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kalp.Mohanty\Downloads\"/>
    </mc:Choice>
  </mc:AlternateContent>
  <bookViews>
    <workbookView xWindow="0" yWindow="0" windowWidth="20490" windowHeight="7500" firstSheet="11"/>
  </bookViews>
  <sheets>
    <sheet name="P-1" sheetId="41" r:id="rId1"/>
    <sheet name="P-2 " sheetId="43" r:id="rId2"/>
    <sheet name="P-3 " sheetId="46" r:id="rId3"/>
    <sheet name="P-4" sheetId="47" r:id="rId4"/>
    <sheet name="P-5" sheetId="2" r:id="rId5"/>
    <sheet name="P-6" sheetId="8" r:id="rId6"/>
    <sheet name="P-7-W" sheetId="9" state="hidden" r:id="rId7"/>
    <sheet name="P-7" sheetId="37" r:id="rId8"/>
    <sheet name="P-8" sheetId="38" r:id="rId9"/>
    <sheet name="P-8ADL" sheetId="39" r:id="rId10"/>
    <sheet name="P10" sheetId="30" state="hidden" r:id="rId11"/>
    <sheet name="P-9 FY 22-23 " sheetId="48" r:id="rId12"/>
    <sheet name="P-9 FY23-24" sheetId="49" r:id="rId13"/>
    <sheet name="P-11" sheetId="40" r:id="rId14"/>
    <sheet name="P-12" sheetId="4" r:id="rId15"/>
    <sheet name="P13 FY22-23" sheetId="35" r:id="rId16"/>
    <sheet name="P13 FY23-24 H1" sheetId="36" r:id="rId17"/>
    <sheet name="P-14" sheetId="50" state="hidden" r:id="rId18"/>
    <sheet name="P15" sheetId="51" r:id="rId19"/>
    <sheet name="P-16" sheetId="52" state="hidden" r:id="rId20"/>
    <sheet name="P-17 " sheetId="45"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0">#REF!</definedName>
    <definedName name="\A" localSheetId="10">#REF!</definedName>
    <definedName name="\A" localSheetId="17">#REF!</definedName>
    <definedName name="\A" localSheetId="19">#REF!</definedName>
    <definedName name="\A" localSheetId="20">#REF!</definedName>
    <definedName name="\A" localSheetId="1">#REF!</definedName>
    <definedName name="\A" localSheetId="2">#REF!</definedName>
    <definedName name="\A" localSheetId="3">#REF!</definedName>
    <definedName name="\A" localSheetId="5">#REF!</definedName>
    <definedName name="\A">#REF!</definedName>
    <definedName name="\B" localSheetId="0">#REF!</definedName>
    <definedName name="\B" localSheetId="10">#REF!</definedName>
    <definedName name="\B" localSheetId="17">#REF!</definedName>
    <definedName name="\B" localSheetId="19">#REF!</definedName>
    <definedName name="\B" localSheetId="20">#REF!</definedName>
    <definedName name="\B" localSheetId="1">#REF!</definedName>
    <definedName name="\B" localSheetId="2">#REF!</definedName>
    <definedName name="\B" localSheetId="3">#REF!</definedName>
    <definedName name="\B" localSheetId="5">#REF!</definedName>
    <definedName name="\B">#REF!</definedName>
    <definedName name="\C" localSheetId="0">#REF!</definedName>
    <definedName name="\C" localSheetId="10">#REF!</definedName>
    <definedName name="\C" localSheetId="17">#REF!</definedName>
    <definedName name="\C" localSheetId="19">#REF!</definedName>
    <definedName name="\C" localSheetId="20">#REF!</definedName>
    <definedName name="\C" localSheetId="1">#REF!</definedName>
    <definedName name="\C" localSheetId="2">#REF!</definedName>
    <definedName name="\C" localSheetId="3">#REF!</definedName>
    <definedName name="\C" localSheetId="5">#REF!</definedName>
    <definedName name="\C">#REF!</definedName>
    <definedName name="\D" localSheetId="0">#REF!</definedName>
    <definedName name="\D" localSheetId="10">#REF!</definedName>
    <definedName name="\D" localSheetId="17">#REF!</definedName>
    <definedName name="\D" localSheetId="18">#REF!</definedName>
    <definedName name="\D" localSheetId="19">#REF!</definedName>
    <definedName name="\D" localSheetId="20">#REF!</definedName>
    <definedName name="\D" localSheetId="1">#REF!</definedName>
    <definedName name="\D" localSheetId="2">#REF!</definedName>
    <definedName name="\D" localSheetId="3">#REF!</definedName>
    <definedName name="\D" localSheetId="11">#REF!</definedName>
    <definedName name="\D" localSheetId="12">#REF!</definedName>
    <definedName name="\D">#REF!</definedName>
    <definedName name="\E" localSheetId="0">#REF!</definedName>
    <definedName name="\E" localSheetId="10">#REF!</definedName>
    <definedName name="\E" localSheetId="17">#REF!</definedName>
    <definedName name="\E" localSheetId="18">#REF!</definedName>
    <definedName name="\E" localSheetId="19">#REF!</definedName>
    <definedName name="\E" localSheetId="20">#REF!</definedName>
    <definedName name="\E" localSheetId="1">#REF!</definedName>
    <definedName name="\E" localSheetId="2">#REF!</definedName>
    <definedName name="\E" localSheetId="3">#REF!</definedName>
    <definedName name="\E" localSheetId="11">#REF!</definedName>
    <definedName name="\E" localSheetId="12">#REF!</definedName>
    <definedName name="\E">#REF!</definedName>
    <definedName name="\F" localSheetId="0">#REF!</definedName>
    <definedName name="\F" localSheetId="10">#REF!</definedName>
    <definedName name="\F" localSheetId="17">#REF!</definedName>
    <definedName name="\F" localSheetId="18">#REF!</definedName>
    <definedName name="\F" localSheetId="19">#REF!</definedName>
    <definedName name="\F" localSheetId="20">#REF!</definedName>
    <definedName name="\F" localSheetId="1">#REF!</definedName>
    <definedName name="\F" localSheetId="2">#REF!</definedName>
    <definedName name="\F" localSheetId="3">#REF!</definedName>
    <definedName name="\F" localSheetId="11">#REF!</definedName>
    <definedName name="\F" localSheetId="12">#REF!</definedName>
    <definedName name="\F">#REF!</definedName>
    <definedName name="\G" localSheetId="0">#REF!</definedName>
    <definedName name="\G" localSheetId="10">#REF!</definedName>
    <definedName name="\G" localSheetId="17">#REF!</definedName>
    <definedName name="\G" localSheetId="18">#REF!</definedName>
    <definedName name="\G" localSheetId="19">#REF!</definedName>
    <definedName name="\G" localSheetId="20">#REF!</definedName>
    <definedName name="\G" localSheetId="1">#REF!</definedName>
    <definedName name="\G" localSheetId="2">#REF!</definedName>
    <definedName name="\G" localSheetId="3">#REF!</definedName>
    <definedName name="\G" localSheetId="11">#REF!</definedName>
    <definedName name="\G" localSheetId="12">#REF!</definedName>
    <definedName name="\G">#REF!</definedName>
    <definedName name="\H" localSheetId="0">#REF!</definedName>
    <definedName name="\H" localSheetId="10">#REF!</definedName>
    <definedName name="\H" localSheetId="17">#REF!</definedName>
    <definedName name="\H" localSheetId="18">#REF!</definedName>
    <definedName name="\H" localSheetId="19">#REF!</definedName>
    <definedName name="\H" localSheetId="20">#REF!</definedName>
    <definedName name="\H" localSheetId="1">#REF!</definedName>
    <definedName name="\H" localSheetId="2">#REF!</definedName>
    <definedName name="\H" localSheetId="3">#REF!</definedName>
    <definedName name="\H" localSheetId="11">#REF!</definedName>
    <definedName name="\H" localSheetId="12">#REF!</definedName>
    <definedName name="\H">#REF!</definedName>
    <definedName name="\I" localSheetId="0">#REF!</definedName>
    <definedName name="\I" localSheetId="10">#REF!</definedName>
    <definedName name="\I" localSheetId="17">#REF!</definedName>
    <definedName name="\I" localSheetId="18">#REF!</definedName>
    <definedName name="\I" localSheetId="19">#REF!</definedName>
    <definedName name="\I" localSheetId="20">#REF!</definedName>
    <definedName name="\I" localSheetId="1">#REF!</definedName>
    <definedName name="\I" localSheetId="2">#REF!</definedName>
    <definedName name="\I" localSheetId="3">#REF!</definedName>
    <definedName name="\I" localSheetId="11">#REF!</definedName>
    <definedName name="\I" localSheetId="12">#REF!</definedName>
    <definedName name="\I">#REF!</definedName>
    <definedName name="\J" localSheetId="0">#REF!</definedName>
    <definedName name="\J" localSheetId="10">#REF!</definedName>
    <definedName name="\J" localSheetId="17">#REF!</definedName>
    <definedName name="\J" localSheetId="18">#REF!</definedName>
    <definedName name="\J" localSheetId="19">#REF!</definedName>
    <definedName name="\J" localSheetId="20">#REF!</definedName>
    <definedName name="\J" localSheetId="1">#REF!</definedName>
    <definedName name="\J" localSheetId="2">#REF!</definedName>
    <definedName name="\J" localSheetId="3">#REF!</definedName>
    <definedName name="\J" localSheetId="11">#REF!</definedName>
    <definedName name="\J" localSheetId="12">#REF!</definedName>
    <definedName name="\J">#REF!</definedName>
    <definedName name="\K" localSheetId="0">#REF!</definedName>
    <definedName name="\K" localSheetId="10">#REF!</definedName>
    <definedName name="\K" localSheetId="17">#REF!</definedName>
    <definedName name="\K" localSheetId="18">#REF!</definedName>
    <definedName name="\K" localSheetId="19">#REF!</definedName>
    <definedName name="\K" localSheetId="20">#REF!</definedName>
    <definedName name="\K" localSheetId="1">#REF!</definedName>
    <definedName name="\K" localSheetId="2">#REF!</definedName>
    <definedName name="\K" localSheetId="3">#REF!</definedName>
    <definedName name="\K" localSheetId="11">#REF!</definedName>
    <definedName name="\K" localSheetId="12">#REF!</definedName>
    <definedName name="\K">#REF!</definedName>
    <definedName name="\L" localSheetId="0">#REF!</definedName>
    <definedName name="\L" localSheetId="10">#REF!</definedName>
    <definedName name="\L" localSheetId="17">#REF!</definedName>
    <definedName name="\L" localSheetId="18">#REF!</definedName>
    <definedName name="\L" localSheetId="19">#REF!</definedName>
    <definedName name="\L" localSheetId="20">#REF!</definedName>
    <definedName name="\L" localSheetId="1">#REF!</definedName>
    <definedName name="\L" localSheetId="2">#REF!</definedName>
    <definedName name="\L" localSheetId="3">#REF!</definedName>
    <definedName name="\L" localSheetId="11">#REF!</definedName>
    <definedName name="\L" localSheetId="12">#REF!</definedName>
    <definedName name="\L">#REF!</definedName>
    <definedName name="\M" localSheetId="0">#REF!</definedName>
    <definedName name="\M" localSheetId="10">#REF!</definedName>
    <definedName name="\M" localSheetId="17">#REF!</definedName>
    <definedName name="\M" localSheetId="18">#REF!</definedName>
    <definedName name="\M" localSheetId="19">#REF!</definedName>
    <definedName name="\M" localSheetId="20">#REF!</definedName>
    <definedName name="\M" localSheetId="1">#REF!</definedName>
    <definedName name="\M" localSheetId="2">#REF!</definedName>
    <definedName name="\M" localSheetId="3">#REF!</definedName>
    <definedName name="\M" localSheetId="11">#REF!</definedName>
    <definedName name="\M" localSheetId="12">#REF!</definedName>
    <definedName name="\M">#REF!</definedName>
    <definedName name="\N" localSheetId="0">#REF!</definedName>
    <definedName name="\N" localSheetId="10">#REF!</definedName>
    <definedName name="\N" localSheetId="17">#REF!</definedName>
    <definedName name="\N" localSheetId="18">#REF!</definedName>
    <definedName name="\N" localSheetId="19">#REF!</definedName>
    <definedName name="\N" localSheetId="20">#REF!</definedName>
    <definedName name="\N" localSheetId="1">#REF!</definedName>
    <definedName name="\N" localSheetId="2">#REF!</definedName>
    <definedName name="\N" localSheetId="3">#REF!</definedName>
    <definedName name="\N" localSheetId="11">#REF!</definedName>
    <definedName name="\N" localSheetId="12">#REF!</definedName>
    <definedName name="\N">#REF!</definedName>
    <definedName name="\O" localSheetId="0">#REF!</definedName>
    <definedName name="\O" localSheetId="10">#REF!</definedName>
    <definedName name="\O" localSheetId="17">#REF!</definedName>
    <definedName name="\O" localSheetId="18">#REF!</definedName>
    <definedName name="\O" localSheetId="19">#REF!</definedName>
    <definedName name="\O" localSheetId="20">#REF!</definedName>
    <definedName name="\O" localSheetId="1">#REF!</definedName>
    <definedName name="\O" localSheetId="2">#REF!</definedName>
    <definedName name="\O" localSheetId="3">#REF!</definedName>
    <definedName name="\O" localSheetId="11">#REF!</definedName>
    <definedName name="\O" localSheetId="12">#REF!</definedName>
    <definedName name="\O">#REF!</definedName>
    <definedName name="\P" localSheetId="0">#REF!</definedName>
    <definedName name="\P" localSheetId="10">#REF!</definedName>
    <definedName name="\P" localSheetId="17">#REF!</definedName>
    <definedName name="\P" localSheetId="18">#REF!</definedName>
    <definedName name="\P" localSheetId="19">#REF!</definedName>
    <definedName name="\P" localSheetId="20">#REF!</definedName>
    <definedName name="\P" localSheetId="1">#REF!</definedName>
    <definedName name="\P" localSheetId="2">#REF!</definedName>
    <definedName name="\P" localSheetId="3">#REF!</definedName>
    <definedName name="\P" localSheetId="11">#REF!</definedName>
    <definedName name="\P" localSheetId="12">#REF!</definedName>
    <definedName name="\P">#REF!</definedName>
    <definedName name="\Q" localSheetId="0">#REF!</definedName>
    <definedName name="\Q" localSheetId="10">#REF!</definedName>
    <definedName name="\Q" localSheetId="17">#REF!</definedName>
    <definedName name="\Q" localSheetId="18">#REF!</definedName>
    <definedName name="\Q" localSheetId="19">#REF!</definedName>
    <definedName name="\Q" localSheetId="20">#REF!</definedName>
    <definedName name="\Q" localSheetId="1">#REF!</definedName>
    <definedName name="\Q" localSheetId="2">#REF!</definedName>
    <definedName name="\Q" localSheetId="3">#REF!</definedName>
    <definedName name="\Q" localSheetId="11">#REF!</definedName>
    <definedName name="\Q" localSheetId="12">#REF!</definedName>
    <definedName name="\Q">#REF!</definedName>
    <definedName name="\R" localSheetId="0">#REF!</definedName>
    <definedName name="\R" localSheetId="10">#REF!</definedName>
    <definedName name="\R" localSheetId="17">#REF!</definedName>
    <definedName name="\R" localSheetId="18">#REF!</definedName>
    <definedName name="\R" localSheetId="19">#REF!</definedName>
    <definedName name="\R" localSheetId="20">#REF!</definedName>
    <definedName name="\R" localSheetId="1">#REF!</definedName>
    <definedName name="\R" localSheetId="2">#REF!</definedName>
    <definedName name="\R" localSheetId="3">#REF!</definedName>
    <definedName name="\R" localSheetId="11">#REF!</definedName>
    <definedName name="\R" localSheetId="12">#REF!</definedName>
    <definedName name="\R">#REF!</definedName>
    <definedName name="\S" localSheetId="0">#REF!</definedName>
    <definedName name="\S" localSheetId="10">#REF!</definedName>
    <definedName name="\S" localSheetId="17">#REF!</definedName>
    <definedName name="\S" localSheetId="18">#REF!</definedName>
    <definedName name="\S" localSheetId="19">#REF!</definedName>
    <definedName name="\S" localSheetId="20">#REF!</definedName>
    <definedName name="\S" localSheetId="1">#REF!</definedName>
    <definedName name="\S" localSheetId="2">#REF!</definedName>
    <definedName name="\S" localSheetId="3">#REF!</definedName>
    <definedName name="\S" localSheetId="11">#REF!</definedName>
    <definedName name="\S" localSheetId="12">#REF!</definedName>
    <definedName name="\S">#REF!</definedName>
    <definedName name="\T" localSheetId="0">#REF!</definedName>
    <definedName name="\T" localSheetId="10">#REF!</definedName>
    <definedName name="\T" localSheetId="17">#REF!</definedName>
    <definedName name="\T" localSheetId="18">#REF!</definedName>
    <definedName name="\T" localSheetId="19">#REF!</definedName>
    <definedName name="\T" localSheetId="20">#REF!</definedName>
    <definedName name="\T" localSheetId="1">#REF!</definedName>
    <definedName name="\T" localSheetId="2">#REF!</definedName>
    <definedName name="\T" localSheetId="3">#REF!</definedName>
    <definedName name="\T" localSheetId="11">#REF!</definedName>
    <definedName name="\T" localSheetId="12">#REF!</definedName>
    <definedName name="\T">#REF!</definedName>
    <definedName name="\U" localSheetId="0">#REF!</definedName>
    <definedName name="\U" localSheetId="10">#REF!</definedName>
    <definedName name="\U" localSheetId="17">#REF!</definedName>
    <definedName name="\U" localSheetId="18">#REF!</definedName>
    <definedName name="\U" localSheetId="19">#REF!</definedName>
    <definedName name="\U" localSheetId="20">#REF!</definedName>
    <definedName name="\U" localSheetId="1">#REF!</definedName>
    <definedName name="\U" localSheetId="2">#REF!</definedName>
    <definedName name="\U" localSheetId="3">#REF!</definedName>
    <definedName name="\U" localSheetId="11">#REF!</definedName>
    <definedName name="\U" localSheetId="12">#REF!</definedName>
    <definedName name="\U">#REF!</definedName>
    <definedName name="\V" localSheetId="0">#REF!</definedName>
    <definedName name="\V" localSheetId="10">#REF!</definedName>
    <definedName name="\V" localSheetId="17">#REF!</definedName>
    <definedName name="\V" localSheetId="18">#REF!</definedName>
    <definedName name="\V" localSheetId="19">#REF!</definedName>
    <definedName name="\V" localSheetId="20">#REF!</definedName>
    <definedName name="\V" localSheetId="1">#REF!</definedName>
    <definedName name="\V" localSheetId="2">#REF!</definedName>
    <definedName name="\V" localSheetId="3">#REF!</definedName>
    <definedName name="\V" localSheetId="11">#REF!</definedName>
    <definedName name="\V" localSheetId="12">#REF!</definedName>
    <definedName name="\V">#REF!</definedName>
    <definedName name="\W" localSheetId="0">#REF!</definedName>
    <definedName name="\W" localSheetId="10">#REF!</definedName>
    <definedName name="\W" localSheetId="17">#REF!</definedName>
    <definedName name="\W" localSheetId="18">#REF!</definedName>
    <definedName name="\W" localSheetId="19">#REF!</definedName>
    <definedName name="\W" localSheetId="20">#REF!</definedName>
    <definedName name="\W" localSheetId="1">#REF!</definedName>
    <definedName name="\W" localSheetId="2">#REF!</definedName>
    <definedName name="\W" localSheetId="3">#REF!</definedName>
    <definedName name="\W" localSheetId="11">#REF!</definedName>
    <definedName name="\W" localSheetId="12">#REF!</definedName>
    <definedName name="\W">#REF!</definedName>
    <definedName name="\X" localSheetId="0">#REF!</definedName>
    <definedName name="\X" localSheetId="10">#REF!</definedName>
    <definedName name="\X" localSheetId="17">#REF!</definedName>
    <definedName name="\X" localSheetId="18">#REF!</definedName>
    <definedName name="\X" localSheetId="19">#REF!</definedName>
    <definedName name="\X" localSheetId="20">#REF!</definedName>
    <definedName name="\X" localSheetId="1">#REF!</definedName>
    <definedName name="\X" localSheetId="2">#REF!</definedName>
    <definedName name="\X" localSheetId="3">#REF!</definedName>
    <definedName name="\X" localSheetId="11">#REF!</definedName>
    <definedName name="\X" localSheetId="12">#REF!</definedName>
    <definedName name="\X">#REF!</definedName>
    <definedName name="\Y" localSheetId="0">#REF!</definedName>
    <definedName name="\Y" localSheetId="10">#REF!</definedName>
    <definedName name="\Y" localSheetId="17">#REF!</definedName>
    <definedName name="\Y" localSheetId="18">#REF!</definedName>
    <definedName name="\Y" localSheetId="19">#REF!</definedName>
    <definedName name="\Y" localSheetId="20">#REF!</definedName>
    <definedName name="\Y" localSheetId="1">#REF!</definedName>
    <definedName name="\Y" localSheetId="2">#REF!</definedName>
    <definedName name="\Y" localSheetId="3">#REF!</definedName>
    <definedName name="\Y" localSheetId="11">#REF!</definedName>
    <definedName name="\Y" localSheetId="12">#REF!</definedName>
    <definedName name="\Y">#REF!</definedName>
    <definedName name="\Z" localSheetId="0">#REF!</definedName>
    <definedName name="\Z" localSheetId="10">#REF!</definedName>
    <definedName name="\Z" localSheetId="17">#REF!</definedName>
    <definedName name="\Z" localSheetId="18">#REF!</definedName>
    <definedName name="\Z" localSheetId="19">#REF!</definedName>
    <definedName name="\Z" localSheetId="20">#REF!</definedName>
    <definedName name="\Z" localSheetId="1">#REF!</definedName>
    <definedName name="\Z" localSheetId="2">#REF!</definedName>
    <definedName name="\Z" localSheetId="3">#REF!</definedName>
    <definedName name="\Z" localSheetId="11">#REF!</definedName>
    <definedName name="\Z" localSheetId="12">#REF!</definedName>
    <definedName name="\Z">#REF!</definedName>
    <definedName name="_______xlnm._FilterDatabase" localSheetId="0">#REF!</definedName>
    <definedName name="_______xlnm._FilterDatabase" localSheetId="10">#REF!</definedName>
    <definedName name="_______xlnm._FilterDatabase" localSheetId="17">#REF!</definedName>
    <definedName name="_______xlnm._FilterDatabase" localSheetId="18">#REF!</definedName>
    <definedName name="_______xlnm._FilterDatabase" localSheetId="19">#REF!</definedName>
    <definedName name="_______xlnm._FilterDatabase" localSheetId="20">#REF!</definedName>
    <definedName name="_______xlnm._FilterDatabase" localSheetId="1">#REF!</definedName>
    <definedName name="_______xlnm._FilterDatabase" localSheetId="2">#REF!</definedName>
    <definedName name="_______xlnm._FilterDatabase" localSheetId="3">#REF!</definedName>
    <definedName name="_______xlnm._FilterDatabase" localSheetId="11">#REF!</definedName>
    <definedName name="_______xlnm._FilterDatabase" localSheetId="12">#REF!</definedName>
    <definedName name="_______xlnm._FilterDatabase">#REF!</definedName>
    <definedName name="_______xlnm._FilterDatabase_1" localSheetId="0">#REF!</definedName>
    <definedName name="_______xlnm._FilterDatabase_1" localSheetId="10">#REF!</definedName>
    <definedName name="_______xlnm._FilterDatabase_1" localSheetId="17">#REF!</definedName>
    <definedName name="_______xlnm._FilterDatabase_1" localSheetId="18">#REF!</definedName>
    <definedName name="_______xlnm._FilterDatabase_1" localSheetId="19">#REF!</definedName>
    <definedName name="_______xlnm._FilterDatabase_1" localSheetId="20">#REF!</definedName>
    <definedName name="_______xlnm._FilterDatabase_1" localSheetId="1">#REF!</definedName>
    <definedName name="_______xlnm._FilterDatabase_1" localSheetId="2">#REF!</definedName>
    <definedName name="_______xlnm._FilterDatabase_1" localSheetId="3">#REF!</definedName>
    <definedName name="_______xlnm._FilterDatabase_1" localSheetId="11">#REF!</definedName>
    <definedName name="_______xlnm._FilterDatabase_1" localSheetId="12">#REF!</definedName>
    <definedName name="_______xlnm._FilterDatabase_1">#REF!</definedName>
    <definedName name="_______xlnm.Print_Area" localSheetId="0">#REF!</definedName>
    <definedName name="_______xlnm.Print_Area" localSheetId="10">#REF!</definedName>
    <definedName name="_______xlnm.Print_Area" localSheetId="17">#REF!</definedName>
    <definedName name="_______xlnm.Print_Area" localSheetId="18">#REF!</definedName>
    <definedName name="_______xlnm.Print_Area" localSheetId="19">#REF!</definedName>
    <definedName name="_______xlnm.Print_Area" localSheetId="20">#REF!</definedName>
    <definedName name="_______xlnm.Print_Area" localSheetId="1">#REF!</definedName>
    <definedName name="_______xlnm.Print_Area" localSheetId="2">#REF!</definedName>
    <definedName name="_______xlnm.Print_Area" localSheetId="3">#REF!</definedName>
    <definedName name="_______xlnm.Print_Area" localSheetId="11">#REF!</definedName>
    <definedName name="_______xlnm.Print_Area" localSheetId="12">#REF!</definedName>
    <definedName name="_______xlnm.Print_Area">#REF!</definedName>
    <definedName name="_______xlnm.Print_Area_1" localSheetId="0">#REF!</definedName>
    <definedName name="_______xlnm.Print_Area_1" localSheetId="10">#REF!</definedName>
    <definedName name="_______xlnm.Print_Area_1" localSheetId="17">#REF!</definedName>
    <definedName name="_______xlnm.Print_Area_1" localSheetId="18">#REF!</definedName>
    <definedName name="_______xlnm.Print_Area_1" localSheetId="19">#REF!</definedName>
    <definedName name="_______xlnm.Print_Area_1" localSheetId="20">#REF!</definedName>
    <definedName name="_______xlnm.Print_Area_1" localSheetId="1">#REF!</definedName>
    <definedName name="_______xlnm.Print_Area_1" localSheetId="2">#REF!</definedName>
    <definedName name="_______xlnm.Print_Area_1" localSheetId="3">#REF!</definedName>
    <definedName name="_______xlnm.Print_Area_1" localSheetId="11">#REF!</definedName>
    <definedName name="_______xlnm.Print_Area_1" localSheetId="12">#REF!</definedName>
    <definedName name="_______xlnm.Print_Area_1">#REF!</definedName>
    <definedName name="______xlnm._FilterDatabase" localSheetId="0">#REF!</definedName>
    <definedName name="______xlnm._FilterDatabase" localSheetId="10">#REF!</definedName>
    <definedName name="______xlnm._FilterDatabase" localSheetId="17">#REF!</definedName>
    <definedName name="______xlnm._FilterDatabase" localSheetId="18">#REF!</definedName>
    <definedName name="______xlnm._FilterDatabase" localSheetId="19">#REF!</definedName>
    <definedName name="______xlnm._FilterDatabase" localSheetId="20">#REF!</definedName>
    <definedName name="______xlnm._FilterDatabase" localSheetId="1">#REF!</definedName>
    <definedName name="______xlnm._FilterDatabase" localSheetId="2">#REF!</definedName>
    <definedName name="______xlnm._FilterDatabase" localSheetId="3">#REF!</definedName>
    <definedName name="______xlnm._FilterDatabase" localSheetId="11">#REF!</definedName>
    <definedName name="______xlnm._FilterDatabase" localSheetId="12">#REF!</definedName>
    <definedName name="______xlnm._FilterDatabase">#REF!</definedName>
    <definedName name="______xlnm.Print_Area" localSheetId="0">#REF!</definedName>
    <definedName name="______xlnm.Print_Area" localSheetId="10">#REF!</definedName>
    <definedName name="______xlnm.Print_Area" localSheetId="17">#REF!</definedName>
    <definedName name="______xlnm.Print_Area" localSheetId="18">#REF!</definedName>
    <definedName name="______xlnm.Print_Area" localSheetId="19">#REF!</definedName>
    <definedName name="______xlnm.Print_Area" localSheetId="20">#REF!</definedName>
    <definedName name="______xlnm.Print_Area" localSheetId="1">#REF!</definedName>
    <definedName name="______xlnm.Print_Area" localSheetId="2">#REF!</definedName>
    <definedName name="______xlnm.Print_Area" localSheetId="3">#REF!</definedName>
    <definedName name="______xlnm.Print_Area" localSheetId="11">#REF!</definedName>
    <definedName name="______xlnm.Print_Area" localSheetId="12">#REF!</definedName>
    <definedName name="______xlnm.Print_Area">#REF!</definedName>
    <definedName name="_____xlnm._FilterDatabase" localSheetId="0">#REF!</definedName>
    <definedName name="_____xlnm._FilterDatabase" localSheetId="10">#REF!</definedName>
    <definedName name="_____xlnm._FilterDatabase" localSheetId="17">#REF!</definedName>
    <definedName name="_____xlnm._FilterDatabase" localSheetId="18">#REF!</definedName>
    <definedName name="_____xlnm._FilterDatabase" localSheetId="19">#REF!</definedName>
    <definedName name="_____xlnm._FilterDatabase" localSheetId="20">#REF!</definedName>
    <definedName name="_____xlnm._FilterDatabase" localSheetId="1">#REF!</definedName>
    <definedName name="_____xlnm._FilterDatabase" localSheetId="2">#REF!</definedName>
    <definedName name="_____xlnm._FilterDatabase" localSheetId="3">#REF!</definedName>
    <definedName name="_____xlnm._FilterDatabase" localSheetId="11">#REF!</definedName>
    <definedName name="_____xlnm._FilterDatabase" localSheetId="12">#REF!</definedName>
    <definedName name="_____xlnm._FilterDatabase">#REF!</definedName>
    <definedName name="_____xlnm._FilterDatabase_1" localSheetId="0">#REF!</definedName>
    <definedName name="_____xlnm._FilterDatabase_1" localSheetId="10">#REF!</definedName>
    <definedName name="_____xlnm._FilterDatabase_1" localSheetId="17">#REF!</definedName>
    <definedName name="_____xlnm._FilterDatabase_1" localSheetId="18">#REF!</definedName>
    <definedName name="_____xlnm._FilterDatabase_1" localSheetId="19">#REF!</definedName>
    <definedName name="_____xlnm._FilterDatabase_1" localSheetId="20">#REF!</definedName>
    <definedName name="_____xlnm._FilterDatabase_1" localSheetId="1">#REF!</definedName>
    <definedName name="_____xlnm._FilterDatabase_1" localSheetId="2">#REF!</definedName>
    <definedName name="_____xlnm._FilterDatabase_1" localSheetId="3">#REF!</definedName>
    <definedName name="_____xlnm._FilterDatabase_1" localSheetId="11">#REF!</definedName>
    <definedName name="_____xlnm._FilterDatabase_1" localSheetId="12">#REF!</definedName>
    <definedName name="_____xlnm._FilterDatabase_1">#REF!</definedName>
    <definedName name="_____xlnm._FilterDatabase_2">'[1]RSED '!$A$2:$AG$35</definedName>
    <definedName name="_____xlnm.Print_Area" localSheetId="0">#REF!</definedName>
    <definedName name="_____xlnm.Print_Area" localSheetId="10">#REF!</definedName>
    <definedName name="_____xlnm.Print_Area" localSheetId="17">#REF!</definedName>
    <definedName name="_____xlnm.Print_Area" localSheetId="18">#REF!</definedName>
    <definedName name="_____xlnm.Print_Area" localSheetId="19">#REF!</definedName>
    <definedName name="_____xlnm.Print_Area" localSheetId="20">#REF!</definedName>
    <definedName name="_____xlnm.Print_Area" localSheetId="1">#REF!</definedName>
    <definedName name="_____xlnm.Print_Area" localSheetId="2">#REF!</definedName>
    <definedName name="_____xlnm.Print_Area" localSheetId="3">#REF!</definedName>
    <definedName name="_____xlnm.Print_Area" localSheetId="11">#REF!</definedName>
    <definedName name="_____xlnm.Print_Area" localSheetId="12">#REF!</definedName>
    <definedName name="_____xlnm.Print_Area">#REF!</definedName>
    <definedName name="_____xlnm.Print_Area_1" localSheetId="0">#REF!</definedName>
    <definedName name="_____xlnm.Print_Area_1" localSheetId="10">#REF!</definedName>
    <definedName name="_____xlnm.Print_Area_1" localSheetId="17">#REF!</definedName>
    <definedName name="_____xlnm.Print_Area_1" localSheetId="18">#REF!</definedName>
    <definedName name="_____xlnm.Print_Area_1" localSheetId="19">#REF!</definedName>
    <definedName name="_____xlnm.Print_Area_1" localSheetId="20">#REF!</definedName>
    <definedName name="_____xlnm.Print_Area_1" localSheetId="1">#REF!</definedName>
    <definedName name="_____xlnm.Print_Area_1" localSheetId="2">#REF!</definedName>
    <definedName name="_____xlnm.Print_Area_1" localSheetId="3">#REF!</definedName>
    <definedName name="_____xlnm.Print_Area_1" localSheetId="11">#REF!</definedName>
    <definedName name="_____xlnm.Print_Area_1" localSheetId="12">#REF!</definedName>
    <definedName name="_____xlnm.Print_Area_1">#REF!</definedName>
    <definedName name="_____xlnm.Print_Area_2">'[1]RSED '!$A$1:$D$35</definedName>
    <definedName name="____xlnm._FilterDatabase_1" localSheetId="0">#REF!</definedName>
    <definedName name="____xlnm._FilterDatabase_1" localSheetId="10">#REF!</definedName>
    <definedName name="____xlnm._FilterDatabase_1" localSheetId="17">#REF!</definedName>
    <definedName name="____xlnm._FilterDatabase_1" localSheetId="18">#REF!</definedName>
    <definedName name="____xlnm._FilterDatabase_1" localSheetId="19">#REF!</definedName>
    <definedName name="____xlnm._FilterDatabase_1" localSheetId="20">#REF!</definedName>
    <definedName name="____xlnm._FilterDatabase_1" localSheetId="1">#REF!</definedName>
    <definedName name="____xlnm._FilterDatabase_1" localSheetId="2">#REF!</definedName>
    <definedName name="____xlnm._FilterDatabase_1" localSheetId="3">#REF!</definedName>
    <definedName name="____xlnm._FilterDatabase_1" localSheetId="11">#REF!</definedName>
    <definedName name="____xlnm._FilterDatabase_1" localSheetId="12">#REF!</definedName>
    <definedName name="____xlnm._FilterDatabase_1">#REF!</definedName>
    <definedName name="____xlnm.Print_Area_1" localSheetId="0">#REF!</definedName>
    <definedName name="____xlnm.Print_Area_1" localSheetId="10">#REF!</definedName>
    <definedName name="____xlnm.Print_Area_1" localSheetId="17">#REF!</definedName>
    <definedName name="____xlnm.Print_Area_1" localSheetId="18">#REF!</definedName>
    <definedName name="____xlnm.Print_Area_1" localSheetId="19">#REF!</definedName>
    <definedName name="____xlnm.Print_Area_1" localSheetId="20">#REF!</definedName>
    <definedName name="____xlnm.Print_Area_1" localSheetId="1">#REF!</definedName>
    <definedName name="____xlnm.Print_Area_1" localSheetId="2">#REF!</definedName>
    <definedName name="____xlnm.Print_Area_1" localSheetId="3">#REF!</definedName>
    <definedName name="____xlnm.Print_Area_1" localSheetId="11">#REF!</definedName>
    <definedName name="____xlnm.Print_Area_1" localSheetId="12">#REF!</definedName>
    <definedName name="____xlnm.Print_Area_1">#REF!</definedName>
    <definedName name="___A1000000" localSheetId="0">#REF!</definedName>
    <definedName name="___A1000000" localSheetId="10">#REF!</definedName>
    <definedName name="___A1000000" localSheetId="17">#REF!</definedName>
    <definedName name="___A1000000" localSheetId="18">#REF!</definedName>
    <definedName name="___A1000000" localSheetId="19">#REF!</definedName>
    <definedName name="___A1000000" localSheetId="20">#REF!</definedName>
    <definedName name="___A1000000" localSheetId="1">#REF!</definedName>
    <definedName name="___A1000000" localSheetId="2">#REF!</definedName>
    <definedName name="___A1000000" localSheetId="3">#REF!</definedName>
    <definedName name="___A1000000" localSheetId="11">#REF!</definedName>
    <definedName name="___A1000000" localSheetId="12">#REF!</definedName>
    <definedName name="___A1000000">#REF!</definedName>
    <definedName name="___Apr02" localSheetId="0">[2]Newabstract!#REF!</definedName>
    <definedName name="___Apr02" localSheetId="10">[2]Newabstract!#REF!</definedName>
    <definedName name="___Apr02" localSheetId="17">[2]Newabstract!#REF!</definedName>
    <definedName name="___Apr02" localSheetId="18">[2]Newabstract!#REF!</definedName>
    <definedName name="___Apr02" localSheetId="19">[2]Newabstract!#REF!</definedName>
    <definedName name="___Apr02" localSheetId="20">[2]Newabstract!#REF!</definedName>
    <definedName name="___Apr02" localSheetId="1">[2]Newabstract!#REF!</definedName>
    <definedName name="___Apr02" localSheetId="2">[2]Newabstract!#REF!</definedName>
    <definedName name="___Apr02" localSheetId="3">[2]Newabstract!#REF!</definedName>
    <definedName name="___Apr02" localSheetId="11">[2]Newabstract!#REF!</definedName>
    <definedName name="___Apr02" localSheetId="12">[2]Newabstract!#REF!</definedName>
    <definedName name="___Apr02">[2]Newabstract!#REF!</definedName>
    <definedName name="___Apr03" localSheetId="0">[2]Newabstract!#REF!</definedName>
    <definedName name="___Apr03" localSheetId="10">[2]Newabstract!#REF!</definedName>
    <definedName name="___Apr03" localSheetId="17">[2]Newabstract!#REF!</definedName>
    <definedName name="___Apr03" localSheetId="18">[2]Newabstract!#REF!</definedName>
    <definedName name="___Apr03" localSheetId="19">[2]Newabstract!#REF!</definedName>
    <definedName name="___Apr03" localSheetId="20">[2]Newabstract!#REF!</definedName>
    <definedName name="___Apr03" localSheetId="1">[2]Newabstract!#REF!</definedName>
    <definedName name="___Apr03" localSheetId="2">[2]Newabstract!#REF!</definedName>
    <definedName name="___Apr03" localSheetId="3">[2]Newabstract!#REF!</definedName>
    <definedName name="___Apr03" localSheetId="11">[2]Newabstract!#REF!</definedName>
    <definedName name="___Apr03" localSheetId="12">[2]Newabstract!#REF!</definedName>
    <definedName name="___Apr03">[2]Newabstract!#REF!</definedName>
    <definedName name="___Apr04" localSheetId="0">[2]Newabstract!#REF!</definedName>
    <definedName name="___Apr04" localSheetId="10">[2]Newabstract!#REF!</definedName>
    <definedName name="___Apr04" localSheetId="17">[2]Newabstract!#REF!</definedName>
    <definedName name="___Apr04" localSheetId="18">[2]Newabstract!#REF!</definedName>
    <definedName name="___Apr04" localSheetId="19">[2]Newabstract!#REF!</definedName>
    <definedName name="___Apr04" localSheetId="20">[2]Newabstract!#REF!</definedName>
    <definedName name="___Apr04" localSheetId="1">[2]Newabstract!#REF!</definedName>
    <definedName name="___Apr04" localSheetId="2">[2]Newabstract!#REF!</definedName>
    <definedName name="___Apr04" localSheetId="3">[2]Newabstract!#REF!</definedName>
    <definedName name="___Apr04" localSheetId="11">[2]Newabstract!#REF!</definedName>
    <definedName name="___Apr04" localSheetId="12">[2]Newabstract!#REF!</definedName>
    <definedName name="___Apr04">[2]Newabstract!#REF!</definedName>
    <definedName name="___Apr05" localSheetId="0">[2]Newabstract!#REF!</definedName>
    <definedName name="___Apr05" localSheetId="10">[2]Newabstract!#REF!</definedName>
    <definedName name="___Apr05" localSheetId="17">[2]Newabstract!#REF!</definedName>
    <definedName name="___Apr05" localSheetId="18">[2]Newabstract!#REF!</definedName>
    <definedName name="___Apr05" localSheetId="19">[2]Newabstract!#REF!</definedName>
    <definedName name="___Apr05" localSheetId="20">[2]Newabstract!#REF!</definedName>
    <definedName name="___Apr05" localSheetId="1">[2]Newabstract!#REF!</definedName>
    <definedName name="___Apr05" localSheetId="2">[2]Newabstract!#REF!</definedName>
    <definedName name="___Apr05" localSheetId="3">[2]Newabstract!#REF!</definedName>
    <definedName name="___Apr05" localSheetId="11">[2]Newabstract!#REF!</definedName>
    <definedName name="___Apr05" localSheetId="12">[2]Newabstract!#REF!</definedName>
    <definedName name="___Apr05">[2]Newabstract!#REF!</definedName>
    <definedName name="___Apr06" localSheetId="0">[2]Newabstract!#REF!</definedName>
    <definedName name="___Apr06" localSheetId="10">[2]Newabstract!#REF!</definedName>
    <definedName name="___Apr06" localSheetId="17">[2]Newabstract!#REF!</definedName>
    <definedName name="___Apr06" localSheetId="18">[2]Newabstract!#REF!</definedName>
    <definedName name="___Apr06" localSheetId="19">[2]Newabstract!#REF!</definedName>
    <definedName name="___Apr06" localSheetId="20">[2]Newabstract!#REF!</definedName>
    <definedName name="___Apr06" localSheetId="1">[2]Newabstract!#REF!</definedName>
    <definedName name="___Apr06" localSheetId="2">[2]Newabstract!#REF!</definedName>
    <definedName name="___Apr06" localSheetId="3">[2]Newabstract!#REF!</definedName>
    <definedName name="___Apr06" localSheetId="11">[2]Newabstract!#REF!</definedName>
    <definedName name="___Apr06" localSheetId="12">[2]Newabstract!#REF!</definedName>
    <definedName name="___Apr06">[2]Newabstract!#REF!</definedName>
    <definedName name="___Apr07" localSheetId="0">[2]Newabstract!#REF!</definedName>
    <definedName name="___Apr07" localSheetId="10">[2]Newabstract!#REF!</definedName>
    <definedName name="___Apr07" localSheetId="17">[2]Newabstract!#REF!</definedName>
    <definedName name="___Apr07" localSheetId="18">[2]Newabstract!#REF!</definedName>
    <definedName name="___Apr07" localSheetId="19">[2]Newabstract!#REF!</definedName>
    <definedName name="___Apr07" localSheetId="20">[2]Newabstract!#REF!</definedName>
    <definedName name="___Apr07" localSheetId="1">[2]Newabstract!#REF!</definedName>
    <definedName name="___Apr07" localSheetId="2">[2]Newabstract!#REF!</definedName>
    <definedName name="___Apr07" localSheetId="3">[2]Newabstract!#REF!</definedName>
    <definedName name="___Apr07" localSheetId="11">[2]Newabstract!#REF!</definedName>
    <definedName name="___Apr07" localSheetId="12">[2]Newabstract!#REF!</definedName>
    <definedName name="___Apr07">[2]Newabstract!#REF!</definedName>
    <definedName name="___Apr08" localSheetId="0">[2]Newabstract!#REF!</definedName>
    <definedName name="___Apr08" localSheetId="10">[2]Newabstract!#REF!</definedName>
    <definedName name="___Apr08" localSheetId="17">[2]Newabstract!#REF!</definedName>
    <definedName name="___Apr08" localSheetId="18">[2]Newabstract!#REF!</definedName>
    <definedName name="___Apr08" localSheetId="19">[2]Newabstract!#REF!</definedName>
    <definedName name="___Apr08" localSheetId="20">[2]Newabstract!#REF!</definedName>
    <definedName name="___Apr08" localSheetId="1">[2]Newabstract!#REF!</definedName>
    <definedName name="___Apr08" localSheetId="2">[2]Newabstract!#REF!</definedName>
    <definedName name="___Apr08" localSheetId="3">[2]Newabstract!#REF!</definedName>
    <definedName name="___Apr08" localSheetId="11">[2]Newabstract!#REF!</definedName>
    <definedName name="___Apr08" localSheetId="12">[2]Newabstract!#REF!</definedName>
    <definedName name="___Apr08">[2]Newabstract!#REF!</definedName>
    <definedName name="___Apr09" localSheetId="0">[2]Newabstract!#REF!</definedName>
    <definedName name="___Apr09" localSheetId="10">[2]Newabstract!#REF!</definedName>
    <definedName name="___Apr09" localSheetId="17">[2]Newabstract!#REF!</definedName>
    <definedName name="___Apr09" localSheetId="18">[2]Newabstract!#REF!</definedName>
    <definedName name="___Apr09" localSheetId="19">[2]Newabstract!#REF!</definedName>
    <definedName name="___Apr09" localSheetId="20">[2]Newabstract!#REF!</definedName>
    <definedName name="___Apr09" localSheetId="1">[2]Newabstract!#REF!</definedName>
    <definedName name="___Apr09" localSheetId="2">[2]Newabstract!#REF!</definedName>
    <definedName name="___Apr09" localSheetId="3">[2]Newabstract!#REF!</definedName>
    <definedName name="___Apr09" localSheetId="11">[2]Newabstract!#REF!</definedName>
    <definedName name="___Apr09" localSheetId="12">[2]Newabstract!#REF!</definedName>
    <definedName name="___Apr09">[2]Newabstract!#REF!</definedName>
    <definedName name="___Apr10" localSheetId="0">[2]Newabstract!#REF!</definedName>
    <definedName name="___Apr10" localSheetId="10">[2]Newabstract!#REF!</definedName>
    <definedName name="___Apr10" localSheetId="17">[2]Newabstract!#REF!</definedName>
    <definedName name="___Apr10" localSheetId="18">[2]Newabstract!#REF!</definedName>
    <definedName name="___Apr10" localSheetId="19">[2]Newabstract!#REF!</definedName>
    <definedName name="___Apr10" localSheetId="20">[2]Newabstract!#REF!</definedName>
    <definedName name="___Apr10" localSheetId="1">[2]Newabstract!#REF!</definedName>
    <definedName name="___Apr10" localSheetId="2">[2]Newabstract!#REF!</definedName>
    <definedName name="___Apr10" localSheetId="3">[2]Newabstract!#REF!</definedName>
    <definedName name="___Apr10" localSheetId="11">[2]Newabstract!#REF!</definedName>
    <definedName name="___Apr10" localSheetId="12">[2]Newabstract!#REF!</definedName>
    <definedName name="___Apr10">[2]Newabstract!#REF!</definedName>
    <definedName name="___Apr11" localSheetId="0">[2]Newabstract!#REF!</definedName>
    <definedName name="___Apr11" localSheetId="10">[2]Newabstract!#REF!</definedName>
    <definedName name="___Apr11" localSheetId="17">[2]Newabstract!#REF!</definedName>
    <definedName name="___Apr11" localSheetId="18">[2]Newabstract!#REF!</definedName>
    <definedName name="___Apr11" localSheetId="19">[2]Newabstract!#REF!</definedName>
    <definedName name="___Apr11" localSheetId="20">[2]Newabstract!#REF!</definedName>
    <definedName name="___Apr11" localSheetId="1">[2]Newabstract!#REF!</definedName>
    <definedName name="___Apr11" localSheetId="2">[2]Newabstract!#REF!</definedName>
    <definedName name="___Apr11" localSheetId="3">[2]Newabstract!#REF!</definedName>
    <definedName name="___Apr11" localSheetId="11">[2]Newabstract!#REF!</definedName>
    <definedName name="___Apr11" localSheetId="12">[2]Newabstract!#REF!</definedName>
    <definedName name="___Apr11">[2]Newabstract!#REF!</definedName>
    <definedName name="___Apr13" localSheetId="0">[2]Newabstract!#REF!</definedName>
    <definedName name="___Apr13" localSheetId="10">[2]Newabstract!#REF!</definedName>
    <definedName name="___Apr13" localSheetId="17">[2]Newabstract!#REF!</definedName>
    <definedName name="___Apr13" localSheetId="18">[2]Newabstract!#REF!</definedName>
    <definedName name="___Apr13" localSheetId="19">[2]Newabstract!#REF!</definedName>
    <definedName name="___Apr13" localSheetId="20">[2]Newabstract!#REF!</definedName>
    <definedName name="___Apr13" localSheetId="1">[2]Newabstract!#REF!</definedName>
    <definedName name="___Apr13" localSheetId="2">[2]Newabstract!#REF!</definedName>
    <definedName name="___Apr13" localSheetId="3">[2]Newabstract!#REF!</definedName>
    <definedName name="___Apr13" localSheetId="11">[2]Newabstract!#REF!</definedName>
    <definedName name="___Apr13" localSheetId="12">[2]Newabstract!#REF!</definedName>
    <definedName name="___Apr13">[2]Newabstract!#REF!</definedName>
    <definedName name="___Apr14" localSheetId="0">[2]Newabstract!#REF!</definedName>
    <definedName name="___Apr14" localSheetId="10">[2]Newabstract!#REF!</definedName>
    <definedName name="___Apr14" localSheetId="17">[2]Newabstract!#REF!</definedName>
    <definedName name="___Apr14" localSheetId="18">[2]Newabstract!#REF!</definedName>
    <definedName name="___Apr14" localSheetId="19">[2]Newabstract!#REF!</definedName>
    <definedName name="___Apr14" localSheetId="20">[2]Newabstract!#REF!</definedName>
    <definedName name="___Apr14" localSheetId="1">[2]Newabstract!#REF!</definedName>
    <definedName name="___Apr14" localSheetId="2">[2]Newabstract!#REF!</definedName>
    <definedName name="___Apr14" localSheetId="3">[2]Newabstract!#REF!</definedName>
    <definedName name="___Apr14" localSheetId="11">[2]Newabstract!#REF!</definedName>
    <definedName name="___Apr14" localSheetId="12">[2]Newabstract!#REF!</definedName>
    <definedName name="___Apr14">[2]Newabstract!#REF!</definedName>
    <definedName name="___Apr15" localSheetId="0">[2]Newabstract!#REF!</definedName>
    <definedName name="___Apr15" localSheetId="10">[2]Newabstract!#REF!</definedName>
    <definedName name="___Apr15" localSheetId="17">[2]Newabstract!#REF!</definedName>
    <definedName name="___Apr15" localSheetId="18">[2]Newabstract!#REF!</definedName>
    <definedName name="___Apr15" localSheetId="19">[2]Newabstract!#REF!</definedName>
    <definedName name="___Apr15" localSheetId="20">[2]Newabstract!#REF!</definedName>
    <definedName name="___Apr15" localSheetId="1">[2]Newabstract!#REF!</definedName>
    <definedName name="___Apr15" localSheetId="2">[2]Newabstract!#REF!</definedName>
    <definedName name="___Apr15" localSheetId="3">[2]Newabstract!#REF!</definedName>
    <definedName name="___Apr15" localSheetId="11">[2]Newabstract!#REF!</definedName>
    <definedName name="___Apr15" localSheetId="12">[2]Newabstract!#REF!</definedName>
    <definedName name="___Apr15">[2]Newabstract!#REF!</definedName>
    <definedName name="___Apr16" localSheetId="0">[2]Newabstract!#REF!</definedName>
    <definedName name="___Apr16" localSheetId="10">[2]Newabstract!#REF!</definedName>
    <definedName name="___Apr16" localSheetId="17">[2]Newabstract!#REF!</definedName>
    <definedName name="___Apr16" localSheetId="18">[2]Newabstract!#REF!</definedName>
    <definedName name="___Apr16" localSheetId="19">[2]Newabstract!#REF!</definedName>
    <definedName name="___Apr16" localSheetId="20">[2]Newabstract!#REF!</definedName>
    <definedName name="___Apr16" localSheetId="1">[2]Newabstract!#REF!</definedName>
    <definedName name="___Apr16" localSheetId="2">[2]Newabstract!#REF!</definedName>
    <definedName name="___Apr16" localSheetId="3">[2]Newabstract!#REF!</definedName>
    <definedName name="___Apr16" localSheetId="11">[2]Newabstract!#REF!</definedName>
    <definedName name="___Apr16" localSheetId="12">[2]Newabstract!#REF!</definedName>
    <definedName name="___Apr16">[2]Newabstract!#REF!</definedName>
    <definedName name="___Apr17" localSheetId="0">[2]Newabstract!#REF!</definedName>
    <definedName name="___Apr17" localSheetId="10">[2]Newabstract!#REF!</definedName>
    <definedName name="___Apr17" localSheetId="17">[2]Newabstract!#REF!</definedName>
    <definedName name="___Apr17" localSheetId="18">[2]Newabstract!#REF!</definedName>
    <definedName name="___Apr17" localSheetId="19">[2]Newabstract!#REF!</definedName>
    <definedName name="___Apr17" localSheetId="20">[2]Newabstract!#REF!</definedName>
    <definedName name="___Apr17" localSheetId="1">[2]Newabstract!#REF!</definedName>
    <definedName name="___Apr17" localSheetId="2">[2]Newabstract!#REF!</definedName>
    <definedName name="___Apr17" localSheetId="3">[2]Newabstract!#REF!</definedName>
    <definedName name="___Apr17" localSheetId="11">[2]Newabstract!#REF!</definedName>
    <definedName name="___Apr17" localSheetId="12">[2]Newabstract!#REF!</definedName>
    <definedName name="___Apr17">[2]Newabstract!#REF!</definedName>
    <definedName name="___Apr20" localSheetId="0">[2]Newabstract!#REF!</definedName>
    <definedName name="___Apr20" localSheetId="10">[2]Newabstract!#REF!</definedName>
    <definedName name="___Apr20" localSheetId="17">[2]Newabstract!#REF!</definedName>
    <definedName name="___Apr20" localSheetId="18">[2]Newabstract!#REF!</definedName>
    <definedName name="___Apr20" localSheetId="19">[2]Newabstract!#REF!</definedName>
    <definedName name="___Apr20" localSheetId="20">[2]Newabstract!#REF!</definedName>
    <definedName name="___Apr20" localSheetId="1">[2]Newabstract!#REF!</definedName>
    <definedName name="___Apr20" localSheetId="2">[2]Newabstract!#REF!</definedName>
    <definedName name="___Apr20" localSheetId="3">[2]Newabstract!#REF!</definedName>
    <definedName name="___Apr20" localSheetId="11">[2]Newabstract!#REF!</definedName>
    <definedName name="___Apr20" localSheetId="12">[2]Newabstract!#REF!</definedName>
    <definedName name="___Apr20">[2]Newabstract!#REF!</definedName>
    <definedName name="___Apr21" localSheetId="0">[2]Newabstract!#REF!</definedName>
    <definedName name="___Apr21" localSheetId="10">[2]Newabstract!#REF!</definedName>
    <definedName name="___Apr21" localSheetId="17">[2]Newabstract!#REF!</definedName>
    <definedName name="___Apr21" localSheetId="18">[2]Newabstract!#REF!</definedName>
    <definedName name="___Apr21" localSheetId="19">[2]Newabstract!#REF!</definedName>
    <definedName name="___Apr21" localSheetId="20">[2]Newabstract!#REF!</definedName>
    <definedName name="___Apr21" localSheetId="1">[2]Newabstract!#REF!</definedName>
    <definedName name="___Apr21" localSheetId="2">[2]Newabstract!#REF!</definedName>
    <definedName name="___Apr21" localSheetId="3">[2]Newabstract!#REF!</definedName>
    <definedName name="___Apr21" localSheetId="11">[2]Newabstract!#REF!</definedName>
    <definedName name="___Apr21" localSheetId="12">[2]Newabstract!#REF!</definedName>
    <definedName name="___Apr21">[2]Newabstract!#REF!</definedName>
    <definedName name="___Apr22" localSheetId="0">[2]Newabstract!#REF!</definedName>
    <definedName name="___Apr22" localSheetId="10">[2]Newabstract!#REF!</definedName>
    <definedName name="___Apr22" localSheetId="17">[2]Newabstract!#REF!</definedName>
    <definedName name="___Apr22" localSheetId="18">[2]Newabstract!#REF!</definedName>
    <definedName name="___Apr22" localSheetId="19">[2]Newabstract!#REF!</definedName>
    <definedName name="___Apr22" localSheetId="20">[2]Newabstract!#REF!</definedName>
    <definedName name="___Apr22" localSheetId="1">[2]Newabstract!#REF!</definedName>
    <definedName name="___Apr22" localSheetId="2">[2]Newabstract!#REF!</definedName>
    <definedName name="___Apr22" localSheetId="3">[2]Newabstract!#REF!</definedName>
    <definedName name="___Apr22" localSheetId="11">[2]Newabstract!#REF!</definedName>
    <definedName name="___Apr22" localSheetId="12">[2]Newabstract!#REF!</definedName>
    <definedName name="___Apr22">[2]Newabstract!#REF!</definedName>
    <definedName name="___Apr23" localSheetId="0">[2]Newabstract!#REF!</definedName>
    <definedName name="___Apr23" localSheetId="10">[2]Newabstract!#REF!</definedName>
    <definedName name="___Apr23" localSheetId="17">[2]Newabstract!#REF!</definedName>
    <definedName name="___Apr23" localSheetId="18">[2]Newabstract!#REF!</definedName>
    <definedName name="___Apr23" localSheetId="19">[2]Newabstract!#REF!</definedName>
    <definedName name="___Apr23" localSheetId="20">[2]Newabstract!#REF!</definedName>
    <definedName name="___Apr23" localSheetId="1">[2]Newabstract!#REF!</definedName>
    <definedName name="___Apr23" localSheetId="2">[2]Newabstract!#REF!</definedName>
    <definedName name="___Apr23" localSheetId="3">[2]Newabstract!#REF!</definedName>
    <definedName name="___Apr23" localSheetId="11">[2]Newabstract!#REF!</definedName>
    <definedName name="___Apr23" localSheetId="12">[2]Newabstract!#REF!</definedName>
    <definedName name="___Apr23">[2]Newabstract!#REF!</definedName>
    <definedName name="___Apr24" localSheetId="0">[2]Newabstract!#REF!</definedName>
    <definedName name="___Apr24" localSheetId="10">[2]Newabstract!#REF!</definedName>
    <definedName name="___Apr24" localSheetId="17">[2]Newabstract!#REF!</definedName>
    <definedName name="___Apr24" localSheetId="18">[2]Newabstract!#REF!</definedName>
    <definedName name="___Apr24" localSheetId="19">[2]Newabstract!#REF!</definedName>
    <definedName name="___Apr24" localSheetId="20">[2]Newabstract!#REF!</definedName>
    <definedName name="___Apr24" localSheetId="1">[2]Newabstract!#REF!</definedName>
    <definedName name="___Apr24" localSheetId="2">[2]Newabstract!#REF!</definedName>
    <definedName name="___Apr24" localSheetId="3">[2]Newabstract!#REF!</definedName>
    <definedName name="___Apr24" localSheetId="11">[2]Newabstract!#REF!</definedName>
    <definedName name="___Apr24" localSheetId="12">[2]Newabstract!#REF!</definedName>
    <definedName name="___Apr24">[2]Newabstract!#REF!</definedName>
    <definedName name="___Apr27" localSheetId="0">[2]Newabstract!#REF!</definedName>
    <definedName name="___Apr27" localSheetId="10">[2]Newabstract!#REF!</definedName>
    <definedName name="___Apr27" localSheetId="17">[2]Newabstract!#REF!</definedName>
    <definedName name="___Apr27" localSheetId="18">[2]Newabstract!#REF!</definedName>
    <definedName name="___Apr27" localSheetId="19">[2]Newabstract!#REF!</definedName>
    <definedName name="___Apr27" localSheetId="20">[2]Newabstract!#REF!</definedName>
    <definedName name="___Apr27" localSheetId="1">[2]Newabstract!#REF!</definedName>
    <definedName name="___Apr27" localSheetId="2">[2]Newabstract!#REF!</definedName>
    <definedName name="___Apr27" localSheetId="3">[2]Newabstract!#REF!</definedName>
    <definedName name="___Apr27" localSheetId="11">[2]Newabstract!#REF!</definedName>
    <definedName name="___Apr27" localSheetId="12">[2]Newabstract!#REF!</definedName>
    <definedName name="___Apr27">[2]Newabstract!#REF!</definedName>
    <definedName name="___Apr28" localSheetId="0">[2]Newabstract!#REF!</definedName>
    <definedName name="___Apr28" localSheetId="10">[2]Newabstract!#REF!</definedName>
    <definedName name="___Apr28" localSheetId="17">[2]Newabstract!#REF!</definedName>
    <definedName name="___Apr28" localSheetId="18">[2]Newabstract!#REF!</definedName>
    <definedName name="___Apr28" localSheetId="19">[2]Newabstract!#REF!</definedName>
    <definedName name="___Apr28" localSheetId="20">[2]Newabstract!#REF!</definedName>
    <definedName name="___Apr28" localSheetId="1">[2]Newabstract!#REF!</definedName>
    <definedName name="___Apr28" localSheetId="2">[2]Newabstract!#REF!</definedName>
    <definedName name="___Apr28" localSheetId="3">[2]Newabstract!#REF!</definedName>
    <definedName name="___Apr28" localSheetId="11">[2]Newabstract!#REF!</definedName>
    <definedName name="___Apr28" localSheetId="12">[2]Newabstract!#REF!</definedName>
    <definedName name="___Apr28">[2]Newabstract!#REF!</definedName>
    <definedName name="___Apr29" localSheetId="0">[2]Newabstract!#REF!</definedName>
    <definedName name="___Apr29" localSheetId="10">[2]Newabstract!#REF!</definedName>
    <definedName name="___Apr29" localSheetId="17">[2]Newabstract!#REF!</definedName>
    <definedName name="___Apr29" localSheetId="18">[2]Newabstract!#REF!</definedName>
    <definedName name="___Apr29" localSheetId="19">[2]Newabstract!#REF!</definedName>
    <definedName name="___Apr29" localSheetId="20">[2]Newabstract!#REF!</definedName>
    <definedName name="___Apr29" localSheetId="1">[2]Newabstract!#REF!</definedName>
    <definedName name="___Apr29" localSheetId="2">[2]Newabstract!#REF!</definedName>
    <definedName name="___Apr29" localSheetId="3">[2]Newabstract!#REF!</definedName>
    <definedName name="___Apr29" localSheetId="11">[2]Newabstract!#REF!</definedName>
    <definedName name="___Apr29" localSheetId="12">[2]Newabstract!#REF!</definedName>
    <definedName name="___Apr29">[2]Newabstract!#REF!</definedName>
    <definedName name="___Apr30" localSheetId="0">[2]Newabstract!#REF!</definedName>
    <definedName name="___Apr30" localSheetId="10">[2]Newabstract!#REF!</definedName>
    <definedName name="___Apr30" localSheetId="17">[2]Newabstract!#REF!</definedName>
    <definedName name="___Apr30" localSheetId="18">[2]Newabstract!#REF!</definedName>
    <definedName name="___Apr30" localSheetId="19">[2]Newabstract!#REF!</definedName>
    <definedName name="___Apr30" localSheetId="20">[2]Newabstract!#REF!</definedName>
    <definedName name="___Apr30" localSheetId="1">[2]Newabstract!#REF!</definedName>
    <definedName name="___Apr30" localSheetId="2">[2]Newabstract!#REF!</definedName>
    <definedName name="___Apr30" localSheetId="3">[2]Newabstract!#REF!</definedName>
    <definedName name="___Apr30" localSheetId="11">[2]Newabstract!#REF!</definedName>
    <definedName name="___Apr30" localSheetId="12">[2]Newabstract!#REF!</definedName>
    <definedName name="___Apr30">[2]Newabstract!#REF!</definedName>
    <definedName name="___BSD1" localSheetId="0">#REF!</definedName>
    <definedName name="___BSD1" localSheetId="10">#REF!</definedName>
    <definedName name="___BSD1" localSheetId="17">#REF!</definedName>
    <definedName name="___BSD1" localSheetId="18">#REF!</definedName>
    <definedName name="___BSD1" localSheetId="19">#REF!</definedName>
    <definedName name="___BSD1" localSheetId="20">#REF!</definedName>
    <definedName name="___BSD1" localSheetId="1">#REF!</definedName>
    <definedName name="___BSD1" localSheetId="2">#REF!</definedName>
    <definedName name="___BSD1" localSheetId="3">#REF!</definedName>
    <definedName name="___BSD1" localSheetId="11">#REF!</definedName>
    <definedName name="___BSD1" localSheetId="12">#REF!</definedName>
    <definedName name="___BSD1">#REF!</definedName>
    <definedName name="___BSD2" localSheetId="0">#REF!</definedName>
    <definedName name="___BSD2" localSheetId="10">#REF!</definedName>
    <definedName name="___BSD2" localSheetId="17">#REF!</definedName>
    <definedName name="___BSD2" localSheetId="18">#REF!</definedName>
    <definedName name="___BSD2" localSheetId="19">#REF!</definedName>
    <definedName name="___BSD2" localSheetId="20">#REF!</definedName>
    <definedName name="___BSD2" localSheetId="1">#REF!</definedName>
    <definedName name="___BSD2" localSheetId="2">#REF!</definedName>
    <definedName name="___BSD2" localSheetId="3">#REF!</definedName>
    <definedName name="___BSD2" localSheetId="11">#REF!</definedName>
    <definedName name="___BSD2" localSheetId="12">#REF!</definedName>
    <definedName name="___BSD2">#REF!</definedName>
    <definedName name="___IED1" localSheetId="0">#REF!</definedName>
    <definedName name="___IED1" localSheetId="10">#REF!</definedName>
    <definedName name="___IED1" localSheetId="17">#REF!</definedName>
    <definedName name="___IED1" localSheetId="18">#REF!</definedName>
    <definedName name="___IED1" localSheetId="19">#REF!</definedName>
    <definedName name="___IED1" localSheetId="20">#REF!</definedName>
    <definedName name="___IED1" localSheetId="1">#REF!</definedName>
    <definedName name="___IED1" localSheetId="2">#REF!</definedName>
    <definedName name="___IED1" localSheetId="3">#REF!</definedName>
    <definedName name="___IED1" localSheetId="11">#REF!</definedName>
    <definedName name="___IED1" localSheetId="12">#REF!</definedName>
    <definedName name="___IED1">#REF!</definedName>
    <definedName name="___IED2" localSheetId="0">#REF!</definedName>
    <definedName name="___IED2" localSheetId="10">#REF!</definedName>
    <definedName name="___IED2" localSheetId="17">#REF!</definedName>
    <definedName name="___IED2" localSheetId="18">#REF!</definedName>
    <definedName name="___IED2" localSheetId="19">#REF!</definedName>
    <definedName name="___IED2" localSheetId="20">#REF!</definedName>
    <definedName name="___IED2" localSheetId="1">#REF!</definedName>
    <definedName name="___IED2" localSheetId="2">#REF!</definedName>
    <definedName name="___IED2" localSheetId="3">#REF!</definedName>
    <definedName name="___IED2" localSheetId="11">#REF!</definedName>
    <definedName name="___IED2" localSheetId="12">#REF!</definedName>
    <definedName name="___IED2">#REF!</definedName>
    <definedName name="___j3" localSheetId="0" hidden="1">{"pl_t&amp;d",#N/A,FALSE,"p&amp;l_t&amp;D_01_02 (2)"}</definedName>
    <definedName name="___j3" localSheetId="10" hidden="1">{"pl_t&amp;d",#N/A,FALSE,"p&amp;l_t&amp;D_01_02 (2)"}</definedName>
    <definedName name="___j3" localSheetId="13" hidden="1">{"pl_t&amp;d",#N/A,FALSE,"p&amp;l_t&amp;D_01_02 (2)"}</definedName>
    <definedName name="___j3" localSheetId="14" hidden="1">{"pl_t&amp;d",#N/A,FALSE,"p&amp;l_t&amp;D_01_02 (2)"}</definedName>
    <definedName name="___j3" localSheetId="17" hidden="1">{"pl_t&amp;d",#N/A,FALSE,"p&amp;l_t&amp;D_01_02 (2)"}</definedName>
    <definedName name="___j3" localSheetId="19" hidden="1">{"pl_t&amp;d",#N/A,FALSE,"p&amp;l_t&amp;D_01_02 (2)"}</definedName>
    <definedName name="___j3" localSheetId="20" hidden="1">{"pl_t&amp;d",#N/A,FALSE,"p&amp;l_t&amp;D_01_02 (2)"}</definedName>
    <definedName name="___j3" localSheetId="1" hidden="1">{"pl_t&amp;d",#N/A,FALSE,"p&amp;l_t&amp;D_01_02 (2)"}</definedName>
    <definedName name="___j3" localSheetId="2" hidden="1">{"pl_t&amp;d",#N/A,FALSE,"p&amp;l_t&amp;D_01_02 (2)"}</definedName>
    <definedName name="___j3" localSheetId="3" hidden="1">{"pl_t&amp;d",#N/A,FALSE,"p&amp;l_t&amp;D_01_02 (2)"}</definedName>
    <definedName name="___j3" localSheetId="4" hidden="1">{"pl_t&amp;d",#N/A,FALSE,"p&amp;l_t&amp;D_01_02 (2)"}</definedName>
    <definedName name="___j3" localSheetId="5" hidden="1">{"pl_t&amp;d",#N/A,FALSE,"p&amp;l_t&amp;D_01_02 (2)"}</definedName>
    <definedName name="___j3" localSheetId="9" hidden="1">{"pl_t&amp;d",#N/A,FALSE,"p&amp;l_t&amp;D_01_02 (2)"}</definedName>
    <definedName name="___j3" hidden="1">{"pl_t&amp;d",#N/A,FALSE,"p&amp;l_t&amp;D_01_02 (2)"}</definedName>
    <definedName name="___j4" localSheetId="0" hidden="1">{"pl_t&amp;d",#N/A,FALSE,"p&amp;l_t&amp;D_01_02 (2)"}</definedName>
    <definedName name="___j4" localSheetId="10" hidden="1">{"pl_t&amp;d",#N/A,FALSE,"p&amp;l_t&amp;D_01_02 (2)"}</definedName>
    <definedName name="___j4" localSheetId="13" hidden="1">{"pl_t&amp;d",#N/A,FALSE,"p&amp;l_t&amp;D_01_02 (2)"}</definedName>
    <definedName name="___j4" localSheetId="14" hidden="1">{"pl_t&amp;d",#N/A,FALSE,"p&amp;l_t&amp;D_01_02 (2)"}</definedName>
    <definedName name="___j4" localSheetId="17" hidden="1">{"pl_t&amp;d",#N/A,FALSE,"p&amp;l_t&amp;D_01_02 (2)"}</definedName>
    <definedName name="___j4" localSheetId="19" hidden="1">{"pl_t&amp;d",#N/A,FALSE,"p&amp;l_t&amp;D_01_02 (2)"}</definedName>
    <definedName name="___j4" localSheetId="20" hidden="1">{"pl_t&amp;d",#N/A,FALSE,"p&amp;l_t&amp;D_01_02 (2)"}</definedName>
    <definedName name="___j4" localSheetId="1" hidden="1">{"pl_t&amp;d",#N/A,FALSE,"p&amp;l_t&amp;D_01_02 (2)"}</definedName>
    <definedName name="___j4" localSheetId="2" hidden="1">{"pl_t&amp;d",#N/A,FALSE,"p&amp;l_t&amp;D_01_02 (2)"}</definedName>
    <definedName name="___j4" localSheetId="3" hidden="1">{"pl_t&amp;d",#N/A,FALSE,"p&amp;l_t&amp;D_01_02 (2)"}</definedName>
    <definedName name="___j4" localSheetId="4" hidden="1">{"pl_t&amp;d",#N/A,FALSE,"p&amp;l_t&amp;D_01_02 (2)"}</definedName>
    <definedName name="___j4" localSheetId="5" hidden="1">{"pl_t&amp;d",#N/A,FALSE,"p&amp;l_t&amp;D_01_02 (2)"}</definedName>
    <definedName name="___j4" localSheetId="9" hidden="1">{"pl_t&amp;d",#N/A,FALSE,"p&amp;l_t&amp;D_01_02 (2)"}</definedName>
    <definedName name="___j4" hidden="1">{"pl_t&amp;d",#N/A,FALSE,"p&amp;l_t&amp;D_01_02 (2)"}</definedName>
    <definedName name="___j5" localSheetId="0" hidden="1">{"pl_t&amp;d",#N/A,FALSE,"p&amp;l_t&amp;D_01_02 (2)"}</definedName>
    <definedName name="___j5" localSheetId="10" hidden="1">{"pl_t&amp;d",#N/A,FALSE,"p&amp;l_t&amp;D_01_02 (2)"}</definedName>
    <definedName name="___j5" localSheetId="13" hidden="1">{"pl_t&amp;d",#N/A,FALSE,"p&amp;l_t&amp;D_01_02 (2)"}</definedName>
    <definedName name="___j5" localSheetId="14" hidden="1">{"pl_t&amp;d",#N/A,FALSE,"p&amp;l_t&amp;D_01_02 (2)"}</definedName>
    <definedName name="___j5" localSheetId="17" hidden="1">{"pl_t&amp;d",#N/A,FALSE,"p&amp;l_t&amp;D_01_02 (2)"}</definedName>
    <definedName name="___j5" localSheetId="19" hidden="1">{"pl_t&amp;d",#N/A,FALSE,"p&amp;l_t&amp;D_01_02 (2)"}</definedName>
    <definedName name="___j5" localSheetId="20" hidden="1">{"pl_t&amp;d",#N/A,FALSE,"p&amp;l_t&amp;D_01_02 (2)"}</definedName>
    <definedName name="___j5" localSheetId="1" hidden="1">{"pl_t&amp;d",#N/A,FALSE,"p&amp;l_t&amp;D_01_02 (2)"}</definedName>
    <definedName name="___j5" localSheetId="2" hidden="1">{"pl_t&amp;d",#N/A,FALSE,"p&amp;l_t&amp;D_01_02 (2)"}</definedName>
    <definedName name="___j5" localSheetId="3" hidden="1">{"pl_t&amp;d",#N/A,FALSE,"p&amp;l_t&amp;D_01_02 (2)"}</definedName>
    <definedName name="___j5" localSheetId="4" hidden="1">{"pl_t&amp;d",#N/A,FALSE,"p&amp;l_t&amp;D_01_02 (2)"}</definedName>
    <definedName name="___j5" localSheetId="5" hidden="1">{"pl_t&amp;d",#N/A,FALSE,"p&amp;l_t&amp;D_01_02 (2)"}</definedName>
    <definedName name="___j5" localSheetId="9" hidden="1">{"pl_t&amp;d",#N/A,FALSE,"p&amp;l_t&amp;D_01_02 (2)"}</definedName>
    <definedName name="___j5" hidden="1">{"pl_t&amp;d",#N/A,FALSE,"p&amp;l_t&amp;D_01_02 (2)"}</definedName>
    <definedName name="___k1" localSheetId="0" hidden="1">{"pl_t&amp;d",#N/A,FALSE,"p&amp;l_t&amp;D_01_02 (2)"}</definedName>
    <definedName name="___k1" localSheetId="10" hidden="1">{"pl_t&amp;d",#N/A,FALSE,"p&amp;l_t&amp;D_01_02 (2)"}</definedName>
    <definedName name="___k1" localSheetId="13" hidden="1">{"pl_t&amp;d",#N/A,FALSE,"p&amp;l_t&amp;D_01_02 (2)"}</definedName>
    <definedName name="___k1" localSheetId="14" hidden="1">{"pl_t&amp;d",#N/A,FALSE,"p&amp;l_t&amp;D_01_02 (2)"}</definedName>
    <definedName name="___k1" localSheetId="17" hidden="1">{"pl_t&amp;d",#N/A,FALSE,"p&amp;l_t&amp;D_01_02 (2)"}</definedName>
    <definedName name="___k1" localSheetId="19" hidden="1">{"pl_t&amp;d",#N/A,FALSE,"p&amp;l_t&amp;D_01_02 (2)"}</definedName>
    <definedName name="___k1" localSheetId="20" hidden="1">{"pl_t&amp;d",#N/A,FALSE,"p&amp;l_t&amp;D_01_02 (2)"}</definedName>
    <definedName name="___k1" localSheetId="1" hidden="1">{"pl_t&amp;d",#N/A,FALSE,"p&amp;l_t&amp;D_01_02 (2)"}</definedName>
    <definedName name="___k1" localSheetId="2" hidden="1">{"pl_t&amp;d",#N/A,FALSE,"p&amp;l_t&amp;D_01_02 (2)"}</definedName>
    <definedName name="___k1" localSheetId="3" hidden="1">{"pl_t&amp;d",#N/A,FALSE,"p&amp;l_t&amp;D_01_02 (2)"}</definedName>
    <definedName name="___k1" localSheetId="4" hidden="1">{"pl_t&amp;d",#N/A,FALSE,"p&amp;l_t&amp;D_01_02 (2)"}</definedName>
    <definedName name="___k1" localSheetId="5" hidden="1">{"pl_t&amp;d",#N/A,FALSE,"p&amp;l_t&amp;D_01_02 (2)"}</definedName>
    <definedName name="___k1" localSheetId="9" hidden="1">{"pl_t&amp;d",#N/A,FALSE,"p&amp;l_t&amp;D_01_02 (2)"}</definedName>
    <definedName name="___k1" hidden="1">{"pl_t&amp;d",#N/A,FALSE,"p&amp;l_t&amp;D_01_02 (2)"}</definedName>
    <definedName name="___Mar06" localSheetId="0">[2]Newabstract!#REF!</definedName>
    <definedName name="___Mar06" localSheetId="10">[2]Newabstract!#REF!</definedName>
    <definedName name="___Mar06" localSheetId="17">[2]Newabstract!#REF!</definedName>
    <definedName name="___Mar06" localSheetId="18">[2]Newabstract!#REF!</definedName>
    <definedName name="___Mar06" localSheetId="19">[2]Newabstract!#REF!</definedName>
    <definedName name="___Mar06" localSheetId="20">[2]Newabstract!#REF!</definedName>
    <definedName name="___Mar06" localSheetId="1">[2]Newabstract!#REF!</definedName>
    <definedName name="___Mar06" localSheetId="2">[2]Newabstract!#REF!</definedName>
    <definedName name="___Mar06" localSheetId="3">[2]Newabstract!#REF!</definedName>
    <definedName name="___Mar06" localSheetId="11">[2]Newabstract!#REF!</definedName>
    <definedName name="___Mar06" localSheetId="12">[2]Newabstract!#REF!</definedName>
    <definedName name="___Mar06">[2]Newabstract!#REF!</definedName>
    <definedName name="___Mar09" localSheetId="0">[2]Newabstract!#REF!</definedName>
    <definedName name="___Mar09" localSheetId="10">[2]Newabstract!#REF!</definedName>
    <definedName name="___Mar09" localSheetId="17">[2]Newabstract!#REF!</definedName>
    <definedName name="___Mar09" localSheetId="18">[2]Newabstract!#REF!</definedName>
    <definedName name="___Mar09" localSheetId="19">[2]Newabstract!#REF!</definedName>
    <definedName name="___Mar09" localSheetId="20">[2]Newabstract!#REF!</definedName>
    <definedName name="___Mar09" localSheetId="1">[2]Newabstract!#REF!</definedName>
    <definedName name="___Mar09" localSheetId="2">[2]Newabstract!#REF!</definedName>
    <definedName name="___Mar09" localSheetId="3">[2]Newabstract!#REF!</definedName>
    <definedName name="___Mar09" localSheetId="11">[2]Newabstract!#REF!</definedName>
    <definedName name="___Mar09" localSheetId="12">[2]Newabstract!#REF!</definedName>
    <definedName name="___Mar09">[2]Newabstract!#REF!</definedName>
    <definedName name="___Mar10" localSheetId="0">[2]Newabstract!#REF!</definedName>
    <definedName name="___Mar10" localSheetId="10">[2]Newabstract!#REF!</definedName>
    <definedName name="___Mar10" localSheetId="17">[2]Newabstract!#REF!</definedName>
    <definedName name="___Mar10" localSheetId="18">[2]Newabstract!#REF!</definedName>
    <definedName name="___Mar10" localSheetId="19">[2]Newabstract!#REF!</definedName>
    <definedName name="___Mar10" localSheetId="20">[2]Newabstract!#REF!</definedName>
    <definedName name="___Mar10" localSheetId="1">[2]Newabstract!#REF!</definedName>
    <definedName name="___Mar10" localSheetId="2">[2]Newabstract!#REF!</definedName>
    <definedName name="___Mar10" localSheetId="3">[2]Newabstract!#REF!</definedName>
    <definedName name="___Mar10" localSheetId="11">[2]Newabstract!#REF!</definedName>
    <definedName name="___Mar10" localSheetId="12">[2]Newabstract!#REF!</definedName>
    <definedName name="___Mar10">[2]Newabstract!#REF!</definedName>
    <definedName name="___Mar11" localSheetId="0">[2]Newabstract!#REF!</definedName>
    <definedName name="___Mar11" localSheetId="10">[2]Newabstract!#REF!</definedName>
    <definedName name="___Mar11" localSheetId="17">[2]Newabstract!#REF!</definedName>
    <definedName name="___Mar11" localSheetId="18">[2]Newabstract!#REF!</definedName>
    <definedName name="___Mar11" localSheetId="19">[2]Newabstract!#REF!</definedName>
    <definedName name="___Mar11" localSheetId="20">[2]Newabstract!#REF!</definedName>
    <definedName name="___Mar11" localSheetId="1">[2]Newabstract!#REF!</definedName>
    <definedName name="___Mar11" localSheetId="2">[2]Newabstract!#REF!</definedName>
    <definedName name="___Mar11" localSheetId="3">[2]Newabstract!#REF!</definedName>
    <definedName name="___Mar11" localSheetId="11">[2]Newabstract!#REF!</definedName>
    <definedName name="___Mar11" localSheetId="12">[2]Newabstract!#REF!</definedName>
    <definedName name="___Mar11">[2]Newabstract!#REF!</definedName>
    <definedName name="___Mar12" localSheetId="0">[2]Newabstract!#REF!</definedName>
    <definedName name="___Mar12" localSheetId="10">[2]Newabstract!#REF!</definedName>
    <definedName name="___Mar12" localSheetId="17">[2]Newabstract!#REF!</definedName>
    <definedName name="___Mar12" localSheetId="18">[2]Newabstract!#REF!</definedName>
    <definedName name="___Mar12" localSheetId="19">[2]Newabstract!#REF!</definedName>
    <definedName name="___Mar12" localSheetId="20">[2]Newabstract!#REF!</definedName>
    <definedName name="___Mar12" localSheetId="1">[2]Newabstract!#REF!</definedName>
    <definedName name="___Mar12" localSheetId="2">[2]Newabstract!#REF!</definedName>
    <definedName name="___Mar12" localSheetId="3">[2]Newabstract!#REF!</definedName>
    <definedName name="___Mar12" localSheetId="11">[2]Newabstract!#REF!</definedName>
    <definedName name="___Mar12" localSheetId="12">[2]Newabstract!#REF!</definedName>
    <definedName name="___Mar12">[2]Newabstract!#REF!</definedName>
    <definedName name="___Mar13" localSheetId="0">[2]Newabstract!#REF!</definedName>
    <definedName name="___Mar13" localSheetId="10">[2]Newabstract!#REF!</definedName>
    <definedName name="___Mar13" localSheetId="17">[2]Newabstract!#REF!</definedName>
    <definedName name="___Mar13" localSheetId="18">[2]Newabstract!#REF!</definedName>
    <definedName name="___Mar13" localSheetId="19">[2]Newabstract!#REF!</definedName>
    <definedName name="___Mar13" localSheetId="20">[2]Newabstract!#REF!</definedName>
    <definedName name="___Mar13" localSheetId="1">[2]Newabstract!#REF!</definedName>
    <definedName name="___Mar13" localSheetId="2">[2]Newabstract!#REF!</definedName>
    <definedName name="___Mar13" localSheetId="3">[2]Newabstract!#REF!</definedName>
    <definedName name="___Mar13" localSheetId="11">[2]Newabstract!#REF!</definedName>
    <definedName name="___Mar13" localSheetId="12">[2]Newabstract!#REF!</definedName>
    <definedName name="___Mar13">[2]Newabstract!#REF!</definedName>
    <definedName name="___Mar16" localSheetId="0">[2]Newabstract!#REF!</definedName>
    <definedName name="___Mar16" localSheetId="10">[2]Newabstract!#REF!</definedName>
    <definedName name="___Mar16" localSheetId="17">[2]Newabstract!#REF!</definedName>
    <definedName name="___Mar16" localSheetId="18">[2]Newabstract!#REF!</definedName>
    <definedName name="___Mar16" localSheetId="19">[2]Newabstract!#REF!</definedName>
    <definedName name="___Mar16" localSheetId="20">[2]Newabstract!#REF!</definedName>
    <definedName name="___Mar16" localSheetId="1">[2]Newabstract!#REF!</definedName>
    <definedName name="___Mar16" localSheetId="2">[2]Newabstract!#REF!</definedName>
    <definedName name="___Mar16" localSheetId="3">[2]Newabstract!#REF!</definedName>
    <definedName name="___Mar16" localSheetId="11">[2]Newabstract!#REF!</definedName>
    <definedName name="___Mar16" localSheetId="12">[2]Newabstract!#REF!</definedName>
    <definedName name="___Mar16">[2]Newabstract!#REF!</definedName>
    <definedName name="___Mar17" localSheetId="0">[2]Newabstract!#REF!</definedName>
    <definedName name="___Mar17" localSheetId="10">[2]Newabstract!#REF!</definedName>
    <definedName name="___Mar17" localSheetId="17">[2]Newabstract!#REF!</definedName>
    <definedName name="___Mar17" localSheetId="18">[2]Newabstract!#REF!</definedName>
    <definedName name="___Mar17" localSheetId="19">[2]Newabstract!#REF!</definedName>
    <definedName name="___Mar17" localSheetId="20">[2]Newabstract!#REF!</definedName>
    <definedName name="___Mar17" localSheetId="1">[2]Newabstract!#REF!</definedName>
    <definedName name="___Mar17" localSheetId="2">[2]Newabstract!#REF!</definedName>
    <definedName name="___Mar17" localSheetId="3">[2]Newabstract!#REF!</definedName>
    <definedName name="___Mar17" localSheetId="11">[2]Newabstract!#REF!</definedName>
    <definedName name="___Mar17" localSheetId="12">[2]Newabstract!#REF!</definedName>
    <definedName name="___Mar17">[2]Newabstract!#REF!</definedName>
    <definedName name="___Mar18" localSheetId="0">[2]Newabstract!#REF!</definedName>
    <definedName name="___Mar18" localSheetId="10">[2]Newabstract!#REF!</definedName>
    <definedName name="___Mar18" localSheetId="17">[2]Newabstract!#REF!</definedName>
    <definedName name="___Mar18" localSheetId="18">[2]Newabstract!#REF!</definedName>
    <definedName name="___Mar18" localSheetId="19">[2]Newabstract!#REF!</definedName>
    <definedName name="___Mar18" localSheetId="20">[2]Newabstract!#REF!</definedName>
    <definedName name="___Mar18" localSheetId="1">[2]Newabstract!#REF!</definedName>
    <definedName name="___Mar18" localSheetId="2">[2]Newabstract!#REF!</definedName>
    <definedName name="___Mar18" localSheetId="3">[2]Newabstract!#REF!</definedName>
    <definedName name="___Mar18" localSheetId="11">[2]Newabstract!#REF!</definedName>
    <definedName name="___Mar18" localSheetId="12">[2]Newabstract!#REF!</definedName>
    <definedName name="___Mar18">[2]Newabstract!#REF!</definedName>
    <definedName name="___Mar19" localSheetId="0">[2]Newabstract!#REF!</definedName>
    <definedName name="___Mar19" localSheetId="10">[2]Newabstract!#REF!</definedName>
    <definedName name="___Mar19" localSheetId="17">[2]Newabstract!#REF!</definedName>
    <definedName name="___Mar19" localSheetId="18">[2]Newabstract!#REF!</definedName>
    <definedName name="___Mar19" localSheetId="19">[2]Newabstract!#REF!</definedName>
    <definedName name="___Mar19" localSheetId="20">[2]Newabstract!#REF!</definedName>
    <definedName name="___Mar19" localSheetId="1">[2]Newabstract!#REF!</definedName>
    <definedName name="___Mar19" localSheetId="2">[2]Newabstract!#REF!</definedName>
    <definedName name="___Mar19" localSheetId="3">[2]Newabstract!#REF!</definedName>
    <definedName name="___Mar19" localSheetId="11">[2]Newabstract!#REF!</definedName>
    <definedName name="___Mar19" localSheetId="12">[2]Newabstract!#REF!</definedName>
    <definedName name="___Mar19">[2]Newabstract!#REF!</definedName>
    <definedName name="___Mar20" localSheetId="0">[2]Newabstract!#REF!</definedName>
    <definedName name="___Mar20" localSheetId="10">[2]Newabstract!#REF!</definedName>
    <definedName name="___Mar20" localSheetId="17">[2]Newabstract!#REF!</definedName>
    <definedName name="___Mar20" localSheetId="18">[2]Newabstract!#REF!</definedName>
    <definedName name="___Mar20" localSheetId="19">[2]Newabstract!#REF!</definedName>
    <definedName name="___Mar20" localSheetId="20">[2]Newabstract!#REF!</definedName>
    <definedName name="___Mar20" localSheetId="1">[2]Newabstract!#REF!</definedName>
    <definedName name="___Mar20" localSheetId="2">[2]Newabstract!#REF!</definedName>
    <definedName name="___Mar20" localSheetId="3">[2]Newabstract!#REF!</definedName>
    <definedName name="___Mar20" localSheetId="11">[2]Newabstract!#REF!</definedName>
    <definedName name="___Mar20" localSheetId="12">[2]Newabstract!#REF!</definedName>
    <definedName name="___Mar20">[2]Newabstract!#REF!</definedName>
    <definedName name="___Mar23" localSheetId="0">[2]Newabstract!#REF!</definedName>
    <definedName name="___Mar23" localSheetId="10">[2]Newabstract!#REF!</definedName>
    <definedName name="___Mar23" localSheetId="17">[2]Newabstract!#REF!</definedName>
    <definedName name="___Mar23" localSheetId="18">[2]Newabstract!#REF!</definedName>
    <definedName name="___Mar23" localSheetId="19">[2]Newabstract!#REF!</definedName>
    <definedName name="___Mar23" localSheetId="20">[2]Newabstract!#REF!</definedName>
    <definedName name="___Mar23" localSheetId="1">[2]Newabstract!#REF!</definedName>
    <definedName name="___Mar23" localSheetId="2">[2]Newabstract!#REF!</definedName>
    <definedName name="___Mar23" localSheetId="3">[2]Newabstract!#REF!</definedName>
    <definedName name="___Mar23" localSheetId="11">[2]Newabstract!#REF!</definedName>
    <definedName name="___Mar23" localSheetId="12">[2]Newabstract!#REF!</definedName>
    <definedName name="___Mar23">[2]Newabstract!#REF!</definedName>
    <definedName name="___Mar24" localSheetId="0">[2]Newabstract!#REF!</definedName>
    <definedName name="___Mar24" localSheetId="10">[2]Newabstract!#REF!</definedName>
    <definedName name="___Mar24" localSheetId="17">[2]Newabstract!#REF!</definedName>
    <definedName name="___Mar24" localSheetId="18">[2]Newabstract!#REF!</definedName>
    <definedName name="___Mar24" localSheetId="19">[2]Newabstract!#REF!</definedName>
    <definedName name="___Mar24" localSheetId="20">[2]Newabstract!#REF!</definedName>
    <definedName name="___Mar24" localSheetId="1">[2]Newabstract!#REF!</definedName>
    <definedName name="___Mar24" localSheetId="2">[2]Newabstract!#REF!</definedName>
    <definedName name="___Mar24" localSheetId="3">[2]Newabstract!#REF!</definedName>
    <definedName name="___Mar24" localSheetId="11">[2]Newabstract!#REF!</definedName>
    <definedName name="___Mar24" localSheetId="12">[2]Newabstract!#REF!</definedName>
    <definedName name="___Mar24">[2]Newabstract!#REF!</definedName>
    <definedName name="___Mar25" localSheetId="0">[2]Newabstract!#REF!</definedName>
    <definedName name="___Mar25" localSheetId="10">[2]Newabstract!#REF!</definedName>
    <definedName name="___Mar25" localSheetId="17">[2]Newabstract!#REF!</definedName>
    <definedName name="___Mar25" localSheetId="18">[2]Newabstract!#REF!</definedName>
    <definedName name="___Mar25" localSheetId="19">[2]Newabstract!#REF!</definedName>
    <definedName name="___Mar25" localSheetId="20">[2]Newabstract!#REF!</definedName>
    <definedName name="___Mar25" localSheetId="1">[2]Newabstract!#REF!</definedName>
    <definedName name="___Mar25" localSheetId="2">[2]Newabstract!#REF!</definedName>
    <definedName name="___Mar25" localSheetId="3">[2]Newabstract!#REF!</definedName>
    <definedName name="___Mar25" localSheetId="11">[2]Newabstract!#REF!</definedName>
    <definedName name="___Mar25" localSheetId="12">[2]Newabstract!#REF!</definedName>
    <definedName name="___Mar25">[2]Newabstract!#REF!</definedName>
    <definedName name="___Mar26" localSheetId="0">[2]Newabstract!#REF!</definedName>
    <definedName name="___Mar26" localSheetId="10">[2]Newabstract!#REF!</definedName>
    <definedName name="___Mar26" localSheetId="17">[2]Newabstract!#REF!</definedName>
    <definedName name="___Mar26" localSheetId="18">[2]Newabstract!#REF!</definedName>
    <definedName name="___Mar26" localSheetId="19">[2]Newabstract!#REF!</definedName>
    <definedName name="___Mar26" localSheetId="20">[2]Newabstract!#REF!</definedName>
    <definedName name="___Mar26" localSheetId="1">[2]Newabstract!#REF!</definedName>
    <definedName name="___Mar26" localSheetId="2">[2]Newabstract!#REF!</definedName>
    <definedName name="___Mar26" localSheetId="3">[2]Newabstract!#REF!</definedName>
    <definedName name="___Mar26" localSheetId="11">[2]Newabstract!#REF!</definedName>
    <definedName name="___Mar26" localSheetId="12">[2]Newabstract!#REF!</definedName>
    <definedName name="___Mar26">[2]Newabstract!#REF!</definedName>
    <definedName name="___Mar27" localSheetId="0">[2]Newabstract!#REF!</definedName>
    <definedName name="___Mar27" localSheetId="10">[2]Newabstract!#REF!</definedName>
    <definedName name="___Mar27" localSheetId="17">[2]Newabstract!#REF!</definedName>
    <definedName name="___Mar27" localSheetId="18">[2]Newabstract!#REF!</definedName>
    <definedName name="___Mar27" localSheetId="19">[2]Newabstract!#REF!</definedName>
    <definedName name="___Mar27" localSheetId="20">[2]Newabstract!#REF!</definedName>
    <definedName name="___Mar27" localSheetId="1">[2]Newabstract!#REF!</definedName>
    <definedName name="___Mar27" localSheetId="2">[2]Newabstract!#REF!</definedName>
    <definedName name="___Mar27" localSheetId="3">[2]Newabstract!#REF!</definedName>
    <definedName name="___Mar27" localSheetId="11">[2]Newabstract!#REF!</definedName>
    <definedName name="___Mar27" localSheetId="12">[2]Newabstract!#REF!</definedName>
    <definedName name="___Mar27">[2]Newabstract!#REF!</definedName>
    <definedName name="___Mar28" localSheetId="0">[2]Newabstract!#REF!</definedName>
    <definedName name="___Mar28" localSheetId="10">[2]Newabstract!#REF!</definedName>
    <definedName name="___Mar28" localSheetId="17">[2]Newabstract!#REF!</definedName>
    <definedName name="___Mar28" localSheetId="18">[2]Newabstract!#REF!</definedName>
    <definedName name="___Mar28" localSheetId="19">[2]Newabstract!#REF!</definedName>
    <definedName name="___Mar28" localSheetId="20">[2]Newabstract!#REF!</definedName>
    <definedName name="___Mar28" localSheetId="1">[2]Newabstract!#REF!</definedName>
    <definedName name="___Mar28" localSheetId="2">[2]Newabstract!#REF!</definedName>
    <definedName name="___Mar28" localSheetId="3">[2]Newabstract!#REF!</definedName>
    <definedName name="___Mar28" localSheetId="11">[2]Newabstract!#REF!</definedName>
    <definedName name="___Mar28" localSheetId="12">[2]Newabstract!#REF!</definedName>
    <definedName name="___Mar28">[2]Newabstract!#REF!</definedName>
    <definedName name="___Mar30" localSheetId="0">[2]Newabstract!#REF!</definedName>
    <definedName name="___Mar30" localSheetId="10">[2]Newabstract!#REF!</definedName>
    <definedName name="___Mar30" localSheetId="17">[2]Newabstract!#REF!</definedName>
    <definedName name="___Mar30" localSheetId="18">[2]Newabstract!#REF!</definedName>
    <definedName name="___Mar30" localSheetId="19">[2]Newabstract!#REF!</definedName>
    <definedName name="___Mar30" localSheetId="20">[2]Newabstract!#REF!</definedName>
    <definedName name="___Mar30" localSheetId="1">[2]Newabstract!#REF!</definedName>
    <definedName name="___Mar30" localSheetId="2">[2]Newabstract!#REF!</definedName>
    <definedName name="___Mar30" localSheetId="3">[2]Newabstract!#REF!</definedName>
    <definedName name="___Mar30" localSheetId="11">[2]Newabstract!#REF!</definedName>
    <definedName name="___Mar30" localSheetId="12">[2]Newabstract!#REF!</definedName>
    <definedName name="___Mar30">[2]Newabstract!#REF!</definedName>
    <definedName name="___Mar31" localSheetId="0">[2]Newabstract!#REF!</definedName>
    <definedName name="___Mar31" localSheetId="10">[2]Newabstract!#REF!</definedName>
    <definedName name="___Mar31" localSheetId="17">[2]Newabstract!#REF!</definedName>
    <definedName name="___Mar31" localSheetId="18">[2]Newabstract!#REF!</definedName>
    <definedName name="___Mar31" localSheetId="19">[2]Newabstract!#REF!</definedName>
    <definedName name="___Mar31" localSheetId="20">[2]Newabstract!#REF!</definedName>
    <definedName name="___Mar31" localSheetId="1">[2]Newabstract!#REF!</definedName>
    <definedName name="___Mar31" localSheetId="2">[2]Newabstract!#REF!</definedName>
    <definedName name="___Mar31" localSheetId="3">[2]Newabstract!#REF!</definedName>
    <definedName name="___Mar31" localSheetId="11">[2]Newabstract!#REF!</definedName>
    <definedName name="___Mar31" localSheetId="12">[2]Newabstract!#REF!</definedName>
    <definedName name="___Mar31">[2]Newabstract!#REF!</definedName>
    <definedName name="___no1" localSheetId="0" hidden="1">{"pl_t&amp;d",#N/A,FALSE,"p&amp;l_t&amp;D_01_02 (2)"}</definedName>
    <definedName name="___no1" localSheetId="10" hidden="1">{"pl_t&amp;d",#N/A,FALSE,"p&amp;l_t&amp;D_01_02 (2)"}</definedName>
    <definedName name="___no1" localSheetId="13" hidden="1">{"pl_t&amp;d",#N/A,FALSE,"p&amp;l_t&amp;D_01_02 (2)"}</definedName>
    <definedName name="___no1" localSheetId="14" hidden="1">{"pl_t&amp;d",#N/A,FALSE,"p&amp;l_t&amp;D_01_02 (2)"}</definedName>
    <definedName name="___no1" localSheetId="17" hidden="1">{"pl_t&amp;d",#N/A,FALSE,"p&amp;l_t&amp;D_01_02 (2)"}</definedName>
    <definedName name="___no1" localSheetId="19" hidden="1">{"pl_t&amp;d",#N/A,FALSE,"p&amp;l_t&amp;D_01_02 (2)"}</definedName>
    <definedName name="___no1" localSheetId="20" hidden="1">{"pl_t&amp;d",#N/A,FALSE,"p&amp;l_t&amp;D_01_02 (2)"}</definedName>
    <definedName name="___no1" localSheetId="1" hidden="1">{"pl_t&amp;d",#N/A,FALSE,"p&amp;l_t&amp;D_01_02 (2)"}</definedName>
    <definedName name="___no1" localSheetId="2" hidden="1">{"pl_t&amp;d",#N/A,FALSE,"p&amp;l_t&amp;D_01_02 (2)"}</definedName>
    <definedName name="___no1" localSheetId="3" hidden="1">{"pl_t&amp;d",#N/A,FALSE,"p&amp;l_t&amp;D_01_02 (2)"}</definedName>
    <definedName name="___no1" localSheetId="4" hidden="1">{"pl_t&amp;d",#N/A,FALSE,"p&amp;l_t&amp;D_01_02 (2)"}</definedName>
    <definedName name="___no1" localSheetId="5" hidden="1">{"pl_t&amp;d",#N/A,FALSE,"p&amp;l_t&amp;D_01_02 (2)"}</definedName>
    <definedName name="___no1" localSheetId="9" hidden="1">{"pl_t&amp;d",#N/A,FALSE,"p&amp;l_t&amp;D_01_02 (2)"}</definedName>
    <definedName name="___no1" hidden="1">{"pl_t&amp;d",#N/A,FALSE,"p&amp;l_t&amp;D_01_02 (2)"}</definedName>
    <definedName name="___not1" localSheetId="0" hidden="1">{"pl_t&amp;d",#N/A,FALSE,"p&amp;l_t&amp;D_01_02 (2)"}</definedName>
    <definedName name="___not1" localSheetId="10" hidden="1">{"pl_t&amp;d",#N/A,FALSE,"p&amp;l_t&amp;D_01_02 (2)"}</definedName>
    <definedName name="___not1" localSheetId="13" hidden="1">{"pl_t&amp;d",#N/A,FALSE,"p&amp;l_t&amp;D_01_02 (2)"}</definedName>
    <definedName name="___not1" localSheetId="14" hidden="1">{"pl_t&amp;d",#N/A,FALSE,"p&amp;l_t&amp;D_01_02 (2)"}</definedName>
    <definedName name="___not1" localSheetId="17" hidden="1">{"pl_t&amp;d",#N/A,FALSE,"p&amp;l_t&amp;D_01_02 (2)"}</definedName>
    <definedName name="___not1" localSheetId="19" hidden="1">{"pl_t&amp;d",#N/A,FALSE,"p&amp;l_t&amp;D_01_02 (2)"}</definedName>
    <definedName name="___not1" localSheetId="20" hidden="1">{"pl_t&amp;d",#N/A,FALSE,"p&amp;l_t&amp;D_01_02 (2)"}</definedName>
    <definedName name="___not1" localSheetId="1" hidden="1">{"pl_t&amp;d",#N/A,FALSE,"p&amp;l_t&amp;D_01_02 (2)"}</definedName>
    <definedName name="___not1" localSheetId="2" hidden="1">{"pl_t&amp;d",#N/A,FALSE,"p&amp;l_t&amp;D_01_02 (2)"}</definedName>
    <definedName name="___not1" localSheetId="3" hidden="1">{"pl_t&amp;d",#N/A,FALSE,"p&amp;l_t&amp;D_01_02 (2)"}</definedName>
    <definedName name="___not1" localSheetId="4" hidden="1">{"pl_t&amp;d",#N/A,FALSE,"p&amp;l_t&amp;D_01_02 (2)"}</definedName>
    <definedName name="___not1" localSheetId="5" hidden="1">{"pl_t&amp;d",#N/A,FALSE,"p&amp;l_t&amp;D_01_02 (2)"}</definedName>
    <definedName name="___not1" localSheetId="9" hidden="1">{"pl_t&amp;d",#N/A,FALSE,"p&amp;l_t&amp;D_01_02 (2)"}</definedName>
    <definedName name="___not1" hidden="1">{"pl_t&amp;d",#N/A,FALSE,"p&amp;l_t&amp;D_01_02 (2)"}</definedName>
    <definedName name="___p1" localSheetId="0" hidden="1">{"pl_t&amp;d",#N/A,FALSE,"p&amp;l_t&amp;D_01_02 (2)"}</definedName>
    <definedName name="___p1" localSheetId="10" hidden="1">{"pl_t&amp;d",#N/A,FALSE,"p&amp;l_t&amp;D_01_02 (2)"}</definedName>
    <definedName name="___p1" localSheetId="13" hidden="1">{"pl_t&amp;d",#N/A,FALSE,"p&amp;l_t&amp;D_01_02 (2)"}</definedName>
    <definedName name="___p1" localSheetId="14" hidden="1">{"pl_t&amp;d",#N/A,FALSE,"p&amp;l_t&amp;D_01_02 (2)"}</definedName>
    <definedName name="___p1" localSheetId="17" hidden="1">{"pl_t&amp;d",#N/A,FALSE,"p&amp;l_t&amp;D_01_02 (2)"}</definedName>
    <definedName name="___p1" localSheetId="19" hidden="1">{"pl_t&amp;d",#N/A,FALSE,"p&amp;l_t&amp;D_01_02 (2)"}</definedName>
    <definedName name="___p1" localSheetId="20" hidden="1">{"pl_t&amp;d",#N/A,FALSE,"p&amp;l_t&amp;D_01_02 (2)"}</definedName>
    <definedName name="___p1" localSheetId="1" hidden="1">{"pl_t&amp;d",#N/A,FALSE,"p&amp;l_t&amp;D_01_02 (2)"}</definedName>
    <definedName name="___p1" localSheetId="2" hidden="1">{"pl_t&amp;d",#N/A,FALSE,"p&amp;l_t&amp;D_01_02 (2)"}</definedName>
    <definedName name="___p1" localSheetId="3" hidden="1">{"pl_t&amp;d",#N/A,FALSE,"p&amp;l_t&amp;D_01_02 (2)"}</definedName>
    <definedName name="___p1" localSheetId="4" hidden="1">{"pl_t&amp;d",#N/A,FALSE,"p&amp;l_t&amp;D_01_02 (2)"}</definedName>
    <definedName name="___p1" localSheetId="5" hidden="1">{"pl_t&amp;d",#N/A,FALSE,"p&amp;l_t&amp;D_01_02 (2)"}</definedName>
    <definedName name="___p1" localSheetId="9" hidden="1">{"pl_t&amp;d",#N/A,FALSE,"p&amp;l_t&amp;D_01_02 (2)"}</definedName>
    <definedName name="___p1" hidden="1">{"pl_t&amp;d",#N/A,FALSE,"p&amp;l_t&amp;D_01_02 (2)"}</definedName>
    <definedName name="___p2" localSheetId="0" hidden="1">{"pl_td_01_02",#N/A,FALSE,"p&amp;l_t&amp;D_01_02 (2)"}</definedName>
    <definedName name="___p2" localSheetId="10" hidden="1">{"pl_td_01_02",#N/A,FALSE,"p&amp;l_t&amp;D_01_02 (2)"}</definedName>
    <definedName name="___p2" localSheetId="13" hidden="1">{"pl_td_01_02",#N/A,FALSE,"p&amp;l_t&amp;D_01_02 (2)"}</definedName>
    <definedName name="___p2" localSheetId="14" hidden="1">{"pl_td_01_02",#N/A,FALSE,"p&amp;l_t&amp;D_01_02 (2)"}</definedName>
    <definedName name="___p2" localSheetId="17" hidden="1">{"pl_td_01_02",#N/A,FALSE,"p&amp;l_t&amp;D_01_02 (2)"}</definedName>
    <definedName name="___p2" localSheetId="19" hidden="1">{"pl_td_01_02",#N/A,FALSE,"p&amp;l_t&amp;D_01_02 (2)"}</definedName>
    <definedName name="___p2" localSheetId="20" hidden="1">{"pl_td_01_02",#N/A,FALSE,"p&amp;l_t&amp;D_01_02 (2)"}</definedName>
    <definedName name="___p2" localSheetId="1" hidden="1">{"pl_td_01_02",#N/A,FALSE,"p&amp;l_t&amp;D_01_02 (2)"}</definedName>
    <definedName name="___p2" localSheetId="2" hidden="1">{"pl_td_01_02",#N/A,FALSE,"p&amp;l_t&amp;D_01_02 (2)"}</definedName>
    <definedName name="___p2" localSheetId="3" hidden="1">{"pl_td_01_02",#N/A,FALSE,"p&amp;l_t&amp;D_01_02 (2)"}</definedName>
    <definedName name="___p2" localSheetId="4" hidden="1">{"pl_td_01_02",#N/A,FALSE,"p&amp;l_t&amp;D_01_02 (2)"}</definedName>
    <definedName name="___p2" localSheetId="5" hidden="1">{"pl_td_01_02",#N/A,FALSE,"p&amp;l_t&amp;D_01_02 (2)"}</definedName>
    <definedName name="___p2" localSheetId="9" hidden="1">{"pl_td_01_02",#N/A,FALSE,"p&amp;l_t&amp;D_01_02 (2)"}</definedName>
    <definedName name="___p2" hidden="1">{"pl_td_01_02",#N/A,FALSE,"p&amp;l_t&amp;D_01_02 (2)"}</definedName>
    <definedName name="___p3" localSheetId="0" hidden="1">{"pl_t&amp;d",#N/A,FALSE,"p&amp;l_t&amp;D_01_02 (2)"}</definedName>
    <definedName name="___p3" localSheetId="10" hidden="1">{"pl_t&amp;d",#N/A,FALSE,"p&amp;l_t&amp;D_01_02 (2)"}</definedName>
    <definedName name="___p3" localSheetId="13" hidden="1">{"pl_t&amp;d",#N/A,FALSE,"p&amp;l_t&amp;D_01_02 (2)"}</definedName>
    <definedName name="___p3" localSheetId="14" hidden="1">{"pl_t&amp;d",#N/A,FALSE,"p&amp;l_t&amp;D_01_02 (2)"}</definedName>
    <definedName name="___p3" localSheetId="17" hidden="1">{"pl_t&amp;d",#N/A,FALSE,"p&amp;l_t&amp;D_01_02 (2)"}</definedName>
    <definedName name="___p3" localSheetId="19" hidden="1">{"pl_t&amp;d",#N/A,FALSE,"p&amp;l_t&amp;D_01_02 (2)"}</definedName>
    <definedName name="___p3" localSheetId="20" hidden="1">{"pl_t&amp;d",#N/A,FALSE,"p&amp;l_t&amp;D_01_02 (2)"}</definedName>
    <definedName name="___p3" localSheetId="1" hidden="1">{"pl_t&amp;d",#N/A,FALSE,"p&amp;l_t&amp;D_01_02 (2)"}</definedName>
    <definedName name="___p3" localSheetId="2" hidden="1">{"pl_t&amp;d",#N/A,FALSE,"p&amp;l_t&amp;D_01_02 (2)"}</definedName>
    <definedName name="___p3" localSheetId="3" hidden="1">{"pl_t&amp;d",#N/A,FALSE,"p&amp;l_t&amp;D_01_02 (2)"}</definedName>
    <definedName name="___p3" localSheetId="4" hidden="1">{"pl_t&amp;d",#N/A,FALSE,"p&amp;l_t&amp;D_01_02 (2)"}</definedName>
    <definedName name="___p3" localSheetId="5" hidden="1">{"pl_t&amp;d",#N/A,FALSE,"p&amp;l_t&amp;D_01_02 (2)"}</definedName>
    <definedName name="___p3" localSheetId="9" hidden="1">{"pl_t&amp;d",#N/A,FALSE,"p&amp;l_t&amp;D_01_02 (2)"}</definedName>
    <definedName name="___p3" hidden="1">{"pl_t&amp;d",#N/A,FALSE,"p&amp;l_t&amp;D_01_02 (2)"}</definedName>
    <definedName name="___p4" localSheetId="0" hidden="1">{"pl_t&amp;d",#N/A,FALSE,"p&amp;l_t&amp;D_01_02 (2)"}</definedName>
    <definedName name="___p4" localSheetId="10" hidden="1">{"pl_t&amp;d",#N/A,FALSE,"p&amp;l_t&amp;D_01_02 (2)"}</definedName>
    <definedName name="___p4" localSheetId="13" hidden="1">{"pl_t&amp;d",#N/A,FALSE,"p&amp;l_t&amp;D_01_02 (2)"}</definedName>
    <definedName name="___p4" localSheetId="14" hidden="1">{"pl_t&amp;d",#N/A,FALSE,"p&amp;l_t&amp;D_01_02 (2)"}</definedName>
    <definedName name="___p4" localSheetId="17" hidden="1">{"pl_t&amp;d",#N/A,FALSE,"p&amp;l_t&amp;D_01_02 (2)"}</definedName>
    <definedName name="___p4" localSheetId="19" hidden="1">{"pl_t&amp;d",#N/A,FALSE,"p&amp;l_t&amp;D_01_02 (2)"}</definedName>
    <definedName name="___p4" localSheetId="20" hidden="1">{"pl_t&amp;d",#N/A,FALSE,"p&amp;l_t&amp;D_01_02 (2)"}</definedName>
    <definedName name="___p4" localSheetId="1" hidden="1">{"pl_t&amp;d",#N/A,FALSE,"p&amp;l_t&amp;D_01_02 (2)"}</definedName>
    <definedName name="___p4" localSheetId="2" hidden="1">{"pl_t&amp;d",#N/A,FALSE,"p&amp;l_t&amp;D_01_02 (2)"}</definedName>
    <definedName name="___p4" localSheetId="3" hidden="1">{"pl_t&amp;d",#N/A,FALSE,"p&amp;l_t&amp;D_01_02 (2)"}</definedName>
    <definedName name="___p4" localSheetId="4" hidden="1">{"pl_t&amp;d",#N/A,FALSE,"p&amp;l_t&amp;D_01_02 (2)"}</definedName>
    <definedName name="___p4" localSheetId="5" hidden="1">{"pl_t&amp;d",#N/A,FALSE,"p&amp;l_t&amp;D_01_02 (2)"}</definedName>
    <definedName name="___p4" localSheetId="9" hidden="1">{"pl_t&amp;d",#N/A,FALSE,"p&amp;l_t&amp;D_01_02 (2)"}</definedName>
    <definedName name="___p4" hidden="1">{"pl_t&amp;d",#N/A,FALSE,"p&amp;l_t&amp;D_01_02 (2)"}</definedName>
    <definedName name="___q2" localSheetId="0" hidden="1">{"pl_t&amp;d",#N/A,FALSE,"p&amp;l_t&amp;D_01_02 (2)"}</definedName>
    <definedName name="___q2" localSheetId="10" hidden="1">{"pl_t&amp;d",#N/A,FALSE,"p&amp;l_t&amp;D_01_02 (2)"}</definedName>
    <definedName name="___q2" localSheetId="13" hidden="1">{"pl_t&amp;d",#N/A,FALSE,"p&amp;l_t&amp;D_01_02 (2)"}</definedName>
    <definedName name="___q2" localSheetId="14" hidden="1">{"pl_t&amp;d",#N/A,FALSE,"p&amp;l_t&amp;D_01_02 (2)"}</definedName>
    <definedName name="___q2" localSheetId="17" hidden="1">{"pl_t&amp;d",#N/A,FALSE,"p&amp;l_t&amp;D_01_02 (2)"}</definedName>
    <definedName name="___q2" localSheetId="19" hidden="1">{"pl_t&amp;d",#N/A,FALSE,"p&amp;l_t&amp;D_01_02 (2)"}</definedName>
    <definedName name="___q2" localSheetId="20" hidden="1">{"pl_t&amp;d",#N/A,FALSE,"p&amp;l_t&amp;D_01_02 (2)"}</definedName>
    <definedName name="___q2" localSheetId="1" hidden="1">{"pl_t&amp;d",#N/A,FALSE,"p&amp;l_t&amp;D_01_02 (2)"}</definedName>
    <definedName name="___q2" localSheetId="2" hidden="1">{"pl_t&amp;d",#N/A,FALSE,"p&amp;l_t&amp;D_01_02 (2)"}</definedName>
    <definedName name="___q2" localSheetId="3" hidden="1">{"pl_t&amp;d",#N/A,FALSE,"p&amp;l_t&amp;D_01_02 (2)"}</definedName>
    <definedName name="___q2" localSheetId="4" hidden="1">{"pl_t&amp;d",#N/A,FALSE,"p&amp;l_t&amp;D_01_02 (2)"}</definedName>
    <definedName name="___q2" localSheetId="5" hidden="1">{"pl_t&amp;d",#N/A,FALSE,"p&amp;l_t&amp;D_01_02 (2)"}</definedName>
    <definedName name="___q2" localSheetId="9" hidden="1">{"pl_t&amp;d",#N/A,FALSE,"p&amp;l_t&amp;D_01_02 (2)"}</definedName>
    <definedName name="___q2" hidden="1">{"pl_t&amp;d",#N/A,FALSE,"p&amp;l_t&amp;D_01_02 (2)"}</definedName>
    <definedName name="___q3" localSheetId="0" hidden="1">{"pl_t&amp;d",#N/A,FALSE,"p&amp;l_t&amp;D_01_02 (2)"}</definedName>
    <definedName name="___q3" localSheetId="10" hidden="1">{"pl_t&amp;d",#N/A,FALSE,"p&amp;l_t&amp;D_01_02 (2)"}</definedName>
    <definedName name="___q3" localSheetId="13" hidden="1">{"pl_t&amp;d",#N/A,FALSE,"p&amp;l_t&amp;D_01_02 (2)"}</definedName>
    <definedName name="___q3" localSheetId="14" hidden="1">{"pl_t&amp;d",#N/A,FALSE,"p&amp;l_t&amp;D_01_02 (2)"}</definedName>
    <definedName name="___q3" localSheetId="17" hidden="1">{"pl_t&amp;d",#N/A,FALSE,"p&amp;l_t&amp;D_01_02 (2)"}</definedName>
    <definedName name="___q3" localSheetId="19" hidden="1">{"pl_t&amp;d",#N/A,FALSE,"p&amp;l_t&amp;D_01_02 (2)"}</definedName>
    <definedName name="___q3" localSheetId="20" hidden="1">{"pl_t&amp;d",#N/A,FALSE,"p&amp;l_t&amp;D_01_02 (2)"}</definedName>
    <definedName name="___q3" localSheetId="1" hidden="1">{"pl_t&amp;d",#N/A,FALSE,"p&amp;l_t&amp;D_01_02 (2)"}</definedName>
    <definedName name="___q3" localSheetId="2" hidden="1">{"pl_t&amp;d",#N/A,FALSE,"p&amp;l_t&amp;D_01_02 (2)"}</definedName>
    <definedName name="___q3" localSheetId="3" hidden="1">{"pl_t&amp;d",#N/A,FALSE,"p&amp;l_t&amp;D_01_02 (2)"}</definedName>
    <definedName name="___q3" localSheetId="4" hidden="1">{"pl_t&amp;d",#N/A,FALSE,"p&amp;l_t&amp;D_01_02 (2)"}</definedName>
    <definedName name="___q3" localSheetId="5" hidden="1">{"pl_t&amp;d",#N/A,FALSE,"p&amp;l_t&amp;D_01_02 (2)"}</definedName>
    <definedName name="___q3" localSheetId="9" hidden="1">{"pl_t&amp;d",#N/A,FALSE,"p&amp;l_t&amp;D_01_02 (2)"}</definedName>
    <definedName name="___q3" hidden="1">{"pl_t&amp;d",#N/A,FALSE,"p&amp;l_t&amp;D_01_02 (2)"}</definedName>
    <definedName name="___s1" localSheetId="0" hidden="1">{"pl_t&amp;d",#N/A,FALSE,"p&amp;l_t&amp;D_01_02 (2)"}</definedName>
    <definedName name="___s1" localSheetId="10" hidden="1">{"pl_t&amp;d",#N/A,FALSE,"p&amp;l_t&amp;D_01_02 (2)"}</definedName>
    <definedName name="___s1" localSheetId="13" hidden="1">{"pl_t&amp;d",#N/A,FALSE,"p&amp;l_t&amp;D_01_02 (2)"}</definedName>
    <definedName name="___s1" localSheetId="14" hidden="1">{"pl_t&amp;d",#N/A,FALSE,"p&amp;l_t&amp;D_01_02 (2)"}</definedName>
    <definedName name="___s1" localSheetId="17" hidden="1">{"pl_t&amp;d",#N/A,FALSE,"p&amp;l_t&amp;D_01_02 (2)"}</definedName>
    <definedName name="___s1" localSheetId="19" hidden="1">{"pl_t&amp;d",#N/A,FALSE,"p&amp;l_t&amp;D_01_02 (2)"}</definedName>
    <definedName name="___s1" localSheetId="20" hidden="1">{"pl_t&amp;d",#N/A,FALSE,"p&amp;l_t&amp;D_01_02 (2)"}</definedName>
    <definedName name="___s1" localSheetId="1" hidden="1">{"pl_t&amp;d",#N/A,FALSE,"p&amp;l_t&amp;D_01_02 (2)"}</definedName>
    <definedName name="___s1" localSheetId="2" hidden="1">{"pl_t&amp;d",#N/A,FALSE,"p&amp;l_t&amp;D_01_02 (2)"}</definedName>
    <definedName name="___s1" localSheetId="3" hidden="1">{"pl_t&amp;d",#N/A,FALSE,"p&amp;l_t&amp;D_01_02 (2)"}</definedName>
    <definedName name="___s1" localSheetId="4" hidden="1">{"pl_t&amp;d",#N/A,FALSE,"p&amp;l_t&amp;D_01_02 (2)"}</definedName>
    <definedName name="___s1" localSheetId="5" hidden="1">{"pl_t&amp;d",#N/A,FALSE,"p&amp;l_t&amp;D_01_02 (2)"}</definedName>
    <definedName name="___s1" localSheetId="9" hidden="1">{"pl_t&amp;d",#N/A,FALSE,"p&amp;l_t&amp;D_01_02 (2)"}</definedName>
    <definedName name="___s1" hidden="1">{"pl_t&amp;d",#N/A,FALSE,"p&amp;l_t&amp;D_01_02 (2)"}</definedName>
    <definedName name="___s2" localSheetId="0" hidden="1">{"pl_t&amp;d",#N/A,FALSE,"p&amp;l_t&amp;D_01_02 (2)"}</definedName>
    <definedName name="___s2" localSheetId="10" hidden="1">{"pl_t&amp;d",#N/A,FALSE,"p&amp;l_t&amp;D_01_02 (2)"}</definedName>
    <definedName name="___s2" localSheetId="13" hidden="1">{"pl_t&amp;d",#N/A,FALSE,"p&amp;l_t&amp;D_01_02 (2)"}</definedName>
    <definedName name="___s2" localSheetId="14" hidden="1">{"pl_t&amp;d",#N/A,FALSE,"p&amp;l_t&amp;D_01_02 (2)"}</definedName>
    <definedName name="___s2" localSheetId="17" hidden="1">{"pl_t&amp;d",#N/A,FALSE,"p&amp;l_t&amp;D_01_02 (2)"}</definedName>
    <definedName name="___s2" localSheetId="19" hidden="1">{"pl_t&amp;d",#N/A,FALSE,"p&amp;l_t&amp;D_01_02 (2)"}</definedName>
    <definedName name="___s2" localSheetId="20" hidden="1">{"pl_t&amp;d",#N/A,FALSE,"p&amp;l_t&amp;D_01_02 (2)"}</definedName>
    <definedName name="___s2" localSheetId="1" hidden="1">{"pl_t&amp;d",#N/A,FALSE,"p&amp;l_t&amp;D_01_02 (2)"}</definedName>
    <definedName name="___s2" localSheetId="2" hidden="1">{"pl_t&amp;d",#N/A,FALSE,"p&amp;l_t&amp;D_01_02 (2)"}</definedName>
    <definedName name="___s2" localSheetId="3" hidden="1">{"pl_t&amp;d",#N/A,FALSE,"p&amp;l_t&amp;D_01_02 (2)"}</definedName>
    <definedName name="___s2" localSheetId="4" hidden="1">{"pl_t&amp;d",#N/A,FALSE,"p&amp;l_t&amp;D_01_02 (2)"}</definedName>
    <definedName name="___s2" localSheetId="5" hidden="1">{"pl_t&amp;d",#N/A,FALSE,"p&amp;l_t&amp;D_01_02 (2)"}</definedName>
    <definedName name="___s2" localSheetId="9" hidden="1">{"pl_t&amp;d",#N/A,FALSE,"p&amp;l_t&amp;D_01_02 (2)"}</definedName>
    <definedName name="___s2" hidden="1">{"pl_t&amp;d",#N/A,FALSE,"p&amp;l_t&amp;D_01_02 (2)"}</definedName>
    <definedName name="___xlnm._FilterDatabase" localSheetId="0">#REF!</definedName>
    <definedName name="___xlnm._FilterDatabase" localSheetId="10">#REF!</definedName>
    <definedName name="___xlnm._FilterDatabase" localSheetId="17">#REF!</definedName>
    <definedName name="___xlnm._FilterDatabase" localSheetId="18">#REF!</definedName>
    <definedName name="___xlnm._FilterDatabase" localSheetId="19">#REF!</definedName>
    <definedName name="___xlnm._FilterDatabase" localSheetId="20">#REF!</definedName>
    <definedName name="___xlnm._FilterDatabase" localSheetId="1">#REF!</definedName>
    <definedName name="___xlnm._FilterDatabase" localSheetId="2">#REF!</definedName>
    <definedName name="___xlnm._FilterDatabase" localSheetId="3">#REF!</definedName>
    <definedName name="___xlnm._FilterDatabase" localSheetId="11">#REF!</definedName>
    <definedName name="___xlnm._FilterDatabase" localSheetId="12">#REF!</definedName>
    <definedName name="___xlnm._FilterDatabase">#REF!</definedName>
    <definedName name="___xlnm._FilterDatabase_1" localSheetId="0">#REF!</definedName>
    <definedName name="___xlnm._FilterDatabase_1" localSheetId="10">#REF!</definedName>
    <definedName name="___xlnm._FilterDatabase_1" localSheetId="17">#REF!</definedName>
    <definedName name="___xlnm._FilterDatabase_1" localSheetId="18">#REF!</definedName>
    <definedName name="___xlnm._FilterDatabase_1" localSheetId="19">#REF!</definedName>
    <definedName name="___xlnm._FilterDatabase_1" localSheetId="20">#REF!</definedName>
    <definedName name="___xlnm._FilterDatabase_1" localSheetId="1">#REF!</definedName>
    <definedName name="___xlnm._FilterDatabase_1" localSheetId="2">#REF!</definedName>
    <definedName name="___xlnm._FilterDatabase_1" localSheetId="3">#REF!</definedName>
    <definedName name="___xlnm._FilterDatabase_1" localSheetId="11">#REF!</definedName>
    <definedName name="___xlnm._FilterDatabase_1" localSheetId="12">#REF!</definedName>
    <definedName name="___xlnm._FilterDatabase_1">#REF!</definedName>
    <definedName name="___xlnm._FilterDatabase_2" localSheetId="0">#REF!</definedName>
    <definedName name="___xlnm._FilterDatabase_2" localSheetId="10">#REF!</definedName>
    <definedName name="___xlnm._FilterDatabase_2" localSheetId="17">#REF!</definedName>
    <definedName name="___xlnm._FilterDatabase_2" localSheetId="18">#REF!</definedName>
    <definedName name="___xlnm._FilterDatabase_2" localSheetId="19">#REF!</definedName>
    <definedName name="___xlnm._FilterDatabase_2" localSheetId="20">#REF!</definedName>
    <definedName name="___xlnm._FilterDatabase_2" localSheetId="1">#REF!</definedName>
    <definedName name="___xlnm._FilterDatabase_2" localSheetId="2">#REF!</definedName>
    <definedName name="___xlnm._FilterDatabase_2" localSheetId="3">#REF!</definedName>
    <definedName name="___xlnm._FilterDatabase_2" localSheetId="11">#REF!</definedName>
    <definedName name="___xlnm._FilterDatabase_2" localSheetId="12">#REF!</definedName>
    <definedName name="___xlnm._FilterDatabase_2">#REF!</definedName>
    <definedName name="___xlnm.Print_Area" localSheetId="0">#REF!</definedName>
    <definedName name="___xlnm.Print_Area" localSheetId="10">#REF!</definedName>
    <definedName name="___xlnm.Print_Area" localSheetId="17">#REF!</definedName>
    <definedName name="___xlnm.Print_Area" localSheetId="18">#REF!</definedName>
    <definedName name="___xlnm.Print_Area" localSheetId="19">#REF!</definedName>
    <definedName name="___xlnm.Print_Area" localSheetId="20">#REF!</definedName>
    <definedName name="___xlnm.Print_Area" localSheetId="1">#REF!</definedName>
    <definedName name="___xlnm.Print_Area" localSheetId="2">#REF!</definedName>
    <definedName name="___xlnm.Print_Area" localSheetId="3">#REF!</definedName>
    <definedName name="___xlnm.Print_Area" localSheetId="11">#REF!</definedName>
    <definedName name="___xlnm.Print_Area" localSheetId="12">#REF!</definedName>
    <definedName name="___xlnm.Print_Area">#REF!</definedName>
    <definedName name="___xlnm.Print_Area_1" localSheetId="0">#REF!</definedName>
    <definedName name="___xlnm.Print_Area_1" localSheetId="10">#REF!</definedName>
    <definedName name="___xlnm.Print_Area_1" localSheetId="17">#REF!</definedName>
    <definedName name="___xlnm.Print_Area_1" localSheetId="18">#REF!</definedName>
    <definedName name="___xlnm.Print_Area_1" localSheetId="19">#REF!</definedName>
    <definedName name="___xlnm.Print_Area_1" localSheetId="20">#REF!</definedName>
    <definedName name="___xlnm.Print_Area_1" localSheetId="1">#REF!</definedName>
    <definedName name="___xlnm.Print_Area_1" localSheetId="2">#REF!</definedName>
    <definedName name="___xlnm.Print_Area_1" localSheetId="3">#REF!</definedName>
    <definedName name="___xlnm.Print_Area_1" localSheetId="11">#REF!</definedName>
    <definedName name="___xlnm.Print_Area_1" localSheetId="12">#REF!</definedName>
    <definedName name="___xlnm.Print_Area_1">#REF!</definedName>
    <definedName name="___xlnm.Print_Area_2" localSheetId="0">#REF!</definedName>
    <definedName name="___xlnm.Print_Area_2" localSheetId="10">#REF!</definedName>
    <definedName name="___xlnm.Print_Area_2" localSheetId="17">#REF!</definedName>
    <definedName name="___xlnm.Print_Area_2" localSheetId="18">#REF!</definedName>
    <definedName name="___xlnm.Print_Area_2" localSheetId="19">#REF!</definedName>
    <definedName name="___xlnm.Print_Area_2" localSheetId="20">#REF!</definedName>
    <definedName name="___xlnm.Print_Area_2" localSheetId="1">#REF!</definedName>
    <definedName name="___xlnm.Print_Area_2" localSheetId="2">#REF!</definedName>
    <definedName name="___xlnm.Print_Area_2" localSheetId="3">#REF!</definedName>
    <definedName name="___xlnm.Print_Area_2" localSheetId="11">#REF!</definedName>
    <definedName name="___xlnm.Print_Area_2" localSheetId="12">#REF!</definedName>
    <definedName name="___xlnm.Print_Area_2">#REF!</definedName>
    <definedName name="__A1000000" localSheetId="0">#REF!</definedName>
    <definedName name="__A1000000" localSheetId="10">#REF!</definedName>
    <definedName name="__A1000000" localSheetId="17">#REF!</definedName>
    <definedName name="__A1000000" localSheetId="18">#REF!</definedName>
    <definedName name="__A1000000" localSheetId="19">#REF!</definedName>
    <definedName name="__A1000000" localSheetId="20">#REF!</definedName>
    <definedName name="__A1000000" localSheetId="1">#REF!</definedName>
    <definedName name="__A1000000" localSheetId="2">#REF!</definedName>
    <definedName name="__A1000000" localSheetId="3">#REF!</definedName>
    <definedName name="__A1000000" localSheetId="11">#REF!</definedName>
    <definedName name="__A1000000" localSheetId="12">#REF!</definedName>
    <definedName name="__A1000000">#REF!</definedName>
    <definedName name="__Apr02" localSheetId="0">[2]Newabstract!#REF!</definedName>
    <definedName name="__Apr02" localSheetId="10">[2]Newabstract!#REF!</definedName>
    <definedName name="__Apr02" localSheetId="17">[2]Newabstract!#REF!</definedName>
    <definedName name="__Apr02" localSheetId="18">[2]Newabstract!#REF!</definedName>
    <definedName name="__Apr02" localSheetId="19">[2]Newabstract!#REF!</definedName>
    <definedName name="__Apr02" localSheetId="20">[2]Newabstract!#REF!</definedName>
    <definedName name="__Apr02" localSheetId="1">[2]Newabstract!#REF!</definedName>
    <definedName name="__Apr02" localSheetId="2">[2]Newabstract!#REF!</definedName>
    <definedName name="__Apr02" localSheetId="3">[2]Newabstract!#REF!</definedName>
    <definedName name="__Apr02" localSheetId="11">[2]Newabstract!#REF!</definedName>
    <definedName name="__Apr02" localSheetId="12">[2]Newabstract!#REF!</definedName>
    <definedName name="__Apr02">[2]Newabstract!#REF!</definedName>
    <definedName name="__Apr03" localSheetId="0">[2]Newabstract!#REF!</definedName>
    <definedName name="__Apr03" localSheetId="10">[2]Newabstract!#REF!</definedName>
    <definedName name="__Apr03" localSheetId="17">[2]Newabstract!#REF!</definedName>
    <definedName name="__Apr03" localSheetId="18">[2]Newabstract!#REF!</definedName>
    <definedName name="__Apr03" localSheetId="19">[2]Newabstract!#REF!</definedName>
    <definedName name="__Apr03" localSheetId="20">[2]Newabstract!#REF!</definedName>
    <definedName name="__Apr03" localSheetId="1">[2]Newabstract!#REF!</definedName>
    <definedName name="__Apr03" localSheetId="2">[2]Newabstract!#REF!</definedName>
    <definedName name="__Apr03" localSheetId="3">[2]Newabstract!#REF!</definedName>
    <definedName name="__Apr03" localSheetId="11">[2]Newabstract!#REF!</definedName>
    <definedName name="__Apr03" localSheetId="12">[2]Newabstract!#REF!</definedName>
    <definedName name="__Apr03">[2]Newabstract!#REF!</definedName>
    <definedName name="__Apr04" localSheetId="0">[2]Newabstract!#REF!</definedName>
    <definedName name="__Apr04" localSheetId="10">[2]Newabstract!#REF!</definedName>
    <definedName name="__Apr04" localSheetId="17">[2]Newabstract!#REF!</definedName>
    <definedName name="__Apr04" localSheetId="18">[2]Newabstract!#REF!</definedName>
    <definedName name="__Apr04" localSheetId="19">[2]Newabstract!#REF!</definedName>
    <definedName name="__Apr04" localSheetId="20">[2]Newabstract!#REF!</definedName>
    <definedName name="__Apr04" localSheetId="1">[2]Newabstract!#REF!</definedName>
    <definedName name="__Apr04" localSheetId="2">[2]Newabstract!#REF!</definedName>
    <definedName name="__Apr04" localSheetId="3">[2]Newabstract!#REF!</definedName>
    <definedName name="__Apr04" localSheetId="11">[2]Newabstract!#REF!</definedName>
    <definedName name="__Apr04" localSheetId="12">[2]Newabstract!#REF!</definedName>
    <definedName name="__Apr04">[2]Newabstract!#REF!</definedName>
    <definedName name="__Apr05" localSheetId="0">[2]Newabstract!#REF!</definedName>
    <definedName name="__Apr05" localSheetId="10">[2]Newabstract!#REF!</definedName>
    <definedName name="__Apr05" localSheetId="17">[2]Newabstract!#REF!</definedName>
    <definedName name="__Apr05" localSheetId="18">[2]Newabstract!#REF!</definedName>
    <definedName name="__Apr05" localSheetId="19">[2]Newabstract!#REF!</definedName>
    <definedName name="__Apr05" localSheetId="20">[2]Newabstract!#REF!</definedName>
    <definedName name="__Apr05" localSheetId="1">[2]Newabstract!#REF!</definedName>
    <definedName name="__Apr05" localSheetId="2">[2]Newabstract!#REF!</definedName>
    <definedName name="__Apr05" localSheetId="3">[2]Newabstract!#REF!</definedName>
    <definedName name="__Apr05" localSheetId="11">[2]Newabstract!#REF!</definedName>
    <definedName name="__Apr05" localSheetId="12">[2]Newabstract!#REF!</definedName>
    <definedName name="__Apr05">[2]Newabstract!#REF!</definedName>
    <definedName name="__Apr06" localSheetId="0">[2]Newabstract!#REF!</definedName>
    <definedName name="__Apr06" localSheetId="10">[2]Newabstract!#REF!</definedName>
    <definedName name="__Apr06" localSheetId="17">[2]Newabstract!#REF!</definedName>
    <definedName name="__Apr06" localSheetId="18">[2]Newabstract!#REF!</definedName>
    <definedName name="__Apr06" localSheetId="19">[2]Newabstract!#REF!</definedName>
    <definedName name="__Apr06" localSheetId="20">[2]Newabstract!#REF!</definedName>
    <definedName name="__Apr06" localSheetId="1">[2]Newabstract!#REF!</definedName>
    <definedName name="__Apr06" localSheetId="2">[2]Newabstract!#REF!</definedName>
    <definedName name="__Apr06" localSheetId="3">[2]Newabstract!#REF!</definedName>
    <definedName name="__Apr06" localSheetId="11">[2]Newabstract!#REF!</definedName>
    <definedName name="__Apr06" localSheetId="12">[2]Newabstract!#REF!</definedName>
    <definedName name="__Apr06">[2]Newabstract!#REF!</definedName>
    <definedName name="__Apr07" localSheetId="0">[2]Newabstract!#REF!</definedName>
    <definedName name="__Apr07" localSheetId="10">[2]Newabstract!#REF!</definedName>
    <definedName name="__Apr07" localSheetId="17">[2]Newabstract!#REF!</definedName>
    <definedName name="__Apr07" localSheetId="18">[2]Newabstract!#REF!</definedName>
    <definedName name="__Apr07" localSheetId="19">[2]Newabstract!#REF!</definedName>
    <definedName name="__Apr07" localSheetId="20">[2]Newabstract!#REF!</definedName>
    <definedName name="__Apr07" localSheetId="1">[2]Newabstract!#REF!</definedName>
    <definedName name="__Apr07" localSheetId="2">[2]Newabstract!#REF!</definedName>
    <definedName name="__Apr07" localSheetId="3">[2]Newabstract!#REF!</definedName>
    <definedName name="__Apr07" localSheetId="11">[2]Newabstract!#REF!</definedName>
    <definedName name="__Apr07" localSheetId="12">[2]Newabstract!#REF!</definedName>
    <definedName name="__Apr07">[2]Newabstract!#REF!</definedName>
    <definedName name="__Apr08" localSheetId="0">[2]Newabstract!#REF!</definedName>
    <definedName name="__Apr08" localSheetId="10">[2]Newabstract!#REF!</definedName>
    <definedName name="__Apr08" localSheetId="17">[2]Newabstract!#REF!</definedName>
    <definedName name="__Apr08" localSheetId="18">[2]Newabstract!#REF!</definedName>
    <definedName name="__Apr08" localSheetId="19">[2]Newabstract!#REF!</definedName>
    <definedName name="__Apr08" localSheetId="20">[2]Newabstract!#REF!</definedName>
    <definedName name="__Apr08" localSheetId="1">[2]Newabstract!#REF!</definedName>
    <definedName name="__Apr08" localSheetId="2">[2]Newabstract!#REF!</definedName>
    <definedName name="__Apr08" localSheetId="3">[2]Newabstract!#REF!</definedName>
    <definedName name="__Apr08" localSheetId="11">[2]Newabstract!#REF!</definedName>
    <definedName name="__Apr08" localSheetId="12">[2]Newabstract!#REF!</definedName>
    <definedName name="__Apr08">[2]Newabstract!#REF!</definedName>
    <definedName name="__Apr09" localSheetId="0">[2]Newabstract!#REF!</definedName>
    <definedName name="__Apr09" localSheetId="10">[2]Newabstract!#REF!</definedName>
    <definedName name="__Apr09" localSheetId="17">[2]Newabstract!#REF!</definedName>
    <definedName name="__Apr09" localSheetId="18">[2]Newabstract!#REF!</definedName>
    <definedName name="__Apr09" localSheetId="19">[2]Newabstract!#REF!</definedName>
    <definedName name="__Apr09" localSheetId="20">[2]Newabstract!#REF!</definedName>
    <definedName name="__Apr09" localSheetId="1">[2]Newabstract!#REF!</definedName>
    <definedName name="__Apr09" localSheetId="2">[2]Newabstract!#REF!</definedName>
    <definedName name="__Apr09" localSheetId="3">[2]Newabstract!#REF!</definedName>
    <definedName name="__Apr09" localSheetId="11">[2]Newabstract!#REF!</definedName>
    <definedName name="__Apr09" localSheetId="12">[2]Newabstract!#REF!</definedName>
    <definedName name="__Apr09">[2]Newabstract!#REF!</definedName>
    <definedName name="__Apr10" localSheetId="0">[2]Newabstract!#REF!</definedName>
    <definedName name="__Apr10" localSheetId="10">[2]Newabstract!#REF!</definedName>
    <definedName name="__Apr10" localSheetId="17">[2]Newabstract!#REF!</definedName>
    <definedName name="__Apr10" localSheetId="18">[2]Newabstract!#REF!</definedName>
    <definedName name="__Apr10" localSheetId="19">[2]Newabstract!#REF!</definedName>
    <definedName name="__Apr10" localSheetId="20">[2]Newabstract!#REF!</definedName>
    <definedName name="__Apr10" localSheetId="1">[2]Newabstract!#REF!</definedName>
    <definedName name="__Apr10" localSheetId="2">[2]Newabstract!#REF!</definedName>
    <definedName name="__Apr10" localSheetId="3">[2]Newabstract!#REF!</definedName>
    <definedName name="__Apr10" localSheetId="11">[2]Newabstract!#REF!</definedName>
    <definedName name="__Apr10" localSheetId="12">[2]Newabstract!#REF!</definedName>
    <definedName name="__Apr10">[2]Newabstract!#REF!</definedName>
    <definedName name="__Apr11" localSheetId="0">[2]Newabstract!#REF!</definedName>
    <definedName name="__Apr11" localSheetId="10">[2]Newabstract!#REF!</definedName>
    <definedName name="__Apr11" localSheetId="17">[2]Newabstract!#REF!</definedName>
    <definedName name="__Apr11" localSheetId="18">[2]Newabstract!#REF!</definedName>
    <definedName name="__Apr11" localSheetId="19">[2]Newabstract!#REF!</definedName>
    <definedName name="__Apr11" localSheetId="20">[2]Newabstract!#REF!</definedName>
    <definedName name="__Apr11" localSheetId="1">[2]Newabstract!#REF!</definedName>
    <definedName name="__Apr11" localSheetId="2">[2]Newabstract!#REF!</definedName>
    <definedName name="__Apr11" localSheetId="3">[2]Newabstract!#REF!</definedName>
    <definedName name="__Apr11" localSheetId="11">[2]Newabstract!#REF!</definedName>
    <definedName name="__Apr11" localSheetId="12">[2]Newabstract!#REF!</definedName>
    <definedName name="__Apr11">[2]Newabstract!#REF!</definedName>
    <definedName name="__Apr13" localSheetId="0">[2]Newabstract!#REF!</definedName>
    <definedName name="__Apr13" localSheetId="10">[2]Newabstract!#REF!</definedName>
    <definedName name="__Apr13" localSheetId="17">[2]Newabstract!#REF!</definedName>
    <definedName name="__Apr13" localSheetId="18">[2]Newabstract!#REF!</definedName>
    <definedName name="__Apr13" localSheetId="19">[2]Newabstract!#REF!</definedName>
    <definedName name="__Apr13" localSheetId="20">[2]Newabstract!#REF!</definedName>
    <definedName name="__Apr13" localSheetId="1">[2]Newabstract!#REF!</definedName>
    <definedName name="__Apr13" localSheetId="2">[2]Newabstract!#REF!</definedName>
    <definedName name="__Apr13" localSheetId="3">[2]Newabstract!#REF!</definedName>
    <definedName name="__Apr13" localSheetId="11">[2]Newabstract!#REF!</definedName>
    <definedName name="__Apr13" localSheetId="12">[2]Newabstract!#REF!</definedName>
    <definedName name="__Apr13">[2]Newabstract!#REF!</definedName>
    <definedName name="__Apr14" localSheetId="0">[2]Newabstract!#REF!</definedName>
    <definedName name="__Apr14" localSheetId="10">[2]Newabstract!#REF!</definedName>
    <definedName name="__Apr14" localSheetId="17">[2]Newabstract!#REF!</definedName>
    <definedName name="__Apr14" localSheetId="18">[2]Newabstract!#REF!</definedName>
    <definedName name="__Apr14" localSheetId="19">[2]Newabstract!#REF!</definedName>
    <definedName name="__Apr14" localSheetId="20">[2]Newabstract!#REF!</definedName>
    <definedName name="__Apr14" localSheetId="1">[2]Newabstract!#REF!</definedName>
    <definedName name="__Apr14" localSheetId="2">[2]Newabstract!#REF!</definedName>
    <definedName name="__Apr14" localSheetId="3">[2]Newabstract!#REF!</definedName>
    <definedName name="__Apr14" localSheetId="11">[2]Newabstract!#REF!</definedName>
    <definedName name="__Apr14" localSheetId="12">[2]Newabstract!#REF!</definedName>
    <definedName name="__Apr14">[2]Newabstract!#REF!</definedName>
    <definedName name="__Apr15" localSheetId="0">[2]Newabstract!#REF!</definedName>
    <definedName name="__Apr15" localSheetId="10">[2]Newabstract!#REF!</definedName>
    <definedName name="__Apr15" localSheetId="17">[2]Newabstract!#REF!</definedName>
    <definedName name="__Apr15" localSheetId="18">[2]Newabstract!#REF!</definedName>
    <definedName name="__Apr15" localSheetId="19">[2]Newabstract!#REF!</definedName>
    <definedName name="__Apr15" localSheetId="20">[2]Newabstract!#REF!</definedName>
    <definedName name="__Apr15" localSheetId="1">[2]Newabstract!#REF!</definedName>
    <definedName name="__Apr15" localSheetId="2">[2]Newabstract!#REF!</definedName>
    <definedName name="__Apr15" localSheetId="3">[2]Newabstract!#REF!</definedName>
    <definedName name="__Apr15" localSheetId="11">[2]Newabstract!#REF!</definedName>
    <definedName name="__Apr15" localSheetId="12">[2]Newabstract!#REF!</definedName>
    <definedName name="__Apr15">[2]Newabstract!#REF!</definedName>
    <definedName name="__Apr16" localSheetId="0">[2]Newabstract!#REF!</definedName>
    <definedName name="__Apr16" localSheetId="10">[2]Newabstract!#REF!</definedName>
    <definedName name="__Apr16" localSheetId="17">[2]Newabstract!#REF!</definedName>
    <definedName name="__Apr16" localSheetId="18">[2]Newabstract!#REF!</definedName>
    <definedName name="__Apr16" localSheetId="19">[2]Newabstract!#REF!</definedName>
    <definedName name="__Apr16" localSheetId="20">[2]Newabstract!#REF!</definedName>
    <definedName name="__Apr16" localSheetId="1">[2]Newabstract!#REF!</definedName>
    <definedName name="__Apr16" localSheetId="2">[2]Newabstract!#REF!</definedName>
    <definedName name="__Apr16" localSheetId="3">[2]Newabstract!#REF!</definedName>
    <definedName name="__Apr16" localSheetId="11">[2]Newabstract!#REF!</definedName>
    <definedName name="__Apr16" localSheetId="12">[2]Newabstract!#REF!</definedName>
    <definedName name="__Apr16">[2]Newabstract!#REF!</definedName>
    <definedName name="__Apr17" localSheetId="0">[2]Newabstract!#REF!</definedName>
    <definedName name="__Apr17" localSheetId="10">[2]Newabstract!#REF!</definedName>
    <definedName name="__Apr17" localSheetId="17">[2]Newabstract!#REF!</definedName>
    <definedName name="__Apr17" localSheetId="18">[2]Newabstract!#REF!</definedName>
    <definedName name="__Apr17" localSheetId="19">[2]Newabstract!#REF!</definedName>
    <definedName name="__Apr17" localSheetId="20">[2]Newabstract!#REF!</definedName>
    <definedName name="__Apr17" localSheetId="1">[2]Newabstract!#REF!</definedName>
    <definedName name="__Apr17" localSheetId="2">[2]Newabstract!#REF!</definedName>
    <definedName name="__Apr17" localSheetId="3">[2]Newabstract!#REF!</definedName>
    <definedName name="__Apr17" localSheetId="11">[2]Newabstract!#REF!</definedName>
    <definedName name="__Apr17" localSheetId="12">[2]Newabstract!#REF!</definedName>
    <definedName name="__Apr17">[2]Newabstract!#REF!</definedName>
    <definedName name="__Apr20" localSheetId="0">[2]Newabstract!#REF!</definedName>
    <definedName name="__Apr20" localSheetId="10">[2]Newabstract!#REF!</definedName>
    <definedName name="__Apr20" localSheetId="17">[2]Newabstract!#REF!</definedName>
    <definedName name="__Apr20" localSheetId="18">[2]Newabstract!#REF!</definedName>
    <definedName name="__Apr20" localSheetId="19">[2]Newabstract!#REF!</definedName>
    <definedName name="__Apr20" localSheetId="20">[2]Newabstract!#REF!</definedName>
    <definedName name="__Apr20" localSheetId="1">[2]Newabstract!#REF!</definedName>
    <definedName name="__Apr20" localSheetId="2">[2]Newabstract!#REF!</definedName>
    <definedName name="__Apr20" localSheetId="3">[2]Newabstract!#REF!</definedName>
    <definedName name="__Apr20" localSheetId="11">[2]Newabstract!#REF!</definedName>
    <definedName name="__Apr20" localSheetId="12">[2]Newabstract!#REF!</definedName>
    <definedName name="__Apr20">[2]Newabstract!#REF!</definedName>
    <definedName name="__Apr21" localSheetId="0">[2]Newabstract!#REF!</definedName>
    <definedName name="__Apr21" localSheetId="10">[2]Newabstract!#REF!</definedName>
    <definedName name="__Apr21" localSheetId="17">[2]Newabstract!#REF!</definedName>
    <definedName name="__Apr21" localSheetId="18">[2]Newabstract!#REF!</definedName>
    <definedName name="__Apr21" localSheetId="19">[2]Newabstract!#REF!</definedName>
    <definedName name="__Apr21" localSheetId="20">[2]Newabstract!#REF!</definedName>
    <definedName name="__Apr21" localSheetId="1">[2]Newabstract!#REF!</definedName>
    <definedName name="__Apr21" localSheetId="2">[2]Newabstract!#REF!</definedName>
    <definedName name="__Apr21" localSheetId="3">[2]Newabstract!#REF!</definedName>
    <definedName name="__Apr21" localSheetId="11">[2]Newabstract!#REF!</definedName>
    <definedName name="__Apr21" localSheetId="12">[2]Newabstract!#REF!</definedName>
    <definedName name="__Apr21">[2]Newabstract!#REF!</definedName>
    <definedName name="__Apr22" localSheetId="0">[2]Newabstract!#REF!</definedName>
    <definedName name="__Apr22" localSheetId="10">[2]Newabstract!#REF!</definedName>
    <definedName name="__Apr22" localSheetId="17">[2]Newabstract!#REF!</definedName>
    <definedName name="__Apr22" localSheetId="18">[2]Newabstract!#REF!</definedName>
    <definedName name="__Apr22" localSheetId="19">[2]Newabstract!#REF!</definedName>
    <definedName name="__Apr22" localSheetId="20">[2]Newabstract!#REF!</definedName>
    <definedName name="__Apr22" localSheetId="1">[2]Newabstract!#REF!</definedName>
    <definedName name="__Apr22" localSheetId="2">[2]Newabstract!#REF!</definedName>
    <definedName name="__Apr22" localSheetId="3">[2]Newabstract!#REF!</definedName>
    <definedName name="__Apr22" localSheetId="11">[2]Newabstract!#REF!</definedName>
    <definedName name="__Apr22" localSheetId="12">[2]Newabstract!#REF!</definedName>
    <definedName name="__Apr22">[2]Newabstract!#REF!</definedName>
    <definedName name="__Apr23" localSheetId="0">[2]Newabstract!#REF!</definedName>
    <definedName name="__Apr23" localSheetId="10">[2]Newabstract!#REF!</definedName>
    <definedName name="__Apr23" localSheetId="17">[2]Newabstract!#REF!</definedName>
    <definedName name="__Apr23" localSheetId="18">[2]Newabstract!#REF!</definedName>
    <definedName name="__Apr23" localSheetId="19">[2]Newabstract!#REF!</definedName>
    <definedName name="__Apr23" localSheetId="20">[2]Newabstract!#REF!</definedName>
    <definedName name="__Apr23" localSheetId="1">[2]Newabstract!#REF!</definedName>
    <definedName name="__Apr23" localSheetId="2">[2]Newabstract!#REF!</definedName>
    <definedName name="__Apr23" localSheetId="3">[2]Newabstract!#REF!</definedName>
    <definedName name="__Apr23" localSheetId="11">[2]Newabstract!#REF!</definedName>
    <definedName name="__Apr23" localSheetId="12">[2]Newabstract!#REF!</definedName>
    <definedName name="__Apr23">[2]Newabstract!#REF!</definedName>
    <definedName name="__Apr24" localSheetId="0">[2]Newabstract!#REF!</definedName>
    <definedName name="__Apr24" localSheetId="10">[2]Newabstract!#REF!</definedName>
    <definedName name="__Apr24" localSheetId="17">[2]Newabstract!#REF!</definedName>
    <definedName name="__Apr24" localSheetId="18">[2]Newabstract!#REF!</definedName>
    <definedName name="__Apr24" localSheetId="19">[2]Newabstract!#REF!</definedName>
    <definedName name="__Apr24" localSheetId="20">[2]Newabstract!#REF!</definedName>
    <definedName name="__Apr24" localSheetId="1">[2]Newabstract!#REF!</definedName>
    <definedName name="__Apr24" localSheetId="2">[2]Newabstract!#REF!</definedName>
    <definedName name="__Apr24" localSheetId="3">[2]Newabstract!#REF!</definedName>
    <definedName name="__Apr24" localSheetId="11">[2]Newabstract!#REF!</definedName>
    <definedName name="__Apr24" localSheetId="12">[2]Newabstract!#REF!</definedName>
    <definedName name="__Apr24">[2]Newabstract!#REF!</definedName>
    <definedName name="__Apr27" localSheetId="0">[2]Newabstract!#REF!</definedName>
    <definedName name="__Apr27" localSheetId="10">[2]Newabstract!#REF!</definedName>
    <definedName name="__Apr27" localSheetId="17">[2]Newabstract!#REF!</definedName>
    <definedName name="__Apr27" localSheetId="18">[2]Newabstract!#REF!</definedName>
    <definedName name="__Apr27" localSheetId="19">[2]Newabstract!#REF!</definedName>
    <definedName name="__Apr27" localSheetId="20">[2]Newabstract!#REF!</definedName>
    <definedName name="__Apr27" localSheetId="1">[2]Newabstract!#REF!</definedName>
    <definedName name="__Apr27" localSheetId="2">[2]Newabstract!#REF!</definedName>
    <definedName name="__Apr27" localSheetId="3">[2]Newabstract!#REF!</definedName>
    <definedName name="__Apr27" localSheetId="11">[2]Newabstract!#REF!</definedName>
    <definedName name="__Apr27" localSheetId="12">[2]Newabstract!#REF!</definedName>
    <definedName name="__Apr27">[2]Newabstract!#REF!</definedName>
    <definedName name="__Apr28" localSheetId="0">[2]Newabstract!#REF!</definedName>
    <definedName name="__Apr28" localSheetId="10">[2]Newabstract!#REF!</definedName>
    <definedName name="__Apr28" localSheetId="17">[2]Newabstract!#REF!</definedName>
    <definedName name="__Apr28" localSheetId="18">[2]Newabstract!#REF!</definedName>
    <definedName name="__Apr28" localSheetId="19">[2]Newabstract!#REF!</definedName>
    <definedName name="__Apr28" localSheetId="20">[2]Newabstract!#REF!</definedName>
    <definedName name="__Apr28" localSheetId="1">[2]Newabstract!#REF!</definedName>
    <definedName name="__Apr28" localSheetId="2">[2]Newabstract!#REF!</definedName>
    <definedName name="__Apr28" localSheetId="3">[2]Newabstract!#REF!</definedName>
    <definedName name="__Apr28" localSheetId="11">[2]Newabstract!#REF!</definedName>
    <definedName name="__Apr28" localSheetId="12">[2]Newabstract!#REF!</definedName>
    <definedName name="__Apr28">[2]Newabstract!#REF!</definedName>
    <definedName name="__Apr29" localSheetId="0">[2]Newabstract!#REF!</definedName>
    <definedName name="__Apr29" localSheetId="10">[2]Newabstract!#REF!</definedName>
    <definedName name="__Apr29" localSheetId="17">[2]Newabstract!#REF!</definedName>
    <definedName name="__Apr29" localSheetId="18">[2]Newabstract!#REF!</definedName>
    <definedName name="__Apr29" localSheetId="19">[2]Newabstract!#REF!</definedName>
    <definedName name="__Apr29" localSheetId="20">[2]Newabstract!#REF!</definedName>
    <definedName name="__Apr29" localSheetId="1">[2]Newabstract!#REF!</definedName>
    <definedName name="__Apr29" localSheetId="2">[2]Newabstract!#REF!</definedName>
    <definedName name="__Apr29" localSheetId="3">[2]Newabstract!#REF!</definedName>
    <definedName name="__Apr29" localSheetId="11">[2]Newabstract!#REF!</definedName>
    <definedName name="__Apr29" localSheetId="12">[2]Newabstract!#REF!</definedName>
    <definedName name="__Apr29">[2]Newabstract!#REF!</definedName>
    <definedName name="__Apr30" localSheetId="0">[2]Newabstract!#REF!</definedName>
    <definedName name="__Apr30" localSheetId="10">[2]Newabstract!#REF!</definedName>
    <definedName name="__Apr30" localSheetId="17">[2]Newabstract!#REF!</definedName>
    <definedName name="__Apr30" localSheetId="18">[2]Newabstract!#REF!</definedName>
    <definedName name="__Apr30" localSheetId="19">[2]Newabstract!#REF!</definedName>
    <definedName name="__Apr30" localSheetId="20">[2]Newabstract!#REF!</definedName>
    <definedName name="__Apr30" localSheetId="1">[2]Newabstract!#REF!</definedName>
    <definedName name="__Apr30" localSheetId="2">[2]Newabstract!#REF!</definedName>
    <definedName name="__Apr30" localSheetId="3">[2]Newabstract!#REF!</definedName>
    <definedName name="__Apr30" localSheetId="11">[2]Newabstract!#REF!</definedName>
    <definedName name="__Apr30" localSheetId="12">[2]Newabstract!#REF!</definedName>
    <definedName name="__Apr30">[2]Newabstract!#REF!</definedName>
    <definedName name="__BSD1" localSheetId="0">#REF!</definedName>
    <definedName name="__BSD1" localSheetId="10">#REF!</definedName>
    <definedName name="__BSD1" localSheetId="17">#REF!</definedName>
    <definedName name="__BSD1" localSheetId="18">#REF!</definedName>
    <definedName name="__BSD1" localSheetId="19">#REF!</definedName>
    <definedName name="__BSD1" localSheetId="20">#REF!</definedName>
    <definedName name="__BSD1" localSheetId="1">#REF!</definedName>
    <definedName name="__BSD1" localSheetId="2">#REF!</definedName>
    <definedName name="__BSD1" localSheetId="3">#REF!</definedName>
    <definedName name="__BSD1" localSheetId="11">#REF!</definedName>
    <definedName name="__BSD1" localSheetId="12">#REF!</definedName>
    <definedName name="__BSD1">#REF!</definedName>
    <definedName name="__BSD2" localSheetId="0">#REF!</definedName>
    <definedName name="__BSD2" localSheetId="10">#REF!</definedName>
    <definedName name="__BSD2" localSheetId="17">#REF!</definedName>
    <definedName name="__BSD2" localSheetId="18">#REF!</definedName>
    <definedName name="__BSD2" localSheetId="19">#REF!</definedName>
    <definedName name="__BSD2" localSheetId="20">#REF!</definedName>
    <definedName name="__BSD2" localSheetId="1">#REF!</definedName>
    <definedName name="__BSD2" localSheetId="2">#REF!</definedName>
    <definedName name="__BSD2" localSheetId="3">#REF!</definedName>
    <definedName name="__BSD2" localSheetId="11">#REF!</definedName>
    <definedName name="__BSD2" localSheetId="12">#REF!</definedName>
    <definedName name="__BSD2">#REF!</definedName>
    <definedName name="__DAT1" localSheetId="0">[3]ZKOK6!#REF!</definedName>
    <definedName name="__DAT1" localSheetId="10">[3]ZKOK6!#REF!</definedName>
    <definedName name="__DAT1" localSheetId="17">[3]ZKOK6!#REF!</definedName>
    <definedName name="__DAT1" localSheetId="18">[3]ZKOK6!#REF!</definedName>
    <definedName name="__DAT1" localSheetId="19">[3]ZKOK6!#REF!</definedName>
    <definedName name="__DAT1" localSheetId="20">[3]ZKOK6!#REF!</definedName>
    <definedName name="__DAT1" localSheetId="1">[3]ZKOK6!#REF!</definedName>
    <definedName name="__DAT1" localSheetId="2">[3]ZKOK6!#REF!</definedName>
    <definedName name="__DAT1" localSheetId="3">[3]ZKOK6!#REF!</definedName>
    <definedName name="__DAT1" localSheetId="11">[3]ZKOK6!#REF!</definedName>
    <definedName name="__DAT1" localSheetId="12">[3]ZKOK6!#REF!</definedName>
    <definedName name="__DAT1">[3]ZKOK6!#REF!</definedName>
    <definedName name="__DAT10" localSheetId="0">[3]ZKOK6!#REF!</definedName>
    <definedName name="__DAT10" localSheetId="10">[3]ZKOK6!#REF!</definedName>
    <definedName name="__DAT10" localSheetId="17">[3]ZKOK6!#REF!</definedName>
    <definedName name="__DAT10" localSheetId="18">[3]ZKOK6!#REF!</definedName>
    <definedName name="__DAT10" localSheetId="19">[3]ZKOK6!#REF!</definedName>
    <definedName name="__DAT10" localSheetId="20">[3]ZKOK6!#REF!</definedName>
    <definedName name="__DAT10" localSheetId="1">[3]ZKOK6!#REF!</definedName>
    <definedName name="__DAT10" localSheetId="2">[3]ZKOK6!#REF!</definedName>
    <definedName name="__DAT10" localSheetId="3">[3]ZKOK6!#REF!</definedName>
    <definedName name="__DAT10" localSheetId="11">[3]ZKOK6!#REF!</definedName>
    <definedName name="__DAT10" localSheetId="12">[3]ZKOK6!#REF!</definedName>
    <definedName name="__DAT10">[3]ZKOK6!#REF!</definedName>
    <definedName name="__DAT11" localSheetId="0">[3]ZKOK6!#REF!</definedName>
    <definedName name="__DAT11" localSheetId="10">[3]ZKOK6!#REF!</definedName>
    <definedName name="__DAT11" localSheetId="17">[3]ZKOK6!#REF!</definedName>
    <definedName name="__DAT11" localSheetId="18">[3]ZKOK6!#REF!</definedName>
    <definedName name="__DAT11" localSheetId="19">[3]ZKOK6!#REF!</definedName>
    <definedName name="__DAT11" localSheetId="20">[3]ZKOK6!#REF!</definedName>
    <definedName name="__DAT11" localSheetId="1">[3]ZKOK6!#REF!</definedName>
    <definedName name="__DAT11" localSheetId="2">[3]ZKOK6!#REF!</definedName>
    <definedName name="__DAT11" localSheetId="3">[3]ZKOK6!#REF!</definedName>
    <definedName name="__DAT11" localSheetId="11">[3]ZKOK6!#REF!</definedName>
    <definedName name="__DAT11" localSheetId="12">[3]ZKOK6!#REF!</definedName>
    <definedName name="__DAT11">[3]ZKOK6!#REF!</definedName>
    <definedName name="__DAT12" localSheetId="0">[3]ZKOK6!#REF!</definedName>
    <definedName name="__DAT12" localSheetId="10">[3]ZKOK6!#REF!</definedName>
    <definedName name="__DAT12" localSheetId="17">[3]ZKOK6!#REF!</definedName>
    <definedName name="__DAT12" localSheetId="18">[3]ZKOK6!#REF!</definedName>
    <definedName name="__DAT12" localSheetId="19">[3]ZKOK6!#REF!</definedName>
    <definedName name="__DAT12" localSheetId="20">[3]ZKOK6!#REF!</definedName>
    <definedName name="__DAT12" localSheetId="1">[3]ZKOK6!#REF!</definedName>
    <definedName name="__DAT12" localSheetId="2">[3]ZKOK6!#REF!</definedName>
    <definedName name="__DAT12" localSheetId="3">[3]ZKOK6!#REF!</definedName>
    <definedName name="__DAT12" localSheetId="11">[3]ZKOK6!#REF!</definedName>
    <definedName name="__DAT12" localSheetId="12">[3]ZKOK6!#REF!</definedName>
    <definedName name="__DAT12">[3]ZKOK6!#REF!</definedName>
    <definedName name="__DAT13" localSheetId="0">[4]cls!#REF!</definedName>
    <definedName name="__DAT13" localSheetId="10">[4]cls!#REF!</definedName>
    <definedName name="__DAT13" localSheetId="17">[4]cls!#REF!</definedName>
    <definedName name="__DAT13" localSheetId="18">[4]cls!#REF!</definedName>
    <definedName name="__DAT13" localSheetId="19">[4]cls!#REF!</definedName>
    <definedName name="__DAT13" localSheetId="20">[4]cls!#REF!</definedName>
    <definedName name="__DAT13" localSheetId="1">[4]cls!#REF!</definedName>
    <definedName name="__DAT13" localSheetId="2">[4]cls!#REF!</definedName>
    <definedName name="__DAT13" localSheetId="3">[4]cls!#REF!</definedName>
    <definedName name="__DAT13" localSheetId="11">[4]cls!#REF!</definedName>
    <definedName name="__DAT13" localSheetId="12">[4]cls!#REF!</definedName>
    <definedName name="__DAT13">[4]cls!#REF!</definedName>
    <definedName name="__DAT14" localSheetId="0">[4]cls!#REF!</definedName>
    <definedName name="__DAT14" localSheetId="10">[4]cls!#REF!</definedName>
    <definedName name="__DAT14" localSheetId="17">[4]cls!#REF!</definedName>
    <definedName name="__DAT14" localSheetId="18">[4]cls!#REF!</definedName>
    <definedName name="__DAT14" localSheetId="19">[4]cls!#REF!</definedName>
    <definedName name="__DAT14" localSheetId="20">[4]cls!#REF!</definedName>
    <definedName name="__DAT14" localSheetId="1">[4]cls!#REF!</definedName>
    <definedName name="__DAT14" localSheetId="2">[4]cls!#REF!</definedName>
    <definedName name="__DAT14" localSheetId="3">[4]cls!#REF!</definedName>
    <definedName name="__DAT14" localSheetId="11">[4]cls!#REF!</definedName>
    <definedName name="__DAT14" localSheetId="12">[4]cls!#REF!</definedName>
    <definedName name="__DAT14">[4]cls!#REF!</definedName>
    <definedName name="__DAT15" localSheetId="0">#REF!</definedName>
    <definedName name="__DAT15" localSheetId="10">#REF!</definedName>
    <definedName name="__DAT15" localSheetId="17">#REF!</definedName>
    <definedName name="__DAT15" localSheetId="18">#REF!</definedName>
    <definedName name="__DAT15" localSheetId="19">#REF!</definedName>
    <definedName name="__DAT15" localSheetId="20">#REF!</definedName>
    <definedName name="__DAT15" localSheetId="1">#REF!</definedName>
    <definedName name="__DAT15" localSheetId="2">#REF!</definedName>
    <definedName name="__DAT15" localSheetId="3">#REF!</definedName>
    <definedName name="__DAT15" localSheetId="11">#REF!</definedName>
    <definedName name="__DAT15" localSheetId="12">#REF!</definedName>
    <definedName name="__DAT15">#REF!</definedName>
    <definedName name="__DAT16" localSheetId="0">#REF!</definedName>
    <definedName name="__DAT16" localSheetId="10">#REF!</definedName>
    <definedName name="__DAT16" localSheetId="17">#REF!</definedName>
    <definedName name="__DAT16" localSheetId="18">#REF!</definedName>
    <definedName name="__DAT16" localSheetId="19">#REF!</definedName>
    <definedName name="__DAT16" localSheetId="20">#REF!</definedName>
    <definedName name="__DAT16" localSheetId="1">#REF!</definedName>
    <definedName name="__DAT16" localSheetId="2">#REF!</definedName>
    <definedName name="__DAT16" localSheetId="3">#REF!</definedName>
    <definedName name="__DAT16" localSheetId="11">#REF!</definedName>
    <definedName name="__DAT16" localSheetId="12">#REF!</definedName>
    <definedName name="__DAT16">#REF!</definedName>
    <definedName name="__DAT17" localSheetId="0">#REF!</definedName>
    <definedName name="__DAT17" localSheetId="10">#REF!</definedName>
    <definedName name="__DAT17" localSheetId="17">#REF!</definedName>
    <definedName name="__DAT17" localSheetId="18">#REF!</definedName>
    <definedName name="__DAT17" localSheetId="19">#REF!</definedName>
    <definedName name="__DAT17" localSheetId="20">#REF!</definedName>
    <definedName name="__DAT17" localSheetId="1">#REF!</definedName>
    <definedName name="__DAT17" localSheetId="2">#REF!</definedName>
    <definedName name="__DAT17" localSheetId="3">#REF!</definedName>
    <definedName name="__DAT17" localSheetId="11">#REF!</definedName>
    <definedName name="__DAT17" localSheetId="12">#REF!</definedName>
    <definedName name="__DAT17">#REF!</definedName>
    <definedName name="__DAT18" localSheetId="0">#REF!</definedName>
    <definedName name="__DAT18" localSheetId="10">#REF!</definedName>
    <definedName name="__DAT18" localSheetId="17">#REF!</definedName>
    <definedName name="__DAT18" localSheetId="18">#REF!</definedName>
    <definedName name="__DAT18" localSheetId="19">#REF!</definedName>
    <definedName name="__DAT18" localSheetId="20">#REF!</definedName>
    <definedName name="__DAT18" localSheetId="1">#REF!</definedName>
    <definedName name="__DAT18" localSheetId="2">#REF!</definedName>
    <definedName name="__DAT18" localSheetId="3">#REF!</definedName>
    <definedName name="__DAT18" localSheetId="11">#REF!</definedName>
    <definedName name="__DAT18" localSheetId="12">#REF!</definedName>
    <definedName name="__DAT18">#REF!</definedName>
    <definedName name="__DAT19" localSheetId="0">#REF!</definedName>
    <definedName name="__DAT19" localSheetId="10">#REF!</definedName>
    <definedName name="__DAT19" localSheetId="17">#REF!</definedName>
    <definedName name="__DAT19" localSheetId="18">#REF!</definedName>
    <definedName name="__DAT19" localSheetId="19">#REF!</definedName>
    <definedName name="__DAT19" localSheetId="20">#REF!</definedName>
    <definedName name="__DAT19" localSheetId="1">#REF!</definedName>
    <definedName name="__DAT19" localSheetId="2">#REF!</definedName>
    <definedName name="__DAT19" localSheetId="3">#REF!</definedName>
    <definedName name="__DAT19" localSheetId="11">#REF!</definedName>
    <definedName name="__DAT19" localSheetId="12">#REF!</definedName>
    <definedName name="__DAT19">#REF!</definedName>
    <definedName name="__DAT2" localSheetId="0">[3]ZKOK6!#REF!</definedName>
    <definedName name="__DAT2" localSheetId="10">[3]ZKOK6!#REF!</definedName>
    <definedName name="__DAT2" localSheetId="17">[3]ZKOK6!#REF!</definedName>
    <definedName name="__DAT2" localSheetId="18">[3]ZKOK6!#REF!</definedName>
    <definedName name="__DAT2" localSheetId="19">[3]ZKOK6!#REF!</definedName>
    <definedName name="__DAT2" localSheetId="20">[3]ZKOK6!#REF!</definedName>
    <definedName name="__DAT2" localSheetId="1">[3]ZKOK6!#REF!</definedName>
    <definedName name="__DAT2" localSheetId="2">[3]ZKOK6!#REF!</definedName>
    <definedName name="__DAT2" localSheetId="3">[3]ZKOK6!#REF!</definedName>
    <definedName name="__DAT2" localSheetId="11">[3]ZKOK6!#REF!</definedName>
    <definedName name="__DAT2" localSheetId="12">[3]ZKOK6!#REF!</definedName>
    <definedName name="__DAT2">[3]ZKOK6!#REF!</definedName>
    <definedName name="__DAT20" localSheetId="0">#REF!</definedName>
    <definedName name="__DAT20" localSheetId="10">#REF!</definedName>
    <definedName name="__DAT20" localSheetId="17">#REF!</definedName>
    <definedName name="__DAT20" localSheetId="18">#REF!</definedName>
    <definedName name="__DAT20" localSheetId="19">#REF!</definedName>
    <definedName name="__DAT20" localSheetId="20">#REF!</definedName>
    <definedName name="__DAT20" localSheetId="1">#REF!</definedName>
    <definedName name="__DAT20" localSheetId="2">#REF!</definedName>
    <definedName name="__DAT20" localSheetId="3">#REF!</definedName>
    <definedName name="__DAT20" localSheetId="11">#REF!</definedName>
    <definedName name="__DAT20" localSheetId="12">#REF!</definedName>
    <definedName name="__DAT20">#REF!</definedName>
    <definedName name="__DAT21" localSheetId="0">#REF!</definedName>
    <definedName name="__DAT21" localSheetId="10">#REF!</definedName>
    <definedName name="__DAT21" localSheetId="17">#REF!</definedName>
    <definedName name="__DAT21" localSheetId="18">#REF!</definedName>
    <definedName name="__DAT21" localSheetId="19">#REF!</definedName>
    <definedName name="__DAT21" localSheetId="20">#REF!</definedName>
    <definedName name="__DAT21" localSheetId="1">#REF!</definedName>
    <definedName name="__DAT21" localSheetId="2">#REF!</definedName>
    <definedName name="__DAT21" localSheetId="3">#REF!</definedName>
    <definedName name="__DAT21" localSheetId="11">#REF!</definedName>
    <definedName name="__DAT21" localSheetId="12">#REF!</definedName>
    <definedName name="__DAT21">#REF!</definedName>
    <definedName name="__DAT22" localSheetId="0">#REF!</definedName>
    <definedName name="__DAT22" localSheetId="10">#REF!</definedName>
    <definedName name="__DAT22" localSheetId="17">#REF!</definedName>
    <definedName name="__DAT22" localSheetId="18">#REF!</definedName>
    <definedName name="__DAT22" localSheetId="19">#REF!</definedName>
    <definedName name="__DAT22" localSheetId="20">#REF!</definedName>
    <definedName name="__DAT22" localSheetId="1">#REF!</definedName>
    <definedName name="__DAT22" localSheetId="2">#REF!</definedName>
    <definedName name="__DAT22" localSheetId="3">#REF!</definedName>
    <definedName name="__DAT22" localSheetId="11">#REF!</definedName>
    <definedName name="__DAT22" localSheetId="12">#REF!</definedName>
    <definedName name="__DAT22">#REF!</definedName>
    <definedName name="__DAT23" localSheetId="0">#REF!</definedName>
    <definedName name="__DAT23" localSheetId="10">#REF!</definedName>
    <definedName name="__DAT23" localSheetId="17">#REF!</definedName>
    <definedName name="__DAT23" localSheetId="18">#REF!</definedName>
    <definedName name="__DAT23" localSheetId="19">#REF!</definedName>
    <definedName name="__DAT23" localSheetId="20">#REF!</definedName>
    <definedName name="__DAT23" localSheetId="1">#REF!</definedName>
    <definedName name="__DAT23" localSheetId="2">#REF!</definedName>
    <definedName name="__DAT23" localSheetId="3">#REF!</definedName>
    <definedName name="__DAT23" localSheetId="11">#REF!</definedName>
    <definedName name="__DAT23" localSheetId="12">#REF!</definedName>
    <definedName name="__DAT23">#REF!</definedName>
    <definedName name="__DAT24" localSheetId="0">#REF!</definedName>
    <definedName name="__DAT24" localSheetId="10">#REF!</definedName>
    <definedName name="__DAT24" localSheetId="17">#REF!</definedName>
    <definedName name="__DAT24" localSheetId="18">#REF!</definedName>
    <definedName name="__DAT24" localSheetId="19">#REF!</definedName>
    <definedName name="__DAT24" localSheetId="20">#REF!</definedName>
    <definedName name="__DAT24" localSheetId="1">#REF!</definedName>
    <definedName name="__DAT24" localSheetId="2">#REF!</definedName>
    <definedName name="__DAT24" localSheetId="3">#REF!</definedName>
    <definedName name="__DAT24" localSheetId="11">#REF!</definedName>
    <definedName name="__DAT24" localSheetId="12">#REF!</definedName>
    <definedName name="__DAT24">#REF!</definedName>
    <definedName name="__DAT25" localSheetId="0">#REF!</definedName>
    <definedName name="__DAT25" localSheetId="10">#REF!</definedName>
    <definedName name="__DAT25" localSheetId="17">#REF!</definedName>
    <definedName name="__DAT25" localSheetId="18">#REF!</definedName>
    <definedName name="__DAT25" localSheetId="19">#REF!</definedName>
    <definedName name="__DAT25" localSheetId="20">#REF!</definedName>
    <definedName name="__DAT25" localSheetId="1">#REF!</definedName>
    <definedName name="__DAT25" localSheetId="2">#REF!</definedName>
    <definedName name="__DAT25" localSheetId="3">#REF!</definedName>
    <definedName name="__DAT25" localSheetId="11">#REF!</definedName>
    <definedName name="__DAT25" localSheetId="12">#REF!</definedName>
    <definedName name="__DAT25">#REF!</definedName>
    <definedName name="__DAT26" localSheetId="0">#REF!</definedName>
    <definedName name="__DAT26" localSheetId="10">#REF!</definedName>
    <definedName name="__DAT26" localSheetId="17">#REF!</definedName>
    <definedName name="__DAT26" localSheetId="18">#REF!</definedName>
    <definedName name="__DAT26" localSheetId="19">#REF!</definedName>
    <definedName name="__DAT26" localSheetId="20">#REF!</definedName>
    <definedName name="__DAT26" localSheetId="1">#REF!</definedName>
    <definedName name="__DAT26" localSheetId="2">#REF!</definedName>
    <definedName name="__DAT26" localSheetId="3">#REF!</definedName>
    <definedName name="__DAT26" localSheetId="11">#REF!</definedName>
    <definedName name="__DAT26" localSheetId="12">#REF!</definedName>
    <definedName name="__DAT26">#REF!</definedName>
    <definedName name="__DAT3" localSheetId="0">[3]ZKOK6!#REF!</definedName>
    <definedName name="__DAT3" localSheetId="10">[3]ZKOK6!#REF!</definedName>
    <definedName name="__DAT3" localSheetId="17">[3]ZKOK6!#REF!</definedName>
    <definedName name="__DAT3" localSheetId="18">[3]ZKOK6!#REF!</definedName>
    <definedName name="__DAT3" localSheetId="19">[3]ZKOK6!#REF!</definedName>
    <definedName name="__DAT3" localSheetId="20">[3]ZKOK6!#REF!</definedName>
    <definedName name="__DAT3" localSheetId="1">[3]ZKOK6!#REF!</definedName>
    <definedName name="__DAT3" localSheetId="2">[3]ZKOK6!#REF!</definedName>
    <definedName name="__DAT3" localSheetId="3">[3]ZKOK6!#REF!</definedName>
    <definedName name="__DAT3" localSheetId="11">[3]ZKOK6!#REF!</definedName>
    <definedName name="__DAT3" localSheetId="12">[3]ZKOK6!#REF!</definedName>
    <definedName name="__DAT3">[3]ZKOK6!#REF!</definedName>
    <definedName name="__DAT4" localSheetId="0">[5]Sheet1!#REF!</definedName>
    <definedName name="__DAT4" localSheetId="10">[5]Sheet1!#REF!</definedName>
    <definedName name="__DAT4" localSheetId="17">[5]Sheet1!#REF!</definedName>
    <definedName name="__DAT4" localSheetId="18">[5]Sheet1!#REF!</definedName>
    <definedName name="__DAT4" localSheetId="19">[5]Sheet1!#REF!</definedName>
    <definedName name="__DAT4" localSheetId="20">[5]Sheet1!#REF!</definedName>
    <definedName name="__DAT4" localSheetId="1">[5]Sheet1!#REF!</definedName>
    <definedName name="__DAT4" localSheetId="2">[5]Sheet1!#REF!</definedName>
    <definedName name="__DAT4" localSheetId="3">[5]Sheet1!#REF!</definedName>
    <definedName name="__DAT4" localSheetId="11">[5]Sheet1!#REF!</definedName>
    <definedName name="__DAT4" localSheetId="12">[5]Sheet1!#REF!</definedName>
    <definedName name="__DAT4">[5]Sheet1!#REF!</definedName>
    <definedName name="__DAT5" localSheetId="0">[5]Sheet1!#REF!</definedName>
    <definedName name="__DAT5" localSheetId="10">[5]Sheet1!#REF!</definedName>
    <definedName name="__DAT5" localSheetId="17">[5]Sheet1!#REF!</definedName>
    <definedName name="__DAT5" localSheetId="18">[5]Sheet1!#REF!</definedName>
    <definedName name="__DAT5" localSheetId="19">[5]Sheet1!#REF!</definedName>
    <definedName name="__DAT5" localSheetId="20">[5]Sheet1!#REF!</definedName>
    <definedName name="__DAT5" localSheetId="1">[5]Sheet1!#REF!</definedName>
    <definedName name="__DAT5" localSheetId="2">[5]Sheet1!#REF!</definedName>
    <definedName name="__DAT5" localSheetId="3">[5]Sheet1!#REF!</definedName>
    <definedName name="__DAT5" localSheetId="11">[5]Sheet1!#REF!</definedName>
    <definedName name="__DAT5" localSheetId="12">[5]Sheet1!#REF!</definedName>
    <definedName name="__DAT5">[5]Sheet1!#REF!</definedName>
    <definedName name="__DAT6" localSheetId="0">[5]Sheet1!#REF!</definedName>
    <definedName name="__DAT6" localSheetId="10">[5]Sheet1!#REF!</definedName>
    <definedName name="__DAT6" localSheetId="17">[5]Sheet1!#REF!</definedName>
    <definedName name="__DAT6" localSheetId="18">[5]Sheet1!#REF!</definedName>
    <definedName name="__DAT6" localSheetId="19">[5]Sheet1!#REF!</definedName>
    <definedName name="__DAT6" localSheetId="20">[5]Sheet1!#REF!</definedName>
    <definedName name="__DAT6" localSheetId="1">[5]Sheet1!#REF!</definedName>
    <definedName name="__DAT6" localSheetId="2">[5]Sheet1!#REF!</definedName>
    <definedName name="__DAT6" localSheetId="3">[5]Sheet1!#REF!</definedName>
    <definedName name="__DAT6" localSheetId="11">[5]Sheet1!#REF!</definedName>
    <definedName name="__DAT6" localSheetId="12">[5]Sheet1!#REF!</definedName>
    <definedName name="__DAT6">[5]Sheet1!#REF!</definedName>
    <definedName name="__DAT7" localSheetId="0">[5]Sheet1!#REF!</definedName>
    <definedName name="__DAT7" localSheetId="10">[5]Sheet1!#REF!</definedName>
    <definedName name="__DAT7" localSheetId="17">[5]Sheet1!#REF!</definedName>
    <definedName name="__DAT7" localSheetId="18">[5]Sheet1!#REF!</definedName>
    <definedName name="__DAT7" localSheetId="19">[5]Sheet1!#REF!</definedName>
    <definedName name="__DAT7" localSheetId="20">[5]Sheet1!#REF!</definedName>
    <definedName name="__DAT7" localSheetId="1">[5]Sheet1!#REF!</definedName>
    <definedName name="__DAT7" localSheetId="2">[5]Sheet1!#REF!</definedName>
    <definedName name="__DAT7" localSheetId="3">[5]Sheet1!#REF!</definedName>
    <definedName name="__DAT7" localSheetId="11">[5]Sheet1!#REF!</definedName>
    <definedName name="__DAT7" localSheetId="12">[5]Sheet1!#REF!</definedName>
    <definedName name="__DAT7">[5]Sheet1!#REF!</definedName>
    <definedName name="__DAT8" localSheetId="0">[5]Sheet1!#REF!</definedName>
    <definedName name="__DAT8" localSheetId="10">[5]Sheet1!#REF!</definedName>
    <definedName name="__DAT8" localSheetId="17">[5]Sheet1!#REF!</definedName>
    <definedName name="__DAT8" localSheetId="18">[5]Sheet1!#REF!</definedName>
    <definedName name="__DAT8" localSheetId="19">[5]Sheet1!#REF!</definedName>
    <definedName name="__DAT8" localSheetId="20">[5]Sheet1!#REF!</definedName>
    <definedName name="__DAT8" localSheetId="1">[5]Sheet1!#REF!</definedName>
    <definedName name="__DAT8" localSheetId="2">[5]Sheet1!#REF!</definedName>
    <definedName name="__DAT8" localSheetId="3">[5]Sheet1!#REF!</definedName>
    <definedName name="__DAT8" localSheetId="11">[5]Sheet1!#REF!</definedName>
    <definedName name="__DAT8" localSheetId="12">[5]Sheet1!#REF!</definedName>
    <definedName name="__DAT8">[5]Sheet1!#REF!</definedName>
    <definedName name="__DAT9" localSheetId="0">[5]Sheet1!#REF!</definedName>
    <definedName name="__DAT9" localSheetId="10">[5]Sheet1!#REF!</definedName>
    <definedName name="__DAT9" localSheetId="17">[5]Sheet1!#REF!</definedName>
    <definedName name="__DAT9" localSheetId="18">[5]Sheet1!#REF!</definedName>
    <definedName name="__DAT9" localSheetId="19">[5]Sheet1!#REF!</definedName>
    <definedName name="__DAT9" localSheetId="20">[5]Sheet1!#REF!</definedName>
    <definedName name="__DAT9" localSheetId="1">[5]Sheet1!#REF!</definedName>
    <definedName name="__DAT9" localSheetId="2">[5]Sheet1!#REF!</definedName>
    <definedName name="__DAT9" localSheetId="3">[5]Sheet1!#REF!</definedName>
    <definedName name="__DAT9" localSheetId="11">[5]Sheet1!#REF!</definedName>
    <definedName name="__DAT9" localSheetId="12">[5]Sheet1!#REF!</definedName>
    <definedName name="__DAT9">[5]Sheet1!#REF!</definedName>
    <definedName name="__dd1" localSheetId="0" hidden="1">{"pl_t&amp;d",#N/A,FALSE,"p&amp;l_t&amp;D_01_02 (2)"}</definedName>
    <definedName name="__dd1" localSheetId="10" hidden="1">{"pl_t&amp;d",#N/A,FALSE,"p&amp;l_t&amp;D_01_02 (2)"}</definedName>
    <definedName name="__dd1" localSheetId="13" hidden="1">{"pl_t&amp;d",#N/A,FALSE,"p&amp;l_t&amp;D_01_02 (2)"}</definedName>
    <definedName name="__dd1" localSheetId="14" hidden="1">{"pl_t&amp;d",#N/A,FALSE,"p&amp;l_t&amp;D_01_02 (2)"}</definedName>
    <definedName name="__dd1" localSheetId="17" hidden="1">{"pl_t&amp;d",#N/A,FALSE,"p&amp;l_t&amp;D_01_02 (2)"}</definedName>
    <definedName name="__dd1" localSheetId="19" hidden="1">{"pl_t&amp;d",#N/A,FALSE,"p&amp;l_t&amp;D_01_02 (2)"}</definedName>
    <definedName name="__dd1" localSheetId="20" hidden="1">{"pl_t&amp;d",#N/A,FALSE,"p&amp;l_t&amp;D_01_02 (2)"}</definedName>
    <definedName name="__dd1" localSheetId="1" hidden="1">{"pl_t&amp;d",#N/A,FALSE,"p&amp;l_t&amp;D_01_02 (2)"}</definedName>
    <definedName name="__dd1" localSheetId="2" hidden="1">{"pl_t&amp;d",#N/A,FALSE,"p&amp;l_t&amp;D_01_02 (2)"}</definedName>
    <definedName name="__dd1" localSheetId="3" hidden="1">{"pl_t&amp;d",#N/A,FALSE,"p&amp;l_t&amp;D_01_02 (2)"}</definedName>
    <definedName name="__dd1" localSheetId="4" hidden="1">{"pl_t&amp;d",#N/A,FALSE,"p&amp;l_t&amp;D_01_02 (2)"}</definedName>
    <definedName name="__dd1" localSheetId="5" hidden="1">{"pl_t&amp;d",#N/A,FALSE,"p&amp;l_t&amp;D_01_02 (2)"}</definedName>
    <definedName name="__dd1" localSheetId="9" hidden="1">{"pl_t&amp;d",#N/A,FALSE,"p&amp;l_t&amp;D_01_02 (2)"}</definedName>
    <definedName name="__dd1" hidden="1">{"pl_t&amp;d",#N/A,FALSE,"p&amp;l_t&amp;D_01_02 (2)"}</definedName>
    <definedName name="__dem2" localSheetId="0" hidden="1">{"pl_t&amp;d",#N/A,FALSE,"p&amp;l_t&amp;D_01_02 (2)"}</definedName>
    <definedName name="__dem2" localSheetId="10" hidden="1">{"pl_t&amp;d",#N/A,FALSE,"p&amp;l_t&amp;D_01_02 (2)"}</definedName>
    <definedName name="__dem2" localSheetId="13" hidden="1">{"pl_t&amp;d",#N/A,FALSE,"p&amp;l_t&amp;D_01_02 (2)"}</definedName>
    <definedName name="__dem2" localSheetId="14" hidden="1">{"pl_t&amp;d",#N/A,FALSE,"p&amp;l_t&amp;D_01_02 (2)"}</definedName>
    <definedName name="__dem2" localSheetId="17" hidden="1">{"pl_t&amp;d",#N/A,FALSE,"p&amp;l_t&amp;D_01_02 (2)"}</definedName>
    <definedName name="__dem2" localSheetId="19" hidden="1">{"pl_t&amp;d",#N/A,FALSE,"p&amp;l_t&amp;D_01_02 (2)"}</definedName>
    <definedName name="__dem2" localSheetId="20" hidden="1">{"pl_t&amp;d",#N/A,FALSE,"p&amp;l_t&amp;D_01_02 (2)"}</definedName>
    <definedName name="__dem2" localSheetId="1" hidden="1">{"pl_t&amp;d",#N/A,FALSE,"p&amp;l_t&amp;D_01_02 (2)"}</definedName>
    <definedName name="__dem2" localSheetId="2" hidden="1">{"pl_t&amp;d",#N/A,FALSE,"p&amp;l_t&amp;D_01_02 (2)"}</definedName>
    <definedName name="__dem2" localSheetId="3" hidden="1">{"pl_t&amp;d",#N/A,FALSE,"p&amp;l_t&amp;D_01_02 (2)"}</definedName>
    <definedName name="__dem2" localSheetId="4" hidden="1">{"pl_t&amp;d",#N/A,FALSE,"p&amp;l_t&amp;D_01_02 (2)"}</definedName>
    <definedName name="__dem2" localSheetId="5" hidden="1">{"pl_t&amp;d",#N/A,FALSE,"p&amp;l_t&amp;D_01_02 (2)"}</definedName>
    <definedName name="__dem2" localSheetId="9" hidden="1">{"pl_t&amp;d",#N/A,FALSE,"p&amp;l_t&amp;D_01_02 (2)"}</definedName>
    <definedName name="__dem2" hidden="1">{"pl_t&amp;d",#N/A,FALSE,"p&amp;l_t&amp;D_01_02 (2)"}</definedName>
    <definedName name="__dem3" localSheetId="0" hidden="1">{"pl_t&amp;d",#N/A,FALSE,"p&amp;l_t&amp;D_01_02 (2)"}</definedName>
    <definedName name="__dem3" localSheetId="10" hidden="1">{"pl_t&amp;d",#N/A,FALSE,"p&amp;l_t&amp;D_01_02 (2)"}</definedName>
    <definedName name="__dem3" localSheetId="13" hidden="1">{"pl_t&amp;d",#N/A,FALSE,"p&amp;l_t&amp;D_01_02 (2)"}</definedName>
    <definedName name="__dem3" localSheetId="14" hidden="1">{"pl_t&amp;d",#N/A,FALSE,"p&amp;l_t&amp;D_01_02 (2)"}</definedName>
    <definedName name="__dem3" localSheetId="17" hidden="1">{"pl_t&amp;d",#N/A,FALSE,"p&amp;l_t&amp;D_01_02 (2)"}</definedName>
    <definedName name="__dem3" localSheetId="19" hidden="1">{"pl_t&amp;d",#N/A,FALSE,"p&amp;l_t&amp;D_01_02 (2)"}</definedName>
    <definedName name="__dem3" localSheetId="20" hidden="1">{"pl_t&amp;d",#N/A,FALSE,"p&amp;l_t&amp;D_01_02 (2)"}</definedName>
    <definedName name="__dem3" localSheetId="1" hidden="1">{"pl_t&amp;d",#N/A,FALSE,"p&amp;l_t&amp;D_01_02 (2)"}</definedName>
    <definedName name="__dem3" localSheetId="2" hidden="1">{"pl_t&amp;d",#N/A,FALSE,"p&amp;l_t&amp;D_01_02 (2)"}</definedName>
    <definedName name="__dem3" localSheetId="3" hidden="1">{"pl_t&amp;d",#N/A,FALSE,"p&amp;l_t&amp;D_01_02 (2)"}</definedName>
    <definedName name="__dem3" localSheetId="4" hidden="1">{"pl_t&amp;d",#N/A,FALSE,"p&amp;l_t&amp;D_01_02 (2)"}</definedName>
    <definedName name="__dem3" localSheetId="5" hidden="1">{"pl_t&amp;d",#N/A,FALSE,"p&amp;l_t&amp;D_01_02 (2)"}</definedName>
    <definedName name="__dem3" localSheetId="9" hidden="1">{"pl_t&amp;d",#N/A,FALSE,"p&amp;l_t&amp;D_01_02 (2)"}</definedName>
    <definedName name="__dem3" hidden="1">{"pl_t&amp;d",#N/A,FALSE,"p&amp;l_t&amp;D_01_02 (2)"}</definedName>
    <definedName name="__IED1" localSheetId="0">#REF!</definedName>
    <definedName name="__IED1" localSheetId="10">#REF!</definedName>
    <definedName name="__IED1" localSheetId="17">#REF!</definedName>
    <definedName name="__IED1" localSheetId="18">#REF!</definedName>
    <definedName name="__IED1" localSheetId="19">#REF!</definedName>
    <definedName name="__IED1" localSheetId="20">#REF!</definedName>
    <definedName name="__IED1" localSheetId="1">#REF!</definedName>
    <definedName name="__IED1" localSheetId="2">#REF!</definedName>
    <definedName name="__IED1" localSheetId="3">#REF!</definedName>
    <definedName name="__IED1" localSheetId="11">#REF!</definedName>
    <definedName name="__IED1" localSheetId="12">#REF!</definedName>
    <definedName name="__IED1">#REF!</definedName>
    <definedName name="__IED2" localSheetId="0">#REF!</definedName>
    <definedName name="__IED2" localSheetId="10">#REF!</definedName>
    <definedName name="__IED2" localSheetId="17">#REF!</definedName>
    <definedName name="__IED2" localSheetId="18">#REF!</definedName>
    <definedName name="__IED2" localSheetId="19">#REF!</definedName>
    <definedName name="__IED2" localSheetId="20">#REF!</definedName>
    <definedName name="__IED2" localSheetId="1">#REF!</definedName>
    <definedName name="__IED2" localSheetId="2">#REF!</definedName>
    <definedName name="__IED2" localSheetId="3">#REF!</definedName>
    <definedName name="__IED2" localSheetId="11">#REF!</definedName>
    <definedName name="__IED2" localSheetId="12">#REF!</definedName>
    <definedName name="__IED2">#REF!</definedName>
    <definedName name="__iog2" localSheetId="0" hidden="1">{"pl_t&amp;d",#N/A,FALSE,"p&amp;l_t&amp;D_01_02 (2)"}</definedName>
    <definedName name="__iog2" localSheetId="10" hidden="1">{"pl_t&amp;d",#N/A,FALSE,"p&amp;l_t&amp;D_01_02 (2)"}</definedName>
    <definedName name="__iog2" localSheetId="13" hidden="1">{"pl_t&amp;d",#N/A,FALSE,"p&amp;l_t&amp;D_01_02 (2)"}</definedName>
    <definedName name="__iog2" localSheetId="14" hidden="1">{"pl_t&amp;d",#N/A,FALSE,"p&amp;l_t&amp;D_01_02 (2)"}</definedName>
    <definedName name="__iog2" localSheetId="17" hidden="1">{"pl_t&amp;d",#N/A,FALSE,"p&amp;l_t&amp;D_01_02 (2)"}</definedName>
    <definedName name="__iog2" localSheetId="19" hidden="1">{"pl_t&amp;d",#N/A,FALSE,"p&amp;l_t&amp;D_01_02 (2)"}</definedName>
    <definedName name="__iog2" localSheetId="20" hidden="1">{"pl_t&amp;d",#N/A,FALSE,"p&amp;l_t&amp;D_01_02 (2)"}</definedName>
    <definedName name="__iog2" localSheetId="1" hidden="1">{"pl_t&amp;d",#N/A,FALSE,"p&amp;l_t&amp;D_01_02 (2)"}</definedName>
    <definedName name="__iog2" localSheetId="2" hidden="1">{"pl_t&amp;d",#N/A,FALSE,"p&amp;l_t&amp;D_01_02 (2)"}</definedName>
    <definedName name="__iog2" localSheetId="3" hidden="1">{"pl_t&amp;d",#N/A,FALSE,"p&amp;l_t&amp;D_01_02 (2)"}</definedName>
    <definedName name="__iog2" localSheetId="4" hidden="1">{"pl_t&amp;d",#N/A,FALSE,"p&amp;l_t&amp;D_01_02 (2)"}</definedName>
    <definedName name="__iog2" localSheetId="5" hidden="1">{"pl_t&amp;d",#N/A,FALSE,"p&amp;l_t&amp;D_01_02 (2)"}</definedName>
    <definedName name="__iog2" localSheetId="9" hidden="1">{"pl_t&amp;d",#N/A,FALSE,"p&amp;l_t&amp;D_01_02 (2)"}</definedName>
    <definedName name="__iog2" hidden="1">{"pl_t&amp;d",#N/A,FALSE,"p&amp;l_t&amp;D_01_02 (2)"}</definedName>
    <definedName name="__j3" localSheetId="0" hidden="1">{"pl_t&amp;d",#N/A,FALSE,"p&amp;l_t&amp;D_01_02 (2)"}</definedName>
    <definedName name="__j3" localSheetId="10" hidden="1">{"pl_t&amp;d",#N/A,FALSE,"p&amp;l_t&amp;D_01_02 (2)"}</definedName>
    <definedName name="__j3" localSheetId="13" hidden="1">{"pl_t&amp;d",#N/A,FALSE,"p&amp;l_t&amp;D_01_02 (2)"}</definedName>
    <definedName name="__j3" localSheetId="14" hidden="1">{"pl_t&amp;d",#N/A,FALSE,"p&amp;l_t&amp;D_01_02 (2)"}</definedName>
    <definedName name="__j3" localSheetId="17" hidden="1">{"pl_t&amp;d",#N/A,FALSE,"p&amp;l_t&amp;D_01_02 (2)"}</definedName>
    <definedName name="__j3" localSheetId="19" hidden="1">{"pl_t&amp;d",#N/A,FALSE,"p&amp;l_t&amp;D_01_02 (2)"}</definedName>
    <definedName name="__j3" localSheetId="20" hidden="1">{"pl_t&amp;d",#N/A,FALSE,"p&amp;l_t&amp;D_01_02 (2)"}</definedName>
    <definedName name="__j3" localSheetId="1" hidden="1">{"pl_t&amp;d",#N/A,FALSE,"p&amp;l_t&amp;D_01_02 (2)"}</definedName>
    <definedName name="__j3" localSheetId="2" hidden="1">{"pl_t&amp;d",#N/A,FALSE,"p&amp;l_t&amp;D_01_02 (2)"}</definedName>
    <definedName name="__j3" localSheetId="3" hidden="1">{"pl_t&amp;d",#N/A,FALSE,"p&amp;l_t&amp;D_01_02 (2)"}</definedName>
    <definedName name="__j3" localSheetId="4" hidden="1">{"pl_t&amp;d",#N/A,FALSE,"p&amp;l_t&amp;D_01_02 (2)"}</definedName>
    <definedName name="__j3" localSheetId="5" hidden="1">{"pl_t&amp;d",#N/A,FALSE,"p&amp;l_t&amp;D_01_02 (2)"}</definedName>
    <definedName name="__j3" localSheetId="9" hidden="1">{"pl_t&amp;d",#N/A,FALSE,"p&amp;l_t&amp;D_01_02 (2)"}</definedName>
    <definedName name="__j3" hidden="1">{"pl_t&amp;d",#N/A,FALSE,"p&amp;l_t&amp;D_01_02 (2)"}</definedName>
    <definedName name="__j4" localSheetId="0" hidden="1">{"pl_t&amp;d",#N/A,FALSE,"p&amp;l_t&amp;D_01_02 (2)"}</definedName>
    <definedName name="__j4" localSheetId="10" hidden="1">{"pl_t&amp;d",#N/A,FALSE,"p&amp;l_t&amp;D_01_02 (2)"}</definedName>
    <definedName name="__j4" localSheetId="13" hidden="1">{"pl_t&amp;d",#N/A,FALSE,"p&amp;l_t&amp;D_01_02 (2)"}</definedName>
    <definedName name="__j4" localSheetId="14" hidden="1">{"pl_t&amp;d",#N/A,FALSE,"p&amp;l_t&amp;D_01_02 (2)"}</definedName>
    <definedName name="__j4" localSheetId="17" hidden="1">{"pl_t&amp;d",#N/A,FALSE,"p&amp;l_t&amp;D_01_02 (2)"}</definedName>
    <definedName name="__j4" localSheetId="19" hidden="1">{"pl_t&amp;d",#N/A,FALSE,"p&amp;l_t&amp;D_01_02 (2)"}</definedName>
    <definedName name="__j4" localSheetId="20" hidden="1">{"pl_t&amp;d",#N/A,FALSE,"p&amp;l_t&amp;D_01_02 (2)"}</definedName>
    <definedName name="__j4" localSheetId="1" hidden="1">{"pl_t&amp;d",#N/A,FALSE,"p&amp;l_t&amp;D_01_02 (2)"}</definedName>
    <definedName name="__j4" localSheetId="2" hidden="1">{"pl_t&amp;d",#N/A,FALSE,"p&amp;l_t&amp;D_01_02 (2)"}</definedName>
    <definedName name="__j4" localSheetId="3" hidden="1">{"pl_t&amp;d",#N/A,FALSE,"p&amp;l_t&amp;D_01_02 (2)"}</definedName>
    <definedName name="__j4" localSheetId="4" hidden="1">{"pl_t&amp;d",#N/A,FALSE,"p&amp;l_t&amp;D_01_02 (2)"}</definedName>
    <definedName name="__j4" localSheetId="5" hidden="1">{"pl_t&amp;d",#N/A,FALSE,"p&amp;l_t&amp;D_01_02 (2)"}</definedName>
    <definedName name="__j4" localSheetId="9" hidden="1">{"pl_t&amp;d",#N/A,FALSE,"p&amp;l_t&amp;D_01_02 (2)"}</definedName>
    <definedName name="__j4" hidden="1">{"pl_t&amp;d",#N/A,FALSE,"p&amp;l_t&amp;D_01_02 (2)"}</definedName>
    <definedName name="__j5" localSheetId="0" hidden="1">{"pl_t&amp;d",#N/A,FALSE,"p&amp;l_t&amp;D_01_02 (2)"}</definedName>
    <definedName name="__j5" localSheetId="10" hidden="1">{"pl_t&amp;d",#N/A,FALSE,"p&amp;l_t&amp;D_01_02 (2)"}</definedName>
    <definedName name="__j5" localSheetId="13" hidden="1">{"pl_t&amp;d",#N/A,FALSE,"p&amp;l_t&amp;D_01_02 (2)"}</definedName>
    <definedName name="__j5" localSheetId="14" hidden="1">{"pl_t&amp;d",#N/A,FALSE,"p&amp;l_t&amp;D_01_02 (2)"}</definedName>
    <definedName name="__j5" localSheetId="17" hidden="1">{"pl_t&amp;d",#N/A,FALSE,"p&amp;l_t&amp;D_01_02 (2)"}</definedName>
    <definedName name="__j5" localSheetId="19" hidden="1">{"pl_t&amp;d",#N/A,FALSE,"p&amp;l_t&amp;D_01_02 (2)"}</definedName>
    <definedName name="__j5" localSheetId="20" hidden="1">{"pl_t&amp;d",#N/A,FALSE,"p&amp;l_t&amp;D_01_02 (2)"}</definedName>
    <definedName name="__j5" localSheetId="1" hidden="1">{"pl_t&amp;d",#N/A,FALSE,"p&amp;l_t&amp;D_01_02 (2)"}</definedName>
    <definedName name="__j5" localSheetId="2" hidden="1">{"pl_t&amp;d",#N/A,FALSE,"p&amp;l_t&amp;D_01_02 (2)"}</definedName>
    <definedName name="__j5" localSheetId="3" hidden="1">{"pl_t&amp;d",#N/A,FALSE,"p&amp;l_t&amp;D_01_02 (2)"}</definedName>
    <definedName name="__j5" localSheetId="4" hidden="1">{"pl_t&amp;d",#N/A,FALSE,"p&amp;l_t&amp;D_01_02 (2)"}</definedName>
    <definedName name="__j5" localSheetId="5" hidden="1">{"pl_t&amp;d",#N/A,FALSE,"p&amp;l_t&amp;D_01_02 (2)"}</definedName>
    <definedName name="__j5" localSheetId="9" hidden="1">{"pl_t&amp;d",#N/A,FALSE,"p&amp;l_t&amp;D_01_02 (2)"}</definedName>
    <definedName name="__j5" hidden="1">{"pl_t&amp;d",#N/A,FALSE,"p&amp;l_t&amp;D_01_02 (2)"}</definedName>
    <definedName name="__k1" localSheetId="0" hidden="1">{"pl_t&amp;d",#N/A,FALSE,"p&amp;l_t&amp;D_01_02 (2)"}</definedName>
    <definedName name="__k1" localSheetId="10" hidden="1">{"pl_t&amp;d",#N/A,FALSE,"p&amp;l_t&amp;D_01_02 (2)"}</definedName>
    <definedName name="__k1" localSheetId="13" hidden="1">{"pl_t&amp;d",#N/A,FALSE,"p&amp;l_t&amp;D_01_02 (2)"}</definedName>
    <definedName name="__k1" localSheetId="14" hidden="1">{"pl_t&amp;d",#N/A,FALSE,"p&amp;l_t&amp;D_01_02 (2)"}</definedName>
    <definedName name="__k1" localSheetId="17" hidden="1">{"pl_t&amp;d",#N/A,FALSE,"p&amp;l_t&amp;D_01_02 (2)"}</definedName>
    <definedName name="__k1" localSheetId="19" hidden="1">{"pl_t&amp;d",#N/A,FALSE,"p&amp;l_t&amp;D_01_02 (2)"}</definedName>
    <definedName name="__k1" localSheetId="20" hidden="1">{"pl_t&amp;d",#N/A,FALSE,"p&amp;l_t&amp;D_01_02 (2)"}</definedName>
    <definedName name="__k1" localSheetId="1" hidden="1">{"pl_t&amp;d",#N/A,FALSE,"p&amp;l_t&amp;D_01_02 (2)"}</definedName>
    <definedName name="__k1" localSheetId="2" hidden="1">{"pl_t&amp;d",#N/A,FALSE,"p&amp;l_t&amp;D_01_02 (2)"}</definedName>
    <definedName name="__k1" localSheetId="3" hidden="1">{"pl_t&amp;d",#N/A,FALSE,"p&amp;l_t&amp;D_01_02 (2)"}</definedName>
    <definedName name="__k1" localSheetId="4" hidden="1">{"pl_t&amp;d",#N/A,FALSE,"p&amp;l_t&amp;D_01_02 (2)"}</definedName>
    <definedName name="__k1" localSheetId="5" hidden="1">{"pl_t&amp;d",#N/A,FALSE,"p&amp;l_t&amp;D_01_02 (2)"}</definedName>
    <definedName name="__k1" localSheetId="9" hidden="1">{"pl_t&amp;d",#N/A,FALSE,"p&amp;l_t&amp;D_01_02 (2)"}</definedName>
    <definedName name="__k1" hidden="1">{"pl_t&amp;d",#N/A,FALSE,"p&amp;l_t&amp;D_01_02 (2)"}</definedName>
    <definedName name="__Mar06" localSheetId="0">[2]Newabstract!#REF!</definedName>
    <definedName name="__Mar06" localSheetId="10">[2]Newabstract!#REF!</definedName>
    <definedName name="__Mar06" localSheetId="17">[2]Newabstract!#REF!</definedName>
    <definedName name="__Mar06" localSheetId="18">[2]Newabstract!#REF!</definedName>
    <definedName name="__Mar06" localSheetId="19">[2]Newabstract!#REF!</definedName>
    <definedName name="__Mar06" localSheetId="20">[2]Newabstract!#REF!</definedName>
    <definedName name="__Mar06" localSheetId="1">[2]Newabstract!#REF!</definedName>
    <definedName name="__Mar06" localSheetId="2">[2]Newabstract!#REF!</definedName>
    <definedName name="__Mar06" localSheetId="3">[2]Newabstract!#REF!</definedName>
    <definedName name="__Mar06" localSheetId="11">[2]Newabstract!#REF!</definedName>
    <definedName name="__Mar06" localSheetId="12">[2]Newabstract!#REF!</definedName>
    <definedName name="__Mar06">[2]Newabstract!#REF!</definedName>
    <definedName name="__Mar09" localSheetId="0">[2]Newabstract!#REF!</definedName>
    <definedName name="__Mar09" localSheetId="10">[2]Newabstract!#REF!</definedName>
    <definedName name="__Mar09" localSheetId="17">[2]Newabstract!#REF!</definedName>
    <definedName name="__Mar09" localSheetId="18">[2]Newabstract!#REF!</definedName>
    <definedName name="__Mar09" localSheetId="19">[2]Newabstract!#REF!</definedName>
    <definedName name="__Mar09" localSheetId="20">[2]Newabstract!#REF!</definedName>
    <definedName name="__Mar09" localSheetId="1">[2]Newabstract!#REF!</definedName>
    <definedName name="__Mar09" localSheetId="2">[2]Newabstract!#REF!</definedName>
    <definedName name="__Mar09" localSheetId="3">[2]Newabstract!#REF!</definedName>
    <definedName name="__Mar09" localSheetId="11">[2]Newabstract!#REF!</definedName>
    <definedName name="__Mar09" localSheetId="12">[2]Newabstract!#REF!</definedName>
    <definedName name="__Mar09">[2]Newabstract!#REF!</definedName>
    <definedName name="__Mar10" localSheetId="0">[2]Newabstract!#REF!</definedName>
    <definedName name="__Mar10" localSheetId="10">[2]Newabstract!#REF!</definedName>
    <definedName name="__Mar10" localSheetId="17">[2]Newabstract!#REF!</definedName>
    <definedName name="__Mar10" localSheetId="18">[2]Newabstract!#REF!</definedName>
    <definedName name="__Mar10" localSheetId="19">[2]Newabstract!#REF!</definedName>
    <definedName name="__Mar10" localSheetId="20">[2]Newabstract!#REF!</definedName>
    <definedName name="__Mar10" localSheetId="1">[2]Newabstract!#REF!</definedName>
    <definedName name="__Mar10" localSheetId="2">[2]Newabstract!#REF!</definedName>
    <definedName name="__Mar10" localSheetId="3">[2]Newabstract!#REF!</definedName>
    <definedName name="__Mar10" localSheetId="11">[2]Newabstract!#REF!</definedName>
    <definedName name="__Mar10" localSheetId="12">[2]Newabstract!#REF!</definedName>
    <definedName name="__Mar10">[2]Newabstract!#REF!</definedName>
    <definedName name="__Mar11" localSheetId="0">[2]Newabstract!#REF!</definedName>
    <definedName name="__Mar11" localSheetId="10">[2]Newabstract!#REF!</definedName>
    <definedName name="__Mar11" localSheetId="17">[2]Newabstract!#REF!</definedName>
    <definedName name="__Mar11" localSheetId="18">[2]Newabstract!#REF!</definedName>
    <definedName name="__Mar11" localSheetId="19">[2]Newabstract!#REF!</definedName>
    <definedName name="__Mar11" localSheetId="20">[2]Newabstract!#REF!</definedName>
    <definedName name="__Mar11" localSheetId="1">[2]Newabstract!#REF!</definedName>
    <definedName name="__Mar11" localSheetId="2">[2]Newabstract!#REF!</definedName>
    <definedName name="__Mar11" localSheetId="3">[2]Newabstract!#REF!</definedName>
    <definedName name="__Mar11" localSheetId="11">[2]Newabstract!#REF!</definedName>
    <definedName name="__Mar11" localSheetId="12">[2]Newabstract!#REF!</definedName>
    <definedName name="__Mar11">[2]Newabstract!#REF!</definedName>
    <definedName name="__Mar12" localSheetId="0">[2]Newabstract!#REF!</definedName>
    <definedName name="__Mar12" localSheetId="10">[2]Newabstract!#REF!</definedName>
    <definedName name="__Mar12" localSheetId="17">[2]Newabstract!#REF!</definedName>
    <definedName name="__Mar12" localSheetId="18">[2]Newabstract!#REF!</definedName>
    <definedName name="__Mar12" localSheetId="19">[2]Newabstract!#REF!</definedName>
    <definedName name="__Mar12" localSheetId="20">[2]Newabstract!#REF!</definedName>
    <definedName name="__Mar12" localSheetId="1">[2]Newabstract!#REF!</definedName>
    <definedName name="__Mar12" localSheetId="2">[2]Newabstract!#REF!</definedName>
    <definedName name="__Mar12" localSheetId="3">[2]Newabstract!#REF!</definedName>
    <definedName name="__Mar12" localSheetId="11">[2]Newabstract!#REF!</definedName>
    <definedName name="__Mar12" localSheetId="12">[2]Newabstract!#REF!</definedName>
    <definedName name="__Mar12">[2]Newabstract!#REF!</definedName>
    <definedName name="__Mar13" localSheetId="0">[2]Newabstract!#REF!</definedName>
    <definedName name="__Mar13" localSheetId="10">[2]Newabstract!#REF!</definedName>
    <definedName name="__Mar13" localSheetId="17">[2]Newabstract!#REF!</definedName>
    <definedName name="__Mar13" localSheetId="18">[2]Newabstract!#REF!</definedName>
    <definedName name="__Mar13" localSheetId="19">[2]Newabstract!#REF!</definedName>
    <definedName name="__Mar13" localSheetId="20">[2]Newabstract!#REF!</definedName>
    <definedName name="__Mar13" localSheetId="1">[2]Newabstract!#REF!</definedName>
    <definedName name="__Mar13" localSheetId="2">[2]Newabstract!#REF!</definedName>
    <definedName name="__Mar13" localSheetId="3">[2]Newabstract!#REF!</definedName>
    <definedName name="__Mar13" localSheetId="11">[2]Newabstract!#REF!</definedName>
    <definedName name="__Mar13" localSheetId="12">[2]Newabstract!#REF!</definedName>
    <definedName name="__Mar13">[2]Newabstract!#REF!</definedName>
    <definedName name="__Mar16" localSheetId="0">[2]Newabstract!#REF!</definedName>
    <definedName name="__Mar16" localSheetId="10">[2]Newabstract!#REF!</definedName>
    <definedName name="__Mar16" localSheetId="17">[2]Newabstract!#REF!</definedName>
    <definedName name="__Mar16" localSheetId="18">[2]Newabstract!#REF!</definedName>
    <definedName name="__Mar16" localSheetId="19">[2]Newabstract!#REF!</definedName>
    <definedName name="__Mar16" localSheetId="20">[2]Newabstract!#REF!</definedName>
    <definedName name="__Mar16" localSheetId="1">[2]Newabstract!#REF!</definedName>
    <definedName name="__Mar16" localSheetId="2">[2]Newabstract!#REF!</definedName>
    <definedName name="__Mar16" localSheetId="3">[2]Newabstract!#REF!</definedName>
    <definedName name="__Mar16" localSheetId="11">[2]Newabstract!#REF!</definedName>
    <definedName name="__Mar16" localSheetId="12">[2]Newabstract!#REF!</definedName>
    <definedName name="__Mar16">[2]Newabstract!#REF!</definedName>
    <definedName name="__Mar17" localSheetId="0">[2]Newabstract!#REF!</definedName>
    <definedName name="__Mar17" localSheetId="10">[2]Newabstract!#REF!</definedName>
    <definedName name="__Mar17" localSheetId="17">[2]Newabstract!#REF!</definedName>
    <definedName name="__Mar17" localSheetId="18">[2]Newabstract!#REF!</definedName>
    <definedName name="__Mar17" localSheetId="19">[2]Newabstract!#REF!</definedName>
    <definedName name="__Mar17" localSheetId="20">[2]Newabstract!#REF!</definedName>
    <definedName name="__Mar17" localSheetId="1">[2]Newabstract!#REF!</definedName>
    <definedName name="__Mar17" localSheetId="2">[2]Newabstract!#REF!</definedName>
    <definedName name="__Mar17" localSheetId="3">[2]Newabstract!#REF!</definedName>
    <definedName name="__Mar17" localSheetId="11">[2]Newabstract!#REF!</definedName>
    <definedName name="__Mar17" localSheetId="12">[2]Newabstract!#REF!</definedName>
    <definedName name="__Mar17">[2]Newabstract!#REF!</definedName>
    <definedName name="__Mar18" localSheetId="0">[2]Newabstract!#REF!</definedName>
    <definedName name="__Mar18" localSheetId="10">[2]Newabstract!#REF!</definedName>
    <definedName name="__Mar18" localSheetId="17">[2]Newabstract!#REF!</definedName>
    <definedName name="__Mar18" localSheetId="18">[2]Newabstract!#REF!</definedName>
    <definedName name="__Mar18" localSheetId="19">[2]Newabstract!#REF!</definedName>
    <definedName name="__Mar18" localSheetId="20">[2]Newabstract!#REF!</definedName>
    <definedName name="__Mar18" localSheetId="1">[2]Newabstract!#REF!</definedName>
    <definedName name="__Mar18" localSheetId="2">[2]Newabstract!#REF!</definedName>
    <definedName name="__Mar18" localSheetId="3">[2]Newabstract!#REF!</definedName>
    <definedName name="__Mar18" localSheetId="11">[2]Newabstract!#REF!</definedName>
    <definedName name="__Mar18" localSheetId="12">[2]Newabstract!#REF!</definedName>
    <definedName name="__Mar18">[2]Newabstract!#REF!</definedName>
    <definedName name="__Mar19" localSheetId="0">[2]Newabstract!#REF!</definedName>
    <definedName name="__Mar19" localSheetId="10">[2]Newabstract!#REF!</definedName>
    <definedName name="__Mar19" localSheetId="17">[2]Newabstract!#REF!</definedName>
    <definedName name="__Mar19" localSheetId="18">[2]Newabstract!#REF!</definedName>
    <definedName name="__Mar19" localSheetId="19">[2]Newabstract!#REF!</definedName>
    <definedName name="__Mar19" localSheetId="20">[2]Newabstract!#REF!</definedName>
    <definedName name="__Mar19" localSheetId="1">[2]Newabstract!#REF!</definedName>
    <definedName name="__Mar19" localSheetId="2">[2]Newabstract!#REF!</definedName>
    <definedName name="__Mar19" localSheetId="3">[2]Newabstract!#REF!</definedName>
    <definedName name="__Mar19" localSheetId="11">[2]Newabstract!#REF!</definedName>
    <definedName name="__Mar19" localSheetId="12">[2]Newabstract!#REF!</definedName>
    <definedName name="__Mar19">[2]Newabstract!#REF!</definedName>
    <definedName name="__Mar20" localSheetId="0">[2]Newabstract!#REF!</definedName>
    <definedName name="__Mar20" localSheetId="10">[2]Newabstract!#REF!</definedName>
    <definedName name="__Mar20" localSheetId="17">[2]Newabstract!#REF!</definedName>
    <definedName name="__Mar20" localSheetId="18">[2]Newabstract!#REF!</definedName>
    <definedName name="__Mar20" localSheetId="19">[2]Newabstract!#REF!</definedName>
    <definedName name="__Mar20" localSheetId="20">[2]Newabstract!#REF!</definedName>
    <definedName name="__Mar20" localSheetId="1">[2]Newabstract!#REF!</definedName>
    <definedName name="__Mar20" localSheetId="2">[2]Newabstract!#REF!</definedName>
    <definedName name="__Mar20" localSheetId="3">[2]Newabstract!#REF!</definedName>
    <definedName name="__Mar20" localSheetId="11">[2]Newabstract!#REF!</definedName>
    <definedName name="__Mar20" localSheetId="12">[2]Newabstract!#REF!</definedName>
    <definedName name="__Mar20">[2]Newabstract!#REF!</definedName>
    <definedName name="__Mar23" localSheetId="0">[2]Newabstract!#REF!</definedName>
    <definedName name="__Mar23" localSheetId="10">[2]Newabstract!#REF!</definedName>
    <definedName name="__Mar23" localSheetId="17">[2]Newabstract!#REF!</definedName>
    <definedName name="__Mar23" localSheetId="18">[2]Newabstract!#REF!</definedName>
    <definedName name="__Mar23" localSheetId="19">[2]Newabstract!#REF!</definedName>
    <definedName name="__Mar23" localSheetId="20">[2]Newabstract!#REF!</definedName>
    <definedName name="__Mar23" localSheetId="1">[2]Newabstract!#REF!</definedName>
    <definedName name="__Mar23" localSheetId="2">[2]Newabstract!#REF!</definedName>
    <definedName name="__Mar23" localSheetId="3">[2]Newabstract!#REF!</definedName>
    <definedName name="__Mar23" localSheetId="11">[2]Newabstract!#REF!</definedName>
    <definedName name="__Mar23" localSheetId="12">[2]Newabstract!#REF!</definedName>
    <definedName name="__Mar23">[2]Newabstract!#REF!</definedName>
    <definedName name="__Mar24" localSheetId="0">[2]Newabstract!#REF!</definedName>
    <definedName name="__Mar24" localSheetId="10">[2]Newabstract!#REF!</definedName>
    <definedName name="__Mar24" localSheetId="17">[2]Newabstract!#REF!</definedName>
    <definedName name="__Mar24" localSheetId="18">[2]Newabstract!#REF!</definedName>
    <definedName name="__Mar24" localSheetId="19">[2]Newabstract!#REF!</definedName>
    <definedName name="__Mar24" localSheetId="20">[2]Newabstract!#REF!</definedName>
    <definedName name="__Mar24" localSheetId="1">[2]Newabstract!#REF!</definedName>
    <definedName name="__Mar24" localSheetId="2">[2]Newabstract!#REF!</definedName>
    <definedName name="__Mar24" localSheetId="3">[2]Newabstract!#REF!</definedName>
    <definedName name="__Mar24" localSheetId="11">[2]Newabstract!#REF!</definedName>
    <definedName name="__Mar24" localSheetId="12">[2]Newabstract!#REF!</definedName>
    <definedName name="__Mar24">[2]Newabstract!#REF!</definedName>
    <definedName name="__Mar25" localSheetId="0">[2]Newabstract!#REF!</definedName>
    <definedName name="__Mar25" localSheetId="10">[2]Newabstract!#REF!</definedName>
    <definedName name="__Mar25" localSheetId="17">[2]Newabstract!#REF!</definedName>
    <definedName name="__Mar25" localSheetId="18">[2]Newabstract!#REF!</definedName>
    <definedName name="__Mar25" localSheetId="19">[2]Newabstract!#REF!</definedName>
    <definedName name="__Mar25" localSheetId="20">[2]Newabstract!#REF!</definedName>
    <definedName name="__Mar25" localSheetId="1">[2]Newabstract!#REF!</definedName>
    <definedName name="__Mar25" localSheetId="2">[2]Newabstract!#REF!</definedName>
    <definedName name="__Mar25" localSheetId="3">[2]Newabstract!#REF!</definedName>
    <definedName name="__Mar25" localSheetId="11">[2]Newabstract!#REF!</definedName>
    <definedName name="__Mar25" localSheetId="12">[2]Newabstract!#REF!</definedName>
    <definedName name="__Mar25">[2]Newabstract!#REF!</definedName>
    <definedName name="__Mar26" localSheetId="0">[2]Newabstract!#REF!</definedName>
    <definedName name="__Mar26" localSheetId="10">[2]Newabstract!#REF!</definedName>
    <definedName name="__Mar26" localSheetId="17">[2]Newabstract!#REF!</definedName>
    <definedName name="__Mar26" localSheetId="18">[2]Newabstract!#REF!</definedName>
    <definedName name="__Mar26" localSheetId="19">[2]Newabstract!#REF!</definedName>
    <definedName name="__Mar26" localSheetId="20">[2]Newabstract!#REF!</definedName>
    <definedName name="__Mar26" localSheetId="1">[2]Newabstract!#REF!</definedName>
    <definedName name="__Mar26" localSheetId="2">[2]Newabstract!#REF!</definedName>
    <definedName name="__Mar26" localSheetId="3">[2]Newabstract!#REF!</definedName>
    <definedName name="__Mar26" localSheetId="11">[2]Newabstract!#REF!</definedName>
    <definedName name="__Mar26" localSheetId="12">[2]Newabstract!#REF!</definedName>
    <definedName name="__Mar26">[2]Newabstract!#REF!</definedName>
    <definedName name="__Mar27" localSheetId="0">[2]Newabstract!#REF!</definedName>
    <definedName name="__Mar27" localSheetId="10">[2]Newabstract!#REF!</definedName>
    <definedName name="__Mar27" localSheetId="17">[2]Newabstract!#REF!</definedName>
    <definedName name="__Mar27" localSheetId="18">[2]Newabstract!#REF!</definedName>
    <definedName name="__Mar27" localSheetId="19">[2]Newabstract!#REF!</definedName>
    <definedName name="__Mar27" localSheetId="20">[2]Newabstract!#REF!</definedName>
    <definedName name="__Mar27" localSheetId="1">[2]Newabstract!#REF!</definedName>
    <definedName name="__Mar27" localSheetId="2">[2]Newabstract!#REF!</definedName>
    <definedName name="__Mar27" localSheetId="3">[2]Newabstract!#REF!</definedName>
    <definedName name="__Mar27" localSheetId="11">[2]Newabstract!#REF!</definedName>
    <definedName name="__Mar27" localSheetId="12">[2]Newabstract!#REF!</definedName>
    <definedName name="__Mar27">[2]Newabstract!#REF!</definedName>
    <definedName name="__Mar28" localSheetId="0">[2]Newabstract!#REF!</definedName>
    <definedName name="__Mar28" localSheetId="10">[2]Newabstract!#REF!</definedName>
    <definedName name="__Mar28" localSheetId="17">[2]Newabstract!#REF!</definedName>
    <definedName name="__Mar28" localSheetId="18">[2]Newabstract!#REF!</definedName>
    <definedName name="__Mar28" localSheetId="19">[2]Newabstract!#REF!</definedName>
    <definedName name="__Mar28" localSheetId="20">[2]Newabstract!#REF!</definedName>
    <definedName name="__Mar28" localSheetId="1">[2]Newabstract!#REF!</definedName>
    <definedName name="__Mar28" localSheetId="2">[2]Newabstract!#REF!</definedName>
    <definedName name="__Mar28" localSheetId="3">[2]Newabstract!#REF!</definedName>
    <definedName name="__Mar28" localSheetId="11">[2]Newabstract!#REF!</definedName>
    <definedName name="__Mar28" localSheetId="12">[2]Newabstract!#REF!</definedName>
    <definedName name="__Mar28">[2]Newabstract!#REF!</definedName>
    <definedName name="__Mar30" localSheetId="0">[2]Newabstract!#REF!</definedName>
    <definedName name="__Mar30" localSheetId="10">[2]Newabstract!#REF!</definedName>
    <definedName name="__Mar30" localSheetId="17">[2]Newabstract!#REF!</definedName>
    <definedName name="__Mar30" localSheetId="18">[2]Newabstract!#REF!</definedName>
    <definedName name="__Mar30" localSheetId="19">[2]Newabstract!#REF!</definedName>
    <definedName name="__Mar30" localSheetId="20">[2]Newabstract!#REF!</definedName>
    <definedName name="__Mar30" localSheetId="1">[2]Newabstract!#REF!</definedName>
    <definedName name="__Mar30" localSheetId="2">[2]Newabstract!#REF!</definedName>
    <definedName name="__Mar30" localSheetId="3">[2]Newabstract!#REF!</definedName>
    <definedName name="__Mar30" localSheetId="11">[2]Newabstract!#REF!</definedName>
    <definedName name="__Mar30" localSheetId="12">[2]Newabstract!#REF!</definedName>
    <definedName name="__Mar30">[2]Newabstract!#REF!</definedName>
    <definedName name="__Mar31" localSheetId="0">[2]Newabstract!#REF!</definedName>
    <definedName name="__Mar31" localSheetId="10">[2]Newabstract!#REF!</definedName>
    <definedName name="__Mar31" localSheetId="17">[2]Newabstract!#REF!</definedName>
    <definedName name="__Mar31" localSheetId="18">[2]Newabstract!#REF!</definedName>
    <definedName name="__Mar31" localSheetId="19">[2]Newabstract!#REF!</definedName>
    <definedName name="__Mar31" localSheetId="20">[2]Newabstract!#REF!</definedName>
    <definedName name="__Mar31" localSheetId="1">[2]Newabstract!#REF!</definedName>
    <definedName name="__Mar31" localSheetId="2">[2]Newabstract!#REF!</definedName>
    <definedName name="__Mar31" localSheetId="3">[2]Newabstract!#REF!</definedName>
    <definedName name="__Mar31" localSheetId="11">[2]Newabstract!#REF!</definedName>
    <definedName name="__Mar31" localSheetId="12">[2]Newabstract!#REF!</definedName>
    <definedName name="__Mar31">[2]Newabstract!#REF!</definedName>
    <definedName name="__mp3" localSheetId="0" hidden="1">{#N/A,#N/A,FALSE,"1.1";#N/A,#N/A,FALSE,"1.1a";#N/A,#N/A,FALSE,"1.1b";#N/A,#N/A,FALSE,"1.1c";#N/A,#N/A,FALSE,"1.1e";#N/A,#N/A,FALSE,"1.1f";#N/A,#N/A,FALSE,"1.1g";#N/A,#N/A,FALSE,"1.1h_T";#N/A,#N/A,FALSE,"1.1h_D";#N/A,#N/A,FALSE,"1.2";#N/A,#N/A,FALSE,"1.3";#N/A,#N/A,FALSE,"1.3b";#N/A,#N/A,FALSE,"1.4";#N/A,#N/A,FALSE,"1.5";#N/A,#N/A,FALSE,"1.6";#N/A,#N/A,FALSE,"2.1";#N/A,#N/A,FALSE,"SOD";#N/A,#N/A,FALSE,"OL";#N/A,#N/A,FALSE,"CF"}</definedName>
    <definedName name="__mp3" localSheetId="10" hidden="1">{#N/A,#N/A,FALSE,"1.1";#N/A,#N/A,FALSE,"1.1a";#N/A,#N/A,FALSE,"1.1b";#N/A,#N/A,FALSE,"1.1c";#N/A,#N/A,FALSE,"1.1e";#N/A,#N/A,FALSE,"1.1f";#N/A,#N/A,FALSE,"1.1g";#N/A,#N/A,FALSE,"1.1h_T";#N/A,#N/A,FALSE,"1.1h_D";#N/A,#N/A,FALSE,"1.2";#N/A,#N/A,FALSE,"1.3";#N/A,#N/A,FALSE,"1.3b";#N/A,#N/A,FALSE,"1.4";#N/A,#N/A,FALSE,"1.5";#N/A,#N/A,FALSE,"1.6";#N/A,#N/A,FALSE,"2.1";#N/A,#N/A,FALSE,"SOD";#N/A,#N/A,FALSE,"OL";#N/A,#N/A,FALSE,"CF"}</definedName>
    <definedName name="__mp3" localSheetId="13" hidden="1">{#N/A,#N/A,FALSE,"1.1";#N/A,#N/A,FALSE,"1.1a";#N/A,#N/A,FALSE,"1.1b";#N/A,#N/A,FALSE,"1.1c";#N/A,#N/A,FALSE,"1.1e";#N/A,#N/A,FALSE,"1.1f";#N/A,#N/A,FALSE,"1.1g";#N/A,#N/A,FALSE,"1.1h_T";#N/A,#N/A,FALSE,"1.1h_D";#N/A,#N/A,FALSE,"1.2";#N/A,#N/A,FALSE,"1.3";#N/A,#N/A,FALSE,"1.3b";#N/A,#N/A,FALSE,"1.4";#N/A,#N/A,FALSE,"1.5";#N/A,#N/A,FALSE,"1.6";#N/A,#N/A,FALSE,"2.1";#N/A,#N/A,FALSE,"SOD";#N/A,#N/A,FALSE,"OL";#N/A,#N/A,FALSE,"CF"}</definedName>
    <definedName name="__mp3" localSheetId="14" hidden="1">{#N/A,#N/A,FALSE,"1.1";#N/A,#N/A,FALSE,"1.1a";#N/A,#N/A,FALSE,"1.1b";#N/A,#N/A,FALSE,"1.1c";#N/A,#N/A,FALSE,"1.1e";#N/A,#N/A,FALSE,"1.1f";#N/A,#N/A,FALSE,"1.1g";#N/A,#N/A,FALSE,"1.1h_T";#N/A,#N/A,FALSE,"1.1h_D";#N/A,#N/A,FALSE,"1.2";#N/A,#N/A,FALSE,"1.3";#N/A,#N/A,FALSE,"1.3b";#N/A,#N/A,FALSE,"1.4";#N/A,#N/A,FALSE,"1.5";#N/A,#N/A,FALSE,"1.6";#N/A,#N/A,FALSE,"2.1";#N/A,#N/A,FALSE,"SOD";#N/A,#N/A,FALSE,"OL";#N/A,#N/A,FALSE,"CF"}</definedName>
    <definedName name="__mp3" localSheetId="17" hidden="1">{#N/A,#N/A,FALSE,"1.1";#N/A,#N/A,FALSE,"1.1a";#N/A,#N/A,FALSE,"1.1b";#N/A,#N/A,FALSE,"1.1c";#N/A,#N/A,FALSE,"1.1e";#N/A,#N/A,FALSE,"1.1f";#N/A,#N/A,FALSE,"1.1g";#N/A,#N/A,FALSE,"1.1h_T";#N/A,#N/A,FALSE,"1.1h_D";#N/A,#N/A,FALSE,"1.2";#N/A,#N/A,FALSE,"1.3";#N/A,#N/A,FALSE,"1.3b";#N/A,#N/A,FALSE,"1.4";#N/A,#N/A,FALSE,"1.5";#N/A,#N/A,FALSE,"1.6";#N/A,#N/A,FALSE,"2.1";#N/A,#N/A,FALSE,"SOD";#N/A,#N/A,FALSE,"OL";#N/A,#N/A,FALSE,"CF"}</definedName>
    <definedName name="__mp3" localSheetId="19" hidden="1">{#N/A,#N/A,FALSE,"1.1";#N/A,#N/A,FALSE,"1.1a";#N/A,#N/A,FALSE,"1.1b";#N/A,#N/A,FALSE,"1.1c";#N/A,#N/A,FALSE,"1.1e";#N/A,#N/A,FALSE,"1.1f";#N/A,#N/A,FALSE,"1.1g";#N/A,#N/A,FALSE,"1.1h_T";#N/A,#N/A,FALSE,"1.1h_D";#N/A,#N/A,FALSE,"1.2";#N/A,#N/A,FALSE,"1.3";#N/A,#N/A,FALSE,"1.3b";#N/A,#N/A,FALSE,"1.4";#N/A,#N/A,FALSE,"1.5";#N/A,#N/A,FALSE,"1.6";#N/A,#N/A,FALSE,"2.1";#N/A,#N/A,FALSE,"SOD";#N/A,#N/A,FALSE,"OL";#N/A,#N/A,FALSE,"CF"}</definedName>
    <definedName name="__mp3" localSheetId="20" hidden="1">{#N/A,#N/A,FALSE,"1.1";#N/A,#N/A,FALSE,"1.1a";#N/A,#N/A,FALSE,"1.1b";#N/A,#N/A,FALSE,"1.1c";#N/A,#N/A,FALSE,"1.1e";#N/A,#N/A,FALSE,"1.1f";#N/A,#N/A,FALSE,"1.1g";#N/A,#N/A,FALSE,"1.1h_T";#N/A,#N/A,FALSE,"1.1h_D";#N/A,#N/A,FALSE,"1.2";#N/A,#N/A,FALSE,"1.3";#N/A,#N/A,FALSE,"1.3b";#N/A,#N/A,FALSE,"1.4";#N/A,#N/A,FALSE,"1.5";#N/A,#N/A,FALSE,"1.6";#N/A,#N/A,FALSE,"2.1";#N/A,#N/A,FALSE,"SOD";#N/A,#N/A,FALSE,"OL";#N/A,#N/A,FALSE,"CF"}</definedName>
    <definedName name="__mp3" localSheetId="1" hidden="1">{#N/A,#N/A,FALSE,"1.1";#N/A,#N/A,FALSE,"1.1a";#N/A,#N/A,FALSE,"1.1b";#N/A,#N/A,FALSE,"1.1c";#N/A,#N/A,FALSE,"1.1e";#N/A,#N/A,FALSE,"1.1f";#N/A,#N/A,FALSE,"1.1g";#N/A,#N/A,FALSE,"1.1h_T";#N/A,#N/A,FALSE,"1.1h_D";#N/A,#N/A,FALSE,"1.2";#N/A,#N/A,FALSE,"1.3";#N/A,#N/A,FALSE,"1.3b";#N/A,#N/A,FALSE,"1.4";#N/A,#N/A,FALSE,"1.5";#N/A,#N/A,FALSE,"1.6";#N/A,#N/A,FALSE,"2.1";#N/A,#N/A,FALSE,"SOD";#N/A,#N/A,FALSE,"OL";#N/A,#N/A,FALSE,"CF"}</definedName>
    <definedName name="__mp3" localSheetId="2" hidden="1">{#N/A,#N/A,FALSE,"1.1";#N/A,#N/A,FALSE,"1.1a";#N/A,#N/A,FALSE,"1.1b";#N/A,#N/A,FALSE,"1.1c";#N/A,#N/A,FALSE,"1.1e";#N/A,#N/A,FALSE,"1.1f";#N/A,#N/A,FALSE,"1.1g";#N/A,#N/A,FALSE,"1.1h_T";#N/A,#N/A,FALSE,"1.1h_D";#N/A,#N/A,FALSE,"1.2";#N/A,#N/A,FALSE,"1.3";#N/A,#N/A,FALSE,"1.3b";#N/A,#N/A,FALSE,"1.4";#N/A,#N/A,FALSE,"1.5";#N/A,#N/A,FALSE,"1.6";#N/A,#N/A,FALSE,"2.1";#N/A,#N/A,FALSE,"SOD";#N/A,#N/A,FALSE,"OL";#N/A,#N/A,FALSE,"CF"}</definedName>
    <definedName name="__mp3" localSheetId="3" hidden="1">{#N/A,#N/A,FALSE,"1.1";#N/A,#N/A,FALSE,"1.1a";#N/A,#N/A,FALSE,"1.1b";#N/A,#N/A,FALSE,"1.1c";#N/A,#N/A,FALSE,"1.1e";#N/A,#N/A,FALSE,"1.1f";#N/A,#N/A,FALSE,"1.1g";#N/A,#N/A,FALSE,"1.1h_T";#N/A,#N/A,FALSE,"1.1h_D";#N/A,#N/A,FALSE,"1.2";#N/A,#N/A,FALSE,"1.3";#N/A,#N/A,FALSE,"1.3b";#N/A,#N/A,FALSE,"1.4";#N/A,#N/A,FALSE,"1.5";#N/A,#N/A,FALSE,"1.6";#N/A,#N/A,FALSE,"2.1";#N/A,#N/A,FALSE,"SOD";#N/A,#N/A,FALSE,"OL";#N/A,#N/A,FALSE,"CF"}</definedName>
    <definedName name="__mp3" localSheetId="4" hidden="1">{#N/A,#N/A,FALSE,"1.1";#N/A,#N/A,FALSE,"1.1a";#N/A,#N/A,FALSE,"1.1b";#N/A,#N/A,FALSE,"1.1c";#N/A,#N/A,FALSE,"1.1e";#N/A,#N/A,FALSE,"1.1f";#N/A,#N/A,FALSE,"1.1g";#N/A,#N/A,FALSE,"1.1h_T";#N/A,#N/A,FALSE,"1.1h_D";#N/A,#N/A,FALSE,"1.2";#N/A,#N/A,FALSE,"1.3";#N/A,#N/A,FALSE,"1.3b";#N/A,#N/A,FALSE,"1.4";#N/A,#N/A,FALSE,"1.5";#N/A,#N/A,FALSE,"1.6";#N/A,#N/A,FALSE,"2.1";#N/A,#N/A,FALSE,"SOD";#N/A,#N/A,FALSE,"OL";#N/A,#N/A,FALSE,"CF"}</definedName>
    <definedName name="__mp3" localSheetId="5" hidden="1">{#N/A,#N/A,FALSE,"1.1";#N/A,#N/A,FALSE,"1.1a";#N/A,#N/A,FALSE,"1.1b";#N/A,#N/A,FALSE,"1.1c";#N/A,#N/A,FALSE,"1.1e";#N/A,#N/A,FALSE,"1.1f";#N/A,#N/A,FALSE,"1.1g";#N/A,#N/A,FALSE,"1.1h_T";#N/A,#N/A,FALSE,"1.1h_D";#N/A,#N/A,FALSE,"1.2";#N/A,#N/A,FALSE,"1.3";#N/A,#N/A,FALSE,"1.3b";#N/A,#N/A,FALSE,"1.4";#N/A,#N/A,FALSE,"1.5";#N/A,#N/A,FALSE,"1.6";#N/A,#N/A,FALSE,"2.1";#N/A,#N/A,FALSE,"SOD";#N/A,#N/A,FALSE,"OL";#N/A,#N/A,FALSE,"CF"}</definedName>
    <definedName name="__mp3" localSheetId="9" hidden="1">{#N/A,#N/A,FALSE,"1.1";#N/A,#N/A,FALSE,"1.1a";#N/A,#N/A,FALSE,"1.1b";#N/A,#N/A,FALSE,"1.1c";#N/A,#N/A,FALSE,"1.1e";#N/A,#N/A,FALSE,"1.1f";#N/A,#N/A,FALSE,"1.1g";#N/A,#N/A,FALSE,"1.1h_T";#N/A,#N/A,FALSE,"1.1h_D";#N/A,#N/A,FALSE,"1.2";#N/A,#N/A,FALSE,"1.3";#N/A,#N/A,FALSE,"1.3b";#N/A,#N/A,FALSE,"1.4";#N/A,#N/A,FALSE,"1.5";#N/A,#N/A,FALSE,"1.6";#N/A,#N/A,FALSE,"2.1";#N/A,#N/A,FALSE,"SOD";#N/A,#N/A,FALSE,"OL";#N/A,#N/A,FALSE,"CF"}</definedName>
    <definedName name="__mp3" hidden="1">{#N/A,#N/A,FALSE,"1.1";#N/A,#N/A,FALSE,"1.1a";#N/A,#N/A,FALSE,"1.1b";#N/A,#N/A,FALSE,"1.1c";#N/A,#N/A,FALSE,"1.1e";#N/A,#N/A,FALSE,"1.1f";#N/A,#N/A,FALSE,"1.1g";#N/A,#N/A,FALSE,"1.1h_T";#N/A,#N/A,FALSE,"1.1h_D";#N/A,#N/A,FALSE,"1.2";#N/A,#N/A,FALSE,"1.3";#N/A,#N/A,FALSE,"1.3b";#N/A,#N/A,FALSE,"1.4";#N/A,#N/A,FALSE,"1.5";#N/A,#N/A,FALSE,"1.6";#N/A,#N/A,FALSE,"2.1";#N/A,#N/A,FALSE,"SOD";#N/A,#N/A,FALSE,"OL";#N/A,#N/A,FALSE,"CF"}</definedName>
    <definedName name="__no1" localSheetId="0" hidden="1">{"pl_t&amp;d",#N/A,FALSE,"p&amp;l_t&amp;D_01_02 (2)"}</definedName>
    <definedName name="__no1" localSheetId="10" hidden="1">{"pl_t&amp;d",#N/A,FALSE,"p&amp;l_t&amp;D_01_02 (2)"}</definedName>
    <definedName name="__no1" localSheetId="13" hidden="1">{"pl_t&amp;d",#N/A,FALSE,"p&amp;l_t&amp;D_01_02 (2)"}</definedName>
    <definedName name="__no1" localSheetId="14" hidden="1">{"pl_t&amp;d",#N/A,FALSE,"p&amp;l_t&amp;D_01_02 (2)"}</definedName>
    <definedName name="__no1" localSheetId="17" hidden="1">{"pl_t&amp;d",#N/A,FALSE,"p&amp;l_t&amp;D_01_02 (2)"}</definedName>
    <definedName name="__no1" localSheetId="19" hidden="1">{"pl_t&amp;d",#N/A,FALSE,"p&amp;l_t&amp;D_01_02 (2)"}</definedName>
    <definedName name="__no1" localSheetId="20" hidden="1">{"pl_t&amp;d",#N/A,FALSE,"p&amp;l_t&amp;D_01_02 (2)"}</definedName>
    <definedName name="__no1" localSheetId="1" hidden="1">{"pl_t&amp;d",#N/A,FALSE,"p&amp;l_t&amp;D_01_02 (2)"}</definedName>
    <definedName name="__no1" localSheetId="2" hidden="1">{"pl_t&amp;d",#N/A,FALSE,"p&amp;l_t&amp;D_01_02 (2)"}</definedName>
    <definedName name="__no1" localSheetId="3" hidden="1">{"pl_t&amp;d",#N/A,FALSE,"p&amp;l_t&amp;D_01_02 (2)"}</definedName>
    <definedName name="__no1" localSheetId="4" hidden="1">{"pl_t&amp;d",#N/A,FALSE,"p&amp;l_t&amp;D_01_02 (2)"}</definedName>
    <definedName name="__no1" localSheetId="5" hidden="1">{"pl_t&amp;d",#N/A,FALSE,"p&amp;l_t&amp;D_01_02 (2)"}</definedName>
    <definedName name="__no1" localSheetId="9" hidden="1">{"pl_t&amp;d",#N/A,FALSE,"p&amp;l_t&amp;D_01_02 (2)"}</definedName>
    <definedName name="__no1" hidden="1">{"pl_t&amp;d",#N/A,FALSE,"p&amp;l_t&amp;D_01_02 (2)"}</definedName>
    <definedName name="__not1" localSheetId="0" hidden="1">{"pl_t&amp;d",#N/A,FALSE,"p&amp;l_t&amp;D_01_02 (2)"}</definedName>
    <definedName name="__not1" localSheetId="10" hidden="1">{"pl_t&amp;d",#N/A,FALSE,"p&amp;l_t&amp;D_01_02 (2)"}</definedName>
    <definedName name="__not1" localSheetId="13" hidden="1">{"pl_t&amp;d",#N/A,FALSE,"p&amp;l_t&amp;D_01_02 (2)"}</definedName>
    <definedName name="__not1" localSheetId="14" hidden="1">{"pl_t&amp;d",#N/A,FALSE,"p&amp;l_t&amp;D_01_02 (2)"}</definedName>
    <definedName name="__not1" localSheetId="17" hidden="1">{"pl_t&amp;d",#N/A,FALSE,"p&amp;l_t&amp;D_01_02 (2)"}</definedName>
    <definedName name="__not1" localSheetId="19" hidden="1">{"pl_t&amp;d",#N/A,FALSE,"p&amp;l_t&amp;D_01_02 (2)"}</definedName>
    <definedName name="__not1" localSheetId="20" hidden="1">{"pl_t&amp;d",#N/A,FALSE,"p&amp;l_t&amp;D_01_02 (2)"}</definedName>
    <definedName name="__not1" localSheetId="1" hidden="1">{"pl_t&amp;d",#N/A,FALSE,"p&amp;l_t&amp;D_01_02 (2)"}</definedName>
    <definedName name="__not1" localSheetId="2" hidden="1">{"pl_t&amp;d",#N/A,FALSE,"p&amp;l_t&amp;D_01_02 (2)"}</definedName>
    <definedName name="__not1" localSheetId="3" hidden="1">{"pl_t&amp;d",#N/A,FALSE,"p&amp;l_t&amp;D_01_02 (2)"}</definedName>
    <definedName name="__not1" localSheetId="4" hidden="1">{"pl_t&amp;d",#N/A,FALSE,"p&amp;l_t&amp;D_01_02 (2)"}</definedName>
    <definedName name="__not1" localSheetId="5" hidden="1">{"pl_t&amp;d",#N/A,FALSE,"p&amp;l_t&amp;D_01_02 (2)"}</definedName>
    <definedName name="__not1" localSheetId="9" hidden="1">{"pl_t&amp;d",#N/A,FALSE,"p&amp;l_t&amp;D_01_02 (2)"}</definedName>
    <definedName name="__not1" hidden="1">{"pl_t&amp;d",#N/A,FALSE,"p&amp;l_t&amp;D_01_02 (2)"}</definedName>
    <definedName name="__p1" localSheetId="0" hidden="1">{"pl_t&amp;d",#N/A,FALSE,"p&amp;l_t&amp;D_01_02 (2)"}</definedName>
    <definedName name="__p1" localSheetId="10" hidden="1">{"pl_t&amp;d",#N/A,FALSE,"p&amp;l_t&amp;D_01_02 (2)"}</definedName>
    <definedName name="__p1" localSheetId="13" hidden="1">{"pl_t&amp;d",#N/A,FALSE,"p&amp;l_t&amp;D_01_02 (2)"}</definedName>
    <definedName name="__p1" localSheetId="14" hidden="1">{"pl_t&amp;d",#N/A,FALSE,"p&amp;l_t&amp;D_01_02 (2)"}</definedName>
    <definedName name="__p1" localSheetId="17" hidden="1">{"pl_t&amp;d",#N/A,FALSE,"p&amp;l_t&amp;D_01_02 (2)"}</definedName>
    <definedName name="__p1" localSheetId="19" hidden="1">{"pl_t&amp;d",#N/A,FALSE,"p&amp;l_t&amp;D_01_02 (2)"}</definedName>
    <definedName name="__p1" localSheetId="20" hidden="1">{"pl_t&amp;d",#N/A,FALSE,"p&amp;l_t&amp;D_01_02 (2)"}</definedName>
    <definedName name="__p1" localSheetId="1" hidden="1">{"pl_t&amp;d",#N/A,FALSE,"p&amp;l_t&amp;D_01_02 (2)"}</definedName>
    <definedName name="__p1" localSheetId="2" hidden="1">{"pl_t&amp;d",#N/A,FALSE,"p&amp;l_t&amp;D_01_02 (2)"}</definedName>
    <definedName name="__p1" localSheetId="3" hidden="1">{"pl_t&amp;d",#N/A,FALSE,"p&amp;l_t&amp;D_01_02 (2)"}</definedName>
    <definedName name="__p1" localSheetId="4" hidden="1">{"pl_t&amp;d",#N/A,FALSE,"p&amp;l_t&amp;D_01_02 (2)"}</definedName>
    <definedName name="__p1" localSheetId="5" hidden="1">{"pl_t&amp;d",#N/A,FALSE,"p&amp;l_t&amp;D_01_02 (2)"}</definedName>
    <definedName name="__p1" localSheetId="9" hidden="1">{"pl_t&amp;d",#N/A,FALSE,"p&amp;l_t&amp;D_01_02 (2)"}</definedName>
    <definedName name="__p1" hidden="1">{"pl_t&amp;d",#N/A,FALSE,"p&amp;l_t&amp;D_01_02 (2)"}</definedName>
    <definedName name="__p2" localSheetId="0" hidden="1">{"pl_td_01_02",#N/A,FALSE,"p&amp;l_t&amp;D_01_02 (2)"}</definedName>
    <definedName name="__p2" localSheetId="10" hidden="1">{"pl_td_01_02",#N/A,FALSE,"p&amp;l_t&amp;D_01_02 (2)"}</definedName>
    <definedName name="__p2" localSheetId="13" hidden="1">{"pl_td_01_02",#N/A,FALSE,"p&amp;l_t&amp;D_01_02 (2)"}</definedName>
    <definedName name="__p2" localSheetId="14" hidden="1">{"pl_td_01_02",#N/A,FALSE,"p&amp;l_t&amp;D_01_02 (2)"}</definedName>
    <definedName name="__p2" localSheetId="17" hidden="1">{"pl_td_01_02",#N/A,FALSE,"p&amp;l_t&amp;D_01_02 (2)"}</definedName>
    <definedName name="__p2" localSheetId="19" hidden="1">{"pl_td_01_02",#N/A,FALSE,"p&amp;l_t&amp;D_01_02 (2)"}</definedName>
    <definedName name="__p2" localSheetId="20" hidden="1">{"pl_td_01_02",#N/A,FALSE,"p&amp;l_t&amp;D_01_02 (2)"}</definedName>
    <definedName name="__p2" localSheetId="1" hidden="1">{"pl_td_01_02",#N/A,FALSE,"p&amp;l_t&amp;D_01_02 (2)"}</definedName>
    <definedName name="__p2" localSheetId="2" hidden="1">{"pl_td_01_02",#N/A,FALSE,"p&amp;l_t&amp;D_01_02 (2)"}</definedName>
    <definedName name="__p2" localSheetId="3" hidden="1">{"pl_td_01_02",#N/A,FALSE,"p&amp;l_t&amp;D_01_02 (2)"}</definedName>
    <definedName name="__p2" localSheetId="4" hidden="1">{"pl_td_01_02",#N/A,FALSE,"p&amp;l_t&amp;D_01_02 (2)"}</definedName>
    <definedName name="__p2" localSheetId="5" hidden="1">{"pl_td_01_02",#N/A,FALSE,"p&amp;l_t&amp;D_01_02 (2)"}</definedName>
    <definedName name="__p2" localSheetId="9" hidden="1">{"pl_td_01_02",#N/A,FALSE,"p&amp;l_t&amp;D_01_02 (2)"}</definedName>
    <definedName name="__p2" hidden="1">{"pl_td_01_02",#N/A,FALSE,"p&amp;l_t&amp;D_01_02 (2)"}</definedName>
    <definedName name="__p3" localSheetId="0" hidden="1">{"pl_t&amp;d",#N/A,FALSE,"p&amp;l_t&amp;D_01_02 (2)"}</definedName>
    <definedName name="__p3" localSheetId="10" hidden="1">{"pl_t&amp;d",#N/A,FALSE,"p&amp;l_t&amp;D_01_02 (2)"}</definedName>
    <definedName name="__p3" localSheetId="13" hidden="1">{"pl_t&amp;d",#N/A,FALSE,"p&amp;l_t&amp;D_01_02 (2)"}</definedName>
    <definedName name="__p3" localSheetId="14" hidden="1">{"pl_t&amp;d",#N/A,FALSE,"p&amp;l_t&amp;D_01_02 (2)"}</definedName>
    <definedName name="__p3" localSheetId="17" hidden="1">{"pl_t&amp;d",#N/A,FALSE,"p&amp;l_t&amp;D_01_02 (2)"}</definedName>
    <definedName name="__p3" localSheetId="19" hidden="1">{"pl_t&amp;d",#N/A,FALSE,"p&amp;l_t&amp;D_01_02 (2)"}</definedName>
    <definedName name="__p3" localSheetId="20" hidden="1">{"pl_t&amp;d",#N/A,FALSE,"p&amp;l_t&amp;D_01_02 (2)"}</definedName>
    <definedName name="__p3" localSheetId="1" hidden="1">{"pl_t&amp;d",#N/A,FALSE,"p&amp;l_t&amp;D_01_02 (2)"}</definedName>
    <definedName name="__p3" localSheetId="2" hidden="1">{"pl_t&amp;d",#N/A,FALSE,"p&amp;l_t&amp;D_01_02 (2)"}</definedName>
    <definedName name="__p3" localSheetId="3" hidden="1">{"pl_t&amp;d",#N/A,FALSE,"p&amp;l_t&amp;D_01_02 (2)"}</definedName>
    <definedName name="__p3" localSheetId="4" hidden="1">{"pl_t&amp;d",#N/A,FALSE,"p&amp;l_t&amp;D_01_02 (2)"}</definedName>
    <definedName name="__p3" localSheetId="5" hidden="1">{"pl_t&amp;d",#N/A,FALSE,"p&amp;l_t&amp;D_01_02 (2)"}</definedName>
    <definedName name="__p3" localSheetId="9" hidden="1">{"pl_t&amp;d",#N/A,FALSE,"p&amp;l_t&amp;D_01_02 (2)"}</definedName>
    <definedName name="__p3" hidden="1">{"pl_t&amp;d",#N/A,FALSE,"p&amp;l_t&amp;D_01_02 (2)"}</definedName>
    <definedName name="__p4" localSheetId="0" hidden="1">{"pl_t&amp;d",#N/A,FALSE,"p&amp;l_t&amp;D_01_02 (2)"}</definedName>
    <definedName name="__p4" localSheetId="10" hidden="1">{"pl_t&amp;d",#N/A,FALSE,"p&amp;l_t&amp;D_01_02 (2)"}</definedName>
    <definedName name="__p4" localSheetId="13" hidden="1">{"pl_t&amp;d",#N/A,FALSE,"p&amp;l_t&amp;D_01_02 (2)"}</definedName>
    <definedName name="__p4" localSheetId="14" hidden="1">{"pl_t&amp;d",#N/A,FALSE,"p&amp;l_t&amp;D_01_02 (2)"}</definedName>
    <definedName name="__p4" localSheetId="17" hidden="1">{"pl_t&amp;d",#N/A,FALSE,"p&amp;l_t&amp;D_01_02 (2)"}</definedName>
    <definedName name="__p4" localSheetId="19" hidden="1">{"pl_t&amp;d",#N/A,FALSE,"p&amp;l_t&amp;D_01_02 (2)"}</definedName>
    <definedName name="__p4" localSheetId="20" hidden="1">{"pl_t&amp;d",#N/A,FALSE,"p&amp;l_t&amp;D_01_02 (2)"}</definedName>
    <definedName name="__p4" localSheetId="1" hidden="1">{"pl_t&amp;d",#N/A,FALSE,"p&amp;l_t&amp;D_01_02 (2)"}</definedName>
    <definedName name="__p4" localSheetId="2" hidden="1">{"pl_t&amp;d",#N/A,FALSE,"p&amp;l_t&amp;D_01_02 (2)"}</definedName>
    <definedName name="__p4" localSheetId="3" hidden="1">{"pl_t&amp;d",#N/A,FALSE,"p&amp;l_t&amp;D_01_02 (2)"}</definedName>
    <definedName name="__p4" localSheetId="4" hidden="1">{"pl_t&amp;d",#N/A,FALSE,"p&amp;l_t&amp;D_01_02 (2)"}</definedName>
    <definedName name="__p4" localSheetId="5" hidden="1">{"pl_t&amp;d",#N/A,FALSE,"p&amp;l_t&amp;D_01_02 (2)"}</definedName>
    <definedName name="__p4" localSheetId="9" hidden="1">{"pl_t&amp;d",#N/A,FALSE,"p&amp;l_t&amp;D_01_02 (2)"}</definedName>
    <definedName name="__p4" hidden="1">{"pl_t&amp;d",#N/A,FALSE,"p&amp;l_t&amp;D_01_02 (2)"}</definedName>
    <definedName name="__q2" localSheetId="0" hidden="1">{"pl_t&amp;d",#N/A,FALSE,"p&amp;l_t&amp;D_01_02 (2)"}</definedName>
    <definedName name="__q2" localSheetId="10" hidden="1">{"pl_t&amp;d",#N/A,FALSE,"p&amp;l_t&amp;D_01_02 (2)"}</definedName>
    <definedName name="__q2" localSheetId="13" hidden="1">{"pl_t&amp;d",#N/A,FALSE,"p&amp;l_t&amp;D_01_02 (2)"}</definedName>
    <definedName name="__q2" localSheetId="14" hidden="1">{"pl_t&amp;d",#N/A,FALSE,"p&amp;l_t&amp;D_01_02 (2)"}</definedName>
    <definedName name="__q2" localSheetId="17" hidden="1">{"pl_t&amp;d",#N/A,FALSE,"p&amp;l_t&amp;D_01_02 (2)"}</definedName>
    <definedName name="__q2" localSheetId="19" hidden="1">{"pl_t&amp;d",#N/A,FALSE,"p&amp;l_t&amp;D_01_02 (2)"}</definedName>
    <definedName name="__q2" localSheetId="20" hidden="1">{"pl_t&amp;d",#N/A,FALSE,"p&amp;l_t&amp;D_01_02 (2)"}</definedName>
    <definedName name="__q2" localSheetId="1" hidden="1">{"pl_t&amp;d",#N/A,FALSE,"p&amp;l_t&amp;D_01_02 (2)"}</definedName>
    <definedName name="__q2" localSheetId="2" hidden="1">{"pl_t&amp;d",#N/A,FALSE,"p&amp;l_t&amp;D_01_02 (2)"}</definedName>
    <definedName name="__q2" localSheetId="3" hidden="1">{"pl_t&amp;d",#N/A,FALSE,"p&amp;l_t&amp;D_01_02 (2)"}</definedName>
    <definedName name="__q2" localSheetId="4" hidden="1">{"pl_t&amp;d",#N/A,FALSE,"p&amp;l_t&amp;D_01_02 (2)"}</definedName>
    <definedName name="__q2" localSheetId="5" hidden="1">{"pl_t&amp;d",#N/A,FALSE,"p&amp;l_t&amp;D_01_02 (2)"}</definedName>
    <definedName name="__q2" localSheetId="9" hidden="1">{"pl_t&amp;d",#N/A,FALSE,"p&amp;l_t&amp;D_01_02 (2)"}</definedName>
    <definedName name="__q2" hidden="1">{"pl_t&amp;d",#N/A,FALSE,"p&amp;l_t&amp;D_01_02 (2)"}</definedName>
    <definedName name="__q3" localSheetId="0" hidden="1">{"pl_t&amp;d",#N/A,FALSE,"p&amp;l_t&amp;D_01_02 (2)"}</definedName>
    <definedName name="__q3" localSheetId="10" hidden="1">{"pl_t&amp;d",#N/A,FALSE,"p&amp;l_t&amp;D_01_02 (2)"}</definedName>
    <definedName name="__q3" localSheetId="13" hidden="1">{"pl_t&amp;d",#N/A,FALSE,"p&amp;l_t&amp;D_01_02 (2)"}</definedName>
    <definedName name="__q3" localSheetId="14" hidden="1">{"pl_t&amp;d",#N/A,FALSE,"p&amp;l_t&amp;D_01_02 (2)"}</definedName>
    <definedName name="__q3" localSheetId="17" hidden="1">{"pl_t&amp;d",#N/A,FALSE,"p&amp;l_t&amp;D_01_02 (2)"}</definedName>
    <definedName name="__q3" localSheetId="19" hidden="1">{"pl_t&amp;d",#N/A,FALSE,"p&amp;l_t&amp;D_01_02 (2)"}</definedName>
    <definedName name="__q3" localSheetId="20" hidden="1">{"pl_t&amp;d",#N/A,FALSE,"p&amp;l_t&amp;D_01_02 (2)"}</definedName>
    <definedName name="__q3" localSheetId="1" hidden="1">{"pl_t&amp;d",#N/A,FALSE,"p&amp;l_t&amp;D_01_02 (2)"}</definedName>
    <definedName name="__q3" localSheetId="2" hidden="1">{"pl_t&amp;d",#N/A,FALSE,"p&amp;l_t&amp;D_01_02 (2)"}</definedName>
    <definedName name="__q3" localSheetId="3" hidden="1">{"pl_t&amp;d",#N/A,FALSE,"p&amp;l_t&amp;D_01_02 (2)"}</definedName>
    <definedName name="__q3" localSheetId="4" hidden="1">{"pl_t&amp;d",#N/A,FALSE,"p&amp;l_t&amp;D_01_02 (2)"}</definedName>
    <definedName name="__q3" localSheetId="5" hidden="1">{"pl_t&amp;d",#N/A,FALSE,"p&amp;l_t&amp;D_01_02 (2)"}</definedName>
    <definedName name="__q3" localSheetId="9" hidden="1">{"pl_t&amp;d",#N/A,FALSE,"p&amp;l_t&amp;D_01_02 (2)"}</definedName>
    <definedName name="__q3" hidden="1">{"pl_t&amp;d",#N/A,FALSE,"p&amp;l_t&amp;D_01_02 (2)"}</definedName>
    <definedName name="__s1" localSheetId="0" hidden="1">{"pl_t&amp;d",#N/A,FALSE,"p&amp;l_t&amp;D_01_02 (2)"}</definedName>
    <definedName name="__s1" localSheetId="10" hidden="1">{"pl_t&amp;d",#N/A,FALSE,"p&amp;l_t&amp;D_01_02 (2)"}</definedName>
    <definedName name="__s1" localSheetId="13" hidden="1">{"pl_t&amp;d",#N/A,FALSE,"p&amp;l_t&amp;D_01_02 (2)"}</definedName>
    <definedName name="__s1" localSheetId="14" hidden="1">{"pl_t&amp;d",#N/A,FALSE,"p&amp;l_t&amp;D_01_02 (2)"}</definedName>
    <definedName name="__s1" localSheetId="17" hidden="1">{"pl_t&amp;d",#N/A,FALSE,"p&amp;l_t&amp;D_01_02 (2)"}</definedName>
    <definedName name="__s1" localSheetId="19" hidden="1">{"pl_t&amp;d",#N/A,FALSE,"p&amp;l_t&amp;D_01_02 (2)"}</definedName>
    <definedName name="__s1" localSheetId="20" hidden="1">{"pl_t&amp;d",#N/A,FALSE,"p&amp;l_t&amp;D_01_02 (2)"}</definedName>
    <definedName name="__s1" localSheetId="1" hidden="1">{"pl_t&amp;d",#N/A,FALSE,"p&amp;l_t&amp;D_01_02 (2)"}</definedName>
    <definedName name="__s1" localSheetId="2" hidden="1">{"pl_t&amp;d",#N/A,FALSE,"p&amp;l_t&amp;D_01_02 (2)"}</definedName>
    <definedName name="__s1" localSheetId="3" hidden="1">{"pl_t&amp;d",#N/A,FALSE,"p&amp;l_t&amp;D_01_02 (2)"}</definedName>
    <definedName name="__s1" localSheetId="4" hidden="1">{"pl_t&amp;d",#N/A,FALSE,"p&amp;l_t&amp;D_01_02 (2)"}</definedName>
    <definedName name="__s1" localSheetId="5" hidden="1">{"pl_t&amp;d",#N/A,FALSE,"p&amp;l_t&amp;D_01_02 (2)"}</definedName>
    <definedName name="__s1" localSheetId="9" hidden="1">{"pl_t&amp;d",#N/A,FALSE,"p&amp;l_t&amp;D_01_02 (2)"}</definedName>
    <definedName name="__s1" hidden="1">{"pl_t&amp;d",#N/A,FALSE,"p&amp;l_t&amp;D_01_02 (2)"}</definedName>
    <definedName name="__s2" localSheetId="0" hidden="1">{"pl_t&amp;d",#N/A,FALSE,"p&amp;l_t&amp;D_01_02 (2)"}</definedName>
    <definedName name="__s2" localSheetId="10" hidden="1">{"pl_t&amp;d",#N/A,FALSE,"p&amp;l_t&amp;D_01_02 (2)"}</definedName>
    <definedName name="__s2" localSheetId="13" hidden="1">{"pl_t&amp;d",#N/A,FALSE,"p&amp;l_t&amp;D_01_02 (2)"}</definedName>
    <definedName name="__s2" localSheetId="14" hidden="1">{"pl_t&amp;d",#N/A,FALSE,"p&amp;l_t&amp;D_01_02 (2)"}</definedName>
    <definedName name="__s2" localSheetId="17" hidden="1">{"pl_t&amp;d",#N/A,FALSE,"p&amp;l_t&amp;D_01_02 (2)"}</definedName>
    <definedName name="__s2" localSheetId="19" hidden="1">{"pl_t&amp;d",#N/A,FALSE,"p&amp;l_t&amp;D_01_02 (2)"}</definedName>
    <definedName name="__s2" localSheetId="20" hidden="1">{"pl_t&amp;d",#N/A,FALSE,"p&amp;l_t&amp;D_01_02 (2)"}</definedName>
    <definedName name="__s2" localSheetId="1" hidden="1">{"pl_t&amp;d",#N/A,FALSE,"p&amp;l_t&amp;D_01_02 (2)"}</definedName>
    <definedName name="__s2" localSheetId="2" hidden="1">{"pl_t&amp;d",#N/A,FALSE,"p&amp;l_t&amp;D_01_02 (2)"}</definedName>
    <definedName name="__s2" localSheetId="3" hidden="1">{"pl_t&amp;d",#N/A,FALSE,"p&amp;l_t&amp;D_01_02 (2)"}</definedName>
    <definedName name="__s2" localSheetId="4" hidden="1">{"pl_t&amp;d",#N/A,FALSE,"p&amp;l_t&amp;D_01_02 (2)"}</definedName>
    <definedName name="__s2" localSheetId="5" hidden="1">{"pl_t&amp;d",#N/A,FALSE,"p&amp;l_t&amp;D_01_02 (2)"}</definedName>
    <definedName name="__s2" localSheetId="9" hidden="1">{"pl_t&amp;d",#N/A,FALSE,"p&amp;l_t&amp;D_01_02 (2)"}</definedName>
    <definedName name="__s2" hidden="1">{"pl_t&amp;d",#N/A,FALSE,"p&amp;l_t&amp;D_01_02 (2)"}</definedName>
    <definedName name="__SCH1" localSheetId="0">#REF!</definedName>
    <definedName name="__SCH1" localSheetId="10">#REF!</definedName>
    <definedName name="__SCH1" localSheetId="17">#REF!</definedName>
    <definedName name="__SCH1" localSheetId="18">#REF!</definedName>
    <definedName name="__SCH1" localSheetId="19">#REF!</definedName>
    <definedName name="__SCH1" localSheetId="20">#REF!</definedName>
    <definedName name="__SCH1" localSheetId="1">#REF!</definedName>
    <definedName name="__SCH1" localSheetId="2">#REF!</definedName>
    <definedName name="__SCH1" localSheetId="3">#REF!</definedName>
    <definedName name="__SCH1" localSheetId="11">#REF!</definedName>
    <definedName name="__SCH1" localSheetId="12">#REF!</definedName>
    <definedName name="__SCH1">#REF!</definedName>
    <definedName name="__SCH10" localSheetId="0">#REF!</definedName>
    <definedName name="__SCH10" localSheetId="10">#REF!</definedName>
    <definedName name="__SCH10" localSheetId="17">#REF!</definedName>
    <definedName name="__SCH10" localSheetId="18">#REF!</definedName>
    <definedName name="__SCH10" localSheetId="19">#REF!</definedName>
    <definedName name="__SCH10" localSheetId="20">#REF!</definedName>
    <definedName name="__SCH10" localSheetId="1">#REF!</definedName>
    <definedName name="__SCH10" localSheetId="2">#REF!</definedName>
    <definedName name="__SCH10" localSheetId="3">#REF!</definedName>
    <definedName name="__SCH10" localSheetId="11">#REF!</definedName>
    <definedName name="__SCH10" localSheetId="12">#REF!</definedName>
    <definedName name="__SCH10">#REF!</definedName>
    <definedName name="__SCH11" localSheetId="0">#REF!</definedName>
    <definedName name="__SCH11" localSheetId="10">#REF!</definedName>
    <definedName name="__SCH11" localSheetId="17">#REF!</definedName>
    <definedName name="__SCH11" localSheetId="18">#REF!</definedName>
    <definedName name="__SCH11" localSheetId="19">#REF!</definedName>
    <definedName name="__SCH11" localSheetId="20">#REF!</definedName>
    <definedName name="__SCH11" localSheetId="1">#REF!</definedName>
    <definedName name="__SCH11" localSheetId="2">#REF!</definedName>
    <definedName name="__SCH11" localSheetId="3">#REF!</definedName>
    <definedName name="__SCH11" localSheetId="11">#REF!</definedName>
    <definedName name="__SCH11" localSheetId="12">#REF!</definedName>
    <definedName name="__SCH11">#REF!</definedName>
    <definedName name="__SCH2" localSheetId="0">#REF!</definedName>
    <definedName name="__SCH2" localSheetId="10">#REF!</definedName>
    <definedName name="__SCH2" localSheetId="17">#REF!</definedName>
    <definedName name="__SCH2" localSheetId="18">#REF!</definedName>
    <definedName name="__SCH2" localSheetId="19">#REF!</definedName>
    <definedName name="__SCH2" localSheetId="20">#REF!</definedName>
    <definedName name="__SCH2" localSheetId="1">#REF!</definedName>
    <definedName name="__SCH2" localSheetId="2">#REF!</definedName>
    <definedName name="__SCH2" localSheetId="3">#REF!</definedName>
    <definedName name="__SCH2" localSheetId="11">#REF!</definedName>
    <definedName name="__SCH2" localSheetId="12">#REF!</definedName>
    <definedName name="__SCH2">#REF!</definedName>
    <definedName name="__SCH3" localSheetId="0">#REF!</definedName>
    <definedName name="__SCH3" localSheetId="10">#REF!</definedName>
    <definedName name="__SCH3" localSheetId="17">#REF!</definedName>
    <definedName name="__SCH3" localSheetId="18">#REF!</definedName>
    <definedName name="__SCH3" localSheetId="19">#REF!</definedName>
    <definedName name="__SCH3" localSheetId="20">#REF!</definedName>
    <definedName name="__SCH3" localSheetId="1">#REF!</definedName>
    <definedName name="__SCH3" localSheetId="2">#REF!</definedName>
    <definedName name="__SCH3" localSheetId="3">#REF!</definedName>
    <definedName name="__SCH3" localSheetId="11">#REF!</definedName>
    <definedName name="__SCH3" localSheetId="12">#REF!</definedName>
    <definedName name="__SCH3">#REF!</definedName>
    <definedName name="__SCH4" localSheetId="0">#REF!</definedName>
    <definedName name="__SCH4" localSheetId="10">#REF!</definedName>
    <definedName name="__SCH4" localSheetId="17">#REF!</definedName>
    <definedName name="__SCH4" localSheetId="18">#REF!</definedName>
    <definedName name="__SCH4" localSheetId="19">#REF!</definedName>
    <definedName name="__SCH4" localSheetId="20">#REF!</definedName>
    <definedName name="__SCH4" localSheetId="1">#REF!</definedName>
    <definedName name="__SCH4" localSheetId="2">#REF!</definedName>
    <definedName name="__SCH4" localSheetId="3">#REF!</definedName>
    <definedName name="__SCH4" localSheetId="11">#REF!</definedName>
    <definedName name="__SCH4" localSheetId="12">#REF!</definedName>
    <definedName name="__SCH4">#REF!</definedName>
    <definedName name="__SCH5" localSheetId="0">#REF!</definedName>
    <definedName name="__SCH5" localSheetId="10">#REF!</definedName>
    <definedName name="__SCH5" localSheetId="17">#REF!</definedName>
    <definedName name="__SCH5" localSheetId="18">#REF!</definedName>
    <definedName name="__SCH5" localSheetId="19">#REF!</definedName>
    <definedName name="__SCH5" localSheetId="20">#REF!</definedName>
    <definedName name="__SCH5" localSheetId="1">#REF!</definedName>
    <definedName name="__SCH5" localSheetId="2">#REF!</definedName>
    <definedName name="__SCH5" localSheetId="3">#REF!</definedName>
    <definedName name="__SCH5" localSheetId="11">#REF!</definedName>
    <definedName name="__SCH5" localSheetId="12">#REF!</definedName>
    <definedName name="__SCH5">#REF!</definedName>
    <definedName name="__SCH6" localSheetId="0">#REF!</definedName>
    <definedName name="__SCH6" localSheetId="10">#REF!</definedName>
    <definedName name="__SCH6" localSheetId="17">#REF!</definedName>
    <definedName name="__SCH6" localSheetId="18">#REF!</definedName>
    <definedName name="__SCH6" localSheetId="19">#REF!</definedName>
    <definedName name="__SCH6" localSheetId="20">#REF!</definedName>
    <definedName name="__SCH6" localSheetId="1">#REF!</definedName>
    <definedName name="__SCH6" localSheetId="2">#REF!</definedName>
    <definedName name="__SCH6" localSheetId="3">#REF!</definedName>
    <definedName name="__SCH6" localSheetId="11">#REF!</definedName>
    <definedName name="__SCH6" localSheetId="12">#REF!</definedName>
    <definedName name="__SCH6">#REF!</definedName>
    <definedName name="__SCH7" localSheetId="0">#REF!</definedName>
    <definedName name="__SCH7" localSheetId="10">#REF!</definedName>
    <definedName name="__SCH7" localSheetId="17">#REF!</definedName>
    <definedName name="__SCH7" localSheetId="18">#REF!</definedName>
    <definedName name="__SCH7" localSheetId="19">#REF!</definedName>
    <definedName name="__SCH7" localSheetId="20">#REF!</definedName>
    <definedName name="__SCH7" localSheetId="1">#REF!</definedName>
    <definedName name="__SCH7" localSheetId="2">#REF!</definedName>
    <definedName name="__SCH7" localSheetId="3">#REF!</definedName>
    <definedName name="__SCH7" localSheetId="11">#REF!</definedName>
    <definedName name="__SCH7" localSheetId="12">#REF!</definedName>
    <definedName name="__SCH7">#REF!</definedName>
    <definedName name="__SCH8" localSheetId="0">#REF!</definedName>
    <definedName name="__SCH8" localSheetId="10">#REF!</definedName>
    <definedName name="__SCH8" localSheetId="17">#REF!</definedName>
    <definedName name="__SCH8" localSheetId="18">#REF!</definedName>
    <definedName name="__SCH8" localSheetId="19">#REF!</definedName>
    <definedName name="__SCH8" localSheetId="20">#REF!</definedName>
    <definedName name="__SCH8" localSheetId="1">#REF!</definedName>
    <definedName name="__SCH8" localSheetId="2">#REF!</definedName>
    <definedName name="__SCH8" localSheetId="3">#REF!</definedName>
    <definedName name="__SCH8" localSheetId="11">#REF!</definedName>
    <definedName name="__SCH8" localSheetId="12">#REF!</definedName>
    <definedName name="__SCH8">#REF!</definedName>
    <definedName name="__SCH9" localSheetId="0">#REF!</definedName>
    <definedName name="__SCH9" localSheetId="10">#REF!</definedName>
    <definedName name="__SCH9" localSheetId="17">#REF!</definedName>
    <definedName name="__SCH9" localSheetId="18">#REF!</definedName>
    <definedName name="__SCH9" localSheetId="19">#REF!</definedName>
    <definedName name="__SCH9" localSheetId="20">#REF!</definedName>
    <definedName name="__SCH9" localSheetId="1">#REF!</definedName>
    <definedName name="__SCH9" localSheetId="2">#REF!</definedName>
    <definedName name="__SCH9" localSheetId="3">#REF!</definedName>
    <definedName name="__SCH9" localSheetId="11">#REF!</definedName>
    <definedName name="__SCH9" localSheetId="12">#REF!</definedName>
    <definedName name="__SCH9">#REF!</definedName>
    <definedName name="__ss1" localSheetId="0" hidden="1">{"pl_t&amp;d",#N/A,FALSE,"p&amp;l_t&amp;D_01_02 (2)"}</definedName>
    <definedName name="__ss1" localSheetId="10" hidden="1">{"pl_t&amp;d",#N/A,FALSE,"p&amp;l_t&amp;D_01_02 (2)"}</definedName>
    <definedName name="__ss1" localSheetId="13" hidden="1">{"pl_t&amp;d",#N/A,FALSE,"p&amp;l_t&amp;D_01_02 (2)"}</definedName>
    <definedName name="__ss1" localSheetId="14" hidden="1">{"pl_t&amp;d",#N/A,FALSE,"p&amp;l_t&amp;D_01_02 (2)"}</definedName>
    <definedName name="__ss1" localSheetId="17" hidden="1">{"pl_t&amp;d",#N/A,FALSE,"p&amp;l_t&amp;D_01_02 (2)"}</definedName>
    <definedName name="__ss1" localSheetId="19" hidden="1">{"pl_t&amp;d",#N/A,FALSE,"p&amp;l_t&amp;D_01_02 (2)"}</definedName>
    <definedName name="__ss1" localSheetId="20" hidden="1">{"pl_t&amp;d",#N/A,FALSE,"p&amp;l_t&amp;D_01_02 (2)"}</definedName>
    <definedName name="__ss1" localSheetId="1" hidden="1">{"pl_t&amp;d",#N/A,FALSE,"p&amp;l_t&amp;D_01_02 (2)"}</definedName>
    <definedName name="__ss1" localSheetId="2" hidden="1">{"pl_t&amp;d",#N/A,FALSE,"p&amp;l_t&amp;D_01_02 (2)"}</definedName>
    <definedName name="__ss1" localSheetId="3" hidden="1">{"pl_t&amp;d",#N/A,FALSE,"p&amp;l_t&amp;D_01_02 (2)"}</definedName>
    <definedName name="__ss1" localSheetId="4" hidden="1">{"pl_t&amp;d",#N/A,FALSE,"p&amp;l_t&amp;D_01_02 (2)"}</definedName>
    <definedName name="__ss1" localSheetId="5" hidden="1">{"pl_t&amp;d",#N/A,FALSE,"p&amp;l_t&amp;D_01_02 (2)"}</definedName>
    <definedName name="__ss1" localSheetId="9" hidden="1">{"pl_t&amp;d",#N/A,FALSE,"p&amp;l_t&amp;D_01_02 (2)"}</definedName>
    <definedName name="__ss1" hidden="1">{"pl_t&amp;d",#N/A,FALSE,"p&amp;l_t&amp;D_01_02 (2)"}</definedName>
    <definedName name="__xlfn.BAHTTEXT" hidden="1">#NAME?</definedName>
    <definedName name="__xlnm._FilterDatabase" localSheetId="0">#REF!</definedName>
    <definedName name="__xlnm._FilterDatabase" localSheetId="10">#REF!</definedName>
    <definedName name="__xlnm._FilterDatabase" localSheetId="17">#REF!</definedName>
    <definedName name="__xlnm._FilterDatabase" localSheetId="18">#REF!</definedName>
    <definedName name="__xlnm._FilterDatabase" localSheetId="19">#REF!</definedName>
    <definedName name="__xlnm._FilterDatabase" localSheetId="20">#REF!</definedName>
    <definedName name="__xlnm._FilterDatabase" localSheetId="1">#REF!</definedName>
    <definedName name="__xlnm._FilterDatabase" localSheetId="2">#REF!</definedName>
    <definedName name="__xlnm._FilterDatabase" localSheetId="3">#REF!</definedName>
    <definedName name="__xlnm._FilterDatabase" localSheetId="11">#REF!</definedName>
    <definedName name="__xlnm._FilterDatabase" localSheetId="12">#REF!</definedName>
    <definedName name="__xlnm._FilterDatabase">#REF!</definedName>
    <definedName name="__xlnm._FilterDatabase_1" localSheetId="0">#REF!</definedName>
    <definedName name="__xlnm._FilterDatabase_1" localSheetId="10">#REF!</definedName>
    <definedName name="__xlnm._FilterDatabase_1" localSheetId="17">#REF!</definedName>
    <definedName name="__xlnm._FilterDatabase_1" localSheetId="18">#REF!</definedName>
    <definedName name="__xlnm._FilterDatabase_1" localSheetId="19">#REF!</definedName>
    <definedName name="__xlnm._FilterDatabase_1" localSheetId="20">#REF!</definedName>
    <definedName name="__xlnm._FilterDatabase_1" localSheetId="1">#REF!</definedName>
    <definedName name="__xlnm._FilterDatabase_1" localSheetId="2">#REF!</definedName>
    <definedName name="__xlnm._FilterDatabase_1" localSheetId="3">#REF!</definedName>
    <definedName name="__xlnm._FilterDatabase_1" localSheetId="11">#REF!</definedName>
    <definedName name="__xlnm._FilterDatabase_1" localSheetId="12">#REF!</definedName>
    <definedName name="__xlnm._FilterDatabase_1">#REF!</definedName>
    <definedName name="__xlnm._FilterDatabase_2" localSheetId="0">#REF!</definedName>
    <definedName name="__xlnm._FilterDatabase_2" localSheetId="10">#REF!</definedName>
    <definedName name="__xlnm._FilterDatabase_2" localSheetId="17">#REF!</definedName>
    <definedName name="__xlnm._FilterDatabase_2" localSheetId="18">#REF!</definedName>
    <definedName name="__xlnm._FilterDatabase_2" localSheetId="19">#REF!</definedName>
    <definedName name="__xlnm._FilterDatabase_2" localSheetId="20">#REF!</definedName>
    <definedName name="__xlnm._FilterDatabase_2" localSheetId="1">#REF!</definedName>
    <definedName name="__xlnm._FilterDatabase_2" localSheetId="2">#REF!</definedName>
    <definedName name="__xlnm._FilterDatabase_2" localSheetId="3">#REF!</definedName>
    <definedName name="__xlnm._FilterDatabase_2" localSheetId="11">#REF!</definedName>
    <definedName name="__xlnm._FilterDatabase_2" localSheetId="12">#REF!</definedName>
    <definedName name="__xlnm._FilterDatabase_2">#REF!</definedName>
    <definedName name="__xlnm.Print_Area" localSheetId="0">#REF!</definedName>
    <definedName name="__xlnm.Print_Area" localSheetId="10">#REF!</definedName>
    <definedName name="__xlnm.Print_Area" localSheetId="17">#REF!</definedName>
    <definedName name="__xlnm.Print_Area" localSheetId="18">#REF!</definedName>
    <definedName name="__xlnm.Print_Area" localSheetId="19">#REF!</definedName>
    <definedName name="__xlnm.Print_Area" localSheetId="20">#REF!</definedName>
    <definedName name="__xlnm.Print_Area" localSheetId="1">#REF!</definedName>
    <definedName name="__xlnm.Print_Area" localSheetId="2">#REF!</definedName>
    <definedName name="__xlnm.Print_Area" localSheetId="3">#REF!</definedName>
    <definedName name="__xlnm.Print_Area" localSheetId="11">#REF!</definedName>
    <definedName name="__xlnm.Print_Area" localSheetId="12">#REF!</definedName>
    <definedName name="__xlnm.Print_Area">#REF!</definedName>
    <definedName name="__xlnm.Print_Area_1" localSheetId="0">#REF!</definedName>
    <definedName name="__xlnm.Print_Area_1" localSheetId="10">#REF!</definedName>
    <definedName name="__xlnm.Print_Area_1" localSheetId="17">#REF!</definedName>
    <definedName name="__xlnm.Print_Area_1" localSheetId="18">#REF!</definedName>
    <definedName name="__xlnm.Print_Area_1" localSheetId="19">#REF!</definedName>
    <definedName name="__xlnm.Print_Area_1" localSheetId="20">#REF!</definedName>
    <definedName name="__xlnm.Print_Area_1" localSheetId="1">#REF!</definedName>
    <definedName name="__xlnm.Print_Area_1" localSheetId="2">#REF!</definedName>
    <definedName name="__xlnm.Print_Area_1" localSheetId="3">#REF!</definedName>
    <definedName name="__xlnm.Print_Area_1" localSheetId="11">#REF!</definedName>
    <definedName name="__xlnm.Print_Area_1" localSheetId="12">#REF!</definedName>
    <definedName name="__xlnm.Print_Area_1">#REF!</definedName>
    <definedName name="__xlnm.Print_Area_2" localSheetId="0">#REF!</definedName>
    <definedName name="__xlnm.Print_Area_2" localSheetId="10">#REF!</definedName>
    <definedName name="__xlnm.Print_Area_2" localSheetId="17">#REF!</definedName>
    <definedName name="__xlnm.Print_Area_2" localSheetId="18">#REF!</definedName>
    <definedName name="__xlnm.Print_Area_2" localSheetId="19">#REF!</definedName>
    <definedName name="__xlnm.Print_Area_2" localSheetId="20">#REF!</definedName>
    <definedName name="__xlnm.Print_Area_2" localSheetId="1">#REF!</definedName>
    <definedName name="__xlnm.Print_Area_2" localSheetId="2">#REF!</definedName>
    <definedName name="__xlnm.Print_Area_2" localSheetId="3">#REF!</definedName>
    <definedName name="__xlnm.Print_Area_2" localSheetId="11">#REF!</definedName>
    <definedName name="__xlnm.Print_Area_2" localSheetId="12">#REF!</definedName>
    <definedName name="__xlnm.Print_Area_2">#REF!</definedName>
    <definedName name="_1__GOTO_A_A207" localSheetId="0">#REF!</definedName>
    <definedName name="_1__GOTO_A_A207" localSheetId="10">#REF!</definedName>
    <definedName name="_1__GOTO_A_A207" localSheetId="17">#REF!</definedName>
    <definedName name="_1__GOTO_A_A207" localSheetId="18">#REF!</definedName>
    <definedName name="_1__GOTO_A_A207" localSheetId="19">#REF!</definedName>
    <definedName name="_1__GOTO_A_A207" localSheetId="20">#REF!</definedName>
    <definedName name="_1__GOTO_A_A207" localSheetId="1">#REF!</definedName>
    <definedName name="_1__GOTO_A_A207" localSheetId="2">#REF!</definedName>
    <definedName name="_1__GOTO_A_A207" localSheetId="3">#REF!</definedName>
    <definedName name="_1__GOTO_A_A207" localSheetId="11">#REF!</definedName>
    <definedName name="_1__GOTO_A_A207" localSheetId="12">#REF!</definedName>
    <definedName name="_1__GOTO_A_A207">#REF!</definedName>
    <definedName name="_10__GOTO_J_A1" localSheetId="0">#REF!</definedName>
    <definedName name="_10__GOTO_J_A1" localSheetId="10">#REF!</definedName>
    <definedName name="_10__GOTO_J_A1" localSheetId="17">#REF!</definedName>
    <definedName name="_10__GOTO_J_A1" localSheetId="18">#REF!</definedName>
    <definedName name="_10__GOTO_J_A1" localSheetId="19">#REF!</definedName>
    <definedName name="_10__GOTO_J_A1" localSheetId="20">#REF!</definedName>
    <definedName name="_10__GOTO_J_A1" localSheetId="1">#REF!</definedName>
    <definedName name="_10__GOTO_J_A1" localSheetId="2">#REF!</definedName>
    <definedName name="_10__GOTO_J_A1" localSheetId="3">#REF!</definedName>
    <definedName name="_10__GOTO_J_A1" localSheetId="11">#REF!</definedName>
    <definedName name="_10__GOTO_J_A1" localSheetId="12">#REF!</definedName>
    <definedName name="_10__GOTO_J_A1">#REF!</definedName>
    <definedName name="_11__GOTO_K_A30" localSheetId="0">#REF!</definedName>
    <definedName name="_11__GOTO_K_A30" localSheetId="10">#REF!</definedName>
    <definedName name="_11__GOTO_K_A30" localSheetId="17">#REF!</definedName>
    <definedName name="_11__GOTO_K_A30" localSheetId="18">#REF!</definedName>
    <definedName name="_11__GOTO_K_A30" localSheetId="19">#REF!</definedName>
    <definedName name="_11__GOTO_K_A30" localSheetId="20">#REF!</definedName>
    <definedName name="_11__GOTO_K_A30" localSheetId="1">#REF!</definedName>
    <definedName name="_11__GOTO_K_A30" localSheetId="2">#REF!</definedName>
    <definedName name="_11__GOTO_K_A30" localSheetId="3">#REF!</definedName>
    <definedName name="_11__GOTO_K_A30" localSheetId="11">#REF!</definedName>
    <definedName name="_11__GOTO_K_A30" localSheetId="12">#REF!</definedName>
    <definedName name="_11__GOTO_K_A30">#REF!</definedName>
    <definedName name="_12GOTO_A_A207" localSheetId="0">#REF!</definedName>
    <definedName name="_12GOTO_A_A207" localSheetId="10">#REF!</definedName>
    <definedName name="_12GOTO_A_A207" localSheetId="17">#REF!</definedName>
    <definedName name="_12GOTO_A_A207" localSheetId="18">#REF!</definedName>
    <definedName name="_12GOTO_A_A207" localSheetId="19">#REF!</definedName>
    <definedName name="_12GOTO_A_A207" localSheetId="20">#REF!</definedName>
    <definedName name="_12GOTO_A_A207" localSheetId="1">#REF!</definedName>
    <definedName name="_12GOTO_A_A207" localSheetId="2">#REF!</definedName>
    <definedName name="_12GOTO_A_A207" localSheetId="3">#REF!</definedName>
    <definedName name="_12GOTO_A_A207" localSheetId="11">#REF!</definedName>
    <definedName name="_12GOTO_A_A207" localSheetId="12">#REF!</definedName>
    <definedName name="_12GOTO_A_A207">#REF!</definedName>
    <definedName name="_13GOTO_A_A207" localSheetId="0">#REF!</definedName>
    <definedName name="_13GOTO_A_A207" localSheetId="10">#REF!</definedName>
    <definedName name="_13GOTO_A_A207" localSheetId="17">#REF!</definedName>
    <definedName name="_13GOTO_A_A207" localSheetId="18">#REF!</definedName>
    <definedName name="_13GOTO_A_A207" localSheetId="19">#REF!</definedName>
    <definedName name="_13GOTO_A_A207" localSheetId="20">#REF!</definedName>
    <definedName name="_13GOTO_A_A207" localSheetId="1">#REF!</definedName>
    <definedName name="_13GOTO_A_A207" localSheetId="2">#REF!</definedName>
    <definedName name="_13GOTO_A_A207" localSheetId="3">#REF!</definedName>
    <definedName name="_13GOTO_A_A207" localSheetId="11">#REF!</definedName>
    <definedName name="_13GOTO_A_A207" localSheetId="12">#REF!</definedName>
    <definedName name="_13GOTO_A_A207">#REF!</definedName>
    <definedName name="_13GOTO_A_A501" localSheetId="0">#REF!</definedName>
    <definedName name="_13GOTO_A_A501" localSheetId="10">#REF!</definedName>
    <definedName name="_13GOTO_A_A501" localSheetId="17">#REF!</definedName>
    <definedName name="_13GOTO_A_A501" localSheetId="18">#REF!</definedName>
    <definedName name="_13GOTO_A_A501" localSheetId="19">#REF!</definedName>
    <definedName name="_13GOTO_A_A501" localSheetId="20">#REF!</definedName>
    <definedName name="_13GOTO_A_A501" localSheetId="1">#REF!</definedName>
    <definedName name="_13GOTO_A_A501" localSheetId="2">#REF!</definedName>
    <definedName name="_13GOTO_A_A501" localSheetId="3">#REF!</definedName>
    <definedName name="_13GOTO_A_A501" localSheetId="11">#REF!</definedName>
    <definedName name="_13GOTO_A_A501" localSheetId="12">#REF!</definedName>
    <definedName name="_13GOTO_A_A501">#REF!</definedName>
    <definedName name="_14GOTO_A_A952" localSheetId="0">#REF!</definedName>
    <definedName name="_14GOTO_A_A952" localSheetId="10">#REF!</definedName>
    <definedName name="_14GOTO_A_A952" localSheetId="17">#REF!</definedName>
    <definedName name="_14GOTO_A_A952" localSheetId="18">#REF!</definedName>
    <definedName name="_14GOTO_A_A952" localSheetId="19">#REF!</definedName>
    <definedName name="_14GOTO_A_A952" localSheetId="20">#REF!</definedName>
    <definedName name="_14GOTO_A_A952" localSheetId="1">#REF!</definedName>
    <definedName name="_14GOTO_A_A952" localSheetId="2">#REF!</definedName>
    <definedName name="_14GOTO_A_A952" localSheetId="3">#REF!</definedName>
    <definedName name="_14GOTO_A_A952" localSheetId="11">#REF!</definedName>
    <definedName name="_14GOTO_A_A952" localSheetId="12">#REF!</definedName>
    <definedName name="_14GOTO_A_A952">#REF!</definedName>
    <definedName name="_15GOTO_A_A501" localSheetId="0">#REF!</definedName>
    <definedName name="_15GOTO_A_A501" localSheetId="10">#REF!</definedName>
    <definedName name="_15GOTO_A_A501" localSheetId="17">#REF!</definedName>
    <definedName name="_15GOTO_A_A501" localSheetId="18">#REF!</definedName>
    <definedName name="_15GOTO_A_A501" localSheetId="19">#REF!</definedName>
    <definedName name="_15GOTO_A_A501" localSheetId="20">#REF!</definedName>
    <definedName name="_15GOTO_A_A501" localSheetId="1">#REF!</definedName>
    <definedName name="_15GOTO_A_A501" localSheetId="2">#REF!</definedName>
    <definedName name="_15GOTO_A_A501" localSheetId="3">#REF!</definedName>
    <definedName name="_15GOTO_A_A501" localSheetId="11">#REF!</definedName>
    <definedName name="_15GOTO_A_A501" localSheetId="12">#REF!</definedName>
    <definedName name="_15GOTO_A_A501">#REF!</definedName>
    <definedName name="_15GOTO_B_A1" localSheetId="0">#REF!</definedName>
    <definedName name="_15GOTO_B_A1" localSheetId="10">#REF!</definedName>
    <definedName name="_15GOTO_B_A1" localSheetId="17">#REF!</definedName>
    <definedName name="_15GOTO_B_A1" localSheetId="18">#REF!</definedName>
    <definedName name="_15GOTO_B_A1" localSheetId="19">#REF!</definedName>
    <definedName name="_15GOTO_B_A1" localSheetId="20">#REF!</definedName>
    <definedName name="_15GOTO_B_A1" localSheetId="1">#REF!</definedName>
    <definedName name="_15GOTO_B_A1" localSheetId="2">#REF!</definedName>
    <definedName name="_15GOTO_B_A1" localSheetId="3">#REF!</definedName>
    <definedName name="_15GOTO_B_A1" localSheetId="11">#REF!</definedName>
    <definedName name="_15GOTO_B_A1" localSheetId="12">#REF!</definedName>
    <definedName name="_15GOTO_B_A1">#REF!</definedName>
    <definedName name="_16GOTO_B_A189" localSheetId="0">#REF!</definedName>
    <definedName name="_16GOTO_B_A189" localSheetId="10">#REF!</definedName>
    <definedName name="_16GOTO_B_A189" localSheetId="17">#REF!</definedName>
    <definedName name="_16GOTO_B_A189" localSheetId="18">#REF!</definedName>
    <definedName name="_16GOTO_B_A189" localSheetId="19">#REF!</definedName>
    <definedName name="_16GOTO_B_A189" localSheetId="20">#REF!</definedName>
    <definedName name="_16GOTO_B_A189" localSheetId="1">#REF!</definedName>
    <definedName name="_16GOTO_B_A189" localSheetId="2">#REF!</definedName>
    <definedName name="_16GOTO_B_A189" localSheetId="3">#REF!</definedName>
    <definedName name="_16GOTO_B_A189" localSheetId="11">#REF!</definedName>
    <definedName name="_16GOTO_B_A189" localSheetId="12">#REF!</definedName>
    <definedName name="_16GOTO_B_A189">#REF!</definedName>
    <definedName name="_17GOTO_A_A952" localSheetId="0">#REF!</definedName>
    <definedName name="_17GOTO_A_A952" localSheetId="10">#REF!</definedName>
    <definedName name="_17GOTO_A_A952" localSheetId="17">#REF!</definedName>
    <definedName name="_17GOTO_A_A952" localSheetId="18">#REF!</definedName>
    <definedName name="_17GOTO_A_A952" localSheetId="19">#REF!</definedName>
    <definedName name="_17GOTO_A_A952" localSheetId="20">#REF!</definedName>
    <definedName name="_17GOTO_A_A952" localSheetId="1">#REF!</definedName>
    <definedName name="_17GOTO_A_A952" localSheetId="2">#REF!</definedName>
    <definedName name="_17GOTO_A_A952" localSheetId="3">#REF!</definedName>
    <definedName name="_17GOTO_A_A952" localSheetId="11">#REF!</definedName>
    <definedName name="_17GOTO_A_A952" localSheetId="12">#REF!</definedName>
    <definedName name="_17GOTO_A_A952">#REF!</definedName>
    <definedName name="_17GOTO_B_A536" localSheetId="0">#REF!</definedName>
    <definedName name="_17GOTO_B_A536" localSheetId="10">#REF!</definedName>
    <definedName name="_17GOTO_B_A536" localSheetId="17">#REF!</definedName>
    <definedName name="_17GOTO_B_A536" localSheetId="18">#REF!</definedName>
    <definedName name="_17GOTO_B_A536" localSheetId="19">#REF!</definedName>
    <definedName name="_17GOTO_B_A536" localSheetId="20">#REF!</definedName>
    <definedName name="_17GOTO_B_A536" localSheetId="1">#REF!</definedName>
    <definedName name="_17GOTO_B_A536" localSheetId="2">#REF!</definedName>
    <definedName name="_17GOTO_B_A536" localSheetId="3">#REF!</definedName>
    <definedName name="_17GOTO_B_A536" localSheetId="11">#REF!</definedName>
    <definedName name="_17GOTO_B_A536" localSheetId="12">#REF!</definedName>
    <definedName name="_17GOTO_B_A536">#REF!</definedName>
    <definedName name="_18GOTO_C_A1" localSheetId="0">#REF!</definedName>
    <definedName name="_18GOTO_C_A1" localSheetId="10">#REF!</definedName>
    <definedName name="_18GOTO_C_A1" localSheetId="17">#REF!</definedName>
    <definedName name="_18GOTO_C_A1" localSheetId="18">#REF!</definedName>
    <definedName name="_18GOTO_C_A1" localSheetId="19">#REF!</definedName>
    <definedName name="_18GOTO_C_A1" localSheetId="20">#REF!</definedName>
    <definedName name="_18GOTO_C_A1" localSheetId="1">#REF!</definedName>
    <definedName name="_18GOTO_C_A1" localSheetId="2">#REF!</definedName>
    <definedName name="_18GOTO_C_A1" localSheetId="3">#REF!</definedName>
    <definedName name="_18GOTO_C_A1" localSheetId="11">#REF!</definedName>
    <definedName name="_18GOTO_C_A1" localSheetId="12">#REF!</definedName>
    <definedName name="_18GOTO_C_A1">#REF!</definedName>
    <definedName name="_19GOTO_B_A1" localSheetId="0">#REF!</definedName>
    <definedName name="_19GOTO_B_A1" localSheetId="10">#REF!</definedName>
    <definedName name="_19GOTO_B_A1" localSheetId="17">#REF!</definedName>
    <definedName name="_19GOTO_B_A1" localSheetId="18">#REF!</definedName>
    <definedName name="_19GOTO_B_A1" localSheetId="19">#REF!</definedName>
    <definedName name="_19GOTO_B_A1" localSheetId="20">#REF!</definedName>
    <definedName name="_19GOTO_B_A1" localSheetId="1">#REF!</definedName>
    <definedName name="_19GOTO_B_A1" localSheetId="2">#REF!</definedName>
    <definedName name="_19GOTO_B_A1" localSheetId="3">#REF!</definedName>
    <definedName name="_19GOTO_B_A1" localSheetId="11">#REF!</definedName>
    <definedName name="_19GOTO_B_A1" localSheetId="12">#REF!</definedName>
    <definedName name="_19GOTO_B_A1">#REF!</definedName>
    <definedName name="_19GOTO_E_A1" localSheetId="0">#REF!</definedName>
    <definedName name="_19GOTO_E_A1" localSheetId="10">#REF!</definedName>
    <definedName name="_19GOTO_E_A1" localSheetId="17">#REF!</definedName>
    <definedName name="_19GOTO_E_A1" localSheetId="18">#REF!</definedName>
    <definedName name="_19GOTO_E_A1" localSheetId="19">#REF!</definedName>
    <definedName name="_19GOTO_E_A1" localSheetId="20">#REF!</definedName>
    <definedName name="_19GOTO_E_A1" localSheetId="1">#REF!</definedName>
    <definedName name="_19GOTO_E_A1" localSheetId="2">#REF!</definedName>
    <definedName name="_19GOTO_E_A1" localSheetId="3">#REF!</definedName>
    <definedName name="_19GOTO_E_A1" localSheetId="11">#REF!</definedName>
    <definedName name="_19GOTO_E_A1" localSheetId="12">#REF!</definedName>
    <definedName name="_19GOTO_E_A1">#REF!</definedName>
    <definedName name="_2__GOTO_A_A501" localSheetId="0">#REF!</definedName>
    <definedName name="_2__GOTO_A_A501" localSheetId="10">#REF!</definedName>
    <definedName name="_2__GOTO_A_A501" localSheetId="17">#REF!</definedName>
    <definedName name="_2__GOTO_A_A501" localSheetId="18">#REF!</definedName>
    <definedName name="_2__GOTO_A_A501" localSheetId="19">#REF!</definedName>
    <definedName name="_2__GOTO_A_A501" localSheetId="20">#REF!</definedName>
    <definedName name="_2__GOTO_A_A501" localSheetId="1">#REF!</definedName>
    <definedName name="_2__GOTO_A_A501" localSheetId="2">#REF!</definedName>
    <definedName name="_2__GOTO_A_A501" localSheetId="3">#REF!</definedName>
    <definedName name="_2__GOTO_A_A501" localSheetId="11">#REF!</definedName>
    <definedName name="_2__GOTO_A_A501" localSheetId="12">#REF!</definedName>
    <definedName name="_2__GOTO_A_A501">#REF!</definedName>
    <definedName name="_20GOTO_G_A1" localSheetId="0">#REF!</definedName>
    <definedName name="_20GOTO_G_A1" localSheetId="10">#REF!</definedName>
    <definedName name="_20GOTO_G_A1" localSheetId="17">#REF!</definedName>
    <definedName name="_20GOTO_G_A1" localSheetId="18">#REF!</definedName>
    <definedName name="_20GOTO_G_A1" localSheetId="19">#REF!</definedName>
    <definedName name="_20GOTO_G_A1" localSheetId="20">#REF!</definedName>
    <definedName name="_20GOTO_G_A1" localSheetId="1">#REF!</definedName>
    <definedName name="_20GOTO_G_A1" localSheetId="2">#REF!</definedName>
    <definedName name="_20GOTO_G_A1" localSheetId="3">#REF!</definedName>
    <definedName name="_20GOTO_G_A1" localSheetId="11">#REF!</definedName>
    <definedName name="_20GOTO_G_A1" localSheetId="12">#REF!</definedName>
    <definedName name="_20GOTO_G_A1">#REF!</definedName>
    <definedName name="_21GOTO_B_A189" localSheetId="0">#REF!</definedName>
    <definedName name="_21GOTO_B_A189" localSheetId="10">#REF!</definedName>
    <definedName name="_21GOTO_B_A189" localSheetId="17">#REF!</definedName>
    <definedName name="_21GOTO_B_A189" localSheetId="18">#REF!</definedName>
    <definedName name="_21GOTO_B_A189" localSheetId="19">#REF!</definedName>
    <definedName name="_21GOTO_B_A189" localSheetId="20">#REF!</definedName>
    <definedName name="_21GOTO_B_A189" localSheetId="1">#REF!</definedName>
    <definedName name="_21GOTO_B_A189" localSheetId="2">#REF!</definedName>
    <definedName name="_21GOTO_B_A189" localSheetId="3">#REF!</definedName>
    <definedName name="_21GOTO_B_A189" localSheetId="11">#REF!</definedName>
    <definedName name="_21GOTO_B_A189" localSheetId="12">#REF!</definedName>
    <definedName name="_21GOTO_B_A189">#REF!</definedName>
    <definedName name="_21GOTO_I_A1" localSheetId="0">#REF!</definedName>
    <definedName name="_21GOTO_I_A1" localSheetId="10">#REF!</definedName>
    <definedName name="_21GOTO_I_A1" localSheetId="17">#REF!</definedName>
    <definedName name="_21GOTO_I_A1" localSheetId="18">#REF!</definedName>
    <definedName name="_21GOTO_I_A1" localSheetId="19">#REF!</definedName>
    <definedName name="_21GOTO_I_A1" localSheetId="20">#REF!</definedName>
    <definedName name="_21GOTO_I_A1" localSheetId="1">#REF!</definedName>
    <definedName name="_21GOTO_I_A1" localSheetId="2">#REF!</definedName>
    <definedName name="_21GOTO_I_A1" localSheetId="3">#REF!</definedName>
    <definedName name="_21GOTO_I_A1" localSheetId="11">#REF!</definedName>
    <definedName name="_21GOTO_I_A1" localSheetId="12">#REF!</definedName>
    <definedName name="_21GOTO_I_A1">#REF!</definedName>
    <definedName name="_22GOTO_J_A1" localSheetId="0">#REF!</definedName>
    <definedName name="_22GOTO_J_A1" localSheetId="10">#REF!</definedName>
    <definedName name="_22GOTO_J_A1" localSheetId="17">#REF!</definedName>
    <definedName name="_22GOTO_J_A1" localSheetId="18">#REF!</definedName>
    <definedName name="_22GOTO_J_A1" localSheetId="19">#REF!</definedName>
    <definedName name="_22GOTO_J_A1" localSheetId="20">#REF!</definedName>
    <definedName name="_22GOTO_J_A1" localSheetId="1">#REF!</definedName>
    <definedName name="_22GOTO_J_A1" localSheetId="2">#REF!</definedName>
    <definedName name="_22GOTO_J_A1" localSheetId="3">#REF!</definedName>
    <definedName name="_22GOTO_J_A1" localSheetId="11">#REF!</definedName>
    <definedName name="_22GOTO_J_A1" localSheetId="12">#REF!</definedName>
    <definedName name="_22GOTO_J_A1">#REF!</definedName>
    <definedName name="_23GOTO_B_A536" localSheetId="0">#REF!</definedName>
    <definedName name="_23GOTO_B_A536" localSheetId="10">#REF!</definedName>
    <definedName name="_23GOTO_B_A536" localSheetId="17">#REF!</definedName>
    <definedName name="_23GOTO_B_A536" localSheetId="18">#REF!</definedName>
    <definedName name="_23GOTO_B_A536" localSheetId="19">#REF!</definedName>
    <definedName name="_23GOTO_B_A536" localSheetId="20">#REF!</definedName>
    <definedName name="_23GOTO_B_A536" localSheetId="1">#REF!</definedName>
    <definedName name="_23GOTO_B_A536" localSheetId="2">#REF!</definedName>
    <definedName name="_23GOTO_B_A536" localSheetId="3">#REF!</definedName>
    <definedName name="_23GOTO_B_A536" localSheetId="11">#REF!</definedName>
    <definedName name="_23GOTO_B_A536" localSheetId="12">#REF!</definedName>
    <definedName name="_23GOTO_B_A536">#REF!</definedName>
    <definedName name="_23GOTO_K_A30" localSheetId="0">#REF!</definedName>
    <definedName name="_23GOTO_K_A30" localSheetId="10">#REF!</definedName>
    <definedName name="_23GOTO_K_A30" localSheetId="17">#REF!</definedName>
    <definedName name="_23GOTO_K_A30" localSheetId="18">#REF!</definedName>
    <definedName name="_23GOTO_K_A30" localSheetId="19">#REF!</definedName>
    <definedName name="_23GOTO_K_A30" localSheetId="20">#REF!</definedName>
    <definedName name="_23GOTO_K_A30" localSheetId="1">#REF!</definedName>
    <definedName name="_23GOTO_K_A30" localSheetId="2">#REF!</definedName>
    <definedName name="_23GOTO_K_A30" localSheetId="3">#REF!</definedName>
    <definedName name="_23GOTO_K_A30" localSheetId="11">#REF!</definedName>
    <definedName name="_23GOTO_K_A30" localSheetId="12">#REF!</definedName>
    <definedName name="_23GOTO_K_A30">#REF!</definedName>
    <definedName name="_25GOTO_C_A1" localSheetId="0">#REF!</definedName>
    <definedName name="_25GOTO_C_A1" localSheetId="10">#REF!</definedName>
    <definedName name="_25GOTO_C_A1" localSheetId="17">#REF!</definedName>
    <definedName name="_25GOTO_C_A1" localSheetId="18">#REF!</definedName>
    <definedName name="_25GOTO_C_A1" localSheetId="19">#REF!</definedName>
    <definedName name="_25GOTO_C_A1" localSheetId="20">#REF!</definedName>
    <definedName name="_25GOTO_C_A1" localSheetId="1">#REF!</definedName>
    <definedName name="_25GOTO_C_A1" localSheetId="2">#REF!</definedName>
    <definedName name="_25GOTO_C_A1" localSheetId="3">#REF!</definedName>
    <definedName name="_25GOTO_C_A1" localSheetId="11">#REF!</definedName>
    <definedName name="_25GOTO_C_A1" localSheetId="12">#REF!</definedName>
    <definedName name="_25GOTO_C_A1">#REF!</definedName>
    <definedName name="_27GOTO_E_A1" localSheetId="0">#REF!</definedName>
    <definedName name="_27GOTO_E_A1" localSheetId="10">#REF!</definedName>
    <definedName name="_27GOTO_E_A1" localSheetId="17">#REF!</definedName>
    <definedName name="_27GOTO_E_A1" localSheetId="18">#REF!</definedName>
    <definedName name="_27GOTO_E_A1" localSheetId="19">#REF!</definedName>
    <definedName name="_27GOTO_E_A1" localSheetId="20">#REF!</definedName>
    <definedName name="_27GOTO_E_A1" localSheetId="1">#REF!</definedName>
    <definedName name="_27GOTO_E_A1" localSheetId="2">#REF!</definedName>
    <definedName name="_27GOTO_E_A1" localSheetId="3">#REF!</definedName>
    <definedName name="_27GOTO_E_A1" localSheetId="11">#REF!</definedName>
    <definedName name="_27GOTO_E_A1" localSheetId="12">#REF!</definedName>
    <definedName name="_27GOTO_E_A1">#REF!</definedName>
    <definedName name="_29GOTO_G_A1" localSheetId="0">#REF!</definedName>
    <definedName name="_29GOTO_G_A1" localSheetId="10">#REF!</definedName>
    <definedName name="_29GOTO_G_A1" localSheetId="17">#REF!</definedName>
    <definedName name="_29GOTO_G_A1" localSheetId="18">#REF!</definedName>
    <definedName name="_29GOTO_G_A1" localSheetId="19">#REF!</definedName>
    <definedName name="_29GOTO_G_A1" localSheetId="20">#REF!</definedName>
    <definedName name="_29GOTO_G_A1" localSheetId="1">#REF!</definedName>
    <definedName name="_29GOTO_G_A1" localSheetId="2">#REF!</definedName>
    <definedName name="_29GOTO_G_A1" localSheetId="3">#REF!</definedName>
    <definedName name="_29GOTO_G_A1" localSheetId="11">#REF!</definedName>
    <definedName name="_29GOTO_G_A1" localSheetId="12">#REF!</definedName>
    <definedName name="_29GOTO_G_A1">#REF!</definedName>
    <definedName name="_3__GOTO_A_A952" localSheetId="0">#REF!</definedName>
    <definedName name="_3__GOTO_A_A952" localSheetId="10">#REF!</definedName>
    <definedName name="_3__GOTO_A_A952" localSheetId="17">#REF!</definedName>
    <definedName name="_3__GOTO_A_A952" localSheetId="18">#REF!</definedName>
    <definedName name="_3__GOTO_A_A952" localSheetId="19">#REF!</definedName>
    <definedName name="_3__GOTO_A_A952" localSheetId="20">#REF!</definedName>
    <definedName name="_3__GOTO_A_A952" localSheetId="1">#REF!</definedName>
    <definedName name="_3__GOTO_A_A952" localSheetId="2">#REF!</definedName>
    <definedName name="_3__GOTO_A_A952" localSheetId="3">#REF!</definedName>
    <definedName name="_3__GOTO_A_A952" localSheetId="11">#REF!</definedName>
    <definedName name="_3__GOTO_A_A952" localSheetId="12">#REF!</definedName>
    <definedName name="_3__GOTO_A_A952">#REF!</definedName>
    <definedName name="_31GOTO_I_A1" localSheetId="0">#REF!</definedName>
    <definedName name="_31GOTO_I_A1" localSheetId="10">#REF!</definedName>
    <definedName name="_31GOTO_I_A1" localSheetId="17">#REF!</definedName>
    <definedName name="_31GOTO_I_A1" localSheetId="18">#REF!</definedName>
    <definedName name="_31GOTO_I_A1" localSheetId="19">#REF!</definedName>
    <definedName name="_31GOTO_I_A1" localSheetId="20">#REF!</definedName>
    <definedName name="_31GOTO_I_A1" localSheetId="1">#REF!</definedName>
    <definedName name="_31GOTO_I_A1" localSheetId="2">#REF!</definedName>
    <definedName name="_31GOTO_I_A1" localSheetId="3">#REF!</definedName>
    <definedName name="_31GOTO_I_A1" localSheetId="11">#REF!</definedName>
    <definedName name="_31GOTO_I_A1" localSheetId="12">#REF!</definedName>
    <definedName name="_31GOTO_I_A1">#REF!</definedName>
    <definedName name="_33GOTO_J_A1" localSheetId="0">#REF!</definedName>
    <definedName name="_33GOTO_J_A1" localSheetId="10">#REF!</definedName>
    <definedName name="_33GOTO_J_A1" localSheetId="17">#REF!</definedName>
    <definedName name="_33GOTO_J_A1" localSheetId="18">#REF!</definedName>
    <definedName name="_33GOTO_J_A1" localSheetId="19">#REF!</definedName>
    <definedName name="_33GOTO_J_A1" localSheetId="20">#REF!</definedName>
    <definedName name="_33GOTO_J_A1" localSheetId="1">#REF!</definedName>
    <definedName name="_33GOTO_J_A1" localSheetId="2">#REF!</definedName>
    <definedName name="_33GOTO_J_A1" localSheetId="3">#REF!</definedName>
    <definedName name="_33GOTO_J_A1" localSheetId="11">#REF!</definedName>
    <definedName name="_33GOTO_J_A1" localSheetId="12">#REF!</definedName>
    <definedName name="_33GOTO_J_A1">#REF!</definedName>
    <definedName name="_35GOTO_K_A30" localSheetId="0">#REF!</definedName>
    <definedName name="_35GOTO_K_A30" localSheetId="10">#REF!</definedName>
    <definedName name="_35GOTO_K_A30" localSheetId="17">#REF!</definedName>
    <definedName name="_35GOTO_K_A30" localSheetId="18">#REF!</definedName>
    <definedName name="_35GOTO_K_A30" localSheetId="19">#REF!</definedName>
    <definedName name="_35GOTO_K_A30" localSheetId="20">#REF!</definedName>
    <definedName name="_35GOTO_K_A30" localSheetId="1">#REF!</definedName>
    <definedName name="_35GOTO_K_A30" localSheetId="2">#REF!</definedName>
    <definedName name="_35GOTO_K_A30" localSheetId="3">#REF!</definedName>
    <definedName name="_35GOTO_K_A30" localSheetId="11">#REF!</definedName>
    <definedName name="_35GOTO_K_A30" localSheetId="12">#REF!</definedName>
    <definedName name="_35GOTO_K_A30">#REF!</definedName>
    <definedName name="_4__GOTO_B_A1" localSheetId="0">#REF!</definedName>
    <definedName name="_4__GOTO_B_A1" localSheetId="10">#REF!</definedName>
    <definedName name="_4__GOTO_B_A1" localSheetId="17">#REF!</definedName>
    <definedName name="_4__GOTO_B_A1" localSheetId="18">#REF!</definedName>
    <definedName name="_4__GOTO_B_A1" localSheetId="19">#REF!</definedName>
    <definedName name="_4__GOTO_B_A1" localSheetId="20">#REF!</definedName>
    <definedName name="_4__GOTO_B_A1" localSheetId="1">#REF!</definedName>
    <definedName name="_4__GOTO_B_A1" localSheetId="2">#REF!</definedName>
    <definedName name="_4__GOTO_B_A1" localSheetId="3">#REF!</definedName>
    <definedName name="_4__GOTO_B_A1" localSheetId="11">#REF!</definedName>
    <definedName name="_4__GOTO_B_A1" localSheetId="12">#REF!</definedName>
    <definedName name="_4__GOTO_B_A1">#REF!</definedName>
    <definedName name="_5__GOTO_B_A189" localSheetId="0">#REF!</definedName>
    <definedName name="_5__GOTO_B_A189" localSheetId="10">#REF!</definedName>
    <definedName name="_5__GOTO_B_A189" localSheetId="17">#REF!</definedName>
    <definedName name="_5__GOTO_B_A189" localSheetId="18">#REF!</definedName>
    <definedName name="_5__GOTO_B_A189" localSheetId="19">#REF!</definedName>
    <definedName name="_5__GOTO_B_A189" localSheetId="20">#REF!</definedName>
    <definedName name="_5__GOTO_B_A189" localSheetId="1">#REF!</definedName>
    <definedName name="_5__GOTO_B_A189" localSheetId="2">#REF!</definedName>
    <definedName name="_5__GOTO_B_A189" localSheetId="3">#REF!</definedName>
    <definedName name="_5__GOTO_B_A189" localSheetId="11">#REF!</definedName>
    <definedName name="_5__GOTO_B_A189" localSheetId="12">#REF!</definedName>
    <definedName name="_5__GOTO_B_A189">#REF!</definedName>
    <definedName name="_6__GOTO_B_A536" localSheetId="0">#REF!</definedName>
    <definedName name="_6__GOTO_B_A536" localSheetId="10">#REF!</definedName>
    <definedName name="_6__GOTO_B_A536" localSheetId="17">#REF!</definedName>
    <definedName name="_6__GOTO_B_A536" localSheetId="18">#REF!</definedName>
    <definedName name="_6__GOTO_B_A536" localSheetId="19">#REF!</definedName>
    <definedName name="_6__GOTO_B_A536" localSheetId="20">#REF!</definedName>
    <definedName name="_6__GOTO_B_A536" localSheetId="1">#REF!</definedName>
    <definedName name="_6__GOTO_B_A536" localSheetId="2">#REF!</definedName>
    <definedName name="_6__GOTO_B_A536" localSheetId="3">#REF!</definedName>
    <definedName name="_6__GOTO_B_A536" localSheetId="11">#REF!</definedName>
    <definedName name="_6__GOTO_B_A536" localSheetId="12">#REF!</definedName>
    <definedName name="_6__GOTO_B_A536">#REF!</definedName>
    <definedName name="_7__GOTO_C_A1" localSheetId="0">#REF!</definedName>
    <definedName name="_7__GOTO_C_A1" localSheetId="10">#REF!</definedName>
    <definedName name="_7__GOTO_C_A1" localSheetId="17">#REF!</definedName>
    <definedName name="_7__GOTO_C_A1" localSheetId="18">#REF!</definedName>
    <definedName name="_7__GOTO_C_A1" localSheetId="19">#REF!</definedName>
    <definedName name="_7__GOTO_C_A1" localSheetId="20">#REF!</definedName>
    <definedName name="_7__GOTO_C_A1" localSheetId="1">#REF!</definedName>
    <definedName name="_7__GOTO_C_A1" localSheetId="2">#REF!</definedName>
    <definedName name="_7__GOTO_C_A1" localSheetId="3">#REF!</definedName>
    <definedName name="_7__GOTO_C_A1" localSheetId="11">#REF!</definedName>
    <definedName name="_7__GOTO_C_A1" localSheetId="12">#REF!</definedName>
    <definedName name="_7__GOTO_C_A1">#REF!</definedName>
    <definedName name="_8__GOTO_G_A1" localSheetId="0">#REF!</definedName>
    <definedName name="_8__GOTO_G_A1" localSheetId="10">#REF!</definedName>
    <definedName name="_8__GOTO_G_A1" localSheetId="17">#REF!</definedName>
    <definedName name="_8__GOTO_G_A1" localSheetId="18">#REF!</definedName>
    <definedName name="_8__GOTO_G_A1" localSheetId="19">#REF!</definedName>
    <definedName name="_8__GOTO_G_A1" localSheetId="20">#REF!</definedName>
    <definedName name="_8__GOTO_G_A1" localSheetId="1">#REF!</definedName>
    <definedName name="_8__GOTO_G_A1" localSheetId="2">#REF!</definedName>
    <definedName name="_8__GOTO_G_A1" localSheetId="3">#REF!</definedName>
    <definedName name="_8__GOTO_G_A1" localSheetId="11">#REF!</definedName>
    <definedName name="_8__GOTO_G_A1" localSheetId="12">#REF!</definedName>
    <definedName name="_8__GOTO_G_A1">#REF!</definedName>
    <definedName name="_9__GOTO_I_A1" localSheetId="0">#REF!</definedName>
    <definedName name="_9__GOTO_I_A1" localSheetId="10">#REF!</definedName>
    <definedName name="_9__GOTO_I_A1" localSheetId="17">#REF!</definedName>
    <definedName name="_9__GOTO_I_A1" localSheetId="18">#REF!</definedName>
    <definedName name="_9__GOTO_I_A1" localSheetId="19">#REF!</definedName>
    <definedName name="_9__GOTO_I_A1" localSheetId="20">#REF!</definedName>
    <definedName name="_9__GOTO_I_A1" localSheetId="1">#REF!</definedName>
    <definedName name="_9__GOTO_I_A1" localSheetId="2">#REF!</definedName>
    <definedName name="_9__GOTO_I_A1" localSheetId="3">#REF!</definedName>
    <definedName name="_9__GOTO_I_A1" localSheetId="11">#REF!</definedName>
    <definedName name="_9__GOTO_I_A1" localSheetId="12">#REF!</definedName>
    <definedName name="_9__GOTO_I_A1">#REF!</definedName>
    <definedName name="_A1000000" localSheetId="0">#REF!</definedName>
    <definedName name="_A1000000" localSheetId="10">#REF!</definedName>
    <definedName name="_A1000000" localSheetId="17">#REF!</definedName>
    <definedName name="_A1000000" localSheetId="18">#REF!</definedName>
    <definedName name="_A1000000" localSheetId="19">#REF!</definedName>
    <definedName name="_A1000000" localSheetId="20">#REF!</definedName>
    <definedName name="_A1000000" localSheetId="1">#REF!</definedName>
    <definedName name="_A1000000" localSheetId="2">#REF!</definedName>
    <definedName name="_A1000000" localSheetId="3">#REF!</definedName>
    <definedName name="_A1000000" localSheetId="11">#REF!</definedName>
    <definedName name="_A1000000" localSheetId="12">#REF!</definedName>
    <definedName name="_A1000000">#REF!</definedName>
    <definedName name="_Apr02" localSheetId="0">[2]Newabstract!#REF!</definedName>
    <definedName name="_Apr02" localSheetId="10">[2]Newabstract!#REF!</definedName>
    <definedName name="_Apr02" localSheetId="17">[2]Newabstract!#REF!</definedName>
    <definedName name="_Apr02" localSheetId="18">[2]Newabstract!#REF!</definedName>
    <definedName name="_Apr02" localSheetId="19">[2]Newabstract!#REF!</definedName>
    <definedName name="_Apr02" localSheetId="20">[2]Newabstract!#REF!</definedName>
    <definedName name="_Apr02" localSheetId="1">[2]Newabstract!#REF!</definedName>
    <definedName name="_Apr02" localSheetId="2">[2]Newabstract!#REF!</definedName>
    <definedName name="_Apr02" localSheetId="3">[2]Newabstract!#REF!</definedName>
    <definedName name="_Apr02" localSheetId="11">[2]Newabstract!#REF!</definedName>
    <definedName name="_Apr02" localSheetId="12">[2]Newabstract!#REF!</definedName>
    <definedName name="_Apr02">[2]Newabstract!#REF!</definedName>
    <definedName name="_Apr03" localSheetId="0">[2]Newabstract!#REF!</definedName>
    <definedName name="_Apr03" localSheetId="10">[2]Newabstract!#REF!</definedName>
    <definedName name="_Apr03" localSheetId="17">[2]Newabstract!#REF!</definedName>
    <definedName name="_Apr03" localSheetId="18">[2]Newabstract!#REF!</definedName>
    <definedName name="_Apr03" localSheetId="19">[2]Newabstract!#REF!</definedName>
    <definedName name="_Apr03" localSheetId="20">[2]Newabstract!#REF!</definedName>
    <definedName name="_Apr03" localSheetId="1">[2]Newabstract!#REF!</definedName>
    <definedName name="_Apr03" localSheetId="2">[2]Newabstract!#REF!</definedName>
    <definedName name="_Apr03" localSheetId="3">[2]Newabstract!#REF!</definedName>
    <definedName name="_Apr03" localSheetId="11">[2]Newabstract!#REF!</definedName>
    <definedName name="_Apr03" localSheetId="12">[2]Newabstract!#REF!</definedName>
    <definedName name="_Apr03">[2]Newabstract!#REF!</definedName>
    <definedName name="_Apr04" localSheetId="0">[2]Newabstract!#REF!</definedName>
    <definedName name="_Apr04" localSheetId="10">[2]Newabstract!#REF!</definedName>
    <definedName name="_Apr04" localSheetId="17">[2]Newabstract!#REF!</definedName>
    <definedName name="_Apr04" localSheetId="18">[2]Newabstract!#REF!</definedName>
    <definedName name="_Apr04" localSheetId="19">[2]Newabstract!#REF!</definedName>
    <definedName name="_Apr04" localSheetId="20">[2]Newabstract!#REF!</definedName>
    <definedName name="_Apr04" localSheetId="1">[2]Newabstract!#REF!</definedName>
    <definedName name="_Apr04" localSheetId="2">[2]Newabstract!#REF!</definedName>
    <definedName name="_Apr04" localSheetId="3">[2]Newabstract!#REF!</definedName>
    <definedName name="_Apr04" localSheetId="11">[2]Newabstract!#REF!</definedName>
    <definedName name="_Apr04" localSheetId="12">[2]Newabstract!#REF!</definedName>
    <definedName name="_Apr04">[2]Newabstract!#REF!</definedName>
    <definedName name="_Apr05" localSheetId="0">[2]Newabstract!#REF!</definedName>
    <definedName name="_Apr05" localSheetId="10">[2]Newabstract!#REF!</definedName>
    <definedName name="_Apr05" localSheetId="17">[2]Newabstract!#REF!</definedName>
    <definedName name="_Apr05" localSheetId="18">[2]Newabstract!#REF!</definedName>
    <definedName name="_Apr05" localSheetId="19">[2]Newabstract!#REF!</definedName>
    <definedName name="_Apr05" localSheetId="20">[2]Newabstract!#REF!</definedName>
    <definedName name="_Apr05" localSheetId="1">[2]Newabstract!#REF!</definedName>
    <definedName name="_Apr05" localSheetId="2">[2]Newabstract!#REF!</definedName>
    <definedName name="_Apr05" localSheetId="3">[2]Newabstract!#REF!</definedName>
    <definedName name="_Apr05" localSheetId="11">[2]Newabstract!#REF!</definedName>
    <definedName name="_Apr05" localSheetId="12">[2]Newabstract!#REF!</definedName>
    <definedName name="_Apr05">[2]Newabstract!#REF!</definedName>
    <definedName name="_Apr06" localSheetId="0">[2]Newabstract!#REF!</definedName>
    <definedName name="_Apr06" localSheetId="10">[2]Newabstract!#REF!</definedName>
    <definedName name="_Apr06" localSheetId="17">[2]Newabstract!#REF!</definedName>
    <definedName name="_Apr06" localSheetId="18">[2]Newabstract!#REF!</definedName>
    <definedName name="_Apr06" localSheetId="19">[2]Newabstract!#REF!</definedName>
    <definedName name="_Apr06" localSheetId="20">[2]Newabstract!#REF!</definedName>
    <definedName name="_Apr06" localSheetId="1">[2]Newabstract!#REF!</definedName>
    <definedName name="_Apr06" localSheetId="2">[2]Newabstract!#REF!</definedName>
    <definedName name="_Apr06" localSheetId="3">[2]Newabstract!#REF!</definedName>
    <definedName name="_Apr06" localSheetId="11">[2]Newabstract!#REF!</definedName>
    <definedName name="_Apr06" localSheetId="12">[2]Newabstract!#REF!</definedName>
    <definedName name="_Apr06">[2]Newabstract!#REF!</definedName>
    <definedName name="_Apr07" localSheetId="0">[2]Newabstract!#REF!</definedName>
    <definedName name="_Apr07" localSheetId="10">[2]Newabstract!#REF!</definedName>
    <definedName name="_Apr07" localSheetId="17">[2]Newabstract!#REF!</definedName>
    <definedName name="_Apr07" localSheetId="18">[2]Newabstract!#REF!</definedName>
    <definedName name="_Apr07" localSheetId="19">[2]Newabstract!#REF!</definedName>
    <definedName name="_Apr07" localSheetId="20">[2]Newabstract!#REF!</definedName>
    <definedName name="_Apr07" localSheetId="1">[2]Newabstract!#REF!</definedName>
    <definedName name="_Apr07" localSheetId="2">[2]Newabstract!#REF!</definedName>
    <definedName name="_Apr07" localSheetId="3">[2]Newabstract!#REF!</definedName>
    <definedName name="_Apr07" localSheetId="11">[2]Newabstract!#REF!</definedName>
    <definedName name="_Apr07" localSheetId="12">[2]Newabstract!#REF!</definedName>
    <definedName name="_Apr07">[2]Newabstract!#REF!</definedName>
    <definedName name="_Apr08" localSheetId="0">[2]Newabstract!#REF!</definedName>
    <definedName name="_Apr08" localSheetId="10">[2]Newabstract!#REF!</definedName>
    <definedName name="_Apr08" localSheetId="17">[2]Newabstract!#REF!</definedName>
    <definedName name="_Apr08" localSheetId="18">[2]Newabstract!#REF!</definedName>
    <definedName name="_Apr08" localSheetId="19">[2]Newabstract!#REF!</definedName>
    <definedName name="_Apr08" localSheetId="20">[2]Newabstract!#REF!</definedName>
    <definedName name="_Apr08" localSheetId="1">[2]Newabstract!#REF!</definedName>
    <definedName name="_Apr08" localSheetId="2">[2]Newabstract!#REF!</definedName>
    <definedName name="_Apr08" localSheetId="3">[2]Newabstract!#REF!</definedName>
    <definedName name="_Apr08" localSheetId="11">[2]Newabstract!#REF!</definedName>
    <definedName name="_Apr08" localSheetId="12">[2]Newabstract!#REF!</definedName>
    <definedName name="_Apr08">[2]Newabstract!#REF!</definedName>
    <definedName name="_Apr09" localSheetId="0">[2]Newabstract!#REF!</definedName>
    <definedName name="_Apr09" localSheetId="10">[2]Newabstract!#REF!</definedName>
    <definedName name="_Apr09" localSheetId="17">[2]Newabstract!#REF!</definedName>
    <definedName name="_Apr09" localSheetId="18">[2]Newabstract!#REF!</definedName>
    <definedName name="_Apr09" localSheetId="19">[2]Newabstract!#REF!</definedName>
    <definedName name="_Apr09" localSheetId="20">[2]Newabstract!#REF!</definedName>
    <definedName name="_Apr09" localSheetId="1">[2]Newabstract!#REF!</definedName>
    <definedName name="_Apr09" localSheetId="2">[2]Newabstract!#REF!</definedName>
    <definedName name="_Apr09" localSheetId="3">[2]Newabstract!#REF!</definedName>
    <definedName name="_Apr09" localSheetId="11">[2]Newabstract!#REF!</definedName>
    <definedName name="_Apr09" localSheetId="12">[2]Newabstract!#REF!</definedName>
    <definedName name="_Apr09">[2]Newabstract!#REF!</definedName>
    <definedName name="_Apr10" localSheetId="0">[2]Newabstract!#REF!</definedName>
    <definedName name="_Apr10" localSheetId="10">[2]Newabstract!#REF!</definedName>
    <definedName name="_Apr10" localSheetId="17">[2]Newabstract!#REF!</definedName>
    <definedName name="_Apr10" localSheetId="18">[2]Newabstract!#REF!</definedName>
    <definedName name="_Apr10" localSheetId="19">[2]Newabstract!#REF!</definedName>
    <definedName name="_Apr10" localSheetId="20">[2]Newabstract!#REF!</definedName>
    <definedName name="_Apr10" localSheetId="1">[2]Newabstract!#REF!</definedName>
    <definedName name="_Apr10" localSheetId="2">[2]Newabstract!#REF!</definedName>
    <definedName name="_Apr10" localSheetId="3">[2]Newabstract!#REF!</definedName>
    <definedName name="_Apr10" localSheetId="11">[2]Newabstract!#REF!</definedName>
    <definedName name="_Apr10" localSheetId="12">[2]Newabstract!#REF!</definedName>
    <definedName name="_Apr10">[2]Newabstract!#REF!</definedName>
    <definedName name="_Apr11" localSheetId="0">[2]Newabstract!#REF!</definedName>
    <definedName name="_Apr11" localSheetId="10">[2]Newabstract!#REF!</definedName>
    <definedName name="_Apr11" localSheetId="17">[2]Newabstract!#REF!</definedName>
    <definedName name="_Apr11" localSheetId="18">[2]Newabstract!#REF!</definedName>
    <definedName name="_Apr11" localSheetId="19">[2]Newabstract!#REF!</definedName>
    <definedName name="_Apr11" localSheetId="20">[2]Newabstract!#REF!</definedName>
    <definedName name="_Apr11" localSheetId="1">[2]Newabstract!#REF!</definedName>
    <definedName name="_Apr11" localSheetId="2">[2]Newabstract!#REF!</definedName>
    <definedName name="_Apr11" localSheetId="3">[2]Newabstract!#REF!</definedName>
    <definedName name="_Apr11" localSheetId="11">[2]Newabstract!#REF!</definedName>
    <definedName name="_Apr11" localSheetId="12">[2]Newabstract!#REF!</definedName>
    <definedName name="_Apr11">[2]Newabstract!#REF!</definedName>
    <definedName name="_Apr13" localSheetId="0">[2]Newabstract!#REF!</definedName>
    <definedName name="_Apr13" localSheetId="10">[2]Newabstract!#REF!</definedName>
    <definedName name="_Apr13" localSheetId="17">[2]Newabstract!#REF!</definedName>
    <definedName name="_Apr13" localSheetId="18">[2]Newabstract!#REF!</definedName>
    <definedName name="_Apr13" localSheetId="19">[2]Newabstract!#REF!</definedName>
    <definedName name="_Apr13" localSheetId="20">[2]Newabstract!#REF!</definedName>
    <definedName name="_Apr13" localSheetId="1">[2]Newabstract!#REF!</definedName>
    <definedName name="_Apr13" localSheetId="2">[2]Newabstract!#REF!</definedName>
    <definedName name="_Apr13" localSheetId="3">[2]Newabstract!#REF!</definedName>
    <definedName name="_Apr13" localSheetId="11">[2]Newabstract!#REF!</definedName>
    <definedName name="_Apr13" localSheetId="12">[2]Newabstract!#REF!</definedName>
    <definedName name="_Apr13">[2]Newabstract!#REF!</definedName>
    <definedName name="_Apr14" localSheetId="0">[2]Newabstract!#REF!</definedName>
    <definedName name="_Apr14" localSheetId="10">[2]Newabstract!#REF!</definedName>
    <definedName name="_Apr14" localSheetId="17">[2]Newabstract!#REF!</definedName>
    <definedName name="_Apr14" localSheetId="18">[2]Newabstract!#REF!</definedName>
    <definedName name="_Apr14" localSheetId="19">[2]Newabstract!#REF!</definedName>
    <definedName name="_Apr14" localSheetId="20">[2]Newabstract!#REF!</definedName>
    <definedName name="_Apr14" localSheetId="1">[2]Newabstract!#REF!</definedName>
    <definedName name="_Apr14" localSheetId="2">[2]Newabstract!#REF!</definedName>
    <definedName name="_Apr14" localSheetId="3">[2]Newabstract!#REF!</definedName>
    <definedName name="_Apr14" localSheetId="11">[2]Newabstract!#REF!</definedName>
    <definedName name="_Apr14" localSheetId="12">[2]Newabstract!#REF!</definedName>
    <definedName name="_Apr14">[2]Newabstract!#REF!</definedName>
    <definedName name="_Apr15" localSheetId="0">[2]Newabstract!#REF!</definedName>
    <definedName name="_Apr15" localSheetId="10">[2]Newabstract!#REF!</definedName>
    <definedName name="_Apr15" localSheetId="17">[2]Newabstract!#REF!</definedName>
    <definedName name="_Apr15" localSheetId="18">[2]Newabstract!#REF!</definedName>
    <definedName name="_Apr15" localSheetId="19">[2]Newabstract!#REF!</definedName>
    <definedName name="_Apr15" localSheetId="20">[2]Newabstract!#REF!</definedName>
    <definedName name="_Apr15" localSheetId="1">[2]Newabstract!#REF!</definedName>
    <definedName name="_Apr15" localSheetId="2">[2]Newabstract!#REF!</definedName>
    <definedName name="_Apr15" localSheetId="3">[2]Newabstract!#REF!</definedName>
    <definedName name="_Apr15" localSheetId="11">[2]Newabstract!#REF!</definedName>
    <definedName name="_Apr15" localSheetId="12">[2]Newabstract!#REF!</definedName>
    <definedName name="_Apr15">[2]Newabstract!#REF!</definedName>
    <definedName name="_Apr16" localSheetId="0">[2]Newabstract!#REF!</definedName>
    <definedName name="_Apr16" localSheetId="10">[2]Newabstract!#REF!</definedName>
    <definedName name="_Apr16" localSheetId="17">[2]Newabstract!#REF!</definedName>
    <definedName name="_Apr16" localSheetId="18">[2]Newabstract!#REF!</definedName>
    <definedName name="_Apr16" localSheetId="19">[2]Newabstract!#REF!</definedName>
    <definedName name="_Apr16" localSheetId="20">[2]Newabstract!#REF!</definedName>
    <definedName name="_Apr16" localSheetId="1">[2]Newabstract!#REF!</definedName>
    <definedName name="_Apr16" localSheetId="2">[2]Newabstract!#REF!</definedName>
    <definedName name="_Apr16" localSheetId="3">[2]Newabstract!#REF!</definedName>
    <definedName name="_Apr16" localSheetId="11">[2]Newabstract!#REF!</definedName>
    <definedName name="_Apr16" localSheetId="12">[2]Newabstract!#REF!</definedName>
    <definedName name="_Apr16">[2]Newabstract!#REF!</definedName>
    <definedName name="_Apr17" localSheetId="0">[2]Newabstract!#REF!</definedName>
    <definedName name="_Apr17" localSheetId="10">[2]Newabstract!#REF!</definedName>
    <definedName name="_Apr17" localSheetId="17">[2]Newabstract!#REF!</definedName>
    <definedName name="_Apr17" localSheetId="18">[2]Newabstract!#REF!</definedName>
    <definedName name="_Apr17" localSheetId="19">[2]Newabstract!#REF!</definedName>
    <definedName name="_Apr17" localSheetId="20">[2]Newabstract!#REF!</definedName>
    <definedName name="_Apr17" localSheetId="1">[2]Newabstract!#REF!</definedName>
    <definedName name="_Apr17" localSheetId="2">[2]Newabstract!#REF!</definedName>
    <definedName name="_Apr17" localSheetId="3">[2]Newabstract!#REF!</definedName>
    <definedName name="_Apr17" localSheetId="11">[2]Newabstract!#REF!</definedName>
    <definedName name="_Apr17" localSheetId="12">[2]Newabstract!#REF!</definedName>
    <definedName name="_Apr17">[2]Newabstract!#REF!</definedName>
    <definedName name="_Apr20" localSheetId="0">[2]Newabstract!#REF!</definedName>
    <definedName name="_Apr20" localSheetId="10">[2]Newabstract!#REF!</definedName>
    <definedName name="_Apr20" localSheetId="17">[2]Newabstract!#REF!</definedName>
    <definedName name="_Apr20" localSheetId="18">[2]Newabstract!#REF!</definedName>
    <definedName name="_Apr20" localSheetId="19">[2]Newabstract!#REF!</definedName>
    <definedName name="_Apr20" localSheetId="20">[2]Newabstract!#REF!</definedName>
    <definedName name="_Apr20" localSheetId="1">[2]Newabstract!#REF!</definedName>
    <definedName name="_Apr20" localSheetId="2">[2]Newabstract!#REF!</definedName>
    <definedName name="_Apr20" localSheetId="3">[2]Newabstract!#REF!</definedName>
    <definedName name="_Apr20" localSheetId="11">[2]Newabstract!#REF!</definedName>
    <definedName name="_Apr20" localSheetId="12">[2]Newabstract!#REF!</definedName>
    <definedName name="_Apr20">[2]Newabstract!#REF!</definedName>
    <definedName name="_Apr21" localSheetId="0">[2]Newabstract!#REF!</definedName>
    <definedName name="_Apr21" localSheetId="10">[2]Newabstract!#REF!</definedName>
    <definedName name="_Apr21" localSheetId="17">[2]Newabstract!#REF!</definedName>
    <definedName name="_Apr21" localSheetId="18">[2]Newabstract!#REF!</definedName>
    <definedName name="_Apr21" localSheetId="19">[2]Newabstract!#REF!</definedName>
    <definedName name="_Apr21" localSheetId="20">[2]Newabstract!#REF!</definedName>
    <definedName name="_Apr21" localSheetId="1">[2]Newabstract!#REF!</definedName>
    <definedName name="_Apr21" localSheetId="2">[2]Newabstract!#REF!</definedName>
    <definedName name="_Apr21" localSheetId="3">[2]Newabstract!#REF!</definedName>
    <definedName name="_Apr21" localSheetId="11">[2]Newabstract!#REF!</definedName>
    <definedName name="_Apr21" localSheetId="12">[2]Newabstract!#REF!</definedName>
    <definedName name="_Apr21">[2]Newabstract!#REF!</definedName>
    <definedName name="_Apr22" localSheetId="0">[2]Newabstract!#REF!</definedName>
    <definedName name="_Apr22" localSheetId="10">[2]Newabstract!#REF!</definedName>
    <definedName name="_Apr22" localSheetId="17">[2]Newabstract!#REF!</definedName>
    <definedName name="_Apr22" localSheetId="18">[2]Newabstract!#REF!</definedName>
    <definedName name="_Apr22" localSheetId="19">[2]Newabstract!#REF!</definedName>
    <definedName name="_Apr22" localSheetId="20">[2]Newabstract!#REF!</definedName>
    <definedName name="_Apr22" localSheetId="1">[2]Newabstract!#REF!</definedName>
    <definedName name="_Apr22" localSheetId="2">[2]Newabstract!#REF!</definedName>
    <definedName name="_Apr22" localSheetId="3">[2]Newabstract!#REF!</definedName>
    <definedName name="_Apr22" localSheetId="11">[2]Newabstract!#REF!</definedName>
    <definedName name="_Apr22" localSheetId="12">[2]Newabstract!#REF!</definedName>
    <definedName name="_Apr22">[2]Newabstract!#REF!</definedName>
    <definedName name="_Apr23" localSheetId="0">[2]Newabstract!#REF!</definedName>
    <definedName name="_Apr23" localSheetId="10">[2]Newabstract!#REF!</definedName>
    <definedName name="_Apr23" localSheetId="17">[2]Newabstract!#REF!</definedName>
    <definedName name="_Apr23" localSheetId="18">[2]Newabstract!#REF!</definedName>
    <definedName name="_Apr23" localSheetId="19">[2]Newabstract!#REF!</definedName>
    <definedName name="_Apr23" localSheetId="20">[2]Newabstract!#REF!</definedName>
    <definedName name="_Apr23" localSheetId="1">[2]Newabstract!#REF!</definedName>
    <definedName name="_Apr23" localSheetId="2">[2]Newabstract!#REF!</definedName>
    <definedName name="_Apr23" localSheetId="3">[2]Newabstract!#REF!</definedName>
    <definedName name="_Apr23" localSheetId="11">[2]Newabstract!#REF!</definedName>
    <definedName name="_Apr23" localSheetId="12">[2]Newabstract!#REF!</definedName>
    <definedName name="_Apr23">[2]Newabstract!#REF!</definedName>
    <definedName name="_Apr24" localSheetId="0">[2]Newabstract!#REF!</definedName>
    <definedName name="_Apr24" localSheetId="10">[2]Newabstract!#REF!</definedName>
    <definedName name="_Apr24" localSheetId="17">[2]Newabstract!#REF!</definedName>
    <definedName name="_Apr24" localSheetId="18">[2]Newabstract!#REF!</definedName>
    <definedName name="_Apr24" localSheetId="19">[2]Newabstract!#REF!</definedName>
    <definedName name="_Apr24" localSheetId="20">[2]Newabstract!#REF!</definedName>
    <definedName name="_Apr24" localSheetId="1">[2]Newabstract!#REF!</definedName>
    <definedName name="_Apr24" localSheetId="2">[2]Newabstract!#REF!</definedName>
    <definedName name="_Apr24" localSheetId="3">[2]Newabstract!#REF!</definedName>
    <definedName name="_Apr24" localSheetId="11">[2]Newabstract!#REF!</definedName>
    <definedName name="_Apr24" localSheetId="12">[2]Newabstract!#REF!</definedName>
    <definedName name="_Apr24">[2]Newabstract!#REF!</definedName>
    <definedName name="_Apr27" localSheetId="0">[2]Newabstract!#REF!</definedName>
    <definedName name="_Apr27" localSheetId="10">[2]Newabstract!#REF!</definedName>
    <definedName name="_Apr27" localSheetId="17">[2]Newabstract!#REF!</definedName>
    <definedName name="_Apr27" localSheetId="18">[2]Newabstract!#REF!</definedName>
    <definedName name="_Apr27" localSheetId="19">[2]Newabstract!#REF!</definedName>
    <definedName name="_Apr27" localSheetId="20">[2]Newabstract!#REF!</definedName>
    <definedName name="_Apr27" localSheetId="1">[2]Newabstract!#REF!</definedName>
    <definedName name="_Apr27" localSheetId="2">[2]Newabstract!#REF!</definedName>
    <definedName name="_Apr27" localSheetId="3">[2]Newabstract!#REF!</definedName>
    <definedName name="_Apr27" localSheetId="11">[2]Newabstract!#REF!</definedName>
    <definedName name="_Apr27" localSheetId="12">[2]Newabstract!#REF!</definedName>
    <definedName name="_Apr27">[2]Newabstract!#REF!</definedName>
    <definedName name="_Apr28" localSheetId="0">[2]Newabstract!#REF!</definedName>
    <definedName name="_Apr28" localSheetId="10">[2]Newabstract!#REF!</definedName>
    <definedName name="_Apr28" localSheetId="17">[2]Newabstract!#REF!</definedName>
    <definedName name="_Apr28" localSheetId="18">[2]Newabstract!#REF!</definedName>
    <definedName name="_Apr28" localSheetId="19">[2]Newabstract!#REF!</definedName>
    <definedName name="_Apr28" localSheetId="20">[2]Newabstract!#REF!</definedName>
    <definedName name="_Apr28" localSheetId="1">[2]Newabstract!#REF!</definedName>
    <definedName name="_Apr28" localSheetId="2">[2]Newabstract!#REF!</definedName>
    <definedName name="_Apr28" localSheetId="3">[2]Newabstract!#REF!</definedName>
    <definedName name="_Apr28" localSheetId="11">[2]Newabstract!#REF!</definedName>
    <definedName name="_Apr28" localSheetId="12">[2]Newabstract!#REF!</definedName>
    <definedName name="_Apr28">[2]Newabstract!#REF!</definedName>
    <definedName name="_Apr29" localSheetId="0">[2]Newabstract!#REF!</definedName>
    <definedName name="_Apr29" localSheetId="10">[2]Newabstract!#REF!</definedName>
    <definedName name="_Apr29" localSheetId="17">[2]Newabstract!#REF!</definedName>
    <definedName name="_Apr29" localSheetId="18">[2]Newabstract!#REF!</definedName>
    <definedName name="_Apr29" localSheetId="19">[2]Newabstract!#REF!</definedName>
    <definedName name="_Apr29" localSheetId="20">[2]Newabstract!#REF!</definedName>
    <definedName name="_Apr29" localSheetId="1">[2]Newabstract!#REF!</definedName>
    <definedName name="_Apr29" localSheetId="2">[2]Newabstract!#REF!</definedName>
    <definedName name="_Apr29" localSheetId="3">[2]Newabstract!#REF!</definedName>
    <definedName name="_Apr29" localSheetId="11">[2]Newabstract!#REF!</definedName>
    <definedName name="_Apr29" localSheetId="12">[2]Newabstract!#REF!</definedName>
    <definedName name="_Apr29">[2]Newabstract!#REF!</definedName>
    <definedName name="_Apr30" localSheetId="0">[2]Newabstract!#REF!</definedName>
    <definedName name="_Apr30" localSheetId="10">[2]Newabstract!#REF!</definedName>
    <definedName name="_Apr30" localSheetId="17">[2]Newabstract!#REF!</definedName>
    <definedName name="_Apr30" localSheetId="18">[2]Newabstract!#REF!</definedName>
    <definedName name="_Apr30" localSheetId="19">[2]Newabstract!#REF!</definedName>
    <definedName name="_Apr30" localSheetId="20">[2]Newabstract!#REF!</definedName>
    <definedName name="_Apr30" localSheetId="1">[2]Newabstract!#REF!</definedName>
    <definedName name="_Apr30" localSheetId="2">[2]Newabstract!#REF!</definedName>
    <definedName name="_Apr30" localSheetId="3">[2]Newabstract!#REF!</definedName>
    <definedName name="_Apr30" localSheetId="11">[2]Newabstract!#REF!</definedName>
    <definedName name="_Apr30" localSheetId="12">[2]Newabstract!#REF!</definedName>
    <definedName name="_Apr30">[2]Newabstract!#REF!</definedName>
    <definedName name="_BSD1" localSheetId="0">#REF!</definedName>
    <definedName name="_BSD1" localSheetId="10">#REF!</definedName>
    <definedName name="_BSD1" localSheetId="17">#REF!</definedName>
    <definedName name="_BSD1" localSheetId="18">#REF!</definedName>
    <definedName name="_BSD1" localSheetId="19">#REF!</definedName>
    <definedName name="_BSD1" localSheetId="20">#REF!</definedName>
    <definedName name="_BSD1" localSheetId="1">#REF!</definedName>
    <definedName name="_BSD1" localSheetId="2">#REF!</definedName>
    <definedName name="_BSD1" localSheetId="3">#REF!</definedName>
    <definedName name="_BSD1" localSheetId="11">#REF!</definedName>
    <definedName name="_BSD1" localSheetId="12">#REF!</definedName>
    <definedName name="_BSD1">#REF!</definedName>
    <definedName name="_BSD2" localSheetId="0">#REF!</definedName>
    <definedName name="_BSD2" localSheetId="10">#REF!</definedName>
    <definedName name="_BSD2" localSheetId="17">#REF!</definedName>
    <definedName name="_BSD2" localSheetId="18">#REF!</definedName>
    <definedName name="_BSD2" localSheetId="19">#REF!</definedName>
    <definedName name="_BSD2" localSheetId="20">#REF!</definedName>
    <definedName name="_BSD2" localSheetId="1">#REF!</definedName>
    <definedName name="_BSD2" localSheetId="2">#REF!</definedName>
    <definedName name="_BSD2" localSheetId="3">#REF!</definedName>
    <definedName name="_BSD2" localSheetId="11">#REF!</definedName>
    <definedName name="_BSD2" localSheetId="12">#REF!</definedName>
    <definedName name="_BSD2">#REF!</definedName>
    <definedName name="_DAT1" localSheetId="0">[6]ZKOK6!#REF!</definedName>
    <definedName name="_DAT1" localSheetId="10">[6]ZKOK6!#REF!</definedName>
    <definedName name="_DAT1" localSheetId="17">[6]ZKOK6!#REF!</definedName>
    <definedName name="_DAT1" localSheetId="18">[6]ZKOK6!#REF!</definedName>
    <definedName name="_DAT1" localSheetId="19">[6]ZKOK6!#REF!</definedName>
    <definedName name="_DAT1" localSheetId="20">[6]ZKOK6!#REF!</definedName>
    <definedName name="_DAT1" localSheetId="1">[6]ZKOK6!#REF!</definedName>
    <definedName name="_DAT1" localSheetId="2">[6]ZKOK6!#REF!</definedName>
    <definedName name="_DAT1" localSheetId="3">[6]ZKOK6!#REF!</definedName>
    <definedName name="_DAT1" localSheetId="11">[6]ZKOK6!#REF!</definedName>
    <definedName name="_DAT1" localSheetId="12">[6]ZKOK6!#REF!</definedName>
    <definedName name="_DAT1">[6]ZKOK6!#REF!</definedName>
    <definedName name="_DAT10" localSheetId="0">[6]ZKOK6!#REF!</definedName>
    <definedName name="_DAT10" localSheetId="10">[6]ZKOK6!#REF!</definedName>
    <definedName name="_DAT10" localSheetId="17">[6]ZKOK6!#REF!</definedName>
    <definedName name="_DAT10" localSheetId="18">[6]ZKOK6!#REF!</definedName>
    <definedName name="_DAT10" localSheetId="19">[6]ZKOK6!#REF!</definedName>
    <definedName name="_DAT10" localSheetId="20">[6]ZKOK6!#REF!</definedName>
    <definedName name="_DAT10" localSheetId="1">[6]ZKOK6!#REF!</definedName>
    <definedName name="_DAT10" localSheetId="2">[6]ZKOK6!#REF!</definedName>
    <definedName name="_DAT10" localSheetId="3">[6]ZKOK6!#REF!</definedName>
    <definedName name="_DAT10" localSheetId="11">[6]ZKOK6!#REF!</definedName>
    <definedName name="_DAT10" localSheetId="12">[6]ZKOK6!#REF!</definedName>
    <definedName name="_DAT10">[6]ZKOK6!#REF!</definedName>
    <definedName name="_DAT11" localSheetId="0">[6]ZKOK6!#REF!</definedName>
    <definedName name="_DAT11" localSheetId="10">[6]ZKOK6!#REF!</definedName>
    <definedName name="_DAT11" localSheetId="17">[6]ZKOK6!#REF!</definedName>
    <definedName name="_DAT11" localSheetId="18">[6]ZKOK6!#REF!</definedName>
    <definedName name="_DAT11" localSheetId="19">[6]ZKOK6!#REF!</definedName>
    <definedName name="_DAT11" localSheetId="20">[6]ZKOK6!#REF!</definedName>
    <definedName name="_DAT11" localSheetId="1">[6]ZKOK6!#REF!</definedName>
    <definedName name="_DAT11" localSheetId="2">[6]ZKOK6!#REF!</definedName>
    <definedName name="_DAT11" localSheetId="3">[6]ZKOK6!#REF!</definedName>
    <definedName name="_DAT11" localSheetId="11">[6]ZKOK6!#REF!</definedName>
    <definedName name="_DAT11" localSheetId="12">[6]ZKOK6!#REF!</definedName>
    <definedName name="_DAT11">[6]ZKOK6!#REF!</definedName>
    <definedName name="_DAT12" localSheetId="0">[6]ZKOK6!#REF!</definedName>
    <definedName name="_DAT12" localSheetId="10">[6]ZKOK6!#REF!</definedName>
    <definedName name="_DAT12" localSheetId="17">[6]ZKOK6!#REF!</definedName>
    <definedName name="_DAT12" localSheetId="18">[6]ZKOK6!#REF!</definedName>
    <definedName name="_DAT12" localSheetId="19">[6]ZKOK6!#REF!</definedName>
    <definedName name="_DAT12" localSheetId="20">[6]ZKOK6!#REF!</definedName>
    <definedName name="_DAT12" localSheetId="1">[6]ZKOK6!#REF!</definedName>
    <definedName name="_DAT12" localSheetId="2">[6]ZKOK6!#REF!</definedName>
    <definedName name="_DAT12" localSheetId="3">[6]ZKOK6!#REF!</definedName>
    <definedName name="_DAT12" localSheetId="11">[6]ZKOK6!#REF!</definedName>
    <definedName name="_DAT12" localSheetId="12">[6]ZKOK6!#REF!</definedName>
    <definedName name="_DAT12">[6]ZKOK6!#REF!</definedName>
    <definedName name="_DAT13" localSheetId="0">[7]cls!#REF!</definedName>
    <definedName name="_DAT13" localSheetId="10">[7]cls!#REF!</definedName>
    <definedName name="_DAT13" localSheetId="17">[7]cls!#REF!</definedName>
    <definedName name="_DAT13" localSheetId="18">[7]cls!#REF!</definedName>
    <definedName name="_DAT13" localSheetId="19">[7]cls!#REF!</definedName>
    <definedName name="_DAT13" localSheetId="20">[7]cls!#REF!</definedName>
    <definedName name="_DAT13" localSheetId="1">[7]cls!#REF!</definedName>
    <definedName name="_DAT13" localSheetId="2">[7]cls!#REF!</definedName>
    <definedName name="_DAT13" localSheetId="3">[7]cls!#REF!</definedName>
    <definedName name="_DAT13" localSheetId="11">[7]cls!#REF!</definedName>
    <definedName name="_DAT13" localSheetId="12">[7]cls!#REF!</definedName>
    <definedName name="_DAT13">[7]cls!#REF!</definedName>
    <definedName name="_DAT14" localSheetId="0">[7]cls!#REF!</definedName>
    <definedName name="_DAT14" localSheetId="10">[7]cls!#REF!</definedName>
    <definedName name="_DAT14" localSheetId="17">[7]cls!#REF!</definedName>
    <definedName name="_DAT14" localSheetId="18">[7]cls!#REF!</definedName>
    <definedName name="_DAT14" localSheetId="19">[7]cls!#REF!</definedName>
    <definedName name="_DAT14" localSheetId="20">[7]cls!#REF!</definedName>
    <definedName name="_DAT14" localSheetId="1">[7]cls!#REF!</definedName>
    <definedName name="_DAT14" localSheetId="2">[7]cls!#REF!</definedName>
    <definedName name="_DAT14" localSheetId="3">[7]cls!#REF!</definedName>
    <definedName name="_DAT14" localSheetId="11">[7]cls!#REF!</definedName>
    <definedName name="_DAT14" localSheetId="12">[7]cls!#REF!</definedName>
    <definedName name="_DAT14">[7]cls!#REF!</definedName>
    <definedName name="_DAT15" localSheetId="0">#REF!</definedName>
    <definedName name="_DAT15" localSheetId="10">#REF!</definedName>
    <definedName name="_DAT15" localSheetId="17">#REF!</definedName>
    <definedName name="_DAT15" localSheetId="18">#REF!</definedName>
    <definedName name="_DAT15" localSheetId="19">#REF!</definedName>
    <definedName name="_DAT15" localSheetId="20">#REF!</definedName>
    <definedName name="_DAT15" localSheetId="1">#REF!</definedName>
    <definedName name="_DAT15" localSheetId="2">#REF!</definedName>
    <definedName name="_DAT15" localSheetId="3">#REF!</definedName>
    <definedName name="_DAT15" localSheetId="11">#REF!</definedName>
    <definedName name="_DAT15" localSheetId="12">#REF!</definedName>
    <definedName name="_DAT15">#REF!</definedName>
    <definedName name="_DAT16" localSheetId="0">#REF!</definedName>
    <definedName name="_DAT16" localSheetId="10">#REF!</definedName>
    <definedName name="_DAT16" localSheetId="17">#REF!</definedName>
    <definedName name="_DAT16" localSheetId="18">#REF!</definedName>
    <definedName name="_DAT16" localSheetId="19">#REF!</definedName>
    <definedName name="_DAT16" localSheetId="20">#REF!</definedName>
    <definedName name="_DAT16" localSheetId="1">#REF!</definedName>
    <definedName name="_DAT16" localSheetId="2">#REF!</definedName>
    <definedName name="_DAT16" localSheetId="3">#REF!</definedName>
    <definedName name="_DAT16" localSheetId="11">#REF!</definedName>
    <definedName name="_DAT16" localSheetId="12">#REF!</definedName>
    <definedName name="_DAT16">#REF!</definedName>
    <definedName name="_DAT17" localSheetId="0">#REF!</definedName>
    <definedName name="_DAT17" localSheetId="10">#REF!</definedName>
    <definedName name="_DAT17" localSheetId="17">#REF!</definedName>
    <definedName name="_DAT17" localSheetId="18">#REF!</definedName>
    <definedName name="_DAT17" localSheetId="19">#REF!</definedName>
    <definedName name="_DAT17" localSheetId="20">#REF!</definedName>
    <definedName name="_DAT17" localSheetId="1">#REF!</definedName>
    <definedName name="_DAT17" localSheetId="2">#REF!</definedName>
    <definedName name="_DAT17" localSheetId="3">#REF!</definedName>
    <definedName name="_DAT17" localSheetId="11">#REF!</definedName>
    <definedName name="_DAT17" localSheetId="12">#REF!</definedName>
    <definedName name="_DAT17">#REF!</definedName>
    <definedName name="_DAT18" localSheetId="0">#REF!</definedName>
    <definedName name="_DAT18" localSheetId="10">#REF!</definedName>
    <definedName name="_DAT18" localSheetId="17">#REF!</definedName>
    <definedName name="_DAT18" localSheetId="18">#REF!</definedName>
    <definedName name="_DAT18" localSheetId="19">#REF!</definedName>
    <definedName name="_DAT18" localSheetId="20">#REF!</definedName>
    <definedName name="_DAT18" localSheetId="1">#REF!</definedName>
    <definedName name="_DAT18" localSheetId="2">#REF!</definedName>
    <definedName name="_DAT18" localSheetId="3">#REF!</definedName>
    <definedName name="_DAT18" localSheetId="11">#REF!</definedName>
    <definedName name="_DAT18" localSheetId="12">#REF!</definedName>
    <definedName name="_DAT18">#REF!</definedName>
    <definedName name="_DAT19" localSheetId="0">#REF!</definedName>
    <definedName name="_DAT19" localSheetId="10">#REF!</definedName>
    <definedName name="_DAT19" localSheetId="17">#REF!</definedName>
    <definedName name="_DAT19" localSheetId="18">#REF!</definedName>
    <definedName name="_DAT19" localSheetId="19">#REF!</definedName>
    <definedName name="_DAT19" localSheetId="20">#REF!</definedName>
    <definedName name="_DAT19" localSheetId="1">#REF!</definedName>
    <definedName name="_DAT19" localSheetId="2">#REF!</definedName>
    <definedName name="_DAT19" localSheetId="3">#REF!</definedName>
    <definedName name="_DAT19" localSheetId="11">#REF!</definedName>
    <definedName name="_DAT19" localSheetId="12">#REF!</definedName>
    <definedName name="_DAT19">#REF!</definedName>
    <definedName name="_DAT2" localSheetId="0">[6]ZKOK6!#REF!</definedName>
    <definedName name="_DAT2" localSheetId="10">[6]ZKOK6!#REF!</definedName>
    <definedName name="_DAT2" localSheetId="17">[6]ZKOK6!#REF!</definedName>
    <definedName name="_DAT2" localSheetId="18">[6]ZKOK6!#REF!</definedName>
    <definedName name="_DAT2" localSheetId="19">[6]ZKOK6!#REF!</definedName>
    <definedName name="_DAT2" localSheetId="20">[6]ZKOK6!#REF!</definedName>
    <definedName name="_DAT2" localSheetId="1">[6]ZKOK6!#REF!</definedName>
    <definedName name="_DAT2" localSheetId="2">[6]ZKOK6!#REF!</definedName>
    <definedName name="_DAT2" localSheetId="3">[6]ZKOK6!#REF!</definedName>
    <definedName name="_DAT2" localSheetId="11">[6]ZKOK6!#REF!</definedName>
    <definedName name="_DAT2" localSheetId="12">[6]ZKOK6!#REF!</definedName>
    <definedName name="_DAT2">[6]ZKOK6!#REF!</definedName>
    <definedName name="_DAT20" localSheetId="0">#REF!</definedName>
    <definedName name="_DAT20" localSheetId="10">#REF!</definedName>
    <definedName name="_DAT20" localSheetId="17">#REF!</definedName>
    <definedName name="_DAT20" localSheetId="18">#REF!</definedName>
    <definedName name="_DAT20" localSheetId="19">#REF!</definedName>
    <definedName name="_DAT20" localSheetId="20">#REF!</definedName>
    <definedName name="_DAT20" localSheetId="1">#REF!</definedName>
    <definedName name="_DAT20" localSheetId="2">#REF!</definedName>
    <definedName name="_DAT20" localSheetId="3">#REF!</definedName>
    <definedName name="_DAT20" localSheetId="11">#REF!</definedName>
    <definedName name="_DAT20" localSheetId="12">#REF!</definedName>
    <definedName name="_DAT20">#REF!</definedName>
    <definedName name="_DAT21" localSheetId="0">#REF!</definedName>
    <definedName name="_DAT21" localSheetId="10">#REF!</definedName>
    <definedName name="_DAT21" localSheetId="17">#REF!</definedName>
    <definedName name="_DAT21" localSheetId="18">#REF!</definedName>
    <definedName name="_DAT21" localSheetId="19">#REF!</definedName>
    <definedName name="_DAT21" localSheetId="20">#REF!</definedName>
    <definedName name="_DAT21" localSheetId="1">#REF!</definedName>
    <definedName name="_DAT21" localSheetId="2">#REF!</definedName>
    <definedName name="_DAT21" localSheetId="3">#REF!</definedName>
    <definedName name="_DAT21" localSheetId="11">#REF!</definedName>
    <definedName name="_DAT21" localSheetId="12">#REF!</definedName>
    <definedName name="_DAT21">#REF!</definedName>
    <definedName name="_DAT22" localSheetId="0">#REF!</definedName>
    <definedName name="_DAT22" localSheetId="10">#REF!</definedName>
    <definedName name="_DAT22" localSheetId="17">#REF!</definedName>
    <definedName name="_DAT22" localSheetId="18">#REF!</definedName>
    <definedName name="_DAT22" localSheetId="19">#REF!</definedName>
    <definedName name="_DAT22" localSheetId="20">#REF!</definedName>
    <definedName name="_DAT22" localSheetId="1">#REF!</definedName>
    <definedName name="_DAT22" localSheetId="2">#REF!</definedName>
    <definedName name="_DAT22" localSheetId="3">#REF!</definedName>
    <definedName name="_DAT22" localSheetId="11">#REF!</definedName>
    <definedName name="_DAT22" localSheetId="12">#REF!</definedName>
    <definedName name="_DAT22">#REF!</definedName>
    <definedName name="_DAT23" localSheetId="0">#REF!</definedName>
    <definedName name="_DAT23" localSheetId="10">#REF!</definedName>
    <definedName name="_DAT23" localSheetId="17">#REF!</definedName>
    <definedName name="_DAT23" localSheetId="18">#REF!</definedName>
    <definedName name="_DAT23" localSheetId="19">#REF!</definedName>
    <definedName name="_DAT23" localSheetId="20">#REF!</definedName>
    <definedName name="_DAT23" localSheetId="1">#REF!</definedName>
    <definedName name="_DAT23" localSheetId="2">#REF!</definedName>
    <definedName name="_DAT23" localSheetId="3">#REF!</definedName>
    <definedName name="_DAT23" localSheetId="11">#REF!</definedName>
    <definedName name="_DAT23" localSheetId="12">#REF!</definedName>
    <definedName name="_DAT23">#REF!</definedName>
    <definedName name="_DAT24" localSheetId="0">#REF!</definedName>
    <definedName name="_DAT24" localSheetId="10">#REF!</definedName>
    <definedName name="_DAT24" localSheetId="17">#REF!</definedName>
    <definedName name="_DAT24" localSheetId="18">#REF!</definedName>
    <definedName name="_DAT24" localSheetId="19">#REF!</definedName>
    <definedName name="_DAT24" localSheetId="20">#REF!</definedName>
    <definedName name="_DAT24" localSheetId="1">#REF!</definedName>
    <definedName name="_DAT24" localSheetId="2">#REF!</definedName>
    <definedName name="_DAT24" localSheetId="3">#REF!</definedName>
    <definedName name="_DAT24" localSheetId="11">#REF!</definedName>
    <definedName name="_DAT24" localSheetId="12">#REF!</definedName>
    <definedName name="_DAT24">#REF!</definedName>
    <definedName name="_DAT25" localSheetId="0">#REF!</definedName>
    <definedName name="_DAT25" localSheetId="10">#REF!</definedName>
    <definedName name="_DAT25" localSheetId="17">#REF!</definedName>
    <definedName name="_DAT25" localSheetId="18">#REF!</definedName>
    <definedName name="_DAT25" localSheetId="19">#REF!</definedName>
    <definedName name="_DAT25" localSheetId="20">#REF!</definedName>
    <definedName name="_DAT25" localSheetId="1">#REF!</definedName>
    <definedName name="_DAT25" localSheetId="2">#REF!</definedName>
    <definedName name="_DAT25" localSheetId="3">#REF!</definedName>
    <definedName name="_DAT25" localSheetId="11">#REF!</definedName>
    <definedName name="_DAT25" localSheetId="12">#REF!</definedName>
    <definedName name="_DAT25">#REF!</definedName>
    <definedName name="_DAT26" localSheetId="0">#REF!</definedName>
    <definedName name="_DAT26" localSheetId="10">#REF!</definedName>
    <definedName name="_DAT26" localSheetId="17">#REF!</definedName>
    <definedName name="_DAT26" localSheetId="18">#REF!</definedName>
    <definedName name="_DAT26" localSheetId="19">#REF!</definedName>
    <definedName name="_DAT26" localSheetId="20">#REF!</definedName>
    <definedName name="_DAT26" localSheetId="1">#REF!</definedName>
    <definedName name="_DAT26" localSheetId="2">#REF!</definedName>
    <definedName name="_DAT26" localSheetId="3">#REF!</definedName>
    <definedName name="_DAT26" localSheetId="11">#REF!</definedName>
    <definedName name="_DAT26" localSheetId="12">#REF!</definedName>
    <definedName name="_DAT26">#REF!</definedName>
    <definedName name="_DAT3" localSheetId="0">[6]ZKOK6!#REF!</definedName>
    <definedName name="_DAT3" localSheetId="10">[6]ZKOK6!#REF!</definedName>
    <definedName name="_DAT3" localSheetId="17">[6]ZKOK6!#REF!</definedName>
    <definedName name="_DAT3" localSheetId="18">[6]ZKOK6!#REF!</definedName>
    <definedName name="_DAT3" localSheetId="19">[6]ZKOK6!#REF!</definedName>
    <definedName name="_DAT3" localSheetId="20">[6]ZKOK6!#REF!</definedName>
    <definedName name="_DAT3" localSheetId="1">[6]ZKOK6!#REF!</definedName>
    <definedName name="_DAT3" localSheetId="2">[6]ZKOK6!#REF!</definedName>
    <definedName name="_DAT3" localSheetId="3">[6]ZKOK6!#REF!</definedName>
    <definedName name="_DAT3" localSheetId="11">[6]ZKOK6!#REF!</definedName>
    <definedName name="_DAT3" localSheetId="12">[6]ZKOK6!#REF!</definedName>
    <definedName name="_DAT3">[6]ZKOK6!#REF!</definedName>
    <definedName name="_DAT4" localSheetId="0">[8]Sheet1!#REF!</definedName>
    <definedName name="_DAT4" localSheetId="10">[8]Sheet1!#REF!</definedName>
    <definedName name="_DAT4" localSheetId="17">[8]Sheet1!#REF!</definedName>
    <definedName name="_DAT4" localSheetId="18">[8]Sheet1!#REF!</definedName>
    <definedName name="_DAT4" localSheetId="19">[8]Sheet1!#REF!</definedName>
    <definedName name="_DAT4" localSheetId="20">[8]Sheet1!#REF!</definedName>
    <definedName name="_DAT4" localSheetId="1">[8]Sheet1!#REF!</definedName>
    <definedName name="_DAT4" localSheetId="2">[8]Sheet1!#REF!</definedName>
    <definedName name="_DAT4" localSheetId="3">[8]Sheet1!#REF!</definedName>
    <definedName name="_DAT4" localSheetId="11">[8]Sheet1!#REF!</definedName>
    <definedName name="_DAT4" localSheetId="12">[8]Sheet1!#REF!</definedName>
    <definedName name="_DAT4">[8]Sheet1!#REF!</definedName>
    <definedName name="_DAT5" localSheetId="0">[8]Sheet1!#REF!</definedName>
    <definedName name="_DAT5" localSheetId="10">[8]Sheet1!#REF!</definedName>
    <definedName name="_DAT5" localSheetId="17">[8]Sheet1!#REF!</definedName>
    <definedName name="_DAT5" localSheetId="18">[8]Sheet1!#REF!</definedName>
    <definedName name="_DAT5" localSheetId="19">[8]Sheet1!#REF!</definedName>
    <definedName name="_DAT5" localSheetId="20">[8]Sheet1!#REF!</definedName>
    <definedName name="_DAT5" localSheetId="1">[8]Sheet1!#REF!</definedName>
    <definedName name="_DAT5" localSheetId="2">[8]Sheet1!#REF!</definedName>
    <definedName name="_DAT5" localSheetId="3">[8]Sheet1!#REF!</definedName>
    <definedName name="_DAT5" localSheetId="11">[8]Sheet1!#REF!</definedName>
    <definedName name="_DAT5" localSheetId="12">[8]Sheet1!#REF!</definedName>
    <definedName name="_DAT5">[8]Sheet1!#REF!</definedName>
    <definedName name="_DAT6" localSheetId="0">[8]Sheet1!#REF!</definedName>
    <definedName name="_DAT6" localSheetId="10">[8]Sheet1!#REF!</definedName>
    <definedName name="_DAT6" localSheetId="17">[8]Sheet1!#REF!</definedName>
    <definedName name="_DAT6" localSheetId="18">[8]Sheet1!#REF!</definedName>
    <definedName name="_DAT6" localSheetId="19">[8]Sheet1!#REF!</definedName>
    <definedName name="_DAT6" localSheetId="20">[8]Sheet1!#REF!</definedName>
    <definedName name="_DAT6" localSheetId="1">[8]Sheet1!#REF!</definedName>
    <definedName name="_DAT6" localSheetId="2">[8]Sheet1!#REF!</definedName>
    <definedName name="_DAT6" localSheetId="3">[8]Sheet1!#REF!</definedName>
    <definedName name="_DAT6" localSheetId="11">[8]Sheet1!#REF!</definedName>
    <definedName name="_DAT6" localSheetId="12">[8]Sheet1!#REF!</definedName>
    <definedName name="_DAT6">[8]Sheet1!#REF!</definedName>
    <definedName name="_DAT7" localSheetId="0">[8]Sheet1!#REF!</definedName>
    <definedName name="_DAT7" localSheetId="10">[8]Sheet1!#REF!</definedName>
    <definedName name="_DAT7" localSheetId="17">[8]Sheet1!#REF!</definedName>
    <definedName name="_DAT7" localSheetId="18">[8]Sheet1!#REF!</definedName>
    <definedName name="_DAT7" localSheetId="19">[8]Sheet1!#REF!</definedName>
    <definedName name="_DAT7" localSheetId="20">[8]Sheet1!#REF!</definedName>
    <definedName name="_DAT7" localSheetId="1">[8]Sheet1!#REF!</definedName>
    <definedName name="_DAT7" localSheetId="2">[8]Sheet1!#REF!</definedName>
    <definedName name="_DAT7" localSheetId="3">[8]Sheet1!#REF!</definedName>
    <definedName name="_DAT7" localSheetId="11">[8]Sheet1!#REF!</definedName>
    <definedName name="_DAT7" localSheetId="12">[8]Sheet1!#REF!</definedName>
    <definedName name="_DAT7">[8]Sheet1!#REF!</definedName>
    <definedName name="_DAT8" localSheetId="0">[8]Sheet1!#REF!</definedName>
    <definedName name="_DAT8" localSheetId="10">[8]Sheet1!#REF!</definedName>
    <definedName name="_DAT8" localSheetId="17">[8]Sheet1!#REF!</definedName>
    <definedName name="_DAT8" localSheetId="18">[8]Sheet1!#REF!</definedName>
    <definedName name="_DAT8" localSheetId="19">[8]Sheet1!#REF!</definedName>
    <definedName name="_DAT8" localSheetId="20">[8]Sheet1!#REF!</definedName>
    <definedName name="_DAT8" localSheetId="1">[8]Sheet1!#REF!</definedName>
    <definedName name="_DAT8" localSheetId="2">[8]Sheet1!#REF!</definedName>
    <definedName name="_DAT8" localSheetId="3">[8]Sheet1!#REF!</definedName>
    <definedName name="_DAT8" localSheetId="11">[8]Sheet1!#REF!</definedName>
    <definedName name="_DAT8" localSheetId="12">[8]Sheet1!#REF!</definedName>
    <definedName name="_DAT8">[8]Sheet1!#REF!</definedName>
    <definedName name="_DAT9" localSheetId="0">[8]Sheet1!#REF!</definedName>
    <definedName name="_DAT9" localSheetId="10">[8]Sheet1!#REF!</definedName>
    <definedName name="_DAT9" localSheetId="17">[8]Sheet1!#REF!</definedName>
    <definedName name="_DAT9" localSheetId="18">[8]Sheet1!#REF!</definedName>
    <definedName name="_DAT9" localSheetId="19">[8]Sheet1!#REF!</definedName>
    <definedName name="_DAT9" localSheetId="20">[8]Sheet1!#REF!</definedName>
    <definedName name="_DAT9" localSheetId="1">[8]Sheet1!#REF!</definedName>
    <definedName name="_DAT9" localSheetId="2">[8]Sheet1!#REF!</definedName>
    <definedName name="_DAT9" localSheetId="3">[8]Sheet1!#REF!</definedName>
    <definedName name="_DAT9" localSheetId="11">[8]Sheet1!#REF!</definedName>
    <definedName name="_DAT9" localSheetId="12">[8]Sheet1!#REF!</definedName>
    <definedName name="_DAT9">[8]Sheet1!#REF!</definedName>
    <definedName name="_dd1" localSheetId="0" hidden="1">{"pl_t&amp;d",#N/A,FALSE,"p&amp;l_t&amp;D_01_02 (2)"}</definedName>
    <definedName name="_dd1" localSheetId="10" hidden="1">{"pl_t&amp;d",#N/A,FALSE,"p&amp;l_t&amp;D_01_02 (2)"}</definedName>
    <definedName name="_dd1" localSheetId="13" hidden="1">{"pl_t&amp;d",#N/A,FALSE,"p&amp;l_t&amp;D_01_02 (2)"}</definedName>
    <definedName name="_dd1" localSheetId="14" hidden="1">{"pl_t&amp;d",#N/A,FALSE,"p&amp;l_t&amp;D_01_02 (2)"}</definedName>
    <definedName name="_dd1" localSheetId="17" hidden="1">{"pl_t&amp;d",#N/A,FALSE,"p&amp;l_t&amp;D_01_02 (2)"}</definedName>
    <definedName name="_dd1" localSheetId="19" hidden="1">{"pl_t&amp;d",#N/A,FALSE,"p&amp;l_t&amp;D_01_02 (2)"}</definedName>
    <definedName name="_dd1" localSheetId="20" hidden="1">{"pl_t&amp;d",#N/A,FALSE,"p&amp;l_t&amp;D_01_02 (2)"}</definedName>
    <definedName name="_dd1" localSheetId="1" hidden="1">{"pl_t&amp;d",#N/A,FALSE,"p&amp;l_t&amp;D_01_02 (2)"}</definedName>
    <definedName name="_dd1" localSheetId="2" hidden="1">{"pl_t&amp;d",#N/A,FALSE,"p&amp;l_t&amp;D_01_02 (2)"}</definedName>
    <definedName name="_dd1" localSheetId="3" hidden="1">{"pl_t&amp;d",#N/A,FALSE,"p&amp;l_t&amp;D_01_02 (2)"}</definedName>
    <definedName name="_dd1" localSheetId="4" hidden="1">{"pl_t&amp;d",#N/A,FALSE,"p&amp;l_t&amp;D_01_02 (2)"}</definedName>
    <definedName name="_dd1" localSheetId="5" hidden="1">{"pl_t&amp;d",#N/A,FALSE,"p&amp;l_t&amp;D_01_02 (2)"}</definedName>
    <definedName name="_dd1" localSheetId="9" hidden="1">{"pl_t&amp;d",#N/A,FALSE,"p&amp;l_t&amp;D_01_02 (2)"}</definedName>
    <definedName name="_dd1" hidden="1">{"pl_t&amp;d",#N/A,FALSE,"p&amp;l_t&amp;D_01_02 (2)"}</definedName>
    <definedName name="_dem2" localSheetId="0" hidden="1">{"pl_t&amp;d",#N/A,FALSE,"p&amp;l_t&amp;D_01_02 (2)"}</definedName>
    <definedName name="_dem2" localSheetId="10" hidden="1">{"pl_t&amp;d",#N/A,FALSE,"p&amp;l_t&amp;D_01_02 (2)"}</definedName>
    <definedName name="_dem2" localSheetId="13" hidden="1">{"pl_t&amp;d",#N/A,FALSE,"p&amp;l_t&amp;D_01_02 (2)"}</definedName>
    <definedName name="_dem2" localSheetId="14" hidden="1">{"pl_t&amp;d",#N/A,FALSE,"p&amp;l_t&amp;D_01_02 (2)"}</definedName>
    <definedName name="_dem2" localSheetId="17" hidden="1">{"pl_t&amp;d",#N/A,FALSE,"p&amp;l_t&amp;D_01_02 (2)"}</definedName>
    <definedName name="_dem2" localSheetId="19" hidden="1">{"pl_t&amp;d",#N/A,FALSE,"p&amp;l_t&amp;D_01_02 (2)"}</definedName>
    <definedName name="_dem2" localSheetId="20" hidden="1">{"pl_t&amp;d",#N/A,FALSE,"p&amp;l_t&amp;D_01_02 (2)"}</definedName>
    <definedName name="_dem2" localSheetId="1" hidden="1">{"pl_t&amp;d",#N/A,FALSE,"p&amp;l_t&amp;D_01_02 (2)"}</definedName>
    <definedName name="_dem2" localSheetId="2" hidden="1">{"pl_t&amp;d",#N/A,FALSE,"p&amp;l_t&amp;D_01_02 (2)"}</definedName>
    <definedName name="_dem2" localSheetId="3" hidden="1">{"pl_t&amp;d",#N/A,FALSE,"p&amp;l_t&amp;D_01_02 (2)"}</definedName>
    <definedName name="_dem2" localSheetId="4" hidden="1">{"pl_t&amp;d",#N/A,FALSE,"p&amp;l_t&amp;D_01_02 (2)"}</definedName>
    <definedName name="_dem2" localSheetId="5" hidden="1">{"pl_t&amp;d",#N/A,FALSE,"p&amp;l_t&amp;D_01_02 (2)"}</definedName>
    <definedName name="_dem2" localSheetId="9" hidden="1">{"pl_t&amp;d",#N/A,FALSE,"p&amp;l_t&amp;D_01_02 (2)"}</definedName>
    <definedName name="_dem2" hidden="1">{"pl_t&amp;d",#N/A,FALSE,"p&amp;l_t&amp;D_01_02 (2)"}</definedName>
    <definedName name="_dem3" localSheetId="0" hidden="1">{"pl_t&amp;d",#N/A,FALSE,"p&amp;l_t&amp;D_01_02 (2)"}</definedName>
    <definedName name="_dem3" localSheetId="10" hidden="1">{"pl_t&amp;d",#N/A,FALSE,"p&amp;l_t&amp;D_01_02 (2)"}</definedName>
    <definedName name="_dem3" localSheetId="13" hidden="1">{"pl_t&amp;d",#N/A,FALSE,"p&amp;l_t&amp;D_01_02 (2)"}</definedName>
    <definedName name="_dem3" localSheetId="14" hidden="1">{"pl_t&amp;d",#N/A,FALSE,"p&amp;l_t&amp;D_01_02 (2)"}</definedName>
    <definedName name="_dem3" localSheetId="17" hidden="1">{"pl_t&amp;d",#N/A,FALSE,"p&amp;l_t&amp;D_01_02 (2)"}</definedName>
    <definedName name="_dem3" localSheetId="19" hidden="1">{"pl_t&amp;d",#N/A,FALSE,"p&amp;l_t&amp;D_01_02 (2)"}</definedName>
    <definedName name="_dem3" localSheetId="20" hidden="1">{"pl_t&amp;d",#N/A,FALSE,"p&amp;l_t&amp;D_01_02 (2)"}</definedName>
    <definedName name="_dem3" localSheetId="1" hidden="1">{"pl_t&amp;d",#N/A,FALSE,"p&amp;l_t&amp;D_01_02 (2)"}</definedName>
    <definedName name="_dem3" localSheetId="2" hidden="1">{"pl_t&amp;d",#N/A,FALSE,"p&amp;l_t&amp;D_01_02 (2)"}</definedName>
    <definedName name="_dem3" localSheetId="3" hidden="1">{"pl_t&amp;d",#N/A,FALSE,"p&amp;l_t&amp;D_01_02 (2)"}</definedName>
    <definedName name="_dem3" localSheetId="4" hidden="1">{"pl_t&amp;d",#N/A,FALSE,"p&amp;l_t&amp;D_01_02 (2)"}</definedName>
    <definedName name="_dem3" localSheetId="5" hidden="1">{"pl_t&amp;d",#N/A,FALSE,"p&amp;l_t&amp;D_01_02 (2)"}</definedName>
    <definedName name="_dem3" localSheetId="9" hidden="1">{"pl_t&amp;d",#N/A,FALSE,"p&amp;l_t&amp;D_01_02 (2)"}</definedName>
    <definedName name="_dem3" hidden="1">{"pl_t&amp;d",#N/A,FALSE,"p&amp;l_t&amp;D_01_02 (2)"}</definedName>
    <definedName name="_Fill" localSheetId="0" hidden="1">#REF!</definedName>
    <definedName name="_Fill" localSheetId="10"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1" hidden="1">#REF!</definedName>
    <definedName name="_Fill" localSheetId="2" hidden="1">#REF!</definedName>
    <definedName name="_Fill" localSheetId="3" hidden="1">#REF!</definedName>
    <definedName name="_Fill" localSheetId="11" hidden="1">#REF!</definedName>
    <definedName name="_Fill" localSheetId="12" hidden="1">#REF!</definedName>
    <definedName name="_Fill" hidden="1">#REF!</definedName>
    <definedName name="_xlnm._FilterDatabase" localSheetId="0" hidden="1">'P-1'!$A$6:$J$130</definedName>
    <definedName name="_xlnm._FilterDatabase" localSheetId="8" hidden="1">'P-8'!$A$4:$P$3528</definedName>
    <definedName name="_xlnm._FilterDatabase" localSheetId="9" hidden="1">'P-8ADL'!$A$5:$I$3533</definedName>
    <definedName name="_xlnm._FilterDatabase" localSheetId="11" hidden="1">'P-9 FY 22-23 '!$A$4:$BY$2424</definedName>
    <definedName name="_xlnm._FilterDatabase" localSheetId="12" hidden="1">'P-9 FY23-24'!$A$4:$AO$2344</definedName>
    <definedName name="_IED1" localSheetId="0">#REF!</definedName>
    <definedName name="_IED1" localSheetId="10">#REF!</definedName>
    <definedName name="_IED1" localSheetId="17">#REF!</definedName>
    <definedName name="_IED1" localSheetId="19">#REF!</definedName>
    <definedName name="_IED1" localSheetId="20">#REF!</definedName>
    <definedName name="_IED1" localSheetId="1">#REF!</definedName>
    <definedName name="_IED1" localSheetId="2">#REF!</definedName>
    <definedName name="_IED1" localSheetId="3">#REF!</definedName>
    <definedName name="_IED1" localSheetId="5">#REF!</definedName>
    <definedName name="_IED1">#REF!</definedName>
    <definedName name="_IED2" localSheetId="0">#REF!</definedName>
    <definedName name="_IED2" localSheetId="10">#REF!</definedName>
    <definedName name="_IED2" localSheetId="17">#REF!</definedName>
    <definedName name="_IED2" localSheetId="19">#REF!</definedName>
    <definedName name="_IED2" localSheetId="20">#REF!</definedName>
    <definedName name="_IED2" localSheetId="1">#REF!</definedName>
    <definedName name="_IED2" localSheetId="2">#REF!</definedName>
    <definedName name="_IED2" localSheetId="3">#REF!</definedName>
    <definedName name="_IED2" localSheetId="5">#REF!</definedName>
    <definedName name="_IED2">#REF!</definedName>
    <definedName name="_iog2" localSheetId="0" hidden="1">{"pl_t&amp;d",#N/A,FALSE,"p&amp;l_t&amp;D_01_02 (2)"}</definedName>
    <definedName name="_iog2" localSheetId="10" hidden="1">{"pl_t&amp;d",#N/A,FALSE,"p&amp;l_t&amp;D_01_02 (2)"}</definedName>
    <definedName name="_iog2" localSheetId="13" hidden="1">{"pl_t&amp;d",#N/A,FALSE,"p&amp;l_t&amp;D_01_02 (2)"}</definedName>
    <definedName name="_iog2" localSheetId="14" hidden="1">{"pl_t&amp;d",#N/A,FALSE,"p&amp;l_t&amp;D_01_02 (2)"}</definedName>
    <definedName name="_iog2" localSheetId="17" hidden="1">{"pl_t&amp;d",#N/A,FALSE,"p&amp;l_t&amp;D_01_02 (2)"}</definedName>
    <definedName name="_iog2" localSheetId="19" hidden="1">{"pl_t&amp;d",#N/A,FALSE,"p&amp;l_t&amp;D_01_02 (2)"}</definedName>
    <definedName name="_iog2" localSheetId="20" hidden="1">{"pl_t&amp;d",#N/A,FALSE,"p&amp;l_t&amp;D_01_02 (2)"}</definedName>
    <definedName name="_iog2" localSheetId="1" hidden="1">{"pl_t&amp;d",#N/A,FALSE,"p&amp;l_t&amp;D_01_02 (2)"}</definedName>
    <definedName name="_iog2" localSheetId="2" hidden="1">{"pl_t&amp;d",#N/A,FALSE,"p&amp;l_t&amp;D_01_02 (2)"}</definedName>
    <definedName name="_iog2" localSheetId="3" hidden="1">{"pl_t&amp;d",#N/A,FALSE,"p&amp;l_t&amp;D_01_02 (2)"}</definedName>
    <definedName name="_iog2" localSheetId="4" hidden="1">{"pl_t&amp;d",#N/A,FALSE,"p&amp;l_t&amp;D_01_02 (2)"}</definedName>
    <definedName name="_iog2" localSheetId="5" hidden="1">{"pl_t&amp;d",#N/A,FALSE,"p&amp;l_t&amp;D_01_02 (2)"}</definedName>
    <definedName name="_iog2" localSheetId="9" hidden="1">{"pl_t&amp;d",#N/A,FALSE,"p&amp;l_t&amp;D_01_02 (2)"}</definedName>
    <definedName name="_iog2" hidden="1">{"pl_t&amp;d",#N/A,FALSE,"p&amp;l_t&amp;D_01_02 (2)"}</definedName>
    <definedName name="_j3" localSheetId="0" hidden="1">{"pl_t&amp;d",#N/A,FALSE,"p&amp;l_t&amp;D_01_02 (2)"}</definedName>
    <definedName name="_j3" localSheetId="10" hidden="1">{"pl_t&amp;d",#N/A,FALSE,"p&amp;l_t&amp;D_01_02 (2)"}</definedName>
    <definedName name="_j3" localSheetId="13" hidden="1">{"pl_t&amp;d",#N/A,FALSE,"p&amp;l_t&amp;D_01_02 (2)"}</definedName>
    <definedName name="_j3" localSheetId="14" hidden="1">{"pl_t&amp;d",#N/A,FALSE,"p&amp;l_t&amp;D_01_02 (2)"}</definedName>
    <definedName name="_j3" localSheetId="17" hidden="1">{"pl_t&amp;d",#N/A,FALSE,"p&amp;l_t&amp;D_01_02 (2)"}</definedName>
    <definedName name="_j3" localSheetId="19" hidden="1">{"pl_t&amp;d",#N/A,FALSE,"p&amp;l_t&amp;D_01_02 (2)"}</definedName>
    <definedName name="_j3" localSheetId="20" hidden="1">{"pl_t&amp;d",#N/A,FALSE,"p&amp;l_t&amp;D_01_02 (2)"}</definedName>
    <definedName name="_j3" localSheetId="1" hidden="1">{"pl_t&amp;d",#N/A,FALSE,"p&amp;l_t&amp;D_01_02 (2)"}</definedName>
    <definedName name="_j3" localSheetId="2" hidden="1">{"pl_t&amp;d",#N/A,FALSE,"p&amp;l_t&amp;D_01_02 (2)"}</definedName>
    <definedName name="_j3" localSheetId="3" hidden="1">{"pl_t&amp;d",#N/A,FALSE,"p&amp;l_t&amp;D_01_02 (2)"}</definedName>
    <definedName name="_j3" localSheetId="4" hidden="1">{"pl_t&amp;d",#N/A,FALSE,"p&amp;l_t&amp;D_01_02 (2)"}</definedName>
    <definedName name="_j3" localSheetId="5" hidden="1">{"pl_t&amp;d",#N/A,FALSE,"p&amp;l_t&amp;D_01_02 (2)"}</definedName>
    <definedName name="_j3" localSheetId="9" hidden="1">{"pl_t&amp;d",#N/A,FALSE,"p&amp;l_t&amp;D_01_02 (2)"}</definedName>
    <definedName name="_j3" hidden="1">{"pl_t&amp;d",#N/A,FALSE,"p&amp;l_t&amp;D_01_02 (2)"}</definedName>
    <definedName name="_j4" localSheetId="0" hidden="1">{"pl_t&amp;d",#N/A,FALSE,"p&amp;l_t&amp;D_01_02 (2)"}</definedName>
    <definedName name="_j4" localSheetId="10" hidden="1">{"pl_t&amp;d",#N/A,FALSE,"p&amp;l_t&amp;D_01_02 (2)"}</definedName>
    <definedName name="_j4" localSheetId="13" hidden="1">{"pl_t&amp;d",#N/A,FALSE,"p&amp;l_t&amp;D_01_02 (2)"}</definedName>
    <definedName name="_j4" localSheetId="14" hidden="1">{"pl_t&amp;d",#N/A,FALSE,"p&amp;l_t&amp;D_01_02 (2)"}</definedName>
    <definedName name="_j4" localSheetId="17" hidden="1">{"pl_t&amp;d",#N/A,FALSE,"p&amp;l_t&amp;D_01_02 (2)"}</definedName>
    <definedName name="_j4" localSheetId="19" hidden="1">{"pl_t&amp;d",#N/A,FALSE,"p&amp;l_t&amp;D_01_02 (2)"}</definedName>
    <definedName name="_j4" localSheetId="20" hidden="1">{"pl_t&amp;d",#N/A,FALSE,"p&amp;l_t&amp;D_01_02 (2)"}</definedName>
    <definedName name="_j4" localSheetId="1" hidden="1">{"pl_t&amp;d",#N/A,FALSE,"p&amp;l_t&amp;D_01_02 (2)"}</definedName>
    <definedName name="_j4" localSheetId="2" hidden="1">{"pl_t&amp;d",#N/A,FALSE,"p&amp;l_t&amp;D_01_02 (2)"}</definedName>
    <definedName name="_j4" localSheetId="3" hidden="1">{"pl_t&amp;d",#N/A,FALSE,"p&amp;l_t&amp;D_01_02 (2)"}</definedName>
    <definedName name="_j4" localSheetId="4" hidden="1">{"pl_t&amp;d",#N/A,FALSE,"p&amp;l_t&amp;D_01_02 (2)"}</definedName>
    <definedName name="_j4" localSheetId="5" hidden="1">{"pl_t&amp;d",#N/A,FALSE,"p&amp;l_t&amp;D_01_02 (2)"}</definedName>
    <definedName name="_j4" localSheetId="9" hidden="1">{"pl_t&amp;d",#N/A,FALSE,"p&amp;l_t&amp;D_01_02 (2)"}</definedName>
    <definedName name="_j4" hidden="1">{"pl_t&amp;d",#N/A,FALSE,"p&amp;l_t&amp;D_01_02 (2)"}</definedName>
    <definedName name="_j5" localSheetId="0" hidden="1">{"pl_t&amp;d",#N/A,FALSE,"p&amp;l_t&amp;D_01_02 (2)"}</definedName>
    <definedName name="_j5" localSheetId="10" hidden="1">{"pl_t&amp;d",#N/A,FALSE,"p&amp;l_t&amp;D_01_02 (2)"}</definedName>
    <definedName name="_j5" localSheetId="13" hidden="1">{"pl_t&amp;d",#N/A,FALSE,"p&amp;l_t&amp;D_01_02 (2)"}</definedName>
    <definedName name="_j5" localSheetId="14" hidden="1">{"pl_t&amp;d",#N/A,FALSE,"p&amp;l_t&amp;D_01_02 (2)"}</definedName>
    <definedName name="_j5" localSheetId="17" hidden="1">{"pl_t&amp;d",#N/A,FALSE,"p&amp;l_t&amp;D_01_02 (2)"}</definedName>
    <definedName name="_j5" localSheetId="19" hidden="1">{"pl_t&amp;d",#N/A,FALSE,"p&amp;l_t&amp;D_01_02 (2)"}</definedName>
    <definedName name="_j5" localSheetId="20" hidden="1">{"pl_t&amp;d",#N/A,FALSE,"p&amp;l_t&amp;D_01_02 (2)"}</definedName>
    <definedName name="_j5" localSheetId="1" hidden="1">{"pl_t&amp;d",#N/A,FALSE,"p&amp;l_t&amp;D_01_02 (2)"}</definedName>
    <definedName name="_j5" localSheetId="2" hidden="1">{"pl_t&amp;d",#N/A,FALSE,"p&amp;l_t&amp;D_01_02 (2)"}</definedName>
    <definedName name="_j5" localSheetId="3" hidden="1">{"pl_t&amp;d",#N/A,FALSE,"p&amp;l_t&amp;D_01_02 (2)"}</definedName>
    <definedName name="_j5" localSheetId="4" hidden="1">{"pl_t&amp;d",#N/A,FALSE,"p&amp;l_t&amp;D_01_02 (2)"}</definedName>
    <definedName name="_j5" localSheetId="5" hidden="1">{"pl_t&amp;d",#N/A,FALSE,"p&amp;l_t&amp;D_01_02 (2)"}</definedName>
    <definedName name="_j5" localSheetId="9" hidden="1">{"pl_t&amp;d",#N/A,FALSE,"p&amp;l_t&amp;D_01_02 (2)"}</definedName>
    <definedName name="_j5" hidden="1">{"pl_t&amp;d",#N/A,FALSE,"p&amp;l_t&amp;D_01_02 (2)"}</definedName>
    <definedName name="_k1" localSheetId="0" hidden="1">{"pl_t&amp;d",#N/A,FALSE,"p&amp;l_t&amp;D_01_02 (2)"}</definedName>
    <definedName name="_k1" localSheetId="10" hidden="1">{"pl_t&amp;d",#N/A,FALSE,"p&amp;l_t&amp;D_01_02 (2)"}</definedName>
    <definedName name="_k1" localSheetId="13" hidden="1">{"pl_t&amp;d",#N/A,FALSE,"p&amp;l_t&amp;D_01_02 (2)"}</definedName>
    <definedName name="_k1" localSheetId="14" hidden="1">{"pl_t&amp;d",#N/A,FALSE,"p&amp;l_t&amp;D_01_02 (2)"}</definedName>
    <definedName name="_k1" localSheetId="17" hidden="1">{"pl_t&amp;d",#N/A,FALSE,"p&amp;l_t&amp;D_01_02 (2)"}</definedName>
    <definedName name="_k1" localSheetId="19" hidden="1">{"pl_t&amp;d",#N/A,FALSE,"p&amp;l_t&amp;D_01_02 (2)"}</definedName>
    <definedName name="_k1" localSheetId="20" hidden="1">{"pl_t&amp;d",#N/A,FALSE,"p&amp;l_t&amp;D_01_02 (2)"}</definedName>
    <definedName name="_k1" localSheetId="1" hidden="1">{"pl_t&amp;d",#N/A,FALSE,"p&amp;l_t&amp;D_01_02 (2)"}</definedName>
    <definedName name="_k1" localSheetId="2" hidden="1">{"pl_t&amp;d",#N/A,FALSE,"p&amp;l_t&amp;D_01_02 (2)"}</definedName>
    <definedName name="_k1" localSheetId="3" hidden="1">{"pl_t&amp;d",#N/A,FALSE,"p&amp;l_t&amp;D_01_02 (2)"}</definedName>
    <definedName name="_k1" localSheetId="4" hidden="1">{"pl_t&amp;d",#N/A,FALSE,"p&amp;l_t&amp;D_01_02 (2)"}</definedName>
    <definedName name="_k1" localSheetId="5" hidden="1">{"pl_t&amp;d",#N/A,FALSE,"p&amp;l_t&amp;D_01_02 (2)"}</definedName>
    <definedName name="_k1" localSheetId="9" hidden="1">{"pl_t&amp;d",#N/A,FALSE,"p&amp;l_t&amp;D_01_02 (2)"}</definedName>
    <definedName name="_k1" hidden="1">{"pl_t&amp;d",#N/A,FALSE,"p&amp;l_t&amp;D_01_02 (2)"}</definedName>
    <definedName name="_Mar06" localSheetId="0">[2]Newabstract!#REF!</definedName>
    <definedName name="_Mar06" localSheetId="10">[2]Newabstract!#REF!</definedName>
    <definedName name="_Mar06" localSheetId="17">[2]Newabstract!#REF!</definedName>
    <definedName name="_Mar06" localSheetId="18">[2]Newabstract!#REF!</definedName>
    <definedName name="_Mar06" localSheetId="19">[2]Newabstract!#REF!</definedName>
    <definedName name="_Mar06" localSheetId="20">[2]Newabstract!#REF!</definedName>
    <definedName name="_Mar06" localSheetId="1">[2]Newabstract!#REF!</definedName>
    <definedName name="_Mar06" localSheetId="2">[2]Newabstract!#REF!</definedName>
    <definedName name="_Mar06" localSheetId="3">[2]Newabstract!#REF!</definedName>
    <definedName name="_Mar06" localSheetId="11">[2]Newabstract!#REF!</definedName>
    <definedName name="_Mar06" localSheetId="12">[2]Newabstract!#REF!</definedName>
    <definedName name="_Mar06">[2]Newabstract!#REF!</definedName>
    <definedName name="_Mar09" localSheetId="0">[2]Newabstract!#REF!</definedName>
    <definedName name="_Mar09" localSheetId="10">[2]Newabstract!#REF!</definedName>
    <definedName name="_Mar09" localSheetId="17">[2]Newabstract!#REF!</definedName>
    <definedName name="_Mar09" localSheetId="18">[2]Newabstract!#REF!</definedName>
    <definedName name="_Mar09" localSheetId="19">[2]Newabstract!#REF!</definedName>
    <definedName name="_Mar09" localSheetId="20">[2]Newabstract!#REF!</definedName>
    <definedName name="_Mar09" localSheetId="1">[2]Newabstract!#REF!</definedName>
    <definedName name="_Mar09" localSheetId="2">[2]Newabstract!#REF!</definedName>
    <definedName name="_Mar09" localSheetId="3">[2]Newabstract!#REF!</definedName>
    <definedName name="_Mar09" localSheetId="11">[2]Newabstract!#REF!</definedName>
    <definedName name="_Mar09" localSheetId="12">[2]Newabstract!#REF!</definedName>
    <definedName name="_Mar09">[2]Newabstract!#REF!</definedName>
    <definedName name="_Mar10" localSheetId="0">[2]Newabstract!#REF!</definedName>
    <definedName name="_Mar10" localSheetId="10">[2]Newabstract!#REF!</definedName>
    <definedName name="_Mar10" localSheetId="17">[2]Newabstract!#REF!</definedName>
    <definedName name="_Mar10" localSheetId="18">[2]Newabstract!#REF!</definedName>
    <definedName name="_Mar10" localSheetId="19">[2]Newabstract!#REF!</definedName>
    <definedName name="_Mar10" localSheetId="20">[2]Newabstract!#REF!</definedName>
    <definedName name="_Mar10" localSheetId="1">[2]Newabstract!#REF!</definedName>
    <definedName name="_Mar10" localSheetId="2">[2]Newabstract!#REF!</definedName>
    <definedName name="_Mar10" localSheetId="3">[2]Newabstract!#REF!</definedName>
    <definedName name="_Mar10" localSheetId="11">[2]Newabstract!#REF!</definedName>
    <definedName name="_Mar10" localSheetId="12">[2]Newabstract!#REF!</definedName>
    <definedName name="_Mar10">[2]Newabstract!#REF!</definedName>
    <definedName name="_Mar11" localSheetId="0">[2]Newabstract!#REF!</definedName>
    <definedName name="_Mar11" localSheetId="10">[2]Newabstract!#REF!</definedName>
    <definedName name="_Mar11" localSheetId="17">[2]Newabstract!#REF!</definedName>
    <definedName name="_Mar11" localSheetId="18">[2]Newabstract!#REF!</definedName>
    <definedName name="_Mar11" localSheetId="19">[2]Newabstract!#REF!</definedName>
    <definedName name="_Mar11" localSheetId="20">[2]Newabstract!#REF!</definedName>
    <definedName name="_Mar11" localSheetId="1">[2]Newabstract!#REF!</definedName>
    <definedName name="_Mar11" localSheetId="2">[2]Newabstract!#REF!</definedName>
    <definedName name="_Mar11" localSheetId="3">[2]Newabstract!#REF!</definedName>
    <definedName name="_Mar11" localSheetId="11">[2]Newabstract!#REF!</definedName>
    <definedName name="_Mar11" localSheetId="12">[2]Newabstract!#REF!</definedName>
    <definedName name="_Mar11">[2]Newabstract!#REF!</definedName>
    <definedName name="_Mar12" localSheetId="0">[2]Newabstract!#REF!</definedName>
    <definedName name="_Mar12" localSheetId="10">[2]Newabstract!#REF!</definedName>
    <definedName name="_Mar12" localSheetId="17">[2]Newabstract!#REF!</definedName>
    <definedName name="_Mar12" localSheetId="18">[2]Newabstract!#REF!</definedName>
    <definedName name="_Mar12" localSheetId="19">[2]Newabstract!#REF!</definedName>
    <definedName name="_Mar12" localSheetId="20">[2]Newabstract!#REF!</definedName>
    <definedName name="_Mar12" localSheetId="1">[2]Newabstract!#REF!</definedName>
    <definedName name="_Mar12" localSheetId="2">[2]Newabstract!#REF!</definedName>
    <definedName name="_Mar12" localSheetId="3">[2]Newabstract!#REF!</definedName>
    <definedName name="_Mar12" localSheetId="11">[2]Newabstract!#REF!</definedName>
    <definedName name="_Mar12" localSheetId="12">[2]Newabstract!#REF!</definedName>
    <definedName name="_Mar12">[2]Newabstract!#REF!</definedName>
    <definedName name="_Mar13" localSheetId="0">[2]Newabstract!#REF!</definedName>
    <definedName name="_Mar13" localSheetId="10">[2]Newabstract!#REF!</definedName>
    <definedName name="_Mar13" localSheetId="17">[2]Newabstract!#REF!</definedName>
    <definedName name="_Mar13" localSheetId="18">[2]Newabstract!#REF!</definedName>
    <definedName name="_Mar13" localSheetId="19">[2]Newabstract!#REF!</definedName>
    <definedName name="_Mar13" localSheetId="20">[2]Newabstract!#REF!</definedName>
    <definedName name="_Mar13" localSheetId="1">[2]Newabstract!#REF!</definedName>
    <definedName name="_Mar13" localSheetId="2">[2]Newabstract!#REF!</definedName>
    <definedName name="_Mar13" localSheetId="3">[2]Newabstract!#REF!</definedName>
    <definedName name="_Mar13" localSheetId="11">[2]Newabstract!#REF!</definedName>
    <definedName name="_Mar13" localSheetId="12">[2]Newabstract!#REF!</definedName>
    <definedName name="_Mar13">[2]Newabstract!#REF!</definedName>
    <definedName name="_Mar16" localSheetId="0">[2]Newabstract!#REF!</definedName>
    <definedName name="_Mar16" localSheetId="10">[2]Newabstract!#REF!</definedName>
    <definedName name="_Mar16" localSheetId="17">[2]Newabstract!#REF!</definedName>
    <definedName name="_Mar16" localSheetId="18">[2]Newabstract!#REF!</definedName>
    <definedName name="_Mar16" localSheetId="19">[2]Newabstract!#REF!</definedName>
    <definedName name="_Mar16" localSheetId="20">[2]Newabstract!#REF!</definedName>
    <definedName name="_Mar16" localSheetId="1">[2]Newabstract!#REF!</definedName>
    <definedName name="_Mar16" localSheetId="2">[2]Newabstract!#REF!</definedName>
    <definedName name="_Mar16" localSheetId="3">[2]Newabstract!#REF!</definedName>
    <definedName name="_Mar16" localSheetId="11">[2]Newabstract!#REF!</definedName>
    <definedName name="_Mar16" localSheetId="12">[2]Newabstract!#REF!</definedName>
    <definedName name="_Mar16">[2]Newabstract!#REF!</definedName>
    <definedName name="_Mar17" localSheetId="0">[2]Newabstract!#REF!</definedName>
    <definedName name="_Mar17" localSheetId="10">[2]Newabstract!#REF!</definedName>
    <definedName name="_Mar17" localSheetId="17">[2]Newabstract!#REF!</definedName>
    <definedName name="_Mar17" localSheetId="18">[2]Newabstract!#REF!</definedName>
    <definedName name="_Mar17" localSheetId="19">[2]Newabstract!#REF!</definedName>
    <definedName name="_Mar17" localSheetId="20">[2]Newabstract!#REF!</definedName>
    <definedName name="_Mar17" localSheetId="1">[2]Newabstract!#REF!</definedName>
    <definedName name="_Mar17" localSheetId="2">[2]Newabstract!#REF!</definedName>
    <definedName name="_Mar17" localSheetId="3">[2]Newabstract!#REF!</definedName>
    <definedName name="_Mar17" localSheetId="11">[2]Newabstract!#REF!</definedName>
    <definedName name="_Mar17" localSheetId="12">[2]Newabstract!#REF!</definedName>
    <definedName name="_Mar17">[2]Newabstract!#REF!</definedName>
    <definedName name="_Mar18" localSheetId="0">[2]Newabstract!#REF!</definedName>
    <definedName name="_Mar18" localSheetId="10">[2]Newabstract!#REF!</definedName>
    <definedName name="_Mar18" localSheetId="17">[2]Newabstract!#REF!</definedName>
    <definedName name="_Mar18" localSheetId="18">[2]Newabstract!#REF!</definedName>
    <definedName name="_Mar18" localSheetId="19">[2]Newabstract!#REF!</definedName>
    <definedName name="_Mar18" localSheetId="20">[2]Newabstract!#REF!</definedName>
    <definedName name="_Mar18" localSheetId="1">[2]Newabstract!#REF!</definedName>
    <definedName name="_Mar18" localSheetId="2">[2]Newabstract!#REF!</definedName>
    <definedName name="_Mar18" localSheetId="3">[2]Newabstract!#REF!</definedName>
    <definedName name="_Mar18" localSheetId="11">[2]Newabstract!#REF!</definedName>
    <definedName name="_Mar18" localSheetId="12">[2]Newabstract!#REF!</definedName>
    <definedName name="_Mar18">[2]Newabstract!#REF!</definedName>
    <definedName name="_Mar19" localSheetId="0">[2]Newabstract!#REF!</definedName>
    <definedName name="_Mar19" localSheetId="10">[2]Newabstract!#REF!</definedName>
    <definedName name="_Mar19" localSheetId="17">[2]Newabstract!#REF!</definedName>
    <definedName name="_Mar19" localSheetId="18">[2]Newabstract!#REF!</definedName>
    <definedName name="_Mar19" localSheetId="19">[2]Newabstract!#REF!</definedName>
    <definedName name="_Mar19" localSheetId="20">[2]Newabstract!#REF!</definedName>
    <definedName name="_Mar19" localSheetId="1">[2]Newabstract!#REF!</definedName>
    <definedName name="_Mar19" localSheetId="2">[2]Newabstract!#REF!</definedName>
    <definedName name="_Mar19" localSheetId="3">[2]Newabstract!#REF!</definedName>
    <definedName name="_Mar19" localSheetId="11">[2]Newabstract!#REF!</definedName>
    <definedName name="_Mar19" localSheetId="12">[2]Newabstract!#REF!</definedName>
    <definedName name="_Mar19">[2]Newabstract!#REF!</definedName>
    <definedName name="_Mar20" localSheetId="0">[2]Newabstract!#REF!</definedName>
    <definedName name="_Mar20" localSheetId="10">[2]Newabstract!#REF!</definedName>
    <definedName name="_Mar20" localSheetId="17">[2]Newabstract!#REF!</definedName>
    <definedName name="_Mar20" localSheetId="18">[2]Newabstract!#REF!</definedName>
    <definedName name="_Mar20" localSheetId="19">[2]Newabstract!#REF!</definedName>
    <definedName name="_Mar20" localSheetId="20">[2]Newabstract!#REF!</definedName>
    <definedName name="_Mar20" localSheetId="1">[2]Newabstract!#REF!</definedName>
    <definedName name="_Mar20" localSheetId="2">[2]Newabstract!#REF!</definedName>
    <definedName name="_Mar20" localSheetId="3">[2]Newabstract!#REF!</definedName>
    <definedName name="_Mar20" localSheetId="11">[2]Newabstract!#REF!</definedName>
    <definedName name="_Mar20" localSheetId="12">[2]Newabstract!#REF!</definedName>
    <definedName name="_Mar20">[2]Newabstract!#REF!</definedName>
    <definedName name="_Mar23" localSheetId="0">[2]Newabstract!#REF!</definedName>
    <definedName name="_Mar23" localSheetId="10">[2]Newabstract!#REF!</definedName>
    <definedName name="_Mar23" localSheetId="17">[2]Newabstract!#REF!</definedName>
    <definedName name="_Mar23" localSheetId="18">[2]Newabstract!#REF!</definedName>
    <definedName name="_Mar23" localSheetId="19">[2]Newabstract!#REF!</definedName>
    <definedName name="_Mar23" localSheetId="20">[2]Newabstract!#REF!</definedName>
    <definedName name="_Mar23" localSheetId="1">[2]Newabstract!#REF!</definedName>
    <definedName name="_Mar23" localSheetId="2">[2]Newabstract!#REF!</definedName>
    <definedName name="_Mar23" localSheetId="3">[2]Newabstract!#REF!</definedName>
    <definedName name="_Mar23" localSheetId="11">[2]Newabstract!#REF!</definedName>
    <definedName name="_Mar23" localSheetId="12">[2]Newabstract!#REF!</definedName>
    <definedName name="_Mar23">[2]Newabstract!#REF!</definedName>
    <definedName name="_Mar24" localSheetId="0">[2]Newabstract!#REF!</definedName>
    <definedName name="_Mar24" localSheetId="10">[2]Newabstract!#REF!</definedName>
    <definedName name="_Mar24" localSheetId="17">[2]Newabstract!#REF!</definedName>
    <definedName name="_Mar24" localSheetId="18">[2]Newabstract!#REF!</definedName>
    <definedName name="_Mar24" localSheetId="19">[2]Newabstract!#REF!</definedName>
    <definedName name="_Mar24" localSheetId="20">[2]Newabstract!#REF!</definedName>
    <definedName name="_Mar24" localSheetId="1">[2]Newabstract!#REF!</definedName>
    <definedName name="_Mar24" localSheetId="2">[2]Newabstract!#REF!</definedName>
    <definedName name="_Mar24" localSheetId="3">[2]Newabstract!#REF!</definedName>
    <definedName name="_Mar24" localSheetId="11">[2]Newabstract!#REF!</definedName>
    <definedName name="_Mar24" localSheetId="12">[2]Newabstract!#REF!</definedName>
    <definedName name="_Mar24">[2]Newabstract!#REF!</definedName>
    <definedName name="_Mar25" localSheetId="0">[2]Newabstract!#REF!</definedName>
    <definedName name="_Mar25" localSheetId="10">[2]Newabstract!#REF!</definedName>
    <definedName name="_Mar25" localSheetId="17">[2]Newabstract!#REF!</definedName>
    <definedName name="_Mar25" localSheetId="18">[2]Newabstract!#REF!</definedName>
    <definedName name="_Mar25" localSheetId="19">[2]Newabstract!#REF!</definedName>
    <definedName name="_Mar25" localSheetId="20">[2]Newabstract!#REF!</definedName>
    <definedName name="_Mar25" localSheetId="1">[2]Newabstract!#REF!</definedName>
    <definedName name="_Mar25" localSheetId="2">[2]Newabstract!#REF!</definedName>
    <definedName name="_Mar25" localSheetId="3">[2]Newabstract!#REF!</definedName>
    <definedName name="_Mar25" localSheetId="11">[2]Newabstract!#REF!</definedName>
    <definedName name="_Mar25" localSheetId="12">[2]Newabstract!#REF!</definedName>
    <definedName name="_Mar25">[2]Newabstract!#REF!</definedName>
    <definedName name="_Mar26" localSheetId="0">[2]Newabstract!#REF!</definedName>
    <definedName name="_Mar26" localSheetId="10">[2]Newabstract!#REF!</definedName>
    <definedName name="_Mar26" localSheetId="17">[2]Newabstract!#REF!</definedName>
    <definedName name="_Mar26" localSheetId="18">[2]Newabstract!#REF!</definedName>
    <definedName name="_Mar26" localSheetId="19">[2]Newabstract!#REF!</definedName>
    <definedName name="_Mar26" localSheetId="20">[2]Newabstract!#REF!</definedName>
    <definedName name="_Mar26" localSheetId="1">[2]Newabstract!#REF!</definedName>
    <definedName name="_Mar26" localSheetId="2">[2]Newabstract!#REF!</definedName>
    <definedName name="_Mar26" localSheetId="3">[2]Newabstract!#REF!</definedName>
    <definedName name="_Mar26" localSheetId="11">[2]Newabstract!#REF!</definedName>
    <definedName name="_Mar26" localSheetId="12">[2]Newabstract!#REF!</definedName>
    <definedName name="_Mar26">[2]Newabstract!#REF!</definedName>
    <definedName name="_Mar27" localSheetId="0">[2]Newabstract!#REF!</definedName>
    <definedName name="_Mar27" localSheetId="10">[2]Newabstract!#REF!</definedName>
    <definedName name="_Mar27" localSheetId="17">[2]Newabstract!#REF!</definedName>
    <definedName name="_Mar27" localSheetId="18">[2]Newabstract!#REF!</definedName>
    <definedName name="_Mar27" localSheetId="19">[2]Newabstract!#REF!</definedName>
    <definedName name="_Mar27" localSheetId="20">[2]Newabstract!#REF!</definedName>
    <definedName name="_Mar27" localSheetId="1">[2]Newabstract!#REF!</definedName>
    <definedName name="_Mar27" localSheetId="2">[2]Newabstract!#REF!</definedName>
    <definedName name="_Mar27" localSheetId="3">[2]Newabstract!#REF!</definedName>
    <definedName name="_Mar27" localSheetId="11">[2]Newabstract!#REF!</definedName>
    <definedName name="_Mar27" localSheetId="12">[2]Newabstract!#REF!</definedName>
    <definedName name="_Mar27">[2]Newabstract!#REF!</definedName>
    <definedName name="_Mar28" localSheetId="0">[2]Newabstract!#REF!</definedName>
    <definedName name="_Mar28" localSheetId="10">[2]Newabstract!#REF!</definedName>
    <definedName name="_Mar28" localSheetId="17">[2]Newabstract!#REF!</definedName>
    <definedName name="_Mar28" localSheetId="18">[2]Newabstract!#REF!</definedName>
    <definedName name="_Mar28" localSheetId="19">[2]Newabstract!#REF!</definedName>
    <definedName name="_Mar28" localSheetId="20">[2]Newabstract!#REF!</definedName>
    <definedName name="_Mar28" localSheetId="1">[2]Newabstract!#REF!</definedName>
    <definedName name="_Mar28" localSheetId="2">[2]Newabstract!#REF!</definedName>
    <definedName name="_Mar28" localSheetId="3">[2]Newabstract!#REF!</definedName>
    <definedName name="_Mar28" localSheetId="11">[2]Newabstract!#REF!</definedName>
    <definedName name="_Mar28" localSheetId="12">[2]Newabstract!#REF!</definedName>
    <definedName name="_Mar28">[2]Newabstract!#REF!</definedName>
    <definedName name="_Mar30" localSheetId="0">[2]Newabstract!#REF!</definedName>
    <definedName name="_Mar30" localSheetId="10">[2]Newabstract!#REF!</definedName>
    <definedName name="_Mar30" localSheetId="17">[2]Newabstract!#REF!</definedName>
    <definedName name="_Mar30" localSheetId="18">[2]Newabstract!#REF!</definedName>
    <definedName name="_Mar30" localSheetId="19">[2]Newabstract!#REF!</definedName>
    <definedName name="_Mar30" localSheetId="20">[2]Newabstract!#REF!</definedName>
    <definedName name="_Mar30" localSheetId="1">[2]Newabstract!#REF!</definedName>
    <definedName name="_Mar30" localSheetId="2">[2]Newabstract!#REF!</definedName>
    <definedName name="_Mar30" localSheetId="3">[2]Newabstract!#REF!</definedName>
    <definedName name="_Mar30" localSheetId="11">[2]Newabstract!#REF!</definedName>
    <definedName name="_Mar30" localSheetId="12">[2]Newabstract!#REF!</definedName>
    <definedName name="_Mar30">[2]Newabstract!#REF!</definedName>
    <definedName name="_Mar31" localSheetId="0">[2]Newabstract!#REF!</definedName>
    <definedName name="_Mar31" localSheetId="10">[2]Newabstract!#REF!</definedName>
    <definedName name="_Mar31" localSheetId="17">[2]Newabstract!#REF!</definedName>
    <definedName name="_Mar31" localSheetId="18">[2]Newabstract!#REF!</definedName>
    <definedName name="_Mar31" localSheetId="19">[2]Newabstract!#REF!</definedName>
    <definedName name="_Mar31" localSheetId="20">[2]Newabstract!#REF!</definedName>
    <definedName name="_Mar31" localSheetId="1">[2]Newabstract!#REF!</definedName>
    <definedName name="_Mar31" localSheetId="2">[2]Newabstract!#REF!</definedName>
    <definedName name="_Mar31" localSheetId="3">[2]Newabstract!#REF!</definedName>
    <definedName name="_Mar31" localSheetId="11">[2]Newabstract!#REF!</definedName>
    <definedName name="_Mar31" localSheetId="12">[2]Newabstract!#REF!</definedName>
    <definedName name="_Mar31">[2]Newabstract!#REF!</definedName>
    <definedName name="_mp3" localSheetId="0" hidden="1">{#N/A,#N/A,FALSE,"1.1";#N/A,#N/A,FALSE,"1.1a";#N/A,#N/A,FALSE,"1.1b";#N/A,#N/A,FALSE,"1.1c";#N/A,#N/A,FALSE,"1.1e";#N/A,#N/A,FALSE,"1.1f";#N/A,#N/A,FALSE,"1.1g";#N/A,#N/A,FALSE,"1.1h_T";#N/A,#N/A,FALSE,"1.1h_D";#N/A,#N/A,FALSE,"1.2";#N/A,#N/A,FALSE,"1.3";#N/A,#N/A,FALSE,"1.3b";#N/A,#N/A,FALSE,"1.4";#N/A,#N/A,FALSE,"1.5";#N/A,#N/A,FALSE,"1.6";#N/A,#N/A,FALSE,"2.1";#N/A,#N/A,FALSE,"SOD";#N/A,#N/A,FALSE,"OL";#N/A,#N/A,FALSE,"CF"}</definedName>
    <definedName name="_mp3" localSheetId="10" hidden="1">{#N/A,#N/A,FALSE,"1.1";#N/A,#N/A,FALSE,"1.1a";#N/A,#N/A,FALSE,"1.1b";#N/A,#N/A,FALSE,"1.1c";#N/A,#N/A,FALSE,"1.1e";#N/A,#N/A,FALSE,"1.1f";#N/A,#N/A,FALSE,"1.1g";#N/A,#N/A,FALSE,"1.1h_T";#N/A,#N/A,FALSE,"1.1h_D";#N/A,#N/A,FALSE,"1.2";#N/A,#N/A,FALSE,"1.3";#N/A,#N/A,FALSE,"1.3b";#N/A,#N/A,FALSE,"1.4";#N/A,#N/A,FALSE,"1.5";#N/A,#N/A,FALSE,"1.6";#N/A,#N/A,FALSE,"2.1";#N/A,#N/A,FALSE,"SOD";#N/A,#N/A,FALSE,"OL";#N/A,#N/A,FALSE,"CF"}</definedName>
    <definedName name="_mp3" localSheetId="13" hidden="1">{#N/A,#N/A,FALSE,"1.1";#N/A,#N/A,FALSE,"1.1a";#N/A,#N/A,FALSE,"1.1b";#N/A,#N/A,FALSE,"1.1c";#N/A,#N/A,FALSE,"1.1e";#N/A,#N/A,FALSE,"1.1f";#N/A,#N/A,FALSE,"1.1g";#N/A,#N/A,FALSE,"1.1h_T";#N/A,#N/A,FALSE,"1.1h_D";#N/A,#N/A,FALSE,"1.2";#N/A,#N/A,FALSE,"1.3";#N/A,#N/A,FALSE,"1.3b";#N/A,#N/A,FALSE,"1.4";#N/A,#N/A,FALSE,"1.5";#N/A,#N/A,FALSE,"1.6";#N/A,#N/A,FALSE,"2.1";#N/A,#N/A,FALSE,"SOD";#N/A,#N/A,FALSE,"OL";#N/A,#N/A,FALSE,"CF"}</definedName>
    <definedName name="_mp3" localSheetId="14" hidden="1">{#N/A,#N/A,FALSE,"1.1";#N/A,#N/A,FALSE,"1.1a";#N/A,#N/A,FALSE,"1.1b";#N/A,#N/A,FALSE,"1.1c";#N/A,#N/A,FALSE,"1.1e";#N/A,#N/A,FALSE,"1.1f";#N/A,#N/A,FALSE,"1.1g";#N/A,#N/A,FALSE,"1.1h_T";#N/A,#N/A,FALSE,"1.1h_D";#N/A,#N/A,FALSE,"1.2";#N/A,#N/A,FALSE,"1.3";#N/A,#N/A,FALSE,"1.3b";#N/A,#N/A,FALSE,"1.4";#N/A,#N/A,FALSE,"1.5";#N/A,#N/A,FALSE,"1.6";#N/A,#N/A,FALSE,"2.1";#N/A,#N/A,FALSE,"SOD";#N/A,#N/A,FALSE,"OL";#N/A,#N/A,FALSE,"CF"}</definedName>
    <definedName name="_mp3" localSheetId="17" hidden="1">{#N/A,#N/A,FALSE,"1.1";#N/A,#N/A,FALSE,"1.1a";#N/A,#N/A,FALSE,"1.1b";#N/A,#N/A,FALSE,"1.1c";#N/A,#N/A,FALSE,"1.1e";#N/A,#N/A,FALSE,"1.1f";#N/A,#N/A,FALSE,"1.1g";#N/A,#N/A,FALSE,"1.1h_T";#N/A,#N/A,FALSE,"1.1h_D";#N/A,#N/A,FALSE,"1.2";#N/A,#N/A,FALSE,"1.3";#N/A,#N/A,FALSE,"1.3b";#N/A,#N/A,FALSE,"1.4";#N/A,#N/A,FALSE,"1.5";#N/A,#N/A,FALSE,"1.6";#N/A,#N/A,FALSE,"2.1";#N/A,#N/A,FALSE,"SOD";#N/A,#N/A,FALSE,"OL";#N/A,#N/A,FALSE,"CF"}</definedName>
    <definedName name="_mp3" localSheetId="19" hidden="1">{#N/A,#N/A,FALSE,"1.1";#N/A,#N/A,FALSE,"1.1a";#N/A,#N/A,FALSE,"1.1b";#N/A,#N/A,FALSE,"1.1c";#N/A,#N/A,FALSE,"1.1e";#N/A,#N/A,FALSE,"1.1f";#N/A,#N/A,FALSE,"1.1g";#N/A,#N/A,FALSE,"1.1h_T";#N/A,#N/A,FALSE,"1.1h_D";#N/A,#N/A,FALSE,"1.2";#N/A,#N/A,FALSE,"1.3";#N/A,#N/A,FALSE,"1.3b";#N/A,#N/A,FALSE,"1.4";#N/A,#N/A,FALSE,"1.5";#N/A,#N/A,FALSE,"1.6";#N/A,#N/A,FALSE,"2.1";#N/A,#N/A,FALSE,"SOD";#N/A,#N/A,FALSE,"OL";#N/A,#N/A,FALSE,"CF"}</definedName>
    <definedName name="_mp3" localSheetId="20" hidden="1">{#N/A,#N/A,FALSE,"1.1";#N/A,#N/A,FALSE,"1.1a";#N/A,#N/A,FALSE,"1.1b";#N/A,#N/A,FALSE,"1.1c";#N/A,#N/A,FALSE,"1.1e";#N/A,#N/A,FALSE,"1.1f";#N/A,#N/A,FALSE,"1.1g";#N/A,#N/A,FALSE,"1.1h_T";#N/A,#N/A,FALSE,"1.1h_D";#N/A,#N/A,FALSE,"1.2";#N/A,#N/A,FALSE,"1.3";#N/A,#N/A,FALSE,"1.3b";#N/A,#N/A,FALSE,"1.4";#N/A,#N/A,FALSE,"1.5";#N/A,#N/A,FALSE,"1.6";#N/A,#N/A,FALSE,"2.1";#N/A,#N/A,FALSE,"SOD";#N/A,#N/A,FALSE,"OL";#N/A,#N/A,FALSE,"CF"}</definedName>
    <definedName name="_mp3" localSheetId="1" hidden="1">{#N/A,#N/A,FALSE,"1.1";#N/A,#N/A,FALSE,"1.1a";#N/A,#N/A,FALSE,"1.1b";#N/A,#N/A,FALSE,"1.1c";#N/A,#N/A,FALSE,"1.1e";#N/A,#N/A,FALSE,"1.1f";#N/A,#N/A,FALSE,"1.1g";#N/A,#N/A,FALSE,"1.1h_T";#N/A,#N/A,FALSE,"1.1h_D";#N/A,#N/A,FALSE,"1.2";#N/A,#N/A,FALSE,"1.3";#N/A,#N/A,FALSE,"1.3b";#N/A,#N/A,FALSE,"1.4";#N/A,#N/A,FALSE,"1.5";#N/A,#N/A,FALSE,"1.6";#N/A,#N/A,FALSE,"2.1";#N/A,#N/A,FALSE,"SOD";#N/A,#N/A,FALSE,"OL";#N/A,#N/A,FALSE,"CF"}</definedName>
    <definedName name="_mp3" localSheetId="2" hidden="1">{#N/A,#N/A,FALSE,"1.1";#N/A,#N/A,FALSE,"1.1a";#N/A,#N/A,FALSE,"1.1b";#N/A,#N/A,FALSE,"1.1c";#N/A,#N/A,FALSE,"1.1e";#N/A,#N/A,FALSE,"1.1f";#N/A,#N/A,FALSE,"1.1g";#N/A,#N/A,FALSE,"1.1h_T";#N/A,#N/A,FALSE,"1.1h_D";#N/A,#N/A,FALSE,"1.2";#N/A,#N/A,FALSE,"1.3";#N/A,#N/A,FALSE,"1.3b";#N/A,#N/A,FALSE,"1.4";#N/A,#N/A,FALSE,"1.5";#N/A,#N/A,FALSE,"1.6";#N/A,#N/A,FALSE,"2.1";#N/A,#N/A,FALSE,"SOD";#N/A,#N/A,FALSE,"OL";#N/A,#N/A,FALSE,"CF"}</definedName>
    <definedName name="_mp3" localSheetId="3" hidden="1">{#N/A,#N/A,FALSE,"1.1";#N/A,#N/A,FALSE,"1.1a";#N/A,#N/A,FALSE,"1.1b";#N/A,#N/A,FALSE,"1.1c";#N/A,#N/A,FALSE,"1.1e";#N/A,#N/A,FALSE,"1.1f";#N/A,#N/A,FALSE,"1.1g";#N/A,#N/A,FALSE,"1.1h_T";#N/A,#N/A,FALSE,"1.1h_D";#N/A,#N/A,FALSE,"1.2";#N/A,#N/A,FALSE,"1.3";#N/A,#N/A,FALSE,"1.3b";#N/A,#N/A,FALSE,"1.4";#N/A,#N/A,FALSE,"1.5";#N/A,#N/A,FALSE,"1.6";#N/A,#N/A,FALSE,"2.1";#N/A,#N/A,FALSE,"SOD";#N/A,#N/A,FALSE,"OL";#N/A,#N/A,FALSE,"CF"}</definedName>
    <definedName name="_mp3" localSheetId="4" hidden="1">{#N/A,#N/A,FALSE,"1.1";#N/A,#N/A,FALSE,"1.1a";#N/A,#N/A,FALSE,"1.1b";#N/A,#N/A,FALSE,"1.1c";#N/A,#N/A,FALSE,"1.1e";#N/A,#N/A,FALSE,"1.1f";#N/A,#N/A,FALSE,"1.1g";#N/A,#N/A,FALSE,"1.1h_T";#N/A,#N/A,FALSE,"1.1h_D";#N/A,#N/A,FALSE,"1.2";#N/A,#N/A,FALSE,"1.3";#N/A,#N/A,FALSE,"1.3b";#N/A,#N/A,FALSE,"1.4";#N/A,#N/A,FALSE,"1.5";#N/A,#N/A,FALSE,"1.6";#N/A,#N/A,FALSE,"2.1";#N/A,#N/A,FALSE,"SOD";#N/A,#N/A,FALSE,"OL";#N/A,#N/A,FALSE,"CF"}</definedName>
    <definedName name="_mp3" localSheetId="5" hidden="1">{#N/A,#N/A,FALSE,"1.1";#N/A,#N/A,FALSE,"1.1a";#N/A,#N/A,FALSE,"1.1b";#N/A,#N/A,FALSE,"1.1c";#N/A,#N/A,FALSE,"1.1e";#N/A,#N/A,FALSE,"1.1f";#N/A,#N/A,FALSE,"1.1g";#N/A,#N/A,FALSE,"1.1h_T";#N/A,#N/A,FALSE,"1.1h_D";#N/A,#N/A,FALSE,"1.2";#N/A,#N/A,FALSE,"1.3";#N/A,#N/A,FALSE,"1.3b";#N/A,#N/A,FALSE,"1.4";#N/A,#N/A,FALSE,"1.5";#N/A,#N/A,FALSE,"1.6";#N/A,#N/A,FALSE,"2.1";#N/A,#N/A,FALSE,"SOD";#N/A,#N/A,FALSE,"OL";#N/A,#N/A,FALSE,"CF"}</definedName>
    <definedName name="_mp3" localSheetId="9" hidden="1">{#N/A,#N/A,FALSE,"1.1";#N/A,#N/A,FALSE,"1.1a";#N/A,#N/A,FALSE,"1.1b";#N/A,#N/A,FALSE,"1.1c";#N/A,#N/A,FALSE,"1.1e";#N/A,#N/A,FALSE,"1.1f";#N/A,#N/A,FALSE,"1.1g";#N/A,#N/A,FALSE,"1.1h_T";#N/A,#N/A,FALSE,"1.1h_D";#N/A,#N/A,FALSE,"1.2";#N/A,#N/A,FALSE,"1.3";#N/A,#N/A,FALSE,"1.3b";#N/A,#N/A,FALSE,"1.4";#N/A,#N/A,FALSE,"1.5";#N/A,#N/A,FALSE,"1.6";#N/A,#N/A,FALSE,"2.1";#N/A,#N/A,FALSE,"SOD";#N/A,#N/A,FALSE,"OL";#N/A,#N/A,FALSE,"CF"}</definedName>
    <definedName name="_mp3" hidden="1">{#N/A,#N/A,FALSE,"1.1";#N/A,#N/A,FALSE,"1.1a";#N/A,#N/A,FALSE,"1.1b";#N/A,#N/A,FALSE,"1.1c";#N/A,#N/A,FALSE,"1.1e";#N/A,#N/A,FALSE,"1.1f";#N/A,#N/A,FALSE,"1.1g";#N/A,#N/A,FALSE,"1.1h_T";#N/A,#N/A,FALSE,"1.1h_D";#N/A,#N/A,FALSE,"1.2";#N/A,#N/A,FALSE,"1.3";#N/A,#N/A,FALSE,"1.3b";#N/A,#N/A,FALSE,"1.4";#N/A,#N/A,FALSE,"1.5";#N/A,#N/A,FALSE,"1.6";#N/A,#N/A,FALSE,"2.1";#N/A,#N/A,FALSE,"SOD";#N/A,#N/A,FALSE,"OL";#N/A,#N/A,FALSE,"CF"}</definedName>
    <definedName name="_no1" localSheetId="0" hidden="1">{"pl_t&amp;d",#N/A,FALSE,"p&amp;l_t&amp;D_01_02 (2)"}</definedName>
    <definedName name="_no1" localSheetId="10" hidden="1">{"pl_t&amp;d",#N/A,FALSE,"p&amp;l_t&amp;D_01_02 (2)"}</definedName>
    <definedName name="_no1" localSheetId="13" hidden="1">{"pl_t&amp;d",#N/A,FALSE,"p&amp;l_t&amp;D_01_02 (2)"}</definedName>
    <definedName name="_no1" localSheetId="14" hidden="1">{"pl_t&amp;d",#N/A,FALSE,"p&amp;l_t&amp;D_01_02 (2)"}</definedName>
    <definedName name="_no1" localSheetId="17" hidden="1">{"pl_t&amp;d",#N/A,FALSE,"p&amp;l_t&amp;D_01_02 (2)"}</definedName>
    <definedName name="_no1" localSheetId="19" hidden="1">{"pl_t&amp;d",#N/A,FALSE,"p&amp;l_t&amp;D_01_02 (2)"}</definedName>
    <definedName name="_no1" localSheetId="20" hidden="1">{"pl_t&amp;d",#N/A,FALSE,"p&amp;l_t&amp;D_01_02 (2)"}</definedName>
    <definedName name="_no1" localSheetId="1" hidden="1">{"pl_t&amp;d",#N/A,FALSE,"p&amp;l_t&amp;D_01_02 (2)"}</definedName>
    <definedName name="_no1" localSheetId="2" hidden="1">{"pl_t&amp;d",#N/A,FALSE,"p&amp;l_t&amp;D_01_02 (2)"}</definedName>
    <definedName name="_no1" localSheetId="3" hidden="1">{"pl_t&amp;d",#N/A,FALSE,"p&amp;l_t&amp;D_01_02 (2)"}</definedName>
    <definedName name="_no1" localSheetId="4" hidden="1">{"pl_t&amp;d",#N/A,FALSE,"p&amp;l_t&amp;D_01_02 (2)"}</definedName>
    <definedName name="_no1" localSheetId="5" hidden="1">{"pl_t&amp;d",#N/A,FALSE,"p&amp;l_t&amp;D_01_02 (2)"}</definedName>
    <definedName name="_no1" localSheetId="9" hidden="1">{"pl_t&amp;d",#N/A,FALSE,"p&amp;l_t&amp;D_01_02 (2)"}</definedName>
    <definedName name="_no1" hidden="1">{"pl_t&amp;d",#N/A,FALSE,"p&amp;l_t&amp;D_01_02 (2)"}</definedName>
    <definedName name="_not1" localSheetId="0" hidden="1">{"pl_t&amp;d",#N/A,FALSE,"p&amp;l_t&amp;D_01_02 (2)"}</definedName>
    <definedName name="_not1" localSheetId="10" hidden="1">{"pl_t&amp;d",#N/A,FALSE,"p&amp;l_t&amp;D_01_02 (2)"}</definedName>
    <definedName name="_not1" localSheetId="13" hidden="1">{"pl_t&amp;d",#N/A,FALSE,"p&amp;l_t&amp;D_01_02 (2)"}</definedName>
    <definedName name="_not1" localSheetId="14" hidden="1">{"pl_t&amp;d",#N/A,FALSE,"p&amp;l_t&amp;D_01_02 (2)"}</definedName>
    <definedName name="_not1" localSheetId="17" hidden="1">{"pl_t&amp;d",#N/A,FALSE,"p&amp;l_t&amp;D_01_02 (2)"}</definedName>
    <definedName name="_not1" localSheetId="19" hidden="1">{"pl_t&amp;d",#N/A,FALSE,"p&amp;l_t&amp;D_01_02 (2)"}</definedName>
    <definedName name="_not1" localSheetId="20" hidden="1">{"pl_t&amp;d",#N/A,FALSE,"p&amp;l_t&amp;D_01_02 (2)"}</definedName>
    <definedName name="_not1" localSheetId="1" hidden="1">{"pl_t&amp;d",#N/A,FALSE,"p&amp;l_t&amp;D_01_02 (2)"}</definedName>
    <definedName name="_not1" localSheetId="2" hidden="1">{"pl_t&amp;d",#N/A,FALSE,"p&amp;l_t&amp;D_01_02 (2)"}</definedName>
    <definedName name="_not1" localSheetId="3" hidden="1">{"pl_t&amp;d",#N/A,FALSE,"p&amp;l_t&amp;D_01_02 (2)"}</definedName>
    <definedName name="_not1" localSheetId="4" hidden="1">{"pl_t&amp;d",#N/A,FALSE,"p&amp;l_t&amp;D_01_02 (2)"}</definedName>
    <definedName name="_not1" localSheetId="5" hidden="1">{"pl_t&amp;d",#N/A,FALSE,"p&amp;l_t&amp;D_01_02 (2)"}</definedName>
    <definedName name="_not1" localSheetId="9" hidden="1">{"pl_t&amp;d",#N/A,FALSE,"p&amp;l_t&amp;D_01_02 (2)"}</definedName>
    <definedName name="_not1" hidden="1">{"pl_t&amp;d",#N/A,FALSE,"p&amp;l_t&amp;D_01_02 (2)"}</definedName>
    <definedName name="_p1" localSheetId="0" hidden="1">{"pl_t&amp;d",#N/A,FALSE,"p&amp;l_t&amp;D_01_02 (2)"}</definedName>
    <definedName name="_p1" localSheetId="10" hidden="1">{"pl_t&amp;d",#N/A,FALSE,"p&amp;l_t&amp;D_01_02 (2)"}</definedName>
    <definedName name="_p1" localSheetId="13" hidden="1">{"pl_t&amp;d",#N/A,FALSE,"p&amp;l_t&amp;D_01_02 (2)"}</definedName>
    <definedName name="_p1" localSheetId="14" hidden="1">{"pl_t&amp;d",#N/A,FALSE,"p&amp;l_t&amp;D_01_02 (2)"}</definedName>
    <definedName name="_p1" localSheetId="17" hidden="1">{"pl_t&amp;d",#N/A,FALSE,"p&amp;l_t&amp;D_01_02 (2)"}</definedName>
    <definedName name="_p1" localSheetId="19" hidden="1">{"pl_t&amp;d",#N/A,FALSE,"p&amp;l_t&amp;D_01_02 (2)"}</definedName>
    <definedName name="_p1" localSheetId="20" hidden="1">{"pl_t&amp;d",#N/A,FALSE,"p&amp;l_t&amp;D_01_02 (2)"}</definedName>
    <definedName name="_p1" localSheetId="1" hidden="1">{"pl_t&amp;d",#N/A,FALSE,"p&amp;l_t&amp;D_01_02 (2)"}</definedName>
    <definedName name="_p1" localSheetId="2" hidden="1">{"pl_t&amp;d",#N/A,FALSE,"p&amp;l_t&amp;D_01_02 (2)"}</definedName>
    <definedName name="_p1" localSheetId="3" hidden="1">{"pl_t&amp;d",#N/A,FALSE,"p&amp;l_t&amp;D_01_02 (2)"}</definedName>
    <definedName name="_p1" localSheetId="4" hidden="1">{"pl_t&amp;d",#N/A,FALSE,"p&amp;l_t&amp;D_01_02 (2)"}</definedName>
    <definedName name="_p1" localSheetId="5" hidden="1">{"pl_t&amp;d",#N/A,FALSE,"p&amp;l_t&amp;D_01_02 (2)"}</definedName>
    <definedName name="_p1" localSheetId="9" hidden="1">{"pl_t&amp;d",#N/A,FALSE,"p&amp;l_t&amp;D_01_02 (2)"}</definedName>
    <definedName name="_p1" hidden="1">{"pl_t&amp;d",#N/A,FALSE,"p&amp;l_t&amp;D_01_02 (2)"}</definedName>
    <definedName name="_p2" localSheetId="0" hidden="1">{"pl_td_01_02",#N/A,FALSE,"p&amp;l_t&amp;D_01_02 (2)"}</definedName>
    <definedName name="_p2" localSheetId="10" hidden="1">{"pl_td_01_02",#N/A,FALSE,"p&amp;l_t&amp;D_01_02 (2)"}</definedName>
    <definedName name="_p2" localSheetId="13" hidden="1">{"pl_td_01_02",#N/A,FALSE,"p&amp;l_t&amp;D_01_02 (2)"}</definedName>
    <definedName name="_p2" localSheetId="14" hidden="1">{"pl_td_01_02",#N/A,FALSE,"p&amp;l_t&amp;D_01_02 (2)"}</definedName>
    <definedName name="_p2" localSheetId="17" hidden="1">{"pl_td_01_02",#N/A,FALSE,"p&amp;l_t&amp;D_01_02 (2)"}</definedName>
    <definedName name="_p2" localSheetId="19" hidden="1">{"pl_td_01_02",#N/A,FALSE,"p&amp;l_t&amp;D_01_02 (2)"}</definedName>
    <definedName name="_p2" localSheetId="20" hidden="1">{"pl_td_01_02",#N/A,FALSE,"p&amp;l_t&amp;D_01_02 (2)"}</definedName>
    <definedName name="_p2" localSheetId="1" hidden="1">{"pl_td_01_02",#N/A,FALSE,"p&amp;l_t&amp;D_01_02 (2)"}</definedName>
    <definedName name="_p2" localSheetId="2" hidden="1">{"pl_td_01_02",#N/A,FALSE,"p&amp;l_t&amp;D_01_02 (2)"}</definedName>
    <definedName name="_p2" localSheetId="3" hidden="1">{"pl_td_01_02",#N/A,FALSE,"p&amp;l_t&amp;D_01_02 (2)"}</definedName>
    <definedName name="_p2" localSheetId="4" hidden="1">{"pl_td_01_02",#N/A,FALSE,"p&amp;l_t&amp;D_01_02 (2)"}</definedName>
    <definedName name="_p2" localSheetId="5" hidden="1">{"pl_td_01_02",#N/A,FALSE,"p&amp;l_t&amp;D_01_02 (2)"}</definedName>
    <definedName name="_p2" localSheetId="9" hidden="1">{"pl_td_01_02",#N/A,FALSE,"p&amp;l_t&amp;D_01_02 (2)"}</definedName>
    <definedName name="_p2" hidden="1">{"pl_td_01_02",#N/A,FALSE,"p&amp;l_t&amp;D_01_02 (2)"}</definedName>
    <definedName name="_p3" localSheetId="0" hidden="1">{"pl_t&amp;d",#N/A,FALSE,"p&amp;l_t&amp;D_01_02 (2)"}</definedName>
    <definedName name="_p3" localSheetId="10" hidden="1">{"pl_t&amp;d",#N/A,FALSE,"p&amp;l_t&amp;D_01_02 (2)"}</definedName>
    <definedName name="_p3" localSheetId="13" hidden="1">{"pl_t&amp;d",#N/A,FALSE,"p&amp;l_t&amp;D_01_02 (2)"}</definedName>
    <definedName name="_p3" localSheetId="14" hidden="1">{"pl_t&amp;d",#N/A,FALSE,"p&amp;l_t&amp;D_01_02 (2)"}</definedName>
    <definedName name="_p3" localSheetId="17" hidden="1">{"pl_t&amp;d",#N/A,FALSE,"p&amp;l_t&amp;D_01_02 (2)"}</definedName>
    <definedName name="_p3" localSheetId="19" hidden="1">{"pl_t&amp;d",#N/A,FALSE,"p&amp;l_t&amp;D_01_02 (2)"}</definedName>
    <definedName name="_p3" localSheetId="20" hidden="1">{"pl_t&amp;d",#N/A,FALSE,"p&amp;l_t&amp;D_01_02 (2)"}</definedName>
    <definedName name="_p3" localSheetId="1" hidden="1">{"pl_t&amp;d",#N/A,FALSE,"p&amp;l_t&amp;D_01_02 (2)"}</definedName>
    <definedName name="_p3" localSheetId="2" hidden="1">{"pl_t&amp;d",#N/A,FALSE,"p&amp;l_t&amp;D_01_02 (2)"}</definedName>
    <definedName name="_p3" localSheetId="3" hidden="1">{"pl_t&amp;d",#N/A,FALSE,"p&amp;l_t&amp;D_01_02 (2)"}</definedName>
    <definedName name="_p3" localSheetId="4" hidden="1">{"pl_t&amp;d",#N/A,FALSE,"p&amp;l_t&amp;D_01_02 (2)"}</definedName>
    <definedName name="_p3" localSheetId="5" hidden="1">{"pl_t&amp;d",#N/A,FALSE,"p&amp;l_t&amp;D_01_02 (2)"}</definedName>
    <definedName name="_p3" localSheetId="9" hidden="1">{"pl_t&amp;d",#N/A,FALSE,"p&amp;l_t&amp;D_01_02 (2)"}</definedName>
    <definedName name="_p3" hidden="1">{"pl_t&amp;d",#N/A,FALSE,"p&amp;l_t&amp;D_01_02 (2)"}</definedName>
    <definedName name="_p4" localSheetId="0" hidden="1">{"pl_t&amp;d",#N/A,FALSE,"p&amp;l_t&amp;D_01_02 (2)"}</definedName>
    <definedName name="_p4" localSheetId="10" hidden="1">{"pl_t&amp;d",#N/A,FALSE,"p&amp;l_t&amp;D_01_02 (2)"}</definedName>
    <definedName name="_p4" localSheetId="13" hidden="1">{"pl_t&amp;d",#N/A,FALSE,"p&amp;l_t&amp;D_01_02 (2)"}</definedName>
    <definedName name="_p4" localSheetId="14" hidden="1">{"pl_t&amp;d",#N/A,FALSE,"p&amp;l_t&amp;D_01_02 (2)"}</definedName>
    <definedName name="_p4" localSheetId="17" hidden="1">{"pl_t&amp;d",#N/A,FALSE,"p&amp;l_t&amp;D_01_02 (2)"}</definedName>
    <definedName name="_p4" localSheetId="19" hidden="1">{"pl_t&amp;d",#N/A,FALSE,"p&amp;l_t&amp;D_01_02 (2)"}</definedName>
    <definedName name="_p4" localSheetId="20" hidden="1">{"pl_t&amp;d",#N/A,FALSE,"p&amp;l_t&amp;D_01_02 (2)"}</definedName>
    <definedName name="_p4" localSheetId="1" hidden="1">{"pl_t&amp;d",#N/A,FALSE,"p&amp;l_t&amp;D_01_02 (2)"}</definedName>
    <definedName name="_p4" localSheetId="2" hidden="1">{"pl_t&amp;d",#N/A,FALSE,"p&amp;l_t&amp;D_01_02 (2)"}</definedName>
    <definedName name="_p4" localSheetId="3" hidden="1">{"pl_t&amp;d",#N/A,FALSE,"p&amp;l_t&amp;D_01_02 (2)"}</definedName>
    <definedName name="_p4" localSheetId="4" hidden="1">{"pl_t&amp;d",#N/A,FALSE,"p&amp;l_t&amp;D_01_02 (2)"}</definedName>
    <definedName name="_p4" localSheetId="5" hidden="1">{"pl_t&amp;d",#N/A,FALSE,"p&amp;l_t&amp;D_01_02 (2)"}</definedName>
    <definedName name="_p4" localSheetId="9" hidden="1">{"pl_t&amp;d",#N/A,FALSE,"p&amp;l_t&amp;D_01_02 (2)"}</definedName>
    <definedName name="_p4" hidden="1">{"pl_t&amp;d",#N/A,FALSE,"p&amp;l_t&amp;D_01_02 (2)"}</definedName>
    <definedName name="_q2" localSheetId="0" hidden="1">{"pl_t&amp;d",#N/A,FALSE,"p&amp;l_t&amp;D_01_02 (2)"}</definedName>
    <definedName name="_q2" localSheetId="10" hidden="1">{"pl_t&amp;d",#N/A,FALSE,"p&amp;l_t&amp;D_01_02 (2)"}</definedName>
    <definedName name="_q2" localSheetId="13" hidden="1">{"pl_t&amp;d",#N/A,FALSE,"p&amp;l_t&amp;D_01_02 (2)"}</definedName>
    <definedName name="_q2" localSheetId="14" hidden="1">{"pl_t&amp;d",#N/A,FALSE,"p&amp;l_t&amp;D_01_02 (2)"}</definedName>
    <definedName name="_q2" localSheetId="17" hidden="1">{"pl_t&amp;d",#N/A,FALSE,"p&amp;l_t&amp;D_01_02 (2)"}</definedName>
    <definedName name="_q2" localSheetId="19" hidden="1">{"pl_t&amp;d",#N/A,FALSE,"p&amp;l_t&amp;D_01_02 (2)"}</definedName>
    <definedName name="_q2" localSheetId="20" hidden="1">{"pl_t&amp;d",#N/A,FALSE,"p&amp;l_t&amp;D_01_02 (2)"}</definedName>
    <definedName name="_q2" localSheetId="1" hidden="1">{"pl_t&amp;d",#N/A,FALSE,"p&amp;l_t&amp;D_01_02 (2)"}</definedName>
    <definedName name="_q2" localSheetId="2" hidden="1">{"pl_t&amp;d",#N/A,FALSE,"p&amp;l_t&amp;D_01_02 (2)"}</definedName>
    <definedName name="_q2" localSheetId="3" hidden="1">{"pl_t&amp;d",#N/A,FALSE,"p&amp;l_t&amp;D_01_02 (2)"}</definedName>
    <definedName name="_q2" localSheetId="4" hidden="1">{"pl_t&amp;d",#N/A,FALSE,"p&amp;l_t&amp;D_01_02 (2)"}</definedName>
    <definedName name="_q2" localSheetId="5" hidden="1">{"pl_t&amp;d",#N/A,FALSE,"p&amp;l_t&amp;D_01_02 (2)"}</definedName>
    <definedName name="_q2" localSheetId="9" hidden="1">{"pl_t&amp;d",#N/A,FALSE,"p&amp;l_t&amp;D_01_02 (2)"}</definedName>
    <definedName name="_q2" hidden="1">{"pl_t&amp;d",#N/A,FALSE,"p&amp;l_t&amp;D_01_02 (2)"}</definedName>
    <definedName name="_q3" localSheetId="0" hidden="1">{"pl_t&amp;d",#N/A,FALSE,"p&amp;l_t&amp;D_01_02 (2)"}</definedName>
    <definedName name="_q3" localSheetId="10" hidden="1">{"pl_t&amp;d",#N/A,FALSE,"p&amp;l_t&amp;D_01_02 (2)"}</definedName>
    <definedName name="_q3" localSheetId="13" hidden="1">{"pl_t&amp;d",#N/A,FALSE,"p&amp;l_t&amp;D_01_02 (2)"}</definedName>
    <definedName name="_q3" localSheetId="14" hidden="1">{"pl_t&amp;d",#N/A,FALSE,"p&amp;l_t&amp;D_01_02 (2)"}</definedName>
    <definedName name="_q3" localSheetId="17" hidden="1">{"pl_t&amp;d",#N/A,FALSE,"p&amp;l_t&amp;D_01_02 (2)"}</definedName>
    <definedName name="_q3" localSheetId="19" hidden="1">{"pl_t&amp;d",#N/A,FALSE,"p&amp;l_t&amp;D_01_02 (2)"}</definedName>
    <definedName name="_q3" localSheetId="20" hidden="1">{"pl_t&amp;d",#N/A,FALSE,"p&amp;l_t&amp;D_01_02 (2)"}</definedName>
    <definedName name="_q3" localSheetId="1" hidden="1">{"pl_t&amp;d",#N/A,FALSE,"p&amp;l_t&amp;D_01_02 (2)"}</definedName>
    <definedName name="_q3" localSheetId="2" hidden="1">{"pl_t&amp;d",#N/A,FALSE,"p&amp;l_t&amp;D_01_02 (2)"}</definedName>
    <definedName name="_q3" localSheetId="3" hidden="1">{"pl_t&amp;d",#N/A,FALSE,"p&amp;l_t&amp;D_01_02 (2)"}</definedName>
    <definedName name="_q3" localSheetId="4" hidden="1">{"pl_t&amp;d",#N/A,FALSE,"p&amp;l_t&amp;D_01_02 (2)"}</definedName>
    <definedName name="_q3" localSheetId="5" hidden="1">{"pl_t&amp;d",#N/A,FALSE,"p&amp;l_t&amp;D_01_02 (2)"}</definedName>
    <definedName name="_q3" localSheetId="9" hidden="1">{"pl_t&amp;d",#N/A,FALSE,"p&amp;l_t&amp;D_01_02 (2)"}</definedName>
    <definedName name="_q3" hidden="1">{"pl_t&amp;d",#N/A,FALSE,"p&amp;l_t&amp;D_01_02 (2)"}</definedName>
    <definedName name="_s1" localSheetId="0" hidden="1">{"pl_t&amp;d",#N/A,FALSE,"p&amp;l_t&amp;D_01_02 (2)"}</definedName>
    <definedName name="_s1" localSheetId="10" hidden="1">{"pl_t&amp;d",#N/A,FALSE,"p&amp;l_t&amp;D_01_02 (2)"}</definedName>
    <definedName name="_s1" localSheetId="13" hidden="1">{"pl_t&amp;d",#N/A,FALSE,"p&amp;l_t&amp;D_01_02 (2)"}</definedName>
    <definedName name="_s1" localSheetId="14" hidden="1">{"pl_t&amp;d",#N/A,FALSE,"p&amp;l_t&amp;D_01_02 (2)"}</definedName>
    <definedName name="_s1" localSheetId="17" hidden="1">{"pl_t&amp;d",#N/A,FALSE,"p&amp;l_t&amp;D_01_02 (2)"}</definedName>
    <definedName name="_s1" localSheetId="19" hidden="1">{"pl_t&amp;d",#N/A,FALSE,"p&amp;l_t&amp;D_01_02 (2)"}</definedName>
    <definedName name="_s1" localSheetId="20" hidden="1">{"pl_t&amp;d",#N/A,FALSE,"p&amp;l_t&amp;D_01_02 (2)"}</definedName>
    <definedName name="_s1" localSheetId="1" hidden="1">{"pl_t&amp;d",#N/A,FALSE,"p&amp;l_t&amp;D_01_02 (2)"}</definedName>
    <definedName name="_s1" localSheetId="2" hidden="1">{"pl_t&amp;d",#N/A,FALSE,"p&amp;l_t&amp;D_01_02 (2)"}</definedName>
    <definedName name="_s1" localSheetId="3" hidden="1">{"pl_t&amp;d",#N/A,FALSE,"p&amp;l_t&amp;D_01_02 (2)"}</definedName>
    <definedName name="_s1" localSheetId="4" hidden="1">{"pl_t&amp;d",#N/A,FALSE,"p&amp;l_t&amp;D_01_02 (2)"}</definedName>
    <definedName name="_s1" localSheetId="5" hidden="1">{"pl_t&amp;d",#N/A,FALSE,"p&amp;l_t&amp;D_01_02 (2)"}</definedName>
    <definedName name="_s1" localSheetId="9" hidden="1">{"pl_t&amp;d",#N/A,FALSE,"p&amp;l_t&amp;D_01_02 (2)"}</definedName>
    <definedName name="_s1" hidden="1">{"pl_t&amp;d",#N/A,FALSE,"p&amp;l_t&amp;D_01_02 (2)"}</definedName>
    <definedName name="_s2" localSheetId="0" hidden="1">{"pl_t&amp;d",#N/A,FALSE,"p&amp;l_t&amp;D_01_02 (2)"}</definedName>
    <definedName name="_s2" localSheetId="10" hidden="1">{"pl_t&amp;d",#N/A,FALSE,"p&amp;l_t&amp;D_01_02 (2)"}</definedName>
    <definedName name="_s2" localSheetId="13" hidden="1">{"pl_t&amp;d",#N/A,FALSE,"p&amp;l_t&amp;D_01_02 (2)"}</definedName>
    <definedName name="_s2" localSheetId="14" hidden="1">{"pl_t&amp;d",#N/A,FALSE,"p&amp;l_t&amp;D_01_02 (2)"}</definedName>
    <definedName name="_s2" localSheetId="17" hidden="1">{"pl_t&amp;d",#N/A,FALSE,"p&amp;l_t&amp;D_01_02 (2)"}</definedName>
    <definedName name="_s2" localSheetId="19" hidden="1">{"pl_t&amp;d",#N/A,FALSE,"p&amp;l_t&amp;D_01_02 (2)"}</definedName>
    <definedName name="_s2" localSheetId="20" hidden="1">{"pl_t&amp;d",#N/A,FALSE,"p&amp;l_t&amp;D_01_02 (2)"}</definedName>
    <definedName name="_s2" localSheetId="1" hidden="1">{"pl_t&amp;d",#N/A,FALSE,"p&amp;l_t&amp;D_01_02 (2)"}</definedName>
    <definedName name="_s2" localSheetId="2" hidden="1">{"pl_t&amp;d",#N/A,FALSE,"p&amp;l_t&amp;D_01_02 (2)"}</definedName>
    <definedName name="_s2" localSheetId="3" hidden="1">{"pl_t&amp;d",#N/A,FALSE,"p&amp;l_t&amp;D_01_02 (2)"}</definedName>
    <definedName name="_s2" localSheetId="4" hidden="1">{"pl_t&amp;d",#N/A,FALSE,"p&amp;l_t&amp;D_01_02 (2)"}</definedName>
    <definedName name="_s2" localSheetId="5" hidden="1">{"pl_t&amp;d",#N/A,FALSE,"p&amp;l_t&amp;D_01_02 (2)"}</definedName>
    <definedName name="_s2" localSheetId="9" hidden="1">{"pl_t&amp;d",#N/A,FALSE,"p&amp;l_t&amp;D_01_02 (2)"}</definedName>
    <definedName name="_s2" hidden="1">{"pl_t&amp;d",#N/A,FALSE,"p&amp;l_t&amp;D_01_02 (2)"}</definedName>
    <definedName name="_SCH1" localSheetId="0">#REF!</definedName>
    <definedName name="_SCH1" localSheetId="10">#REF!</definedName>
    <definedName name="_SCH1" localSheetId="17">#REF!</definedName>
    <definedName name="_SCH1" localSheetId="18">#REF!</definedName>
    <definedName name="_SCH1" localSheetId="19">#REF!</definedName>
    <definedName name="_SCH1" localSheetId="20">#REF!</definedName>
    <definedName name="_SCH1" localSheetId="1">#REF!</definedName>
    <definedName name="_SCH1" localSheetId="2">#REF!</definedName>
    <definedName name="_SCH1" localSheetId="3">#REF!</definedName>
    <definedName name="_SCH1" localSheetId="11">#REF!</definedName>
    <definedName name="_SCH1" localSheetId="12">#REF!</definedName>
    <definedName name="_SCH1">#REF!</definedName>
    <definedName name="_SCH10" localSheetId="0">#REF!</definedName>
    <definedName name="_SCH10" localSheetId="10">#REF!</definedName>
    <definedName name="_SCH10" localSheetId="17">#REF!</definedName>
    <definedName name="_SCH10" localSheetId="18">#REF!</definedName>
    <definedName name="_SCH10" localSheetId="19">#REF!</definedName>
    <definedName name="_SCH10" localSheetId="20">#REF!</definedName>
    <definedName name="_SCH10" localSheetId="1">#REF!</definedName>
    <definedName name="_SCH10" localSheetId="2">#REF!</definedName>
    <definedName name="_SCH10" localSheetId="3">#REF!</definedName>
    <definedName name="_SCH10" localSheetId="11">#REF!</definedName>
    <definedName name="_SCH10" localSheetId="12">#REF!</definedName>
    <definedName name="_SCH10">#REF!</definedName>
    <definedName name="_SCH11" localSheetId="0">#REF!</definedName>
    <definedName name="_SCH11" localSheetId="10">#REF!</definedName>
    <definedName name="_SCH11" localSheetId="17">#REF!</definedName>
    <definedName name="_SCH11" localSheetId="18">#REF!</definedName>
    <definedName name="_SCH11" localSheetId="19">#REF!</definedName>
    <definedName name="_SCH11" localSheetId="20">#REF!</definedName>
    <definedName name="_SCH11" localSheetId="1">#REF!</definedName>
    <definedName name="_SCH11" localSheetId="2">#REF!</definedName>
    <definedName name="_SCH11" localSheetId="3">#REF!</definedName>
    <definedName name="_SCH11" localSheetId="11">#REF!</definedName>
    <definedName name="_SCH11" localSheetId="12">#REF!</definedName>
    <definedName name="_SCH11">#REF!</definedName>
    <definedName name="_SCH2" localSheetId="0">#REF!</definedName>
    <definedName name="_SCH2" localSheetId="10">#REF!</definedName>
    <definedName name="_SCH2" localSheetId="17">#REF!</definedName>
    <definedName name="_SCH2" localSheetId="18">#REF!</definedName>
    <definedName name="_SCH2" localSheetId="19">#REF!</definedName>
    <definedName name="_SCH2" localSheetId="20">#REF!</definedName>
    <definedName name="_SCH2" localSheetId="1">#REF!</definedName>
    <definedName name="_SCH2" localSheetId="2">#REF!</definedName>
    <definedName name="_SCH2" localSheetId="3">#REF!</definedName>
    <definedName name="_SCH2" localSheetId="11">#REF!</definedName>
    <definedName name="_SCH2" localSheetId="12">#REF!</definedName>
    <definedName name="_SCH2">#REF!</definedName>
    <definedName name="_SCH3" localSheetId="0">#REF!</definedName>
    <definedName name="_SCH3" localSheetId="10">#REF!</definedName>
    <definedName name="_SCH3" localSheetId="17">#REF!</definedName>
    <definedName name="_SCH3" localSheetId="18">#REF!</definedName>
    <definedName name="_SCH3" localSheetId="19">#REF!</definedName>
    <definedName name="_SCH3" localSheetId="20">#REF!</definedName>
    <definedName name="_SCH3" localSheetId="1">#REF!</definedName>
    <definedName name="_SCH3" localSheetId="2">#REF!</definedName>
    <definedName name="_SCH3" localSheetId="3">#REF!</definedName>
    <definedName name="_SCH3" localSheetId="11">#REF!</definedName>
    <definedName name="_SCH3" localSheetId="12">#REF!</definedName>
    <definedName name="_SCH3">#REF!</definedName>
    <definedName name="_SCH4" localSheetId="0">#REF!</definedName>
    <definedName name="_SCH4" localSheetId="10">#REF!</definedName>
    <definedName name="_SCH4" localSheetId="17">#REF!</definedName>
    <definedName name="_SCH4" localSheetId="18">#REF!</definedName>
    <definedName name="_SCH4" localSheetId="19">#REF!</definedName>
    <definedName name="_SCH4" localSheetId="20">#REF!</definedName>
    <definedName name="_SCH4" localSheetId="1">#REF!</definedName>
    <definedName name="_SCH4" localSheetId="2">#REF!</definedName>
    <definedName name="_SCH4" localSheetId="3">#REF!</definedName>
    <definedName name="_SCH4" localSheetId="11">#REF!</definedName>
    <definedName name="_SCH4" localSheetId="12">#REF!</definedName>
    <definedName name="_SCH4">#REF!</definedName>
    <definedName name="_SCH5" localSheetId="0">#REF!</definedName>
    <definedName name="_SCH5" localSheetId="10">#REF!</definedName>
    <definedName name="_SCH5" localSheetId="17">#REF!</definedName>
    <definedName name="_SCH5" localSheetId="18">#REF!</definedName>
    <definedName name="_SCH5" localSheetId="19">#REF!</definedName>
    <definedName name="_SCH5" localSheetId="20">#REF!</definedName>
    <definedName name="_SCH5" localSheetId="1">#REF!</definedName>
    <definedName name="_SCH5" localSheetId="2">#REF!</definedName>
    <definedName name="_SCH5" localSheetId="3">#REF!</definedName>
    <definedName name="_SCH5" localSheetId="11">#REF!</definedName>
    <definedName name="_SCH5" localSheetId="12">#REF!</definedName>
    <definedName name="_SCH5">#REF!</definedName>
    <definedName name="_SCH6" localSheetId="0">#REF!</definedName>
    <definedName name="_SCH6" localSheetId="10">#REF!</definedName>
    <definedName name="_SCH6" localSheetId="17">#REF!</definedName>
    <definedName name="_SCH6" localSheetId="18">#REF!</definedName>
    <definedName name="_SCH6" localSheetId="19">#REF!</definedName>
    <definedName name="_SCH6" localSheetId="20">#REF!</definedName>
    <definedName name="_SCH6" localSheetId="1">#REF!</definedName>
    <definedName name="_SCH6" localSheetId="2">#REF!</definedName>
    <definedName name="_SCH6" localSheetId="3">#REF!</definedName>
    <definedName name="_SCH6" localSheetId="11">#REF!</definedName>
    <definedName name="_SCH6" localSheetId="12">#REF!</definedName>
    <definedName name="_SCH6">#REF!</definedName>
    <definedName name="_SCH7" localSheetId="0">#REF!</definedName>
    <definedName name="_SCH7" localSheetId="10">#REF!</definedName>
    <definedName name="_SCH7" localSheetId="17">#REF!</definedName>
    <definedName name="_SCH7" localSheetId="18">#REF!</definedName>
    <definedName name="_SCH7" localSheetId="19">#REF!</definedName>
    <definedName name="_SCH7" localSheetId="20">#REF!</definedName>
    <definedName name="_SCH7" localSheetId="1">#REF!</definedName>
    <definedName name="_SCH7" localSheetId="2">#REF!</definedName>
    <definedName name="_SCH7" localSheetId="3">#REF!</definedName>
    <definedName name="_SCH7" localSheetId="11">#REF!</definedName>
    <definedName name="_SCH7" localSheetId="12">#REF!</definedName>
    <definedName name="_SCH7">#REF!</definedName>
    <definedName name="_SCH8" localSheetId="0">#REF!</definedName>
    <definedName name="_SCH8" localSheetId="10">#REF!</definedName>
    <definedName name="_SCH8" localSheetId="17">#REF!</definedName>
    <definedName name="_SCH8" localSheetId="18">#REF!</definedName>
    <definedName name="_SCH8" localSheetId="19">#REF!</definedName>
    <definedName name="_SCH8" localSheetId="20">#REF!</definedName>
    <definedName name="_SCH8" localSheetId="1">#REF!</definedName>
    <definedName name="_SCH8" localSheetId="2">#REF!</definedName>
    <definedName name="_SCH8" localSheetId="3">#REF!</definedName>
    <definedName name="_SCH8" localSheetId="11">#REF!</definedName>
    <definedName name="_SCH8" localSheetId="12">#REF!</definedName>
    <definedName name="_SCH8">#REF!</definedName>
    <definedName name="_SCH9" localSheetId="0">#REF!</definedName>
    <definedName name="_SCH9" localSheetId="10">#REF!</definedName>
    <definedName name="_SCH9" localSheetId="17">#REF!</definedName>
    <definedName name="_SCH9" localSheetId="18">#REF!</definedName>
    <definedName name="_SCH9" localSheetId="19">#REF!</definedName>
    <definedName name="_SCH9" localSheetId="20">#REF!</definedName>
    <definedName name="_SCH9" localSheetId="1">#REF!</definedName>
    <definedName name="_SCH9" localSheetId="2">#REF!</definedName>
    <definedName name="_SCH9" localSheetId="3">#REF!</definedName>
    <definedName name="_SCH9" localSheetId="11">#REF!</definedName>
    <definedName name="_SCH9" localSheetId="12">#REF!</definedName>
    <definedName name="_SCH9">#REF!</definedName>
    <definedName name="_ss1" localSheetId="0" hidden="1">{"pl_t&amp;d",#N/A,FALSE,"p&amp;l_t&amp;D_01_02 (2)"}</definedName>
    <definedName name="_ss1" localSheetId="10" hidden="1">{"pl_t&amp;d",#N/A,FALSE,"p&amp;l_t&amp;D_01_02 (2)"}</definedName>
    <definedName name="_ss1" localSheetId="13" hidden="1">{"pl_t&amp;d",#N/A,FALSE,"p&amp;l_t&amp;D_01_02 (2)"}</definedName>
    <definedName name="_ss1" localSheetId="14" hidden="1">{"pl_t&amp;d",#N/A,FALSE,"p&amp;l_t&amp;D_01_02 (2)"}</definedName>
    <definedName name="_ss1" localSheetId="17" hidden="1">{"pl_t&amp;d",#N/A,FALSE,"p&amp;l_t&amp;D_01_02 (2)"}</definedName>
    <definedName name="_ss1" localSheetId="19" hidden="1">{"pl_t&amp;d",#N/A,FALSE,"p&amp;l_t&amp;D_01_02 (2)"}</definedName>
    <definedName name="_ss1" localSheetId="20" hidden="1">{"pl_t&amp;d",#N/A,FALSE,"p&amp;l_t&amp;D_01_02 (2)"}</definedName>
    <definedName name="_ss1" localSheetId="1" hidden="1">{"pl_t&amp;d",#N/A,FALSE,"p&amp;l_t&amp;D_01_02 (2)"}</definedName>
    <definedName name="_ss1" localSheetId="2" hidden="1">{"pl_t&amp;d",#N/A,FALSE,"p&amp;l_t&amp;D_01_02 (2)"}</definedName>
    <definedName name="_ss1" localSheetId="3" hidden="1">{"pl_t&amp;d",#N/A,FALSE,"p&amp;l_t&amp;D_01_02 (2)"}</definedName>
    <definedName name="_ss1" localSheetId="4" hidden="1">{"pl_t&amp;d",#N/A,FALSE,"p&amp;l_t&amp;D_01_02 (2)"}</definedName>
    <definedName name="_ss1" localSheetId="5" hidden="1">{"pl_t&amp;d",#N/A,FALSE,"p&amp;l_t&amp;D_01_02 (2)"}</definedName>
    <definedName name="_ss1" localSheetId="9" hidden="1">{"pl_t&amp;d",#N/A,FALSE,"p&amp;l_t&amp;D_01_02 (2)"}</definedName>
    <definedName name="_ss1" hidden="1">{"pl_t&amp;d",#N/A,FALSE,"p&amp;l_t&amp;D_01_02 (2)"}</definedName>
    <definedName name="a" localSheetId="0">'[9]A&amp;G Expenses'!#REF!</definedName>
    <definedName name="a" localSheetId="10">'[9]A&amp;G Expenses'!#REF!</definedName>
    <definedName name="a" localSheetId="13">'[9]A&amp;G Expenses'!#REF!</definedName>
    <definedName name="a" localSheetId="15">'[9]A&amp;G Expenses'!#REF!</definedName>
    <definedName name="a" localSheetId="16">'[9]A&amp;G Expenses'!#REF!</definedName>
    <definedName name="a" localSheetId="17">'[9]A&amp;G Expenses'!#REF!</definedName>
    <definedName name="a" localSheetId="18">'[9]A&amp;G Expenses'!#REF!</definedName>
    <definedName name="a" localSheetId="19">'[9]A&amp;G Expenses'!#REF!</definedName>
    <definedName name="a" localSheetId="20">'[9]A&amp;G Expenses'!#REF!</definedName>
    <definedName name="a" localSheetId="1">'[9]A&amp;G Expenses'!#REF!</definedName>
    <definedName name="a" localSheetId="2">'[9]A&amp;G Expenses'!#REF!</definedName>
    <definedName name="a" localSheetId="3">'[9]A&amp;G Expenses'!#REF!</definedName>
    <definedName name="a" localSheetId="7">'[9]A&amp;G Expenses'!#REF!</definedName>
    <definedName name="a" localSheetId="8">'[9]A&amp;G Expenses'!#REF!</definedName>
    <definedName name="a" localSheetId="9">'[9]A&amp;G Expenses'!#REF!</definedName>
    <definedName name="a" localSheetId="11">'[9]A&amp;G Expenses'!#REF!</definedName>
    <definedName name="a" localSheetId="12">'[9]A&amp;G Expenses'!#REF!</definedName>
    <definedName name="a">'[9]A&amp;G Expenses'!#REF!</definedName>
    <definedName name="a_1" localSheetId="0" hidden="1">{"pl_t&amp;d",#N/A,FALSE,"p&amp;l_t&amp;D_01_02 (2)"}</definedName>
    <definedName name="a_1" localSheetId="10" hidden="1">{"pl_t&amp;d",#N/A,FALSE,"p&amp;l_t&amp;D_01_02 (2)"}</definedName>
    <definedName name="a_1" localSheetId="13" hidden="1">{"pl_t&amp;d",#N/A,FALSE,"p&amp;l_t&amp;D_01_02 (2)"}</definedName>
    <definedName name="a_1" localSheetId="14" hidden="1">{"pl_t&amp;d",#N/A,FALSE,"p&amp;l_t&amp;D_01_02 (2)"}</definedName>
    <definedName name="a_1" localSheetId="17" hidden="1">{"pl_t&amp;d",#N/A,FALSE,"p&amp;l_t&amp;D_01_02 (2)"}</definedName>
    <definedName name="a_1" localSheetId="19" hidden="1">{"pl_t&amp;d",#N/A,FALSE,"p&amp;l_t&amp;D_01_02 (2)"}</definedName>
    <definedName name="a_1" localSheetId="20" hidden="1">{"pl_t&amp;d",#N/A,FALSE,"p&amp;l_t&amp;D_01_02 (2)"}</definedName>
    <definedName name="a_1" localSheetId="1" hidden="1">{"pl_t&amp;d",#N/A,FALSE,"p&amp;l_t&amp;D_01_02 (2)"}</definedName>
    <definedName name="a_1" localSheetId="2" hidden="1">{"pl_t&amp;d",#N/A,FALSE,"p&amp;l_t&amp;D_01_02 (2)"}</definedName>
    <definedName name="a_1" localSheetId="3" hidden="1">{"pl_t&amp;d",#N/A,FALSE,"p&amp;l_t&amp;D_01_02 (2)"}</definedName>
    <definedName name="a_1" localSheetId="4" hidden="1">{"pl_t&amp;d",#N/A,FALSE,"p&amp;l_t&amp;D_01_02 (2)"}</definedName>
    <definedName name="a_1" localSheetId="5" hidden="1">{"pl_t&amp;d",#N/A,FALSE,"p&amp;l_t&amp;D_01_02 (2)"}</definedName>
    <definedName name="a_1" localSheetId="9" hidden="1">{"pl_t&amp;d",#N/A,FALSE,"p&amp;l_t&amp;D_01_02 (2)"}</definedName>
    <definedName name="a_1" hidden="1">{"pl_t&amp;d",#N/A,FALSE,"p&amp;l_t&amp;D_01_02 (2)"}</definedName>
    <definedName name="A1000000___0" localSheetId="0">#REF!</definedName>
    <definedName name="A1000000___0" localSheetId="10">#REF!</definedName>
    <definedName name="A1000000___0" localSheetId="17">#REF!</definedName>
    <definedName name="A1000000___0" localSheetId="18">#REF!</definedName>
    <definedName name="A1000000___0" localSheetId="19">#REF!</definedName>
    <definedName name="A1000000___0" localSheetId="20">#REF!</definedName>
    <definedName name="A1000000___0" localSheetId="1">#REF!</definedName>
    <definedName name="A1000000___0" localSheetId="2">#REF!</definedName>
    <definedName name="A1000000___0" localSheetId="3">#REF!</definedName>
    <definedName name="A1000000___0" localSheetId="11">#REF!</definedName>
    <definedName name="A1000000___0" localSheetId="12">#REF!</definedName>
    <definedName name="A1000000___0">#REF!</definedName>
    <definedName name="aa" localSheetId="0" hidden="1">{"pl_t&amp;d",#N/A,FALSE,"p&amp;l_t&amp;D_01_02 (2)"}</definedName>
    <definedName name="aa" localSheetId="10" hidden="1">{"pl_t&amp;d",#N/A,FALSE,"p&amp;l_t&amp;D_01_02 (2)"}</definedName>
    <definedName name="aa" localSheetId="13" hidden="1">{"pl_t&amp;d",#N/A,FALSE,"p&amp;l_t&amp;D_01_02 (2)"}</definedName>
    <definedName name="aa" localSheetId="14" hidden="1">{"pl_t&amp;d",#N/A,FALSE,"p&amp;l_t&amp;D_01_02 (2)"}</definedName>
    <definedName name="aa" localSheetId="17" hidden="1">{"pl_t&amp;d",#N/A,FALSE,"p&amp;l_t&amp;D_01_02 (2)"}</definedName>
    <definedName name="aa" localSheetId="19" hidden="1">{"pl_t&amp;d",#N/A,FALSE,"p&amp;l_t&amp;D_01_02 (2)"}</definedName>
    <definedName name="aa" localSheetId="20" hidden="1">{"pl_t&amp;d",#N/A,FALSE,"p&amp;l_t&amp;D_01_02 (2)"}</definedName>
    <definedName name="aa" localSheetId="1" hidden="1">{"pl_t&amp;d",#N/A,FALSE,"p&amp;l_t&amp;D_01_02 (2)"}</definedName>
    <definedName name="aa" localSheetId="2" hidden="1">{"pl_t&amp;d",#N/A,FALSE,"p&amp;l_t&amp;D_01_02 (2)"}</definedName>
    <definedName name="aa" localSheetId="3" hidden="1">{"pl_t&amp;d",#N/A,FALSE,"p&amp;l_t&amp;D_01_02 (2)"}</definedName>
    <definedName name="aa" localSheetId="4" hidden="1">{"pl_t&amp;d",#N/A,FALSE,"p&amp;l_t&amp;D_01_02 (2)"}</definedName>
    <definedName name="aa" localSheetId="5" hidden="1">{"pl_t&amp;d",#N/A,FALSE,"p&amp;l_t&amp;D_01_02 (2)"}</definedName>
    <definedName name="aa" localSheetId="9" hidden="1">{"pl_t&amp;d",#N/A,FALSE,"p&amp;l_t&amp;D_01_02 (2)"}</definedName>
    <definedName name="aa" hidden="1">{"pl_t&amp;d",#N/A,FALSE,"p&amp;l_t&amp;D_01_02 (2)"}</definedName>
    <definedName name="aa_1" localSheetId="0" hidden="1">{"pl_t&amp;d",#N/A,FALSE,"p&amp;l_t&amp;D_01_02 (2)"}</definedName>
    <definedName name="aa_1" localSheetId="10" hidden="1">{"pl_t&amp;d",#N/A,FALSE,"p&amp;l_t&amp;D_01_02 (2)"}</definedName>
    <definedName name="aa_1" localSheetId="13" hidden="1">{"pl_t&amp;d",#N/A,FALSE,"p&amp;l_t&amp;D_01_02 (2)"}</definedName>
    <definedName name="aa_1" localSheetId="14" hidden="1">{"pl_t&amp;d",#N/A,FALSE,"p&amp;l_t&amp;D_01_02 (2)"}</definedName>
    <definedName name="aa_1" localSheetId="17" hidden="1">{"pl_t&amp;d",#N/A,FALSE,"p&amp;l_t&amp;D_01_02 (2)"}</definedName>
    <definedName name="aa_1" localSheetId="19" hidden="1">{"pl_t&amp;d",#N/A,FALSE,"p&amp;l_t&amp;D_01_02 (2)"}</definedName>
    <definedName name="aa_1" localSheetId="20" hidden="1">{"pl_t&amp;d",#N/A,FALSE,"p&amp;l_t&amp;D_01_02 (2)"}</definedName>
    <definedName name="aa_1" localSheetId="1" hidden="1">{"pl_t&amp;d",#N/A,FALSE,"p&amp;l_t&amp;D_01_02 (2)"}</definedName>
    <definedName name="aa_1" localSheetId="2" hidden="1">{"pl_t&amp;d",#N/A,FALSE,"p&amp;l_t&amp;D_01_02 (2)"}</definedName>
    <definedName name="aa_1" localSheetId="3" hidden="1">{"pl_t&amp;d",#N/A,FALSE,"p&amp;l_t&amp;D_01_02 (2)"}</definedName>
    <definedName name="aa_1" localSheetId="4" hidden="1">{"pl_t&amp;d",#N/A,FALSE,"p&amp;l_t&amp;D_01_02 (2)"}</definedName>
    <definedName name="aa_1" localSheetId="5" hidden="1">{"pl_t&amp;d",#N/A,FALSE,"p&amp;l_t&amp;D_01_02 (2)"}</definedName>
    <definedName name="aa_1" localSheetId="9" hidden="1">{"pl_t&amp;d",#N/A,FALSE,"p&amp;l_t&amp;D_01_02 (2)"}</definedName>
    <definedName name="aa_1" hidden="1">{"pl_t&amp;d",#N/A,FALSE,"p&amp;l_t&amp;D_01_02 (2)"}</definedName>
    <definedName name="aaa" localSheetId="0" hidden="1">{"pl_td_01_02",#N/A,FALSE,"p&amp;l_t&amp;D_01_02 (2)"}</definedName>
    <definedName name="aaa" localSheetId="10" hidden="1">{"pl_td_01_02",#N/A,FALSE,"p&amp;l_t&amp;D_01_02 (2)"}</definedName>
    <definedName name="aaa" localSheetId="13" hidden="1">{"pl_td_01_02",#N/A,FALSE,"p&amp;l_t&amp;D_01_02 (2)"}</definedName>
    <definedName name="aaa" localSheetId="14" hidden="1">{"pl_td_01_02",#N/A,FALSE,"p&amp;l_t&amp;D_01_02 (2)"}</definedName>
    <definedName name="aaa" localSheetId="17" hidden="1">{"pl_td_01_02",#N/A,FALSE,"p&amp;l_t&amp;D_01_02 (2)"}</definedName>
    <definedName name="aaa" localSheetId="19" hidden="1">{"pl_td_01_02",#N/A,FALSE,"p&amp;l_t&amp;D_01_02 (2)"}</definedName>
    <definedName name="aaa" localSheetId="20" hidden="1">{"pl_td_01_02",#N/A,FALSE,"p&amp;l_t&amp;D_01_02 (2)"}</definedName>
    <definedName name="aaa" localSheetId="1" hidden="1">{"pl_td_01_02",#N/A,FALSE,"p&amp;l_t&amp;D_01_02 (2)"}</definedName>
    <definedName name="aaa" localSheetId="2" hidden="1">{"pl_td_01_02",#N/A,FALSE,"p&amp;l_t&amp;D_01_02 (2)"}</definedName>
    <definedName name="aaa" localSheetId="3" hidden="1">{"pl_td_01_02",#N/A,FALSE,"p&amp;l_t&amp;D_01_02 (2)"}</definedName>
    <definedName name="aaa" localSheetId="4" hidden="1">{"pl_td_01_02",#N/A,FALSE,"p&amp;l_t&amp;D_01_02 (2)"}</definedName>
    <definedName name="aaa" localSheetId="5" hidden="1">{"pl_td_01_02",#N/A,FALSE,"p&amp;l_t&amp;D_01_02 (2)"}</definedName>
    <definedName name="aaa" localSheetId="9" hidden="1">{"pl_td_01_02",#N/A,FALSE,"p&amp;l_t&amp;D_01_02 (2)"}</definedName>
    <definedName name="aaa" hidden="1">{"pl_td_01_02",#N/A,FALSE,"p&amp;l_t&amp;D_01_02 (2)"}</definedName>
    <definedName name="aaaa" localSheetId="0" hidden="1">{"pl_t&amp;d",#N/A,FALSE,"p&amp;l_t&amp;D_01_02 (2)"}</definedName>
    <definedName name="aaaa" localSheetId="10" hidden="1">{"pl_t&amp;d",#N/A,FALSE,"p&amp;l_t&amp;D_01_02 (2)"}</definedName>
    <definedName name="aaaa" localSheetId="13" hidden="1">{"pl_t&amp;d",#N/A,FALSE,"p&amp;l_t&amp;D_01_02 (2)"}</definedName>
    <definedName name="aaaa" localSheetId="14" hidden="1">{"pl_t&amp;d",#N/A,FALSE,"p&amp;l_t&amp;D_01_02 (2)"}</definedName>
    <definedName name="aaaa" localSheetId="17" hidden="1">{"pl_t&amp;d",#N/A,FALSE,"p&amp;l_t&amp;D_01_02 (2)"}</definedName>
    <definedName name="aaaa" localSheetId="19" hidden="1">{"pl_t&amp;d",#N/A,FALSE,"p&amp;l_t&amp;D_01_02 (2)"}</definedName>
    <definedName name="aaaa" localSheetId="20" hidden="1">{"pl_t&amp;d",#N/A,FALSE,"p&amp;l_t&amp;D_01_02 (2)"}</definedName>
    <definedName name="aaaa" localSheetId="1" hidden="1">{"pl_t&amp;d",#N/A,FALSE,"p&amp;l_t&amp;D_01_02 (2)"}</definedName>
    <definedName name="aaaa" localSheetId="2" hidden="1">{"pl_t&amp;d",#N/A,FALSE,"p&amp;l_t&amp;D_01_02 (2)"}</definedName>
    <definedName name="aaaa" localSheetId="3" hidden="1">{"pl_t&amp;d",#N/A,FALSE,"p&amp;l_t&amp;D_01_02 (2)"}</definedName>
    <definedName name="aaaa" localSheetId="4" hidden="1">{"pl_t&amp;d",#N/A,FALSE,"p&amp;l_t&amp;D_01_02 (2)"}</definedName>
    <definedName name="aaaa" localSheetId="5" hidden="1">{"pl_t&amp;d",#N/A,FALSE,"p&amp;l_t&amp;D_01_02 (2)"}</definedName>
    <definedName name="aaaa" localSheetId="9" hidden="1">{"pl_t&amp;d",#N/A,FALSE,"p&amp;l_t&amp;D_01_02 (2)"}</definedName>
    <definedName name="aaaa" hidden="1">{"pl_t&amp;d",#N/A,FALSE,"p&amp;l_t&amp;D_01_02 (2)"}</definedName>
    <definedName name="aaccvvbbn" localSheetId="0">#REF!</definedName>
    <definedName name="aaccvvbbn" localSheetId="10">#REF!</definedName>
    <definedName name="aaccvvbbn" localSheetId="13">#REF!</definedName>
    <definedName name="aaccvvbbn" localSheetId="15">#REF!</definedName>
    <definedName name="aaccvvbbn" localSheetId="16">#REF!</definedName>
    <definedName name="aaccvvbbn" localSheetId="17">#REF!</definedName>
    <definedName name="aaccvvbbn" localSheetId="18">#REF!</definedName>
    <definedName name="aaccvvbbn" localSheetId="19">#REF!</definedName>
    <definedName name="aaccvvbbn" localSheetId="1">#REF!</definedName>
    <definedName name="aaccvvbbn" localSheetId="2">#REF!</definedName>
    <definedName name="aaccvvbbn" localSheetId="3">#REF!</definedName>
    <definedName name="aaccvvbbn" localSheetId="7">#REF!</definedName>
    <definedName name="aaccvvbbn" localSheetId="8">#REF!</definedName>
    <definedName name="aaccvvbbn" localSheetId="9">#REF!</definedName>
    <definedName name="aaccvvbbn" localSheetId="11">#REF!</definedName>
    <definedName name="aaccvvbbn" localSheetId="12">#REF!</definedName>
    <definedName name="aaccvvbbn">#REF!</definedName>
    <definedName name="abb" localSheetId="0" hidden="1">{"pl_t&amp;d",#N/A,FALSE,"p&amp;l_t&amp;D_01_02 (2)"}</definedName>
    <definedName name="abb" localSheetId="10" hidden="1">{"pl_t&amp;d",#N/A,FALSE,"p&amp;l_t&amp;D_01_02 (2)"}</definedName>
    <definedName name="abb" localSheetId="13" hidden="1">{"pl_t&amp;d",#N/A,FALSE,"p&amp;l_t&amp;D_01_02 (2)"}</definedName>
    <definedName name="abb" localSheetId="14" hidden="1">{"pl_t&amp;d",#N/A,FALSE,"p&amp;l_t&amp;D_01_02 (2)"}</definedName>
    <definedName name="abb" localSheetId="17" hidden="1">{"pl_t&amp;d",#N/A,FALSE,"p&amp;l_t&amp;D_01_02 (2)"}</definedName>
    <definedName name="abb" localSheetId="19" hidden="1">{"pl_t&amp;d",#N/A,FALSE,"p&amp;l_t&amp;D_01_02 (2)"}</definedName>
    <definedName name="abb" localSheetId="20" hidden="1">{"pl_t&amp;d",#N/A,FALSE,"p&amp;l_t&amp;D_01_02 (2)"}</definedName>
    <definedName name="abb" localSheetId="1" hidden="1">{"pl_t&amp;d",#N/A,FALSE,"p&amp;l_t&amp;D_01_02 (2)"}</definedName>
    <definedName name="abb" localSheetId="2" hidden="1">{"pl_t&amp;d",#N/A,FALSE,"p&amp;l_t&amp;D_01_02 (2)"}</definedName>
    <definedName name="abb" localSheetId="3" hidden="1">{"pl_t&amp;d",#N/A,FALSE,"p&amp;l_t&amp;D_01_02 (2)"}</definedName>
    <definedName name="abb" localSheetId="4" hidden="1">{"pl_t&amp;d",#N/A,FALSE,"p&amp;l_t&amp;D_01_02 (2)"}</definedName>
    <definedName name="abb" localSheetId="5" hidden="1">{"pl_t&amp;d",#N/A,FALSE,"p&amp;l_t&amp;D_01_02 (2)"}</definedName>
    <definedName name="abb" localSheetId="9" hidden="1">{"pl_t&amp;d",#N/A,FALSE,"p&amp;l_t&amp;D_01_02 (2)"}</definedName>
    <definedName name="abb" hidden="1">{"pl_t&amp;d",#N/A,FALSE,"p&amp;l_t&amp;D_01_02 (2)"}</definedName>
    <definedName name="abb_1" localSheetId="0" hidden="1">{"pl_t&amp;d",#N/A,FALSE,"p&amp;l_t&amp;D_01_02 (2)"}</definedName>
    <definedName name="abb_1" localSheetId="10" hidden="1">{"pl_t&amp;d",#N/A,FALSE,"p&amp;l_t&amp;D_01_02 (2)"}</definedName>
    <definedName name="abb_1" localSheetId="13" hidden="1">{"pl_t&amp;d",#N/A,FALSE,"p&amp;l_t&amp;D_01_02 (2)"}</definedName>
    <definedName name="abb_1" localSheetId="14" hidden="1">{"pl_t&amp;d",#N/A,FALSE,"p&amp;l_t&amp;D_01_02 (2)"}</definedName>
    <definedName name="abb_1" localSheetId="17" hidden="1">{"pl_t&amp;d",#N/A,FALSE,"p&amp;l_t&amp;D_01_02 (2)"}</definedName>
    <definedName name="abb_1" localSheetId="19" hidden="1">{"pl_t&amp;d",#N/A,FALSE,"p&amp;l_t&amp;D_01_02 (2)"}</definedName>
    <definedName name="abb_1" localSheetId="20" hidden="1">{"pl_t&amp;d",#N/A,FALSE,"p&amp;l_t&amp;D_01_02 (2)"}</definedName>
    <definedName name="abb_1" localSheetId="1" hidden="1">{"pl_t&amp;d",#N/A,FALSE,"p&amp;l_t&amp;D_01_02 (2)"}</definedName>
    <definedName name="abb_1" localSheetId="2" hidden="1">{"pl_t&amp;d",#N/A,FALSE,"p&amp;l_t&amp;D_01_02 (2)"}</definedName>
    <definedName name="abb_1" localSheetId="3" hidden="1">{"pl_t&amp;d",#N/A,FALSE,"p&amp;l_t&amp;D_01_02 (2)"}</definedName>
    <definedName name="abb_1" localSheetId="4" hidden="1">{"pl_t&amp;d",#N/A,FALSE,"p&amp;l_t&amp;D_01_02 (2)"}</definedName>
    <definedName name="abb_1" localSheetId="5" hidden="1">{"pl_t&amp;d",#N/A,FALSE,"p&amp;l_t&amp;D_01_02 (2)"}</definedName>
    <definedName name="abb_1" localSheetId="9" hidden="1">{"pl_t&amp;d",#N/A,FALSE,"p&amp;l_t&amp;D_01_02 (2)"}</definedName>
    <definedName name="abb_1" hidden="1">{"pl_t&amp;d",#N/A,FALSE,"p&amp;l_t&amp;D_01_02 (2)"}</definedName>
    <definedName name="ABC" localSheetId="0" hidden="1">{"pl_t&amp;d",#N/A,FALSE,"p&amp;l_t&amp;D_01_02 (2)"}</definedName>
    <definedName name="ABC" localSheetId="10" hidden="1">{"pl_t&amp;d",#N/A,FALSE,"p&amp;l_t&amp;D_01_02 (2)"}</definedName>
    <definedName name="ABC" localSheetId="13" hidden="1">{"pl_t&amp;d",#N/A,FALSE,"p&amp;l_t&amp;D_01_02 (2)"}</definedName>
    <definedName name="ABC" localSheetId="14" hidden="1">{"pl_t&amp;d",#N/A,FALSE,"p&amp;l_t&amp;D_01_02 (2)"}</definedName>
    <definedName name="ABC" localSheetId="17" hidden="1">{"pl_t&amp;d",#N/A,FALSE,"p&amp;l_t&amp;D_01_02 (2)"}</definedName>
    <definedName name="ABC" localSheetId="19" hidden="1">{"pl_t&amp;d",#N/A,FALSE,"p&amp;l_t&amp;D_01_02 (2)"}</definedName>
    <definedName name="ABC" localSheetId="20" hidden="1">{"pl_t&amp;d",#N/A,FALSE,"p&amp;l_t&amp;D_01_02 (2)"}</definedName>
    <definedName name="ABC" localSheetId="1" hidden="1">{"pl_t&amp;d",#N/A,FALSE,"p&amp;l_t&amp;D_01_02 (2)"}</definedName>
    <definedName name="ABC" localSheetId="2" hidden="1">{"pl_t&amp;d",#N/A,FALSE,"p&amp;l_t&amp;D_01_02 (2)"}</definedName>
    <definedName name="ABC" localSheetId="3" hidden="1">{"pl_t&amp;d",#N/A,FALSE,"p&amp;l_t&amp;D_01_02 (2)"}</definedName>
    <definedName name="ABC" localSheetId="4" hidden="1">{"pl_t&amp;d",#N/A,FALSE,"p&amp;l_t&amp;D_01_02 (2)"}</definedName>
    <definedName name="ABC" localSheetId="5" hidden="1">{"pl_t&amp;d",#N/A,FALSE,"p&amp;l_t&amp;D_01_02 (2)"}</definedName>
    <definedName name="ABC" localSheetId="9" hidden="1">{"pl_t&amp;d",#N/A,FALSE,"p&amp;l_t&amp;D_01_02 (2)"}</definedName>
    <definedName name="ABC" hidden="1">{"pl_t&amp;d",#N/A,FALSE,"p&amp;l_t&amp;D_01_02 (2)"}</definedName>
    <definedName name="abcd" localSheetId="0" hidden="1">{"pl_t&amp;d",#N/A,FALSE,"p&amp;l_t&amp;D_01_02 (2)"}</definedName>
    <definedName name="abcd" localSheetId="10" hidden="1">{"pl_t&amp;d",#N/A,FALSE,"p&amp;l_t&amp;D_01_02 (2)"}</definedName>
    <definedName name="abcd" localSheetId="13" hidden="1">{"pl_t&amp;d",#N/A,FALSE,"p&amp;l_t&amp;D_01_02 (2)"}</definedName>
    <definedName name="abcd" localSheetId="14" hidden="1">{"pl_t&amp;d",#N/A,FALSE,"p&amp;l_t&amp;D_01_02 (2)"}</definedName>
    <definedName name="abcd" localSheetId="17" hidden="1">{"pl_t&amp;d",#N/A,FALSE,"p&amp;l_t&amp;D_01_02 (2)"}</definedName>
    <definedName name="abcd" localSheetId="19" hidden="1">{"pl_t&amp;d",#N/A,FALSE,"p&amp;l_t&amp;D_01_02 (2)"}</definedName>
    <definedName name="abcd" localSheetId="20" hidden="1">{"pl_t&amp;d",#N/A,FALSE,"p&amp;l_t&amp;D_01_02 (2)"}</definedName>
    <definedName name="abcd" localSheetId="1" hidden="1">{"pl_t&amp;d",#N/A,FALSE,"p&amp;l_t&amp;D_01_02 (2)"}</definedName>
    <definedName name="abcd" localSheetId="2" hidden="1">{"pl_t&amp;d",#N/A,FALSE,"p&amp;l_t&amp;D_01_02 (2)"}</definedName>
    <definedName name="abcd" localSheetId="3" hidden="1">{"pl_t&amp;d",#N/A,FALSE,"p&amp;l_t&amp;D_01_02 (2)"}</definedName>
    <definedName name="abcd" localSheetId="4" hidden="1">{"pl_t&amp;d",#N/A,FALSE,"p&amp;l_t&amp;D_01_02 (2)"}</definedName>
    <definedName name="abcd" localSheetId="5" hidden="1">{"pl_t&amp;d",#N/A,FALSE,"p&amp;l_t&amp;D_01_02 (2)"}</definedName>
    <definedName name="abcd" localSheetId="9" hidden="1">{"pl_t&amp;d",#N/A,FALSE,"p&amp;l_t&amp;D_01_02 (2)"}</definedName>
    <definedName name="abcd" hidden="1">{"pl_t&amp;d",#N/A,FALSE,"p&amp;l_t&amp;D_01_02 (2)"}</definedName>
    <definedName name="abstract1" localSheetId="0" hidden="1">{"pl_t&amp;d",#N/A,FALSE,"p&amp;l_t&amp;D_01_02 (2)"}</definedName>
    <definedName name="abstract1" localSheetId="10" hidden="1">{"pl_t&amp;d",#N/A,FALSE,"p&amp;l_t&amp;D_01_02 (2)"}</definedName>
    <definedName name="abstract1" localSheetId="13" hidden="1">{"pl_t&amp;d",#N/A,FALSE,"p&amp;l_t&amp;D_01_02 (2)"}</definedName>
    <definedName name="abstract1" localSheetId="14" hidden="1">{"pl_t&amp;d",#N/A,FALSE,"p&amp;l_t&amp;D_01_02 (2)"}</definedName>
    <definedName name="abstract1" localSheetId="17" hidden="1">{"pl_t&amp;d",#N/A,FALSE,"p&amp;l_t&amp;D_01_02 (2)"}</definedName>
    <definedName name="abstract1" localSheetId="19" hidden="1">{"pl_t&amp;d",#N/A,FALSE,"p&amp;l_t&amp;D_01_02 (2)"}</definedName>
    <definedName name="abstract1" localSheetId="20" hidden="1">{"pl_t&amp;d",#N/A,FALSE,"p&amp;l_t&amp;D_01_02 (2)"}</definedName>
    <definedName name="abstract1" localSheetId="1" hidden="1">{"pl_t&amp;d",#N/A,FALSE,"p&amp;l_t&amp;D_01_02 (2)"}</definedName>
    <definedName name="abstract1" localSheetId="2" hidden="1">{"pl_t&amp;d",#N/A,FALSE,"p&amp;l_t&amp;D_01_02 (2)"}</definedName>
    <definedName name="abstract1" localSheetId="3" hidden="1">{"pl_t&amp;d",#N/A,FALSE,"p&amp;l_t&amp;D_01_02 (2)"}</definedName>
    <definedName name="abstract1" localSheetId="4" hidden="1">{"pl_t&amp;d",#N/A,FALSE,"p&amp;l_t&amp;D_01_02 (2)"}</definedName>
    <definedName name="abstract1" localSheetId="5" hidden="1">{"pl_t&amp;d",#N/A,FALSE,"p&amp;l_t&amp;D_01_02 (2)"}</definedName>
    <definedName name="abstract1" localSheetId="9" hidden="1">{"pl_t&amp;d",#N/A,FALSE,"p&amp;l_t&amp;D_01_02 (2)"}</definedName>
    <definedName name="abstract1" hidden="1">{"pl_t&amp;d",#N/A,FALSE,"p&amp;l_t&amp;D_01_02 (2)"}</definedName>
    <definedName name="abstractsales" localSheetId="0">#REF!</definedName>
    <definedName name="abstractsales" localSheetId="10">#REF!</definedName>
    <definedName name="abstractsales" localSheetId="17">#REF!</definedName>
    <definedName name="abstractsales" localSheetId="18">#REF!</definedName>
    <definedName name="abstractsales" localSheetId="19">#REF!</definedName>
    <definedName name="abstractsales" localSheetId="20">#REF!</definedName>
    <definedName name="abstractsales" localSheetId="1">#REF!</definedName>
    <definedName name="abstractsales" localSheetId="2">#REF!</definedName>
    <definedName name="abstractsales" localSheetId="3">#REF!</definedName>
    <definedName name="abstractsales" localSheetId="11">#REF!</definedName>
    <definedName name="abstractsales" localSheetId="12">#REF!</definedName>
    <definedName name="abstractsales">#REF!</definedName>
    <definedName name="Admn_and_General_Expenses" localSheetId="0">'[10]A&amp;G Expenses'!#REF!</definedName>
    <definedName name="Admn_and_General_Expenses" localSheetId="10">'[11]A&amp;G Expenses'!#REF!</definedName>
    <definedName name="Admn_and_General_Expenses" localSheetId="13">'[11]A&amp;G Expenses'!#REF!</definedName>
    <definedName name="Admn_and_General_Expenses" localSheetId="15">'[11]A&amp;G Expenses'!#REF!</definedName>
    <definedName name="Admn_and_General_Expenses" localSheetId="16">'[11]A&amp;G Expenses'!#REF!</definedName>
    <definedName name="Admn_and_General_Expenses" localSheetId="17">'[10]A&amp;G Expenses'!#REF!</definedName>
    <definedName name="Admn_and_General_Expenses" localSheetId="18">'[10]A&amp;G Expenses'!#REF!</definedName>
    <definedName name="Admn_and_General_Expenses" localSheetId="19">'[11]A&amp;G Expenses'!#REF!</definedName>
    <definedName name="Admn_and_General_Expenses" localSheetId="20">'[10]A&amp;G Expenses'!#REF!</definedName>
    <definedName name="Admn_and_General_Expenses" localSheetId="1">'[11]A&amp;G Expenses'!#REF!</definedName>
    <definedName name="Admn_and_General_Expenses" localSheetId="2">'[10]A&amp;G Expenses'!#REF!</definedName>
    <definedName name="Admn_and_General_Expenses" localSheetId="3">'[10]A&amp;G Expenses'!#REF!</definedName>
    <definedName name="Admn_and_General_Expenses" localSheetId="7">'[11]A&amp;G Expenses'!#REF!</definedName>
    <definedName name="Admn_and_General_Expenses" localSheetId="8">'[11]A&amp;G Expenses'!#REF!</definedName>
    <definedName name="Admn_and_General_Expenses" localSheetId="9">'[11]A&amp;G Expenses'!#REF!</definedName>
    <definedName name="Admn_and_General_Expenses" localSheetId="11">'[10]A&amp;G Expenses'!#REF!</definedName>
    <definedName name="Admn_and_General_Expenses" localSheetId="12">'[10]A&amp;G Expenses'!#REF!</definedName>
    <definedName name="Admn_and_General_Expenses">'[10]A&amp;G Expenses'!#REF!</definedName>
    <definedName name="af" localSheetId="0" hidden="1">{"pl_t&amp;d",#N/A,FALSE,"p&amp;l_t&amp;D_01_02 (2)"}</definedName>
    <definedName name="af" localSheetId="10" hidden="1">{"pl_t&amp;d",#N/A,FALSE,"p&amp;l_t&amp;D_01_02 (2)"}</definedName>
    <definedName name="af" localSheetId="13" hidden="1">{"pl_t&amp;d",#N/A,FALSE,"p&amp;l_t&amp;D_01_02 (2)"}</definedName>
    <definedName name="af" localSheetId="14" hidden="1">{"pl_t&amp;d",#N/A,FALSE,"p&amp;l_t&amp;D_01_02 (2)"}</definedName>
    <definedName name="af" localSheetId="17" hidden="1">{"pl_t&amp;d",#N/A,FALSE,"p&amp;l_t&amp;D_01_02 (2)"}</definedName>
    <definedName name="af" localSheetId="19" hidden="1">{"pl_t&amp;d",#N/A,FALSE,"p&amp;l_t&amp;D_01_02 (2)"}</definedName>
    <definedName name="af" localSheetId="20" hidden="1">{"pl_t&amp;d",#N/A,FALSE,"p&amp;l_t&amp;D_01_02 (2)"}</definedName>
    <definedName name="af" localSheetId="1" hidden="1">{"pl_t&amp;d",#N/A,FALSE,"p&amp;l_t&amp;D_01_02 (2)"}</definedName>
    <definedName name="af" localSheetId="2" hidden="1">{"pl_t&amp;d",#N/A,FALSE,"p&amp;l_t&amp;D_01_02 (2)"}</definedName>
    <definedName name="af" localSheetId="3" hidden="1">{"pl_t&amp;d",#N/A,FALSE,"p&amp;l_t&amp;D_01_02 (2)"}</definedName>
    <definedName name="af" localSheetId="4" hidden="1">{"pl_t&amp;d",#N/A,FALSE,"p&amp;l_t&amp;D_01_02 (2)"}</definedName>
    <definedName name="af" localSheetId="5" hidden="1">{"pl_t&amp;d",#N/A,FALSE,"p&amp;l_t&amp;D_01_02 (2)"}</definedName>
    <definedName name="af" localSheetId="9" hidden="1">{"pl_t&amp;d",#N/A,FALSE,"p&amp;l_t&amp;D_01_02 (2)"}</definedName>
    <definedName name="af" hidden="1">{"pl_t&amp;d",#N/A,FALSE,"p&amp;l_t&amp;D_01_02 (2)"}</definedName>
    <definedName name="afasfafasf" localSheetId="0" hidden="1">{"pl_t&amp;d",#N/A,FALSE,"p&amp;l_t&amp;D_01_02 (2)"}</definedName>
    <definedName name="afasfafasf" localSheetId="10" hidden="1">{"pl_t&amp;d",#N/A,FALSE,"p&amp;l_t&amp;D_01_02 (2)"}</definedName>
    <definedName name="afasfafasf" localSheetId="13" hidden="1">{"pl_t&amp;d",#N/A,FALSE,"p&amp;l_t&amp;D_01_02 (2)"}</definedName>
    <definedName name="afasfafasf" localSheetId="14" hidden="1">{"pl_t&amp;d",#N/A,FALSE,"p&amp;l_t&amp;D_01_02 (2)"}</definedName>
    <definedName name="afasfafasf" localSheetId="17" hidden="1">{"pl_t&amp;d",#N/A,FALSE,"p&amp;l_t&amp;D_01_02 (2)"}</definedName>
    <definedName name="afasfafasf" localSheetId="19" hidden="1">{"pl_t&amp;d",#N/A,FALSE,"p&amp;l_t&amp;D_01_02 (2)"}</definedName>
    <definedName name="afasfafasf" localSheetId="20" hidden="1">{"pl_t&amp;d",#N/A,FALSE,"p&amp;l_t&amp;D_01_02 (2)"}</definedName>
    <definedName name="afasfafasf" localSheetId="1" hidden="1">{"pl_t&amp;d",#N/A,FALSE,"p&amp;l_t&amp;D_01_02 (2)"}</definedName>
    <definedName name="afasfafasf" localSheetId="2" hidden="1">{"pl_t&amp;d",#N/A,FALSE,"p&amp;l_t&amp;D_01_02 (2)"}</definedName>
    <definedName name="afasfafasf" localSheetId="3" hidden="1">{"pl_t&amp;d",#N/A,FALSE,"p&amp;l_t&amp;D_01_02 (2)"}</definedName>
    <definedName name="afasfafasf" localSheetId="4" hidden="1">{"pl_t&amp;d",#N/A,FALSE,"p&amp;l_t&amp;D_01_02 (2)"}</definedName>
    <definedName name="afasfafasf" localSheetId="5" hidden="1">{"pl_t&amp;d",#N/A,FALSE,"p&amp;l_t&amp;D_01_02 (2)"}</definedName>
    <definedName name="afasfafasf" localSheetId="9" hidden="1">{"pl_t&amp;d",#N/A,FALSE,"p&amp;l_t&amp;D_01_02 (2)"}</definedName>
    <definedName name="afasfafasf" hidden="1">{"pl_t&amp;d",#N/A,FALSE,"p&amp;l_t&amp;D_01_02 (2)"}</definedName>
    <definedName name="agl" localSheetId="0" hidden="1">{"pl_t&amp;d",#N/A,FALSE,"p&amp;l_t&amp;D_01_02 (2)"}</definedName>
    <definedName name="agl" localSheetId="10" hidden="1">{"pl_t&amp;d",#N/A,FALSE,"p&amp;l_t&amp;D_01_02 (2)"}</definedName>
    <definedName name="agl" localSheetId="13" hidden="1">{"pl_t&amp;d",#N/A,FALSE,"p&amp;l_t&amp;D_01_02 (2)"}</definedName>
    <definedName name="agl" localSheetId="14" hidden="1">{"pl_t&amp;d",#N/A,FALSE,"p&amp;l_t&amp;D_01_02 (2)"}</definedName>
    <definedName name="agl" localSheetId="17" hidden="1">{"pl_t&amp;d",#N/A,FALSE,"p&amp;l_t&amp;D_01_02 (2)"}</definedName>
    <definedName name="agl" localSheetId="19" hidden="1">{"pl_t&amp;d",#N/A,FALSE,"p&amp;l_t&amp;D_01_02 (2)"}</definedName>
    <definedName name="agl" localSheetId="20" hidden="1">{"pl_t&amp;d",#N/A,FALSE,"p&amp;l_t&amp;D_01_02 (2)"}</definedName>
    <definedName name="agl" localSheetId="1" hidden="1">{"pl_t&amp;d",#N/A,FALSE,"p&amp;l_t&amp;D_01_02 (2)"}</definedName>
    <definedName name="agl" localSheetId="2" hidden="1">{"pl_t&amp;d",#N/A,FALSE,"p&amp;l_t&amp;D_01_02 (2)"}</definedName>
    <definedName name="agl" localSheetId="3" hidden="1">{"pl_t&amp;d",#N/A,FALSE,"p&amp;l_t&amp;D_01_02 (2)"}</definedName>
    <definedName name="agl" localSheetId="4" hidden="1">{"pl_t&amp;d",#N/A,FALSE,"p&amp;l_t&amp;D_01_02 (2)"}</definedName>
    <definedName name="agl" localSheetId="5" hidden="1">{"pl_t&amp;d",#N/A,FALSE,"p&amp;l_t&amp;D_01_02 (2)"}</definedName>
    <definedName name="agl" localSheetId="9" hidden="1">{"pl_t&amp;d",#N/A,FALSE,"p&amp;l_t&amp;D_01_02 (2)"}</definedName>
    <definedName name="agl" hidden="1">{"pl_t&amp;d",#N/A,FALSE,"p&amp;l_t&amp;D_01_02 (2)"}</definedName>
    <definedName name="agri" localSheetId="0">#REF!</definedName>
    <definedName name="agri" localSheetId="10">#REF!</definedName>
    <definedName name="agri" localSheetId="17">#REF!</definedName>
    <definedName name="agri" localSheetId="18">#REF!</definedName>
    <definedName name="agri" localSheetId="19">#REF!</definedName>
    <definedName name="agri" localSheetId="20">#REF!</definedName>
    <definedName name="agri" localSheetId="1">#REF!</definedName>
    <definedName name="agri" localSheetId="2">#REF!</definedName>
    <definedName name="agri" localSheetId="3">#REF!</definedName>
    <definedName name="agri" localSheetId="11">#REF!</definedName>
    <definedName name="agri" localSheetId="12">#REF!</definedName>
    <definedName name="agri">#REF!</definedName>
    <definedName name="alfhkjgr" localSheetId="0" hidden="1">{"pl_t&amp;d",#N/A,FALSE,"p&amp;l_t&amp;D_01_02 (2)"}</definedName>
    <definedName name="alfhkjgr" localSheetId="10" hidden="1">{"pl_t&amp;d",#N/A,FALSE,"p&amp;l_t&amp;D_01_02 (2)"}</definedName>
    <definedName name="alfhkjgr" localSheetId="13" hidden="1">{"pl_t&amp;d",#N/A,FALSE,"p&amp;l_t&amp;D_01_02 (2)"}</definedName>
    <definedName name="alfhkjgr" localSheetId="14" hidden="1">{"pl_t&amp;d",#N/A,FALSE,"p&amp;l_t&amp;D_01_02 (2)"}</definedName>
    <definedName name="alfhkjgr" localSheetId="17" hidden="1">{"pl_t&amp;d",#N/A,FALSE,"p&amp;l_t&amp;D_01_02 (2)"}</definedName>
    <definedName name="alfhkjgr" localSheetId="19" hidden="1">{"pl_t&amp;d",#N/A,FALSE,"p&amp;l_t&amp;D_01_02 (2)"}</definedName>
    <definedName name="alfhkjgr" localSheetId="20" hidden="1">{"pl_t&amp;d",#N/A,FALSE,"p&amp;l_t&amp;D_01_02 (2)"}</definedName>
    <definedName name="alfhkjgr" localSheetId="1" hidden="1">{"pl_t&amp;d",#N/A,FALSE,"p&amp;l_t&amp;D_01_02 (2)"}</definedName>
    <definedName name="alfhkjgr" localSheetId="2" hidden="1">{"pl_t&amp;d",#N/A,FALSE,"p&amp;l_t&amp;D_01_02 (2)"}</definedName>
    <definedName name="alfhkjgr" localSheetId="3" hidden="1">{"pl_t&amp;d",#N/A,FALSE,"p&amp;l_t&amp;D_01_02 (2)"}</definedName>
    <definedName name="alfhkjgr" localSheetId="4" hidden="1">{"pl_t&amp;d",#N/A,FALSE,"p&amp;l_t&amp;D_01_02 (2)"}</definedName>
    <definedName name="alfhkjgr" localSheetId="5" hidden="1">{"pl_t&amp;d",#N/A,FALSE,"p&amp;l_t&amp;D_01_02 (2)"}</definedName>
    <definedName name="alfhkjgr" localSheetId="9" hidden="1">{"pl_t&amp;d",#N/A,FALSE,"p&amp;l_t&amp;D_01_02 (2)"}</definedName>
    <definedName name="alfhkjgr" hidden="1">{"pl_t&amp;d",#N/A,FALSE,"p&amp;l_t&amp;D_01_02 (2)"}</definedName>
    <definedName name="ALL_EXP" localSheetId="0">#REF!</definedName>
    <definedName name="ALL_EXP" localSheetId="10">#REF!</definedName>
    <definedName name="ALL_EXP" localSheetId="17">#REF!</definedName>
    <definedName name="ALL_EXP" localSheetId="18">#REF!</definedName>
    <definedName name="ALL_EXP" localSheetId="19">#REF!</definedName>
    <definedName name="ALL_EXP" localSheetId="20">#REF!</definedName>
    <definedName name="ALL_EXP" localSheetId="1">#REF!</definedName>
    <definedName name="ALL_EXP" localSheetId="2">#REF!</definedName>
    <definedName name="ALL_EXP" localSheetId="3">#REF!</definedName>
    <definedName name="ALL_EXP" localSheetId="11">#REF!</definedName>
    <definedName name="ALL_EXP" localSheetId="12">#REF!</definedName>
    <definedName name="ALL_EXP">#REF!</definedName>
    <definedName name="Allocation_of_expenses" localSheetId="0">'[10]Allocation LT HT EHT'!#REF!</definedName>
    <definedName name="Allocation_of_expenses" localSheetId="10">'[11]Allocation LT HT EHT'!#REF!</definedName>
    <definedName name="Allocation_of_expenses" localSheetId="13">'[11]Allocation LT HT EHT'!#REF!</definedName>
    <definedName name="Allocation_of_expenses" localSheetId="15">'[11]Allocation LT HT EHT'!#REF!</definedName>
    <definedName name="Allocation_of_expenses" localSheetId="16">'[11]Allocation LT HT EHT'!#REF!</definedName>
    <definedName name="Allocation_of_expenses" localSheetId="17">'[10]Allocation LT HT EHT'!#REF!</definedName>
    <definedName name="Allocation_of_expenses" localSheetId="18">'[10]Allocation LT HT EHT'!#REF!</definedName>
    <definedName name="Allocation_of_expenses" localSheetId="19">'[11]Allocation LT HT EHT'!#REF!</definedName>
    <definedName name="Allocation_of_expenses" localSheetId="20">'[10]Allocation LT HT EHT'!#REF!</definedName>
    <definedName name="Allocation_of_expenses" localSheetId="1">'[11]Allocation LT HT EHT'!#REF!</definedName>
    <definedName name="Allocation_of_expenses" localSheetId="2">'[10]Allocation LT HT EHT'!#REF!</definedName>
    <definedName name="Allocation_of_expenses" localSheetId="3">'[10]Allocation LT HT EHT'!#REF!</definedName>
    <definedName name="Allocation_of_expenses" localSheetId="7">'[11]Allocation LT HT EHT'!#REF!</definedName>
    <definedName name="Allocation_of_expenses" localSheetId="8">'[11]Allocation LT HT EHT'!#REF!</definedName>
    <definedName name="Allocation_of_expenses" localSheetId="9">'[11]Allocation LT HT EHT'!#REF!</definedName>
    <definedName name="Allocation_of_expenses" localSheetId="11">'[10]Allocation LT HT EHT'!#REF!</definedName>
    <definedName name="Allocation_of_expenses" localSheetId="12">'[10]Allocation LT HT EHT'!#REF!</definedName>
    <definedName name="Allocation_of_expenses">'[10]Allocation LT HT EHT'!#REF!</definedName>
    <definedName name="Allocation_of_revenues__expenses" localSheetId="0">'[10]Allocation LT HT EHT'!#REF!</definedName>
    <definedName name="Allocation_of_revenues__expenses" localSheetId="10">'[11]Allocation LT HT EHT'!#REF!</definedName>
    <definedName name="Allocation_of_revenues__expenses" localSheetId="13">'[11]Allocation LT HT EHT'!#REF!</definedName>
    <definedName name="Allocation_of_revenues__expenses" localSheetId="15">'[11]Allocation LT HT EHT'!#REF!</definedName>
    <definedName name="Allocation_of_revenues__expenses" localSheetId="16">'[11]Allocation LT HT EHT'!#REF!</definedName>
    <definedName name="Allocation_of_revenues__expenses" localSheetId="17">'[10]Allocation LT HT EHT'!#REF!</definedName>
    <definedName name="Allocation_of_revenues__expenses" localSheetId="18">'[10]Allocation LT HT EHT'!#REF!</definedName>
    <definedName name="Allocation_of_revenues__expenses" localSheetId="19">'[11]Allocation LT HT EHT'!#REF!</definedName>
    <definedName name="Allocation_of_revenues__expenses" localSheetId="20">'[10]Allocation LT HT EHT'!#REF!</definedName>
    <definedName name="Allocation_of_revenues__expenses" localSheetId="1">'[11]Allocation LT HT EHT'!#REF!</definedName>
    <definedName name="Allocation_of_revenues__expenses" localSheetId="2">'[10]Allocation LT HT EHT'!#REF!</definedName>
    <definedName name="Allocation_of_revenues__expenses" localSheetId="3">'[10]Allocation LT HT EHT'!#REF!</definedName>
    <definedName name="Allocation_of_revenues__expenses" localSheetId="7">'[11]Allocation LT HT EHT'!#REF!</definedName>
    <definedName name="Allocation_of_revenues__expenses" localSheetId="8">'[11]Allocation LT HT EHT'!#REF!</definedName>
    <definedName name="Allocation_of_revenues__expenses" localSheetId="9">'[11]Allocation LT HT EHT'!#REF!</definedName>
    <definedName name="Allocation_of_revenues__expenses" localSheetId="11">'[10]Allocation LT HT EHT'!#REF!</definedName>
    <definedName name="Allocation_of_revenues__expenses" localSheetId="12">'[10]Allocation LT HT EHT'!#REF!</definedName>
    <definedName name="Allocation_of_revenues__expenses">'[10]Allocation LT HT EHT'!#REF!</definedName>
    <definedName name="amar" localSheetId="0" hidden="1">{"pl_t&amp;d",#N/A,FALSE,"p&amp;l_t&amp;D_01_02 (2)"}</definedName>
    <definedName name="amar" localSheetId="10" hidden="1">{"pl_t&amp;d",#N/A,FALSE,"p&amp;l_t&amp;D_01_02 (2)"}</definedName>
    <definedName name="amar" localSheetId="13" hidden="1">{"pl_t&amp;d",#N/A,FALSE,"p&amp;l_t&amp;D_01_02 (2)"}</definedName>
    <definedName name="amar" localSheetId="14" hidden="1">{"pl_t&amp;d",#N/A,FALSE,"p&amp;l_t&amp;D_01_02 (2)"}</definedName>
    <definedName name="amar" localSheetId="17" hidden="1">{"pl_t&amp;d",#N/A,FALSE,"p&amp;l_t&amp;D_01_02 (2)"}</definedName>
    <definedName name="amar" localSheetId="19" hidden="1">{"pl_t&amp;d",#N/A,FALSE,"p&amp;l_t&amp;D_01_02 (2)"}</definedName>
    <definedName name="amar" localSheetId="20" hidden="1">{"pl_t&amp;d",#N/A,FALSE,"p&amp;l_t&amp;D_01_02 (2)"}</definedName>
    <definedName name="amar" localSheetId="1" hidden="1">{"pl_t&amp;d",#N/A,FALSE,"p&amp;l_t&amp;D_01_02 (2)"}</definedName>
    <definedName name="amar" localSheetId="2" hidden="1">{"pl_t&amp;d",#N/A,FALSE,"p&amp;l_t&amp;D_01_02 (2)"}</definedName>
    <definedName name="amar" localSheetId="3" hidden="1">{"pl_t&amp;d",#N/A,FALSE,"p&amp;l_t&amp;D_01_02 (2)"}</definedName>
    <definedName name="amar" localSheetId="4" hidden="1">{"pl_t&amp;d",#N/A,FALSE,"p&amp;l_t&amp;D_01_02 (2)"}</definedName>
    <definedName name="amar" localSheetId="5" hidden="1">{"pl_t&amp;d",#N/A,FALSE,"p&amp;l_t&amp;D_01_02 (2)"}</definedName>
    <definedName name="amar" localSheetId="9" hidden="1">{"pl_t&amp;d",#N/A,FALSE,"p&amp;l_t&amp;D_01_02 (2)"}</definedName>
    <definedName name="amar" hidden="1">{"pl_t&amp;d",#N/A,FALSE,"p&amp;l_t&amp;D_01_02 (2)"}</definedName>
    <definedName name="amar_1" localSheetId="0" hidden="1">{"pl_t&amp;d",#N/A,FALSE,"p&amp;l_t&amp;D_01_02 (2)"}</definedName>
    <definedName name="amar_1" localSheetId="10" hidden="1">{"pl_t&amp;d",#N/A,FALSE,"p&amp;l_t&amp;D_01_02 (2)"}</definedName>
    <definedName name="amar_1" localSheetId="13" hidden="1">{"pl_t&amp;d",#N/A,FALSE,"p&amp;l_t&amp;D_01_02 (2)"}</definedName>
    <definedName name="amar_1" localSheetId="14" hidden="1">{"pl_t&amp;d",#N/A,FALSE,"p&amp;l_t&amp;D_01_02 (2)"}</definedName>
    <definedName name="amar_1" localSheetId="17" hidden="1">{"pl_t&amp;d",#N/A,FALSE,"p&amp;l_t&amp;D_01_02 (2)"}</definedName>
    <definedName name="amar_1" localSheetId="19" hidden="1">{"pl_t&amp;d",#N/A,FALSE,"p&amp;l_t&amp;D_01_02 (2)"}</definedName>
    <definedName name="amar_1" localSheetId="20" hidden="1">{"pl_t&amp;d",#N/A,FALSE,"p&amp;l_t&amp;D_01_02 (2)"}</definedName>
    <definedName name="amar_1" localSheetId="1" hidden="1">{"pl_t&amp;d",#N/A,FALSE,"p&amp;l_t&amp;D_01_02 (2)"}</definedName>
    <definedName name="amar_1" localSheetId="2" hidden="1">{"pl_t&amp;d",#N/A,FALSE,"p&amp;l_t&amp;D_01_02 (2)"}</definedName>
    <definedName name="amar_1" localSheetId="3" hidden="1">{"pl_t&amp;d",#N/A,FALSE,"p&amp;l_t&amp;D_01_02 (2)"}</definedName>
    <definedName name="amar_1" localSheetId="4" hidden="1">{"pl_t&amp;d",#N/A,FALSE,"p&amp;l_t&amp;D_01_02 (2)"}</definedName>
    <definedName name="amar_1" localSheetId="5" hidden="1">{"pl_t&amp;d",#N/A,FALSE,"p&amp;l_t&amp;D_01_02 (2)"}</definedName>
    <definedName name="amar_1" localSheetId="9" hidden="1">{"pl_t&amp;d",#N/A,FALSE,"p&amp;l_t&amp;D_01_02 (2)"}</definedName>
    <definedName name="amar_1" hidden="1">{"pl_t&amp;d",#N/A,FALSE,"p&amp;l_t&amp;D_01_02 (2)"}</definedName>
    <definedName name="an" localSheetId="0" hidden="1">{"pl_t&amp;d",#N/A,FALSE,"p&amp;l_t&amp;D_01_02 (2)"}</definedName>
    <definedName name="an" localSheetId="10" hidden="1">{"pl_t&amp;d",#N/A,FALSE,"p&amp;l_t&amp;D_01_02 (2)"}</definedName>
    <definedName name="an" localSheetId="13" hidden="1">{"pl_t&amp;d",#N/A,FALSE,"p&amp;l_t&amp;D_01_02 (2)"}</definedName>
    <definedName name="an" localSheetId="14" hidden="1">{"pl_t&amp;d",#N/A,FALSE,"p&amp;l_t&amp;D_01_02 (2)"}</definedName>
    <definedName name="an" localSheetId="17" hidden="1">{"pl_t&amp;d",#N/A,FALSE,"p&amp;l_t&amp;D_01_02 (2)"}</definedName>
    <definedName name="an" localSheetId="19" hidden="1">{"pl_t&amp;d",#N/A,FALSE,"p&amp;l_t&amp;D_01_02 (2)"}</definedName>
    <definedName name="an" localSheetId="20" hidden="1">{"pl_t&amp;d",#N/A,FALSE,"p&amp;l_t&amp;D_01_02 (2)"}</definedName>
    <definedName name="an" localSheetId="1" hidden="1">{"pl_t&amp;d",#N/A,FALSE,"p&amp;l_t&amp;D_01_02 (2)"}</definedName>
    <definedName name="an" localSheetId="2" hidden="1">{"pl_t&amp;d",#N/A,FALSE,"p&amp;l_t&amp;D_01_02 (2)"}</definedName>
    <definedName name="an" localSheetId="3" hidden="1">{"pl_t&amp;d",#N/A,FALSE,"p&amp;l_t&amp;D_01_02 (2)"}</definedName>
    <definedName name="an" localSheetId="4" hidden="1">{"pl_t&amp;d",#N/A,FALSE,"p&amp;l_t&amp;D_01_02 (2)"}</definedName>
    <definedName name="an" localSheetId="5" hidden="1">{"pl_t&amp;d",#N/A,FALSE,"p&amp;l_t&amp;D_01_02 (2)"}</definedName>
    <definedName name="an" localSheetId="9" hidden="1">{"pl_t&amp;d",#N/A,FALSE,"p&amp;l_t&amp;D_01_02 (2)"}</definedName>
    <definedName name="an" hidden="1">{"pl_t&amp;d",#N/A,FALSE,"p&amp;l_t&amp;D_01_02 (2)"}</definedName>
    <definedName name="an_1" localSheetId="0" hidden="1">{"pl_t&amp;d",#N/A,FALSE,"p&amp;l_t&amp;D_01_02 (2)"}</definedName>
    <definedName name="an_1" localSheetId="10" hidden="1">{"pl_t&amp;d",#N/A,FALSE,"p&amp;l_t&amp;D_01_02 (2)"}</definedName>
    <definedName name="an_1" localSheetId="13" hidden="1">{"pl_t&amp;d",#N/A,FALSE,"p&amp;l_t&amp;D_01_02 (2)"}</definedName>
    <definedName name="an_1" localSheetId="14" hidden="1">{"pl_t&amp;d",#N/A,FALSE,"p&amp;l_t&amp;D_01_02 (2)"}</definedName>
    <definedName name="an_1" localSheetId="17" hidden="1">{"pl_t&amp;d",#N/A,FALSE,"p&amp;l_t&amp;D_01_02 (2)"}</definedName>
    <definedName name="an_1" localSheetId="19" hidden="1">{"pl_t&amp;d",#N/A,FALSE,"p&amp;l_t&amp;D_01_02 (2)"}</definedName>
    <definedName name="an_1" localSheetId="20" hidden="1">{"pl_t&amp;d",#N/A,FALSE,"p&amp;l_t&amp;D_01_02 (2)"}</definedName>
    <definedName name="an_1" localSheetId="1" hidden="1">{"pl_t&amp;d",#N/A,FALSE,"p&amp;l_t&amp;D_01_02 (2)"}</definedName>
    <definedName name="an_1" localSheetId="2" hidden="1">{"pl_t&amp;d",#N/A,FALSE,"p&amp;l_t&amp;D_01_02 (2)"}</definedName>
    <definedName name="an_1" localSheetId="3" hidden="1">{"pl_t&amp;d",#N/A,FALSE,"p&amp;l_t&amp;D_01_02 (2)"}</definedName>
    <definedName name="an_1" localSheetId="4" hidden="1">{"pl_t&amp;d",#N/A,FALSE,"p&amp;l_t&amp;D_01_02 (2)"}</definedName>
    <definedName name="an_1" localSheetId="5" hidden="1">{"pl_t&amp;d",#N/A,FALSE,"p&amp;l_t&amp;D_01_02 (2)"}</definedName>
    <definedName name="an_1" localSheetId="9" hidden="1">{"pl_t&amp;d",#N/A,FALSE,"p&amp;l_t&amp;D_01_02 (2)"}</definedName>
    <definedName name="an_1" hidden="1">{"pl_t&amp;d",#N/A,FALSE,"p&amp;l_t&amp;D_01_02 (2)"}</definedName>
    <definedName name="AP" localSheetId="0">#REF!</definedName>
    <definedName name="AP" localSheetId="10">#REF!</definedName>
    <definedName name="AP" localSheetId="17">#REF!</definedName>
    <definedName name="AP" localSheetId="18">#REF!</definedName>
    <definedName name="AP" localSheetId="19">#REF!</definedName>
    <definedName name="AP" localSheetId="20">#REF!</definedName>
    <definedName name="AP" localSheetId="1">#REF!</definedName>
    <definedName name="AP" localSheetId="2">#REF!</definedName>
    <definedName name="AP" localSheetId="3">#REF!</definedName>
    <definedName name="AP" localSheetId="11">#REF!</definedName>
    <definedName name="AP" localSheetId="12">#REF!</definedName>
    <definedName name="AP">#REF!</definedName>
    <definedName name="Apr02___0" localSheetId="0">[2]Newabstract!#REF!</definedName>
    <definedName name="Apr02___0" localSheetId="10">[2]Newabstract!#REF!</definedName>
    <definedName name="Apr02___0" localSheetId="17">[2]Newabstract!#REF!</definedName>
    <definedName name="Apr02___0" localSheetId="18">[2]Newabstract!#REF!</definedName>
    <definedName name="Apr02___0" localSheetId="19">[2]Newabstract!#REF!</definedName>
    <definedName name="Apr02___0" localSheetId="20">[2]Newabstract!#REF!</definedName>
    <definedName name="Apr02___0" localSheetId="1">[2]Newabstract!#REF!</definedName>
    <definedName name="Apr02___0" localSheetId="2">[2]Newabstract!#REF!</definedName>
    <definedName name="Apr02___0" localSheetId="3">[2]Newabstract!#REF!</definedName>
    <definedName name="Apr02___0" localSheetId="11">[2]Newabstract!#REF!</definedName>
    <definedName name="Apr02___0" localSheetId="12">[2]Newabstract!#REF!</definedName>
    <definedName name="Apr02___0">[2]Newabstract!#REF!</definedName>
    <definedName name="Apr03___0" localSheetId="0">[2]Newabstract!#REF!</definedName>
    <definedName name="Apr03___0" localSheetId="10">[2]Newabstract!#REF!</definedName>
    <definedName name="Apr03___0" localSheetId="17">[2]Newabstract!#REF!</definedName>
    <definedName name="Apr03___0" localSheetId="18">[2]Newabstract!#REF!</definedName>
    <definedName name="Apr03___0" localSheetId="19">[2]Newabstract!#REF!</definedName>
    <definedName name="Apr03___0" localSheetId="20">[2]Newabstract!#REF!</definedName>
    <definedName name="Apr03___0" localSheetId="1">[2]Newabstract!#REF!</definedName>
    <definedName name="Apr03___0" localSheetId="2">[2]Newabstract!#REF!</definedName>
    <definedName name="Apr03___0" localSheetId="3">[2]Newabstract!#REF!</definedName>
    <definedName name="Apr03___0" localSheetId="11">[2]Newabstract!#REF!</definedName>
    <definedName name="Apr03___0" localSheetId="12">[2]Newabstract!#REF!</definedName>
    <definedName name="Apr03___0">[2]Newabstract!#REF!</definedName>
    <definedName name="Apr04___0" localSheetId="0">[2]Newabstract!#REF!</definedName>
    <definedName name="Apr04___0" localSheetId="10">[2]Newabstract!#REF!</definedName>
    <definedName name="Apr04___0" localSheetId="17">[2]Newabstract!#REF!</definedName>
    <definedName name="Apr04___0" localSheetId="18">[2]Newabstract!#REF!</definedName>
    <definedName name="Apr04___0" localSheetId="19">[2]Newabstract!#REF!</definedName>
    <definedName name="Apr04___0" localSheetId="20">[2]Newabstract!#REF!</definedName>
    <definedName name="Apr04___0" localSheetId="1">[2]Newabstract!#REF!</definedName>
    <definedName name="Apr04___0" localSheetId="2">[2]Newabstract!#REF!</definedName>
    <definedName name="Apr04___0" localSheetId="3">[2]Newabstract!#REF!</definedName>
    <definedName name="Apr04___0" localSheetId="11">[2]Newabstract!#REF!</definedName>
    <definedName name="Apr04___0" localSheetId="12">[2]Newabstract!#REF!</definedName>
    <definedName name="Apr04___0">[2]Newabstract!#REF!</definedName>
    <definedName name="Apr05___0" localSheetId="0">[2]Newabstract!#REF!</definedName>
    <definedName name="Apr05___0" localSheetId="10">[2]Newabstract!#REF!</definedName>
    <definedName name="Apr05___0" localSheetId="17">[2]Newabstract!#REF!</definedName>
    <definedName name="Apr05___0" localSheetId="18">[2]Newabstract!#REF!</definedName>
    <definedName name="Apr05___0" localSheetId="19">[2]Newabstract!#REF!</definedName>
    <definedName name="Apr05___0" localSheetId="20">[2]Newabstract!#REF!</definedName>
    <definedName name="Apr05___0" localSheetId="1">[2]Newabstract!#REF!</definedName>
    <definedName name="Apr05___0" localSheetId="2">[2]Newabstract!#REF!</definedName>
    <definedName name="Apr05___0" localSheetId="3">[2]Newabstract!#REF!</definedName>
    <definedName name="Apr05___0" localSheetId="11">[2]Newabstract!#REF!</definedName>
    <definedName name="Apr05___0" localSheetId="12">[2]Newabstract!#REF!</definedName>
    <definedName name="Apr05___0">[2]Newabstract!#REF!</definedName>
    <definedName name="Apr06___0" localSheetId="0">[2]Newabstract!#REF!</definedName>
    <definedName name="Apr06___0" localSheetId="10">[2]Newabstract!#REF!</definedName>
    <definedName name="Apr06___0" localSheetId="17">[2]Newabstract!#REF!</definedName>
    <definedName name="Apr06___0" localSheetId="18">[2]Newabstract!#REF!</definedName>
    <definedName name="Apr06___0" localSheetId="19">[2]Newabstract!#REF!</definedName>
    <definedName name="Apr06___0" localSheetId="20">[2]Newabstract!#REF!</definedName>
    <definedName name="Apr06___0" localSheetId="1">[2]Newabstract!#REF!</definedName>
    <definedName name="Apr06___0" localSheetId="2">[2]Newabstract!#REF!</definedName>
    <definedName name="Apr06___0" localSheetId="3">[2]Newabstract!#REF!</definedName>
    <definedName name="Apr06___0" localSheetId="11">[2]Newabstract!#REF!</definedName>
    <definedName name="Apr06___0" localSheetId="12">[2]Newabstract!#REF!</definedName>
    <definedName name="Apr06___0">[2]Newabstract!#REF!</definedName>
    <definedName name="Apr07___0" localSheetId="0">[2]Newabstract!#REF!</definedName>
    <definedName name="Apr07___0" localSheetId="10">[2]Newabstract!#REF!</definedName>
    <definedName name="Apr07___0" localSheetId="17">[2]Newabstract!#REF!</definedName>
    <definedName name="Apr07___0" localSheetId="18">[2]Newabstract!#REF!</definedName>
    <definedName name="Apr07___0" localSheetId="19">[2]Newabstract!#REF!</definedName>
    <definedName name="Apr07___0" localSheetId="20">[2]Newabstract!#REF!</definedName>
    <definedName name="Apr07___0" localSheetId="1">[2]Newabstract!#REF!</definedName>
    <definedName name="Apr07___0" localSheetId="2">[2]Newabstract!#REF!</definedName>
    <definedName name="Apr07___0" localSheetId="3">[2]Newabstract!#REF!</definedName>
    <definedName name="Apr07___0" localSheetId="11">[2]Newabstract!#REF!</definedName>
    <definedName name="Apr07___0" localSheetId="12">[2]Newabstract!#REF!</definedName>
    <definedName name="Apr07___0">[2]Newabstract!#REF!</definedName>
    <definedName name="Apr08___0" localSheetId="0">[2]Newabstract!#REF!</definedName>
    <definedName name="Apr08___0" localSheetId="10">[2]Newabstract!#REF!</definedName>
    <definedName name="Apr08___0" localSheetId="17">[2]Newabstract!#REF!</definedName>
    <definedName name="Apr08___0" localSheetId="18">[2]Newabstract!#REF!</definedName>
    <definedName name="Apr08___0" localSheetId="19">[2]Newabstract!#REF!</definedName>
    <definedName name="Apr08___0" localSheetId="20">[2]Newabstract!#REF!</definedName>
    <definedName name="Apr08___0" localSheetId="1">[2]Newabstract!#REF!</definedName>
    <definedName name="Apr08___0" localSheetId="2">[2]Newabstract!#REF!</definedName>
    <definedName name="Apr08___0" localSheetId="3">[2]Newabstract!#REF!</definedName>
    <definedName name="Apr08___0" localSheetId="11">[2]Newabstract!#REF!</definedName>
    <definedName name="Apr08___0" localSheetId="12">[2]Newabstract!#REF!</definedName>
    <definedName name="Apr08___0">[2]Newabstract!#REF!</definedName>
    <definedName name="Apr09___0" localSheetId="0">[2]Newabstract!#REF!</definedName>
    <definedName name="Apr09___0" localSheetId="10">[2]Newabstract!#REF!</definedName>
    <definedName name="Apr09___0" localSheetId="17">[2]Newabstract!#REF!</definedName>
    <definedName name="Apr09___0" localSheetId="18">[2]Newabstract!#REF!</definedName>
    <definedName name="Apr09___0" localSheetId="19">[2]Newabstract!#REF!</definedName>
    <definedName name="Apr09___0" localSheetId="20">[2]Newabstract!#REF!</definedName>
    <definedName name="Apr09___0" localSheetId="1">[2]Newabstract!#REF!</definedName>
    <definedName name="Apr09___0" localSheetId="2">[2]Newabstract!#REF!</definedName>
    <definedName name="Apr09___0" localSheetId="3">[2]Newabstract!#REF!</definedName>
    <definedName name="Apr09___0" localSheetId="11">[2]Newabstract!#REF!</definedName>
    <definedName name="Apr09___0" localSheetId="12">[2]Newabstract!#REF!</definedName>
    <definedName name="Apr09___0">[2]Newabstract!#REF!</definedName>
    <definedName name="Apr10___0" localSheetId="0">[2]Newabstract!#REF!</definedName>
    <definedName name="Apr10___0" localSheetId="10">[2]Newabstract!#REF!</definedName>
    <definedName name="Apr10___0" localSheetId="17">[2]Newabstract!#REF!</definedName>
    <definedName name="Apr10___0" localSheetId="18">[2]Newabstract!#REF!</definedName>
    <definedName name="Apr10___0" localSheetId="19">[2]Newabstract!#REF!</definedName>
    <definedName name="Apr10___0" localSheetId="20">[2]Newabstract!#REF!</definedName>
    <definedName name="Apr10___0" localSheetId="1">[2]Newabstract!#REF!</definedName>
    <definedName name="Apr10___0" localSheetId="2">[2]Newabstract!#REF!</definedName>
    <definedName name="Apr10___0" localSheetId="3">[2]Newabstract!#REF!</definedName>
    <definedName name="Apr10___0" localSheetId="11">[2]Newabstract!#REF!</definedName>
    <definedName name="Apr10___0" localSheetId="12">[2]Newabstract!#REF!</definedName>
    <definedName name="Apr10___0">[2]Newabstract!#REF!</definedName>
    <definedName name="Apr11___0" localSheetId="0">[2]Newabstract!#REF!</definedName>
    <definedName name="Apr11___0" localSheetId="10">[2]Newabstract!#REF!</definedName>
    <definedName name="Apr11___0" localSheetId="17">[2]Newabstract!#REF!</definedName>
    <definedName name="Apr11___0" localSheetId="18">[2]Newabstract!#REF!</definedName>
    <definedName name="Apr11___0" localSheetId="19">[2]Newabstract!#REF!</definedName>
    <definedName name="Apr11___0" localSheetId="20">[2]Newabstract!#REF!</definedName>
    <definedName name="Apr11___0" localSheetId="1">[2]Newabstract!#REF!</definedName>
    <definedName name="Apr11___0" localSheetId="2">[2]Newabstract!#REF!</definedName>
    <definedName name="Apr11___0" localSheetId="3">[2]Newabstract!#REF!</definedName>
    <definedName name="Apr11___0" localSheetId="11">[2]Newabstract!#REF!</definedName>
    <definedName name="Apr11___0" localSheetId="12">[2]Newabstract!#REF!</definedName>
    <definedName name="Apr11___0">[2]Newabstract!#REF!</definedName>
    <definedName name="Apr13___0" localSheetId="0">[2]Newabstract!#REF!</definedName>
    <definedName name="Apr13___0" localSheetId="10">[2]Newabstract!#REF!</definedName>
    <definedName name="Apr13___0" localSheetId="17">[2]Newabstract!#REF!</definedName>
    <definedName name="Apr13___0" localSheetId="18">[2]Newabstract!#REF!</definedName>
    <definedName name="Apr13___0" localSheetId="19">[2]Newabstract!#REF!</definedName>
    <definedName name="Apr13___0" localSheetId="20">[2]Newabstract!#REF!</definedName>
    <definedName name="Apr13___0" localSheetId="1">[2]Newabstract!#REF!</definedName>
    <definedName name="Apr13___0" localSheetId="2">[2]Newabstract!#REF!</definedName>
    <definedName name="Apr13___0" localSheetId="3">[2]Newabstract!#REF!</definedName>
    <definedName name="Apr13___0" localSheetId="11">[2]Newabstract!#REF!</definedName>
    <definedName name="Apr13___0" localSheetId="12">[2]Newabstract!#REF!</definedName>
    <definedName name="Apr13___0">[2]Newabstract!#REF!</definedName>
    <definedName name="Apr14___0" localSheetId="0">[2]Newabstract!#REF!</definedName>
    <definedName name="Apr14___0" localSheetId="10">[2]Newabstract!#REF!</definedName>
    <definedName name="Apr14___0" localSheetId="17">[2]Newabstract!#REF!</definedName>
    <definedName name="Apr14___0" localSheetId="18">[2]Newabstract!#REF!</definedName>
    <definedName name="Apr14___0" localSheetId="19">[2]Newabstract!#REF!</definedName>
    <definedName name="Apr14___0" localSheetId="20">[2]Newabstract!#REF!</definedName>
    <definedName name="Apr14___0" localSheetId="1">[2]Newabstract!#REF!</definedName>
    <definedName name="Apr14___0" localSheetId="2">[2]Newabstract!#REF!</definedName>
    <definedName name="Apr14___0" localSheetId="3">[2]Newabstract!#REF!</definedName>
    <definedName name="Apr14___0" localSheetId="11">[2]Newabstract!#REF!</definedName>
    <definedName name="Apr14___0" localSheetId="12">[2]Newabstract!#REF!</definedName>
    <definedName name="Apr14___0">[2]Newabstract!#REF!</definedName>
    <definedName name="Apr15___0" localSheetId="0">[2]Newabstract!#REF!</definedName>
    <definedName name="Apr15___0" localSheetId="10">[2]Newabstract!#REF!</definedName>
    <definedName name="Apr15___0" localSheetId="17">[2]Newabstract!#REF!</definedName>
    <definedName name="Apr15___0" localSheetId="18">[2]Newabstract!#REF!</definedName>
    <definedName name="Apr15___0" localSheetId="19">[2]Newabstract!#REF!</definedName>
    <definedName name="Apr15___0" localSheetId="20">[2]Newabstract!#REF!</definedName>
    <definedName name="Apr15___0" localSheetId="1">[2]Newabstract!#REF!</definedName>
    <definedName name="Apr15___0" localSheetId="2">[2]Newabstract!#REF!</definedName>
    <definedName name="Apr15___0" localSheetId="3">[2]Newabstract!#REF!</definedName>
    <definedName name="Apr15___0" localSheetId="11">[2]Newabstract!#REF!</definedName>
    <definedName name="Apr15___0" localSheetId="12">[2]Newabstract!#REF!</definedName>
    <definedName name="Apr15___0">[2]Newabstract!#REF!</definedName>
    <definedName name="Apr16___0" localSheetId="0">[2]Newabstract!#REF!</definedName>
    <definedName name="Apr16___0" localSheetId="10">[2]Newabstract!#REF!</definedName>
    <definedName name="Apr16___0" localSheetId="17">[2]Newabstract!#REF!</definedName>
    <definedName name="Apr16___0" localSheetId="18">[2]Newabstract!#REF!</definedName>
    <definedName name="Apr16___0" localSheetId="19">[2]Newabstract!#REF!</definedName>
    <definedName name="Apr16___0" localSheetId="20">[2]Newabstract!#REF!</definedName>
    <definedName name="Apr16___0" localSheetId="1">[2]Newabstract!#REF!</definedName>
    <definedName name="Apr16___0" localSheetId="2">[2]Newabstract!#REF!</definedName>
    <definedName name="Apr16___0" localSheetId="3">[2]Newabstract!#REF!</definedName>
    <definedName name="Apr16___0" localSheetId="11">[2]Newabstract!#REF!</definedName>
    <definedName name="Apr16___0" localSheetId="12">[2]Newabstract!#REF!</definedName>
    <definedName name="Apr16___0">[2]Newabstract!#REF!</definedName>
    <definedName name="Apr17___0" localSheetId="0">[2]Newabstract!#REF!</definedName>
    <definedName name="Apr17___0" localSheetId="10">[2]Newabstract!#REF!</definedName>
    <definedName name="Apr17___0" localSheetId="17">[2]Newabstract!#REF!</definedName>
    <definedName name="Apr17___0" localSheetId="18">[2]Newabstract!#REF!</definedName>
    <definedName name="Apr17___0" localSheetId="19">[2]Newabstract!#REF!</definedName>
    <definedName name="Apr17___0" localSheetId="20">[2]Newabstract!#REF!</definedName>
    <definedName name="Apr17___0" localSheetId="1">[2]Newabstract!#REF!</definedName>
    <definedName name="Apr17___0" localSheetId="2">[2]Newabstract!#REF!</definedName>
    <definedName name="Apr17___0" localSheetId="3">[2]Newabstract!#REF!</definedName>
    <definedName name="Apr17___0" localSheetId="11">[2]Newabstract!#REF!</definedName>
    <definedName name="Apr17___0" localSheetId="12">[2]Newabstract!#REF!</definedName>
    <definedName name="Apr17___0">[2]Newabstract!#REF!</definedName>
    <definedName name="Apr20___0" localSheetId="0">[2]Newabstract!#REF!</definedName>
    <definedName name="Apr20___0" localSheetId="10">[2]Newabstract!#REF!</definedName>
    <definedName name="Apr20___0" localSheetId="17">[2]Newabstract!#REF!</definedName>
    <definedName name="Apr20___0" localSheetId="18">[2]Newabstract!#REF!</definedName>
    <definedName name="Apr20___0" localSheetId="19">[2]Newabstract!#REF!</definedName>
    <definedName name="Apr20___0" localSheetId="20">[2]Newabstract!#REF!</definedName>
    <definedName name="Apr20___0" localSheetId="1">[2]Newabstract!#REF!</definedName>
    <definedName name="Apr20___0" localSheetId="2">[2]Newabstract!#REF!</definedName>
    <definedName name="Apr20___0" localSheetId="3">[2]Newabstract!#REF!</definedName>
    <definedName name="Apr20___0" localSheetId="11">[2]Newabstract!#REF!</definedName>
    <definedName name="Apr20___0" localSheetId="12">[2]Newabstract!#REF!</definedName>
    <definedName name="Apr20___0">[2]Newabstract!#REF!</definedName>
    <definedName name="Apr21___0" localSheetId="0">[2]Newabstract!#REF!</definedName>
    <definedName name="Apr21___0" localSheetId="10">[2]Newabstract!#REF!</definedName>
    <definedName name="Apr21___0" localSheetId="17">[2]Newabstract!#REF!</definedName>
    <definedName name="Apr21___0" localSheetId="18">[2]Newabstract!#REF!</definedName>
    <definedName name="Apr21___0" localSheetId="19">[2]Newabstract!#REF!</definedName>
    <definedName name="Apr21___0" localSheetId="20">[2]Newabstract!#REF!</definedName>
    <definedName name="Apr21___0" localSheetId="1">[2]Newabstract!#REF!</definedName>
    <definedName name="Apr21___0" localSheetId="2">[2]Newabstract!#REF!</definedName>
    <definedName name="Apr21___0" localSheetId="3">[2]Newabstract!#REF!</definedName>
    <definedName name="Apr21___0" localSheetId="11">[2]Newabstract!#REF!</definedName>
    <definedName name="Apr21___0" localSheetId="12">[2]Newabstract!#REF!</definedName>
    <definedName name="Apr21___0">[2]Newabstract!#REF!</definedName>
    <definedName name="Apr22___0" localSheetId="0">[2]Newabstract!#REF!</definedName>
    <definedName name="Apr22___0" localSheetId="10">[2]Newabstract!#REF!</definedName>
    <definedName name="Apr22___0" localSheetId="17">[2]Newabstract!#REF!</definedName>
    <definedName name="Apr22___0" localSheetId="18">[2]Newabstract!#REF!</definedName>
    <definedName name="Apr22___0" localSheetId="19">[2]Newabstract!#REF!</definedName>
    <definedName name="Apr22___0" localSheetId="20">[2]Newabstract!#REF!</definedName>
    <definedName name="Apr22___0" localSheetId="1">[2]Newabstract!#REF!</definedName>
    <definedName name="Apr22___0" localSheetId="2">[2]Newabstract!#REF!</definedName>
    <definedName name="Apr22___0" localSheetId="3">[2]Newabstract!#REF!</definedName>
    <definedName name="Apr22___0" localSheetId="11">[2]Newabstract!#REF!</definedName>
    <definedName name="Apr22___0" localSheetId="12">[2]Newabstract!#REF!</definedName>
    <definedName name="Apr22___0">[2]Newabstract!#REF!</definedName>
    <definedName name="Apr23___0" localSheetId="0">[2]Newabstract!#REF!</definedName>
    <definedName name="Apr23___0" localSheetId="10">[2]Newabstract!#REF!</definedName>
    <definedName name="Apr23___0" localSheetId="17">[2]Newabstract!#REF!</definedName>
    <definedName name="Apr23___0" localSheetId="18">[2]Newabstract!#REF!</definedName>
    <definedName name="Apr23___0" localSheetId="19">[2]Newabstract!#REF!</definedName>
    <definedName name="Apr23___0" localSheetId="20">[2]Newabstract!#REF!</definedName>
    <definedName name="Apr23___0" localSheetId="1">[2]Newabstract!#REF!</definedName>
    <definedName name="Apr23___0" localSheetId="2">[2]Newabstract!#REF!</definedName>
    <definedName name="Apr23___0" localSheetId="3">[2]Newabstract!#REF!</definedName>
    <definedName name="Apr23___0" localSheetId="11">[2]Newabstract!#REF!</definedName>
    <definedName name="Apr23___0" localSheetId="12">[2]Newabstract!#REF!</definedName>
    <definedName name="Apr23___0">[2]Newabstract!#REF!</definedName>
    <definedName name="Apr24___0" localSheetId="0">[2]Newabstract!#REF!</definedName>
    <definedName name="Apr24___0" localSheetId="10">[2]Newabstract!#REF!</definedName>
    <definedName name="Apr24___0" localSheetId="17">[2]Newabstract!#REF!</definedName>
    <definedName name="Apr24___0" localSheetId="18">[2]Newabstract!#REF!</definedName>
    <definedName name="Apr24___0" localSheetId="19">[2]Newabstract!#REF!</definedName>
    <definedName name="Apr24___0" localSheetId="20">[2]Newabstract!#REF!</definedName>
    <definedName name="Apr24___0" localSheetId="1">[2]Newabstract!#REF!</definedName>
    <definedName name="Apr24___0" localSheetId="2">[2]Newabstract!#REF!</definedName>
    <definedName name="Apr24___0" localSheetId="3">[2]Newabstract!#REF!</definedName>
    <definedName name="Apr24___0" localSheetId="11">[2]Newabstract!#REF!</definedName>
    <definedName name="Apr24___0" localSheetId="12">[2]Newabstract!#REF!</definedName>
    <definedName name="Apr24___0">[2]Newabstract!#REF!</definedName>
    <definedName name="Apr27___0" localSheetId="0">[2]Newabstract!#REF!</definedName>
    <definedName name="Apr27___0" localSheetId="10">[2]Newabstract!#REF!</definedName>
    <definedName name="Apr27___0" localSheetId="17">[2]Newabstract!#REF!</definedName>
    <definedName name="Apr27___0" localSheetId="18">[2]Newabstract!#REF!</definedName>
    <definedName name="Apr27___0" localSheetId="19">[2]Newabstract!#REF!</definedName>
    <definedName name="Apr27___0" localSheetId="20">[2]Newabstract!#REF!</definedName>
    <definedName name="Apr27___0" localSheetId="1">[2]Newabstract!#REF!</definedName>
    <definedName name="Apr27___0" localSheetId="2">[2]Newabstract!#REF!</definedName>
    <definedName name="Apr27___0" localSheetId="3">[2]Newabstract!#REF!</definedName>
    <definedName name="Apr27___0" localSheetId="11">[2]Newabstract!#REF!</definedName>
    <definedName name="Apr27___0" localSheetId="12">[2]Newabstract!#REF!</definedName>
    <definedName name="Apr27___0">[2]Newabstract!#REF!</definedName>
    <definedName name="Apr28___0" localSheetId="0">[2]Newabstract!#REF!</definedName>
    <definedName name="Apr28___0" localSheetId="10">[2]Newabstract!#REF!</definedName>
    <definedName name="Apr28___0" localSheetId="17">[2]Newabstract!#REF!</definedName>
    <definedName name="Apr28___0" localSheetId="18">[2]Newabstract!#REF!</definedName>
    <definedName name="Apr28___0" localSheetId="19">[2]Newabstract!#REF!</definedName>
    <definedName name="Apr28___0" localSheetId="20">[2]Newabstract!#REF!</definedName>
    <definedName name="Apr28___0" localSheetId="1">[2]Newabstract!#REF!</definedName>
    <definedName name="Apr28___0" localSheetId="2">[2]Newabstract!#REF!</definedName>
    <definedName name="Apr28___0" localSheetId="3">[2]Newabstract!#REF!</definedName>
    <definedName name="Apr28___0" localSheetId="11">[2]Newabstract!#REF!</definedName>
    <definedName name="Apr28___0" localSheetId="12">[2]Newabstract!#REF!</definedName>
    <definedName name="Apr28___0">[2]Newabstract!#REF!</definedName>
    <definedName name="Apr29___0" localSheetId="0">[2]Newabstract!#REF!</definedName>
    <definedName name="Apr29___0" localSheetId="10">[2]Newabstract!#REF!</definedName>
    <definedName name="Apr29___0" localSheetId="17">[2]Newabstract!#REF!</definedName>
    <definedName name="Apr29___0" localSheetId="18">[2]Newabstract!#REF!</definedName>
    <definedName name="Apr29___0" localSheetId="19">[2]Newabstract!#REF!</definedName>
    <definedName name="Apr29___0" localSheetId="20">[2]Newabstract!#REF!</definedName>
    <definedName name="Apr29___0" localSheetId="1">[2]Newabstract!#REF!</definedName>
    <definedName name="Apr29___0" localSheetId="2">[2]Newabstract!#REF!</definedName>
    <definedName name="Apr29___0" localSheetId="3">[2]Newabstract!#REF!</definedName>
    <definedName name="Apr29___0" localSheetId="11">[2]Newabstract!#REF!</definedName>
    <definedName name="Apr29___0" localSheetId="12">[2]Newabstract!#REF!</definedName>
    <definedName name="Apr29___0">[2]Newabstract!#REF!</definedName>
    <definedName name="Apr30___0" localSheetId="0">[2]Newabstract!#REF!</definedName>
    <definedName name="Apr30___0" localSheetId="10">[2]Newabstract!#REF!</definedName>
    <definedName name="Apr30___0" localSheetId="17">[2]Newabstract!#REF!</definedName>
    <definedName name="Apr30___0" localSheetId="18">[2]Newabstract!#REF!</definedName>
    <definedName name="Apr30___0" localSheetId="19">[2]Newabstract!#REF!</definedName>
    <definedName name="Apr30___0" localSheetId="20">[2]Newabstract!#REF!</definedName>
    <definedName name="Apr30___0" localSheetId="1">[2]Newabstract!#REF!</definedName>
    <definedName name="Apr30___0" localSheetId="2">[2]Newabstract!#REF!</definedName>
    <definedName name="Apr30___0" localSheetId="3">[2]Newabstract!#REF!</definedName>
    <definedName name="Apr30___0" localSheetId="11">[2]Newabstract!#REF!</definedName>
    <definedName name="Apr30___0" localSheetId="12">[2]Newabstract!#REF!</definedName>
    <definedName name="Apr30___0">[2]Newabstract!#REF!</definedName>
    <definedName name="av" localSheetId="0">#REF!</definedName>
    <definedName name="av" localSheetId="10">#REF!</definedName>
    <definedName name="av" localSheetId="17">#REF!</definedName>
    <definedName name="av" localSheetId="18">#REF!</definedName>
    <definedName name="av" localSheetId="19">#REF!</definedName>
    <definedName name="av" localSheetId="20">#REF!</definedName>
    <definedName name="av" localSheetId="1">#REF!</definedName>
    <definedName name="av" localSheetId="2">#REF!</definedName>
    <definedName name="av" localSheetId="3">#REF!</definedName>
    <definedName name="av" localSheetId="11">#REF!</definedName>
    <definedName name="av" localSheetId="12">#REF!</definedName>
    <definedName name="av">#REF!</definedName>
    <definedName name="B" localSheetId="0">#REF!</definedName>
    <definedName name="B" localSheetId="10">#REF!</definedName>
    <definedName name="B" localSheetId="17">#REF!</definedName>
    <definedName name="B" localSheetId="18">#REF!</definedName>
    <definedName name="B" localSheetId="19">#REF!</definedName>
    <definedName name="B" localSheetId="20">#REF!</definedName>
    <definedName name="B" localSheetId="1">#REF!</definedName>
    <definedName name="B" localSheetId="2">#REF!</definedName>
    <definedName name="B" localSheetId="3">#REF!</definedName>
    <definedName name="B" localSheetId="11">#REF!</definedName>
    <definedName name="B" localSheetId="12">#REF!</definedName>
    <definedName name="B">#REF!</definedName>
    <definedName name="b_1" localSheetId="0" hidden="1">{"pl_t&amp;d",#N/A,FALSE,"p&amp;l_t&amp;D_01_02 (2)"}</definedName>
    <definedName name="b_1" localSheetId="10" hidden="1">{"pl_t&amp;d",#N/A,FALSE,"p&amp;l_t&amp;D_01_02 (2)"}</definedName>
    <definedName name="b_1" localSheetId="13" hidden="1">{"pl_t&amp;d",#N/A,FALSE,"p&amp;l_t&amp;D_01_02 (2)"}</definedName>
    <definedName name="b_1" localSheetId="14" hidden="1">{"pl_t&amp;d",#N/A,FALSE,"p&amp;l_t&amp;D_01_02 (2)"}</definedName>
    <definedName name="b_1" localSheetId="17" hidden="1">{"pl_t&amp;d",#N/A,FALSE,"p&amp;l_t&amp;D_01_02 (2)"}</definedName>
    <definedName name="b_1" localSheetId="19" hidden="1">{"pl_t&amp;d",#N/A,FALSE,"p&amp;l_t&amp;D_01_02 (2)"}</definedName>
    <definedName name="b_1" localSheetId="20" hidden="1">{"pl_t&amp;d",#N/A,FALSE,"p&amp;l_t&amp;D_01_02 (2)"}</definedName>
    <definedName name="b_1" localSheetId="1" hidden="1">{"pl_t&amp;d",#N/A,FALSE,"p&amp;l_t&amp;D_01_02 (2)"}</definedName>
    <definedName name="b_1" localSheetId="2" hidden="1">{"pl_t&amp;d",#N/A,FALSE,"p&amp;l_t&amp;D_01_02 (2)"}</definedName>
    <definedName name="b_1" localSheetId="3" hidden="1">{"pl_t&amp;d",#N/A,FALSE,"p&amp;l_t&amp;D_01_02 (2)"}</definedName>
    <definedName name="b_1" localSheetId="4" hidden="1">{"pl_t&amp;d",#N/A,FALSE,"p&amp;l_t&amp;D_01_02 (2)"}</definedName>
    <definedName name="b_1" localSheetId="5" hidden="1">{"pl_t&amp;d",#N/A,FALSE,"p&amp;l_t&amp;D_01_02 (2)"}</definedName>
    <definedName name="b_1" localSheetId="9" hidden="1">{"pl_t&amp;d",#N/A,FALSE,"p&amp;l_t&amp;D_01_02 (2)"}</definedName>
    <definedName name="b_1" hidden="1">{"pl_t&amp;d",#N/A,FALSE,"p&amp;l_t&amp;D_01_02 (2)"}</definedName>
    <definedName name="bab" localSheetId="0" hidden="1">{"pl_t&amp;d",#N/A,FALSE,"p&amp;l_t&amp;D_01_02 (2)"}</definedName>
    <definedName name="bab" localSheetId="10" hidden="1">{"pl_t&amp;d",#N/A,FALSE,"p&amp;l_t&amp;D_01_02 (2)"}</definedName>
    <definedName name="bab" localSheetId="13" hidden="1">{"pl_t&amp;d",#N/A,FALSE,"p&amp;l_t&amp;D_01_02 (2)"}</definedName>
    <definedName name="bab" localSheetId="14" hidden="1">{"pl_t&amp;d",#N/A,FALSE,"p&amp;l_t&amp;D_01_02 (2)"}</definedName>
    <definedName name="bab" localSheetId="17" hidden="1">{"pl_t&amp;d",#N/A,FALSE,"p&amp;l_t&amp;D_01_02 (2)"}</definedName>
    <definedName name="bab" localSheetId="19" hidden="1">{"pl_t&amp;d",#N/A,FALSE,"p&amp;l_t&amp;D_01_02 (2)"}</definedName>
    <definedName name="bab" localSheetId="20" hidden="1">{"pl_t&amp;d",#N/A,FALSE,"p&amp;l_t&amp;D_01_02 (2)"}</definedName>
    <definedName name="bab" localSheetId="1" hidden="1">{"pl_t&amp;d",#N/A,FALSE,"p&amp;l_t&amp;D_01_02 (2)"}</definedName>
    <definedName name="bab" localSheetId="2" hidden="1">{"pl_t&amp;d",#N/A,FALSE,"p&amp;l_t&amp;D_01_02 (2)"}</definedName>
    <definedName name="bab" localSheetId="3" hidden="1">{"pl_t&amp;d",#N/A,FALSE,"p&amp;l_t&amp;D_01_02 (2)"}</definedName>
    <definedName name="bab" localSheetId="4" hidden="1">{"pl_t&amp;d",#N/A,FALSE,"p&amp;l_t&amp;D_01_02 (2)"}</definedName>
    <definedName name="bab" localSheetId="5" hidden="1">{"pl_t&amp;d",#N/A,FALSE,"p&amp;l_t&amp;D_01_02 (2)"}</definedName>
    <definedName name="bab" localSheetId="9" hidden="1">{"pl_t&amp;d",#N/A,FALSE,"p&amp;l_t&amp;D_01_02 (2)"}</definedName>
    <definedName name="bab" hidden="1">{"pl_t&amp;d",#N/A,FALSE,"p&amp;l_t&amp;D_01_02 (2)"}</definedName>
    <definedName name="bab_1" localSheetId="0" hidden="1">{"pl_t&amp;d",#N/A,FALSE,"p&amp;l_t&amp;D_01_02 (2)"}</definedName>
    <definedName name="bab_1" localSheetId="10" hidden="1">{"pl_t&amp;d",#N/A,FALSE,"p&amp;l_t&amp;D_01_02 (2)"}</definedName>
    <definedName name="bab_1" localSheetId="13" hidden="1">{"pl_t&amp;d",#N/A,FALSE,"p&amp;l_t&amp;D_01_02 (2)"}</definedName>
    <definedName name="bab_1" localSheetId="14" hidden="1">{"pl_t&amp;d",#N/A,FALSE,"p&amp;l_t&amp;D_01_02 (2)"}</definedName>
    <definedName name="bab_1" localSheetId="17" hidden="1">{"pl_t&amp;d",#N/A,FALSE,"p&amp;l_t&amp;D_01_02 (2)"}</definedName>
    <definedName name="bab_1" localSheetId="19" hidden="1">{"pl_t&amp;d",#N/A,FALSE,"p&amp;l_t&amp;D_01_02 (2)"}</definedName>
    <definedName name="bab_1" localSheetId="20" hidden="1">{"pl_t&amp;d",#N/A,FALSE,"p&amp;l_t&amp;D_01_02 (2)"}</definedName>
    <definedName name="bab_1" localSheetId="1" hidden="1">{"pl_t&amp;d",#N/A,FALSE,"p&amp;l_t&amp;D_01_02 (2)"}</definedName>
    <definedName name="bab_1" localSheetId="2" hidden="1">{"pl_t&amp;d",#N/A,FALSE,"p&amp;l_t&amp;D_01_02 (2)"}</definedName>
    <definedName name="bab_1" localSheetId="3" hidden="1">{"pl_t&amp;d",#N/A,FALSE,"p&amp;l_t&amp;D_01_02 (2)"}</definedName>
    <definedName name="bab_1" localSheetId="4" hidden="1">{"pl_t&amp;d",#N/A,FALSE,"p&amp;l_t&amp;D_01_02 (2)"}</definedName>
    <definedName name="bab_1" localSheetId="5" hidden="1">{"pl_t&amp;d",#N/A,FALSE,"p&amp;l_t&amp;D_01_02 (2)"}</definedName>
    <definedName name="bab_1" localSheetId="9" hidden="1">{"pl_t&amp;d",#N/A,FALSE,"p&amp;l_t&amp;D_01_02 (2)"}</definedName>
    <definedName name="bab_1" hidden="1">{"pl_t&amp;d",#N/A,FALSE,"p&amp;l_t&amp;D_01_02 (2)"}</definedName>
    <definedName name="Bad_Debts" localSheetId="0">#REF!</definedName>
    <definedName name="Bad_Debts" localSheetId="10">#REF!</definedName>
    <definedName name="Bad_Debts" localSheetId="13">#REF!</definedName>
    <definedName name="Bad_Debts" localSheetId="15">#REF!</definedName>
    <definedName name="Bad_Debts" localSheetId="16">#REF!</definedName>
    <definedName name="Bad_Debts" localSheetId="17">#REF!</definedName>
    <definedName name="Bad_Debts" localSheetId="18">#REF!</definedName>
    <definedName name="Bad_Debts" localSheetId="19">#REF!</definedName>
    <definedName name="Bad_Debts" localSheetId="20">#REF!</definedName>
    <definedName name="Bad_Debts" localSheetId="1">#REF!</definedName>
    <definedName name="Bad_Debts" localSheetId="2">#REF!</definedName>
    <definedName name="Bad_Debts" localSheetId="3">#REF!</definedName>
    <definedName name="Bad_Debts" localSheetId="7">#REF!</definedName>
    <definedName name="Bad_Debts" localSheetId="8">#REF!</definedName>
    <definedName name="Bad_Debts" localSheetId="9">#REF!</definedName>
    <definedName name="Bad_Debts" localSheetId="11">#REF!</definedName>
    <definedName name="Bad_Debts" localSheetId="12">#REF!</definedName>
    <definedName name="Bad_Debts">#REF!</definedName>
    <definedName name="Balancesheet" localSheetId="0">#REF!</definedName>
    <definedName name="Balancesheet" localSheetId="10">#REF!</definedName>
    <definedName name="Balancesheet" localSheetId="17">#REF!</definedName>
    <definedName name="Balancesheet" localSheetId="18">#REF!</definedName>
    <definedName name="Balancesheet" localSheetId="19">#REF!</definedName>
    <definedName name="Balancesheet" localSheetId="20">#REF!</definedName>
    <definedName name="Balancesheet" localSheetId="1">#REF!</definedName>
    <definedName name="Balancesheet" localSheetId="2">#REF!</definedName>
    <definedName name="Balancesheet" localSheetId="3">#REF!</definedName>
    <definedName name="Balancesheet" localSheetId="11">#REF!</definedName>
    <definedName name="Balancesheet" localSheetId="12">#REF!</definedName>
    <definedName name="Balancesheet">#REF!</definedName>
    <definedName name="bbbbbbbb" localSheetId="0">'[11]Consumption Data '!#REF!</definedName>
    <definedName name="bbbbbbbb" localSheetId="10">'[11]Consumption Data '!#REF!</definedName>
    <definedName name="bbbbbbbb" localSheetId="13">'[11]Consumption Data '!#REF!</definedName>
    <definedName name="bbbbbbbb" localSheetId="15">'[11]Consumption Data '!#REF!</definedName>
    <definedName name="bbbbbbbb" localSheetId="16">'[11]Consumption Data '!#REF!</definedName>
    <definedName name="bbbbbbbb" localSheetId="17">'[11]Consumption Data '!#REF!</definedName>
    <definedName name="bbbbbbbb" localSheetId="18">'[11]Consumption Data '!#REF!</definedName>
    <definedName name="bbbbbbbb" localSheetId="19">'[11]Consumption Data '!#REF!</definedName>
    <definedName name="bbbbbbbb" localSheetId="1">'[11]Consumption Data '!#REF!</definedName>
    <definedName name="bbbbbbbb" localSheetId="2">'[11]Consumption Data '!#REF!</definedName>
    <definedName name="bbbbbbbb" localSheetId="3">'[11]Consumption Data '!#REF!</definedName>
    <definedName name="bbbbbbbb" localSheetId="7">'[11]Consumption Data '!#REF!</definedName>
    <definedName name="bbbbbbbb" localSheetId="8">'[11]Consumption Data '!#REF!</definedName>
    <definedName name="bbbbbbbb" localSheetId="9">'[11]Consumption Data '!#REF!</definedName>
    <definedName name="bbbbbbbb" localSheetId="11">'[11]Consumption Data '!#REF!</definedName>
    <definedName name="bbbbbbbb" localSheetId="12">'[11]Consumption Data '!#REF!</definedName>
    <definedName name="bbbbbbbb">'[11]Consumption Data '!#REF!</definedName>
    <definedName name="bbbbbbbooooo" localSheetId="0">'[11]Employee Costs'!#REF!</definedName>
    <definedName name="bbbbbbbooooo" localSheetId="10">'[11]Employee Costs'!#REF!</definedName>
    <definedName name="bbbbbbbooooo" localSheetId="13">'[11]Employee Costs'!#REF!</definedName>
    <definedName name="bbbbbbbooooo" localSheetId="15">'[11]Employee Costs'!#REF!</definedName>
    <definedName name="bbbbbbbooooo" localSheetId="16">'[11]Employee Costs'!#REF!</definedName>
    <definedName name="bbbbbbbooooo" localSheetId="17">'[11]Employee Costs'!#REF!</definedName>
    <definedName name="bbbbbbbooooo" localSheetId="18">'[11]Employee Costs'!#REF!</definedName>
    <definedName name="bbbbbbbooooo" localSheetId="19">'[11]Employee Costs'!#REF!</definedName>
    <definedName name="bbbbbbbooooo" localSheetId="1">'[11]Employee Costs'!#REF!</definedName>
    <definedName name="bbbbbbbooooo" localSheetId="2">'[11]Employee Costs'!#REF!</definedName>
    <definedName name="bbbbbbbooooo" localSheetId="3">'[11]Employee Costs'!#REF!</definedName>
    <definedName name="bbbbbbbooooo" localSheetId="7">'[11]Employee Costs'!#REF!</definedName>
    <definedName name="bbbbbbbooooo" localSheetId="8">'[11]Employee Costs'!#REF!</definedName>
    <definedName name="bbbbbbbooooo" localSheetId="9">'[11]Employee Costs'!#REF!</definedName>
    <definedName name="bbbbbbbooooo" localSheetId="11">'[11]Employee Costs'!#REF!</definedName>
    <definedName name="bbbbbbbooooo" localSheetId="12">'[11]Employee Costs'!#REF!</definedName>
    <definedName name="bbbbbbbooooo">'[11]Employee Costs'!#REF!</definedName>
    <definedName name="bbbboopp" localSheetId="0">'[9]Employee Costs'!#REF!</definedName>
    <definedName name="bbbboopp" localSheetId="10">'[9]Employee Costs'!#REF!</definedName>
    <definedName name="bbbboopp" localSheetId="13">'[9]Employee Costs'!#REF!</definedName>
    <definedName name="bbbboopp" localSheetId="15">'[9]Employee Costs'!#REF!</definedName>
    <definedName name="bbbboopp" localSheetId="16">'[9]Employee Costs'!#REF!</definedName>
    <definedName name="bbbboopp" localSheetId="17">'[9]Employee Costs'!#REF!</definedName>
    <definedName name="bbbboopp" localSheetId="18">'[9]Employee Costs'!#REF!</definedName>
    <definedName name="bbbboopp" localSheetId="19">'[9]Employee Costs'!#REF!</definedName>
    <definedName name="bbbboopp" localSheetId="1">'[9]Employee Costs'!#REF!</definedName>
    <definedName name="bbbboopp" localSheetId="2">'[9]Employee Costs'!#REF!</definedName>
    <definedName name="bbbboopp" localSheetId="3">'[9]Employee Costs'!#REF!</definedName>
    <definedName name="bbbboopp" localSheetId="7">'[9]Employee Costs'!#REF!</definedName>
    <definedName name="bbbboopp" localSheetId="8">'[9]Employee Costs'!#REF!</definedName>
    <definedName name="bbbboopp" localSheetId="9">'[9]Employee Costs'!#REF!</definedName>
    <definedName name="bbbboopp" localSheetId="11">'[9]Employee Costs'!#REF!</definedName>
    <definedName name="bbbboopp" localSheetId="12">'[9]Employee Costs'!#REF!</definedName>
    <definedName name="bbbboopp">'[9]Employee Costs'!#REF!</definedName>
    <definedName name="bbbccxxzzww" localSheetId="0">'[12]Consumer Data &gt;100kVA'!#REF!</definedName>
    <definedName name="bbbccxxzzww" localSheetId="10">'[12]Consumer Data &gt;100kVA'!#REF!</definedName>
    <definedName name="bbbccxxzzww" localSheetId="13">'[12]Consumer Data &gt;100kVA'!#REF!</definedName>
    <definedName name="bbbccxxzzww" localSheetId="15">'[12]Consumer Data &gt;100kVA'!#REF!</definedName>
    <definedName name="bbbccxxzzww" localSheetId="16">'[12]Consumer Data &gt;100kVA'!#REF!</definedName>
    <definedName name="bbbccxxzzww" localSheetId="17">'[12]Consumer Data &gt;100kVA'!#REF!</definedName>
    <definedName name="bbbccxxzzww" localSheetId="18">'[12]Consumer Data &gt;100kVA'!#REF!</definedName>
    <definedName name="bbbccxxzzww" localSheetId="19">'[12]Consumer Data &gt;100kVA'!#REF!</definedName>
    <definedName name="bbbccxxzzww" localSheetId="1">'[12]Consumer Data &gt;100kVA'!#REF!</definedName>
    <definedName name="bbbccxxzzww" localSheetId="2">'[12]Consumer Data &gt;100kVA'!#REF!</definedName>
    <definedName name="bbbccxxzzww" localSheetId="3">'[12]Consumer Data &gt;100kVA'!#REF!</definedName>
    <definedName name="bbbccxxzzww" localSheetId="7">'[12]Consumer Data &gt;100kVA'!#REF!</definedName>
    <definedName name="bbbccxxzzww" localSheetId="8">'[12]Consumer Data &gt;100kVA'!#REF!</definedName>
    <definedName name="bbbccxxzzww" localSheetId="9">'[12]Consumer Data &gt;100kVA'!#REF!</definedName>
    <definedName name="bbbccxxzzww" localSheetId="11">'[12]Consumer Data &gt;100kVA'!#REF!</definedName>
    <definedName name="bbbccxxzzww" localSheetId="12">'[12]Consumer Data &gt;100kVA'!#REF!</definedName>
    <definedName name="bbbccxxzzww">'[12]Consumer Data &gt;100kVA'!#REF!</definedName>
    <definedName name="bbbmmmll" localSheetId="0">'[13]Consumer Data &gt;100kVA'!#REF!</definedName>
    <definedName name="bbbmmmll" localSheetId="10">'[13]Consumer Data &gt;100kVA'!#REF!</definedName>
    <definedName name="bbbmmmll" localSheetId="13">'[13]Consumer Data &gt;100kVA'!#REF!</definedName>
    <definedName name="bbbmmmll" localSheetId="15">'[13]Consumer Data &gt;100kVA'!#REF!</definedName>
    <definedName name="bbbmmmll" localSheetId="16">'[13]Consumer Data &gt;100kVA'!#REF!</definedName>
    <definedName name="bbbmmmll" localSheetId="17">'[13]Consumer Data &gt;100kVA'!#REF!</definedName>
    <definedName name="bbbmmmll" localSheetId="18">'[13]Consumer Data &gt;100kVA'!#REF!</definedName>
    <definedName name="bbbmmmll" localSheetId="19">'[13]Consumer Data &gt;100kVA'!#REF!</definedName>
    <definedName name="bbbmmmll" localSheetId="1">'[13]Consumer Data &gt;100kVA'!#REF!</definedName>
    <definedName name="bbbmmmll" localSheetId="2">'[13]Consumer Data &gt;100kVA'!#REF!</definedName>
    <definedName name="bbbmmmll" localSheetId="3">'[13]Consumer Data &gt;100kVA'!#REF!</definedName>
    <definedName name="bbbmmmll" localSheetId="7">'[13]Consumer Data &gt;100kVA'!#REF!</definedName>
    <definedName name="bbbmmmll" localSheetId="8">'[13]Consumer Data &gt;100kVA'!#REF!</definedName>
    <definedName name="bbbmmmll" localSheetId="9">'[13]Consumer Data &gt;100kVA'!#REF!</definedName>
    <definedName name="bbbmmmll" localSheetId="11">'[13]Consumer Data &gt;100kVA'!#REF!</definedName>
    <definedName name="bbbmmmll" localSheetId="12">'[13]Consumer Data &gt;100kVA'!#REF!</definedName>
    <definedName name="bbbmmmll">'[13]Consumer Data &gt;100kVA'!#REF!</definedName>
    <definedName name="bdc" localSheetId="0" hidden="1">{"pl_t&amp;d",#N/A,FALSE,"p&amp;l_t&amp;D_01_02 (2)"}</definedName>
    <definedName name="bdc" localSheetId="10" hidden="1">{"pl_t&amp;d",#N/A,FALSE,"p&amp;l_t&amp;D_01_02 (2)"}</definedName>
    <definedName name="bdc" localSheetId="13" hidden="1">{"pl_t&amp;d",#N/A,FALSE,"p&amp;l_t&amp;D_01_02 (2)"}</definedName>
    <definedName name="bdc" localSheetId="14" hidden="1">{"pl_t&amp;d",#N/A,FALSE,"p&amp;l_t&amp;D_01_02 (2)"}</definedName>
    <definedName name="bdc" localSheetId="17" hidden="1">{"pl_t&amp;d",#N/A,FALSE,"p&amp;l_t&amp;D_01_02 (2)"}</definedName>
    <definedName name="bdc" localSheetId="19" hidden="1">{"pl_t&amp;d",#N/A,FALSE,"p&amp;l_t&amp;D_01_02 (2)"}</definedName>
    <definedName name="bdc" localSheetId="20" hidden="1">{"pl_t&amp;d",#N/A,FALSE,"p&amp;l_t&amp;D_01_02 (2)"}</definedName>
    <definedName name="bdc" localSheetId="1" hidden="1">{"pl_t&amp;d",#N/A,FALSE,"p&amp;l_t&amp;D_01_02 (2)"}</definedName>
    <definedName name="bdc" localSheetId="2" hidden="1">{"pl_t&amp;d",#N/A,FALSE,"p&amp;l_t&amp;D_01_02 (2)"}</definedName>
    <definedName name="bdc" localSheetId="3" hidden="1">{"pl_t&amp;d",#N/A,FALSE,"p&amp;l_t&amp;D_01_02 (2)"}</definedName>
    <definedName name="bdc" localSheetId="4" hidden="1">{"pl_t&amp;d",#N/A,FALSE,"p&amp;l_t&amp;D_01_02 (2)"}</definedName>
    <definedName name="bdc" localSheetId="5" hidden="1">{"pl_t&amp;d",#N/A,FALSE,"p&amp;l_t&amp;D_01_02 (2)"}</definedName>
    <definedName name="bdc" localSheetId="9" hidden="1">{"pl_t&amp;d",#N/A,FALSE,"p&amp;l_t&amp;D_01_02 (2)"}</definedName>
    <definedName name="bdc" hidden="1">{"pl_t&amp;d",#N/A,FALSE,"p&amp;l_t&amp;D_01_02 (2)"}</definedName>
    <definedName name="BS" localSheetId="0">#REF!</definedName>
    <definedName name="BS" localSheetId="10">#REF!</definedName>
    <definedName name="BS" localSheetId="17">#REF!</definedName>
    <definedName name="BS" localSheetId="18">#REF!</definedName>
    <definedName name="BS" localSheetId="19">#REF!</definedName>
    <definedName name="BS" localSheetId="20">#REF!</definedName>
    <definedName name="BS" localSheetId="1">#REF!</definedName>
    <definedName name="BS" localSheetId="2">#REF!</definedName>
    <definedName name="BS" localSheetId="3">#REF!</definedName>
    <definedName name="BS" localSheetId="11">#REF!</definedName>
    <definedName name="BS" localSheetId="12">#REF!</definedName>
    <definedName name="BS">#REF!</definedName>
    <definedName name="Business_Unit" localSheetId="0">[14]RevenueInput!#REF!</definedName>
    <definedName name="Business_Unit" localSheetId="10">[14]RevenueInput!#REF!</definedName>
    <definedName name="Business_Unit" localSheetId="17">[14]RevenueInput!#REF!</definedName>
    <definedName name="Business_Unit" localSheetId="18">[14]RevenueInput!#REF!</definedName>
    <definedName name="Business_Unit" localSheetId="19">[14]RevenueInput!#REF!</definedName>
    <definedName name="Business_Unit" localSheetId="20">[14]RevenueInput!#REF!</definedName>
    <definedName name="Business_Unit" localSheetId="1">[14]RevenueInput!#REF!</definedName>
    <definedName name="Business_Unit" localSheetId="2">[14]RevenueInput!#REF!</definedName>
    <definedName name="Business_Unit" localSheetId="3">[14]RevenueInput!#REF!</definedName>
    <definedName name="Business_Unit" localSheetId="11">[14]RevenueInput!#REF!</definedName>
    <definedName name="Business_Unit" localSheetId="12">[14]RevenueInput!#REF!</definedName>
    <definedName name="Business_Unit">[14]RevenueInput!#REF!</definedName>
    <definedName name="Capital__Revenue_subsidies_and_Grants" localSheetId="0">#REF!</definedName>
    <definedName name="Capital__Revenue_subsidies_and_Grants" localSheetId="10">#REF!</definedName>
    <definedName name="Capital__Revenue_subsidies_and_Grants" localSheetId="13">#REF!</definedName>
    <definedName name="Capital__Revenue_subsidies_and_Grants" localSheetId="15">#REF!</definedName>
    <definedName name="Capital__Revenue_subsidies_and_Grants" localSheetId="16">#REF!</definedName>
    <definedName name="Capital__Revenue_subsidies_and_Grants" localSheetId="17">#REF!</definedName>
    <definedName name="Capital__Revenue_subsidies_and_Grants" localSheetId="19">#REF!</definedName>
    <definedName name="Capital__Revenue_subsidies_and_Grants" localSheetId="20">#REF!</definedName>
    <definedName name="Capital__Revenue_subsidies_and_Grants" localSheetId="1">#REF!</definedName>
    <definedName name="Capital__Revenue_subsidies_and_Grants" localSheetId="2">#REF!</definedName>
    <definedName name="Capital__Revenue_subsidies_and_Grants" localSheetId="3">#REF!</definedName>
    <definedName name="Capital__Revenue_subsidies_and_Grants" localSheetId="5">#REF!</definedName>
    <definedName name="Capital__Revenue_subsidies_and_Grants" localSheetId="7">#REF!</definedName>
    <definedName name="Capital__Revenue_subsidies_and_Grants" localSheetId="8">#REF!</definedName>
    <definedName name="Capital__Revenue_subsidies_and_Grants" localSheetId="9">#REF!</definedName>
    <definedName name="Capital__Revenue_subsidies_and_Grants">#REF!</definedName>
    <definedName name="Capital_work_in_progress" localSheetId="0">[10]CWIP!#REF!</definedName>
    <definedName name="Capital_work_in_progress" localSheetId="10">[11]CWIP!#REF!</definedName>
    <definedName name="Capital_work_in_progress" localSheetId="13">[11]CWIP!#REF!</definedName>
    <definedName name="Capital_work_in_progress" localSheetId="15">[11]CWIP!#REF!</definedName>
    <definedName name="Capital_work_in_progress" localSheetId="16">[11]CWIP!#REF!</definedName>
    <definedName name="Capital_work_in_progress" localSheetId="17">[10]CWIP!#REF!</definedName>
    <definedName name="Capital_work_in_progress" localSheetId="18">[10]CWIP!#REF!</definedName>
    <definedName name="Capital_work_in_progress" localSheetId="19">[11]CWIP!#REF!</definedName>
    <definedName name="Capital_work_in_progress" localSheetId="20">[10]CWIP!#REF!</definedName>
    <definedName name="Capital_work_in_progress" localSheetId="1">[11]CWIP!#REF!</definedName>
    <definedName name="Capital_work_in_progress" localSheetId="2">[10]CWIP!#REF!</definedName>
    <definedName name="Capital_work_in_progress" localSheetId="3">[10]CWIP!#REF!</definedName>
    <definedName name="Capital_work_in_progress" localSheetId="7">[11]CWIP!#REF!</definedName>
    <definedName name="Capital_work_in_progress" localSheetId="8">[11]CWIP!#REF!</definedName>
    <definedName name="Capital_work_in_progress" localSheetId="9">[11]CWIP!#REF!</definedName>
    <definedName name="Capital_work_in_progress" localSheetId="11">[10]CWIP!#REF!</definedName>
    <definedName name="Capital_work_in_progress" localSheetId="12">[10]CWIP!#REF!</definedName>
    <definedName name="Capital_work_in_progress">[10]CWIP!#REF!</definedName>
    <definedName name="CASE" localSheetId="0" hidden="1">{"pl_t&amp;d",#N/A,FALSE,"p&amp;l_t&amp;D_01_02 (2)"}</definedName>
    <definedName name="CASE" localSheetId="10" hidden="1">{"pl_t&amp;d",#N/A,FALSE,"p&amp;l_t&amp;D_01_02 (2)"}</definedName>
    <definedName name="CASE" localSheetId="13" hidden="1">{"pl_t&amp;d",#N/A,FALSE,"p&amp;l_t&amp;D_01_02 (2)"}</definedName>
    <definedName name="CASE" localSheetId="14" hidden="1">{"pl_t&amp;d",#N/A,FALSE,"p&amp;l_t&amp;D_01_02 (2)"}</definedName>
    <definedName name="CASE" localSheetId="17" hidden="1">{"pl_t&amp;d",#N/A,FALSE,"p&amp;l_t&amp;D_01_02 (2)"}</definedName>
    <definedName name="CASE" localSheetId="19" hidden="1">{"pl_t&amp;d",#N/A,FALSE,"p&amp;l_t&amp;D_01_02 (2)"}</definedName>
    <definedName name="CASE" localSheetId="20" hidden="1">{"pl_t&amp;d",#N/A,FALSE,"p&amp;l_t&amp;D_01_02 (2)"}</definedName>
    <definedName name="CASE" localSheetId="1" hidden="1">{"pl_t&amp;d",#N/A,FALSE,"p&amp;l_t&amp;D_01_02 (2)"}</definedName>
    <definedName name="CASE" localSheetId="2" hidden="1">{"pl_t&amp;d",#N/A,FALSE,"p&amp;l_t&amp;D_01_02 (2)"}</definedName>
    <definedName name="CASE" localSheetId="3" hidden="1">{"pl_t&amp;d",#N/A,FALSE,"p&amp;l_t&amp;D_01_02 (2)"}</definedName>
    <definedName name="CASE" localSheetId="4" hidden="1">{"pl_t&amp;d",#N/A,FALSE,"p&amp;l_t&amp;D_01_02 (2)"}</definedName>
    <definedName name="CASE" localSheetId="5" hidden="1">{"pl_t&amp;d",#N/A,FALSE,"p&amp;l_t&amp;D_01_02 (2)"}</definedName>
    <definedName name="CASE" localSheetId="9" hidden="1">{"pl_t&amp;d",#N/A,FALSE,"p&amp;l_t&amp;D_01_02 (2)"}</definedName>
    <definedName name="CASE" hidden="1">{"pl_t&amp;d",#N/A,FALSE,"p&amp;l_t&amp;D_01_02 (2)"}</definedName>
    <definedName name="CASE_1" localSheetId="0" hidden="1">{"pl_t&amp;d",#N/A,FALSE,"p&amp;l_t&amp;D_01_02 (2)"}</definedName>
    <definedName name="CASE_1" localSheetId="10" hidden="1">{"pl_t&amp;d",#N/A,FALSE,"p&amp;l_t&amp;D_01_02 (2)"}</definedName>
    <definedName name="CASE_1" localSheetId="13" hidden="1">{"pl_t&amp;d",#N/A,FALSE,"p&amp;l_t&amp;D_01_02 (2)"}</definedName>
    <definedName name="CASE_1" localSheetId="14" hidden="1">{"pl_t&amp;d",#N/A,FALSE,"p&amp;l_t&amp;D_01_02 (2)"}</definedName>
    <definedName name="CASE_1" localSheetId="17" hidden="1">{"pl_t&amp;d",#N/A,FALSE,"p&amp;l_t&amp;D_01_02 (2)"}</definedName>
    <definedName name="CASE_1" localSheetId="19" hidden="1">{"pl_t&amp;d",#N/A,FALSE,"p&amp;l_t&amp;D_01_02 (2)"}</definedName>
    <definedName name="CASE_1" localSheetId="20" hidden="1">{"pl_t&amp;d",#N/A,FALSE,"p&amp;l_t&amp;D_01_02 (2)"}</definedName>
    <definedName name="CASE_1" localSheetId="1" hidden="1">{"pl_t&amp;d",#N/A,FALSE,"p&amp;l_t&amp;D_01_02 (2)"}</definedName>
    <definedName name="CASE_1" localSheetId="2" hidden="1">{"pl_t&amp;d",#N/A,FALSE,"p&amp;l_t&amp;D_01_02 (2)"}</definedName>
    <definedName name="CASE_1" localSheetId="3" hidden="1">{"pl_t&amp;d",#N/A,FALSE,"p&amp;l_t&amp;D_01_02 (2)"}</definedName>
    <definedName name="CASE_1" localSheetId="4" hidden="1">{"pl_t&amp;d",#N/A,FALSE,"p&amp;l_t&amp;D_01_02 (2)"}</definedName>
    <definedName name="CASE_1" localSheetId="5" hidden="1">{"pl_t&amp;d",#N/A,FALSE,"p&amp;l_t&amp;D_01_02 (2)"}</definedName>
    <definedName name="CASE_1" localSheetId="9" hidden="1">{"pl_t&amp;d",#N/A,FALSE,"p&amp;l_t&amp;D_01_02 (2)"}</definedName>
    <definedName name="CASE_1" hidden="1">{"pl_t&amp;d",#N/A,FALSE,"p&amp;l_t&amp;D_01_02 (2)"}</definedName>
    <definedName name="cc" localSheetId="0" hidden="1">{"pl_t&amp;d",#N/A,FALSE,"p&amp;l_t&amp;D_01_02 (2)"}</definedName>
    <definedName name="cc" localSheetId="10" hidden="1">{"pl_t&amp;d",#N/A,FALSE,"p&amp;l_t&amp;D_01_02 (2)"}</definedName>
    <definedName name="cc" localSheetId="13" hidden="1">{"pl_t&amp;d",#N/A,FALSE,"p&amp;l_t&amp;D_01_02 (2)"}</definedName>
    <definedName name="cc" localSheetId="14" hidden="1">{"pl_t&amp;d",#N/A,FALSE,"p&amp;l_t&amp;D_01_02 (2)"}</definedName>
    <definedName name="cc" localSheetId="17" hidden="1">{"pl_t&amp;d",#N/A,FALSE,"p&amp;l_t&amp;D_01_02 (2)"}</definedName>
    <definedName name="cc" localSheetId="19" hidden="1">{"pl_t&amp;d",#N/A,FALSE,"p&amp;l_t&amp;D_01_02 (2)"}</definedName>
    <definedName name="cc" localSheetId="20" hidden="1">{"pl_t&amp;d",#N/A,FALSE,"p&amp;l_t&amp;D_01_02 (2)"}</definedName>
    <definedName name="cc" localSheetId="1" hidden="1">{"pl_t&amp;d",#N/A,FALSE,"p&amp;l_t&amp;D_01_02 (2)"}</definedName>
    <definedName name="cc" localSheetId="2" hidden="1">{"pl_t&amp;d",#N/A,FALSE,"p&amp;l_t&amp;D_01_02 (2)"}</definedName>
    <definedName name="cc" localSheetId="3" hidden="1">{"pl_t&amp;d",#N/A,FALSE,"p&amp;l_t&amp;D_01_02 (2)"}</definedName>
    <definedName name="cc" localSheetId="4" hidden="1">{"pl_t&amp;d",#N/A,FALSE,"p&amp;l_t&amp;D_01_02 (2)"}</definedName>
    <definedName name="cc" localSheetId="5" hidden="1">{"pl_t&amp;d",#N/A,FALSE,"p&amp;l_t&amp;D_01_02 (2)"}</definedName>
    <definedName name="cc" localSheetId="9" hidden="1">{"pl_t&amp;d",#N/A,FALSE,"p&amp;l_t&amp;D_01_02 (2)"}</definedName>
    <definedName name="cc" hidden="1">{"pl_t&amp;d",#N/A,FALSE,"p&amp;l_t&amp;D_01_02 (2)"}</definedName>
    <definedName name="ccc" localSheetId="0" hidden="1">{#N/A,#N/A,FALSE,"1.1";#N/A,#N/A,FALSE,"1.1a";#N/A,#N/A,FALSE,"1.1b";#N/A,#N/A,FALSE,"1.1c";#N/A,#N/A,FALSE,"1.1e";#N/A,#N/A,FALSE,"1.1f";#N/A,#N/A,FALSE,"1.1g";#N/A,#N/A,FALSE,"1.1h_T";#N/A,#N/A,FALSE,"1.1h_D";#N/A,#N/A,FALSE,"1.2";#N/A,#N/A,FALSE,"1.3";#N/A,#N/A,FALSE,"1.3b";#N/A,#N/A,FALSE,"1.4";#N/A,#N/A,FALSE,"1.5";#N/A,#N/A,FALSE,"1.6";#N/A,#N/A,FALSE,"2.1";#N/A,#N/A,FALSE,"SOD";#N/A,#N/A,FALSE,"OL";#N/A,#N/A,FALSE,"CF"}</definedName>
    <definedName name="ccc" localSheetId="10" hidden="1">{#N/A,#N/A,FALSE,"1.1";#N/A,#N/A,FALSE,"1.1a";#N/A,#N/A,FALSE,"1.1b";#N/A,#N/A,FALSE,"1.1c";#N/A,#N/A,FALSE,"1.1e";#N/A,#N/A,FALSE,"1.1f";#N/A,#N/A,FALSE,"1.1g";#N/A,#N/A,FALSE,"1.1h_T";#N/A,#N/A,FALSE,"1.1h_D";#N/A,#N/A,FALSE,"1.2";#N/A,#N/A,FALSE,"1.3";#N/A,#N/A,FALSE,"1.3b";#N/A,#N/A,FALSE,"1.4";#N/A,#N/A,FALSE,"1.5";#N/A,#N/A,FALSE,"1.6";#N/A,#N/A,FALSE,"2.1";#N/A,#N/A,FALSE,"SOD";#N/A,#N/A,FALSE,"OL";#N/A,#N/A,FALSE,"CF"}</definedName>
    <definedName name="ccc" localSheetId="13" hidden="1">{#N/A,#N/A,FALSE,"1.1";#N/A,#N/A,FALSE,"1.1a";#N/A,#N/A,FALSE,"1.1b";#N/A,#N/A,FALSE,"1.1c";#N/A,#N/A,FALSE,"1.1e";#N/A,#N/A,FALSE,"1.1f";#N/A,#N/A,FALSE,"1.1g";#N/A,#N/A,FALSE,"1.1h_T";#N/A,#N/A,FALSE,"1.1h_D";#N/A,#N/A,FALSE,"1.2";#N/A,#N/A,FALSE,"1.3";#N/A,#N/A,FALSE,"1.3b";#N/A,#N/A,FALSE,"1.4";#N/A,#N/A,FALSE,"1.5";#N/A,#N/A,FALSE,"1.6";#N/A,#N/A,FALSE,"2.1";#N/A,#N/A,FALSE,"SOD";#N/A,#N/A,FALSE,"OL";#N/A,#N/A,FALSE,"CF"}</definedName>
    <definedName name="ccc" localSheetId="14" hidden="1">{#N/A,#N/A,FALSE,"1.1";#N/A,#N/A,FALSE,"1.1a";#N/A,#N/A,FALSE,"1.1b";#N/A,#N/A,FALSE,"1.1c";#N/A,#N/A,FALSE,"1.1e";#N/A,#N/A,FALSE,"1.1f";#N/A,#N/A,FALSE,"1.1g";#N/A,#N/A,FALSE,"1.1h_T";#N/A,#N/A,FALSE,"1.1h_D";#N/A,#N/A,FALSE,"1.2";#N/A,#N/A,FALSE,"1.3";#N/A,#N/A,FALSE,"1.3b";#N/A,#N/A,FALSE,"1.4";#N/A,#N/A,FALSE,"1.5";#N/A,#N/A,FALSE,"1.6";#N/A,#N/A,FALSE,"2.1";#N/A,#N/A,FALSE,"SOD";#N/A,#N/A,FALSE,"OL";#N/A,#N/A,FALSE,"CF"}</definedName>
    <definedName name="ccc" localSheetId="17" hidden="1">{#N/A,#N/A,FALSE,"1.1";#N/A,#N/A,FALSE,"1.1a";#N/A,#N/A,FALSE,"1.1b";#N/A,#N/A,FALSE,"1.1c";#N/A,#N/A,FALSE,"1.1e";#N/A,#N/A,FALSE,"1.1f";#N/A,#N/A,FALSE,"1.1g";#N/A,#N/A,FALSE,"1.1h_T";#N/A,#N/A,FALSE,"1.1h_D";#N/A,#N/A,FALSE,"1.2";#N/A,#N/A,FALSE,"1.3";#N/A,#N/A,FALSE,"1.3b";#N/A,#N/A,FALSE,"1.4";#N/A,#N/A,FALSE,"1.5";#N/A,#N/A,FALSE,"1.6";#N/A,#N/A,FALSE,"2.1";#N/A,#N/A,FALSE,"SOD";#N/A,#N/A,FALSE,"OL";#N/A,#N/A,FALSE,"CF"}</definedName>
    <definedName name="ccc" localSheetId="19" hidden="1">{#N/A,#N/A,FALSE,"1.1";#N/A,#N/A,FALSE,"1.1a";#N/A,#N/A,FALSE,"1.1b";#N/A,#N/A,FALSE,"1.1c";#N/A,#N/A,FALSE,"1.1e";#N/A,#N/A,FALSE,"1.1f";#N/A,#N/A,FALSE,"1.1g";#N/A,#N/A,FALSE,"1.1h_T";#N/A,#N/A,FALSE,"1.1h_D";#N/A,#N/A,FALSE,"1.2";#N/A,#N/A,FALSE,"1.3";#N/A,#N/A,FALSE,"1.3b";#N/A,#N/A,FALSE,"1.4";#N/A,#N/A,FALSE,"1.5";#N/A,#N/A,FALSE,"1.6";#N/A,#N/A,FALSE,"2.1";#N/A,#N/A,FALSE,"SOD";#N/A,#N/A,FALSE,"OL";#N/A,#N/A,FALSE,"CF"}</definedName>
    <definedName name="ccc" localSheetId="20" hidden="1">{#N/A,#N/A,FALSE,"1.1";#N/A,#N/A,FALSE,"1.1a";#N/A,#N/A,FALSE,"1.1b";#N/A,#N/A,FALSE,"1.1c";#N/A,#N/A,FALSE,"1.1e";#N/A,#N/A,FALSE,"1.1f";#N/A,#N/A,FALSE,"1.1g";#N/A,#N/A,FALSE,"1.1h_T";#N/A,#N/A,FALSE,"1.1h_D";#N/A,#N/A,FALSE,"1.2";#N/A,#N/A,FALSE,"1.3";#N/A,#N/A,FALSE,"1.3b";#N/A,#N/A,FALSE,"1.4";#N/A,#N/A,FALSE,"1.5";#N/A,#N/A,FALSE,"1.6";#N/A,#N/A,FALSE,"2.1";#N/A,#N/A,FALSE,"SOD";#N/A,#N/A,FALSE,"OL";#N/A,#N/A,FALSE,"CF"}</definedName>
    <definedName name="ccc" localSheetId="1" hidden="1">{#N/A,#N/A,FALSE,"1.1";#N/A,#N/A,FALSE,"1.1a";#N/A,#N/A,FALSE,"1.1b";#N/A,#N/A,FALSE,"1.1c";#N/A,#N/A,FALSE,"1.1e";#N/A,#N/A,FALSE,"1.1f";#N/A,#N/A,FALSE,"1.1g";#N/A,#N/A,FALSE,"1.1h_T";#N/A,#N/A,FALSE,"1.1h_D";#N/A,#N/A,FALSE,"1.2";#N/A,#N/A,FALSE,"1.3";#N/A,#N/A,FALSE,"1.3b";#N/A,#N/A,FALSE,"1.4";#N/A,#N/A,FALSE,"1.5";#N/A,#N/A,FALSE,"1.6";#N/A,#N/A,FALSE,"2.1";#N/A,#N/A,FALSE,"SOD";#N/A,#N/A,FALSE,"OL";#N/A,#N/A,FALSE,"CF"}</definedName>
    <definedName name="ccc" localSheetId="2" hidden="1">{#N/A,#N/A,FALSE,"1.1";#N/A,#N/A,FALSE,"1.1a";#N/A,#N/A,FALSE,"1.1b";#N/A,#N/A,FALSE,"1.1c";#N/A,#N/A,FALSE,"1.1e";#N/A,#N/A,FALSE,"1.1f";#N/A,#N/A,FALSE,"1.1g";#N/A,#N/A,FALSE,"1.1h_T";#N/A,#N/A,FALSE,"1.1h_D";#N/A,#N/A,FALSE,"1.2";#N/A,#N/A,FALSE,"1.3";#N/A,#N/A,FALSE,"1.3b";#N/A,#N/A,FALSE,"1.4";#N/A,#N/A,FALSE,"1.5";#N/A,#N/A,FALSE,"1.6";#N/A,#N/A,FALSE,"2.1";#N/A,#N/A,FALSE,"SOD";#N/A,#N/A,FALSE,"OL";#N/A,#N/A,FALSE,"CF"}</definedName>
    <definedName name="ccc" localSheetId="3" hidden="1">{#N/A,#N/A,FALSE,"1.1";#N/A,#N/A,FALSE,"1.1a";#N/A,#N/A,FALSE,"1.1b";#N/A,#N/A,FALSE,"1.1c";#N/A,#N/A,FALSE,"1.1e";#N/A,#N/A,FALSE,"1.1f";#N/A,#N/A,FALSE,"1.1g";#N/A,#N/A,FALSE,"1.1h_T";#N/A,#N/A,FALSE,"1.1h_D";#N/A,#N/A,FALSE,"1.2";#N/A,#N/A,FALSE,"1.3";#N/A,#N/A,FALSE,"1.3b";#N/A,#N/A,FALSE,"1.4";#N/A,#N/A,FALSE,"1.5";#N/A,#N/A,FALSE,"1.6";#N/A,#N/A,FALSE,"2.1";#N/A,#N/A,FALSE,"SOD";#N/A,#N/A,FALSE,"OL";#N/A,#N/A,FALSE,"CF"}</definedName>
    <definedName name="ccc" localSheetId="4" hidden="1">{#N/A,#N/A,FALSE,"1.1";#N/A,#N/A,FALSE,"1.1a";#N/A,#N/A,FALSE,"1.1b";#N/A,#N/A,FALSE,"1.1c";#N/A,#N/A,FALSE,"1.1e";#N/A,#N/A,FALSE,"1.1f";#N/A,#N/A,FALSE,"1.1g";#N/A,#N/A,FALSE,"1.1h_T";#N/A,#N/A,FALSE,"1.1h_D";#N/A,#N/A,FALSE,"1.2";#N/A,#N/A,FALSE,"1.3";#N/A,#N/A,FALSE,"1.3b";#N/A,#N/A,FALSE,"1.4";#N/A,#N/A,FALSE,"1.5";#N/A,#N/A,FALSE,"1.6";#N/A,#N/A,FALSE,"2.1";#N/A,#N/A,FALSE,"SOD";#N/A,#N/A,FALSE,"OL";#N/A,#N/A,FALSE,"CF"}</definedName>
    <definedName name="ccc" localSheetId="5" hidden="1">{#N/A,#N/A,FALSE,"1.1";#N/A,#N/A,FALSE,"1.1a";#N/A,#N/A,FALSE,"1.1b";#N/A,#N/A,FALSE,"1.1c";#N/A,#N/A,FALSE,"1.1e";#N/A,#N/A,FALSE,"1.1f";#N/A,#N/A,FALSE,"1.1g";#N/A,#N/A,FALSE,"1.1h_T";#N/A,#N/A,FALSE,"1.1h_D";#N/A,#N/A,FALSE,"1.2";#N/A,#N/A,FALSE,"1.3";#N/A,#N/A,FALSE,"1.3b";#N/A,#N/A,FALSE,"1.4";#N/A,#N/A,FALSE,"1.5";#N/A,#N/A,FALSE,"1.6";#N/A,#N/A,FALSE,"2.1";#N/A,#N/A,FALSE,"SOD";#N/A,#N/A,FALSE,"OL";#N/A,#N/A,FALSE,"CF"}</definedName>
    <definedName name="ccc" localSheetId="9" hidden="1">{#N/A,#N/A,FALSE,"1.1";#N/A,#N/A,FALSE,"1.1a";#N/A,#N/A,FALSE,"1.1b";#N/A,#N/A,FALSE,"1.1c";#N/A,#N/A,FALSE,"1.1e";#N/A,#N/A,FALSE,"1.1f";#N/A,#N/A,FALSE,"1.1g";#N/A,#N/A,FALSE,"1.1h_T";#N/A,#N/A,FALSE,"1.1h_D";#N/A,#N/A,FALSE,"1.2";#N/A,#N/A,FALSE,"1.3";#N/A,#N/A,FALSE,"1.3b";#N/A,#N/A,FALSE,"1.4";#N/A,#N/A,FALSE,"1.5";#N/A,#N/A,FALSE,"1.6";#N/A,#N/A,FALSE,"2.1";#N/A,#N/A,FALSE,"SOD";#N/A,#N/A,FALSE,"OL";#N/A,#N/A,FALSE,"CF"}</definedName>
    <definedName name="ccc" hidden="1">{#N/A,#N/A,FALSE,"1.1";#N/A,#N/A,FALSE,"1.1a";#N/A,#N/A,FALSE,"1.1b";#N/A,#N/A,FALSE,"1.1c";#N/A,#N/A,FALSE,"1.1e";#N/A,#N/A,FALSE,"1.1f";#N/A,#N/A,FALSE,"1.1g";#N/A,#N/A,FALSE,"1.1h_T";#N/A,#N/A,FALSE,"1.1h_D";#N/A,#N/A,FALSE,"1.2";#N/A,#N/A,FALSE,"1.3";#N/A,#N/A,FALSE,"1.3b";#N/A,#N/A,FALSE,"1.4";#N/A,#N/A,FALSE,"1.5";#N/A,#N/A,FALSE,"1.6";#N/A,#N/A,FALSE,"2.1";#N/A,#N/A,FALSE,"SOD";#N/A,#N/A,FALSE,"OL";#N/A,#N/A,FALSE,"CF"}</definedName>
    <definedName name="cm" localSheetId="0">#REF!</definedName>
    <definedName name="cm" localSheetId="10">#REF!</definedName>
    <definedName name="cm" localSheetId="17">#REF!</definedName>
    <definedName name="cm" localSheetId="18">#REF!</definedName>
    <definedName name="cm" localSheetId="19">#REF!</definedName>
    <definedName name="cm" localSheetId="20">#REF!</definedName>
    <definedName name="cm" localSheetId="1">#REF!</definedName>
    <definedName name="cm" localSheetId="2">#REF!</definedName>
    <definedName name="cm" localSheetId="3">#REF!</definedName>
    <definedName name="cm" localSheetId="11">#REF!</definedName>
    <definedName name="cm" localSheetId="12">#REF!</definedName>
    <definedName name="cm">#REF!</definedName>
    <definedName name="cmbyn" localSheetId="0">#REF!</definedName>
    <definedName name="cmbyn" localSheetId="10">#REF!</definedName>
    <definedName name="cmbyn" localSheetId="17">#REF!</definedName>
    <definedName name="cmbyn" localSheetId="18">#REF!</definedName>
    <definedName name="cmbyn" localSheetId="19">#REF!</definedName>
    <definedName name="cmbyn" localSheetId="20">#REF!</definedName>
    <definedName name="cmbyn" localSheetId="1">#REF!</definedName>
    <definedName name="cmbyn" localSheetId="2">#REF!</definedName>
    <definedName name="cmbyn" localSheetId="3">#REF!</definedName>
    <definedName name="cmbyn" localSheetId="11">#REF!</definedName>
    <definedName name="cmbyn" localSheetId="12">#REF!</definedName>
    <definedName name="cmbyn">#REF!</definedName>
    <definedName name="col" localSheetId="0" hidden="1">{"pl_t&amp;d",#N/A,FALSE,"p&amp;l_t&amp;D_01_02 (2)"}</definedName>
    <definedName name="col" localSheetId="10" hidden="1">{"pl_t&amp;d",#N/A,FALSE,"p&amp;l_t&amp;D_01_02 (2)"}</definedName>
    <definedName name="col" localSheetId="13" hidden="1">{"pl_t&amp;d",#N/A,FALSE,"p&amp;l_t&amp;D_01_02 (2)"}</definedName>
    <definedName name="col" localSheetId="14" hidden="1">{"pl_t&amp;d",#N/A,FALSE,"p&amp;l_t&amp;D_01_02 (2)"}</definedName>
    <definedName name="col" localSheetId="17" hidden="1">{"pl_t&amp;d",#N/A,FALSE,"p&amp;l_t&amp;D_01_02 (2)"}</definedName>
    <definedName name="col" localSheetId="19" hidden="1">{"pl_t&amp;d",#N/A,FALSE,"p&amp;l_t&amp;D_01_02 (2)"}</definedName>
    <definedName name="col" localSheetId="20" hidden="1">{"pl_t&amp;d",#N/A,FALSE,"p&amp;l_t&amp;D_01_02 (2)"}</definedName>
    <definedName name="col" localSheetId="1" hidden="1">{"pl_t&amp;d",#N/A,FALSE,"p&amp;l_t&amp;D_01_02 (2)"}</definedName>
    <definedName name="col" localSheetId="2" hidden="1">{"pl_t&amp;d",#N/A,FALSE,"p&amp;l_t&amp;D_01_02 (2)"}</definedName>
    <definedName name="col" localSheetId="3" hidden="1">{"pl_t&amp;d",#N/A,FALSE,"p&amp;l_t&amp;D_01_02 (2)"}</definedName>
    <definedName name="col" localSheetId="4" hidden="1">{"pl_t&amp;d",#N/A,FALSE,"p&amp;l_t&amp;D_01_02 (2)"}</definedName>
    <definedName name="col" localSheetId="5" hidden="1">{"pl_t&amp;d",#N/A,FALSE,"p&amp;l_t&amp;D_01_02 (2)"}</definedName>
    <definedName name="col" localSheetId="9" hidden="1">{"pl_t&amp;d",#N/A,FALSE,"p&amp;l_t&amp;D_01_02 (2)"}</definedName>
    <definedName name="col" hidden="1">{"pl_t&amp;d",#N/A,FALSE,"p&amp;l_t&amp;D_01_02 (2)"}</definedName>
    <definedName name="com" localSheetId="0" hidden="1">{"pl_t&amp;d",#N/A,FALSE,"p&amp;l_t&amp;D_01_02 (2)"}</definedName>
    <definedName name="com" localSheetId="10" hidden="1">{"pl_t&amp;d",#N/A,FALSE,"p&amp;l_t&amp;D_01_02 (2)"}</definedName>
    <definedName name="com" localSheetId="13" hidden="1">{"pl_t&amp;d",#N/A,FALSE,"p&amp;l_t&amp;D_01_02 (2)"}</definedName>
    <definedName name="com" localSheetId="14" hidden="1">{"pl_t&amp;d",#N/A,FALSE,"p&amp;l_t&amp;D_01_02 (2)"}</definedName>
    <definedName name="com" localSheetId="17" hidden="1">{"pl_t&amp;d",#N/A,FALSE,"p&amp;l_t&amp;D_01_02 (2)"}</definedName>
    <definedName name="com" localSheetId="19" hidden="1">{"pl_t&amp;d",#N/A,FALSE,"p&amp;l_t&amp;D_01_02 (2)"}</definedName>
    <definedName name="com" localSheetId="20" hidden="1">{"pl_t&amp;d",#N/A,FALSE,"p&amp;l_t&amp;D_01_02 (2)"}</definedName>
    <definedName name="com" localSheetId="1" hidden="1">{"pl_t&amp;d",#N/A,FALSE,"p&amp;l_t&amp;D_01_02 (2)"}</definedName>
    <definedName name="com" localSheetId="2" hidden="1">{"pl_t&amp;d",#N/A,FALSE,"p&amp;l_t&amp;D_01_02 (2)"}</definedName>
    <definedName name="com" localSheetId="3" hidden="1">{"pl_t&amp;d",#N/A,FALSE,"p&amp;l_t&amp;D_01_02 (2)"}</definedName>
    <definedName name="com" localSheetId="4" hidden="1">{"pl_t&amp;d",#N/A,FALSE,"p&amp;l_t&amp;D_01_02 (2)"}</definedName>
    <definedName name="com" localSheetId="5" hidden="1">{"pl_t&amp;d",#N/A,FALSE,"p&amp;l_t&amp;D_01_02 (2)"}</definedName>
    <definedName name="com" localSheetId="9" hidden="1">{"pl_t&amp;d",#N/A,FALSE,"p&amp;l_t&amp;D_01_02 (2)"}</definedName>
    <definedName name="com" hidden="1">{"pl_t&amp;d",#N/A,FALSE,"p&amp;l_t&amp;D_01_02 (2)"}</definedName>
    <definedName name="comm" localSheetId="0">#REF!</definedName>
    <definedName name="comm" localSheetId="10">#REF!</definedName>
    <definedName name="comm" localSheetId="17">#REF!</definedName>
    <definedName name="comm" localSheetId="18">#REF!</definedName>
    <definedName name="comm" localSheetId="19">#REF!</definedName>
    <definedName name="comm" localSheetId="20">#REF!</definedName>
    <definedName name="comm" localSheetId="1">#REF!</definedName>
    <definedName name="comm" localSheetId="2">#REF!</definedName>
    <definedName name="comm" localSheetId="3">#REF!</definedName>
    <definedName name="comm" localSheetId="11">#REF!</definedName>
    <definedName name="comm" localSheetId="12">#REF!</definedName>
    <definedName name="comm">#REF!</definedName>
    <definedName name="CompanyName">[14]cover1!$A$34</definedName>
    <definedName name="Consumption_Details" localSheetId="0">'[10]Consumption Data '!#REF!</definedName>
    <definedName name="Consumption_Details" localSheetId="10">'[11]Consumption Data '!#REF!</definedName>
    <definedName name="Consumption_Details" localSheetId="13">'[11]Consumption Data '!#REF!</definedName>
    <definedName name="Consumption_Details" localSheetId="15">'[11]Consumption Data '!#REF!</definedName>
    <definedName name="Consumption_Details" localSheetId="16">'[11]Consumption Data '!#REF!</definedName>
    <definedName name="Consumption_Details" localSheetId="17">'[10]Consumption Data '!#REF!</definedName>
    <definedName name="Consumption_Details" localSheetId="18">'[10]Consumption Data '!#REF!</definedName>
    <definedName name="Consumption_Details" localSheetId="19">'[11]Consumption Data '!#REF!</definedName>
    <definedName name="Consumption_Details" localSheetId="20">'[10]Consumption Data '!#REF!</definedName>
    <definedName name="Consumption_Details" localSheetId="1">'[11]Consumption Data '!#REF!</definedName>
    <definedName name="Consumption_Details" localSheetId="2">'[10]Consumption Data '!#REF!</definedName>
    <definedName name="Consumption_Details" localSheetId="3">'[10]Consumption Data '!#REF!</definedName>
    <definedName name="Consumption_Details" localSheetId="7">'[11]Consumption Data '!#REF!</definedName>
    <definedName name="Consumption_Details" localSheetId="8">'[11]Consumption Data '!#REF!</definedName>
    <definedName name="Consumption_Details" localSheetId="9">'[11]Consumption Data '!#REF!</definedName>
    <definedName name="Consumption_Details" localSheetId="11">'[10]Consumption Data '!#REF!</definedName>
    <definedName name="Consumption_Details" localSheetId="12">'[10]Consumption Data '!#REF!</definedName>
    <definedName name="Consumption_Details">'[10]Consumption Data '!#REF!</definedName>
    <definedName name="COPY" localSheetId="0" hidden="1">{"pl_t&amp;d",#N/A,FALSE,"p&amp;l_t&amp;D_01_02 (2)"}</definedName>
    <definedName name="COPY" localSheetId="10" hidden="1">{"pl_t&amp;d",#N/A,FALSE,"p&amp;l_t&amp;D_01_02 (2)"}</definedName>
    <definedName name="COPY" localSheetId="13" hidden="1">{"pl_t&amp;d",#N/A,FALSE,"p&amp;l_t&amp;D_01_02 (2)"}</definedName>
    <definedName name="COPY" localSheetId="14" hidden="1">{"pl_t&amp;d",#N/A,FALSE,"p&amp;l_t&amp;D_01_02 (2)"}</definedName>
    <definedName name="COPY" localSheetId="17" hidden="1">{"pl_t&amp;d",#N/A,FALSE,"p&amp;l_t&amp;D_01_02 (2)"}</definedName>
    <definedName name="COPY" localSheetId="19" hidden="1">{"pl_t&amp;d",#N/A,FALSE,"p&amp;l_t&amp;D_01_02 (2)"}</definedName>
    <definedName name="COPY" localSheetId="20" hidden="1">{"pl_t&amp;d",#N/A,FALSE,"p&amp;l_t&amp;D_01_02 (2)"}</definedName>
    <definedName name="COPY" localSheetId="1" hidden="1">{"pl_t&amp;d",#N/A,FALSE,"p&amp;l_t&amp;D_01_02 (2)"}</definedName>
    <definedName name="COPY" localSheetId="2" hidden="1">{"pl_t&amp;d",#N/A,FALSE,"p&amp;l_t&amp;D_01_02 (2)"}</definedName>
    <definedName name="COPY" localSheetId="3" hidden="1">{"pl_t&amp;d",#N/A,FALSE,"p&amp;l_t&amp;D_01_02 (2)"}</definedName>
    <definedName name="COPY" localSheetId="4" hidden="1">{"pl_t&amp;d",#N/A,FALSE,"p&amp;l_t&amp;D_01_02 (2)"}</definedName>
    <definedName name="COPY" localSheetId="5" hidden="1">{"pl_t&amp;d",#N/A,FALSE,"p&amp;l_t&amp;D_01_02 (2)"}</definedName>
    <definedName name="COPY" localSheetId="9" hidden="1">{"pl_t&amp;d",#N/A,FALSE,"p&amp;l_t&amp;D_01_02 (2)"}</definedName>
    <definedName name="COPY" hidden="1">{"pl_t&amp;d",#N/A,FALSE,"p&amp;l_t&amp;D_01_02 (2)"}</definedName>
    <definedName name="COPY_1" localSheetId="0" hidden="1">{"pl_t&amp;d",#N/A,FALSE,"p&amp;l_t&amp;D_01_02 (2)"}</definedName>
    <definedName name="COPY_1" localSheetId="10" hidden="1">{"pl_t&amp;d",#N/A,FALSE,"p&amp;l_t&amp;D_01_02 (2)"}</definedName>
    <definedName name="COPY_1" localSheetId="13" hidden="1">{"pl_t&amp;d",#N/A,FALSE,"p&amp;l_t&amp;D_01_02 (2)"}</definedName>
    <definedName name="COPY_1" localSheetId="14" hidden="1">{"pl_t&amp;d",#N/A,FALSE,"p&amp;l_t&amp;D_01_02 (2)"}</definedName>
    <definedName name="COPY_1" localSheetId="17" hidden="1">{"pl_t&amp;d",#N/A,FALSE,"p&amp;l_t&amp;D_01_02 (2)"}</definedName>
    <definedName name="COPY_1" localSheetId="19" hidden="1">{"pl_t&amp;d",#N/A,FALSE,"p&amp;l_t&amp;D_01_02 (2)"}</definedName>
    <definedName name="COPY_1" localSheetId="20" hidden="1">{"pl_t&amp;d",#N/A,FALSE,"p&amp;l_t&amp;D_01_02 (2)"}</definedName>
    <definedName name="COPY_1" localSheetId="1" hidden="1">{"pl_t&amp;d",#N/A,FALSE,"p&amp;l_t&amp;D_01_02 (2)"}</definedName>
    <definedName name="COPY_1" localSheetId="2" hidden="1">{"pl_t&amp;d",#N/A,FALSE,"p&amp;l_t&amp;D_01_02 (2)"}</definedName>
    <definedName name="COPY_1" localSheetId="3" hidden="1">{"pl_t&amp;d",#N/A,FALSE,"p&amp;l_t&amp;D_01_02 (2)"}</definedName>
    <definedName name="COPY_1" localSheetId="4" hidden="1">{"pl_t&amp;d",#N/A,FALSE,"p&amp;l_t&amp;D_01_02 (2)"}</definedName>
    <definedName name="COPY_1" localSheetId="5" hidden="1">{"pl_t&amp;d",#N/A,FALSE,"p&amp;l_t&amp;D_01_02 (2)"}</definedName>
    <definedName name="COPY_1" localSheetId="9" hidden="1">{"pl_t&amp;d",#N/A,FALSE,"p&amp;l_t&amp;D_01_02 (2)"}</definedName>
    <definedName name="COPY_1" hidden="1">{"pl_t&amp;d",#N/A,FALSE,"p&amp;l_t&amp;D_01_02 (2)"}</definedName>
    <definedName name="Cost_Parameters" localSheetId="0">'[10]Verification of inputs'!#REF!</definedName>
    <definedName name="Cost_Parameters" localSheetId="10">'[11]Verification of inputs'!#REF!</definedName>
    <definedName name="Cost_Parameters" localSheetId="13">'[11]Verification of inputs'!#REF!</definedName>
    <definedName name="Cost_Parameters" localSheetId="15">'[11]Verification of inputs'!#REF!</definedName>
    <definedName name="Cost_Parameters" localSheetId="16">'[11]Verification of inputs'!#REF!</definedName>
    <definedName name="Cost_Parameters" localSheetId="17">'[10]Verification of inputs'!#REF!</definedName>
    <definedName name="Cost_Parameters" localSheetId="18">'[10]Verification of inputs'!#REF!</definedName>
    <definedName name="Cost_Parameters" localSheetId="19">'[11]Verification of inputs'!#REF!</definedName>
    <definedName name="Cost_Parameters" localSheetId="20">'[10]Verification of inputs'!#REF!</definedName>
    <definedName name="Cost_Parameters" localSheetId="1">'[11]Verification of inputs'!#REF!</definedName>
    <definedName name="Cost_Parameters" localSheetId="2">'[10]Verification of inputs'!#REF!</definedName>
    <definedName name="Cost_Parameters" localSheetId="3">'[10]Verification of inputs'!#REF!</definedName>
    <definedName name="Cost_Parameters" localSheetId="7">'[11]Verification of inputs'!#REF!</definedName>
    <definedName name="Cost_Parameters" localSheetId="8">'[11]Verification of inputs'!#REF!</definedName>
    <definedName name="Cost_Parameters" localSheetId="9">'[11]Verification of inputs'!#REF!</definedName>
    <definedName name="Cost_Parameters" localSheetId="11">'[10]Verification of inputs'!#REF!</definedName>
    <definedName name="Cost_Parameters" localSheetId="12">'[10]Verification of inputs'!#REF!</definedName>
    <definedName name="Cost_Parameters">'[10]Verification of inputs'!#REF!</definedName>
    <definedName name="Current_Year_Details" localSheetId="0">'[10]Current Year'!#REF!</definedName>
    <definedName name="Current_Year_Details" localSheetId="10">'[11]Current Year'!#REF!</definedName>
    <definedName name="Current_Year_Details" localSheetId="13">'[11]Current Year'!#REF!</definedName>
    <definedName name="Current_Year_Details" localSheetId="15">'[11]Current Year'!#REF!</definedName>
    <definedName name="Current_Year_Details" localSheetId="16">'[11]Current Year'!#REF!</definedName>
    <definedName name="Current_Year_Details" localSheetId="17">'[10]Current Year'!#REF!</definedName>
    <definedName name="Current_Year_Details" localSheetId="18">'[10]Current Year'!#REF!</definedName>
    <definedName name="Current_Year_Details" localSheetId="19">'[11]Current Year'!#REF!</definedName>
    <definedName name="Current_Year_Details" localSheetId="20">'[10]Current Year'!#REF!</definedName>
    <definedName name="Current_Year_Details" localSheetId="1">'[11]Current Year'!#REF!</definedName>
    <definedName name="Current_Year_Details" localSheetId="2">'[10]Current Year'!#REF!</definedName>
    <definedName name="Current_Year_Details" localSheetId="3">'[10]Current Year'!#REF!</definedName>
    <definedName name="Current_Year_Details" localSheetId="7">'[11]Current Year'!#REF!</definedName>
    <definedName name="Current_Year_Details" localSheetId="8">'[11]Current Year'!#REF!</definedName>
    <definedName name="Current_Year_Details" localSheetId="9">'[11]Current Year'!#REF!</definedName>
    <definedName name="Current_Year_Details" localSheetId="11">'[10]Current Year'!#REF!</definedName>
    <definedName name="Current_Year_Details" localSheetId="12">'[10]Current Year'!#REF!</definedName>
    <definedName name="Current_Year_Details">'[10]Current Year'!#REF!</definedName>
    <definedName name="D" localSheetId="0">#REF!</definedName>
    <definedName name="D" localSheetId="10">#REF!</definedName>
    <definedName name="D" localSheetId="17">#REF!</definedName>
    <definedName name="D" localSheetId="19">#REF!</definedName>
    <definedName name="D" localSheetId="20">#REF!</definedName>
    <definedName name="D" localSheetId="1">#REF!</definedName>
    <definedName name="D" localSheetId="2">#REF!</definedName>
    <definedName name="D" localSheetId="3">#REF!</definedName>
    <definedName name="D" localSheetId="5">#REF!</definedName>
    <definedName name="D">#REF!</definedName>
    <definedName name="d_1" localSheetId="0" hidden="1">{"pl_t&amp;d",#N/A,FALSE,"p&amp;l_t&amp;D_01_02 (2)"}</definedName>
    <definedName name="d_1" localSheetId="10" hidden="1">{"pl_t&amp;d",#N/A,FALSE,"p&amp;l_t&amp;D_01_02 (2)"}</definedName>
    <definedName name="d_1" localSheetId="13" hidden="1">{"pl_t&amp;d",#N/A,FALSE,"p&amp;l_t&amp;D_01_02 (2)"}</definedName>
    <definedName name="d_1" localSheetId="14" hidden="1">{"pl_t&amp;d",#N/A,FALSE,"p&amp;l_t&amp;D_01_02 (2)"}</definedName>
    <definedName name="d_1" localSheetId="17" hidden="1">{"pl_t&amp;d",#N/A,FALSE,"p&amp;l_t&amp;D_01_02 (2)"}</definedName>
    <definedName name="d_1" localSheetId="19" hidden="1">{"pl_t&amp;d",#N/A,FALSE,"p&amp;l_t&amp;D_01_02 (2)"}</definedName>
    <definedName name="d_1" localSheetId="20" hidden="1">{"pl_t&amp;d",#N/A,FALSE,"p&amp;l_t&amp;D_01_02 (2)"}</definedName>
    <definedName name="d_1" localSheetId="1" hidden="1">{"pl_t&amp;d",#N/A,FALSE,"p&amp;l_t&amp;D_01_02 (2)"}</definedName>
    <definedName name="d_1" localSheetId="2" hidden="1">{"pl_t&amp;d",#N/A,FALSE,"p&amp;l_t&amp;D_01_02 (2)"}</definedName>
    <definedName name="d_1" localSheetId="3" hidden="1">{"pl_t&amp;d",#N/A,FALSE,"p&amp;l_t&amp;D_01_02 (2)"}</definedName>
    <definedName name="d_1" localSheetId="4" hidden="1">{"pl_t&amp;d",#N/A,FALSE,"p&amp;l_t&amp;D_01_02 (2)"}</definedName>
    <definedName name="d_1" localSheetId="5" hidden="1">{"pl_t&amp;d",#N/A,FALSE,"p&amp;l_t&amp;D_01_02 (2)"}</definedName>
    <definedName name="d_1" localSheetId="9" hidden="1">{"pl_t&amp;d",#N/A,FALSE,"p&amp;l_t&amp;D_01_02 (2)"}</definedName>
    <definedName name="d_1" hidden="1">{"pl_t&amp;d",#N/A,FALSE,"p&amp;l_t&amp;D_01_02 (2)"}</definedName>
    <definedName name="daaaaaaf" localSheetId="0">'[11]R&amp;M'!#REF!</definedName>
    <definedName name="daaaaaaf" localSheetId="10">'[11]R&amp;M'!#REF!</definedName>
    <definedName name="daaaaaaf" localSheetId="13">'[11]R&amp;M'!#REF!</definedName>
    <definedName name="daaaaaaf" localSheetId="15">'[11]R&amp;M'!#REF!</definedName>
    <definedName name="daaaaaaf" localSheetId="16">'[11]R&amp;M'!#REF!</definedName>
    <definedName name="daaaaaaf" localSheetId="17">'[11]R&amp;M'!#REF!</definedName>
    <definedName name="daaaaaaf" localSheetId="18">'[11]R&amp;M'!#REF!</definedName>
    <definedName name="daaaaaaf" localSheetId="19">'[11]R&amp;M'!#REF!</definedName>
    <definedName name="daaaaaaf" localSheetId="1">'[11]R&amp;M'!#REF!</definedName>
    <definedName name="daaaaaaf" localSheetId="2">'[11]R&amp;M'!#REF!</definedName>
    <definedName name="daaaaaaf" localSheetId="3">'[11]R&amp;M'!#REF!</definedName>
    <definedName name="daaaaaaf" localSheetId="7">'[11]R&amp;M'!#REF!</definedName>
    <definedName name="daaaaaaf" localSheetId="8">'[11]R&amp;M'!#REF!</definedName>
    <definedName name="daaaaaaf" localSheetId="9">'[11]R&amp;M'!#REF!</definedName>
    <definedName name="daaaaaaf" localSheetId="11">'[11]R&amp;M'!#REF!</definedName>
    <definedName name="daaaaaaf" localSheetId="12">'[11]R&amp;M'!#REF!</definedName>
    <definedName name="daaaaaaf">'[11]R&amp;M'!#REF!</definedName>
    <definedName name="_xlnm.Database" localSheetId="0">#REF!</definedName>
    <definedName name="_xlnm.Database" localSheetId="10">#REF!</definedName>
    <definedName name="_xlnm.Database" localSheetId="13">#REF!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1">#REF!</definedName>
    <definedName name="_xlnm.Database" localSheetId="2">#REF!</definedName>
    <definedName name="_xlnm.Database" localSheetId="3">#REF!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#REF!</definedName>
    <definedName name="DD" localSheetId="0" hidden="1">{"pl_t&amp;d",#N/A,FALSE,"p&amp;l_t&amp;D_01_02 (2)"}</definedName>
    <definedName name="DD" localSheetId="10" hidden="1">{"pl_t&amp;d",#N/A,FALSE,"p&amp;l_t&amp;D_01_02 (2)"}</definedName>
    <definedName name="DD" localSheetId="13" hidden="1">{"pl_t&amp;d",#N/A,FALSE,"p&amp;l_t&amp;D_01_02 (2)"}</definedName>
    <definedName name="DD" localSheetId="14" hidden="1">{"pl_t&amp;d",#N/A,FALSE,"p&amp;l_t&amp;D_01_02 (2)"}</definedName>
    <definedName name="DD" localSheetId="17" hidden="1">{"pl_t&amp;d",#N/A,FALSE,"p&amp;l_t&amp;D_01_02 (2)"}</definedName>
    <definedName name="DD" localSheetId="19" hidden="1">{"pl_t&amp;d",#N/A,FALSE,"p&amp;l_t&amp;D_01_02 (2)"}</definedName>
    <definedName name="DD" localSheetId="20" hidden="1">{"pl_t&amp;d",#N/A,FALSE,"p&amp;l_t&amp;D_01_02 (2)"}</definedName>
    <definedName name="DD" localSheetId="1" hidden="1">{"pl_t&amp;d",#N/A,FALSE,"p&amp;l_t&amp;D_01_02 (2)"}</definedName>
    <definedName name="DD" localSheetId="2" hidden="1">{"pl_t&amp;d",#N/A,FALSE,"p&amp;l_t&amp;D_01_02 (2)"}</definedName>
    <definedName name="DD" localSheetId="3" hidden="1">{"pl_t&amp;d",#N/A,FALSE,"p&amp;l_t&amp;D_01_02 (2)"}</definedName>
    <definedName name="DD" localSheetId="4" hidden="1">{"pl_t&amp;d",#N/A,FALSE,"p&amp;l_t&amp;D_01_02 (2)"}</definedName>
    <definedName name="DD" localSheetId="5" hidden="1">{"pl_t&amp;d",#N/A,FALSE,"p&amp;l_t&amp;D_01_02 (2)"}</definedName>
    <definedName name="DD" localSheetId="9" hidden="1">{"pl_t&amp;d",#N/A,FALSE,"p&amp;l_t&amp;D_01_02 (2)"}</definedName>
    <definedName name="DD" hidden="1">{"pl_t&amp;d",#N/A,FALSE,"p&amp;l_t&amp;D_01_02 (2)"}</definedName>
    <definedName name="DD_1" localSheetId="0" hidden="1">{"pl_t&amp;d",#N/A,FALSE,"p&amp;l_t&amp;D_01_02 (2)"}</definedName>
    <definedName name="DD_1" localSheetId="10" hidden="1">{"pl_t&amp;d",#N/A,FALSE,"p&amp;l_t&amp;D_01_02 (2)"}</definedName>
    <definedName name="DD_1" localSheetId="13" hidden="1">{"pl_t&amp;d",#N/A,FALSE,"p&amp;l_t&amp;D_01_02 (2)"}</definedName>
    <definedName name="DD_1" localSheetId="14" hidden="1">{"pl_t&amp;d",#N/A,FALSE,"p&amp;l_t&amp;D_01_02 (2)"}</definedName>
    <definedName name="DD_1" localSheetId="17" hidden="1">{"pl_t&amp;d",#N/A,FALSE,"p&amp;l_t&amp;D_01_02 (2)"}</definedName>
    <definedName name="DD_1" localSheetId="19" hidden="1">{"pl_t&amp;d",#N/A,FALSE,"p&amp;l_t&amp;D_01_02 (2)"}</definedName>
    <definedName name="DD_1" localSheetId="20" hidden="1">{"pl_t&amp;d",#N/A,FALSE,"p&amp;l_t&amp;D_01_02 (2)"}</definedName>
    <definedName name="DD_1" localSheetId="1" hidden="1">{"pl_t&amp;d",#N/A,FALSE,"p&amp;l_t&amp;D_01_02 (2)"}</definedName>
    <definedName name="DD_1" localSheetId="2" hidden="1">{"pl_t&amp;d",#N/A,FALSE,"p&amp;l_t&amp;D_01_02 (2)"}</definedName>
    <definedName name="DD_1" localSheetId="3" hidden="1">{"pl_t&amp;d",#N/A,FALSE,"p&amp;l_t&amp;D_01_02 (2)"}</definedName>
    <definedName name="DD_1" localSheetId="4" hidden="1">{"pl_t&amp;d",#N/A,FALSE,"p&amp;l_t&amp;D_01_02 (2)"}</definedName>
    <definedName name="DD_1" localSheetId="5" hidden="1">{"pl_t&amp;d",#N/A,FALSE,"p&amp;l_t&amp;D_01_02 (2)"}</definedName>
    <definedName name="DD_1" localSheetId="9" hidden="1">{"pl_t&amp;d",#N/A,FALSE,"p&amp;l_t&amp;D_01_02 (2)"}</definedName>
    <definedName name="DD_1" hidden="1">{"pl_t&amp;d",#N/A,FALSE,"p&amp;l_t&amp;D_01_02 (2)"}</definedName>
    <definedName name="ddd" localSheetId="0" hidden="1">{"pl_t&amp;d",#N/A,FALSE,"p&amp;l_t&amp;D_01_02 (2)"}</definedName>
    <definedName name="ddd" localSheetId="10">'[11]Consumption Data '!#REF!</definedName>
    <definedName name="ddd" localSheetId="13">'[11]Consumption Data '!#REF!</definedName>
    <definedName name="ddd" localSheetId="14" hidden="1">{"pl_t&amp;d",#N/A,FALSE,"p&amp;l_t&amp;D_01_02 (2)"}</definedName>
    <definedName name="ddd" localSheetId="15">'[11]Consumption Data '!#REF!</definedName>
    <definedName name="ddd" localSheetId="16">'[11]Consumption Data '!#REF!</definedName>
    <definedName name="ddd" localSheetId="17" hidden="1">{"pl_t&amp;d",#N/A,FALSE,"p&amp;l_t&amp;D_01_02 (2)"}</definedName>
    <definedName name="ddd" localSheetId="19">'[11]Consumption Data '!#REF!</definedName>
    <definedName name="ddd" localSheetId="20" hidden="1">{"pl_t&amp;d",#N/A,FALSE,"p&amp;l_t&amp;D_01_02 (2)"}</definedName>
    <definedName name="ddd" localSheetId="1">'[11]Consumption Data '!#REF!</definedName>
    <definedName name="ddd" localSheetId="2" hidden="1">{"pl_t&amp;d",#N/A,FALSE,"p&amp;l_t&amp;D_01_02 (2)"}</definedName>
    <definedName name="ddd" localSheetId="3" hidden="1">{"pl_t&amp;d",#N/A,FALSE,"p&amp;l_t&amp;D_01_02 (2)"}</definedName>
    <definedName name="ddd" localSheetId="4" hidden="1">{"pl_t&amp;d",#N/A,FALSE,"p&amp;l_t&amp;D_01_02 (2)"}</definedName>
    <definedName name="ddd" localSheetId="5" hidden="1">{"pl_t&amp;d",#N/A,FALSE,"p&amp;l_t&amp;D_01_02 (2)"}</definedName>
    <definedName name="ddd" localSheetId="7">'[11]Consumption Data '!#REF!</definedName>
    <definedName name="ddd" localSheetId="8">'[11]Consumption Data '!#REF!</definedName>
    <definedName name="ddd" localSheetId="9">'[11]Consumption Data '!#REF!</definedName>
    <definedName name="ddd" hidden="1">{"pl_t&amp;d",#N/A,FALSE,"p&amp;l_t&amp;D_01_02 (2)"}</definedName>
    <definedName name="Debtors" localSheetId="0">#REF!</definedName>
    <definedName name="Debtors" localSheetId="10">#REF!</definedName>
    <definedName name="Debtors" localSheetId="13">#REF!</definedName>
    <definedName name="Debtors" localSheetId="15">#REF!</definedName>
    <definedName name="Debtors" localSheetId="16">#REF!</definedName>
    <definedName name="Debtors" localSheetId="17">#REF!</definedName>
    <definedName name="Debtors" localSheetId="18">#REF!</definedName>
    <definedName name="Debtors" localSheetId="19">#REF!</definedName>
    <definedName name="Debtors" localSheetId="20">#REF!</definedName>
    <definedName name="Debtors" localSheetId="1">#REF!</definedName>
    <definedName name="Debtors" localSheetId="2">#REF!</definedName>
    <definedName name="Debtors" localSheetId="3">#REF!</definedName>
    <definedName name="Debtors" localSheetId="7">#REF!</definedName>
    <definedName name="Debtors" localSheetId="6">#REF!</definedName>
    <definedName name="Debtors" localSheetId="8">#REF!</definedName>
    <definedName name="Debtors" localSheetId="9">#REF!</definedName>
    <definedName name="Debtors" localSheetId="11">#REF!</definedName>
    <definedName name="Debtors" localSheetId="12">#REF!</definedName>
    <definedName name="Debtors">#REF!</definedName>
    <definedName name="dem" localSheetId="0" hidden="1">{"pl_t&amp;d",#N/A,FALSE,"p&amp;l_t&amp;D_01_02 (2)"}</definedName>
    <definedName name="dem" localSheetId="10" hidden="1">{"pl_t&amp;d",#N/A,FALSE,"p&amp;l_t&amp;D_01_02 (2)"}</definedName>
    <definedName name="dem" localSheetId="13" hidden="1">{"pl_t&amp;d",#N/A,FALSE,"p&amp;l_t&amp;D_01_02 (2)"}</definedName>
    <definedName name="dem" localSheetId="14" hidden="1">{"pl_t&amp;d",#N/A,FALSE,"p&amp;l_t&amp;D_01_02 (2)"}</definedName>
    <definedName name="dem" localSheetId="17" hidden="1">{"pl_t&amp;d",#N/A,FALSE,"p&amp;l_t&amp;D_01_02 (2)"}</definedName>
    <definedName name="dem" localSheetId="19" hidden="1">{"pl_t&amp;d",#N/A,FALSE,"p&amp;l_t&amp;D_01_02 (2)"}</definedName>
    <definedName name="dem" localSheetId="20" hidden="1">{"pl_t&amp;d",#N/A,FALSE,"p&amp;l_t&amp;D_01_02 (2)"}</definedName>
    <definedName name="dem" localSheetId="1" hidden="1">{"pl_t&amp;d",#N/A,FALSE,"p&amp;l_t&amp;D_01_02 (2)"}</definedName>
    <definedName name="dem" localSheetId="2" hidden="1">{"pl_t&amp;d",#N/A,FALSE,"p&amp;l_t&amp;D_01_02 (2)"}</definedName>
    <definedName name="dem" localSheetId="3" hidden="1">{"pl_t&amp;d",#N/A,FALSE,"p&amp;l_t&amp;D_01_02 (2)"}</definedName>
    <definedName name="dem" localSheetId="4" hidden="1">{"pl_t&amp;d",#N/A,FALSE,"p&amp;l_t&amp;D_01_02 (2)"}</definedName>
    <definedName name="dem" localSheetId="5" hidden="1">{"pl_t&amp;d",#N/A,FALSE,"p&amp;l_t&amp;D_01_02 (2)"}</definedName>
    <definedName name="dem" localSheetId="9" hidden="1">{"pl_t&amp;d",#N/A,FALSE,"p&amp;l_t&amp;D_01_02 (2)"}</definedName>
    <definedName name="dem" hidden="1">{"pl_t&amp;d",#N/A,FALSE,"p&amp;l_t&amp;D_01_02 (2)"}</definedName>
    <definedName name="Demand" localSheetId="0" hidden="1">{"pl_t&amp;d",#N/A,FALSE,"p&amp;l_t&amp;D_01_02 (2)"}</definedName>
    <definedName name="Demand" localSheetId="10" hidden="1">{"pl_t&amp;d",#N/A,FALSE,"p&amp;l_t&amp;D_01_02 (2)"}</definedName>
    <definedName name="Demand" localSheetId="13" hidden="1">{"pl_t&amp;d",#N/A,FALSE,"p&amp;l_t&amp;D_01_02 (2)"}</definedName>
    <definedName name="Demand" localSheetId="14" hidden="1">{"pl_t&amp;d",#N/A,FALSE,"p&amp;l_t&amp;D_01_02 (2)"}</definedName>
    <definedName name="Demand" localSheetId="17" hidden="1">{"pl_t&amp;d",#N/A,FALSE,"p&amp;l_t&amp;D_01_02 (2)"}</definedName>
    <definedName name="Demand" localSheetId="19" hidden="1">{"pl_t&amp;d",#N/A,FALSE,"p&amp;l_t&amp;D_01_02 (2)"}</definedName>
    <definedName name="Demand" localSheetId="20" hidden="1">{"pl_t&amp;d",#N/A,FALSE,"p&amp;l_t&amp;D_01_02 (2)"}</definedName>
    <definedName name="Demand" localSheetId="1" hidden="1">{"pl_t&amp;d",#N/A,FALSE,"p&amp;l_t&amp;D_01_02 (2)"}</definedName>
    <definedName name="Demand" localSheetId="2" hidden="1">{"pl_t&amp;d",#N/A,FALSE,"p&amp;l_t&amp;D_01_02 (2)"}</definedName>
    <definedName name="Demand" localSheetId="3" hidden="1">{"pl_t&amp;d",#N/A,FALSE,"p&amp;l_t&amp;D_01_02 (2)"}</definedName>
    <definedName name="Demand" localSheetId="4" hidden="1">{"pl_t&amp;d",#N/A,FALSE,"p&amp;l_t&amp;D_01_02 (2)"}</definedName>
    <definedName name="Demand" localSheetId="5" hidden="1">{"pl_t&amp;d",#N/A,FALSE,"p&amp;l_t&amp;D_01_02 (2)"}</definedName>
    <definedName name="Demand" localSheetId="9" hidden="1">{"pl_t&amp;d",#N/A,FALSE,"p&amp;l_t&amp;D_01_02 (2)"}</definedName>
    <definedName name="Demand" hidden="1">{"pl_t&amp;d",#N/A,FALSE,"p&amp;l_t&amp;D_01_02 (2)"}</definedName>
    <definedName name="Demand_1" localSheetId="0" hidden="1">{"pl_t&amp;d",#N/A,FALSE,"p&amp;l_t&amp;D_01_02 (2)"}</definedName>
    <definedName name="Demand_1" localSheetId="10" hidden="1">{"pl_t&amp;d",#N/A,FALSE,"p&amp;l_t&amp;D_01_02 (2)"}</definedName>
    <definedName name="Demand_1" localSheetId="13" hidden="1">{"pl_t&amp;d",#N/A,FALSE,"p&amp;l_t&amp;D_01_02 (2)"}</definedName>
    <definedName name="Demand_1" localSheetId="14" hidden="1">{"pl_t&amp;d",#N/A,FALSE,"p&amp;l_t&amp;D_01_02 (2)"}</definedName>
    <definedName name="Demand_1" localSheetId="17" hidden="1">{"pl_t&amp;d",#N/A,FALSE,"p&amp;l_t&amp;D_01_02 (2)"}</definedName>
    <definedName name="Demand_1" localSheetId="19" hidden="1">{"pl_t&amp;d",#N/A,FALSE,"p&amp;l_t&amp;D_01_02 (2)"}</definedName>
    <definedName name="Demand_1" localSheetId="20" hidden="1">{"pl_t&amp;d",#N/A,FALSE,"p&amp;l_t&amp;D_01_02 (2)"}</definedName>
    <definedName name="Demand_1" localSheetId="1" hidden="1">{"pl_t&amp;d",#N/A,FALSE,"p&amp;l_t&amp;D_01_02 (2)"}</definedName>
    <definedName name="Demand_1" localSheetId="2" hidden="1">{"pl_t&amp;d",#N/A,FALSE,"p&amp;l_t&amp;D_01_02 (2)"}</definedName>
    <definedName name="Demand_1" localSheetId="3" hidden="1">{"pl_t&amp;d",#N/A,FALSE,"p&amp;l_t&amp;D_01_02 (2)"}</definedName>
    <definedName name="Demand_1" localSheetId="4" hidden="1">{"pl_t&amp;d",#N/A,FALSE,"p&amp;l_t&amp;D_01_02 (2)"}</definedName>
    <definedName name="Demand_1" localSheetId="5" hidden="1">{"pl_t&amp;d",#N/A,FALSE,"p&amp;l_t&amp;D_01_02 (2)"}</definedName>
    <definedName name="Demand_1" localSheetId="9" hidden="1">{"pl_t&amp;d",#N/A,FALSE,"p&amp;l_t&amp;D_01_02 (2)"}</definedName>
    <definedName name="Demand_1" hidden="1">{"pl_t&amp;d",#N/A,FALSE,"p&amp;l_t&amp;D_01_02 (2)"}</definedName>
    <definedName name="Demand_data_for_consumers_with_Connected_Load___100_kVA" localSheetId="0">'[15]Consumer Data &gt;100kVA'!#REF!</definedName>
    <definedName name="Demand_data_for_consumers_with_Connected_Load___100_kVA" localSheetId="10">'[13]Consumer Data &gt;100kVA'!#REF!</definedName>
    <definedName name="Demand_data_for_consumers_with_Connected_Load___100_kVA" localSheetId="13">'[13]Consumer Data &gt;100kVA'!#REF!</definedName>
    <definedName name="Demand_data_for_consumers_with_Connected_Load___100_kVA" localSheetId="15">'[13]Consumer Data &gt;100kVA'!#REF!</definedName>
    <definedName name="Demand_data_for_consumers_with_Connected_Load___100_kVA" localSheetId="16">'[13]Consumer Data &gt;100kVA'!#REF!</definedName>
    <definedName name="Demand_data_for_consumers_with_Connected_Load___100_kVA" localSheetId="17">'[15]Consumer Data &gt;100kVA'!#REF!</definedName>
    <definedName name="Demand_data_for_consumers_with_Connected_Load___100_kVA" localSheetId="18">'[15]Consumer Data &gt;100kVA'!#REF!</definedName>
    <definedName name="Demand_data_for_consumers_with_Connected_Load___100_kVA" localSheetId="19">'[13]Consumer Data &gt;100kVA'!#REF!</definedName>
    <definedName name="Demand_data_for_consumers_with_Connected_Load___100_kVA" localSheetId="20">'[15]Consumer Data &gt;100kVA'!#REF!</definedName>
    <definedName name="Demand_data_for_consumers_with_Connected_Load___100_kVA" localSheetId="1">'[13]Consumer Data &gt;100kVA'!#REF!</definedName>
    <definedName name="Demand_data_for_consumers_with_Connected_Load___100_kVA" localSheetId="2">'[15]Consumer Data &gt;100kVA'!#REF!</definedName>
    <definedName name="Demand_data_for_consumers_with_Connected_Load___100_kVA" localSheetId="3">'[15]Consumer Data &gt;100kVA'!#REF!</definedName>
    <definedName name="Demand_data_for_consumers_with_Connected_Load___100_kVA" localSheetId="7">'[13]Consumer Data &gt;100kVA'!#REF!</definedName>
    <definedName name="Demand_data_for_consumers_with_Connected_Load___100_kVA" localSheetId="8">'[13]Consumer Data &gt;100kVA'!#REF!</definedName>
    <definedName name="Demand_data_for_consumers_with_Connected_Load___100_kVA" localSheetId="9">'[13]Consumer Data &gt;100kVA'!#REF!</definedName>
    <definedName name="Demand_data_for_consumers_with_Connected_Load___100_kVA" localSheetId="11">'[15]Consumer Data &gt;100kVA'!#REF!</definedName>
    <definedName name="Demand_data_for_consumers_with_Connected_Load___100_kVA" localSheetId="12">'[15]Consumer Data &gt;100kVA'!#REF!</definedName>
    <definedName name="Demand_data_for_consumers_with_Connected_Load___100_kVA">'[15]Consumer Data &gt;100kVA'!#REF!</definedName>
    <definedName name="details" localSheetId="0" hidden="1">{"pl_t&amp;d",#N/A,FALSE,"p&amp;l_t&amp;D_01_02 (2)"}</definedName>
    <definedName name="details" localSheetId="10" hidden="1">{"pl_t&amp;d",#N/A,FALSE,"p&amp;l_t&amp;D_01_02 (2)"}</definedName>
    <definedName name="details" localSheetId="13" hidden="1">{"pl_t&amp;d",#N/A,FALSE,"p&amp;l_t&amp;D_01_02 (2)"}</definedName>
    <definedName name="details" localSheetId="14" hidden="1">{"pl_t&amp;d",#N/A,FALSE,"p&amp;l_t&amp;D_01_02 (2)"}</definedName>
    <definedName name="details" localSheetId="17" hidden="1">{"pl_t&amp;d",#N/A,FALSE,"p&amp;l_t&amp;D_01_02 (2)"}</definedName>
    <definedName name="details" localSheetId="19" hidden="1">{"pl_t&amp;d",#N/A,FALSE,"p&amp;l_t&amp;D_01_02 (2)"}</definedName>
    <definedName name="details" localSheetId="20" hidden="1">{"pl_t&amp;d",#N/A,FALSE,"p&amp;l_t&amp;D_01_02 (2)"}</definedName>
    <definedName name="details" localSheetId="1" hidden="1">{"pl_t&amp;d",#N/A,FALSE,"p&amp;l_t&amp;D_01_02 (2)"}</definedName>
    <definedName name="details" localSheetId="2" hidden="1">{"pl_t&amp;d",#N/A,FALSE,"p&amp;l_t&amp;D_01_02 (2)"}</definedName>
    <definedName name="details" localSheetId="3" hidden="1">{"pl_t&amp;d",#N/A,FALSE,"p&amp;l_t&amp;D_01_02 (2)"}</definedName>
    <definedName name="details" localSheetId="4" hidden="1">{"pl_t&amp;d",#N/A,FALSE,"p&amp;l_t&amp;D_01_02 (2)"}</definedName>
    <definedName name="details" localSheetId="5" hidden="1">{"pl_t&amp;d",#N/A,FALSE,"p&amp;l_t&amp;D_01_02 (2)"}</definedName>
    <definedName name="details" localSheetId="9" hidden="1">{"pl_t&amp;d",#N/A,FALSE,"p&amp;l_t&amp;D_01_02 (2)"}</definedName>
    <definedName name="details" hidden="1">{"pl_t&amp;d",#N/A,FALSE,"p&amp;l_t&amp;D_01_02 (2)"}</definedName>
    <definedName name="dfdfd" localSheetId="0" hidden="1">{"pl_t&amp;d",#N/A,FALSE,"p&amp;l_t&amp;D_01_02 (2)"}</definedName>
    <definedName name="dfdfd" localSheetId="10" hidden="1">{"pl_t&amp;d",#N/A,FALSE,"p&amp;l_t&amp;D_01_02 (2)"}</definedName>
    <definedName name="dfdfd" localSheetId="13" hidden="1">{"pl_t&amp;d",#N/A,FALSE,"p&amp;l_t&amp;D_01_02 (2)"}</definedName>
    <definedName name="dfdfd" localSheetId="14" hidden="1">{"pl_t&amp;d",#N/A,FALSE,"p&amp;l_t&amp;D_01_02 (2)"}</definedName>
    <definedName name="dfdfd" localSheetId="17" hidden="1">{"pl_t&amp;d",#N/A,FALSE,"p&amp;l_t&amp;D_01_02 (2)"}</definedName>
    <definedName name="dfdfd" localSheetId="19" hidden="1">{"pl_t&amp;d",#N/A,FALSE,"p&amp;l_t&amp;D_01_02 (2)"}</definedName>
    <definedName name="dfdfd" localSheetId="20" hidden="1">{"pl_t&amp;d",#N/A,FALSE,"p&amp;l_t&amp;D_01_02 (2)"}</definedName>
    <definedName name="dfdfd" localSheetId="1" hidden="1">{"pl_t&amp;d",#N/A,FALSE,"p&amp;l_t&amp;D_01_02 (2)"}</definedName>
    <definedName name="dfdfd" localSheetId="2" hidden="1">{"pl_t&amp;d",#N/A,FALSE,"p&amp;l_t&amp;D_01_02 (2)"}</definedName>
    <definedName name="dfdfd" localSheetId="3" hidden="1">{"pl_t&amp;d",#N/A,FALSE,"p&amp;l_t&amp;D_01_02 (2)"}</definedName>
    <definedName name="dfdfd" localSheetId="4" hidden="1">{"pl_t&amp;d",#N/A,FALSE,"p&amp;l_t&amp;D_01_02 (2)"}</definedName>
    <definedName name="dfdfd" localSheetId="5" hidden="1">{"pl_t&amp;d",#N/A,FALSE,"p&amp;l_t&amp;D_01_02 (2)"}</definedName>
    <definedName name="dfdfd" localSheetId="9" hidden="1">{"pl_t&amp;d",#N/A,FALSE,"p&amp;l_t&amp;D_01_02 (2)"}</definedName>
    <definedName name="dfdfd" hidden="1">{"pl_t&amp;d",#N/A,FALSE,"p&amp;l_t&amp;D_01_02 (2)"}</definedName>
    <definedName name="dfdfd_1" localSheetId="0" hidden="1">{"pl_t&amp;d",#N/A,FALSE,"p&amp;l_t&amp;D_01_02 (2)"}</definedName>
    <definedName name="dfdfd_1" localSheetId="10" hidden="1">{"pl_t&amp;d",#N/A,FALSE,"p&amp;l_t&amp;D_01_02 (2)"}</definedName>
    <definedName name="dfdfd_1" localSheetId="13" hidden="1">{"pl_t&amp;d",#N/A,FALSE,"p&amp;l_t&amp;D_01_02 (2)"}</definedName>
    <definedName name="dfdfd_1" localSheetId="14" hidden="1">{"pl_t&amp;d",#N/A,FALSE,"p&amp;l_t&amp;D_01_02 (2)"}</definedName>
    <definedName name="dfdfd_1" localSheetId="17" hidden="1">{"pl_t&amp;d",#N/A,FALSE,"p&amp;l_t&amp;D_01_02 (2)"}</definedName>
    <definedName name="dfdfd_1" localSheetId="19" hidden="1">{"pl_t&amp;d",#N/A,FALSE,"p&amp;l_t&amp;D_01_02 (2)"}</definedName>
    <definedName name="dfdfd_1" localSheetId="20" hidden="1">{"pl_t&amp;d",#N/A,FALSE,"p&amp;l_t&amp;D_01_02 (2)"}</definedName>
    <definedName name="dfdfd_1" localSheetId="1" hidden="1">{"pl_t&amp;d",#N/A,FALSE,"p&amp;l_t&amp;D_01_02 (2)"}</definedName>
    <definedName name="dfdfd_1" localSheetId="2" hidden="1">{"pl_t&amp;d",#N/A,FALSE,"p&amp;l_t&amp;D_01_02 (2)"}</definedName>
    <definedName name="dfdfd_1" localSheetId="3" hidden="1">{"pl_t&amp;d",#N/A,FALSE,"p&amp;l_t&amp;D_01_02 (2)"}</definedName>
    <definedName name="dfdfd_1" localSheetId="4" hidden="1">{"pl_t&amp;d",#N/A,FALSE,"p&amp;l_t&amp;D_01_02 (2)"}</definedName>
    <definedName name="dfdfd_1" localSheetId="5" hidden="1">{"pl_t&amp;d",#N/A,FALSE,"p&amp;l_t&amp;D_01_02 (2)"}</definedName>
    <definedName name="dfdfd_1" localSheetId="9" hidden="1">{"pl_t&amp;d",#N/A,FALSE,"p&amp;l_t&amp;D_01_02 (2)"}</definedName>
    <definedName name="dfdfd_1" hidden="1">{"pl_t&amp;d",#N/A,FALSE,"p&amp;l_t&amp;D_01_02 (2)"}</definedName>
    <definedName name="dfdfdf" localSheetId="0" hidden="1">{"pl_t&amp;d",#N/A,FALSE,"p&amp;l_t&amp;D_01_02 (2)"}</definedName>
    <definedName name="dfdfdf" localSheetId="10" hidden="1">{"pl_t&amp;d",#N/A,FALSE,"p&amp;l_t&amp;D_01_02 (2)"}</definedName>
    <definedName name="dfdfdf" localSheetId="13" hidden="1">{"pl_t&amp;d",#N/A,FALSE,"p&amp;l_t&amp;D_01_02 (2)"}</definedName>
    <definedName name="dfdfdf" localSheetId="14" hidden="1">{"pl_t&amp;d",#N/A,FALSE,"p&amp;l_t&amp;D_01_02 (2)"}</definedName>
    <definedName name="dfdfdf" localSheetId="17" hidden="1">{"pl_t&amp;d",#N/A,FALSE,"p&amp;l_t&amp;D_01_02 (2)"}</definedName>
    <definedName name="dfdfdf" localSheetId="19" hidden="1">{"pl_t&amp;d",#N/A,FALSE,"p&amp;l_t&amp;D_01_02 (2)"}</definedName>
    <definedName name="dfdfdf" localSheetId="20" hidden="1">{"pl_t&amp;d",#N/A,FALSE,"p&amp;l_t&amp;D_01_02 (2)"}</definedName>
    <definedName name="dfdfdf" localSheetId="1" hidden="1">{"pl_t&amp;d",#N/A,FALSE,"p&amp;l_t&amp;D_01_02 (2)"}</definedName>
    <definedName name="dfdfdf" localSheetId="2" hidden="1">{"pl_t&amp;d",#N/A,FALSE,"p&amp;l_t&amp;D_01_02 (2)"}</definedName>
    <definedName name="dfdfdf" localSheetId="3" hidden="1">{"pl_t&amp;d",#N/A,FALSE,"p&amp;l_t&amp;D_01_02 (2)"}</definedName>
    <definedName name="dfdfdf" localSheetId="4" hidden="1">{"pl_t&amp;d",#N/A,FALSE,"p&amp;l_t&amp;D_01_02 (2)"}</definedName>
    <definedName name="dfdfdf" localSheetId="5" hidden="1">{"pl_t&amp;d",#N/A,FALSE,"p&amp;l_t&amp;D_01_02 (2)"}</definedName>
    <definedName name="dfdfdf" localSheetId="9" hidden="1">{"pl_t&amp;d",#N/A,FALSE,"p&amp;l_t&amp;D_01_02 (2)"}</definedName>
    <definedName name="dfdfdf" hidden="1">{"pl_t&amp;d",#N/A,FALSE,"p&amp;l_t&amp;D_01_02 (2)"}</definedName>
    <definedName name="dfdfdf_1" localSheetId="0" hidden="1">{"pl_t&amp;d",#N/A,FALSE,"p&amp;l_t&amp;D_01_02 (2)"}</definedName>
    <definedName name="dfdfdf_1" localSheetId="10" hidden="1">{"pl_t&amp;d",#N/A,FALSE,"p&amp;l_t&amp;D_01_02 (2)"}</definedName>
    <definedName name="dfdfdf_1" localSheetId="13" hidden="1">{"pl_t&amp;d",#N/A,FALSE,"p&amp;l_t&amp;D_01_02 (2)"}</definedName>
    <definedName name="dfdfdf_1" localSheetId="14" hidden="1">{"pl_t&amp;d",#N/A,FALSE,"p&amp;l_t&amp;D_01_02 (2)"}</definedName>
    <definedName name="dfdfdf_1" localSheetId="17" hidden="1">{"pl_t&amp;d",#N/A,FALSE,"p&amp;l_t&amp;D_01_02 (2)"}</definedName>
    <definedName name="dfdfdf_1" localSheetId="19" hidden="1">{"pl_t&amp;d",#N/A,FALSE,"p&amp;l_t&amp;D_01_02 (2)"}</definedName>
    <definedName name="dfdfdf_1" localSheetId="20" hidden="1">{"pl_t&amp;d",#N/A,FALSE,"p&amp;l_t&amp;D_01_02 (2)"}</definedName>
    <definedName name="dfdfdf_1" localSheetId="1" hidden="1">{"pl_t&amp;d",#N/A,FALSE,"p&amp;l_t&amp;D_01_02 (2)"}</definedName>
    <definedName name="dfdfdf_1" localSheetId="2" hidden="1">{"pl_t&amp;d",#N/A,FALSE,"p&amp;l_t&amp;D_01_02 (2)"}</definedName>
    <definedName name="dfdfdf_1" localSheetId="3" hidden="1">{"pl_t&amp;d",#N/A,FALSE,"p&amp;l_t&amp;D_01_02 (2)"}</definedName>
    <definedName name="dfdfdf_1" localSheetId="4" hidden="1">{"pl_t&amp;d",#N/A,FALSE,"p&amp;l_t&amp;D_01_02 (2)"}</definedName>
    <definedName name="dfdfdf_1" localSheetId="5" hidden="1">{"pl_t&amp;d",#N/A,FALSE,"p&amp;l_t&amp;D_01_02 (2)"}</definedName>
    <definedName name="dfdfdf_1" localSheetId="9" hidden="1">{"pl_t&amp;d",#N/A,FALSE,"p&amp;l_t&amp;D_01_02 (2)"}</definedName>
    <definedName name="dfdfdf_1" hidden="1">{"pl_t&amp;d",#N/A,FALSE,"p&amp;l_t&amp;D_01_02 (2)"}</definedName>
    <definedName name="dfdfdfd" localSheetId="0" hidden="1">{"pl_t&amp;d",#N/A,FALSE,"p&amp;l_t&amp;D_01_02 (2)"}</definedName>
    <definedName name="dfdfdfd" localSheetId="10" hidden="1">{"pl_t&amp;d",#N/A,FALSE,"p&amp;l_t&amp;D_01_02 (2)"}</definedName>
    <definedName name="dfdfdfd" localSheetId="13" hidden="1">{"pl_t&amp;d",#N/A,FALSE,"p&amp;l_t&amp;D_01_02 (2)"}</definedName>
    <definedName name="dfdfdfd" localSheetId="14" hidden="1">{"pl_t&amp;d",#N/A,FALSE,"p&amp;l_t&amp;D_01_02 (2)"}</definedName>
    <definedName name="dfdfdfd" localSheetId="17" hidden="1">{"pl_t&amp;d",#N/A,FALSE,"p&amp;l_t&amp;D_01_02 (2)"}</definedName>
    <definedName name="dfdfdfd" localSheetId="19" hidden="1">{"pl_t&amp;d",#N/A,FALSE,"p&amp;l_t&amp;D_01_02 (2)"}</definedName>
    <definedName name="dfdfdfd" localSheetId="20" hidden="1">{"pl_t&amp;d",#N/A,FALSE,"p&amp;l_t&amp;D_01_02 (2)"}</definedName>
    <definedName name="dfdfdfd" localSheetId="1" hidden="1">{"pl_t&amp;d",#N/A,FALSE,"p&amp;l_t&amp;D_01_02 (2)"}</definedName>
    <definedName name="dfdfdfd" localSheetId="2" hidden="1">{"pl_t&amp;d",#N/A,FALSE,"p&amp;l_t&amp;D_01_02 (2)"}</definedName>
    <definedName name="dfdfdfd" localSheetId="3" hidden="1">{"pl_t&amp;d",#N/A,FALSE,"p&amp;l_t&amp;D_01_02 (2)"}</definedName>
    <definedName name="dfdfdfd" localSheetId="4" hidden="1">{"pl_t&amp;d",#N/A,FALSE,"p&amp;l_t&amp;D_01_02 (2)"}</definedName>
    <definedName name="dfdfdfd" localSheetId="5" hidden="1">{"pl_t&amp;d",#N/A,FALSE,"p&amp;l_t&amp;D_01_02 (2)"}</definedName>
    <definedName name="dfdfdfd" localSheetId="9" hidden="1">{"pl_t&amp;d",#N/A,FALSE,"p&amp;l_t&amp;D_01_02 (2)"}</definedName>
    <definedName name="dfdfdfd" hidden="1">{"pl_t&amp;d",#N/A,FALSE,"p&amp;l_t&amp;D_01_02 (2)"}</definedName>
    <definedName name="dfdfdfd_1" localSheetId="0" hidden="1">{"pl_t&amp;d",#N/A,FALSE,"p&amp;l_t&amp;D_01_02 (2)"}</definedName>
    <definedName name="dfdfdfd_1" localSheetId="10" hidden="1">{"pl_t&amp;d",#N/A,FALSE,"p&amp;l_t&amp;D_01_02 (2)"}</definedName>
    <definedName name="dfdfdfd_1" localSheetId="13" hidden="1">{"pl_t&amp;d",#N/A,FALSE,"p&amp;l_t&amp;D_01_02 (2)"}</definedName>
    <definedName name="dfdfdfd_1" localSheetId="14" hidden="1">{"pl_t&amp;d",#N/A,FALSE,"p&amp;l_t&amp;D_01_02 (2)"}</definedName>
    <definedName name="dfdfdfd_1" localSheetId="17" hidden="1">{"pl_t&amp;d",#N/A,FALSE,"p&amp;l_t&amp;D_01_02 (2)"}</definedName>
    <definedName name="dfdfdfd_1" localSheetId="19" hidden="1">{"pl_t&amp;d",#N/A,FALSE,"p&amp;l_t&amp;D_01_02 (2)"}</definedName>
    <definedName name="dfdfdfd_1" localSheetId="20" hidden="1">{"pl_t&amp;d",#N/A,FALSE,"p&amp;l_t&amp;D_01_02 (2)"}</definedName>
    <definedName name="dfdfdfd_1" localSheetId="1" hidden="1">{"pl_t&amp;d",#N/A,FALSE,"p&amp;l_t&amp;D_01_02 (2)"}</definedName>
    <definedName name="dfdfdfd_1" localSheetId="2" hidden="1">{"pl_t&amp;d",#N/A,FALSE,"p&amp;l_t&amp;D_01_02 (2)"}</definedName>
    <definedName name="dfdfdfd_1" localSheetId="3" hidden="1">{"pl_t&amp;d",#N/A,FALSE,"p&amp;l_t&amp;D_01_02 (2)"}</definedName>
    <definedName name="dfdfdfd_1" localSheetId="4" hidden="1">{"pl_t&amp;d",#N/A,FALSE,"p&amp;l_t&amp;D_01_02 (2)"}</definedName>
    <definedName name="dfdfdfd_1" localSheetId="5" hidden="1">{"pl_t&amp;d",#N/A,FALSE,"p&amp;l_t&amp;D_01_02 (2)"}</definedName>
    <definedName name="dfdfdfd_1" localSheetId="9" hidden="1">{"pl_t&amp;d",#N/A,FALSE,"p&amp;l_t&amp;D_01_02 (2)"}</definedName>
    <definedName name="dfdfdfd_1" hidden="1">{"pl_t&amp;d",#N/A,FALSE,"p&amp;l_t&amp;D_01_02 (2)"}</definedName>
    <definedName name="dfgdfg" localSheetId="0" hidden="1">{"pl_t&amp;d",#N/A,FALSE,"p&amp;l_t&amp;D_01_02 (2)"}</definedName>
    <definedName name="dfgdfg" localSheetId="10" hidden="1">{"pl_t&amp;d",#N/A,FALSE,"p&amp;l_t&amp;D_01_02 (2)"}</definedName>
    <definedName name="dfgdfg" localSheetId="13" hidden="1">{"pl_t&amp;d",#N/A,FALSE,"p&amp;l_t&amp;D_01_02 (2)"}</definedName>
    <definedName name="dfgdfg" localSheetId="14" hidden="1">{"pl_t&amp;d",#N/A,FALSE,"p&amp;l_t&amp;D_01_02 (2)"}</definedName>
    <definedName name="dfgdfg" localSheetId="17" hidden="1">{"pl_t&amp;d",#N/A,FALSE,"p&amp;l_t&amp;D_01_02 (2)"}</definedName>
    <definedName name="dfgdfg" localSheetId="19" hidden="1">{"pl_t&amp;d",#N/A,FALSE,"p&amp;l_t&amp;D_01_02 (2)"}</definedName>
    <definedName name="dfgdfg" localSheetId="20" hidden="1">{"pl_t&amp;d",#N/A,FALSE,"p&amp;l_t&amp;D_01_02 (2)"}</definedName>
    <definedName name="dfgdfg" localSheetId="1" hidden="1">{"pl_t&amp;d",#N/A,FALSE,"p&amp;l_t&amp;D_01_02 (2)"}</definedName>
    <definedName name="dfgdfg" localSheetId="2" hidden="1">{"pl_t&amp;d",#N/A,FALSE,"p&amp;l_t&amp;D_01_02 (2)"}</definedName>
    <definedName name="dfgdfg" localSheetId="3" hidden="1">{"pl_t&amp;d",#N/A,FALSE,"p&amp;l_t&amp;D_01_02 (2)"}</definedName>
    <definedName name="dfgdfg" localSheetId="4" hidden="1">{"pl_t&amp;d",#N/A,FALSE,"p&amp;l_t&amp;D_01_02 (2)"}</definedName>
    <definedName name="dfgdfg" localSheetId="5" hidden="1">{"pl_t&amp;d",#N/A,FALSE,"p&amp;l_t&amp;D_01_02 (2)"}</definedName>
    <definedName name="dfgdfg" localSheetId="9" hidden="1">{"pl_t&amp;d",#N/A,FALSE,"p&amp;l_t&amp;D_01_02 (2)"}</definedName>
    <definedName name="dfgdfg" hidden="1">{"pl_t&amp;d",#N/A,FALSE,"p&amp;l_t&amp;D_01_02 (2)"}</definedName>
    <definedName name="Discom1F1" localSheetId="0">#REF!</definedName>
    <definedName name="Discom1F1" localSheetId="10">#REF!</definedName>
    <definedName name="Discom1F1" localSheetId="17">#REF!</definedName>
    <definedName name="Discom1F1" localSheetId="18">#REF!</definedName>
    <definedName name="Discom1F1" localSheetId="19">#REF!</definedName>
    <definedName name="Discom1F1" localSheetId="20">#REF!</definedName>
    <definedName name="Discom1F1" localSheetId="1">#REF!</definedName>
    <definedName name="Discom1F1" localSheetId="2">#REF!</definedName>
    <definedName name="Discom1F1" localSheetId="3">#REF!</definedName>
    <definedName name="Discom1F1" localSheetId="11">#REF!</definedName>
    <definedName name="Discom1F1" localSheetId="12">#REF!</definedName>
    <definedName name="Discom1F1">#REF!</definedName>
    <definedName name="Discom1F2" localSheetId="0">#REF!</definedName>
    <definedName name="Discom1F2" localSheetId="10">#REF!</definedName>
    <definedName name="Discom1F2" localSheetId="17">#REF!</definedName>
    <definedName name="Discom1F2" localSheetId="18">#REF!</definedName>
    <definedName name="Discom1F2" localSheetId="19">#REF!</definedName>
    <definedName name="Discom1F2" localSheetId="20">#REF!</definedName>
    <definedName name="Discom1F2" localSheetId="1">#REF!</definedName>
    <definedName name="Discom1F2" localSheetId="2">#REF!</definedName>
    <definedName name="Discom1F2" localSheetId="3">#REF!</definedName>
    <definedName name="Discom1F2" localSheetId="11">#REF!</definedName>
    <definedName name="Discom1F2" localSheetId="12">#REF!</definedName>
    <definedName name="Discom1F2">#REF!</definedName>
    <definedName name="Discom1F3" localSheetId="0">#REF!</definedName>
    <definedName name="Discom1F3" localSheetId="10">#REF!</definedName>
    <definedName name="Discom1F3" localSheetId="17">#REF!</definedName>
    <definedName name="Discom1F3" localSheetId="18">#REF!</definedName>
    <definedName name="Discom1F3" localSheetId="19">#REF!</definedName>
    <definedName name="Discom1F3" localSheetId="20">#REF!</definedName>
    <definedName name="Discom1F3" localSheetId="1">#REF!</definedName>
    <definedName name="Discom1F3" localSheetId="2">#REF!</definedName>
    <definedName name="Discom1F3" localSheetId="3">#REF!</definedName>
    <definedName name="Discom1F3" localSheetId="11">#REF!</definedName>
    <definedName name="Discom1F3" localSheetId="12">#REF!</definedName>
    <definedName name="Discom1F3">#REF!</definedName>
    <definedName name="Discom1F4" localSheetId="0">#REF!</definedName>
    <definedName name="Discom1F4" localSheetId="10">#REF!</definedName>
    <definedName name="Discom1F4" localSheetId="17">#REF!</definedName>
    <definedName name="Discom1F4" localSheetId="18">#REF!</definedName>
    <definedName name="Discom1F4" localSheetId="19">#REF!</definedName>
    <definedName name="Discom1F4" localSheetId="20">#REF!</definedName>
    <definedName name="Discom1F4" localSheetId="1">#REF!</definedName>
    <definedName name="Discom1F4" localSheetId="2">#REF!</definedName>
    <definedName name="Discom1F4" localSheetId="3">#REF!</definedName>
    <definedName name="Discom1F4" localSheetId="11">#REF!</definedName>
    <definedName name="Discom1F4" localSheetId="12">#REF!</definedName>
    <definedName name="Discom1F4">#REF!</definedName>
    <definedName name="Discom1F6" localSheetId="0">#REF!</definedName>
    <definedName name="Discom1F6" localSheetId="10">#REF!</definedName>
    <definedName name="Discom1F6" localSheetId="17">#REF!</definedName>
    <definedName name="Discom1F6" localSheetId="18">#REF!</definedName>
    <definedName name="Discom1F6" localSheetId="19">#REF!</definedName>
    <definedName name="Discom1F6" localSheetId="20">#REF!</definedName>
    <definedName name="Discom1F6" localSheetId="1">#REF!</definedName>
    <definedName name="Discom1F6" localSheetId="2">#REF!</definedName>
    <definedName name="Discom1F6" localSheetId="3">#REF!</definedName>
    <definedName name="Discom1F6" localSheetId="11">#REF!</definedName>
    <definedName name="Discom1F6" localSheetId="12">#REF!</definedName>
    <definedName name="Discom1F6">#REF!</definedName>
    <definedName name="Discom2F1" localSheetId="0">#REF!</definedName>
    <definedName name="Discom2F1" localSheetId="10">#REF!</definedName>
    <definedName name="Discom2F1" localSheetId="17">#REF!</definedName>
    <definedName name="Discom2F1" localSheetId="18">#REF!</definedName>
    <definedName name="Discom2F1" localSheetId="19">#REF!</definedName>
    <definedName name="Discom2F1" localSheetId="20">#REF!</definedName>
    <definedName name="Discom2F1" localSheetId="1">#REF!</definedName>
    <definedName name="Discom2F1" localSheetId="2">#REF!</definedName>
    <definedName name="Discom2F1" localSheetId="3">#REF!</definedName>
    <definedName name="Discom2F1" localSheetId="11">#REF!</definedName>
    <definedName name="Discom2F1" localSheetId="12">#REF!</definedName>
    <definedName name="Discom2F1">#REF!</definedName>
    <definedName name="Discom2F2" localSheetId="0">#REF!</definedName>
    <definedName name="Discom2F2" localSheetId="10">#REF!</definedName>
    <definedName name="Discom2F2" localSheetId="17">#REF!</definedName>
    <definedName name="Discom2F2" localSheetId="18">#REF!</definedName>
    <definedName name="Discom2F2" localSheetId="19">#REF!</definedName>
    <definedName name="Discom2F2" localSheetId="20">#REF!</definedName>
    <definedName name="Discom2F2" localSheetId="1">#REF!</definedName>
    <definedName name="Discom2F2" localSheetId="2">#REF!</definedName>
    <definedName name="Discom2F2" localSheetId="3">#REF!</definedName>
    <definedName name="Discom2F2" localSheetId="11">#REF!</definedName>
    <definedName name="Discom2F2" localSheetId="12">#REF!</definedName>
    <definedName name="Discom2F2">#REF!</definedName>
    <definedName name="Discom2F3" localSheetId="0">#REF!</definedName>
    <definedName name="Discom2F3" localSheetId="10">#REF!</definedName>
    <definedName name="Discom2F3" localSheetId="17">#REF!</definedName>
    <definedName name="Discom2F3" localSheetId="18">#REF!</definedName>
    <definedName name="Discom2F3" localSheetId="19">#REF!</definedName>
    <definedName name="Discom2F3" localSheetId="20">#REF!</definedName>
    <definedName name="Discom2F3" localSheetId="1">#REF!</definedName>
    <definedName name="Discom2F3" localSheetId="2">#REF!</definedName>
    <definedName name="Discom2F3" localSheetId="3">#REF!</definedName>
    <definedName name="Discom2F3" localSheetId="11">#REF!</definedName>
    <definedName name="Discom2F3" localSheetId="12">#REF!</definedName>
    <definedName name="Discom2F3">#REF!</definedName>
    <definedName name="Discom2F4" localSheetId="0">#REF!</definedName>
    <definedName name="Discom2F4" localSheetId="10">#REF!</definedName>
    <definedName name="Discom2F4" localSheetId="17">#REF!</definedName>
    <definedName name="Discom2F4" localSheetId="18">#REF!</definedName>
    <definedName name="Discom2F4" localSheetId="19">#REF!</definedName>
    <definedName name="Discom2F4" localSheetId="20">#REF!</definedName>
    <definedName name="Discom2F4" localSheetId="1">#REF!</definedName>
    <definedName name="Discom2F4" localSheetId="2">#REF!</definedName>
    <definedName name="Discom2F4" localSheetId="3">#REF!</definedName>
    <definedName name="Discom2F4" localSheetId="11">#REF!</definedName>
    <definedName name="Discom2F4" localSheetId="12">#REF!</definedName>
    <definedName name="Discom2F4">#REF!</definedName>
    <definedName name="Discom2F6" localSheetId="0">#REF!</definedName>
    <definedName name="Discom2F6" localSheetId="10">#REF!</definedName>
    <definedName name="Discom2F6" localSheetId="17">#REF!</definedName>
    <definedName name="Discom2F6" localSheetId="18">#REF!</definedName>
    <definedName name="Discom2F6" localSheetId="19">#REF!</definedName>
    <definedName name="Discom2F6" localSheetId="20">#REF!</definedName>
    <definedName name="Discom2F6" localSheetId="1">#REF!</definedName>
    <definedName name="Discom2F6" localSheetId="2">#REF!</definedName>
    <definedName name="Discom2F6" localSheetId="3">#REF!</definedName>
    <definedName name="Discom2F6" localSheetId="11">#REF!</definedName>
    <definedName name="Discom2F6" localSheetId="12">#REF!</definedName>
    <definedName name="Discom2F6">#REF!</definedName>
    <definedName name="DNIL5" localSheetId="0">#REF!</definedName>
    <definedName name="DNIL5" localSheetId="10">#REF!</definedName>
    <definedName name="DNIL5" localSheetId="17">#REF!</definedName>
    <definedName name="DNIL5" localSheetId="18">#REF!</definedName>
    <definedName name="DNIL5" localSheetId="19">#REF!</definedName>
    <definedName name="DNIL5" localSheetId="20">#REF!</definedName>
    <definedName name="DNIL5" localSheetId="1">#REF!</definedName>
    <definedName name="DNIL5" localSheetId="2">#REF!</definedName>
    <definedName name="DNIL5" localSheetId="3">#REF!</definedName>
    <definedName name="DNIL5" localSheetId="11">#REF!</definedName>
    <definedName name="DNIL5" localSheetId="12">#REF!</definedName>
    <definedName name="DNIL5">#REF!</definedName>
    <definedName name="dom" localSheetId="0">#REF!</definedName>
    <definedName name="dom" localSheetId="10">#REF!</definedName>
    <definedName name="dom" localSheetId="17">#REF!</definedName>
    <definedName name="dom" localSheetId="18">#REF!</definedName>
    <definedName name="dom" localSheetId="19">#REF!</definedName>
    <definedName name="dom" localSheetId="20">#REF!</definedName>
    <definedName name="dom" localSheetId="1">#REF!</definedName>
    <definedName name="dom" localSheetId="2">#REF!</definedName>
    <definedName name="dom" localSheetId="3">#REF!</definedName>
    <definedName name="dom" localSheetId="11">#REF!</definedName>
    <definedName name="dom" localSheetId="12">#REF!</definedName>
    <definedName name="dom">#REF!</definedName>
    <definedName name="drawal" localSheetId="0" hidden="1">{"pl_t&amp;d",#N/A,FALSE,"p&amp;l_t&amp;D_01_02 (2)"}</definedName>
    <definedName name="drawal" localSheetId="10" hidden="1">{"pl_t&amp;d",#N/A,FALSE,"p&amp;l_t&amp;D_01_02 (2)"}</definedName>
    <definedName name="drawal" localSheetId="13" hidden="1">{"pl_t&amp;d",#N/A,FALSE,"p&amp;l_t&amp;D_01_02 (2)"}</definedName>
    <definedName name="drawal" localSheetId="14" hidden="1">{"pl_t&amp;d",#N/A,FALSE,"p&amp;l_t&amp;D_01_02 (2)"}</definedName>
    <definedName name="drawal" localSheetId="17" hidden="1">{"pl_t&amp;d",#N/A,FALSE,"p&amp;l_t&amp;D_01_02 (2)"}</definedName>
    <definedName name="drawal" localSheetId="19" hidden="1">{"pl_t&amp;d",#N/A,FALSE,"p&amp;l_t&amp;D_01_02 (2)"}</definedName>
    <definedName name="drawal" localSheetId="20" hidden="1">{"pl_t&amp;d",#N/A,FALSE,"p&amp;l_t&amp;D_01_02 (2)"}</definedName>
    <definedName name="drawal" localSheetId="1" hidden="1">{"pl_t&amp;d",#N/A,FALSE,"p&amp;l_t&amp;D_01_02 (2)"}</definedName>
    <definedName name="drawal" localSheetId="2" hidden="1">{"pl_t&amp;d",#N/A,FALSE,"p&amp;l_t&amp;D_01_02 (2)"}</definedName>
    <definedName name="drawal" localSheetId="3" hidden="1">{"pl_t&amp;d",#N/A,FALSE,"p&amp;l_t&amp;D_01_02 (2)"}</definedName>
    <definedName name="drawal" localSheetId="4" hidden="1">{"pl_t&amp;d",#N/A,FALSE,"p&amp;l_t&amp;D_01_02 (2)"}</definedName>
    <definedName name="drawal" localSheetId="5" hidden="1">{"pl_t&amp;d",#N/A,FALSE,"p&amp;l_t&amp;D_01_02 (2)"}</definedName>
    <definedName name="drawal" localSheetId="9" hidden="1">{"pl_t&amp;d",#N/A,FALSE,"p&amp;l_t&amp;D_01_02 (2)"}</definedName>
    <definedName name="drawal" hidden="1">{"pl_t&amp;d",#N/A,FALSE,"p&amp;l_t&amp;D_01_02 (2)"}</definedName>
    <definedName name="drawal_1" localSheetId="0" hidden="1">{"pl_t&amp;d",#N/A,FALSE,"p&amp;l_t&amp;D_01_02 (2)"}</definedName>
    <definedName name="drawal_1" localSheetId="10" hidden="1">{"pl_t&amp;d",#N/A,FALSE,"p&amp;l_t&amp;D_01_02 (2)"}</definedName>
    <definedName name="drawal_1" localSheetId="13" hidden="1">{"pl_t&amp;d",#N/A,FALSE,"p&amp;l_t&amp;D_01_02 (2)"}</definedName>
    <definedName name="drawal_1" localSheetId="14" hidden="1">{"pl_t&amp;d",#N/A,FALSE,"p&amp;l_t&amp;D_01_02 (2)"}</definedName>
    <definedName name="drawal_1" localSheetId="17" hidden="1">{"pl_t&amp;d",#N/A,FALSE,"p&amp;l_t&amp;D_01_02 (2)"}</definedName>
    <definedName name="drawal_1" localSheetId="19" hidden="1">{"pl_t&amp;d",#N/A,FALSE,"p&amp;l_t&amp;D_01_02 (2)"}</definedName>
    <definedName name="drawal_1" localSheetId="20" hidden="1">{"pl_t&amp;d",#N/A,FALSE,"p&amp;l_t&amp;D_01_02 (2)"}</definedName>
    <definedName name="drawal_1" localSheetId="1" hidden="1">{"pl_t&amp;d",#N/A,FALSE,"p&amp;l_t&amp;D_01_02 (2)"}</definedName>
    <definedName name="drawal_1" localSheetId="2" hidden="1">{"pl_t&amp;d",#N/A,FALSE,"p&amp;l_t&amp;D_01_02 (2)"}</definedName>
    <definedName name="drawal_1" localSheetId="3" hidden="1">{"pl_t&amp;d",#N/A,FALSE,"p&amp;l_t&amp;D_01_02 (2)"}</definedName>
    <definedName name="drawal_1" localSheetId="4" hidden="1">{"pl_t&amp;d",#N/A,FALSE,"p&amp;l_t&amp;D_01_02 (2)"}</definedName>
    <definedName name="drawal_1" localSheetId="5" hidden="1">{"pl_t&amp;d",#N/A,FALSE,"p&amp;l_t&amp;D_01_02 (2)"}</definedName>
    <definedName name="drawal_1" localSheetId="9" hidden="1">{"pl_t&amp;d",#N/A,FALSE,"p&amp;l_t&amp;D_01_02 (2)"}</definedName>
    <definedName name="drawal_1" hidden="1">{"pl_t&amp;d",#N/A,FALSE,"p&amp;l_t&amp;D_01_02 (2)"}</definedName>
    <definedName name="dskdskkds" localSheetId="0" hidden="1">{"pl_t&amp;d",#N/A,FALSE,"p&amp;l_t&amp;D_01_02 (2)"}</definedName>
    <definedName name="dskdskkds" localSheetId="10" hidden="1">{"pl_t&amp;d",#N/A,FALSE,"p&amp;l_t&amp;D_01_02 (2)"}</definedName>
    <definedName name="dskdskkds" localSheetId="13" hidden="1">{"pl_t&amp;d",#N/A,FALSE,"p&amp;l_t&amp;D_01_02 (2)"}</definedName>
    <definedName name="dskdskkds" localSheetId="14" hidden="1">{"pl_t&amp;d",#N/A,FALSE,"p&amp;l_t&amp;D_01_02 (2)"}</definedName>
    <definedName name="dskdskkds" localSheetId="17" hidden="1">{"pl_t&amp;d",#N/A,FALSE,"p&amp;l_t&amp;D_01_02 (2)"}</definedName>
    <definedName name="dskdskkds" localSheetId="19" hidden="1">{"pl_t&amp;d",#N/A,FALSE,"p&amp;l_t&amp;D_01_02 (2)"}</definedName>
    <definedName name="dskdskkds" localSheetId="20" hidden="1">{"pl_t&amp;d",#N/A,FALSE,"p&amp;l_t&amp;D_01_02 (2)"}</definedName>
    <definedName name="dskdskkds" localSheetId="1" hidden="1">{"pl_t&amp;d",#N/A,FALSE,"p&amp;l_t&amp;D_01_02 (2)"}</definedName>
    <definedName name="dskdskkds" localSheetId="2" hidden="1">{"pl_t&amp;d",#N/A,FALSE,"p&amp;l_t&amp;D_01_02 (2)"}</definedName>
    <definedName name="dskdskkds" localSheetId="3" hidden="1">{"pl_t&amp;d",#N/A,FALSE,"p&amp;l_t&amp;D_01_02 (2)"}</definedName>
    <definedName name="dskdskkds" localSheetId="4" hidden="1">{"pl_t&amp;d",#N/A,FALSE,"p&amp;l_t&amp;D_01_02 (2)"}</definedName>
    <definedName name="dskdskkds" localSheetId="5" hidden="1">{"pl_t&amp;d",#N/A,FALSE,"p&amp;l_t&amp;D_01_02 (2)"}</definedName>
    <definedName name="dskdskkds" localSheetId="9" hidden="1">{"pl_t&amp;d",#N/A,FALSE,"p&amp;l_t&amp;D_01_02 (2)"}</definedName>
    <definedName name="dskdskkds" hidden="1">{"pl_t&amp;d",#N/A,FALSE,"p&amp;l_t&amp;D_01_02 (2)"}</definedName>
    <definedName name="E" localSheetId="0">#REF!</definedName>
    <definedName name="E" localSheetId="10">#REF!</definedName>
    <definedName name="E" localSheetId="17">#REF!</definedName>
    <definedName name="E" localSheetId="18">#REF!</definedName>
    <definedName name="E" localSheetId="19">#REF!</definedName>
    <definedName name="E" localSheetId="20">#REF!</definedName>
    <definedName name="E" localSheetId="1">#REF!</definedName>
    <definedName name="E" localSheetId="2">#REF!</definedName>
    <definedName name="E" localSheetId="3">#REF!</definedName>
    <definedName name="E" localSheetId="11">#REF!</definedName>
    <definedName name="E" localSheetId="12">#REF!</definedName>
    <definedName name="E">#REF!</definedName>
    <definedName name="e_1" localSheetId="0" hidden="1">{"pl_t&amp;d",#N/A,FALSE,"p&amp;l_t&amp;D_01_02 (2)"}</definedName>
    <definedName name="e_1" localSheetId="10" hidden="1">{"pl_t&amp;d",#N/A,FALSE,"p&amp;l_t&amp;D_01_02 (2)"}</definedName>
    <definedName name="e_1" localSheetId="13" hidden="1">{"pl_t&amp;d",#N/A,FALSE,"p&amp;l_t&amp;D_01_02 (2)"}</definedName>
    <definedName name="e_1" localSheetId="14" hidden="1">{"pl_t&amp;d",#N/A,FALSE,"p&amp;l_t&amp;D_01_02 (2)"}</definedName>
    <definedName name="e_1" localSheetId="17" hidden="1">{"pl_t&amp;d",#N/A,FALSE,"p&amp;l_t&amp;D_01_02 (2)"}</definedName>
    <definedName name="e_1" localSheetId="19" hidden="1">{"pl_t&amp;d",#N/A,FALSE,"p&amp;l_t&amp;D_01_02 (2)"}</definedName>
    <definedName name="e_1" localSheetId="20" hidden="1">{"pl_t&amp;d",#N/A,FALSE,"p&amp;l_t&amp;D_01_02 (2)"}</definedName>
    <definedName name="e_1" localSheetId="1" hidden="1">{"pl_t&amp;d",#N/A,FALSE,"p&amp;l_t&amp;D_01_02 (2)"}</definedName>
    <definedName name="e_1" localSheetId="2" hidden="1">{"pl_t&amp;d",#N/A,FALSE,"p&amp;l_t&amp;D_01_02 (2)"}</definedName>
    <definedName name="e_1" localSheetId="3" hidden="1">{"pl_t&amp;d",#N/A,FALSE,"p&amp;l_t&amp;D_01_02 (2)"}</definedName>
    <definedName name="e_1" localSheetId="4" hidden="1">{"pl_t&amp;d",#N/A,FALSE,"p&amp;l_t&amp;D_01_02 (2)"}</definedName>
    <definedName name="e_1" localSheetId="5" hidden="1">{"pl_t&amp;d",#N/A,FALSE,"p&amp;l_t&amp;D_01_02 (2)"}</definedName>
    <definedName name="e_1" localSheetId="9" hidden="1">{"pl_t&amp;d",#N/A,FALSE,"p&amp;l_t&amp;D_01_02 (2)"}</definedName>
    <definedName name="e_1" hidden="1">{"pl_t&amp;d",#N/A,FALSE,"p&amp;l_t&amp;D_01_02 (2)"}</definedName>
    <definedName name="ee" localSheetId="0" hidden="1">{"pl_t&amp;d",#N/A,FALSE,"p&amp;l_t&amp;D_01_02 (2)"}</definedName>
    <definedName name="ee" localSheetId="10" hidden="1">{"pl_t&amp;d",#N/A,FALSE,"p&amp;l_t&amp;D_01_02 (2)"}</definedName>
    <definedName name="ee" localSheetId="13" hidden="1">{"pl_t&amp;d",#N/A,FALSE,"p&amp;l_t&amp;D_01_02 (2)"}</definedName>
    <definedName name="ee" localSheetId="14" hidden="1">{"pl_t&amp;d",#N/A,FALSE,"p&amp;l_t&amp;D_01_02 (2)"}</definedName>
    <definedName name="ee" localSheetId="17" hidden="1">{"pl_t&amp;d",#N/A,FALSE,"p&amp;l_t&amp;D_01_02 (2)"}</definedName>
    <definedName name="ee" localSheetId="19" hidden="1">{"pl_t&amp;d",#N/A,FALSE,"p&amp;l_t&amp;D_01_02 (2)"}</definedName>
    <definedName name="ee" localSheetId="20" hidden="1">{"pl_t&amp;d",#N/A,FALSE,"p&amp;l_t&amp;D_01_02 (2)"}</definedName>
    <definedName name="ee" localSheetId="1" hidden="1">{"pl_t&amp;d",#N/A,FALSE,"p&amp;l_t&amp;D_01_02 (2)"}</definedName>
    <definedName name="ee" localSheetId="2" hidden="1">{"pl_t&amp;d",#N/A,FALSE,"p&amp;l_t&amp;D_01_02 (2)"}</definedName>
    <definedName name="ee" localSheetId="3" hidden="1">{"pl_t&amp;d",#N/A,FALSE,"p&amp;l_t&amp;D_01_02 (2)"}</definedName>
    <definedName name="ee" localSheetId="4" hidden="1">{"pl_t&amp;d",#N/A,FALSE,"p&amp;l_t&amp;D_01_02 (2)"}</definedName>
    <definedName name="ee" localSheetId="5" hidden="1">{"pl_t&amp;d",#N/A,FALSE,"p&amp;l_t&amp;D_01_02 (2)"}</definedName>
    <definedName name="ee" localSheetId="9" hidden="1">{"pl_t&amp;d",#N/A,FALSE,"p&amp;l_t&amp;D_01_02 (2)"}</definedName>
    <definedName name="ee" hidden="1">{"pl_t&amp;d",#N/A,FALSE,"p&amp;l_t&amp;D_01_02 (2)"}</definedName>
    <definedName name="eee" localSheetId="0" hidden="1">{"pl_td_01_02",#N/A,FALSE,"p&amp;l_t&amp;D_01_02 (2)"}</definedName>
    <definedName name="eee" localSheetId="10" hidden="1">{"pl_td_01_02",#N/A,FALSE,"p&amp;l_t&amp;D_01_02 (2)"}</definedName>
    <definedName name="eee" localSheetId="13" hidden="1">{"pl_td_01_02",#N/A,FALSE,"p&amp;l_t&amp;D_01_02 (2)"}</definedName>
    <definedName name="eee" localSheetId="14" hidden="1">{"pl_td_01_02",#N/A,FALSE,"p&amp;l_t&amp;D_01_02 (2)"}</definedName>
    <definedName name="eee" localSheetId="17" hidden="1">{"pl_td_01_02",#N/A,FALSE,"p&amp;l_t&amp;D_01_02 (2)"}</definedName>
    <definedName name="eee" localSheetId="19" hidden="1">{"pl_td_01_02",#N/A,FALSE,"p&amp;l_t&amp;D_01_02 (2)"}</definedName>
    <definedName name="eee" localSheetId="20" hidden="1">{"pl_td_01_02",#N/A,FALSE,"p&amp;l_t&amp;D_01_02 (2)"}</definedName>
    <definedName name="eee" localSheetId="1" hidden="1">{"pl_td_01_02",#N/A,FALSE,"p&amp;l_t&amp;D_01_02 (2)"}</definedName>
    <definedName name="eee" localSheetId="2" hidden="1">{"pl_td_01_02",#N/A,FALSE,"p&amp;l_t&amp;D_01_02 (2)"}</definedName>
    <definedName name="eee" localSheetId="3" hidden="1">{"pl_td_01_02",#N/A,FALSE,"p&amp;l_t&amp;D_01_02 (2)"}</definedName>
    <definedName name="eee" localSheetId="4" hidden="1">{"pl_td_01_02",#N/A,FALSE,"p&amp;l_t&amp;D_01_02 (2)"}</definedName>
    <definedName name="eee" localSheetId="5" hidden="1">{"pl_td_01_02",#N/A,FALSE,"p&amp;l_t&amp;D_01_02 (2)"}</definedName>
    <definedName name="eee" localSheetId="9" hidden="1">{"pl_td_01_02",#N/A,FALSE,"p&amp;l_t&amp;D_01_02 (2)"}</definedName>
    <definedName name="eee" hidden="1">{"pl_td_01_02",#N/A,FALSE,"p&amp;l_t&amp;D_01_02 (2)"}</definedName>
    <definedName name="eeeegghnn" localSheetId="0">#REF!</definedName>
    <definedName name="eeeegghnn" localSheetId="10">#REF!</definedName>
    <definedName name="eeeegghnn" localSheetId="13">#REF!</definedName>
    <definedName name="eeeegghnn" localSheetId="15">#REF!</definedName>
    <definedName name="eeeegghnn" localSheetId="16">#REF!</definedName>
    <definedName name="eeeegghnn" localSheetId="17">#REF!</definedName>
    <definedName name="eeeegghnn" localSheetId="18">#REF!</definedName>
    <definedName name="eeeegghnn" localSheetId="19">#REF!</definedName>
    <definedName name="eeeegghnn" localSheetId="1">#REF!</definedName>
    <definedName name="eeeegghnn" localSheetId="2">#REF!</definedName>
    <definedName name="eeeegghnn" localSheetId="3">#REF!</definedName>
    <definedName name="eeeegghnn" localSheetId="7">#REF!</definedName>
    <definedName name="eeeegghnn" localSheetId="8">#REF!</definedName>
    <definedName name="eeeegghnn" localSheetId="9">#REF!</definedName>
    <definedName name="eeeegghnn" localSheetId="11">#REF!</definedName>
    <definedName name="eeeegghnn" localSheetId="12">#REF!</definedName>
    <definedName name="eeeegghnn">#REF!</definedName>
    <definedName name="eilink" localSheetId="0">#REF!</definedName>
    <definedName name="eilink" localSheetId="10">#REF!</definedName>
    <definedName name="eilink" localSheetId="17">#REF!</definedName>
    <definedName name="eilink" localSheetId="18">#REF!</definedName>
    <definedName name="eilink" localSheetId="19">#REF!</definedName>
    <definedName name="eilink" localSheetId="20">#REF!</definedName>
    <definedName name="eilink" localSheetId="1">#REF!</definedName>
    <definedName name="eilink" localSheetId="2">#REF!</definedName>
    <definedName name="eilink" localSheetId="3">#REF!</definedName>
    <definedName name="eilink" localSheetId="11">#REF!</definedName>
    <definedName name="eilink" localSheetId="12">#REF!</definedName>
    <definedName name="eilink">#REF!</definedName>
    <definedName name="emar" localSheetId="0" hidden="1">{"pl_t&amp;d",#N/A,FALSE,"p&amp;l_t&amp;D_01_02 (2)"}</definedName>
    <definedName name="emar" localSheetId="10" hidden="1">{"pl_t&amp;d",#N/A,FALSE,"p&amp;l_t&amp;D_01_02 (2)"}</definedName>
    <definedName name="emar" localSheetId="13" hidden="1">{"pl_t&amp;d",#N/A,FALSE,"p&amp;l_t&amp;D_01_02 (2)"}</definedName>
    <definedName name="emar" localSheetId="14" hidden="1">{"pl_t&amp;d",#N/A,FALSE,"p&amp;l_t&amp;D_01_02 (2)"}</definedName>
    <definedName name="emar" localSheetId="17" hidden="1">{"pl_t&amp;d",#N/A,FALSE,"p&amp;l_t&amp;D_01_02 (2)"}</definedName>
    <definedName name="emar" localSheetId="19" hidden="1">{"pl_t&amp;d",#N/A,FALSE,"p&amp;l_t&amp;D_01_02 (2)"}</definedName>
    <definedName name="emar" localSheetId="20" hidden="1">{"pl_t&amp;d",#N/A,FALSE,"p&amp;l_t&amp;D_01_02 (2)"}</definedName>
    <definedName name="emar" localSheetId="1" hidden="1">{"pl_t&amp;d",#N/A,FALSE,"p&amp;l_t&amp;D_01_02 (2)"}</definedName>
    <definedName name="emar" localSheetId="2" hidden="1">{"pl_t&amp;d",#N/A,FALSE,"p&amp;l_t&amp;D_01_02 (2)"}</definedName>
    <definedName name="emar" localSheetId="3" hidden="1">{"pl_t&amp;d",#N/A,FALSE,"p&amp;l_t&amp;D_01_02 (2)"}</definedName>
    <definedName name="emar" localSheetId="4" hidden="1">{"pl_t&amp;d",#N/A,FALSE,"p&amp;l_t&amp;D_01_02 (2)"}</definedName>
    <definedName name="emar" localSheetId="5" hidden="1">{"pl_t&amp;d",#N/A,FALSE,"p&amp;l_t&amp;D_01_02 (2)"}</definedName>
    <definedName name="emar" localSheetId="9" hidden="1">{"pl_t&amp;d",#N/A,FALSE,"p&amp;l_t&amp;D_01_02 (2)"}</definedName>
    <definedName name="emar" hidden="1">{"pl_t&amp;d",#N/A,FALSE,"p&amp;l_t&amp;D_01_02 (2)"}</definedName>
    <definedName name="Employees_Cost" localSheetId="0">'[10]Employee Costs'!#REF!</definedName>
    <definedName name="Employees_Cost" localSheetId="10">'[11]Employee Costs'!#REF!</definedName>
    <definedName name="Employees_Cost" localSheetId="13">'[11]Employee Costs'!#REF!</definedName>
    <definedName name="Employees_Cost" localSheetId="15">'[11]Employee Costs'!#REF!</definedName>
    <definedName name="Employees_Cost" localSheetId="16">'[11]Employee Costs'!#REF!</definedName>
    <definedName name="Employees_Cost" localSheetId="17">'[10]Employee Costs'!#REF!</definedName>
    <definedName name="Employees_Cost" localSheetId="18">'[10]Employee Costs'!#REF!</definedName>
    <definedName name="Employees_Cost" localSheetId="19">'[11]Employee Costs'!#REF!</definedName>
    <definedName name="Employees_Cost" localSheetId="20">'[10]Employee Costs'!#REF!</definedName>
    <definedName name="Employees_Cost" localSheetId="1">'[11]Employee Costs'!#REF!</definedName>
    <definedName name="Employees_Cost" localSheetId="2">'[10]Employee Costs'!#REF!</definedName>
    <definedName name="Employees_Cost" localSheetId="3">'[10]Employee Costs'!#REF!</definedName>
    <definedName name="Employees_Cost" localSheetId="7">'[11]Employee Costs'!#REF!</definedName>
    <definedName name="Employees_Cost" localSheetId="8">'[11]Employee Costs'!#REF!</definedName>
    <definedName name="Employees_Cost" localSheetId="9">'[11]Employee Costs'!#REF!</definedName>
    <definedName name="Employees_Cost" localSheetId="11">'[10]Employee Costs'!#REF!</definedName>
    <definedName name="Employees_Cost" localSheetId="12">'[10]Employee Costs'!#REF!</definedName>
    <definedName name="Employees_Cost">'[10]Employee Costs'!#REF!</definedName>
    <definedName name="er" localSheetId="0" hidden="1">{"pl_t&amp;d",#N/A,FALSE,"p&amp;l_t&amp;D_01_02 (2)"}</definedName>
    <definedName name="er" localSheetId="10" hidden="1">{"pl_t&amp;d",#N/A,FALSE,"p&amp;l_t&amp;D_01_02 (2)"}</definedName>
    <definedName name="er" localSheetId="13" hidden="1">{"pl_t&amp;d",#N/A,FALSE,"p&amp;l_t&amp;D_01_02 (2)"}</definedName>
    <definedName name="er" localSheetId="14" hidden="1">{"pl_t&amp;d",#N/A,FALSE,"p&amp;l_t&amp;D_01_02 (2)"}</definedName>
    <definedName name="er" localSheetId="17" hidden="1">{"pl_t&amp;d",#N/A,FALSE,"p&amp;l_t&amp;D_01_02 (2)"}</definedName>
    <definedName name="er" localSheetId="19" hidden="1">{"pl_t&amp;d",#N/A,FALSE,"p&amp;l_t&amp;D_01_02 (2)"}</definedName>
    <definedName name="er" localSheetId="20" hidden="1">{"pl_t&amp;d",#N/A,FALSE,"p&amp;l_t&amp;D_01_02 (2)"}</definedName>
    <definedName name="er" localSheetId="1" hidden="1">{"pl_t&amp;d",#N/A,FALSE,"p&amp;l_t&amp;D_01_02 (2)"}</definedName>
    <definedName name="er" localSheetId="2" hidden="1">{"pl_t&amp;d",#N/A,FALSE,"p&amp;l_t&amp;D_01_02 (2)"}</definedName>
    <definedName name="er" localSheetId="3" hidden="1">{"pl_t&amp;d",#N/A,FALSE,"p&amp;l_t&amp;D_01_02 (2)"}</definedName>
    <definedName name="er" localSheetId="4" hidden="1">{"pl_t&amp;d",#N/A,FALSE,"p&amp;l_t&amp;D_01_02 (2)"}</definedName>
    <definedName name="er" localSheetId="5" hidden="1">{"pl_t&amp;d",#N/A,FALSE,"p&amp;l_t&amp;D_01_02 (2)"}</definedName>
    <definedName name="er" localSheetId="9" hidden="1">{"pl_t&amp;d",#N/A,FALSE,"p&amp;l_t&amp;D_01_02 (2)"}</definedName>
    <definedName name="er" hidden="1">{"pl_t&amp;d",#N/A,FALSE,"p&amp;l_t&amp;D_01_02 (2)"}</definedName>
    <definedName name="er_1" localSheetId="0" hidden="1">{"pl_t&amp;d",#N/A,FALSE,"p&amp;l_t&amp;D_01_02 (2)"}</definedName>
    <definedName name="er_1" localSheetId="10" hidden="1">{"pl_t&amp;d",#N/A,FALSE,"p&amp;l_t&amp;D_01_02 (2)"}</definedName>
    <definedName name="er_1" localSheetId="13" hidden="1">{"pl_t&amp;d",#N/A,FALSE,"p&amp;l_t&amp;D_01_02 (2)"}</definedName>
    <definedName name="er_1" localSheetId="14" hidden="1">{"pl_t&amp;d",#N/A,FALSE,"p&amp;l_t&amp;D_01_02 (2)"}</definedName>
    <definedName name="er_1" localSheetId="17" hidden="1">{"pl_t&amp;d",#N/A,FALSE,"p&amp;l_t&amp;D_01_02 (2)"}</definedName>
    <definedName name="er_1" localSheetId="19" hidden="1">{"pl_t&amp;d",#N/A,FALSE,"p&amp;l_t&amp;D_01_02 (2)"}</definedName>
    <definedName name="er_1" localSheetId="20" hidden="1">{"pl_t&amp;d",#N/A,FALSE,"p&amp;l_t&amp;D_01_02 (2)"}</definedName>
    <definedName name="er_1" localSheetId="1" hidden="1">{"pl_t&amp;d",#N/A,FALSE,"p&amp;l_t&amp;D_01_02 (2)"}</definedName>
    <definedName name="er_1" localSheetId="2" hidden="1">{"pl_t&amp;d",#N/A,FALSE,"p&amp;l_t&amp;D_01_02 (2)"}</definedName>
    <definedName name="er_1" localSheetId="3" hidden="1">{"pl_t&amp;d",#N/A,FALSE,"p&amp;l_t&amp;D_01_02 (2)"}</definedName>
    <definedName name="er_1" localSheetId="4" hidden="1">{"pl_t&amp;d",#N/A,FALSE,"p&amp;l_t&amp;D_01_02 (2)"}</definedName>
    <definedName name="er_1" localSheetId="5" hidden="1">{"pl_t&amp;d",#N/A,FALSE,"p&amp;l_t&amp;D_01_02 (2)"}</definedName>
    <definedName name="er_1" localSheetId="9" hidden="1">{"pl_t&amp;d",#N/A,FALSE,"p&amp;l_t&amp;D_01_02 (2)"}</definedName>
    <definedName name="er_1" hidden="1">{"pl_t&amp;d",#N/A,FALSE,"p&amp;l_t&amp;D_01_02 (2)"}</definedName>
    <definedName name="erheri" localSheetId="0">'[9]Employee Costs'!#REF!</definedName>
    <definedName name="erheri" localSheetId="10">'[9]Employee Costs'!#REF!</definedName>
    <definedName name="erheri" localSheetId="13">'[9]Employee Costs'!#REF!</definedName>
    <definedName name="erheri" localSheetId="15">'[9]Employee Costs'!#REF!</definedName>
    <definedName name="erheri" localSheetId="16">'[9]Employee Costs'!#REF!</definedName>
    <definedName name="erheri" localSheetId="17">'[9]Employee Costs'!#REF!</definedName>
    <definedName name="erheri" localSheetId="18">'[9]Employee Costs'!#REF!</definedName>
    <definedName name="erheri" localSheetId="19">'[9]Employee Costs'!#REF!</definedName>
    <definedName name="erheri" localSheetId="20">'[9]Employee Costs'!#REF!</definedName>
    <definedName name="erheri" localSheetId="1">'[9]Employee Costs'!#REF!</definedName>
    <definedName name="erheri" localSheetId="2">'[9]Employee Costs'!#REF!</definedName>
    <definedName name="erheri" localSheetId="3">'[9]Employee Costs'!#REF!</definedName>
    <definedName name="erheri" localSheetId="7">'[9]Employee Costs'!#REF!</definedName>
    <definedName name="erheri" localSheetId="8">'[9]Employee Costs'!#REF!</definedName>
    <definedName name="erheri" localSheetId="9">'[9]Employee Costs'!#REF!</definedName>
    <definedName name="erheri" localSheetId="11">'[9]Employee Costs'!#REF!</definedName>
    <definedName name="erheri" localSheetId="12">'[9]Employee Costs'!#REF!</definedName>
    <definedName name="erheri">'[9]Employee Costs'!#REF!</definedName>
    <definedName name="erw" localSheetId="0" hidden="1">{"pl_t&amp;d",#N/A,FALSE,"p&amp;l_t&amp;D_01_02 (2)"}</definedName>
    <definedName name="erw" localSheetId="10" hidden="1">{"pl_t&amp;d",#N/A,FALSE,"p&amp;l_t&amp;D_01_02 (2)"}</definedName>
    <definedName name="erw" localSheetId="13" hidden="1">{"pl_t&amp;d",#N/A,FALSE,"p&amp;l_t&amp;D_01_02 (2)"}</definedName>
    <definedName name="erw" localSheetId="14" hidden="1">{"pl_t&amp;d",#N/A,FALSE,"p&amp;l_t&amp;D_01_02 (2)"}</definedName>
    <definedName name="erw" localSheetId="17" hidden="1">{"pl_t&amp;d",#N/A,FALSE,"p&amp;l_t&amp;D_01_02 (2)"}</definedName>
    <definedName name="erw" localSheetId="19" hidden="1">{"pl_t&amp;d",#N/A,FALSE,"p&amp;l_t&amp;D_01_02 (2)"}</definedName>
    <definedName name="erw" localSheetId="20" hidden="1">{"pl_t&amp;d",#N/A,FALSE,"p&amp;l_t&amp;D_01_02 (2)"}</definedName>
    <definedName name="erw" localSheetId="1" hidden="1">{"pl_t&amp;d",#N/A,FALSE,"p&amp;l_t&amp;D_01_02 (2)"}</definedName>
    <definedName name="erw" localSheetId="2" hidden="1">{"pl_t&amp;d",#N/A,FALSE,"p&amp;l_t&amp;D_01_02 (2)"}</definedName>
    <definedName name="erw" localSheetId="3" hidden="1">{"pl_t&amp;d",#N/A,FALSE,"p&amp;l_t&amp;D_01_02 (2)"}</definedName>
    <definedName name="erw" localSheetId="4" hidden="1">{"pl_t&amp;d",#N/A,FALSE,"p&amp;l_t&amp;D_01_02 (2)"}</definedName>
    <definedName name="erw" localSheetId="5" hidden="1">{"pl_t&amp;d",#N/A,FALSE,"p&amp;l_t&amp;D_01_02 (2)"}</definedName>
    <definedName name="erw" localSheetId="9" hidden="1">{"pl_t&amp;d",#N/A,FALSE,"p&amp;l_t&amp;D_01_02 (2)"}</definedName>
    <definedName name="erw" hidden="1">{"pl_t&amp;d",#N/A,FALSE,"p&amp;l_t&amp;D_01_02 (2)"}</definedName>
    <definedName name="ewtqyewqdu" localSheetId="0" hidden="1">{"pl_t&amp;d",#N/A,FALSE,"p&amp;l_t&amp;D_01_02 (2)"}</definedName>
    <definedName name="ewtqyewqdu" localSheetId="10" hidden="1">{"pl_t&amp;d",#N/A,FALSE,"p&amp;l_t&amp;D_01_02 (2)"}</definedName>
    <definedName name="ewtqyewqdu" localSheetId="13" hidden="1">{"pl_t&amp;d",#N/A,FALSE,"p&amp;l_t&amp;D_01_02 (2)"}</definedName>
    <definedName name="ewtqyewqdu" localSheetId="14" hidden="1">{"pl_t&amp;d",#N/A,FALSE,"p&amp;l_t&amp;D_01_02 (2)"}</definedName>
    <definedName name="ewtqyewqdu" localSheetId="17" hidden="1">{"pl_t&amp;d",#N/A,FALSE,"p&amp;l_t&amp;D_01_02 (2)"}</definedName>
    <definedName name="ewtqyewqdu" localSheetId="19" hidden="1">{"pl_t&amp;d",#N/A,FALSE,"p&amp;l_t&amp;D_01_02 (2)"}</definedName>
    <definedName name="ewtqyewqdu" localSheetId="20" hidden="1">{"pl_t&amp;d",#N/A,FALSE,"p&amp;l_t&amp;D_01_02 (2)"}</definedName>
    <definedName name="ewtqyewqdu" localSheetId="1" hidden="1">{"pl_t&amp;d",#N/A,FALSE,"p&amp;l_t&amp;D_01_02 (2)"}</definedName>
    <definedName name="ewtqyewqdu" localSheetId="2" hidden="1">{"pl_t&amp;d",#N/A,FALSE,"p&amp;l_t&amp;D_01_02 (2)"}</definedName>
    <definedName name="ewtqyewqdu" localSheetId="3" hidden="1">{"pl_t&amp;d",#N/A,FALSE,"p&amp;l_t&amp;D_01_02 (2)"}</definedName>
    <definedName name="ewtqyewqdu" localSheetId="4" hidden="1">{"pl_t&amp;d",#N/A,FALSE,"p&amp;l_t&amp;D_01_02 (2)"}</definedName>
    <definedName name="ewtqyewqdu" localSheetId="5" hidden="1">{"pl_t&amp;d",#N/A,FALSE,"p&amp;l_t&amp;D_01_02 (2)"}</definedName>
    <definedName name="ewtqyewqdu" localSheetId="9" hidden="1">{"pl_t&amp;d",#N/A,FALSE,"p&amp;l_t&amp;D_01_02 (2)"}</definedName>
    <definedName name="ewtqyewqdu" hidden="1">{"pl_t&amp;d",#N/A,FALSE,"p&amp;l_t&amp;D_01_02 (2)"}</definedName>
    <definedName name="ewtqyewqdu_1" localSheetId="0" hidden="1">{"pl_t&amp;d",#N/A,FALSE,"p&amp;l_t&amp;D_01_02 (2)"}</definedName>
    <definedName name="ewtqyewqdu_1" localSheetId="10" hidden="1">{"pl_t&amp;d",#N/A,FALSE,"p&amp;l_t&amp;D_01_02 (2)"}</definedName>
    <definedName name="ewtqyewqdu_1" localSheetId="13" hidden="1">{"pl_t&amp;d",#N/A,FALSE,"p&amp;l_t&amp;D_01_02 (2)"}</definedName>
    <definedName name="ewtqyewqdu_1" localSheetId="14" hidden="1">{"pl_t&amp;d",#N/A,FALSE,"p&amp;l_t&amp;D_01_02 (2)"}</definedName>
    <definedName name="ewtqyewqdu_1" localSheetId="17" hidden="1">{"pl_t&amp;d",#N/A,FALSE,"p&amp;l_t&amp;D_01_02 (2)"}</definedName>
    <definedName name="ewtqyewqdu_1" localSheetId="19" hidden="1">{"pl_t&amp;d",#N/A,FALSE,"p&amp;l_t&amp;D_01_02 (2)"}</definedName>
    <definedName name="ewtqyewqdu_1" localSheetId="20" hidden="1">{"pl_t&amp;d",#N/A,FALSE,"p&amp;l_t&amp;D_01_02 (2)"}</definedName>
    <definedName name="ewtqyewqdu_1" localSheetId="1" hidden="1">{"pl_t&amp;d",#N/A,FALSE,"p&amp;l_t&amp;D_01_02 (2)"}</definedName>
    <definedName name="ewtqyewqdu_1" localSheetId="2" hidden="1">{"pl_t&amp;d",#N/A,FALSE,"p&amp;l_t&amp;D_01_02 (2)"}</definedName>
    <definedName name="ewtqyewqdu_1" localSheetId="3" hidden="1">{"pl_t&amp;d",#N/A,FALSE,"p&amp;l_t&amp;D_01_02 (2)"}</definedName>
    <definedName name="ewtqyewqdu_1" localSheetId="4" hidden="1">{"pl_t&amp;d",#N/A,FALSE,"p&amp;l_t&amp;D_01_02 (2)"}</definedName>
    <definedName name="ewtqyewqdu_1" localSheetId="5" hidden="1">{"pl_t&amp;d",#N/A,FALSE,"p&amp;l_t&amp;D_01_02 (2)"}</definedName>
    <definedName name="ewtqyewqdu_1" localSheetId="9" hidden="1">{"pl_t&amp;d",#N/A,FALSE,"p&amp;l_t&amp;D_01_02 (2)"}</definedName>
    <definedName name="ewtqyewqdu_1" hidden="1">{"pl_t&amp;d",#N/A,FALSE,"p&amp;l_t&amp;D_01_02 (2)"}</definedName>
    <definedName name="Excel_BuiltIn_Database" localSheetId="0">#REF!</definedName>
    <definedName name="Excel_BuiltIn_Database" localSheetId="10">#REF!</definedName>
    <definedName name="Excel_BuiltIn_Database" localSheetId="13">#REF!</definedName>
    <definedName name="Excel_BuiltIn_Database" localSheetId="15">#REF!</definedName>
    <definedName name="Excel_BuiltIn_Database" localSheetId="16">#REF!</definedName>
    <definedName name="Excel_BuiltIn_Database" localSheetId="17">#REF!</definedName>
    <definedName name="Excel_BuiltIn_Database" localSheetId="18">#REF!</definedName>
    <definedName name="Excel_BuiltIn_Database" localSheetId="19">#REF!</definedName>
    <definedName name="Excel_BuiltIn_Database" localSheetId="1">#REF!</definedName>
    <definedName name="Excel_BuiltIn_Database" localSheetId="2">#REF!</definedName>
    <definedName name="Excel_BuiltIn_Database" localSheetId="3">#REF!</definedName>
    <definedName name="Excel_BuiltIn_Database" localSheetId="7">#REF!</definedName>
    <definedName name="Excel_BuiltIn_Database" localSheetId="8">#REF!</definedName>
    <definedName name="Excel_BuiltIn_Database" localSheetId="9">#REF!</definedName>
    <definedName name="Excel_BuiltIn_Database" localSheetId="11">#REF!</definedName>
    <definedName name="Excel_BuiltIn_Database" localSheetId="12">#REF!</definedName>
    <definedName name="Excel_BuiltIn_Database">#REF!</definedName>
    <definedName name="Excel_BuiltIn_Database_0" localSheetId="0">#REF!</definedName>
    <definedName name="Excel_BuiltIn_Database_0" localSheetId="10">#REF!</definedName>
    <definedName name="Excel_BuiltIn_Database_0" localSheetId="17">#REF!</definedName>
    <definedName name="Excel_BuiltIn_Database_0" localSheetId="18">#REF!</definedName>
    <definedName name="Excel_BuiltIn_Database_0" localSheetId="19">#REF!</definedName>
    <definedName name="Excel_BuiltIn_Database_0" localSheetId="20">#REF!</definedName>
    <definedName name="Excel_BuiltIn_Database_0" localSheetId="1">#REF!</definedName>
    <definedName name="Excel_BuiltIn_Database_0" localSheetId="2">#REF!</definedName>
    <definedName name="Excel_BuiltIn_Database_0" localSheetId="3">#REF!</definedName>
    <definedName name="Excel_BuiltIn_Database_0" localSheetId="11">#REF!</definedName>
    <definedName name="Excel_BuiltIn_Database_0" localSheetId="12">#REF!</definedName>
    <definedName name="Excel_BuiltIn_Database_0">#REF!</definedName>
    <definedName name="Existing_Tariff_Structure" localSheetId="0">#REF!</definedName>
    <definedName name="Existing_Tariff_Structure" localSheetId="10">#REF!</definedName>
    <definedName name="Existing_Tariff_Structure" localSheetId="13">#REF!</definedName>
    <definedName name="Existing_Tariff_Structure" localSheetId="15">#REF!</definedName>
    <definedName name="Existing_Tariff_Structure" localSheetId="16">#REF!</definedName>
    <definedName name="Existing_Tariff_Structure" localSheetId="17">#REF!</definedName>
    <definedName name="Existing_Tariff_Structure" localSheetId="18">#REF!</definedName>
    <definedName name="Existing_Tariff_Structure" localSheetId="19">#REF!</definedName>
    <definedName name="Existing_Tariff_Structure" localSheetId="20">#REF!</definedName>
    <definedName name="Existing_Tariff_Structure" localSheetId="1">#REF!</definedName>
    <definedName name="Existing_Tariff_Structure" localSheetId="2">#REF!</definedName>
    <definedName name="Existing_Tariff_Structure" localSheetId="3">#REF!</definedName>
    <definedName name="Existing_Tariff_Structure" localSheetId="7">#REF!</definedName>
    <definedName name="Existing_Tariff_Structure" localSheetId="8">#REF!</definedName>
    <definedName name="Existing_Tariff_Structure" localSheetId="9">#REF!</definedName>
    <definedName name="Existing_Tariff_Structure" localSheetId="11">#REF!</definedName>
    <definedName name="Existing_Tariff_Structure" localSheetId="12">#REF!</definedName>
    <definedName name="Existing_Tariff_Structure">#REF!</definedName>
    <definedName name="F" localSheetId="0">#REF!</definedName>
    <definedName name="F" localSheetId="10">#REF!</definedName>
    <definedName name="F" localSheetId="17">#REF!</definedName>
    <definedName name="F" localSheetId="18">#REF!</definedName>
    <definedName name="F" localSheetId="19">#REF!</definedName>
    <definedName name="F" localSheetId="20">#REF!</definedName>
    <definedName name="F" localSheetId="1">#REF!</definedName>
    <definedName name="F" localSheetId="2">#REF!</definedName>
    <definedName name="F" localSheetId="3">#REF!</definedName>
    <definedName name="F" localSheetId="11">#REF!</definedName>
    <definedName name="F" localSheetId="12">#REF!</definedName>
    <definedName name="F">#REF!</definedName>
    <definedName name="fact" localSheetId="0">#REF!</definedName>
    <definedName name="fact" localSheetId="10">#REF!</definedName>
    <definedName name="fact" localSheetId="17">#REF!</definedName>
    <definedName name="fact" localSheetId="18">#REF!</definedName>
    <definedName name="fact" localSheetId="19">#REF!</definedName>
    <definedName name="fact" localSheetId="20">#REF!</definedName>
    <definedName name="fact" localSheetId="1">#REF!</definedName>
    <definedName name="fact" localSheetId="2">#REF!</definedName>
    <definedName name="fact" localSheetId="3">#REF!</definedName>
    <definedName name="fact" localSheetId="11">#REF!</definedName>
    <definedName name="fact" localSheetId="12">#REF!</definedName>
    <definedName name="fact">#REF!</definedName>
    <definedName name="fc" localSheetId="0" hidden="1">{"pl_td_01_02",#N/A,FALSE,"p&amp;l_t&amp;D_01_02 (2)"}</definedName>
    <definedName name="fc" localSheetId="10" hidden="1">{"pl_td_01_02",#N/A,FALSE,"p&amp;l_t&amp;D_01_02 (2)"}</definedName>
    <definedName name="fc" localSheetId="13" hidden="1">{"pl_td_01_02",#N/A,FALSE,"p&amp;l_t&amp;D_01_02 (2)"}</definedName>
    <definedName name="fc" localSheetId="14" hidden="1">{"pl_td_01_02",#N/A,FALSE,"p&amp;l_t&amp;D_01_02 (2)"}</definedName>
    <definedName name="fc" localSheetId="17" hidden="1">{"pl_td_01_02",#N/A,FALSE,"p&amp;l_t&amp;D_01_02 (2)"}</definedName>
    <definedName name="fc" localSheetId="19" hidden="1">{"pl_td_01_02",#N/A,FALSE,"p&amp;l_t&amp;D_01_02 (2)"}</definedName>
    <definedName name="fc" localSheetId="20" hidden="1">{"pl_td_01_02",#N/A,FALSE,"p&amp;l_t&amp;D_01_02 (2)"}</definedName>
    <definedName name="fc" localSheetId="1" hidden="1">{"pl_td_01_02",#N/A,FALSE,"p&amp;l_t&amp;D_01_02 (2)"}</definedName>
    <definedName name="fc" localSheetId="2" hidden="1">{"pl_td_01_02",#N/A,FALSE,"p&amp;l_t&amp;D_01_02 (2)"}</definedName>
    <definedName name="fc" localSheetId="3" hidden="1">{"pl_td_01_02",#N/A,FALSE,"p&amp;l_t&amp;D_01_02 (2)"}</definedName>
    <definedName name="fc" localSheetId="4" hidden="1">{"pl_td_01_02",#N/A,FALSE,"p&amp;l_t&amp;D_01_02 (2)"}</definedName>
    <definedName name="fc" localSheetId="5" hidden="1">{"pl_td_01_02",#N/A,FALSE,"p&amp;l_t&amp;D_01_02 (2)"}</definedName>
    <definedName name="fc" localSheetId="9" hidden="1">{"pl_td_01_02",#N/A,FALSE,"p&amp;l_t&amp;D_01_02 (2)"}</definedName>
    <definedName name="fc" hidden="1">{"pl_td_01_02",#N/A,FALSE,"p&amp;l_t&amp;D_01_02 (2)"}</definedName>
    <definedName name="fc_1" localSheetId="0" hidden="1">{"pl_td_01_02",#N/A,FALSE,"p&amp;l_t&amp;D_01_02 (2)"}</definedName>
    <definedName name="fc_1" localSheetId="10" hidden="1">{"pl_td_01_02",#N/A,FALSE,"p&amp;l_t&amp;D_01_02 (2)"}</definedName>
    <definedName name="fc_1" localSheetId="13" hidden="1">{"pl_td_01_02",#N/A,FALSE,"p&amp;l_t&amp;D_01_02 (2)"}</definedName>
    <definedName name="fc_1" localSheetId="14" hidden="1">{"pl_td_01_02",#N/A,FALSE,"p&amp;l_t&amp;D_01_02 (2)"}</definedName>
    <definedName name="fc_1" localSheetId="17" hidden="1">{"pl_td_01_02",#N/A,FALSE,"p&amp;l_t&amp;D_01_02 (2)"}</definedName>
    <definedName name="fc_1" localSheetId="19" hidden="1">{"pl_td_01_02",#N/A,FALSE,"p&amp;l_t&amp;D_01_02 (2)"}</definedName>
    <definedName name="fc_1" localSheetId="20" hidden="1">{"pl_td_01_02",#N/A,FALSE,"p&amp;l_t&amp;D_01_02 (2)"}</definedName>
    <definedName name="fc_1" localSheetId="1" hidden="1">{"pl_td_01_02",#N/A,FALSE,"p&amp;l_t&amp;D_01_02 (2)"}</definedName>
    <definedName name="fc_1" localSheetId="2" hidden="1">{"pl_td_01_02",#N/A,FALSE,"p&amp;l_t&amp;D_01_02 (2)"}</definedName>
    <definedName name="fc_1" localSheetId="3" hidden="1">{"pl_td_01_02",#N/A,FALSE,"p&amp;l_t&amp;D_01_02 (2)"}</definedName>
    <definedName name="fc_1" localSheetId="4" hidden="1">{"pl_td_01_02",#N/A,FALSE,"p&amp;l_t&amp;D_01_02 (2)"}</definedName>
    <definedName name="fc_1" localSheetId="5" hidden="1">{"pl_td_01_02",#N/A,FALSE,"p&amp;l_t&amp;D_01_02 (2)"}</definedName>
    <definedName name="fc_1" localSheetId="9" hidden="1">{"pl_td_01_02",#N/A,FALSE,"p&amp;l_t&amp;D_01_02 (2)"}</definedName>
    <definedName name="fc_1" hidden="1">{"pl_td_01_02",#N/A,FALSE,"p&amp;l_t&amp;D_01_02 (2)"}</definedName>
    <definedName name="fd" localSheetId="0" hidden="1">{"pl_t&amp;d",#N/A,FALSE,"p&amp;l_t&amp;D_01_02 (2)"}</definedName>
    <definedName name="fd" localSheetId="10" hidden="1">{"pl_t&amp;d",#N/A,FALSE,"p&amp;l_t&amp;D_01_02 (2)"}</definedName>
    <definedName name="fd" localSheetId="13" hidden="1">{"pl_t&amp;d",#N/A,FALSE,"p&amp;l_t&amp;D_01_02 (2)"}</definedName>
    <definedName name="fd" localSheetId="14" hidden="1">{"pl_t&amp;d",#N/A,FALSE,"p&amp;l_t&amp;D_01_02 (2)"}</definedName>
    <definedName name="fd" localSheetId="17" hidden="1">{"pl_t&amp;d",#N/A,FALSE,"p&amp;l_t&amp;D_01_02 (2)"}</definedName>
    <definedName name="fd" localSheetId="19" hidden="1">{"pl_t&amp;d",#N/A,FALSE,"p&amp;l_t&amp;D_01_02 (2)"}</definedName>
    <definedName name="fd" localSheetId="20" hidden="1">{"pl_t&amp;d",#N/A,FALSE,"p&amp;l_t&amp;D_01_02 (2)"}</definedName>
    <definedName name="fd" localSheetId="1" hidden="1">{"pl_t&amp;d",#N/A,FALSE,"p&amp;l_t&amp;D_01_02 (2)"}</definedName>
    <definedName name="fd" localSheetId="2" hidden="1">{"pl_t&amp;d",#N/A,FALSE,"p&amp;l_t&amp;D_01_02 (2)"}</definedName>
    <definedName name="fd" localSheetId="3" hidden="1">{"pl_t&amp;d",#N/A,FALSE,"p&amp;l_t&amp;D_01_02 (2)"}</definedName>
    <definedName name="fd" localSheetId="4" hidden="1">{"pl_t&amp;d",#N/A,FALSE,"p&amp;l_t&amp;D_01_02 (2)"}</definedName>
    <definedName name="fd" localSheetId="5" hidden="1">{"pl_t&amp;d",#N/A,FALSE,"p&amp;l_t&amp;D_01_02 (2)"}</definedName>
    <definedName name="fd" localSheetId="9" hidden="1">{"pl_t&amp;d",#N/A,FALSE,"p&amp;l_t&amp;D_01_02 (2)"}</definedName>
    <definedName name="fd" hidden="1">{"pl_t&amp;d",#N/A,FALSE,"p&amp;l_t&amp;D_01_02 (2)"}</definedName>
    <definedName name="fd_1" localSheetId="0" hidden="1">{"pl_t&amp;d",#N/A,FALSE,"p&amp;l_t&amp;D_01_02 (2)"}</definedName>
    <definedName name="fd_1" localSheetId="10" hidden="1">{"pl_t&amp;d",#N/A,FALSE,"p&amp;l_t&amp;D_01_02 (2)"}</definedName>
    <definedName name="fd_1" localSheetId="13" hidden="1">{"pl_t&amp;d",#N/A,FALSE,"p&amp;l_t&amp;D_01_02 (2)"}</definedName>
    <definedName name="fd_1" localSheetId="14" hidden="1">{"pl_t&amp;d",#N/A,FALSE,"p&amp;l_t&amp;D_01_02 (2)"}</definedName>
    <definedName name="fd_1" localSheetId="17" hidden="1">{"pl_t&amp;d",#N/A,FALSE,"p&amp;l_t&amp;D_01_02 (2)"}</definedName>
    <definedName name="fd_1" localSheetId="19" hidden="1">{"pl_t&amp;d",#N/A,FALSE,"p&amp;l_t&amp;D_01_02 (2)"}</definedName>
    <definedName name="fd_1" localSheetId="20" hidden="1">{"pl_t&amp;d",#N/A,FALSE,"p&amp;l_t&amp;D_01_02 (2)"}</definedName>
    <definedName name="fd_1" localSheetId="1" hidden="1">{"pl_t&amp;d",#N/A,FALSE,"p&amp;l_t&amp;D_01_02 (2)"}</definedName>
    <definedName name="fd_1" localSheetId="2" hidden="1">{"pl_t&amp;d",#N/A,FALSE,"p&amp;l_t&amp;D_01_02 (2)"}</definedName>
    <definedName name="fd_1" localSheetId="3" hidden="1">{"pl_t&amp;d",#N/A,FALSE,"p&amp;l_t&amp;D_01_02 (2)"}</definedName>
    <definedName name="fd_1" localSheetId="4" hidden="1">{"pl_t&amp;d",#N/A,FALSE,"p&amp;l_t&amp;D_01_02 (2)"}</definedName>
    <definedName name="fd_1" localSheetId="5" hidden="1">{"pl_t&amp;d",#N/A,FALSE,"p&amp;l_t&amp;D_01_02 (2)"}</definedName>
    <definedName name="fd_1" localSheetId="9" hidden="1">{"pl_t&amp;d",#N/A,FALSE,"p&amp;l_t&amp;D_01_02 (2)"}</definedName>
    <definedName name="fd_1" hidden="1">{"pl_t&amp;d",#N/A,FALSE,"p&amp;l_t&amp;D_01_02 (2)"}</definedName>
    <definedName name="fdah" localSheetId="0" hidden="1">{"pl_t&amp;d",#N/A,FALSE,"p&amp;l_t&amp;D_01_02 (2)"}</definedName>
    <definedName name="fdah" localSheetId="10" hidden="1">{"pl_t&amp;d",#N/A,FALSE,"p&amp;l_t&amp;D_01_02 (2)"}</definedName>
    <definedName name="fdah" localSheetId="13" hidden="1">{"pl_t&amp;d",#N/A,FALSE,"p&amp;l_t&amp;D_01_02 (2)"}</definedName>
    <definedName name="fdah" localSheetId="14" hidden="1">{"pl_t&amp;d",#N/A,FALSE,"p&amp;l_t&amp;D_01_02 (2)"}</definedName>
    <definedName name="fdah" localSheetId="17" hidden="1">{"pl_t&amp;d",#N/A,FALSE,"p&amp;l_t&amp;D_01_02 (2)"}</definedName>
    <definedName name="fdah" localSheetId="19" hidden="1">{"pl_t&amp;d",#N/A,FALSE,"p&amp;l_t&amp;D_01_02 (2)"}</definedName>
    <definedName name="fdah" localSheetId="20" hidden="1">{"pl_t&amp;d",#N/A,FALSE,"p&amp;l_t&amp;D_01_02 (2)"}</definedName>
    <definedName name="fdah" localSheetId="1" hidden="1">{"pl_t&amp;d",#N/A,FALSE,"p&amp;l_t&amp;D_01_02 (2)"}</definedName>
    <definedName name="fdah" localSheetId="2" hidden="1">{"pl_t&amp;d",#N/A,FALSE,"p&amp;l_t&amp;D_01_02 (2)"}</definedName>
    <definedName name="fdah" localSheetId="3" hidden="1">{"pl_t&amp;d",#N/A,FALSE,"p&amp;l_t&amp;D_01_02 (2)"}</definedName>
    <definedName name="fdah" localSheetId="4" hidden="1">{"pl_t&amp;d",#N/A,FALSE,"p&amp;l_t&amp;D_01_02 (2)"}</definedName>
    <definedName name="fdah" localSheetId="5" hidden="1">{"pl_t&amp;d",#N/A,FALSE,"p&amp;l_t&amp;D_01_02 (2)"}</definedName>
    <definedName name="fdah" localSheetId="9" hidden="1">{"pl_t&amp;d",#N/A,FALSE,"p&amp;l_t&amp;D_01_02 (2)"}</definedName>
    <definedName name="fdah" hidden="1">{"pl_t&amp;d",#N/A,FALSE,"p&amp;l_t&amp;D_01_02 (2)"}</definedName>
    <definedName name="fdgd" localSheetId="0" hidden="1">{"pl_t&amp;d",#N/A,FALSE,"p&amp;l_t&amp;D_01_02 (2)"}</definedName>
    <definedName name="fdgd" localSheetId="10" hidden="1">{"pl_t&amp;d",#N/A,FALSE,"p&amp;l_t&amp;D_01_02 (2)"}</definedName>
    <definedName name="fdgd" localSheetId="13" hidden="1">{"pl_t&amp;d",#N/A,FALSE,"p&amp;l_t&amp;D_01_02 (2)"}</definedName>
    <definedName name="fdgd" localSheetId="14" hidden="1">{"pl_t&amp;d",#N/A,FALSE,"p&amp;l_t&amp;D_01_02 (2)"}</definedName>
    <definedName name="fdgd" localSheetId="17" hidden="1">{"pl_t&amp;d",#N/A,FALSE,"p&amp;l_t&amp;D_01_02 (2)"}</definedName>
    <definedName name="fdgd" localSheetId="19" hidden="1">{"pl_t&amp;d",#N/A,FALSE,"p&amp;l_t&amp;D_01_02 (2)"}</definedName>
    <definedName name="fdgd" localSheetId="20" hidden="1">{"pl_t&amp;d",#N/A,FALSE,"p&amp;l_t&amp;D_01_02 (2)"}</definedName>
    <definedName name="fdgd" localSheetId="1" hidden="1">{"pl_t&amp;d",#N/A,FALSE,"p&amp;l_t&amp;D_01_02 (2)"}</definedName>
    <definedName name="fdgd" localSheetId="2" hidden="1">{"pl_t&amp;d",#N/A,FALSE,"p&amp;l_t&amp;D_01_02 (2)"}</definedName>
    <definedName name="fdgd" localSheetId="3" hidden="1">{"pl_t&amp;d",#N/A,FALSE,"p&amp;l_t&amp;D_01_02 (2)"}</definedName>
    <definedName name="fdgd" localSheetId="4" hidden="1">{"pl_t&amp;d",#N/A,FALSE,"p&amp;l_t&amp;D_01_02 (2)"}</definedName>
    <definedName name="fdgd" localSheetId="5" hidden="1">{"pl_t&amp;d",#N/A,FALSE,"p&amp;l_t&amp;D_01_02 (2)"}</definedName>
    <definedName name="fdgd" localSheetId="9" hidden="1">{"pl_t&amp;d",#N/A,FALSE,"p&amp;l_t&amp;D_01_02 (2)"}</definedName>
    <definedName name="fdgd" hidden="1">{"pl_t&amp;d",#N/A,FALSE,"p&amp;l_t&amp;D_01_02 (2)"}</definedName>
    <definedName name="fdgd_1" localSheetId="0" hidden="1">{"pl_t&amp;d",#N/A,FALSE,"p&amp;l_t&amp;D_01_02 (2)"}</definedName>
    <definedName name="fdgd_1" localSheetId="10" hidden="1">{"pl_t&amp;d",#N/A,FALSE,"p&amp;l_t&amp;D_01_02 (2)"}</definedName>
    <definedName name="fdgd_1" localSheetId="13" hidden="1">{"pl_t&amp;d",#N/A,FALSE,"p&amp;l_t&amp;D_01_02 (2)"}</definedName>
    <definedName name="fdgd_1" localSheetId="14" hidden="1">{"pl_t&amp;d",#N/A,FALSE,"p&amp;l_t&amp;D_01_02 (2)"}</definedName>
    <definedName name="fdgd_1" localSheetId="17" hidden="1">{"pl_t&amp;d",#N/A,FALSE,"p&amp;l_t&amp;D_01_02 (2)"}</definedName>
    <definedName name="fdgd_1" localSheetId="19" hidden="1">{"pl_t&amp;d",#N/A,FALSE,"p&amp;l_t&amp;D_01_02 (2)"}</definedName>
    <definedName name="fdgd_1" localSheetId="20" hidden="1">{"pl_t&amp;d",#N/A,FALSE,"p&amp;l_t&amp;D_01_02 (2)"}</definedName>
    <definedName name="fdgd_1" localSheetId="1" hidden="1">{"pl_t&amp;d",#N/A,FALSE,"p&amp;l_t&amp;D_01_02 (2)"}</definedName>
    <definedName name="fdgd_1" localSheetId="2" hidden="1">{"pl_t&amp;d",#N/A,FALSE,"p&amp;l_t&amp;D_01_02 (2)"}</definedName>
    <definedName name="fdgd_1" localSheetId="3" hidden="1">{"pl_t&amp;d",#N/A,FALSE,"p&amp;l_t&amp;D_01_02 (2)"}</definedName>
    <definedName name="fdgd_1" localSheetId="4" hidden="1">{"pl_t&amp;d",#N/A,FALSE,"p&amp;l_t&amp;D_01_02 (2)"}</definedName>
    <definedName name="fdgd_1" localSheetId="5" hidden="1">{"pl_t&amp;d",#N/A,FALSE,"p&amp;l_t&amp;D_01_02 (2)"}</definedName>
    <definedName name="fdgd_1" localSheetId="9" hidden="1">{"pl_t&amp;d",#N/A,FALSE,"p&amp;l_t&amp;D_01_02 (2)"}</definedName>
    <definedName name="fdgd_1" hidden="1">{"pl_t&amp;d",#N/A,FALSE,"p&amp;l_t&amp;D_01_02 (2)"}</definedName>
    <definedName name="ferrfnmgjky" localSheetId="0">'[11]Other revenue sources'!#REF!</definedName>
    <definedName name="ferrfnmgjky" localSheetId="10">'[11]Other revenue sources'!#REF!</definedName>
    <definedName name="ferrfnmgjky" localSheetId="13">'[11]Other revenue sources'!#REF!</definedName>
    <definedName name="ferrfnmgjky" localSheetId="15">'[11]Other revenue sources'!#REF!</definedName>
    <definedName name="ferrfnmgjky" localSheetId="16">'[11]Other revenue sources'!#REF!</definedName>
    <definedName name="ferrfnmgjky" localSheetId="17">'[11]Other revenue sources'!#REF!</definedName>
    <definedName name="ferrfnmgjky" localSheetId="18">'[11]Other revenue sources'!#REF!</definedName>
    <definedName name="ferrfnmgjky" localSheetId="19">'[11]Other revenue sources'!#REF!</definedName>
    <definedName name="ferrfnmgjky" localSheetId="1">'[11]Other revenue sources'!#REF!</definedName>
    <definedName name="ferrfnmgjky" localSheetId="2">'[11]Other revenue sources'!#REF!</definedName>
    <definedName name="ferrfnmgjky" localSheetId="3">'[11]Other revenue sources'!#REF!</definedName>
    <definedName name="ferrfnmgjky" localSheetId="7">'[11]Other revenue sources'!#REF!</definedName>
    <definedName name="ferrfnmgjky" localSheetId="8">'[11]Other revenue sources'!#REF!</definedName>
    <definedName name="ferrfnmgjky" localSheetId="9">'[11]Other revenue sources'!#REF!</definedName>
    <definedName name="ferrfnmgjky" localSheetId="11">'[11]Other revenue sources'!#REF!</definedName>
    <definedName name="ferrfnmgjky" localSheetId="12">'[11]Other revenue sources'!#REF!</definedName>
    <definedName name="ferrfnmgjky">'[11]Other revenue sources'!#REF!</definedName>
    <definedName name="ff" localSheetId="0" hidden="1">{"pl_t&amp;d",#N/A,FALSE,"p&amp;l_t&amp;D_01_02 (2)"}</definedName>
    <definedName name="ff" localSheetId="10" hidden="1">{"pl_t&amp;d",#N/A,FALSE,"p&amp;l_t&amp;D_01_02 (2)"}</definedName>
    <definedName name="ff" localSheetId="13" hidden="1">{"pl_t&amp;d",#N/A,FALSE,"p&amp;l_t&amp;D_01_02 (2)"}</definedName>
    <definedName name="ff" localSheetId="14" hidden="1">{"pl_t&amp;d",#N/A,FALSE,"p&amp;l_t&amp;D_01_02 (2)"}</definedName>
    <definedName name="ff" localSheetId="17" hidden="1">{"pl_t&amp;d",#N/A,FALSE,"p&amp;l_t&amp;D_01_02 (2)"}</definedName>
    <definedName name="ff" localSheetId="19" hidden="1">{"pl_t&amp;d",#N/A,FALSE,"p&amp;l_t&amp;D_01_02 (2)"}</definedName>
    <definedName name="ff" localSheetId="20" hidden="1">{"pl_t&amp;d",#N/A,FALSE,"p&amp;l_t&amp;D_01_02 (2)"}</definedName>
    <definedName name="ff" localSheetId="1" hidden="1">{"pl_t&amp;d",#N/A,FALSE,"p&amp;l_t&amp;D_01_02 (2)"}</definedName>
    <definedName name="ff" localSheetId="2" hidden="1">{"pl_t&amp;d",#N/A,FALSE,"p&amp;l_t&amp;D_01_02 (2)"}</definedName>
    <definedName name="ff" localSheetId="3" hidden="1">{"pl_t&amp;d",#N/A,FALSE,"p&amp;l_t&amp;D_01_02 (2)"}</definedName>
    <definedName name="ff" localSheetId="4" hidden="1">{"pl_t&amp;d",#N/A,FALSE,"p&amp;l_t&amp;D_01_02 (2)"}</definedName>
    <definedName name="ff" localSheetId="5" hidden="1">{"pl_t&amp;d",#N/A,FALSE,"p&amp;l_t&amp;D_01_02 (2)"}</definedName>
    <definedName name="ff" localSheetId="9" hidden="1">{"pl_t&amp;d",#N/A,FALSE,"p&amp;l_t&amp;D_01_02 (2)"}</definedName>
    <definedName name="ff" hidden="1">{"pl_t&amp;d",#N/A,FALSE,"p&amp;l_t&amp;D_01_02 (2)"}</definedName>
    <definedName name="ff_1" localSheetId="0" hidden="1">{"pl_t&amp;d",#N/A,FALSE,"p&amp;l_t&amp;D_01_02 (2)"}</definedName>
    <definedName name="ff_1" localSheetId="10" hidden="1">{"pl_t&amp;d",#N/A,FALSE,"p&amp;l_t&amp;D_01_02 (2)"}</definedName>
    <definedName name="ff_1" localSheetId="13" hidden="1">{"pl_t&amp;d",#N/A,FALSE,"p&amp;l_t&amp;D_01_02 (2)"}</definedName>
    <definedName name="ff_1" localSheetId="14" hidden="1">{"pl_t&amp;d",#N/A,FALSE,"p&amp;l_t&amp;D_01_02 (2)"}</definedName>
    <definedName name="ff_1" localSheetId="17" hidden="1">{"pl_t&amp;d",#N/A,FALSE,"p&amp;l_t&amp;D_01_02 (2)"}</definedName>
    <definedName name="ff_1" localSheetId="19" hidden="1">{"pl_t&amp;d",#N/A,FALSE,"p&amp;l_t&amp;D_01_02 (2)"}</definedName>
    <definedName name="ff_1" localSheetId="20" hidden="1">{"pl_t&amp;d",#N/A,FALSE,"p&amp;l_t&amp;D_01_02 (2)"}</definedName>
    <definedName name="ff_1" localSheetId="1" hidden="1">{"pl_t&amp;d",#N/A,FALSE,"p&amp;l_t&amp;D_01_02 (2)"}</definedName>
    <definedName name="ff_1" localSheetId="2" hidden="1">{"pl_t&amp;d",#N/A,FALSE,"p&amp;l_t&amp;D_01_02 (2)"}</definedName>
    <definedName name="ff_1" localSheetId="3" hidden="1">{"pl_t&amp;d",#N/A,FALSE,"p&amp;l_t&amp;D_01_02 (2)"}</definedName>
    <definedName name="ff_1" localSheetId="4" hidden="1">{"pl_t&amp;d",#N/A,FALSE,"p&amp;l_t&amp;D_01_02 (2)"}</definedName>
    <definedName name="ff_1" localSheetId="5" hidden="1">{"pl_t&amp;d",#N/A,FALSE,"p&amp;l_t&amp;D_01_02 (2)"}</definedName>
    <definedName name="ff_1" localSheetId="9" hidden="1">{"pl_t&amp;d",#N/A,FALSE,"p&amp;l_t&amp;D_01_02 (2)"}</definedName>
    <definedName name="ff_1" hidden="1">{"pl_t&amp;d",#N/A,FALSE,"p&amp;l_t&amp;D_01_02 (2)"}</definedName>
    <definedName name="fferdfc" localSheetId="0">'[11]Revenue-Current and Past Year'!#REF!</definedName>
    <definedName name="fferdfc" localSheetId="10">'[11]Revenue-Current and Past Year'!#REF!</definedName>
    <definedName name="fferdfc" localSheetId="13">'[11]Revenue-Current and Past Year'!#REF!</definedName>
    <definedName name="fferdfc" localSheetId="15">'[11]Revenue-Current and Past Year'!#REF!</definedName>
    <definedName name="fferdfc" localSheetId="16">'[11]Revenue-Current and Past Year'!#REF!</definedName>
    <definedName name="fferdfc" localSheetId="17">'[11]Revenue-Current and Past Year'!#REF!</definedName>
    <definedName name="fferdfc" localSheetId="18">'[11]Revenue-Current and Past Year'!#REF!</definedName>
    <definedName name="fferdfc" localSheetId="19">'[11]Revenue-Current and Past Year'!#REF!</definedName>
    <definedName name="fferdfc" localSheetId="1">'[11]Revenue-Current and Past Year'!#REF!</definedName>
    <definedName name="fferdfc" localSheetId="2">'[11]Revenue-Current and Past Year'!#REF!</definedName>
    <definedName name="fferdfc" localSheetId="3">'[11]Revenue-Current and Past Year'!#REF!</definedName>
    <definedName name="fferdfc" localSheetId="7">'[11]Revenue-Current and Past Year'!#REF!</definedName>
    <definedName name="fferdfc" localSheetId="8">'[11]Revenue-Current and Past Year'!#REF!</definedName>
    <definedName name="fferdfc" localSheetId="9">'[11]Revenue-Current and Past Year'!#REF!</definedName>
    <definedName name="fferdfc" localSheetId="11">'[11]Revenue-Current and Past Year'!#REF!</definedName>
    <definedName name="fferdfc" localSheetId="12">'[11]Revenue-Current and Past Year'!#REF!</definedName>
    <definedName name="fferdfc">'[11]Revenue-Current and Past Year'!#REF!</definedName>
    <definedName name="fff" localSheetId="0">'[11]Verification of inputs'!#REF!</definedName>
    <definedName name="fff" localSheetId="10">'[11]Verification of inputs'!#REF!</definedName>
    <definedName name="fff" localSheetId="13">'[11]Verification of inputs'!#REF!</definedName>
    <definedName name="fff" localSheetId="15">'[11]Verification of inputs'!#REF!</definedName>
    <definedName name="fff" localSheetId="16">'[11]Verification of inputs'!#REF!</definedName>
    <definedName name="fff" localSheetId="17">'[11]Verification of inputs'!#REF!</definedName>
    <definedName name="fff" localSheetId="18">'[11]Verification of inputs'!#REF!</definedName>
    <definedName name="fff" localSheetId="19">'[11]Verification of inputs'!#REF!</definedName>
    <definedName name="fff" localSheetId="1">'[11]Verification of inputs'!#REF!</definedName>
    <definedName name="fff" localSheetId="2">'[11]Verification of inputs'!#REF!</definedName>
    <definedName name="fff" localSheetId="3">'[11]Verification of inputs'!#REF!</definedName>
    <definedName name="fff" localSheetId="7">'[11]Verification of inputs'!#REF!</definedName>
    <definedName name="fff" localSheetId="8">'[11]Verification of inputs'!#REF!</definedName>
    <definedName name="fff" localSheetId="9">'[11]Verification of inputs'!#REF!</definedName>
    <definedName name="fff" localSheetId="11">'[11]Verification of inputs'!#REF!</definedName>
    <definedName name="fff" localSheetId="12">'[11]Verification of inputs'!#REF!</definedName>
    <definedName name="fff">'[11]Verification of inputs'!#REF!</definedName>
    <definedName name="ffff" localSheetId="0">'[13]Consumer Data &gt;100kVA'!#REF!</definedName>
    <definedName name="ffff" localSheetId="10">'[13]Consumer Data &gt;100kVA'!#REF!</definedName>
    <definedName name="ffff" localSheetId="13">'[13]Consumer Data &gt;100kVA'!#REF!</definedName>
    <definedName name="ffff" localSheetId="15">'[13]Consumer Data &gt;100kVA'!#REF!</definedName>
    <definedName name="ffff" localSheetId="16">'[13]Consumer Data &gt;100kVA'!#REF!</definedName>
    <definedName name="ffff" localSheetId="17">'[13]Consumer Data &gt;100kVA'!#REF!</definedName>
    <definedName name="ffff" localSheetId="18">'[13]Consumer Data &gt;100kVA'!#REF!</definedName>
    <definedName name="ffff" localSheetId="19">'[13]Consumer Data &gt;100kVA'!#REF!</definedName>
    <definedName name="ffff" localSheetId="1">'[13]Consumer Data &gt;100kVA'!#REF!</definedName>
    <definedName name="ffff" localSheetId="2">'[13]Consumer Data &gt;100kVA'!#REF!</definedName>
    <definedName name="ffff" localSheetId="3">'[13]Consumer Data &gt;100kVA'!#REF!</definedName>
    <definedName name="ffff" localSheetId="7">'[13]Consumer Data &gt;100kVA'!#REF!</definedName>
    <definedName name="ffff" localSheetId="8">'[13]Consumer Data &gt;100kVA'!#REF!</definedName>
    <definedName name="ffff" localSheetId="9">'[13]Consumer Data &gt;100kVA'!#REF!</definedName>
    <definedName name="ffff" localSheetId="11">'[13]Consumer Data &gt;100kVA'!#REF!</definedName>
    <definedName name="ffff" localSheetId="12">'[13]Consumer Data &gt;100kVA'!#REF!</definedName>
    <definedName name="ffff">'[13]Consumer Data &gt;100kVA'!#REF!</definedName>
    <definedName name="fffff" localSheetId="0">#REF!</definedName>
    <definedName name="fffff" localSheetId="10">#REF!</definedName>
    <definedName name="fffff" localSheetId="13">#REF!</definedName>
    <definedName name="fffff" localSheetId="15">#REF!</definedName>
    <definedName name="fffff" localSheetId="16">#REF!</definedName>
    <definedName name="fffff" localSheetId="17">#REF!</definedName>
    <definedName name="fffff" localSheetId="18">#REF!</definedName>
    <definedName name="fffff" localSheetId="19">#REF!</definedName>
    <definedName name="fffff" localSheetId="1">#REF!</definedName>
    <definedName name="fffff" localSheetId="2">#REF!</definedName>
    <definedName name="fffff" localSheetId="3">#REF!</definedName>
    <definedName name="fffff" localSheetId="7">#REF!</definedName>
    <definedName name="fffff" localSheetId="8">#REF!</definedName>
    <definedName name="fffff" localSheetId="9">#REF!</definedName>
    <definedName name="fffff" localSheetId="11">#REF!</definedName>
    <definedName name="fffff" localSheetId="12">#REF!</definedName>
    <definedName name="fffff">#REF!</definedName>
    <definedName name="ffffffff" localSheetId="0" hidden="1">{"pl_t&amp;d",#N/A,FALSE,"p&amp;l_t&amp;D_01_02 (2)"}</definedName>
    <definedName name="ffffffff" localSheetId="10" hidden="1">{"pl_t&amp;d",#N/A,FALSE,"p&amp;l_t&amp;D_01_02 (2)"}</definedName>
    <definedName name="ffffffff" localSheetId="13" hidden="1">{"pl_t&amp;d",#N/A,FALSE,"p&amp;l_t&amp;D_01_02 (2)"}</definedName>
    <definedName name="ffffffff" localSheetId="14" hidden="1">{"pl_t&amp;d",#N/A,FALSE,"p&amp;l_t&amp;D_01_02 (2)"}</definedName>
    <definedName name="ffffffff" localSheetId="17" hidden="1">{"pl_t&amp;d",#N/A,FALSE,"p&amp;l_t&amp;D_01_02 (2)"}</definedName>
    <definedName name="ffffffff" localSheetId="19" hidden="1">{"pl_t&amp;d",#N/A,FALSE,"p&amp;l_t&amp;D_01_02 (2)"}</definedName>
    <definedName name="ffffffff" localSheetId="20" hidden="1">{"pl_t&amp;d",#N/A,FALSE,"p&amp;l_t&amp;D_01_02 (2)"}</definedName>
    <definedName name="ffffffff" localSheetId="1" hidden="1">{"pl_t&amp;d",#N/A,FALSE,"p&amp;l_t&amp;D_01_02 (2)"}</definedName>
    <definedName name="ffffffff" localSheetId="2" hidden="1">{"pl_t&amp;d",#N/A,FALSE,"p&amp;l_t&amp;D_01_02 (2)"}</definedName>
    <definedName name="ffffffff" localSheetId="3" hidden="1">{"pl_t&amp;d",#N/A,FALSE,"p&amp;l_t&amp;D_01_02 (2)"}</definedName>
    <definedName name="ffffffff" localSheetId="4" hidden="1">{"pl_t&amp;d",#N/A,FALSE,"p&amp;l_t&amp;D_01_02 (2)"}</definedName>
    <definedName name="ffffffff" localSheetId="5" hidden="1">{"pl_t&amp;d",#N/A,FALSE,"p&amp;l_t&amp;D_01_02 (2)"}</definedName>
    <definedName name="ffffffff" localSheetId="9" hidden="1">{"pl_t&amp;d",#N/A,FALSE,"p&amp;l_t&amp;D_01_02 (2)"}</definedName>
    <definedName name="ffffffff" hidden="1">{"pl_t&amp;d",#N/A,FALSE,"p&amp;l_t&amp;D_01_02 (2)"}</definedName>
    <definedName name="ffgg" localSheetId="0" hidden="1">{"pl_t&amp;d",#N/A,FALSE,"p&amp;l_t&amp;D_01_02 (2)"}</definedName>
    <definedName name="ffgg" localSheetId="10" hidden="1">{"pl_t&amp;d",#N/A,FALSE,"p&amp;l_t&amp;D_01_02 (2)"}</definedName>
    <definedName name="ffgg" localSheetId="13" hidden="1">{"pl_t&amp;d",#N/A,FALSE,"p&amp;l_t&amp;D_01_02 (2)"}</definedName>
    <definedName name="ffgg" localSheetId="14" hidden="1">{"pl_t&amp;d",#N/A,FALSE,"p&amp;l_t&amp;D_01_02 (2)"}</definedName>
    <definedName name="ffgg" localSheetId="17" hidden="1">{"pl_t&amp;d",#N/A,FALSE,"p&amp;l_t&amp;D_01_02 (2)"}</definedName>
    <definedName name="ffgg" localSheetId="19" hidden="1">{"pl_t&amp;d",#N/A,FALSE,"p&amp;l_t&amp;D_01_02 (2)"}</definedName>
    <definedName name="ffgg" localSheetId="20" hidden="1">{"pl_t&amp;d",#N/A,FALSE,"p&amp;l_t&amp;D_01_02 (2)"}</definedName>
    <definedName name="ffgg" localSheetId="1" hidden="1">{"pl_t&amp;d",#N/A,FALSE,"p&amp;l_t&amp;D_01_02 (2)"}</definedName>
    <definedName name="ffgg" localSheetId="2" hidden="1">{"pl_t&amp;d",#N/A,FALSE,"p&amp;l_t&amp;D_01_02 (2)"}</definedName>
    <definedName name="ffgg" localSheetId="3" hidden="1">{"pl_t&amp;d",#N/A,FALSE,"p&amp;l_t&amp;D_01_02 (2)"}</definedName>
    <definedName name="ffgg" localSheetId="4" hidden="1">{"pl_t&amp;d",#N/A,FALSE,"p&amp;l_t&amp;D_01_02 (2)"}</definedName>
    <definedName name="ffgg" localSheetId="5" hidden="1">{"pl_t&amp;d",#N/A,FALSE,"p&amp;l_t&amp;D_01_02 (2)"}</definedName>
    <definedName name="ffgg" localSheetId="9" hidden="1">{"pl_t&amp;d",#N/A,FALSE,"p&amp;l_t&amp;D_01_02 (2)"}</definedName>
    <definedName name="ffgg" hidden="1">{"pl_t&amp;d",#N/A,FALSE,"p&amp;l_t&amp;D_01_02 (2)"}</definedName>
    <definedName name="fgb" localSheetId="0" hidden="1">{#N/A,#N/A,FALSE,"1.1";#N/A,#N/A,FALSE,"1.1a";#N/A,#N/A,FALSE,"1.1b";#N/A,#N/A,FALSE,"1.1c";#N/A,#N/A,FALSE,"1.1e";#N/A,#N/A,FALSE,"1.1f";#N/A,#N/A,FALSE,"1.1g";#N/A,#N/A,FALSE,"1.1h_T";#N/A,#N/A,FALSE,"1.1h_D";#N/A,#N/A,FALSE,"1.2";#N/A,#N/A,FALSE,"1.3";#N/A,#N/A,FALSE,"1.3b";#N/A,#N/A,FALSE,"1.4";#N/A,#N/A,FALSE,"1.5";#N/A,#N/A,FALSE,"1.6";#N/A,#N/A,FALSE,"2.1";#N/A,#N/A,FALSE,"SOD";#N/A,#N/A,FALSE,"OL";#N/A,#N/A,FALSE,"CF"}</definedName>
    <definedName name="fgb" localSheetId="10" hidden="1">{#N/A,#N/A,FALSE,"1.1";#N/A,#N/A,FALSE,"1.1a";#N/A,#N/A,FALSE,"1.1b";#N/A,#N/A,FALSE,"1.1c";#N/A,#N/A,FALSE,"1.1e";#N/A,#N/A,FALSE,"1.1f";#N/A,#N/A,FALSE,"1.1g";#N/A,#N/A,FALSE,"1.1h_T";#N/A,#N/A,FALSE,"1.1h_D";#N/A,#N/A,FALSE,"1.2";#N/A,#N/A,FALSE,"1.3";#N/A,#N/A,FALSE,"1.3b";#N/A,#N/A,FALSE,"1.4";#N/A,#N/A,FALSE,"1.5";#N/A,#N/A,FALSE,"1.6";#N/A,#N/A,FALSE,"2.1";#N/A,#N/A,FALSE,"SOD";#N/A,#N/A,FALSE,"OL";#N/A,#N/A,FALSE,"CF"}</definedName>
    <definedName name="fgb" localSheetId="13" hidden="1">{#N/A,#N/A,FALSE,"1.1";#N/A,#N/A,FALSE,"1.1a";#N/A,#N/A,FALSE,"1.1b";#N/A,#N/A,FALSE,"1.1c";#N/A,#N/A,FALSE,"1.1e";#N/A,#N/A,FALSE,"1.1f";#N/A,#N/A,FALSE,"1.1g";#N/A,#N/A,FALSE,"1.1h_T";#N/A,#N/A,FALSE,"1.1h_D";#N/A,#N/A,FALSE,"1.2";#N/A,#N/A,FALSE,"1.3";#N/A,#N/A,FALSE,"1.3b";#N/A,#N/A,FALSE,"1.4";#N/A,#N/A,FALSE,"1.5";#N/A,#N/A,FALSE,"1.6";#N/A,#N/A,FALSE,"2.1";#N/A,#N/A,FALSE,"SOD";#N/A,#N/A,FALSE,"OL";#N/A,#N/A,FALSE,"CF"}</definedName>
    <definedName name="fgb" localSheetId="14" hidden="1">{#N/A,#N/A,FALSE,"1.1";#N/A,#N/A,FALSE,"1.1a";#N/A,#N/A,FALSE,"1.1b";#N/A,#N/A,FALSE,"1.1c";#N/A,#N/A,FALSE,"1.1e";#N/A,#N/A,FALSE,"1.1f";#N/A,#N/A,FALSE,"1.1g";#N/A,#N/A,FALSE,"1.1h_T";#N/A,#N/A,FALSE,"1.1h_D";#N/A,#N/A,FALSE,"1.2";#N/A,#N/A,FALSE,"1.3";#N/A,#N/A,FALSE,"1.3b";#N/A,#N/A,FALSE,"1.4";#N/A,#N/A,FALSE,"1.5";#N/A,#N/A,FALSE,"1.6";#N/A,#N/A,FALSE,"2.1";#N/A,#N/A,FALSE,"SOD";#N/A,#N/A,FALSE,"OL";#N/A,#N/A,FALSE,"CF"}</definedName>
    <definedName name="fgb" localSheetId="17" hidden="1">{#N/A,#N/A,FALSE,"1.1";#N/A,#N/A,FALSE,"1.1a";#N/A,#N/A,FALSE,"1.1b";#N/A,#N/A,FALSE,"1.1c";#N/A,#N/A,FALSE,"1.1e";#N/A,#N/A,FALSE,"1.1f";#N/A,#N/A,FALSE,"1.1g";#N/A,#N/A,FALSE,"1.1h_T";#N/A,#N/A,FALSE,"1.1h_D";#N/A,#N/A,FALSE,"1.2";#N/A,#N/A,FALSE,"1.3";#N/A,#N/A,FALSE,"1.3b";#N/A,#N/A,FALSE,"1.4";#N/A,#N/A,FALSE,"1.5";#N/A,#N/A,FALSE,"1.6";#N/A,#N/A,FALSE,"2.1";#N/A,#N/A,FALSE,"SOD";#N/A,#N/A,FALSE,"OL";#N/A,#N/A,FALSE,"CF"}</definedName>
    <definedName name="fgb" localSheetId="19" hidden="1">{#N/A,#N/A,FALSE,"1.1";#N/A,#N/A,FALSE,"1.1a";#N/A,#N/A,FALSE,"1.1b";#N/A,#N/A,FALSE,"1.1c";#N/A,#N/A,FALSE,"1.1e";#N/A,#N/A,FALSE,"1.1f";#N/A,#N/A,FALSE,"1.1g";#N/A,#N/A,FALSE,"1.1h_T";#N/A,#N/A,FALSE,"1.1h_D";#N/A,#N/A,FALSE,"1.2";#N/A,#N/A,FALSE,"1.3";#N/A,#N/A,FALSE,"1.3b";#N/A,#N/A,FALSE,"1.4";#N/A,#N/A,FALSE,"1.5";#N/A,#N/A,FALSE,"1.6";#N/A,#N/A,FALSE,"2.1";#N/A,#N/A,FALSE,"SOD";#N/A,#N/A,FALSE,"OL";#N/A,#N/A,FALSE,"CF"}</definedName>
    <definedName name="fgb" localSheetId="20" hidden="1">{#N/A,#N/A,FALSE,"1.1";#N/A,#N/A,FALSE,"1.1a";#N/A,#N/A,FALSE,"1.1b";#N/A,#N/A,FALSE,"1.1c";#N/A,#N/A,FALSE,"1.1e";#N/A,#N/A,FALSE,"1.1f";#N/A,#N/A,FALSE,"1.1g";#N/A,#N/A,FALSE,"1.1h_T";#N/A,#N/A,FALSE,"1.1h_D";#N/A,#N/A,FALSE,"1.2";#N/A,#N/A,FALSE,"1.3";#N/A,#N/A,FALSE,"1.3b";#N/A,#N/A,FALSE,"1.4";#N/A,#N/A,FALSE,"1.5";#N/A,#N/A,FALSE,"1.6";#N/A,#N/A,FALSE,"2.1";#N/A,#N/A,FALSE,"SOD";#N/A,#N/A,FALSE,"OL";#N/A,#N/A,FALSE,"CF"}</definedName>
    <definedName name="fgb" localSheetId="1" hidden="1">{#N/A,#N/A,FALSE,"1.1";#N/A,#N/A,FALSE,"1.1a";#N/A,#N/A,FALSE,"1.1b";#N/A,#N/A,FALSE,"1.1c";#N/A,#N/A,FALSE,"1.1e";#N/A,#N/A,FALSE,"1.1f";#N/A,#N/A,FALSE,"1.1g";#N/A,#N/A,FALSE,"1.1h_T";#N/A,#N/A,FALSE,"1.1h_D";#N/A,#N/A,FALSE,"1.2";#N/A,#N/A,FALSE,"1.3";#N/A,#N/A,FALSE,"1.3b";#N/A,#N/A,FALSE,"1.4";#N/A,#N/A,FALSE,"1.5";#N/A,#N/A,FALSE,"1.6";#N/A,#N/A,FALSE,"2.1";#N/A,#N/A,FALSE,"SOD";#N/A,#N/A,FALSE,"OL";#N/A,#N/A,FALSE,"CF"}</definedName>
    <definedName name="fgb" localSheetId="2" hidden="1">{#N/A,#N/A,FALSE,"1.1";#N/A,#N/A,FALSE,"1.1a";#N/A,#N/A,FALSE,"1.1b";#N/A,#N/A,FALSE,"1.1c";#N/A,#N/A,FALSE,"1.1e";#N/A,#N/A,FALSE,"1.1f";#N/A,#N/A,FALSE,"1.1g";#N/A,#N/A,FALSE,"1.1h_T";#N/A,#N/A,FALSE,"1.1h_D";#N/A,#N/A,FALSE,"1.2";#N/A,#N/A,FALSE,"1.3";#N/A,#N/A,FALSE,"1.3b";#N/A,#N/A,FALSE,"1.4";#N/A,#N/A,FALSE,"1.5";#N/A,#N/A,FALSE,"1.6";#N/A,#N/A,FALSE,"2.1";#N/A,#N/A,FALSE,"SOD";#N/A,#N/A,FALSE,"OL";#N/A,#N/A,FALSE,"CF"}</definedName>
    <definedName name="fgb" localSheetId="3" hidden="1">{#N/A,#N/A,FALSE,"1.1";#N/A,#N/A,FALSE,"1.1a";#N/A,#N/A,FALSE,"1.1b";#N/A,#N/A,FALSE,"1.1c";#N/A,#N/A,FALSE,"1.1e";#N/A,#N/A,FALSE,"1.1f";#N/A,#N/A,FALSE,"1.1g";#N/A,#N/A,FALSE,"1.1h_T";#N/A,#N/A,FALSE,"1.1h_D";#N/A,#N/A,FALSE,"1.2";#N/A,#N/A,FALSE,"1.3";#N/A,#N/A,FALSE,"1.3b";#N/A,#N/A,FALSE,"1.4";#N/A,#N/A,FALSE,"1.5";#N/A,#N/A,FALSE,"1.6";#N/A,#N/A,FALSE,"2.1";#N/A,#N/A,FALSE,"SOD";#N/A,#N/A,FALSE,"OL";#N/A,#N/A,FALSE,"CF"}</definedName>
    <definedName name="fgb" localSheetId="4" hidden="1">{#N/A,#N/A,FALSE,"1.1";#N/A,#N/A,FALSE,"1.1a";#N/A,#N/A,FALSE,"1.1b";#N/A,#N/A,FALSE,"1.1c";#N/A,#N/A,FALSE,"1.1e";#N/A,#N/A,FALSE,"1.1f";#N/A,#N/A,FALSE,"1.1g";#N/A,#N/A,FALSE,"1.1h_T";#N/A,#N/A,FALSE,"1.1h_D";#N/A,#N/A,FALSE,"1.2";#N/A,#N/A,FALSE,"1.3";#N/A,#N/A,FALSE,"1.3b";#N/A,#N/A,FALSE,"1.4";#N/A,#N/A,FALSE,"1.5";#N/A,#N/A,FALSE,"1.6";#N/A,#N/A,FALSE,"2.1";#N/A,#N/A,FALSE,"SOD";#N/A,#N/A,FALSE,"OL";#N/A,#N/A,FALSE,"CF"}</definedName>
    <definedName name="fgb" localSheetId="5" hidden="1">{#N/A,#N/A,FALSE,"1.1";#N/A,#N/A,FALSE,"1.1a";#N/A,#N/A,FALSE,"1.1b";#N/A,#N/A,FALSE,"1.1c";#N/A,#N/A,FALSE,"1.1e";#N/A,#N/A,FALSE,"1.1f";#N/A,#N/A,FALSE,"1.1g";#N/A,#N/A,FALSE,"1.1h_T";#N/A,#N/A,FALSE,"1.1h_D";#N/A,#N/A,FALSE,"1.2";#N/A,#N/A,FALSE,"1.3";#N/A,#N/A,FALSE,"1.3b";#N/A,#N/A,FALSE,"1.4";#N/A,#N/A,FALSE,"1.5";#N/A,#N/A,FALSE,"1.6";#N/A,#N/A,FALSE,"2.1";#N/A,#N/A,FALSE,"SOD";#N/A,#N/A,FALSE,"OL";#N/A,#N/A,FALSE,"CF"}</definedName>
    <definedName name="fgb" localSheetId="9" hidden="1">{#N/A,#N/A,FALSE,"1.1";#N/A,#N/A,FALSE,"1.1a";#N/A,#N/A,FALSE,"1.1b";#N/A,#N/A,FALSE,"1.1c";#N/A,#N/A,FALSE,"1.1e";#N/A,#N/A,FALSE,"1.1f";#N/A,#N/A,FALSE,"1.1g";#N/A,#N/A,FALSE,"1.1h_T";#N/A,#N/A,FALSE,"1.1h_D";#N/A,#N/A,FALSE,"1.2";#N/A,#N/A,FALSE,"1.3";#N/A,#N/A,FALSE,"1.3b";#N/A,#N/A,FALSE,"1.4";#N/A,#N/A,FALSE,"1.5";#N/A,#N/A,FALSE,"1.6";#N/A,#N/A,FALSE,"2.1";#N/A,#N/A,FALSE,"SOD";#N/A,#N/A,FALSE,"OL";#N/A,#N/A,FALSE,"CF"}</definedName>
    <definedName name="fgb" hidden="1">{#N/A,#N/A,FALSE,"1.1";#N/A,#N/A,FALSE,"1.1a";#N/A,#N/A,FALSE,"1.1b";#N/A,#N/A,FALSE,"1.1c";#N/A,#N/A,FALSE,"1.1e";#N/A,#N/A,FALSE,"1.1f";#N/A,#N/A,FALSE,"1.1g";#N/A,#N/A,FALSE,"1.1h_T";#N/A,#N/A,FALSE,"1.1h_D";#N/A,#N/A,FALSE,"1.2";#N/A,#N/A,FALSE,"1.3";#N/A,#N/A,FALSE,"1.3b";#N/A,#N/A,FALSE,"1.4";#N/A,#N/A,FALSE,"1.5";#N/A,#N/A,FALSE,"1.6";#N/A,#N/A,FALSE,"2.1";#N/A,#N/A,FALSE,"SOD";#N/A,#N/A,FALSE,"OL";#N/A,#N/A,FALSE,"CF"}</definedName>
    <definedName name="fgfdgfdgd" localSheetId="0" hidden="1">{"pl_t&amp;d",#N/A,FALSE,"p&amp;l_t&amp;D_01_02 (2)"}</definedName>
    <definedName name="fgfdgfdgd" localSheetId="10" hidden="1">{"pl_t&amp;d",#N/A,FALSE,"p&amp;l_t&amp;D_01_02 (2)"}</definedName>
    <definedName name="fgfdgfdgd" localSheetId="13" hidden="1">{"pl_t&amp;d",#N/A,FALSE,"p&amp;l_t&amp;D_01_02 (2)"}</definedName>
    <definedName name="fgfdgfdgd" localSheetId="14" hidden="1">{"pl_t&amp;d",#N/A,FALSE,"p&amp;l_t&amp;D_01_02 (2)"}</definedName>
    <definedName name="fgfdgfdgd" localSheetId="17" hidden="1">{"pl_t&amp;d",#N/A,FALSE,"p&amp;l_t&amp;D_01_02 (2)"}</definedName>
    <definedName name="fgfdgfdgd" localSheetId="19" hidden="1">{"pl_t&amp;d",#N/A,FALSE,"p&amp;l_t&amp;D_01_02 (2)"}</definedName>
    <definedName name="fgfdgfdgd" localSheetId="20" hidden="1">{"pl_t&amp;d",#N/A,FALSE,"p&amp;l_t&amp;D_01_02 (2)"}</definedName>
    <definedName name="fgfdgfdgd" localSheetId="1" hidden="1">{"pl_t&amp;d",#N/A,FALSE,"p&amp;l_t&amp;D_01_02 (2)"}</definedName>
    <definedName name="fgfdgfdgd" localSheetId="2" hidden="1">{"pl_t&amp;d",#N/A,FALSE,"p&amp;l_t&amp;D_01_02 (2)"}</definedName>
    <definedName name="fgfdgfdgd" localSheetId="3" hidden="1">{"pl_t&amp;d",#N/A,FALSE,"p&amp;l_t&amp;D_01_02 (2)"}</definedName>
    <definedName name="fgfdgfdgd" localSheetId="4" hidden="1">{"pl_t&amp;d",#N/A,FALSE,"p&amp;l_t&amp;D_01_02 (2)"}</definedName>
    <definedName name="fgfdgfdgd" localSheetId="5" hidden="1">{"pl_t&amp;d",#N/A,FALSE,"p&amp;l_t&amp;D_01_02 (2)"}</definedName>
    <definedName name="fgfdgfdgd" localSheetId="9" hidden="1">{"pl_t&amp;d",#N/A,FALSE,"p&amp;l_t&amp;D_01_02 (2)"}</definedName>
    <definedName name="fgfdgfdgd" hidden="1">{"pl_t&amp;d",#N/A,FALSE,"p&amp;l_t&amp;D_01_02 (2)"}</definedName>
    <definedName name="fgfdgfdgd_1" localSheetId="0" hidden="1">{"pl_t&amp;d",#N/A,FALSE,"p&amp;l_t&amp;D_01_02 (2)"}</definedName>
    <definedName name="fgfdgfdgd_1" localSheetId="10" hidden="1">{"pl_t&amp;d",#N/A,FALSE,"p&amp;l_t&amp;D_01_02 (2)"}</definedName>
    <definedName name="fgfdgfdgd_1" localSheetId="13" hidden="1">{"pl_t&amp;d",#N/A,FALSE,"p&amp;l_t&amp;D_01_02 (2)"}</definedName>
    <definedName name="fgfdgfdgd_1" localSheetId="14" hidden="1">{"pl_t&amp;d",#N/A,FALSE,"p&amp;l_t&amp;D_01_02 (2)"}</definedName>
    <definedName name="fgfdgfdgd_1" localSheetId="17" hidden="1">{"pl_t&amp;d",#N/A,FALSE,"p&amp;l_t&amp;D_01_02 (2)"}</definedName>
    <definedName name="fgfdgfdgd_1" localSheetId="19" hidden="1">{"pl_t&amp;d",#N/A,FALSE,"p&amp;l_t&amp;D_01_02 (2)"}</definedName>
    <definedName name="fgfdgfdgd_1" localSheetId="20" hidden="1">{"pl_t&amp;d",#N/A,FALSE,"p&amp;l_t&amp;D_01_02 (2)"}</definedName>
    <definedName name="fgfdgfdgd_1" localSheetId="1" hidden="1">{"pl_t&amp;d",#N/A,FALSE,"p&amp;l_t&amp;D_01_02 (2)"}</definedName>
    <definedName name="fgfdgfdgd_1" localSheetId="2" hidden="1">{"pl_t&amp;d",#N/A,FALSE,"p&amp;l_t&amp;D_01_02 (2)"}</definedName>
    <definedName name="fgfdgfdgd_1" localSheetId="3" hidden="1">{"pl_t&amp;d",#N/A,FALSE,"p&amp;l_t&amp;D_01_02 (2)"}</definedName>
    <definedName name="fgfdgfdgd_1" localSheetId="4" hidden="1">{"pl_t&amp;d",#N/A,FALSE,"p&amp;l_t&amp;D_01_02 (2)"}</definedName>
    <definedName name="fgfdgfdgd_1" localSheetId="5" hidden="1">{"pl_t&amp;d",#N/A,FALSE,"p&amp;l_t&amp;D_01_02 (2)"}</definedName>
    <definedName name="fgfdgfdgd_1" localSheetId="9" hidden="1">{"pl_t&amp;d",#N/A,FALSE,"p&amp;l_t&amp;D_01_02 (2)"}</definedName>
    <definedName name="fgfdgfdgd_1" hidden="1">{"pl_t&amp;d",#N/A,FALSE,"p&amp;l_t&amp;D_01_02 (2)"}</definedName>
    <definedName name="FORMAT_43" localSheetId="0" hidden="1">{"pl_t&amp;d",#N/A,FALSE,"p&amp;l_t&amp;D_01_02 (2)"}</definedName>
    <definedName name="FORMAT_43" localSheetId="10" hidden="1">{"pl_t&amp;d",#N/A,FALSE,"p&amp;l_t&amp;D_01_02 (2)"}</definedName>
    <definedName name="FORMAT_43" localSheetId="13" hidden="1">{"pl_t&amp;d",#N/A,FALSE,"p&amp;l_t&amp;D_01_02 (2)"}</definedName>
    <definedName name="FORMAT_43" localSheetId="14" hidden="1">{"pl_t&amp;d",#N/A,FALSE,"p&amp;l_t&amp;D_01_02 (2)"}</definedName>
    <definedName name="FORMAT_43" localSheetId="17" hidden="1">{"pl_t&amp;d",#N/A,FALSE,"p&amp;l_t&amp;D_01_02 (2)"}</definedName>
    <definedName name="FORMAT_43" localSheetId="19" hidden="1">{"pl_t&amp;d",#N/A,FALSE,"p&amp;l_t&amp;D_01_02 (2)"}</definedName>
    <definedName name="FORMAT_43" localSheetId="20" hidden="1">{"pl_t&amp;d",#N/A,FALSE,"p&amp;l_t&amp;D_01_02 (2)"}</definedName>
    <definedName name="FORMAT_43" localSheetId="1" hidden="1">{"pl_t&amp;d",#N/A,FALSE,"p&amp;l_t&amp;D_01_02 (2)"}</definedName>
    <definedName name="FORMAT_43" localSheetId="2" hidden="1">{"pl_t&amp;d",#N/A,FALSE,"p&amp;l_t&amp;D_01_02 (2)"}</definedName>
    <definedName name="FORMAT_43" localSheetId="3" hidden="1">{"pl_t&amp;d",#N/A,FALSE,"p&amp;l_t&amp;D_01_02 (2)"}</definedName>
    <definedName name="FORMAT_43" localSheetId="4" hidden="1">{"pl_t&amp;d",#N/A,FALSE,"p&amp;l_t&amp;D_01_02 (2)"}</definedName>
    <definedName name="FORMAT_43" localSheetId="5" hidden="1">{"pl_t&amp;d",#N/A,FALSE,"p&amp;l_t&amp;D_01_02 (2)"}</definedName>
    <definedName name="FORMAT_43" localSheetId="9" hidden="1">{"pl_t&amp;d",#N/A,FALSE,"p&amp;l_t&amp;D_01_02 (2)"}</definedName>
    <definedName name="FORMAT_43" hidden="1">{"pl_t&amp;d",#N/A,FALSE,"p&amp;l_t&amp;D_01_02 (2)"}</definedName>
    <definedName name="FORMAT_43_1" localSheetId="0" hidden="1">{"pl_t&amp;d",#N/A,FALSE,"p&amp;l_t&amp;D_01_02 (2)"}</definedName>
    <definedName name="FORMAT_43_1" localSheetId="10" hidden="1">{"pl_t&amp;d",#N/A,FALSE,"p&amp;l_t&amp;D_01_02 (2)"}</definedName>
    <definedName name="FORMAT_43_1" localSheetId="13" hidden="1">{"pl_t&amp;d",#N/A,FALSE,"p&amp;l_t&amp;D_01_02 (2)"}</definedName>
    <definedName name="FORMAT_43_1" localSheetId="14" hidden="1">{"pl_t&amp;d",#N/A,FALSE,"p&amp;l_t&amp;D_01_02 (2)"}</definedName>
    <definedName name="FORMAT_43_1" localSheetId="17" hidden="1">{"pl_t&amp;d",#N/A,FALSE,"p&amp;l_t&amp;D_01_02 (2)"}</definedName>
    <definedName name="FORMAT_43_1" localSheetId="19" hidden="1">{"pl_t&amp;d",#N/A,FALSE,"p&amp;l_t&amp;D_01_02 (2)"}</definedName>
    <definedName name="FORMAT_43_1" localSheetId="20" hidden="1">{"pl_t&amp;d",#N/A,FALSE,"p&amp;l_t&amp;D_01_02 (2)"}</definedName>
    <definedName name="FORMAT_43_1" localSheetId="1" hidden="1">{"pl_t&amp;d",#N/A,FALSE,"p&amp;l_t&amp;D_01_02 (2)"}</definedName>
    <definedName name="FORMAT_43_1" localSheetId="2" hidden="1">{"pl_t&amp;d",#N/A,FALSE,"p&amp;l_t&amp;D_01_02 (2)"}</definedName>
    <definedName name="FORMAT_43_1" localSheetId="3" hidden="1">{"pl_t&amp;d",#N/A,FALSE,"p&amp;l_t&amp;D_01_02 (2)"}</definedName>
    <definedName name="FORMAT_43_1" localSheetId="4" hidden="1">{"pl_t&amp;d",#N/A,FALSE,"p&amp;l_t&amp;D_01_02 (2)"}</definedName>
    <definedName name="FORMAT_43_1" localSheetId="5" hidden="1">{"pl_t&amp;d",#N/A,FALSE,"p&amp;l_t&amp;D_01_02 (2)"}</definedName>
    <definedName name="FORMAT_43_1" localSheetId="9" hidden="1">{"pl_t&amp;d",#N/A,FALSE,"p&amp;l_t&amp;D_01_02 (2)"}</definedName>
    <definedName name="FORMAT_43_1" hidden="1">{"pl_t&amp;d",#N/A,FALSE,"p&amp;l_t&amp;D_01_02 (2)"}</definedName>
    <definedName name="Format_6" localSheetId="0" hidden="1">{"pl_t&amp;d",#N/A,FALSE,"p&amp;l_t&amp;D_01_02 (2)"}</definedName>
    <definedName name="Format_6" localSheetId="10" hidden="1">{"pl_t&amp;d",#N/A,FALSE,"p&amp;l_t&amp;D_01_02 (2)"}</definedName>
    <definedName name="Format_6" localSheetId="13" hidden="1">{"pl_t&amp;d",#N/A,FALSE,"p&amp;l_t&amp;D_01_02 (2)"}</definedName>
    <definedName name="Format_6" localSheetId="14" hidden="1">{"pl_t&amp;d",#N/A,FALSE,"p&amp;l_t&amp;D_01_02 (2)"}</definedName>
    <definedName name="Format_6" localSheetId="17" hidden="1">{"pl_t&amp;d",#N/A,FALSE,"p&amp;l_t&amp;D_01_02 (2)"}</definedName>
    <definedName name="Format_6" localSheetId="19" hidden="1">{"pl_t&amp;d",#N/A,FALSE,"p&amp;l_t&amp;D_01_02 (2)"}</definedName>
    <definedName name="Format_6" localSheetId="20" hidden="1">{"pl_t&amp;d",#N/A,FALSE,"p&amp;l_t&amp;D_01_02 (2)"}</definedName>
    <definedName name="Format_6" localSheetId="1" hidden="1">{"pl_t&amp;d",#N/A,FALSE,"p&amp;l_t&amp;D_01_02 (2)"}</definedName>
    <definedName name="Format_6" localSheetId="2" hidden="1">{"pl_t&amp;d",#N/A,FALSE,"p&amp;l_t&amp;D_01_02 (2)"}</definedName>
    <definedName name="Format_6" localSheetId="3" hidden="1">{"pl_t&amp;d",#N/A,FALSE,"p&amp;l_t&amp;D_01_02 (2)"}</definedName>
    <definedName name="Format_6" localSheetId="4" hidden="1">{"pl_t&amp;d",#N/A,FALSE,"p&amp;l_t&amp;D_01_02 (2)"}</definedName>
    <definedName name="Format_6" localSheetId="5" hidden="1">{"pl_t&amp;d",#N/A,FALSE,"p&amp;l_t&amp;D_01_02 (2)"}</definedName>
    <definedName name="Format_6" localSheetId="9" hidden="1">{"pl_t&amp;d",#N/A,FALSE,"p&amp;l_t&amp;D_01_02 (2)"}</definedName>
    <definedName name="Format_6" hidden="1">{"pl_t&amp;d",#N/A,FALSE,"p&amp;l_t&amp;D_01_02 (2)"}</definedName>
    <definedName name="Format_6_1" localSheetId="0" hidden="1">{"pl_t&amp;d",#N/A,FALSE,"p&amp;l_t&amp;D_01_02 (2)"}</definedName>
    <definedName name="Format_6_1" localSheetId="10" hidden="1">{"pl_t&amp;d",#N/A,FALSE,"p&amp;l_t&amp;D_01_02 (2)"}</definedName>
    <definedName name="Format_6_1" localSheetId="13" hidden="1">{"pl_t&amp;d",#N/A,FALSE,"p&amp;l_t&amp;D_01_02 (2)"}</definedName>
    <definedName name="Format_6_1" localSheetId="14" hidden="1">{"pl_t&amp;d",#N/A,FALSE,"p&amp;l_t&amp;D_01_02 (2)"}</definedName>
    <definedName name="Format_6_1" localSheetId="17" hidden="1">{"pl_t&amp;d",#N/A,FALSE,"p&amp;l_t&amp;D_01_02 (2)"}</definedName>
    <definedName name="Format_6_1" localSheetId="19" hidden="1">{"pl_t&amp;d",#N/A,FALSE,"p&amp;l_t&amp;D_01_02 (2)"}</definedName>
    <definedName name="Format_6_1" localSheetId="20" hidden="1">{"pl_t&amp;d",#N/A,FALSE,"p&amp;l_t&amp;D_01_02 (2)"}</definedName>
    <definedName name="Format_6_1" localSheetId="1" hidden="1">{"pl_t&amp;d",#N/A,FALSE,"p&amp;l_t&amp;D_01_02 (2)"}</definedName>
    <definedName name="Format_6_1" localSheetId="2" hidden="1">{"pl_t&amp;d",#N/A,FALSE,"p&amp;l_t&amp;D_01_02 (2)"}</definedName>
    <definedName name="Format_6_1" localSheetId="3" hidden="1">{"pl_t&amp;d",#N/A,FALSE,"p&amp;l_t&amp;D_01_02 (2)"}</definedName>
    <definedName name="Format_6_1" localSheetId="4" hidden="1">{"pl_t&amp;d",#N/A,FALSE,"p&amp;l_t&amp;D_01_02 (2)"}</definedName>
    <definedName name="Format_6_1" localSheetId="5" hidden="1">{"pl_t&amp;d",#N/A,FALSE,"p&amp;l_t&amp;D_01_02 (2)"}</definedName>
    <definedName name="Format_6_1" localSheetId="9" hidden="1">{"pl_t&amp;d",#N/A,FALSE,"p&amp;l_t&amp;D_01_02 (2)"}</definedName>
    <definedName name="Format_6_1" hidden="1">{"pl_t&amp;d",#N/A,FALSE,"p&amp;l_t&amp;D_01_02 (2)"}</definedName>
    <definedName name="format1" localSheetId="0" hidden="1">{"pl_t&amp;d",#N/A,FALSE,"p&amp;l_t&amp;D_01_02 (2)"}</definedName>
    <definedName name="format1" localSheetId="10" hidden="1">{"pl_t&amp;d",#N/A,FALSE,"p&amp;l_t&amp;D_01_02 (2)"}</definedName>
    <definedName name="format1" localSheetId="13" hidden="1">{"pl_t&amp;d",#N/A,FALSE,"p&amp;l_t&amp;D_01_02 (2)"}</definedName>
    <definedName name="format1" localSheetId="14" hidden="1">{"pl_t&amp;d",#N/A,FALSE,"p&amp;l_t&amp;D_01_02 (2)"}</definedName>
    <definedName name="format1" localSheetId="17" hidden="1">{"pl_t&amp;d",#N/A,FALSE,"p&amp;l_t&amp;D_01_02 (2)"}</definedName>
    <definedName name="format1" localSheetId="19" hidden="1">{"pl_t&amp;d",#N/A,FALSE,"p&amp;l_t&amp;D_01_02 (2)"}</definedName>
    <definedName name="format1" localSheetId="20" hidden="1">{"pl_t&amp;d",#N/A,FALSE,"p&amp;l_t&amp;D_01_02 (2)"}</definedName>
    <definedName name="format1" localSheetId="1" hidden="1">{"pl_t&amp;d",#N/A,FALSE,"p&amp;l_t&amp;D_01_02 (2)"}</definedName>
    <definedName name="format1" localSheetId="2" hidden="1">{"pl_t&amp;d",#N/A,FALSE,"p&amp;l_t&amp;D_01_02 (2)"}</definedName>
    <definedName name="format1" localSheetId="3" hidden="1">{"pl_t&amp;d",#N/A,FALSE,"p&amp;l_t&amp;D_01_02 (2)"}</definedName>
    <definedName name="format1" localSheetId="4" hidden="1">{"pl_t&amp;d",#N/A,FALSE,"p&amp;l_t&amp;D_01_02 (2)"}</definedName>
    <definedName name="format1" localSheetId="5" hidden="1">{"pl_t&amp;d",#N/A,FALSE,"p&amp;l_t&amp;D_01_02 (2)"}</definedName>
    <definedName name="format1" localSheetId="9" hidden="1">{"pl_t&amp;d",#N/A,FALSE,"p&amp;l_t&amp;D_01_02 (2)"}</definedName>
    <definedName name="format1" hidden="1">{"pl_t&amp;d",#N/A,FALSE,"p&amp;l_t&amp;D_01_02 (2)"}</definedName>
    <definedName name="format1_1" localSheetId="0" hidden="1">{"pl_t&amp;d",#N/A,FALSE,"p&amp;l_t&amp;D_01_02 (2)"}</definedName>
    <definedName name="format1_1" localSheetId="10" hidden="1">{"pl_t&amp;d",#N/A,FALSE,"p&amp;l_t&amp;D_01_02 (2)"}</definedName>
    <definedName name="format1_1" localSheetId="13" hidden="1">{"pl_t&amp;d",#N/A,FALSE,"p&amp;l_t&amp;D_01_02 (2)"}</definedName>
    <definedName name="format1_1" localSheetId="14" hidden="1">{"pl_t&amp;d",#N/A,FALSE,"p&amp;l_t&amp;D_01_02 (2)"}</definedName>
    <definedName name="format1_1" localSheetId="17" hidden="1">{"pl_t&amp;d",#N/A,FALSE,"p&amp;l_t&amp;D_01_02 (2)"}</definedName>
    <definedName name="format1_1" localSheetId="19" hidden="1">{"pl_t&amp;d",#N/A,FALSE,"p&amp;l_t&amp;D_01_02 (2)"}</definedName>
    <definedName name="format1_1" localSheetId="20" hidden="1">{"pl_t&amp;d",#N/A,FALSE,"p&amp;l_t&amp;D_01_02 (2)"}</definedName>
    <definedName name="format1_1" localSheetId="1" hidden="1">{"pl_t&amp;d",#N/A,FALSE,"p&amp;l_t&amp;D_01_02 (2)"}</definedName>
    <definedName name="format1_1" localSheetId="2" hidden="1">{"pl_t&amp;d",#N/A,FALSE,"p&amp;l_t&amp;D_01_02 (2)"}</definedName>
    <definedName name="format1_1" localSheetId="3" hidden="1">{"pl_t&amp;d",#N/A,FALSE,"p&amp;l_t&amp;D_01_02 (2)"}</definedName>
    <definedName name="format1_1" localSheetId="4" hidden="1">{"pl_t&amp;d",#N/A,FALSE,"p&amp;l_t&amp;D_01_02 (2)"}</definedName>
    <definedName name="format1_1" localSheetId="5" hidden="1">{"pl_t&amp;d",#N/A,FALSE,"p&amp;l_t&amp;D_01_02 (2)"}</definedName>
    <definedName name="format1_1" localSheetId="9" hidden="1">{"pl_t&amp;d",#N/A,FALSE,"p&amp;l_t&amp;D_01_02 (2)"}</definedName>
    <definedName name="format1_1" hidden="1">{"pl_t&amp;d",#N/A,FALSE,"p&amp;l_t&amp;D_01_02 (2)"}</definedName>
    <definedName name="FORMAT43" localSheetId="0" hidden="1">{"pl_t&amp;d",#N/A,FALSE,"p&amp;l_t&amp;D_01_02 (2)"}</definedName>
    <definedName name="FORMAT43" localSheetId="10" hidden="1">{"pl_t&amp;d",#N/A,FALSE,"p&amp;l_t&amp;D_01_02 (2)"}</definedName>
    <definedName name="FORMAT43" localSheetId="13" hidden="1">{"pl_t&amp;d",#N/A,FALSE,"p&amp;l_t&amp;D_01_02 (2)"}</definedName>
    <definedName name="FORMAT43" localSheetId="14" hidden="1">{"pl_t&amp;d",#N/A,FALSE,"p&amp;l_t&amp;D_01_02 (2)"}</definedName>
    <definedName name="FORMAT43" localSheetId="17" hidden="1">{"pl_t&amp;d",#N/A,FALSE,"p&amp;l_t&amp;D_01_02 (2)"}</definedName>
    <definedName name="FORMAT43" localSheetId="19" hidden="1">{"pl_t&amp;d",#N/A,FALSE,"p&amp;l_t&amp;D_01_02 (2)"}</definedName>
    <definedName name="FORMAT43" localSheetId="20" hidden="1">{"pl_t&amp;d",#N/A,FALSE,"p&amp;l_t&amp;D_01_02 (2)"}</definedName>
    <definedName name="FORMAT43" localSheetId="1" hidden="1">{"pl_t&amp;d",#N/A,FALSE,"p&amp;l_t&amp;D_01_02 (2)"}</definedName>
    <definedName name="FORMAT43" localSheetId="2" hidden="1">{"pl_t&amp;d",#N/A,FALSE,"p&amp;l_t&amp;D_01_02 (2)"}</definedName>
    <definedName name="FORMAT43" localSheetId="3" hidden="1">{"pl_t&amp;d",#N/A,FALSE,"p&amp;l_t&amp;D_01_02 (2)"}</definedName>
    <definedName name="FORMAT43" localSheetId="4" hidden="1">{"pl_t&amp;d",#N/A,FALSE,"p&amp;l_t&amp;D_01_02 (2)"}</definedName>
    <definedName name="FORMAT43" localSheetId="5" hidden="1">{"pl_t&amp;d",#N/A,FALSE,"p&amp;l_t&amp;D_01_02 (2)"}</definedName>
    <definedName name="FORMAT43" localSheetId="9" hidden="1">{"pl_t&amp;d",#N/A,FALSE,"p&amp;l_t&amp;D_01_02 (2)"}</definedName>
    <definedName name="FORMAT43" hidden="1">{"pl_t&amp;d",#N/A,FALSE,"p&amp;l_t&amp;D_01_02 (2)"}</definedName>
    <definedName name="FORMAT43_1" localSheetId="0" hidden="1">{"pl_t&amp;d",#N/A,FALSE,"p&amp;l_t&amp;D_01_02 (2)"}</definedName>
    <definedName name="FORMAT43_1" localSheetId="10" hidden="1">{"pl_t&amp;d",#N/A,FALSE,"p&amp;l_t&amp;D_01_02 (2)"}</definedName>
    <definedName name="FORMAT43_1" localSheetId="13" hidden="1">{"pl_t&amp;d",#N/A,FALSE,"p&amp;l_t&amp;D_01_02 (2)"}</definedName>
    <definedName name="FORMAT43_1" localSheetId="14" hidden="1">{"pl_t&amp;d",#N/A,FALSE,"p&amp;l_t&amp;D_01_02 (2)"}</definedName>
    <definedName name="FORMAT43_1" localSheetId="17" hidden="1">{"pl_t&amp;d",#N/A,FALSE,"p&amp;l_t&amp;D_01_02 (2)"}</definedName>
    <definedName name="FORMAT43_1" localSheetId="19" hidden="1">{"pl_t&amp;d",#N/A,FALSE,"p&amp;l_t&amp;D_01_02 (2)"}</definedName>
    <definedName name="FORMAT43_1" localSheetId="20" hidden="1">{"pl_t&amp;d",#N/A,FALSE,"p&amp;l_t&amp;D_01_02 (2)"}</definedName>
    <definedName name="FORMAT43_1" localSheetId="1" hidden="1">{"pl_t&amp;d",#N/A,FALSE,"p&amp;l_t&amp;D_01_02 (2)"}</definedName>
    <definedName name="FORMAT43_1" localSheetId="2" hidden="1">{"pl_t&amp;d",#N/A,FALSE,"p&amp;l_t&amp;D_01_02 (2)"}</definedName>
    <definedName name="FORMAT43_1" localSheetId="3" hidden="1">{"pl_t&amp;d",#N/A,FALSE,"p&amp;l_t&amp;D_01_02 (2)"}</definedName>
    <definedName name="FORMAT43_1" localSheetId="4" hidden="1">{"pl_t&amp;d",#N/A,FALSE,"p&amp;l_t&amp;D_01_02 (2)"}</definedName>
    <definedName name="FORMAT43_1" localSheetId="5" hidden="1">{"pl_t&amp;d",#N/A,FALSE,"p&amp;l_t&amp;D_01_02 (2)"}</definedName>
    <definedName name="FORMAT43_1" localSheetId="9" hidden="1">{"pl_t&amp;d",#N/A,FALSE,"p&amp;l_t&amp;D_01_02 (2)"}</definedName>
    <definedName name="FORMAT43_1" hidden="1">{"pl_t&amp;d",#N/A,FALSE,"p&amp;l_t&amp;D_01_02 (2)"}</definedName>
    <definedName name="format5" localSheetId="0" hidden="1">{"pl_t&amp;d",#N/A,FALSE,"p&amp;l_t&amp;D_01_02 (2)"}</definedName>
    <definedName name="format5" localSheetId="10" hidden="1">{"pl_t&amp;d",#N/A,FALSE,"p&amp;l_t&amp;D_01_02 (2)"}</definedName>
    <definedName name="format5" localSheetId="13" hidden="1">{"pl_t&amp;d",#N/A,FALSE,"p&amp;l_t&amp;D_01_02 (2)"}</definedName>
    <definedName name="format5" localSheetId="14" hidden="1">{"pl_t&amp;d",#N/A,FALSE,"p&amp;l_t&amp;D_01_02 (2)"}</definedName>
    <definedName name="format5" localSheetId="17" hidden="1">{"pl_t&amp;d",#N/A,FALSE,"p&amp;l_t&amp;D_01_02 (2)"}</definedName>
    <definedName name="format5" localSheetId="19" hidden="1">{"pl_t&amp;d",#N/A,FALSE,"p&amp;l_t&amp;D_01_02 (2)"}</definedName>
    <definedName name="format5" localSheetId="20" hidden="1">{"pl_t&amp;d",#N/A,FALSE,"p&amp;l_t&amp;D_01_02 (2)"}</definedName>
    <definedName name="format5" localSheetId="1" hidden="1">{"pl_t&amp;d",#N/A,FALSE,"p&amp;l_t&amp;D_01_02 (2)"}</definedName>
    <definedName name="format5" localSheetId="2" hidden="1">{"pl_t&amp;d",#N/A,FALSE,"p&amp;l_t&amp;D_01_02 (2)"}</definedName>
    <definedName name="format5" localSheetId="3" hidden="1">{"pl_t&amp;d",#N/A,FALSE,"p&amp;l_t&amp;D_01_02 (2)"}</definedName>
    <definedName name="format5" localSheetId="4" hidden="1">{"pl_t&amp;d",#N/A,FALSE,"p&amp;l_t&amp;D_01_02 (2)"}</definedName>
    <definedName name="format5" localSheetId="5" hidden="1">{"pl_t&amp;d",#N/A,FALSE,"p&amp;l_t&amp;D_01_02 (2)"}</definedName>
    <definedName name="format5" localSheetId="9" hidden="1">{"pl_t&amp;d",#N/A,FALSE,"p&amp;l_t&amp;D_01_02 (2)"}</definedName>
    <definedName name="format5" hidden="1">{"pl_t&amp;d",#N/A,FALSE,"p&amp;l_t&amp;D_01_02 (2)"}</definedName>
    <definedName name="format5_1" localSheetId="0" hidden="1">{"pl_t&amp;d",#N/A,FALSE,"p&amp;l_t&amp;D_01_02 (2)"}</definedName>
    <definedName name="format5_1" localSheetId="10" hidden="1">{"pl_t&amp;d",#N/A,FALSE,"p&amp;l_t&amp;D_01_02 (2)"}</definedName>
    <definedName name="format5_1" localSheetId="13" hidden="1">{"pl_t&amp;d",#N/A,FALSE,"p&amp;l_t&amp;D_01_02 (2)"}</definedName>
    <definedName name="format5_1" localSheetId="14" hidden="1">{"pl_t&amp;d",#N/A,FALSE,"p&amp;l_t&amp;D_01_02 (2)"}</definedName>
    <definedName name="format5_1" localSheetId="17" hidden="1">{"pl_t&amp;d",#N/A,FALSE,"p&amp;l_t&amp;D_01_02 (2)"}</definedName>
    <definedName name="format5_1" localSheetId="19" hidden="1">{"pl_t&amp;d",#N/A,FALSE,"p&amp;l_t&amp;D_01_02 (2)"}</definedName>
    <definedName name="format5_1" localSheetId="20" hidden="1">{"pl_t&amp;d",#N/A,FALSE,"p&amp;l_t&amp;D_01_02 (2)"}</definedName>
    <definedName name="format5_1" localSheetId="1" hidden="1">{"pl_t&amp;d",#N/A,FALSE,"p&amp;l_t&amp;D_01_02 (2)"}</definedName>
    <definedName name="format5_1" localSheetId="2" hidden="1">{"pl_t&amp;d",#N/A,FALSE,"p&amp;l_t&amp;D_01_02 (2)"}</definedName>
    <definedName name="format5_1" localSheetId="3" hidden="1">{"pl_t&amp;d",#N/A,FALSE,"p&amp;l_t&amp;D_01_02 (2)"}</definedName>
    <definedName name="format5_1" localSheetId="4" hidden="1">{"pl_t&amp;d",#N/A,FALSE,"p&amp;l_t&amp;D_01_02 (2)"}</definedName>
    <definedName name="format5_1" localSheetId="5" hidden="1">{"pl_t&amp;d",#N/A,FALSE,"p&amp;l_t&amp;D_01_02 (2)"}</definedName>
    <definedName name="format5_1" localSheetId="9" hidden="1">{"pl_t&amp;d",#N/A,FALSE,"p&amp;l_t&amp;D_01_02 (2)"}</definedName>
    <definedName name="format5_1" hidden="1">{"pl_t&amp;d",#N/A,FALSE,"p&amp;l_t&amp;D_01_02 (2)"}</definedName>
    <definedName name="frfdad" localSheetId="0">[11]RoE!#REF!</definedName>
    <definedName name="frfdad" localSheetId="10">[11]RoE!#REF!</definedName>
    <definedName name="frfdad" localSheetId="13">[11]RoE!#REF!</definedName>
    <definedName name="frfdad" localSheetId="15">[11]RoE!#REF!</definedName>
    <definedName name="frfdad" localSheetId="16">[11]RoE!#REF!</definedName>
    <definedName name="frfdad" localSheetId="17">[11]RoE!#REF!</definedName>
    <definedName name="frfdad" localSheetId="18">[11]RoE!#REF!</definedName>
    <definedName name="frfdad" localSheetId="19">[11]RoE!#REF!</definedName>
    <definedName name="frfdad" localSheetId="1">[11]RoE!#REF!</definedName>
    <definedName name="frfdad" localSheetId="2">[11]RoE!#REF!</definedName>
    <definedName name="frfdad" localSheetId="3">[11]RoE!#REF!</definedName>
    <definedName name="frfdad" localSheetId="7">[11]RoE!#REF!</definedName>
    <definedName name="frfdad" localSheetId="8">[11]RoE!#REF!</definedName>
    <definedName name="frfdad" localSheetId="9">[11]RoE!#REF!</definedName>
    <definedName name="frfdad" localSheetId="11">[11]RoE!#REF!</definedName>
    <definedName name="frfdad" localSheetId="12">[11]RoE!#REF!</definedName>
    <definedName name="frfdad">[11]RoE!#REF!</definedName>
    <definedName name="FT" localSheetId="0" hidden="1">{"pl_t&amp;d",#N/A,FALSE,"p&amp;l_t&amp;D_01_02 (2)"}</definedName>
    <definedName name="FT" localSheetId="10" hidden="1">{"pl_t&amp;d",#N/A,FALSE,"p&amp;l_t&amp;D_01_02 (2)"}</definedName>
    <definedName name="FT" localSheetId="13" hidden="1">{"pl_t&amp;d",#N/A,FALSE,"p&amp;l_t&amp;D_01_02 (2)"}</definedName>
    <definedName name="FT" localSheetId="14" hidden="1">{"pl_t&amp;d",#N/A,FALSE,"p&amp;l_t&amp;D_01_02 (2)"}</definedName>
    <definedName name="FT" localSheetId="17" hidden="1">{"pl_t&amp;d",#N/A,FALSE,"p&amp;l_t&amp;D_01_02 (2)"}</definedName>
    <definedName name="FT" localSheetId="19" hidden="1">{"pl_t&amp;d",#N/A,FALSE,"p&amp;l_t&amp;D_01_02 (2)"}</definedName>
    <definedName name="FT" localSheetId="20" hidden="1">{"pl_t&amp;d",#N/A,FALSE,"p&amp;l_t&amp;D_01_02 (2)"}</definedName>
    <definedName name="FT" localSheetId="1" hidden="1">{"pl_t&amp;d",#N/A,FALSE,"p&amp;l_t&amp;D_01_02 (2)"}</definedName>
    <definedName name="FT" localSheetId="2" hidden="1">{"pl_t&amp;d",#N/A,FALSE,"p&amp;l_t&amp;D_01_02 (2)"}</definedName>
    <definedName name="FT" localSheetId="3" hidden="1">{"pl_t&amp;d",#N/A,FALSE,"p&amp;l_t&amp;D_01_02 (2)"}</definedName>
    <definedName name="FT" localSheetId="4" hidden="1">{"pl_t&amp;d",#N/A,FALSE,"p&amp;l_t&amp;D_01_02 (2)"}</definedName>
    <definedName name="FT" localSheetId="5" hidden="1">{"pl_t&amp;d",#N/A,FALSE,"p&amp;l_t&amp;D_01_02 (2)"}</definedName>
    <definedName name="FT" localSheetId="9" hidden="1">{"pl_t&amp;d",#N/A,FALSE,"p&amp;l_t&amp;D_01_02 (2)"}</definedName>
    <definedName name="FT" hidden="1">{"pl_t&amp;d",#N/A,FALSE,"p&amp;l_t&amp;D_01_02 (2)"}</definedName>
    <definedName name="fu" localSheetId="0">#REF!</definedName>
    <definedName name="fu" localSheetId="10">#REF!</definedName>
    <definedName name="fu" localSheetId="17">#REF!</definedName>
    <definedName name="fu" localSheetId="18">#REF!</definedName>
    <definedName name="fu" localSheetId="19">#REF!</definedName>
    <definedName name="fu" localSheetId="20">#REF!</definedName>
    <definedName name="fu" localSheetId="1">#REF!</definedName>
    <definedName name="fu" localSheetId="2">#REF!</definedName>
    <definedName name="fu" localSheetId="3">#REF!</definedName>
    <definedName name="fu" localSheetId="11">#REF!</definedName>
    <definedName name="fu" localSheetId="12">#REF!</definedName>
    <definedName name="fu">#REF!</definedName>
    <definedName name="G" localSheetId="0">#REF!</definedName>
    <definedName name="G" localSheetId="10">#REF!</definedName>
    <definedName name="G" localSheetId="17">#REF!</definedName>
    <definedName name="G" localSheetId="18">#REF!</definedName>
    <definedName name="G" localSheetId="19">#REF!</definedName>
    <definedName name="G" localSheetId="20">#REF!</definedName>
    <definedName name="G" localSheetId="1">#REF!</definedName>
    <definedName name="G" localSheetId="2">#REF!</definedName>
    <definedName name="G" localSheetId="3">#REF!</definedName>
    <definedName name="G" localSheetId="11">#REF!</definedName>
    <definedName name="G" localSheetId="12">#REF!</definedName>
    <definedName name="G">#REF!</definedName>
    <definedName name="g_1" localSheetId="0" hidden="1">{"pl_t&amp;d",#N/A,FALSE,"p&amp;l_t&amp;D_01_02 (2)"}</definedName>
    <definedName name="g_1" localSheetId="10" hidden="1">{"pl_t&amp;d",#N/A,FALSE,"p&amp;l_t&amp;D_01_02 (2)"}</definedName>
    <definedName name="g_1" localSheetId="13" hidden="1">{"pl_t&amp;d",#N/A,FALSE,"p&amp;l_t&amp;D_01_02 (2)"}</definedName>
    <definedName name="g_1" localSheetId="14" hidden="1">{"pl_t&amp;d",#N/A,FALSE,"p&amp;l_t&amp;D_01_02 (2)"}</definedName>
    <definedName name="g_1" localSheetId="17" hidden="1">{"pl_t&amp;d",#N/A,FALSE,"p&amp;l_t&amp;D_01_02 (2)"}</definedName>
    <definedName name="g_1" localSheetId="19" hidden="1">{"pl_t&amp;d",#N/A,FALSE,"p&amp;l_t&amp;D_01_02 (2)"}</definedName>
    <definedName name="g_1" localSheetId="20" hidden="1">{"pl_t&amp;d",#N/A,FALSE,"p&amp;l_t&amp;D_01_02 (2)"}</definedName>
    <definedName name="g_1" localSheetId="1" hidden="1">{"pl_t&amp;d",#N/A,FALSE,"p&amp;l_t&amp;D_01_02 (2)"}</definedName>
    <definedName name="g_1" localSheetId="2" hidden="1">{"pl_t&amp;d",#N/A,FALSE,"p&amp;l_t&amp;D_01_02 (2)"}</definedName>
    <definedName name="g_1" localSheetId="3" hidden="1">{"pl_t&amp;d",#N/A,FALSE,"p&amp;l_t&amp;D_01_02 (2)"}</definedName>
    <definedName name="g_1" localSheetId="4" hidden="1">{"pl_t&amp;d",#N/A,FALSE,"p&amp;l_t&amp;D_01_02 (2)"}</definedName>
    <definedName name="g_1" localSheetId="5" hidden="1">{"pl_t&amp;d",#N/A,FALSE,"p&amp;l_t&amp;D_01_02 (2)"}</definedName>
    <definedName name="g_1" localSheetId="9" hidden="1">{"pl_t&amp;d",#N/A,FALSE,"p&amp;l_t&amp;D_01_02 (2)"}</definedName>
    <definedName name="g_1" hidden="1">{"pl_t&amp;d",#N/A,FALSE,"p&amp;l_t&amp;D_01_02 (2)"}</definedName>
    <definedName name="gcjchkcjc" localSheetId="0">#REF!</definedName>
    <definedName name="gcjchkcjc" localSheetId="10">#REF!</definedName>
    <definedName name="gcjchkcjc" localSheetId="17">#REF!</definedName>
    <definedName name="gcjchkcjc" localSheetId="18">#REF!</definedName>
    <definedName name="gcjchkcjc" localSheetId="19">#REF!</definedName>
    <definedName name="gcjchkcjc" localSheetId="20">#REF!</definedName>
    <definedName name="gcjchkcjc" localSheetId="1">#REF!</definedName>
    <definedName name="gcjchkcjc" localSheetId="2">#REF!</definedName>
    <definedName name="gcjchkcjc" localSheetId="3">#REF!</definedName>
    <definedName name="gcjchkcjc" localSheetId="11">#REF!</definedName>
    <definedName name="gcjchkcjc" localSheetId="12">#REF!</definedName>
    <definedName name="gcjchkcjc">#REF!</definedName>
    <definedName name="gdxjhgcj" localSheetId="0">#REF!</definedName>
    <definedName name="gdxjhgcj" localSheetId="10">#REF!</definedName>
    <definedName name="gdxjhgcj" localSheetId="17">#REF!</definedName>
    <definedName name="gdxjhgcj" localSheetId="18">#REF!</definedName>
    <definedName name="gdxjhgcj" localSheetId="19">#REF!</definedName>
    <definedName name="gdxjhgcj" localSheetId="20">#REF!</definedName>
    <definedName name="gdxjhgcj" localSheetId="1">#REF!</definedName>
    <definedName name="gdxjhgcj" localSheetId="2">#REF!</definedName>
    <definedName name="gdxjhgcj" localSheetId="3">#REF!</definedName>
    <definedName name="gdxjhgcj" localSheetId="11">#REF!</definedName>
    <definedName name="gdxjhgcj" localSheetId="12">#REF!</definedName>
    <definedName name="gdxjhgcj">#REF!</definedName>
    <definedName name="gfdrfser" localSheetId="0">'[11]Power Purchase Cost'!#REF!</definedName>
    <definedName name="gfdrfser" localSheetId="10">'[11]Power Purchase Cost'!#REF!</definedName>
    <definedName name="gfdrfser" localSheetId="13">'[11]Power Purchase Cost'!#REF!</definedName>
    <definedName name="gfdrfser" localSheetId="15">'[11]Power Purchase Cost'!#REF!</definedName>
    <definedName name="gfdrfser" localSheetId="16">'[11]Power Purchase Cost'!#REF!</definedName>
    <definedName name="gfdrfser" localSheetId="17">'[11]Power Purchase Cost'!#REF!</definedName>
    <definedName name="gfdrfser" localSheetId="18">'[11]Power Purchase Cost'!#REF!</definedName>
    <definedName name="gfdrfser" localSheetId="19">'[11]Power Purchase Cost'!#REF!</definedName>
    <definedName name="gfdrfser" localSheetId="1">'[11]Power Purchase Cost'!#REF!</definedName>
    <definedName name="gfdrfser" localSheetId="2">'[11]Power Purchase Cost'!#REF!</definedName>
    <definedName name="gfdrfser" localSheetId="3">'[11]Power Purchase Cost'!#REF!</definedName>
    <definedName name="gfdrfser" localSheetId="7">'[11]Power Purchase Cost'!#REF!</definedName>
    <definedName name="gfdrfser" localSheetId="8">'[11]Power Purchase Cost'!#REF!</definedName>
    <definedName name="gfdrfser" localSheetId="9">'[11]Power Purchase Cost'!#REF!</definedName>
    <definedName name="gfdrfser" localSheetId="11">'[11]Power Purchase Cost'!#REF!</definedName>
    <definedName name="gfdrfser" localSheetId="12">'[11]Power Purchase Cost'!#REF!</definedName>
    <definedName name="gfdrfser">'[11]Power Purchase Cost'!#REF!</definedName>
    <definedName name="ggg" localSheetId="0" hidden="1">{"pl_t&amp;d",#N/A,FALSE,"p&amp;l_t&amp;D_01_02 (2)"}</definedName>
    <definedName name="ggg" localSheetId="10" hidden="1">{"pl_t&amp;d",#N/A,FALSE,"p&amp;l_t&amp;D_01_02 (2)"}</definedName>
    <definedName name="ggg" localSheetId="13" hidden="1">{"pl_t&amp;d",#N/A,FALSE,"p&amp;l_t&amp;D_01_02 (2)"}</definedName>
    <definedName name="ggg" localSheetId="14" hidden="1">{"pl_t&amp;d",#N/A,FALSE,"p&amp;l_t&amp;D_01_02 (2)"}</definedName>
    <definedName name="ggg" localSheetId="17" hidden="1">{"pl_t&amp;d",#N/A,FALSE,"p&amp;l_t&amp;D_01_02 (2)"}</definedName>
    <definedName name="ggg" localSheetId="19" hidden="1">{"pl_t&amp;d",#N/A,FALSE,"p&amp;l_t&amp;D_01_02 (2)"}</definedName>
    <definedName name="ggg" localSheetId="20" hidden="1">{"pl_t&amp;d",#N/A,FALSE,"p&amp;l_t&amp;D_01_02 (2)"}</definedName>
    <definedName name="ggg" localSheetId="1" hidden="1">{"pl_t&amp;d",#N/A,FALSE,"p&amp;l_t&amp;D_01_02 (2)"}</definedName>
    <definedName name="ggg" localSheetId="2" hidden="1">{"pl_t&amp;d",#N/A,FALSE,"p&amp;l_t&amp;D_01_02 (2)"}</definedName>
    <definedName name="ggg" localSheetId="3" hidden="1">{"pl_t&amp;d",#N/A,FALSE,"p&amp;l_t&amp;D_01_02 (2)"}</definedName>
    <definedName name="ggg" localSheetId="4" hidden="1">{"pl_t&amp;d",#N/A,FALSE,"p&amp;l_t&amp;D_01_02 (2)"}</definedName>
    <definedName name="ggg" localSheetId="5" hidden="1">{"pl_t&amp;d",#N/A,FALSE,"p&amp;l_t&amp;D_01_02 (2)"}</definedName>
    <definedName name="ggg" localSheetId="9" hidden="1">{"pl_t&amp;d",#N/A,FALSE,"p&amp;l_t&amp;D_01_02 (2)"}</definedName>
    <definedName name="ggg" hidden="1">{"pl_t&amp;d",#N/A,FALSE,"p&amp;l_t&amp;D_01_02 (2)"}</definedName>
    <definedName name="ggg_1" localSheetId="0" hidden="1">{"pl_t&amp;d",#N/A,FALSE,"p&amp;l_t&amp;D_01_02 (2)"}</definedName>
    <definedName name="ggg_1" localSheetId="10" hidden="1">{"pl_t&amp;d",#N/A,FALSE,"p&amp;l_t&amp;D_01_02 (2)"}</definedName>
    <definedName name="ggg_1" localSheetId="13" hidden="1">{"pl_t&amp;d",#N/A,FALSE,"p&amp;l_t&amp;D_01_02 (2)"}</definedName>
    <definedName name="ggg_1" localSheetId="14" hidden="1">{"pl_t&amp;d",#N/A,FALSE,"p&amp;l_t&amp;D_01_02 (2)"}</definedName>
    <definedName name="ggg_1" localSheetId="17" hidden="1">{"pl_t&amp;d",#N/A,FALSE,"p&amp;l_t&amp;D_01_02 (2)"}</definedName>
    <definedName name="ggg_1" localSheetId="19" hidden="1">{"pl_t&amp;d",#N/A,FALSE,"p&amp;l_t&amp;D_01_02 (2)"}</definedName>
    <definedName name="ggg_1" localSheetId="20" hidden="1">{"pl_t&amp;d",#N/A,FALSE,"p&amp;l_t&amp;D_01_02 (2)"}</definedName>
    <definedName name="ggg_1" localSheetId="1" hidden="1">{"pl_t&amp;d",#N/A,FALSE,"p&amp;l_t&amp;D_01_02 (2)"}</definedName>
    <definedName name="ggg_1" localSheetId="2" hidden="1">{"pl_t&amp;d",#N/A,FALSE,"p&amp;l_t&amp;D_01_02 (2)"}</definedName>
    <definedName name="ggg_1" localSheetId="3" hidden="1">{"pl_t&amp;d",#N/A,FALSE,"p&amp;l_t&amp;D_01_02 (2)"}</definedName>
    <definedName name="ggg_1" localSheetId="4" hidden="1">{"pl_t&amp;d",#N/A,FALSE,"p&amp;l_t&amp;D_01_02 (2)"}</definedName>
    <definedName name="ggg_1" localSheetId="5" hidden="1">{"pl_t&amp;d",#N/A,FALSE,"p&amp;l_t&amp;D_01_02 (2)"}</definedName>
    <definedName name="ggg_1" localSheetId="9" hidden="1">{"pl_t&amp;d",#N/A,FALSE,"p&amp;l_t&amp;D_01_02 (2)"}</definedName>
    <definedName name="ggg_1" hidden="1">{"pl_t&amp;d",#N/A,FALSE,"p&amp;l_t&amp;D_01_02 (2)"}</definedName>
    <definedName name="ggggg" localSheetId="0" hidden="1">{"pl_td_01_02",#N/A,FALSE,"p&amp;l_t&amp;D_01_02 (2)"}</definedName>
    <definedName name="ggggg" localSheetId="10">'[9]Employee Costs'!#REF!</definedName>
    <definedName name="ggggg" localSheetId="13">'[9]Employee Costs'!#REF!</definedName>
    <definedName name="ggggg" localSheetId="14" hidden="1">{"pl_td_01_02",#N/A,FALSE,"p&amp;l_t&amp;D_01_02 (2)"}</definedName>
    <definedName name="ggggg" localSheetId="15">'[9]Employee Costs'!#REF!</definedName>
    <definedName name="ggggg" localSheetId="16">'[9]Employee Costs'!#REF!</definedName>
    <definedName name="ggggg" localSheetId="17" hidden="1">{"pl_td_01_02",#N/A,FALSE,"p&amp;l_t&amp;D_01_02 (2)"}</definedName>
    <definedName name="ggggg" localSheetId="19">'[9]Employee Costs'!#REF!</definedName>
    <definedName name="ggggg" localSheetId="20" hidden="1">{"pl_td_01_02",#N/A,FALSE,"p&amp;l_t&amp;D_01_02 (2)"}</definedName>
    <definedName name="ggggg" localSheetId="1">'[9]Employee Costs'!#REF!</definedName>
    <definedName name="ggggg" localSheetId="2" hidden="1">{"pl_td_01_02",#N/A,FALSE,"p&amp;l_t&amp;D_01_02 (2)"}</definedName>
    <definedName name="ggggg" localSheetId="3" hidden="1">{"pl_td_01_02",#N/A,FALSE,"p&amp;l_t&amp;D_01_02 (2)"}</definedName>
    <definedName name="ggggg" localSheetId="4" hidden="1">{"pl_td_01_02",#N/A,FALSE,"p&amp;l_t&amp;D_01_02 (2)"}</definedName>
    <definedName name="ggggg" localSheetId="5" hidden="1">{"pl_td_01_02",#N/A,FALSE,"p&amp;l_t&amp;D_01_02 (2)"}</definedName>
    <definedName name="ggggg" localSheetId="7">'[9]Employee Costs'!#REF!</definedName>
    <definedName name="ggggg" localSheetId="8">'[9]Employee Costs'!#REF!</definedName>
    <definedName name="ggggg" localSheetId="9">'[9]Employee Costs'!#REF!</definedName>
    <definedName name="ggggg" hidden="1">{"pl_td_01_02",#N/A,FALSE,"p&amp;l_t&amp;D_01_02 (2)"}</definedName>
    <definedName name="gghhjjbbnnmm" localSheetId="0">'[11]Revenue-Current and Past Year'!#REF!</definedName>
    <definedName name="gghhjjbbnnmm" localSheetId="10">'[11]Revenue-Current and Past Year'!#REF!</definedName>
    <definedName name="gghhjjbbnnmm" localSheetId="13">'[11]Revenue-Current and Past Year'!#REF!</definedName>
    <definedName name="gghhjjbbnnmm" localSheetId="15">'[11]Revenue-Current and Past Year'!#REF!</definedName>
    <definedName name="gghhjjbbnnmm" localSheetId="16">'[11]Revenue-Current and Past Year'!#REF!</definedName>
    <definedName name="gghhjjbbnnmm" localSheetId="17">'[11]Revenue-Current and Past Year'!#REF!</definedName>
    <definedName name="gghhjjbbnnmm" localSheetId="18">'[11]Revenue-Current and Past Year'!#REF!</definedName>
    <definedName name="gghhjjbbnnmm" localSheetId="19">'[11]Revenue-Current and Past Year'!#REF!</definedName>
    <definedName name="gghhjjbbnnmm" localSheetId="1">'[11]Revenue-Current and Past Year'!#REF!</definedName>
    <definedName name="gghhjjbbnnmm" localSheetId="2">'[11]Revenue-Current and Past Year'!#REF!</definedName>
    <definedName name="gghhjjbbnnmm" localSheetId="3">'[11]Revenue-Current and Past Year'!#REF!</definedName>
    <definedName name="gghhjjbbnnmm" localSheetId="7">'[11]Revenue-Current and Past Year'!#REF!</definedName>
    <definedName name="gghhjjbbnnmm" localSheetId="8">'[11]Revenue-Current and Past Year'!#REF!</definedName>
    <definedName name="gghhjjbbnnmm" localSheetId="9">'[11]Revenue-Current and Past Year'!#REF!</definedName>
    <definedName name="gghhjjbbnnmm" localSheetId="11">'[11]Revenue-Current and Past Year'!#REF!</definedName>
    <definedName name="gghhjjbbnnmm" localSheetId="12">'[11]Revenue-Current and Past Year'!#REF!</definedName>
    <definedName name="gghhjjbbnnmm">'[11]Revenue-Current and Past Year'!#REF!</definedName>
    <definedName name="gh" localSheetId="0" hidden="1">{"pl_t&amp;d",#N/A,FALSE,"p&amp;l_t&amp;D_01_02 (2)"}</definedName>
    <definedName name="gh" localSheetId="10" hidden="1">{"pl_t&amp;d",#N/A,FALSE,"p&amp;l_t&amp;D_01_02 (2)"}</definedName>
    <definedName name="gh" localSheetId="13" hidden="1">{"pl_t&amp;d",#N/A,FALSE,"p&amp;l_t&amp;D_01_02 (2)"}</definedName>
    <definedName name="gh" localSheetId="14" hidden="1">{"pl_t&amp;d",#N/A,FALSE,"p&amp;l_t&amp;D_01_02 (2)"}</definedName>
    <definedName name="gh" localSheetId="17" hidden="1">{"pl_t&amp;d",#N/A,FALSE,"p&amp;l_t&amp;D_01_02 (2)"}</definedName>
    <definedName name="gh" localSheetId="19" hidden="1">{"pl_t&amp;d",#N/A,FALSE,"p&amp;l_t&amp;D_01_02 (2)"}</definedName>
    <definedName name="gh" localSheetId="20" hidden="1">{"pl_t&amp;d",#N/A,FALSE,"p&amp;l_t&amp;D_01_02 (2)"}</definedName>
    <definedName name="gh" localSheetId="1" hidden="1">{"pl_t&amp;d",#N/A,FALSE,"p&amp;l_t&amp;D_01_02 (2)"}</definedName>
    <definedName name="gh" localSheetId="2" hidden="1">{"pl_t&amp;d",#N/A,FALSE,"p&amp;l_t&amp;D_01_02 (2)"}</definedName>
    <definedName name="gh" localSheetId="3" hidden="1">{"pl_t&amp;d",#N/A,FALSE,"p&amp;l_t&amp;D_01_02 (2)"}</definedName>
    <definedName name="gh" localSheetId="4" hidden="1">{"pl_t&amp;d",#N/A,FALSE,"p&amp;l_t&amp;D_01_02 (2)"}</definedName>
    <definedName name="gh" localSheetId="5" hidden="1">{"pl_t&amp;d",#N/A,FALSE,"p&amp;l_t&amp;D_01_02 (2)"}</definedName>
    <definedName name="gh" localSheetId="9" hidden="1">{"pl_t&amp;d",#N/A,FALSE,"p&amp;l_t&amp;D_01_02 (2)"}</definedName>
    <definedName name="gh" hidden="1">{"pl_t&amp;d",#N/A,FALSE,"p&amp;l_t&amp;D_01_02 (2)"}</definedName>
    <definedName name="gh_1" localSheetId="0" hidden="1">{"pl_t&amp;d",#N/A,FALSE,"p&amp;l_t&amp;D_01_02 (2)"}</definedName>
    <definedName name="gh_1" localSheetId="10" hidden="1">{"pl_t&amp;d",#N/A,FALSE,"p&amp;l_t&amp;D_01_02 (2)"}</definedName>
    <definedName name="gh_1" localSheetId="13" hidden="1">{"pl_t&amp;d",#N/A,FALSE,"p&amp;l_t&amp;D_01_02 (2)"}</definedName>
    <definedName name="gh_1" localSheetId="14" hidden="1">{"pl_t&amp;d",#N/A,FALSE,"p&amp;l_t&amp;D_01_02 (2)"}</definedName>
    <definedName name="gh_1" localSheetId="17" hidden="1">{"pl_t&amp;d",#N/A,FALSE,"p&amp;l_t&amp;D_01_02 (2)"}</definedName>
    <definedName name="gh_1" localSheetId="19" hidden="1">{"pl_t&amp;d",#N/A,FALSE,"p&amp;l_t&amp;D_01_02 (2)"}</definedName>
    <definedName name="gh_1" localSheetId="20" hidden="1">{"pl_t&amp;d",#N/A,FALSE,"p&amp;l_t&amp;D_01_02 (2)"}</definedName>
    <definedName name="gh_1" localSheetId="1" hidden="1">{"pl_t&amp;d",#N/A,FALSE,"p&amp;l_t&amp;D_01_02 (2)"}</definedName>
    <definedName name="gh_1" localSheetId="2" hidden="1">{"pl_t&amp;d",#N/A,FALSE,"p&amp;l_t&amp;D_01_02 (2)"}</definedName>
    <definedName name="gh_1" localSheetId="3" hidden="1">{"pl_t&amp;d",#N/A,FALSE,"p&amp;l_t&amp;D_01_02 (2)"}</definedName>
    <definedName name="gh_1" localSheetId="4" hidden="1">{"pl_t&amp;d",#N/A,FALSE,"p&amp;l_t&amp;D_01_02 (2)"}</definedName>
    <definedName name="gh_1" localSheetId="5" hidden="1">{"pl_t&amp;d",#N/A,FALSE,"p&amp;l_t&amp;D_01_02 (2)"}</definedName>
    <definedName name="gh_1" localSheetId="9" hidden="1">{"pl_t&amp;d",#N/A,FALSE,"p&amp;l_t&amp;D_01_02 (2)"}</definedName>
    <definedName name="gh_1" hidden="1">{"pl_t&amp;d",#N/A,FALSE,"p&amp;l_t&amp;D_01_02 (2)"}</definedName>
    <definedName name="ghgf" localSheetId="0" hidden="1">{"pl_t&amp;d",#N/A,FALSE,"p&amp;l_t&amp;D_01_02 (2)"}</definedName>
    <definedName name="ghgf" localSheetId="10" hidden="1">{"pl_t&amp;d",#N/A,FALSE,"p&amp;l_t&amp;D_01_02 (2)"}</definedName>
    <definedName name="ghgf" localSheetId="13" hidden="1">{"pl_t&amp;d",#N/A,FALSE,"p&amp;l_t&amp;D_01_02 (2)"}</definedName>
    <definedName name="ghgf" localSheetId="14" hidden="1">{"pl_t&amp;d",#N/A,FALSE,"p&amp;l_t&amp;D_01_02 (2)"}</definedName>
    <definedName name="ghgf" localSheetId="17" hidden="1">{"pl_t&amp;d",#N/A,FALSE,"p&amp;l_t&amp;D_01_02 (2)"}</definedName>
    <definedName name="ghgf" localSheetId="19" hidden="1">{"pl_t&amp;d",#N/A,FALSE,"p&amp;l_t&amp;D_01_02 (2)"}</definedName>
    <definedName name="ghgf" localSheetId="20" hidden="1">{"pl_t&amp;d",#N/A,FALSE,"p&amp;l_t&amp;D_01_02 (2)"}</definedName>
    <definedName name="ghgf" localSheetId="1" hidden="1">{"pl_t&amp;d",#N/A,FALSE,"p&amp;l_t&amp;D_01_02 (2)"}</definedName>
    <definedName name="ghgf" localSheetId="2" hidden="1">{"pl_t&amp;d",#N/A,FALSE,"p&amp;l_t&amp;D_01_02 (2)"}</definedName>
    <definedName name="ghgf" localSheetId="3" hidden="1">{"pl_t&amp;d",#N/A,FALSE,"p&amp;l_t&amp;D_01_02 (2)"}</definedName>
    <definedName name="ghgf" localSheetId="4" hidden="1">{"pl_t&amp;d",#N/A,FALSE,"p&amp;l_t&amp;D_01_02 (2)"}</definedName>
    <definedName name="ghgf" localSheetId="5" hidden="1">{"pl_t&amp;d",#N/A,FALSE,"p&amp;l_t&amp;D_01_02 (2)"}</definedName>
    <definedName name="ghgf" localSheetId="9" hidden="1">{"pl_t&amp;d",#N/A,FALSE,"p&amp;l_t&amp;D_01_02 (2)"}</definedName>
    <definedName name="ghgf" hidden="1">{"pl_t&amp;d",#N/A,FALSE,"p&amp;l_t&amp;D_01_02 (2)"}</definedName>
    <definedName name="ghgfh" localSheetId="0" hidden="1">{"pl_t&amp;d",#N/A,FALSE,"p&amp;l_t&amp;D_01_02 (2)"}</definedName>
    <definedName name="ghgfh" localSheetId="10" hidden="1">{"pl_t&amp;d",#N/A,FALSE,"p&amp;l_t&amp;D_01_02 (2)"}</definedName>
    <definedName name="ghgfh" localSheetId="13" hidden="1">{"pl_t&amp;d",#N/A,FALSE,"p&amp;l_t&amp;D_01_02 (2)"}</definedName>
    <definedName name="ghgfh" localSheetId="14" hidden="1">{"pl_t&amp;d",#N/A,FALSE,"p&amp;l_t&amp;D_01_02 (2)"}</definedName>
    <definedName name="ghgfh" localSheetId="17" hidden="1">{"pl_t&amp;d",#N/A,FALSE,"p&amp;l_t&amp;D_01_02 (2)"}</definedName>
    <definedName name="ghgfh" localSheetId="19" hidden="1">{"pl_t&amp;d",#N/A,FALSE,"p&amp;l_t&amp;D_01_02 (2)"}</definedName>
    <definedName name="ghgfh" localSheetId="20" hidden="1">{"pl_t&amp;d",#N/A,FALSE,"p&amp;l_t&amp;D_01_02 (2)"}</definedName>
    <definedName name="ghgfh" localSheetId="1" hidden="1">{"pl_t&amp;d",#N/A,FALSE,"p&amp;l_t&amp;D_01_02 (2)"}</definedName>
    <definedName name="ghgfh" localSheetId="2" hidden="1">{"pl_t&amp;d",#N/A,FALSE,"p&amp;l_t&amp;D_01_02 (2)"}</definedName>
    <definedName name="ghgfh" localSheetId="3" hidden="1">{"pl_t&amp;d",#N/A,FALSE,"p&amp;l_t&amp;D_01_02 (2)"}</definedName>
    <definedName name="ghgfh" localSheetId="4" hidden="1">{"pl_t&amp;d",#N/A,FALSE,"p&amp;l_t&amp;D_01_02 (2)"}</definedName>
    <definedName name="ghgfh" localSheetId="5" hidden="1">{"pl_t&amp;d",#N/A,FALSE,"p&amp;l_t&amp;D_01_02 (2)"}</definedName>
    <definedName name="ghgfh" localSheetId="9" hidden="1">{"pl_t&amp;d",#N/A,FALSE,"p&amp;l_t&amp;D_01_02 (2)"}</definedName>
    <definedName name="ghgfh" hidden="1">{"pl_t&amp;d",#N/A,FALSE,"p&amp;l_t&amp;D_01_02 (2)"}</definedName>
    <definedName name="ghgfh_1" localSheetId="0" hidden="1">{"pl_t&amp;d",#N/A,FALSE,"p&amp;l_t&amp;D_01_02 (2)"}</definedName>
    <definedName name="ghgfh_1" localSheetId="10" hidden="1">{"pl_t&amp;d",#N/A,FALSE,"p&amp;l_t&amp;D_01_02 (2)"}</definedName>
    <definedName name="ghgfh_1" localSheetId="13" hidden="1">{"pl_t&amp;d",#N/A,FALSE,"p&amp;l_t&amp;D_01_02 (2)"}</definedName>
    <definedName name="ghgfh_1" localSheetId="14" hidden="1">{"pl_t&amp;d",#N/A,FALSE,"p&amp;l_t&amp;D_01_02 (2)"}</definedName>
    <definedName name="ghgfh_1" localSheetId="17" hidden="1">{"pl_t&amp;d",#N/A,FALSE,"p&amp;l_t&amp;D_01_02 (2)"}</definedName>
    <definedName name="ghgfh_1" localSheetId="19" hidden="1">{"pl_t&amp;d",#N/A,FALSE,"p&amp;l_t&amp;D_01_02 (2)"}</definedName>
    <definedName name="ghgfh_1" localSheetId="20" hidden="1">{"pl_t&amp;d",#N/A,FALSE,"p&amp;l_t&amp;D_01_02 (2)"}</definedName>
    <definedName name="ghgfh_1" localSheetId="1" hidden="1">{"pl_t&amp;d",#N/A,FALSE,"p&amp;l_t&amp;D_01_02 (2)"}</definedName>
    <definedName name="ghgfh_1" localSheetId="2" hidden="1">{"pl_t&amp;d",#N/A,FALSE,"p&amp;l_t&amp;D_01_02 (2)"}</definedName>
    <definedName name="ghgfh_1" localSheetId="3" hidden="1">{"pl_t&amp;d",#N/A,FALSE,"p&amp;l_t&amp;D_01_02 (2)"}</definedName>
    <definedName name="ghgfh_1" localSheetId="4" hidden="1">{"pl_t&amp;d",#N/A,FALSE,"p&amp;l_t&amp;D_01_02 (2)"}</definedName>
    <definedName name="ghgfh_1" localSheetId="5" hidden="1">{"pl_t&amp;d",#N/A,FALSE,"p&amp;l_t&amp;D_01_02 (2)"}</definedName>
    <definedName name="ghgfh_1" localSheetId="9" hidden="1">{"pl_t&amp;d",#N/A,FALSE,"p&amp;l_t&amp;D_01_02 (2)"}</definedName>
    <definedName name="ghgfh_1" hidden="1">{"pl_t&amp;d",#N/A,FALSE,"p&amp;l_t&amp;D_01_02 (2)"}</definedName>
    <definedName name="ghh" localSheetId="0" hidden="1">{"pl_t&amp;d",#N/A,FALSE,"p&amp;l_t&amp;D_01_02 (2)"}</definedName>
    <definedName name="ghh" localSheetId="10" hidden="1">{"pl_t&amp;d",#N/A,FALSE,"p&amp;l_t&amp;D_01_02 (2)"}</definedName>
    <definedName name="ghh" localSheetId="13" hidden="1">{"pl_t&amp;d",#N/A,FALSE,"p&amp;l_t&amp;D_01_02 (2)"}</definedName>
    <definedName name="ghh" localSheetId="14" hidden="1">{"pl_t&amp;d",#N/A,FALSE,"p&amp;l_t&amp;D_01_02 (2)"}</definedName>
    <definedName name="ghh" localSheetId="17" hidden="1">{"pl_t&amp;d",#N/A,FALSE,"p&amp;l_t&amp;D_01_02 (2)"}</definedName>
    <definedName name="ghh" localSheetId="19" hidden="1">{"pl_t&amp;d",#N/A,FALSE,"p&amp;l_t&amp;D_01_02 (2)"}</definedName>
    <definedName name="ghh" localSheetId="20" hidden="1">{"pl_t&amp;d",#N/A,FALSE,"p&amp;l_t&amp;D_01_02 (2)"}</definedName>
    <definedName name="ghh" localSheetId="1" hidden="1">{"pl_t&amp;d",#N/A,FALSE,"p&amp;l_t&amp;D_01_02 (2)"}</definedName>
    <definedName name="ghh" localSheetId="2" hidden="1">{"pl_t&amp;d",#N/A,FALSE,"p&amp;l_t&amp;D_01_02 (2)"}</definedName>
    <definedName name="ghh" localSheetId="3" hidden="1">{"pl_t&amp;d",#N/A,FALSE,"p&amp;l_t&amp;D_01_02 (2)"}</definedName>
    <definedName name="ghh" localSheetId="4" hidden="1">{"pl_t&amp;d",#N/A,FALSE,"p&amp;l_t&amp;D_01_02 (2)"}</definedName>
    <definedName name="ghh" localSheetId="5" hidden="1">{"pl_t&amp;d",#N/A,FALSE,"p&amp;l_t&amp;D_01_02 (2)"}</definedName>
    <definedName name="ghh" localSheetId="9" hidden="1">{"pl_t&amp;d",#N/A,FALSE,"p&amp;l_t&amp;D_01_02 (2)"}</definedName>
    <definedName name="ghh" hidden="1">{"pl_t&amp;d",#N/A,FALSE,"p&amp;l_t&amp;D_01_02 (2)"}</definedName>
    <definedName name="ghh_1" localSheetId="0" hidden="1">{"pl_t&amp;d",#N/A,FALSE,"p&amp;l_t&amp;D_01_02 (2)"}</definedName>
    <definedName name="ghh_1" localSheetId="10" hidden="1">{"pl_t&amp;d",#N/A,FALSE,"p&amp;l_t&amp;D_01_02 (2)"}</definedName>
    <definedName name="ghh_1" localSheetId="13" hidden="1">{"pl_t&amp;d",#N/A,FALSE,"p&amp;l_t&amp;D_01_02 (2)"}</definedName>
    <definedName name="ghh_1" localSheetId="14" hidden="1">{"pl_t&amp;d",#N/A,FALSE,"p&amp;l_t&amp;D_01_02 (2)"}</definedName>
    <definedName name="ghh_1" localSheetId="17" hidden="1">{"pl_t&amp;d",#N/A,FALSE,"p&amp;l_t&amp;D_01_02 (2)"}</definedName>
    <definedName name="ghh_1" localSheetId="19" hidden="1">{"pl_t&amp;d",#N/A,FALSE,"p&amp;l_t&amp;D_01_02 (2)"}</definedName>
    <definedName name="ghh_1" localSheetId="20" hidden="1">{"pl_t&amp;d",#N/A,FALSE,"p&amp;l_t&amp;D_01_02 (2)"}</definedName>
    <definedName name="ghh_1" localSheetId="1" hidden="1">{"pl_t&amp;d",#N/A,FALSE,"p&amp;l_t&amp;D_01_02 (2)"}</definedName>
    <definedName name="ghh_1" localSheetId="2" hidden="1">{"pl_t&amp;d",#N/A,FALSE,"p&amp;l_t&amp;D_01_02 (2)"}</definedName>
    <definedName name="ghh_1" localSheetId="3" hidden="1">{"pl_t&amp;d",#N/A,FALSE,"p&amp;l_t&amp;D_01_02 (2)"}</definedName>
    <definedName name="ghh_1" localSheetId="4" hidden="1">{"pl_t&amp;d",#N/A,FALSE,"p&amp;l_t&amp;D_01_02 (2)"}</definedName>
    <definedName name="ghh_1" localSheetId="5" hidden="1">{"pl_t&amp;d",#N/A,FALSE,"p&amp;l_t&amp;D_01_02 (2)"}</definedName>
    <definedName name="ghh_1" localSheetId="9" hidden="1">{"pl_t&amp;d",#N/A,FALSE,"p&amp;l_t&amp;D_01_02 (2)"}</definedName>
    <definedName name="ghh_1" hidden="1">{"pl_t&amp;d",#N/A,FALSE,"p&amp;l_t&amp;D_01_02 (2)"}</definedName>
    <definedName name="Gudivada" localSheetId="0" hidden="1">{"pl_t&amp;d",#N/A,FALSE,"p&amp;l_t&amp;D_01_02 (2)"}</definedName>
    <definedName name="Gudivada" localSheetId="10" hidden="1">{"pl_t&amp;d",#N/A,FALSE,"p&amp;l_t&amp;D_01_02 (2)"}</definedName>
    <definedName name="Gudivada" localSheetId="13" hidden="1">{"pl_t&amp;d",#N/A,FALSE,"p&amp;l_t&amp;D_01_02 (2)"}</definedName>
    <definedName name="Gudivada" localSheetId="14" hidden="1">{"pl_t&amp;d",#N/A,FALSE,"p&amp;l_t&amp;D_01_02 (2)"}</definedName>
    <definedName name="Gudivada" localSheetId="17" hidden="1">{"pl_t&amp;d",#N/A,FALSE,"p&amp;l_t&amp;D_01_02 (2)"}</definedName>
    <definedName name="Gudivada" localSheetId="19" hidden="1">{"pl_t&amp;d",#N/A,FALSE,"p&amp;l_t&amp;D_01_02 (2)"}</definedName>
    <definedName name="Gudivada" localSheetId="20" hidden="1">{"pl_t&amp;d",#N/A,FALSE,"p&amp;l_t&amp;D_01_02 (2)"}</definedName>
    <definedName name="Gudivada" localSheetId="1" hidden="1">{"pl_t&amp;d",#N/A,FALSE,"p&amp;l_t&amp;D_01_02 (2)"}</definedName>
    <definedName name="Gudivada" localSheetId="2" hidden="1">{"pl_t&amp;d",#N/A,FALSE,"p&amp;l_t&amp;D_01_02 (2)"}</definedName>
    <definedName name="Gudivada" localSheetId="3" hidden="1">{"pl_t&amp;d",#N/A,FALSE,"p&amp;l_t&amp;D_01_02 (2)"}</definedName>
    <definedName name="Gudivada" localSheetId="4" hidden="1">{"pl_t&amp;d",#N/A,FALSE,"p&amp;l_t&amp;D_01_02 (2)"}</definedName>
    <definedName name="Gudivada" localSheetId="5" hidden="1">{"pl_t&amp;d",#N/A,FALSE,"p&amp;l_t&amp;D_01_02 (2)"}</definedName>
    <definedName name="Gudivada" localSheetId="9" hidden="1">{"pl_t&amp;d",#N/A,FALSE,"p&amp;l_t&amp;D_01_02 (2)"}</definedName>
    <definedName name="Gudivada" hidden="1">{"pl_t&amp;d",#N/A,FALSE,"p&amp;l_t&amp;D_01_02 (2)"}</definedName>
    <definedName name="gurur" localSheetId="0" hidden="1">{"pl_t&amp;d",#N/A,FALSE,"p&amp;l_t&amp;D_01_02 (2)"}</definedName>
    <definedName name="gurur" localSheetId="10" hidden="1">{"pl_t&amp;d",#N/A,FALSE,"p&amp;l_t&amp;D_01_02 (2)"}</definedName>
    <definedName name="gurur" localSheetId="13" hidden="1">{"pl_t&amp;d",#N/A,FALSE,"p&amp;l_t&amp;D_01_02 (2)"}</definedName>
    <definedName name="gurur" localSheetId="14" hidden="1">{"pl_t&amp;d",#N/A,FALSE,"p&amp;l_t&amp;D_01_02 (2)"}</definedName>
    <definedName name="gurur" localSheetId="17" hidden="1">{"pl_t&amp;d",#N/A,FALSE,"p&amp;l_t&amp;D_01_02 (2)"}</definedName>
    <definedName name="gurur" localSheetId="19" hidden="1">{"pl_t&amp;d",#N/A,FALSE,"p&amp;l_t&amp;D_01_02 (2)"}</definedName>
    <definedName name="gurur" localSheetId="20" hidden="1">{"pl_t&amp;d",#N/A,FALSE,"p&amp;l_t&amp;D_01_02 (2)"}</definedName>
    <definedName name="gurur" localSheetId="1" hidden="1">{"pl_t&amp;d",#N/A,FALSE,"p&amp;l_t&amp;D_01_02 (2)"}</definedName>
    <definedName name="gurur" localSheetId="2" hidden="1">{"pl_t&amp;d",#N/A,FALSE,"p&amp;l_t&amp;D_01_02 (2)"}</definedName>
    <definedName name="gurur" localSheetId="3" hidden="1">{"pl_t&amp;d",#N/A,FALSE,"p&amp;l_t&amp;D_01_02 (2)"}</definedName>
    <definedName name="gurur" localSheetId="4" hidden="1">{"pl_t&amp;d",#N/A,FALSE,"p&amp;l_t&amp;D_01_02 (2)"}</definedName>
    <definedName name="gurur" localSheetId="5" hidden="1">{"pl_t&amp;d",#N/A,FALSE,"p&amp;l_t&amp;D_01_02 (2)"}</definedName>
    <definedName name="gurur" localSheetId="9" hidden="1">{"pl_t&amp;d",#N/A,FALSE,"p&amp;l_t&amp;D_01_02 (2)"}</definedName>
    <definedName name="gurur" hidden="1">{"pl_t&amp;d",#N/A,FALSE,"p&amp;l_t&amp;D_01_02 (2)"}</definedName>
    <definedName name="H" localSheetId="0">#REF!</definedName>
    <definedName name="H" localSheetId="10">#REF!</definedName>
    <definedName name="H" localSheetId="17">#REF!</definedName>
    <definedName name="H" localSheetId="18">#REF!</definedName>
    <definedName name="H" localSheetId="19">#REF!</definedName>
    <definedName name="H" localSheetId="20">#REF!</definedName>
    <definedName name="H" localSheetId="1">#REF!</definedName>
    <definedName name="H" localSheetId="2">#REF!</definedName>
    <definedName name="H" localSheetId="3">#REF!</definedName>
    <definedName name="H" localSheetId="11">#REF!</definedName>
    <definedName name="H" localSheetId="12">#REF!</definedName>
    <definedName name="H">#REF!</definedName>
    <definedName name="hdgi" localSheetId="0">'[9]Other revenue sources'!#REF!</definedName>
    <definedName name="hdgi" localSheetId="10">'[9]Other revenue sources'!#REF!</definedName>
    <definedName name="hdgi" localSheetId="13">'[9]Other revenue sources'!#REF!</definedName>
    <definedName name="hdgi" localSheetId="15">'[9]Other revenue sources'!#REF!</definedName>
    <definedName name="hdgi" localSheetId="16">'[9]Other revenue sources'!#REF!</definedName>
    <definedName name="hdgi" localSheetId="17">'[9]Other revenue sources'!#REF!</definedName>
    <definedName name="hdgi" localSheetId="18">'[9]Other revenue sources'!#REF!</definedName>
    <definedName name="hdgi" localSheetId="19">'[9]Other revenue sources'!#REF!</definedName>
    <definedName name="hdgi" localSheetId="1">'[9]Other revenue sources'!#REF!</definedName>
    <definedName name="hdgi" localSheetId="2">'[9]Other revenue sources'!#REF!</definedName>
    <definedName name="hdgi" localSheetId="3">'[9]Other revenue sources'!#REF!</definedName>
    <definedName name="hdgi" localSheetId="7">'[9]Other revenue sources'!#REF!</definedName>
    <definedName name="hdgi" localSheetId="8">'[9]Other revenue sources'!#REF!</definedName>
    <definedName name="hdgi" localSheetId="9">'[9]Other revenue sources'!#REF!</definedName>
    <definedName name="hdgi" localSheetId="11">'[9]Other revenue sources'!#REF!</definedName>
    <definedName name="hdgi" localSheetId="12">'[9]Other revenue sources'!#REF!</definedName>
    <definedName name="hdgi">'[9]Other revenue sources'!#REF!</definedName>
    <definedName name="hgh" localSheetId="0" hidden="1">{"pl_t&amp;d",#N/A,FALSE,"p&amp;l_t&amp;D_01_02 (2)"}</definedName>
    <definedName name="hgh" localSheetId="10" hidden="1">{"pl_t&amp;d",#N/A,FALSE,"p&amp;l_t&amp;D_01_02 (2)"}</definedName>
    <definedName name="hgh" localSheetId="13" hidden="1">{"pl_t&amp;d",#N/A,FALSE,"p&amp;l_t&amp;D_01_02 (2)"}</definedName>
    <definedName name="hgh" localSheetId="14" hidden="1">{"pl_t&amp;d",#N/A,FALSE,"p&amp;l_t&amp;D_01_02 (2)"}</definedName>
    <definedName name="hgh" localSheetId="17" hidden="1">{"pl_t&amp;d",#N/A,FALSE,"p&amp;l_t&amp;D_01_02 (2)"}</definedName>
    <definedName name="hgh" localSheetId="19" hidden="1">{"pl_t&amp;d",#N/A,FALSE,"p&amp;l_t&amp;D_01_02 (2)"}</definedName>
    <definedName name="hgh" localSheetId="20" hidden="1">{"pl_t&amp;d",#N/A,FALSE,"p&amp;l_t&amp;D_01_02 (2)"}</definedName>
    <definedName name="hgh" localSheetId="1" hidden="1">{"pl_t&amp;d",#N/A,FALSE,"p&amp;l_t&amp;D_01_02 (2)"}</definedName>
    <definedName name="hgh" localSheetId="2" hidden="1">{"pl_t&amp;d",#N/A,FALSE,"p&amp;l_t&amp;D_01_02 (2)"}</definedName>
    <definedName name="hgh" localSheetId="3" hidden="1">{"pl_t&amp;d",#N/A,FALSE,"p&amp;l_t&amp;D_01_02 (2)"}</definedName>
    <definedName name="hgh" localSheetId="4" hidden="1">{"pl_t&amp;d",#N/A,FALSE,"p&amp;l_t&amp;D_01_02 (2)"}</definedName>
    <definedName name="hgh" localSheetId="5" hidden="1">{"pl_t&amp;d",#N/A,FALSE,"p&amp;l_t&amp;D_01_02 (2)"}</definedName>
    <definedName name="hgh" localSheetId="9" hidden="1">{"pl_t&amp;d",#N/A,FALSE,"p&amp;l_t&amp;D_01_02 (2)"}</definedName>
    <definedName name="hgh" hidden="1">{"pl_t&amp;d",#N/A,FALSE,"p&amp;l_t&amp;D_01_02 (2)"}</definedName>
    <definedName name="hgh_1" localSheetId="0" hidden="1">{"pl_t&amp;d",#N/A,FALSE,"p&amp;l_t&amp;D_01_02 (2)"}</definedName>
    <definedName name="hgh_1" localSheetId="10" hidden="1">{"pl_t&amp;d",#N/A,FALSE,"p&amp;l_t&amp;D_01_02 (2)"}</definedName>
    <definedName name="hgh_1" localSheetId="13" hidden="1">{"pl_t&amp;d",#N/A,FALSE,"p&amp;l_t&amp;D_01_02 (2)"}</definedName>
    <definedName name="hgh_1" localSheetId="14" hidden="1">{"pl_t&amp;d",#N/A,FALSE,"p&amp;l_t&amp;D_01_02 (2)"}</definedName>
    <definedName name="hgh_1" localSheetId="17" hidden="1">{"pl_t&amp;d",#N/A,FALSE,"p&amp;l_t&amp;D_01_02 (2)"}</definedName>
    <definedName name="hgh_1" localSheetId="19" hidden="1">{"pl_t&amp;d",#N/A,FALSE,"p&amp;l_t&amp;D_01_02 (2)"}</definedName>
    <definedName name="hgh_1" localSheetId="20" hidden="1">{"pl_t&amp;d",#N/A,FALSE,"p&amp;l_t&amp;D_01_02 (2)"}</definedName>
    <definedName name="hgh_1" localSheetId="1" hidden="1">{"pl_t&amp;d",#N/A,FALSE,"p&amp;l_t&amp;D_01_02 (2)"}</definedName>
    <definedName name="hgh_1" localSheetId="2" hidden="1">{"pl_t&amp;d",#N/A,FALSE,"p&amp;l_t&amp;D_01_02 (2)"}</definedName>
    <definedName name="hgh_1" localSheetId="3" hidden="1">{"pl_t&amp;d",#N/A,FALSE,"p&amp;l_t&amp;D_01_02 (2)"}</definedName>
    <definedName name="hgh_1" localSheetId="4" hidden="1">{"pl_t&amp;d",#N/A,FALSE,"p&amp;l_t&amp;D_01_02 (2)"}</definedName>
    <definedName name="hgh_1" localSheetId="5" hidden="1">{"pl_t&amp;d",#N/A,FALSE,"p&amp;l_t&amp;D_01_02 (2)"}</definedName>
    <definedName name="hgh_1" localSheetId="9" hidden="1">{"pl_t&amp;d",#N/A,FALSE,"p&amp;l_t&amp;D_01_02 (2)"}</definedName>
    <definedName name="hgh_1" hidden="1">{"pl_t&amp;d",#N/A,FALSE,"p&amp;l_t&amp;D_01_02 (2)"}</definedName>
    <definedName name="hh" localSheetId="0" hidden="1">{#N/A,#N/A,FALSE,"1.1";#N/A,#N/A,FALSE,"1.1a";#N/A,#N/A,FALSE,"1.1b";#N/A,#N/A,FALSE,"1.1c";#N/A,#N/A,FALSE,"1.1e";#N/A,#N/A,FALSE,"1.1f";#N/A,#N/A,FALSE,"1.1g";#N/A,#N/A,FALSE,"1.1h_T";#N/A,#N/A,FALSE,"1.1h_D";#N/A,#N/A,FALSE,"1.2";#N/A,#N/A,FALSE,"1.3";#N/A,#N/A,FALSE,"1.3b";#N/A,#N/A,FALSE,"1.4";#N/A,#N/A,FALSE,"1.5";#N/A,#N/A,FALSE,"1.6";#N/A,#N/A,FALSE,"2.1";#N/A,#N/A,FALSE,"SOD";#N/A,#N/A,FALSE,"OL";#N/A,#N/A,FALSE,"CF"}</definedName>
    <definedName name="hh" localSheetId="10" hidden="1">{#N/A,#N/A,FALSE,"1.1";#N/A,#N/A,FALSE,"1.1a";#N/A,#N/A,FALSE,"1.1b";#N/A,#N/A,FALSE,"1.1c";#N/A,#N/A,FALSE,"1.1e";#N/A,#N/A,FALSE,"1.1f";#N/A,#N/A,FALSE,"1.1g";#N/A,#N/A,FALSE,"1.1h_T";#N/A,#N/A,FALSE,"1.1h_D";#N/A,#N/A,FALSE,"1.2";#N/A,#N/A,FALSE,"1.3";#N/A,#N/A,FALSE,"1.3b";#N/A,#N/A,FALSE,"1.4";#N/A,#N/A,FALSE,"1.5";#N/A,#N/A,FALSE,"1.6";#N/A,#N/A,FALSE,"2.1";#N/A,#N/A,FALSE,"SOD";#N/A,#N/A,FALSE,"OL";#N/A,#N/A,FALSE,"CF"}</definedName>
    <definedName name="hh" localSheetId="13" hidden="1">{#N/A,#N/A,FALSE,"1.1";#N/A,#N/A,FALSE,"1.1a";#N/A,#N/A,FALSE,"1.1b";#N/A,#N/A,FALSE,"1.1c";#N/A,#N/A,FALSE,"1.1e";#N/A,#N/A,FALSE,"1.1f";#N/A,#N/A,FALSE,"1.1g";#N/A,#N/A,FALSE,"1.1h_T";#N/A,#N/A,FALSE,"1.1h_D";#N/A,#N/A,FALSE,"1.2";#N/A,#N/A,FALSE,"1.3";#N/A,#N/A,FALSE,"1.3b";#N/A,#N/A,FALSE,"1.4";#N/A,#N/A,FALSE,"1.5";#N/A,#N/A,FALSE,"1.6";#N/A,#N/A,FALSE,"2.1";#N/A,#N/A,FALSE,"SOD";#N/A,#N/A,FALSE,"OL";#N/A,#N/A,FALSE,"CF"}</definedName>
    <definedName name="hh" localSheetId="14" hidden="1">{#N/A,#N/A,FALSE,"1.1";#N/A,#N/A,FALSE,"1.1a";#N/A,#N/A,FALSE,"1.1b";#N/A,#N/A,FALSE,"1.1c";#N/A,#N/A,FALSE,"1.1e";#N/A,#N/A,FALSE,"1.1f";#N/A,#N/A,FALSE,"1.1g";#N/A,#N/A,FALSE,"1.1h_T";#N/A,#N/A,FALSE,"1.1h_D";#N/A,#N/A,FALSE,"1.2";#N/A,#N/A,FALSE,"1.3";#N/A,#N/A,FALSE,"1.3b";#N/A,#N/A,FALSE,"1.4";#N/A,#N/A,FALSE,"1.5";#N/A,#N/A,FALSE,"1.6";#N/A,#N/A,FALSE,"2.1";#N/A,#N/A,FALSE,"SOD";#N/A,#N/A,FALSE,"OL";#N/A,#N/A,FALSE,"CF"}</definedName>
    <definedName name="hh" localSheetId="17" hidden="1">{#N/A,#N/A,FALSE,"1.1";#N/A,#N/A,FALSE,"1.1a";#N/A,#N/A,FALSE,"1.1b";#N/A,#N/A,FALSE,"1.1c";#N/A,#N/A,FALSE,"1.1e";#N/A,#N/A,FALSE,"1.1f";#N/A,#N/A,FALSE,"1.1g";#N/A,#N/A,FALSE,"1.1h_T";#N/A,#N/A,FALSE,"1.1h_D";#N/A,#N/A,FALSE,"1.2";#N/A,#N/A,FALSE,"1.3";#N/A,#N/A,FALSE,"1.3b";#N/A,#N/A,FALSE,"1.4";#N/A,#N/A,FALSE,"1.5";#N/A,#N/A,FALSE,"1.6";#N/A,#N/A,FALSE,"2.1";#N/A,#N/A,FALSE,"SOD";#N/A,#N/A,FALSE,"OL";#N/A,#N/A,FALSE,"CF"}</definedName>
    <definedName name="hh" localSheetId="19" hidden="1">{#N/A,#N/A,FALSE,"1.1";#N/A,#N/A,FALSE,"1.1a";#N/A,#N/A,FALSE,"1.1b";#N/A,#N/A,FALSE,"1.1c";#N/A,#N/A,FALSE,"1.1e";#N/A,#N/A,FALSE,"1.1f";#N/A,#N/A,FALSE,"1.1g";#N/A,#N/A,FALSE,"1.1h_T";#N/A,#N/A,FALSE,"1.1h_D";#N/A,#N/A,FALSE,"1.2";#N/A,#N/A,FALSE,"1.3";#N/A,#N/A,FALSE,"1.3b";#N/A,#N/A,FALSE,"1.4";#N/A,#N/A,FALSE,"1.5";#N/A,#N/A,FALSE,"1.6";#N/A,#N/A,FALSE,"2.1";#N/A,#N/A,FALSE,"SOD";#N/A,#N/A,FALSE,"OL";#N/A,#N/A,FALSE,"CF"}</definedName>
    <definedName name="hh" localSheetId="20" hidden="1">{#N/A,#N/A,FALSE,"1.1";#N/A,#N/A,FALSE,"1.1a";#N/A,#N/A,FALSE,"1.1b";#N/A,#N/A,FALSE,"1.1c";#N/A,#N/A,FALSE,"1.1e";#N/A,#N/A,FALSE,"1.1f";#N/A,#N/A,FALSE,"1.1g";#N/A,#N/A,FALSE,"1.1h_T";#N/A,#N/A,FALSE,"1.1h_D";#N/A,#N/A,FALSE,"1.2";#N/A,#N/A,FALSE,"1.3";#N/A,#N/A,FALSE,"1.3b";#N/A,#N/A,FALSE,"1.4";#N/A,#N/A,FALSE,"1.5";#N/A,#N/A,FALSE,"1.6";#N/A,#N/A,FALSE,"2.1";#N/A,#N/A,FALSE,"SOD";#N/A,#N/A,FALSE,"OL";#N/A,#N/A,FALSE,"CF"}</definedName>
    <definedName name="hh" localSheetId="1" hidden="1">{#N/A,#N/A,FALSE,"1.1";#N/A,#N/A,FALSE,"1.1a";#N/A,#N/A,FALSE,"1.1b";#N/A,#N/A,FALSE,"1.1c";#N/A,#N/A,FALSE,"1.1e";#N/A,#N/A,FALSE,"1.1f";#N/A,#N/A,FALSE,"1.1g";#N/A,#N/A,FALSE,"1.1h_T";#N/A,#N/A,FALSE,"1.1h_D";#N/A,#N/A,FALSE,"1.2";#N/A,#N/A,FALSE,"1.3";#N/A,#N/A,FALSE,"1.3b";#N/A,#N/A,FALSE,"1.4";#N/A,#N/A,FALSE,"1.5";#N/A,#N/A,FALSE,"1.6";#N/A,#N/A,FALSE,"2.1";#N/A,#N/A,FALSE,"SOD";#N/A,#N/A,FALSE,"OL";#N/A,#N/A,FALSE,"CF"}</definedName>
    <definedName name="hh" localSheetId="2" hidden="1">{#N/A,#N/A,FALSE,"1.1";#N/A,#N/A,FALSE,"1.1a";#N/A,#N/A,FALSE,"1.1b";#N/A,#N/A,FALSE,"1.1c";#N/A,#N/A,FALSE,"1.1e";#N/A,#N/A,FALSE,"1.1f";#N/A,#N/A,FALSE,"1.1g";#N/A,#N/A,FALSE,"1.1h_T";#N/A,#N/A,FALSE,"1.1h_D";#N/A,#N/A,FALSE,"1.2";#N/A,#N/A,FALSE,"1.3";#N/A,#N/A,FALSE,"1.3b";#N/A,#N/A,FALSE,"1.4";#N/A,#N/A,FALSE,"1.5";#N/A,#N/A,FALSE,"1.6";#N/A,#N/A,FALSE,"2.1";#N/A,#N/A,FALSE,"SOD";#N/A,#N/A,FALSE,"OL";#N/A,#N/A,FALSE,"CF"}</definedName>
    <definedName name="hh" localSheetId="3" hidden="1">{#N/A,#N/A,FALSE,"1.1";#N/A,#N/A,FALSE,"1.1a";#N/A,#N/A,FALSE,"1.1b";#N/A,#N/A,FALSE,"1.1c";#N/A,#N/A,FALSE,"1.1e";#N/A,#N/A,FALSE,"1.1f";#N/A,#N/A,FALSE,"1.1g";#N/A,#N/A,FALSE,"1.1h_T";#N/A,#N/A,FALSE,"1.1h_D";#N/A,#N/A,FALSE,"1.2";#N/A,#N/A,FALSE,"1.3";#N/A,#N/A,FALSE,"1.3b";#N/A,#N/A,FALSE,"1.4";#N/A,#N/A,FALSE,"1.5";#N/A,#N/A,FALSE,"1.6";#N/A,#N/A,FALSE,"2.1";#N/A,#N/A,FALSE,"SOD";#N/A,#N/A,FALSE,"OL";#N/A,#N/A,FALSE,"CF"}</definedName>
    <definedName name="hh" localSheetId="4" hidden="1">{#N/A,#N/A,FALSE,"1.1";#N/A,#N/A,FALSE,"1.1a";#N/A,#N/A,FALSE,"1.1b";#N/A,#N/A,FALSE,"1.1c";#N/A,#N/A,FALSE,"1.1e";#N/A,#N/A,FALSE,"1.1f";#N/A,#N/A,FALSE,"1.1g";#N/A,#N/A,FALSE,"1.1h_T";#N/A,#N/A,FALSE,"1.1h_D";#N/A,#N/A,FALSE,"1.2";#N/A,#N/A,FALSE,"1.3";#N/A,#N/A,FALSE,"1.3b";#N/A,#N/A,FALSE,"1.4";#N/A,#N/A,FALSE,"1.5";#N/A,#N/A,FALSE,"1.6";#N/A,#N/A,FALSE,"2.1";#N/A,#N/A,FALSE,"SOD";#N/A,#N/A,FALSE,"OL";#N/A,#N/A,FALSE,"CF"}</definedName>
    <definedName name="hh" localSheetId="5" hidden="1">{#N/A,#N/A,FALSE,"1.1";#N/A,#N/A,FALSE,"1.1a";#N/A,#N/A,FALSE,"1.1b";#N/A,#N/A,FALSE,"1.1c";#N/A,#N/A,FALSE,"1.1e";#N/A,#N/A,FALSE,"1.1f";#N/A,#N/A,FALSE,"1.1g";#N/A,#N/A,FALSE,"1.1h_T";#N/A,#N/A,FALSE,"1.1h_D";#N/A,#N/A,FALSE,"1.2";#N/A,#N/A,FALSE,"1.3";#N/A,#N/A,FALSE,"1.3b";#N/A,#N/A,FALSE,"1.4";#N/A,#N/A,FALSE,"1.5";#N/A,#N/A,FALSE,"1.6";#N/A,#N/A,FALSE,"2.1";#N/A,#N/A,FALSE,"SOD";#N/A,#N/A,FALSE,"OL";#N/A,#N/A,FALSE,"CF"}</definedName>
    <definedName name="hh" localSheetId="9" hidden="1">{#N/A,#N/A,FALSE,"1.1";#N/A,#N/A,FALSE,"1.1a";#N/A,#N/A,FALSE,"1.1b";#N/A,#N/A,FALSE,"1.1c";#N/A,#N/A,FALSE,"1.1e";#N/A,#N/A,FALSE,"1.1f";#N/A,#N/A,FALSE,"1.1g";#N/A,#N/A,FALSE,"1.1h_T";#N/A,#N/A,FALSE,"1.1h_D";#N/A,#N/A,FALSE,"1.2";#N/A,#N/A,FALSE,"1.3";#N/A,#N/A,FALSE,"1.3b";#N/A,#N/A,FALSE,"1.4";#N/A,#N/A,FALSE,"1.5";#N/A,#N/A,FALSE,"1.6";#N/A,#N/A,FALSE,"2.1";#N/A,#N/A,FALSE,"SOD";#N/A,#N/A,FALSE,"OL";#N/A,#N/A,FALSE,"CF"}</definedName>
    <definedName name="hh" hidden="1">{#N/A,#N/A,FALSE,"1.1";#N/A,#N/A,FALSE,"1.1a";#N/A,#N/A,FALSE,"1.1b";#N/A,#N/A,FALSE,"1.1c";#N/A,#N/A,FALSE,"1.1e";#N/A,#N/A,FALSE,"1.1f";#N/A,#N/A,FALSE,"1.1g";#N/A,#N/A,FALSE,"1.1h_T";#N/A,#N/A,FALSE,"1.1h_D";#N/A,#N/A,FALSE,"1.2";#N/A,#N/A,FALSE,"1.3";#N/A,#N/A,FALSE,"1.3b";#N/A,#N/A,FALSE,"1.4";#N/A,#N/A,FALSE,"1.5";#N/A,#N/A,FALSE,"1.6";#N/A,#N/A,FALSE,"2.1";#N/A,#N/A,FALSE,"SOD";#N/A,#N/A,FALSE,"OL";#N/A,#N/A,FALSE,"CF"}</definedName>
    <definedName name="hhh" localSheetId="0" hidden="1">{"pl_t&amp;d",#N/A,FALSE,"p&amp;l_t&amp;D_01_02 (2)"}</definedName>
    <definedName name="hhh" localSheetId="10" hidden="1">{"pl_t&amp;d",#N/A,FALSE,"p&amp;l_t&amp;D_01_02 (2)"}</definedName>
    <definedName name="hhh" localSheetId="13" hidden="1">{"pl_t&amp;d",#N/A,FALSE,"p&amp;l_t&amp;D_01_02 (2)"}</definedName>
    <definedName name="hhh" localSheetId="14" hidden="1">{"pl_t&amp;d",#N/A,FALSE,"p&amp;l_t&amp;D_01_02 (2)"}</definedName>
    <definedName name="hhh" localSheetId="17" hidden="1">{"pl_t&amp;d",#N/A,FALSE,"p&amp;l_t&amp;D_01_02 (2)"}</definedName>
    <definedName name="hhh" localSheetId="19" hidden="1">{"pl_t&amp;d",#N/A,FALSE,"p&amp;l_t&amp;D_01_02 (2)"}</definedName>
    <definedName name="hhh" localSheetId="20" hidden="1">{"pl_t&amp;d",#N/A,FALSE,"p&amp;l_t&amp;D_01_02 (2)"}</definedName>
    <definedName name="hhh" localSheetId="1" hidden="1">{"pl_t&amp;d",#N/A,FALSE,"p&amp;l_t&amp;D_01_02 (2)"}</definedName>
    <definedName name="hhh" localSheetId="2" hidden="1">{"pl_t&amp;d",#N/A,FALSE,"p&amp;l_t&amp;D_01_02 (2)"}</definedName>
    <definedName name="hhh" localSheetId="3" hidden="1">{"pl_t&amp;d",#N/A,FALSE,"p&amp;l_t&amp;D_01_02 (2)"}</definedName>
    <definedName name="hhh" localSheetId="4" hidden="1">{"pl_t&amp;d",#N/A,FALSE,"p&amp;l_t&amp;D_01_02 (2)"}</definedName>
    <definedName name="hhh" localSheetId="5" hidden="1">{"pl_t&amp;d",#N/A,FALSE,"p&amp;l_t&amp;D_01_02 (2)"}</definedName>
    <definedName name="hhh" localSheetId="9" hidden="1">{"pl_t&amp;d",#N/A,FALSE,"p&amp;l_t&amp;D_01_02 (2)"}</definedName>
    <definedName name="hhh" hidden="1">{"pl_t&amp;d",#N/A,FALSE,"p&amp;l_t&amp;D_01_02 (2)"}</definedName>
    <definedName name="I" localSheetId="0">#REF!</definedName>
    <definedName name="I" localSheetId="10">#REF!</definedName>
    <definedName name="I" localSheetId="17">#REF!</definedName>
    <definedName name="I" localSheetId="18">#REF!</definedName>
    <definedName name="I" localSheetId="19">#REF!</definedName>
    <definedName name="I" localSheetId="20">#REF!</definedName>
    <definedName name="I" localSheetId="1">#REF!</definedName>
    <definedName name="I" localSheetId="2">#REF!</definedName>
    <definedName name="I" localSheetId="3">#REF!</definedName>
    <definedName name="I" localSheetId="11">#REF!</definedName>
    <definedName name="I" localSheetId="12">#REF!</definedName>
    <definedName name="I">#REF!</definedName>
    <definedName name="i_1" localSheetId="0" hidden="1">{"pl_t&amp;d",#N/A,FALSE,"p&amp;l_t&amp;D_01_02 (2)"}</definedName>
    <definedName name="i_1" localSheetId="10" hidden="1">{"pl_t&amp;d",#N/A,FALSE,"p&amp;l_t&amp;D_01_02 (2)"}</definedName>
    <definedName name="i_1" localSheetId="13" hidden="1">{"pl_t&amp;d",#N/A,FALSE,"p&amp;l_t&amp;D_01_02 (2)"}</definedName>
    <definedName name="i_1" localSheetId="14" hidden="1">{"pl_t&amp;d",#N/A,FALSE,"p&amp;l_t&amp;D_01_02 (2)"}</definedName>
    <definedName name="i_1" localSheetId="17" hidden="1">{"pl_t&amp;d",#N/A,FALSE,"p&amp;l_t&amp;D_01_02 (2)"}</definedName>
    <definedName name="i_1" localSheetId="19" hidden="1">{"pl_t&amp;d",#N/A,FALSE,"p&amp;l_t&amp;D_01_02 (2)"}</definedName>
    <definedName name="i_1" localSheetId="20" hidden="1">{"pl_t&amp;d",#N/A,FALSE,"p&amp;l_t&amp;D_01_02 (2)"}</definedName>
    <definedName name="i_1" localSheetId="1" hidden="1">{"pl_t&amp;d",#N/A,FALSE,"p&amp;l_t&amp;D_01_02 (2)"}</definedName>
    <definedName name="i_1" localSheetId="2" hidden="1">{"pl_t&amp;d",#N/A,FALSE,"p&amp;l_t&amp;D_01_02 (2)"}</definedName>
    <definedName name="i_1" localSheetId="3" hidden="1">{"pl_t&amp;d",#N/A,FALSE,"p&amp;l_t&amp;D_01_02 (2)"}</definedName>
    <definedName name="i_1" localSheetId="4" hidden="1">{"pl_t&amp;d",#N/A,FALSE,"p&amp;l_t&amp;D_01_02 (2)"}</definedName>
    <definedName name="i_1" localSheetId="5" hidden="1">{"pl_t&amp;d",#N/A,FALSE,"p&amp;l_t&amp;D_01_02 (2)"}</definedName>
    <definedName name="i_1" localSheetId="9" hidden="1">{"pl_t&amp;d",#N/A,FALSE,"p&amp;l_t&amp;D_01_02 (2)"}</definedName>
    <definedName name="i_1" hidden="1">{"pl_t&amp;d",#N/A,FALSE,"p&amp;l_t&amp;D_01_02 (2)"}</definedName>
    <definedName name="index" localSheetId="0" hidden="1">{"pl_t&amp;d",#N/A,FALSE,"p&amp;l_t&amp;D_01_02 (2)"}</definedName>
    <definedName name="index" localSheetId="10" hidden="1">{"pl_t&amp;d",#N/A,FALSE,"p&amp;l_t&amp;D_01_02 (2)"}</definedName>
    <definedName name="index" localSheetId="13" hidden="1">{"pl_t&amp;d",#N/A,FALSE,"p&amp;l_t&amp;D_01_02 (2)"}</definedName>
    <definedName name="index" localSheetId="14" hidden="1">{"pl_t&amp;d",#N/A,FALSE,"p&amp;l_t&amp;D_01_02 (2)"}</definedName>
    <definedName name="index" localSheetId="17" hidden="1">{"pl_t&amp;d",#N/A,FALSE,"p&amp;l_t&amp;D_01_02 (2)"}</definedName>
    <definedName name="index" localSheetId="19" hidden="1">{"pl_t&amp;d",#N/A,FALSE,"p&amp;l_t&amp;D_01_02 (2)"}</definedName>
    <definedName name="index" localSheetId="20" hidden="1">{"pl_t&amp;d",#N/A,FALSE,"p&amp;l_t&amp;D_01_02 (2)"}</definedName>
    <definedName name="index" localSheetId="1" hidden="1">{"pl_t&amp;d",#N/A,FALSE,"p&amp;l_t&amp;D_01_02 (2)"}</definedName>
    <definedName name="index" localSheetId="2" hidden="1">{"pl_t&amp;d",#N/A,FALSE,"p&amp;l_t&amp;D_01_02 (2)"}</definedName>
    <definedName name="index" localSheetId="3" hidden="1">{"pl_t&amp;d",#N/A,FALSE,"p&amp;l_t&amp;D_01_02 (2)"}</definedName>
    <definedName name="index" localSheetId="4" hidden="1">{"pl_t&amp;d",#N/A,FALSE,"p&amp;l_t&amp;D_01_02 (2)"}</definedName>
    <definedName name="index" localSheetId="5" hidden="1">{"pl_t&amp;d",#N/A,FALSE,"p&amp;l_t&amp;D_01_02 (2)"}</definedName>
    <definedName name="index" localSheetId="9" hidden="1">{"pl_t&amp;d",#N/A,FALSE,"p&amp;l_t&amp;D_01_02 (2)"}</definedName>
    <definedName name="index" hidden="1">{"pl_t&amp;d",#N/A,FALSE,"p&amp;l_t&amp;D_01_02 (2)"}</definedName>
    <definedName name="Information_on_Inventory" localSheetId="0">#REF!</definedName>
    <definedName name="Information_on_Inventory" localSheetId="10">#REF!</definedName>
    <definedName name="Information_on_Inventory" localSheetId="13">#REF!</definedName>
    <definedName name="Information_on_Inventory" localSheetId="15">#REF!</definedName>
    <definedName name="Information_on_Inventory" localSheetId="16">#REF!</definedName>
    <definedName name="Information_on_Inventory" localSheetId="17">#REF!</definedName>
    <definedName name="Information_on_Inventory" localSheetId="18">#REF!</definedName>
    <definedName name="Information_on_Inventory" localSheetId="19">#REF!</definedName>
    <definedName name="Information_on_Inventory" localSheetId="20">#REF!</definedName>
    <definedName name="Information_on_Inventory" localSheetId="1">#REF!</definedName>
    <definedName name="Information_on_Inventory" localSheetId="2">#REF!</definedName>
    <definedName name="Information_on_Inventory" localSheetId="3">#REF!</definedName>
    <definedName name="Information_on_Inventory" localSheetId="7">#REF!</definedName>
    <definedName name="Information_on_Inventory" localSheetId="8">#REF!</definedName>
    <definedName name="Information_on_Inventory" localSheetId="9">#REF!</definedName>
    <definedName name="Information_on_Inventory" localSheetId="11">#REF!</definedName>
    <definedName name="Information_on_Inventory" localSheetId="12">#REF!</definedName>
    <definedName name="Information_on_Inventory">#REF!</definedName>
    <definedName name="input" localSheetId="0">#REF!</definedName>
    <definedName name="input" localSheetId="10">#REF!</definedName>
    <definedName name="input" localSheetId="17">#REF!</definedName>
    <definedName name="input" localSheetId="18">#REF!</definedName>
    <definedName name="input" localSheetId="19">#REF!</definedName>
    <definedName name="input" localSheetId="20">#REF!</definedName>
    <definedName name="input" localSheetId="1">#REF!</definedName>
    <definedName name="input" localSheetId="2">#REF!</definedName>
    <definedName name="input" localSheetId="3">#REF!</definedName>
    <definedName name="input" localSheetId="11">#REF!</definedName>
    <definedName name="input" localSheetId="12">#REF!</definedName>
    <definedName name="input">#REF!</definedName>
    <definedName name="Interest_and_Finance_Charges" localSheetId="0">#REF!</definedName>
    <definedName name="Interest_and_Finance_Charges" localSheetId="10">#REF!</definedName>
    <definedName name="Interest_and_Finance_Charges" localSheetId="13">#REF!</definedName>
    <definedName name="Interest_and_Finance_Charges" localSheetId="15">#REF!</definedName>
    <definedName name="Interest_and_Finance_Charges" localSheetId="16">#REF!</definedName>
    <definedName name="Interest_and_Finance_Charges" localSheetId="17">#REF!</definedName>
    <definedName name="Interest_and_Finance_Charges" localSheetId="18">#REF!</definedName>
    <definedName name="Interest_and_Finance_Charges" localSheetId="19">#REF!</definedName>
    <definedName name="Interest_and_Finance_Charges" localSheetId="20">#REF!</definedName>
    <definedName name="Interest_and_Finance_Charges" localSheetId="1">#REF!</definedName>
    <definedName name="Interest_and_Finance_Charges" localSheetId="2">#REF!</definedName>
    <definedName name="Interest_and_Finance_Charges" localSheetId="3">#REF!</definedName>
    <definedName name="Interest_and_Finance_Charges" localSheetId="7">#REF!</definedName>
    <definedName name="Interest_and_Finance_Charges" localSheetId="8">#REF!</definedName>
    <definedName name="Interest_and_Finance_Charges" localSheetId="9">#REF!</definedName>
    <definedName name="Interest_and_Finance_Charges" localSheetId="11">#REF!</definedName>
    <definedName name="Interest_and_Finance_Charges" localSheetId="12">#REF!</definedName>
    <definedName name="Interest_and_Finance_Charges">#REF!</definedName>
    <definedName name="INV" localSheetId="0">#REF!</definedName>
    <definedName name="INV" localSheetId="10">#REF!</definedName>
    <definedName name="INV" localSheetId="17">#REF!</definedName>
    <definedName name="INV" localSheetId="18">#REF!</definedName>
    <definedName name="INV" localSheetId="19">#REF!</definedName>
    <definedName name="INV" localSheetId="20">#REF!</definedName>
    <definedName name="INV" localSheetId="1">#REF!</definedName>
    <definedName name="INV" localSheetId="2">#REF!</definedName>
    <definedName name="INV" localSheetId="3">#REF!</definedName>
    <definedName name="INV" localSheetId="11">#REF!</definedName>
    <definedName name="INV" localSheetId="12">#REF!</definedName>
    <definedName name="INV">#REF!</definedName>
    <definedName name="J" localSheetId="0">#REF!</definedName>
    <definedName name="J" localSheetId="10">#REF!</definedName>
    <definedName name="J" localSheetId="17">#REF!</definedName>
    <definedName name="J" localSheetId="18">#REF!</definedName>
    <definedName name="J" localSheetId="19">#REF!</definedName>
    <definedName name="J" localSheetId="20">#REF!</definedName>
    <definedName name="J" localSheetId="1">#REF!</definedName>
    <definedName name="J" localSheetId="2">#REF!</definedName>
    <definedName name="J" localSheetId="3">#REF!</definedName>
    <definedName name="J" localSheetId="11">#REF!</definedName>
    <definedName name="J" localSheetId="12">#REF!</definedName>
    <definedName name="J">#REF!</definedName>
    <definedName name="j_1" localSheetId="0" hidden="1">{"pl_t&amp;d",#N/A,FALSE,"p&amp;l_t&amp;D_01_02 (2)"}</definedName>
    <definedName name="j_1" localSheetId="10" hidden="1">{"pl_t&amp;d",#N/A,FALSE,"p&amp;l_t&amp;D_01_02 (2)"}</definedName>
    <definedName name="j_1" localSheetId="13" hidden="1">{"pl_t&amp;d",#N/A,FALSE,"p&amp;l_t&amp;D_01_02 (2)"}</definedName>
    <definedName name="j_1" localSheetId="14" hidden="1">{"pl_t&amp;d",#N/A,FALSE,"p&amp;l_t&amp;D_01_02 (2)"}</definedName>
    <definedName name="j_1" localSheetId="17" hidden="1">{"pl_t&amp;d",#N/A,FALSE,"p&amp;l_t&amp;D_01_02 (2)"}</definedName>
    <definedName name="j_1" localSheetId="19" hidden="1">{"pl_t&amp;d",#N/A,FALSE,"p&amp;l_t&amp;D_01_02 (2)"}</definedName>
    <definedName name="j_1" localSheetId="20" hidden="1">{"pl_t&amp;d",#N/A,FALSE,"p&amp;l_t&amp;D_01_02 (2)"}</definedName>
    <definedName name="j_1" localSheetId="1" hidden="1">{"pl_t&amp;d",#N/A,FALSE,"p&amp;l_t&amp;D_01_02 (2)"}</definedName>
    <definedName name="j_1" localSheetId="2" hidden="1">{"pl_t&amp;d",#N/A,FALSE,"p&amp;l_t&amp;D_01_02 (2)"}</definedName>
    <definedName name="j_1" localSheetId="3" hidden="1">{"pl_t&amp;d",#N/A,FALSE,"p&amp;l_t&amp;D_01_02 (2)"}</definedName>
    <definedName name="j_1" localSheetId="4" hidden="1">{"pl_t&amp;d",#N/A,FALSE,"p&amp;l_t&amp;D_01_02 (2)"}</definedName>
    <definedName name="j_1" localSheetId="5" hidden="1">{"pl_t&amp;d",#N/A,FALSE,"p&amp;l_t&amp;D_01_02 (2)"}</definedName>
    <definedName name="j_1" localSheetId="9" hidden="1">{"pl_t&amp;d",#N/A,FALSE,"p&amp;l_t&amp;D_01_02 (2)"}</definedName>
    <definedName name="j_1" hidden="1">{"pl_t&amp;d",#N/A,FALSE,"p&amp;l_t&amp;D_01_02 (2)"}</definedName>
    <definedName name="JI" localSheetId="0" hidden="1">{"pl_t&amp;d",#N/A,FALSE,"p&amp;l_t&amp;D_01_02 (2)"}</definedName>
    <definedName name="JI" localSheetId="10" hidden="1">{"pl_t&amp;d",#N/A,FALSE,"p&amp;l_t&amp;D_01_02 (2)"}</definedName>
    <definedName name="JI" localSheetId="13" hidden="1">{"pl_t&amp;d",#N/A,FALSE,"p&amp;l_t&amp;D_01_02 (2)"}</definedName>
    <definedName name="JI" localSheetId="14" hidden="1">{"pl_t&amp;d",#N/A,FALSE,"p&amp;l_t&amp;D_01_02 (2)"}</definedName>
    <definedName name="JI" localSheetId="17" hidden="1">{"pl_t&amp;d",#N/A,FALSE,"p&amp;l_t&amp;D_01_02 (2)"}</definedName>
    <definedName name="JI" localSheetId="19" hidden="1">{"pl_t&amp;d",#N/A,FALSE,"p&amp;l_t&amp;D_01_02 (2)"}</definedName>
    <definedName name="JI" localSheetId="20" hidden="1">{"pl_t&amp;d",#N/A,FALSE,"p&amp;l_t&amp;D_01_02 (2)"}</definedName>
    <definedName name="JI" localSheetId="1" hidden="1">{"pl_t&amp;d",#N/A,FALSE,"p&amp;l_t&amp;D_01_02 (2)"}</definedName>
    <definedName name="JI" localSheetId="2" hidden="1">{"pl_t&amp;d",#N/A,FALSE,"p&amp;l_t&amp;D_01_02 (2)"}</definedName>
    <definedName name="JI" localSheetId="3" hidden="1">{"pl_t&amp;d",#N/A,FALSE,"p&amp;l_t&amp;D_01_02 (2)"}</definedName>
    <definedName name="JI" localSheetId="4" hidden="1">{"pl_t&amp;d",#N/A,FALSE,"p&amp;l_t&amp;D_01_02 (2)"}</definedName>
    <definedName name="JI" localSheetId="5" hidden="1">{"pl_t&amp;d",#N/A,FALSE,"p&amp;l_t&amp;D_01_02 (2)"}</definedName>
    <definedName name="JI" localSheetId="9" hidden="1">{"pl_t&amp;d",#N/A,FALSE,"p&amp;l_t&amp;D_01_02 (2)"}</definedName>
    <definedName name="JI" hidden="1">{"pl_t&amp;d",#N/A,FALSE,"p&amp;l_t&amp;D_01_02 (2)"}</definedName>
    <definedName name="jkdyuduwf6" localSheetId="0">'[11]Depreciation Schedule'!#REF!</definedName>
    <definedName name="jkdyuduwf6" localSheetId="10">'[11]Depreciation Schedule'!#REF!</definedName>
    <definedName name="jkdyuduwf6" localSheetId="13">'[11]Depreciation Schedule'!#REF!</definedName>
    <definedName name="jkdyuduwf6" localSheetId="15">'[11]Depreciation Schedule'!#REF!</definedName>
    <definedName name="jkdyuduwf6" localSheetId="16">'[11]Depreciation Schedule'!#REF!</definedName>
    <definedName name="jkdyuduwf6" localSheetId="17">'[11]Depreciation Schedule'!#REF!</definedName>
    <definedName name="jkdyuduwf6" localSheetId="18">'[11]Depreciation Schedule'!#REF!</definedName>
    <definedName name="jkdyuduwf6" localSheetId="19">'[11]Depreciation Schedule'!#REF!</definedName>
    <definedName name="jkdyuduwf6" localSheetId="1">'[11]Depreciation Schedule'!#REF!</definedName>
    <definedName name="jkdyuduwf6" localSheetId="2">'[11]Depreciation Schedule'!#REF!</definedName>
    <definedName name="jkdyuduwf6" localSheetId="3">'[11]Depreciation Schedule'!#REF!</definedName>
    <definedName name="jkdyuduwf6" localSheetId="7">'[11]Depreciation Schedule'!#REF!</definedName>
    <definedName name="jkdyuduwf6" localSheetId="8">'[11]Depreciation Schedule'!#REF!</definedName>
    <definedName name="jkdyuduwf6" localSheetId="9">'[11]Depreciation Schedule'!#REF!</definedName>
    <definedName name="jkdyuduwf6" localSheetId="11">'[11]Depreciation Schedule'!#REF!</definedName>
    <definedName name="jkdyuduwf6" localSheetId="12">'[11]Depreciation Schedule'!#REF!</definedName>
    <definedName name="jkdyuduwf6">'[11]Depreciation Schedule'!#REF!</definedName>
    <definedName name="ju" localSheetId="0" hidden="1">{"pl_t&amp;d",#N/A,FALSE,"p&amp;l_t&amp;D_01_02 (2)"}</definedName>
    <definedName name="ju" localSheetId="10" hidden="1">{"pl_t&amp;d",#N/A,FALSE,"p&amp;l_t&amp;D_01_02 (2)"}</definedName>
    <definedName name="ju" localSheetId="13" hidden="1">{"pl_t&amp;d",#N/A,FALSE,"p&amp;l_t&amp;D_01_02 (2)"}</definedName>
    <definedName name="ju" localSheetId="14" hidden="1">{"pl_t&amp;d",#N/A,FALSE,"p&amp;l_t&amp;D_01_02 (2)"}</definedName>
    <definedName name="ju" localSheetId="17" hidden="1">{"pl_t&amp;d",#N/A,FALSE,"p&amp;l_t&amp;D_01_02 (2)"}</definedName>
    <definedName name="ju" localSheetId="19" hidden="1">{"pl_t&amp;d",#N/A,FALSE,"p&amp;l_t&amp;D_01_02 (2)"}</definedName>
    <definedName name="ju" localSheetId="20" hidden="1">{"pl_t&amp;d",#N/A,FALSE,"p&amp;l_t&amp;D_01_02 (2)"}</definedName>
    <definedName name="ju" localSheetId="1" hidden="1">{"pl_t&amp;d",#N/A,FALSE,"p&amp;l_t&amp;D_01_02 (2)"}</definedName>
    <definedName name="ju" localSheetId="2" hidden="1">{"pl_t&amp;d",#N/A,FALSE,"p&amp;l_t&amp;D_01_02 (2)"}</definedName>
    <definedName name="ju" localSheetId="3" hidden="1">{"pl_t&amp;d",#N/A,FALSE,"p&amp;l_t&amp;D_01_02 (2)"}</definedName>
    <definedName name="ju" localSheetId="4" hidden="1">{"pl_t&amp;d",#N/A,FALSE,"p&amp;l_t&amp;D_01_02 (2)"}</definedName>
    <definedName name="ju" localSheetId="5" hidden="1">{"pl_t&amp;d",#N/A,FALSE,"p&amp;l_t&amp;D_01_02 (2)"}</definedName>
    <definedName name="ju" localSheetId="9" hidden="1">{"pl_t&amp;d",#N/A,FALSE,"p&amp;l_t&amp;D_01_02 (2)"}</definedName>
    <definedName name="ju" hidden="1">{"pl_t&amp;d",#N/A,FALSE,"p&amp;l_t&amp;D_01_02 (2)"}</definedName>
    <definedName name="K" localSheetId="0">#REF!</definedName>
    <definedName name="K" localSheetId="10">#REF!</definedName>
    <definedName name="K" localSheetId="17">#REF!</definedName>
    <definedName name="K" localSheetId="18">#REF!</definedName>
    <definedName name="K" localSheetId="19">#REF!</definedName>
    <definedName name="K" localSheetId="20">#REF!</definedName>
    <definedName name="K" localSheetId="1">#REF!</definedName>
    <definedName name="K" localSheetId="2">#REF!</definedName>
    <definedName name="K" localSheetId="3">#REF!</definedName>
    <definedName name="K" localSheetId="11">#REF!</definedName>
    <definedName name="K" localSheetId="12">#REF!</definedName>
    <definedName name="K">#REF!</definedName>
    <definedName name="k_1" localSheetId="0" hidden="1">{"pl_t&amp;d",#N/A,FALSE,"p&amp;l_t&amp;D_01_02 (2)"}</definedName>
    <definedName name="k_1" localSheetId="10" hidden="1">{"pl_t&amp;d",#N/A,FALSE,"p&amp;l_t&amp;D_01_02 (2)"}</definedName>
    <definedName name="k_1" localSheetId="13" hidden="1">{"pl_t&amp;d",#N/A,FALSE,"p&amp;l_t&amp;D_01_02 (2)"}</definedName>
    <definedName name="k_1" localSheetId="14" hidden="1">{"pl_t&amp;d",#N/A,FALSE,"p&amp;l_t&amp;D_01_02 (2)"}</definedName>
    <definedName name="k_1" localSheetId="17" hidden="1">{"pl_t&amp;d",#N/A,FALSE,"p&amp;l_t&amp;D_01_02 (2)"}</definedName>
    <definedName name="k_1" localSheetId="19" hidden="1">{"pl_t&amp;d",#N/A,FALSE,"p&amp;l_t&amp;D_01_02 (2)"}</definedName>
    <definedName name="k_1" localSheetId="20" hidden="1">{"pl_t&amp;d",#N/A,FALSE,"p&amp;l_t&amp;D_01_02 (2)"}</definedName>
    <definedName name="k_1" localSheetId="1" hidden="1">{"pl_t&amp;d",#N/A,FALSE,"p&amp;l_t&amp;D_01_02 (2)"}</definedName>
    <definedName name="k_1" localSheetId="2" hidden="1">{"pl_t&amp;d",#N/A,FALSE,"p&amp;l_t&amp;D_01_02 (2)"}</definedName>
    <definedName name="k_1" localSheetId="3" hidden="1">{"pl_t&amp;d",#N/A,FALSE,"p&amp;l_t&amp;D_01_02 (2)"}</definedName>
    <definedName name="k_1" localSheetId="4" hidden="1">{"pl_t&amp;d",#N/A,FALSE,"p&amp;l_t&amp;D_01_02 (2)"}</definedName>
    <definedName name="k_1" localSheetId="5" hidden="1">{"pl_t&amp;d",#N/A,FALSE,"p&amp;l_t&amp;D_01_02 (2)"}</definedName>
    <definedName name="k_1" localSheetId="9" hidden="1">{"pl_t&amp;d",#N/A,FALSE,"p&amp;l_t&amp;D_01_02 (2)"}</definedName>
    <definedName name="k_1" hidden="1">{"pl_t&amp;d",#N/A,FALSE,"p&amp;l_t&amp;D_01_02 (2)"}</definedName>
    <definedName name="katya" localSheetId="0" hidden="1">{"pl_t&amp;d",#N/A,FALSE,"p&amp;l_t&amp;D_01_02 (2)"}</definedName>
    <definedName name="katya" localSheetId="10" hidden="1">{"pl_t&amp;d",#N/A,FALSE,"p&amp;l_t&amp;D_01_02 (2)"}</definedName>
    <definedName name="katya" localSheetId="13" hidden="1">{"pl_t&amp;d",#N/A,FALSE,"p&amp;l_t&amp;D_01_02 (2)"}</definedName>
    <definedName name="katya" localSheetId="14" hidden="1">{"pl_t&amp;d",#N/A,FALSE,"p&amp;l_t&amp;D_01_02 (2)"}</definedName>
    <definedName name="katya" localSheetId="17" hidden="1">{"pl_t&amp;d",#N/A,FALSE,"p&amp;l_t&amp;D_01_02 (2)"}</definedName>
    <definedName name="katya" localSheetId="19" hidden="1">{"pl_t&amp;d",#N/A,FALSE,"p&amp;l_t&amp;D_01_02 (2)"}</definedName>
    <definedName name="katya" localSheetId="20" hidden="1">{"pl_t&amp;d",#N/A,FALSE,"p&amp;l_t&amp;D_01_02 (2)"}</definedName>
    <definedName name="katya" localSheetId="1" hidden="1">{"pl_t&amp;d",#N/A,FALSE,"p&amp;l_t&amp;D_01_02 (2)"}</definedName>
    <definedName name="katya" localSheetId="2" hidden="1">{"pl_t&amp;d",#N/A,FALSE,"p&amp;l_t&amp;D_01_02 (2)"}</definedName>
    <definedName name="katya" localSheetId="3" hidden="1">{"pl_t&amp;d",#N/A,FALSE,"p&amp;l_t&amp;D_01_02 (2)"}</definedName>
    <definedName name="katya" localSheetId="4" hidden="1">{"pl_t&amp;d",#N/A,FALSE,"p&amp;l_t&amp;D_01_02 (2)"}</definedName>
    <definedName name="katya" localSheetId="5" hidden="1">{"pl_t&amp;d",#N/A,FALSE,"p&amp;l_t&amp;D_01_02 (2)"}</definedName>
    <definedName name="katya" localSheetId="9" hidden="1">{"pl_t&amp;d",#N/A,FALSE,"p&amp;l_t&amp;D_01_02 (2)"}</definedName>
    <definedName name="katya" hidden="1">{"pl_t&amp;d",#N/A,FALSE,"p&amp;l_t&amp;D_01_02 (2)"}</definedName>
    <definedName name="KAVI" localSheetId="0" hidden="1">{"pl_t&amp;d",#N/A,FALSE,"p&amp;l_t&amp;D_01_02 (2)"}</definedName>
    <definedName name="KAVI" localSheetId="10" hidden="1">{"pl_t&amp;d",#N/A,FALSE,"p&amp;l_t&amp;D_01_02 (2)"}</definedName>
    <definedName name="KAVI" localSheetId="13" hidden="1">{"pl_t&amp;d",#N/A,FALSE,"p&amp;l_t&amp;D_01_02 (2)"}</definedName>
    <definedName name="KAVI" localSheetId="14" hidden="1">{"pl_t&amp;d",#N/A,FALSE,"p&amp;l_t&amp;D_01_02 (2)"}</definedName>
    <definedName name="KAVI" localSheetId="17" hidden="1">{"pl_t&amp;d",#N/A,FALSE,"p&amp;l_t&amp;D_01_02 (2)"}</definedName>
    <definedName name="KAVI" localSheetId="19" hidden="1">{"pl_t&amp;d",#N/A,FALSE,"p&amp;l_t&amp;D_01_02 (2)"}</definedName>
    <definedName name="KAVI" localSheetId="20" hidden="1">{"pl_t&amp;d",#N/A,FALSE,"p&amp;l_t&amp;D_01_02 (2)"}</definedName>
    <definedName name="KAVI" localSheetId="1" hidden="1">{"pl_t&amp;d",#N/A,FALSE,"p&amp;l_t&amp;D_01_02 (2)"}</definedName>
    <definedName name="KAVI" localSheetId="2" hidden="1">{"pl_t&amp;d",#N/A,FALSE,"p&amp;l_t&amp;D_01_02 (2)"}</definedName>
    <definedName name="KAVI" localSheetId="3" hidden="1">{"pl_t&amp;d",#N/A,FALSE,"p&amp;l_t&amp;D_01_02 (2)"}</definedName>
    <definedName name="KAVI" localSheetId="4" hidden="1">{"pl_t&amp;d",#N/A,FALSE,"p&amp;l_t&amp;D_01_02 (2)"}</definedName>
    <definedName name="KAVI" localSheetId="5" hidden="1">{"pl_t&amp;d",#N/A,FALSE,"p&amp;l_t&amp;D_01_02 (2)"}</definedName>
    <definedName name="KAVI" localSheetId="9" hidden="1">{"pl_t&amp;d",#N/A,FALSE,"p&amp;l_t&amp;D_01_02 (2)"}</definedName>
    <definedName name="KAVI" hidden="1">{"pl_t&amp;d",#N/A,FALSE,"p&amp;l_t&amp;D_01_02 (2)"}</definedName>
    <definedName name="KAVI_1" localSheetId="0" hidden="1">{"pl_t&amp;d",#N/A,FALSE,"p&amp;l_t&amp;D_01_02 (2)"}</definedName>
    <definedName name="KAVI_1" localSheetId="10" hidden="1">{"pl_t&amp;d",#N/A,FALSE,"p&amp;l_t&amp;D_01_02 (2)"}</definedName>
    <definedName name="KAVI_1" localSheetId="13" hidden="1">{"pl_t&amp;d",#N/A,FALSE,"p&amp;l_t&amp;D_01_02 (2)"}</definedName>
    <definedName name="KAVI_1" localSheetId="14" hidden="1">{"pl_t&amp;d",#N/A,FALSE,"p&amp;l_t&amp;D_01_02 (2)"}</definedName>
    <definedName name="KAVI_1" localSheetId="17" hidden="1">{"pl_t&amp;d",#N/A,FALSE,"p&amp;l_t&amp;D_01_02 (2)"}</definedName>
    <definedName name="KAVI_1" localSheetId="19" hidden="1">{"pl_t&amp;d",#N/A,FALSE,"p&amp;l_t&amp;D_01_02 (2)"}</definedName>
    <definedName name="KAVI_1" localSheetId="20" hidden="1">{"pl_t&amp;d",#N/A,FALSE,"p&amp;l_t&amp;D_01_02 (2)"}</definedName>
    <definedName name="KAVI_1" localSheetId="1" hidden="1">{"pl_t&amp;d",#N/A,FALSE,"p&amp;l_t&amp;D_01_02 (2)"}</definedName>
    <definedName name="KAVI_1" localSheetId="2" hidden="1">{"pl_t&amp;d",#N/A,FALSE,"p&amp;l_t&amp;D_01_02 (2)"}</definedName>
    <definedName name="KAVI_1" localSheetId="3" hidden="1">{"pl_t&amp;d",#N/A,FALSE,"p&amp;l_t&amp;D_01_02 (2)"}</definedName>
    <definedName name="KAVI_1" localSheetId="4" hidden="1">{"pl_t&amp;d",#N/A,FALSE,"p&amp;l_t&amp;D_01_02 (2)"}</definedName>
    <definedName name="KAVI_1" localSheetId="5" hidden="1">{"pl_t&amp;d",#N/A,FALSE,"p&amp;l_t&amp;D_01_02 (2)"}</definedName>
    <definedName name="KAVI_1" localSheetId="9" hidden="1">{"pl_t&amp;d",#N/A,FALSE,"p&amp;l_t&amp;D_01_02 (2)"}</definedName>
    <definedName name="KAVI_1" hidden="1">{"pl_t&amp;d",#N/A,FALSE,"p&amp;l_t&amp;D_01_02 (2)"}</definedName>
    <definedName name="KDP" localSheetId="0">#REF!</definedName>
    <definedName name="KDP" localSheetId="10">#REF!</definedName>
    <definedName name="KDP" localSheetId="17">#REF!</definedName>
    <definedName name="KDP" localSheetId="18">#REF!</definedName>
    <definedName name="KDP" localSheetId="19">#REF!</definedName>
    <definedName name="KDP" localSheetId="20">#REF!</definedName>
    <definedName name="KDP" localSheetId="1">#REF!</definedName>
    <definedName name="KDP" localSheetId="2">#REF!</definedName>
    <definedName name="KDP" localSheetId="3">#REF!</definedName>
    <definedName name="KDP" localSheetId="11">#REF!</definedName>
    <definedName name="KDP" localSheetId="12">#REF!</definedName>
    <definedName name="KDP">#REF!</definedName>
    <definedName name="ki" localSheetId="0" hidden="1">{"pl_t&amp;d",#N/A,FALSE,"p&amp;l_t&amp;D_01_02 (2)"}</definedName>
    <definedName name="ki" localSheetId="10" hidden="1">{"pl_t&amp;d",#N/A,FALSE,"p&amp;l_t&amp;D_01_02 (2)"}</definedName>
    <definedName name="ki" localSheetId="13" hidden="1">{"pl_t&amp;d",#N/A,FALSE,"p&amp;l_t&amp;D_01_02 (2)"}</definedName>
    <definedName name="ki" localSheetId="14" hidden="1">{"pl_t&amp;d",#N/A,FALSE,"p&amp;l_t&amp;D_01_02 (2)"}</definedName>
    <definedName name="ki" localSheetId="17" hidden="1">{"pl_t&amp;d",#N/A,FALSE,"p&amp;l_t&amp;D_01_02 (2)"}</definedName>
    <definedName name="ki" localSheetId="19" hidden="1">{"pl_t&amp;d",#N/A,FALSE,"p&amp;l_t&amp;D_01_02 (2)"}</definedName>
    <definedName name="ki" localSheetId="20" hidden="1">{"pl_t&amp;d",#N/A,FALSE,"p&amp;l_t&amp;D_01_02 (2)"}</definedName>
    <definedName name="ki" localSheetId="1" hidden="1">{"pl_t&amp;d",#N/A,FALSE,"p&amp;l_t&amp;D_01_02 (2)"}</definedName>
    <definedName name="ki" localSheetId="2" hidden="1">{"pl_t&amp;d",#N/A,FALSE,"p&amp;l_t&amp;D_01_02 (2)"}</definedName>
    <definedName name="ki" localSheetId="3" hidden="1">{"pl_t&amp;d",#N/A,FALSE,"p&amp;l_t&amp;D_01_02 (2)"}</definedName>
    <definedName name="ki" localSheetId="4" hidden="1">{"pl_t&amp;d",#N/A,FALSE,"p&amp;l_t&amp;D_01_02 (2)"}</definedName>
    <definedName name="ki" localSheetId="5" hidden="1">{"pl_t&amp;d",#N/A,FALSE,"p&amp;l_t&amp;D_01_02 (2)"}</definedName>
    <definedName name="ki" localSheetId="9" hidden="1">{"pl_t&amp;d",#N/A,FALSE,"p&amp;l_t&amp;D_01_02 (2)"}</definedName>
    <definedName name="ki" hidden="1">{"pl_t&amp;d",#N/A,FALSE,"p&amp;l_t&amp;D_01_02 (2)"}</definedName>
    <definedName name="ki_1" localSheetId="0" hidden="1">{"pl_t&amp;d",#N/A,FALSE,"p&amp;l_t&amp;D_01_02 (2)"}</definedName>
    <definedName name="ki_1" localSheetId="10" hidden="1">{"pl_t&amp;d",#N/A,FALSE,"p&amp;l_t&amp;D_01_02 (2)"}</definedName>
    <definedName name="ki_1" localSheetId="13" hidden="1">{"pl_t&amp;d",#N/A,FALSE,"p&amp;l_t&amp;D_01_02 (2)"}</definedName>
    <definedName name="ki_1" localSheetId="14" hidden="1">{"pl_t&amp;d",#N/A,FALSE,"p&amp;l_t&amp;D_01_02 (2)"}</definedName>
    <definedName name="ki_1" localSheetId="17" hidden="1">{"pl_t&amp;d",#N/A,FALSE,"p&amp;l_t&amp;D_01_02 (2)"}</definedName>
    <definedName name="ki_1" localSheetId="19" hidden="1">{"pl_t&amp;d",#N/A,FALSE,"p&amp;l_t&amp;D_01_02 (2)"}</definedName>
    <definedName name="ki_1" localSheetId="20" hidden="1">{"pl_t&amp;d",#N/A,FALSE,"p&amp;l_t&amp;D_01_02 (2)"}</definedName>
    <definedName name="ki_1" localSheetId="1" hidden="1">{"pl_t&amp;d",#N/A,FALSE,"p&amp;l_t&amp;D_01_02 (2)"}</definedName>
    <definedName name="ki_1" localSheetId="2" hidden="1">{"pl_t&amp;d",#N/A,FALSE,"p&amp;l_t&amp;D_01_02 (2)"}</definedName>
    <definedName name="ki_1" localSheetId="3" hidden="1">{"pl_t&amp;d",#N/A,FALSE,"p&amp;l_t&amp;D_01_02 (2)"}</definedName>
    <definedName name="ki_1" localSheetId="4" hidden="1">{"pl_t&amp;d",#N/A,FALSE,"p&amp;l_t&amp;D_01_02 (2)"}</definedName>
    <definedName name="ki_1" localSheetId="5" hidden="1">{"pl_t&amp;d",#N/A,FALSE,"p&amp;l_t&amp;D_01_02 (2)"}</definedName>
    <definedName name="ki_1" localSheetId="9" hidden="1">{"pl_t&amp;d",#N/A,FALSE,"p&amp;l_t&amp;D_01_02 (2)"}</definedName>
    <definedName name="ki_1" hidden="1">{"pl_t&amp;d",#N/A,FALSE,"p&amp;l_t&amp;D_01_02 (2)"}</definedName>
    <definedName name="kifl" localSheetId="0" hidden="1">{"pl_t&amp;d",#N/A,FALSE,"p&amp;l_t&amp;D_01_02 (2)"}</definedName>
    <definedName name="kifl" localSheetId="10" hidden="1">{"pl_t&amp;d",#N/A,FALSE,"p&amp;l_t&amp;D_01_02 (2)"}</definedName>
    <definedName name="kifl" localSheetId="13" hidden="1">{"pl_t&amp;d",#N/A,FALSE,"p&amp;l_t&amp;D_01_02 (2)"}</definedName>
    <definedName name="kifl" localSheetId="14" hidden="1">{"pl_t&amp;d",#N/A,FALSE,"p&amp;l_t&amp;D_01_02 (2)"}</definedName>
    <definedName name="kifl" localSheetId="17" hidden="1">{"pl_t&amp;d",#N/A,FALSE,"p&amp;l_t&amp;D_01_02 (2)"}</definedName>
    <definedName name="kifl" localSheetId="19" hidden="1">{"pl_t&amp;d",#N/A,FALSE,"p&amp;l_t&amp;D_01_02 (2)"}</definedName>
    <definedName name="kifl" localSheetId="20" hidden="1">{"pl_t&amp;d",#N/A,FALSE,"p&amp;l_t&amp;D_01_02 (2)"}</definedName>
    <definedName name="kifl" localSheetId="1" hidden="1">{"pl_t&amp;d",#N/A,FALSE,"p&amp;l_t&amp;D_01_02 (2)"}</definedName>
    <definedName name="kifl" localSheetId="2" hidden="1">{"pl_t&amp;d",#N/A,FALSE,"p&amp;l_t&amp;D_01_02 (2)"}</definedName>
    <definedName name="kifl" localSheetId="3" hidden="1">{"pl_t&amp;d",#N/A,FALSE,"p&amp;l_t&amp;D_01_02 (2)"}</definedName>
    <definedName name="kifl" localSheetId="4" hidden="1">{"pl_t&amp;d",#N/A,FALSE,"p&amp;l_t&amp;D_01_02 (2)"}</definedName>
    <definedName name="kifl" localSheetId="5" hidden="1">{"pl_t&amp;d",#N/A,FALSE,"p&amp;l_t&amp;D_01_02 (2)"}</definedName>
    <definedName name="kifl" localSheetId="9" hidden="1">{"pl_t&amp;d",#N/A,FALSE,"p&amp;l_t&amp;D_01_02 (2)"}</definedName>
    <definedName name="kifl" hidden="1">{"pl_t&amp;d",#N/A,FALSE,"p&amp;l_t&amp;D_01_02 (2)"}</definedName>
    <definedName name="kifl_1" localSheetId="0" hidden="1">{"pl_t&amp;d",#N/A,FALSE,"p&amp;l_t&amp;D_01_02 (2)"}</definedName>
    <definedName name="kifl_1" localSheetId="10" hidden="1">{"pl_t&amp;d",#N/A,FALSE,"p&amp;l_t&amp;D_01_02 (2)"}</definedName>
    <definedName name="kifl_1" localSheetId="13" hidden="1">{"pl_t&amp;d",#N/A,FALSE,"p&amp;l_t&amp;D_01_02 (2)"}</definedName>
    <definedName name="kifl_1" localSheetId="14" hidden="1">{"pl_t&amp;d",#N/A,FALSE,"p&amp;l_t&amp;D_01_02 (2)"}</definedName>
    <definedName name="kifl_1" localSheetId="17" hidden="1">{"pl_t&amp;d",#N/A,FALSE,"p&amp;l_t&amp;D_01_02 (2)"}</definedName>
    <definedName name="kifl_1" localSheetId="19" hidden="1">{"pl_t&amp;d",#N/A,FALSE,"p&amp;l_t&amp;D_01_02 (2)"}</definedName>
    <definedName name="kifl_1" localSheetId="20" hidden="1">{"pl_t&amp;d",#N/A,FALSE,"p&amp;l_t&amp;D_01_02 (2)"}</definedName>
    <definedName name="kifl_1" localSheetId="1" hidden="1">{"pl_t&amp;d",#N/A,FALSE,"p&amp;l_t&amp;D_01_02 (2)"}</definedName>
    <definedName name="kifl_1" localSheetId="2" hidden="1">{"pl_t&amp;d",#N/A,FALSE,"p&amp;l_t&amp;D_01_02 (2)"}</definedName>
    <definedName name="kifl_1" localSheetId="3" hidden="1">{"pl_t&amp;d",#N/A,FALSE,"p&amp;l_t&amp;D_01_02 (2)"}</definedName>
    <definedName name="kifl_1" localSheetId="4" hidden="1">{"pl_t&amp;d",#N/A,FALSE,"p&amp;l_t&amp;D_01_02 (2)"}</definedName>
    <definedName name="kifl_1" localSheetId="5" hidden="1">{"pl_t&amp;d",#N/A,FALSE,"p&amp;l_t&amp;D_01_02 (2)"}</definedName>
    <definedName name="kifl_1" localSheetId="9" hidden="1">{"pl_t&amp;d",#N/A,FALSE,"p&amp;l_t&amp;D_01_02 (2)"}</definedName>
    <definedName name="kifl_1" hidden="1">{"pl_t&amp;d",#N/A,FALSE,"p&amp;l_t&amp;D_01_02 (2)"}</definedName>
    <definedName name="kk" localSheetId="0" hidden="1">{"pl_t&amp;d",#N/A,FALSE,"p&amp;l_t&amp;D_01_02 (2)"}</definedName>
    <definedName name="kk" localSheetId="10" hidden="1">{"pl_t&amp;d",#N/A,FALSE,"p&amp;l_t&amp;D_01_02 (2)"}</definedName>
    <definedName name="kk" localSheetId="13" hidden="1">{"pl_t&amp;d",#N/A,FALSE,"p&amp;l_t&amp;D_01_02 (2)"}</definedName>
    <definedName name="kk" localSheetId="14" hidden="1">{"pl_t&amp;d",#N/A,FALSE,"p&amp;l_t&amp;D_01_02 (2)"}</definedName>
    <definedName name="kk" localSheetId="17" hidden="1">{"pl_t&amp;d",#N/A,FALSE,"p&amp;l_t&amp;D_01_02 (2)"}</definedName>
    <definedName name="kk" localSheetId="19" hidden="1">{"pl_t&amp;d",#N/A,FALSE,"p&amp;l_t&amp;D_01_02 (2)"}</definedName>
    <definedName name="kk" localSheetId="20" hidden="1">{"pl_t&amp;d",#N/A,FALSE,"p&amp;l_t&amp;D_01_02 (2)"}</definedName>
    <definedName name="kk" localSheetId="1" hidden="1">{"pl_t&amp;d",#N/A,FALSE,"p&amp;l_t&amp;D_01_02 (2)"}</definedName>
    <definedName name="kk" localSheetId="2" hidden="1">{"pl_t&amp;d",#N/A,FALSE,"p&amp;l_t&amp;D_01_02 (2)"}</definedName>
    <definedName name="kk" localSheetId="3" hidden="1">{"pl_t&amp;d",#N/A,FALSE,"p&amp;l_t&amp;D_01_02 (2)"}</definedName>
    <definedName name="kk" localSheetId="4" hidden="1">{"pl_t&amp;d",#N/A,FALSE,"p&amp;l_t&amp;D_01_02 (2)"}</definedName>
    <definedName name="kk" localSheetId="5" hidden="1">{"pl_t&amp;d",#N/A,FALSE,"p&amp;l_t&amp;D_01_02 (2)"}</definedName>
    <definedName name="kk" localSheetId="9" hidden="1">{"pl_t&amp;d",#N/A,FALSE,"p&amp;l_t&amp;D_01_02 (2)"}</definedName>
    <definedName name="kk" hidden="1">{"pl_t&amp;d",#N/A,FALSE,"p&amp;l_t&amp;D_01_02 (2)"}</definedName>
    <definedName name="KKK" localSheetId="0">#REF!</definedName>
    <definedName name="KKK" localSheetId="10">#REF!</definedName>
    <definedName name="KKK" localSheetId="17">#REF!</definedName>
    <definedName name="KKK" localSheetId="18">#REF!</definedName>
    <definedName name="KKK" localSheetId="19">#REF!</definedName>
    <definedName name="KKK" localSheetId="20">#REF!</definedName>
    <definedName name="KKK" localSheetId="1">#REF!</definedName>
    <definedName name="KKK" localSheetId="2">#REF!</definedName>
    <definedName name="KKK" localSheetId="3">#REF!</definedName>
    <definedName name="KKK" localSheetId="11">#REF!</definedName>
    <definedName name="KKK" localSheetId="12">#REF!</definedName>
    <definedName name="KKK">#REF!</definedName>
    <definedName name="kkkknnn" localSheetId="0">'[11]Current Year'!#REF!</definedName>
    <definedName name="kkkknnn" localSheetId="10">'[11]Current Year'!#REF!</definedName>
    <definedName name="kkkknnn" localSheetId="13">'[11]Current Year'!#REF!</definedName>
    <definedName name="kkkknnn" localSheetId="15">'[11]Current Year'!#REF!</definedName>
    <definedName name="kkkknnn" localSheetId="16">'[11]Current Year'!#REF!</definedName>
    <definedName name="kkkknnn" localSheetId="17">'[11]Current Year'!#REF!</definedName>
    <definedName name="kkkknnn" localSheetId="18">'[11]Current Year'!#REF!</definedName>
    <definedName name="kkkknnn" localSheetId="19">'[11]Current Year'!#REF!</definedName>
    <definedName name="kkkknnn" localSheetId="1">'[11]Current Year'!#REF!</definedName>
    <definedName name="kkkknnn" localSheetId="2">'[11]Current Year'!#REF!</definedName>
    <definedName name="kkkknnn" localSheetId="3">'[11]Current Year'!#REF!</definedName>
    <definedName name="kkkknnn" localSheetId="7">'[11]Current Year'!#REF!</definedName>
    <definedName name="kkkknnn" localSheetId="8">'[11]Current Year'!#REF!</definedName>
    <definedName name="kkkknnn" localSheetId="9">'[11]Current Year'!#REF!</definedName>
    <definedName name="kkkknnn" localSheetId="11">'[11]Current Year'!#REF!</definedName>
    <definedName name="kkkknnn" localSheetId="12">'[11]Current Year'!#REF!</definedName>
    <definedName name="kkkknnn">'[11]Current Year'!#REF!</definedName>
    <definedName name="krkr" localSheetId="0" hidden="1">{"pl_t&amp;d",#N/A,FALSE,"p&amp;l_t&amp;D_01_02 (2)"}</definedName>
    <definedName name="krkr" localSheetId="10" hidden="1">{"pl_t&amp;d",#N/A,FALSE,"p&amp;l_t&amp;D_01_02 (2)"}</definedName>
    <definedName name="krkr" localSheetId="13" hidden="1">{"pl_t&amp;d",#N/A,FALSE,"p&amp;l_t&amp;D_01_02 (2)"}</definedName>
    <definedName name="krkr" localSheetId="14" hidden="1">{"pl_t&amp;d",#N/A,FALSE,"p&amp;l_t&amp;D_01_02 (2)"}</definedName>
    <definedName name="krkr" localSheetId="17" hidden="1">{"pl_t&amp;d",#N/A,FALSE,"p&amp;l_t&amp;D_01_02 (2)"}</definedName>
    <definedName name="krkr" localSheetId="19" hidden="1">{"pl_t&amp;d",#N/A,FALSE,"p&amp;l_t&amp;D_01_02 (2)"}</definedName>
    <definedName name="krkr" localSheetId="20" hidden="1">{"pl_t&amp;d",#N/A,FALSE,"p&amp;l_t&amp;D_01_02 (2)"}</definedName>
    <definedName name="krkr" localSheetId="1" hidden="1">{"pl_t&amp;d",#N/A,FALSE,"p&amp;l_t&amp;D_01_02 (2)"}</definedName>
    <definedName name="krkr" localSheetId="2" hidden="1">{"pl_t&amp;d",#N/A,FALSE,"p&amp;l_t&amp;D_01_02 (2)"}</definedName>
    <definedName name="krkr" localSheetId="3" hidden="1">{"pl_t&amp;d",#N/A,FALSE,"p&amp;l_t&amp;D_01_02 (2)"}</definedName>
    <definedName name="krkr" localSheetId="4" hidden="1">{"pl_t&amp;d",#N/A,FALSE,"p&amp;l_t&amp;D_01_02 (2)"}</definedName>
    <definedName name="krkr" localSheetId="5" hidden="1">{"pl_t&amp;d",#N/A,FALSE,"p&amp;l_t&amp;D_01_02 (2)"}</definedName>
    <definedName name="krkr" localSheetId="9" hidden="1">{"pl_t&amp;d",#N/A,FALSE,"p&amp;l_t&amp;D_01_02 (2)"}</definedName>
    <definedName name="krkr" hidden="1">{"pl_t&amp;d",#N/A,FALSE,"p&amp;l_t&amp;D_01_02 (2)"}</definedName>
    <definedName name="L" localSheetId="0">#REF!</definedName>
    <definedName name="L" localSheetId="10">#REF!</definedName>
    <definedName name="L" localSheetId="17">#REF!</definedName>
    <definedName name="L" localSheetId="18">#REF!</definedName>
    <definedName name="L" localSheetId="19">#REF!</definedName>
    <definedName name="L" localSheetId="20">#REF!</definedName>
    <definedName name="L" localSheetId="1">#REF!</definedName>
    <definedName name="L" localSheetId="2">#REF!</definedName>
    <definedName name="L" localSheetId="3">#REF!</definedName>
    <definedName name="L" localSheetId="11">#REF!</definedName>
    <definedName name="L" localSheetId="12">#REF!</definedName>
    <definedName name="L">#REF!</definedName>
    <definedName name="l_1" localSheetId="0" hidden="1">{"pl_t&amp;d",#N/A,FALSE,"p&amp;l_t&amp;D_01_02 (2)"}</definedName>
    <definedName name="l_1" localSheetId="10" hidden="1">{"pl_t&amp;d",#N/A,FALSE,"p&amp;l_t&amp;D_01_02 (2)"}</definedName>
    <definedName name="l_1" localSheetId="13" hidden="1">{"pl_t&amp;d",#N/A,FALSE,"p&amp;l_t&amp;D_01_02 (2)"}</definedName>
    <definedName name="l_1" localSheetId="14" hidden="1">{"pl_t&amp;d",#N/A,FALSE,"p&amp;l_t&amp;D_01_02 (2)"}</definedName>
    <definedName name="l_1" localSheetId="17" hidden="1">{"pl_t&amp;d",#N/A,FALSE,"p&amp;l_t&amp;D_01_02 (2)"}</definedName>
    <definedName name="l_1" localSheetId="19" hidden="1">{"pl_t&amp;d",#N/A,FALSE,"p&amp;l_t&amp;D_01_02 (2)"}</definedName>
    <definedName name="l_1" localSheetId="20" hidden="1">{"pl_t&amp;d",#N/A,FALSE,"p&amp;l_t&amp;D_01_02 (2)"}</definedName>
    <definedName name="l_1" localSheetId="1" hidden="1">{"pl_t&amp;d",#N/A,FALSE,"p&amp;l_t&amp;D_01_02 (2)"}</definedName>
    <definedName name="l_1" localSheetId="2" hidden="1">{"pl_t&amp;d",#N/A,FALSE,"p&amp;l_t&amp;D_01_02 (2)"}</definedName>
    <definedName name="l_1" localSheetId="3" hidden="1">{"pl_t&amp;d",#N/A,FALSE,"p&amp;l_t&amp;D_01_02 (2)"}</definedName>
    <definedName name="l_1" localSheetId="4" hidden="1">{"pl_t&amp;d",#N/A,FALSE,"p&amp;l_t&amp;D_01_02 (2)"}</definedName>
    <definedName name="l_1" localSheetId="5" hidden="1">{"pl_t&amp;d",#N/A,FALSE,"p&amp;l_t&amp;D_01_02 (2)"}</definedName>
    <definedName name="l_1" localSheetId="9" hidden="1">{"pl_t&amp;d",#N/A,FALSE,"p&amp;l_t&amp;D_01_02 (2)"}</definedName>
    <definedName name="l_1" hidden="1">{"pl_t&amp;d",#N/A,FALSE,"p&amp;l_t&amp;D_01_02 (2)"}</definedName>
    <definedName name="LastYear" localSheetId="0">#REF!</definedName>
    <definedName name="LastYear" localSheetId="10">#REF!</definedName>
    <definedName name="LastYear" localSheetId="17">#REF!</definedName>
    <definedName name="LastYear" localSheetId="18">#REF!</definedName>
    <definedName name="LastYear" localSheetId="19">#REF!</definedName>
    <definedName name="LastYear" localSheetId="20">#REF!</definedName>
    <definedName name="LastYear" localSheetId="1">#REF!</definedName>
    <definedName name="LastYear" localSheetId="2">#REF!</definedName>
    <definedName name="LastYear" localSheetId="3">#REF!</definedName>
    <definedName name="LastYear" localSheetId="11">#REF!</definedName>
    <definedName name="LastYear" localSheetId="12">#REF!</definedName>
    <definedName name="LastYear">#REF!</definedName>
    <definedName name="laxman" localSheetId="0" hidden="1">{"pl_t&amp;d",#N/A,FALSE,"p&amp;l_t&amp;D_01_02 (2)"}</definedName>
    <definedName name="laxman" localSheetId="10" hidden="1">{"pl_t&amp;d",#N/A,FALSE,"p&amp;l_t&amp;D_01_02 (2)"}</definedName>
    <definedName name="laxman" localSheetId="13" hidden="1">{"pl_t&amp;d",#N/A,FALSE,"p&amp;l_t&amp;D_01_02 (2)"}</definedName>
    <definedName name="laxman" localSheetId="14" hidden="1">{"pl_t&amp;d",#N/A,FALSE,"p&amp;l_t&amp;D_01_02 (2)"}</definedName>
    <definedName name="laxman" localSheetId="17" hidden="1">{"pl_t&amp;d",#N/A,FALSE,"p&amp;l_t&amp;D_01_02 (2)"}</definedName>
    <definedName name="laxman" localSheetId="19" hidden="1">{"pl_t&amp;d",#N/A,FALSE,"p&amp;l_t&amp;D_01_02 (2)"}</definedName>
    <definedName name="laxman" localSheetId="20" hidden="1">{"pl_t&amp;d",#N/A,FALSE,"p&amp;l_t&amp;D_01_02 (2)"}</definedName>
    <definedName name="laxman" localSheetId="1" hidden="1">{"pl_t&amp;d",#N/A,FALSE,"p&amp;l_t&amp;D_01_02 (2)"}</definedName>
    <definedName name="laxman" localSheetId="2" hidden="1">{"pl_t&amp;d",#N/A,FALSE,"p&amp;l_t&amp;D_01_02 (2)"}</definedName>
    <definedName name="laxman" localSheetId="3" hidden="1">{"pl_t&amp;d",#N/A,FALSE,"p&amp;l_t&amp;D_01_02 (2)"}</definedName>
    <definedName name="laxman" localSheetId="4" hidden="1">{"pl_t&amp;d",#N/A,FALSE,"p&amp;l_t&amp;D_01_02 (2)"}</definedName>
    <definedName name="laxman" localSheetId="5" hidden="1">{"pl_t&amp;d",#N/A,FALSE,"p&amp;l_t&amp;D_01_02 (2)"}</definedName>
    <definedName name="laxman" localSheetId="9" hidden="1">{"pl_t&amp;d",#N/A,FALSE,"p&amp;l_t&amp;D_01_02 (2)"}</definedName>
    <definedName name="laxman" hidden="1">{"pl_t&amp;d",#N/A,FALSE,"p&amp;l_t&amp;D_01_02 (2)"}</definedName>
    <definedName name="laxman_1" localSheetId="0" hidden="1">{"pl_t&amp;d",#N/A,FALSE,"p&amp;l_t&amp;D_01_02 (2)"}</definedName>
    <definedName name="laxman_1" localSheetId="10" hidden="1">{"pl_t&amp;d",#N/A,FALSE,"p&amp;l_t&amp;D_01_02 (2)"}</definedName>
    <definedName name="laxman_1" localSheetId="13" hidden="1">{"pl_t&amp;d",#N/A,FALSE,"p&amp;l_t&amp;D_01_02 (2)"}</definedName>
    <definedName name="laxman_1" localSheetId="14" hidden="1">{"pl_t&amp;d",#N/A,FALSE,"p&amp;l_t&amp;D_01_02 (2)"}</definedName>
    <definedName name="laxman_1" localSheetId="17" hidden="1">{"pl_t&amp;d",#N/A,FALSE,"p&amp;l_t&amp;D_01_02 (2)"}</definedName>
    <definedName name="laxman_1" localSheetId="19" hidden="1">{"pl_t&amp;d",#N/A,FALSE,"p&amp;l_t&amp;D_01_02 (2)"}</definedName>
    <definedName name="laxman_1" localSheetId="20" hidden="1">{"pl_t&amp;d",#N/A,FALSE,"p&amp;l_t&amp;D_01_02 (2)"}</definedName>
    <definedName name="laxman_1" localSheetId="1" hidden="1">{"pl_t&amp;d",#N/A,FALSE,"p&amp;l_t&amp;D_01_02 (2)"}</definedName>
    <definedName name="laxman_1" localSheetId="2" hidden="1">{"pl_t&amp;d",#N/A,FALSE,"p&amp;l_t&amp;D_01_02 (2)"}</definedName>
    <definedName name="laxman_1" localSheetId="3" hidden="1">{"pl_t&amp;d",#N/A,FALSE,"p&amp;l_t&amp;D_01_02 (2)"}</definedName>
    <definedName name="laxman_1" localSheetId="4" hidden="1">{"pl_t&amp;d",#N/A,FALSE,"p&amp;l_t&amp;D_01_02 (2)"}</definedName>
    <definedName name="laxman_1" localSheetId="5" hidden="1">{"pl_t&amp;d",#N/A,FALSE,"p&amp;l_t&amp;D_01_02 (2)"}</definedName>
    <definedName name="laxman_1" localSheetId="9" hidden="1">{"pl_t&amp;d",#N/A,FALSE,"p&amp;l_t&amp;D_01_02 (2)"}</definedName>
    <definedName name="laxman_1" hidden="1">{"pl_t&amp;d",#N/A,FALSE,"p&amp;l_t&amp;D_01_02 (2)"}</definedName>
    <definedName name="llll" localSheetId="0">'[16]Allocation LT HT EHT'!#REF!</definedName>
    <definedName name="llll" localSheetId="10">'[16]Allocation LT HT EHT'!#REF!</definedName>
    <definedName name="llll" localSheetId="17">'[16]Allocation LT HT EHT'!#REF!</definedName>
    <definedName name="llll" localSheetId="18">'[16]Allocation LT HT EHT'!#REF!</definedName>
    <definedName name="llll" localSheetId="19">'[16]Allocation LT HT EHT'!#REF!</definedName>
    <definedName name="llll" localSheetId="20">'[16]Allocation LT HT EHT'!#REF!</definedName>
    <definedName name="llll" localSheetId="1">'[16]Allocation LT HT EHT'!#REF!</definedName>
    <definedName name="llll" localSheetId="2">'[16]Allocation LT HT EHT'!#REF!</definedName>
    <definedName name="llll" localSheetId="3">'[16]Allocation LT HT EHT'!#REF!</definedName>
    <definedName name="llll" localSheetId="11">'[16]Allocation LT HT EHT'!#REF!</definedName>
    <definedName name="llll" localSheetId="12">'[16]Allocation LT HT EHT'!#REF!</definedName>
    <definedName name="llll">'[16]Allocation LT HT EHT'!#REF!</definedName>
    <definedName name="Loss" localSheetId="0">#REF!</definedName>
    <definedName name="Loss" localSheetId="10">#REF!</definedName>
    <definedName name="Loss" localSheetId="13">#REF!</definedName>
    <definedName name="Loss" localSheetId="15">#REF!</definedName>
    <definedName name="Loss" localSheetId="16">#REF!</definedName>
    <definedName name="Loss" localSheetId="17">#REF!</definedName>
    <definedName name="Loss" localSheetId="19">#REF!</definedName>
    <definedName name="Loss" localSheetId="20">#REF!</definedName>
    <definedName name="Loss" localSheetId="1">#REF!</definedName>
    <definedName name="Loss" localSheetId="2">#REF!</definedName>
    <definedName name="Loss" localSheetId="3">#REF!</definedName>
    <definedName name="Loss" localSheetId="5">#REF!</definedName>
    <definedName name="Loss" localSheetId="7">#REF!</definedName>
    <definedName name="Loss" localSheetId="6">#REF!</definedName>
    <definedName name="Loss" localSheetId="8">#REF!</definedName>
    <definedName name="Loss" localSheetId="9">#REF!</definedName>
    <definedName name="Loss">#REF!</definedName>
    <definedName name="Loss_Details" localSheetId="0">'[10]Loss Details'!#REF!</definedName>
    <definedName name="Loss_Details" localSheetId="10">'[11]Loss Details'!#REF!</definedName>
    <definedName name="Loss_Details" localSheetId="13">'[11]Loss Details'!#REF!</definedName>
    <definedName name="Loss_Details" localSheetId="15">'[11]Loss Details'!#REF!</definedName>
    <definedName name="Loss_Details" localSheetId="16">'[11]Loss Details'!#REF!</definedName>
    <definedName name="Loss_Details" localSheetId="17">'[10]Loss Details'!#REF!</definedName>
    <definedName name="Loss_Details" localSheetId="18">'[10]Loss Details'!#REF!</definedName>
    <definedName name="Loss_Details" localSheetId="19">'[11]Loss Details'!#REF!</definedName>
    <definedName name="Loss_Details" localSheetId="20">'[10]Loss Details'!#REF!</definedName>
    <definedName name="Loss_Details" localSheetId="1">'[11]Loss Details'!#REF!</definedName>
    <definedName name="Loss_Details" localSheetId="2">'[10]Loss Details'!#REF!</definedName>
    <definedName name="Loss_Details" localSheetId="3">'[10]Loss Details'!#REF!</definedName>
    <definedName name="Loss_Details" localSheetId="7">'[11]Loss Details'!#REF!</definedName>
    <definedName name="Loss_Details" localSheetId="8">'[11]Loss Details'!#REF!</definedName>
    <definedName name="Loss_Details" localSheetId="9">'[11]Loss Details'!#REF!</definedName>
    <definedName name="Loss_Details" localSheetId="11">'[10]Loss Details'!#REF!</definedName>
    <definedName name="Loss_Details" localSheetId="12">'[10]Loss Details'!#REF!</definedName>
    <definedName name="Loss_Details">'[10]Loss Details'!#REF!</definedName>
    <definedName name="losses" localSheetId="0">#REF!</definedName>
    <definedName name="losses" localSheetId="10">#REF!</definedName>
    <definedName name="losses" localSheetId="17">#REF!</definedName>
    <definedName name="losses" localSheetId="19">#REF!</definedName>
    <definedName name="losses" localSheetId="20">#REF!</definedName>
    <definedName name="losses" localSheetId="1">#REF!</definedName>
    <definedName name="losses" localSheetId="2">#REF!</definedName>
    <definedName name="losses" localSheetId="3">#REF!</definedName>
    <definedName name="losses" localSheetId="5">#REF!</definedName>
    <definedName name="losses">#REF!</definedName>
    <definedName name="ltind" localSheetId="0">#REF!</definedName>
    <definedName name="ltind" localSheetId="10">#REF!</definedName>
    <definedName name="ltind" localSheetId="17">#REF!</definedName>
    <definedName name="ltind" localSheetId="19">#REF!</definedName>
    <definedName name="ltind" localSheetId="20">#REF!</definedName>
    <definedName name="ltind" localSheetId="1">#REF!</definedName>
    <definedName name="ltind" localSheetId="2">#REF!</definedName>
    <definedName name="ltind" localSheetId="3">#REF!</definedName>
    <definedName name="ltind" localSheetId="5">#REF!</definedName>
    <definedName name="ltind">#REF!</definedName>
    <definedName name="M" localSheetId="0">#REF!</definedName>
    <definedName name="M" localSheetId="10">#REF!</definedName>
    <definedName name="M" localSheetId="17">#REF!</definedName>
    <definedName name="M" localSheetId="19">#REF!</definedName>
    <definedName name="M" localSheetId="20">#REF!</definedName>
    <definedName name="M" localSheetId="1">#REF!</definedName>
    <definedName name="M" localSheetId="2">#REF!</definedName>
    <definedName name="M" localSheetId="3">#REF!</definedName>
    <definedName name="M" localSheetId="5">#REF!</definedName>
    <definedName name="M">#REF!</definedName>
    <definedName name="MACHI" localSheetId="0" hidden="1">{"pl_t&amp;d",#N/A,FALSE,"p&amp;l_t&amp;D_01_02 (2)"}</definedName>
    <definedName name="MACHI" localSheetId="10" hidden="1">{"pl_t&amp;d",#N/A,FALSE,"p&amp;l_t&amp;D_01_02 (2)"}</definedName>
    <definedName name="MACHI" localSheetId="13" hidden="1">{"pl_t&amp;d",#N/A,FALSE,"p&amp;l_t&amp;D_01_02 (2)"}</definedName>
    <definedName name="MACHI" localSheetId="14" hidden="1">{"pl_t&amp;d",#N/A,FALSE,"p&amp;l_t&amp;D_01_02 (2)"}</definedName>
    <definedName name="MACHI" localSheetId="17" hidden="1">{"pl_t&amp;d",#N/A,FALSE,"p&amp;l_t&amp;D_01_02 (2)"}</definedName>
    <definedName name="MACHI" localSheetId="19" hidden="1">{"pl_t&amp;d",#N/A,FALSE,"p&amp;l_t&amp;D_01_02 (2)"}</definedName>
    <definedName name="MACHI" localSheetId="20" hidden="1">{"pl_t&amp;d",#N/A,FALSE,"p&amp;l_t&amp;D_01_02 (2)"}</definedName>
    <definedName name="MACHI" localSheetId="1" hidden="1">{"pl_t&amp;d",#N/A,FALSE,"p&amp;l_t&amp;D_01_02 (2)"}</definedName>
    <definedName name="MACHI" localSheetId="2" hidden="1">{"pl_t&amp;d",#N/A,FALSE,"p&amp;l_t&amp;D_01_02 (2)"}</definedName>
    <definedName name="MACHI" localSheetId="3" hidden="1">{"pl_t&amp;d",#N/A,FALSE,"p&amp;l_t&amp;D_01_02 (2)"}</definedName>
    <definedName name="MACHI" localSheetId="4" hidden="1">{"pl_t&amp;d",#N/A,FALSE,"p&amp;l_t&amp;D_01_02 (2)"}</definedName>
    <definedName name="MACHI" localSheetId="5" hidden="1">{"pl_t&amp;d",#N/A,FALSE,"p&amp;l_t&amp;D_01_02 (2)"}</definedName>
    <definedName name="MACHI" localSheetId="9" hidden="1">{"pl_t&amp;d",#N/A,FALSE,"p&amp;l_t&amp;D_01_02 (2)"}</definedName>
    <definedName name="MACHI" hidden="1">{"pl_t&amp;d",#N/A,FALSE,"p&amp;l_t&amp;D_01_02 (2)"}</definedName>
    <definedName name="MAR" localSheetId="0">#REF!</definedName>
    <definedName name="MAR" localSheetId="10">#REF!</definedName>
    <definedName name="MAR" localSheetId="17">#REF!</definedName>
    <definedName name="MAR" localSheetId="18">#REF!</definedName>
    <definedName name="MAR" localSheetId="19">#REF!</definedName>
    <definedName name="MAR" localSheetId="20">#REF!</definedName>
    <definedName name="MAR" localSheetId="1">#REF!</definedName>
    <definedName name="MAR" localSheetId="2">#REF!</definedName>
    <definedName name="MAR" localSheetId="3">#REF!</definedName>
    <definedName name="MAR" localSheetId="11">#REF!</definedName>
    <definedName name="MAR" localSheetId="12">#REF!</definedName>
    <definedName name="MAR">#REF!</definedName>
    <definedName name="Mar06___0" localSheetId="0">[2]Newabstract!#REF!</definedName>
    <definedName name="Mar06___0" localSheetId="10">[2]Newabstract!#REF!</definedName>
    <definedName name="Mar06___0" localSheetId="17">[2]Newabstract!#REF!</definedName>
    <definedName name="Mar06___0" localSheetId="18">[2]Newabstract!#REF!</definedName>
    <definedName name="Mar06___0" localSheetId="19">[2]Newabstract!#REF!</definedName>
    <definedName name="Mar06___0" localSheetId="20">[2]Newabstract!#REF!</definedName>
    <definedName name="Mar06___0" localSheetId="1">[2]Newabstract!#REF!</definedName>
    <definedName name="Mar06___0" localSheetId="2">[2]Newabstract!#REF!</definedName>
    <definedName name="Mar06___0" localSheetId="3">[2]Newabstract!#REF!</definedName>
    <definedName name="Mar06___0" localSheetId="11">[2]Newabstract!#REF!</definedName>
    <definedName name="Mar06___0" localSheetId="12">[2]Newabstract!#REF!</definedName>
    <definedName name="Mar06___0">[2]Newabstract!#REF!</definedName>
    <definedName name="Mar09___0" localSheetId="0">[2]Newabstract!#REF!</definedName>
    <definedName name="Mar09___0" localSheetId="10">[2]Newabstract!#REF!</definedName>
    <definedName name="Mar09___0" localSheetId="17">[2]Newabstract!#REF!</definedName>
    <definedName name="Mar09___0" localSheetId="18">[2]Newabstract!#REF!</definedName>
    <definedName name="Mar09___0" localSheetId="19">[2]Newabstract!#REF!</definedName>
    <definedName name="Mar09___0" localSheetId="20">[2]Newabstract!#REF!</definedName>
    <definedName name="Mar09___0" localSheetId="1">[2]Newabstract!#REF!</definedName>
    <definedName name="Mar09___0" localSheetId="2">[2]Newabstract!#REF!</definedName>
    <definedName name="Mar09___0" localSheetId="3">[2]Newabstract!#REF!</definedName>
    <definedName name="Mar09___0" localSheetId="11">[2]Newabstract!#REF!</definedName>
    <definedName name="Mar09___0" localSheetId="12">[2]Newabstract!#REF!</definedName>
    <definedName name="Mar09___0">[2]Newabstract!#REF!</definedName>
    <definedName name="Mar10___0" localSheetId="0">[2]Newabstract!#REF!</definedName>
    <definedName name="Mar10___0" localSheetId="10">[2]Newabstract!#REF!</definedName>
    <definedName name="Mar10___0" localSheetId="17">[2]Newabstract!#REF!</definedName>
    <definedName name="Mar10___0" localSheetId="18">[2]Newabstract!#REF!</definedName>
    <definedName name="Mar10___0" localSheetId="19">[2]Newabstract!#REF!</definedName>
    <definedName name="Mar10___0" localSheetId="20">[2]Newabstract!#REF!</definedName>
    <definedName name="Mar10___0" localSheetId="1">[2]Newabstract!#REF!</definedName>
    <definedName name="Mar10___0" localSheetId="2">[2]Newabstract!#REF!</definedName>
    <definedName name="Mar10___0" localSheetId="3">[2]Newabstract!#REF!</definedName>
    <definedName name="Mar10___0" localSheetId="11">[2]Newabstract!#REF!</definedName>
    <definedName name="Mar10___0" localSheetId="12">[2]Newabstract!#REF!</definedName>
    <definedName name="Mar10___0">[2]Newabstract!#REF!</definedName>
    <definedName name="Mar11___0" localSheetId="0">[2]Newabstract!#REF!</definedName>
    <definedName name="Mar11___0" localSheetId="10">[2]Newabstract!#REF!</definedName>
    <definedName name="Mar11___0" localSheetId="17">[2]Newabstract!#REF!</definedName>
    <definedName name="Mar11___0" localSheetId="18">[2]Newabstract!#REF!</definedName>
    <definedName name="Mar11___0" localSheetId="19">[2]Newabstract!#REF!</definedName>
    <definedName name="Mar11___0" localSheetId="20">[2]Newabstract!#REF!</definedName>
    <definedName name="Mar11___0" localSheetId="1">[2]Newabstract!#REF!</definedName>
    <definedName name="Mar11___0" localSheetId="2">[2]Newabstract!#REF!</definedName>
    <definedName name="Mar11___0" localSheetId="3">[2]Newabstract!#REF!</definedName>
    <definedName name="Mar11___0" localSheetId="11">[2]Newabstract!#REF!</definedName>
    <definedName name="Mar11___0" localSheetId="12">[2]Newabstract!#REF!</definedName>
    <definedName name="Mar11___0">[2]Newabstract!#REF!</definedName>
    <definedName name="Mar12___0" localSheetId="0">[2]Newabstract!#REF!</definedName>
    <definedName name="Mar12___0" localSheetId="10">[2]Newabstract!#REF!</definedName>
    <definedName name="Mar12___0" localSheetId="17">[2]Newabstract!#REF!</definedName>
    <definedName name="Mar12___0" localSheetId="18">[2]Newabstract!#REF!</definedName>
    <definedName name="Mar12___0" localSheetId="19">[2]Newabstract!#REF!</definedName>
    <definedName name="Mar12___0" localSheetId="20">[2]Newabstract!#REF!</definedName>
    <definedName name="Mar12___0" localSheetId="1">[2]Newabstract!#REF!</definedName>
    <definedName name="Mar12___0" localSheetId="2">[2]Newabstract!#REF!</definedName>
    <definedName name="Mar12___0" localSheetId="3">[2]Newabstract!#REF!</definedName>
    <definedName name="Mar12___0" localSheetId="11">[2]Newabstract!#REF!</definedName>
    <definedName name="Mar12___0" localSheetId="12">[2]Newabstract!#REF!</definedName>
    <definedName name="Mar12___0">[2]Newabstract!#REF!</definedName>
    <definedName name="Mar13___0" localSheetId="0">[2]Newabstract!#REF!</definedName>
    <definedName name="Mar13___0" localSheetId="10">[2]Newabstract!#REF!</definedName>
    <definedName name="Mar13___0" localSheetId="17">[2]Newabstract!#REF!</definedName>
    <definedName name="Mar13___0" localSheetId="18">[2]Newabstract!#REF!</definedName>
    <definedName name="Mar13___0" localSheetId="19">[2]Newabstract!#REF!</definedName>
    <definedName name="Mar13___0" localSheetId="20">[2]Newabstract!#REF!</definedName>
    <definedName name="Mar13___0" localSheetId="1">[2]Newabstract!#REF!</definedName>
    <definedName name="Mar13___0" localSheetId="2">[2]Newabstract!#REF!</definedName>
    <definedName name="Mar13___0" localSheetId="3">[2]Newabstract!#REF!</definedName>
    <definedName name="Mar13___0" localSheetId="11">[2]Newabstract!#REF!</definedName>
    <definedName name="Mar13___0" localSheetId="12">[2]Newabstract!#REF!</definedName>
    <definedName name="Mar13___0">[2]Newabstract!#REF!</definedName>
    <definedName name="Mar16___0" localSheetId="0">[2]Newabstract!#REF!</definedName>
    <definedName name="Mar16___0" localSheetId="10">[2]Newabstract!#REF!</definedName>
    <definedName name="Mar16___0" localSheetId="17">[2]Newabstract!#REF!</definedName>
    <definedName name="Mar16___0" localSheetId="18">[2]Newabstract!#REF!</definedName>
    <definedName name="Mar16___0" localSheetId="19">[2]Newabstract!#REF!</definedName>
    <definedName name="Mar16___0" localSheetId="20">[2]Newabstract!#REF!</definedName>
    <definedName name="Mar16___0" localSheetId="1">[2]Newabstract!#REF!</definedName>
    <definedName name="Mar16___0" localSheetId="2">[2]Newabstract!#REF!</definedName>
    <definedName name="Mar16___0" localSheetId="3">[2]Newabstract!#REF!</definedName>
    <definedName name="Mar16___0" localSheetId="11">[2]Newabstract!#REF!</definedName>
    <definedName name="Mar16___0" localSheetId="12">[2]Newabstract!#REF!</definedName>
    <definedName name="Mar16___0">[2]Newabstract!#REF!</definedName>
    <definedName name="Mar17___0" localSheetId="0">[2]Newabstract!#REF!</definedName>
    <definedName name="Mar17___0" localSheetId="10">[2]Newabstract!#REF!</definedName>
    <definedName name="Mar17___0" localSheetId="17">[2]Newabstract!#REF!</definedName>
    <definedName name="Mar17___0" localSheetId="18">[2]Newabstract!#REF!</definedName>
    <definedName name="Mar17___0" localSheetId="19">[2]Newabstract!#REF!</definedName>
    <definedName name="Mar17___0" localSheetId="20">[2]Newabstract!#REF!</definedName>
    <definedName name="Mar17___0" localSheetId="1">[2]Newabstract!#REF!</definedName>
    <definedName name="Mar17___0" localSheetId="2">[2]Newabstract!#REF!</definedName>
    <definedName name="Mar17___0" localSheetId="3">[2]Newabstract!#REF!</definedName>
    <definedName name="Mar17___0" localSheetId="11">[2]Newabstract!#REF!</definedName>
    <definedName name="Mar17___0" localSheetId="12">[2]Newabstract!#REF!</definedName>
    <definedName name="Mar17___0">[2]Newabstract!#REF!</definedName>
    <definedName name="Mar18___0" localSheetId="0">[2]Newabstract!#REF!</definedName>
    <definedName name="Mar18___0" localSheetId="10">[2]Newabstract!#REF!</definedName>
    <definedName name="Mar18___0" localSheetId="17">[2]Newabstract!#REF!</definedName>
    <definedName name="Mar18___0" localSheetId="18">[2]Newabstract!#REF!</definedName>
    <definedName name="Mar18___0" localSheetId="19">[2]Newabstract!#REF!</definedName>
    <definedName name="Mar18___0" localSheetId="20">[2]Newabstract!#REF!</definedName>
    <definedName name="Mar18___0" localSheetId="1">[2]Newabstract!#REF!</definedName>
    <definedName name="Mar18___0" localSheetId="2">[2]Newabstract!#REF!</definedName>
    <definedName name="Mar18___0" localSheetId="3">[2]Newabstract!#REF!</definedName>
    <definedName name="Mar18___0" localSheetId="11">[2]Newabstract!#REF!</definedName>
    <definedName name="Mar18___0" localSheetId="12">[2]Newabstract!#REF!</definedName>
    <definedName name="Mar18___0">[2]Newabstract!#REF!</definedName>
    <definedName name="Mar19___0" localSheetId="0">[2]Newabstract!#REF!</definedName>
    <definedName name="Mar19___0" localSheetId="10">[2]Newabstract!#REF!</definedName>
    <definedName name="Mar19___0" localSheetId="17">[2]Newabstract!#REF!</definedName>
    <definedName name="Mar19___0" localSheetId="18">[2]Newabstract!#REF!</definedName>
    <definedName name="Mar19___0" localSheetId="19">[2]Newabstract!#REF!</definedName>
    <definedName name="Mar19___0" localSheetId="20">[2]Newabstract!#REF!</definedName>
    <definedName name="Mar19___0" localSheetId="1">[2]Newabstract!#REF!</definedName>
    <definedName name="Mar19___0" localSheetId="2">[2]Newabstract!#REF!</definedName>
    <definedName name="Mar19___0" localSheetId="3">[2]Newabstract!#REF!</definedName>
    <definedName name="Mar19___0" localSheetId="11">[2]Newabstract!#REF!</definedName>
    <definedName name="Mar19___0" localSheetId="12">[2]Newabstract!#REF!</definedName>
    <definedName name="Mar19___0">[2]Newabstract!#REF!</definedName>
    <definedName name="Mar20___0" localSheetId="0">[2]Newabstract!#REF!</definedName>
    <definedName name="Mar20___0" localSheetId="10">[2]Newabstract!#REF!</definedName>
    <definedName name="Mar20___0" localSheetId="17">[2]Newabstract!#REF!</definedName>
    <definedName name="Mar20___0" localSheetId="18">[2]Newabstract!#REF!</definedName>
    <definedName name="Mar20___0" localSheetId="19">[2]Newabstract!#REF!</definedName>
    <definedName name="Mar20___0" localSheetId="20">[2]Newabstract!#REF!</definedName>
    <definedName name="Mar20___0" localSheetId="1">[2]Newabstract!#REF!</definedName>
    <definedName name="Mar20___0" localSheetId="2">[2]Newabstract!#REF!</definedName>
    <definedName name="Mar20___0" localSheetId="3">[2]Newabstract!#REF!</definedName>
    <definedName name="Mar20___0" localSheetId="11">[2]Newabstract!#REF!</definedName>
    <definedName name="Mar20___0" localSheetId="12">[2]Newabstract!#REF!</definedName>
    <definedName name="Mar20___0">[2]Newabstract!#REF!</definedName>
    <definedName name="Mar23___0" localSheetId="0">[2]Newabstract!#REF!</definedName>
    <definedName name="Mar23___0" localSheetId="10">[2]Newabstract!#REF!</definedName>
    <definedName name="Mar23___0" localSheetId="17">[2]Newabstract!#REF!</definedName>
    <definedName name="Mar23___0" localSheetId="18">[2]Newabstract!#REF!</definedName>
    <definedName name="Mar23___0" localSheetId="19">[2]Newabstract!#REF!</definedName>
    <definedName name="Mar23___0" localSheetId="20">[2]Newabstract!#REF!</definedName>
    <definedName name="Mar23___0" localSheetId="1">[2]Newabstract!#REF!</definedName>
    <definedName name="Mar23___0" localSheetId="2">[2]Newabstract!#REF!</definedName>
    <definedName name="Mar23___0" localSheetId="3">[2]Newabstract!#REF!</definedName>
    <definedName name="Mar23___0" localSheetId="11">[2]Newabstract!#REF!</definedName>
    <definedName name="Mar23___0" localSheetId="12">[2]Newabstract!#REF!</definedName>
    <definedName name="Mar23___0">[2]Newabstract!#REF!</definedName>
    <definedName name="Mar24___0" localSheetId="0">[2]Newabstract!#REF!</definedName>
    <definedName name="Mar24___0" localSheetId="10">[2]Newabstract!#REF!</definedName>
    <definedName name="Mar24___0" localSheetId="17">[2]Newabstract!#REF!</definedName>
    <definedName name="Mar24___0" localSheetId="18">[2]Newabstract!#REF!</definedName>
    <definedName name="Mar24___0" localSheetId="19">[2]Newabstract!#REF!</definedName>
    <definedName name="Mar24___0" localSheetId="20">[2]Newabstract!#REF!</definedName>
    <definedName name="Mar24___0" localSheetId="1">[2]Newabstract!#REF!</definedName>
    <definedName name="Mar24___0" localSheetId="2">[2]Newabstract!#REF!</definedName>
    <definedName name="Mar24___0" localSheetId="3">[2]Newabstract!#REF!</definedName>
    <definedName name="Mar24___0" localSheetId="11">[2]Newabstract!#REF!</definedName>
    <definedName name="Mar24___0" localSheetId="12">[2]Newabstract!#REF!</definedName>
    <definedName name="Mar24___0">[2]Newabstract!#REF!</definedName>
    <definedName name="Mar25___0" localSheetId="0">[2]Newabstract!#REF!</definedName>
    <definedName name="Mar25___0" localSheetId="10">[2]Newabstract!#REF!</definedName>
    <definedName name="Mar25___0" localSheetId="17">[2]Newabstract!#REF!</definedName>
    <definedName name="Mar25___0" localSheetId="18">[2]Newabstract!#REF!</definedName>
    <definedName name="Mar25___0" localSheetId="19">[2]Newabstract!#REF!</definedName>
    <definedName name="Mar25___0" localSheetId="20">[2]Newabstract!#REF!</definedName>
    <definedName name="Mar25___0" localSheetId="1">[2]Newabstract!#REF!</definedName>
    <definedName name="Mar25___0" localSheetId="2">[2]Newabstract!#REF!</definedName>
    <definedName name="Mar25___0" localSheetId="3">[2]Newabstract!#REF!</definedName>
    <definedName name="Mar25___0" localSheetId="11">[2]Newabstract!#REF!</definedName>
    <definedName name="Mar25___0" localSheetId="12">[2]Newabstract!#REF!</definedName>
    <definedName name="Mar25___0">[2]Newabstract!#REF!</definedName>
    <definedName name="Mar26___0" localSheetId="0">[2]Newabstract!#REF!</definedName>
    <definedName name="Mar26___0" localSheetId="10">[2]Newabstract!#REF!</definedName>
    <definedName name="Mar26___0" localSheetId="17">[2]Newabstract!#REF!</definedName>
    <definedName name="Mar26___0" localSheetId="18">[2]Newabstract!#REF!</definedName>
    <definedName name="Mar26___0" localSheetId="19">[2]Newabstract!#REF!</definedName>
    <definedName name="Mar26___0" localSheetId="20">[2]Newabstract!#REF!</definedName>
    <definedName name="Mar26___0" localSheetId="1">[2]Newabstract!#REF!</definedName>
    <definedName name="Mar26___0" localSheetId="2">[2]Newabstract!#REF!</definedName>
    <definedName name="Mar26___0" localSheetId="3">[2]Newabstract!#REF!</definedName>
    <definedName name="Mar26___0" localSheetId="11">[2]Newabstract!#REF!</definedName>
    <definedName name="Mar26___0" localSheetId="12">[2]Newabstract!#REF!</definedName>
    <definedName name="Mar26___0">[2]Newabstract!#REF!</definedName>
    <definedName name="Mar27___0" localSheetId="0">[2]Newabstract!#REF!</definedName>
    <definedName name="Mar27___0" localSheetId="10">[2]Newabstract!#REF!</definedName>
    <definedName name="Mar27___0" localSheetId="17">[2]Newabstract!#REF!</definedName>
    <definedName name="Mar27___0" localSheetId="18">[2]Newabstract!#REF!</definedName>
    <definedName name="Mar27___0" localSheetId="19">[2]Newabstract!#REF!</definedName>
    <definedName name="Mar27___0" localSheetId="20">[2]Newabstract!#REF!</definedName>
    <definedName name="Mar27___0" localSheetId="1">[2]Newabstract!#REF!</definedName>
    <definedName name="Mar27___0" localSheetId="2">[2]Newabstract!#REF!</definedName>
    <definedName name="Mar27___0" localSheetId="3">[2]Newabstract!#REF!</definedName>
    <definedName name="Mar27___0" localSheetId="11">[2]Newabstract!#REF!</definedName>
    <definedName name="Mar27___0" localSheetId="12">[2]Newabstract!#REF!</definedName>
    <definedName name="Mar27___0">[2]Newabstract!#REF!</definedName>
    <definedName name="Mar28___0" localSheetId="0">[2]Newabstract!#REF!</definedName>
    <definedName name="Mar28___0" localSheetId="10">[2]Newabstract!#REF!</definedName>
    <definedName name="Mar28___0" localSheetId="17">[2]Newabstract!#REF!</definedName>
    <definedName name="Mar28___0" localSheetId="18">[2]Newabstract!#REF!</definedName>
    <definedName name="Mar28___0" localSheetId="19">[2]Newabstract!#REF!</definedName>
    <definedName name="Mar28___0" localSheetId="20">[2]Newabstract!#REF!</definedName>
    <definedName name="Mar28___0" localSheetId="1">[2]Newabstract!#REF!</definedName>
    <definedName name="Mar28___0" localSheetId="2">[2]Newabstract!#REF!</definedName>
    <definedName name="Mar28___0" localSheetId="3">[2]Newabstract!#REF!</definedName>
    <definedName name="Mar28___0" localSheetId="11">[2]Newabstract!#REF!</definedName>
    <definedName name="Mar28___0" localSheetId="12">[2]Newabstract!#REF!</definedName>
    <definedName name="Mar28___0">[2]Newabstract!#REF!</definedName>
    <definedName name="Mar30___0" localSheetId="0">[2]Newabstract!#REF!</definedName>
    <definedName name="Mar30___0" localSheetId="10">[2]Newabstract!#REF!</definedName>
    <definedName name="Mar30___0" localSheetId="17">[2]Newabstract!#REF!</definedName>
    <definedName name="Mar30___0" localSheetId="18">[2]Newabstract!#REF!</definedName>
    <definedName name="Mar30___0" localSheetId="19">[2]Newabstract!#REF!</definedName>
    <definedName name="Mar30___0" localSheetId="20">[2]Newabstract!#REF!</definedName>
    <definedName name="Mar30___0" localSheetId="1">[2]Newabstract!#REF!</definedName>
    <definedName name="Mar30___0" localSheetId="2">[2]Newabstract!#REF!</definedName>
    <definedName name="Mar30___0" localSheetId="3">[2]Newabstract!#REF!</definedName>
    <definedName name="Mar30___0" localSheetId="11">[2]Newabstract!#REF!</definedName>
    <definedName name="Mar30___0" localSheetId="12">[2]Newabstract!#REF!</definedName>
    <definedName name="Mar30___0">[2]Newabstract!#REF!</definedName>
    <definedName name="Mar31___0" localSheetId="0">[2]Newabstract!#REF!</definedName>
    <definedName name="Mar31___0" localSheetId="10">[2]Newabstract!#REF!</definedName>
    <definedName name="Mar31___0" localSheetId="17">[2]Newabstract!#REF!</definedName>
    <definedName name="Mar31___0" localSheetId="18">[2]Newabstract!#REF!</definedName>
    <definedName name="Mar31___0" localSheetId="19">[2]Newabstract!#REF!</definedName>
    <definedName name="Mar31___0" localSheetId="20">[2]Newabstract!#REF!</definedName>
    <definedName name="Mar31___0" localSheetId="1">[2]Newabstract!#REF!</definedName>
    <definedName name="Mar31___0" localSheetId="2">[2]Newabstract!#REF!</definedName>
    <definedName name="Mar31___0" localSheetId="3">[2]Newabstract!#REF!</definedName>
    <definedName name="Mar31___0" localSheetId="11">[2]Newabstract!#REF!</definedName>
    <definedName name="Mar31___0" localSheetId="12">[2]Newabstract!#REF!</definedName>
    <definedName name="Mar31___0">[2]Newabstract!#REF!</definedName>
    <definedName name="march" localSheetId="0" hidden="1">{"pl_t&amp;d",#N/A,FALSE,"p&amp;l_t&amp;D_01_02 (2)"}</definedName>
    <definedName name="march" localSheetId="10" hidden="1">{"pl_t&amp;d",#N/A,FALSE,"p&amp;l_t&amp;D_01_02 (2)"}</definedName>
    <definedName name="march" localSheetId="13" hidden="1">{"pl_t&amp;d",#N/A,FALSE,"p&amp;l_t&amp;D_01_02 (2)"}</definedName>
    <definedName name="march" localSheetId="14" hidden="1">{"pl_t&amp;d",#N/A,FALSE,"p&amp;l_t&amp;D_01_02 (2)"}</definedName>
    <definedName name="march" localSheetId="17" hidden="1">{"pl_t&amp;d",#N/A,FALSE,"p&amp;l_t&amp;D_01_02 (2)"}</definedName>
    <definedName name="march" localSheetId="19" hidden="1">{"pl_t&amp;d",#N/A,FALSE,"p&amp;l_t&amp;D_01_02 (2)"}</definedName>
    <definedName name="march" localSheetId="20" hidden="1">{"pl_t&amp;d",#N/A,FALSE,"p&amp;l_t&amp;D_01_02 (2)"}</definedName>
    <definedName name="march" localSheetId="1" hidden="1">{"pl_t&amp;d",#N/A,FALSE,"p&amp;l_t&amp;D_01_02 (2)"}</definedName>
    <definedName name="march" localSheetId="2" hidden="1">{"pl_t&amp;d",#N/A,FALSE,"p&amp;l_t&amp;D_01_02 (2)"}</definedName>
    <definedName name="march" localSheetId="3" hidden="1">{"pl_t&amp;d",#N/A,FALSE,"p&amp;l_t&amp;D_01_02 (2)"}</definedName>
    <definedName name="march" localSheetId="4" hidden="1">{"pl_t&amp;d",#N/A,FALSE,"p&amp;l_t&amp;D_01_02 (2)"}</definedName>
    <definedName name="march" localSheetId="5" hidden="1">{"pl_t&amp;d",#N/A,FALSE,"p&amp;l_t&amp;D_01_02 (2)"}</definedName>
    <definedName name="march" localSheetId="9" hidden="1">{"pl_t&amp;d",#N/A,FALSE,"p&amp;l_t&amp;D_01_02 (2)"}</definedName>
    <definedName name="march" hidden="1">{"pl_t&amp;d",#N/A,FALSE,"p&amp;l_t&amp;D_01_02 (2)"}</definedName>
    <definedName name="march_1" localSheetId="0" hidden="1">{"pl_t&amp;d",#N/A,FALSE,"p&amp;l_t&amp;D_01_02 (2)"}</definedName>
    <definedName name="march_1" localSheetId="10" hidden="1">{"pl_t&amp;d",#N/A,FALSE,"p&amp;l_t&amp;D_01_02 (2)"}</definedName>
    <definedName name="march_1" localSheetId="13" hidden="1">{"pl_t&amp;d",#N/A,FALSE,"p&amp;l_t&amp;D_01_02 (2)"}</definedName>
    <definedName name="march_1" localSheetId="14" hidden="1">{"pl_t&amp;d",#N/A,FALSE,"p&amp;l_t&amp;D_01_02 (2)"}</definedName>
    <definedName name="march_1" localSheetId="17" hidden="1">{"pl_t&amp;d",#N/A,FALSE,"p&amp;l_t&amp;D_01_02 (2)"}</definedName>
    <definedName name="march_1" localSheetId="19" hidden="1">{"pl_t&amp;d",#N/A,FALSE,"p&amp;l_t&amp;D_01_02 (2)"}</definedName>
    <definedName name="march_1" localSheetId="20" hidden="1">{"pl_t&amp;d",#N/A,FALSE,"p&amp;l_t&amp;D_01_02 (2)"}</definedName>
    <definedName name="march_1" localSheetId="1" hidden="1">{"pl_t&amp;d",#N/A,FALSE,"p&amp;l_t&amp;D_01_02 (2)"}</definedName>
    <definedName name="march_1" localSheetId="2" hidden="1">{"pl_t&amp;d",#N/A,FALSE,"p&amp;l_t&amp;D_01_02 (2)"}</definedName>
    <definedName name="march_1" localSheetId="3" hidden="1">{"pl_t&amp;d",#N/A,FALSE,"p&amp;l_t&amp;D_01_02 (2)"}</definedName>
    <definedName name="march_1" localSheetId="4" hidden="1">{"pl_t&amp;d",#N/A,FALSE,"p&amp;l_t&amp;D_01_02 (2)"}</definedName>
    <definedName name="march_1" localSheetId="5" hidden="1">{"pl_t&amp;d",#N/A,FALSE,"p&amp;l_t&amp;D_01_02 (2)"}</definedName>
    <definedName name="march_1" localSheetId="9" hidden="1">{"pl_t&amp;d",#N/A,FALSE,"p&amp;l_t&amp;D_01_02 (2)"}</definedName>
    <definedName name="march_1" hidden="1">{"pl_t&amp;d",#N/A,FALSE,"p&amp;l_t&amp;D_01_02 (2)"}</definedName>
    <definedName name="meter.sale" localSheetId="0">#REF!</definedName>
    <definedName name="meter.sale" localSheetId="10">#REF!</definedName>
    <definedName name="meter.sale" localSheetId="17">#REF!</definedName>
    <definedName name="meter.sale" localSheetId="18">#REF!</definedName>
    <definedName name="meter.sale" localSheetId="19">#REF!</definedName>
    <definedName name="meter.sale" localSheetId="20">#REF!</definedName>
    <definedName name="meter.sale" localSheetId="1">#REF!</definedName>
    <definedName name="meter.sale" localSheetId="2">#REF!</definedName>
    <definedName name="meter.sale" localSheetId="3">#REF!</definedName>
    <definedName name="meter.sale" localSheetId="11">#REF!</definedName>
    <definedName name="meter.sale" localSheetId="12">#REF!</definedName>
    <definedName name="meter.sale">#REF!</definedName>
    <definedName name="meter.sales" localSheetId="0">#REF!</definedName>
    <definedName name="meter.sales" localSheetId="10">#REF!</definedName>
    <definedName name="meter.sales" localSheetId="17">#REF!</definedName>
    <definedName name="meter.sales" localSheetId="18">#REF!</definedName>
    <definedName name="meter.sales" localSheetId="19">#REF!</definedName>
    <definedName name="meter.sales" localSheetId="20">#REF!</definedName>
    <definedName name="meter.sales" localSheetId="1">#REF!</definedName>
    <definedName name="meter.sales" localSheetId="2">#REF!</definedName>
    <definedName name="meter.sales" localSheetId="3">#REF!</definedName>
    <definedName name="meter.sales" localSheetId="11">#REF!</definedName>
    <definedName name="meter.sales" localSheetId="12">#REF!</definedName>
    <definedName name="meter.sales">#REF!</definedName>
    <definedName name="mhq" localSheetId="0" hidden="1">{"pl_t&amp;d",#N/A,FALSE,"p&amp;l_t&amp;D_01_02 (2)"}</definedName>
    <definedName name="mhq" localSheetId="10" hidden="1">{"pl_t&amp;d",#N/A,FALSE,"p&amp;l_t&amp;D_01_02 (2)"}</definedName>
    <definedName name="mhq" localSheetId="13" hidden="1">{"pl_t&amp;d",#N/A,FALSE,"p&amp;l_t&amp;D_01_02 (2)"}</definedName>
    <definedName name="mhq" localSheetId="14" hidden="1">{"pl_t&amp;d",#N/A,FALSE,"p&amp;l_t&amp;D_01_02 (2)"}</definedName>
    <definedName name="mhq" localSheetId="17" hidden="1">{"pl_t&amp;d",#N/A,FALSE,"p&amp;l_t&amp;D_01_02 (2)"}</definedName>
    <definedName name="mhq" localSheetId="19" hidden="1">{"pl_t&amp;d",#N/A,FALSE,"p&amp;l_t&amp;D_01_02 (2)"}</definedName>
    <definedName name="mhq" localSheetId="20" hidden="1">{"pl_t&amp;d",#N/A,FALSE,"p&amp;l_t&amp;D_01_02 (2)"}</definedName>
    <definedName name="mhq" localSheetId="1" hidden="1">{"pl_t&amp;d",#N/A,FALSE,"p&amp;l_t&amp;D_01_02 (2)"}</definedName>
    <definedName name="mhq" localSheetId="2" hidden="1">{"pl_t&amp;d",#N/A,FALSE,"p&amp;l_t&amp;D_01_02 (2)"}</definedName>
    <definedName name="mhq" localSheetId="3" hidden="1">{"pl_t&amp;d",#N/A,FALSE,"p&amp;l_t&amp;D_01_02 (2)"}</definedName>
    <definedName name="mhq" localSheetId="4" hidden="1">{"pl_t&amp;d",#N/A,FALSE,"p&amp;l_t&amp;D_01_02 (2)"}</definedName>
    <definedName name="mhq" localSheetId="5" hidden="1">{"pl_t&amp;d",#N/A,FALSE,"p&amp;l_t&amp;D_01_02 (2)"}</definedName>
    <definedName name="mhq" localSheetId="9" hidden="1">{"pl_t&amp;d",#N/A,FALSE,"p&amp;l_t&amp;D_01_02 (2)"}</definedName>
    <definedName name="mhq" hidden="1">{"pl_t&amp;d",#N/A,FALSE,"p&amp;l_t&amp;D_01_02 (2)"}</definedName>
    <definedName name="mis" localSheetId="0" hidden="1">{"pl_t&amp;d",#N/A,FALSE,"p&amp;l_t&amp;D_01_02 (2)"}</definedName>
    <definedName name="mis" localSheetId="10" hidden="1">{"pl_t&amp;d",#N/A,FALSE,"p&amp;l_t&amp;D_01_02 (2)"}</definedName>
    <definedName name="mis" localSheetId="13" hidden="1">{"pl_t&amp;d",#N/A,FALSE,"p&amp;l_t&amp;D_01_02 (2)"}</definedName>
    <definedName name="mis" localSheetId="14" hidden="1">{"pl_t&amp;d",#N/A,FALSE,"p&amp;l_t&amp;D_01_02 (2)"}</definedName>
    <definedName name="mis" localSheetId="17" hidden="1">{"pl_t&amp;d",#N/A,FALSE,"p&amp;l_t&amp;D_01_02 (2)"}</definedName>
    <definedName name="mis" localSheetId="19" hidden="1">{"pl_t&amp;d",#N/A,FALSE,"p&amp;l_t&amp;D_01_02 (2)"}</definedName>
    <definedName name="mis" localSheetId="20" hidden="1">{"pl_t&amp;d",#N/A,FALSE,"p&amp;l_t&amp;D_01_02 (2)"}</definedName>
    <definedName name="mis" localSheetId="1" hidden="1">{"pl_t&amp;d",#N/A,FALSE,"p&amp;l_t&amp;D_01_02 (2)"}</definedName>
    <definedName name="mis" localSheetId="2" hidden="1">{"pl_t&amp;d",#N/A,FALSE,"p&amp;l_t&amp;D_01_02 (2)"}</definedName>
    <definedName name="mis" localSheetId="3" hidden="1">{"pl_t&amp;d",#N/A,FALSE,"p&amp;l_t&amp;D_01_02 (2)"}</definedName>
    <definedName name="mis" localSheetId="4" hidden="1">{"pl_t&amp;d",#N/A,FALSE,"p&amp;l_t&amp;D_01_02 (2)"}</definedName>
    <definedName name="mis" localSheetId="5" hidden="1">{"pl_t&amp;d",#N/A,FALSE,"p&amp;l_t&amp;D_01_02 (2)"}</definedName>
    <definedName name="mis" localSheetId="9" hidden="1">{"pl_t&amp;d",#N/A,FALSE,"p&amp;l_t&amp;D_01_02 (2)"}</definedName>
    <definedName name="mis" hidden="1">{"pl_t&amp;d",#N/A,FALSE,"p&amp;l_t&amp;D_01_02 (2)"}</definedName>
    <definedName name="MM" localSheetId="0" hidden="1">{"pl_t&amp;d",#N/A,FALSE,"p&amp;l_t&amp;D_01_02 (2)"}</definedName>
    <definedName name="MM" localSheetId="10" hidden="1">{"pl_t&amp;d",#N/A,FALSE,"p&amp;l_t&amp;D_01_02 (2)"}</definedName>
    <definedName name="MM" localSheetId="13" hidden="1">{"pl_t&amp;d",#N/A,FALSE,"p&amp;l_t&amp;D_01_02 (2)"}</definedName>
    <definedName name="MM" localSheetId="14" hidden="1">{"pl_t&amp;d",#N/A,FALSE,"p&amp;l_t&amp;D_01_02 (2)"}</definedName>
    <definedName name="MM" localSheetId="17" hidden="1">{"pl_t&amp;d",#N/A,FALSE,"p&amp;l_t&amp;D_01_02 (2)"}</definedName>
    <definedName name="MM" localSheetId="19" hidden="1">{"pl_t&amp;d",#N/A,FALSE,"p&amp;l_t&amp;D_01_02 (2)"}</definedName>
    <definedName name="MM" localSheetId="20" hidden="1">{"pl_t&amp;d",#N/A,FALSE,"p&amp;l_t&amp;D_01_02 (2)"}</definedName>
    <definedName name="MM" localSheetId="1" hidden="1">{"pl_t&amp;d",#N/A,FALSE,"p&amp;l_t&amp;D_01_02 (2)"}</definedName>
    <definedName name="MM" localSheetId="2" hidden="1">{"pl_t&amp;d",#N/A,FALSE,"p&amp;l_t&amp;D_01_02 (2)"}</definedName>
    <definedName name="MM" localSheetId="3" hidden="1">{"pl_t&amp;d",#N/A,FALSE,"p&amp;l_t&amp;D_01_02 (2)"}</definedName>
    <definedName name="MM" localSheetId="4" hidden="1">{"pl_t&amp;d",#N/A,FALSE,"p&amp;l_t&amp;D_01_02 (2)"}</definedName>
    <definedName name="MM" localSheetId="5" hidden="1">{"pl_t&amp;d",#N/A,FALSE,"p&amp;l_t&amp;D_01_02 (2)"}</definedName>
    <definedName name="MM" localSheetId="9" hidden="1">{"pl_t&amp;d",#N/A,FALSE,"p&amp;l_t&amp;D_01_02 (2)"}</definedName>
    <definedName name="MM" hidden="1">{"pl_t&amp;d",#N/A,FALSE,"p&amp;l_t&amp;D_01_02 (2)"}</definedName>
    <definedName name="MM_1" localSheetId="0" hidden="1">{"pl_t&amp;d",#N/A,FALSE,"p&amp;l_t&amp;D_01_02 (2)"}</definedName>
    <definedName name="MM_1" localSheetId="10" hidden="1">{"pl_t&amp;d",#N/A,FALSE,"p&amp;l_t&amp;D_01_02 (2)"}</definedName>
    <definedName name="MM_1" localSheetId="13" hidden="1">{"pl_t&amp;d",#N/A,FALSE,"p&amp;l_t&amp;D_01_02 (2)"}</definedName>
    <definedName name="MM_1" localSheetId="14" hidden="1">{"pl_t&amp;d",#N/A,FALSE,"p&amp;l_t&amp;D_01_02 (2)"}</definedName>
    <definedName name="MM_1" localSheetId="17" hidden="1">{"pl_t&amp;d",#N/A,FALSE,"p&amp;l_t&amp;D_01_02 (2)"}</definedName>
    <definedName name="MM_1" localSheetId="19" hidden="1">{"pl_t&amp;d",#N/A,FALSE,"p&amp;l_t&amp;D_01_02 (2)"}</definedName>
    <definedName name="MM_1" localSheetId="20" hidden="1">{"pl_t&amp;d",#N/A,FALSE,"p&amp;l_t&amp;D_01_02 (2)"}</definedName>
    <definedName name="MM_1" localSheetId="1" hidden="1">{"pl_t&amp;d",#N/A,FALSE,"p&amp;l_t&amp;D_01_02 (2)"}</definedName>
    <definedName name="MM_1" localSheetId="2" hidden="1">{"pl_t&amp;d",#N/A,FALSE,"p&amp;l_t&amp;D_01_02 (2)"}</definedName>
    <definedName name="MM_1" localSheetId="3" hidden="1">{"pl_t&amp;d",#N/A,FALSE,"p&amp;l_t&amp;D_01_02 (2)"}</definedName>
    <definedName name="MM_1" localSheetId="4" hidden="1">{"pl_t&amp;d",#N/A,FALSE,"p&amp;l_t&amp;D_01_02 (2)"}</definedName>
    <definedName name="MM_1" localSheetId="5" hidden="1">{"pl_t&amp;d",#N/A,FALSE,"p&amp;l_t&amp;D_01_02 (2)"}</definedName>
    <definedName name="MM_1" localSheetId="9" hidden="1">{"pl_t&amp;d",#N/A,FALSE,"p&amp;l_t&amp;D_01_02 (2)"}</definedName>
    <definedName name="MM_1" hidden="1">{"pl_t&amp;d",#N/A,FALSE,"p&amp;l_t&amp;D_01_02 (2)"}</definedName>
    <definedName name="mmm" localSheetId="0" hidden="1">{"pl_t&amp;d",#N/A,FALSE,"p&amp;l_t&amp;D_01_02 (2)"}</definedName>
    <definedName name="mmm" localSheetId="10" hidden="1">{"pl_t&amp;d",#N/A,FALSE,"p&amp;l_t&amp;D_01_02 (2)"}</definedName>
    <definedName name="mmm" localSheetId="13" hidden="1">{"pl_t&amp;d",#N/A,FALSE,"p&amp;l_t&amp;D_01_02 (2)"}</definedName>
    <definedName name="mmm" localSheetId="14" hidden="1">{"pl_t&amp;d",#N/A,FALSE,"p&amp;l_t&amp;D_01_02 (2)"}</definedName>
    <definedName name="mmm" localSheetId="17" hidden="1">{"pl_t&amp;d",#N/A,FALSE,"p&amp;l_t&amp;D_01_02 (2)"}</definedName>
    <definedName name="mmm" localSheetId="19" hidden="1">{"pl_t&amp;d",#N/A,FALSE,"p&amp;l_t&amp;D_01_02 (2)"}</definedName>
    <definedName name="mmm" localSheetId="20" hidden="1">{"pl_t&amp;d",#N/A,FALSE,"p&amp;l_t&amp;D_01_02 (2)"}</definedName>
    <definedName name="mmm" localSheetId="1" hidden="1">{"pl_t&amp;d",#N/A,FALSE,"p&amp;l_t&amp;D_01_02 (2)"}</definedName>
    <definedName name="mmm" localSheetId="2" hidden="1">{"pl_t&amp;d",#N/A,FALSE,"p&amp;l_t&amp;D_01_02 (2)"}</definedName>
    <definedName name="mmm" localSheetId="3" hidden="1">{"pl_t&amp;d",#N/A,FALSE,"p&amp;l_t&amp;D_01_02 (2)"}</definedName>
    <definedName name="mmm" localSheetId="4" hidden="1">{"pl_t&amp;d",#N/A,FALSE,"p&amp;l_t&amp;D_01_02 (2)"}</definedName>
    <definedName name="mmm" localSheetId="5" hidden="1">{"pl_t&amp;d",#N/A,FALSE,"p&amp;l_t&amp;D_01_02 (2)"}</definedName>
    <definedName name="mmm" localSheetId="9" hidden="1">{"pl_t&amp;d",#N/A,FALSE,"p&amp;l_t&amp;D_01_02 (2)"}</definedName>
    <definedName name="mmm" hidden="1">{"pl_t&amp;d",#N/A,FALSE,"p&amp;l_t&amp;D_01_02 (2)"}</definedName>
    <definedName name="mmm_1" localSheetId="0" hidden="1">{"pl_t&amp;d",#N/A,FALSE,"p&amp;l_t&amp;D_01_02 (2)"}</definedName>
    <definedName name="mmm_1" localSheetId="10" hidden="1">{"pl_t&amp;d",#N/A,FALSE,"p&amp;l_t&amp;D_01_02 (2)"}</definedName>
    <definedName name="mmm_1" localSheetId="13" hidden="1">{"pl_t&amp;d",#N/A,FALSE,"p&amp;l_t&amp;D_01_02 (2)"}</definedName>
    <definedName name="mmm_1" localSheetId="14" hidden="1">{"pl_t&amp;d",#N/A,FALSE,"p&amp;l_t&amp;D_01_02 (2)"}</definedName>
    <definedName name="mmm_1" localSheetId="17" hidden="1">{"pl_t&amp;d",#N/A,FALSE,"p&amp;l_t&amp;D_01_02 (2)"}</definedName>
    <definedName name="mmm_1" localSheetId="19" hidden="1">{"pl_t&amp;d",#N/A,FALSE,"p&amp;l_t&amp;D_01_02 (2)"}</definedName>
    <definedName name="mmm_1" localSheetId="20" hidden="1">{"pl_t&amp;d",#N/A,FALSE,"p&amp;l_t&amp;D_01_02 (2)"}</definedName>
    <definedName name="mmm_1" localSheetId="1" hidden="1">{"pl_t&amp;d",#N/A,FALSE,"p&amp;l_t&amp;D_01_02 (2)"}</definedName>
    <definedName name="mmm_1" localSheetId="2" hidden="1">{"pl_t&amp;d",#N/A,FALSE,"p&amp;l_t&amp;D_01_02 (2)"}</definedName>
    <definedName name="mmm_1" localSheetId="3" hidden="1">{"pl_t&amp;d",#N/A,FALSE,"p&amp;l_t&amp;D_01_02 (2)"}</definedName>
    <definedName name="mmm_1" localSheetId="4" hidden="1">{"pl_t&amp;d",#N/A,FALSE,"p&amp;l_t&amp;D_01_02 (2)"}</definedName>
    <definedName name="mmm_1" localSheetId="5" hidden="1">{"pl_t&amp;d",#N/A,FALSE,"p&amp;l_t&amp;D_01_02 (2)"}</definedName>
    <definedName name="mmm_1" localSheetId="9" hidden="1">{"pl_t&amp;d",#N/A,FALSE,"p&amp;l_t&amp;D_01_02 (2)"}</definedName>
    <definedName name="mmm_1" hidden="1">{"pl_t&amp;d",#N/A,FALSE,"p&amp;l_t&amp;D_01_02 (2)"}</definedName>
    <definedName name="MMmmmmm" localSheetId="0" hidden="1">{"pl_t&amp;d",#N/A,FALSE,"p&amp;l_t&amp;D_01_02 (2)"}</definedName>
    <definedName name="MMmmmmm" localSheetId="10" hidden="1">{"pl_t&amp;d",#N/A,FALSE,"p&amp;l_t&amp;D_01_02 (2)"}</definedName>
    <definedName name="MMmmmmm" localSheetId="13" hidden="1">{"pl_t&amp;d",#N/A,FALSE,"p&amp;l_t&amp;D_01_02 (2)"}</definedName>
    <definedName name="MMmmmmm" localSheetId="14" hidden="1">{"pl_t&amp;d",#N/A,FALSE,"p&amp;l_t&amp;D_01_02 (2)"}</definedName>
    <definedName name="MMmmmmm" localSheetId="17" hidden="1">{"pl_t&amp;d",#N/A,FALSE,"p&amp;l_t&amp;D_01_02 (2)"}</definedName>
    <definedName name="MMmmmmm" localSheetId="19" hidden="1">{"pl_t&amp;d",#N/A,FALSE,"p&amp;l_t&amp;D_01_02 (2)"}</definedName>
    <definedName name="MMmmmmm" localSheetId="20" hidden="1">{"pl_t&amp;d",#N/A,FALSE,"p&amp;l_t&amp;D_01_02 (2)"}</definedName>
    <definedName name="MMmmmmm" localSheetId="1" hidden="1">{"pl_t&amp;d",#N/A,FALSE,"p&amp;l_t&amp;D_01_02 (2)"}</definedName>
    <definedName name="MMmmmmm" localSheetId="2" hidden="1">{"pl_t&amp;d",#N/A,FALSE,"p&amp;l_t&amp;D_01_02 (2)"}</definedName>
    <definedName name="MMmmmmm" localSheetId="3" hidden="1">{"pl_t&amp;d",#N/A,FALSE,"p&amp;l_t&amp;D_01_02 (2)"}</definedName>
    <definedName name="MMmmmmm" localSheetId="4" hidden="1">{"pl_t&amp;d",#N/A,FALSE,"p&amp;l_t&amp;D_01_02 (2)"}</definedName>
    <definedName name="MMmmmmm" localSheetId="5" hidden="1">{"pl_t&amp;d",#N/A,FALSE,"p&amp;l_t&amp;D_01_02 (2)"}</definedName>
    <definedName name="MMmmmmm" localSheetId="9" hidden="1">{"pl_t&amp;d",#N/A,FALSE,"p&amp;l_t&amp;D_01_02 (2)"}</definedName>
    <definedName name="MMmmmmm" hidden="1">{"pl_t&amp;d",#N/A,FALSE,"p&amp;l_t&amp;D_01_02 (2)"}</definedName>
    <definedName name="mmmxxxssffhhjj" localSheetId="0">[11]RoE!#REF!</definedName>
    <definedName name="mmmxxxssffhhjj" localSheetId="10">[11]RoE!#REF!</definedName>
    <definedName name="mmmxxxssffhhjj" localSheetId="13">[11]RoE!#REF!</definedName>
    <definedName name="mmmxxxssffhhjj" localSheetId="15">[11]RoE!#REF!</definedName>
    <definedName name="mmmxxxssffhhjj" localSheetId="16">[11]RoE!#REF!</definedName>
    <definedName name="mmmxxxssffhhjj" localSheetId="17">[11]RoE!#REF!</definedName>
    <definedName name="mmmxxxssffhhjj" localSheetId="18">[11]RoE!#REF!</definedName>
    <definedName name="mmmxxxssffhhjj" localSheetId="19">[11]RoE!#REF!</definedName>
    <definedName name="mmmxxxssffhhjj" localSheetId="1">[11]RoE!#REF!</definedName>
    <definedName name="mmmxxxssffhhjj" localSheetId="2">[11]RoE!#REF!</definedName>
    <definedName name="mmmxxxssffhhjj" localSheetId="3">[11]RoE!#REF!</definedName>
    <definedName name="mmmxxxssffhhjj" localSheetId="7">[11]RoE!#REF!</definedName>
    <definedName name="mmmxxxssffhhjj" localSheetId="8">[11]RoE!#REF!</definedName>
    <definedName name="mmmxxxssffhhjj" localSheetId="9">[11]RoE!#REF!</definedName>
    <definedName name="mmmxxxssffhhjj" localSheetId="11">[11]RoE!#REF!</definedName>
    <definedName name="mmmxxxssffhhjj" localSheetId="12">[11]RoE!#REF!</definedName>
    <definedName name="mmmxxxssffhhjj">[11]RoE!#REF!</definedName>
    <definedName name="mOEEZ" localSheetId="0" hidden="1">{"pl_td_01_02",#N/A,FALSE,"p&amp;l_t&amp;D_01_02 (2)"}</definedName>
    <definedName name="mOEEZ" localSheetId="10" hidden="1">{"pl_td_01_02",#N/A,FALSE,"p&amp;l_t&amp;D_01_02 (2)"}</definedName>
    <definedName name="mOEEZ" localSheetId="13" hidden="1">{"pl_td_01_02",#N/A,FALSE,"p&amp;l_t&amp;D_01_02 (2)"}</definedName>
    <definedName name="mOEEZ" localSheetId="14" hidden="1">{"pl_td_01_02",#N/A,FALSE,"p&amp;l_t&amp;D_01_02 (2)"}</definedName>
    <definedName name="mOEEZ" localSheetId="17" hidden="1">{"pl_td_01_02",#N/A,FALSE,"p&amp;l_t&amp;D_01_02 (2)"}</definedName>
    <definedName name="mOEEZ" localSheetId="19" hidden="1">{"pl_td_01_02",#N/A,FALSE,"p&amp;l_t&amp;D_01_02 (2)"}</definedName>
    <definedName name="mOEEZ" localSheetId="20" hidden="1">{"pl_td_01_02",#N/A,FALSE,"p&amp;l_t&amp;D_01_02 (2)"}</definedName>
    <definedName name="mOEEZ" localSheetId="1" hidden="1">{"pl_td_01_02",#N/A,FALSE,"p&amp;l_t&amp;D_01_02 (2)"}</definedName>
    <definedName name="mOEEZ" localSheetId="2" hidden="1">{"pl_td_01_02",#N/A,FALSE,"p&amp;l_t&amp;D_01_02 (2)"}</definedName>
    <definedName name="mOEEZ" localSheetId="3" hidden="1">{"pl_td_01_02",#N/A,FALSE,"p&amp;l_t&amp;D_01_02 (2)"}</definedName>
    <definedName name="mOEEZ" localSheetId="4" hidden="1">{"pl_td_01_02",#N/A,FALSE,"p&amp;l_t&amp;D_01_02 (2)"}</definedName>
    <definedName name="mOEEZ" localSheetId="5" hidden="1">{"pl_td_01_02",#N/A,FALSE,"p&amp;l_t&amp;D_01_02 (2)"}</definedName>
    <definedName name="mOEEZ" localSheetId="9" hidden="1">{"pl_td_01_02",#N/A,FALSE,"p&amp;l_t&amp;D_01_02 (2)"}</definedName>
    <definedName name="mOEEZ" hidden="1">{"pl_td_01_02",#N/A,FALSE,"p&amp;l_t&amp;D_01_02 (2)"}</definedName>
    <definedName name="Month">[14]RevenueInput!$C$2</definedName>
    <definedName name="mp" localSheetId="0" hidden="1">{"pl_t&amp;d",#N/A,FALSE,"p&amp;l_t&amp;D_01_02 (2)"}</definedName>
    <definedName name="mp" localSheetId="10" hidden="1">{"pl_t&amp;d",#N/A,FALSE,"p&amp;l_t&amp;D_01_02 (2)"}</definedName>
    <definedName name="mp" localSheetId="13" hidden="1">{"pl_t&amp;d",#N/A,FALSE,"p&amp;l_t&amp;D_01_02 (2)"}</definedName>
    <definedName name="mp" localSheetId="14" hidden="1">{"pl_t&amp;d",#N/A,FALSE,"p&amp;l_t&amp;D_01_02 (2)"}</definedName>
    <definedName name="mp" localSheetId="17" hidden="1">{"pl_t&amp;d",#N/A,FALSE,"p&amp;l_t&amp;D_01_02 (2)"}</definedName>
    <definedName name="mp" localSheetId="19" hidden="1">{"pl_t&amp;d",#N/A,FALSE,"p&amp;l_t&amp;D_01_02 (2)"}</definedName>
    <definedName name="mp" localSheetId="20" hidden="1">{"pl_t&amp;d",#N/A,FALSE,"p&amp;l_t&amp;D_01_02 (2)"}</definedName>
    <definedName name="mp" localSheetId="1" hidden="1">{"pl_t&amp;d",#N/A,FALSE,"p&amp;l_t&amp;D_01_02 (2)"}</definedName>
    <definedName name="mp" localSheetId="2" hidden="1">{"pl_t&amp;d",#N/A,FALSE,"p&amp;l_t&amp;D_01_02 (2)"}</definedName>
    <definedName name="mp" localSheetId="3" hidden="1">{"pl_t&amp;d",#N/A,FALSE,"p&amp;l_t&amp;D_01_02 (2)"}</definedName>
    <definedName name="mp" localSheetId="4" hidden="1">{"pl_t&amp;d",#N/A,FALSE,"p&amp;l_t&amp;D_01_02 (2)"}</definedName>
    <definedName name="mp" localSheetId="5" hidden="1">{"pl_t&amp;d",#N/A,FALSE,"p&amp;l_t&amp;D_01_02 (2)"}</definedName>
    <definedName name="mp" localSheetId="9" hidden="1">{"pl_t&amp;d",#N/A,FALSE,"p&amp;l_t&amp;D_01_02 (2)"}</definedName>
    <definedName name="mp" hidden="1">{"pl_t&amp;d",#N/A,FALSE,"p&amp;l_t&amp;D_01_02 (2)"}</definedName>
    <definedName name="MTM" localSheetId="0" hidden="1">{"pl_t&amp;d",#N/A,FALSE,"p&amp;l_t&amp;D_01_02 (2)"}</definedName>
    <definedName name="MTM" localSheetId="10" hidden="1">{"pl_t&amp;d",#N/A,FALSE,"p&amp;l_t&amp;D_01_02 (2)"}</definedName>
    <definedName name="MTM" localSheetId="13" hidden="1">{"pl_t&amp;d",#N/A,FALSE,"p&amp;l_t&amp;D_01_02 (2)"}</definedName>
    <definedName name="MTM" localSheetId="14" hidden="1">{"pl_t&amp;d",#N/A,FALSE,"p&amp;l_t&amp;D_01_02 (2)"}</definedName>
    <definedName name="MTM" localSheetId="17" hidden="1">{"pl_t&amp;d",#N/A,FALSE,"p&amp;l_t&amp;D_01_02 (2)"}</definedName>
    <definedName name="MTM" localSheetId="19" hidden="1">{"pl_t&amp;d",#N/A,FALSE,"p&amp;l_t&amp;D_01_02 (2)"}</definedName>
    <definedName name="MTM" localSheetId="20" hidden="1">{"pl_t&amp;d",#N/A,FALSE,"p&amp;l_t&amp;D_01_02 (2)"}</definedName>
    <definedName name="MTM" localSheetId="1" hidden="1">{"pl_t&amp;d",#N/A,FALSE,"p&amp;l_t&amp;D_01_02 (2)"}</definedName>
    <definedName name="MTM" localSheetId="2" hidden="1">{"pl_t&amp;d",#N/A,FALSE,"p&amp;l_t&amp;D_01_02 (2)"}</definedName>
    <definedName name="MTM" localSheetId="3" hidden="1">{"pl_t&amp;d",#N/A,FALSE,"p&amp;l_t&amp;D_01_02 (2)"}</definedName>
    <definedName name="MTM" localSheetId="4" hidden="1">{"pl_t&amp;d",#N/A,FALSE,"p&amp;l_t&amp;D_01_02 (2)"}</definedName>
    <definedName name="MTM" localSheetId="5" hidden="1">{"pl_t&amp;d",#N/A,FALSE,"p&amp;l_t&amp;D_01_02 (2)"}</definedName>
    <definedName name="MTM" localSheetId="9" hidden="1">{"pl_t&amp;d",#N/A,FALSE,"p&amp;l_t&amp;D_01_02 (2)"}</definedName>
    <definedName name="MTM" hidden="1">{"pl_t&amp;d",#N/A,FALSE,"p&amp;l_t&amp;D_01_02 (2)"}</definedName>
    <definedName name="mtr.06.05" localSheetId="0">#REF!</definedName>
    <definedName name="mtr.06.05" localSheetId="10">#REF!</definedName>
    <definedName name="mtr.06.05" localSheetId="17">#REF!</definedName>
    <definedName name="mtr.06.05" localSheetId="18">#REF!</definedName>
    <definedName name="mtr.06.05" localSheetId="19">#REF!</definedName>
    <definedName name="mtr.06.05" localSheetId="20">#REF!</definedName>
    <definedName name="mtr.06.05" localSheetId="1">#REF!</definedName>
    <definedName name="mtr.06.05" localSheetId="2">#REF!</definedName>
    <definedName name="mtr.06.05" localSheetId="3">#REF!</definedName>
    <definedName name="mtr.06.05" localSheetId="11">#REF!</definedName>
    <definedName name="mtr.06.05" localSheetId="12">#REF!</definedName>
    <definedName name="mtr.06.05">#REF!</definedName>
    <definedName name="MTR.SALE2" localSheetId="0">#REF!</definedName>
    <definedName name="MTR.SALE2" localSheetId="10">#REF!</definedName>
    <definedName name="MTR.SALE2" localSheetId="17">#REF!</definedName>
    <definedName name="MTR.SALE2" localSheetId="18">#REF!</definedName>
    <definedName name="MTR.SALE2" localSheetId="19">#REF!</definedName>
    <definedName name="MTR.SALE2" localSheetId="20">#REF!</definedName>
    <definedName name="MTR.SALE2" localSheetId="1">#REF!</definedName>
    <definedName name="MTR.SALE2" localSheetId="2">#REF!</definedName>
    <definedName name="MTR.SALE2" localSheetId="3">#REF!</definedName>
    <definedName name="MTR.SALE2" localSheetId="11">#REF!</definedName>
    <definedName name="MTR.SALE2" localSheetId="12">#REF!</definedName>
    <definedName name="MTR.SALE2">#REF!</definedName>
    <definedName name="MU" localSheetId="0">#REF!</definedName>
    <definedName name="MU" localSheetId="10">#REF!</definedName>
    <definedName name="MU" localSheetId="17">#REF!</definedName>
    <definedName name="MU" localSheetId="18">#REF!</definedName>
    <definedName name="MU" localSheetId="19">#REF!</definedName>
    <definedName name="MU" localSheetId="20">#REF!</definedName>
    <definedName name="MU" localSheetId="1">#REF!</definedName>
    <definedName name="MU" localSheetId="2">#REF!</definedName>
    <definedName name="MU" localSheetId="3">#REF!</definedName>
    <definedName name="MU" localSheetId="11">#REF!</definedName>
    <definedName name="MU" localSheetId="12">#REF!</definedName>
    <definedName name="MU">#REF!</definedName>
    <definedName name="N" localSheetId="0">#REF!</definedName>
    <definedName name="N" localSheetId="10">#REF!</definedName>
    <definedName name="N" localSheetId="17">#REF!</definedName>
    <definedName name="N" localSheetId="18">#REF!</definedName>
    <definedName name="N" localSheetId="19">#REF!</definedName>
    <definedName name="N" localSheetId="20">#REF!</definedName>
    <definedName name="N" localSheetId="1">#REF!</definedName>
    <definedName name="N" localSheetId="2">#REF!</definedName>
    <definedName name="N" localSheetId="3">#REF!</definedName>
    <definedName name="N" localSheetId="11">#REF!</definedName>
    <definedName name="N" localSheetId="12">#REF!</definedName>
    <definedName name="N">#REF!</definedName>
    <definedName name="na" localSheetId="0" hidden="1">{"pl_t&amp;d",#N/A,FALSE,"p&amp;l_t&amp;D_01_02 (2)"}</definedName>
    <definedName name="na" localSheetId="10" hidden="1">{"pl_t&amp;d",#N/A,FALSE,"p&amp;l_t&amp;D_01_02 (2)"}</definedName>
    <definedName name="na" localSheetId="13" hidden="1">{"pl_t&amp;d",#N/A,FALSE,"p&amp;l_t&amp;D_01_02 (2)"}</definedName>
    <definedName name="na" localSheetId="14" hidden="1">{"pl_t&amp;d",#N/A,FALSE,"p&amp;l_t&amp;D_01_02 (2)"}</definedName>
    <definedName name="na" localSheetId="17" hidden="1">{"pl_t&amp;d",#N/A,FALSE,"p&amp;l_t&amp;D_01_02 (2)"}</definedName>
    <definedName name="na" localSheetId="19" hidden="1">{"pl_t&amp;d",#N/A,FALSE,"p&amp;l_t&amp;D_01_02 (2)"}</definedName>
    <definedName name="na" localSheetId="20" hidden="1">{"pl_t&amp;d",#N/A,FALSE,"p&amp;l_t&amp;D_01_02 (2)"}</definedName>
    <definedName name="na" localSheetId="1" hidden="1">{"pl_t&amp;d",#N/A,FALSE,"p&amp;l_t&amp;D_01_02 (2)"}</definedName>
    <definedName name="na" localSheetId="2" hidden="1">{"pl_t&amp;d",#N/A,FALSE,"p&amp;l_t&amp;D_01_02 (2)"}</definedName>
    <definedName name="na" localSheetId="3" hidden="1">{"pl_t&amp;d",#N/A,FALSE,"p&amp;l_t&amp;D_01_02 (2)"}</definedName>
    <definedName name="na" localSheetId="4" hidden="1">{"pl_t&amp;d",#N/A,FALSE,"p&amp;l_t&amp;D_01_02 (2)"}</definedName>
    <definedName name="na" localSheetId="5" hidden="1">{"pl_t&amp;d",#N/A,FALSE,"p&amp;l_t&amp;D_01_02 (2)"}</definedName>
    <definedName name="na" localSheetId="9" hidden="1">{"pl_t&amp;d",#N/A,FALSE,"p&amp;l_t&amp;D_01_02 (2)"}</definedName>
    <definedName name="na" hidden="1">{"pl_t&amp;d",#N/A,FALSE,"p&amp;l_t&amp;D_01_02 (2)"}</definedName>
    <definedName name="na_1" localSheetId="0" hidden="1">{"pl_t&amp;d",#N/A,FALSE,"p&amp;l_t&amp;D_01_02 (2)"}</definedName>
    <definedName name="na_1" localSheetId="10" hidden="1">{"pl_t&amp;d",#N/A,FALSE,"p&amp;l_t&amp;D_01_02 (2)"}</definedName>
    <definedName name="na_1" localSheetId="13" hidden="1">{"pl_t&amp;d",#N/A,FALSE,"p&amp;l_t&amp;D_01_02 (2)"}</definedName>
    <definedName name="na_1" localSheetId="14" hidden="1">{"pl_t&amp;d",#N/A,FALSE,"p&amp;l_t&amp;D_01_02 (2)"}</definedName>
    <definedName name="na_1" localSheetId="17" hidden="1">{"pl_t&amp;d",#N/A,FALSE,"p&amp;l_t&amp;D_01_02 (2)"}</definedName>
    <definedName name="na_1" localSheetId="19" hidden="1">{"pl_t&amp;d",#N/A,FALSE,"p&amp;l_t&amp;D_01_02 (2)"}</definedName>
    <definedName name="na_1" localSheetId="20" hidden="1">{"pl_t&amp;d",#N/A,FALSE,"p&amp;l_t&amp;D_01_02 (2)"}</definedName>
    <definedName name="na_1" localSheetId="1" hidden="1">{"pl_t&amp;d",#N/A,FALSE,"p&amp;l_t&amp;D_01_02 (2)"}</definedName>
    <definedName name="na_1" localSheetId="2" hidden="1">{"pl_t&amp;d",#N/A,FALSE,"p&amp;l_t&amp;D_01_02 (2)"}</definedName>
    <definedName name="na_1" localSheetId="3" hidden="1">{"pl_t&amp;d",#N/A,FALSE,"p&amp;l_t&amp;D_01_02 (2)"}</definedName>
    <definedName name="na_1" localSheetId="4" hidden="1">{"pl_t&amp;d",#N/A,FALSE,"p&amp;l_t&amp;D_01_02 (2)"}</definedName>
    <definedName name="na_1" localSheetId="5" hidden="1">{"pl_t&amp;d",#N/A,FALSE,"p&amp;l_t&amp;D_01_02 (2)"}</definedName>
    <definedName name="na_1" localSheetId="9" hidden="1">{"pl_t&amp;d",#N/A,FALSE,"p&amp;l_t&amp;D_01_02 (2)"}</definedName>
    <definedName name="na_1" hidden="1">{"pl_t&amp;d",#N/A,FALSE,"p&amp;l_t&amp;D_01_02 (2)"}</definedName>
    <definedName name="nn" localSheetId="0" hidden="1">{"pl_t&amp;d",#N/A,FALSE,"p&amp;l_t&amp;D_01_02 (2)"}</definedName>
    <definedName name="nn" localSheetId="10" hidden="1">{"pl_t&amp;d",#N/A,FALSE,"p&amp;l_t&amp;D_01_02 (2)"}</definedName>
    <definedName name="nn" localSheetId="13" hidden="1">{"pl_t&amp;d",#N/A,FALSE,"p&amp;l_t&amp;D_01_02 (2)"}</definedName>
    <definedName name="nn" localSheetId="14" hidden="1">{"pl_t&amp;d",#N/A,FALSE,"p&amp;l_t&amp;D_01_02 (2)"}</definedName>
    <definedName name="nn" localSheetId="17" hidden="1">{"pl_t&amp;d",#N/A,FALSE,"p&amp;l_t&amp;D_01_02 (2)"}</definedName>
    <definedName name="nn" localSheetId="19" hidden="1">{"pl_t&amp;d",#N/A,FALSE,"p&amp;l_t&amp;D_01_02 (2)"}</definedName>
    <definedName name="nn" localSheetId="20" hidden="1">{"pl_t&amp;d",#N/A,FALSE,"p&amp;l_t&amp;D_01_02 (2)"}</definedName>
    <definedName name="nn" localSheetId="1" hidden="1">{"pl_t&amp;d",#N/A,FALSE,"p&amp;l_t&amp;D_01_02 (2)"}</definedName>
    <definedName name="nn" localSheetId="2" hidden="1">{"pl_t&amp;d",#N/A,FALSE,"p&amp;l_t&amp;D_01_02 (2)"}</definedName>
    <definedName name="nn" localSheetId="3" hidden="1">{"pl_t&amp;d",#N/A,FALSE,"p&amp;l_t&amp;D_01_02 (2)"}</definedName>
    <definedName name="nn" localSheetId="4" hidden="1">{"pl_t&amp;d",#N/A,FALSE,"p&amp;l_t&amp;D_01_02 (2)"}</definedName>
    <definedName name="nn" localSheetId="5" hidden="1">{"pl_t&amp;d",#N/A,FALSE,"p&amp;l_t&amp;D_01_02 (2)"}</definedName>
    <definedName name="nn" localSheetId="9" hidden="1">{"pl_t&amp;d",#N/A,FALSE,"p&amp;l_t&amp;D_01_02 (2)"}</definedName>
    <definedName name="nn" hidden="1">{"pl_t&amp;d",#N/A,FALSE,"p&amp;l_t&amp;D_01_02 (2)"}</definedName>
    <definedName name="nnnfgtgf" localSheetId="0">'[11]Loss Details'!#REF!</definedName>
    <definedName name="nnnfgtgf" localSheetId="10">'[11]Loss Details'!#REF!</definedName>
    <definedName name="nnnfgtgf" localSheetId="13">'[11]Loss Details'!#REF!</definedName>
    <definedName name="nnnfgtgf" localSheetId="15">'[11]Loss Details'!#REF!</definedName>
    <definedName name="nnnfgtgf" localSheetId="16">'[11]Loss Details'!#REF!</definedName>
    <definedName name="nnnfgtgf" localSheetId="17">'[11]Loss Details'!#REF!</definedName>
    <definedName name="nnnfgtgf" localSheetId="18">'[11]Loss Details'!#REF!</definedName>
    <definedName name="nnnfgtgf" localSheetId="19">'[11]Loss Details'!#REF!</definedName>
    <definedName name="nnnfgtgf" localSheetId="1">'[11]Loss Details'!#REF!</definedName>
    <definedName name="nnnfgtgf" localSheetId="2">'[11]Loss Details'!#REF!</definedName>
    <definedName name="nnnfgtgf" localSheetId="3">'[11]Loss Details'!#REF!</definedName>
    <definedName name="nnnfgtgf" localSheetId="7">'[11]Loss Details'!#REF!</definedName>
    <definedName name="nnnfgtgf" localSheetId="8">'[11]Loss Details'!#REF!</definedName>
    <definedName name="nnnfgtgf" localSheetId="9">'[11]Loss Details'!#REF!</definedName>
    <definedName name="nnnfgtgf" localSheetId="11">'[11]Loss Details'!#REF!</definedName>
    <definedName name="nnnfgtgf" localSheetId="12">'[11]Loss Details'!#REF!</definedName>
    <definedName name="nnnfgtgf">'[11]Loss Details'!#REF!</definedName>
    <definedName name="nnnkkkhhhuuyy" localSheetId="0">'[11]R&amp;M'!#REF!</definedName>
    <definedName name="nnnkkkhhhuuyy" localSheetId="10">'[11]R&amp;M'!#REF!</definedName>
    <definedName name="nnnkkkhhhuuyy" localSheetId="13">'[11]R&amp;M'!#REF!</definedName>
    <definedName name="nnnkkkhhhuuyy" localSheetId="15">'[11]R&amp;M'!#REF!</definedName>
    <definedName name="nnnkkkhhhuuyy" localSheetId="16">'[11]R&amp;M'!#REF!</definedName>
    <definedName name="nnnkkkhhhuuyy" localSheetId="17">'[11]R&amp;M'!#REF!</definedName>
    <definedName name="nnnkkkhhhuuyy" localSheetId="18">'[11]R&amp;M'!#REF!</definedName>
    <definedName name="nnnkkkhhhuuyy" localSheetId="19">'[11]R&amp;M'!#REF!</definedName>
    <definedName name="nnnkkkhhhuuyy" localSheetId="1">'[11]R&amp;M'!#REF!</definedName>
    <definedName name="nnnkkkhhhuuyy" localSheetId="2">'[11]R&amp;M'!#REF!</definedName>
    <definedName name="nnnkkkhhhuuyy" localSheetId="3">'[11]R&amp;M'!#REF!</definedName>
    <definedName name="nnnkkkhhhuuyy" localSheetId="7">'[11]R&amp;M'!#REF!</definedName>
    <definedName name="nnnkkkhhhuuyy" localSheetId="8">'[11]R&amp;M'!#REF!</definedName>
    <definedName name="nnnkkkhhhuuyy" localSheetId="9">'[11]R&amp;M'!#REF!</definedName>
    <definedName name="nnnkkkhhhuuyy" localSheetId="11">'[11]R&amp;M'!#REF!</definedName>
    <definedName name="nnnkkkhhhuuyy" localSheetId="12">'[11]R&amp;M'!#REF!</definedName>
    <definedName name="nnnkkkhhhuuyy">'[11]R&amp;M'!#REF!</definedName>
    <definedName name="nnnmmmmm" localSheetId="0">'[11]Verification of inputs'!#REF!</definedName>
    <definedName name="nnnmmmmm" localSheetId="10">'[11]Verification of inputs'!#REF!</definedName>
    <definedName name="nnnmmmmm" localSheetId="13">'[11]Verification of inputs'!#REF!</definedName>
    <definedName name="nnnmmmmm" localSheetId="15">'[11]Verification of inputs'!#REF!</definedName>
    <definedName name="nnnmmmmm" localSheetId="16">'[11]Verification of inputs'!#REF!</definedName>
    <definedName name="nnnmmmmm" localSheetId="17">'[11]Verification of inputs'!#REF!</definedName>
    <definedName name="nnnmmmmm" localSheetId="18">'[11]Verification of inputs'!#REF!</definedName>
    <definedName name="nnnmmmmm" localSheetId="19">'[11]Verification of inputs'!#REF!</definedName>
    <definedName name="nnnmmmmm" localSheetId="1">'[11]Verification of inputs'!#REF!</definedName>
    <definedName name="nnnmmmmm" localSheetId="2">'[11]Verification of inputs'!#REF!</definedName>
    <definedName name="nnnmmmmm" localSheetId="3">'[11]Verification of inputs'!#REF!</definedName>
    <definedName name="nnnmmmmm" localSheetId="7">'[11]Verification of inputs'!#REF!</definedName>
    <definedName name="nnnmmmmm" localSheetId="8">'[11]Verification of inputs'!#REF!</definedName>
    <definedName name="nnnmmmmm" localSheetId="9">'[11]Verification of inputs'!#REF!</definedName>
    <definedName name="nnnmmmmm" localSheetId="11">'[11]Verification of inputs'!#REF!</definedName>
    <definedName name="nnnmmmmm" localSheetId="12">'[11]Verification of inputs'!#REF!</definedName>
    <definedName name="nnnmmmmm">'[11]Verification of inputs'!#REF!</definedName>
    <definedName name="nnnnnnnnn" localSheetId="0">'[11]A&amp;G Expenses'!#REF!</definedName>
    <definedName name="nnnnnnnnn" localSheetId="10">'[11]A&amp;G Expenses'!#REF!</definedName>
    <definedName name="nnnnnnnnn" localSheetId="13">'[11]A&amp;G Expenses'!#REF!</definedName>
    <definedName name="nnnnnnnnn" localSheetId="15">'[11]A&amp;G Expenses'!#REF!</definedName>
    <definedName name="nnnnnnnnn" localSheetId="16">'[11]A&amp;G Expenses'!#REF!</definedName>
    <definedName name="nnnnnnnnn" localSheetId="17">'[11]A&amp;G Expenses'!#REF!</definedName>
    <definedName name="nnnnnnnnn" localSheetId="18">'[11]A&amp;G Expenses'!#REF!</definedName>
    <definedName name="nnnnnnnnn" localSheetId="19">'[11]A&amp;G Expenses'!#REF!</definedName>
    <definedName name="nnnnnnnnn" localSheetId="1">'[11]A&amp;G Expenses'!#REF!</definedName>
    <definedName name="nnnnnnnnn" localSheetId="2">'[11]A&amp;G Expenses'!#REF!</definedName>
    <definedName name="nnnnnnnnn" localSheetId="3">'[11]A&amp;G Expenses'!#REF!</definedName>
    <definedName name="nnnnnnnnn" localSheetId="7">'[11]A&amp;G Expenses'!#REF!</definedName>
    <definedName name="nnnnnnnnn" localSheetId="8">'[11]A&amp;G Expenses'!#REF!</definedName>
    <definedName name="nnnnnnnnn" localSheetId="9">'[11]A&amp;G Expenses'!#REF!</definedName>
    <definedName name="nnnnnnnnn" localSheetId="11">'[11]A&amp;G Expenses'!#REF!</definedName>
    <definedName name="nnnnnnnnn" localSheetId="12">'[11]A&amp;G Expenses'!#REF!</definedName>
    <definedName name="nnnnnnnnn">'[11]A&amp;G Expenses'!#REF!</definedName>
    <definedName name="no" localSheetId="0" hidden="1">{"pl_t&amp;d",#N/A,FALSE,"p&amp;l_t&amp;D_01_02 (2)"}</definedName>
    <definedName name="no" localSheetId="10" hidden="1">{"pl_t&amp;d",#N/A,FALSE,"p&amp;l_t&amp;D_01_02 (2)"}</definedName>
    <definedName name="no" localSheetId="13" hidden="1">{"pl_t&amp;d",#N/A,FALSE,"p&amp;l_t&amp;D_01_02 (2)"}</definedName>
    <definedName name="no" localSheetId="14" hidden="1">{"pl_t&amp;d",#N/A,FALSE,"p&amp;l_t&amp;D_01_02 (2)"}</definedName>
    <definedName name="no" localSheetId="17" hidden="1">{"pl_t&amp;d",#N/A,FALSE,"p&amp;l_t&amp;D_01_02 (2)"}</definedName>
    <definedName name="no" localSheetId="19" hidden="1">{"pl_t&amp;d",#N/A,FALSE,"p&amp;l_t&amp;D_01_02 (2)"}</definedName>
    <definedName name="no" localSheetId="20" hidden="1">{"pl_t&amp;d",#N/A,FALSE,"p&amp;l_t&amp;D_01_02 (2)"}</definedName>
    <definedName name="no" localSheetId="1" hidden="1">{"pl_t&amp;d",#N/A,FALSE,"p&amp;l_t&amp;D_01_02 (2)"}</definedName>
    <definedName name="no" localSheetId="2" hidden="1">{"pl_t&amp;d",#N/A,FALSE,"p&amp;l_t&amp;D_01_02 (2)"}</definedName>
    <definedName name="no" localSheetId="3" hidden="1">{"pl_t&amp;d",#N/A,FALSE,"p&amp;l_t&amp;D_01_02 (2)"}</definedName>
    <definedName name="no" localSheetId="4" hidden="1">{"pl_t&amp;d",#N/A,FALSE,"p&amp;l_t&amp;D_01_02 (2)"}</definedName>
    <definedName name="no" localSheetId="5" hidden="1">{"pl_t&amp;d",#N/A,FALSE,"p&amp;l_t&amp;D_01_02 (2)"}</definedName>
    <definedName name="no" localSheetId="9" hidden="1">{"pl_t&amp;d",#N/A,FALSE,"p&amp;l_t&amp;D_01_02 (2)"}</definedName>
    <definedName name="no" hidden="1">{"pl_t&amp;d",#N/A,FALSE,"p&amp;l_t&amp;D_01_02 (2)"}</definedName>
    <definedName name="no_1" localSheetId="0" hidden="1">{"pl_t&amp;d",#N/A,FALSE,"p&amp;l_t&amp;D_01_02 (2)"}</definedName>
    <definedName name="no_1" localSheetId="10" hidden="1">{"pl_t&amp;d",#N/A,FALSE,"p&amp;l_t&amp;D_01_02 (2)"}</definedName>
    <definedName name="no_1" localSheetId="13" hidden="1">{"pl_t&amp;d",#N/A,FALSE,"p&amp;l_t&amp;D_01_02 (2)"}</definedName>
    <definedName name="no_1" localSheetId="14" hidden="1">{"pl_t&amp;d",#N/A,FALSE,"p&amp;l_t&amp;D_01_02 (2)"}</definedName>
    <definedName name="no_1" localSheetId="17" hidden="1">{"pl_t&amp;d",#N/A,FALSE,"p&amp;l_t&amp;D_01_02 (2)"}</definedName>
    <definedName name="no_1" localSheetId="19" hidden="1">{"pl_t&amp;d",#N/A,FALSE,"p&amp;l_t&amp;D_01_02 (2)"}</definedName>
    <definedName name="no_1" localSheetId="20" hidden="1">{"pl_t&amp;d",#N/A,FALSE,"p&amp;l_t&amp;D_01_02 (2)"}</definedName>
    <definedName name="no_1" localSheetId="1" hidden="1">{"pl_t&amp;d",#N/A,FALSE,"p&amp;l_t&amp;D_01_02 (2)"}</definedName>
    <definedName name="no_1" localSheetId="2" hidden="1">{"pl_t&amp;d",#N/A,FALSE,"p&amp;l_t&amp;D_01_02 (2)"}</definedName>
    <definedName name="no_1" localSheetId="3" hidden="1">{"pl_t&amp;d",#N/A,FALSE,"p&amp;l_t&amp;D_01_02 (2)"}</definedName>
    <definedName name="no_1" localSheetId="4" hidden="1">{"pl_t&amp;d",#N/A,FALSE,"p&amp;l_t&amp;D_01_02 (2)"}</definedName>
    <definedName name="no_1" localSheetId="5" hidden="1">{"pl_t&amp;d",#N/A,FALSE,"p&amp;l_t&amp;D_01_02 (2)"}</definedName>
    <definedName name="no_1" localSheetId="9" hidden="1">{"pl_t&amp;d",#N/A,FALSE,"p&amp;l_t&amp;D_01_02 (2)"}</definedName>
    <definedName name="no_1" hidden="1">{"pl_t&amp;d",#N/A,FALSE,"p&amp;l_t&amp;D_01_02 (2)"}</definedName>
    <definedName name="no1_1" localSheetId="0" hidden="1">{"pl_t&amp;d",#N/A,FALSE,"p&amp;l_t&amp;D_01_02 (2)"}</definedName>
    <definedName name="no1_1" localSheetId="10" hidden="1">{"pl_t&amp;d",#N/A,FALSE,"p&amp;l_t&amp;D_01_02 (2)"}</definedName>
    <definedName name="no1_1" localSheetId="13" hidden="1">{"pl_t&amp;d",#N/A,FALSE,"p&amp;l_t&amp;D_01_02 (2)"}</definedName>
    <definedName name="no1_1" localSheetId="14" hidden="1">{"pl_t&amp;d",#N/A,FALSE,"p&amp;l_t&amp;D_01_02 (2)"}</definedName>
    <definedName name="no1_1" localSheetId="17" hidden="1">{"pl_t&amp;d",#N/A,FALSE,"p&amp;l_t&amp;D_01_02 (2)"}</definedName>
    <definedName name="no1_1" localSheetId="19" hidden="1">{"pl_t&amp;d",#N/A,FALSE,"p&amp;l_t&amp;D_01_02 (2)"}</definedName>
    <definedName name="no1_1" localSheetId="20" hidden="1">{"pl_t&amp;d",#N/A,FALSE,"p&amp;l_t&amp;D_01_02 (2)"}</definedName>
    <definedName name="no1_1" localSheetId="1" hidden="1">{"pl_t&amp;d",#N/A,FALSE,"p&amp;l_t&amp;D_01_02 (2)"}</definedName>
    <definedName name="no1_1" localSheetId="2" hidden="1">{"pl_t&amp;d",#N/A,FALSE,"p&amp;l_t&amp;D_01_02 (2)"}</definedName>
    <definedName name="no1_1" localSheetId="3" hidden="1">{"pl_t&amp;d",#N/A,FALSE,"p&amp;l_t&amp;D_01_02 (2)"}</definedName>
    <definedName name="no1_1" localSheetId="4" hidden="1">{"pl_t&amp;d",#N/A,FALSE,"p&amp;l_t&amp;D_01_02 (2)"}</definedName>
    <definedName name="no1_1" localSheetId="5" hidden="1">{"pl_t&amp;d",#N/A,FALSE,"p&amp;l_t&amp;D_01_02 (2)"}</definedName>
    <definedName name="no1_1" localSheetId="9" hidden="1">{"pl_t&amp;d",#N/A,FALSE,"p&amp;l_t&amp;D_01_02 (2)"}</definedName>
    <definedName name="no1_1" hidden="1">{"pl_t&amp;d",#N/A,FALSE,"p&amp;l_t&amp;D_01_02 (2)"}</definedName>
    <definedName name="NonDom" localSheetId="0">#REF!</definedName>
    <definedName name="NonDom" localSheetId="10">#REF!</definedName>
    <definedName name="NonDom" localSheetId="17">#REF!</definedName>
    <definedName name="NonDom" localSheetId="18">#REF!</definedName>
    <definedName name="NonDom" localSheetId="19">#REF!</definedName>
    <definedName name="NonDom" localSheetId="20">#REF!</definedName>
    <definedName name="NonDom" localSheetId="1">#REF!</definedName>
    <definedName name="NonDom" localSheetId="2">#REF!</definedName>
    <definedName name="NonDom" localSheetId="3">#REF!</definedName>
    <definedName name="NonDom" localSheetId="11">#REF!</definedName>
    <definedName name="NonDom" localSheetId="12">#REF!</definedName>
    <definedName name="NonDom">#REF!</definedName>
    <definedName name="northe" localSheetId="0" hidden="1">{"pl_t&amp;d",#N/A,FALSE,"p&amp;l_t&amp;D_01_02 (2)"}</definedName>
    <definedName name="northe" localSheetId="10" hidden="1">{"pl_t&amp;d",#N/A,FALSE,"p&amp;l_t&amp;D_01_02 (2)"}</definedName>
    <definedName name="northe" localSheetId="13" hidden="1">{"pl_t&amp;d",#N/A,FALSE,"p&amp;l_t&amp;D_01_02 (2)"}</definedName>
    <definedName name="northe" localSheetId="14" hidden="1">{"pl_t&amp;d",#N/A,FALSE,"p&amp;l_t&amp;D_01_02 (2)"}</definedName>
    <definedName name="northe" localSheetId="17" hidden="1">{"pl_t&amp;d",#N/A,FALSE,"p&amp;l_t&amp;D_01_02 (2)"}</definedName>
    <definedName name="northe" localSheetId="19" hidden="1">{"pl_t&amp;d",#N/A,FALSE,"p&amp;l_t&amp;D_01_02 (2)"}</definedName>
    <definedName name="northe" localSheetId="20" hidden="1">{"pl_t&amp;d",#N/A,FALSE,"p&amp;l_t&amp;D_01_02 (2)"}</definedName>
    <definedName name="northe" localSheetId="1" hidden="1">{"pl_t&amp;d",#N/A,FALSE,"p&amp;l_t&amp;D_01_02 (2)"}</definedName>
    <definedName name="northe" localSheetId="2" hidden="1">{"pl_t&amp;d",#N/A,FALSE,"p&amp;l_t&amp;D_01_02 (2)"}</definedName>
    <definedName name="northe" localSheetId="3" hidden="1">{"pl_t&amp;d",#N/A,FALSE,"p&amp;l_t&amp;D_01_02 (2)"}</definedName>
    <definedName name="northe" localSheetId="4" hidden="1">{"pl_t&amp;d",#N/A,FALSE,"p&amp;l_t&amp;D_01_02 (2)"}</definedName>
    <definedName name="northe" localSheetId="5" hidden="1">{"pl_t&amp;d",#N/A,FALSE,"p&amp;l_t&amp;D_01_02 (2)"}</definedName>
    <definedName name="northe" localSheetId="9" hidden="1">{"pl_t&amp;d",#N/A,FALSE,"p&amp;l_t&amp;D_01_02 (2)"}</definedName>
    <definedName name="northe" hidden="1">{"pl_t&amp;d",#N/A,FALSE,"p&amp;l_t&amp;D_01_02 (2)"}</definedName>
    <definedName name="northe_1" localSheetId="0" hidden="1">{"pl_t&amp;d",#N/A,FALSE,"p&amp;l_t&amp;D_01_02 (2)"}</definedName>
    <definedName name="northe_1" localSheetId="10" hidden="1">{"pl_t&amp;d",#N/A,FALSE,"p&amp;l_t&amp;D_01_02 (2)"}</definedName>
    <definedName name="northe_1" localSheetId="13" hidden="1">{"pl_t&amp;d",#N/A,FALSE,"p&amp;l_t&amp;D_01_02 (2)"}</definedName>
    <definedName name="northe_1" localSheetId="14" hidden="1">{"pl_t&amp;d",#N/A,FALSE,"p&amp;l_t&amp;D_01_02 (2)"}</definedName>
    <definedName name="northe_1" localSheetId="17" hidden="1">{"pl_t&amp;d",#N/A,FALSE,"p&amp;l_t&amp;D_01_02 (2)"}</definedName>
    <definedName name="northe_1" localSheetId="19" hidden="1">{"pl_t&amp;d",#N/A,FALSE,"p&amp;l_t&amp;D_01_02 (2)"}</definedName>
    <definedName name="northe_1" localSheetId="20" hidden="1">{"pl_t&amp;d",#N/A,FALSE,"p&amp;l_t&amp;D_01_02 (2)"}</definedName>
    <definedName name="northe_1" localSheetId="1" hidden="1">{"pl_t&amp;d",#N/A,FALSE,"p&amp;l_t&amp;D_01_02 (2)"}</definedName>
    <definedName name="northe_1" localSheetId="2" hidden="1">{"pl_t&amp;d",#N/A,FALSE,"p&amp;l_t&amp;D_01_02 (2)"}</definedName>
    <definedName name="northe_1" localSheetId="3" hidden="1">{"pl_t&amp;d",#N/A,FALSE,"p&amp;l_t&amp;D_01_02 (2)"}</definedName>
    <definedName name="northe_1" localSheetId="4" hidden="1">{"pl_t&amp;d",#N/A,FALSE,"p&amp;l_t&amp;D_01_02 (2)"}</definedName>
    <definedName name="northe_1" localSheetId="5" hidden="1">{"pl_t&amp;d",#N/A,FALSE,"p&amp;l_t&amp;D_01_02 (2)"}</definedName>
    <definedName name="northe_1" localSheetId="9" hidden="1">{"pl_t&amp;d",#N/A,FALSE,"p&amp;l_t&amp;D_01_02 (2)"}</definedName>
    <definedName name="northe_1" hidden="1">{"pl_t&amp;d",#N/A,FALSE,"p&amp;l_t&amp;D_01_02 (2)"}</definedName>
    <definedName name="not" localSheetId="0" hidden="1">{"pl_t&amp;d",#N/A,FALSE,"p&amp;l_t&amp;D_01_02 (2)"}</definedName>
    <definedName name="not" localSheetId="10" hidden="1">{"pl_t&amp;d",#N/A,FALSE,"p&amp;l_t&amp;D_01_02 (2)"}</definedName>
    <definedName name="not" localSheetId="13" hidden="1">{"pl_t&amp;d",#N/A,FALSE,"p&amp;l_t&amp;D_01_02 (2)"}</definedName>
    <definedName name="not" localSheetId="14" hidden="1">{"pl_t&amp;d",#N/A,FALSE,"p&amp;l_t&amp;D_01_02 (2)"}</definedName>
    <definedName name="not" localSheetId="17" hidden="1">{"pl_t&amp;d",#N/A,FALSE,"p&amp;l_t&amp;D_01_02 (2)"}</definedName>
    <definedName name="not" localSheetId="19" hidden="1">{"pl_t&amp;d",#N/A,FALSE,"p&amp;l_t&amp;D_01_02 (2)"}</definedName>
    <definedName name="not" localSheetId="20" hidden="1">{"pl_t&amp;d",#N/A,FALSE,"p&amp;l_t&amp;D_01_02 (2)"}</definedName>
    <definedName name="not" localSheetId="1" hidden="1">{"pl_t&amp;d",#N/A,FALSE,"p&amp;l_t&amp;D_01_02 (2)"}</definedName>
    <definedName name="not" localSheetId="2" hidden="1">{"pl_t&amp;d",#N/A,FALSE,"p&amp;l_t&amp;D_01_02 (2)"}</definedName>
    <definedName name="not" localSheetId="3" hidden="1">{"pl_t&amp;d",#N/A,FALSE,"p&amp;l_t&amp;D_01_02 (2)"}</definedName>
    <definedName name="not" localSheetId="4" hidden="1">{"pl_t&amp;d",#N/A,FALSE,"p&amp;l_t&amp;D_01_02 (2)"}</definedName>
    <definedName name="not" localSheetId="5" hidden="1">{"pl_t&amp;d",#N/A,FALSE,"p&amp;l_t&amp;D_01_02 (2)"}</definedName>
    <definedName name="not" localSheetId="9" hidden="1">{"pl_t&amp;d",#N/A,FALSE,"p&amp;l_t&amp;D_01_02 (2)"}</definedName>
    <definedName name="not" hidden="1">{"pl_t&amp;d",#N/A,FALSE,"p&amp;l_t&amp;D_01_02 (2)"}</definedName>
    <definedName name="not_1" localSheetId="0" hidden="1">{"pl_t&amp;d",#N/A,FALSE,"p&amp;l_t&amp;D_01_02 (2)"}</definedName>
    <definedName name="not_1" localSheetId="10" hidden="1">{"pl_t&amp;d",#N/A,FALSE,"p&amp;l_t&amp;D_01_02 (2)"}</definedName>
    <definedName name="not_1" localSheetId="13" hidden="1">{"pl_t&amp;d",#N/A,FALSE,"p&amp;l_t&amp;D_01_02 (2)"}</definedName>
    <definedName name="not_1" localSheetId="14" hidden="1">{"pl_t&amp;d",#N/A,FALSE,"p&amp;l_t&amp;D_01_02 (2)"}</definedName>
    <definedName name="not_1" localSheetId="17" hidden="1">{"pl_t&amp;d",#N/A,FALSE,"p&amp;l_t&amp;D_01_02 (2)"}</definedName>
    <definedName name="not_1" localSheetId="19" hidden="1">{"pl_t&amp;d",#N/A,FALSE,"p&amp;l_t&amp;D_01_02 (2)"}</definedName>
    <definedName name="not_1" localSheetId="20" hidden="1">{"pl_t&amp;d",#N/A,FALSE,"p&amp;l_t&amp;D_01_02 (2)"}</definedName>
    <definedName name="not_1" localSheetId="1" hidden="1">{"pl_t&amp;d",#N/A,FALSE,"p&amp;l_t&amp;D_01_02 (2)"}</definedName>
    <definedName name="not_1" localSheetId="2" hidden="1">{"pl_t&amp;d",#N/A,FALSE,"p&amp;l_t&amp;D_01_02 (2)"}</definedName>
    <definedName name="not_1" localSheetId="3" hidden="1">{"pl_t&amp;d",#N/A,FALSE,"p&amp;l_t&amp;D_01_02 (2)"}</definedName>
    <definedName name="not_1" localSheetId="4" hidden="1">{"pl_t&amp;d",#N/A,FALSE,"p&amp;l_t&amp;D_01_02 (2)"}</definedName>
    <definedName name="not_1" localSheetId="5" hidden="1">{"pl_t&amp;d",#N/A,FALSE,"p&amp;l_t&amp;D_01_02 (2)"}</definedName>
    <definedName name="not_1" localSheetId="9" hidden="1">{"pl_t&amp;d",#N/A,FALSE,"p&amp;l_t&amp;D_01_02 (2)"}</definedName>
    <definedName name="not_1" hidden="1">{"pl_t&amp;d",#N/A,FALSE,"p&amp;l_t&amp;D_01_02 (2)"}</definedName>
    <definedName name="not1_1" localSheetId="0" hidden="1">{"pl_t&amp;d",#N/A,FALSE,"p&amp;l_t&amp;D_01_02 (2)"}</definedName>
    <definedName name="not1_1" localSheetId="10" hidden="1">{"pl_t&amp;d",#N/A,FALSE,"p&amp;l_t&amp;D_01_02 (2)"}</definedName>
    <definedName name="not1_1" localSheetId="13" hidden="1">{"pl_t&amp;d",#N/A,FALSE,"p&amp;l_t&amp;D_01_02 (2)"}</definedName>
    <definedName name="not1_1" localSheetId="14" hidden="1">{"pl_t&amp;d",#N/A,FALSE,"p&amp;l_t&amp;D_01_02 (2)"}</definedName>
    <definedName name="not1_1" localSheetId="17" hidden="1">{"pl_t&amp;d",#N/A,FALSE,"p&amp;l_t&amp;D_01_02 (2)"}</definedName>
    <definedName name="not1_1" localSheetId="19" hidden="1">{"pl_t&amp;d",#N/A,FALSE,"p&amp;l_t&amp;D_01_02 (2)"}</definedName>
    <definedName name="not1_1" localSheetId="20" hidden="1">{"pl_t&amp;d",#N/A,FALSE,"p&amp;l_t&amp;D_01_02 (2)"}</definedName>
    <definedName name="not1_1" localSheetId="1" hidden="1">{"pl_t&amp;d",#N/A,FALSE,"p&amp;l_t&amp;D_01_02 (2)"}</definedName>
    <definedName name="not1_1" localSheetId="2" hidden="1">{"pl_t&amp;d",#N/A,FALSE,"p&amp;l_t&amp;D_01_02 (2)"}</definedName>
    <definedName name="not1_1" localSheetId="3" hidden="1">{"pl_t&amp;d",#N/A,FALSE,"p&amp;l_t&amp;D_01_02 (2)"}</definedName>
    <definedName name="not1_1" localSheetId="4" hidden="1">{"pl_t&amp;d",#N/A,FALSE,"p&amp;l_t&amp;D_01_02 (2)"}</definedName>
    <definedName name="not1_1" localSheetId="5" hidden="1">{"pl_t&amp;d",#N/A,FALSE,"p&amp;l_t&amp;D_01_02 (2)"}</definedName>
    <definedName name="not1_1" localSheetId="9" hidden="1">{"pl_t&amp;d",#N/A,FALSE,"p&amp;l_t&amp;D_01_02 (2)"}</definedName>
    <definedName name="not1_1" hidden="1">{"pl_t&amp;d",#N/A,FALSE,"p&amp;l_t&amp;D_01_02 (2)"}</definedName>
    <definedName name="np" localSheetId="0" hidden="1">{"pl_t&amp;d",#N/A,FALSE,"p&amp;l_t&amp;D_01_02 (2)"}</definedName>
    <definedName name="np" localSheetId="10" hidden="1">{"pl_t&amp;d",#N/A,FALSE,"p&amp;l_t&amp;D_01_02 (2)"}</definedName>
    <definedName name="np" localSheetId="13" hidden="1">{"pl_t&amp;d",#N/A,FALSE,"p&amp;l_t&amp;D_01_02 (2)"}</definedName>
    <definedName name="np" localSheetId="14" hidden="1">{"pl_t&amp;d",#N/A,FALSE,"p&amp;l_t&amp;D_01_02 (2)"}</definedName>
    <definedName name="np" localSheetId="17" hidden="1">{"pl_t&amp;d",#N/A,FALSE,"p&amp;l_t&amp;D_01_02 (2)"}</definedName>
    <definedName name="np" localSheetId="19" hidden="1">{"pl_t&amp;d",#N/A,FALSE,"p&amp;l_t&amp;D_01_02 (2)"}</definedName>
    <definedName name="np" localSheetId="20" hidden="1">{"pl_t&amp;d",#N/A,FALSE,"p&amp;l_t&amp;D_01_02 (2)"}</definedName>
    <definedName name="np" localSheetId="1" hidden="1">{"pl_t&amp;d",#N/A,FALSE,"p&amp;l_t&amp;D_01_02 (2)"}</definedName>
    <definedName name="np" localSheetId="2" hidden="1">{"pl_t&amp;d",#N/A,FALSE,"p&amp;l_t&amp;D_01_02 (2)"}</definedName>
    <definedName name="np" localSheetId="3" hidden="1">{"pl_t&amp;d",#N/A,FALSE,"p&amp;l_t&amp;D_01_02 (2)"}</definedName>
    <definedName name="np" localSheetId="4" hidden="1">{"pl_t&amp;d",#N/A,FALSE,"p&amp;l_t&amp;D_01_02 (2)"}</definedName>
    <definedName name="np" localSheetId="5" hidden="1">{"pl_t&amp;d",#N/A,FALSE,"p&amp;l_t&amp;D_01_02 (2)"}</definedName>
    <definedName name="np" localSheetId="9" hidden="1">{"pl_t&amp;d",#N/A,FALSE,"p&amp;l_t&amp;D_01_02 (2)"}</definedName>
    <definedName name="np" hidden="1">{"pl_t&amp;d",#N/A,FALSE,"p&amp;l_t&amp;D_01_02 (2)"}</definedName>
    <definedName name="np_1" localSheetId="0" hidden="1">{"pl_t&amp;d",#N/A,FALSE,"p&amp;l_t&amp;D_01_02 (2)"}</definedName>
    <definedName name="np_1" localSheetId="10" hidden="1">{"pl_t&amp;d",#N/A,FALSE,"p&amp;l_t&amp;D_01_02 (2)"}</definedName>
    <definedName name="np_1" localSheetId="13" hidden="1">{"pl_t&amp;d",#N/A,FALSE,"p&amp;l_t&amp;D_01_02 (2)"}</definedName>
    <definedName name="np_1" localSheetId="14" hidden="1">{"pl_t&amp;d",#N/A,FALSE,"p&amp;l_t&amp;D_01_02 (2)"}</definedName>
    <definedName name="np_1" localSheetId="17" hidden="1">{"pl_t&amp;d",#N/A,FALSE,"p&amp;l_t&amp;D_01_02 (2)"}</definedName>
    <definedName name="np_1" localSheetId="19" hidden="1">{"pl_t&amp;d",#N/A,FALSE,"p&amp;l_t&amp;D_01_02 (2)"}</definedName>
    <definedName name="np_1" localSheetId="20" hidden="1">{"pl_t&amp;d",#N/A,FALSE,"p&amp;l_t&amp;D_01_02 (2)"}</definedName>
    <definedName name="np_1" localSheetId="1" hidden="1">{"pl_t&amp;d",#N/A,FALSE,"p&amp;l_t&amp;D_01_02 (2)"}</definedName>
    <definedName name="np_1" localSheetId="2" hidden="1">{"pl_t&amp;d",#N/A,FALSE,"p&amp;l_t&amp;D_01_02 (2)"}</definedName>
    <definedName name="np_1" localSheetId="3" hidden="1">{"pl_t&amp;d",#N/A,FALSE,"p&amp;l_t&amp;D_01_02 (2)"}</definedName>
    <definedName name="np_1" localSheetId="4" hidden="1">{"pl_t&amp;d",#N/A,FALSE,"p&amp;l_t&amp;D_01_02 (2)"}</definedName>
    <definedName name="np_1" localSheetId="5" hidden="1">{"pl_t&amp;d",#N/A,FALSE,"p&amp;l_t&amp;D_01_02 (2)"}</definedName>
    <definedName name="np_1" localSheetId="9" hidden="1">{"pl_t&amp;d",#N/A,FALSE,"p&amp;l_t&amp;D_01_02 (2)"}</definedName>
    <definedName name="np_1" hidden="1">{"pl_t&amp;d",#N/A,FALSE,"p&amp;l_t&amp;D_01_02 (2)"}</definedName>
    <definedName name="npd" localSheetId="0" hidden="1">{"pl_t&amp;d",#N/A,FALSE,"p&amp;l_t&amp;D_01_02 (2)"}</definedName>
    <definedName name="npd" localSheetId="10" hidden="1">{"pl_t&amp;d",#N/A,FALSE,"p&amp;l_t&amp;D_01_02 (2)"}</definedName>
    <definedName name="npd" localSheetId="13" hidden="1">{"pl_t&amp;d",#N/A,FALSE,"p&amp;l_t&amp;D_01_02 (2)"}</definedName>
    <definedName name="npd" localSheetId="14" hidden="1">{"pl_t&amp;d",#N/A,FALSE,"p&amp;l_t&amp;D_01_02 (2)"}</definedName>
    <definedName name="npd" localSheetId="17" hidden="1">{"pl_t&amp;d",#N/A,FALSE,"p&amp;l_t&amp;D_01_02 (2)"}</definedName>
    <definedName name="npd" localSheetId="19" hidden="1">{"pl_t&amp;d",#N/A,FALSE,"p&amp;l_t&amp;D_01_02 (2)"}</definedName>
    <definedName name="npd" localSheetId="20" hidden="1">{"pl_t&amp;d",#N/A,FALSE,"p&amp;l_t&amp;D_01_02 (2)"}</definedName>
    <definedName name="npd" localSheetId="1" hidden="1">{"pl_t&amp;d",#N/A,FALSE,"p&amp;l_t&amp;D_01_02 (2)"}</definedName>
    <definedName name="npd" localSheetId="2" hidden="1">{"pl_t&amp;d",#N/A,FALSE,"p&amp;l_t&amp;D_01_02 (2)"}</definedName>
    <definedName name="npd" localSheetId="3" hidden="1">{"pl_t&amp;d",#N/A,FALSE,"p&amp;l_t&amp;D_01_02 (2)"}</definedName>
    <definedName name="npd" localSheetId="4" hidden="1">{"pl_t&amp;d",#N/A,FALSE,"p&amp;l_t&amp;D_01_02 (2)"}</definedName>
    <definedName name="npd" localSheetId="5" hidden="1">{"pl_t&amp;d",#N/A,FALSE,"p&amp;l_t&amp;D_01_02 (2)"}</definedName>
    <definedName name="npd" localSheetId="9" hidden="1">{"pl_t&amp;d",#N/A,FALSE,"p&amp;l_t&amp;D_01_02 (2)"}</definedName>
    <definedName name="npd" hidden="1">{"pl_t&amp;d",#N/A,FALSE,"p&amp;l_t&amp;D_01_02 (2)"}</definedName>
    <definedName name="npd_1" localSheetId="0" hidden="1">{"pl_t&amp;d",#N/A,FALSE,"p&amp;l_t&amp;D_01_02 (2)"}</definedName>
    <definedName name="npd_1" localSheetId="10" hidden="1">{"pl_t&amp;d",#N/A,FALSE,"p&amp;l_t&amp;D_01_02 (2)"}</definedName>
    <definedName name="npd_1" localSheetId="13" hidden="1">{"pl_t&amp;d",#N/A,FALSE,"p&amp;l_t&amp;D_01_02 (2)"}</definedName>
    <definedName name="npd_1" localSheetId="14" hidden="1">{"pl_t&amp;d",#N/A,FALSE,"p&amp;l_t&amp;D_01_02 (2)"}</definedName>
    <definedName name="npd_1" localSheetId="17" hidden="1">{"pl_t&amp;d",#N/A,FALSE,"p&amp;l_t&amp;D_01_02 (2)"}</definedName>
    <definedName name="npd_1" localSheetId="19" hidden="1">{"pl_t&amp;d",#N/A,FALSE,"p&amp;l_t&amp;D_01_02 (2)"}</definedName>
    <definedName name="npd_1" localSheetId="20" hidden="1">{"pl_t&amp;d",#N/A,FALSE,"p&amp;l_t&amp;D_01_02 (2)"}</definedName>
    <definedName name="npd_1" localSheetId="1" hidden="1">{"pl_t&amp;d",#N/A,FALSE,"p&amp;l_t&amp;D_01_02 (2)"}</definedName>
    <definedName name="npd_1" localSheetId="2" hidden="1">{"pl_t&amp;d",#N/A,FALSE,"p&amp;l_t&amp;D_01_02 (2)"}</definedName>
    <definedName name="npd_1" localSheetId="3" hidden="1">{"pl_t&amp;d",#N/A,FALSE,"p&amp;l_t&amp;D_01_02 (2)"}</definedName>
    <definedName name="npd_1" localSheetId="4" hidden="1">{"pl_t&amp;d",#N/A,FALSE,"p&amp;l_t&amp;D_01_02 (2)"}</definedName>
    <definedName name="npd_1" localSheetId="5" hidden="1">{"pl_t&amp;d",#N/A,FALSE,"p&amp;l_t&amp;D_01_02 (2)"}</definedName>
    <definedName name="npd_1" localSheetId="9" hidden="1">{"pl_t&amp;d",#N/A,FALSE,"p&amp;l_t&amp;D_01_02 (2)"}</definedName>
    <definedName name="npd_1" hidden="1">{"pl_t&amp;d",#N/A,FALSE,"p&amp;l_t&amp;D_01_02 (2)"}</definedName>
    <definedName name="nzb" localSheetId="0" hidden="1">{"pl_t&amp;d",#N/A,FALSE,"p&amp;l_t&amp;D_01_02 (2)"}</definedName>
    <definedName name="nzb" localSheetId="10" hidden="1">{"pl_t&amp;d",#N/A,FALSE,"p&amp;l_t&amp;D_01_02 (2)"}</definedName>
    <definedName name="nzb" localSheetId="13" hidden="1">{"pl_t&amp;d",#N/A,FALSE,"p&amp;l_t&amp;D_01_02 (2)"}</definedName>
    <definedName name="nzb" localSheetId="14" hidden="1">{"pl_t&amp;d",#N/A,FALSE,"p&amp;l_t&amp;D_01_02 (2)"}</definedName>
    <definedName name="nzb" localSheetId="17" hidden="1">{"pl_t&amp;d",#N/A,FALSE,"p&amp;l_t&amp;D_01_02 (2)"}</definedName>
    <definedName name="nzb" localSheetId="19" hidden="1">{"pl_t&amp;d",#N/A,FALSE,"p&amp;l_t&amp;D_01_02 (2)"}</definedName>
    <definedName name="nzb" localSheetId="20" hidden="1">{"pl_t&amp;d",#N/A,FALSE,"p&amp;l_t&amp;D_01_02 (2)"}</definedName>
    <definedName name="nzb" localSheetId="1" hidden="1">{"pl_t&amp;d",#N/A,FALSE,"p&amp;l_t&amp;D_01_02 (2)"}</definedName>
    <definedName name="nzb" localSheetId="2" hidden="1">{"pl_t&amp;d",#N/A,FALSE,"p&amp;l_t&amp;D_01_02 (2)"}</definedName>
    <definedName name="nzb" localSheetId="3" hidden="1">{"pl_t&amp;d",#N/A,FALSE,"p&amp;l_t&amp;D_01_02 (2)"}</definedName>
    <definedName name="nzb" localSheetId="4" hidden="1">{"pl_t&amp;d",#N/A,FALSE,"p&amp;l_t&amp;D_01_02 (2)"}</definedName>
    <definedName name="nzb" localSheetId="5" hidden="1">{"pl_t&amp;d",#N/A,FALSE,"p&amp;l_t&amp;D_01_02 (2)"}</definedName>
    <definedName name="nzb" localSheetId="9" hidden="1">{"pl_t&amp;d",#N/A,FALSE,"p&amp;l_t&amp;D_01_02 (2)"}</definedName>
    <definedName name="nzb" hidden="1">{"pl_t&amp;d",#N/A,FALSE,"p&amp;l_t&amp;D_01_02 (2)"}</definedName>
    <definedName name="nzb_1" localSheetId="0" hidden="1">{"pl_t&amp;d",#N/A,FALSE,"p&amp;l_t&amp;D_01_02 (2)"}</definedName>
    <definedName name="nzb_1" localSheetId="10" hidden="1">{"pl_t&amp;d",#N/A,FALSE,"p&amp;l_t&amp;D_01_02 (2)"}</definedName>
    <definedName name="nzb_1" localSheetId="13" hidden="1">{"pl_t&amp;d",#N/A,FALSE,"p&amp;l_t&amp;D_01_02 (2)"}</definedName>
    <definedName name="nzb_1" localSheetId="14" hidden="1">{"pl_t&amp;d",#N/A,FALSE,"p&amp;l_t&amp;D_01_02 (2)"}</definedName>
    <definedName name="nzb_1" localSheetId="17" hidden="1">{"pl_t&amp;d",#N/A,FALSE,"p&amp;l_t&amp;D_01_02 (2)"}</definedName>
    <definedName name="nzb_1" localSheetId="19" hidden="1">{"pl_t&amp;d",#N/A,FALSE,"p&amp;l_t&amp;D_01_02 (2)"}</definedName>
    <definedName name="nzb_1" localSheetId="20" hidden="1">{"pl_t&amp;d",#N/A,FALSE,"p&amp;l_t&amp;D_01_02 (2)"}</definedName>
    <definedName name="nzb_1" localSheetId="1" hidden="1">{"pl_t&amp;d",#N/A,FALSE,"p&amp;l_t&amp;D_01_02 (2)"}</definedName>
    <definedName name="nzb_1" localSheetId="2" hidden="1">{"pl_t&amp;d",#N/A,FALSE,"p&amp;l_t&amp;D_01_02 (2)"}</definedName>
    <definedName name="nzb_1" localSheetId="3" hidden="1">{"pl_t&amp;d",#N/A,FALSE,"p&amp;l_t&amp;D_01_02 (2)"}</definedName>
    <definedName name="nzb_1" localSheetId="4" hidden="1">{"pl_t&amp;d",#N/A,FALSE,"p&amp;l_t&amp;D_01_02 (2)"}</definedName>
    <definedName name="nzb_1" localSheetId="5" hidden="1">{"pl_t&amp;d",#N/A,FALSE,"p&amp;l_t&amp;D_01_02 (2)"}</definedName>
    <definedName name="nzb_1" localSheetId="9" hidden="1">{"pl_t&amp;d",#N/A,FALSE,"p&amp;l_t&amp;D_01_02 (2)"}</definedName>
    <definedName name="nzb_1" hidden="1">{"pl_t&amp;d",#N/A,FALSE,"p&amp;l_t&amp;D_01_02 (2)"}</definedName>
    <definedName name="o" localSheetId="0" hidden="1">{"pl_t&amp;d",#N/A,FALSE,"p&amp;l_t&amp;D_01_02 (2)"}</definedName>
    <definedName name="o" localSheetId="10" hidden="1">{"pl_t&amp;d",#N/A,FALSE,"p&amp;l_t&amp;D_01_02 (2)"}</definedName>
    <definedName name="o" localSheetId="13" hidden="1">{"pl_t&amp;d",#N/A,FALSE,"p&amp;l_t&amp;D_01_02 (2)"}</definedName>
    <definedName name="o" localSheetId="14" hidden="1">{"pl_t&amp;d",#N/A,FALSE,"p&amp;l_t&amp;D_01_02 (2)"}</definedName>
    <definedName name="o" localSheetId="17" hidden="1">{"pl_t&amp;d",#N/A,FALSE,"p&amp;l_t&amp;D_01_02 (2)"}</definedName>
    <definedName name="o" localSheetId="19" hidden="1">{"pl_t&amp;d",#N/A,FALSE,"p&amp;l_t&amp;D_01_02 (2)"}</definedName>
    <definedName name="o" localSheetId="20" hidden="1">{"pl_t&amp;d",#N/A,FALSE,"p&amp;l_t&amp;D_01_02 (2)"}</definedName>
    <definedName name="o" localSheetId="1" hidden="1">{"pl_t&amp;d",#N/A,FALSE,"p&amp;l_t&amp;D_01_02 (2)"}</definedName>
    <definedName name="o" localSheetId="2" hidden="1">{"pl_t&amp;d",#N/A,FALSE,"p&amp;l_t&amp;D_01_02 (2)"}</definedName>
    <definedName name="o" localSheetId="3" hidden="1">{"pl_t&amp;d",#N/A,FALSE,"p&amp;l_t&amp;D_01_02 (2)"}</definedName>
    <definedName name="o" localSheetId="4" hidden="1">{"pl_t&amp;d",#N/A,FALSE,"p&amp;l_t&amp;D_01_02 (2)"}</definedName>
    <definedName name="o" localSheetId="5" hidden="1">{"pl_t&amp;d",#N/A,FALSE,"p&amp;l_t&amp;D_01_02 (2)"}</definedName>
    <definedName name="o" localSheetId="9" hidden="1">{"pl_t&amp;d",#N/A,FALSE,"p&amp;l_t&amp;D_01_02 (2)"}</definedName>
    <definedName name="o" hidden="1">{"pl_t&amp;d",#N/A,FALSE,"p&amp;l_t&amp;D_01_02 (2)"}</definedName>
    <definedName name="o_1" localSheetId="0" hidden="1">{"pl_t&amp;d",#N/A,FALSE,"p&amp;l_t&amp;D_01_02 (2)"}</definedName>
    <definedName name="o_1" localSheetId="10" hidden="1">{"pl_t&amp;d",#N/A,FALSE,"p&amp;l_t&amp;D_01_02 (2)"}</definedName>
    <definedName name="o_1" localSheetId="13" hidden="1">{"pl_t&amp;d",#N/A,FALSE,"p&amp;l_t&amp;D_01_02 (2)"}</definedName>
    <definedName name="o_1" localSheetId="14" hidden="1">{"pl_t&amp;d",#N/A,FALSE,"p&amp;l_t&amp;D_01_02 (2)"}</definedName>
    <definedName name="o_1" localSheetId="17" hidden="1">{"pl_t&amp;d",#N/A,FALSE,"p&amp;l_t&amp;D_01_02 (2)"}</definedName>
    <definedName name="o_1" localSheetId="19" hidden="1">{"pl_t&amp;d",#N/A,FALSE,"p&amp;l_t&amp;D_01_02 (2)"}</definedName>
    <definedName name="o_1" localSheetId="20" hidden="1">{"pl_t&amp;d",#N/A,FALSE,"p&amp;l_t&amp;D_01_02 (2)"}</definedName>
    <definedName name="o_1" localSheetId="1" hidden="1">{"pl_t&amp;d",#N/A,FALSE,"p&amp;l_t&amp;D_01_02 (2)"}</definedName>
    <definedName name="o_1" localSheetId="2" hidden="1">{"pl_t&amp;d",#N/A,FALSE,"p&amp;l_t&amp;D_01_02 (2)"}</definedName>
    <definedName name="o_1" localSheetId="3" hidden="1">{"pl_t&amp;d",#N/A,FALSE,"p&amp;l_t&amp;D_01_02 (2)"}</definedName>
    <definedName name="o_1" localSheetId="4" hidden="1">{"pl_t&amp;d",#N/A,FALSE,"p&amp;l_t&amp;D_01_02 (2)"}</definedName>
    <definedName name="o_1" localSheetId="5" hidden="1">{"pl_t&amp;d",#N/A,FALSE,"p&amp;l_t&amp;D_01_02 (2)"}</definedName>
    <definedName name="o_1" localSheetId="9" hidden="1">{"pl_t&amp;d",#N/A,FALSE,"p&amp;l_t&amp;D_01_02 (2)"}</definedName>
    <definedName name="o_1" hidden="1">{"pl_t&amp;d",#N/A,FALSE,"p&amp;l_t&amp;D_01_02 (2)"}</definedName>
    <definedName name="Ondkdkd" localSheetId="0" hidden="1">{"pl_t&amp;d",#N/A,FALSE,"p&amp;l_t&amp;D_01_02 (2)"}</definedName>
    <definedName name="Ondkdkd" localSheetId="10" hidden="1">{"pl_t&amp;d",#N/A,FALSE,"p&amp;l_t&amp;D_01_02 (2)"}</definedName>
    <definedName name="Ondkdkd" localSheetId="13" hidden="1">{"pl_t&amp;d",#N/A,FALSE,"p&amp;l_t&amp;D_01_02 (2)"}</definedName>
    <definedName name="Ondkdkd" localSheetId="14" hidden="1">{"pl_t&amp;d",#N/A,FALSE,"p&amp;l_t&amp;D_01_02 (2)"}</definedName>
    <definedName name="Ondkdkd" localSheetId="17" hidden="1">{"pl_t&amp;d",#N/A,FALSE,"p&amp;l_t&amp;D_01_02 (2)"}</definedName>
    <definedName name="Ondkdkd" localSheetId="19" hidden="1">{"pl_t&amp;d",#N/A,FALSE,"p&amp;l_t&amp;D_01_02 (2)"}</definedName>
    <definedName name="Ondkdkd" localSheetId="20" hidden="1">{"pl_t&amp;d",#N/A,FALSE,"p&amp;l_t&amp;D_01_02 (2)"}</definedName>
    <definedName name="Ondkdkd" localSheetId="1" hidden="1">{"pl_t&amp;d",#N/A,FALSE,"p&amp;l_t&amp;D_01_02 (2)"}</definedName>
    <definedName name="Ondkdkd" localSheetId="2" hidden="1">{"pl_t&amp;d",#N/A,FALSE,"p&amp;l_t&amp;D_01_02 (2)"}</definedName>
    <definedName name="Ondkdkd" localSheetId="3" hidden="1">{"pl_t&amp;d",#N/A,FALSE,"p&amp;l_t&amp;D_01_02 (2)"}</definedName>
    <definedName name="Ondkdkd" localSheetId="4" hidden="1">{"pl_t&amp;d",#N/A,FALSE,"p&amp;l_t&amp;D_01_02 (2)"}</definedName>
    <definedName name="Ondkdkd" localSheetId="5" hidden="1">{"pl_t&amp;d",#N/A,FALSE,"p&amp;l_t&amp;D_01_02 (2)"}</definedName>
    <definedName name="Ondkdkd" localSheetId="9" hidden="1">{"pl_t&amp;d",#N/A,FALSE,"p&amp;l_t&amp;D_01_02 (2)"}</definedName>
    <definedName name="Ondkdkd" hidden="1">{"pl_t&amp;d",#N/A,FALSE,"p&amp;l_t&amp;D_01_02 (2)"}</definedName>
    <definedName name="Ongole" localSheetId="0" hidden="1">{"pl_t&amp;d",#N/A,FALSE,"p&amp;l_t&amp;D_01_02 (2)"}</definedName>
    <definedName name="Ongole" localSheetId="10" hidden="1">{"pl_t&amp;d",#N/A,FALSE,"p&amp;l_t&amp;D_01_02 (2)"}</definedName>
    <definedName name="Ongole" localSheetId="13" hidden="1">{"pl_t&amp;d",#N/A,FALSE,"p&amp;l_t&amp;D_01_02 (2)"}</definedName>
    <definedName name="Ongole" localSheetId="14" hidden="1">{"pl_t&amp;d",#N/A,FALSE,"p&amp;l_t&amp;D_01_02 (2)"}</definedName>
    <definedName name="Ongole" localSheetId="17" hidden="1">{"pl_t&amp;d",#N/A,FALSE,"p&amp;l_t&amp;D_01_02 (2)"}</definedName>
    <definedName name="Ongole" localSheetId="19" hidden="1">{"pl_t&amp;d",#N/A,FALSE,"p&amp;l_t&amp;D_01_02 (2)"}</definedName>
    <definedName name="Ongole" localSheetId="20" hidden="1">{"pl_t&amp;d",#N/A,FALSE,"p&amp;l_t&amp;D_01_02 (2)"}</definedName>
    <definedName name="Ongole" localSheetId="1" hidden="1">{"pl_t&amp;d",#N/A,FALSE,"p&amp;l_t&amp;D_01_02 (2)"}</definedName>
    <definedName name="Ongole" localSheetId="2" hidden="1">{"pl_t&amp;d",#N/A,FALSE,"p&amp;l_t&amp;D_01_02 (2)"}</definedName>
    <definedName name="Ongole" localSheetId="3" hidden="1">{"pl_t&amp;d",#N/A,FALSE,"p&amp;l_t&amp;D_01_02 (2)"}</definedName>
    <definedName name="Ongole" localSheetId="4" hidden="1">{"pl_t&amp;d",#N/A,FALSE,"p&amp;l_t&amp;D_01_02 (2)"}</definedName>
    <definedName name="Ongole" localSheetId="5" hidden="1">{"pl_t&amp;d",#N/A,FALSE,"p&amp;l_t&amp;D_01_02 (2)"}</definedName>
    <definedName name="Ongole" localSheetId="9" hidden="1">{"pl_t&amp;d",#N/A,FALSE,"p&amp;l_t&amp;D_01_02 (2)"}</definedName>
    <definedName name="Ongole" hidden="1">{"pl_t&amp;d",#N/A,FALSE,"p&amp;l_t&amp;D_01_02 (2)"}</definedName>
    <definedName name="ooodddffgg" localSheetId="0">'[11]Special Appropriations'!#REF!</definedName>
    <definedName name="ooodddffgg" localSheetId="10">'[11]Special Appropriations'!#REF!</definedName>
    <definedName name="ooodddffgg" localSheetId="13">'[11]Special Appropriations'!#REF!</definedName>
    <definedName name="ooodddffgg" localSheetId="15">'[11]Special Appropriations'!#REF!</definedName>
    <definedName name="ooodddffgg" localSheetId="16">'[11]Special Appropriations'!#REF!</definedName>
    <definedName name="ooodddffgg" localSheetId="17">'[11]Special Appropriations'!#REF!</definedName>
    <definedName name="ooodddffgg" localSheetId="18">'[11]Special Appropriations'!#REF!</definedName>
    <definedName name="ooodddffgg" localSheetId="19">'[11]Special Appropriations'!#REF!</definedName>
    <definedName name="ooodddffgg" localSheetId="1">'[11]Special Appropriations'!#REF!</definedName>
    <definedName name="ooodddffgg" localSheetId="2">'[11]Special Appropriations'!#REF!</definedName>
    <definedName name="ooodddffgg" localSheetId="3">'[11]Special Appropriations'!#REF!</definedName>
    <definedName name="ooodddffgg" localSheetId="7">'[11]Special Appropriations'!#REF!</definedName>
    <definedName name="ooodddffgg" localSheetId="8">'[11]Special Appropriations'!#REF!</definedName>
    <definedName name="ooodddffgg" localSheetId="9">'[11]Special Appropriations'!#REF!</definedName>
    <definedName name="ooodddffgg" localSheetId="11">'[11]Special Appropriations'!#REF!</definedName>
    <definedName name="ooodddffgg" localSheetId="12">'[11]Special Appropriations'!#REF!</definedName>
    <definedName name="ooodddffgg">'[11]Special Appropriations'!#REF!</definedName>
    <definedName name="oooooccc" localSheetId="0">'[9]Other revenue sources'!#REF!</definedName>
    <definedName name="oooooccc" localSheetId="10">'[9]Other revenue sources'!#REF!</definedName>
    <definedName name="oooooccc" localSheetId="13">'[9]Other revenue sources'!#REF!</definedName>
    <definedName name="oooooccc" localSheetId="15">'[9]Other revenue sources'!#REF!</definedName>
    <definedName name="oooooccc" localSheetId="16">'[9]Other revenue sources'!#REF!</definedName>
    <definedName name="oooooccc" localSheetId="17">'[9]Other revenue sources'!#REF!</definedName>
    <definedName name="oooooccc" localSheetId="18">'[9]Other revenue sources'!#REF!</definedName>
    <definedName name="oooooccc" localSheetId="19">'[9]Other revenue sources'!#REF!</definedName>
    <definedName name="oooooccc" localSheetId="1">'[9]Other revenue sources'!#REF!</definedName>
    <definedName name="oooooccc" localSheetId="2">'[9]Other revenue sources'!#REF!</definedName>
    <definedName name="oooooccc" localSheetId="3">'[9]Other revenue sources'!#REF!</definedName>
    <definedName name="oooooccc" localSheetId="7">'[9]Other revenue sources'!#REF!</definedName>
    <definedName name="oooooccc" localSheetId="8">'[9]Other revenue sources'!#REF!</definedName>
    <definedName name="oooooccc" localSheetId="9">'[9]Other revenue sources'!#REF!</definedName>
    <definedName name="oooooccc" localSheetId="11">'[9]Other revenue sources'!#REF!</definedName>
    <definedName name="oooooccc" localSheetId="12">'[9]Other revenue sources'!#REF!</definedName>
    <definedName name="oooooccc">'[9]Other revenue sources'!#REF!</definedName>
    <definedName name="ooopppjjkk" localSheetId="0">'[11]Depreciation Schedule'!#REF!</definedName>
    <definedName name="ooopppjjkk" localSheetId="10">'[11]Depreciation Schedule'!#REF!</definedName>
    <definedName name="ooopppjjkk" localSheetId="13">'[11]Depreciation Schedule'!#REF!</definedName>
    <definedName name="ooopppjjkk" localSheetId="15">'[11]Depreciation Schedule'!#REF!</definedName>
    <definedName name="ooopppjjkk" localSheetId="16">'[11]Depreciation Schedule'!#REF!</definedName>
    <definedName name="ooopppjjkk" localSheetId="17">'[11]Depreciation Schedule'!#REF!</definedName>
    <definedName name="ooopppjjkk" localSheetId="18">'[11]Depreciation Schedule'!#REF!</definedName>
    <definedName name="ooopppjjkk" localSheetId="19">'[11]Depreciation Schedule'!#REF!</definedName>
    <definedName name="ooopppjjkk" localSheetId="1">'[11]Depreciation Schedule'!#REF!</definedName>
    <definedName name="ooopppjjkk" localSheetId="2">'[11]Depreciation Schedule'!#REF!</definedName>
    <definedName name="ooopppjjkk" localSheetId="3">'[11]Depreciation Schedule'!#REF!</definedName>
    <definedName name="ooopppjjkk" localSheetId="7">'[11]Depreciation Schedule'!#REF!</definedName>
    <definedName name="ooopppjjkk" localSheetId="8">'[11]Depreciation Schedule'!#REF!</definedName>
    <definedName name="ooopppjjkk" localSheetId="9">'[11]Depreciation Schedule'!#REF!</definedName>
    <definedName name="ooopppjjkk" localSheetId="11">'[11]Depreciation Schedule'!#REF!</definedName>
    <definedName name="ooopppjjkk" localSheetId="12">'[11]Depreciation Schedule'!#REF!</definedName>
    <definedName name="ooopppjjkk">'[11]Depreciation Schedule'!#REF!</definedName>
    <definedName name="oopprrrttyy" localSheetId="0">#REF!</definedName>
    <definedName name="oopprrrttyy" localSheetId="10">#REF!</definedName>
    <definedName name="oopprrrttyy" localSheetId="13">#REF!</definedName>
    <definedName name="oopprrrttyy" localSheetId="15">#REF!</definedName>
    <definedName name="oopprrrttyy" localSheetId="16">#REF!</definedName>
    <definedName name="oopprrrttyy" localSheetId="17">#REF!</definedName>
    <definedName name="oopprrrttyy" localSheetId="18">#REF!</definedName>
    <definedName name="oopprrrttyy" localSheetId="19">#REF!</definedName>
    <definedName name="oopprrrttyy" localSheetId="1">#REF!</definedName>
    <definedName name="oopprrrttyy" localSheetId="2">#REF!</definedName>
    <definedName name="oopprrrttyy" localSheetId="3">#REF!</definedName>
    <definedName name="oopprrrttyy" localSheetId="7">#REF!</definedName>
    <definedName name="oopprrrttyy" localSheetId="8">#REF!</definedName>
    <definedName name="oopprrrttyy" localSheetId="9">#REF!</definedName>
    <definedName name="oopprrrttyy" localSheetId="11">#REF!</definedName>
    <definedName name="oopprrrttyy" localSheetId="12">#REF!</definedName>
    <definedName name="oopprrrttyy">#REF!</definedName>
    <definedName name="ooppyytt" localSheetId="0">#REF!</definedName>
    <definedName name="ooppyytt" localSheetId="10">#REF!</definedName>
    <definedName name="ooppyytt" localSheetId="13">#REF!</definedName>
    <definedName name="ooppyytt" localSheetId="15">#REF!</definedName>
    <definedName name="ooppyytt" localSheetId="16">#REF!</definedName>
    <definedName name="ooppyytt" localSheetId="17">#REF!</definedName>
    <definedName name="ooppyytt" localSheetId="18">#REF!</definedName>
    <definedName name="ooppyytt" localSheetId="19">#REF!</definedName>
    <definedName name="ooppyytt" localSheetId="1">#REF!</definedName>
    <definedName name="ooppyytt" localSheetId="2">#REF!</definedName>
    <definedName name="ooppyytt" localSheetId="3">#REF!</definedName>
    <definedName name="ooppyytt" localSheetId="7">#REF!</definedName>
    <definedName name="ooppyytt" localSheetId="8">#REF!</definedName>
    <definedName name="ooppyytt" localSheetId="9">#REF!</definedName>
    <definedName name="ooppyytt" localSheetId="11">#REF!</definedName>
    <definedName name="ooppyytt" localSheetId="12">#REF!</definedName>
    <definedName name="ooppyytt">#REF!</definedName>
    <definedName name="OSCH1" localSheetId="0">#REF!</definedName>
    <definedName name="OSCH1" localSheetId="10">#REF!</definedName>
    <definedName name="OSCH1" localSheetId="17">#REF!</definedName>
    <definedName name="OSCH1" localSheetId="18">#REF!</definedName>
    <definedName name="OSCH1" localSheetId="19">#REF!</definedName>
    <definedName name="OSCH1" localSheetId="20">#REF!</definedName>
    <definedName name="OSCH1" localSheetId="1">#REF!</definedName>
    <definedName name="OSCH1" localSheetId="2">#REF!</definedName>
    <definedName name="OSCH1" localSheetId="3">#REF!</definedName>
    <definedName name="OSCH1" localSheetId="11">#REF!</definedName>
    <definedName name="OSCH1" localSheetId="12">#REF!</definedName>
    <definedName name="OSCH1">#REF!</definedName>
    <definedName name="OSCH2" localSheetId="0">#REF!</definedName>
    <definedName name="OSCH2" localSheetId="10">#REF!</definedName>
    <definedName name="OSCH2" localSheetId="17">#REF!</definedName>
    <definedName name="OSCH2" localSheetId="18">#REF!</definedName>
    <definedName name="OSCH2" localSheetId="19">#REF!</definedName>
    <definedName name="OSCH2" localSheetId="20">#REF!</definedName>
    <definedName name="OSCH2" localSheetId="1">#REF!</definedName>
    <definedName name="OSCH2" localSheetId="2">#REF!</definedName>
    <definedName name="OSCH2" localSheetId="3">#REF!</definedName>
    <definedName name="OSCH2" localSheetId="11">#REF!</definedName>
    <definedName name="OSCH2" localSheetId="12">#REF!</definedName>
    <definedName name="OSCH2">#REF!</definedName>
    <definedName name="OSCH3" localSheetId="0">#REF!</definedName>
    <definedName name="OSCH3" localSheetId="10">#REF!</definedName>
    <definedName name="OSCH3" localSheetId="17">#REF!</definedName>
    <definedName name="OSCH3" localSheetId="18">#REF!</definedName>
    <definedName name="OSCH3" localSheetId="19">#REF!</definedName>
    <definedName name="OSCH3" localSheetId="20">#REF!</definedName>
    <definedName name="OSCH3" localSheetId="1">#REF!</definedName>
    <definedName name="OSCH3" localSheetId="2">#REF!</definedName>
    <definedName name="OSCH3" localSheetId="3">#REF!</definedName>
    <definedName name="OSCH3" localSheetId="11">#REF!</definedName>
    <definedName name="OSCH3" localSheetId="12">#REF!</definedName>
    <definedName name="OSCH3">#REF!</definedName>
    <definedName name="OSCH4" localSheetId="0">#REF!</definedName>
    <definedName name="OSCH4" localSheetId="10">#REF!</definedName>
    <definedName name="OSCH4" localSheetId="17">#REF!</definedName>
    <definedName name="OSCH4" localSheetId="18">#REF!</definedName>
    <definedName name="OSCH4" localSheetId="19">#REF!</definedName>
    <definedName name="OSCH4" localSheetId="20">#REF!</definedName>
    <definedName name="OSCH4" localSheetId="1">#REF!</definedName>
    <definedName name="OSCH4" localSheetId="2">#REF!</definedName>
    <definedName name="OSCH4" localSheetId="3">#REF!</definedName>
    <definedName name="OSCH4" localSheetId="11">#REF!</definedName>
    <definedName name="OSCH4" localSheetId="12">#REF!</definedName>
    <definedName name="OSCH4">#REF!</definedName>
    <definedName name="OSCH5" localSheetId="0">#REF!</definedName>
    <definedName name="OSCH5" localSheetId="10">#REF!</definedName>
    <definedName name="OSCH5" localSheetId="17">#REF!</definedName>
    <definedName name="OSCH5" localSheetId="18">#REF!</definedName>
    <definedName name="OSCH5" localSheetId="19">#REF!</definedName>
    <definedName name="OSCH5" localSheetId="20">#REF!</definedName>
    <definedName name="OSCH5" localSheetId="1">#REF!</definedName>
    <definedName name="OSCH5" localSheetId="2">#REF!</definedName>
    <definedName name="OSCH5" localSheetId="3">#REF!</definedName>
    <definedName name="OSCH5" localSheetId="11">#REF!</definedName>
    <definedName name="OSCH5" localSheetId="12">#REF!</definedName>
    <definedName name="OSCH5">#REF!</definedName>
    <definedName name="OSCH6" localSheetId="0">#REF!</definedName>
    <definedName name="OSCH6" localSheetId="10">#REF!</definedName>
    <definedName name="OSCH6" localSheetId="17">#REF!</definedName>
    <definedName name="OSCH6" localSheetId="18">#REF!</definedName>
    <definedName name="OSCH6" localSheetId="19">#REF!</definedName>
    <definedName name="OSCH6" localSheetId="20">#REF!</definedName>
    <definedName name="OSCH6" localSheetId="1">#REF!</definedName>
    <definedName name="OSCH6" localSheetId="2">#REF!</definedName>
    <definedName name="OSCH6" localSheetId="3">#REF!</definedName>
    <definedName name="OSCH6" localSheetId="11">#REF!</definedName>
    <definedName name="OSCH6" localSheetId="12">#REF!</definedName>
    <definedName name="OSCH6">#REF!</definedName>
    <definedName name="OSCH7" localSheetId="0">#REF!</definedName>
    <definedName name="OSCH7" localSheetId="10">#REF!</definedName>
    <definedName name="OSCH7" localSheetId="17">#REF!</definedName>
    <definedName name="OSCH7" localSheetId="18">#REF!</definedName>
    <definedName name="OSCH7" localSheetId="19">#REF!</definedName>
    <definedName name="OSCH7" localSheetId="20">#REF!</definedName>
    <definedName name="OSCH7" localSheetId="1">#REF!</definedName>
    <definedName name="OSCH7" localSheetId="2">#REF!</definedName>
    <definedName name="OSCH7" localSheetId="3">#REF!</definedName>
    <definedName name="OSCH7" localSheetId="11">#REF!</definedName>
    <definedName name="OSCH7" localSheetId="12">#REF!</definedName>
    <definedName name="OSCH7">#REF!</definedName>
    <definedName name="OSCH8" localSheetId="0">#REF!</definedName>
    <definedName name="OSCH8" localSheetId="10">#REF!</definedName>
    <definedName name="OSCH8" localSheetId="17">#REF!</definedName>
    <definedName name="OSCH8" localSheetId="18">#REF!</definedName>
    <definedName name="OSCH8" localSheetId="19">#REF!</definedName>
    <definedName name="OSCH8" localSheetId="20">#REF!</definedName>
    <definedName name="OSCH8" localSheetId="1">#REF!</definedName>
    <definedName name="OSCH8" localSheetId="2">#REF!</definedName>
    <definedName name="OSCH8" localSheetId="3">#REF!</definedName>
    <definedName name="OSCH8" localSheetId="11">#REF!</definedName>
    <definedName name="OSCH8" localSheetId="12">#REF!</definedName>
    <definedName name="OSCH8">#REF!</definedName>
    <definedName name="Other_Cost_parameters" localSheetId="0">'[10]Special Appropriations'!#REF!</definedName>
    <definedName name="Other_Cost_parameters" localSheetId="10">'[11]Special Appropriations'!#REF!</definedName>
    <definedName name="Other_Cost_parameters" localSheetId="13">'[11]Special Appropriations'!#REF!</definedName>
    <definedName name="Other_Cost_parameters" localSheetId="15">'[11]Special Appropriations'!#REF!</definedName>
    <definedName name="Other_Cost_parameters" localSheetId="16">'[11]Special Appropriations'!#REF!</definedName>
    <definedName name="Other_Cost_parameters" localSheetId="17">'[10]Special Appropriations'!#REF!</definedName>
    <definedName name="Other_Cost_parameters" localSheetId="18">'[10]Special Appropriations'!#REF!</definedName>
    <definedName name="Other_Cost_parameters" localSheetId="19">'[11]Special Appropriations'!#REF!</definedName>
    <definedName name="Other_Cost_parameters" localSheetId="20">'[10]Special Appropriations'!#REF!</definedName>
    <definedName name="Other_Cost_parameters" localSheetId="1">'[11]Special Appropriations'!#REF!</definedName>
    <definedName name="Other_Cost_parameters" localSheetId="2">'[10]Special Appropriations'!#REF!</definedName>
    <definedName name="Other_Cost_parameters" localSheetId="3">'[10]Special Appropriations'!#REF!</definedName>
    <definedName name="Other_Cost_parameters" localSheetId="7">'[11]Special Appropriations'!#REF!</definedName>
    <definedName name="Other_Cost_parameters" localSheetId="8">'[11]Special Appropriations'!#REF!</definedName>
    <definedName name="Other_Cost_parameters" localSheetId="9">'[11]Special Appropriations'!#REF!</definedName>
    <definedName name="Other_Cost_parameters" localSheetId="11">'[10]Special Appropriations'!#REF!</definedName>
    <definedName name="Other_Cost_parameters" localSheetId="12">'[10]Special Appropriations'!#REF!</definedName>
    <definedName name="Other_Cost_parameters">'[10]Special Appropriations'!#REF!</definedName>
    <definedName name="Output_Sheet" localSheetId="0">#REF!</definedName>
    <definedName name="Output_Sheet" localSheetId="10">#REF!</definedName>
    <definedName name="Output_Sheet" localSheetId="13">#REF!</definedName>
    <definedName name="Output_Sheet" localSheetId="15">#REF!</definedName>
    <definedName name="Output_Sheet" localSheetId="16">#REF!</definedName>
    <definedName name="Output_Sheet" localSheetId="17">#REF!</definedName>
    <definedName name="Output_Sheet" localSheetId="19">#REF!</definedName>
    <definedName name="Output_Sheet" localSheetId="20">#REF!</definedName>
    <definedName name="Output_Sheet" localSheetId="1">#REF!</definedName>
    <definedName name="Output_Sheet" localSheetId="2">#REF!</definedName>
    <definedName name="Output_Sheet" localSheetId="3">#REF!</definedName>
    <definedName name="Output_Sheet" localSheetId="5">#REF!</definedName>
    <definedName name="Output_Sheet" localSheetId="7">#REF!</definedName>
    <definedName name="Output_Sheet" localSheetId="8">#REF!</definedName>
    <definedName name="Output_Sheet" localSheetId="9">#REF!</definedName>
    <definedName name="Output_Sheet">#REF!</definedName>
    <definedName name="p" localSheetId="0" hidden="1">{"pl_t&amp;d",#N/A,FALSE,"p&amp;l_t&amp;D_01_02 (2)"}</definedName>
    <definedName name="p" localSheetId="10" hidden="1">{"pl_t&amp;d",#N/A,FALSE,"p&amp;l_t&amp;D_01_02 (2)"}</definedName>
    <definedName name="p" localSheetId="13" hidden="1">{"pl_t&amp;d",#N/A,FALSE,"p&amp;l_t&amp;D_01_02 (2)"}</definedName>
    <definedName name="p" localSheetId="14" hidden="1">{"pl_t&amp;d",#N/A,FALSE,"p&amp;l_t&amp;D_01_02 (2)"}</definedName>
    <definedName name="p" localSheetId="17" hidden="1">{"pl_t&amp;d",#N/A,FALSE,"p&amp;l_t&amp;D_01_02 (2)"}</definedName>
    <definedName name="p" localSheetId="19" hidden="1">{"pl_t&amp;d",#N/A,FALSE,"p&amp;l_t&amp;D_01_02 (2)"}</definedName>
    <definedName name="p" localSheetId="20" hidden="1">{"pl_t&amp;d",#N/A,FALSE,"p&amp;l_t&amp;D_01_02 (2)"}</definedName>
    <definedName name="p" localSheetId="1" hidden="1">{"pl_t&amp;d",#N/A,FALSE,"p&amp;l_t&amp;D_01_02 (2)"}</definedName>
    <definedName name="p" localSheetId="2" hidden="1">{"pl_t&amp;d",#N/A,FALSE,"p&amp;l_t&amp;D_01_02 (2)"}</definedName>
    <definedName name="p" localSheetId="3" hidden="1">{"pl_t&amp;d",#N/A,FALSE,"p&amp;l_t&amp;D_01_02 (2)"}</definedName>
    <definedName name="p" localSheetId="4" hidden="1">{"pl_t&amp;d",#N/A,FALSE,"p&amp;l_t&amp;D_01_02 (2)"}</definedName>
    <definedName name="p" localSheetId="5" hidden="1">{"pl_t&amp;d",#N/A,FALSE,"p&amp;l_t&amp;D_01_02 (2)"}</definedName>
    <definedName name="p" localSheetId="9" hidden="1">{"pl_t&amp;d",#N/A,FALSE,"p&amp;l_t&amp;D_01_02 (2)"}</definedName>
    <definedName name="p" hidden="1">{"pl_t&amp;d",#N/A,FALSE,"p&amp;l_t&amp;D_01_02 (2)"}</definedName>
    <definedName name="p_1" localSheetId="0" hidden="1">{"pl_t&amp;d",#N/A,FALSE,"p&amp;l_t&amp;D_01_02 (2)"}</definedName>
    <definedName name="p_1" localSheetId="10" hidden="1">{"pl_t&amp;d",#N/A,FALSE,"p&amp;l_t&amp;D_01_02 (2)"}</definedName>
    <definedName name="p_1" localSheetId="13" hidden="1">{"pl_t&amp;d",#N/A,FALSE,"p&amp;l_t&amp;D_01_02 (2)"}</definedName>
    <definedName name="p_1" localSheetId="14" hidden="1">{"pl_t&amp;d",#N/A,FALSE,"p&amp;l_t&amp;D_01_02 (2)"}</definedName>
    <definedName name="p_1" localSheetId="17" hidden="1">{"pl_t&amp;d",#N/A,FALSE,"p&amp;l_t&amp;D_01_02 (2)"}</definedName>
    <definedName name="p_1" localSheetId="19" hidden="1">{"pl_t&amp;d",#N/A,FALSE,"p&amp;l_t&amp;D_01_02 (2)"}</definedName>
    <definedName name="p_1" localSheetId="20" hidden="1">{"pl_t&amp;d",#N/A,FALSE,"p&amp;l_t&amp;D_01_02 (2)"}</definedName>
    <definedName name="p_1" localSheetId="1" hidden="1">{"pl_t&amp;d",#N/A,FALSE,"p&amp;l_t&amp;D_01_02 (2)"}</definedName>
    <definedName name="p_1" localSheetId="2" hidden="1">{"pl_t&amp;d",#N/A,FALSE,"p&amp;l_t&amp;D_01_02 (2)"}</definedName>
    <definedName name="p_1" localSheetId="3" hidden="1">{"pl_t&amp;d",#N/A,FALSE,"p&amp;l_t&amp;D_01_02 (2)"}</definedName>
    <definedName name="p_1" localSheetId="4" hidden="1">{"pl_t&amp;d",#N/A,FALSE,"p&amp;l_t&amp;D_01_02 (2)"}</definedName>
    <definedName name="p_1" localSheetId="5" hidden="1">{"pl_t&amp;d",#N/A,FALSE,"p&amp;l_t&amp;D_01_02 (2)"}</definedName>
    <definedName name="p_1" localSheetId="9" hidden="1">{"pl_t&amp;d",#N/A,FALSE,"p&amp;l_t&amp;D_01_02 (2)"}</definedName>
    <definedName name="p_1" hidden="1">{"pl_t&amp;d",#N/A,FALSE,"p&amp;l_t&amp;D_01_02 (2)"}</definedName>
    <definedName name="PCost" localSheetId="0">#REF!</definedName>
    <definedName name="PCost" localSheetId="10">#REF!</definedName>
    <definedName name="PCost" localSheetId="17">#REF!</definedName>
    <definedName name="PCost" localSheetId="18">#REF!</definedName>
    <definedName name="PCost" localSheetId="19">#REF!</definedName>
    <definedName name="PCost" localSheetId="20">#REF!</definedName>
    <definedName name="PCost" localSheetId="1">#REF!</definedName>
    <definedName name="PCost" localSheetId="2">#REF!</definedName>
    <definedName name="PCost" localSheetId="3">#REF!</definedName>
    <definedName name="PCost" localSheetId="11">#REF!</definedName>
    <definedName name="PCost" localSheetId="12">#REF!</definedName>
    <definedName name="PCost">#REF!</definedName>
    <definedName name="pd" localSheetId="0">#REF!</definedName>
    <definedName name="pd" localSheetId="10">#REF!</definedName>
    <definedName name="pd" localSheetId="17">#REF!</definedName>
    <definedName name="pd" localSheetId="18">#REF!</definedName>
    <definedName name="pd" localSheetId="19">#REF!</definedName>
    <definedName name="pd" localSheetId="20">#REF!</definedName>
    <definedName name="pd" localSheetId="1">#REF!</definedName>
    <definedName name="pd" localSheetId="2">#REF!</definedName>
    <definedName name="pd" localSheetId="3">#REF!</definedName>
    <definedName name="pd" localSheetId="11">#REF!</definedName>
    <definedName name="pd" localSheetId="12">#REF!</definedName>
    <definedName name="pd">#REF!</definedName>
    <definedName name="pending" localSheetId="0">#REF!</definedName>
    <definedName name="pending" localSheetId="10">#REF!</definedName>
    <definedName name="pending" localSheetId="17">#REF!</definedName>
    <definedName name="pending" localSheetId="18">#REF!</definedName>
    <definedName name="pending" localSheetId="19">#REF!</definedName>
    <definedName name="pending" localSheetId="20">#REF!</definedName>
    <definedName name="pending" localSheetId="1">#REF!</definedName>
    <definedName name="pending" localSheetId="2">#REF!</definedName>
    <definedName name="pending" localSheetId="3">#REF!</definedName>
    <definedName name="pending" localSheetId="11">#REF!</definedName>
    <definedName name="pending" localSheetId="12">#REF!</definedName>
    <definedName name="pending">#REF!</definedName>
    <definedName name="PL" localSheetId="0">#REF!</definedName>
    <definedName name="PL" localSheetId="10">#REF!</definedName>
    <definedName name="PL" localSheetId="17">#REF!</definedName>
    <definedName name="PL" localSheetId="18">#REF!</definedName>
    <definedName name="PL" localSheetId="19">#REF!</definedName>
    <definedName name="PL" localSheetId="20">#REF!</definedName>
    <definedName name="PL" localSheetId="1">#REF!</definedName>
    <definedName name="PL" localSheetId="2">#REF!</definedName>
    <definedName name="PL" localSheetId="3">#REF!</definedName>
    <definedName name="PL" localSheetId="11">#REF!</definedName>
    <definedName name="PL" localSheetId="12">#REF!</definedName>
    <definedName name="PL">#REF!</definedName>
    <definedName name="Power_Factor" localSheetId="0">#REF!</definedName>
    <definedName name="Power_Factor" localSheetId="10">#REF!</definedName>
    <definedName name="Power_Factor" localSheetId="13">#REF!</definedName>
    <definedName name="Power_Factor" localSheetId="15">#REF!</definedName>
    <definedName name="Power_Factor" localSheetId="16">#REF!</definedName>
    <definedName name="Power_Factor" localSheetId="17">#REF!</definedName>
    <definedName name="Power_Factor" localSheetId="18">#REF!</definedName>
    <definedName name="Power_Factor" localSheetId="19">#REF!</definedName>
    <definedName name="Power_Factor" localSheetId="20">#REF!</definedName>
    <definedName name="Power_Factor" localSheetId="1">#REF!</definedName>
    <definedName name="Power_Factor" localSheetId="2">#REF!</definedName>
    <definedName name="Power_Factor" localSheetId="3">#REF!</definedName>
    <definedName name="Power_Factor" localSheetId="7">#REF!</definedName>
    <definedName name="Power_Factor" localSheetId="8">#REF!</definedName>
    <definedName name="Power_Factor" localSheetId="9">#REF!</definedName>
    <definedName name="Power_Factor" localSheetId="11">#REF!</definedName>
    <definedName name="Power_Factor" localSheetId="12">#REF!</definedName>
    <definedName name="Power_Factor">#REF!</definedName>
    <definedName name="Power_Purchase_Details" localSheetId="0">'[10]Power Purchase Cost'!#REF!</definedName>
    <definedName name="Power_Purchase_Details" localSheetId="10">'[11]Power Purchase Cost'!#REF!</definedName>
    <definedName name="Power_Purchase_Details" localSheetId="13">'[11]Power Purchase Cost'!#REF!</definedName>
    <definedName name="Power_Purchase_Details" localSheetId="15">'[11]Power Purchase Cost'!#REF!</definedName>
    <definedName name="Power_Purchase_Details" localSheetId="16">'[11]Power Purchase Cost'!#REF!</definedName>
    <definedName name="Power_Purchase_Details" localSheetId="17">'[10]Power Purchase Cost'!#REF!</definedName>
    <definedName name="Power_Purchase_Details" localSheetId="18">'[10]Power Purchase Cost'!#REF!</definedName>
    <definedName name="Power_Purchase_Details" localSheetId="19">'[11]Power Purchase Cost'!#REF!</definedName>
    <definedName name="Power_Purchase_Details" localSheetId="20">'[10]Power Purchase Cost'!#REF!</definedName>
    <definedName name="Power_Purchase_Details" localSheetId="1">'[11]Power Purchase Cost'!#REF!</definedName>
    <definedName name="Power_Purchase_Details" localSheetId="2">'[10]Power Purchase Cost'!#REF!</definedName>
    <definedName name="Power_Purchase_Details" localSheetId="3">'[10]Power Purchase Cost'!#REF!</definedName>
    <definedName name="Power_Purchase_Details" localSheetId="7">'[11]Power Purchase Cost'!#REF!</definedName>
    <definedName name="Power_Purchase_Details" localSheetId="8">'[11]Power Purchase Cost'!#REF!</definedName>
    <definedName name="Power_Purchase_Details" localSheetId="9">'[11]Power Purchase Cost'!#REF!</definedName>
    <definedName name="Power_Purchase_Details" localSheetId="11">'[10]Power Purchase Cost'!#REF!</definedName>
    <definedName name="Power_Purchase_Details" localSheetId="12">'[10]Power Purchase Cost'!#REF!</definedName>
    <definedName name="Power_Purchase_Details">'[10]Power Purchase Cost'!#REF!</definedName>
    <definedName name="PPP" localSheetId="0">#REF!</definedName>
    <definedName name="PPP" localSheetId="10">#REF!</definedName>
    <definedName name="PPP" localSheetId="17">#REF!</definedName>
    <definedName name="PPP" localSheetId="19">#REF!</definedName>
    <definedName name="PPP" localSheetId="20">#REF!</definedName>
    <definedName name="PPP" localSheetId="1">#REF!</definedName>
    <definedName name="PPP" localSheetId="2">#REF!</definedName>
    <definedName name="PPP" localSheetId="3">#REF!</definedName>
    <definedName name="PPP" localSheetId="5">#REF!</definedName>
    <definedName name="PPP">#REF!</definedName>
    <definedName name="PreparedBy">[14]cover1!$A$30</definedName>
    <definedName name="preparedbyTransformer">[14]cover1!$A$31</definedName>
    <definedName name="Previous_Year_revenue_details" localSheetId="0">'[10]Revenue-Current and Past Year'!#REF!</definedName>
    <definedName name="Previous_Year_revenue_details" localSheetId="10">'[11]Revenue-Current and Past Year'!#REF!</definedName>
    <definedName name="Previous_Year_revenue_details" localSheetId="13">'[11]Revenue-Current and Past Year'!#REF!</definedName>
    <definedName name="Previous_Year_revenue_details" localSheetId="15">'[11]Revenue-Current and Past Year'!#REF!</definedName>
    <definedName name="Previous_Year_revenue_details" localSheetId="16">'[11]Revenue-Current and Past Year'!#REF!</definedName>
    <definedName name="Previous_Year_revenue_details" localSheetId="17">'[10]Revenue-Current and Past Year'!#REF!</definedName>
    <definedName name="Previous_Year_revenue_details" localSheetId="18">'[10]Revenue-Current and Past Year'!#REF!</definedName>
    <definedName name="Previous_Year_revenue_details" localSheetId="19">'[11]Revenue-Current and Past Year'!#REF!</definedName>
    <definedName name="Previous_Year_revenue_details" localSheetId="20">'[10]Revenue-Current and Past Year'!#REF!</definedName>
    <definedName name="Previous_Year_revenue_details" localSheetId="1">'[11]Revenue-Current and Past Year'!#REF!</definedName>
    <definedName name="Previous_Year_revenue_details" localSheetId="2">'[10]Revenue-Current and Past Year'!#REF!</definedName>
    <definedName name="Previous_Year_revenue_details" localSheetId="3">'[10]Revenue-Current and Past Year'!#REF!</definedName>
    <definedName name="Previous_Year_revenue_details" localSheetId="7">'[11]Revenue-Current and Past Year'!#REF!</definedName>
    <definedName name="Previous_Year_revenue_details" localSheetId="8">'[11]Revenue-Current and Past Year'!#REF!</definedName>
    <definedName name="Previous_Year_revenue_details" localSheetId="9">'[11]Revenue-Current and Past Year'!#REF!</definedName>
    <definedName name="Previous_Year_revenue_details" localSheetId="11">'[10]Revenue-Current and Past Year'!#REF!</definedName>
    <definedName name="Previous_Year_revenue_details" localSheetId="12">'[10]Revenue-Current and Past Year'!#REF!</definedName>
    <definedName name="Previous_Year_revenue_details">'[10]Revenue-Current and Past Year'!#REF!</definedName>
    <definedName name="pri" localSheetId="0" hidden="1">{"pl_t&amp;d",#N/A,FALSE,"p&amp;l_t&amp;D_01_02 (2)"}</definedName>
    <definedName name="pri" localSheetId="10" hidden="1">{"pl_t&amp;d",#N/A,FALSE,"p&amp;l_t&amp;D_01_02 (2)"}</definedName>
    <definedName name="pri" localSheetId="13" hidden="1">{"pl_t&amp;d",#N/A,FALSE,"p&amp;l_t&amp;D_01_02 (2)"}</definedName>
    <definedName name="pri" localSheetId="14" hidden="1">{"pl_t&amp;d",#N/A,FALSE,"p&amp;l_t&amp;D_01_02 (2)"}</definedName>
    <definedName name="pri" localSheetId="17" hidden="1">{"pl_t&amp;d",#N/A,FALSE,"p&amp;l_t&amp;D_01_02 (2)"}</definedName>
    <definedName name="pri" localSheetId="19" hidden="1">{"pl_t&amp;d",#N/A,FALSE,"p&amp;l_t&amp;D_01_02 (2)"}</definedName>
    <definedName name="pri" localSheetId="20" hidden="1">{"pl_t&amp;d",#N/A,FALSE,"p&amp;l_t&amp;D_01_02 (2)"}</definedName>
    <definedName name="pri" localSheetId="1" hidden="1">{"pl_t&amp;d",#N/A,FALSE,"p&amp;l_t&amp;D_01_02 (2)"}</definedName>
    <definedName name="pri" localSheetId="2" hidden="1">{"pl_t&amp;d",#N/A,FALSE,"p&amp;l_t&amp;D_01_02 (2)"}</definedName>
    <definedName name="pri" localSheetId="3" hidden="1">{"pl_t&amp;d",#N/A,FALSE,"p&amp;l_t&amp;D_01_02 (2)"}</definedName>
    <definedName name="pri" localSheetId="4" hidden="1">{"pl_t&amp;d",#N/A,FALSE,"p&amp;l_t&amp;D_01_02 (2)"}</definedName>
    <definedName name="pri" localSheetId="5" hidden="1">{"pl_t&amp;d",#N/A,FALSE,"p&amp;l_t&amp;D_01_02 (2)"}</definedName>
    <definedName name="pri" localSheetId="9" hidden="1">{"pl_t&amp;d",#N/A,FALSE,"p&amp;l_t&amp;D_01_02 (2)"}</definedName>
    <definedName name="pri" hidden="1">{"pl_t&amp;d",#N/A,FALSE,"p&amp;l_t&amp;D_01_02 (2)"}</definedName>
    <definedName name="pri_1" localSheetId="0" hidden="1">{"pl_t&amp;d",#N/A,FALSE,"p&amp;l_t&amp;D_01_02 (2)"}</definedName>
    <definedName name="pri_1" localSheetId="10" hidden="1">{"pl_t&amp;d",#N/A,FALSE,"p&amp;l_t&amp;D_01_02 (2)"}</definedName>
    <definedName name="pri_1" localSheetId="13" hidden="1">{"pl_t&amp;d",#N/A,FALSE,"p&amp;l_t&amp;D_01_02 (2)"}</definedName>
    <definedName name="pri_1" localSheetId="14" hidden="1">{"pl_t&amp;d",#N/A,FALSE,"p&amp;l_t&amp;D_01_02 (2)"}</definedName>
    <definedName name="pri_1" localSheetId="17" hidden="1">{"pl_t&amp;d",#N/A,FALSE,"p&amp;l_t&amp;D_01_02 (2)"}</definedName>
    <definedName name="pri_1" localSheetId="19" hidden="1">{"pl_t&amp;d",#N/A,FALSE,"p&amp;l_t&amp;D_01_02 (2)"}</definedName>
    <definedName name="pri_1" localSheetId="20" hidden="1">{"pl_t&amp;d",#N/A,FALSE,"p&amp;l_t&amp;D_01_02 (2)"}</definedName>
    <definedName name="pri_1" localSheetId="1" hidden="1">{"pl_t&amp;d",#N/A,FALSE,"p&amp;l_t&amp;D_01_02 (2)"}</definedName>
    <definedName name="pri_1" localSheetId="2" hidden="1">{"pl_t&amp;d",#N/A,FALSE,"p&amp;l_t&amp;D_01_02 (2)"}</definedName>
    <definedName name="pri_1" localSheetId="3" hidden="1">{"pl_t&amp;d",#N/A,FALSE,"p&amp;l_t&amp;D_01_02 (2)"}</definedName>
    <definedName name="pri_1" localSheetId="4" hidden="1">{"pl_t&amp;d",#N/A,FALSE,"p&amp;l_t&amp;D_01_02 (2)"}</definedName>
    <definedName name="pri_1" localSheetId="5" hidden="1">{"pl_t&amp;d",#N/A,FALSE,"p&amp;l_t&amp;D_01_02 (2)"}</definedName>
    <definedName name="pri_1" localSheetId="9" hidden="1">{"pl_t&amp;d",#N/A,FALSE,"p&amp;l_t&amp;D_01_02 (2)"}</definedName>
    <definedName name="pri_1" hidden="1">{"pl_t&amp;d",#N/A,FALSE,"p&amp;l_t&amp;D_01_02 (2)"}</definedName>
    <definedName name="Print_" localSheetId="0">#REF!</definedName>
    <definedName name="Print_" localSheetId="10">#REF!</definedName>
    <definedName name="Print_" localSheetId="17">#REF!</definedName>
    <definedName name="Print_" localSheetId="18">#REF!</definedName>
    <definedName name="Print_" localSheetId="19">#REF!</definedName>
    <definedName name="Print_" localSheetId="20">#REF!</definedName>
    <definedName name="Print_" localSheetId="1">#REF!</definedName>
    <definedName name="Print_" localSheetId="2">#REF!</definedName>
    <definedName name="Print_" localSheetId="3">#REF!</definedName>
    <definedName name="Print_" localSheetId="11">#REF!</definedName>
    <definedName name="Print_" localSheetId="12">#REF!</definedName>
    <definedName name="Print_">#REF!</definedName>
    <definedName name="_xlnm.Print_Area" localSheetId="0">'P-1'!$A$1:$J$130</definedName>
    <definedName name="_xlnm.Print_Area" localSheetId="14">'P-12'!$A$1:$E$8</definedName>
    <definedName name="_xlnm.Print_Area" localSheetId="17">'P-14'!$A$1:$F$88</definedName>
    <definedName name="_xlnm.Print_Area" localSheetId="18">'P15'!$A$1:$H$12</definedName>
    <definedName name="_xlnm.Print_Area" localSheetId="20">'P-17 '!$A$1:$K$199</definedName>
    <definedName name="_xlnm.Print_Area" localSheetId="1">'P-2 '!$A$1:$O$14</definedName>
    <definedName name="_xlnm.Print_Area" localSheetId="2">'P-3 '!$A$1:$K$6</definedName>
    <definedName name="_xlnm.Print_Area" localSheetId="3">'P-4'!$A$1:$K$5</definedName>
    <definedName name="_xlnm.Print_Area" localSheetId="4">'P-5'!$A$1:$I$11</definedName>
    <definedName name="_xlnm.Print_Area" localSheetId="5">'P-6'!$A$1:$G$6</definedName>
    <definedName name="_xlnm.Print_Area" localSheetId="6">'P-7-W'!$A$1:$H$5</definedName>
    <definedName name="_xlnm.Print_Area" localSheetId="12">'P-9 FY23-24'!$A$1:$AO$2381</definedName>
    <definedName name="_xlnm.Print_Titles" localSheetId="0">'P-1'!$2:$7</definedName>
    <definedName name="_xlnm.Print_Titles" localSheetId="13">'P-11'!$4:$7</definedName>
    <definedName name="_xlnm.Print_Titles" localSheetId="17">'P-14'!$1:$3</definedName>
    <definedName name="_xlnm.Print_Titles" localSheetId="20">'P-17 '!$1:$2</definedName>
    <definedName name="proforma" localSheetId="0" hidden="1">{"pl_t&amp;d",#N/A,FALSE,"p&amp;l_t&amp;D_01_02 (2)"}</definedName>
    <definedName name="proforma" localSheetId="10" hidden="1">{"pl_t&amp;d",#N/A,FALSE,"p&amp;l_t&amp;D_01_02 (2)"}</definedName>
    <definedName name="proforma" localSheetId="13" hidden="1">{"pl_t&amp;d",#N/A,FALSE,"p&amp;l_t&amp;D_01_02 (2)"}</definedName>
    <definedName name="proforma" localSheetId="14" hidden="1">{"pl_t&amp;d",#N/A,FALSE,"p&amp;l_t&amp;D_01_02 (2)"}</definedName>
    <definedName name="proforma" localSheetId="17" hidden="1">{"pl_t&amp;d",#N/A,FALSE,"p&amp;l_t&amp;D_01_02 (2)"}</definedName>
    <definedName name="proforma" localSheetId="19" hidden="1">{"pl_t&amp;d",#N/A,FALSE,"p&amp;l_t&amp;D_01_02 (2)"}</definedName>
    <definedName name="proforma" localSheetId="20" hidden="1">{"pl_t&amp;d",#N/A,FALSE,"p&amp;l_t&amp;D_01_02 (2)"}</definedName>
    <definedName name="proforma" localSheetId="1" hidden="1">{"pl_t&amp;d",#N/A,FALSE,"p&amp;l_t&amp;D_01_02 (2)"}</definedName>
    <definedName name="proforma" localSheetId="2" hidden="1">{"pl_t&amp;d",#N/A,FALSE,"p&amp;l_t&amp;D_01_02 (2)"}</definedName>
    <definedName name="proforma" localSheetId="3" hidden="1">{"pl_t&amp;d",#N/A,FALSE,"p&amp;l_t&amp;D_01_02 (2)"}</definedName>
    <definedName name="proforma" localSheetId="4" hidden="1">{"pl_t&amp;d",#N/A,FALSE,"p&amp;l_t&amp;D_01_02 (2)"}</definedName>
    <definedName name="proforma" localSheetId="5" hidden="1">{"pl_t&amp;d",#N/A,FALSE,"p&amp;l_t&amp;D_01_02 (2)"}</definedName>
    <definedName name="proforma" localSheetId="9" hidden="1">{"pl_t&amp;d",#N/A,FALSE,"p&amp;l_t&amp;D_01_02 (2)"}</definedName>
    <definedName name="proforma" hidden="1">{"pl_t&amp;d",#N/A,FALSE,"p&amp;l_t&amp;D_01_02 (2)"}</definedName>
    <definedName name="proforma_1" localSheetId="0" hidden="1">{"pl_t&amp;d",#N/A,FALSE,"p&amp;l_t&amp;D_01_02 (2)"}</definedName>
    <definedName name="proforma_1" localSheetId="10" hidden="1">{"pl_t&amp;d",#N/A,FALSE,"p&amp;l_t&amp;D_01_02 (2)"}</definedName>
    <definedName name="proforma_1" localSheetId="13" hidden="1">{"pl_t&amp;d",#N/A,FALSE,"p&amp;l_t&amp;D_01_02 (2)"}</definedName>
    <definedName name="proforma_1" localSheetId="14" hidden="1">{"pl_t&amp;d",#N/A,FALSE,"p&amp;l_t&amp;D_01_02 (2)"}</definedName>
    <definedName name="proforma_1" localSheetId="17" hidden="1">{"pl_t&amp;d",#N/A,FALSE,"p&amp;l_t&amp;D_01_02 (2)"}</definedName>
    <definedName name="proforma_1" localSheetId="19" hidden="1">{"pl_t&amp;d",#N/A,FALSE,"p&amp;l_t&amp;D_01_02 (2)"}</definedName>
    <definedName name="proforma_1" localSheetId="20" hidden="1">{"pl_t&amp;d",#N/A,FALSE,"p&amp;l_t&amp;D_01_02 (2)"}</definedName>
    <definedName name="proforma_1" localSheetId="1" hidden="1">{"pl_t&amp;d",#N/A,FALSE,"p&amp;l_t&amp;D_01_02 (2)"}</definedName>
    <definedName name="proforma_1" localSheetId="2" hidden="1">{"pl_t&amp;d",#N/A,FALSE,"p&amp;l_t&amp;D_01_02 (2)"}</definedName>
    <definedName name="proforma_1" localSheetId="3" hidden="1">{"pl_t&amp;d",#N/A,FALSE,"p&amp;l_t&amp;D_01_02 (2)"}</definedName>
    <definedName name="proforma_1" localSheetId="4" hidden="1">{"pl_t&amp;d",#N/A,FALSE,"p&amp;l_t&amp;D_01_02 (2)"}</definedName>
    <definedName name="proforma_1" localSheetId="5" hidden="1">{"pl_t&amp;d",#N/A,FALSE,"p&amp;l_t&amp;D_01_02 (2)"}</definedName>
    <definedName name="proforma_1" localSheetId="9" hidden="1">{"pl_t&amp;d",#N/A,FALSE,"p&amp;l_t&amp;D_01_02 (2)"}</definedName>
    <definedName name="proforma_1" hidden="1">{"pl_t&amp;d",#N/A,FALSE,"p&amp;l_t&amp;D_01_02 (2)"}</definedName>
    <definedName name="ptrmake1">[17]all!$A$2:$A$28</definedName>
    <definedName name="q" localSheetId="0" hidden="1">{"pl_t&amp;d",#N/A,FALSE,"p&amp;l_t&amp;D_01_02 (2)"}</definedName>
    <definedName name="q" localSheetId="10" hidden="1">{"pl_t&amp;d",#N/A,FALSE,"p&amp;l_t&amp;D_01_02 (2)"}</definedName>
    <definedName name="q" localSheetId="13" hidden="1">{"pl_t&amp;d",#N/A,FALSE,"p&amp;l_t&amp;D_01_02 (2)"}</definedName>
    <definedName name="q" localSheetId="14" hidden="1">{"pl_t&amp;d",#N/A,FALSE,"p&amp;l_t&amp;D_01_02 (2)"}</definedName>
    <definedName name="q" localSheetId="17" hidden="1">{"pl_t&amp;d",#N/A,FALSE,"p&amp;l_t&amp;D_01_02 (2)"}</definedName>
    <definedName name="q" localSheetId="19" hidden="1">{"pl_t&amp;d",#N/A,FALSE,"p&amp;l_t&amp;D_01_02 (2)"}</definedName>
    <definedName name="q" localSheetId="20" hidden="1">{"pl_t&amp;d",#N/A,FALSE,"p&amp;l_t&amp;D_01_02 (2)"}</definedName>
    <definedName name="q" localSheetId="1" hidden="1">{"pl_t&amp;d",#N/A,FALSE,"p&amp;l_t&amp;D_01_02 (2)"}</definedName>
    <definedName name="q" localSheetId="2" hidden="1">{"pl_t&amp;d",#N/A,FALSE,"p&amp;l_t&amp;D_01_02 (2)"}</definedName>
    <definedName name="q" localSheetId="3" hidden="1">{"pl_t&amp;d",#N/A,FALSE,"p&amp;l_t&amp;D_01_02 (2)"}</definedName>
    <definedName name="q" localSheetId="4" hidden="1">{"pl_t&amp;d",#N/A,FALSE,"p&amp;l_t&amp;D_01_02 (2)"}</definedName>
    <definedName name="q" localSheetId="5" hidden="1">{"pl_t&amp;d",#N/A,FALSE,"p&amp;l_t&amp;D_01_02 (2)"}</definedName>
    <definedName name="q" localSheetId="9" hidden="1">{"pl_t&amp;d",#N/A,FALSE,"p&amp;l_t&amp;D_01_02 (2)"}</definedName>
    <definedName name="q" hidden="1">{"pl_t&amp;d",#N/A,FALSE,"p&amp;l_t&amp;D_01_02 (2)"}</definedName>
    <definedName name="q_1" localSheetId="0" hidden="1">{"pl_t&amp;d",#N/A,FALSE,"p&amp;l_t&amp;D_01_02 (2)"}</definedName>
    <definedName name="q_1" localSheetId="10" hidden="1">{"pl_t&amp;d",#N/A,FALSE,"p&amp;l_t&amp;D_01_02 (2)"}</definedName>
    <definedName name="q_1" localSheetId="13" hidden="1">{"pl_t&amp;d",#N/A,FALSE,"p&amp;l_t&amp;D_01_02 (2)"}</definedName>
    <definedName name="q_1" localSheetId="14" hidden="1">{"pl_t&amp;d",#N/A,FALSE,"p&amp;l_t&amp;D_01_02 (2)"}</definedName>
    <definedName name="q_1" localSheetId="17" hidden="1">{"pl_t&amp;d",#N/A,FALSE,"p&amp;l_t&amp;D_01_02 (2)"}</definedName>
    <definedName name="q_1" localSheetId="19" hidden="1">{"pl_t&amp;d",#N/A,FALSE,"p&amp;l_t&amp;D_01_02 (2)"}</definedName>
    <definedName name="q_1" localSheetId="20" hidden="1">{"pl_t&amp;d",#N/A,FALSE,"p&amp;l_t&amp;D_01_02 (2)"}</definedName>
    <definedName name="q_1" localSheetId="1" hidden="1">{"pl_t&amp;d",#N/A,FALSE,"p&amp;l_t&amp;D_01_02 (2)"}</definedName>
    <definedName name="q_1" localSheetId="2" hidden="1">{"pl_t&amp;d",#N/A,FALSE,"p&amp;l_t&amp;D_01_02 (2)"}</definedName>
    <definedName name="q_1" localSheetId="3" hidden="1">{"pl_t&amp;d",#N/A,FALSE,"p&amp;l_t&amp;D_01_02 (2)"}</definedName>
    <definedName name="q_1" localSheetId="4" hidden="1">{"pl_t&amp;d",#N/A,FALSE,"p&amp;l_t&amp;D_01_02 (2)"}</definedName>
    <definedName name="q_1" localSheetId="5" hidden="1">{"pl_t&amp;d",#N/A,FALSE,"p&amp;l_t&amp;D_01_02 (2)"}</definedName>
    <definedName name="q_1" localSheetId="9" hidden="1">{"pl_t&amp;d",#N/A,FALSE,"p&amp;l_t&amp;D_01_02 (2)"}</definedName>
    <definedName name="q_1" hidden="1">{"pl_t&amp;d",#N/A,FALSE,"p&amp;l_t&amp;D_01_02 (2)"}</definedName>
    <definedName name="qs" localSheetId="0" hidden="1">{"pl_t&amp;d",#N/A,FALSE,"p&amp;l_t&amp;D_01_02 (2)"}</definedName>
    <definedName name="qs" localSheetId="10" hidden="1">{"pl_t&amp;d",#N/A,FALSE,"p&amp;l_t&amp;D_01_02 (2)"}</definedName>
    <definedName name="qs" localSheetId="13" hidden="1">{"pl_t&amp;d",#N/A,FALSE,"p&amp;l_t&amp;D_01_02 (2)"}</definedName>
    <definedName name="qs" localSheetId="14" hidden="1">{"pl_t&amp;d",#N/A,FALSE,"p&amp;l_t&amp;D_01_02 (2)"}</definedName>
    <definedName name="qs" localSheetId="17" hidden="1">{"pl_t&amp;d",#N/A,FALSE,"p&amp;l_t&amp;D_01_02 (2)"}</definedName>
    <definedName name="qs" localSheetId="19" hidden="1">{"pl_t&amp;d",#N/A,FALSE,"p&amp;l_t&amp;D_01_02 (2)"}</definedName>
    <definedName name="qs" localSheetId="20" hidden="1">{"pl_t&amp;d",#N/A,FALSE,"p&amp;l_t&amp;D_01_02 (2)"}</definedName>
    <definedName name="qs" localSheetId="1" hidden="1">{"pl_t&amp;d",#N/A,FALSE,"p&amp;l_t&amp;D_01_02 (2)"}</definedName>
    <definedName name="qs" localSheetId="2" hidden="1">{"pl_t&amp;d",#N/A,FALSE,"p&amp;l_t&amp;D_01_02 (2)"}</definedName>
    <definedName name="qs" localSheetId="3" hidden="1">{"pl_t&amp;d",#N/A,FALSE,"p&amp;l_t&amp;D_01_02 (2)"}</definedName>
    <definedName name="qs" localSheetId="4" hidden="1">{"pl_t&amp;d",#N/A,FALSE,"p&amp;l_t&amp;D_01_02 (2)"}</definedName>
    <definedName name="qs" localSheetId="5" hidden="1">{"pl_t&amp;d",#N/A,FALSE,"p&amp;l_t&amp;D_01_02 (2)"}</definedName>
    <definedName name="qs" localSheetId="9" hidden="1">{"pl_t&amp;d",#N/A,FALSE,"p&amp;l_t&amp;D_01_02 (2)"}</definedName>
    <definedName name="qs" hidden="1">{"pl_t&amp;d",#N/A,FALSE,"p&amp;l_t&amp;D_01_02 (2)"}</definedName>
    <definedName name="qstm" localSheetId="0" hidden="1">{"pl_t&amp;d",#N/A,FALSE,"p&amp;l_t&amp;D_01_02 (2)"}</definedName>
    <definedName name="qstm" localSheetId="10" hidden="1">{"pl_t&amp;d",#N/A,FALSE,"p&amp;l_t&amp;D_01_02 (2)"}</definedName>
    <definedName name="qstm" localSheetId="13" hidden="1">{"pl_t&amp;d",#N/A,FALSE,"p&amp;l_t&amp;D_01_02 (2)"}</definedName>
    <definedName name="qstm" localSheetId="14" hidden="1">{"pl_t&amp;d",#N/A,FALSE,"p&amp;l_t&amp;D_01_02 (2)"}</definedName>
    <definedName name="qstm" localSheetId="17" hidden="1">{"pl_t&amp;d",#N/A,FALSE,"p&amp;l_t&amp;D_01_02 (2)"}</definedName>
    <definedName name="qstm" localSheetId="19" hidden="1">{"pl_t&amp;d",#N/A,FALSE,"p&amp;l_t&amp;D_01_02 (2)"}</definedName>
    <definedName name="qstm" localSheetId="20" hidden="1">{"pl_t&amp;d",#N/A,FALSE,"p&amp;l_t&amp;D_01_02 (2)"}</definedName>
    <definedName name="qstm" localSheetId="1" hidden="1">{"pl_t&amp;d",#N/A,FALSE,"p&amp;l_t&amp;D_01_02 (2)"}</definedName>
    <definedName name="qstm" localSheetId="2" hidden="1">{"pl_t&amp;d",#N/A,FALSE,"p&amp;l_t&amp;D_01_02 (2)"}</definedName>
    <definedName name="qstm" localSheetId="3" hidden="1">{"pl_t&amp;d",#N/A,FALSE,"p&amp;l_t&amp;D_01_02 (2)"}</definedName>
    <definedName name="qstm" localSheetId="4" hidden="1">{"pl_t&amp;d",#N/A,FALSE,"p&amp;l_t&amp;D_01_02 (2)"}</definedName>
    <definedName name="qstm" localSheetId="5" hidden="1">{"pl_t&amp;d",#N/A,FALSE,"p&amp;l_t&amp;D_01_02 (2)"}</definedName>
    <definedName name="qstm" localSheetId="9" hidden="1">{"pl_t&amp;d",#N/A,FALSE,"p&amp;l_t&amp;D_01_02 (2)"}</definedName>
    <definedName name="qstm" hidden="1">{"pl_t&amp;d",#N/A,FALSE,"p&amp;l_t&amp;D_01_02 (2)"}</definedName>
    <definedName name="qw" localSheetId="0" hidden="1">{"pl_t&amp;d",#N/A,FALSE,"p&amp;l_t&amp;D_01_02 (2)"}</definedName>
    <definedName name="qw" localSheetId="10" hidden="1">{"pl_t&amp;d",#N/A,FALSE,"p&amp;l_t&amp;D_01_02 (2)"}</definedName>
    <definedName name="qw" localSheetId="13" hidden="1">{"pl_t&amp;d",#N/A,FALSE,"p&amp;l_t&amp;D_01_02 (2)"}</definedName>
    <definedName name="qw" localSheetId="14" hidden="1">{"pl_t&amp;d",#N/A,FALSE,"p&amp;l_t&amp;D_01_02 (2)"}</definedName>
    <definedName name="qw" localSheetId="17" hidden="1">{"pl_t&amp;d",#N/A,FALSE,"p&amp;l_t&amp;D_01_02 (2)"}</definedName>
    <definedName name="qw" localSheetId="19" hidden="1">{"pl_t&amp;d",#N/A,FALSE,"p&amp;l_t&amp;D_01_02 (2)"}</definedName>
    <definedName name="qw" localSheetId="20" hidden="1">{"pl_t&amp;d",#N/A,FALSE,"p&amp;l_t&amp;D_01_02 (2)"}</definedName>
    <definedName name="qw" localSheetId="1" hidden="1">{"pl_t&amp;d",#N/A,FALSE,"p&amp;l_t&amp;D_01_02 (2)"}</definedName>
    <definedName name="qw" localSheetId="2" hidden="1">{"pl_t&amp;d",#N/A,FALSE,"p&amp;l_t&amp;D_01_02 (2)"}</definedName>
    <definedName name="qw" localSheetId="3" hidden="1">{"pl_t&amp;d",#N/A,FALSE,"p&amp;l_t&amp;D_01_02 (2)"}</definedName>
    <definedName name="qw" localSheetId="4" hidden="1">{"pl_t&amp;d",#N/A,FALSE,"p&amp;l_t&amp;D_01_02 (2)"}</definedName>
    <definedName name="qw" localSheetId="5" hidden="1">{"pl_t&amp;d",#N/A,FALSE,"p&amp;l_t&amp;D_01_02 (2)"}</definedName>
    <definedName name="qw" localSheetId="9" hidden="1">{"pl_t&amp;d",#N/A,FALSE,"p&amp;l_t&amp;D_01_02 (2)"}</definedName>
    <definedName name="qw" hidden="1">{"pl_t&amp;d",#N/A,FALSE,"p&amp;l_t&amp;D_01_02 (2)"}</definedName>
    <definedName name="qw_1" localSheetId="0" hidden="1">{"pl_t&amp;d",#N/A,FALSE,"p&amp;l_t&amp;D_01_02 (2)"}</definedName>
    <definedName name="qw_1" localSheetId="10" hidden="1">{"pl_t&amp;d",#N/A,FALSE,"p&amp;l_t&amp;D_01_02 (2)"}</definedName>
    <definedName name="qw_1" localSheetId="13" hidden="1">{"pl_t&amp;d",#N/A,FALSE,"p&amp;l_t&amp;D_01_02 (2)"}</definedName>
    <definedName name="qw_1" localSheetId="14" hidden="1">{"pl_t&amp;d",#N/A,FALSE,"p&amp;l_t&amp;D_01_02 (2)"}</definedName>
    <definedName name="qw_1" localSheetId="17" hidden="1">{"pl_t&amp;d",#N/A,FALSE,"p&amp;l_t&amp;D_01_02 (2)"}</definedName>
    <definedName name="qw_1" localSheetId="19" hidden="1">{"pl_t&amp;d",#N/A,FALSE,"p&amp;l_t&amp;D_01_02 (2)"}</definedName>
    <definedName name="qw_1" localSheetId="20" hidden="1">{"pl_t&amp;d",#N/A,FALSE,"p&amp;l_t&amp;D_01_02 (2)"}</definedName>
    <definedName name="qw_1" localSheetId="1" hidden="1">{"pl_t&amp;d",#N/A,FALSE,"p&amp;l_t&amp;D_01_02 (2)"}</definedName>
    <definedName name="qw_1" localSheetId="2" hidden="1">{"pl_t&amp;d",#N/A,FALSE,"p&amp;l_t&amp;D_01_02 (2)"}</definedName>
    <definedName name="qw_1" localSheetId="3" hidden="1">{"pl_t&amp;d",#N/A,FALSE,"p&amp;l_t&amp;D_01_02 (2)"}</definedName>
    <definedName name="qw_1" localSheetId="4" hidden="1">{"pl_t&amp;d",#N/A,FALSE,"p&amp;l_t&amp;D_01_02 (2)"}</definedName>
    <definedName name="qw_1" localSheetId="5" hidden="1">{"pl_t&amp;d",#N/A,FALSE,"p&amp;l_t&amp;D_01_02 (2)"}</definedName>
    <definedName name="qw_1" localSheetId="9" hidden="1">{"pl_t&amp;d",#N/A,FALSE,"p&amp;l_t&amp;D_01_02 (2)"}</definedName>
    <definedName name="qw_1" hidden="1">{"pl_t&amp;d",#N/A,FALSE,"p&amp;l_t&amp;D_01_02 (2)"}</definedName>
    <definedName name="qwer" localSheetId="0" hidden="1">{"pl_t&amp;d",#N/A,FALSE,"p&amp;l_t&amp;D_01_02 (2)"}</definedName>
    <definedName name="qwer" localSheetId="10" hidden="1">{"pl_t&amp;d",#N/A,FALSE,"p&amp;l_t&amp;D_01_02 (2)"}</definedName>
    <definedName name="qwer" localSheetId="13" hidden="1">{"pl_t&amp;d",#N/A,FALSE,"p&amp;l_t&amp;D_01_02 (2)"}</definedName>
    <definedName name="qwer" localSheetId="14" hidden="1">{"pl_t&amp;d",#N/A,FALSE,"p&amp;l_t&amp;D_01_02 (2)"}</definedName>
    <definedName name="qwer" localSheetId="17" hidden="1">{"pl_t&amp;d",#N/A,FALSE,"p&amp;l_t&amp;D_01_02 (2)"}</definedName>
    <definedName name="qwer" localSheetId="19" hidden="1">{"pl_t&amp;d",#N/A,FALSE,"p&amp;l_t&amp;D_01_02 (2)"}</definedName>
    <definedName name="qwer" localSheetId="20" hidden="1">{"pl_t&amp;d",#N/A,FALSE,"p&amp;l_t&amp;D_01_02 (2)"}</definedName>
    <definedName name="qwer" localSheetId="1" hidden="1">{"pl_t&amp;d",#N/A,FALSE,"p&amp;l_t&amp;D_01_02 (2)"}</definedName>
    <definedName name="qwer" localSheetId="2" hidden="1">{"pl_t&amp;d",#N/A,FALSE,"p&amp;l_t&amp;D_01_02 (2)"}</definedName>
    <definedName name="qwer" localSheetId="3" hidden="1">{"pl_t&amp;d",#N/A,FALSE,"p&amp;l_t&amp;D_01_02 (2)"}</definedName>
    <definedName name="qwer" localSheetId="4" hidden="1">{"pl_t&amp;d",#N/A,FALSE,"p&amp;l_t&amp;D_01_02 (2)"}</definedName>
    <definedName name="qwer" localSheetId="5" hidden="1">{"pl_t&amp;d",#N/A,FALSE,"p&amp;l_t&amp;D_01_02 (2)"}</definedName>
    <definedName name="qwer" localSheetId="9" hidden="1">{"pl_t&amp;d",#N/A,FALSE,"p&amp;l_t&amp;D_01_02 (2)"}</definedName>
    <definedName name="qwer" hidden="1">{"pl_t&amp;d",#N/A,FALSE,"p&amp;l_t&amp;D_01_02 (2)"}</definedName>
    <definedName name="raa" localSheetId="0" hidden="1">{"pl_td_01_02",#N/A,FALSE,"p&amp;l_t&amp;D_01_02 (2)"}</definedName>
    <definedName name="raa" localSheetId="10" hidden="1">{"pl_td_01_02",#N/A,FALSE,"p&amp;l_t&amp;D_01_02 (2)"}</definedName>
    <definedName name="raa" localSheetId="13" hidden="1">{"pl_td_01_02",#N/A,FALSE,"p&amp;l_t&amp;D_01_02 (2)"}</definedName>
    <definedName name="raa" localSheetId="14" hidden="1">{"pl_td_01_02",#N/A,FALSE,"p&amp;l_t&amp;D_01_02 (2)"}</definedName>
    <definedName name="raa" localSheetId="17" hidden="1">{"pl_td_01_02",#N/A,FALSE,"p&amp;l_t&amp;D_01_02 (2)"}</definedName>
    <definedName name="raa" localSheetId="19" hidden="1">{"pl_td_01_02",#N/A,FALSE,"p&amp;l_t&amp;D_01_02 (2)"}</definedName>
    <definedName name="raa" localSheetId="20" hidden="1">{"pl_td_01_02",#N/A,FALSE,"p&amp;l_t&amp;D_01_02 (2)"}</definedName>
    <definedName name="raa" localSheetId="1" hidden="1">{"pl_td_01_02",#N/A,FALSE,"p&amp;l_t&amp;D_01_02 (2)"}</definedName>
    <definedName name="raa" localSheetId="2" hidden="1">{"pl_td_01_02",#N/A,FALSE,"p&amp;l_t&amp;D_01_02 (2)"}</definedName>
    <definedName name="raa" localSheetId="3" hidden="1">{"pl_td_01_02",#N/A,FALSE,"p&amp;l_t&amp;D_01_02 (2)"}</definedName>
    <definedName name="raa" localSheetId="4" hidden="1">{"pl_td_01_02",#N/A,FALSE,"p&amp;l_t&amp;D_01_02 (2)"}</definedName>
    <definedName name="raa" localSheetId="5" hidden="1">{"pl_td_01_02",#N/A,FALSE,"p&amp;l_t&amp;D_01_02 (2)"}</definedName>
    <definedName name="raa" localSheetId="9" hidden="1">{"pl_td_01_02",#N/A,FALSE,"p&amp;l_t&amp;D_01_02 (2)"}</definedName>
    <definedName name="raa" hidden="1">{"pl_td_01_02",#N/A,FALSE,"p&amp;l_t&amp;D_01_02 (2)"}</definedName>
    <definedName name="raa_1" localSheetId="0" hidden="1">{"pl_td_01_02",#N/A,FALSE,"p&amp;l_t&amp;D_01_02 (2)"}</definedName>
    <definedName name="raa_1" localSheetId="10" hidden="1">{"pl_td_01_02",#N/A,FALSE,"p&amp;l_t&amp;D_01_02 (2)"}</definedName>
    <definedName name="raa_1" localSheetId="13" hidden="1">{"pl_td_01_02",#N/A,FALSE,"p&amp;l_t&amp;D_01_02 (2)"}</definedName>
    <definedName name="raa_1" localSheetId="14" hidden="1">{"pl_td_01_02",#N/A,FALSE,"p&amp;l_t&amp;D_01_02 (2)"}</definedName>
    <definedName name="raa_1" localSheetId="17" hidden="1">{"pl_td_01_02",#N/A,FALSE,"p&amp;l_t&amp;D_01_02 (2)"}</definedName>
    <definedName name="raa_1" localSheetId="19" hidden="1">{"pl_td_01_02",#N/A,FALSE,"p&amp;l_t&amp;D_01_02 (2)"}</definedName>
    <definedName name="raa_1" localSheetId="20" hidden="1">{"pl_td_01_02",#N/A,FALSE,"p&amp;l_t&amp;D_01_02 (2)"}</definedName>
    <definedName name="raa_1" localSheetId="1" hidden="1">{"pl_td_01_02",#N/A,FALSE,"p&amp;l_t&amp;D_01_02 (2)"}</definedName>
    <definedName name="raa_1" localSheetId="2" hidden="1">{"pl_td_01_02",#N/A,FALSE,"p&amp;l_t&amp;D_01_02 (2)"}</definedName>
    <definedName name="raa_1" localSheetId="3" hidden="1">{"pl_td_01_02",#N/A,FALSE,"p&amp;l_t&amp;D_01_02 (2)"}</definedName>
    <definedName name="raa_1" localSheetId="4" hidden="1">{"pl_td_01_02",#N/A,FALSE,"p&amp;l_t&amp;D_01_02 (2)"}</definedName>
    <definedName name="raa_1" localSheetId="5" hidden="1">{"pl_td_01_02",#N/A,FALSE,"p&amp;l_t&amp;D_01_02 (2)"}</definedName>
    <definedName name="raa_1" localSheetId="9" hidden="1">{"pl_td_01_02",#N/A,FALSE,"p&amp;l_t&amp;D_01_02 (2)"}</definedName>
    <definedName name="raa_1" hidden="1">{"pl_td_01_02",#N/A,FALSE,"p&amp;l_t&amp;D_01_02 (2)"}</definedName>
    <definedName name="raaa" localSheetId="0" hidden="1">{"pl_td_01_02",#N/A,FALSE,"p&amp;l_t&amp;D_01_02 (2)"}</definedName>
    <definedName name="raaa" localSheetId="10" hidden="1">{"pl_td_01_02",#N/A,FALSE,"p&amp;l_t&amp;D_01_02 (2)"}</definedName>
    <definedName name="raaa" localSheetId="13" hidden="1">{"pl_td_01_02",#N/A,FALSE,"p&amp;l_t&amp;D_01_02 (2)"}</definedName>
    <definedName name="raaa" localSheetId="14" hidden="1">{"pl_td_01_02",#N/A,FALSE,"p&amp;l_t&amp;D_01_02 (2)"}</definedName>
    <definedName name="raaa" localSheetId="17" hidden="1">{"pl_td_01_02",#N/A,FALSE,"p&amp;l_t&amp;D_01_02 (2)"}</definedName>
    <definedName name="raaa" localSheetId="19" hidden="1">{"pl_td_01_02",#N/A,FALSE,"p&amp;l_t&amp;D_01_02 (2)"}</definedName>
    <definedName name="raaa" localSheetId="20" hidden="1">{"pl_td_01_02",#N/A,FALSE,"p&amp;l_t&amp;D_01_02 (2)"}</definedName>
    <definedName name="raaa" localSheetId="1" hidden="1">{"pl_td_01_02",#N/A,FALSE,"p&amp;l_t&amp;D_01_02 (2)"}</definedName>
    <definedName name="raaa" localSheetId="2" hidden="1">{"pl_td_01_02",#N/A,FALSE,"p&amp;l_t&amp;D_01_02 (2)"}</definedName>
    <definedName name="raaa" localSheetId="3" hidden="1">{"pl_td_01_02",#N/A,FALSE,"p&amp;l_t&amp;D_01_02 (2)"}</definedName>
    <definedName name="raaa" localSheetId="4" hidden="1">{"pl_td_01_02",#N/A,FALSE,"p&amp;l_t&amp;D_01_02 (2)"}</definedName>
    <definedName name="raaa" localSheetId="5" hidden="1">{"pl_td_01_02",#N/A,FALSE,"p&amp;l_t&amp;D_01_02 (2)"}</definedName>
    <definedName name="raaa" localSheetId="9" hidden="1">{"pl_td_01_02",#N/A,FALSE,"p&amp;l_t&amp;D_01_02 (2)"}</definedName>
    <definedName name="raaa" hidden="1">{"pl_td_01_02",#N/A,FALSE,"p&amp;l_t&amp;D_01_02 (2)"}</definedName>
    <definedName name="rafi" localSheetId="0" hidden="1">{"pl_t&amp;d",#N/A,FALSE,"p&amp;l_t&amp;D_01_02 (2)"}</definedName>
    <definedName name="rafi" localSheetId="10" hidden="1">{"pl_t&amp;d",#N/A,FALSE,"p&amp;l_t&amp;D_01_02 (2)"}</definedName>
    <definedName name="rafi" localSheetId="13" hidden="1">{"pl_t&amp;d",#N/A,FALSE,"p&amp;l_t&amp;D_01_02 (2)"}</definedName>
    <definedName name="rafi" localSheetId="14" hidden="1">{"pl_t&amp;d",#N/A,FALSE,"p&amp;l_t&amp;D_01_02 (2)"}</definedName>
    <definedName name="rafi" localSheetId="17" hidden="1">{"pl_t&amp;d",#N/A,FALSE,"p&amp;l_t&amp;D_01_02 (2)"}</definedName>
    <definedName name="rafi" localSheetId="19" hidden="1">{"pl_t&amp;d",#N/A,FALSE,"p&amp;l_t&amp;D_01_02 (2)"}</definedName>
    <definedName name="rafi" localSheetId="20" hidden="1">{"pl_t&amp;d",#N/A,FALSE,"p&amp;l_t&amp;D_01_02 (2)"}</definedName>
    <definedName name="rafi" localSheetId="1" hidden="1">{"pl_t&amp;d",#N/A,FALSE,"p&amp;l_t&amp;D_01_02 (2)"}</definedName>
    <definedName name="rafi" localSheetId="2" hidden="1">{"pl_t&amp;d",#N/A,FALSE,"p&amp;l_t&amp;D_01_02 (2)"}</definedName>
    <definedName name="rafi" localSheetId="3" hidden="1">{"pl_t&amp;d",#N/A,FALSE,"p&amp;l_t&amp;D_01_02 (2)"}</definedName>
    <definedName name="rafi" localSheetId="4" hidden="1">{"pl_t&amp;d",#N/A,FALSE,"p&amp;l_t&amp;D_01_02 (2)"}</definedName>
    <definedName name="rafi" localSheetId="5" hidden="1">{"pl_t&amp;d",#N/A,FALSE,"p&amp;l_t&amp;D_01_02 (2)"}</definedName>
    <definedName name="rafi" localSheetId="9" hidden="1">{"pl_t&amp;d",#N/A,FALSE,"p&amp;l_t&amp;D_01_02 (2)"}</definedName>
    <definedName name="rafi" hidden="1">{"pl_t&amp;d",#N/A,FALSE,"p&amp;l_t&amp;D_01_02 (2)"}</definedName>
    <definedName name="raj" localSheetId="0" hidden="1">{"pl_t&amp;d",#N/A,FALSE,"p&amp;l_t&amp;D_01_02 (2)"}</definedName>
    <definedName name="raj" localSheetId="10" hidden="1">{"pl_t&amp;d",#N/A,FALSE,"p&amp;l_t&amp;D_01_02 (2)"}</definedName>
    <definedName name="raj" localSheetId="13" hidden="1">{"pl_t&amp;d",#N/A,FALSE,"p&amp;l_t&amp;D_01_02 (2)"}</definedName>
    <definedName name="raj" localSheetId="14" hidden="1">{"pl_t&amp;d",#N/A,FALSE,"p&amp;l_t&amp;D_01_02 (2)"}</definedName>
    <definedName name="raj" localSheetId="17" hidden="1">{"pl_t&amp;d",#N/A,FALSE,"p&amp;l_t&amp;D_01_02 (2)"}</definedName>
    <definedName name="raj" localSheetId="19" hidden="1">{"pl_t&amp;d",#N/A,FALSE,"p&amp;l_t&amp;D_01_02 (2)"}</definedName>
    <definedName name="raj" localSheetId="20" hidden="1">{"pl_t&amp;d",#N/A,FALSE,"p&amp;l_t&amp;D_01_02 (2)"}</definedName>
    <definedName name="raj" localSheetId="1" hidden="1">{"pl_t&amp;d",#N/A,FALSE,"p&amp;l_t&amp;D_01_02 (2)"}</definedName>
    <definedName name="raj" localSheetId="2" hidden="1">{"pl_t&amp;d",#N/A,FALSE,"p&amp;l_t&amp;D_01_02 (2)"}</definedName>
    <definedName name="raj" localSheetId="3" hidden="1">{"pl_t&amp;d",#N/A,FALSE,"p&amp;l_t&amp;D_01_02 (2)"}</definedName>
    <definedName name="raj" localSheetId="4" hidden="1">{"pl_t&amp;d",#N/A,FALSE,"p&amp;l_t&amp;D_01_02 (2)"}</definedName>
    <definedName name="raj" localSheetId="5" hidden="1">{"pl_t&amp;d",#N/A,FALSE,"p&amp;l_t&amp;D_01_02 (2)"}</definedName>
    <definedName name="raj" localSheetId="9" hidden="1">{"pl_t&amp;d",#N/A,FALSE,"p&amp;l_t&amp;D_01_02 (2)"}</definedName>
    <definedName name="raj" hidden="1">{"pl_t&amp;d",#N/A,FALSE,"p&amp;l_t&amp;D_01_02 (2)"}</definedName>
    <definedName name="raj_1" localSheetId="0" hidden="1">{"pl_t&amp;d",#N/A,FALSE,"p&amp;l_t&amp;D_01_02 (2)"}</definedName>
    <definedName name="raj_1" localSheetId="10" hidden="1">{"pl_t&amp;d",#N/A,FALSE,"p&amp;l_t&amp;D_01_02 (2)"}</definedName>
    <definedName name="raj_1" localSheetId="13" hidden="1">{"pl_t&amp;d",#N/A,FALSE,"p&amp;l_t&amp;D_01_02 (2)"}</definedName>
    <definedName name="raj_1" localSheetId="14" hidden="1">{"pl_t&amp;d",#N/A,FALSE,"p&amp;l_t&amp;D_01_02 (2)"}</definedName>
    <definedName name="raj_1" localSheetId="17" hidden="1">{"pl_t&amp;d",#N/A,FALSE,"p&amp;l_t&amp;D_01_02 (2)"}</definedName>
    <definedName name="raj_1" localSheetId="19" hidden="1">{"pl_t&amp;d",#N/A,FALSE,"p&amp;l_t&amp;D_01_02 (2)"}</definedName>
    <definedName name="raj_1" localSheetId="20" hidden="1">{"pl_t&amp;d",#N/A,FALSE,"p&amp;l_t&amp;D_01_02 (2)"}</definedName>
    <definedName name="raj_1" localSheetId="1" hidden="1">{"pl_t&amp;d",#N/A,FALSE,"p&amp;l_t&amp;D_01_02 (2)"}</definedName>
    <definedName name="raj_1" localSheetId="2" hidden="1">{"pl_t&amp;d",#N/A,FALSE,"p&amp;l_t&amp;D_01_02 (2)"}</definedName>
    <definedName name="raj_1" localSheetId="3" hidden="1">{"pl_t&amp;d",#N/A,FALSE,"p&amp;l_t&amp;D_01_02 (2)"}</definedName>
    <definedName name="raj_1" localSheetId="4" hidden="1">{"pl_t&amp;d",#N/A,FALSE,"p&amp;l_t&amp;D_01_02 (2)"}</definedName>
    <definedName name="raj_1" localSheetId="5" hidden="1">{"pl_t&amp;d",#N/A,FALSE,"p&amp;l_t&amp;D_01_02 (2)"}</definedName>
    <definedName name="raj_1" localSheetId="9" hidden="1">{"pl_t&amp;d",#N/A,FALSE,"p&amp;l_t&amp;D_01_02 (2)"}</definedName>
    <definedName name="raj_1" hidden="1">{"pl_t&amp;d",#N/A,FALSE,"p&amp;l_t&amp;D_01_02 (2)"}</definedName>
    <definedName name="Raja" localSheetId="0" hidden="1">{"pl_t&amp;d",#N/A,FALSE,"p&amp;l_t&amp;D_01_02 (2)"}</definedName>
    <definedName name="Raja" localSheetId="10" hidden="1">{"pl_t&amp;d",#N/A,FALSE,"p&amp;l_t&amp;D_01_02 (2)"}</definedName>
    <definedName name="Raja" localSheetId="13" hidden="1">{"pl_t&amp;d",#N/A,FALSE,"p&amp;l_t&amp;D_01_02 (2)"}</definedName>
    <definedName name="Raja" localSheetId="14" hidden="1">{"pl_t&amp;d",#N/A,FALSE,"p&amp;l_t&amp;D_01_02 (2)"}</definedName>
    <definedName name="Raja" localSheetId="17" hidden="1">{"pl_t&amp;d",#N/A,FALSE,"p&amp;l_t&amp;D_01_02 (2)"}</definedName>
    <definedName name="Raja" localSheetId="19" hidden="1">{"pl_t&amp;d",#N/A,FALSE,"p&amp;l_t&amp;D_01_02 (2)"}</definedName>
    <definedName name="Raja" localSheetId="20" hidden="1">{"pl_t&amp;d",#N/A,FALSE,"p&amp;l_t&amp;D_01_02 (2)"}</definedName>
    <definedName name="Raja" localSheetId="1" hidden="1">{"pl_t&amp;d",#N/A,FALSE,"p&amp;l_t&amp;D_01_02 (2)"}</definedName>
    <definedName name="Raja" localSheetId="2" hidden="1">{"pl_t&amp;d",#N/A,FALSE,"p&amp;l_t&amp;D_01_02 (2)"}</definedName>
    <definedName name="Raja" localSheetId="3" hidden="1">{"pl_t&amp;d",#N/A,FALSE,"p&amp;l_t&amp;D_01_02 (2)"}</definedName>
    <definedName name="Raja" localSheetId="4" hidden="1">{"pl_t&amp;d",#N/A,FALSE,"p&amp;l_t&amp;D_01_02 (2)"}</definedName>
    <definedName name="Raja" localSheetId="5" hidden="1">{"pl_t&amp;d",#N/A,FALSE,"p&amp;l_t&amp;D_01_02 (2)"}</definedName>
    <definedName name="Raja" localSheetId="9" hidden="1">{"pl_t&amp;d",#N/A,FALSE,"p&amp;l_t&amp;D_01_02 (2)"}</definedName>
    <definedName name="Raja" hidden="1">{"pl_t&amp;d",#N/A,FALSE,"p&amp;l_t&amp;D_01_02 (2)"}</definedName>
    <definedName name="Raja_1" localSheetId="0" hidden="1">{"pl_t&amp;d",#N/A,FALSE,"p&amp;l_t&amp;D_01_02 (2)"}</definedName>
    <definedName name="Raja_1" localSheetId="10" hidden="1">{"pl_t&amp;d",#N/A,FALSE,"p&amp;l_t&amp;D_01_02 (2)"}</definedName>
    <definedName name="Raja_1" localSheetId="13" hidden="1">{"pl_t&amp;d",#N/A,FALSE,"p&amp;l_t&amp;D_01_02 (2)"}</definedName>
    <definedName name="Raja_1" localSheetId="14" hidden="1">{"pl_t&amp;d",#N/A,FALSE,"p&amp;l_t&amp;D_01_02 (2)"}</definedName>
    <definedName name="Raja_1" localSheetId="17" hidden="1">{"pl_t&amp;d",#N/A,FALSE,"p&amp;l_t&amp;D_01_02 (2)"}</definedName>
    <definedName name="Raja_1" localSheetId="19" hidden="1">{"pl_t&amp;d",#N/A,FALSE,"p&amp;l_t&amp;D_01_02 (2)"}</definedName>
    <definedName name="Raja_1" localSheetId="20" hidden="1">{"pl_t&amp;d",#N/A,FALSE,"p&amp;l_t&amp;D_01_02 (2)"}</definedName>
    <definedName name="Raja_1" localSheetId="1" hidden="1">{"pl_t&amp;d",#N/A,FALSE,"p&amp;l_t&amp;D_01_02 (2)"}</definedName>
    <definedName name="Raja_1" localSheetId="2" hidden="1">{"pl_t&amp;d",#N/A,FALSE,"p&amp;l_t&amp;D_01_02 (2)"}</definedName>
    <definedName name="Raja_1" localSheetId="3" hidden="1">{"pl_t&amp;d",#N/A,FALSE,"p&amp;l_t&amp;D_01_02 (2)"}</definedName>
    <definedName name="Raja_1" localSheetId="4" hidden="1">{"pl_t&amp;d",#N/A,FALSE,"p&amp;l_t&amp;D_01_02 (2)"}</definedName>
    <definedName name="Raja_1" localSheetId="5" hidden="1">{"pl_t&amp;d",#N/A,FALSE,"p&amp;l_t&amp;D_01_02 (2)"}</definedName>
    <definedName name="Raja_1" localSheetId="9" hidden="1">{"pl_t&amp;d",#N/A,FALSE,"p&amp;l_t&amp;D_01_02 (2)"}</definedName>
    <definedName name="Raja_1" hidden="1">{"pl_t&amp;d",#N/A,FALSE,"p&amp;l_t&amp;D_01_02 (2)"}</definedName>
    <definedName name="raju" localSheetId="0" hidden="1">{"pl_t&amp;d",#N/A,FALSE,"p&amp;l_t&amp;D_01_02 (2)"}</definedName>
    <definedName name="raju" localSheetId="10" hidden="1">{"pl_t&amp;d",#N/A,FALSE,"p&amp;l_t&amp;D_01_02 (2)"}</definedName>
    <definedName name="raju" localSheetId="13" hidden="1">{"pl_t&amp;d",#N/A,FALSE,"p&amp;l_t&amp;D_01_02 (2)"}</definedName>
    <definedName name="raju" localSheetId="14" hidden="1">{"pl_t&amp;d",#N/A,FALSE,"p&amp;l_t&amp;D_01_02 (2)"}</definedName>
    <definedName name="raju" localSheetId="17" hidden="1">{"pl_t&amp;d",#N/A,FALSE,"p&amp;l_t&amp;D_01_02 (2)"}</definedName>
    <definedName name="raju" localSheetId="19" hidden="1">{"pl_t&amp;d",#N/A,FALSE,"p&amp;l_t&amp;D_01_02 (2)"}</definedName>
    <definedName name="raju" localSheetId="20" hidden="1">{"pl_t&amp;d",#N/A,FALSE,"p&amp;l_t&amp;D_01_02 (2)"}</definedName>
    <definedName name="raju" localSheetId="1" hidden="1">{"pl_t&amp;d",#N/A,FALSE,"p&amp;l_t&amp;D_01_02 (2)"}</definedName>
    <definedName name="raju" localSheetId="2" hidden="1">{"pl_t&amp;d",#N/A,FALSE,"p&amp;l_t&amp;D_01_02 (2)"}</definedName>
    <definedName name="raju" localSheetId="3" hidden="1">{"pl_t&amp;d",#N/A,FALSE,"p&amp;l_t&amp;D_01_02 (2)"}</definedName>
    <definedName name="raju" localSheetId="4" hidden="1">{"pl_t&amp;d",#N/A,FALSE,"p&amp;l_t&amp;D_01_02 (2)"}</definedName>
    <definedName name="raju" localSheetId="5" hidden="1">{"pl_t&amp;d",#N/A,FALSE,"p&amp;l_t&amp;D_01_02 (2)"}</definedName>
    <definedName name="raju" localSheetId="9" hidden="1">{"pl_t&amp;d",#N/A,FALSE,"p&amp;l_t&amp;D_01_02 (2)"}</definedName>
    <definedName name="raju" hidden="1">{"pl_t&amp;d",#N/A,FALSE,"p&amp;l_t&amp;D_01_02 (2)"}</definedName>
    <definedName name="raju_1" localSheetId="0" hidden="1">{"pl_t&amp;d",#N/A,FALSE,"p&amp;l_t&amp;D_01_02 (2)"}</definedName>
    <definedName name="raju_1" localSheetId="10" hidden="1">{"pl_t&amp;d",#N/A,FALSE,"p&amp;l_t&amp;D_01_02 (2)"}</definedName>
    <definedName name="raju_1" localSheetId="13" hidden="1">{"pl_t&amp;d",#N/A,FALSE,"p&amp;l_t&amp;D_01_02 (2)"}</definedName>
    <definedName name="raju_1" localSheetId="14" hidden="1">{"pl_t&amp;d",#N/A,FALSE,"p&amp;l_t&amp;D_01_02 (2)"}</definedName>
    <definedName name="raju_1" localSheetId="17" hidden="1">{"pl_t&amp;d",#N/A,FALSE,"p&amp;l_t&amp;D_01_02 (2)"}</definedName>
    <definedName name="raju_1" localSheetId="19" hidden="1">{"pl_t&amp;d",#N/A,FALSE,"p&amp;l_t&amp;D_01_02 (2)"}</definedName>
    <definedName name="raju_1" localSheetId="20" hidden="1">{"pl_t&amp;d",#N/A,FALSE,"p&amp;l_t&amp;D_01_02 (2)"}</definedName>
    <definedName name="raju_1" localSheetId="1" hidden="1">{"pl_t&amp;d",#N/A,FALSE,"p&amp;l_t&amp;D_01_02 (2)"}</definedName>
    <definedName name="raju_1" localSheetId="2" hidden="1">{"pl_t&amp;d",#N/A,FALSE,"p&amp;l_t&amp;D_01_02 (2)"}</definedName>
    <definedName name="raju_1" localSheetId="3" hidden="1">{"pl_t&amp;d",#N/A,FALSE,"p&amp;l_t&amp;D_01_02 (2)"}</definedName>
    <definedName name="raju_1" localSheetId="4" hidden="1">{"pl_t&amp;d",#N/A,FALSE,"p&amp;l_t&amp;D_01_02 (2)"}</definedName>
    <definedName name="raju_1" localSheetId="5" hidden="1">{"pl_t&amp;d",#N/A,FALSE,"p&amp;l_t&amp;D_01_02 (2)"}</definedName>
    <definedName name="raju_1" localSheetId="9" hidden="1">{"pl_t&amp;d",#N/A,FALSE,"p&amp;l_t&amp;D_01_02 (2)"}</definedName>
    <definedName name="raju_1" hidden="1">{"pl_t&amp;d",#N/A,FALSE,"p&amp;l_t&amp;D_01_02 (2)"}</definedName>
    <definedName name="Range1" localSheetId="0">#REF!</definedName>
    <definedName name="Range1" localSheetId="10">#REF!</definedName>
    <definedName name="Range1" localSheetId="17">#REF!</definedName>
    <definedName name="Range1" localSheetId="18">#REF!</definedName>
    <definedName name="Range1" localSheetId="19">#REF!</definedName>
    <definedName name="Range1" localSheetId="20">#REF!</definedName>
    <definedName name="Range1" localSheetId="1">#REF!</definedName>
    <definedName name="Range1" localSheetId="2">#REF!</definedName>
    <definedName name="Range1" localSheetId="3">#REF!</definedName>
    <definedName name="Range1" localSheetId="11">#REF!</definedName>
    <definedName name="Range1" localSheetId="12">#REF!</definedName>
    <definedName name="Range1">#REF!</definedName>
    <definedName name="Range2" localSheetId="0">#REF!</definedName>
    <definedName name="Range2" localSheetId="10">#REF!</definedName>
    <definedName name="Range2" localSheetId="17">#REF!</definedName>
    <definedName name="Range2" localSheetId="18">#REF!</definedName>
    <definedName name="Range2" localSheetId="19">#REF!</definedName>
    <definedName name="Range2" localSheetId="20">#REF!</definedName>
    <definedName name="Range2" localSheetId="1">#REF!</definedName>
    <definedName name="Range2" localSheetId="2">#REF!</definedName>
    <definedName name="Range2" localSheetId="3">#REF!</definedName>
    <definedName name="Range2" localSheetId="11">#REF!</definedName>
    <definedName name="Range2" localSheetId="12">#REF!</definedName>
    <definedName name="Range2">#REF!</definedName>
    <definedName name="RE" localSheetId="0">#REF!</definedName>
    <definedName name="RE" localSheetId="10">#REF!</definedName>
    <definedName name="RE" localSheetId="17">#REF!</definedName>
    <definedName name="RE" localSheetId="18">#REF!</definedName>
    <definedName name="RE" localSheetId="19">#REF!</definedName>
    <definedName name="RE" localSheetId="20">#REF!</definedName>
    <definedName name="RE" localSheetId="1">#REF!</definedName>
    <definedName name="RE" localSheetId="2">#REF!</definedName>
    <definedName name="RE" localSheetId="3">#REF!</definedName>
    <definedName name="RE" localSheetId="11">#REF!</definedName>
    <definedName name="RE" localSheetId="12">#REF!</definedName>
    <definedName name="RE">#REF!</definedName>
    <definedName name="Reasonable_Rate_of_Return_on_Equity" localSheetId="0">[10]RoE!#REF!</definedName>
    <definedName name="Reasonable_Rate_of_Return_on_Equity" localSheetId="10">[11]RoE!#REF!</definedName>
    <definedName name="Reasonable_Rate_of_Return_on_Equity" localSheetId="13">[11]RoE!#REF!</definedName>
    <definedName name="Reasonable_Rate_of_Return_on_Equity" localSheetId="15">[11]RoE!#REF!</definedName>
    <definedName name="Reasonable_Rate_of_Return_on_Equity" localSheetId="16">[11]RoE!#REF!</definedName>
    <definedName name="Reasonable_Rate_of_Return_on_Equity" localSheetId="17">[10]RoE!#REF!</definedName>
    <definedName name="Reasonable_Rate_of_Return_on_Equity" localSheetId="18">[10]RoE!#REF!</definedName>
    <definedName name="Reasonable_Rate_of_Return_on_Equity" localSheetId="19">[11]RoE!#REF!</definedName>
    <definedName name="Reasonable_Rate_of_Return_on_Equity" localSheetId="20">[10]RoE!#REF!</definedName>
    <definedName name="Reasonable_Rate_of_Return_on_Equity" localSheetId="1">[11]RoE!#REF!</definedName>
    <definedName name="Reasonable_Rate_of_Return_on_Equity" localSheetId="2">[10]RoE!#REF!</definedName>
    <definedName name="Reasonable_Rate_of_Return_on_Equity" localSheetId="3">[10]RoE!#REF!</definedName>
    <definedName name="Reasonable_Rate_of_Return_on_Equity" localSheetId="7">[11]RoE!#REF!</definedName>
    <definedName name="Reasonable_Rate_of_Return_on_Equity" localSheetId="8">[11]RoE!#REF!</definedName>
    <definedName name="Reasonable_Rate_of_Return_on_Equity" localSheetId="9">[11]RoE!#REF!</definedName>
    <definedName name="Reasonable_Rate_of_Return_on_Equity" localSheetId="11">[10]RoE!#REF!</definedName>
    <definedName name="Reasonable_Rate_of_Return_on_Equity" localSheetId="12">[10]RoE!#REF!</definedName>
    <definedName name="Reasonable_Rate_of_Return_on_Equity">[10]RoE!#REF!</definedName>
    <definedName name="released" localSheetId="0" hidden="1">{"pl_t&amp;d",#N/A,FALSE,"p&amp;l_t&amp;D_01_02 (2)"}</definedName>
    <definedName name="released" localSheetId="10" hidden="1">{"pl_t&amp;d",#N/A,FALSE,"p&amp;l_t&amp;D_01_02 (2)"}</definedName>
    <definedName name="released" localSheetId="13" hidden="1">{"pl_t&amp;d",#N/A,FALSE,"p&amp;l_t&amp;D_01_02 (2)"}</definedName>
    <definedName name="released" localSheetId="14" hidden="1">{"pl_t&amp;d",#N/A,FALSE,"p&amp;l_t&amp;D_01_02 (2)"}</definedName>
    <definedName name="released" localSheetId="17" hidden="1">{"pl_t&amp;d",#N/A,FALSE,"p&amp;l_t&amp;D_01_02 (2)"}</definedName>
    <definedName name="released" localSheetId="19" hidden="1">{"pl_t&amp;d",#N/A,FALSE,"p&amp;l_t&amp;D_01_02 (2)"}</definedName>
    <definedName name="released" localSheetId="20" hidden="1">{"pl_t&amp;d",#N/A,FALSE,"p&amp;l_t&amp;D_01_02 (2)"}</definedName>
    <definedName name="released" localSheetId="1" hidden="1">{"pl_t&amp;d",#N/A,FALSE,"p&amp;l_t&amp;D_01_02 (2)"}</definedName>
    <definedName name="released" localSheetId="2" hidden="1">{"pl_t&amp;d",#N/A,FALSE,"p&amp;l_t&amp;D_01_02 (2)"}</definedName>
    <definedName name="released" localSheetId="3" hidden="1">{"pl_t&amp;d",#N/A,FALSE,"p&amp;l_t&amp;D_01_02 (2)"}</definedName>
    <definedName name="released" localSheetId="4" hidden="1">{"pl_t&amp;d",#N/A,FALSE,"p&amp;l_t&amp;D_01_02 (2)"}</definedName>
    <definedName name="released" localSheetId="5" hidden="1">{"pl_t&amp;d",#N/A,FALSE,"p&amp;l_t&amp;D_01_02 (2)"}</definedName>
    <definedName name="released" localSheetId="9" hidden="1">{"pl_t&amp;d",#N/A,FALSE,"p&amp;l_t&amp;D_01_02 (2)"}</definedName>
    <definedName name="released" hidden="1">{"pl_t&amp;d",#N/A,FALSE,"p&amp;l_t&amp;D_01_02 (2)"}</definedName>
    <definedName name="released_1" localSheetId="0" hidden="1">{"pl_t&amp;d",#N/A,FALSE,"p&amp;l_t&amp;D_01_02 (2)"}</definedName>
    <definedName name="released_1" localSheetId="10" hidden="1">{"pl_t&amp;d",#N/A,FALSE,"p&amp;l_t&amp;D_01_02 (2)"}</definedName>
    <definedName name="released_1" localSheetId="13" hidden="1">{"pl_t&amp;d",#N/A,FALSE,"p&amp;l_t&amp;D_01_02 (2)"}</definedName>
    <definedName name="released_1" localSheetId="14" hidden="1">{"pl_t&amp;d",#N/A,FALSE,"p&amp;l_t&amp;D_01_02 (2)"}</definedName>
    <definedName name="released_1" localSheetId="17" hidden="1">{"pl_t&amp;d",#N/A,FALSE,"p&amp;l_t&amp;D_01_02 (2)"}</definedName>
    <definedName name="released_1" localSheetId="19" hidden="1">{"pl_t&amp;d",#N/A,FALSE,"p&amp;l_t&amp;D_01_02 (2)"}</definedName>
    <definedName name="released_1" localSheetId="20" hidden="1">{"pl_t&amp;d",#N/A,FALSE,"p&amp;l_t&amp;D_01_02 (2)"}</definedName>
    <definedName name="released_1" localSheetId="1" hidden="1">{"pl_t&amp;d",#N/A,FALSE,"p&amp;l_t&amp;D_01_02 (2)"}</definedName>
    <definedName name="released_1" localSheetId="2" hidden="1">{"pl_t&amp;d",#N/A,FALSE,"p&amp;l_t&amp;D_01_02 (2)"}</definedName>
    <definedName name="released_1" localSheetId="3" hidden="1">{"pl_t&amp;d",#N/A,FALSE,"p&amp;l_t&amp;D_01_02 (2)"}</definedName>
    <definedName name="released_1" localSheetId="4" hidden="1">{"pl_t&amp;d",#N/A,FALSE,"p&amp;l_t&amp;D_01_02 (2)"}</definedName>
    <definedName name="released_1" localSheetId="5" hidden="1">{"pl_t&amp;d",#N/A,FALSE,"p&amp;l_t&amp;D_01_02 (2)"}</definedName>
    <definedName name="released_1" localSheetId="9" hidden="1">{"pl_t&amp;d",#N/A,FALSE,"p&amp;l_t&amp;D_01_02 (2)"}</definedName>
    <definedName name="released_1" hidden="1">{"pl_t&amp;d",#N/A,FALSE,"p&amp;l_t&amp;D_01_02 (2)"}</definedName>
    <definedName name="Repair_and_Maintenance" localSheetId="0">'[10]R&amp;M'!#REF!</definedName>
    <definedName name="Repair_and_Maintenance" localSheetId="10">'[11]R&amp;M'!#REF!</definedName>
    <definedName name="Repair_and_Maintenance" localSheetId="13">'[11]R&amp;M'!#REF!</definedName>
    <definedName name="Repair_and_Maintenance" localSheetId="15">'[11]R&amp;M'!#REF!</definedName>
    <definedName name="Repair_and_Maintenance" localSheetId="16">'[11]R&amp;M'!#REF!</definedName>
    <definedName name="Repair_and_Maintenance" localSheetId="17">'[10]R&amp;M'!#REF!</definedName>
    <definedName name="Repair_and_Maintenance" localSheetId="18">'[10]R&amp;M'!#REF!</definedName>
    <definedName name="Repair_and_Maintenance" localSheetId="19">'[11]R&amp;M'!#REF!</definedName>
    <definedName name="Repair_and_Maintenance" localSheetId="20">'[10]R&amp;M'!#REF!</definedName>
    <definedName name="Repair_and_Maintenance" localSheetId="1">'[11]R&amp;M'!#REF!</definedName>
    <definedName name="Repair_and_Maintenance" localSheetId="2">'[10]R&amp;M'!#REF!</definedName>
    <definedName name="Repair_and_Maintenance" localSheetId="3">'[10]R&amp;M'!#REF!</definedName>
    <definedName name="Repair_and_Maintenance" localSheetId="7">'[11]R&amp;M'!#REF!</definedName>
    <definedName name="Repair_and_Maintenance" localSheetId="8">'[11]R&amp;M'!#REF!</definedName>
    <definedName name="Repair_and_Maintenance" localSheetId="9">'[11]R&amp;M'!#REF!</definedName>
    <definedName name="Repair_and_Maintenance" localSheetId="11">'[10]R&amp;M'!#REF!</definedName>
    <definedName name="Repair_and_Maintenance" localSheetId="12">'[10]R&amp;M'!#REF!</definedName>
    <definedName name="Repair_and_Maintenance">'[10]R&amp;M'!#REF!</definedName>
    <definedName name="rrrppppgghhjjj" localSheetId="0">'[11]Power Purchase Cost'!#REF!</definedName>
    <definedName name="rrrppppgghhjjj" localSheetId="10">'[11]Power Purchase Cost'!#REF!</definedName>
    <definedName name="rrrppppgghhjjj" localSheetId="13">'[11]Power Purchase Cost'!#REF!</definedName>
    <definedName name="rrrppppgghhjjj" localSheetId="15">'[11]Power Purchase Cost'!#REF!</definedName>
    <definedName name="rrrppppgghhjjj" localSheetId="16">'[11]Power Purchase Cost'!#REF!</definedName>
    <definedName name="rrrppppgghhjjj" localSheetId="17">'[11]Power Purchase Cost'!#REF!</definedName>
    <definedName name="rrrppppgghhjjj" localSheetId="18">'[11]Power Purchase Cost'!#REF!</definedName>
    <definedName name="rrrppppgghhjjj" localSheetId="19">'[11]Power Purchase Cost'!#REF!</definedName>
    <definedName name="rrrppppgghhjjj" localSheetId="1">'[11]Power Purchase Cost'!#REF!</definedName>
    <definedName name="rrrppppgghhjjj" localSheetId="2">'[11]Power Purchase Cost'!#REF!</definedName>
    <definedName name="rrrppppgghhjjj" localSheetId="3">'[11]Power Purchase Cost'!#REF!</definedName>
    <definedName name="rrrppppgghhjjj" localSheetId="7">'[11]Power Purchase Cost'!#REF!</definedName>
    <definedName name="rrrppppgghhjjj" localSheetId="8">'[11]Power Purchase Cost'!#REF!</definedName>
    <definedName name="rrrppppgghhjjj" localSheetId="9">'[11]Power Purchase Cost'!#REF!</definedName>
    <definedName name="rrrppppgghhjjj" localSheetId="11">'[11]Power Purchase Cost'!#REF!</definedName>
    <definedName name="rrrppppgghhjjj" localSheetId="12">'[11]Power Purchase Cost'!#REF!</definedName>
    <definedName name="rrrppppgghhjjj">'[11]Power Purchase Cost'!#REF!</definedName>
    <definedName name="rsv" localSheetId="0" hidden="1">{"pl_td_01_02",#N/A,FALSE,"p&amp;l_t&amp;D_01_02 (2)"}</definedName>
    <definedName name="rsv" localSheetId="10" hidden="1">{"pl_td_01_02",#N/A,FALSE,"p&amp;l_t&amp;D_01_02 (2)"}</definedName>
    <definedName name="rsv" localSheetId="13" hidden="1">{"pl_td_01_02",#N/A,FALSE,"p&amp;l_t&amp;D_01_02 (2)"}</definedName>
    <definedName name="rsv" localSheetId="14" hidden="1">{"pl_td_01_02",#N/A,FALSE,"p&amp;l_t&amp;D_01_02 (2)"}</definedName>
    <definedName name="rsv" localSheetId="17" hidden="1">{"pl_td_01_02",#N/A,FALSE,"p&amp;l_t&amp;D_01_02 (2)"}</definedName>
    <definedName name="rsv" localSheetId="19" hidden="1">{"pl_td_01_02",#N/A,FALSE,"p&amp;l_t&amp;D_01_02 (2)"}</definedName>
    <definedName name="rsv" localSheetId="20" hidden="1">{"pl_td_01_02",#N/A,FALSE,"p&amp;l_t&amp;D_01_02 (2)"}</definedName>
    <definedName name="rsv" localSheetId="1" hidden="1">{"pl_td_01_02",#N/A,FALSE,"p&amp;l_t&amp;D_01_02 (2)"}</definedName>
    <definedName name="rsv" localSheetId="2" hidden="1">{"pl_td_01_02",#N/A,FALSE,"p&amp;l_t&amp;D_01_02 (2)"}</definedName>
    <definedName name="rsv" localSheetId="3" hidden="1">{"pl_td_01_02",#N/A,FALSE,"p&amp;l_t&amp;D_01_02 (2)"}</definedName>
    <definedName name="rsv" localSheetId="4" hidden="1">{"pl_td_01_02",#N/A,FALSE,"p&amp;l_t&amp;D_01_02 (2)"}</definedName>
    <definedName name="rsv" localSheetId="5" hidden="1">{"pl_td_01_02",#N/A,FALSE,"p&amp;l_t&amp;D_01_02 (2)"}</definedName>
    <definedName name="rsv" localSheetId="9" hidden="1">{"pl_td_01_02",#N/A,FALSE,"p&amp;l_t&amp;D_01_02 (2)"}</definedName>
    <definedName name="rsv" hidden="1">{"pl_td_01_02",#N/A,FALSE,"p&amp;l_t&amp;D_01_02 (2)"}</definedName>
    <definedName name="rsv_1" localSheetId="0" hidden="1">{"pl_td_01_02",#N/A,FALSE,"p&amp;l_t&amp;D_01_02 (2)"}</definedName>
    <definedName name="rsv_1" localSheetId="10" hidden="1">{"pl_td_01_02",#N/A,FALSE,"p&amp;l_t&amp;D_01_02 (2)"}</definedName>
    <definedName name="rsv_1" localSheetId="13" hidden="1">{"pl_td_01_02",#N/A,FALSE,"p&amp;l_t&amp;D_01_02 (2)"}</definedName>
    <definedName name="rsv_1" localSheetId="14" hidden="1">{"pl_td_01_02",#N/A,FALSE,"p&amp;l_t&amp;D_01_02 (2)"}</definedName>
    <definedName name="rsv_1" localSheetId="17" hidden="1">{"pl_td_01_02",#N/A,FALSE,"p&amp;l_t&amp;D_01_02 (2)"}</definedName>
    <definedName name="rsv_1" localSheetId="19" hidden="1">{"pl_td_01_02",#N/A,FALSE,"p&amp;l_t&amp;D_01_02 (2)"}</definedName>
    <definedName name="rsv_1" localSheetId="20" hidden="1">{"pl_td_01_02",#N/A,FALSE,"p&amp;l_t&amp;D_01_02 (2)"}</definedName>
    <definedName name="rsv_1" localSheetId="1" hidden="1">{"pl_td_01_02",#N/A,FALSE,"p&amp;l_t&amp;D_01_02 (2)"}</definedName>
    <definedName name="rsv_1" localSheetId="2" hidden="1">{"pl_td_01_02",#N/A,FALSE,"p&amp;l_t&amp;D_01_02 (2)"}</definedName>
    <definedName name="rsv_1" localSheetId="3" hidden="1">{"pl_td_01_02",#N/A,FALSE,"p&amp;l_t&amp;D_01_02 (2)"}</definedName>
    <definedName name="rsv_1" localSheetId="4" hidden="1">{"pl_td_01_02",#N/A,FALSE,"p&amp;l_t&amp;D_01_02 (2)"}</definedName>
    <definedName name="rsv_1" localSheetId="5" hidden="1">{"pl_td_01_02",#N/A,FALSE,"p&amp;l_t&amp;D_01_02 (2)"}</definedName>
    <definedName name="rsv_1" localSheetId="9" hidden="1">{"pl_td_01_02",#N/A,FALSE,"p&amp;l_t&amp;D_01_02 (2)"}</definedName>
    <definedName name="rsv_1" hidden="1">{"pl_td_01_02",#N/A,FALSE,"p&amp;l_t&amp;D_01_02 (2)"}</definedName>
    <definedName name="s" localSheetId="0" hidden="1">{"pl_t&amp;d",#N/A,FALSE,"p&amp;l_t&amp;D_01_02 (2)"}</definedName>
    <definedName name="s" localSheetId="10" hidden="1">{"pl_t&amp;d",#N/A,FALSE,"p&amp;l_t&amp;D_01_02 (2)"}</definedName>
    <definedName name="s" localSheetId="13" hidden="1">{"pl_t&amp;d",#N/A,FALSE,"p&amp;l_t&amp;D_01_02 (2)"}</definedName>
    <definedName name="s" localSheetId="14" hidden="1">{"pl_t&amp;d",#N/A,FALSE,"p&amp;l_t&amp;D_01_02 (2)"}</definedName>
    <definedName name="s" localSheetId="17" hidden="1">{"pl_t&amp;d",#N/A,FALSE,"p&amp;l_t&amp;D_01_02 (2)"}</definedName>
    <definedName name="s" localSheetId="19" hidden="1">{"pl_t&amp;d",#N/A,FALSE,"p&amp;l_t&amp;D_01_02 (2)"}</definedName>
    <definedName name="s" localSheetId="20" hidden="1">{"pl_t&amp;d",#N/A,FALSE,"p&amp;l_t&amp;D_01_02 (2)"}</definedName>
    <definedName name="s" localSheetId="1" hidden="1">{"pl_t&amp;d",#N/A,FALSE,"p&amp;l_t&amp;D_01_02 (2)"}</definedName>
    <definedName name="s" localSheetId="2" hidden="1">{"pl_t&amp;d",#N/A,FALSE,"p&amp;l_t&amp;D_01_02 (2)"}</definedName>
    <definedName name="s" localSheetId="3" hidden="1">{"pl_t&amp;d",#N/A,FALSE,"p&amp;l_t&amp;D_01_02 (2)"}</definedName>
    <definedName name="s" localSheetId="4" hidden="1">{"pl_t&amp;d",#N/A,FALSE,"p&amp;l_t&amp;D_01_02 (2)"}</definedName>
    <definedName name="s" localSheetId="5" hidden="1">{"pl_t&amp;d",#N/A,FALSE,"p&amp;l_t&amp;D_01_02 (2)"}</definedName>
    <definedName name="s" localSheetId="9" hidden="1">{"pl_t&amp;d",#N/A,FALSE,"p&amp;l_t&amp;D_01_02 (2)"}</definedName>
    <definedName name="s" hidden="1">{"pl_t&amp;d",#N/A,FALSE,"p&amp;l_t&amp;D_01_02 (2)"}</definedName>
    <definedName name="s_1" localSheetId="0" hidden="1">{"pl_t&amp;d",#N/A,FALSE,"p&amp;l_t&amp;D_01_02 (2)"}</definedName>
    <definedName name="s_1" localSheetId="10" hidden="1">{"pl_t&amp;d",#N/A,FALSE,"p&amp;l_t&amp;D_01_02 (2)"}</definedName>
    <definedName name="s_1" localSheetId="13" hidden="1">{"pl_t&amp;d",#N/A,FALSE,"p&amp;l_t&amp;D_01_02 (2)"}</definedName>
    <definedName name="s_1" localSheetId="14" hidden="1">{"pl_t&amp;d",#N/A,FALSE,"p&amp;l_t&amp;D_01_02 (2)"}</definedName>
    <definedName name="s_1" localSheetId="17" hidden="1">{"pl_t&amp;d",#N/A,FALSE,"p&amp;l_t&amp;D_01_02 (2)"}</definedName>
    <definedName name="s_1" localSheetId="19" hidden="1">{"pl_t&amp;d",#N/A,FALSE,"p&amp;l_t&amp;D_01_02 (2)"}</definedName>
    <definedName name="s_1" localSheetId="20" hidden="1">{"pl_t&amp;d",#N/A,FALSE,"p&amp;l_t&amp;D_01_02 (2)"}</definedName>
    <definedName name="s_1" localSheetId="1" hidden="1">{"pl_t&amp;d",#N/A,FALSE,"p&amp;l_t&amp;D_01_02 (2)"}</definedName>
    <definedName name="s_1" localSheetId="2" hidden="1">{"pl_t&amp;d",#N/A,FALSE,"p&amp;l_t&amp;D_01_02 (2)"}</definedName>
    <definedName name="s_1" localSheetId="3" hidden="1">{"pl_t&amp;d",#N/A,FALSE,"p&amp;l_t&amp;D_01_02 (2)"}</definedName>
    <definedName name="s_1" localSheetId="4" hidden="1">{"pl_t&amp;d",#N/A,FALSE,"p&amp;l_t&amp;D_01_02 (2)"}</definedName>
    <definedName name="s_1" localSheetId="5" hidden="1">{"pl_t&amp;d",#N/A,FALSE,"p&amp;l_t&amp;D_01_02 (2)"}</definedName>
    <definedName name="s_1" localSheetId="9" hidden="1">{"pl_t&amp;d",#N/A,FALSE,"p&amp;l_t&amp;D_01_02 (2)"}</definedName>
    <definedName name="s_1" hidden="1">{"pl_t&amp;d",#N/A,FALSE,"p&amp;l_t&amp;D_01_02 (2)"}</definedName>
    <definedName name="s_mat" localSheetId="0">#REF!</definedName>
    <definedName name="s_mat" localSheetId="10">#REF!</definedName>
    <definedName name="s_mat" localSheetId="17">#REF!</definedName>
    <definedName name="s_mat" localSheetId="18">#REF!</definedName>
    <definedName name="s_mat" localSheetId="19">#REF!</definedName>
    <definedName name="s_mat" localSheetId="20">#REF!</definedName>
    <definedName name="s_mat" localSheetId="1">#REF!</definedName>
    <definedName name="s_mat" localSheetId="2">#REF!</definedName>
    <definedName name="s_mat" localSheetId="3">#REF!</definedName>
    <definedName name="s_mat" localSheetId="11">#REF!</definedName>
    <definedName name="s_mat" localSheetId="12">#REF!</definedName>
    <definedName name="s_mat">#REF!</definedName>
    <definedName name="s_matc" localSheetId="0">#REF!</definedName>
    <definedName name="s_matc" localSheetId="10">#REF!</definedName>
    <definedName name="s_matc" localSheetId="17">#REF!</definedName>
    <definedName name="s_matc" localSheetId="18">#REF!</definedName>
    <definedName name="s_matc" localSheetId="19">#REF!</definedName>
    <definedName name="s_matc" localSheetId="20">#REF!</definedName>
    <definedName name="s_matc" localSheetId="1">#REF!</definedName>
    <definedName name="s_matc" localSheetId="2">#REF!</definedName>
    <definedName name="s_matc" localSheetId="3">#REF!</definedName>
    <definedName name="s_matc" localSheetId="11">#REF!</definedName>
    <definedName name="s_matc" localSheetId="12">#REF!</definedName>
    <definedName name="s_matc">#REF!</definedName>
    <definedName name="sale" localSheetId="0" hidden="1">{"pl_t&amp;d",#N/A,FALSE,"p&amp;l_t&amp;D_01_02 (2)"}</definedName>
    <definedName name="sale" localSheetId="10" hidden="1">{"pl_t&amp;d",#N/A,FALSE,"p&amp;l_t&amp;D_01_02 (2)"}</definedName>
    <definedName name="sale" localSheetId="13" hidden="1">{"pl_t&amp;d",#N/A,FALSE,"p&amp;l_t&amp;D_01_02 (2)"}</definedName>
    <definedName name="sale" localSheetId="14" hidden="1">{"pl_t&amp;d",#N/A,FALSE,"p&amp;l_t&amp;D_01_02 (2)"}</definedName>
    <definedName name="sale" localSheetId="17" hidden="1">{"pl_t&amp;d",#N/A,FALSE,"p&amp;l_t&amp;D_01_02 (2)"}</definedName>
    <definedName name="sale" localSheetId="19" hidden="1">{"pl_t&amp;d",#N/A,FALSE,"p&amp;l_t&amp;D_01_02 (2)"}</definedName>
    <definedName name="sale" localSheetId="20" hidden="1">{"pl_t&amp;d",#N/A,FALSE,"p&amp;l_t&amp;D_01_02 (2)"}</definedName>
    <definedName name="sale" localSheetId="1" hidden="1">{"pl_t&amp;d",#N/A,FALSE,"p&amp;l_t&amp;D_01_02 (2)"}</definedName>
    <definedName name="sale" localSheetId="2" hidden="1">{"pl_t&amp;d",#N/A,FALSE,"p&amp;l_t&amp;D_01_02 (2)"}</definedName>
    <definedName name="sale" localSheetId="3" hidden="1">{"pl_t&amp;d",#N/A,FALSE,"p&amp;l_t&amp;D_01_02 (2)"}</definedName>
    <definedName name="sale" localSheetId="4" hidden="1">{"pl_t&amp;d",#N/A,FALSE,"p&amp;l_t&amp;D_01_02 (2)"}</definedName>
    <definedName name="sale" localSheetId="5" hidden="1">{"pl_t&amp;d",#N/A,FALSE,"p&amp;l_t&amp;D_01_02 (2)"}</definedName>
    <definedName name="sale" localSheetId="9" hidden="1">{"pl_t&amp;d",#N/A,FALSE,"p&amp;l_t&amp;D_01_02 (2)"}</definedName>
    <definedName name="sale" hidden="1">{"pl_t&amp;d",#N/A,FALSE,"p&amp;l_t&amp;D_01_02 (2)"}</definedName>
    <definedName name="sale_1" localSheetId="0" hidden="1">{"pl_t&amp;d",#N/A,FALSE,"p&amp;l_t&amp;D_01_02 (2)"}</definedName>
    <definedName name="sale_1" localSheetId="10" hidden="1">{"pl_t&amp;d",#N/A,FALSE,"p&amp;l_t&amp;D_01_02 (2)"}</definedName>
    <definedName name="sale_1" localSheetId="13" hidden="1">{"pl_t&amp;d",#N/A,FALSE,"p&amp;l_t&amp;D_01_02 (2)"}</definedName>
    <definedName name="sale_1" localSheetId="14" hidden="1">{"pl_t&amp;d",#N/A,FALSE,"p&amp;l_t&amp;D_01_02 (2)"}</definedName>
    <definedName name="sale_1" localSheetId="17" hidden="1">{"pl_t&amp;d",#N/A,FALSE,"p&amp;l_t&amp;D_01_02 (2)"}</definedName>
    <definedName name="sale_1" localSheetId="19" hidden="1">{"pl_t&amp;d",#N/A,FALSE,"p&amp;l_t&amp;D_01_02 (2)"}</definedName>
    <definedName name="sale_1" localSheetId="20" hidden="1">{"pl_t&amp;d",#N/A,FALSE,"p&amp;l_t&amp;D_01_02 (2)"}</definedName>
    <definedName name="sale_1" localSheetId="1" hidden="1">{"pl_t&amp;d",#N/A,FALSE,"p&amp;l_t&amp;D_01_02 (2)"}</definedName>
    <definedName name="sale_1" localSheetId="2" hidden="1">{"pl_t&amp;d",#N/A,FALSE,"p&amp;l_t&amp;D_01_02 (2)"}</definedName>
    <definedName name="sale_1" localSheetId="3" hidden="1">{"pl_t&amp;d",#N/A,FALSE,"p&amp;l_t&amp;D_01_02 (2)"}</definedName>
    <definedName name="sale_1" localSheetId="4" hidden="1">{"pl_t&amp;d",#N/A,FALSE,"p&amp;l_t&amp;D_01_02 (2)"}</definedName>
    <definedName name="sale_1" localSheetId="5" hidden="1">{"pl_t&amp;d",#N/A,FALSE,"p&amp;l_t&amp;D_01_02 (2)"}</definedName>
    <definedName name="sale_1" localSheetId="9" hidden="1">{"pl_t&amp;d",#N/A,FALSE,"p&amp;l_t&amp;D_01_02 (2)"}</definedName>
    <definedName name="sale_1" hidden="1">{"pl_t&amp;d",#N/A,FALSE,"p&amp;l_t&amp;D_01_02 (2)"}</definedName>
    <definedName name="sales" localSheetId="0" hidden="1">{"pl_t&amp;d",#N/A,FALSE,"p&amp;l_t&amp;D_01_02 (2)"}</definedName>
    <definedName name="sales" localSheetId="10" hidden="1">{"pl_t&amp;d",#N/A,FALSE,"p&amp;l_t&amp;D_01_02 (2)"}</definedName>
    <definedName name="sales" localSheetId="13" hidden="1">{"pl_t&amp;d",#N/A,FALSE,"p&amp;l_t&amp;D_01_02 (2)"}</definedName>
    <definedName name="sales" localSheetId="14" hidden="1">{"pl_t&amp;d",#N/A,FALSE,"p&amp;l_t&amp;D_01_02 (2)"}</definedName>
    <definedName name="sales" localSheetId="17" hidden="1">{"pl_t&amp;d",#N/A,FALSE,"p&amp;l_t&amp;D_01_02 (2)"}</definedName>
    <definedName name="sales" localSheetId="19" hidden="1">{"pl_t&amp;d",#N/A,FALSE,"p&amp;l_t&amp;D_01_02 (2)"}</definedName>
    <definedName name="sales" localSheetId="20" hidden="1">{"pl_t&amp;d",#N/A,FALSE,"p&amp;l_t&amp;D_01_02 (2)"}</definedName>
    <definedName name="sales" localSheetId="1" hidden="1">{"pl_t&amp;d",#N/A,FALSE,"p&amp;l_t&amp;D_01_02 (2)"}</definedName>
    <definedName name="sales" localSheetId="2" hidden="1">{"pl_t&amp;d",#N/A,FALSE,"p&amp;l_t&amp;D_01_02 (2)"}</definedName>
    <definedName name="sales" localSheetId="3" hidden="1">{"pl_t&amp;d",#N/A,FALSE,"p&amp;l_t&amp;D_01_02 (2)"}</definedName>
    <definedName name="sales" localSheetId="4" hidden="1">{"pl_t&amp;d",#N/A,FALSE,"p&amp;l_t&amp;D_01_02 (2)"}</definedName>
    <definedName name="sales" localSheetId="5" hidden="1">{"pl_t&amp;d",#N/A,FALSE,"p&amp;l_t&amp;D_01_02 (2)"}</definedName>
    <definedName name="sales" localSheetId="9" hidden="1">{"pl_t&amp;d",#N/A,FALSE,"p&amp;l_t&amp;D_01_02 (2)"}</definedName>
    <definedName name="sales" hidden="1">{"pl_t&amp;d",#N/A,FALSE,"p&amp;l_t&amp;D_01_02 (2)"}</definedName>
    <definedName name="sales_1" localSheetId="0" hidden="1">{"pl_t&amp;d",#N/A,FALSE,"p&amp;l_t&amp;D_01_02 (2)"}</definedName>
    <definedName name="sales_1" localSheetId="10" hidden="1">{"pl_t&amp;d",#N/A,FALSE,"p&amp;l_t&amp;D_01_02 (2)"}</definedName>
    <definedName name="sales_1" localSheetId="13" hidden="1">{"pl_t&amp;d",#N/A,FALSE,"p&amp;l_t&amp;D_01_02 (2)"}</definedName>
    <definedName name="sales_1" localSheetId="14" hidden="1">{"pl_t&amp;d",#N/A,FALSE,"p&amp;l_t&amp;D_01_02 (2)"}</definedName>
    <definedName name="sales_1" localSheetId="17" hidden="1">{"pl_t&amp;d",#N/A,FALSE,"p&amp;l_t&amp;D_01_02 (2)"}</definedName>
    <definedName name="sales_1" localSheetId="19" hidden="1">{"pl_t&amp;d",#N/A,FALSE,"p&amp;l_t&amp;D_01_02 (2)"}</definedName>
    <definedName name="sales_1" localSheetId="20" hidden="1">{"pl_t&amp;d",#N/A,FALSE,"p&amp;l_t&amp;D_01_02 (2)"}</definedName>
    <definedName name="sales_1" localSheetId="1" hidden="1">{"pl_t&amp;d",#N/A,FALSE,"p&amp;l_t&amp;D_01_02 (2)"}</definedName>
    <definedName name="sales_1" localSheetId="2" hidden="1">{"pl_t&amp;d",#N/A,FALSE,"p&amp;l_t&amp;D_01_02 (2)"}</definedName>
    <definedName name="sales_1" localSheetId="3" hidden="1">{"pl_t&amp;d",#N/A,FALSE,"p&amp;l_t&amp;D_01_02 (2)"}</definedName>
    <definedName name="sales_1" localSheetId="4" hidden="1">{"pl_t&amp;d",#N/A,FALSE,"p&amp;l_t&amp;D_01_02 (2)"}</definedName>
    <definedName name="sales_1" localSheetId="5" hidden="1">{"pl_t&amp;d",#N/A,FALSE,"p&amp;l_t&amp;D_01_02 (2)"}</definedName>
    <definedName name="sales_1" localSheetId="9" hidden="1">{"pl_t&amp;d",#N/A,FALSE,"p&amp;l_t&amp;D_01_02 (2)"}</definedName>
    <definedName name="sales_1" hidden="1">{"pl_t&amp;d",#N/A,FALSE,"p&amp;l_t&amp;D_01_02 (2)"}</definedName>
    <definedName name="sales2" localSheetId="0" hidden="1">{"pl_t&amp;d",#N/A,FALSE,"p&amp;l_t&amp;D_01_02 (2)"}</definedName>
    <definedName name="sales2" localSheetId="10" hidden="1">{"pl_t&amp;d",#N/A,FALSE,"p&amp;l_t&amp;D_01_02 (2)"}</definedName>
    <definedName name="sales2" localSheetId="13" hidden="1">{"pl_t&amp;d",#N/A,FALSE,"p&amp;l_t&amp;D_01_02 (2)"}</definedName>
    <definedName name="sales2" localSheetId="14" hidden="1">{"pl_t&amp;d",#N/A,FALSE,"p&amp;l_t&amp;D_01_02 (2)"}</definedName>
    <definedName name="sales2" localSheetId="17" hidden="1">{"pl_t&amp;d",#N/A,FALSE,"p&amp;l_t&amp;D_01_02 (2)"}</definedName>
    <definedName name="sales2" localSheetId="19" hidden="1">{"pl_t&amp;d",#N/A,FALSE,"p&amp;l_t&amp;D_01_02 (2)"}</definedName>
    <definedName name="sales2" localSheetId="20" hidden="1">{"pl_t&amp;d",#N/A,FALSE,"p&amp;l_t&amp;D_01_02 (2)"}</definedName>
    <definedName name="sales2" localSheetId="1" hidden="1">{"pl_t&amp;d",#N/A,FALSE,"p&amp;l_t&amp;D_01_02 (2)"}</definedName>
    <definedName name="sales2" localSheetId="2" hidden="1">{"pl_t&amp;d",#N/A,FALSE,"p&amp;l_t&amp;D_01_02 (2)"}</definedName>
    <definedName name="sales2" localSheetId="3" hidden="1">{"pl_t&amp;d",#N/A,FALSE,"p&amp;l_t&amp;D_01_02 (2)"}</definedName>
    <definedName name="sales2" localSheetId="4" hidden="1">{"pl_t&amp;d",#N/A,FALSE,"p&amp;l_t&amp;D_01_02 (2)"}</definedName>
    <definedName name="sales2" localSheetId="5" hidden="1">{"pl_t&amp;d",#N/A,FALSE,"p&amp;l_t&amp;D_01_02 (2)"}</definedName>
    <definedName name="sales2" localSheetId="9" hidden="1">{"pl_t&amp;d",#N/A,FALSE,"p&amp;l_t&amp;D_01_02 (2)"}</definedName>
    <definedName name="sales2" hidden="1">{"pl_t&amp;d",#N/A,FALSE,"p&amp;l_t&amp;D_01_02 (2)"}</definedName>
    <definedName name="sales2_1" localSheetId="0" hidden="1">{"pl_t&amp;d",#N/A,FALSE,"p&amp;l_t&amp;D_01_02 (2)"}</definedName>
    <definedName name="sales2_1" localSheetId="10" hidden="1">{"pl_t&amp;d",#N/A,FALSE,"p&amp;l_t&amp;D_01_02 (2)"}</definedName>
    <definedName name="sales2_1" localSheetId="13" hidden="1">{"pl_t&amp;d",#N/A,FALSE,"p&amp;l_t&amp;D_01_02 (2)"}</definedName>
    <definedName name="sales2_1" localSheetId="14" hidden="1">{"pl_t&amp;d",#N/A,FALSE,"p&amp;l_t&amp;D_01_02 (2)"}</definedName>
    <definedName name="sales2_1" localSheetId="17" hidden="1">{"pl_t&amp;d",#N/A,FALSE,"p&amp;l_t&amp;D_01_02 (2)"}</definedName>
    <definedName name="sales2_1" localSheetId="19" hidden="1">{"pl_t&amp;d",#N/A,FALSE,"p&amp;l_t&amp;D_01_02 (2)"}</definedName>
    <definedName name="sales2_1" localSheetId="20" hidden="1">{"pl_t&amp;d",#N/A,FALSE,"p&amp;l_t&amp;D_01_02 (2)"}</definedName>
    <definedName name="sales2_1" localSheetId="1" hidden="1">{"pl_t&amp;d",#N/A,FALSE,"p&amp;l_t&amp;D_01_02 (2)"}</definedName>
    <definedName name="sales2_1" localSheetId="2" hidden="1">{"pl_t&amp;d",#N/A,FALSE,"p&amp;l_t&amp;D_01_02 (2)"}</definedName>
    <definedName name="sales2_1" localSheetId="3" hidden="1">{"pl_t&amp;d",#N/A,FALSE,"p&amp;l_t&amp;D_01_02 (2)"}</definedName>
    <definedName name="sales2_1" localSheetId="4" hidden="1">{"pl_t&amp;d",#N/A,FALSE,"p&amp;l_t&amp;D_01_02 (2)"}</definedName>
    <definedName name="sales2_1" localSheetId="5" hidden="1">{"pl_t&amp;d",#N/A,FALSE,"p&amp;l_t&amp;D_01_02 (2)"}</definedName>
    <definedName name="sales2_1" localSheetId="9" hidden="1">{"pl_t&amp;d",#N/A,FALSE,"p&amp;l_t&amp;D_01_02 (2)"}</definedName>
    <definedName name="sales2_1" hidden="1">{"pl_t&amp;d",#N/A,FALSE,"p&amp;l_t&amp;D_01_02 (2)"}</definedName>
    <definedName name="SALES3" localSheetId="0" hidden="1">{"pl_t&amp;d",#N/A,FALSE,"p&amp;l_t&amp;D_01_02 (2)"}</definedName>
    <definedName name="SALES3" localSheetId="10" hidden="1">{"pl_t&amp;d",#N/A,FALSE,"p&amp;l_t&amp;D_01_02 (2)"}</definedName>
    <definedName name="SALES3" localSheetId="13" hidden="1">{"pl_t&amp;d",#N/A,FALSE,"p&amp;l_t&amp;D_01_02 (2)"}</definedName>
    <definedName name="SALES3" localSheetId="14" hidden="1">{"pl_t&amp;d",#N/A,FALSE,"p&amp;l_t&amp;D_01_02 (2)"}</definedName>
    <definedName name="SALES3" localSheetId="17" hidden="1">{"pl_t&amp;d",#N/A,FALSE,"p&amp;l_t&amp;D_01_02 (2)"}</definedName>
    <definedName name="SALES3" localSheetId="19" hidden="1">{"pl_t&amp;d",#N/A,FALSE,"p&amp;l_t&amp;D_01_02 (2)"}</definedName>
    <definedName name="SALES3" localSheetId="20" hidden="1">{"pl_t&amp;d",#N/A,FALSE,"p&amp;l_t&amp;D_01_02 (2)"}</definedName>
    <definedName name="SALES3" localSheetId="1" hidden="1">{"pl_t&amp;d",#N/A,FALSE,"p&amp;l_t&amp;D_01_02 (2)"}</definedName>
    <definedName name="SALES3" localSheetId="2" hidden="1">{"pl_t&amp;d",#N/A,FALSE,"p&amp;l_t&amp;D_01_02 (2)"}</definedName>
    <definedName name="SALES3" localSheetId="3" hidden="1">{"pl_t&amp;d",#N/A,FALSE,"p&amp;l_t&amp;D_01_02 (2)"}</definedName>
    <definedName name="SALES3" localSheetId="4" hidden="1">{"pl_t&amp;d",#N/A,FALSE,"p&amp;l_t&amp;D_01_02 (2)"}</definedName>
    <definedName name="SALES3" localSheetId="5" hidden="1">{"pl_t&amp;d",#N/A,FALSE,"p&amp;l_t&amp;D_01_02 (2)"}</definedName>
    <definedName name="SALES3" localSheetId="9" hidden="1">{"pl_t&amp;d",#N/A,FALSE,"p&amp;l_t&amp;D_01_02 (2)"}</definedName>
    <definedName name="SALES3" hidden="1">{"pl_t&amp;d",#N/A,FALSE,"p&amp;l_t&amp;D_01_02 (2)"}</definedName>
    <definedName name="SALES3_1" localSheetId="0" hidden="1">{"pl_t&amp;d",#N/A,FALSE,"p&amp;l_t&amp;D_01_02 (2)"}</definedName>
    <definedName name="SALES3_1" localSheetId="10" hidden="1">{"pl_t&amp;d",#N/A,FALSE,"p&amp;l_t&amp;D_01_02 (2)"}</definedName>
    <definedName name="SALES3_1" localSheetId="13" hidden="1">{"pl_t&amp;d",#N/A,FALSE,"p&amp;l_t&amp;D_01_02 (2)"}</definedName>
    <definedName name="SALES3_1" localSheetId="14" hidden="1">{"pl_t&amp;d",#N/A,FALSE,"p&amp;l_t&amp;D_01_02 (2)"}</definedName>
    <definedName name="SALES3_1" localSheetId="17" hidden="1">{"pl_t&amp;d",#N/A,FALSE,"p&amp;l_t&amp;D_01_02 (2)"}</definedName>
    <definedName name="SALES3_1" localSheetId="19" hidden="1">{"pl_t&amp;d",#N/A,FALSE,"p&amp;l_t&amp;D_01_02 (2)"}</definedName>
    <definedName name="SALES3_1" localSheetId="20" hidden="1">{"pl_t&amp;d",#N/A,FALSE,"p&amp;l_t&amp;D_01_02 (2)"}</definedName>
    <definedName name="SALES3_1" localSheetId="1" hidden="1">{"pl_t&amp;d",#N/A,FALSE,"p&amp;l_t&amp;D_01_02 (2)"}</definedName>
    <definedName name="SALES3_1" localSheetId="2" hidden="1">{"pl_t&amp;d",#N/A,FALSE,"p&amp;l_t&amp;D_01_02 (2)"}</definedName>
    <definedName name="SALES3_1" localSheetId="3" hidden="1">{"pl_t&amp;d",#N/A,FALSE,"p&amp;l_t&amp;D_01_02 (2)"}</definedName>
    <definedName name="SALES3_1" localSheetId="4" hidden="1">{"pl_t&amp;d",#N/A,FALSE,"p&amp;l_t&amp;D_01_02 (2)"}</definedName>
    <definedName name="SALES3_1" localSheetId="5" hidden="1">{"pl_t&amp;d",#N/A,FALSE,"p&amp;l_t&amp;D_01_02 (2)"}</definedName>
    <definedName name="SALES3_1" localSheetId="9" hidden="1">{"pl_t&amp;d",#N/A,FALSE,"p&amp;l_t&amp;D_01_02 (2)"}</definedName>
    <definedName name="SALES3_1" hidden="1">{"pl_t&amp;d",#N/A,FALSE,"p&amp;l_t&amp;D_01_02 (2)"}</definedName>
    <definedName name="Salesconfl" localSheetId="0" hidden="1">{"pl_t&amp;d",#N/A,FALSE,"p&amp;l_t&amp;D_01_02 (2)"}</definedName>
    <definedName name="Salesconfl" localSheetId="10" hidden="1">{"pl_t&amp;d",#N/A,FALSE,"p&amp;l_t&amp;D_01_02 (2)"}</definedName>
    <definedName name="Salesconfl" localSheetId="13" hidden="1">{"pl_t&amp;d",#N/A,FALSE,"p&amp;l_t&amp;D_01_02 (2)"}</definedName>
    <definedName name="Salesconfl" localSheetId="14" hidden="1">{"pl_t&amp;d",#N/A,FALSE,"p&amp;l_t&amp;D_01_02 (2)"}</definedName>
    <definedName name="Salesconfl" localSheetId="17" hidden="1">{"pl_t&amp;d",#N/A,FALSE,"p&amp;l_t&amp;D_01_02 (2)"}</definedName>
    <definedName name="Salesconfl" localSheetId="19" hidden="1">{"pl_t&amp;d",#N/A,FALSE,"p&amp;l_t&amp;D_01_02 (2)"}</definedName>
    <definedName name="Salesconfl" localSheetId="20" hidden="1">{"pl_t&amp;d",#N/A,FALSE,"p&amp;l_t&amp;D_01_02 (2)"}</definedName>
    <definedName name="Salesconfl" localSheetId="1" hidden="1">{"pl_t&amp;d",#N/A,FALSE,"p&amp;l_t&amp;D_01_02 (2)"}</definedName>
    <definedName name="Salesconfl" localSheetId="2" hidden="1">{"pl_t&amp;d",#N/A,FALSE,"p&amp;l_t&amp;D_01_02 (2)"}</definedName>
    <definedName name="Salesconfl" localSheetId="3" hidden="1">{"pl_t&amp;d",#N/A,FALSE,"p&amp;l_t&amp;D_01_02 (2)"}</definedName>
    <definedName name="Salesconfl" localSheetId="4" hidden="1">{"pl_t&amp;d",#N/A,FALSE,"p&amp;l_t&amp;D_01_02 (2)"}</definedName>
    <definedName name="Salesconfl" localSheetId="5" hidden="1">{"pl_t&amp;d",#N/A,FALSE,"p&amp;l_t&amp;D_01_02 (2)"}</definedName>
    <definedName name="Salesconfl" localSheetId="9" hidden="1">{"pl_t&amp;d",#N/A,FALSE,"p&amp;l_t&amp;D_01_02 (2)"}</definedName>
    <definedName name="Salesconfl" hidden="1">{"pl_t&amp;d",#N/A,FALSE,"p&amp;l_t&amp;D_01_02 (2)"}</definedName>
    <definedName name="Salesconfl_1" localSheetId="0" hidden="1">{"pl_t&amp;d",#N/A,FALSE,"p&amp;l_t&amp;D_01_02 (2)"}</definedName>
    <definedName name="Salesconfl_1" localSheetId="10" hidden="1">{"pl_t&amp;d",#N/A,FALSE,"p&amp;l_t&amp;D_01_02 (2)"}</definedName>
    <definedName name="Salesconfl_1" localSheetId="13" hidden="1">{"pl_t&amp;d",#N/A,FALSE,"p&amp;l_t&amp;D_01_02 (2)"}</definedName>
    <definedName name="Salesconfl_1" localSheetId="14" hidden="1">{"pl_t&amp;d",#N/A,FALSE,"p&amp;l_t&amp;D_01_02 (2)"}</definedName>
    <definedName name="Salesconfl_1" localSheetId="17" hidden="1">{"pl_t&amp;d",#N/A,FALSE,"p&amp;l_t&amp;D_01_02 (2)"}</definedName>
    <definedName name="Salesconfl_1" localSheetId="19" hidden="1">{"pl_t&amp;d",#N/A,FALSE,"p&amp;l_t&amp;D_01_02 (2)"}</definedName>
    <definedName name="Salesconfl_1" localSheetId="20" hidden="1">{"pl_t&amp;d",#N/A,FALSE,"p&amp;l_t&amp;D_01_02 (2)"}</definedName>
    <definedName name="Salesconfl_1" localSheetId="1" hidden="1">{"pl_t&amp;d",#N/A,FALSE,"p&amp;l_t&amp;D_01_02 (2)"}</definedName>
    <definedName name="Salesconfl_1" localSheetId="2" hidden="1">{"pl_t&amp;d",#N/A,FALSE,"p&amp;l_t&amp;D_01_02 (2)"}</definedName>
    <definedName name="Salesconfl_1" localSheetId="3" hidden="1">{"pl_t&amp;d",#N/A,FALSE,"p&amp;l_t&amp;D_01_02 (2)"}</definedName>
    <definedName name="Salesconfl_1" localSheetId="4" hidden="1">{"pl_t&amp;d",#N/A,FALSE,"p&amp;l_t&amp;D_01_02 (2)"}</definedName>
    <definedName name="Salesconfl_1" localSheetId="5" hidden="1">{"pl_t&amp;d",#N/A,FALSE,"p&amp;l_t&amp;D_01_02 (2)"}</definedName>
    <definedName name="Salesconfl_1" localSheetId="9" hidden="1">{"pl_t&amp;d",#N/A,FALSE,"p&amp;l_t&amp;D_01_02 (2)"}</definedName>
    <definedName name="Salesconfl_1" hidden="1">{"pl_t&amp;d",#N/A,FALSE,"p&amp;l_t&amp;D_01_02 (2)"}</definedName>
    <definedName name="Salesconflict" localSheetId="0" hidden="1">{"pl_t&amp;d",#N/A,FALSE,"p&amp;l_t&amp;D_01_02 (2)"}</definedName>
    <definedName name="Salesconflict" localSheetId="10" hidden="1">{"pl_t&amp;d",#N/A,FALSE,"p&amp;l_t&amp;D_01_02 (2)"}</definedName>
    <definedName name="Salesconflict" localSheetId="13" hidden="1">{"pl_t&amp;d",#N/A,FALSE,"p&amp;l_t&amp;D_01_02 (2)"}</definedName>
    <definedName name="Salesconflict" localSheetId="14" hidden="1">{"pl_t&amp;d",#N/A,FALSE,"p&amp;l_t&amp;D_01_02 (2)"}</definedName>
    <definedName name="Salesconflict" localSheetId="17" hidden="1">{"pl_t&amp;d",#N/A,FALSE,"p&amp;l_t&amp;D_01_02 (2)"}</definedName>
    <definedName name="Salesconflict" localSheetId="19" hidden="1">{"pl_t&amp;d",#N/A,FALSE,"p&amp;l_t&amp;D_01_02 (2)"}</definedName>
    <definedName name="Salesconflict" localSheetId="20" hidden="1">{"pl_t&amp;d",#N/A,FALSE,"p&amp;l_t&amp;D_01_02 (2)"}</definedName>
    <definedName name="Salesconflict" localSheetId="1" hidden="1">{"pl_t&amp;d",#N/A,FALSE,"p&amp;l_t&amp;D_01_02 (2)"}</definedName>
    <definedName name="Salesconflict" localSheetId="2" hidden="1">{"pl_t&amp;d",#N/A,FALSE,"p&amp;l_t&amp;D_01_02 (2)"}</definedName>
    <definedName name="Salesconflict" localSheetId="3" hidden="1">{"pl_t&amp;d",#N/A,FALSE,"p&amp;l_t&amp;D_01_02 (2)"}</definedName>
    <definedName name="Salesconflict" localSheetId="4" hidden="1">{"pl_t&amp;d",#N/A,FALSE,"p&amp;l_t&amp;D_01_02 (2)"}</definedName>
    <definedName name="Salesconflict" localSheetId="5" hidden="1">{"pl_t&amp;d",#N/A,FALSE,"p&amp;l_t&amp;D_01_02 (2)"}</definedName>
    <definedName name="Salesconflict" localSheetId="9" hidden="1">{"pl_t&amp;d",#N/A,FALSE,"p&amp;l_t&amp;D_01_02 (2)"}</definedName>
    <definedName name="Salesconflict" hidden="1">{"pl_t&amp;d",#N/A,FALSE,"p&amp;l_t&amp;D_01_02 (2)"}</definedName>
    <definedName name="Salesconflict_1" localSheetId="0" hidden="1">{"pl_t&amp;d",#N/A,FALSE,"p&amp;l_t&amp;D_01_02 (2)"}</definedName>
    <definedName name="Salesconflict_1" localSheetId="10" hidden="1">{"pl_t&amp;d",#N/A,FALSE,"p&amp;l_t&amp;D_01_02 (2)"}</definedName>
    <definedName name="Salesconflict_1" localSheetId="13" hidden="1">{"pl_t&amp;d",#N/A,FALSE,"p&amp;l_t&amp;D_01_02 (2)"}</definedName>
    <definedName name="Salesconflict_1" localSheetId="14" hidden="1">{"pl_t&amp;d",#N/A,FALSE,"p&amp;l_t&amp;D_01_02 (2)"}</definedName>
    <definedName name="Salesconflict_1" localSheetId="17" hidden="1">{"pl_t&amp;d",#N/A,FALSE,"p&amp;l_t&amp;D_01_02 (2)"}</definedName>
    <definedName name="Salesconflict_1" localSheetId="19" hidden="1">{"pl_t&amp;d",#N/A,FALSE,"p&amp;l_t&amp;D_01_02 (2)"}</definedName>
    <definedName name="Salesconflict_1" localSheetId="20" hidden="1">{"pl_t&amp;d",#N/A,FALSE,"p&amp;l_t&amp;D_01_02 (2)"}</definedName>
    <definedName name="Salesconflict_1" localSheetId="1" hidden="1">{"pl_t&amp;d",#N/A,FALSE,"p&amp;l_t&amp;D_01_02 (2)"}</definedName>
    <definedName name="Salesconflict_1" localSheetId="2" hidden="1">{"pl_t&amp;d",#N/A,FALSE,"p&amp;l_t&amp;D_01_02 (2)"}</definedName>
    <definedName name="Salesconflict_1" localSheetId="3" hidden="1">{"pl_t&amp;d",#N/A,FALSE,"p&amp;l_t&amp;D_01_02 (2)"}</definedName>
    <definedName name="Salesconflict_1" localSheetId="4" hidden="1">{"pl_t&amp;d",#N/A,FALSE,"p&amp;l_t&amp;D_01_02 (2)"}</definedName>
    <definedName name="Salesconflict_1" localSheetId="5" hidden="1">{"pl_t&amp;d",#N/A,FALSE,"p&amp;l_t&amp;D_01_02 (2)"}</definedName>
    <definedName name="Salesconflict_1" localSheetId="9" hidden="1">{"pl_t&amp;d",#N/A,FALSE,"p&amp;l_t&amp;D_01_02 (2)"}</definedName>
    <definedName name="Salesconflict_1" hidden="1">{"pl_t&amp;d",#N/A,FALSE,"p&amp;l_t&amp;D_01_02 (2)"}</definedName>
    <definedName name="satheesh" localSheetId="0"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0"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3"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4"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7"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9"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20"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1"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2"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3"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4"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5"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9" hidden="1">{#N/A,#N/A,FALSE,"1.1";#N/A,#N/A,FALSE,"1.1a";#N/A,#N/A,FALSE,"1.1b";#N/A,#N/A,FALSE,"1.1c";#N/A,#N/A,FALSE,"1.1e";#N/A,#N/A,FALSE,"1.1f";#N/A,#N/A,FALSE,"1.1g";#N/A,#N/A,FALSE,"1.1h_T";#N/A,#N/A,FALSE,"1.1h_D";#N/A,#N/A,FALSE,"1.2";#N/A,#N/A,FALSE,"1.3";#N/A,#N/A,FALSE,"1.3b";#N/A,#N/A,FALSE,"1.4";#N/A,#N/A,FALSE,"1.5";#N/A,#N/A,FALSE,"1.6";#N/A,#N/A,FALSE,"2.1";#N/A,#N/A,FALSE,"SOD";#N/A,#N/A,FALSE,"OL";#N/A,#N/A,FALSE,"CF"}</definedName>
    <definedName name="satheesh" hidden="1">{#N/A,#N/A,FALSE,"1.1";#N/A,#N/A,FALSE,"1.1a";#N/A,#N/A,FALSE,"1.1b";#N/A,#N/A,FALSE,"1.1c";#N/A,#N/A,FALSE,"1.1e";#N/A,#N/A,FALSE,"1.1f";#N/A,#N/A,FALSE,"1.1g";#N/A,#N/A,FALSE,"1.1h_T";#N/A,#N/A,FALSE,"1.1h_D";#N/A,#N/A,FALSE,"1.2";#N/A,#N/A,FALSE,"1.3";#N/A,#N/A,FALSE,"1.3b";#N/A,#N/A,FALSE,"1.4";#N/A,#N/A,FALSE,"1.5";#N/A,#N/A,FALSE,"1.6";#N/A,#N/A,FALSE,"2.1";#N/A,#N/A,FALSE,"SOD";#N/A,#N/A,FALSE,"OL";#N/A,#N/A,FALSE,"CF"}</definedName>
    <definedName name="sbr" localSheetId="0">#REF!</definedName>
    <definedName name="sbr" localSheetId="10">#REF!</definedName>
    <definedName name="sbr" localSheetId="17">#REF!</definedName>
    <definedName name="sbr" localSheetId="18">#REF!</definedName>
    <definedName name="sbr" localSheetId="19">#REF!</definedName>
    <definedName name="sbr" localSheetId="20">#REF!</definedName>
    <definedName name="sbr" localSheetId="1">#REF!</definedName>
    <definedName name="sbr" localSheetId="2">#REF!</definedName>
    <definedName name="sbr" localSheetId="3">#REF!</definedName>
    <definedName name="sbr" localSheetId="11">#REF!</definedName>
    <definedName name="sbr" localSheetId="12">#REF!</definedName>
    <definedName name="sbr">#REF!</definedName>
    <definedName name="sbrhv" localSheetId="0">#REF!</definedName>
    <definedName name="sbrhv" localSheetId="10">#REF!</definedName>
    <definedName name="sbrhv" localSheetId="17">#REF!</definedName>
    <definedName name="sbrhv" localSheetId="18">#REF!</definedName>
    <definedName name="sbrhv" localSheetId="19">#REF!</definedName>
    <definedName name="sbrhv" localSheetId="20">#REF!</definedName>
    <definedName name="sbrhv" localSheetId="1">#REF!</definedName>
    <definedName name="sbrhv" localSheetId="2">#REF!</definedName>
    <definedName name="sbrhv" localSheetId="3">#REF!</definedName>
    <definedName name="sbrhv" localSheetId="11">#REF!</definedName>
    <definedName name="sbrhv" localSheetId="12">#REF!</definedName>
    <definedName name="sbrhv">#REF!</definedName>
    <definedName name="sd" localSheetId="0" hidden="1">{"pl_t&amp;d",#N/A,FALSE,"p&amp;l_t&amp;D_01_02 (2)"}</definedName>
    <definedName name="sd" localSheetId="10" hidden="1">{"pl_t&amp;d",#N/A,FALSE,"p&amp;l_t&amp;D_01_02 (2)"}</definedName>
    <definedName name="sd" localSheetId="13" hidden="1">{"pl_t&amp;d",#N/A,FALSE,"p&amp;l_t&amp;D_01_02 (2)"}</definedName>
    <definedName name="sd" localSheetId="14" hidden="1">{"pl_t&amp;d",#N/A,FALSE,"p&amp;l_t&amp;D_01_02 (2)"}</definedName>
    <definedName name="sd" localSheetId="17" hidden="1">{"pl_t&amp;d",#N/A,FALSE,"p&amp;l_t&amp;D_01_02 (2)"}</definedName>
    <definedName name="sd" localSheetId="19" hidden="1">{"pl_t&amp;d",#N/A,FALSE,"p&amp;l_t&amp;D_01_02 (2)"}</definedName>
    <definedName name="sd" localSheetId="20" hidden="1">{"pl_t&amp;d",#N/A,FALSE,"p&amp;l_t&amp;D_01_02 (2)"}</definedName>
    <definedName name="sd" localSheetId="1" hidden="1">{"pl_t&amp;d",#N/A,FALSE,"p&amp;l_t&amp;D_01_02 (2)"}</definedName>
    <definedName name="sd" localSheetId="2" hidden="1">{"pl_t&amp;d",#N/A,FALSE,"p&amp;l_t&amp;D_01_02 (2)"}</definedName>
    <definedName name="sd" localSheetId="3" hidden="1">{"pl_t&amp;d",#N/A,FALSE,"p&amp;l_t&amp;D_01_02 (2)"}</definedName>
    <definedName name="sd" localSheetId="4" hidden="1">{"pl_t&amp;d",#N/A,FALSE,"p&amp;l_t&amp;D_01_02 (2)"}</definedName>
    <definedName name="sd" localSheetId="5" hidden="1">{"pl_t&amp;d",#N/A,FALSE,"p&amp;l_t&amp;D_01_02 (2)"}</definedName>
    <definedName name="sd" localSheetId="9" hidden="1">{"pl_t&amp;d",#N/A,FALSE,"p&amp;l_t&amp;D_01_02 (2)"}</definedName>
    <definedName name="sd" hidden="1">{"pl_t&amp;d",#N/A,FALSE,"p&amp;l_t&amp;D_01_02 (2)"}</definedName>
    <definedName name="sd_1" localSheetId="0" hidden="1">{"pl_t&amp;d",#N/A,FALSE,"p&amp;l_t&amp;D_01_02 (2)"}</definedName>
    <definedName name="sd_1" localSheetId="10" hidden="1">{"pl_t&amp;d",#N/A,FALSE,"p&amp;l_t&amp;D_01_02 (2)"}</definedName>
    <definedName name="sd_1" localSheetId="13" hidden="1">{"pl_t&amp;d",#N/A,FALSE,"p&amp;l_t&amp;D_01_02 (2)"}</definedName>
    <definedName name="sd_1" localSheetId="14" hidden="1">{"pl_t&amp;d",#N/A,FALSE,"p&amp;l_t&amp;D_01_02 (2)"}</definedName>
    <definedName name="sd_1" localSheetId="17" hidden="1">{"pl_t&amp;d",#N/A,FALSE,"p&amp;l_t&amp;D_01_02 (2)"}</definedName>
    <definedName name="sd_1" localSheetId="19" hidden="1">{"pl_t&amp;d",#N/A,FALSE,"p&amp;l_t&amp;D_01_02 (2)"}</definedName>
    <definedName name="sd_1" localSheetId="20" hidden="1">{"pl_t&amp;d",#N/A,FALSE,"p&amp;l_t&amp;D_01_02 (2)"}</definedName>
    <definedName name="sd_1" localSheetId="1" hidden="1">{"pl_t&amp;d",#N/A,FALSE,"p&amp;l_t&amp;D_01_02 (2)"}</definedName>
    <definedName name="sd_1" localSheetId="2" hidden="1">{"pl_t&amp;d",#N/A,FALSE,"p&amp;l_t&amp;D_01_02 (2)"}</definedName>
    <definedName name="sd_1" localSheetId="3" hidden="1">{"pl_t&amp;d",#N/A,FALSE,"p&amp;l_t&amp;D_01_02 (2)"}</definedName>
    <definedName name="sd_1" localSheetId="4" hidden="1">{"pl_t&amp;d",#N/A,FALSE,"p&amp;l_t&amp;D_01_02 (2)"}</definedName>
    <definedName name="sd_1" localSheetId="5" hidden="1">{"pl_t&amp;d",#N/A,FALSE,"p&amp;l_t&amp;D_01_02 (2)"}</definedName>
    <definedName name="sd_1" localSheetId="9" hidden="1">{"pl_t&amp;d",#N/A,FALSE,"p&amp;l_t&amp;D_01_02 (2)"}</definedName>
    <definedName name="sd_1" hidden="1">{"pl_t&amp;d",#N/A,FALSE,"p&amp;l_t&amp;D_01_02 (2)"}</definedName>
    <definedName name="sdasdasdfasf" localSheetId="0" hidden="1">{"pl_t&amp;d",#N/A,FALSE,"p&amp;l_t&amp;D_01_02 (2)"}</definedName>
    <definedName name="sdasdasdfasf" localSheetId="10" hidden="1">{"pl_t&amp;d",#N/A,FALSE,"p&amp;l_t&amp;D_01_02 (2)"}</definedName>
    <definedName name="sdasdasdfasf" localSheetId="13" hidden="1">{"pl_t&amp;d",#N/A,FALSE,"p&amp;l_t&amp;D_01_02 (2)"}</definedName>
    <definedName name="sdasdasdfasf" localSheetId="14" hidden="1">{"pl_t&amp;d",#N/A,FALSE,"p&amp;l_t&amp;D_01_02 (2)"}</definedName>
    <definedName name="sdasdasdfasf" localSheetId="17" hidden="1">{"pl_t&amp;d",#N/A,FALSE,"p&amp;l_t&amp;D_01_02 (2)"}</definedName>
    <definedName name="sdasdasdfasf" localSheetId="19" hidden="1">{"pl_t&amp;d",#N/A,FALSE,"p&amp;l_t&amp;D_01_02 (2)"}</definedName>
    <definedName name="sdasdasdfasf" localSheetId="20" hidden="1">{"pl_t&amp;d",#N/A,FALSE,"p&amp;l_t&amp;D_01_02 (2)"}</definedName>
    <definedName name="sdasdasdfasf" localSheetId="1" hidden="1">{"pl_t&amp;d",#N/A,FALSE,"p&amp;l_t&amp;D_01_02 (2)"}</definedName>
    <definedName name="sdasdasdfasf" localSheetId="2" hidden="1">{"pl_t&amp;d",#N/A,FALSE,"p&amp;l_t&amp;D_01_02 (2)"}</definedName>
    <definedName name="sdasdasdfasf" localSheetId="3" hidden="1">{"pl_t&amp;d",#N/A,FALSE,"p&amp;l_t&amp;D_01_02 (2)"}</definedName>
    <definedName name="sdasdasdfasf" localSheetId="4" hidden="1">{"pl_t&amp;d",#N/A,FALSE,"p&amp;l_t&amp;D_01_02 (2)"}</definedName>
    <definedName name="sdasdasdfasf" localSheetId="5" hidden="1">{"pl_t&amp;d",#N/A,FALSE,"p&amp;l_t&amp;D_01_02 (2)"}</definedName>
    <definedName name="sdasdasdfasf" localSheetId="9" hidden="1">{"pl_t&amp;d",#N/A,FALSE,"p&amp;l_t&amp;D_01_02 (2)"}</definedName>
    <definedName name="sdasdasdfasf" hidden="1">{"pl_t&amp;d",#N/A,FALSE,"p&amp;l_t&amp;D_01_02 (2)"}</definedName>
    <definedName name="sdds" localSheetId="0" hidden="1">{"pl_t&amp;d",#N/A,FALSE,"p&amp;l_t&amp;D_01_02 (2)"}</definedName>
    <definedName name="sdds" localSheetId="10" hidden="1">{"pl_t&amp;d",#N/A,FALSE,"p&amp;l_t&amp;D_01_02 (2)"}</definedName>
    <definedName name="sdds" localSheetId="13" hidden="1">{"pl_t&amp;d",#N/A,FALSE,"p&amp;l_t&amp;D_01_02 (2)"}</definedName>
    <definedName name="sdds" localSheetId="14" hidden="1">{"pl_t&amp;d",#N/A,FALSE,"p&amp;l_t&amp;D_01_02 (2)"}</definedName>
    <definedName name="sdds" localSheetId="17" hidden="1">{"pl_t&amp;d",#N/A,FALSE,"p&amp;l_t&amp;D_01_02 (2)"}</definedName>
    <definedName name="sdds" localSheetId="19" hidden="1">{"pl_t&amp;d",#N/A,FALSE,"p&amp;l_t&amp;D_01_02 (2)"}</definedName>
    <definedName name="sdds" localSheetId="20" hidden="1">{"pl_t&amp;d",#N/A,FALSE,"p&amp;l_t&amp;D_01_02 (2)"}</definedName>
    <definedName name="sdds" localSheetId="1" hidden="1">{"pl_t&amp;d",#N/A,FALSE,"p&amp;l_t&amp;D_01_02 (2)"}</definedName>
    <definedName name="sdds" localSheetId="2" hidden="1">{"pl_t&amp;d",#N/A,FALSE,"p&amp;l_t&amp;D_01_02 (2)"}</definedName>
    <definedName name="sdds" localSheetId="3" hidden="1">{"pl_t&amp;d",#N/A,FALSE,"p&amp;l_t&amp;D_01_02 (2)"}</definedName>
    <definedName name="sdds" localSheetId="4" hidden="1">{"pl_t&amp;d",#N/A,FALSE,"p&amp;l_t&amp;D_01_02 (2)"}</definedName>
    <definedName name="sdds" localSheetId="5" hidden="1">{"pl_t&amp;d",#N/A,FALSE,"p&amp;l_t&amp;D_01_02 (2)"}</definedName>
    <definedName name="sdds" localSheetId="9" hidden="1">{"pl_t&amp;d",#N/A,FALSE,"p&amp;l_t&amp;D_01_02 (2)"}</definedName>
    <definedName name="sdds" hidden="1">{"pl_t&amp;d",#N/A,FALSE,"p&amp;l_t&amp;D_01_02 (2)"}</definedName>
    <definedName name="sdds_1" localSheetId="0" hidden="1">{"pl_t&amp;d",#N/A,FALSE,"p&amp;l_t&amp;D_01_02 (2)"}</definedName>
    <definedName name="sdds_1" localSheetId="10" hidden="1">{"pl_t&amp;d",#N/A,FALSE,"p&amp;l_t&amp;D_01_02 (2)"}</definedName>
    <definedName name="sdds_1" localSheetId="13" hidden="1">{"pl_t&amp;d",#N/A,FALSE,"p&amp;l_t&amp;D_01_02 (2)"}</definedName>
    <definedName name="sdds_1" localSheetId="14" hidden="1">{"pl_t&amp;d",#N/A,FALSE,"p&amp;l_t&amp;D_01_02 (2)"}</definedName>
    <definedName name="sdds_1" localSheetId="17" hidden="1">{"pl_t&amp;d",#N/A,FALSE,"p&amp;l_t&amp;D_01_02 (2)"}</definedName>
    <definedName name="sdds_1" localSheetId="19" hidden="1">{"pl_t&amp;d",#N/A,FALSE,"p&amp;l_t&amp;D_01_02 (2)"}</definedName>
    <definedName name="sdds_1" localSheetId="20" hidden="1">{"pl_t&amp;d",#N/A,FALSE,"p&amp;l_t&amp;D_01_02 (2)"}</definedName>
    <definedName name="sdds_1" localSheetId="1" hidden="1">{"pl_t&amp;d",#N/A,FALSE,"p&amp;l_t&amp;D_01_02 (2)"}</definedName>
    <definedName name="sdds_1" localSheetId="2" hidden="1">{"pl_t&amp;d",#N/A,FALSE,"p&amp;l_t&amp;D_01_02 (2)"}</definedName>
    <definedName name="sdds_1" localSheetId="3" hidden="1">{"pl_t&amp;d",#N/A,FALSE,"p&amp;l_t&amp;D_01_02 (2)"}</definedName>
    <definedName name="sdds_1" localSheetId="4" hidden="1">{"pl_t&amp;d",#N/A,FALSE,"p&amp;l_t&amp;D_01_02 (2)"}</definedName>
    <definedName name="sdds_1" localSheetId="5" hidden="1">{"pl_t&amp;d",#N/A,FALSE,"p&amp;l_t&amp;D_01_02 (2)"}</definedName>
    <definedName name="sdds_1" localSheetId="9" hidden="1">{"pl_t&amp;d",#N/A,FALSE,"p&amp;l_t&amp;D_01_02 (2)"}</definedName>
    <definedName name="sdds_1" hidden="1">{"pl_t&amp;d",#N/A,FALSE,"p&amp;l_t&amp;D_01_02 (2)"}</definedName>
    <definedName name="sept" localSheetId="0" hidden="1">{"pl_t&amp;d",#N/A,FALSE,"p&amp;l_t&amp;D_01_02 (2)"}</definedName>
    <definedName name="sept" localSheetId="10" hidden="1">{"pl_t&amp;d",#N/A,FALSE,"p&amp;l_t&amp;D_01_02 (2)"}</definedName>
    <definedName name="sept" localSheetId="13" hidden="1">{"pl_t&amp;d",#N/A,FALSE,"p&amp;l_t&amp;D_01_02 (2)"}</definedName>
    <definedName name="sept" localSheetId="14" hidden="1">{"pl_t&amp;d",#N/A,FALSE,"p&amp;l_t&amp;D_01_02 (2)"}</definedName>
    <definedName name="sept" localSheetId="17" hidden="1">{"pl_t&amp;d",#N/A,FALSE,"p&amp;l_t&amp;D_01_02 (2)"}</definedName>
    <definedName name="sept" localSheetId="19" hidden="1">{"pl_t&amp;d",#N/A,FALSE,"p&amp;l_t&amp;D_01_02 (2)"}</definedName>
    <definedName name="sept" localSheetId="20" hidden="1">{"pl_t&amp;d",#N/A,FALSE,"p&amp;l_t&amp;D_01_02 (2)"}</definedName>
    <definedName name="sept" localSheetId="1" hidden="1">{"pl_t&amp;d",#N/A,FALSE,"p&amp;l_t&amp;D_01_02 (2)"}</definedName>
    <definedName name="sept" localSheetId="2" hidden="1">{"pl_t&amp;d",#N/A,FALSE,"p&amp;l_t&amp;D_01_02 (2)"}</definedName>
    <definedName name="sept" localSheetId="3" hidden="1">{"pl_t&amp;d",#N/A,FALSE,"p&amp;l_t&amp;D_01_02 (2)"}</definedName>
    <definedName name="sept" localSheetId="4" hidden="1">{"pl_t&amp;d",#N/A,FALSE,"p&amp;l_t&amp;D_01_02 (2)"}</definedName>
    <definedName name="sept" localSheetId="5" hidden="1">{"pl_t&amp;d",#N/A,FALSE,"p&amp;l_t&amp;D_01_02 (2)"}</definedName>
    <definedName name="sept" localSheetId="9" hidden="1">{"pl_t&amp;d",#N/A,FALSE,"p&amp;l_t&amp;D_01_02 (2)"}</definedName>
    <definedName name="sept" hidden="1">{"pl_t&amp;d",#N/A,FALSE,"p&amp;l_t&amp;D_01_02 (2)"}</definedName>
    <definedName name="sept_1" localSheetId="0" hidden="1">{"pl_t&amp;d",#N/A,FALSE,"p&amp;l_t&amp;D_01_02 (2)"}</definedName>
    <definedName name="sept_1" localSheetId="10" hidden="1">{"pl_t&amp;d",#N/A,FALSE,"p&amp;l_t&amp;D_01_02 (2)"}</definedName>
    <definedName name="sept_1" localSheetId="13" hidden="1">{"pl_t&amp;d",#N/A,FALSE,"p&amp;l_t&amp;D_01_02 (2)"}</definedName>
    <definedName name="sept_1" localSheetId="14" hidden="1">{"pl_t&amp;d",#N/A,FALSE,"p&amp;l_t&amp;D_01_02 (2)"}</definedName>
    <definedName name="sept_1" localSheetId="17" hidden="1">{"pl_t&amp;d",#N/A,FALSE,"p&amp;l_t&amp;D_01_02 (2)"}</definedName>
    <definedName name="sept_1" localSheetId="19" hidden="1">{"pl_t&amp;d",#N/A,FALSE,"p&amp;l_t&amp;D_01_02 (2)"}</definedName>
    <definedName name="sept_1" localSheetId="20" hidden="1">{"pl_t&amp;d",#N/A,FALSE,"p&amp;l_t&amp;D_01_02 (2)"}</definedName>
    <definedName name="sept_1" localSheetId="1" hidden="1">{"pl_t&amp;d",#N/A,FALSE,"p&amp;l_t&amp;D_01_02 (2)"}</definedName>
    <definedName name="sept_1" localSheetId="2" hidden="1">{"pl_t&amp;d",#N/A,FALSE,"p&amp;l_t&amp;D_01_02 (2)"}</definedName>
    <definedName name="sept_1" localSheetId="3" hidden="1">{"pl_t&amp;d",#N/A,FALSE,"p&amp;l_t&amp;D_01_02 (2)"}</definedName>
    <definedName name="sept_1" localSheetId="4" hidden="1">{"pl_t&amp;d",#N/A,FALSE,"p&amp;l_t&amp;D_01_02 (2)"}</definedName>
    <definedName name="sept_1" localSheetId="5" hidden="1">{"pl_t&amp;d",#N/A,FALSE,"p&amp;l_t&amp;D_01_02 (2)"}</definedName>
    <definedName name="sept_1" localSheetId="9" hidden="1">{"pl_t&amp;d",#N/A,FALSE,"p&amp;l_t&amp;D_01_02 (2)"}</definedName>
    <definedName name="sept_1" hidden="1">{"pl_t&amp;d",#N/A,FALSE,"p&amp;l_t&amp;D_01_02 (2)"}</definedName>
    <definedName name="sfefettjy" localSheetId="0">'[11]Special Appropriations'!#REF!</definedName>
    <definedName name="sfefettjy" localSheetId="10">'[11]Special Appropriations'!#REF!</definedName>
    <definedName name="sfefettjy" localSheetId="13">'[11]Special Appropriations'!#REF!</definedName>
    <definedName name="sfefettjy" localSheetId="15">'[11]Special Appropriations'!#REF!</definedName>
    <definedName name="sfefettjy" localSheetId="16">'[11]Special Appropriations'!#REF!</definedName>
    <definedName name="sfefettjy" localSheetId="17">'[11]Special Appropriations'!#REF!</definedName>
    <definedName name="sfefettjy" localSheetId="18">'[11]Special Appropriations'!#REF!</definedName>
    <definedName name="sfefettjy" localSheetId="19">'[11]Special Appropriations'!#REF!</definedName>
    <definedName name="sfefettjy" localSheetId="1">'[11]Special Appropriations'!#REF!</definedName>
    <definedName name="sfefettjy" localSheetId="2">'[11]Special Appropriations'!#REF!</definedName>
    <definedName name="sfefettjy" localSheetId="3">'[11]Special Appropriations'!#REF!</definedName>
    <definedName name="sfefettjy" localSheetId="7">'[11]Special Appropriations'!#REF!</definedName>
    <definedName name="sfefettjy" localSheetId="8">'[11]Special Appropriations'!#REF!</definedName>
    <definedName name="sfefettjy" localSheetId="9">'[11]Special Appropriations'!#REF!</definedName>
    <definedName name="sfefettjy" localSheetId="11">'[11]Special Appropriations'!#REF!</definedName>
    <definedName name="sfefettjy" localSheetId="12">'[11]Special Appropriations'!#REF!</definedName>
    <definedName name="sfefettjy">'[11]Special Appropriations'!#REF!</definedName>
    <definedName name="shdfaskdfhgksf" localSheetId="0" hidden="1">{"pl_t&amp;d",#N/A,FALSE,"p&amp;l_t&amp;D_01_02 (2)"}</definedName>
    <definedName name="shdfaskdfhgksf" localSheetId="10" hidden="1">{"pl_t&amp;d",#N/A,FALSE,"p&amp;l_t&amp;D_01_02 (2)"}</definedName>
    <definedName name="shdfaskdfhgksf" localSheetId="13" hidden="1">{"pl_t&amp;d",#N/A,FALSE,"p&amp;l_t&amp;D_01_02 (2)"}</definedName>
    <definedName name="shdfaskdfhgksf" localSheetId="14" hidden="1">{"pl_t&amp;d",#N/A,FALSE,"p&amp;l_t&amp;D_01_02 (2)"}</definedName>
    <definedName name="shdfaskdfhgksf" localSheetId="17" hidden="1">{"pl_t&amp;d",#N/A,FALSE,"p&amp;l_t&amp;D_01_02 (2)"}</definedName>
    <definedName name="shdfaskdfhgksf" localSheetId="19" hidden="1">{"pl_t&amp;d",#N/A,FALSE,"p&amp;l_t&amp;D_01_02 (2)"}</definedName>
    <definedName name="shdfaskdfhgksf" localSheetId="20" hidden="1">{"pl_t&amp;d",#N/A,FALSE,"p&amp;l_t&amp;D_01_02 (2)"}</definedName>
    <definedName name="shdfaskdfhgksf" localSheetId="1" hidden="1">{"pl_t&amp;d",#N/A,FALSE,"p&amp;l_t&amp;D_01_02 (2)"}</definedName>
    <definedName name="shdfaskdfhgksf" localSheetId="2" hidden="1">{"pl_t&amp;d",#N/A,FALSE,"p&amp;l_t&amp;D_01_02 (2)"}</definedName>
    <definedName name="shdfaskdfhgksf" localSheetId="3" hidden="1">{"pl_t&amp;d",#N/A,FALSE,"p&amp;l_t&amp;D_01_02 (2)"}</definedName>
    <definedName name="shdfaskdfhgksf" localSheetId="4" hidden="1">{"pl_t&amp;d",#N/A,FALSE,"p&amp;l_t&amp;D_01_02 (2)"}</definedName>
    <definedName name="shdfaskdfhgksf" localSheetId="5" hidden="1">{"pl_t&amp;d",#N/A,FALSE,"p&amp;l_t&amp;D_01_02 (2)"}</definedName>
    <definedName name="shdfaskdfhgksf" localSheetId="9" hidden="1">{"pl_t&amp;d",#N/A,FALSE,"p&amp;l_t&amp;D_01_02 (2)"}</definedName>
    <definedName name="shdfaskdfhgksf" hidden="1">{"pl_t&amp;d",#N/A,FALSE,"p&amp;l_t&amp;D_01_02 (2)"}</definedName>
    <definedName name="sheet" localSheetId="0" hidden="1">{"pl_t&amp;d",#N/A,FALSE,"p&amp;l_t&amp;D_01_02 (2)"}</definedName>
    <definedName name="sheet" localSheetId="10" hidden="1">{"pl_t&amp;d",#N/A,FALSE,"p&amp;l_t&amp;D_01_02 (2)"}</definedName>
    <definedName name="sheet" localSheetId="13" hidden="1">{"pl_t&amp;d",#N/A,FALSE,"p&amp;l_t&amp;D_01_02 (2)"}</definedName>
    <definedName name="sheet" localSheetId="14" hidden="1">{"pl_t&amp;d",#N/A,FALSE,"p&amp;l_t&amp;D_01_02 (2)"}</definedName>
    <definedName name="sheet" localSheetId="17" hidden="1">{"pl_t&amp;d",#N/A,FALSE,"p&amp;l_t&amp;D_01_02 (2)"}</definedName>
    <definedName name="sheet" localSheetId="19" hidden="1">{"pl_t&amp;d",#N/A,FALSE,"p&amp;l_t&amp;D_01_02 (2)"}</definedName>
    <definedName name="sheet" localSheetId="20" hidden="1">{"pl_t&amp;d",#N/A,FALSE,"p&amp;l_t&amp;D_01_02 (2)"}</definedName>
    <definedName name="sheet" localSheetId="1" hidden="1">{"pl_t&amp;d",#N/A,FALSE,"p&amp;l_t&amp;D_01_02 (2)"}</definedName>
    <definedName name="sheet" localSheetId="2" hidden="1">{"pl_t&amp;d",#N/A,FALSE,"p&amp;l_t&amp;D_01_02 (2)"}</definedName>
    <definedName name="sheet" localSheetId="3" hidden="1">{"pl_t&amp;d",#N/A,FALSE,"p&amp;l_t&amp;D_01_02 (2)"}</definedName>
    <definedName name="sheet" localSheetId="4" hidden="1">{"pl_t&amp;d",#N/A,FALSE,"p&amp;l_t&amp;D_01_02 (2)"}</definedName>
    <definedName name="sheet" localSheetId="5" hidden="1">{"pl_t&amp;d",#N/A,FALSE,"p&amp;l_t&amp;D_01_02 (2)"}</definedName>
    <definedName name="sheet" localSheetId="9" hidden="1">{"pl_t&amp;d",#N/A,FALSE,"p&amp;l_t&amp;D_01_02 (2)"}</definedName>
    <definedName name="sheet" hidden="1">{"pl_t&amp;d",#N/A,FALSE,"p&amp;l_t&amp;D_01_02 (2)"}</definedName>
    <definedName name="sheet_1" localSheetId="0" hidden="1">{"pl_t&amp;d",#N/A,FALSE,"p&amp;l_t&amp;D_01_02 (2)"}</definedName>
    <definedName name="sheet_1" localSheetId="10" hidden="1">{"pl_t&amp;d",#N/A,FALSE,"p&amp;l_t&amp;D_01_02 (2)"}</definedName>
    <definedName name="sheet_1" localSheetId="13" hidden="1">{"pl_t&amp;d",#N/A,FALSE,"p&amp;l_t&amp;D_01_02 (2)"}</definedName>
    <definedName name="sheet_1" localSheetId="14" hidden="1">{"pl_t&amp;d",#N/A,FALSE,"p&amp;l_t&amp;D_01_02 (2)"}</definedName>
    <definedName name="sheet_1" localSheetId="17" hidden="1">{"pl_t&amp;d",#N/A,FALSE,"p&amp;l_t&amp;D_01_02 (2)"}</definedName>
    <definedName name="sheet_1" localSheetId="19" hidden="1">{"pl_t&amp;d",#N/A,FALSE,"p&amp;l_t&amp;D_01_02 (2)"}</definedName>
    <definedName name="sheet_1" localSheetId="20" hidden="1">{"pl_t&amp;d",#N/A,FALSE,"p&amp;l_t&amp;D_01_02 (2)"}</definedName>
    <definedName name="sheet_1" localSheetId="1" hidden="1">{"pl_t&amp;d",#N/A,FALSE,"p&amp;l_t&amp;D_01_02 (2)"}</definedName>
    <definedName name="sheet_1" localSheetId="2" hidden="1">{"pl_t&amp;d",#N/A,FALSE,"p&amp;l_t&amp;D_01_02 (2)"}</definedName>
    <definedName name="sheet_1" localSheetId="3" hidden="1">{"pl_t&amp;d",#N/A,FALSE,"p&amp;l_t&amp;D_01_02 (2)"}</definedName>
    <definedName name="sheet_1" localSheetId="4" hidden="1">{"pl_t&amp;d",#N/A,FALSE,"p&amp;l_t&amp;D_01_02 (2)"}</definedName>
    <definedName name="sheet_1" localSheetId="5" hidden="1">{"pl_t&amp;d",#N/A,FALSE,"p&amp;l_t&amp;D_01_02 (2)"}</definedName>
    <definedName name="sheet_1" localSheetId="9" hidden="1">{"pl_t&amp;d",#N/A,FALSE,"p&amp;l_t&amp;D_01_02 (2)"}</definedName>
    <definedName name="sheet_1" hidden="1">{"pl_t&amp;d",#N/A,FALSE,"p&amp;l_t&amp;D_01_02 (2)"}</definedName>
    <definedName name="Sheet20.scei.DividendInc" localSheetId="0">#REF!</definedName>
    <definedName name="Sheet20.scei.DividendInc" localSheetId="10">#REF!</definedName>
    <definedName name="Sheet20.scei.DividendInc" localSheetId="17">#REF!</definedName>
    <definedName name="Sheet20.scei.DividendInc" localSheetId="18">#REF!</definedName>
    <definedName name="Sheet20.scei.DividendInc" localSheetId="19">#REF!</definedName>
    <definedName name="Sheet20.scei.DividendInc" localSheetId="20">#REF!</definedName>
    <definedName name="Sheet20.scei.DividendInc" localSheetId="1">#REF!</definedName>
    <definedName name="Sheet20.scei.DividendInc" localSheetId="2">#REF!</definedName>
    <definedName name="Sheet20.scei.DividendInc" localSheetId="3">#REF!</definedName>
    <definedName name="Sheet20.scei.DividendInc" localSheetId="11">#REF!</definedName>
    <definedName name="Sheet20.scei.DividendInc" localSheetId="12">#REF!</definedName>
    <definedName name="Sheet20.scei.DividendInc">#REF!</definedName>
    <definedName name="Sheet20.scei.InterestInc" localSheetId="0">#REF!</definedName>
    <definedName name="Sheet20.scei.InterestInc" localSheetId="10">#REF!</definedName>
    <definedName name="Sheet20.scei.InterestInc" localSheetId="17">#REF!</definedName>
    <definedName name="Sheet20.scei.InterestInc" localSheetId="18">#REF!</definedName>
    <definedName name="Sheet20.scei.InterestInc" localSheetId="19">#REF!</definedName>
    <definedName name="Sheet20.scei.InterestInc" localSheetId="20">#REF!</definedName>
    <definedName name="Sheet20.scei.InterestInc" localSheetId="1">#REF!</definedName>
    <definedName name="Sheet20.scei.InterestInc" localSheetId="2">#REF!</definedName>
    <definedName name="Sheet20.scei.InterestInc" localSheetId="3">#REF!</definedName>
    <definedName name="Sheet20.scei.InterestInc" localSheetId="11">#REF!</definedName>
    <definedName name="Sheet20.scei.InterestInc" localSheetId="12">#REF!</definedName>
    <definedName name="Sheet20.scei.InterestInc">#REF!</definedName>
    <definedName name="Sheet20.scei.LTCGWhereSTTPaid" localSheetId="0">#REF!</definedName>
    <definedName name="Sheet20.scei.LTCGWhereSTTPaid" localSheetId="10">#REF!</definedName>
    <definedName name="Sheet20.scei.LTCGWhereSTTPaid" localSheetId="17">#REF!</definedName>
    <definedName name="Sheet20.scei.LTCGWhereSTTPaid" localSheetId="18">#REF!</definedName>
    <definedName name="Sheet20.scei.LTCGWhereSTTPaid" localSheetId="19">#REF!</definedName>
    <definedName name="Sheet20.scei.LTCGWhereSTTPaid" localSheetId="20">#REF!</definedName>
    <definedName name="Sheet20.scei.LTCGWhereSTTPaid" localSheetId="1">#REF!</definedName>
    <definedName name="Sheet20.scei.LTCGWhereSTTPaid" localSheetId="2">#REF!</definedName>
    <definedName name="Sheet20.scei.LTCGWhereSTTPaid" localSheetId="3">#REF!</definedName>
    <definedName name="Sheet20.scei.LTCGWhereSTTPaid" localSheetId="11">#REF!</definedName>
    <definedName name="Sheet20.scei.LTCGWhereSTTPaid" localSheetId="12">#REF!</definedName>
    <definedName name="Sheet20.scei.LTCGWhereSTTPaid">#REF!</definedName>
    <definedName name="Sheet20.scei.NetAgriIncOrOthrIncRule7" localSheetId="0">#REF!</definedName>
    <definedName name="Sheet20.scei.NetAgriIncOrOthrIncRule7" localSheetId="10">#REF!</definedName>
    <definedName name="Sheet20.scei.NetAgriIncOrOthrIncRule7" localSheetId="17">#REF!</definedName>
    <definedName name="Sheet20.scei.NetAgriIncOrOthrIncRule7" localSheetId="18">#REF!</definedName>
    <definedName name="Sheet20.scei.NetAgriIncOrOthrIncRule7" localSheetId="19">#REF!</definedName>
    <definedName name="Sheet20.scei.NetAgriIncOrOthrIncRule7" localSheetId="20">#REF!</definedName>
    <definedName name="Sheet20.scei.NetAgriIncOrOthrIncRule7" localSheetId="1">#REF!</definedName>
    <definedName name="Sheet20.scei.NetAgriIncOrOthrIncRule7" localSheetId="2">#REF!</definedName>
    <definedName name="Sheet20.scei.NetAgriIncOrOthrIncRule7" localSheetId="3">#REF!</definedName>
    <definedName name="Sheet20.scei.NetAgriIncOrOthrIncRule7" localSheetId="11">#REF!</definedName>
    <definedName name="Sheet20.scei.NetAgriIncOrOthrIncRule7" localSheetId="12">#REF!</definedName>
    <definedName name="Sheet20.scei.NetAgriIncOrOthrIncRule7">#REF!</definedName>
    <definedName name="Sheet20.scei.Others" localSheetId="0">#REF!</definedName>
    <definedName name="Sheet20.scei.Others" localSheetId="10">#REF!</definedName>
    <definedName name="Sheet20.scei.Others" localSheetId="17">#REF!</definedName>
    <definedName name="Sheet20.scei.Others" localSheetId="18">#REF!</definedName>
    <definedName name="Sheet20.scei.Others" localSheetId="19">#REF!</definedName>
    <definedName name="Sheet20.scei.Others" localSheetId="20">#REF!</definedName>
    <definedName name="Sheet20.scei.Others" localSheetId="1">#REF!</definedName>
    <definedName name="Sheet20.scei.Others" localSheetId="2">#REF!</definedName>
    <definedName name="Sheet20.scei.Others" localSheetId="3">#REF!</definedName>
    <definedName name="Sheet20.scei.Others" localSheetId="11">#REF!</definedName>
    <definedName name="Sheet20.scei.Others" localSheetId="12">#REF!</definedName>
    <definedName name="Sheet20.scei.Others">#REF!</definedName>
    <definedName name="Sheet20.scei.ShareOfProfitFirmAOP" localSheetId="0">#REF!</definedName>
    <definedName name="Sheet20.scei.ShareOfProfitFirmAOP" localSheetId="10">#REF!</definedName>
    <definedName name="Sheet20.scei.ShareOfProfitFirmAOP" localSheetId="17">#REF!</definedName>
    <definedName name="Sheet20.scei.ShareOfProfitFirmAOP" localSheetId="18">#REF!</definedName>
    <definedName name="Sheet20.scei.ShareOfProfitFirmAOP" localSheetId="19">#REF!</definedName>
    <definedName name="Sheet20.scei.ShareOfProfitFirmAOP" localSheetId="20">#REF!</definedName>
    <definedName name="Sheet20.scei.ShareOfProfitFirmAOP" localSheetId="1">#REF!</definedName>
    <definedName name="Sheet20.scei.ShareOfProfitFirmAOP" localSheetId="2">#REF!</definedName>
    <definedName name="Sheet20.scei.ShareOfProfitFirmAOP" localSheetId="3">#REF!</definedName>
    <definedName name="Sheet20.scei.ShareOfProfitFirmAOP" localSheetId="11">#REF!</definedName>
    <definedName name="Sheet20.scei.ShareOfProfitFirmAOP" localSheetId="12">#REF!</definedName>
    <definedName name="Sheet20.scei.ShareOfProfitFirmAOP">#REF!</definedName>
    <definedName name="Sheet20.scei.TotalExemptInc" localSheetId="0">#REF!</definedName>
    <definedName name="Sheet20.scei.TotalExemptInc" localSheetId="10">#REF!</definedName>
    <definedName name="Sheet20.scei.TotalExemptInc" localSheetId="17">#REF!</definedName>
    <definedName name="Sheet20.scei.TotalExemptInc" localSheetId="18">#REF!</definedName>
    <definedName name="Sheet20.scei.TotalExemptInc" localSheetId="19">#REF!</definedName>
    <definedName name="Sheet20.scei.TotalExemptInc" localSheetId="20">#REF!</definedName>
    <definedName name="Sheet20.scei.TotalExemptInc" localSheetId="1">#REF!</definedName>
    <definedName name="Sheet20.scei.TotalExemptInc" localSheetId="2">#REF!</definedName>
    <definedName name="Sheet20.scei.TotalExemptInc" localSheetId="3">#REF!</definedName>
    <definedName name="Sheet20.scei.TotalExemptInc" localSheetId="11">#REF!</definedName>
    <definedName name="Sheet20.scei.TotalExemptInc" localSheetId="12">#REF!</definedName>
    <definedName name="Sheet20.scei.TotalExemptInc">#REF!</definedName>
    <definedName name="sheet22.AccountType">'[18]PART C'!$J$46:$J$47</definedName>
    <definedName name="sheet3" localSheetId="0" hidden="1">{"pl_t&amp;d",#N/A,FALSE,"p&amp;l_t&amp;D_01_02 (2)"}</definedName>
    <definedName name="sheet3" localSheetId="10" hidden="1">{"pl_t&amp;d",#N/A,FALSE,"p&amp;l_t&amp;D_01_02 (2)"}</definedName>
    <definedName name="sheet3" localSheetId="13" hidden="1">{"pl_t&amp;d",#N/A,FALSE,"p&amp;l_t&amp;D_01_02 (2)"}</definedName>
    <definedName name="sheet3" localSheetId="14" hidden="1">{"pl_t&amp;d",#N/A,FALSE,"p&amp;l_t&amp;D_01_02 (2)"}</definedName>
    <definedName name="sheet3" localSheetId="17" hidden="1">{"pl_t&amp;d",#N/A,FALSE,"p&amp;l_t&amp;D_01_02 (2)"}</definedName>
    <definedName name="sheet3" localSheetId="19" hidden="1">{"pl_t&amp;d",#N/A,FALSE,"p&amp;l_t&amp;D_01_02 (2)"}</definedName>
    <definedName name="sheet3" localSheetId="20" hidden="1">{"pl_t&amp;d",#N/A,FALSE,"p&amp;l_t&amp;D_01_02 (2)"}</definedName>
    <definedName name="sheet3" localSheetId="1" hidden="1">{"pl_t&amp;d",#N/A,FALSE,"p&amp;l_t&amp;D_01_02 (2)"}</definedName>
    <definedName name="sheet3" localSheetId="2" hidden="1">{"pl_t&amp;d",#N/A,FALSE,"p&amp;l_t&amp;D_01_02 (2)"}</definedName>
    <definedName name="sheet3" localSheetId="3" hidden="1">{"pl_t&amp;d",#N/A,FALSE,"p&amp;l_t&amp;D_01_02 (2)"}</definedName>
    <definedName name="sheet3" localSheetId="4" hidden="1">{"pl_t&amp;d",#N/A,FALSE,"p&amp;l_t&amp;D_01_02 (2)"}</definedName>
    <definedName name="sheet3" localSheetId="5" hidden="1">{"pl_t&amp;d",#N/A,FALSE,"p&amp;l_t&amp;D_01_02 (2)"}</definedName>
    <definedName name="sheet3" localSheetId="9" hidden="1">{"pl_t&amp;d",#N/A,FALSE,"p&amp;l_t&amp;D_01_02 (2)"}</definedName>
    <definedName name="sheet3" hidden="1">{"pl_t&amp;d",#N/A,FALSE,"p&amp;l_t&amp;D_01_02 (2)"}</definedName>
    <definedName name="sheet3_1" localSheetId="0" hidden="1">{"pl_t&amp;d",#N/A,FALSE,"p&amp;l_t&amp;D_01_02 (2)"}</definedName>
    <definedName name="sheet3_1" localSheetId="10" hidden="1">{"pl_t&amp;d",#N/A,FALSE,"p&amp;l_t&amp;D_01_02 (2)"}</definedName>
    <definedName name="sheet3_1" localSheetId="13" hidden="1">{"pl_t&amp;d",#N/A,FALSE,"p&amp;l_t&amp;D_01_02 (2)"}</definedName>
    <definedName name="sheet3_1" localSheetId="14" hidden="1">{"pl_t&amp;d",#N/A,FALSE,"p&amp;l_t&amp;D_01_02 (2)"}</definedName>
    <definedName name="sheet3_1" localSheetId="17" hidden="1">{"pl_t&amp;d",#N/A,FALSE,"p&amp;l_t&amp;D_01_02 (2)"}</definedName>
    <definedName name="sheet3_1" localSheetId="19" hidden="1">{"pl_t&amp;d",#N/A,FALSE,"p&amp;l_t&amp;D_01_02 (2)"}</definedName>
    <definedName name="sheet3_1" localSheetId="20" hidden="1">{"pl_t&amp;d",#N/A,FALSE,"p&amp;l_t&amp;D_01_02 (2)"}</definedName>
    <definedName name="sheet3_1" localSheetId="1" hidden="1">{"pl_t&amp;d",#N/A,FALSE,"p&amp;l_t&amp;D_01_02 (2)"}</definedName>
    <definedName name="sheet3_1" localSheetId="2" hidden="1">{"pl_t&amp;d",#N/A,FALSE,"p&amp;l_t&amp;D_01_02 (2)"}</definedName>
    <definedName name="sheet3_1" localSheetId="3" hidden="1">{"pl_t&amp;d",#N/A,FALSE,"p&amp;l_t&amp;D_01_02 (2)"}</definedName>
    <definedName name="sheet3_1" localSheetId="4" hidden="1">{"pl_t&amp;d",#N/A,FALSE,"p&amp;l_t&amp;D_01_02 (2)"}</definedName>
    <definedName name="sheet3_1" localSheetId="5" hidden="1">{"pl_t&amp;d",#N/A,FALSE,"p&amp;l_t&amp;D_01_02 (2)"}</definedName>
    <definedName name="sheet3_1" localSheetId="9" hidden="1">{"pl_t&amp;d",#N/A,FALSE,"p&amp;l_t&amp;D_01_02 (2)"}</definedName>
    <definedName name="sheet3_1" hidden="1">{"pl_t&amp;d",#N/A,FALSE,"p&amp;l_t&amp;D_01_02 (2)"}</definedName>
    <definedName name="smb" localSheetId="0" hidden="1">{"pl_t&amp;d",#N/A,FALSE,"p&amp;l_t&amp;D_01_02 (2)"}</definedName>
    <definedName name="smb" localSheetId="10" hidden="1">{"pl_t&amp;d",#N/A,FALSE,"p&amp;l_t&amp;D_01_02 (2)"}</definedName>
    <definedName name="smb" localSheetId="13" hidden="1">{"pl_t&amp;d",#N/A,FALSE,"p&amp;l_t&amp;D_01_02 (2)"}</definedName>
    <definedName name="smb" localSheetId="14" hidden="1">{"pl_t&amp;d",#N/A,FALSE,"p&amp;l_t&amp;D_01_02 (2)"}</definedName>
    <definedName name="smb" localSheetId="17" hidden="1">{"pl_t&amp;d",#N/A,FALSE,"p&amp;l_t&amp;D_01_02 (2)"}</definedName>
    <definedName name="smb" localSheetId="19" hidden="1">{"pl_t&amp;d",#N/A,FALSE,"p&amp;l_t&amp;D_01_02 (2)"}</definedName>
    <definedName name="smb" localSheetId="20" hidden="1">{"pl_t&amp;d",#N/A,FALSE,"p&amp;l_t&amp;D_01_02 (2)"}</definedName>
    <definedName name="smb" localSheetId="1" hidden="1">{"pl_t&amp;d",#N/A,FALSE,"p&amp;l_t&amp;D_01_02 (2)"}</definedName>
    <definedName name="smb" localSheetId="2" hidden="1">{"pl_t&amp;d",#N/A,FALSE,"p&amp;l_t&amp;D_01_02 (2)"}</definedName>
    <definedName name="smb" localSheetId="3" hidden="1">{"pl_t&amp;d",#N/A,FALSE,"p&amp;l_t&amp;D_01_02 (2)"}</definedName>
    <definedName name="smb" localSheetId="4" hidden="1">{"pl_t&amp;d",#N/A,FALSE,"p&amp;l_t&amp;D_01_02 (2)"}</definedName>
    <definedName name="smb" localSheetId="5" hidden="1">{"pl_t&amp;d",#N/A,FALSE,"p&amp;l_t&amp;D_01_02 (2)"}</definedName>
    <definedName name="smb" localSheetId="9" hidden="1">{"pl_t&amp;d",#N/A,FALSE,"p&amp;l_t&amp;D_01_02 (2)"}</definedName>
    <definedName name="smb" hidden="1">{"pl_t&amp;d",#N/A,FALSE,"p&amp;l_t&amp;D_01_02 (2)"}</definedName>
    <definedName name="Sources_of_revenues__other_than_sale_of_energy" localSheetId="0">'[10]Other revenue sources'!#REF!</definedName>
    <definedName name="Sources_of_revenues__other_than_sale_of_energy" localSheetId="10">'[11]Other revenue sources'!#REF!</definedName>
    <definedName name="Sources_of_revenues__other_than_sale_of_energy" localSheetId="13">'[11]Other revenue sources'!#REF!</definedName>
    <definedName name="Sources_of_revenues__other_than_sale_of_energy" localSheetId="15">'[11]Other revenue sources'!#REF!</definedName>
    <definedName name="Sources_of_revenues__other_than_sale_of_energy" localSheetId="16">'[11]Other revenue sources'!#REF!</definedName>
    <definedName name="Sources_of_revenues__other_than_sale_of_energy" localSheetId="17">'[10]Other revenue sources'!#REF!</definedName>
    <definedName name="Sources_of_revenues__other_than_sale_of_energy" localSheetId="18">'[10]Other revenue sources'!#REF!</definedName>
    <definedName name="Sources_of_revenues__other_than_sale_of_energy" localSheetId="19">'[11]Other revenue sources'!#REF!</definedName>
    <definedName name="Sources_of_revenues__other_than_sale_of_energy" localSheetId="20">'[10]Other revenue sources'!#REF!</definedName>
    <definedName name="Sources_of_revenues__other_than_sale_of_energy" localSheetId="1">'[11]Other revenue sources'!#REF!</definedName>
    <definedName name="Sources_of_revenues__other_than_sale_of_energy" localSheetId="2">'[10]Other revenue sources'!#REF!</definedName>
    <definedName name="Sources_of_revenues__other_than_sale_of_energy" localSheetId="3">'[10]Other revenue sources'!#REF!</definedName>
    <definedName name="Sources_of_revenues__other_than_sale_of_energy" localSheetId="7">'[11]Other revenue sources'!#REF!</definedName>
    <definedName name="Sources_of_revenues__other_than_sale_of_energy" localSheetId="8">'[11]Other revenue sources'!#REF!</definedName>
    <definedName name="Sources_of_revenues__other_than_sale_of_energy" localSheetId="9">'[11]Other revenue sources'!#REF!</definedName>
    <definedName name="Sources_of_revenues__other_than_sale_of_energy" localSheetId="11">'[10]Other revenue sources'!#REF!</definedName>
    <definedName name="Sources_of_revenues__other_than_sale_of_energy" localSheetId="12">'[10]Other revenue sources'!#REF!</definedName>
    <definedName name="Sources_of_revenues__other_than_sale_of_energy">'[10]Other revenue sources'!#REF!</definedName>
    <definedName name="sprev" localSheetId="0" hidden="1">{"pl_t&amp;d",#N/A,FALSE,"p&amp;l_t&amp;D_01_02 (2)"}</definedName>
    <definedName name="sprev" localSheetId="10" hidden="1">{"pl_t&amp;d",#N/A,FALSE,"p&amp;l_t&amp;D_01_02 (2)"}</definedName>
    <definedName name="sprev" localSheetId="13" hidden="1">{"pl_t&amp;d",#N/A,FALSE,"p&amp;l_t&amp;D_01_02 (2)"}</definedName>
    <definedName name="sprev" localSheetId="14" hidden="1">{"pl_t&amp;d",#N/A,FALSE,"p&amp;l_t&amp;D_01_02 (2)"}</definedName>
    <definedName name="sprev" localSheetId="17" hidden="1">{"pl_t&amp;d",#N/A,FALSE,"p&amp;l_t&amp;D_01_02 (2)"}</definedName>
    <definedName name="sprev" localSheetId="19" hidden="1">{"pl_t&amp;d",#N/A,FALSE,"p&amp;l_t&amp;D_01_02 (2)"}</definedName>
    <definedName name="sprev" localSheetId="20" hidden="1">{"pl_t&amp;d",#N/A,FALSE,"p&amp;l_t&amp;D_01_02 (2)"}</definedName>
    <definedName name="sprev" localSheetId="1" hidden="1">{"pl_t&amp;d",#N/A,FALSE,"p&amp;l_t&amp;D_01_02 (2)"}</definedName>
    <definedName name="sprev" localSheetId="2" hidden="1">{"pl_t&amp;d",#N/A,FALSE,"p&amp;l_t&amp;D_01_02 (2)"}</definedName>
    <definedName name="sprev" localSheetId="3" hidden="1">{"pl_t&amp;d",#N/A,FALSE,"p&amp;l_t&amp;D_01_02 (2)"}</definedName>
    <definedName name="sprev" localSheetId="4" hidden="1">{"pl_t&amp;d",#N/A,FALSE,"p&amp;l_t&amp;D_01_02 (2)"}</definedName>
    <definedName name="sprev" localSheetId="5" hidden="1">{"pl_t&amp;d",#N/A,FALSE,"p&amp;l_t&amp;D_01_02 (2)"}</definedName>
    <definedName name="sprev" localSheetId="9" hidden="1">{"pl_t&amp;d",#N/A,FALSE,"p&amp;l_t&amp;D_01_02 (2)"}</definedName>
    <definedName name="sprev" hidden="1">{"pl_t&amp;d",#N/A,FALSE,"p&amp;l_t&amp;D_01_02 (2)"}</definedName>
    <definedName name="ss" localSheetId="0" hidden="1">{"pl_t&amp;d",#N/A,FALSE,"p&amp;l_t&amp;D_01_02 (2)"}</definedName>
    <definedName name="ss" localSheetId="10" hidden="1">{"pl_t&amp;d",#N/A,FALSE,"p&amp;l_t&amp;D_01_02 (2)"}</definedName>
    <definedName name="ss" localSheetId="13" hidden="1">{"pl_t&amp;d",#N/A,FALSE,"p&amp;l_t&amp;D_01_02 (2)"}</definedName>
    <definedName name="ss" localSheetId="14" hidden="1">{"pl_t&amp;d",#N/A,FALSE,"p&amp;l_t&amp;D_01_02 (2)"}</definedName>
    <definedName name="ss" localSheetId="17" hidden="1">{"pl_t&amp;d",#N/A,FALSE,"p&amp;l_t&amp;D_01_02 (2)"}</definedName>
    <definedName name="ss" localSheetId="19" hidden="1">{"pl_t&amp;d",#N/A,FALSE,"p&amp;l_t&amp;D_01_02 (2)"}</definedName>
    <definedName name="ss" localSheetId="20" hidden="1">{"pl_t&amp;d",#N/A,FALSE,"p&amp;l_t&amp;D_01_02 (2)"}</definedName>
    <definedName name="ss" localSheetId="1" hidden="1">{"pl_t&amp;d",#N/A,FALSE,"p&amp;l_t&amp;D_01_02 (2)"}</definedName>
    <definedName name="ss" localSheetId="2" hidden="1">{"pl_t&amp;d",#N/A,FALSE,"p&amp;l_t&amp;D_01_02 (2)"}</definedName>
    <definedName name="ss" localSheetId="3" hidden="1">{"pl_t&amp;d",#N/A,FALSE,"p&amp;l_t&amp;D_01_02 (2)"}</definedName>
    <definedName name="ss" localSheetId="4" hidden="1">{"pl_t&amp;d",#N/A,FALSE,"p&amp;l_t&amp;D_01_02 (2)"}</definedName>
    <definedName name="ss" localSheetId="5" hidden="1">{"pl_t&amp;d",#N/A,FALSE,"p&amp;l_t&amp;D_01_02 (2)"}</definedName>
    <definedName name="ss" localSheetId="9" hidden="1">{"pl_t&amp;d",#N/A,FALSE,"p&amp;l_t&amp;D_01_02 (2)"}</definedName>
    <definedName name="ss" hidden="1">{"pl_t&amp;d",#N/A,FALSE,"p&amp;l_t&amp;D_01_02 (2)"}</definedName>
    <definedName name="ss_1" localSheetId="0" hidden="1">{"pl_t&amp;d",#N/A,FALSE,"p&amp;l_t&amp;D_01_02 (2)"}</definedName>
    <definedName name="ss_1" localSheetId="10" hidden="1">{"pl_t&amp;d",#N/A,FALSE,"p&amp;l_t&amp;D_01_02 (2)"}</definedName>
    <definedName name="ss_1" localSheetId="13" hidden="1">{"pl_t&amp;d",#N/A,FALSE,"p&amp;l_t&amp;D_01_02 (2)"}</definedName>
    <definedName name="ss_1" localSheetId="14" hidden="1">{"pl_t&amp;d",#N/A,FALSE,"p&amp;l_t&amp;D_01_02 (2)"}</definedName>
    <definedName name="ss_1" localSheetId="17" hidden="1">{"pl_t&amp;d",#N/A,FALSE,"p&amp;l_t&amp;D_01_02 (2)"}</definedName>
    <definedName name="ss_1" localSheetId="19" hidden="1">{"pl_t&amp;d",#N/A,FALSE,"p&amp;l_t&amp;D_01_02 (2)"}</definedName>
    <definedName name="ss_1" localSheetId="20" hidden="1">{"pl_t&amp;d",#N/A,FALSE,"p&amp;l_t&amp;D_01_02 (2)"}</definedName>
    <definedName name="ss_1" localSheetId="1" hidden="1">{"pl_t&amp;d",#N/A,FALSE,"p&amp;l_t&amp;D_01_02 (2)"}</definedName>
    <definedName name="ss_1" localSheetId="2" hidden="1">{"pl_t&amp;d",#N/A,FALSE,"p&amp;l_t&amp;D_01_02 (2)"}</definedName>
    <definedName name="ss_1" localSheetId="3" hidden="1">{"pl_t&amp;d",#N/A,FALSE,"p&amp;l_t&amp;D_01_02 (2)"}</definedName>
    <definedName name="ss_1" localSheetId="4" hidden="1">{"pl_t&amp;d",#N/A,FALSE,"p&amp;l_t&amp;D_01_02 (2)"}</definedName>
    <definedName name="ss_1" localSheetId="5" hidden="1">{"pl_t&amp;d",#N/A,FALSE,"p&amp;l_t&amp;D_01_02 (2)"}</definedName>
    <definedName name="ss_1" localSheetId="9" hidden="1">{"pl_t&amp;d",#N/A,FALSE,"p&amp;l_t&amp;D_01_02 (2)"}</definedName>
    <definedName name="ss_1" hidden="1">{"pl_t&amp;d",#N/A,FALSE,"p&amp;l_t&amp;D_01_02 (2)"}</definedName>
    <definedName name="ss1_1" localSheetId="0" hidden="1">{"pl_t&amp;d",#N/A,FALSE,"p&amp;l_t&amp;D_01_02 (2)"}</definedName>
    <definedName name="ss1_1" localSheetId="10" hidden="1">{"pl_t&amp;d",#N/A,FALSE,"p&amp;l_t&amp;D_01_02 (2)"}</definedName>
    <definedName name="ss1_1" localSheetId="13" hidden="1">{"pl_t&amp;d",#N/A,FALSE,"p&amp;l_t&amp;D_01_02 (2)"}</definedName>
    <definedName name="ss1_1" localSheetId="14" hidden="1">{"pl_t&amp;d",#N/A,FALSE,"p&amp;l_t&amp;D_01_02 (2)"}</definedName>
    <definedName name="ss1_1" localSheetId="17" hidden="1">{"pl_t&amp;d",#N/A,FALSE,"p&amp;l_t&amp;D_01_02 (2)"}</definedName>
    <definedName name="ss1_1" localSheetId="19" hidden="1">{"pl_t&amp;d",#N/A,FALSE,"p&amp;l_t&amp;D_01_02 (2)"}</definedName>
    <definedName name="ss1_1" localSheetId="20" hidden="1">{"pl_t&amp;d",#N/A,FALSE,"p&amp;l_t&amp;D_01_02 (2)"}</definedName>
    <definedName name="ss1_1" localSheetId="1" hidden="1">{"pl_t&amp;d",#N/A,FALSE,"p&amp;l_t&amp;D_01_02 (2)"}</definedName>
    <definedName name="ss1_1" localSheetId="2" hidden="1">{"pl_t&amp;d",#N/A,FALSE,"p&amp;l_t&amp;D_01_02 (2)"}</definedName>
    <definedName name="ss1_1" localSheetId="3" hidden="1">{"pl_t&amp;d",#N/A,FALSE,"p&amp;l_t&amp;D_01_02 (2)"}</definedName>
    <definedName name="ss1_1" localSheetId="4" hidden="1">{"pl_t&amp;d",#N/A,FALSE,"p&amp;l_t&amp;D_01_02 (2)"}</definedName>
    <definedName name="ss1_1" localSheetId="5" hidden="1">{"pl_t&amp;d",#N/A,FALSE,"p&amp;l_t&amp;D_01_02 (2)"}</definedName>
    <definedName name="ss1_1" localSheetId="9" hidden="1">{"pl_t&amp;d",#N/A,FALSE,"p&amp;l_t&amp;D_01_02 (2)"}</definedName>
    <definedName name="ss1_1" hidden="1">{"pl_t&amp;d",#N/A,FALSE,"p&amp;l_t&amp;D_01_02 (2)"}</definedName>
    <definedName name="sss" localSheetId="0" hidden="1">{"pl_t&amp;d",#N/A,FALSE,"p&amp;l_t&amp;D_01_02 (2)"}</definedName>
    <definedName name="sss" localSheetId="10" hidden="1">{"pl_t&amp;d",#N/A,FALSE,"p&amp;l_t&amp;D_01_02 (2)"}</definedName>
    <definedName name="sss" localSheetId="13" hidden="1">{"pl_t&amp;d",#N/A,FALSE,"p&amp;l_t&amp;D_01_02 (2)"}</definedName>
    <definedName name="sss" localSheetId="14" hidden="1">{"pl_t&amp;d",#N/A,FALSE,"p&amp;l_t&amp;D_01_02 (2)"}</definedName>
    <definedName name="sss" localSheetId="17" hidden="1">{"pl_t&amp;d",#N/A,FALSE,"p&amp;l_t&amp;D_01_02 (2)"}</definedName>
    <definedName name="sss" localSheetId="19" hidden="1">{"pl_t&amp;d",#N/A,FALSE,"p&amp;l_t&amp;D_01_02 (2)"}</definedName>
    <definedName name="sss" localSheetId="20" hidden="1">{"pl_t&amp;d",#N/A,FALSE,"p&amp;l_t&amp;D_01_02 (2)"}</definedName>
    <definedName name="sss" localSheetId="1" hidden="1">{"pl_t&amp;d",#N/A,FALSE,"p&amp;l_t&amp;D_01_02 (2)"}</definedName>
    <definedName name="sss" localSheetId="2" hidden="1">{"pl_t&amp;d",#N/A,FALSE,"p&amp;l_t&amp;D_01_02 (2)"}</definedName>
    <definedName name="sss" localSheetId="3" hidden="1">{"pl_t&amp;d",#N/A,FALSE,"p&amp;l_t&amp;D_01_02 (2)"}</definedName>
    <definedName name="sss" localSheetId="4" hidden="1">{"pl_t&amp;d",#N/A,FALSE,"p&amp;l_t&amp;D_01_02 (2)"}</definedName>
    <definedName name="sss" localSheetId="5" hidden="1">{"pl_t&amp;d",#N/A,FALSE,"p&amp;l_t&amp;D_01_02 (2)"}</definedName>
    <definedName name="sss" localSheetId="9" hidden="1">{"pl_t&amp;d",#N/A,FALSE,"p&amp;l_t&amp;D_01_02 (2)"}</definedName>
    <definedName name="sss" hidden="1">{"pl_t&amp;d",#N/A,FALSE,"p&amp;l_t&amp;D_01_02 (2)"}</definedName>
    <definedName name="sss_1" localSheetId="0" hidden="1">{"pl_t&amp;d",#N/A,FALSE,"p&amp;l_t&amp;D_01_02 (2)"}</definedName>
    <definedName name="sss_1" localSheetId="10" hidden="1">{"pl_t&amp;d",#N/A,FALSE,"p&amp;l_t&amp;D_01_02 (2)"}</definedName>
    <definedName name="sss_1" localSheetId="13" hidden="1">{"pl_t&amp;d",#N/A,FALSE,"p&amp;l_t&amp;D_01_02 (2)"}</definedName>
    <definedName name="sss_1" localSheetId="14" hidden="1">{"pl_t&amp;d",#N/A,FALSE,"p&amp;l_t&amp;D_01_02 (2)"}</definedName>
    <definedName name="sss_1" localSheetId="17" hidden="1">{"pl_t&amp;d",#N/A,FALSE,"p&amp;l_t&amp;D_01_02 (2)"}</definedName>
    <definedName name="sss_1" localSheetId="19" hidden="1">{"pl_t&amp;d",#N/A,FALSE,"p&amp;l_t&amp;D_01_02 (2)"}</definedName>
    <definedName name="sss_1" localSheetId="20" hidden="1">{"pl_t&amp;d",#N/A,FALSE,"p&amp;l_t&amp;D_01_02 (2)"}</definedName>
    <definedName name="sss_1" localSheetId="1" hidden="1">{"pl_t&amp;d",#N/A,FALSE,"p&amp;l_t&amp;D_01_02 (2)"}</definedName>
    <definedName name="sss_1" localSheetId="2" hidden="1">{"pl_t&amp;d",#N/A,FALSE,"p&amp;l_t&amp;D_01_02 (2)"}</definedName>
    <definedName name="sss_1" localSheetId="3" hidden="1">{"pl_t&amp;d",#N/A,FALSE,"p&amp;l_t&amp;D_01_02 (2)"}</definedName>
    <definedName name="sss_1" localSheetId="4" hidden="1">{"pl_t&amp;d",#N/A,FALSE,"p&amp;l_t&amp;D_01_02 (2)"}</definedName>
    <definedName name="sss_1" localSheetId="5" hidden="1">{"pl_t&amp;d",#N/A,FALSE,"p&amp;l_t&amp;D_01_02 (2)"}</definedName>
    <definedName name="sss_1" localSheetId="9" hidden="1">{"pl_t&amp;d",#N/A,FALSE,"p&amp;l_t&amp;D_01_02 (2)"}</definedName>
    <definedName name="sss_1" hidden="1">{"pl_t&amp;d",#N/A,FALSE,"p&amp;l_t&amp;D_01_02 (2)"}</definedName>
    <definedName name="sssssfjjgh" localSheetId="0">#REF!</definedName>
    <definedName name="sssssfjjgh" localSheetId="10">#REF!</definedName>
    <definedName name="sssssfjjgh" localSheetId="13">#REF!</definedName>
    <definedName name="sssssfjjgh" localSheetId="15">#REF!</definedName>
    <definedName name="sssssfjjgh" localSheetId="16">#REF!</definedName>
    <definedName name="sssssfjjgh" localSheetId="17">#REF!</definedName>
    <definedName name="sssssfjjgh" localSheetId="18">#REF!</definedName>
    <definedName name="sssssfjjgh" localSheetId="19">#REF!</definedName>
    <definedName name="sssssfjjgh" localSheetId="1">#REF!</definedName>
    <definedName name="sssssfjjgh" localSheetId="2">#REF!</definedName>
    <definedName name="sssssfjjgh" localSheetId="3">#REF!</definedName>
    <definedName name="sssssfjjgh" localSheetId="7">#REF!</definedName>
    <definedName name="sssssfjjgh" localSheetId="8">#REF!</definedName>
    <definedName name="sssssfjjgh" localSheetId="9">#REF!</definedName>
    <definedName name="sssssfjjgh" localSheetId="11">#REF!</definedName>
    <definedName name="sssssfjjgh" localSheetId="12">#REF!</definedName>
    <definedName name="sssssfjjgh">#REF!</definedName>
    <definedName name="sssssfsf" localSheetId="0">'[12]Consumer Data &gt;100kVA'!#REF!</definedName>
    <definedName name="sssssfsf" localSheetId="10">'[12]Consumer Data &gt;100kVA'!#REF!</definedName>
    <definedName name="sssssfsf" localSheetId="13">'[12]Consumer Data &gt;100kVA'!#REF!</definedName>
    <definedName name="sssssfsf" localSheetId="15">'[12]Consumer Data &gt;100kVA'!#REF!</definedName>
    <definedName name="sssssfsf" localSheetId="16">'[12]Consumer Data &gt;100kVA'!#REF!</definedName>
    <definedName name="sssssfsf" localSheetId="17">'[12]Consumer Data &gt;100kVA'!#REF!</definedName>
    <definedName name="sssssfsf" localSheetId="18">'[12]Consumer Data &gt;100kVA'!#REF!</definedName>
    <definedName name="sssssfsf" localSheetId="19">'[12]Consumer Data &gt;100kVA'!#REF!</definedName>
    <definedName name="sssssfsf" localSheetId="1">'[12]Consumer Data &gt;100kVA'!#REF!</definedName>
    <definedName name="sssssfsf" localSheetId="2">'[12]Consumer Data &gt;100kVA'!#REF!</definedName>
    <definedName name="sssssfsf" localSheetId="3">'[12]Consumer Data &gt;100kVA'!#REF!</definedName>
    <definedName name="sssssfsf" localSheetId="7">'[12]Consumer Data &gt;100kVA'!#REF!</definedName>
    <definedName name="sssssfsf" localSheetId="8">'[12]Consumer Data &gt;100kVA'!#REF!</definedName>
    <definedName name="sssssfsf" localSheetId="9">'[12]Consumer Data &gt;100kVA'!#REF!</definedName>
    <definedName name="sssssfsf" localSheetId="11">'[12]Consumer Data &gt;100kVA'!#REF!</definedName>
    <definedName name="sssssfsf" localSheetId="12">'[12]Consumer Data &gt;100kVA'!#REF!</definedName>
    <definedName name="sssssfsf">'[12]Consumer Data &gt;100kVA'!#REF!</definedName>
    <definedName name="sssssssss" localSheetId="0" hidden="1">{"pl_t&amp;d",#N/A,FALSE,"p&amp;l_t&amp;D_01_02 (2)"}</definedName>
    <definedName name="sssssssss" localSheetId="10" hidden="1">{"pl_t&amp;d",#N/A,FALSE,"p&amp;l_t&amp;D_01_02 (2)"}</definedName>
    <definedName name="sssssssss" localSheetId="13" hidden="1">{"pl_t&amp;d",#N/A,FALSE,"p&amp;l_t&amp;D_01_02 (2)"}</definedName>
    <definedName name="sssssssss" localSheetId="14" hidden="1">{"pl_t&amp;d",#N/A,FALSE,"p&amp;l_t&amp;D_01_02 (2)"}</definedName>
    <definedName name="sssssssss" localSheetId="17" hidden="1">{"pl_t&amp;d",#N/A,FALSE,"p&amp;l_t&amp;D_01_02 (2)"}</definedName>
    <definedName name="sssssssss" localSheetId="19" hidden="1">{"pl_t&amp;d",#N/A,FALSE,"p&amp;l_t&amp;D_01_02 (2)"}</definedName>
    <definedName name="sssssssss" localSheetId="20" hidden="1">{"pl_t&amp;d",#N/A,FALSE,"p&amp;l_t&amp;D_01_02 (2)"}</definedName>
    <definedName name="sssssssss" localSheetId="1" hidden="1">{"pl_t&amp;d",#N/A,FALSE,"p&amp;l_t&amp;D_01_02 (2)"}</definedName>
    <definedName name="sssssssss" localSheetId="2" hidden="1">{"pl_t&amp;d",#N/A,FALSE,"p&amp;l_t&amp;D_01_02 (2)"}</definedName>
    <definedName name="sssssssss" localSheetId="3" hidden="1">{"pl_t&amp;d",#N/A,FALSE,"p&amp;l_t&amp;D_01_02 (2)"}</definedName>
    <definedName name="sssssssss" localSheetId="4" hidden="1">{"pl_t&amp;d",#N/A,FALSE,"p&amp;l_t&amp;D_01_02 (2)"}</definedName>
    <definedName name="sssssssss" localSheetId="5" hidden="1">{"pl_t&amp;d",#N/A,FALSE,"p&amp;l_t&amp;D_01_02 (2)"}</definedName>
    <definedName name="sssssssss" localSheetId="9" hidden="1">{"pl_t&amp;d",#N/A,FALSE,"p&amp;l_t&amp;D_01_02 (2)"}</definedName>
    <definedName name="sssssssss" hidden="1">{"pl_t&amp;d",#N/A,FALSE,"p&amp;l_t&amp;D_01_02 (2)"}</definedName>
    <definedName name="Statement_of_Fixed_Assets_and_Depreciation" localSheetId="0">'[10]Depreciation Schedule'!#REF!</definedName>
    <definedName name="Statement_of_Fixed_Assets_and_Depreciation" localSheetId="10">'[11]Depreciation Schedule'!#REF!</definedName>
    <definedName name="Statement_of_Fixed_Assets_and_Depreciation" localSheetId="13">'[11]Depreciation Schedule'!#REF!</definedName>
    <definedName name="Statement_of_Fixed_Assets_and_Depreciation" localSheetId="15">'[11]Depreciation Schedule'!#REF!</definedName>
    <definedName name="Statement_of_Fixed_Assets_and_Depreciation" localSheetId="16">'[11]Depreciation Schedule'!#REF!</definedName>
    <definedName name="Statement_of_Fixed_Assets_and_Depreciation" localSheetId="17">'[10]Depreciation Schedule'!#REF!</definedName>
    <definedName name="Statement_of_Fixed_Assets_and_Depreciation" localSheetId="18">'[10]Depreciation Schedule'!#REF!</definedName>
    <definedName name="Statement_of_Fixed_Assets_and_Depreciation" localSheetId="19">'[11]Depreciation Schedule'!#REF!</definedName>
    <definedName name="Statement_of_Fixed_Assets_and_Depreciation" localSheetId="20">'[10]Depreciation Schedule'!#REF!</definedName>
    <definedName name="Statement_of_Fixed_Assets_and_Depreciation" localSheetId="1">'[11]Depreciation Schedule'!#REF!</definedName>
    <definedName name="Statement_of_Fixed_Assets_and_Depreciation" localSheetId="2">'[10]Depreciation Schedule'!#REF!</definedName>
    <definedName name="Statement_of_Fixed_Assets_and_Depreciation" localSheetId="3">'[10]Depreciation Schedule'!#REF!</definedName>
    <definedName name="Statement_of_Fixed_Assets_and_Depreciation" localSheetId="7">'[11]Depreciation Schedule'!#REF!</definedName>
    <definedName name="Statement_of_Fixed_Assets_and_Depreciation" localSheetId="8">'[11]Depreciation Schedule'!#REF!</definedName>
    <definedName name="Statement_of_Fixed_Assets_and_Depreciation" localSheetId="9">'[11]Depreciation Schedule'!#REF!</definedName>
    <definedName name="Statement_of_Fixed_Assets_and_Depreciation" localSheetId="11">'[10]Depreciation Schedule'!#REF!</definedName>
    <definedName name="Statement_of_Fixed_Assets_and_Depreciation" localSheetId="12">'[10]Depreciation Schedule'!#REF!</definedName>
    <definedName name="Statement_of_Fixed_Assets_and_Depreciation">'[10]Depreciation Schedule'!#REF!</definedName>
    <definedName name="states">'[19]Part A General'!$F$3:$F$38</definedName>
    <definedName name="svs" localSheetId="0" hidden="1">{"pl_t&amp;d",#N/A,FALSE,"p&amp;l_t&amp;D_01_02 (2)"}</definedName>
    <definedName name="svs" localSheetId="10" hidden="1">{"pl_t&amp;d",#N/A,FALSE,"p&amp;l_t&amp;D_01_02 (2)"}</definedName>
    <definedName name="svs" localSheetId="13" hidden="1">{"pl_t&amp;d",#N/A,FALSE,"p&amp;l_t&amp;D_01_02 (2)"}</definedName>
    <definedName name="svs" localSheetId="14" hidden="1">{"pl_t&amp;d",#N/A,FALSE,"p&amp;l_t&amp;D_01_02 (2)"}</definedName>
    <definedName name="svs" localSheetId="17" hidden="1">{"pl_t&amp;d",#N/A,FALSE,"p&amp;l_t&amp;D_01_02 (2)"}</definedName>
    <definedName name="svs" localSheetId="19" hidden="1">{"pl_t&amp;d",#N/A,FALSE,"p&amp;l_t&amp;D_01_02 (2)"}</definedName>
    <definedName name="svs" localSheetId="20" hidden="1">{"pl_t&amp;d",#N/A,FALSE,"p&amp;l_t&amp;D_01_02 (2)"}</definedName>
    <definedName name="svs" localSheetId="1" hidden="1">{"pl_t&amp;d",#N/A,FALSE,"p&amp;l_t&amp;D_01_02 (2)"}</definedName>
    <definedName name="svs" localSheetId="2" hidden="1">{"pl_t&amp;d",#N/A,FALSE,"p&amp;l_t&amp;D_01_02 (2)"}</definedName>
    <definedName name="svs" localSheetId="3" hidden="1">{"pl_t&amp;d",#N/A,FALSE,"p&amp;l_t&amp;D_01_02 (2)"}</definedName>
    <definedName name="svs" localSheetId="4" hidden="1">{"pl_t&amp;d",#N/A,FALSE,"p&amp;l_t&amp;D_01_02 (2)"}</definedName>
    <definedName name="svs" localSheetId="5" hidden="1">{"pl_t&amp;d",#N/A,FALSE,"p&amp;l_t&amp;D_01_02 (2)"}</definedName>
    <definedName name="svs" localSheetId="9" hidden="1">{"pl_t&amp;d",#N/A,FALSE,"p&amp;l_t&amp;D_01_02 (2)"}</definedName>
    <definedName name="svs" hidden="1">{"pl_t&amp;d",#N/A,FALSE,"p&amp;l_t&amp;D_01_02 (2)"}</definedName>
    <definedName name="svs_1" localSheetId="0" hidden="1">{"pl_t&amp;d",#N/A,FALSE,"p&amp;l_t&amp;D_01_02 (2)"}</definedName>
    <definedName name="svs_1" localSheetId="10" hidden="1">{"pl_t&amp;d",#N/A,FALSE,"p&amp;l_t&amp;D_01_02 (2)"}</definedName>
    <definedName name="svs_1" localSheetId="13" hidden="1">{"pl_t&amp;d",#N/A,FALSE,"p&amp;l_t&amp;D_01_02 (2)"}</definedName>
    <definedName name="svs_1" localSheetId="14" hidden="1">{"pl_t&amp;d",#N/A,FALSE,"p&amp;l_t&amp;D_01_02 (2)"}</definedName>
    <definedName name="svs_1" localSheetId="17" hidden="1">{"pl_t&amp;d",#N/A,FALSE,"p&amp;l_t&amp;D_01_02 (2)"}</definedName>
    <definedName name="svs_1" localSheetId="19" hidden="1">{"pl_t&amp;d",#N/A,FALSE,"p&amp;l_t&amp;D_01_02 (2)"}</definedName>
    <definedName name="svs_1" localSheetId="20" hidden="1">{"pl_t&amp;d",#N/A,FALSE,"p&amp;l_t&amp;D_01_02 (2)"}</definedName>
    <definedName name="svs_1" localSheetId="1" hidden="1">{"pl_t&amp;d",#N/A,FALSE,"p&amp;l_t&amp;D_01_02 (2)"}</definedName>
    <definedName name="svs_1" localSheetId="2" hidden="1">{"pl_t&amp;d",#N/A,FALSE,"p&amp;l_t&amp;D_01_02 (2)"}</definedName>
    <definedName name="svs_1" localSheetId="3" hidden="1">{"pl_t&amp;d",#N/A,FALSE,"p&amp;l_t&amp;D_01_02 (2)"}</definedName>
    <definedName name="svs_1" localSheetId="4" hidden="1">{"pl_t&amp;d",#N/A,FALSE,"p&amp;l_t&amp;D_01_02 (2)"}</definedName>
    <definedName name="svs_1" localSheetId="5" hidden="1">{"pl_t&amp;d",#N/A,FALSE,"p&amp;l_t&amp;D_01_02 (2)"}</definedName>
    <definedName name="svs_1" localSheetId="9" hidden="1">{"pl_t&amp;d",#N/A,FALSE,"p&amp;l_t&amp;D_01_02 (2)"}</definedName>
    <definedName name="svs_1" hidden="1">{"pl_t&amp;d",#N/A,FALSE,"p&amp;l_t&amp;D_01_02 (2)"}</definedName>
    <definedName name="SW" localSheetId="0" hidden="1">{"pl_t&amp;d",#N/A,FALSE,"p&amp;l_t&amp;D_01_02 (2)"}</definedName>
    <definedName name="SW" localSheetId="10" hidden="1">{"pl_t&amp;d",#N/A,FALSE,"p&amp;l_t&amp;D_01_02 (2)"}</definedName>
    <definedName name="SW" localSheetId="13" hidden="1">{"pl_t&amp;d",#N/A,FALSE,"p&amp;l_t&amp;D_01_02 (2)"}</definedName>
    <definedName name="SW" localSheetId="14" hidden="1">{"pl_t&amp;d",#N/A,FALSE,"p&amp;l_t&amp;D_01_02 (2)"}</definedName>
    <definedName name="SW" localSheetId="17" hidden="1">{"pl_t&amp;d",#N/A,FALSE,"p&amp;l_t&amp;D_01_02 (2)"}</definedName>
    <definedName name="SW" localSheetId="19" hidden="1">{"pl_t&amp;d",#N/A,FALSE,"p&amp;l_t&amp;D_01_02 (2)"}</definedName>
    <definedName name="SW" localSheetId="20" hidden="1">{"pl_t&amp;d",#N/A,FALSE,"p&amp;l_t&amp;D_01_02 (2)"}</definedName>
    <definedName name="SW" localSheetId="1" hidden="1">{"pl_t&amp;d",#N/A,FALSE,"p&amp;l_t&amp;D_01_02 (2)"}</definedName>
    <definedName name="SW" localSheetId="2" hidden="1">{"pl_t&amp;d",#N/A,FALSE,"p&amp;l_t&amp;D_01_02 (2)"}</definedName>
    <definedName name="SW" localSheetId="3" hidden="1">{"pl_t&amp;d",#N/A,FALSE,"p&amp;l_t&amp;D_01_02 (2)"}</definedName>
    <definedName name="SW" localSheetId="4" hidden="1">{"pl_t&amp;d",#N/A,FALSE,"p&amp;l_t&amp;D_01_02 (2)"}</definedName>
    <definedName name="SW" localSheetId="5" hidden="1">{"pl_t&amp;d",#N/A,FALSE,"p&amp;l_t&amp;D_01_02 (2)"}</definedName>
    <definedName name="SW" localSheetId="9" hidden="1">{"pl_t&amp;d",#N/A,FALSE,"p&amp;l_t&amp;D_01_02 (2)"}</definedName>
    <definedName name="SW" hidden="1">{"pl_t&amp;d",#N/A,FALSE,"p&amp;l_t&amp;D_01_02 (2)"}</definedName>
    <definedName name="sx" localSheetId="0" hidden="1">{"pl_t&amp;d",#N/A,FALSE,"p&amp;l_t&amp;D_01_02 (2)"}</definedName>
    <definedName name="sx" localSheetId="10" hidden="1">{"pl_t&amp;d",#N/A,FALSE,"p&amp;l_t&amp;D_01_02 (2)"}</definedName>
    <definedName name="sx" localSheetId="13" hidden="1">{"pl_t&amp;d",#N/A,FALSE,"p&amp;l_t&amp;D_01_02 (2)"}</definedName>
    <definedName name="sx" localSheetId="14" hidden="1">{"pl_t&amp;d",#N/A,FALSE,"p&amp;l_t&amp;D_01_02 (2)"}</definedName>
    <definedName name="sx" localSheetId="17" hidden="1">{"pl_t&amp;d",#N/A,FALSE,"p&amp;l_t&amp;D_01_02 (2)"}</definedName>
    <definedName name="sx" localSheetId="19" hidden="1">{"pl_t&amp;d",#N/A,FALSE,"p&amp;l_t&amp;D_01_02 (2)"}</definedName>
    <definedName name="sx" localSheetId="20" hidden="1">{"pl_t&amp;d",#N/A,FALSE,"p&amp;l_t&amp;D_01_02 (2)"}</definedName>
    <definedName name="sx" localSheetId="1" hidden="1">{"pl_t&amp;d",#N/A,FALSE,"p&amp;l_t&amp;D_01_02 (2)"}</definedName>
    <definedName name="sx" localSheetId="2" hidden="1">{"pl_t&amp;d",#N/A,FALSE,"p&amp;l_t&amp;D_01_02 (2)"}</definedName>
    <definedName name="sx" localSheetId="3" hidden="1">{"pl_t&amp;d",#N/A,FALSE,"p&amp;l_t&amp;D_01_02 (2)"}</definedName>
    <definedName name="sx" localSheetId="4" hidden="1">{"pl_t&amp;d",#N/A,FALSE,"p&amp;l_t&amp;D_01_02 (2)"}</definedName>
    <definedName name="sx" localSheetId="5" hidden="1">{"pl_t&amp;d",#N/A,FALSE,"p&amp;l_t&amp;D_01_02 (2)"}</definedName>
    <definedName name="sx" localSheetId="9" hidden="1">{"pl_t&amp;d",#N/A,FALSE,"p&amp;l_t&amp;D_01_02 (2)"}</definedName>
    <definedName name="sx" hidden="1">{"pl_t&amp;d",#N/A,FALSE,"p&amp;l_t&amp;D_01_02 (2)"}</definedName>
    <definedName name="sx_1" localSheetId="0" hidden="1">{"pl_t&amp;d",#N/A,FALSE,"p&amp;l_t&amp;D_01_02 (2)"}</definedName>
    <definedName name="sx_1" localSheetId="10" hidden="1">{"pl_t&amp;d",#N/A,FALSE,"p&amp;l_t&amp;D_01_02 (2)"}</definedName>
    <definedName name="sx_1" localSheetId="13" hidden="1">{"pl_t&amp;d",#N/A,FALSE,"p&amp;l_t&amp;D_01_02 (2)"}</definedName>
    <definedName name="sx_1" localSheetId="14" hidden="1">{"pl_t&amp;d",#N/A,FALSE,"p&amp;l_t&amp;D_01_02 (2)"}</definedName>
    <definedName name="sx_1" localSheetId="17" hidden="1">{"pl_t&amp;d",#N/A,FALSE,"p&amp;l_t&amp;D_01_02 (2)"}</definedName>
    <definedName name="sx_1" localSheetId="19" hidden="1">{"pl_t&amp;d",#N/A,FALSE,"p&amp;l_t&amp;D_01_02 (2)"}</definedName>
    <definedName name="sx_1" localSheetId="20" hidden="1">{"pl_t&amp;d",#N/A,FALSE,"p&amp;l_t&amp;D_01_02 (2)"}</definedName>
    <definedName name="sx_1" localSheetId="1" hidden="1">{"pl_t&amp;d",#N/A,FALSE,"p&amp;l_t&amp;D_01_02 (2)"}</definedName>
    <definedName name="sx_1" localSheetId="2" hidden="1">{"pl_t&amp;d",#N/A,FALSE,"p&amp;l_t&amp;D_01_02 (2)"}</definedName>
    <definedName name="sx_1" localSheetId="3" hidden="1">{"pl_t&amp;d",#N/A,FALSE,"p&amp;l_t&amp;D_01_02 (2)"}</definedName>
    <definedName name="sx_1" localSheetId="4" hidden="1">{"pl_t&amp;d",#N/A,FALSE,"p&amp;l_t&amp;D_01_02 (2)"}</definedName>
    <definedName name="sx_1" localSheetId="5" hidden="1">{"pl_t&amp;d",#N/A,FALSE,"p&amp;l_t&amp;D_01_02 (2)"}</definedName>
    <definedName name="sx_1" localSheetId="9" hidden="1">{"pl_t&amp;d",#N/A,FALSE,"p&amp;l_t&amp;D_01_02 (2)"}</definedName>
    <definedName name="sx_1" hidden="1">{"pl_t&amp;d",#N/A,FALSE,"p&amp;l_t&amp;D_01_02 (2)"}</definedName>
    <definedName name="t" localSheetId="0" hidden="1">{"pl_t&amp;d",#N/A,FALSE,"p&amp;l_t&amp;D_01_02 (2)"}</definedName>
    <definedName name="t" localSheetId="10" hidden="1">{"pl_t&amp;d",#N/A,FALSE,"p&amp;l_t&amp;D_01_02 (2)"}</definedName>
    <definedName name="t" localSheetId="13" hidden="1">{"pl_t&amp;d",#N/A,FALSE,"p&amp;l_t&amp;D_01_02 (2)"}</definedName>
    <definedName name="t" localSheetId="14" hidden="1">{"pl_t&amp;d",#N/A,FALSE,"p&amp;l_t&amp;D_01_02 (2)"}</definedName>
    <definedName name="t" localSheetId="17" hidden="1">{"pl_t&amp;d",#N/A,FALSE,"p&amp;l_t&amp;D_01_02 (2)"}</definedName>
    <definedName name="t" localSheetId="19" hidden="1">{"pl_t&amp;d",#N/A,FALSE,"p&amp;l_t&amp;D_01_02 (2)"}</definedName>
    <definedName name="t" localSheetId="20" hidden="1">{"pl_t&amp;d",#N/A,FALSE,"p&amp;l_t&amp;D_01_02 (2)"}</definedName>
    <definedName name="t" localSheetId="1" hidden="1">{"pl_t&amp;d",#N/A,FALSE,"p&amp;l_t&amp;D_01_02 (2)"}</definedName>
    <definedName name="t" localSheetId="2" hidden="1">{"pl_t&amp;d",#N/A,FALSE,"p&amp;l_t&amp;D_01_02 (2)"}</definedName>
    <definedName name="t" localSheetId="3" hidden="1">{"pl_t&amp;d",#N/A,FALSE,"p&amp;l_t&amp;D_01_02 (2)"}</definedName>
    <definedName name="t" localSheetId="4" hidden="1">{"pl_t&amp;d",#N/A,FALSE,"p&amp;l_t&amp;D_01_02 (2)"}</definedName>
    <definedName name="t" localSheetId="5" hidden="1">{"pl_t&amp;d",#N/A,FALSE,"p&amp;l_t&amp;D_01_02 (2)"}</definedName>
    <definedName name="t" localSheetId="9" hidden="1">{"pl_t&amp;d",#N/A,FALSE,"p&amp;l_t&amp;D_01_02 (2)"}</definedName>
    <definedName name="t" hidden="1">{"pl_t&amp;d",#N/A,FALSE,"p&amp;l_t&amp;D_01_02 (2)"}</definedName>
    <definedName name="t_1" localSheetId="0" hidden="1">{"pl_t&amp;d",#N/A,FALSE,"p&amp;l_t&amp;D_01_02 (2)"}</definedName>
    <definedName name="t_1" localSheetId="10" hidden="1">{"pl_t&amp;d",#N/A,FALSE,"p&amp;l_t&amp;D_01_02 (2)"}</definedName>
    <definedName name="t_1" localSheetId="13" hidden="1">{"pl_t&amp;d",#N/A,FALSE,"p&amp;l_t&amp;D_01_02 (2)"}</definedName>
    <definedName name="t_1" localSheetId="14" hidden="1">{"pl_t&amp;d",#N/A,FALSE,"p&amp;l_t&amp;D_01_02 (2)"}</definedName>
    <definedName name="t_1" localSheetId="17" hidden="1">{"pl_t&amp;d",#N/A,FALSE,"p&amp;l_t&amp;D_01_02 (2)"}</definedName>
    <definedName name="t_1" localSheetId="19" hidden="1">{"pl_t&amp;d",#N/A,FALSE,"p&amp;l_t&amp;D_01_02 (2)"}</definedName>
    <definedName name="t_1" localSheetId="20" hidden="1">{"pl_t&amp;d",#N/A,FALSE,"p&amp;l_t&amp;D_01_02 (2)"}</definedName>
    <definedName name="t_1" localSheetId="1" hidden="1">{"pl_t&amp;d",#N/A,FALSE,"p&amp;l_t&amp;D_01_02 (2)"}</definedName>
    <definedName name="t_1" localSheetId="2" hidden="1">{"pl_t&amp;d",#N/A,FALSE,"p&amp;l_t&amp;D_01_02 (2)"}</definedName>
    <definedName name="t_1" localSheetId="3" hidden="1">{"pl_t&amp;d",#N/A,FALSE,"p&amp;l_t&amp;D_01_02 (2)"}</definedName>
    <definedName name="t_1" localSheetId="4" hidden="1">{"pl_t&amp;d",#N/A,FALSE,"p&amp;l_t&amp;D_01_02 (2)"}</definedName>
    <definedName name="t_1" localSheetId="5" hidden="1">{"pl_t&amp;d",#N/A,FALSE,"p&amp;l_t&amp;D_01_02 (2)"}</definedName>
    <definedName name="t_1" localSheetId="9" hidden="1">{"pl_t&amp;d",#N/A,FALSE,"p&amp;l_t&amp;D_01_02 (2)"}</definedName>
    <definedName name="t_1" hidden="1">{"pl_t&amp;d",#N/A,FALSE,"p&amp;l_t&amp;D_01_02 (2)"}</definedName>
    <definedName name="Tariff" localSheetId="0">#REF!</definedName>
    <definedName name="Tariff" localSheetId="10">#REF!</definedName>
    <definedName name="Tariff" localSheetId="13">#REF!</definedName>
    <definedName name="Tariff" localSheetId="15">#REF!</definedName>
    <definedName name="Tariff" localSheetId="16">#REF!</definedName>
    <definedName name="Tariff" localSheetId="17">#REF!</definedName>
    <definedName name="Tariff" localSheetId="18">#REF!</definedName>
    <definedName name="Tariff" localSheetId="19">#REF!</definedName>
    <definedName name="Tariff" localSheetId="20">#REF!</definedName>
    <definedName name="Tariff" localSheetId="1">#REF!</definedName>
    <definedName name="Tariff" localSheetId="2">#REF!</definedName>
    <definedName name="Tariff" localSheetId="3">#REF!</definedName>
    <definedName name="Tariff" localSheetId="7">#REF!</definedName>
    <definedName name="Tariff" localSheetId="6">#REF!</definedName>
    <definedName name="Tariff" localSheetId="8">#REF!</definedName>
    <definedName name="Tariff" localSheetId="9">#REF!</definedName>
    <definedName name="Tariff" localSheetId="11">#REF!</definedName>
    <definedName name="Tariff" localSheetId="12">#REF!</definedName>
    <definedName name="Tariff">#REF!</definedName>
    <definedName name="TarrGrowth" localSheetId="0">#REF!</definedName>
    <definedName name="TarrGrowth" localSheetId="10">#REF!</definedName>
    <definedName name="TarrGrowth" localSheetId="13">#REF!</definedName>
    <definedName name="TarrGrowth" localSheetId="15">#REF!</definedName>
    <definedName name="TarrGrowth" localSheetId="16">#REF!</definedName>
    <definedName name="TarrGrowth" localSheetId="17">#REF!</definedName>
    <definedName name="TarrGrowth" localSheetId="18">#REF!</definedName>
    <definedName name="TarrGrowth" localSheetId="19">#REF!</definedName>
    <definedName name="TarrGrowth" localSheetId="20">#REF!</definedName>
    <definedName name="TarrGrowth" localSheetId="1">#REF!</definedName>
    <definedName name="TarrGrowth" localSheetId="2">#REF!</definedName>
    <definedName name="TarrGrowth" localSheetId="3">#REF!</definedName>
    <definedName name="TarrGrowth" localSheetId="7">#REF!</definedName>
    <definedName name="TarrGrowth" localSheetId="6">#REF!</definedName>
    <definedName name="TarrGrowth" localSheetId="8">#REF!</definedName>
    <definedName name="TarrGrowth" localSheetId="9">#REF!</definedName>
    <definedName name="TarrGrowth" localSheetId="11">#REF!</definedName>
    <definedName name="TarrGrowth" localSheetId="12">#REF!</definedName>
    <definedName name="TarrGrowth">#REF!</definedName>
    <definedName name="TEST0" localSheetId="0">[3]ZKOK6!#REF!</definedName>
    <definedName name="TEST0" localSheetId="10">[3]ZKOK6!#REF!</definedName>
    <definedName name="TEST0" localSheetId="17">[3]ZKOK6!#REF!</definedName>
    <definedName name="TEST0" localSheetId="18">[3]ZKOK6!#REF!</definedName>
    <definedName name="TEST0" localSheetId="19">[3]ZKOK6!#REF!</definedName>
    <definedName name="TEST0" localSheetId="20">[3]ZKOK6!#REF!</definedName>
    <definedName name="TEST0" localSheetId="1">[3]ZKOK6!#REF!</definedName>
    <definedName name="TEST0" localSheetId="2">[3]ZKOK6!#REF!</definedName>
    <definedName name="TEST0" localSheetId="3">[3]ZKOK6!#REF!</definedName>
    <definedName name="TEST0" localSheetId="11">[3]ZKOK6!#REF!</definedName>
    <definedName name="TEST0" localSheetId="12">[3]ZKOK6!#REF!</definedName>
    <definedName name="TEST0">[3]ZKOK6!#REF!</definedName>
    <definedName name="TEST1" localSheetId="0">#REF!</definedName>
    <definedName name="TEST1" localSheetId="10">#REF!</definedName>
    <definedName name="TEST1" localSheetId="17">#REF!</definedName>
    <definedName name="TEST1" localSheetId="18">#REF!</definedName>
    <definedName name="TEST1" localSheetId="19">#REF!</definedName>
    <definedName name="TEST1" localSheetId="20">#REF!</definedName>
    <definedName name="TEST1" localSheetId="1">#REF!</definedName>
    <definedName name="TEST1" localSheetId="2">#REF!</definedName>
    <definedName name="TEST1" localSheetId="3">#REF!</definedName>
    <definedName name="TEST1" localSheetId="11">#REF!</definedName>
    <definedName name="TEST1" localSheetId="12">#REF!</definedName>
    <definedName name="TEST1">#REF!</definedName>
    <definedName name="TEST10" localSheetId="0">#REF!</definedName>
    <definedName name="TEST10" localSheetId="10">#REF!</definedName>
    <definedName name="TEST10" localSheetId="17">#REF!</definedName>
    <definedName name="TEST10" localSheetId="18">#REF!</definedName>
    <definedName name="TEST10" localSheetId="19">#REF!</definedName>
    <definedName name="TEST10" localSheetId="20">#REF!</definedName>
    <definedName name="TEST10" localSheetId="1">#REF!</definedName>
    <definedName name="TEST10" localSheetId="2">#REF!</definedName>
    <definedName name="TEST10" localSheetId="3">#REF!</definedName>
    <definedName name="TEST10" localSheetId="11">#REF!</definedName>
    <definedName name="TEST10" localSheetId="12">#REF!</definedName>
    <definedName name="TEST10">#REF!</definedName>
    <definedName name="TEST11" localSheetId="0">#REF!</definedName>
    <definedName name="TEST11" localSheetId="10">#REF!</definedName>
    <definedName name="TEST11" localSheetId="17">#REF!</definedName>
    <definedName name="TEST11" localSheetId="18">#REF!</definedName>
    <definedName name="TEST11" localSheetId="19">#REF!</definedName>
    <definedName name="TEST11" localSheetId="20">#REF!</definedName>
    <definedName name="TEST11" localSheetId="1">#REF!</definedName>
    <definedName name="TEST11" localSheetId="2">#REF!</definedName>
    <definedName name="TEST11" localSheetId="3">#REF!</definedName>
    <definedName name="TEST11" localSheetId="11">#REF!</definedName>
    <definedName name="TEST11" localSheetId="12">#REF!</definedName>
    <definedName name="TEST11">#REF!</definedName>
    <definedName name="TEST12" localSheetId="0">#REF!</definedName>
    <definedName name="TEST12" localSheetId="10">#REF!</definedName>
    <definedName name="TEST12" localSheetId="17">#REF!</definedName>
    <definedName name="TEST12" localSheetId="18">#REF!</definedName>
    <definedName name="TEST12" localSheetId="19">#REF!</definedName>
    <definedName name="TEST12" localSheetId="20">#REF!</definedName>
    <definedName name="TEST12" localSheetId="1">#REF!</definedName>
    <definedName name="TEST12" localSheetId="2">#REF!</definedName>
    <definedName name="TEST12" localSheetId="3">#REF!</definedName>
    <definedName name="TEST12" localSheetId="11">#REF!</definedName>
    <definedName name="TEST12" localSheetId="12">#REF!</definedName>
    <definedName name="TEST12">#REF!</definedName>
    <definedName name="TEST13" localSheetId="0">#REF!</definedName>
    <definedName name="TEST13" localSheetId="10">#REF!</definedName>
    <definedName name="TEST13" localSheetId="17">#REF!</definedName>
    <definedName name="TEST13" localSheetId="18">#REF!</definedName>
    <definedName name="TEST13" localSheetId="19">#REF!</definedName>
    <definedName name="TEST13" localSheetId="20">#REF!</definedName>
    <definedName name="TEST13" localSheetId="1">#REF!</definedName>
    <definedName name="TEST13" localSheetId="2">#REF!</definedName>
    <definedName name="TEST13" localSheetId="3">#REF!</definedName>
    <definedName name="TEST13" localSheetId="11">#REF!</definedName>
    <definedName name="TEST13" localSheetId="12">#REF!</definedName>
    <definedName name="TEST13">#REF!</definedName>
    <definedName name="TEST2" localSheetId="0">#REF!</definedName>
    <definedName name="TEST2" localSheetId="10">#REF!</definedName>
    <definedName name="TEST2" localSheetId="17">#REF!</definedName>
    <definedName name="TEST2" localSheetId="18">#REF!</definedName>
    <definedName name="TEST2" localSheetId="19">#REF!</definedName>
    <definedName name="TEST2" localSheetId="20">#REF!</definedName>
    <definedName name="TEST2" localSheetId="1">#REF!</definedName>
    <definedName name="TEST2" localSheetId="2">#REF!</definedName>
    <definedName name="TEST2" localSheetId="3">#REF!</definedName>
    <definedName name="TEST2" localSheetId="11">#REF!</definedName>
    <definedName name="TEST2" localSheetId="12">#REF!</definedName>
    <definedName name="TEST2">#REF!</definedName>
    <definedName name="TEST3" localSheetId="0">#REF!</definedName>
    <definedName name="TEST3" localSheetId="10">#REF!</definedName>
    <definedName name="TEST3" localSheetId="17">#REF!</definedName>
    <definedName name="TEST3" localSheetId="18">#REF!</definedName>
    <definedName name="TEST3" localSheetId="19">#REF!</definedName>
    <definedName name="TEST3" localSheetId="20">#REF!</definedName>
    <definedName name="TEST3" localSheetId="1">#REF!</definedName>
    <definedName name="TEST3" localSheetId="2">#REF!</definedName>
    <definedName name="TEST3" localSheetId="3">#REF!</definedName>
    <definedName name="TEST3" localSheetId="11">#REF!</definedName>
    <definedName name="TEST3" localSheetId="12">#REF!</definedName>
    <definedName name="TEST3">#REF!</definedName>
    <definedName name="TEST4" localSheetId="0">#REF!</definedName>
    <definedName name="TEST4" localSheetId="10">#REF!</definedName>
    <definedName name="TEST4" localSheetId="17">#REF!</definedName>
    <definedName name="TEST4" localSheetId="18">#REF!</definedName>
    <definedName name="TEST4" localSheetId="19">#REF!</definedName>
    <definedName name="TEST4" localSheetId="20">#REF!</definedName>
    <definedName name="TEST4" localSheetId="1">#REF!</definedName>
    <definedName name="TEST4" localSheetId="2">#REF!</definedName>
    <definedName name="TEST4" localSheetId="3">#REF!</definedName>
    <definedName name="TEST4" localSheetId="11">#REF!</definedName>
    <definedName name="TEST4" localSheetId="12">#REF!</definedName>
    <definedName name="TEST4">#REF!</definedName>
    <definedName name="TEST5" localSheetId="0">#REF!</definedName>
    <definedName name="TEST5" localSheetId="10">#REF!</definedName>
    <definedName name="TEST5" localSheetId="17">#REF!</definedName>
    <definedName name="TEST5" localSheetId="18">#REF!</definedName>
    <definedName name="TEST5" localSheetId="19">#REF!</definedName>
    <definedName name="TEST5" localSheetId="20">#REF!</definedName>
    <definedName name="TEST5" localSheetId="1">#REF!</definedName>
    <definedName name="TEST5" localSheetId="2">#REF!</definedName>
    <definedName name="TEST5" localSheetId="3">#REF!</definedName>
    <definedName name="TEST5" localSheetId="11">#REF!</definedName>
    <definedName name="TEST5" localSheetId="12">#REF!</definedName>
    <definedName name="TEST5">#REF!</definedName>
    <definedName name="TEST6" localSheetId="0">#REF!</definedName>
    <definedName name="TEST6" localSheetId="10">#REF!</definedName>
    <definedName name="TEST6" localSheetId="17">#REF!</definedName>
    <definedName name="TEST6" localSheetId="18">#REF!</definedName>
    <definedName name="TEST6" localSheetId="19">#REF!</definedName>
    <definedName name="TEST6" localSheetId="20">#REF!</definedName>
    <definedName name="TEST6" localSheetId="1">#REF!</definedName>
    <definedName name="TEST6" localSheetId="2">#REF!</definedName>
    <definedName name="TEST6" localSheetId="3">#REF!</definedName>
    <definedName name="TEST6" localSheetId="11">#REF!</definedName>
    <definedName name="TEST6" localSheetId="12">#REF!</definedName>
    <definedName name="TEST6">#REF!</definedName>
    <definedName name="TEST7" localSheetId="0">#REF!</definedName>
    <definedName name="TEST7" localSheetId="10">#REF!</definedName>
    <definedName name="TEST7" localSheetId="17">#REF!</definedName>
    <definedName name="TEST7" localSheetId="18">#REF!</definedName>
    <definedName name="TEST7" localSheetId="19">#REF!</definedName>
    <definedName name="TEST7" localSheetId="20">#REF!</definedName>
    <definedName name="TEST7" localSheetId="1">#REF!</definedName>
    <definedName name="TEST7" localSheetId="2">#REF!</definedName>
    <definedName name="TEST7" localSheetId="3">#REF!</definedName>
    <definedName name="TEST7" localSheetId="11">#REF!</definedName>
    <definedName name="TEST7" localSheetId="12">#REF!</definedName>
    <definedName name="TEST7">#REF!</definedName>
    <definedName name="TEST8" localSheetId="0">#REF!</definedName>
    <definedName name="TEST8" localSheetId="10">#REF!</definedName>
    <definedName name="TEST8" localSheetId="17">#REF!</definedName>
    <definedName name="TEST8" localSheetId="18">#REF!</definedName>
    <definedName name="TEST8" localSheetId="19">#REF!</definedName>
    <definedName name="TEST8" localSheetId="20">#REF!</definedName>
    <definedName name="TEST8" localSheetId="1">#REF!</definedName>
    <definedName name="TEST8" localSheetId="2">#REF!</definedName>
    <definedName name="TEST8" localSheetId="3">#REF!</definedName>
    <definedName name="TEST8" localSheetId="11">#REF!</definedName>
    <definedName name="TEST8" localSheetId="12">#REF!</definedName>
    <definedName name="TEST8">#REF!</definedName>
    <definedName name="TEST9" localSheetId="0">#REF!</definedName>
    <definedName name="TEST9" localSheetId="10">#REF!</definedName>
    <definedName name="TEST9" localSheetId="17">#REF!</definedName>
    <definedName name="TEST9" localSheetId="18">#REF!</definedName>
    <definedName name="TEST9" localSheetId="19">#REF!</definedName>
    <definedName name="TEST9" localSheetId="20">#REF!</definedName>
    <definedName name="TEST9" localSheetId="1">#REF!</definedName>
    <definedName name="TEST9" localSheetId="2">#REF!</definedName>
    <definedName name="TEST9" localSheetId="3">#REF!</definedName>
    <definedName name="TEST9" localSheetId="11">#REF!</definedName>
    <definedName name="TEST9" localSheetId="12">#REF!</definedName>
    <definedName name="TEST9">#REF!</definedName>
    <definedName name="TESTHKEY" localSheetId="0">[5]Sheet1!#REF!</definedName>
    <definedName name="TESTHKEY" localSheetId="10">[5]Sheet1!#REF!</definedName>
    <definedName name="TESTHKEY" localSheetId="17">[5]Sheet1!#REF!</definedName>
    <definedName name="TESTHKEY" localSheetId="18">[5]Sheet1!#REF!</definedName>
    <definedName name="TESTHKEY" localSheetId="19">[5]Sheet1!#REF!</definedName>
    <definedName name="TESTHKEY" localSheetId="20">[5]Sheet1!#REF!</definedName>
    <definedName name="TESTHKEY" localSheetId="1">[5]Sheet1!#REF!</definedName>
    <definedName name="TESTHKEY" localSheetId="2">[5]Sheet1!#REF!</definedName>
    <definedName name="TESTHKEY" localSheetId="3">[5]Sheet1!#REF!</definedName>
    <definedName name="TESTHKEY" localSheetId="11">[5]Sheet1!#REF!</definedName>
    <definedName name="TESTHKEY" localSheetId="12">[5]Sheet1!#REF!</definedName>
    <definedName name="TESTHKEY">[5]Sheet1!#REF!</definedName>
    <definedName name="TESTKEYS" localSheetId="0">[3]ZKOK6!#REF!</definedName>
    <definedName name="TESTKEYS" localSheetId="10">[3]ZKOK6!#REF!</definedName>
    <definedName name="TESTKEYS" localSheetId="17">[3]ZKOK6!#REF!</definedName>
    <definedName name="TESTKEYS" localSheetId="18">[3]ZKOK6!#REF!</definedName>
    <definedName name="TESTKEYS" localSheetId="19">[3]ZKOK6!#REF!</definedName>
    <definedName name="TESTKEYS" localSheetId="20">[3]ZKOK6!#REF!</definedName>
    <definedName name="TESTKEYS" localSheetId="1">[3]ZKOK6!#REF!</definedName>
    <definedName name="TESTKEYS" localSheetId="2">[3]ZKOK6!#REF!</definedName>
    <definedName name="TESTKEYS" localSheetId="3">[3]ZKOK6!#REF!</definedName>
    <definedName name="TESTKEYS" localSheetId="11">[3]ZKOK6!#REF!</definedName>
    <definedName name="TESTKEYS" localSheetId="12">[3]ZKOK6!#REF!</definedName>
    <definedName name="TESTKEYS">[3]ZKOK6!#REF!</definedName>
    <definedName name="TESTVKEY" localSheetId="0">[5]Sheet1!#REF!</definedName>
    <definedName name="TESTVKEY" localSheetId="10">[5]Sheet1!#REF!</definedName>
    <definedName name="TESTVKEY" localSheetId="17">[5]Sheet1!#REF!</definedName>
    <definedName name="TESTVKEY" localSheetId="18">[5]Sheet1!#REF!</definedName>
    <definedName name="TESTVKEY" localSheetId="19">[5]Sheet1!#REF!</definedName>
    <definedName name="TESTVKEY" localSheetId="20">[5]Sheet1!#REF!</definedName>
    <definedName name="TESTVKEY" localSheetId="1">[5]Sheet1!#REF!</definedName>
    <definedName name="TESTVKEY" localSheetId="2">[5]Sheet1!#REF!</definedName>
    <definedName name="TESTVKEY" localSheetId="3">[5]Sheet1!#REF!</definedName>
    <definedName name="TESTVKEY" localSheetId="11">[5]Sheet1!#REF!</definedName>
    <definedName name="TESTVKEY" localSheetId="12">[5]Sheet1!#REF!</definedName>
    <definedName name="TESTVKEY">[5]Sheet1!#REF!</definedName>
    <definedName name="TOTAL" localSheetId="0">#REF!</definedName>
    <definedName name="TOTAL" localSheetId="10">#REF!</definedName>
    <definedName name="TOTAL" localSheetId="17">#REF!</definedName>
    <definedName name="TOTAL" localSheetId="18">#REF!</definedName>
    <definedName name="TOTAL" localSheetId="19">#REF!</definedName>
    <definedName name="TOTAL" localSheetId="20">#REF!</definedName>
    <definedName name="TOTAL" localSheetId="1">#REF!</definedName>
    <definedName name="TOTAL" localSheetId="2">#REF!</definedName>
    <definedName name="TOTAL" localSheetId="3">#REF!</definedName>
    <definedName name="TOTAL" localSheetId="11">#REF!</definedName>
    <definedName name="TOTAL" localSheetId="12">#REF!</definedName>
    <definedName name="TOTAL">#REF!</definedName>
    <definedName name="Town_Vijayawada_Rural_Vijayawada_Machilipatnam_Gudivada" localSheetId="0">'[20]7'!#REF!</definedName>
    <definedName name="Town_Vijayawada_Rural_Vijayawada_Machilipatnam_Gudivada" localSheetId="10">'[20]7'!#REF!</definedName>
    <definedName name="Town_Vijayawada_Rural_Vijayawada_Machilipatnam_Gudivada" localSheetId="17">'[20]7'!#REF!</definedName>
    <definedName name="Town_Vijayawada_Rural_Vijayawada_Machilipatnam_Gudivada" localSheetId="18">'[20]7'!#REF!</definedName>
    <definedName name="Town_Vijayawada_Rural_Vijayawada_Machilipatnam_Gudivada" localSheetId="19">'[20]7'!#REF!</definedName>
    <definedName name="Town_Vijayawada_Rural_Vijayawada_Machilipatnam_Gudivada" localSheetId="20">'[20]7'!#REF!</definedName>
    <definedName name="Town_Vijayawada_Rural_Vijayawada_Machilipatnam_Gudivada" localSheetId="1">'[20]7'!#REF!</definedName>
    <definedName name="Town_Vijayawada_Rural_Vijayawada_Machilipatnam_Gudivada" localSheetId="2">'[20]7'!#REF!</definedName>
    <definedName name="Town_Vijayawada_Rural_Vijayawada_Machilipatnam_Gudivada" localSheetId="3">'[20]7'!#REF!</definedName>
    <definedName name="Town_Vijayawada_Rural_Vijayawada_Machilipatnam_Gudivada" localSheetId="11">'[20]7'!#REF!</definedName>
    <definedName name="Town_Vijayawada_Rural_Vijayawada_Machilipatnam_Gudivada" localSheetId="12">'[20]7'!#REF!</definedName>
    <definedName name="Town_Vijayawada_Rural_Vijayawada_Machilipatnam_Gudivada">'[20]7'!#REF!</definedName>
    <definedName name="TTT" localSheetId="0" hidden="1">{"pl_t&amp;d",#N/A,FALSE,"p&amp;l_t&amp;D_01_02 (2)"}</definedName>
    <definedName name="TTT" localSheetId="10" hidden="1">{"pl_t&amp;d",#N/A,FALSE,"p&amp;l_t&amp;D_01_02 (2)"}</definedName>
    <definedName name="TTT" localSheetId="13" hidden="1">{"pl_t&amp;d",#N/A,FALSE,"p&amp;l_t&amp;D_01_02 (2)"}</definedName>
    <definedName name="TTT" localSheetId="14" hidden="1">{"pl_t&amp;d",#N/A,FALSE,"p&amp;l_t&amp;D_01_02 (2)"}</definedName>
    <definedName name="TTT" localSheetId="17" hidden="1">{"pl_t&amp;d",#N/A,FALSE,"p&amp;l_t&amp;D_01_02 (2)"}</definedName>
    <definedName name="TTT" localSheetId="19" hidden="1">{"pl_t&amp;d",#N/A,FALSE,"p&amp;l_t&amp;D_01_02 (2)"}</definedName>
    <definedName name="TTT" localSheetId="20" hidden="1">{"pl_t&amp;d",#N/A,FALSE,"p&amp;l_t&amp;D_01_02 (2)"}</definedName>
    <definedName name="TTT" localSheetId="1" hidden="1">{"pl_t&amp;d",#N/A,FALSE,"p&amp;l_t&amp;D_01_02 (2)"}</definedName>
    <definedName name="TTT" localSheetId="2" hidden="1">{"pl_t&amp;d",#N/A,FALSE,"p&amp;l_t&amp;D_01_02 (2)"}</definedName>
    <definedName name="TTT" localSheetId="3" hidden="1">{"pl_t&amp;d",#N/A,FALSE,"p&amp;l_t&amp;D_01_02 (2)"}</definedName>
    <definedName name="TTT" localSheetId="4" hidden="1">{"pl_t&amp;d",#N/A,FALSE,"p&amp;l_t&amp;D_01_02 (2)"}</definedName>
    <definedName name="TTT" localSheetId="5" hidden="1">{"pl_t&amp;d",#N/A,FALSE,"p&amp;l_t&amp;D_01_02 (2)"}</definedName>
    <definedName name="TTT" localSheetId="9" hidden="1">{"pl_t&amp;d",#N/A,FALSE,"p&amp;l_t&amp;D_01_02 (2)"}</definedName>
    <definedName name="TTT" hidden="1">{"pl_t&amp;d",#N/A,FALSE,"p&amp;l_t&amp;D_01_02 (2)"}</definedName>
    <definedName name="TTT_1" localSheetId="0" hidden="1">{"pl_t&amp;d",#N/A,FALSE,"p&amp;l_t&amp;D_01_02 (2)"}</definedName>
    <definedName name="TTT_1" localSheetId="10" hidden="1">{"pl_t&amp;d",#N/A,FALSE,"p&amp;l_t&amp;D_01_02 (2)"}</definedName>
    <definedName name="TTT_1" localSheetId="13" hidden="1">{"pl_t&amp;d",#N/A,FALSE,"p&amp;l_t&amp;D_01_02 (2)"}</definedName>
    <definedName name="TTT_1" localSheetId="14" hidden="1">{"pl_t&amp;d",#N/A,FALSE,"p&amp;l_t&amp;D_01_02 (2)"}</definedName>
    <definedName name="TTT_1" localSheetId="17" hidden="1">{"pl_t&amp;d",#N/A,FALSE,"p&amp;l_t&amp;D_01_02 (2)"}</definedName>
    <definedName name="TTT_1" localSheetId="19" hidden="1">{"pl_t&amp;d",#N/A,FALSE,"p&amp;l_t&amp;D_01_02 (2)"}</definedName>
    <definedName name="TTT_1" localSheetId="20" hidden="1">{"pl_t&amp;d",#N/A,FALSE,"p&amp;l_t&amp;D_01_02 (2)"}</definedName>
    <definedName name="TTT_1" localSheetId="1" hidden="1">{"pl_t&amp;d",#N/A,FALSE,"p&amp;l_t&amp;D_01_02 (2)"}</definedName>
    <definedName name="TTT_1" localSheetId="2" hidden="1">{"pl_t&amp;d",#N/A,FALSE,"p&amp;l_t&amp;D_01_02 (2)"}</definedName>
    <definedName name="TTT_1" localSheetId="3" hidden="1">{"pl_t&amp;d",#N/A,FALSE,"p&amp;l_t&amp;D_01_02 (2)"}</definedName>
    <definedName name="TTT_1" localSheetId="4" hidden="1">{"pl_t&amp;d",#N/A,FALSE,"p&amp;l_t&amp;D_01_02 (2)"}</definedName>
    <definedName name="TTT_1" localSheetId="5" hidden="1">{"pl_t&amp;d",#N/A,FALSE,"p&amp;l_t&amp;D_01_02 (2)"}</definedName>
    <definedName name="TTT_1" localSheetId="9" hidden="1">{"pl_t&amp;d",#N/A,FALSE,"p&amp;l_t&amp;D_01_02 (2)"}</definedName>
    <definedName name="TTT_1" hidden="1">{"pl_t&amp;d",#N/A,FALSE,"p&amp;l_t&amp;D_01_02 (2)"}</definedName>
    <definedName name="tytwdgrjuujn" localSheetId="0">#REF!</definedName>
    <definedName name="tytwdgrjuujn" localSheetId="10">#REF!</definedName>
    <definedName name="tytwdgrjuujn" localSheetId="13">#REF!</definedName>
    <definedName name="tytwdgrjuujn" localSheetId="15">#REF!</definedName>
    <definedName name="tytwdgrjuujn" localSheetId="16">#REF!</definedName>
    <definedName name="tytwdgrjuujn" localSheetId="17">#REF!</definedName>
    <definedName name="tytwdgrjuujn" localSheetId="18">#REF!</definedName>
    <definedName name="tytwdgrjuujn" localSheetId="19">#REF!</definedName>
    <definedName name="tytwdgrjuujn" localSheetId="1">#REF!</definedName>
    <definedName name="tytwdgrjuujn" localSheetId="2">#REF!</definedName>
    <definedName name="tytwdgrjuujn" localSheetId="3">#REF!</definedName>
    <definedName name="tytwdgrjuujn" localSheetId="7">#REF!</definedName>
    <definedName name="tytwdgrjuujn" localSheetId="8">#REF!</definedName>
    <definedName name="tytwdgrjuujn" localSheetId="9">#REF!</definedName>
    <definedName name="tytwdgrjuujn" localSheetId="11">#REF!</definedName>
    <definedName name="tytwdgrjuujn" localSheetId="12">#REF!</definedName>
    <definedName name="tytwdgrjuujn">#REF!</definedName>
    <definedName name="uuuooppll" localSheetId="0">#REF!</definedName>
    <definedName name="uuuooppll" localSheetId="10">#REF!</definedName>
    <definedName name="uuuooppll" localSheetId="13">#REF!</definedName>
    <definedName name="uuuooppll" localSheetId="15">#REF!</definedName>
    <definedName name="uuuooppll" localSheetId="16">#REF!</definedName>
    <definedName name="uuuooppll" localSheetId="17">#REF!</definedName>
    <definedName name="uuuooppll" localSheetId="18">#REF!</definedName>
    <definedName name="uuuooppll" localSheetId="19">#REF!</definedName>
    <definedName name="uuuooppll" localSheetId="1">#REF!</definedName>
    <definedName name="uuuooppll" localSheetId="2">#REF!</definedName>
    <definedName name="uuuooppll" localSheetId="3">#REF!</definedName>
    <definedName name="uuuooppll" localSheetId="7">#REF!</definedName>
    <definedName name="uuuooppll" localSheetId="8">#REF!</definedName>
    <definedName name="uuuooppll" localSheetId="9">#REF!</definedName>
    <definedName name="uuuooppll" localSheetId="11">#REF!</definedName>
    <definedName name="uuuooppll" localSheetId="12">#REF!</definedName>
    <definedName name="uuuooppll">#REF!</definedName>
    <definedName name="uuuunnnlllhh" localSheetId="0">'[11]Other revenue sources'!#REF!</definedName>
    <definedName name="uuuunnnlllhh" localSheetId="10">'[11]Other revenue sources'!#REF!</definedName>
    <definedName name="uuuunnnlllhh" localSheetId="13">'[11]Other revenue sources'!#REF!</definedName>
    <definedName name="uuuunnnlllhh" localSheetId="15">'[11]Other revenue sources'!#REF!</definedName>
    <definedName name="uuuunnnlllhh" localSheetId="16">'[11]Other revenue sources'!#REF!</definedName>
    <definedName name="uuuunnnlllhh" localSheetId="17">'[11]Other revenue sources'!#REF!</definedName>
    <definedName name="uuuunnnlllhh" localSheetId="18">'[11]Other revenue sources'!#REF!</definedName>
    <definedName name="uuuunnnlllhh" localSheetId="19">'[11]Other revenue sources'!#REF!</definedName>
    <definedName name="uuuunnnlllhh" localSheetId="1">'[11]Other revenue sources'!#REF!</definedName>
    <definedName name="uuuunnnlllhh" localSheetId="2">'[11]Other revenue sources'!#REF!</definedName>
    <definedName name="uuuunnnlllhh" localSheetId="3">'[11]Other revenue sources'!#REF!</definedName>
    <definedName name="uuuunnnlllhh" localSheetId="7">'[11]Other revenue sources'!#REF!</definedName>
    <definedName name="uuuunnnlllhh" localSheetId="8">'[11]Other revenue sources'!#REF!</definedName>
    <definedName name="uuuunnnlllhh" localSheetId="9">'[11]Other revenue sources'!#REF!</definedName>
    <definedName name="uuuunnnlllhh" localSheetId="11">'[11]Other revenue sources'!#REF!</definedName>
    <definedName name="uuuunnnlllhh" localSheetId="12">'[11]Other revenue sources'!#REF!</definedName>
    <definedName name="uuuunnnlllhh">'[11]Other revenue sources'!#REF!</definedName>
    <definedName name="vinod" localSheetId="0" hidden="1">{"pl_t&amp;d",#N/A,FALSE,"p&amp;l_t&amp;D_01_02 (2)"}</definedName>
    <definedName name="vinod" localSheetId="10" hidden="1">{"pl_t&amp;d",#N/A,FALSE,"p&amp;l_t&amp;D_01_02 (2)"}</definedName>
    <definedName name="vinod" localSheetId="13" hidden="1">{"pl_t&amp;d",#N/A,FALSE,"p&amp;l_t&amp;D_01_02 (2)"}</definedName>
    <definedName name="vinod" localSheetId="14" hidden="1">{"pl_t&amp;d",#N/A,FALSE,"p&amp;l_t&amp;D_01_02 (2)"}</definedName>
    <definedName name="vinod" localSheetId="17" hidden="1">{"pl_t&amp;d",#N/A,FALSE,"p&amp;l_t&amp;D_01_02 (2)"}</definedName>
    <definedName name="vinod" localSheetId="19" hidden="1">{"pl_t&amp;d",#N/A,FALSE,"p&amp;l_t&amp;D_01_02 (2)"}</definedName>
    <definedName name="vinod" localSheetId="20" hidden="1">{"pl_t&amp;d",#N/A,FALSE,"p&amp;l_t&amp;D_01_02 (2)"}</definedName>
    <definedName name="vinod" localSheetId="1" hidden="1">{"pl_t&amp;d",#N/A,FALSE,"p&amp;l_t&amp;D_01_02 (2)"}</definedName>
    <definedName name="vinod" localSheetId="2" hidden="1">{"pl_t&amp;d",#N/A,FALSE,"p&amp;l_t&amp;D_01_02 (2)"}</definedName>
    <definedName name="vinod" localSheetId="3" hidden="1">{"pl_t&amp;d",#N/A,FALSE,"p&amp;l_t&amp;D_01_02 (2)"}</definedName>
    <definedName name="vinod" localSheetId="4" hidden="1">{"pl_t&amp;d",#N/A,FALSE,"p&amp;l_t&amp;D_01_02 (2)"}</definedName>
    <definedName name="vinod" localSheetId="5" hidden="1">{"pl_t&amp;d",#N/A,FALSE,"p&amp;l_t&amp;D_01_02 (2)"}</definedName>
    <definedName name="vinod" localSheetId="9" hidden="1">{"pl_t&amp;d",#N/A,FALSE,"p&amp;l_t&amp;D_01_02 (2)"}</definedName>
    <definedName name="vinod" hidden="1">{"pl_t&amp;d",#N/A,FALSE,"p&amp;l_t&amp;D_01_02 (2)"}</definedName>
    <definedName name="wdsd" localSheetId="0" hidden="1">{"pl_t&amp;d",#N/A,FALSE,"p&amp;l_t&amp;D_01_02 (2)"}</definedName>
    <definedName name="wdsd" localSheetId="10" hidden="1">{"pl_t&amp;d",#N/A,FALSE,"p&amp;l_t&amp;D_01_02 (2)"}</definedName>
    <definedName name="wdsd" localSheetId="13" hidden="1">{"pl_t&amp;d",#N/A,FALSE,"p&amp;l_t&amp;D_01_02 (2)"}</definedName>
    <definedName name="wdsd" localSheetId="14" hidden="1">{"pl_t&amp;d",#N/A,FALSE,"p&amp;l_t&amp;D_01_02 (2)"}</definedName>
    <definedName name="wdsd" localSheetId="17" hidden="1">{"pl_t&amp;d",#N/A,FALSE,"p&amp;l_t&amp;D_01_02 (2)"}</definedName>
    <definedName name="wdsd" localSheetId="19" hidden="1">{"pl_t&amp;d",#N/A,FALSE,"p&amp;l_t&amp;D_01_02 (2)"}</definedName>
    <definedName name="wdsd" localSheetId="20" hidden="1">{"pl_t&amp;d",#N/A,FALSE,"p&amp;l_t&amp;D_01_02 (2)"}</definedName>
    <definedName name="wdsd" localSheetId="1" hidden="1">{"pl_t&amp;d",#N/A,FALSE,"p&amp;l_t&amp;D_01_02 (2)"}</definedName>
    <definedName name="wdsd" localSheetId="2" hidden="1">{"pl_t&amp;d",#N/A,FALSE,"p&amp;l_t&amp;D_01_02 (2)"}</definedName>
    <definedName name="wdsd" localSheetId="3" hidden="1">{"pl_t&amp;d",#N/A,FALSE,"p&amp;l_t&amp;D_01_02 (2)"}</definedName>
    <definedName name="wdsd" localSheetId="4" hidden="1">{"pl_t&amp;d",#N/A,FALSE,"p&amp;l_t&amp;D_01_02 (2)"}</definedName>
    <definedName name="wdsd" localSheetId="5" hidden="1">{"pl_t&amp;d",#N/A,FALSE,"p&amp;l_t&amp;D_01_02 (2)"}</definedName>
    <definedName name="wdsd" localSheetId="9" hidden="1">{"pl_t&amp;d",#N/A,FALSE,"p&amp;l_t&amp;D_01_02 (2)"}</definedName>
    <definedName name="wdsd" hidden="1">{"pl_t&amp;d",#N/A,FALSE,"p&amp;l_t&amp;D_01_02 (2)"}</definedName>
    <definedName name="wdsd_1" localSheetId="0" hidden="1">{"pl_t&amp;d",#N/A,FALSE,"p&amp;l_t&amp;D_01_02 (2)"}</definedName>
    <definedName name="wdsd_1" localSheetId="10" hidden="1">{"pl_t&amp;d",#N/A,FALSE,"p&amp;l_t&amp;D_01_02 (2)"}</definedName>
    <definedName name="wdsd_1" localSheetId="13" hidden="1">{"pl_t&amp;d",#N/A,FALSE,"p&amp;l_t&amp;D_01_02 (2)"}</definedName>
    <definedName name="wdsd_1" localSheetId="14" hidden="1">{"pl_t&amp;d",#N/A,FALSE,"p&amp;l_t&amp;D_01_02 (2)"}</definedName>
    <definedName name="wdsd_1" localSheetId="17" hidden="1">{"pl_t&amp;d",#N/A,FALSE,"p&amp;l_t&amp;D_01_02 (2)"}</definedName>
    <definedName name="wdsd_1" localSheetId="19" hidden="1">{"pl_t&amp;d",#N/A,FALSE,"p&amp;l_t&amp;D_01_02 (2)"}</definedName>
    <definedName name="wdsd_1" localSheetId="20" hidden="1">{"pl_t&amp;d",#N/A,FALSE,"p&amp;l_t&amp;D_01_02 (2)"}</definedName>
    <definedName name="wdsd_1" localSheetId="1" hidden="1">{"pl_t&amp;d",#N/A,FALSE,"p&amp;l_t&amp;D_01_02 (2)"}</definedName>
    <definedName name="wdsd_1" localSheetId="2" hidden="1">{"pl_t&amp;d",#N/A,FALSE,"p&amp;l_t&amp;D_01_02 (2)"}</definedName>
    <definedName name="wdsd_1" localSheetId="3" hidden="1">{"pl_t&amp;d",#N/A,FALSE,"p&amp;l_t&amp;D_01_02 (2)"}</definedName>
    <definedName name="wdsd_1" localSheetId="4" hidden="1">{"pl_t&amp;d",#N/A,FALSE,"p&amp;l_t&amp;D_01_02 (2)"}</definedName>
    <definedName name="wdsd_1" localSheetId="5" hidden="1">{"pl_t&amp;d",#N/A,FALSE,"p&amp;l_t&amp;D_01_02 (2)"}</definedName>
    <definedName name="wdsd_1" localSheetId="9" hidden="1">{"pl_t&amp;d",#N/A,FALSE,"p&amp;l_t&amp;D_01_02 (2)"}</definedName>
    <definedName name="wdsd_1" hidden="1">{"pl_t&amp;d",#N/A,FALSE,"p&amp;l_t&amp;D_01_02 (2)"}</definedName>
    <definedName name="WEWE">[21]all!$A$2:$A$28</definedName>
    <definedName name="wq" localSheetId="0" hidden="1">{"pl_t&amp;d",#N/A,FALSE,"p&amp;l_t&amp;D_01_02 (2)"}</definedName>
    <definedName name="wq" localSheetId="10" hidden="1">{"pl_t&amp;d",#N/A,FALSE,"p&amp;l_t&amp;D_01_02 (2)"}</definedName>
    <definedName name="wq" localSheetId="13" hidden="1">{"pl_t&amp;d",#N/A,FALSE,"p&amp;l_t&amp;D_01_02 (2)"}</definedName>
    <definedName name="wq" localSheetId="14" hidden="1">{"pl_t&amp;d",#N/A,FALSE,"p&amp;l_t&amp;D_01_02 (2)"}</definedName>
    <definedName name="wq" localSheetId="17" hidden="1">{"pl_t&amp;d",#N/A,FALSE,"p&amp;l_t&amp;D_01_02 (2)"}</definedName>
    <definedName name="wq" localSheetId="19" hidden="1">{"pl_t&amp;d",#N/A,FALSE,"p&amp;l_t&amp;D_01_02 (2)"}</definedName>
    <definedName name="wq" localSheetId="20" hidden="1">{"pl_t&amp;d",#N/A,FALSE,"p&amp;l_t&amp;D_01_02 (2)"}</definedName>
    <definedName name="wq" localSheetId="1" hidden="1">{"pl_t&amp;d",#N/A,FALSE,"p&amp;l_t&amp;D_01_02 (2)"}</definedName>
    <definedName name="wq" localSheetId="2" hidden="1">{"pl_t&amp;d",#N/A,FALSE,"p&amp;l_t&amp;D_01_02 (2)"}</definedName>
    <definedName name="wq" localSheetId="3" hidden="1">{"pl_t&amp;d",#N/A,FALSE,"p&amp;l_t&amp;D_01_02 (2)"}</definedName>
    <definedName name="wq" localSheetId="4" hidden="1">{"pl_t&amp;d",#N/A,FALSE,"p&amp;l_t&amp;D_01_02 (2)"}</definedName>
    <definedName name="wq" localSheetId="5" hidden="1">{"pl_t&amp;d",#N/A,FALSE,"p&amp;l_t&amp;D_01_02 (2)"}</definedName>
    <definedName name="wq" localSheetId="9" hidden="1">{"pl_t&amp;d",#N/A,FALSE,"p&amp;l_t&amp;D_01_02 (2)"}</definedName>
    <definedName name="wq" hidden="1">{"pl_t&amp;d",#N/A,FALSE,"p&amp;l_t&amp;D_01_02 (2)"}</definedName>
    <definedName name="wq_1" localSheetId="0" hidden="1">{"pl_t&amp;d",#N/A,FALSE,"p&amp;l_t&amp;D_01_02 (2)"}</definedName>
    <definedName name="wq_1" localSheetId="10" hidden="1">{"pl_t&amp;d",#N/A,FALSE,"p&amp;l_t&amp;D_01_02 (2)"}</definedName>
    <definedName name="wq_1" localSheetId="13" hidden="1">{"pl_t&amp;d",#N/A,FALSE,"p&amp;l_t&amp;D_01_02 (2)"}</definedName>
    <definedName name="wq_1" localSheetId="14" hidden="1">{"pl_t&amp;d",#N/A,FALSE,"p&amp;l_t&amp;D_01_02 (2)"}</definedName>
    <definedName name="wq_1" localSheetId="17" hidden="1">{"pl_t&amp;d",#N/A,FALSE,"p&amp;l_t&amp;D_01_02 (2)"}</definedName>
    <definedName name="wq_1" localSheetId="19" hidden="1">{"pl_t&amp;d",#N/A,FALSE,"p&amp;l_t&amp;D_01_02 (2)"}</definedName>
    <definedName name="wq_1" localSheetId="20" hidden="1">{"pl_t&amp;d",#N/A,FALSE,"p&amp;l_t&amp;D_01_02 (2)"}</definedName>
    <definedName name="wq_1" localSheetId="1" hidden="1">{"pl_t&amp;d",#N/A,FALSE,"p&amp;l_t&amp;D_01_02 (2)"}</definedName>
    <definedName name="wq_1" localSheetId="2" hidden="1">{"pl_t&amp;d",#N/A,FALSE,"p&amp;l_t&amp;D_01_02 (2)"}</definedName>
    <definedName name="wq_1" localSheetId="3" hidden="1">{"pl_t&amp;d",#N/A,FALSE,"p&amp;l_t&amp;D_01_02 (2)"}</definedName>
    <definedName name="wq_1" localSheetId="4" hidden="1">{"pl_t&amp;d",#N/A,FALSE,"p&amp;l_t&amp;D_01_02 (2)"}</definedName>
    <definedName name="wq_1" localSheetId="5" hidden="1">{"pl_t&amp;d",#N/A,FALSE,"p&amp;l_t&amp;D_01_02 (2)"}</definedName>
    <definedName name="wq_1" localSheetId="9" hidden="1">{"pl_t&amp;d",#N/A,FALSE,"p&amp;l_t&amp;D_01_02 (2)"}</definedName>
    <definedName name="wq_1" hidden="1">{"pl_t&amp;d",#N/A,FALSE,"p&amp;l_t&amp;D_01_02 (2)"}</definedName>
    <definedName name="wqe" localSheetId="0">'[9]Other revenue sources'!#REF!</definedName>
    <definedName name="wqe" localSheetId="10">'[9]Other revenue sources'!#REF!</definedName>
    <definedName name="wqe" localSheetId="13">'[9]Other revenue sources'!#REF!</definedName>
    <definedName name="wqe" localSheetId="15">'[9]Other revenue sources'!#REF!</definedName>
    <definedName name="wqe" localSheetId="16">'[9]Other revenue sources'!#REF!</definedName>
    <definedName name="wqe" localSheetId="17">'[9]Other revenue sources'!#REF!</definedName>
    <definedName name="wqe" localSheetId="18">'[9]Other revenue sources'!#REF!</definedName>
    <definedName name="wqe" localSheetId="19">'[9]Other revenue sources'!#REF!</definedName>
    <definedName name="wqe" localSheetId="20">'[9]Other revenue sources'!#REF!</definedName>
    <definedName name="wqe" localSheetId="1">'[9]Other revenue sources'!#REF!</definedName>
    <definedName name="wqe" localSheetId="2">'[9]Other revenue sources'!#REF!</definedName>
    <definedName name="wqe" localSheetId="3">'[9]Other revenue sources'!#REF!</definedName>
    <definedName name="wqe" localSheetId="7">'[9]Other revenue sources'!#REF!</definedName>
    <definedName name="wqe" localSheetId="8">'[9]Other revenue sources'!#REF!</definedName>
    <definedName name="wqe" localSheetId="9">'[9]Other revenue sources'!#REF!</definedName>
    <definedName name="wqe" localSheetId="11">'[9]Other revenue sources'!#REF!</definedName>
    <definedName name="wqe" localSheetId="12">'[9]Other revenue sources'!#REF!</definedName>
    <definedName name="wqe">'[9]Other revenue sources'!#REF!</definedName>
    <definedName name="wqetydwd" localSheetId="0" hidden="1">{"pl_t&amp;d",#N/A,FALSE,"p&amp;l_t&amp;D_01_02 (2)"}</definedName>
    <definedName name="wqetydwd" localSheetId="10" hidden="1">{"pl_t&amp;d",#N/A,FALSE,"p&amp;l_t&amp;D_01_02 (2)"}</definedName>
    <definedName name="wqetydwd" localSheetId="13" hidden="1">{"pl_t&amp;d",#N/A,FALSE,"p&amp;l_t&amp;D_01_02 (2)"}</definedName>
    <definedName name="wqetydwd" localSheetId="14" hidden="1">{"pl_t&amp;d",#N/A,FALSE,"p&amp;l_t&amp;D_01_02 (2)"}</definedName>
    <definedName name="wqetydwd" localSheetId="17" hidden="1">{"pl_t&amp;d",#N/A,FALSE,"p&amp;l_t&amp;D_01_02 (2)"}</definedName>
    <definedName name="wqetydwd" localSheetId="19" hidden="1">{"pl_t&amp;d",#N/A,FALSE,"p&amp;l_t&amp;D_01_02 (2)"}</definedName>
    <definedName name="wqetydwd" localSheetId="20" hidden="1">{"pl_t&amp;d",#N/A,FALSE,"p&amp;l_t&amp;D_01_02 (2)"}</definedName>
    <definedName name="wqetydwd" localSheetId="1" hidden="1">{"pl_t&amp;d",#N/A,FALSE,"p&amp;l_t&amp;D_01_02 (2)"}</definedName>
    <definedName name="wqetydwd" localSheetId="2" hidden="1">{"pl_t&amp;d",#N/A,FALSE,"p&amp;l_t&amp;D_01_02 (2)"}</definedName>
    <definedName name="wqetydwd" localSheetId="3" hidden="1">{"pl_t&amp;d",#N/A,FALSE,"p&amp;l_t&amp;D_01_02 (2)"}</definedName>
    <definedName name="wqetydwd" localSheetId="4" hidden="1">{"pl_t&amp;d",#N/A,FALSE,"p&amp;l_t&amp;D_01_02 (2)"}</definedName>
    <definedName name="wqetydwd" localSheetId="5" hidden="1">{"pl_t&amp;d",#N/A,FALSE,"p&amp;l_t&amp;D_01_02 (2)"}</definedName>
    <definedName name="wqetydwd" localSheetId="9" hidden="1">{"pl_t&amp;d",#N/A,FALSE,"p&amp;l_t&amp;D_01_02 (2)"}</definedName>
    <definedName name="wqetydwd" hidden="1">{"pl_t&amp;d",#N/A,FALSE,"p&amp;l_t&amp;D_01_02 (2)"}</definedName>
    <definedName name="wqetydwd_1" localSheetId="0" hidden="1">{"pl_t&amp;d",#N/A,FALSE,"p&amp;l_t&amp;D_01_02 (2)"}</definedName>
    <definedName name="wqetydwd_1" localSheetId="10" hidden="1">{"pl_t&amp;d",#N/A,FALSE,"p&amp;l_t&amp;D_01_02 (2)"}</definedName>
    <definedName name="wqetydwd_1" localSheetId="13" hidden="1">{"pl_t&amp;d",#N/A,FALSE,"p&amp;l_t&amp;D_01_02 (2)"}</definedName>
    <definedName name="wqetydwd_1" localSheetId="14" hidden="1">{"pl_t&amp;d",#N/A,FALSE,"p&amp;l_t&amp;D_01_02 (2)"}</definedName>
    <definedName name="wqetydwd_1" localSheetId="17" hidden="1">{"pl_t&amp;d",#N/A,FALSE,"p&amp;l_t&amp;D_01_02 (2)"}</definedName>
    <definedName name="wqetydwd_1" localSheetId="19" hidden="1">{"pl_t&amp;d",#N/A,FALSE,"p&amp;l_t&amp;D_01_02 (2)"}</definedName>
    <definedName name="wqetydwd_1" localSheetId="20" hidden="1">{"pl_t&amp;d",#N/A,FALSE,"p&amp;l_t&amp;D_01_02 (2)"}</definedName>
    <definedName name="wqetydwd_1" localSheetId="1" hidden="1">{"pl_t&amp;d",#N/A,FALSE,"p&amp;l_t&amp;D_01_02 (2)"}</definedName>
    <definedName name="wqetydwd_1" localSheetId="2" hidden="1">{"pl_t&amp;d",#N/A,FALSE,"p&amp;l_t&amp;D_01_02 (2)"}</definedName>
    <definedName name="wqetydwd_1" localSheetId="3" hidden="1">{"pl_t&amp;d",#N/A,FALSE,"p&amp;l_t&amp;D_01_02 (2)"}</definedName>
    <definedName name="wqetydwd_1" localSheetId="4" hidden="1">{"pl_t&amp;d",#N/A,FALSE,"p&amp;l_t&amp;D_01_02 (2)"}</definedName>
    <definedName name="wqetydwd_1" localSheetId="5" hidden="1">{"pl_t&amp;d",#N/A,FALSE,"p&amp;l_t&amp;D_01_02 (2)"}</definedName>
    <definedName name="wqetydwd_1" localSheetId="9" hidden="1">{"pl_t&amp;d",#N/A,FALSE,"p&amp;l_t&amp;D_01_02 (2)"}</definedName>
    <definedName name="wqetydwd_1" hidden="1">{"pl_t&amp;d",#N/A,FALSE,"p&amp;l_t&amp;D_01_02 (2)"}</definedName>
    <definedName name="wqsxd" localSheetId="0" hidden="1">{"pl_t&amp;d",#N/A,FALSE,"p&amp;l_t&amp;D_01_02 (2)"}</definedName>
    <definedName name="wqsxd" localSheetId="10" hidden="1">{"pl_t&amp;d",#N/A,FALSE,"p&amp;l_t&amp;D_01_02 (2)"}</definedName>
    <definedName name="wqsxd" localSheetId="13" hidden="1">{"pl_t&amp;d",#N/A,FALSE,"p&amp;l_t&amp;D_01_02 (2)"}</definedName>
    <definedName name="wqsxd" localSheetId="14" hidden="1">{"pl_t&amp;d",#N/A,FALSE,"p&amp;l_t&amp;D_01_02 (2)"}</definedName>
    <definedName name="wqsxd" localSheetId="17" hidden="1">{"pl_t&amp;d",#N/A,FALSE,"p&amp;l_t&amp;D_01_02 (2)"}</definedName>
    <definedName name="wqsxd" localSheetId="19" hidden="1">{"pl_t&amp;d",#N/A,FALSE,"p&amp;l_t&amp;D_01_02 (2)"}</definedName>
    <definedName name="wqsxd" localSheetId="20" hidden="1">{"pl_t&amp;d",#N/A,FALSE,"p&amp;l_t&amp;D_01_02 (2)"}</definedName>
    <definedName name="wqsxd" localSheetId="1" hidden="1">{"pl_t&amp;d",#N/A,FALSE,"p&amp;l_t&amp;D_01_02 (2)"}</definedName>
    <definedName name="wqsxd" localSheetId="2" hidden="1">{"pl_t&amp;d",#N/A,FALSE,"p&amp;l_t&amp;D_01_02 (2)"}</definedName>
    <definedName name="wqsxd" localSheetId="3" hidden="1">{"pl_t&amp;d",#N/A,FALSE,"p&amp;l_t&amp;D_01_02 (2)"}</definedName>
    <definedName name="wqsxd" localSheetId="4" hidden="1">{"pl_t&amp;d",#N/A,FALSE,"p&amp;l_t&amp;D_01_02 (2)"}</definedName>
    <definedName name="wqsxd" localSheetId="5" hidden="1">{"pl_t&amp;d",#N/A,FALSE,"p&amp;l_t&amp;D_01_02 (2)"}</definedName>
    <definedName name="wqsxd" localSheetId="9" hidden="1">{"pl_t&amp;d",#N/A,FALSE,"p&amp;l_t&amp;D_01_02 (2)"}</definedName>
    <definedName name="wqsxd" hidden="1">{"pl_t&amp;d",#N/A,FALSE,"p&amp;l_t&amp;D_01_02 (2)"}</definedName>
    <definedName name="wqsxd_1" localSheetId="0" hidden="1">{"pl_t&amp;d",#N/A,FALSE,"p&amp;l_t&amp;D_01_02 (2)"}</definedName>
    <definedName name="wqsxd_1" localSheetId="10" hidden="1">{"pl_t&amp;d",#N/A,FALSE,"p&amp;l_t&amp;D_01_02 (2)"}</definedName>
    <definedName name="wqsxd_1" localSheetId="13" hidden="1">{"pl_t&amp;d",#N/A,FALSE,"p&amp;l_t&amp;D_01_02 (2)"}</definedName>
    <definedName name="wqsxd_1" localSheetId="14" hidden="1">{"pl_t&amp;d",#N/A,FALSE,"p&amp;l_t&amp;D_01_02 (2)"}</definedName>
    <definedName name="wqsxd_1" localSheetId="17" hidden="1">{"pl_t&amp;d",#N/A,FALSE,"p&amp;l_t&amp;D_01_02 (2)"}</definedName>
    <definedName name="wqsxd_1" localSheetId="19" hidden="1">{"pl_t&amp;d",#N/A,FALSE,"p&amp;l_t&amp;D_01_02 (2)"}</definedName>
    <definedName name="wqsxd_1" localSheetId="20" hidden="1">{"pl_t&amp;d",#N/A,FALSE,"p&amp;l_t&amp;D_01_02 (2)"}</definedName>
    <definedName name="wqsxd_1" localSheetId="1" hidden="1">{"pl_t&amp;d",#N/A,FALSE,"p&amp;l_t&amp;D_01_02 (2)"}</definedName>
    <definedName name="wqsxd_1" localSheetId="2" hidden="1">{"pl_t&amp;d",#N/A,FALSE,"p&amp;l_t&amp;D_01_02 (2)"}</definedName>
    <definedName name="wqsxd_1" localSheetId="3" hidden="1">{"pl_t&amp;d",#N/A,FALSE,"p&amp;l_t&amp;D_01_02 (2)"}</definedName>
    <definedName name="wqsxd_1" localSheetId="4" hidden="1">{"pl_t&amp;d",#N/A,FALSE,"p&amp;l_t&amp;D_01_02 (2)"}</definedName>
    <definedName name="wqsxd_1" localSheetId="5" hidden="1">{"pl_t&amp;d",#N/A,FALSE,"p&amp;l_t&amp;D_01_02 (2)"}</definedName>
    <definedName name="wqsxd_1" localSheetId="9" hidden="1">{"pl_t&amp;d",#N/A,FALSE,"p&amp;l_t&amp;D_01_02 (2)"}</definedName>
    <definedName name="wqsxd_1" hidden="1">{"pl_t&amp;d",#N/A,FALSE,"p&amp;l_t&amp;D_01_02 (2)"}</definedName>
    <definedName name="wqwq" localSheetId="0" hidden="1">{"pl_t&amp;d",#N/A,FALSE,"p&amp;l_t&amp;D_01_02 (2)"}</definedName>
    <definedName name="wqwq" localSheetId="10" hidden="1">{"pl_t&amp;d",#N/A,FALSE,"p&amp;l_t&amp;D_01_02 (2)"}</definedName>
    <definedName name="wqwq" localSheetId="13" hidden="1">{"pl_t&amp;d",#N/A,FALSE,"p&amp;l_t&amp;D_01_02 (2)"}</definedName>
    <definedName name="wqwq" localSheetId="14" hidden="1">{"pl_t&amp;d",#N/A,FALSE,"p&amp;l_t&amp;D_01_02 (2)"}</definedName>
    <definedName name="wqwq" localSheetId="17" hidden="1">{"pl_t&amp;d",#N/A,FALSE,"p&amp;l_t&amp;D_01_02 (2)"}</definedName>
    <definedName name="wqwq" localSheetId="19" hidden="1">{"pl_t&amp;d",#N/A,FALSE,"p&amp;l_t&amp;D_01_02 (2)"}</definedName>
    <definedName name="wqwq" localSheetId="20" hidden="1">{"pl_t&amp;d",#N/A,FALSE,"p&amp;l_t&amp;D_01_02 (2)"}</definedName>
    <definedName name="wqwq" localSheetId="1" hidden="1">{"pl_t&amp;d",#N/A,FALSE,"p&amp;l_t&amp;D_01_02 (2)"}</definedName>
    <definedName name="wqwq" localSheetId="2" hidden="1">{"pl_t&amp;d",#N/A,FALSE,"p&amp;l_t&amp;D_01_02 (2)"}</definedName>
    <definedName name="wqwq" localSheetId="3" hidden="1">{"pl_t&amp;d",#N/A,FALSE,"p&amp;l_t&amp;D_01_02 (2)"}</definedName>
    <definedName name="wqwq" localSheetId="4" hidden="1">{"pl_t&amp;d",#N/A,FALSE,"p&amp;l_t&amp;D_01_02 (2)"}</definedName>
    <definedName name="wqwq" localSheetId="5" hidden="1">{"pl_t&amp;d",#N/A,FALSE,"p&amp;l_t&amp;D_01_02 (2)"}</definedName>
    <definedName name="wqwq" localSheetId="9" hidden="1">{"pl_t&amp;d",#N/A,FALSE,"p&amp;l_t&amp;D_01_02 (2)"}</definedName>
    <definedName name="wqwq" hidden="1">{"pl_t&amp;d",#N/A,FALSE,"p&amp;l_t&amp;D_01_02 (2)"}</definedName>
    <definedName name="wqwq_1" localSheetId="0" hidden="1">{"pl_t&amp;d",#N/A,FALSE,"p&amp;l_t&amp;D_01_02 (2)"}</definedName>
    <definedName name="wqwq_1" localSheetId="10" hidden="1">{"pl_t&amp;d",#N/A,FALSE,"p&amp;l_t&amp;D_01_02 (2)"}</definedName>
    <definedName name="wqwq_1" localSheetId="13" hidden="1">{"pl_t&amp;d",#N/A,FALSE,"p&amp;l_t&amp;D_01_02 (2)"}</definedName>
    <definedName name="wqwq_1" localSheetId="14" hidden="1">{"pl_t&amp;d",#N/A,FALSE,"p&amp;l_t&amp;D_01_02 (2)"}</definedName>
    <definedName name="wqwq_1" localSheetId="17" hidden="1">{"pl_t&amp;d",#N/A,FALSE,"p&amp;l_t&amp;D_01_02 (2)"}</definedName>
    <definedName name="wqwq_1" localSheetId="19" hidden="1">{"pl_t&amp;d",#N/A,FALSE,"p&amp;l_t&amp;D_01_02 (2)"}</definedName>
    <definedName name="wqwq_1" localSheetId="20" hidden="1">{"pl_t&amp;d",#N/A,FALSE,"p&amp;l_t&amp;D_01_02 (2)"}</definedName>
    <definedName name="wqwq_1" localSheetId="1" hidden="1">{"pl_t&amp;d",#N/A,FALSE,"p&amp;l_t&amp;D_01_02 (2)"}</definedName>
    <definedName name="wqwq_1" localSheetId="2" hidden="1">{"pl_t&amp;d",#N/A,FALSE,"p&amp;l_t&amp;D_01_02 (2)"}</definedName>
    <definedName name="wqwq_1" localSheetId="3" hidden="1">{"pl_t&amp;d",#N/A,FALSE,"p&amp;l_t&amp;D_01_02 (2)"}</definedName>
    <definedName name="wqwq_1" localSheetId="4" hidden="1">{"pl_t&amp;d",#N/A,FALSE,"p&amp;l_t&amp;D_01_02 (2)"}</definedName>
    <definedName name="wqwq_1" localSheetId="5" hidden="1">{"pl_t&amp;d",#N/A,FALSE,"p&amp;l_t&amp;D_01_02 (2)"}</definedName>
    <definedName name="wqwq_1" localSheetId="9" hidden="1">{"pl_t&amp;d",#N/A,FALSE,"p&amp;l_t&amp;D_01_02 (2)"}</definedName>
    <definedName name="wqwq_1" hidden="1">{"pl_t&amp;d",#N/A,FALSE,"p&amp;l_t&amp;D_01_02 (2)"}</definedName>
    <definedName name="wqyqu" localSheetId="0" hidden="1">{"pl_t&amp;d",#N/A,FALSE,"p&amp;l_t&amp;D_01_02 (2)"}</definedName>
    <definedName name="wqyqu" localSheetId="10" hidden="1">{"pl_t&amp;d",#N/A,FALSE,"p&amp;l_t&amp;D_01_02 (2)"}</definedName>
    <definedName name="wqyqu" localSheetId="13" hidden="1">{"pl_t&amp;d",#N/A,FALSE,"p&amp;l_t&amp;D_01_02 (2)"}</definedName>
    <definedName name="wqyqu" localSheetId="14" hidden="1">{"pl_t&amp;d",#N/A,FALSE,"p&amp;l_t&amp;D_01_02 (2)"}</definedName>
    <definedName name="wqyqu" localSheetId="17" hidden="1">{"pl_t&amp;d",#N/A,FALSE,"p&amp;l_t&amp;D_01_02 (2)"}</definedName>
    <definedName name="wqyqu" localSheetId="19" hidden="1">{"pl_t&amp;d",#N/A,FALSE,"p&amp;l_t&amp;D_01_02 (2)"}</definedName>
    <definedName name="wqyqu" localSheetId="20" hidden="1">{"pl_t&amp;d",#N/A,FALSE,"p&amp;l_t&amp;D_01_02 (2)"}</definedName>
    <definedName name="wqyqu" localSheetId="1" hidden="1">{"pl_t&amp;d",#N/A,FALSE,"p&amp;l_t&amp;D_01_02 (2)"}</definedName>
    <definedName name="wqyqu" localSheetId="2" hidden="1">{"pl_t&amp;d",#N/A,FALSE,"p&amp;l_t&amp;D_01_02 (2)"}</definedName>
    <definedName name="wqyqu" localSheetId="3" hidden="1">{"pl_t&amp;d",#N/A,FALSE,"p&amp;l_t&amp;D_01_02 (2)"}</definedName>
    <definedName name="wqyqu" localSheetId="4" hidden="1">{"pl_t&amp;d",#N/A,FALSE,"p&amp;l_t&amp;D_01_02 (2)"}</definedName>
    <definedName name="wqyqu" localSheetId="5" hidden="1">{"pl_t&amp;d",#N/A,FALSE,"p&amp;l_t&amp;D_01_02 (2)"}</definedName>
    <definedName name="wqyqu" localSheetId="9" hidden="1">{"pl_t&amp;d",#N/A,FALSE,"p&amp;l_t&amp;D_01_02 (2)"}</definedName>
    <definedName name="wqyqu" hidden="1">{"pl_t&amp;d",#N/A,FALSE,"p&amp;l_t&amp;D_01_02 (2)"}</definedName>
    <definedName name="wqyqu_1" localSheetId="0" hidden="1">{"pl_t&amp;d",#N/A,FALSE,"p&amp;l_t&amp;D_01_02 (2)"}</definedName>
    <definedName name="wqyqu_1" localSheetId="10" hidden="1">{"pl_t&amp;d",#N/A,FALSE,"p&amp;l_t&amp;D_01_02 (2)"}</definedName>
    <definedName name="wqyqu_1" localSheetId="13" hidden="1">{"pl_t&amp;d",#N/A,FALSE,"p&amp;l_t&amp;D_01_02 (2)"}</definedName>
    <definedName name="wqyqu_1" localSheetId="14" hidden="1">{"pl_t&amp;d",#N/A,FALSE,"p&amp;l_t&amp;D_01_02 (2)"}</definedName>
    <definedName name="wqyqu_1" localSheetId="17" hidden="1">{"pl_t&amp;d",#N/A,FALSE,"p&amp;l_t&amp;D_01_02 (2)"}</definedName>
    <definedName name="wqyqu_1" localSheetId="19" hidden="1">{"pl_t&amp;d",#N/A,FALSE,"p&amp;l_t&amp;D_01_02 (2)"}</definedName>
    <definedName name="wqyqu_1" localSheetId="20" hidden="1">{"pl_t&amp;d",#N/A,FALSE,"p&amp;l_t&amp;D_01_02 (2)"}</definedName>
    <definedName name="wqyqu_1" localSheetId="1" hidden="1">{"pl_t&amp;d",#N/A,FALSE,"p&amp;l_t&amp;D_01_02 (2)"}</definedName>
    <definedName name="wqyqu_1" localSheetId="2" hidden="1">{"pl_t&amp;d",#N/A,FALSE,"p&amp;l_t&amp;D_01_02 (2)"}</definedName>
    <definedName name="wqyqu_1" localSheetId="3" hidden="1">{"pl_t&amp;d",#N/A,FALSE,"p&amp;l_t&amp;D_01_02 (2)"}</definedName>
    <definedName name="wqyqu_1" localSheetId="4" hidden="1">{"pl_t&amp;d",#N/A,FALSE,"p&amp;l_t&amp;D_01_02 (2)"}</definedName>
    <definedName name="wqyqu_1" localSheetId="5" hidden="1">{"pl_t&amp;d",#N/A,FALSE,"p&amp;l_t&amp;D_01_02 (2)"}</definedName>
    <definedName name="wqyqu_1" localSheetId="9" hidden="1">{"pl_t&amp;d",#N/A,FALSE,"p&amp;l_t&amp;D_01_02 (2)"}</definedName>
    <definedName name="wqyqu_1" hidden="1">{"pl_t&amp;d",#N/A,FALSE,"p&amp;l_t&amp;D_01_02 (2)"}</definedName>
    <definedName name="wrn.ARR._.Output." localSheetId="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3"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4"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9"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20"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1"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2"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3"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4"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5"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9"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pl." localSheetId="0" hidden="1">{"pl_t&amp;d",#N/A,FALSE,"p&amp;l_t&amp;D_01_02 (2)"}</definedName>
    <definedName name="wrn.pl." localSheetId="10" hidden="1">{"pl_t&amp;d",#N/A,FALSE,"p&amp;l_t&amp;D_01_02 (2)"}</definedName>
    <definedName name="wrn.pl." localSheetId="13" hidden="1">{"pl_t&amp;d",#N/A,FALSE,"p&amp;l_t&amp;D_01_02 (2)"}</definedName>
    <definedName name="wrn.pl." localSheetId="14" hidden="1">{"pl_t&amp;d",#N/A,FALSE,"p&amp;l_t&amp;D_01_02 (2)"}</definedName>
    <definedName name="wrn.pl." localSheetId="17" hidden="1">{"pl_t&amp;d",#N/A,FALSE,"p&amp;l_t&amp;D_01_02 (2)"}</definedName>
    <definedName name="wrn.pl." localSheetId="19" hidden="1">{"pl_t&amp;d",#N/A,FALSE,"p&amp;l_t&amp;D_01_02 (2)"}</definedName>
    <definedName name="wrn.pl." localSheetId="20" hidden="1">{"pl_t&amp;d",#N/A,FALSE,"p&amp;l_t&amp;D_01_02 (2)"}</definedName>
    <definedName name="wrn.pl." localSheetId="1" hidden="1">{"pl_t&amp;d",#N/A,FALSE,"p&amp;l_t&amp;D_01_02 (2)"}</definedName>
    <definedName name="wrn.pl." localSheetId="2" hidden="1">{"pl_t&amp;d",#N/A,FALSE,"p&amp;l_t&amp;D_01_02 (2)"}</definedName>
    <definedName name="wrn.pl." localSheetId="3" hidden="1">{"pl_t&amp;d",#N/A,FALSE,"p&amp;l_t&amp;D_01_02 (2)"}</definedName>
    <definedName name="wrn.pl." localSheetId="4" hidden="1">{"pl_t&amp;d",#N/A,FALSE,"p&amp;l_t&amp;D_01_02 (2)"}</definedName>
    <definedName name="wrn.pl." localSheetId="5" hidden="1">{"pl_t&amp;d",#N/A,FALSE,"p&amp;l_t&amp;D_01_02 (2)"}</definedName>
    <definedName name="wrn.pl." localSheetId="9" hidden="1">{"pl_t&amp;d",#N/A,FALSE,"p&amp;l_t&amp;D_01_02 (2)"}</definedName>
    <definedName name="wrn.pl." hidden="1">{"pl_t&amp;d",#N/A,FALSE,"p&amp;l_t&amp;D_01_02 (2)"}</definedName>
    <definedName name="wrn.pl._1" localSheetId="0" hidden="1">{"pl_t&amp;d",#N/A,FALSE,"p&amp;l_t&amp;D_01_02 (2)"}</definedName>
    <definedName name="wrn.pl._1" localSheetId="10" hidden="1">{"pl_t&amp;d",#N/A,FALSE,"p&amp;l_t&amp;D_01_02 (2)"}</definedName>
    <definedName name="wrn.pl._1" localSheetId="13" hidden="1">{"pl_t&amp;d",#N/A,FALSE,"p&amp;l_t&amp;D_01_02 (2)"}</definedName>
    <definedName name="wrn.pl._1" localSheetId="14" hidden="1">{"pl_t&amp;d",#N/A,FALSE,"p&amp;l_t&amp;D_01_02 (2)"}</definedName>
    <definedName name="wrn.pl._1" localSheetId="17" hidden="1">{"pl_t&amp;d",#N/A,FALSE,"p&amp;l_t&amp;D_01_02 (2)"}</definedName>
    <definedName name="wrn.pl._1" localSheetId="19" hidden="1">{"pl_t&amp;d",#N/A,FALSE,"p&amp;l_t&amp;D_01_02 (2)"}</definedName>
    <definedName name="wrn.pl._1" localSheetId="20" hidden="1">{"pl_t&amp;d",#N/A,FALSE,"p&amp;l_t&amp;D_01_02 (2)"}</definedName>
    <definedName name="wrn.pl._1" localSheetId="1" hidden="1">{"pl_t&amp;d",#N/A,FALSE,"p&amp;l_t&amp;D_01_02 (2)"}</definedName>
    <definedName name="wrn.pl._1" localSheetId="2" hidden="1">{"pl_t&amp;d",#N/A,FALSE,"p&amp;l_t&amp;D_01_02 (2)"}</definedName>
    <definedName name="wrn.pl._1" localSheetId="3" hidden="1">{"pl_t&amp;d",#N/A,FALSE,"p&amp;l_t&amp;D_01_02 (2)"}</definedName>
    <definedName name="wrn.pl._1" localSheetId="4" hidden="1">{"pl_t&amp;d",#N/A,FALSE,"p&amp;l_t&amp;D_01_02 (2)"}</definedName>
    <definedName name="wrn.pl._1" localSheetId="5" hidden="1">{"pl_t&amp;d",#N/A,FALSE,"p&amp;l_t&amp;D_01_02 (2)"}</definedName>
    <definedName name="wrn.pl._1" localSheetId="9" hidden="1">{"pl_t&amp;d",#N/A,FALSE,"p&amp;l_t&amp;D_01_02 (2)"}</definedName>
    <definedName name="wrn.pl._1" hidden="1">{"pl_t&amp;d",#N/A,FALSE,"p&amp;l_t&amp;D_01_02 (2)"}</definedName>
    <definedName name="wrn.pl_td." localSheetId="0" hidden="1">{"pl_td_01_02",#N/A,FALSE,"p&amp;l_t&amp;D_01_02 (2)"}</definedName>
    <definedName name="wrn.pl_td." localSheetId="10" hidden="1">{"pl_td_01_02",#N/A,FALSE,"p&amp;l_t&amp;D_01_02 (2)"}</definedName>
    <definedName name="wrn.pl_td." localSheetId="13" hidden="1">{"pl_td_01_02",#N/A,FALSE,"p&amp;l_t&amp;D_01_02 (2)"}</definedName>
    <definedName name="wrn.pl_td." localSheetId="14" hidden="1">{"pl_td_01_02",#N/A,FALSE,"p&amp;l_t&amp;D_01_02 (2)"}</definedName>
    <definedName name="wrn.pl_td." localSheetId="17" hidden="1">{"pl_td_01_02",#N/A,FALSE,"p&amp;l_t&amp;D_01_02 (2)"}</definedName>
    <definedName name="wrn.pl_td." localSheetId="19" hidden="1">{"pl_td_01_02",#N/A,FALSE,"p&amp;l_t&amp;D_01_02 (2)"}</definedName>
    <definedName name="wrn.pl_td." localSheetId="20" hidden="1">{"pl_td_01_02",#N/A,FALSE,"p&amp;l_t&amp;D_01_02 (2)"}</definedName>
    <definedName name="wrn.pl_td." localSheetId="1" hidden="1">{"pl_td_01_02",#N/A,FALSE,"p&amp;l_t&amp;D_01_02 (2)"}</definedName>
    <definedName name="wrn.pl_td." localSheetId="2" hidden="1">{"pl_td_01_02",#N/A,FALSE,"p&amp;l_t&amp;D_01_02 (2)"}</definedName>
    <definedName name="wrn.pl_td." localSheetId="3" hidden="1">{"pl_td_01_02",#N/A,FALSE,"p&amp;l_t&amp;D_01_02 (2)"}</definedName>
    <definedName name="wrn.pl_td." localSheetId="4" hidden="1">{"pl_td_01_02",#N/A,FALSE,"p&amp;l_t&amp;D_01_02 (2)"}</definedName>
    <definedName name="wrn.pl_td." localSheetId="5" hidden="1">{"pl_td_01_02",#N/A,FALSE,"p&amp;l_t&amp;D_01_02 (2)"}</definedName>
    <definedName name="wrn.pl_td." localSheetId="9" hidden="1">{"pl_td_01_02",#N/A,FALSE,"p&amp;l_t&amp;D_01_02 (2)"}</definedName>
    <definedName name="wrn.pl_td." hidden="1">{"pl_td_01_02",#N/A,FALSE,"p&amp;l_t&amp;D_01_02 (2)"}</definedName>
    <definedName name="wrn.pl_td._1" localSheetId="0" hidden="1">{"pl_td_01_02",#N/A,FALSE,"p&amp;l_t&amp;D_01_02 (2)"}</definedName>
    <definedName name="wrn.pl_td._1" localSheetId="10" hidden="1">{"pl_td_01_02",#N/A,FALSE,"p&amp;l_t&amp;D_01_02 (2)"}</definedName>
    <definedName name="wrn.pl_td._1" localSheetId="13" hidden="1">{"pl_td_01_02",#N/A,FALSE,"p&amp;l_t&amp;D_01_02 (2)"}</definedName>
    <definedName name="wrn.pl_td._1" localSheetId="14" hidden="1">{"pl_td_01_02",#N/A,FALSE,"p&amp;l_t&amp;D_01_02 (2)"}</definedName>
    <definedName name="wrn.pl_td._1" localSheetId="17" hidden="1">{"pl_td_01_02",#N/A,FALSE,"p&amp;l_t&amp;D_01_02 (2)"}</definedName>
    <definedName name="wrn.pl_td._1" localSheetId="19" hidden="1">{"pl_td_01_02",#N/A,FALSE,"p&amp;l_t&amp;D_01_02 (2)"}</definedName>
    <definedName name="wrn.pl_td._1" localSheetId="20" hidden="1">{"pl_td_01_02",#N/A,FALSE,"p&amp;l_t&amp;D_01_02 (2)"}</definedName>
    <definedName name="wrn.pl_td._1" localSheetId="1" hidden="1">{"pl_td_01_02",#N/A,FALSE,"p&amp;l_t&amp;D_01_02 (2)"}</definedName>
    <definedName name="wrn.pl_td._1" localSheetId="2" hidden="1">{"pl_td_01_02",#N/A,FALSE,"p&amp;l_t&amp;D_01_02 (2)"}</definedName>
    <definedName name="wrn.pl_td._1" localSheetId="3" hidden="1">{"pl_td_01_02",#N/A,FALSE,"p&amp;l_t&amp;D_01_02 (2)"}</definedName>
    <definedName name="wrn.pl_td._1" localSheetId="4" hidden="1">{"pl_td_01_02",#N/A,FALSE,"p&amp;l_t&amp;D_01_02 (2)"}</definedName>
    <definedName name="wrn.pl_td._1" localSheetId="5" hidden="1">{"pl_td_01_02",#N/A,FALSE,"p&amp;l_t&amp;D_01_02 (2)"}</definedName>
    <definedName name="wrn.pl_td._1" localSheetId="9" hidden="1">{"pl_td_01_02",#N/A,FALSE,"p&amp;l_t&amp;D_01_02 (2)"}</definedName>
    <definedName name="wrn.pl_td._1" hidden="1">{"pl_td_01_02",#N/A,FALSE,"p&amp;l_t&amp;D_01_02 (2)"}</definedName>
    <definedName name="ww" localSheetId="0" hidden="1">{"pl_t&amp;d",#N/A,FALSE,"p&amp;l_t&amp;D_01_02 (2)"}</definedName>
    <definedName name="ww" localSheetId="10" hidden="1">{"pl_t&amp;d",#N/A,FALSE,"p&amp;l_t&amp;D_01_02 (2)"}</definedName>
    <definedName name="ww" localSheetId="13" hidden="1">{"pl_t&amp;d",#N/A,FALSE,"p&amp;l_t&amp;D_01_02 (2)"}</definedName>
    <definedName name="ww" localSheetId="14" hidden="1">{"pl_t&amp;d",#N/A,FALSE,"p&amp;l_t&amp;D_01_02 (2)"}</definedName>
    <definedName name="ww" localSheetId="17" hidden="1">{"pl_t&amp;d",#N/A,FALSE,"p&amp;l_t&amp;D_01_02 (2)"}</definedName>
    <definedName name="ww" localSheetId="19" hidden="1">{"pl_t&amp;d",#N/A,FALSE,"p&amp;l_t&amp;D_01_02 (2)"}</definedName>
    <definedName name="ww" localSheetId="20" hidden="1">{"pl_t&amp;d",#N/A,FALSE,"p&amp;l_t&amp;D_01_02 (2)"}</definedName>
    <definedName name="ww" localSheetId="1" hidden="1">{"pl_t&amp;d",#N/A,FALSE,"p&amp;l_t&amp;D_01_02 (2)"}</definedName>
    <definedName name="ww" localSheetId="2" hidden="1">{"pl_t&amp;d",#N/A,FALSE,"p&amp;l_t&amp;D_01_02 (2)"}</definedName>
    <definedName name="ww" localSheetId="3" hidden="1">{"pl_t&amp;d",#N/A,FALSE,"p&amp;l_t&amp;D_01_02 (2)"}</definedName>
    <definedName name="ww" localSheetId="4" hidden="1">{"pl_t&amp;d",#N/A,FALSE,"p&amp;l_t&amp;D_01_02 (2)"}</definedName>
    <definedName name="ww" localSheetId="5" hidden="1">{"pl_t&amp;d",#N/A,FALSE,"p&amp;l_t&amp;D_01_02 (2)"}</definedName>
    <definedName name="ww" localSheetId="9" hidden="1">{"pl_t&amp;d",#N/A,FALSE,"p&amp;l_t&amp;D_01_02 (2)"}</definedName>
    <definedName name="ww" hidden="1">{"pl_t&amp;d",#N/A,FALSE,"p&amp;l_t&amp;D_01_02 (2)"}</definedName>
    <definedName name="wwe" localSheetId="0" hidden="1">{"pl_t&amp;d",#N/A,FALSE,"p&amp;l_t&amp;D_01_02 (2)"}</definedName>
    <definedName name="wwe" localSheetId="10" hidden="1">{"pl_t&amp;d",#N/A,FALSE,"p&amp;l_t&amp;D_01_02 (2)"}</definedName>
    <definedName name="wwe" localSheetId="13" hidden="1">{"pl_t&amp;d",#N/A,FALSE,"p&amp;l_t&amp;D_01_02 (2)"}</definedName>
    <definedName name="wwe" localSheetId="14" hidden="1">{"pl_t&amp;d",#N/A,FALSE,"p&amp;l_t&amp;D_01_02 (2)"}</definedName>
    <definedName name="wwe" localSheetId="17" hidden="1">{"pl_t&amp;d",#N/A,FALSE,"p&amp;l_t&amp;D_01_02 (2)"}</definedName>
    <definedName name="wwe" localSheetId="19" hidden="1">{"pl_t&amp;d",#N/A,FALSE,"p&amp;l_t&amp;D_01_02 (2)"}</definedName>
    <definedName name="wwe" localSheetId="20" hidden="1">{"pl_t&amp;d",#N/A,FALSE,"p&amp;l_t&amp;D_01_02 (2)"}</definedName>
    <definedName name="wwe" localSheetId="1" hidden="1">{"pl_t&amp;d",#N/A,FALSE,"p&amp;l_t&amp;D_01_02 (2)"}</definedName>
    <definedName name="wwe" localSheetId="2" hidden="1">{"pl_t&amp;d",#N/A,FALSE,"p&amp;l_t&amp;D_01_02 (2)"}</definedName>
    <definedName name="wwe" localSheetId="3" hidden="1">{"pl_t&amp;d",#N/A,FALSE,"p&amp;l_t&amp;D_01_02 (2)"}</definedName>
    <definedName name="wwe" localSheetId="4" hidden="1">{"pl_t&amp;d",#N/A,FALSE,"p&amp;l_t&amp;D_01_02 (2)"}</definedName>
    <definedName name="wwe" localSheetId="5" hidden="1">{"pl_t&amp;d",#N/A,FALSE,"p&amp;l_t&amp;D_01_02 (2)"}</definedName>
    <definedName name="wwe" localSheetId="9" hidden="1">{"pl_t&amp;d",#N/A,FALSE,"p&amp;l_t&amp;D_01_02 (2)"}</definedName>
    <definedName name="wwe" hidden="1">{"pl_t&amp;d",#N/A,FALSE,"p&amp;l_t&amp;D_01_02 (2)"}</definedName>
    <definedName name="wweerrtt" localSheetId="0" hidden="1">{"pl_t&amp;d",#N/A,FALSE,"p&amp;l_t&amp;D_01_02 (2)"}</definedName>
    <definedName name="wweerrtt" localSheetId="10" hidden="1">{"pl_t&amp;d",#N/A,FALSE,"p&amp;l_t&amp;D_01_02 (2)"}</definedName>
    <definedName name="wweerrtt" localSheetId="13" hidden="1">{"pl_t&amp;d",#N/A,FALSE,"p&amp;l_t&amp;D_01_02 (2)"}</definedName>
    <definedName name="wweerrtt" localSheetId="14" hidden="1">{"pl_t&amp;d",#N/A,FALSE,"p&amp;l_t&amp;D_01_02 (2)"}</definedName>
    <definedName name="wweerrtt" localSheetId="17" hidden="1">{"pl_t&amp;d",#N/A,FALSE,"p&amp;l_t&amp;D_01_02 (2)"}</definedName>
    <definedName name="wweerrtt" localSheetId="19" hidden="1">{"pl_t&amp;d",#N/A,FALSE,"p&amp;l_t&amp;D_01_02 (2)"}</definedName>
    <definedName name="wweerrtt" localSheetId="20" hidden="1">{"pl_t&amp;d",#N/A,FALSE,"p&amp;l_t&amp;D_01_02 (2)"}</definedName>
    <definedName name="wweerrtt" localSheetId="1" hidden="1">{"pl_t&amp;d",#N/A,FALSE,"p&amp;l_t&amp;D_01_02 (2)"}</definedName>
    <definedName name="wweerrtt" localSheetId="2" hidden="1">{"pl_t&amp;d",#N/A,FALSE,"p&amp;l_t&amp;D_01_02 (2)"}</definedName>
    <definedName name="wweerrtt" localSheetId="3" hidden="1">{"pl_t&amp;d",#N/A,FALSE,"p&amp;l_t&amp;D_01_02 (2)"}</definedName>
    <definedName name="wweerrtt" localSheetId="4" hidden="1">{"pl_t&amp;d",#N/A,FALSE,"p&amp;l_t&amp;D_01_02 (2)"}</definedName>
    <definedName name="wweerrtt" localSheetId="5" hidden="1">{"pl_t&amp;d",#N/A,FALSE,"p&amp;l_t&amp;D_01_02 (2)"}</definedName>
    <definedName name="wweerrtt" localSheetId="9" hidden="1">{"pl_t&amp;d",#N/A,FALSE,"p&amp;l_t&amp;D_01_02 (2)"}</definedName>
    <definedName name="wweerrtt" hidden="1">{"pl_t&amp;d",#N/A,FALSE,"p&amp;l_t&amp;D_01_02 (2)"}</definedName>
    <definedName name="wwww" localSheetId="0">'[11]Employee Costs'!#REF!</definedName>
    <definedName name="wwww" localSheetId="10">'[11]Employee Costs'!#REF!</definedName>
    <definedName name="wwww" localSheetId="13">'[11]Employee Costs'!#REF!</definedName>
    <definedName name="wwww" localSheetId="15">'[11]Employee Costs'!#REF!</definedName>
    <definedName name="wwww" localSheetId="16">'[11]Employee Costs'!#REF!</definedName>
    <definedName name="wwww" localSheetId="17">'[11]Employee Costs'!#REF!</definedName>
    <definedName name="wwww" localSheetId="18">'[11]Employee Costs'!#REF!</definedName>
    <definedName name="wwww" localSheetId="19">'[11]Employee Costs'!#REF!</definedName>
    <definedName name="wwww" localSheetId="1">'[11]Employee Costs'!#REF!</definedName>
    <definedName name="wwww" localSheetId="2">'[11]Employee Costs'!#REF!</definedName>
    <definedName name="wwww" localSheetId="3">'[11]Employee Costs'!#REF!</definedName>
    <definedName name="wwww" localSheetId="7">'[11]Employee Costs'!#REF!</definedName>
    <definedName name="wwww" localSheetId="8">'[11]Employee Costs'!#REF!</definedName>
    <definedName name="wwww" localSheetId="9">'[11]Employee Costs'!#REF!</definedName>
    <definedName name="wwww" localSheetId="11">'[11]Employee Costs'!#REF!</definedName>
    <definedName name="wwww" localSheetId="12">'[11]Employee Costs'!#REF!</definedName>
    <definedName name="wwww">'[11]Employee Costs'!#REF!</definedName>
    <definedName name="x" localSheetId="0" hidden="1">{"pl_t&amp;d",#N/A,FALSE,"p&amp;l_t&amp;D_01_02 (2)"}</definedName>
    <definedName name="x" localSheetId="10" hidden="1">{"pl_t&amp;d",#N/A,FALSE,"p&amp;l_t&amp;D_01_02 (2)"}</definedName>
    <definedName name="x" localSheetId="13" hidden="1">{"pl_t&amp;d",#N/A,FALSE,"p&amp;l_t&amp;D_01_02 (2)"}</definedName>
    <definedName name="x" localSheetId="14" hidden="1">{"pl_t&amp;d",#N/A,FALSE,"p&amp;l_t&amp;D_01_02 (2)"}</definedName>
    <definedName name="x" localSheetId="17" hidden="1">{"pl_t&amp;d",#N/A,FALSE,"p&amp;l_t&amp;D_01_02 (2)"}</definedName>
    <definedName name="x" localSheetId="19" hidden="1">{"pl_t&amp;d",#N/A,FALSE,"p&amp;l_t&amp;D_01_02 (2)"}</definedName>
    <definedName name="x" localSheetId="20" hidden="1">{"pl_t&amp;d",#N/A,FALSE,"p&amp;l_t&amp;D_01_02 (2)"}</definedName>
    <definedName name="x" localSheetId="1" hidden="1">{"pl_t&amp;d",#N/A,FALSE,"p&amp;l_t&amp;D_01_02 (2)"}</definedName>
    <definedName name="x" localSheetId="2" hidden="1">{"pl_t&amp;d",#N/A,FALSE,"p&amp;l_t&amp;D_01_02 (2)"}</definedName>
    <definedName name="x" localSheetId="3" hidden="1">{"pl_t&amp;d",#N/A,FALSE,"p&amp;l_t&amp;D_01_02 (2)"}</definedName>
    <definedName name="x" localSheetId="4" hidden="1">{"pl_t&amp;d",#N/A,FALSE,"p&amp;l_t&amp;D_01_02 (2)"}</definedName>
    <definedName name="x" localSheetId="5" hidden="1">{"pl_t&amp;d",#N/A,FALSE,"p&amp;l_t&amp;D_01_02 (2)"}</definedName>
    <definedName name="x" localSheetId="9" hidden="1">{"pl_t&amp;d",#N/A,FALSE,"p&amp;l_t&amp;D_01_02 (2)"}</definedName>
    <definedName name="x" hidden="1">{"pl_t&amp;d",#N/A,FALSE,"p&amp;l_t&amp;D_01_02 (2)"}</definedName>
    <definedName name="x_1" localSheetId="0" hidden="1">{"pl_t&amp;d",#N/A,FALSE,"p&amp;l_t&amp;D_01_02 (2)"}</definedName>
    <definedName name="x_1" localSheetId="10" hidden="1">{"pl_t&amp;d",#N/A,FALSE,"p&amp;l_t&amp;D_01_02 (2)"}</definedName>
    <definedName name="x_1" localSheetId="13" hidden="1">{"pl_t&amp;d",#N/A,FALSE,"p&amp;l_t&amp;D_01_02 (2)"}</definedName>
    <definedName name="x_1" localSheetId="14" hidden="1">{"pl_t&amp;d",#N/A,FALSE,"p&amp;l_t&amp;D_01_02 (2)"}</definedName>
    <definedName name="x_1" localSheetId="17" hidden="1">{"pl_t&amp;d",#N/A,FALSE,"p&amp;l_t&amp;D_01_02 (2)"}</definedName>
    <definedName name="x_1" localSheetId="19" hidden="1">{"pl_t&amp;d",#N/A,FALSE,"p&amp;l_t&amp;D_01_02 (2)"}</definedName>
    <definedName name="x_1" localSheetId="20" hidden="1">{"pl_t&amp;d",#N/A,FALSE,"p&amp;l_t&amp;D_01_02 (2)"}</definedName>
    <definedName name="x_1" localSheetId="1" hidden="1">{"pl_t&amp;d",#N/A,FALSE,"p&amp;l_t&amp;D_01_02 (2)"}</definedName>
    <definedName name="x_1" localSheetId="2" hidden="1">{"pl_t&amp;d",#N/A,FALSE,"p&amp;l_t&amp;D_01_02 (2)"}</definedName>
    <definedName name="x_1" localSheetId="3" hidden="1">{"pl_t&amp;d",#N/A,FALSE,"p&amp;l_t&amp;D_01_02 (2)"}</definedName>
    <definedName name="x_1" localSheetId="4" hidden="1">{"pl_t&amp;d",#N/A,FALSE,"p&amp;l_t&amp;D_01_02 (2)"}</definedName>
    <definedName name="x_1" localSheetId="5" hidden="1">{"pl_t&amp;d",#N/A,FALSE,"p&amp;l_t&amp;D_01_02 (2)"}</definedName>
    <definedName name="x_1" localSheetId="9" hidden="1">{"pl_t&amp;d",#N/A,FALSE,"p&amp;l_t&amp;D_01_02 (2)"}</definedName>
    <definedName name="x_1" hidden="1">{"pl_t&amp;d",#N/A,FALSE,"p&amp;l_t&amp;D_01_02 (2)"}</definedName>
    <definedName name="x_dataentry" localSheetId="0">[22]Instructions!#REF!</definedName>
    <definedName name="x_dataentry" localSheetId="10">[22]Instructions!#REF!</definedName>
    <definedName name="x_dataentry" localSheetId="17">[22]Instructions!#REF!</definedName>
    <definedName name="x_dataentry" localSheetId="18">[22]Instructions!#REF!</definedName>
    <definedName name="x_dataentry" localSheetId="19">[22]Instructions!#REF!</definedName>
    <definedName name="x_dataentry" localSheetId="20">[22]Instructions!#REF!</definedName>
    <definedName name="x_dataentry" localSheetId="1">[22]Instructions!#REF!</definedName>
    <definedName name="x_dataentry" localSheetId="2">[22]Instructions!#REF!</definedName>
    <definedName name="x_dataentry" localSheetId="3">[22]Instructions!#REF!</definedName>
    <definedName name="x_dataentry" localSheetId="11">[22]Instructions!#REF!</definedName>
    <definedName name="x_dataentry" localSheetId="12">[22]Instructions!#REF!</definedName>
    <definedName name="x_dataentry">[22]Instructions!#REF!</definedName>
    <definedName name="xx" localSheetId="0">#REF!</definedName>
    <definedName name="xx" localSheetId="10">#REF!</definedName>
    <definedName name="xx" localSheetId="13">#REF!</definedName>
    <definedName name="xx" localSheetId="15">#REF!</definedName>
    <definedName name="xx" localSheetId="16">#REF!</definedName>
    <definedName name="xx" localSheetId="17">#REF!</definedName>
    <definedName name="xx" localSheetId="19">#REF!</definedName>
    <definedName name="xx" localSheetId="20">#REF!</definedName>
    <definedName name="xx" localSheetId="1">#REF!</definedName>
    <definedName name="xx" localSheetId="2">#REF!</definedName>
    <definedName name="xx" localSheetId="3">#REF!</definedName>
    <definedName name="xx" localSheetId="5">#REF!</definedName>
    <definedName name="xx" localSheetId="7">#REF!</definedName>
    <definedName name="xx" localSheetId="6">#REF!</definedName>
    <definedName name="xx" localSheetId="8">#REF!</definedName>
    <definedName name="xx" localSheetId="9">#REF!</definedName>
    <definedName name="xx">#REF!</definedName>
    <definedName name="xx_1" localSheetId="0" hidden="1">{"pl_t&amp;d",#N/A,FALSE,"p&amp;l_t&amp;D_01_02 (2)"}</definedName>
    <definedName name="xx_1" localSheetId="10" hidden="1">{"pl_t&amp;d",#N/A,FALSE,"p&amp;l_t&amp;D_01_02 (2)"}</definedName>
    <definedName name="xx_1" localSheetId="13" hidden="1">{"pl_t&amp;d",#N/A,FALSE,"p&amp;l_t&amp;D_01_02 (2)"}</definedName>
    <definedName name="xx_1" localSheetId="14" hidden="1">{"pl_t&amp;d",#N/A,FALSE,"p&amp;l_t&amp;D_01_02 (2)"}</definedName>
    <definedName name="xx_1" localSheetId="17" hidden="1">{"pl_t&amp;d",#N/A,FALSE,"p&amp;l_t&amp;D_01_02 (2)"}</definedName>
    <definedName name="xx_1" localSheetId="19" hidden="1">{"pl_t&amp;d",#N/A,FALSE,"p&amp;l_t&amp;D_01_02 (2)"}</definedName>
    <definedName name="xx_1" localSheetId="20" hidden="1">{"pl_t&amp;d",#N/A,FALSE,"p&amp;l_t&amp;D_01_02 (2)"}</definedName>
    <definedName name="xx_1" localSheetId="1" hidden="1">{"pl_t&amp;d",#N/A,FALSE,"p&amp;l_t&amp;D_01_02 (2)"}</definedName>
    <definedName name="xx_1" localSheetId="2" hidden="1">{"pl_t&amp;d",#N/A,FALSE,"p&amp;l_t&amp;D_01_02 (2)"}</definedName>
    <definedName name="xx_1" localSheetId="3" hidden="1">{"pl_t&amp;d",#N/A,FALSE,"p&amp;l_t&amp;D_01_02 (2)"}</definedName>
    <definedName name="xx_1" localSheetId="4" hidden="1">{"pl_t&amp;d",#N/A,FALSE,"p&amp;l_t&amp;D_01_02 (2)"}</definedName>
    <definedName name="xx_1" localSheetId="5" hidden="1">{"pl_t&amp;d",#N/A,FALSE,"p&amp;l_t&amp;D_01_02 (2)"}</definedName>
    <definedName name="xx_1" localSheetId="9" hidden="1">{"pl_t&amp;d",#N/A,FALSE,"p&amp;l_t&amp;D_01_02 (2)"}</definedName>
    <definedName name="xx_1" hidden="1">{"pl_t&amp;d",#N/A,FALSE,"p&amp;l_t&amp;D_01_02 (2)"}</definedName>
    <definedName name="xxc" localSheetId="0" hidden="1">{"pl_t&amp;d",#N/A,FALSE,"p&amp;l_t&amp;D_01_02 (2)"}</definedName>
    <definedName name="xxc" localSheetId="10" hidden="1">{"pl_t&amp;d",#N/A,FALSE,"p&amp;l_t&amp;D_01_02 (2)"}</definedName>
    <definedName name="xxc" localSheetId="13" hidden="1">{"pl_t&amp;d",#N/A,FALSE,"p&amp;l_t&amp;D_01_02 (2)"}</definedName>
    <definedName name="xxc" localSheetId="14" hidden="1">{"pl_t&amp;d",#N/A,FALSE,"p&amp;l_t&amp;D_01_02 (2)"}</definedName>
    <definedName name="xxc" localSheetId="17" hidden="1">{"pl_t&amp;d",#N/A,FALSE,"p&amp;l_t&amp;D_01_02 (2)"}</definedName>
    <definedName name="xxc" localSheetId="19" hidden="1">{"pl_t&amp;d",#N/A,FALSE,"p&amp;l_t&amp;D_01_02 (2)"}</definedName>
    <definedName name="xxc" localSheetId="20" hidden="1">{"pl_t&amp;d",#N/A,FALSE,"p&amp;l_t&amp;D_01_02 (2)"}</definedName>
    <definedName name="xxc" localSheetId="1" hidden="1">{"pl_t&amp;d",#N/A,FALSE,"p&amp;l_t&amp;D_01_02 (2)"}</definedName>
    <definedName name="xxc" localSheetId="2" hidden="1">{"pl_t&amp;d",#N/A,FALSE,"p&amp;l_t&amp;D_01_02 (2)"}</definedName>
    <definedName name="xxc" localSheetId="3" hidden="1">{"pl_t&amp;d",#N/A,FALSE,"p&amp;l_t&amp;D_01_02 (2)"}</definedName>
    <definedName name="xxc" localSheetId="4" hidden="1">{"pl_t&amp;d",#N/A,FALSE,"p&amp;l_t&amp;D_01_02 (2)"}</definedName>
    <definedName name="xxc" localSheetId="5" hidden="1">{"pl_t&amp;d",#N/A,FALSE,"p&amp;l_t&amp;D_01_02 (2)"}</definedName>
    <definedName name="xxc" localSheetId="9" hidden="1">{"pl_t&amp;d",#N/A,FALSE,"p&amp;l_t&amp;D_01_02 (2)"}</definedName>
    <definedName name="xxc" hidden="1">{"pl_t&amp;d",#N/A,FALSE,"p&amp;l_t&amp;D_01_02 (2)"}</definedName>
    <definedName name="xxc_1" localSheetId="0" hidden="1">{"pl_t&amp;d",#N/A,FALSE,"p&amp;l_t&amp;D_01_02 (2)"}</definedName>
    <definedName name="xxc_1" localSheetId="10" hidden="1">{"pl_t&amp;d",#N/A,FALSE,"p&amp;l_t&amp;D_01_02 (2)"}</definedName>
    <definedName name="xxc_1" localSheetId="13" hidden="1">{"pl_t&amp;d",#N/A,FALSE,"p&amp;l_t&amp;D_01_02 (2)"}</definedName>
    <definedName name="xxc_1" localSheetId="14" hidden="1">{"pl_t&amp;d",#N/A,FALSE,"p&amp;l_t&amp;D_01_02 (2)"}</definedName>
    <definedName name="xxc_1" localSheetId="17" hidden="1">{"pl_t&amp;d",#N/A,FALSE,"p&amp;l_t&amp;D_01_02 (2)"}</definedName>
    <definedName name="xxc_1" localSheetId="19" hidden="1">{"pl_t&amp;d",#N/A,FALSE,"p&amp;l_t&amp;D_01_02 (2)"}</definedName>
    <definedName name="xxc_1" localSheetId="20" hidden="1">{"pl_t&amp;d",#N/A,FALSE,"p&amp;l_t&amp;D_01_02 (2)"}</definedName>
    <definedName name="xxc_1" localSheetId="1" hidden="1">{"pl_t&amp;d",#N/A,FALSE,"p&amp;l_t&amp;D_01_02 (2)"}</definedName>
    <definedName name="xxc_1" localSheetId="2" hidden="1">{"pl_t&amp;d",#N/A,FALSE,"p&amp;l_t&amp;D_01_02 (2)"}</definedName>
    <definedName name="xxc_1" localSheetId="3" hidden="1">{"pl_t&amp;d",#N/A,FALSE,"p&amp;l_t&amp;D_01_02 (2)"}</definedName>
    <definedName name="xxc_1" localSheetId="4" hidden="1">{"pl_t&amp;d",#N/A,FALSE,"p&amp;l_t&amp;D_01_02 (2)"}</definedName>
    <definedName name="xxc_1" localSheetId="5" hidden="1">{"pl_t&amp;d",#N/A,FALSE,"p&amp;l_t&amp;D_01_02 (2)"}</definedName>
    <definedName name="xxc_1" localSheetId="9" hidden="1">{"pl_t&amp;d",#N/A,FALSE,"p&amp;l_t&amp;D_01_02 (2)"}</definedName>
    <definedName name="xxc_1" hidden="1">{"pl_t&amp;d",#N/A,FALSE,"p&amp;l_t&amp;D_01_02 (2)"}</definedName>
    <definedName name="xxx" localSheetId="0">#REF!</definedName>
    <definedName name="xxx" localSheetId="10">[11]CWIP!#REF!</definedName>
    <definedName name="xxx" localSheetId="13">[11]CWIP!#REF!</definedName>
    <definedName name="xxx" localSheetId="15">[11]CWIP!#REF!</definedName>
    <definedName name="xxx" localSheetId="16">[11]CWIP!#REF!</definedName>
    <definedName name="xxx" localSheetId="17">#REF!</definedName>
    <definedName name="xxx" localSheetId="18">#REF!</definedName>
    <definedName name="xxx" localSheetId="19">[11]CWIP!#REF!</definedName>
    <definedName name="xxx" localSheetId="20">#REF!</definedName>
    <definedName name="xxx" localSheetId="1">[11]CWIP!#REF!</definedName>
    <definedName name="xxx" localSheetId="2">#REF!</definedName>
    <definedName name="xxx" localSheetId="3">#REF!</definedName>
    <definedName name="xxx" localSheetId="7">[11]CWIP!#REF!</definedName>
    <definedName name="xxx" localSheetId="6">#REF!</definedName>
    <definedName name="xxx" localSheetId="8">[11]CWIP!#REF!</definedName>
    <definedName name="xxx" localSheetId="9">[11]CWIP!#REF!</definedName>
    <definedName name="xxx" localSheetId="11">#REF!</definedName>
    <definedName name="xxx" localSheetId="12">#REF!</definedName>
    <definedName name="xxx">#REF!</definedName>
    <definedName name="xxx_1" localSheetId="0" hidden="1">{"pl_t&amp;d",#N/A,FALSE,"p&amp;l_t&amp;D_01_02 (2)"}</definedName>
    <definedName name="xxx_1" localSheetId="10" hidden="1">{"pl_t&amp;d",#N/A,FALSE,"p&amp;l_t&amp;D_01_02 (2)"}</definedName>
    <definedName name="xxx_1" localSheetId="13" hidden="1">{"pl_t&amp;d",#N/A,FALSE,"p&amp;l_t&amp;D_01_02 (2)"}</definedName>
    <definedName name="xxx_1" localSheetId="14" hidden="1">{"pl_t&amp;d",#N/A,FALSE,"p&amp;l_t&amp;D_01_02 (2)"}</definedName>
    <definedName name="xxx_1" localSheetId="17" hidden="1">{"pl_t&amp;d",#N/A,FALSE,"p&amp;l_t&amp;D_01_02 (2)"}</definedName>
    <definedName name="xxx_1" localSheetId="19" hidden="1">{"pl_t&amp;d",#N/A,FALSE,"p&amp;l_t&amp;D_01_02 (2)"}</definedName>
    <definedName name="xxx_1" localSheetId="20" hidden="1">{"pl_t&amp;d",#N/A,FALSE,"p&amp;l_t&amp;D_01_02 (2)"}</definedName>
    <definedName name="xxx_1" localSheetId="1" hidden="1">{"pl_t&amp;d",#N/A,FALSE,"p&amp;l_t&amp;D_01_02 (2)"}</definedName>
    <definedName name="xxx_1" localSheetId="2" hidden="1">{"pl_t&amp;d",#N/A,FALSE,"p&amp;l_t&amp;D_01_02 (2)"}</definedName>
    <definedName name="xxx_1" localSheetId="3" hidden="1">{"pl_t&amp;d",#N/A,FALSE,"p&amp;l_t&amp;D_01_02 (2)"}</definedName>
    <definedName name="xxx_1" localSheetId="4" hidden="1">{"pl_t&amp;d",#N/A,FALSE,"p&amp;l_t&amp;D_01_02 (2)"}</definedName>
    <definedName name="xxx_1" localSheetId="5" hidden="1">{"pl_t&amp;d",#N/A,FALSE,"p&amp;l_t&amp;D_01_02 (2)"}</definedName>
    <definedName name="xxx_1" localSheetId="9" hidden="1">{"pl_t&amp;d",#N/A,FALSE,"p&amp;l_t&amp;D_01_02 (2)"}</definedName>
    <definedName name="xxx_1" hidden="1">{"pl_t&amp;d",#N/A,FALSE,"p&amp;l_t&amp;D_01_02 (2)"}</definedName>
    <definedName name="xxxx" localSheetId="0" hidden="1">{"pl_t&amp;d",#N/A,FALSE,"p&amp;l_t&amp;D_01_02 (2)"}</definedName>
    <definedName name="xxxx" localSheetId="10" hidden="1">{"pl_t&amp;d",#N/A,FALSE,"p&amp;l_t&amp;D_01_02 (2)"}</definedName>
    <definedName name="xxxx" localSheetId="13" hidden="1">{"pl_t&amp;d",#N/A,FALSE,"p&amp;l_t&amp;D_01_02 (2)"}</definedName>
    <definedName name="xxxx" localSheetId="14" hidden="1">{"pl_t&amp;d",#N/A,FALSE,"p&amp;l_t&amp;D_01_02 (2)"}</definedName>
    <definedName name="xxxx" localSheetId="17" hidden="1">{"pl_t&amp;d",#N/A,FALSE,"p&amp;l_t&amp;D_01_02 (2)"}</definedName>
    <definedName name="xxxx" localSheetId="19" hidden="1">{"pl_t&amp;d",#N/A,FALSE,"p&amp;l_t&amp;D_01_02 (2)"}</definedName>
    <definedName name="xxxx" localSheetId="20" hidden="1">{"pl_t&amp;d",#N/A,FALSE,"p&amp;l_t&amp;D_01_02 (2)"}</definedName>
    <definedName name="xxxx" localSheetId="1" hidden="1">{"pl_t&amp;d",#N/A,FALSE,"p&amp;l_t&amp;D_01_02 (2)"}</definedName>
    <definedName name="xxxx" localSheetId="2" hidden="1">{"pl_t&amp;d",#N/A,FALSE,"p&amp;l_t&amp;D_01_02 (2)"}</definedName>
    <definedName name="xxxx" localSheetId="3" hidden="1">{"pl_t&amp;d",#N/A,FALSE,"p&amp;l_t&amp;D_01_02 (2)"}</definedName>
    <definedName name="xxxx" localSheetId="4" hidden="1">{"pl_t&amp;d",#N/A,FALSE,"p&amp;l_t&amp;D_01_02 (2)"}</definedName>
    <definedName name="xxxx" localSheetId="5" hidden="1">{"pl_t&amp;d",#N/A,FALSE,"p&amp;l_t&amp;D_01_02 (2)"}</definedName>
    <definedName name="xxxx" localSheetId="9" hidden="1">{"pl_t&amp;d",#N/A,FALSE,"p&amp;l_t&amp;D_01_02 (2)"}</definedName>
    <definedName name="xxxx" hidden="1">{"pl_t&amp;d",#N/A,FALSE,"p&amp;l_t&amp;D_01_02 (2)"}</definedName>
    <definedName name="xxxxxx" localSheetId="0" hidden="1">{"pl_t&amp;d",#N/A,FALSE,"p&amp;l_t&amp;D_01_02 (2)"}</definedName>
    <definedName name="xxxxxx" localSheetId="10" hidden="1">{"pl_t&amp;d",#N/A,FALSE,"p&amp;l_t&amp;D_01_02 (2)"}</definedName>
    <definedName name="xxxxxx" localSheetId="13" hidden="1">{"pl_t&amp;d",#N/A,FALSE,"p&amp;l_t&amp;D_01_02 (2)"}</definedName>
    <definedName name="xxxxxx" localSheetId="14" hidden="1">{"pl_t&amp;d",#N/A,FALSE,"p&amp;l_t&amp;D_01_02 (2)"}</definedName>
    <definedName name="xxxxxx" localSheetId="17" hidden="1">{"pl_t&amp;d",#N/A,FALSE,"p&amp;l_t&amp;D_01_02 (2)"}</definedName>
    <definedName name="xxxxxx" localSheetId="19" hidden="1">{"pl_t&amp;d",#N/A,FALSE,"p&amp;l_t&amp;D_01_02 (2)"}</definedName>
    <definedName name="xxxxxx" localSheetId="20" hidden="1">{"pl_t&amp;d",#N/A,FALSE,"p&amp;l_t&amp;D_01_02 (2)"}</definedName>
    <definedName name="xxxxxx" localSheetId="1" hidden="1">{"pl_t&amp;d",#N/A,FALSE,"p&amp;l_t&amp;D_01_02 (2)"}</definedName>
    <definedName name="xxxxxx" localSheetId="2" hidden="1">{"pl_t&amp;d",#N/A,FALSE,"p&amp;l_t&amp;D_01_02 (2)"}</definedName>
    <definedName name="xxxxxx" localSheetId="3" hidden="1">{"pl_t&amp;d",#N/A,FALSE,"p&amp;l_t&amp;D_01_02 (2)"}</definedName>
    <definedName name="xxxxxx" localSheetId="4" hidden="1">{"pl_t&amp;d",#N/A,FALSE,"p&amp;l_t&amp;D_01_02 (2)"}</definedName>
    <definedName name="xxxxxx" localSheetId="5" hidden="1">{"pl_t&amp;d",#N/A,FALSE,"p&amp;l_t&amp;D_01_02 (2)"}</definedName>
    <definedName name="xxxxxx" localSheetId="9" hidden="1">{"pl_t&amp;d",#N/A,FALSE,"p&amp;l_t&amp;D_01_02 (2)"}</definedName>
    <definedName name="xxxxxx" hidden="1">{"pl_t&amp;d",#N/A,FALSE,"p&amp;l_t&amp;D_01_02 (2)"}</definedName>
    <definedName name="xyz" localSheetId="0">'[12]Consumer Data &gt;100kVA'!#REF!</definedName>
    <definedName name="xyz" localSheetId="10">'[12]Consumer Data &gt;100kVA'!#REF!</definedName>
    <definedName name="xyz" localSheetId="13">'[12]Consumer Data &gt;100kVA'!#REF!</definedName>
    <definedName name="xyz" localSheetId="15">'[12]Consumer Data &gt;100kVA'!#REF!</definedName>
    <definedName name="xyz" localSheetId="16">'[12]Consumer Data &gt;100kVA'!#REF!</definedName>
    <definedName name="xyz" localSheetId="17">'[12]Consumer Data &gt;100kVA'!#REF!</definedName>
    <definedName name="xyz" localSheetId="18">'[12]Consumer Data &gt;100kVA'!#REF!</definedName>
    <definedName name="xyz" localSheetId="19">'[12]Consumer Data &gt;100kVA'!#REF!</definedName>
    <definedName name="xyz" localSheetId="20">'[12]Consumer Data &gt;100kVA'!#REF!</definedName>
    <definedName name="xyz" localSheetId="1">'[12]Consumer Data &gt;100kVA'!#REF!</definedName>
    <definedName name="xyz" localSheetId="2">'[12]Consumer Data &gt;100kVA'!#REF!</definedName>
    <definedName name="xyz" localSheetId="3">'[12]Consumer Data &gt;100kVA'!#REF!</definedName>
    <definedName name="xyz" localSheetId="7">'[12]Consumer Data &gt;100kVA'!#REF!</definedName>
    <definedName name="xyz" localSheetId="8">'[12]Consumer Data &gt;100kVA'!#REF!</definedName>
    <definedName name="xyz" localSheetId="9">'[12]Consumer Data &gt;100kVA'!#REF!</definedName>
    <definedName name="xyz" localSheetId="11">'[12]Consumer Data &gt;100kVA'!#REF!</definedName>
    <definedName name="xyz" localSheetId="12">'[12]Consumer Data &gt;100kVA'!#REF!</definedName>
    <definedName name="xyz">'[12]Consumer Data &gt;100kVA'!#REF!</definedName>
    <definedName name="y" localSheetId="0" hidden="1">{"pl_t&amp;d",#N/A,FALSE,"p&amp;l_t&amp;D_01_02 (2)"}</definedName>
    <definedName name="y" localSheetId="10" hidden="1">{"pl_t&amp;d",#N/A,FALSE,"p&amp;l_t&amp;D_01_02 (2)"}</definedName>
    <definedName name="y" localSheetId="13" hidden="1">{"pl_t&amp;d",#N/A,FALSE,"p&amp;l_t&amp;D_01_02 (2)"}</definedName>
    <definedName name="y" localSheetId="14" hidden="1">{"pl_t&amp;d",#N/A,FALSE,"p&amp;l_t&amp;D_01_02 (2)"}</definedName>
    <definedName name="y" localSheetId="17" hidden="1">{"pl_t&amp;d",#N/A,FALSE,"p&amp;l_t&amp;D_01_02 (2)"}</definedName>
    <definedName name="y" localSheetId="19" hidden="1">{"pl_t&amp;d",#N/A,FALSE,"p&amp;l_t&amp;D_01_02 (2)"}</definedName>
    <definedName name="y" localSheetId="20" hidden="1">{"pl_t&amp;d",#N/A,FALSE,"p&amp;l_t&amp;D_01_02 (2)"}</definedName>
    <definedName name="y" localSheetId="1" hidden="1">{"pl_t&amp;d",#N/A,FALSE,"p&amp;l_t&amp;D_01_02 (2)"}</definedName>
    <definedName name="y" localSheetId="2" hidden="1">{"pl_t&amp;d",#N/A,FALSE,"p&amp;l_t&amp;D_01_02 (2)"}</definedName>
    <definedName name="y" localSheetId="3" hidden="1">{"pl_t&amp;d",#N/A,FALSE,"p&amp;l_t&amp;D_01_02 (2)"}</definedName>
    <definedName name="y" localSheetId="4" hidden="1">{"pl_t&amp;d",#N/A,FALSE,"p&amp;l_t&amp;D_01_02 (2)"}</definedName>
    <definedName name="y" localSheetId="5" hidden="1">{"pl_t&amp;d",#N/A,FALSE,"p&amp;l_t&amp;D_01_02 (2)"}</definedName>
    <definedName name="y" localSheetId="9" hidden="1">{"pl_t&amp;d",#N/A,FALSE,"p&amp;l_t&amp;D_01_02 (2)"}</definedName>
    <definedName name="y" hidden="1">{"pl_t&amp;d",#N/A,FALSE,"p&amp;l_t&amp;D_01_02 (2)"}</definedName>
    <definedName name="y_1" localSheetId="0" hidden="1">{"pl_t&amp;d",#N/A,FALSE,"p&amp;l_t&amp;D_01_02 (2)"}</definedName>
    <definedName name="y_1" localSheetId="10" hidden="1">{"pl_t&amp;d",#N/A,FALSE,"p&amp;l_t&amp;D_01_02 (2)"}</definedName>
    <definedName name="y_1" localSheetId="13" hidden="1">{"pl_t&amp;d",#N/A,FALSE,"p&amp;l_t&amp;D_01_02 (2)"}</definedName>
    <definedName name="y_1" localSheetId="14" hidden="1">{"pl_t&amp;d",#N/A,FALSE,"p&amp;l_t&amp;D_01_02 (2)"}</definedName>
    <definedName name="y_1" localSheetId="17" hidden="1">{"pl_t&amp;d",#N/A,FALSE,"p&amp;l_t&amp;D_01_02 (2)"}</definedName>
    <definedName name="y_1" localSheetId="19" hidden="1">{"pl_t&amp;d",#N/A,FALSE,"p&amp;l_t&amp;D_01_02 (2)"}</definedName>
    <definedName name="y_1" localSheetId="20" hidden="1">{"pl_t&amp;d",#N/A,FALSE,"p&amp;l_t&amp;D_01_02 (2)"}</definedName>
    <definedName name="y_1" localSheetId="1" hidden="1">{"pl_t&amp;d",#N/A,FALSE,"p&amp;l_t&amp;D_01_02 (2)"}</definedName>
    <definedName name="y_1" localSheetId="2" hidden="1">{"pl_t&amp;d",#N/A,FALSE,"p&amp;l_t&amp;D_01_02 (2)"}</definedName>
    <definedName name="y_1" localSheetId="3" hidden="1">{"pl_t&amp;d",#N/A,FALSE,"p&amp;l_t&amp;D_01_02 (2)"}</definedName>
    <definedName name="y_1" localSheetId="4" hidden="1">{"pl_t&amp;d",#N/A,FALSE,"p&amp;l_t&amp;D_01_02 (2)"}</definedName>
    <definedName name="y_1" localSheetId="5" hidden="1">{"pl_t&amp;d",#N/A,FALSE,"p&amp;l_t&amp;D_01_02 (2)"}</definedName>
    <definedName name="y_1" localSheetId="9" hidden="1">{"pl_t&amp;d",#N/A,FALSE,"p&amp;l_t&amp;D_01_02 (2)"}</definedName>
    <definedName name="y_1" hidden="1">{"pl_t&amp;d",#N/A,FALSE,"p&amp;l_t&amp;D_01_02 (2)"}</definedName>
    <definedName name="YEAR" localSheetId="0">#REF!</definedName>
    <definedName name="YEAR" localSheetId="10">#REF!</definedName>
    <definedName name="YEAR" localSheetId="17">#REF!</definedName>
    <definedName name="YEAR" localSheetId="18">#REF!</definedName>
    <definedName name="YEAR" localSheetId="19">#REF!</definedName>
    <definedName name="YEAR" localSheetId="20">#REF!</definedName>
    <definedName name="YEAR" localSheetId="1">#REF!</definedName>
    <definedName name="YEAR" localSheetId="2">#REF!</definedName>
    <definedName name="YEAR" localSheetId="3">#REF!</definedName>
    <definedName name="YEAR" localSheetId="11">#REF!</definedName>
    <definedName name="YEAR" localSheetId="12">#REF!</definedName>
    <definedName name="YEAR">#REF!</definedName>
    <definedName name="YEAR___0" localSheetId="0">#REF!</definedName>
    <definedName name="YEAR___0" localSheetId="10">#REF!</definedName>
    <definedName name="YEAR___0" localSheetId="17">#REF!</definedName>
    <definedName name="YEAR___0" localSheetId="18">#REF!</definedName>
    <definedName name="YEAR___0" localSheetId="19">#REF!</definedName>
    <definedName name="YEAR___0" localSheetId="20">#REF!</definedName>
    <definedName name="YEAR___0" localSheetId="1">#REF!</definedName>
    <definedName name="YEAR___0" localSheetId="2">#REF!</definedName>
    <definedName name="YEAR___0" localSheetId="3">#REF!</definedName>
    <definedName name="YEAR___0" localSheetId="11">#REF!</definedName>
    <definedName name="YEAR___0" localSheetId="12">#REF!</definedName>
    <definedName name="YEAR___0">#REF!</definedName>
    <definedName name="yerpedu" localSheetId="0">#REF!</definedName>
    <definedName name="yerpedu" localSheetId="10">#REF!</definedName>
    <definedName name="yerpedu" localSheetId="17">#REF!</definedName>
    <definedName name="yerpedu" localSheetId="18">#REF!</definedName>
    <definedName name="yerpedu" localSheetId="19">#REF!</definedName>
    <definedName name="yerpedu" localSheetId="20">#REF!</definedName>
    <definedName name="yerpedu" localSheetId="1">#REF!</definedName>
    <definedName name="yerpedu" localSheetId="2">#REF!</definedName>
    <definedName name="yerpedu" localSheetId="3">#REF!</definedName>
    <definedName name="yerpedu" localSheetId="11">#REF!</definedName>
    <definedName name="yerpedu" localSheetId="12">#REF!</definedName>
    <definedName name="yerpedu">#REF!</definedName>
    <definedName name="ypd" localSheetId="0">#REF!</definedName>
    <definedName name="ypd" localSheetId="10">#REF!</definedName>
    <definedName name="ypd" localSheetId="17">#REF!</definedName>
    <definedName name="ypd" localSheetId="18">#REF!</definedName>
    <definedName name="ypd" localSheetId="19">#REF!</definedName>
    <definedName name="ypd" localSheetId="20">#REF!</definedName>
    <definedName name="ypd" localSheetId="1">#REF!</definedName>
    <definedName name="ypd" localSheetId="2">#REF!</definedName>
    <definedName name="ypd" localSheetId="3">#REF!</definedName>
    <definedName name="ypd" localSheetId="11">#REF!</definedName>
    <definedName name="ypd" localSheetId="12">#REF!</definedName>
    <definedName name="ypd">#REF!</definedName>
    <definedName name="Z_60145AF4_EDFE_4538_9D89_6C323E319047_.wvu.PrintArea" localSheetId="17" hidden="1">'P-14'!$A$1:$E$86</definedName>
    <definedName name="Z_60145AF4_EDFE_4538_9D89_6C323E319047_.wvu.PrintTitles" localSheetId="17" hidden="1">'P-14'!$A$3:$IT$3</definedName>
    <definedName name="Z_6B1236C0_5145_11DA_AD19_0008A13E6792_.wvu.PrintArea" localSheetId="17" hidden="1">'P-14'!$A$1:$E$86</definedName>
    <definedName name="Z_6B1236C0_5145_11DA_AD19_0008A13E6792_.wvu.PrintTitles" localSheetId="17" hidden="1">'P-14'!$A$3:$IT$3</definedName>
    <definedName name="Z_E84B7A60_20AD_11D6_93D2_DB6436D9252C_.wvu.Cols" localSheetId="17" hidden="1">'P-14'!#REF!</definedName>
    <definedName name="Z_E84B7A60_20AD_11D6_93D2_DB6436D9252C_.wvu.PrintArea" localSheetId="17" hidden="1">'P-14'!$A$1:$E$86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6" i="50" l="1"/>
  <c r="D57" i="50" s="1"/>
  <c r="F85" i="50"/>
  <c r="F86" i="50" s="1"/>
  <c r="E85" i="50"/>
  <c r="D85" i="50"/>
  <c r="F83" i="50"/>
  <c r="E83" i="50"/>
  <c r="D83" i="50"/>
  <c r="F81" i="50"/>
  <c r="E81" i="50"/>
  <c r="D81" i="50"/>
  <c r="F79" i="50"/>
  <c r="E79" i="50"/>
  <c r="D79" i="50"/>
  <c r="F70" i="50"/>
  <c r="E70" i="50"/>
  <c r="E86" i="50" s="1"/>
  <c r="D70" i="50"/>
  <c r="D45" i="50"/>
  <c r="F21" i="50"/>
  <c r="E21" i="50"/>
  <c r="D21" i="50"/>
  <c r="F16" i="50"/>
  <c r="E16" i="50"/>
  <c r="D16" i="50"/>
  <c r="F13" i="50"/>
  <c r="E13" i="50"/>
  <c r="D13" i="50"/>
  <c r="D8" i="50"/>
  <c r="F7" i="50"/>
  <c r="E7" i="50"/>
  <c r="D7" i="50"/>
  <c r="AB17" i="49"/>
  <c r="P32" i="49"/>
  <c r="V32" i="49"/>
  <c r="AB32" i="49"/>
  <c r="J34" i="49"/>
  <c r="P34" i="49"/>
  <c r="AB34" i="49"/>
  <c r="AH34" i="49"/>
  <c r="J35" i="49"/>
  <c r="V35" i="49"/>
  <c r="AB35" i="49"/>
  <c r="AH35" i="49"/>
  <c r="AB37" i="49"/>
  <c r="AN37" i="49"/>
  <c r="J43" i="49"/>
  <c r="P43" i="49"/>
  <c r="V43" i="49"/>
  <c r="AN43" i="49"/>
  <c r="J45" i="49"/>
  <c r="P45" i="49"/>
  <c r="V45" i="49"/>
  <c r="AB45" i="49"/>
  <c r="AH45" i="49"/>
  <c r="AN45" i="49"/>
  <c r="J46" i="49"/>
  <c r="P46" i="49"/>
  <c r="V46" i="49"/>
  <c r="AB46" i="49"/>
  <c r="AH46" i="49"/>
  <c r="AN46" i="49"/>
  <c r="AN49" i="49"/>
  <c r="J51" i="49"/>
  <c r="P51" i="49"/>
  <c r="V51" i="49"/>
  <c r="AB51" i="49"/>
  <c r="AH51" i="49"/>
  <c r="AN51" i="49"/>
  <c r="J57" i="49"/>
  <c r="P57" i="49"/>
  <c r="V62" i="49"/>
  <c r="AB66" i="49"/>
  <c r="AH66" i="49"/>
  <c r="AN66" i="49"/>
  <c r="AN67" i="49"/>
  <c r="P69" i="49"/>
  <c r="J73" i="49"/>
  <c r="P73" i="49"/>
  <c r="P81" i="49"/>
  <c r="AN95" i="49"/>
  <c r="J108" i="49"/>
  <c r="P108" i="49"/>
  <c r="V108" i="49"/>
  <c r="AB108" i="49"/>
  <c r="AH108" i="49"/>
  <c r="AN108" i="49"/>
  <c r="J125" i="49"/>
  <c r="P125" i="49"/>
  <c r="V125" i="49"/>
  <c r="AB125" i="49"/>
  <c r="AH125" i="49"/>
  <c r="AN125" i="49"/>
  <c r="AH143" i="49"/>
  <c r="AH151" i="49"/>
  <c r="P157" i="49"/>
  <c r="AB157" i="49"/>
  <c r="AH157" i="49"/>
  <c r="AN157" i="49"/>
  <c r="P172" i="49"/>
  <c r="V172" i="49"/>
  <c r="AB172" i="49"/>
  <c r="AH172" i="49"/>
  <c r="AN172" i="49"/>
  <c r="V178" i="49"/>
  <c r="AB178" i="49"/>
  <c r="AH178" i="49"/>
  <c r="J191" i="49"/>
  <c r="P191" i="49"/>
  <c r="V191" i="49"/>
  <c r="AB191" i="49"/>
  <c r="AH191" i="49"/>
  <c r="AN191" i="49"/>
  <c r="AB199" i="49"/>
  <c r="AN209" i="49"/>
  <c r="J213" i="49"/>
  <c r="P213" i="49"/>
  <c r="V213" i="49"/>
  <c r="AB213" i="49"/>
  <c r="AH213" i="49"/>
  <c r="AN213" i="49"/>
  <c r="AB215" i="49"/>
  <c r="AH215" i="49"/>
  <c r="AN215" i="49"/>
  <c r="AB216" i="49"/>
  <c r="AN216" i="49"/>
  <c r="P224" i="49"/>
  <c r="V224" i="49"/>
  <c r="AB224" i="49"/>
  <c r="AH224" i="49"/>
  <c r="AN224" i="49"/>
  <c r="AB225" i="49"/>
  <c r="AH225" i="49"/>
  <c r="AB227" i="49"/>
  <c r="J230" i="49"/>
  <c r="P230" i="49"/>
  <c r="AB231" i="49"/>
  <c r="AH235" i="49"/>
  <c r="AN235" i="49"/>
  <c r="AN238" i="49"/>
  <c r="J241" i="49"/>
  <c r="V241" i="49"/>
  <c r="P243" i="49"/>
  <c r="V243" i="49"/>
  <c r="AB243" i="49"/>
  <c r="AN243" i="49"/>
  <c r="AH252" i="49"/>
  <c r="J254" i="49"/>
  <c r="P254" i="49"/>
  <c r="V254" i="49"/>
  <c r="AB254" i="49"/>
  <c r="J256" i="49"/>
  <c r="P256" i="49"/>
  <c r="V256" i="49"/>
  <c r="AB256" i="49"/>
  <c r="AB257" i="49"/>
  <c r="AB259" i="49"/>
  <c r="AN260" i="49"/>
  <c r="J266" i="49"/>
  <c r="P266" i="49"/>
  <c r="V266" i="49"/>
  <c r="AB266" i="49"/>
  <c r="AH266" i="49"/>
  <c r="P269" i="49"/>
  <c r="AB280" i="49"/>
  <c r="AN280" i="49"/>
  <c r="AB282" i="49"/>
  <c r="AN287" i="49"/>
  <c r="P292" i="49"/>
  <c r="V292" i="49"/>
  <c r="AB292" i="49"/>
  <c r="AH292" i="49"/>
  <c r="AN314" i="49"/>
  <c r="P322" i="49"/>
  <c r="V322" i="49"/>
  <c r="AB322" i="49"/>
  <c r="AH322" i="49"/>
  <c r="AN322" i="49"/>
  <c r="P336" i="49"/>
  <c r="V336" i="49"/>
  <c r="AB336" i="49"/>
  <c r="AH336" i="49"/>
  <c r="AN336" i="49"/>
  <c r="AH359" i="49"/>
  <c r="AN359" i="49"/>
  <c r="J362" i="49"/>
  <c r="P362" i="49"/>
  <c r="V362" i="49"/>
  <c r="AB362" i="49"/>
  <c r="AH362" i="49"/>
  <c r="AN362" i="49"/>
  <c r="J363" i="49"/>
  <c r="V363" i="49"/>
  <c r="AB363" i="49"/>
  <c r="AH363" i="49"/>
  <c r="AN363" i="49"/>
  <c r="AH365" i="49"/>
  <c r="P378" i="49"/>
  <c r="V378" i="49"/>
  <c r="AB378" i="49"/>
  <c r="AH378" i="49"/>
  <c r="V383" i="49"/>
  <c r="P384" i="49"/>
  <c r="V388" i="49"/>
  <c r="AB390" i="49"/>
  <c r="AH390" i="49"/>
  <c r="AN390" i="49"/>
  <c r="J398" i="49"/>
  <c r="P398" i="49"/>
  <c r="AB398" i="49"/>
  <c r="AH398" i="49"/>
  <c r="AN398" i="49"/>
  <c r="P402" i="49"/>
  <c r="AB402" i="49"/>
  <c r="AH402" i="49"/>
  <c r="AN402" i="49"/>
  <c r="AH403" i="49"/>
  <c r="J405" i="49"/>
  <c r="P405" i="49"/>
  <c r="V405" i="49"/>
  <c r="AB405" i="49"/>
  <c r="AH405" i="49"/>
  <c r="AN405" i="49"/>
  <c r="AH410" i="49"/>
  <c r="AN414" i="49"/>
  <c r="J415" i="49"/>
  <c r="AB417" i="49"/>
  <c r="J421" i="49"/>
  <c r="P421" i="49"/>
  <c r="V421" i="49"/>
  <c r="AB421" i="49"/>
  <c r="J428" i="49"/>
  <c r="P428" i="49"/>
  <c r="AH430" i="49"/>
  <c r="J431" i="49"/>
  <c r="P431" i="49"/>
  <c r="AH431" i="49"/>
  <c r="AN431" i="49"/>
  <c r="J439" i="49"/>
  <c r="P439" i="49"/>
  <c r="V439" i="49"/>
  <c r="AH439" i="49"/>
  <c r="AN439" i="49"/>
  <c r="J445" i="49"/>
  <c r="J447" i="49"/>
  <c r="P447" i="49"/>
  <c r="V447" i="49"/>
  <c r="AB447" i="49"/>
  <c r="AH447" i="49"/>
  <c r="AN447" i="49"/>
  <c r="AN448" i="49"/>
  <c r="J462" i="49"/>
  <c r="P462" i="49"/>
  <c r="AB462" i="49"/>
  <c r="AH462" i="49"/>
  <c r="AN462" i="49"/>
  <c r="AN463" i="49"/>
  <c r="P465" i="49"/>
  <c r="V465" i="49"/>
  <c r="AH465" i="49"/>
  <c r="J468" i="49"/>
  <c r="P468" i="49"/>
  <c r="V468" i="49"/>
  <c r="AB468" i="49"/>
  <c r="AN468" i="49"/>
  <c r="J471" i="49"/>
  <c r="V471" i="49"/>
  <c r="AB471" i="49"/>
  <c r="AH471" i="49"/>
  <c r="AN471" i="49"/>
  <c r="J474" i="49"/>
  <c r="P474" i="49"/>
  <c r="V474" i="49"/>
  <c r="AB474" i="49"/>
  <c r="AH474" i="49"/>
  <c r="AN474" i="49"/>
  <c r="AN487" i="49"/>
  <c r="V491" i="49"/>
  <c r="V492" i="49"/>
  <c r="AB493" i="49"/>
  <c r="J495" i="49"/>
  <c r="P495" i="49"/>
  <c r="V495" i="49"/>
  <c r="AB495" i="49"/>
  <c r="AH495" i="49"/>
  <c r="V498" i="49"/>
  <c r="AH498" i="49"/>
  <c r="AN498" i="49"/>
  <c r="J504" i="49"/>
  <c r="P504" i="49"/>
  <c r="V504" i="49"/>
  <c r="AB504" i="49"/>
  <c r="AH504" i="49"/>
  <c r="AN504" i="49"/>
  <c r="J505" i="49"/>
  <c r="P505" i="49"/>
  <c r="V505" i="49"/>
  <c r="J507" i="49"/>
  <c r="P507" i="49"/>
  <c r="V507" i="49"/>
  <c r="AB507" i="49"/>
  <c r="AH507" i="49"/>
  <c r="AN507" i="49"/>
  <c r="AH511" i="49"/>
  <c r="J517" i="49"/>
  <c r="P517" i="49"/>
  <c r="V517" i="49"/>
  <c r="AB517" i="49"/>
  <c r="AH517" i="49"/>
  <c r="AN517" i="49"/>
  <c r="J520" i="49"/>
  <c r="P520" i="49"/>
  <c r="AH520" i="49"/>
  <c r="P532" i="49"/>
  <c r="AB533" i="49"/>
  <c r="AH533" i="49"/>
  <c r="J542" i="49"/>
  <c r="P542" i="49"/>
  <c r="V542" i="49"/>
  <c r="AN542" i="49"/>
  <c r="J543" i="49"/>
  <c r="P543" i="49"/>
  <c r="V543" i="49"/>
  <c r="AB543" i="49"/>
  <c r="AH543" i="49"/>
  <c r="AN543" i="49"/>
  <c r="P544" i="49"/>
  <c r="AH544" i="49"/>
  <c r="J545" i="49"/>
  <c r="P545" i="49"/>
  <c r="V545" i="49"/>
  <c r="J547" i="49"/>
  <c r="P547" i="49"/>
  <c r="AN551" i="49"/>
  <c r="AB552" i="49"/>
  <c r="AH552" i="49"/>
  <c r="AH556" i="49"/>
  <c r="J558" i="49"/>
  <c r="P558" i="49"/>
  <c r="J559" i="49"/>
  <c r="P559" i="49"/>
  <c r="V559" i="49"/>
  <c r="AB559" i="49"/>
  <c r="AN559" i="49"/>
  <c r="J561" i="49"/>
  <c r="V562" i="49"/>
  <c r="AN563" i="49"/>
  <c r="P566" i="49"/>
  <c r="P571" i="49"/>
  <c r="V571" i="49"/>
  <c r="AB571" i="49"/>
  <c r="AH571" i="49"/>
  <c r="AN571" i="49"/>
  <c r="AB580" i="49"/>
  <c r="P588" i="49"/>
  <c r="J589" i="49"/>
  <c r="AB589" i="49"/>
  <c r="AH589" i="49"/>
  <c r="AN589" i="49"/>
  <c r="J591" i="49"/>
  <c r="P591" i="49"/>
  <c r="V591" i="49"/>
  <c r="P603" i="49"/>
  <c r="V603" i="49"/>
  <c r="P604" i="49"/>
  <c r="V604" i="49"/>
  <c r="V607" i="49"/>
  <c r="AH607" i="49"/>
  <c r="J614" i="49"/>
  <c r="P614" i="49"/>
  <c r="V614" i="49"/>
  <c r="AB614" i="49"/>
  <c r="AH614" i="49"/>
  <c r="AN614" i="49"/>
  <c r="J622" i="49"/>
  <c r="P622" i="49"/>
  <c r="V622" i="49"/>
  <c r="AB622" i="49"/>
  <c r="AH622" i="49"/>
  <c r="J632" i="49"/>
  <c r="V632" i="49"/>
  <c r="AN632" i="49"/>
  <c r="AB633" i="49"/>
  <c r="P640" i="49"/>
  <c r="V640" i="49"/>
  <c r="AH640" i="49"/>
  <c r="J641" i="49"/>
  <c r="P641" i="49"/>
  <c r="AB641" i="49"/>
  <c r="AH641" i="49"/>
  <c r="AN641" i="49"/>
  <c r="J644" i="49"/>
  <c r="P644" i="49"/>
  <c r="V644" i="49"/>
  <c r="AB644" i="49"/>
  <c r="AH644" i="49"/>
  <c r="AN644" i="49"/>
  <c r="J645" i="49"/>
  <c r="P645" i="49"/>
  <c r="V645" i="49"/>
  <c r="AB645" i="49"/>
  <c r="AH645" i="49"/>
  <c r="AN645" i="49"/>
  <c r="P649" i="49"/>
  <c r="AH649" i="49"/>
  <c r="AN649" i="49"/>
  <c r="V655" i="49"/>
  <c r="AB655" i="49"/>
  <c r="AN655" i="49"/>
  <c r="V656" i="49"/>
  <c r="P663" i="49"/>
  <c r="AB663" i="49"/>
  <c r="AH663" i="49"/>
  <c r="AN663" i="49"/>
  <c r="J664" i="49"/>
  <c r="J665" i="49"/>
  <c r="P665" i="49"/>
  <c r="V665" i="49"/>
  <c r="AB665" i="49"/>
  <c r="AH665" i="49"/>
  <c r="AN665" i="49"/>
  <c r="J670" i="49"/>
  <c r="AH674" i="49"/>
  <c r="AB679" i="49"/>
  <c r="P696" i="49"/>
  <c r="J698" i="49"/>
  <c r="P698" i="49"/>
  <c r="V698" i="49"/>
  <c r="AB698" i="49"/>
  <c r="AH698" i="49"/>
  <c r="AN698" i="49"/>
  <c r="P700" i="49"/>
  <c r="AB700" i="49"/>
  <c r="P703" i="49"/>
  <c r="V703" i="49"/>
  <c r="AB703" i="49"/>
  <c r="AN703" i="49"/>
  <c r="J714" i="49"/>
  <c r="P714" i="49"/>
  <c r="AH714" i="49"/>
  <c r="P718" i="49"/>
  <c r="J724" i="49"/>
  <c r="P724" i="49"/>
  <c r="AB724" i="49"/>
  <c r="AN724" i="49"/>
  <c r="P736" i="49"/>
  <c r="V736" i="49"/>
  <c r="AB736" i="49"/>
  <c r="AH736" i="49"/>
  <c r="J741" i="49"/>
  <c r="P741" i="49"/>
  <c r="V741" i="49"/>
  <c r="AB741" i="49"/>
  <c r="AB745" i="49"/>
  <c r="AN769" i="49"/>
  <c r="AN774" i="49"/>
  <c r="V785" i="49"/>
  <c r="V798" i="49"/>
  <c r="AB809" i="49"/>
  <c r="AB810" i="49"/>
  <c r="AB811" i="49"/>
  <c r="P816" i="49"/>
  <c r="AB816" i="49"/>
  <c r="AH816" i="49"/>
  <c r="AN816" i="49"/>
  <c r="AN830" i="49"/>
  <c r="AN833" i="49"/>
  <c r="AB863" i="49"/>
  <c r="AH863" i="49"/>
  <c r="AN863" i="49"/>
  <c r="P868" i="49"/>
  <c r="V868" i="49"/>
  <c r="AN868" i="49"/>
  <c r="AB869" i="49"/>
  <c r="P877" i="49"/>
  <c r="V877" i="49"/>
  <c r="AH877" i="49"/>
  <c r="P880" i="49"/>
  <c r="AH891" i="49"/>
  <c r="J900" i="49"/>
  <c r="AB900" i="49"/>
  <c r="AN909" i="49"/>
  <c r="V910" i="49"/>
  <c r="AH910" i="49"/>
  <c r="J911" i="49"/>
  <c r="P911" i="49"/>
  <c r="V911" i="49"/>
  <c r="AB911" i="49"/>
  <c r="AH911" i="49"/>
  <c r="AN911" i="49"/>
  <c r="V914" i="49"/>
  <c r="AH914" i="49"/>
  <c r="AH916" i="49"/>
  <c r="J918" i="49"/>
  <c r="P918" i="49"/>
  <c r="V918" i="49"/>
  <c r="AB918" i="49"/>
  <c r="AH918" i="49"/>
  <c r="AN918" i="49"/>
  <c r="AB919" i="49"/>
  <c r="P924" i="49"/>
  <c r="AH927" i="49"/>
  <c r="P928" i="49"/>
  <c r="AH928" i="49"/>
  <c r="AH932" i="49"/>
  <c r="J933" i="49"/>
  <c r="AB933" i="49"/>
  <c r="AH933" i="49"/>
  <c r="AN933" i="49"/>
  <c r="AH943" i="49"/>
  <c r="J950" i="49"/>
  <c r="P950" i="49"/>
  <c r="V950" i="49"/>
  <c r="AB950" i="49"/>
  <c r="AH950" i="49"/>
  <c r="AN950" i="49"/>
  <c r="J959" i="49"/>
  <c r="P959" i="49"/>
  <c r="V959" i="49"/>
  <c r="AB959" i="49"/>
  <c r="AH959" i="49"/>
  <c r="AN959" i="49"/>
  <c r="J964" i="49"/>
  <c r="P964" i="49"/>
  <c r="V964" i="49"/>
  <c r="AB964" i="49"/>
  <c r="AH964" i="49"/>
  <c r="AN964" i="49"/>
  <c r="P965" i="49"/>
  <c r="AB965" i="49"/>
  <c r="AB970" i="49"/>
  <c r="J979" i="49"/>
  <c r="P979" i="49"/>
  <c r="V979" i="49"/>
  <c r="AB979" i="49"/>
  <c r="AH979" i="49"/>
  <c r="AN979" i="49"/>
  <c r="AH987" i="49"/>
  <c r="AN987" i="49"/>
  <c r="AB989" i="49"/>
  <c r="AH989" i="49"/>
  <c r="AH997" i="49"/>
  <c r="P1005" i="49"/>
  <c r="V1005" i="49"/>
  <c r="AH1005" i="49"/>
  <c r="AN1005" i="49"/>
  <c r="AH1006" i="49"/>
  <c r="J1013" i="49"/>
  <c r="P1013" i="49"/>
  <c r="V1013" i="49"/>
  <c r="AB1013" i="49"/>
  <c r="J1018" i="49"/>
  <c r="P1018" i="49"/>
  <c r="V1018" i="49"/>
  <c r="AB1018" i="49"/>
  <c r="AH1018" i="49"/>
  <c r="AN1018" i="49"/>
  <c r="P1026" i="49"/>
  <c r="AN1026" i="49"/>
  <c r="AN1033" i="49"/>
  <c r="P1042" i="49"/>
  <c r="AH1042" i="49"/>
  <c r="J1044" i="49"/>
  <c r="P1044" i="49"/>
  <c r="V1044" i="49"/>
  <c r="AB1044" i="49"/>
  <c r="AH1044" i="49"/>
  <c r="AN1044" i="49"/>
  <c r="V1045" i="49"/>
  <c r="AH1045" i="49"/>
  <c r="AB1052" i="49"/>
  <c r="AH1052" i="49"/>
  <c r="P1056" i="49"/>
  <c r="V1056" i="49"/>
  <c r="AB1056" i="49"/>
  <c r="AH1056" i="49"/>
  <c r="P1059" i="49"/>
  <c r="V1059" i="49"/>
  <c r="AB1062" i="49"/>
  <c r="AH1062" i="49"/>
  <c r="AN1063" i="49"/>
  <c r="J1065" i="49"/>
  <c r="P1065" i="49"/>
  <c r="AB1065" i="49"/>
  <c r="AH1065" i="49"/>
  <c r="AN1065" i="49"/>
  <c r="J1068" i="49"/>
  <c r="P1068" i="49"/>
  <c r="V1068" i="49"/>
  <c r="AB1068" i="49"/>
  <c r="AH1068" i="49"/>
  <c r="AN1068" i="49"/>
  <c r="AB1070" i="49"/>
  <c r="AH1074" i="49"/>
  <c r="AN1074" i="49"/>
  <c r="J1085" i="49"/>
  <c r="P1085" i="49"/>
  <c r="V1085" i="49"/>
  <c r="AB1085" i="49"/>
  <c r="AN1091" i="49"/>
  <c r="AB1094" i="49"/>
  <c r="P1098" i="49"/>
  <c r="P1101" i="49"/>
  <c r="AB1101" i="49"/>
  <c r="AH1101" i="49"/>
  <c r="P1105" i="49"/>
  <c r="V1105" i="49"/>
  <c r="AB1105" i="49"/>
  <c r="AH1105" i="49"/>
  <c r="AN1105" i="49"/>
  <c r="P1107" i="49"/>
  <c r="V1107" i="49"/>
  <c r="AB1107" i="49"/>
  <c r="AH1107" i="49"/>
  <c r="AN1107" i="49"/>
  <c r="AH1113" i="49"/>
  <c r="AN1123" i="49"/>
  <c r="P1124" i="49"/>
  <c r="AB1124" i="49"/>
  <c r="V1137" i="49"/>
  <c r="AB1137" i="49"/>
  <c r="J1138" i="49"/>
  <c r="P1138" i="49"/>
  <c r="AH1138" i="49"/>
  <c r="AB1150" i="49"/>
  <c r="P1151" i="49"/>
  <c r="V1151" i="49"/>
  <c r="AB1151" i="49"/>
  <c r="AH1151" i="49"/>
  <c r="AN1151" i="49"/>
  <c r="V1154" i="49"/>
  <c r="AB1154" i="49"/>
  <c r="P1158" i="49"/>
  <c r="V1158" i="49"/>
  <c r="AB1158" i="49"/>
  <c r="V1161" i="49"/>
  <c r="AB1162" i="49"/>
  <c r="AN1163" i="49"/>
  <c r="AH1165" i="49"/>
  <c r="AN1165" i="49"/>
  <c r="P1186" i="49"/>
  <c r="AB1186" i="49"/>
  <c r="AH1186" i="49"/>
  <c r="AN1186" i="49"/>
  <c r="J1189" i="49"/>
  <c r="P1189" i="49"/>
  <c r="J1190" i="49"/>
  <c r="P1190" i="49"/>
  <c r="V1190" i="49"/>
  <c r="AB1190" i="49"/>
  <c r="AH1190" i="49"/>
  <c r="AN1190" i="49"/>
  <c r="AH1191" i="49"/>
  <c r="J1205" i="49"/>
  <c r="P1205" i="49"/>
  <c r="AN1209" i="49"/>
  <c r="AH1210" i="49"/>
  <c r="P1220" i="49"/>
  <c r="V1220" i="49"/>
  <c r="AB1220" i="49"/>
  <c r="AH1220" i="49"/>
  <c r="J1226" i="49"/>
  <c r="V1226" i="49"/>
  <c r="AB1226" i="49"/>
  <c r="AH1226" i="49"/>
  <c r="AN1226" i="49"/>
  <c r="J1227" i="49"/>
  <c r="V1227" i="49"/>
  <c r="AB1227" i="49"/>
  <c r="AH1227" i="49"/>
  <c r="AN1227" i="49"/>
  <c r="AB1234" i="49"/>
  <c r="J1236" i="49"/>
  <c r="P1236" i="49"/>
  <c r="V1236" i="49"/>
  <c r="AB1236" i="49"/>
  <c r="AH1236" i="49"/>
  <c r="AN1236" i="49"/>
  <c r="J1239" i="49"/>
  <c r="P1239" i="49"/>
  <c r="V1239" i="49"/>
  <c r="AB1239" i="49"/>
  <c r="AH1239" i="49"/>
  <c r="AN1239" i="49"/>
  <c r="P1242" i="49"/>
  <c r="AB1242" i="49"/>
  <c r="AH1242" i="49"/>
  <c r="AH1244" i="49"/>
  <c r="AN1244" i="49"/>
  <c r="P1260" i="49"/>
  <c r="AB1260" i="49"/>
  <c r="AH1260" i="49"/>
  <c r="AN1260" i="49"/>
  <c r="P1262" i="49"/>
  <c r="AN1270" i="49"/>
  <c r="V1272" i="49"/>
  <c r="AN1272" i="49"/>
  <c r="J1281" i="49"/>
  <c r="P1281" i="49"/>
  <c r="V1281" i="49"/>
  <c r="AB1281" i="49"/>
  <c r="AH1281" i="49"/>
  <c r="J1286" i="49"/>
  <c r="P1286" i="49"/>
  <c r="V1286" i="49"/>
  <c r="AB1286" i="49"/>
  <c r="AH1286" i="49"/>
  <c r="AH1295" i="49"/>
  <c r="J1304" i="49"/>
  <c r="P1304" i="49"/>
  <c r="P1311" i="49"/>
  <c r="AH1322" i="49"/>
  <c r="AN1322" i="49"/>
  <c r="AN1323" i="49"/>
  <c r="AN1328" i="49"/>
  <c r="AH1331" i="49"/>
  <c r="AN1335" i="49"/>
  <c r="J1341" i="49"/>
  <c r="V1341" i="49"/>
  <c r="AB1341" i="49"/>
  <c r="AH1341" i="49"/>
  <c r="AH1345" i="49"/>
  <c r="J1346" i="49"/>
  <c r="AH1346" i="49"/>
  <c r="AN1346" i="49"/>
  <c r="AN1368" i="49"/>
  <c r="J1371" i="49"/>
  <c r="V1377" i="49"/>
  <c r="AN1377" i="49"/>
  <c r="V1395" i="49"/>
  <c r="AH1396" i="49"/>
  <c r="AN1396" i="49"/>
  <c r="J1400" i="49"/>
  <c r="P1400" i="49"/>
  <c r="V1400" i="49"/>
  <c r="AB1400" i="49"/>
  <c r="AH1400" i="49"/>
  <c r="AN1400" i="49"/>
  <c r="J1404" i="49"/>
  <c r="P1404" i="49"/>
  <c r="AB1404" i="49"/>
  <c r="J1408" i="49"/>
  <c r="P1408" i="49"/>
  <c r="V1408" i="49"/>
  <c r="AB1408" i="49"/>
  <c r="AH1416" i="49"/>
  <c r="AN1416" i="49"/>
  <c r="J1430" i="49"/>
  <c r="J1435" i="49"/>
  <c r="P1435" i="49"/>
  <c r="V1435" i="49"/>
  <c r="AH1435" i="49"/>
  <c r="AN1435" i="49"/>
  <c r="AN1442" i="49"/>
  <c r="AH1451" i="49"/>
  <c r="AN1451" i="49"/>
  <c r="AH1459" i="49"/>
  <c r="AH1462" i="49"/>
  <c r="V1470" i="49"/>
  <c r="V1476" i="49"/>
  <c r="AB1476" i="49"/>
  <c r="AH1476" i="49"/>
  <c r="AN1476" i="49"/>
  <c r="J1479" i="49"/>
  <c r="P1479" i="49"/>
  <c r="V1479" i="49"/>
  <c r="AB1479" i="49"/>
  <c r="AH1479" i="49"/>
  <c r="AN1479" i="49"/>
  <c r="J1483" i="49"/>
  <c r="P1483" i="49"/>
  <c r="V1483" i="49"/>
  <c r="AB1483" i="49"/>
  <c r="AH1483" i="49"/>
  <c r="AN1483" i="49"/>
  <c r="AB1489" i="49"/>
  <c r="P1498" i="49"/>
  <c r="V1498" i="49"/>
  <c r="AB1500" i="49"/>
  <c r="J1513" i="49"/>
  <c r="P1513" i="49"/>
  <c r="V1513" i="49"/>
  <c r="AN1513" i="49"/>
  <c r="J1516" i="49"/>
  <c r="P1516" i="49"/>
  <c r="V1516" i="49"/>
  <c r="AH1516" i="49"/>
  <c r="J1525" i="49"/>
  <c r="P1525" i="49"/>
  <c r="V1525" i="49"/>
  <c r="AB1525" i="49"/>
  <c r="AH1525" i="49"/>
  <c r="AN1525" i="49"/>
  <c r="J1526" i="49"/>
  <c r="P1526" i="49"/>
  <c r="V1526" i="49"/>
  <c r="AB1526" i="49"/>
  <c r="AH1526" i="49"/>
  <c r="AN1526" i="49"/>
  <c r="AH1529" i="49"/>
  <c r="AN1529" i="49"/>
  <c r="AN1531" i="49"/>
  <c r="J1532" i="49"/>
  <c r="P1532" i="49"/>
  <c r="V1532" i="49"/>
  <c r="AB1532" i="49"/>
  <c r="AH1532" i="49"/>
  <c r="AN1532" i="49"/>
  <c r="P1544" i="49"/>
  <c r="V1544" i="49"/>
  <c r="AB1544" i="49"/>
  <c r="AH1544" i="49"/>
  <c r="AN1544" i="49"/>
  <c r="AH1545" i="49"/>
  <c r="AN1545" i="49"/>
  <c r="AB1547" i="49"/>
  <c r="AH1547" i="49"/>
  <c r="AB1548" i="49"/>
  <c r="AH1548" i="49"/>
  <c r="AN1548" i="49"/>
  <c r="AN1551" i="49"/>
  <c r="AB1559" i="49"/>
  <c r="J1567" i="49"/>
  <c r="P1567" i="49"/>
  <c r="AB1567" i="49"/>
  <c r="AH1567" i="49"/>
  <c r="AN1567" i="49"/>
  <c r="J1584" i="49"/>
  <c r="P1584" i="49"/>
  <c r="AH1584" i="49"/>
  <c r="AN1584" i="49"/>
  <c r="J1587" i="49"/>
  <c r="P1587" i="49"/>
  <c r="V1587" i="49"/>
  <c r="AB1587" i="49"/>
  <c r="AH1587" i="49"/>
  <c r="AN1587" i="49"/>
  <c r="J1589" i="49"/>
  <c r="P1589" i="49"/>
  <c r="V1589" i="49"/>
  <c r="AB1589" i="49"/>
  <c r="AH1589" i="49"/>
  <c r="AN1589" i="49"/>
  <c r="P1591" i="49"/>
  <c r="P1592" i="49"/>
  <c r="AB1592" i="49"/>
  <c r="AH1592" i="49"/>
  <c r="AN1592" i="49"/>
  <c r="AB1593" i="49"/>
  <c r="AH1598" i="49"/>
  <c r="AH1599" i="49"/>
  <c r="AN1599" i="49"/>
  <c r="V1604" i="49"/>
  <c r="J1610" i="49"/>
  <c r="P1610" i="49"/>
  <c r="V1610" i="49"/>
  <c r="AB1610" i="49"/>
  <c r="AH1610" i="49"/>
  <c r="AN1610" i="49"/>
  <c r="AB1613" i="49"/>
  <c r="AH1613" i="49"/>
  <c r="AN1613" i="49"/>
  <c r="J1614" i="49"/>
  <c r="AB1617" i="49"/>
  <c r="P1621" i="49"/>
  <c r="AB1621" i="49"/>
  <c r="AH1621" i="49"/>
  <c r="AN1621" i="49"/>
  <c r="AH1622" i="49"/>
  <c r="AN1622" i="49"/>
  <c r="P1630" i="49"/>
  <c r="V1632" i="49"/>
  <c r="AB1632" i="49"/>
  <c r="AH1632" i="49"/>
  <c r="AN1632" i="49"/>
  <c r="AB1637" i="49"/>
  <c r="J1641" i="49"/>
  <c r="P1641" i="49"/>
  <c r="AB1642" i="49"/>
  <c r="AN1642" i="49"/>
  <c r="J1643" i="49"/>
  <c r="V1643" i="49"/>
  <c r="V1644" i="49"/>
  <c r="J1651" i="49"/>
  <c r="P1651" i="49"/>
  <c r="V1651" i="49"/>
  <c r="AB1651" i="49"/>
  <c r="AH1651" i="49"/>
  <c r="AN1651" i="49"/>
  <c r="P1652" i="49"/>
  <c r="V1652" i="49"/>
  <c r="AB1652" i="49"/>
  <c r="AH1652" i="49"/>
  <c r="AN1652" i="49"/>
  <c r="J1654" i="49"/>
  <c r="P1654" i="49"/>
  <c r="V1654" i="49"/>
  <c r="AB1654" i="49"/>
  <c r="AN1654" i="49"/>
  <c r="J1656" i="49"/>
  <c r="P1656" i="49"/>
  <c r="V1656" i="49"/>
  <c r="AB1656" i="49"/>
  <c r="J1661" i="49"/>
  <c r="P1661" i="49"/>
  <c r="V1661" i="49"/>
  <c r="AB1661" i="49"/>
  <c r="AH1661" i="49"/>
  <c r="AN1661" i="49"/>
  <c r="J1684" i="49"/>
  <c r="AB1685" i="49"/>
  <c r="AH1685" i="49"/>
  <c r="J1688" i="49"/>
  <c r="V1698" i="49"/>
  <c r="AB1698" i="49"/>
  <c r="AH1698" i="49"/>
  <c r="AB1712" i="49"/>
  <c r="J1713" i="49"/>
  <c r="AN1713" i="49"/>
  <c r="AN1715" i="49"/>
  <c r="J1717" i="49"/>
  <c r="AN1733" i="49"/>
  <c r="J1741" i="49"/>
  <c r="J1742" i="49"/>
  <c r="P1742" i="49"/>
  <c r="V1742" i="49"/>
  <c r="AB1742" i="49"/>
  <c r="AH1742" i="49"/>
  <c r="AN1742" i="49"/>
  <c r="J1743" i="49"/>
  <c r="J1754" i="49"/>
  <c r="AN1754" i="49"/>
  <c r="J1762" i="49"/>
  <c r="P1766" i="49"/>
  <c r="J1771" i="49"/>
  <c r="P1771" i="49"/>
  <c r="J1773" i="49"/>
  <c r="V1776" i="49"/>
  <c r="AB1776" i="49"/>
  <c r="AN1776" i="49"/>
  <c r="J1778" i="49"/>
  <c r="J1779" i="49"/>
  <c r="P1779" i="49"/>
  <c r="AB1779" i="49"/>
  <c r="AH1779" i="49"/>
  <c r="AN1779" i="49"/>
  <c r="J1781" i="49"/>
  <c r="P1781" i="49"/>
  <c r="AN1781" i="49"/>
  <c r="AH1787" i="49"/>
  <c r="P1806" i="49"/>
  <c r="J1811" i="49"/>
  <c r="P1811" i="49"/>
  <c r="P1815" i="49"/>
  <c r="V1815" i="49"/>
  <c r="P1827" i="49"/>
  <c r="J1829" i="49"/>
  <c r="P1829" i="49"/>
  <c r="V1829" i="49"/>
  <c r="AB1829" i="49"/>
  <c r="AH1829" i="49"/>
  <c r="AN1829" i="49"/>
  <c r="J1833" i="49"/>
  <c r="P1833" i="49"/>
  <c r="V1833" i="49"/>
  <c r="AB1833" i="49"/>
  <c r="AH1833" i="49"/>
  <c r="J1838" i="49"/>
  <c r="P1838" i="49"/>
  <c r="V1838" i="49"/>
  <c r="AH1838" i="49"/>
  <c r="AN1838" i="49"/>
  <c r="AB1839" i="49"/>
  <c r="J1840" i="49"/>
  <c r="P1840" i="49"/>
  <c r="V1840" i="49"/>
  <c r="AB1840" i="49"/>
  <c r="AH1840" i="49"/>
  <c r="AN1840" i="49"/>
  <c r="AH1845" i="49"/>
  <c r="J1849" i="49"/>
  <c r="AH1850" i="49"/>
  <c r="J1851" i="49"/>
  <c r="V1851" i="49"/>
  <c r="J1854" i="49"/>
  <c r="P1854" i="49"/>
  <c r="J1856" i="49"/>
  <c r="J1857" i="49"/>
  <c r="P1857" i="49"/>
  <c r="V1857" i="49"/>
  <c r="AB1857" i="49"/>
  <c r="AH1857" i="49"/>
  <c r="AN1857" i="49"/>
  <c r="P1860" i="49"/>
  <c r="AB1860" i="49"/>
  <c r="AH1860" i="49"/>
  <c r="J1864" i="49"/>
  <c r="P1864" i="49"/>
  <c r="AH1864" i="49"/>
  <c r="AN1864" i="49"/>
  <c r="AH1874" i="49"/>
  <c r="J1875" i="49"/>
  <c r="AH1877" i="49"/>
  <c r="V1881" i="49"/>
  <c r="AB1886" i="49"/>
  <c r="AB1896" i="49"/>
  <c r="J1898" i="49"/>
  <c r="P1898" i="49"/>
  <c r="V1898" i="49"/>
  <c r="J1903" i="49"/>
  <c r="P1903" i="49"/>
  <c r="V1903" i="49"/>
  <c r="AH1903" i="49"/>
  <c r="P1904" i="49"/>
  <c r="V1904" i="49"/>
  <c r="AH1904" i="49"/>
  <c r="J1905" i="49"/>
  <c r="J1910" i="49"/>
  <c r="P1910" i="49"/>
  <c r="AB1919" i="49"/>
  <c r="AH1922" i="49"/>
  <c r="AN1922" i="49"/>
  <c r="J1924" i="49"/>
  <c r="AB1924" i="49"/>
  <c r="J1928" i="49"/>
  <c r="P1928" i="49"/>
  <c r="V1928" i="49"/>
  <c r="AB1928" i="49"/>
  <c r="AH1928" i="49"/>
  <c r="AN1928" i="49"/>
  <c r="J1929" i="49"/>
  <c r="P1929" i="49"/>
  <c r="V1929" i="49"/>
  <c r="AB1929" i="49"/>
  <c r="AH1929" i="49"/>
  <c r="J1931" i="49"/>
  <c r="AB1931" i="49"/>
  <c r="AN1931" i="49"/>
  <c r="J1932" i="49"/>
  <c r="P1932" i="49"/>
  <c r="AB1932" i="49"/>
  <c r="AH1932" i="49"/>
  <c r="AN1932" i="49"/>
  <c r="J1933" i="49"/>
  <c r="P1933" i="49"/>
  <c r="V1933" i="49"/>
  <c r="J1934" i="49"/>
  <c r="J1937" i="49"/>
  <c r="P1937" i="49"/>
  <c r="AH1937" i="49"/>
  <c r="AB1945" i="49"/>
  <c r="P1951" i="49"/>
  <c r="AB1951" i="49"/>
  <c r="AN1951" i="49"/>
  <c r="AB1960" i="49"/>
  <c r="AH1960" i="49"/>
  <c r="AB1961" i="49"/>
  <c r="AH1961" i="49"/>
  <c r="AN1961" i="49"/>
  <c r="J1962" i="49"/>
  <c r="P1962" i="49"/>
  <c r="V1962" i="49"/>
  <c r="J1964" i="49"/>
  <c r="P1964" i="49"/>
  <c r="V1964" i="49"/>
  <c r="AB1964" i="49"/>
  <c r="AH1964" i="49"/>
  <c r="AN1964" i="49"/>
  <c r="P1965" i="49"/>
  <c r="AB1965" i="49"/>
  <c r="J1977" i="49"/>
  <c r="V1981" i="49"/>
  <c r="AB1981" i="49"/>
  <c r="J1985" i="49"/>
  <c r="AH1985" i="49"/>
  <c r="AB1986" i="49"/>
  <c r="P1989" i="49"/>
  <c r="V1989" i="49"/>
  <c r="AH1999" i="49"/>
  <c r="J2001" i="49"/>
  <c r="V2001" i="49"/>
  <c r="AB2002" i="49"/>
  <c r="AH2002" i="49"/>
  <c r="J2004" i="49"/>
  <c r="AB2016" i="49"/>
  <c r="AH2016" i="49"/>
  <c r="AN2016" i="49"/>
  <c r="AB2030" i="49"/>
  <c r="AN2030" i="49"/>
  <c r="P2034" i="49"/>
  <c r="V2034" i="49"/>
  <c r="AB2034" i="49"/>
  <c r="AH2034" i="49"/>
  <c r="AN2034" i="49"/>
  <c r="AH2047" i="49"/>
  <c r="AN2047" i="49"/>
  <c r="AN2063" i="49"/>
  <c r="AB2067" i="49"/>
  <c r="AN2069" i="49"/>
  <c r="J2072" i="49"/>
  <c r="P2072" i="49"/>
  <c r="V2072" i="49"/>
  <c r="AB2072" i="49"/>
  <c r="AH2072" i="49"/>
  <c r="AN2072" i="49"/>
  <c r="AB2073" i="49"/>
  <c r="J2078" i="49"/>
  <c r="P2078" i="49"/>
  <c r="J2082" i="49"/>
  <c r="P2082" i="49"/>
  <c r="AB2082" i="49"/>
  <c r="AH2082" i="49"/>
  <c r="P2083" i="49"/>
  <c r="AH2083" i="49"/>
  <c r="P2089" i="49"/>
  <c r="AB2089" i="49"/>
  <c r="J2097" i="49"/>
  <c r="AB2097" i="49"/>
  <c r="AN2098" i="49"/>
  <c r="V2102" i="49"/>
  <c r="AB2102" i="49"/>
  <c r="AH2102" i="49"/>
  <c r="AN2102" i="49"/>
  <c r="V2108" i="49"/>
  <c r="AH2108" i="49"/>
  <c r="V2109" i="49"/>
  <c r="AN2109" i="49"/>
  <c r="J2110" i="49"/>
  <c r="V2110" i="49"/>
  <c r="AB2110" i="49"/>
  <c r="AH2110" i="49"/>
  <c r="AN2110" i="49"/>
  <c r="V2111" i="49"/>
  <c r="AH2111" i="49"/>
  <c r="V2114" i="49"/>
  <c r="AB2114" i="49"/>
  <c r="AH2114" i="49"/>
  <c r="AN2114" i="49"/>
  <c r="AN2115" i="49"/>
  <c r="J2117" i="49"/>
  <c r="P2117" i="49"/>
  <c r="AB2119" i="49"/>
  <c r="AB2169" i="49"/>
  <c r="V2181" i="49"/>
  <c r="P2185" i="49"/>
  <c r="V2185" i="49"/>
  <c r="V2193" i="49"/>
  <c r="V2195" i="49"/>
  <c r="J2200" i="49"/>
  <c r="P2200" i="49"/>
  <c r="AH2200" i="49"/>
  <c r="AN2200" i="49"/>
  <c r="V2210" i="49"/>
  <c r="P2221" i="49"/>
  <c r="P2223" i="49"/>
  <c r="AN2223" i="49"/>
  <c r="P2227" i="49"/>
  <c r="J2230" i="49"/>
  <c r="P2230" i="49"/>
  <c r="P2232" i="49"/>
  <c r="AN2235" i="49"/>
  <c r="J2257" i="49"/>
  <c r="P2257" i="49"/>
  <c r="V2257" i="49"/>
  <c r="AH2262" i="49"/>
  <c r="AN2262" i="49"/>
  <c r="J2263" i="49"/>
  <c r="P2263" i="49"/>
  <c r="V2264" i="49"/>
  <c r="AB2265" i="49"/>
  <c r="AH2265" i="49"/>
  <c r="P2270" i="49"/>
  <c r="J2272" i="49"/>
  <c r="P2272" i="49"/>
  <c r="V2272" i="49"/>
  <c r="AH2272" i="49"/>
  <c r="AN2272" i="49"/>
  <c r="AN2274" i="49"/>
  <c r="P2281" i="49"/>
  <c r="P2282" i="49"/>
  <c r="J2289" i="49"/>
  <c r="P2289" i="49"/>
  <c r="AH2296" i="49"/>
  <c r="J2311" i="49"/>
  <c r="P2311" i="49"/>
  <c r="V2311" i="49"/>
  <c r="AB2311" i="49"/>
  <c r="AH2311" i="49"/>
  <c r="AB2346" i="49"/>
  <c r="P2361" i="49"/>
  <c r="V2361" i="49"/>
  <c r="AB2361" i="49"/>
  <c r="J2363" i="49"/>
  <c r="P2363" i="49"/>
  <c r="AB2363" i="49"/>
  <c r="AH2363" i="49"/>
  <c r="J2364" i="49"/>
  <c r="V2364" i="49"/>
  <c r="AB2364" i="49"/>
  <c r="AH2364" i="49"/>
  <c r="AB2366" i="49"/>
  <c r="AN2366" i="49"/>
  <c r="J2372" i="49"/>
  <c r="P2372" i="49"/>
  <c r="V2372" i="49"/>
  <c r="AN2372" i="49"/>
  <c r="J2374" i="49"/>
  <c r="P2374" i="49"/>
  <c r="V2374" i="49"/>
  <c r="AB2374" i="49"/>
  <c r="AH2374" i="49"/>
  <c r="AN2374" i="49"/>
  <c r="J2375" i="49"/>
  <c r="P2375" i="49"/>
  <c r="V2375" i="49"/>
  <c r="AB2375" i="49"/>
  <c r="AH2375" i="49"/>
  <c r="AN2375" i="49"/>
  <c r="AN2378" i="49"/>
  <c r="J2380" i="49"/>
  <c r="P2380" i="49"/>
  <c r="V2380" i="49"/>
  <c r="AB2380" i="49"/>
  <c r="AH2380" i="49"/>
  <c r="AN2380" i="49"/>
  <c r="BX2460" i="48"/>
  <c r="BR2460" i="48"/>
  <c r="BL2460" i="48"/>
  <c r="BF2460" i="48"/>
  <c r="AZ2460" i="48"/>
  <c r="AT2460" i="48"/>
  <c r="AN2460" i="48"/>
  <c r="AH2460" i="48"/>
  <c r="AB2460" i="48"/>
  <c r="V2460" i="48"/>
  <c r="P2460" i="48"/>
  <c r="J2460" i="48"/>
  <c r="BX2455" i="48"/>
  <c r="BR2455" i="48"/>
  <c r="BL2455" i="48"/>
  <c r="BF2455" i="48"/>
  <c r="AZ2455" i="48"/>
  <c r="AT2455" i="48"/>
  <c r="AN2455" i="48"/>
  <c r="AH2455" i="48"/>
  <c r="AB2455" i="48"/>
  <c r="V2455" i="48"/>
  <c r="P2455" i="48"/>
  <c r="J2455" i="48"/>
  <c r="BX2454" i="48"/>
  <c r="BR2454" i="48"/>
  <c r="BL2454" i="48"/>
  <c r="BF2454" i="48"/>
  <c r="AZ2454" i="48"/>
  <c r="AT2454" i="48"/>
  <c r="AN2454" i="48"/>
  <c r="AH2454" i="48"/>
  <c r="AB2454" i="48"/>
  <c r="V2454" i="48"/>
  <c r="P2454" i="48"/>
  <c r="J2454" i="48"/>
  <c r="BX2452" i="48"/>
  <c r="BR2452" i="48"/>
  <c r="J2452" i="48"/>
  <c r="BX2446" i="48"/>
  <c r="AT2446" i="48"/>
  <c r="BX2444" i="48"/>
  <c r="BR2444" i="48"/>
  <c r="BF2444" i="48"/>
  <c r="AZ2444" i="48"/>
  <c r="BR2443" i="48"/>
  <c r="BL2443" i="48"/>
  <c r="P2443" i="48"/>
  <c r="J2442" i="48"/>
  <c r="AH2441" i="48"/>
  <c r="V2441" i="48"/>
  <c r="J2441" i="48"/>
  <c r="BX2390" i="48"/>
  <c r="BR2390" i="48"/>
  <c r="BL2390" i="48"/>
  <c r="BF2390" i="48"/>
  <c r="AZ2390" i="48"/>
  <c r="AT2390" i="48"/>
  <c r="AN2390" i="48"/>
  <c r="AH2390" i="48"/>
  <c r="AB2390" i="48"/>
  <c r="V2390" i="48"/>
  <c r="J2390" i="48"/>
  <c r="BX2370" i="48"/>
  <c r="BL2370" i="48"/>
  <c r="BF2370" i="48"/>
  <c r="AT2370" i="48"/>
  <c r="J2370" i="48"/>
  <c r="AT2369" i="48"/>
  <c r="AN2369" i="48"/>
  <c r="AH2369" i="48"/>
  <c r="BX2368" i="48"/>
  <c r="AT2368" i="48"/>
  <c r="BR2364" i="48"/>
  <c r="BR2361" i="48"/>
  <c r="AZ2361" i="48"/>
  <c r="AT2361" i="48"/>
  <c r="AH2361" i="48"/>
  <c r="AZ2360" i="48"/>
  <c r="AT2360" i="48"/>
  <c r="J2360" i="48"/>
  <c r="BR2359" i="48"/>
  <c r="AH2359" i="48"/>
  <c r="BR2356" i="48"/>
  <c r="V2356" i="48"/>
  <c r="BX2354" i="48"/>
  <c r="BR2354" i="48"/>
  <c r="BL2354" i="48"/>
  <c r="BF2354" i="48"/>
  <c r="AZ2354" i="48"/>
  <c r="AT2354" i="48"/>
  <c r="AN2354" i="48"/>
  <c r="AB2354" i="48"/>
  <c r="V2354" i="48"/>
  <c r="J2354" i="48"/>
  <c r="BR2352" i="48"/>
  <c r="BL2352" i="48"/>
  <c r="AZ2352" i="48"/>
  <c r="BL2351" i="48"/>
  <c r="BF2351" i="48"/>
  <c r="AZ2351" i="48"/>
  <c r="AT2351" i="48"/>
  <c r="BX2350" i="48"/>
  <c r="BR2350" i="48"/>
  <c r="BL2350" i="48"/>
  <c r="BF2350" i="48"/>
  <c r="AZ2350" i="48"/>
  <c r="AT2350" i="48"/>
  <c r="AN2350" i="48"/>
  <c r="AH2350" i="48"/>
  <c r="AB2350" i="48"/>
  <c r="V2350" i="48"/>
  <c r="J2350" i="48"/>
  <c r="AN2349" i="48"/>
  <c r="BX2346" i="48"/>
  <c r="BX2343" i="48"/>
  <c r="BL2343" i="48"/>
  <c r="AZ2343" i="48"/>
  <c r="AT2343" i="48"/>
  <c r="AH2343" i="48"/>
  <c r="AB2343" i="48"/>
  <c r="J2343" i="48"/>
  <c r="BR2339" i="48"/>
  <c r="BX2334" i="48"/>
  <c r="BR2334" i="48"/>
  <c r="BL2329" i="48"/>
  <c r="BF2329" i="48"/>
  <c r="AZ2329" i="48"/>
  <c r="AT2320" i="48"/>
  <c r="BR2318" i="48"/>
  <c r="AT2318" i="48"/>
  <c r="AT2316" i="48"/>
  <c r="AN2316" i="48"/>
  <c r="AH2316" i="48"/>
  <c r="V2316" i="48"/>
  <c r="AT2315" i="48"/>
  <c r="BL2311" i="48"/>
  <c r="BF2311" i="48"/>
  <c r="AZ2311" i="48"/>
  <c r="AN2311" i="48"/>
  <c r="AH2311" i="48"/>
  <c r="AB2311" i="48"/>
  <c r="AT2309" i="48"/>
  <c r="AH2308" i="48"/>
  <c r="BX2305" i="48"/>
  <c r="BL2305" i="48"/>
  <c r="BR2302" i="48"/>
  <c r="AT2300" i="48"/>
  <c r="AT2299" i="48"/>
  <c r="BX2298" i="48"/>
  <c r="BR2294" i="48"/>
  <c r="J2286" i="48"/>
  <c r="BR2284" i="48"/>
  <c r="AT2284" i="48"/>
  <c r="J2283" i="48"/>
  <c r="BL2278" i="48"/>
  <c r="AZ2278" i="48"/>
  <c r="AB2278" i="48"/>
  <c r="J2277" i="48"/>
  <c r="BX2276" i="48"/>
  <c r="J2276" i="48"/>
  <c r="BR2273" i="48"/>
  <c r="BL2273" i="48"/>
  <c r="BF2273" i="48"/>
  <c r="AZ2273" i="48"/>
  <c r="AT2273" i="48"/>
  <c r="AN2273" i="48"/>
  <c r="BX2271" i="48"/>
  <c r="BR2268" i="48"/>
  <c r="AT2268" i="48"/>
  <c r="BR2260" i="48"/>
  <c r="BR2257" i="48"/>
  <c r="AT2257" i="48"/>
  <c r="BX2256" i="48"/>
  <c r="BR2256" i="48"/>
  <c r="BL2256" i="48"/>
  <c r="BR2254" i="48"/>
  <c r="BL2254" i="48"/>
  <c r="BR2245" i="48"/>
  <c r="BL2245" i="48"/>
  <c r="BF2245" i="48"/>
  <c r="AZ2245" i="48"/>
  <c r="AT2245" i="48"/>
  <c r="AN2245" i="48"/>
  <c r="AH2245" i="48"/>
  <c r="AB2245" i="48"/>
  <c r="J2242" i="48"/>
  <c r="BF2221" i="48"/>
  <c r="AT2221" i="48"/>
  <c r="AT2208" i="48"/>
  <c r="AZ2190" i="48"/>
  <c r="AZ2189" i="48"/>
  <c r="J2188" i="48"/>
  <c r="BR2186" i="48"/>
  <c r="BL2186" i="48"/>
  <c r="AN2186" i="48"/>
  <c r="BR2185" i="48"/>
  <c r="BL2185" i="48"/>
  <c r="BF2185" i="48"/>
  <c r="AZ2185" i="48"/>
  <c r="AT2185" i="48"/>
  <c r="AN2185" i="48"/>
  <c r="AH2185" i="48"/>
  <c r="AB2185" i="48"/>
  <c r="V2185" i="48"/>
  <c r="BX2181" i="48"/>
  <c r="BR2181" i="48"/>
  <c r="BL2181" i="48"/>
  <c r="BF2181" i="48"/>
  <c r="AZ2181" i="48"/>
  <c r="AT2181" i="48"/>
  <c r="AN2181" i="48"/>
  <c r="AH2181" i="48"/>
  <c r="AB2181" i="48"/>
  <c r="V2181" i="48"/>
  <c r="AT2180" i="48"/>
  <c r="AN2180" i="48"/>
  <c r="AH2180" i="48"/>
  <c r="AB2180" i="48"/>
  <c r="V2180" i="48"/>
  <c r="J2180" i="48"/>
  <c r="BR2179" i="48"/>
  <c r="AZ2179" i="48"/>
  <c r="AT2179" i="48"/>
  <c r="AN2179" i="48"/>
  <c r="AB2179" i="48"/>
  <c r="V2179" i="48"/>
  <c r="J2176" i="48"/>
  <c r="BX2173" i="48"/>
  <c r="BR2173" i="48"/>
  <c r="BL2173" i="48"/>
  <c r="BF2173" i="48"/>
  <c r="AZ2173" i="48"/>
  <c r="AT2173" i="48"/>
  <c r="AN2173" i="48"/>
  <c r="V2173" i="48"/>
  <c r="J2173" i="48"/>
  <c r="BX2168" i="48"/>
  <c r="AH2167" i="48"/>
  <c r="AN2161" i="48"/>
  <c r="BR2160" i="48"/>
  <c r="BL2160" i="48"/>
  <c r="AT2156" i="48"/>
  <c r="BX2154" i="48"/>
  <c r="BR2154" i="48"/>
  <c r="V2154" i="48"/>
  <c r="J2154" i="48"/>
  <c r="BR2153" i="48"/>
  <c r="AB2153" i="48"/>
  <c r="V2153" i="48"/>
  <c r="BX2149" i="48"/>
  <c r="BR2149" i="48"/>
  <c r="V2149" i="48"/>
  <c r="J2149" i="48"/>
  <c r="BX2143" i="48"/>
  <c r="BR2143" i="48"/>
  <c r="AN2143" i="48"/>
  <c r="AH2143" i="48"/>
  <c r="AB2143" i="48"/>
  <c r="V2143" i="48"/>
  <c r="J2143" i="48"/>
  <c r="BR2142" i="48"/>
  <c r="BL2136" i="48"/>
  <c r="BR2133" i="48"/>
  <c r="BL2116" i="48"/>
  <c r="BF2116" i="48"/>
  <c r="AH2116" i="48"/>
  <c r="J2116" i="48"/>
  <c r="BX2115" i="48"/>
  <c r="BR2115" i="48"/>
  <c r="BL2115" i="48"/>
  <c r="AZ2115" i="48"/>
  <c r="AT2115" i="48"/>
  <c r="AB2115" i="48"/>
  <c r="J2115" i="48"/>
  <c r="V2110" i="48"/>
  <c r="BL2108" i="48"/>
  <c r="BF2108" i="48"/>
  <c r="AZ2108" i="48"/>
  <c r="J2108" i="48"/>
  <c r="BX2106" i="48"/>
  <c r="BL2104" i="48"/>
  <c r="BL2103" i="48"/>
  <c r="BX2101" i="48"/>
  <c r="BR2101" i="48"/>
  <c r="BL2101" i="48"/>
  <c r="BF2101" i="48"/>
  <c r="AZ2101" i="48"/>
  <c r="AT2101" i="48"/>
  <c r="AN2101" i="48"/>
  <c r="AH2101" i="48"/>
  <c r="AB2101" i="48"/>
  <c r="V2101" i="48"/>
  <c r="J2101" i="48"/>
  <c r="BX2100" i="48"/>
  <c r="V2099" i="48"/>
  <c r="BX2064" i="48"/>
  <c r="BR2063" i="48"/>
  <c r="AZ2063" i="48"/>
  <c r="AT2063" i="48"/>
  <c r="AT2062" i="48"/>
  <c r="BR2061" i="48"/>
  <c r="BL2061" i="48"/>
  <c r="AZ2061" i="48"/>
  <c r="BF2060" i="48"/>
  <c r="AH2060" i="48"/>
  <c r="V2060" i="48"/>
  <c r="BF2056" i="48"/>
  <c r="AN2056" i="48"/>
  <c r="AB2056" i="48"/>
  <c r="V2056" i="48"/>
  <c r="AZ2055" i="48"/>
  <c r="BR2053" i="48"/>
  <c r="BF2053" i="48"/>
  <c r="AZ2053" i="48"/>
  <c r="J2053" i="48"/>
  <c r="AH2052" i="48"/>
  <c r="AZ2051" i="48"/>
  <c r="AT2051" i="48"/>
  <c r="BF2046" i="48"/>
  <c r="AZ2046" i="48"/>
  <c r="AT2046" i="48"/>
  <c r="AN2046" i="48"/>
  <c r="AH2046" i="48"/>
  <c r="AB2046" i="48"/>
  <c r="V2046" i="48"/>
  <c r="J2046" i="48"/>
  <c r="AZ2043" i="48"/>
  <c r="J2043" i="48"/>
  <c r="BX2042" i="48"/>
  <c r="BR2042" i="48"/>
  <c r="BL2042" i="48"/>
  <c r="BF2042" i="48"/>
  <c r="AZ2042" i="48"/>
  <c r="AN2042" i="48"/>
  <c r="AH2042" i="48"/>
  <c r="AB2042" i="48"/>
  <c r="V2042" i="48"/>
  <c r="J2042" i="48"/>
  <c r="BX2033" i="48"/>
  <c r="BR2033" i="48"/>
  <c r="BL2033" i="48"/>
  <c r="BF2033" i="48"/>
  <c r="AZ2033" i="48"/>
  <c r="AT2033" i="48"/>
  <c r="AN2033" i="48"/>
  <c r="AT2032" i="48"/>
  <c r="AN2032" i="48"/>
  <c r="BF2031" i="48"/>
  <c r="AZ2031" i="48"/>
  <c r="AH2031" i="48"/>
  <c r="AB2031" i="48"/>
  <c r="V2031" i="48"/>
  <c r="J2031" i="48"/>
  <c r="BR2026" i="48"/>
  <c r="BL2026" i="48"/>
  <c r="AT2026" i="48"/>
  <c r="AN2026" i="48"/>
  <c r="AH2026" i="48"/>
  <c r="V2026" i="48"/>
  <c r="J2026" i="48"/>
  <c r="BX2024" i="48"/>
  <c r="BR2024" i="48"/>
  <c r="BL2024" i="48"/>
  <c r="BF2024" i="48"/>
  <c r="AT2024" i="48"/>
  <c r="AN2024" i="48"/>
  <c r="AH2024" i="48"/>
  <c r="AB2024" i="48"/>
  <c r="V2024" i="48"/>
  <c r="BR2023" i="48"/>
  <c r="AN2023" i="48"/>
  <c r="AB2023" i="48"/>
  <c r="BR2022" i="48"/>
  <c r="J2021" i="48"/>
  <c r="AB2020" i="48"/>
  <c r="BX2013" i="48"/>
  <c r="BR2013" i="48"/>
  <c r="BF2013" i="48"/>
  <c r="AZ2013" i="48"/>
  <c r="AT2013" i="48"/>
  <c r="AN2013" i="48"/>
  <c r="AH2013" i="48"/>
  <c r="AB2013" i="48"/>
  <c r="V2013" i="48"/>
  <c r="J2013" i="48"/>
  <c r="BF2010" i="48"/>
  <c r="AT2010" i="48"/>
  <c r="BR2002" i="48"/>
  <c r="BX1995" i="48"/>
  <c r="BR1995" i="48"/>
  <c r="BL1995" i="48"/>
  <c r="AZ1995" i="48"/>
  <c r="J1995" i="48"/>
  <c r="BR1994" i="48"/>
  <c r="BL1994" i="48"/>
  <c r="BF1994" i="48"/>
  <c r="AT1994" i="48"/>
  <c r="AN1994" i="48"/>
  <c r="AH1994" i="48"/>
  <c r="AB1994" i="48"/>
  <c r="V1994" i="48"/>
  <c r="J1994" i="48"/>
  <c r="BR1993" i="48"/>
  <c r="BL1993" i="48"/>
  <c r="AZ1993" i="48"/>
  <c r="AN1993" i="48"/>
  <c r="AH1993" i="48"/>
  <c r="AB1993" i="48"/>
  <c r="BX1990" i="48"/>
  <c r="BR1990" i="48"/>
  <c r="BL1990" i="48"/>
  <c r="BF1990" i="48"/>
  <c r="AZ1990" i="48"/>
  <c r="AT1990" i="48"/>
  <c r="AN1990" i="48"/>
  <c r="AH1990" i="48"/>
  <c r="AB1990" i="48"/>
  <c r="V1990" i="48"/>
  <c r="J1990" i="48"/>
  <c r="AZ1989" i="48"/>
  <c r="AT1989" i="48"/>
  <c r="AN1989" i="48"/>
  <c r="AH1989" i="48"/>
  <c r="AB1989" i="48"/>
  <c r="V1989" i="48"/>
  <c r="J1989" i="48"/>
  <c r="AN1985" i="48"/>
  <c r="AH1985" i="48"/>
  <c r="AB1985" i="48"/>
  <c r="V1985" i="48"/>
  <c r="J1985" i="48"/>
  <c r="BL1983" i="48"/>
  <c r="AZ1983" i="48"/>
  <c r="AN1983" i="48"/>
  <c r="AB1983" i="48"/>
  <c r="V1983" i="48"/>
  <c r="J1983" i="48"/>
  <c r="BF1982" i="48"/>
  <c r="AZ1982" i="48"/>
  <c r="AN1982" i="48"/>
  <c r="BL1981" i="48"/>
  <c r="BF1981" i="48"/>
  <c r="BL1980" i="48"/>
  <c r="AZ1980" i="48"/>
  <c r="AH1979" i="48"/>
  <c r="BX1978" i="48"/>
  <c r="BL1973" i="48"/>
  <c r="AZ1971" i="48"/>
  <c r="BX1970" i="48"/>
  <c r="AN1970" i="48"/>
  <c r="AH1970" i="48"/>
  <c r="J1970" i="48"/>
  <c r="J1968" i="48"/>
  <c r="BR1967" i="48"/>
  <c r="BF1966" i="48"/>
  <c r="AZ1966" i="48"/>
  <c r="AT1966" i="48"/>
  <c r="V1966" i="48"/>
  <c r="BF1964" i="48"/>
  <c r="AT1964" i="48"/>
  <c r="AH1964" i="48"/>
  <c r="AB1964" i="48"/>
  <c r="V1964" i="48"/>
  <c r="BX1963" i="48"/>
  <c r="V1963" i="48"/>
  <c r="J1963" i="48"/>
  <c r="AN1962" i="48"/>
  <c r="AT1960" i="48"/>
  <c r="BX1958" i="48"/>
  <c r="BR1958" i="48"/>
  <c r="BL1958" i="48"/>
  <c r="AH1958" i="48"/>
  <c r="AB1958" i="48"/>
  <c r="V1958" i="48"/>
  <c r="J1958" i="48"/>
  <c r="BR1956" i="48"/>
  <c r="BL1955" i="48"/>
  <c r="AH1950" i="48"/>
  <c r="AH1947" i="48"/>
  <c r="AB1947" i="48"/>
  <c r="J1947" i="48"/>
  <c r="AB1946" i="48"/>
  <c r="AN1943" i="48"/>
  <c r="AB1943" i="48"/>
  <c r="V1943" i="48"/>
  <c r="J1943" i="48"/>
  <c r="BF1935" i="48"/>
  <c r="V1935" i="48"/>
  <c r="BR1929" i="48"/>
  <c r="BL1929" i="48"/>
  <c r="AZ1929" i="48"/>
  <c r="AN1929" i="48"/>
  <c r="BX1927" i="48"/>
  <c r="BL1927" i="48"/>
  <c r="AZ1927" i="48"/>
  <c r="BR1924" i="48"/>
  <c r="BX1923" i="48"/>
  <c r="BR1923" i="48"/>
  <c r="BL1923" i="48"/>
  <c r="AH1923" i="48"/>
  <c r="V1923" i="48"/>
  <c r="J1923" i="48"/>
  <c r="BX1920" i="48"/>
  <c r="BR1920" i="48"/>
  <c r="BL1920" i="48"/>
  <c r="BX1919" i="48"/>
  <c r="BR1919" i="48"/>
  <c r="BR1918" i="48"/>
  <c r="AT1917" i="48"/>
  <c r="BX1915" i="48"/>
  <c r="BR1915" i="48"/>
  <c r="BL1915" i="48"/>
  <c r="BF1915" i="48"/>
  <c r="AZ1915" i="48"/>
  <c r="AT1915" i="48"/>
  <c r="AN1915" i="48"/>
  <c r="AH1915" i="48"/>
  <c r="AB1915" i="48"/>
  <c r="V1915" i="48"/>
  <c r="J1915" i="48"/>
  <c r="BR1913" i="48"/>
  <c r="AZ1913" i="48"/>
  <c r="J1913" i="48"/>
  <c r="AZ1912" i="48"/>
  <c r="J1912" i="48"/>
  <c r="BX1911" i="48"/>
  <c r="J1911" i="48"/>
  <c r="BL1908" i="48"/>
  <c r="AZ1908" i="48"/>
  <c r="J1908" i="48"/>
  <c r="BR1907" i="48"/>
  <c r="BX1906" i="48"/>
  <c r="BR1906" i="48"/>
  <c r="BL1906" i="48"/>
  <c r="AZ1906" i="48"/>
  <c r="BR1905" i="48"/>
  <c r="AN1905" i="48"/>
  <c r="BL1902" i="48"/>
  <c r="BF1902" i="48"/>
  <c r="AZ1902" i="48"/>
  <c r="BX1900" i="48"/>
  <c r="BL1900" i="48"/>
  <c r="BF1900" i="48"/>
  <c r="AZ1900" i="48"/>
  <c r="AT1900" i="48"/>
  <c r="AB1900" i="48"/>
  <c r="V1900" i="48"/>
  <c r="J1900" i="48"/>
  <c r="BR1899" i="48"/>
  <c r="BL1899" i="48"/>
  <c r="BF1899" i="48"/>
  <c r="AZ1899" i="48"/>
  <c r="BR1898" i="48"/>
  <c r="BL1898" i="48"/>
  <c r="BL1897" i="48"/>
  <c r="BF1897" i="48"/>
  <c r="AZ1897" i="48"/>
  <c r="AT1897" i="48"/>
  <c r="AN1897" i="48"/>
  <c r="AB1897" i="48"/>
  <c r="V1897" i="48"/>
  <c r="J1897" i="48"/>
  <c r="BR1895" i="48"/>
  <c r="BL1895" i="48"/>
  <c r="BF1895" i="48"/>
  <c r="AZ1895" i="48"/>
  <c r="AT1895" i="48"/>
  <c r="AN1895" i="48"/>
  <c r="V1895" i="48"/>
  <c r="J1895" i="48"/>
  <c r="BL1892" i="48"/>
  <c r="BF1892" i="48"/>
  <c r="BX1890" i="48"/>
  <c r="BR1890" i="48"/>
  <c r="BL1890" i="48"/>
  <c r="BF1890" i="48"/>
  <c r="AZ1890" i="48"/>
  <c r="AT1890" i="48"/>
  <c r="AH1890" i="48"/>
  <c r="AB1890" i="48"/>
  <c r="V1890" i="48"/>
  <c r="J1890" i="48"/>
  <c r="BX1886" i="48"/>
  <c r="BR1886" i="48"/>
  <c r="AT1886" i="48"/>
  <c r="AN1886" i="48"/>
  <c r="AB1886" i="48"/>
  <c r="J1886" i="48"/>
  <c r="AZ1885" i="48"/>
  <c r="AB1871" i="48"/>
  <c r="BX1867" i="48"/>
  <c r="BR1867" i="48"/>
  <c r="BL1867" i="48"/>
  <c r="V1867" i="48"/>
  <c r="BR1862" i="48"/>
  <c r="BL1853" i="48"/>
  <c r="J1842" i="48"/>
  <c r="BF1834" i="48"/>
  <c r="AH1834" i="48"/>
  <c r="BR1832" i="48"/>
  <c r="AZ1832" i="48"/>
  <c r="AT1832" i="48"/>
  <c r="AN1832" i="48"/>
  <c r="AH1832" i="48"/>
  <c r="BX1831" i="48"/>
  <c r="BR1831" i="48"/>
  <c r="BX1830" i="48"/>
  <c r="BR1829" i="48"/>
  <c r="BL1829" i="48"/>
  <c r="AZ1829" i="48"/>
  <c r="AT1829" i="48"/>
  <c r="AN1829" i="48"/>
  <c r="J1829" i="48"/>
  <c r="BR1826" i="48"/>
  <c r="BX1824" i="48"/>
  <c r="BX1815" i="48"/>
  <c r="AN1815" i="48"/>
  <c r="AB1815" i="48"/>
  <c r="V1815" i="48"/>
  <c r="AB1808" i="48"/>
  <c r="BR1807" i="48"/>
  <c r="AN1807" i="48"/>
  <c r="AH1807" i="48"/>
  <c r="AB1807" i="48"/>
  <c r="J1807" i="48"/>
  <c r="BR1801" i="48"/>
  <c r="BX1800" i="48"/>
  <c r="BL1800" i="48"/>
  <c r="BX1795" i="48"/>
  <c r="BR1795" i="48"/>
  <c r="J1795" i="48"/>
  <c r="BR1794" i="48"/>
  <c r="BL1794" i="48"/>
  <c r="BF1794" i="48"/>
  <c r="AZ1794" i="48"/>
  <c r="AT1794" i="48"/>
  <c r="AN1794" i="48"/>
  <c r="AH1794" i="48"/>
  <c r="AB1794" i="48"/>
  <c r="V1794" i="48"/>
  <c r="J1794" i="48"/>
  <c r="BX1793" i="48"/>
  <c r="AH1793" i="48"/>
  <c r="AT1790" i="48"/>
  <c r="AB1790" i="48"/>
  <c r="BR1785" i="48"/>
  <c r="AZ1785" i="48"/>
  <c r="AT1785" i="48"/>
  <c r="AN1785" i="48"/>
  <c r="AH1785" i="48"/>
  <c r="BX1776" i="48"/>
  <c r="BR1776" i="48"/>
  <c r="BX1769" i="48"/>
  <c r="BR1769" i="48"/>
  <c r="BR1768" i="48"/>
  <c r="BR1765" i="48"/>
  <c r="BX1764" i="48"/>
  <c r="BR1764" i="48"/>
  <c r="BL1764" i="48"/>
  <c r="AT1764" i="48"/>
  <c r="BL1755" i="48"/>
  <c r="BF1755" i="48"/>
  <c r="AZ1755" i="48"/>
  <c r="AH1755" i="48"/>
  <c r="J1755" i="48"/>
  <c r="BX1754" i="48"/>
  <c r="BX1753" i="48"/>
  <c r="BX1752" i="48"/>
  <c r="V1751" i="48"/>
  <c r="J1751" i="48"/>
  <c r="BX1750" i="48"/>
  <c r="BR1750" i="48"/>
  <c r="BL1750" i="48"/>
  <c r="BF1750" i="48"/>
  <c r="AZ1750" i="48"/>
  <c r="AN1750" i="48"/>
  <c r="AH1750" i="48"/>
  <c r="AB1750" i="48"/>
  <c r="V1750" i="48"/>
  <c r="J1750" i="48"/>
  <c r="BX1741" i="48"/>
  <c r="BR1740" i="48"/>
  <c r="BX1739" i="48"/>
  <c r="BX1735" i="48"/>
  <c r="BR1735" i="48"/>
  <c r="AZ1735" i="48"/>
  <c r="AT1735" i="48"/>
  <c r="AN1735" i="48"/>
  <c r="AB1735" i="48"/>
  <c r="V1735" i="48"/>
  <c r="BR1733" i="48"/>
  <c r="AZ1733" i="48"/>
  <c r="BR1730" i="48"/>
  <c r="BX1709" i="48"/>
  <c r="BR1709" i="48"/>
  <c r="BL1709" i="48"/>
  <c r="BF1709" i="48"/>
  <c r="AZ1709" i="48"/>
  <c r="AN1709" i="48"/>
  <c r="AH1709" i="48"/>
  <c r="BX1702" i="48"/>
  <c r="BR1702" i="48"/>
  <c r="BF1702" i="48"/>
  <c r="AN1702" i="48"/>
  <c r="AH1702" i="48"/>
  <c r="AB1702" i="48"/>
  <c r="V1702" i="48"/>
  <c r="J1702" i="48"/>
  <c r="AT1700" i="48"/>
  <c r="AN1700" i="48"/>
  <c r="AH1700" i="48"/>
  <c r="V1700" i="48"/>
  <c r="J1700" i="48"/>
  <c r="BR1699" i="48"/>
  <c r="BL1699" i="48"/>
  <c r="BF1699" i="48"/>
  <c r="AT1699" i="48"/>
  <c r="BR1692" i="48"/>
  <c r="BL1692" i="48"/>
  <c r="BR1691" i="48"/>
  <c r="BL1691" i="48"/>
  <c r="BF1691" i="48"/>
  <c r="BX1690" i="48"/>
  <c r="BR1690" i="48"/>
  <c r="BF1690" i="48"/>
  <c r="AZ1690" i="48"/>
  <c r="BX1689" i="48"/>
  <c r="BR1689" i="48"/>
  <c r="BL1689" i="48"/>
  <c r="AN1689" i="48"/>
  <c r="AB1689" i="48"/>
  <c r="V1689" i="48"/>
  <c r="J1689" i="48"/>
  <c r="BL1685" i="48"/>
  <c r="BX1679" i="48"/>
  <c r="AZ1679" i="48"/>
  <c r="AN1679" i="48"/>
  <c r="AH1679" i="48"/>
  <c r="V1679" i="48"/>
  <c r="J1679" i="48"/>
  <c r="BL1669" i="48"/>
  <c r="AZ1669" i="48"/>
  <c r="AT1669" i="48"/>
  <c r="AN1669" i="48"/>
  <c r="V1669" i="48"/>
  <c r="J1669" i="48"/>
  <c r="BX1668" i="48"/>
  <c r="BF1668" i="48"/>
  <c r="AZ1668" i="48"/>
  <c r="BR1666" i="48"/>
  <c r="BF1666" i="48"/>
  <c r="AN1666" i="48"/>
  <c r="BX1662" i="48"/>
  <c r="AT1662" i="48"/>
  <c r="AB1662" i="48"/>
  <c r="J1662" i="48"/>
  <c r="J1661" i="48"/>
  <c r="BF1660" i="48"/>
  <c r="BX1658" i="48"/>
  <c r="BX1657" i="48"/>
  <c r="BR1657" i="48"/>
  <c r="BL1657" i="48"/>
  <c r="BF1657" i="48"/>
  <c r="AZ1657" i="48"/>
  <c r="AT1657" i="48"/>
  <c r="AN1657" i="48"/>
  <c r="AH1657" i="48"/>
  <c r="AB1657" i="48"/>
  <c r="V1657" i="48"/>
  <c r="J1657" i="48"/>
  <c r="V1655" i="48"/>
  <c r="AZ1654" i="48"/>
  <c r="BR1650" i="48"/>
  <c r="BL1650" i="48"/>
  <c r="V1647" i="48"/>
  <c r="BX1645" i="48"/>
  <c r="AB1645" i="48"/>
  <c r="J1644" i="48"/>
  <c r="BR1638" i="48"/>
  <c r="BR1637" i="48"/>
  <c r="AB1637" i="48"/>
  <c r="J1637" i="48"/>
  <c r="BX1635" i="48"/>
  <c r="BR1635" i="48"/>
  <c r="BL1635" i="48"/>
  <c r="AZ1635" i="48"/>
  <c r="AT1635" i="48"/>
  <c r="AN1635" i="48"/>
  <c r="AH1635" i="48"/>
  <c r="AB1635" i="48"/>
  <c r="V1635" i="48"/>
  <c r="J1635" i="48"/>
  <c r="BX1633" i="48"/>
  <c r="BR1633" i="48"/>
  <c r="BL1633" i="48"/>
  <c r="BF1633" i="48"/>
  <c r="AZ1633" i="48"/>
  <c r="AN1633" i="48"/>
  <c r="AH1633" i="48"/>
  <c r="V1633" i="48"/>
  <c r="BX1630" i="48"/>
  <c r="BR1630" i="48"/>
  <c r="BL1630" i="48"/>
  <c r="AZ1630" i="48"/>
  <c r="AN1630" i="48"/>
  <c r="AB1630" i="48"/>
  <c r="J1630" i="48"/>
  <c r="BX1616" i="48"/>
  <c r="BF1616" i="48"/>
  <c r="AH1616" i="48"/>
  <c r="V1616" i="48"/>
  <c r="BX1613" i="48"/>
  <c r="BR1613" i="48"/>
  <c r="BL1613" i="48"/>
  <c r="BF1613" i="48"/>
  <c r="AZ1613" i="48"/>
  <c r="AT1613" i="48"/>
  <c r="AN1613" i="48"/>
  <c r="AH1613" i="48"/>
  <c r="BL1596" i="48"/>
  <c r="BX1595" i="48"/>
  <c r="BF1595" i="48"/>
  <c r="AZ1593" i="48"/>
  <c r="BX1590" i="48"/>
  <c r="BL1590" i="48"/>
  <c r="BX1588" i="48"/>
  <c r="BF1588" i="48"/>
  <c r="AZ1588" i="48"/>
  <c r="BX1587" i="48"/>
  <c r="BR1587" i="48"/>
  <c r="BL1587" i="48"/>
  <c r="BF1587" i="48"/>
  <c r="AZ1587" i="48"/>
  <c r="AT1587" i="48"/>
  <c r="AN1587" i="48"/>
  <c r="AH1587" i="48"/>
  <c r="AB1587" i="48"/>
  <c r="BX1575" i="48"/>
  <c r="BR1575" i="48"/>
  <c r="BL1575" i="48"/>
  <c r="BF1575" i="48"/>
  <c r="AZ1575" i="48"/>
  <c r="AT1575" i="48"/>
  <c r="AN1575" i="48"/>
  <c r="AH1575" i="48"/>
  <c r="AB1575" i="48"/>
  <c r="V1575" i="48"/>
  <c r="J1575" i="48"/>
  <c r="BX1569" i="48"/>
  <c r="BR1569" i="48"/>
  <c r="BL1569" i="48"/>
  <c r="BF1569" i="48"/>
  <c r="AZ1569" i="48"/>
  <c r="AT1569" i="48"/>
  <c r="AN1569" i="48"/>
  <c r="AH1569" i="48"/>
  <c r="AB1569" i="48"/>
  <c r="V1569" i="48"/>
  <c r="J1569" i="48"/>
  <c r="BX1568" i="48"/>
  <c r="BR1568" i="48"/>
  <c r="BL1568" i="48"/>
  <c r="BF1568" i="48"/>
  <c r="AZ1568" i="48"/>
  <c r="AT1568" i="48"/>
  <c r="AN1568" i="48"/>
  <c r="AH1568" i="48"/>
  <c r="AB1568" i="48"/>
  <c r="V1568" i="48"/>
  <c r="J1568" i="48"/>
  <c r="BX1559" i="48"/>
  <c r="BL1559" i="48"/>
  <c r="AZ1559" i="48"/>
  <c r="AT1559" i="48"/>
  <c r="AH1559" i="48"/>
  <c r="BX1556" i="48"/>
  <c r="BR1556" i="48"/>
  <c r="AN1556" i="48"/>
  <c r="V1556" i="48"/>
  <c r="J1556" i="48"/>
  <c r="BF1541" i="48"/>
  <c r="AZ1541" i="48"/>
  <c r="AB1541" i="48"/>
  <c r="V1541" i="48"/>
  <c r="BX1525" i="48"/>
  <c r="BR1525" i="48"/>
  <c r="BL1525" i="48"/>
  <c r="BF1525" i="48"/>
  <c r="AZ1525" i="48"/>
  <c r="AN1525" i="48"/>
  <c r="AH1525" i="48"/>
  <c r="AB1525" i="48"/>
  <c r="V1525" i="48"/>
  <c r="J1525" i="48"/>
  <c r="BX1520" i="48"/>
  <c r="BR1520" i="48"/>
  <c r="BL1520" i="48"/>
  <c r="BF1520" i="48"/>
  <c r="AZ1520" i="48"/>
  <c r="AT1520" i="48"/>
  <c r="AN1520" i="48"/>
  <c r="AH1520" i="48"/>
  <c r="AB1520" i="48"/>
  <c r="V1520" i="48"/>
  <c r="J1520" i="48"/>
  <c r="BX1519" i="48"/>
  <c r="BR1517" i="48"/>
  <c r="J1517" i="48"/>
  <c r="J1503" i="48"/>
  <c r="BL1502" i="48"/>
  <c r="BX1500" i="48"/>
  <c r="BL1500" i="48"/>
  <c r="BF1500" i="48"/>
  <c r="AH1500" i="48"/>
  <c r="J1500" i="48"/>
  <c r="AH1488" i="48"/>
  <c r="BR1483" i="48"/>
  <c r="BL1483" i="48"/>
  <c r="BF1483" i="48"/>
  <c r="AZ1483" i="48"/>
  <c r="BL1482" i="48"/>
  <c r="AZ1482" i="48"/>
  <c r="V1482" i="48"/>
  <c r="J1481" i="48"/>
  <c r="BX1476" i="48"/>
  <c r="BR1476" i="48"/>
  <c r="BL1476" i="48"/>
  <c r="BF1476" i="48"/>
  <c r="AT1476" i="48"/>
  <c r="AH1476" i="48"/>
  <c r="BL1475" i="48"/>
  <c r="AN1471" i="48"/>
  <c r="BX1463" i="48"/>
  <c r="AT1459" i="48"/>
  <c r="BX1456" i="48"/>
  <c r="V1456" i="48"/>
  <c r="AT1454" i="48"/>
  <c r="J1450" i="48"/>
  <c r="BX1448" i="48"/>
  <c r="BR1448" i="48"/>
  <c r="BL1448" i="48"/>
  <c r="AZ1448" i="48"/>
  <c r="AT1448" i="48"/>
  <c r="AN1448" i="48"/>
  <c r="AH1448" i="48"/>
  <c r="AB1448" i="48"/>
  <c r="V1448" i="48"/>
  <c r="J1448" i="48"/>
  <c r="BX1444" i="48"/>
  <c r="BR1444" i="48"/>
  <c r="BL1444" i="48"/>
  <c r="AH1444" i="48"/>
  <c r="BX1440" i="48"/>
  <c r="BR1440" i="48"/>
  <c r="BL1440" i="48"/>
  <c r="BF1440" i="48"/>
  <c r="AZ1440" i="48"/>
  <c r="AT1440" i="48"/>
  <c r="AN1440" i="48"/>
  <c r="AH1440" i="48"/>
  <c r="AB1440" i="48"/>
  <c r="V1440" i="48"/>
  <c r="J1440" i="48"/>
  <c r="BX1439" i="48"/>
  <c r="BR1428" i="48"/>
  <c r="BX1417" i="48"/>
  <c r="BR1417" i="48"/>
  <c r="BF1417" i="48"/>
  <c r="AT1417" i="48"/>
  <c r="BX1411" i="48"/>
  <c r="BR1411" i="48"/>
  <c r="BL1411" i="48"/>
  <c r="BX1384" i="48"/>
  <c r="BR1384" i="48"/>
  <c r="BF1384" i="48"/>
  <c r="AZ1384" i="48"/>
  <c r="AT1384" i="48"/>
  <c r="AB1384" i="48"/>
  <c r="BL1380" i="48"/>
  <c r="AH1380" i="48"/>
  <c r="BX1379" i="48"/>
  <c r="BL1379" i="48"/>
  <c r="BF1379" i="48"/>
  <c r="AT1379" i="48"/>
  <c r="AN1379" i="48"/>
  <c r="AB1379" i="48"/>
  <c r="J1379" i="48"/>
  <c r="AB1369" i="48"/>
  <c r="AB1366" i="48"/>
  <c r="BR1358" i="48"/>
  <c r="AN1352" i="48"/>
  <c r="AZ1349" i="48"/>
  <c r="BR1342" i="48"/>
  <c r="BL1342" i="48"/>
  <c r="BX1341" i="48"/>
  <c r="BR1341" i="48"/>
  <c r="BL1341" i="48"/>
  <c r="BF1341" i="48"/>
  <c r="AT1341" i="48"/>
  <c r="BX1340" i="48"/>
  <c r="BL1340" i="48"/>
  <c r="BF1340" i="48"/>
  <c r="AT1335" i="48"/>
  <c r="BX1332" i="48"/>
  <c r="BL1332" i="48"/>
  <c r="BX1331" i="48"/>
  <c r="BX1330" i="48"/>
  <c r="BR1330" i="48"/>
  <c r="BR1329" i="48"/>
  <c r="BF1329" i="48"/>
  <c r="AZ1329" i="48"/>
  <c r="BX1324" i="48"/>
  <c r="BR1324" i="48"/>
  <c r="BL1324" i="48"/>
  <c r="AZ1324" i="48"/>
  <c r="AT1324" i="48"/>
  <c r="AN1324" i="48"/>
  <c r="AH1324" i="48"/>
  <c r="V1324" i="48"/>
  <c r="J1324" i="48"/>
  <c r="BR1319" i="48"/>
  <c r="BL1319" i="48"/>
  <c r="BF1319" i="48"/>
  <c r="AZ1319" i="48"/>
  <c r="AN1319" i="48"/>
  <c r="AH1319" i="48"/>
  <c r="AB1319" i="48"/>
  <c r="V1319" i="48"/>
  <c r="J1319" i="48"/>
  <c r="BR1314" i="48"/>
  <c r="BX1310" i="48"/>
  <c r="BR1310" i="48"/>
  <c r="AZ1310" i="48"/>
  <c r="AH1310" i="48"/>
  <c r="AB1310" i="48"/>
  <c r="BR1309" i="48"/>
  <c r="BX1308" i="48"/>
  <c r="BR1308" i="48"/>
  <c r="BF1308" i="48"/>
  <c r="AZ1308" i="48"/>
  <c r="AT1308" i="48"/>
  <c r="BX1302" i="48"/>
  <c r="BX1298" i="48"/>
  <c r="BR1298" i="48"/>
  <c r="AH1290" i="48"/>
  <c r="BX1284" i="48"/>
  <c r="BR1282" i="48"/>
  <c r="BL1282" i="48"/>
  <c r="BF1282" i="48"/>
  <c r="AZ1282" i="48"/>
  <c r="AT1282" i="48"/>
  <c r="AN1282" i="48"/>
  <c r="BX1277" i="48"/>
  <c r="BR1277" i="48"/>
  <c r="BL1277" i="48"/>
  <c r="BF1277" i="48"/>
  <c r="AZ1277" i="48"/>
  <c r="AT1277" i="48"/>
  <c r="AN1277" i="48"/>
  <c r="AH1277" i="48"/>
  <c r="AB1277" i="48"/>
  <c r="V1277" i="48"/>
  <c r="J1277" i="48"/>
  <c r="BX1274" i="48"/>
  <c r="BR1274" i="48"/>
  <c r="BL1274" i="48"/>
  <c r="BF1274" i="48"/>
  <c r="AZ1274" i="48"/>
  <c r="AN1274" i="48"/>
  <c r="AH1274" i="48"/>
  <c r="AB1274" i="48"/>
  <c r="V1274" i="48"/>
  <c r="J1274" i="48"/>
  <c r="BF1272" i="48"/>
  <c r="BR1271" i="48"/>
  <c r="BR1269" i="48"/>
  <c r="BX1265" i="48"/>
  <c r="BR1265" i="48"/>
  <c r="BL1265" i="48"/>
  <c r="BF1265" i="48"/>
  <c r="AZ1265" i="48"/>
  <c r="AT1265" i="48"/>
  <c r="AN1265" i="48"/>
  <c r="AH1265" i="48"/>
  <c r="AB1265" i="48"/>
  <c r="V1265" i="48"/>
  <c r="J1265" i="48"/>
  <c r="BX1264" i="48"/>
  <c r="BR1264" i="48"/>
  <c r="BL1264" i="48"/>
  <c r="BF1264" i="48"/>
  <c r="AZ1264" i="48"/>
  <c r="AT1264" i="48"/>
  <c r="AN1264" i="48"/>
  <c r="AH1264" i="48"/>
  <c r="AB1264" i="48"/>
  <c r="V1264" i="48"/>
  <c r="J1264" i="48"/>
  <c r="BR1261" i="48"/>
  <c r="BL1261" i="48"/>
  <c r="BF1261" i="48"/>
  <c r="AZ1261" i="48"/>
  <c r="AT1261" i="48"/>
  <c r="BR1259" i="48"/>
  <c r="BL1259" i="48"/>
  <c r="BF1259" i="48"/>
  <c r="AZ1259" i="48"/>
  <c r="BX1258" i="48"/>
  <c r="BL1258" i="48"/>
  <c r="BF1258" i="48"/>
  <c r="AN1258" i="48"/>
  <c r="AB1258" i="48"/>
  <c r="BX1247" i="48"/>
  <c r="BF1247" i="48"/>
  <c r="AT1247" i="48"/>
  <c r="AN1247" i="48"/>
  <c r="AH1247" i="48"/>
  <c r="AB1247" i="48"/>
  <c r="V1247" i="48"/>
  <c r="J1247" i="48"/>
  <c r="BR1246" i="48"/>
  <c r="BL1246" i="48"/>
  <c r="BX1243" i="48"/>
  <c r="AN1243" i="48"/>
  <c r="AH1243" i="48"/>
  <c r="BL1239" i="48"/>
  <c r="BF1239" i="48"/>
  <c r="AZ1239" i="48"/>
  <c r="AT1239" i="48"/>
  <c r="AN1239" i="48"/>
  <c r="AH1239" i="48"/>
  <c r="AB1239" i="48"/>
  <c r="V1239" i="48"/>
  <c r="J1239" i="48"/>
  <c r="BF1235" i="48"/>
  <c r="BX1229" i="48"/>
  <c r="BR1229" i="48"/>
  <c r="AN1229" i="48"/>
  <c r="V1229" i="48"/>
  <c r="BX1228" i="48"/>
  <c r="BR1228" i="48"/>
  <c r="BL1228" i="48"/>
  <c r="BF1228" i="48"/>
  <c r="AZ1228" i="48"/>
  <c r="AT1228" i="48"/>
  <c r="AN1228" i="48"/>
  <c r="AH1228" i="48"/>
  <c r="AB1228" i="48"/>
  <c r="V1228" i="48"/>
  <c r="J1228" i="48"/>
  <c r="AH1227" i="48"/>
  <c r="V1226" i="48"/>
  <c r="BR1225" i="48"/>
  <c r="BF1225" i="48"/>
  <c r="BF1224" i="48"/>
  <c r="AZ1224" i="48"/>
  <c r="AT1224" i="48"/>
  <c r="AN1224" i="48"/>
  <c r="AN1223" i="48"/>
  <c r="AH1223" i="48"/>
  <c r="BL1221" i="48"/>
  <c r="BL1198" i="48"/>
  <c r="BF1198" i="48"/>
  <c r="AH1198" i="48"/>
  <c r="BR1197" i="48"/>
  <c r="BL1197" i="48"/>
  <c r="BF1197" i="48"/>
  <c r="BX1193" i="48"/>
  <c r="BR1193" i="48"/>
  <c r="BL1193" i="48"/>
  <c r="AZ1193" i="48"/>
  <c r="AB1193" i="48"/>
  <c r="BL1190" i="48"/>
  <c r="AZ1190" i="48"/>
  <c r="AN1190" i="48"/>
  <c r="BX1189" i="48"/>
  <c r="AZ1189" i="48"/>
  <c r="V1189" i="48"/>
  <c r="BX1188" i="48"/>
  <c r="BR1183" i="48"/>
  <c r="AZ1183" i="48"/>
  <c r="AH1183" i="48"/>
  <c r="BR1180" i="48"/>
  <c r="BL1180" i="48"/>
  <c r="AT1180" i="48"/>
  <c r="AN1180" i="48"/>
  <c r="BR1179" i="48"/>
  <c r="AT1175" i="48"/>
  <c r="AN1173" i="48"/>
  <c r="AB1173" i="48"/>
  <c r="BL1165" i="48"/>
  <c r="BX1158" i="48"/>
  <c r="BF1158" i="48"/>
  <c r="AN1151" i="48"/>
  <c r="AB1151" i="48"/>
  <c r="J1148" i="48"/>
  <c r="BX1142" i="48"/>
  <c r="BR1142" i="48"/>
  <c r="BL1142" i="48"/>
  <c r="AZ1142" i="48"/>
  <c r="AN1142" i="48"/>
  <c r="AB1142" i="48"/>
  <c r="V1142" i="48"/>
  <c r="BR1140" i="48"/>
  <c r="BL1140" i="48"/>
  <c r="AN1140" i="48"/>
  <c r="AH1140" i="48"/>
  <c r="AB1140" i="48"/>
  <c r="V1140" i="48"/>
  <c r="J1140" i="48"/>
  <c r="BR1139" i="48"/>
  <c r="BR1136" i="48"/>
  <c r="BL1136" i="48"/>
  <c r="AN1136" i="48"/>
  <c r="J1136" i="48"/>
  <c r="BL1135" i="48"/>
  <c r="BX1134" i="48"/>
  <c r="BL1134" i="48"/>
  <c r="AT1134" i="48"/>
  <c r="AN1134" i="48"/>
  <c r="BX1133" i="48"/>
  <c r="BF1133" i="48"/>
  <c r="AN1133" i="48"/>
  <c r="J1133" i="48"/>
  <c r="BL1129" i="48"/>
  <c r="AB1121" i="48"/>
  <c r="J1121" i="48"/>
  <c r="BX1120" i="48"/>
  <c r="BR1120" i="48"/>
  <c r="BL1120" i="48"/>
  <c r="BF1120" i="48"/>
  <c r="AZ1120" i="48"/>
  <c r="AN1120" i="48"/>
  <c r="AH1120" i="48"/>
  <c r="AB1120" i="48"/>
  <c r="V1120" i="48"/>
  <c r="J1120" i="48"/>
  <c r="AZ1118" i="48"/>
  <c r="BX1112" i="48"/>
  <c r="BR1112" i="48"/>
  <c r="BF1112" i="48"/>
  <c r="BR1108" i="48"/>
  <c r="AN1108" i="48"/>
  <c r="BX1104" i="48"/>
  <c r="BR1104" i="48"/>
  <c r="BL1104" i="48"/>
  <c r="AZ1104" i="48"/>
  <c r="J1104" i="48"/>
  <c r="BL1102" i="48"/>
  <c r="BF1102" i="48"/>
  <c r="AZ1102" i="48"/>
  <c r="AT1102" i="48"/>
  <c r="AN1102" i="48"/>
  <c r="AH1102" i="48"/>
  <c r="AB1102" i="48"/>
  <c r="V1102" i="48"/>
  <c r="J1102" i="48"/>
  <c r="BR1099" i="48"/>
  <c r="BL1099" i="48"/>
  <c r="BF1099" i="48"/>
  <c r="AT1099" i="48"/>
  <c r="AN1099" i="48"/>
  <c r="AH1099" i="48"/>
  <c r="V1099" i="48"/>
  <c r="J1099" i="48"/>
  <c r="BR1096" i="48"/>
  <c r="BL1096" i="48"/>
  <c r="AN1096" i="48"/>
  <c r="AB1096" i="48"/>
  <c r="BX1093" i="48"/>
  <c r="BL1093" i="48"/>
  <c r="BF1093" i="48"/>
  <c r="AZ1093" i="48"/>
  <c r="AT1093" i="48"/>
  <c r="AB1093" i="48"/>
  <c r="V1093" i="48"/>
  <c r="BX1090" i="48"/>
  <c r="AN1090" i="48"/>
  <c r="V1090" i="48"/>
  <c r="J1090" i="48"/>
  <c r="AT1085" i="48"/>
  <c r="BR1079" i="48"/>
  <c r="BL1078" i="48"/>
  <c r="BF1078" i="48"/>
  <c r="AZ1078" i="48"/>
  <c r="AH1078" i="48"/>
  <c r="AB1078" i="48"/>
  <c r="BX1077" i="48"/>
  <c r="BR1077" i="48"/>
  <c r="AZ1077" i="48"/>
  <c r="AT1077" i="48"/>
  <c r="AN1077" i="48"/>
  <c r="AH1077" i="48"/>
  <c r="AB1077" i="48"/>
  <c r="V1077" i="48"/>
  <c r="J1077" i="48"/>
  <c r="BL1076" i="48"/>
  <c r="BX1075" i="48"/>
  <c r="AN1075" i="48"/>
  <c r="BX1072" i="48"/>
  <c r="J1072" i="48"/>
  <c r="BR1063" i="48"/>
  <c r="BX1059" i="48"/>
  <c r="BL1059" i="48"/>
  <c r="BF1059" i="48"/>
  <c r="AZ1059" i="48"/>
  <c r="AT1059" i="48"/>
  <c r="AN1059" i="48"/>
  <c r="AH1059" i="48"/>
  <c r="AB1059" i="48"/>
  <c r="V1059" i="48"/>
  <c r="BX1051" i="48"/>
  <c r="BR1051" i="48"/>
  <c r="BL1051" i="48"/>
  <c r="BF1051" i="48"/>
  <c r="AZ1051" i="48"/>
  <c r="AT1051" i="48"/>
  <c r="AN1051" i="48"/>
  <c r="AH1051" i="48"/>
  <c r="AB1051" i="48"/>
  <c r="V1051" i="48"/>
  <c r="J1051" i="48"/>
  <c r="AT1046" i="48"/>
  <c r="AN1046" i="48"/>
  <c r="AB1046" i="48"/>
  <c r="J1046" i="48"/>
  <c r="BX1038" i="48"/>
  <c r="AZ1038" i="48"/>
  <c r="AN1038" i="48"/>
  <c r="AH1038" i="48"/>
  <c r="J1038" i="48"/>
  <c r="BL1036" i="48"/>
  <c r="BR1021" i="48"/>
  <c r="BR1011" i="48"/>
  <c r="BL1011" i="48"/>
  <c r="AT1011" i="48"/>
  <c r="AN1011" i="48"/>
  <c r="AH1011" i="48"/>
  <c r="AB1011" i="48"/>
  <c r="V1011" i="48"/>
  <c r="J1011" i="48"/>
  <c r="AB1005" i="48"/>
  <c r="J1005" i="48"/>
  <c r="BR1003" i="48"/>
  <c r="BR997" i="48"/>
  <c r="AN996" i="48"/>
  <c r="BR995" i="48"/>
  <c r="BL995" i="48"/>
  <c r="BF995" i="48"/>
  <c r="AZ995" i="48"/>
  <c r="AT995" i="48"/>
  <c r="AN995" i="48"/>
  <c r="AH995" i="48"/>
  <c r="AB995" i="48"/>
  <c r="V995" i="48"/>
  <c r="J995" i="48"/>
  <c r="AN992" i="48"/>
  <c r="BX990" i="48"/>
  <c r="BR990" i="48"/>
  <c r="BL990" i="48"/>
  <c r="BF990" i="48"/>
  <c r="AZ990" i="48"/>
  <c r="AT990" i="48"/>
  <c r="AN990" i="48"/>
  <c r="AH990" i="48"/>
  <c r="AB990" i="48"/>
  <c r="V990" i="48"/>
  <c r="J990" i="48"/>
  <c r="BL989" i="48"/>
  <c r="BX980" i="48"/>
  <c r="BR980" i="48"/>
  <c r="BL980" i="48"/>
  <c r="BF980" i="48"/>
  <c r="AZ980" i="48"/>
  <c r="AT980" i="48"/>
  <c r="AN980" i="48"/>
  <c r="AH980" i="48"/>
  <c r="AB980" i="48"/>
  <c r="V980" i="48"/>
  <c r="J980" i="48"/>
  <c r="BR977" i="48"/>
  <c r="V975" i="48"/>
  <c r="AN968" i="48"/>
  <c r="BL964" i="48"/>
  <c r="AT964" i="48"/>
  <c r="AB964" i="48"/>
  <c r="BX963" i="48"/>
  <c r="BR963" i="48"/>
  <c r="AN963" i="48"/>
  <c r="AH963" i="48"/>
  <c r="V963" i="48"/>
  <c r="J963" i="48"/>
  <c r="BR957" i="48"/>
  <c r="BL957" i="48"/>
  <c r="AZ957" i="48"/>
  <c r="J957" i="48"/>
  <c r="AH953" i="48"/>
  <c r="BX947" i="48"/>
  <c r="BR947" i="48"/>
  <c r="BL947" i="48"/>
  <c r="BF947" i="48"/>
  <c r="AZ947" i="48"/>
  <c r="AT947" i="48"/>
  <c r="AN947" i="48"/>
  <c r="AH947" i="48"/>
  <c r="AB947" i="48"/>
  <c r="V947" i="48"/>
  <c r="J947" i="48"/>
  <c r="AN945" i="48"/>
  <c r="AT943" i="48"/>
  <c r="AN943" i="48"/>
  <c r="AB943" i="48"/>
  <c r="V943" i="48"/>
  <c r="J943" i="48"/>
  <c r="BR940" i="48"/>
  <c r="BL940" i="48"/>
  <c r="AZ940" i="48"/>
  <c r="AT940" i="48"/>
  <c r="AN940" i="48"/>
  <c r="AH940" i="48"/>
  <c r="AB940" i="48"/>
  <c r="V940" i="48"/>
  <c r="J940" i="48"/>
  <c r="AH929" i="48"/>
  <c r="AB929" i="48"/>
  <c r="J929" i="48"/>
  <c r="BX920" i="48"/>
  <c r="BL920" i="48"/>
  <c r="BX905" i="48"/>
  <c r="BL905" i="48"/>
  <c r="AZ905" i="48"/>
  <c r="AH905" i="48"/>
  <c r="V905" i="48"/>
  <c r="BX901" i="48"/>
  <c r="BX900" i="48"/>
  <c r="BX896" i="48"/>
  <c r="AT896" i="48"/>
  <c r="AN893" i="48"/>
  <c r="AH893" i="48"/>
  <c r="AB893" i="48"/>
  <c r="BX891" i="48"/>
  <c r="BR891" i="48"/>
  <c r="BL891" i="48"/>
  <c r="BF891" i="48"/>
  <c r="BX887" i="48"/>
  <c r="BL882" i="48"/>
  <c r="J877" i="48"/>
  <c r="BX875" i="48"/>
  <c r="AN875" i="48"/>
  <c r="AB875" i="48"/>
  <c r="BX864" i="48"/>
  <c r="BR862" i="48"/>
  <c r="AZ858" i="48"/>
  <c r="BX855" i="48"/>
  <c r="AH853" i="48"/>
  <c r="AT848" i="48"/>
  <c r="BX844" i="48"/>
  <c r="BR844" i="48"/>
  <c r="BL844" i="48"/>
  <c r="AZ844" i="48"/>
  <c r="AT844" i="48"/>
  <c r="J844" i="48"/>
  <c r="BR830" i="48"/>
  <c r="BL830" i="48"/>
  <c r="BF830" i="48"/>
  <c r="V825" i="48"/>
  <c r="J825" i="48"/>
  <c r="AN764" i="48"/>
  <c r="J764" i="48"/>
  <c r="AN758" i="48"/>
  <c r="V758" i="48"/>
  <c r="J756" i="48"/>
  <c r="BX745" i="48"/>
  <c r="BR745" i="48"/>
  <c r="BL745" i="48"/>
  <c r="BF745" i="48"/>
  <c r="AZ745" i="48"/>
  <c r="AN745" i="48"/>
  <c r="AH745" i="48"/>
  <c r="V745" i="48"/>
  <c r="AN744" i="48"/>
  <c r="AB744" i="48"/>
  <c r="BL739" i="48"/>
  <c r="AH739" i="48"/>
  <c r="BR735" i="48"/>
  <c r="BL735" i="48"/>
  <c r="BF735" i="48"/>
  <c r="AZ735" i="48"/>
  <c r="AT735" i="48"/>
  <c r="AN735" i="48"/>
  <c r="V735" i="48"/>
  <c r="BR729" i="48"/>
  <c r="BX726" i="48"/>
  <c r="BL726" i="48"/>
  <c r="BF726" i="48"/>
  <c r="AZ726" i="48"/>
  <c r="AT726" i="48"/>
  <c r="AN726" i="48"/>
  <c r="V726" i="48"/>
  <c r="J726" i="48"/>
  <c r="BR724" i="48"/>
  <c r="AH724" i="48"/>
  <c r="AB724" i="48"/>
  <c r="V724" i="48"/>
  <c r="J724" i="48"/>
  <c r="V721" i="48"/>
  <c r="J721" i="48"/>
  <c r="BX720" i="48"/>
  <c r="BR720" i="48"/>
  <c r="AT720" i="48"/>
  <c r="V720" i="48"/>
  <c r="BX719" i="48"/>
  <c r="BR719" i="48"/>
  <c r="BL719" i="48"/>
  <c r="BF719" i="48"/>
  <c r="AZ719" i="48"/>
  <c r="AT719" i="48"/>
  <c r="AN719" i="48"/>
  <c r="AH719" i="48"/>
  <c r="AB719" i="48"/>
  <c r="J719" i="48"/>
  <c r="BX716" i="48"/>
  <c r="V716" i="48"/>
  <c r="J716" i="48"/>
  <c r="BR715" i="48"/>
  <c r="BX712" i="48"/>
  <c r="BR712" i="48"/>
  <c r="BR708" i="48"/>
  <c r="BL707" i="48"/>
  <c r="AZ707" i="48"/>
  <c r="AT707" i="48"/>
  <c r="AN707" i="48"/>
  <c r="AB707" i="48"/>
  <c r="BL706" i="48"/>
  <c r="AB699" i="48"/>
  <c r="BX696" i="48"/>
  <c r="BR695" i="48"/>
  <c r="BL695" i="48"/>
  <c r="AZ693" i="48"/>
  <c r="AH692" i="48"/>
  <c r="BX691" i="48"/>
  <c r="BR691" i="48"/>
  <c r="BL691" i="48"/>
  <c r="BF691" i="48"/>
  <c r="AZ691" i="48"/>
  <c r="J691" i="48"/>
  <c r="BX686" i="48"/>
  <c r="BR686" i="48"/>
  <c r="BL686" i="48"/>
  <c r="BF686" i="48"/>
  <c r="AZ686" i="48"/>
  <c r="AT686" i="48"/>
  <c r="AN686" i="48"/>
  <c r="V686" i="48"/>
  <c r="J686" i="48"/>
  <c r="BX684" i="48"/>
  <c r="BL684" i="48"/>
  <c r="BF684" i="48"/>
  <c r="AT684" i="48"/>
  <c r="AN684" i="48"/>
  <c r="V684" i="48"/>
  <c r="AZ679" i="48"/>
  <c r="BX674" i="48"/>
  <c r="BF674" i="48"/>
  <c r="AZ674" i="48"/>
  <c r="AT674" i="48"/>
  <c r="AH674" i="48"/>
  <c r="AZ670" i="48"/>
  <c r="V670" i="48"/>
  <c r="J670" i="48"/>
  <c r="BX668" i="48"/>
  <c r="BR668" i="48"/>
  <c r="BL668" i="48"/>
  <c r="BF668" i="48"/>
  <c r="AZ668" i="48"/>
  <c r="AT668" i="48"/>
  <c r="AN668" i="48"/>
  <c r="AB668" i="48"/>
  <c r="V668" i="48"/>
  <c r="J668" i="48"/>
  <c r="AZ667" i="48"/>
  <c r="BR665" i="48"/>
  <c r="AZ665" i="48"/>
  <c r="AT665" i="48"/>
  <c r="AN665" i="48"/>
  <c r="AH665" i="48"/>
  <c r="AB665" i="48"/>
  <c r="J665" i="48"/>
  <c r="BX664" i="48"/>
  <c r="BR664" i="48"/>
  <c r="BL664" i="48"/>
  <c r="BF664" i="48"/>
  <c r="AZ664" i="48"/>
  <c r="AT664" i="48"/>
  <c r="AN664" i="48"/>
  <c r="AH664" i="48"/>
  <c r="AB664" i="48"/>
  <c r="V664" i="48"/>
  <c r="J664" i="48"/>
  <c r="BX663" i="48"/>
  <c r="BR663" i="48"/>
  <c r="BL663" i="48"/>
  <c r="BF663" i="48"/>
  <c r="AZ663" i="48"/>
  <c r="AT663" i="48"/>
  <c r="AN663" i="48"/>
  <c r="AH663" i="48"/>
  <c r="AB663" i="48"/>
  <c r="V663" i="48"/>
  <c r="J663" i="48"/>
  <c r="BX661" i="48"/>
  <c r="BL661" i="48"/>
  <c r="BF661" i="48"/>
  <c r="AT661" i="48"/>
  <c r="BX660" i="48"/>
  <c r="AB660" i="48"/>
  <c r="BX659" i="48"/>
  <c r="BR659" i="48"/>
  <c r="AZ659" i="48"/>
  <c r="AT659" i="48"/>
  <c r="BX658" i="48"/>
  <c r="BR658" i="48"/>
  <c r="BL658" i="48"/>
  <c r="BF658" i="48"/>
  <c r="AZ658" i="48"/>
  <c r="AT658" i="48"/>
  <c r="AN658" i="48"/>
  <c r="AB658" i="48"/>
  <c r="J658" i="48"/>
  <c r="BX657" i="48"/>
  <c r="BL657" i="48"/>
  <c r="BF657" i="48"/>
  <c r="AZ657" i="48"/>
  <c r="BR655" i="48"/>
  <c r="BL655" i="48"/>
  <c r="AZ655" i="48"/>
  <c r="AB655" i="48"/>
  <c r="V655" i="48"/>
  <c r="J655" i="48"/>
  <c r="BR652" i="48"/>
  <c r="BX651" i="48"/>
  <c r="BL651" i="48"/>
  <c r="BF651" i="48"/>
  <c r="AT651" i="48"/>
  <c r="BX650" i="48"/>
  <c r="BR650" i="48"/>
  <c r="BL650" i="48"/>
  <c r="BF650" i="48"/>
  <c r="AZ650" i="48"/>
  <c r="AT650" i="48"/>
  <c r="AN650" i="48"/>
  <c r="AH650" i="48"/>
  <c r="AB650" i="48"/>
  <c r="V650" i="48"/>
  <c r="J650" i="48"/>
  <c r="BR649" i="48"/>
  <c r="BL649" i="48"/>
  <c r="J649" i="48"/>
  <c r="BX646" i="48"/>
  <c r="BR640" i="48"/>
  <c r="BF640" i="48"/>
  <c r="AT640" i="48"/>
  <c r="AN640" i="48"/>
  <c r="AH640" i="48"/>
  <c r="AB640" i="48"/>
  <c r="V640" i="48"/>
  <c r="J640" i="48"/>
  <c r="BR639" i="48"/>
  <c r="BL639" i="48"/>
  <c r="J639" i="48"/>
  <c r="BR638" i="48"/>
  <c r="BL638" i="48"/>
  <c r="BR631" i="48"/>
  <c r="BL631" i="48"/>
  <c r="BF631" i="48"/>
  <c r="AZ631" i="48"/>
  <c r="AT631" i="48"/>
  <c r="AN631" i="48"/>
  <c r="AH631" i="48"/>
  <c r="AB631" i="48"/>
  <c r="V631" i="48"/>
  <c r="J631" i="48"/>
  <c r="BX628" i="48"/>
  <c r="BX624" i="48"/>
  <c r="BR621" i="48"/>
  <c r="BL620" i="48"/>
  <c r="AN620" i="48"/>
  <c r="AH620" i="48"/>
  <c r="BX608" i="48"/>
  <c r="BR608" i="48"/>
  <c r="BL608" i="48"/>
  <c r="BF608" i="48"/>
  <c r="AZ608" i="48"/>
  <c r="AN608" i="48"/>
  <c r="V608" i="48"/>
  <c r="J608" i="48"/>
  <c r="BX607" i="48"/>
  <c r="AN607" i="48"/>
  <c r="AB607" i="48"/>
  <c r="J607" i="48"/>
  <c r="AN606" i="48"/>
  <c r="J606" i="48"/>
  <c r="BX605" i="48"/>
  <c r="J603" i="48"/>
  <c r="BR598" i="48"/>
  <c r="AB598" i="48"/>
  <c r="AZ597" i="48"/>
  <c r="BL596" i="48"/>
  <c r="V596" i="48"/>
  <c r="BR588" i="48"/>
  <c r="BF588" i="48"/>
  <c r="AN588" i="48"/>
  <c r="AH588" i="48"/>
  <c r="AB588" i="48"/>
  <c r="V588" i="48"/>
  <c r="J588" i="48"/>
  <c r="BX582" i="48"/>
  <c r="BL582" i="48"/>
  <c r="BF582" i="48"/>
  <c r="AZ582" i="48"/>
  <c r="BL581" i="48"/>
  <c r="BR578" i="48"/>
  <c r="BF578" i="48"/>
  <c r="BX577" i="48"/>
  <c r="BX575" i="48"/>
  <c r="BR575" i="48"/>
  <c r="BL575" i="48"/>
  <c r="BF575" i="48"/>
  <c r="AZ575" i="48"/>
  <c r="AB575" i="48"/>
  <c r="V575" i="48"/>
  <c r="J575" i="48"/>
  <c r="BX574" i="48"/>
  <c r="BR574" i="48"/>
  <c r="BL574" i="48"/>
  <c r="BF574" i="48"/>
  <c r="AZ574" i="48"/>
  <c r="AT574" i="48"/>
  <c r="AN574" i="48"/>
  <c r="V574" i="48"/>
  <c r="BF571" i="48"/>
  <c r="AT571" i="48"/>
  <c r="AH571" i="48"/>
  <c r="AB571" i="48"/>
  <c r="BF570" i="48"/>
  <c r="BX568" i="48"/>
  <c r="BL568" i="48"/>
  <c r="AH568" i="48"/>
  <c r="V567" i="48"/>
  <c r="J567" i="48"/>
  <c r="BX563" i="48"/>
  <c r="BR563" i="48"/>
  <c r="AT563" i="48"/>
  <c r="AN563" i="48"/>
  <c r="BX561" i="48"/>
  <c r="AZ561" i="48"/>
  <c r="AN561" i="48"/>
  <c r="AB561" i="48"/>
  <c r="V561" i="48"/>
  <c r="J561" i="48"/>
  <c r="BX558" i="48"/>
  <c r="BR558" i="48"/>
  <c r="BL558" i="48"/>
  <c r="AZ558" i="48"/>
  <c r="AN558" i="48"/>
  <c r="AH558" i="48"/>
  <c r="AB558" i="48"/>
  <c r="V558" i="48"/>
  <c r="J558" i="48"/>
  <c r="BX557" i="48"/>
  <c r="BR557" i="48"/>
  <c r="AN557" i="48"/>
  <c r="AB557" i="48"/>
  <c r="J557" i="48"/>
  <c r="BX554" i="48"/>
  <c r="AZ554" i="48"/>
  <c r="BL552" i="48"/>
  <c r="BX548" i="48"/>
  <c r="AN548" i="48"/>
  <c r="AH548" i="48"/>
  <c r="J548" i="48"/>
  <c r="BL538" i="48"/>
  <c r="BL537" i="48"/>
  <c r="BX534" i="48"/>
  <c r="BR534" i="48"/>
  <c r="AZ534" i="48"/>
  <c r="BR531" i="48"/>
  <c r="BL531" i="48"/>
  <c r="AZ531" i="48"/>
  <c r="AN531" i="48"/>
  <c r="AB531" i="48"/>
  <c r="V531" i="48"/>
  <c r="J531" i="48"/>
  <c r="BR529" i="48"/>
  <c r="BL525" i="48"/>
  <c r="AN525" i="48"/>
  <c r="BX517" i="48"/>
  <c r="BR517" i="48"/>
  <c r="BL517" i="48"/>
  <c r="BF517" i="48"/>
  <c r="AZ517" i="48"/>
  <c r="AT517" i="48"/>
  <c r="AB517" i="48"/>
  <c r="V517" i="48"/>
  <c r="J517" i="48"/>
  <c r="BX516" i="48"/>
  <c r="BR516" i="48"/>
  <c r="BL516" i="48"/>
  <c r="BF516" i="48"/>
  <c r="AZ516" i="48"/>
  <c r="AT516" i="48"/>
  <c r="AN516" i="48"/>
  <c r="AH516" i="48"/>
  <c r="AB516" i="48"/>
  <c r="V516" i="48"/>
  <c r="BL511" i="48"/>
  <c r="AB511" i="48"/>
  <c r="BL509" i="48"/>
  <c r="BX507" i="48"/>
  <c r="BR507" i="48"/>
  <c r="BL507" i="48"/>
  <c r="BF507" i="48"/>
  <c r="AZ507" i="48"/>
  <c r="AT507" i="48"/>
  <c r="AN507" i="48"/>
  <c r="AH507" i="48"/>
  <c r="AB507" i="48"/>
  <c r="V507" i="48"/>
  <c r="J507" i="48"/>
  <c r="BL502" i="48"/>
  <c r="AZ502" i="48"/>
  <c r="J498" i="48"/>
  <c r="AB489" i="48"/>
  <c r="V489" i="48"/>
  <c r="J489" i="48"/>
  <c r="AT486" i="48"/>
  <c r="BX484" i="48"/>
  <c r="BR484" i="48"/>
  <c r="BL484" i="48"/>
  <c r="BF484" i="48"/>
  <c r="AZ484" i="48"/>
  <c r="AT484" i="48"/>
  <c r="AN484" i="48"/>
  <c r="V484" i="48"/>
  <c r="J484" i="48"/>
  <c r="BX481" i="48"/>
  <c r="BX478" i="48"/>
  <c r="BR478" i="48"/>
  <c r="BL478" i="48"/>
  <c r="BF478" i="48"/>
  <c r="AZ478" i="48"/>
  <c r="AT478" i="48"/>
  <c r="AN478" i="48"/>
  <c r="AH478" i="48"/>
  <c r="BR475" i="48"/>
  <c r="BL475" i="48"/>
  <c r="AZ475" i="48"/>
  <c r="AT475" i="48"/>
  <c r="AN475" i="48"/>
  <c r="AH475" i="48"/>
  <c r="BX472" i="48"/>
  <c r="BR472" i="48"/>
  <c r="AZ472" i="48"/>
  <c r="AB472" i="48"/>
  <c r="V472" i="48"/>
  <c r="J472" i="48"/>
  <c r="BR468" i="48"/>
  <c r="BL461" i="48"/>
  <c r="BR458" i="48"/>
  <c r="BL458" i="48"/>
  <c r="J458" i="48"/>
  <c r="BX457" i="48"/>
  <c r="BR457" i="48"/>
  <c r="BL457" i="48"/>
  <c r="BF457" i="48"/>
  <c r="AZ457" i="48"/>
  <c r="AT457" i="48"/>
  <c r="AN457" i="48"/>
  <c r="AH457" i="48"/>
  <c r="AB457" i="48"/>
  <c r="V457" i="48"/>
  <c r="J457" i="48"/>
  <c r="BR456" i="48"/>
  <c r="BL456" i="48"/>
  <c r="BR453" i="48"/>
  <c r="BF451" i="48"/>
  <c r="BX449" i="48"/>
  <c r="BL449" i="48"/>
  <c r="BR445" i="48"/>
  <c r="BL445" i="48"/>
  <c r="AN445" i="48"/>
  <c r="J445" i="48"/>
  <c r="BR441" i="48"/>
  <c r="BL441" i="48"/>
  <c r="AZ441" i="48"/>
  <c r="AT441" i="48"/>
  <c r="BX438" i="48"/>
  <c r="BL438" i="48"/>
  <c r="V438" i="48"/>
  <c r="J438" i="48"/>
  <c r="BX430" i="48"/>
  <c r="BR430" i="48"/>
  <c r="V430" i="48"/>
  <c r="J430" i="48"/>
  <c r="BL427" i="48"/>
  <c r="AN426" i="48"/>
  <c r="AB426" i="48"/>
  <c r="V426" i="48"/>
  <c r="BX425" i="48"/>
  <c r="BL425" i="48"/>
  <c r="BF425" i="48"/>
  <c r="AZ425" i="48"/>
  <c r="AT425" i="48"/>
  <c r="AN425" i="48"/>
  <c r="AB425" i="48"/>
  <c r="V425" i="48"/>
  <c r="J425" i="48"/>
  <c r="BX414" i="48"/>
  <c r="BR414" i="48"/>
  <c r="BL414" i="48"/>
  <c r="BF414" i="48"/>
  <c r="AZ414" i="48"/>
  <c r="AT414" i="48"/>
  <c r="AN414" i="48"/>
  <c r="AH414" i="48"/>
  <c r="AB414" i="48"/>
  <c r="V414" i="48"/>
  <c r="J414" i="48"/>
  <c r="BX411" i="48"/>
  <c r="BR411" i="48"/>
  <c r="BL411" i="48"/>
  <c r="BF411" i="48"/>
  <c r="AZ411" i="48"/>
  <c r="AT411" i="48"/>
  <c r="J411" i="48"/>
  <c r="BR407" i="48"/>
  <c r="AZ407" i="48"/>
  <c r="AN407" i="48"/>
  <c r="AH407" i="48"/>
  <c r="AB407" i="48"/>
  <c r="J407" i="48"/>
  <c r="BX399" i="48"/>
  <c r="BF392" i="48"/>
  <c r="BX387" i="48"/>
  <c r="BR387" i="48"/>
  <c r="BL387" i="48"/>
  <c r="BF387" i="48"/>
  <c r="AZ387" i="48"/>
  <c r="AT387" i="48"/>
  <c r="AH387" i="48"/>
  <c r="AB387" i="48"/>
  <c r="V387" i="48"/>
  <c r="J387" i="48"/>
  <c r="BX379" i="48"/>
  <c r="BL379" i="48"/>
  <c r="BF379" i="48"/>
  <c r="AT379" i="48"/>
  <c r="AN379" i="48"/>
  <c r="AB379" i="48"/>
  <c r="V379" i="48"/>
  <c r="BF377" i="48"/>
  <c r="BL374" i="48"/>
  <c r="BX372" i="48"/>
  <c r="BR372" i="48"/>
  <c r="BL372" i="48"/>
  <c r="BF372" i="48"/>
  <c r="AZ372" i="48"/>
  <c r="AT372" i="48"/>
  <c r="AN372" i="48"/>
  <c r="AH372" i="48"/>
  <c r="AB372" i="48"/>
  <c r="V372" i="48"/>
  <c r="J372" i="48"/>
  <c r="BX371" i="48"/>
  <c r="BL371" i="48"/>
  <c r="BF371" i="48"/>
  <c r="AZ371" i="48"/>
  <c r="AT371" i="48"/>
  <c r="AH371" i="48"/>
  <c r="V371" i="48"/>
  <c r="J371" i="48"/>
  <c r="BL370" i="48"/>
  <c r="AZ363" i="48"/>
  <c r="BX353" i="48"/>
  <c r="BR343" i="48"/>
  <c r="BL343" i="48"/>
  <c r="BF343" i="48"/>
  <c r="AB343" i="48"/>
  <c r="V343" i="48"/>
  <c r="J343" i="48"/>
  <c r="AN338" i="48"/>
  <c r="AN336" i="48"/>
  <c r="AH336" i="48"/>
  <c r="BX329" i="48"/>
  <c r="BR329" i="48"/>
  <c r="AZ329" i="48"/>
  <c r="AT329" i="48"/>
  <c r="AN329" i="48"/>
  <c r="AH329" i="48"/>
  <c r="AB329" i="48"/>
  <c r="V329" i="48"/>
  <c r="J329" i="48"/>
  <c r="BR322" i="48"/>
  <c r="BX321" i="48"/>
  <c r="AH321" i="48"/>
  <c r="J321" i="48"/>
  <c r="AH319" i="48"/>
  <c r="BX299" i="48"/>
  <c r="BR299" i="48"/>
  <c r="BL299" i="48"/>
  <c r="AZ299" i="48"/>
  <c r="AT299" i="48"/>
  <c r="AN299" i="48"/>
  <c r="AH299" i="48"/>
  <c r="AB299" i="48"/>
  <c r="V299" i="48"/>
  <c r="J299" i="48"/>
  <c r="BX298" i="48"/>
  <c r="BL298" i="48"/>
  <c r="BF298" i="48"/>
  <c r="AZ298" i="48"/>
  <c r="AN298" i="48"/>
  <c r="AH298" i="48"/>
  <c r="AB298" i="48"/>
  <c r="J298" i="48"/>
  <c r="BL273" i="48"/>
  <c r="BF273" i="48"/>
  <c r="AZ273" i="48"/>
  <c r="AN273" i="48"/>
  <c r="AH273" i="48"/>
  <c r="AB273" i="48"/>
  <c r="V273" i="48"/>
  <c r="J273" i="48"/>
  <c r="BX263" i="48"/>
  <c r="BR263" i="48"/>
  <c r="BL263" i="48"/>
  <c r="BF263" i="48"/>
  <c r="AZ263" i="48"/>
  <c r="BX261" i="48"/>
  <c r="BR261" i="48"/>
  <c r="BL261" i="48"/>
  <c r="BF261" i="48"/>
  <c r="AZ261" i="48"/>
  <c r="AT261" i="48"/>
  <c r="AN261" i="48"/>
  <c r="AH261" i="48"/>
  <c r="AB261" i="48"/>
  <c r="V261" i="48"/>
  <c r="J261" i="48"/>
  <c r="BL260" i="48"/>
  <c r="BR259" i="48"/>
  <c r="BF259" i="48"/>
  <c r="AN259" i="48"/>
  <c r="AH259" i="48"/>
  <c r="AB259" i="48"/>
  <c r="J259" i="48"/>
  <c r="BR250" i="48"/>
  <c r="BL250" i="48"/>
  <c r="BF250" i="48"/>
  <c r="AN250" i="48"/>
  <c r="AH250" i="48"/>
  <c r="AB250" i="48"/>
  <c r="V250" i="48"/>
  <c r="J250" i="48"/>
  <c r="BX248" i="48"/>
  <c r="BR248" i="48"/>
  <c r="BL248" i="48"/>
  <c r="BF248" i="48"/>
  <c r="AZ248" i="48"/>
  <c r="AT248" i="48"/>
  <c r="BR245" i="48"/>
  <c r="BR241" i="48"/>
  <c r="BL241" i="48"/>
  <c r="BF241" i="48"/>
  <c r="AZ241" i="48"/>
  <c r="AN241" i="48"/>
  <c r="AH241" i="48"/>
  <c r="V241" i="48"/>
  <c r="BX236" i="48"/>
  <c r="BR236" i="48"/>
  <c r="BL236" i="48"/>
  <c r="BF236" i="48"/>
  <c r="AZ236" i="48"/>
  <c r="AT236" i="48"/>
  <c r="AN236" i="48"/>
  <c r="BR232" i="48"/>
  <c r="BF232" i="48"/>
  <c r="BX230" i="48"/>
  <c r="AZ230" i="48"/>
  <c r="AN230" i="48"/>
  <c r="BX229" i="48"/>
  <c r="BL229" i="48"/>
  <c r="BF229" i="48"/>
  <c r="AZ229" i="48"/>
  <c r="AB229" i="48"/>
  <c r="J229" i="48"/>
  <c r="BR220" i="48"/>
  <c r="BL220" i="48"/>
  <c r="AT220" i="48"/>
  <c r="AN220" i="48"/>
  <c r="AH220" i="48"/>
  <c r="J220" i="48"/>
  <c r="AH218" i="48"/>
  <c r="BX217" i="48"/>
  <c r="BR217" i="48"/>
  <c r="BL217" i="48"/>
  <c r="BF217" i="48"/>
  <c r="AZ217" i="48"/>
  <c r="AT217" i="48"/>
  <c r="AN217" i="48"/>
  <c r="AH217" i="48"/>
  <c r="AB217" i="48"/>
  <c r="V217" i="48"/>
  <c r="J217" i="48"/>
  <c r="BR210" i="48"/>
  <c r="BL201" i="48"/>
  <c r="BF201" i="48"/>
  <c r="AZ201" i="48"/>
  <c r="AN201" i="48"/>
  <c r="AH201" i="48"/>
  <c r="AB201" i="48"/>
  <c r="J201" i="48"/>
  <c r="BX194" i="48"/>
  <c r="BR194" i="48"/>
  <c r="BL194" i="48"/>
  <c r="BF194" i="48"/>
  <c r="AZ194" i="48"/>
  <c r="AT194" i="48"/>
  <c r="AN194" i="48"/>
  <c r="AH194" i="48"/>
  <c r="BF193" i="48"/>
  <c r="AZ193" i="48"/>
  <c r="AT193" i="48"/>
  <c r="AN193" i="48"/>
  <c r="AH193" i="48"/>
  <c r="AB193" i="48"/>
  <c r="V193" i="48"/>
  <c r="J193" i="48"/>
  <c r="BL188" i="48"/>
  <c r="BR187" i="48"/>
  <c r="BL187" i="48"/>
  <c r="BF187" i="48"/>
  <c r="BX181" i="48"/>
  <c r="BR181" i="48"/>
  <c r="BL181" i="48"/>
  <c r="AN181" i="48"/>
  <c r="BX179" i="48"/>
  <c r="BX175" i="48"/>
  <c r="BR175" i="48"/>
  <c r="BL175" i="48"/>
  <c r="BF175" i="48"/>
  <c r="AZ175" i="48"/>
  <c r="AT175" i="48"/>
  <c r="AN175" i="48"/>
  <c r="AH175" i="48"/>
  <c r="AB175" i="48"/>
  <c r="V175" i="48"/>
  <c r="J175" i="48"/>
  <c r="AT169" i="48"/>
  <c r="BX160" i="48"/>
  <c r="BR160" i="48"/>
  <c r="AZ160" i="48"/>
  <c r="AN160" i="48"/>
  <c r="AH160" i="48"/>
  <c r="AB160" i="48"/>
  <c r="BX154" i="48"/>
  <c r="AN154" i="48"/>
  <c r="AB154" i="48"/>
  <c r="J154" i="48"/>
  <c r="BL133" i="48"/>
  <c r="BF133" i="48"/>
  <c r="BX128" i="48"/>
  <c r="BR128" i="48"/>
  <c r="BL128" i="48"/>
  <c r="BF128" i="48"/>
  <c r="AZ128" i="48"/>
  <c r="AT128" i="48"/>
  <c r="AN128" i="48"/>
  <c r="AH128" i="48"/>
  <c r="V128" i="48"/>
  <c r="J128" i="48"/>
  <c r="V126" i="48"/>
  <c r="AZ122" i="48"/>
  <c r="AH122" i="48"/>
  <c r="V122" i="48"/>
  <c r="J122" i="48"/>
  <c r="BX111" i="48"/>
  <c r="BR111" i="48"/>
  <c r="BL111" i="48"/>
  <c r="BF111" i="48"/>
  <c r="AZ111" i="48"/>
  <c r="AT111" i="48"/>
  <c r="AN111" i="48"/>
  <c r="AH111" i="48"/>
  <c r="V111" i="48"/>
  <c r="J111" i="48"/>
  <c r="BL98" i="48"/>
  <c r="BL87" i="48"/>
  <c r="AZ85" i="48"/>
  <c r="J85" i="48"/>
  <c r="BX84" i="48"/>
  <c r="BL80" i="48"/>
  <c r="BF80" i="48"/>
  <c r="AZ80" i="48"/>
  <c r="AN80" i="48"/>
  <c r="BX78" i="48"/>
  <c r="BR78" i="48"/>
  <c r="BL78" i="48"/>
  <c r="AZ78" i="48"/>
  <c r="AT78" i="48"/>
  <c r="AZ77" i="48"/>
  <c r="AH77" i="48"/>
  <c r="BR76" i="48"/>
  <c r="BL76" i="48"/>
  <c r="BF76" i="48"/>
  <c r="AZ76" i="48"/>
  <c r="AT76" i="48"/>
  <c r="AN76" i="48"/>
  <c r="AH76" i="48"/>
  <c r="J76" i="48"/>
  <c r="BF72" i="48"/>
  <c r="BX70" i="48"/>
  <c r="AZ70" i="48"/>
  <c r="AN70" i="48"/>
  <c r="AH70" i="48"/>
  <c r="J70" i="48"/>
  <c r="BL69" i="48"/>
  <c r="BF69" i="48"/>
  <c r="J69" i="48"/>
  <c r="BR66" i="48"/>
  <c r="BL63" i="48"/>
  <c r="AZ63" i="48"/>
  <c r="BR62" i="48"/>
  <c r="BL62" i="48"/>
  <c r="BX59" i="48"/>
  <c r="BR59" i="48"/>
  <c r="BF59" i="48"/>
  <c r="AT59" i="48"/>
  <c r="BX58" i="48"/>
  <c r="BR58" i="48"/>
  <c r="BX57" i="48"/>
  <c r="BR57" i="48"/>
  <c r="BL57" i="48"/>
  <c r="BF57" i="48"/>
  <c r="J57" i="48"/>
  <c r="BR56" i="48"/>
  <c r="BF56" i="48"/>
  <c r="AZ56" i="48"/>
  <c r="AN56" i="48"/>
  <c r="BR55" i="48"/>
  <c r="E40" i="50" l="1"/>
  <c r="E45" i="50"/>
  <c r="E25" i="50"/>
  <c r="E87" i="50"/>
  <c r="E68" i="50"/>
  <c r="E51" i="50"/>
  <c r="E71" i="50"/>
  <c r="E33" i="50"/>
  <c r="E8" i="50"/>
  <c r="E62" i="50"/>
  <c r="E17" i="50"/>
  <c r="E57" i="50"/>
  <c r="F87" i="50"/>
  <c r="F68" i="50"/>
  <c r="F51" i="50"/>
  <c r="F71" i="50"/>
  <c r="F33" i="50"/>
  <c r="F62" i="50"/>
  <c r="F17" i="50"/>
  <c r="F45" i="50"/>
  <c r="F8" i="50"/>
  <c r="F57" i="50"/>
  <c r="F40" i="50"/>
  <c r="F25" i="50"/>
  <c r="D25" i="50"/>
  <c r="D33" i="50"/>
  <c r="D71" i="50"/>
  <c r="D51" i="50"/>
  <c r="D17" i="50"/>
  <c r="D62" i="50"/>
  <c r="D68" i="50"/>
  <c r="D87" i="50"/>
  <c r="D40" i="50"/>
  <c r="J6" i="45" l="1"/>
  <c r="K6" i="45"/>
  <c r="J7" i="45"/>
  <c r="K7" i="45"/>
  <c r="J8" i="45"/>
  <c r="K8" i="45"/>
  <c r="J9" i="45"/>
  <c r="K9" i="45"/>
  <c r="J10" i="45"/>
  <c r="K10" i="45"/>
  <c r="J11" i="45"/>
  <c r="K11" i="45"/>
  <c r="J15" i="45"/>
  <c r="K15" i="45"/>
  <c r="J16" i="45"/>
  <c r="K16" i="45"/>
  <c r="J17" i="45"/>
  <c r="K17" i="45"/>
  <c r="J18" i="45"/>
  <c r="K18" i="45"/>
  <c r="J19" i="45"/>
  <c r="K19" i="45"/>
  <c r="J20" i="45"/>
  <c r="K20" i="45"/>
  <c r="J24" i="45"/>
  <c r="K24" i="45"/>
  <c r="J25" i="45"/>
  <c r="K25" i="45"/>
  <c r="J26" i="45"/>
  <c r="K26" i="45"/>
  <c r="J27" i="45"/>
  <c r="K27" i="45"/>
  <c r="J28" i="45"/>
  <c r="K28" i="45"/>
  <c r="J29" i="45"/>
  <c r="K29" i="45"/>
  <c r="J33" i="45"/>
  <c r="K33" i="45"/>
  <c r="J34" i="45"/>
  <c r="K34" i="45"/>
  <c r="J35" i="45"/>
  <c r="K35" i="45"/>
  <c r="J36" i="45"/>
  <c r="K36" i="45"/>
  <c r="J37" i="45"/>
  <c r="K37" i="45"/>
  <c r="J38" i="45"/>
  <c r="K38" i="45"/>
  <c r="J42" i="45"/>
  <c r="K42" i="45"/>
  <c r="J43" i="45"/>
  <c r="K43" i="45"/>
  <c r="J44" i="45"/>
  <c r="K44" i="45"/>
  <c r="J45" i="45"/>
  <c r="K45" i="45"/>
  <c r="J46" i="45"/>
  <c r="K46" i="45"/>
  <c r="J47" i="45"/>
  <c r="K47" i="45"/>
  <c r="J51" i="45"/>
  <c r="K51" i="45"/>
  <c r="J52" i="45"/>
  <c r="K52" i="45"/>
  <c r="J53" i="45"/>
  <c r="K53" i="45"/>
  <c r="J54" i="45"/>
  <c r="K54" i="45"/>
  <c r="J55" i="45"/>
  <c r="K55" i="45"/>
  <c r="J56" i="45"/>
  <c r="K56" i="45"/>
  <c r="J60" i="45"/>
  <c r="K60" i="45"/>
  <c r="J61" i="45"/>
  <c r="K61" i="45"/>
  <c r="J62" i="45"/>
  <c r="K62" i="45"/>
  <c r="J63" i="45"/>
  <c r="K63" i="45"/>
  <c r="J64" i="45"/>
  <c r="K64" i="45"/>
  <c r="J65" i="45"/>
  <c r="K65" i="45"/>
  <c r="J69" i="45"/>
  <c r="K69" i="45"/>
  <c r="J70" i="45"/>
  <c r="K70" i="45"/>
  <c r="J71" i="45"/>
  <c r="K71" i="45"/>
  <c r="J72" i="45"/>
  <c r="K72" i="45"/>
  <c r="J73" i="45"/>
  <c r="K73" i="45"/>
  <c r="J74" i="45"/>
  <c r="K74" i="45"/>
  <c r="J78" i="45"/>
  <c r="K78" i="45"/>
  <c r="J79" i="45"/>
  <c r="K79" i="45"/>
  <c r="J80" i="45"/>
  <c r="K80" i="45"/>
  <c r="J81" i="45"/>
  <c r="K81" i="45"/>
  <c r="J82" i="45"/>
  <c r="K82" i="45"/>
  <c r="J83" i="45"/>
  <c r="K83" i="45"/>
  <c r="J87" i="45"/>
  <c r="K87" i="45"/>
  <c r="J88" i="45"/>
  <c r="K88" i="45"/>
  <c r="J89" i="45"/>
  <c r="K89" i="45"/>
  <c r="J90" i="45"/>
  <c r="K90" i="45"/>
  <c r="J91" i="45"/>
  <c r="K91" i="45"/>
  <c r="J92" i="45"/>
  <c r="K92" i="45"/>
  <c r="J96" i="45"/>
  <c r="K96" i="45"/>
  <c r="J97" i="45"/>
  <c r="K97" i="45"/>
  <c r="J98" i="45"/>
  <c r="K98" i="45"/>
  <c r="J99" i="45"/>
  <c r="K99" i="45"/>
  <c r="J100" i="45"/>
  <c r="K100" i="45"/>
  <c r="J101" i="45"/>
  <c r="K101" i="45"/>
  <c r="J105" i="45"/>
  <c r="K105" i="45"/>
  <c r="J106" i="45"/>
  <c r="K106" i="45"/>
  <c r="J107" i="45"/>
  <c r="K107" i="45"/>
  <c r="J108" i="45"/>
  <c r="K108" i="45"/>
  <c r="J109" i="45"/>
  <c r="K109" i="45"/>
  <c r="J110" i="45"/>
  <c r="K110" i="45"/>
  <c r="J114" i="45"/>
  <c r="K114" i="45"/>
  <c r="J115" i="45"/>
  <c r="K115" i="45"/>
  <c r="J116" i="45"/>
  <c r="K116" i="45"/>
  <c r="J117" i="45"/>
  <c r="K117" i="45"/>
  <c r="J118" i="45"/>
  <c r="K118" i="45"/>
  <c r="J119" i="45"/>
  <c r="K119" i="45"/>
  <c r="J123" i="45"/>
  <c r="K123" i="45"/>
  <c r="J124" i="45"/>
  <c r="K124" i="45"/>
  <c r="J125" i="45"/>
  <c r="K125" i="45"/>
  <c r="J126" i="45"/>
  <c r="K126" i="45"/>
  <c r="J127" i="45"/>
  <c r="K127" i="45"/>
  <c r="J128" i="45"/>
  <c r="K128" i="45"/>
  <c r="J132" i="45"/>
  <c r="K132" i="45"/>
  <c r="J133" i="45"/>
  <c r="K133" i="45"/>
  <c r="J134" i="45"/>
  <c r="K134" i="45"/>
  <c r="J135" i="45"/>
  <c r="K135" i="45"/>
  <c r="J136" i="45"/>
  <c r="K136" i="45"/>
  <c r="J137" i="45"/>
  <c r="K137" i="45"/>
  <c r="J141" i="45"/>
  <c r="K141" i="45"/>
  <c r="J142" i="45"/>
  <c r="K142" i="45"/>
  <c r="J143" i="45"/>
  <c r="K143" i="45"/>
  <c r="J144" i="45"/>
  <c r="K144" i="45"/>
  <c r="J145" i="45"/>
  <c r="K145" i="45"/>
  <c r="J146" i="45"/>
  <c r="K146" i="45"/>
  <c r="J150" i="45"/>
  <c r="K150" i="45"/>
  <c r="J151" i="45"/>
  <c r="K151" i="45"/>
  <c r="J152" i="45"/>
  <c r="K152" i="45"/>
  <c r="J153" i="45"/>
  <c r="K153" i="45"/>
  <c r="J154" i="45"/>
  <c r="K154" i="45"/>
  <c r="J155" i="45"/>
  <c r="K155" i="45"/>
  <c r="J161" i="45"/>
  <c r="K161" i="45"/>
  <c r="J162" i="45"/>
  <c r="K162" i="45"/>
  <c r="J163" i="45"/>
  <c r="K163" i="45"/>
  <c r="J164" i="45"/>
  <c r="K164" i="45"/>
  <c r="J165" i="45"/>
  <c r="K165" i="45"/>
  <c r="J166" i="45"/>
  <c r="K166" i="45"/>
  <c r="J170" i="45"/>
  <c r="K170" i="45"/>
  <c r="J171" i="45"/>
  <c r="K171" i="45"/>
  <c r="J172" i="45"/>
  <c r="K172" i="45"/>
  <c r="J173" i="45"/>
  <c r="K173" i="45"/>
  <c r="J174" i="45"/>
  <c r="K174" i="45"/>
  <c r="J175" i="45"/>
  <c r="K175" i="45"/>
  <c r="J179" i="45"/>
  <c r="K179" i="45"/>
  <c r="J180" i="45"/>
  <c r="K180" i="45"/>
  <c r="J181" i="45"/>
  <c r="K181" i="45"/>
  <c r="J182" i="45"/>
  <c r="K182" i="45"/>
  <c r="J183" i="45"/>
  <c r="K183" i="45"/>
  <c r="J184" i="45"/>
  <c r="K184" i="45"/>
  <c r="C194" i="45"/>
  <c r="D194" i="45"/>
  <c r="E194" i="45"/>
  <c r="F194" i="45"/>
  <c r="G194" i="45"/>
  <c r="H194" i="45"/>
  <c r="C195" i="45"/>
  <c r="J195" i="45" s="1"/>
  <c r="D195" i="45"/>
  <c r="K195" i="45" s="1"/>
  <c r="E195" i="45"/>
  <c r="F195" i="45"/>
  <c r="G195" i="45"/>
  <c r="H195" i="45"/>
  <c r="C196" i="45"/>
  <c r="D196" i="45"/>
  <c r="E196" i="45"/>
  <c r="F196" i="45"/>
  <c r="G196" i="45"/>
  <c r="H196" i="45"/>
  <c r="C197" i="45"/>
  <c r="D197" i="45"/>
  <c r="E197" i="45"/>
  <c r="F197" i="45"/>
  <c r="G197" i="45"/>
  <c r="H197" i="45"/>
  <c r="C198" i="45"/>
  <c r="D198" i="45"/>
  <c r="E198" i="45"/>
  <c r="F198" i="45"/>
  <c r="G198" i="45"/>
  <c r="H198" i="45"/>
  <c r="C199" i="45"/>
  <c r="J199" i="45" s="1"/>
  <c r="D199" i="45"/>
  <c r="K199" i="45" s="1"/>
  <c r="E199" i="45"/>
  <c r="F199" i="45"/>
  <c r="G199" i="45"/>
  <c r="H199" i="45"/>
  <c r="K196" i="45" l="1"/>
  <c r="K198" i="45"/>
  <c r="K194" i="45"/>
  <c r="J196" i="45"/>
  <c r="K197" i="45"/>
  <c r="J197" i="45"/>
  <c r="J198" i="45"/>
  <c r="J194" i="45"/>
  <c r="C14" i="43"/>
  <c r="D14" i="43"/>
  <c r="E14" i="43"/>
  <c r="F14" i="43"/>
  <c r="G14" i="43"/>
  <c r="H14" i="43"/>
  <c r="I14" i="43"/>
  <c r="J14" i="43"/>
  <c r="K14" i="43"/>
  <c r="L14" i="43"/>
  <c r="M14" i="43"/>
  <c r="N14" i="43"/>
  <c r="M22" i="37" l="1"/>
  <c r="I22" i="37"/>
  <c r="H22" i="37"/>
  <c r="G22" i="37"/>
  <c r="C22" i="37"/>
  <c r="B22" i="37"/>
  <c r="D21" i="37"/>
  <c r="D20" i="37"/>
  <c r="D19" i="37"/>
  <c r="D18" i="37"/>
  <c r="D17" i="37"/>
  <c r="D16" i="37"/>
  <c r="J15" i="37"/>
  <c r="D15" i="37"/>
  <c r="J14" i="37"/>
  <c r="D14" i="37"/>
  <c r="J13" i="37"/>
  <c r="J22" i="37" s="1"/>
  <c r="D13" i="37"/>
  <c r="J12" i="37"/>
  <c r="D12" i="37"/>
  <c r="J11" i="37"/>
  <c r="D11" i="37"/>
  <c r="J10" i="37"/>
  <c r="D10" i="37"/>
  <c r="D22" i="37" s="1"/>
  <c r="M53" i="36" l="1"/>
  <c r="L53" i="36"/>
  <c r="D53" i="36"/>
  <c r="Q52" i="36"/>
  <c r="Q53" i="36" s="1"/>
  <c r="N52" i="36"/>
  <c r="M52" i="36"/>
  <c r="L52" i="36"/>
  <c r="O52" i="36" s="1"/>
  <c r="O53" i="36" s="1"/>
  <c r="K52" i="36"/>
  <c r="K53" i="36" s="1"/>
  <c r="J52" i="36"/>
  <c r="G52" i="36"/>
  <c r="G53" i="36" s="1"/>
  <c r="E52" i="36"/>
  <c r="D52" i="36"/>
  <c r="C52" i="36"/>
  <c r="C53" i="36" s="1"/>
  <c r="H51" i="36"/>
  <c r="P51" i="36" s="1"/>
  <c r="F51" i="36"/>
  <c r="F50" i="36"/>
  <c r="H50" i="36" s="1"/>
  <c r="H49" i="36"/>
  <c r="P49" i="36" s="1"/>
  <c r="F49" i="36"/>
  <c r="F48" i="36"/>
  <c r="H48" i="36" s="1"/>
  <c r="H47" i="36"/>
  <c r="P47" i="36" s="1"/>
  <c r="F47" i="36"/>
  <c r="F46" i="36"/>
  <c r="H46" i="36" s="1"/>
  <c r="H45" i="36"/>
  <c r="P45" i="36" s="1"/>
  <c r="F45" i="36"/>
  <c r="F44" i="36"/>
  <c r="F52" i="36" s="1"/>
  <c r="P43" i="36"/>
  <c r="Q42" i="36"/>
  <c r="M42" i="36"/>
  <c r="L42" i="36"/>
  <c r="K42" i="36"/>
  <c r="J42" i="36"/>
  <c r="J53" i="36" s="1"/>
  <c r="G42" i="36"/>
  <c r="E42" i="36"/>
  <c r="D42" i="36"/>
  <c r="C42" i="36"/>
  <c r="P41" i="36"/>
  <c r="O41" i="36"/>
  <c r="H41" i="36"/>
  <c r="I41" i="36" s="1"/>
  <c r="F41" i="36"/>
  <c r="O40" i="36"/>
  <c r="H40" i="36"/>
  <c r="I40" i="36" s="1"/>
  <c r="F40" i="36"/>
  <c r="O39" i="36"/>
  <c r="F39" i="36"/>
  <c r="H39" i="36" s="1"/>
  <c r="O38" i="36"/>
  <c r="F38" i="36"/>
  <c r="H38" i="36" s="1"/>
  <c r="O37" i="36"/>
  <c r="F37" i="36"/>
  <c r="H37" i="36" s="1"/>
  <c r="O36" i="36"/>
  <c r="I36" i="36"/>
  <c r="H36" i="36"/>
  <c r="P36" i="36" s="1"/>
  <c r="F36" i="36"/>
  <c r="O35" i="36"/>
  <c r="F35" i="36"/>
  <c r="H35" i="36" s="1"/>
  <c r="O34" i="36"/>
  <c r="F34" i="36"/>
  <c r="H34" i="36" s="1"/>
  <c r="P33" i="36"/>
  <c r="O33" i="36"/>
  <c r="H33" i="36"/>
  <c r="I33" i="36" s="1"/>
  <c r="F33" i="36"/>
  <c r="O32" i="36"/>
  <c r="H32" i="36"/>
  <c r="P32" i="36" s="1"/>
  <c r="F32" i="36"/>
  <c r="O31" i="36"/>
  <c r="F31" i="36"/>
  <c r="H31" i="36" s="1"/>
  <c r="O30" i="36"/>
  <c r="F30" i="36"/>
  <c r="H30" i="36" s="1"/>
  <c r="O29" i="36"/>
  <c r="F29" i="36"/>
  <c r="H29" i="36" s="1"/>
  <c r="P28" i="36"/>
  <c r="O28" i="36"/>
  <c r="I28" i="36"/>
  <c r="H28" i="36"/>
  <c r="F28" i="36"/>
  <c r="O27" i="36"/>
  <c r="F27" i="36"/>
  <c r="H27" i="36" s="1"/>
  <c r="O26" i="36"/>
  <c r="F26" i="36"/>
  <c r="H26" i="36" s="1"/>
  <c r="P25" i="36"/>
  <c r="O25" i="36"/>
  <c r="H25" i="36"/>
  <c r="I25" i="36" s="1"/>
  <c r="F25" i="36"/>
  <c r="O24" i="36"/>
  <c r="O42" i="36" s="1"/>
  <c r="H24" i="36"/>
  <c r="P24" i="36" s="1"/>
  <c r="F24" i="36"/>
  <c r="F42" i="36" s="1"/>
  <c r="Q22" i="36"/>
  <c r="M22" i="36"/>
  <c r="L22" i="36"/>
  <c r="K22" i="36"/>
  <c r="J22" i="36"/>
  <c r="G22" i="36"/>
  <c r="D22" i="36"/>
  <c r="C22" i="36"/>
  <c r="P21" i="36"/>
  <c r="O21" i="36"/>
  <c r="H21" i="36"/>
  <c r="F21" i="36"/>
  <c r="E21" i="36"/>
  <c r="I21" i="36" s="1"/>
  <c r="O20" i="36"/>
  <c r="F20" i="36"/>
  <c r="H20" i="36" s="1"/>
  <c r="E20" i="36"/>
  <c r="O19" i="36"/>
  <c r="F19" i="36"/>
  <c r="H19" i="36" s="1"/>
  <c r="E19" i="36"/>
  <c r="O18" i="36"/>
  <c r="F18" i="36"/>
  <c r="H18" i="36" s="1"/>
  <c r="P18" i="36" s="1"/>
  <c r="E18" i="36"/>
  <c r="I18" i="36" s="1"/>
  <c r="P17" i="36"/>
  <c r="O17" i="36"/>
  <c r="H17" i="36"/>
  <c r="F17" i="36"/>
  <c r="E17" i="36"/>
  <c r="I17" i="36" s="1"/>
  <c r="O16" i="36"/>
  <c r="F16" i="36"/>
  <c r="H16" i="36" s="1"/>
  <c r="E16" i="36"/>
  <c r="O15" i="36"/>
  <c r="F15" i="36"/>
  <c r="H15" i="36" s="1"/>
  <c r="P15" i="36" s="1"/>
  <c r="E15" i="36"/>
  <c r="O14" i="36"/>
  <c r="F14" i="36"/>
  <c r="H14" i="36" s="1"/>
  <c r="P14" i="36" s="1"/>
  <c r="E14" i="36"/>
  <c r="P13" i="36"/>
  <c r="O13" i="36"/>
  <c r="H13" i="36"/>
  <c r="F13" i="36"/>
  <c r="E13" i="36"/>
  <c r="I13" i="36" s="1"/>
  <c r="O12" i="36"/>
  <c r="F12" i="36"/>
  <c r="H12" i="36" s="1"/>
  <c r="E12" i="36"/>
  <c r="O11" i="36"/>
  <c r="F11" i="36"/>
  <c r="H11" i="36" s="1"/>
  <c r="P11" i="36" s="1"/>
  <c r="E11" i="36"/>
  <c r="I11" i="36" s="1"/>
  <c r="O10" i="36"/>
  <c r="H10" i="36"/>
  <c r="P10" i="36" s="1"/>
  <c r="F10" i="36"/>
  <c r="E10" i="36"/>
  <c r="I10" i="36" s="1"/>
  <c r="P9" i="36"/>
  <c r="O9" i="36"/>
  <c r="H9" i="36"/>
  <c r="F9" i="36"/>
  <c r="E9" i="36"/>
  <c r="I9" i="36" s="1"/>
  <c r="O8" i="36"/>
  <c r="F8" i="36"/>
  <c r="H8" i="36" s="1"/>
  <c r="E8" i="36"/>
  <c r="O7" i="36"/>
  <c r="O22" i="36" s="1"/>
  <c r="F7" i="36"/>
  <c r="F22" i="36" s="1"/>
  <c r="E7" i="36"/>
  <c r="E22" i="36" s="1"/>
  <c r="E53" i="36" s="1"/>
  <c r="M53" i="35"/>
  <c r="L53" i="35"/>
  <c r="E53" i="35"/>
  <c r="D53" i="35"/>
  <c r="R52" i="35"/>
  <c r="R53" i="35" s="1"/>
  <c r="N52" i="35"/>
  <c r="N53" i="35" s="1"/>
  <c r="M52" i="35"/>
  <c r="L52" i="35"/>
  <c r="K52" i="35"/>
  <c r="K53" i="35" s="1"/>
  <c r="H52" i="35"/>
  <c r="H53" i="35" s="1"/>
  <c r="F52" i="35"/>
  <c r="E52" i="35"/>
  <c r="D52" i="35"/>
  <c r="Q51" i="35"/>
  <c r="P51" i="35"/>
  <c r="I51" i="35"/>
  <c r="J51" i="35" s="1"/>
  <c r="G51" i="35"/>
  <c r="P50" i="35"/>
  <c r="G50" i="35"/>
  <c r="I50" i="35" s="1"/>
  <c r="P49" i="35"/>
  <c r="I49" i="35"/>
  <c r="J49" i="35" s="1"/>
  <c r="G49" i="35"/>
  <c r="P48" i="35"/>
  <c r="G48" i="35"/>
  <c r="I48" i="35" s="1"/>
  <c r="P47" i="35"/>
  <c r="G47" i="35"/>
  <c r="I47" i="35" s="1"/>
  <c r="P46" i="35"/>
  <c r="G46" i="35"/>
  <c r="I46" i="35" s="1"/>
  <c r="P45" i="35"/>
  <c r="I45" i="35"/>
  <c r="J45" i="35" s="1"/>
  <c r="G45" i="35"/>
  <c r="P44" i="35"/>
  <c r="P52" i="35" s="1"/>
  <c r="G44" i="35"/>
  <c r="G52" i="35" s="1"/>
  <c r="Q43" i="35"/>
  <c r="R42" i="35"/>
  <c r="N42" i="35"/>
  <c r="M42" i="35"/>
  <c r="L42" i="35"/>
  <c r="K42" i="35"/>
  <c r="H42" i="35"/>
  <c r="F42" i="35"/>
  <c r="E42" i="35"/>
  <c r="D42" i="35"/>
  <c r="P41" i="35"/>
  <c r="G41" i="35"/>
  <c r="I41" i="35" s="1"/>
  <c r="P40" i="35"/>
  <c r="G40" i="35"/>
  <c r="I40" i="35" s="1"/>
  <c r="P39" i="35"/>
  <c r="G39" i="35"/>
  <c r="I39" i="35" s="1"/>
  <c r="P38" i="35"/>
  <c r="I38" i="35"/>
  <c r="J38" i="35" s="1"/>
  <c r="G38" i="35"/>
  <c r="P37" i="35"/>
  <c r="G37" i="35"/>
  <c r="I37" i="35" s="1"/>
  <c r="Q36" i="35"/>
  <c r="P36" i="35"/>
  <c r="I36" i="35"/>
  <c r="J36" i="35" s="1"/>
  <c r="G36" i="35"/>
  <c r="P35" i="35"/>
  <c r="G35" i="35"/>
  <c r="I35" i="35" s="1"/>
  <c r="P34" i="35"/>
  <c r="I34" i="35"/>
  <c r="J34" i="35" s="1"/>
  <c r="G34" i="35"/>
  <c r="P33" i="35"/>
  <c r="G33" i="35"/>
  <c r="I33" i="35" s="1"/>
  <c r="P32" i="35"/>
  <c r="G32" i="35"/>
  <c r="I32" i="35" s="1"/>
  <c r="P31" i="35"/>
  <c r="G31" i="35"/>
  <c r="I31" i="35" s="1"/>
  <c r="P30" i="35"/>
  <c r="I30" i="35"/>
  <c r="J30" i="35" s="1"/>
  <c r="G30" i="35"/>
  <c r="P29" i="35"/>
  <c r="G29" i="35"/>
  <c r="I29" i="35" s="1"/>
  <c r="Q28" i="35"/>
  <c r="P28" i="35"/>
  <c r="I28" i="35"/>
  <c r="J28" i="35" s="1"/>
  <c r="G28" i="35"/>
  <c r="P27" i="35"/>
  <c r="G27" i="35"/>
  <c r="I27" i="35" s="1"/>
  <c r="P26" i="35"/>
  <c r="I26" i="35"/>
  <c r="J26" i="35" s="1"/>
  <c r="G26" i="35"/>
  <c r="P25" i="35"/>
  <c r="P42" i="35" s="1"/>
  <c r="G25" i="35"/>
  <c r="I25" i="35" s="1"/>
  <c r="P24" i="35"/>
  <c r="G24" i="35"/>
  <c r="I24" i="35" s="1"/>
  <c r="R22" i="35"/>
  <c r="N22" i="35"/>
  <c r="M22" i="35"/>
  <c r="L22" i="35"/>
  <c r="K22" i="35"/>
  <c r="H22" i="35"/>
  <c r="E22" i="35"/>
  <c r="D22" i="35"/>
  <c r="P21" i="35"/>
  <c r="G21" i="35"/>
  <c r="I21" i="35" s="1"/>
  <c r="F21" i="35"/>
  <c r="P20" i="35"/>
  <c r="G20" i="35"/>
  <c r="I20" i="35" s="1"/>
  <c r="F20" i="35"/>
  <c r="P19" i="35"/>
  <c r="G19" i="35"/>
  <c r="I19" i="35" s="1"/>
  <c r="F19" i="35"/>
  <c r="P18" i="35"/>
  <c r="G18" i="35"/>
  <c r="I18" i="35" s="1"/>
  <c r="F18" i="35"/>
  <c r="P17" i="35"/>
  <c r="G17" i="35"/>
  <c r="I17" i="35" s="1"/>
  <c r="F17" i="35"/>
  <c r="P16" i="35"/>
  <c r="G16" i="35"/>
  <c r="I16" i="35" s="1"/>
  <c r="F16" i="35"/>
  <c r="P15" i="35"/>
  <c r="G15" i="35"/>
  <c r="I15" i="35" s="1"/>
  <c r="F15" i="35"/>
  <c r="P14" i="35"/>
  <c r="G14" i="35"/>
  <c r="I14" i="35" s="1"/>
  <c r="F14" i="35"/>
  <c r="P13" i="35"/>
  <c r="G13" i="35"/>
  <c r="I13" i="35" s="1"/>
  <c r="F13" i="35"/>
  <c r="P12" i="35"/>
  <c r="G12" i="35"/>
  <c r="I12" i="35" s="1"/>
  <c r="F12" i="35"/>
  <c r="P11" i="35"/>
  <c r="G11" i="35"/>
  <c r="I11" i="35" s="1"/>
  <c r="F11" i="35"/>
  <c r="P10" i="35"/>
  <c r="G10" i="35"/>
  <c r="I10" i="35" s="1"/>
  <c r="F10" i="35"/>
  <c r="P9" i="35"/>
  <c r="P22" i="35" s="1"/>
  <c r="G9" i="35"/>
  <c r="I9" i="35" s="1"/>
  <c r="F9" i="35"/>
  <c r="P8" i="35"/>
  <c r="G8" i="35"/>
  <c r="I8" i="35" s="1"/>
  <c r="F8" i="35"/>
  <c r="P7" i="35"/>
  <c r="G7" i="35"/>
  <c r="I7" i="35" s="1"/>
  <c r="F7" i="35"/>
  <c r="F22" i="35" s="1"/>
  <c r="I34" i="36" l="1"/>
  <c r="P34" i="36"/>
  <c r="P8" i="36"/>
  <c r="I8" i="36"/>
  <c r="P19" i="36"/>
  <c r="I19" i="36"/>
  <c r="I15" i="36"/>
  <c r="I26" i="36"/>
  <c r="P26" i="36"/>
  <c r="P35" i="36"/>
  <c r="I35" i="36"/>
  <c r="P38" i="36"/>
  <c r="I38" i="36"/>
  <c r="P46" i="36"/>
  <c r="I46" i="36"/>
  <c r="I12" i="36"/>
  <c r="P12" i="36"/>
  <c r="P27" i="36"/>
  <c r="P42" i="36" s="1"/>
  <c r="I27" i="36"/>
  <c r="I39" i="36"/>
  <c r="P39" i="36"/>
  <c r="P50" i="36"/>
  <c r="I50" i="36"/>
  <c r="P29" i="36"/>
  <c r="I29" i="36"/>
  <c r="P30" i="36"/>
  <c r="I30" i="36"/>
  <c r="P48" i="36"/>
  <c r="I48" i="36"/>
  <c r="P20" i="36"/>
  <c r="I20" i="36"/>
  <c r="P16" i="36"/>
  <c r="I16" i="36"/>
  <c r="P37" i="36"/>
  <c r="I37" i="36"/>
  <c r="I14" i="36"/>
  <c r="I31" i="36"/>
  <c r="P31" i="36"/>
  <c r="F53" i="36"/>
  <c r="H42" i="36"/>
  <c r="I45" i="36"/>
  <c r="I47" i="36"/>
  <c r="I49" i="36"/>
  <c r="I51" i="36"/>
  <c r="I24" i="36"/>
  <c r="I32" i="36"/>
  <c r="H44" i="36"/>
  <c r="P40" i="36"/>
  <c r="H7" i="36"/>
  <c r="Q31" i="35"/>
  <c r="J31" i="35"/>
  <c r="J41" i="35"/>
  <c r="Q41" i="35"/>
  <c r="Q12" i="35"/>
  <c r="J12" i="35"/>
  <c r="Q8" i="35"/>
  <c r="J8" i="35"/>
  <c r="Q27" i="35"/>
  <c r="J27" i="35"/>
  <c r="P53" i="35"/>
  <c r="J48" i="35"/>
  <c r="Q48" i="35"/>
  <c r="J11" i="35"/>
  <c r="Q11" i="35"/>
  <c r="J19" i="35"/>
  <c r="Q19" i="35"/>
  <c r="Q24" i="35"/>
  <c r="I42" i="35"/>
  <c r="J24" i="35"/>
  <c r="Q40" i="35"/>
  <c r="J40" i="35"/>
  <c r="Q25" i="35"/>
  <c r="J25" i="35"/>
  <c r="Q16" i="35"/>
  <c r="J16" i="35"/>
  <c r="J14" i="35"/>
  <c r="Q14" i="35"/>
  <c r="J37" i="35"/>
  <c r="Q37" i="35"/>
  <c r="Q46" i="35"/>
  <c r="J46" i="35"/>
  <c r="J9" i="35"/>
  <c r="Q9" i="35"/>
  <c r="Q20" i="35"/>
  <c r="J20" i="35"/>
  <c r="Q35" i="35"/>
  <c r="J35" i="35"/>
  <c r="J7" i="35"/>
  <c r="I22" i="35"/>
  <c r="Q7" i="35"/>
  <c r="F53" i="35"/>
  <c r="Q47" i="35"/>
  <c r="J47" i="35"/>
  <c r="Q17" i="35"/>
  <c r="J17" i="35"/>
  <c r="J15" i="35"/>
  <c r="Q15" i="35"/>
  <c r="Q32" i="35"/>
  <c r="J32" i="35"/>
  <c r="Q50" i="35"/>
  <c r="J50" i="35"/>
  <c r="J10" i="35"/>
  <c r="Q10" i="35"/>
  <c r="J18" i="35"/>
  <c r="Q18" i="35"/>
  <c r="J29" i="35"/>
  <c r="Q29" i="35"/>
  <c r="Q13" i="35"/>
  <c r="J13" i="35"/>
  <c r="J21" i="35"/>
  <c r="Q21" i="35"/>
  <c r="Q33" i="35"/>
  <c r="J33" i="35"/>
  <c r="J39" i="35"/>
  <c r="Q39" i="35"/>
  <c r="G22" i="35"/>
  <c r="G42" i="35"/>
  <c r="G53" i="35" s="1"/>
  <c r="Q26" i="35"/>
  <c r="Q34" i="35"/>
  <c r="Q49" i="35"/>
  <c r="Q30" i="35"/>
  <c r="Q38" i="35"/>
  <c r="I44" i="35"/>
  <c r="Q45" i="35"/>
  <c r="P44" i="36" l="1"/>
  <c r="P52" i="36" s="1"/>
  <c r="I44" i="36"/>
  <c r="I52" i="36" s="1"/>
  <c r="H52" i="36"/>
  <c r="I42" i="36"/>
  <c r="P7" i="36"/>
  <c r="P22" i="36" s="1"/>
  <c r="H22" i="36"/>
  <c r="I7" i="36"/>
  <c r="I22" i="36" s="1"/>
  <c r="J42" i="35"/>
  <c r="J44" i="35"/>
  <c r="J52" i="35" s="1"/>
  <c r="I52" i="35"/>
  <c r="I53" i="35" s="1"/>
  <c r="Q44" i="35"/>
  <c r="Q52" i="35" s="1"/>
  <c r="Q42" i="35"/>
  <c r="J22" i="35"/>
  <c r="Q22" i="35"/>
  <c r="H53" i="36" l="1"/>
  <c r="I53" i="36"/>
  <c r="P53" i="36"/>
  <c r="J53" i="35"/>
  <c r="Q53" i="35"/>
  <c r="D36" i="30" l="1"/>
  <c r="B36" i="30"/>
  <c r="B35" i="30"/>
  <c r="D22" i="30"/>
  <c r="B22" i="30"/>
  <c r="B21" i="30"/>
</calcChain>
</file>

<file path=xl/sharedStrings.xml><?xml version="1.0" encoding="utf-8"?>
<sst xmlns="http://schemas.openxmlformats.org/spreadsheetml/2006/main" count="37843" uniqueCount="6497">
  <si>
    <t>Period</t>
  </si>
  <si>
    <t xml:space="preserve">below </t>
  </si>
  <si>
    <t xml:space="preserve">above </t>
  </si>
  <si>
    <t>(9%)</t>
  </si>
  <si>
    <t>(6%)</t>
  </si>
  <si>
    <t>pragnya</t>
  </si>
  <si>
    <t>Abstract of outages due to trippings of HT Feeders</t>
  </si>
  <si>
    <t>EXCLUDING THE INTERUPTIONS DUE TO EHT FAILURE/GRID DISTURBANCES</t>
  </si>
  <si>
    <t>a</t>
  </si>
  <si>
    <t xml:space="preserve">ALL  33 KV Incoming Feeders </t>
  </si>
  <si>
    <t>b</t>
  </si>
  <si>
    <t>ALL 11 KV outgoing Feeders</t>
  </si>
  <si>
    <t>i)    High voltage side</t>
  </si>
  <si>
    <t>ii)   Low voltage side</t>
  </si>
  <si>
    <t>Name of Month</t>
  </si>
  <si>
    <t xml:space="preserve"> </t>
  </si>
  <si>
    <t>Interruption</t>
  </si>
  <si>
    <t>Major Disturbances Due to EHT Failure</t>
  </si>
  <si>
    <t>No. of occurances</t>
  </si>
  <si>
    <t>Total duration of interruption</t>
  </si>
  <si>
    <t>CIRCLE</t>
  </si>
  <si>
    <t>GSS</t>
  </si>
  <si>
    <t>33KV CKT Name</t>
  </si>
  <si>
    <t>Power Transformer(All)</t>
  </si>
  <si>
    <t>*</t>
  </si>
  <si>
    <t>Items</t>
  </si>
  <si>
    <t>No. of Accidents</t>
  </si>
  <si>
    <t>FATAL</t>
  </si>
  <si>
    <t>HUMAN</t>
  </si>
  <si>
    <t>ANIMAL</t>
  </si>
  <si>
    <t>Failure of Transformer (Nos.)</t>
  </si>
  <si>
    <t>Reason of Failure</t>
  </si>
  <si>
    <t>Steps taken to reduce the failure rate</t>
  </si>
  <si>
    <t>Power Transformers (HT)</t>
  </si>
  <si>
    <t>Distribution Transformers</t>
  </si>
  <si>
    <t>OM</t>
  </si>
  <si>
    <t>RELEASE OF CUSTOMER BILLS</t>
  </si>
  <si>
    <t>No. of customer bills served within  billing period</t>
  </si>
  <si>
    <t>No. of customer bills served after  billing period</t>
  </si>
  <si>
    <t>OERC Form P-17</t>
  </si>
  <si>
    <t>EHT</t>
  </si>
  <si>
    <t>HT</t>
  </si>
  <si>
    <t>LT</t>
  </si>
  <si>
    <t>TOTAL</t>
  </si>
  <si>
    <t>Month</t>
  </si>
  <si>
    <t>No. of Consumers</t>
  </si>
  <si>
    <t>No. of Bill issued</t>
  </si>
  <si>
    <t>No. of Bill issued (Monthly)</t>
  </si>
  <si>
    <t>No. of Bill issued (Bi-Monthly)</t>
  </si>
  <si>
    <t>APRIL</t>
  </si>
  <si>
    <t>MAY</t>
  </si>
  <si>
    <t>JUNE</t>
  </si>
  <si>
    <t>JULY</t>
  </si>
  <si>
    <t>AUGUST</t>
  </si>
  <si>
    <t>SEPTEMBER</t>
  </si>
  <si>
    <t>EXECUTIVE ENGINEER</t>
  </si>
  <si>
    <t>Corrective measures proposed</t>
  </si>
  <si>
    <t>Percentage of time when voltage was</t>
  </si>
  <si>
    <t>At 33 kv side of transformer (incoming point of 33 kv bus)</t>
  </si>
  <si>
    <t>Voltage Fluctuation</t>
  </si>
  <si>
    <t>Corrective measures proposed to avoid accidents</t>
  </si>
  <si>
    <t>OERC FORM   P-5</t>
  </si>
  <si>
    <t>Steps proposed to reduce feeder trippings</t>
  </si>
  <si>
    <t>No. of trippings</t>
  </si>
  <si>
    <t>Duration of trippings (min)</t>
  </si>
  <si>
    <t>33/11 kV S/S (S/S Wise)</t>
  </si>
  <si>
    <t>OERC FORM P-1</t>
  </si>
  <si>
    <t>OERC FORM P-6</t>
  </si>
  <si>
    <t>Sl. No</t>
  </si>
  <si>
    <t>Last Six months of the previous year (Oct-21 to Mar-22)</t>
  </si>
  <si>
    <t>First Six months of the previous year (April-21 to Sept-21)</t>
  </si>
  <si>
    <t>First Six months of the current year (April-22 to Sept-22)</t>
  </si>
  <si>
    <t>Action proposed to be taken for prompt release of customer bills</t>
  </si>
  <si>
    <t>OERC FORM   P.7</t>
  </si>
  <si>
    <t>Estimated unserved energy (in MU) due to such interruptions. Example: Load prior to the disturbance x no. of hours of interruption.</t>
  </si>
  <si>
    <t>No. of occasions when DISCOM system was completely isolated from the Grid due to system disturbance affecting power supply.</t>
  </si>
  <si>
    <t>OERC FORM   P.12</t>
  </si>
  <si>
    <t>Allied Agricultural Activities</t>
  </si>
  <si>
    <t>Large Industry</t>
  </si>
  <si>
    <t>Power Intensive Industry</t>
  </si>
  <si>
    <t>Mini Steel Plant</t>
  </si>
  <si>
    <t>Railway Traction</t>
  </si>
  <si>
    <t>General Purpose</t>
  </si>
  <si>
    <t>Heavy Industry</t>
  </si>
  <si>
    <t>Licensee: TPCODL</t>
  </si>
  <si>
    <t>Licencee: TPCODL</t>
  </si>
  <si>
    <t>Licencee TPCODL</t>
  </si>
  <si>
    <t>Licensee-TPCODL</t>
  </si>
  <si>
    <t>First six months of the previous year(Apr-22 to Sept-22)</t>
  </si>
  <si>
    <t>Last six months of the previous year (Oct-22 to Mar-23)</t>
  </si>
  <si>
    <t>First six months of the current year(Apr-23 to Sept-23)</t>
  </si>
  <si>
    <t>OERC FORM: P-2</t>
  </si>
  <si>
    <t>Licensee:- TPCODL</t>
  </si>
  <si>
    <t>Electrical Accidents (DISCOM)</t>
  </si>
  <si>
    <t>Sl No</t>
  </si>
  <si>
    <t>Items (System Voltage)</t>
  </si>
  <si>
    <t>First six month of the previous year
FY 2022-23</t>
  </si>
  <si>
    <t>Last six month of the previous year
FY 2022-23</t>
  </si>
  <si>
    <t>First six month of the current  year
FY 2023-24</t>
  </si>
  <si>
    <t>NON-FATAL</t>
  </si>
  <si>
    <t>33KV</t>
  </si>
  <si>
    <t>11KV</t>
  </si>
  <si>
    <t>400/230V</t>
  </si>
  <si>
    <t>DC SUPPLY</t>
  </si>
  <si>
    <t>Page-2</t>
  </si>
  <si>
    <t>Last six months of the previous year(Oct-22 to Mar-23)</t>
  </si>
  <si>
    <t>First six months of the current  year(Apr-23 to Sept-23)</t>
  </si>
  <si>
    <t>Below data for Total PSS of TPCODL</t>
  </si>
  <si>
    <t>First six months of the previous year (Apr-22 to Sept-22)</t>
  </si>
  <si>
    <t>FORM: P.7</t>
  </si>
  <si>
    <t>OERC</t>
  </si>
  <si>
    <t>Licencee ........TPCODL..................................</t>
  </si>
  <si>
    <t xml:space="preserve">Action proposed to be taken for </t>
  </si>
  <si>
    <t>Total no of Consumer</t>
  </si>
  <si>
    <t xml:space="preserve">No. of customer billed through Spot Billing </t>
  </si>
  <si>
    <t>No. of customer billed through Other means</t>
  </si>
  <si>
    <t>No. of Money receipst Generated</t>
  </si>
  <si>
    <t>Total No of Consumer</t>
  </si>
  <si>
    <t>prompt release of customer bills</t>
  </si>
  <si>
    <t>April</t>
  </si>
  <si>
    <t>May</t>
  </si>
  <si>
    <t>June</t>
  </si>
  <si>
    <t>July</t>
  </si>
  <si>
    <t>August</t>
  </si>
  <si>
    <t>September</t>
  </si>
  <si>
    <t>October</t>
  </si>
  <si>
    <t>November</t>
  </si>
  <si>
    <t>December</t>
  </si>
  <si>
    <t>January</t>
  </si>
  <si>
    <t>February</t>
  </si>
  <si>
    <t>March</t>
  </si>
  <si>
    <t>Avg</t>
  </si>
  <si>
    <t>First six months of the Current year (FY-2023-24)</t>
  </si>
  <si>
    <t>Licencee ..TPCODL........................................</t>
  </si>
  <si>
    <t>FORM   P.8</t>
  </si>
  <si>
    <t>INFORMATION FOR FIXATION OF MONTHLY MAXIMUM DEMAND CHARGE</t>
  </si>
  <si>
    <t>Demand</t>
  </si>
  <si>
    <t>Average</t>
  </si>
  <si>
    <t>in KVA</t>
  </si>
  <si>
    <t>in %</t>
  </si>
  <si>
    <t xml:space="preserve">Consumer with </t>
  </si>
  <si>
    <t>Contract Demand</t>
  </si>
  <si>
    <t>&gt;100 KW/110 KVA    &lt;1MW/1.1MVA</t>
  </si>
  <si>
    <t>UTKAL BUILDERS LTD</t>
  </si>
  <si>
    <t>DEBASIS KUMAR</t>
  </si>
  <si>
    <t>Name</t>
  </si>
  <si>
    <t>FORM   P.10</t>
  </si>
  <si>
    <t>INFORMATION ON SYSTEM DEMAND</t>
  </si>
  <si>
    <t xml:space="preserve">Monthly </t>
  </si>
  <si>
    <t xml:space="preserve">Date and </t>
  </si>
  <si>
    <t>Monthly</t>
  </si>
  <si>
    <t>Date and</t>
  </si>
  <si>
    <t>Maximum</t>
  </si>
  <si>
    <t>Time of</t>
  </si>
  <si>
    <t>Minimum</t>
  </si>
  <si>
    <t>System</t>
  </si>
  <si>
    <t>Occurence</t>
  </si>
  <si>
    <t>in MW</t>
  </si>
  <si>
    <t>Max SMD</t>
  </si>
  <si>
    <t>Min SMD</t>
  </si>
  <si>
    <t>(Period of 12 months)-FY 2022-23</t>
  </si>
  <si>
    <t>April-2023 to Sept-2023</t>
  </si>
  <si>
    <t>First six months of the current year (Apr-23 to Sept-23)</t>
  </si>
  <si>
    <t>STATUS OF METERING</t>
  </si>
  <si>
    <t>(1)</t>
  </si>
  <si>
    <t>(2)</t>
  </si>
  <si>
    <t>(3)</t>
  </si>
  <si>
    <t>(4)</t>
  </si>
  <si>
    <t>(5)</t>
  </si>
  <si>
    <t>(6)=(4)+(5)</t>
  </si>
  <si>
    <t>(7)=(3)+(6)</t>
  </si>
  <si>
    <t>(8)</t>
  </si>
  <si>
    <t>(9)=(2)-(7)</t>
  </si>
  <si>
    <t>(10)</t>
  </si>
  <si>
    <t>(11)</t>
  </si>
  <si>
    <t>(12)</t>
  </si>
  <si>
    <t>(13)=               (10)-(11)+(12)</t>
  </si>
  <si>
    <t>(14)=       (6)+(11)</t>
  </si>
  <si>
    <t>TOTAL CONSUMERS (AT THE START OF THE PERIOD)</t>
  </si>
  <si>
    <t>TOTAL CONSUMERS (END OF THE PERIOD)</t>
  </si>
  <si>
    <t>TOTAL METERS (AT START OF PERIOD)</t>
  </si>
  <si>
    <t>NEW METERS INSTALLED BY DISTCO DURING THE PERIOD</t>
  </si>
  <si>
    <t>NEW METERS INSTALLED BY CONSUMERS DURING THE PERIOD</t>
  </si>
  <si>
    <t>NEW METERS INSTALLED DURING THE PERIOD</t>
  </si>
  <si>
    <t>TOTAL METERS (AT END OF THE PERIOD)</t>
  </si>
  <si>
    <t>UN METERED CONSUMERS AT START OF PERIOD</t>
  </si>
  <si>
    <t>UN METERED AT THE END OF PERIOD</t>
  </si>
  <si>
    <t>DEF. METER (AT STRART OF PERIOD)</t>
  </si>
  <si>
    <t>REPAIRED / REPLACED DURING THE PERIOD</t>
  </si>
  <si>
    <t>REPORTED DEFECTIVE DURING THE PERIOD</t>
  </si>
  <si>
    <t>DEF. METER (AT END OF THE PERIOD)</t>
  </si>
  <si>
    <t>*TOTAL METER INSTALLED/ REPAIRED DURING THE PERIOD</t>
  </si>
  <si>
    <t>TOTAL NO OF PREPAID METERS INSTALLED</t>
  </si>
  <si>
    <t>LT Category</t>
  </si>
  <si>
    <t>Kutir Jyoti (&lt;=30KWH)</t>
  </si>
  <si>
    <t>Dom - Others</t>
  </si>
  <si>
    <t>General Purpose  &lt;100 KVA  )</t>
  </si>
  <si>
    <t>Irrigation, Pumping &amp; Agriculture</t>
  </si>
  <si>
    <t>Allied Agro-industrial Activities</t>
  </si>
  <si>
    <t xml:space="preserve">Public Lighting </t>
  </si>
  <si>
    <t>LT Industrial (S) Supply &lt; 22KVA</t>
  </si>
  <si>
    <t>LT Industrial (M) Supply &gt;= 22KVA</t>
  </si>
  <si>
    <t xml:space="preserve">Specified Public Purpose </t>
  </si>
  <si>
    <t>Public Water Works &lt;100KW</t>
  </si>
  <si>
    <t>Public Water Works &gt;=100KW</t>
  </si>
  <si>
    <t>General Purpose ( =&gt; 110 KVA  )</t>
  </si>
  <si>
    <t>Electric Vehicle Charging</t>
  </si>
  <si>
    <t>LT Total</t>
  </si>
  <si>
    <t>HT Category</t>
  </si>
  <si>
    <t>Bulk Supply - Domestic</t>
  </si>
  <si>
    <t>Irrigation Pumping &amp; Agriculture</t>
  </si>
  <si>
    <t>General Purpose &gt;  70  KVA &lt;110 KVA  )</t>
  </si>
  <si>
    <t>General Purpose &gt;= 110 KVA</t>
  </si>
  <si>
    <t>H.T.Industrial (M) Supply</t>
  </si>
  <si>
    <t xml:space="preserve">Public Water Works </t>
  </si>
  <si>
    <t>Emerg. Supply to CPP</t>
  </si>
  <si>
    <t>Electric Vehicle Charging &lt;110 KVA</t>
  </si>
  <si>
    <t>Electric Vehicle Charging&gt;=110 KVA</t>
  </si>
  <si>
    <t>Megalift&lt;110KVA</t>
  </si>
  <si>
    <t>Megalift&gt;=110KVA</t>
  </si>
  <si>
    <t>EHT Category</t>
  </si>
  <si>
    <t>Megalift</t>
  </si>
  <si>
    <t>Licencee .: TPCODL..Form-P13 FY-23-24 (Apr. to Sept.)</t>
  </si>
  <si>
    <r>
      <t>74143</t>
    </r>
    <r>
      <rPr>
        <sz val="12"/>
        <rFont val="Arial"/>
        <family val="2"/>
      </rPr>
      <t> </t>
    </r>
  </si>
  <si>
    <r>
      <t>1103217.13</t>
    </r>
    <r>
      <rPr>
        <sz val="12"/>
        <rFont val="Arial"/>
        <family val="2"/>
      </rPr>
      <t> </t>
    </r>
  </si>
  <si>
    <t>DT Load Balancing 
DTR / LT load swapping. 
LA installation.
DSS earthing revamping
Installation of LT Protection</t>
  </si>
  <si>
    <t xml:space="preserve">Insulation Failure due to rain water entry and Lightning
Insulation Failure due to Aging
Theft of DT Parts and Oil
Damage due to external Object
</t>
  </si>
  <si>
    <t>Insulation Failure due to rain water entry and Lightning
Insulation Failure due to Aging</t>
  </si>
  <si>
    <t>PTR Overhauling
PTR Maintenance
LA Installation</t>
  </si>
  <si>
    <t>27.04.2022 1500Hrs</t>
  </si>
  <si>
    <t>17.04.2022 0645Hrs</t>
  </si>
  <si>
    <t>31.05.2022 1445Hrs</t>
  </si>
  <si>
    <t>24.05.2022 0330Hrs</t>
  </si>
  <si>
    <t>03.06.2022 2315Hrs</t>
  </si>
  <si>
    <t>20.06.2022 1615Hrs</t>
  </si>
  <si>
    <t>30.07.2022 2230Hrs</t>
  </si>
  <si>
    <t>17.07.2022 0600Hrs</t>
  </si>
  <si>
    <t>01.08.2022 2245Hrs</t>
  </si>
  <si>
    <t>14.08.2022 0515Hrs</t>
  </si>
  <si>
    <t>06.09.2022 2245Hrs</t>
  </si>
  <si>
    <t>24.09.022 1645Hrs</t>
  </si>
  <si>
    <t>19.10.023 1930Hrs</t>
  </si>
  <si>
    <t>06.10.2022 0315Hrs</t>
  </si>
  <si>
    <t>08.11.2022 1915Hrs</t>
  </si>
  <si>
    <t>28.11.2022 0300Hrs</t>
  </si>
  <si>
    <t>28.12.2022 1815Hrs</t>
  </si>
  <si>
    <t>23.12.2022 0330Hrs</t>
  </si>
  <si>
    <t>28.01.2023 1830Hrs</t>
  </si>
  <si>
    <t>10.01.2023 0200Hrs</t>
  </si>
  <si>
    <t>24.02.2023 1900Hrs</t>
  </si>
  <si>
    <t>15.02.2023 0315Hrs</t>
  </si>
  <si>
    <t>28.03.2023 2230Hrs</t>
  </si>
  <si>
    <t>18.03.2023 2000Hrs</t>
  </si>
  <si>
    <t>18.04.2023 1445Hrs</t>
  </si>
  <si>
    <t>01.04.2023 0700Hrs</t>
  </si>
  <si>
    <t>15.05.2023 2230Hrs</t>
  </si>
  <si>
    <t>16.05.2023 1745Hrs</t>
  </si>
  <si>
    <t>09.06.2023 2300Hrs</t>
  </si>
  <si>
    <t>10.06.2023 1815Hrs</t>
  </si>
  <si>
    <t>02.07.2023 1915Hrs</t>
  </si>
  <si>
    <t>31.07.2023 1715Hrs</t>
  </si>
  <si>
    <t>31.08.2023 2300Hrs</t>
  </si>
  <si>
    <t>02.08.2023 1345Hrs</t>
  </si>
  <si>
    <t>11.09.2023 2230Hrs</t>
  </si>
  <si>
    <t>02.09.2023 1545Hrs</t>
  </si>
  <si>
    <t>No</t>
  </si>
  <si>
    <t> 5563</t>
  </si>
  <si>
    <t>215501 </t>
  </si>
  <si>
    <t>2422 </t>
  </si>
  <si>
    <t>92853 </t>
  </si>
  <si>
    <t>Licencee .: TPCODL..Form-P13 FY-22-23</t>
  </si>
  <si>
    <t>* Mechanical Meter replacement also considered as Defective Meter Replacement.</t>
  </si>
  <si>
    <t xml:space="preserve"> Previous year (FY- 2022-23)</t>
  </si>
  <si>
    <t xml:space="preserve"> BRG IRON &amp; STEEL CO (P) LTD  CA KANNAN TIRUVENGADAM</t>
  </si>
  <si>
    <t xml:space="preserve"> NTPC Ltd, TTPS  TALCHER THERMAL</t>
  </si>
  <si>
    <t xml:space="preserve"> Talcher Fertilizers  LIMITED</t>
  </si>
  <si>
    <t xml:space="preserve"> Rungta  MINES LIMITED</t>
  </si>
  <si>
    <t xml:space="preserve"> SENIOR DIVISONAL ELECTRICAL ENGINEER  .</t>
  </si>
  <si>
    <t xml:space="preserve"> NAVA BHARAT VENTURES LTD.  .</t>
  </si>
  <si>
    <t xml:space="preserve"> HEAVY WATER PROJECT, TALCHER  .</t>
  </si>
  <si>
    <t xml:space="preserve"> GM JAGANNATH AREA MCL, TALCHER  .</t>
  </si>
  <si>
    <t xml:space="preserve"> SENIOR DIVNAL.ELECT.ENGINEER  .</t>
  </si>
  <si>
    <t xml:space="preserve"> RUNGTA MINES LIMITED  ( FERRO ALLOYS DIVISION)</t>
  </si>
  <si>
    <t xml:space="preserve"> TATA STEEL LIMITED,  MERAMANDALI</t>
  </si>
  <si>
    <t xml:space="preserve"> SR. DIVISIONAL ELECT. ENGG (TRD)  EAST COAST RAILWAY, KHURDHA ROAD</t>
  </si>
  <si>
    <t xml:space="preserve"> SR  DIV ELECT ENGINEER  TRD E CO RLY</t>
  </si>
  <si>
    <t xml:space="preserve"> AM/NS  INDIA</t>
  </si>
  <si>
    <t xml:space="preserve"> MS IOCL REFINERY PROJECT  .</t>
  </si>
  <si>
    <t xml:space="preserve"> SR  DIV ELECT ENGINEER  TRD  E CO RLY  .</t>
  </si>
  <si>
    <t xml:space="preserve"> M/S INDIAN FARMERS FERTILIZER CO-OP LTD  .</t>
  </si>
  <si>
    <t xml:space="preserve"> M/S PARADEEP PHOSPHATES LTD  .</t>
  </si>
  <si>
    <t xml:space="preserve"> THE EXECUTIVE ENGINEER  .</t>
  </si>
  <si>
    <t xml:space="preserve"> M/S DIVISIONAL ELECT.ENGINEER(TR.)  .</t>
  </si>
  <si>
    <t xml:space="preserve"> SR. DIV. ELECTRICAL ENGINEER,  EC RAILWAY</t>
  </si>
  <si>
    <t xml:space="preserve"> Sr. Divisional Electrical Engineer (TRD)  EAST COAST RAILWAY, KHURDHA ROAD</t>
  </si>
  <si>
    <t xml:space="preserve"> M/S MGM MINERALS LIMITED  .</t>
  </si>
  <si>
    <t xml:space="preserve"> M/S SHALIVAHAN GREEN ENERGY LTD(SGEL)  .</t>
  </si>
  <si>
    <t xml:space="preserve"> DIVISIONAL RAILWAY ENGINEER(TRD)  .</t>
  </si>
  <si>
    <t xml:space="preserve"> M/S DALMIA CEMENT (BHARAT) LIMITED.  .</t>
  </si>
  <si>
    <t xml:space="preserve"> SENIOR DIVISIONAL MANAGER(TRD)  .</t>
  </si>
  <si>
    <t xml:space="preserve"> SOLARI RAILWAY TRACTION  .</t>
  </si>
  <si>
    <t xml:space="preserve"> THE DIVISIONAL ELECTRICAL ENGINEER (TRD)  .</t>
  </si>
  <si>
    <t xml:space="preserve"> M/S JINDAL STEEL POWER LTD.  .</t>
  </si>
  <si>
    <t xml:space="preserve"> ULTRATECH CEMENT LIMITED  .</t>
  </si>
  <si>
    <t xml:space="preserve"> Shree Cement  LTD</t>
  </si>
  <si>
    <t xml:space="preserve"> BHUNANESWAR POWER PVT. LTD.  .</t>
  </si>
  <si>
    <t xml:space="preserve"> TATA STEEL MINING LIMITED  .</t>
  </si>
  <si>
    <t xml:space="preserve"> M/S.AARTI STEELS LTD.  .</t>
  </si>
  <si>
    <t>EXECUTIVE OFFICER .</t>
  </si>
  <si>
    <t>The Project Director NHAI</t>
  </si>
  <si>
    <t>E.E.PHD DIVISION.PURI .</t>
  </si>
  <si>
    <t>EXE.ENG.P.H.DIV.PURI .</t>
  </si>
  <si>
    <t>LORD JAGANNATH TEMPLE OFFICE .</t>
  </si>
  <si>
    <t>Executive Engineer PH DIVISION-II, CUTTACK</t>
  </si>
  <si>
    <t>EXECUTIVE OFFICER (14ST(G)) .</t>
  </si>
  <si>
    <t>SOUND &amp; LIGHT SHOW .</t>
  </si>
  <si>
    <t>THE EXECUTIVE OFFICER. .</t>
  </si>
  <si>
    <t>THE EXECUTIVE OFFICER.N.A.C NAYAGARH .</t>
  </si>
  <si>
    <t>THE E.E PHD PURI/A.E PHD N.GARH .</t>
  </si>
  <si>
    <t>EXECUTIVE OFFICER.NAC. .</t>
  </si>
  <si>
    <t>EXECUTIVE OFFICER N.A.C.JATANI .</t>
  </si>
  <si>
    <t>EXECUTIVE OFFICER N.A.C.BANKI .</t>
  </si>
  <si>
    <t>EXECUTIVE OFFICER N.A.C.KHURDA .</t>
  </si>
  <si>
    <t>THE EXECUTIVE OFFICER .</t>
  </si>
  <si>
    <t>EXECUTIVE OFFICER P MUNDAI .</t>
  </si>
  <si>
    <t>EXECUTIVE OFFICER NAC JAGATSINGPUR .</t>
  </si>
  <si>
    <t>EXCUTIVE OFFICER .</t>
  </si>
  <si>
    <t>CHAIRMANDHENKANAL MUNICIPALITY .</t>
  </si>
  <si>
    <t>ARC .</t>
  </si>
  <si>
    <t>CUTTACK MUNICIPALITY CORPORATION MUNICIP .</t>
  </si>
  <si>
    <t>THE D.D. ARC CHARIBATIA .</t>
  </si>
  <si>
    <t>ASST.ENG,PHD .</t>
  </si>
  <si>
    <t>J.E.PHD,BADAMBADI LIC COLONY .</t>
  </si>
  <si>
    <t>EXECUTIVE OFFICER C.M.C .</t>
  </si>
  <si>
    <t>PROJECT ENGINEER PHD .</t>
  </si>
  <si>
    <t>J.E.PHD,TKB .</t>
  </si>
  <si>
    <t>S.D.O.PHD,SWARAGE SUB-DIVISION .</t>
  </si>
  <si>
    <t>J.E.PHD,KHAPURIA .</t>
  </si>
  <si>
    <t>PROJECT ENGINEER NO-I PMU OWSSB .</t>
  </si>
  <si>
    <t>MUNCIPAL COMMISIONER,CMC,CUTTACK. .</t>
  </si>
  <si>
    <t>S.D.O.PHD,KILLA,COLLEGESQR .</t>
  </si>
  <si>
    <t>S.D.O.PHD.KILLAMAIDAN .</t>
  </si>
  <si>
    <t>DIST AHEAD WORK .</t>
  </si>
  <si>
    <t>J.E,PHD NO-III .</t>
  </si>
  <si>
    <t>S.D.O.P.H.D,KILLA .</t>
  </si>
  <si>
    <t>MUNCIPAL COMMISIONER,CMC,CUTTACK .</t>
  </si>
  <si>
    <t>J.E.PHD NO-III .</t>
  </si>
  <si>
    <t>J.E.PHD NO-III,TKB .</t>
  </si>
  <si>
    <t>S.D.O.PHD,S.C.B.M,COMPOUND .</t>
  </si>
  <si>
    <t>PROJECT DIRECTOR .</t>
  </si>
  <si>
    <t>S.D.O.PHD,S.C.B.M.COMPOUND .</t>
  </si>
  <si>
    <t>S.D.O.PHD,KALIGALI .</t>
  </si>
  <si>
    <t>THE PRINCIPAL,M.S.LAW COLLEGE HOSTEL .</t>
  </si>
  <si>
    <t>E.O. BHUBANESWAR MUNICIPAL CORPN. .</t>
  </si>
  <si>
    <t>BJB COLLEGE OFFICE BUILDING .</t>
  </si>
  <si>
    <t>THE EXECUTIVE OFFICER, BHUBANESWAR .</t>
  </si>
  <si>
    <t>THE E.O. BHUBANESWAR MUNICIPAL CORPN. .</t>
  </si>
  <si>
    <t>GENERAL MANAGER WATCO DIVISION-I,BBSR .</t>
  </si>
  <si>
    <t>DEPUTY MANAGER WATER SUPPLY .</t>
  </si>
  <si>
    <t>THE GENERAL MANAGER,WATCO DIVISION-I .</t>
  </si>
  <si>
    <t>EXECUTIVE OFFICER BHUBANESWAR .</t>
  </si>
  <si>
    <t>PRINCIPAL,MADHUSUDAN INSTITUTE .</t>
  </si>
  <si>
    <t>PRINCIPAL, SAINIK SCHOOL .</t>
  </si>
  <si>
    <t>REGISTER UTKAL UNIVERSITY,VANIVIHAR .</t>
  </si>
  <si>
    <t>REGISTRAR,UTKAL UNIVERSITY. .</t>
  </si>
  <si>
    <t>EXE.ENGINEER DIV NO-IV,BDA .</t>
  </si>
  <si>
    <t>EE,PH(M) DIVN,NO-I .</t>
  </si>
  <si>
    <t>TPCODL OFFICE</t>
  </si>
  <si>
    <t>SDO,PH(M) SUB-DIVN,NO-I .</t>
  </si>
  <si>
    <t>COLLEGE OF ENGR.WORKSHOP .</t>
  </si>
  <si>
    <t>DATA CENTRE, S C A D A CONTROL CENTRE .</t>
  </si>
  <si>
    <t>REGISTRAR, RAMADEVI WOMEN'S UNIVERSITY, BHUBANESWAR</t>
  </si>
  <si>
    <t>THE EXECUTIVE OFFICER BHUBANESWAR .</t>
  </si>
  <si>
    <t>SDO,PH(M) SUB DIVN,NO-I .</t>
  </si>
  <si>
    <t>SDO,PH(M) SUB_DIVN,NO-I .</t>
  </si>
  <si>
    <t>THE EXECUTIVE OFFCER BHUBANESWAR .</t>
  </si>
  <si>
    <t>SDO PH(M) SDO-1,OMC COLONY .</t>
  </si>
  <si>
    <t>EX. ENGR. PH DIVN. NO-II .</t>
  </si>
  <si>
    <t>SUPERINTENDENT .</t>
  </si>
  <si>
    <t>COLLEGE OF ENGG. ,OUAT .</t>
  </si>
  <si>
    <t>SDO,PH(M) SUB-DIVN .</t>
  </si>
  <si>
    <t>THE EXECUTIVE OFFICER BBSR .</t>
  </si>
  <si>
    <t>HIGH LEVEL TANK ,UNIT-5 .</t>
  </si>
  <si>
    <t>CDMO &amp; PHO CUM DISTRICT MISSION DIRECTOR</t>
  </si>
  <si>
    <t>EXECUTIVE OFFICER ATHMALLIK N A C .</t>
  </si>
  <si>
    <t>SECRETARY I T I .</t>
  </si>
  <si>
    <t>EXECUTIVE OFFICERNACANGUL .</t>
  </si>
  <si>
    <t>JBR HOSPITAL BHAGABAN PRADHAN</t>
  </si>
  <si>
    <t>PRADEEP KUMAR BAGARI</t>
  </si>
  <si>
    <t>Talcher FERTILIZER LTD</t>
  </si>
  <si>
    <t>SATYANARAYAN PRADHAN .</t>
  </si>
  <si>
    <t>SIBARAM BEHERA .</t>
  </si>
  <si>
    <t>SAIBABA STONE CRUSHER .</t>
  </si>
  <si>
    <t>M/S BHUTIA FOODS PVT LTD .</t>
  </si>
  <si>
    <t>SANTOSHI AGRO INDUSTRIES .</t>
  </si>
  <si>
    <t>M/S GM IRON &amp; STEEL COMPANY LIMITED. .</t>
  </si>
  <si>
    <t>GATI KRUSHANA NATH .</t>
  </si>
  <si>
    <t>M/S LOTUS MINERAL .</t>
  </si>
  <si>
    <t>PATITAPABAN MOHANTY .</t>
  </si>
  <si>
    <t>M/S K R ENTERPRISERS .</t>
  </si>
  <si>
    <t>BRANCH MANAGERL I C OF INDIA .</t>
  </si>
  <si>
    <t>CHIEF MANAGERSBI TALCHER .</t>
  </si>
  <si>
    <t>HOTEL GREENPARKTALCHER .</t>
  </si>
  <si>
    <t>GENERAL MANAGERE&amp;M MCLKANIHA .</t>
  </si>
  <si>
    <t>UTKAL ENERGY RESOURDE LTD .</t>
  </si>
  <si>
    <t>M/S INTERCONTINENTAL TAR REFINERSPLTD .</t>
  </si>
  <si>
    <t>HIMANSU SEKHAR PRADHAN .</t>
  </si>
  <si>
    <t>M/S SAMAL CARE PVT LTD .</t>
  </si>
  <si>
    <t>MR PITAMBER SAHU .</t>
  </si>
  <si>
    <t>PATTNAIK STONE CRUSHER .</t>
  </si>
  <si>
    <t>KISHORILAL SARALIA .</t>
  </si>
  <si>
    <t>SHREE MAA BRICKS .</t>
  </si>
  <si>
    <t>THE PRINCIPAL ITI .</t>
  </si>
  <si>
    <t>M/S DEEP INNOVATIVESP LTD .</t>
  </si>
  <si>
    <t>INDUS TOWERS LIMITED</t>
  </si>
  <si>
    <t>DWARIKA PRASAD JAGDISH PRASAD .</t>
  </si>
  <si>
    <t>M/S STONE CRUSHER .</t>
  </si>
  <si>
    <t>DIVNL MANAGER DHENKANAL TELECOM DIST .</t>
  </si>
  <si>
    <t>BHARATI AIRTEL LIMITED .</t>
  </si>
  <si>
    <t>PRADEEP KUMAR AGRAWALLA .</t>
  </si>
  <si>
    <t>INDFAB C/O P PALIT .</t>
  </si>
  <si>
    <t>BHUSAN STEEL LTD .</t>
  </si>
  <si>
    <t>HOTEL SURYA GARDEN .</t>
  </si>
  <si>
    <t>GOURI SANKAR SHARMA .</t>
  </si>
  <si>
    <t>M/S ACB INDIA LTD. .</t>
  </si>
  <si>
    <t>ARYAN ENERGY PVT LIMITED .</t>
  </si>
  <si>
    <t>GLOBAL COAL &amp; MINING PVT LTD .</t>
  </si>
  <si>
    <t>M/S BAJRANG STONE CRUSHER AND FLY ASH BR .</t>
  </si>
  <si>
    <t>SUDATTA JENA</t>
  </si>
  <si>
    <t>Romeo Kanta NANDA</t>
  </si>
  <si>
    <t>Radheshyam JHANSWAR</t>
  </si>
  <si>
    <t>MURALIDHAR GRAINS PRIVATE LIMITED PRIVATELIMITED</t>
  </si>
  <si>
    <t>M/S.SHREE JAGANATH COLD STORAGE .</t>
  </si>
  <si>
    <t>SANTOSH CHUDA MILL .</t>
  </si>
  <si>
    <t>M/S. SAINARAYAN RICE MILL .</t>
  </si>
  <si>
    <t>MS. BABITA GUPTA .</t>
  </si>
  <si>
    <t>UMANG UDYOG PVT. LTD. .</t>
  </si>
  <si>
    <t>PRAGATI MILK PRODUCTS PVT LTD .</t>
  </si>
  <si>
    <t>SHAKTI FREEZING COMPLEX .</t>
  </si>
  <si>
    <t>KAR AND BROTHER .</t>
  </si>
  <si>
    <t>HABIB SULEMAN AND CO .</t>
  </si>
  <si>
    <t>JK HATCHERY .</t>
  </si>
  <si>
    <t>SPRING RESOURES PVTLTD .</t>
  </si>
  <si>
    <t>ABCD FOOD PRODUCTS .</t>
  </si>
  <si>
    <t>REGIONAL MANAGER OMC LTD,KHONDALITE GROUP OF MINES</t>
  </si>
  <si>
    <t>MAA DULANA PADDY PROCESSING PVT. LTD.</t>
  </si>
  <si>
    <t>DILIP CHOUDHURY</t>
  </si>
  <si>
    <t>HOTEL AMBIKA PALACE</t>
  </si>
  <si>
    <t>TATA PROJECTS LIMITED</t>
  </si>
  <si>
    <t>SEKH RAZAK</t>
  </si>
  <si>
    <t>NIRANJAN MOHAPATRA</t>
  </si>
  <si>
    <t>MISHRA FOODS PRODUCT</t>
  </si>
  <si>
    <t>SEVEN HILLS LEISURE &amp; RESORTS LIMITED</t>
  </si>
  <si>
    <t>MB POLYMER</t>
  </si>
  <si>
    <t>SABITRI MAHASUAR</t>
  </si>
  <si>
    <t>KNA HOUSING DEVELOMENT PVT LTD</t>
  </si>
  <si>
    <t>ANANYA PALM BEACH</t>
  </si>
  <si>
    <t>Girikunj Tradelink PVT. LTD.</t>
  </si>
  <si>
    <t>KEDARNATH JENA</t>
  </si>
  <si>
    <t>ANITA ACHARYA</t>
  </si>
  <si>
    <t>LAXMI NARAYAN DIXIT</t>
  </si>
  <si>
    <t>PRAVAT HOSPITALITY PVT.LTD</t>
  </si>
  <si>
    <t>Hotel NILADRI PRIMIUM</t>
  </si>
  <si>
    <t>Guru Gobinda Go-Sevashram .</t>
  </si>
  <si>
    <t>Real Value Devlopers PVT. LTD.</t>
  </si>
  <si>
    <t>Reliance Jio INFOCOME PVT.LTD.</t>
  </si>
  <si>
    <t>NCC Limited FORMELY NAGARJUNA CONSTRUCTION COMPANY</t>
  </si>
  <si>
    <t>Sanjoy SAHA</t>
  </si>
  <si>
    <t>DHAKINA KALI RICE MILL PV .</t>
  </si>
  <si>
    <t>M/S HOTEL TARA PALACE .</t>
  </si>
  <si>
    <t>HOTEL ABHISEKH INTERNATIONAL PVT LTD .</t>
  </si>
  <si>
    <t>SH.NIRANJAN PATRA .</t>
  </si>
  <si>
    <t>ASSEMBLY OF GOD NORTH IND .</t>
  </si>
  <si>
    <t>RAMA CHANDRA PADHI .</t>
  </si>
  <si>
    <t>MS SAI INFRA UDYOG PVT.LTD. .</t>
  </si>
  <si>
    <t>RANJAN KUMAR PATRA .</t>
  </si>
  <si>
    <t>MAMATA DALEI .</t>
  </si>
  <si>
    <t>HARIHARA GURU .</t>
  </si>
  <si>
    <t>DURYODHAN SAHOO .</t>
  </si>
  <si>
    <t>M/S:NAYAK BEACH RESORT .</t>
  </si>
  <si>
    <t>M/S:HOTEL VISAL PLAZA .</t>
  </si>
  <si>
    <t>M/S MAYFAIR WAVES .</t>
  </si>
  <si>
    <t>KRUTIBASA SWAIN .</t>
  </si>
  <si>
    <t>MADHUSMITA SAHOO .</t>
  </si>
  <si>
    <t>K.C. RICE MILL .</t>
  </si>
  <si>
    <t>MULTIPURPOSE COLD STORAGE .</t>
  </si>
  <si>
    <t>SRI AVRAJYOTI RAY .</t>
  </si>
  <si>
    <t>M/S.HOTEL HOLIDAY POINT PVT.LTD. .</t>
  </si>
  <si>
    <t>SRI SAMIR KUMAR .</t>
  </si>
  <si>
    <t>M/S.PARK BEACH RESORT PVT.LTD. .</t>
  </si>
  <si>
    <t>M/S SEVEN HILLS ESTATE LTD .</t>
  </si>
  <si>
    <t>STERLING HOLIDAY RESORTS LTD .</t>
  </si>
  <si>
    <t>MS A.K.UDYOG .</t>
  </si>
  <si>
    <t>M/S B.K.SINGH AGENCY .</t>
  </si>
  <si>
    <t>M/S SAKTI INTERNATIONAL .</t>
  </si>
  <si>
    <t>SENIOR BRANCH MANAGER L.I.C OF INDIA .</t>
  </si>
  <si>
    <t>CCE(R.D)ESTATES. CHARNDRAYANAGUTTA. .</t>
  </si>
  <si>
    <t>BIJAYA MARINE PRODUCTS .</t>
  </si>
  <si>
    <t>T.K INTERNATIONAL LIMITED</t>
  </si>
  <si>
    <t>S.CHANCHALA COMBINES PVT.LTD .</t>
  </si>
  <si>
    <t>THE MANAGER HOTEL HANS PVT LTD .</t>
  </si>
  <si>
    <t>THE SECY.GHANASYAM HEMALATA VIDYAMANDIR .</t>
  </si>
  <si>
    <t>M/S HOTEL HOLIDAY RESORT PVT LTD. .</t>
  </si>
  <si>
    <t>M/S MAY-FAIR HOTEL AND RESORT.LTD .</t>
  </si>
  <si>
    <t>M/S PURI HOTEL.MD.KUMAR HALDAR .</t>
  </si>
  <si>
    <t>PRASANTA KUMAR TRIPATHY .</t>
  </si>
  <si>
    <t>SH BALUNKESHWAR PRADHAN .</t>
  </si>
  <si>
    <t>SMT SUSHILA PANDA .</t>
  </si>
  <si>
    <t>MR .PANKAJ PRADHAN .</t>
  </si>
  <si>
    <t>M/S PADMA HOSPITALITY(P) LTD .</t>
  </si>
  <si>
    <t>M S HOTEL VICTORIA GRAND .</t>
  </si>
  <si>
    <t>HOTEL NILADRI BUILD TECH PVT LTD .</t>
  </si>
  <si>
    <t>DINABANDHU PANDA .</t>
  </si>
  <si>
    <t>HOTEL SUBASH .</t>
  </si>
  <si>
    <t>HOTEL LAND MARK .</t>
  </si>
  <si>
    <t>M/S.PRABHUKRUPA ESTATES . PROPERTIES .</t>
  </si>
  <si>
    <t>HOTEL SUNCITY .</t>
  </si>
  <si>
    <t>M/S.HOTEL PUSPA .</t>
  </si>
  <si>
    <t>RAJESH MULLICK .</t>
  </si>
  <si>
    <t>HOTEL SAPPHINE INTERNATIONAL .</t>
  </si>
  <si>
    <t>SHREE SWAMINARAYAN TEMPLE TRUST JAGANNAT .</t>
  </si>
  <si>
    <t>HOTEL BALAJI INTERNATIONAL .</t>
  </si>
  <si>
    <t>MS.HOTEL KALINGA .</t>
  </si>
  <si>
    <t>HOTEL K.TWETY FOUR RESORT .</t>
  </si>
  <si>
    <t>SHAKUNTALA BEACH RESORTS P LTD .</t>
  </si>
  <si>
    <t>SWARNALATA GOCHHIKAR .</t>
  </si>
  <si>
    <t>NEELADRI BHAKTA NIWAS .</t>
  </si>
  <si>
    <t>AMRIT ANANDA CHANDUKA .</t>
  </si>
  <si>
    <t>M/S.HOTEL RHINO PRIVATE LTD. .</t>
  </si>
  <si>
    <t>MECT MOTHERS PUBLIC SCHOOL .</t>
  </si>
  <si>
    <t>M/S.NILADRI UDYOG .</t>
  </si>
  <si>
    <t>PRESIDENT BHITARA SEVAYATA NIJOG .</t>
  </si>
  <si>
    <t>HOTEL RUMANI C/O-RABINARAYAN SAMANTARAY .</t>
  </si>
  <si>
    <t>M/S HOTEL BISHAL .</t>
  </si>
  <si>
    <t>M/S.HOTEL DEEP RESORT .</t>
  </si>
  <si>
    <t>MANAGING DIRECTOR .</t>
  </si>
  <si>
    <t>HOTEL BASU .</t>
  </si>
  <si>
    <t>RAJANIKANTA JENA .</t>
  </si>
  <si>
    <t>MS KRISHNA ESTATE CONSTRUCTION PVT LTD .</t>
  </si>
  <si>
    <t>SUBHADRA RICE MILL .</t>
  </si>
  <si>
    <t>M/S:HOTEL SIDHARTHA .</t>
  </si>
  <si>
    <t>M/S:DEEP PRAJAPATI .</t>
  </si>
  <si>
    <t>SANGHAMITRA MOHANTY .</t>
  </si>
  <si>
    <t>SMT MANJULATA MAHASUAR .</t>
  </si>
  <si>
    <t>SAKTI PRASAD MAHAPATRA .</t>
  </si>
  <si>
    <t>PRATUSH OCEAN WORLD .</t>
  </si>
  <si>
    <t>M/S BANGAENCLAVE.C/O:-K. PRATIHARI .</t>
  </si>
  <si>
    <t>M/S BRIJSON HOTEL (P) LTD .</t>
  </si>
  <si>
    <t>SRI SANKARANATH BANERJEE .</t>
  </si>
  <si>
    <t>SMT SAMPA SAHA .</t>
  </si>
  <si>
    <t>SRI SANKARNATH BANARJEE .</t>
  </si>
  <si>
    <t>SRI RAKESH KU PANDA .</t>
  </si>
  <si>
    <t>SRI SANTOSH KUMAR SENAPATI .</t>
  </si>
  <si>
    <t>M/S-HOTEL GOLDEN PALACE . .</t>
  </si>
  <si>
    <t>M/S-HOTEL SAMUDRA PVT.LTD .</t>
  </si>
  <si>
    <t>SRI ABANI KUMAR KANUNGO .</t>
  </si>
  <si>
    <t>M/SLEESHINHSSIUNG .</t>
  </si>
  <si>
    <t>M/S-DALAMIA BHARAT SEVA TRUST .</t>
  </si>
  <si>
    <t>SRI DEBARANJAN PATTANAIK .</t>
  </si>
  <si>
    <t>M/S-HINDUSTHAN CHARITY TRUST. .</t>
  </si>
  <si>
    <t>GANDHI LABOUR FOUNDATION .</t>
  </si>
  <si>
    <t>SRI NILARATAN DUTTA .</t>
  </si>
  <si>
    <t>M/S KAMAT HOTEL.INDIA LTD .</t>
  </si>
  <si>
    <t>SARATA KU SAHOO .</t>
  </si>
  <si>
    <t>CHIEF MANAGER STATE BANK OF INDIA .</t>
  </si>
  <si>
    <t>M/S HOTEL BIJAYA INTERNATIONAL .</t>
  </si>
  <si>
    <t>SRI GANGADHAR PUJAPANDA .</t>
  </si>
  <si>
    <t>MS HOTEL THOUSAND SANDS .</t>
  </si>
  <si>
    <t>SNP HOTELS AND ESTATES PVT.LTD</t>
  </si>
  <si>
    <t>SRI BIPIN VOHRA .</t>
  </si>
  <si>
    <t>THE MANAGER VICTORIA .</t>
  </si>
  <si>
    <t>SHAKUNTALA BEACH RESORT P LTD .</t>
  </si>
  <si>
    <t>SRI DURGADUTTA SUBUDHI .</t>
  </si>
  <si>
    <t>M/S HOTEL SONAR BANGALA .</t>
  </si>
  <si>
    <t>SRI AJIT BANARJEE .</t>
  </si>
  <si>
    <t>THE BRANCH MANAGER S.B.I.PURI .</t>
  </si>
  <si>
    <t>HOTEL NAREN PALACE. .</t>
  </si>
  <si>
    <t>M/S BHARATIA CHARITABLE TRUST .</t>
  </si>
  <si>
    <t>SRI BRAJA DASH.DIRECTOR .</t>
  </si>
  <si>
    <t>M/S K.C.RICE MILL .</t>
  </si>
  <si>
    <t>M/S SARADA AGRO MILL .</t>
  </si>
  <si>
    <t>SRI HARAMOHAN PAHAL .</t>
  </si>
  <si>
    <t>Radhakrushna MANDAL</t>
  </si>
  <si>
    <t>Prabodh Kumar DASH</t>
  </si>
  <si>
    <t>SUBHANKARA ICE PLANT PROP- SABITA NAYAK</t>
  </si>
  <si>
    <t>Kangali Charan PUHAN</t>
  </si>
  <si>
    <t>Anjulata NAYAK</t>
  </si>
  <si>
    <t>Dolagobinda PRADHAN</t>
  </si>
  <si>
    <t>N.N.S. Construction and Engineering PVT. LTD.</t>
  </si>
  <si>
    <t>Haripada DAS</t>
  </si>
  <si>
    <t>Narayan MOHANTY</t>
  </si>
  <si>
    <t>Jayadev MAITY</t>
  </si>
  <si>
    <t>Bobbili SATYANARAYANA</t>
  </si>
  <si>
    <t>Bichitrananda MOHANTY</t>
  </si>
  <si>
    <t>JSW Utkal Steel Ltd .</t>
  </si>
  <si>
    <t>KONARK ENTERPRISES</t>
  </si>
  <si>
    <t>Tidal Trading Private Limited .</t>
  </si>
  <si>
    <t>Ranjit Kumar BEHERA</t>
  </si>
  <si>
    <t>Tanuja BISWAL</t>
  </si>
  <si>
    <t>Prabhu Ranjan ROUT</t>
  </si>
  <si>
    <t>Jagannath DAS</t>
  </si>
  <si>
    <t>PRISM JOHNSON LIMITED .</t>
  </si>
  <si>
    <t>Khirod Chandra GURU</t>
  </si>
  <si>
    <t>Panchanan PRADHAN</t>
  </si>
  <si>
    <t>Nirmal MANDAL</t>
  </si>
  <si>
    <t>Brooch International Pvt. Ltd .</t>
  </si>
  <si>
    <t>Bijaya Kumar SWAIN</t>
  </si>
  <si>
    <t>Nadugopal DAS</t>
  </si>
  <si>
    <t>Nilamani MOHAPATRA</t>
  </si>
  <si>
    <t>Prafulla Kumar SASMAL</t>
  </si>
  <si>
    <t>Sakti Ranjan MAL</t>
  </si>
  <si>
    <t>Barada Prasad ROUT</t>
  </si>
  <si>
    <t>Amar MOHAPATRA</t>
  </si>
  <si>
    <t>Subasish HAJIRA</t>
  </si>
  <si>
    <t>Parbati PATNAIK</t>
  </si>
  <si>
    <t>Jagabandhu SWAIN</t>
  </si>
  <si>
    <t>Santosh Kumar BEHERA</t>
  </si>
  <si>
    <t>Bansidhar SAMAL</t>
  </si>
  <si>
    <t>Jagannath SWAIN</t>
  </si>
  <si>
    <t>Utkal HIGHWAYS</t>
  </si>
  <si>
    <t>Milan MANNA</t>
  </si>
  <si>
    <t>SRI RAMCHANDRA DAS-III .</t>
  </si>
  <si>
    <t>SRI RATAN SEE .</t>
  </si>
  <si>
    <t>SRI NIHAR RANJAN LENKA .</t>
  </si>
  <si>
    <t>SRI BASANT KUMAR BALA .</t>
  </si>
  <si>
    <t>PRAVAT CHARAN DASH</t>
  </si>
  <si>
    <t>SRIDHARA SWAIN .</t>
  </si>
  <si>
    <t>BUI BUI PARIDA .</t>
  </si>
  <si>
    <t>SMT RATNAMALA SATPATHY .</t>
  </si>
  <si>
    <t>SRI GOURAMOHAN SAHOO .</t>
  </si>
  <si>
    <t>M/S PRAGATI MILK PRODUCT PVT.LTD .</t>
  </si>
  <si>
    <t>SRI SATYABRATA DAS .</t>
  </si>
  <si>
    <t>THE PRINCIPAL DIRECTOR &amp; HEAD CIPET .</t>
  </si>
  <si>
    <t>SRI MANTU MANDAL .</t>
  </si>
  <si>
    <t>SRI NAKULANANDA SAHOO .</t>
  </si>
  <si>
    <t>SRI SAMEER KUMAR PARIDA .</t>
  </si>
  <si>
    <t>M/S MAA ENTERPRISES .</t>
  </si>
  <si>
    <t>SRI SAPAN DAS .</t>
  </si>
  <si>
    <t>SRI JAYPRAKASH MISHRA .</t>
  </si>
  <si>
    <t>M/S R&amp;M GROUP ICE FACTORY .</t>
  </si>
  <si>
    <t>KHIROD KUMAR GURU .</t>
  </si>
  <si>
    <t>SRI SANATAN DAS .</t>
  </si>
  <si>
    <t>M/S PARADIP CALCINER LTD .</t>
  </si>
  <si>
    <t>M/S OCEAN CASTAL .</t>
  </si>
  <si>
    <t>M/S MAITREE RICE MILL .</t>
  </si>
  <si>
    <t>ISWAR BEHERA .</t>
  </si>
  <si>
    <t>SRI RAMA CHANDRA DAS-II .</t>
  </si>
  <si>
    <t>BHAGIRATHI SAHOO .</t>
  </si>
  <si>
    <t>M/S S.S. MARINE EXPORT .</t>
  </si>
  <si>
    <t>OMM GURUDEV ICE PLANT-III .</t>
  </si>
  <si>
    <t>SRI BISWAJIT SAHOO .</t>
  </si>
  <si>
    <t>SRI SURYAKANTA NAYAK .</t>
  </si>
  <si>
    <t>SRI RAMA CHANDRA DAS .</t>
  </si>
  <si>
    <t>PRASAD KUMAR SAHOO .</t>
  </si>
  <si>
    <t>PLANT MANAGER MILK CHILLING CENTRE .</t>
  </si>
  <si>
    <t>M/S SMUBBPSS LTD .</t>
  </si>
  <si>
    <t>M/S HEMAKUNDA ICE FACTORY .</t>
  </si>
  <si>
    <t>M/S PARADEEP ICE FACTORY .</t>
  </si>
  <si>
    <t>M/S MAHAVEER ICE PLANT .</t>
  </si>
  <si>
    <t>M/S SATYAPRIYA ICE PLANT .</t>
  </si>
  <si>
    <t>M/S AURO SHREE ENTERPRIESERS .</t>
  </si>
  <si>
    <t>M/S MAA MANGALA ICE PLANT .</t>
  </si>
  <si>
    <t>M/S BISWAL ICE INDUSTRY .</t>
  </si>
  <si>
    <t>M/S SURYO UDYOG COLD STG ICE FACTORY .</t>
  </si>
  <si>
    <t>M/S HPCL OIL TERMINAL .</t>
  </si>
  <si>
    <t>M/S ADANI WILMAR LIMITED. .</t>
  </si>
  <si>
    <t>M/S L N EXPORTS .</t>
  </si>
  <si>
    <t>M/S COSTAL OIL INSTALATION .</t>
  </si>
  <si>
    <t>M/S GOA CARBONS LTD .</t>
  </si>
  <si>
    <t>M/S FALCON MARINE EXPORT .</t>
  </si>
  <si>
    <t>M/S SURYO UDYOG LTD .</t>
  </si>
  <si>
    <t>KALS BREWERIES PRIVATE LIMITED</t>
  </si>
  <si>
    <t>HOTEL PARADEEP INN. .</t>
  </si>
  <si>
    <t>M/S URMILA ICE PLANT .</t>
  </si>
  <si>
    <t>NM ICE PLANT .</t>
  </si>
  <si>
    <t>UTKAL UDYOG ICE FACTORY COLD STORAGE .</t>
  </si>
  <si>
    <t>SRI NIHAR RANJAN SWAIN .</t>
  </si>
  <si>
    <t>HOTEL NANDIGHOSH .</t>
  </si>
  <si>
    <t>BISWA RANJAN SARDAR .</t>
  </si>
  <si>
    <t>M/S. HERO HONDA SHOWROOM .</t>
  </si>
  <si>
    <t>M/S. MAMATA INN. .</t>
  </si>
  <si>
    <t>HOTEL SEA PEARLS .</t>
  </si>
  <si>
    <t>M/S SRIKRUSHNA ICE PLANT .</t>
  </si>
  <si>
    <t>SRI NISAKAR ROUT .</t>
  </si>
  <si>
    <t>M/S PRAXAIR INDIA PVT LTD .</t>
  </si>
  <si>
    <t>Aditya Fisheries PVT.LTD</t>
  </si>
  <si>
    <t>RAVI CHANDRA KUMAR BALLA</t>
  </si>
  <si>
    <t>PADMA CHARAN DHALA</t>
  </si>
  <si>
    <t>Pragati Milk Products PVT. LTD.</t>
  </si>
  <si>
    <t>SACHIN PATRA</t>
  </si>
  <si>
    <t>PIYUSH KUMAR SAHOO</t>
  </si>
  <si>
    <t>M/S MAA TARINEE RICE MILL</t>
  </si>
  <si>
    <t>PRAMOD KUMAR PADHIARI</t>
  </si>
  <si>
    <t>RAGHUNATH SAHOO</t>
  </si>
  <si>
    <t>FISH MORE</t>
  </si>
  <si>
    <t>Bhagaban SAHOO</t>
  </si>
  <si>
    <t>Priya Ranjan MISHRA</t>
  </si>
  <si>
    <t>RADHAKANTA NANDA .</t>
  </si>
  <si>
    <t>MR. KRUSHNA CHANDRA BARAL .</t>
  </si>
  <si>
    <t>HIMADRI RICE INDUSTRIES MANAGING PARTNER-DEBARANJAN PATTNAIK</t>
  </si>
  <si>
    <t>THE SECY NIMAPARA MULTI COMMUDITIES AND .</t>
  </si>
  <si>
    <t>DIRECTOR M/S. RITIKA AGENCIES PVT.LTD .</t>
  </si>
  <si>
    <t>M/S MAHIMA RICE MILL .</t>
  </si>
  <si>
    <t>M/S BASUDEV RICE MILL .</t>
  </si>
  <si>
    <t>THE GENERAL MANAGER .</t>
  </si>
  <si>
    <t>M/S FALCON MARINE EXPORTS LTD. .</t>
  </si>
  <si>
    <t>THE MANAGING DIRECTOR .</t>
  </si>
  <si>
    <t>M/S. P.R.AQUA .</t>
  </si>
  <si>
    <t>MS. SMT.KALPALATA PATRA .</t>
  </si>
  <si>
    <t>BJB ENGLISH MEDIUM SCHOOL .</t>
  </si>
  <si>
    <t>SPINO PAPER PRODUCTS (P) LTD. .</t>
  </si>
  <si>
    <t>BISHNU CHARAN SAHOO .</t>
  </si>
  <si>
    <t>MR. PRADEEP BISWAL .</t>
  </si>
  <si>
    <t>MAA TARINI FLOUR MILL .</t>
  </si>
  <si>
    <t>TOLL PLAZA .</t>
  </si>
  <si>
    <t>S.K MOHANTY M/P MAA TARINEE RICE MILL .</t>
  </si>
  <si>
    <t>GAYATRI SCIENCE COLLEGE .</t>
  </si>
  <si>
    <t>MR. TRILOHAN BASTIA .</t>
  </si>
  <si>
    <t>JOWOLD ENGINEERING INDUSTRIES .</t>
  </si>
  <si>
    <t>NILACHALA ENGINEERING WORK .</t>
  </si>
  <si>
    <t>TRILOCHAN BASTIA .</t>
  </si>
  <si>
    <t>IRIS CONSULTANCY .</t>
  </si>
  <si>
    <t>M/S MAA SHANTI PADDY PROCESSING PVT.LTD. .</t>
  </si>
  <si>
    <t>M/S BALUNKESWAR FOOD PRODUCTS PVT. LTD. .</t>
  </si>
  <si>
    <t>IOF,KONARK .</t>
  </si>
  <si>
    <t>LABANYA ENTERPRISE .</t>
  </si>
  <si>
    <t>SRI JAGANNATH HATCHERY .</t>
  </si>
  <si>
    <t>SHREE JAGANNATH FLY ASH BRICK PROP-BHISMAJINI PRADHAN</t>
  </si>
  <si>
    <t>MS. SANTILATA MISHRA .</t>
  </si>
  <si>
    <t>BHARATI TELEVENTURES LTD .</t>
  </si>
  <si>
    <t>PRAGATI MILK PRODUCT (P) LTD .</t>
  </si>
  <si>
    <t>MR. CHITTARANJAN SENAPATI .</t>
  </si>
  <si>
    <t>MR. BISWAJEET SAHOO .</t>
  </si>
  <si>
    <t>SWAYAM SADASIBA CONSTRUCTIONS PVT. LTD.</t>
  </si>
  <si>
    <t>RAHEE INFRATECH LIMITED</t>
  </si>
  <si>
    <t>NIRANJAN NAYAK</t>
  </si>
  <si>
    <t>Swayam Sadasiba CONSTRUCTION PVT. LTD.</t>
  </si>
  <si>
    <t>BENUDHAR PRADHAN</t>
  </si>
  <si>
    <t>JYOTIRMAYA PATTANAIK .</t>
  </si>
  <si>
    <t>VAIDEHI PALM PVT.LTD. .</t>
  </si>
  <si>
    <t>M/S BAJARANGI FOOD PRODUCT PVT LTD .</t>
  </si>
  <si>
    <t>SNEHALATA SAHOO .</t>
  </si>
  <si>
    <t>M/S SAIFOOD PRODUCT .</t>
  </si>
  <si>
    <t>PRINCIPAL JAWAHAR NAVODAYA VIDYALAYA .</t>
  </si>
  <si>
    <t>SRI RAGHUNATH RICE MILL .</t>
  </si>
  <si>
    <t>M/S MAA PITABALI FOOD PROCESSING UNIT .</t>
  </si>
  <si>
    <t>M/S DURGA CONDEV PVT LTD .</t>
  </si>
  <si>
    <t>ASHIS RANJAN PADHI .</t>
  </si>
  <si>
    <t>SILON KUMAR PARIDA .</t>
  </si>
  <si>
    <t>M/S SONU PADDY PROCESSOR PVT LTD .</t>
  </si>
  <si>
    <t>BISWAJIT SAHU</t>
  </si>
  <si>
    <t>MS SARDAR INDUSTRIES .</t>
  </si>
  <si>
    <t>RELIANCE JIO INFOCOM LTD. .</t>
  </si>
  <si>
    <t>MAA BRAHMANI DEVI STONE CRUSHER .</t>
  </si>
  <si>
    <t>SRI KHETRABASI PRADHAN .</t>
  </si>
  <si>
    <t>BAJARANGI RICE MILL .</t>
  </si>
  <si>
    <t>MAMATA JENA .</t>
  </si>
  <si>
    <t>SADASIBA NAYAK .</t>
  </si>
  <si>
    <t>M/S JAGANATH RICE . OIL IND. .</t>
  </si>
  <si>
    <t>M/S ANANTA BASUDEV RICE MILL .</t>
  </si>
  <si>
    <t>BAGADEVI RICE MILL .</t>
  </si>
  <si>
    <t>BRANCH MANAGER NAYAGARH L.I.C .</t>
  </si>
  <si>
    <t>M/S SHREERAM FOOD PRODUCTS .</t>
  </si>
  <si>
    <t>ARNAPURNA DAL AND FLOUR MILL .</t>
  </si>
  <si>
    <t>M/S RAJESH INDUSTRIES .</t>
  </si>
  <si>
    <t>NAYAGARH RICE PVT LTD .</t>
  </si>
  <si>
    <t>M/S JAY MAHABIR FOOD PRODUCTS &amp; RICE MILL PVT. LTD.</t>
  </si>
  <si>
    <t>GODABARISH SAHOO .</t>
  </si>
  <si>
    <t>MAA LAXMI RICE INDUSTRY .</t>
  </si>
  <si>
    <t>MAA MANGALA AGRO INDUSTRIES .</t>
  </si>
  <si>
    <t>UMAKANTA SWAIN CHAIRMAN ITI KHANDAPADA .</t>
  </si>
  <si>
    <t>CUTTACK AGRIVET PVT.LTD. .</t>
  </si>
  <si>
    <t>AROMA STORE</t>
  </si>
  <si>
    <t>SURYA INTERNATIONAL ENTERPRISES PVT. LTD.</t>
  </si>
  <si>
    <t>RENU HANS</t>
  </si>
  <si>
    <t>SATVIK WEALTH ADVISORS LLP</t>
  </si>
  <si>
    <t>SOMSAI INDUSTRIES PVT. LTD. .</t>
  </si>
  <si>
    <t>M/S SHAHIEN STONE CRUSHER .</t>
  </si>
  <si>
    <t>SOHUM PROPERTIES PVT. LTD.</t>
  </si>
  <si>
    <t>ITC LIMITED .</t>
  </si>
  <si>
    <t>BHUBANESWAR AGRO</t>
  </si>
  <si>
    <t>INDIAN RAILWAY CATERING TOURISM CORPORATION LTD.</t>
  </si>
  <si>
    <t>BALAJI TECHPRODUCTS PRIVATE LIMITED .</t>
  </si>
  <si>
    <t>RELIANCE BP MOBILITY LIMITED (RBML)</t>
  </si>
  <si>
    <t>SANGITA TIBAREWAL</t>
  </si>
  <si>
    <t>B-ONE BUSINESS HOUSE PVT.LTD</t>
  </si>
  <si>
    <t>ADISAA INDUSTRIES PVT. LTD</t>
  </si>
  <si>
    <t>M/S FOODIZ INTERNATIONAL PVT. LTD.</t>
  </si>
  <si>
    <t>PPP INDUSTRIES PVT LTD</t>
  </si>
  <si>
    <t>DEVANK ENTERPRISES PVT. LTD. .</t>
  </si>
  <si>
    <t>CHALAH INFRATECH PVT. LTD</t>
  </si>
  <si>
    <t>BISWANATH SAHOO .</t>
  </si>
  <si>
    <t>PRAVAT KUMAR BEHERA .</t>
  </si>
  <si>
    <t>ADYANTA +2 SCIENCE COLLEGE</t>
  </si>
  <si>
    <t>VRG INDUSTRIES PVT.LTD.61/1</t>
  </si>
  <si>
    <t>DUENDE METALLIC PVT.LTD</t>
  </si>
  <si>
    <t>Nabajyoti CHARITABLE TRUST</t>
  </si>
  <si>
    <t>SABARI FOOD PRODUCTION PVT. LTD.</t>
  </si>
  <si>
    <t>BAVS ENGINEERING CONSULTANCY PVT. LTD. .</t>
  </si>
  <si>
    <t>MAX TECH EQUIPMENT AND CONSULTANTS PVT. LTD.</t>
  </si>
  <si>
    <t>SUBHASHISH JENA</t>
  </si>
  <si>
    <t>A.K. ENTERPRISES</t>
  </si>
  <si>
    <t>SHIVPUJAN MERCHANTS</t>
  </si>
  <si>
    <t>INDIANO CHROME PVT LTD</t>
  </si>
  <si>
    <t>Venkateswr FOODS PVT LTD</t>
  </si>
  <si>
    <t>GLADIOLUS MICRO SERVICES PVT LTD</t>
  </si>
  <si>
    <t>GD INDUSTRIES</t>
  </si>
  <si>
    <t>D'Pure Agro and WELLNESS</t>
  </si>
  <si>
    <t>DASARATH NAYAK MULTI PRODUCTS PVT. LTD .</t>
  </si>
  <si>
    <t>SWAIN ALLUMINIUM PVT. LTD. .</t>
  </si>
  <si>
    <t>M/S BABA PULSES .</t>
  </si>
  <si>
    <t>Utkal Feeds PVT. LTD.</t>
  </si>
  <si>
    <t>Bhabani MOHAPATRA</t>
  </si>
  <si>
    <t>Odisha Mining CORPORATION LTD.</t>
  </si>
  <si>
    <t>Sanjuban AGRO</t>
  </si>
  <si>
    <t>Puro Steel India Pvt. LTD</t>
  </si>
  <si>
    <t>CRPL Infra(P) LTD</t>
  </si>
  <si>
    <t>Utkal Speciality INDUSTRIES INDIA PVT. LTD.</t>
  </si>
  <si>
    <t>Swosti Institute of Management &amp; Social STUDIES</t>
  </si>
  <si>
    <t>VRG Industries PVT LTD</t>
  </si>
  <si>
    <t>SUGUNA FOODS</t>
  </si>
  <si>
    <t>AB Dinesh Concrete India PVT. LTD.</t>
  </si>
  <si>
    <t>Ranjit Kumar PADHI</t>
  </si>
  <si>
    <t>Ashok KACHWAL</t>
  </si>
  <si>
    <t>SHREE MALANI FOAMS PVT. LTD. (UNIT-II)</t>
  </si>
  <si>
    <t>Godraj Agrovet LTD</t>
  </si>
  <si>
    <t>Balmer Lawrie Co. Ltd .</t>
  </si>
  <si>
    <t>Jubilee Bottelrs Pvt. Ltd .</t>
  </si>
  <si>
    <t>Bharat Electrical Accessorises PVT. LTD.</t>
  </si>
  <si>
    <t>S.J Devlopers &amp; Housing Pvt. PVT. LTD.</t>
  </si>
  <si>
    <t>Excellence Engimac PVT. LTD.</t>
  </si>
  <si>
    <t>M/S KRISHNA PLAST .</t>
  </si>
  <si>
    <t>M/S JHARANA STEEL INDUSTRIES .</t>
  </si>
  <si>
    <t>M/S ARYATART ANCIENT ACADEMY .</t>
  </si>
  <si>
    <t>INDO NISSIN FOODS PVT LTD .</t>
  </si>
  <si>
    <t>M/S AB DINESH CONCREAT INDIA PVT LTD .</t>
  </si>
  <si>
    <t>M/S MANAKSHYA STONES PVT LTD .</t>
  </si>
  <si>
    <t>SRI MAA SANTOSHI STONE CRUSHHER UNIT .</t>
  </si>
  <si>
    <t>M/S BISWA BHARAT STONE CRUSHER .</t>
  </si>
  <si>
    <t>PAULTECH AGRO FOODS PRIVATE LIMITED FEEDMILL</t>
  </si>
  <si>
    <t>SRI PRASANTA KU BEHERA .</t>
  </si>
  <si>
    <t>M/S PRADHAN STONE CRUSHER .</t>
  </si>
  <si>
    <t>M/S M.K. MINERALS . METALS PVT.LTD. .</t>
  </si>
  <si>
    <t>THE REGISTRAR NISER .</t>
  </si>
  <si>
    <t>MS DCM ENTERPRISES .</t>
  </si>
  <si>
    <t>M/S D N HOMES PVT LTD .</t>
  </si>
  <si>
    <t>MS BALARAM PANDA MEMORIAL CHARITABLE TRU .</t>
  </si>
  <si>
    <t>M/S ORICON ENTERPRISES LTD .</t>
  </si>
  <si>
    <t>M/S MAA TARINI BHARASA STONE CRUSHER .</t>
  </si>
  <si>
    <t>M/S MAA DAKHINAKALI STONE CRUSHER .</t>
  </si>
  <si>
    <t>M/S MAHIMA ALEKHA STONE CRUSHER .</t>
  </si>
  <si>
    <t>M/S KALINGA BIO FERTI-CHEM PVT LTD .</t>
  </si>
  <si>
    <t>M/S EINSTEIN SCHOOL OF ENGINEERING .</t>
  </si>
  <si>
    <t>M/S SAI BHAGABATI FOODS AND BEVERAGES PV .</t>
  </si>
  <si>
    <t>M/S JAY HANUMAN STONE CRUSHER .</t>
  </si>
  <si>
    <t>MS LUCKY ENTERPRISES .</t>
  </si>
  <si>
    <t>MS AKM AGRO PROCESSING PVT LTD .</t>
  </si>
  <si>
    <t>MS KALINGA BIOTECH .</t>
  </si>
  <si>
    <t>MS AGRAWAL INFRABUILD PVT LTD .</t>
  </si>
  <si>
    <t>MS KALYANI STONE CRUSHER .</t>
  </si>
  <si>
    <t>PRINCIPAL P.N AUTO COLLEGE KHORDHA .</t>
  </si>
  <si>
    <t>MS KARGIL STONE CRUSHER .</t>
  </si>
  <si>
    <t>MS ANANTA BALIA STONE CRUSHER .</t>
  </si>
  <si>
    <t>M/S ZENITH INST.OF SCIENCE TECH. .</t>
  </si>
  <si>
    <t>M/S MAHENDRA KU JENA MEMORIAL TRUST .</t>
  </si>
  <si>
    <t>MS EKADANTA INFRA PROJECTS .</t>
  </si>
  <si>
    <t>MR RATIKANTA PATASANI .</t>
  </si>
  <si>
    <t>MS SUBHAM ENTER PRISES .</t>
  </si>
  <si>
    <t>MS SAMIT ENTERPRISES .</t>
  </si>
  <si>
    <t>MS BALAJI AGRO FOOD .</t>
  </si>
  <si>
    <t>M/S COHEN INTERNATIONAL SCHOOL .</t>
  </si>
  <si>
    <t>M/S JAGABALIA STONE CRUSHER .</t>
  </si>
  <si>
    <t>M/S MAA MANGLA FLOUR MILLS PVT LTD .</t>
  </si>
  <si>
    <t>M/S SHANKAR AGRO BIO FUEL INDUSTRY .</t>
  </si>
  <si>
    <t>M/S DIGAMBAR STONE CRUSHER .</t>
  </si>
  <si>
    <t>M/S BELESWAR STONE CRUSHER .</t>
  </si>
  <si>
    <t>M/S A.K.ENTERPRISERS .</t>
  </si>
  <si>
    <t>M/S SUBHASHREE STONE CRUSHER .</t>
  </si>
  <si>
    <t>MS SKILL DEVELOPMENT INSTITUTE .</t>
  </si>
  <si>
    <t>MS WILD LOTUS FASHIONS PVT LTD .</t>
  </si>
  <si>
    <t>MS DIBYAJYOTI PLASTICS .</t>
  </si>
  <si>
    <t>M/S MAA BHUASUNI STONE CRUSHER .</t>
  </si>
  <si>
    <t>M/S MAA TARINI STONE CRUSHER .</t>
  </si>
  <si>
    <t>M/S LIKI WINDOW SYSTEMS PVT LTD .</t>
  </si>
  <si>
    <t>MS PGL POLYPLAST PVT LTD .</t>
  </si>
  <si>
    <t>M/S SHANTI SOLAR .</t>
  </si>
  <si>
    <t>M/S MAA BHAGABATI STONE CRUSHER .</t>
  </si>
  <si>
    <t>M/S SHREE JAGANNATH LIME AND CHEMICALS .</t>
  </si>
  <si>
    <t>M/S JOGAMAYA STONE CRUSHER .</t>
  </si>
  <si>
    <t>MS BABA ALESWAR STONE CRUSHER .</t>
  </si>
  <si>
    <t>MS MAA MANGALA STONE CRUSHER .</t>
  </si>
  <si>
    <t>MS SHREE JAGANNATH STONE CRUSHER .</t>
  </si>
  <si>
    <t>MS OMM GANESHAYA NAMAH STONE CRUSHER .</t>
  </si>
  <si>
    <t>MS NARAYANI STONE CRUSHER .</t>
  </si>
  <si>
    <t>ROHITA KUMAR DAS .</t>
  </si>
  <si>
    <t>MAGNUM SEA FOODS LIMITED</t>
  </si>
  <si>
    <t>M/S BHUBANESWAR COLLEGE OF ENGINEERING .</t>
  </si>
  <si>
    <t>MS WELGO INDUSTRIES PVT LTD .</t>
  </si>
  <si>
    <t>MS CHAMPATI ECO BRICKS .</t>
  </si>
  <si>
    <t>MS MAA FLY ASH BRICKS .</t>
  </si>
  <si>
    <t>MS MAHADEV POLY PLAST PVT LTD .</t>
  </si>
  <si>
    <t>MS MAA KALIKA FLY ASH BRICKS AND STONE .</t>
  </si>
  <si>
    <t>MS SAI GOPAL ENTERPRISES .</t>
  </si>
  <si>
    <t>MS PADMASHREE EXPORTS .</t>
  </si>
  <si>
    <t>MS ODISHA TELEVISION .</t>
  </si>
  <si>
    <t>M/S BALARAM PANDA MEMORIAL CHARITABLE TR .</t>
  </si>
  <si>
    <t>M/S GAON MUNDIA STONE CRUSHER .</t>
  </si>
  <si>
    <t>M/S ARRK FERRO ALLOYS LLP .</t>
  </si>
  <si>
    <t>M/S MAA CHARCHIKA STONE CRUSHER .</t>
  </si>
  <si>
    <t>M/S KARGIL READY MIX CONCRETE .</t>
  </si>
  <si>
    <t>M/S LINGARAJ PIPES PVT LTD .</t>
  </si>
  <si>
    <t>M/S GOBINDA AGRO PRODUCTS .</t>
  </si>
  <si>
    <t>M/S JRG EDUCATIONAL TRUST .</t>
  </si>
  <si>
    <t>M/S BRITANNIA INDUSTRIES LIMITED .</t>
  </si>
  <si>
    <t>M/S BHARAT STONE PRODUCTS .</t>
  </si>
  <si>
    <t>ESSEM HEAVY LOADS PVT. LTD.</t>
  </si>
  <si>
    <t>M/S TAJ GRANITE .</t>
  </si>
  <si>
    <t>M/S SABITRI ENTERPRISERS .</t>
  </si>
  <si>
    <t>MS KARGIL STONE CRUSHER UNIT .</t>
  </si>
  <si>
    <t>PAULTECH AGRO FOODS PRIVATE LIMITED HATCHERY</t>
  </si>
  <si>
    <t>M/S SUDARSAN EASTCON (P) LTD .</t>
  </si>
  <si>
    <t>M/S MAA KABATSUNI STONE CRUSHER .</t>
  </si>
  <si>
    <t>THE PRINCIPAL CENTURIAN INDUSTRIAL .</t>
  </si>
  <si>
    <t>M/S.KMBB COLLEGE OF ENG.. TECHNOLOGY .</t>
  </si>
  <si>
    <t>THE SECY.KNOWLEDGE TRUST .</t>
  </si>
  <si>
    <t>M/S.GANDHI INSTITUTE FOR EDUCATIONAL .</t>
  </si>
  <si>
    <t>M/S.SOPHITORIUM ENGINEERING COLLEGE. .</t>
  </si>
  <si>
    <t>M/S.UDAYANATH EDUCATIONAL CHARITABLE .</t>
  </si>
  <si>
    <t>M/S.KUNJA BINODINI CHARITABLE TRUST .</t>
  </si>
  <si>
    <t>M/S TRINATH SMART PAC (P) LTD. .</t>
  </si>
  <si>
    <t>M/S MKT PLASTIC. .</t>
  </si>
  <si>
    <t>M/S. SAI AGRO FOODS .</t>
  </si>
  <si>
    <t>SAI PVC PRODUCT (P) LTD. .</t>
  </si>
  <si>
    <t>M/S. MATRUSHAKTI STONE CRUSHER .</t>
  </si>
  <si>
    <t>M/S JAYANTI ELECTODES (P) LTD. .</t>
  </si>
  <si>
    <t>M/S.ORISSA THERMOPADEC(P)LTD. .</t>
  </si>
  <si>
    <t>M/S.GEMINI DISTILLERIES PVT.LTD. .</t>
  </si>
  <si>
    <t>M/S.PRASANT ENGINEERING .</t>
  </si>
  <si>
    <t>M/S.BHABANI STONE CRUSHER .</t>
  </si>
  <si>
    <t>M/S.JAGANNATH STONE CRUSHER .</t>
  </si>
  <si>
    <t>M/S.MAHIMA STONE CRUSHER .</t>
  </si>
  <si>
    <t>M/S.SASWATI GRANITE PRODUCT .</t>
  </si>
  <si>
    <t>MS SHRI GANESH STONE CRUSHER .</t>
  </si>
  <si>
    <t>M/S S3 AGRO VISSION PVT LTD .</t>
  </si>
  <si>
    <t>MS BEDAMATA STONE CRUSHER .</t>
  </si>
  <si>
    <t>XIM UNIVERSITY BHUBANESWAR</t>
  </si>
  <si>
    <t>M/S INFOSYS LTD .</t>
  </si>
  <si>
    <t>M/S MAA KOCHILAKHAI STONE CRUSHER .</t>
  </si>
  <si>
    <t>M/S FINETECH CORPORATION PVT LTD .</t>
  </si>
  <si>
    <t>M/S BHUBANESWAR POULTRY HATCHERY .</t>
  </si>
  <si>
    <t>M/S MALU ELECTRODES PVT LTD .</t>
  </si>
  <si>
    <t>Mahalaxmi CHUDA MILL</t>
  </si>
  <si>
    <t>M/S.SHIBANI FOOD PRODUCTS(P) LTD. .</t>
  </si>
  <si>
    <t>M/S SUBHALAXMI AGENCIES PVT.LTD. .</t>
  </si>
  <si>
    <t>M/S UMA STONE PRODUCT .</t>
  </si>
  <si>
    <t>M/S KALINGA CONCRETS. .</t>
  </si>
  <si>
    <t>M/S.PATTANAIK SOTNES .</t>
  </si>
  <si>
    <t>M/S.MAHIMA STONE .</t>
  </si>
  <si>
    <t>M/S.MAA BHAGABATI STONE CRUSHER .</t>
  </si>
  <si>
    <t>M/S PATTANAIK CONSTRUCTION. .</t>
  </si>
  <si>
    <t>PRAKASH KU.SAMANTARAY .</t>
  </si>
  <si>
    <t>M/S.MAA BAGHEI STONE CRUSHER .</t>
  </si>
  <si>
    <t>M/S BAUTI STONE CRUSHER .</t>
  </si>
  <si>
    <t>M/S PATIL RAIL INFRAST. P. LTD .</t>
  </si>
  <si>
    <t>M/S JAGADEV STONE CRUSHER .</t>
  </si>
  <si>
    <t>MSBISHNUPRIYASTONECRUSHER .</t>
  </si>
  <si>
    <t>M/S BAJARANGA STONE CRUSHER .</t>
  </si>
  <si>
    <t>M/S.SAHOO STONES . HOT MIX PLANT .</t>
  </si>
  <si>
    <t>M/S PARLE AGRO (P) LTD. .</t>
  </si>
  <si>
    <t>THE DIRECTOR.M/S TIRUPATI CONDUCTOR (P) .</t>
  </si>
  <si>
    <t>M/S.ORISON PLASTIC (P) LTD. .</t>
  </si>
  <si>
    <t>GUPTA POWER INFRASTRUCTURE LTD .</t>
  </si>
  <si>
    <t>M/S.UNITED BREWARIES .</t>
  </si>
  <si>
    <t>M/S.DENZONG BREWARIES PVT.LTD. .</t>
  </si>
  <si>
    <t>M/S.DANDESWAR RICE MILL PVT.LTD. .</t>
  </si>
  <si>
    <t>MS PATIL RAIL IINFRA ST. P LTD .</t>
  </si>
  <si>
    <t>M/S AMRIT FEEDS LTD. .</t>
  </si>
  <si>
    <t>M/S HINDUSTAN COCA-COLA BEVERAGES P.LTD .</t>
  </si>
  <si>
    <t>M/S BHARATA PETROLIUM CO. LTD .</t>
  </si>
  <si>
    <t>CENTRUIAN SCHOOL OF RURAL ENTERPRISES . .</t>
  </si>
  <si>
    <t>M/S.VIDYASAGAR CHARITABLE TRUST .</t>
  </si>
  <si>
    <t>M/S.MAA CHAMUNDA RICE MILL .</t>
  </si>
  <si>
    <t>THE LIFE INSURANCE CORPN.OF INDIA .</t>
  </si>
  <si>
    <t>PRB SUPER FOODS (P) LTD .</t>
  </si>
  <si>
    <t>M/S TMS BRICKS .</t>
  </si>
  <si>
    <t>MS BAUTI STONE CRUSHER .</t>
  </si>
  <si>
    <t>M/S SARALA STONE CRUSHER .</t>
  </si>
  <si>
    <t>M/S VISION STEEL INDUSTRY .</t>
  </si>
  <si>
    <t>SRI RAJKISHORE DALAI .</t>
  </si>
  <si>
    <t>M/S MINA BRICKS .</t>
  </si>
  <si>
    <t>M/S BHAGABATI STONE CRUSHER .</t>
  </si>
  <si>
    <t>M/S JAGADGURU KRIPALU YOG TRUST .</t>
  </si>
  <si>
    <t>M/S SAI METALICS IND. (P) LTD .</t>
  </si>
  <si>
    <t>M/S.MAA KALIKA STONE CRUSHER .</t>
  </si>
  <si>
    <t>M/S.RAM RAHIM STONE PRODUCTS .</t>
  </si>
  <si>
    <t>MAA KHANDUAL STONE CRUSHER .</t>
  </si>
  <si>
    <t>MAHALAXMI STONES .</t>
  </si>
  <si>
    <t>M/S.SUNSHINE PACKING INDUSTRIES .</t>
  </si>
  <si>
    <t>M/S CAPITAL FREEZING COMPLEX .</t>
  </si>
  <si>
    <t>M/S SRI RAM STONE CRUSHER .</t>
  </si>
  <si>
    <t>XIM UNIVERSITY .</t>
  </si>
  <si>
    <t>M/S MAA BAGHEI STONE CRUSHER .</t>
  </si>
  <si>
    <t>M/S BALAJI PIPES .</t>
  </si>
  <si>
    <t>M/S SAIRAM STONE .</t>
  </si>
  <si>
    <t>M/S UNIVERSAL INFRA AND AGRO PVT LTD UNI .</t>
  </si>
  <si>
    <t>M/S BABA BANIBAKRESWAR STONE CRUSHER .</t>
  </si>
  <si>
    <t>M/S DIAMOND ENGINEERING .</t>
  </si>
  <si>
    <t>M/S INOXCROP INDIA PVT LTD .</t>
  </si>
  <si>
    <t>M/S GLOBAL FEEDS .</t>
  </si>
  <si>
    <t>M/S ROY FOOD INDUSTRIES .</t>
  </si>
  <si>
    <t>MERAJ YUSHA .</t>
  </si>
  <si>
    <t>M/S SYSPRO FOODS PVT LTD .</t>
  </si>
  <si>
    <t>M/S CARMEL ENGLISH MEDIUM SCHOOL .</t>
  </si>
  <si>
    <t>M/S ICE BERG INDUSTRIES .</t>
  </si>
  <si>
    <t>M/S SMS INDIA (P) LTD .</t>
  </si>
  <si>
    <t>M/S MAA SARALA STONE PRODUCT .</t>
  </si>
  <si>
    <t>MS POOJA STONE CRUSHER .</t>
  </si>
  <si>
    <t>THE PRINCIPAL ITOT .</t>
  </si>
  <si>
    <t>M/S JAJODIA RICE AND DAL MILL .</t>
  </si>
  <si>
    <t>M/S JAIBALAJI AGRO PRODUCT (P) LTD .</t>
  </si>
  <si>
    <t>MERICA AGRO PRODUCTS PRIVATE LIMITED .</t>
  </si>
  <si>
    <t>M/S GAMMA PLASTIC .</t>
  </si>
  <si>
    <t>M/S JALARAM POLYMER .</t>
  </si>
  <si>
    <t>M/S MAA KALIKA STONE CRUSHER .</t>
  </si>
  <si>
    <t>M/S ESSAR BAKERY .</t>
  </si>
  <si>
    <t>M/S OMM STONE CRUSHER .</t>
  </si>
  <si>
    <t>M/S LAXMI BEVERAGES .</t>
  </si>
  <si>
    <t>MS VANTAGE PREFAB LLP .</t>
  </si>
  <si>
    <t>SRI SAUVYA RANJAN PRUSTY .</t>
  </si>
  <si>
    <t>M/S SHIVA SANKAR STONE CRUSHER .</t>
  </si>
  <si>
    <t>M/S SHREE BHAGABAT STONE AND TRADING .</t>
  </si>
  <si>
    <t>M/S. BALARAM PANDA MEMORIAL CHARITABLE .</t>
  </si>
  <si>
    <t>M/S GURUNANAKSERVICESTATI .</t>
  </si>
  <si>
    <t>M/S PROTECTION MANUFACTURER PVT.LTD. .</t>
  </si>
  <si>
    <t>BRANCH MANAGER SBI KHURDA .</t>
  </si>
  <si>
    <t>M/S SOBHA FOAMEX AND POLY PRODUCT .</t>
  </si>
  <si>
    <t>M/S DION INFRATECH PVT LTD .</t>
  </si>
  <si>
    <t>M/S MEIL BBSR BULK WATER PROJECT PVT LTD .</t>
  </si>
  <si>
    <t>M/S A K ENTERPRISES .</t>
  </si>
  <si>
    <t>MS EAST COAST BIO TECH PROJECT .</t>
  </si>
  <si>
    <t>MS GAON MUNDIA STONE CRUSHER .</t>
  </si>
  <si>
    <t>M/S SUBHALAXMI TRADING AND ENTERPRISE PV .</t>
  </si>
  <si>
    <t>M/S UNIVERSAL INFRA AGRO OIL(P) LTD .</t>
  </si>
  <si>
    <t>M/S BHAGIRATHI PIPE (P) LTD .</t>
  </si>
  <si>
    <t>SRI RAMESH KU AGRAWALLA .</t>
  </si>
  <si>
    <t>M/S MAA CHAMUNDA RICE MILL .</t>
  </si>
  <si>
    <t>M/S CAPITAL ENG.COLLEGE .</t>
  </si>
  <si>
    <t>M/S SHREE GANESH RICE MILL .</t>
  </si>
  <si>
    <t>M/S S.M.AGROTECH (P) LTD .</t>
  </si>
  <si>
    <t>M/S MAA TARINI RICE MILL .</t>
  </si>
  <si>
    <t>M/S MAA BHUASUNI ROLLER FLOUR MILL .</t>
  </si>
  <si>
    <t>M/S SHREE JAGANNATH ROLLER FLOUR MILL .</t>
  </si>
  <si>
    <t>M/S AUROSHREE STONE CRUSHER .</t>
  </si>
  <si>
    <t>M/S MAA MAHISHAMARDINI STONE CRUSHER .</t>
  </si>
  <si>
    <t>M/S MEIL BBSR BULK WATER SUPPLY PROJECT .</t>
  </si>
  <si>
    <t>M/S BAISHNABI DEVI STONE PRODUCT .</t>
  </si>
  <si>
    <t>M/S.VIVEKANANDA INSTITUTE OF TECH. .</t>
  </si>
  <si>
    <t>M/S.VIDYA VIKAS EDUCATIONAL TRUST .</t>
  </si>
  <si>
    <t>M/S.NIIS.INSTITUTE OF BUSINESS ADMN. .</t>
  </si>
  <si>
    <t>M/S.ORISSA CHARITABLE TRUST .</t>
  </si>
  <si>
    <t>SEC.MAHAVEER INSTITUTE OF ENG. . TECH. .</t>
  </si>
  <si>
    <t>SRI CHANDRA DWAJA PANDA .</t>
  </si>
  <si>
    <t>M/S MITS SCHOOL OF ENGINEERING .</t>
  </si>
  <si>
    <t>M/S.NABAKALABER CHARITABLE TRUST .</t>
  </si>
  <si>
    <t>M/S.ORISSA MILLENIUM EDUCATION TRUST .</t>
  </si>
  <si>
    <t>M/S.GURUKUL FOUNDATION TRUST .</t>
  </si>
  <si>
    <t>GANDHI INSTITUTE FOR TECHNOLOGY(GIFT) .</t>
  </si>
  <si>
    <t>VISWA BHARATI FOUNDATION TRUST .</t>
  </si>
  <si>
    <t>M/S KANCHAN INDUSTRIES .</t>
  </si>
  <si>
    <t>M/S.BOISOURCING COM (P)LTD. .</t>
  </si>
  <si>
    <t>M/S.GOPI TEXTILS. .</t>
  </si>
  <si>
    <t>M/S.SRIRAM INDUSTRIES .</t>
  </si>
  <si>
    <t>M/S.GANAPATI AGRO PRODUCT PVT LTD. .</t>
  </si>
  <si>
    <t>MAA SARALA AGRO PRODUCT P.LTD. .</t>
  </si>
  <si>
    <t>M/S.PREMIER CABLE . CONDUCTOR(P)LTD. .</t>
  </si>
  <si>
    <t>M/S INDOPOL(JAGANNATH)AGRO FOOD PVT.LTD. .</t>
  </si>
  <si>
    <t>M/S MAA UTTARAYANI ROL.FL.MILL(PVT)LTD. .</t>
  </si>
  <si>
    <t>M/S MAA MANGALA FLOUR MILL .</t>
  </si>
  <si>
    <t>M/S J.S. OIL IND. PVT. LTD .</t>
  </si>
  <si>
    <t>M/S SRIRAM POLYPET(P) LTD .</t>
  </si>
  <si>
    <t>M/S TARINI AGRO FOOD PROCESS (P) LTD .</t>
  </si>
  <si>
    <t>M/S TARUN GRANITE .</t>
  </si>
  <si>
    <t>M/S VIJAY GAS. C/O SMT RITA SIO .</t>
  </si>
  <si>
    <t>M/SLALCHAND RESORT P LTD .</t>
  </si>
  <si>
    <t>M/S.SPINTRONIC TECHNOLOGY ADVANCE RESEAR .</t>
  </si>
  <si>
    <t>TEMPLECITY INSTITUTE OF TECH. &amp; ENGG. TITE</t>
  </si>
  <si>
    <t>M/S J.B.S FOOD PRODUCT LTD. .</t>
  </si>
  <si>
    <t>M/S MAA JATIANI FLY ASH BRICKS .</t>
  </si>
  <si>
    <t>M/S MAA PADUKA RICE MILL .</t>
  </si>
  <si>
    <t>M/S VEDANG INST. OF TECHNOLOGY .</t>
  </si>
  <si>
    <t>M/S.INDOTECH EDUCATIONAL COLLEGE .</t>
  </si>
  <si>
    <t>M/S BHOLANATH STONE CRUSHER .</t>
  </si>
  <si>
    <t>M/S MAA MANGALA STONE CRUSHER .</t>
  </si>
  <si>
    <t>M/S INDIAN OIL CORPN.LTD .</t>
  </si>
  <si>
    <t>M/S HINDUSTAN PETROLIUM CORPN. LTD .</t>
  </si>
  <si>
    <t>M/S.VEENA THEATRE. .</t>
  </si>
  <si>
    <t>THE CHIEF MANAGER.STATE BANK OF INDIA .</t>
  </si>
  <si>
    <t>M/S.LINGARAJ CONCRETE PVT LTD. .</t>
  </si>
  <si>
    <t>M/S NEW LAXMI STEEL . POWER (P) LTD. .</t>
  </si>
  <si>
    <t>M/S.R.S. RUBBER INDUSTRIES .</t>
  </si>
  <si>
    <t>BIMAL CHANDRA ADHIKARI</t>
  </si>
  <si>
    <t>SRI BIJAY KUMAR MAITY, .</t>
  </si>
  <si>
    <t>PARBATI GHANASHYAM RICE MILL PVT LTD MAN .</t>
  </si>
  <si>
    <t>BASUDEV FOODS .</t>
  </si>
  <si>
    <t>M/S R K ICE HOUSE .</t>
  </si>
  <si>
    <t>M/S R K INDUSTRIES .</t>
  </si>
  <si>
    <t>M/S NARAYANI FOOD PROCESSING PROP-SRI NI .</t>
  </si>
  <si>
    <t>MS PRAGATI MILK PRODUCT PVT LTD HATIA .</t>
  </si>
  <si>
    <t>AMITAV PARIDA</t>
  </si>
  <si>
    <t>AKSHAYA KUMAR PRADHAN</t>
  </si>
  <si>
    <t>ARUNA KUMAR ROUT</t>
  </si>
  <si>
    <t>MAHARAJ MAHARANA</t>
  </si>
  <si>
    <t>AGRI INDIA UNIT-2</t>
  </si>
  <si>
    <t>RANJAN KUMAR SAMAL</t>
  </si>
  <si>
    <t>Smruti Ranjan MOHANTY</t>
  </si>
  <si>
    <t>Pabitra Kumar SAHOO</t>
  </si>
  <si>
    <t>KRISHNA CHANDRA PANDA</t>
  </si>
  <si>
    <t>KENDRAPARA RICE MILLS PRIVATE LIMITED</t>
  </si>
  <si>
    <t>NALINI ICE PLANT PROP- SMT. SUCHETA MOHAPATRA</t>
  </si>
  <si>
    <t>Sangita SAHOO</t>
  </si>
  <si>
    <t>Parwin BANO</t>
  </si>
  <si>
    <t>AGRI INDIA</t>
  </si>
  <si>
    <t>M/S PRASANTI FOODS, PROP:KRUSHNA CHANDRA .</t>
  </si>
  <si>
    <t>SRI DIGAMBAR SAHOO .</t>
  </si>
  <si>
    <t>SRI PRABIR KUMAR DEO .</t>
  </si>
  <si>
    <t>SRI CHANDRAKANTA BEHERA .</t>
  </si>
  <si>
    <t>M/S MAS ENTERPRISERS .</t>
  </si>
  <si>
    <t>SRI JAGADANANDA BISWAL .</t>
  </si>
  <si>
    <t>SRI UDAYA KUMAR PRADHAN .</t>
  </si>
  <si>
    <t>SRI GOURAHARI BEHERA .</t>
  </si>
  <si>
    <t>M/S NALINI RICE INDUSTRIESDIPAK P JENA .</t>
  </si>
  <si>
    <t>M/S GOUSA INDIA LIMITED .</t>
  </si>
  <si>
    <t>M/S MAA SARALA FOODS .</t>
  </si>
  <si>
    <t>CHIEF MANAGER STATE BANK OF INDIA KENDRA .</t>
  </si>
  <si>
    <t>M/S SS AUTO WORLD .</t>
  </si>
  <si>
    <t>SOUDAMINI PRADHAN .</t>
  </si>
  <si>
    <t>SRI RAJKISHORE PRADHAN .</t>
  </si>
  <si>
    <t>SRI BISWANATH MAITI .</t>
  </si>
  <si>
    <t>SRI DEBDULAL MANDAL .</t>
  </si>
  <si>
    <t>SRI ARABINDA DEBANATH .</t>
  </si>
  <si>
    <t>PRASANTA KU SAHOO .</t>
  </si>
  <si>
    <t>SMT SANJUKTA MOHAPATRA .</t>
  </si>
  <si>
    <t>M/S MAA MANGALA RICE MILL PROP SRI MANOJ .</t>
  </si>
  <si>
    <t>BENUDHAR SAMAL .</t>
  </si>
  <si>
    <t>M/S SAILABALA FOOD PRODUCTSP K CHOUDHRY .</t>
  </si>
  <si>
    <t>M/S GAJANANA PROP DEALER &amp;CONST PVT LTD .</t>
  </si>
  <si>
    <t>SRI ISWAR CHANDRA SWAIN .</t>
  </si>
  <si>
    <t>SYED EKRAM ALLI .</t>
  </si>
  <si>
    <t>SIBASHAKTI RICE MILL .</t>
  </si>
  <si>
    <t>M/S EASTERN RICE MILL .</t>
  </si>
  <si>
    <t>M/S KAMRUN NISSA BIBI .</t>
  </si>
  <si>
    <t>SRI RAMAKANTA BEHERA .</t>
  </si>
  <si>
    <t>SMT SHANTILATA BISWAL .</t>
  </si>
  <si>
    <t>M/S IRIS INFRACON PVT LTD .</t>
  </si>
  <si>
    <t>SRI BISWANATH MAITY .</t>
  </si>
  <si>
    <t>SRI SURESH CH ROUT .</t>
  </si>
  <si>
    <t>M/S ROYAL CLIFTS FOOD AND BEVERAGES .</t>
  </si>
  <si>
    <t>SMT DIPTIRANI MARDARAJ .</t>
  </si>
  <si>
    <t>PADMANAVA SAHOO .</t>
  </si>
  <si>
    <t>TAPAN KUMAR NAYAK .</t>
  </si>
  <si>
    <t>M/S-BHAGABATI RICE MILL .</t>
  </si>
  <si>
    <t>M/S ABHIRAM RICE MILL, .</t>
  </si>
  <si>
    <t>M/S. ODISHA AQUA TRADERS &amp; MARINE EXPORT .</t>
  </si>
  <si>
    <t>ANUPAM SINGH .</t>
  </si>
  <si>
    <t>DR RIHANA ICE PLANT .</t>
  </si>
  <si>
    <t>M/S MARUTI ICE PLANT .</t>
  </si>
  <si>
    <t>SAILABALA FOODS .</t>
  </si>
  <si>
    <t>M/S-KRUPAMAYEE RICE MILL .</t>
  </si>
  <si>
    <t>INDRAMANI NATH .</t>
  </si>
  <si>
    <t>M/S GURUDEV ICE PLANT .</t>
  </si>
  <si>
    <t>SITARAM MODERN RICE MILL .</t>
  </si>
  <si>
    <t>PRASANTI RICE MILL .</t>
  </si>
  <si>
    <t>M/S MAA RAMACHANDI RICE MILLPROP:SRI SAM .</t>
  </si>
  <si>
    <t>BISWANATH MAITY</t>
  </si>
  <si>
    <t>M/S RANI ENTERPRISES</t>
  </si>
  <si>
    <t>SRI TRILOCHAN BEHERA .</t>
  </si>
  <si>
    <t>UMAKANTA BEHERA .</t>
  </si>
  <si>
    <t>SRI PRADIPTA KUMAR PALAI .</t>
  </si>
  <si>
    <t>UDAYA KUMAR PRADHAN .</t>
  </si>
  <si>
    <t>SRI KARUNAKAR ROUT .</t>
  </si>
  <si>
    <t>HARAGOURI RICE MILL .</t>
  </si>
  <si>
    <t>GENERAL MANAGER CTC CO OP MILK PROD UNIO .</t>
  </si>
  <si>
    <t>GURU PRASAD MOHANTY</t>
  </si>
  <si>
    <t>AJAY KUMAR GAYA.</t>
  </si>
  <si>
    <t>TELEPHONE EXCHANGE KHERASA .</t>
  </si>
  <si>
    <t>M/S KRISHNA PRASAD RICE MILL .</t>
  </si>
  <si>
    <t>M/S PARAGATI MILK PRODUCT PVT LTD .</t>
  </si>
  <si>
    <t>MAA SARALA RICE MILL .</t>
  </si>
  <si>
    <t>MAA DURGA RICE MILL .</t>
  </si>
  <si>
    <t>CHIEF BRANCH MANAGER S B I .</t>
  </si>
  <si>
    <t>M/S LAXMI AGRO PRODUCT .</t>
  </si>
  <si>
    <t>PRINCIPAL DIET .</t>
  </si>
  <si>
    <t>G M CUTTACK DISTRICT .</t>
  </si>
  <si>
    <t>Vinayak CASHEW</t>
  </si>
  <si>
    <t>Dhenkanal Flour Mills PVT LTD .</t>
  </si>
  <si>
    <t>Khemka Refractories PVT. LTD.</t>
  </si>
  <si>
    <t>Sri Chandra Shekhar Agro Tech SMT KALYANI PATTNAIK</t>
  </si>
  <si>
    <t>M/S MAA YOGAMAYA STONE CRUSHER</t>
  </si>
  <si>
    <t>MAA BUDHI STONE CRUSHER</t>
  </si>
  <si>
    <t>HITECH HATCH FRESH PRIVATE LTD.</t>
  </si>
  <si>
    <t>GITA METAL FABRICATION C/O-SRI PREMANANDA PANY</t>
  </si>
  <si>
    <t>Shree Jagannath STONE CRUSHER</t>
  </si>
  <si>
    <t>BHARAT STEEL INDUSTRIES</t>
  </si>
  <si>
    <t>TATA STEEL MINING LIMITED</t>
  </si>
  <si>
    <t>KHEMKA REFRACTORIES PVT. LTD.</t>
  </si>
  <si>
    <t>ANANTA GOPAL STONE CRUSHER</t>
  </si>
  <si>
    <t>SUBHRAJIT STONE CRUSHER</t>
  </si>
  <si>
    <t>ROSAHN ROUNAK STONE CRUSHER</t>
  </si>
  <si>
    <t>GOPINATH PVT. LTD.</t>
  </si>
  <si>
    <t>RAMACHANDI STONE CRUSHER</t>
  </si>
  <si>
    <t>SATYASISH BISWAL</t>
  </si>
  <si>
    <t>SUNITA PADHI</t>
  </si>
  <si>
    <t>BHUASUNI STONE CRUSHER</t>
  </si>
  <si>
    <t>HITECH HATCH FRESH PVT. LTD.</t>
  </si>
  <si>
    <t>GURUKRUPA HATCHERY</t>
  </si>
  <si>
    <t>SREE MAHABAHU AGRO AND MARKETING PVT. LTD.</t>
  </si>
  <si>
    <t>MAA MANGALA STONE CRUSHER</t>
  </si>
  <si>
    <t>MAHENDRA STONE CRUSHER</t>
  </si>
  <si>
    <t>MAHIMA STONE CRUSHER</t>
  </si>
  <si>
    <t>M/S BHOLASANKAR STONE CRUSHER .</t>
  </si>
  <si>
    <t>M/S MAA HINGULA STONE CRUSHER .</t>
  </si>
  <si>
    <t>KHEMKA REFRACTORIES PVT LTD .</t>
  </si>
  <si>
    <t>TOP CASHEW PRIVATE LTD .</t>
  </si>
  <si>
    <t>MAHAGIRI ENCLAVE .</t>
  </si>
  <si>
    <t>SIDHESWAR STONE CRUSHER .</t>
  </si>
  <si>
    <t>M/S ANAPURNA STONE CRUSHER .</t>
  </si>
  <si>
    <t>M/S SAHOO STONE CRUSHER .</t>
  </si>
  <si>
    <t>M/S KANHA STONE CRUSHER .</t>
  </si>
  <si>
    <t>M/S SANTILATA STONE CRUSHER .</t>
  </si>
  <si>
    <t>JAGANNATH STONE PROCESSORS PVT LTD .</t>
  </si>
  <si>
    <t>M/S JAYA MAA SANTOSHI STONE CRUSHER C/O- .</t>
  </si>
  <si>
    <t>M/S HITENDRA KUMAR PANI STONE CRUSHER PR .</t>
  </si>
  <si>
    <t>SATYASAI STONE CRUSHER PRO - PRASANT SAM .</t>
  </si>
  <si>
    <t>SANKARLAL KHEMKA .</t>
  </si>
  <si>
    <t>M/S MAA SARASWATI RICE MILL .</t>
  </si>
  <si>
    <t>MAA MANGALASTONE CRUSHER .</t>
  </si>
  <si>
    <t>NEELAMADHAB STONE CRUSHER .</t>
  </si>
  <si>
    <t>M/S SANKATMOCHAN STONE CRUSHER .</t>
  </si>
  <si>
    <t>DURGAMADHAB STONE CRUSHER .</t>
  </si>
  <si>
    <t>KK STONE CRUSHER .</t>
  </si>
  <si>
    <t>M/S NARAYANI STONE CRUSHER .</t>
  </si>
  <si>
    <t>M/S SUBRAT STONE CRUSHER .</t>
  </si>
  <si>
    <t>M/S KANAK STONE CRUSHER .</t>
  </si>
  <si>
    <t>M/S TRUPTI STONE CRUSHER .</t>
  </si>
  <si>
    <t>M/S ARUNI AGRO INDUSTRIES PVT LTD .</t>
  </si>
  <si>
    <t>M/S DURGA MADHAB STONE CRUSHER .</t>
  </si>
  <si>
    <t>MAA RAMACHANDI STONE CRUSHER - A .</t>
  </si>
  <si>
    <t>MULADEVI STONE CRUSHER .</t>
  </si>
  <si>
    <t>KONARK STONE CRUSHER .</t>
  </si>
  <si>
    <t>JAI MAA TARINI STONE CRUSHER .</t>
  </si>
  <si>
    <t>OMM SAI STONE CRUSHER .</t>
  </si>
  <si>
    <t>MAA TARINI STONE CRUSHER .</t>
  </si>
  <si>
    <t>MAA RAMCHANDI STONE CRUSHER .</t>
  </si>
  <si>
    <t>M/S ASHALOK STONE CRUSHER .</t>
  </si>
  <si>
    <t>M/S JAY MAHAVIR STONE CRUSHER .</t>
  </si>
  <si>
    <t>M/S SRIRAM STONE CRUSHER .</t>
  </si>
  <si>
    <t>ANNAPURNA AGRO FOODS .</t>
  </si>
  <si>
    <t>M/S ROYAL AGRO FARM .</t>
  </si>
  <si>
    <t>M/S BIBHUTI STONE CRUSHER .</t>
  </si>
  <si>
    <t>M/S M/S SAI BRAHMA ENTERPRISES .</t>
  </si>
  <si>
    <t>M/S MAA BAUTI STONE CRUSHER PROP SRI SUS .</t>
  </si>
  <si>
    <t>M/S GANESH STONE CRUSHER .</t>
  </si>
  <si>
    <t>M/S BSS STONE CRUSHER PROP BASUDEV BHANJ .</t>
  </si>
  <si>
    <t>M/S BAISHNAODEVI STONE CRUSHER .</t>
  </si>
  <si>
    <t>M/S MAA STONE CRUSHER .</t>
  </si>
  <si>
    <t>RADHAGOBIND STONE CRUSHER .</t>
  </si>
  <si>
    <t>M/S GURUKRUPA AGRO PRODUCT C/O- SRI CHOU .</t>
  </si>
  <si>
    <t>M/S SAI BABA STONE CRUSHER PROP SRI SANT .</t>
  </si>
  <si>
    <t>M/S MGM MINERALS LIMITED .</t>
  </si>
  <si>
    <t>M/S LENKA STONE CRUSHER C/O-PITABAS LENK .</t>
  </si>
  <si>
    <t>M/S J P CRUSHER .</t>
  </si>
  <si>
    <t>SIBA FLY ASH BRICKS .</t>
  </si>
  <si>
    <t>M/S SNEHALATA STONE CRUSHER .</t>
  </si>
  <si>
    <t>M/S KHEMKA SHOPPING MALL P LTD .</t>
  </si>
  <si>
    <t>M/S HARAPRIYA RICE MILL .</t>
  </si>
  <si>
    <t>NATURAL AGRITECH P LTD .</t>
  </si>
  <si>
    <t>M/S RADHA KRUSHNA ATTA MILL .</t>
  </si>
  <si>
    <t>M/S MAHALAXMI STONE CRUSHER .</t>
  </si>
  <si>
    <t>M/S SRUSTI AGRO FARMSPVT LTD C/O MAMATA .</t>
  </si>
  <si>
    <t>M/S NATURAL REAL VENTURE PVT LTD C/O BAS .</t>
  </si>
  <si>
    <t>M/S BSR COMBINES PVT LTD .</t>
  </si>
  <si>
    <t>M/S PANCHASAKHA RICE MILL .</t>
  </si>
  <si>
    <t>M/S KAPILASH FLY ASH BRICKS .</t>
  </si>
  <si>
    <t>M/S SEBATI STONE CRUSHER .</t>
  </si>
  <si>
    <t>M/S JAGA STONE CRUSHER .</t>
  </si>
  <si>
    <t>M/S JAYADURGA STONE CRUSHER .</t>
  </si>
  <si>
    <t>MAA KAMAKHEE FOOD PROCESSOR PVT LTD .</t>
  </si>
  <si>
    <t>MISRILAL MINES P LTD .</t>
  </si>
  <si>
    <t>B K BRICKS .</t>
  </si>
  <si>
    <t>DEBADUTTA SAHOO .</t>
  </si>
  <si>
    <t>M/S DAKHINAKALI STONE CRUSHER .</t>
  </si>
  <si>
    <t>TRISAKTI STONE CRUSHER .</t>
  </si>
  <si>
    <t>M/S S K AGRAWALLA STONE CRUSHER .</t>
  </si>
  <si>
    <t>M/S DASADEVI STONE CRUSHER .</t>
  </si>
  <si>
    <t>KANHA STONE CRUSHER .</t>
  </si>
  <si>
    <t>SRI KUNA CHANDRA SAHOO .</t>
  </si>
  <si>
    <t>M/S BDN FOOD PRODUCTS .</t>
  </si>
  <si>
    <t>KANCHAN KAMANA STONE CRUSHER .</t>
  </si>
  <si>
    <t>M/S NATURAL REAL VENTURE PVT LTD .</t>
  </si>
  <si>
    <t>DAXEN AGRITECH INDIA PVT LTD .</t>
  </si>
  <si>
    <t>PASUPATI AGROVET PVT.LTD,KANDABINDHA</t>
  </si>
  <si>
    <t>M/S FERRO ALLOYS CORPORATION LTD .</t>
  </si>
  <si>
    <t>M/S TIRUPATI TRADERS .</t>
  </si>
  <si>
    <t>M/S LAXMIPRIYA STONE CRUSHER .</t>
  </si>
  <si>
    <t>M/S MDD STONE CRUSHER .</t>
  </si>
  <si>
    <t>MAA BANESWARI STONE CRUSHER .</t>
  </si>
  <si>
    <t>VAISNODEVI STONE CRUSHER .</t>
  </si>
  <si>
    <t>KARUNAKAR SAMAL .</t>
  </si>
  <si>
    <t>M/S HANUMANJI STONE CRUSHER .</t>
  </si>
  <si>
    <t>M/S SHIBADURGA STONE CRUSHER .</t>
  </si>
  <si>
    <t>SANDHYA MALLICK</t>
  </si>
  <si>
    <t>M/S JAGANNATH ALUMINIUM INDUSTRIES PROP .</t>
  </si>
  <si>
    <t>M/S DHUNIAGHARA STONE CRUSHER .</t>
  </si>
  <si>
    <t>M/S BASUNDHARA STONES .</t>
  </si>
  <si>
    <t>M/S OMM ADYASHAKTI STONE CRUSHER .</t>
  </si>
  <si>
    <t>M/S TRISAKTI AGRO FOODS .</t>
  </si>
  <si>
    <t>M/S SIDHESWARI AGRO FOODS .</t>
  </si>
  <si>
    <t>M/S SATYAM ENTERPRISES .</t>
  </si>
  <si>
    <t>M/S S.P SINGLA CONSTRUCTION PVT.LTD. .</t>
  </si>
  <si>
    <t>M/S MAA JEMADEI STONE CRUSHER .</t>
  </si>
  <si>
    <t>M/S BANADURGA STONE CRUSHER .</t>
  </si>
  <si>
    <t>M/SPRAMOD MART(RELIANCE SMART) .</t>
  </si>
  <si>
    <t>KHEMKA SHOPPING MALL .</t>
  </si>
  <si>
    <t>JENA STONE CURSHER .</t>
  </si>
  <si>
    <t>SIVASHAKTI STONE CRUSHER .</t>
  </si>
  <si>
    <t>M/S OMM INDUSTRIES .</t>
  </si>
  <si>
    <t>SARALA STONE CRUSHER .</t>
  </si>
  <si>
    <t>M/S MAA AMBICA STONE CURSHER .</t>
  </si>
  <si>
    <t>M S STONE CRUSHER .</t>
  </si>
  <si>
    <t>NETRAJYOTI STONE CRUSHER .</t>
  </si>
  <si>
    <t>M/S KAMALESH RICE MILL .</t>
  </si>
  <si>
    <t>M/S SCAW INDUSTRIES PVT LTD .</t>
  </si>
  <si>
    <t>M/S LAXMINARAYAN AGRO FOODS PVT LTD .</t>
  </si>
  <si>
    <t>BIJAYA KUMAR MANIA .</t>
  </si>
  <si>
    <t>NARAYAN SAHU .</t>
  </si>
  <si>
    <t>INDIAN METAL &amp; FERRO ALLYOS LTD .</t>
  </si>
  <si>
    <t>I B INDUSTRIESC/O NIRMAL MODI .</t>
  </si>
  <si>
    <t>MD SYAMSUDDIN .</t>
  </si>
  <si>
    <t>BHARAT STONE CRUSHERC/O MD TAHER .</t>
  </si>
  <si>
    <t>MANAGING DIRECTOROMFED BHUBANESWAR .</t>
  </si>
  <si>
    <t>PASUPATI AGROVET PVT.LTD,RAMEIKHAMARA</t>
  </si>
  <si>
    <t>M/S RLR MERCANTILES .</t>
  </si>
  <si>
    <t>MATRUDUTTA STONE CRUSHER .</t>
  </si>
  <si>
    <t>BIJAYA KUMAR SAHOO .</t>
  </si>
  <si>
    <t>M/S SUN HOSPITAL .</t>
  </si>
  <si>
    <t>EXCEL PLANT LINK PVT LTD .</t>
  </si>
  <si>
    <t>E TECH RESIDENTIAL COLLEGE .</t>
  </si>
  <si>
    <t>M/S CHAKRESH INDUSTRIES .</t>
  </si>
  <si>
    <t>M/S HOTEL SILVER SPRING .</t>
  </si>
  <si>
    <t>M/S NARBAHERAM POWER &amp; STEEL PVT LTD .</t>
  </si>
  <si>
    <t>PRINCIPALSYNERGY INST OF ENGINEERING &amp; .</t>
  </si>
  <si>
    <t>SAKTI SUGAR LTD .</t>
  </si>
  <si>
    <t>M/S NILACHAL REFRACTORIES LTD .</t>
  </si>
  <si>
    <t>UAL ODISHA .</t>
  </si>
  <si>
    <t>KALINGA JUTE PRODUCTS .</t>
  </si>
  <si>
    <t>BHAIRABI AGRO PRIVATE LIMITED .</t>
  </si>
  <si>
    <t>M/S IMFA LIMITED .</t>
  </si>
  <si>
    <t>B M LIFE INSURANCE CORPN .</t>
  </si>
  <si>
    <t>THE ASST GENERAL MANAGER .</t>
  </si>
  <si>
    <t>G M OMCJAJPUR ROADFOR KALIAPANI MINES .</t>
  </si>
  <si>
    <t>G M OMCJAJPUR ROAD/KALAR .</t>
  </si>
  <si>
    <t>G M OMCJAJPUR ROAD/SUKAR .</t>
  </si>
  <si>
    <t>M/S TARINI STONE CRUSHER .</t>
  </si>
  <si>
    <t>INSTALLATION STONE CRUSHER .</t>
  </si>
  <si>
    <t>M/S GITANJALI STONE CRUSHER .</t>
  </si>
  <si>
    <t>M/S SAMALESWARI STONE CRUSHER .</t>
  </si>
  <si>
    <t>M/S CHANDRA SEKHAR STONE CRUSHER .</t>
  </si>
  <si>
    <t>M/S INSTALLATION STONE CRUSHER .</t>
  </si>
  <si>
    <t>M/S SHAKTI MALTARE &amp; LEMONADE PVT LTD .</t>
  </si>
  <si>
    <t>RASMITA PARIDA .</t>
  </si>
  <si>
    <t>M/S BRAHMANIDEVI CHUDA MILL .</t>
  </si>
  <si>
    <t>ANANTA GOPAL STONE CRUSHER .</t>
  </si>
  <si>
    <t>SAKTI BIO FERTILIZERS .</t>
  </si>
  <si>
    <t>M/S SHREE GOBINDARAJ STONE CRUSHER .</t>
  </si>
  <si>
    <t>M/S SAM'S FLY ASH BRICKS .</t>
  </si>
  <si>
    <t>M/S MATRUKRUPA STONE CRUSHER .</t>
  </si>
  <si>
    <t>M/S TARENI AGRO FOODS .</t>
  </si>
  <si>
    <t>M/S BALESORE ALLOYS LIMITED .</t>
  </si>
  <si>
    <t>M/S JINDAL STAINLESS LIMITED .</t>
  </si>
  <si>
    <t>OSTAPAL CHROMITE MINES .</t>
  </si>
  <si>
    <t>G MOMC JAJPUR ROAD FOR CHIRUGUNIA TOWN .</t>
  </si>
  <si>
    <t>FERRO ALLOYS CORPORATION LTD .</t>
  </si>
  <si>
    <t>M/S ARNAPURNA RICE MILL .</t>
  </si>
  <si>
    <t>AMARNATH PICTURES .</t>
  </si>
  <si>
    <t>T D ENG/TELPHONE EXC STAFF .</t>
  </si>
  <si>
    <t>AFSANA BEGUM .</t>
  </si>
  <si>
    <t>AKP CONFRA PVT LTD .</t>
  </si>
  <si>
    <t>DRIEMS INSTITUTE OF HEALTH SCIENCES AND HOSPITAL</t>
  </si>
  <si>
    <t>MAA DAMADAMANI SLAG REPROCESSING UNIT .</t>
  </si>
  <si>
    <t>TRIMBEKESHWAR AGRO INDUSTRIES PVT LTD .</t>
  </si>
  <si>
    <t>ACC LIMITED .</t>
  </si>
  <si>
    <t>Challapalli Bhaskar Reddy S/O- CHALLAPALLI THIMMA REDDY</t>
  </si>
  <si>
    <t>Forero Plumbing Fittings India PRIVATE LIMITED</t>
  </si>
  <si>
    <t>Ananta Charan Sahoo .</t>
  </si>
  <si>
    <t>S&amp;P LOGISTICS .</t>
  </si>
  <si>
    <t>OM OIL &amp; FLOUR MILL LTD</t>
  </si>
  <si>
    <t>Meerabasanta Hospitality PVT LTD</t>
  </si>
  <si>
    <t>Orifood and Beverage PVT LTD</t>
  </si>
  <si>
    <t>V S AGROTECH</t>
  </si>
  <si>
    <t>UTKAL BRICKS &amp; CONCRETES</t>
  </si>
  <si>
    <t>DIPITIMAYEE BEURA</t>
  </si>
  <si>
    <t>GAJANAN GYPSUM PVT LTD</t>
  </si>
  <si>
    <t>DURAMIX CONCRETE INDIA PVT. LTD.</t>
  </si>
  <si>
    <t>BHAGABAN BISWAL</t>
  </si>
  <si>
    <t>SUBHAM RICE MILL</t>
  </si>
  <si>
    <t>Ansh ELECTRICALS</t>
  </si>
  <si>
    <t>Kingstone LOGISTIC PARK</t>
  </si>
  <si>
    <t>Rajendra Kumar MODI</t>
  </si>
  <si>
    <t>Swastic AGENCY</t>
  </si>
  <si>
    <t>SJEPL SHREE JAGANNATH EXPRESSWAYS PVT LTD</t>
  </si>
  <si>
    <t>Darialal PRECAST PVT LTD</t>
  </si>
  <si>
    <t>K K RESOURCES PRIVATE LIMITED</t>
  </si>
  <si>
    <t>BCM Coke Pvt ltd .</t>
  </si>
  <si>
    <t>Anutham Elixir PVT LTD</t>
  </si>
  <si>
    <t>HI TECH PLASTIC PRODUCT .</t>
  </si>
  <si>
    <t>SAGAR BUSINESS PVT. LTD. .</t>
  </si>
  <si>
    <t>MR. BIBHUTIBHUSAN NAYAK .</t>
  </si>
  <si>
    <t>SRI SAIAGRO FOODS (P) LTD .</t>
  </si>
  <si>
    <t>M/S. SNOWMAN LOGISTIC (P) LTD .</t>
  </si>
  <si>
    <t>M/S. MAGMA FOODS .</t>
  </si>
  <si>
    <t>M/S KRAB INTERNATIONAL .</t>
  </si>
  <si>
    <t>M/S ARTATRANA RICE MILL .</t>
  </si>
  <si>
    <t>M/S VAISHNO POLYMER .</t>
  </si>
  <si>
    <t>M/S PARSVA PACKERS PVT.LTD .</t>
  </si>
  <si>
    <t>MR. SK ROSHAN .</t>
  </si>
  <si>
    <t>M/S BANSIDHAR AGRO COLD STORE .</t>
  </si>
  <si>
    <t>ODISHA DAIRY FARM .</t>
  </si>
  <si>
    <t>M/S EXIGO ENTERPRISES P LTD. .</t>
  </si>
  <si>
    <t>MR. NAMITA MOHAPATRA .</t>
  </si>
  <si>
    <t>M/S IMS INDUSTRIES .</t>
  </si>
  <si>
    <t>M/S NOOR FOOD PRODUCTS .</t>
  </si>
  <si>
    <t>ADITYA MOTORS .</t>
  </si>
  <si>
    <t>SRI BIOFUEL .</t>
  </si>
  <si>
    <t>MR. JAYANTA KUMAR PRADHAN .</t>
  </si>
  <si>
    <t>GOPAL FLY ASH BRICKS .</t>
  </si>
  <si>
    <t>HIL LTD .</t>
  </si>
  <si>
    <t>M/S CARCINOVA CANCER HOSPITAL .</t>
  </si>
  <si>
    <t>M/S ESSKAY MISCHINERY PVT LTD .</t>
  </si>
  <si>
    <t>M/S TRIVENI BUILD MAT PVT.LTD .</t>
  </si>
  <si>
    <t>TRUPTI AUTOMOTIVES .</t>
  </si>
  <si>
    <t>M/S EASTERN GOURMET P.LTD. .</t>
  </si>
  <si>
    <t>M/S.G K PULSE MANU. P LTD .</t>
  </si>
  <si>
    <t>AKHAYA PATRA FOUNDATION .</t>
  </si>
  <si>
    <t>Konark Constructions &amp; Engineers LTD</t>
  </si>
  <si>
    <t>RADHAGOBINDA FOODS AND BEVERAGES PVT. LT .</t>
  </si>
  <si>
    <t>EASTERN ZONE INDUSTRIES PVT.LTD .</t>
  </si>
  <si>
    <t>PASUPATI BREADING FARM PVT. LTD .</t>
  </si>
  <si>
    <t>GAJANANDA PACKING , .</t>
  </si>
  <si>
    <t>THE INDIAN METAL &amp; FERRO ALLOYS LTD. .</t>
  </si>
  <si>
    <t>PELICAN ENTERPRISERS .</t>
  </si>
  <si>
    <t>GREEN WAVES PVT LTD .</t>
  </si>
  <si>
    <t>MR. ABHAYA KUMAR DAS .</t>
  </si>
  <si>
    <t>MR. T BISWANATH PATRA .</t>
  </si>
  <si>
    <t>RICKY FOODS BEVERAGE PVT LTD .</t>
  </si>
  <si>
    <t>RHI MAGNESITA INDIA LIMITED .</t>
  </si>
  <si>
    <t>GREAT EASTERN UDYOG PVT.LTD .</t>
  </si>
  <si>
    <t>MAHALAXMI WELLMAN LLP .</t>
  </si>
  <si>
    <t>METRO INDUSTRY .</t>
  </si>
  <si>
    <t>MR. BISHNU CHARAN DAS .</t>
  </si>
  <si>
    <t>ECON BIOFUEL .</t>
  </si>
  <si>
    <t>DAS &amp; DAS STONE CRUSHER .</t>
  </si>
  <si>
    <t>OMM GURUDEV ICE PLANT .</t>
  </si>
  <si>
    <t>KALINGA GYPSUM PVT.LTD. .</t>
  </si>
  <si>
    <t>M/S.SHREE BHARAT MOTORS LTD. .</t>
  </si>
  <si>
    <t>AMBIKA FLY ASH BRICKS .</t>
  </si>
  <si>
    <t>BINAYAK ASSOCIATES .</t>
  </si>
  <si>
    <t>NR INTERNATIONAL LTD .</t>
  </si>
  <si>
    <t>ANNAPURNA AGRO INDUSTRIES .</t>
  </si>
  <si>
    <t>ARCHACOLOGICAL SURVEY OF INDIA .</t>
  </si>
  <si>
    <t>SOM DISTILLERIES &amp;BREWERIES ODISHA P LTD .</t>
  </si>
  <si>
    <t>BABA SAI AGROPRODUCTS .</t>
  </si>
  <si>
    <t>M/S MAA KATAK CHANDI POLYTECH .</t>
  </si>
  <si>
    <t>Ashirvad Pipes PRIVATE LIMITED</t>
  </si>
  <si>
    <t>M/S.SANTUKA FOODS PVT.LTD. .</t>
  </si>
  <si>
    <t>KAVERI PATTNAIK .</t>
  </si>
  <si>
    <t>M/S.SKY AUTOMOBILS .</t>
  </si>
  <si>
    <t>NEW LAXMI STEEL &amp; POWER (P) LTD .</t>
  </si>
  <si>
    <t>PASUPATI AGRAVET PVT LTD .</t>
  </si>
  <si>
    <t>SWASTIK GYPSUM PVT LTD</t>
  </si>
  <si>
    <t>INDIAN OIL CORPERATION .</t>
  </si>
  <si>
    <t>DISHANTH AGARWAL .</t>
  </si>
  <si>
    <t>DWARKESH FUEL (P) LTD .</t>
  </si>
  <si>
    <t>SDRA FOODS &amp; SPICES (P) LTD .</t>
  </si>
  <si>
    <t>MR. NITESH GOENKA .</t>
  </si>
  <si>
    <t>TOSHALI CEMENT(P) LTD .</t>
  </si>
  <si>
    <t>MAHABALI MODERN RICE MILL (P) LTD .</t>
  </si>
  <si>
    <t>THERMO &amp; THERMO .</t>
  </si>
  <si>
    <t>M S PASUPATI BREEDING FIRM .</t>
  </si>
  <si>
    <t>PADMA MOTORS .</t>
  </si>
  <si>
    <t>GLAZE PLASTIC INDUSTRY .</t>
  </si>
  <si>
    <t>M/S.ANANDA CATTLE FEEDS .</t>
  </si>
  <si>
    <t>R K ENGINEERING COLLEGE .</t>
  </si>
  <si>
    <t>MEERA BEVERAGES P LTD .</t>
  </si>
  <si>
    <t>EAST END TECHNOLOGIES P LTD .</t>
  </si>
  <si>
    <t>ANITYA PACKAGING .</t>
  </si>
  <si>
    <t>SRI HANUMAN COKE .</t>
  </si>
  <si>
    <t>SRI JAGANNATH COMBINE COKE (P) LTD .</t>
  </si>
  <si>
    <t>DURGA CONDEV (P) LTD .</t>
  </si>
  <si>
    <t>MORARKA BISCUITS (P) LTD .</t>
  </si>
  <si>
    <t>UDAYANATH(AUTO)COLLEGESCIENCE&amp;TECH .</t>
  </si>
  <si>
    <t>M/S PASUPATI BREEDING FIRM P.LTD .</t>
  </si>
  <si>
    <t>M/S PUSPA AGENCY PVT.LTD .</t>
  </si>
  <si>
    <t>M/S PANDA ASSOCIATES .</t>
  </si>
  <si>
    <t>M/S R.S.B TRANSMISSION LTD. .</t>
  </si>
  <si>
    <t>M/S RAGHAV COIRS(P)LTD. .</t>
  </si>
  <si>
    <t>AB COLD CHAIN &amp; AGRO FOODS PRIVATE LIMITED</t>
  </si>
  <si>
    <t>M/S B.P.ENTERPRISES .</t>
  </si>
  <si>
    <t>M/S CHANDIKHOL RICE MILL .</t>
  </si>
  <si>
    <t>M/S JAI LAXMI AGRO FOODS PVT.LTD. .</t>
  </si>
  <si>
    <t>M/S EASTERN FOODS (P) LTD. .</t>
  </si>
  <si>
    <t>M/S MAA DURGA RICE PROCESSING &amp; EXPORTS .</t>
  </si>
  <si>
    <t>M/S SATYAM CASTINGS, PVT LTD. .</t>
  </si>
  <si>
    <t>M/S BINAYAK ALUMINIUM (P) LTD. .</t>
  </si>
  <si>
    <t>M/S ORICLEAN (P) LTD. .</t>
  </si>
  <si>
    <t>M/S RAM ASSORTED COLD STORAGE (P) LTD. .</t>
  </si>
  <si>
    <t>M/S MAHIMANANDA MISHRA .</t>
  </si>
  <si>
    <t>M/S BHAGAT EDUCATION AND RESEARCH TRUST .</t>
  </si>
  <si>
    <t>M/S D.K.N ENTERPRISES PVT.LTD. .</t>
  </si>
  <si>
    <t>M/S DRIEMS ,I.T.C. .</t>
  </si>
  <si>
    <t>M/S ADITYA MOTORS .</t>
  </si>
  <si>
    <t>PRAMOD CHANDRA RATH</t>
  </si>
  <si>
    <t>M/S GANAPATI WIRE HOUSE (P)LTD. .</t>
  </si>
  <si>
    <t>M/S FIELD MOTORS (P) LTD. .</t>
  </si>
  <si>
    <t>M/S KONARKA JUTE , LTD. .</t>
  </si>
  <si>
    <t>MAHASAKTI FERRO ALLOYS P LTD. .</t>
  </si>
  <si>
    <t>M/S PUSPA AGENCY PVT LTD. .</t>
  </si>
  <si>
    <t>S S G INFRASTRUCTURE PVT LTD .</t>
  </si>
  <si>
    <t>M/S SANTUKA ASSOCIATES P.LTD .</t>
  </si>
  <si>
    <t>M/S CERAMIC SALES CORPORATION .</t>
  </si>
  <si>
    <t>TETRA HEDRON EDUCATIONAL TRUST .</t>
  </si>
  <si>
    <t>SARALIA STEEL INDUSTRIES(P) LTD. .</t>
  </si>
  <si>
    <t>MOHABALI OIL &amp; FLOUR MILL .</t>
  </si>
  <si>
    <t>TIRUMALA BINAYAK PROJECT .</t>
  </si>
  <si>
    <t>SHREEDHARA DIARY AND AGROVET P LTD. .</t>
  </si>
  <si>
    <t>KINGSTONE BUSINESS PARK .</t>
  </si>
  <si>
    <t>RSB Transmission (I) LTD CASTINGS UNIT</t>
  </si>
  <si>
    <t>M/S SUBHASHREE PACKERS PVT. LTD. .</t>
  </si>
  <si>
    <t>GEOFAST INDUSTRIES (INDIA) LTD .</t>
  </si>
  <si>
    <t>PIONEER HALON AGROECOLOGY PVT LTD .</t>
  </si>
  <si>
    <t>MAHAVEER FOOD PROCESSOR, PROF KAIBALYA .</t>
  </si>
  <si>
    <t>RAGHUPATI ESTATE &amp; HOLDING PVT. LTD. .</t>
  </si>
  <si>
    <t>M/S RAMDEV ALLOYS &amp; STEEL P.LTD. .</t>
  </si>
  <si>
    <t>NH-5,MANGULI CHOUDWAR CUTTACK MANGU .</t>
  </si>
  <si>
    <t>ANVIL SERVICES .</t>
  </si>
  <si>
    <t>M/S PRINCE BUSINESS RESOURCES .</t>
  </si>
  <si>
    <t>GREEN FIELD HATCHERY AND FARMS .</t>
  </si>
  <si>
    <t>MR. DR.KRUPASINDHU PANDA .</t>
  </si>
  <si>
    <t>BN COMMODITY PVT LTD .</t>
  </si>
  <si>
    <t>MR. BASANTA MAHARANA .</t>
  </si>
  <si>
    <t>PASHUPATI AGROVET PVT LTD .</t>
  </si>
  <si>
    <t>HIRA PROCESSING &amp; MANUFACTURING IND.</t>
  </si>
  <si>
    <t>Aqua pvc PIPES &amp; FITTINGS</t>
  </si>
  <si>
    <t>SHAKUN ETERPRISES PVT. LTD</t>
  </si>
  <si>
    <t>Laxmipriya Foods And Beverages SUPRIYA SAHOO</t>
  </si>
  <si>
    <t>GENERAL MANAGER (TECH) NCC LTD</t>
  </si>
  <si>
    <t>THE GENERAL MANAGER WATCO DIVISION CUTTACK</t>
  </si>
  <si>
    <t>DHANANJAYA SABAT</t>
  </si>
  <si>
    <t>M/S MADHAV FOOD PRODUCT</t>
  </si>
  <si>
    <t>M/S SRIRAM INDUSTRIES</t>
  </si>
  <si>
    <t>URC CONSTRUCTION PVT. LTD</t>
  </si>
  <si>
    <t>Nandu Plastic JHARANA SAHOO</t>
  </si>
  <si>
    <t>Bhagyalaxmi Fly Ash Bricks PROP- BHAGYALAXMI ROUT</t>
  </si>
  <si>
    <t>JMG LIFESTYLE PRIVATE LIMITED</t>
  </si>
  <si>
    <t>GAIL(India) LIMITED</t>
  </si>
  <si>
    <t>Tushi Motors PVT. LTD.</t>
  </si>
  <si>
    <t>Sanjib Kar &amp; SWATI DAS</t>
  </si>
  <si>
    <t>Shreeja Health Care PVT. LTD</t>
  </si>
  <si>
    <t>M/S HITECH PLASTIC PRODUCTS .</t>
  </si>
  <si>
    <t>SMT.PRAKASINI BEHERA ANDBRAJENDRA BEHERA .</t>
  </si>
  <si>
    <t>M/S LN ICE MILL .</t>
  </si>
  <si>
    <t>Hotel Cuttack INTERNATIONAL</t>
  </si>
  <si>
    <t>KISHORE KUMAR SAHOO .</t>
  </si>
  <si>
    <t>M/S PRAGATI MILK PRODUCTS PVT.LTD. .</t>
  </si>
  <si>
    <t>M/S SUBHALAXMI PLASTICS .</t>
  </si>
  <si>
    <t>SMT MAMATA BEHERA .</t>
  </si>
  <si>
    <t>MANAGING DIRECTOR OSCB .</t>
  </si>
  <si>
    <t>PIYUS AGARWAL .</t>
  </si>
  <si>
    <t>VIBHA PUBLICATION .</t>
  </si>
  <si>
    <t>M/S SGBL ( INDIA ) PVT.LTD. .</t>
  </si>
  <si>
    <t>M/S UTKAL MAHESWRI SEVA TRUST .</t>
  </si>
  <si>
    <t>SRIRAM POLY UDYOG .</t>
  </si>
  <si>
    <t>MAHA LAXMI PACKAGING .</t>
  </si>
  <si>
    <t>M/S RAJ CHEMICALS .</t>
  </si>
  <si>
    <t>JAY BHARAT SPICES PVT.LTD. UNIT -II</t>
  </si>
  <si>
    <t>M/S SRIRAM ASSOCIATES .</t>
  </si>
  <si>
    <t>B.B. ROUTRAY .</t>
  </si>
  <si>
    <t>SHREE SHYAM PLASTO CHEM PVT LTD .</t>
  </si>
  <si>
    <t>KALINGA PACKERS (P) LTD .</t>
  </si>
  <si>
    <t>JAGANNATH POLY PACKS LTD .</t>
  </si>
  <si>
    <t>M/S.SHREE BALAJI IND. .</t>
  </si>
  <si>
    <t>PRADEEP KU. PATRA .</t>
  </si>
  <si>
    <t>NARAYAN CH.PARIDA .</t>
  </si>
  <si>
    <t>M/S MAHALAXMI ENTERPRISES .</t>
  </si>
  <si>
    <t>SMT.MADHUSMITA BARIK .</t>
  </si>
  <si>
    <t>KABITARANI BEHERA .</t>
  </si>
  <si>
    <t>THE LIFE SEVA TRUST .</t>
  </si>
  <si>
    <t>M/S KHUSBOO PRODUCTS .</t>
  </si>
  <si>
    <t>LAJPAT RAI DAV PUBLIC SCHOOL .</t>
  </si>
  <si>
    <t>M/S K.K. ROLLER FLOUR MILLS PVT LTD .</t>
  </si>
  <si>
    <t>M/S.ALFA ELECTRICAL AND COMPANY .</t>
  </si>
  <si>
    <t>M/S.SRI JAGANNATH ICE PLANT .</t>
  </si>
  <si>
    <t>M/S. OM OIL &amp; FLOUR MILLS. .</t>
  </si>
  <si>
    <t>M/S. LALBABA ROLLER FLOUR MILL .</t>
  </si>
  <si>
    <t>M/S. OM OIL &amp; FLOUR MILL .</t>
  </si>
  <si>
    <t>M/S. MANISHREE REFACTORIES &amp; CERAMICS .</t>
  </si>
  <si>
    <t>M/S.OM OIL &amp; FLOUR MILL LTD. .</t>
  </si>
  <si>
    <t>M/S. M.M. MEDICARE CENTER .</t>
  </si>
  <si>
    <t>THE A.G.M(RACPC,SBI CTC) .</t>
  </si>
  <si>
    <t>RABINDRA KU. DASH .</t>
  </si>
  <si>
    <t>M/S MAHAVIR INDUSTRIES .</t>
  </si>
  <si>
    <t>M/S BHARAT FEEDS .</t>
  </si>
  <si>
    <t>KISHORE CHANDRA SINGH .</t>
  </si>
  <si>
    <t>DEBENDRA KU ROUT .</t>
  </si>
  <si>
    <t>HOTEL SEETAL .</t>
  </si>
  <si>
    <t>KANCHAN PLASTIC .</t>
  </si>
  <si>
    <t>M/S.RELYON PACKS .</t>
  </si>
  <si>
    <t>DR.RUCHI GUPTA .</t>
  </si>
  <si>
    <t>RATAN KUMAR AGRAWALLA .</t>
  </si>
  <si>
    <t>BHARATI AIRTEL LTD. .</t>
  </si>
  <si>
    <t>SRI SANJIB KRISHNA NAYAK .</t>
  </si>
  <si>
    <t>M/S MEGHA PAPERS (P) LTD. .</t>
  </si>
  <si>
    <t>Opec Udyog PVT. LTD</t>
  </si>
  <si>
    <t>M/S.ORIPIPE (P)LTD. .</t>
  </si>
  <si>
    <t>M/S.JANAKI STEEL (P)LTD. .</t>
  </si>
  <si>
    <t>M/S. HEALTH FOOD PRODUCTS (P) LTD. .</t>
  </si>
  <si>
    <t>Jit Multilayers PVT. LTD</t>
  </si>
  <si>
    <t>M/S JAI BHARAT SPICES PVT.LTD .</t>
  </si>
  <si>
    <t>M/S. MAHAVIR CONDUCTORS(P)LTD. .</t>
  </si>
  <si>
    <t>M/S. AGARWAL SPICES &amp; FOOD PROCESSORS(P) .</t>
  </si>
  <si>
    <t>M/S. DHRUB INDUSTRIES .</t>
  </si>
  <si>
    <t>M/S. EASTERN FOODS (P) LTD. .</t>
  </si>
  <si>
    <t>M/S. MASTER FOOD PRODUCTS .</t>
  </si>
  <si>
    <t>EASTERN FOODS PVT.LTD.NO-I .</t>
  </si>
  <si>
    <t>VARUN BEVERAGES LIMITED</t>
  </si>
  <si>
    <t>M/S. WAZIR STEEL INDUSTRIES .</t>
  </si>
  <si>
    <t>SMT.MAINA DEVI JAIN .</t>
  </si>
  <si>
    <t>M/S.CORROSION PROTECTION (P) LTD. .</t>
  </si>
  <si>
    <t>M/S. ORISSA STATE CO-OPP MARKETING .</t>
  </si>
  <si>
    <t>MONTESSORI AGROTECH .</t>
  </si>
  <si>
    <t>M/S OM OIL AND FLOUR MILL .</t>
  </si>
  <si>
    <t>SOUTH POINT DIAGNOSTIC AND NURSHING HOME .</t>
  </si>
  <si>
    <t>M/S JHARANA INDUSTRIES PVT.LTD. .</t>
  </si>
  <si>
    <t>M/S SUVOCHEM INDUSTRIES PVT.LTD. .</t>
  </si>
  <si>
    <t>DEBENDRA NATH DAS .</t>
  </si>
  <si>
    <t>NIRMAL GARABADU .</t>
  </si>
  <si>
    <t>M/S BANBHIARI MOVIES (P) LTD. .</t>
  </si>
  <si>
    <t>MADANLAL GOSWAMI .</t>
  </si>
  <si>
    <t>M/S.BHABANI ALLUMINIUM .</t>
  </si>
  <si>
    <t>M/S.L.N ICE MILL .</t>
  </si>
  <si>
    <t>ASHOK ALLIED INDUSTRIES .</t>
  </si>
  <si>
    <t>SADGURU MEDICAL &amp; RESERCH CENTER .</t>
  </si>
  <si>
    <t>M/S. HOTEL MONALISHA .</t>
  </si>
  <si>
    <t>M/S.MOHANTY INDUSTRIAL ENTERPRISERS .</t>
  </si>
  <si>
    <t>M/S.JAGANNATH &amp; JAGANNATH .</t>
  </si>
  <si>
    <t>M/S.OEU TRANSFORMERS .</t>
  </si>
  <si>
    <t>M/S.NISHAMANI TRADING &amp; ENGINEERING .</t>
  </si>
  <si>
    <t>M/S. SHYAM PLASTIC .</t>
  </si>
  <si>
    <t>SMT.ROJALIN SAHOO .</t>
  </si>
  <si>
    <t>VASANTI STORAGE (P)LTD .</t>
  </si>
  <si>
    <t>M/S PRAGATI MILK PRODUCTS(P)LTD. .</t>
  </si>
  <si>
    <t>ODI RAY INDUSTRIES LTD. .</t>
  </si>
  <si>
    <t>MAMATA FLY ASH BRICKS .</t>
  </si>
  <si>
    <t>SMT. BINATI MOHARANA .</t>
  </si>
  <si>
    <t>M/S KRISHNA COKE(INDIA) P.LTD. .</t>
  </si>
  <si>
    <t>M/S ABHIJEET PLASTIC .</t>
  </si>
  <si>
    <t>M/S SHYAM INDUSTRIES .</t>
  </si>
  <si>
    <t>M/S MODERN PLASTIC PRODUCTS .</t>
  </si>
  <si>
    <t>M/S CHANDAN PLASTIC PRODUCTS .</t>
  </si>
  <si>
    <t>M/S S.K. PLASTICS .</t>
  </si>
  <si>
    <t>THE DIVISIONAL MANAGER TELEGRAPH,PLG&amp;ADM .</t>
  </si>
  <si>
    <t>GRAND CINEMA .</t>
  </si>
  <si>
    <t>M/S.OSL AUTOMOBILE (P) LTD. .</t>
  </si>
  <si>
    <t>SRI JIBAN KUMAR MOHANTY .</t>
  </si>
  <si>
    <t>GENERAL MANAGAR,TELECOM DEPT. .</t>
  </si>
  <si>
    <t>THE DIVISIONAL MANAGER .</t>
  </si>
  <si>
    <t>M/S. SARANGI CLINIC &amp; RESERCH CENTRE .</t>
  </si>
  <si>
    <t>M/S. AKABARI CONTINENTAL (P) LTD. .</t>
  </si>
  <si>
    <t>M/S.ORISSA STEVEDERS LTD .</t>
  </si>
  <si>
    <t>SASWAT PLAST .</t>
  </si>
  <si>
    <t>ORISSA PLASTO PIPE IND. .</t>
  </si>
  <si>
    <t>M/S. ORISSA CONFECTIONERY (P) LTD. .</t>
  </si>
  <si>
    <t>M/S.PRAGATI MILK PRODUCT (P) LTD. .</t>
  </si>
  <si>
    <t>M/S.SHIVA SANKAR TRADING .</t>
  </si>
  <si>
    <t>PASUPATI AGROVET(P) LTD .</t>
  </si>
  <si>
    <t>M/S. JAGANNATH POLYMER (P) LTD. .</t>
  </si>
  <si>
    <t>Mamata Metal and Steels PRIVATE LIMITED</t>
  </si>
  <si>
    <t>M/S. PASUPATI ISPAT LTD. .</t>
  </si>
  <si>
    <t>M/S.PARADEEP OXYGEN (P) LTD. .</t>
  </si>
  <si>
    <t>M/S. JAYAGURU COLD STORAGE (P) LTD. .</t>
  </si>
  <si>
    <t>M/S.BHARAT FEEDS .</t>
  </si>
  <si>
    <t>M/S.SWEETY CHEMICALS .</t>
  </si>
  <si>
    <t>M/S MAJESTIC BUILDER &amp; DEVLOPERS PVT LTD .</t>
  </si>
  <si>
    <t>M/S RELIANCE JIO INFOCOM LTD. .</t>
  </si>
  <si>
    <t>REGIONAL DIRECTOR ESIC .</t>
  </si>
  <si>
    <t>M/S KAMAL FOOD PRODUCTS .</t>
  </si>
  <si>
    <t>M/S AVJ NATURAL RESOURCES PVT.LTD. .</t>
  </si>
  <si>
    <t>M/S METRO BAZAR .</t>
  </si>
  <si>
    <t>PRIME MULTISPECIALITY HOSPITAL LTD. .</t>
  </si>
  <si>
    <t>M/S.STAR PACKAGING INDUSTRIES .</t>
  </si>
  <si>
    <t>THE BRANCH MANAGER,LIC OF INDIA .</t>
  </si>
  <si>
    <t>MR.MAHIMANANDA MISHRA .</t>
  </si>
  <si>
    <t>THE H.M.,D.A.V.PULIC SCHOOL .</t>
  </si>
  <si>
    <t>BIBHUTI BHUSAN JETHY .</t>
  </si>
  <si>
    <t>ALOK KU MISHRA .</t>
  </si>
  <si>
    <t>SUBAS NUTRITION (P) LTD. .</t>
  </si>
  <si>
    <t>Aadi Polyextrusion &amp; Moulding (P) Ltd. DIRECTOR- KAUSHAL PODDAR</t>
  </si>
  <si>
    <t>EELEN ENGG (P) LTD. .</t>
  </si>
  <si>
    <t>M.B.M. LABORATORIES .</t>
  </si>
  <si>
    <t>M/S CHOUDHURY DAL MILL PVT. LTD. .</t>
  </si>
  <si>
    <t>UPENDRA KU DASH .</t>
  </si>
  <si>
    <t>SUNIL KUMAR MAHESWARI</t>
  </si>
  <si>
    <t>M/S. HOTEL SAGAR SHREE .</t>
  </si>
  <si>
    <t>VICE PRESIDENT,UTI BANK LTD. .</t>
  </si>
  <si>
    <t>M/S. SAI AUTO .</t>
  </si>
  <si>
    <t>PALASH UDYOG FOODS(P) LTD. .</t>
  </si>
  <si>
    <t>M/S. JAY BHARAT FOOD PROCESS (P) LTD. .</t>
  </si>
  <si>
    <t>SRI BISWANATH BEHERA .</t>
  </si>
  <si>
    <t>M/S CITY PLASTIC .</t>
  </si>
  <si>
    <t>M/S SHRISTHI AGRO PRODUCTS .</t>
  </si>
  <si>
    <t>KARTIK KU. MISHRA .</t>
  </si>
  <si>
    <t>M/S BISESWAR FOODS PVT.LTD .</t>
  </si>
  <si>
    <t>SANJAYA KUMAR MAHALI .</t>
  </si>
  <si>
    <t>M/S PASUPATI AGROVET(P) LTD. .</t>
  </si>
  <si>
    <t>M/S SUBHALAXMI PET .</t>
  </si>
  <si>
    <t>SRI BIKASH RATH .</t>
  </si>
  <si>
    <t>SRI ASHOK KU. MOHANTY .</t>
  </si>
  <si>
    <t>ORISSA CABLE AND CONDUCTOR .</t>
  </si>
  <si>
    <t>MILTON CHEMCIAL PHARMALIR .</t>
  </si>
  <si>
    <t>M/S.JAGANNATH AGRO INDUSTRIES .</t>
  </si>
  <si>
    <t>M/S.VAISHNO PLAST .</t>
  </si>
  <si>
    <t>M/S.JYOTI BATTERY .</t>
  </si>
  <si>
    <t>M/S.R.M.MILLS .</t>
  </si>
  <si>
    <t>M/S. RAUNAK EXPORTS (P) LTD. .</t>
  </si>
  <si>
    <t>M/S. ORISSA GYPSUM PVT.LTD. .</t>
  </si>
  <si>
    <t>M/S GOVINDA INDUSTRIES .</t>
  </si>
  <si>
    <t>BIJAYA FLOUR MILL .</t>
  </si>
  <si>
    <t>SURENDRA POWERTECH PVT.LTD .</t>
  </si>
  <si>
    <t>M/S TARINI INDUSTRIES .</t>
  </si>
  <si>
    <t>B.M. S.B.I, BIDYADHARPUR, .</t>
  </si>
  <si>
    <t>M/S ODI RAY INDUSTRIES LTD .</t>
  </si>
  <si>
    <t>DEBASIS JENA .</t>
  </si>
  <si>
    <t>SUMITRA PLAZA .</t>
  </si>
  <si>
    <t>SMT.KHULANA BEWA .</t>
  </si>
  <si>
    <t>THE SECRETARY .</t>
  </si>
  <si>
    <t>M/S.KANDOI ESTATE(P)LTD. .</t>
  </si>
  <si>
    <t>AROGYA DIAGNOSTIC CENTER .</t>
  </si>
  <si>
    <t>NALANDA ENGICON PVT.LTD JICA ASSISTED,OISIP PROJECT</t>
  </si>
  <si>
    <t>NALANDA ENGICON PVT LTD</t>
  </si>
  <si>
    <t>Amarendra Sahoo .</t>
  </si>
  <si>
    <t>Kalyan Projects .</t>
  </si>
  <si>
    <t>Santosh Kumar SAHOO</t>
  </si>
  <si>
    <t>General Manager NCC LTD</t>
  </si>
  <si>
    <t>GENERAL MANAGER NCC LTD</t>
  </si>
  <si>
    <t>Challapalli Bhaskar Reddy FOR L&amp;T LIMITED</t>
  </si>
  <si>
    <t>Nalanda SSG (JV) CUTTACK</t>
  </si>
  <si>
    <t>Suraj AGARWAL</t>
  </si>
  <si>
    <t>DIPTI PATNAIK</t>
  </si>
  <si>
    <t>Rinita MOHARANA</t>
  </si>
  <si>
    <t>Ramesh Kumar PRASAD</t>
  </si>
  <si>
    <t>Anup Kumar BHAWSINKA</t>
  </si>
  <si>
    <t>Bijoy Shankar PATRA</t>
  </si>
  <si>
    <t>Kananabala GIRI</t>
  </si>
  <si>
    <t>Anupma GUPTA</t>
  </si>
  <si>
    <t>Sanjay PANDA</t>
  </si>
  <si>
    <t>Bikash AGARWAL</t>
  </si>
  <si>
    <t>Shivanand DAS</t>
  </si>
  <si>
    <t>The Managing Director METRO BUILDER PRIVATE LIMITED.</t>
  </si>
  <si>
    <t>Siddhi Vinayak Residency .</t>
  </si>
  <si>
    <t>Trishna Builder .</t>
  </si>
  <si>
    <t>Ashok Kumar AGARWAL</t>
  </si>
  <si>
    <t>SRI MOURYA MODI .</t>
  </si>
  <si>
    <t>M/S PMG SCAN AND RESEARCH CENTRE .</t>
  </si>
  <si>
    <t>SEASHORE HELTH CARE (P)LTD. .</t>
  </si>
  <si>
    <t>M/S. JAGANNATH PROCESS .</t>
  </si>
  <si>
    <t>M/S BOOK WORLD .</t>
  </si>
  <si>
    <t>BRANCH MANAGER LIC OF INDIA .</t>
  </si>
  <si>
    <t>PRADEEP KUMAR GUPTA .</t>
  </si>
  <si>
    <t>SMT SUBARNA BEHERA .</t>
  </si>
  <si>
    <t>ASWINI SCHOOL OF NURSING .</t>
  </si>
  <si>
    <t>ABDUL WAHID .</t>
  </si>
  <si>
    <t>SUCHITRA PANSARI .</t>
  </si>
  <si>
    <t>M/S 4S CARE HOSPITAL .</t>
  </si>
  <si>
    <t>SECY,UNION CLUB .</t>
  </si>
  <si>
    <t>METRO MANZIL APPARTMENT .</t>
  </si>
  <si>
    <t>REVERNE HOSPITAL .</t>
  </si>
  <si>
    <t>CHINMAYA CHIRANJEEB BALA,CUTTACK .</t>
  </si>
  <si>
    <t>M/S METRO ASHRYA .</t>
  </si>
  <si>
    <t>M/S.MELVIN JOVES LION AND EYE HOSPITAL .</t>
  </si>
  <si>
    <t>THE SECY OLYMPIC ORISSA ASSOCIATIO .</t>
  </si>
  <si>
    <t>THE MANAGER,THE SAMAJ .</t>
  </si>
  <si>
    <t>CUTTACK CLUB .</t>
  </si>
  <si>
    <t>HONORARY SECRY.ORISSA,CUTTACK .</t>
  </si>
  <si>
    <t>GENERAL SECRETARY .</t>
  </si>
  <si>
    <t>SMT CHAPALA MOHANTY .</t>
  </si>
  <si>
    <t>HONORARY SECRETARY .</t>
  </si>
  <si>
    <t>M/S. SUN HOSPITAL (P) LTD. .</t>
  </si>
  <si>
    <t>THE STATION DIRECTOR .</t>
  </si>
  <si>
    <t>M/S SAI CONSTRUCTION .</t>
  </si>
  <si>
    <t>SMT.SANDHYA DAS .</t>
  </si>
  <si>
    <t>ARUN KU MISHRA .</t>
  </si>
  <si>
    <t>SRI SIBA NARAYAN BARIK .</t>
  </si>
  <si>
    <t>SUNIL KUMAR GUPTA .</t>
  </si>
  <si>
    <t>HEENA AGARWAL .</t>
  </si>
  <si>
    <t>KIRAN PROJECT PVT.LTD .</t>
  </si>
  <si>
    <t>SRI TRILOCHAN PRADHAN .</t>
  </si>
  <si>
    <t>SRI BHALA CHANDRA MOHANTY .</t>
  </si>
  <si>
    <t>MOHAMMAD IQUBAL .</t>
  </si>
  <si>
    <t>M/S MAHABIR ASSOCIATES .</t>
  </si>
  <si>
    <t>SRI SRI SWAPAN CHANDRA DAS .</t>
  </si>
  <si>
    <t>SRI NANDA KISHORE TIBERIWAL .</t>
  </si>
  <si>
    <t>STATION ENGINEER .</t>
  </si>
  <si>
    <t>THE BRANCH MANAGER .</t>
  </si>
  <si>
    <t>J.P.M ROTARY EYE HOSPITAL RESERCH INST .</t>
  </si>
  <si>
    <t>PRINCIPAL D.A.V SCHOOL .</t>
  </si>
  <si>
    <t>M/S RELIANCE RETAIL LTD. .</t>
  </si>
  <si>
    <t>DR.MAYA GANTAYAT .</t>
  </si>
  <si>
    <t>THE DIRECTOR A.B.I.T .</t>
  </si>
  <si>
    <t>BIJAYA PRASAD BHAGAT .</t>
  </si>
  <si>
    <t>M/S RAJTRANGINI FILMS .</t>
  </si>
  <si>
    <t>SIR MANOJ FOGLA .</t>
  </si>
  <si>
    <t>M/S SAI AMRIT DIAGNOSTIC PVT. LTD. .</t>
  </si>
  <si>
    <t>DILLIP KUMAR SAHOO .</t>
  </si>
  <si>
    <t>SUBASH CHANDRA DAS .</t>
  </si>
  <si>
    <t>GIRIBALA MOHAPATRA .</t>
  </si>
  <si>
    <t>BEAM DIAGNOSTICS PVT.LTD .</t>
  </si>
  <si>
    <t>SMT.MAMATA ROUTRAY .</t>
  </si>
  <si>
    <t>M/S. JAIN BUILDERS(P)LTD. .</t>
  </si>
  <si>
    <t>ASST.ENGINEER CROSSBAR EXCHANGE .</t>
  </si>
  <si>
    <t>M/S SHARKHEL BUILDRES DEVLOPERS PVT. .</t>
  </si>
  <si>
    <t>M/S ASWINI HOSPITAL .</t>
  </si>
  <si>
    <t>M/S METRO HERITAGE .</t>
  </si>
  <si>
    <t>MD KADIR .</t>
  </si>
  <si>
    <t>M/S ASHADEEP HOMES PVT LTD .</t>
  </si>
  <si>
    <t>PRADEEP AGARWAL .</t>
  </si>
  <si>
    <t>SRI VISHWA PRAKASH MUNDHRA .</t>
  </si>
  <si>
    <t>M/S TANTIA VOLTAS(JV) .</t>
  </si>
  <si>
    <t>M/S IOCL, PARADEEP REFINERY PROJECT .</t>
  </si>
  <si>
    <t>M/S ISA DIAGNOSTIC CENTRE .</t>
  </si>
  <si>
    <t>SRI GANESH CH. DAS .</t>
  </si>
  <si>
    <t>AJIT KUMAR SOOR AND SONS .</t>
  </si>
  <si>
    <t>AMBER .</t>
  </si>
  <si>
    <t>CALCUTTA MEDICAL IMAGING INSTITUTE(LTD) .</t>
  </si>
  <si>
    <t>PRADEEP KU.PANSORI .</t>
  </si>
  <si>
    <t>M/S. SUN HOSPITAL (P)LTD. .</t>
  </si>
  <si>
    <t>MAJESTIC TOWER .</t>
  </si>
  <si>
    <t>NANDA KISHOR JHUNJHUNWALA .</t>
  </si>
  <si>
    <t>M/S UNITED BUILDERS .</t>
  </si>
  <si>
    <t>ORISSA CRICKET ASSOCIATION INDOOR HALL .</t>
  </si>
  <si>
    <t>SMT PUSPANJALI NAYAK .</t>
  </si>
  <si>
    <t>MANAGING DIRECTOR DURGA FILM &amp; TRADES(P) .</t>
  </si>
  <si>
    <t>MANAGING DIRECTOR DURGA FILM &amp; TRADER(P) .</t>
  </si>
  <si>
    <t>SUDESH KU.SAHOO AND SUDEEP SAHOO .</t>
  </si>
  <si>
    <t>RAJ KISHORE KYAL .</t>
  </si>
  <si>
    <t>TRINATH SENAPATI .</t>
  </si>
  <si>
    <t>SRI GAURAV KUMAR SAROIGI .</t>
  </si>
  <si>
    <t>MD FAKHRUDDIN KHAN .</t>
  </si>
  <si>
    <t>M/S E-CITY PROJECT LUCKNOW PVT LTD .</t>
  </si>
  <si>
    <t>RAMESH CHANDRA BHAWASINKA,BUXIBAZAR,CTC .</t>
  </si>
  <si>
    <t>M/S MAHABIR MULTIPLEX ODISHA(P)LTD .</t>
  </si>
  <si>
    <t>SECRETARY ODISHA CRICKET ASSOSIATION .</t>
  </si>
  <si>
    <t>SANJIT KUMAR SAHOO .</t>
  </si>
  <si>
    <t>M/S BHILAI SCAN AND RESEARCH LTD. .</t>
  </si>
  <si>
    <t>M/S SUDARSHAN SCANNER PVT LTD .</t>
  </si>
  <si>
    <t>M/S.PADMA HOSPITALITY .</t>
  </si>
  <si>
    <t>JAGANNTH BHAWAN .</t>
  </si>
  <si>
    <t>M/S SATYAM REAL ESTATE .</t>
  </si>
  <si>
    <t>SRI RAJKISHOR AGARWAL &amp; OTHERS .</t>
  </si>
  <si>
    <t>SMT.MANJULATA SWAIN .</t>
  </si>
  <si>
    <t>RELIANCE CORPORATE(IT PARK) .</t>
  </si>
  <si>
    <t>ANIL KUMAR AGARWALLA .</t>
  </si>
  <si>
    <t>PRINCIPAL CAMBRIDGE SCHOOL .</t>
  </si>
  <si>
    <t>THE UTKAL CO-OPERATIVE FLAT OWNER .</t>
  </si>
  <si>
    <t>CHINTAMANI NIRMAN PVT. LTD .</t>
  </si>
  <si>
    <t>SRI MAHIMANANDA MISHRA .</t>
  </si>
  <si>
    <t>THE MANAGER IOCL, CDA .</t>
  </si>
  <si>
    <t>THE PRACHEE INSTITUTE FOR MOTHER .</t>
  </si>
  <si>
    <t>RIDHI SIDHI .</t>
  </si>
  <si>
    <t>DR.SRI JAY PATTANAIK COLONY,THORIASAHI .</t>
  </si>
  <si>
    <t>JUSTIC INDRAJEET MOHANTY .</t>
  </si>
  <si>
    <t>SHREE GOPAL MEMORIAL TRUST .</t>
  </si>
  <si>
    <t>SMT.SARITA BHARALAWALA .</t>
  </si>
  <si>
    <t>M/S. CITY TRADE ARCADE .</t>
  </si>
  <si>
    <t>CHIEF MANAGER (S.B.I) .</t>
  </si>
  <si>
    <t>HYMAN HOSPITAL PVT.LTD. .</t>
  </si>
  <si>
    <t>BASANTA KUMAR SAHOO .</t>
  </si>
  <si>
    <t>VELGEE SIVJEE TAUNK .</t>
  </si>
  <si>
    <t>DR.NARESH KUMAR SANTUKA .</t>
  </si>
  <si>
    <t>M.D.ADD HOSPITAL .</t>
  </si>
  <si>
    <t>M/S. HOTEL BOMABY INN,CUTTACK .</t>
  </si>
  <si>
    <t>THE DIRECTOR EKO IMAGING INSTITUTE .</t>
  </si>
  <si>
    <t>RAJESH GARG</t>
  </si>
  <si>
    <t>SAI BEVERAGES</t>
  </si>
  <si>
    <t>PRAFULLA KUMAR JENA</t>
  </si>
  <si>
    <t>SHALINI KOTHAKONDA</t>
  </si>
  <si>
    <t>ABDUL HAFIZ KHAN</t>
  </si>
  <si>
    <t>SAPNA AGARWALLA</t>
  </si>
  <si>
    <t>DILIP KUMAR KHANDELWAL</t>
  </si>
  <si>
    <t>Pratham Broadcast Pvt LTD.</t>
  </si>
  <si>
    <t>MODERN KISHAN PVT LTD .</t>
  </si>
  <si>
    <t>Manmatha Kumar DASH</t>
  </si>
  <si>
    <t>Chanda Metal Tube .</t>
  </si>
  <si>
    <t>Kokila Industries .</t>
  </si>
  <si>
    <t>NEXT ODISHA ASSOCIATE .</t>
  </si>
  <si>
    <t>SHYAM COLD STORAGE</t>
  </si>
  <si>
    <t>SHIVANSH COMPLEX .</t>
  </si>
  <si>
    <t>Refresh Q Food &amp; Beverages .</t>
  </si>
  <si>
    <t>Amarjyoti fly ash Bricks .</t>
  </si>
  <si>
    <t>S.K Roshan ROSHAN</t>
  </si>
  <si>
    <t>Bhawani Apartment PVT. LTD</t>
  </si>
  <si>
    <t>Subrat Kumar MISHRA</t>
  </si>
  <si>
    <t>Devavrat homes PVT. LTD</t>
  </si>
  <si>
    <t>Sasmita SUNDARAY</t>
  </si>
  <si>
    <t>GAIL INDIA LTD LTD</t>
  </si>
  <si>
    <t>Saralia Industries Pvt. ltd PVT. LTD</t>
  </si>
  <si>
    <t>ASHOK KU AGRAWAL, AB DINESH CONCRETE .</t>
  </si>
  <si>
    <t>UTKAL BUILDERS LTD, DIR- SARAD BAID .</t>
  </si>
  <si>
    <t>RADON STEEL PVT LTD,DIR-RAKESH KU JENA .</t>
  </si>
  <si>
    <t>SUSHIL KUMAR SANTUKA .</t>
  </si>
  <si>
    <t>M/S INNOTECH PACKAGING PVT LTD .</t>
  </si>
  <si>
    <t>AMAR JYOTI MOHAPATRA .</t>
  </si>
  <si>
    <t>THE MANAGING DIRECTOR,AUTOMOTIVE(INDIA) .</t>
  </si>
  <si>
    <t>M/S SIDHIBINAYAK BUILDCON .</t>
  </si>
  <si>
    <t>SANTOSH KU. S .</t>
  </si>
  <si>
    <t>SUSAMA KAR .</t>
  </si>
  <si>
    <t>M/S NKB INDUSTRIES PVT LTD .</t>
  </si>
  <si>
    <t>INDUMATI ROUT .</t>
  </si>
  <si>
    <t>SARITA RATH .</t>
  </si>
  <si>
    <t>M/S VERSATECH CONSUMATORS .</t>
  </si>
  <si>
    <t>RASHMI RANJAN JENA .</t>
  </si>
  <si>
    <t>UTKAL BUILDERS LTD .</t>
  </si>
  <si>
    <t>NEW AGE MEDIA N PUBLICATION PVT LTD .</t>
  </si>
  <si>
    <t>SHAHI EXPORTS PVT LTD .</t>
  </si>
  <si>
    <t>JYOTE PROPERTIES, MANAGING PARTNER- .</t>
  </si>
  <si>
    <t>OORJITA PROJECT PVT LTD .</t>
  </si>
  <si>
    <t>SATPAL SINGH,DIRECTOR-HOTEL PAL REGENCY .</t>
  </si>
  <si>
    <t>GODABARISHA MOHAPATRA .</t>
  </si>
  <si>
    <t>DAV PUBLIC SCHOOL, POKHARIPUT .</t>
  </si>
  <si>
    <t>MAHALAXMI MODERN RICE MILL .</t>
  </si>
  <si>
    <t>RUDRANARAYAN SAMANTARAY .</t>
  </si>
  <si>
    <t>M/S WEB LINE .</t>
  </si>
  <si>
    <t>M/S K.J.COMMERCIALS PVT. LTD .</t>
  </si>
  <si>
    <t>M/S EKAMRA TALKIES .</t>
  </si>
  <si>
    <t>RAMESH KUMAR AGARWAL .</t>
  </si>
  <si>
    <t>BISWAJIT SAHOO .</t>
  </si>
  <si>
    <t>UTKAL BUILDERS PVT LTD .</t>
  </si>
  <si>
    <t>M/S SWIFT PACKAGING .</t>
  </si>
  <si>
    <t>PURNA CHANDRA JENA .</t>
  </si>
  <si>
    <t>SUBURBAN HOTELS N RESORTS LTD .</t>
  </si>
  <si>
    <t>MD SAHA RIAZ PROPRIETOR, HOTEL RAJDHANI .</t>
  </si>
  <si>
    <t>M/S VA TECH WABAG LTD .</t>
  </si>
  <si>
    <t>M/S TARA TARINI INDUSTRIES,PRO-BANSIDHAR .</t>
  </si>
  <si>
    <t>M/S ANIL CONTRACTORS PVT LTD .</t>
  </si>
  <si>
    <t>M/S VISHAL ENGINEERING .</t>
  </si>
  <si>
    <t>M/S HOTEL EDEN ROCK, PROP- SRI P.K NAYAK .</t>
  </si>
  <si>
    <t>M/S MAHAKALI FOOD PROCESSOR .</t>
  </si>
  <si>
    <t>M/S DURGA FLY ASH BRICKS .</t>
  </si>
  <si>
    <t>LAXMI FRANKLIN HOSPITALITY PVT LTD. .</t>
  </si>
  <si>
    <t>M/S MAA TARINI PRODUCT .</t>
  </si>
  <si>
    <t>DEEPAK KUMAR SAHOO .</t>
  </si>
  <si>
    <t>DHARMADITYA PATTANAIK .</t>
  </si>
  <si>
    <t>GAJANANA AGARWALA .</t>
  </si>
  <si>
    <t>DELHI PUBLIC SCHOOL KALINGA .</t>
  </si>
  <si>
    <t>RASMI RANJAN ROUTRAY, RASMI ENTERPRISES .</t>
  </si>
  <si>
    <t>RAJINDER KU GUGUNANI,MD OF M/S GRAN .</t>
  </si>
  <si>
    <t>RABINDRA MOHAN SWAIN .</t>
  </si>
  <si>
    <t>PANDA N COMPANY .</t>
  </si>
  <si>
    <t>MOHANTY HOTEL N RESORTS PVT LTD .</t>
  </si>
  <si>
    <t>M/S PREMIER CABLES N CONDUCTORS P.L. .</t>
  </si>
  <si>
    <t>SUDHIR KUMAR PANDA,M/S GAYATRI INDUSTRIE .</t>
  </si>
  <si>
    <t>M/S FORTUNE AGRITECH PVT.LTD .</t>
  </si>
  <si>
    <t>KHANDELWAL PVC PIPES PVT LTD .</t>
  </si>
  <si>
    <t>M/S TEMPLE CITY INDUSTRY .</t>
  </si>
  <si>
    <t>KAMAT HOTELS INDIA LTD .</t>
  </si>
  <si>
    <t>SAMRIDHI EDUCATIONAL TRUST .</t>
  </si>
  <si>
    <t>TIRUPATI CONDUCTORS PVT LTD .</t>
  </si>
  <si>
    <t>M/S GANGEYA SUPPLY AGENCY .</t>
  </si>
  <si>
    <t>RABINDRANATH SAHOO .</t>
  </si>
  <si>
    <t>THE DIRECTOR,ADMINISTRATION (SOLAR) .</t>
  </si>
  <si>
    <t>PADMA CHARAN PATRA (HONDA SHOWROOM) .</t>
  </si>
  <si>
    <t>SWAPNA MOTORS PVT LTD .</t>
  </si>
  <si>
    <t>SUSANT MISRA, (ANNAPURNA COMPLEX) .</t>
  </si>
  <si>
    <t>SAMVIT SAGAR JUBLEE EDUCATIONAL TRUST .</t>
  </si>
  <si>
    <t>ARYAN INSTITUTE OF ENG.N TECH. .</t>
  </si>
  <si>
    <t>M/S KRIPA .</t>
  </si>
  <si>
    <t>M/S HOTEL PUSPAKA .</t>
  </si>
  <si>
    <t>BINAPANI PANDA .</t>
  </si>
  <si>
    <t>DALMIA CEMENT(BHARAT) LIMITED</t>
  </si>
  <si>
    <t>THE D.G.M.(CITY)BSNL .</t>
  </si>
  <si>
    <t>M/S HINDUSTAN COCA COLA BEVERAGE PVT LTD .</t>
  </si>
  <si>
    <t>SOUMENDRA KU MOHANTY,M/S S.M.CONSULTANCY .</t>
  </si>
  <si>
    <t>NIRMALA AGARWALA .</t>
  </si>
  <si>
    <t>M/S S.G.S.INDIA .</t>
  </si>
  <si>
    <t>SHASIBHUSAN HOTA .</t>
  </si>
  <si>
    <t>ODYSSA HOMES N COMMERCIALS PVT.LTD. .</t>
  </si>
  <si>
    <t>MICRO MEDIA N ENT. PVT LTD, .</t>
  </si>
  <si>
    <t>M/S SURYA MACHINERY .</t>
  </si>
  <si>
    <t>SHIVANI EDUCATIONAL N CHARITABLE TRUST .</t>
  </si>
  <si>
    <t>PRINCIPAL ,COLLEGE OF IT &amp; MANAGEMENT EDUCATION</t>
  </si>
  <si>
    <t>C.V.RAMAN INSTITUTE OF TECHNOLOGY .</t>
  </si>
  <si>
    <t>M/S MEENA JARDA PRODUCT PVT.LTD .</t>
  </si>
  <si>
    <t>M/S MAHADEV COLD STORAGE N ICE PLANT .</t>
  </si>
  <si>
    <t>SK FOOD PRODUCTS ( UNIT-2) .</t>
  </si>
  <si>
    <t>SONTHALIA FOOD PRODUCTS PVT TLD .</t>
  </si>
  <si>
    <t>M/S KALINGA BACKERY PVT LTD .</t>
  </si>
  <si>
    <t>M/S ALMICO AUXULIARY .</t>
  </si>
  <si>
    <t>M/S B.L AUTO INDUSTRIES PVT LTD .</t>
  </si>
  <si>
    <t>M/S NEELACHAL PACKAGING P.LTD .</t>
  </si>
  <si>
    <t>M/S SAKTI ELECTRONICS (P) LTD .</t>
  </si>
  <si>
    <t>SUNTONY SIGNAGE PVT LTD .</t>
  </si>
  <si>
    <t>M/S JAYADURGA METAL (P) LTD(OLD-321LI) .</t>
  </si>
  <si>
    <t>R.P.KHERIA,MANAGING DIRECTOR .</t>
  </si>
  <si>
    <t>PERFECT PRINT AND GRAPHICS (P) LTD .</t>
  </si>
  <si>
    <t>M/S ALIMCO OF INDIA .</t>
  </si>
  <si>
    <t>ARSS INFRASTRUCTURE PROJECTS LTD .</t>
  </si>
  <si>
    <t>PRAGATIVADI PUBLICATION PVT LTD .</t>
  </si>
  <si>
    <t>INSTITUTE OF ENTERPRENERSHIP DEVELOPMENT .</t>
  </si>
  <si>
    <t>TILAK RAJ PUBLICATIONS PVT LTD .</t>
  </si>
  <si>
    <t>EASTERN MEDIA LIMITED .</t>
  </si>
  <si>
    <t>POSTAL STAFF QUARTER GGP .</t>
  </si>
  <si>
    <t>KALPATARU APPARTMENT, PLOT-NO-87(A) .</t>
  </si>
  <si>
    <t>Rebati PRINTER</t>
  </si>
  <si>
    <t>BLAZE ELECTRONICS PVT. LTD. .</t>
  </si>
  <si>
    <t>M/S SADHAB STARS(P) LTD .</t>
  </si>
  <si>
    <t>M/S HINDUSTAN ASSOCIATION .</t>
  </si>
  <si>
    <t>M/S UTKAL AUTOMOBILE LTD. .</t>
  </si>
  <si>
    <t>PRASANT KU SAHOO .</t>
  </si>
  <si>
    <t>SANTOSH KU SAHOO (TENANT) .</t>
  </si>
  <si>
    <t>EMPREO WHEELS PVT LTD .</t>
  </si>
  <si>
    <t>BIJAYSHREE ROUTRAY .</t>
  </si>
  <si>
    <t>M/S RMC READYMIX INDIA (A DIVISION OF .</t>
  </si>
  <si>
    <t>BEYOND PROJECTS PVT LTD .</t>
  </si>
  <si>
    <t>M/S ADITYA CAR AUTOMOTIVES P.LTD .</t>
  </si>
  <si>
    <t>M/S ORICON EQUIPMENTS PVT.LTD .</t>
  </si>
  <si>
    <t>M/S RASMI ASSOCIATES .</t>
  </si>
  <si>
    <t>SURYA KANTA PANDA .</t>
  </si>
  <si>
    <t>Prafulla Kumar DASH</t>
  </si>
  <si>
    <t>THE DIRECTOR M/S KRUPAJALA ENG.COLLEGE .</t>
  </si>
  <si>
    <t>THE DIRECTOR, ORISSA COMPUTER ACADEMY .</t>
  </si>
  <si>
    <t>THE SR.ENG.OFFICER. .</t>
  </si>
  <si>
    <t>RABINDRA KUMAR MOHAPATRA .</t>
  </si>
  <si>
    <t>M/S SUPRATIK HOSPITALITY PVT LTD .</t>
  </si>
  <si>
    <t>M/S CHILIKA FISHNET PVT LTD .</t>
  </si>
  <si>
    <t>GARGSON PROPERTIES PVT LTD .</t>
  </si>
  <si>
    <t>NILAKANTHA EDUCATIONAL N CHARITABLE .</t>
  </si>
  <si>
    <t>MD. M/S NARAYANI MOTORS .</t>
  </si>
  <si>
    <t>B.SUJATA SUBUDHI .</t>
  </si>
  <si>
    <t>M/S ISA DIAGNOSTIC CENTRE N HEALTH .</t>
  </si>
  <si>
    <t>I.M.F.A. LTD. .</t>
  </si>
  <si>
    <t>HOTEL URMI .</t>
  </si>
  <si>
    <t>HITECH ENGINEERING COLLEGE .</t>
  </si>
  <si>
    <t>B.R.M.EDUCATIONAL TRUST .</t>
  </si>
  <si>
    <t>HITECH MEDICAL COLLEGE N HOSPITAL .</t>
  </si>
  <si>
    <t>M/S VALENTINA PIPES PRIVATE LTD .</t>
  </si>
  <si>
    <t>AJAY KUMAR SAHOO .</t>
  </si>
  <si>
    <t>SAMAJBADI SOCIETY ,NAVAJATA PRINTERS .</t>
  </si>
  <si>
    <t>GITANJALI BASTIA,GITANJALI COMPLEX .</t>
  </si>
  <si>
    <t>JYOTI MOTORS PVT LTD .</t>
  </si>
  <si>
    <t>THE SR. EXECUTIVE (TECH),NFFBB, .</t>
  </si>
  <si>
    <t>SHREE JAIN SWETAMBER TERAPANTHI BHAWAN .</t>
  </si>
  <si>
    <t>SMS INDIA PVT LTD .</t>
  </si>
  <si>
    <t>NUTECH GRAPHICS PVT LTD, .</t>
  </si>
  <si>
    <t>M/S ADITYA BIRLA FASHION N RETAIL LTD .</t>
  </si>
  <si>
    <t>P. GOPAL KRISHAN .</t>
  </si>
  <si>
    <t>JITENDRA BARAL .</t>
  </si>
  <si>
    <t>EPARI REKHA .</t>
  </si>
  <si>
    <t>M/S SAPATH FINANCIAL SERVICES PVT LTD .</t>
  </si>
  <si>
    <t>RADHAKRUSHNA PUBLICATIONS PVT LTD .</t>
  </si>
  <si>
    <t>NARESH KUMAR GAJENDRA .</t>
  </si>
  <si>
    <t>UTKAL BUILDERS LTD, DIR-SARAD BAID .</t>
  </si>
  <si>
    <t>MOHAMMED JALIL, CO OWNER .</t>
  </si>
  <si>
    <t>NARESH KUMAR SINGHAL .</t>
  </si>
  <si>
    <t>THE MANAGER , OMTDC .</t>
  </si>
  <si>
    <t>SANJAYA KU SAMANTARAY .</t>
  </si>
  <si>
    <t>M/S ASTHA FOODS , SRI CHANDRA BHUSAN .</t>
  </si>
  <si>
    <t>RAJESH AGRAWAL, .</t>
  </si>
  <si>
    <t>INDUS SCHOOL OF ENGINEERING .</t>
  </si>
  <si>
    <t>Anil Kumar GIRLA</t>
  </si>
  <si>
    <t>M/S HOTEL KALINGA ASHOKA .</t>
  </si>
  <si>
    <t>SISHMO,HOTEL, AUTH. SIG. NADIN BAY .</t>
  </si>
  <si>
    <t>SUBASH CH SUNDARAY .</t>
  </si>
  <si>
    <t>HARIHAR KARAN .</t>
  </si>
  <si>
    <t>M/S OCCASIONS,PARTNER-AKHAY NARULA(TENAN .</t>
  </si>
  <si>
    <t>MAMATA PATNALA .</t>
  </si>
  <si>
    <t>BUXI JAGABANDHU ENG MEDIUM SCHOOL .</t>
  </si>
  <si>
    <t>RELIANCE JIO SAG-II LEWIS ROAD .</t>
  </si>
  <si>
    <t>SUDIPTA KUMAR PATRA .</t>
  </si>
  <si>
    <t>SJ CHARITABLE TRUST .</t>
  </si>
  <si>
    <t>DEEPAK KUMAR SAHU .</t>
  </si>
  <si>
    <t>ASISH MOHANTY .</t>
  </si>
  <si>
    <t>GAJANANA AGARWALLA .</t>
  </si>
  <si>
    <t>SUSANTA KUMAR JENA .</t>
  </si>
  <si>
    <t>M/S UNIVERSAL INFRAS AGRI OILS PVT.LTD .</t>
  </si>
  <si>
    <t>JAGANNATH RICE MILLS .</t>
  </si>
  <si>
    <t>GUPTA POWER INFRASTRUCTURE LIMITED(SOLAR .</t>
  </si>
  <si>
    <t>M/S SM CONSULTANTS, PROP-SOUMENDRA KU .</t>
  </si>
  <si>
    <t>GOURAV RATHOD .</t>
  </si>
  <si>
    <t>MAA TARINI BASTRALAYA .</t>
  </si>
  <si>
    <t>PRANAY KU MALLICK .</t>
  </si>
  <si>
    <t>SARA GASTRO N LAPAROSCOPIC HOSPITAL .</t>
  </si>
  <si>
    <t>GOPABANDHU DASH .</t>
  </si>
  <si>
    <t>MS SONTHALIA RICE MILL .</t>
  </si>
  <si>
    <t>DURGA PRASAD RATH,MD-DRIEMS .</t>
  </si>
  <si>
    <t>GOURISANKAR AGARWAL .</t>
  </si>
  <si>
    <t>SHREE BHARAT MOTORS LTD .</t>
  </si>
  <si>
    <t>IDEA BASE BTS NAHARAKANTA .</t>
  </si>
  <si>
    <t>RELIANCE COMMUNICATION LTD. .</t>
  </si>
  <si>
    <t>M/S GODREJ N BOYCEE MANUFACTURING CO.LTD .</t>
  </si>
  <si>
    <t>M/S SUJATA CORPORATION .</t>
  </si>
  <si>
    <t>KAILASH CHANDRA MISHRA .</t>
  </si>
  <si>
    <t>CONSORTIUM AUTOMOBILES PVT LTD .</t>
  </si>
  <si>
    <t>SAGAR KUMAR RAY .</t>
  </si>
  <si>
    <t>M/S DIPU BINDING WORKS .</t>
  </si>
  <si>
    <t>AMJ GLOBAL HOMES LLP .</t>
  </si>
  <si>
    <t>SASMITA SUTAR .</t>
  </si>
  <si>
    <t>M/S TARA BACKERY,PROP- BANSIDHAR BHUYAN .</t>
  </si>
  <si>
    <t>MANOJ KU SAHOO,MD- DION AUTOMOBILES .</t>
  </si>
  <si>
    <t>UGRASEN DASH .</t>
  </si>
  <si>
    <t>ASSOTECH SUN GROWTH ADOBE LLP .</t>
  </si>
  <si>
    <t>INSTITUTE OF MGT N INF SCIENCE .</t>
  </si>
  <si>
    <t>HI TECH DENTAL HOSPITAL .</t>
  </si>
  <si>
    <t>BIJAYARAM SENAPATI .</t>
  </si>
  <si>
    <t>BLUE WHEEL NATIONAL HEALTH CARE N .</t>
  </si>
  <si>
    <t>PRIME AGRO FOOD PROCESSING PVT LTD .</t>
  </si>
  <si>
    <t>MAHENDRA KUMAR SAHU .</t>
  </si>
  <si>
    <t>THE NATIONAL SMALL INDUSTRIES CORPORATIO .</t>
  </si>
  <si>
    <t>SATYA BHAMA PATRA .</t>
  </si>
  <si>
    <t>EXPRESS PUBLICATIONS MADURAI PVT LTD .</t>
  </si>
  <si>
    <t>PRABHUKRUPA CONSTRUCTIONS PVT LTD .</t>
  </si>
  <si>
    <t>OM PRAKASH ROY .</t>
  </si>
  <si>
    <t>AMAR JYOTI MAHAPATRA</t>
  </si>
  <si>
    <t>NAMITA MOHAPATRA, .</t>
  </si>
  <si>
    <t>SAFARI RETREATS PVT LTD</t>
  </si>
  <si>
    <t>RISHI DEV BATRA .</t>
  </si>
  <si>
    <t>NAFISA BEGUM .</t>
  </si>
  <si>
    <t>MAGNUM POLYMER,PVT,LTD .</t>
  </si>
  <si>
    <t>S.K.FOOD PRODUCTS, .</t>
  </si>
  <si>
    <t>ANUJA CERAMIC INDUSTRY .</t>
  </si>
  <si>
    <t>M/S J.B.C.WIRE PRODUCTS .</t>
  </si>
  <si>
    <t>M/S S.K.INDUSTRIES .</t>
  </si>
  <si>
    <t>BIHARIJI CONTAINERS PVT LTD .</t>
  </si>
  <si>
    <t>BIHARIJI PRESSURE VESSELS PVT LTD .</t>
  </si>
  <si>
    <t>GALAXY MEDICARE .LTD</t>
  </si>
  <si>
    <t>MANGUTURAM SARALIA FOOD (P)LTD .</t>
  </si>
  <si>
    <t>SHREE H D M INDUSTRIES (P) LTD .</t>
  </si>
  <si>
    <t>TIRUPATI CONDUCTORS (P) LTD .</t>
  </si>
  <si>
    <t>UTKAL FEEDS (P) LTD. .</t>
  </si>
  <si>
    <t>JASHMIN TECHNO CASTS (P) LTD .</t>
  </si>
  <si>
    <t>UTKAL EXPORTS .</t>
  </si>
  <si>
    <t>HINDDITA ENTERPRISE .</t>
  </si>
  <si>
    <t>ASHIRBAD PRAKASHAN (P) LTD .</t>
  </si>
  <si>
    <t>KUNJA ALLOYS PVT LTD .</t>
  </si>
  <si>
    <t>PAWAN KU GUPTA, M/S NEW LAXMI GRANITE .</t>
  </si>
  <si>
    <t>PURAN ALLOYS N STEEL PVT LTD .</t>
  </si>
  <si>
    <t>MAGNUM POLYMERS PVT LTD. .</t>
  </si>
  <si>
    <t>KUNJ ROLLER FLOUR MILLS PVT LTD .</t>
  </si>
  <si>
    <t>ANAND INDUSTRIAL GASES PVT LTD .</t>
  </si>
  <si>
    <t>FALCON MARINE EXPORTS LTD .</t>
  </si>
  <si>
    <t>SHAKTI PACK PVT LTD. .</t>
  </si>
  <si>
    <t>MAGNUM FIBERS PVT.LTD .</t>
  </si>
  <si>
    <t>DURO PIPES (PVT.) LTD .</t>
  </si>
  <si>
    <t>ALFA TRANSFORMER LTD .</t>
  </si>
  <si>
    <t>M/S MALLHAR PUBLICATION .</t>
  </si>
  <si>
    <t>M/S VIVEKANANDA INDUSTRIES .</t>
  </si>
  <si>
    <t>M/S EMPIRE BEVERAGES N FOOD .</t>
  </si>
  <si>
    <t>ROYAL CHARITABLE TRUST .</t>
  </si>
  <si>
    <t>MANAKSHYA ASSOCIATES P.LTD .</t>
  </si>
  <si>
    <t>M/S BHARAT MOTORS (P) LTD. .</t>
  </si>
  <si>
    <t>Smt. Sanjulata MOHAPATRA</t>
  </si>
  <si>
    <t>STALWART PROJECTS PVT.LTD</t>
  </si>
  <si>
    <t>SMT BASANTI PATRA &amp; REBATI BISWAL .</t>
  </si>
  <si>
    <t>M/s MG Plasto Pvt. LTD.,</t>
  </si>
  <si>
    <t>JOINT COMMISSIONER CPDO EASTERN REGION</t>
  </si>
  <si>
    <t>Mayfair Sanctuary Convention CENTRE</t>
  </si>
  <si>
    <t>Shree Jagannath Tourism Pvt. Ltd. .</t>
  </si>
  <si>
    <t>Precasters India PRIVATE LIMITED</t>
  </si>
  <si>
    <t>SUBHRA MOHANTY SHOVEN MOHANTY</t>
  </si>
  <si>
    <t>NANDIGHOSHA NETWORK PVT.LTD</t>
  </si>
  <si>
    <t>SUPUF INDUSTRIES PVT .LTD</t>
  </si>
  <si>
    <t>Sri Rabindra Kumar MAHAPATRA</t>
  </si>
  <si>
    <t>Mason Estate(India) Pvt Ltd .</t>
  </si>
  <si>
    <t>Kriday Realty Private Limited .</t>
  </si>
  <si>
    <t>Balaji Mediscans Pvt. Ltd. DIRECTOR DR. MANAS RANJAN BAISAKH</t>
  </si>
  <si>
    <t>SANGHAMITRA MOHANTY. .</t>
  </si>
  <si>
    <t>Utkal Builders Ltd. MD SRI SHARAD BAID</t>
  </si>
  <si>
    <t>Om Prakash .</t>
  </si>
  <si>
    <t>Kasturi Flour Mill Pvt. Ltd. .</t>
  </si>
  <si>
    <t>OU Infraprojects Private Limited .</t>
  </si>
  <si>
    <t>GenX Dignostics Pvt. Ltd. .</t>
  </si>
  <si>
    <t>Morlife Health Care Pvt. Ltd. .</t>
  </si>
  <si>
    <t>Latika PRATAP</t>
  </si>
  <si>
    <t>S J Developers &amp; Housing Pvt. Ltd. .</t>
  </si>
  <si>
    <t>Mrs. Kiruthika PRABHAKARAN</t>
  </si>
  <si>
    <t>Sri Pradeep Kumar GUPTA</t>
  </si>
  <si>
    <t>M/S Sofia Firdous .</t>
  </si>
  <si>
    <t>Vipul LIMITED</t>
  </si>
  <si>
    <t>Panjabi Arya Sanatan BIRADRI</t>
  </si>
  <si>
    <t>Malar-URC-Infras JV .</t>
  </si>
  <si>
    <t>Sri Lingaraj MISHRA</t>
  </si>
  <si>
    <t>ASTRAL LIMITED</t>
  </si>
  <si>
    <t>Sri Raj Kishore AGARWALLA</t>
  </si>
  <si>
    <t>Falcon Real Esate (P) LTD.</t>
  </si>
  <si>
    <t>Institute of Gastro &amp; Kidney CARE PVT. LTD.</t>
  </si>
  <si>
    <t>Sunita CHOUDHARY</t>
  </si>
  <si>
    <t>Shapoorji Pallonji &amp; Company PRIVATE LIMITED</t>
  </si>
  <si>
    <t>Aquaaever Services .</t>
  </si>
  <si>
    <t>Omm Eco BUILDTECH</t>
  </si>
  <si>
    <t>Hitech Consultancy(P) Ltd .</t>
  </si>
  <si>
    <t>SRB Consultancy Pvt. LTD.</t>
  </si>
  <si>
    <t>Jagannath Promoters&amp;Builders .</t>
  </si>
  <si>
    <t>Infunex Health Care (P) LTD.</t>
  </si>
  <si>
    <t>Sidhartha Broadcasting Private LIMITED</t>
  </si>
  <si>
    <t>ZJSH SPV Pvt. Ltd .</t>
  </si>
  <si>
    <t>Silicon Institute of Technology .</t>
  </si>
  <si>
    <t>Subh Engineers .</t>
  </si>
  <si>
    <t>Sri Ankush AGARWAL</t>
  </si>
  <si>
    <t>Bharati Restaurant PVT LTD.</t>
  </si>
  <si>
    <t>Suyog Computech Pvt. LIMITED</t>
  </si>
  <si>
    <t>Arun Kumar Biswal .</t>
  </si>
  <si>
    <t>ABP Energytek Industries PVT. LTD.</t>
  </si>
  <si>
    <t>SAI BINAYAK &amp; CO.</t>
  </si>
  <si>
    <t>Vivekananda Rock Memorial &amp; VIVEKANANDA KENDRA</t>
  </si>
  <si>
    <t>GRT Associates PVT LTD</t>
  </si>
  <si>
    <t>Krishna PALACE</t>
  </si>
  <si>
    <t>D.N. Home Pvt Ltd MD- SRI JADISH PRASAD NAIK</t>
  </si>
  <si>
    <t>AB Dinesh Concreete India PRIVATE LIMITED</t>
  </si>
  <si>
    <t>Devavrat Homes Private Limited GPA HOLDER/MD</t>
  </si>
  <si>
    <t>Devavrat Homes Pvt Ltd GPA HOLDER/MD</t>
  </si>
  <si>
    <t>Sunita CHOUDHURY</t>
  </si>
  <si>
    <t>Maheswari Packaging .</t>
  </si>
  <si>
    <t>TARINI PACKAGING AND GRAPHICS .</t>
  </si>
  <si>
    <t>KISS .</t>
  </si>
  <si>
    <t>M\SSRI JAGANNATH PROMOTERS &amp; BULIDER LTD .</t>
  </si>
  <si>
    <t>SRI NARAYAN SUBUDHI .</t>
  </si>
  <si>
    <t>THE CM-CGD,GAIL INDIA LTD .</t>
  </si>
  <si>
    <t>M/S KALINGA INSTITUTE OF SOCIAL SCIENCE .</t>
  </si>
  <si>
    <t>M.D CENTRAL TOOL ROOM &amp; TRAINING CENTER .</t>
  </si>
  <si>
    <t>BISWAJIT SAMANTRAY .</t>
  </si>
  <si>
    <t>THE PROJECT DIRECTOR,NAVAL HOUSING BOARD .</t>
  </si>
  <si>
    <t>M/S ANSUMAN RESORTS N ENTERPRISES P.LTD .</t>
  </si>
  <si>
    <t>SURENDRA AGRITECH PVT LTD. .</t>
  </si>
  <si>
    <t>M/S RAMTECH SOFTWARE SOLUTION PVT LTD .</t>
  </si>
  <si>
    <t>M/S UMANG ASSOCIATES (P) LTD .</t>
  </si>
  <si>
    <t>M/S EGLOBE TECH.INDIA P.LTD .</t>
  </si>
  <si>
    <t>M/S LINGARAJ GRANITE PVT.LTD .</t>
  </si>
  <si>
    <t>M/S INDIAN OIL CORPORATION LIMITED .</t>
  </si>
  <si>
    <t>M/S ODISHA TELEVISION LTD .</t>
  </si>
  <si>
    <t>M/S ODIPLAST .</t>
  </si>
  <si>
    <t>M/S D.N.HOMES PVT LTD. .</t>
  </si>
  <si>
    <t>M/S VIPUL LIMITED .</t>
  </si>
  <si>
    <t>M/S BIRLA GLOBAL UNIVERSITY. .</t>
  </si>
  <si>
    <t>M\S B.C BHUYAN CONSTRUCTION PVT.LTD .</t>
  </si>
  <si>
    <t>SRI SATYABRATA DHIR .</t>
  </si>
  <si>
    <t>THE REGISTRAR SIKHYA 'O' ANUSANDHAN .</t>
  </si>
  <si>
    <t>SRI HIMMATLAL PATEL. .</t>
  </si>
  <si>
    <t>M\S UTKAL HEALTH CARE PVT LTD .</t>
  </si>
  <si>
    <t>THE PROJECT DIRECTOR M\S MEIL(BBSR) .</t>
  </si>
  <si>
    <t>SRI DEBENDRA RAY .</t>
  </si>
  <si>
    <t>SMT PADMABATI JENA .</t>
  </si>
  <si>
    <t>MAHAMMED MOQUIM .</t>
  </si>
  <si>
    <t>M\S SANKALP C\O SRI ASHOK KUMAR DAS .</t>
  </si>
  <si>
    <t>M/S DILLIP CONSTRUCTION PVT LTD .</t>
  </si>
  <si>
    <t>THE ASST.DIRECTOR EXPORT INSPECTION .</t>
  </si>
  <si>
    <t>M/S SIRIDI SAI EDUCATIONAL SOCIETY .</t>
  </si>
  <si>
    <t>M/S KALINGA INST. OF IND.TECHNOLOGY .</t>
  </si>
  <si>
    <t>THE CHIEF EXECUTIVE RPRC .</t>
  </si>
  <si>
    <t>SMT.SHARADA KHERIA .</t>
  </si>
  <si>
    <t>M\S OEU INFRATECH PVT LTD .</t>
  </si>
  <si>
    <t>SRI BHRAMARABARA PATRA(GPA HOLDER) .</t>
  </si>
  <si>
    <t>GENERAL MANAGER,ODISHA GRAMYA BANK .</t>
  </si>
  <si>
    <t>SRI KISHOR KUMAR MAHANTA(IGPA HOLDER) .</t>
  </si>
  <si>
    <t>SRI PARSURAM DHAL .</t>
  </si>
  <si>
    <t>SECRETARY V.E.M. SCHOOL .</t>
  </si>
  <si>
    <t>ST.SHIRIDI SAI EDUCATIONAL SOCIETY .</t>
  </si>
  <si>
    <t>SRI.DUSASAN SWAIN .</t>
  </si>
  <si>
    <t>SRI.KEDARNATH SAHOO .</t>
  </si>
  <si>
    <t>M.S INTERNATIONAL MANAGEMENT INSTITUTE .</t>
  </si>
  <si>
    <t>M/S SIKSHYA O ANUSANDHAN .</t>
  </si>
  <si>
    <t>M/S PRINTECH OFFSET (P) LTD. .</t>
  </si>
  <si>
    <t>GURUDEV SINGH GILLI. .</t>
  </si>
  <si>
    <t>M/S-RASMI DRINKS PVT. LTD. .</t>
  </si>
  <si>
    <t>M/S.ORIENTAL BOTTLING PLANT .</t>
  </si>
  <si>
    <t>UTKAL NIRMAN,PROP:MR. LAXMAN AHHEMED BOX .</t>
  </si>
  <si>
    <t>SMT PIYALI DE.M\D KALINGA GASES PVT.LTD. .</t>
  </si>
  <si>
    <t>SURESH CH.MISHRA .</t>
  </si>
  <si>
    <t>SMT GITANJALI BAKSHI .</t>
  </si>
  <si>
    <t>BISHNU NARAYAN PATRA .</t>
  </si>
  <si>
    <t>SRI.MINAKETAN SUNDARAY .</t>
  </si>
  <si>
    <t>M\S TRIDENT SOFT TECH PVT.LTD. .</t>
  </si>
  <si>
    <t>M\S DLF LIMITED. .</t>
  </si>
  <si>
    <t>M\S KALINGA INSTITUE OF INDUSTRAL TECH. .</t>
  </si>
  <si>
    <t>M/S TRANSFORM FURNITURE PVT.LTD. .</t>
  </si>
  <si>
    <t>SRI SOUMYAKANTA BALABANTARAY. .</t>
  </si>
  <si>
    <t>M/S PATNALA RICE LAND PVT.LTD. .</t>
  </si>
  <si>
    <t>SMT BAIJAYANTIMALA PATRA .</t>
  </si>
  <si>
    <t>M/S EMOTIONS RETILS.PVT.LTD. .</t>
  </si>
  <si>
    <t>SMT LAKHI SWAIN .</t>
  </si>
  <si>
    <t>M/S ST.SIRIDISAI EDUCATIONAL SOCIETY .</t>
  </si>
  <si>
    <t>M/S BANIRUPA CHARITABLE TRUST .</t>
  </si>
  <si>
    <t>M/S HOTEL SURAJ PALACE .</t>
  </si>
  <si>
    <t>M/S KALINGA MEDIA N ENTERTAINMENT P.LTD .</t>
  </si>
  <si>
    <t>SRI PRAMOD KUMAR DHUPAR .</t>
  </si>
  <si>
    <t>SRI RASHMI KANTA PATTANAIK .</t>
  </si>
  <si>
    <t>M/S NOBLE PHARMACARE LTD .</t>
  </si>
  <si>
    <t>SRI S.K.MOHAPATRA .</t>
  </si>
  <si>
    <t>M/S TATWA TECHNOLOGICS (P) LTD .</t>
  </si>
  <si>
    <t>M/S.VENKATESWAR EDUCATIONAL TRUST .</t>
  </si>
  <si>
    <t>ASHOK RANJAN SWAIN. .</t>
  </si>
  <si>
    <t>JITENDRA HANS .</t>
  </si>
  <si>
    <t>SMT SUPRAVA SAHOO .</t>
  </si>
  <si>
    <t>CUTTACK DIABETIES RESERCH FOUNDATION .</t>
  </si>
  <si>
    <t>XAVIER INSTITUTE OF MANAGEMENT .</t>
  </si>
  <si>
    <t>SRI RANJAN KUMAR DASH .</t>
  </si>
  <si>
    <t>The MD Sparsh Hospital&amp;Critical Care PVT LTD</t>
  </si>
  <si>
    <t>M/S N.M.LOKAKALYAN TRUST .</t>
  </si>
  <si>
    <t>COSMOPOLIS RESIDENTS WELFARE ASSOCIATION</t>
  </si>
  <si>
    <t>APOLLO HOSPITALS ENTERPRISES LTD .</t>
  </si>
  <si>
    <t>MAYFAIR HOTEL AND RESORTS LTD. .</t>
  </si>
  <si>
    <t>M/S.HOTEL SIDHARTHA. .</t>
  </si>
  <si>
    <t>COLLEGE OF ENGINEERINGS,NABADIGANT .</t>
  </si>
  <si>
    <t>CHIEF MANAGER(PND) .</t>
  </si>
  <si>
    <t>M/A TATA MOTORS LTD. .</t>
  </si>
  <si>
    <t>ORISSA EDUCATIONAL TRUST. .</t>
  </si>
  <si>
    <t>RANJITA INSTITUTE OF HOTEL MANAGEMENT .</t>
  </si>
  <si>
    <t>M/S-HOTEL CRYSTAL. .</t>
  </si>
  <si>
    <t>BOYS HOSTEL ITER.MS SIKSHYA O ANUSANDHAN .</t>
  </si>
  <si>
    <t>M/S- KALINGA HATCHERY PVT. LTD. .</t>
  </si>
  <si>
    <t>SUBASH CHAND BHURA .</t>
  </si>
  <si>
    <t>GINGER HOTEL .</t>
  </si>
  <si>
    <t>DIRECTER C.M.P.D.I.L.BHUBANESWAR .</t>
  </si>
  <si>
    <t>TELECOM DIST ENGINEER BEHIND IPICOL .</t>
  </si>
  <si>
    <t>MANEGER CIVIL RESIDENTIAL COMPLEX .</t>
  </si>
  <si>
    <t>PRINCIPAL KENDRIYA VIDYALAYA NO-2 .</t>
  </si>
  <si>
    <t>M/S HOTEL PAL REGENCY .</t>
  </si>
  <si>
    <t>M/S SANDY RESERTS (P) LTD .</t>
  </si>
  <si>
    <t>GENERAL MANAGER, TELECOM DISTRICT .</t>
  </si>
  <si>
    <t>ZONAL MANAGER BANK OF INDIA .</t>
  </si>
  <si>
    <t>M/S TARATARINI PACKAGING .</t>
  </si>
  <si>
    <t>HOTEL PRESIDENCY,A UNIT OF METRO .</t>
  </si>
  <si>
    <t>HOTEL SWOSTI PLAZA .</t>
  </si>
  <si>
    <t>M/S HOTEL SUKHAMAY .</t>
  </si>
  <si>
    <t>M/S TECH MAHINDRA LTD. .</t>
  </si>
  <si>
    <t>M/S HOTEL MAY FAIR LAGOON .</t>
  </si>
  <si>
    <t>THE REGISTRAR SIKSHYA O ANUSANDHAN .</t>
  </si>
  <si>
    <t>M\S KALINGA INSTITUTE OF INDUSTRIAL TECH .</t>
  </si>
  <si>
    <t>M/S KRIDAY REALITY PVT.LTD. .</t>
  </si>
  <si>
    <t>MR MERAJ YUSHA .</t>
  </si>
  <si>
    <t>SECY. OF RAMAN EDUCATION SOCIETY .</t>
  </si>
  <si>
    <t>M/S IMGENEX INDIA .</t>
  </si>
  <si>
    <t>KALPATARU DAS,MANAGING TRUST,GOKARNESWAR .</t>
  </si>
  <si>
    <t>MR. DEVESH KUMAR SINHA .</t>
  </si>
  <si>
    <t>M/S DIAMOND BRICKS PVT. LTD. .</t>
  </si>
  <si>
    <t>DY MANAGER CITY TELECOM DIST. .</t>
  </si>
  <si>
    <t>PRINCIPAL LOYALA SCHOOL .</t>
  </si>
  <si>
    <t>M/S HOTEL BENBOW INN .</t>
  </si>
  <si>
    <t>SENIOR MAGAGER (PROPERTRY) .</t>
  </si>
  <si>
    <t>CHIEF MANAGER UNION BANK OF INDIA .</t>
  </si>
  <si>
    <t>M/S FALCON MARINE EXPORT LTD. .</t>
  </si>
  <si>
    <t>SRI SATPAL SINGH .</t>
  </si>
  <si>
    <t>SRI AMIYA KUMAR MAHALLIK .</t>
  </si>
  <si>
    <t>SRI JAGAMOHAN PANDA. .</t>
  </si>
  <si>
    <t>THE CHAIRMAN C.Y.S.D. .</t>
  </si>
  <si>
    <t>ROYAL LAGOON RESIDENTS WELFARE .</t>
  </si>
  <si>
    <t>SMT. SASMITA BHUYAN .</t>
  </si>
  <si>
    <t>SRI VIVEK CHOUHAN .</t>
  </si>
  <si>
    <t>M/S NBCC (LIMITED) .</t>
  </si>
  <si>
    <t>M/S JAY BHARAT SPICES PVT.LTD .</t>
  </si>
  <si>
    <t>SRI LAJPAT CHAWLA .</t>
  </si>
  <si>
    <t>SRI RAMESH CHANDRA ROUTRAY. .</t>
  </si>
  <si>
    <t>M/S HOTEL 7MILES,(PRO-SMT MONALISHA RATH .</t>
  </si>
  <si>
    <t>SRI JAYA JAYANNAIN PATTNAIK NSMT.LITTY .</t>
  </si>
  <si>
    <t>SRI KAILASH CHANDRA PANIGRHI. .</t>
  </si>
  <si>
    <t>SRI SRI RAVISANKAR VIDYA MANDIR TRUST .</t>
  </si>
  <si>
    <t>SRI SATYARTHA PRAKASH .</t>
  </si>
  <si>
    <t>M/S KALINGA INST.OF INDUSTRIAL TECH-KIIT .</t>
  </si>
  <si>
    <t>M/S INFOWARE TECH. SOLUTIONS (P) LTD .</t>
  </si>
  <si>
    <t>M/S RELIANCE CORORATE IT PARK. .</t>
  </si>
  <si>
    <t>THE REGIONAL DIRECTOR CMPDI .</t>
  </si>
  <si>
    <t>M/S SIRIDI SAI EDUCATIONAL SOCIETY PVT.L .</t>
  </si>
  <si>
    <t>BABA SANKARANANDA GIRI .</t>
  </si>
  <si>
    <t>LTIMINDTREE LIMITED</t>
  </si>
  <si>
    <t>M/S APEEJAY EDUCATION TRUST .</t>
  </si>
  <si>
    <t>SATYABRATA MINAKETAN .</t>
  </si>
  <si>
    <t>TATA STEEL MINING LTD .</t>
  </si>
  <si>
    <t>M/S VIKASH EDUCATIONAL INSTITUTION .</t>
  </si>
  <si>
    <t>PRAFULLA KUMAR MOHAPATRA .</t>
  </si>
  <si>
    <t>SUBASH AGRAWALLA .</t>
  </si>
  <si>
    <t>M/S KSP INDUSTRIES .</t>
  </si>
  <si>
    <t>M/S VODAFONE ESSAR SPACE LIMITED .</t>
  </si>
  <si>
    <t>M/S DISCOVERTURE SOLUTIONS PVT.LTD .</t>
  </si>
  <si>
    <t>SRI BIBHUTI BHUSAN MISHRA .</t>
  </si>
  <si>
    <t>JAGDISH PRASAD NAIK .</t>
  </si>
  <si>
    <t>SUBASH FOUNDATION .</t>
  </si>
  <si>
    <t>M/S.SPATIAL PLANNING &amp; ANALYSIS RESERCH .</t>
  </si>
  <si>
    <t>SRI.BISWAJIT MOHAPATRA .</t>
  </si>
  <si>
    <t>SRI.DEBANDRANATH DASH. .</t>
  </si>
  <si>
    <t>M\S SUB-URBAN INDUSTRIES PRIVATE LTD. .</t>
  </si>
  <si>
    <t>SMT PUSPANJALI BHUYAN .</t>
  </si>
  <si>
    <t>M/S RELANCE RETAIL LTD. .</t>
  </si>
  <si>
    <t>DEPUTY GEN.MANAGER,NABARD .</t>
  </si>
  <si>
    <t>TRIDENT( A UNIT OF EIH ASSOCIATED HOTEL) .</t>
  </si>
  <si>
    <t>PLANT MANAGER,OMFED,BHUBANESWAR DAIRY .</t>
  </si>
  <si>
    <t>C.V.RAMAN GLOBAL UNIVERSITY .</t>
  </si>
  <si>
    <t>DR. M.K.NAYAK, I.T.E.R .</t>
  </si>
  <si>
    <t>M/S MAHALAXMI COLD STORAGE N ICE FACTORY .</t>
  </si>
  <si>
    <t>M/S KALINGA STUDIO .</t>
  </si>
  <si>
    <t>REGIONAL MANAGER UNION BANKOF INDIA .</t>
  </si>
  <si>
    <t>SRI S.K.AGRAWALLA .</t>
  </si>
  <si>
    <t>M/S SEVA RESORTS N ESTATE PVT LTD. .</t>
  </si>
  <si>
    <t>M/S ACCENT PROPERTIES PVT LTD. .</t>
  </si>
  <si>
    <t>M/S SP REFRIGARATION AND ELECTRONICS .</t>
  </si>
  <si>
    <t>M/S SABARI FOOD PRODUCTS PVT.LTD .</t>
  </si>
  <si>
    <t>SRI SRI RAVISANKAR VIDYAMANDIR TRUST .</t>
  </si>
  <si>
    <t>M/S MADHO MINERALS .</t>
  </si>
  <si>
    <t>SRI ANUP KUMAR SAMANTARAY .</t>
  </si>
  <si>
    <t>SRI RAGHURAM NAIDU .</t>
  </si>
  <si>
    <t>M/S NARI ENCLAVE .</t>
  </si>
  <si>
    <t>M/S NABADIGANTA EDUCATIONAL TRUST .</t>
  </si>
  <si>
    <t>THE DIVISIONAL MANAGER O.F.D.C. .</t>
  </si>
  <si>
    <t>M/S ANTHEN GLOBAL TECHNOLOGY SERVICES .</t>
  </si>
  <si>
    <t>M/S DIAMOND PRINTERS .</t>
  </si>
  <si>
    <t>SRI PRAKASH SRICHANDAN .</t>
  </si>
  <si>
    <t>M/S ODISHA GUJURATI SAMAJ .</t>
  </si>
  <si>
    <t>M/S ST SIRIDISAI EDUCATIONAL SOCIETY .</t>
  </si>
  <si>
    <t>RESISTRAR SIKSHYA O ANUSANDHAN(IBCS) .</t>
  </si>
  <si>
    <t>M/S KALINGA HOSPITAL PVT LTD. .</t>
  </si>
  <si>
    <t>SMT SUBHALAXMI MISHRA .</t>
  </si>
  <si>
    <t>THE SECY.MULTI DISCIPLINARY CENTRE .</t>
  </si>
  <si>
    <t>M/S N I S W A S S .</t>
  </si>
  <si>
    <t>SRI DHIRENDRA KUMAR BARISOL .</t>
  </si>
  <si>
    <t>SRI ADITYA PATRA .</t>
  </si>
  <si>
    <t>M/S ROUT EDUCATION TRUST .</t>
  </si>
  <si>
    <t>M\S K.M.V PROJECTS LTD .</t>
  </si>
  <si>
    <t>SRI SARBESWAR SAHOO .</t>
  </si>
  <si>
    <t>M\S HOTEL RASHMI PLAZA .</t>
  </si>
  <si>
    <t>M\S LALCHAND RESORTTS PVT LTD .</t>
  </si>
  <si>
    <t>M/S NCC LIMITED .</t>
  </si>
  <si>
    <t>SRI JAGADISH PRASAD NAYAK .</t>
  </si>
  <si>
    <t>SRI BRUNDABAN JENA .</t>
  </si>
  <si>
    <t>SANJIB KUMAR ROUT .</t>
  </si>
  <si>
    <t>M\S HUMAN DEVELOPMENT FOUNDATION .</t>
  </si>
  <si>
    <t>M\S SHIRIDI SAI EDUCATION SOCITY .</t>
  </si>
  <si>
    <t>M\S AVMS HEALTH CARE PVT LTD .</t>
  </si>
  <si>
    <t>SRI PRAMOD KUMAR SAHOO .</t>
  </si>
  <si>
    <t>M/S NAVAYUGA HOTELS AND RESORTS .</t>
  </si>
  <si>
    <t>DURYADHAN SWAIN .</t>
  </si>
  <si>
    <t>THE GENERAL MANAGER SIDBI .</t>
  </si>
  <si>
    <t>M/S NILACHALA POLYTECHNIC .</t>
  </si>
  <si>
    <t>M/S ADVANCED MEDICARE N RESEARCH INSTITU .</t>
  </si>
  <si>
    <t>M/S Z.ENGINEERS CONSTRUCTION (P) LTD .</t>
  </si>
  <si>
    <t>KULWANT SINGH BHATIA &amp; MANISHPAL BHATIA .</t>
  </si>
  <si>
    <t>SRI NILADRI BHUSAN MISHRA .</t>
  </si>
  <si>
    <t>M/S RAINBOW REDIMIX PROJECT PVT.LTD. .</t>
  </si>
  <si>
    <t>M/S MASON BOTTLING PVT LTD .</t>
  </si>
  <si>
    <t>M\S CONTILOC FILMS PVT LTD .</t>
  </si>
  <si>
    <t>M/S PRECASTERS INDIA PVT.LTD .</t>
  </si>
  <si>
    <t>M/S PERFECTOUS TECH.SOLUTIONS P.LTD .</t>
  </si>
  <si>
    <t>M/S TRIDENT PROPERTIES PVT.LTD .</t>
  </si>
  <si>
    <t>SMT SAUDAMINI BISWAL .</t>
  </si>
  <si>
    <t>SMT SUNITA PADHI .</t>
  </si>
  <si>
    <t>M\S LIFELINE MULTIVENTURES PVT LTD .</t>
  </si>
  <si>
    <t>ODM EDUCATIONAL FOUNDATION .</t>
  </si>
  <si>
    <t>M\S SWARNABHUMI RESORTS PVT LTD .</t>
  </si>
  <si>
    <t>M/S Z.ESTATE PVT.LTD .</t>
  </si>
  <si>
    <t>SRI AKSHAYA KUMAR MAHAKUD .</t>
  </si>
  <si>
    <t>SRI PAYOD KUMAR JENA .</t>
  </si>
  <si>
    <t>M/S ANMOL INDUSTRIES LIMITED .</t>
  </si>
  <si>
    <t>M/S Z.ESTATES PVT.LTD .</t>
  </si>
  <si>
    <t>M/S KALINGA MEDIA N ENTERTAINMENT (P)LTD .</t>
  </si>
  <si>
    <t>SRI JAGANNATH TOURISM PVT.LTD .</t>
  </si>
  <si>
    <t>M\S ITC LTD C\O BOARD OF DIRECTOR .</t>
  </si>
  <si>
    <t>M/S SHAKTI AGENCIES PVT.LTD .</t>
  </si>
  <si>
    <t>SRI SANJEET KUMAR SAHOO .</t>
  </si>
  <si>
    <t>M\S COMPUTER LAB .</t>
  </si>
  <si>
    <t>SECY.SATABDIRA KALAKARA .</t>
  </si>
  <si>
    <t>SRI MADHAB CHANDRA BALIARSINGH .</t>
  </si>
  <si>
    <t>M\S QUALLTY CARE INDIA LIMITED .</t>
  </si>
  <si>
    <t>SRI VALLURI SRINIVAS .</t>
  </si>
  <si>
    <t>M/S ROYAL RETREAT CONSTRUCTION PVT.LTD .</t>
  </si>
  <si>
    <t>SRI. SEBASTIAN MARIN DAS .</t>
  </si>
  <si>
    <t>DEPUTY GENERAL MANAGER,CANARA BANK .</t>
  </si>
  <si>
    <t>M/S. JAGANNATH PROMOTERS &amp; BUILDERS .</t>
  </si>
  <si>
    <t>M/S.GREEN BUILDING CONSORITIUM, C/O. .</t>
  </si>
  <si>
    <t>M/S. 2 IN ROCKS HOTELS &amp; RESTAURANT PVT. .</t>
  </si>
  <si>
    <t>SRI DELJIT SINGH .</t>
  </si>
  <si>
    <t>M\S.SOUL SOUK PROPERTY PVT LTD .</t>
  </si>
  <si>
    <t>TVS INDUSTRIAL &amp; LOGISTICS PARKS PVT. LTD.</t>
  </si>
  <si>
    <t>SR.D.M.(BUILDING PROJECT-II),OTDC .</t>
  </si>
  <si>
    <t>M\S HINDUSTAN PETROLEUM CORPORATION LTD .</t>
  </si>
  <si>
    <t>SRI ASHISH KUMAR MOHINI .</t>
  </si>
  <si>
    <t>M/S KURLON LIMITED .</t>
  </si>
  <si>
    <t>THE SENIOR VICE PRESIDENT,HDFC BANK .</t>
  </si>
  <si>
    <t>M/S RELIANCE JIO INFOCOM LTD .</t>
  </si>
  <si>
    <t>M/S NILACHAL BUILDTECH &amp; RESORTS PVT.LTD .</t>
  </si>
  <si>
    <t>M\S CSM TECHNOLOGY PVT.LTD .</t>
  </si>
  <si>
    <t>M\S SAI KRIPA REAL ESTATE PVT.LTD .</t>
  </si>
  <si>
    <t>M/S PNR INFRACON PVT LTD .</t>
  </si>
  <si>
    <t>M\S KD TUBES &amp; PIPES PVT LTD .</t>
  </si>
  <si>
    <t>M\S NBCC INDIA LIMITED .</t>
  </si>
  <si>
    <t>M/S.DEVAVRATA HOMES PVT.LTD OVER BDA .</t>
  </si>
  <si>
    <t>SMT.PRAGYAN PARAMITA PADHI .</t>
  </si>
  <si>
    <t>SRI SACHIN KUMAR SAHOO .</t>
  </si>
  <si>
    <t>M/S DEVIKA PROPERTIES PVT.LTD. .</t>
  </si>
  <si>
    <t>M/S TEAM MEDIA N HOSPITALITY PVT.LTD .</t>
  </si>
  <si>
    <t>ABHIJITA MOHAPATRA .</t>
  </si>
  <si>
    <t>M/S SQUARE DEAL PROJECTS PVT.LTD .</t>
  </si>
  <si>
    <t>M/S ROUT EDUCATIONAL TRUST .</t>
  </si>
  <si>
    <t>M/S ROYAL FOODS &amp; BEVERAGE .</t>
  </si>
  <si>
    <t>SRI PRADIP KUMAR SENAPATI .</t>
  </si>
  <si>
    <t>ROHIT KUMAR DAS .</t>
  </si>
  <si>
    <t>SRI PRADIPTA KUMAR SAHOO .</t>
  </si>
  <si>
    <t>SMT. RAJANIGANDHA JENA .</t>
  </si>
  <si>
    <t>PRADYUMNA KUMAR SAMAL .</t>
  </si>
  <si>
    <t>M/S R.K.F.INFOSERVICES (P) LTD .</t>
  </si>
  <si>
    <t>GOPAL CHANDRA SAHOO</t>
  </si>
  <si>
    <t>M/S ACE FERRO ALLOYS PVT LTD .</t>
  </si>
  <si>
    <t>M/S HUMAN DEVELOPMENT FOUNDATION .</t>
  </si>
  <si>
    <t>SMR.PRATIVA NAYAK .</t>
  </si>
  <si>
    <t>CHAIRMAN ORISSA C.W.E.T .</t>
  </si>
  <si>
    <t>SRI BIKASH CH.DAS .</t>
  </si>
  <si>
    <t>VIPUL GARDENS RESIDENTS WELFARE ASSOCIATION</t>
  </si>
  <si>
    <t>THE REGISTRAR SIKHYA O ANUSANDHAN .</t>
  </si>
  <si>
    <t>M/S PAWANI BRICKS .</t>
  </si>
  <si>
    <t>M/S NILACHALA EDICATIONAL TRUST .</t>
  </si>
  <si>
    <t>SRI ACHYUTANANDA SRICHANDAN .</t>
  </si>
  <si>
    <t>M/S BHARAT PETROLEUM CORPORATION LTD .</t>
  </si>
  <si>
    <t>M/S SHIMPO SEA FOODS .</t>
  </si>
  <si>
    <t>M\S SPRINGVILLE GREEN LLP .</t>
  </si>
  <si>
    <t>M\S ARCHANA GADODIA .</t>
  </si>
  <si>
    <t>SRI CHINMAYA BISWAL .</t>
  </si>
  <si>
    <t>SRI PRASANTA KUMAR ACHARYA .</t>
  </si>
  <si>
    <t>M\S NAVAYUYA HOTEL &amp; RESORTS .</t>
  </si>
  <si>
    <t>M\S AXESS MEDICOM PVT LTD .</t>
  </si>
  <si>
    <t>SRI INDRAMANI JENA .</t>
  </si>
  <si>
    <t>M/S HOTEL KHARAVELA. .</t>
  </si>
  <si>
    <t>M/S.BHUBANESWAR HATCHERIES PVT.LTD. .</t>
  </si>
  <si>
    <t>M/S.SIKHSHYA O ANUSANDHAN. .</t>
  </si>
  <si>
    <t>M/S ODISHA BIOTECH PARK PVT LTD .</t>
  </si>
  <si>
    <t>M/S RIDGE RESIDENCY PVT.LTD. .</t>
  </si>
  <si>
    <t>SRI ARUN PATTNAIK. .</t>
  </si>
  <si>
    <t>M/S- NAVODAYA TRUST. .</t>
  </si>
  <si>
    <t>BHUBANESWAR STOCK EXCHANGE LTD. .</t>
  </si>
  <si>
    <t>MAASYS INFOTECH PVT(LTD) .</t>
  </si>
  <si>
    <t>M/S SIRIDI SAI EDUCATION SOCITY. .</t>
  </si>
  <si>
    <t>M/S.B.P INDUSTRIES .</t>
  </si>
  <si>
    <t>M/S LEARNING LINK TRUST. .</t>
  </si>
  <si>
    <t>M/S ASHRIBAD PROPERTIES PVT,LTD. .</t>
  </si>
  <si>
    <t>M/S-HOTEL BARI INTERNATIONAL. .</t>
  </si>
  <si>
    <t>PABITRA ROYAL REGENCY PVT LTD .</t>
  </si>
  <si>
    <t>M/S UMANG COLD STORAGE. .</t>
  </si>
  <si>
    <t>TARA RANJAN PATTANAIK .</t>
  </si>
  <si>
    <t>M/S.HOTEL RICH REGENCY. .</t>
  </si>
  <si>
    <t>SRI BHUPINDER SINGH .</t>
  </si>
  <si>
    <t>SHIVA FROZEN FOOD EXPORTS PVT.LTD .</t>
  </si>
  <si>
    <t>M/S.DINABANDHU FOUNDATION .</t>
  </si>
  <si>
    <t>M/S KALINGA INSTITUTE OF IND N TECH. .</t>
  </si>
  <si>
    <t>M/S WIPPRO TECHNOLOGIES LTD. .</t>
  </si>
  <si>
    <t>M/S SILICON INSTITUTE OF TECHNOLOGY. .</t>
  </si>
  <si>
    <t>D.G.M.(CITY) ,BSNL. .</t>
  </si>
  <si>
    <t>THE M.D. ADITYA ASHWINI HOSPITAL. .</t>
  </si>
  <si>
    <t>M/S-BALAJI EDUCATIONAL TRUST. .</t>
  </si>
  <si>
    <t>M/S-JSS CONSULTANCY SERVICES LTD. .</t>
  </si>
  <si>
    <t>M/S TEEKAY MARINE (P) LTD. .</t>
  </si>
  <si>
    <t>MARUTI SHOPPING MALL,MARUTI CORNER. .</t>
  </si>
  <si>
    <t>ASBM UNIVERSITY .</t>
  </si>
  <si>
    <t>BHUBANESWAR EYE RESEARCH INSTITUTE. .</t>
  </si>
  <si>
    <t>SR. D.E.E/GISE RAILWAY KHURDHA ROAD .</t>
  </si>
  <si>
    <t>M/S HOTEL PRANAMI INN PVT,LTD. .</t>
  </si>
  <si>
    <t>M/S NEEL PLAST POLYMERS (P) LTD. .</t>
  </si>
  <si>
    <t>M/S.LINGARAJ BISCUITS (P) LTD. .</t>
  </si>
  <si>
    <t>SECY M/S KALINGA INST. OF IND TECHNOLOGY .</t>
  </si>
  <si>
    <t>M/S FALCON MARINE EXPORTS LTD .</t>
  </si>
  <si>
    <t>HEMALATA HOSPITAL N RESEARCH CENTER .</t>
  </si>
  <si>
    <t>M/S SUPREME POLYMER(P)LTD .</t>
  </si>
  <si>
    <t>M/D RUCHI AGRO COOLING (P)LTD .</t>
  </si>
  <si>
    <t>INFOSYS LIMITED .</t>
  </si>
  <si>
    <t>M/S KURLON LTD. .</t>
  </si>
  <si>
    <t>M/S S.K. INDUSTRIES. TEL:441860 .</t>
  </si>
  <si>
    <t>M.D.KALINGA HOSPITAL .</t>
  </si>
  <si>
    <t>ORGANISATIONAL SECRETARY, BIJU JANATA DAL.</t>
  </si>
  <si>
    <t>EVOS BUILDCON PVT. LTD</t>
  </si>
  <si>
    <t>REGISTRAR, RAMA DEVI WOMEN'S UNIVERSITY</t>
  </si>
  <si>
    <t>BALDEV SINGH</t>
  </si>
  <si>
    <t>SHUVAM CONSTRUCTION PVT LTD.</t>
  </si>
  <si>
    <t>LARSEN &amp; TURBO LIMITED</t>
  </si>
  <si>
    <t>LUXURIO ASSETS (P) LTD</t>
  </si>
  <si>
    <t>Sun Sai Ventures PRIVATE LIMITED</t>
  </si>
  <si>
    <t>Rupasi Singh DEO</t>
  </si>
  <si>
    <t>KALINGA COMMERCIAL CORPORATION LIMITED</t>
  </si>
  <si>
    <t>HDFC LTD.</t>
  </si>
  <si>
    <t>LARSON AND TURBO LIMITED</t>
  </si>
  <si>
    <t>TENANT, CHAIRMAN&amp;MD( SRI SAYASUNDAR BASA SPANDAN DIAGNOSTIC CENTER (PVT.) LTD.</t>
  </si>
  <si>
    <t>M/s Raj Estates &amp; SONS</t>
  </si>
  <si>
    <t>Subhash CHANDRA BHURA</t>
  </si>
  <si>
    <t>Swadesh Business solution Pvt. Ltd. , DIRECTOR JAYADEV AKHTAR</t>
  </si>
  <si>
    <t>Ardhendu Sundar SAHU</t>
  </si>
  <si>
    <t>SRI PULIN KUMAR SAHOO .</t>
  </si>
  <si>
    <t>PRINCIPAL DAV PUBLIC SCHOOL .</t>
  </si>
  <si>
    <t>DEBI PRASAD MOHANTY .</t>
  </si>
  <si>
    <t>SUNIL KUMAR MOHANTY .</t>
  </si>
  <si>
    <t>PRICIPAL DAV SCHOOL OF BUSINESS MGT. .</t>
  </si>
  <si>
    <t>SECY. GOPABANDHU DARIDRA NARAYAN .</t>
  </si>
  <si>
    <t>CHIEF EXECUTIVE CHILIKA DEVP. AUTHORITY .</t>
  </si>
  <si>
    <t>SR.DIVISIONAL MANANAGER,LIC OF INDIA, .</t>
  </si>
  <si>
    <t>M/S. S.N.MOHANTY,PARTNER-PRAGATI MOHANTY .</t>
  </si>
  <si>
    <t>M/S.K.G. &amp; SONS (P) LTD., .</t>
  </si>
  <si>
    <t>SIBA PRASAD DAS .</t>
  </si>
  <si>
    <t>GOPAL CHANDRA KAR .</t>
  </si>
  <si>
    <t>VICE PRESIDENT (TECH),M/S. N.C.C.LTD., .</t>
  </si>
  <si>
    <t>SECRETARY, CUTTACK ROMAN CATHOLIC .</t>
  </si>
  <si>
    <t>M/S.ACE COMM. COMPANY PVT. LTD., .</t>
  </si>
  <si>
    <t>THE PRINCIPAL, .</t>
  </si>
  <si>
    <t>SRI BIDYADHAR BEHERA .</t>
  </si>
  <si>
    <t>SIDHARTHA MOHANTY,C/O:P.CH.MOHANTY .</t>
  </si>
  <si>
    <t>SRI YUDHISTHIRA DASH .</t>
  </si>
  <si>
    <t>SECRETARY,SRICHAITANYA INST.OF .</t>
  </si>
  <si>
    <t>SRI ADIKANDA BISWAL .</t>
  </si>
  <si>
    <t>SMT.BITHI GHOSH .</t>
  </si>
  <si>
    <t>K.RUDRA NARAYAN PATRO .</t>
  </si>
  <si>
    <t>M/S.SHUVAM CONST.(P) LTD., .</t>
  </si>
  <si>
    <t>M.D.,M/S. 916 EPARI JEWELLER(P) LTD .</t>
  </si>
  <si>
    <t>PRINCIPAL,D.A.V.PUBLIC SCHOOL, .</t>
  </si>
  <si>
    <t>H.K Satapathy &amp; SONS</t>
  </si>
  <si>
    <t>AJIT HONS,MANAGING DIRECTOR, .</t>
  </si>
  <si>
    <t>SRI BIBEK KUMAR JHAJARIA .</t>
  </si>
  <si>
    <t>SUDHIR DHUPAR</t>
  </si>
  <si>
    <t>SMT.KAUSALYA RANI CHHABRA .</t>
  </si>
  <si>
    <t>T.BANAMBAR PATRA .</t>
  </si>
  <si>
    <t>D.G.M.(CITY), OFFICE OF THE G.M.T.D., .</t>
  </si>
  <si>
    <t>SRI AJAY BAHADUR SINGH .</t>
  </si>
  <si>
    <t>E.KUMAR SWAMY .</t>
  </si>
  <si>
    <t>SECTRETARY,MARWARI SOCIETY .</t>
  </si>
  <si>
    <t>SUBHASH CHAND BHURA(870MC3 &amp; 875MC3) .</t>
  </si>
  <si>
    <t>ABDUL WAHID ,PL.NO.611,SAHID NGR .</t>
  </si>
  <si>
    <t>M/S.BIVAB DEVELOPERS (P) LTD., .</t>
  </si>
  <si>
    <t>M/S.JINDAL STEEL &amp; POWER LTD .</t>
  </si>
  <si>
    <t>SRI P.K.SENAPATI .</t>
  </si>
  <si>
    <t>LALA MANOJ KUMAR RAY .</t>
  </si>
  <si>
    <t>SECRETARY,SUB-WAY MARKET SHOP ALLOTTES' .</t>
  </si>
  <si>
    <t>PRADEEP KUMAR SARKAR .</t>
  </si>
  <si>
    <t>JASODHARA TRIPATHY &amp; OTHERS .</t>
  </si>
  <si>
    <t>SURENDRA KU AGARWAL .</t>
  </si>
  <si>
    <t>M/S M.K ASSETS PVT. LTD .</t>
  </si>
  <si>
    <t>M/S MGM MINERAL LTD .</t>
  </si>
  <si>
    <t>GAURAV BEHERA .</t>
  </si>
  <si>
    <t>CHIEF EXECUTIVE I/C .</t>
  </si>
  <si>
    <t>BIBHUTI BHUSAN NANDA .</t>
  </si>
  <si>
    <t>ASST.GENERAL MANAGER,UNION BANK OF INDIA .</t>
  </si>
  <si>
    <t>SRI DURGA PRASAN PARIJA .</t>
  </si>
  <si>
    <t>M/S.JYOTE PROPERTIES .</t>
  </si>
  <si>
    <t>SMT.JUGMAPRAVA MOHANTY .</t>
  </si>
  <si>
    <t>SRI BIRANCHI NARAYAN PANDA .</t>
  </si>
  <si>
    <t>SMT.SAROJINI PATTNAIK .</t>
  </si>
  <si>
    <t>SRI GANESH CH. SAHOO .</t>
  </si>
  <si>
    <t>M/S PARAMITRA SMART INFRA SNA(PVT) LTD .</t>
  </si>
  <si>
    <t>DIRECTOR M/S ASPIRE HOSPITALS (P) LTD .</t>
  </si>
  <si>
    <t>YAJNA PRASAD PANDA .</t>
  </si>
  <si>
    <t>P.GOPALKRISHNA .</t>
  </si>
  <si>
    <t>DR.JAGANNATH MOHAPATRA .</t>
  </si>
  <si>
    <t>PRINCIPAL-CUM-SECRETARY, .</t>
  </si>
  <si>
    <t>ANIL KUMAR MOHAPATRA .</t>
  </si>
  <si>
    <t>M/S.RELIANCE RETAIL LTD. .</t>
  </si>
  <si>
    <t>SMT.BIMALA SAHOO .</t>
  </si>
  <si>
    <t>M/S.P N R INFRACON. (PVT) LTD., .</t>
  </si>
  <si>
    <t>HI TECH ESTATE &amp; PROMOTORS(P)LTD .</t>
  </si>
  <si>
    <t>PRADIP KUMAR SENAPATI .</t>
  </si>
  <si>
    <t>JAGA MOHAN SINGH DUGAL &amp; .</t>
  </si>
  <si>
    <t>M/S.SURUCHI FOOD PLAZA .</t>
  </si>
  <si>
    <t>HON'Y SECRETARY, .</t>
  </si>
  <si>
    <t>M/C.ECO DIAGNOSTIC (P) LTD .</t>
  </si>
  <si>
    <t>SMT.JAYALAXMI PATRA .</t>
  </si>
  <si>
    <t>SRI PRAFULLA CH. DAS .</t>
  </si>
  <si>
    <t>SRINIBASH SAHOO .</t>
  </si>
  <si>
    <t>M:D-M/S CAPITAL FORD .</t>
  </si>
  <si>
    <t>M/S SAUBHAGYA COMPLEX .</t>
  </si>
  <si>
    <t>GENERAL MANAGER IDBI HOUSE .</t>
  </si>
  <si>
    <t>JAYANTA KU. JENA .</t>
  </si>
  <si>
    <t>TELECOM DIST ENGINEER .</t>
  </si>
  <si>
    <t>MAMITA PATRA .</t>
  </si>
  <si>
    <t>SMT. SAROJINI PATTANAIK .</t>
  </si>
  <si>
    <t>B.M ORISSA CO-OP BANK LTD. .</t>
  </si>
  <si>
    <t>HON'SECY: REDCROSS BHAWAN .</t>
  </si>
  <si>
    <t>SRI MAHINDER SINGH KALSI .</t>
  </si>
  <si>
    <t>M/S SUPER SALES AUTOMOBILES (P) LTD. .</t>
  </si>
  <si>
    <t>S.BALAKRISHNA RAO .</t>
  </si>
  <si>
    <t>M:D- TRISHNA REAL ESTATE (P) LTD. .</t>
  </si>
  <si>
    <t>RAHULCO .</t>
  </si>
  <si>
    <t>M/S- LALCHAND RESORTS PVT. LTD. .</t>
  </si>
  <si>
    <t>BHARGABI ENTER.(P) LTD. .</t>
  </si>
  <si>
    <t>REGIONAL SCIENCE CENTRE .</t>
  </si>
  <si>
    <t>MAHARAJA PICTURE PALACE .</t>
  </si>
  <si>
    <t>ZONAL MANAGER BANK OF INDIA STAFF QTRS. .</t>
  </si>
  <si>
    <t>SMT. SMRUTI SUDHA NAYAK .</t>
  </si>
  <si>
    <t>BRAJENDRA NATH PATRA .</t>
  </si>
  <si>
    <t>M/S BHARATPETROLIUM CORP.RETAIL OUTLET .</t>
  </si>
  <si>
    <t>M/S SAMBIT RESORTS (P) LTD .</t>
  </si>
  <si>
    <t>GOBINDA PRASAD PANDA .</t>
  </si>
  <si>
    <t>DULICHAND PANSARI .</t>
  </si>
  <si>
    <t>SRINIVAS GUPTA .</t>
  </si>
  <si>
    <t>DIRECTOR, M/S-K.D &amp; SONS (P) LTD. .</t>
  </si>
  <si>
    <t>MATHURI NAYAK .</t>
  </si>
  <si>
    <t>DR. PRIYABRATA DHIR .</t>
  </si>
  <si>
    <t>THE CIRCLE HEAD .</t>
  </si>
  <si>
    <t>M/S DHAWAN AGENCIES .</t>
  </si>
  <si>
    <t>M/S SURUCHI CONTINENTAL (P) LTD. .</t>
  </si>
  <si>
    <t>DY.CHIEF OFFICER,REGIONAL OFFICE .</t>
  </si>
  <si>
    <t>SHIBA PRASAD PANDA .</t>
  </si>
  <si>
    <t>M/S-HOTEL ARYAPRAVA (P) LTD .</t>
  </si>
  <si>
    <t>BAAZAR RETAIL LTD., .</t>
  </si>
  <si>
    <t>M/S ROYAL HOTEL(P)LTD .</t>
  </si>
  <si>
    <t>M\S KALAMANDIR .</t>
  </si>
  <si>
    <t>SRI ARUN KUMAR JENA AND OTHERS .</t>
  </si>
  <si>
    <t>SR.MGR.(ELECTRONICS),IDC .</t>
  </si>
  <si>
    <t>MANAGER UCO BANK,BBSR .</t>
  </si>
  <si>
    <t>CHOUDHRY PRATAP KU DAS .</t>
  </si>
  <si>
    <t>SMT. ANURADHA DAS .</t>
  </si>
  <si>
    <t>M/S SWAGAT PALACE .</t>
  </si>
  <si>
    <t>M/S ADITYA PARK CONSTRUCTION (P) LTD. .</t>
  </si>
  <si>
    <t>MD,ORISSA STATE CO-OPERATIVE BANK .</t>
  </si>
  <si>
    <t>STEEL AUTHORITY OF INDIA .</t>
  </si>
  <si>
    <t>MANAGER INDIAN OIL CORPORATION .</t>
  </si>
  <si>
    <t>MANAGER S.B.I.STAFF QRT AT UNIT.4 .</t>
  </si>
  <si>
    <t>MANAGER S.B.I.(S.B.I.STAFF QTR) .</t>
  </si>
  <si>
    <t>ANIL KUMAR NARULA .</t>
  </si>
  <si>
    <t>M/S HINDUSTAN ELECTRONICS .</t>
  </si>
  <si>
    <t>SECRETARY SRIRAM MANDIR SEVA SAMITI .</t>
  </si>
  <si>
    <t>ORISA STATE HOUSING BOARD .</t>
  </si>
  <si>
    <t>HOTEL SWOSTI .</t>
  </si>
  <si>
    <t>DIRECTOR: M/S KESHARI TALKIES (P) LTD. .</t>
  </si>
  <si>
    <t>SMT. SASHIPRAVA SAMANTARAY .</t>
  </si>
  <si>
    <t>SHYAMA SUNDAR AGRAWALLA .</t>
  </si>
  <si>
    <t>PRADEEP KU MALLICK .</t>
  </si>
  <si>
    <t>BRANCH MANAGER ICICI BANK LTD .</t>
  </si>
  <si>
    <t>SRI SATISH CHANDRA NARULA .</t>
  </si>
  <si>
    <t>M/S JAICO CONSULTANT (P) LTD. .</t>
  </si>
  <si>
    <t>BHASKAR TOWER, .</t>
  </si>
  <si>
    <t>HOTEL RICHI .</t>
  </si>
  <si>
    <t>M/S-KONARK PLAZA CONSTRUCTION (P) LTD. .</t>
  </si>
  <si>
    <t>M/S-NILANCHAL HOSPITAL (P) LTD. .</t>
  </si>
  <si>
    <t>SANJAY HANS,C/O LACHAND JEWELLER (P) LTD .</t>
  </si>
  <si>
    <t>ASST GENERAL MANNGER SBI, .</t>
  </si>
  <si>
    <t>M/S UNITED HOTEL &amp; PROPERTIES P(LTD .</t>
  </si>
  <si>
    <t>M/S BIMALA PROJECT. .</t>
  </si>
  <si>
    <t>M/S WEAVERS CO-OP SOCIETY .</t>
  </si>
  <si>
    <t>SK NAIM .</t>
  </si>
  <si>
    <t>SRIYA SWATI CINE COMPLEX .</t>
  </si>
  <si>
    <t>BRANCH MANAGER,SBI .</t>
  </si>
  <si>
    <t>RAJ KISHORE AGRAWALA .</t>
  </si>
  <si>
    <t>SRI P.K.PATRA,PLOT-168B,BAPUJE NAGAR .</t>
  </si>
  <si>
    <t>SAKTI HANS,PLOT-NO-2,BAPUJINAGAR .</t>
  </si>
  <si>
    <t>SMT. S. KRISHNAVENI .</t>
  </si>
  <si>
    <t>Vivek BATRA</t>
  </si>
  <si>
    <t>M:D,M/S KALINGA AUTOMOBILES (P) LTD. .</t>
  </si>
  <si>
    <t>SENIOR AERODROME OFFICER .</t>
  </si>
  <si>
    <t>THE ASST. GENERAL MANAGER (P &amp; E) .</t>
  </si>
  <si>
    <t>SMT. PUSPANJALI PATTANIK .</t>
  </si>
  <si>
    <t>M/S JYOTE MOTORS (P) LTD .</t>
  </si>
  <si>
    <t>M:D, NARAYAN HEALTH CARE SERVICES (P)LTD .</t>
  </si>
  <si>
    <t>ASHA GARG .</t>
  </si>
  <si>
    <t>BASUDEV AGRAWALLA .</t>
  </si>
  <si>
    <t>SR. MANAGER (ADMN) .</t>
  </si>
  <si>
    <t>MD.M/S HOTEL UPENDRA (P) LTD .</t>
  </si>
  <si>
    <t>M/S UTKAL SAMBAD PRAKASAN .</t>
  </si>
  <si>
    <t>M/S SURYA MEDIA LTD, C/O ANNAPURNA DASH .</t>
  </si>
  <si>
    <t>PARADEEP PORT GUEST HOUSE .</t>
  </si>
  <si>
    <t>INDUSTRIAL DEV BANK OF INDIA .</t>
  </si>
  <si>
    <t>INDIAN OIL STAFF QRT AT BARAMUNDA .</t>
  </si>
  <si>
    <t>TOM INGE OLSEN STATE REPRESENTIVE .</t>
  </si>
  <si>
    <t>SMT. BANALATA BHATTARAY .</t>
  </si>
  <si>
    <t>SMT. RANI AGRAWAL .</t>
  </si>
  <si>
    <t>STATE SECRETARY .</t>
  </si>
  <si>
    <t>THE DICTOR, M/S KESHARI ESTATE (P) LTD. .</t>
  </si>
  <si>
    <t>SR. DIDVISIONAL MANAGER .</t>
  </si>
  <si>
    <t>M/S ASHA MEMORIAL TRUST .</t>
  </si>
  <si>
    <t>THE PRINCIPAL D.A.V SCHOOL .</t>
  </si>
  <si>
    <t>SRI CHITARANJAN MOHANTY .</t>
  </si>
  <si>
    <t>DINABANDHU MOHAPATRA .</t>
  </si>
  <si>
    <t>SHYAMA BALLAV MOHAPATRA .</t>
  </si>
  <si>
    <t>M/S-SRIDURGA RETAIL PVT.LTD., .</t>
  </si>
  <si>
    <t>SUBRAT PANI .</t>
  </si>
  <si>
    <t>DIRECTOR .</t>
  </si>
  <si>
    <t>SMT. ASHA MANJARI MISHRA .</t>
  </si>
  <si>
    <t>M/S ORICON BUISINESS CENTRE (P) LTD. .</t>
  </si>
  <si>
    <t>NITYANANDA SAHOO .</t>
  </si>
  <si>
    <t>M/S METRO RETAIL (P) LTD. .</t>
  </si>
  <si>
    <t>SRI DILLIP PRASAD SHAW .</t>
  </si>
  <si>
    <t>SRI BAIJAYANTA PANDA .</t>
  </si>
  <si>
    <t>SRI DEBABRATA DHIR .</t>
  </si>
  <si>
    <t>S.JAGANNADHA RAO .</t>
  </si>
  <si>
    <t>KAR CLINIC &amp; HOSPITAL (P) LTD. .</t>
  </si>
  <si>
    <t>M/D ALASHORE MARINE EXPORTS P LTD .</t>
  </si>
  <si>
    <t>V.SRINIVAS RAO .</t>
  </si>
  <si>
    <t>M/S.HOTEL SEETAL .</t>
  </si>
  <si>
    <t>NIDAN DIAGNOSTIC &amp; RESEARCH CENTRE, .</t>
  </si>
  <si>
    <t>UNITED BANK OF INDIA, .</t>
  </si>
  <si>
    <t>MAA SHAKTI HOSPITALS PRIVATE LIMITED</t>
  </si>
  <si>
    <t>SE,OMC LTD. .</t>
  </si>
  <si>
    <t>STATE PROJECT DIRECTOR OPEPA .</t>
  </si>
  <si>
    <t>HON'BLE. SECY.BHUBANESWAR CLUB .</t>
  </si>
  <si>
    <t>BHIMARAJ EXPORTS PVT. LTD.</t>
  </si>
  <si>
    <t>RAGHUNATH SAHU</t>
  </si>
  <si>
    <t>PRASANT KUMAR SAHOO</t>
  </si>
  <si>
    <t>MARKET COMPLEX CUM CINEMA HALL .</t>
  </si>
  <si>
    <t>SRI LAXMIDHAR BISWAL .</t>
  </si>
  <si>
    <t>SRI UMAKANTA BEHERA .</t>
  </si>
  <si>
    <t>MS SREERAGAM EXPORTS PVT LTD .</t>
  </si>
  <si>
    <t>M/S. JAY JAGANNATH RICE MILL .</t>
  </si>
  <si>
    <t>M/S.SAI MINERALS .</t>
  </si>
  <si>
    <t>M/S.R.K.AGRO-FOOD PROCESSING PVT.LTD. .</t>
  </si>
  <si>
    <t>PRAKASH SINGH .</t>
  </si>
  <si>
    <t>SMT.MANINI GOUDA .</t>
  </si>
  <si>
    <t>M/S.POULTECH AGRO FOODS .</t>
  </si>
  <si>
    <t>THE GENERAL SECRETARY BRAJ GOPIKA SEVA MISSION</t>
  </si>
  <si>
    <t>M S FALCON MARINE EXPORTS LTD .</t>
  </si>
  <si>
    <t>M/S.UGRATARA ICE FACTORY .</t>
  </si>
  <si>
    <t>M/S. MAA UGRATARA TRANSFORMERS PVT.LTD .</t>
  </si>
  <si>
    <t>M/S. SHAKTI TARENEE MODERN RICE MILL .</t>
  </si>
  <si>
    <t>M/S.KALPANA ICE FACTORY .</t>
  </si>
  <si>
    <t>SMT. KALPANA MAHAPATRA .</t>
  </si>
  <si>
    <t>M/S. JAGANNATH STONE CRUSHER .</t>
  </si>
  <si>
    <t>M/S. MAA MANGALA STONE CRUSHER .</t>
  </si>
  <si>
    <t>M/S. MAHAMAYA STONE CRUSHER .</t>
  </si>
  <si>
    <t>M/S. JAYA SRI KRISHNA RICE MILL .</t>
  </si>
  <si>
    <t>M/S NARAYANI RICE MILL .</t>
  </si>
  <si>
    <t>M/S. OCEANIC POLYMERS .</t>
  </si>
  <si>
    <t>M/S. KANHEI ICE FACTORY .</t>
  </si>
  <si>
    <t>ARCHID POULTRY PRODUCT PVT.LTD .</t>
  </si>
  <si>
    <t>M/S MEENA FOODS PVT. LTD. .</t>
  </si>
  <si>
    <t>M/S.MANGARAJ POULTRIES PVT.LTD. .</t>
  </si>
  <si>
    <t>M/S SAIRAM STONE CRUSHER .</t>
  </si>
  <si>
    <t>M/S BRAHAMANI DEVI STONE CRUSHER .</t>
  </si>
  <si>
    <t>M/S.GOBINDA AGRO FOODS .</t>
  </si>
  <si>
    <t>SOCIETY FOR DEVELOPMENT OF RURAL LITERAT .</t>
  </si>
  <si>
    <t>SOUBHAGYALAXMI SAHOO .</t>
  </si>
  <si>
    <t>M S BLUE STONE POULTRY FARM .</t>
  </si>
  <si>
    <t>M/S. BINAPANI ICE FACTORY .</t>
  </si>
  <si>
    <t>JUGAJYOTI ICE FACTORY .</t>
  </si>
  <si>
    <t>M/S. CHANDIHAR DEV RICE &amp; FLOUR MILL .</t>
  </si>
  <si>
    <t>M/S. SRI JAGANNATH RICE MILL .</t>
  </si>
  <si>
    <t>M/S. ARNADATA FOODS PVT. LTD. .</t>
  </si>
  <si>
    <t>GROUP GENERAL MANAGER(CM&amp;P) UTKAL- D&amp;E COAL MINES</t>
  </si>
  <si>
    <t>MG FOOD PRODUCTS .</t>
  </si>
  <si>
    <t>SREE METALIKS LIMITED</t>
  </si>
  <si>
    <t>ASHOK KUMAR DAS</t>
  </si>
  <si>
    <t>MAHESWARI AGRO</t>
  </si>
  <si>
    <t>C D RICE MILL LLP</t>
  </si>
  <si>
    <t>SANGRAM KESHARI MISHRA</t>
  </si>
  <si>
    <t>Shree Balaji UDYOG</t>
  </si>
  <si>
    <t>ANIL KUMAR GUPTA</t>
  </si>
  <si>
    <t>Sriram MANDOTHIA</t>
  </si>
  <si>
    <t>M/S GAYATRI PROJECTS LTD .</t>
  </si>
  <si>
    <t>SHREE SAI UDYOG .</t>
  </si>
  <si>
    <t>MOHAMMAD JAMIL .</t>
  </si>
  <si>
    <t>GURU CHARAN PRADHAN .</t>
  </si>
  <si>
    <t>M/S SURAJ IRON PVT LTD .</t>
  </si>
  <si>
    <t>SRI SAARLIA LUBES .</t>
  </si>
  <si>
    <t>M/S SASMITA RICE MILLS PVT LT .</t>
  </si>
  <si>
    <t>THE SR MANAGER CONST GROUP BPCL .</t>
  </si>
  <si>
    <t>M/S RANJIT BUILDERS LTD .</t>
  </si>
  <si>
    <t>M/S MONALISA MOTORS .</t>
  </si>
  <si>
    <t>RINA THAMBA .</t>
  </si>
  <si>
    <t>M/S SOURAV RESIDENCY .</t>
  </si>
  <si>
    <t>M/S LAXMI UDYOG .</t>
  </si>
  <si>
    <t>SRI RAJ KISHORE PRASAD .</t>
  </si>
  <si>
    <t>M/S SAKUNTALA STONE CRUSHER .</t>
  </si>
  <si>
    <t>KONARK ASH BRICKS .</t>
  </si>
  <si>
    <t>SHANTI ENTERPRISES .</t>
  </si>
  <si>
    <t>BRANCH MANAGERL I C OF INDIAANGUL .</t>
  </si>
  <si>
    <t>M/S HOTEL DURGA .</t>
  </si>
  <si>
    <t>HOTEL PRASANTIPLTD .</t>
  </si>
  <si>
    <t>STATE BANK OF INDIA .</t>
  </si>
  <si>
    <t>LAKSHMI UMA LAGHU UDYOG PVT LTD .</t>
  </si>
  <si>
    <t>SMT SABITA PRADHAN .</t>
  </si>
  <si>
    <t>RAJKUMAR SUKLA .</t>
  </si>
  <si>
    <t>SAJAN KU AGRAWALLA .</t>
  </si>
  <si>
    <t>SAKUNTALA ALLUMINIUM INDUSTRY .</t>
  </si>
  <si>
    <t>AMRITESH INDUSTRIES P LTD .</t>
  </si>
  <si>
    <t>HOTEL GOUTTAM VIHAR .</t>
  </si>
  <si>
    <t>MAA BUDHI METAL INDUSTRIES .</t>
  </si>
  <si>
    <t>KRISHNA PADDY FOOD PRODUCTS .</t>
  </si>
  <si>
    <t>SECY ADARSH EDUCATIONAL TRUST .</t>
  </si>
  <si>
    <t>AUROVILLA INDUSTRY PVT LTD .</t>
  </si>
  <si>
    <t>M/S NAVAJAT PRINTERS MEDIA PVT. LTD. .</t>
  </si>
  <si>
    <t>GENERAL MANAGER ANGUL .</t>
  </si>
  <si>
    <t>ASHIANA HILLVIEW HOTEL PVT LTD .</t>
  </si>
  <si>
    <t>M/SRELIANCE CORPORATEIT PARKLTD .</t>
  </si>
  <si>
    <t>HOTEL SHAKTI CONTINENTAL .</t>
  </si>
  <si>
    <t>SRI ANUP AGARWAL .</t>
  </si>
  <si>
    <t>M/S ADISHAKTI STONE CRUSHER .</t>
  </si>
  <si>
    <t>SAI HITECH RICE INDUSTRY .</t>
  </si>
  <si>
    <t>AMBIKA PRASAD BHATTA .</t>
  </si>
  <si>
    <t>GANESH SPONGE PVT LTD .</t>
  </si>
  <si>
    <t>SARALIA FOODS P LTD .</t>
  </si>
  <si>
    <t>M G FLY ASH BRICKS .</t>
  </si>
  <si>
    <t>MR BIJAY KUMAR MODI .</t>
  </si>
  <si>
    <t>M/S KONARK BITUMEN COMPANY .</t>
  </si>
  <si>
    <t>JINDAL STEEL POWER LTD F R COLONY .</t>
  </si>
  <si>
    <t>C M P D I .</t>
  </si>
  <si>
    <t>M/S MIRANIA FOOD PRODUCTS PVT LTD .</t>
  </si>
  <si>
    <t>M/S JHUNJHUNWALA ASSOCIATES .</t>
  </si>
  <si>
    <t>MAA MAHESWARI RICE MILL .</t>
  </si>
  <si>
    <t>TULSI PLASTIC</t>
  </si>
  <si>
    <t>MAA BHAIRABI INDUSTRIES LLP .</t>
  </si>
  <si>
    <t>SMT MADHUBALA MANDHOTIA .</t>
  </si>
  <si>
    <t>M/S RAWANI CONSTRUCTIONS .</t>
  </si>
  <si>
    <t>MALCHAND RATHI .</t>
  </si>
  <si>
    <t>SATYABRAT SWAIN .</t>
  </si>
  <si>
    <t>KARUNAKAR BEHERA .</t>
  </si>
  <si>
    <t>D K STONE CRUSHER .</t>
  </si>
  <si>
    <t>EMIL MINES AND MINERAL RESOURCES LIMITED</t>
  </si>
  <si>
    <t>SMT GITA DEVI MODI .</t>
  </si>
  <si>
    <t>MONNET POWER COMPANY LTD .</t>
  </si>
  <si>
    <t>MOHAMAYA STONE CRUSHER .</t>
  </si>
  <si>
    <t>MAHABIR STONE CRUSHER .</t>
  </si>
  <si>
    <t>APPOLO KUMAR GARANAIK .</t>
  </si>
  <si>
    <t>SRABAN KUMAR SARMA .</t>
  </si>
  <si>
    <t>DURGA FLYASH BRICKS .</t>
  </si>
  <si>
    <t>PARBATI STONE CRUSHER .</t>
  </si>
  <si>
    <t>BEEKAY STEEL INDUSTRIES LTD. .</t>
  </si>
  <si>
    <t>THE SUPREME INDUSTRIES LIMITED</t>
  </si>
  <si>
    <t>Shaakya Polymer PRIVATE LIMITED</t>
  </si>
  <si>
    <t>Pranati MISHRA</t>
  </si>
  <si>
    <t>Ramakanta SAHOO</t>
  </si>
  <si>
    <t>Abhaya Charan CHOUDHURY</t>
  </si>
  <si>
    <t>TDS FOOD PROCESSING PVT. LTD.</t>
  </si>
  <si>
    <t>M/S KARMA REROLLERS (P) LTD. .</t>
  </si>
  <si>
    <t>JK LAKSHMI CEMENT LTD. .</t>
  </si>
  <si>
    <t>SKD RICE INDUSTRIES LTD .</t>
  </si>
  <si>
    <t>M/S SIZOL ENTERPRISERS .</t>
  </si>
  <si>
    <t>CHETAN STONE CRUSHER .</t>
  </si>
  <si>
    <t>BLOOM CRAFTS PVT. LTD. .</t>
  </si>
  <si>
    <t>AADITYA KRAFT N PAPER PVT. LTD. .</t>
  </si>
  <si>
    <t>DHABALESWAR ITC .</t>
  </si>
  <si>
    <t>M/S VENKATESWAR HATCHERY .</t>
  </si>
  <si>
    <t>RP BIO FUEL .</t>
  </si>
  <si>
    <t>SHREE FLY ASH BRICKS .</t>
  </si>
  <si>
    <t>MAHAVIR INDUSTRY .</t>
  </si>
  <si>
    <t>GOPABANDHU INSTITUTE .</t>
  </si>
  <si>
    <t>M/S. PARAMESWARI STRIPS PVT.LTD .</t>
  </si>
  <si>
    <t>M/S.AARTI STEELS LTD.(WATER INTAKE) .</t>
  </si>
  <si>
    <t>SRI HARADEV STEEL PVT.LTD. .</t>
  </si>
  <si>
    <t>R.K.AGRO INDUSTRIES .</t>
  </si>
  <si>
    <t>M/S VIRAJA STEEL N POWER PVT. LTD. .</t>
  </si>
  <si>
    <t>M/S UTKAL GALVANIZER LTD. .</t>
  </si>
  <si>
    <t>PLANT MANAGER OMFED. .</t>
  </si>
  <si>
    <t>Executive Engineer RWSS ANGUL DIVISION EXECUTIVE ENGINEER RWSS ANGUL DIVISION</t>
  </si>
  <si>
    <t>Asst Executive Engineer GE SUB-DIVISION ANGUL (R&amp;B DIVISION)</t>
  </si>
  <si>
    <t>Asst Executive Engineer GE SUB- DIVISION ANGUL (R&amp;B) DIVISION</t>
  </si>
  <si>
    <t>Executive Engineer MEGA LIFT PROJECTS DIVISION, KEONJHAR</t>
  </si>
  <si>
    <t>Asst EXECUTIVE ENGINEER</t>
  </si>
  <si>
    <t>PSA PLANT SDH TALCHER</t>
  </si>
  <si>
    <t>GAIL INDIA LTD</t>
  </si>
  <si>
    <t>Executive Engineer RWSS ANGUL</t>
  </si>
  <si>
    <t>Principal I/C Cum SECRETARY ANCHALIKA H.S SCHOOL</t>
  </si>
  <si>
    <t>Executive Engineer RWSS DIVISION,ANGUL</t>
  </si>
  <si>
    <t>Deputy Director (PMD) ESIC,PANCHADEEP BHAWAN</t>
  </si>
  <si>
    <t>The Director IGIT SARANG</t>
  </si>
  <si>
    <t>Executive ENGINEER RWSS DIVISION</t>
  </si>
  <si>
    <t>SARAPANCH DANARA GP, DANARA RWSS POINT</t>
  </si>
  <si>
    <t>PGCIL POWER GRID CORPORATION OF INDIA .</t>
  </si>
  <si>
    <t>ASST ENGINEERPOWER GRID CO-OP OF INDIA .</t>
  </si>
  <si>
    <t>EXE ENGINEERRENGALI RIGHT CANAL DIVN .</t>
  </si>
  <si>
    <t>EXECUTIVE ENGINEERR W S S DIVISION .</t>
  </si>
  <si>
    <t>PRINCIPAL J N V SARANG .</t>
  </si>
  <si>
    <t>INDIRA GANDHI INSTITUTE OF TECHNLOGY .</t>
  </si>
  <si>
    <t>SENIOR DIVNAL ELECT ENGINEER .</t>
  </si>
  <si>
    <t>PRINCIPAL ITI TALCHER .</t>
  </si>
  <si>
    <t>SARAPANCH GURUJANGULI GP, ANANDBAZAR RWSS POINT</t>
  </si>
  <si>
    <t>SDMO,SDH MOTHER CHILD COMPLEX .</t>
  </si>
  <si>
    <t>ASST.ENGINEER PHD SUB_DIVISION ANGUL .</t>
  </si>
  <si>
    <t>EXECUTIVE ENGINEERSTORE &amp; MECHDIVN .</t>
  </si>
  <si>
    <t>SUB_DIVISIONAL MEDICAL OFFICERTALCHER .</t>
  </si>
  <si>
    <t>PROJECT ENGINEERPROJECT MANAGEMENT .</t>
  </si>
  <si>
    <t>SARAPANCH GOTAMARA GP, GOTAMARA RWSS POINT</t>
  </si>
  <si>
    <t>SUB DIVISIONAL MEDICAL OFFICERPALLAHARA .</t>
  </si>
  <si>
    <t>MCH SALIPUR .</t>
  </si>
  <si>
    <t>BBN PLASTIC PVT LTD .</t>
  </si>
  <si>
    <t>GENERAL MANAGER P H D(WATCO)</t>
  </si>
  <si>
    <t>JOINT SECRETARY DEPARTMENT OF SPORTS &amp; YOUTH SERVICES</t>
  </si>
  <si>
    <t>OB&amp;CC LTD. PURI</t>
  </si>
  <si>
    <t>THE AKSHAYA PATRA FOUNDATION</t>
  </si>
  <si>
    <t>THE ADMINISTRATOR, SHREE JAGANNATH TEMPLE, PURI</t>
  </si>
  <si>
    <t>Project Manager Teaching Hospital PROJECT</t>
  </si>
  <si>
    <t>MRI &amp; CT Scan Unit DHH, PURI</t>
  </si>
  <si>
    <t>The Dean Cum Principal SHREE JAGANNATH MEDICAL COLLEGE,PURI</t>
  </si>
  <si>
    <t>Chief Administrator SHREE JAGANNATH TEMPLE</t>
  </si>
  <si>
    <t>SARAPANCH SATYABADI GP, BIBHUTIVATIKA RWSS POINT</t>
  </si>
  <si>
    <t>S.S CONSORTIUM FOR FOOD COURT</t>
  </si>
  <si>
    <t>Executive Engineer RWSS DIVISION, PURI</t>
  </si>
  <si>
    <t>The Principal RASTRIYA SANSKRIT SANSTANA</t>
  </si>
  <si>
    <t>PRINCIPA GENERAL(A.E) DAG WORK ACCOUNT O .</t>
  </si>
  <si>
    <t>EE PHD PURI .</t>
  </si>
  <si>
    <t>E E PHD .</t>
  </si>
  <si>
    <t>PROJECT ENGINEER .</t>
  </si>
  <si>
    <t>THE C.E.ALL INDIA RADIO. .</t>
  </si>
  <si>
    <t>THE A.D.M.SRI JAGANNATH TEMPLE. .</t>
  </si>
  <si>
    <t>THE ADM.SRI JAGANNATH TEMPLE .</t>
  </si>
  <si>
    <t>PRINICIPAL RASTRIYA SANSKRITSANSTHAN .</t>
  </si>
  <si>
    <t>D.A.G.OFFICE QUATER .</t>
  </si>
  <si>
    <t>SDE (INT) TELEPHONE EXCHANGE .</t>
  </si>
  <si>
    <t>S.E.RLY. STATION PURI .</t>
  </si>
  <si>
    <t>DY.ADMINSTRATOR .</t>
  </si>
  <si>
    <t>RAILWAY OFFICERS REST HOUSE .</t>
  </si>
  <si>
    <t>SUJATA PRIYADARSHINI SAHOO .</t>
  </si>
  <si>
    <t>THE EXECUTIVE ENGINEER PHD DIVISION.PURI .</t>
  </si>
  <si>
    <t>HONOURABLE COURT GUESTHOUSE .</t>
  </si>
  <si>
    <t>OFFICE AND GUEST HOUSE OF INCOME TAX DEP .</t>
  </si>
  <si>
    <t>GOPABANDHU AYURBEDIC MEDICAL .</t>
  </si>
  <si>
    <t>MOTHER AND CHILD CARE HOSPITAL. PURI .</t>
  </si>
  <si>
    <t>DIRECTOR,CENTRAL SANSKRIT UNIVERSITY SHREE SADASHIVA CAMPUS</t>
  </si>
  <si>
    <t>SR DIVISIONAL MANAGER OTDC .</t>
  </si>
  <si>
    <t>THE ADMINISTRATOR SHREE JAGANNATH TEMPLE .</t>
  </si>
  <si>
    <t>E E PHD DIVISION .</t>
  </si>
  <si>
    <t>SEWERAGE PUMPING STATION .</t>
  </si>
  <si>
    <t>CDMP TB ID HOSPITAL .</t>
  </si>
  <si>
    <t>PRINCIPAL I.T.I.PURI .</t>
  </si>
  <si>
    <t>THE PROJECT MANAGEMENT UNIT-II .</t>
  </si>
  <si>
    <t>M/S-MANAGER. O.T.D.C. .</t>
  </si>
  <si>
    <t>D.H.H C/O:-C.D.M.O PURI .</t>
  </si>
  <si>
    <t>THE COMPTROLLER GOVERNORS HOUSEHOLD .</t>
  </si>
  <si>
    <t>Principal Director &amp; Head, CIPET:PPEC, PARADEEP PLASTIC PARK, PARADEEP</t>
  </si>
  <si>
    <t>CONTAINER CORPORATION OF INDIA LTD. (CONCOR)</t>
  </si>
  <si>
    <t>Executive Engineer MAHANADI SOUTH DIVISION, CUTTACK</t>
  </si>
  <si>
    <t>M/S MAA SARALA AGRITECH.PVT.LTD .</t>
  </si>
  <si>
    <t>DIVISIONAL RAILWAY MANAGER .</t>
  </si>
  <si>
    <t>JAWAHAR NAVODAYA BIDYALAYA .</t>
  </si>
  <si>
    <t>SE RAILWAY .</t>
  </si>
  <si>
    <t>District Social Security officer PURI</t>
  </si>
  <si>
    <t>The Principal MANGALA MAHAVIDYALAYA</t>
  </si>
  <si>
    <t>JAWAHAR NAVODAYA VIDYALAYA KONARK .</t>
  </si>
  <si>
    <t>SUPERINTENDENT,A.S.I(SUNTEMPLE)KONARK .</t>
  </si>
  <si>
    <t>SARAPANCH KAKATPUR GP, MULAGADA RWSS POINT</t>
  </si>
  <si>
    <t>THE MEDICAL OFFICER C.H.C .</t>
  </si>
  <si>
    <t>GM, IOF KONARK .</t>
  </si>
  <si>
    <t>THE TOURIST OFFICER OTDC,KONARK .</t>
  </si>
  <si>
    <t>CHANDRAVAGA PRAWN HATCHERY PROJECT .</t>
  </si>
  <si>
    <t>THE CHIEF DISTRICT MEDICAL OFFICER,PURI .</t>
  </si>
  <si>
    <t>SUPERINTENDENT OF DISTRICT JAIL,PURI .</t>
  </si>
  <si>
    <t>GENERAL MANAGER WATCO, DIVISION-II, BBSR .</t>
  </si>
  <si>
    <t>CHIEF MANAGER,L.I.C OF INDIA .</t>
  </si>
  <si>
    <t>Sr. Divisional Electrical Engineer (G) E.CO. RAILWAY, KHORDHA.</t>
  </si>
  <si>
    <t>THE PRINCIPAL KENDRIYA VIDYALAYA .</t>
  </si>
  <si>
    <t>THE E.E PHD-III BBSR/A.E PHD .</t>
  </si>
  <si>
    <t>DISTRICT JUDGE COURT .</t>
  </si>
  <si>
    <t>PRINCIPAL.MODEL DEGREE COLLEGE.NAYAGARH .</t>
  </si>
  <si>
    <t>GOVT. POLYTECHNIC BUILDIN .</t>
  </si>
  <si>
    <t>D P R C BUILDING .</t>
  </si>
  <si>
    <t>MOTHER CHILD HOSPITAL .</t>
  </si>
  <si>
    <t>PHD WATER SUPPLY NAYAGARH .</t>
  </si>
  <si>
    <t>ASST.DIST.MEDICAL OFFICER .</t>
  </si>
  <si>
    <t>District Sports Officer , Khordha .</t>
  </si>
  <si>
    <t>Chief District Medical &amp;Public HEALTH OFFICER</t>
  </si>
  <si>
    <t>CEO , SEA FOOD PARK , DERAS IDCO , IDCO TOWERS , BBSR</t>
  </si>
  <si>
    <t>CEO , SEA FOOD PARK IDCO (DERAS)</t>
  </si>
  <si>
    <t>The Regional Transport Officer BBSR-I</t>
  </si>
  <si>
    <t>M/S THE ASSISTANT DIRECTOR OF HORTICULTU .</t>
  </si>
  <si>
    <t>ICFMD .</t>
  </si>
  <si>
    <t>M/S CENTUARY FIBRE PLATES PVT. LTD. .</t>
  </si>
  <si>
    <t>THE DY.INSPECTOR GENERAL S.H.Q I.T.B.P .</t>
  </si>
  <si>
    <t>THE COMMANDANT 41ST BN I.T.B.POLICE .</t>
  </si>
  <si>
    <t>SRIRAM TECHNOPLAST PVTLTD .</t>
  </si>
  <si>
    <t>M/S MOTHER AND CHILD HOSPITAL .</t>
  </si>
  <si>
    <t>THE COMMANDANT 41ST BN ITBP .</t>
  </si>
  <si>
    <t>THE COMMANDANT TH IR BATTALION .</t>
  </si>
  <si>
    <t>THE REGISTRAR IIT. BBSR .</t>
  </si>
  <si>
    <t>MS POWER GRID CORPORATION OF INDIA LTD .</t>
  </si>
  <si>
    <t>THE PRINCIPAL SPECIAL ITI FOR PWD .</t>
  </si>
  <si>
    <t>THE SUPERITENDANT OF POLICE FOR .</t>
  </si>
  <si>
    <t>THE ADMO MOTHER CHILD HOSPITAL .</t>
  </si>
  <si>
    <t>THE CENTRAL WARE HOUSING CORPORATION .</t>
  </si>
  <si>
    <t>M/S THE COMMANDANT 160 BATTALION.BSF .</t>
  </si>
  <si>
    <t>THE ADDITIONAL DISTRICT MAGISTRATE .</t>
  </si>
  <si>
    <t>M/S UTAKAL UNIVERSITY OF CULTURE .</t>
  </si>
  <si>
    <t>M/S THE CHIEF JUDICIAL MAGISTRATE .</t>
  </si>
  <si>
    <t>DIST.HQRS.HOSPITAL .</t>
  </si>
  <si>
    <t>THE S.D.M.O.-CUM A.D.M.O .</t>
  </si>
  <si>
    <t>SARAPANCH BADAL GP, ADAL RWSS POINT</t>
  </si>
  <si>
    <t>M/S B-ONE BUSINESS HOUSE PVT LTD .</t>
  </si>
  <si>
    <t>M/S POWER GRID CORPORATION OF INDIA LTD .</t>
  </si>
  <si>
    <t>G.M.WATER SUPPLY.IDCO.BHUBANESWAR .</t>
  </si>
  <si>
    <t>THE SENIOR DIVISONAL ENGINEER.(G) .</t>
  </si>
  <si>
    <t>THE PRINCIPAL JAWAHAR NOVODAYA VIDAYALAY .</t>
  </si>
  <si>
    <t>Executive Engineer MEGALIFT PROJECT,BHUBANESWAR</t>
  </si>
  <si>
    <t>CHIEF CONSTRUCTION ENGINEER DRDO .</t>
  </si>
  <si>
    <t>Sanskruti Bhawan SDO GED KENDRAPARA</t>
  </si>
  <si>
    <t>EXECUTIVE ENGINEER,RWSS DIVISION BHADRAK</t>
  </si>
  <si>
    <t>MOTHER CHIELD HOSPITAL DHH,INF,BLOCK</t>
  </si>
  <si>
    <t>THE EXECUTIVE ENGINEER MEGA LIFT PROJECT .</t>
  </si>
  <si>
    <t>MEDICAL OFFICER INCHARGE CHC PATTAMUNDAI .</t>
  </si>
  <si>
    <t>EE PH DIVISION-II CUTTACK .</t>
  </si>
  <si>
    <t>THE REGISTAR CIVIL COURT KENDRAPRA .</t>
  </si>
  <si>
    <t>RAILWAY STATION AND STAFF QTR KENDRAPARA .</t>
  </si>
  <si>
    <t>EXECUTIVE ENG P H DIVN NO:IICUTTACK .</t>
  </si>
  <si>
    <t>PRINCIPAL JAWAHAR NAVODAYA VIDYALA .</t>
  </si>
  <si>
    <t>EXECUTIVE ENGP H DIVNNO:IICUTTACK .</t>
  </si>
  <si>
    <t>PRINCIPAL STATE INST OF .</t>
  </si>
  <si>
    <t>ASST DISTRICT MEDICAL OFFICER .</t>
  </si>
  <si>
    <t>S D O TELEGRAPHKENDRAPARA .</t>
  </si>
  <si>
    <t>EXE ENGP H DIVN NO:IICUTTACK .</t>
  </si>
  <si>
    <t>WATER INTAKE WELL STRUCTURE ARAKHKUDA</t>
  </si>
  <si>
    <t>WATER TREATMENT PLANT AMBASAL</t>
  </si>
  <si>
    <t>The C.D.M.O DHH JAGATSINGHPUR</t>
  </si>
  <si>
    <t>THE MEDICAL OFFICER I/C .</t>
  </si>
  <si>
    <t>REGISTER CIVIL COURT .</t>
  </si>
  <si>
    <t>SANSKRIT BHAWAN .</t>
  </si>
  <si>
    <t>DISTRICT COURT OFFICE BUILDING .</t>
  </si>
  <si>
    <t>THE C D M O DISTRICT H Q HOSPITAL .</t>
  </si>
  <si>
    <t>DIVISIONAL HEAD IDCO, ANGUL DIVISION</t>
  </si>
  <si>
    <t>CHIEF DISTRICT MEDICAL OFFICER DISTRICT HEADQUARTER HOSPITAL, DHENKANAL</t>
  </si>
  <si>
    <t>E.E, RWSS DIVISION, JAJPUR SITE AT KALARANGI RWSS POINT</t>
  </si>
  <si>
    <t>EXECUTIVE ENGINEER, MEGA LIFT BHUBANESWAR</t>
  </si>
  <si>
    <t>M/S OMC LTD .</t>
  </si>
  <si>
    <t>THE SENIOR CIVIL JUDGE CUM JUGDE INCHARG .</t>
  </si>
  <si>
    <t>INSPECTOR OF HOMEOPATHIC .</t>
  </si>
  <si>
    <t>EXECUTIVE ENGINEER .</t>
  </si>
  <si>
    <t>EE PHD CUTTACK ODISHA .</t>
  </si>
  <si>
    <t>ASSISTANT ENGINEER .</t>
  </si>
  <si>
    <t>THE CDMODHENKANAL .</t>
  </si>
  <si>
    <t>THE CHIEF DIST MEDICAL OFFICER .</t>
  </si>
  <si>
    <t>TELEPHONE EXCHANGE .</t>
  </si>
  <si>
    <t>G M O M CJAJPUR ROAD .</t>
  </si>
  <si>
    <t>GMOMCJAJPUR ROAD FOR KOIPASI MINING .</t>
  </si>
  <si>
    <t>DIV ELECT ENGG S E RAILWAY .</t>
  </si>
  <si>
    <t>CHIEF DISTRICT MEDICAL AND PUBLIC HEALTH .</t>
  </si>
  <si>
    <t>G M O M C JAJAPUR ROAD/KATHAPAL MINES .</t>
  </si>
  <si>
    <t>ALL INDIA RADIOJORANDA .</t>
  </si>
  <si>
    <t>G M C O B PLANTKALIAPANI .</t>
  </si>
  <si>
    <t>G M OMCJAJAPUR ROAD/FOR CHIRIGUNIA .</t>
  </si>
  <si>
    <t>KHONDALITE MINES ODISHA MINING COPRPORATION LIMITED</t>
  </si>
  <si>
    <t>Intakewell PUMP HOUSE</t>
  </si>
  <si>
    <t>ASST.E.E STORES P.H SUB-DIVISION</t>
  </si>
  <si>
    <t>WALMI .</t>
  </si>
  <si>
    <t>SDO RWSS CHARIBATIA .</t>
  </si>
  <si>
    <t>EXECUTIVE ENGINEER PHD-II CHOUDWAR .</t>
  </si>
  <si>
    <t>BHARAT PETROLEUM CORPORATION LTD .</t>
  </si>
  <si>
    <t>MURARKA FOOD PRODUCTS .</t>
  </si>
  <si>
    <t>DEPUTY COMMANDANT POLICE TRAINING .</t>
  </si>
  <si>
    <t>THE COMMANDANT POLICE TRAINING INSTITUTE .</t>
  </si>
  <si>
    <t>SIGMA RESORUCES .</t>
  </si>
  <si>
    <t>SUPERINTENDING ENGINEER MAHANADI BARRAGE .</t>
  </si>
  <si>
    <t>THE DIRECTOR, SVNIRTAR .</t>
  </si>
  <si>
    <t>INSIDE AIR FIELD, O/O:- THE JOINT DIRECT .</t>
  </si>
  <si>
    <t>THE SUPERINTENDENT CIRCLE JAIL .</t>
  </si>
  <si>
    <t>RECEIVING BUILDING(RX), O/O:- THE JOINT .</t>
  </si>
  <si>
    <t>Food Testing LABORATORIES</t>
  </si>
  <si>
    <t>Superintending Engineer RURAL WORKS DIVISION</t>
  </si>
  <si>
    <t>THE COMMISSIONER CMC, CUTTACK</t>
  </si>
  <si>
    <t>The Dy. Executive Engineer STORES, PH SUB-DIVISION, CUTTACK</t>
  </si>
  <si>
    <t>Project Engineer,PMU, STP,JICA,OISIP,OWSSB</t>
  </si>
  <si>
    <t>Project Engineer, STP,JICA,OISIP,OWSSB</t>
  </si>
  <si>
    <t>Executive Engineer PH DIVISION-I</t>
  </si>
  <si>
    <t>J.E.PHD,NAYABAZAR .</t>
  </si>
  <si>
    <t>DIRECTOR C.R.R.I .</t>
  </si>
  <si>
    <t>ASST.ENG.STORE PHD SUBDIVISION .</t>
  </si>
  <si>
    <t>THE DIRECTOR .</t>
  </si>
  <si>
    <t>JOINT COMMISSIONER OF COMMERCIAL TAXES .</t>
  </si>
  <si>
    <t>E.E. MAHANADI BARRAGE DIVSION .</t>
  </si>
  <si>
    <t>THE PRINCIPAL .</t>
  </si>
  <si>
    <t>HTP.FAKIRPADA .</t>
  </si>
  <si>
    <t>S.D.O.PHD,STORE SUB-DIVISION .</t>
  </si>
  <si>
    <t>M/S ODISHA PLASTIC PRODUCTS .</t>
  </si>
  <si>
    <t>DY.DIRECTOR SPORTS AUTHORITY OF INDIA .</t>
  </si>
  <si>
    <t>THE COMISSIONER CMC .</t>
  </si>
  <si>
    <t>Project Engineer STP, OISIP (JICA) OWSSB</t>
  </si>
  <si>
    <t>ADVOCATE GENERAL ODISHA</t>
  </si>
  <si>
    <t>The Project Engineer STP OISIP JICA OWSSP</t>
  </si>
  <si>
    <t>The Manager (Estate) DM LIC OF INDIA, CUTTACK DO</t>
  </si>
  <si>
    <t>The Executive Engineer,PH Division1 CUTTACK.</t>
  </si>
  <si>
    <t>The Deputy General Manager(CGD) GAIL INDIA LTD,CGD,CUTTACK</t>
  </si>
  <si>
    <t>The Asst. Executive Engineer WATER SUPPLY SUBDIVISION</t>
  </si>
  <si>
    <t>Academic Building .</t>
  </si>
  <si>
    <t>The Director, I/C C/O- DR. BIJAY KUMAR MOHAPATRA</t>
  </si>
  <si>
    <t>REGISTRAR(JUDICIAL) HIGH COURT OF ORISSA,, CUTTACK</t>
  </si>
  <si>
    <t>The Executive Engineer PUBLIC HEALTH DIVISION-1, CUTTACK</t>
  </si>
  <si>
    <t>The Project Engineer(STP) OISIP JICA, OWSSB</t>
  </si>
  <si>
    <t>The Member Secretary ODISHA STATE LEGAL SERVICES AUTHORITY</t>
  </si>
  <si>
    <t>DISTRICT SOCIAL SECURITY OFFICER SSPD DEPT.</t>
  </si>
  <si>
    <t>THE PROJECT ENGINEER(STP),OISIP .</t>
  </si>
  <si>
    <t>SUPERINTENDENT S.C.B,MEDICAL COLLEGE .</t>
  </si>
  <si>
    <t>THE DIRECTOR AHRCC,CANCER WARD .</t>
  </si>
  <si>
    <t>THE ADDL COMMISSIONER TRANSPORT(TECH) .</t>
  </si>
  <si>
    <t>THE EXECUTIVE ENGINEER .</t>
  </si>
  <si>
    <t>THE REGISTER REVENSHAW UNIVERSITY .</t>
  </si>
  <si>
    <t>THE CDMO, ZILLA SWASTHYA BHAWAN .</t>
  </si>
  <si>
    <t>THE DIRECTOR OF INDUSTRIES .</t>
  </si>
  <si>
    <t>PULMONARY WARD OF SCB MEDICAL COLLEGE .</t>
  </si>
  <si>
    <t>SKIN AND V.D.DEPARTMENT .</t>
  </si>
  <si>
    <t>THE REGISTRAR OF COMPANIES OF CORPORATE .</t>
  </si>
  <si>
    <t>REGISTER(JUDICIAL) .</t>
  </si>
  <si>
    <t>REVENUE DIVISIONAL COMMISIONER, .</t>
  </si>
  <si>
    <t>THE ASSISTANT ENGINEER .</t>
  </si>
  <si>
    <t>DIRECTOR OF TECHNICAL .</t>
  </si>
  <si>
    <t>BANIJYA KAR BHABAN .</t>
  </si>
  <si>
    <t>THE PROJECT ENGINEER(STP) OISIP .</t>
  </si>
  <si>
    <t>THE SECY BOARD OF REVENUE,ODISHA .</t>
  </si>
  <si>
    <t>THE G.M (ELECTRICAL) EHT (O &amp; M) CIRCLE .</t>
  </si>
  <si>
    <t>SRI RANJIT KU DAS .</t>
  </si>
  <si>
    <t>THE DIRECTOR, ANIMAL HUSBANDRY &amp; .</t>
  </si>
  <si>
    <t>INCOME TAX APPELLATE TRIBUNAL .</t>
  </si>
  <si>
    <t>REGISTRAR .</t>
  </si>
  <si>
    <t>PROJECT MANAGER BROADCAST ENGINEERING .</t>
  </si>
  <si>
    <t>MENTAL HEALTH INSTITUTE BUILDING .</t>
  </si>
  <si>
    <t>THE DEPUTY DIRECTOR (STATISTCS) .</t>
  </si>
  <si>
    <t>THE REGISTRAR,CIVIL COURT .</t>
  </si>
  <si>
    <t>SUPERINTENDENT S.C.B.M.,CUTTACK .</t>
  </si>
  <si>
    <t>SECRETORY .</t>
  </si>
  <si>
    <t>E.E.NO-I PHD,CHHATRABAZAR .</t>
  </si>
  <si>
    <t>SUPERINTENDENT OF SCB M C AND H .</t>
  </si>
  <si>
    <t>THE DEAM AND PRINCIPAL SCB MEDICAL .</t>
  </si>
  <si>
    <t>SUPT. S.C.B.MEDICAL COLLEGE AND HOSPITAL .</t>
  </si>
  <si>
    <t>REGISTER REVENSHAW UNIVERSITY .</t>
  </si>
  <si>
    <t>THE DEAM AND PRINCIPAL, .</t>
  </si>
  <si>
    <t>SUPERINTENDENT SCB MEDICAL .</t>
  </si>
  <si>
    <t>REGIONAL SPINAL INJURY CENTRE .</t>
  </si>
  <si>
    <t>E.E.NO-I,PHD .</t>
  </si>
  <si>
    <t>THE SUPERINTENDENT S.C.B.MEDICAL COLLEGE .</t>
  </si>
  <si>
    <t>SUPERINTENDENT S.C.B.MEDICAL COLLEGE .</t>
  </si>
  <si>
    <t>THE MUNCIPAL COMMISSIONER,CMC,TOWN HALL .</t>
  </si>
  <si>
    <t>THE MUNICIPAL COMMISSIONER .</t>
  </si>
  <si>
    <t>DIRECTOR AHRCC DRUG WARE HOUSE .</t>
  </si>
  <si>
    <t>DEAN AND PRINCIPAL .</t>
  </si>
  <si>
    <t>THE DEAN AND PRINCIPAL .</t>
  </si>
  <si>
    <t>ASST. EXECUTIVE ENGINEER .</t>
  </si>
  <si>
    <t>THE PRINCIPAL S.C.B MEDICAL COLLEGE .</t>
  </si>
  <si>
    <t>SR DIVISIONAL ELECTRICAL ENGG.(G)ESTCOST .</t>
  </si>
  <si>
    <t>SUPERINTENDENT OF POLICE .</t>
  </si>
  <si>
    <t>THE DEAN PRINCIPAL AND SUPERINTENDENT .</t>
  </si>
  <si>
    <t>ASST.COMMISSIONER OF INCOM TAX .</t>
  </si>
  <si>
    <t>SMT SUMITRA GUIN .</t>
  </si>
  <si>
    <t>ODISHA STATE .</t>
  </si>
  <si>
    <t>SUPDT. S.C.B.MEDICAL COLLEGE AND HOSPITA .</t>
  </si>
  <si>
    <t>A.D.M.O,CITY HOSPITAL .</t>
  </si>
  <si>
    <t>SUPERINTENDENT ANTI T.B.DEMONSTRATION .</t>
  </si>
  <si>
    <t>THE PRINCIPAL S.C.B.MEDICAL COLLEGE .</t>
  </si>
  <si>
    <t>SUPDT S.C.B MEDICAL COLLEGE AND HOSPITAL .</t>
  </si>
  <si>
    <t>THE PRINCIPAL S.C.B. MEDICAL COLLEGE .</t>
  </si>
  <si>
    <t>CARDIOLOGY DEPT. .</t>
  </si>
  <si>
    <t>THE DIRECTOR ,A H R C C, RTC .</t>
  </si>
  <si>
    <t>PRINCIPAL S.C.B.MEDICAL COLLEGE HOSPITAL .</t>
  </si>
  <si>
    <t>DIRECTOR RED CROSS .</t>
  </si>
  <si>
    <t>THE PRINICIPAL S.C.B. .</t>
  </si>
  <si>
    <t>THE DIRECTOR OF SPORTS YOUTH SERVICES .</t>
  </si>
  <si>
    <t>PRINCIPAL,CHRIST COLLEGE .</t>
  </si>
  <si>
    <t>THE PRINCIPAL BHUBANANANDA ORISSA .</t>
  </si>
  <si>
    <t>PROJECT ENGINEER (STP)OISIPJ.CO .</t>
  </si>
  <si>
    <t>MANAGER PANTHA NIVAS .</t>
  </si>
  <si>
    <t>THE MANAGER CIRCUIT HOUSE .</t>
  </si>
  <si>
    <t>I.G. OF POLICE .</t>
  </si>
  <si>
    <t>SUPERINTENDENT,SISU BHAWAN .</t>
  </si>
  <si>
    <t>SUPERINTENDENT OF SVPPIP OF ORISSA .</t>
  </si>
  <si>
    <t>ADVOCATE GENERAL .</t>
  </si>
  <si>
    <t>THE REGISTRAR, .</t>
  </si>
  <si>
    <t>REGISTRAR RAVENSHAW UNIVERSITY .</t>
  </si>
  <si>
    <t>THE VICE CHANCELLOR, .</t>
  </si>
  <si>
    <t>THE REGISTRAR MADHUSUDAN LAW UNIVERSITY</t>
  </si>
  <si>
    <t>THE SR.DIVISIONAL ELECT.MANAGER(S.E.RLY) .</t>
  </si>
  <si>
    <t>PROJECT ENGINEER PMU, OISIP, JICA, OWSSB, BHUBANESWAR</t>
  </si>
  <si>
    <t>Divisional Manager LIC</t>
  </si>
  <si>
    <t>Divisional Head (IDCO) .</t>
  </si>
  <si>
    <t>Asst. Manager (WATCO Section) LAXMISAGAR</t>
  </si>
  <si>
    <t>Project Manager-Unit-I, SPS-Mainisikhala .</t>
  </si>
  <si>
    <t>World Skill CENTER</t>
  </si>
  <si>
    <t>The project division-II WATCO</t>
  </si>
  <si>
    <t>General Manager OWSSB/WATCO-III BBSR</t>
  </si>
  <si>
    <t>General Manager Proct Div-II WATCO</t>
  </si>
  <si>
    <t>Pump House- Kuakhai River Bank THE G.M, WATCO DIVISION I, BBSR</t>
  </si>
  <si>
    <t>General Manager , Project WATCO DIVISION NO.II</t>
  </si>
  <si>
    <t>THE REGISTRAR, CIVIL COURT .</t>
  </si>
  <si>
    <t>KENDRIYA VIDYALAYA NO-6,POKHARIPUT .</t>
  </si>
  <si>
    <t>EXECUTIVE ENGINEER,BCED,CPWD (SOLAR) .</t>
  </si>
  <si>
    <t>VETERINARY OFFICERS TRAINING INSTITUTE .</t>
  </si>
  <si>
    <t>NEW ARTS BLOCK,BJB (AUTO) COLLEGE .</t>
  </si>
  <si>
    <t>GGP COLONY PUMP HOUSE .</t>
  </si>
  <si>
    <t>JAGANNATH NAGAR PUMP HOUSE .</t>
  </si>
  <si>
    <t>SAMANTARAPUR PUMP HOUSE .</t>
  </si>
  <si>
    <t>THE PRINCIPAL,UTKAL SANGEET MOHAVIDYALAY .</t>
  </si>
  <si>
    <t>B.M.C OFFICE BUILDING .</t>
  </si>
  <si>
    <t>BHANJA KALA MANDAP .</t>
  </si>
  <si>
    <t>BDA BUS TERMINAL DEPOT .</t>
  </si>
  <si>
    <t>OLL N C DEPT,ANNEX BUILDING OF SANSKRITI .</t>
  </si>
  <si>
    <t>OTDC PANTHANIVAS LEWIS ROAD .</t>
  </si>
  <si>
    <t>CIPET MANCHESWAR .</t>
  </si>
  <si>
    <t>NATIONAL SEEDS CORPORATION .</t>
  </si>
  <si>
    <t>THE DIVISIONAL HEAD .</t>
  </si>
  <si>
    <t>PROJECT ENGINEER,OCC LTD. .</t>
  </si>
  <si>
    <t>MULAPADIA PUMP HOUSE .</t>
  </si>
  <si>
    <t>THE DIRECTOR,C.I.F.A. .</t>
  </si>
  <si>
    <t>STATE FORENSIC SCIENCE LAB .</t>
  </si>
  <si>
    <t>KUAKHAI RAW WATER HEAD WORKS .</t>
  </si>
  <si>
    <t>PALASUNI WATER TREATMENT PLANT .</t>
  </si>
  <si>
    <t>THE REGISTRAR,ORISSA ADMINISTRATIVE .</t>
  </si>
  <si>
    <t>GEN.SECY. ODISHA STATE MUNICIPAL COUNCIL .</t>
  </si>
  <si>
    <t>THE STATE MUSEUM .</t>
  </si>
  <si>
    <t>MISSION SHAKTI BHAWAN .</t>
  </si>
  <si>
    <t>THE REGIONAL CONTROLLER OF MINES, INDIAN .</t>
  </si>
  <si>
    <t>THE DIRECTOR (SC), SC N ST DEVELOPMENT .</t>
  </si>
  <si>
    <t>EAST COAST RLY STAFF QUARTERS .</t>
  </si>
  <si>
    <t>G.E(I), NAVY N COAST GUARD .</t>
  </si>
  <si>
    <t>MUSICAL FOUNTAIN AT BINDUSAGAR .</t>
  </si>
  <si>
    <t>THE PRINCIPAL , BJB COLLEGE .</t>
  </si>
  <si>
    <t>ORISSA STATE WAREHOUSING CORPORATION .</t>
  </si>
  <si>
    <t>MGR.POSTAL PRINTING PRESS .</t>
  </si>
  <si>
    <t>ORISA DRUG N CHEM. LTD .</t>
  </si>
  <si>
    <t>ODISHA JOINT ENTRANCE EXAMINATION</t>
  </si>
  <si>
    <t>THE ASST.DIRECTOR,(REHAB) .</t>
  </si>
  <si>
    <t>THE SR. MANAGER, N.T.P.C.LIMITED .</t>
  </si>
  <si>
    <t>The Project EngineerPMU,OISIP,JICA,OWSSB BHUBANESWAR</t>
  </si>
  <si>
    <t>COLLEGE OF PHYSICAL EDUCATION TOMANDO</t>
  </si>
  <si>
    <t>General Manager (Engg.) CRUT, BHUBANESWAR, ODISHA</t>
  </si>
  <si>
    <t>Director RMRC .</t>
  </si>
  <si>
    <t>The Development Officer Utkal University BHUBANESWAR</t>
  </si>
  <si>
    <t>General Manager WATCO DIVISION, CUTTACK</t>
  </si>
  <si>
    <t>The Administrative Officer ROTI .</t>
  </si>
  <si>
    <t>The General Manager(P&amp;D) OMFED BBSR</t>
  </si>
  <si>
    <t>The General Manager CRUT,BBSR</t>
  </si>
  <si>
    <t>The (Azaz) Colonel DIRECTOR NCC DIRECTORATE ODISHA,BBSR</t>
  </si>
  <si>
    <t>THE DIVISIONAL HEAD (CIVIL) BCD-II IDCO, BHUBANESWAR</t>
  </si>
  <si>
    <t>The Deputy Secretary to Govt. Sports &amp; YOUTH SERVICE DEPARTMENT, BBSR</t>
  </si>
  <si>
    <t>Asst. Manager (Elect) .</t>
  </si>
  <si>
    <t>The Head CHES IIHR-ICAR BBSR</t>
  </si>
  <si>
    <t>Managing Director Odisha State CO-OPERATIVE SPINING MILLS FEDERATION</t>
  </si>
  <si>
    <t>The Chief Executive Regional PLANT RESOURCE CENTRE (RPRC)</t>
  </si>
  <si>
    <t>International Institute of Information TECHNOLOGY (IIIT)</t>
  </si>
  <si>
    <t>The General MANAGER</t>
  </si>
  <si>
    <t>DEPUTY DIRECTOR NANDANKANAN ZOOLOGICAL PARK</t>
  </si>
  <si>
    <t>The Medical OFFICER (I/C)</t>
  </si>
  <si>
    <t>Assistant COMMANDANT</t>
  </si>
  <si>
    <t>The General Manager PROJECT DIVISION-III, WATCO, BBSR</t>
  </si>
  <si>
    <t>PRINCIPAL KENDRIYA VIDYALAYA .</t>
  </si>
  <si>
    <t>THE REGIONAL OFFICER CENTRAL BOSE .</t>
  </si>
  <si>
    <t>AIIMS MEDICAL COLLEGE,SE PROJECT CELL .</t>
  </si>
  <si>
    <t>SCIENTIST INCHARGE CTCRI .</t>
  </si>
  <si>
    <t>THE GENERAL MANAGER WATCO DIV-II,BBSR .</t>
  </si>
  <si>
    <t>CHIEF ODISHI RESEARCH CENTER .</t>
  </si>
  <si>
    <t>PRINCIPAL CHIEF CONSERVATOR OF FOREST .</t>
  </si>
  <si>
    <t>ORISSA STATE AGRICULTURE MARKETING BOARD .</t>
  </si>
  <si>
    <t>THE DIGP CUM ESTATE OFFICER GROUP CENTER .</t>
  </si>
  <si>
    <t>M/S INDIAN INSTITUTE OF TECHNOLOGY .</t>
  </si>
  <si>
    <t>DIG CUM ESTATE OFFICER .</t>
  </si>
  <si>
    <t>GEN. MANAGER. C.T.R.T. CENTRE .</t>
  </si>
  <si>
    <t>DY.CHIEF ELECTRICAL(LOCO) .</t>
  </si>
  <si>
    <t>M/S INTER.INST.OF INFORMA N TECH(IIIT) .</t>
  </si>
  <si>
    <t>CHIEF COMMISSIONER,INCOME TAX. .</t>
  </si>
  <si>
    <t>INSTITUTE OF MATHEMATICS N APPLICATIONS. .</t>
  </si>
  <si>
    <t>DEPUTY INSPECTOR GENERAL OF POLICE .</t>
  </si>
  <si>
    <t>DIVISIONAL ELECTRICAL ENGINEER(GENERAL) .</t>
  </si>
  <si>
    <t>DIRECTOR R.R.L (P\S TO R.R.L.STAFF QRS) .</t>
  </si>
  <si>
    <t>REGISSTRAR UTKAL UNIVERCITY .</t>
  </si>
  <si>
    <t>DIRECTOR OF CENSUS STAFF QRT .</t>
  </si>
  <si>
    <t>COMMISSINER INCOME TAX,BBSR .</t>
  </si>
  <si>
    <t>MANAGER R.B.I.(P/S TO STAFF QRT) .</t>
  </si>
  <si>
    <t>REGISTRAR UTKAL UNIVERSITY,V.V. .</t>
  </si>
  <si>
    <t>SURVEY OF INDA STAFF QUATERS,BBSR .</t>
  </si>
  <si>
    <t>REGISTRAR,UTKAL UNIV. .</t>
  </si>
  <si>
    <t>REGISTER UTKAL UNIVERSITY .</t>
  </si>
  <si>
    <t>CHIEF EXECUTIVE .</t>
  </si>
  <si>
    <t>DIRECTOR INSTITUTE OF LIFE SCIENCE .</t>
  </si>
  <si>
    <t>THE CHIEF LOAD DESPATCHER,SLDC,OPTCL .</t>
  </si>
  <si>
    <t>REGISTRAR UTKAL UNIVERSITY .</t>
  </si>
  <si>
    <t>SCIENTIST-IN-CHARGE,REGL. MEUSEUM OF .</t>
  </si>
  <si>
    <t>DIRECTOR NATIONAL RESEARCH CENTER .</t>
  </si>
  <si>
    <t>PRINCIPAL SCIENTIST N HEAD IN-CHARGE .</t>
  </si>
  <si>
    <t>DIVISIONAL HEAD (M),IDCO. .</t>
  </si>
  <si>
    <t>G.M MAHANADI COAL FIELDS LTD .</t>
  </si>
  <si>
    <t>REGL.STAFF TRAINING INST.(TECH),BCCI .</t>
  </si>
  <si>
    <t>COMMISSINOR INCOME TAX .</t>
  </si>
  <si>
    <t>NALCO BHAWAN .</t>
  </si>
  <si>
    <t>REGIONAL DIRECTOR E.S.I.CORP,BBSR .</t>
  </si>
  <si>
    <t>DIRECTOR SURVEY OF INDIA .</t>
  </si>
  <si>
    <t>E.E. PRACHI. DIVN. .</t>
  </si>
  <si>
    <t>M/S ORISSA STATE SEEDS CORPN .</t>
  </si>
  <si>
    <t>THE CHIEF CONSERVATOR OF FOREST .</t>
  </si>
  <si>
    <t>DEPUTY COMMISONER KENDRAYA BIDAYALAYA .</t>
  </si>
  <si>
    <t>A.E.(R.W)SUB DIVN.CUTTACK. .</t>
  </si>
  <si>
    <t>NABAKRISNA CHADHURYSTUDY CENTER .</t>
  </si>
  <si>
    <t>ADDITIONAL CHIEF ENGINEER(T &amp; C, STL)- .CUM-ELECTRICAL INSPECTOR, BHUBANESWAR</t>
  </si>
  <si>
    <t>REGISTRAR UTKAL UNIVERSITY,AT PRESS .</t>
  </si>
  <si>
    <t>SECRETARY ODISHA ELECTRICITY REGULATORY .</t>
  </si>
  <si>
    <t>THE GENERAL MANAGER CTRTC .</t>
  </si>
  <si>
    <t>PROFESSOR IN-CHARGE IIT KHADAGPUR .</t>
  </si>
  <si>
    <t>DIRECTOR PHYSICAL PLANT. .</t>
  </si>
  <si>
    <t>DIGP GROUP CENTRE CRPF .</t>
  </si>
  <si>
    <t>REGISTRAR, UTKAL UNIV. .</t>
  </si>
  <si>
    <t>DIRECTOR,D.D. STUDIO .</t>
  </si>
  <si>
    <t>INSTITUTE OF PHYSICS .</t>
  </si>
  <si>
    <t>COMMISSIONER, INCOME TAX .</t>
  </si>
  <si>
    <t>DIRECTOR,P.S.PLANETORIUM .</t>
  </si>
  <si>
    <t>ADMINSTRATIVE OFFICER .</t>
  </si>
  <si>
    <t>INSTN.OF HOTEL MANAGEMENT .</t>
  </si>
  <si>
    <t>THE STATE PROJECT DIRECTOR,O.M.S.M,BBSR .</t>
  </si>
  <si>
    <t>CARRIAGE REPAIR WORKSHOP .</t>
  </si>
  <si>
    <t>ASST.DRUG CONTROLLER(RPT) .</t>
  </si>
  <si>
    <t>THE DEAN, C.E.T.OUAT .</t>
  </si>
  <si>
    <t>REGIONAL DIRECTOR,CENTRAL GROUND WATER .</t>
  </si>
  <si>
    <t>DIRECTOR SOCIAL FORESTRY .</t>
  </si>
  <si>
    <t>ODISHA COMPUTER APPLICATION CENTRE .</t>
  </si>
  <si>
    <t>DIGP GROUP CENTRE,CRPF .</t>
  </si>
  <si>
    <t>COMMANDANT CISF ( NDRF) 3RD BATT. .</t>
  </si>
  <si>
    <t>M/S INDIAN INST.OF TOURISM N MANAGEMENT .</t>
  </si>
  <si>
    <t>SENIOR DIVISIONAL ELECTRICAL ENGINEER(G) .</t>
  </si>
  <si>
    <t>THE G.M.R&amp;D,NALCO .</t>
  </si>
  <si>
    <t>REGISTRAR UTKAL UNIVERSITY. .</t>
  </si>
  <si>
    <t>M/S NATIONAL INST.OF FASHION TECH. .</t>
  </si>
  <si>
    <t>THE REGIONAL TRANSPORTS OFFICE CTC ODISA .</t>
  </si>
  <si>
    <t>THE PRINCIPAL B.K.COLLEGE OF ART&amp;CRAFT .</t>
  </si>
  <si>
    <t>THE DIGP CUM ESTATE OFFICER GC,CRPF .</t>
  </si>
  <si>
    <t>ALL INDIA INSTITUTE OF MEDICAL SCIENCE .</t>
  </si>
  <si>
    <t>THE MEMBER SECRETARY STATE POLUTION CONT .</t>
  </si>
  <si>
    <t>DIRECTOR REV.OFFICERS TRAINING CENTRE. .</t>
  </si>
  <si>
    <t>M\S MK PLAST PVT LTD .</t>
  </si>
  <si>
    <t>DIR.CENTRAL POULTRY DEVELOP.ORGANISATION .</t>
  </si>
  <si>
    <t>THE CHAIRMAN IOCS OF INDIA BBSR .</t>
  </si>
  <si>
    <t>M/S POWER GRID CORPORATION OF INDIA LTD. .</t>
  </si>
  <si>
    <t>THE DIRECTOR ST N SC DEVELOPMENT DEPT. .</t>
  </si>
  <si>
    <t>THE ADMINISTRATIVE OFFICER, I.L.S .</t>
  </si>
  <si>
    <t>SY.PAIKRAPUR-II H.O.AGENCY .</t>
  </si>
  <si>
    <t>THE A.E.E (ELECT) .</t>
  </si>
  <si>
    <t>THE EXECUTIVE ENGINEER PH DIVISION-II .</t>
  </si>
  <si>
    <t>THE G M WATCO DIVISION NO-II .</t>
  </si>
  <si>
    <t>THE EXECUTIVE ENGINEER BDA NO-IV .</t>
  </si>
  <si>
    <t>DY GENARAL MANAGER OBC BDA PL NO-J/3 .</t>
  </si>
  <si>
    <t>THE IG OF POLICE MODERNIZATION, ODISHA .</t>
  </si>
  <si>
    <t>THE ADDL. COMMISSIONER T.C. .</t>
  </si>
  <si>
    <t>SR.DIVISIONAL ELECTRICAL ENGINEER(G) .</t>
  </si>
  <si>
    <t>THE GENERAL MANAGER WATCO DIV-II .</t>
  </si>
  <si>
    <t>THE GENERAL MANAGER WATCO DIVISION-II .</t>
  </si>
  <si>
    <t>THE GENERAL MANAGER WATCO DIVI-II .</t>
  </si>
  <si>
    <t>THE REGIONAL DIRECTOR REGIONAL CENTER .</t>
  </si>
  <si>
    <t>THE DY DIRECTOR MERINE PRODUCT EXPORT DV .</t>
  </si>
  <si>
    <t>THE GENERAL MANAGER WATCO PROJECT DIVISI .</t>
  </si>
  <si>
    <t>THE MEDICAL OFFICER(I/C)URBAN PHC .</t>
  </si>
  <si>
    <t>THE DIRECTOR &amp; FAMILY WELFARE ODISHA .</t>
  </si>
  <si>
    <t>DIRECTOR REGIONAL PLANT RESOURCE CENTRE .</t>
  </si>
  <si>
    <t>DIRECTOR REGIONAL PLANT RESOURCE CENTER. .</t>
  </si>
  <si>
    <t>DIRECTOR BIJUPATTNAIK POLICE ACADAMY .</t>
  </si>
  <si>
    <t>DIRECTOR BIJU PATTNAIK POLICE ACADAMY .</t>
  </si>
  <si>
    <t>STATE DIRECTOR KHADI &amp; VILLAGE INDUSTRIE .</t>
  </si>
  <si>
    <t>DIRECTOR SOUTH EASTERN CIRCLE .</t>
  </si>
  <si>
    <t>PRINCIPAL,NAVODAYA VIDYALAYA .</t>
  </si>
  <si>
    <t>DY.DIR.NANDANKANNAN ZOOLOGYCAL PARK .</t>
  </si>
  <si>
    <t>REGIONAL MEDICAL RESERCH CENTRE. .</t>
  </si>
  <si>
    <t>M/S TATA CONSULTANCY SERVICES LTD. .</t>
  </si>
  <si>
    <t>COMMANDANT ,SPECIAL OPERATION GROUP .</t>
  </si>
  <si>
    <t>COMMANDANT/PRINCIPAL TRAINING CENTER .</t>
  </si>
  <si>
    <t>DEPUTY C.E. S.E. RLY. .</t>
  </si>
  <si>
    <t>THE GENERAL MANAGER.WATCO DIVISION-I .</t>
  </si>
  <si>
    <t>DIRECTOR,R.M.R.CENTRE .</t>
  </si>
  <si>
    <t>DIRECTOR,PROJ.NALCO CORP .</t>
  </si>
  <si>
    <t>ICAR- INDIAN INSTITUTE OF WATER MANAGEMENT</t>
  </si>
  <si>
    <t>CHIEF MANAGER(ELE) N.A.L.CO. .</t>
  </si>
  <si>
    <t>GEN. MANAGER CENTRAL TOOL .</t>
  </si>
  <si>
    <t>DIRECTOR,C.I.P.E.T. .</t>
  </si>
  <si>
    <t>SPORTS &amp; YOUTH SERVICES DEPT (DSYS)</t>
  </si>
  <si>
    <t>JOINT SECRETARY, DEPARTMENT OF SPORTS &amp; YOUTH SERVICES</t>
  </si>
  <si>
    <t>DEPT. OF SPORTS &amp; YOUTH SERVICES, KALINGA STADIUM</t>
  </si>
  <si>
    <t>General Manager, Project division-II WATCO, BHUBANESWAR</t>
  </si>
  <si>
    <t>Registrar RD WOMEN'S UNIVERSITY</t>
  </si>
  <si>
    <t>Deputy Accountant General O/O ACCOUNTANT GENERAL (AUDIT-I)</t>
  </si>
  <si>
    <t>Principal KAMALA NEHRU WOMEN'S COLLEGE</t>
  </si>
  <si>
    <t>General Manager(Engg. I/C) BSCL , BHUBANESWAR</t>
  </si>
  <si>
    <t>Joint secretary to Govt. SPORTS &amp; Y.S DEPT.</t>
  </si>
  <si>
    <t>EXECUTIVE ENGINEER PHD -II</t>
  </si>
  <si>
    <t>Sr. General Manager (IT) OPTCL , BHUBANESWAR.</t>
  </si>
  <si>
    <t>Secretary, Odisha State Co-Operative UNION LTD.</t>
  </si>
  <si>
    <t>Administrative Officer REGIONAL INSTITUTE OF EDUCATION</t>
  </si>
  <si>
    <t>Course Coordinator ,SISER UNIT-8 , BHUBANESWAR</t>
  </si>
  <si>
    <t>Deputy Secretary DEPARTMENT OF SPORTS &amp; YOUTH SERVICES</t>
  </si>
  <si>
    <t>General Manager (Elect.) BSCL , BHUBANESWAR.</t>
  </si>
  <si>
    <t>Registrar OREAT , SATYA NAGAR , BBSR</t>
  </si>
  <si>
    <t>Regional Transport officer-I BHOI NAGAR , BHUBANESWAR</t>
  </si>
  <si>
    <t>Company Secretary AW BUILDING , OPTCL , BHUBANESWAR</t>
  </si>
  <si>
    <t>ManagerSGH-Cum-Deputy Secy. HOME (SGH) DEPTT.</t>
  </si>
  <si>
    <t>ASST. DIRECTOR (BUILDING) .</t>
  </si>
  <si>
    <t>DIR CUM ADDL D.G OF POLICE INTELLIGENCE .</t>
  </si>
  <si>
    <t>DY COMMISSIONER OF POLICE .</t>
  </si>
  <si>
    <t>COMMISSIONER-CUM-DIRECTOR .</t>
  </si>
  <si>
    <t>PROJECT ENGINEER, PM UNIT-1 .</t>
  </si>
  <si>
    <t>JT. SECY. CUM ADDITIONAL CEO, OLM, BBSR .</t>
  </si>
  <si>
    <t>G.M.(OPERATION),BBSR SMART CITY LTD .</t>
  </si>
  <si>
    <t>DIRECTOR CUM ADDL SECY. TO GOVT .</t>
  </si>
  <si>
    <t>THE MEMBER SECRETARY .</t>
  </si>
  <si>
    <t>DIRECTOR OF ECONOMICS &amp; STATISTICS .</t>
  </si>
  <si>
    <t>I.G. OF POLICE, SAP ODHISHA,CUTTACK .</t>
  </si>
  <si>
    <t>SUPERINTENDENT OF POLICE, .</t>
  </si>
  <si>
    <t>EXECUTIVE ENGIEER,G E (N &amp; CG) .</t>
  </si>
  <si>
    <t>DY.DIRECTOR GENERAL &amp; S I O, .</t>
  </si>
  <si>
    <t>MEMBER SECRETARY, .</t>
  </si>
  <si>
    <t>JOINT DIRECTOR, .</t>
  </si>
  <si>
    <t>THE VICE CHAIRMAN, .</t>
  </si>
  <si>
    <t>DIRECTOR,S.L.F.M.T.T.C ODISHA .</t>
  </si>
  <si>
    <t>PRINCIPAL,KENDRIYA VIDYALAYA NO.1 .</t>
  </si>
  <si>
    <t>ESTATE MANAGER,DRDO .</t>
  </si>
  <si>
    <t>EXECUTIVE ENGINEER, .</t>
  </si>
  <si>
    <t>CHIEF ENGINEER NO.1,RURAL WORKS(O) .</t>
  </si>
  <si>
    <t>THE HON'BLE CHIEF MINISTER GRIVANCE CELL .</t>
  </si>
  <si>
    <t>ASST.GENERAL MANAGER, .</t>
  </si>
  <si>
    <t>FIRE OFFICER (PRINCIPAL), .</t>
  </si>
  <si>
    <t>DIRECTOR OF PHYSICAL PLANT, O U A T .</t>
  </si>
  <si>
    <t>DIRECTOR OF HEALTH SERVICE,ODISHA .</t>
  </si>
  <si>
    <t>P R I N C I P A L, .</t>
  </si>
  <si>
    <t>THE EXECUTIVE ENGINEER,P.H.DIVISION .</t>
  </si>
  <si>
    <t>LABOUR COMMISSIONER,ODISHA .</t>
  </si>
  <si>
    <t>REGISTRAR RAMADEVI WOMENS UNIVERSITY .</t>
  </si>
  <si>
    <t>SUPDT. THAKKAR BAPA HOSTEL .</t>
  </si>
  <si>
    <t>DIRECTOR OF ESTATE, GA DEPTT. .</t>
  </si>
  <si>
    <t>PRINCIPAL,REGIONAL INSTITUTE OF .</t>
  </si>
  <si>
    <t>DY.DIRECTOR, .</t>
  </si>
  <si>
    <t>DIRECTOR OF EMPLYMENT,ODISHA .</t>
  </si>
  <si>
    <t>DIRECTOR,PHYSICAL PLANT,O U A T .</t>
  </si>
  <si>
    <t>REGIONAL DIRECTOR,REGIONAL OFFICE, .</t>
  </si>
  <si>
    <t>SR. DIVISIONAL ELECT. ENGINEER (G) .</t>
  </si>
  <si>
    <t>ENGINEER-IN-CHIEF(CIVIL) .</t>
  </si>
  <si>
    <t>DIRECTOR SIRD .</t>
  </si>
  <si>
    <t>GENERAL MGR.,IDCO TOWER .</t>
  </si>
  <si>
    <t>R.P.F.COMMISSSIONER,ORISSA,BBSR .</t>
  </si>
  <si>
    <t>M\S B.D.A.NICCO PARK .</t>
  </si>
  <si>
    <t>G.M.,P &amp; A ,IPICOL .</t>
  </si>
  <si>
    <t>DY.ACCOUNTANT GENERAL(ADMN.) .</t>
  </si>
  <si>
    <t>ORISSA TEXT.BOOK PRESS .</t>
  </si>
  <si>
    <t>E.E NO-I, BDA .</t>
  </si>
  <si>
    <t>DIRECTOR OF SPORTS &amp; YOUTH SERVICES .</t>
  </si>
  <si>
    <t>DIRECTOR, SPORTS &amp; YOUTH .</t>
  </si>
  <si>
    <t>THE DIRECTOR, DIRECTORATE OF SPORTS &amp; .</t>
  </si>
  <si>
    <t>CHIEF GENERAL MANAGER (CONST.) .</t>
  </si>
  <si>
    <t>DIRECTOR,CENTRAL POULTRY .</t>
  </si>
  <si>
    <t>THE PRINCIPAL INSTITUTE OF HOTEL .</t>
  </si>
  <si>
    <t>EXE-ENGINNER, DIVN.NO-I,B.D.A .</t>
  </si>
  <si>
    <t>M/S UTKALIKA. .</t>
  </si>
  <si>
    <t>EXECUTIVE ENGG.DIV-IV BDA</t>
  </si>
  <si>
    <t>NATIONAL INFORMATIC CENTRE .</t>
  </si>
  <si>
    <t>SUPT. OF STATE ARCHIEVES .</t>
  </si>
  <si>
    <t>SECRETARY, ORISSA LEGISLATIVE ASSEMBLY .</t>
  </si>
  <si>
    <t>THE INCHARGE OFFICER RABINDA MANDAP .</t>
  </si>
  <si>
    <t>Member Secretary SIDAC BHUBANESWAR</t>
  </si>
  <si>
    <t>MANAGER,RBI .</t>
  </si>
  <si>
    <t>DIRECTOR OF TREASARIES &amp; INSPECTION .</t>
  </si>
  <si>
    <t>TELEPHONE BHAVAN .</t>
  </si>
  <si>
    <t>E.E.NO-II,BDA OFF. BUILD. .</t>
  </si>
  <si>
    <t>DIVISIONAL RLY MANAGER .</t>
  </si>
  <si>
    <t>ADMN. OFFICER,O.F.C. .</t>
  </si>
  <si>
    <t>ORISA STATE HOUSING CORPN .</t>
  </si>
  <si>
    <t>DIRECTOR,METEROLOGICAL CENTER .</t>
  </si>
  <si>
    <t>THE CONTROLLER OF AERODROME .</t>
  </si>
  <si>
    <t>PROJECT ENGINEER OCC .</t>
  </si>
  <si>
    <t>DIRECTOR IMAGE .</t>
  </si>
  <si>
    <t>EXECUTIVE ENGINEER, SUPPORT SERVICES DIVISION, BHUBANESWAR</t>
  </si>
  <si>
    <t>EXECUTIVE ENGINEER NO-II,B.D.A,BBSR. .</t>
  </si>
  <si>
    <t>GEOLOGICAL SURVEY OF INDIA STAFF .</t>
  </si>
  <si>
    <t>DIRECTOR, PHYSICAL PLANT, O.U.A.T .</t>
  </si>
  <si>
    <t>THE DEPUTY DIRECTOR,ANIMAL HUSBANDRY .</t>
  </si>
  <si>
    <t>THE DEAN, COLLEGE OF AGRICULTURE .</t>
  </si>
  <si>
    <t>THE DEAN ORISSA VETERANARY COLLEGE .</t>
  </si>
  <si>
    <t>THE DIRECTOR OF PHYSICAL PLANT OUAT .</t>
  </si>
  <si>
    <t>DIRECTOR, WATER SHED MISSION, ORISSA .</t>
  </si>
  <si>
    <t>DIRECTOR OF TREASURY .</t>
  </si>
  <si>
    <t>DIRECTOR S C S T R T I .</t>
  </si>
  <si>
    <t>SDO P.H (M) SUB-DIVN-1 .</t>
  </si>
  <si>
    <t>E.E, L.I DIVISION. PLOT NO-N-17/2 .</t>
  </si>
  <si>
    <t>M/D OIL SEEDS &amp;GROWERS FEDERATION .</t>
  </si>
  <si>
    <t>DIRECTOR E.S.I.SCHEME,ORISSA .</t>
  </si>
  <si>
    <t>DIRECTOR, STATE INSTITUTE OF HEALTH .</t>
  </si>
  <si>
    <t>PASSPORT OFFICER,REGIONAL PASSPORT .</t>
  </si>
  <si>
    <t>DIRECTOR, SCERT .</t>
  </si>
  <si>
    <t>COMMISSIONER OF POLICE .</t>
  </si>
  <si>
    <t>D.C.P,COMMISSIIONERATE OF POLICE,BBSR-CT .</t>
  </si>
  <si>
    <t>MISSION DIRECTOR,NRHM .</t>
  </si>
  <si>
    <t>SDO, 120 INFANTRY BATTALION .</t>
  </si>
  <si>
    <t>SECRETARY,O.L.A.,BBSR. .</t>
  </si>
  <si>
    <t>DIRECTORATE OF ESTATE .</t>
  </si>
  <si>
    <t>THE COMPTROLLER GOVERNER HOUSE HOLD .</t>
  </si>
  <si>
    <t>DIRECTOR OF SPORTS, .</t>
  </si>
  <si>
    <t>DIG OF POLICE INTELLIGENCE,ODISHA .</t>
  </si>
  <si>
    <t>SECRETARY,ODISHA BIGYAN ACADEMY, .</t>
  </si>
  <si>
    <t>C.M.O,CAPITAL HOSPITAL .</t>
  </si>
  <si>
    <t>DY.ACCOUNTANT GENERAL(ADMIN.) .</t>
  </si>
  <si>
    <t>HEAD OF THE DEPT.BUILDING .</t>
  </si>
  <si>
    <t>CHIEF ENGINEER, R.W.S &amp; S .</t>
  </si>
  <si>
    <t>JALASAMPAD BHAWAN,PLOT-NO-204,UNT-V .</t>
  </si>
  <si>
    <t>P\S TO SECHASADAN,UNIT-NO-V .</t>
  </si>
  <si>
    <t>JOINT DIRECTOR OF AGRICULTURE .</t>
  </si>
  <si>
    <t>OFFICE OF THE INNGEER-IN-CHIEF (CIVIL) .</t>
  </si>
  <si>
    <t>RED BUILDING &amp; SUPP. DEPT .</t>
  </si>
  <si>
    <t>MGR.,STATE GUEST HOUSE .</t>
  </si>
  <si>
    <t>ADM,(FOR CIRCUIT HOUSE) .</t>
  </si>
  <si>
    <t>MEDICAL OFFICER OF CHC TANGI .</t>
  </si>
  <si>
    <t>THE MEDICAL SUPERINTENDENT B.M GENERAL H .</t>
  </si>
  <si>
    <t>THE C.E.CHILLIKA DEVLOPMENT AUTHORITY .</t>
  </si>
  <si>
    <t>M/S GARRISON ENGINEER .</t>
  </si>
  <si>
    <t>THE SR. DIVISIONAL ENGINEER (ELECTRICAL) .</t>
  </si>
  <si>
    <t>NBCC INDIA LIMITED BLACK DIAMOND</t>
  </si>
  <si>
    <t>PD CUM CHIEF ENGINEER PMU MEGA LIFT PROJECTS, BBSR</t>
  </si>
  <si>
    <t>EXECUTIVE ENGINEER RWS&amp;S DIVISION,ANGUL</t>
  </si>
  <si>
    <t>DISTRICT WELFARE OFFICER</t>
  </si>
  <si>
    <t>Chief District Medical OFFICER, ANGUL</t>
  </si>
  <si>
    <t>OSBCL ANGUL</t>
  </si>
  <si>
    <t>DEPUTY GENERAL MANAGER EHT(O&amp;M)DIVISION, CHAINPAL</t>
  </si>
  <si>
    <t>Executive Engineer RWS&amp;S DIVISION, TALCHER</t>
  </si>
  <si>
    <t>PD CUM CHIEF ENGINEER PMU,MEGALIFT PROJECTS, BBSR</t>
  </si>
  <si>
    <t>THE ADDL GENERAL MANAGER .</t>
  </si>
  <si>
    <t>THE REGISTRAR, CIVIL COURT ANGUL .</t>
  </si>
  <si>
    <t>THE CHIEF DISTRICT MEDICAL OFFICER .</t>
  </si>
  <si>
    <t>CHIEF DISTRICT MEDICAL OFFICER .</t>
  </si>
  <si>
    <t>JOINT COMMISSIONER COMMERCIAL TAXANGUL .</t>
  </si>
  <si>
    <t>THE PLANT MANAGER OMFED ANGUL DAIRY .</t>
  </si>
  <si>
    <t>SR DIVISIONAL ELECTRICAL ENG GENERAL .</t>
  </si>
  <si>
    <t>NIDHIVAN BIZCORP LLP .</t>
  </si>
  <si>
    <t>THE ASST ENGINEER .</t>
  </si>
  <si>
    <t>EEP H DIVISIONCUTTACK-II .</t>
  </si>
  <si>
    <t>Executive Engineer RWSS ATHAGARH</t>
  </si>
  <si>
    <t>Assistant Director Tourist Ofiice CUTTACK</t>
  </si>
  <si>
    <t>Executive Engineer RWS&amp;S DIVISION, ATHAGARH</t>
  </si>
  <si>
    <t>Executive Engineer RWS&amp;S DIVISION</t>
  </si>
  <si>
    <t>PUBLIC HEALTH DIVISION NO I CUTTACK .</t>
  </si>
  <si>
    <t>EXE. ENG. MEGALIFT PROJECT DIVN.CUTTACK .</t>
  </si>
  <si>
    <t>MODERN CONVICT PRISON JAIL .</t>
  </si>
  <si>
    <t>EXECUTIVE ENGINEER MEGALIFT PROJECT DIVI .</t>
  </si>
  <si>
    <t>S.E. RLY,KHURDA ROAD .</t>
  </si>
  <si>
    <t>D.I.E.T .</t>
  </si>
  <si>
    <t>SWAPNESWAR DEBA PANI PANCHAYAT .</t>
  </si>
  <si>
    <t>M/S.SHANTI FREEZERS.PROP.SRI K.MARK .</t>
  </si>
  <si>
    <t>M/S AKHANDALAMANI POLYTHEN .</t>
  </si>
  <si>
    <t>M/S GOPAL MILLS .</t>
  </si>
  <si>
    <t>M/S ADIGURU FOOD PROCESSING N PACKAGING .</t>
  </si>
  <si>
    <t>M/S PRIME AGRO FOOD PROCESSING PVT LTD. .</t>
  </si>
  <si>
    <t>KUMUDINI BEHERA</t>
  </si>
  <si>
    <t>Bidesh Ranjan SAHOO</t>
  </si>
  <si>
    <t>MANJIT SINGH .</t>
  </si>
  <si>
    <t>S K ISMAILE .</t>
  </si>
  <si>
    <t>M/S.ANURADHA HATCHARY .</t>
  </si>
  <si>
    <t>PRIYA RANJAN PARIDA</t>
  </si>
  <si>
    <t>SRI YANGESH CHANDRA MOHANTY .</t>
  </si>
  <si>
    <t>RADHIKA COMMERCIAL COMPLEX .</t>
  </si>
  <si>
    <t>NEELACHAL BUILD TECH N RESORT PVT LTD .</t>
  </si>
  <si>
    <t>SRI SANJAY PRATAP ,PLOT NO-369/2169/4269 .</t>
  </si>
  <si>
    <t>M/S SRI SAKTI PASUPATI ENCON(P),LTD. .</t>
  </si>
  <si>
    <t>GENERAL MANAGER (S &amp; S) .</t>
  </si>
  <si>
    <t>ASHOK KUMAR LAKHOTIA &amp; SONS (HUF)</t>
  </si>
  <si>
    <t>M/S SUNGREEN VALLEYS (P) LTD. .</t>
  </si>
  <si>
    <t>THE PARTNER: M/S JAYKAY .</t>
  </si>
  <si>
    <t>RAMESH PRASAD MOHANTY .</t>
  </si>
  <si>
    <t>ANCHAL AGARWAL</t>
  </si>
  <si>
    <t>BAAZAR RETAIL PRIVATE LIMITED .</t>
  </si>
  <si>
    <t>M/S SNK ROYALS .</t>
  </si>
  <si>
    <t>THE DEPUTY DIRECTOR .</t>
  </si>
  <si>
    <t>S.P VIGILLANCE CUTTACK DIVISION,CTC. .</t>
  </si>
  <si>
    <t>THE D.D. OF SURVEY AND MAP PUBLICATION .</t>
  </si>
  <si>
    <t>THE SPECIAL JUDGE, C.B.I, KHURDA .</t>
  </si>
  <si>
    <t>DEPUTY MANAGER HANDICRAFT COMPLEX .</t>
  </si>
  <si>
    <t>Director Sports , Department of Sports AND YOUTH SERVICES ,C 1, NAYAPALLI ,BBSR</t>
  </si>
  <si>
    <t>DIRECTOR,SPECIAL PROJECT &amp; .</t>
  </si>
  <si>
    <t>MANAGING DIRECTOR, .</t>
  </si>
  <si>
    <t>INFORMATION CENTRE,ORISSA .</t>
  </si>
  <si>
    <t>GEOLOG. SURVEY OF INDIA .</t>
  </si>
  <si>
    <t>DIRECTOR I&amp;PR DEPT,UNIT-NO-5, .</t>
  </si>
  <si>
    <t xml:space="preserve">Name </t>
  </si>
  <si>
    <t>FY-2022-23</t>
  </si>
  <si>
    <t>FY-2023-24 (H1)</t>
  </si>
  <si>
    <t>SL NO</t>
  </si>
  <si>
    <t>HOME OF DIAGNOSTICS (HOD)</t>
  </si>
  <si>
    <t>DWITI KRUSHNA JENA</t>
  </si>
  <si>
    <t>JMFC TIGIRIA COURT</t>
  </si>
  <si>
    <t>The Executive Enginner, HADUA IRRIGATION DIVISION, NARSINGHPUR</t>
  </si>
  <si>
    <t>Biju Pattanaik Indoor Stadium (MPH), ATHAGARH .</t>
  </si>
  <si>
    <t>District Sports Officer Angul COLLECTORATE ANGUL</t>
  </si>
  <si>
    <t>DIRECTOR,FORESTRY TRAINING OFRC,ANGUL</t>
  </si>
  <si>
    <t>SANGEET MAHAVIDYALAYA .</t>
  </si>
  <si>
    <t>SPORTS &amp; YOUTH SERVICES DEPARTMENT GOVT. OF ODISHA</t>
  </si>
  <si>
    <t>JOINT SECRETARY TO GOVT. SPORTS &amp; Y.S DEPERTMENT</t>
  </si>
  <si>
    <t>GENERAL MANAGE (SEPH) WATCO DIVISION-II, BHUBANESWAR</t>
  </si>
  <si>
    <t>Superintendent Narcotics Control Bureau MINISTRY OF HOME AFFAIRS, SUB-ZONE, BBSR</t>
  </si>
  <si>
    <t>Asst. Executive Engineer RWS &amp; S SUB DIVISION, BHUBANESWRA</t>
  </si>
  <si>
    <t>Chief Construction Manager INDIAN OIL CORP. LTD., PHPL PROJECT,BBSR</t>
  </si>
  <si>
    <t>DEPUTY DIRECTOR NANDANKANAN</t>
  </si>
  <si>
    <t>DY.DIRECTOR NANDANKANA ZOOLOGICAL PARK</t>
  </si>
  <si>
    <t>JOINT SECRETARY TO GOVT SPORTS AND YS DEPARTMENT</t>
  </si>
  <si>
    <t>EASTERN REGIONAL LANGUAGE CENTRE</t>
  </si>
  <si>
    <t>CENTRAL RAILSIDE WAREHOUSE COMPANY LIMITED</t>
  </si>
  <si>
    <t>JOINT SECRETARY TO GOVT SPORTS &amp;Y.S DEPARTMENT</t>
  </si>
  <si>
    <t>THE SUPERINTENDENT SVPPGIP</t>
  </si>
  <si>
    <t>Secretary Cuttack Development .</t>
  </si>
  <si>
    <t>DISTRICT SPORTS OFFICER, CUTTACK</t>
  </si>
  <si>
    <t>District Sports Office, Collectorate BIJU PATNAIK INDOOR STADIUM,</t>
  </si>
  <si>
    <t>Bus stand &amp; E-Rickshaw Charging station ASST. MANAGER (T), OSRTC, CUTTACK</t>
  </si>
  <si>
    <t>J.M.F.C COURT AUL</t>
  </si>
  <si>
    <t>Executive ENGINEER RWSS DIVISION KENDRAPARA</t>
  </si>
  <si>
    <t>EE RWSS KALAGARH</t>
  </si>
  <si>
    <t>ODISHA MINING CORPORATION LTD. RIGIONAL MANAGER,KHONDALITE GROUPOF MINE</t>
  </si>
  <si>
    <t>MULTI PURPOSE HALL, (INDOOR STADIUM), NAYAGARH</t>
  </si>
  <si>
    <t>100 BEDDED DHH HOSPITAL BUILDING</t>
  </si>
  <si>
    <t>The Executive Engineer PH DIVISION, PURI</t>
  </si>
  <si>
    <t>PRINCIPAL O.A.V HANSAPADA,NIMAPARA,PURI</t>
  </si>
  <si>
    <t>DIVISIONAL HEAD (ELECTRICAL ) IDCO, BHUBANESWAR</t>
  </si>
  <si>
    <t>Community Health Centre JAGANNATHPUR BUILDING</t>
  </si>
  <si>
    <t>BHARAT HEAVY ELECTRICALS LIMITED BHARAT HEAVY ELECTRICALS LIMITED</t>
  </si>
  <si>
    <t>Pollutech Engineering .</t>
  </si>
  <si>
    <t>SPUNKY MULTI VENTURES PRIVATE LIMITED</t>
  </si>
  <si>
    <t>GHASIRAM ROYAL PRAMOD KUMAR MODI</t>
  </si>
  <si>
    <t>JASHODA MOTHER &amp; CHILD CARE PVT LTD</t>
  </si>
  <si>
    <t>BEEPEE PRESTIGE HOTELS PVT. LTD</t>
  </si>
  <si>
    <t>SRI CHAITANYA TECHNO SCHOOL</t>
  </si>
  <si>
    <t>SURAJ FAST TECH PVT LTD</t>
  </si>
  <si>
    <t>PRANAB NARAYAN SARANGI</t>
  </si>
  <si>
    <t>ASVA DISTILLERS LLP.</t>
  </si>
  <si>
    <t>ABBA KABA OVERSEAS PVT LTD</t>
  </si>
  <si>
    <t>GRAMYA NYALAYA TANGI</t>
  </si>
  <si>
    <t>MD,O.B.C.C .</t>
  </si>
  <si>
    <t>OM SHREE HOSPITALITY &amp; FOODS PVT. LTD.</t>
  </si>
  <si>
    <t>B. MANOJ KUMAR PATRA</t>
  </si>
  <si>
    <t>URC CONSTRUCTION PVT LTD.</t>
  </si>
  <si>
    <t>Shoukeen INDUSTRIES</t>
  </si>
  <si>
    <t>D.N. Homes Pvt. Ltd., .</t>
  </si>
  <si>
    <t>SAPIGEN BIOLOGIX PVT. LTD .</t>
  </si>
  <si>
    <t>GANAPATI AGRITECH</t>
  </si>
  <si>
    <t>SAI GOPAL ENTERPRISESRAMDASPUR UNIT</t>
  </si>
  <si>
    <t>ADVANCED UROCARE PVT. LTD</t>
  </si>
  <si>
    <t>OM OIL&amp;FLOUR MILLS LTD</t>
  </si>
  <si>
    <t>JAGRUTI WELFARE ORGANIZATION</t>
  </si>
  <si>
    <t>RADHA SAHOO</t>
  </si>
  <si>
    <t>SRI JAGANNATH PROMOTERS &amp; BUILDERS</t>
  </si>
  <si>
    <t>FALCON REAL ESTATE PVT.LTD</t>
  </si>
  <si>
    <t>URC CONSTRUCTION PVT.LTD</t>
  </si>
  <si>
    <t>ULTRATECH CEMENT RMC PLANT,PAHAL</t>
  </si>
  <si>
    <t>MANORAMA MISHRA</t>
  </si>
  <si>
    <t>SPORTS &amp; YOUTH SERVICE DEPARTMENT GOVT OF ODISHA</t>
  </si>
  <si>
    <t>KHUSHI REALCON PVT.LTD</t>
  </si>
  <si>
    <t>ADYANT EDUCATION PRIVATE LIMITED</t>
  </si>
  <si>
    <t>SUVENDU SEKHAR MAHAPATRA</t>
  </si>
  <si>
    <t>SHREEKHETRA AUTOMOTIVES PVT LTD</t>
  </si>
  <si>
    <t>BUXI JAGABANDHU ENGLISH MEDIUM SCHOOL</t>
  </si>
  <si>
    <t>SASMITA BHOL</t>
  </si>
  <si>
    <t>HOTEL PUSHPAK &amp;RESORT</t>
  </si>
  <si>
    <t>PAWAN KUMAR KEDIA</t>
  </si>
  <si>
    <t>UMESH RAY</t>
  </si>
  <si>
    <t>ANITA MOHAPATRA</t>
  </si>
  <si>
    <t>Gouri Shankar Mishra .</t>
  </si>
  <si>
    <t>SADGURU MEDICAL AND RESEARCH CENTRE PVT. LTD</t>
  </si>
  <si>
    <t>GEMINI EDIBLES &amp; FATS INDIA LTD</t>
  </si>
  <si>
    <t>BAZAR RETAIL PVT. LTD.</t>
  </si>
  <si>
    <t>SIBA CHARAN SAHOO</t>
  </si>
  <si>
    <t>K.S PLASTICS</t>
  </si>
  <si>
    <t>RDC CCONCRETE INDIA PVT LTD .</t>
  </si>
  <si>
    <t>LAKSHMI VISHNU RESOURCE PVT LTD .</t>
  </si>
  <si>
    <t>SHIV BABA INDUSTRIES .</t>
  </si>
  <si>
    <t>ARYANS INFRASTRUCTURE PVT LTD .</t>
  </si>
  <si>
    <t>OM SAI ENTERPRISES .</t>
  </si>
  <si>
    <t>PRADEEP KUMAR NAYAK .</t>
  </si>
  <si>
    <t>SUNIL KUMAR PARIDA</t>
  </si>
  <si>
    <t>Sai Stone CRUSHER</t>
  </si>
  <si>
    <t>M/S TARINI CASHEW INDUSTRIES</t>
  </si>
  <si>
    <t>SHIVAM CONDEV PVT. LTD.</t>
  </si>
  <si>
    <t>HARAPARBATI RICE MILL</t>
  </si>
  <si>
    <t>PURNIMA BEHERA</t>
  </si>
  <si>
    <t>SANTOSH KUMAR RAUT</t>
  </si>
  <si>
    <t>CHITARANJAN PARIDA</t>
  </si>
  <si>
    <t>SASIKANTA MOHANTY</t>
  </si>
  <si>
    <t>TAPAN KUMAR MANDAL</t>
  </si>
  <si>
    <t>M/S SHIBANI INSTITUTE OF TECHNICAL EDUCT .</t>
  </si>
  <si>
    <t>MMG ENTERPRISES PRIVATE LIMITED</t>
  </si>
  <si>
    <t>M/S. ANANDA GLASS</t>
  </si>
  <si>
    <t>RAREAN FLUID_TECH PVT.LTD.</t>
  </si>
  <si>
    <t>SIKSHA 'O' ANUSANDHAN</t>
  </si>
  <si>
    <t>TARANG BROADCASTING COMPANY LIMITED .</t>
  </si>
  <si>
    <t>BAIJAYANTI SAHOO</t>
  </si>
  <si>
    <t>KAILASH HOUSING LIMITED .</t>
  </si>
  <si>
    <t>DURAMIX CONCRETE INDIA PRIVATE LIMITED</t>
  </si>
  <si>
    <t>BAGCHI SRI SHANKARA CANCER CENTRE AND RESEARCH INSTITUTE</t>
  </si>
  <si>
    <t>EMPREO PREMIUM</t>
  </si>
  <si>
    <t>ADITYA NARAYAN CONSTRUCTION .</t>
  </si>
  <si>
    <t>MAA NARAYANI STONE CRUSHER .</t>
  </si>
  <si>
    <t>AHLUWALIA CONTRACTS (INDIA) LIMITED .</t>
  </si>
  <si>
    <t>VARUN BEVERAGES LIMITED. .</t>
  </si>
  <si>
    <t>HINDUSTHAN URBAN INFRASTRUCTURE LIMITED .</t>
  </si>
  <si>
    <t>SHREE BALAJI ENGICONS LIMITED</t>
  </si>
  <si>
    <t>BP CONSTRUCTION .</t>
  </si>
  <si>
    <t>BISLERI INTERNATIONAL PRIVATE LIMITED</t>
  </si>
  <si>
    <t>Chhabindranath MOHARANA</t>
  </si>
  <si>
    <t>Paresh chandra DAS</t>
  </si>
  <si>
    <t>Abhaya Kumar SWAIN</t>
  </si>
  <si>
    <t>Bhramarbar SWAIN</t>
  </si>
  <si>
    <t>SUN GREEN VALLEY .</t>
  </si>
  <si>
    <t>SUSAMA DASH</t>
  </si>
  <si>
    <t>M/S AIRABATA WAVE</t>
  </si>
  <si>
    <t>REGIONAL MANAGER KHONDALITE GROUP OF MINES OMC LTD.</t>
  </si>
  <si>
    <t>Bhutia Agro Foods Private Limited BHUTIA AGRO FOODS PRIVATE LIMITED</t>
  </si>
  <si>
    <t>TULSHI FOODS &amp; NUTRITIONS PARTNER- RAJASH KUMAR SARALIA</t>
  </si>
  <si>
    <t>SAI BABA STONE CRUSER</t>
  </si>
  <si>
    <t>Licencee .............TPCODL.............................</t>
  </si>
  <si>
    <t>FORM   P.11</t>
  </si>
  <si>
    <t>CONSUMPTION DURING PEAK AND OFF PEAK HOURS BY LARGE</t>
  </si>
  <si>
    <t xml:space="preserve"> INDUSTRIES / CONSUMERS OF CAPACITY 1 MW AND ABOVE</t>
  </si>
  <si>
    <t>SL No.</t>
  </si>
  <si>
    <t>Consumption in Kwh</t>
  </si>
  <si>
    <t>Total Consumption in KWH</t>
  </si>
  <si>
    <t>from __  to  /__</t>
  </si>
  <si>
    <t>during peak hours</t>
  </si>
  <si>
    <t>during off peak hours</t>
  </si>
  <si>
    <t>during other hours</t>
  </si>
  <si>
    <t>Kwh</t>
  </si>
  <si>
    <t>M/S BINDAL SPONGE LTD .</t>
  </si>
  <si>
    <t>DHENKANAL</t>
  </si>
  <si>
    <t>Angul TRF1-40 MVA 132/33 KV</t>
  </si>
  <si>
    <t>1. Has been Taken up with OPTCL for maintaining their 33kV Bus voltage within prescribed limits
2. OLTC has been made functional at our end to cater to the voltage fluctuations</t>
  </si>
  <si>
    <t>Angul TRF2-40 MVA 132/33 KV</t>
  </si>
  <si>
    <t>Angul TRF3-40 MVA 132/33 KV</t>
  </si>
  <si>
    <t>BBSRII</t>
  </si>
  <si>
    <t>Argul TRF1-40 MVA 132/33 KV</t>
  </si>
  <si>
    <t>Argul TRF2-40 MVA 132/33 KV</t>
  </si>
  <si>
    <t>Argul TRF3-40 MVA 132/33 KV</t>
  </si>
  <si>
    <t>BBSRI</t>
  </si>
  <si>
    <t>Badagada TRF1-63 MVA 132/33 KV</t>
  </si>
  <si>
    <t>Badagada TRF2-63 MVA 132/33 KV</t>
  </si>
  <si>
    <t>Balugaon TRF1-40 MVA 132/33 KV</t>
  </si>
  <si>
    <t>Balugaon TRF2-20 MVA 132/33 KV</t>
  </si>
  <si>
    <t>Balugaon TRF3-12.5 MVA 132/33 KV</t>
  </si>
  <si>
    <t>Banki TRF1-20 MVA 132/33 KV</t>
  </si>
  <si>
    <t>Banki TRF2-20 MVA 132/33 KV</t>
  </si>
  <si>
    <t>Bhubaneswar TRF1-63 MVA 132/33 KV</t>
  </si>
  <si>
    <t>Bhubaneswar TRF2-63 MVA 132/33 KV</t>
  </si>
  <si>
    <t>Bhubaneswar TRF3-63 MVA 132/33 KV</t>
  </si>
  <si>
    <t>CUTTACK</t>
  </si>
  <si>
    <t>Bidanasi TRF1-63 MVA 132/33 KV</t>
  </si>
  <si>
    <t>Bidanasi TRF2-63 MVA 132/33 KV</t>
  </si>
  <si>
    <t>Bidanasi TRF3-40 MVA 132/33 KV</t>
  </si>
  <si>
    <t>Boinda TRF1-20 MVA 132/33 KV</t>
  </si>
  <si>
    <t>Boinda TRF2-12.5 MVA 132/33 KV</t>
  </si>
  <si>
    <t>Boinda TRF3-12.5 MVA 132/33 KV</t>
  </si>
  <si>
    <t>Brajabiharipur TRF1-40 MVA 132/33 KV</t>
  </si>
  <si>
    <t>Brajabiharipur TRF2-40 MVA 132/33 KV</t>
  </si>
  <si>
    <t>Chainpal TRF1-40 MVA 132/33 KV</t>
  </si>
  <si>
    <t>Chainpal TRF2-40 MVA 132/33 KV</t>
  </si>
  <si>
    <t>Chainpal TRF3-20 MVA 132/33 KV</t>
  </si>
  <si>
    <t>Chandaka TRF1-63 MVA 132/33 KV</t>
  </si>
  <si>
    <t>Chandaka TRF2-63 MVA 132/33 KV</t>
  </si>
  <si>
    <t>Chandaka TRF3-63 MVA 132/33 KV</t>
  </si>
  <si>
    <t>Chandaka GIS Trf1-40MVA 133/33KV</t>
  </si>
  <si>
    <t>Chandaka GIS Trf2-40MVA 132/33 KV</t>
  </si>
  <si>
    <t>Chandpur TRF1-12.5 MVA 132/33 KV</t>
  </si>
  <si>
    <t>Chandpur TRF2-12.5 MVA 132/33 KV</t>
  </si>
  <si>
    <t>Chandpur TRF3-20 MVA 132/33 KV</t>
  </si>
  <si>
    <t>Choudwar TRF2-40MVA 132/33KV</t>
  </si>
  <si>
    <t>Choudwar TRF3-40MVA 132/33KV</t>
  </si>
  <si>
    <t>Choudwar TRF4-40MVA 132/33KV</t>
  </si>
  <si>
    <t>Cuttack TRF1-40MVA 132/33KV</t>
  </si>
  <si>
    <t>Cuttack TRF2-40MVA 132/33KV</t>
  </si>
  <si>
    <t>Cuttack TRF3-40MVA 132/33KV</t>
  </si>
  <si>
    <t>Dhenkanal TRF1-40MVA 132/33KV</t>
  </si>
  <si>
    <t>Dhenkanal TRF2-40MVA 132/33KV</t>
  </si>
  <si>
    <t>Dhenkanal TRF3-40MVA 132/33KV</t>
  </si>
  <si>
    <t>Global TRF1-20MVA 132/33KV</t>
  </si>
  <si>
    <t>Kharagprasad TRF1-40MVA 132/33KV</t>
  </si>
  <si>
    <t>Infocity-II GIS TRF1-40MVA 132/33KV</t>
  </si>
  <si>
    <t>Infocity-II GIS TRF2-40MVA 132/33KV</t>
  </si>
  <si>
    <t>PARADEEP</t>
  </si>
  <si>
    <t>Jagatsinghpur TRF1-20MVA 132/33KV</t>
  </si>
  <si>
    <t>Jagatsinghpur TRF2-20MVA 132/33KV</t>
  </si>
  <si>
    <t>Jagatsinghpur TRF3-40MVA 132/33KV</t>
  </si>
  <si>
    <t>Kalarangi TRF1-12.5MVA 132/33KV</t>
  </si>
  <si>
    <t>Kalarangi TRF2-12.5MVA 132/33KV</t>
  </si>
  <si>
    <t>Kalarangi TRF3-20MVA 132/33KV</t>
  </si>
  <si>
    <t>Kamakhyanagar TRF1-20MVA 132/33KV</t>
  </si>
  <si>
    <t>Kamakhyanagar TRF2-12.5MVA 132/33KV</t>
  </si>
  <si>
    <t>Kamakhyanagar TRF3-12.5MVA 132/33KV</t>
  </si>
  <si>
    <t>Kendrapada TRF1-12.5MVA 132/33KV</t>
  </si>
  <si>
    <t>Kendrapada TRF2-40MVA 132/33KV</t>
  </si>
  <si>
    <t>Kendrapada TRF4-40MVA 132/33KV</t>
  </si>
  <si>
    <t>Khajuriakata TRF1-40MVA 132/33KV</t>
  </si>
  <si>
    <t>Khajuriakata TRF2-40MVA 132/33KV</t>
  </si>
  <si>
    <t>Khuntuni GIS TRF1-40MVA 132/33KV</t>
  </si>
  <si>
    <t>Khuntuni GIS TRF2-40MVA 132/33KV</t>
  </si>
  <si>
    <t>Khurda TRF1-40MVA 132/33KV</t>
  </si>
  <si>
    <t>Khurda TRF2-40MVA 132/33KV</t>
  </si>
  <si>
    <t>Khurda TRF3-40MVA 132/33KV</t>
  </si>
  <si>
    <t>Khurda TRF4-40MVA 132/33KV</t>
  </si>
  <si>
    <t>Konark TRF1-20MVA 132/33KV</t>
  </si>
  <si>
    <t>Konark TRF2-20MVA 132/33KV</t>
  </si>
  <si>
    <t>Mancheswar-B GIS TRF1-40MVA 132/33KV</t>
  </si>
  <si>
    <t>Mania TRF1-12.5MVA 132/33KV</t>
  </si>
  <si>
    <t>Mania TRF2-20MVA 132/33KV</t>
  </si>
  <si>
    <t>Marshaghai TRF1-20MVA 132/33KV</t>
  </si>
  <si>
    <t>Marshaghai TRF2-20MVA 132/33KV</t>
  </si>
  <si>
    <t>Mendhasal TRF1-20MVA 132/33KV</t>
  </si>
  <si>
    <t>Mendhasal TRF2-20MVA 132/33KV</t>
  </si>
  <si>
    <t>Narasinghpur TRF1-40MVA 132/33KV</t>
  </si>
  <si>
    <t>Narasinghpur TRF2-20MVA 132/33KV</t>
  </si>
  <si>
    <t>Nayagarh TRF1-40MVA 132/33KV</t>
  </si>
  <si>
    <t>Nayagarh TRF2-20MVA 132/33KV</t>
  </si>
  <si>
    <t>Nayagarh TRF3-40MVA 132/33KV</t>
  </si>
  <si>
    <t>Nimapara TRF1-40MVA 132/33KV</t>
  </si>
  <si>
    <t>Nimapara TRF2-40MVA 132/33KV</t>
  </si>
  <si>
    <t>Nimapara TRF3-40MVA 132/33KV</t>
  </si>
  <si>
    <t>Nuapatana TRF1-20MVA 132/33KV</t>
  </si>
  <si>
    <t>Nuapatana TRF2-40MVA 132/33KV</t>
  </si>
  <si>
    <t>Nuapatana TRF3-12.5MVA 132/33KV</t>
  </si>
  <si>
    <t>Olaver TRF1-12.5MVA 132/33KV</t>
  </si>
  <si>
    <t>Olaver TRF2-12.5MVA 132/33KV</t>
  </si>
  <si>
    <t>Paradeep TRF1-20MVA 132/33KV</t>
  </si>
  <si>
    <t>Paradeep TRF2-20MVA 132/33KV</t>
  </si>
  <si>
    <t>Paradeep TRF3-20MVA 132/33KV</t>
  </si>
  <si>
    <t>Pattamundai TRF1-20MVA 132/33KV</t>
  </si>
  <si>
    <t>Pattamundai TRF2-20MVA 132/33KV</t>
  </si>
  <si>
    <t>Pattamundai TRF3-12.5MVA 132/33KV</t>
  </si>
  <si>
    <t>Phulnakhara TRF1-20MVA 132/33KV</t>
  </si>
  <si>
    <t>Phulnakhara TRF2-20MVA 132/33KV</t>
  </si>
  <si>
    <t>Phulnakhara TRF3-40MVA 132/33KV</t>
  </si>
  <si>
    <t>Pratapsasan TRF2-40MVA 132/33KV</t>
  </si>
  <si>
    <t>Puri TRF1-40MVA 132/33KV</t>
  </si>
  <si>
    <t>Puri TRF2-40MVA 132/33KV</t>
  </si>
  <si>
    <t>Puri TRF3-40MVA 132/33KV</t>
  </si>
  <si>
    <t>Ranasinghpur TRF1-63MVA 132/33KV</t>
  </si>
  <si>
    <t>Ranasinghpur TRF2-63MVA 132/33KV</t>
  </si>
  <si>
    <t>Ranasinghpur TRF3-63MVA 132/33KV</t>
  </si>
  <si>
    <t>Rengali TRF1-20MVA 220/33KV</t>
  </si>
  <si>
    <t>Rengali TRF2-20MVA 220/33KV</t>
  </si>
  <si>
    <t>Salipur TRF1-20MVA 132/33KV</t>
  </si>
  <si>
    <t>Salipur TRF2-20MVA 132/33KV</t>
  </si>
  <si>
    <t>Salipur TRF3-20MVA 132/33KV</t>
  </si>
  <si>
    <t>Samangara TRF1-20MVA 132/33KV</t>
  </si>
  <si>
    <t>Samangara TRF2-20MVA 132/33KV</t>
  </si>
  <si>
    <t>Shamuka TRF1-31.5MVA 132/33KV</t>
  </si>
  <si>
    <t>Shamuka TRF2-31.5MVA 132/33KV</t>
  </si>
  <si>
    <t>Tirtol TRF1-40MVA 132/33KV</t>
  </si>
  <si>
    <t>Tirtol TRF2-40MVA 132/33KV</t>
  </si>
  <si>
    <t>Unit-8 GIS Trf-1-40MVA 132/33KV</t>
  </si>
  <si>
    <t>Unit-8 GIS Trf 2-40MVA 132/33KV</t>
  </si>
  <si>
    <t>Godisahi Trf1-63MVA 220/33kV</t>
  </si>
  <si>
    <t>Godisahi Trf2-63MVA 220/33kV</t>
  </si>
  <si>
    <t>Rajnagar Trf1 -20MVA 132/33kV</t>
  </si>
  <si>
    <t>Rajnagar Trf2-20MVA 132/33kV</t>
  </si>
  <si>
    <r>
      <t xml:space="preserve">For Public Safety.                                                                                                                                                                                                                                                                                                                                    . </t>
    </r>
    <r>
      <rPr>
        <sz val="10"/>
        <color theme="1"/>
        <rFont val="Arial"/>
        <family val="2"/>
      </rPr>
      <t xml:space="preserve">Rectification of unsafe/hazardous locations in the electrical network.
. Providing fencing/boundary wall around open distribution substations.
. Conducting leakage current testing of overhead electrical networks at regular intervals.
. Use of electronic, print media and social media  for public Safety Awareness Messages.
. Public Safety Awareness conducted by playing public safety videos through SURAKHYA SACHETAN RATH (Mobile LED Display Van) at rural villages .
. Painting of public safety messages on the sub-station/PSS boundary walls. 
. Awareness on public safety at rural villages through Nukkad-Natak by engaging NGOs.
 . Playing of public awareness safety jingles through Public Address system installed on TPCODL AMC vehicles 
. Display of public Safety hoardings &amp; posters at Panchayat Office, public gathering places.
. Constitution of Village safety committee to create awareness among villagers and for prompt reporting of unsafe condition.
. Notice issued to violators for unauthorised construction in the vicinity of TPCODL network.
. Distribution of public safety awareness  pamphlets to consumers 
. Printing of Safety Messages on Electricity Bill and display on TPCODL website.
. Established centralized Elephant care unit to monitor the Elephant movement in co-ordination with Forest Dept.
. Providing fencing/boundary wall around the DTs.
. Conversion of overhead bare conductor to AB Cable/UG cable and heightening of HT line through Elephant corridor work.
. Joint patrolling with Forest Department in Elephant movement area to curb Animal poaching through illegal extension of HT/LT supply from TPCODL network.
. Creating public awareness through village choupadi meetings, electronic &amp; print media etc
</t>
    </r>
    <r>
      <rPr>
        <b/>
        <u/>
        <sz val="10"/>
        <color theme="1"/>
        <rFont val="Arial"/>
        <family val="2"/>
      </rPr>
      <t>For Employee Safety
.</t>
    </r>
    <r>
      <rPr>
        <sz val="10"/>
        <color theme="1"/>
        <rFont val="Arial"/>
        <family val="2"/>
      </rPr>
      <t xml:space="preserve"> Establishment of Skill Development Centers  in all Circles for enhancing the skill &amp; competency of  Employees.
. Developed practice yards in all Divisions for capability building of Employees through hands on training. 
. Behavior based safety training imparted to TPCODL executive and non-executive Employees. 
. Centralized 24x7 monitoring of shutdown and breakdown work carried out by field workforce through Area Power System Control Centre (APSCC) / Power System Control Centre (PSCC) across TPCODL to ensure safety during execution of work.
. Deployment of Mobile App “Surakhsha Prahari” for Employees to report unsafe act, unsafe conditions.
. Online portal named “BAMS (Business Associates Management system)” have been lunched to issue ID cards in compliance  to applicable statutory requirements as well as to ensure checks in terms of safety. insurance coverage, etc 
. “Safety Pause” is being observed on 1st Monday of each month across all functionaries of TPCODL to to sensitize employees about safe work practices &amp; SOP  to strengthen safety work culture among the employees.
. Regular field safety audits are being carried out to ensure safety compliances by Business Associates .
. Providing Safety PPEs &amp; safety equipment  to all the field unit covering 6000 employees as per the requirement.
. Providing  fire extinguisher system of different types and capacity at all the Primary Sub-stations, Stores, Offices to meet any fire hazards. </t>
    </r>
    <r>
      <rPr>
        <b/>
        <u/>
        <sz val="10"/>
        <color theme="1"/>
        <rFont val="Arial"/>
        <family val="2"/>
      </rPr>
      <t xml:space="preserve">
</t>
    </r>
  </si>
  <si>
    <t> 6720</t>
  </si>
  <si>
    <t>165718 </t>
  </si>
  <si>
    <t> 46195</t>
  </si>
  <si>
    <t> 2221958</t>
  </si>
  <si>
    <t>TPCODL As a Whole</t>
  </si>
  <si>
    <t>Name of the Division TED</t>
  </si>
  <si>
    <t>Name of the Division ANED</t>
  </si>
  <si>
    <t>Name of the Division DED</t>
  </si>
  <si>
    <t>Name of the Division JED</t>
  </si>
  <si>
    <t>Name of the Division PDP</t>
  </si>
  <si>
    <t>Name of the Division KED-2</t>
  </si>
  <si>
    <t>Name of the Division KED-1</t>
  </si>
  <si>
    <t>Name of the Division SED</t>
  </si>
  <si>
    <t>Name of the Division AED</t>
  </si>
  <si>
    <t>Name of the Division CDD-2</t>
  </si>
  <si>
    <t>Name of the Division CDD-1</t>
  </si>
  <si>
    <t>Name of the Division CED</t>
  </si>
  <si>
    <t>Name of the Division BALUGOAN</t>
  </si>
  <si>
    <t>Name of the Division KHURDA</t>
  </si>
  <si>
    <t>Name of the Division NAYAGARH</t>
  </si>
  <si>
    <t>Name of the Division PURI</t>
  </si>
  <si>
    <t>Name of the Division NIMAPADA</t>
  </si>
  <si>
    <t>Name of the Division BED</t>
  </si>
  <si>
    <t>Name of the Division BCDD-2</t>
  </si>
  <si>
    <t>Name of the Division BCDD-1</t>
  </si>
  <si>
    <t>Consumers Data (Division wise and month wise) FY 2023-24(Apr-Sep)</t>
  </si>
  <si>
    <t>OERC FORM P-3</t>
  </si>
  <si>
    <t>Release of Service Connection</t>
  </si>
  <si>
    <t>(LT SUPPLY)</t>
  </si>
  <si>
    <t xml:space="preserve">Period </t>
  </si>
  <si>
    <t>No. of valid requisitions for service connection  for power supply</t>
  </si>
  <si>
    <t>No. of service connection provided within 30 days of valid requisition for power supply</t>
  </si>
  <si>
    <t>No. of service connection provided after 30 days of valid requisition for power supply</t>
  </si>
  <si>
    <t>Reason for delay</t>
  </si>
  <si>
    <t>com</t>
  </si>
  <si>
    <t>No. of connections provided after 180 days of valid requisition for power supply</t>
  </si>
  <si>
    <t>No. of connections provided within 180 days of valid requisition for power supply</t>
  </si>
  <si>
    <t>No. of valid requisitions for HT connection for power supply</t>
  </si>
  <si>
    <t>STATUS OF HT CONNECTIONS</t>
  </si>
  <si>
    <t>OERC FORM P-4</t>
  </si>
  <si>
    <t>TPCODL</t>
  </si>
  <si>
    <t xml:space="preserve">DETAILS OF CONSUMPTION &amp; LOAD FACTOR  FOR THE FY-2022-23 </t>
  </si>
  <si>
    <t>DIV</t>
  </si>
  <si>
    <t>CATEGORY</t>
  </si>
  <si>
    <t>C D (kva)</t>
  </si>
  <si>
    <t>M D Recorded (kva)</t>
  </si>
  <si>
    <t>M D Billed (Kva)</t>
  </si>
  <si>
    <t>Monthly Average P F</t>
  </si>
  <si>
    <t>Consuption (kwh)</t>
  </si>
  <si>
    <t xml:space="preserve">&gt;60% consumption </t>
  </si>
  <si>
    <t>Load Factor               ( % )</t>
  </si>
  <si>
    <t>Consumption&gt;60%LF</t>
  </si>
  <si>
    <t>BED</t>
  </si>
  <si>
    <t xml:space="preserve"> DEBASHRAM APARTMENT OWNERS WELFARE  .</t>
  </si>
  <si>
    <t>DOM_OTH</t>
  </si>
  <si>
    <t>-</t>
  </si>
  <si>
    <t>NYD</t>
  </si>
  <si>
    <t xml:space="preserve"> MANTU  ADHIKARI</t>
  </si>
  <si>
    <t>CED</t>
  </si>
  <si>
    <t xml:space="preserve"> DEPARTEMNT OF COMMERCE &amp; TRANSPORT  .</t>
  </si>
  <si>
    <t>LT_GENPRPS</t>
  </si>
  <si>
    <t>BCDD-1</t>
  </si>
  <si>
    <t xml:space="preserve"> DIRECTOR I&amp;PR DEPT,UNIT-NO-5,  .</t>
  </si>
  <si>
    <t>LTGNPR&gt;110</t>
  </si>
  <si>
    <t xml:space="preserve"> GEOLOG. SURVEY OF INDIA  .</t>
  </si>
  <si>
    <t xml:space="preserve"> INFORMATION CENTRE,ORISSA  .</t>
  </si>
  <si>
    <t xml:space="preserve"> MANAGING DIRECTOR,  .</t>
  </si>
  <si>
    <t xml:space="preserve"> DIRECTOR,SPECIAL PROJECT &amp;  .</t>
  </si>
  <si>
    <t xml:space="preserve"> Director Sports , Department of Sports  AND YOUTH SERVICES ,C 1, NAYAPALLI ,BBSR</t>
  </si>
  <si>
    <t>BCDD-2</t>
  </si>
  <si>
    <t xml:space="preserve"> DEPUTY MANAGER HANDICRAFT COMPLEX  .</t>
  </si>
  <si>
    <t xml:space="preserve"> THE SPECIAL JUDGE, C.B.I, KHURDA  .</t>
  </si>
  <si>
    <t>CDD-1</t>
  </si>
  <si>
    <t xml:space="preserve"> THE D.D. OF SURVEY AND MAP PUBLICATION  .</t>
  </si>
  <si>
    <t xml:space="preserve"> THE SECRETARY  .</t>
  </si>
  <si>
    <t xml:space="preserve"> S.P VIGILLANCE CUTTACK DIVISION,CTC.  .</t>
  </si>
  <si>
    <t>CDD-2</t>
  </si>
  <si>
    <t xml:space="preserve"> THE DEPUTY DIRECTOR  .</t>
  </si>
  <si>
    <t>PED</t>
  </si>
  <si>
    <t xml:space="preserve"> GENERAL MANAGER(ADMIN) OSRTC  .</t>
  </si>
  <si>
    <t>ANED</t>
  </si>
  <si>
    <t xml:space="preserve"> M/S SNK ROYALS  .</t>
  </si>
  <si>
    <t xml:space="preserve"> BAAZAR RETAIL PRIVATE LIMITED  .</t>
  </si>
  <si>
    <t xml:space="preserve"> ANCHAL  AGARWAL</t>
  </si>
  <si>
    <t xml:space="preserve"> RAMESH PRASAD MOHANTY  .</t>
  </si>
  <si>
    <t xml:space="preserve"> THE PARTNER: M/S JAYKAY  .</t>
  </si>
  <si>
    <t xml:space="preserve"> M/S SUNGREEN VALLEYS (P) LTD.  .</t>
  </si>
  <si>
    <t xml:space="preserve"> ASHOK KUMAR LAKHOTIA  &amp; SONS (HUF)</t>
  </si>
  <si>
    <t xml:space="preserve"> GENERAL MANAGER (S &amp; S)  .</t>
  </si>
  <si>
    <t xml:space="preserve"> M/S SRI SAKTI PASUPATI ENCON(P),LTD.  .</t>
  </si>
  <si>
    <t xml:space="preserve"> THE PRINCIPAL DAV PUBLIC SCHOOL  .</t>
  </si>
  <si>
    <t xml:space="preserve"> SRI SANJAY PRATAP ,PLOT NO-369/2169/4269  .</t>
  </si>
  <si>
    <t xml:space="preserve"> HOME OF  DIAGNOSTICS  (HOD)</t>
  </si>
  <si>
    <t xml:space="preserve"> NEELACHAL BUILD TECH N RESORT PVT LTD  .</t>
  </si>
  <si>
    <t xml:space="preserve"> RADHIKA COMMERCIAL COMPLEX  .</t>
  </si>
  <si>
    <t xml:space="preserve"> DWITI KRUSHNA  JENA</t>
  </si>
  <si>
    <t xml:space="preserve"> SRI YANGESH CHANDRA MOHANTY  .</t>
  </si>
  <si>
    <t xml:space="preserve"> J.DEVATA FLIMS PVT LTD  .</t>
  </si>
  <si>
    <t xml:space="preserve"> PRIYA RANJAN  PARIDA</t>
  </si>
  <si>
    <t>KHD</t>
  </si>
  <si>
    <t xml:space="preserve"> M/S.ANURADHA HATCHARY  .</t>
  </si>
  <si>
    <t xml:space="preserve"> MANJIT SINGH  .</t>
  </si>
  <si>
    <t xml:space="preserve"> SRI SUBAS KUMAR PANDA  .</t>
  </si>
  <si>
    <t xml:space="preserve"> Bidesh Ranjan  SAHOO</t>
  </si>
  <si>
    <t xml:space="preserve"> MANAGING DIRECTOR  .</t>
  </si>
  <si>
    <t>LT_LRG_IND</t>
  </si>
  <si>
    <t xml:space="preserve"> KUMUDINI  BEHERA</t>
  </si>
  <si>
    <t>BAED</t>
  </si>
  <si>
    <t xml:space="preserve"> M/S.CHAKADOLA ICE FACTORY  .</t>
  </si>
  <si>
    <t>MIP&lt;110KVA</t>
  </si>
  <si>
    <t xml:space="preserve"> CAPITAL FREEZING COMPLEX  .</t>
  </si>
  <si>
    <t>LT_AGR_IND</t>
  </si>
  <si>
    <t xml:space="preserve"> SUNSHINE PACKING IND., PLOT NO-138  .</t>
  </si>
  <si>
    <t xml:space="preserve"> M/S PRIME AGRO FOOD PROCESSING PVT LTD.  .</t>
  </si>
  <si>
    <t xml:space="preserve"> M/S ADIGURU FOOD PROCESSING N PACKAGING  .</t>
  </si>
  <si>
    <t xml:space="preserve"> M/S SHARADA RETAILS PVT.LTD.  .</t>
  </si>
  <si>
    <t xml:space="preserve"> M/S GOPAL MILLS  .</t>
  </si>
  <si>
    <t xml:space="preserve"> M/S AKHANDALAMANI POLYTHEN  .</t>
  </si>
  <si>
    <t xml:space="preserve"> M/S.SHANTI FREEZERS.PROP.SRI K.MARK  .</t>
  </si>
  <si>
    <t>AED</t>
  </si>
  <si>
    <t xml:space="preserve"> EXECUTIVE ENGINEER MEGALIFT PROJECT DIVI  .</t>
  </si>
  <si>
    <t>HTMLFT&gt;110</t>
  </si>
  <si>
    <t xml:space="preserve"> MODERN CONVICT PRISON JAIL  .</t>
  </si>
  <si>
    <t>HTGNPR&gt;110</t>
  </si>
  <si>
    <t xml:space="preserve"> EXE. ENG. MEGALIFT PROJECT DIVN.CUTTACK  .</t>
  </si>
  <si>
    <t xml:space="preserve"> Executive Engineer  RWS&amp;S DIVISION, ATHAGARH</t>
  </si>
  <si>
    <t>HT_PWWSP</t>
  </si>
  <si>
    <t xml:space="preserve"> EXECUTIVE  ENGINEER</t>
  </si>
  <si>
    <t xml:space="preserve"> Executive Engineer  RWS&amp;S DIVISION</t>
  </si>
  <si>
    <t xml:space="preserve"> Assistant Director Tourist Ofiice  CUTTACK</t>
  </si>
  <si>
    <t xml:space="preserve"> Executive Engineer  RWSS ATHAGARH</t>
  </si>
  <si>
    <t xml:space="preserve"> The Executive Enginner,  HADUA IRRIGATION DIVISION, NARSINGHPUR</t>
  </si>
  <si>
    <t xml:space="preserve"> EEP H DIVISIONCUTTACK-II  .</t>
  </si>
  <si>
    <t xml:space="preserve"> SR DIVISIONAL ELECTRICAL ENG GENERAL  .</t>
  </si>
  <si>
    <t xml:space="preserve"> THE PLANT MANAGER OMFED ANGUL DAIRY  .</t>
  </si>
  <si>
    <t>HT_ALAG_IN</t>
  </si>
  <si>
    <t xml:space="preserve"> CHIEF DISTRICT MEDICAL OFFICER  .</t>
  </si>
  <si>
    <t>HTSPPBLPRS</t>
  </si>
  <si>
    <t xml:space="preserve"> THE CHIEF DISTRICT MEDICAL OFFICER  .</t>
  </si>
  <si>
    <t xml:space="preserve"> THE PRINCIPAL  .</t>
  </si>
  <si>
    <t xml:space="preserve"> THE REGISTRAR, CIVIL COURT ANGUL  .</t>
  </si>
  <si>
    <t xml:space="preserve"> THE ADDL GENERAL MANAGER  .</t>
  </si>
  <si>
    <t xml:space="preserve"> PD CUM CHIEF ENGINEER  PMU,MEGALIFT PROJECTS, BBSR</t>
  </si>
  <si>
    <t xml:space="preserve"> Executive Engineer  RWS&amp;S DIVISION, TALCHER</t>
  </si>
  <si>
    <t xml:space="preserve"> DEPUTY GENERAL MANAGER  EHT(O&amp;M)DIVISION, CHAINPAL</t>
  </si>
  <si>
    <t xml:space="preserve"> OSBCL  ANGUL</t>
  </si>
  <si>
    <t xml:space="preserve"> EXECUTIVE ENGINEER  RWS&amp;S DIVISION,ANGUL</t>
  </si>
  <si>
    <t xml:space="preserve"> Chief District Medical  OFFICER, ANGUL</t>
  </si>
  <si>
    <t xml:space="preserve"> PD CUM CHIEF ENGINEER  PMU MEGA LIFT PROJECTS, BBSR</t>
  </si>
  <si>
    <t xml:space="preserve"> NBCC INDIA LIMITED  BLACK DIAMOND</t>
  </si>
  <si>
    <t xml:space="preserve"> DIRECTOR,FORESTRY TRAINING  OFRC,ANGUL</t>
  </si>
  <si>
    <t xml:space="preserve"> THE SR. DIVISIONAL ENGINEER (ELECTRICAL)  .</t>
  </si>
  <si>
    <t xml:space="preserve"> M/S GARRISON ENGINEER  .</t>
  </si>
  <si>
    <t xml:space="preserve"> THE C.E.CHILLIKA DEVLOPMENT AUTHORITY  .</t>
  </si>
  <si>
    <t xml:space="preserve"> THE MEDICAL SUPERINTENDENT B.M GENERAL H  .</t>
  </si>
  <si>
    <t xml:space="preserve"> MEDICAL OFFICER OF CHC TANGI  .</t>
  </si>
  <si>
    <t xml:space="preserve"> MGR.,STATE GUEST HOUSE  .</t>
  </si>
  <si>
    <t xml:space="preserve"> RED BUILDING &amp; SUPP. DEPT  .</t>
  </si>
  <si>
    <t xml:space="preserve"> OFFICE OF THE INNGEER-IN-CHIEF (CIVIL)  .</t>
  </si>
  <si>
    <t xml:space="preserve"> P\S TO SECHASADAN,UNIT-NO-V  .</t>
  </si>
  <si>
    <t xml:space="preserve"> JALASAMPAD BHAWAN,PLOT-NO-204,UNT-V  .</t>
  </si>
  <si>
    <t xml:space="preserve"> CHIEF ENGINEER, R.W.S &amp; S  .</t>
  </si>
  <si>
    <t xml:space="preserve"> HEAD OF THE DEPT.BUILDING  .</t>
  </si>
  <si>
    <t xml:space="preserve"> DY.ACCOUNTANT GENERAL(ADMIN.)  .</t>
  </si>
  <si>
    <t xml:space="preserve"> EXECUTIVE ENGINEER P:H DIVN. # I  .</t>
  </si>
  <si>
    <t xml:space="preserve"> C.M.O,CAPITAL HOSPITAL  .</t>
  </si>
  <si>
    <t xml:space="preserve"> SECRETARY,ODISHA BIGYAN ACADEMY,  .</t>
  </si>
  <si>
    <t xml:space="preserve"> DIG OF POLICE INTELLIGENCE,ODISHA  .</t>
  </si>
  <si>
    <t xml:space="preserve"> THE COMPTROLLER GOVERNER HOUSE HOLD  .</t>
  </si>
  <si>
    <t>BLKSUP_DOM</t>
  </si>
  <si>
    <t xml:space="preserve"> DIRECTORATE OF ESTATE  .</t>
  </si>
  <si>
    <t xml:space="preserve"> SECRETARY,O.L.A.,BBSR.  .</t>
  </si>
  <si>
    <t xml:space="preserve"> SDO, 120 INFANTRY BATTALION  .</t>
  </si>
  <si>
    <t xml:space="preserve"> MISSION DIRECTOR,NRHM  .</t>
  </si>
  <si>
    <t xml:space="preserve"> COMMISSIONER OF POLICE  .</t>
  </si>
  <si>
    <t xml:space="preserve"> DIRECTOR  .</t>
  </si>
  <si>
    <t xml:space="preserve"> EXECUTIVE ENGINEER  .</t>
  </si>
  <si>
    <t xml:space="preserve"> PASSPORT OFFICER,REGIONAL PASSPORT  .</t>
  </si>
  <si>
    <t xml:space="preserve"> SDO P.H (M) SUB-DIVN-1  .</t>
  </si>
  <si>
    <t xml:space="preserve"> DIRECTOR S C S T R T I  .</t>
  </si>
  <si>
    <t xml:space="preserve"> THE DIRECTOR OF PHYSICAL PLANT OUAT  .</t>
  </si>
  <si>
    <t xml:space="preserve"> THE DEAN ORISSA VETERANARY COLLEGE  .</t>
  </si>
  <si>
    <t xml:space="preserve"> THE DEAN, COLLEGE OF AGRICULTURE  .</t>
  </si>
  <si>
    <t xml:space="preserve"> THE DEPUTY DIRECTOR,ANIMAL HUSBANDRY  .</t>
  </si>
  <si>
    <t xml:space="preserve"> DIRECTOR, PHYSICAL PLANT, O.U.A.T  .</t>
  </si>
  <si>
    <t xml:space="preserve"> GEOLOGICAL SURVEY OF INDIA STAFF  .</t>
  </si>
  <si>
    <t xml:space="preserve"> EXECUTIVE ENGINEER NO-II,B.D.A,BBSR.  .</t>
  </si>
  <si>
    <t xml:space="preserve"> EXECUTIVE ENGINEER,  SUPPORT SERVICES DIVISION, BHUBANESWAR</t>
  </si>
  <si>
    <t xml:space="preserve"> DIRECTOR IMAGE  .</t>
  </si>
  <si>
    <t xml:space="preserve"> THE CONTROLLER OF AERODROME  .</t>
  </si>
  <si>
    <t xml:space="preserve"> SR. DIVISIONAL ELECT. ENGINEER (G)  .</t>
  </si>
  <si>
    <t xml:space="preserve"> ORISA STATE HOUSING CORPN  .</t>
  </si>
  <si>
    <t xml:space="preserve"> ADMN. OFFICER,O.F.C.  .</t>
  </si>
  <si>
    <t xml:space="preserve"> DIVISIONAL RLY MANAGER  .</t>
  </si>
  <si>
    <t xml:space="preserve"> E.E.NO-II,BDA OFF. BUILD.  .</t>
  </si>
  <si>
    <t xml:space="preserve"> TELEPHONE BHAVAN  .</t>
  </si>
  <si>
    <t xml:space="preserve"> DIRECTOR OF TREASARIES &amp; INSPECTION  .</t>
  </si>
  <si>
    <t xml:space="preserve"> MANAGER,RBI  .</t>
  </si>
  <si>
    <t xml:space="preserve"> THE INCHARGE OFFICER RABINDA MANDAP  .</t>
  </si>
  <si>
    <t xml:space="preserve"> SECRETARY, ORISSA LEGISLATIVE ASSEMBLY  .</t>
  </si>
  <si>
    <t xml:space="preserve"> NATIONAL INFORMATIC CENTRE  .</t>
  </si>
  <si>
    <t xml:space="preserve"> SANGEET MAHAVIDYALAYA  .</t>
  </si>
  <si>
    <t xml:space="preserve"> EXECUTIVE ENGG.DIV-IV  BDA</t>
  </si>
  <si>
    <t xml:space="preserve"> EXE-ENGINNER, DIVN.NO-I,B.D.A  .</t>
  </si>
  <si>
    <t xml:space="preserve"> DIRECTOR,CENTRAL POULTRY  .</t>
  </si>
  <si>
    <t xml:space="preserve"> CHIEF GENERAL MANAGER (CONST.)  .</t>
  </si>
  <si>
    <t xml:space="preserve"> THE DIRECTOR, DIRECTORATE OF SPORTS &amp;  .</t>
  </si>
  <si>
    <t xml:space="preserve"> DIRECTOR, SPORTS &amp; YOUTH  .</t>
  </si>
  <si>
    <t xml:space="preserve"> DIRECTOR OF SPORTS &amp; YOUTH SERVICES  .</t>
  </si>
  <si>
    <t xml:space="preserve"> E.E NO-I, BDA  .</t>
  </si>
  <si>
    <t xml:space="preserve"> ORISSA TEXT.BOOK PRESS  .</t>
  </si>
  <si>
    <t>HT_LRG_IND</t>
  </si>
  <si>
    <t xml:space="preserve"> DY.ACCOUNTANT GENERAL(ADMN.)  .</t>
  </si>
  <si>
    <t xml:space="preserve"> G.M.,P &amp; A ,IPICOL  .</t>
  </si>
  <si>
    <t xml:space="preserve"> M\S B.D.A.NICCO PARK  .</t>
  </si>
  <si>
    <t xml:space="preserve"> R.P.F.COMMISSSIONER,ORISSA,BBSR  .</t>
  </si>
  <si>
    <t xml:space="preserve"> GENERAL MGR.,IDCO TOWER  .</t>
  </si>
  <si>
    <t xml:space="preserve"> DIRECTOR SIRD  .</t>
  </si>
  <si>
    <t xml:space="preserve"> ENGINEER-IN-CHIEF(CIVIL)  .</t>
  </si>
  <si>
    <t xml:space="preserve"> REGIONAL DIRECTOR,REGIONAL OFFICE,  .</t>
  </si>
  <si>
    <t xml:space="preserve"> DIRECTOR,PHYSICAL PLANT,O U A T  .</t>
  </si>
  <si>
    <t xml:space="preserve"> DIRECTOR OF EMPLYMENT,ODISHA  .</t>
  </si>
  <si>
    <t xml:space="preserve"> DY.DIRECTOR,  .</t>
  </si>
  <si>
    <t xml:space="preserve"> PRINCIPAL,REGIONAL INSTITUTE OF  .</t>
  </si>
  <si>
    <t xml:space="preserve"> PRINCIPAL CHIEF CONSERVATOR OF FOREST  .</t>
  </si>
  <si>
    <t xml:space="preserve"> DIRECTOR OF ESTATE, GA DEPTT.  .</t>
  </si>
  <si>
    <t xml:space="preserve"> SUPDT. THAKKAR BAPA HOSTEL  .</t>
  </si>
  <si>
    <t xml:space="preserve"> REGISTRAR RAMADEVI WOMENS UNIVERSITY  .</t>
  </si>
  <si>
    <t xml:space="preserve"> LABOUR COMMISSIONER,ODISHA  .</t>
  </si>
  <si>
    <t xml:space="preserve"> P R I N C I P A L,  .</t>
  </si>
  <si>
    <t xml:space="preserve"> DIRECTOR OF HEALTH SERVICE,ODISHA  .</t>
  </si>
  <si>
    <t xml:space="preserve"> FIRE OFFICER (PRINCIPAL),  .</t>
  </si>
  <si>
    <t xml:space="preserve"> ASST.GENERAL MANAGER,  .</t>
  </si>
  <si>
    <t xml:space="preserve"> CHIEF ENGINEER NO.1,RURAL WORKS(O)  .</t>
  </si>
  <si>
    <t xml:space="preserve"> EXECUTIVE ENGINEER,  .</t>
  </si>
  <si>
    <t xml:space="preserve"> ESTATE MANAGER,DRDO  .</t>
  </si>
  <si>
    <t xml:space="preserve"> PRINCIPAL,KENDRIYA VIDYALAYA NO.1  .</t>
  </si>
  <si>
    <t xml:space="preserve">  THE VICE CHAIRMAN,  .</t>
  </si>
  <si>
    <t xml:space="preserve"> JOINT DIRECTOR,  .</t>
  </si>
  <si>
    <t xml:space="preserve"> MEMBER SECRETARY,  .</t>
  </si>
  <si>
    <t xml:space="preserve"> DY.DIRECTOR GENERAL &amp; S I O,  .</t>
  </si>
  <si>
    <t xml:space="preserve"> EXECUTIVE ENGIEER,G E (N &amp; CG)  .</t>
  </si>
  <si>
    <t xml:space="preserve"> SUPERINTENDENT OF POLICE,  .</t>
  </si>
  <si>
    <t xml:space="preserve"> I.G. OF POLICE, SAP ODHISHA,CUTTACK  .</t>
  </si>
  <si>
    <t xml:space="preserve"> DIRECTOR OF ECONOMICS &amp; STATISTICS  .</t>
  </si>
  <si>
    <t xml:space="preserve"> DIRECTOR CUM ADDL SECY. TO GOVT  .</t>
  </si>
  <si>
    <t xml:space="preserve"> G.M.(OPERATION),BBSR SMART CITY LTD  .</t>
  </si>
  <si>
    <t xml:space="preserve"> JT. SECY. CUM ADDITIONAL CEO, OLM, BBSR  .</t>
  </si>
  <si>
    <t xml:space="preserve"> PROJECT ENGINEER, PM UNIT-1  .</t>
  </si>
  <si>
    <t xml:space="preserve"> COMMISSIONER-CUM-DIRECTOR  .</t>
  </si>
  <si>
    <t xml:space="preserve">  DIR CUM ADDL D.G OF POLICE INTELLIGENCE  .</t>
  </si>
  <si>
    <t xml:space="preserve">  ASST. DIRECTOR (BUILDING)  .</t>
  </si>
  <si>
    <t xml:space="preserve"> ManagerSGH-Cum-Deputy Secy.  HOME (SGH) DEPTT.</t>
  </si>
  <si>
    <t xml:space="preserve"> Company Secretary  AW BUILDING , OPTCL , BHUBANESWAR</t>
  </si>
  <si>
    <t xml:space="preserve"> Regional Transport officer-I  BHOI NAGAR , BHUBANESWAR</t>
  </si>
  <si>
    <t xml:space="preserve"> Deputy Secretary  DEPARTMENT OF SPORTS &amp; YOUTH SERVICES</t>
  </si>
  <si>
    <t xml:space="preserve"> Course Coordinator ,SISER  UNIT-8 , BHUBANESWAR</t>
  </si>
  <si>
    <t xml:space="preserve"> Administrative Officer  REGIONAL INSTITUTE OF EDUCATION</t>
  </si>
  <si>
    <t xml:space="preserve"> Secretary, Odisha State Co-Operative  UNION LTD.</t>
  </si>
  <si>
    <t xml:space="preserve"> Sr. General Manager (IT)  OPTCL , BHUBANESWAR.</t>
  </si>
  <si>
    <t xml:space="preserve"> Joint secretary to Govt.  SPORTS &amp; Y.S DEPT.</t>
  </si>
  <si>
    <t xml:space="preserve"> General Manager(Engg. I/C)  BSCL , BHUBANESWAR</t>
  </si>
  <si>
    <t xml:space="preserve"> Principal  KAMALA NEHRU WOMEN'S COLLEGE</t>
  </si>
  <si>
    <t xml:space="preserve"> Deputy Accountant General  O/O ACCOUNTANT GENERAL (AUDIT-I)</t>
  </si>
  <si>
    <t xml:space="preserve"> Registrar  RD WOMEN'S UNIVERSITY</t>
  </si>
  <si>
    <t xml:space="preserve"> General Manager, Project division-II  WATCO, BHUBANESWAR</t>
  </si>
  <si>
    <t xml:space="preserve"> GE &amp; CG  INDIAN COAST GUARD</t>
  </si>
  <si>
    <t xml:space="preserve"> SPORTS &amp; YOUTH SERVICES DEPARTMENT  GOVT. OF ODISHA</t>
  </si>
  <si>
    <t xml:space="preserve"> DEPT. OF SPORTS &amp; YOUTH SERVICES,  KALINGA STADIUM</t>
  </si>
  <si>
    <t xml:space="preserve"> JOINT SECRETARY, DEPARTMENT OF  SPORTS &amp; YOUTH SERVICES</t>
  </si>
  <si>
    <t xml:space="preserve"> JOINT SECRETARY TO GOVT.  SPORTS &amp; Y.S DEPERTMENT</t>
  </si>
  <si>
    <t xml:space="preserve"> GENERAL MANAGE (SEPH)  WATCO DIVISION-II, BHUBANESWAR</t>
  </si>
  <si>
    <t xml:space="preserve"> SPORTS &amp; YOUTH SERVICES  DEPT (DSYS)</t>
  </si>
  <si>
    <t xml:space="preserve"> DIRECTOR,C.I.P.E.T.  .</t>
  </si>
  <si>
    <t xml:space="preserve"> GEN. MANAGER CENTRAL TOOL  .</t>
  </si>
  <si>
    <t xml:space="preserve"> CHIEF MANAGER(ELE) N.A.L.CO.  .</t>
  </si>
  <si>
    <t xml:space="preserve"> ICAR- INDIAN INSTITUTE OF WATER  MANAGEMENT</t>
  </si>
  <si>
    <t xml:space="preserve"> DIRECTOR,PROJ.NALCO CORP  .</t>
  </si>
  <si>
    <t xml:space="preserve"> DIRECTOR,R.M.R.CENTRE  .</t>
  </si>
  <si>
    <t xml:space="preserve"> THE GENERAL MANAGER.WATCO DIVISION-I  .</t>
  </si>
  <si>
    <t xml:space="preserve"> DEPUTY C.E. S.E. RLY.  .</t>
  </si>
  <si>
    <t xml:space="preserve"> M.D ORISSA STATE CO-OP MARKETING  .</t>
  </si>
  <si>
    <t xml:space="preserve"> COMMANDANT/PRINCIPAL TRAINING CENTER  .</t>
  </si>
  <si>
    <t xml:space="preserve"> COMMANDANT ,SPECIAL OPERATION GROUP  .</t>
  </si>
  <si>
    <t xml:space="preserve"> M/S TATA CONSULTANCY SERVICES LTD.  .</t>
  </si>
  <si>
    <t xml:space="preserve"> REGIONAL MEDICAL RESERCH CENTRE.  .</t>
  </si>
  <si>
    <t xml:space="preserve"> DY.DIR.NANDANKANNAN ZOOLOGYCAL PARK  .</t>
  </si>
  <si>
    <t xml:space="preserve"> DIRECTOR BIJU PATTNAIK POLICE ACADAMY  .</t>
  </si>
  <si>
    <t xml:space="preserve"> DIRECTOR BIJUPATTNAIK POLICE ACADAMY  .</t>
  </si>
  <si>
    <t xml:space="preserve"> DIRECTOR REGIONAL PLANT RESOURCE CENTER.  .</t>
  </si>
  <si>
    <t xml:space="preserve"> DIRECTOR REGIONAL PLANT RESOURCE CENTRE  .</t>
  </si>
  <si>
    <t xml:space="preserve"> THE DIRECTOR &amp; FAMILY WELFARE ODISHA  .</t>
  </si>
  <si>
    <t xml:space="preserve"> THE MEDICAL OFFICER(I/C)URBAN PHC  .</t>
  </si>
  <si>
    <t xml:space="preserve"> THE GENERAL MANAGER WATCO PROJECT DIVISI  .</t>
  </si>
  <si>
    <t xml:space="preserve"> THE DY DIRECTOR MERINE PRODUCT EXPORT DV  .</t>
  </si>
  <si>
    <t xml:space="preserve"> THE GENERAL MANAGER WATCO DIVISION-II  .</t>
  </si>
  <si>
    <t xml:space="preserve"> SR.DIVISIONAL ELECTRICAL ENGINEER(G)  .</t>
  </si>
  <si>
    <t xml:space="preserve"> THE ADDL. COMMISSIONER T.C.  .</t>
  </si>
  <si>
    <t xml:space="preserve"> THE IG OF POLICE MODERNIZATION, ODISHA  .</t>
  </si>
  <si>
    <t xml:space="preserve"> DY GENARAL MANAGER OBC BDA PL NO-J/3  .</t>
  </si>
  <si>
    <t xml:space="preserve"> THE EXECUTIVE ENGINEER BDA NO-IV  .</t>
  </si>
  <si>
    <t xml:space="preserve"> THE G M WATCO DIVISION NO-II  .</t>
  </si>
  <si>
    <t xml:space="preserve"> THE A.E.E (ELECT)  .</t>
  </si>
  <si>
    <t xml:space="preserve"> THE DIRECTOR  .</t>
  </si>
  <si>
    <t xml:space="preserve"> SY.PAIKRAPUR-II H.O.AGENCY  .</t>
  </si>
  <si>
    <t xml:space="preserve"> THE DCP(ARMED),O.S.A.P 7TH BATTALION  .</t>
  </si>
  <si>
    <t xml:space="preserve"> THE ADMINISTRATIVE OFFICER, I.L.S  .</t>
  </si>
  <si>
    <t xml:space="preserve"> THE DIRECTOR ST N SC DEVELOPMENT DEPT.  .</t>
  </si>
  <si>
    <t xml:space="preserve"> M/S POWER GRID CORPORATION OF INDIA LTD.  .</t>
  </si>
  <si>
    <t xml:space="preserve"> DIR.CENTRAL POULTRY DEVELOP.ORGANISATION  .</t>
  </si>
  <si>
    <t xml:space="preserve"> M\S MK PLAST PVT LTD  .</t>
  </si>
  <si>
    <t xml:space="preserve"> THE MEMBER SECRETARY STATE POLUTION CONT  .</t>
  </si>
  <si>
    <t xml:space="preserve"> ALL INDIA INSTITUTE OF MEDICAL SCIENCE  .</t>
  </si>
  <si>
    <t xml:space="preserve"> THE DIGP CUM ESTATE OFFICER GC,CRPF  .</t>
  </si>
  <si>
    <t xml:space="preserve"> THE PRINCIPAL B.K.COLLEGE OF ART&amp;CRAFT  .</t>
  </si>
  <si>
    <t xml:space="preserve"> THE REGIONAL TRANSPORTS OFFICE CTC ODISA  .</t>
  </si>
  <si>
    <t xml:space="preserve"> M/S NATIONAL INST.OF FASHION TECH.  .</t>
  </si>
  <si>
    <t xml:space="preserve"> REGISTRAR UTKAL UNIVERSITY.  .</t>
  </si>
  <si>
    <t xml:space="preserve"> THE G.M.R&amp;D,NALCO  .</t>
  </si>
  <si>
    <t xml:space="preserve"> M/S INDIAN INST.OF TOURISM N MANAGEMENT  .</t>
  </si>
  <si>
    <t xml:space="preserve"> DIGP GROUP CENTRE,CRPF  .</t>
  </si>
  <si>
    <t xml:space="preserve"> ODISHA COMPUTER APPLICATION CENTRE  .</t>
  </si>
  <si>
    <t xml:space="preserve"> DIRECTOR SOCIAL FORESTRY  .</t>
  </si>
  <si>
    <t xml:space="preserve"> THE GENERAL MANAGER,WATCO DIVISION-I  .</t>
  </si>
  <si>
    <t xml:space="preserve"> REGIONAL DIRECTOR,CENTRAL GROUND WATER  .</t>
  </si>
  <si>
    <t xml:space="preserve"> THE DEAN, C.E.T.OUAT  .</t>
  </si>
  <si>
    <t xml:space="preserve"> REGISTRAR,UTKAL UNIV.  .</t>
  </si>
  <si>
    <t xml:space="preserve"> ASST.DRUG CONTROLLER(RPT)  .</t>
  </si>
  <si>
    <t xml:space="preserve"> THE CHIEF LOAD DESPATCHER,SLDC,OPTCL  .</t>
  </si>
  <si>
    <t xml:space="preserve"> CARRIAGE REPAIR WORKSHOP  .</t>
  </si>
  <si>
    <t xml:space="preserve"> THE STATE PROJECT DIRECTOR,O.M.S.M,BBSR  .</t>
  </si>
  <si>
    <t xml:space="preserve"> INSTN.OF HOTEL MANAGEMENT  .</t>
  </si>
  <si>
    <t xml:space="preserve"> ADMINSTRATIVE OFFICER  .</t>
  </si>
  <si>
    <t xml:space="preserve"> DIRECTOR,P.S.PLANETORIUM  .</t>
  </si>
  <si>
    <t xml:space="preserve"> COMMISSIONER, INCOME TAX  .</t>
  </si>
  <si>
    <t xml:space="preserve"> INSTITUTE OF PHYSICS  .</t>
  </si>
  <si>
    <t xml:space="preserve"> DIRECTOR,D.D. STUDIO  .</t>
  </si>
  <si>
    <t xml:space="preserve"> REGISTRAR, UTKAL UNIV.  .</t>
  </si>
  <si>
    <t xml:space="preserve"> DIGP GROUP CENTRE CRPF  .</t>
  </si>
  <si>
    <t xml:space="preserve"> DIRECTOR PHYSICAL PLANT.  .</t>
  </si>
  <si>
    <t xml:space="preserve"> THE GENERAL MANAGER CTRTC  .</t>
  </si>
  <si>
    <t xml:space="preserve"> REGISTRAR UTKAL UNIVERSITY,AT PRESS  .</t>
  </si>
  <si>
    <t xml:space="preserve"> GENERAL MANAGER WATCO DIVISION-I,BBSR  .</t>
  </si>
  <si>
    <t xml:space="preserve"> NABAKRISNA CHADHURYSTUDY CENTER  .</t>
  </si>
  <si>
    <t xml:space="preserve"> M/S ORISSA STATE SEEDS CORPN  .</t>
  </si>
  <si>
    <t xml:space="preserve"> DIRECTOR SURVEY OF INDIA  .</t>
  </si>
  <si>
    <t xml:space="preserve"> REGIONAL DIRECTOR E.S.I.CORP,BBSR  .</t>
  </si>
  <si>
    <t xml:space="preserve"> NALCO BHAWAN  .</t>
  </si>
  <si>
    <t xml:space="preserve"> COMMISSINOR INCOME TAX  .</t>
  </si>
  <si>
    <t xml:space="preserve"> REGL.STAFF TRAINING INST.(TECH),BCCI  .</t>
  </si>
  <si>
    <t xml:space="preserve"> REGISTRAR UTKAL UNIVERSITY  .</t>
  </si>
  <si>
    <t xml:space="preserve"> G.M MAHANADI COAL FIELDS LTD  .</t>
  </si>
  <si>
    <t xml:space="preserve"> DIVISIONAL HEAD (M),IDCO.  .</t>
  </si>
  <si>
    <t xml:space="preserve"> PRINCIPAL SCIENTIST N HEAD IN-CHARGE  .</t>
  </si>
  <si>
    <t xml:space="preserve"> DIRECTOR NATIONAL RESEARCH CENTER  .</t>
  </si>
  <si>
    <t xml:space="preserve"> SCIENTIST-IN-CHARGE,REGL. MEUSEUM OF  .</t>
  </si>
  <si>
    <t xml:space="preserve"> DIRECTOR INSTITUTE OF LIFE SCIENCE  .</t>
  </si>
  <si>
    <t xml:space="preserve"> CHIEF EXECUTIVE  .</t>
  </si>
  <si>
    <t xml:space="preserve"> REGISTER UTKAL UNIVERSITY  .</t>
  </si>
  <si>
    <t xml:space="preserve"> SURVEY OF INDA STAFF QUATERS,BBSR  .</t>
  </si>
  <si>
    <t xml:space="preserve"> REGISTRAR UTKAL UNIVERSITY,V.V.  .</t>
  </si>
  <si>
    <t xml:space="preserve"> MANAGER R.B.I.(P/S TO STAFF QRT)  .</t>
  </si>
  <si>
    <t xml:space="preserve"> COMMISSINER INCOME TAX,BBSR  .</t>
  </si>
  <si>
    <t xml:space="preserve"> DIRECTER C.M.P.D.I.L.BHUBANESWAR  .</t>
  </si>
  <si>
    <t xml:space="preserve"> DIRECTOR OF CENSUS STAFF QRT  .</t>
  </si>
  <si>
    <t xml:space="preserve"> REGISSTRAR UTKAL UNIVERCITY  .</t>
  </si>
  <si>
    <t xml:space="preserve"> DIRECTOR R.R.L (P\S TO R.R.L.STAFF QRS)  .</t>
  </si>
  <si>
    <t xml:space="preserve"> DEPUTY INSPECTOR GENERAL OF POLICE  .</t>
  </si>
  <si>
    <t xml:space="preserve"> DIVISIONAL ELECTRICAL ENGINEER(GENERAL)  .</t>
  </si>
  <si>
    <t xml:space="preserve"> INSTITUTE OF MATHEMATICS N APPLICATIONS.  .</t>
  </si>
  <si>
    <t xml:space="preserve"> CHIEF COMMISSIONER,INCOME TAX.  .</t>
  </si>
  <si>
    <t xml:space="preserve"> M/S INTER.INST.OF INFORMA N TECH(IIIT)  .</t>
  </si>
  <si>
    <t xml:space="preserve"> DY.CHIEF ELECTRICAL(LOCO)  .</t>
  </si>
  <si>
    <t xml:space="preserve"> GEN. MANAGER. C.T.R.T. CENTRE  .</t>
  </si>
  <si>
    <t xml:space="preserve"> DIG CUM ESTATE OFFICER  .</t>
  </si>
  <si>
    <t xml:space="preserve"> M/S INDIAN INSTITUTE OF TECHNOLOGY  .</t>
  </si>
  <si>
    <t xml:space="preserve"> THE DIGP CUM ESTATE OFFICER GROUP CENTER  .</t>
  </si>
  <si>
    <t xml:space="preserve"> SCIENTIST INCHARGE CTCRI  .</t>
  </si>
  <si>
    <t xml:space="preserve"> AIIMS MEDICAL COLLEGE,SE PROJECT CELL  .</t>
  </si>
  <si>
    <t xml:space="preserve"> THE REGIONAL OFFICER CENTRAL BOSE  .</t>
  </si>
  <si>
    <t xml:space="preserve"> PRINCIPAL KENDRIYA VIDYALAYA  .</t>
  </si>
  <si>
    <t xml:space="preserve"> The General Manager  PROJECT DIVISION-III, WATCO, BBSR</t>
  </si>
  <si>
    <t xml:space="preserve"> Assistant  COMMANDANT</t>
  </si>
  <si>
    <t xml:space="preserve"> The Medical  OFFICER (I/C)</t>
  </si>
  <si>
    <t xml:space="preserve"> DEPUTY DIRECTOR  NANDANKANAN ZOOLOGICAL PARK</t>
  </si>
  <si>
    <t xml:space="preserve"> International Institute of Information  TECHNOLOGY (IIIT)</t>
  </si>
  <si>
    <t xml:space="preserve"> Managing Director Odisha State  CO-OPERATIVE  SPINING MILLS FEDERATION</t>
  </si>
  <si>
    <t xml:space="preserve"> Asst. Manager (Elect)  .</t>
  </si>
  <si>
    <t xml:space="preserve"> The Deputy Secretary to Govt. Sports  &amp; YOUTH SERVICE DEPARTMENT, BBSR</t>
  </si>
  <si>
    <t xml:space="preserve"> THE DIVISIONAL HEAD (CIVIL) BCD-II  IDCO, BHUBANESWAR</t>
  </si>
  <si>
    <t xml:space="preserve"> The (Azaz) Colonel  DIRECTOR NCC DIRECTORATE ODISHA,BBSR</t>
  </si>
  <si>
    <t xml:space="preserve"> The General Manager  CRUT,BBSR</t>
  </si>
  <si>
    <t xml:space="preserve"> The General Manager(P&amp;D)  OMFED BBSR</t>
  </si>
  <si>
    <t xml:space="preserve"> The Administrative Officer ROTI  .</t>
  </si>
  <si>
    <t xml:space="preserve"> Executive Engineer,  BDA-IV, BHUBANESWAR</t>
  </si>
  <si>
    <t xml:space="preserve"> Registrar,  UTKAL UNIVERSITY, VANI VIHAR, BHUBANESWA</t>
  </si>
  <si>
    <t xml:space="preserve"> Superintendent Narcotics Control Bureau  MINISTRY OF HOME AFFAIRS, SUB-ZONE, BBSR</t>
  </si>
  <si>
    <t xml:space="preserve"> The Development Officer Utkal University  BHUBANESWAR</t>
  </si>
  <si>
    <t xml:space="preserve"> Director RMRC  .</t>
  </si>
  <si>
    <t xml:space="preserve"> COLLEGE OF PHYSICAL EDUCATION  TOMANDO</t>
  </si>
  <si>
    <t xml:space="preserve"> General Manager (Engg.)  CRUT, BHUBANESWAR, ODISHA</t>
  </si>
  <si>
    <t xml:space="preserve"> Chief Construction Manager  INDIAN OIL CORP. LTD., PHPL PROJECT,BBSR</t>
  </si>
  <si>
    <t xml:space="preserve"> DEPUTY DIRECTOR  NANDANKANAN</t>
  </si>
  <si>
    <t xml:space="preserve">  DY.DIRECTOR NANDANKANA  ZOOLOGICAL PARK</t>
  </si>
  <si>
    <t xml:space="preserve"> The Project EngineerPMU,OISIP,JICA,OWSSB  BHUBANESWAR</t>
  </si>
  <si>
    <t xml:space="preserve"> JOINT SECRETARY TO GOVT SPORTS AND  YS DEPARTMENT</t>
  </si>
  <si>
    <t xml:space="preserve"> THE ASST.DIRECTOR,(REHAB)  .</t>
  </si>
  <si>
    <t xml:space="preserve"> ODISHA JOINT  ENTRANCE EXAMINATION</t>
  </si>
  <si>
    <t xml:space="preserve"> ORISA DRUG N CHEM. LTD  .</t>
  </si>
  <si>
    <t xml:space="preserve"> MGR.POSTAL PRINTING PRESS  .</t>
  </si>
  <si>
    <t xml:space="preserve"> THE PRINCIPAL , BJB COLLEGE  .</t>
  </si>
  <si>
    <t xml:space="preserve"> MUSICAL FOUNTAIN AT BINDUSAGAR  .</t>
  </si>
  <si>
    <t xml:space="preserve"> G.E(I), NAVY N COAST GUARD  .</t>
  </si>
  <si>
    <t xml:space="preserve"> EAST COAST RLY STAFF QUARTERS  .</t>
  </si>
  <si>
    <t xml:space="preserve"> THE REGIONAL CONTROLLER OF MINES, INDIAN  .</t>
  </si>
  <si>
    <t xml:space="preserve"> MISSION SHAKTI BHAWAN  .</t>
  </si>
  <si>
    <t xml:space="preserve"> THE STATE MUSEUM  .</t>
  </si>
  <si>
    <t xml:space="preserve"> GEN.SECY. ODISHA STATE MUNICIPAL COUNCIL  .</t>
  </si>
  <si>
    <t xml:space="preserve"> PROJECT ENGINEER,OCC LTD.  .</t>
  </si>
  <si>
    <t xml:space="preserve"> PALASUNI WATER TREATMENT PLANT  .</t>
  </si>
  <si>
    <t xml:space="preserve"> KUAKHAI RAW WATER HEAD WORKS  .</t>
  </si>
  <si>
    <t xml:space="preserve"> STATE FORENSIC SCIENCE LAB  .</t>
  </si>
  <si>
    <t xml:space="preserve"> THE DIRECTOR,C.I.F.A.  .</t>
  </si>
  <si>
    <t xml:space="preserve"> MULAPADIA PUMP HOUSE  .</t>
  </si>
  <si>
    <t xml:space="preserve"> THE DIVISIONAL HEAD  .</t>
  </si>
  <si>
    <t xml:space="preserve"> NATIONAL SEEDS CORPORATION  .</t>
  </si>
  <si>
    <t xml:space="preserve"> THE D.G.M.(CITY)BSNL  .</t>
  </si>
  <si>
    <t xml:space="preserve"> CIPET MANCHESWAR  .</t>
  </si>
  <si>
    <t xml:space="preserve"> OTDC PANTHANIVAS LEWIS ROAD  .</t>
  </si>
  <si>
    <t xml:space="preserve"> OLL N C DEPT,ANNEX BUILDING OF SANSKRITI  .</t>
  </si>
  <si>
    <t xml:space="preserve"> BDA BUS TERMINAL DEPOT  .</t>
  </si>
  <si>
    <t xml:space="preserve"> BHANJA KALA MANDAP  .</t>
  </si>
  <si>
    <t xml:space="preserve"> B.M.C OFFICE BUILDING  .</t>
  </si>
  <si>
    <t xml:space="preserve"> THE PRINCIPAL,UTKAL SANGEET MOHAVIDYALAY  .</t>
  </si>
  <si>
    <t xml:space="preserve"> SAMANTARAPUR PUMP HOUSE  .</t>
  </si>
  <si>
    <t xml:space="preserve"> JAGANNATH NAGAR PUMP HOUSE  .</t>
  </si>
  <si>
    <t xml:space="preserve"> NEW ARTS BLOCK,BJB (AUTO) COLLEGE  .</t>
  </si>
  <si>
    <t xml:space="preserve"> THE REGISTRAR, CIVIL COURT  .</t>
  </si>
  <si>
    <t xml:space="preserve"> General Manager , Project  WATCO DIVISION NO.II</t>
  </si>
  <si>
    <t xml:space="preserve"> Pump House- Kuakhai River Bank  THE G.M, WATCO DIVISION I, BBSR</t>
  </si>
  <si>
    <t xml:space="preserve"> General Manager Proct Div-II  WATCO</t>
  </si>
  <si>
    <t xml:space="preserve"> The project division-II  WATCO</t>
  </si>
  <si>
    <t xml:space="preserve"> World Skill  CENTER</t>
  </si>
  <si>
    <t xml:space="preserve"> Asst. Manager (WATCO Section)  LAXMISAGAR</t>
  </si>
  <si>
    <t xml:space="preserve"> Divisional Manager  LIC</t>
  </si>
  <si>
    <t xml:space="preserve"> PROJECT ENGINEER  PMU, OISIP, JICA, OWSSB, BHUBANESWAR</t>
  </si>
  <si>
    <t xml:space="preserve"> EASTERN REGIONAL  LANGUAGE CENTRE</t>
  </si>
  <si>
    <t xml:space="preserve"> CENTRAL RAILSIDE WAREHOUSE  COMPANY LIMITED</t>
  </si>
  <si>
    <t xml:space="preserve"> PRINCIPAL  BJB COLLEGE</t>
  </si>
  <si>
    <t xml:space="preserve"> JOINT SECRETARY TO GOVT  SPORTS &amp;Y.S DEPARTMENT</t>
  </si>
  <si>
    <t xml:space="preserve"> GENERAL MANAGER (SEPH)  WATCO DIV-II,BHUBANESWAR</t>
  </si>
  <si>
    <t xml:space="preserve"> THE SR.DIVISIONAL ELECT.MANAGER(S.E.RLY)  .</t>
  </si>
  <si>
    <t xml:space="preserve"> THE VICE CHANCELLOR,  .</t>
  </si>
  <si>
    <t xml:space="preserve"> REGISTRAR RAVENSHAW UNIVERSITY  .</t>
  </si>
  <si>
    <t xml:space="preserve"> THE REGISTRAR,  .</t>
  </si>
  <si>
    <t xml:space="preserve"> ADVOCATE GENERAL  .</t>
  </si>
  <si>
    <t xml:space="preserve"> SUPERINTENDENT OF SVPPIP OF ORISSA  .</t>
  </si>
  <si>
    <t xml:space="preserve"> SUPERINTENDENT,SISU BHAWAN  .</t>
  </si>
  <si>
    <t xml:space="preserve"> I.G. OF POLICE  .</t>
  </si>
  <si>
    <t xml:space="preserve"> PROJECT ENGINEER (STP)OISIPJ.CO  .</t>
  </si>
  <si>
    <t xml:space="preserve"> THE PRINCIPAL BHUBANANANDA ORISSA  .</t>
  </si>
  <si>
    <t xml:space="preserve"> THE DIRECTOR OF SPORTS YOUTH SERVICES  .</t>
  </si>
  <si>
    <t xml:space="preserve"> THE PRINICIPAL S.C.B.  .</t>
  </si>
  <si>
    <t xml:space="preserve"> PRINCIPAL S.C.B.MEDICAL COLLEGE HOSPITAL  .</t>
  </si>
  <si>
    <t xml:space="preserve"> THE PRINCIPAL S.C.B. MEDICAL COLLEGE  .</t>
  </si>
  <si>
    <t xml:space="preserve"> THE DIRECTOR ,A H R C C, RTC  .</t>
  </si>
  <si>
    <t xml:space="preserve"> CARDIOLOGY DEPT.  .</t>
  </si>
  <si>
    <t xml:space="preserve"> SUPDT S.C.B MEDICAL COLLEGE AND HOSPITAL  .</t>
  </si>
  <si>
    <t xml:space="preserve"> THE PRINCIPAL S.C.B.MEDICAL COLLEGE  .</t>
  </si>
  <si>
    <t xml:space="preserve"> SUPERINTENDENT ANTI T.B.DEMONSTRATION  .</t>
  </si>
  <si>
    <t xml:space="preserve"> A.D.M.O,CITY HOSPITAL  .</t>
  </si>
  <si>
    <t xml:space="preserve"> SUPDT. S.C.B.MEDICAL COLLEGE AND HOSPITA  .</t>
  </si>
  <si>
    <t xml:space="preserve"> ODISHA STATE  .</t>
  </si>
  <si>
    <t xml:space="preserve"> SMT SUMITRA GUIN  .</t>
  </si>
  <si>
    <t xml:space="preserve"> ASST.COMMISSIONER OF INCOM TAX  .</t>
  </si>
  <si>
    <t xml:space="preserve"> THE DEAN AND PRINCIPAL  .</t>
  </si>
  <si>
    <t xml:space="preserve"> THE DEAN PRINCIPAL AND SUPERINTENDENT  .</t>
  </si>
  <si>
    <t xml:space="preserve"> SR DIVISIONAL ELECTRICAL ENGG.(G)ESTCOST  .</t>
  </si>
  <si>
    <t xml:space="preserve"> THE PRINCIPAL S.C.B MEDICAL COLLEGE  .</t>
  </si>
  <si>
    <t xml:space="preserve"> DEAN AND PRINCIPAL  .</t>
  </si>
  <si>
    <t xml:space="preserve"> DIRECTOR AHRCC DRUG WARE HOUSE  .</t>
  </si>
  <si>
    <t xml:space="preserve"> THE MUNICIPAL COMMISSIONER  .</t>
  </si>
  <si>
    <t xml:space="preserve"> THE MUNCIPAL COMMISSIONER,CMC,TOWN HALL  .</t>
  </si>
  <si>
    <t xml:space="preserve"> SUPERINTENDENT S.C.B.MEDICAL COLLEGE  .</t>
  </si>
  <si>
    <t xml:space="preserve"> THE SUPERINTENDENT S.C.B.MEDICAL COLLEGE  .</t>
  </si>
  <si>
    <t xml:space="preserve"> SUPERINTENDENT SCB MEDICAL  .</t>
  </si>
  <si>
    <t xml:space="preserve"> THE DEAM AND PRINCIPAL,  .</t>
  </si>
  <si>
    <t xml:space="preserve"> REGISTER REVENSHAW UNIVERSITY  .</t>
  </si>
  <si>
    <t xml:space="preserve"> SUPT. S.C.B.MEDICAL COLLEGE AND HOSPITAL  .</t>
  </si>
  <si>
    <t xml:space="preserve"> THE DEAM AND PRINCIPAL SCB MEDICAL  .</t>
  </si>
  <si>
    <t xml:space="preserve"> SUPERINTENDENT OF SCB M C AND H  .</t>
  </si>
  <si>
    <t xml:space="preserve"> SECRETORY  .</t>
  </si>
  <si>
    <t xml:space="preserve"> SUPERINTENDENT S.C.B.M.,CUTTACK  .</t>
  </si>
  <si>
    <t xml:space="preserve"> THE REGISTRAR,CIVIL COURT  .</t>
  </si>
  <si>
    <t xml:space="preserve"> THE DEPUTY DIRECTOR (STATISTCS)  .</t>
  </si>
  <si>
    <t xml:space="preserve"> MENTAL HEALTH INSTITUTE BUILDING  .</t>
  </si>
  <si>
    <t xml:space="preserve"> PROJECT MANAGER BROADCAST ENGINEERING  .</t>
  </si>
  <si>
    <t xml:space="preserve"> REGISTRAR  .</t>
  </si>
  <si>
    <t xml:space="preserve"> THE DIRECTOR, ANIMAL HUSBANDRY &amp;  .</t>
  </si>
  <si>
    <t xml:space="preserve"> THE G.M (ELECTRICAL) EHT (O &amp; M) CIRCLE  .</t>
  </si>
  <si>
    <t xml:space="preserve"> THE SECY BOARD OF REVENUE,ODISHA  .</t>
  </si>
  <si>
    <t xml:space="preserve"> THE PROJECT ENGINEER(STP) OISIP  .</t>
  </si>
  <si>
    <t xml:space="preserve"> BANIJYA KAR BHABAN  .</t>
  </si>
  <si>
    <t xml:space="preserve"> DIRECTOR OF TECHNICAL  .</t>
  </si>
  <si>
    <t xml:space="preserve"> THE ASSISTANT ENGINEER  .</t>
  </si>
  <si>
    <t xml:space="preserve"> REVENUE DIVISIONAL COMMISIONER,  .</t>
  </si>
  <si>
    <t xml:space="preserve"> THE REGISTRAR OF COMPANIES OF CORPORATE  .</t>
  </si>
  <si>
    <t xml:space="preserve"> SKIN AND V.D.DEPARTMENT  .</t>
  </si>
  <si>
    <t xml:space="preserve"> PULMONARY WARD OF SCB MEDICAL COLLEGE  .</t>
  </si>
  <si>
    <t xml:space="preserve"> THE DIRECTOR OF INDUSTRIES  .</t>
  </si>
  <si>
    <t xml:space="preserve"> THE CDMO, ZILLA SWASTHYA BHAWAN  .</t>
  </si>
  <si>
    <t xml:space="preserve"> THE REGISTER REVENSHAW UNIVERSITY  .</t>
  </si>
  <si>
    <t xml:space="preserve"> THE ADDL COMMISSIONER TRANSPORT(TECH)  .</t>
  </si>
  <si>
    <t xml:space="preserve"> THE DIRECTOR AHRCC,CANCER WARD  .</t>
  </si>
  <si>
    <t xml:space="preserve"> SUPERINTENDENT S.C.B,MEDICAL COLLEGE  .</t>
  </si>
  <si>
    <t xml:space="preserve"> THE PROJECT ENGINEER(STP),OISIP  .</t>
  </si>
  <si>
    <t xml:space="preserve"> DISTRICT SOCIAL SECURITY OFFICER  SSPD DEPT.</t>
  </si>
  <si>
    <t xml:space="preserve"> The Member Secretary  ODISHA STATE LEGAL SERVICES AUTHORITY</t>
  </si>
  <si>
    <t xml:space="preserve"> The Project Engineer(STP) OISIP  JICA, OWSSB</t>
  </si>
  <si>
    <t xml:space="preserve"> The Executive Engineer  PUBLIC HEALTH DIVISION-1, CUTTACK</t>
  </si>
  <si>
    <t xml:space="preserve"> The Director, I/C  C/O- DR. BIJAY KUMAR MOHAPATRA</t>
  </si>
  <si>
    <t xml:space="preserve"> Academic Building  .</t>
  </si>
  <si>
    <t xml:space="preserve"> The Executive Engineer,PH Division1  CUTTACK.</t>
  </si>
  <si>
    <t xml:space="preserve"> THE SUPERINTENDENT  SVPPGIP</t>
  </si>
  <si>
    <t xml:space="preserve"> The Project Engineer STP  OISIP JICA OWSSP</t>
  </si>
  <si>
    <t xml:space="preserve"> ADVOCATE GENERAL  ODISHA</t>
  </si>
  <si>
    <t xml:space="preserve"> Project Engineer  STP, OISIP (JICA) OWSSB</t>
  </si>
  <si>
    <t xml:space="preserve"> THE COMISSIONER CMC  .</t>
  </si>
  <si>
    <t xml:space="preserve"> THE EXECUTIVE OFFICER  .</t>
  </si>
  <si>
    <t xml:space="preserve"> S.D.O.PHD,STORE SUB-DIVISION  .</t>
  </si>
  <si>
    <t xml:space="preserve"> HTP.FAKIRPADA  .</t>
  </si>
  <si>
    <t xml:space="preserve"> ASST.ENG.STORE PHD SUBDIVISION  .</t>
  </si>
  <si>
    <t xml:space="preserve"> DIRECTOR C.R.R.I  .</t>
  </si>
  <si>
    <t xml:space="preserve"> THE PRINCIPAL ITI  .</t>
  </si>
  <si>
    <t xml:space="preserve"> Executive Engineer  PH DIVISION-I</t>
  </si>
  <si>
    <t xml:space="preserve"> Project Engineer,  STP,JICA,OISIP,OWSSB</t>
  </si>
  <si>
    <t xml:space="preserve"> Project Engineer,PMU,  STP,JICA,OISIP,OWSSB</t>
  </si>
  <si>
    <t xml:space="preserve"> The Dy. Executive Engineer  STORES, PH SUB-DIVISION, CUTTACK</t>
  </si>
  <si>
    <t xml:space="preserve"> THE COMMISSIONER  CMC, CUTTACK</t>
  </si>
  <si>
    <t xml:space="preserve"> Food Testing  LABORATORIES</t>
  </si>
  <si>
    <t xml:space="preserve"> Secretary Cuttack Development  .</t>
  </si>
  <si>
    <t xml:space="preserve"> THE D.D. ARC CHARIBATIA  .</t>
  </si>
  <si>
    <t xml:space="preserve"> RECEIVING BUILDING(RX), O/O:- THE JOINT  .</t>
  </si>
  <si>
    <t xml:space="preserve"> THE SUPERINTENDENT CIRCLE JAIL  .</t>
  </si>
  <si>
    <t xml:space="preserve"> INSIDE AIR FIELD, O/O:- THE JOINT DIRECT  .</t>
  </si>
  <si>
    <t xml:space="preserve"> THE DIRECTOR, SVNIRTAR  .</t>
  </si>
  <si>
    <t xml:space="preserve"> THE COMMANDANT POLICE TRAINING INSTITUTE  .</t>
  </si>
  <si>
    <t xml:space="preserve"> DEPUTY COMMANDANT POLICE TRAINING  .</t>
  </si>
  <si>
    <t xml:space="preserve"> BHARAT PETROLEUM CORPORATION LTD  .</t>
  </si>
  <si>
    <t xml:space="preserve"> EXECUTIVE ENGINEER PHD-II CHOUDWAR  .</t>
  </si>
  <si>
    <t xml:space="preserve"> SDO RWSS CHARIBATIA  .</t>
  </si>
  <si>
    <t xml:space="preserve"> ASST.E.E STORES  P.H SUB-DIVISION</t>
  </si>
  <si>
    <t xml:space="preserve"> Intakewell  PUMP HOUSE</t>
  </si>
  <si>
    <t xml:space="preserve"> KHONDALITE MINES  ODISHA MINING COPRPORATION LIMITED</t>
  </si>
  <si>
    <t xml:space="preserve"> District Sports Office, Collectorate  BIJU PATNAIK INDOOR STADIUM,</t>
  </si>
  <si>
    <t xml:space="preserve"> 30 BEDDED MCH at CHC  BADACHANA</t>
  </si>
  <si>
    <t>DED</t>
  </si>
  <si>
    <t xml:space="preserve"> G M OMCJAJAPUR ROAD/FOR CHIRIGUNIA  .</t>
  </si>
  <si>
    <t xml:space="preserve"> G M C O B PLANTKALIAPANI  .</t>
  </si>
  <si>
    <t xml:space="preserve"> ALL INDIA RADIOJORANDA  .</t>
  </si>
  <si>
    <t xml:space="preserve"> G M O M C JAJAPUR ROAD/KATHAPAL MINES  .</t>
  </si>
  <si>
    <t xml:space="preserve"> CHIEF DISTRICT MEDICAL AND PUBLIC HEALTH  .</t>
  </si>
  <si>
    <t xml:space="preserve"> GMOMCJAJPUR ROAD FOR KOIPASI MINING  .</t>
  </si>
  <si>
    <t xml:space="preserve"> THE CHIEF DIST MEDICAL OFFICER  .</t>
  </si>
  <si>
    <t xml:space="preserve"> THE MANAGER DFMCL-CUM-DEPUTY OF HURTICUL  .</t>
  </si>
  <si>
    <t xml:space="preserve"> INSPECTOR OF HOMEOPATHIC  .</t>
  </si>
  <si>
    <t xml:space="preserve"> THE SENIOR CIVIL JUDGE CUM JUGDE INCHARG  .</t>
  </si>
  <si>
    <t xml:space="preserve"> M/S OMC LTD  .</t>
  </si>
  <si>
    <t xml:space="preserve"> EXECUTIVE ENGINEER, MEGA LIFT  BHUBANESWAR</t>
  </si>
  <si>
    <t xml:space="preserve"> E.E, RWSS DIVISION, JAJPUR  SITE AT KALARANGI RWSS POINT</t>
  </si>
  <si>
    <t xml:space="preserve"> CHIEF DISTRICT MEDICAL OFFICER  DISTRICT HEADQUARTER HOSPITAL, DHENKANAL</t>
  </si>
  <si>
    <t xml:space="preserve"> DIVISIONAL HEAD  IDCO, ANGUL DIVISION</t>
  </si>
  <si>
    <t>JED</t>
  </si>
  <si>
    <t xml:space="preserve"> THE C D M O DISTRICT H Q HOSPITAL  .</t>
  </si>
  <si>
    <t xml:space="preserve"> DISTRICT COURT OFFICE BUILDING  .</t>
  </si>
  <si>
    <t xml:space="preserve"> REGISTER CIVIL COURT  .</t>
  </si>
  <si>
    <t xml:space="preserve"> The C.D.M.O DHH  JAGATSINGHPUR</t>
  </si>
  <si>
    <t xml:space="preserve"> WATER TREATMENT PLANT  AMBASAL</t>
  </si>
  <si>
    <t xml:space="preserve"> WATER INTAKE WELL STRUCTURE  ARAKHKUDA</t>
  </si>
  <si>
    <t>KED</t>
  </si>
  <si>
    <t xml:space="preserve"> ASST DISTRICT MEDICAL OFFICER  .</t>
  </si>
  <si>
    <t xml:space="preserve"> PRINCIPAL STATE INST OF  .</t>
  </si>
  <si>
    <t xml:space="preserve"> PRINCIPAL JAWAHAR NAVODAYA VIDYALA  .</t>
  </si>
  <si>
    <t xml:space="preserve"> THE REGISTAR CIVIL COURT KENDRAPRA  .</t>
  </si>
  <si>
    <t xml:space="preserve"> MEDICAL OFFICER INCHARGE CHC PATTAMUNDAI  .</t>
  </si>
  <si>
    <t xml:space="preserve"> THE EXECUTIVE ENGINEER MEGA LIFT PROJECT  .</t>
  </si>
  <si>
    <t xml:space="preserve"> MOTHER CHIELD HOSPITAL  DHH,INF,BLOCK</t>
  </si>
  <si>
    <t xml:space="preserve"> EXECUTIVE ENGINEER,RWSS DIVISION  BHADRAK</t>
  </si>
  <si>
    <t>MED</t>
  </si>
  <si>
    <t xml:space="preserve"> CHIEF CONSTRUCTION ENGINEER DRDO  .</t>
  </si>
  <si>
    <t xml:space="preserve"> Executive Engineer  MEGALIFT PROJECT,BHUBANESWAR</t>
  </si>
  <si>
    <t xml:space="preserve"> EE RWSS  KALAGARH</t>
  </si>
  <si>
    <t xml:space="preserve"> THE PRINCIPAL JAWAHAR NOVODAYA VIDAYALAY  .</t>
  </si>
  <si>
    <t xml:space="preserve"> THE SENIOR DIVISONAL ENGINEER.(G)  .</t>
  </si>
  <si>
    <t xml:space="preserve"> G.M. WATCO DIVISION-II,BHUBANESWAR  .</t>
  </si>
  <si>
    <t xml:space="preserve"> G.M.WATER SUPPLY.IDCO.BHUBANESWAR  .</t>
  </si>
  <si>
    <t xml:space="preserve"> M/S POWER GRID CORPORATION OF INDIA LTD  .</t>
  </si>
  <si>
    <t xml:space="preserve"> M/S MEIL BBSR BULK WATER SUPPLY PROJECT  .</t>
  </si>
  <si>
    <t xml:space="preserve"> M/S B-ONE BUSINESS HOUSE PVT LTD  .</t>
  </si>
  <si>
    <t xml:space="preserve"> DIST.HQRS.HOSPITAL  .</t>
  </si>
  <si>
    <t xml:space="preserve"> M/S THE CHIEF JUDICIAL MAGISTRATE  .</t>
  </si>
  <si>
    <t xml:space="preserve"> M/S THE COMMANDANT 160 BATTALION.BSF  .</t>
  </si>
  <si>
    <t xml:space="preserve"> THE CENTRAL WARE HOUSING CORPORATION  .</t>
  </si>
  <si>
    <t xml:space="preserve"> THE ADMO MOTHER CHILD HOSPITAL  .</t>
  </si>
  <si>
    <t xml:space="preserve"> THE PRINCIPAL SPECIAL ITI FOR PWD  .</t>
  </si>
  <si>
    <t xml:space="preserve"> MS POWER GRID CORPORATION OF INDIA LTD  .</t>
  </si>
  <si>
    <t xml:space="preserve"> THE REGISTRAR IIT. BBSR  .</t>
  </si>
  <si>
    <t xml:space="preserve"> THE COMMANDANT 41ST BN ITBP  .</t>
  </si>
  <si>
    <t xml:space="preserve"> M/S MOTHER AND CHILD HOSPITAL  .</t>
  </si>
  <si>
    <t xml:space="preserve"> SRIRAM TECHNOPLAST PVTLTD  .</t>
  </si>
  <si>
    <t xml:space="preserve"> THE COMMANDANT 41ST BN I.T.B.POLICE  .</t>
  </si>
  <si>
    <t xml:space="preserve"> THE DY.INSPECTOR GENERAL S.H.Q I.T.B.P  .</t>
  </si>
  <si>
    <t xml:space="preserve"> M/S CENTUARY FIBRE PLATES PVT. LTD.  .</t>
  </si>
  <si>
    <t xml:space="preserve"> ICFMD  .</t>
  </si>
  <si>
    <t xml:space="preserve"> M/S THE ASSISTANT DIRECTOR OF HORTICULTU  .</t>
  </si>
  <si>
    <t xml:space="preserve"> The Regional Transport Officer  BBSR-I</t>
  </si>
  <si>
    <t xml:space="preserve"> CEO , SEA FOOD PARK  IDCO (DERAS)</t>
  </si>
  <si>
    <t xml:space="preserve"> CEO , SEA FOOD PARK , DERAS  IDCO , IDCO TOWERS , BBSR</t>
  </si>
  <si>
    <t xml:space="preserve"> District Sports Officer , Khordha  .</t>
  </si>
  <si>
    <t xml:space="preserve"> DISTRICT SPORT OFFICER  .</t>
  </si>
  <si>
    <t xml:space="preserve"> ODISHA MINING CORPORATION LTD.  RIGIONAL MANAGER,KHONDALITE GROUPOF MINE</t>
  </si>
  <si>
    <t xml:space="preserve"> ASST.DIST.MEDICAL OFFICER  .</t>
  </si>
  <si>
    <t xml:space="preserve"> PHD WATER SUPPLY NAYAGARH  .</t>
  </si>
  <si>
    <t xml:space="preserve"> MOTHER CHILD HOSPITAL  .</t>
  </si>
  <si>
    <t xml:space="preserve"> GOVT. POLYTECHNIC BUILDIN  .</t>
  </si>
  <si>
    <t xml:space="preserve"> PRINCIPAL.MODEL DEGREE COLLEGE.NAYAGARH  .</t>
  </si>
  <si>
    <t xml:space="preserve"> DISTRICT JUDGE COURT  .</t>
  </si>
  <si>
    <t xml:space="preserve"> MULTI PURPOSE HALL,  (INDOOR STADIUM), NAYAGARH</t>
  </si>
  <si>
    <t xml:space="preserve"> 100 BEDDED DHH  HOSPITAL BUILDING</t>
  </si>
  <si>
    <t>NED</t>
  </si>
  <si>
    <t xml:space="preserve"> GENERAL MANAGER WATCO, DIVISION-II, BBSR  .</t>
  </si>
  <si>
    <t xml:space="preserve"> SUPERINTENDENT OF DISTRICT JAIL,PURI  .</t>
  </si>
  <si>
    <t xml:space="preserve"> THE CHIEF DISTRICT MEDICAL OFFICER,PURI  .</t>
  </si>
  <si>
    <t xml:space="preserve"> CHANDRAVAGA PRAWN HATCHERY PROJECT  .</t>
  </si>
  <si>
    <t xml:space="preserve"> THE TOURIST OFFICER OTDC,KONARK  .</t>
  </si>
  <si>
    <t xml:space="preserve"> GM, IOF KONARK  .</t>
  </si>
  <si>
    <t xml:space="preserve"> THE MEDICAL OFFICER C.H.C  .</t>
  </si>
  <si>
    <t xml:space="preserve"> SUPERINTENDENT,A.S.I(SUNTEMPLE)KONARK  .</t>
  </si>
  <si>
    <t xml:space="preserve"> JAWAHAR NAVODAYA VIDYALAYA KONARK  .</t>
  </si>
  <si>
    <t xml:space="preserve"> The Executive Engineer  PH DIVISION, PURI</t>
  </si>
  <si>
    <t>PDP</t>
  </si>
  <si>
    <t xml:space="preserve"> SE RAILWAY  .</t>
  </si>
  <si>
    <t xml:space="preserve"> JAWAHAR NAVODAYA BIDYALAYA  .</t>
  </si>
  <si>
    <t xml:space="preserve"> M/S MAA SARALA AGRITECH.PVT.LTD  .</t>
  </si>
  <si>
    <t xml:space="preserve"> Executive Engineer  MAHANADI SOUTH DIVISION, CUTTACK</t>
  </si>
  <si>
    <t xml:space="preserve"> CONTAINER CORPORATION OF INDIA  LTD. (CONCOR)</t>
  </si>
  <si>
    <t xml:space="preserve"> Principal Director &amp; Head, CIPET:PPEC,  PARADEEP PLASTIC PARK, PARADEEP</t>
  </si>
  <si>
    <t xml:space="preserve"> DIVISIONAL HEAD (ELECTRICAL )  IDCO, BHUBANESWAR</t>
  </si>
  <si>
    <t xml:space="preserve"> THE COMPTROLLER GOVERNORS HOUSEHOLD  .</t>
  </si>
  <si>
    <t xml:space="preserve"> D.H.H C/O:-C.D.M.O PURI  .</t>
  </si>
  <si>
    <t xml:space="preserve"> THE PROJECT MANAGEMENT UNIT-II  .</t>
  </si>
  <si>
    <t xml:space="preserve"> CDMP TB ID HOSPITAL  .</t>
  </si>
  <si>
    <t xml:space="preserve"> SEWERAGE PUMPING STATION  .</t>
  </si>
  <si>
    <t xml:space="preserve"> MOTHER AND CHILD CARE HOSPITAL. PURI  .</t>
  </si>
  <si>
    <t xml:space="preserve"> OFFICE AND GUEST HOUSE OF INCOME TAX DEP  .</t>
  </si>
  <si>
    <t xml:space="preserve"> HONOURABLE COURT GUESTHOUSE  .</t>
  </si>
  <si>
    <t xml:space="preserve"> THE EXECUTIVE ENGINEER PHD DIVISION.PURI  .</t>
  </si>
  <si>
    <t xml:space="preserve"> SUJATA PRIYADARSHINI SAHOO  .</t>
  </si>
  <si>
    <t xml:space="preserve"> RAILWAY OFFICERS REST HOUSE  .</t>
  </si>
  <si>
    <t xml:space="preserve"> DY.ADMINSTRATOR  .</t>
  </si>
  <si>
    <t xml:space="preserve"> S.E.RLY. STATION PURI  .</t>
  </si>
  <si>
    <t xml:space="preserve"> D.A.G.OFFICE QUATER  .</t>
  </si>
  <si>
    <t xml:space="preserve"> PRINICIPAL RASTRIYA SANSKRITSANSTHAN  .</t>
  </si>
  <si>
    <t xml:space="preserve"> THE ADM.SRI JAGANNATH TEMPLE  .</t>
  </si>
  <si>
    <t xml:space="preserve"> THE A.D.M.SRI JAGANNATH TEMPLE.  .</t>
  </si>
  <si>
    <t xml:space="preserve"> EXE.ENG.P.H.DIV.PURI  .</t>
  </si>
  <si>
    <t xml:space="preserve"> PROJECT ENGINEER  .</t>
  </si>
  <si>
    <t xml:space="preserve"> E E PHD  .</t>
  </si>
  <si>
    <t xml:space="preserve"> EE PHD PURI  .</t>
  </si>
  <si>
    <t xml:space="preserve"> EXECUTIVE ENGG PHD  .</t>
  </si>
  <si>
    <t xml:space="preserve"> PRINCIPA GENERAL(A.E) DAG WORK ACCOUNT O  .</t>
  </si>
  <si>
    <t xml:space="preserve"> The Principal  RASTRIYA SANSKRIT SANSTANA</t>
  </si>
  <si>
    <t xml:space="preserve"> Executive Engineer  RWSS DIVISION, PURI</t>
  </si>
  <si>
    <t xml:space="preserve"> S.S CONSORTIUM  FOR FOOD COURT</t>
  </si>
  <si>
    <t xml:space="preserve"> Chief Administrator  SHREE JAGANNATH TEMPLE</t>
  </si>
  <si>
    <t xml:space="preserve"> The Dean Cum Principal  SHREE JAGANNATH MEDICAL COLLEGE,PURI</t>
  </si>
  <si>
    <t xml:space="preserve"> MRI &amp; CT Scan Unit  DHH, PURI</t>
  </si>
  <si>
    <t xml:space="preserve"> Project Manager Teaching Hospital  PROJECT</t>
  </si>
  <si>
    <t xml:space="preserve"> THE ADMINISTRATOR, SHREE JAGANNATH  TEMPLE, PURI</t>
  </si>
  <si>
    <t xml:space="preserve"> THE AKSHAYA PATRA  FOUNDATION</t>
  </si>
  <si>
    <t xml:space="preserve"> JOINT SECRETARY DEPARTMENT  OF SPORTS &amp; YOUTH SERVICES</t>
  </si>
  <si>
    <t xml:space="preserve"> GENERAL MANAGER  P H D(WATCO)</t>
  </si>
  <si>
    <t>SED</t>
  </si>
  <si>
    <t xml:space="preserve"> BBN PLASTIC PVT LTD  .</t>
  </si>
  <si>
    <t xml:space="preserve"> MCH SALIPUR  .</t>
  </si>
  <si>
    <t xml:space="preserve"> Community Health Centre  JAGANNATHPUR BUILDING</t>
  </si>
  <si>
    <t>TED</t>
  </si>
  <si>
    <t xml:space="preserve"> SUB DIVISIONAL MEDICAL OFFICERPALLAHARA  .</t>
  </si>
  <si>
    <t xml:space="preserve"> PROJECT ENGINEERPROJECT MANAGEMENT  .</t>
  </si>
  <si>
    <t xml:space="preserve"> SUB_DIVISIONAL MEDICAL OFFICERTALCHER  .</t>
  </si>
  <si>
    <t xml:space="preserve"> EXECUTIVE ENGINEERSTORE &amp; MECHDIVN  .</t>
  </si>
  <si>
    <t xml:space="preserve"> INDIRA GANDHI INSTITUTE OF TECHNLOGY  .</t>
  </si>
  <si>
    <t xml:space="preserve"> ASST.ENGINEER PHD SUB_DIVISION ANGUL  .</t>
  </si>
  <si>
    <t xml:space="preserve"> SDMO,SDH MOTHER CHILD COMPLEX  .</t>
  </si>
  <si>
    <t xml:space="preserve"> SARAPANCH GURUJANGULI GP,  ANANDBAZAR RWSS POINT</t>
  </si>
  <si>
    <t xml:space="preserve"> PRINCIPAL ITI TALCHER  .</t>
  </si>
  <si>
    <t xml:space="preserve"> SENIOR DIVNAL ELECT ENGINEER  .</t>
  </si>
  <si>
    <t xml:space="preserve"> EXECUTIVE ENGINEERR W S S DIVISION  .</t>
  </si>
  <si>
    <t xml:space="preserve"> ASST ENGINEERPOWER GRID CO-OP OF INDIA  .</t>
  </si>
  <si>
    <t xml:space="preserve"> EE LI DIVISION DHENKANAL  .</t>
  </si>
  <si>
    <t xml:space="preserve"> PGCIL POWER GRID CORPORATION OF INDIA  .</t>
  </si>
  <si>
    <t xml:space="preserve"> Executive  ENGINEER RWSS DIVISION</t>
  </si>
  <si>
    <t xml:space="preserve"> Executive Engineer  RWSS DIVISION,ANGUL</t>
  </si>
  <si>
    <t xml:space="preserve"> The Director  IGIT SARANG</t>
  </si>
  <si>
    <t xml:space="preserve"> Deputy Director (PMD)  ESIC,PANCHADEEP BHAWAN</t>
  </si>
  <si>
    <t xml:space="preserve"> Principal I/C Cum  SECRETARY ANCHALIKA H.S SCHOOL</t>
  </si>
  <si>
    <t xml:space="preserve"> Executive Engineer  RWSS ANGUL</t>
  </si>
  <si>
    <t xml:space="preserve"> PSA PLANT SDH  TALCHER</t>
  </si>
  <si>
    <t xml:space="preserve"> Asst  EXECUTIVE ENGINEER</t>
  </si>
  <si>
    <t xml:space="preserve"> Executive Engineer  MEGA LIFT PROJECTS DIVISION, KEONJHAR</t>
  </si>
  <si>
    <t xml:space="preserve"> Asst Executive Engineer  GE SUB- DIVISION ANGUL (R&amp;B) DIVISION</t>
  </si>
  <si>
    <t xml:space="preserve"> Asst Executive Engineer  GE SUB-DIVISION ANGUL (R&amp;B DIVISION)</t>
  </si>
  <si>
    <t xml:space="preserve"> Executive Engineer RWSS ANGUL DIVISION  EXECUTIVE ENGINEER RWSS ANGUL DIVISION</t>
  </si>
  <si>
    <t xml:space="preserve"> NTPC LTD  TALCHER SUPER THERMAL POWER STATION</t>
  </si>
  <si>
    <t xml:space="preserve"> BHARAT HEAVY ELECTRICALS LIMITED  BHARAT HEAVY ELECTRICALS LIMITED</t>
  </si>
  <si>
    <t xml:space="preserve"> PLANT MANAGER OMFED.  .</t>
  </si>
  <si>
    <t xml:space="preserve"> M/S UTKAL GALVANIZER LTD.  .</t>
  </si>
  <si>
    <t xml:space="preserve"> M/S VIRAJA STEEL N POWER PVT. LTD.  .</t>
  </si>
  <si>
    <t xml:space="preserve"> R.K.AGRO INDUSTRIES  .</t>
  </si>
  <si>
    <t xml:space="preserve"> SRI HARADEV STEEL PVT.LTD.  .</t>
  </si>
  <si>
    <t xml:space="preserve"> M/S.AARTI STEELS LTD.(WATER INTAKE)  .</t>
  </si>
  <si>
    <t xml:space="preserve"> M/S. PARAMESWARI STRIPS PVT.LTD  .</t>
  </si>
  <si>
    <t xml:space="preserve"> GOPABANDHU INSTITUTE  .</t>
  </si>
  <si>
    <t xml:space="preserve"> M/S VENKATESWAR HATCHERY  .</t>
  </si>
  <si>
    <t>HT_ALD_AGR</t>
  </si>
  <si>
    <t xml:space="preserve"> AADITYA KRAFT N PAPER PVT. LTD.  .</t>
  </si>
  <si>
    <t xml:space="preserve"> M/S SIZOL ENTERPRISERS  .</t>
  </si>
  <si>
    <t xml:space="preserve"> SKD RICE INDUSTRIES LTD  .</t>
  </si>
  <si>
    <t xml:space="preserve"> JK LAKSHMI CEMENT LTD.  .</t>
  </si>
  <si>
    <t xml:space="preserve"> M/S KARMA REROLLERS (P) LTD.  .</t>
  </si>
  <si>
    <t xml:space="preserve"> TDS FOOD PROCESSING  PVT. LTD.</t>
  </si>
  <si>
    <t xml:space="preserve"> Abhaya Charan  CHOUDHURY</t>
  </si>
  <si>
    <t xml:space="preserve"> Ramakanta  SAHOO</t>
  </si>
  <si>
    <t xml:space="preserve"> Shaakya Polymer  PRIVATE LIMITED</t>
  </si>
  <si>
    <t xml:space="preserve"> THE SUPREME INDUSTRIES  LIMITED</t>
  </si>
  <si>
    <t xml:space="preserve"> BEEKAY STEEL INDUSTRIES LTD.  .</t>
  </si>
  <si>
    <t xml:space="preserve"> Pollutech Engineering  .</t>
  </si>
  <si>
    <t xml:space="preserve"> SPUNKY MULTI VENTURES  PRIVATE LIMITED</t>
  </si>
  <si>
    <t xml:space="preserve"> DURGA FLYASH BRICKS  .</t>
  </si>
  <si>
    <t xml:space="preserve"> APPOLO KUMAR GARANAIK  .</t>
  </si>
  <si>
    <t xml:space="preserve"> MAHABIR STONE CRUSHER  .</t>
  </si>
  <si>
    <t xml:space="preserve"> MONNET POWER COMPANY LTD  .</t>
  </si>
  <si>
    <t xml:space="preserve"> SMT GITA DEVI MODI  .</t>
  </si>
  <si>
    <t>HTGNPR&lt;110</t>
  </si>
  <si>
    <t xml:space="preserve"> KARUNAKAR BEHERA  .</t>
  </si>
  <si>
    <t xml:space="preserve"> SATYABRAT SWAIN  .</t>
  </si>
  <si>
    <t xml:space="preserve"> SMT MADHUBALA MANDHOTIA  .</t>
  </si>
  <si>
    <t xml:space="preserve"> MAA BHAIRABI INDUSTRIES LLP  .</t>
  </si>
  <si>
    <t xml:space="preserve"> TULSI  PLASTIC</t>
  </si>
  <si>
    <t xml:space="preserve"> MAA MAHESWARI RICE MILL  .</t>
  </si>
  <si>
    <t xml:space="preserve"> M/S JHUNJHUNWALA ASSOCIATES  .</t>
  </si>
  <si>
    <t xml:space="preserve"> M/S MIRANIA FOOD PRODUCTS PVT LTD  .</t>
  </si>
  <si>
    <t xml:space="preserve"> MR BIJAY KUMAR MODI  .</t>
  </si>
  <si>
    <t xml:space="preserve"> SARALIA FOODS P LTD  .</t>
  </si>
  <si>
    <t xml:space="preserve"> GANESH SPONGE PVT LTD  .</t>
  </si>
  <si>
    <t xml:space="preserve"> SAI HITECH RICE INDUSTRY  .</t>
  </si>
  <si>
    <t xml:space="preserve"> HOTEL SHAKTI CONTINENTAL  .</t>
  </si>
  <si>
    <t xml:space="preserve"> ASHIANA HILLVIEW HOTEL PVT LTD  .</t>
  </si>
  <si>
    <t xml:space="preserve"> M/S NAVAJAT PRINTERS MEDIA PVT. LTD.  .</t>
  </si>
  <si>
    <t xml:space="preserve"> KRISHNA PADDY FOOD PRODUCTS  .</t>
  </si>
  <si>
    <t xml:space="preserve"> MAA BUDHI METAL INDUSTRIES  .</t>
  </si>
  <si>
    <t xml:space="preserve"> AMRITESH INDUSTRIES P LTD  .</t>
  </si>
  <si>
    <t xml:space="preserve"> SAKUNTALA ALLUMINIUM INDUSTRY  .</t>
  </si>
  <si>
    <t xml:space="preserve"> M/S JINDAL STEEL POWER LTD  .</t>
  </si>
  <si>
    <t xml:space="preserve"> LAKSHMI UMA LAGHU UDYOG PVT LTD  .</t>
  </si>
  <si>
    <t xml:space="preserve"> STATE BANK OF INDIA  .</t>
  </si>
  <si>
    <t xml:space="preserve"> HOTEL PRASANTIPLTD  .</t>
  </si>
  <si>
    <t xml:space="preserve"> M/S HOTEL DURGA  .</t>
  </si>
  <si>
    <t xml:space="preserve"> SRI RAJ KISHORE PRASAD  .</t>
  </si>
  <si>
    <t xml:space="preserve"> M/S LAXMI UDYOG  .</t>
  </si>
  <si>
    <t xml:space="preserve"> M/S SASMITA RICE MILLS PVT LT  .</t>
  </si>
  <si>
    <t xml:space="preserve"> SRI SAARLIA LUBES  .</t>
  </si>
  <si>
    <t xml:space="preserve"> M/S SURAJ IRON PVT LTD  .</t>
  </si>
  <si>
    <t xml:space="preserve"> SHREE SAI UDYOG  .</t>
  </si>
  <si>
    <t xml:space="preserve"> M/S GAYATRI PROJECTS LTD  .</t>
  </si>
  <si>
    <t xml:space="preserve"> Sriram  MANDOTHIA</t>
  </si>
  <si>
    <t xml:space="preserve"> ANIL KUMAR  GUPTA</t>
  </si>
  <si>
    <t xml:space="preserve"> Shree Balaji  UDYOG</t>
  </si>
  <si>
    <t xml:space="preserve"> SANGRAM  KESHARI MISHRA</t>
  </si>
  <si>
    <t xml:space="preserve"> MAHESWARI  AGRO</t>
  </si>
  <si>
    <t xml:space="preserve"> SREE METALIKS  LIMITED</t>
  </si>
  <si>
    <t xml:space="preserve"> MG FOOD PRODUCTS  .</t>
  </si>
  <si>
    <t xml:space="preserve"> GHASIRAM ROYAL  PRAMOD KUMAR MODI</t>
  </si>
  <si>
    <t xml:space="preserve"> JASHODA MOTHER &amp; CHILD CARE  PVT LTD</t>
  </si>
  <si>
    <t xml:space="preserve"> GROUP GENERAL MANAGER(CM&amp;P)  UTKAL- D&amp;E COAL MINES</t>
  </si>
  <si>
    <t xml:space="preserve"> AMRITESH INDUSTRIES  PRIVATE LIMITED</t>
  </si>
  <si>
    <t xml:space="preserve"> BEEPEE PRESTIGE  HOTELS PVT. LTD</t>
  </si>
  <si>
    <t xml:space="preserve"> SRI CHAITANYA TECHNO  SCHOOL</t>
  </si>
  <si>
    <t xml:space="preserve"> SURAJ FAST TECH  PVT LTD</t>
  </si>
  <si>
    <t xml:space="preserve"> PRANAB NARAYAN  SARANGI</t>
  </si>
  <si>
    <t xml:space="preserve"> ASVA DISTILLERS  LLP.</t>
  </si>
  <si>
    <t xml:space="preserve"> M/S. SRI JAGANNATH RICE MILL  .</t>
  </si>
  <si>
    <t xml:space="preserve"> M/S. CHANDIHAR DEV RICE &amp; FLOUR MILL  .</t>
  </si>
  <si>
    <t xml:space="preserve"> M/S. BINAPANI ICE FACTORY  .</t>
  </si>
  <si>
    <t xml:space="preserve"> M S BLUE STONE POULTRY FARM  .</t>
  </si>
  <si>
    <t xml:space="preserve"> SOCIETY FOR DEVELOPMENT OF RURAL LITERAT  .</t>
  </si>
  <si>
    <t xml:space="preserve"> K.RAGHAVENDRA RAO  .</t>
  </si>
  <si>
    <t xml:space="preserve"> M/S.GOBINDA AGRO FOODS  .</t>
  </si>
  <si>
    <t xml:space="preserve"> M/S MEENA FOODS PVT. LTD.  .</t>
  </si>
  <si>
    <t xml:space="preserve"> M/S. KANHEI ICE FACTORY  .</t>
  </si>
  <si>
    <t xml:space="preserve"> M/S. SHAKTI TARENEE MODERN RICE MILL  .</t>
  </si>
  <si>
    <t xml:space="preserve"> M S FALCON MARINE EXPORTS LTD  .</t>
  </si>
  <si>
    <t xml:space="preserve"> M/S.POULTECH AGRO FOODS  .</t>
  </si>
  <si>
    <t xml:space="preserve"> SRI MANMATH NAYAK  .</t>
  </si>
  <si>
    <t xml:space="preserve"> M/S.SAIRAM RICE MILL  .</t>
  </si>
  <si>
    <t xml:space="preserve"> M/S.R.K.AGRO-FOOD PROCESSING PVT.LTD.  .</t>
  </si>
  <si>
    <t xml:space="preserve"> M/S.SAI MINERALS  .</t>
  </si>
  <si>
    <t xml:space="preserve"> M/S. JAY JAGANNATH RICE MILL  .</t>
  </si>
  <si>
    <t xml:space="preserve"> MS SREERAGAM EXPORTS PVT LTD  .</t>
  </si>
  <si>
    <t xml:space="preserve"> SRI UMAKANTA BEHERA  .</t>
  </si>
  <si>
    <t xml:space="preserve"> MANORANJAN SARKAR  .</t>
  </si>
  <si>
    <t xml:space="preserve"> PRASANT KUMAR  SAHOO</t>
  </si>
  <si>
    <t xml:space="preserve"> RAGHUNATH  SAHU</t>
  </si>
  <si>
    <t xml:space="preserve"> BHIMARAJ EXPORTS  PVT. LTD.</t>
  </si>
  <si>
    <t xml:space="preserve"> ABBA KABA  OVERSEAS PVT LTD</t>
  </si>
  <si>
    <t xml:space="preserve"> HON'BLE. SECY.BHUBANESWAR CLUB  .</t>
  </si>
  <si>
    <t xml:space="preserve"> STATE PROJECT DIRECTOR OPEPA  .</t>
  </si>
  <si>
    <t xml:space="preserve"> SE,OMC LTD.  .</t>
  </si>
  <si>
    <t xml:space="preserve"> NIDAN DIAGNOSTIC &amp; RESEARCH CENTRE,  .</t>
  </si>
  <si>
    <t xml:space="preserve"> M/S.HOTEL SEETAL  .</t>
  </si>
  <si>
    <t xml:space="preserve"> KAR CLINIC &amp; HOSPITAL (P) LTD.  .</t>
  </si>
  <si>
    <t xml:space="preserve"> S.JAGANNADHA RAO  .</t>
  </si>
  <si>
    <t xml:space="preserve"> M/S METRO RETAIL (P) LTD.  .</t>
  </si>
  <si>
    <t xml:space="preserve"> M/S ORICON BUISINESS CENTRE (P) LTD.  .</t>
  </si>
  <si>
    <t xml:space="preserve"> SUBRAT PANI  .</t>
  </si>
  <si>
    <t xml:space="preserve"> M/S-SRIDURGA RETAIL PVT.LTD.,  .</t>
  </si>
  <si>
    <t xml:space="preserve"> SHYAMA BALLAV MOHAPATRA  .</t>
  </si>
  <si>
    <t xml:space="preserve"> DINABANDHU MOHAPATRA  .</t>
  </si>
  <si>
    <t xml:space="preserve"> THE PRINCIPAL D.A.V SCHOOL  .</t>
  </si>
  <si>
    <t xml:space="preserve"> SR. DIDVISIONAL MANAGER  .</t>
  </si>
  <si>
    <t xml:space="preserve"> THE DICTOR, M/S KESHARI ESTATE (P) LTD.  .</t>
  </si>
  <si>
    <t xml:space="preserve"> STATE SECRETARY  .</t>
  </si>
  <si>
    <t xml:space="preserve"> INDIAN OIL STAFF QRT AT BARAMUNDA  .</t>
  </si>
  <si>
    <t xml:space="preserve"> INDUSTRIAL DEV BANK OF INDIA  .</t>
  </si>
  <si>
    <t xml:space="preserve"> M/S SURYA MEDIA LTD, C/O ANNAPURNA DASH  .</t>
  </si>
  <si>
    <t xml:space="preserve"> BASUDEV AGRAWALLA  .</t>
  </si>
  <si>
    <t xml:space="preserve"> ASHA GARG  .</t>
  </si>
  <si>
    <t xml:space="preserve"> SENIOR AERODROME OFFICER  .</t>
  </si>
  <si>
    <t xml:space="preserve"> M:D,M/S KALINGA AUTOMOBILES (P) LTD.  .</t>
  </si>
  <si>
    <t xml:space="preserve"> Vivek  BATRA</t>
  </si>
  <si>
    <t xml:space="preserve"> SMT. S. KRISHNAVENI  .</t>
  </si>
  <si>
    <t xml:space="preserve"> BRANCH MANAGER,SBI  .</t>
  </si>
  <si>
    <t xml:space="preserve"> SRIYA SWATI CINE COMPLEX  .</t>
  </si>
  <si>
    <t xml:space="preserve"> M/S WEAVERS CO-OP SOCIETY  .</t>
  </si>
  <si>
    <t xml:space="preserve"> M/S BIMALA PROJECT.  .</t>
  </si>
  <si>
    <t xml:space="preserve"> M/S UNITED HOTEL &amp; PROPERTIES P(LTD  .</t>
  </si>
  <si>
    <t xml:space="preserve"> M/S RELIANCE TELECOM PVT(LTD)  .</t>
  </si>
  <si>
    <t xml:space="preserve"> ASST GENERAL MANNGER SBI,  .</t>
  </si>
  <si>
    <t xml:space="preserve"> SANJAY HANS,C/O LACHAND JEWELLER (P) LTD  .</t>
  </si>
  <si>
    <t xml:space="preserve"> M/S-NILANCHAL HOSPITAL (P) LTD.  .</t>
  </si>
  <si>
    <t xml:space="preserve"> M/S-KONARK PLAZA CONSTRUCTION (P) LTD.  .</t>
  </si>
  <si>
    <t xml:space="preserve"> BHASKAR TOWER,  .</t>
  </si>
  <si>
    <t xml:space="preserve"> M/S JAICO CONSULTANT (P) LTD.  .</t>
  </si>
  <si>
    <t xml:space="preserve"> SRI SATISH CHANDRA NARULA  .</t>
  </si>
  <si>
    <t xml:space="preserve"> BRANCH MANAGER ICICI BANK LTD  .</t>
  </si>
  <si>
    <t xml:space="preserve"> PRADEEP KU MALLICK  .</t>
  </si>
  <si>
    <t xml:space="preserve"> SHYAMA SUNDAR AGRAWALLA  .</t>
  </si>
  <si>
    <t xml:space="preserve"> SMT. SASHIPRAVA SAMANTARAY  .</t>
  </si>
  <si>
    <t xml:space="preserve"> DIRECTOR: M/S KESHARI TALKIES (P) LTD.  .</t>
  </si>
  <si>
    <t xml:space="preserve"> HOTEL SWOSTI  .</t>
  </si>
  <si>
    <t xml:space="preserve"> ORISA STATE HOUSING BOARD  .</t>
  </si>
  <si>
    <t xml:space="preserve"> MANAGER S.B.I.(S.B.I.STAFF QTR)  .</t>
  </si>
  <si>
    <t xml:space="preserve"> MANAGER S.B.I.STAFF QRT AT UNIT.4  .</t>
  </si>
  <si>
    <t xml:space="preserve"> STEEL AUTHORITY OF INDIA  .</t>
  </si>
  <si>
    <t xml:space="preserve"> MD,ORISSA STATE CO-OPERATIVE BANK  .</t>
  </si>
  <si>
    <t xml:space="preserve"> M/S ADITYA PARK CONSTRUCTION (P) LTD.  .</t>
  </si>
  <si>
    <t xml:space="preserve"> M/S SWAGAT PALACE  .</t>
  </si>
  <si>
    <t xml:space="preserve"> MANAGER UCO BANK,BBSR  .</t>
  </si>
  <si>
    <t xml:space="preserve"> SR.MGR.(ELECTRONICS),IDC  .</t>
  </si>
  <si>
    <t xml:space="preserve"> M\S KALAMANDIR  .</t>
  </si>
  <si>
    <t xml:space="preserve"> M/S ROYAL HOTEL(P)LTD  .</t>
  </si>
  <si>
    <t xml:space="preserve"> M/S-THE Z SHOPIING,HALL # 7  .</t>
  </si>
  <si>
    <t xml:space="preserve"> BAAZAR RETAIL LTD.,  .</t>
  </si>
  <si>
    <t xml:space="preserve"> M/S-HOTEL ARYAPRAVA (P) LTD  .</t>
  </si>
  <si>
    <t xml:space="preserve"> DY.CHIEF OFFICER,REGIONAL OFFICE  .</t>
  </si>
  <si>
    <t xml:space="preserve"> M/S SURUCHI CONTINENTAL (P) LTD.  .</t>
  </si>
  <si>
    <t xml:space="preserve"> M/S DHAWAN AGENCIES  .</t>
  </si>
  <si>
    <t xml:space="preserve"> THE CIRCLE HEAD  .</t>
  </si>
  <si>
    <t xml:space="preserve"> DR. PRIYABRATA DHIR  .</t>
  </si>
  <si>
    <t xml:space="preserve"> MATHURI NAYAK  .</t>
  </si>
  <si>
    <t xml:space="preserve"> DIRECTOR, M/S-K.D &amp; SONS (P) LTD.  .</t>
  </si>
  <si>
    <t xml:space="preserve"> SRINIVAS GUPTA  .</t>
  </si>
  <si>
    <t xml:space="preserve"> DULICHAND PANSARI  .</t>
  </si>
  <si>
    <t xml:space="preserve"> GOBINDA PRASAD PANDA  .</t>
  </si>
  <si>
    <t xml:space="preserve"> ZONAL MANAGER BANK OF INDIA STAFF QTRS.  .</t>
  </si>
  <si>
    <t xml:space="preserve"> MAHARAJA PICTURE PALACE  .</t>
  </si>
  <si>
    <t xml:space="preserve"> REGIONAL SCIENCE CENTRE  .</t>
  </si>
  <si>
    <t xml:space="preserve"> BHARGABI ENTER.(P) LTD.  .</t>
  </si>
  <si>
    <t xml:space="preserve"> M/S- LALCHAND RESORTS PVT. LTD.  .</t>
  </si>
  <si>
    <t xml:space="preserve"> RAHULCO  .</t>
  </si>
  <si>
    <t xml:space="preserve"> M:D- TRISHNA REAL ESTATE (P) LTD.  .</t>
  </si>
  <si>
    <t xml:space="preserve"> M/S SUPER SALES AUTOMOBILES (P) LTD.  .</t>
  </si>
  <si>
    <t xml:space="preserve"> HON'SECY: REDCROSS BHAWAN  .</t>
  </si>
  <si>
    <t xml:space="preserve"> TELECOM DIST ENGINEER  .</t>
  </si>
  <si>
    <t xml:space="preserve"> GENERAL MANAGER IDBI HOUSE  .</t>
  </si>
  <si>
    <t xml:space="preserve"> M/S SAUBHAGYA COMPLEX  .</t>
  </si>
  <si>
    <t xml:space="preserve"> M:D-M/S CAPITAL FORD  .</t>
  </si>
  <si>
    <t xml:space="preserve"> CRAKERS INDIA  INFRASTRUCTURE LIMITED</t>
  </si>
  <si>
    <t xml:space="preserve"> SRI PRAFULLA CH. DAS  .</t>
  </si>
  <si>
    <t xml:space="preserve"> M/C.ECO DIAGNOSTIC (P) LTD  .</t>
  </si>
  <si>
    <t xml:space="preserve"> M/S.SURUCHI FOOD PLAZA  .</t>
  </si>
  <si>
    <t xml:space="preserve"> JAGA MOHAN SINGH DUGAL &amp;  .</t>
  </si>
  <si>
    <t xml:space="preserve"> PRADIP KUMAR SENAPATI  .</t>
  </si>
  <si>
    <t xml:space="preserve"> M/S.P N R INFRACON. (PVT) LTD.,  .</t>
  </si>
  <si>
    <t xml:space="preserve"> M/S.RELIANCE RETAIL LTD.  .</t>
  </si>
  <si>
    <t xml:space="preserve"> ANIL KUMAR MOHAPATRA  .</t>
  </si>
  <si>
    <t xml:space="preserve"> PRINCIPAL-CUM-SECRETARY,  .</t>
  </si>
  <si>
    <t xml:space="preserve"> DR.JAGANNATH MOHAPATRA  .</t>
  </si>
  <si>
    <t xml:space="preserve"> DIRECTOR M/S ASPIRE HOSPITALS (P) LTD  .</t>
  </si>
  <si>
    <t xml:space="preserve"> M/S.JYOTE PROPERTIES  .</t>
  </si>
  <si>
    <t xml:space="preserve"> GAURAV BEHERA  .</t>
  </si>
  <si>
    <t xml:space="preserve"> M/S M.K ASSETS PVT. LTD  .</t>
  </si>
  <si>
    <t xml:space="preserve"> JASODHARA TRIPATHY &amp; OTHERS  .</t>
  </si>
  <si>
    <t xml:space="preserve"> SECRETARY,SUB-WAY MARKET SHOP ALLOTTES'  .</t>
  </si>
  <si>
    <t xml:space="preserve"> LALA MANOJ KUMAR RAY  .</t>
  </si>
  <si>
    <t xml:space="preserve"> SRI P.K.SENAPATI  .</t>
  </si>
  <si>
    <t xml:space="preserve"> M/S.JINDAL STEEL &amp; POWER LTD  .</t>
  </si>
  <si>
    <t xml:space="preserve"> M/S.BIVAB DEVELOPERS (P) LTD.,  .</t>
  </si>
  <si>
    <t xml:space="preserve"> ABDUL WAHID  ,PL.NO.611,SAHID NGR  .</t>
  </si>
  <si>
    <t xml:space="preserve"> SUBHASH CHAND BHURA(870MC3 &amp; 875MC3)  .</t>
  </si>
  <si>
    <t xml:space="preserve"> D.G.M.(CITY), OFFICE OF THE G.M.T.D.,  .</t>
  </si>
  <si>
    <t xml:space="preserve"> T.BANAMBAR PATRA  .</t>
  </si>
  <si>
    <t xml:space="preserve"> SMT.KAUSALYA RANI CHHABRA  .</t>
  </si>
  <si>
    <t xml:space="preserve"> AJIT HONS,MANAGING DIRECTOR,  .</t>
  </si>
  <si>
    <t xml:space="preserve"> PRINCIPAL,D.A.V.PUBLIC SCHOOL,  .</t>
  </si>
  <si>
    <t xml:space="preserve"> M.D.,M/S. 916 EPARI JEWELLER(P) LTD  .</t>
  </si>
  <si>
    <t xml:space="preserve"> SRI ADIKANDA BISWAL  .</t>
  </si>
  <si>
    <t xml:space="preserve"> SECRETARY,SRICHAITANYA INST.OF  .</t>
  </si>
  <si>
    <t xml:space="preserve"> SECRETARY, CUTTACK ROMAN CATHOLIC  .</t>
  </si>
  <si>
    <t xml:space="preserve"> VICE PRESIDENT (TECH),M/S. N.C.C.LTD.,  .</t>
  </si>
  <si>
    <t xml:space="preserve"> GOPAL CHANDRA KAR  .</t>
  </si>
  <si>
    <t xml:space="preserve"> SIBA PRASAD DAS  .</t>
  </si>
  <si>
    <t xml:space="preserve"> M/S.K.G. &amp; SONS (P) LTD.,  .</t>
  </si>
  <si>
    <t xml:space="preserve"> SR.DIVISIONAL MANANAGER,LIC OF INDIA,  .</t>
  </si>
  <si>
    <t xml:space="preserve"> SECY. GOPABANDHU DARIDRA NARAYAN  .</t>
  </si>
  <si>
    <t xml:space="preserve">  SUNIL KUMAR MOHANTY  .</t>
  </si>
  <si>
    <t xml:space="preserve"> Swadesh Business solution Pvt. Ltd. ,  DIRECTOR JAYADEV AKHTAR</t>
  </si>
  <si>
    <t xml:space="preserve"> Subhash  CHANDRA BHURA</t>
  </si>
  <si>
    <t xml:space="preserve"> M/s Raj Estates  &amp; SONS</t>
  </si>
  <si>
    <t xml:space="preserve"> TENANT, CHAIRMAN&amp;MD( SRI SAYASUNDAR BASA  SPANDAN DIAGNOSTIC CENTER (PVT.) LTD.</t>
  </si>
  <si>
    <t xml:space="preserve"> LARSON AND TURBO  LIMITED</t>
  </si>
  <si>
    <t xml:space="preserve"> KALINGA COMMERCIAL  CORPORATION LIMITED</t>
  </si>
  <si>
    <t xml:space="preserve"> Rupasi Singh  DEO</t>
  </si>
  <si>
    <t xml:space="preserve"> Sun Sai Ventures  PRIVATE LIMITED</t>
  </si>
  <si>
    <t xml:space="preserve"> LUXURIO  ASSETS (P) LTD</t>
  </si>
  <si>
    <t xml:space="preserve"> LARSEN &amp; TURBO  LIMITED</t>
  </si>
  <si>
    <t xml:space="preserve"> SHUVAM CONSTRUCTION  PVT LTD.</t>
  </si>
  <si>
    <t xml:space="preserve"> REGISTRAR, RAMA DEVI WOMEN'S  UNIVERSITY</t>
  </si>
  <si>
    <t xml:space="preserve"> OM SHREE HOSPITALITY &amp; FOODS  PVT. LTD.</t>
  </si>
  <si>
    <t xml:space="preserve"> B. MANOJ KUMAR  PATRA</t>
  </si>
  <si>
    <t xml:space="preserve"> ORGANISATIONAL SECRETARY,  BIJU JANATA DAL.</t>
  </si>
  <si>
    <t xml:space="preserve"> URC CONSTRUCTION  PVT LTD.</t>
  </si>
  <si>
    <t xml:space="preserve"> DIRECTOR  M/S SHUVAM CONS. PVT. LTD.</t>
  </si>
  <si>
    <t xml:space="preserve"> M.D.KALINGA HOSPITAL  .</t>
  </si>
  <si>
    <t xml:space="preserve"> M/S S.K. INDUSTRIES. TEL:441860  .</t>
  </si>
  <si>
    <t xml:space="preserve"> M/S KURLON LTD.  .</t>
  </si>
  <si>
    <t xml:space="preserve"> INFOSYS LIMITED  .</t>
  </si>
  <si>
    <t xml:space="preserve"> M/D RUCHI AGRO COOLING (P)LTD  .</t>
  </si>
  <si>
    <t xml:space="preserve"> M/S SUPREME POLYMER(P)LTD  .</t>
  </si>
  <si>
    <t xml:space="preserve"> HEMALATA HOSPITAL N RESEARCH CENTER  .</t>
  </si>
  <si>
    <t xml:space="preserve"> M/S FALCON MARINE EXPORTS LTD  .</t>
  </si>
  <si>
    <t xml:space="preserve"> SECY M/S KALINGA INST. OF IND TECHNOLOGY  .</t>
  </si>
  <si>
    <t xml:space="preserve"> M/S.LINGARAJ BISCUITS (P) LTD.  .</t>
  </si>
  <si>
    <t xml:space="preserve"> M/S NEEL PLAST POLYMERS (P) LTD.  .</t>
  </si>
  <si>
    <t xml:space="preserve"> M/S HOTEL PRANAMI INN PVT,LTD.  .</t>
  </si>
  <si>
    <t xml:space="preserve"> SR. D.E.E/GISE RAILWAY KHURDHA ROAD  .</t>
  </si>
  <si>
    <t xml:space="preserve"> BHUBANESWAR EYE RESEARCH INSTITUTE.  .</t>
  </si>
  <si>
    <t xml:space="preserve"> ASBM UNIVERSITY  .</t>
  </si>
  <si>
    <t xml:space="preserve"> MARUTI SHOPPING MALL,MARUTI CORNER.  .</t>
  </si>
  <si>
    <t xml:space="preserve"> M/S TEEKAY MARINE (P) LTD.  .</t>
  </si>
  <si>
    <t xml:space="preserve"> M/S-JSS CONSULTANCY SERVICES LTD.  .</t>
  </si>
  <si>
    <t xml:space="preserve"> M/S-BALAJI EDUCATIONAL TRUST.  .</t>
  </si>
  <si>
    <t xml:space="preserve"> THE M.D. ADITYA ASHWINI HOSPITAL.  .</t>
  </si>
  <si>
    <t xml:space="preserve"> D.G.M.(CITY) ,BSNL.  .</t>
  </si>
  <si>
    <t xml:space="preserve"> M/S SILICON INSTITUTE OF TECHNOLOGY.  .</t>
  </si>
  <si>
    <t xml:space="preserve"> M/S WIPPRO TECHNOLOGIES LTD.  .</t>
  </si>
  <si>
    <t xml:space="preserve"> M/S KALINGA INSTITUTE OF IND N TECH.  .</t>
  </si>
  <si>
    <t xml:space="preserve"> M/S.DINABANDHU FOUNDATION  .</t>
  </si>
  <si>
    <t xml:space="preserve"> M/S NABADIGANTA EDUCATIONAL TRUST  .</t>
  </si>
  <si>
    <t xml:space="preserve"> SHIVA FROZEN FOOD EXPORTS PVT.LTD  .</t>
  </si>
  <si>
    <t xml:space="preserve"> BHARATI AIRTEL LTD.  .</t>
  </si>
  <si>
    <t xml:space="preserve"> M/S.HOTEL RICH REGENCY.  .</t>
  </si>
  <si>
    <t xml:space="preserve"> TARA RANJAN PATTANAIK  .</t>
  </si>
  <si>
    <t xml:space="preserve"> M/S-HOTEL BARI INTERNATIONAL.  .</t>
  </si>
  <si>
    <t xml:space="preserve"> M/S SIRIDI SAI EDUCATION SOCITY.  .</t>
  </si>
  <si>
    <t xml:space="preserve"> SRI ARUN PATTNAIK.  .</t>
  </si>
  <si>
    <t xml:space="preserve"> M/S ODISHA BIOTECH PARK PVT LTD  .</t>
  </si>
  <si>
    <t xml:space="preserve"> M/S.SIKHSHYA O ANUSANDHAN.  .</t>
  </si>
  <si>
    <t xml:space="preserve"> M/S HOTEL KHARAVELA.  .</t>
  </si>
  <si>
    <t xml:space="preserve"> M\S AXESS MEDICOM PVT LTD  .</t>
  </si>
  <si>
    <t xml:space="preserve"> M\S NAVAYUYA HOTEL &amp; RESORTS  .</t>
  </si>
  <si>
    <t xml:space="preserve"> SRI CHINMAYA BISWAL  .</t>
  </si>
  <si>
    <t xml:space="preserve"> M\S SPRINGVILLE GREEN LLP  .</t>
  </si>
  <si>
    <t xml:space="preserve"> M/S SHIMPO SEA FOODS  .</t>
  </si>
  <si>
    <t xml:space="preserve"> M/S BHARAT PETROLEUM CORPORATION LTD  .</t>
  </si>
  <si>
    <t xml:space="preserve"> SRI SANTOSH KUMAR MOHANTY  .</t>
  </si>
  <si>
    <t xml:space="preserve"> M/S NILACHALA EDICATIONAL TRUST  .</t>
  </si>
  <si>
    <t xml:space="preserve"> THE REGISTRAR SIKHYA O ANUSANDHAN  .</t>
  </si>
  <si>
    <t xml:space="preserve"> VIPUL GARDENS RESIDENTS  WELFARE ASSOCIATION</t>
  </si>
  <si>
    <t xml:space="preserve"> M/S R.K.F.INFOSERVICES (P) LTD  .</t>
  </si>
  <si>
    <t xml:space="preserve"> SMT. RAJANIGANDHA JENA  .</t>
  </si>
  <si>
    <t xml:space="preserve"> SRI PRADIPTA KUMAR SAHOO  .</t>
  </si>
  <si>
    <t>HT_IND_M</t>
  </si>
  <si>
    <t xml:space="preserve"> ROHIT KUMAR DAS  .</t>
  </si>
  <si>
    <t xml:space="preserve"> M/S ROUT EDUCATIONAL TRUST  .</t>
  </si>
  <si>
    <t xml:space="preserve"> M/S SQUARE DEAL PROJECTS PVT.LTD  .</t>
  </si>
  <si>
    <t xml:space="preserve"> M/S TEAM MEDIA N HOSPITALITY PVT.LTD  .</t>
  </si>
  <si>
    <t xml:space="preserve"> M/S DEVIKA PROPERTIES PVT.LTD.  .</t>
  </si>
  <si>
    <t xml:space="preserve"> M/S.DEVAVRATA HOMES PVT.LTD OVER BDA  .</t>
  </si>
  <si>
    <t xml:space="preserve"> M\S NBCC INDIA LIMITED  .</t>
  </si>
  <si>
    <t xml:space="preserve"> M/S PNR INFRACON PVT LTD  .</t>
  </si>
  <si>
    <t xml:space="preserve"> M\S CSM TECHNOLOGY PVT.LTD  .</t>
  </si>
  <si>
    <t xml:space="preserve"> M/S NILACHAL BUILDTECH &amp; RESORTS PVT.LTD  .</t>
  </si>
  <si>
    <t xml:space="preserve"> M/S RELIANCE JIO INFOCOM LTD  .</t>
  </si>
  <si>
    <t xml:space="preserve"> THE SENIOR VICE PRESIDENT,HDFC BANK  .</t>
  </si>
  <si>
    <t xml:space="preserve"> M/S KURLON LIMITED  .</t>
  </si>
  <si>
    <t xml:space="preserve"> SRI ASHISH KUMAR MOHINI  .</t>
  </si>
  <si>
    <t xml:space="preserve"> TVS INDUSTRIAL &amp;  LOGISTICS PARKS PVT. LTD.</t>
  </si>
  <si>
    <t xml:space="preserve"> M\S.SOUL SOUK PROPERTY PVT LTD  .</t>
  </si>
  <si>
    <t xml:space="preserve"> M/S. JAGANNATH PROMOTERS &amp; BUILDERS  .</t>
  </si>
  <si>
    <t xml:space="preserve"> DEPUTY GENERAL MANAGER,CANARA BANK  .</t>
  </si>
  <si>
    <t xml:space="preserve"> M/S ROYAL RETREAT CONSTRUCTION PVT.LTD  .</t>
  </si>
  <si>
    <t xml:space="preserve"> SRI VALLURI SRINIVAS  .</t>
  </si>
  <si>
    <t xml:space="preserve"> M\S QUALLTY CARE INDIA LIMITED  .</t>
  </si>
  <si>
    <t xml:space="preserve"> SRI MADHAB CHANDRA BALIARSINGH  .</t>
  </si>
  <si>
    <t xml:space="preserve"> M\S COMPUTER LAB  .</t>
  </si>
  <si>
    <t xml:space="preserve"> SRI SANJEET KUMAR SAHOO  .</t>
  </si>
  <si>
    <t xml:space="preserve"> M/S SHAKTI AGENCIES PVT.LTD  .</t>
  </si>
  <si>
    <t xml:space="preserve"> M\S ITC LTD C\O BOARD OF DIRECTOR  .</t>
  </si>
  <si>
    <t xml:space="preserve"> SRI JAGANNATH TOURISM PVT.LTD  .</t>
  </si>
  <si>
    <t xml:space="preserve"> M/S KALINGA MEDIA N ENTERTAINMENT (P)LTD  .</t>
  </si>
  <si>
    <t xml:space="preserve"> M/S Z.ESTATES PVT.LTD  .</t>
  </si>
  <si>
    <t xml:space="preserve"> M/S ANMOL INDUSTRIES LIMITED  .</t>
  </si>
  <si>
    <t xml:space="preserve"> SRI AKSHAYA KUMAR MAHAKUD  .</t>
  </si>
  <si>
    <t xml:space="preserve"> M/S Z.ESTATE PVT.LTD  .</t>
  </si>
  <si>
    <t xml:space="preserve"> M\S SWARNABHUMI RESORTS PVT LTD  .</t>
  </si>
  <si>
    <t xml:space="preserve"> ODM EDUCATIONAL FOUNDATION  .</t>
  </si>
  <si>
    <t xml:space="preserve"> M\S LIFELINE MULTIVENTURES PVT LTD  .</t>
  </si>
  <si>
    <t xml:space="preserve"> SMT SAUDAMINI BISWAL  .</t>
  </si>
  <si>
    <t xml:space="preserve"> THE GENERAL MANAGER (P&amp;D) OMFED  .</t>
  </si>
  <si>
    <t xml:space="preserve"> M/S TRIDENT PROPERTIES PVT.LTD  .</t>
  </si>
  <si>
    <t xml:space="preserve"> M/S PERFECTOUS TECH.SOLUTIONS P.LTD  .</t>
  </si>
  <si>
    <t xml:space="preserve"> M/S PRECASTERS INDIA PVT.LTD  .</t>
  </si>
  <si>
    <t xml:space="preserve"> M/S Z.ENGINEERS CONSTRUCTION (P) LTD  .</t>
  </si>
  <si>
    <t xml:space="preserve"> M/S ADVANCED MEDICARE N RESEARCH INSTITU  .</t>
  </si>
  <si>
    <t xml:space="preserve"> M/S NILACHALA POLYTECHNIC  .</t>
  </si>
  <si>
    <t xml:space="preserve"> THE GENERAL MANAGER SIDBI  .</t>
  </si>
  <si>
    <t xml:space="preserve"> DURYADHAN SWAIN  .</t>
  </si>
  <si>
    <t xml:space="preserve"> M/S NAVAYUGA HOTELS AND RESORTS  .</t>
  </si>
  <si>
    <t xml:space="preserve"> SANJIB KUMAR ROUT  .</t>
  </si>
  <si>
    <t xml:space="preserve"> SRI BRUNDABAN JENA  .</t>
  </si>
  <si>
    <t xml:space="preserve"> SRI JAGADISH PRASAD NAYAK  .</t>
  </si>
  <si>
    <t xml:space="preserve"> M/S NCC LIMITED  .</t>
  </si>
  <si>
    <t xml:space="preserve"> M\S LALCHAND RESORTTS PVT LTD  .</t>
  </si>
  <si>
    <t xml:space="preserve"> M\S HOTEL RASHMI PLAZA  .</t>
  </si>
  <si>
    <t xml:space="preserve"> SRI SARBESWAR SAHOO  .</t>
  </si>
  <si>
    <t xml:space="preserve"> M\S K.M.V PROJECTS LTD  .</t>
  </si>
  <si>
    <t xml:space="preserve"> M/S ROUT EDUCATION TRUST  .</t>
  </si>
  <si>
    <t xml:space="preserve"> SRI ADITYA PATRA  .</t>
  </si>
  <si>
    <t xml:space="preserve"> M/S N I S W A S S  .</t>
  </si>
  <si>
    <t xml:space="preserve"> M/S CLEAR TUFF GLASS INDUSTRY  .</t>
  </si>
  <si>
    <t xml:space="preserve"> M/S KALINGA HOSPITAL PVT LTD.  .</t>
  </si>
  <si>
    <t xml:space="preserve"> RESISTRAR SIKSHYA O ANUSANDHAN(IBCS)  .</t>
  </si>
  <si>
    <t xml:space="preserve"> M/S ST SIRIDISAI EDUCATIONAL SOCIETY  .</t>
  </si>
  <si>
    <t xml:space="preserve"> M/S ANTHEN GLOBAL TECHNOLOGY SERVICES  .</t>
  </si>
  <si>
    <t xml:space="preserve"> THE DIVISIONAL MANAGER O.F.D.C.  .</t>
  </si>
  <si>
    <t xml:space="preserve"> M/S NARI ENCLAVE  .</t>
  </si>
  <si>
    <t xml:space="preserve"> SRI RAGHURAM NAIDU  .</t>
  </si>
  <si>
    <t xml:space="preserve"> SRI SRI RAVISANKAR VIDYAMANDIR TRUST  .</t>
  </si>
  <si>
    <t xml:space="preserve"> M/S SABARI FOOD PRODUCTS PVT.LTD  .</t>
  </si>
  <si>
    <t xml:space="preserve"> M/S ACCENT PROPERTIES PVT LTD.  .</t>
  </si>
  <si>
    <t xml:space="preserve"> M/S SEVA RESORTS N ESTATE PVT LTD.  .</t>
  </si>
  <si>
    <t xml:space="preserve"> SRI S.K.AGRAWALLA  .</t>
  </si>
  <si>
    <t xml:space="preserve"> REGIONAL MANAGER UNION BANKOF INDIA  .</t>
  </si>
  <si>
    <t xml:space="preserve"> M/S MAHALAXMI COLD STORAGE N ICE FACTORY  .</t>
  </si>
  <si>
    <t xml:space="preserve"> DR. M.K.NAYAK, I.T.E.R  .</t>
  </si>
  <si>
    <t xml:space="preserve"> C.V.RAMAN GLOBAL UNIVERSITY  .</t>
  </si>
  <si>
    <t xml:space="preserve"> PLANT MANAGER,OMFED,BHUBANESWAR DAIRY  .</t>
  </si>
  <si>
    <t xml:space="preserve"> TRIDENT( A UNIT OF EIH ASSOCIATED HOTEL)  .</t>
  </si>
  <si>
    <t xml:space="preserve"> XAVIER INSTITUTE OF MANAGEMENT  .</t>
  </si>
  <si>
    <t xml:space="preserve"> DEPUTY GEN.MANAGER,NABARD  .</t>
  </si>
  <si>
    <t xml:space="preserve"> M/S.SPATIAL PLANNING &amp; ANALYSIS RESERCH  .</t>
  </si>
  <si>
    <t xml:space="preserve"> M/S DISCOVERTURE SOLUTIONS PVT.LTD  .</t>
  </si>
  <si>
    <t xml:space="preserve"> M/S VODAFONE ESSAR SPACE LIMITED  .</t>
  </si>
  <si>
    <t xml:space="preserve"> SUBASH AGRAWALLA  .</t>
  </si>
  <si>
    <t xml:space="preserve"> SATYABRATA MINAKETAN  .</t>
  </si>
  <si>
    <t xml:space="preserve"> LTIMINDTREE  LIMITED</t>
  </si>
  <si>
    <t xml:space="preserve"> BABA SANKARANANDA GIRI  .</t>
  </si>
  <si>
    <t xml:space="preserve"> M/S SIRIDI SAI EDUCATIONAL SOCIETY PVT.L  .</t>
  </si>
  <si>
    <t xml:space="preserve"> THE REGIONAL DIRECTOR CMPDI  .</t>
  </si>
  <si>
    <t xml:space="preserve"> M/S INFOWARE TECH. SOLUTIONS (P) LTD  .</t>
  </si>
  <si>
    <t xml:space="preserve"> M/S KALINGA INST.OF INDUSTRIAL TECH-KIIT  .</t>
  </si>
  <si>
    <t xml:space="preserve"> SRI SATYARTHA PRAKASH  .</t>
  </si>
  <si>
    <t xml:space="preserve"> SRI SRI RAVISANKAR VIDYA MANDIR TRUST  .</t>
  </si>
  <si>
    <t xml:space="preserve"> SRI JAYA JAYANNAIN PATTNAIK NSMT.LITTY  .</t>
  </si>
  <si>
    <t xml:space="preserve"> M/S HOTEL 7MILES,(PRO-SMT MONALISHA RATH  .</t>
  </si>
  <si>
    <t xml:space="preserve"> M/S JAY BHARAT SPICES PVT.LTD  .</t>
  </si>
  <si>
    <t xml:space="preserve"> M/S NBCC (LIMITED)  .</t>
  </si>
  <si>
    <t xml:space="preserve"> SRI VIVEK CHOUHAN  .</t>
  </si>
  <si>
    <t xml:space="preserve"> ROYAL LAGOON RESIDENTS WELFARE  .</t>
  </si>
  <si>
    <t xml:space="preserve"> DY MANAGER CITY TELECOM DIST.  .</t>
  </si>
  <si>
    <t xml:space="preserve"> MR. DEVESH KUMAR SINHA  .</t>
  </si>
  <si>
    <t xml:space="preserve"> KALPATARU DAS,MANAGING TRUST,GOKARNESWAR  .</t>
  </si>
  <si>
    <t xml:space="preserve"> M/S IMGENEX INDIA  .</t>
  </si>
  <si>
    <t xml:space="preserve"> SECY. OF RAMAN EDUCATION SOCIETY  .</t>
  </si>
  <si>
    <t xml:space="preserve"> M/S VIPUL LIMITED  .</t>
  </si>
  <si>
    <t xml:space="preserve"> M/S KRIDAY REALITY PVT.LTD.  .</t>
  </si>
  <si>
    <t xml:space="preserve"> M\S KALINGA INSTITUTE OF INDUSTRIAL TECH  .</t>
  </si>
  <si>
    <t xml:space="preserve"> THE REGISTRAR SIKSHYA O ANUSANDHAN  .</t>
  </si>
  <si>
    <t xml:space="preserve"> M/S HOTEL MAY FAIR LAGOON  .</t>
  </si>
  <si>
    <t xml:space="preserve"> M/S TECH MAHINDRA LTD.  .</t>
  </si>
  <si>
    <t xml:space="preserve"> M/S HOTEL SUKHAMAY  .</t>
  </si>
  <si>
    <t xml:space="preserve"> HOTEL SWOSTI PLAZA  .</t>
  </si>
  <si>
    <t xml:space="preserve"> HOTEL PRESIDENCY,A UNIT OF METRO  .</t>
  </si>
  <si>
    <t xml:space="preserve"> M/S TARATARINI PACKAGING  .</t>
  </si>
  <si>
    <t xml:space="preserve"> ZONAL MANAGER BANK OF INDIA  .</t>
  </si>
  <si>
    <t xml:space="preserve"> GENERAL MANAGER, TELECOM DISTRICT  .</t>
  </si>
  <si>
    <t xml:space="preserve"> M/S SANDY RESERTS (P) LTD  .</t>
  </si>
  <si>
    <t xml:space="preserve"> M/S HOTEL PAL REGENCY  .</t>
  </si>
  <si>
    <t xml:space="preserve"> M/S TARATARINI POLYMERS  .</t>
  </si>
  <si>
    <t xml:space="preserve"> MANEGER CIVIL RESIDENTIAL COMPLEX  .</t>
  </si>
  <si>
    <t xml:space="preserve"> TELECOM DIST ENGINEER BEHIND IPICOL  .</t>
  </si>
  <si>
    <t xml:space="preserve"> GINGER HOTEL  .</t>
  </si>
  <si>
    <t xml:space="preserve"> SUBASH CHAND BHURA  .</t>
  </si>
  <si>
    <t xml:space="preserve"> M/S- KALINGA HATCHERY PVT. LTD.  .</t>
  </si>
  <si>
    <t xml:space="preserve"> BOYS HOSTEL ITER.MS SIKSHYA O ANUSANDHAN  .</t>
  </si>
  <si>
    <t xml:space="preserve"> M/S-HOTEL CRYSTAL.  .</t>
  </si>
  <si>
    <t xml:space="preserve"> RANJITA INSTITUTE OF HOTEL MANAGEMENT  .</t>
  </si>
  <si>
    <t xml:space="preserve"> ORISSA EDUCATIONAL TRUST.  .</t>
  </si>
  <si>
    <t xml:space="preserve"> M/A TATA MOTORS LTD.  .</t>
  </si>
  <si>
    <t xml:space="preserve"> CHIEF MANAGER(PND)  .</t>
  </si>
  <si>
    <t xml:space="preserve"> COLLEGE OF ENGINEERINGS,NABADIGANT  .</t>
  </si>
  <si>
    <t xml:space="preserve"> M/S.HOTEL SIDHARTHA.  .</t>
  </si>
  <si>
    <t xml:space="preserve"> MAYFAIR HOTEL AND RESORTS LTD.  .</t>
  </si>
  <si>
    <t xml:space="preserve"> APOLLO HOSPITALS ENTERPRISES LTD  .</t>
  </si>
  <si>
    <t xml:space="preserve"> COSMOPOLIS RESIDENTS WELFARE  ASSOCIATION</t>
  </si>
  <si>
    <t xml:space="preserve"> M/S N.M.LOKAKALYAN TRUST  .</t>
  </si>
  <si>
    <t xml:space="preserve">  XAVIER INSTITUTE OF MANAGEMENT  .</t>
  </si>
  <si>
    <t xml:space="preserve"> CUTTACK DIABETIES RESERCH FOUNDATION  .</t>
  </si>
  <si>
    <t xml:space="preserve"> SMT SUPRAVA SAHOO  .</t>
  </si>
  <si>
    <t xml:space="preserve"> M/S.VENKATESWAR EDUCATIONAL TRUST  .</t>
  </si>
  <si>
    <t xml:space="preserve"> M/S TATWA TECHNOLOGICS (P) LTD  .</t>
  </si>
  <si>
    <t xml:space="preserve"> M/S ALL ORISSA SBI HOUSING CO-OP.SOCIETY  .</t>
  </si>
  <si>
    <t xml:space="preserve"> SRI PRAMOD KUMAR DHUPAR  .</t>
  </si>
  <si>
    <t xml:space="preserve"> M/S KALINGA MEDIA N ENTERTAINMENT P.LTD  .</t>
  </si>
  <si>
    <t xml:space="preserve"> M/S HOTEL SURAJ PALACE  .</t>
  </si>
  <si>
    <t xml:space="preserve"> M/S ST.SIRIDISAI EDUCATIONAL SOCIETY  .</t>
  </si>
  <si>
    <t xml:space="preserve"> SRI SOUMYAKANTA BALABANTARAY.  .</t>
  </si>
  <si>
    <t xml:space="preserve"> M/S TRANSFORM FURNITURE PVT.LTD.  .</t>
  </si>
  <si>
    <t xml:space="preserve"> M\S KALINGA INSTITUE OF INDUSTRAL TECH.  .</t>
  </si>
  <si>
    <t xml:space="preserve"> M\S DLF LIMITED.  .</t>
  </si>
  <si>
    <t xml:space="preserve"> M\S TRIDENT SOFT TECH PVT.LTD.  .</t>
  </si>
  <si>
    <t xml:space="preserve"> SMT PIYALI DE.M\D KALINGA GASES PVT.LTD.  .</t>
  </si>
  <si>
    <t xml:space="preserve"> UTKAL NIRMAN,PROP:MR. LAXMAN AHHEMED BOX  .</t>
  </si>
  <si>
    <t xml:space="preserve"> M/S.ORIENTAL BOTTLING PLANT  .</t>
  </si>
  <si>
    <t xml:space="preserve"> M/S-RASMI DRINKS PVT. LTD.  .</t>
  </si>
  <si>
    <t xml:space="preserve"> M/S PRINTECH OFFSET (P) LTD.  .</t>
  </si>
  <si>
    <t xml:space="preserve"> M/S SIKSHYA O ANUSANDHAN  .</t>
  </si>
  <si>
    <t xml:space="preserve"> M.S INTERNATIONAL MANAGEMENT INSTITUTE  .</t>
  </si>
  <si>
    <t xml:space="preserve"> ST.SHIRIDI SAI EDUCATIONAL SOCIETY  .</t>
  </si>
  <si>
    <t xml:space="preserve"> SRI PARSURAM DHAL  .</t>
  </si>
  <si>
    <t xml:space="preserve"> SRI KISHOR KUMAR MAHANTA(IGPA HOLDER)  .</t>
  </si>
  <si>
    <t xml:space="preserve"> GENERAL MANAGER,ODISHA GRAMYA BANK  .</t>
  </si>
  <si>
    <t xml:space="preserve"> SRI BHRAMARABARA PATRA(GPA HOLDER)  .</t>
  </si>
  <si>
    <t xml:space="preserve"> THE CHIEF EXECUTIVE RPRC  .</t>
  </si>
  <si>
    <t xml:space="preserve"> M/S KALINGA INST. OF IND.TECHNOLOGY  .</t>
  </si>
  <si>
    <t xml:space="preserve"> M/S SIRIDI SAI EDUCATIONAL SOCIETY  .</t>
  </si>
  <si>
    <t xml:space="preserve"> THE ASST.DIRECTOR EXPORT INSPECTION  .</t>
  </si>
  <si>
    <t xml:space="preserve"> M/S DILLIP CONSTRUCTION PVT LTD  .</t>
  </si>
  <si>
    <t xml:space="preserve"> M\S SANKALP C\O SRI ASHOK KUMAR DAS  .</t>
  </si>
  <si>
    <t xml:space="preserve"> SRI DEBENDRA RAY  .</t>
  </si>
  <si>
    <t xml:space="preserve"> THE PROJECT DIRECTOR M\S MEIL(BBSR)  .</t>
  </si>
  <si>
    <t xml:space="preserve"> M\S UTKAL HEALTH CARE PVT LTD  .</t>
  </si>
  <si>
    <t xml:space="preserve"> SRI HIMMATLAL PATEL.  .</t>
  </si>
  <si>
    <t xml:space="preserve"> THE REGISTRAR SIKHYA 'O' ANUSANDHAN  .</t>
  </si>
  <si>
    <t xml:space="preserve"> SRI SATYABRATA DHIR  .</t>
  </si>
  <si>
    <t xml:space="preserve"> M/S BIRLA GLOBAL UNIVERSITY.  .</t>
  </si>
  <si>
    <t xml:space="preserve"> M/S D.N.HOMES PVT LTD.  .</t>
  </si>
  <si>
    <t xml:space="preserve"> M/S ODIPLAST  .</t>
  </si>
  <si>
    <t xml:space="preserve"> M/S ODISHA TELEVISION LTD  .</t>
  </si>
  <si>
    <t xml:space="preserve"> M/S INDIAN OIL CORPORATION LIMITED  .</t>
  </si>
  <si>
    <t xml:space="preserve"> M/S LINGARAJ GRANITE PVT.LTD  .</t>
  </si>
  <si>
    <t xml:space="preserve"> M/S RAMTECH SOFTWARE SOLUTION PVT LTD  .</t>
  </si>
  <si>
    <t xml:space="preserve"> SURENDRA AGRITECH PVT LTD.  .</t>
  </si>
  <si>
    <t xml:space="preserve"> M/S ANSUMAN RESORTS N ENTERPRISES P.LTD  .</t>
  </si>
  <si>
    <t xml:space="preserve"> THE PROJECT DIRECTOR,NAVAL HOUSING BOARD  .</t>
  </si>
  <si>
    <t xml:space="preserve"> M.D CENTRAL TOOL ROOM &amp; TRAINING CENTER  .</t>
  </si>
  <si>
    <t xml:space="preserve"> M/S KALINGA INSTITUTE OF SOCIAL SCIENCE  .</t>
  </si>
  <si>
    <t xml:space="preserve"> THE CM-CGD,GAIL INDIA LTD  .</t>
  </si>
  <si>
    <t xml:space="preserve"> SRI NARAYAN SUBUDHI  .</t>
  </si>
  <si>
    <t xml:space="preserve"> M\SSRI JAGANNATH PROMOTERS &amp; BULIDER LTD  .</t>
  </si>
  <si>
    <t xml:space="preserve"> KISS  .</t>
  </si>
  <si>
    <t xml:space="preserve"> TARINI PACKAGING AND GRAPHICS  .</t>
  </si>
  <si>
    <t xml:space="preserve"> Maheswari Packaging  .</t>
  </si>
  <si>
    <t xml:space="preserve"> Sunita  CHOUDHURY</t>
  </si>
  <si>
    <t xml:space="preserve"> Devavrat Homes Private Limited  GPA HOLDER/MD</t>
  </si>
  <si>
    <t xml:space="preserve"> D.N. Home Pvt Ltd  MD- SRI JADISH PRASAD NAIK</t>
  </si>
  <si>
    <t xml:space="preserve"> GRT Associates  PVT LTD</t>
  </si>
  <si>
    <t xml:space="preserve"> SAI BINAYAK  &amp; CO.</t>
  </si>
  <si>
    <t xml:space="preserve"> Arun Kumar Biswal  .</t>
  </si>
  <si>
    <t xml:space="preserve"> Suyog Computech Pvt.  LIMITED</t>
  </si>
  <si>
    <t xml:space="preserve"> Bharati Restaurant  PVT LTD.</t>
  </si>
  <si>
    <t xml:space="preserve"> Sri Ankush  AGARWAL</t>
  </si>
  <si>
    <t xml:space="preserve"> Subh Engineers  .</t>
  </si>
  <si>
    <t xml:space="preserve"> Silicon Institute of Technology  .</t>
  </si>
  <si>
    <t xml:space="preserve"> Sidhartha Broadcasting Private  LIMITED</t>
  </si>
  <si>
    <t xml:space="preserve"> Infunex Health Care (P)  LTD.</t>
  </si>
  <si>
    <t xml:space="preserve"> Jagannath Promoters&amp;Builders  .</t>
  </si>
  <si>
    <t xml:space="preserve"> SRB Consultancy Pvt.  LTD.</t>
  </si>
  <si>
    <t xml:space="preserve"> Hitech Consultancy(P) Ltd  .</t>
  </si>
  <si>
    <t xml:space="preserve"> Omm Eco  BUILDTECH</t>
  </si>
  <si>
    <t xml:space="preserve"> Shapoorji Pallonji &amp; Company  PRIVATE LIMITED</t>
  </si>
  <si>
    <t xml:space="preserve"> Sunita  CHOUDHARY</t>
  </si>
  <si>
    <t xml:space="preserve"> Institute of Gastro &amp; Kidney  CARE PVT. LTD.</t>
  </si>
  <si>
    <t xml:space="preserve"> Falcon Real Esate  (P) LTD.</t>
  </si>
  <si>
    <t xml:space="preserve"> Sri Raj Kishore  AGARWALLA</t>
  </si>
  <si>
    <t xml:space="preserve"> ASTRAL  LIMITED</t>
  </si>
  <si>
    <t xml:space="preserve"> M/S Sofia Firdous  .</t>
  </si>
  <si>
    <t xml:space="preserve"> Sri Pradeep Kumar  GUPTA</t>
  </si>
  <si>
    <t xml:space="preserve"> Mrs. Kiruthika  PRABHAKARAN</t>
  </si>
  <si>
    <t xml:space="preserve"> S J Developers &amp; Housing Pvt. Ltd.  .</t>
  </si>
  <si>
    <t xml:space="preserve"> Latika  PRATAP</t>
  </si>
  <si>
    <t xml:space="preserve"> Morlife Health Care Pvt. Ltd.  .</t>
  </si>
  <si>
    <t xml:space="preserve"> GenX Dignostics Pvt. Ltd.  .</t>
  </si>
  <si>
    <t xml:space="preserve"> OU Infraprojects Private Limited  .</t>
  </si>
  <si>
    <t xml:space="preserve"> Kasturi Flour Mill Pvt. Ltd.  .</t>
  </si>
  <si>
    <t xml:space="preserve"> Om Prakash  .</t>
  </si>
  <si>
    <t xml:space="preserve"> Balaji Mediscans Pvt. Ltd.  DIRECTOR DR. MANAS RANJAN BAISAKH</t>
  </si>
  <si>
    <t xml:space="preserve"> Kriday Realty Private Limited  .</t>
  </si>
  <si>
    <t xml:space="preserve"> D.N. Homes Pvt. Ltd.,  .</t>
  </si>
  <si>
    <t xml:space="preserve"> SAPIGEN BIOLOGIX PVT. LTD  .</t>
  </si>
  <si>
    <t xml:space="preserve"> Sri Rabindra Kumar  MAHAPATRA</t>
  </si>
  <si>
    <t xml:space="preserve"> GANAPATI  AGRITECH</t>
  </si>
  <si>
    <t xml:space="preserve"> NANDIGHOSHA NETWORK  PVT.LTD</t>
  </si>
  <si>
    <t xml:space="preserve"> SUBHRA MOHANTY  SHOVEN MOHANTY</t>
  </si>
  <si>
    <t xml:space="preserve"> Shree Jagannath Tourism Pvt. Ltd.  .</t>
  </si>
  <si>
    <t xml:space="preserve"> SAI GOPAL ENTERPRISESRAMDASPUR  UNIT</t>
  </si>
  <si>
    <t xml:space="preserve"> ADVANCED UROCARE  PVT. LTD</t>
  </si>
  <si>
    <t xml:space="preserve"> JOINT COMMISSIONER CPDO  EASTERN REGION</t>
  </si>
  <si>
    <t xml:space="preserve"> M/s MG Plasto Pvt.  LTD.,</t>
  </si>
  <si>
    <t xml:space="preserve"> OM OIL&amp;FLOUR MILLS  LTD</t>
  </si>
  <si>
    <t xml:space="preserve"> SMT BASANTI PATRA &amp; REBATI BISWAL  .</t>
  </si>
  <si>
    <t xml:space="preserve"> STALWART PROJECTS  PVT.LTD</t>
  </si>
  <si>
    <t xml:space="preserve"> JAGRUTI WELFARE  ORGANIZATION</t>
  </si>
  <si>
    <t xml:space="preserve"> RADHA  SAHOO</t>
  </si>
  <si>
    <t xml:space="preserve"> SRI JAGANNATH PROMOTERS  &amp; BUILDERS</t>
  </si>
  <si>
    <t xml:space="preserve"> FALCON REAL ESTATE  PVT.LTD</t>
  </si>
  <si>
    <t xml:space="preserve"> OU INFRAPROJECTS  PVT.LTD.</t>
  </si>
  <si>
    <t xml:space="preserve"> SRIHARI  CONTRUCTION</t>
  </si>
  <si>
    <t xml:space="preserve"> SEVENTH AVENUE EVENTZ  PVT.LTD</t>
  </si>
  <si>
    <t xml:space="preserve"> MANAKSHYA ASSOCIATES P.LTD  .</t>
  </si>
  <si>
    <t xml:space="preserve"> ROYAL CHARITABLE TRUST  .</t>
  </si>
  <si>
    <t xml:space="preserve"> ALFA TRANSFORMER LTD  .</t>
  </si>
  <si>
    <t xml:space="preserve"> DURO PIPES (PVT.) LTD  .</t>
  </si>
  <si>
    <t xml:space="preserve"> MAGNUM FIBERS PVT.LTD  .</t>
  </si>
  <si>
    <t xml:space="preserve"> SHAKTI PACK PVT LTD.  .</t>
  </si>
  <si>
    <t xml:space="preserve"> FALCON MARINE EXPORTS LTD  .</t>
  </si>
  <si>
    <t xml:space="preserve"> ANAND INDUSTRIAL GASES PVT LTD  .</t>
  </si>
  <si>
    <t xml:space="preserve"> KUNJ ROLLER FLOUR MILLS PVT LTD  .</t>
  </si>
  <si>
    <t xml:space="preserve"> MAGNUM POLYMERS PVT LTD.  .</t>
  </si>
  <si>
    <t xml:space="preserve"> PURAN ALLOYS N STEEL PVT LTD  .</t>
  </si>
  <si>
    <t xml:space="preserve"> KUNJA ALLOYS PVT LTD  .</t>
  </si>
  <si>
    <t xml:space="preserve"> ASHIRBAD PRAKASHAN (P) LTD  .</t>
  </si>
  <si>
    <t xml:space="preserve"> HINDDITA ENTERPRISE  .</t>
  </si>
  <si>
    <t xml:space="preserve"> UTKAL EXPORTS  .</t>
  </si>
  <si>
    <t xml:space="preserve"> UTKAL FEEDS (P) LTD.  .</t>
  </si>
  <si>
    <t xml:space="preserve"> TIRUPATI CONDUCTORS (P) LTD  .</t>
  </si>
  <si>
    <t xml:space="preserve"> SHREE H D M INDUSTRIES (P) LTD  .</t>
  </si>
  <si>
    <t xml:space="preserve"> MANGUTURAM SARALIA FOOD (P)LTD  .</t>
  </si>
  <si>
    <t xml:space="preserve"> GALAXY MEDICARE  .LTD</t>
  </si>
  <si>
    <t xml:space="preserve"> BIHARIJI PRESSURE VESSELS PVT LTD  .</t>
  </si>
  <si>
    <t xml:space="preserve"> BIHARIJI CONTAINERS PVT LTD  .</t>
  </si>
  <si>
    <t xml:space="preserve"> M/S S.K.INDUSTRIES  .</t>
  </si>
  <si>
    <t xml:space="preserve"> ANUJA CERAMIC INDUSTRY  .</t>
  </si>
  <si>
    <t xml:space="preserve"> S.K.FOOD PRODUCTS,  .</t>
  </si>
  <si>
    <t xml:space="preserve"> MAGNUM POLYMER,PVT,LTD  .</t>
  </si>
  <si>
    <t xml:space="preserve"> RISHI DEV BATRA  .</t>
  </si>
  <si>
    <t xml:space="preserve"> SAFARI RETREATS  PVT LTD</t>
  </si>
  <si>
    <t xml:space="preserve"> NAMITA MOHAPATRA,  .</t>
  </si>
  <si>
    <t xml:space="preserve"> AMAR JYOTI  MAHAPATRA</t>
  </si>
  <si>
    <t xml:space="preserve"> OM PRAKASH ROY  .</t>
  </si>
  <si>
    <t xml:space="preserve"> PRABHUKRUPA CONSTRUCTIONS PVT LTD  .</t>
  </si>
  <si>
    <t xml:space="preserve"> EXPRESS PUBLICATIONS MADURAI PVT LTD  .</t>
  </si>
  <si>
    <t xml:space="preserve"> SATYA BHAMA PATRA  .</t>
  </si>
  <si>
    <t xml:space="preserve"> THE NATIONAL SMALL INDUSTRIES CORPORATIO  .</t>
  </si>
  <si>
    <t xml:space="preserve"> MAHENDRA KUMAR SAHU  .</t>
  </si>
  <si>
    <t xml:space="preserve"> BLUE WHEEL NATIONAL HEALTH CARE N  .</t>
  </si>
  <si>
    <t xml:space="preserve"> BIJAYARAM SENAPATI  .</t>
  </si>
  <si>
    <t xml:space="preserve"> HI TECH DENTAL HOSPITAL  .</t>
  </si>
  <si>
    <t xml:space="preserve"> INSTITUTE OF MGT N INF SCIENCE  .</t>
  </si>
  <si>
    <t xml:space="preserve"> CONSORTIUM AUTOMOBILES PVT LTD  .</t>
  </si>
  <si>
    <t xml:space="preserve"> ASSOTECH SUN GROWTH ADOBE LLP  .</t>
  </si>
  <si>
    <t xml:space="preserve"> M/S TARA BACKERY,PROP- BANSIDHAR BHUYAN  .</t>
  </si>
  <si>
    <t xml:space="preserve"> RELIANCE COMMUNICATION LTD.  .</t>
  </si>
  <si>
    <t xml:space="preserve"> IDEA BASE BTS NAHARAKANTA  .</t>
  </si>
  <si>
    <t xml:space="preserve"> SHREE BHARAT MOTORS LTD  .</t>
  </si>
  <si>
    <t xml:space="preserve"> ABDUL WAHID  .</t>
  </si>
  <si>
    <t xml:space="preserve"> GOURISANKAR AGARWAL  .</t>
  </si>
  <si>
    <t xml:space="preserve"> DURGA PRASAD RATH,MD-DRIEMS  .</t>
  </si>
  <si>
    <t xml:space="preserve"> MS SONTHALIA RICE MILL  .</t>
  </si>
  <si>
    <t xml:space="preserve"> MAA TARINI BASTRALAYA  .</t>
  </si>
  <si>
    <t xml:space="preserve"> M/S SM CONSULTANTS, PROP-SOUMENDRA KU  .</t>
  </si>
  <si>
    <t xml:space="preserve"> GUPTA POWER INFRASTRUCTURE LIMITED(SOLAR  .</t>
  </si>
  <si>
    <t xml:space="preserve"> JAGANNATH RICE MILLS  .</t>
  </si>
  <si>
    <t xml:space="preserve"> SUSANTA KUMAR JENA  .</t>
  </si>
  <si>
    <t xml:space="preserve"> SJ CHARITABLE TRUST  .</t>
  </si>
  <si>
    <t xml:space="preserve"> RELIANCE JIO SAG-II LEWIS ROAD  .</t>
  </si>
  <si>
    <t xml:space="preserve"> BUXI JAGABANDHU ENG MEDIUM SCHOOL  .</t>
  </si>
  <si>
    <t xml:space="preserve"> HARIHAR KARAN  .</t>
  </si>
  <si>
    <t xml:space="preserve"> SISHMO,HOTEL, AUTH. SIG. NADIN BAY  .</t>
  </si>
  <si>
    <t xml:space="preserve"> M/S HOTEL KALINGA ASHOKA  .</t>
  </si>
  <si>
    <t xml:space="preserve"> RAJESH AGRAWAL,  .</t>
  </si>
  <si>
    <t xml:space="preserve"> M/S ASTHA FOODS , SRI CHANDRA BHUSAN  .</t>
  </si>
  <si>
    <t xml:space="preserve"> SANJAYA KU SAMANTARAY  .</t>
  </si>
  <si>
    <t xml:space="preserve"> THE MANAGER , OMTDC  .</t>
  </si>
  <si>
    <t xml:space="preserve"> UTKAL BUILDERS LTD, DIR-SARAD BAID  .</t>
  </si>
  <si>
    <t xml:space="preserve"> EPARI REKHA  .</t>
  </si>
  <si>
    <t xml:space="preserve"> P. GOPAL KRISHAN  .</t>
  </si>
  <si>
    <t xml:space="preserve"> M/S ADITYA BIRLA FASHION N RETAIL LTD  .</t>
  </si>
  <si>
    <t xml:space="preserve"> NUTECH GRAPHICS PVT LTD,  .</t>
  </si>
  <si>
    <t xml:space="preserve"> SMS INDIA PVT LTD  .</t>
  </si>
  <si>
    <t xml:space="preserve"> JYOTI MOTORS PVT LTD  .</t>
  </si>
  <si>
    <t xml:space="preserve"> GITANJALI BASTIA,GITANJALI COMPLEX  .</t>
  </si>
  <si>
    <t xml:space="preserve"> SAMAJBADI SOCIETY ,NAVAJATA PRINTERS  .</t>
  </si>
  <si>
    <t xml:space="preserve"> M/S VALENTINA PIPES PRIVATE LTD  .</t>
  </si>
  <si>
    <t xml:space="preserve"> HITECH MEDICAL COLLEGE N HOSPITAL  .</t>
  </si>
  <si>
    <t xml:space="preserve"> B.R.M.EDUCATIONAL TRUST  .</t>
  </si>
  <si>
    <t xml:space="preserve"> HITECH ENGINEERING COLLEGE  .</t>
  </si>
  <si>
    <t xml:space="preserve"> I.M.F.A. LTD.  .</t>
  </si>
  <si>
    <t xml:space="preserve"> NILAKANTHA EDUCATIONAL N CHARITABLE  .</t>
  </si>
  <si>
    <t xml:space="preserve"> GARGSON PROPERTIES PVT LTD  .</t>
  </si>
  <si>
    <t xml:space="preserve"> M/S CHILIKA FISHNET PVT LTD  .</t>
  </si>
  <si>
    <t xml:space="preserve"> M/S SUPRATIK HOSPITALITY PVT LTD  .</t>
  </si>
  <si>
    <t xml:space="preserve"> M/S MAHADEV COLD STORAGE N ICE PLANT  .</t>
  </si>
  <si>
    <t xml:space="preserve"> THE DIRECTOR, ORISSA COMPUTER ACADEMY  .</t>
  </si>
  <si>
    <t xml:space="preserve"> THE DIRECTOR M/S KRUPAJALA ENG.COLLEGE  .</t>
  </si>
  <si>
    <t xml:space="preserve"> BEYOND PROJECTS PVT LTD  .</t>
  </si>
  <si>
    <t xml:space="preserve"> BIJAYSHREE ROUTRAY  .</t>
  </si>
  <si>
    <t xml:space="preserve"> EMPREO WHEELS PVT LTD  .</t>
  </si>
  <si>
    <t xml:space="preserve"> M/S HINDUSTAN ASSOCIATION  .</t>
  </si>
  <si>
    <t xml:space="preserve"> POSTAL STAFF QUARTER GGP  .</t>
  </si>
  <si>
    <t xml:space="preserve"> EASTERN MEDIA LIMITED  .</t>
  </si>
  <si>
    <t xml:space="preserve"> TILAK RAJ PUBLICATIONS PVT LTD  .</t>
  </si>
  <si>
    <t xml:space="preserve"> INSTITUTE OF ENTERPRENERSHIP DEVELOPMENT  .</t>
  </si>
  <si>
    <t xml:space="preserve"> PRAGATIVADI PUBLICATION PVT LTD  .</t>
  </si>
  <si>
    <t xml:space="preserve"> ARSS INFRASTRUCTURE PROJECTS LTD  .</t>
  </si>
  <si>
    <t xml:space="preserve"> PERFECT PRINT AND GRAPHICS (P) LTD  .</t>
  </si>
  <si>
    <t xml:space="preserve"> M/S B.L AUTO INDUSTRIES PVT LTD  .</t>
  </si>
  <si>
    <t xml:space="preserve"> M/S KALINGA BACKERY PVT LTD  .</t>
  </si>
  <si>
    <t xml:space="preserve"> SK FOOD PRODUCTS ( UNIT-2)  .</t>
  </si>
  <si>
    <t xml:space="preserve"> C.V.RAMAN INSTITUTE OF TECHNOLOGY  .</t>
  </si>
  <si>
    <t xml:space="preserve"> PRINCIPAL ,COLLEGE OF IT  &amp; MANAGEMENT EDUCATION</t>
  </si>
  <si>
    <t xml:space="preserve"> SHIVANI EDUCATIONAL N CHARITABLE TRUST  .</t>
  </si>
  <si>
    <t xml:space="preserve"> MICRO MEDIA N ENT. PVT LTD,  .</t>
  </si>
  <si>
    <t xml:space="preserve"> ODYSSA HOMES N COMMERCIALS PVT.LTD.  .</t>
  </si>
  <si>
    <t xml:space="preserve"> SHASIBHUSAN HOTA  .</t>
  </si>
  <si>
    <t xml:space="preserve"> NIRMALA AGARWALA  .</t>
  </si>
  <si>
    <t xml:space="preserve"> SOUMENDRA KU MOHANTY,M/S S.M.CONSULTANCY  .</t>
  </si>
  <si>
    <t xml:space="preserve"> M/S HINDUSTAN COCA COLA BEVERAGE PVT LTD  .</t>
  </si>
  <si>
    <t xml:space="preserve"> M/S HOTEL PUSPAKA  .</t>
  </si>
  <si>
    <t xml:space="preserve"> M/S KRIPA  .</t>
  </si>
  <si>
    <t xml:space="preserve"> ARYAN INSTITUTE OF ENG.N TECH.  .</t>
  </si>
  <si>
    <t xml:space="preserve"> SAMVIT SAGAR JUBLEE EDUCATIONAL TRUST  .</t>
  </si>
  <si>
    <t xml:space="preserve"> SUSANT MISRA, (ANNAPURNA COMPLEX)  .</t>
  </si>
  <si>
    <t xml:space="preserve"> SWAPNA MOTORS PVT LTD  .</t>
  </si>
  <si>
    <t xml:space="preserve"> PADMA CHARAN PATRA (HONDA SHOWROOM)  .</t>
  </si>
  <si>
    <t xml:space="preserve"> THE DIRECTOR,ADMINISTRATION (SOLAR)  .</t>
  </si>
  <si>
    <t xml:space="preserve"> M/S GANGEYA SUPPLY AGENCY  .</t>
  </si>
  <si>
    <t xml:space="preserve"> TIRUPATI CONDUCTORS PVT LTD  .</t>
  </si>
  <si>
    <t xml:space="preserve"> SAMRIDHI EDUCATIONAL TRUST  .</t>
  </si>
  <si>
    <t xml:space="preserve"> KAMAT HOTELS INDIA LTD  .</t>
  </si>
  <si>
    <t xml:space="preserve"> M/S TEMPLE CITY INDUSTRY  .</t>
  </si>
  <si>
    <t xml:space="preserve"> KHANDELWAL PVC PIPES PVT LTD  .</t>
  </si>
  <si>
    <t xml:space="preserve"> M/S FORTUNE AGRITECH PVT.LTD  .</t>
  </si>
  <si>
    <t xml:space="preserve"> SUDHIR KUMAR PANDA,M/S GAYATRI INDUSTRIE  .</t>
  </si>
  <si>
    <t xml:space="preserve"> M/S PREMIER CABLES N CONDUCTORS P.L.  .</t>
  </si>
  <si>
    <t xml:space="preserve"> MOHANTY HOTEL N RESORTS PVT LTD  .</t>
  </si>
  <si>
    <t xml:space="preserve"> PANDA N COMPANY  .</t>
  </si>
  <si>
    <t xml:space="preserve"> RABINDRA MOHAN SWAIN  .</t>
  </si>
  <si>
    <t xml:space="preserve"> RAJINDER KU GUGUNANI,MD OF M/S GRAN  .</t>
  </si>
  <si>
    <t xml:space="preserve"> RASMI RANJAN ROUTRAY, RASMI ENTERPRISES  .</t>
  </si>
  <si>
    <t xml:space="preserve"> DELHI PUBLIC SCHOOL KALINGA  .</t>
  </si>
  <si>
    <t xml:space="preserve"> DHARMADITYA PATTANAIK  .</t>
  </si>
  <si>
    <t xml:space="preserve"> LAXMI FRANKLIN HOSPITALITY PVT LTD.  .</t>
  </si>
  <si>
    <t xml:space="preserve"> M/S ANIL CONTRACTORS PVT LTD  .</t>
  </si>
  <si>
    <t xml:space="preserve"> M/S TARA TARINI INDUSTRIES,PRO-BANSIDHAR  .</t>
  </si>
  <si>
    <t xml:space="preserve"> M/S SWIFT PACKAGING  .</t>
  </si>
  <si>
    <t xml:space="preserve"> UTKAL BUILDERS PVT  LTD  .</t>
  </si>
  <si>
    <t xml:space="preserve"> RAMESH KUMAR AGARWAL  .</t>
  </si>
  <si>
    <t xml:space="preserve"> MAHALAXMI MODERN RICE MILL  .</t>
  </si>
  <si>
    <t xml:space="preserve"> DAV PUBLIC SCHOOL, POKHARIPUT  .</t>
  </si>
  <si>
    <t xml:space="preserve"> GODABARISHA MOHAPATRA  .</t>
  </si>
  <si>
    <t xml:space="preserve"> SATPAL SINGH,DIRECTOR-HOTEL PAL REGENCY  .</t>
  </si>
  <si>
    <t xml:space="preserve"> OORJITA PROJECT PVT LTD  .</t>
  </si>
  <si>
    <t xml:space="preserve"> JYOTE PROPERTIES, MANAGING PARTNER-  .</t>
  </si>
  <si>
    <t xml:space="preserve"> SHAHI EXPORTS PVT LTD  .</t>
  </si>
  <si>
    <t xml:space="preserve"> NEW AGE MEDIA N PUBLICATION PVT LTD  .</t>
  </si>
  <si>
    <t xml:space="preserve"> UTKAL BUILDERS LTD  .</t>
  </si>
  <si>
    <t xml:space="preserve"> RASHMI RANJAN JENA  .</t>
  </si>
  <si>
    <t xml:space="preserve"> INDUMATI ROUT  .</t>
  </si>
  <si>
    <t xml:space="preserve"> THE MANAGING DIRECTOR,AUTOMOTIVE(INDIA)  .</t>
  </si>
  <si>
    <t xml:space="preserve"> AMAR JYOTI MOHAPATRA  .</t>
  </si>
  <si>
    <t xml:space="preserve"> SUSHIL KUMAR SANTUKA  .</t>
  </si>
  <si>
    <t xml:space="preserve"> UTKAL BUILDERS LTD, DIR- SARAD BAID  .</t>
  </si>
  <si>
    <t xml:space="preserve"> Saralia Industries Pvt. ltd  PVT. LTD</t>
  </si>
  <si>
    <t xml:space="preserve"> GAIL INDIA LTD  LTD</t>
  </si>
  <si>
    <t xml:space="preserve"> Sasmita  SUNDARAY</t>
  </si>
  <si>
    <t xml:space="preserve"> Devavrat homes  PVT. LTD</t>
  </si>
  <si>
    <t xml:space="preserve"> S.K Roshan  ROSHAN</t>
  </si>
  <si>
    <t xml:space="preserve"> Amarjyoti fly ash Bricks  .</t>
  </si>
  <si>
    <t xml:space="preserve"> SHIVANSH COMPLEX  .</t>
  </si>
  <si>
    <t xml:space="preserve"> Kokila Industries  .</t>
  </si>
  <si>
    <t xml:space="preserve"> Chanda Metal Tube  .</t>
  </si>
  <si>
    <t xml:space="preserve"> Pratham Broadcast Pvt  LTD.</t>
  </si>
  <si>
    <t xml:space="preserve"> DILIP KUMAR  KHANDELWAL</t>
  </si>
  <si>
    <t xml:space="preserve"> DEBASIS  KUMAR</t>
  </si>
  <si>
    <t xml:space="preserve"> ABDUL HAFIZ  KHAN</t>
  </si>
  <si>
    <t xml:space="preserve"> KHUSI REALCON  PVT.LTD</t>
  </si>
  <si>
    <t xml:space="preserve"> SIKSHA O ANUSANDHAN  UNIVERSITY (SUM HOSPITAL)</t>
  </si>
  <si>
    <t xml:space="preserve"> ULTRATECH CEMENT  RMC PLANT,PAHAL</t>
  </si>
  <si>
    <t xml:space="preserve"> MANORAMA  MISHRA</t>
  </si>
  <si>
    <t xml:space="preserve"> SAI  BEVERAGES</t>
  </si>
  <si>
    <t xml:space="preserve"> RAJESH  GARG</t>
  </si>
  <si>
    <t xml:space="preserve"> SPORTS &amp; YOUTH SERVICE DEPARTMENT  GOVT OF ODISHA</t>
  </si>
  <si>
    <t xml:space="preserve"> KHUSHI REALCON  PVT.LTD</t>
  </si>
  <si>
    <t xml:space="preserve"> SUVENDU SEKHAR  MAHAPATRA</t>
  </si>
  <si>
    <t xml:space="preserve"> SHREEKHETRA AUTOMOTIVES  PVT LTD</t>
  </si>
  <si>
    <t xml:space="preserve"> BUXI JAGABANDHU  ENGLISH MEDIUM SCHOOL</t>
  </si>
  <si>
    <t xml:space="preserve"> KONARK  ENTERPRISES</t>
  </si>
  <si>
    <t xml:space="preserve"> HOTEL  PUSHPAK &amp;RESORT</t>
  </si>
  <si>
    <t xml:space="preserve"> REVIEW INFRAHOUSING PVT.LTD  .</t>
  </si>
  <si>
    <t xml:space="preserve"> M/S. HOTEL BOMABY INN,CUTTACK  .</t>
  </si>
  <si>
    <t xml:space="preserve"> CHIEF MANAGER (S.B.I)  .</t>
  </si>
  <si>
    <t xml:space="preserve"> THE DIVISIONAL MANAGER  .</t>
  </si>
  <si>
    <t xml:space="preserve"> SMT.SARITA BHARALAWALA  .</t>
  </si>
  <si>
    <t xml:space="preserve"> SHREE GOPAL MEMORIAL TRUST  .</t>
  </si>
  <si>
    <t xml:space="preserve"> JUSTIC INDRAJEET MOHANTY  .</t>
  </si>
  <si>
    <t xml:space="preserve"> DR.SRI JAY PATTANAIK COLONY,THORIASAHI  .</t>
  </si>
  <si>
    <t xml:space="preserve"> THE PRACHEE INSTITUTE FOR MOTHER  .</t>
  </si>
  <si>
    <t xml:space="preserve"> SRI MAHIMANANDA MISHRA  .</t>
  </si>
  <si>
    <t xml:space="preserve"> CHINTAMANI NIRMAN PVT. LTD  .</t>
  </si>
  <si>
    <t xml:space="preserve"> THE UTKAL CO-OPERATIVE FLAT OWNER  .</t>
  </si>
  <si>
    <t xml:space="preserve"> SRI RAJKISHOR AGARWAL &amp; OTHERS  .</t>
  </si>
  <si>
    <t xml:space="preserve"> M/S UNITED BUILDERS  .</t>
  </si>
  <si>
    <t xml:space="preserve"> M/S.PADMA HOSPITALITY  .</t>
  </si>
  <si>
    <t xml:space="preserve"> M/S SUDARSHAN SCANNER PVT LTD  .</t>
  </si>
  <si>
    <t xml:space="preserve"> M/S BHILAI SCAN AND RESEARCH LTD.  .</t>
  </si>
  <si>
    <t xml:space="preserve"> SANJIT KUMAR SAHOO  .</t>
  </si>
  <si>
    <t xml:space="preserve"> SECRETARY ODISHA CRICKET ASSOSIATION  .</t>
  </si>
  <si>
    <t xml:space="preserve"> RAMESH CHANDRA BHAWASINKA,BUXIBAZAR,CTC  .</t>
  </si>
  <si>
    <t xml:space="preserve"> SRI GAURAV KUMAR SAROIGI  .</t>
  </si>
  <si>
    <t xml:space="preserve"> SUDESH KU.SAHOO AND SUDEEP SAHOO  .</t>
  </si>
  <si>
    <t xml:space="preserve"> MANAGING DIRECTOR DURGA FILM &amp; TRADER(P)  .</t>
  </si>
  <si>
    <t xml:space="preserve"> MANAGING DIRECTOR DURGA FILM &amp; TRADES(P)  .</t>
  </si>
  <si>
    <t xml:space="preserve"> SMT PUSPANJALI NAYAK  .</t>
  </si>
  <si>
    <t xml:space="preserve"> ORISSA CRICKET ASSOCIATION INDOOR HALL  .</t>
  </si>
  <si>
    <t xml:space="preserve"> M/S. SUN HOSPITAL (P)LTD.  .</t>
  </si>
  <si>
    <t xml:space="preserve"> PRADEEP KU.PANSORI  .</t>
  </si>
  <si>
    <t xml:space="preserve"> CALCUTTA MEDICAL IMAGING INSTITUTE(LTD)  .</t>
  </si>
  <si>
    <t xml:space="preserve"> AMBER  .</t>
  </si>
  <si>
    <t xml:space="preserve"> SRI GANESH CH. DAS  .</t>
  </si>
  <si>
    <t xml:space="preserve"> M/S ISA DIAGNOSTIC CENTRE  .</t>
  </si>
  <si>
    <t xml:space="preserve"> M/S IOCL, PARADEEP REFINERY PROJECT  .</t>
  </si>
  <si>
    <t xml:space="preserve"> M/S TANTIA VOLTAS(JV)  .</t>
  </si>
  <si>
    <t xml:space="preserve"> M/S ASHADEEP HOMES PVT LTD  .</t>
  </si>
  <si>
    <t xml:space="preserve"> M/S METRO HERITAGE  .</t>
  </si>
  <si>
    <t xml:space="preserve"> M/S ASWINI HOSPITAL  .</t>
  </si>
  <si>
    <t xml:space="preserve"> ASST.ENGINEER CROSSBAR EXCHANGE  .</t>
  </si>
  <si>
    <t xml:space="preserve"> M/S. JAIN BUILDERS(P)LTD.  .</t>
  </si>
  <si>
    <t xml:space="preserve"> SIR MANOJ FOGLA  .</t>
  </si>
  <si>
    <t xml:space="preserve"> THE DIRECTOR A.B.I.T  .</t>
  </si>
  <si>
    <t xml:space="preserve"> DR.MAYA GANTAYAT  .</t>
  </si>
  <si>
    <t xml:space="preserve"> PRINCIPAL D.A.V SCHOOL  .</t>
  </si>
  <si>
    <t xml:space="preserve"> J.P.M ROTARY EYE HOSPITAL  RESERCH INST  .</t>
  </si>
  <si>
    <t xml:space="preserve"> THE BRANCH MANAGER  .</t>
  </si>
  <si>
    <t xml:space="preserve"> STATION ENGINEER  .</t>
  </si>
  <si>
    <t xml:space="preserve"> SRI NANDA KISHORE TIBERIWAL  .</t>
  </si>
  <si>
    <t xml:space="preserve"> MOHAMMAD IQUBAL  .</t>
  </si>
  <si>
    <t xml:space="preserve"> SRI BHALA CHANDRA MOHANTY  .</t>
  </si>
  <si>
    <t xml:space="preserve"> SRI TRILOCHAN PRADHAN  .</t>
  </si>
  <si>
    <t xml:space="preserve"> KIRAN PROJECT PVT.LTD  .</t>
  </si>
  <si>
    <t xml:space="preserve"> HEENA AGARWAL  .</t>
  </si>
  <si>
    <t xml:space="preserve"> THE STATION DIRECTOR  .</t>
  </si>
  <si>
    <t xml:space="preserve"> M/S. SUN HOSPITAL (P) LTD.  .</t>
  </si>
  <si>
    <t xml:space="preserve"> HONORARY SECRETARY  .</t>
  </si>
  <si>
    <t xml:space="preserve"> HONORARY SECRY.ORISSA,CUTTACK  .</t>
  </si>
  <si>
    <t xml:space="preserve"> CUTTACK CLUB  .</t>
  </si>
  <si>
    <t xml:space="preserve"> THE MANAGER,THE SAMAJ  .</t>
  </si>
  <si>
    <t xml:space="preserve"> THE SECY OLYMPIC ORISSA ASSOCIATIO  .</t>
  </si>
  <si>
    <t xml:space="preserve"> M/S METRO ASHRYA  .</t>
  </si>
  <si>
    <t xml:space="preserve"> CHINMAYA CHIRANJEEB BALA,CUTTACK  .</t>
  </si>
  <si>
    <t xml:space="preserve"> METRO MANZIL APPARTMENT  .</t>
  </si>
  <si>
    <t xml:space="preserve"> M/S 4S CARE HOSPITAL  .</t>
  </si>
  <si>
    <t xml:space="preserve"> SUCHITRA PANSARI  .</t>
  </si>
  <si>
    <t xml:space="preserve"> ASWINI SCHOOL OF NURSING  .</t>
  </si>
  <si>
    <t xml:space="preserve"> PRADEEP KUMAR GUPTA  .</t>
  </si>
  <si>
    <t xml:space="preserve"> BRANCH MANAGER LIC OF INDIA  .</t>
  </si>
  <si>
    <t xml:space="preserve"> M/S BOOK WORLD  .</t>
  </si>
  <si>
    <t xml:space="preserve"> SEASHORE HELTH CARE (P)LTD.  .</t>
  </si>
  <si>
    <t xml:space="preserve"> Trishna Builder  .</t>
  </si>
  <si>
    <t xml:space="preserve"> Siddhi Vinayak Residency  .</t>
  </si>
  <si>
    <t xml:space="preserve"> The Managing Director  METRO BUILDER PRIVATE LIMITED.</t>
  </si>
  <si>
    <t xml:space="preserve"> Shivanand  DAS</t>
  </si>
  <si>
    <t xml:space="preserve"> Kananabala  GIRI</t>
  </si>
  <si>
    <t xml:space="preserve"> Anup Kumar  BHAWSINKA</t>
  </si>
  <si>
    <t xml:space="preserve"> Ramesh Kumar  PRASAD</t>
  </si>
  <si>
    <t xml:space="preserve"> Rinita  MOHARANA</t>
  </si>
  <si>
    <t xml:space="preserve"> DIPTI  PATNAIK</t>
  </si>
  <si>
    <t xml:space="preserve"> Nalanda SSG (JV)  CUTTACK</t>
  </si>
  <si>
    <t xml:space="preserve"> Challapalli Bhaskar Reddy  FOR L&amp;T LIMITED</t>
  </si>
  <si>
    <t xml:space="preserve"> General Manager  NCC LTD</t>
  </si>
  <si>
    <t xml:space="preserve"> GENERAL MANAGER  NCC LTD</t>
  </si>
  <si>
    <t xml:space="preserve"> Santosh Kumar  SAHOO</t>
  </si>
  <si>
    <t xml:space="preserve"> Kalyan Projects  .</t>
  </si>
  <si>
    <t xml:space="preserve"> Amarendra Sahoo  .</t>
  </si>
  <si>
    <t xml:space="preserve"> NALANDA ENGICON PVT  LTD</t>
  </si>
  <si>
    <t xml:space="preserve"> NALANDA ENGICON PVT.LTD  JICA ASSISTED,OISIP PROJECT</t>
  </si>
  <si>
    <t xml:space="preserve"> AROGYA DIAGNOSTIC CENTER  .</t>
  </si>
  <si>
    <t xml:space="preserve"> Gouri Shankar Mishra  .</t>
  </si>
  <si>
    <t xml:space="preserve"> SMT.KHULANA BEWA  .</t>
  </si>
  <si>
    <t xml:space="preserve"> SUMITRA PLAZA  .</t>
  </si>
  <si>
    <t xml:space="preserve"> M/S ODI RAY INDUSTRIES LTD  .</t>
  </si>
  <si>
    <t xml:space="preserve"> SURENDRA POWERTECH PVT.LTD  .</t>
  </si>
  <si>
    <t xml:space="preserve"> BIJAYA FLOUR MILL  .</t>
  </si>
  <si>
    <t xml:space="preserve"> M/S.R.M.MILLS  .</t>
  </si>
  <si>
    <t xml:space="preserve"> M/S.VAISHNO PLAST  .</t>
  </si>
  <si>
    <t xml:space="preserve"> M/S.JAGANNATH AGRO INDUSTRIES  .</t>
  </si>
  <si>
    <t xml:space="preserve"> ORISSA CABLE AND CONDUCTOR  .</t>
  </si>
  <si>
    <t xml:space="preserve"> M/S SUBHALAXMI PET  .</t>
  </si>
  <si>
    <t xml:space="preserve"> M/S PASUPATI AGROVET(P) LTD.  .</t>
  </si>
  <si>
    <t xml:space="preserve"> M/S BISESWAR FOODS PVT.LTD  .</t>
  </si>
  <si>
    <t xml:space="preserve"> KARTIK KU. MISHRA  .</t>
  </si>
  <si>
    <t xml:space="preserve"> SRI BISWANATH BEHERA  .</t>
  </si>
  <si>
    <t xml:space="preserve"> M/S. JAY  BHARAT FOOD PROCESS (P) LTD.  .</t>
  </si>
  <si>
    <t xml:space="preserve"> PALASH UDYOG FOODS(P) LTD.  .</t>
  </si>
  <si>
    <t xml:space="preserve"> M/S. SAI AUTO  .</t>
  </si>
  <si>
    <t xml:space="preserve"> SUNIL KUMAR  MAHESWARI</t>
  </si>
  <si>
    <t xml:space="preserve"> M.B.M. LABORATORIES  .</t>
  </si>
  <si>
    <t xml:space="preserve"> Aadi Polyextrusion &amp; Moulding (P) Ltd.  DIRECTOR- KAUSHAL PODDAR</t>
  </si>
  <si>
    <t xml:space="preserve"> ALOK KU MISHRA  .</t>
  </si>
  <si>
    <t xml:space="preserve"> BIBHUTI BHUSAN JETHY  .</t>
  </si>
  <si>
    <t xml:space="preserve"> MR.MAHIMANANDA MISHRA  .</t>
  </si>
  <si>
    <t xml:space="preserve"> M/S.STAR PACKAGING INDUSTRIES  .</t>
  </si>
  <si>
    <t xml:space="preserve"> M/S METRO BAZAR  .</t>
  </si>
  <si>
    <t xml:space="preserve"> REGIONAL DIRECTOR ESIC  .</t>
  </si>
  <si>
    <t xml:space="preserve"> M/S RELIANCE JIO INFOCOM LTD.  .</t>
  </si>
  <si>
    <t xml:space="preserve"> M/S MAJESTIC BUILDER &amp; DEVLOPERS PVT LTD  .</t>
  </si>
  <si>
    <t xml:space="preserve"> M/S.BHARAT FEEDS  .</t>
  </si>
  <si>
    <t xml:space="preserve"> M/S. JAYAGURU COLD STORAGE (P) LTD.  .</t>
  </si>
  <si>
    <t xml:space="preserve"> M/S.COSBOARD INDUSTRIES PVT.LTD  .</t>
  </si>
  <si>
    <t xml:space="preserve"> M/S.PARADEEP OXYGEN (P) LTD.  .</t>
  </si>
  <si>
    <t xml:space="preserve"> M/S. PASUPATI ISPAT LTD.  .</t>
  </si>
  <si>
    <t xml:space="preserve"> Mamata Metal and Steels  PRIVATE LIMITED</t>
  </si>
  <si>
    <t xml:space="preserve"> M/S. JAGANNATH POLYMER (P) LTD.  .</t>
  </si>
  <si>
    <t xml:space="preserve"> PASUPATI AGROVET(P) LTD  .</t>
  </si>
  <si>
    <t xml:space="preserve"> LAKSHMI NARAYAN STEELS(P)LTD.  .</t>
  </si>
  <si>
    <t xml:space="preserve"> M/S.SHIVA SANKAR TRADING  .</t>
  </si>
  <si>
    <t xml:space="preserve"> M/S.PRAGATI MILK PRODUCT (P) LTD.  .</t>
  </si>
  <si>
    <t xml:space="preserve"> ORISSA PLASTO PIPE IND.  .</t>
  </si>
  <si>
    <t xml:space="preserve"> SASWAT PLAST  .</t>
  </si>
  <si>
    <t xml:space="preserve"> M/S.ORISSA STEVEDERS LTD  .</t>
  </si>
  <si>
    <t xml:space="preserve"> M/S. AKABARI CONTINENTAL (P) LTD.  .</t>
  </si>
  <si>
    <t xml:space="preserve"> M/S. SARANGI CLINIC &amp; RESERCH CENTRE  .</t>
  </si>
  <si>
    <t xml:space="preserve"> SRI JIBAN KUMAR MOHANTY  .</t>
  </si>
  <si>
    <t xml:space="preserve"> M/S.OSL AUTOMOBILE (P) LTD.  .</t>
  </si>
  <si>
    <t xml:space="preserve"> GRAND CINEMA  .</t>
  </si>
  <si>
    <t xml:space="preserve"> M/S KRISHNA COKE(INDIA) P.LTD.  .</t>
  </si>
  <si>
    <t xml:space="preserve"> ODI RAY INDUSTRIES LTD.  .</t>
  </si>
  <si>
    <t xml:space="preserve"> M/S PRAGATI MILK PRODUCTS(P)LTD.  .</t>
  </si>
  <si>
    <t xml:space="preserve"> VASANTI STORAGE (P)LTD  .</t>
  </si>
  <si>
    <t xml:space="preserve"> SMT.ROJALIN SAHOO  .</t>
  </si>
  <si>
    <t xml:space="preserve"> M/S.JAGANNATH &amp; JAGANNATH  .</t>
  </si>
  <si>
    <t xml:space="preserve"> M/S.MOHANTY INDUSTRIAL ENTERPRISERS  .</t>
  </si>
  <si>
    <t xml:space="preserve"> M/S.L.N ICE MILL  .</t>
  </si>
  <si>
    <t xml:space="preserve"> M/S.BHABANI ALLUMINIUM  .</t>
  </si>
  <si>
    <t xml:space="preserve"> M/S BANBHIARI MOVIES (P) LTD.  .</t>
  </si>
  <si>
    <t xml:space="preserve"> MONTESSORI AGROTECH  .</t>
  </si>
  <si>
    <t xml:space="preserve"> M/S. ORISSA STATE CO-OPP MARKETING  .</t>
  </si>
  <si>
    <t xml:space="preserve"> M/S.CORROSION  PROTECTION (P) LTD.  .</t>
  </si>
  <si>
    <t xml:space="preserve"> M/S. WAZIR STEEL INDUSTRIES  .</t>
  </si>
  <si>
    <t xml:space="preserve"> VARUN BEVERAGES  LIMITED</t>
  </si>
  <si>
    <t xml:space="preserve"> EASTERN FOODS PVT.LTD.NO-I  .</t>
  </si>
  <si>
    <t xml:space="preserve"> M/S. MASTER FOOD PRODUCTS  .</t>
  </si>
  <si>
    <t xml:space="preserve"> M/S. EASTERN FOODS (P) LTD.  .</t>
  </si>
  <si>
    <t xml:space="preserve"> M/S. DHRUB INDUSTRIES  .</t>
  </si>
  <si>
    <t xml:space="preserve"> M/S. AGARWAL SPICES &amp; FOOD PROCESSORS(P)  .</t>
  </si>
  <si>
    <t xml:space="preserve"> M/S. MAHAVIR CONDUCTORS(P)LTD.  .</t>
  </si>
  <si>
    <t xml:space="preserve"> M/S JAI BHARAT SPICES PVT.LTD  .</t>
  </si>
  <si>
    <t xml:space="preserve"> Jit Multilayers  PVT. LTD</t>
  </si>
  <si>
    <t xml:space="preserve"> M/S. HEALTH FOOD PRODUCTS (P) LTD.  .</t>
  </si>
  <si>
    <t xml:space="preserve"> M/S.JANAKI STEEL (P)LTD.  .</t>
  </si>
  <si>
    <t xml:space="preserve"> SRI SANJIB KRISHNA NAYAK  .</t>
  </si>
  <si>
    <t xml:space="preserve"> M/S.RELYON PACKS  .</t>
  </si>
  <si>
    <t xml:space="preserve"> KANCHAN PLASTIC  .</t>
  </si>
  <si>
    <t xml:space="preserve"> M/S BHARAT FEEDS  .</t>
  </si>
  <si>
    <t xml:space="preserve"> M/S.OM OIL &amp; FLOUR MILL LTD.  .</t>
  </si>
  <si>
    <t xml:space="preserve"> M/S. MANISHREE REFACTORIES &amp; CERAMICS  .</t>
  </si>
  <si>
    <t xml:space="preserve"> M/S. OM OIL &amp; FLOUR MILL  .</t>
  </si>
  <si>
    <t xml:space="preserve"> M/S. LALBABA ROLLER FLOUR MILL  .</t>
  </si>
  <si>
    <t xml:space="preserve"> M/S. OM OIL &amp; FLOUR MILLS.  .</t>
  </si>
  <si>
    <t xml:space="preserve"> M/S K.K. ROLLER FLOUR MILLS PVT LTD  .</t>
  </si>
  <si>
    <t xml:space="preserve"> THE LIFE SEVA TRUST  .</t>
  </si>
  <si>
    <t xml:space="preserve"> SMT.MADHUSMITA BARIK  .</t>
  </si>
  <si>
    <t xml:space="preserve"> M/S MAHALAXMI ENTERPRISES  .</t>
  </si>
  <si>
    <t xml:space="preserve"> PRADEEP KU. PATRA  .</t>
  </si>
  <si>
    <t xml:space="preserve"> M/S.SHREE BALAJI IND.  .</t>
  </si>
  <si>
    <t xml:space="preserve"> JAGANNATH POLY PACKS LTD  .</t>
  </si>
  <si>
    <t xml:space="preserve"> KALINGA PACKERS (P) LTD  .</t>
  </si>
  <si>
    <t xml:space="preserve"> B.B. ROUTRAY  .</t>
  </si>
  <si>
    <t xml:space="preserve"> M/S SRIRAM ASSOCIATES  .</t>
  </si>
  <si>
    <t xml:space="preserve"> JAY BHARAT SPICES  PVT.LTD. UNIT -II</t>
  </si>
  <si>
    <t xml:space="preserve"> MAHA LAXMI PACKAGING  .</t>
  </si>
  <si>
    <t xml:space="preserve"> VIBHA PUBLICATION  .</t>
  </si>
  <si>
    <t xml:space="preserve"> SMT MAMATA BEHERA  .</t>
  </si>
  <si>
    <t xml:space="preserve"> M/S PRAGATI MILK PRODUCTS PVT.LTD.  .</t>
  </si>
  <si>
    <t xml:space="preserve"> Shreeja Health Care  PVT. LTD</t>
  </si>
  <si>
    <t xml:space="preserve"> Sanjib Kar &amp;  SWATI DAS</t>
  </si>
  <si>
    <t xml:space="preserve"> Tushi Motors  PVT. LTD.</t>
  </si>
  <si>
    <t xml:space="preserve"> JMG LIFESTYLE  PRIVATE LIMITED</t>
  </si>
  <si>
    <t xml:space="preserve"> Bhagyalaxmi Fly Ash Bricks  PROP- BHAGYALAXMI ROUT</t>
  </si>
  <si>
    <t xml:space="preserve"> DHANANJAYA  SABAT</t>
  </si>
  <si>
    <t xml:space="preserve"> THE GENERAL MANAGER  WATCO DIVISION CUTTACK</t>
  </si>
  <si>
    <t xml:space="preserve"> GENERAL MANAGER (TECH)  NCC LTD</t>
  </si>
  <si>
    <t xml:space="preserve"> SHAKUN ETERPRISES  PVT. LTD</t>
  </si>
  <si>
    <t xml:space="preserve"> SADGURU MEDICAL  AND RESEARCH CENTRE PVT. LTD</t>
  </si>
  <si>
    <t xml:space="preserve"> HIRA PROCESSING &amp; MANUFACTURING  IND.</t>
  </si>
  <si>
    <t xml:space="preserve"> SIBA CHARAN  SAHOO</t>
  </si>
  <si>
    <t xml:space="preserve"> DAV SCB  MEDICAL PUBLIC SCHOOL</t>
  </si>
  <si>
    <t xml:space="preserve"> ARUNA KUMAR  PANDA</t>
  </si>
  <si>
    <t xml:space="preserve"> FORTIFIED VICTUALS  PVT.LTD</t>
  </si>
  <si>
    <t xml:space="preserve"> PASHUPATI AGROVET PVT LTD  .</t>
  </si>
  <si>
    <t xml:space="preserve"> MR. DR.KRUPASINDHU  PANDA  .</t>
  </si>
  <si>
    <t xml:space="preserve"> M/S PRINCE BUSINESS RESOURCES  .</t>
  </si>
  <si>
    <t xml:space="preserve"> M/S RAMDEV ALLOYS &amp; STEEL P.LTD.  .</t>
  </si>
  <si>
    <t xml:space="preserve"> PIONEER HALON AGROECOLOGY PVT LTD  .</t>
  </si>
  <si>
    <t xml:space="preserve"> GEOFAST INDUSTRIES (INDIA) LTD  .</t>
  </si>
  <si>
    <t xml:space="preserve"> M/S SUBHASHREE PACKERS PVT. LTD.  .</t>
  </si>
  <si>
    <t xml:space="preserve"> RSB Transmission (I) LTD  CASTINGS UNIT</t>
  </si>
  <si>
    <t xml:space="preserve"> KINGSTONE BUSINESS PARK  .</t>
  </si>
  <si>
    <t xml:space="preserve"> TIRUMALA BINAYAK PROJECT  .</t>
  </si>
  <si>
    <t xml:space="preserve"> SARALIA STEEL INDUSTRIES(P) LTD.  .</t>
  </si>
  <si>
    <t xml:space="preserve"> M/S CERAMIC SALES CORPORATION  .</t>
  </si>
  <si>
    <t xml:space="preserve"> M/S SANTUKA ASSOCIATES P.LTD  .</t>
  </si>
  <si>
    <t xml:space="preserve"> S S G INFRASTRUCTURE PVT LTD  .</t>
  </si>
  <si>
    <t xml:space="preserve"> M/S PUSPA AGENCY PVT LTD.  .</t>
  </si>
  <si>
    <t xml:space="preserve"> MAHASAKTI FERRO ALLOYS P LTD.  .</t>
  </si>
  <si>
    <t xml:space="preserve"> M/S FIELD MOTORS (P) LTD.  .</t>
  </si>
  <si>
    <t xml:space="preserve"> M/S GANAPATI WIRE HOUSE (P)LTD.  .</t>
  </si>
  <si>
    <t xml:space="preserve"> PRAMOD CHANDRA  RATH</t>
  </si>
  <si>
    <t xml:space="preserve"> M/S ADITYA MOTORS  .</t>
  </si>
  <si>
    <t xml:space="preserve"> M/S DRIEMS ,I.T.C.  .</t>
  </si>
  <si>
    <t xml:space="preserve"> M/S D.K.N ENTERPRISES PVT.LTD.  .</t>
  </si>
  <si>
    <t xml:space="preserve"> M/S BHAGAT EDUCATION AND RESEARCH TRUST  .</t>
  </si>
  <si>
    <t xml:space="preserve"> M/S MAHIMANANDA MISHRA  .</t>
  </si>
  <si>
    <t xml:space="preserve"> M/S RAM ASSORTED COLD STORAGE (P) LTD.  .</t>
  </si>
  <si>
    <t xml:space="preserve"> M/S ORICLEAN (P) LTD.  .</t>
  </si>
  <si>
    <t xml:space="preserve"> M/S BINAYAK ALUMINIUM (P) LTD.  .</t>
  </si>
  <si>
    <t xml:space="preserve"> M/S SATYAM CASTINGS, PVT LTD.  .</t>
  </si>
  <si>
    <t xml:space="preserve"> M/S MAA DURGA RICE PROCESSING &amp; EXPORTS  .</t>
  </si>
  <si>
    <t xml:space="preserve"> M/S EASTERN FOODS (P) LTD.  .</t>
  </si>
  <si>
    <t xml:space="preserve"> M/S JAI LAXMI AGRO FOODS PVT.LTD.  .</t>
  </si>
  <si>
    <t xml:space="preserve"> M/S CHANDIKHOL RICE MILL  .</t>
  </si>
  <si>
    <t xml:space="preserve"> M/S B.P.ENTERPRISES  .</t>
  </si>
  <si>
    <t xml:space="preserve"> AB COLD CHAIN &amp; AGRO FOODS  PRIVATE LIMITED</t>
  </si>
  <si>
    <t xml:space="preserve"> M/S RAGHAV COIRS(P)LTD.  .</t>
  </si>
  <si>
    <t xml:space="preserve"> M/S R.S.B TRANSMISSION LTD.  .</t>
  </si>
  <si>
    <t xml:space="preserve"> M/S PANDA ASSOCIATES  .</t>
  </si>
  <si>
    <t xml:space="preserve"> M/S PUSPA AGENCY PVT.LTD  .</t>
  </si>
  <si>
    <t xml:space="preserve"> M/S PASUPATI BREEDING FIRM P.LTD  .</t>
  </si>
  <si>
    <t xml:space="preserve"> UDAYANATH(AUTO)COLLEGESCIENCE&amp;TECH  .</t>
  </si>
  <si>
    <t xml:space="preserve"> ANITYA PACKAGING  .</t>
  </si>
  <si>
    <t xml:space="preserve"> M/S.ANANDA CATTLE FEEDS  .</t>
  </si>
  <si>
    <t xml:space="preserve"> GLAZE PLASTIC INDUSTRY  .</t>
  </si>
  <si>
    <t xml:space="preserve"> M/S MAA DURGA THERMAL POWER COMPANY LTD.  .</t>
  </si>
  <si>
    <t xml:space="preserve"> MAHABALI MODERN RICE MILL (P) LTD  .</t>
  </si>
  <si>
    <t xml:space="preserve"> TOSHALI CEMENT(P) LTD  .</t>
  </si>
  <si>
    <t xml:space="preserve"> DWARKESH FUEL (P) LTD  .</t>
  </si>
  <si>
    <t xml:space="preserve"> DISHANTH AGARWAL  .</t>
  </si>
  <si>
    <t xml:space="preserve"> PASUPATI AGRAVET PVT LTD  .</t>
  </si>
  <si>
    <t xml:space="preserve"> NEW LAXMI STEEL &amp; POWER (P) LTD  .</t>
  </si>
  <si>
    <t xml:space="preserve"> M/S.SKY AUTOMOBILS  .</t>
  </si>
  <si>
    <t xml:space="preserve"> M/S.SANTUKA FOODS PVT.LTD.  .</t>
  </si>
  <si>
    <t xml:space="preserve"> Ashirvad Pipes  PRIVATE LIMITED</t>
  </si>
  <si>
    <t xml:space="preserve"> SOM DISTILLERIES &amp;BREWERIES ODISHA P LTD  .</t>
  </si>
  <si>
    <t xml:space="preserve"> ANNAPURNA AGRO INDUSTRIES  .</t>
  </si>
  <si>
    <t xml:space="preserve"> M/S.SHREE BHARAT MOTORS LTD.  .</t>
  </si>
  <si>
    <t xml:space="preserve"> DAS &amp; DAS STONE CRUSHER  .</t>
  </si>
  <si>
    <t xml:space="preserve"> ECON BIOFUEL  .</t>
  </si>
  <si>
    <t xml:space="preserve"> METRO INDUSTRY  .</t>
  </si>
  <si>
    <t xml:space="preserve"> MAHALAXMI WELLMAN LLP  .</t>
  </si>
  <si>
    <t xml:space="preserve"> GREAT EASTERN UDYOG PVT.LTD  .</t>
  </si>
  <si>
    <t xml:space="preserve"> RHI MAGNESITA INDIA LIMITED  .</t>
  </si>
  <si>
    <t xml:space="preserve"> MR. ABHAYA KUMAR DAS  .</t>
  </si>
  <si>
    <t xml:space="preserve"> PELICAN ENTERPRISERS  .</t>
  </si>
  <si>
    <t xml:space="preserve"> THE INDIAN METAL &amp; FERRO ALLOYS LTD.  .</t>
  </si>
  <si>
    <t xml:space="preserve"> GAJANANDA PACKING ,  .</t>
  </si>
  <si>
    <t xml:space="preserve"> PASUPATI BREADING FARM PVT. LTD  .</t>
  </si>
  <si>
    <t xml:space="preserve"> EASTERN ZONE INDUSTRIES PVT.LTD  .</t>
  </si>
  <si>
    <t xml:space="preserve"> RADHAGOBINDA FOODS AND BEVERAGES PVT. LT  .</t>
  </si>
  <si>
    <t xml:space="preserve"> AKHAYA PATRA FOUNDATION  .</t>
  </si>
  <si>
    <t xml:space="preserve"> M/S.G K PULSE MANU. P LTD  .</t>
  </si>
  <si>
    <t xml:space="preserve"> M/S EASTERN GOURMET P.LTD.  .</t>
  </si>
  <si>
    <t xml:space="preserve"> TRUPTI AUTOMOTIVES  .</t>
  </si>
  <si>
    <t xml:space="preserve"> M/S PARBATI PADDY AND FOOD PRO. UNIT  .</t>
  </si>
  <si>
    <t xml:space="preserve"> M/S TRIVENI BUILD MAT PVT.LTD  .</t>
  </si>
  <si>
    <t xml:space="preserve"> M/S CARCINOVA CANCER HOSPITAL  .</t>
  </si>
  <si>
    <t xml:space="preserve"> HIL LTD  .</t>
  </si>
  <si>
    <t xml:space="preserve"> GOPAL FLY ASH BRICKS  .</t>
  </si>
  <si>
    <t xml:space="preserve"> ODISHA DAIRY FARM  .</t>
  </si>
  <si>
    <t xml:space="preserve"> M/S BANSIDHAR AGRO COLD STORE  .</t>
  </si>
  <si>
    <t xml:space="preserve"> MR. SK  ROSHAN  .</t>
  </si>
  <si>
    <t xml:space="preserve"> M/S PARSVA PACKERS PVT.LTD  .</t>
  </si>
  <si>
    <t xml:space="preserve"> M/S VAISHNO POLYMER  .</t>
  </si>
  <si>
    <t xml:space="preserve"> M/S ARTATRANA RICE MILL  .</t>
  </si>
  <si>
    <t xml:space="preserve"> M/S KRAB INTERNATIONAL  .</t>
  </si>
  <si>
    <t xml:space="preserve"> M/S. MAGMA FOODS  .</t>
  </si>
  <si>
    <t xml:space="preserve"> M/S. SNOWMAN LOGISTIC (P) LTD  .</t>
  </si>
  <si>
    <t xml:space="preserve"> MR. BIBHUTIBHUSAN  NAYAK  .</t>
  </si>
  <si>
    <t xml:space="preserve"> SAGAR BUSINESS PVT. LTD.  .</t>
  </si>
  <si>
    <t xml:space="preserve"> Anutham Elixir  PVT LTD</t>
  </si>
  <si>
    <t xml:space="preserve"> BCM Coke Pvt ltd  .</t>
  </si>
  <si>
    <t xml:space="preserve"> K K RESOURCES  PRIVATE LIMITED</t>
  </si>
  <si>
    <t xml:space="preserve"> SJEPL  SHREE JAGANNATH EXPRESSWAYS PVT LTD</t>
  </si>
  <si>
    <t xml:space="preserve"> Swastic  AGENCY</t>
  </si>
  <si>
    <t xml:space="preserve"> Kingstone  LOGISTIC PARK</t>
  </si>
  <si>
    <t xml:space="preserve"> Ansh  ELECTRICALS</t>
  </si>
  <si>
    <t xml:space="preserve"> SUBHAM RICE  MILL</t>
  </si>
  <si>
    <t xml:space="preserve"> DURAMIX  CONCRETE INDIA PVT. LTD.</t>
  </si>
  <si>
    <t xml:space="preserve"> GAJANAN GYPSUM PVT  LTD</t>
  </si>
  <si>
    <t xml:space="preserve"> DIPITIMAYEE  BEURA</t>
  </si>
  <si>
    <t xml:space="preserve"> V S  AGROTECH</t>
  </si>
  <si>
    <t xml:space="preserve"> Orifood and Beverage  PVT LTD</t>
  </si>
  <si>
    <t xml:space="preserve"> Meerabasanta Hospitality  PVT LTD</t>
  </si>
  <si>
    <t xml:space="preserve"> OM OIL &amp; FLOUR  MILL LTD</t>
  </si>
  <si>
    <t xml:space="preserve"> S&amp;P LOGISTICS  .</t>
  </si>
  <si>
    <t xml:space="preserve"> Ananta Charan Sahoo  .</t>
  </si>
  <si>
    <t xml:space="preserve"> Forero Plumbing Fittings India  PRIVATE LIMITED</t>
  </si>
  <si>
    <t xml:space="preserve"> Challapalli Bhaskar Reddy  S/O- CHALLAPALLI THIMMA REDDY</t>
  </si>
  <si>
    <t xml:space="preserve"> ACC LIMITED  .</t>
  </si>
  <si>
    <t xml:space="preserve"> TRIMBEKESHWAR AGRO INDUSTRIES PVT LTD  .</t>
  </si>
  <si>
    <t xml:space="preserve"> MAA DAMADAMANI SLAG REPROCESSING UNIT  .</t>
  </si>
  <si>
    <t xml:space="preserve"> DRIEMS INSTITUTE OF HEALTH SCIENCES  AND HOSPITAL</t>
  </si>
  <si>
    <t xml:space="preserve"> RDC CCONCRETE INDIA PVT LTD  .</t>
  </si>
  <si>
    <t xml:space="preserve"> MY HOME INDUSTRIES PVT LTD  .</t>
  </si>
  <si>
    <t xml:space="preserve"> LAKSHMI VISHNU RESOURCE PVT LTD  .</t>
  </si>
  <si>
    <t xml:space="preserve"> SHIV BABA INDUSTRIES  .</t>
  </si>
  <si>
    <t xml:space="preserve"> OM SAI ENTERPRISES  .</t>
  </si>
  <si>
    <t xml:space="preserve"> NEWLIFE FOOD PRODUCTS PVT LTD  .</t>
  </si>
  <si>
    <t xml:space="preserve"> PRADEEP KUMAR NAYAK  .</t>
  </si>
  <si>
    <t xml:space="preserve"> ODISHA PLASTIC UDYOG  PVT.LTD</t>
  </si>
  <si>
    <t xml:space="preserve"> T D ENG/TELPHONE EXC STAFF  .</t>
  </si>
  <si>
    <t xml:space="preserve"> AMARNATH PICTURES  .</t>
  </si>
  <si>
    <t xml:space="preserve"> M/S ARNAPURNA RICE MILL  .</t>
  </si>
  <si>
    <t xml:space="preserve"> TATA STEEL MINING  LIMITED</t>
  </si>
  <si>
    <t xml:space="preserve"> FERRO ALLOYS CORPORATION LTD  .</t>
  </si>
  <si>
    <t xml:space="preserve"> TATA STEEL  MINING LIMITED</t>
  </si>
  <si>
    <t xml:space="preserve"> G MOMC JAJPUR ROAD FOR CHIRUGUNIA TOWN  .</t>
  </si>
  <si>
    <t xml:space="preserve"> OSTAPAL CHROMITE MINES  .</t>
  </si>
  <si>
    <t xml:space="preserve"> M/S JINDAL STAINLESS LIMITED  .</t>
  </si>
  <si>
    <t xml:space="preserve"> M/S BALESORE ALLOYS LIMITED  .</t>
  </si>
  <si>
    <t xml:space="preserve"> M/S IMFA LIMITED  .</t>
  </si>
  <si>
    <t xml:space="preserve"> M/S TARENI AGRO FOODS  .</t>
  </si>
  <si>
    <t xml:space="preserve"> SAKTI BIO FERTILIZERS  .</t>
  </si>
  <si>
    <t xml:space="preserve"> M/S SHAKTI MALTARE &amp; LEMONADE PVT LTD  .</t>
  </si>
  <si>
    <t xml:space="preserve"> M/S CHANDRA SEKHAR STONE CRUSHER  .</t>
  </si>
  <si>
    <t xml:space="preserve"> M/S SAMALESWARI STONE CRUSHER  .</t>
  </si>
  <si>
    <t xml:space="preserve"> INSTALLATION STONE CRUSHER  .</t>
  </si>
  <si>
    <t xml:space="preserve"> G M OMCJAJPUR ROAD/KALIA  .</t>
  </si>
  <si>
    <t xml:space="preserve"> THE ASST GENERAL MANAGER  .</t>
  </si>
  <si>
    <t xml:space="preserve"> BHAIRABI AGRO PRIVATE LIMITED  .</t>
  </si>
  <si>
    <t xml:space="preserve"> KALINGA JUTE PRODUCTS  .</t>
  </si>
  <si>
    <t xml:space="preserve"> UAL ODISHA  .</t>
  </si>
  <si>
    <t xml:space="preserve"> M/S NILACHAL REFRACTORIES LTD  .</t>
  </si>
  <si>
    <t xml:space="preserve"> SAKTI SUGAR LTD  .</t>
  </si>
  <si>
    <t xml:space="preserve"> PRINCIPALSYNERGY INST OF ENGINEERING &amp;  .</t>
  </si>
  <si>
    <t xml:space="preserve"> M/S NARBAHERAM POWER &amp; STEEL PVT LTD  .</t>
  </si>
  <si>
    <t>HT_PWRI_IN</t>
  </si>
  <si>
    <t xml:space="preserve"> M/S HOTEL SILVER SPRING  .</t>
  </si>
  <si>
    <t xml:space="preserve"> M/S CHAKRESH INDUSTRIES  .</t>
  </si>
  <si>
    <t xml:space="preserve"> EXCEL PLANT LINK PVT LTD  .</t>
  </si>
  <si>
    <t xml:space="preserve"> M/S SUN HOSPITAL  .</t>
  </si>
  <si>
    <t xml:space="preserve"> BIJAYA KUMAR SAHOO  .</t>
  </si>
  <si>
    <t xml:space="preserve"> MATRUDUTTA STONE CRUSHER  .</t>
  </si>
  <si>
    <t xml:space="preserve"> M/S RLR MERCANTILES  .</t>
  </si>
  <si>
    <t xml:space="preserve"> PASUPATI AGROVET  PVT.LTD,RAMEIKHAMARA</t>
  </si>
  <si>
    <t xml:space="preserve"> I B INDUSTRIESC/O NIRMAL MODI  .</t>
  </si>
  <si>
    <t xml:space="preserve"> INDIAN METAL &amp; FERRO ALLYOS LTD  .</t>
  </si>
  <si>
    <t xml:space="preserve"> BIJAYA KUMAR MANIA  .</t>
  </si>
  <si>
    <t xml:space="preserve"> M/S LAXMINARAYAN AGRO FOODS PVT LTD  .</t>
  </si>
  <si>
    <t xml:space="preserve"> KHEMKA REFRACTORIES  PVT. LTD.</t>
  </si>
  <si>
    <t xml:space="preserve"> KHEMKA REFRACTORIES PVT LTD  .</t>
  </si>
  <si>
    <t xml:space="preserve"> M/S KAMALESH RICE MILL  .</t>
  </si>
  <si>
    <t xml:space="preserve"> M S STONE CRUSHER  .</t>
  </si>
  <si>
    <t xml:space="preserve"> SARALA STONE CRUSHER  .</t>
  </si>
  <si>
    <t xml:space="preserve"> M/SPRAMOD MART(RELIANCE SMART)  .</t>
  </si>
  <si>
    <t xml:space="preserve"> M/S BANADURGA STONE CRUSHER  .</t>
  </si>
  <si>
    <t xml:space="preserve"> M/S SATYAM ENTERPRISES  .</t>
  </si>
  <si>
    <t xml:space="preserve"> M/S SIDHESWARI AGRO FOODS  .</t>
  </si>
  <si>
    <t xml:space="preserve"> M/S TRISAKTI AGRO FOODS  .</t>
  </si>
  <si>
    <t xml:space="preserve"> M/S JAGANNATH ALUMINIUM INDUSTRIES PROP  .</t>
  </si>
  <si>
    <t xml:space="preserve"> SANDHYA  MALLICK</t>
  </si>
  <si>
    <t xml:space="preserve"> M/S HANUMANJI STONE CRUSHER  .</t>
  </si>
  <si>
    <t xml:space="preserve"> MAA BANESWARI STONE CRUSHER  .</t>
  </si>
  <si>
    <t xml:space="preserve"> M/S MDD STONE CRUSHER  .</t>
  </si>
  <si>
    <t xml:space="preserve"> M/S LAXMIPRIYA STONE CRUSHER  .</t>
  </si>
  <si>
    <t xml:space="preserve"> M/S TIRUPATI TRADERS  .</t>
  </si>
  <si>
    <t xml:space="preserve"> M/S FERRO ALLOYS CORPORATION LTD  .</t>
  </si>
  <si>
    <t xml:space="preserve"> PASUPATI AGROVET  PVT.LTD,KANDABINDHA</t>
  </si>
  <si>
    <t xml:space="preserve"> DAXEN AGRITECH INDIA PVT LTD  .</t>
  </si>
  <si>
    <t xml:space="preserve"> M/S NATURAL REAL VENTURE PVT LTD  .</t>
  </si>
  <si>
    <t xml:space="preserve"> KANCHAN KAMANA STONE CRUSHER  .</t>
  </si>
  <si>
    <t xml:space="preserve"> M/S BDN FOOD PRODUCTS  .</t>
  </si>
  <si>
    <t xml:space="preserve"> KANHA STONE CRUSHER  .</t>
  </si>
  <si>
    <t xml:space="preserve"> M/S DASADEVI STONE CRUSHER  .</t>
  </si>
  <si>
    <t xml:space="preserve"> M/S S K AGRAWALLA STONE CRUSHER  .</t>
  </si>
  <si>
    <t xml:space="preserve"> MISRILAL MINES P LTD  .</t>
  </si>
  <si>
    <t xml:space="preserve"> MAA KAMAKHEE FOOD PROCESSOR PVT LTD  .</t>
  </si>
  <si>
    <t xml:space="preserve"> M/S PANCHASAKHA RICE MILL  .</t>
  </si>
  <si>
    <t xml:space="preserve"> M/S BSR COMBINES PVT LTD  .</t>
  </si>
  <si>
    <t xml:space="preserve"> M/S NATURAL REAL VENTURE PVT LTD C/O BAS  .</t>
  </si>
  <si>
    <t xml:space="preserve"> SRI BISWAJEET SEN  .</t>
  </si>
  <si>
    <t xml:space="preserve"> NATURAL AGRITECH P LTD  .</t>
  </si>
  <si>
    <t xml:space="preserve"> M/S HARAPRIYA RICE MILL  .</t>
  </si>
  <si>
    <t xml:space="preserve"> M/S J P CRUSHER  .</t>
  </si>
  <si>
    <t xml:space="preserve"> M/S LENKA STONE CRUSHER C/O-PITABAS LENK  .</t>
  </si>
  <si>
    <t xml:space="preserve"> M/S GURUKRUPA AGRO PRODUCT C/O- SRI CHOU  .</t>
  </si>
  <si>
    <t xml:space="preserve"> RADHAGOBIND STONE CRUSHER  .</t>
  </si>
  <si>
    <t xml:space="preserve"> M/S MAA TARINI RICE MILL  .</t>
  </si>
  <si>
    <t xml:space="preserve"> ANNAPURNA AGRO FOODS  .</t>
  </si>
  <si>
    <t xml:space="preserve"> M/S ASHALOK STONE CRUSHER  .</t>
  </si>
  <si>
    <t xml:space="preserve"> MAA RAMCHANDI STONE CRUSHER  .</t>
  </si>
  <si>
    <t xml:space="preserve"> JAI MAA TARINI STONE CRUSHER  .</t>
  </si>
  <si>
    <t xml:space="preserve"> MULADEVI STONE CRUSHER  .</t>
  </si>
  <si>
    <t xml:space="preserve"> MAA RAMACHANDI STONE CRUSHER - A  .</t>
  </si>
  <si>
    <t xml:space="preserve"> M/S DURGA MADHAB STONE CRUSHER  .</t>
  </si>
  <si>
    <t xml:space="preserve"> M/S ARUNI AGRO INDUSTRIES PVT LTD  .</t>
  </si>
  <si>
    <t xml:space="preserve"> M/S KANAK STONE CRUSHER  .</t>
  </si>
  <si>
    <t xml:space="preserve"> KK STONE CRUSHER  .</t>
  </si>
  <si>
    <t xml:space="preserve"> DURGAMADHAB STONE CRUSHER  .</t>
  </si>
  <si>
    <t xml:space="preserve"> NEELAMADHAB STONE CRUSHER  .</t>
  </si>
  <si>
    <t xml:space="preserve"> MAA MANGALASTONE CRUSHER  .</t>
  </si>
  <si>
    <t xml:space="preserve"> M/S MAA SARASWATI RICE MILL  .</t>
  </si>
  <si>
    <t xml:space="preserve"> SATYASAI STONE CRUSHER PRO - PRASANT SAM  .</t>
  </si>
  <si>
    <t xml:space="preserve"> M/S JAYA MAA SANTOSHI STONE CRUSHER C/O-  .</t>
  </si>
  <si>
    <t xml:space="preserve"> JAGANNATH STONE PROCESSORS PVT LTD  .</t>
  </si>
  <si>
    <t xml:space="preserve"> TOP CASHEW PRIVATE LTD  .</t>
  </si>
  <si>
    <t xml:space="preserve"> MAHENDRA  STONE CRUSHER</t>
  </si>
  <si>
    <t xml:space="preserve"> HITECH HATCH FRESH  PVT. LTD.</t>
  </si>
  <si>
    <t xml:space="preserve"> SUNITA  PADHI</t>
  </si>
  <si>
    <t xml:space="preserve"> BHARAT STEEL  INDUSTRIES</t>
  </si>
  <si>
    <t xml:space="preserve"> DADHIBAMAN JEW INFRASTRUCTURE  AND SUPPLIERS PVT. LTD.</t>
  </si>
  <si>
    <t xml:space="preserve"> Shree Jagannath  STONE CRUSHER</t>
  </si>
  <si>
    <t xml:space="preserve"> Khemka Refractories  PVT. LTD.</t>
  </si>
  <si>
    <t xml:space="preserve"> Dhenkanal Flour Mills PVT LTD  .</t>
  </si>
  <si>
    <t xml:space="preserve"> Sai Stone  CRUSHER</t>
  </si>
  <si>
    <t xml:space="preserve"> M/S TARINI CASHEW  INDUSTRIES</t>
  </si>
  <si>
    <t xml:space="preserve"> ABREL ODISHA SPV LIMITED  .</t>
  </si>
  <si>
    <t xml:space="preserve"> INDALC SPIRITS  PVT. LTD.</t>
  </si>
  <si>
    <t xml:space="preserve"> M/S LAXMI AGRO PRODUCT  .</t>
  </si>
  <si>
    <t xml:space="preserve"> MAA DURGA RICE MILL  .</t>
  </si>
  <si>
    <t xml:space="preserve"> MAA SARALA RICE MILL  .</t>
  </si>
  <si>
    <t xml:space="preserve"> M/S PARAGATI MILK PRODUCT PVT LTD  .</t>
  </si>
  <si>
    <t xml:space="preserve"> BHIKARI CHARAN SAHOO  .</t>
  </si>
  <si>
    <t xml:space="preserve"> M/S KRISHNA PRASAD RICE MILL  .</t>
  </si>
  <si>
    <t xml:space="preserve"> AJAY KUMAR  GAYA.</t>
  </si>
  <si>
    <t xml:space="preserve"> SHIVAM CONDEV  PVT. LTD.</t>
  </si>
  <si>
    <t xml:space="preserve"> SRI PRADIPTA KUMAR PALAI  .</t>
  </si>
  <si>
    <t xml:space="preserve"> UMAKANTA BEHERA  .</t>
  </si>
  <si>
    <t xml:space="preserve"> BISWANATH  MAITY</t>
  </si>
  <si>
    <t xml:space="preserve"> M/S MAA RAMACHANDI RICE MILLPROP:SRI SAM  .</t>
  </si>
  <si>
    <t xml:space="preserve"> M/S-KRUPAMAYEE RICE MILL  .</t>
  </si>
  <si>
    <t xml:space="preserve"> SAILABALA FOODS  .</t>
  </si>
  <si>
    <t xml:space="preserve"> ANUPAM SINGH  .</t>
  </si>
  <si>
    <t xml:space="preserve"> M/S. ODISHA AQUA TRADERS &amp; MARINE EXPORT  .</t>
  </si>
  <si>
    <t xml:space="preserve"> M/S-BHAGABATI RICE MILL  .</t>
  </si>
  <si>
    <t xml:space="preserve"> SMT DIPTIRANI MARDARAJ  .</t>
  </si>
  <si>
    <t xml:space="preserve"> M/S IRIS INFRACON PVT LTD  .</t>
  </si>
  <si>
    <t xml:space="preserve"> M/S KAMRUN NISSA BIBI  .</t>
  </si>
  <si>
    <t xml:space="preserve"> PRASANTA KU SAHOO  .</t>
  </si>
  <si>
    <t xml:space="preserve"> SRI ARABINDA DEBANATH  .</t>
  </si>
  <si>
    <t xml:space="preserve"> SRI DEBDULAL MANDAL  .</t>
  </si>
  <si>
    <t xml:space="preserve"> SRI BISWANATH MAITI  .</t>
  </si>
  <si>
    <t xml:space="preserve"> CHIEF MANAGER STATE BANK OF INDIA KENDRA  .</t>
  </si>
  <si>
    <t xml:space="preserve"> M/S NALINI RICE INDUSTRIESDIPAK P JENA  .</t>
  </si>
  <si>
    <t xml:space="preserve"> SRI JAGADANANDA BISWAL  .</t>
  </si>
  <si>
    <t xml:space="preserve"> AGRI  INDIA</t>
  </si>
  <si>
    <t xml:space="preserve"> Sangita  SAHOO</t>
  </si>
  <si>
    <t xml:space="preserve"> NALINI  ICE  PLANT  PROP- SMT. SUCHETA MOHAPATRA</t>
  </si>
  <si>
    <t xml:space="preserve"> KENDRAPARA RICE MILLS  PRIVATE LIMITED</t>
  </si>
  <si>
    <t xml:space="preserve"> Pabitra Kumar  SAHOO</t>
  </si>
  <si>
    <t xml:space="preserve"> AGRI  INDIA UNIT-2</t>
  </si>
  <si>
    <t xml:space="preserve"> MAHARAJ  MAHARANA</t>
  </si>
  <si>
    <t xml:space="preserve"> ARUNA KUMAR  ROUT</t>
  </si>
  <si>
    <t xml:space="preserve"> AKSHAYA KUMAR  PRADHAN</t>
  </si>
  <si>
    <t xml:space="preserve"> PURNIMA  BEHERA</t>
  </si>
  <si>
    <t xml:space="preserve"> SANTOSH KUMAR  RAUT</t>
  </si>
  <si>
    <t xml:space="preserve"> CHITARANJAN  PARIDA</t>
  </si>
  <si>
    <t xml:space="preserve"> M/S NARAYANI FOOD PROCESSING PROP-SRI NI  .</t>
  </si>
  <si>
    <t xml:space="preserve"> PARBATI GHANASHYAM RICE MILL PVT LTD MAN  .</t>
  </si>
  <si>
    <t xml:space="preserve">  SRI BIJAY KUMAR MAITY,  .</t>
  </si>
  <si>
    <t xml:space="preserve"> BIMAL CHANDRA  ADHIKARI</t>
  </si>
  <si>
    <t xml:space="preserve"> M/S.R.S. RUBBER INDUSTRIES  .</t>
  </si>
  <si>
    <t xml:space="preserve"> M/S NEW LAXMI STEEL . POWER (P) LTD.  .</t>
  </si>
  <si>
    <t>HT_MINI_ST</t>
  </si>
  <si>
    <t xml:space="preserve"> M/S.LINGARAJ CONCRETE PVT LTD.  .</t>
  </si>
  <si>
    <t xml:space="preserve"> M/S.VEENA THEATRE.  .</t>
  </si>
  <si>
    <t xml:space="preserve"> M/S HINDUSTAN PETROLIUM CORPN. LTD  .</t>
  </si>
  <si>
    <t xml:space="preserve"> M/S INDIAN OIL CORPN.LTD  .</t>
  </si>
  <si>
    <t xml:space="preserve"> M/S.INDOTECH EDUCATIONAL COLLEGE  .</t>
  </si>
  <si>
    <t xml:space="preserve"> TEMPLECITY  INSTITUTE OF TECH. &amp; ENGG.  TITE</t>
  </si>
  <si>
    <t xml:space="preserve"> M/S.SPINTRONIC TECHNOLOGY ADVANCE RESEAR  .</t>
  </si>
  <si>
    <t xml:space="preserve"> M/SLALCHAND RESORT P LTD  .</t>
  </si>
  <si>
    <t xml:space="preserve"> M/S VIJAY GAS. C/O SMT RITA SIO  .</t>
  </si>
  <si>
    <t xml:space="preserve"> M/S TARINI AGRO FOOD PROCESS (P) LTD  .</t>
  </si>
  <si>
    <t xml:space="preserve"> M/S SRIRAM POLYPET(P) LTD  .</t>
  </si>
  <si>
    <t xml:space="preserve"> M/S J.S. OIL IND. PVT. LTD  .</t>
  </si>
  <si>
    <t xml:space="preserve"> M/S MAA MANGALA FLOUR MILL  .</t>
  </si>
  <si>
    <t xml:space="preserve"> M/S MAA UTTARAYANI ROL.FL.MILL(PVT)LTD.  .</t>
  </si>
  <si>
    <t xml:space="preserve"> M/S INDOPOL(JAGANNATH)AGRO FOOD PVT.LTD.  .</t>
  </si>
  <si>
    <t xml:space="preserve"> M/S.PREMIER CABLE . CONDUCTOR(P)LTD.  .</t>
  </si>
  <si>
    <t xml:space="preserve"> MAA SARALA AGRO PRODUCT P.LTD.  .</t>
  </si>
  <si>
    <t xml:space="preserve"> M/S.GANAPATI AGRO PRODUCT PVT LTD.  .</t>
  </si>
  <si>
    <t xml:space="preserve"> VISWA BHARATI FOUNDATION TRUST  .</t>
  </si>
  <si>
    <t xml:space="preserve"> GANDHI INSTITUTE FOR TECHNOLOGY(GIFT)  .</t>
  </si>
  <si>
    <t xml:space="preserve"> M/S.GURUKUL FOUNDATION TRUST  .</t>
  </si>
  <si>
    <t xml:space="preserve"> M/S.ORISSA MILLENIUM EDUCATION TRUST  .</t>
  </si>
  <si>
    <t xml:space="preserve"> M/S SHIBANI INSTITUTE OF TECHNICAL EDUCT  .</t>
  </si>
  <si>
    <t xml:space="preserve"> M/S MITS SCHOOL OF ENGINEERING  .</t>
  </si>
  <si>
    <t xml:space="preserve"> SRI CHANDRA DWAJA PANDA  .</t>
  </si>
  <si>
    <t xml:space="preserve"> M/S.ORISSA CHARITABLE TRUST  .</t>
  </si>
  <si>
    <t xml:space="preserve"> M/S.NIIS.INSTITUTE OF BUSINESS ADMN.  .</t>
  </si>
  <si>
    <t xml:space="preserve"> M/S MAA CHARCHIKA FOOD PVT LTD  .</t>
  </si>
  <si>
    <t xml:space="preserve"> M/S SHREE JAGANNATH ROLLER FLOUR MILL  .</t>
  </si>
  <si>
    <t xml:space="preserve"> M/S CLEAN PINC  .</t>
  </si>
  <si>
    <t xml:space="preserve"> M/S MAA BHUASUNI ROLLER FLOUR MILL  .</t>
  </si>
  <si>
    <t xml:space="preserve"> M/S S.M.AGROTECH (P) LTD  .</t>
  </si>
  <si>
    <t xml:space="preserve"> M/S SHREE GANESH RICE MILL  .</t>
  </si>
  <si>
    <t xml:space="preserve"> M/S MAA CHAMUNDA RICE MILL  .</t>
  </si>
  <si>
    <t xml:space="preserve"> M/S BHAGIRATHI PIPE (P) LTD  .</t>
  </si>
  <si>
    <t xml:space="preserve"> M/S UNIVERSAL INFRA AGRO OIL(P) LTD  .</t>
  </si>
  <si>
    <t xml:space="preserve"> M/S SUBHALAXMI TRADING AND ENTERPRISE PV  .</t>
  </si>
  <si>
    <t xml:space="preserve"> MS EAST COAST BIO TECH PROJECT  .</t>
  </si>
  <si>
    <t xml:space="preserve"> M/S DION INFRATECH PVT LTD  .</t>
  </si>
  <si>
    <t xml:space="preserve"> M/S SOBHA FOAMEX AND POLY PRODUCT  .</t>
  </si>
  <si>
    <t xml:space="preserve"> M/S PROTECTION MANUFACTURER PVT.LTD.  .</t>
  </si>
  <si>
    <t xml:space="preserve"> M/S. BALARAM PANDA MEMORIAL CHARITABLE  .</t>
  </si>
  <si>
    <t xml:space="preserve"> M/S SHIVA SANKAR STONE CRUSHER  .</t>
  </si>
  <si>
    <t xml:space="preserve"> SRI SAUVYA RANJAN PRUSTY  .</t>
  </si>
  <si>
    <t xml:space="preserve"> MS VANTAGE PREFAB LLP  .</t>
  </si>
  <si>
    <t xml:space="preserve"> M/S MAA KALIKA STONE CRUSHER  .</t>
  </si>
  <si>
    <t xml:space="preserve"> MERICA AGRO PRODUCTS PRIVATE LIMITED  .</t>
  </si>
  <si>
    <t xml:space="preserve"> M/S JAIBALAJI AGRO PRODUCT (P) LTD  .</t>
  </si>
  <si>
    <t xml:space="preserve"> THE PRINCIPAL ITOT  .</t>
  </si>
  <si>
    <t xml:space="preserve"> M/S SMS INDIA (P) LTD  .</t>
  </si>
  <si>
    <t xml:space="preserve"> M/S CARMEL ENGLISH MEDIUM SCHOOL  .</t>
  </si>
  <si>
    <t xml:space="preserve"> M/S ROY FOOD INDUSTRIES  .</t>
  </si>
  <si>
    <t xml:space="preserve"> M/S GLOBAL FEEDS  .</t>
  </si>
  <si>
    <t xml:space="preserve"> M/S UNIVERSAL INFRA AND AGRO PVT LTD UNI  .</t>
  </si>
  <si>
    <t xml:space="preserve"> M/S BALAJI PIPES  .</t>
  </si>
  <si>
    <t xml:space="preserve"> XIM UNIVERSITY  .</t>
  </si>
  <si>
    <t xml:space="preserve"> M/S CAPITAL FREEZING COMPLEX  .</t>
  </si>
  <si>
    <t xml:space="preserve"> M/S.SUNSHINE PACKING INDUSTRIES  .</t>
  </si>
  <si>
    <t xml:space="preserve"> MAHALAXMI STONES  .</t>
  </si>
  <si>
    <t xml:space="preserve"> M/S SAI METALICS IND. (P) LTD  .</t>
  </si>
  <si>
    <t xml:space="preserve"> M/S VISION STEEL INDUSTRY  .</t>
  </si>
  <si>
    <t xml:space="preserve"> M/S SARALA STONE CRUSHER  .</t>
  </si>
  <si>
    <t xml:space="preserve"> MS BAUTI STONE CRUSHER  .</t>
  </si>
  <si>
    <t xml:space="preserve"> M/S TMS BRICKS  .</t>
  </si>
  <si>
    <t xml:space="preserve"> PRB SUPER FOODS (P) LTD  .</t>
  </si>
  <si>
    <t xml:space="preserve"> THE LIFE INSURANCE CORPN.OF INDIA  .</t>
  </si>
  <si>
    <t xml:space="preserve"> M/S.MAA CHAMUNDA RICE MILL  .</t>
  </si>
  <si>
    <t xml:space="preserve"> M/S.VIDYASAGAR CHARITABLE TRUST  .</t>
  </si>
  <si>
    <t xml:space="preserve"> CENTRUIAN SCHOOL OF RURAL ENTERPRISES .  .</t>
  </si>
  <si>
    <t xml:space="preserve"> M/S BHARATA PETROLIUM CO. LTD  .</t>
  </si>
  <si>
    <t xml:space="preserve"> M/S HINDUSTAN COCA-COLA BEVERAGES P.LTD  .</t>
  </si>
  <si>
    <t xml:space="preserve"> M/S AMRIT FEEDS LTD.  .</t>
  </si>
  <si>
    <t xml:space="preserve"> MS PATIL RAIL IINFRA ST. P LTD  .</t>
  </si>
  <si>
    <t xml:space="preserve"> M/S.DANDESWAR RICE MILL PVT.LTD.  .</t>
  </si>
  <si>
    <t xml:space="preserve"> M/S.DENZONG BREWARIES PVT.LTD.  .</t>
  </si>
  <si>
    <t xml:space="preserve"> M/S.UNITED BREWARIES  .</t>
  </si>
  <si>
    <t xml:space="preserve"> GUPTA POWER INFRASTRUCTURE LTD  .</t>
  </si>
  <si>
    <t xml:space="preserve"> M/S.GODREJ AGROVET LTD.  .</t>
  </si>
  <si>
    <t xml:space="preserve"> M/S.ORISON PLASTIC (P) LTD.  .</t>
  </si>
  <si>
    <t xml:space="preserve"> THE DIRECTOR.M/S TIRUPATI CONDUCTOR (P)  .</t>
  </si>
  <si>
    <t xml:space="preserve"> M/S PARLE AGRO (P) LTD.  .</t>
  </si>
  <si>
    <t xml:space="preserve"> M/S BAJARANGA STONE CRUSHER  .</t>
  </si>
  <si>
    <t xml:space="preserve"> M/S PATIL RAIL INFRAST. P. LTD  .</t>
  </si>
  <si>
    <t xml:space="preserve"> M/S SUBHALAXMI AGENCIES PVT.LTD.  .</t>
  </si>
  <si>
    <t xml:space="preserve"> M/S.SHIBANI FOOD PRODUCTS(P) LTD.  .</t>
  </si>
  <si>
    <t xml:space="preserve"> Mahalaxmi  CHUDA MILL</t>
  </si>
  <si>
    <t xml:space="preserve"> M/S MALU ELECTRODES PVT LTD  .</t>
  </si>
  <si>
    <t xml:space="preserve"> M/S INFOSYS LTD  .</t>
  </si>
  <si>
    <t xml:space="preserve"> XIM UNIVERSITY  BHUBANESWAR</t>
  </si>
  <si>
    <t xml:space="preserve"> M/S.SASWATI GRANITE PRODUCT  .</t>
  </si>
  <si>
    <t xml:space="preserve"> M/S.MAHIMA STONE CRUSHER  .</t>
  </si>
  <si>
    <t xml:space="preserve"> M/S TRINATH SMART PAC (P) LTD.  .</t>
  </si>
  <si>
    <t xml:space="preserve"> M/S.KUNJA BINODINI CHARITABLE TRUST  .</t>
  </si>
  <si>
    <t xml:space="preserve"> M/S.UDAYANATH EDUCATIONAL CHARITABLE  .</t>
  </si>
  <si>
    <t xml:space="preserve"> M/S.SOPHITORIUM ENGINEERING COLLEGE.  .</t>
  </si>
  <si>
    <t xml:space="preserve"> M/S.GANDHI INSTITUTE FOR EDUCATIONAL  .</t>
  </si>
  <si>
    <t xml:space="preserve"> THE SECY.KNOWLEDGE TRUST  .</t>
  </si>
  <si>
    <t xml:space="preserve"> THE PRINCIPAL CENTURIAN INDUSTRIAL  .</t>
  </si>
  <si>
    <t xml:space="preserve"> PAULTECH AGRO FOODS PRIVATE LIMITED  HATCHERY</t>
  </si>
  <si>
    <t xml:space="preserve"> MS KARGIL STONE CRUSHER UNIT  .</t>
  </si>
  <si>
    <t xml:space="preserve"> M/S SABITRI ENTERPRISERS  .</t>
  </si>
  <si>
    <t xml:space="preserve"> M/S BRITANNIA INDUSTRIES LIMITED  .</t>
  </si>
  <si>
    <t xml:space="preserve"> M/S JRG EDUCATIONAL TRUST  .</t>
  </si>
  <si>
    <t xml:space="preserve"> M/S DURGA STONE CRUSHING UNIT  .</t>
  </si>
  <si>
    <t xml:space="preserve"> M/S GOBINDA AGRO PRODUCTS  .</t>
  </si>
  <si>
    <t xml:space="preserve"> M/S LINGARAJ PIPES PVT LTD  .</t>
  </si>
  <si>
    <t xml:space="preserve"> M/S ARRK FERRO ALLOYS LLP  .</t>
  </si>
  <si>
    <t xml:space="preserve"> M/S BALARAM PANDA MEMORIAL CHARITABLE TR  .</t>
  </si>
  <si>
    <t xml:space="preserve"> MS ODISHA TELEVISION  .</t>
  </si>
  <si>
    <t xml:space="preserve"> MS PADMASHREE EXPORTS  .</t>
  </si>
  <si>
    <t xml:space="preserve"> MS SAI GOPAL ENTERPRISES  .</t>
  </si>
  <si>
    <t xml:space="preserve"> MS MAHADEV POLY PLAST PVT LTD  .</t>
  </si>
  <si>
    <t xml:space="preserve"> ORISSA TRANSFORMERS PVT. LTD.  .</t>
  </si>
  <si>
    <t xml:space="preserve"> MS WELGO INDUSTRIES PVT LTD  .</t>
  </si>
  <si>
    <t xml:space="preserve"> M/S BHUBANESWAR COLLEGE OF ENGINEERING  .</t>
  </si>
  <si>
    <t xml:space="preserve"> MAGNUM SEA FOODS  LIMITED</t>
  </si>
  <si>
    <t xml:space="preserve"> M/S BARUNEI HOTEL  .</t>
  </si>
  <si>
    <t xml:space="preserve"> M/S SHREE JAGANNATH LIME  AND CHEMICALS  .</t>
  </si>
  <si>
    <t xml:space="preserve"> M/S SHANTI SOLAR  .</t>
  </si>
  <si>
    <t xml:space="preserve"> M/S MAA TARINI STONE CRUSHER  .</t>
  </si>
  <si>
    <t xml:space="preserve"> MS DIBYAJYOTI PLASTICS  .</t>
  </si>
  <si>
    <t xml:space="preserve"> MS WILD LOTUS FASHIONS PVT LTD  .</t>
  </si>
  <si>
    <t xml:space="preserve"> MS SKILL DEVELOPMENT INSTITUTE  .</t>
  </si>
  <si>
    <t xml:space="preserve"> M/S SUBHASHREE STONE CRUSHER  .</t>
  </si>
  <si>
    <t xml:space="preserve"> M/S A.K.ENTERPRISERS  .</t>
  </si>
  <si>
    <t xml:space="preserve"> M/S MAA MANGLA FLOUR MILLS PVT LTD  .</t>
  </si>
  <si>
    <t xml:space="preserve"> M/S COHEN INTERNATIONAL SCHOOL  .</t>
  </si>
  <si>
    <t xml:space="preserve"> MS BALAJI AGRO FOOD  .</t>
  </si>
  <si>
    <t xml:space="preserve"> MS SAMIT ENTERPRISES  .</t>
  </si>
  <si>
    <t xml:space="preserve"> M/S MAHENDRA KU JENA MEMORIAL TRUST  .</t>
  </si>
  <si>
    <t xml:space="preserve"> MS KARGIL STONE CRUSHER  .</t>
  </si>
  <si>
    <t xml:space="preserve"> MS AGRAWAL INFRABUILD PVT LTD  .</t>
  </si>
  <si>
    <t xml:space="preserve"> MS KALINGA BIOTECH  .</t>
  </si>
  <si>
    <t xml:space="preserve"> MS AKM AGRO PROCESSING PVT LTD  .</t>
  </si>
  <si>
    <t xml:space="preserve"> M/S SAI BHAGABATI FOODS AND BEVERAGES PV  .</t>
  </si>
  <si>
    <t xml:space="preserve"> M/S EINSTEIN SCHOOL OF ENGINEERING  .</t>
  </si>
  <si>
    <t xml:space="preserve"> M/S ORICON ENTERPRISES LTD  .</t>
  </si>
  <si>
    <t xml:space="preserve"> MS BALARAM PANDA MEMORIAL CHARITABLE TRU  .</t>
  </si>
  <si>
    <t xml:space="preserve"> THE REGISTRAR NISER  .</t>
  </si>
  <si>
    <t xml:space="preserve"> M/S M.K. MINERALS . METALS PVT.LTD.  .</t>
  </si>
  <si>
    <t xml:space="preserve"> SRI PRASANTA KU BEHERA  .</t>
  </si>
  <si>
    <t xml:space="preserve"> PAULTECH AGRO FOODS PRIVATE LIMITED  FEEDMILL</t>
  </si>
  <si>
    <t xml:space="preserve"> M/S MANAKSHYA STONES PVT LTD  .</t>
  </si>
  <si>
    <t xml:space="preserve"> INDO NISSIN FOODS PVT LTD  .</t>
  </si>
  <si>
    <t xml:space="preserve"> M/S ARYATART ANCIENT ACADEMY  .</t>
  </si>
  <si>
    <t xml:space="preserve"> Excellence Engimac  PVT. LTD.</t>
  </si>
  <si>
    <t xml:space="preserve"> S.J Devlopers &amp; Housing Pvt.  PVT. LTD.</t>
  </si>
  <si>
    <t xml:space="preserve"> Bharat Electrical Accessorises  PVT. LTD.</t>
  </si>
  <si>
    <t xml:space="preserve"> Jubilee Bottelrs Pvt. Ltd  .</t>
  </si>
  <si>
    <t xml:space="preserve"> Balmer Lawrie Co. Ltd  .</t>
  </si>
  <si>
    <t xml:space="preserve"> Godraj Agrovet  LTD</t>
  </si>
  <si>
    <t xml:space="preserve"> SHREE MALANI  FOAMS PVT. LTD. (UNIT-II)</t>
  </si>
  <si>
    <t xml:space="preserve"> SUGUNA  FOODS</t>
  </si>
  <si>
    <t xml:space="preserve"> VRG Industries  PVT LTD</t>
  </si>
  <si>
    <t xml:space="preserve"> Swosti Institute of Management &amp; Social  STUDIES</t>
  </si>
  <si>
    <t xml:space="preserve"> Utkal Speciality  INDUSTRIES INDIA PVT. LTD.</t>
  </si>
  <si>
    <t xml:space="preserve"> CRPL Infra(P)  LTD</t>
  </si>
  <si>
    <t xml:space="preserve"> Puro Steel India Pvt.  LTD</t>
  </si>
  <si>
    <t xml:space="preserve"> Odisha Mining  CORPORATION LTD.</t>
  </si>
  <si>
    <t xml:space="preserve"> Utkal Feeds  PVT. LTD.</t>
  </si>
  <si>
    <t xml:space="preserve"> SWAIN ALLUMINIUM PVT. LTD.  .</t>
  </si>
  <si>
    <t xml:space="preserve"> GD  INDUSTRIES</t>
  </si>
  <si>
    <t xml:space="preserve"> GLADIOLUS MICRO SERVICES  PVT LTD</t>
  </si>
  <si>
    <t xml:space="preserve"> Venkateswr  FOODS PVT LTD</t>
  </si>
  <si>
    <t xml:space="preserve"> INDIANO CHROME PVT  LTD</t>
  </si>
  <si>
    <t xml:space="preserve"> SHIVPUJAN  MERCHANTS</t>
  </si>
  <si>
    <t xml:space="preserve"> A.K.  ENTERPRISES</t>
  </si>
  <si>
    <t xml:space="preserve"> MAX TECH EQUIPMENT  AND CONSULTANTS PVT. LTD.</t>
  </si>
  <si>
    <t xml:space="preserve"> BAVS ENGINEERING CONSULTANCY PVT. LTD.  .</t>
  </si>
  <si>
    <t xml:space="preserve"> SABARI FOOD  PRODUCTION PVT. LTD.</t>
  </si>
  <si>
    <t xml:space="preserve"> Nabajyoti  CHARITABLE TRUST</t>
  </si>
  <si>
    <t xml:space="preserve"> DUENDE METALLIC  PVT.LTD</t>
  </si>
  <si>
    <t xml:space="preserve"> VRG INDUSTRIES  PVT.LTD.61/1</t>
  </si>
  <si>
    <t xml:space="preserve"> ADYANTA +2  SCIENCE COLLEGE</t>
  </si>
  <si>
    <t xml:space="preserve"> PRAVAT KUMAR BEHERA  .</t>
  </si>
  <si>
    <t xml:space="preserve"> BISWANATH SAHOO  .</t>
  </si>
  <si>
    <t xml:space="preserve"> CHALAH INFRATECH  PVT. LTD</t>
  </si>
  <si>
    <t xml:space="preserve"> DEVANK ENTERPRISES PVT. LTD.  .</t>
  </si>
  <si>
    <t xml:space="preserve"> PPP INDUSTRIES  PVT LTD</t>
  </si>
  <si>
    <t xml:space="preserve"> ADISAA INDUSTRIES  PVT. LTD</t>
  </si>
  <si>
    <t xml:space="preserve"> B-ONE BUSINESS HOUSE  PVT.LTD</t>
  </si>
  <si>
    <t xml:space="preserve"> BALAJI TECHPRODUCTS PRIVATE LIMITED  .</t>
  </si>
  <si>
    <t xml:space="preserve"> INDIAN RAILWAY CATERING TOURISM  CORPORATION LTD.</t>
  </si>
  <si>
    <t xml:space="preserve"> BHUBANESWAR  AGRO</t>
  </si>
  <si>
    <t xml:space="preserve"> ITC LIMITED  .</t>
  </si>
  <si>
    <t xml:space="preserve"> SOMSAI INDUSTRIES PVT. LTD.  .</t>
  </si>
  <si>
    <t xml:space="preserve"> MMG ENTERPRISES  PRIVATE LIMITED</t>
  </si>
  <si>
    <t xml:space="preserve"> SATVIK WEALTH  ADVISORS LLP</t>
  </si>
  <si>
    <t xml:space="preserve"> RENU  HANS</t>
  </si>
  <si>
    <t xml:space="preserve"> SURYA INTERNATIONAL  ENTERPRISES PVT. LTD.</t>
  </si>
  <si>
    <t xml:space="preserve"> M/S. ANANDA  GLASS</t>
  </si>
  <si>
    <t xml:space="preserve"> RAREAN FLUID_TECH  PVT.LTD.</t>
  </si>
  <si>
    <t xml:space="preserve"> AROMA  STORE</t>
  </si>
  <si>
    <t xml:space="preserve"> SIKSHA 'O'  ANUSANDHAN</t>
  </si>
  <si>
    <t xml:space="preserve"> TARANG BROADCASTING COMPANY LIMITED  .</t>
  </si>
  <si>
    <t xml:space="preserve"> CUTTACK AGRIVET PVT.LTD.  .</t>
  </si>
  <si>
    <t xml:space="preserve"> BISHNU STEEL  .</t>
  </si>
  <si>
    <t xml:space="preserve"> D.N HOMES PVT. LTD.  .</t>
  </si>
  <si>
    <t xml:space="preserve"> KAILASH HOUSING LIMITED  .</t>
  </si>
  <si>
    <t xml:space="preserve"> DURAMIX CONCRETE INDIA  PRIVATE LIMITED</t>
  </si>
  <si>
    <t xml:space="preserve"> BAGCHI SRI SHANKARA  CANCER CENTRE AND RESEARCH INSTITUTE</t>
  </si>
  <si>
    <t xml:space="preserve"> EMPREO  PREMIUM</t>
  </si>
  <si>
    <t xml:space="preserve"> SUGUNA FOODS PVT.LTD.  .</t>
  </si>
  <si>
    <t xml:space="preserve"> ADITYA NARAYAN CONSTRUCTION  .</t>
  </si>
  <si>
    <t xml:space="preserve"> MAA NARAYANI STONE CRUSHER  .</t>
  </si>
  <si>
    <t xml:space="preserve"> AHLUWALIA CONTRACTS (INDIA) LIMITED  .</t>
  </si>
  <si>
    <t xml:space="preserve"> VARUN BEVERAGES LIMITED.  .</t>
  </si>
  <si>
    <t xml:space="preserve"> HINDUSTHAN URBAN INFRASTRUCTURE LIMITED  .</t>
  </si>
  <si>
    <t xml:space="preserve"> SHREE BALAJI ENGICONS  LIMITED</t>
  </si>
  <si>
    <t xml:space="preserve"> ODIORGANICO  .</t>
  </si>
  <si>
    <t xml:space="preserve"> MAA MANGALA AGRO INDUSTRIES  .</t>
  </si>
  <si>
    <t xml:space="preserve"> MAA LAXMI RICE INDUSTRY  .</t>
  </si>
  <si>
    <t xml:space="preserve">  INDUS TOWERS  LIMITED</t>
  </si>
  <si>
    <t xml:space="preserve"> GODABARISH SAHOO  .</t>
  </si>
  <si>
    <t xml:space="preserve"> M/S JAY MAHABIR FOOD PRODUCTS  &amp; RICE MILL PVT. LTD.</t>
  </si>
  <si>
    <t xml:space="preserve"> NAYAGARH RICE PVT LTD  .</t>
  </si>
  <si>
    <t xml:space="preserve"> M/S RAJESH INDUSTRIES  .</t>
  </si>
  <si>
    <t xml:space="preserve"> ARNAPURNA DAL AND FLOUR MILL  .</t>
  </si>
  <si>
    <t xml:space="preserve"> M/S SHREERAM FOOD PRODUCTS  .</t>
  </si>
  <si>
    <t xml:space="preserve"> BAGADEVI RICE MILL  .</t>
  </si>
  <si>
    <t xml:space="preserve"> M/S ANANTA BASUDEV RICE MILL  .</t>
  </si>
  <si>
    <t xml:space="preserve"> M/S JAGANATH RICE . OIL IND.  .</t>
  </si>
  <si>
    <t xml:space="preserve"> SADASIBA NAYAK  .</t>
  </si>
  <si>
    <t xml:space="preserve"> SRI SUNIL KU PATRA  .</t>
  </si>
  <si>
    <t xml:space="preserve"> BAJARANGI RICE MILL  .</t>
  </si>
  <si>
    <t xml:space="preserve"> MAA BRAHMANI DEVI STONE CRUSHER  .</t>
  </si>
  <si>
    <t xml:space="preserve"> RELIANCE JIO INFOCOM LTD.  .</t>
  </si>
  <si>
    <t xml:space="preserve"> MS SARDAR INDUSTRIES  .</t>
  </si>
  <si>
    <t xml:space="preserve"> BISWAJIT  SAHU</t>
  </si>
  <si>
    <t xml:space="preserve"> M/S SONU PADDY PROCESSOR PVT LTD  .</t>
  </si>
  <si>
    <t xml:space="preserve"> SMT.SAROJINI SATAPATHY  .</t>
  </si>
  <si>
    <t xml:space="preserve"> M/S DURGA CONDEV PVT LTD  .</t>
  </si>
  <si>
    <t xml:space="preserve"> M/S SAIFOOD PRODUCT  .</t>
  </si>
  <si>
    <t xml:space="preserve"> SNEHALATA SAHOO  .</t>
  </si>
  <si>
    <t xml:space="preserve"> M/S BAJARANGI FOOD PRODUCT PVT LTD  .</t>
  </si>
  <si>
    <t xml:space="preserve"> VAIDEHI PALM PVT.LTD.  .</t>
  </si>
  <si>
    <t xml:space="preserve"> JYOTIRMAYA PATTANAIK  .</t>
  </si>
  <si>
    <t xml:space="preserve"> M/S JAGANNATH RICE MILL  .</t>
  </si>
  <si>
    <t xml:space="preserve"> BENUDHAR  PRADHAN</t>
  </si>
  <si>
    <t xml:space="preserve"> Swayam Sadasiba  CONSTRUCTION PVT. LTD.</t>
  </si>
  <si>
    <t xml:space="preserve"> NIRANJAN  NAYAK</t>
  </si>
  <si>
    <t xml:space="preserve"> SWAYAM SADASIBA CONSTRUCTIONS  PVT. LTD.</t>
  </si>
  <si>
    <t xml:space="preserve"> MR. BISWAJEET  SAHOO  .</t>
  </si>
  <si>
    <t xml:space="preserve"> MR. CHITTARANJAN  SENAPATI  .</t>
  </si>
  <si>
    <t xml:space="preserve"> MS. SANTILATA  MISHRA  .</t>
  </si>
  <si>
    <t xml:space="preserve"> SHREE JAGANNATH FLY ASH BRICK  PROP-BHISMAJINI PRADHAN</t>
  </si>
  <si>
    <t xml:space="preserve"> LABANYA ENTERPRISE  .</t>
  </si>
  <si>
    <t xml:space="preserve"> M/S BALUNKESWAR FOOD PRODUCTS PVT. LTD.  .</t>
  </si>
  <si>
    <t xml:space="preserve"> M/S MAA SHANTI PADDY PROCESSING PVT.LTD.  .</t>
  </si>
  <si>
    <t xml:space="preserve"> IRIS CONSULTANCY  .</t>
  </si>
  <si>
    <t xml:space="preserve"> TRILOCHAN BASTIA  .</t>
  </si>
  <si>
    <t xml:space="preserve"> NILACHALA ENGINEERING WORK  .</t>
  </si>
  <si>
    <t xml:space="preserve"> JOWOLD ENGINEERING INDUSTRIES  .</t>
  </si>
  <si>
    <t xml:space="preserve"> S.K MOHANTY M/P MAA TARINEE RICE MILL  .</t>
  </si>
  <si>
    <t xml:space="preserve"> TOLL PLAZA  .</t>
  </si>
  <si>
    <t xml:space="preserve"> MAA TARINI FLOUR MILL  .</t>
  </si>
  <si>
    <t xml:space="preserve"> MR. PRADEEP BISWAL  .</t>
  </si>
  <si>
    <t xml:space="preserve"> SPINO PAPER PRODUCTS (P) LTD.  .</t>
  </si>
  <si>
    <t xml:space="preserve"> BJB ENGLISH MEDIUM SCHOOL  .</t>
  </si>
  <si>
    <t xml:space="preserve"> M/S. P.R.AQUA  .</t>
  </si>
  <si>
    <t xml:space="preserve"> THE MANAGING DIRECTOR  .</t>
  </si>
  <si>
    <t xml:space="preserve"> M/S FALCON MARINE EXPORTS LTD.  .</t>
  </si>
  <si>
    <t xml:space="preserve"> THE GENERAL MANAGER  .</t>
  </si>
  <si>
    <t xml:space="preserve"> M/S BASUDEV RICE MILL  .</t>
  </si>
  <si>
    <t xml:space="preserve"> M/S MAHIMA RICE MILL  .</t>
  </si>
  <si>
    <t xml:space="preserve"> DIRECTOR M/S. RITIKA AGENCIES PVT.LTD  .</t>
  </si>
  <si>
    <t xml:space="preserve"> THE SECY NIMAPARA MULTI COMMUDITIES AND  .</t>
  </si>
  <si>
    <t xml:space="preserve"> HIMADRI RICE INDUSTRIES  MANAGING PARTNER-DEBARANJAN PATTNAIK</t>
  </si>
  <si>
    <t xml:space="preserve"> RADHAKANTA NANDA  .</t>
  </si>
  <si>
    <t xml:space="preserve"> FISH  MORE</t>
  </si>
  <si>
    <t xml:space="preserve"> RAGHUNATH  SAHOO</t>
  </si>
  <si>
    <t xml:space="preserve"> M/S MAA TARINEE RICE  MILL</t>
  </si>
  <si>
    <t xml:space="preserve"> SACHIN  PATRA</t>
  </si>
  <si>
    <t xml:space="preserve"> RAVI CHANDRA  KUMAR BALLA</t>
  </si>
  <si>
    <t xml:space="preserve"> Aditya Fisheries  PVT.LTD</t>
  </si>
  <si>
    <t xml:space="preserve"> BISLERI  INTERNATIONAL PRIVATE LIMITED</t>
  </si>
  <si>
    <t xml:space="preserve"> M/S PRAXAIR INDIA PVT LTD  .</t>
  </si>
  <si>
    <t xml:space="preserve"> SRI NISAKAR ROUT  .</t>
  </si>
  <si>
    <t xml:space="preserve"> HOTEL SEA PEARLS  .</t>
  </si>
  <si>
    <t xml:space="preserve"> UTKAL UDYOG ICE FACTORY   COLD STORAGE  .</t>
  </si>
  <si>
    <t xml:space="preserve"> NM  ICE PLANT  .</t>
  </si>
  <si>
    <t xml:space="preserve"> KALS BREWERIES PRIVATE  LIMITED</t>
  </si>
  <si>
    <t xml:space="preserve"> M/S SURYO UDYOG LTD  .</t>
  </si>
  <si>
    <t xml:space="preserve"> M/S FALCON MARINE EXPORT  .</t>
  </si>
  <si>
    <t xml:space="preserve"> M/S GOA CARBONS LTD  .</t>
  </si>
  <si>
    <t xml:space="preserve"> M/S COSTAL OIL INSTALATION  .</t>
  </si>
  <si>
    <t xml:space="preserve"> M/S L N EXPORTS  .</t>
  </si>
  <si>
    <t xml:space="preserve"> M/S ADANI WILMAR LIMITED.  .</t>
  </si>
  <si>
    <t xml:space="preserve"> M/S HPCL OIL TERMINAL  .</t>
  </si>
  <si>
    <t xml:space="preserve"> M/S  SURYO UDYOG COLD STG   ICE FACTORY  .</t>
  </si>
  <si>
    <t xml:space="preserve"> M/S BISWAL ICE INDUSTRY  .</t>
  </si>
  <si>
    <t xml:space="preserve"> M/S SATYAPRIYA ICE PLANT  .</t>
  </si>
  <si>
    <t xml:space="preserve"> M/S  PARADEEP ICE FACTORY  .</t>
  </si>
  <si>
    <t xml:space="preserve"> M/S  SMUBBPSS LTD  .</t>
  </si>
  <si>
    <t xml:space="preserve"> PLANT MANAGER MILK CHILLING CENTRE  .</t>
  </si>
  <si>
    <t xml:space="preserve"> SRI RAMA CHANDRA DAS  .</t>
  </si>
  <si>
    <t xml:space="preserve"> OMM GURUDEV ICE PLANT-III  .</t>
  </si>
  <si>
    <t xml:space="preserve"> M/S S.S. MARINE EXPORT  .</t>
  </si>
  <si>
    <t xml:space="preserve"> SRI RAMA CHANDRA DAS-II  .</t>
  </si>
  <si>
    <t xml:space="preserve"> M/S MAITREE RICE MILL  .</t>
  </si>
  <si>
    <t xml:space="preserve"> M/S OCEAN CASTAL  .</t>
  </si>
  <si>
    <t xml:space="preserve"> M/S PARADIP CALCINER LTD  .</t>
  </si>
  <si>
    <t xml:space="preserve"> SRI SANATAN DAS  .</t>
  </si>
  <si>
    <t xml:space="preserve"> SRI SAMEER KUMAR PARIDA  .</t>
  </si>
  <si>
    <t xml:space="preserve"> SRI NAKULANANDA SAHOO  .</t>
  </si>
  <si>
    <t xml:space="preserve"> SRI MANTU MANDAL  .</t>
  </si>
  <si>
    <t xml:space="preserve"> THE PRINCIPAL DIRECTOR &amp; HEAD CIPET  .</t>
  </si>
  <si>
    <t xml:space="preserve"> SRI SATYABRATA DAS  .</t>
  </si>
  <si>
    <t xml:space="preserve"> M/S PRAGATI MILK PRODUCT PVT.LTD  .</t>
  </si>
  <si>
    <t xml:space="preserve"> SRIDHARA SWAIN  .</t>
  </si>
  <si>
    <t xml:space="preserve"> SRI BASANT KUMAR BALA  .</t>
  </si>
  <si>
    <t xml:space="preserve"> SRI NIHAR RANJAN LENKA  .</t>
  </si>
  <si>
    <t xml:space="preserve"> SRI RATAN SEE  .</t>
  </si>
  <si>
    <t xml:space="preserve"> SRI RAMCHANDRA DAS-III  .</t>
  </si>
  <si>
    <t xml:space="preserve"> Milan  MANNA</t>
  </si>
  <si>
    <t xml:space="preserve"> Utkal  HIGHWAYS</t>
  </si>
  <si>
    <t xml:space="preserve"> Jagannath  SWAIN</t>
  </si>
  <si>
    <t xml:space="preserve"> Bansidhar  SAMAL</t>
  </si>
  <si>
    <t xml:space="preserve"> Santosh Kumar  BEHERA</t>
  </si>
  <si>
    <t xml:space="preserve"> Parbati  PATNAIK</t>
  </si>
  <si>
    <t xml:space="preserve"> Subasish  HAJIRA</t>
  </si>
  <si>
    <t xml:space="preserve"> Barada Prasad  ROUT</t>
  </si>
  <si>
    <t xml:space="preserve"> Sakti Ranjan  MAL</t>
  </si>
  <si>
    <t xml:space="preserve"> Nilamani  MOHAPATRA</t>
  </si>
  <si>
    <t xml:space="preserve"> Nadugopal  DAS</t>
  </si>
  <si>
    <t xml:space="preserve"> Bijaya Kumar  SWAIN</t>
  </si>
  <si>
    <t xml:space="preserve"> Brooch International Pvt. Ltd  .</t>
  </si>
  <si>
    <t xml:space="preserve"> Nirmal  MANDAL</t>
  </si>
  <si>
    <t xml:space="preserve"> Jagannath  DAS</t>
  </si>
  <si>
    <t xml:space="preserve"> Tanuja  BISWAL</t>
  </si>
  <si>
    <t xml:space="preserve"> Tidal Trading Private Limited  .</t>
  </si>
  <si>
    <t xml:space="preserve"> JSW Utkal Steel Ltd  .</t>
  </si>
  <si>
    <t xml:space="preserve"> Bichitrananda  MOHANTY</t>
  </si>
  <si>
    <t xml:space="preserve"> Bobbili  SATYANARAYANA</t>
  </si>
  <si>
    <t xml:space="preserve"> Jayadev  MAITY</t>
  </si>
  <si>
    <t xml:space="preserve"> Narayan  MOHANTY</t>
  </si>
  <si>
    <t xml:space="preserve"> Haripada  DAS</t>
  </si>
  <si>
    <t xml:space="preserve"> N.N.S. Construction and Engineering  PVT. LTD.</t>
  </si>
  <si>
    <t xml:space="preserve"> Dolagobinda  PRADHAN</t>
  </si>
  <si>
    <t xml:space="preserve"> Anjulata  NAYAK</t>
  </si>
  <si>
    <t xml:space="preserve"> Kangali Charan  PUHAN</t>
  </si>
  <si>
    <t xml:space="preserve"> SUBHANKARA ICE PLANT  PROP- SABITA NAYAK</t>
  </si>
  <si>
    <t xml:space="preserve"> Prabodh Kumar  DASH</t>
  </si>
  <si>
    <t xml:space="preserve"> Radhakrushna  MANDAL</t>
  </si>
  <si>
    <t xml:space="preserve"> Chhabindranath  MOHARANA</t>
  </si>
  <si>
    <t xml:space="preserve"> Abhaya Kumar  SWAIN</t>
  </si>
  <si>
    <t xml:space="preserve"> Jashobanta  SAHOO</t>
  </si>
  <si>
    <t xml:space="preserve"> SRI HARAMOHAN PAHAL  .</t>
  </si>
  <si>
    <t xml:space="preserve"> M/S SARADA AGRO MILL  .</t>
  </si>
  <si>
    <t xml:space="preserve"> M/S K.C.RICE MILL  .</t>
  </si>
  <si>
    <t xml:space="preserve"> HOTEL NAREN PALACE.  .</t>
  </si>
  <si>
    <t xml:space="preserve"> THE BRANCH MANAGER S.B.I.PURI  .</t>
  </si>
  <si>
    <t xml:space="preserve"> THE MANAGER VICTORIA  .</t>
  </si>
  <si>
    <t xml:space="preserve"> MS HOTEL THOUSAND SANDS  .</t>
  </si>
  <si>
    <t xml:space="preserve"> SRI GANGADHAR PUJAPANDA  .</t>
  </si>
  <si>
    <t xml:space="preserve"> M/S HOTEL BIJAYA INTERNATIONAL  .</t>
  </si>
  <si>
    <t xml:space="preserve"> SRI DEBARANJAN PATTANAIK  .</t>
  </si>
  <si>
    <t xml:space="preserve"> M/SLEESHINHSSIUNG  .</t>
  </si>
  <si>
    <t xml:space="preserve"> M/S-HOTEL GOLDEN PALACE .  .</t>
  </si>
  <si>
    <t xml:space="preserve"> SRI SANTOSH KUMAR SENAPATI  .</t>
  </si>
  <si>
    <t xml:space="preserve"> SMT.REBATI DASH  .</t>
  </si>
  <si>
    <t xml:space="preserve"> SRI RAKESH KU PANDA  .</t>
  </si>
  <si>
    <t xml:space="preserve"> SRI SANKARNATH BANARJEE  .</t>
  </si>
  <si>
    <t xml:space="preserve"> SRI SANKARANATH BANERJEE  .</t>
  </si>
  <si>
    <t xml:space="preserve"> M/S BRIJSON HOTEL (P) LTD  .</t>
  </si>
  <si>
    <t xml:space="preserve"> M/S BANGAENCLAVE.C/O:-K. PRATIHARI  .</t>
  </si>
  <si>
    <t xml:space="preserve"> SAKTI PRASAD MAHAPATRA  .</t>
  </si>
  <si>
    <t xml:space="preserve"> SMT MANJULATA MAHASUAR  .</t>
  </si>
  <si>
    <t xml:space="preserve"> M/S:HOTEL SIDHARTHA  .</t>
  </si>
  <si>
    <t xml:space="preserve"> SUBHADRA RICE MILL  .</t>
  </si>
  <si>
    <t xml:space="preserve"> MS KRISHNA ESTATE CONSTRUCTION PVT LTD  .</t>
  </si>
  <si>
    <t xml:space="preserve"> HOTEL RUMANI C/O-RABINARAYAN SAMANTARAY  .</t>
  </si>
  <si>
    <t xml:space="preserve"> M/S.NILADRI UDYOG  .</t>
  </si>
  <si>
    <t xml:space="preserve"> NEELADRI BHAKTA NIWAS  .</t>
  </si>
  <si>
    <t xml:space="preserve"> SWARNALATA GOCHHIKAR  .</t>
  </si>
  <si>
    <t xml:space="preserve"> SRI RAJKUMAR AGRAWAL  .</t>
  </si>
  <si>
    <t xml:space="preserve"> HOTEL K.TWETY FOUR RESORT  .</t>
  </si>
  <si>
    <t xml:space="preserve"> HOTEL BALAJI INTERNATIONAL  .</t>
  </si>
  <si>
    <t xml:space="preserve"> SHREE SWAMINARAYAN TEMPLE TRUST JAGANNAT  .</t>
  </si>
  <si>
    <t xml:space="preserve"> HOTEL SAPPHINE INTERNATIONAL  .</t>
  </si>
  <si>
    <t xml:space="preserve"> M/S.PRABHUKRUPA ESTATES . PROPERTIES  .</t>
  </si>
  <si>
    <t xml:space="preserve"> HOTEL LAND MARK  .</t>
  </si>
  <si>
    <t xml:space="preserve"> HOTEL NILADRI BUILD TECH PVT LTD  .</t>
  </si>
  <si>
    <t xml:space="preserve"> M S HOTEL VICTORIA GRAND  .</t>
  </si>
  <si>
    <t xml:space="preserve"> M/S PADMA HOSPITALITY(P) LTD  .</t>
  </si>
  <si>
    <t xml:space="preserve"> MR .PANKAJ PRADHAN  .</t>
  </si>
  <si>
    <t xml:space="preserve"> SH BALUNKESHWAR PRADHAN  .</t>
  </si>
  <si>
    <t xml:space="preserve"> PRASANTA KUMAR TRIPATHY  .</t>
  </si>
  <si>
    <t xml:space="preserve"> S.E RLY HOTEL .PURI  .</t>
  </si>
  <si>
    <t xml:space="preserve"> M/S PURI HOTEL.MD.KUMAR HALDAR  .</t>
  </si>
  <si>
    <t xml:space="preserve"> M/S MAY-FAIR HOTEL AND RESORT.LTD  .</t>
  </si>
  <si>
    <t xml:space="preserve"> M/S HOTEL HOLIDAY RESORT PVT LTD.  .</t>
  </si>
  <si>
    <t xml:space="preserve"> THE SECY.GHANASYAM HEMALATA VIDYAMANDIR  .</t>
  </si>
  <si>
    <t xml:space="preserve"> THE MANAGER HOTEL HANS PVT LTD  .</t>
  </si>
  <si>
    <t xml:space="preserve"> S.CHANCHALA COMBINES PVT.LTD  .</t>
  </si>
  <si>
    <t xml:space="preserve"> T.K  INTERNATIONAL LIMITED</t>
  </si>
  <si>
    <t xml:space="preserve"> BIJAYA MARINE PRODUCTS  .</t>
  </si>
  <si>
    <t xml:space="preserve"> M.D. M/S KRISHNA ESTATE CON PVT.LTD  .</t>
  </si>
  <si>
    <t xml:space="preserve"> CCE(R.D)ESTATES. CHARNDRAYANAGUTTA.  .</t>
  </si>
  <si>
    <t xml:space="preserve"> SENIOR BRANCH MANAGER L.I.C OF INDIA  .</t>
  </si>
  <si>
    <t xml:space="preserve"> M/S SAKTI INTERNATIONAL  .</t>
  </si>
  <si>
    <t xml:space="preserve"> M/S B.K.SINGH AGENCY  .</t>
  </si>
  <si>
    <t xml:space="preserve"> MS A.K.UDYOG  .</t>
  </si>
  <si>
    <t xml:space="preserve"> STERLING HOLIDAY RESORTS LTD  .</t>
  </si>
  <si>
    <t xml:space="preserve"> M/S SEVEN HILLS ESTATE LTD  .</t>
  </si>
  <si>
    <t xml:space="preserve"> SRI SAMIR KUMAR  .</t>
  </si>
  <si>
    <t xml:space="preserve"> MULTIPURPOSE COLD STORAGE  .</t>
  </si>
  <si>
    <t xml:space="preserve"> K.C. RICE MILL  .</t>
  </si>
  <si>
    <t xml:space="preserve"> KRUTIBASA SWAIN  .</t>
  </si>
  <si>
    <t xml:space="preserve"> M/S MAYFAIR WAVES  .</t>
  </si>
  <si>
    <t xml:space="preserve"> M/S:NAYAK BEACH RESORT  .</t>
  </si>
  <si>
    <t xml:space="preserve"> DURYODHAN SAHOO  .</t>
  </si>
  <si>
    <t xml:space="preserve"> HARIHARA GURU  .</t>
  </si>
  <si>
    <t xml:space="preserve"> MAMATA DALEI  .</t>
  </si>
  <si>
    <t xml:space="preserve"> RAMA CHANDRA PADHI  .</t>
  </si>
  <si>
    <t xml:space="preserve"> ASSEMBLY OF GOD NORTH IND  .</t>
  </si>
  <si>
    <t xml:space="preserve"> M/S-MAA BALESWARI ROLLER FLOUR MILL  .</t>
  </si>
  <si>
    <t xml:space="preserve"> SH.NIRANJAN PATRA  .</t>
  </si>
  <si>
    <t xml:space="preserve"> HOTEL ABHISEKH INTERNATIONAL PVT LTD  .</t>
  </si>
  <si>
    <t xml:space="preserve"> DHAKINA KALI RICE MILL PV  .</t>
  </si>
  <si>
    <t xml:space="preserve"> NCC Limited  FORMELY NAGARJUNA CONSTRUCTION COMPANY</t>
  </si>
  <si>
    <t xml:space="preserve"> Real Value Devlopers  PVT. LTD.</t>
  </si>
  <si>
    <t xml:space="preserve"> Hotel  NILADRI PRIMIUM</t>
  </si>
  <si>
    <t xml:space="preserve"> Girikunj Tradelink  PVT. LTD.</t>
  </si>
  <si>
    <t xml:space="preserve"> ANANYA PALM  BEACH</t>
  </si>
  <si>
    <t xml:space="preserve"> SABITRI  MAHASUAR</t>
  </si>
  <si>
    <t xml:space="preserve"> MB  POLYMER</t>
  </si>
  <si>
    <t xml:space="preserve"> SEVEN HILLS LEISURE &amp; RESORTS  LIMITED</t>
  </si>
  <si>
    <t xml:space="preserve"> SUN GREEN VALLEY  .</t>
  </si>
  <si>
    <t xml:space="preserve"> MISHRA  FOODS PRODUCT</t>
  </si>
  <si>
    <t xml:space="preserve"> NIRANJAN  MOHAPATRA</t>
  </si>
  <si>
    <t xml:space="preserve"> TATA  PROJECTS LIMITED</t>
  </si>
  <si>
    <t xml:space="preserve"> PKDA,  PURI</t>
  </si>
  <si>
    <t xml:space="preserve"> HOTEL AMBIKA  PALACE</t>
  </si>
  <si>
    <t xml:space="preserve"> DILIP  CHOUDHURY</t>
  </si>
  <si>
    <t xml:space="preserve"> MAA DULANA PADDY  PROCESSING PVT. LTD.</t>
  </si>
  <si>
    <t xml:space="preserve"> REGIONAL MANAGER  OMC LTD,KHONDALITE GROUP OF MINES</t>
  </si>
  <si>
    <t xml:space="preserve"> M/S AIRABATA  WAVE</t>
  </si>
  <si>
    <t xml:space="preserve"> REGIONAL MANAGER  KHONDALITE GROUP OF MINES OMC LTD.</t>
  </si>
  <si>
    <t xml:space="preserve"> JK HATCHERY  .</t>
  </si>
  <si>
    <t xml:space="preserve"> HABIB SULEMAN AND CO  .</t>
  </si>
  <si>
    <t xml:space="preserve"> KAR AND BROTHER  .</t>
  </si>
  <si>
    <t xml:space="preserve"> PRAGATI MILK PRODUCTS PVT LTD  .</t>
  </si>
  <si>
    <t xml:space="preserve"> MS. BABITA  GUPTA  .</t>
  </si>
  <si>
    <t xml:space="preserve"> M/S. SAINARAYAN RICE MILL  .</t>
  </si>
  <si>
    <t xml:space="preserve"> M/S.SHREE JAGANATH COLD STORAGE  .</t>
  </si>
  <si>
    <t xml:space="preserve"> MURALIDHAR GRAINS PRIVATE LIMITED  PRIVATELIMITED</t>
  </si>
  <si>
    <t xml:space="preserve"> Radheshyam  JHANSWAR</t>
  </si>
  <si>
    <t xml:space="preserve"> Romeo Kanta  NANDA</t>
  </si>
  <si>
    <t xml:space="preserve"> M/S BAJRANG STONE CRUSHER AND FLY ASH BR  .</t>
  </si>
  <si>
    <t xml:space="preserve"> GLOBAL COAL &amp; MINING PVT LTD  .</t>
  </si>
  <si>
    <t xml:space="preserve"> ARYAN ENERGY PVT LIMITED  .</t>
  </si>
  <si>
    <t xml:space="preserve"> M/S ACB INDIA LTD.  .</t>
  </si>
  <si>
    <t xml:space="preserve"> HOTEL SURYA GARDEN  .</t>
  </si>
  <si>
    <t xml:space="preserve"> BHUSAN STEEL LTD  .</t>
  </si>
  <si>
    <t xml:space="preserve"> INDFAB C/O P PALIT  .</t>
  </si>
  <si>
    <t xml:space="preserve"> PRADEEP KUMAR AGRAWALLA  .</t>
  </si>
  <si>
    <t xml:space="preserve"> BHARATI AIRTEL LIMITED  .</t>
  </si>
  <si>
    <t xml:space="preserve"> DIVNL MANAGER DHENKANAL TELECOM DIST  .</t>
  </si>
  <si>
    <t xml:space="preserve"> M/S STONE CRUSHER  .</t>
  </si>
  <si>
    <t xml:space="preserve"> M/S BINDAL SPONGE LTD  .</t>
  </si>
  <si>
    <t xml:space="preserve"> M/S DEEP INNOVATIVESP LTD  .</t>
  </si>
  <si>
    <t xml:space="preserve"> KISHORILAL SARALIA  .</t>
  </si>
  <si>
    <t xml:space="preserve"> PATTNAIK STONE CRUSHER  .</t>
  </si>
  <si>
    <t xml:space="preserve"> M/S SAMAL CARE PVT LTD  .</t>
  </si>
  <si>
    <t xml:space="preserve"> HIMANSU SEKHAR PRADHAN  .</t>
  </si>
  <si>
    <t xml:space="preserve"> M/S INTERCONTINENTAL TAR REFINERSPLTD  .</t>
  </si>
  <si>
    <t xml:space="preserve"> UTKAL ENERGY RESOURDE LTD  .</t>
  </si>
  <si>
    <t xml:space="preserve"> GENERAL MANAGERE&amp;M MCLKANIHA  .</t>
  </si>
  <si>
    <t xml:space="preserve"> M/S K R ENTERPRISERS  .</t>
  </si>
  <si>
    <t xml:space="preserve"> PATITAPABAN MOHANTY  .</t>
  </si>
  <si>
    <t xml:space="preserve"> M/S LOTUS MINERAL  .</t>
  </si>
  <si>
    <t xml:space="preserve"> GATI KRUSHANA NATH  .</t>
  </si>
  <si>
    <t xml:space="preserve"> M/S GM IRON &amp; STEEL COMPANY LIMITED.  .</t>
  </si>
  <si>
    <t xml:space="preserve"> SANTOSHI AGRO INDUSTRIES  .</t>
  </si>
  <si>
    <t xml:space="preserve"> M/S BHUTIA FOODS PVT LTD  .</t>
  </si>
  <si>
    <t xml:space="preserve"> SIBARAM BEHERA  .</t>
  </si>
  <si>
    <t xml:space="preserve"> SATYANARAYAN PRADHAN  .</t>
  </si>
  <si>
    <t xml:space="preserve"> Talcher  FERTILIZER LTD</t>
  </si>
  <si>
    <t xml:space="preserve"> Bhutia Agro Foods Private Limited  BHUTIA AGRO FOODS PRIVATE LIMITED</t>
  </si>
  <si>
    <t xml:space="preserve"> JBR HOSPITAL  BHAGABAN PRADHAN</t>
  </si>
  <si>
    <t xml:space="preserve"> Monte Carlo ITL LTD  MONTE CARLO ITL LTD</t>
  </si>
  <si>
    <t xml:space="preserve"> TULSHI FOODS &amp; NUTRITIONS  PARTNER- RAJASH KUMAR SARALIA</t>
  </si>
  <si>
    <t xml:space="preserve"> NAVA LIMITED  NAVA LIMITED</t>
  </si>
  <si>
    <t xml:space="preserve"> SAI BABA  STONE CRUSER</t>
  </si>
  <si>
    <t xml:space="preserve"> EXECUTIVE OFFICERNACANGUL  .</t>
  </si>
  <si>
    <t>LT_PUB_LIT</t>
  </si>
  <si>
    <t xml:space="preserve"> CDMO &amp; PHO CUM DISTRICT  MISSION DIRECTOR</t>
  </si>
  <si>
    <t>LT_SPBLPRS</t>
  </si>
  <si>
    <t xml:space="preserve"> HIGH LEVEL TANK ,UNIT-5  .</t>
  </si>
  <si>
    <t>LTPWSP&gt;110</t>
  </si>
  <si>
    <t xml:space="preserve"> THE EXECUTIVE OFFICER BBSR  .</t>
  </si>
  <si>
    <t xml:space="preserve"> EX. ENGR. PH DIVN. NO-II  .</t>
  </si>
  <si>
    <t xml:space="preserve"> SDO PH(M) SDO-1,OMC COLONY  .</t>
  </si>
  <si>
    <t xml:space="preserve"> THE EXECUTIVE OFFCER BHUBANESWAR  .</t>
  </si>
  <si>
    <t xml:space="preserve"> SDO,PH(M) SUB_DIVN,NO-I  .</t>
  </si>
  <si>
    <t xml:space="preserve"> THE EXECUTIVE OFFICER BHUBANESWAR  .</t>
  </si>
  <si>
    <t xml:space="preserve"> REGISTRAR, RAMADEVI WOMEN'S  UNIVERSITY, BHUBANESWAR</t>
  </si>
  <si>
    <t xml:space="preserve"> DATA CENTRE, S C A D A CONTROL CENTRE  .</t>
  </si>
  <si>
    <t>LTOWNC&gt;110</t>
  </si>
  <si>
    <t xml:space="preserve"> COLLEGE OF ENGR.WORKSHOP  .</t>
  </si>
  <si>
    <t xml:space="preserve"> TPCODL  OFFICE</t>
  </si>
  <si>
    <t xml:space="preserve"> E.O. BHUBANESWAR MUNICIPAL CORPN.  .</t>
  </si>
  <si>
    <t xml:space="preserve"> EXECUTIVE OFFICER BHUBANESWAR  .</t>
  </si>
  <si>
    <t xml:space="preserve"> THE E.O. BHUBANESWAR MUNICIPAL CORPN.  .</t>
  </si>
  <si>
    <t xml:space="preserve"> THE EXECUTIVE OFFICER, BHUBANESWAR  .</t>
  </si>
  <si>
    <t xml:space="preserve"> BJB COLLEGE OFFICE BUILDING  .</t>
  </si>
  <si>
    <t xml:space="preserve"> MUNCIPAL COMMISIONER,CMC,CUTTACK  .</t>
  </si>
  <si>
    <t xml:space="preserve"> DIST AHEAD WORK  .</t>
  </si>
  <si>
    <t>LT_PWWSPMP</t>
  </si>
  <si>
    <t xml:space="preserve"> S.D.O.PHD.KILLAMAIDAN  .</t>
  </si>
  <si>
    <t xml:space="preserve"> S.D.O.PHD,KILLA,COLLEGESQR  .</t>
  </si>
  <si>
    <t xml:space="preserve"> MUNCIPAL COMMISIONER,CMC,CUTTACK.  .</t>
  </si>
  <si>
    <t xml:space="preserve"> PROJECT ENGINEER PHD  .</t>
  </si>
  <si>
    <t xml:space="preserve"> EXECUTIVE OFFICER C.M.C  .</t>
  </si>
  <si>
    <t xml:space="preserve"> EXECUTIVE OFFICER  .</t>
  </si>
  <si>
    <t xml:space="preserve"> CHAIRMANDHENKANAL MUNICIPALITY  .</t>
  </si>
  <si>
    <t xml:space="preserve"> EXCUTIVE OFFICER  .</t>
  </si>
  <si>
    <t xml:space="preserve"> EXECUTIVE OFFICER NAC JAGATSINGPUR  .</t>
  </si>
  <si>
    <t xml:space="preserve"> EXECUTIVE OFFICER P MUNDAI  .</t>
  </si>
  <si>
    <t xml:space="preserve"> EXECUTIVE OFFICER N.A.C.KHURDA  .</t>
  </si>
  <si>
    <t xml:space="preserve"> EXECUTIVE OFFICER N.A.C.JATANI  .</t>
  </si>
  <si>
    <t xml:space="preserve"> THE EXECUTIVE OFFICER.N.A.C NAYAGARH  .</t>
  </si>
  <si>
    <t xml:space="preserve"> EXECUTIVE OFFICER (14ST(G))  .</t>
  </si>
  <si>
    <t xml:space="preserve"> Executive Engineer  PH DIVISION-II, CUTTACK</t>
  </si>
  <si>
    <t xml:space="preserve"> E.E.PHD DIVISION.PURI  .</t>
  </si>
  <si>
    <t xml:space="preserve"> The Project Director  NHAI</t>
  </si>
  <si>
    <t>EHT_CGP</t>
  </si>
  <si>
    <t>EHT_PWR_IN</t>
  </si>
  <si>
    <t>EHT_LRG_IN</t>
  </si>
  <si>
    <t>EHT_RLWY</t>
  </si>
  <si>
    <t>EHT_GNPR</t>
  </si>
  <si>
    <t>EHT_HVY_IN</t>
  </si>
  <si>
    <t>Consumption (kwh)</t>
  </si>
  <si>
    <t>M D Billed (kVA)</t>
  </si>
  <si>
    <t>M D Recorded (kVA)</t>
  </si>
  <si>
    <t>Contract Demand (kVA)</t>
  </si>
  <si>
    <t>RATE_CAT</t>
  </si>
  <si>
    <t xml:space="preserve">DETAILS OF CONSUMPTION &amp; LOAD FACTOR  FOR THE FY-2023-24 </t>
  </si>
  <si>
    <t>Licencee  :  TPCODL</t>
  </si>
  <si>
    <t>OERC FORM P-14</t>
  </si>
  <si>
    <t>MEASURES FOR REDUCTION OF T&amp;D LOSS</t>
  </si>
  <si>
    <t>Sl.No.</t>
  </si>
  <si>
    <t>Subject</t>
  </si>
  <si>
    <t>Unit</t>
  </si>
  <si>
    <t xml:space="preserve">Previous Year (22-23)     </t>
  </si>
  <si>
    <t xml:space="preserve">Current Year (23-24)     </t>
  </si>
  <si>
    <t>Ensuing Year (24-25)</t>
  </si>
  <si>
    <t>Renovation &amp; Investment</t>
  </si>
  <si>
    <t>Replacement of High technical loss transformers</t>
  </si>
  <si>
    <t>Nos</t>
  </si>
  <si>
    <t xml:space="preserve">Rate </t>
  </si>
  <si>
    <t>Rs lacs</t>
  </si>
  <si>
    <t>cost</t>
  </si>
  <si>
    <t>% Reduction in T&amp;D loss for above</t>
  </si>
  <si>
    <t>%</t>
  </si>
  <si>
    <t>Enhancement of conductor size to reduce losses</t>
  </si>
  <si>
    <t>i</t>
  </si>
  <si>
    <t>enhancement of 33kv conductor size</t>
  </si>
  <si>
    <t>Kms</t>
  </si>
  <si>
    <t>33kv New line</t>
  </si>
  <si>
    <t>ii</t>
  </si>
  <si>
    <t>enhancement of 11kv conductor size</t>
  </si>
  <si>
    <t>11kv New Line</t>
  </si>
  <si>
    <t>iii</t>
  </si>
  <si>
    <t>LT AB Cable</t>
  </si>
  <si>
    <t>conversion of LT conductor to AB Cableof LT conductor size</t>
  </si>
  <si>
    <t>c</t>
  </si>
  <si>
    <t>Upgradation of Over load,overage(&gt;35 years) transformers adding losses</t>
  </si>
  <si>
    <t>33/11kv PTR</t>
  </si>
  <si>
    <t>No.s</t>
  </si>
  <si>
    <t>33/.4kv</t>
  </si>
  <si>
    <t>11/.440kv  DTR</t>
  </si>
  <si>
    <t>d</t>
  </si>
  <si>
    <t>Installation of new transformers</t>
  </si>
  <si>
    <t>33/11kv</t>
  </si>
  <si>
    <t>11/.4kv</t>
  </si>
  <si>
    <t>TOTAL OF SL.1</t>
  </si>
  <si>
    <t>Cost</t>
  </si>
  <si>
    <t>% Reduction in T&amp;D loss for Sl1</t>
  </si>
  <si>
    <t>Detection of un-authorised abstraction of electricity</t>
  </si>
  <si>
    <t>No. of cases filed</t>
  </si>
  <si>
    <t>No of cases prosecuted</t>
  </si>
  <si>
    <t>Any other - Metering cubicle</t>
  </si>
  <si>
    <t xml:space="preserve">                     - Meter Replacement(1-Ph.)</t>
  </si>
  <si>
    <t xml:space="preserve">                     - Meter Replacement(3-Ph.)</t>
  </si>
  <si>
    <t>AB Cable</t>
  </si>
  <si>
    <t>TOTAL OF SL.2</t>
  </si>
  <si>
    <t>Total Cost (SL 1 + SL 2)</t>
  </si>
  <si>
    <t>% Reduction in T&amp;D loss for Sl 2</t>
  </si>
  <si>
    <t>% Reduction in T&amp;D loss for Sl 1&amp; 2</t>
  </si>
  <si>
    <t>Any other (New supply connection)</t>
  </si>
  <si>
    <t>(Excessive billing, amount already paid by consumer shown as arrears, wrong application of tariff, posting of wrong initial reading, showing the short claims in the monthly bill without furnishing the details to the consumer, wrong postings, i.e. postings of receipts to wrong RR nos., issue of bills leaving many blank columns in the printed bill form, improper billing of non-recording period of meters).</t>
  </si>
  <si>
    <t>Errors in billing</t>
  </si>
  <si>
    <t>(Delay in replacement of non-recording meters, replacement of burnt out meter, replacement of meters recording excess consumption due to creeping, breakage of seals provided to the meter, mistakes in totaling by the MR while issuing the bills, wrong noting of "door lock" by MR, wrong calculation by the MR while issuing the bills and use of wrong meter constant, wrong recording of reading by MR).</t>
  </si>
  <si>
    <t>Problems in metering and meter reading</t>
  </si>
  <si>
    <t>(Fuse off call at aerial cutouts/Sealable cutouts,snapping of wires,falling of trees on overhead lines,fire due to short circuit of LT lines consequent to loose spans and touching of tree branches).</t>
  </si>
  <si>
    <t>Interruption due to problem in LT supply</t>
  </si>
  <si>
    <t>Resolved</t>
  </si>
  <si>
    <t>Received</t>
  </si>
  <si>
    <t>First six months of the previous year (Apr-22 to Sep-22)</t>
  </si>
  <si>
    <t>No. of Complaints received during</t>
  </si>
  <si>
    <t>Type of Complaint</t>
  </si>
  <si>
    <t>CONSUMER  COMPLAINT</t>
  </si>
  <si>
    <t>OERC FORM   P.15</t>
  </si>
  <si>
    <t>Licensee- TPCODL</t>
  </si>
  <si>
    <t>OERC Form P-16</t>
  </si>
  <si>
    <t>During Previous Year FY 2022-23</t>
  </si>
  <si>
    <t>During 1st 6 months of the current year FY 2023-24</t>
  </si>
  <si>
    <t>Projected for the current year FY 2023-24</t>
  </si>
  <si>
    <t>Projected for the subsequent year FY 202 4-25</t>
  </si>
  <si>
    <t>No. of consumers</t>
  </si>
  <si>
    <t>Total</t>
  </si>
  <si>
    <t>No of Villeges</t>
  </si>
  <si>
    <t>No of Villages Electrified</t>
  </si>
  <si>
    <t xml:space="preserve"> Network System</t>
  </si>
  <si>
    <t>Length of 33 KV Line (km.)</t>
  </si>
  <si>
    <t>Length of 11 KV Line (km.)</t>
  </si>
  <si>
    <t>Length of LT KV Line (km.)</t>
  </si>
  <si>
    <t>Cost involved (Cr.)</t>
  </si>
  <si>
    <t>??</t>
  </si>
  <si>
    <t>No. of 33 KV Group &amp; Feeder Breakers Required</t>
  </si>
  <si>
    <t>No. of 33 KV Grou &amp; Feeder Breakers Installed</t>
  </si>
  <si>
    <t>No. of 11 KV Group &amp; Feeder Breakers Required</t>
  </si>
  <si>
    <t>No. of 11 KV Group &amp; Feeder Breakers Installed</t>
  </si>
  <si>
    <t>FEEDER METERING</t>
  </si>
  <si>
    <t>No. of 33 KV feeders   (excluding GRIDCO interface)</t>
  </si>
  <si>
    <t>No. of 33 KV feeder metering</t>
  </si>
  <si>
    <t>No. of 11 KV feeders</t>
  </si>
  <si>
    <t>No. of 11 KV feeder metering</t>
  </si>
  <si>
    <t>No. of 33 / 11 kv transformers</t>
  </si>
  <si>
    <t>No. of 33/11 kv  transformer metering position</t>
  </si>
  <si>
    <t>No. of distribution transformers   (11/0.4 &amp; 33/ 0.4 kv)</t>
  </si>
  <si>
    <t>No. of distribution transformer metering position</t>
  </si>
  <si>
    <t>MVA Capacity of DTRs</t>
  </si>
  <si>
    <t>Energy Audit Carried Out-33 KV</t>
  </si>
  <si>
    <t>Energy Audit Carried Out-11 KV</t>
  </si>
  <si>
    <t>Energy Audit Carried out- No of DTRs covered</t>
  </si>
  <si>
    <t>Anti Theft Measures</t>
  </si>
  <si>
    <t>No of theft cases detected</t>
  </si>
  <si>
    <t>No of cases Booked under Section 126 &amp; 135</t>
  </si>
  <si>
    <t>Ammount Accessed</t>
  </si>
  <si>
    <t xml:space="preserve">Ammount Realised </t>
  </si>
  <si>
    <t>NO. of FIR Lodged</t>
  </si>
  <si>
    <t>No. of illegal consumers prosecuted/Initiated in Court</t>
  </si>
  <si>
    <t>Number of disconnection made</t>
  </si>
  <si>
    <t>Franchisee Activity</t>
  </si>
  <si>
    <t>No of Micro-Franchisees/WSHG Engagement in MBC activities</t>
  </si>
  <si>
    <t>No of Consumers Covered by the WSHGs</t>
  </si>
  <si>
    <t>No of Macro-Franchisees</t>
  </si>
  <si>
    <t>No of Consumers Covered</t>
  </si>
  <si>
    <t>No of Input Based-Franchisees</t>
  </si>
  <si>
    <t xml:space="preserve">No of Consumers Billed </t>
  </si>
  <si>
    <t>Total no of consumers under Franchisee</t>
  </si>
  <si>
    <t>QUALITY OF SUPPLY TO THE CONSUMERS</t>
  </si>
  <si>
    <t>No. of Grievances received through CHP</t>
  </si>
  <si>
    <t>Disposed through CHP including Bijuli Adalat</t>
  </si>
  <si>
    <t>No. of GRF Orders received</t>
  </si>
  <si>
    <t>No. of GRF Orders Complied</t>
  </si>
  <si>
    <t xml:space="preserve">SYSTEM IMPROVEMENT WORKS </t>
  </si>
  <si>
    <t>Installation of Pillar Box</t>
  </si>
  <si>
    <t>Length of AB Cable Laid (KM)</t>
  </si>
  <si>
    <t>Conversion of Single Phase to Three Phase Lines (KM)</t>
  </si>
  <si>
    <t>Ammount Estimated under deposit work</t>
  </si>
  <si>
    <t>Ammount Finaliseded for 6 %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</si>
</sst>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 #,##0.00_ ;_ * \-#,##0.00_ ;_ * &quot;-&quot;??_ ;_ @_ "/>
    <numFmt numFmtId="164" formatCode="[$-409]mmm\-yy;@"/>
    <numFmt numFmtId="165" formatCode="_(* #,##0_);_(* \(#,##0\);_(* &quot;-&quot;??_);_(@_)"/>
    <numFmt numFmtId="166" formatCode="_ * #,##0_ ;_ * \-#,##0_ ;_ * &quot;-&quot;??_ ;_ @_ "/>
    <numFmt numFmtId="167" formatCode="_(* #,##0.00_);_(* \(#,##0.00\);_(* &quot;-&quot;??_);_(@_)"/>
    <numFmt numFmtId="168" formatCode="mmm\-yyyy"/>
    <numFmt numFmtId="169" formatCode="0.000"/>
    <numFmt numFmtId="170" formatCode="0.0000000000"/>
    <numFmt numFmtId="171" formatCode="0.000000"/>
    <numFmt numFmtId="172" formatCode="_(* #,##0.000_);_(* \(#,##0.000\);_(* &quot;-&quot;??_);_(@_)"/>
    <numFmt numFmtId="173" formatCode="0.0"/>
    <numFmt numFmtId="174" formatCode="_(* #,##0.0_);_(* \(#,##0.0\);_(* &quot;-&quot;??_);_(@_)"/>
  </numFmts>
  <fonts count="8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b/>
      <sz val="12"/>
      <color indexed="8"/>
      <name val="Arial"/>
      <family val="2"/>
    </font>
    <font>
      <sz val="12"/>
      <name val="Arial"/>
      <family val="2"/>
    </font>
    <font>
      <b/>
      <sz val="15"/>
      <color indexed="8"/>
      <name val="Arial"/>
      <family val="2"/>
    </font>
    <font>
      <sz val="10"/>
      <name val="Arial"/>
      <family val="2"/>
    </font>
    <font>
      <b/>
      <sz val="11"/>
      <name val="Arial"/>
      <family val="2"/>
    </font>
    <font>
      <b/>
      <sz val="11"/>
      <color indexed="8"/>
      <name val="Arial"/>
      <family val="2"/>
    </font>
    <font>
      <sz val="11"/>
      <name val="Arial"/>
      <family val="2"/>
    </font>
    <font>
      <b/>
      <u/>
      <sz val="11"/>
      <name val="Arial"/>
      <family val="2"/>
    </font>
    <font>
      <b/>
      <sz val="11"/>
      <color theme="1"/>
      <name val="Calibri"/>
      <family val="2"/>
      <scheme val="minor"/>
    </font>
    <font>
      <b/>
      <sz val="14"/>
      <color indexed="8"/>
      <name val="Arial"/>
      <family val="2"/>
    </font>
    <font>
      <b/>
      <u/>
      <sz val="12"/>
      <name val="Arial"/>
      <family val="2"/>
    </font>
    <font>
      <b/>
      <u/>
      <sz val="12"/>
      <color indexed="17"/>
      <name val="Arial"/>
      <family val="2"/>
    </font>
    <font>
      <sz val="10"/>
      <color theme="1"/>
      <name val="Arial"/>
      <family val="2"/>
    </font>
    <font>
      <b/>
      <sz val="14"/>
      <name val="Arial"/>
      <family val="2"/>
    </font>
    <font>
      <sz val="14"/>
      <name val="Arial"/>
      <family val="2"/>
    </font>
    <font>
      <sz val="10"/>
      <name val="Arial"/>
      <family val="2"/>
    </font>
    <font>
      <b/>
      <sz val="16"/>
      <color indexed="8"/>
      <name val="Arial"/>
      <family val="2"/>
    </font>
    <font>
      <b/>
      <sz val="16"/>
      <name val="Arial"/>
      <family val="2"/>
    </font>
    <font>
      <sz val="11"/>
      <color theme="1"/>
      <name val="Arial"/>
      <family val="2"/>
    </font>
    <font>
      <b/>
      <sz val="12"/>
      <color theme="1"/>
      <name val="Arial"/>
      <family val="2"/>
    </font>
    <font>
      <b/>
      <u/>
      <sz val="14"/>
      <color indexed="8"/>
      <name val="Arial"/>
      <family val="2"/>
    </font>
    <font>
      <b/>
      <u/>
      <sz val="14"/>
      <name val="Arial"/>
      <family val="2"/>
    </font>
    <font>
      <sz val="16"/>
      <name val="Arial"/>
      <family val="2"/>
    </font>
    <font>
      <sz val="18"/>
      <name val="Arial"/>
      <family val="2"/>
    </font>
    <font>
      <sz val="14"/>
      <color theme="1"/>
      <name val="Arial"/>
      <family val="2"/>
    </font>
    <font>
      <b/>
      <sz val="11"/>
      <color theme="1"/>
      <name val="Arial"/>
      <family val="2"/>
    </font>
    <font>
      <b/>
      <sz val="10"/>
      <color theme="1"/>
      <name val="Arial"/>
      <family val="2"/>
    </font>
    <font>
      <b/>
      <sz val="14"/>
      <color theme="1"/>
      <name val="Arial"/>
      <family val="2"/>
    </font>
    <font>
      <b/>
      <sz val="10"/>
      <color rgb="FF000000"/>
      <name val="Arial"/>
      <family val="2"/>
    </font>
    <font>
      <b/>
      <u/>
      <sz val="10"/>
      <color theme="1"/>
      <name val="Arial"/>
      <family val="2"/>
    </font>
    <font>
      <sz val="11"/>
      <color indexed="8"/>
      <name val="Calibri"/>
      <family val="2"/>
    </font>
    <font>
      <sz val="10"/>
      <color indexed="8"/>
      <name val="Calibri"/>
      <family val="2"/>
    </font>
    <font>
      <b/>
      <sz val="11"/>
      <color indexed="8"/>
      <name val="Calibri"/>
      <family val="2"/>
    </font>
    <font>
      <sz val="12"/>
      <color indexed="8"/>
      <name val="Calibri"/>
      <family val="2"/>
    </font>
    <font>
      <b/>
      <sz val="9"/>
      <name val="Arial"/>
      <family val="2"/>
    </font>
    <font>
      <b/>
      <u/>
      <sz val="9"/>
      <color indexed="8"/>
      <name val="Arial"/>
      <family val="2"/>
    </font>
    <font>
      <b/>
      <sz val="10"/>
      <color indexed="8"/>
      <name val="Arial"/>
      <family val="2"/>
    </font>
    <font>
      <b/>
      <sz val="9"/>
      <color indexed="8"/>
      <name val="Arial"/>
      <family val="2"/>
    </font>
    <font>
      <sz val="9"/>
      <name val="Arial"/>
      <family val="2"/>
    </font>
    <font>
      <sz val="9"/>
      <color indexed="8"/>
      <name val="Calibri"/>
      <family val="2"/>
    </font>
    <font>
      <sz val="10"/>
      <color indexed="8"/>
      <name val="Arial"/>
      <family val="2"/>
    </font>
    <font>
      <sz val="9"/>
      <color indexed="8"/>
      <name val="Arial"/>
      <family val="2"/>
    </font>
    <font>
      <b/>
      <u/>
      <sz val="10"/>
      <color indexed="8"/>
      <name val="Arial"/>
      <family val="2"/>
    </font>
    <font>
      <b/>
      <u/>
      <sz val="12"/>
      <color indexed="8"/>
      <name val="Arial"/>
      <family val="2"/>
    </font>
    <font>
      <sz val="9"/>
      <color theme="1"/>
      <name val="Calibri"/>
      <family val="2"/>
      <scheme val="minor"/>
    </font>
    <font>
      <b/>
      <sz val="9"/>
      <color indexed="8"/>
      <name val="Calibri"/>
      <family val="2"/>
      <scheme val="minor"/>
    </font>
    <font>
      <b/>
      <u/>
      <sz val="9"/>
      <name val="Calibri"/>
      <family val="2"/>
      <scheme val="minor"/>
    </font>
    <font>
      <sz val="11"/>
      <color rgb="FF000000"/>
      <name val="Calibri"/>
      <family val="2"/>
    </font>
    <font>
      <sz val="11"/>
      <color theme="1"/>
      <name val="Calibri"/>
      <family val="2"/>
    </font>
    <font>
      <b/>
      <sz val="8.5"/>
      <name val="Arial"/>
      <family val="2"/>
    </font>
    <font>
      <b/>
      <sz val="8"/>
      <name val="Arial"/>
      <family val="2"/>
    </font>
    <font>
      <sz val="11"/>
      <name val="Times New Roman"/>
      <family val="1"/>
    </font>
    <font>
      <sz val="9"/>
      <color rgb="FF333333"/>
      <name val="Arial"/>
      <family val="2"/>
    </font>
    <font>
      <b/>
      <sz val="12"/>
      <color indexed="8"/>
      <name val="Bronk"/>
      <family val="2"/>
    </font>
    <font>
      <sz val="11"/>
      <color rgb="FF333333"/>
      <name val="Calibri"/>
      <family val="2"/>
      <scheme val="minor"/>
    </font>
    <font>
      <sz val="11"/>
      <name val="Calibri"/>
      <family val="2"/>
      <scheme val="minor"/>
    </font>
    <font>
      <b/>
      <sz val="11"/>
      <color indexed="8"/>
      <name val="Calibri"/>
      <family val="2"/>
      <scheme val="minor"/>
    </font>
    <font>
      <sz val="10"/>
      <color indexed="10"/>
      <name val="Arial"/>
      <family val="2"/>
    </font>
    <font>
      <b/>
      <sz val="10"/>
      <color indexed="10"/>
      <name val="Arial"/>
      <family val="2"/>
    </font>
    <font>
      <b/>
      <sz val="10"/>
      <color rgb="FFFF0000"/>
      <name val="Arial"/>
      <family val="2"/>
    </font>
    <font>
      <strike/>
      <sz val="10"/>
      <name val="Arial"/>
      <family val="2"/>
    </font>
    <font>
      <b/>
      <strike/>
      <sz val="10"/>
      <name val="Arial"/>
      <family val="2"/>
    </font>
    <font>
      <sz val="14"/>
      <color rgb="FF000000"/>
      <name val="Arial"/>
      <family val="2"/>
    </font>
    <font>
      <b/>
      <u/>
      <sz val="16"/>
      <color indexed="17"/>
      <name val="Arial"/>
      <family val="2"/>
    </font>
    <font>
      <b/>
      <u/>
      <sz val="10"/>
      <color indexed="17"/>
      <name val="Arial"/>
      <family val="2"/>
    </font>
    <font>
      <b/>
      <sz val="14"/>
      <color indexed="12"/>
      <name val="Arial"/>
      <family val="2"/>
    </font>
    <font>
      <b/>
      <sz val="10"/>
      <color indexed="12"/>
      <name val="Arial"/>
      <family val="2"/>
    </font>
    <font>
      <b/>
      <sz val="8"/>
      <color indexed="12"/>
      <name val="Arial"/>
      <family val="2"/>
    </font>
    <font>
      <b/>
      <sz val="11"/>
      <color indexed="10"/>
      <name val="Arial"/>
      <family val="2"/>
    </font>
    <font>
      <sz val="10"/>
      <name val="Book Antiqua"/>
      <family val="1"/>
    </font>
    <font>
      <b/>
      <sz val="12"/>
      <color indexed="12"/>
      <name val="Arial"/>
      <family val="2"/>
    </font>
  </fonts>
  <fills count="13">
    <fill>
      <patternFill patternType="none"/>
    </fill>
    <fill>
      <patternFill patternType="gray125"/>
    </fill>
    <fill>
      <patternFill patternType="solid">
        <fgColor indexed="9"/>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FF"/>
        <bgColor rgb="FFFFFFFF"/>
      </patternFill>
    </fill>
    <fill>
      <patternFill patternType="solid">
        <fgColor rgb="FFFFFFFF"/>
        <bgColor rgb="FF000000"/>
      </patternFill>
    </fill>
    <fill>
      <patternFill patternType="solid">
        <fgColor theme="6"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indexed="6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thin">
        <color indexed="8"/>
      </left>
      <right style="thin">
        <color indexed="8"/>
      </right>
      <top/>
      <bottom/>
      <diagonal/>
    </border>
    <border>
      <left style="thin">
        <color rgb="FFDDDDDD"/>
      </left>
      <right style="thin">
        <color rgb="FFDDDDDD"/>
      </right>
      <top style="thin">
        <color rgb="FFDDDDDD"/>
      </top>
      <bottom style="thin">
        <color rgb="FFDDDDDD"/>
      </bottom>
      <diagonal/>
    </border>
  </borders>
  <cellStyleXfs count="32">
    <xf numFmtId="0" fontId="0" fillId="2" borderId="0"/>
    <xf numFmtId="0" fontId="14" fillId="0" borderId="0"/>
    <xf numFmtId="0" fontId="14" fillId="0" borderId="0"/>
    <xf numFmtId="0" fontId="8" fillId="0" borderId="0"/>
    <xf numFmtId="9" fontId="12"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0" fontId="26" fillId="0" borderId="0"/>
    <xf numFmtId="0" fontId="14" fillId="0" borderId="0"/>
    <xf numFmtId="0" fontId="14" fillId="0" borderId="0"/>
    <xf numFmtId="0" fontId="7" fillId="0" borderId="0"/>
    <xf numFmtId="0" fontId="7" fillId="0" borderId="0"/>
    <xf numFmtId="0" fontId="6" fillId="0" borderId="0"/>
    <xf numFmtId="43" fontId="41" fillId="0" borderId="0" applyFont="0" applyFill="0" applyBorder="0" applyAlignment="0" applyProtection="0"/>
    <xf numFmtId="9" fontId="6" fillId="0" borderId="0" applyFont="0" applyFill="0" applyBorder="0" applyAlignment="0" applyProtection="0"/>
    <xf numFmtId="0" fontId="51" fillId="0" borderId="0"/>
    <xf numFmtId="0" fontId="12" fillId="2" borderId="0"/>
    <xf numFmtId="167"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167" fontId="3" fillId="0" borderId="0" applyFont="0" applyFill="0" applyBorder="0" applyAlignment="0" applyProtection="0"/>
    <xf numFmtId="0" fontId="12" fillId="2" borderId="0"/>
    <xf numFmtId="0" fontId="2" fillId="0" borderId="0"/>
    <xf numFmtId="0" fontId="1" fillId="0" borderId="0"/>
    <xf numFmtId="0" fontId="14" fillId="0" borderId="0"/>
    <xf numFmtId="9"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cellStyleXfs>
  <cellXfs count="568">
    <xf numFmtId="0" fontId="0" fillId="2" borderId="0" xfId="0"/>
    <xf numFmtId="0" fontId="0" fillId="0" borderId="0" xfId="0" applyFill="1"/>
    <xf numFmtId="0" fontId="0" fillId="0" borderId="2" xfId="0" applyFill="1" applyBorder="1"/>
    <xf numFmtId="0" fontId="0" fillId="0" borderId="1" xfId="0" applyFill="1" applyBorder="1"/>
    <xf numFmtId="0" fontId="0" fillId="0" borderId="1" xfId="0" applyFill="1" applyBorder="1" applyAlignment="1">
      <alignment horizontal="center"/>
    </xf>
    <xf numFmtId="0" fontId="0" fillId="0" borderId="0" xfId="0" applyFill="1" applyAlignment="1">
      <alignment horizontal="center"/>
    </xf>
    <xf numFmtId="0" fontId="17" fillId="0" borderId="0" xfId="0" applyFont="1" applyFill="1" applyAlignment="1">
      <alignment horizontal="center"/>
    </xf>
    <xf numFmtId="0" fontId="17" fillId="0" borderId="0" xfId="0" applyFont="1" applyFill="1"/>
    <xf numFmtId="0" fontId="17" fillId="0" borderId="1" xfId="0" applyFont="1" applyFill="1" applyBorder="1" applyAlignment="1">
      <alignment horizontal="center" vertical="center" wrapText="1"/>
    </xf>
    <xf numFmtId="9" fontId="17"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1" xfId="0" applyFill="1" applyBorder="1" applyAlignment="1">
      <alignment horizontal="center" vertical="center"/>
    </xf>
    <xf numFmtId="0" fontId="0" fillId="0" borderId="9" xfId="0" applyFill="1" applyBorder="1"/>
    <xf numFmtId="0" fontId="10" fillId="0" borderId="1" xfId="0" applyFont="1" applyFill="1" applyBorder="1" applyAlignment="1">
      <alignment vertical="center"/>
    </xf>
    <xf numFmtId="0" fontId="10" fillId="0" borderId="1" xfId="0" applyFont="1" applyFill="1" applyBorder="1" applyAlignment="1">
      <alignment horizontal="center" vertical="center" wrapText="1"/>
    </xf>
    <xf numFmtId="0" fontId="10" fillId="0" borderId="0" xfId="0" applyFont="1" applyFill="1" applyAlignment="1">
      <alignment vertical="center"/>
    </xf>
    <xf numFmtId="0" fontId="10" fillId="0" borderId="0" xfId="0" applyFont="1" applyFill="1" applyAlignment="1">
      <alignment horizontal="left" vertical="center" wrapText="1"/>
    </xf>
    <xf numFmtId="0" fontId="0" fillId="0" borderId="1" xfId="0" applyFill="1" applyBorder="1" applyAlignment="1">
      <alignment vertical="center"/>
    </xf>
    <xf numFmtId="0" fontId="0" fillId="0" borderId="1" xfId="0" applyNumberFormat="1" applyFill="1" applyBorder="1" applyAlignment="1">
      <alignment vertical="center"/>
    </xf>
    <xf numFmtId="0" fontId="12" fillId="0" borderId="1" xfId="0" applyFont="1" applyFill="1" applyBorder="1" applyAlignment="1">
      <alignment vertical="center"/>
    </xf>
    <xf numFmtId="1" fontId="10" fillId="0" borderId="1" xfId="0" applyNumberFormat="1" applyFont="1" applyFill="1" applyBorder="1" applyAlignment="1">
      <alignment vertical="center"/>
    </xf>
    <xf numFmtId="0" fontId="17" fillId="0" borderId="1" xfId="0" applyFont="1" applyFill="1" applyBorder="1" applyAlignment="1">
      <alignment horizontal="center"/>
    </xf>
    <xf numFmtId="0" fontId="15" fillId="0" borderId="1" xfId="0" applyFont="1" applyFill="1" applyBorder="1" applyAlignment="1">
      <alignment horizontal="center"/>
    </xf>
    <xf numFmtId="0" fontId="17" fillId="3" borderId="1" xfId="0" applyFont="1" applyFill="1" applyBorder="1" applyAlignment="1">
      <alignment horizontal="center"/>
    </xf>
    <xf numFmtId="0" fontId="0" fillId="0" borderId="6" xfId="0" applyFill="1" applyBorder="1"/>
    <xf numFmtId="0" fontId="11" fillId="0" borderId="1" xfId="0" applyFont="1" applyFill="1" applyBorder="1" applyAlignment="1">
      <alignment horizontal="center" vertical="center"/>
    </xf>
    <xf numFmtId="0" fontId="0" fillId="0" borderId="0" xfId="0" applyFill="1" applyAlignment="1">
      <alignment horizontal="center" vertical="center"/>
    </xf>
    <xf numFmtId="0" fontId="25" fillId="0" borderId="11" xfId="0" applyFont="1" applyFill="1" applyBorder="1" applyAlignment="1">
      <alignment horizontal="center" vertical="center"/>
    </xf>
    <xf numFmtId="0" fontId="25" fillId="0" borderId="0" xfId="0" applyFont="1" applyFill="1" applyAlignment="1">
      <alignment horizontal="center" vertical="center"/>
    </xf>
    <xf numFmtId="0" fontId="25" fillId="0" borderId="6" xfId="0" applyFont="1" applyFill="1" applyBorder="1" applyAlignment="1">
      <alignment horizontal="center" vertical="center"/>
    </xf>
    <xf numFmtId="0" fontId="0" fillId="0" borderId="11" xfId="0" applyFill="1" applyBorder="1" applyAlignment="1">
      <alignment horizontal="center" vertical="center"/>
    </xf>
    <xf numFmtId="0" fontId="25" fillId="0" borderId="0" xfId="0" applyFont="1" applyFill="1" applyAlignment="1">
      <alignment vertical="center"/>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8" xfId="0" applyFill="1" applyBorder="1" applyAlignment="1">
      <alignment horizontal="center" vertical="center"/>
    </xf>
    <xf numFmtId="0" fontId="10" fillId="0" borderId="8" xfId="0" applyFont="1" applyFill="1" applyBorder="1" applyAlignment="1">
      <alignment horizontal="center" vertical="center"/>
    </xf>
    <xf numFmtId="0" fontId="12" fillId="0" borderId="8" xfId="0" applyFont="1"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wrapText="1"/>
    </xf>
    <xf numFmtId="0" fontId="0" fillId="0" borderId="11" xfId="0" applyFill="1" applyBorder="1" applyAlignment="1">
      <alignment vertical="center"/>
    </xf>
    <xf numFmtId="0" fontId="12" fillId="0" borderId="1" xfId="0" applyFont="1" applyFill="1" applyBorder="1" applyAlignment="1">
      <alignment vertical="center" wrapText="1"/>
    </xf>
    <xf numFmtId="0" fontId="15" fillId="0" borderId="8" xfId="0" applyFont="1" applyFill="1" applyBorder="1" applyAlignment="1">
      <alignment horizontal="center"/>
    </xf>
    <xf numFmtId="0" fontId="17" fillId="0" borderId="0" xfId="0" applyFont="1" applyFill="1" applyAlignment="1">
      <alignment horizontal="left"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3" fillId="0" borderId="9" xfId="0" applyFont="1" applyFill="1" applyBorder="1" applyAlignment="1">
      <alignment horizontal="left" wrapText="1"/>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wrapText="1"/>
    </xf>
    <xf numFmtId="0" fontId="34" fillId="0" borderId="11" xfId="0" applyFont="1" applyFill="1" applyBorder="1" applyAlignment="1">
      <alignment horizontal="center" vertical="center"/>
    </xf>
    <xf numFmtId="0" fontId="33" fillId="0" borderId="11"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2" fillId="0" borderId="7" xfId="0" applyFont="1" applyFill="1" applyBorder="1" applyAlignment="1">
      <alignment vertical="center"/>
    </xf>
    <xf numFmtId="0" fontId="0" fillId="0" borderId="2" xfId="0" applyFill="1" applyBorder="1" applyAlignment="1">
      <alignment vertical="center"/>
    </xf>
    <xf numFmtId="0" fontId="0" fillId="0" borderId="2" xfId="0" applyNumberFormat="1" applyFill="1" applyBorder="1" applyAlignment="1">
      <alignment vertical="center"/>
    </xf>
    <xf numFmtId="0" fontId="20" fillId="0" borderId="9" xfId="0" applyFont="1" applyFill="1" applyBorder="1" applyAlignment="1">
      <alignment horizontal="centerContinuous" vertical="center"/>
    </xf>
    <xf numFmtId="0" fontId="0" fillId="0" borderId="12" xfId="0" applyFill="1" applyBorder="1" applyAlignment="1">
      <alignment vertical="center"/>
    </xf>
    <xf numFmtId="0" fontId="31" fillId="0" borderId="7" xfId="0" applyFont="1" applyFill="1" applyBorder="1" applyAlignment="1">
      <alignment vertical="center"/>
    </xf>
    <xf numFmtId="0" fontId="25" fillId="0" borderId="11" xfId="0" applyNumberFormat="1" applyFont="1" applyFill="1" applyBorder="1" applyAlignment="1">
      <alignment horizontal="center" vertical="center"/>
    </xf>
    <xf numFmtId="0" fontId="10" fillId="0" borderId="21" xfId="0" applyFont="1" applyFill="1" applyBorder="1" applyAlignment="1">
      <alignment vertical="center"/>
    </xf>
    <xf numFmtId="0" fontId="0" fillId="0" borderId="22" xfId="0" applyFill="1" applyBorder="1" applyAlignment="1">
      <alignment vertical="center"/>
    </xf>
    <xf numFmtId="0" fontId="10" fillId="0" borderId="8" xfId="0" applyFont="1" applyFill="1" applyBorder="1" applyAlignment="1">
      <alignment horizontal="center" vertical="center" wrapText="1"/>
    </xf>
    <xf numFmtId="0" fontId="25" fillId="0" borderId="10" xfId="0" applyNumberFormat="1" applyFont="1"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left" vertical="center" wrapText="1"/>
    </xf>
    <xf numFmtId="0" fontId="0" fillId="0" borderId="2" xfId="0" applyFill="1" applyBorder="1" applyAlignment="1">
      <alignment horizontal="center"/>
    </xf>
    <xf numFmtId="0" fontId="0" fillId="0" borderId="11" xfId="0" applyFill="1" applyBorder="1" applyAlignment="1">
      <alignment horizontal="left" vertical="center" wrapText="1"/>
    </xf>
    <xf numFmtId="0" fontId="6" fillId="0" borderId="0" xfId="12"/>
    <xf numFmtId="0" fontId="10" fillId="4" borderId="8" xfId="0"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20" fillId="4" borderId="21" xfId="0" applyFont="1" applyFill="1" applyBorder="1" applyAlignment="1">
      <alignment horizontal="centerContinuous" vertical="center"/>
    </xf>
    <xf numFmtId="0" fontId="20" fillId="4" borderId="8" xfId="0" applyFont="1" applyFill="1" applyBorder="1" applyAlignment="1">
      <alignment horizontal="centerContinuous" vertical="center"/>
    </xf>
    <xf numFmtId="0" fontId="20" fillId="4" borderId="1" xfId="0" applyFont="1" applyFill="1" applyBorder="1" applyAlignment="1">
      <alignment horizontal="centerContinuous" vertical="center"/>
    </xf>
    <xf numFmtId="0" fontId="10" fillId="4" borderId="21" xfId="0" applyFont="1" applyFill="1" applyBorder="1" applyAlignment="1">
      <alignment horizontal="center" vertical="center"/>
    </xf>
    <xf numFmtId="165" fontId="42" fillId="0" borderId="0" xfId="13" applyNumberFormat="1" applyFont="1" applyFill="1" applyAlignment="1">
      <alignment vertical="center"/>
    </xf>
    <xf numFmtId="165" fontId="43" fillId="0" borderId="0" xfId="13" applyNumberFormat="1" applyFont="1" applyFill="1" applyAlignment="1">
      <alignment vertical="center"/>
    </xf>
    <xf numFmtId="165" fontId="41" fillId="0" borderId="0" xfId="13" applyNumberFormat="1" applyFont="1" applyFill="1" applyAlignment="1">
      <alignment vertical="center"/>
    </xf>
    <xf numFmtId="165" fontId="42" fillId="0" borderId="0" xfId="13" applyNumberFormat="1" applyFont="1" applyFill="1" applyBorder="1" applyAlignment="1">
      <alignment vertical="center"/>
    </xf>
    <xf numFmtId="165" fontId="11" fillId="0" borderId="0" xfId="13" applyNumberFormat="1" applyFont="1" applyFill="1" applyBorder="1" applyAlignment="1">
      <alignment vertical="center"/>
    </xf>
    <xf numFmtId="165" fontId="44" fillId="0" borderId="0" xfId="13" applyNumberFormat="1" applyFont="1" applyFill="1" applyBorder="1" applyAlignment="1">
      <alignment vertical="center"/>
    </xf>
    <xf numFmtId="165" fontId="41" fillId="0" borderId="0" xfId="13" applyNumberFormat="1" applyFont="1" applyFill="1" applyBorder="1" applyAlignment="1">
      <alignment vertical="center"/>
    </xf>
    <xf numFmtId="165" fontId="43" fillId="0" borderId="0" xfId="13" applyNumberFormat="1" applyFont="1" applyFill="1" applyBorder="1" applyAlignment="1">
      <alignment vertical="center"/>
    </xf>
    <xf numFmtId="165" fontId="45" fillId="0" borderId="0" xfId="13" applyNumberFormat="1" applyFont="1" applyFill="1" applyBorder="1" applyAlignment="1">
      <alignment horizontal="left" vertical="center"/>
    </xf>
    <xf numFmtId="165" fontId="46" fillId="0" borderId="0" xfId="13" applyNumberFormat="1" applyFont="1" applyFill="1" applyBorder="1" applyAlignment="1">
      <alignment horizontal="left" vertical="center"/>
    </xf>
    <xf numFmtId="165" fontId="47" fillId="0" borderId="0" xfId="13" applyNumberFormat="1" applyFont="1" applyFill="1" applyBorder="1" applyAlignment="1">
      <alignment horizontal="centerContinuous" vertical="center"/>
    </xf>
    <xf numFmtId="165" fontId="11" fillId="0" borderId="0" xfId="13" applyNumberFormat="1" applyFont="1" applyFill="1" applyBorder="1" applyAlignment="1">
      <alignment horizontal="centerContinuous" vertical="center"/>
    </xf>
    <xf numFmtId="165" fontId="20" fillId="0" borderId="0" xfId="13" applyNumberFormat="1" applyFont="1" applyFill="1" applyBorder="1" applyAlignment="1">
      <alignment horizontal="centerContinuous" vertical="center"/>
    </xf>
    <xf numFmtId="165" fontId="45" fillId="0" borderId="1" xfId="13" applyNumberFormat="1" applyFont="1" applyFill="1" applyBorder="1" applyAlignment="1">
      <alignment horizontal="center" vertical="center" wrapText="1"/>
    </xf>
    <xf numFmtId="165" fontId="10" fillId="0" borderId="0" xfId="13" applyNumberFormat="1" applyFont="1" applyFill="1" applyAlignment="1">
      <alignment vertical="center"/>
    </xf>
    <xf numFmtId="165" fontId="49" fillId="0" borderId="1" xfId="13" applyNumberFormat="1" applyFont="1" applyFill="1" applyBorder="1" applyAlignment="1">
      <alignment horizontal="center" vertical="center" wrapText="1"/>
    </xf>
    <xf numFmtId="165" fontId="15" fillId="0" borderId="0" xfId="13" applyNumberFormat="1" applyFont="1" applyFill="1" applyAlignment="1">
      <alignment horizontal="left" vertical="center" wrapText="1"/>
    </xf>
    <xf numFmtId="165" fontId="15" fillId="0" borderId="0" xfId="13" applyNumberFormat="1" applyFont="1" applyFill="1" applyAlignment="1">
      <alignment vertical="center"/>
    </xf>
    <xf numFmtId="165" fontId="50" fillId="0" borderId="1" xfId="13" applyNumberFormat="1" applyFont="1" applyFill="1" applyBorder="1" applyAlignment="1">
      <alignment vertical="center"/>
    </xf>
    <xf numFmtId="166" fontId="50" fillId="0" borderId="1" xfId="13" applyNumberFormat="1" applyFont="1" applyFill="1" applyBorder="1" applyAlignment="1">
      <alignment vertical="center"/>
    </xf>
    <xf numFmtId="165" fontId="50" fillId="0" borderId="1" xfId="13" applyNumberFormat="1" applyFont="1" applyFill="1" applyBorder="1" applyAlignment="1">
      <alignment horizontal="center" vertical="center"/>
    </xf>
    <xf numFmtId="165" fontId="48" fillId="0" borderId="1" xfId="13" applyNumberFormat="1" applyFont="1" applyFill="1" applyBorder="1" applyAlignment="1">
      <alignment vertical="center"/>
    </xf>
    <xf numFmtId="165" fontId="47" fillId="0" borderId="0" xfId="13" applyNumberFormat="1" applyFont="1" applyFill="1" applyAlignment="1">
      <alignment vertical="center"/>
    </xf>
    <xf numFmtId="0" fontId="47" fillId="0" borderId="1" xfId="12" applyFont="1" applyBorder="1"/>
    <xf numFmtId="0" fontId="6" fillId="0" borderId="1" xfId="12" applyBorder="1"/>
    <xf numFmtId="0" fontId="9" fillId="0" borderId="1" xfId="12" applyFont="1" applyBorder="1" applyAlignment="1">
      <alignment horizontal="right"/>
    </xf>
    <xf numFmtId="0" fontId="53" fillId="0" borderId="1" xfId="12" applyFont="1" applyBorder="1"/>
    <xf numFmtId="0" fontId="31" fillId="0" borderId="1" xfId="12" applyFont="1" applyBorder="1" applyAlignment="1">
      <alignment horizontal="centerContinuous"/>
    </xf>
    <xf numFmtId="0" fontId="6" fillId="0" borderId="1" xfId="12" applyBorder="1" applyAlignment="1">
      <alignment horizontal="centerContinuous"/>
    </xf>
    <xf numFmtId="0" fontId="54" fillId="0" borderId="1" xfId="12" applyFont="1" applyBorder="1" applyAlignment="1">
      <alignment horizontal="centerContinuous"/>
    </xf>
    <xf numFmtId="0" fontId="11" fillId="0" borderId="1" xfId="12" applyFont="1" applyBorder="1" applyAlignment="1">
      <alignment horizontal="left"/>
    </xf>
    <xf numFmtId="0" fontId="6" fillId="0" borderId="1" xfId="12" applyBorder="1" applyAlignment="1">
      <alignment horizontal="left"/>
    </xf>
    <xf numFmtId="0" fontId="11" fillId="0" borderId="1" xfId="12" applyFont="1" applyBorder="1" applyAlignment="1">
      <alignment horizontal="center"/>
    </xf>
    <xf numFmtId="0" fontId="57" fillId="0" borderId="25" xfId="15" applyFont="1" applyFill="1" applyBorder="1" applyAlignment="1">
      <alignment vertical="center"/>
    </xf>
    <xf numFmtId="0" fontId="12" fillId="0" borderId="1" xfId="0" applyFont="1" applyFill="1" applyBorder="1" applyAlignment="1">
      <alignment horizontal="center" vertical="center"/>
    </xf>
    <xf numFmtId="0" fontId="30" fillId="2" borderId="28" xfId="0" applyFont="1" applyBorder="1" applyAlignment="1">
      <alignment horizontal="right" vertical="center"/>
    </xf>
    <xf numFmtId="17" fontId="58" fillId="2" borderId="28" xfId="0" applyNumberFormat="1" applyFont="1" applyBorder="1" applyAlignment="1">
      <alignment horizontal="right" vertical="center"/>
    </xf>
    <xf numFmtId="1" fontId="59" fillId="2" borderId="27" xfId="0" applyNumberFormat="1" applyFont="1" applyBorder="1" applyAlignment="1">
      <alignment horizontal="right" vertical="center"/>
    </xf>
    <xf numFmtId="0" fontId="59" fillId="2" borderId="27" xfId="0" applyFont="1" applyBorder="1" applyAlignment="1">
      <alignment horizontal="right" vertical="center"/>
    </xf>
    <xf numFmtId="0" fontId="58" fillId="2" borderId="27" xfId="0" applyFont="1" applyBorder="1" applyAlignment="1">
      <alignment horizontal="right" vertical="center"/>
    </xf>
    <xf numFmtId="1" fontId="30" fillId="2" borderId="27" xfId="0" applyNumberFormat="1" applyFont="1" applyBorder="1" applyAlignment="1">
      <alignment horizontal="right" vertical="center"/>
    </xf>
    <xf numFmtId="0" fontId="30" fillId="2" borderId="27" xfId="0" applyFont="1" applyBorder="1" applyAlignment="1">
      <alignment horizontal="right" vertical="center"/>
    </xf>
    <xf numFmtId="0" fontId="15" fillId="4" borderId="1" xfId="0" applyFont="1" applyFill="1" applyBorder="1" applyAlignment="1">
      <alignment horizontal="center" vertical="center"/>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xf>
    <xf numFmtId="0" fontId="4" fillId="0" borderId="0" xfId="19" applyFill="1"/>
    <xf numFmtId="0" fontId="56" fillId="0" borderId="1" xfId="15" applyNumberFormat="1" applyFont="1" applyFill="1" applyBorder="1"/>
    <xf numFmtId="0" fontId="4" fillId="0" borderId="0" xfId="19" applyFill="1" applyAlignment="1">
      <alignment horizontal="center"/>
    </xf>
    <xf numFmtId="0" fontId="4" fillId="0" borderId="1" xfId="19" applyFill="1" applyBorder="1"/>
    <xf numFmtId="0" fontId="60" fillId="0" borderId="1" xfId="15" quotePrefix="1" applyFont="1" applyFill="1" applyBorder="1" applyAlignment="1">
      <alignment horizontal="center" vertical="center"/>
    </xf>
    <xf numFmtId="0" fontId="60" fillId="0" borderId="1" xfId="15" quotePrefix="1" applyFont="1" applyFill="1" applyBorder="1" applyAlignment="1">
      <alignment horizontal="center" vertical="center" wrapText="1"/>
    </xf>
    <xf numFmtId="0" fontId="60" fillId="0" borderId="1" xfId="15" applyFont="1" applyFill="1" applyBorder="1" applyAlignment="1">
      <alignment horizontal="center" vertical="center" wrapText="1"/>
    </xf>
    <xf numFmtId="0" fontId="48" fillId="0" borderId="1" xfId="15" applyFont="1" applyFill="1" applyBorder="1" applyAlignment="1">
      <alignment horizontal="center" vertical="center"/>
    </xf>
    <xf numFmtId="0" fontId="19" fillId="0" borderId="0" xfId="19" applyFont="1" applyFill="1"/>
    <xf numFmtId="0" fontId="19" fillId="0" borderId="1" xfId="19" applyFont="1" applyFill="1" applyBorder="1" applyAlignment="1">
      <alignment horizontal="center"/>
    </xf>
    <xf numFmtId="0" fontId="4" fillId="0" borderId="1" xfId="19" applyFill="1" applyBorder="1" applyAlignment="1">
      <alignment horizontal="center" vertical="center"/>
    </xf>
    <xf numFmtId="0" fontId="19" fillId="0" borderId="25" xfId="19" applyFont="1" applyFill="1" applyBorder="1"/>
    <xf numFmtId="0" fontId="19" fillId="0" borderId="1" xfId="19" applyFont="1" applyFill="1" applyBorder="1"/>
    <xf numFmtId="0" fontId="4" fillId="0" borderId="1" xfId="19" applyFill="1" applyBorder="1" applyAlignment="1">
      <alignment horizontal="center"/>
    </xf>
    <xf numFmtId="0" fontId="4" fillId="0" borderId="25" xfId="19" applyFill="1" applyBorder="1"/>
    <xf numFmtId="1" fontId="62" fillId="0" borderId="1" xfId="20" applyNumberFormat="1" applyFont="1" applyFill="1" applyBorder="1" applyAlignment="1">
      <alignment horizontal="center" vertical="center"/>
    </xf>
    <xf numFmtId="0" fontId="19" fillId="0" borderId="1" xfId="19" applyFont="1" applyFill="1" applyBorder="1" applyAlignment="1">
      <alignment horizontal="left"/>
    </xf>
    <xf numFmtId="3" fontId="48" fillId="0" borderId="1" xfId="15" applyNumberFormat="1" applyFont="1" applyFill="1" applyBorder="1" applyAlignment="1">
      <alignment horizontal="center" vertical="center"/>
    </xf>
    <xf numFmtId="3" fontId="48" fillId="0" borderId="26" xfId="15" applyNumberFormat="1" applyFont="1" applyFill="1" applyBorder="1" applyAlignment="1">
      <alignment horizontal="center" vertical="center"/>
    </xf>
    <xf numFmtId="3" fontId="4" fillId="0" borderId="1" xfId="19" applyNumberFormat="1" applyFill="1" applyBorder="1"/>
    <xf numFmtId="0" fontId="55" fillId="0" borderId="1" xfId="19" applyFont="1" applyFill="1" applyBorder="1" applyAlignment="1">
      <alignment horizontal="center"/>
    </xf>
    <xf numFmtId="17" fontId="48" fillId="0" borderId="1" xfId="15" applyNumberFormat="1" applyFont="1" applyFill="1" applyBorder="1" applyAlignment="1">
      <alignment vertical="center"/>
    </xf>
    <xf numFmtId="3" fontId="4" fillId="0" borderId="1" xfId="19" applyNumberFormat="1" applyFill="1" applyBorder="1" applyAlignment="1">
      <alignment horizontal="center"/>
    </xf>
    <xf numFmtId="3" fontId="4" fillId="0" borderId="0" xfId="19" applyNumberFormat="1" applyFill="1" applyAlignment="1">
      <alignment horizontal="center"/>
    </xf>
    <xf numFmtId="3" fontId="4" fillId="0" borderId="0" xfId="19" applyNumberFormat="1" applyFill="1"/>
    <xf numFmtId="166" fontId="63" fillId="0" borderId="0" xfId="20" applyNumberFormat="1" applyFont="1" applyFill="1" applyAlignment="1">
      <alignment horizontal="center" vertical="center"/>
    </xf>
    <xf numFmtId="165" fontId="50" fillId="0" borderId="0" xfId="13" applyNumberFormat="1" applyFont="1" applyFill="1" applyAlignment="1">
      <alignment horizontal="center" vertical="center"/>
    </xf>
    <xf numFmtId="166" fontId="50" fillId="0" borderId="1" xfId="13" applyNumberFormat="1" applyFont="1" applyFill="1" applyBorder="1" applyAlignment="1">
      <alignment horizontal="center" vertical="center"/>
    </xf>
    <xf numFmtId="166" fontId="48" fillId="0" borderId="1" xfId="13" applyNumberFormat="1" applyFont="1" applyFill="1" applyBorder="1" applyAlignment="1">
      <alignment vertical="center"/>
    </xf>
    <xf numFmtId="0" fontId="4" fillId="0" borderId="0" xfId="19"/>
    <xf numFmtId="0" fontId="4" fillId="0" borderId="1" xfId="19" applyBorder="1"/>
    <xf numFmtId="9" fontId="0" fillId="0" borderId="1" xfId="21" applyFont="1" applyBorder="1"/>
    <xf numFmtId="1" fontId="63" fillId="5" borderId="1" xfId="19" applyNumberFormat="1" applyFont="1" applyFill="1" applyBorder="1" applyAlignment="1">
      <alignment horizontal="left"/>
    </xf>
    <xf numFmtId="0" fontId="63" fillId="5" borderId="1" xfId="19" applyNumberFormat="1" applyFont="1" applyFill="1" applyBorder="1" applyAlignment="1">
      <alignment horizontal="left"/>
    </xf>
    <xf numFmtId="0" fontId="48" fillId="0" borderId="1" xfId="19" applyNumberFormat="1" applyFont="1" applyFill="1" applyBorder="1" applyAlignment="1">
      <alignment horizontal="center"/>
    </xf>
    <xf numFmtId="164" fontId="48" fillId="0" borderId="1" xfId="19" quotePrefix="1" applyNumberFormat="1" applyFont="1" applyFill="1" applyBorder="1"/>
    <xf numFmtId="1" fontId="48" fillId="0" borderId="1" xfId="19" applyNumberFormat="1" applyFont="1" applyFill="1" applyBorder="1" applyAlignment="1">
      <alignment horizontal="center"/>
    </xf>
    <xf numFmtId="0" fontId="48" fillId="0" borderId="1" xfId="19" applyNumberFormat="1" applyFont="1" applyFill="1" applyBorder="1" applyAlignment="1">
      <alignment horizontal="center" wrapText="1"/>
    </xf>
    <xf numFmtId="0" fontId="48" fillId="0" borderId="24" xfId="19" applyNumberFormat="1" applyFont="1" applyFill="1" applyBorder="1" applyAlignment="1">
      <alignment horizontal="center"/>
    </xf>
    <xf numFmtId="0" fontId="48" fillId="0" borderId="24" xfId="19" applyNumberFormat="1" applyFont="1" applyFill="1" applyBorder="1"/>
    <xf numFmtId="1" fontId="48" fillId="0" borderId="24" xfId="19" applyNumberFormat="1" applyFont="1" applyFill="1" applyBorder="1" applyAlignment="1">
      <alignment horizontal="center"/>
    </xf>
    <xf numFmtId="0" fontId="49" fillId="0" borderId="0" xfId="19" applyNumberFormat="1" applyFont="1" applyFill="1" applyAlignment="1">
      <alignment horizontal="centerContinuous"/>
    </xf>
    <xf numFmtId="0" fontId="49" fillId="0" borderId="0" xfId="19" applyNumberFormat="1" applyFont="1" applyFill="1" applyAlignment="1">
      <alignment horizontal="center"/>
    </xf>
    <xf numFmtId="1" fontId="49" fillId="0" borderId="0" xfId="19" applyNumberFormat="1" applyFont="1" applyFill="1" applyAlignment="1">
      <alignment horizontal="centerContinuous"/>
    </xf>
    <xf numFmtId="0" fontId="48" fillId="0" borderId="0" xfId="19" applyNumberFormat="1" applyFont="1" applyFill="1" applyAlignment="1">
      <alignment horizontal="centerContinuous"/>
    </xf>
    <xf numFmtId="0" fontId="46" fillId="0" borderId="0" xfId="19" applyNumberFormat="1" applyFont="1" applyFill="1" applyAlignment="1"/>
    <xf numFmtId="0" fontId="45" fillId="0" borderId="0" xfId="19" applyNumberFormat="1" applyFont="1" applyFill="1" applyAlignment="1">
      <alignment horizontal="right"/>
    </xf>
    <xf numFmtId="0" fontId="49" fillId="0" borderId="0" xfId="19" applyNumberFormat="1" applyFont="1" applyFill="1"/>
    <xf numFmtId="1" fontId="49" fillId="0" borderId="0" xfId="19" applyNumberFormat="1" applyFont="1" applyFill="1"/>
    <xf numFmtId="0" fontId="48" fillId="0" borderId="0" xfId="19" applyNumberFormat="1" applyFont="1" applyFill="1"/>
    <xf numFmtId="0" fontId="48" fillId="0" borderId="0" xfId="19" applyNumberFormat="1" applyFont="1" applyFill="1" applyAlignment="1">
      <alignment horizontal="center"/>
    </xf>
    <xf numFmtId="0" fontId="50" fillId="0" borderId="0" xfId="19" applyNumberFormat="1" applyFont="1" applyFill="1" applyAlignment="1"/>
    <xf numFmtId="0" fontId="48" fillId="0" borderId="1" xfId="19" applyNumberFormat="1" applyFont="1" applyFill="1" applyBorder="1" applyAlignment="1">
      <alignment wrapText="1"/>
    </xf>
    <xf numFmtId="0" fontId="50" fillId="0" borderId="1" xfId="19" applyNumberFormat="1" applyFont="1" applyFill="1" applyBorder="1"/>
    <xf numFmtId="0" fontId="45" fillId="0" borderId="1" xfId="19" applyNumberFormat="1" applyFont="1" applyFill="1" applyBorder="1" applyAlignment="1">
      <alignment horizontal="right"/>
    </xf>
    <xf numFmtId="0" fontId="46" fillId="0" borderId="1" xfId="19" applyNumberFormat="1" applyFont="1" applyFill="1" applyBorder="1"/>
    <xf numFmtId="0" fontId="4" fillId="0" borderId="0" xfId="19" applyAlignment="1"/>
    <xf numFmtId="0" fontId="48" fillId="0" borderId="1" xfId="19" applyNumberFormat="1" applyFont="1" applyFill="1" applyBorder="1" applyAlignment="1">
      <alignment horizontal="centerContinuous"/>
    </xf>
    <xf numFmtId="0" fontId="52" fillId="0" borderId="1" xfId="19" applyNumberFormat="1" applyFont="1" applyFill="1" applyBorder="1" applyAlignment="1">
      <alignment horizontal="centerContinuous" wrapText="1"/>
    </xf>
    <xf numFmtId="0" fontId="50" fillId="0" borderId="1" xfId="19" applyNumberFormat="1" applyFont="1" applyFill="1" applyBorder="1" applyAlignment="1">
      <alignment horizontal="centerContinuous"/>
    </xf>
    <xf numFmtId="17" fontId="4" fillId="0" borderId="1" xfId="19" applyNumberFormat="1" applyFill="1" applyBorder="1" applyAlignment="1"/>
    <xf numFmtId="3" fontId="51" fillId="0" borderId="1" xfId="19" applyNumberFormat="1" applyFont="1" applyFill="1" applyBorder="1" applyAlignment="1"/>
    <xf numFmtId="3" fontId="51" fillId="0" borderId="1" xfId="19" applyNumberFormat="1" applyFont="1" applyBorder="1" applyAlignment="1"/>
    <xf numFmtId="168" fontId="51" fillId="0" borderId="1" xfId="19" applyNumberFormat="1" applyFont="1" applyBorder="1" applyAlignment="1"/>
    <xf numFmtId="168" fontId="51" fillId="0" borderId="1" xfId="19" applyNumberFormat="1" applyFont="1" applyFill="1" applyBorder="1" applyAlignment="1"/>
    <xf numFmtId="0" fontId="4" fillId="0" borderId="0" xfId="19" applyFill="1" applyAlignment="1"/>
    <xf numFmtId="0" fontId="50" fillId="0" borderId="1" xfId="19" applyNumberFormat="1" applyFont="1" applyFill="1" applyBorder="1" applyAlignment="1"/>
    <xf numFmtId="0" fontId="11" fillId="0" borderId="1" xfId="0" applyFont="1" applyFill="1" applyBorder="1" applyAlignment="1">
      <alignment horizontal="center" vertical="center" wrapText="1"/>
    </xf>
    <xf numFmtId="0" fontId="17" fillId="0" borderId="1" xfId="0" applyFont="1" applyFill="1" applyBorder="1" applyAlignment="1">
      <alignment vertical="center" wrapText="1"/>
    </xf>
    <xf numFmtId="0" fontId="0" fillId="2" borderId="1" xfId="0" applyBorder="1" applyAlignment="1">
      <alignment horizontal="left" vertical="center"/>
    </xf>
    <xf numFmtId="9" fontId="17" fillId="0" borderId="1" xfId="4" applyFont="1" applyFill="1" applyBorder="1" applyAlignment="1">
      <alignment horizontal="center" vertical="center" wrapText="1"/>
    </xf>
    <xf numFmtId="0" fontId="17" fillId="0" borderId="1" xfId="0" applyFont="1" applyFill="1" applyBorder="1" applyAlignment="1">
      <alignment horizontal="left" vertical="center" wrapText="1"/>
    </xf>
    <xf numFmtId="9" fontId="17" fillId="0" borderId="1" xfId="0" applyNumberFormat="1" applyFont="1" applyFill="1" applyBorder="1" applyAlignment="1">
      <alignment horizontal="center" vertical="center"/>
    </xf>
    <xf numFmtId="0" fontId="17" fillId="0" borderId="1" xfId="0" applyFont="1" applyFill="1" applyBorder="1" applyAlignment="1">
      <alignment vertical="center"/>
    </xf>
    <xf numFmtId="0" fontId="17" fillId="0" borderId="1" xfId="0" applyFont="1" applyFill="1" applyBorder="1"/>
    <xf numFmtId="9" fontId="17" fillId="0" borderId="1" xfId="4" applyFont="1" applyFill="1" applyBorder="1" applyAlignment="1">
      <alignment horizontal="center" vertical="center"/>
    </xf>
    <xf numFmtId="0" fontId="0" fillId="0" borderId="1" xfId="0" applyFont="1" applyFill="1" applyBorder="1" applyAlignment="1">
      <alignment horizontal="left" vertical="center"/>
    </xf>
    <xf numFmtId="0" fontId="15" fillId="0" borderId="1" xfId="0" applyFont="1" applyFill="1" applyBorder="1" applyAlignment="1">
      <alignment vertical="center"/>
    </xf>
    <xf numFmtId="0" fontId="3" fillId="0" borderId="0" xfId="22"/>
    <xf numFmtId="0" fontId="19" fillId="0" borderId="0" xfId="22" applyFont="1" applyAlignment="1">
      <alignment horizontal="right"/>
    </xf>
    <xf numFmtId="0" fontId="29" fillId="0" borderId="0" xfId="22" applyFont="1"/>
    <xf numFmtId="0" fontId="36" fillId="0" borderId="0" xfId="22" applyFont="1"/>
    <xf numFmtId="0" fontId="36" fillId="0" borderId="1" xfId="22" applyFont="1" applyBorder="1" applyAlignment="1">
      <alignment horizontal="center" vertical="center"/>
    </xf>
    <xf numFmtId="0" fontId="36" fillId="0" borderId="1" xfId="22" applyFont="1" applyBorder="1" applyAlignment="1">
      <alignment vertical="center"/>
    </xf>
    <xf numFmtId="0" fontId="29" fillId="0" borderId="1" xfId="22" applyFont="1" applyBorder="1" applyAlignment="1">
      <alignment vertical="center"/>
    </xf>
    <xf numFmtId="0" fontId="29" fillId="0" borderId="1" xfId="22" applyFont="1" applyBorder="1" applyAlignment="1">
      <alignment horizontal="center" vertical="center"/>
    </xf>
    <xf numFmtId="0" fontId="23" fillId="0" borderId="1" xfId="22" applyFont="1" applyBorder="1" applyAlignment="1">
      <alignment horizontal="center" vertical="center" wrapText="1"/>
    </xf>
    <xf numFmtId="0" fontId="23" fillId="0" borderId="1" xfId="22" applyFont="1" applyBorder="1" applyAlignment="1">
      <alignment horizontal="center" vertical="center"/>
    </xf>
    <xf numFmtId="0" fontId="37" fillId="0" borderId="0" xfId="22" applyFont="1" applyAlignment="1">
      <alignment horizontal="center"/>
    </xf>
    <xf numFmtId="0" fontId="39" fillId="0" borderId="1" xfId="22" applyFont="1" applyBorder="1" applyAlignment="1">
      <alignment horizontal="center" vertical="center"/>
    </xf>
    <xf numFmtId="0" fontId="37" fillId="0" borderId="1" xfId="22" applyFont="1" applyBorder="1" applyAlignment="1">
      <alignment horizontal="center" vertical="center"/>
    </xf>
    <xf numFmtId="0" fontId="37" fillId="0" borderId="0" xfId="22" applyFont="1"/>
    <xf numFmtId="0" fontId="23" fillId="0" borderId="0" xfId="22" applyFont="1"/>
    <xf numFmtId="0" fontId="23" fillId="0" borderId="0" xfId="22" applyFont="1" applyAlignment="1">
      <alignment wrapText="1"/>
    </xf>
    <xf numFmtId="0" fontId="35" fillId="0" borderId="0" xfId="22" applyFont="1"/>
    <xf numFmtId="0" fontId="30" fillId="0" borderId="0" xfId="22" applyFont="1"/>
    <xf numFmtId="0" fontId="12" fillId="0" borderId="1" xfId="24" applyFont="1" applyFill="1" applyBorder="1"/>
    <xf numFmtId="0" fontId="12" fillId="0" borderId="1" xfId="24" applyFont="1" applyFill="1" applyBorder="1" applyAlignment="1">
      <alignment horizontal="center"/>
    </xf>
    <xf numFmtId="1" fontId="12" fillId="0" borderId="1" xfId="24" applyNumberFormat="1" applyFont="1" applyFill="1" applyBorder="1" applyAlignment="1">
      <alignment horizontal="right"/>
    </xf>
    <xf numFmtId="0" fontId="14" fillId="0" borderId="1" xfId="24" applyFont="1" applyFill="1" applyBorder="1"/>
    <xf numFmtId="0" fontId="12" fillId="0" borderId="2" xfId="24" applyFont="1" applyFill="1" applyBorder="1" applyAlignment="1">
      <alignment horizontal="center"/>
    </xf>
    <xf numFmtId="1" fontId="12" fillId="0" borderId="2" xfId="24" applyNumberFormat="1" applyFont="1" applyFill="1" applyBorder="1" applyAlignment="1">
      <alignment horizontal="right"/>
    </xf>
    <xf numFmtId="0" fontId="12" fillId="0" borderId="0" xfId="24" applyFill="1" applyAlignment="1">
      <alignment horizontal="center"/>
    </xf>
    <xf numFmtId="0" fontId="12" fillId="0" borderId="2" xfId="24" applyFill="1" applyBorder="1" applyAlignment="1">
      <alignment horizontal="center"/>
    </xf>
    <xf numFmtId="0" fontId="19" fillId="0" borderId="2" xfId="24" applyFont="1" applyFill="1" applyBorder="1" applyAlignment="1">
      <alignment horizontal="center"/>
    </xf>
    <xf numFmtId="0" fontId="14" fillId="0" borderId="2" xfId="24" applyFont="1" applyFill="1" applyBorder="1"/>
    <xf numFmtId="0" fontId="12" fillId="0" borderId="2" xfId="24" applyFont="1" applyFill="1" applyBorder="1"/>
    <xf numFmtId="0" fontId="12" fillId="0" borderId="3" xfId="24" applyFont="1" applyFill="1" applyBorder="1"/>
    <xf numFmtId="1" fontId="12" fillId="0" borderId="9" xfId="24" applyNumberFormat="1" applyFont="1" applyFill="1" applyBorder="1" applyAlignment="1">
      <alignment horizontal="center"/>
    </xf>
    <xf numFmtId="1" fontId="12" fillId="0" borderId="1" xfId="24" applyNumberFormat="1" applyFont="1" applyFill="1" applyBorder="1" applyAlignment="1">
      <alignment horizontal="center"/>
    </xf>
    <xf numFmtId="1" fontId="12" fillId="0" borderId="1" xfId="24" applyNumberFormat="1" applyFont="1" applyFill="1" applyBorder="1" applyAlignment="1">
      <alignment horizontal="center" vertical="center"/>
    </xf>
    <xf numFmtId="0" fontId="12" fillId="0" borderId="1" xfId="24" applyFont="1" applyFill="1" applyBorder="1" applyAlignment="1">
      <alignment horizontal="center" vertical="center"/>
    </xf>
    <xf numFmtId="0" fontId="12" fillId="0" borderId="1" xfId="24" applyFont="1" applyFill="1" applyBorder="1" applyAlignment="1">
      <alignment vertical="center"/>
    </xf>
    <xf numFmtId="0" fontId="12" fillId="0" borderId="8" xfId="24" applyFont="1" applyFill="1" applyBorder="1"/>
    <xf numFmtId="0" fontId="14" fillId="0" borderId="9" xfId="24" applyFont="1" applyFill="1" applyBorder="1" applyAlignment="1">
      <alignment horizontal="center" vertical="center" wrapText="1"/>
    </xf>
    <xf numFmtId="0" fontId="14" fillId="0" borderId="1" xfId="24" applyFont="1" applyFill="1" applyBorder="1" applyAlignment="1">
      <alignment horizontal="center" vertical="center" wrapText="1"/>
    </xf>
    <xf numFmtId="1" fontId="14" fillId="0" borderId="1" xfId="24" applyNumberFormat="1" applyFont="1" applyFill="1" applyBorder="1" applyAlignment="1">
      <alignment horizontal="right" vertical="center" wrapText="1"/>
    </xf>
    <xf numFmtId="0" fontId="33" fillId="0" borderId="1" xfId="24" applyFont="1" applyFill="1" applyBorder="1" applyAlignment="1">
      <alignment horizontal="center" vertical="center" wrapText="1"/>
    </xf>
    <xf numFmtId="0" fontId="28" fillId="0" borderId="8" xfId="24" applyFont="1" applyFill="1" applyBorder="1" applyAlignment="1">
      <alignment horizontal="left" vertical="center"/>
    </xf>
    <xf numFmtId="0" fontId="10" fillId="0" borderId="9" xfId="24" applyFont="1" applyFill="1" applyBorder="1" applyAlignment="1">
      <alignment horizontal="center" vertical="center" wrapText="1"/>
    </xf>
    <xf numFmtId="0" fontId="10" fillId="0" borderId="1" xfId="24" applyFont="1" applyFill="1" applyBorder="1" applyAlignment="1">
      <alignment horizontal="center" vertical="center" wrapText="1"/>
    </xf>
    <xf numFmtId="1" fontId="10" fillId="0" borderId="1" xfId="24" applyNumberFormat="1" applyFont="1" applyFill="1" applyBorder="1" applyAlignment="1">
      <alignment horizontal="right" vertical="center" wrapText="1"/>
    </xf>
    <xf numFmtId="0" fontId="14" fillId="0" borderId="8" xfId="24" applyFont="1" applyFill="1" applyBorder="1" applyAlignment="1">
      <alignment horizontal="center" vertical="center" wrapText="1"/>
    </xf>
    <xf numFmtId="1" fontId="14" fillId="0" borderId="1" xfId="25" applyNumberFormat="1" applyFont="1" applyFill="1" applyBorder="1" applyAlignment="1">
      <alignment horizontal="right"/>
    </xf>
    <xf numFmtId="0" fontId="14" fillId="0" borderId="1" xfId="25" applyNumberFormat="1" applyFont="1" applyFill="1" applyBorder="1" applyAlignment="1"/>
    <xf numFmtId="0" fontId="14" fillId="0" borderId="1" xfId="25" applyNumberFormat="1" applyFont="1" applyFill="1" applyBorder="1"/>
    <xf numFmtId="0" fontId="9" fillId="0" borderId="8" xfId="24" applyFont="1" applyFill="1" applyBorder="1" applyAlignment="1">
      <alignment horizontal="left" vertical="center"/>
    </xf>
    <xf numFmtId="0" fontId="9" fillId="0" borderId="9" xfId="24" applyFont="1" applyFill="1" applyBorder="1" applyAlignment="1">
      <alignment horizontal="center" vertical="center" wrapText="1"/>
    </xf>
    <xf numFmtId="0" fontId="9" fillId="0" borderId="1" xfId="24" applyFont="1" applyFill="1" applyBorder="1" applyAlignment="1">
      <alignment horizontal="center" vertical="center" wrapText="1"/>
    </xf>
    <xf numFmtId="1" fontId="9" fillId="0" borderId="1" xfId="24" applyNumberFormat="1" applyFont="1" applyFill="1" applyBorder="1" applyAlignment="1">
      <alignment horizontal="right" vertical="center" wrapText="1"/>
    </xf>
    <xf numFmtId="0" fontId="9" fillId="0" borderId="1" xfId="24" applyFont="1" applyFill="1" applyBorder="1"/>
    <xf numFmtId="0" fontId="10" fillId="0" borderId="8" xfId="24" applyFont="1" applyFill="1" applyBorder="1"/>
    <xf numFmtId="1" fontId="23" fillId="0" borderId="1" xfId="25" applyNumberFormat="1" applyFont="1" applyFill="1" applyBorder="1" applyAlignment="1">
      <alignment horizontal="right"/>
    </xf>
    <xf numFmtId="1" fontId="14" fillId="0" borderId="29" xfId="25" applyNumberFormat="1" applyFont="1" applyFill="1" applyBorder="1" applyAlignment="1">
      <alignment horizontal="right"/>
    </xf>
    <xf numFmtId="0" fontId="12" fillId="0" borderId="1" xfId="24" applyFont="1" applyFill="1" applyBorder="1" applyAlignment="1"/>
    <xf numFmtId="0" fontId="14" fillId="0" borderId="1" xfId="25" applyNumberFormat="1" applyFont="1" applyFill="1" applyBorder="1" applyAlignment="1">
      <alignment horizontal="right"/>
    </xf>
    <xf numFmtId="0" fontId="12" fillId="0" borderId="1" xfId="24" applyFill="1" applyBorder="1" applyAlignment="1">
      <alignment horizontal="center"/>
    </xf>
    <xf numFmtId="0" fontId="14" fillId="0" borderId="3" xfId="24" applyFont="1" applyFill="1" applyBorder="1" applyAlignment="1">
      <alignment horizontal="center" vertical="center" wrapText="1"/>
    </xf>
    <xf numFmtId="1" fontId="9" fillId="0" borderId="1" xfId="24" applyNumberFormat="1" applyFont="1" applyFill="1" applyBorder="1" applyAlignment="1">
      <alignment horizontal="center" vertical="center" wrapText="1"/>
    </xf>
    <xf numFmtId="0" fontId="10" fillId="0" borderId="1" xfId="24" applyFont="1" applyFill="1" applyBorder="1"/>
    <xf numFmtId="0" fontId="10" fillId="0" borderId="3" xfId="24" applyFont="1" applyFill="1" applyBorder="1"/>
    <xf numFmtId="0" fontId="12" fillId="0" borderId="1" xfId="24" applyFont="1" applyFill="1" applyBorder="1" applyAlignment="1">
      <alignment vertical="center" wrapText="1"/>
    </xf>
    <xf numFmtId="0" fontId="12" fillId="0" borderId="3" xfId="24" applyFont="1" applyFill="1" applyBorder="1" applyAlignment="1">
      <alignment vertical="center" wrapText="1"/>
    </xf>
    <xf numFmtId="0" fontId="22" fillId="0" borderId="6" xfId="24" applyFont="1" applyFill="1" applyBorder="1" applyAlignment="1">
      <alignment horizontal="center" vertical="center" wrapText="1"/>
    </xf>
    <xf numFmtId="1" fontId="22" fillId="0" borderId="6" xfId="24" applyNumberFormat="1" applyFont="1" applyFill="1" applyBorder="1" applyAlignment="1">
      <alignment horizontal="right" vertical="center" wrapText="1"/>
    </xf>
    <xf numFmtId="0" fontId="12" fillId="2" borderId="1" xfId="0" applyFont="1" applyBorder="1" applyAlignment="1">
      <alignment horizontal="center" vertical="center" wrapText="1"/>
    </xf>
    <xf numFmtId="0" fontId="48" fillId="0" borderId="1" xfId="19" applyNumberFormat="1" applyFont="1" applyFill="1" applyBorder="1" applyAlignment="1">
      <alignment horizontal="centerContinuous" wrapText="1"/>
    </xf>
    <xf numFmtId="0" fontId="46" fillId="0" borderId="1" xfId="19" applyNumberFormat="1" applyFont="1" applyFill="1" applyBorder="1" applyAlignment="1">
      <alignment horizontal="centerContinuous" wrapText="1"/>
    </xf>
    <xf numFmtId="0" fontId="52" fillId="0" borderId="0" xfId="19" applyNumberFormat="1" applyFont="1" applyFill="1" applyAlignment="1">
      <alignment wrapText="1"/>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xf>
    <xf numFmtId="0" fontId="0" fillId="0" borderId="0" xfId="0" applyFill="1" applyAlignment="1">
      <alignment horizontal="left" vertical="center"/>
    </xf>
    <xf numFmtId="0" fontId="20" fillId="4" borderId="8" xfId="0" applyFont="1" applyFill="1" applyBorder="1" applyAlignment="1">
      <alignment horizontal="center" vertical="center"/>
    </xf>
    <xf numFmtId="0" fontId="0" fillId="4" borderId="9" xfId="0" applyFill="1" applyBorder="1" applyAlignment="1">
      <alignment horizontal="center" vertical="center"/>
    </xf>
    <xf numFmtId="0" fontId="0" fillId="0" borderId="8" xfId="0" applyFill="1" applyBorder="1"/>
    <xf numFmtId="0" fontId="24" fillId="4" borderId="1"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0" fillId="0" borderId="10" xfId="0" applyFill="1" applyBorder="1" applyAlignment="1">
      <alignment horizontal="center"/>
    </xf>
    <xf numFmtId="0" fontId="33" fillId="0" borderId="11" xfId="0" applyFont="1" applyFill="1" applyBorder="1" applyAlignment="1">
      <alignment horizontal="center" vertical="center"/>
    </xf>
    <xf numFmtId="0" fontId="33" fillId="6" borderId="11" xfId="0" applyFont="1" applyFill="1" applyBorder="1" applyAlignment="1">
      <alignment horizontal="center" vertical="center"/>
    </xf>
    <xf numFmtId="0" fontId="12" fillId="6" borderId="12" xfId="0" applyFont="1" applyFill="1" applyBorder="1" applyAlignment="1">
      <alignment vertical="center" wrapText="1"/>
    </xf>
    <xf numFmtId="0" fontId="0" fillId="0" borderId="30" xfId="0" applyFill="1" applyBorder="1"/>
    <xf numFmtId="0" fontId="0" fillId="0" borderId="31" xfId="0" applyFill="1" applyBorder="1"/>
    <xf numFmtId="0" fontId="0" fillId="0" borderId="32" xfId="0" applyFill="1" applyBorder="1"/>
    <xf numFmtId="0" fontId="0" fillId="0" borderId="33" xfId="0" applyFill="1" applyBorder="1"/>
    <xf numFmtId="0" fontId="0" fillId="0" borderId="4" xfId="0" applyFill="1" applyBorder="1"/>
    <xf numFmtId="0" fontId="33" fillId="6" borderId="12" xfId="0" applyFont="1" applyFill="1" applyBorder="1" applyAlignment="1">
      <alignment horizontal="center" vertical="center"/>
    </xf>
    <xf numFmtId="0" fontId="0" fillId="0" borderId="10" xfId="0" applyFill="1" applyBorder="1"/>
    <xf numFmtId="0" fontId="10" fillId="4" borderId="9"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0" fillId="4" borderId="9" xfId="0" applyFill="1" applyBorder="1"/>
    <xf numFmtId="0" fontId="64" fillId="0" borderId="0" xfId="16" applyNumberFormat="1" applyFont="1" applyFill="1" applyBorder="1"/>
    <xf numFmtId="0" fontId="1" fillId="0" borderId="0" xfId="26"/>
    <xf numFmtId="0" fontId="11" fillId="0" borderId="0" xfId="16" applyNumberFormat="1" applyFont="1" applyFill="1" applyBorder="1"/>
    <xf numFmtId="0" fontId="12" fillId="0" borderId="0" xfId="16" applyNumberFormat="1" applyFill="1" applyBorder="1"/>
    <xf numFmtId="0" fontId="12" fillId="0" borderId="0" xfId="16" applyNumberFormat="1" applyFill="1" applyBorder="1" applyAlignment="1">
      <alignment horizontal="center" vertical="center" wrapText="1"/>
    </xf>
    <xf numFmtId="1" fontId="1" fillId="0" borderId="0" xfId="26" applyNumberFormat="1" applyAlignment="1">
      <alignment vertical="center"/>
    </xf>
    <xf numFmtId="9" fontId="12" fillId="9" borderId="0" xfId="16" applyNumberFormat="1" applyFill="1" applyBorder="1" applyAlignment="1">
      <alignment horizontal="center" vertical="center" wrapText="1"/>
    </xf>
    <xf numFmtId="0" fontId="12" fillId="9" borderId="0" xfId="16" applyNumberFormat="1" applyFill="1" applyBorder="1" applyAlignment="1">
      <alignment horizontal="center" vertical="center" wrapText="1"/>
    </xf>
    <xf numFmtId="0" fontId="63" fillId="5" borderId="34" xfId="26" applyNumberFormat="1" applyFont="1" applyFill="1" applyBorder="1" applyAlignment="1">
      <alignment horizontal="left"/>
    </xf>
    <xf numFmtId="1" fontId="1" fillId="0" borderId="0" xfId="26" applyNumberFormat="1"/>
    <xf numFmtId="1" fontId="63" fillId="5" borderId="34" xfId="26" applyNumberFormat="1" applyFont="1" applyFill="1" applyBorder="1" applyAlignment="1">
      <alignment horizontal="left"/>
    </xf>
    <xf numFmtId="0" fontId="1" fillId="0" borderId="0" xfId="26" applyFont="1"/>
    <xf numFmtId="0" fontId="65" fillId="5" borderId="34" xfId="26" applyNumberFormat="1" applyFont="1" applyFill="1" applyBorder="1" applyAlignment="1">
      <alignment horizontal="left"/>
    </xf>
    <xf numFmtId="1" fontId="1" fillId="0" borderId="0" xfId="26" applyNumberFormat="1" applyFont="1"/>
    <xf numFmtId="1" fontId="65" fillId="5" borderId="34" xfId="26" applyNumberFormat="1" applyFont="1" applyFill="1" applyBorder="1" applyAlignment="1">
      <alignment horizontal="left"/>
    </xf>
    <xf numFmtId="0" fontId="66" fillId="0" borderId="0" xfId="16" applyNumberFormat="1" applyFont="1" applyFill="1" applyBorder="1" applyAlignment="1">
      <alignment horizontal="center" vertical="center" wrapText="1"/>
    </xf>
    <xf numFmtId="0" fontId="66" fillId="9" borderId="0" xfId="16" applyNumberFormat="1" applyFont="1" applyFill="1" applyBorder="1" applyAlignment="1">
      <alignment horizontal="center" vertical="center" wrapText="1"/>
    </xf>
    <xf numFmtId="1" fontId="1" fillId="0" borderId="0" xfId="26" applyNumberFormat="1" applyFont="1" applyAlignment="1">
      <alignment vertical="center"/>
    </xf>
    <xf numFmtId="0" fontId="66" fillId="0" borderId="0" xfId="16" applyNumberFormat="1" applyFont="1" applyFill="1" applyBorder="1"/>
    <xf numFmtId="0" fontId="67" fillId="0" borderId="0" xfId="16" applyNumberFormat="1" applyFont="1" applyFill="1" applyBorder="1"/>
    <xf numFmtId="0" fontId="9" fillId="11" borderId="6" xfId="27" applyFont="1" applyFill="1" applyBorder="1" applyAlignment="1">
      <alignment horizontal="left" vertical="center"/>
    </xf>
    <xf numFmtId="0" fontId="14" fillId="11" borderId="6" xfId="27" applyFill="1" applyBorder="1" applyAlignment="1">
      <alignment horizontal="left" vertical="center"/>
    </xf>
    <xf numFmtId="0" fontId="14" fillId="11" borderId="0" xfId="27" applyFill="1" applyAlignment="1">
      <alignment horizontal="center"/>
    </xf>
    <xf numFmtId="0" fontId="9" fillId="4" borderId="8" xfId="27" applyFont="1" applyFill="1" applyBorder="1" applyAlignment="1">
      <alignment horizontal="center" vertical="center" wrapText="1"/>
    </xf>
    <xf numFmtId="0" fontId="9" fillId="4" borderId="1" xfId="27" applyFont="1" applyFill="1" applyBorder="1" applyAlignment="1">
      <alignment horizontal="center" vertical="center" wrapText="1"/>
    </xf>
    <xf numFmtId="0" fontId="9" fillId="4" borderId="9" xfId="27" applyFont="1" applyFill="1" applyBorder="1" applyAlignment="1">
      <alignment horizontal="center" vertical="center" wrapText="1"/>
    </xf>
    <xf numFmtId="0" fontId="9" fillId="4" borderId="8" xfId="27" applyFont="1" applyFill="1" applyBorder="1" applyAlignment="1">
      <alignment horizontal="center" vertical="center"/>
    </xf>
    <xf numFmtId="0" fontId="9" fillId="4" borderId="1" xfId="27" applyFont="1" applyFill="1" applyBorder="1" applyAlignment="1">
      <alignment horizontal="left" vertical="center"/>
    </xf>
    <xf numFmtId="0" fontId="14" fillId="4" borderId="1" xfId="27" applyFill="1" applyBorder="1" applyAlignment="1">
      <alignment horizontal="center" vertical="center"/>
    </xf>
    <xf numFmtId="0" fontId="14" fillId="4" borderId="9" xfId="27" applyFill="1" applyBorder="1" applyAlignment="1">
      <alignment horizontal="center" vertical="center"/>
    </xf>
    <xf numFmtId="0" fontId="9" fillId="0" borderId="8" xfId="27" applyFont="1" applyFill="1" applyBorder="1" applyAlignment="1">
      <alignment horizontal="center" vertical="center"/>
    </xf>
    <xf numFmtId="0" fontId="9" fillId="0" borderId="1" xfId="27" applyFont="1" applyFill="1" applyBorder="1" applyAlignment="1">
      <alignment horizontal="center" vertical="center" wrapText="1"/>
    </xf>
    <xf numFmtId="0" fontId="9" fillId="0" borderId="1" xfId="27" applyFont="1" applyFill="1" applyBorder="1" applyAlignment="1">
      <alignment horizontal="center" vertical="center"/>
    </xf>
    <xf numFmtId="0" fontId="9" fillId="0" borderId="9" xfId="27" applyFont="1" applyFill="1" applyBorder="1" applyAlignment="1">
      <alignment horizontal="center" vertical="center"/>
    </xf>
    <xf numFmtId="0" fontId="14" fillId="11" borderId="8" xfId="27" applyFill="1" applyBorder="1" applyAlignment="1">
      <alignment horizontal="center" vertical="center"/>
    </xf>
    <xf numFmtId="0" fontId="14" fillId="11" borderId="1" xfId="27" applyFill="1" applyBorder="1" applyAlignment="1">
      <alignment horizontal="left" vertical="center"/>
    </xf>
    <xf numFmtId="0" fontId="14" fillId="11" borderId="1" xfId="27" applyFill="1" applyBorder="1" applyAlignment="1">
      <alignment horizontal="center" vertical="center"/>
    </xf>
    <xf numFmtId="2" fontId="14" fillId="11" borderId="9" xfId="27" applyNumberFormat="1" applyFill="1" applyBorder="1" applyAlignment="1">
      <alignment horizontal="center" vertical="center"/>
    </xf>
    <xf numFmtId="0" fontId="14" fillId="11" borderId="9" xfId="27" applyFill="1" applyBorder="1" applyAlignment="1">
      <alignment horizontal="center" vertical="center"/>
    </xf>
    <xf numFmtId="10" fontId="14" fillId="11" borderId="1" xfId="4" applyNumberFormat="1" applyFont="1" applyFill="1" applyBorder="1" applyAlignment="1">
      <alignment horizontal="center" vertical="center"/>
    </xf>
    <xf numFmtId="10" fontId="14" fillId="11" borderId="9" xfId="28" applyNumberFormat="1" applyFont="1" applyFill="1" applyBorder="1" applyAlignment="1">
      <alignment horizontal="center" vertical="center"/>
    </xf>
    <xf numFmtId="0" fontId="68" fillId="11" borderId="1" xfId="27" applyFont="1" applyFill="1" applyBorder="1" applyAlignment="1">
      <alignment horizontal="center" vertical="center"/>
    </xf>
    <xf numFmtId="0" fontId="9" fillId="0" borderId="1" xfId="27" applyFont="1" applyFill="1" applyBorder="1" applyAlignment="1">
      <alignment horizontal="left" vertical="center"/>
    </xf>
    <xf numFmtId="0" fontId="69" fillId="0" borderId="1" xfId="27" applyFont="1" applyFill="1" applyBorder="1" applyAlignment="1">
      <alignment horizontal="center" vertical="center"/>
    </xf>
    <xf numFmtId="0" fontId="9" fillId="11" borderId="1" xfId="27" applyFont="1" applyFill="1" applyBorder="1" applyAlignment="1">
      <alignment horizontal="center" vertical="center"/>
    </xf>
    <xf numFmtId="0" fontId="9" fillId="11" borderId="9" xfId="27" applyFont="1" applyFill="1" applyBorder="1" applyAlignment="1">
      <alignment horizontal="center" vertical="center"/>
    </xf>
    <xf numFmtId="10" fontId="14" fillId="11" borderId="9" xfId="4" applyNumberFormat="1" applyFont="1" applyFill="1" applyBorder="1" applyAlignment="1">
      <alignment horizontal="center" vertical="center"/>
    </xf>
    <xf numFmtId="2" fontId="14" fillId="11" borderId="1" xfId="27" applyNumberFormat="1" applyFill="1" applyBorder="1" applyAlignment="1">
      <alignment horizontal="center" vertical="center"/>
    </xf>
    <xf numFmtId="2" fontId="68" fillId="11" borderId="1" xfId="27" applyNumberFormat="1" applyFont="1" applyFill="1" applyBorder="1" applyAlignment="1">
      <alignment horizontal="center" vertical="center"/>
    </xf>
    <xf numFmtId="0" fontId="9" fillId="11" borderId="1" xfId="27" applyFont="1" applyFill="1" applyBorder="1" applyAlignment="1">
      <alignment horizontal="center" vertical="center" wrapText="1"/>
    </xf>
    <xf numFmtId="2" fontId="9" fillId="11" borderId="1" xfId="27" applyNumberFormat="1" applyFont="1" applyFill="1" applyBorder="1" applyAlignment="1">
      <alignment horizontal="center" vertical="center"/>
    </xf>
    <xf numFmtId="0" fontId="14" fillId="0" borderId="8" xfId="27" applyFill="1" applyBorder="1" applyAlignment="1">
      <alignment horizontal="center" vertical="center"/>
    </xf>
    <xf numFmtId="0" fontId="14" fillId="0" borderId="1" xfId="27" applyFill="1" applyBorder="1" applyAlignment="1">
      <alignment horizontal="center" vertical="center"/>
    </xf>
    <xf numFmtId="0" fontId="68" fillId="0" borderId="1" xfId="27" applyFont="1" applyFill="1" applyBorder="1" applyAlignment="1">
      <alignment horizontal="center" vertical="center"/>
    </xf>
    <xf numFmtId="0" fontId="14" fillId="0" borderId="9" xfId="27" applyFill="1" applyBorder="1" applyAlignment="1">
      <alignment horizontal="center" vertical="center"/>
    </xf>
    <xf numFmtId="0" fontId="23" fillId="11" borderId="1" xfId="27" applyFont="1" applyFill="1" applyBorder="1" applyAlignment="1">
      <alignment horizontal="center" vertical="center"/>
    </xf>
    <xf numFmtId="169" fontId="14" fillId="11" borderId="9" xfId="27" applyNumberFormat="1" applyFill="1" applyBorder="1" applyAlignment="1">
      <alignment horizontal="center" vertical="center"/>
    </xf>
    <xf numFmtId="0" fontId="23" fillId="11" borderId="9" xfId="27" applyFont="1" applyFill="1" applyBorder="1" applyAlignment="1">
      <alignment horizontal="center" vertical="center"/>
    </xf>
    <xf numFmtId="10" fontId="23" fillId="11" borderId="1" xfId="27" applyNumberFormat="1" applyFont="1" applyFill="1" applyBorder="1" applyAlignment="1">
      <alignment horizontal="center" vertical="center"/>
    </xf>
    <xf numFmtId="10" fontId="23" fillId="11" borderId="9" xfId="27" applyNumberFormat="1" applyFont="1" applyFill="1" applyBorder="1" applyAlignment="1">
      <alignment horizontal="center" vertical="center"/>
    </xf>
    <xf numFmtId="0" fontId="70" fillId="0" borderId="9" xfId="27" applyFont="1" applyFill="1" applyBorder="1" applyAlignment="1">
      <alignment horizontal="center" vertical="center"/>
    </xf>
    <xf numFmtId="10" fontId="14" fillId="11" borderId="9" xfId="6" applyNumberFormat="1" applyFill="1" applyBorder="1" applyAlignment="1">
      <alignment horizontal="center" vertical="center"/>
    </xf>
    <xf numFmtId="0" fontId="9" fillId="11" borderId="1" xfId="27" applyFont="1" applyFill="1" applyBorder="1" applyAlignment="1">
      <alignment horizontal="left" vertical="center"/>
    </xf>
    <xf numFmtId="2" fontId="9" fillId="11" borderId="9" xfId="27" applyNumberFormat="1" applyFont="1" applyFill="1" applyBorder="1" applyAlignment="1">
      <alignment horizontal="center" vertical="center"/>
    </xf>
    <xf numFmtId="0" fontId="9" fillId="4" borderId="1" xfId="27" applyFont="1" applyFill="1" applyBorder="1" applyAlignment="1">
      <alignment horizontal="left" vertical="center" wrapText="1"/>
    </xf>
    <xf numFmtId="3" fontId="9" fillId="11" borderId="1" xfId="27" applyNumberFormat="1" applyFont="1" applyFill="1" applyBorder="1" applyAlignment="1">
      <alignment horizontal="center" vertical="center"/>
    </xf>
    <xf numFmtId="3" fontId="9" fillId="11" borderId="9" xfId="27" applyNumberFormat="1" applyFont="1" applyFill="1" applyBorder="1" applyAlignment="1">
      <alignment horizontal="center" vertical="center"/>
    </xf>
    <xf numFmtId="3" fontId="14" fillId="11" borderId="1" xfId="27" applyNumberFormat="1" applyFill="1" applyBorder="1" applyAlignment="1">
      <alignment horizontal="center" vertical="center"/>
    </xf>
    <xf numFmtId="3" fontId="14" fillId="11" borderId="9" xfId="27" applyNumberFormat="1" applyFill="1" applyBorder="1" applyAlignment="1">
      <alignment horizontal="center" vertical="center"/>
    </xf>
    <xf numFmtId="10" fontId="14" fillId="11" borderId="0" xfId="27" applyNumberFormat="1" applyFill="1" applyAlignment="1">
      <alignment horizontal="center"/>
    </xf>
    <xf numFmtId="170" fontId="14" fillId="11" borderId="0" xfId="27" applyNumberFormat="1" applyFill="1" applyAlignment="1">
      <alignment horizontal="center"/>
    </xf>
    <xf numFmtId="171" fontId="14" fillId="11" borderId="0" xfId="27" applyNumberFormat="1" applyFill="1" applyAlignment="1">
      <alignment horizontal="center"/>
    </xf>
    <xf numFmtId="0" fontId="71" fillId="11" borderId="1" xfId="27" applyFont="1" applyFill="1" applyBorder="1" applyAlignment="1">
      <alignment horizontal="center" vertical="center"/>
    </xf>
    <xf numFmtId="10" fontId="14" fillId="11" borderId="1" xfId="27" applyNumberFormat="1" applyFill="1" applyBorder="1" applyAlignment="1">
      <alignment horizontal="center" vertical="center"/>
    </xf>
    <xf numFmtId="10" fontId="14" fillId="11" borderId="9" xfId="27" applyNumberFormat="1" applyFill="1" applyBorder="1" applyAlignment="1">
      <alignment horizontal="center" vertical="center"/>
    </xf>
    <xf numFmtId="0" fontId="14" fillId="11" borderId="10" xfId="27" applyFill="1" applyBorder="1" applyAlignment="1">
      <alignment horizontal="center" vertical="center"/>
    </xf>
    <xf numFmtId="0" fontId="9" fillId="11" borderId="11" xfId="27" applyFont="1" applyFill="1" applyBorder="1" applyAlignment="1">
      <alignment horizontal="left" vertical="center" wrapText="1"/>
    </xf>
    <xf numFmtId="0" fontId="72" fillId="11" borderId="11" xfId="27" applyFont="1" applyFill="1" applyBorder="1" applyAlignment="1">
      <alignment horizontal="center" vertical="center"/>
    </xf>
    <xf numFmtId="10" fontId="9" fillId="11" borderId="11" xfId="27" applyNumberFormat="1" applyFont="1" applyFill="1" applyBorder="1" applyAlignment="1">
      <alignment horizontal="center" vertical="center"/>
    </xf>
    <xf numFmtId="10" fontId="9" fillId="11" borderId="12" xfId="27" applyNumberFormat="1" applyFont="1" applyFill="1" applyBorder="1" applyAlignment="1">
      <alignment horizontal="center" vertical="center"/>
    </xf>
    <xf numFmtId="2" fontId="14" fillId="11" borderId="0" xfId="27" applyNumberFormat="1" applyFill="1" applyAlignment="1">
      <alignment horizontal="center"/>
    </xf>
    <xf numFmtId="0" fontId="14" fillId="11" borderId="0" xfId="27" applyFill="1" applyAlignment="1">
      <alignment horizontal="center" vertical="center"/>
    </xf>
    <xf numFmtId="3" fontId="9" fillId="11" borderId="0" xfId="27" applyNumberFormat="1" applyFont="1" applyFill="1" applyAlignment="1">
      <alignment horizontal="center"/>
    </xf>
    <xf numFmtId="0" fontId="14" fillId="11" borderId="0" xfId="27" applyFill="1" applyAlignment="1">
      <alignment horizontal="center" wrapText="1"/>
    </xf>
    <xf numFmtId="0" fontId="1" fillId="0" borderId="0" xfId="29"/>
    <xf numFmtId="0" fontId="1" fillId="0" borderId="1" xfId="29" applyBorder="1" applyAlignment="1">
      <alignment horizontal="center" vertical="center"/>
    </xf>
    <xf numFmtId="0" fontId="1" fillId="0" borderId="3" xfId="29" applyBorder="1" applyAlignment="1">
      <alignment horizontal="center" vertical="center"/>
    </xf>
    <xf numFmtId="0" fontId="35" fillId="0" borderId="12" xfId="29" applyFont="1" applyBorder="1" applyAlignment="1">
      <alignment horizontal="center" vertical="center"/>
    </xf>
    <xf numFmtId="0" fontId="35" fillId="0" borderId="11" xfId="29" applyFont="1" applyBorder="1" applyAlignment="1">
      <alignment horizontal="center" vertical="center"/>
    </xf>
    <xf numFmtId="0" fontId="19" fillId="0" borderId="11" xfId="29" applyFont="1" applyBorder="1" applyAlignment="1">
      <alignment vertical="center"/>
    </xf>
    <xf numFmtId="0" fontId="1" fillId="0" borderId="10" xfId="29" applyBorder="1" applyAlignment="1">
      <alignment horizontal="center" vertical="center"/>
    </xf>
    <xf numFmtId="0" fontId="35" fillId="12" borderId="9" xfId="29" applyFont="1" applyFill="1" applyBorder="1" applyAlignment="1">
      <alignment horizontal="center" vertical="center" wrapText="1"/>
    </xf>
    <xf numFmtId="0" fontId="35" fillId="12" borderId="1" xfId="29" applyFont="1" applyFill="1" applyBorder="1" applyAlignment="1">
      <alignment horizontal="center" vertical="center" wrapText="1"/>
    </xf>
    <xf numFmtId="0" fontId="35" fillId="0" borderId="1" xfId="29" applyFont="1" applyBorder="1" applyAlignment="1">
      <alignment horizontal="center" vertical="center" wrapText="1"/>
    </xf>
    <xf numFmtId="0" fontId="73" fillId="6" borderId="1" xfId="29" applyFont="1" applyFill="1" applyBorder="1" applyAlignment="1">
      <alignment horizontal="center" vertical="center" wrapText="1"/>
    </xf>
    <xf numFmtId="0" fontId="14" fillId="0" borderId="1" xfId="29" applyFont="1" applyBorder="1" applyAlignment="1">
      <alignment vertical="center" wrapText="1"/>
    </xf>
    <xf numFmtId="0" fontId="1" fillId="0" borderId="8" xfId="29" applyBorder="1" applyAlignment="1">
      <alignment horizontal="center" vertical="center"/>
    </xf>
    <xf numFmtId="0" fontId="35" fillId="12" borderId="9" xfId="29" applyFont="1" applyFill="1" applyBorder="1" applyAlignment="1">
      <alignment horizontal="center" vertical="center"/>
    </xf>
    <xf numFmtId="0" fontId="35" fillId="12" borderId="1" xfId="29" applyFont="1" applyFill="1" applyBorder="1" applyAlignment="1">
      <alignment horizontal="center" vertical="center"/>
    </xf>
    <xf numFmtId="0" fontId="35" fillId="0" borderId="1" xfId="29" applyFont="1" applyBorder="1" applyAlignment="1">
      <alignment horizontal="center" vertical="center"/>
    </xf>
    <xf numFmtId="0" fontId="19" fillId="0" borderId="1" xfId="29" applyFont="1" applyBorder="1" applyAlignment="1">
      <alignment vertical="center"/>
    </xf>
    <xf numFmtId="0" fontId="1" fillId="0" borderId="1" xfId="29" applyBorder="1" applyAlignment="1">
      <alignment vertical="center" wrapText="1"/>
    </xf>
    <xf numFmtId="0" fontId="1" fillId="0" borderId="9" xfId="29" applyBorder="1" applyAlignment="1">
      <alignment horizontal="center" vertical="center"/>
    </xf>
    <xf numFmtId="0" fontId="10" fillId="4" borderId="9" xfId="29" applyFont="1" applyFill="1" applyBorder="1" applyAlignment="1">
      <alignment horizontal="center" vertical="center"/>
    </xf>
    <xf numFmtId="0" fontId="10" fillId="4" borderId="1" xfId="29" applyFont="1" applyFill="1" applyBorder="1" applyAlignment="1">
      <alignment horizontal="center" vertical="center"/>
    </xf>
    <xf numFmtId="0" fontId="1" fillId="4" borderId="1" xfId="29" applyFill="1" applyBorder="1" applyAlignment="1">
      <alignment vertical="center" wrapText="1"/>
    </xf>
    <xf numFmtId="0" fontId="1" fillId="4" borderId="8" xfId="29" applyFill="1" applyBorder="1" applyAlignment="1">
      <alignment horizontal="center" vertical="center" wrapText="1"/>
    </xf>
    <xf numFmtId="0" fontId="1" fillId="4" borderId="1" xfId="29" applyFill="1" applyBorder="1" applyAlignment="1">
      <alignment horizontal="center" vertical="center"/>
    </xf>
    <xf numFmtId="0" fontId="1" fillId="4" borderId="8" xfId="29" applyFill="1" applyBorder="1" applyAlignment="1">
      <alignment horizontal="center" vertical="center"/>
    </xf>
    <xf numFmtId="0" fontId="30" fillId="4" borderId="1" xfId="29" applyFont="1" applyFill="1" applyBorder="1" applyAlignment="1">
      <alignment horizontal="center" vertical="center"/>
    </xf>
    <xf numFmtId="0" fontId="30" fillId="4" borderId="8" xfId="29" applyFont="1" applyFill="1" applyBorder="1" applyAlignment="1">
      <alignment horizontal="center" vertical="center"/>
    </xf>
    <xf numFmtId="0" fontId="9" fillId="0" borderId="6" xfId="29" applyFont="1" applyBorder="1" applyAlignment="1">
      <alignment horizontal="center" vertical="center"/>
    </xf>
    <xf numFmtId="0" fontId="1" fillId="0" borderId="6" xfId="29" applyBorder="1" applyAlignment="1">
      <alignment horizontal="center" vertical="center"/>
    </xf>
    <xf numFmtId="0" fontId="74" fillId="0" borderId="1" xfId="30" applyFont="1" applyFill="1" applyBorder="1" applyAlignment="1">
      <alignment vertical="center" wrapText="1"/>
    </xf>
    <xf numFmtId="0" fontId="1" fillId="0" borderId="1" xfId="30" applyFill="1" applyBorder="1" applyAlignment="1">
      <alignment vertical="center" wrapText="1"/>
    </xf>
    <xf numFmtId="0" fontId="1" fillId="0" borderId="0" xfId="30" applyFill="1" applyBorder="1" applyAlignment="1">
      <alignment vertical="center" wrapText="1"/>
    </xf>
    <xf numFmtId="167" fontId="76" fillId="0" borderId="1" xfId="13" applyNumberFormat="1" applyFont="1" applyFill="1" applyBorder="1" applyAlignment="1">
      <alignment horizontal="left" vertical="center" wrapText="1"/>
    </xf>
    <xf numFmtId="167" fontId="77" fillId="0" borderId="1" xfId="13" applyNumberFormat="1" applyFont="1" applyFill="1" applyBorder="1" applyAlignment="1">
      <alignment horizontal="center" vertical="center" wrapText="1"/>
    </xf>
    <xf numFmtId="167" fontId="78" fillId="0" borderId="1" xfId="13" applyNumberFormat="1" applyFont="1" applyFill="1" applyBorder="1" applyAlignment="1">
      <alignment horizontal="center" vertical="center" wrapText="1"/>
    </xf>
    <xf numFmtId="0" fontId="79" fillId="0" borderId="0" xfId="30" applyFont="1" applyFill="1" applyBorder="1" applyAlignment="1">
      <alignment vertical="center" wrapText="1"/>
    </xf>
    <xf numFmtId="0" fontId="17" fillId="0" borderId="0" xfId="30" applyFont="1" applyFill="1" applyBorder="1" applyAlignment="1">
      <alignment vertical="center" wrapText="1"/>
    </xf>
    <xf numFmtId="167" fontId="77" fillId="0" borderId="1" xfId="13" applyNumberFormat="1" applyFont="1" applyFill="1" applyBorder="1" applyAlignment="1">
      <alignment horizontal="left" vertical="center" wrapText="1"/>
    </xf>
    <xf numFmtId="165" fontId="14" fillId="0" borderId="1" xfId="13" applyNumberFormat="1" applyFont="1" applyFill="1" applyBorder="1" applyAlignment="1">
      <alignment vertical="center" wrapText="1"/>
    </xf>
    <xf numFmtId="167" fontId="14" fillId="0" borderId="1" xfId="13" applyNumberFormat="1" applyFont="1" applyFill="1" applyBorder="1" applyAlignment="1">
      <alignment horizontal="left" vertical="center" wrapText="1"/>
    </xf>
    <xf numFmtId="172" fontId="17" fillId="0" borderId="0" xfId="30" applyNumberFormat="1" applyFont="1" applyFill="1" applyBorder="1" applyAlignment="1">
      <alignment vertical="center" wrapText="1"/>
    </xf>
    <xf numFmtId="167" fontId="17" fillId="0" borderId="0" xfId="30" applyNumberFormat="1" applyFont="1" applyFill="1" applyBorder="1" applyAlignment="1">
      <alignment vertical="center" wrapText="1"/>
    </xf>
    <xf numFmtId="167" fontId="9" fillId="0" borderId="1" xfId="13" applyNumberFormat="1" applyFont="1" applyFill="1" applyBorder="1" applyAlignment="1">
      <alignment horizontal="left" vertical="center" wrapText="1"/>
    </xf>
    <xf numFmtId="1" fontId="80" fillId="0" borderId="1" xfId="31" applyNumberFormat="1" applyFont="1" applyFill="1" applyBorder="1" applyAlignment="1">
      <alignment horizontal="center" vertical="center" wrapText="1"/>
    </xf>
    <xf numFmtId="167" fontId="81" fillId="0" borderId="1" xfId="13" applyNumberFormat="1" applyFont="1" applyFill="1" applyBorder="1" applyAlignment="1">
      <alignment horizontal="left" vertical="center" wrapText="1"/>
    </xf>
    <xf numFmtId="165" fontId="12" fillId="0" borderId="1" xfId="13" applyNumberFormat="1" applyFont="1" applyFill="1" applyBorder="1" applyAlignment="1">
      <alignment vertical="center" wrapText="1"/>
    </xf>
    <xf numFmtId="167" fontId="14" fillId="0" borderId="1" xfId="13" applyNumberFormat="1" applyFont="1" applyFill="1" applyBorder="1" applyAlignment="1">
      <alignment vertical="center" wrapText="1"/>
    </xf>
    <xf numFmtId="173" fontId="12" fillId="0" borderId="1" xfId="13" applyNumberFormat="1" applyFont="1" applyFill="1" applyBorder="1" applyAlignment="1">
      <alignment horizontal="right" vertical="center" wrapText="1"/>
    </xf>
    <xf numFmtId="173" fontId="12" fillId="0" borderId="1" xfId="13" applyNumberFormat="1" applyFont="1" applyFill="1" applyBorder="1" applyAlignment="1">
      <alignment vertical="center" wrapText="1"/>
    </xf>
    <xf numFmtId="172" fontId="14" fillId="0" borderId="1" xfId="13" applyNumberFormat="1" applyFont="1" applyFill="1" applyBorder="1" applyAlignment="1">
      <alignment vertical="center" wrapText="1"/>
    </xf>
    <xf numFmtId="165" fontId="14" fillId="0" borderId="1" xfId="13" applyNumberFormat="1" applyFont="1" applyFill="1" applyBorder="1" applyAlignment="1">
      <alignment horizontal="right" vertical="center" wrapText="1"/>
    </xf>
    <xf numFmtId="167" fontId="24" fillId="0" borderId="1" xfId="13" applyNumberFormat="1" applyFont="1" applyFill="1" applyBorder="1" applyAlignment="1">
      <alignment horizontal="center" vertical="center" wrapText="1"/>
    </xf>
    <xf numFmtId="0" fontId="14" fillId="0" borderId="1" xfId="13" applyNumberFormat="1" applyFont="1" applyFill="1" applyBorder="1" applyAlignment="1">
      <alignment vertical="center" wrapText="1"/>
    </xf>
    <xf numFmtId="165" fontId="12" fillId="0" borderId="1" xfId="13" applyNumberFormat="1" applyFont="1" applyFill="1" applyBorder="1" applyAlignment="1">
      <alignment horizontal="right" vertical="center" wrapText="1"/>
    </xf>
    <xf numFmtId="165" fontId="12" fillId="11" borderId="1" xfId="13" applyNumberFormat="1" applyFont="1" applyFill="1" applyBorder="1" applyAlignment="1">
      <alignment vertical="center" wrapText="1"/>
    </xf>
    <xf numFmtId="0" fontId="12" fillId="0" borderId="1" xfId="13" applyNumberFormat="1" applyFont="1" applyFill="1" applyBorder="1" applyAlignment="1">
      <alignment vertical="center" wrapText="1"/>
    </xf>
    <xf numFmtId="43" fontId="12" fillId="0" borderId="1" xfId="13" applyNumberFormat="1" applyFont="1" applyFill="1" applyBorder="1" applyAlignment="1">
      <alignment vertical="center" wrapText="1"/>
    </xf>
    <xf numFmtId="0" fontId="14" fillId="0" borderId="1" xfId="30" applyFont="1" applyFill="1" applyBorder="1" applyAlignment="1">
      <alignment vertical="center" wrapText="1"/>
    </xf>
    <xf numFmtId="0" fontId="17" fillId="0" borderId="1" xfId="30" applyFont="1" applyFill="1" applyBorder="1" applyAlignment="1">
      <alignment horizontal="center" vertical="center" wrapText="1"/>
    </xf>
    <xf numFmtId="0" fontId="17" fillId="0" borderId="1" xfId="30" applyFont="1" applyFill="1" applyBorder="1" applyAlignment="1">
      <alignment vertical="center" wrapText="1"/>
    </xf>
    <xf numFmtId="167" fontId="81" fillId="0" borderId="1" xfId="13" applyNumberFormat="1" applyFont="1" applyFill="1" applyBorder="1" applyAlignment="1">
      <alignment vertical="center" wrapText="1"/>
    </xf>
    <xf numFmtId="0" fontId="81" fillId="0" borderId="1" xfId="30" applyFont="1" applyFill="1" applyBorder="1" applyAlignment="1">
      <alignment vertical="center" wrapText="1"/>
    </xf>
    <xf numFmtId="0" fontId="14" fillId="0" borderId="1" xfId="30" applyFont="1" applyFill="1" applyBorder="1" applyAlignment="1">
      <alignment horizontal="center" vertical="center" wrapText="1"/>
    </xf>
    <xf numFmtId="165" fontId="14" fillId="0" borderId="1" xfId="31" applyNumberFormat="1" applyFont="1" applyFill="1" applyBorder="1" applyAlignment="1">
      <alignment vertical="center" wrapText="1"/>
    </xf>
    <xf numFmtId="167" fontId="17" fillId="0" borderId="1" xfId="13" applyNumberFormat="1" applyFont="1" applyFill="1" applyBorder="1" applyAlignment="1">
      <alignment vertical="center" wrapText="1"/>
    </xf>
    <xf numFmtId="167" fontId="14" fillId="0" borderId="1" xfId="31" applyNumberFormat="1" applyFont="1" applyFill="1" applyBorder="1" applyAlignment="1">
      <alignment vertical="center" wrapText="1"/>
    </xf>
    <xf numFmtId="174" fontId="14" fillId="0" borderId="1" xfId="31" applyNumberFormat="1" applyFont="1" applyFill="1" applyBorder="1" applyAlignment="1">
      <alignment vertical="center" wrapText="1"/>
    </xf>
    <xf numFmtId="167" fontId="17" fillId="0" borderId="0" xfId="13" applyNumberFormat="1" applyFont="1" applyFill="1" applyBorder="1" applyAlignment="1">
      <alignment vertical="center" wrapText="1"/>
    </xf>
    <xf numFmtId="0" fontId="17" fillId="0" borderId="2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0" fillId="0" borderId="16"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19" xfId="0" applyFont="1" applyFill="1" applyBorder="1" applyAlignment="1">
      <alignment horizontal="center" vertical="center"/>
    </xf>
    <xf numFmtId="0" fontId="18"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1" xfId="0" applyFont="1" applyFill="1" applyBorder="1" applyAlignment="1">
      <alignment horizontal="center" vertical="center"/>
    </xf>
    <xf numFmtId="0" fontId="16" fillId="4" borderId="1"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xf>
    <xf numFmtId="0" fontId="17" fillId="3" borderId="1" xfId="0" applyFont="1" applyFill="1" applyBorder="1" applyAlignment="1">
      <alignment horizontal="center" vertical="center"/>
    </xf>
    <xf numFmtId="0" fontId="40" fillId="2" borderId="24" xfId="0" applyFont="1" applyBorder="1" applyAlignment="1">
      <alignment horizontal="left" vertical="justify" wrapText="1"/>
    </xf>
    <xf numFmtId="0" fontId="40" fillId="2" borderId="4" xfId="0" applyFont="1" applyBorder="1" applyAlignment="1">
      <alignment horizontal="left" vertical="justify" wrapText="1"/>
    </xf>
    <xf numFmtId="0" fontId="40" fillId="2" borderId="2" xfId="0" applyFont="1" applyBorder="1" applyAlignment="1">
      <alignment horizontal="left" vertical="justify" wrapText="1"/>
    </xf>
    <xf numFmtId="0" fontId="39" fillId="0" borderId="1" xfId="22" applyFont="1" applyBorder="1" applyAlignment="1">
      <alignment horizontal="center" vertical="center"/>
    </xf>
    <xf numFmtId="0" fontId="37" fillId="0" borderId="1" xfId="22" applyFont="1" applyBorder="1" applyAlignment="1">
      <alignment horizontal="center" vertical="center"/>
    </xf>
    <xf numFmtId="0" fontId="38" fillId="0" borderId="23" xfId="22" applyFont="1" applyBorder="1" applyAlignment="1">
      <alignment horizontal="center"/>
    </xf>
    <xf numFmtId="0" fontId="37" fillId="0" borderId="24" xfId="22" applyFont="1" applyBorder="1" applyAlignment="1">
      <alignment horizontal="center" vertical="center" wrapText="1"/>
    </xf>
    <xf numFmtId="0" fontId="37" fillId="0" borderId="4" xfId="22" applyFont="1" applyBorder="1" applyAlignment="1">
      <alignment horizontal="center" vertical="center" wrapText="1"/>
    </xf>
    <xf numFmtId="0" fontId="37" fillId="0" borderId="2" xfId="22" applyFont="1" applyBorder="1" applyAlignment="1">
      <alignment horizontal="center" vertical="center" wrapText="1"/>
    </xf>
    <xf numFmtId="0" fontId="36" fillId="0" borderId="1" xfId="22" applyFont="1" applyBorder="1" applyAlignment="1">
      <alignment horizontal="center" vertical="center"/>
    </xf>
    <xf numFmtId="0" fontId="37" fillId="0" borderId="1" xfId="22" applyFont="1" applyBorder="1" applyAlignment="1">
      <alignment horizontal="center" vertical="center" wrapText="1"/>
    </xf>
    <xf numFmtId="0" fontId="39" fillId="0" borderId="1" xfId="22" applyFont="1" applyBorder="1" applyAlignment="1">
      <alignment horizontal="center" vertical="center" wrapText="1"/>
    </xf>
    <xf numFmtId="0" fontId="25" fillId="0" borderId="16"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32"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13" fillId="4" borderId="8" xfId="0" applyFont="1" applyFill="1" applyBorder="1" applyAlignment="1">
      <alignment horizontal="center"/>
    </xf>
    <xf numFmtId="0" fontId="13" fillId="4" borderId="1" xfId="0" applyFont="1" applyFill="1" applyBorder="1" applyAlignment="1">
      <alignment horizontal="center"/>
    </xf>
    <xf numFmtId="0" fontId="13" fillId="4" borderId="9" xfId="0" applyFont="1" applyFill="1" applyBorder="1" applyAlignment="1">
      <alignment horizontal="center"/>
    </xf>
    <xf numFmtId="0" fontId="11" fillId="4" borderId="8" xfId="0" applyFont="1" applyFill="1" applyBorder="1" applyAlignment="1">
      <alignment horizontal="center"/>
    </xf>
    <xf numFmtId="0" fontId="11" fillId="4" borderId="1" xfId="0" applyFont="1" applyFill="1" applyBorder="1" applyAlignment="1">
      <alignment horizontal="center"/>
    </xf>
    <xf numFmtId="0" fontId="11" fillId="4" borderId="9" xfId="0" applyFont="1" applyFill="1" applyBorder="1" applyAlignment="1">
      <alignment horizontal="center"/>
    </xf>
    <xf numFmtId="0" fontId="20" fillId="4" borderId="1" xfId="0" applyFont="1" applyFill="1" applyBorder="1" applyAlignment="1">
      <alignment horizontal="center" vertical="center" wrapText="1"/>
    </xf>
    <xf numFmtId="0" fontId="13" fillId="4" borderId="8"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9"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6"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17" xfId="0" applyFont="1" applyFill="1" applyBorder="1" applyAlignment="1">
      <alignment horizontal="center" vertical="center"/>
    </xf>
    <xf numFmtId="0" fontId="11"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12" xfId="0" applyFill="1" applyBorder="1" applyAlignment="1">
      <alignment horizontal="center" vertical="center" wrapText="1"/>
    </xf>
    <xf numFmtId="0" fontId="27" fillId="4" borderId="8" xfId="0" applyFont="1" applyFill="1" applyBorder="1" applyAlignment="1">
      <alignment horizontal="center" vertical="center"/>
    </xf>
    <xf numFmtId="0" fontId="27" fillId="4" borderId="1" xfId="0" applyFont="1" applyFill="1" applyBorder="1" applyAlignment="1">
      <alignment horizontal="center" vertical="center"/>
    </xf>
    <xf numFmtId="0" fontId="27" fillId="4" borderId="9"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2" fillId="0" borderId="1" xfId="0" applyFont="1"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0" fillId="0" borderId="6" xfId="0" applyFill="1" applyBorder="1" applyAlignment="1">
      <alignment horizontal="center" vertical="center"/>
    </xf>
    <xf numFmtId="0" fontId="11" fillId="4" borderId="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20" fillId="0" borderId="20" xfId="0" applyFont="1" applyFill="1" applyBorder="1" applyAlignment="1">
      <alignment horizontal="center"/>
    </xf>
    <xf numFmtId="0" fontId="20" fillId="0" borderId="19" xfId="0" applyFont="1" applyFill="1" applyBorder="1" applyAlignment="1">
      <alignment horizontal="center"/>
    </xf>
    <xf numFmtId="165" fontId="11" fillId="0" borderId="0" xfId="13" applyNumberFormat="1" applyFont="1" applyFill="1" applyBorder="1" applyAlignment="1">
      <alignment horizontal="left" vertical="center"/>
    </xf>
    <xf numFmtId="165" fontId="11" fillId="0" borderId="0" xfId="13" applyNumberFormat="1" applyFont="1" applyFill="1" applyBorder="1" applyAlignment="1">
      <alignment horizontal="center" vertical="center"/>
    </xf>
    <xf numFmtId="165" fontId="45" fillId="0" borderId="24" xfId="13" applyNumberFormat="1" applyFont="1" applyFill="1" applyBorder="1" applyAlignment="1">
      <alignment horizontal="center" vertical="center"/>
    </xf>
    <xf numFmtId="165" fontId="45" fillId="0" borderId="2" xfId="13" applyNumberFormat="1" applyFont="1" applyFill="1" applyBorder="1" applyAlignment="1">
      <alignment horizontal="center" vertical="center"/>
    </xf>
    <xf numFmtId="165" fontId="48" fillId="0" borderId="1" xfId="13" applyNumberFormat="1" applyFont="1" applyFill="1" applyBorder="1" applyAlignment="1">
      <alignment horizontal="center" vertical="center" wrapText="1"/>
    </xf>
    <xf numFmtId="164" fontId="10" fillId="0" borderId="25" xfId="12" applyNumberFormat="1" applyFont="1" applyBorder="1" applyAlignment="1">
      <alignment horizontal="center"/>
    </xf>
    <xf numFmtId="164" fontId="10" fillId="0" borderId="15" xfId="12" applyNumberFormat="1" applyFont="1" applyBorder="1" applyAlignment="1">
      <alignment horizontal="center"/>
    </xf>
    <xf numFmtId="164" fontId="10" fillId="0" borderId="3" xfId="12" applyNumberFormat="1" applyFont="1" applyBorder="1" applyAlignment="1">
      <alignment horizontal="center"/>
    </xf>
    <xf numFmtId="17" fontId="12" fillId="7" borderId="0" xfId="16" applyNumberFormat="1" applyFill="1" applyBorder="1" applyAlignment="1">
      <alignment horizontal="center"/>
    </xf>
    <xf numFmtId="0" fontId="12" fillId="7" borderId="0" xfId="16" applyNumberFormat="1" applyFill="1" applyBorder="1" applyAlignment="1">
      <alignment horizontal="center"/>
    </xf>
    <xf numFmtId="17" fontId="12" fillId="8" borderId="0" xfId="16" applyNumberFormat="1" applyFill="1" applyBorder="1" applyAlignment="1">
      <alignment horizontal="center"/>
    </xf>
    <xf numFmtId="0" fontId="12" fillId="8" borderId="0" xfId="16" applyNumberFormat="1" applyFill="1" applyBorder="1" applyAlignment="1">
      <alignment horizontal="center"/>
    </xf>
    <xf numFmtId="17" fontId="66" fillId="10" borderId="0" xfId="16" applyNumberFormat="1" applyFont="1" applyFill="1" applyBorder="1" applyAlignment="1">
      <alignment horizontal="center"/>
    </xf>
    <xf numFmtId="0" fontId="66" fillId="10" borderId="0" xfId="16" applyNumberFormat="1" applyFont="1" applyFill="1" applyBorder="1" applyAlignment="1">
      <alignment horizontal="center"/>
    </xf>
    <xf numFmtId="17" fontId="66" fillId="8" borderId="0" xfId="16" applyNumberFormat="1" applyFont="1" applyFill="1" applyBorder="1" applyAlignment="1">
      <alignment horizontal="center"/>
    </xf>
    <xf numFmtId="0" fontId="66" fillId="8" borderId="0" xfId="16" applyNumberFormat="1" applyFont="1" applyFill="1" applyBorder="1" applyAlignment="1">
      <alignment horizontal="center"/>
    </xf>
    <xf numFmtId="0" fontId="48" fillId="0" borderId="1" xfId="19" applyNumberFormat="1" applyFont="1" applyFill="1" applyBorder="1" applyAlignment="1">
      <alignment horizontal="center" vertical="center"/>
    </xf>
    <xf numFmtId="0" fontId="48" fillId="0" borderId="24" xfId="19" applyNumberFormat="1" applyFont="1" applyFill="1" applyBorder="1" applyAlignment="1">
      <alignment horizontal="center" vertical="center" wrapText="1"/>
    </xf>
    <xf numFmtId="0" fontId="48" fillId="0" borderId="4" xfId="19" applyNumberFormat="1" applyFont="1" applyFill="1" applyBorder="1" applyAlignment="1">
      <alignment horizontal="center" vertical="center" wrapText="1"/>
    </xf>
    <xf numFmtId="0" fontId="48" fillId="0" borderId="2" xfId="19" applyNumberFormat="1" applyFont="1" applyFill="1" applyBorder="1" applyAlignment="1">
      <alignment horizontal="center" vertical="center" wrapText="1"/>
    </xf>
    <xf numFmtId="0" fontId="50" fillId="0" borderId="1" xfId="19" applyNumberFormat="1" applyFont="1" applyFill="1" applyBorder="1" applyAlignment="1">
      <alignment horizontal="center" vertical="center"/>
    </xf>
    <xf numFmtId="0" fontId="4" fillId="0" borderId="24" xfId="19" applyBorder="1" applyAlignment="1">
      <alignment horizontal="center" vertical="center" wrapText="1"/>
    </xf>
    <xf numFmtId="0" fontId="4" fillId="0" borderId="4" xfId="19" applyBorder="1" applyAlignment="1">
      <alignment horizontal="center" vertical="center" wrapText="1"/>
    </xf>
    <xf numFmtId="0" fontId="4" fillId="0" borderId="2" xfId="19" applyBorder="1" applyAlignment="1">
      <alignment horizontal="center" vertical="center" wrapText="1"/>
    </xf>
    <xf numFmtId="0" fontId="51" fillId="0" borderId="1" xfId="19" applyFont="1" applyBorder="1" applyAlignment="1">
      <alignment horizontal="center" vertical="center"/>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xf>
    <xf numFmtId="0" fontId="31" fillId="0" borderId="6" xfId="0" applyFont="1" applyFill="1" applyBorder="1" applyAlignment="1">
      <alignment horizontal="center" vertical="center"/>
    </xf>
    <xf numFmtId="0" fontId="31" fillId="0" borderId="7" xfId="0" applyFont="1" applyFill="1" applyBorder="1" applyAlignment="1">
      <alignment horizontal="center" vertical="center"/>
    </xf>
    <xf numFmtId="0" fontId="61" fillId="0" borderId="1" xfId="15" applyFont="1" applyFill="1" applyBorder="1" applyAlignment="1">
      <alignment horizontal="center" vertical="center" wrapText="1"/>
    </xf>
    <xf numFmtId="0" fontId="4" fillId="0" borderId="0" xfId="19" applyFill="1" applyAlignment="1">
      <alignment horizontal="center" wrapText="1"/>
    </xf>
    <xf numFmtId="0" fontId="24" fillId="11" borderId="5" xfId="27" applyFont="1" applyFill="1" applyBorder="1" applyAlignment="1">
      <alignment horizontal="left" vertical="center"/>
    </xf>
    <xf numFmtId="0" fontId="24" fillId="11" borderId="6" xfId="27" applyFont="1" applyFill="1" applyBorder="1" applyAlignment="1">
      <alignment horizontal="left" vertical="center"/>
    </xf>
    <xf numFmtId="0" fontId="32" fillId="11" borderId="6" xfId="27" applyFont="1" applyFill="1" applyBorder="1" applyAlignment="1">
      <alignment horizontal="center" vertical="center"/>
    </xf>
    <xf numFmtId="0" fontId="32" fillId="11" borderId="7" xfId="27" applyFont="1" applyFill="1" applyBorder="1" applyAlignment="1">
      <alignment horizontal="center" vertical="center"/>
    </xf>
    <xf numFmtId="0" fontId="10" fillId="4" borderId="8" xfId="27" applyFont="1" applyFill="1" applyBorder="1" applyAlignment="1">
      <alignment horizontal="center" vertical="center"/>
    </xf>
    <xf numFmtId="0" fontId="10" fillId="4" borderId="1" xfId="27" applyFont="1" applyFill="1" applyBorder="1" applyAlignment="1">
      <alignment horizontal="center" vertical="center"/>
    </xf>
    <xf numFmtId="0" fontId="10" fillId="4" borderId="9" xfId="27" applyFont="1" applyFill="1" applyBorder="1" applyAlignment="1">
      <alignment horizontal="center" vertical="center"/>
    </xf>
    <xf numFmtId="0" fontId="14" fillId="11" borderId="0" xfId="27" applyFill="1" applyAlignment="1">
      <alignment horizontal="center"/>
    </xf>
    <xf numFmtId="0" fontId="10" fillId="4" borderId="1" xfId="29" applyFont="1" applyFill="1" applyBorder="1" applyAlignment="1">
      <alignment horizontal="center" vertical="center"/>
    </xf>
    <xf numFmtId="0" fontId="10" fillId="4" borderId="9" xfId="29" applyFont="1" applyFill="1" applyBorder="1" applyAlignment="1">
      <alignment horizontal="center" vertical="center"/>
    </xf>
    <xf numFmtId="0" fontId="20" fillId="0" borderId="5" xfId="29" applyFont="1" applyBorder="1" applyAlignment="1">
      <alignment horizontal="left" vertical="center"/>
    </xf>
    <xf numFmtId="0" fontId="20" fillId="0" borderId="6" xfId="29" applyFont="1" applyBorder="1" applyAlignment="1">
      <alignment horizontal="left" vertical="center"/>
    </xf>
    <xf numFmtId="0" fontId="10" fillId="4" borderId="8" xfId="29" applyFont="1" applyFill="1" applyBorder="1" applyAlignment="1">
      <alignment horizontal="center" vertical="center"/>
    </xf>
    <xf numFmtId="0" fontId="32" fillId="0" borderId="6" xfId="29" applyFont="1" applyBorder="1" applyAlignment="1">
      <alignment horizontal="center" vertical="center"/>
    </xf>
    <xf numFmtId="0" fontId="32" fillId="0" borderId="7" xfId="29" applyFont="1" applyBorder="1" applyAlignment="1">
      <alignment horizontal="center" vertical="center"/>
    </xf>
    <xf numFmtId="0" fontId="10" fillId="4" borderId="1" xfId="29" applyFont="1" applyFill="1" applyBorder="1" applyAlignment="1">
      <alignment horizontal="center" vertical="center" wrapText="1"/>
    </xf>
    <xf numFmtId="0" fontId="10" fillId="4" borderId="9" xfId="29" applyFont="1" applyFill="1" applyBorder="1" applyAlignment="1">
      <alignment horizontal="center" vertical="center" wrapText="1"/>
    </xf>
    <xf numFmtId="0" fontId="75" fillId="0" borderId="1" xfId="30" applyFont="1" applyFill="1" applyBorder="1" applyAlignment="1">
      <alignment horizontal="left" vertical="center" wrapText="1"/>
    </xf>
    <xf numFmtId="0" fontId="10" fillId="0" borderId="1" xfId="24" applyFont="1" applyFill="1" applyBorder="1" applyAlignment="1">
      <alignment horizontal="center"/>
    </xf>
    <xf numFmtId="0" fontId="10" fillId="0" borderId="9" xfId="24" applyFont="1" applyFill="1" applyBorder="1" applyAlignment="1">
      <alignment horizontal="center"/>
    </xf>
    <xf numFmtId="0" fontId="21" fillId="0" borderId="5" xfId="24" applyFont="1" applyFill="1" applyBorder="1" applyAlignment="1">
      <alignment horizontal="left" vertical="center" wrapText="1"/>
    </xf>
    <xf numFmtId="0" fontId="21" fillId="0" borderId="6" xfId="24" applyFont="1" applyFill="1" applyBorder="1" applyAlignment="1">
      <alignment horizontal="left" vertical="center" wrapText="1"/>
    </xf>
    <xf numFmtId="0" fontId="21" fillId="0" borderId="6" xfId="24" applyFont="1" applyFill="1" applyBorder="1" applyAlignment="1">
      <alignment horizontal="center" vertical="center" wrapText="1"/>
    </xf>
    <xf numFmtId="0" fontId="21" fillId="0" borderId="7" xfId="24" applyFont="1" applyFill="1" applyBorder="1" applyAlignment="1">
      <alignment horizontal="center" vertical="center" wrapText="1"/>
    </xf>
    <xf numFmtId="0" fontId="24" fillId="0" borderId="8" xfId="24" applyFont="1" applyFill="1" applyBorder="1" applyAlignment="1">
      <alignment horizontal="center" vertical="center"/>
    </xf>
    <xf numFmtId="0" fontId="24" fillId="0" borderId="1" xfId="24" applyFont="1" applyFill="1" applyBorder="1" applyAlignment="1">
      <alignment horizontal="center" vertical="center"/>
    </xf>
    <xf numFmtId="0" fontId="24" fillId="0" borderId="9" xfId="24" applyFont="1" applyFill="1" applyBorder="1" applyAlignment="1">
      <alignment horizontal="center" vertical="center"/>
    </xf>
  </cellXfs>
  <cellStyles count="32">
    <cellStyle name="Comma 2" xfId="13"/>
    <cellStyle name="Comma 3" xfId="17"/>
    <cellStyle name="Comma 3 2" xfId="23"/>
    <cellStyle name="Comma 3 2 2" xfId="31"/>
    <cellStyle name="Comma 4" xfId="20"/>
    <cellStyle name="Normal" xfId="0" builtinId="0"/>
    <cellStyle name="Normal 10" xfId="26"/>
    <cellStyle name="Normal 2" xfId="3"/>
    <cellStyle name="Normal 2 2" xfId="9"/>
    <cellStyle name="Normal 2 3" xfId="15"/>
    <cellStyle name="Normal 2 4" xfId="24"/>
    <cellStyle name="Normal 2 5" xfId="8"/>
    <cellStyle name="Normal 2 6" xfId="29"/>
    <cellStyle name="Normal 21" xfId="1"/>
    <cellStyle name="Normal 21 10" xfId="2"/>
    <cellStyle name="Normal 23" xfId="11"/>
    <cellStyle name="Normal 3" xfId="7"/>
    <cellStyle name="Normal 4" xfId="10"/>
    <cellStyle name="Normal 5" xfId="12"/>
    <cellStyle name="Normal 5 2" xfId="22"/>
    <cellStyle name="Normal 5 2 2" xfId="30"/>
    <cellStyle name="Normal 6" xfId="16"/>
    <cellStyle name="Normal 7" xfId="18"/>
    <cellStyle name="Normal 8" xfId="19"/>
    <cellStyle name="Normal 9" xfId="25"/>
    <cellStyle name="Normal_OERC Format-P1 to P7, P-10, P-12 to P-15 2" xfId="27"/>
    <cellStyle name="Percent 2" xfId="5"/>
    <cellStyle name="Percent 2 2" xfId="6"/>
    <cellStyle name="Percent 2 3" xfId="28"/>
    <cellStyle name="Percent 3" xfId="14"/>
    <cellStyle name="Percent 4" xfId="4"/>
    <cellStyle name="Percent 5"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r2\MY%20BRIEFCASE\CODING%20&amp;%20TAGGING\FINAL%20COMPUTATION%20SHEET\JULY\July%20New%20format\RSED%20JUL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pwesternodisha-my.sharepoint.com/O%20E%20R%20C/ARRWESCO%20NOV-2006/Distribution/SOUTH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SOUTH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fa-hp\f\TARIFF%202006-07\Query-Tariff-2006-07\Distribution\Consumer%20Analysis%20working%20she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Consumer%20Analysis%20working%20she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_distr\SHARE\Licensee%20Formats%20Revenu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pwesternodisha-my.sharepoint.com/O%20E%20R%20C/ARRWESCO%20NOV-2006/Distribution/Consumer%20Analysis%20working%20shee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O%20E%20R%20C\ARRWESCO%20NOV-2006\Distribution\SOUTH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7.1.111\e\Disktop%20update\Master%20data%20formats%20CIRCLE%20OFFICE\SAP%20PM_format%20PT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enith\c\Harichandan\Tax%20Audit\Tax%20Audit-06-07\E-Return-06-07-Original\ITR5_G6_form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enith\c\E-Filling-IT\VersionI_CD_5\VersionI_CD_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c\c\My%20Documents\SpecialREPORT-MAY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7.1.111\sub-tech%20(e)\Documents%20and%20Settings\APSPDCL\Desktop\Comml%20MIS%20GDV%20Feb-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fmrevenue-pc\e\Documents%20and%20Settings\User\My%20Documents\Downloads\Disktop%20update\Master%20data%20formats%20CIRCLE%20OFFICE\SAP%20PM_format%20PT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enith\c\Harichandan\Tax%20Audit\Tax%20Audit-06-07\E-Return-06-07-Original\itr6_newu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sahu\e\2010-11\CEO\SE%20Review%20Meeting%20on%2005-08-10\FEB%202010%20SAP%20w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ksahu\e\2010-11\CEO\2009-10%20SAP\CMD%20REVIEW%20MEETINGS%202009\aug09\Aug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ksahu\e\2010-11\CEO\2009-10%20SAP\CMD%20REVIEW%20MEETINGS%202009\Dec09\WOs%20Dec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pwesternodisha-my.sharepoint.com/technical%20branch/Data%20for%20CEO%20Meeting%20on%20Jan%202011/SE%20Review%20Meeting%20on%2005-08-10/FEB%202010%20SAP%20w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pwesternodisha-my.sharepoint.com/technical%20branch/Data%20for%20CEO%20Meeting%20on%20Jan%202011/2009-10%20SAP/CMD%20REVIEW%20MEETINGS%202009/aug09/Aug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pwesternodisha-my.sharepoint.com/technical%20branch/Data%20for%20CEO%20Meeting%20on%20Jan%202011/2009-10%20SAP/CMD%20REVIEW%20MEETINGS%202009/Dec09/WOs%20Dec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fa-hp\f\TARIFF%202006-07\Query-Tariff-2006-07\Distribution\SOUTH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ED "/>
    </sheetNames>
    <sheetDataSet>
      <sheetData sheetId="0">
        <row r="1">
          <cell r="A1" t="str">
            <v>Name of Division:-RSED RKL</v>
          </cell>
        </row>
        <row r="2">
          <cell r="A2" t="str">
            <v>Sl. No.</v>
          </cell>
          <cell r="B2" t="str">
            <v>Name of 33 /11 KV Sub- Station</v>
          </cell>
          <cell r="C2" t="str">
            <v>Name of 11 KV Feeder</v>
          </cell>
          <cell r="D2" t="str">
            <v>Feeder Code</v>
          </cell>
          <cell r="E2" t="str">
            <v>Meter Sl.No.</v>
          </cell>
          <cell r="F2" t="str">
            <v>Dump recive date</v>
          </cell>
          <cell r="G2" t="str">
            <v>Active current R</v>
          </cell>
          <cell r="H2" t="str">
            <v>Active current Y</v>
          </cell>
          <cell r="I2" t="str">
            <v>Active current B</v>
          </cell>
          <cell r="J2" t="str">
            <v>Power factor R</v>
          </cell>
          <cell r="K2" t="str">
            <v xml:space="preserve">Power factor Y </v>
          </cell>
          <cell r="L2" t="str">
            <v>Power factor B</v>
          </cell>
          <cell r="M2" t="str">
            <v xml:space="preserve">Voltage Missing </v>
          </cell>
          <cell r="N2" t="str">
            <v>phase sequecnce</v>
          </cell>
          <cell r="O2" t="str">
            <v>Previous Meter Reading</v>
          </cell>
          <cell r="P2" t="str">
            <v>Date</v>
          </cell>
          <cell r="Q2" t="str">
            <v>Present Meter Reading</v>
          </cell>
          <cell r="R2" t="str">
            <v>Date</v>
          </cell>
          <cell r="S2" t="str">
            <v>MF</v>
          </cell>
          <cell r="T2" t="str">
            <v>No. of days</v>
          </cell>
          <cell r="U2" t="str">
            <v>Units advanced</v>
          </cell>
          <cell r="V2" t="str">
            <v>Input per day</v>
          </cell>
          <cell r="W2" t="str">
            <v>Input for rest days</v>
          </cell>
          <cell r="X2" t="str">
            <v>Units input in 31days</v>
          </cell>
          <cell r="Y2" t="str">
            <v>LT MONTHLY-JUNE</v>
          </cell>
          <cell r="Z2" t="str">
            <v>LT EVEN BIMONTHLY-JUNE</v>
          </cell>
          <cell r="AA2" t="str">
            <v>LT ODD BIMONTHLY-MAY</v>
          </cell>
          <cell r="AB2" t="str">
            <v>3PH-JULY</v>
          </cell>
          <cell r="AC2" t="str">
            <v>LARGE-JULY</v>
          </cell>
          <cell r="AD2" t="str">
            <v>Total</v>
          </cell>
          <cell r="AE2" t="str">
            <v>Units Billed</v>
          </cell>
          <cell r="AF2" t="str">
            <v>Units Lost</v>
          </cell>
          <cell r="AG2" t="str">
            <v>%Loss</v>
          </cell>
        </row>
        <row r="3">
          <cell r="A3">
            <v>1</v>
          </cell>
          <cell r="B3" t="str">
            <v>Chhend</v>
          </cell>
          <cell r="C3" t="str">
            <v xml:space="preserve">Self Finance </v>
          </cell>
          <cell r="D3" t="str">
            <v>BFBF</v>
          </cell>
          <cell r="E3" t="str">
            <v>WSC39167</v>
          </cell>
          <cell r="F3">
            <v>42227</v>
          </cell>
          <cell r="G3" t="str">
            <v>Pos</v>
          </cell>
          <cell r="H3" t="str">
            <v>Pos</v>
          </cell>
          <cell r="I3" t="str">
            <v>Pos</v>
          </cell>
          <cell r="J3" t="str">
            <v>Neg</v>
          </cell>
          <cell r="K3" t="str">
            <v>Pos</v>
          </cell>
          <cell r="L3" t="str">
            <v>Pos</v>
          </cell>
          <cell r="M3" t="str">
            <v>No</v>
          </cell>
          <cell r="N3" t="str">
            <v>Reverse</v>
          </cell>
          <cell r="O3">
            <v>586.78</v>
          </cell>
          <cell r="P3">
            <v>42186</v>
          </cell>
          <cell r="Q3">
            <v>607.4</v>
          </cell>
          <cell r="R3">
            <v>42217</v>
          </cell>
          <cell r="S3">
            <v>20000</v>
          </cell>
          <cell r="T3">
            <v>31</v>
          </cell>
          <cell r="U3">
            <v>412400.00000000012</v>
          </cell>
          <cell r="V3">
            <v>13303.225806451617</v>
          </cell>
          <cell r="W3">
            <v>0</v>
          </cell>
          <cell r="X3">
            <v>412400.00000000012</v>
          </cell>
          <cell r="Y3">
            <v>436861</v>
          </cell>
          <cell r="AB3">
            <v>104367</v>
          </cell>
          <cell r="AC3">
            <v>39280</v>
          </cell>
          <cell r="AD3">
            <v>580508</v>
          </cell>
          <cell r="AE3">
            <v>580508</v>
          </cell>
          <cell r="AF3">
            <v>-168107.99999999988</v>
          </cell>
          <cell r="AG3">
            <v>-0.40763336566440311</v>
          </cell>
        </row>
        <row r="4">
          <cell r="A4">
            <v>2</v>
          </cell>
          <cell r="C4" t="str">
            <v>Panposh</v>
          </cell>
          <cell r="D4" t="str">
            <v>BFBB</v>
          </cell>
          <cell r="E4" t="str">
            <v>ORBS4894</v>
          </cell>
          <cell r="F4" t="str">
            <v>No Dump</v>
          </cell>
          <cell r="O4">
            <v>544.03</v>
          </cell>
          <cell r="P4">
            <v>42186</v>
          </cell>
          <cell r="Q4">
            <v>1051.44</v>
          </cell>
          <cell r="R4">
            <v>42217</v>
          </cell>
          <cell r="S4">
            <v>1500</v>
          </cell>
          <cell r="T4">
            <v>31</v>
          </cell>
          <cell r="U4">
            <v>761115.00000000012</v>
          </cell>
          <cell r="V4">
            <v>24552.096774193553</v>
          </cell>
          <cell r="W4">
            <v>0</v>
          </cell>
          <cell r="X4">
            <v>761115.00000000012</v>
          </cell>
          <cell r="Y4">
            <v>397177</v>
          </cell>
          <cell r="AB4">
            <v>63676</v>
          </cell>
          <cell r="AD4">
            <v>460853</v>
          </cell>
          <cell r="AE4">
            <v>460853</v>
          </cell>
          <cell r="AF4">
            <v>300262.00000000012</v>
          </cell>
          <cell r="AG4">
            <v>0.39450280181050179</v>
          </cell>
        </row>
        <row r="5">
          <cell r="A5">
            <v>3</v>
          </cell>
          <cell r="C5" t="str">
            <v>RDA</v>
          </cell>
          <cell r="D5" t="str">
            <v>BFBC</v>
          </cell>
          <cell r="E5" t="str">
            <v>ORBS4763</v>
          </cell>
          <cell r="F5" t="str">
            <v>No Dump</v>
          </cell>
          <cell r="O5">
            <v>30.45</v>
          </cell>
          <cell r="P5">
            <v>42186</v>
          </cell>
          <cell r="Q5">
            <v>226.19</v>
          </cell>
          <cell r="R5">
            <v>42217</v>
          </cell>
          <cell r="S5">
            <v>1500</v>
          </cell>
          <cell r="T5">
            <v>31</v>
          </cell>
          <cell r="U5">
            <v>293610</v>
          </cell>
          <cell r="V5">
            <v>9471.2903225806458</v>
          </cell>
          <cell r="W5">
            <v>0</v>
          </cell>
          <cell r="X5">
            <v>293610</v>
          </cell>
          <cell r="Y5">
            <v>314873</v>
          </cell>
          <cell r="AB5">
            <v>9664</v>
          </cell>
          <cell r="AD5">
            <v>324537</v>
          </cell>
          <cell r="AE5">
            <v>324537</v>
          </cell>
          <cell r="AF5">
            <v>-30927</v>
          </cell>
          <cell r="AG5">
            <v>-0.10533360580361704</v>
          </cell>
        </row>
        <row r="6">
          <cell r="A6">
            <v>4</v>
          </cell>
          <cell r="C6" t="str">
            <v>Chend1st Phase</v>
          </cell>
          <cell r="D6" t="str">
            <v>BFBA</v>
          </cell>
          <cell r="E6" t="str">
            <v>ORBS4777</v>
          </cell>
          <cell r="F6">
            <v>42221</v>
          </cell>
          <cell r="G6" t="str">
            <v>Pos</v>
          </cell>
          <cell r="H6" t="str">
            <v>Pos</v>
          </cell>
          <cell r="I6" t="str">
            <v>Pos</v>
          </cell>
          <cell r="J6" t="str">
            <v>Pos</v>
          </cell>
          <cell r="K6" t="str">
            <v>Pos</v>
          </cell>
          <cell r="L6" t="str">
            <v>Pos</v>
          </cell>
          <cell r="M6" t="str">
            <v>No</v>
          </cell>
          <cell r="N6" t="str">
            <v>Reverse</v>
          </cell>
          <cell r="O6">
            <v>477.3</v>
          </cell>
          <cell r="P6">
            <v>42186</v>
          </cell>
          <cell r="Q6">
            <v>777.27</v>
          </cell>
          <cell r="R6">
            <v>42217</v>
          </cell>
          <cell r="S6">
            <v>3000</v>
          </cell>
          <cell r="T6">
            <v>31</v>
          </cell>
          <cell r="U6">
            <v>899909.99999999988</v>
          </cell>
          <cell r="V6">
            <v>29029.354838709674</v>
          </cell>
          <cell r="W6">
            <v>0</v>
          </cell>
          <cell r="X6">
            <v>899909.99999999988</v>
          </cell>
          <cell r="Y6">
            <v>658317</v>
          </cell>
          <cell r="AB6">
            <v>85110</v>
          </cell>
          <cell r="AD6">
            <v>743427</v>
          </cell>
          <cell r="AE6">
            <v>743427</v>
          </cell>
          <cell r="AF6">
            <v>156482.99999999988</v>
          </cell>
          <cell r="AG6">
            <v>0.17388738873887377</v>
          </cell>
        </row>
        <row r="7">
          <cell r="A7">
            <v>5</v>
          </cell>
          <cell r="C7" t="str">
            <v>Kalingavihar</v>
          </cell>
          <cell r="D7" t="str">
            <v>BFBE</v>
          </cell>
          <cell r="E7" t="str">
            <v>WSC39176</v>
          </cell>
          <cell r="F7" t="str">
            <v>No Dump</v>
          </cell>
          <cell r="O7">
            <v>471.01</v>
          </cell>
          <cell r="P7">
            <v>42186</v>
          </cell>
          <cell r="Q7">
            <v>501.71</v>
          </cell>
          <cell r="R7">
            <v>42217</v>
          </cell>
          <cell r="S7">
            <v>20000</v>
          </cell>
          <cell r="T7">
            <v>31</v>
          </cell>
          <cell r="U7">
            <v>613999.99999999977</v>
          </cell>
          <cell r="V7">
            <v>19806.45161290322</v>
          </cell>
          <cell r="W7">
            <v>0</v>
          </cell>
          <cell r="X7">
            <v>613999.99999999977</v>
          </cell>
          <cell r="Y7">
            <v>524759</v>
          </cell>
          <cell r="AB7">
            <v>55147</v>
          </cell>
          <cell r="AD7">
            <v>579906</v>
          </cell>
          <cell r="AE7">
            <v>579906</v>
          </cell>
          <cell r="AF7">
            <v>34093.999999999767</v>
          </cell>
          <cell r="AG7">
            <v>5.5527687296416578E-2</v>
          </cell>
        </row>
        <row r="8">
          <cell r="A8">
            <v>6</v>
          </cell>
          <cell r="C8" t="str">
            <v>Luhakera</v>
          </cell>
          <cell r="D8" t="str">
            <v>BFBD</v>
          </cell>
          <cell r="E8" t="str">
            <v>ORBS4555</v>
          </cell>
          <cell r="F8">
            <v>42221</v>
          </cell>
          <cell r="G8" t="str">
            <v>Pos</v>
          </cell>
          <cell r="H8" t="str">
            <v>Pos</v>
          </cell>
          <cell r="I8" t="str">
            <v>Pos</v>
          </cell>
          <cell r="J8" t="str">
            <v>Pos</v>
          </cell>
          <cell r="K8" t="str">
            <v>Pos</v>
          </cell>
          <cell r="L8" t="str">
            <v>Pos</v>
          </cell>
          <cell r="M8" t="str">
            <v>No</v>
          </cell>
          <cell r="N8" t="str">
            <v>Reverse</v>
          </cell>
          <cell r="O8">
            <v>393.69</v>
          </cell>
          <cell r="P8">
            <v>42186</v>
          </cell>
          <cell r="Q8">
            <v>712.85</v>
          </cell>
          <cell r="R8">
            <v>42217</v>
          </cell>
          <cell r="S8">
            <v>1500</v>
          </cell>
          <cell r="T8">
            <v>31</v>
          </cell>
          <cell r="U8">
            <v>478740.00000000006</v>
          </cell>
          <cell r="V8">
            <v>15443.225806451615</v>
          </cell>
          <cell r="W8">
            <v>0</v>
          </cell>
          <cell r="X8">
            <v>478740.00000000006</v>
          </cell>
          <cell r="Y8">
            <v>143704</v>
          </cell>
          <cell r="AB8">
            <v>18534</v>
          </cell>
          <cell r="AC8">
            <v>45620</v>
          </cell>
          <cell r="AD8">
            <v>207858</v>
          </cell>
          <cell r="AE8">
            <v>207858</v>
          </cell>
          <cell r="AF8">
            <v>270882.00000000006</v>
          </cell>
          <cell r="AG8">
            <v>0.5658227848101266</v>
          </cell>
        </row>
        <row r="9">
          <cell r="A9">
            <v>7</v>
          </cell>
          <cell r="B9" t="str">
            <v>Panposh</v>
          </cell>
          <cell r="C9" t="str">
            <v>Balughat/RAW WATER</v>
          </cell>
          <cell r="D9" t="str">
            <v>AFAA</v>
          </cell>
          <cell r="E9" t="str">
            <v>UPB54732</v>
          </cell>
          <cell r="F9" t="str">
            <v>No Dump</v>
          </cell>
          <cell r="O9">
            <v>19068.23</v>
          </cell>
          <cell r="P9">
            <v>42186</v>
          </cell>
          <cell r="Q9">
            <v>19539.57</v>
          </cell>
          <cell r="R9">
            <v>42223</v>
          </cell>
          <cell r="S9">
            <v>2000</v>
          </cell>
          <cell r="T9">
            <v>37</v>
          </cell>
          <cell r="U9">
            <v>942680.00000000023</v>
          </cell>
          <cell r="V9">
            <v>25477.837837837844</v>
          </cell>
          <cell r="W9">
            <v>-152867.02702702707</v>
          </cell>
          <cell r="X9">
            <v>789812.97297297313</v>
          </cell>
          <cell r="Y9">
            <v>106564</v>
          </cell>
          <cell r="AB9">
            <v>74997</v>
          </cell>
          <cell r="AC9">
            <v>456872</v>
          </cell>
          <cell r="AD9">
            <v>638433</v>
          </cell>
          <cell r="AE9">
            <v>638433</v>
          </cell>
          <cell r="AF9">
            <v>151379.97297297313</v>
          </cell>
          <cell r="AG9">
            <v>0.19166559445479411</v>
          </cell>
        </row>
        <row r="10">
          <cell r="A10">
            <v>8</v>
          </cell>
          <cell r="C10" t="str">
            <v>Town</v>
          </cell>
          <cell r="D10" t="str">
            <v>AFAC</v>
          </cell>
          <cell r="E10" t="str">
            <v>ORBS4751</v>
          </cell>
          <cell r="F10" t="str">
            <v>No Dump</v>
          </cell>
          <cell r="O10">
            <v>171.56</v>
          </cell>
          <cell r="P10">
            <v>42186</v>
          </cell>
          <cell r="Q10">
            <v>636.61</v>
          </cell>
          <cell r="R10">
            <v>42217</v>
          </cell>
          <cell r="S10">
            <v>3000</v>
          </cell>
          <cell r="T10">
            <v>31</v>
          </cell>
          <cell r="U10">
            <v>1395150</v>
          </cell>
          <cell r="V10">
            <v>45004.838709677417</v>
          </cell>
          <cell r="W10">
            <v>0</v>
          </cell>
          <cell r="X10">
            <v>1395150</v>
          </cell>
          <cell r="Y10">
            <v>738592</v>
          </cell>
          <cell r="AB10">
            <v>701474</v>
          </cell>
          <cell r="AD10">
            <v>1440066</v>
          </cell>
          <cell r="AE10">
            <v>1440066</v>
          </cell>
          <cell r="AF10">
            <v>-44916</v>
          </cell>
          <cell r="AG10">
            <v>-3.2194387700247289E-2</v>
          </cell>
        </row>
        <row r="11">
          <cell r="A11">
            <v>9</v>
          </cell>
          <cell r="C11" t="str">
            <v>College</v>
          </cell>
          <cell r="D11" t="str">
            <v>AFAB</v>
          </cell>
          <cell r="E11" t="str">
            <v>UPB54737</v>
          </cell>
          <cell r="F11">
            <v>42221</v>
          </cell>
          <cell r="G11" t="str">
            <v>Pos</v>
          </cell>
          <cell r="H11" t="str">
            <v>Pos</v>
          </cell>
          <cell r="I11" t="str">
            <v>Pos</v>
          </cell>
          <cell r="J11" t="str">
            <v>Pos</v>
          </cell>
          <cell r="K11" t="str">
            <v>Pos</v>
          </cell>
          <cell r="L11" t="str">
            <v>Pos</v>
          </cell>
          <cell r="M11" t="str">
            <v>No</v>
          </cell>
          <cell r="N11" t="str">
            <v>Reverse</v>
          </cell>
          <cell r="O11">
            <v>25461.68</v>
          </cell>
          <cell r="P11">
            <v>42186</v>
          </cell>
          <cell r="Q11">
            <v>26019.83</v>
          </cell>
          <cell r="R11">
            <v>42217</v>
          </cell>
          <cell r="S11">
            <v>2000</v>
          </cell>
          <cell r="T11">
            <v>31</v>
          </cell>
          <cell r="U11">
            <v>1116300.0000000028</v>
          </cell>
          <cell r="V11">
            <v>36009.677419354928</v>
          </cell>
          <cell r="W11">
            <v>0</v>
          </cell>
          <cell r="X11">
            <v>1116300.0000000028</v>
          </cell>
          <cell r="Y11">
            <v>530205</v>
          </cell>
          <cell r="AB11">
            <v>676228</v>
          </cell>
          <cell r="AC11">
            <v>204684</v>
          </cell>
          <cell r="AD11">
            <v>1411117</v>
          </cell>
          <cell r="AE11">
            <v>1411117</v>
          </cell>
          <cell r="AF11">
            <v>-294816.99999999721</v>
          </cell>
          <cell r="AG11">
            <v>-0.26410194392188163</v>
          </cell>
        </row>
        <row r="12">
          <cell r="A12">
            <v>10</v>
          </cell>
          <cell r="C12" t="str">
            <v>PHD</v>
          </cell>
          <cell r="D12" t="str">
            <v>AFAD</v>
          </cell>
          <cell r="E12" t="str">
            <v>WSC35839</v>
          </cell>
          <cell r="F12" t="str">
            <v>No Dump</v>
          </cell>
          <cell r="O12">
            <v>7140.6</v>
          </cell>
          <cell r="P12">
            <v>42183</v>
          </cell>
          <cell r="Q12">
            <v>7279.19</v>
          </cell>
          <cell r="R12">
            <v>42213</v>
          </cell>
          <cell r="S12">
            <v>2000</v>
          </cell>
          <cell r="T12">
            <v>30</v>
          </cell>
          <cell r="U12">
            <v>277179.99999999849</v>
          </cell>
          <cell r="V12">
            <v>9239.333333333283</v>
          </cell>
          <cell r="W12">
            <v>9239.333333333283</v>
          </cell>
          <cell r="X12">
            <v>286419.33333333174</v>
          </cell>
          <cell r="AD12">
            <v>0</v>
          </cell>
          <cell r="AE12">
            <v>267360</v>
          </cell>
          <cell r="AF12">
            <v>19059.333333331742</v>
          </cell>
          <cell r="AG12">
            <v>6.654345958954766E-2</v>
          </cell>
        </row>
        <row r="13">
          <cell r="A13">
            <v>11</v>
          </cell>
          <cell r="C13" t="str">
            <v>RGH</v>
          </cell>
          <cell r="D13" t="str">
            <v>AFAE</v>
          </cell>
          <cell r="E13" t="str">
            <v>WES50441/ WSC02438</v>
          </cell>
          <cell r="F13">
            <v>42223</v>
          </cell>
          <cell r="G13" t="str">
            <v>No value</v>
          </cell>
          <cell r="H13" t="str">
            <v>No value</v>
          </cell>
          <cell r="I13" t="str">
            <v>No Value</v>
          </cell>
          <cell r="J13" t="str">
            <v>Pos</v>
          </cell>
          <cell r="K13" t="str">
            <v>Pos</v>
          </cell>
          <cell r="L13" t="str">
            <v>Pos</v>
          </cell>
          <cell r="M13" t="str">
            <v>No</v>
          </cell>
          <cell r="N13" t="str">
            <v>Reverse</v>
          </cell>
          <cell r="O13">
            <v>0.16</v>
          </cell>
          <cell r="P13">
            <v>42186</v>
          </cell>
          <cell r="Q13">
            <v>1.67</v>
          </cell>
          <cell r="R13">
            <v>42217</v>
          </cell>
          <cell r="S13" t="str">
            <v>10000 /500</v>
          </cell>
          <cell r="T13">
            <v>31</v>
          </cell>
          <cell r="U13">
            <v>15100</v>
          </cell>
          <cell r="V13">
            <v>487.09677419354841</v>
          </cell>
          <cell r="W13">
            <v>0</v>
          </cell>
          <cell r="X13">
            <v>15100</v>
          </cell>
          <cell r="AC13">
            <v>33805</v>
          </cell>
          <cell r="AD13">
            <v>33805</v>
          </cell>
          <cell r="AE13">
            <v>33805</v>
          </cell>
          <cell r="AF13">
            <v>-18705</v>
          </cell>
          <cell r="AG13">
            <v>-1.2387417218543046</v>
          </cell>
        </row>
        <row r="14">
          <cell r="A14">
            <v>12</v>
          </cell>
          <cell r="B14" t="str">
            <v>Pilot Project</v>
          </cell>
          <cell r="C14" t="str">
            <v>Pilot Project</v>
          </cell>
          <cell r="D14" t="str">
            <v>AEAA</v>
          </cell>
          <cell r="E14" t="str">
            <v>ORBS4778</v>
          </cell>
          <cell r="F14">
            <v>42221</v>
          </cell>
          <cell r="G14" t="str">
            <v>Pos</v>
          </cell>
          <cell r="H14" t="str">
            <v>Pos</v>
          </cell>
          <cell r="I14" t="str">
            <v>Pos</v>
          </cell>
          <cell r="J14" t="str">
            <v>Pos</v>
          </cell>
          <cell r="K14" t="str">
            <v>Pos</v>
          </cell>
          <cell r="L14" t="str">
            <v>Pos</v>
          </cell>
          <cell r="M14" t="str">
            <v>No</v>
          </cell>
          <cell r="N14" t="str">
            <v>Reverse</v>
          </cell>
          <cell r="O14">
            <v>61.07</v>
          </cell>
          <cell r="P14">
            <v>42186</v>
          </cell>
          <cell r="Q14">
            <v>91.56</v>
          </cell>
          <cell r="R14">
            <v>42217</v>
          </cell>
          <cell r="S14">
            <v>1500</v>
          </cell>
          <cell r="T14">
            <v>31</v>
          </cell>
          <cell r="U14">
            <v>45735</v>
          </cell>
          <cell r="V14">
            <v>1475.3225806451612</v>
          </cell>
          <cell r="W14">
            <v>0</v>
          </cell>
          <cell r="X14">
            <v>45735</v>
          </cell>
          <cell r="Y14">
            <v>1103</v>
          </cell>
          <cell r="AB14">
            <v>18161</v>
          </cell>
          <cell r="AD14">
            <v>19264</v>
          </cell>
          <cell r="AE14">
            <v>19264</v>
          </cell>
          <cell r="AF14">
            <v>26471</v>
          </cell>
          <cell r="AG14">
            <v>0.57879086039138516</v>
          </cell>
        </row>
        <row r="15">
          <cell r="A15">
            <v>13</v>
          </cell>
          <cell r="B15" t="str">
            <v>Industrial Estate</v>
          </cell>
          <cell r="C15" t="str">
            <v>Industrial Estate</v>
          </cell>
          <cell r="D15" t="str">
            <v>ADAB</v>
          </cell>
          <cell r="E15" t="str">
            <v>ORBS4890</v>
          </cell>
          <cell r="F15">
            <v>42220</v>
          </cell>
          <cell r="G15" t="str">
            <v>Pos</v>
          </cell>
          <cell r="H15" t="str">
            <v>Pos</v>
          </cell>
          <cell r="I15" t="str">
            <v>Pos</v>
          </cell>
          <cell r="J15" t="str">
            <v>Pos</v>
          </cell>
          <cell r="K15" t="str">
            <v>Pos</v>
          </cell>
          <cell r="L15" t="str">
            <v>Pos</v>
          </cell>
          <cell r="M15" t="str">
            <v>No</v>
          </cell>
          <cell r="N15" t="str">
            <v>Reverse</v>
          </cell>
          <cell r="O15">
            <v>2361.84</v>
          </cell>
          <cell r="P15">
            <v>42186</v>
          </cell>
          <cell r="Q15">
            <v>2923.82</v>
          </cell>
          <cell r="R15">
            <v>42217</v>
          </cell>
          <cell r="S15">
            <v>3000</v>
          </cell>
          <cell r="T15">
            <v>31</v>
          </cell>
          <cell r="U15">
            <v>1685940</v>
          </cell>
          <cell r="V15">
            <v>54385.161290322583</v>
          </cell>
          <cell r="W15">
            <v>0</v>
          </cell>
          <cell r="X15">
            <v>1685940</v>
          </cell>
          <cell r="Y15">
            <v>446384</v>
          </cell>
          <cell r="AB15">
            <v>281918</v>
          </cell>
          <cell r="AC15">
            <v>229739.2</v>
          </cell>
          <cell r="AD15">
            <v>958041.2</v>
          </cell>
          <cell r="AE15">
            <v>958041.2</v>
          </cell>
          <cell r="AF15">
            <v>727898.8</v>
          </cell>
          <cell r="AG15">
            <v>0.4317465627483778</v>
          </cell>
        </row>
        <row r="16">
          <cell r="A16">
            <v>14</v>
          </cell>
          <cell r="C16" t="str">
            <v>Gangadharpali</v>
          </cell>
          <cell r="D16" t="str">
            <v>ADAC</v>
          </cell>
          <cell r="T16">
            <v>0</v>
          </cell>
          <cell r="U16">
            <v>0</v>
          </cell>
          <cell r="V16" t="e">
            <v>#DIV/0!</v>
          </cell>
          <cell r="W16" t="e">
            <v>#DIV/0!</v>
          </cell>
          <cell r="X16" t="e">
            <v>#DIV/0!</v>
          </cell>
          <cell r="AD16">
            <v>0</v>
          </cell>
          <cell r="AF16" t="e">
            <v>#DIV/0!</v>
          </cell>
          <cell r="AG16" t="e">
            <v>#DIV/0!</v>
          </cell>
        </row>
        <row r="17">
          <cell r="A17">
            <v>15</v>
          </cell>
          <cell r="C17" t="str">
            <v>Town</v>
          </cell>
          <cell r="D17" t="str">
            <v>ADAA</v>
          </cell>
          <cell r="E17" t="str">
            <v>ORBS4789</v>
          </cell>
          <cell r="F17">
            <v>42226</v>
          </cell>
          <cell r="G17" t="str">
            <v>Pos</v>
          </cell>
          <cell r="H17" t="str">
            <v>Pos</v>
          </cell>
          <cell r="I17" t="str">
            <v>Pos</v>
          </cell>
          <cell r="J17" t="str">
            <v>Pos</v>
          </cell>
          <cell r="K17" t="str">
            <v>Pos</v>
          </cell>
          <cell r="L17" t="str">
            <v>Pos</v>
          </cell>
          <cell r="M17" t="str">
            <v>No</v>
          </cell>
          <cell r="N17" t="str">
            <v>Reverse</v>
          </cell>
          <cell r="O17">
            <v>2311.09</v>
          </cell>
          <cell r="P17">
            <v>42186</v>
          </cell>
          <cell r="Q17">
            <v>2794.9</v>
          </cell>
          <cell r="R17">
            <v>42217</v>
          </cell>
          <cell r="S17">
            <v>1500</v>
          </cell>
          <cell r="T17">
            <v>31</v>
          </cell>
          <cell r="U17">
            <v>725714.99999999988</v>
          </cell>
          <cell r="V17">
            <v>23410.161290322576</v>
          </cell>
          <cell r="W17">
            <v>0</v>
          </cell>
          <cell r="X17">
            <v>725714.99999999988</v>
          </cell>
          <cell r="Y17">
            <v>76457</v>
          </cell>
          <cell r="AB17">
            <v>45232</v>
          </cell>
          <cell r="AC17">
            <v>96904</v>
          </cell>
          <cell r="AD17">
            <v>218593</v>
          </cell>
          <cell r="AE17">
            <v>218593</v>
          </cell>
          <cell r="AF17">
            <v>507121.99999999988</v>
          </cell>
          <cell r="AG17">
            <v>0.69878946969540379</v>
          </cell>
        </row>
        <row r="18">
          <cell r="A18">
            <v>16</v>
          </cell>
          <cell r="B18" t="str">
            <v>Lathikata</v>
          </cell>
          <cell r="C18" t="str">
            <v>Morden India-I</v>
          </cell>
          <cell r="D18" t="str">
            <v>AIAA</v>
          </cell>
          <cell r="E18" t="str">
            <v>WES50443</v>
          </cell>
          <cell r="F18">
            <v>42222</v>
          </cell>
          <cell r="G18" t="str">
            <v>Pos</v>
          </cell>
          <cell r="H18" t="str">
            <v>Pos</v>
          </cell>
          <cell r="I18" t="str">
            <v>Pos</v>
          </cell>
          <cell r="J18" t="str">
            <v>Pos</v>
          </cell>
          <cell r="K18" t="str">
            <v>Pos</v>
          </cell>
          <cell r="L18" t="str">
            <v>Pos</v>
          </cell>
          <cell r="M18" t="str">
            <v>No</v>
          </cell>
          <cell r="N18" t="str">
            <v>Forward</v>
          </cell>
          <cell r="O18">
            <v>310.85000000000002</v>
          </cell>
          <cell r="P18">
            <v>42186</v>
          </cell>
          <cell r="Q18">
            <v>625.94000000000005</v>
          </cell>
          <cell r="R18">
            <v>42217</v>
          </cell>
          <cell r="S18">
            <v>4000</v>
          </cell>
          <cell r="T18">
            <v>31</v>
          </cell>
          <cell r="U18">
            <v>1260360.0000000002</v>
          </cell>
          <cell r="V18">
            <v>40656.774193548394</v>
          </cell>
          <cell r="W18">
            <v>0</v>
          </cell>
          <cell r="X18">
            <v>1260360.0000000002</v>
          </cell>
          <cell r="Y18">
            <v>483246</v>
          </cell>
          <cell r="AB18">
            <v>68889</v>
          </cell>
          <cell r="AD18">
            <v>552135</v>
          </cell>
          <cell r="AE18">
            <v>552135</v>
          </cell>
          <cell r="AF18">
            <v>708225.00000000023</v>
          </cell>
          <cell r="AG18">
            <v>0.56192278396648587</v>
          </cell>
        </row>
        <row r="19">
          <cell r="A19">
            <v>17</v>
          </cell>
          <cell r="C19" t="str">
            <v>Banki</v>
          </cell>
          <cell r="D19" t="str">
            <v>AIAC</v>
          </cell>
          <cell r="E19" t="str">
            <v>WES50442</v>
          </cell>
          <cell r="F19">
            <v>42222</v>
          </cell>
          <cell r="G19" t="str">
            <v>Pos</v>
          </cell>
          <cell r="H19" t="str">
            <v>Pos</v>
          </cell>
          <cell r="I19" t="str">
            <v>Pos</v>
          </cell>
          <cell r="J19" t="str">
            <v>Pos</v>
          </cell>
          <cell r="K19" t="str">
            <v>Pos</v>
          </cell>
          <cell r="L19" t="str">
            <v>Pos</v>
          </cell>
          <cell r="M19" t="str">
            <v>No</v>
          </cell>
          <cell r="N19" t="str">
            <v>Reverse</v>
          </cell>
          <cell r="O19">
            <v>59.02</v>
          </cell>
          <cell r="P19">
            <v>42186</v>
          </cell>
          <cell r="Q19">
            <v>124.59</v>
          </cell>
          <cell r="R19">
            <v>42217</v>
          </cell>
          <cell r="S19">
            <v>10000</v>
          </cell>
          <cell r="T19">
            <v>31</v>
          </cell>
          <cell r="U19">
            <v>655699.99999999988</v>
          </cell>
          <cell r="V19">
            <v>21151.612903225803</v>
          </cell>
          <cell r="W19">
            <v>0</v>
          </cell>
          <cell r="X19">
            <v>655699.99999999988</v>
          </cell>
          <cell r="Y19">
            <v>334865</v>
          </cell>
          <cell r="AB19">
            <v>14412</v>
          </cell>
          <cell r="AD19">
            <v>349277</v>
          </cell>
          <cell r="AE19">
            <v>349277</v>
          </cell>
          <cell r="AF19">
            <v>306422.99999999988</v>
          </cell>
          <cell r="AG19">
            <v>0.46732194601189558</v>
          </cell>
        </row>
        <row r="20">
          <cell r="A20">
            <v>18</v>
          </cell>
          <cell r="C20" t="str">
            <v>Morden India-II</v>
          </cell>
          <cell r="D20" t="str">
            <v>AIAB</v>
          </cell>
          <cell r="E20" t="str">
            <v>WSC07576</v>
          </cell>
          <cell r="F20">
            <v>42226</v>
          </cell>
          <cell r="G20" t="str">
            <v>Pos</v>
          </cell>
          <cell r="H20" t="str">
            <v>No value</v>
          </cell>
          <cell r="I20" t="str">
            <v>Pos</v>
          </cell>
          <cell r="J20" t="str">
            <v>Pos</v>
          </cell>
          <cell r="K20" t="str">
            <v>No Value</v>
          </cell>
          <cell r="L20" t="str">
            <v>Neg</v>
          </cell>
          <cell r="M20" t="str">
            <v>No</v>
          </cell>
          <cell r="N20" t="str">
            <v>Forward</v>
          </cell>
          <cell r="O20">
            <v>25105.96</v>
          </cell>
          <cell r="P20">
            <v>42186</v>
          </cell>
          <cell r="Q20">
            <v>25451.52</v>
          </cell>
          <cell r="R20">
            <v>42217</v>
          </cell>
          <cell r="S20">
            <v>4000</v>
          </cell>
          <cell r="T20">
            <v>31</v>
          </cell>
          <cell r="U20">
            <v>1382240.0000000051</v>
          </cell>
          <cell r="V20">
            <v>44588.387096774357</v>
          </cell>
          <cell r="W20">
            <v>0</v>
          </cell>
          <cell r="X20">
            <v>1382240.0000000051</v>
          </cell>
          <cell r="Y20">
            <v>934346</v>
          </cell>
          <cell r="AB20">
            <v>147949</v>
          </cell>
          <cell r="AC20">
            <v>23166</v>
          </cell>
          <cell r="AD20">
            <v>1105461</v>
          </cell>
          <cell r="AE20">
            <v>1105461</v>
          </cell>
          <cell r="AF20">
            <v>276779.00000000512</v>
          </cell>
          <cell r="AG20">
            <v>0.20023946637342582</v>
          </cell>
        </row>
        <row r="21">
          <cell r="A21">
            <v>19</v>
          </cell>
          <cell r="B21" t="str">
            <v>Bonai</v>
          </cell>
          <cell r="C21" t="str">
            <v>Kenaveta</v>
          </cell>
          <cell r="D21" t="str">
            <v>AJAA</v>
          </cell>
          <cell r="E21" t="str">
            <v>WSC33015</v>
          </cell>
          <cell r="F21">
            <v>42226</v>
          </cell>
          <cell r="G21" t="str">
            <v>Pos</v>
          </cell>
          <cell r="H21" t="str">
            <v>Neg</v>
          </cell>
          <cell r="I21" t="str">
            <v>Pos</v>
          </cell>
          <cell r="J21" t="str">
            <v>Pos</v>
          </cell>
          <cell r="K21" t="str">
            <v>Neg</v>
          </cell>
          <cell r="L21" t="str">
            <v>Pos</v>
          </cell>
          <cell r="M21" t="str">
            <v>No</v>
          </cell>
          <cell r="O21">
            <v>783.64</v>
          </cell>
          <cell r="P21">
            <v>42186</v>
          </cell>
          <cell r="Q21">
            <v>794.52</v>
          </cell>
          <cell r="R21">
            <v>42217</v>
          </cell>
          <cell r="S21">
            <v>20000</v>
          </cell>
          <cell r="T21">
            <v>31</v>
          </cell>
          <cell r="U21">
            <v>217599.99999999991</v>
          </cell>
          <cell r="V21">
            <v>7019.3548387096744</v>
          </cell>
          <cell r="W21">
            <v>0</v>
          </cell>
          <cell r="X21">
            <v>217599.99999999991</v>
          </cell>
          <cell r="Z21">
            <v>489543</v>
          </cell>
          <cell r="AA21">
            <v>240967</v>
          </cell>
          <cell r="AB21">
            <v>49000</v>
          </cell>
          <cell r="AC21">
            <v>45564</v>
          </cell>
          <cell r="AD21">
            <v>459819</v>
          </cell>
          <cell r="AE21">
            <v>459819</v>
          </cell>
          <cell r="AF21">
            <v>-242219.00000000009</v>
          </cell>
          <cell r="AG21">
            <v>-1.1131387867647067</v>
          </cell>
        </row>
        <row r="22">
          <cell r="A22">
            <v>20</v>
          </cell>
          <cell r="C22" t="str">
            <v>Gogua</v>
          </cell>
          <cell r="D22" t="str">
            <v>AJAC</v>
          </cell>
          <cell r="E22" t="str">
            <v>GJU61961</v>
          </cell>
          <cell r="F22" t="str">
            <v>No Dump</v>
          </cell>
          <cell r="O22">
            <v>2848.84</v>
          </cell>
          <cell r="P22">
            <v>42186</v>
          </cell>
          <cell r="Q22">
            <v>2945.59</v>
          </cell>
          <cell r="R22">
            <v>42217</v>
          </cell>
          <cell r="S22">
            <v>2000</v>
          </cell>
          <cell r="T22">
            <v>31</v>
          </cell>
          <cell r="U22">
            <v>193500</v>
          </cell>
          <cell r="V22">
            <v>6241.9354838709678</v>
          </cell>
          <cell r="W22">
            <v>0</v>
          </cell>
          <cell r="X22">
            <v>193500</v>
          </cell>
          <cell r="Y22">
            <v>318</v>
          </cell>
          <cell r="Z22">
            <v>288</v>
          </cell>
          <cell r="AA22">
            <v>8878</v>
          </cell>
          <cell r="AB22">
            <v>30974</v>
          </cell>
          <cell r="AD22">
            <v>35875</v>
          </cell>
          <cell r="AE22">
            <v>35875</v>
          </cell>
          <cell r="AF22">
            <v>157625</v>
          </cell>
          <cell r="AG22">
            <v>0.81459948320413433</v>
          </cell>
        </row>
        <row r="23">
          <cell r="A23">
            <v>21</v>
          </cell>
          <cell r="C23" t="str">
            <v>Town</v>
          </cell>
          <cell r="D23" t="str">
            <v>AJAD</v>
          </cell>
          <cell r="E23" t="str">
            <v>WSC07671</v>
          </cell>
          <cell r="F23" t="str">
            <v>No Dump</v>
          </cell>
          <cell r="O23">
            <v>17452.63</v>
          </cell>
          <cell r="P23">
            <v>42186</v>
          </cell>
          <cell r="Q23">
            <v>17601.740000000002</v>
          </cell>
          <cell r="R23">
            <v>42217</v>
          </cell>
          <cell r="S23">
            <v>4000</v>
          </cell>
          <cell r="T23">
            <v>31</v>
          </cell>
          <cell r="U23">
            <v>596440.00000000233</v>
          </cell>
          <cell r="V23">
            <v>19240.000000000076</v>
          </cell>
          <cell r="W23">
            <v>0</v>
          </cell>
          <cell r="X23">
            <v>596440.00000000233</v>
          </cell>
          <cell r="Y23">
            <v>271976</v>
          </cell>
          <cell r="AA23">
            <v>367</v>
          </cell>
          <cell r="AB23">
            <v>49005</v>
          </cell>
          <cell r="AD23">
            <v>321164.5</v>
          </cell>
          <cell r="AE23">
            <v>321164.5</v>
          </cell>
          <cell r="AF23">
            <v>275275.50000000233</v>
          </cell>
          <cell r="AG23">
            <v>0.46153091677285435</v>
          </cell>
        </row>
        <row r="24">
          <cell r="A24">
            <v>22</v>
          </cell>
          <cell r="C24" t="str">
            <v>Gurundia</v>
          </cell>
          <cell r="D24" t="str">
            <v>AJAB</v>
          </cell>
          <cell r="E24" t="str">
            <v>GJU61970</v>
          </cell>
          <cell r="F24" t="str">
            <v>No Dump</v>
          </cell>
          <cell r="O24">
            <v>5606.29</v>
          </cell>
          <cell r="P24">
            <v>42186</v>
          </cell>
          <cell r="Q24">
            <v>5898.2</v>
          </cell>
          <cell r="R24">
            <v>42217</v>
          </cell>
          <cell r="S24">
            <v>2000</v>
          </cell>
          <cell r="T24">
            <v>31</v>
          </cell>
          <cell r="U24">
            <v>583819.99999999977</v>
          </cell>
          <cell r="V24">
            <v>18832.903225806444</v>
          </cell>
          <cell r="W24">
            <v>0</v>
          </cell>
          <cell r="X24">
            <v>583819.99999999977</v>
          </cell>
          <cell r="AA24">
            <v>309378</v>
          </cell>
          <cell r="AB24">
            <v>58316</v>
          </cell>
          <cell r="AD24">
            <v>213005</v>
          </cell>
          <cell r="AE24">
            <v>213005</v>
          </cell>
          <cell r="AF24">
            <v>370814.99999999977</v>
          </cell>
          <cell r="AG24">
            <v>0.6351529581035249</v>
          </cell>
        </row>
        <row r="25">
          <cell r="A25">
            <v>23</v>
          </cell>
          <cell r="B25" t="str">
            <v>Rajamunda</v>
          </cell>
          <cell r="C25" t="str">
            <v>Darjing</v>
          </cell>
          <cell r="D25" t="str">
            <v>AJCC</v>
          </cell>
          <cell r="E25" t="str">
            <v>WES50445</v>
          </cell>
          <cell r="F25">
            <v>42222</v>
          </cell>
          <cell r="G25" t="str">
            <v>Pos</v>
          </cell>
          <cell r="H25" t="str">
            <v>Pos</v>
          </cell>
          <cell r="I25" t="str">
            <v>Pos</v>
          </cell>
          <cell r="J25" t="str">
            <v>Pos</v>
          </cell>
          <cell r="K25" t="str">
            <v>Pos</v>
          </cell>
          <cell r="L25" t="str">
            <v>Pos</v>
          </cell>
          <cell r="M25" t="str">
            <v>No</v>
          </cell>
          <cell r="N25" t="str">
            <v>Forward</v>
          </cell>
          <cell r="O25">
            <v>1.17</v>
          </cell>
          <cell r="P25">
            <v>42186</v>
          </cell>
          <cell r="Q25">
            <v>16.36</v>
          </cell>
          <cell r="R25">
            <v>42217</v>
          </cell>
          <cell r="S25">
            <v>20000</v>
          </cell>
          <cell r="T25">
            <v>31</v>
          </cell>
          <cell r="U25">
            <v>303800</v>
          </cell>
          <cell r="V25">
            <v>9800</v>
          </cell>
          <cell r="W25">
            <v>0</v>
          </cell>
          <cell r="X25">
            <v>303800</v>
          </cell>
          <cell r="Z25">
            <v>223611</v>
          </cell>
          <cell r="AB25">
            <v>41095</v>
          </cell>
          <cell r="AC25">
            <v>26090</v>
          </cell>
          <cell r="AD25">
            <v>178990.5</v>
          </cell>
          <cell r="AE25">
            <v>178990.5</v>
          </cell>
          <cell r="AF25">
            <v>124809.5</v>
          </cell>
          <cell r="AG25">
            <v>0.41082784726793942</v>
          </cell>
        </row>
        <row r="26">
          <cell r="A26">
            <v>24</v>
          </cell>
          <cell r="C26" t="str">
            <v>Roxy</v>
          </cell>
          <cell r="D26" t="str">
            <v>AJCD</v>
          </cell>
          <cell r="E26" t="str">
            <v>UPU07783</v>
          </cell>
          <cell r="F26" t="str">
            <v>No Dump</v>
          </cell>
          <cell r="O26">
            <v>396.7</v>
          </cell>
          <cell r="P26">
            <v>42186</v>
          </cell>
          <cell r="Q26">
            <v>854.49</v>
          </cell>
          <cell r="R26">
            <v>42217</v>
          </cell>
          <cell r="S26">
            <v>1000</v>
          </cell>
          <cell r="T26">
            <v>31</v>
          </cell>
          <cell r="U26">
            <v>457790</v>
          </cell>
          <cell r="V26">
            <v>14767.41935483871</v>
          </cell>
          <cell r="W26">
            <v>0</v>
          </cell>
          <cell r="X26">
            <v>457790</v>
          </cell>
          <cell r="Z26">
            <v>477041</v>
          </cell>
          <cell r="AB26">
            <v>57641</v>
          </cell>
          <cell r="AD26">
            <v>296161.5</v>
          </cell>
          <cell r="AE26">
            <v>296161.5</v>
          </cell>
          <cell r="AF26">
            <v>161628.5</v>
          </cell>
          <cell r="AG26">
            <v>0.35306253959238953</v>
          </cell>
        </row>
        <row r="27">
          <cell r="A27">
            <v>25</v>
          </cell>
          <cell r="C27" t="str">
            <v>Lahunipada</v>
          </cell>
          <cell r="D27" t="str">
            <v>AJCA</v>
          </cell>
          <cell r="E27" t="str">
            <v>GJU61980</v>
          </cell>
          <cell r="F27" t="str">
            <v>No Dump</v>
          </cell>
          <cell r="O27">
            <v>871.04</v>
          </cell>
          <cell r="P27">
            <v>42186</v>
          </cell>
          <cell r="Q27">
            <v>1030.02</v>
          </cell>
          <cell r="R27">
            <v>42217</v>
          </cell>
          <cell r="S27">
            <v>2000</v>
          </cell>
          <cell r="T27">
            <v>31</v>
          </cell>
          <cell r="U27">
            <v>317960.00000000006</v>
          </cell>
          <cell r="V27">
            <v>10256.774193548388</v>
          </cell>
          <cell r="W27">
            <v>0</v>
          </cell>
          <cell r="X27">
            <v>317960.00000000006</v>
          </cell>
          <cell r="Y27">
            <v>219504</v>
          </cell>
          <cell r="AA27">
            <v>106429</v>
          </cell>
          <cell r="AB27">
            <v>25226</v>
          </cell>
          <cell r="AD27">
            <v>297944.5</v>
          </cell>
          <cell r="AE27">
            <v>297944.5</v>
          </cell>
          <cell r="AF27">
            <v>20015.500000000058</v>
          </cell>
          <cell r="AG27">
            <v>6.2949742105925452E-2</v>
          </cell>
        </row>
        <row r="28">
          <cell r="A28">
            <v>26</v>
          </cell>
          <cell r="C28" t="str">
            <v>Lalei</v>
          </cell>
          <cell r="D28" t="str">
            <v>AJCB</v>
          </cell>
          <cell r="E28" t="str">
            <v>GJU61971</v>
          </cell>
          <cell r="F28" t="str">
            <v>No Dump</v>
          </cell>
          <cell r="O28">
            <v>1043.6500000000001</v>
          </cell>
          <cell r="P28">
            <v>42186</v>
          </cell>
          <cell r="Q28">
            <v>1177.44</v>
          </cell>
          <cell r="R28">
            <v>42217</v>
          </cell>
          <cell r="S28">
            <v>4000</v>
          </cell>
          <cell r="T28">
            <v>31</v>
          </cell>
          <cell r="U28">
            <v>535159.99999999988</v>
          </cell>
          <cell r="V28">
            <v>17263.22580645161</v>
          </cell>
          <cell r="W28">
            <v>0</v>
          </cell>
          <cell r="X28">
            <v>535159.99999999988</v>
          </cell>
          <cell r="Y28">
            <v>39857</v>
          </cell>
          <cell r="AA28">
            <v>219020</v>
          </cell>
          <cell r="AB28">
            <v>2731</v>
          </cell>
          <cell r="AC28">
            <v>56076</v>
          </cell>
          <cell r="AD28">
            <v>208174</v>
          </cell>
          <cell r="AE28">
            <v>208174</v>
          </cell>
          <cell r="AF28">
            <v>326985.99999999988</v>
          </cell>
          <cell r="AG28">
            <v>0.61100605426414523</v>
          </cell>
        </row>
        <row r="29">
          <cell r="A29">
            <v>27</v>
          </cell>
          <cell r="B29" t="str">
            <v>Mahuldiha</v>
          </cell>
          <cell r="C29" t="str">
            <v>Kuliposh</v>
          </cell>
          <cell r="D29" t="str">
            <v>NCAB</v>
          </cell>
          <cell r="E29" t="str">
            <v>WSC13196</v>
          </cell>
          <cell r="F29" t="str">
            <v>No Dump</v>
          </cell>
          <cell r="O29">
            <v>10985.15</v>
          </cell>
          <cell r="P29">
            <v>42186</v>
          </cell>
          <cell r="Q29">
            <v>11071.31</v>
          </cell>
          <cell r="R29">
            <v>42217</v>
          </cell>
          <cell r="S29">
            <v>4000</v>
          </cell>
          <cell r="T29">
            <v>31</v>
          </cell>
          <cell r="U29">
            <v>344639.99999999942</v>
          </cell>
          <cell r="V29">
            <v>11117.41935483869</v>
          </cell>
          <cell r="W29">
            <v>0</v>
          </cell>
          <cell r="X29">
            <v>344639.99999999942</v>
          </cell>
          <cell r="Y29">
            <v>8323</v>
          </cell>
          <cell r="AA29">
            <v>247063</v>
          </cell>
          <cell r="AB29">
            <v>51598</v>
          </cell>
          <cell r="AD29">
            <v>183452.5</v>
          </cell>
          <cell r="AE29">
            <v>183452.5</v>
          </cell>
          <cell r="AF29">
            <v>161187.49999999942</v>
          </cell>
          <cell r="AG29">
            <v>0.46769817780872702</v>
          </cell>
        </row>
        <row r="30">
          <cell r="A30">
            <v>28</v>
          </cell>
          <cell r="C30" t="str">
            <v>Badgaon</v>
          </cell>
          <cell r="D30" t="str">
            <v>NCAA</v>
          </cell>
          <cell r="E30" t="str">
            <v>WSC07738</v>
          </cell>
          <cell r="F30" t="str">
            <v>No Dump</v>
          </cell>
          <cell r="O30">
            <v>5093.95</v>
          </cell>
          <cell r="P30">
            <v>42186</v>
          </cell>
          <cell r="Q30">
            <v>5187.09</v>
          </cell>
          <cell r="R30">
            <v>42217</v>
          </cell>
          <cell r="S30">
            <v>4000</v>
          </cell>
          <cell r="T30">
            <v>31</v>
          </cell>
          <cell r="U30">
            <v>372560.00000000128</v>
          </cell>
          <cell r="V30">
            <v>12018.064516129074</v>
          </cell>
          <cell r="W30">
            <v>0</v>
          </cell>
          <cell r="X30">
            <v>372560.00000000128</v>
          </cell>
          <cell r="Z30">
            <v>199126</v>
          </cell>
          <cell r="AB30">
            <v>35102</v>
          </cell>
          <cell r="AD30">
            <v>134665</v>
          </cell>
          <cell r="AE30">
            <v>134665</v>
          </cell>
          <cell r="AF30">
            <v>237895.00000000128</v>
          </cell>
          <cell r="AG30">
            <v>0.63854144298905002</v>
          </cell>
        </row>
        <row r="31">
          <cell r="A31">
            <v>29</v>
          </cell>
          <cell r="B31" t="str">
            <v>Koira</v>
          </cell>
          <cell r="C31" t="str">
            <v>Koira- Kalta</v>
          </cell>
          <cell r="D31" t="str">
            <v>EABA</v>
          </cell>
          <cell r="E31" t="str">
            <v>WSC33020</v>
          </cell>
          <cell r="F31" t="str">
            <v>No Dump</v>
          </cell>
          <cell r="O31">
            <v>4282</v>
          </cell>
          <cell r="P31">
            <v>42181</v>
          </cell>
          <cell r="Q31">
            <v>4305</v>
          </cell>
          <cell r="R31">
            <v>42210</v>
          </cell>
          <cell r="S31">
            <v>8000</v>
          </cell>
          <cell r="T31">
            <v>29</v>
          </cell>
          <cell r="U31">
            <v>184000</v>
          </cell>
          <cell r="V31">
            <v>6344.8275862068967</v>
          </cell>
          <cell r="W31">
            <v>12689.655172413793</v>
          </cell>
          <cell r="X31">
            <v>196689.6551724138</v>
          </cell>
          <cell r="Y31">
            <v>123240</v>
          </cell>
          <cell r="Z31">
            <v>97686</v>
          </cell>
          <cell r="AB31">
            <v>71997</v>
          </cell>
          <cell r="AC31">
            <v>198472</v>
          </cell>
          <cell r="AD31">
            <v>442552</v>
          </cell>
          <cell r="AE31">
            <v>442552</v>
          </cell>
          <cell r="AF31">
            <v>-245862.3448275862</v>
          </cell>
          <cell r="AG31">
            <v>-1.2500014025245441</v>
          </cell>
        </row>
        <row r="32">
          <cell r="A32">
            <v>30</v>
          </cell>
          <cell r="C32" t="str">
            <v>Industry-I</v>
          </cell>
          <cell r="D32" t="str">
            <v>EABB</v>
          </cell>
          <cell r="AB32">
            <v>24448</v>
          </cell>
          <cell r="AC32">
            <v>7264</v>
          </cell>
          <cell r="AD32">
            <v>31712</v>
          </cell>
          <cell r="AE32">
            <v>31712</v>
          </cell>
        </row>
        <row r="33">
          <cell r="A33">
            <v>31</v>
          </cell>
          <cell r="C33" t="str">
            <v>Industry-II</v>
          </cell>
          <cell r="D33" t="str">
            <v>EABC</v>
          </cell>
          <cell r="AC33">
            <v>34564</v>
          </cell>
          <cell r="AD33">
            <v>34564</v>
          </cell>
          <cell r="AE33">
            <v>34564</v>
          </cell>
        </row>
        <row r="34">
          <cell r="A34">
            <v>32</v>
          </cell>
          <cell r="B34" t="str">
            <v xml:space="preserve">Tensa </v>
          </cell>
          <cell r="C34" t="str">
            <v xml:space="preserve">Tensa </v>
          </cell>
          <cell r="D34" t="str">
            <v>EAAA</v>
          </cell>
          <cell r="E34" t="str">
            <v>WSC33011</v>
          </cell>
          <cell r="F34" t="str">
            <v>No Dump</v>
          </cell>
          <cell r="Y34">
            <v>209151</v>
          </cell>
          <cell r="Z34">
            <v>88567</v>
          </cell>
          <cell r="AB34">
            <v>204828</v>
          </cell>
          <cell r="AC34">
            <v>223640</v>
          </cell>
          <cell r="AD34">
            <v>681902.5</v>
          </cell>
          <cell r="AE34">
            <v>681902.5</v>
          </cell>
        </row>
        <row r="35">
          <cell r="A35">
            <v>33</v>
          </cell>
          <cell r="C35" t="str">
            <v>BIM</v>
          </cell>
          <cell r="D35" t="str">
            <v>EAAB</v>
          </cell>
          <cell r="E35" t="str">
            <v>WSC16736</v>
          </cell>
          <cell r="F35" t="str">
            <v>No Dump</v>
          </cell>
          <cell r="O35">
            <v>42605.34</v>
          </cell>
          <cell r="P35">
            <v>42181</v>
          </cell>
          <cell r="Q35">
            <v>42902.79</v>
          </cell>
          <cell r="R35">
            <v>42209</v>
          </cell>
          <cell r="S35">
            <v>4000</v>
          </cell>
          <cell r="T35">
            <v>28</v>
          </cell>
          <cell r="U35">
            <v>1189800.0000000175</v>
          </cell>
          <cell r="V35">
            <v>42492.857142857763</v>
          </cell>
          <cell r="W35">
            <v>127478.57142857328</v>
          </cell>
          <cell r="X35">
            <v>1317278.5714285907</v>
          </cell>
          <cell r="Y35">
            <v>5545</v>
          </cell>
          <cell r="Z35">
            <v>11713</v>
          </cell>
          <cell r="AB35">
            <v>901</v>
          </cell>
          <cell r="AC35">
            <v>1203760</v>
          </cell>
          <cell r="AD35">
            <v>1216062.5</v>
          </cell>
          <cell r="AE35">
            <v>1216062.5</v>
          </cell>
          <cell r="AF35">
            <v>101216.07142859069</v>
          </cell>
          <cell r="AG35">
            <v>7.6837256464911366E-2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XXXX"/>
      <sheetName val="cover1"/>
      <sheetName val="RevenueInput"/>
      <sheetName val="RevenueBreakupInput"/>
      <sheetName val="BudgetInput1"/>
      <sheetName val="BudgetInput2"/>
      <sheetName val="LoadSurveyInput"/>
      <sheetName val="DebtorsInput"/>
      <sheetName val="DisconnectionsInput"/>
      <sheetName val="TransformerInput"/>
      <sheetName val="TransformerMaintInput"/>
      <sheetName val="Index"/>
      <sheetName val="Profit"/>
      <sheetName val="Trend"/>
      <sheetName val="REV1"/>
      <sheetName val="REV1A"/>
      <sheetName val="REV2"/>
      <sheetName val="REV3"/>
      <sheetName val="REV3A"/>
      <sheetName val="REV4"/>
      <sheetName val="REV5"/>
      <sheetName val="REV6"/>
      <sheetName val="COLL1"/>
      <sheetName val="COLL2"/>
      <sheetName val="METER1"/>
      <sheetName val="LOAD1"/>
      <sheetName val="TRANSFORMER1"/>
      <sheetName val="TRANSFORMERMAINT1"/>
    </sheetNames>
    <sheetDataSet>
      <sheetData sheetId="0" refreshError="1"/>
      <sheetData sheetId="1" refreshError="1"/>
      <sheetData sheetId="2" refreshError="1">
        <row r="30">
          <cell r="A30" t="str">
            <v>Business Unit</v>
          </cell>
        </row>
        <row r="31">
          <cell r="A31" t="str">
            <v>Manager</v>
          </cell>
        </row>
        <row r="34">
          <cell r="A34" t="str">
            <v>Central Power Distribution Company of AP Limited</v>
          </cell>
        </row>
      </sheetData>
      <sheetData sheetId="3" refreshError="1">
        <row r="2">
          <cell r="C2" t="str">
            <v>August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all"/>
    </sheetNames>
    <sheetDataSet>
      <sheetData sheetId="0"/>
      <sheetData sheetId="1">
        <row r="2">
          <cell r="A2" t="str">
            <v>Accurate</v>
          </cell>
        </row>
        <row r="3">
          <cell r="A3" t="str">
            <v>AEI</v>
          </cell>
        </row>
        <row r="4">
          <cell r="A4" t="str">
            <v>Alstom</v>
          </cell>
        </row>
        <row r="5">
          <cell r="A5" t="str">
            <v>Andrewyula</v>
          </cell>
        </row>
        <row r="6">
          <cell r="A6" t="str">
            <v>APEX</v>
          </cell>
        </row>
        <row r="7">
          <cell r="A7" t="str">
            <v>ECE</v>
          </cell>
        </row>
        <row r="8">
          <cell r="A8" t="str">
            <v>EIUL</v>
          </cell>
        </row>
        <row r="9">
          <cell r="A9" t="str">
            <v>Electra</v>
          </cell>
        </row>
        <row r="10">
          <cell r="A10" t="str">
            <v>ETE</v>
          </cell>
        </row>
        <row r="11">
          <cell r="A11" t="str">
            <v>Hackbridge</v>
          </cell>
        </row>
        <row r="12">
          <cell r="A12" t="str">
            <v>HHE</v>
          </cell>
        </row>
        <row r="13">
          <cell r="A13" t="str">
            <v>IMP</v>
          </cell>
        </row>
        <row r="14">
          <cell r="A14" t="str">
            <v>Indotech</v>
          </cell>
        </row>
        <row r="15">
          <cell r="A15" t="str">
            <v>Kirloskar</v>
          </cell>
        </row>
        <row r="16">
          <cell r="A16" t="str">
            <v>KK Rao</v>
          </cell>
        </row>
        <row r="17">
          <cell r="A17" t="str">
            <v>KTE</v>
          </cell>
        </row>
        <row r="18">
          <cell r="A18" t="str">
            <v>Marson</v>
          </cell>
        </row>
        <row r="19">
          <cell r="A19" t="str">
            <v>PETE</v>
          </cell>
        </row>
        <row r="20">
          <cell r="A20" t="str">
            <v>Radhika</v>
          </cell>
        </row>
        <row r="21">
          <cell r="A21" t="str">
            <v>Ramakrishna</v>
          </cell>
        </row>
        <row r="22">
          <cell r="A22" t="str">
            <v>RIMA</v>
          </cell>
        </row>
        <row r="23">
          <cell r="A23" t="str">
            <v>SPEC</v>
          </cell>
        </row>
        <row r="24">
          <cell r="A24" t="str">
            <v>SSE</v>
          </cell>
        </row>
        <row r="25">
          <cell r="A25" t="str">
            <v>Star - Delta</v>
          </cell>
        </row>
        <row r="26">
          <cell r="A26" t="str">
            <v>STEL</v>
          </cell>
        </row>
        <row r="27">
          <cell r="A27" t="str">
            <v>UT</v>
          </cell>
        </row>
        <row r="28">
          <cell r="A28" t="str">
            <v>VE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s>
    <sheetDataSet>
      <sheetData sheetId="0">
        <row r="3">
          <cell r="F3" t="str">
            <v xml:space="preserve">01 - ANDAMAN AND NICOBAR ISLANDS </v>
          </cell>
        </row>
        <row r="4">
          <cell r="F4" t="str">
            <v xml:space="preserve">02 - ANDHRA PRADESH </v>
          </cell>
        </row>
        <row r="5">
          <cell r="F5" t="str">
            <v xml:space="preserve">03 - ARUNACHAL PRADESH </v>
          </cell>
        </row>
        <row r="6">
          <cell r="F6" t="str">
            <v xml:space="preserve">04 - ASSAM </v>
          </cell>
        </row>
        <row r="7">
          <cell r="F7" t="str">
            <v xml:space="preserve">05 - BIHAR </v>
          </cell>
        </row>
        <row r="8">
          <cell r="F8" t="str">
            <v xml:space="preserve">06 - CHANDIGARH </v>
          </cell>
        </row>
        <row r="9">
          <cell r="F9" t="str">
            <v xml:space="preserve">07 - DADRA &amp; NAGAR HAVELI </v>
          </cell>
        </row>
        <row r="10">
          <cell r="F10" t="str">
            <v xml:space="preserve">08 - DAMAN &amp; DIU </v>
          </cell>
        </row>
        <row r="11">
          <cell r="F11" t="str">
            <v xml:space="preserve">09 - DELHI </v>
          </cell>
        </row>
        <row r="12">
          <cell r="F12" t="str">
            <v xml:space="preserve">10 - GOA </v>
          </cell>
        </row>
        <row r="13">
          <cell r="F13" t="str">
            <v xml:space="preserve">11 - GUJARAT </v>
          </cell>
        </row>
        <row r="14">
          <cell r="F14" t="str">
            <v xml:space="preserve">12 - HARYANA </v>
          </cell>
        </row>
        <row r="15">
          <cell r="F15" t="str">
            <v xml:space="preserve">13 - HIMACHAL PRADESH </v>
          </cell>
        </row>
        <row r="16">
          <cell r="F16" t="str">
            <v xml:space="preserve">14 - JAMMU &amp; KASHMIR </v>
          </cell>
        </row>
        <row r="17">
          <cell r="F17" t="str">
            <v xml:space="preserve">15 - KARNATAKA </v>
          </cell>
        </row>
        <row r="18">
          <cell r="F18" t="str">
            <v xml:space="preserve">16 - KERALA </v>
          </cell>
        </row>
        <row r="19">
          <cell r="F19" t="str">
            <v xml:space="preserve">17 - LAKHSWADEEP </v>
          </cell>
        </row>
        <row r="20">
          <cell r="F20" t="str">
            <v xml:space="preserve">18 - MADHYA PRADESH </v>
          </cell>
        </row>
        <row r="21">
          <cell r="F21" t="str">
            <v xml:space="preserve">19 - MAHARASHTRA </v>
          </cell>
        </row>
        <row r="22">
          <cell r="F22" t="str">
            <v xml:space="preserve">20 - MANIPUR </v>
          </cell>
        </row>
        <row r="23">
          <cell r="F23" t="str">
            <v xml:space="preserve">21 - MEGHALAYA </v>
          </cell>
        </row>
        <row r="24">
          <cell r="F24" t="str">
            <v xml:space="preserve">22 - MIZORAM </v>
          </cell>
        </row>
        <row r="25">
          <cell r="F25" t="str">
            <v xml:space="preserve">23 - NAGALAND </v>
          </cell>
        </row>
        <row r="26">
          <cell r="F26" t="str">
            <v xml:space="preserve">24 - ORISSA </v>
          </cell>
        </row>
        <row r="27">
          <cell r="F27" t="str">
            <v xml:space="preserve">25 - PONDICHERRY </v>
          </cell>
        </row>
        <row r="28">
          <cell r="F28" t="str">
            <v xml:space="preserve">26 - PUNJAB </v>
          </cell>
        </row>
        <row r="29">
          <cell r="F29" t="str">
            <v xml:space="preserve">27 - RAJASTHAN </v>
          </cell>
        </row>
        <row r="30">
          <cell r="F30" t="str">
            <v xml:space="preserve">28 - SIKKIM </v>
          </cell>
        </row>
        <row r="31">
          <cell r="F31" t="str">
            <v xml:space="preserve">29 - TAMILNADU </v>
          </cell>
        </row>
        <row r="32">
          <cell r="F32" t="str">
            <v xml:space="preserve">30 - TRIPURA </v>
          </cell>
        </row>
        <row r="33">
          <cell r="F33" t="str">
            <v xml:space="preserve">31 - UTTAR PRADESH </v>
          </cell>
        </row>
        <row r="34">
          <cell r="F34" t="str">
            <v xml:space="preserve">32 - WEST BENGAL </v>
          </cell>
        </row>
        <row r="35">
          <cell r="F35" t="str">
            <v xml:space="preserve">33 - CHHATISHGARH </v>
          </cell>
        </row>
        <row r="36">
          <cell r="F36" t="str">
            <v xml:space="preserve">34 - UTTARANCHAL </v>
          </cell>
        </row>
        <row r="37">
          <cell r="F37" t="str">
            <v>35 - JHARKHAND</v>
          </cell>
        </row>
        <row r="38">
          <cell r="F38" t="str">
            <v>99 –State outside India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 val="1000000000000"/>
      <sheetName val="2000000000000"/>
      <sheetName val="3000000000000"/>
      <sheetName val="4000000000000"/>
      <sheetName val="5000000000000"/>
      <sheetName val="Sheet1"/>
      <sheetName val="Index"/>
      <sheetName val="Achivements"/>
      <sheetName val="Ser rel"/>
      <sheetName val="Services released"/>
      <sheetName val="Ser-2006-07"/>
      <sheetName val="Ser-existing"/>
      <sheetName val="Divn month progress"/>
      <sheetName val="Divn abst."/>
      <sheetName val="Month wise prog."/>
      <sheetName val="SSs"/>
      <sheetName val="Achvt "/>
      <sheetName val="Agl (white paper)"/>
      <sheetName val="Dried up wells"/>
      <sheetName val="SS( 2006-07) "/>
      <sheetName val="SS-existing"/>
      <sheetName val="DW2004-05 "/>
      <sheetName val="a"/>
      <sheetName val="b"/>
      <sheetName val="c"/>
      <sheetName val="d"/>
      <sheetName val="HT"/>
      <sheetName val="HT abstrct"/>
      <sheetName val="HT Add (2)"/>
      <sheetName val="HT details"/>
      <sheetName val="HT Add"/>
      <sheetName val="HT Rel"/>
      <sheetName val="LI Sch"/>
      <sheetName val="LI Schemes dedi Charged"/>
      <sheetName val="LI 1"/>
      <sheetName val="LT Abstract"/>
      <sheetName val="LT Town"/>
      <sheetName val="LT Rural"/>
      <sheetName val="LT MTM"/>
      <sheetName val="LT GDV"/>
      <sheetName val="LT Pending"/>
      <sheetName val="New Agl"/>
      <sheetName val="aquaculture"/>
      <sheetName val="Tathkal"/>
      <sheetName val="agriculture"/>
      <sheetName val="house holds"/>
      <sheetName val="3"/>
      <sheetName val="2"/>
      <sheetName val="1"/>
      <sheetName val="Sheet2"/>
      <sheetName val="DTR_x000d_FAILUR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1000000000000"/>
      <sheetName val="2000000000000"/>
      <sheetName val="3000000000000"/>
      <sheetName val="4000000000000"/>
      <sheetName val="5000000000000"/>
      <sheetName val="Letter"/>
      <sheetName val="1"/>
      <sheetName val="2 &amp; 3"/>
      <sheetName val="4 &amp; 5"/>
      <sheetName val="6"/>
      <sheetName val="7"/>
      <sheetName val="8"/>
      <sheetName val="9 Indiramma (CUM)"/>
      <sheetName val="10 LT abstrct"/>
      <sheetName val="11 Agl pend"/>
      <sheetName val="12 LT Pending"/>
      <sheetName val="13 LT Pen"/>
      <sheetName val="14 Indl (ABST)"/>
      <sheetName val="15 DIPC"/>
      <sheetName val="16 HT"/>
      <sheetName val="17 HT(ADDL)"/>
      <sheetName val="18  PWS"/>
      <sheetName val="19 PWS"/>
      <sheetName val="20 Tathkal"/>
      <sheetName val="21 Agl (white paper)"/>
      <sheetName val="22 New Agl"/>
      <sheetName val="23 Aquaculture (FT)"/>
      <sheetName val="24 Acheivements"/>
      <sheetName val="25 Rggvy"/>
      <sheetName val="26 Indiramma"/>
      <sheetName val="27 U AGL"/>
      <sheetName val="28 Agl F"/>
      <sheetName val="29 Capacitors"/>
      <sheetName val="30 Sub-Stations"/>
      <sheetName val="31 SEP.M.H.Q."/>
      <sheetName val="32 WSC"/>
      <sheetName val="33 SPA.PE"/>
      <sheetName val="34 MULT"/>
      <sheetName val="35 LiSCHEME"/>
      <sheetName val=" BB"/>
      <sheetName val=" DSM"/>
      <sheetName val="MPLADS"/>
      <sheetName val="acdp"/>
      <sheetName val="Sph Agls"/>
      <sheetName val="24Hrs Agls"/>
      <sheetName val="ABSTRACT"/>
      <sheetName val="IP(RELEASED)"/>
      <sheetName val="Indira prabha(PEN)"/>
      <sheetName val="schoo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all"/>
    </sheetNames>
    <sheetDataSet>
      <sheetData sheetId="0"/>
      <sheetData sheetId="1">
        <row r="2">
          <cell r="A2" t="str">
            <v>Accurate</v>
          </cell>
        </row>
        <row r="3">
          <cell r="A3" t="str">
            <v>AEI</v>
          </cell>
        </row>
        <row r="4">
          <cell r="A4" t="str">
            <v>Alstom</v>
          </cell>
        </row>
        <row r="5">
          <cell r="A5" t="str">
            <v>Andrewyula</v>
          </cell>
        </row>
        <row r="6">
          <cell r="A6" t="str">
            <v>APEX</v>
          </cell>
        </row>
        <row r="7">
          <cell r="A7" t="str">
            <v>ECE</v>
          </cell>
        </row>
        <row r="8">
          <cell r="A8" t="str">
            <v>EIUL</v>
          </cell>
        </row>
        <row r="9">
          <cell r="A9" t="str">
            <v>Electra</v>
          </cell>
        </row>
        <row r="10">
          <cell r="A10" t="str">
            <v>ETE</v>
          </cell>
        </row>
        <row r="11">
          <cell r="A11" t="str">
            <v>Hackbridge</v>
          </cell>
        </row>
        <row r="12">
          <cell r="A12" t="str">
            <v>HHE</v>
          </cell>
        </row>
        <row r="13">
          <cell r="A13" t="str">
            <v>IMP</v>
          </cell>
        </row>
        <row r="14">
          <cell r="A14" t="str">
            <v>Indotech</v>
          </cell>
        </row>
        <row r="15">
          <cell r="A15" t="str">
            <v>Kirloskar</v>
          </cell>
        </row>
        <row r="16">
          <cell r="A16" t="str">
            <v>KK Rao</v>
          </cell>
        </row>
        <row r="17">
          <cell r="A17" t="str">
            <v>KTE</v>
          </cell>
        </row>
        <row r="18">
          <cell r="A18" t="str">
            <v>Marson</v>
          </cell>
        </row>
        <row r="19">
          <cell r="A19" t="str">
            <v>PETE</v>
          </cell>
        </row>
        <row r="20">
          <cell r="A20" t="str">
            <v>Radhika</v>
          </cell>
        </row>
        <row r="21">
          <cell r="A21" t="str">
            <v>Ramakrishna</v>
          </cell>
        </row>
        <row r="22">
          <cell r="A22" t="str">
            <v>RIMA</v>
          </cell>
        </row>
        <row r="23">
          <cell r="A23" t="str">
            <v>SPEC</v>
          </cell>
        </row>
        <row r="24">
          <cell r="A24" t="str">
            <v>SSE</v>
          </cell>
        </row>
        <row r="25">
          <cell r="A25" t="str">
            <v>Star - Delta</v>
          </cell>
        </row>
        <row r="26">
          <cell r="A26" t="str">
            <v>STEL</v>
          </cell>
        </row>
        <row r="27">
          <cell r="A27" t="str">
            <v>UT</v>
          </cell>
        </row>
        <row r="28">
          <cell r="A28" t="str">
            <v>VE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2010 PLG"/>
      <sheetName val="ZKOK6"/>
      <sheetName val="kok5 jan cls"/>
      <sheetName val="Sheet1"/>
      <sheetName val="Sheet2"/>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IM Wos08-09"/>
      <sheetName val="2009-10 45678"/>
      <sheetName val="cls"/>
      <sheetName val="pccc"/>
      <sheetName val="VG"/>
      <sheetName val="O"/>
      <sheetName val="N T K"/>
      <sheetName val="CMD"/>
      <sheetName val="CMD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50"/>
      <sheetName val="DEC09 PLG"/>
      <sheetName val="Final wos List CMD"/>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2010 PLG"/>
      <sheetName val="ZKOK6"/>
      <sheetName val="kok5 jan cls"/>
      <sheetName val="Sheet1"/>
      <sheetName val="Sheet2"/>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IM Wos08-09"/>
      <sheetName val="2009-10 45678"/>
      <sheetName val="cls"/>
      <sheetName val="pccc"/>
      <sheetName val="VG"/>
      <sheetName val="O"/>
      <sheetName val="N T K"/>
      <sheetName val="CMD"/>
      <sheetName val="CMD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50"/>
      <sheetName val="DEC09 PLG"/>
      <sheetName val="Final wos List CMD"/>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30"/>
  <sheetViews>
    <sheetView showGridLines="0" tabSelected="1" showOutlineSymbols="0" view="pageBreakPreview" zoomScaleNormal="100" zoomScaleSheetLayoutView="100" workbookViewId="0">
      <selection activeCell="B8" sqref="B8"/>
    </sheetView>
  </sheetViews>
  <sheetFormatPr defaultColWidth="11.44140625" defaultRowHeight="14.25"/>
  <cols>
    <col min="1" max="1" width="13.77734375" style="7" customWidth="1"/>
    <col min="2" max="2" width="36.109375" style="7" bestFit="1" customWidth="1"/>
    <col min="3" max="3" width="20.109375" style="7" customWidth="1"/>
    <col min="4" max="4" width="10.33203125" style="6" customWidth="1"/>
    <col min="5" max="5" width="10.33203125" style="7" customWidth="1"/>
    <col min="6" max="6" width="9.109375" style="6" customWidth="1"/>
    <col min="7" max="7" width="9.109375" style="7" customWidth="1"/>
    <col min="8" max="8" width="9.33203125" style="6" customWidth="1"/>
    <col min="9" max="9" width="9.33203125" style="7" customWidth="1"/>
    <col min="10" max="10" width="30.33203125" style="7" customWidth="1"/>
    <col min="11" max="12" width="14.6640625" style="7" customWidth="1"/>
    <col min="13" max="16384" width="11.44140625" style="7"/>
  </cols>
  <sheetData>
    <row r="1" spans="1:10" s="42" customFormat="1" ht="24.75" customHeight="1">
      <c r="A1" s="120" t="s">
        <v>84</v>
      </c>
      <c r="B1" s="121"/>
      <c r="C1" s="447" t="s">
        <v>59</v>
      </c>
      <c r="D1" s="448"/>
      <c r="E1" s="448"/>
      <c r="F1" s="448"/>
      <c r="G1" s="448"/>
      <c r="H1" s="449"/>
      <c r="I1" s="450" t="s">
        <v>66</v>
      </c>
      <c r="J1" s="451"/>
    </row>
    <row r="2" spans="1:10" ht="62.1" customHeight="1">
      <c r="A2" s="452" t="s">
        <v>0</v>
      </c>
      <c r="B2" s="453"/>
      <c r="C2" s="453"/>
      <c r="D2" s="454" t="s">
        <v>88</v>
      </c>
      <c r="E2" s="454"/>
      <c r="F2" s="454" t="s">
        <v>89</v>
      </c>
      <c r="G2" s="454"/>
      <c r="H2" s="454" t="s">
        <v>90</v>
      </c>
      <c r="I2" s="454"/>
      <c r="J2" s="119" t="s">
        <v>56</v>
      </c>
    </row>
    <row r="3" spans="1:10" ht="15.75" customHeight="1">
      <c r="A3" s="455"/>
      <c r="B3" s="456"/>
      <c r="C3" s="456"/>
      <c r="D3" s="457" t="s">
        <v>57</v>
      </c>
      <c r="E3" s="457"/>
      <c r="F3" s="457" t="s">
        <v>57</v>
      </c>
      <c r="G3" s="457"/>
      <c r="H3" s="457" t="s">
        <v>57</v>
      </c>
      <c r="I3" s="457"/>
      <c r="J3" s="199"/>
    </row>
    <row r="4" spans="1:10" ht="15" customHeight="1">
      <c r="A4" s="455"/>
      <c r="B4" s="456"/>
      <c r="C4" s="456"/>
      <c r="D4" s="457"/>
      <c r="E4" s="457"/>
      <c r="F4" s="457"/>
      <c r="G4" s="457"/>
      <c r="H4" s="457"/>
      <c r="I4" s="457"/>
      <c r="J4" s="199"/>
    </row>
    <row r="5" spans="1:10" ht="14.25" customHeight="1">
      <c r="A5" s="458" t="s">
        <v>58</v>
      </c>
      <c r="B5" s="459"/>
      <c r="C5" s="459"/>
      <c r="D5" s="23" t="s">
        <v>1</v>
      </c>
      <c r="E5" s="23" t="s">
        <v>2</v>
      </c>
      <c r="F5" s="23" t="s">
        <v>1</v>
      </c>
      <c r="G5" s="23" t="s">
        <v>2</v>
      </c>
      <c r="H5" s="23" t="s">
        <v>1</v>
      </c>
      <c r="I5" s="23" t="s">
        <v>2</v>
      </c>
      <c r="J5" s="199"/>
    </row>
    <row r="6" spans="1:10" ht="14.25" customHeight="1">
      <c r="A6" s="458"/>
      <c r="B6" s="459"/>
      <c r="C6" s="459"/>
      <c r="D6" s="23" t="s">
        <v>3</v>
      </c>
      <c r="E6" s="23" t="s">
        <v>4</v>
      </c>
      <c r="F6" s="23" t="s">
        <v>3</v>
      </c>
      <c r="G6" s="23" t="s">
        <v>4</v>
      </c>
      <c r="H6" s="23" t="s">
        <v>3</v>
      </c>
      <c r="I6" s="23" t="s">
        <v>4</v>
      </c>
      <c r="J6" s="199"/>
    </row>
    <row r="7" spans="1:10" ht="15">
      <c r="A7" s="41" t="s">
        <v>20</v>
      </c>
      <c r="B7" s="22" t="s">
        <v>21</v>
      </c>
      <c r="C7" s="22" t="s">
        <v>22</v>
      </c>
      <c r="D7" s="21"/>
      <c r="E7" s="21"/>
      <c r="F7" s="21"/>
      <c r="G7" s="21"/>
      <c r="H7" s="21"/>
      <c r="I7" s="21"/>
      <c r="J7" s="196"/>
    </row>
    <row r="8" spans="1:10" ht="15" customHeight="1">
      <c r="A8" s="190" t="s">
        <v>3798</v>
      </c>
      <c r="B8" s="191" t="s">
        <v>3799</v>
      </c>
      <c r="C8" s="8"/>
      <c r="D8" s="9">
        <v>0</v>
      </c>
      <c r="E8" s="192">
        <v>0</v>
      </c>
      <c r="F8" s="9">
        <v>0</v>
      </c>
      <c r="G8" s="192">
        <v>0</v>
      </c>
      <c r="H8" s="9">
        <v>0</v>
      </c>
      <c r="I8" s="192">
        <v>0</v>
      </c>
      <c r="J8" s="445" t="s">
        <v>3800</v>
      </c>
    </row>
    <row r="9" spans="1:10" ht="15">
      <c r="A9" s="190" t="s">
        <v>3798</v>
      </c>
      <c r="B9" s="191" t="s">
        <v>3801</v>
      </c>
      <c r="C9" s="8"/>
      <c r="D9" s="9">
        <v>0</v>
      </c>
      <c r="E9" s="192">
        <v>0</v>
      </c>
      <c r="F9" s="9">
        <v>0</v>
      </c>
      <c r="G9" s="192">
        <v>0</v>
      </c>
      <c r="H9" s="9">
        <v>0</v>
      </c>
      <c r="I9" s="192">
        <v>0</v>
      </c>
      <c r="J9" s="446"/>
    </row>
    <row r="10" spans="1:10" ht="15">
      <c r="A10" s="190" t="s">
        <v>3798</v>
      </c>
      <c r="B10" s="191" t="s">
        <v>3802</v>
      </c>
      <c r="C10" s="8"/>
      <c r="D10" s="9">
        <v>0</v>
      </c>
      <c r="E10" s="192">
        <v>0</v>
      </c>
      <c r="F10" s="9">
        <v>0</v>
      </c>
      <c r="G10" s="192">
        <v>0</v>
      </c>
      <c r="H10" s="9">
        <v>0</v>
      </c>
      <c r="I10" s="192">
        <v>0</v>
      </c>
      <c r="J10" s="446"/>
    </row>
    <row r="11" spans="1:10" ht="15">
      <c r="A11" s="190" t="s">
        <v>3803</v>
      </c>
      <c r="B11" s="191" t="s">
        <v>3804</v>
      </c>
      <c r="C11" s="8"/>
      <c r="D11" s="9">
        <v>0</v>
      </c>
      <c r="E11" s="192">
        <v>0</v>
      </c>
      <c r="F11" s="9">
        <v>0.16666666666666666</v>
      </c>
      <c r="G11" s="192">
        <v>0</v>
      </c>
      <c r="H11" s="9">
        <v>0.5</v>
      </c>
      <c r="I11" s="192">
        <v>0.16666666666666666</v>
      </c>
      <c r="J11" s="446"/>
    </row>
    <row r="12" spans="1:10" ht="15">
      <c r="A12" s="190" t="s">
        <v>3803</v>
      </c>
      <c r="B12" s="191" t="s">
        <v>3805</v>
      </c>
      <c r="C12" s="8"/>
      <c r="D12" s="9">
        <v>0</v>
      </c>
      <c r="E12" s="192">
        <v>0</v>
      </c>
      <c r="F12" s="9">
        <v>0.16666666666666666</v>
      </c>
      <c r="G12" s="192">
        <v>0</v>
      </c>
      <c r="H12" s="9">
        <v>0.5</v>
      </c>
      <c r="I12" s="192">
        <v>0.16666666666666666</v>
      </c>
      <c r="J12" s="446"/>
    </row>
    <row r="13" spans="1:10" ht="15">
      <c r="A13" s="190" t="s">
        <v>3803</v>
      </c>
      <c r="B13" s="191" t="s">
        <v>3806</v>
      </c>
      <c r="C13" s="8"/>
      <c r="D13" s="9">
        <v>0</v>
      </c>
      <c r="E13" s="192">
        <v>0</v>
      </c>
      <c r="F13" s="9">
        <v>0</v>
      </c>
      <c r="G13" s="192">
        <v>0</v>
      </c>
      <c r="H13" s="9">
        <v>0.33333333333333331</v>
      </c>
      <c r="I13" s="192">
        <v>0.16666666666666666</v>
      </c>
      <c r="J13" s="446"/>
    </row>
    <row r="14" spans="1:10" ht="22.5" customHeight="1">
      <c r="A14" s="193" t="s">
        <v>3807</v>
      </c>
      <c r="B14" s="191" t="s">
        <v>3808</v>
      </c>
      <c r="C14" s="8"/>
      <c r="D14" s="9">
        <v>0.5</v>
      </c>
      <c r="E14" s="192">
        <v>0.16666666666666666</v>
      </c>
      <c r="F14" s="9">
        <v>0</v>
      </c>
      <c r="G14" s="192">
        <v>0</v>
      </c>
      <c r="H14" s="9">
        <v>0.16666666666666666</v>
      </c>
      <c r="I14" s="192">
        <v>0.33333333333333331</v>
      </c>
      <c r="J14" s="446"/>
    </row>
    <row r="15" spans="1:10" ht="15">
      <c r="A15" s="190" t="s">
        <v>3807</v>
      </c>
      <c r="B15" s="191" t="s">
        <v>3809</v>
      </c>
      <c r="C15" s="8"/>
      <c r="D15" s="9">
        <v>0.33333333333333331</v>
      </c>
      <c r="E15" s="192">
        <v>0.16666666666666666</v>
      </c>
      <c r="F15" s="9">
        <v>0</v>
      </c>
      <c r="G15" s="192">
        <v>0</v>
      </c>
      <c r="H15" s="9">
        <v>0.5</v>
      </c>
      <c r="I15" s="192">
        <v>0.33333333333333331</v>
      </c>
      <c r="J15" s="446"/>
    </row>
    <row r="16" spans="1:10" ht="15">
      <c r="A16" s="190" t="s">
        <v>3803</v>
      </c>
      <c r="B16" s="191" t="s">
        <v>3810</v>
      </c>
      <c r="C16" s="8"/>
      <c r="D16" s="9">
        <v>0.66666666666666663</v>
      </c>
      <c r="E16" s="192">
        <v>0.5</v>
      </c>
      <c r="F16" s="9">
        <v>0.33333333333333331</v>
      </c>
      <c r="G16" s="192">
        <v>0.16666666666666666</v>
      </c>
      <c r="H16" s="9">
        <v>0.33333333333333331</v>
      </c>
      <c r="I16" s="192">
        <v>0.83333333333333337</v>
      </c>
      <c r="J16" s="446"/>
    </row>
    <row r="17" spans="1:10" ht="15">
      <c r="A17" s="190" t="s">
        <v>3803</v>
      </c>
      <c r="B17" s="191" t="s">
        <v>3811</v>
      </c>
      <c r="C17" s="8"/>
      <c r="D17" s="9">
        <v>0.16666666666666666</v>
      </c>
      <c r="E17" s="192">
        <v>0.83333333333333337</v>
      </c>
      <c r="F17" s="9">
        <v>0</v>
      </c>
      <c r="G17" s="192">
        <v>0.16666666666666666</v>
      </c>
      <c r="H17" s="9">
        <v>0.33333333333333331</v>
      </c>
      <c r="I17" s="192">
        <v>1</v>
      </c>
      <c r="J17" s="446"/>
    </row>
    <row r="18" spans="1:10" ht="15">
      <c r="A18" s="190" t="s">
        <v>3803</v>
      </c>
      <c r="B18" s="191" t="s">
        <v>3812</v>
      </c>
      <c r="C18" s="8"/>
      <c r="D18" s="9">
        <v>0.66666666666666663</v>
      </c>
      <c r="E18" s="192">
        <v>0.5</v>
      </c>
      <c r="F18" s="9">
        <v>0.33333333333333331</v>
      </c>
      <c r="G18" s="192">
        <v>0.16666666666666666</v>
      </c>
      <c r="H18" s="9">
        <v>0.33333333333333331</v>
      </c>
      <c r="I18" s="192">
        <v>0.83333333333333337</v>
      </c>
      <c r="J18" s="446"/>
    </row>
    <row r="19" spans="1:10" ht="15">
      <c r="A19" s="190" t="s">
        <v>3803</v>
      </c>
      <c r="B19" s="191" t="s">
        <v>3813</v>
      </c>
      <c r="C19" s="21"/>
      <c r="D19" s="194">
        <v>0</v>
      </c>
      <c r="E19" s="192">
        <v>0.16666666666666666</v>
      </c>
      <c r="F19" s="194">
        <v>0.16666666666666666</v>
      </c>
      <c r="G19" s="192">
        <v>0.16666666666666666</v>
      </c>
      <c r="H19" s="194">
        <v>0.5</v>
      </c>
      <c r="I19" s="192">
        <v>0.5</v>
      </c>
      <c r="J19" s="446"/>
    </row>
    <row r="20" spans="1:10" ht="15">
      <c r="A20" s="190" t="s">
        <v>3803</v>
      </c>
      <c r="B20" s="191" t="s">
        <v>3814</v>
      </c>
      <c r="C20" s="21"/>
      <c r="D20" s="194">
        <v>0</v>
      </c>
      <c r="E20" s="192">
        <v>0.16666666666666666</v>
      </c>
      <c r="F20" s="194">
        <v>0.16666666666666666</v>
      </c>
      <c r="G20" s="192">
        <v>0.16666666666666666</v>
      </c>
      <c r="H20" s="194">
        <v>0.5</v>
      </c>
      <c r="I20" s="192">
        <v>0.5</v>
      </c>
      <c r="J20" s="446"/>
    </row>
    <row r="21" spans="1:10" ht="15">
      <c r="A21" s="193" t="s">
        <v>3807</v>
      </c>
      <c r="B21" s="191" t="s">
        <v>3815</v>
      </c>
      <c r="C21" s="21"/>
      <c r="D21" s="194">
        <v>0.5</v>
      </c>
      <c r="E21" s="192">
        <v>0.16666666666666666</v>
      </c>
      <c r="F21" s="194">
        <v>0.16666666666666666</v>
      </c>
      <c r="G21" s="192">
        <v>0</v>
      </c>
      <c r="H21" s="194">
        <v>0.5</v>
      </c>
      <c r="I21" s="192">
        <v>0.33333333333333331</v>
      </c>
      <c r="J21" s="446"/>
    </row>
    <row r="22" spans="1:10" ht="15">
      <c r="A22" s="193" t="s">
        <v>3807</v>
      </c>
      <c r="B22" s="191" t="s">
        <v>3816</v>
      </c>
      <c r="C22" s="21"/>
      <c r="D22" s="194">
        <v>0.5</v>
      </c>
      <c r="E22" s="192">
        <v>0.16666666666666666</v>
      </c>
      <c r="F22" s="194">
        <v>0</v>
      </c>
      <c r="G22" s="192">
        <v>0</v>
      </c>
      <c r="H22" s="194">
        <v>0.5</v>
      </c>
      <c r="I22" s="192">
        <v>0.33333333333333331</v>
      </c>
      <c r="J22" s="446"/>
    </row>
    <row r="23" spans="1:10" ht="15">
      <c r="A23" s="193" t="s">
        <v>3807</v>
      </c>
      <c r="B23" s="191" t="s">
        <v>3817</v>
      </c>
      <c r="C23" s="21"/>
      <c r="D23" s="194">
        <v>0.66666666666666663</v>
      </c>
      <c r="E23" s="192">
        <v>0.16666666666666666</v>
      </c>
      <c r="F23" s="194">
        <v>0</v>
      </c>
      <c r="G23" s="192">
        <v>0</v>
      </c>
      <c r="H23" s="194">
        <v>0.5</v>
      </c>
      <c r="I23" s="192">
        <v>0.33333333333333331</v>
      </c>
      <c r="J23" s="446"/>
    </row>
    <row r="24" spans="1:10" ht="15">
      <c r="A24" s="190" t="s">
        <v>3818</v>
      </c>
      <c r="B24" s="191" t="s">
        <v>3819</v>
      </c>
      <c r="C24" s="21"/>
      <c r="D24" s="194">
        <v>0</v>
      </c>
      <c r="E24" s="192">
        <v>0.33333333333333331</v>
      </c>
      <c r="F24" s="194">
        <v>0</v>
      </c>
      <c r="G24" s="192">
        <v>0.16666666666666666</v>
      </c>
      <c r="H24" s="194">
        <v>0.16666666666666666</v>
      </c>
      <c r="I24" s="192">
        <v>0.83333333333333337</v>
      </c>
      <c r="J24" s="446"/>
    </row>
    <row r="25" spans="1:10" ht="15">
      <c r="A25" s="190" t="s">
        <v>3818</v>
      </c>
      <c r="B25" s="191" t="s">
        <v>3820</v>
      </c>
      <c r="C25" s="21"/>
      <c r="D25" s="194">
        <v>0</v>
      </c>
      <c r="E25" s="192">
        <v>0.33333333333333331</v>
      </c>
      <c r="F25" s="194">
        <v>0</v>
      </c>
      <c r="G25" s="192">
        <v>0</v>
      </c>
      <c r="H25" s="194">
        <v>0.33333333333333331</v>
      </c>
      <c r="I25" s="192">
        <v>0.83333333333333337</v>
      </c>
      <c r="J25" s="446"/>
    </row>
    <row r="26" spans="1:10" ht="15">
      <c r="A26" s="190" t="s">
        <v>3818</v>
      </c>
      <c r="B26" s="191" t="s">
        <v>3821</v>
      </c>
      <c r="C26" s="21"/>
      <c r="D26" s="194">
        <v>0</v>
      </c>
      <c r="E26" s="192">
        <v>0.33333333333333331</v>
      </c>
      <c r="F26" s="194">
        <v>0</v>
      </c>
      <c r="G26" s="192">
        <v>0.16666666666666666</v>
      </c>
      <c r="H26" s="194">
        <v>0.16666666666666666</v>
      </c>
      <c r="I26" s="192">
        <v>0.83333333333333337</v>
      </c>
      <c r="J26" s="446"/>
    </row>
    <row r="27" spans="1:10" ht="15">
      <c r="A27" s="195" t="s">
        <v>3798</v>
      </c>
      <c r="B27" s="191" t="s">
        <v>3822</v>
      </c>
      <c r="C27" s="21"/>
      <c r="D27" s="194">
        <v>0.16666666666666666</v>
      </c>
      <c r="E27" s="192">
        <v>1</v>
      </c>
      <c r="F27" s="194">
        <v>0</v>
      </c>
      <c r="G27" s="192">
        <v>0.66666666666666663</v>
      </c>
      <c r="H27" s="194">
        <v>0</v>
      </c>
      <c r="I27" s="192">
        <v>0.5</v>
      </c>
      <c r="J27" s="446"/>
    </row>
    <row r="28" spans="1:10" ht="15">
      <c r="A28" s="195" t="s">
        <v>3798</v>
      </c>
      <c r="B28" s="191" t="s">
        <v>3823</v>
      </c>
      <c r="C28" s="21"/>
      <c r="D28" s="194">
        <v>0.16666666666666666</v>
      </c>
      <c r="E28" s="192">
        <v>1</v>
      </c>
      <c r="F28" s="194">
        <v>0</v>
      </c>
      <c r="G28" s="192">
        <v>0.66666666666666663</v>
      </c>
      <c r="H28" s="194">
        <v>0</v>
      </c>
      <c r="I28" s="192">
        <v>0.33333333333333331</v>
      </c>
      <c r="J28" s="446"/>
    </row>
    <row r="29" spans="1:10" ht="15">
      <c r="A29" s="195" t="s">
        <v>3798</v>
      </c>
      <c r="B29" s="191" t="s">
        <v>3824</v>
      </c>
      <c r="C29" s="21"/>
      <c r="D29" s="194">
        <v>0.16666666666666666</v>
      </c>
      <c r="E29" s="192">
        <v>1</v>
      </c>
      <c r="F29" s="194">
        <v>0</v>
      </c>
      <c r="G29" s="192">
        <v>0.66666666666666663</v>
      </c>
      <c r="H29" s="194">
        <v>0.16666666666666666</v>
      </c>
      <c r="I29" s="192">
        <v>0.5</v>
      </c>
      <c r="J29" s="446"/>
    </row>
    <row r="30" spans="1:10" ht="15">
      <c r="A30" s="195" t="s">
        <v>3818</v>
      </c>
      <c r="B30" s="191" t="s">
        <v>3825</v>
      </c>
      <c r="C30" s="21"/>
      <c r="D30" s="194">
        <v>0</v>
      </c>
      <c r="E30" s="192">
        <v>0.33333333333333331</v>
      </c>
      <c r="F30" s="194">
        <v>0</v>
      </c>
      <c r="G30" s="192">
        <v>0.33333333333333331</v>
      </c>
      <c r="H30" s="194">
        <v>0.16666666666666666</v>
      </c>
      <c r="I30" s="192">
        <v>1</v>
      </c>
      <c r="J30" s="446"/>
    </row>
    <row r="31" spans="1:10" ht="15">
      <c r="A31" s="195" t="s">
        <v>3818</v>
      </c>
      <c r="B31" s="191" t="s">
        <v>3826</v>
      </c>
      <c r="C31" s="21"/>
      <c r="D31" s="194">
        <v>0</v>
      </c>
      <c r="E31" s="192">
        <v>0.33333333333333331</v>
      </c>
      <c r="F31" s="194">
        <v>0</v>
      </c>
      <c r="G31" s="192">
        <v>0.33333333333333331</v>
      </c>
      <c r="H31" s="194">
        <v>0.33333333333333331</v>
      </c>
      <c r="I31" s="192">
        <v>0.83333333333333337</v>
      </c>
      <c r="J31" s="446"/>
    </row>
    <row r="32" spans="1:10" ht="15">
      <c r="A32" s="195" t="s">
        <v>3798</v>
      </c>
      <c r="B32" s="191" t="s">
        <v>3827</v>
      </c>
      <c r="C32" s="21"/>
      <c r="D32" s="194">
        <v>0</v>
      </c>
      <c r="E32" s="192">
        <v>0.66666666666666663</v>
      </c>
      <c r="F32" s="194">
        <v>0</v>
      </c>
      <c r="G32" s="192">
        <v>0.16666666666666666</v>
      </c>
      <c r="H32" s="194">
        <v>0</v>
      </c>
      <c r="I32" s="192">
        <v>0.16666666666666666</v>
      </c>
      <c r="J32" s="446"/>
    </row>
    <row r="33" spans="1:10" ht="15">
      <c r="A33" s="195" t="s">
        <v>3798</v>
      </c>
      <c r="B33" s="191" t="s">
        <v>3828</v>
      </c>
      <c r="C33" s="21"/>
      <c r="D33" s="194">
        <v>0</v>
      </c>
      <c r="E33" s="192">
        <v>0.66666666666666663</v>
      </c>
      <c r="F33" s="194">
        <v>0</v>
      </c>
      <c r="G33" s="192">
        <v>0.16666666666666666</v>
      </c>
      <c r="H33" s="194">
        <v>0</v>
      </c>
      <c r="I33" s="192">
        <v>0.16666666666666666</v>
      </c>
      <c r="J33" s="446"/>
    </row>
    <row r="34" spans="1:10" ht="15">
      <c r="A34" s="195" t="s">
        <v>3798</v>
      </c>
      <c r="B34" s="191" t="s">
        <v>3829</v>
      </c>
      <c r="C34" s="21"/>
      <c r="D34" s="194">
        <v>0</v>
      </c>
      <c r="E34" s="192">
        <v>1</v>
      </c>
      <c r="F34" s="194">
        <v>0</v>
      </c>
      <c r="G34" s="192">
        <v>0.16666666666666666</v>
      </c>
      <c r="H34" s="194">
        <v>0</v>
      </c>
      <c r="I34" s="192">
        <v>0.16666666666666666</v>
      </c>
      <c r="J34" s="446"/>
    </row>
    <row r="35" spans="1:10" ht="15">
      <c r="A35" s="193" t="s">
        <v>3807</v>
      </c>
      <c r="B35" s="191" t="s">
        <v>3830</v>
      </c>
      <c r="C35" s="21"/>
      <c r="D35" s="194">
        <v>0</v>
      </c>
      <c r="E35" s="192">
        <v>0.16666666666666666</v>
      </c>
      <c r="F35" s="194">
        <v>0</v>
      </c>
      <c r="G35" s="192">
        <v>0</v>
      </c>
      <c r="H35" s="194">
        <v>0</v>
      </c>
      <c r="I35" s="192">
        <v>0.16666666666666666</v>
      </c>
      <c r="J35" s="446"/>
    </row>
    <row r="36" spans="1:10" ht="15">
      <c r="A36" s="193" t="s">
        <v>3807</v>
      </c>
      <c r="B36" s="191" t="s">
        <v>3831</v>
      </c>
      <c r="C36" s="21"/>
      <c r="D36" s="194">
        <v>0</v>
      </c>
      <c r="E36" s="192">
        <v>0.16666666666666666</v>
      </c>
      <c r="F36" s="194">
        <v>0</v>
      </c>
      <c r="G36" s="192">
        <v>0</v>
      </c>
      <c r="H36" s="194">
        <v>0</v>
      </c>
      <c r="I36" s="192">
        <v>0.16666666666666666</v>
      </c>
      <c r="J36" s="446"/>
    </row>
    <row r="37" spans="1:10" ht="15">
      <c r="A37" s="193" t="s">
        <v>3807</v>
      </c>
      <c r="B37" s="191" t="s">
        <v>3832</v>
      </c>
      <c r="C37" s="21"/>
      <c r="D37" s="194">
        <v>0</v>
      </c>
      <c r="E37" s="192">
        <v>0.33333333333333331</v>
      </c>
      <c r="F37" s="194">
        <v>0</v>
      </c>
      <c r="G37" s="192">
        <v>0</v>
      </c>
      <c r="H37" s="194">
        <v>0.33333333333333331</v>
      </c>
      <c r="I37" s="192">
        <v>0.33333333333333331</v>
      </c>
      <c r="J37" s="446"/>
    </row>
    <row r="38" spans="1:10" ht="15">
      <c r="A38" s="193" t="s">
        <v>3807</v>
      </c>
      <c r="B38" s="191" t="s">
        <v>3833</v>
      </c>
      <c r="C38" s="21"/>
      <c r="D38" s="194">
        <v>0.16666666666666666</v>
      </c>
      <c r="E38" s="192">
        <v>0.33333333333333331</v>
      </c>
      <c r="F38" s="194">
        <v>0</v>
      </c>
      <c r="G38" s="192">
        <v>0</v>
      </c>
      <c r="H38" s="194">
        <v>0.16666666666666666</v>
      </c>
      <c r="I38" s="192">
        <v>0.16666666666666666</v>
      </c>
      <c r="J38" s="446"/>
    </row>
    <row r="39" spans="1:10" ht="15">
      <c r="A39" s="193" t="s">
        <v>3807</v>
      </c>
      <c r="B39" s="191" t="s">
        <v>3834</v>
      </c>
      <c r="C39" s="21"/>
      <c r="D39" s="194">
        <v>0.16666666666666666</v>
      </c>
      <c r="E39" s="192">
        <v>0.33333333333333331</v>
      </c>
      <c r="F39" s="194">
        <v>0</v>
      </c>
      <c r="G39" s="192">
        <v>0</v>
      </c>
      <c r="H39" s="194">
        <v>0.16666666666666666</v>
      </c>
      <c r="I39" s="192">
        <v>0.16666666666666666</v>
      </c>
      <c r="J39" s="446"/>
    </row>
    <row r="40" spans="1:10" ht="15">
      <c r="A40" s="195" t="s">
        <v>3803</v>
      </c>
      <c r="B40" s="191" t="s">
        <v>3835</v>
      </c>
      <c r="C40" s="21"/>
      <c r="D40" s="194">
        <v>0.16666666666666666</v>
      </c>
      <c r="E40" s="192">
        <v>1</v>
      </c>
      <c r="F40" s="194">
        <v>0</v>
      </c>
      <c r="G40" s="192">
        <v>0.66666666666666663</v>
      </c>
      <c r="H40" s="194">
        <v>0.33333333333333331</v>
      </c>
      <c r="I40" s="192">
        <v>1</v>
      </c>
      <c r="J40" s="446"/>
    </row>
    <row r="41" spans="1:10" ht="15">
      <c r="A41" s="195" t="s">
        <v>3803</v>
      </c>
      <c r="B41" s="191" t="s">
        <v>3836</v>
      </c>
      <c r="C41" s="21"/>
      <c r="D41" s="194">
        <v>0.16666666666666666</v>
      </c>
      <c r="E41" s="192">
        <v>1</v>
      </c>
      <c r="F41" s="194">
        <v>0</v>
      </c>
      <c r="G41" s="192">
        <v>0.66666666666666663</v>
      </c>
      <c r="H41" s="194">
        <v>0.33333333333333331</v>
      </c>
      <c r="I41" s="192">
        <v>1</v>
      </c>
      <c r="J41" s="446"/>
    </row>
    <row r="42" spans="1:10" ht="15">
      <c r="A42" s="195" t="s">
        <v>3803</v>
      </c>
      <c r="B42" s="191" t="s">
        <v>3837</v>
      </c>
      <c r="C42" s="21"/>
      <c r="D42" s="194">
        <v>0.16666666666666666</v>
      </c>
      <c r="E42" s="192">
        <v>0.66666666666666663</v>
      </c>
      <c r="F42" s="194">
        <v>0</v>
      </c>
      <c r="G42" s="192">
        <v>0.5</v>
      </c>
      <c r="H42" s="194">
        <v>0.16666666666666666</v>
      </c>
      <c r="I42" s="192">
        <v>1</v>
      </c>
      <c r="J42" s="446"/>
    </row>
    <row r="43" spans="1:10" ht="15">
      <c r="A43" s="196" t="s">
        <v>3818</v>
      </c>
      <c r="B43" s="191" t="s">
        <v>3838</v>
      </c>
      <c r="C43" s="21"/>
      <c r="D43" s="194">
        <v>0.16666666666666666</v>
      </c>
      <c r="E43" s="192">
        <v>0.5</v>
      </c>
      <c r="F43" s="194">
        <v>0</v>
      </c>
      <c r="G43" s="192">
        <v>0.5</v>
      </c>
      <c r="H43" s="194">
        <v>0.33333333333333331</v>
      </c>
      <c r="I43" s="192">
        <v>0.66666666666666663</v>
      </c>
      <c r="J43" s="446"/>
    </row>
    <row r="44" spans="1:10" ht="15">
      <c r="A44" s="196" t="s">
        <v>3818</v>
      </c>
      <c r="B44" s="191" t="s">
        <v>3839</v>
      </c>
      <c r="C44" s="21"/>
      <c r="D44" s="194">
        <v>0.16666666666666666</v>
      </c>
      <c r="E44" s="192">
        <v>0.5</v>
      </c>
      <c r="F44" s="194">
        <v>0</v>
      </c>
      <c r="G44" s="192">
        <v>0.5</v>
      </c>
      <c r="H44" s="194">
        <v>0.33333333333333331</v>
      </c>
      <c r="I44" s="192">
        <v>0.66666666666666663</v>
      </c>
      <c r="J44" s="446"/>
    </row>
    <row r="45" spans="1:10" ht="22.5" customHeight="1">
      <c r="A45" s="196" t="s">
        <v>3818</v>
      </c>
      <c r="B45" s="191" t="s">
        <v>3840</v>
      </c>
      <c r="C45" s="21"/>
      <c r="D45" s="194">
        <v>0.16666666666666666</v>
      </c>
      <c r="E45" s="192">
        <v>0.5</v>
      </c>
      <c r="F45" s="194">
        <v>0</v>
      </c>
      <c r="G45" s="192">
        <v>0.5</v>
      </c>
      <c r="H45" s="194">
        <v>0.33333333333333331</v>
      </c>
      <c r="I45" s="192">
        <v>0.66666666666666663</v>
      </c>
      <c r="J45" s="446"/>
    </row>
    <row r="46" spans="1:10" ht="24" customHeight="1">
      <c r="A46" s="196" t="s">
        <v>3818</v>
      </c>
      <c r="B46" s="191" t="s">
        <v>3841</v>
      </c>
      <c r="C46" s="21"/>
      <c r="D46" s="194">
        <v>0.16666666666666666</v>
      </c>
      <c r="E46" s="192">
        <v>0.33333333333333331</v>
      </c>
      <c r="F46" s="194">
        <v>0</v>
      </c>
      <c r="G46" s="192">
        <v>0</v>
      </c>
      <c r="H46" s="194">
        <v>0.33333333333333331</v>
      </c>
      <c r="I46" s="192">
        <v>0.5</v>
      </c>
      <c r="J46" s="446"/>
    </row>
    <row r="47" spans="1:10" ht="15">
      <c r="A47" s="196" t="s">
        <v>3818</v>
      </c>
      <c r="B47" s="191" t="s">
        <v>3842</v>
      </c>
      <c r="C47" s="196"/>
      <c r="D47" s="197">
        <v>0.33333333333333331</v>
      </c>
      <c r="E47" s="197">
        <v>0.33333333333333331</v>
      </c>
      <c r="F47" s="197">
        <v>0</v>
      </c>
      <c r="G47" s="197">
        <v>0</v>
      </c>
      <c r="H47" s="197">
        <v>0.5</v>
      </c>
      <c r="I47" s="197">
        <v>0.66666666666666663</v>
      </c>
      <c r="J47" s="446"/>
    </row>
    <row r="48" spans="1:10" ht="15">
      <c r="A48" s="196" t="s">
        <v>3818</v>
      </c>
      <c r="B48" s="191" t="s">
        <v>3843</v>
      </c>
      <c r="C48" s="196"/>
      <c r="D48" s="197">
        <v>0.33333333333333331</v>
      </c>
      <c r="E48" s="197">
        <v>0.33333333333333331</v>
      </c>
      <c r="F48" s="197">
        <v>0</v>
      </c>
      <c r="G48" s="197">
        <v>0</v>
      </c>
      <c r="H48" s="197">
        <v>0.5</v>
      </c>
      <c r="I48" s="197">
        <v>0.66666666666666663</v>
      </c>
      <c r="J48" s="446"/>
    </row>
    <row r="49" spans="1:10" ht="15">
      <c r="A49" s="190" t="s">
        <v>3798</v>
      </c>
      <c r="B49" s="191" t="s">
        <v>3844</v>
      </c>
      <c r="C49" s="196"/>
      <c r="D49" s="197">
        <v>0.16666666666666666</v>
      </c>
      <c r="E49" s="197">
        <v>0.66666666666666663</v>
      </c>
      <c r="F49" s="197">
        <v>0.16666666666666666</v>
      </c>
      <c r="G49" s="197">
        <v>0.66666666666666663</v>
      </c>
      <c r="H49" s="197">
        <v>0</v>
      </c>
      <c r="I49" s="197">
        <v>0.83333333333333337</v>
      </c>
      <c r="J49" s="446"/>
    </row>
    <row r="50" spans="1:10" ht="15">
      <c r="A50" s="190" t="s">
        <v>3798</v>
      </c>
      <c r="B50" s="191" t="s">
        <v>3845</v>
      </c>
      <c r="C50" s="196"/>
      <c r="D50" s="197">
        <v>0.16666666666666666</v>
      </c>
      <c r="E50" s="197">
        <v>0.66666666666666663</v>
      </c>
      <c r="F50" s="197">
        <v>0.16666666666666666</v>
      </c>
      <c r="G50" s="197">
        <v>0.66666666666666663</v>
      </c>
      <c r="H50" s="197">
        <v>0</v>
      </c>
      <c r="I50" s="197">
        <v>0.83333333333333337</v>
      </c>
      <c r="J50" s="446"/>
    </row>
    <row r="51" spans="1:10" ht="15">
      <c r="A51" s="190" t="s">
        <v>3798</v>
      </c>
      <c r="B51" s="191" t="s">
        <v>3846</v>
      </c>
      <c r="C51" s="196"/>
      <c r="D51" s="197">
        <v>0.16666666666666666</v>
      </c>
      <c r="E51" s="197">
        <v>0.66666666666666663</v>
      </c>
      <c r="F51" s="197">
        <v>0.16666666666666666</v>
      </c>
      <c r="G51" s="197">
        <v>0.66666666666666663</v>
      </c>
      <c r="H51" s="197">
        <v>0</v>
      </c>
      <c r="I51" s="197">
        <v>0.83333333333333337</v>
      </c>
      <c r="J51" s="446"/>
    </row>
    <row r="52" spans="1:10" ht="15">
      <c r="A52" s="190" t="s">
        <v>3798</v>
      </c>
      <c r="B52" s="191" t="s">
        <v>3847</v>
      </c>
      <c r="C52" s="196"/>
      <c r="D52" s="197">
        <v>0</v>
      </c>
      <c r="E52" s="197">
        <v>0</v>
      </c>
      <c r="F52" s="197">
        <v>0</v>
      </c>
      <c r="G52" s="197">
        <v>0</v>
      </c>
      <c r="H52" s="197">
        <v>0</v>
      </c>
      <c r="I52" s="197">
        <v>0</v>
      </c>
      <c r="J52" s="446"/>
    </row>
    <row r="53" spans="1:10" ht="15">
      <c r="A53" s="190" t="s">
        <v>3798</v>
      </c>
      <c r="B53" s="191" t="s">
        <v>3848</v>
      </c>
      <c r="C53" s="196"/>
      <c r="D53" s="197">
        <v>0.16666666666666666</v>
      </c>
      <c r="E53" s="197">
        <v>0</v>
      </c>
      <c r="F53" s="197">
        <v>0.16666666666666666</v>
      </c>
      <c r="G53" s="197">
        <v>0</v>
      </c>
      <c r="H53" s="197">
        <v>0.5</v>
      </c>
      <c r="I53" s="197">
        <v>0</v>
      </c>
      <c r="J53" s="446"/>
    </row>
    <row r="54" spans="1:10" ht="15">
      <c r="A54" s="190" t="s">
        <v>3803</v>
      </c>
      <c r="B54" s="191" t="s">
        <v>3849</v>
      </c>
      <c r="C54" s="196"/>
      <c r="D54" s="197">
        <v>0</v>
      </c>
      <c r="E54" s="197">
        <v>0.16666666666666666</v>
      </c>
      <c r="F54" s="197">
        <v>0</v>
      </c>
      <c r="G54" s="197">
        <v>0.16666666666666666</v>
      </c>
      <c r="H54" s="197">
        <v>1.6666666666666667</v>
      </c>
      <c r="I54" s="197">
        <v>0</v>
      </c>
      <c r="J54" s="446"/>
    </row>
    <row r="55" spans="1:10" ht="15">
      <c r="A55" s="190" t="s">
        <v>3803</v>
      </c>
      <c r="B55" s="191" t="s">
        <v>3850</v>
      </c>
      <c r="C55" s="196"/>
      <c r="D55" s="197">
        <v>0</v>
      </c>
      <c r="E55" s="197">
        <v>0.16666666666666666</v>
      </c>
      <c r="F55" s="197">
        <v>0</v>
      </c>
      <c r="G55" s="197">
        <v>0.16666666666666666</v>
      </c>
      <c r="H55" s="197">
        <v>0.16666666666666666</v>
      </c>
      <c r="I55" s="197">
        <v>0.16666666666666666</v>
      </c>
      <c r="J55" s="446"/>
    </row>
    <row r="56" spans="1:10" ht="15">
      <c r="A56" s="196" t="s">
        <v>3851</v>
      </c>
      <c r="B56" s="191" t="s">
        <v>3852</v>
      </c>
      <c r="C56" s="196"/>
      <c r="D56" s="197">
        <v>1</v>
      </c>
      <c r="E56" s="197">
        <v>0.33333333333333331</v>
      </c>
      <c r="F56" s="197">
        <v>0.33333333333333331</v>
      </c>
      <c r="G56" s="197">
        <v>0</v>
      </c>
      <c r="H56" s="197">
        <v>1.1666666666666667</v>
      </c>
      <c r="I56" s="197">
        <v>0.66666666666666663</v>
      </c>
      <c r="J56" s="446"/>
    </row>
    <row r="57" spans="1:10" ht="15">
      <c r="A57" s="196" t="s">
        <v>3851</v>
      </c>
      <c r="B57" s="191" t="s">
        <v>3853</v>
      </c>
      <c r="C57" s="196"/>
      <c r="D57" s="197">
        <v>1</v>
      </c>
      <c r="E57" s="197">
        <v>0.33333333333333331</v>
      </c>
      <c r="F57" s="197">
        <v>0.33333333333333331</v>
      </c>
      <c r="G57" s="197">
        <v>0</v>
      </c>
      <c r="H57" s="197">
        <v>1.1666666666666667</v>
      </c>
      <c r="I57" s="197">
        <v>0.66666666666666663</v>
      </c>
      <c r="J57" s="446"/>
    </row>
    <row r="58" spans="1:10" ht="15">
      <c r="A58" s="196" t="s">
        <v>3851</v>
      </c>
      <c r="B58" s="191" t="s">
        <v>3854</v>
      </c>
      <c r="C58" s="196"/>
      <c r="D58" s="197">
        <v>1.1666666666666667</v>
      </c>
      <c r="E58" s="197">
        <v>0.16666666666666666</v>
      </c>
      <c r="F58" s="197">
        <v>0.33333333333333331</v>
      </c>
      <c r="G58" s="197">
        <v>0</v>
      </c>
      <c r="H58" s="197">
        <v>1</v>
      </c>
      <c r="I58" s="197">
        <v>0.66666666666666663</v>
      </c>
      <c r="J58" s="446"/>
    </row>
    <row r="59" spans="1:10" ht="15">
      <c r="A59" s="190" t="s">
        <v>3798</v>
      </c>
      <c r="B59" s="191" t="s">
        <v>3855</v>
      </c>
      <c r="C59" s="196"/>
      <c r="D59" s="197">
        <v>0</v>
      </c>
      <c r="E59" s="197">
        <v>0.16666666666666666</v>
      </c>
      <c r="F59" s="197">
        <v>0</v>
      </c>
      <c r="G59" s="197">
        <v>0</v>
      </c>
      <c r="H59" s="197">
        <v>0</v>
      </c>
      <c r="I59" s="197">
        <v>0</v>
      </c>
      <c r="J59" s="446"/>
    </row>
    <row r="60" spans="1:10" ht="15">
      <c r="A60" s="190" t="s">
        <v>3798</v>
      </c>
      <c r="B60" s="191" t="s">
        <v>3856</v>
      </c>
      <c r="C60" s="196"/>
      <c r="D60" s="197">
        <v>0</v>
      </c>
      <c r="E60" s="197">
        <v>0.16666666666666666</v>
      </c>
      <c r="F60" s="197">
        <v>0</v>
      </c>
      <c r="G60" s="197">
        <v>0</v>
      </c>
      <c r="H60" s="197">
        <v>0.33333333333333331</v>
      </c>
      <c r="I60" s="197">
        <v>0</v>
      </c>
      <c r="J60" s="446"/>
    </row>
    <row r="61" spans="1:10" ht="15">
      <c r="A61" s="190" t="s">
        <v>3798</v>
      </c>
      <c r="B61" s="191" t="s">
        <v>3857</v>
      </c>
      <c r="C61" s="196"/>
      <c r="D61" s="197">
        <v>0.16666666666666666</v>
      </c>
      <c r="E61" s="197">
        <v>0.16666666666666666</v>
      </c>
      <c r="F61" s="197">
        <v>0</v>
      </c>
      <c r="G61" s="197">
        <v>0</v>
      </c>
      <c r="H61" s="197">
        <v>0</v>
      </c>
      <c r="I61" s="197">
        <v>0</v>
      </c>
      <c r="J61" s="446"/>
    </row>
    <row r="62" spans="1:10" ht="15">
      <c r="A62" s="190" t="s">
        <v>3798</v>
      </c>
      <c r="B62" s="191" t="s">
        <v>3858</v>
      </c>
      <c r="C62" s="196"/>
      <c r="D62" s="197">
        <v>0.16666666666666666</v>
      </c>
      <c r="E62" s="197">
        <v>0</v>
      </c>
      <c r="F62" s="197">
        <v>0</v>
      </c>
      <c r="G62" s="197">
        <v>0</v>
      </c>
      <c r="H62" s="197">
        <v>0</v>
      </c>
      <c r="I62" s="197">
        <v>0</v>
      </c>
      <c r="J62" s="446"/>
    </row>
    <row r="63" spans="1:10" ht="15">
      <c r="A63" s="190" t="s">
        <v>3798</v>
      </c>
      <c r="B63" s="191" t="s">
        <v>3859</v>
      </c>
      <c r="C63" s="196"/>
      <c r="D63" s="197">
        <v>0.33333333333333331</v>
      </c>
      <c r="E63" s="197">
        <v>0</v>
      </c>
      <c r="F63" s="197">
        <v>0</v>
      </c>
      <c r="G63" s="197">
        <v>0</v>
      </c>
      <c r="H63" s="197">
        <v>0</v>
      </c>
      <c r="I63" s="197">
        <v>0</v>
      </c>
      <c r="J63" s="446"/>
    </row>
    <row r="64" spans="1:10" ht="15">
      <c r="A64" s="190" t="s">
        <v>3798</v>
      </c>
      <c r="B64" s="191" t="s">
        <v>3860</v>
      </c>
      <c r="C64" s="196"/>
      <c r="D64" s="197">
        <v>0</v>
      </c>
      <c r="E64" s="197">
        <v>0</v>
      </c>
      <c r="F64" s="197">
        <v>0</v>
      </c>
      <c r="G64" s="197">
        <v>0</v>
      </c>
      <c r="H64" s="197">
        <v>0</v>
      </c>
      <c r="I64" s="197">
        <v>0</v>
      </c>
      <c r="J64" s="446"/>
    </row>
    <row r="65" spans="1:10" ht="15">
      <c r="A65" s="196" t="s">
        <v>3851</v>
      </c>
      <c r="B65" s="191" t="s">
        <v>3861</v>
      </c>
      <c r="C65" s="196"/>
      <c r="D65" s="197">
        <v>0</v>
      </c>
      <c r="E65" s="197">
        <v>0</v>
      </c>
      <c r="F65" s="197">
        <v>0</v>
      </c>
      <c r="G65" s="197">
        <v>0</v>
      </c>
      <c r="H65" s="197">
        <v>0</v>
      </c>
      <c r="I65" s="197">
        <v>0</v>
      </c>
      <c r="J65" s="446"/>
    </row>
    <row r="66" spans="1:10" ht="15">
      <c r="A66" s="196" t="s">
        <v>3851</v>
      </c>
      <c r="B66" s="191" t="s">
        <v>3862</v>
      </c>
      <c r="C66" s="196"/>
      <c r="D66" s="197">
        <v>0.83333333333333337</v>
      </c>
      <c r="E66" s="197">
        <v>0.66666666666666663</v>
      </c>
      <c r="F66" s="197">
        <v>0.16666666666666666</v>
      </c>
      <c r="G66" s="197">
        <v>0.33333333333333331</v>
      </c>
      <c r="H66" s="197">
        <v>0.83333333333333337</v>
      </c>
      <c r="I66" s="197">
        <v>1</v>
      </c>
      <c r="J66" s="446"/>
    </row>
    <row r="67" spans="1:10" ht="15">
      <c r="A67" s="196" t="s">
        <v>3851</v>
      </c>
      <c r="B67" s="191" t="s">
        <v>3863</v>
      </c>
      <c r="C67" s="196"/>
      <c r="D67" s="197">
        <v>0.83333333333333337</v>
      </c>
      <c r="E67" s="197">
        <v>0.83333333333333337</v>
      </c>
      <c r="F67" s="197">
        <v>0.16666666666666666</v>
      </c>
      <c r="G67" s="197">
        <v>0.33333333333333331</v>
      </c>
      <c r="H67" s="197">
        <v>0.83333333333333337</v>
      </c>
      <c r="I67" s="197">
        <v>0.83333333333333337</v>
      </c>
      <c r="J67" s="446"/>
    </row>
    <row r="68" spans="1:10" ht="15">
      <c r="A68" s="190" t="s">
        <v>3798</v>
      </c>
      <c r="B68" s="191" t="s">
        <v>3864</v>
      </c>
      <c r="C68" s="196"/>
      <c r="D68" s="197">
        <v>0.16666666666666666</v>
      </c>
      <c r="E68" s="197">
        <v>0</v>
      </c>
      <c r="F68" s="197">
        <v>0</v>
      </c>
      <c r="G68" s="197">
        <v>0</v>
      </c>
      <c r="H68" s="197">
        <v>0.16666666666666666</v>
      </c>
      <c r="I68" s="197">
        <v>0</v>
      </c>
      <c r="J68" s="446"/>
    </row>
    <row r="69" spans="1:10" ht="15">
      <c r="A69" s="190" t="s">
        <v>3798</v>
      </c>
      <c r="B69" s="191" t="s">
        <v>3865</v>
      </c>
      <c r="C69" s="196"/>
      <c r="D69" s="197">
        <v>0.16666666666666666</v>
      </c>
      <c r="E69" s="197">
        <v>0</v>
      </c>
      <c r="F69" s="197">
        <v>0</v>
      </c>
      <c r="G69" s="197">
        <v>0</v>
      </c>
      <c r="H69" s="197">
        <v>0.16666666666666666</v>
      </c>
      <c r="I69" s="197">
        <v>0</v>
      </c>
      <c r="J69" s="446"/>
    </row>
    <row r="70" spans="1:10" ht="15">
      <c r="A70" s="190" t="s">
        <v>3798</v>
      </c>
      <c r="B70" s="191" t="s">
        <v>3866</v>
      </c>
      <c r="C70" s="196"/>
      <c r="D70" s="197">
        <v>0.16666666666666666</v>
      </c>
      <c r="E70" s="197">
        <v>0.33333333333333331</v>
      </c>
      <c r="F70" s="197">
        <v>0</v>
      </c>
      <c r="G70" s="197">
        <v>0.33333333333333331</v>
      </c>
      <c r="H70" s="197">
        <v>0.16666666666666666</v>
      </c>
      <c r="I70" s="197">
        <v>0.66666666666666663</v>
      </c>
      <c r="J70" s="446"/>
    </row>
    <row r="71" spans="1:10" ht="15">
      <c r="A71" s="190" t="s">
        <v>3798</v>
      </c>
      <c r="B71" s="191" t="s">
        <v>3867</v>
      </c>
      <c r="C71" s="196"/>
      <c r="D71" s="197">
        <v>0.16666666666666666</v>
      </c>
      <c r="E71" s="197">
        <v>0.33333333333333331</v>
      </c>
      <c r="F71" s="197">
        <v>0</v>
      </c>
      <c r="G71" s="197">
        <v>0.33333333333333331</v>
      </c>
      <c r="H71" s="197">
        <v>0</v>
      </c>
      <c r="I71" s="197">
        <v>0.5</v>
      </c>
      <c r="J71" s="446"/>
    </row>
    <row r="72" spans="1:10" ht="15">
      <c r="A72" s="190" t="s">
        <v>3803</v>
      </c>
      <c r="B72" s="191" t="s">
        <v>3868</v>
      </c>
      <c r="C72" s="196"/>
      <c r="D72" s="197">
        <v>0.16666666666666666</v>
      </c>
      <c r="E72" s="197">
        <v>0</v>
      </c>
      <c r="F72" s="197">
        <v>0</v>
      </c>
      <c r="G72" s="197">
        <v>0</v>
      </c>
      <c r="H72" s="197">
        <v>0.5</v>
      </c>
      <c r="I72" s="197">
        <v>0</v>
      </c>
      <c r="J72" s="446"/>
    </row>
    <row r="73" spans="1:10" ht="15">
      <c r="A73" s="190" t="s">
        <v>3803</v>
      </c>
      <c r="B73" s="191" t="s">
        <v>3869</v>
      </c>
      <c r="C73" s="196"/>
      <c r="D73" s="197">
        <v>0.16666666666666666</v>
      </c>
      <c r="E73" s="197">
        <v>0</v>
      </c>
      <c r="F73" s="197">
        <v>0</v>
      </c>
      <c r="G73" s="197">
        <v>0</v>
      </c>
      <c r="H73" s="197">
        <v>0.5</v>
      </c>
      <c r="I73" s="197">
        <v>0</v>
      </c>
      <c r="J73" s="446"/>
    </row>
    <row r="74" spans="1:10" ht="15">
      <c r="A74" s="190" t="s">
        <v>3803</v>
      </c>
      <c r="B74" s="191" t="s">
        <v>3870</v>
      </c>
      <c r="C74" s="196"/>
      <c r="D74" s="197">
        <v>0.16666666666666666</v>
      </c>
      <c r="E74" s="197">
        <v>0</v>
      </c>
      <c r="F74" s="197">
        <v>0</v>
      </c>
      <c r="G74" s="197">
        <v>0</v>
      </c>
      <c r="H74" s="197">
        <v>0.5</v>
      </c>
      <c r="I74" s="197">
        <v>0</v>
      </c>
      <c r="J74" s="446"/>
    </row>
    <row r="75" spans="1:10" ht="15">
      <c r="A75" s="190" t="s">
        <v>3803</v>
      </c>
      <c r="B75" s="191" t="s">
        <v>3871</v>
      </c>
      <c r="C75" s="196"/>
      <c r="D75" s="197">
        <v>0.16666666666666666</v>
      </c>
      <c r="E75" s="197">
        <v>0.16666666666666666</v>
      </c>
      <c r="F75" s="197">
        <v>0</v>
      </c>
      <c r="G75" s="197">
        <v>0</v>
      </c>
      <c r="H75" s="197">
        <v>0.5</v>
      </c>
      <c r="I75" s="197">
        <v>0</v>
      </c>
      <c r="J75" s="446"/>
    </row>
    <row r="76" spans="1:10" ht="15">
      <c r="A76" s="196" t="s">
        <v>3807</v>
      </c>
      <c r="B76" s="191" t="s">
        <v>3872</v>
      </c>
      <c r="C76" s="196"/>
      <c r="D76" s="197">
        <v>0.66666666666666663</v>
      </c>
      <c r="E76" s="197">
        <v>0.16666666666666666</v>
      </c>
      <c r="F76" s="197">
        <v>0.33333333333333331</v>
      </c>
      <c r="G76" s="197">
        <v>0</v>
      </c>
      <c r="H76" s="197">
        <v>0.83333333333333337</v>
      </c>
      <c r="I76" s="197">
        <v>0.5</v>
      </c>
      <c r="J76" s="446"/>
    </row>
    <row r="77" spans="1:10" ht="15">
      <c r="A77" s="196" t="s">
        <v>3807</v>
      </c>
      <c r="B77" s="191" t="s">
        <v>3873</v>
      </c>
      <c r="C77" s="196"/>
      <c r="D77" s="197">
        <v>0.66666666666666663</v>
      </c>
      <c r="E77" s="197">
        <v>0.16666666666666666</v>
      </c>
      <c r="F77" s="197">
        <v>0.33333333333333331</v>
      </c>
      <c r="G77" s="197">
        <v>0</v>
      </c>
      <c r="H77" s="197">
        <v>0.83333333333333337</v>
      </c>
      <c r="I77" s="197">
        <v>0.5</v>
      </c>
      <c r="J77" s="446"/>
    </row>
    <row r="78" spans="1:10" ht="15">
      <c r="A78" s="193" t="s">
        <v>3807</v>
      </c>
      <c r="B78" s="191" t="s">
        <v>3874</v>
      </c>
      <c r="C78" s="196"/>
      <c r="D78" s="197">
        <v>0.16666666666666666</v>
      </c>
      <c r="E78" s="197">
        <v>0.16666666666666666</v>
      </c>
      <c r="F78" s="197">
        <v>0</v>
      </c>
      <c r="G78" s="197">
        <v>0</v>
      </c>
      <c r="H78" s="197">
        <v>0.16666666666666666</v>
      </c>
      <c r="I78" s="197">
        <v>0.5</v>
      </c>
      <c r="J78" s="446"/>
    </row>
    <row r="79" spans="1:10" ht="15">
      <c r="A79" s="196" t="s">
        <v>3818</v>
      </c>
      <c r="B79" s="191" t="s">
        <v>3875</v>
      </c>
      <c r="C79" s="196"/>
      <c r="D79" s="197">
        <v>0</v>
      </c>
      <c r="E79" s="197">
        <v>0.16666666666666666</v>
      </c>
      <c r="F79" s="197">
        <v>0</v>
      </c>
      <c r="G79" s="197">
        <v>0.16666666666666666</v>
      </c>
      <c r="H79" s="197">
        <v>0.5</v>
      </c>
      <c r="I79" s="197">
        <v>0.66666666666666663</v>
      </c>
      <c r="J79" s="446"/>
    </row>
    <row r="80" spans="1:10" ht="15">
      <c r="A80" s="196" t="s">
        <v>3818</v>
      </c>
      <c r="B80" s="191" t="s">
        <v>3876</v>
      </c>
      <c r="C80" s="196"/>
      <c r="D80" s="197">
        <v>0</v>
      </c>
      <c r="E80" s="197">
        <v>0.16666666666666666</v>
      </c>
      <c r="F80" s="197">
        <v>0</v>
      </c>
      <c r="G80" s="197">
        <v>0.16666666666666666</v>
      </c>
      <c r="H80" s="197">
        <v>0.5</v>
      </c>
      <c r="I80" s="197">
        <v>0.66666666666666663</v>
      </c>
      <c r="J80" s="446"/>
    </row>
    <row r="81" spans="1:10" ht="15">
      <c r="A81" s="196" t="s">
        <v>3851</v>
      </c>
      <c r="B81" s="191" t="s">
        <v>3877</v>
      </c>
      <c r="C81" s="196"/>
      <c r="D81" s="197">
        <v>0.66666666666666663</v>
      </c>
      <c r="E81" s="197">
        <v>0.5</v>
      </c>
      <c r="F81" s="197">
        <v>0</v>
      </c>
      <c r="G81" s="197">
        <v>0.33333333333333331</v>
      </c>
      <c r="H81" s="197">
        <v>0.83333333333333337</v>
      </c>
      <c r="I81" s="197">
        <v>0.5</v>
      </c>
      <c r="J81" s="446"/>
    </row>
    <row r="82" spans="1:10" ht="15">
      <c r="A82" s="196" t="s">
        <v>3851</v>
      </c>
      <c r="B82" s="191" t="s">
        <v>3878</v>
      </c>
      <c r="C82" s="196"/>
      <c r="D82" s="197">
        <v>1</v>
      </c>
      <c r="E82" s="197">
        <v>0.5</v>
      </c>
      <c r="F82" s="197">
        <v>0</v>
      </c>
      <c r="G82" s="197">
        <v>0.33333333333333331</v>
      </c>
      <c r="H82" s="197">
        <v>0.83333333333333337</v>
      </c>
      <c r="I82" s="197">
        <v>0.5</v>
      </c>
      <c r="J82" s="446"/>
    </row>
    <row r="83" spans="1:10" ht="15">
      <c r="A83" s="190" t="s">
        <v>3803</v>
      </c>
      <c r="B83" s="191" t="s">
        <v>3879</v>
      </c>
      <c r="C83" s="196"/>
      <c r="D83" s="197">
        <v>0</v>
      </c>
      <c r="E83" s="197">
        <v>0</v>
      </c>
      <c r="F83" s="197">
        <v>0</v>
      </c>
      <c r="G83" s="197">
        <v>0</v>
      </c>
      <c r="H83" s="197">
        <v>0.16666666666666666</v>
      </c>
      <c r="I83" s="197">
        <v>0</v>
      </c>
      <c r="J83" s="446"/>
    </row>
    <row r="84" spans="1:10" ht="15">
      <c r="A84" s="190" t="s">
        <v>3803</v>
      </c>
      <c r="B84" s="191" t="s">
        <v>3880</v>
      </c>
      <c r="C84" s="196"/>
      <c r="D84" s="197">
        <v>0</v>
      </c>
      <c r="E84" s="197">
        <v>0</v>
      </c>
      <c r="F84" s="197">
        <v>0</v>
      </c>
      <c r="G84" s="197">
        <v>0</v>
      </c>
      <c r="H84" s="197">
        <v>0.16666666666666666</v>
      </c>
      <c r="I84" s="197">
        <v>0</v>
      </c>
      <c r="J84" s="446"/>
    </row>
    <row r="85" spans="1:10" ht="15">
      <c r="A85" s="196" t="s">
        <v>3818</v>
      </c>
      <c r="B85" s="191" t="s">
        <v>3881</v>
      </c>
      <c r="C85" s="196"/>
      <c r="D85" s="197">
        <v>0</v>
      </c>
      <c r="E85" s="197">
        <v>0</v>
      </c>
      <c r="F85" s="197">
        <v>0</v>
      </c>
      <c r="G85" s="197">
        <v>0</v>
      </c>
      <c r="H85" s="197">
        <v>0</v>
      </c>
      <c r="I85" s="197">
        <v>0</v>
      </c>
      <c r="J85" s="446"/>
    </row>
    <row r="86" spans="1:10" ht="15">
      <c r="A86" s="196" t="s">
        <v>3818</v>
      </c>
      <c r="B86" s="191" t="s">
        <v>3882</v>
      </c>
      <c r="C86" s="196"/>
      <c r="D86" s="197">
        <v>0</v>
      </c>
      <c r="E86" s="197">
        <v>0</v>
      </c>
      <c r="F86" s="197">
        <v>0</v>
      </c>
      <c r="G86" s="197">
        <v>0</v>
      </c>
      <c r="H86" s="197">
        <v>0</v>
      </c>
      <c r="I86" s="197">
        <v>0</v>
      </c>
      <c r="J86" s="446"/>
    </row>
    <row r="87" spans="1:10" ht="15">
      <c r="A87" s="190" t="s">
        <v>3803</v>
      </c>
      <c r="B87" s="191" t="s">
        <v>3883</v>
      </c>
      <c r="C87" s="196"/>
      <c r="D87" s="197">
        <v>0</v>
      </c>
      <c r="E87" s="197">
        <v>0.16666666666666666</v>
      </c>
      <c r="F87" s="197">
        <v>0</v>
      </c>
      <c r="G87" s="197">
        <v>0.33333333333333331</v>
      </c>
      <c r="H87" s="197">
        <v>0.33333333333333331</v>
      </c>
      <c r="I87" s="197">
        <v>0.16666666666666666</v>
      </c>
      <c r="J87" s="446"/>
    </row>
    <row r="88" spans="1:10" ht="15">
      <c r="A88" s="190" t="s">
        <v>3803</v>
      </c>
      <c r="B88" s="191" t="s">
        <v>3884</v>
      </c>
      <c r="C88" s="196"/>
      <c r="D88" s="197">
        <v>0</v>
      </c>
      <c r="E88" s="197">
        <v>0.16666666666666666</v>
      </c>
      <c r="F88" s="197">
        <v>0</v>
      </c>
      <c r="G88" s="197">
        <v>0.33333333333333331</v>
      </c>
      <c r="H88" s="197">
        <v>0.33333333333333331</v>
      </c>
      <c r="I88" s="197">
        <v>0.16666666666666666</v>
      </c>
      <c r="J88" s="446"/>
    </row>
    <row r="89" spans="1:10" ht="15">
      <c r="A89" s="190" t="s">
        <v>3803</v>
      </c>
      <c r="B89" s="191" t="s">
        <v>3885</v>
      </c>
      <c r="C89" s="196"/>
      <c r="D89" s="197">
        <v>0</v>
      </c>
      <c r="E89" s="197">
        <v>0.33333333333333331</v>
      </c>
      <c r="F89" s="197">
        <v>0</v>
      </c>
      <c r="G89" s="197">
        <v>0.33333333333333331</v>
      </c>
      <c r="H89" s="197">
        <v>0.33333333333333331</v>
      </c>
      <c r="I89" s="197">
        <v>0.16666666666666666</v>
      </c>
      <c r="J89" s="446"/>
    </row>
    <row r="90" spans="1:10" ht="15">
      <c r="A90" s="196" t="s">
        <v>3807</v>
      </c>
      <c r="B90" s="191" t="s">
        <v>3886</v>
      </c>
      <c r="C90" s="196"/>
      <c r="D90" s="197">
        <v>0.66666666666666663</v>
      </c>
      <c r="E90" s="197">
        <v>0.33333333333333331</v>
      </c>
      <c r="F90" s="197">
        <v>0.33333333333333331</v>
      </c>
      <c r="G90" s="197">
        <v>0</v>
      </c>
      <c r="H90" s="197">
        <v>0.83333333333333337</v>
      </c>
      <c r="I90" s="197">
        <v>0.5</v>
      </c>
      <c r="J90" s="446"/>
    </row>
    <row r="91" spans="1:10" ht="15">
      <c r="A91" s="196" t="s">
        <v>3807</v>
      </c>
      <c r="B91" s="191" t="s">
        <v>3887</v>
      </c>
      <c r="C91" s="196"/>
      <c r="D91" s="197">
        <v>0.66666666666666663</v>
      </c>
      <c r="E91" s="197">
        <v>0.33333333333333331</v>
      </c>
      <c r="F91" s="197">
        <v>0.33333333333333331</v>
      </c>
      <c r="G91" s="197">
        <v>0</v>
      </c>
      <c r="H91" s="197">
        <v>0.83333333333333337</v>
      </c>
      <c r="I91" s="197">
        <v>0.5</v>
      </c>
      <c r="J91" s="446"/>
    </row>
    <row r="92" spans="1:10" ht="15">
      <c r="A92" s="196" t="s">
        <v>3807</v>
      </c>
      <c r="B92" s="191" t="s">
        <v>3888</v>
      </c>
      <c r="C92" s="196"/>
      <c r="D92" s="197">
        <v>0.66666666666666663</v>
      </c>
      <c r="E92" s="197">
        <v>0.33333333333333331</v>
      </c>
      <c r="F92" s="197">
        <v>0.33333333333333331</v>
      </c>
      <c r="G92" s="197">
        <v>0</v>
      </c>
      <c r="H92" s="197">
        <v>0.83333333333333337</v>
      </c>
      <c r="I92" s="197">
        <v>0.5</v>
      </c>
      <c r="J92" s="446"/>
    </row>
    <row r="93" spans="1:10" ht="15">
      <c r="A93" s="196" t="s">
        <v>3851</v>
      </c>
      <c r="B93" s="191" t="s">
        <v>3889</v>
      </c>
      <c r="C93" s="196"/>
      <c r="D93" s="197">
        <v>0</v>
      </c>
      <c r="E93" s="197">
        <v>0.33333333333333331</v>
      </c>
      <c r="F93" s="197">
        <v>0.16666666666666666</v>
      </c>
      <c r="G93" s="197">
        <v>0.33333333333333331</v>
      </c>
      <c r="H93" s="197">
        <v>0.33333333333333331</v>
      </c>
      <c r="I93" s="197">
        <v>0.66666666666666663</v>
      </c>
      <c r="J93" s="446"/>
    </row>
    <row r="94" spans="1:10" ht="15">
      <c r="A94" s="196" t="s">
        <v>3851</v>
      </c>
      <c r="B94" s="191" t="s">
        <v>3890</v>
      </c>
      <c r="C94" s="196"/>
      <c r="D94" s="197">
        <v>0</v>
      </c>
      <c r="E94" s="197">
        <v>0.5</v>
      </c>
      <c r="F94" s="197">
        <v>0</v>
      </c>
      <c r="G94" s="197">
        <v>0.16666666666666666</v>
      </c>
      <c r="H94" s="197">
        <v>0.33333333333333331</v>
      </c>
      <c r="I94" s="197">
        <v>0.66666666666666663</v>
      </c>
      <c r="J94" s="446"/>
    </row>
    <row r="95" spans="1:10" ht="15">
      <c r="A95" s="196" t="s">
        <v>3851</v>
      </c>
      <c r="B95" s="191" t="s">
        <v>3891</v>
      </c>
      <c r="C95" s="196"/>
      <c r="D95" s="197">
        <v>0</v>
      </c>
      <c r="E95" s="197">
        <v>0.5</v>
      </c>
      <c r="F95" s="197">
        <v>0</v>
      </c>
      <c r="G95" s="197">
        <v>0.33333333333333331</v>
      </c>
      <c r="H95" s="197">
        <v>0.33333333333333331</v>
      </c>
      <c r="I95" s="197">
        <v>0.66666666666666663</v>
      </c>
      <c r="J95" s="446"/>
    </row>
    <row r="96" spans="1:10" ht="15">
      <c r="A96" s="196" t="s">
        <v>3851</v>
      </c>
      <c r="B96" s="191" t="s">
        <v>3892</v>
      </c>
      <c r="C96" s="196"/>
      <c r="D96" s="197">
        <v>1</v>
      </c>
      <c r="E96" s="197">
        <v>0.66666666666666663</v>
      </c>
      <c r="F96" s="197">
        <v>0</v>
      </c>
      <c r="G96" s="197">
        <v>0.33333333333333331</v>
      </c>
      <c r="H96" s="197">
        <v>1</v>
      </c>
      <c r="I96" s="197">
        <v>0.5</v>
      </c>
      <c r="J96" s="446"/>
    </row>
    <row r="97" spans="1:10" ht="15">
      <c r="A97" s="196" t="s">
        <v>3851</v>
      </c>
      <c r="B97" s="191" t="s">
        <v>3893</v>
      </c>
      <c r="C97" s="196"/>
      <c r="D97" s="197">
        <v>1</v>
      </c>
      <c r="E97" s="197">
        <v>0.66666666666666663</v>
      </c>
      <c r="F97" s="197">
        <v>0</v>
      </c>
      <c r="G97" s="197">
        <v>0.33333333333333331</v>
      </c>
      <c r="H97" s="197">
        <v>1</v>
      </c>
      <c r="I97" s="197">
        <v>0.5</v>
      </c>
      <c r="J97" s="446"/>
    </row>
    <row r="98" spans="1:10" ht="15">
      <c r="A98" s="196" t="s">
        <v>3851</v>
      </c>
      <c r="B98" s="191" t="s">
        <v>3894</v>
      </c>
      <c r="C98" s="196"/>
      <c r="D98" s="197">
        <v>0.16666666666666666</v>
      </c>
      <c r="E98" s="197">
        <v>1</v>
      </c>
      <c r="F98" s="197">
        <v>0</v>
      </c>
      <c r="G98" s="197">
        <v>0.5</v>
      </c>
      <c r="H98" s="197">
        <v>0.16666666666666666</v>
      </c>
      <c r="I98" s="197">
        <v>0.66666666666666663</v>
      </c>
      <c r="J98" s="446"/>
    </row>
    <row r="99" spans="1:10" ht="15">
      <c r="A99" s="196" t="s">
        <v>3851</v>
      </c>
      <c r="B99" s="191" t="s">
        <v>3895</v>
      </c>
      <c r="C99" s="196"/>
      <c r="D99" s="197">
        <v>0</v>
      </c>
      <c r="E99" s="197">
        <v>1</v>
      </c>
      <c r="F99" s="197">
        <v>0</v>
      </c>
      <c r="G99" s="197">
        <v>0.5</v>
      </c>
      <c r="H99" s="197">
        <v>0.16666666666666666</v>
      </c>
      <c r="I99" s="197">
        <v>0.66666666666666663</v>
      </c>
      <c r="J99" s="446"/>
    </row>
    <row r="100" spans="1:10" ht="15">
      <c r="A100" s="196" t="s">
        <v>3851</v>
      </c>
      <c r="B100" s="191" t="s">
        <v>3896</v>
      </c>
      <c r="C100" s="196"/>
      <c r="D100" s="197">
        <v>0.16666666666666666</v>
      </c>
      <c r="E100" s="197">
        <v>1</v>
      </c>
      <c r="F100" s="197">
        <v>0</v>
      </c>
      <c r="G100" s="197">
        <v>0.5</v>
      </c>
      <c r="H100" s="197">
        <v>0.16666666666666666</v>
      </c>
      <c r="I100" s="197">
        <v>0.66666666666666663</v>
      </c>
      <c r="J100" s="446"/>
    </row>
    <row r="101" spans="1:10" ht="15">
      <c r="A101" s="196" t="s">
        <v>3851</v>
      </c>
      <c r="B101" s="191" t="s">
        <v>3897</v>
      </c>
      <c r="C101" s="196"/>
      <c r="D101" s="197">
        <v>1</v>
      </c>
      <c r="E101" s="197">
        <v>0.5</v>
      </c>
      <c r="F101" s="197">
        <v>0.16666666666666666</v>
      </c>
      <c r="G101" s="197">
        <v>0.16666666666666666</v>
      </c>
      <c r="H101" s="197">
        <v>1</v>
      </c>
      <c r="I101" s="197">
        <v>0.5</v>
      </c>
      <c r="J101" s="446"/>
    </row>
    <row r="102" spans="1:10" ht="15">
      <c r="A102" s="196" t="s">
        <v>3851</v>
      </c>
      <c r="B102" s="191" t="s">
        <v>3898</v>
      </c>
      <c r="C102" s="196"/>
      <c r="D102" s="197">
        <v>1</v>
      </c>
      <c r="E102" s="197">
        <v>0.5</v>
      </c>
      <c r="F102" s="197">
        <v>0.16666666666666666</v>
      </c>
      <c r="G102" s="197">
        <v>0.16666666666666666</v>
      </c>
      <c r="H102" s="197">
        <v>1</v>
      </c>
      <c r="I102" s="197">
        <v>0.5</v>
      </c>
      <c r="J102" s="446"/>
    </row>
    <row r="103" spans="1:10" ht="15">
      <c r="A103" s="196" t="s">
        <v>3851</v>
      </c>
      <c r="B103" s="191" t="s">
        <v>3899</v>
      </c>
      <c r="C103" s="196"/>
      <c r="D103" s="197">
        <v>0.5</v>
      </c>
      <c r="E103" s="197">
        <v>0.33333333333333331</v>
      </c>
      <c r="F103" s="197">
        <v>0</v>
      </c>
      <c r="G103" s="197">
        <v>0.16666666666666666</v>
      </c>
      <c r="H103" s="197">
        <v>1</v>
      </c>
      <c r="I103" s="197">
        <v>0.5</v>
      </c>
      <c r="J103" s="446"/>
    </row>
    <row r="104" spans="1:10" ht="15">
      <c r="A104" s="196" t="s">
        <v>3807</v>
      </c>
      <c r="B104" s="191" t="s">
        <v>3900</v>
      </c>
      <c r="C104" s="196"/>
      <c r="D104" s="197">
        <v>0.16666666666666666</v>
      </c>
      <c r="E104" s="197">
        <v>0.66666666666666663</v>
      </c>
      <c r="F104" s="197">
        <v>0</v>
      </c>
      <c r="G104" s="197">
        <v>0</v>
      </c>
      <c r="H104" s="197">
        <v>0.33333333333333331</v>
      </c>
      <c r="I104" s="197">
        <v>0.66666666666666663</v>
      </c>
      <c r="J104" s="446"/>
    </row>
    <row r="105" spans="1:10" ht="15">
      <c r="A105" s="196" t="s">
        <v>3807</v>
      </c>
      <c r="B105" s="191" t="s">
        <v>3901</v>
      </c>
      <c r="C105" s="196"/>
      <c r="D105" s="197">
        <v>0.16666666666666666</v>
      </c>
      <c r="E105" s="197">
        <v>0.66666666666666663</v>
      </c>
      <c r="F105" s="197">
        <v>0</v>
      </c>
      <c r="G105" s="197">
        <v>0</v>
      </c>
      <c r="H105" s="197">
        <v>0.16666666666666666</v>
      </c>
      <c r="I105" s="197">
        <v>0.66666666666666663</v>
      </c>
      <c r="J105" s="446"/>
    </row>
    <row r="106" spans="1:10" ht="15">
      <c r="A106" s="196" t="s">
        <v>3818</v>
      </c>
      <c r="B106" s="191" t="s">
        <v>3902</v>
      </c>
      <c r="C106" s="196"/>
      <c r="D106" s="197">
        <v>0.16666666666666666</v>
      </c>
      <c r="E106" s="197">
        <v>0.66666666666666663</v>
      </c>
      <c r="F106" s="197">
        <v>0</v>
      </c>
      <c r="G106" s="197">
        <v>0</v>
      </c>
      <c r="H106" s="197">
        <v>0.33333333333333331</v>
      </c>
      <c r="I106" s="197">
        <v>0.66666666666666663</v>
      </c>
      <c r="J106" s="446"/>
    </row>
    <row r="107" spans="1:10" ht="15">
      <c r="A107" s="196" t="s">
        <v>3807</v>
      </c>
      <c r="B107" s="191" t="s">
        <v>3903</v>
      </c>
      <c r="C107" s="196"/>
      <c r="D107" s="197">
        <v>0.33333333333333331</v>
      </c>
      <c r="E107" s="197">
        <v>0.16666666666666666</v>
      </c>
      <c r="F107" s="197">
        <v>0</v>
      </c>
      <c r="G107" s="197">
        <v>0</v>
      </c>
      <c r="H107" s="197">
        <v>0.16666666666666666</v>
      </c>
      <c r="I107" s="197">
        <v>0.33333333333333331</v>
      </c>
      <c r="J107" s="446"/>
    </row>
    <row r="108" spans="1:10" ht="15">
      <c r="A108" s="196" t="s">
        <v>3803</v>
      </c>
      <c r="B108" s="191" t="s">
        <v>3904</v>
      </c>
      <c r="C108" s="196"/>
      <c r="D108" s="197">
        <v>1</v>
      </c>
      <c r="E108" s="197">
        <v>0.16666666666666666</v>
      </c>
      <c r="F108" s="197">
        <v>0.83333333333333337</v>
      </c>
      <c r="G108" s="197">
        <v>0</v>
      </c>
      <c r="H108" s="197">
        <v>1</v>
      </c>
      <c r="I108" s="197">
        <v>0.16666666666666666</v>
      </c>
      <c r="J108" s="446"/>
    </row>
    <row r="109" spans="1:10" ht="15">
      <c r="A109" s="196" t="s">
        <v>3803</v>
      </c>
      <c r="B109" s="191" t="s">
        <v>3905</v>
      </c>
      <c r="C109" s="196"/>
      <c r="D109" s="197">
        <v>1</v>
      </c>
      <c r="E109" s="197">
        <v>0.16666666666666666</v>
      </c>
      <c r="F109" s="197">
        <v>0.83333333333333337</v>
      </c>
      <c r="G109" s="197">
        <v>0</v>
      </c>
      <c r="H109" s="197">
        <v>1</v>
      </c>
      <c r="I109" s="197">
        <v>0</v>
      </c>
      <c r="J109" s="446"/>
    </row>
    <row r="110" spans="1:10" ht="15">
      <c r="A110" s="196" t="s">
        <v>3803</v>
      </c>
      <c r="B110" s="191" t="s">
        <v>3906</v>
      </c>
      <c r="C110" s="196"/>
      <c r="D110" s="197">
        <v>1</v>
      </c>
      <c r="E110" s="197">
        <v>0.16666666666666666</v>
      </c>
      <c r="F110" s="197">
        <v>0.83333333333333337</v>
      </c>
      <c r="G110" s="197">
        <v>0</v>
      </c>
      <c r="H110" s="197">
        <v>1</v>
      </c>
      <c r="I110" s="197">
        <v>0.16666666666666666</v>
      </c>
      <c r="J110" s="446"/>
    </row>
    <row r="111" spans="1:10" ht="15">
      <c r="A111" s="196" t="s">
        <v>3807</v>
      </c>
      <c r="B111" s="191" t="s">
        <v>3907</v>
      </c>
      <c r="C111" s="196"/>
      <c r="D111" s="197">
        <v>0</v>
      </c>
      <c r="E111" s="197">
        <v>0</v>
      </c>
      <c r="F111" s="197">
        <v>0</v>
      </c>
      <c r="G111" s="197">
        <v>0</v>
      </c>
      <c r="H111" s="197">
        <v>0.5</v>
      </c>
      <c r="I111" s="197">
        <v>0</v>
      </c>
      <c r="J111" s="446"/>
    </row>
    <row r="112" spans="1:10" ht="15">
      <c r="A112" s="196" t="s">
        <v>3807</v>
      </c>
      <c r="B112" s="191" t="s">
        <v>3908</v>
      </c>
      <c r="C112" s="196"/>
      <c r="D112" s="197">
        <v>0</v>
      </c>
      <c r="E112" s="197">
        <v>0</v>
      </c>
      <c r="F112" s="197">
        <v>0</v>
      </c>
      <c r="G112" s="197">
        <v>0</v>
      </c>
      <c r="H112" s="197">
        <v>0.5</v>
      </c>
      <c r="I112" s="197">
        <v>0</v>
      </c>
      <c r="J112" s="446"/>
    </row>
    <row r="113" spans="1:10" ht="15">
      <c r="A113" s="196" t="s">
        <v>3807</v>
      </c>
      <c r="B113" s="191" t="s">
        <v>3909</v>
      </c>
      <c r="C113" s="196"/>
      <c r="D113" s="197">
        <v>0</v>
      </c>
      <c r="E113" s="197">
        <v>0</v>
      </c>
      <c r="F113" s="197">
        <v>0</v>
      </c>
      <c r="G113" s="197">
        <v>0</v>
      </c>
      <c r="H113" s="197">
        <v>1</v>
      </c>
      <c r="I113" s="197">
        <v>0</v>
      </c>
      <c r="J113" s="446"/>
    </row>
    <row r="114" spans="1:10" ht="15">
      <c r="A114" s="196" t="s">
        <v>3798</v>
      </c>
      <c r="B114" s="191" t="s">
        <v>3910</v>
      </c>
      <c r="C114" s="196"/>
      <c r="D114" s="197">
        <v>0</v>
      </c>
      <c r="E114" s="197">
        <v>0</v>
      </c>
      <c r="F114" s="197">
        <v>0</v>
      </c>
      <c r="G114" s="197">
        <v>0</v>
      </c>
      <c r="H114" s="197">
        <v>0</v>
      </c>
      <c r="I114" s="197">
        <v>0</v>
      </c>
      <c r="J114" s="446"/>
    </row>
    <row r="115" spans="1:10" ht="15">
      <c r="A115" s="196" t="s">
        <v>3798</v>
      </c>
      <c r="B115" s="191" t="s">
        <v>3911</v>
      </c>
      <c r="C115" s="196"/>
      <c r="D115" s="197">
        <v>0</v>
      </c>
      <c r="E115" s="197">
        <v>0</v>
      </c>
      <c r="F115" s="197">
        <v>0</v>
      </c>
      <c r="G115" s="197">
        <v>0</v>
      </c>
      <c r="H115" s="197">
        <v>0</v>
      </c>
      <c r="I115" s="197">
        <v>0</v>
      </c>
      <c r="J115" s="446"/>
    </row>
    <row r="116" spans="1:10" ht="15">
      <c r="A116" s="196" t="s">
        <v>3818</v>
      </c>
      <c r="B116" s="191" t="s">
        <v>3912</v>
      </c>
      <c r="C116" s="196"/>
      <c r="D116" s="197">
        <v>0</v>
      </c>
      <c r="E116" s="197">
        <v>1</v>
      </c>
      <c r="F116" s="197">
        <v>0.16666666666666666</v>
      </c>
      <c r="G116" s="197">
        <v>0.83333333333333337</v>
      </c>
      <c r="H116" s="197">
        <v>0.16666666666666666</v>
      </c>
      <c r="I116" s="197">
        <v>1</v>
      </c>
      <c r="J116" s="446"/>
    </row>
    <row r="117" spans="1:10" ht="15">
      <c r="A117" s="196" t="s">
        <v>3818</v>
      </c>
      <c r="B117" s="191" t="s">
        <v>3913</v>
      </c>
      <c r="C117" s="196"/>
      <c r="D117" s="197">
        <v>0</v>
      </c>
      <c r="E117" s="197">
        <v>0.5</v>
      </c>
      <c r="F117" s="197">
        <v>0.16666666666666666</v>
      </c>
      <c r="G117" s="197">
        <v>0.83333333333333337</v>
      </c>
      <c r="H117" s="197">
        <v>0.16666666666666666</v>
      </c>
      <c r="I117" s="197">
        <v>1</v>
      </c>
      <c r="J117" s="446"/>
    </row>
    <row r="118" spans="1:10" ht="15">
      <c r="A118" s="196" t="s">
        <v>3818</v>
      </c>
      <c r="B118" s="191" t="s">
        <v>3914</v>
      </c>
      <c r="C118" s="196"/>
      <c r="D118" s="197">
        <v>0</v>
      </c>
      <c r="E118" s="197">
        <v>1</v>
      </c>
      <c r="F118" s="197">
        <v>0.16666666666666666</v>
      </c>
      <c r="G118" s="197">
        <v>0.83333333333333337</v>
      </c>
      <c r="H118" s="197">
        <v>0.16666666666666666</v>
      </c>
      <c r="I118" s="197">
        <v>1</v>
      </c>
      <c r="J118" s="446"/>
    </row>
    <row r="119" spans="1:10" ht="15">
      <c r="A119" s="190" t="s">
        <v>3803</v>
      </c>
      <c r="B119" s="191" t="s">
        <v>3915</v>
      </c>
      <c r="C119" s="196"/>
      <c r="D119" s="197">
        <v>0.66666666666666663</v>
      </c>
      <c r="E119" s="197">
        <v>0.16666666666666666</v>
      </c>
      <c r="F119" s="197">
        <v>0.33333333333333331</v>
      </c>
      <c r="G119" s="197">
        <v>0</v>
      </c>
      <c r="H119" s="197">
        <v>0.66666666666666663</v>
      </c>
      <c r="I119" s="197">
        <v>0.33333333333333331</v>
      </c>
      <c r="J119" s="446"/>
    </row>
    <row r="120" spans="1:10" ht="15">
      <c r="A120" s="190" t="s">
        <v>3803</v>
      </c>
      <c r="B120" s="191" t="s">
        <v>3916</v>
      </c>
      <c r="C120" s="196"/>
      <c r="D120" s="197">
        <v>0.83333333333333337</v>
      </c>
      <c r="E120" s="197">
        <v>0.16666666666666666</v>
      </c>
      <c r="F120" s="197">
        <v>0.5</v>
      </c>
      <c r="G120" s="197">
        <v>0</v>
      </c>
      <c r="H120" s="197">
        <v>1</v>
      </c>
      <c r="I120" s="197">
        <v>0.16666666666666666</v>
      </c>
      <c r="J120" s="446"/>
    </row>
    <row r="121" spans="1:10" ht="15">
      <c r="A121" s="190" t="s">
        <v>3803</v>
      </c>
      <c r="B121" s="191" t="s">
        <v>3917</v>
      </c>
      <c r="C121" s="196"/>
      <c r="D121" s="197">
        <v>0.83333333333333337</v>
      </c>
      <c r="E121" s="197">
        <v>0.33333333333333331</v>
      </c>
      <c r="F121" s="197">
        <v>0.5</v>
      </c>
      <c r="G121" s="197">
        <v>0</v>
      </c>
      <c r="H121" s="197">
        <v>1</v>
      </c>
      <c r="I121" s="197">
        <v>0.5</v>
      </c>
      <c r="J121" s="446"/>
    </row>
    <row r="122" spans="1:10" ht="15">
      <c r="A122" s="190" t="s">
        <v>3803</v>
      </c>
      <c r="B122" s="191" t="s">
        <v>3918</v>
      </c>
      <c r="C122" s="196"/>
      <c r="D122" s="197">
        <v>1</v>
      </c>
      <c r="E122" s="197">
        <v>0.33333333333333331</v>
      </c>
      <c r="F122" s="197">
        <v>0.5</v>
      </c>
      <c r="G122" s="197">
        <v>0</v>
      </c>
      <c r="H122" s="197">
        <v>1</v>
      </c>
      <c r="I122" s="197">
        <v>0.5</v>
      </c>
      <c r="J122" s="446"/>
    </row>
    <row r="123" spans="1:10" ht="15">
      <c r="A123" s="196" t="s">
        <v>3851</v>
      </c>
      <c r="B123" s="191" t="s">
        <v>3919</v>
      </c>
      <c r="C123" s="196"/>
      <c r="D123" s="197">
        <v>1</v>
      </c>
      <c r="E123" s="197">
        <v>0.83333333333333337</v>
      </c>
      <c r="F123" s="197">
        <v>0</v>
      </c>
      <c r="G123" s="197">
        <v>0.16666666666666666</v>
      </c>
      <c r="H123" s="197">
        <v>0.5</v>
      </c>
      <c r="I123" s="197">
        <v>1</v>
      </c>
      <c r="J123" s="446"/>
    </row>
    <row r="124" spans="1:10" ht="15">
      <c r="A124" s="196" t="s">
        <v>3851</v>
      </c>
      <c r="B124" s="191" t="s">
        <v>3920</v>
      </c>
      <c r="C124" s="196"/>
      <c r="D124" s="197">
        <v>1</v>
      </c>
      <c r="E124" s="197">
        <v>0.5</v>
      </c>
      <c r="F124" s="197">
        <v>0</v>
      </c>
      <c r="G124" s="197">
        <v>0.33333333333333331</v>
      </c>
      <c r="H124" s="197">
        <v>0.66666666666666663</v>
      </c>
      <c r="I124" s="197">
        <v>0.5</v>
      </c>
      <c r="J124" s="446"/>
    </row>
    <row r="125" spans="1:10" ht="15">
      <c r="A125" s="196" t="s">
        <v>3807</v>
      </c>
      <c r="B125" s="191" t="s">
        <v>3921</v>
      </c>
      <c r="C125" s="196"/>
      <c r="D125" s="197">
        <v>0.33333333333333331</v>
      </c>
      <c r="E125" s="197">
        <v>0.16666666666666666</v>
      </c>
      <c r="F125" s="197">
        <v>0</v>
      </c>
      <c r="G125" s="197">
        <v>0</v>
      </c>
      <c r="H125" s="197">
        <v>0.5</v>
      </c>
      <c r="I125" s="197">
        <v>0.33333333333333331</v>
      </c>
      <c r="J125" s="446"/>
    </row>
    <row r="126" spans="1:10" ht="15">
      <c r="A126" s="196" t="s">
        <v>3807</v>
      </c>
      <c r="B126" s="191" t="s">
        <v>3922</v>
      </c>
      <c r="C126" s="196"/>
      <c r="D126" s="197">
        <v>0.33333333333333331</v>
      </c>
      <c r="E126" s="197">
        <v>0.16666666666666666</v>
      </c>
      <c r="F126" s="197">
        <v>0</v>
      </c>
      <c r="G126" s="197">
        <v>0</v>
      </c>
      <c r="H126" s="197">
        <v>0.5</v>
      </c>
      <c r="I126" s="197">
        <v>0.33333333333333331</v>
      </c>
      <c r="J126" s="446"/>
    </row>
    <row r="127" spans="1:10" ht="15">
      <c r="A127" s="196" t="s">
        <v>3807</v>
      </c>
      <c r="B127" s="191" t="s">
        <v>3923</v>
      </c>
      <c r="C127" s="196"/>
      <c r="D127" s="197">
        <v>0</v>
      </c>
      <c r="E127" s="197">
        <v>0</v>
      </c>
      <c r="F127" s="197">
        <v>0</v>
      </c>
      <c r="G127" s="197">
        <v>0</v>
      </c>
      <c r="H127" s="197">
        <v>0.16666666666666666</v>
      </c>
      <c r="I127" s="197">
        <v>0</v>
      </c>
      <c r="J127" s="446"/>
    </row>
    <row r="128" spans="1:10" ht="15">
      <c r="A128" s="196" t="s">
        <v>3807</v>
      </c>
      <c r="B128" s="191" t="s">
        <v>3924</v>
      </c>
      <c r="C128" s="196"/>
      <c r="D128" s="197">
        <v>0</v>
      </c>
      <c r="E128" s="197">
        <v>0</v>
      </c>
      <c r="F128" s="197">
        <v>0</v>
      </c>
      <c r="G128" s="197">
        <v>0</v>
      </c>
      <c r="H128" s="197">
        <v>0.16666666666666666</v>
      </c>
      <c r="I128" s="197">
        <v>0</v>
      </c>
      <c r="J128" s="446"/>
    </row>
    <row r="129" spans="1:10" ht="15">
      <c r="A129" s="196" t="s">
        <v>3851</v>
      </c>
      <c r="B129" s="198" t="s">
        <v>3925</v>
      </c>
      <c r="C129" s="196"/>
      <c r="D129" s="197">
        <v>0</v>
      </c>
      <c r="E129" s="197">
        <v>0</v>
      </c>
      <c r="F129" s="197">
        <v>0</v>
      </c>
      <c r="G129" s="197">
        <v>0</v>
      </c>
      <c r="H129" s="197">
        <v>0.16666666666666666</v>
      </c>
      <c r="I129" s="197">
        <v>0.16666666666666666</v>
      </c>
      <c r="J129" s="446"/>
    </row>
    <row r="130" spans="1:10" ht="15">
      <c r="A130" s="196" t="s">
        <v>3851</v>
      </c>
      <c r="B130" s="198" t="s">
        <v>3926</v>
      </c>
      <c r="C130" s="196"/>
      <c r="D130" s="197">
        <v>0</v>
      </c>
      <c r="E130" s="197">
        <v>0</v>
      </c>
      <c r="F130" s="197">
        <v>0</v>
      </c>
      <c r="G130" s="197">
        <v>0</v>
      </c>
      <c r="H130" s="197">
        <v>0.16666666666666666</v>
      </c>
      <c r="I130" s="197">
        <v>0.16666666666666666</v>
      </c>
      <c r="J130" s="446"/>
    </row>
  </sheetData>
  <autoFilter ref="A6:J130">
    <filterColumn colId="0" showButton="0"/>
    <filterColumn colId="1" showButton="0"/>
  </autoFilter>
  <mergeCells count="12">
    <mergeCell ref="J8:J130"/>
    <mergeCell ref="C1:H1"/>
    <mergeCell ref="I1:J1"/>
    <mergeCell ref="A2:C2"/>
    <mergeCell ref="D2:E2"/>
    <mergeCell ref="F2:G2"/>
    <mergeCell ref="H2:I2"/>
    <mergeCell ref="A3:C4"/>
    <mergeCell ref="D3:E4"/>
    <mergeCell ref="F3:G4"/>
    <mergeCell ref="H3:I4"/>
    <mergeCell ref="A5:C6"/>
  </mergeCells>
  <printOptions horizontalCentered="1"/>
  <pageMargins left="0.23622047244094491" right="0.23622047244094491" top="0.74803149606299213" bottom="0.74803149606299213" header="0.31496062992125984" footer="0.31496062992125984"/>
  <pageSetup scale="71" fitToHeight="0" orientation="landscape" r:id="rId1"/>
  <headerFooter alignWithMargins="0">
    <oddFooter>&amp;CP-1&amp;R&amp;P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3533"/>
  <sheetViews>
    <sheetView workbookViewId="0">
      <selection activeCell="A9" sqref="A9:I3533"/>
    </sheetView>
  </sheetViews>
  <sheetFormatPr defaultColWidth="8.88671875" defaultRowHeight="15"/>
  <cols>
    <col min="1" max="1" width="8.5546875" style="151" bestFit="1" customWidth="1"/>
    <col min="2" max="2" width="38.109375" style="151" customWidth="1"/>
    <col min="3" max="4" width="8.88671875" style="151"/>
    <col min="5" max="6" width="10.44140625" style="151" customWidth="1"/>
    <col min="7" max="7" width="11.44140625" style="151" customWidth="1"/>
    <col min="8" max="8" width="13.5546875" style="151" customWidth="1"/>
    <col min="9" max="9" width="12.88671875" style="151" customWidth="1"/>
    <col min="10" max="16384" width="8.88671875" style="151"/>
  </cols>
  <sheetData>
    <row r="1" spans="1:17">
      <c r="A1" s="171" t="s">
        <v>133</v>
      </c>
      <c r="B1" s="170"/>
      <c r="C1" s="171"/>
      <c r="E1" s="170"/>
      <c r="F1" s="169"/>
      <c r="G1" s="168" t="s">
        <v>110</v>
      </c>
      <c r="H1" s="167" t="s">
        <v>134</v>
      </c>
      <c r="J1" s="167"/>
      <c r="K1" s="169"/>
      <c r="L1" s="169"/>
      <c r="M1" s="169"/>
      <c r="N1" s="169"/>
    </row>
    <row r="2" spans="1:17">
      <c r="A2" s="163"/>
      <c r="B2" s="165"/>
      <c r="C2" s="172" t="s">
        <v>135</v>
      </c>
      <c r="D2" s="163"/>
      <c r="E2" s="165"/>
      <c r="F2" s="163"/>
      <c r="G2" s="163"/>
      <c r="H2" s="163"/>
      <c r="I2" s="163"/>
      <c r="J2" s="163"/>
      <c r="K2" s="163"/>
      <c r="L2" s="163"/>
      <c r="M2" s="163"/>
      <c r="N2" s="163"/>
      <c r="O2" s="163"/>
      <c r="P2" s="163"/>
      <c r="Q2" s="163"/>
    </row>
    <row r="4" spans="1:17">
      <c r="G4" s="151" t="s">
        <v>3655</v>
      </c>
    </row>
    <row r="5" spans="1:17">
      <c r="A5" s="152" t="s">
        <v>3656</v>
      </c>
      <c r="B5" s="152" t="s">
        <v>145</v>
      </c>
      <c r="C5" s="158" t="s">
        <v>138</v>
      </c>
      <c r="D5" s="157">
        <v>45017</v>
      </c>
      <c r="E5" s="157">
        <v>45047</v>
      </c>
      <c r="F5" s="157">
        <v>45078</v>
      </c>
      <c r="G5" s="157">
        <v>45108</v>
      </c>
      <c r="H5" s="157">
        <v>45139</v>
      </c>
      <c r="I5" s="157">
        <v>45170</v>
      </c>
    </row>
    <row r="6" spans="1:17">
      <c r="A6" s="152"/>
      <c r="B6" s="156" t="s">
        <v>140</v>
      </c>
      <c r="C6" s="158"/>
      <c r="D6" s="157"/>
      <c r="E6" s="157"/>
      <c r="F6" s="157"/>
      <c r="G6" s="157"/>
      <c r="H6" s="157"/>
      <c r="I6" s="157"/>
    </row>
    <row r="7" spans="1:17">
      <c r="A7" s="152"/>
      <c r="B7" s="156" t="s">
        <v>141</v>
      </c>
      <c r="C7" s="158"/>
      <c r="D7" s="157"/>
      <c r="E7" s="157"/>
      <c r="F7" s="157"/>
      <c r="G7" s="157"/>
      <c r="H7" s="157"/>
      <c r="I7" s="157"/>
    </row>
    <row r="8" spans="1:17">
      <c r="A8" s="152"/>
      <c r="B8" s="159" t="s">
        <v>142</v>
      </c>
      <c r="C8" s="158"/>
      <c r="D8" s="157"/>
      <c r="E8" s="157"/>
      <c r="F8" s="157"/>
      <c r="G8" s="157"/>
      <c r="H8" s="157"/>
      <c r="I8" s="157"/>
    </row>
    <row r="9" spans="1:17" ht="15.75">
      <c r="A9" s="155">
        <v>1</v>
      </c>
      <c r="B9" s="155" t="s">
        <v>3652</v>
      </c>
      <c r="C9" s="154">
        <v>145</v>
      </c>
      <c r="D9" s="153">
        <v>1</v>
      </c>
      <c r="E9" s="153">
        <v>1</v>
      </c>
      <c r="F9" s="153">
        <v>1</v>
      </c>
      <c r="G9" s="153">
        <v>1</v>
      </c>
      <c r="H9" s="153">
        <v>1</v>
      </c>
      <c r="I9" s="153">
        <v>1</v>
      </c>
    </row>
    <row r="10" spans="1:17" ht="15.75">
      <c r="A10" s="155">
        <v>2</v>
      </c>
      <c r="B10" s="155" t="s">
        <v>3651</v>
      </c>
      <c r="C10" s="154">
        <v>211</v>
      </c>
      <c r="D10" s="153">
        <v>1</v>
      </c>
      <c r="E10" s="153">
        <v>1</v>
      </c>
      <c r="F10" s="153">
        <v>1</v>
      </c>
      <c r="G10" s="153">
        <v>1</v>
      </c>
      <c r="H10" s="153">
        <v>1</v>
      </c>
      <c r="I10" s="153">
        <v>1</v>
      </c>
    </row>
    <row r="11" spans="1:17" ht="15.75">
      <c r="A11" s="155">
        <v>3</v>
      </c>
      <c r="B11" s="155" t="s">
        <v>3650</v>
      </c>
      <c r="C11" s="154">
        <v>125</v>
      </c>
      <c r="D11" s="153">
        <v>1</v>
      </c>
      <c r="E11" s="153">
        <v>1</v>
      </c>
      <c r="F11" s="153">
        <v>1</v>
      </c>
      <c r="G11" s="153">
        <v>1</v>
      </c>
      <c r="H11" s="153">
        <v>1</v>
      </c>
      <c r="I11" s="153">
        <v>1</v>
      </c>
    </row>
    <row r="12" spans="1:17" ht="15.75">
      <c r="A12" s="155">
        <v>4</v>
      </c>
      <c r="B12" s="155" t="s">
        <v>3649</v>
      </c>
      <c r="C12" s="154">
        <v>155</v>
      </c>
      <c r="D12" s="153">
        <v>1.2304516129032257</v>
      </c>
      <c r="E12" s="153">
        <v>1.3109677419354837</v>
      </c>
      <c r="F12" s="153">
        <v>1.121032258064516</v>
      </c>
      <c r="G12" s="153">
        <v>1.0652903225806452</v>
      </c>
      <c r="H12" s="153">
        <v>1.032258064516129</v>
      </c>
      <c r="I12" s="153">
        <v>1</v>
      </c>
    </row>
    <row r="13" spans="1:17" ht="15.75">
      <c r="A13" s="155">
        <v>5</v>
      </c>
      <c r="B13" s="155" t="s">
        <v>3648</v>
      </c>
      <c r="C13" s="154">
        <v>133</v>
      </c>
      <c r="D13" s="153">
        <v>1</v>
      </c>
      <c r="E13" s="153">
        <v>1</v>
      </c>
      <c r="F13" s="153">
        <v>1</v>
      </c>
      <c r="G13" s="153">
        <v>1</v>
      </c>
      <c r="H13" s="153">
        <v>1</v>
      </c>
      <c r="I13" s="153">
        <v>1</v>
      </c>
    </row>
    <row r="14" spans="1:17" ht="15.75">
      <c r="A14" s="155">
        <v>6</v>
      </c>
      <c r="B14" s="155" t="s">
        <v>3647</v>
      </c>
      <c r="C14" s="154">
        <v>116.67</v>
      </c>
      <c r="D14" s="153">
        <v>1</v>
      </c>
      <c r="E14" s="153">
        <v>1</v>
      </c>
      <c r="F14" s="153">
        <v>1</v>
      </c>
      <c r="G14" s="153">
        <v>1</v>
      </c>
      <c r="H14" s="153">
        <v>1</v>
      </c>
      <c r="I14" s="153">
        <v>1</v>
      </c>
    </row>
    <row r="15" spans="1:17" ht="15.75">
      <c r="A15" s="155">
        <v>7</v>
      </c>
      <c r="B15" s="155" t="s">
        <v>3646</v>
      </c>
      <c r="C15" s="154">
        <v>133.6</v>
      </c>
      <c r="D15" s="153">
        <v>1</v>
      </c>
      <c r="E15" s="153">
        <v>1</v>
      </c>
      <c r="F15" s="153">
        <v>1</v>
      </c>
      <c r="G15" s="153">
        <v>1</v>
      </c>
      <c r="H15" s="153">
        <v>1</v>
      </c>
      <c r="I15" s="153">
        <v>1</v>
      </c>
    </row>
    <row r="16" spans="1:17" ht="15.75">
      <c r="A16" s="155">
        <v>8</v>
      </c>
      <c r="B16" s="155" t="s">
        <v>3645</v>
      </c>
      <c r="C16" s="154">
        <v>144</v>
      </c>
      <c r="D16" s="153">
        <v>1.2377777777777779</v>
      </c>
      <c r="E16" s="153">
        <v>1.1627777777777777</v>
      </c>
      <c r="F16" s="153">
        <v>1.0138888888888888</v>
      </c>
      <c r="G16" s="153">
        <v>1</v>
      </c>
      <c r="H16" s="153">
        <v>1</v>
      </c>
      <c r="I16" s="153">
        <v>0</v>
      </c>
    </row>
    <row r="17" spans="1:9" ht="15.75">
      <c r="A17" s="155">
        <v>9</v>
      </c>
      <c r="B17" s="155" t="s">
        <v>3644</v>
      </c>
      <c r="C17" s="154">
        <v>184</v>
      </c>
      <c r="D17" s="153">
        <v>1</v>
      </c>
      <c r="E17" s="153">
        <v>1</v>
      </c>
      <c r="F17" s="153">
        <v>1</v>
      </c>
      <c r="G17" s="153">
        <v>1</v>
      </c>
      <c r="H17" s="153">
        <v>1</v>
      </c>
      <c r="I17" s="153">
        <v>1</v>
      </c>
    </row>
    <row r="18" spans="1:9" ht="15.75">
      <c r="A18" s="155">
        <v>10</v>
      </c>
      <c r="B18" s="155" t="s">
        <v>1743</v>
      </c>
      <c r="C18" s="154">
        <v>400</v>
      </c>
      <c r="D18" s="153">
        <v>1</v>
      </c>
      <c r="E18" s="153">
        <v>1</v>
      </c>
      <c r="F18" s="153">
        <v>1</v>
      </c>
      <c r="G18" s="153">
        <v>1</v>
      </c>
      <c r="H18" s="153">
        <v>1</v>
      </c>
      <c r="I18" s="153">
        <v>1</v>
      </c>
    </row>
    <row r="19" spans="1:9" ht="15.75">
      <c r="A19" s="155">
        <v>11</v>
      </c>
      <c r="B19" s="155" t="s">
        <v>3643</v>
      </c>
      <c r="C19" s="154">
        <v>121</v>
      </c>
      <c r="D19" s="153">
        <v>1</v>
      </c>
      <c r="E19" s="153">
        <v>1</v>
      </c>
      <c r="F19" s="153">
        <v>1</v>
      </c>
      <c r="G19" s="153">
        <v>1</v>
      </c>
      <c r="H19" s="153">
        <v>1</v>
      </c>
      <c r="I19" s="153">
        <v>1</v>
      </c>
    </row>
    <row r="20" spans="1:9" ht="15.75">
      <c r="A20" s="155">
        <v>12</v>
      </c>
      <c r="B20" s="155" t="s">
        <v>3642</v>
      </c>
      <c r="C20" s="154">
        <v>125</v>
      </c>
      <c r="D20" s="153">
        <v>1</v>
      </c>
      <c r="E20" s="153">
        <v>1</v>
      </c>
      <c r="F20" s="153">
        <v>1</v>
      </c>
      <c r="G20" s="153">
        <v>1</v>
      </c>
      <c r="H20" s="153">
        <v>1</v>
      </c>
      <c r="I20" s="153">
        <v>1</v>
      </c>
    </row>
    <row r="21" spans="1:9" ht="15.75">
      <c r="A21" s="155">
        <v>13</v>
      </c>
      <c r="B21" s="155" t="s">
        <v>3641</v>
      </c>
      <c r="C21" s="154">
        <v>125</v>
      </c>
      <c r="D21" s="153">
        <v>1</v>
      </c>
      <c r="E21" s="153">
        <v>1</v>
      </c>
      <c r="F21" s="153">
        <v>1</v>
      </c>
      <c r="G21" s="153">
        <v>1</v>
      </c>
      <c r="H21" s="153">
        <v>1</v>
      </c>
      <c r="I21" s="153">
        <v>1</v>
      </c>
    </row>
    <row r="22" spans="1:9" ht="15.75">
      <c r="A22" s="155">
        <v>14</v>
      </c>
      <c r="B22" s="155" t="s">
        <v>3640</v>
      </c>
      <c r="C22" s="154">
        <v>116.16</v>
      </c>
      <c r="D22" s="153">
        <v>1</v>
      </c>
      <c r="E22" s="153">
        <v>1</v>
      </c>
      <c r="F22" s="153">
        <v>1</v>
      </c>
      <c r="G22" s="153">
        <v>1</v>
      </c>
      <c r="H22" s="153">
        <v>1</v>
      </c>
      <c r="I22" s="153">
        <v>1</v>
      </c>
    </row>
    <row r="23" spans="1:9" ht="15.75">
      <c r="A23" s="155">
        <v>15</v>
      </c>
      <c r="B23" s="155" t="s">
        <v>3639</v>
      </c>
      <c r="C23" s="154">
        <v>166.67</v>
      </c>
      <c r="D23" s="153">
        <v>1</v>
      </c>
      <c r="E23" s="153">
        <v>1</v>
      </c>
      <c r="F23" s="153">
        <v>1</v>
      </c>
      <c r="G23" s="153">
        <v>1</v>
      </c>
      <c r="H23" s="153">
        <v>1</v>
      </c>
      <c r="I23" s="153">
        <v>1</v>
      </c>
    </row>
    <row r="24" spans="1:9" ht="15.75">
      <c r="A24" s="155">
        <v>16</v>
      </c>
      <c r="B24" s="155" t="s">
        <v>3638</v>
      </c>
      <c r="C24" s="154">
        <v>117</v>
      </c>
      <c r="D24" s="153">
        <v>1</v>
      </c>
      <c r="E24" s="153">
        <v>1</v>
      </c>
      <c r="F24" s="153">
        <v>1</v>
      </c>
      <c r="G24" s="153">
        <v>1</v>
      </c>
      <c r="H24" s="153">
        <v>1</v>
      </c>
      <c r="I24" s="153">
        <v>1</v>
      </c>
    </row>
    <row r="25" spans="1:9" ht="15.75">
      <c r="A25" s="155">
        <v>17</v>
      </c>
      <c r="B25" s="155" t="s">
        <v>3637</v>
      </c>
      <c r="C25" s="154">
        <v>169</v>
      </c>
      <c r="D25" s="153">
        <v>1</v>
      </c>
      <c r="E25" s="153">
        <v>1</v>
      </c>
      <c r="F25" s="153">
        <v>1</v>
      </c>
      <c r="G25" s="153">
        <v>1</v>
      </c>
      <c r="H25" s="153">
        <v>1</v>
      </c>
      <c r="I25" s="153">
        <v>1</v>
      </c>
    </row>
    <row r="26" spans="1:9" ht="15.75">
      <c r="A26" s="155">
        <v>18</v>
      </c>
      <c r="B26" s="155" t="s">
        <v>3636</v>
      </c>
      <c r="C26" s="154">
        <v>121.11</v>
      </c>
      <c r="D26" s="153">
        <v>1</v>
      </c>
      <c r="E26" s="153">
        <v>1</v>
      </c>
      <c r="F26" s="153">
        <v>1</v>
      </c>
      <c r="G26" s="153">
        <v>1</v>
      </c>
      <c r="H26" s="153">
        <v>1</v>
      </c>
      <c r="I26" s="153">
        <v>1</v>
      </c>
    </row>
    <row r="27" spans="1:9" ht="15.75">
      <c r="A27" s="155">
        <v>19</v>
      </c>
      <c r="B27" s="155" t="s">
        <v>3635</v>
      </c>
      <c r="C27" s="154">
        <v>222</v>
      </c>
      <c r="D27" s="153">
        <v>1</v>
      </c>
      <c r="E27" s="153">
        <v>1</v>
      </c>
      <c r="F27" s="153">
        <v>1</v>
      </c>
      <c r="G27" s="153">
        <v>1</v>
      </c>
      <c r="H27" s="153">
        <v>1</v>
      </c>
      <c r="I27" s="153">
        <v>1</v>
      </c>
    </row>
    <row r="28" spans="1:9" ht="15.75">
      <c r="A28" s="155">
        <v>20</v>
      </c>
      <c r="B28" s="155" t="s">
        <v>3634</v>
      </c>
      <c r="C28" s="154">
        <v>187</v>
      </c>
      <c r="D28" s="153">
        <v>1</v>
      </c>
      <c r="E28" s="153">
        <v>1</v>
      </c>
      <c r="F28" s="153">
        <v>1</v>
      </c>
      <c r="G28" s="153">
        <v>1</v>
      </c>
      <c r="H28" s="153">
        <v>1</v>
      </c>
      <c r="I28" s="153">
        <v>1</v>
      </c>
    </row>
    <row r="29" spans="1:9" ht="15.75">
      <c r="A29" s="155">
        <v>21</v>
      </c>
      <c r="B29" s="155" t="s">
        <v>3633</v>
      </c>
      <c r="C29" s="154">
        <v>195</v>
      </c>
      <c r="D29" s="153">
        <v>1</v>
      </c>
      <c r="E29" s="153">
        <v>1</v>
      </c>
      <c r="F29" s="153">
        <v>1</v>
      </c>
      <c r="G29" s="153">
        <v>1</v>
      </c>
      <c r="H29" s="153">
        <v>1</v>
      </c>
      <c r="I29" s="153">
        <v>1</v>
      </c>
    </row>
    <row r="30" spans="1:9" ht="15.75">
      <c r="A30" s="155">
        <v>22</v>
      </c>
      <c r="B30" s="155" t="s">
        <v>3632</v>
      </c>
      <c r="C30" s="154">
        <v>211</v>
      </c>
      <c r="D30" s="153">
        <v>1</v>
      </c>
      <c r="E30" s="153">
        <v>1</v>
      </c>
      <c r="F30" s="153">
        <v>1</v>
      </c>
      <c r="G30" s="153">
        <v>1</v>
      </c>
      <c r="H30" s="153">
        <v>1</v>
      </c>
      <c r="I30" s="153">
        <v>1</v>
      </c>
    </row>
    <row r="31" spans="1:9" ht="15.75">
      <c r="A31" s="155">
        <v>23</v>
      </c>
      <c r="B31" s="155" t="s">
        <v>3657</v>
      </c>
      <c r="C31" s="154">
        <v>188.89</v>
      </c>
      <c r="D31" s="153">
        <v>1</v>
      </c>
      <c r="E31" s="153">
        <v>1</v>
      </c>
      <c r="F31" s="153">
        <v>1</v>
      </c>
      <c r="G31" s="153">
        <v>1</v>
      </c>
      <c r="H31" s="153">
        <v>1</v>
      </c>
      <c r="I31" s="153">
        <v>0</v>
      </c>
    </row>
    <row r="32" spans="1:9" ht="15.75">
      <c r="A32" s="155">
        <v>24</v>
      </c>
      <c r="B32" s="155" t="s">
        <v>3631</v>
      </c>
      <c r="C32" s="154">
        <v>172</v>
      </c>
      <c r="D32" s="153">
        <v>1</v>
      </c>
      <c r="E32" s="153">
        <v>1</v>
      </c>
      <c r="F32" s="153">
        <v>1</v>
      </c>
      <c r="G32" s="153">
        <v>1</v>
      </c>
      <c r="H32" s="153">
        <v>1</v>
      </c>
      <c r="I32" s="153">
        <v>1</v>
      </c>
    </row>
    <row r="33" spans="1:9" ht="15.75">
      <c r="A33" s="155">
        <v>25</v>
      </c>
      <c r="B33" s="155" t="s">
        <v>3630</v>
      </c>
      <c r="C33" s="154">
        <v>111</v>
      </c>
      <c r="D33" s="153">
        <v>1</v>
      </c>
      <c r="E33" s="153">
        <v>1</v>
      </c>
      <c r="F33" s="153">
        <v>1</v>
      </c>
      <c r="G33" s="153">
        <v>1</v>
      </c>
      <c r="H33" s="153">
        <v>1</v>
      </c>
      <c r="I33" s="153">
        <v>1</v>
      </c>
    </row>
    <row r="34" spans="1:9" ht="15.75">
      <c r="A34" s="155">
        <v>26</v>
      </c>
      <c r="B34" s="155" t="s">
        <v>3658</v>
      </c>
      <c r="C34" s="154">
        <v>117.78</v>
      </c>
      <c r="D34" s="153">
        <v>0.8</v>
      </c>
      <c r="E34" s="153">
        <v>0.8</v>
      </c>
      <c r="F34" s="153">
        <v>0.8</v>
      </c>
      <c r="G34" s="153">
        <v>0.8</v>
      </c>
      <c r="H34" s="153">
        <v>0.8</v>
      </c>
      <c r="I34" s="153">
        <v>0</v>
      </c>
    </row>
    <row r="35" spans="1:9" ht="15.75">
      <c r="A35" s="155">
        <v>27</v>
      </c>
      <c r="B35" s="155" t="s">
        <v>3629</v>
      </c>
      <c r="C35" s="154">
        <v>133</v>
      </c>
      <c r="D35" s="153">
        <v>1</v>
      </c>
      <c r="E35" s="153">
        <v>1</v>
      </c>
      <c r="F35" s="153">
        <v>1</v>
      </c>
      <c r="G35" s="153">
        <v>1</v>
      </c>
      <c r="H35" s="153">
        <v>0</v>
      </c>
      <c r="I35" s="153">
        <v>0</v>
      </c>
    </row>
    <row r="36" spans="1:9" ht="15.75">
      <c r="A36" s="155">
        <v>28</v>
      </c>
      <c r="B36" s="155" t="s">
        <v>3628</v>
      </c>
      <c r="C36" s="154">
        <v>111.11</v>
      </c>
      <c r="D36" s="153">
        <v>1</v>
      </c>
      <c r="E36" s="153">
        <v>1</v>
      </c>
      <c r="F36" s="153">
        <v>1</v>
      </c>
      <c r="G36" s="153">
        <v>1</v>
      </c>
      <c r="H36" s="153">
        <v>1</v>
      </c>
      <c r="I36" s="153">
        <v>0</v>
      </c>
    </row>
    <row r="37" spans="1:9" ht="15.75">
      <c r="A37" s="155">
        <v>29</v>
      </c>
      <c r="B37" s="155" t="s">
        <v>3627</v>
      </c>
      <c r="C37" s="154">
        <v>138.9</v>
      </c>
      <c r="D37" s="153">
        <v>1</v>
      </c>
      <c r="E37" s="153">
        <v>1</v>
      </c>
      <c r="F37" s="153">
        <v>0</v>
      </c>
      <c r="G37" s="153">
        <v>0</v>
      </c>
      <c r="H37" s="153">
        <v>0</v>
      </c>
      <c r="I37" s="153">
        <v>0</v>
      </c>
    </row>
    <row r="38" spans="1:9" ht="15.75">
      <c r="A38" s="155">
        <v>30</v>
      </c>
      <c r="B38" s="155" t="s">
        <v>3626</v>
      </c>
      <c r="C38" s="154">
        <v>100</v>
      </c>
      <c r="D38" s="153">
        <v>1</v>
      </c>
      <c r="E38" s="153">
        <v>1</v>
      </c>
      <c r="F38" s="153">
        <v>1</v>
      </c>
      <c r="G38" s="153">
        <v>1</v>
      </c>
      <c r="H38" s="153">
        <v>1</v>
      </c>
      <c r="I38" s="153">
        <v>1</v>
      </c>
    </row>
    <row r="39" spans="1:9" ht="15.75">
      <c r="A39" s="155">
        <v>31</v>
      </c>
      <c r="B39" s="155" t="s">
        <v>3625</v>
      </c>
      <c r="C39" s="154">
        <v>133</v>
      </c>
      <c r="D39" s="153">
        <v>1</v>
      </c>
      <c r="E39" s="153">
        <v>1</v>
      </c>
      <c r="F39" s="153">
        <v>1</v>
      </c>
      <c r="G39" s="153">
        <v>1</v>
      </c>
      <c r="H39" s="153">
        <v>1</v>
      </c>
      <c r="I39" s="153">
        <v>1</v>
      </c>
    </row>
    <row r="40" spans="1:9" ht="15.75">
      <c r="A40" s="155">
        <v>32</v>
      </c>
      <c r="B40" s="155" t="s">
        <v>3624</v>
      </c>
      <c r="C40" s="154">
        <v>122.22</v>
      </c>
      <c r="D40" s="153">
        <v>1</v>
      </c>
      <c r="E40" s="153">
        <v>1</v>
      </c>
      <c r="F40" s="153">
        <v>1</v>
      </c>
      <c r="G40" s="153">
        <v>1</v>
      </c>
      <c r="H40" s="153">
        <v>1</v>
      </c>
      <c r="I40" s="153">
        <v>1</v>
      </c>
    </row>
    <row r="41" spans="1:9" ht="15.75">
      <c r="A41" s="155">
        <v>33</v>
      </c>
      <c r="B41" s="155" t="s">
        <v>535</v>
      </c>
      <c r="C41" s="154">
        <v>123</v>
      </c>
      <c r="D41" s="153">
        <v>1</v>
      </c>
      <c r="E41" s="153">
        <v>1</v>
      </c>
      <c r="F41" s="153">
        <v>1</v>
      </c>
      <c r="G41" s="153">
        <v>1</v>
      </c>
      <c r="H41" s="153">
        <v>1</v>
      </c>
      <c r="I41" s="153">
        <v>1</v>
      </c>
    </row>
    <row r="42" spans="1:9" ht="15.75">
      <c r="A42" s="155">
        <v>34</v>
      </c>
      <c r="B42" s="155" t="s">
        <v>3623</v>
      </c>
      <c r="C42" s="154">
        <v>111.11</v>
      </c>
      <c r="D42" s="153">
        <v>1.6560165601656016</v>
      </c>
      <c r="E42" s="153">
        <v>1.6560165601656016</v>
      </c>
      <c r="F42" s="153">
        <v>1</v>
      </c>
      <c r="G42" s="153">
        <v>1.2960129601296013</v>
      </c>
      <c r="H42" s="153">
        <v>1.2960129601296013</v>
      </c>
      <c r="I42" s="153">
        <v>1.3536135361353614</v>
      </c>
    </row>
    <row r="43" spans="1:9" ht="15.75">
      <c r="A43" s="155">
        <v>35</v>
      </c>
      <c r="B43" s="155" t="s">
        <v>3622</v>
      </c>
      <c r="C43" s="154">
        <v>124</v>
      </c>
      <c r="D43" s="153">
        <v>1.6498387096774194</v>
      </c>
      <c r="E43" s="153">
        <v>1.6498387096774194</v>
      </c>
      <c r="F43" s="153">
        <v>1.6429838709677418</v>
      </c>
      <c r="G43" s="153">
        <v>1.691693548387097</v>
      </c>
      <c r="H43" s="153">
        <v>1</v>
      </c>
      <c r="I43" s="153">
        <v>1</v>
      </c>
    </row>
    <row r="44" spans="1:9" ht="15.75">
      <c r="A44" s="155">
        <v>36</v>
      </c>
      <c r="B44" s="155" t="s">
        <v>3621</v>
      </c>
      <c r="C44" s="154">
        <v>136.66</v>
      </c>
      <c r="D44" s="153">
        <v>1</v>
      </c>
      <c r="E44" s="153">
        <v>1</v>
      </c>
      <c r="F44" s="153">
        <v>1</v>
      </c>
      <c r="G44" s="153">
        <v>1</v>
      </c>
      <c r="H44" s="153">
        <v>1</v>
      </c>
      <c r="I44" s="153">
        <v>1</v>
      </c>
    </row>
    <row r="45" spans="1:9" ht="15.75">
      <c r="A45" s="155">
        <v>37</v>
      </c>
      <c r="B45" s="155" t="s">
        <v>3620</v>
      </c>
      <c r="C45" s="154">
        <v>111</v>
      </c>
      <c r="D45" s="153">
        <v>1</v>
      </c>
      <c r="E45" s="153">
        <v>1</v>
      </c>
      <c r="F45" s="153">
        <v>1</v>
      </c>
      <c r="G45" s="153">
        <v>1</v>
      </c>
      <c r="H45" s="153">
        <v>1</v>
      </c>
      <c r="I45" s="153">
        <v>1</v>
      </c>
    </row>
    <row r="46" spans="1:9" ht="15.75">
      <c r="A46" s="155">
        <v>38</v>
      </c>
      <c r="B46" s="155" t="s">
        <v>3619</v>
      </c>
      <c r="C46" s="154">
        <v>125</v>
      </c>
      <c r="D46" s="153">
        <v>1.0975999999999999</v>
      </c>
      <c r="E46" s="153">
        <v>1.248</v>
      </c>
      <c r="F46" s="153">
        <v>1.2352000000000001</v>
      </c>
      <c r="G46" s="153">
        <v>1.3472</v>
      </c>
      <c r="H46" s="153">
        <v>1.248</v>
      </c>
      <c r="I46" s="153">
        <v>1.248</v>
      </c>
    </row>
    <row r="47" spans="1:9" ht="15.75">
      <c r="A47" s="155">
        <v>39</v>
      </c>
      <c r="B47" s="155" t="s">
        <v>3618</v>
      </c>
      <c r="C47" s="154">
        <v>111</v>
      </c>
      <c r="D47" s="153">
        <v>1</v>
      </c>
      <c r="E47" s="153">
        <v>1</v>
      </c>
      <c r="F47" s="153">
        <v>1</v>
      </c>
      <c r="G47" s="153">
        <v>1</v>
      </c>
      <c r="H47" s="153">
        <v>1</v>
      </c>
      <c r="I47" s="153">
        <v>1</v>
      </c>
    </row>
    <row r="48" spans="1:9" ht="15.75">
      <c r="A48" s="155">
        <v>40</v>
      </c>
      <c r="B48" s="155" t="s">
        <v>3617</v>
      </c>
      <c r="C48" s="154">
        <v>71.111111111111114</v>
      </c>
      <c r="D48" s="153">
        <v>0.68906250000000002</v>
      </c>
      <c r="E48" s="153">
        <v>0.68906250000000002</v>
      </c>
      <c r="F48" s="153">
        <v>0.68906250000000002</v>
      </c>
      <c r="G48" s="153">
        <v>0.68906250000000002</v>
      </c>
      <c r="H48" s="153">
        <v>0.68906250000000002</v>
      </c>
      <c r="I48" s="153">
        <v>0.68906250000000002</v>
      </c>
    </row>
    <row r="49" spans="1:9" ht="15.75">
      <c r="A49" s="155">
        <v>41</v>
      </c>
      <c r="B49" s="155" t="s">
        <v>3616</v>
      </c>
      <c r="C49" s="154">
        <v>81.111111111111114</v>
      </c>
      <c r="D49" s="153">
        <v>0.20958904109589041</v>
      </c>
      <c r="E49" s="153">
        <v>0.20958904109589041</v>
      </c>
      <c r="F49" s="153">
        <v>0.20958904109589041</v>
      </c>
      <c r="G49" s="153">
        <v>0.20958904109589041</v>
      </c>
      <c r="H49" s="153">
        <v>0.20958904109589041</v>
      </c>
      <c r="I49" s="153">
        <v>0.22191780821917809</v>
      </c>
    </row>
    <row r="50" spans="1:9" ht="15.75">
      <c r="A50" s="155">
        <v>42</v>
      </c>
      <c r="B50" s="155" t="s">
        <v>3615</v>
      </c>
      <c r="C50" s="154">
        <v>105.55555555555556</v>
      </c>
      <c r="D50" s="153">
        <v>0.30315789473684213</v>
      </c>
      <c r="E50" s="153">
        <v>0.34105263157894739</v>
      </c>
      <c r="F50" s="153">
        <v>0.37894736842105264</v>
      </c>
      <c r="G50" s="153">
        <v>0.37894736842105264</v>
      </c>
      <c r="H50" s="153">
        <v>0.37894736842105264</v>
      </c>
      <c r="I50" s="153">
        <v>0.37894736842105264</v>
      </c>
    </row>
    <row r="51" spans="1:9" ht="15.75">
      <c r="A51" s="155">
        <v>43</v>
      </c>
      <c r="B51" s="155" t="s">
        <v>3614</v>
      </c>
      <c r="C51" s="154">
        <v>8424</v>
      </c>
      <c r="D51" s="153">
        <v>0.79999999999999993</v>
      </c>
      <c r="E51" s="153">
        <v>0.79999999999999993</v>
      </c>
      <c r="F51" s="153">
        <v>0.79999999999999993</v>
      </c>
      <c r="G51" s="153">
        <v>0.79999999999999993</v>
      </c>
      <c r="H51" s="153">
        <v>0.79999999999999993</v>
      </c>
      <c r="I51" s="153">
        <v>0.79999999999999993</v>
      </c>
    </row>
    <row r="52" spans="1:9" ht="15.75">
      <c r="A52" s="155">
        <v>44</v>
      </c>
      <c r="B52" s="155" t="s">
        <v>3613</v>
      </c>
      <c r="C52" s="154">
        <v>172.72</v>
      </c>
      <c r="D52" s="153">
        <v>0.79999999999999993</v>
      </c>
      <c r="E52" s="153">
        <v>0.79999999999999993</v>
      </c>
      <c r="F52" s="153">
        <v>0.79999999999999993</v>
      </c>
      <c r="G52" s="153">
        <v>0.79999999999999993</v>
      </c>
      <c r="H52" s="153">
        <v>0.79999999999999993</v>
      </c>
      <c r="I52" s="153">
        <v>0.79999999999999993</v>
      </c>
    </row>
    <row r="53" spans="1:9" ht="15.75">
      <c r="A53" s="155">
        <v>45</v>
      </c>
      <c r="B53" s="155" t="s">
        <v>3612</v>
      </c>
      <c r="C53" s="154">
        <v>5514</v>
      </c>
      <c r="D53" s="153">
        <v>0.79999999999999993</v>
      </c>
      <c r="E53" s="153">
        <v>0.79999999999999993</v>
      </c>
      <c r="F53" s="153">
        <v>0.79999999999999993</v>
      </c>
      <c r="G53" s="153">
        <v>0.79999999999999993</v>
      </c>
      <c r="H53" s="153">
        <v>0.79999999999999993</v>
      </c>
      <c r="I53" s="153">
        <v>0.79999999999999993</v>
      </c>
    </row>
    <row r="54" spans="1:9" ht="15.75">
      <c r="A54" s="155">
        <v>46</v>
      </c>
      <c r="B54" s="155" t="s">
        <v>3611</v>
      </c>
      <c r="C54" s="154">
        <v>98.888888888888886</v>
      </c>
      <c r="D54" s="153">
        <v>0.44494382022471912</v>
      </c>
      <c r="E54" s="153">
        <v>0.44494382022471912</v>
      </c>
      <c r="F54" s="153">
        <v>0.44494382022471912</v>
      </c>
      <c r="G54" s="153">
        <v>0.44494382022471912</v>
      </c>
      <c r="H54" s="153">
        <v>0.44494382022471912</v>
      </c>
      <c r="I54" s="153">
        <v>0</v>
      </c>
    </row>
    <row r="55" spans="1:9" ht="15.75">
      <c r="A55" s="155">
        <v>47</v>
      </c>
      <c r="B55" s="155" t="s">
        <v>3611</v>
      </c>
      <c r="C55" s="154">
        <v>83.333333333333329</v>
      </c>
      <c r="D55" s="153">
        <v>0.76800000000000002</v>
      </c>
      <c r="E55" s="153">
        <v>0.76800000000000002</v>
      </c>
      <c r="F55" s="153">
        <v>0.76800000000000002</v>
      </c>
      <c r="G55" s="153">
        <v>0.76800000000000002</v>
      </c>
      <c r="H55" s="153">
        <v>0.76800000000000002</v>
      </c>
      <c r="I55" s="153">
        <v>0.76800000000000002</v>
      </c>
    </row>
    <row r="56" spans="1:9" ht="15.75">
      <c r="A56" s="155">
        <v>48</v>
      </c>
      <c r="B56" s="155" t="s">
        <v>3609</v>
      </c>
      <c r="C56" s="154">
        <v>222.22</v>
      </c>
      <c r="D56" s="153">
        <v>0.8</v>
      </c>
      <c r="E56" s="153">
        <v>0.8</v>
      </c>
      <c r="F56" s="153">
        <v>0.8</v>
      </c>
      <c r="G56" s="153">
        <v>0.8</v>
      </c>
      <c r="H56" s="153">
        <v>0.8</v>
      </c>
      <c r="I56" s="153">
        <v>0</v>
      </c>
    </row>
    <row r="57" spans="1:9" ht="15.75">
      <c r="A57" s="155">
        <v>49</v>
      </c>
      <c r="B57" s="155" t="s">
        <v>55</v>
      </c>
      <c r="C57" s="154">
        <v>591.11</v>
      </c>
      <c r="D57" s="153">
        <v>0.79999999999999993</v>
      </c>
      <c r="E57" s="153">
        <v>0.79999999999999993</v>
      </c>
      <c r="F57" s="153">
        <v>0.79999999999999993</v>
      </c>
      <c r="G57" s="153">
        <v>0.79999999999999993</v>
      </c>
      <c r="H57" s="153">
        <v>0.79999999999999993</v>
      </c>
      <c r="I57" s="153">
        <v>0.79999999999999993</v>
      </c>
    </row>
    <row r="58" spans="1:9" ht="15.75">
      <c r="A58" s="155">
        <v>50</v>
      </c>
      <c r="B58" s="155" t="s">
        <v>3610</v>
      </c>
      <c r="C58" s="154">
        <v>135.56</v>
      </c>
      <c r="D58" s="153">
        <v>0.79999999999999993</v>
      </c>
      <c r="E58" s="153">
        <v>0.79999999999999993</v>
      </c>
      <c r="F58" s="153">
        <v>0.79999999999999993</v>
      </c>
      <c r="G58" s="153">
        <v>0.79999999999999993</v>
      </c>
      <c r="H58" s="153">
        <v>0.79999999999999993</v>
      </c>
      <c r="I58" s="153">
        <v>0.79999999999999993</v>
      </c>
    </row>
    <row r="59" spans="1:9" ht="15.75">
      <c r="A59" s="155">
        <v>51</v>
      </c>
      <c r="B59" s="155" t="s">
        <v>3609</v>
      </c>
      <c r="C59" s="154">
        <v>720</v>
      </c>
      <c r="D59" s="153">
        <v>0.8</v>
      </c>
      <c r="E59" s="153">
        <v>0.81666666666666665</v>
      </c>
      <c r="F59" s="153">
        <v>0.8</v>
      </c>
      <c r="G59" s="153">
        <v>0.8</v>
      </c>
      <c r="H59" s="153">
        <v>0.8</v>
      </c>
      <c r="I59" s="153">
        <v>0.8</v>
      </c>
    </row>
    <row r="60" spans="1:9" ht="15.75">
      <c r="A60" s="155">
        <v>52</v>
      </c>
      <c r="B60" s="155" t="s">
        <v>3607</v>
      </c>
      <c r="C60" s="154">
        <v>124.44</v>
      </c>
      <c r="D60" s="153">
        <v>0.8</v>
      </c>
      <c r="E60" s="153">
        <v>0.8</v>
      </c>
      <c r="F60" s="153">
        <v>0.8</v>
      </c>
      <c r="G60" s="153">
        <v>0.8</v>
      </c>
      <c r="H60" s="153">
        <v>0.8</v>
      </c>
      <c r="I60" s="153">
        <v>0</v>
      </c>
    </row>
    <row r="61" spans="1:9" ht="15.75">
      <c r="A61" s="155">
        <v>53</v>
      </c>
      <c r="B61" s="155" t="s">
        <v>3607</v>
      </c>
      <c r="C61" s="154">
        <v>84.44</v>
      </c>
      <c r="D61" s="153">
        <v>0.54476551397441975</v>
      </c>
      <c r="E61" s="153">
        <v>0.54476551397441975</v>
      </c>
      <c r="F61" s="153">
        <v>0.54476551397441975</v>
      </c>
      <c r="G61" s="153">
        <v>0.54476551397441975</v>
      </c>
      <c r="H61" s="153">
        <v>0.54476551397441975</v>
      </c>
      <c r="I61" s="153">
        <v>0.56845097110374232</v>
      </c>
    </row>
    <row r="62" spans="1:9" ht="15.75">
      <c r="A62" s="155">
        <v>54</v>
      </c>
      <c r="B62" s="155" t="s">
        <v>3659</v>
      </c>
      <c r="C62" s="154">
        <v>88.89</v>
      </c>
      <c r="D62" s="153">
        <v>0.31499606254921814</v>
      </c>
      <c r="E62" s="153">
        <v>0</v>
      </c>
      <c r="F62" s="153">
        <v>0.31499606254921814</v>
      </c>
      <c r="G62" s="153">
        <v>0.31499606254921814</v>
      </c>
      <c r="H62" s="153">
        <v>0.31499606254921814</v>
      </c>
      <c r="I62" s="153">
        <v>0</v>
      </c>
    </row>
    <row r="63" spans="1:9" ht="15.75">
      <c r="A63" s="155">
        <v>55</v>
      </c>
      <c r="B63" s="155" t="s">
        <v>3660</v>
      </c>
      <c r="C63" s="154">
        <v>177.78</v>
      </c>
      <c r="D63" s="153">
        <v>0.79999999999999993</v>
      </c>
      <c r="E63" s="153">
        <v>0.79999999999999993</v>
      </c>
      <c r="F63" s="153">
        <v>0.79999999999999993</v>
      </c>
      <c r="G63" s="153">
        <v>0.79999999999999993</v>
      </c>
      <c r="H63" s="153">
        <v>0.79999999999999993</v>
      </c>
      <c r="I63" s="153">
        <v>0</v>
      </c>
    </row>
    <row r="64" spans="1:9" ht="15.75">
      <c r="A64" s="155">
        <v>56</v>
      </c>
      <c r="B64" s="155" t="s">
        <v>3661</v>
      </c>
      <c r="C64" s="154">
        <v>88.89</v>
      </c>
      <c r="D64" s="153">
        <v>0.17999775002812465</v>
      </c>
      <c r="E64" s="153">
        <v>0.19124760940488245</v>
      </c>
      <c r="F64" s="153">
        <v>0.19124760940488245</v>
      </c>
      <c r="G64" s="153">
        <v>0.19124760940488245</v>
      </c>
      <c r="H64" s="153">
        <v>0.26999662504218697</v>
      </c>
      <c r="I64" s="153">
        <v>0</v>
      </c>
    </row>
    <row r="65" spans="1:9" ht="15.75">
      <c r="A65" s="155">
        <v>57</v>
      </c>
      <c r="B65" s="155" t="s">
        <v>3606</v>
      </c>
      <c r="C65" s="154">
        <v>120</v>
      </c>
      <c r="D65" s="153">
        <v>1.0033333333333334</v>
      </c>
      <c r="E65" s="153">
        <v>1.04</v>
      </c>
      <c r="F65" s="153">
        <v>1.0266666666666666</v>
      </c>
      <c r="G65" s="153">
        <v>1.0033333333333334</v>
      </c>
      <c r="H65" s="153">
        <v>1</v>
      </c>
      <c r="I65" s="153">
        <v>0.85333333333333339</v>
      </c>
    </row>
    <row r="66" spans="1:9" ht="15.75">
      <c r="A66" s="155">
        <v>58</v>
      </c>
      <c r="B66" s="155" t="s">
        <v>3327</v>
      </c>
      <c r="C66" s="154">
        <v>73.888888888888886</v>
      </c>
      <c r="D66" s="153">
        <v>0.31127819548872182</v>
      </c>
      <c r="E66" s="153">
        <v>0.31127819548872182</v>
      </c>
      <c r="F66" s="153">
        <v>0.36541353383458647</v>
      </c>
      <c r="G66" s="153">
        <v>0.36541353383458647</v>
      </c>
      <c r="H66" s="153">
        <v>0.39248120300751882</v>
      </c>
      <c r="I66" s="153">
        <v>0.56842105263157894</v>
      </c>
    </row>
    <row r="67" spans="1:9" ht="15.75">
      <c r="A67" s="155">
        <v>59</v>
      </c>
      <c r="B67" s="155" t="s">
        <v>3605</v>
      </c>
      <c r="C67" s="154">
        <v>88.888888888888886</v>
      </c>
      <c r="D67" s="153">
        <v>1.2037500000000001</v>
      </c>
      <c r="E67" s="153">
        <v>1.2037500000000001</v>
      </c>
      <c r="F67" s="153">
        <v>0</v>
      </c>
      <c r="G67" s="153">
        <v>1.2037500000000001</v>
      </c>
      <c r="H67" s="153">
        <v>1.2037500000000001</v>
      </c>
      <c r="I67" s="153">
        <v>0</v>
      </c>
    </row>
    <row r="68" spans="1:9" ht="15.75">
      <c r="A68" s="155">
        <v>60</v>
      </c>
      <c r="B68" s="155" t="s">
        <v>3604</v>
      </c>
      <c r="C68" s="154">
        <v>100</v>
      </c>
      <c r="D68" s="153">
        <v>1.1399999999999999</v>
      </c>
      <c r="E68" s="153">
        <v>1.1599999999999999</v>
      </c>
      <c r="F68" s="153">
        <v>1.18</v>
      </c>
      <c r="G68" s="153">
        <v>1.21</v>
      </c>
      <c r="H68" s="153">
        <v>1.21</v>
      </c>
      <c r="I68" s="153">
        <v>0</v>
      </c>
    </row>
    <row r="69" spans="1:9" ht="15.75">
      <c r="A69" s="155">
        <v>61</v>
      </c>
      <c r="B69" s="155" t="s">
        <v>3603</v>
      </c>
      <c r="C69" s="154">
        <v>351</v>
      </c>
      <c r="D69" s="153">
        <v>1.6752136752136753</v>
      </c>
      <c r="E69" s="153">
        <v>1.3524786324786326</v>
      </c>
      <c r="F69" s="153">
        <v>1.3517948717948718</v>
      </c>
      <c r="G69" s="153">
        <v>1.0324786324786324</v>
      </c>
      <c r="H69" s="153">
        <v>1.0256410256410255</v>
      </c>
      <c r="I69" s="153">
        <v>1.0256410256410255</v>
      </c>
    </row>
    <row r="70" spans="1:9" ht="15.75">
      <c r="A70" s="155">
        <v>62</v>
      </c>
      <c r="B70" s="155" t="s">
        <v>3602</v>
      </c>
      <c r="C70" s="154">
        <v>176</v>
      </c>
      <c r="D70" s="153">
        <v>0.8</v>
      </c>
      <c r="E70" s="153">
        <v>0.8</v>
      </c>
      <c r="F70" s="153">
        <v>0.8</v>
      </c>
      <c r="G70" s="153">
        <v>0.8</v>
      </c>
      <c r="H70" s="153">
        <v>0.8</v>
      </c>
      <c r="I70" s="153">
        <v>0.8</v>
      </c>
    </row>
    <row r="71" spans="1:9" ht="15.75">
      <c r="A71" s="155">
        <v>63</v>
      </c>
      <c r="B71" s="155" t="s">
        <v>3601</v>
      </c>
      <c r="C71" s="154">
        <v>91</v>
      </c>
      <c r="D71" s="153">
        <v>0.36263736263736263</v>
      </c>
      <c r="E71" s="153">
        <v>0.4175824175824176</v>
      </c>
      <c r="F71" s="153">
        <v>0.4175824175824176</v>
      </c>
      <c r="G71" s="153">
        <v>0.4175824175824176</v>
      </c>
      <c r="H71" s="153">
        <v>0.4175824175824176</v>
      </c>
      <c r="I71" s="153">
        <v>0</v>
      </c>
    </row>
    <row r="72" spans="1:9" ht="15.75">
      <c r="A72" s="155">
        <v>64</v>
      </c>
      <c r="B72" s="155" t="s">
        <v>3600</v>
      </c>
      <c r="C72" s="154">
        <v>165</v>
      </c>
      <c r="D72" s="153">
        <v>1.0254545454545454</v>
      </c>
      <c r="E72" s="153">
        <v>0.8</v>
      </c>
      <c r="F72" s="153">
        <v>0.8</v>
      </c>
      <c r="G72" s="153">
        <v>0.8</v>
      </c>
      <c r="H72" s="153">
        <v>0.8</v>
      </c>
      <c r="I72" s="153">
        <v>0.8</v>
      </c>
    </row>
    <row r="73" spans="1:9" ht="15.75">
      <c r="A73" s="155">
        <v>65</v>
      </c>
      <c r="B73" s="155" t="s">
        <v>3599</v>
      </c>
      <c r="C73" s="154">
        <v>161</v>
      </c>
      <c r="D73" s="153">
        <v>0.88695652173913053</v>
      </c>
      <c r="E73" s="153">
        <v>0.85043478260869554</v>
      </c>
      <c r="F73" s="153">
        <v>0.80720496894409943</v>
      </c>
      <c r="G73" s="153">
        <v>0.8</v>
      </c>
      <c r="H73" s="153">
        <v>0.8</v>
      </c>
      <c r="I73" s="153">
        <v>0.8</v>
      </c>
    </row>
    <row r="74" spans="1:9" ht="15.75">
      <c r="A74" s="155">
        <v>66</v>
      </c>
      <c r="B74" s="155" t="s">
        <v>3156</v>
      </c>
      <c r="C74" s="154">
        <v>220</v>
      </c>
      <c r="D74" s="153">
        <v>0.8</v>
      </c>
      <c r="E74" s="153">
        <v>0.8</v>
      </c>
      <c r="F74" s="153">
        <v>0.8</v>
      </c>
      <c r="G74" s="153">
        <v>0.8</v>
      </c>
      <c r="H74" s="153">
        <v>0.8</v>
      </c>
      <c r="I74" s="153">
        <v>0.8</v>
      </c>
    </row>
    <row r="75" spans="1:9" ht="15.75">
      <c r="A75" s="155">
        <v>67</v>
      </c>
      <c r="B75" s="155" t="s">
        <v>3180</v>
      </c>
      <c r="C75" s="154">
        <v>88.888888888888886</v>
      </c>
      <c r="D75" s="153">
        <v>0.99</v>
      </c>
      <c r="E75" s="153">
        <v>0.99</v>
      </c>
      <c r="F75" s="153">
        <v>1.0687500000000001</v>
      </c>
      <c r="G75" s="153">
        <v>1.1025</v>
      </c>
      <c r="H75" s="153">
        <v>1.1025</v>
      </c>
      <c r="I75" s="153">
        <v>0</v>
      </c>
    </row>
    <row r="76" spans="1:9" ht="15.75">
      <c r="A76" s="155">
        <v>68</v>
      </c>
      <c r="B76" s="155" t="s">
        <v>3598</v>
      </c>
      <c r="C76" s="154">
        <v>220</v>
      </c>
      <c r="D76" s="153">
        <v>0.8</v>
      </c>
      <c r="E76" s="153">
        <v>0.8</v>
      </c>
      <c r="F76" s="153">
        <v>0.8</v>
      </c>
      <c r="G76" s="153">
        <v>0.8</v>
      </c>
      <c r="H76" s="153">
        <v>0.8</v>
      </c>
      <c r="I76" s="153">
        <v>0</v>
      </c>
    </row>
    <row r="77" spans="1:9" ht="15.75">
      <c r="A77" s="155">
        <v>69</v>
      </c>
      <c r="B77" s="155" t="s">
        <v>3597</v>
      </c>
      <c r="C77" s="154">
        <v>222.22</v>
      </c>
      <c r="D77" s="153">
        <v>0.8</v>
      </c>
      <c r="E77" s="153">
        <v>0.8</v>
      </c>
      <c r="F77" s="153">
        <v>0.8</v>
      </c>
      <c r="G77" s="153">
        <v>0.8</v>
      </c>
      <c r="H77" s="153">
        <v>0.8</v>
      </c>
      <c r="I77" s="153">
        <v>0</v>
      </c>
    </row>
    <row r="78" spans="1:9" ht="15.75">
      <c r="A78" s="155">
        <v>70</v>
      </c>
      <c r="B78" s="155" t="s">
        <v>3596</v>
      </c>
      <c r="C78" s="154">
        <v>2955.56</v>
      </c>
      <c r="D78" s="153">
        <v>0.79999999999999993</v>
      </c>
      <c r="E78" s="153">
        <v>0.79999999999999993</v>
      </c>
      <c r="F78" s="153">
        <v>0.79999999999999993</v>
      </c>
      <c r="G78" s="153">
        <v>0.79999999999999993</v>
      </c>
      <c r="H78" s="153">
        <v>0.79999999999999993</v>
      </c>
      <c r="I78" s="153">
        <v>0</v>
      </c>
    </row>
    <row r="79" spans="1:9" ht="15.75">
      <c r="A79" s="155">
        <v>71</v>
      </c>
      <c r="B79" s="155" t="s">
        <v>3595</v>
      </c>
      <c r="C79" s="154">
        <v>534.44000000000005</v>
      </c>
      <c r="D79" s="153">
        <v>0.79999999999999993</v>
      </c>
      <c r="E79" s="153">
        <v>0.81954943492253562</v>
      </c>
      <c r="F79" s="153">
        <v>0.79999999999999993</v>
      </c>
      <c r="G79" s="153">
        <v>0.79999999999999993</v>
      </c>
      <c r="H79" s="153">
        <v>0.79999999999999993</v>
      </c>
      <c r="I79" s="153">
        <v>0</v>
      </c>
    </row>
    <row r="80" spans="1:9" ht="15.75">
      <c r="A80" s="155">
        <v>72</v>
      </c>
      <c r="B80" s="155" t="s">
        <v>3594</v>
      </c>
      <c r="C80" s="154">
        <v>173.33</v>
      </c>
      <c r="D80" s="153">
        <v>0.79999999999999982</v>
      </c>
      <c r="E80" s="153">
        <v>0.79999999999999982</v>
      </c>
      <c r="F80" s="153">
        <v>0.79999999999999982</v>
      </c>
      <c r="G80" s="153">
        <v>0.79999999999999982</v>
      </c>
      <c r="H80" s="153">
        <v>0.79999999999999982</v>
      </c>
      <c r="I80" s="153">
        <v>0</v>
      </c>
    </row>
    <row r="81" spans="1:9" ht="15.75">
      <c r="A81" s="155">
        <v>73</v>
      </c>
      <c r="B81" s="155" t="s">
        <v>3593</v>
      </c>
      <c r="C81" s="154">
        <v>111.11</v>
      </c>
      <c r="D81" s="153">
        <v>0.8</v>
      </c>
      <c r="E81" s="153">
        <v>0.8</v>
      </c>
      <c r="F81" s="153">
        <v>0.8</v>
      </c>
      <c r="G81" s="153">
        <v>0.8</v>
      </c>
      <c r="H81" s="153">
        <v>0.8</v>
      </c>
      <c r="I81" s="153">
        <v>0</v>
      </c>
    </row>
    <row r="82" spans="1:9" ht="15.75">
      <c r="A82" s="155">
        <v>74</v>
      </c>
      <c r="B82" s="155" t="s">
        <v>3590</v>
      </c>
      <c r="C82" s="154">
        <v>292.22000000000003</v>
      </c>
      <c r="D82" s="153">
        <v>0.79999999999999993</v>
      </c>
      <c r="E82" s="153">
        <v>0.85551981383888842</v>
      </c>
      <c r="F82" s="153">
        <v>1.2148381356512217</v>
      </c>
      <c r="G82" s="153">
        <v>0.95476011224419943</v>
      </c>
      <c r="H82" s="153">
        <v>0.96091985490383958</v>
      </c>
      <c r="I82" s="153">
        <v>0</v>
      </c>
    </row>
    <row r="83" spans="1:9" ht="15.75">
      <c r="A83" s="155">
        <v>75</v>
      </c>
      <c r="B83" s="155" t="s">
        <v>3590</v>
      </c>
      <c r="C83" s="154">
        <v>124.44</v>
      </c>
      <c r="D83" s="153">
        <v>0.8</v>
      </c>
      <c r="E83" s="153">
        <v>1.3661202185792349</v>
      </c>
      <c r="F83" s="153">
        <v>1.1732561877209902</v>
      </c>
      <c r="G83" s="153">
        <v>0.8</v>
      </c>
      <c r="H83" s="153">
        <v>0.8</v>
      </c>
      <c r="I83" s="153">
        <v>0</v>
      </c>
    </row>
    <row r="84" spans="1:9" ht="15.75">
      <c r="A84" s="155">
        <v>76</v>
      </c>
      <c r="B84" s="155" t="s">
        <v>3592</v>
      </c>
      <c r="C84" s="154">
        <v>288.89</v>
      </c>
      <c r="D84" s="153">
        <v>0.8</v>
      </c>
      <c r="E84" s="153">
        <v>0.8</v>
      </c>
      <c r="F84" s="153">
        <v>0.8</v>
      </c>
      <c r="G84" s="153">
        <v>0.8</v>
      </c>
      <c r="H84" s="153">
        <v>0.8</v>
      </c>
      <c r="I84" s="153">
        <v>0</v>
      </c>
    </row>
    <row r="85" spans="1:9" ht="15.75">
      <c r="A85" s="155">
        <v>77</v>
      </c>
      <c r="B85" s="155" t="s">
        <v>3591</v>
      </c>
      <c r="C85" s="154">
        <v>82.22</v>
      </c>
      <c r="D85" s="153">
        <v>2.4324981756263683E-2</v>
      </c>
      <c r="E85" s="153">
        <v>2.4324981756263683E-2</v>
      </c>
      <c r="F85" s="153">
        <v>2.4324981756263683E-2</v>
      </c>
      <c r="G85" s="153">
        <v>2.4324981756263683E-2</v>
      </c>
      <c r="H85" s="153">
        <v>0</v>
      </c>
      <c r="I85" s="153">
        <v>2.4324981756263683E-2</v>
      </c>
    </row>
    <row r="86" spans="1:9" ht="15.75">
      <c r="A86" s="155">
        <v>78</v>
      </c>
      <c r="B86" s="155" t="s">
        <v>3590</v>
      </c>
      <c r="C86" s="154">
        <v>88.89</v>
      </c>
      <c r="D86" s="153">
        <v>0.40499493756328048</v>
      </c>
      <c r="E86" s="153">
        <v>0.97873776577792782</v>
      </c>
      <c r="F86" s="153">
        <v>0.97873776577792782</v>
      </c>
      <c r="G86" s="153">
        <v>0.97873776577792782</v>
      </c>
      <c r="H86" s="153">
        <v>0.97873776577792782</v>
      </c>
      <c r="I86" s="153">
        <v>0</v>
      </c>
    </row>
    <row r="87" spans="1:9" ht="15.75">
      <c r="A87" s="155">
        <v>79</v>
      </c>
      <c r="B87" s="155" t="s">
        <v>3590</v>
      </c>
      <c r="C87" s="154">
        <v>148.88999999999999</v>
      </c>
      <c r="D87" s="153">
        <v>1.080529249781718</v>
      </c>
      <c r="E87" s="153">
        <v>1.0778427026663981</v>
      </c>
      <c r="F87" s="153">
        <v>1.0692457518973739</v>
      </c>
      <c r="G87" s="153">
        <v>1.0724696084357581</v>
      </c>
      <c r="H87" s="153">
        <v>1.0713949895896302</v>
      </c>
      <c r="I87" s="153">
        <v>0</v>
      </c>
    </row>
    <row r="88" spans="1:9" ht="15.75">
      <c r="A88" s="155">
        <v>80</v>
      </c>
      <c r="B88" s="155" t="s">
        <v>3589</v>
      </c>
      <c r="C88" s="154">
        <v>2862</v>
      </c>
      <c r="D88" s="153">
        <v>0.79999999999999993</v>
      </c>
      <c r="E88" s="153">
        <v>0.79999999999999993</v>
      </c>
      <c r="F88" s="153">
        <v>0.79999999999999993</v>
      </c>
      <c r="G88" s="153">
        <v>0.79999999999999993</v>
      </c>
      <c r="H88" s="153">
        <v>0.79999999999999993</v>
      </c>
      <c r="I88" s="153">
        <v>0.79999999999999993</v>
      </c>
    </row>
    <row r="89" spans="1:9" ht="15.75">
      <c r="A89" s="155">
        <v>81</v>
      </c>
      <c r="B89" s="155" t="s">
        <v>3588</v>
      </c>
      <c r="C89" s="154">
        <v>666.67</v>
      </c>
      <c r="D89" s="153">
        <v>0.8</v>
      </c>
      <c r="E89" s="153">
        <v>0.8</v>
      </c>
      <c r="F89" s="153">
        <v>0.8</v>
      </c>
      <c r="G89" s="153">
        <v>0.8</v>
      </c>
      <c r="H89" s="153">
        <v>0.8</v>
      </c>
      <c r="I89" s="153">
        <v>0</v>
      </c>
    </row>
    <row r="90" spans="1:9" ht="15.75">
      <c r="A90" s="155">
        <v>82</v>
      </c>
      <c r="B90" s="155" t="s">
        <v>3662</v>
      </c>
      <c r="C90" s="154">
        <v>88.89</v>
      </c>
      <c r="D90" s="153">
        <v>1.1249859376757791E-2</v>
      </c>
      <c r="E90" s="153">
        <v>1.1249859376757791E-2</v>
      </c>
      <c r="F90" s="153">
        <v>0.17999775002812465</v>
      </c>
      <c r="G90" s="153">
        <v>0.17999775002812465</v>
      </c>
      <c r="H90" s="153">
        <v>0.17999775002812465</v>
      </c>
      <c r="I90" s="153">
        <v>0</v>
      </c>
    </row>
    <row r="91" spans="1:9" ht="15.75">
      <c r="A91" s="155">
        <v>83</v>
      </c>
      <c r="B91" s="155" t="s">
        <v>3663</v>
      </c>
      <c r="C91" s="154">
        <v>145</v>
      </c>
      <c r="D91" s="153">
        <v>0</v>
      </c>
      <c r="E91" s="153">
        <v>0</v>
      </c>
      <c r="F91" s="153">
        <v>0</v>
      </c>
      <c r="G91" s="153">
        <v>0.8</v>
      </c>
      <c r="H91" s="153">
        <v>0.8</v>
      </c>
      <c r="I91" s="153">
        <v>0</v>
      </c>
    </row>
    <row r="92" spans="1:9" ht="15.75">
      <c r="A92" s="155">
        <v>84</v>
      </c>
      <c r="B92" s="155" t="s">
        <v>3587</v>
      </c>
      <c r="C92" s="154">
        <v>150</v>
      </c>
      <c r="D92" s="153">
        <v>0.8</v>
      </c>
      <c r="E92" s="153">
        <v>0.8</v>
      </c>
      <c r="F92" s="153">
        <v>0.8</v>
      </c>
      <c r="G92" s="153">
        <v>0.8</v>
      </c>
      <c r="H92" s="153">
        <v>0.8</v>
      </c>
      <c r="I92" s="153">
        <v>0.8</v>
      </c>
    </row>
    <row r="93" spans="1:9" ht="15.75">
      <c r="A93" s="155">
        <v>85</v>
      </c>
      <c r="B93" s="155" t="s">
        <v>3586</v>
      </c>
      <c r="C93" s="154">
        <v>1000</v>
      </c>
      <c r="D93" s="153">
        <v>0.8</v>
      </c>
      <c r="E93" s="153">
        <v>0.94679999999999997</v>
      </c>
      <c r="F93" s="153">
        <v>1.0098</v>
      </c>
      <c r="G93" s="153">
        <v>0.9</v>
      </c>
      <c r="H93" s="153">
        <v>1.044</v>
      </c>
      <c r="I93" s="153">
        <v>0.8</v>
      </c>
    </row>
    <row r="94" spans="1:9" ht="15.75">
      <c r="A94" s="155">
        <v>86</v>
      </c>
      <c r="B94" s="155" t="s">
        <v>3585</v>
      </c>
      <c r="C94" s="154">
        <v>200</v>
      </c>
      <c r="D94" s="153">
        <v>0.8</v>
      </c>
      <c r="E94" s="153">
        <v>0.8</v>
      </c>
      <c r="F94" s="153">
        <v>0.8</v>
      </c>
      <c r="G94" s="153">
        <v>0.8</v>
      </c>
      <c r="H94" s="153">
        <v>0.8</v>
      </c>
      <c r="I94" s="153">
        <v>0.8</v>
      </c>
    </row>
    <row r="95" spans="1:9" ht="15.75">
      <c r="A95" s="155">
        <v>87</v>
      </c>
      <c r="B95" s="155" t="s">
        <v>3584</v>
      </c>
      <c r="C95" s="154">
        <v>178</v>
      </c>
      <c r="D95" s="153">
        <v>0.8</v>
      </c>
      <c r="E95" s="153">
        <v>0.8</v>
      </c>
      <c r="F95" s="153">
        <v>0.8</v>
      </c>
      <c r="G95" s="153">
        <v>0.8</v>
      </c>
      <c r="H95" s="153">
        <v>0.8</v>
      </c>
      <c r="I95" s="153">
        <v>0</v>
      </c>
    </row>
    <row r="96" spans="1:9" ht="15.75">
      <c r="A96" s="155">
        <v>88</v>
      </c>
      <c r="B96" s="155" t="s">
        <v>3583</v>
      </c>
      <c r="C96" s="154">
        <v>111</v>
      </c>
      <c r="D96" s="153">
        <v>0.79999999999999993</v>
      </c>
      <c r="E96" s="153">
        <v>0.79999999999999993</v>
      </c>
      <c r="F96" s="153">
        <v>0.79999999999999993</v>
      </c>
      <c r="G96" s="153">
        <v>0.79999999999999993</v>
      </c>
      <c r="H96" s="153">
        <v>0.79999999999999993</v>
      </c>
      <c r="I96" s="153">
        <v>0.79999999999999993</v>
      </c>
    </row>
    <row r="97" spans="1:9" ht="15.75">
      <c r="A97" s="155">
        <v>89</v>
      </c>
      <c r="B97" s="155" t="s">
        <v>3582</v>
      </c>
      <c r="C97" s="154">
        <v>91.111111111111114</v>
      </c>
      <c r="D97" s="153">
        <v>0.43902439024390244</v>
      </c>
      <c r="E97" s="153">
        <v>0.46097560975609753</v>
      </c>
      <c r="F97" s="153">
        <v>0.46097560975609753</v>
      </c>
      <c r="G97" s="153">
        <v>0.46097560975609753</v>
      </c>
      <c r="H97" s="153">
        <v>0.46097560975609753</v>
      </c>
      <c r="I97" s="153">
        <v>0.46097560975609753</v>
      </c>
    </row>
    <row r="98" spans="1:9" ht="15.75">
      <c r="A98" s="155">
        <v>90</v>
      </c>
      <c r="B98" s="155" t="s">
        <v>3581</v>
      </c>
      <c r="C98" s="154">
        <v>156</v>
      </c>
      <c r="D98" s="153">
        <v>0.79999999999999993</v>
      </c>
      <c r="E98" s="153">
        <v>0.79999999999999993</v>
      </c>
      <c r="F98" s="153">
        <v>0.79999999999999993</v>
      </c>
      <c r="G98" s="153">
        <v>0.79999999999999993</v>
      </c>
      <c r="H98" s="153">
        <v>0.79999999999999993</v>
      </c>
      <c r="I98" s="153">
        <v>0.79999999999999993</v>
      </c>
    </row>
    <row r="99" spans="1:9" ht="15.75">
      <c r="A99" s="155">
        <v>91</v>
      </c>
      <c r="B99" s="155" t="s">
        <v>3580</v>
      </c>
      <c r="C99" s="154">
        <v>330</v>
      </c>
      <c r="D99" s="153">
        <v>2.5454545454545454</v>
      </c>
      <c r="E99" s="153">
        <v>2.4545454545454546</v>
      </c>
      <c r="F99" s="153">
        <v>2.2424242424242422</v>
      </c>
      <c r="G99" s="153">
        <v>2.0303030303030303</v>
      </c>
      <c r="H99" s="153">
        <v>1.7878787878787878</v>
      </c>
      <c r="I99" s="153">
        <v>2.1515151515151514</v>
      </c>
    </row>
    <row r="100" spans="1:9" ht="15.75">
      <c r="A100" s="155">
        <v>92</v>
      </c>
      <c r="B100" s="155" t="s">
        <v>3579</v>
      </c>
      <c r="C100" s="154">
        <v>138</v>
      </c>
      <c r="D100" s="153">
        <v>2.2421014492753626</v>
      </c>
      <c r="E100" s="153">
        <v>2.1215217391304346</v>
      </c>
      <c r="F100" s="153">
        <v>2.0334057971014494</v>
      </c>
      <c r="G100" s="153">
        <v>1.7087681159420289</v>
      </c>
      <c r="H100" s="153">
        <v>1.5452898550724639</v>
      </c>
      <c r="I100" s="153">
        <v>1.5441304347826088</v>
      </c>
    </row>
    <row r="101" spans="1:9" ht="15.75">
      <c r="A101" s="155">
        <v>93</v>
      </c>
      <c r="B101" s="155" t="s">
        <v>3578</v>
      </c>
      <c r="C101" s="154">
        <v>72.222222222222214</v>
      </c>
      <c r="D101" s="153">
        <v>0.31846153846153852</v>
      </c>
      <c r="E101" s="153">
        <v>0.33230769230769236</v>
      </c>
      <c r="F101" s="153">
        <v>0.33230769230769236</v>
      </c>
      <c r="G101" s="153">
        <v>0.33230769230769236</v>
      </c>
      <c r="H101" s="153">
        <v>0.33230769230769236</v>
      </c>
      <c r="I101" s="153">
        <v>0</v>
      </c>
    </row>
    <row r="102" spans="1:9" ht="15.75">
      <c r="A102" s="155">
        <v>94</v>
      </c>
      <c r="B102" s="155" t="s">
        <v>3577</v>
      </c>
      <c r="C102" s="154">
        <v>378</v>
      </c>
      <c r="D102" s="153">
        <v>0.87238095238095237</v>
      </c>
      <c r="E102" s="153">
        <v>0.97820105820105818</v>
      </c>
      <c r="F102" s="153">
        <v>0.95238095238095233</v>
      </c>
      <c r="G102" s="153">
        <v>0.82539682539682535</v>
      </c>
      <c r="H102" s="153">
        <v>0.79999999999999993</v>
      </c>
      <c r="I102" s="153">
        <v>0.79999999999999993</v>
      </c>
    </row>
    <row r="103" spans="1:9" ht="15.75">
      <c r="A103" s="155">
        <v>95</v>
      </c>
      <c r="B103" s="155" t="s">
        <v>3576</v>
      </c>
      <c r="C103" s="154">
        <v>733</v>
      </c>
      <c r="D103" s="153">
        <v>0.79999999999999993</v>
      </c>
      <c r="E103" s="153">
        <v>0.79999999999999993</v>
      </c>
      <c r="F103" s="153">
        <v>0.79999999999999993</v>
      </c>
      <c r="G103" s="153">
        <v>0.79999999999999993</v>
      </c>
      <c r="H103" s="153">
        <v>0.79999999999999993</v>
      </c>
      <c r="I103" s="153">
        <v>0.79999999999999993</v>
      </c>
    </row>
    <row r="104" spans="1:9" ht="15.75">
      <c r="A104" s="155">
        <v>96</v>
      </c>
      <c r="B104" s="155" t="s">
        <v>3575</v>
      </c>
      <c r="C104" s="154">
        <v>111</v>
      </c>
      <c r="D104" s="153">
        <v>0.81081081081081086</v>
      </c>
      <c r="E104" s="153">
        <v>0.79999999999999993</v>
      </c>
      <c r="F104" s="153">
        <v>0.79999999999999993</v>
      </c>
      <c r="G104" s="153">
        <v>0.79999999999999993</v>
      </c>
      <c r="H104" s="153">
        <v>0.79999999999999993</v>
      </c>
      <c r="I104" s="153">
        <v>0.79999999999999993</v>
      </c>
    </row>
    <row r="105" spans="1:9" ht="15.75">
      <c r="A105" s="155">
        <v>97</v>
      </c>
      <c r="B105" s="155" t="s">
        <v>3574</v>
      </c>
      <c r="C105" s="154">
        <v>808</v>
      </c>
      <c r="D105" s="153">
        <v>1.0396039603960396</v>
      </c>
      <c r="E105" s="153">
        <v>1.113861386138614</v>
      </c>
      <c r="F105" s="153">
        <v>1.0148514851485149</v>
      </c>
      <c r="G105" s="153">
        <v>1.0148514851485149</v>
      </c>
      <c r="H105" s="153">
        <v>0.8910891089108911</v>
      </c>
      <c r="I105" s="153">
        <v>0.86633663366336633</v>
      </c>
    </row>
    <row r="106" spans="1:9" ht="15.75">
      <c r="A106" s="155">
        <v>98</v>
      </c>
      <c r="B106" s="155" t="s">
        <v>3573</v>
      </c>
      <c r="C106" s="154">
        <v>745</v>
      </c>
      <c r="D106" s="153">
        <v>0.8</v>
      </c>
      <c r="E106" s="153">
        <v>0.8</v>
      </c>
      <c r="F106" s="153">
        <v>0.8</v>
      </c>
      <c r="G106" s="153">
        <v>0.8</v>
      </c>
      <c r="H106" s="153">
        <v>0.8</v>
      </c>
      <c r="I106" s="153">
        <v>0.8</v>
      </c>
    </row>
    <row r="107" spans="1:9" ht="15.75">
      <c r="A107" s="155">
        <v>99</v>
      </c>
      <c r="B107" s="155" t="e">
        <v>#N/A</v>
      </c>
      <c r="C107" s="154">
        <v>215</v>
      </c>
      <c r="D107" s="153">
        <v>0.82083720930232551</v>
      </c>
      <c r="E107" s="153">
        <v>0.8267906976744186</v>
      </c>
      <c r="F107" s="153">
        <v>0.82083720930232551</v>
      </c>
      <c r="G107" s="153">
        <v>0.8</v>
      </c>
      <c r="H107" s="153">
        <v>0.8</v>
      </c>
      <c r="I107" s="153">
        <v>0</v>
      </c>
    </row>
    <row r="108" spans="1:9" ht="15.75">
      <c r="A108" s="155">
        <v>100</v>
      </c>
      <c r="B108" s="155" t="s">
        <v>3572</v>
      </c>
      <c r="C108" s="154">
        <v>1314.44</v>
      </c>
      <c r="D108" s="153">
        <v>0.79999999999999993</v>
      </c>
      <c r="E108" s="153">
        <v>0.79999999999999993</v>
      </c>
      <c r="F108" s="153">
        <v>0.80947019262956088</v>
      </c>
      <c r="G108" s="153">
        <v>0.79999999999999993</v>
      </c>
      <c r="H108" s="153">
        <v>0.79999999999999993</v>
      </c>
      <c r="I108" s="153">
        <v>0.79999999999999993</v>
      </c>
    </row>
    <row r="109" spans="1:9" ht="15.75">
      <c r="A109" s="155">
        <v>101</v>
      </c>
      <c r="B109" s="155" t="s">
        <v>3571</v>
      </c>
      <c r="C109" s="154">
        <v>115</v>
      </c>
      <c r="D109" s="153">
        <v>0.8</v>
      </c>
      <c r="E109" s="153">
        <v>0.8</v>
      </c>
      <c r="F109" s="153">
        <v>0.8</v>
      </c>
      <c r="G109" s="153">
        <v>0.8</v>
      </c>
      <c r="H109" s="153">
        <v>0.8</v>
      </c>
      <c r="I109" s="153">
        <v>0.8</v>
      </c>
    </row>
    <row r="110" spans="1:9" ht="15.75">
      <c r="A110" s="155">
        <v>102</v>
      </c>
      <c r="B110" s="155" t="s">
        <v>3570</v>
      </c>
      <c r="C110" s="154">
        <v>222</v>
      </c>
      <c r="D110" s="153">
        <v>0.79999999999999993</v>
      </c>
      <c r="E110" s="153">
        <v>0.79999999999999993</v>
      </c>
      <c r="F110" s="153">
        <v>0.79999999999999993</v>
      </c>
      <c r="G110" s="153">
        <v>0.79999999999999993</v>
      </c>
      <c r="H110" s="153">
        <v>0.79999999999999993</v>
      </c>
      <c r="I110" s="153">
        <v>0.79999999999999993</v>
      </c>
    </row>
    <row r="111" spans="1:9" ht="15.75">
      <c r="A111" s="155">
        <v>103</v>
      </c>
      <c r="B111" s="155" t="s">
        <v>3569</v>
      </c>
      <c r="C111" s="154">
        <v>97.777777777777771</v>
      </c>
      <c r="D111" s="153">
        <v>0.33750000000000002</v>
      </c>
      <c r="E111" s="153">
        <v>0.33750000000000002</v>
      </c>
      <c r="F111" s="153">
        <v>0.47045454545454546</v>
      </c>
      <c r="G111" s="153">
        <v>0.59318181818181825</v>
      </c>
      <c r="H111" s="153">
        <v>0.59318181818181825</v>
      </c>
      <c r="I111" s="153">
        <v>0.59318181818181825</v>
      </c>
    </row>
    <row r="112" spans="1:9" ht="15.75">
      <c r="A112" s="155">
        <v>104</v>
      </c>
      <c r="B112" s="155" t="s">
        <v>3568</v>
      </c>
      <c r="C112" s="154">
        <v>910</v>
      </c>
      <c r="D112" s="153">
        <v>0.8</v>
      </c>
      <c r="E112" s="153">
        <v>0.8</v>
      </c>
      <c r="F112" s="153">
        <v>0.8</v>
      </c>
      <c r="G112" s="153">
        <v>0.8</v>
      </c>
      <c r="H112" s="153">
        <v>0.8</v>
      </c>
      <c r="I112" s="153">
        <v>0</v>
      </c>
    </row>
    <row r="113" spans="1:9" ht="15.75">
      <c r="A113" s="155">
        <v>105</v>
      </c>
      <c r="B113" s="155" t="s">
        <v>3567</v>
      </c>
      <c r="C113" s="154">
        <v>1850</v>
      </c>
      <c r="D113" s="153">
        <v>1.075135135135135</v>
      </c>
      <c r="E113" s="153">
        <v>1.1562162162162162</v>
      </c>
      <c r="F113" s="153">
        <v>1.0556756756756758</v>
      </c>
      <c r="G113" s="153">
        <v>0.97297297297297303</v>
      </c>
      <c r="H113" s="153">
        <v>0.90810810810810816</v>
      </c>
      <c r="I113" s="153">
        <v>0.90810810810810816</v>
      </c>
    </row>
    <row r="114" spans="1:9" ht="15.75">
      <c r="A114" s="155">
        <v>106</v>
      </c>
      <c r="B114" s="155" t="s">
        <v>3566</v>
      </c>
      <c r="C114" s="154">
        <v>495</v>
      </c>
      <c r="D114" s="153">
        <v>1.0181818181818181</v>
      </c>
      <c r="E114" s="153">
        <v>0.85656565656565653</v>
      </c>
      <c r="F114" s="153">
        <v>0.8</v>
      </c>
      <c r="G114" s="153">
        <v>0.8</v>
      </c>
      <c r="H114" s="153">
        <v>1.2282828282828282</v>
      </c>
      <c r="I114" s="153">
        <v>1.0755555555555556</v>
      </c>
    </row>
    <row r="115" spans="1:9" ht="15.75">
      <c r="A115" s="155">
        <v>107</v>
      </c>
      <c r="B115" s="155" t="s">
        <v>3565</v>
      </c>
      <c r="C115" s="154">
        <v>150</v>
      </c>
      <c r="D115" s="153">
        <v>1.6144000000000001</v>
      </c>
      <c r="E115" s="153">
        <v>1.6112</v>
      </c>
      <c r="F115" s="153">
        <v>1.6543999999999999</v>
      </c>
      <c r="G115" s="153">
        <v>1.52</v>
      </c>
      <c r="H115" s="153">
        <v>1.36</v>
      </c>
      <c r="I115" s="153">
        <v>1.504</v>
      </c>
    </row>
    <row r="116" spans="1:9" ht="15.75">
      <c r="A116" s="155">
        <v>108</v>
      </c>
      <c r="B116" s="155" t="s">
        <v>3564</v>
      </c>
      <c r="C116" s="154">
        <v>196</v>
      </c>
      <c r="D116" s="153">
        <v>0.8</v>
      </c>
      <c r="E116" s="153">
        <v>0.8</v>
      </c>
      <c r="F116" s="153">
        <v>0.8</v>
      </c>
      <c r="G116" s="153">
        <v>0.8</v>
      </c>
      <c r="H116" s="153">
        <v>0.8</v>
      </c>
      <c r="I116" s="153">
        <v>0.8</v>
      </c>
    </row>
    <row r="117" spans="1:9" ht="15.75">
      <c r="A117" s="155">
        <v>109</v>
      </c>
      <c r="B117" s="155" t="s">
        <v>3563</v>
      </c>
      <c r="C117" s="154">
        <v>95.555555555555557</v>
      </c>
      <c r="D117" s="153">
        <v>0.36627906976744184</v>
      </c>
      <c r="E117" s="153">
        <v>0.36627906976744184</v>
      </c>
      <c r="F117" s="153">
        <v>0.37674418604651161</v>
      </c>
      <c r="G117" s="153">
        <v>0.37674418604651161</v>
      </c>
      <c r="H117" s="153">
        <v>0.42906976744186048</v>
      </c>
      <c r="I117" s="153">
        <v>0.42906976744186048</v>
      </c>
    </row>
    <row r="118" spans="1:9" ht="15.75">
      <c r="A118" s="155">
        <v>110</v>
      </c>
      <c r="B118" s="155" t="s">
        <v>3562</v>
      </c>
      <c r="C118" s="154">
        <v>444</v>
      </c>
      <c r="D118" s="153">
        <v>0.79999999999999993</v>
      </c>
      <c r="E118" s="153">
        <v>0.79999999999999993</v>
      </c>
      <c r="F118" s="153">
        <v>0.79999999999999993</v>
      </c>
      <c r="G118" s="153">
        <v>0.79999999999999993</v>
      </c>
      <c r="H118" s="153">
        <v>0.79999999999999993</v>
      </c>
      <c r="I118" s="153">
        <v>0.79999999999999993</v>
      </c>
    </row>
    <row r="119" spans="1:9" ht="15.75">
      <c r="A119" s="155">
        <v>111</v>
      </c>
      <c r="B119" s="155" t="s">
        <v>3561</v>
      </c>
      <c r="C119" s="154">
        <v>100</v>
      </c>
      <c r="D119" s="153">
        <v>0.14000000000000001</v>
      </c>
      <c r="E119" s="153">
        <v>0.26</v>
      </c>
      <c r="F119" s="153">
        <v>0.31</v>
      </c>
      <c r="G119" s="153">
        <v>0.31</v>
      </c>
      <c r="H119" s="153">
        <v>0.31</v>
      </c>
      <c r="I119" s="153">
        <v>0.31</v>
      </c>
    </row>
    <row r="120" spans="1:9" ht="15.75">
      <c r="A120" s="155">
        <v>112</v>
      </c>
      <c r="B120" s="155" t="s">
        <v>2779</v>
      </c>
      <c r="C120" s="154">
        <v>112</v>
      </c>
      <c r="D120" s="153">
        <v>0.79999999999999993</v>
      </c>
      <c r="E120" s="153">
        <v>0.921875</v>
      </c>
      <c r="F120" s="153">
        <v>0.90044642857142854</v>
      </c>
      <c r="G120" s="153">
        <v>0.79999999999999993</v>
      </c>
      <c r="H120" s="153">
        <v>0.79999999999999993</v>
      </c>
      <c r="I120" s="153">
        <v>0.79999999999999993</v>
      </c>
    </row>
    <row r="121" spans="1:9" ht="15.75">
      <c r="A121" s="155">
        <v>113</v>
      </c>
      <c r="B121" s="155" t="s">
        <v>3113</v>
      </c>
      <c r="C121" s="154">
        <v>207</v>
      </c>
      <c r="D121" s="153">
        <v>0.79999999999999993</v>
      </c>
      <c r="E121" s="153">
        <v>0.79999999999999993</v>
      </c>
      <c r="F121" s="153">
        <v>0.79999999999999993</v>
      </c>
      <c r="G121" s="153">
        <v>0.79999999999999993</v>
      </c>
      <c r="H121" s="153">
        <v>0.79999999999999993</v>
      </c>
      <c r="I121" s="153">
        <v>0.79999999999999993</v>
      </c>
    </row>
    <row r="122" spans="1:9" ht="15.75">
      <c r="A122" s="155">
        <v>114</v>
      </c>
      <c r="B122" s="155" t="s">
        <v>3560</v>
      </c>
      <c r="C122" s="154">
        <v>136</v>
      </c>
      <c r="D122" s="153">
        <v>0.79999999999999993</v>
      </c>
      <c r="E122" s="153">
        <v>0.79999999999999993</v>
      </c>
      <c r="F122" s="153">
        <v>0.79999999999999993</v>
      </c>
      <c r="G122" s="153">
        <v>0.79999999999999993</v>
      </c>
      <c r="H122" s="153">
        <v>0.79999999999999993</v>
      </c>
      <c r="I122" s="153">
        <v>0.79999999999999993</v>
      </c>
    </row>
    <row r="123" spans="1:9" ht="15.75">
      <c r="A123" s="155">
        <v>115</v>
      </c>
      <c r="B123" s="155" t="s">
        <v>3559</v>
      </c>
      <c r="C123" s="154">
        <v>87.777777777777771</v>
      </c>
      <c r="D123" s="153">
        <v>0.51265822784810133</v>
      </c>
      <c r="E123" s="153">
        <v>0.54683544303797471</v>
      </c>
      <c r="F123" s="153">
        <v>0.54683544303797471</v>
      </c>
      <c r="G123" s="153">
        <v>0.54683544303797471</v>
      </c>
      <c r="H123" s="153">
        <v>0.54683544303797471</v>
      </c>
      <c r="I123" s="153">
        <v>0.54683544303797471</v>
      </c>
    </row>
    <row r="124" spans="1:9" ht="15.75">
      <c r="A124" s="155">
        <v>116</v>
      </c>
      <c r="B124" s="155" t="s">
        <v>3558</v>
      </c>
      <c r="C124" s="154">
        <v>72.222222222222214</v>
      </c>
      <c r="D124" s="153">
        <v>0.55384615384615388</v>
      </c>
      <c r="E124" s="153">
        <v>0.5953846153846154</v>
      </c>
      <c r="F124" s="153">
        <v>0.5953846153846154</v>
      </c>
      <c r="G124" s="153">
        <v>0.62307692307692319</v>
      </c>
      <c r="H124" s="153">
        <v>0.62307692307692319</v>
      </c>
      <c r="I124" s="153">
        <v>0.62307692307692319</v>
      </c>
    </row>
    <row r="125" spans="1:9" ht="15.75">
      <c r="A125" s="155">
        <v>117</v>
      </c>
      <c r="B125" s="155" t="s">
        <v>3557</v>
      </c>
      <c r="C125" s="154">
        <v>105.55555555555556</v>
      </c>
      <c r="D125" s="153">
        <v>0.96631578947368424</v>
      </c>
      <c r="E125" s="153">
        <v>0.44526315789473686</v>
      </c>
      <c r="F125" s="153">
        <v>0.44526315789473686</v>
      </c>
      <c r="G125" s="153">
        <v>0.44526315789473686</v>
      </c>
      <c r="H125" s="153">
        <v>0.44526315789473686</v>
      </c>
      <c r="I125" s="153">
        <v>0</v>
      </c>
    </row>
    <row r="126" spans="1:9" ht="15.75">
      <c r="A126" s="155">
        <v>118</v>
      </c>
      <c r="B126" s="155" t="s">
        <v>3556</v>
      </c>
      <c r="C126" s="154">
        <v>105.55555555555556</v>
      </c>
      <c r="D126" s="153">
        <v>0.55894736842105264</v>
      </c>
      <c r="E126" s="153">
        <v>0.66315789473684206</v>
      </c>
      <c r="F126" s="153">
        <v>0.66315789473684206</v>
      </c>
      <c r="G126" s="153">
        <v>0.66315789473684206</v>
      </c>
      <c r="H126" s="153">
        <v>0.66315789473684206</v>
      </c>
      <c r="I126" s="153">
        <v>0.66315789473684206</v>
      </c>
    </row>
    <row r="127" spans="1:9" ht="15.75">
      <c r="A127" s="155">
        <v>119</v>
      </c>
      <c r="B127" s="155" t="s">
        <v>3555</v>
      </c>
      <c r="C127" s="154">
        <v>142</v>
      </c>
      <c r="D127" s="153">
        <v>1.0185915492957744</v>
      </c>
      <c r="E127" s="153">
        <v>1.1391549295774648</v>
      </c>
      <c r="F127" s="153">
        <v>1.1211267605633801</v>
      </c>
      <c r="G127" s="153">
        <v>1.1408450704225352</v>
      </c>
      <c r="H127" s="153">
        <v>1.0704225352112675</v>
      </c>
      <c r="I127" s="153">
        <v>1.3284507042253519</v>
      </c>
    </row>
    <row r="128" spans="1:9" ht="15.75">
      <c r="A128" s="155">
        <v>120</v>
      </c>
      <c r="B128" s="155" t="s">
        <v>3113</v>
      </c>
      <c r="C128" s="154">
        <v>151</v>
      </c>
      <c r="D128" s="153">
        <v>1.0943708609271523</v>
      </c>
      <c r="E128" s="153">
        <v>1.0996688741721854</v>
      </c>
      <c r="F128" s="153">
        <v>1.0996688741721854</v>
      </c>
      <c r="G128" s="153">
        <v>1.1076158940397351</v>
      </c>
      <c r="H128" s="153">
        <v>1.1208609271523178</v>
      </c>
      <c r="I128" s="153">
        <v>1.0996688741721854</v>
      </c>
    </row>
    <row r="129" spans="1:9" ht="15.75">
      <c r="A129" s="155">
        <v>121</v>
      </c>
      <c r="B129" s="155" t="s">
        <v>3554</v>
      </c>
      <c r="C129" s="154">
        <v>291</v>
      </c>
      <c r="D129" s="153">
        <v>0.8</v>
      </c>
      <c r="E129" s="153">
        <v>0.8</v>
      </c>
      <c r="F129" s="153">
        <v>0.8</v>
      </c>
      <c r="G129" s="153">
        <v>0.8</v>
      </c>
      <c r="H129" s="153">
        <v>0.8</v>
      </c>
      <c r="I129" s="153">
        <v>0.8</v>
      </c>
    </row>
    <row r="130" spans="1:9" ht="15.75">
      <c r="A130" s="155">
        <v>122</v>
      </c>
      <c r="B130" s="155" t="s">
        <v>3217</v>
      </c>
      <c r="C130" s="154">
        <v>77.777777777777771</v>
      </c>
      <c r="D130" s="153">
        <v>0.18000000000000002</v>
      </c>
      <c r="E130" s="153">
        <v>0.18000000000000002</v>
      </c>
      <c r="F130" s="153">
        <v>0.18000000000000002</v>
      </c>
      <c r="G130" s="153">
        <v>0.18000000000000002</v>
      </c>
      <c r="H130" s="153">
        <v>0.18000000000000002</v>
      </c>
      <c r="I130" s="153">
        <v>0.20571428571428574</v>
      </c>
    </row>
    <row r="131" spans="1:9" ht="15.75">
      <c r="A131" s="155">
        <v>123</v>
      </c>
      <c r="B131" s="155" t="s">
        <v>3553</v>
      </c>
      <c r="C131" s="154">
        <v>94.444444444444443</v>
      </c>
      <c r="D131" s="153">
        <v>0.57176470588235295</v>
      </c>
      <c r="E131" s="153">
        <v>0.57176470588235295</v>
      </c>
      <c r="F131" s="153">
        <v>0.57176470588235295</v>
      </c>
      <c r="G131" s="153">
        <v>0.57176470588235295</v>
      </c>
      <c r="H131" s="153">
        <v>0.57176470588235295</v>
      </c>
      <c r="I131" s="153">
        <v>0.57176470588235295</v>
      </c>
    </row>
    <row r="132" spans="1:9" ht="15.75">
      <c r="A132" s="155">
        <v>124</v>
      </c>
      <c r="B132" s="155" t="s">
        <v>3552</v>
      </c>
      <c r="C132" s="154">
        <v>77.777777777777771</v>
      </c>
      <c r="D132" s="153">
        <v>0.16714285714285715</v>
      </c>
      <c r="E132" s="153">
        <v>0.16714285714285715</v>
      </c>
      <c r="F132" s="153">
        <v>0.16714285714285715</v>
      </c>
      <c r="G132" s="153">
        <v>0.16714285714285715</v>
      </c>
      <c r="H132" s="153">
        <v>0.16714285714285715</v>
      </c>
      <c r="I132" s="153">
        <v>0.16714285714285715</v>
      </c>
    </row>
    <row r="133" spans="1:9" ht="15.75">
      <c r="A133" s="155">
        <v>125</v>
      </c>
      <c r="B133" s="155" t="s">
        <v>3551</v>
      </c>
      <c r="C133" s="154">
        <v>244</v>
      </c>
      <c r="D133" s="153">
        <v>0.85229508196721315</v>
      </c>
      <c r="E133" s="153">
        <v>0.79999999999999993</v>
      </c>
      <c r="F133" s="153">
        <v>0.83803278688524585</v>
      </c>
      <c r="G133" s="153">
        <v>0.79999999999999993</v>
      </c>
      <c r="H133" s="153">
        <v>0.79999999999999993</v>
      </c>
      <c r="I133" s="153">
        <v>0.79999999999999993</v>
      </c>
    </row>
    <row r="134" spans="1:9" ht="15.75">
      <c r="A134" s="155">
        <v>126</v>
      </c>
      <c r="B134" s="155" t="s">
        <v>3550</v>
      </c>
      <c r="C134" s="154">
        <v>170</v>
      </c>
      <c r="D134" s="153">
        <v>0.8</v>
      </c>
      <c r="E134" s="153">
        <v>0.8</v>
      </c>
      <c r="F134" s="153">
        <v>0.9423529411764705</v>
      </c>
      <c r="G134" s="153">
        <v>0.94588235294117651</v>
      </c>
      <c r="H134" s="153">
        <v>0.8</v>
      </c>
      <c r="I134" s="153">
        <v>0.8</v>
      </c>
    </row>
    <row r="135" spans="1:9" ht="15.75">
      <c r="A135" s="155">
        <v>127</v>
      </c>
      <c r="B135" s="155" t="s">
        <v>3549</v>
      </c>
      <c r="C135" s="154">
        <v>409.11</v>
      </c>
      <c r="D135" s="153">
        <v>0.60365182958128616</v>
      </c>
      <c r="E135" s="153">
        <v>0.60228300457089778</v>
      </c>
      <c r="F135" s="153">
        <v>0.8</v>
      </c>
      <c r="G135" s="153">
        <v>0.8</v>
      </c>
      <c r="H135" s="153">
        <v>0.8</v>
      </c>
      <c r="I135" s="153">
        <v>0</v>
      </c>
    </row>
    <row r="136" spans="1:9" ht="15.75">
      <c r="A136" s="155">
        <v>128</v>
      </c>
      <c r="B136" s="155" t="s">
        <v>3548</v>
      </c>
      <c r="C136" s="154">
        <v>200</v>
      </c>
      <c r="D136" s="153">
        <v>0.8</v>
      </c>
      <c r="E136" s="153">
        <v>0.8</v>
      </c>
      <c r="F136" s="153">
        <v>0.8</v>
      </c>
      <c r="G136" s="153">
        <v>0.8</v>
      </c>
      <c r="H136" s="153">
        <v>0.8</v>
      </c>
      <c r="I136" s="153">
        <v>0.8</v>
      </c>
    </row>
    <row r="137" spans="1:9" ht="15.75">
      <c r="A137" s="155">
        <v>129</v>
      </c>
      <c r="B137" s="155" t="s">
        <v>3547</v>
      </c>
      <c r="C137" s="154">
        <v>150</v>
      </c>
      <c r="D137" s="153">
        <v>0.8</v>
      </c>
      <c r="E137" s="153">
        <v>0.8</v>
      </c>
      <c r="F137" s="153">
        <v>0.8</v>
      </c>
      <c r="G137" s="153">
        <v>0.8</v>
      </c>
      <c r="H137" s="153">
        <v>0.8</v>
      </c>
      <c r="I137" s="153">
        <v>0.8</v>
      </c>
    </row>
    <row r="138" spans="1:9" ht="15.75">
      <c r="A138" s="155">
        <v>130</v>
      </c>
      <c r="B138" s="155" t="s">
        <v>3546</v>
      </c>
      <c r="C138" s="154">
        <v>113.33333333333333</v>
      </c>
      <c r="D138" s="153">
        <v>0.80004705882352944</v>
      </c>
      <c r="E138" s="153">
        <v>0.80004705882352944</v>
      </c>
      <c r="F138" s="153">
        <v>0.80004705882352944</v>
      </c>
      <c r="G138" s="153">
        <v>0.80004705882352944</v>
      </c>
      <c r="H138" s="153">
        <v>0.80004705882352944</v>
      </c>
      <c r="I138" s="153">
        <v>0.80004705882352944</v>
      </c>
    </row>
    <row r="139" spans="1:9" ht="15.75">
      <c r="A139" s="155">
        <v>131</v>
      </c>
      <c r="B139" s="155" t="s">
        <v>3545</v>
      </c>
      <c r="C139" s="154">
        <v>218</v>
      </c>
      <c r="D139" s="153">
        <v>0.8</v>
      </c>
      <c r="E139" s="153">
        <v>0.8</v>
      </c>
      <c r="F139" s="153">
        <v>0.8</v>
      </c>
      <c r="G139" s="153">
        <v>0.8</v>
      </c>
      <c r="H139" s="153">
        <v>0.8</v>
      </c>
      <c r="I139" s="153">
        <v>0</v>
      </c>
    </row>
    <row r="140" spans="1:9" ht="15.75">
      <c r="A140" s="155">
        <v>132</v>
      </c>
      <c r="B140" s="155" t="s">
        <v>3544</v>
      </c>
      <c r="C140" s="154">
        <v>126</v>
      </c>
      <c r="D140" s="153">
        <v>0.9771428571428572</v>
      </c>
      <c r="E140" s="153">
        <v>0.90857142857142859</v>
      </c>
      <c r="F140" s="153">
        <v>0.87809523809523815</v>
      </c>
      <c r="G140" s="153">
        <v>0.79999999999999993</v>
      </c>
      <c r="H140" s="153">
        <v>0.79999999999999993</v>
      </c>
      <c r="I140" s="153">
        <v>0</v>
      </c>
    </row>
    <row r="141" spans="1:9" ht="15.75">
      <c r="A141" s="155">
        <v>133</v>
      </c>
      <c r="B141" s="155" t="s">
        <v>3543</v>
      </c>
      <c r="C141" s="154">
        <v>333</v>
      </c>
      <c r="D141" s="153">
        <v>0.79999999999999993</v>
      </c>
      <c r="E141" s="153">
        <v>0.79999999999999993</v>
      </c>
      <c r="F141" s="153">
        <v>0.79999999999999993</v>
      </c>
      <c r="G141" s="153">
        <v>0.79999999999999993</v>
      </c>
      <c r="H141" s="153">
        <v>0.79999999999999993</v>
      </c>
      <c r="I141" s="153">
        <v>0.79999999999999993</v>
      </c>
    </row>
    <row r="142" spans="1:9" ht="15.75">
      <c r="A142" s="155">
        <v>134</v>
      </c>
      <c r="B142" s="155" t="s">
        <v>3542</v>
      </c>
      <c r="C142" s="154">
        <v>96.666666666666657</v>
      </c>
      <c r="D142" s="153">
        <v>0.96206896551724153</v>
      </c>
      <c r="E142" s="153">
        <v>1.0448275862068968</v>
      </c>
      <c r="F142" s="153">
        <v>1.0448275862068968</v>
      </c>
      <c r="G142" s="153">
        <v>1.0448275862068968</v>
      </c>
      <c r="H142" s="153">
        <v>1.0448275862068968</v>
      </c>
      <c r="I142" s="153">
        <v>1.0448275862068968</v>
      </c>
    </row>
    <row r="143" spans="1:9" ht="15.75">
      <c r="A143" s="155">
        <v>135</v>
      </c>
      <c r="B143" s="155" t="s">
        <v>3541</v>
      </c>
      <c r="C143" s="154">
        <v>3800</v>
      </c>
      <c r="D143" s="153">
        <v>0.8</v>
      </c>
      <c r="E143" s="153">
        <v>0.8</v>
      </c>
      <c r="F143" s="153">
        <v>0.8</v>
      </c>
      <c r="G143" s="153">
        <v>0.8</v>
      </c>
      <c r="H143" s="153">
        <v>0.8</v>
      </c>
      <c r="I143" s="153">
        <v>0.8</v>
      </c>
    </row>
    <row r="144" spans="1:9" ht="15.75">
      <c r="A144" s="155">
        <v>136</v>
      </c>
      <c r="B144" s="155" t="s">
        <v>3540</v>
      </c>
      <c r="C144" s="154">
        <v>80</v>
      </c>
      <c r="D144" s="153">
        <v>0.7</v>
      </c>
      <c r="E144" s="153">
        <v>0.7</v>
      </c>
      <c r="F144" s="153">
        <v>0.7</v>
      </c>
      <c r="G144" s="153">
        <v>0.7</v>
      </c>
      <c r="H144" s="153">
        <v>0.7</v>
      </c>
      <c r="I144" s="153">
        <v>0.7</v>
      </c>
    </row>
    <row r="145" spans="1:9" ht="15.75">
      <c r="A145" s="155">
        <v>137</v>
      </c>
      <c r="B145" s="155" t="s">
        <v>3509</v>
      </c>
      <c r="C145" s="154">
        <v>111.11111111111111</v>
      </c>
      <c r="D145" s="153">
        <v>1.10025</v>
      </c>
      <c r="E145" s="153">
        <v>1.1776499999999999</v>
      </c>
      <c r="F145" s="153">
        <v>0.94724999999999993</v>
      </c>
      <c r="G145" s="153">
        <v>0.93285000000000007</v>
      </c>
      <c r="H145" s="153">
        <v>0.82935000000000003</v>
      </c>
      <c r="I145" s="153">
        <v>0.86714999999999998</v>
      </c>
    </row>
    <row r="146" spans="1:9" ht="15.75">
      <c r="A146" s="155">
        <v>138</v>
      </c>
      <c r="B146" s="155" t="s">
        <v>3539</v>
      </c>
      <c r="C146" s="154">
        <v>250</v>
      </c>
      <c r="D146" s="153">
        <v>0.89679999999999993</v>
      </c>
      <c r="E146" s="153">
        <v>0.9536</v>
      </c>
      <c r="F146" s="153">
        <v>0.80640000000000001</v>
      </c>
      <c r="G146" s="153">
        <v>0.92</v>
      </c>
      <c r="H146" s="153">
        <v>0.88</v>
      </c>
      <c r="I146" s="153">
        <v>0.95279999999999998</v>
      </c>
    </row>
    <row r="147" spans="1:9" ht="15.75">
      <c r="A147" s="155">
        <v>139</v>
      </c>
      <c r="B147" s="155" t="s">
        <v>3538</v>
      </c>
      <c r="C147" s="154">
        <v>139</v>
      </c>
      <c r="D147" s="153">
        <v>0.8</v>
      </c>
      <c r="E147" s="153">
        <v>0.91856115107913672</v>
      </c>
      <c r="F147" s="153">
        <v>0.8</v>
      </c>
      <c r="G147" s="153">
        <v>0.8</v>
      </c>
      <c r="H147" s="153">
        <v>0.8</v>
      </c>
      <c r="I147" s="153">
        <v>0</v>
      </c>
    </row>
    <row r="148" spans="1:9" ht="15.75">
      <c r="A148" s="155">
        <v>140</v>
      </c>
      <c r="B148" s="155" t="s">
        <v>3537</v>
      </c>
      <c r="C148" s="154">
        <v>550</v>
      </c>
      <c r="D148" s="153">
        <v>1.4254545454545455</v>
      </c>
      <c r="E148" s="153">
        <v>1.3294545454545454</v>
      </c>
      <c r="F148" s="153">
        <v>1.2363636363636363</v>
      </c>
      <c r="G148" s="153">
        <v>1.0487272727272727</v>
      </c>
      <c r="H148" s="153">
        <v>0.95418181818181813</v>
      </c>
      <c r="I148" s="153">
        <v>0</v>
      </c>
    </row>
    <row r="149" spans="1:9" ht="15.75">
      <c r="A149" s="155">
        <v>141</v>
      </c>
      <c r="B149" s="155" t="s">
        <v>3536</v>
      </c>
      <c r="C149" s="154">
        <v>594.44000000000005</v>
      </c>
      <c r="D149" s="153">
        <v>0.79999999999999993</v>
      </c>
      <c r="E149" s="153">
        <v>0.79999999999999993</v>
      </c>
      <c r="F149" s="153">
        <v>0.79999999999999993</v>
      </c>
      <c r="G149" s="153">
        <v>0.79999999999999993</v>
      </c>
      <c r="H149" s="153">
        <v>0.79999999999999993</v>
      </c>
      <c r="I149" s="153">
        <v>0</v>
      </c>
    </row>
    <row r="150" spans="1:9" ht="15.75">
      <c r="A150" s="155">
        <v>142</v>
      </c>
      <c r="B150" s="155" t="s">
        <v>3535</v>
      </c>
      <c r="C150" s="154">
        <v>500</v>
      </c>
      <c r="D150" s="153">
        <v>0.8</v>
      </c>
      <c r="E150" s="153">
        <v>0.86879999999999991</v>
      </c>
      <c r="F150" s="153">
        <v>0.8</v>
      </c>
      <c r="G150" s="153">
        <v>0.8</v>
      </c>
      <c r="H150" s="153">
        <v>0.8</v>
      </c>
      <c r="I150" s="153">
        <v>0.8</v>
      </c>
    </row>
    <row r="151" spans="1:9" ht="15.75">
      <c r="A151" s="155">
        <v>143</v>
      </c>
      <c r="B151" s="155" t="s">
        <v>3534</v>
      </c>
      <c r="C151" s="154">
        <v>256</v>
      </c>
      <c r="D151" s="153">
        <v>1.31765625</v>
      </c>
      <c r="E151" s="153">
        <v>1.2623437500000001</v>
      </c>
      <c r="F151" s="153">
        <v>1.1334375000000001</v>
      </c>
      <c r="G151" s="153">
        <v>1.32421875</v>
      </c>
      <c r="H151" s="153">
        <v>1.16015625</v>
      </c>
      <c r="I151" s="153">
        <v>1.100625</v>
      </c>
    </row>
    <row r="152" spans="1:9" ht="15.75">
      <c r="A152" s="155">
        <v>144</v>
      </c>
      <c r="B152" s="155" t="s">
        <v>3533</v>
      </c>
      <c r="C152" s="154">
        <v>750</v>
      </c>
      <c r="D152" s="153">
        <v>0.86719999999999997</v>
      </c>
      <c r="E152" s="153">
        <v>0.87680000000000002</v>
      </c>
      <c r="F152" s="153">
        <v>0.84586666666666666</v>
      </c>
      <c r="G152" s="153">
        <v>0.82666666666666666</v>
      </c>
      <c r="H152" s="153">
        <v>0.8</v>
      </c>
      <c r="I152" s="153">
        <v>0.8</v>
      </c>
    </row>
    <row r="153" spans="1:9" ht="15.75">
      <c r="A153" s="155">
        <v>145</v>
      </c>
      <c r="B153" s="155" t="s">
        <v>3532</v>
      </c>
      <c r="C153" s="154">
        <v>83.888888888888886</v>
      </c>
      <c r="D153" s="153">
        <v>0.89403973509933776</v>
      </c>
      <c r="E153" s="153">
        <v>1.1682119205298014</v>
      </c>
      <c r="F153" s="153">
        <v>1.1682119205298014</v>
      </c>
      <c r="G153" s="153">
        <v>1.1682119205298014</v>
      </c>
      <c r="H153" s="153">
        <v>1.1682119205298014</v>
      </c>
      <c r="I153" s="153">
        <v>1.1682119205298014</v>
      </c>
    </row>
    <row r="154" spans="1:9" ht="15.75">
      <c r="A154" s="155">
        <v>146</v>
      </c>
      <c r="B154" s="155" t="s">
        <v>3531</v>
      </c>
      <c r="C154" s="154">
        <v>411</v>
      </c>
      <c r="D154" s="153">
        <v>0.8</v>
      </c>
      <c r="E154" s="153">
        <v>0.8</v>
      </c>
      <c r="F154" s="153">
        <v>0.8</v>
      </c>
      <c r="G154" s="153">
        <v>0.8</v>
      </c>
      <c r="H154" s="153">
        <v>0.8</v>
      </c>
      <c r="I154" s="153">
        <v>0</v>
      </c>
    </row>
    <row r="155" spans="1:9" ht="15.75">
      <c r="A155" s="155">
        <v>147</v>
      </c>
      <c r="B155" s="155" t="s">
        <v>3530</v>
      </c>
      <c r="C155" s="154">
        <v>178</v>
      </c>
      <c r="D155" s="153">
        <v>0.8</v>
      </c>
      <c r="E155" s="153">
        <v>0.8</v>
      </c>
      <c r="F155" s="153">
        <v>0.8</v>
      </c>
      <c r="G155" s="153">
        <v>0.8</v>
      </c>
      <c r="H155" s="153">
        <v>0.8</v>
      </c>
      <c r="I155" s="153">
        <v>0.8</v>
      </c>
    </row>
    <row r="156" spans="1:9" ht="15.75">
      <c r="A156" s="155">
        <v>148</v>
      </c>
      <c r="B156" s="155" t="s">
        <v>3529</v>
      </c>
      <c r="C156" s="154">
        <v>92.222222222222214</v>
      </c>
      <c r="D156" s="153">
        <v>0.35783132530120487</v>
      </c>
      <c r="E156" s="153">
        <v>0.47710843373493977</v>
      </c>
      <c r="F156" s="153">
        <v>0.47710843373493977</v>
      </c>
      <c r="G156" s="153">
        <v>0.47710843373493977</v>
      </c>
      <c r="H156" s="153">
        <v>0.54216867469879526</v>
      </c>
      <c r="I156" s="153">
        <v>0.54216867469879526</v>
      </c>
    </row>
    <row r="157" spans="1:9" ht="15.75">
      <c r="A157" s="155">
        <v>149</v>
      </c>
      <c r="B157" s="155" t="s">
        <v>3528</v>
      </c>
      <c r="C157" s="154">
        <v>250</v>
      </c>
      <c r="D157" s="153">
        <v>0.8</v>
      </c>
      <c r="E157" s="153">
        <v>0.8</v>
      </c>
      <c r="F157" s="153">
        <v>0.8</v>
      </c>
      <c r="G157" s="153">
        <v>0.8</v>
      </c>
      <c r="H157" s="153">
        <v>0.8</v>
      </c>
      <c r="I157" s="153">
        <v>0.8</v>
      </c>
    </row>
    <row r="158" spans="1:9" ht="15.75">
      <c r="A158" s="155">
        <v>150</v>
      </c>
      <c r="B158" s="155" t="s">
        <v>3664</v>
      </c>
      <c r="C158" s="154">
        <v>166.67</v>
      </c>
      <c r="D158" s="153">
        <v>0</v>
      </c>
      <c r="E158" s="153">
        <v>0</v>
      </c>
      <c r="F158" s="153">
        <v>0.80000000000000016</v>
      </c>
      <c r="G158" s="153">
        <v>0.80000000000000016</v>
      </c>
      <c r="H158" s="153">
        <v>0.80000000000000016</v>
      </c>
      <c r="I158" s="153">
        <v>0</v>
      </c>
    </row>
    <row r="159" spans="1:9" ht="15.75">
      <c r="A159" s="155">
        <v>151</v>
      </c>
      <c r="B159" s="155" t="s">
        <v>3527</v>
      </c>
      <c r="C159" s="154">
        <v>211</v>
      </c>
      <c r="D159" s="153">
        <v>0.8</v>
      </c>
      <c r="E159" s="153">
        <v>0.8</v>
      </c>
      <c r="F159" s="153">
        <v>0.8</v>
      </c>
      <c r="G159" s="153">
        <v>0.8</v>
      </c>
      <c r="H159" s="153">
        <v>0.8</v>
      </c>
      <c r="I159" s="153">
        <v>0.8</v>
      </c>
    </row>
    <row r="160" spans="1:9" ht="15.75">
      <c r="A160" s="155">
        <v>152</v>
      </c>
      <c r="B160" s="155" t="s">
        <v>3526</v>
      </c>
      <c r="C160" s="154">
        <v>78.888888888888886</v>
      </c>
      <c r="D160" s="153">
        <v>0.34225352112676055</v>
      </c>
      <c r="E160" s="153">
        <v>0.34225352112676055</v>
      </c>
      <c r="F160" s="153">
        <v>0.34225352112676055</v>
      </c>
      <c r="G160" s="153">
        <v>0.34225352112676055</v>
      </c>
      <c r="H160" s="153">
        <v>0.34225352112676055</v>
      </c>
      <c r="I160" s="153">
        <v>0.35492957746478876</v>
      </c>
    </row>
    <row r="161" spans="1:9" ht="15.75">
      <c r="A161" s="155">
        <v>153</v>
      </c>
      <c r="B161" s="155" t="s">
        <v>3525</v>
      </c>
      <c r="C161" s="154">
        <v>130</v>
      </c>
      <c r="D161" s="153">
        <v>0.8</v>
      </c>
      <c r="E161" s="153">
        <v>0.8</v>
      </c>
      <c r="F161" s="153">
        <v>0.8</v>
      </c>
      <c r="G161" s="153">
        <v>0.8</v>
      </c>
      <c r="H161" s="153">
        <v>0.8</v>
      </c>
      <c r="I161" s="153">
        <v>0.8</v>
      </c>
    </row>
    <row r="162" spans="1:9" ht="15.75">
      <c r="A162" s="155">
        <v>154</v>
      </c>
      <c r="B162" s="155" t="s">
        <v>3524</v>
      </c>
      <c r="C162" s="154">
        <v>77.777777777777771</v>
      </c>
      <c r="D162" s="153">
        <v>0.41142857142857148</v>
      </c>
      <c r="E162" s="153">
        <v>0.41142857142857148</v>
      </c>
      <c r="F162" s="153">
        <v>0.41142857142857148</v>
      </c>
      <c r="G162" s="153">
        <v>0.41142857142857148</v>
      </c>
      <c r="H162" s="153">
        <v>0.41142857142857148</v>
      </c>
      <c r="I162" s="153">
        <v>0.41142857142857148</v>
      </c>
    </row>
    <row r="163" spans="1:9" ht="15.75">
      <c r="A163" s="155">
        <v>155</v>
      </c>
      <c r="B163" s="155" t="s">
        <v>3523</v>
      </c>
      <c r="C163" s="154">
        <v>112</v>
      </c>
      <c r="D163" s="153">
        <v>0.79999999999999993</v>
      </c>
      <c r="E163" s="153">
        <v>0.79999999999999993</v>
      </c>
      <c r="F163" s="153">
        <v>0.79999999999999993</v>
      </c>
      <c r="G163" s="153">
        <v>0.79999999999999993</v>
      </c>
      <c r="H163" s="153">
        <v>0.79999999999999993</v>
      </c>
      <c r="I163" s="153">
        <v>0.79999999999999993</v>
      </c>
    </row>
    <row r="164" spans="1:9" ht="15.75">
      <c r="A164" s="155">
        <v>156</v>
      </c>
      <c r="B164" s="155" t="s">
        <v>3522</v>
      </c>
      <c r="C164" s="154">
        <v>402</v>
      </c>
      <c r="D164" s="153">
        <v>1.026865671641791</v>
      </c>
      <c r="E164" s="153">
        <v>1.0853731343283581</v>
      </c>
      <c r="F164" s="153">
        <v>0.9850746268656716</v>
      </c>
      <c r="G164" s="153">
        <v>0.92537313432835822</v>
      </c>
      <c r="H164" s="153">
        <v>0.97014925373134331</v>
      </c>
      <c r="I164" s="153">
        <v>0.90805970149253734</v>
      </c>
    </row>
    <row r="165" spans="1:9" ht="15.75">
      <c r="A165" s="155">
        <v>157</v>
      </c>
      <c r="B165" s="155" t="s">
        <v>3521</v>
      </c>
      <c r="C165" s="154">
        <v>336</v>
      </c>
      <c r="D165" s="153">
        <v>0.8</v>
      </c>
      <c r="E165" s="153">
        <v>0.80071428571428582</v>
      </c>
      <c r="F165" s="153">
        <v>1.0942857142857143</v>
      </c>
      <c r="G165" s="153">
        <v>1.118095238095238</v>
      </c>
      <c r="H165" s="153">
        <v>1.2257142857142855</v>
      </c>
      <c r="I165" s="153">
        <v>0</v>
      </c>
    </row>
    <row r="166" spans="1:9" ht="15.75">
      <c r="A166" s="155">
        <v>158</v>
      </c>
      <c r="B166" s="155" t="s">
        <v>3520</v>
      </c>
      <c r="C166" s="154">
        <v>442.22</v>
      </c>
      <c r="D166" s="153">
        <v>0.79999999999999993</v>
      </c>
      <c r="E166" s="153">
        <v>1.3962281217493555</v>
      </c>
      <c r="F166" s="153">
        <v>0.83940120302112065</v>
      </c>
      <c r="G166" s="153">
        <v>0.79999999999999993</v>
      </c>
      <c r="H166" s="153">
        <v>0.79999999999999993</v>
      </c>
      <c r="I166" s="153">
        <v>0.79999999999999993</v>
      </c>
    </row>
    <row r="167" spans="1:9" ht="15.75">
      <c r="A167" s="155">
        <v>159</v>
      </c>
      <c r="B167" s="155" t="s">
        <v>3519</v>
      </c>
      <c r="C167" s="154">
        <v>150</v>
      </c>
      <c r="D167" s="153">
        <v>0.89039999999999997</v>
      </c>
      <c r="E167" s="153">
        <v>1.0224000000000002</v>
      </c>
      <c r="F167" s="153">
        <v>0.8</v>
      </c>
      <c r="G167" s="153">
        <v>0.86</v>
      </c>
      <c r="H167" s="153">
        <v>0.82</v>
      </c>
      <c r="I167" s="153">
        <v>0.85439999999999994</v>
      </c>
    </row>
    <row r="168" spans="1:9" ht="15.75">
      <c r="A168" s="155">
        <v>160</v>
      </c>
      <c r="B168" s="155" t="s">
        <v>3518</v>
      </c>
      <c r="C168" s="154">
        <v>392</v>
      </c>
      <c r="D168" s="153">
        <v>0.8</v>
      </c>
      <c r="E168" s="153">
        <v>0.8</v>
      </c>
      <c r="F168" s="153">
        <v>0.8</v>
      </c>
      <c r="G168" s="153">
        <v>0.8</v>
      </c>
      <c r="H168" s="153">
        <v>0.8</v>
      </c>
      <c r="I168" s="153">
        <v>0.8</v>
      </c>
    </row>
    <row r="169" spans="1:9" ht="15.75">
      <c r="A169" s="155">
        <v>161</v>
      </c>
      <c r="B169" s="155" t="s">
        <v>3517</v>
      </c>
      <c r="C169" s="154">
        <v>168</v>
      </c>
      <c r="D169" s="153">
        <v>0.87357142857142855</v>
      </c>
      <c r="E169" s="153">
        <v>1.0071428571428571</v>
      </c>
      <c r="F169" s="153">
        <v>0.8</v>
      </c>
      <c r="G169" s="153">
        <v>0.8</v>
      </c>
      <c r="H169" s="153">
        <v>0.8</v>
      </c>
      <c r="I169" s="153">
        <v>1.0357142857142858</v>
      </c>
    </row>
    <row r="170" spans="1:9" ht="15.75">
      <c r="A170" s="155">
        <v>162</v>
      </c>
      <c r="B170" s="155" t="s">
        <v>3516</v>
      </c>
      <c r="C170" s="154">
        <v>281.11111111111109</v>
      </c>
      <c r="D170" s="153">
        <v>0.80002529644268772</v>
      </c>
      <c r="E170" s="153">
        <v>0.80002529644268772</v>
      </c>
      <c r="F170" s="153">
        <v>0.80002529644268772</v>
      </c>
      <c r="G170" s="153">
        <v>0.80002529644268772</v>
      </c>
      <c r="H170" s="153">
        <v>0.80002529644268772</v>
      </c>
      <c r="I170" s="153">
        <v>0.80002529644268772</v>
      </c>
    </row>
    <row r="171" spans="1:9" ht="15.75">
      <c r="A171" s="155">
        <v>163</v>
      </c>
      <c r="B171" s="155" t="s">
        <v>3516</v>
      </c>
      <c r="C171" s="154">
        <v>777.77777777777771</v>
      </c>
      <c r="D171" s="153">
        <v>0.80000228571428589</v>
      </c>
      <c r="E171" s="153">
        <v>0.80000228571428589</v>
      </c>
      <c r="F171" s="153">
        <v>0.80000228571428589</v>
      </c>
      <c r="G171" s="153">
        <v>0.80000228571428589</v>
      </c>
      <c r="H171" s="153">
        <v>0.80000228571428589</v>
      </c>
      <c r="I171" s="153">
        <v>0.80000228571428589</v>
      </c>
    </row>
    <row r="172" spans="1:9" ht="15.75">
      <c r="A172" s="155">
        <v>164</v>
      </c>
      <c r="B172" s="155" t="s">
        <v>3515</v>
      </c>
      <c r="C172" s="154">
        <v>300</v>
      </c>
      <c r="D172" s="153">
        <v>0.8</v>
      </c>
      <c r="E172" s="153">
        <v>0.80533333333333335</v>
      </c>
      <c r="F172" s="153">
        <v>0.8</v>
      </c>
      <c r="G172" s="153">
        <v>0.8</v>
      </c>
      <c r="H172" s="153">
        <v>0.8</v>
      </c>
      <c r="I172" s="153">
        <v>0.8</v>
      </c>
    </row>
    <row r="173" spans="1:9" ht="15.75">
      <c r="A173" s="155">
        <v>165</v>
      </c>
      <c r="B173" s="155" t="s">
        <v>3514</v>
      </c>
      <c r="C173" s="154">
        <v>122</v>
      </c>
      <c r="D173" s="153">
        <v>0.79999999999999993</v>
      </c>
      <c r="E173" s="153">
        <v>0.79999999999999993</v>
      </c>
      <c r="F173" s="153">
        <v>0.79999999999999993</v>
      </c>
      <c r="G173" s="153">
        <v>0.79999999999999993</v>
      </c>
      <c r="H173" s="153">
        <v>0.79999999999999993</v>
      </c>
      <c r="I173" s="153">
        <v>0.79999999999999993</v>
      </c>
    </row>
    <row r="174" spans="1:9" ht="15.75">
      <c r="A174" s="155">
        <v>166</v>
      </c>
      <c r="B174" s="155" t="s">
        <v>3513</v>
      </c>
      <c r="C174" s="154">
        <v>115</v>
      </c>
      <c r="D174" s="153">
        <v>0.96556521739130441</v>
      </c>
      <c r="E174" s="153">
        <v>1.0170434782608695</v>
      </c>
      <c r="F174" s="153">
        <v>0.8542608695652173</v>
      </c>
      <c r="G174" s="153">
        <v>0.8</v>
      </c>
      <c r="H174" s="153">
        <v>0.8</v>
      </c>
      <c r="I174" s="153">
        <v>0.8</v>
      </c>
    </row>
    <row r="175" spans="1:9" ht="15.75">
      <c r="A175" s="155">
        <v>167</v>
      </c>
      <c r="B175" s="155" t="s">
        <v>3512</v>
      </c>
      <c r="C175" s="154">
        <v>912</v>
      </c>
      <c r="D175" s="153">
        <v>0.98333333333333328</v>
      </c>
      <c r="E175" s="153">
        <v>1.0877192982456141</v>
      </c>
      <c r="F175" s="153">
        <v>0.8</v>
      </c>
      <c r="G175" s="153">
        <v>0.8</v>
      </c>
      <c r="H175" s="153">
        <v>0.88837719298245621</v>
      </c>
      <c r="I175" s="153">
        <v>0</v>
      </c>
    </row>
    <row r="176" spans="1:9" ht="15.75">
      <c r="A176" s="155">
        <v>168</v>
      </c>
      <c r="B176" s="155" t="s">
        <v>3511</v>
      </c>
      <c r="C176" s="154">
        <v>498</v>
      </c>
      <c r="D176" s="153">
        <v>0.79999999999999993</v>
      </c>
      <c r="E176" s="153">
        <v>0.79999999999999993</v>
      </c>
      <c r="F176" s="153">
        <v>0.79999999999999993</v>
      </c>
      <c r="G176" s="153">
        <v>0.79999999999999993</v>
      </c>
      <c r="H176" s="153">
        <v>0.79999999999999993</v>
      </c>
      <c r="I176" s="153">
        <v>0.79999999999999993</v>
      </c>
    </row>
    <row r="177" spans="1:9" ht="15.75">
      <c r="A177" s="155">
        <v>169</v>
      </c>
      <c r="B177" s="155" t="s">
        <v>3510</v>
      </c>
      <c r="C177" s="154">
        <v>311</v>
      </c>
      <c r="D177" s="153">
        <v>1.1282315112540193</v>
      </c>
      <c r="E177" s="153">
        <v>1.2818006430868167</v>
      </c>
      <c r="F177" s="153">
        <v>1.0935048231511253</v>
      </c>
      <c r="G177" s="153">
        <v>1.0032154340836013</v>
      </c>
      <c r="H177" s="153">
        <v>0.96463022508038587</v>
      </c>
      <c r="I177" s="153">
        <v>0.98392282958199362</v>
      </c>
    </row>
    <row r="178" spans="1:9" ht="15.75">
      <c r="A178" s="155">
        <v>170</v>
      </c>
      <c r="B178" s="155" t="s">
        <v>3509</v>
      </c>
      <c r="C178" s="154">
        <v>432</v>
      </c>
      <c r="D178" s="153">
        <v>1.2990740740740743</v>
      </c>
      <c r="E178" s="153">
        <v>1.210185185185185</v>
      </c>
      <c r="F178" s="153">
        <v>0.88055555555555554</v>
      </c>
      <c r="G178" s="153">
        <v>0.99537037037037035</v>
      </c>
      <c r="H178" s="153">
        <v>1.4351851851851851</v>
      </c>
      <c r="I178" s="153">
        <v>1.4212962962962963</v>
      </c>
    </row>
    <row r="179" spans="1:9" ht="15.75">
      <c r="A179" s="155">
        <v>171</v>
      </c>
      <c r="B179" s="155" t="s">
        <v>3508</v>
      </c>
      <c r="C179" s="154">
        <v>300</v>
      </c>
      <c r="D179" s="153">
        <v>0.8</v>
      </c>
      <c r="E179" s="153">
        <v>0.8</v>
      </c>
      <c r="F179" s="153">
        <v>0.8</v>
      </c>
      <c r="G179" s="153">
        <v>0.8</v>
      </c>
      <c r="H179" s="153">
        <v>0.8</v>
      </c>
      <c r="I179" s="153">
        <v>0.8</v>
      </c>
    </row>
    <row r="180" spans="1:9" ht="15.75">
      <c r="A180" s="155">
        <v>172</v>
      </c>
      <c r="B180" s="155" t="s">
        <v>3507</v>
      </c>
      <c r="C180" s="154">
        <v>134</v>
      </c>
      <c r="D180" s="153">
        <v>0.81910447761194038</v>
      </c>
      <c r="E180" s="153">
        <v>0.87641791044776118</v>
      </c>
      <c r="F180" s="153">
        <v>0.83104477611940297</v>
      </c>
      <c r="G180" s="153">
        <v>0.8</v>
      </c>
      <c r="H180" s="153">
        <v>0.80597014925373134</v>
      </c>
      <c r="I180" s="153">
        <v>0.8</v>
      </c>
    </row>
    <row r="181" spans="1:9" ht="15.75">
      <c r="A181" s="155">
        <v>173</v>
      </c>
      <c r="B181" s="155" t="s">
        <v>3506</v>
      </c>
      <c r="C181" s="154">
        <v>119</v>
      </c>
      <c r="D181" s="153">
        <v>0.8</v>
      </c>
      <c r="E181" s="153">
        <v>0.8</v>
      </c>
      <c r="F181" s="153">
        <v>0.8</v>
      </c>
      <c r="G181" s="153">
        <v>0.8</v>
      </c>
      <c r="H181" s="153">
        <v>0.8</v>
      </c>
      <c r="I181" s="153">
        <v>0.8</v>
      </c>
    </row>
    <row r="182" spans="1:9" ht="15.75">
      <c r="A182" s="155">
        <v>174</v>
      </c>
      <c r="B182" s="155" t="s">
        <v>3505</v>
      </c>
      <c r="C182" s="154">
        <v>133</v>
      </c>
      <c r="D182" s="153">
        <v>0.8</v>
      </c>
      <c r="E182" s="153">
        <v>0.8</v>
      </c>
      <c r="F182" s="153">
        <v>0.8</v>
      </c>
      <c r="G182" s="153">
        <v>0.8</v>
      </c>
      <c r="H182" s="153">
        <v>0.8</v>
      </c>
      <c r="I182" s="153">
        <v>0.8</v>
      </c>
    </row>
    <row r="183" spans="1:9" ht="15.75">
      <c r="A183" s="155">
        <v>175</v>
      </c>
      <c r="B183" s="155" t="s">
        <v>3504</v>
      </c>
      <c r="C183" s="154">
        <v>136</v>
      </c>
      <c r="D183" s="153">
        <v>0.79999999999999993</v>
      </c>
      <c r="E183" s="153">
        <v>0.79999999999999993</v>
      </c>
      <c r="F183" s="153">
        <v>0.79999999999999993</v>
      </c>
      <c r="G183" s="153">
        <v>0.79999999999999993</v>
      </c>
      <c r="H183" s="153">
        <v>0.79999999999999993</v>
      </c>
      <c r="I183" s="153">
        <v>0.79999999999999993</v>
      </c>
    </row>
    <row r="184" spans="1:9" ht="15.75">
      <c r="A184" s="155">
        <v>176</v>
      </c>
      <c r="B184" s="155" t="s">
        <v>3333</v>
      </c>
      <c r="C184" s="154">
        <v>158</v>
      </c>
      <c r="D184" s="153">
        <v>0.8</v>
      </c>
      <c r="E184" s="153">
        <v>0.8</v>
      </c>
      <c r="F184" s="153">
        <v>0.8</v>
      </c>
      <c r="G184" s="153">
        <v>0.8</v>
      </c>
      <c r="H184" s="153">
        <v>0.8</v>
      </c>
      <c r="I184" s="153">
        <v>0.8</v>
      </c>
    </row>
    <row r="185" spans="1:9" ht="15.75">
      <c r="A185" s="155">
        <v>177</v>
      </c>
      <c r="B185" s="155" t="s">
        <v>3503</v>
      </c>
      <c r="C185" s="154">
        <v>142</v>
      </c>
      <c r="D185" s="153">
        <v>6.0788732394366196</v>
      </c>
      <c r="E185" s="153">
        <v>7.0084507042253525</v>
      </c>
      <c r="F185" s="153">
        <v>5.1436619718309862</v>
      </c>
      <c r="G185" s="153">
        <v>5.2619718309859156</v>
      </c>
      <c r="H185" s="153">
        <v>4.929577464788732</v>
      </c>
      <c r="I185" s="153">
        <v>4.7492957746478872</v>
      </c>
    </row>
    <row r="186" spans="1:9" ht="15.75">
      <c r="A186" s="155">
        <v>178</v>
      </c>
      <c r="B186" s="155" t="s">
        <v>3502</v>
      </c>
      <c r="C186" s="154">
        <v>133</v>
      </c>
      <c r="D186" s="153">
        <v>0.8</v>
      </c>
      <c r="E186" s="153">
        <v>0.8</v>
      </c>
      <c r="F186" s="153">
        <v>0.8</v>
      </c>
      <c r="G186" s="153">
        <v>0.8</v>
      </c>
      <c r="H186" s="153">
        <v>0.8</v>
      </c>
      <c r="I186" s="153">
        <v>0</v>
      </c>
    </row>
    <row r="187" spans="1:9" ht="15.75">
      <c r="A187" s="155">
        <v>179</v>
      </c>
      <c r="B187" s="155" t="s">
        <v>3113</v>
      </c>
      <c r="C187" s="154">
        <v>150</v>
      </c>
      <c r="D187" s="153">
        <v>0.8</v>
      </c>
      <c r="E187" s="153">
        <v>0.8</v>
      </c>
      <c r="F187" s="153">
        <v>0.8</v>
      </c>
      <c r="G187" s="153">
        <v>0.8</v>
      </c>
      <c r="H187" s="153">
        <v>0.8</v>
      </c>
      <c r="I187" s="153">
        <v>0</v>
      </c>
    </row>
    <row r="188" spans="1:9" ht="15.75">
      <c r="A188" s="155">
        <v>180</v>
      </c>
      <c r="B188" s="155" t="s">
        <v>3501</v>
      </c>
      <c r="C188" s="154">
        <v>400</v>
      </c>
      <c r="D188" s="153">
        <v>0.8</v>
      </c>
      <c r="E188" s="153">
        <v>0.8</v>
      </c>
      <c r="F188" s="153">
        <v>0.8</v>
      </c>
      <c r="G188" s="153">
        <v>0.8</v>
      </c>
      <c r="H188" s="153">
        <v>0.8</v>
      </c>
      <c r="I188" s="153">
        <v>0.8</v>
      </c>
    </row>
    <row r="189" spans="1:9" ht="15.75">
      <c r="A189" s="155">
        <v>181</v>
      </c>
      <c r="B189" s="155" t="s">
        <v>3500</v>
      </c>
      <c r="C189" s="154">
        <v>122</v>
      </c>
      <c r="D189" s="153">
        <v>0.79999999999999993</v>
      </c>
      <c r="E189" s="153">
        <v>0.79999999999999993</v>
      </c>
      <c r="F189" s="153">
        <v>0.79999999999999993</v>
      </c>
      <c r="G189" s="153">
        <v>0.79999999999999993</v>
      </c>
      <c r="H189" s="153">
        <v>0.79999999999999993</v>
      </c>
      <c r="I189" s="153">
        <v>0.79999999999999993</v>
      </c>
    </row>
    <row r="190" spans="1:9" ht="15.75">
      <c r="A190" s="155">
        <v>182</v>
      </c>
      <c r="B190" s="155" t="s">
        <v>3499</v>
      </c>
      <c r="C190" s="154">
        <v>78.888888888888886</v>
      </c>
      <c r="D190" s="153">
        <v>0.97605633802816905</v>
      </c>
      <c r="E190" s="153">
        <v>0.97605633802816905</v>
      </c>
      <c r="F190" s="153">
        <v>0.97605633802816905</v>
      </c>
      <c r="G190" s="153">
        <v>0.97605633802816905</v>
      </c>
      <c r="H190" s="153">
        <v>0.9887323943661972</v>
      </c>
      <c r="I190" s="153">
        <v>0.9887323943661972</v>
      </c>
    </row>
    <row r="191" spans="1:9" ht="15.75">
      <c r="A191" s="155">
        <v>183</v>
      </c>
      <c r="B191" s="155" t="s">
        <v>3498</v>
      </c>
      <c r="C191" s="154">
        <v>124</v>
      </c>
      <c r="D191" s="153">
        <v>0.8</v>
      </c>
      <c r="E191" s="153">
        <v>0.8</v>
      </c>
      <c r="F191" s="153">
        <v>0.8</v>
      </c>
      <c r="G191" s="153">
        <v>0.8</v>
      </c>
      <c r="H191" s="153">
        <v>0.8</v>
      </c>
      <c r="I191" s="153">
        <v>0</v>
      </c>
    </row>
    <row r="192" spans="1:9" ht="15.75">
      <c r="A192" s="155">
        <v>184</v>
      </c>
      <c r="B192" s="155" t="s">
        <v>3497</v>
      </c>
      <c r="C192" s="154">
        <v>156</v>
      </c>
      <c r="D192" s="153">
        <v>0.79999999999999993</v>
      </c>
      <c r="E192" s="153">
        <v>0.79999999999999993</v>
      </c>
      <c r="F192" s="153">
        <v>0.79999999999999993</v>
      </c>
      <c r="G192" s="153">
        <v>0.79999999999999993</v>
      </c>
      <c r="H192" s="153">
        <v>0.79999999999999993</v>
      </c>
      <c r="I192" s="153">
        <v>0.79999999999999993</v>
      </c>
    </row>
    <row r="193" spans="1:9" ht="15.75">
      <c r="A193" s="155">
        <v>185</v>
      </c>
      <c r="B193" s="155" t="s">
        <v>3496</v>
      </c>
      <c r="C193" s="154">
        <v>106.66666666666666</v>
      </c>
      <c r="D193" s="153">
        <v>0.30000000000000004</v>
      </c>
      <c r="E193" s="153">
        <v>0.30000000000000004</v>
      </c>
      <c r="F193" s="153">
        <v>0.30000000000000004</v>
      </c>
      <c r="G193" s="153">
        <v>0.30000000000000004</v>
      </c>
      <c r="H193" s="153">
        <v>0.30000000000000004</v>
      </c>
      <c r="I193" s="153">
        <v>0.30000000000000004</v>
      </c>
    </row>
    <row r="194" spans="1:9" ht="15.75">
      <c r="A194" s="155">
        <v>186</v>
      </c>
      <c r="B194" s="155" t="s">
        <v>3495</v>
      </c>
      <c r="C194" s="154">
        <v>124</v>
      </c>
      <c r="D194" s="153">
        <v>0.8</v>
      </c>
      <c r="E194" s="153">
        <v>0.8</v>
      </c>
      <c r="F194" s="153">
        <v>0.8</v>
      </c>
      <c r="G194" s="153">
        <v>0.8</v>
      </c>
      <c r="H194" s="153">
        <v>0.8</v>
      </c>
      <c r="I194" s="153">
        <v>0.8</v>
      </c>
    </row>
    <row r="195" spans="1:9" ht="15.75">
      <c r="A195" s="155">
        <v>187</v>
      </c>
      <c r="B195" s="155" t="s">
        <v>3494</v>
      </c>
      <c r="C195" s="154">
        <v>415.55555555555554</v>
      </c>
      <c r="D195" s="153">
        <v>0.80000855614973254</v>
      </c>
      <c r="E195" s="153">
        <v>0.80000855614973254</v>
      </c>
      <c r="F195" s="153">
        <v>0.80000855614973254</v>
      </c>
      <c r="G195" s="153">
        <v>0.80000855614973254</v>
      </c>
      <c r="H195" s="153">
        <v>0.80000855614973254</v>
      </c>
      <c r="I195" s="153">
        <v>0.80000855614973254</v>
      </c>
    </row>
    <row r="196" spans="1:9" ht="15.75">
      <c r="A196" s="155">
        <v>188</v>
      </c>
      <c r="B196" s="155" t="s">
        <v>3493</v>
      </c>
      <c r="C196" s="154">
        <v>77.777777777777771</v>
      </c>
      <c r="D196" s="153">
        <v>0.56571428571428573</v>
      </c>
      <c r="E196" s="153">
        <v>0.60428571428571431</v>
      </c>
      <c r="F196" s="153">
        <v>0.60428571428571431</v>
      </c>
      <c r="G196" s="153">
        <v>0.60428571428571431</v>
      </c>
      <c r="H196" s="153">
        <v>0.60428571428571431</v>
      </c>
      <c r="I196" s="153">
        <v>0.60428571428571431</v>
      </c>
    </row>
    <row r="197" spans="1:9" ht="15.75">
      <c r="A197" s="155">
        <v>189</v>
      </c>
      <c r="B197" s="155" t="s">
        <v>3492</v>
      </c>
      <c r="C197" s="154">
        <v>283</v>
      </c>
      <c r="D197" s="153">
        <v>0.8</v>
      </c>
      <c r="E197" s="153">
        <v>0.8</v>
      </c>
      <c r="F197" s="153">
        <v>0.8</v>
      </c>
      <c r="G197" s="153">
        <v>0.8</v>
      </c>
      <c r="H197" s="153">
        <v>0.8</v>
      </c>
      <c r="I197" s="153">
        <v>0.8</v>
      </c>
    </row>
    <row r="198" spans="1:9" ht="15.75">
      <c r="A198" s="155">
        <v>190</v>
      </c>
      <c r="B198" s="155" t="s">
        <v>3491</v>
      </c>
      <c r="C198" s="154">
        <v>111</v>
      </c>
      <c r="D198" s="153">
        <v>0.85081081081081078</v>
      </c>
      <c r="E198" s="153">
        <v>1.107027027027027</v>
      </c>
      <c r="F198" s="153">
        <v>1.0821621621621622</v>
      </c>
      <c r="G198" s="153">
        <v>1.1081081081081081</v>
      </c>
      <c r="H198" s="153">
        <v>1.1081081081081081</v>
      </c>
      <c r="I198" s="153">
        <v>1.1124324324324324</v>
      </c>
    </row>
    <row r="199" spans="1:9" ht="15.75">
      <c r="A199" s="155">
        <v>191</v>
      </c>
      <c r="B199" s="155" t="s">
        <v>3490</v>
      </c>
      <c r="C199" s="154">
        <v>111</v>
      </c>
      <c r="D199" s="153">
        <v>0.79999999999999993</v>
      </c>
      <c r="E199" s="153">
        <v>0.79999999999999993</v>
      </c>
      <c r="F199" s="153">
        <v>0.79999999999999993</v>
      </c>
      <c r="G199" s="153">
        <v>0.79999999999999993</v>
      </c>
      <c r="H199" s="153">
        <v>0.79999999999999993</v>
      </c>
      <c r="I199" s="153">
        <v>0.79999999999999993</v>
      </c>
    </row>
    <row r="200" spans="1:9" ht="15.75">
      <c r="A200" s="155">
        <v>192</v>
      </c>
      <c r="B200" s="155" t="s">
        <v>3489</v>
      </c>
      <c r="C200" s="154">
        <v>167</v>
      </c>
      <c r="D200" s="153">
        <v>0.79999999999999993</v>
      </c>
      <c r="E200" s="153">
        <v>0.79999999999999993</v>
      </c>
      <c r="F200" s="153">
        <v>0.79999999999999993</v>
      </c>
      <c r="G200" s="153">
        <v>0.79999999999999993</v>
      </c>
      <c r="H200" s="153">
        <v>0.79999999999999993</v>
      </c>
      <c r="I200" s="153">
        <v>0.79999999999999993</v>
      </c>
    </row>
    <row r="201" spans="1:9" ht="15.75">
      <c r="A201" s="155">
        <v>193</v>
      </c>
      <c r="B201" s="155" t="s">
        <v>3488</v>
      </c>
      <c r="C201" s="154">
        <v>77.777777777777771</v>
      </c>
      <c r="D201" s="153">
        <v>0.21857142857142858</v>
      </c>
      <c r="E201" s="153">
        <v>0.21857142857142858</v>
      </c>
      <c r="F201" s="153">
        <v>0.27</v>
      </c>
      <c r="G201" s="153">
        <v>0.29571428571428576</v>
      </c>
      <c r="H201" s="153">
        <v>0.29571428571428576</v>
      </c>
      <c r="I201" s="153">
        <v>0.29571428571428576</v>
      </c>
    </row>
    <row r="202" spans="1:9" ht="15.75">
      <c r="A202" s="155">
        <v>194</v>
      </c>
      <c r="B202" s="155" t="s">
        <v>3487</v>
      </c>
      <c r="C202" s="154">
        <v>111</v>
      </c>
      <c r="D202" s="153">
        <v>0.79999999999999993</v>
      </c>
      <c r="E202" s="153">
        <v>1.0021621621621621</v>
      </c>
      <c r="F202" s="153">
        <v>0.79999999999999993</v>
      </c>
      <c r="G202" s="153">
        <v>0.79999999999999993</v>
      </c>
      <c r="H202" s="153">
        <v>0.9027027027027027</v>
      </c>
      <c r="I202" s="153">
        <v>0</v>
      </c>
    </row>
    <row r="203" spans="1:9" ht="15.75">
      <c r="A203" s="155">
        <v>195</v>
      </c>
      <c r="B203" s="155" t="s">
        <v>3486</v>
      </c>
      <c r="C203" s="154">
        <v>518</v>
      </c>
      <c r="D203" s="153">
        <v>0.79999999999999993</v>
      </c>
      <c r="E203" s="153">
        <v>0.79999999999999993</v>
      </c>
      <c r="F203" s="153">
        <v>0.79999999999999993</v>
      </c>
      <c r="G203" s="153">
        <v>0.79999999999999993</v>
      </c>
      <c r="H203" s="153">
        <v>0.79999999999999993</v>
      </c>
      <c r="I203" s="153">
        <v>0</v>
      </c>
    </row>
    <row r="204" spans="1:9" ht="15.75">
      <c r="A204" s="155">
        <v>196</v>
      </c>
      <c r="B204" s="155" t="s">
        <v>3485</v>
      </c>
      <c r="C204" s="154">
        <v>313</v>
      </c>
      <c r="D204" s="153">
        <v>0.8</v>
      </c>
      <c r="E204" s="153">
        <v>0.8</v>
      </c>
      <c r="F204" s="153">
        <v>0.8</v>
      </c>
      <c r="G204" s="153">
        <v>0.8</v>
      </c>
      <c r="H204" s="153">
        <v>0.8</v>
      </c>
      <c r="I204" s="153">
        <v>0.8</v>
      </c>
    </row>
    <row r="205" spans="1:9" ht="15.75">
      <c r="A205" s="155">
        <v>197</v>
      </c>
      <c r="B205" s="155" t="s">
        <v>3484</v>
      </c>
      <c r="C205" s="154">
        <v>1500</v>
      </c>
      <c r="D205" s="153">
        <v>0.66839999999999999</v>
      </c>
      <c r="E205" s="153">
        <v>0.66400000000000003</v>
      </c>
      <c r="F205" s="153">
        <v>0.6492</v>
      </c>
      <c r="G205" s="153">
        <v>0.8</v>
      </c>
      <c r="H205" s="153">
        <v>0.88976000000000011</v>
      </c>
      <c r="I205" s="153">
        <v>0</v>
      </c>
    </row>
    <row r="206" spans="1:9" ht="15.75">
      <c r="A206" s="155">
        <v>198</v>
      </c>
      <c r="B206" s="155" t="s">
        <v>3483</v>
      </c>
      <c r="C206" s="154">
        <v>200</v>
      </c>
      <c r="D206" s="153">
        <v>0.8</v>
      </c>
      <c r="E206" s="153">
        <v>0.81499999999999995</v>
      </c>
      <c r="F206" s="153">
        <v>0.8</v>
      </c>
      <c r="G206" s="153">
        <v>0.85</v>
      </c>
      <c r="H206" s="153">
        <v>0.8</v>
      </c>
      <c r="I206" s="153">
        <v>0.82499999999999996</v>
      </c>
    </row>
    <row r="207" spans="1:9" ht="15.75">
      <c r="A207" s="155">
        <v>199</v>
      </c>
      <c r="B207" s="155" t="s">
        <v>3482</v>
      </c>
      <c r="C207" s="154">
        <v>133</v>
      </c>
      <c r="D207" s="153">
        <v>0.8</v>
      </c>
      <c r="E207" s="153">
        <v>0.8</v>
      </c>
      <c r="F207" s="153">
        <v>0.8</v>
      </c>
      <c r="G207" s="153">
        <v>0.8</v>
      </c>
      <c r="H207" s="153">
        <v>0.8</v>
      </c>
      <c r="I207" s="153">
        <v>0.8</v>
      </c>
    </row>
    <row r="208" spans="1:9" ht="15.75">
      <c r="A208" s="155">
        <v>200</v>
      </c>
      <c r="B208" s="155" t="s">
        <v>3481</v>
      </c>
      <c r="C208" s="154">
        <v>133</v>
      </c>
      <c r="D208" s="153">
        <v>0.8</v>
      </c>
      <c r="E208" s="153">
        <v>0.8</v>
      </c>
      <c r="F208" s="153">
        <v>0.8</v>
      </c>
      <c r="G208" s="153">
        <v>0.8</v>
      </c>
      <c r="H208" s="153">
        <v>0.8</v>
      </c>
      <c r="I208" s="153">
        <v>0.8</v>
      </c>
    </row>
    <row r="209" spans="1:9" ht="15.75">
      <c r="A209" s="155">
        <v>201</v>
      </c>
      <c r="B209" s="155" t="s">
        <v>3480</v>
      </c>
      <c r="C209" s="154">
        <v>162</v>
      </c>
      <c r="D209" s="153">
        <v>0.79999999999999993</v>
      </c>
      <c r="E209" s="153">
        <v>0.79999999999999993</v>
      </c>
      <c r="F209" s="153">
        <v>0.79999999999999993</v>
      </c>
      <c r="G209" s="153">
        <v>0.79999999999999993</v>
      </c>
      <c r="H209" s="153">
        <v>0.79999999999999993</v>
      </c>
      <c r="I209" s="153">
        <v>0.79999999999999993</v>
      </c>
    </row>
    <row r="210" spans="1:9" ht="15.75">
      <c r="A210" s="155">
        <v>202</v>
      </c>
      <c r="B210" s="155" t="s">
        <v>3479</v>
      </c>
      <c r="C210" s="154">
        <v>100</v>
      </c>
      <c r="D210" s="153">
        <v>0.27</v>
      </c>
      <c r="E210" s="153">
        <v>0.27</v>
      </c>
      <c r="F210" s="153">
        <v>0.27</v>
      </c>
      <c r="G210" s="153">
        <v>0.27</v>
      </c>
      <c r="H210" s="153">
        <v>0.28000000000000003</v>
      </c>
      <c r="I210" s="153">
        <v>0.28000000000000003</v>
      </c>
    </row>
    <row r="211" spans="1:9" ht="15.75">
      <c r="A211" s="155">
        <v>203</v>
      </c>
      <c r="B211" s="155" t="s">
        <v>3478</v>
      </c>
      <c r="C211" s="154">
        <v>167</v>
      </c>
      <c r="D211" s="153">
        <v>0.79999999999999993</v>
      </c>
      <c r="E211" s="153">
        <v>0.79999999999999993</v>
      </c>
      <c r="F211" s="153">
        <v>0.79999999999999993</v>
      </c>
      <c r="G211" s="153">
        <v>0.79999999999999993</v>
      </c>
      <c r="H211" s="153">
        <v>0.79999999999999993</v>
      </c>
      <c r="I211" s="153">
        <v>0.79999999999999993</v>
      </c>
    </row>
    <row r="212" spans="1:9" ht="15.75">
      <c r="A212" s="155">
        <v>204</v>
      </c>
      <c r="B212" s="155" t="s">
        <v>3477</v>
      </c>
      <c r="C212" s="154">
        <v>142</v>
      </c>
      <c r="D212" s="153">
        <v>0.79999999999999993</v>
      </c>
      <c r="E212" s="153">
        <v>0.79999999999999993</v>
      </c>
      <c r="F212" s="153">
        <v>0.79999999999999993</v>
      </c>
      <c r="G212" s="153">
        <v>0.79999999999999993</v>
      </c>
      <c r="H212" s="153">
        <v>1.0140845070422535</v>
      </c>
      <c r="I212" s="153">
        <v>0.79999999999999993</v>
      </c>
    </row>
    <row r="213" spans="1:9" ht="15.75">
      <c r="A213" s="155">
        <v>205</v>
      </c>
      <c r="B213" s="155" t="s">
        <v>3476</v>
      </c>
      <c r="C213" s="154">
        <v>178</v>
      </c>
      <c r="D213" s="153">
        <v>0.8</v>
      </c>
      <c r="E213" s="153">
        <v>0.8</v>
      </c>
      <c r="F213" s="153">
        <v>0.8</v>
      </c>
      <c r="G213" s="153">
        <v>0.8</v>
      </c>
      <c r="H213" s="153">
        <v>0.8</v>
      </c>
      <c r="I213" s="153">
        <v>0.8</v>
      </c>
    </row>
    <row r="214" spans="1:9" ht="15.75">
      <c r="A214" s="155">
        <v>206</v>
      </c>
      <c r="B214" s="155" t="s">
        <v>3475</v>
      </c>
      <c r="C214" s="154">
        <v>806</v>
      </c>
      <c r="D214" s="153">
        <v>0.79999999999999993</v>
      </c>
      <c r="E214" s="153">
        <v>0.79999999999999993</v>
      </c>
      <c r="F214" s="153">
        <v>0.79999999999999993</v>
      </c>
      <c r="G214" s="153">
        <v>0.79999999999999993</v>
      </c>
      <c r="H214" s="153">
        <v>0.79999999999999993</v>
      </c>
      <c r="I214" s="153">
        <v>0.79999999999999993</v>
      </c>
    </row>
    <row r="215" spans="1:9" ht="15.75">
      <c r="A215" s="155">
        <v>207</v>
      </c>
      <c r="B215" s="155" t="s">
        <v>3474</v>
      </c>
      <c r="C215" s="154">
        <v>445</v>
      </c>
      <c r="D215" s="153">
        <v>0.81258426966292141</v>
      </c>
      <c r="E215" s="153">
        <v>0.93752808988764047</v>
      </c>
      <c r="F215" s="153">
        <v>0.83056179775280903</v>
      </c>
      <c r="G215" s="153">
        <v>0.8</v>
      </c>
      <c r="H215" s="153">
        <v>0.8</v>
      </c>
      <c r="I215" s="153">
        <v>0.8</v>
      </c>
    </row>
    <row r="216" spans="1:9" ht="15.75">
      <c r="A216" s="155">
        <v>208</v>
      </c>
      <c r="B216" s="155" t="s">
        <v>3473</v>
      </c>
      <c r="C216" s="154">
        <v>72.222222222222214</v>
      </c>
      <c r="D216" s="153">
        <v>0.12461538461538463</v>
      </c>
      <c r="E216" s="153">
        <v>0.12461538461538463</v>
      </c>
      <c r="F216" s="153">
        <v>0.12461538461538463</v>
      </c>
      <c r="G216" s="153">
        <v>0.12461538461538463</v>
      </c>
      <c r="H216" s="153">
        <v>0.12461538461538463</v>
      </c>
      <c r="I216" s="153">
        <v>0</v>
      </c>
    </row>
    <row r="217" spans="1:9" ht="15.75">
      <c r="A217" s="155">
        <v>209</v>
      </c>
      <c r="B217" s="155" t="s">
        <v>3156</v>
      </c>
      <c r="C217" s="154">
        <v>77.777777777777771</v>
      </c>
      <c r="D217" s="153">
        <v>0.45</v>
      </c>
      <c r="E217" s="153">
        <v>0.45</v>
      </c>
      <c r="F217" s="153">
        <v>0.45</v>
      </c>
      <c r="G217" s="153">
        <v>0.45</v>
      </c>
      <c r="H217" s="153">
        <v>0.45</v>
      </c>
      <c r="I217" s="153">
        <v>0</v>
      </c>
    </row>
    <row r="218" spans="1:9" ht="15.75">
      <c r="A218" s="155">
        <v>210</v>
      </c>
      <c r="B218" s="155" t="s">
        <v>3472</v>
      </c>
      <c r="C218" s="154">
        <v>133</v>
      </c>
      <c r="D218" s="153">
        <v>0.8</v>
      </c>
      <c r="E218" s="153">
        <v>0.8</v>
      </c>
      <c r="F218" s="153">
        <v>0.8</v>
      </c>
      <c r="G218" s="153">
        <v>0.8</v>
      </c>
      <c r="H218" s="153">
        <v>0.8</v>
      </c>
      <c r="I218" s="153">
        <v>0.8</v>
      </c>
    </row>
    <row r="219" spans="1:9" ht="15.75">
      <c r="A219" s="155">
        <v>211</v>
      </c>
      <c r="B219" s="155" t="s">
        <v>3471</v>
      </c>
      <c r="C219" s="154">
        <v>222</v>
      </c>
      <c r="D219" s="153">
        <v>0.79999999999999993</v>
      </c>
      <c r="E219" s="153">
        <v>0.79999999999999993</v>
      </c>
      <c r="F219" s="153">
        <v>0.79999999999999993</v>
      </c>
      <c r="G219" s="153">
        <v>0.79999999999999993</v>
      </c>
      <c r="H219" s="153">
        <v>0.79999999999999993</v>
      </c>
      <c r="I219" s="153">
        <v>0.79999999999999993</v>
      </c>
    </row>
    <row r="220" spans="1:9" ht="15.75">
      <c r="A220" s="155">
        <v>212</v>
      </c>
      <c r="B220" s="155" t="s">
        <v>3470</v>
      </c>
      <c r="C220" s="154">
        <v>320</v>
      </c>
      <c r="D220" s="153">
        <v>0.8</v>
      </c>
      <c r="E220" s="153">
        <v>0.8</v>
      </c>
      <c r="F220" s="153">
        <v>0.8</v>
      </c>
      <c r="G220" s="153">
        <v>0.8</v>
      </c>
      <c r="H220" s="153">
        <v>0.8</v>
      </c>
      <c r="I220" s="153">
        <v>0.8</v>
      </c>
    </row>
    <row r="221" spans="1:9" ht="15.75">
      <c r="A221" s="155">
        <v>213</v>
      </c>
      <c r="B221" s="155" t="s">
        <v>3469</v>
      </c>
      <c r="C221" s="154">
        <v>444.45</v>
      </c>
      <c r="D221" s="153">
        <v>0.8</v>
      </c>
      <c r="E221" s="153">
        <v>0.8</v>
      </c>
      <c r="F221" s="153">
        <v>0.8</v>
      </c>
      <c r="G221" s="153">
        <v>0.8</v>
      </c>
      <c r="H221" s="153">
        <v>0.8</v>
      </c>
      <c r="I221" s="153">
        <v>0</v>
      </c>
    </row>
    <row r="222" spans="1:9" ht="15.75">
      <c r="A222" s="155">
        <v>214</v>
      </c>
      <c r="B222" s="155" t="s">
        <v>3468</v>
      </c>
      <c r="C222" s="154">
        <v>122.22</v>
      </c>
      <c r="D222" s="153">
        <v>0.79999999999999993</v>
      </c>
      <c r="E222" s="153">
        <v>0.79999999999999993</v>
      </c>
      <c r="F222" s="153">
        <v>0.79999999999999993</v>
      </c>
      <c r="G222" s="153">
        <v>0.79999999999999993</v>
      </c>
      <c r="H222" s="153">
        <v>0.79999999999999993</v>
      </c>
      <c r="I222" s="153">
        <v>0.79999999999999993</v>
      </c>
    </row>
    <row r="223" spans="1:9" ht="15.75">
      <c r="A223" s="155">
        <v>215</v>
      </c>
      <c r="B223" s="155" t="s">
        <v>3467</v>
      </c>
      <c r="C223" s="154">
        <v>102.22</v>
      </c>
      <c r="D223" s="153">
        <v>0.6847974955977304</v>
      </c>
      <c r="E223" s="153">
        <v>0.782625709254549</v>
      </c>
      <c r="F223" s="153">
        <v>0.782625709254549</v>
      </c>
      <c r="G223" s="153">
        <v>0.782625709254549</v>
      </c>
      <c r="H223" s="153">
        <v>0.782625709254549</v>
      </c>
      <c r="I223" s="153">
        <v>0.782625709254549</v>
      </c>
    </row>
    <row r="224" spans="1:9" ht="15.75">
      <c r="A224" s="155">
        <v>216</v>
      </c>
      <c r="B224" s="155" t="s">
        <v>3466</v>
      </c>
      <c r="C224" s="154">
        <v>73.33</v>
      </c>
      <c r="D224" s="153">
        <v>0.19091776898949953</v>
      </c>
      <c r="E224" s="153">
        <v>0.19091776898949953</v>
      </c>
      <c r="F224" s="153">
        <v>0.19091776898949953</v>
      </c>
      <c r="G224" s="153">
        <v>0.19091776898949953</v>
      </c>
      <c r="H224" s="153">
        <v>0.21819173598799946</v>
      </c>
      <c r="I224" s="153">
        <v>0.21819173598799946</v>
      </c>
    </row>
    <row r="225" spans="1:9" ht="15.75">
      <c r="A225" s="155">
        <v>217</v>
      </c>
      <c r="B225" s="155" t="s">
        <v>3465</v>
      </c>
      <c r="C225" s="154">
        <v>173.33</v>
      </c>
      <c r="D225" s="153">
        <v>0.79999999999999982</v>
      </c>
      <c r="E225" s="153">
        <v>0.79999999999999982</v>
      </c>
      <c r="F225" s="153">
        <v>0.79999999999999982</v>
      </c>
      <c r="G225" s="153">
        <v>0.79999999999999982</v>
      </c>
      <c r="H225" s="153">
        <v>0.79999999999999982</v>
      </c>
      <c r="I225" s="153">
        <v>0.79999999999999982</v>
      </c>
    </row>
    <row r="226" spans="1:9" ht="15.75">
      <c r="A226" s="155">
        <v>218</v>
      </c>
      <c r="B226" s="155" t="s">
        <v>3464</v>
      </c>
      <c r="C226" s="154">
        <v>193.33</v>
      </c>
      <c r="D226" s="153">
        <v>0.79999999999999993</v>
      </c>
      <c r="E226" s="153">
        <v>0.79999999999999993</v>
      </c>
      <c r="F226" s="153">
        <v>0.79999999999999993</v>
      </c>
      <c r="G226" s="153">
        <v>0.79999999999999993</v>
      </c>
      <c r="H226" s="153">
        <v>0.79999999999999993</v>
      </c>
      <c r="I226" s="153">
        <v>0</v>
      </c>
    </row>
    <row r="227" spans="1:9" ht="15.75">
      <c r="A227" s="155">
        <v>219</v>
      </c>
      <c r="B227" s="155" t="s">
        <v>3463</v>
      </c>
      <c r="C227" s="154">
        <v>307.77999999999997</v>
      </c>
      <c r="D227" s="153">
        <v>0.98641887062187295</v>
      </c>
      <c r="E227" s="153">
        <v>0.9482097602183378</v>
      </c>
      <c r="F227" s="153">
        <v>0.87569042822795506</v>
      </c>
      <c r="G227" s="153">
        <v>0.9357333160049387</v>
      </c>
      <c r="H227" s="153">
        <v>0.91623887192150244</v>
      </c>
      <c r="I227" s="153">
        <v>0.82344531808434607</v>
      </c>
    </row>
    <row r="228" spans="1:9" ht="15.75">
      <c r="A228" s="155">
        <v>220</v>
      </c>
      <c r="B228" s="155" t="s">
        <v>3462</v>
      </c>
      <c r="C228" s="154">
        <v>133.33000000000001</v>
      </c>
      <c r="D228" s="153">
        <v>0.79999999999999993</v>
      </c>
      <c r="E228" s="153">
        <v>1.4550363759093976</v>
      </c>
      <c r="F228" s="153">
        <v>1.3200330008250205</v>
      </c>
      <c r="G228" s="153">
        <v>1.29003225080627</v>
      </c>
      <c r="H228" s="153">
        <v>1.4550363759093976</v>
      </c>
      <c r="I228" s="153">
        <v>1.4454361359033974</v>
      </c>
    </row>
    <row r="229" spans="1:9" ht="15.75">
      <c r="A229" s="155">
        <v>221</v>
      </c>
      <c r="B229" s="155" t="s">
        <v>3461</v>
      </c>
      <c r="C229" s="154">
        <v>888.89</v>
      </c>
      <c r="D229" s="153">
        <v>0.79999999999999993</v>
      </c>
      <c r="E229" s="153">
        <v>0.79999999999999993</v>
      </c>
      <c r="F229" s="153">
        <v>0.79999999999999993</v>
      </c>
      <c r="G229" s="153">
        <v>0.79999999999999993</v>
      </c>
      <c r="H229" s="153">
        <v>0.79999999999999993</v>
      </c>
      <c r="I229" s="153">
        <v>0.79999999999999993</v>
      </c>
    </row>
    <row r="230" spans="1:9" ht="15.75">
      <c r="A230" s="155">
        <v>222</v>
      </c>
      <c r="B230" s="155" t="s">
        <v>3460</v>
      </c>
      <c r="C230" s="154">
        <v>75.56</v>
      </c>
      <c r="D230" s="153">
        <v>0.47644256220222336</v>
      </c>
      <c r="E230" s="153">
        <v>0.47644256220222336</v>
      </c>
      <c r="F230" s="153">
        <v>0.66172578083642142</v>
      </c>
      <c r="G230" s="153">
        <v>0.66172578083642142</v>
      </c>
      <c r="H230" s="153">
        <v>0.66172578083642142</v>
      </c>
      <c r="I230" s="153">
        <v>0.7146638433033351</v>
      </c>
    </row>
    <row r="231" spans="1:9" ht="15.75">
      <c r="A231" s="155">
        <v>223</v>
      </c>
      <c r="B231" s="155" t="s">
        <v>3459</v>
      </c>
      <c r="C231" s="154">
        <v>155.56</v>
      </c>
      <c r="D231" s="153">
        <v>0.79999999999999993</v>
      </c>
      <c r="E231" s="153">
        <v>0.79999999999999993</v>
      </c>
      <c r="F231" s="153">
        <v>0.79999999999999993</v>
      </c>
      <c r="G231" s="153">
        <v>0.79999999999999993</v>
      </c>
      <c r="H231" s="153">
        <v>0.79999999999999993</v>
      </c>
      <c r="I231" s="153">
        <v>0</v>
      </c>
    </row>
    <row r="232" spans="1:9" ht="15.75">
      <c r="A232" s="155">
        <v>224</v>
      </c>
      <c r="B232" s="155" t="s">
        <v>3458</v>
      </c>
      <c r="C232" s="154">
        <v>144.44</v>
      </c>
      <c r="D232" s="153">
        <v>2.0736638050401548</v>
      </c>
      <c r="E232" s="153">
        <v>2.0454167820548323</v>
      </c>
      <c r="F232" s="153">
        <v>1.5967875934644142</v>
      </c>
      <c r="G232" s="153">
        <v>1.6416505123234562</v>
      </c>
      <c r="H232" s="153">
        <v>1.7878703960121851</v>
      </c>
      <c r="I232" s="153">
        <v>0</v>
      </c>
    </row>
    <row r="233" spans="1:9" ht="15.75">
      <c r="A233" s="155">
        <v>225</v>
      </c>
      <c r="B233" s="155" t="s">
        <v>3458</v>
      </c>
      <c r="C233" s="154">
        <v>110</v>
      </c>
      <c r="D233" s="153">
        <v>0.8</v>
      </c>
      <c r="E233" s="153">
        <v>0.8</v>
      </c>
      <c r="F233" s="153">
        <v>0.8</v>
      </c>
      <c r="G233" s="153">
        <v>0.8</v>
      </c>
      <c r="H233" s="153">
        <v>0.80290909090909079</v>
      </c>
      <c r="I233" s="153">
        <v>0</v>
      </c>
    </row>
    <row r="234" spans="1:9" ht="15.75">
      <c r="A234" s="155">
        <v>226</v>
      </c>
      <c r="B234" s="155" t="s">
        <v>3458</v>
      </c>
      <c r="C234" s="154">
        <v>1000</v>
      </c>
      <c r="D234" s="153">
        <v>0.8</v>
      </c>
      <c r="E234" s="153">
        <v>0.8</v>
      </c>
      <c r="F234" s="153">
        <v>0.8</v>
      </c>
      <c r="G234" s="153">
        <v>0.8</v>
      </c>
      <c r="H234" s="153">
        <v>0.8</v>
      </c>
      <c r="I234" s="153">
        <v>0</v>
      </c>
    </row>
    <row r="235" spans="1:9" ht="15.75">
      <c r="A235" s="155">
        <v>227</v>
      </c>
      <c r="B235" s="155" t="s">
        <v>3457</v>
      </c>
      <c r="C235" s="154">
        <v>140</v>
      </c>
      <c r="D235" s="153">
        <v>0.8</v>
      </c>
      <c r="E235" s="153">
        <v>0.8</v>
      </c>
      <c r="F235" s="153">
        <v>0.8</v>
      </c>
      <c r="G235" s="153">
        <v>0.8</v>
      </c>
      <c r="H235" s="153">
        <v>0.8</v>
      </c>
      <c r="I235" s="153">
        <v>0</v>
      </c>
    </row>
    <row r="236" spans="1:9" ht="15.75">
      <c r="A236" s="155">
        <v>228</v>
      </c>
      <c r="B236" s="155" t="s">
        <v>3456</v>
      </c>
      <c r="C236" s="154">
        <v>797.78</v>
      </c>
      <c r="D236" s="153">
        <v>0.8</v>
      </c>
      <c r="E236" s="153">
        <v>0.8</v>
      </c>
      <c r="F236" s="153">
        <v>0.8</v>
      </c>
      <c r="G236" s="153">
        <v>0.8</v>
      </c>
      <c r="H236" s="153">
        <v>0.8</v>
      </c>
      <c r="I236" s="153">
        <v>0.8</v>
      </c>
    </row>
    <row r="237" spans="1:9" ht="15.75">
      <c r="A237" s="155">
        <v>229</v>
      </c>
      <c r="B237" s="155" t="s">
        <v>3455</v>
      </c>
      <c r="C237" s="154">
        <v>315.56</v>
      </c>
      <c r="D237" s="153">
        <v>0.8</v>
      </c>
      <c r="E237" s="153">
        <v>0.8</v>
      </c>
      <c r="F237" s="153">
        <v>0.8</v>
      </c>
      <c r="G237" s="153">
        <v>0.8</v>
      </c>
      <c r="H237" s="153">
        <v>0.8</v>
      </c>
      <c r="I237" s="153">
        <v>0.8</v>
      </c>
    </row>
    <row r="238" spans="1:9" ht="15.75">
      <c r="A238" s="155">
        <v>230</v>
      </c>
      <c r="B238" s="155" t="s">
        <v>3454</v>
      </c>
      <c r="C238" s="154">
        <v>122.22</v>
      </c>
      <c r="D238" s="153">
        <v>0.79999999999999993</v>
      </c>
      <c r="E238" s="153">
        <v>0.79999999999999993</v>
      </c>
      <c r="F238" s="153">
        <v>0.79999999999999993</v>
      </c>
      <c r="G238" s="153">
        <v>0.79999999999999993</v>
      </c>
      <c r="H238" s="153">
        <v>0.79999999999999993</v>
      </c>
      <c r="I238" s="153">
        <v>0</v>
      </c>
    </row>
    <row r="239" spans="1:9" ht="15.75">
      <c r="A239" s="155">
        <v>231</v>
      </c>
      <c r="B239" s="155" t="s">
        <v>3665</v>
      </c>
      <c r="C239" s="154">
        <v>1144.44</v>
      </c>
      <c r="D239" s="153">
        <v>0</v>
      </c>
      <c r="E239" s="153">
        <v>0.79999999999999993</v>
      </c>
      <c r="F239" s="153">
        <v>0.79999999999999993</v>
      </c>
      <c r="G239" s="153">
        <v>0.79999999999999993</v>
      </c>
      <c r="H239" s="153">
        <v>0.79999999999999993</v>
      </c>
      <c r="I239" s="153">
        <v>0</v>
      </c>
    </row>
    <row r="240" spans="1:9" ht="15.75">
      <c r="A240" s="155">
        <v>232</v>
      </c>
      <c r="B240" s="155" t="s">
        <v>3665</v>
      </c>
      <c r="C240" s="154">
        <v>1408.89</v>
      </c>
      <c r="D240" s="153">
        <v>0.8</v>
      </c>
      <c r="E240" s="153">
        <v>0</v>
      </c>
      <c r="F240" s="153">
        <v>0.8</v>
      </c>
      <c r="G240" s="153">
        <v>0.8</v>
      </c>
      <c r="H240" s="153">
        <v>0.8</v>
      </c>
      <c r="I240" s="153">
        <v>0</v>
      </c>
    </row>
    <row r="241" spans="1:9" ht="15.75">
      <c r="A241" s="155">
        <v>233</v>
      </c>
      <c r="B241" s="155" t="s">
        <v>3453</v>
      </c>
      <c r="C241" s="154">
        <v>400</v>
      </c>
      <c r="D241" s="153">
        <v>0.8</v>
      </c>
      <c r="E241" s="153">
        <v>0.8</v>
      </c>
      <c r="F241" s="153">
        <v>0.8</v>
      </c>
      <c r="G241" s="153">
        <v>0.8</v>
      </c>
      <c r="H241" s="153">
        <v>0.8</v>
      </c>
      <c r="I241" s="153">
        <v>0</v>
      </c>
    </row>
    <row r="242" spans="1:9" ht="15.75">
      <c r="A242" s="155">
        <v>234</v>
      </c>
      <c r="B242" s="155" t="s">
        <v>3452</v>
      </c>
      <c r="C242" s="154">
        <v>282.22000000000003</v>
      </c>
      <c r="D242" s="153">
        <v>0.79999999999999993</v>
      </c>
      <c r="E242" s="153">
        <v>0.79999999999999993</v>
      </c>
      <c r="F242" s="153">
        <v>0.79999999999999993</v>
      </c>
      <c r="G242" s="153">
        <v>0.79999999999999993</v>
      </c>
      <c r="H242" s="153">
        <v>0.79999999999999993</v>
      </c>
      <c r="I242" s="153">
        <v>0</v>
      </c>
    </row>
    <row r="243" spans="1:9" ht="15.75">
      <c r="A243" s="155">
        <v>235</v>
      </c>
      <c r="B243" s="155" t="s">
        <v>3666</v>
      </c>
      <c r="C243" s="154">
        <v>322.22000000000003</v>
      </c>
      <c r="D243" s="153">
        <v>0</v>
      </c>
      <c r="E243" s="153">
        <v>0.79999999999999993</v>
      </c>
      <c r="F243" s="153">
        <v>0.79999999999999993</v>
      </c>
      <c r="G243" s="153">
        <v>0.79999999999999993</v>
      </c>
      <c r="H243" s="153">
        <v>0.79999999999999993</v>
      </c>
      <c r="I243" s="153">
        <v>0</v>
      </c>
    </row>
    <row r="244" spans="1:9" ht="15.75">
      <c r="A244" s="155">
        <v>236</v>
      </c>
      <c r="B244" s="155" t="s">
        <v>3667</v>
      </c>
      <c r="C244" s="154">
        <v>111.11</v>
      </c>
      <c r="D244" s="153">
        <v>0</v>
      </c>
      <c r="E244" s="153">
        <v>1.7121771217712178</v>
      </c>
      <c r="F244" s="153">
        <v>0.99720997209972095</v>
      </c>
      <c r="G244" s="153">
        <v>0.98136981369813703</v>
      </c>
      <c r="H244" s="153">
        <v>0.99432994329943303</v>
      </c>
      <c r="I244" s="153">
        <v>0</v>
      </c>
    </row>
    <row r="245" spans="1:9" ht="15.75">
      <c r="A245" s="155">
        <v>237</v>
      </c>
      <c r="B245" s="155" t="s">
        <v>3451</v>
      </c>
      <c r="C245" s="154">
        <v>400</v>
      </c>
      <c r="D245" s="153">
        <v>0.8</v>
      </c>
      <c r="E245" s="153">
        <v>0.8</v>
      </c>
      <c r="F245" s="153">
        <v>0.8</v>
      </c>
      <c r="G245" s="153">
        <v>0.8</v>
      </c>
      <c r="H245" s="153">
        <v>0.8</v>
      </c>
      <c r="I245" s="153">
        <v>0</v>
      </c>
    </row>
    <row r="246" spans="1:9" ht="15.75">
      <c r="A246" s="155">
        <v>238</v>
      </c>
      <c r="B246" s="155" t="s">
        <v>3450</v>
      </c>
      <c r="C246" s="154">
        <v>352</v>
      </c>
      <c r="D246" s="153">
        <v>1.2954545454545454</v>
      </c>
      <c r="E246" s="153">
        <v>1.2272727272727273</v>
      </c>
      <c r="F246" s="153">
        <v>1.2784090909090908</v>
      </c>
      <c r="G246" s="153">
        <v>1.0909090909090908</v>
      </c>
      <c r="H246" s="153">
        <v>1.1420454545454546</v>
      </c>
      <c r="I246" s="153">
        <v>1.2443181818181819</v>
      </c>
    </row>
    <row r="247" spans="1:9" ht="15.75">
      <c r="A247" s="155">
        <v>239</v>
      </c>
      <c r="B247" s="155" t="s">
        <v>3449</v>
      </c>
      <c r="C247" s="154">
        <v>350</v>
      </c>
      <c r="D247" s="153">
        <v>1.177142857142857</v>
      </c>
      <c r="E247" s="153">
        <v>1.2</v>
      </c>
      <c r="F247" s="153">
        <v>1.0285714285714285</v>
      </c>
      <c r="G247" s="153">
        <v>0.94857142857142862</v>
      </c>
      <c r="H247" s="153">
        <v>0.98285714285714287</v>
      </c>
      <c r="I247" s="153">
        <v>0.9028571428571428</v>
      </c>
    </row>
    <row r="248" spans="1:9" ht="15.75">
      <c r="A248" s="155">
        <v>240</v>
      </c>
      <c r="B248" s="155" t="s">
        <v>3448</v>
      </c>
      <c r="C248" s="154">
        <v>250</v>
      </c>
      <c r="D248" s="153">
        <v>0.8</v>
      </c>
      <c r="E248" s="153">
        <v>0.8</v>
      </c>
      <c r="F248" s="153">
        <v>0.8</v>
      </c>
      <c r="G248" s="153">
        <v>0.8</v>
      </c>
      <c r="H248" s="153">
        <v>0.8</v>
      </c>
      <c r="I248" s="153">
        <v>0.8</v>
      </c>
    </row>
    <row r="249" spans="1:9" ht="15.75">
      <c r="A249" s="155">
        <v>241</v>
      </c>
      <c r="B249" s="155" t="s">
        <v>3447</v>
      </c>
      <c r="C249" s="154">
        <v>237</v>
      </c>
      <c r="D249" s="153">
        <v>0.79999999999999993</v>
      </c>
      <c r="E249" s="153">
        <v>0.79999999999999993</v>
      </c>
      <c r="F249" s="153">
        <v>0.79999999999999993</v>
      </c>
      <c r="G249" s="153">
        <v>0.79999999999999993</v>
      </c>
      <c r="H249" s="153">
        <v>0.79999999999999993</v>
      </c>
      <c r="I249" s="153">
        <v>0.79999999999999993</v>
      </c>
    </row>
    <row r="250" spans="1:9" ht="15.75">
      <c r="A250" s="155">
        <v>242</v>
      </c>
      <c r="B250" s="155" t="s">
        <v>3446</v>
      </c>
      <c r="C250" s="154">
        <v>350</v>
      </c>
      <c r="D250" s="153">
        <v>0.8</v>
      </c>
      <c r="E250" s="153">
        <v>0.8</v>
      </c>
      <c r="F250" s="153">
        <v>0.8</v>
      </c>
      <c r="G250" s="153">
        <v>0.8</v>
      </c>
      <c r="H250" s="153">
        <v>0.8</v>
      </c>
      <c r="I250" s="153">
        <v>0.8</v>
      </c>
    </row>
    <row r="251" spans="1:9" ht="15.75">
      <c r="A251" s="155">
        <v>243</v>
      </c>
      <c r="B251" s="155" t="s">
        <v>3445</v>
      </c>
      <c r="C251" s="154">
        <v>153</v>
      </c>
      <c r="D251" s="153">
        <v>1.9524183006535949</v>
      </c>
      <c r="E251" s="153">
        <v>1.977516339869281</v>
      </c>
      <c r="F251" s="153">
        <v>1.8441830065359479</v>
      </c>
      <c r="G251" s="153">
        <v>1.9215686274509804</v>
      </c>
      <c r="H251" s="153">
        <v>1.5947712418300655</v>
      </c>
      <c r="I251" s="153">
        <v>1.747450980392157</v>
      </c>
    </row>
    <row r="252" spans="1:9" ht="15.75">
      <c r="A252" s="155">
        <v>244</v>
      </c>
      <c r="B252" s="155" t="s">
        <v>3444</v>
      </c>
      <c r="C252" s="154">
        <v>2541</v>
      </c>
      <c r="D252" s="153">
        <v>1.2467532467532467</v>
      </c>
      <c r="E252" s="153">
        <v>1.2892561983471074</v>
      </c>
      <c r="F252" s="153">
        <v>1.2892561983471074</v>
      </c>
      <c r="G252" s="153">
        <v>1.2609208972845336</v>
      </c>
      <c r="H252" s="153">
        <v>1.3034238488783942</v>
      </c>
      <c r="I252" s="153">
        <v>1.2609208972845336</v>
      </c>
    </row>
    <row r="253" spans="1:9" ht="15.75">
      <c r="A253" s="155">
        <v>245</v>
      </c>
      <c r="B253" s="155" t="s">
        <v>3443</v>
      </c>
      <c r="C253" s="154">
        <v>735</v>
      </c>
      <c r="D253" s="153">
        <v>1.1324081632653062</v>
      </c>
      <c r="E253" s="153">
        <v>1.1588571428571428</v>
      </c>
      <c r="F253" s="153">
        <v>0.8571428571428571</v>
      </c>
      <c r="G253" s="153">
        <v>0.94530612244897949</v>
      </c>
      <c r="H253" s="153">
        <v>0.8</v>
      </c>
      <c r="I253" s="153">
        <v>1.0151836734693878</v>
      </c>
    </row>
    <row r="254" spans="1:9" ht="15.75">
      <c r="A254" s="155">
        <v>246</v>
      </c>
      <c r="B254" s="155" t="s">
        <v>3442</v>
      </c>
      <c r="C254" s="154">
        <v>317</v>
      </c>
      <c r="D254" s="153">
        <v>1.0012618296529967</v>
      </c>
      <c r="E254" s="153">
        <v>0.79999999999999993</v>
      </c>
      <c r="F254" s="153">
        <v>0.79999999999999993</v>
      </c>
      <c r="G254" s="153">
        <v>0.79999999999999993</v>
      </c>
      <c r="H254" s="153">
        <v>0.79999999999999993</v>
      </c>
      <c r="I254" s="153">
        <v>0.79999999999999993</v>
      </c>
    </row>
    <row r="255" spans="1:9" ht="15.75">
      <c r="A255" s="155">
        <v>247</v>
      </c>
      <c r="B255" s="155" t="s">
        <v>3441</v>
      </c>
      <c r="C255" s="154">
        <v>691</v>
      </c>
      <c r="D255" s="153">
        <v>0.79999999999999993</v>
      </c>
      <c r="E255" s="153">
        <v>0.79999999999999993</v>
      </c>
      <c r="F255" s="153">
        <v>0.79999999999999993</v>
      </c>
      <c r="G255" s="153">
        <v>0.79999999999999993</v>
      </c>
      <c r="H255" s="153">
        <v>0.79999999999999993</v>
      </c>
      <c r="I255" s="153">
        <v>0.79999999999999993</v>
      </c>
    </row>
    <row r="256" spans="1:9" ht="15.75">
      <c r="A256" s="155">
        <v>248</v>
      </c>
      <c r="B256" s="155" t="s">
        <v>3440</v>
      </c>
      <c r="C256" s="154">
        <v>4000</v>
      </c>
      <c r="D256" s="153">
        <v>0.8</v>
      </c>
      <c r="E256" s="153">
        <v>0.8</v>
      </c>
      <c r="F256" s="153">
        <v>0.8</v>
      </c>
      <c r="G256" s="153">
        <v>0.8</v>
      </c>
      <c r="H256" s="153">
        <v>0.8</v>
      </c>
      <c r="I256" s="153">
        <v>0.8</v>
      </c>
    </row>
    <row r="257" spans="1:9" ht="15.75">
      <c r="A257" s="155">
        <v>249</v>
      </c>
      <c r="B257" s="155" t="s">
        <v>3439</v>
      </c>
      <c r="C257" s="154">
        <v>121</v>
      </c>
      <c r="D257" s="153">
        <v>0.79999999999999993</v>
      </c>
      <c r="E257" s="153">
        <v>0.79999999999999993</v>
      </c>
      <c r="F257" s="153">
        <v>0.79999999999999993</v>
      </c>
      <c r="G257" s="153">
        <v>0.79999999999999993</v>
      </c>
      <c r="H257" s="153">
        <v>0.79999999999999993</v>
      </c>
      <c r="I257" s="153">
        <v>0.79999999999999993</v>
      </c>
    </row>
    <row r="258" spans="1:9" ht="15.75">
      <c r="A258" s="155">
        <v>250</v>
      </c>
      <c r="B258" s="155" t="s">
        <v>3438</v>
      </c>
      <c r="C258" s="154">
        <v>140</v>
      </c>
      <c r="D258" s="153">
        <v>2.58</v>
      </c>
      <c r="E258" s="153">
        <v>2.2714285714285714</v>
      </c>
      <c r="F258" s="153">
        <v>1.2177142857142857</v>
      </c>
      <c r="G258" s="153">
        <v>0.81200000000000006</v>
      </c>
      <c r="H258" s="153">
        <v>0.85599999999999998</v>
      </c>
      <c r="I258" s="153">
        <v>0</v>
      </c>
    </row>
    <row r="259" spans="1:9" ht="15.75">
      <c r="A259" s="155">
        <v>251</v>
      </c>
      <c r="B259" s="155" t="s">
        <v>3437</v>
      </c>
      <c r="C259" s="154">
        <v>102.22222222222221</v>
      </c>
      <c r="D259" s="153">
        <v>0.6554347826086957</v>
      </c>
      <c r="E259" s="153">
        <v>0.6554347826086957</v>
      </c>
      <c r="F259" s="153">
        <v>0.6554347826086957</v>
      </c>
      <c r="G259" s="153">
        <v>0.6554347826086957</v>
      </c>
      <c r="H259" s="153">
        <v>0.6554347826086957</v>
      </c>
      <c r="I259" s="153">
        <v>0.6554347826086957</v>
      </c>
    </row>
    <row r="260" spans="1:9" ht="15.75">
      <c r="A260" s="155">
        <v>252</v>
      </c>
      <c r="B260" s="155" t="s">
        <v>3436</v>
      </c>
      <c r="C260" s="154">
        <v>83.333333333333329</v>
      </c>
      <c r="D260" s="153">
        <v>3.6000000000000004E-2</v>
      </c>
      <c r="E260" s="153">
        <v>3.6000000000000004E-2</v>
      </c>
      <c r="F260" s="153">
        <v>3.6000000000000004E-2</v>
      </c>
      <c r="G260" s="153">
        <v>3.6000000000000004E-2</v>
      </c>
      <c r="H260" s="153">
        <v>4.8000000000000001E-2</v>
      </c>
      <c r="I260" s="153">
        <v>0</v>
      </c>
    </row>
    <row r="261" spans="1:9" ht="15.75">
      <c r="A261" s="155">
        <v>253</v>
      </c>
      <c r="B261" s="155" t="s">
        <v>3435</v>
      </c>
      <c r="C261" s="154">
        <v>73.333333333333329</v>
      </c>
      <c r="D261" s="153">
        <v>8.1818181818181818E-2</v>
      </c>
      <c r="E261" s="153">
        <v>0.96818181818181825</v>
      </c>
      <c r="F261" s="153">
        <v>0.96818181818181825</v>
      </c>
      <c r="G261" s="153">
        <v>8.1818181818181818E-2</v>
      </c>
      <c r="H261" s="153">
        <v>8.1818181818181818E-2</v>
      </c>
      <c r="I261" s="153">
        <v>0.12272727272727274</v>
      </c>
    </row>
    <row r="262" spans="1:9" ht="15.75">
      <c r="A262" s="155">
        <v>254</v>
      </c>
      <c r="B262" s="155" t="s">
        <v>3434</v>
      </c>
      <c r="C262" s="154">
        <v>301</v>
      </c>
      <c r="D262" s="153">
        <v>0.8</v>
      </c>
      <c r="E262" s="153">
        <v>0.8</v>
      </c>
      <c r="F262" s="153">
        <v>0.8</v>
      </c>
      <c r="G262" s="153">
        <v>0.8</v>
      </c>
      <c r="H262" s="153">
        <v>0.8</v>
      </c>
      <c r="I262" s="153">
        <v>0.8</v>
      </c>
    </row>
    <row r="263" spans="1:9" ht="15.75">
      <c r="A263" s="155">
        <v>255</v>
      </c>
      <c r="B263" s="155" t="s">
        <v>3433</v>
      </c>
      <c r="C263" s="154">
        <v>316</v>
      </c>
      <c r="D263" s="153">
        <v>0.8</v>
      </c>
      <c r="E263" s="153">
        <v>0.8</v>
      </c>
      <c r="F263" s="153">
        <v>0.8</v>
      </c>
      <c r="G263" s="153">
        <v>0.8</v>
      </c>
      <c r="H263" s="153">
        <v>0.8</v>
      </c>
      <c r="I263" s="153">
        <v>0.8</v>
      </c>
    </row>
    <row r="264" spans="1:9" ht="15.75">
      <c r="A264" s="155">
        <v>256</v>
      </c>
      <c r="B264" s="155" t="s">
        <v>3432</v>
      </c>
      <c r="C264" s="154">
        <v>124</v>
      </c>
      <c r="D264" s="153">
        <v>0.8</v>
      </c>
      <c r="E264" s="153">
        <v>0.8</v>
      </c>
      <c r="F264" s="153">
        <v>0.8</v>
      </c>
      <c r="G264" s="153">
        <v>0.8</v>
      </c>
      <c r="H264" s="153">
        <v>0.8</v>
      </c>
      <c r="I264" s="153">
        <v>0.8</v>
      </c>
    </row>
    <row r="265" spans="1:9" ht="15.75">
      <c r="A265" s="155">
        <v>257</v>
      </c>
      <c r="B265" s="155" t="s">
        <v>3431</v>
      </c>
      <c r="C265" s="154">
        <v>168</v>
      </c>
      <c r="D265" s="153">
        <v>0.8</v>
      </c>
      <c r="E265" s="153">
        <v>0.8</v>
      </c>
      <c r="F265" s="153">
        <v>0.8</v>
      </c>
      <c r="G265" s="153">
        <v>0.8</v>
      </c>
      <c r="H265" s="153">
        <v>0.8</v>
      </c>
      <c r="I265" s="153">
        <v>0.8</v>
      </c>
    </row>
    <row r="266" spans="1:9" ht="15.75">
      <c r="A266" s="155">
        <v>258</v>
      </c>
      <c r="B266" s="155" t="s">
        <v>3430</v>
      </c>
      <c r="C266" s="154">
        <v>133.33000000000001</v>
      </c>
      <c r="D266" s="153">
        <v>0.79999999999999993</v>
      </c>
      <c r="E266" s="153">
        <v>0.79999999999999993</v>
      </c>
      <c r="F266" s="153">
        <v>0.79999999999999993</v>
      </c>
      <c r="G266" s="153">
        <v>0.79999999999999993</v>
      </c>
      <c r="H266" s="153">
        <v>0.79999999999999993</v>
      </c>
      <c r="I266" s="153">
        <v>0.79999999999999993</v>
      </c>
    </row>
    <row r="267" spans="1:9" ht="15.75">
      <c r="A267" s="155">
        <v>259</v>
      </c>
      <c r="B267" s="155" t="s">
        <v>3429</v>
      </c>
      <c r="C267" s="154">
        <v>139</v>
      </c>
      <c r="D267" s="153">
        <v>0.8</v>
      </c>
      <c r="E267" s="153">
        <v>0.8</v>
      </c>
      <c r="F267" s="153">
        <v>0.8</v>
      </c>
      <c r="G267" s="153">
        <v>0.8</v>
      </c>
      <c r="H267" s="153">
        <v>0.8</v>
      </c>
      <c r="I267" s="153">
        <v>0.8</v>
      </c>
    </row>
    <row r="268" spans="1:9" ht="15.75">
      <c r="A268" s="155">
        <v>260</v>
      </c>
      <c r="B268" s="155" t="s">
        <v>3428</v>
      </c>
      <c r="C268" s="154">
        <v>217</v>
      </c>
      <c r="D268" s="153">
        <v>0.82949308755760365</v>
      </c>
      <c r="E268" s="153">
        <v>0.82949308755760365</v>
      </c>
      <c r="F268" s="153">
        <v>0.79999999999999993</v>
      </c>
      <c r="G268" s="153">
        <v>0.79999999999999993</v>
      </c>
      <c r="H268" s="153">
        <v>1.0783410138248848</v>
      </c>
      <c r="I268" s="153">
        <v>1.1336405529953917</v>
      </c>
    </row>
    <row r="269" spans="1:9" ht="15.75">
      <c r="A269" s="155">
        <v>261</v>
      </c>
      <c r="B269" s="155" t="s">
        <v>3427</v>
      </c>
      <c r="C269" s="154">
        <v>111</v>
      </c>
      <c r="D269" s="153">
        <v>0.79999999999999993</v>
      </c>
      <c r="E269" s="153">
        <v>0.79999999999999993</v>
      </c>
      <c r="F269" s="153">
        <v>0.79999999999999993</v>
      </c>
      <c r="G269" s="153">
        <v>0.79999999999999993</v>
      </c>
      <c r="H269" s="153">
        <v>0.79999999999999993</v>
      </c>
      <c r="I269" s="153">
        <v>0.79999999999999993</v>
      </c>
    </row>
    <row r="270" spans="1:9" ht="15.75">
      <c r="A270" s="155">
        <v>262</v>
      </c>
      <c r="B270" s="155" t="s">
        <v>3426</v>
      </c>
      <c r="C270" s="154">
        <v>72.222222222222214</v>
      </c>
      <c r="D270" s="153">
        <v>0.49846153846153851</v>
      </c>
      <c r="E270" s="153">
        <v>0.49846153846153851</v>
      </c>
      <c r="F270" s="153">
        <v>0.49846153846153851</v>
      </c>
      <c r="G270" s="153">
        <v>0.49846153846153851</v>
      </c>
      <c r="H270" s="153">
        <v>0.49846153846153851</v>
      </c>
      <c r="I270" s="153">
        <v>0.49846153846153851</v>
      </c>
    </row>
    <row r="271" spans="1:9" ht="15.75">
      <c r="A271" s="155">
        <v>263</v>
      </c>
      <c r="B271" s="155" t="s">
        <v>3425</v>
      </c>
      <c r="C271" s="154">
        <v>102</v>
      </c>
      <c r="D271" s="153">
        <v>0.94117647058823528</v>
      </c>
      <c r="E271" s="153">
        <v>0.94117647058823528</v>
      </c>
      <c r="F271" s="153">
        <v>0.94117647058823528</v>
      </c>
      <c r="G271" s="153">
        <v>0.94117647058823528</v>
      </c>
      <c r="H271" s="153">
        <v>0.94117647058823528</v>
      </c>
      <c r="I271" s="153">
        <v>0.94117647058823528</v>
      </c>
    </row>
    <row r="272" spans="1:9" ht="15.75">
      <c r="A272" s="155">
        <v>264</v>
      </c>
      <c r="B272" s="155" t="s">
        <v>3423</v>
      </c>
      <c r="C272" s="154">
        <v>80</v>
      </c>
      <c r="D272" s="153">
        <v>0.58750000000000002</v>
      </c>
      <c r="E272" s="153">
        <v>0.58750000000000002</v>
      </c>
      <c r="F272" s="153">
        <v>0.58750000000000002</v>
      </c>
      <c r="G272" s="153">
        <v>0.58750000000000002</v>
      </c>
      <c r="H272" s="153">
        <v>0.65</v>
      </c>
      <c r="I272" s="153">
        <v>0.65</v>
      </c>
    </row>
    <row r="273" spans="1:9" ht="15.75">
      <c r="A273" s="155">
        <v>265</v>
      </c>
      <c r="B273" s="155" t="s">
        <v>3422</v>
      </c>
      <c r="C273" s="154">
        <v>110</v>
      </c>
      <c r="D273" s="153">
        <v>0.8</v>
      </c>
      <c r="E273" s="153">
        <v>0.8</v>
      </c>
      <c r="F273" s="153">
        <v>0.8</v>
      </c>
      <c r="G273" s="153">
        <v>0.8</v>
      </c>
      <c r="H273" s="153">
        <v>0.8</v>
      </c>
      <c r="I273" s="153">
        <v>0.8</v>
      </c>
    </row>
    <row r="274" spans="1:9" ht="15.75">
      <c r="A274" s="155">
        <v>266</v>
      </c>
      <c r="B274" s="155" t="s">
        <v>3421</v>
      </c>
      <c r="C274" s="154">
        <v>330</v>
      </c>
      <c r="D274" s="153">
        <v>0.8</v>
      </c>
      <c r="E274" s="153">
        <v>0.8</v>
      </c>
      <c r="F274" s="153">
        <v>0.8</v>
      </c>
      <c r="G274" s="153">
        <v>0.8</v>
      </c>
      <c r="H274" s="153">
        <v>0.8</v>
      </c>
      <c r="I274" s="153">
        <v>0.8</v>
      </c>
    </row>
    <row r="275" spans="1:9" ht="15.75">
      <c r="A275" s="155">
        <v>267</v>
      </c>
      <c r="B275" s="155" t="s">
        <v>3420</v>
      </c>
      <c r="C275" s="154">
        <v>161</v>
      </c>
      <c r="D275" s="153">
        <v>0.8</v>
      </c>
      <c r="E275" s="153">
        <v>0.8</v>
      </c>
      <c r="F275" s="153">
        <v>0.8</v>
      </c>
      <c r="G275" s="153">
        <v>0.8</v>
      </c>
      <c r="H275" s="153">
        <v>0.8</v>
      </c>
      <c r="I275" s="153">
        <v>0.8</v>
      </c>
    </row>
    <row r="276" spans="1:9" ht="15.75">
      <c r="A276" s="155">
        <v>268</v>
      </c>
      <c r="B276" s="155" t="s">
        <v>3407</v>
      </c>
      <c r="C276" s="154">
        <v>72</v>
      </c>
      <c r="D276" s="153">
        <v>1</v>
      </c>
      <c r="E276" s="153">
        <v>1.2361111111111112</v>
      </c>
      <c r="F276" s="153">
        <v>1.2361111111111112</v>
      </c>
      <c r="G276" s="153">
        <v>1.2361111111111112</v>
      </c>
      <c r="H276" s="153">
        <v>1.2361111111111112</v>
      </c>
      <c r="I276" s="153">
        <v>1.2361111111111112</v>
      </c>
    </row>
    <row r="277" spans="1:9" ht="15.75">
      <c r="A277" s="155">
        <v>269</v>
      </c>
      <c r="B277" s="155" t="s">
        <v>3419</v>
      </c>
      <c r="C277" s="154">
        <v>211</v>
      </c>
      <c r="D277" s="153">
        <v>0.8</v>
      </c>
      <c r="E277" s="153">
        <v>0.8</v>
      </c>
      <c r="F277" s="153">
        <v>0.8</v>
      </c>
      <c r="G277" s="153">
        <v>0.8</v>
      </c>
      <c r="H277" s="153">
        <v>0.8</v>
      </c>
      <c r="I277" s="153">
        <v>0.8</v>
      </c>
    </row>
    <row r="278" spans="1:9" ht="15.75">
      <c r="A278" s="155">
        <v>270</v>
      </c>
      <c r="B278" s="155" t="s">
        <v>3418</v>
      </c>
      <c r="C278" s="154">
        <v>249.7</v>
      </c>
      <c r="D278" s="153">
        <v>0.8</v>
      </c>
      <c r="E278" s="153">
        <v>0.8</v>
      </c>
      <c r="F278" s="153">
        <v>0.8</v>
      </c>
      <c r="G278" s="153">
        <v>0.8</v>
      </c>
      <c r="H278" s="153">
        <v>0.8</v>
      </c>
      <c r="I278" s="153">
        <v>0.8</v>
      </c>
    </row>
    <row r="279" spans="1:9" ht="15.75">
      <c r="A279" s="155">
        <v>271</v>
      </c>
      <c r="B279" s="155" t="s">
        <v>3417</v>
      </c>
      <c r="C279" s="154">
        <v>222</v>
      </c>
      <c r="D279" s="153">
        <v>0.79999999999999993</v>
      </c>
      <c r="E279" s="153">
        <v>0.79999999999999993</v>
      </c>
      <c r="F279" s="153">
        <v>0.79999999999999993</v>
      </c>
      <c r="G279" s="153">
        <v>0.79999999999999993</v>
      </c>
      <c r="H279" s="153">
        <v>0.79999999999999993</v>
      </c>
      <c r="I279" s="153">
        <v>0.79999999999999993</v>
      </c>
    </row>
    <row r="280" spans="1:9" ht="15.75">
      <c r="A280" s="155">
        <v>272</v>
      </c>
      <c r="B280" s="155" t="s">
        <v>3416</v>
      </c>
      <c r="C280" s="154">
        <v>102</v>
      </c>
      <c r="D280" s="153">
        <v>0.83333333333333337</v>
      </c>
      <c r="E280" s="153">
        <v>0.83333333333333337</v>
      </c>
      <c r="F280" s="153">
        <v>0.83333333333333337</v>
      </c>
      <c r="G280" s="153">
        <v>0.83333333333333337</v>
      </c>
      <c r="H280" s="153">
        <v>0.89215686274509809</v>
      </c>
      <c r="I280" s="153">
        <v>0.91176470588235292</v>
      </c>
    </row>
    <row r="281" spans="1:9" ht="15.75">
      <c r="A281" s="155">
        <v>273</v>
      </c>
      <c r="B281" s="155" t="s">
        <v>3415</v>
      </c>
      <c r="C281" s="154">
        <v>159</v>
      </c>
      <c r="D281" s="153">
        <v>0.8</v>
      </c>
      <c r="E281" s="153">
        <v>0.8</v>
      </c>
      <c r="F281" s="153">
        <v>0.8</v>
      </c>
      <c r="G281" s="153">
        <v>0.8</v>
      </c>
      <c r="H281" s="153">
        <v>0.8</v>
      </c>
      <c r="I281" s="153">
        <v>0.8</v>
      </c>
    </row>
    <row r="282" spans="1:9" ht="15.75">
      <c r="A282" s="155">
        <v>274</v>
      </c>
      <c r="B282" s="155" t="s">
        <v>3153</v>
      </c>
      <c r="C282" s="154">
        <v>556</v>
      </c>
      <c r="D282" s="153">
        <v>0.82733812949640284</v>
      </c>
      <c r="E282" s="153">
        <v>0.82733812949640284</v>
      </c>
      <c r="F282" s="153">
        <v>0.88129496402877694</v>
      </c>
      <c r="G282" s="153">
        <v>0.8</v>
      </c>
      <c r="H282" s="153">
        <v>0.8</v>
      </c>
      <c r="I282" s="153">
        <v>0.8</v>
      </c>
    </row>
    <row r="283" spans="1:9" ht="15.75">
      <c r="A283" s="155">
        <v>275</v>
      </c>
      <c r="B283" s="155" t="s">
        <v>3414</v>
      </c>
      <c r="C283" s="154">
        <v>140.80000000000001</v>
      </c>
      <c r="D283" s="153">
        <v>0.79999999999999993</v>
      </c>
      <c r="E283" s="153">
        <v>0.79999999999999993</v>
      </c>
      <c r="F283" s="153">
        <v>0.79999999999999993</v>
      </c>
      <c r="G283" s="153">
        <v>0.79999999999999993</v>
      </c>
      <c r="H283" s="153">
        <v>0.79999999999999993</v>
      </c>
      <c r="I283" s="153">
        <v>0.79999999999999993</v>
      </c>
    </row>
    <row r="284" spans="1:9" ht="15.75">
      <c r="A284" s="155">
        <v>276</v>
      </c>
      <c r="B284" s="155" t="s">
        <v>3413</v>
      </c>
      <c r="C284" s="154">
        <v>200</v>
      </c>
      <c r="D284" s="153">
        <v>0.8</v>
      </c>
      <c r="E284" s="153">
        <v>0.8</v>
      </c>
      <c r="F284" s="153">
        <v>0.8</v>
      </c>
      <c r="G284" s="153">
        <v>0.8</v>
      </c>
      <c r="H284" s="153">
        <v>0.8</v>
      </c>
      <c r="I284" s="153">
        <v>0.8</v>
      </c>
    </row>
    <row r="285" spans="1:9" ht="15.75">
      <c r="A285" s="155">
        <v>277</v>
      </c>
      <c r="B285" s="155" t="s">
        <v>3412</v>
      </c>
      <c r="C285" s="154">
        <v>113</v>
      </c>
      <c r="D285" s="153">
        <v>0.8</v>
      </c>
      <c r="E285" s="153">
        <v>0.8</v>
      </c>
      <c r="F285" s="153">
        <v>0.8</v>
      </c>
      <c r="G285" s="153">
        <v>0.8</v>
      </c>
      <c r="H285" s="153">
        <v>0.8</v>
      </c>
      <c r="I285" s="153">
        <v>0.8</v>
      </c>
    </row>
    <row r="286" spans="1:9" ht="15.75">
      <c r="A286" s="155">
        <v>278</v>
      </c>
      <c r="B286" s="155" t="s">
        <v>3411</v>
      </c>
      <c r="C286" s="154">
        <v>583</v>
      </c>
      <c r="D286" s="153">
        <v>0.79999999999999993</v>
      </c>
      <c r="E286" s="153">
        <v>0.79999999999999993</v>
      </c>
      <c r="F286" s="153">
        <v>0.79999999999999993</v>
      </c>
      <c r="G286" s="153">
        <v>0.79999999999999993</v>
      </c>
      <c r="H286" s="153">
        <v>0.79999999999999993</v>
      </c>
      <c r="I286" s="153">
        <v>0.79999999999999993</v>
      </c>
    </row>
    <row r="287" spans="1:9" ht="15.75">
      <c r="A287" s="155">
        <v>279</v>
      </c>
      <c r="B287" s="155" t="s">
        <v>3410</v>
      </c>
      <c r="C287" s="154">
        <v>78</v>
      </c>
      <c r="D287" s="153">
        <v>0.25641025641025639</v>
      </c>
      <c r="E287" s="153">
        <v>0.25641025641025639</v>
      </c>
      <c r="F287" s="153">
        <v>0.25641025641025639</v>
      </c>
      <c r="G287" s="153">
        <v>0.25641025641025639</v>
      </c>
      <c r="H287" s="153">
        <v>0.25641025641025639</v>
      </c>
      <c r="I287" s="153">
        <v>0.25641025641025639</v>
      </c>
    </row>
    <row r="288" spans="1:9" ht="15.75">
      <c r="A288" s="155">
        <v>280</v>
      </c>
      <c r="B288" s="155" t="s">
        <v>3409</v>
      </c>
      <c r="C288" s="154">
        <v>133</v>
      </c>
      <c r="D288" s="153">
        <v>0.8</v>
      </c>
      <c r="E288" s="153">
        <v>0.8</v>
      </c>
      <c r="F288" s="153">
        <v>0.8</v>
      </c>
      <c r="G288" s="153">
        <v>0.8</v>
      </c>
      <c r="H288" s="153">
        <v>0.8</v>
      </c>
      <c r="I288" s="153">
        <v>0.8</v>
      </c>
    </row>
    <row r="289" spans="1:9" ht="15.75">
      <c r="A289" s="155">
        <v>281</v>
      </c>
      <c r="B289" s="155" t="s">
        <v>3408</v>
      </c>
      <c r="C289" s="154">
        <v>356</v>
      </c>
      <c r="D289" s="153">
        <v>0.8</v>
      </c>
      <c r="E289" s="153">
        <v>0.8</v>
      </c>
      <c r="F289" s="153">
        <v>0.8</v>
      </c>
      <c r="G289" s="153">
        <v>0.8</v>
      </c>
      <c r="H289" s="153">
        <v>0.8</v>
      </c>
      <c r="I289" s="153">
        <v>0.8</v>
      </c>
    </row>
    <row r="290" spans="1:9" ht="15.75">
      <c r="A290" s="155">
        <v>282</v>
      </c>
      <c r="B290" s="155" t="s">
        <v>3407</v>
      </c>
      <c r="C290" s="154">
        <v>74</v>
      </c>
      <c r="D290" s="153">
        <v>1.0810810810810811</v>
      </c>
      <c r="E290" s="153">
        <v>1.0810810810810811</v>
      </c>
      <c r="F290" s="153">
        <v>1.0810810810810811</v>
      </c>
      <c r="G290" s="153">
        <v>1.0810810810810811</v>
      </c>
      <c r="H290" s="153">
        <v>1.0810810810810811</v>
      </c>
      <c r="I290" s="153">
        <v>1.0810810810810811</v>
      </c>
    </row>
    <row r="291" spans="1:9" ht="15.75">
      <c r="A291" s="155">
        <v>283</v>
      </c>
      <c r="B291" s="155" t="s">
        <v>3406</v>
      </c>
      <c r="C291" s="154">
        <v>407</v>
      </c>
      <c r="D291" s="153">
        <v>0.8</v>
      </c>
      <c r="E291" s="153">
        <v>0.8</v>
      </c>
      <c r="F291" s="153">
        <v>0.8</v>
      </c>
      <c r="G291" s="153">
        <v>0.8</v>
      </c>
      <c r="H291" s="153">
        <v>0.8</v>
      </c>
      <c r="I291" s="153">
        <v>0.8</v>
      </c>
    </row>
    <row r="292" spans="1:9" ht="15.75">
      <c r="A292" s="155">
        <v>284</v>
      </c>
      <c r="B292" s="155" t="s">
        <v>3405</v>
      </c>
      <c r="C292" s="154">
        <v>5000</v>
      </c>
      <c r="D292" s="153">
        <v>0.75628799999999996</v>
      </c>
      <c r="E292" s="153">
        <v>0.79372799999999999</v>
      </c>
      <c r="F292" s="153">
        <v>0.8</v>
      </c>
      <c r="G292" s="153">
        <v>0.8</v>
      </c>
      <c r="H292" s="153">
        <v>0.8</v>
      </c>
      <c r="I292" s="153">
        <v>0.8</v>
      </c>
    </row>
    <row r="293" spans="1:9" ht="15.75">
      <c r="A293" s="155">
        <v>285</v>
      </c>
      <c r="B293" s="155" t="s">
        <v>3404</v>
      </c>
      <c r="C293" s="154">
        <v>467.5</v>
      </c>
      <c r="D293" s="153">
        <v>0.8</v>
      </c>
      <c r="E293" s="153">
        <v>0.8</v>
      </c>
      <c r="F293" s="153">
        <v>0.8</v>
      </c>
      <c r="G293" s="153">
        <v>0.8</v>
      </c>
      <c r="H293" s="153">
        <v>0.8</v>
      </c>
      <c r="I293" s="153">
        <v>0.8</v>
      </c>
    </row>
    <row r="294" spans="1:9" ht="15.75">
      <c r="A294" s="155">
        <v>286</v>
      </c>
      <c r="B294" s="155" t="s">
        <v>3403</v>
      </c>
      <c r="C294" s="154">
        <v>162</v>
      </c>
      <c r="D294" s="153">
        <v>0.79999999999999993</v>
      </c>
      <c r="E294" s="153">
        <v>0.79999999999999993</v>
      </c>
      <c r="F294" s="153">
        <v>0.79999999999999993</v>
      </c>
      <c r="G294" s="153">
        <v>0.79999999999999993</v>
      </c>
      <c r="H294" s="153">
        <v>0.79999999999999993</v>
      </c>
      <c r="I294" s="153">
        <v>0</v>
      </c>
    </row>
    <row r="295" spans="1:9" ht="15.75">
      <c r="A295" s="155">
        <v>287</v>
      </c>
      <c r="B295" s="155" t="e">
        <v>#N/A</v>
      </c>
      <c r="C295" s="154">
        <v>77.777777777777771</v>
      </c>
      <c r="D295" s="153">
        <v>0.60428571428571431</v>
      </c>
      <c r="E295" s="153">
        <v>0.60428571428571431</v>
      </c>
      <c r="F295" s="153">
        <v>0.60428571428571431</v>
      </c>
      <c r="G295" s="153">
        <v>0.60428571428571431</v>
      </c>
      <c r="H295" s="153">
        <v>0.60428571428571431</v>
      </c>
      <c r="I295" s="153">
        <v>0.60428571428571431</v>
      </c>
    </row>
    <row r="296" spans="1:9" ht="15.75">
      <c r="A296" s="155">
        <v>288</v>
      </c>
      <c r="B296" s="155" t="s">
        <v>3402</v>
      </c>
      <c r="C296" s="154">
        <v>250</v>
      </c>
      <c r="D296" s="153">
        <v>0.8</v>
      </c>
      <c r="E296" s="153">
        <v>0.8</v>
      </c>
      <c r="F296" s="153">
        <v>0.8</v>
      </c>
      <c r="G296" s="153">
        <v>0.8</v>
      </c>
      <c r="H296" s="153">
        <v>0.8</v>
      </c>
      <c r="I296" s="153">
        <v>0.8</v>
      </c>
    </row>
    <row r="297" spans="1:9" ht="15.75">
      <c r="A297" s="155">
        <v>289</v>
      </c>
      <c r="B297" s="155" t="s">
        <v>3401</v>
      </c>
      <c r="C297" s="154">
        <v>269</v>
      </c>
      <c r="D297" s="153">
        <v>1.3472118959107806</v>
      </c>
      <c r="E297" s="153">
        <v>0.79999999999999993</v>
      </c>
      <c r="F297" s="153">
        <v>0.79999999999999993</v>
      </c>
      <c r="G297" s="153">
        <v>1.0557620817843867</v>
      </c>
      <c r="H297" s="153">
        <v>1.0408921933085502</v>
      </c>
      <c r="I297" s="153">
        <v>1.0956133828996284</v>
      </c>
    </row>
    <row r="298" spans="1:9" ht="15.75">
      <c r="A298" s="155">
        <v>290</v>
      </c>
      <c r="B298" s="155" t="s">
        <v>3400</v>
      </c>
      <c r="C298" s="154">
        <v>264</v>
      </c>
      <c r="D298" s="153">
        <v>0.79999999999999993</v>
      </c>
      <c r="E298" s="153">
        <v>0.79999999999999993</v>
      </c>
      <c r="F298" s="153">
        <v>0.79999999999999993</v>
      </c>
      <c r="G298" s="153">
        <v>0.79999999999999993</v>
      </c>
      <c r="H298" s="153">
        <v>0.79999999999999993</v>
      </c>
      <c r="I298" s="153">
        <v>0.79999999999999993</v>
      </c>
    </row>
    <row r="299" spans="1:9" ht="15.75">
      <c r="A299" s="155">
        <v>291</v>
      </c>
      <c r="B299" s="155" t="s">
        <v>3399</v>
      </c>
      <c r="C299" s="154">
        <v>944</v>
      </c>
      <c r="D299" s="153">
        <v>0.8</v>
      </c>
      <c r="E299" s="153">
        <v>0.8</v>
      </c>
      <c r="F299" s="153">
        <v>0.8</v>
      </c>
      <c r="G299" s="153">
        <v>0.8</v>
      </c>
      <c r="H299" s="153">
        <v>0.8</v>
      </c>
      <c r="I299" s="153">
        <v>0.8</v>
      </c>
    </row>
    <row r="300" spans="1:9" ht="15.75">
      <c r="A300" s="155">
        <v>292</v>
      </c>
      <c r="B300" s="155" t="s">
        <v>3398</v>
      </c>
      <c r="C300" s="154">
        <v>72.222222222222214</v>
      </c>
      <c r="D300" s="153">
        <v>0.52615384615384619</v>
      </c>
      <c r="E300" s="153">
        <v>0.74769230769230777</v>
      </c>
      <c r="F300" s="153">
        <v>0.74769230769230777</v>
      </c>
      <c r="G300" s="153">
        <v>0.74769230769230777</v>
      </c>
      <c r="H300" s="153">
        <v>0.74769230769230777</v>
      </c>
      <c r="I300" s="153">
        <v>0</v>
      </c>
    </row>
    <row r="301" spans="1:9" ht="15.75">
      <c r="A301" s="155">
        <v>293</v>
      </c>
      <c r="B301" s="155" t="s">
        <v>3397</v>
      </c>
      <c r="C301" s="154">
        <v>451</v>
      </c>
      <c r="D301" s="153">
        <v>0.8</v>
      </c>
      <c r="E301" s="153">
        <v>0.8</v>
      </c>
      <c r="F301" s="153">
        <v>0.8</v>
      </c>
      <c r="G301" s="153">
        <v>0.8</v>
      </c>
      <c r="H301" s="153">
        <v>0.8</v>
      </c>
      <c r="I301" s="153">
        <v>0.8</v>
      </c>
    </row>
    <row r="302" spans="1:9" ht="15.75">
      <c r="A302" s="155">
        <v>294</v>
      </c>
      <c r="B302" s="155" t="s">
        <v>3396</v>
      </c>
      <c r="C302" s="154">
        <v>96.666666666666657</v>
      </c>
      <c r="D302" s="153">
        <v>0.62068965517241381</v>
      </c>
      <c r="E302" s="153">
        <v>0.62068965517241381</v>
      </c>
      <c r="F302" s="153">
        <v>0.62068965517241381</v>
      </c>
      <c r="G302" s="153">
        <v>0.62068965517241381</v>
      </c>
      <c r="H302" s="153">
        <v>0.62068965517241381</v>
      </c>
      <c r="I302" s="153">
        <v>0.62068965517241381</v>
      </c>
    </row>
    <row r="303" spans="1:9" ht="15.75">
      <c r="A303" s="155">
        <v>295</v>
      </c>
      <c r="B303" s="155" t="s">
        <v>3395</v>
      </c>
      <c r="C303" s="154">
        <v>706.2</v>
      </c>
      <c r="D303" s="153">
        <v>0.8</v>
      </c>
      <c r="E303" s="153">
        <v>0.8</v>
      </c>
      <c r="F303" s="153">
        <v>0.8</v>
      </c>
      <c r="G303" s="153">
        <v>0.8</v>
      </c>
      <c r="H303" s="153">
        <v>0.8</v>
      </c>
      <c r="I303" s="153">
        <v>0.8</v>
      </c>
    </row>
    <row r="304" spans="1:9" ht="15.75">
      <c r="A304" s="155">
        <v>296</v>
      </c>
      <c r="B304" s="155" t="s">
        <v>3394</v>
      </c>
      <c r="C304" s="154">
        <v>2410</v>
      </c>
      <c r="D304" s="153">
        <v>0.8</v>
      </c>
      <c r="E304" s="153">
        <v>0.8</v>
      </c>
      <c r="F304" s="153">
        <v>0.8</v>
      </c>
      <c r="G304" s="153">
        <v>0.8</v>
      </c>
      <c r="H304" s="153">
        <v>0.8</v>
      </c>
      <c r="I304" s="153">
        <v>0.8</v>
      </c>
    </row>
    <row r="305" spans="1:9" ht="15.75">
      <c r="A305" s="155">
        <v>297</v>
      </c>
      <c r="B305" s="155" t="s">
        <v>3327</v>
      </c>
      <c r="C305" s="154">
        <v>100</v>
      </c>
      <c r="D305" s="153">
        <v>0.31</v>
      </c>
      <c r="E305" s="153">
        <v>0.36</v>
      </c>
      <c r="F305" s="153">
        <v>0.43</v>
      </c>
      <c r="G305" s="153">
        <v>0.45</v>
      </c>
      <c r="H305" s="153">
        <v>0.45</v>
      </c>
      <c r="I305" s="153">
        <v>0</v>
      </c>
    </row>
    <row r="306" spans="1:9" ht="15.75">
      <c r="A306" s="155">
        <v>298</v>
      </c>
      <c r="B306" s="155" t="s">
        <v>3393</v>
      </c>
      <c r="C306" s="154">
        <v>112</v>
      </c>
      <c r="D306" s="153">
        <v>0.79999999999999993</v>
      </c>
      <c r="E306" s="153">
        <v>0.79999999999999993</v>
      </c>
      <c r="F306" s="153">
        <v>0.79999999999999993</v>
      </c>
      <c r="G306" s="153">
        <v>0.79999999999999993</v>
      </c>
      <c r="H306" s="153">
        <v>0.79999999999999993</v>
      </c>
      <c r="I306" s="153">
        <v>0.79999999999999993</v>
      </c>
    </row>
    <row r="307" spans="1:9" ht="15.75">
      <c r="A307" s="155">
        <v>299</v>
      </c>
      <c r="B307" s="155" t="s">
        <v>359</v>
      </c>
      <c r="C307" s="154">
        <v>357</v>
      </c>
      <c r="D307" s="153">
        <v>0.92661064425770312</v>
      </c>
      <c r="E307" s="153">
        <v>0.92212885154061619</v>
      </c>
      <c r="F307" s="153">
        <v>0.94229691876750699</v>
      </c>
      <c r="G307" s="153">
        <v>1.2044817927170868</v>
      </c>
      <c r="H307" s="153">
        <v>1.2885154061624651</v>
      </c>
      <c r="I307" s="153">
        <v>1.2638655462184873</v>
      </c>
    </row>
    <row r="308" spans="1:9" ht="15.75">
      <c r="A308" s="155">
        <v>300</v>
      </c>
      <c r="B308" s="155" t="s">
        <v>3392</v>
      </c>
      <c r="C308" s="154">
        <v>112</v>
      </c>
      <c r="D308" s="153">
        <v>0.83830357142857148</v>
      </c>
      <c r="E308" s="153">
        <v>0.84116071428571426</v>
      </c>
      <c r="F308" s="153">
        <v>0.79999999999999993</v>
      </c>
      <c r="G308" s="153">
        <v>0.79999999999999993</v>
      </c>
      <c r="H308" s="153">
        <v>0.79999999999999993</v>
      </c>
      <c r="I308" s="153">
        <v>0.79999999999999993</v>
      </c>
    </row>
    <row r="309" spans="1:9" ht="15.75">
      <c r="A309" s="155">
        <v>301</v>
      </c>
      <c r="B309" s="155" t="s">
        <v>3391</v>
      </c>
      <c r="C309" s="154">
        <v>750</v>
      </c>
      <c r="D309" s="153">
        <v>0.8</v>
      </c>
      <c r="E309" s="153">
        <v>0.8</v>
      </c>
      <c r="F309" s="153">
        <v>0.8</v>
      </c>
      <c r="G309" s="153">
        <v>0.8</v>
      </c>
      <c r="H309" s="153">
        <v>0.8</v>
      </c>
      <c r="I309" s="153">
        <v>0</v>
      </c>
    </row>
    <row r="310" spans="1:9" ht="15.75">
      <c r="A310" s="155">
        <v>302</v>
      </c>
      <c r="B310" s="155" t="s">
        <v>3352</v>
      </c>
      <c r="C310" s="154">
        <v>250</v>
      </c>
      <c r="D310" s="153">
        <v>0.92400000000000004</v>
      </c>
      <c r="E310" s="153">
        <v>0.8</v>
      </c>
      <c r="F310" s="153">
        <v>0.8</v>
      </c>
      <c r="G310" s="153">
        <v>0.96</v>
      </c>
      <c r="H310" s="153">
        <v>0.876</v>
      </c>
      <c r="I310" s="153">
        <v>0.8</v>
      </c>
    </row>
    <row r="311" spans="1:9" ht="15.75">
      <c r="A311" s="155">
        <v>303</v>
      </c>
      <c r="B311" s="155" t="s">
        <v>3390</v>
      </c>
      <c r="C311" s="154">
        <v>445</v>
      </c>
      <c r="D311" s="153">
        <v>0.8</v>
      </c>
      <c r="E311" s="153">
        <v>0.8</v>
      </c>
      <c r="F311" s="153">
        <v>0.8</v>
      </c>
      <c r="G311" s="153">
        <v>0.8</v>
      </c>
      <c r="H311" s="153">
        <v>0.8</v>
      </c>
      <c r="I311" s="153">
        <v>0.8</v>
      </c>
    </row>
    <row r="312" spans="1:9" ht="15.75">
      <c r="A312" s="155">
        <v>304</v>
      </c>
      <c r="B312" s="155" t="s">
        <v>3356</v>
      </c>
      <c r="C312" s="154">
        <v>200</v>
      </c>
      <c r="D312" s="153">
        <v>0.8</v>
      </c>
      <c r="E312" s="153">
        <v>0.8</v>
      </c>
      <c r="F312" s="153">
        <v>0.8</v>
      </c>
      <c r="G312" s="153">
        <v>0.8</v>
      </c>
      <c r="H312" s="153">
        <v>0.8</v>
      </c>
      <c r="I312" s="153">
        <v>0.8</v>
      </c>
    </row>
    <row r="313" spans="1:9" ht="15.75">
      <c r="A313" s="155">
        <v>305</v>
      </c>
      <c r="B313" s="155" t="s">
        <v>3389</v>
      </c>
      <c r="C313" s="154">
        <v>1074</v>
      </c>
      <c r="D313" s="153">
        <v>1.2893854748603351</v>
      </c>
      <c r="E313" s="153">
        <v>0.8</v>
      </c>
      <c r="F313" s="153">
        <v>1.2067039106145252</v>
      </c>
      <c r="G313" s="153">
        <v>1.2793296089385475</v>
      </c>
      <c r="H313" s="153">
        <v>1.1508379888268156</v>
      </c>
      <c r="I313" s="153">
        <v>1.0882681564245809</v>
      </c>
    </row>
    <row r="314" spans="1:9" ht="15.75">
      <c r="A314" s="155">
        <v>306</v>
      </c>
      <c r="B314" s="155" t="s">
        <v>3388</v>
      </c>
      <c r="C314" s="154">
        <v>111</v>
      </c>
      <c r="D314" s="153">
        <v>0.79999999999999993</v>
      </c>
      <c r="E314" s="153">
        <v>0.79999999999999993</v>
      </c>
      <c r="F314" s="153">
        <v>0.79999999999999993</v>
      </c>
      <c r="G314" s="153">
        <v>0.79999999999999993</v>
      </c>
      <c r="H314" s="153">
        <v>0.79999999999999993</v>
      </c>
      <c r="I314" s="153">
        <v>0.79999999999999993</v>
      </c>
    </row>
    <row r="315" spans="1:9" ht="15.75">
      <c r="A315" s="155">
        <v>307</v>
      </c>
      <c r="B315" s="155" t="s">
        <v>3387</v>
      </c>
      <c r="C315" s="154">
        <v>357</v>
      </c>
      <c r="D315" s="153">
        <v>0.8</v>
      </c>
      <c r="E315" s="153">
        <v>0.8</v>
      </c>
      <c r="F315" s="153">
        <v>0.8</v>
      </c>
      <c r="G315" s="153">
        <v>0.8</v>
      </c>
      <c r="H315" s="153">
        <v>0.8</v>
      </c>
      <c r="I315" s="153">
        <v>0.8</v>
      </c>
    </row>
    <row r="316" spans="1:9" ht="15.75">
      <c r="A316" s="155">
        <v>308</v>
      </c>
      <c r="B316" s="155" t="s">
        <v>3386</v>
      </c>
      <c r="C316" s="154">
        <v>850</v>
      </c>
      <c r="D316" s="153">
        <v>1.2937411764705884</v>
      </c>
      <c r="E316" s="153">
        <v>1.3180235294117646</v>
      </c>
      <c r="F316" s="153">
        <v>1.2203294117647059</v>
      </c>
      <c r="G316" s="153">
        <v>1.1294117647058823</v>
      </c>
      <c r="H316" s="153">
        <v>1.2</v>
      </c>
      <c r="I316" s="153">
        <v>1.0537411764705882</v>
      </c>
    </row>
    <row r="317" spans="1:9" ht="15.75">
      <c r="A317" s="155">
        <v>309</v>
      </c>
      <c r="B317" s="155" t="s">
        <v>3385</v>
      </c>
      <c r="C317" s="154">
        <v>111</v>
      </c>
      <c r="D317" s="153">
        <v>0.85810810810810811</v>
      </c>
      <c r="E317" s="153">
        <v>0.8833333333333333</v>
      </c>
      <c r="F317" s="153">
        <v>0.91576576576576585</v>
      </c>
      <c r="G317" s="153">
        <v>0.80765765765765773</v>
      </c>
      <c r="H317" s="153">
        <v>0.79999999999999993</v>
      </c>
      <c r="I317" s="153">
        <v>0.79999999999999993</v>
      </c>
    </row>
    <row r="318" spans="1:9" ht="15.75">
      <c r="A318" s="155">
        <v>310</v>
      </c>
      <c r="B318" s="155" t="s">
        <v>3384</v>
      </c>
      <c r="C318" s="154">
        <v>553</v>
      </c>
      <c r="D318" s="153">
        <v>0.79999999999999993</v>
      </c>
      <c r="E318" s="153">
        <v>0.79999999999999993</v>
      </c>
      <c r="F318" s="153">
        <v>0.79999999999999993</v>
      </c>
      <c r="G318" s="153">
        <v>0.79999999999999993</v>
      </c>
      <c r="H318" s="153">
        <v>0.79999999999999993</v>
      </c>
      <c r="I318" s="153">
        <v>0.79999999999999993</v>
      </c>
    </row>
    <row r="319" spans="1:9" ht="15.75">
      <c r="A319" s="155">
        <v>311</v>
      </c>
      <c r="B319" s="155" t="s">
        <v>3383</v>
      </c>
      <c r="C319" s="154">
        <v>1334</v>
      </c>
      <c r="D319" s="153">
        <v>0.8</v>
      </c>
      <c r="E319" s="153">
        <v>0.8</v>
      </c>
      <c r="F319" s="153">
        <v>0.8</v>
      </c>
      <c r="G319" s="153">
        <v>0.8</v>
      </c>
      <c r="H319" s="153">
        <v>0.8</v>
      </c>
      <c r="I319" s="153">
        <v>0.8</v>
      </c>
    </row>
    <row r="320" spans="1:9" ht="15.75">
      <c r="A320" s="155">
        <v>312</v>
      </c>
      <c r="B320" s="155" t="s">
        <v>3352</v>
      </c>
      <c r="C320" s="154">
        <v>167</v>
      </c>
      <c r="D320" s="153">
        <v>0.79999999999999993</v>
      </c>
      <c r="E320" s="153">
        <v>0</v>
      </c>
      <c r="F320" s="153">
        <v>0.79999999999999993</v>
      </c>
      <c r="G320" s="153">
        <v>0.79999999999999993</v>
      </c>
      <c r="H320" s="153">
        <v>0.79999999999999993</v>
      </c>
      <c r="I320" s="153">
        <v>0</v>
      </c>
    </row>
    <row r="321" spans="1:9" ht="15.75">
      <c r="A321" s="155">
        <v>313</v>
      </c>
      <c r="B321" s="155" t="s">
        <v>3382</v>
      </c>
      <c r="C321" s="154">
        <v>450</v>
      </c>
      <c r="D321" s="153">
        <v>0.8</v>
      </c>
      <c r="E321" s="153">
        <v>0.8</v>
      </c>
      <c r="F321" s="153">
        <v>0.8</v>
      </c>
      <c r="G321" s="153">
        <v>0.8</v>
      </c>
      <c r="H321" s="153">
        <v>0.8</v>
      </c>
      <c r="I321" s="153">
        <v>0.8</v>
      </c>
    </row>
    <row r="322" spans="1:9" ht="15.75">
      <c r="A322" s="155">
        <v>314</v>
      </c>
      <c r="B322" s="155" t="s">
        <v>3381</v>
      </c>
      <c r="C322" s="154">
        <v>200</v>
      </c>
      <c r="D322" s="153">
        <v>0.8</v>
      </c>
      <c r="E322" s="153">
        <v>0.8</v>
      </c>
      <c r="F322" s="153">
        <v>0.88624999999999998</v>
      </c>
      <c r="G322" s="153">
        <v>0.86065000000000003</v>
      </c>
      <c r="H322" s="153">
        <v>0.87824999999999998</v>
      </c>
      <c r="I322" s="153">
        <v>0.8</v>
      </c>
    </row>
    <row r="323" spans="1:9" ht="15.75">
      <c r="A323" s="155">
        <v>315</v>
      </c>
      <c r="B323" s="155" t="s">
        <v>3380</v>
      </c>
      <c r="C323" s="154">
        <v>454.3</v>
      </c>
      <c r="D323" s="153">
        <v>0.79999999999999993</v>
      </c>
      <c r="E323" s="153">
        <v>0.79999999999999993</v>
      </c>
      <c r="F323" s="153">
        <v>0.79999999999999993</v>
      </c>
      <c r="G323" s="153">
        <v>0.79999999999999993</v>
      </c>
      <c r="H323" s="153">
        <v>0.79999999999999993</v>
      </c>
      <c r="I323" s="153">
        <v>0.79999999999999993</v>
      </c>
    </row>
    <row r="324" spans="1:9" ht="15.75">
      <c r="A324" s="155">
        <v>316</v>
      </c>
      <c r="B324" s="155" t="s">
        <v>3379</v>
      </c>
      <c r="C324" s="154">
        <v>110</v>
      </c>
      <c r="D324" s="153">
        <v>0.8</v>
      </c>
      <c r="E324" s="153">
        <v>0.8</v>
      </c>
      <c r="F324" s="153">
        <v>0.8</v>
      </c>
      <c r="G324" s="153">
        <v>0.8</v>
      </c>
      <c r="H324" s="153">
        <v>0.8</v>
      </c>
      <c r="I324" s="153">
        <v>0.8</v>
      </c>
    </row>
    <row r="325" spans="1:9" ht="15.75">
      <c r="A325" s="155">
        <v>317</v>
      </c>
      <c r="B325" s="155" t="s">
        <v>3378</v>
      </c>
      <c r="C325" s="154">
        <v>81.111111111111114</v>
      </c>
      <c r="D325" s="153">
        <v>0.45616438356164379</v>
      </c>
      <c r="E325" s="153">
        <v>0.45616438356164379</v>
      </c>
      <c r="F325" s="153">
        <v>0.45616438356164379</v>
      </c>
      <c r="G325" s="153">
        <v>0.45616438356164379</v>
      </c>
      <c r="H325" s="153">
        <v>0.45616438356164379</v>
      </c>
      <c r="I325" s="153">
        <v>0.45616438356164379</v>
      </c>
    </row>
    <row r="326" spans="1:9" ht="15.75">
      <c r="A326" s="155">
        <v>318</v>
      </c>
      <c r="B326" s="155" t="s">
        <v>3331</v>
      </c>
      <c r="C326" s="154">
        <v>72.222222222222214</v>
      </c>
      <c r="D326" s="153">
        <v>0.98307692307692318</v>
      </c>
      <c r="E326" s="153">
        <v>0.98307692307692318</v>
      </c>
      <c r="F326" s="153">
        <v>0.98307692307692318</v>
      </c>
      <c r="G326" s="153">
        <v>0</v>
      </c>
      <c r="H326" s="153">
        <v>0.62307692307692319</v>
      </c>
      <c r="I326" s="153">
        <v>0.62307692307692319</v>
      </c>
    </row>
    <row r="327" spans="1:9" ht="15.75">
      <c r="A327" s="155">
        <v>319</v>
      </c>
      <c r="B327" s="155" t="s">
        <v>3377</v>
      </c>
      <c r="C327" s="154">
        <v>263</v>
      </c>
      <c r="D327" s="153">
        <v>1.3231939163498099</v>
      </c>
      <c r="E327" s="153">
        <v>1.1863117870722433</v>
      </c>
      <c r="F327" s="153">
        <v>1.209125475285171</v>
      </c>
      <c r="G327" s="153">
        <v>1.2775665399239544</v>
      </c>
      <c r="H327" s="153">
        <v>1.0950570342205324</v>
      </c>
      <c r="I327" s="153">
        <v>1.1178707224334601</v>
      </c>
    </row>
    <row r="328" spans="1:9" ht="15.75">
      <c r="A328" s="155">
        <v>320</v>
      </c>
      <c r="B328" s="155" t="s">
        <v>3376</v>
      </c>
      <c r="C328" s="154">
        <v>100</v>
      </c>
      <c r="D328" s="153">
        <v>0.76</v>
      </c>
      <c r="E328" s="153">
        <v>0.76</v>
      </c>
      <c r="F328" s="153">
        <v>0.76</v>
      </c>
      <c r="G328" s="153">
        <v>0.76</v>
      </c>
      <c r="H328" s="153">
        <v>0.76</v>
      </c>
      <c r="I328" s="153">
        <v>0.76</v>
      </c>
    </row>
    <row r="329" spans="1:9" ht="15.75">
      <c r="A329" s="155">
        <v>321</v>
      </c>
      <c r="B329" s="155" t="s">
        <v>3375</v>
      </c>
      <c r="C329" s="154">
        <v>180</v>
      </c>
      <c r="D329" s="153">
        <v>0.8</v>
      </c>
      <c r="E329" s="153">
        <v>0.8</v>
      </c>
      <c r="F329" s="153">
        <v>0.8</v>
      </c>
      <c r="G329" s="153">
        <v>0.8</v>
      </c>
      <c r="H329" s="153">
        <v>0.8</v>
      </c>
      <c r="I329" s="153">
        <v>0.8</v>
      </c>
    </row>
    <row r="330" spans="1:9" ht="15.75">
      <c r="A330" s="155">
        <v>322</v>
      </c>
      <c r="B330" s="155" t="s">
        <v>357</v>
      </c>
      <c r="C330" s="154">
        <v>155.56</v>
      </c>
      <c r="D330" s="153">
        <v>0.87426073540755977</v>
      </c>
      <c r="E330" s="153">
        <v>0.82283363332476211</v>
      </c>
      <c r="F330" s="153">
        <v>0.82283363332476211</v>
      </c>
      <c r="G330" s="153">
        <v>0.84854718436616094</v>
      </c>
      <c r="H330" s="153">
        <v>0.82283363332476211</v>
      </c>
      <c r="I330" s="153">
        <v>0.82283363332476211</v>
      </c>
    </row>
    <row r="331" spans="1:9" ht="15.75">
      <c r="A331" s="155">
        <v>323</v>
      </c>
      <c r="B331" s="155" t="s">
        <v>3374</v>
      </c>
      <c r="C331" s="154">
        <v>100</v>
      </c>
      <c r="D331" s="153">
        <v>0.5</v>
      </c>
      <c r="E331" s="153">
        <v>0.55000000000000004</v>
      </c>
      <c r="F331" s="153">
        <v>0.55000000000000004</v>
      </c>
      <c r="G331" s="153">
        <v>0.55000000000000004</v>
      </c>
      <c r="H331" s="153">
        <v>0.55000000000000004</v>
      </c>
      <c r="I331" s="153">
        <v>0.55000000000000004</v>
      </c>
    </row>
    <row r="332" spans="1:9" ht="15.75">
      <c r="A332" s="155">
        <v>324</v>
      </c>
      <c r="B332" s="155" t="s">
        <v>3373</v>
      </c>
      <c r="C332" s="154">
        <v>133.33000000000001</v>
      </c>
      <c r="D332" s="153">
        <v>0.79999999999999993</v>
      </c>
      <c r="E332" s="153">
        <v>0.79999999999999993</v>
      </c>
      <c r="F332" s="153">
        <v>0.79999999999999993</v>
      </c>
      <c r="G332" s="153">
        <v>0.79999999999999993</v>
      </c>
      <c r="H332" s="153">
        <v>0.79999999999999993</v>
      </c>
      <c r="I332" s="153">
        <v>0.79999999999999993</v>
      </c>
    </row>
    <row r="333" spans="1:9" ht="15.75">
      <c r="A333" s="155">
        <v>325</v>
      </c>
      <c r="B333" s="155" t="s">
        <v>3372</v>
      </c>
      <c r="C333" s="154">
        <v>101.11111111111111</v>
      </c>
      <c r="D333" s="153">
        <v>1.0087912087912088</v>
      </c>
      <c r="E333" s="153">
        <v>1.0087912087912088</v>
      </c>
      <c r="F333" s="153">
        <v>1.0087912087912088</v>
      </c>
      <c r="G333" s="153">
        <v>1.1175824175824176</v>
      </c>
      <c r="H333" s="153">
        <v>1.1175824175824176</v>
      </c>
      <c r="I333" s="153">
        <v>1.1175824175824176</v>
      </c>
    </row>
    <row r="334" spans="1:9" ht="15.75">
      <c r="A334" s="155">
        <v>326</v>
      </c>
      <c r="B334" s="155" t="s">
        <v>3371</v>
      </c>
      <c r="C334" s="154">
        <v>91.111111111111114</v>
      </c>
      <c r="D334" s="153">
        <v>0.65853658536585369</v>
      </c>
      <c r="E334" s="153">
        <v>0.65853658536585369</v>
      </c>
      <c r="F334" s="153">
        <v>0.65853658536585369</v>
      </c>
      <c r="G334" s="153">
        <v>0.65853658536585369</v>
      </c>
      <c r="H334" s="153">
        <v>0.65853658536585369</v>
      </c>
      <c r="I334" s="153">
        <v>0.65853658536585369</v>
      </c>
    </row>
    <row r="335" spans="1:9" ht="15.75">
      <c r="A335" s="155">
        <v>327</v>
      </c>
      <c r="B335" s="155" t="s">
        <v>3370</v>
      </c>
      <c r="C335" s="154">
        <v>84.444444444444443</v>
      </c>
      <c r="D335" s="153">
        <v>0.46184210526315789</v>
      </c>
      <c r="E335" s="153">
        <v>0.46184210526315789</v>
      </c>
      <c r="F335" s="153">
        <v>0.46184210526315789</v>
      </c>
      <c r="G335" s="153">
        <v>0.46184210526315789</v>
      </c>
      <c r="H335" s="153">
        <v>0.46184210526315789</v>
      </c>
      <c r="I335" s="153">
        <v>0.46184210526315789</v>
      </c>
    </row>
    <row r="336" spans="1:9" ht="15.75">
      <c r="A336" s="155">
        <v>328</v>
      </c>
      <c r="B336" s="155" t="s">
        <v>3369</v>
      </c>
      <c r="C336" s="154">
        <v>117.04</v>
      </c>
      <c r="D336" s="153">
        <v>0.8</v>
      </c>
      <c r="E336" s="153">
        <v>0.8</v>
      </c>
      <c r="F336" s="153">
        <v>0.8</v>
      </c>
      <c r="G336" s="153">
        <v>0.8</v>
      </c>
      <c r="H336" s="153">
        <v>0.8</v>
      </c>
      <c r="I336" s="153">
        <v>0.8</v>
      </c>
    </row>
    <row r="337" spans="1:9" ht="15.75">
      <c r="A337" s="155">
        <v>329</v>
      </c>
      <c r="B337" s="155" t="s">
        <v>3368</v>
      </c>
      <c r="C337" s="154">
        <v>103.33333333333333</v>
      </c>
      <c r="D337" s="153">
        <v>3.870967741935484E-2</v>
      </c>
      <c r="E337" s="153">
        <v>3.870967741935484E-2</v>
      </c>
      <c r="F337" s="153">
        <v>3.870967741935484E-2</v>
      </c>
      <c r="G337" s="153">
        <v>3.870967741935484E-2</v>
      </c>
      <c r="H337" s="153">
        <v>0.11612903225806452</v>
      </c>
      <c r="I337" s="153">
        <v>0.11612903225806452</v>
      </c>
    </row>
    <row r="338" spans="1:9" ht="15.75">
      <c r="A338" s="155">
        <v>330</v>
      </c>
      <c r="B338" s="155" t="s">
        <v>3367</v>
      </c>
      <c r="C338" s="154">
        <v>140</v>
      </c>
      <c r="D338" s="153">
        <v>0.8</v>
      </c>
      <c r="E338" s="153">
        <v>0.8</v>
      </c>
      <c r="F338" s="153">
        <v>0.8</v>
      </c>
      <c r="G338" s="153">
        <v>0.8</v>
      </c>
      <c r="H338" s="153">
        <v>0.8</v>
      </c>
      <c r="I338" s="153">
        <v>0.8</v>
      </c>
    </row>
    <row r="339" spans="1:9" ht="15.75">
      <c r="A339" s="155">
        <v>331</v>
      </c>
      <c r="B339" s="155" t="s">
        <v>3366</v>
      </c>
      <c r="C339" s="154">
        <v>2222</v>
      </c>
      <c r="D339" s="153">
        <v>0.79999999999999993</v>
      </c>
      <c r="E339" s="153">
        <v>0.79999999999999993</v>
      </c>
      <c r="F339" s="153">
        <v>0.79999999999999993</v>
      </c>
      <c r="G339" s="153">
        <v>0.79999999999999993</v>
      </c>
      <c r="H339" s="153">
        <v>0.79999999999999993</v>
      </c>
      <c r="I339" s="153">
        <v>0.79999999999999993</v>
      </c>
    </row>
    <row r="340" spans="1:9" ht="15.75">
      <c r="A340" s="155">
        <v>332</v>
      </c>
      <c r="B340" s="155" t="s">
        <v>3365</v>
      </c>
      <c r="C340" s="154">
        <v>815</v>
      </c>
      <c r="D340" s="153">
        <v>0.8</v>
      </c>
      <c r="E340" s="153">
        <v>0.8</v>
      </c>
      <c r="F340" s="153">
        <v>0.8</v>
      </c>
      <c r="G340" s="153">
        <v>0.8</v>
      </c>
      <c r="H340" s="153">
        <v>0.8</v>
      </c>
      <c r="I340" s="153">
        <v>0.8</v>
      </c>
    </row>
    <row r="341" spans="1:9" ht="15.75">
      <c r="A341" s="155">
        <v>333</v>
      </c>
      <c r="B341" s="155" t="s">
        <v>359</v>
      </c>
      <c r="C341" s="154">
        <v>196</v>
      </c>
      <c r="D341" s="153">
        <v>0.8</v>
      </c>
      <c r="E341" s="153">
        <v>0.8</v>
      </c>
      <c r="F341" s="153">
        <v>0.8</v>
      </c>
      <c r="G341" s="153">
        <v>0.8</v>
      </c>
      <c r="H341" s="153">
        <v>0.8</v>
      </c>
      <c r="I341" s="153">
        <v>0.8</v>
      </c>
    </row>
    <row r="342" spans="1:9" ht="15.75">
      <c r="A342" s="155">
        <v>334</v>
      </c>
      <c r="B342" s="155" t="s">
        <v>3364</v>
      </c>
      <c r="C342" s="154">
        <v>671</v>
      </c>
      <c r="D342" s="153">
        <v>0.79999999999999993</v>
      </c>
      <c r="E342" s="153">
        <v>0.79999999999999993</v>
      </c>
      <c r="F342" s="153">
        <v>0.79999999999999993</v>
      </c>
      <c r="G342" s="153">
        <v>0.79999999999999993</v>
      </c>
      <c r="H342" s="153">
        <v>0.79999999999999993</v>
      </c>
      <c r="I342" s="153">
        <v>0.79999999999999993</v>
      </c>
    </row>
    <row r="343" spans="1:9" ht="15.75">
      <c r="A343" s="155">
        <v>335</v>
      </c>
      <c r="B343" s="155" t="s">
        <v>3363</v>
      </c>
      <c r="C343" s="154">
        <v>300</v>
      </c>
      <c r="D343" s="153">
        <v>0.8</v>
      </c>
      <c r="E343" s="153">
        <v>0.8</v>
      </c>
      <c r="F343" s="153">
        <v>0.8</v>
      </c>
      <c r="G343" s="153">
        <v>0.8</v>
      </c>
      <c r="H343" s="153">
        <v>0.8</v>
      </c>
      <c r="I343" s="153">
        <v>0.8</v>
      </c>
    </row>
    <row r="344" spans="1:9" ht="15.75">
      <c r="A344" s="155">
        <v>336</v>
      </c>
      <c r="B344" s="155" t="s">
        <v>359</v>
      </c>
      <c r="C344" s="154">
        <v>183.9</v>
      </c>
      <c r="D344" s="153">
        <v>1.0525285481239803</v>
      </c>
      <c r="E344" s="153">
        <v>1.0525285481239803</v>
      </c>
      <c r="F344" s="153">
        <v>1.046220772158782</v>
      </c>
      <c r="G344" s="153">
        <v>1.0479608482871126</v>
      </c>
      <c r="H344" s="153">
        <v>1.0592713431212615</v>
      </c>
      <c r="I344" s="153">
        <v>0</v>
      </c>
    </row>
    <row r="345" spans="1:9" ht="15.75">
      <c r="A345" s="155">
        <v>337</v>
      </c>
      <c r="B345" s="155" t="s">
        <v>3357</v>
      </c>
      <c r="C345" s="154">
        <v>140.80000000000001</v>
      </c>
      <c r="D345" s="153">
        <v>1.3636363636363635</v>
      </c>
      <c r="E345" s="153">
        <v>0.90909090909090906</v>
      </c>
      <c r="F345" s="153">
        <v>1.0511363636363635</v>
      </c>
      <c r="G345" s="153">
        <v>0.93749999999999989</v>
      </c>
      <c r="H345" s="153">
        <v>1.0227272727272727</v>
      </c>
      <c r="I345" s="153">
        <v>1.0511363636363635</v>
      </c>
    </row>
    <row r="346" spans="1:9" ht="15.75">
      <c r="A346" s="155">
        <v>338</v>
      </c>
      <c r="B346" s="155" t="s">
        <v>3362</v>
      </c>
      <c r="C346" s="154">
        <v>115</v>
      </c>
      <c r="D346" s="153">
        <v>1.4326956521739129</v>
      </c>
      <c r="E346" s="153">
        <v>1.3679999999999999</v>
      </c>
      <c r="F346" s="153">
        <v>1.1008695652173912</v>
      </c>
      <c r="G346" s="153">
        <v>0.9652173913043478</v>
      </c>
      <c r="H346" s="153">
        <v>1.0956521739130434</v>
      </c>
      <c r="I346" s="153">
        <v>0.96208695652173915</v>
      </c>
    </row>
    <row r="347" spans="1:9" ht="15.75">
      <c r="A347" s="155">
        <v>339</v>
      </c>
      <c r="B347" s="155" t="s">
        <v>3357</v>
      </c>
      <c r="C347" s="154">
        <v>144</v>
      </c>
      <c r="D347" s="153">
        <v>1.7455555555555557</v>
      </c>
      <c r="E347" s="153">
        <v>0.89222222222222214</v>
      </c>
      <c r="F347" s="153">
        <v>1.278888888888889</v>
      </c>
      <c r="G347" s="153">
        <v>1.4177777777777778</v>
      </c>
      <c r="H347" s="153">
        <v>1.588888888888889</v>
      </c>
      <c r="I347" s="153">
        <v>1.5513888888888889</v>
      </c>
    </row>
    <row r="348" spans="1:9" ht="15.75">
      <c r="A348" s="155">
        <v>340</v>
      </c>
      <c r="B348" s="155" t="s">
        <v>3361</v>
      </c>
      <c r="C348" s="154">
        <v>2400</v>
      </c>
      <c r="D348" s="153">
        <v>0.8</v>
      </c>
      <c r="E348" s="153">
        <v>0.8</v>
      </c>
      <c r="F348" s="153">
        <v>0.8</v>
      </c>
      <c r="G348" s="153">
        <v>0.8</v>
      </c>
      <c r="H348" s="153">
        <v>0.8</v>
      </c>
      <c r="I348" s="153">
        <v>0</v>
      </c>
    </row>
    <row r="349" spans="1:9" ht="15.75">
      <c r="A349" s="155">
        <v>341</v>
      </c>
      <c r="B349" s="155" t="s">
        <v>3360</v>
      </c>
      <c r="C349" s="154">
        <v>156</v>
      </c>
      <c r="D349" s="153">
        <v>0.79999999999999993</v>
      </c>
      <c r="E349" s="153">
        <v>0.79999999999999993</v>
      </c>
      <c r="F349" s="153">
        <v>0.79999999999999993</v>
      </c>
      <c r="G349" s="153">
        <v>0.79999999999999993</v>
      </c>
      <c r="H349" s="153">
        <v>0.79999999999999993</v>
      </c>
      <c r="I349" s="153">
        <v>0.79999999999999993</v>
      </c>
    </row>
    <row r="350" spans="1:9" ht="15.75">
      <c r="A350" s="155">
        <v>342</v>
      </c>
      <c r="B350" s="155" t="s">
        <v>3359</v>
      </c>
      <c r="C350" s="154">
        <v>150</v>
      </c>
      <c r="D350" s="153">
        <v>0.91600000000000004</v>
      </c>
      <c r="E350" s="153">
        <v>0.8</v>
      </c>
      <c r="F350" s="153">
        <v>0.8</v>
      </c>
      <c r="G350" s="153">
        <v>0.8</v>
      </c>
      <c r="H350" s="153">
        <v>0.8</v>
      </c>
      <c r="I350" s="153">
        <v>0.8</v>
      </c>
    </row>
    <row r="351" spans="1:9" ht="15.75">
      <c r="A351" s="155">
        <v>343</v>
      </c>
      <c r="B351" s="155" t="s">
        <v>3358</v>
      </c>
      <c r="C351" s="154">
        <v>333</v>
      </c>
      <c r="D351" s="153">
        <v>0.79999999999999993</v>
      </c>
      <c r="E351" s="153">
        <v>0.79999999999999993</v>
      </c>
      <c r="F351" s="153">
        <v>0.79999999999999993</v>
      </c>
      <c r="G351" s="153">
        <v>0.79999999999999993</v>
      </c>
      <c r="H351" s="153">
        <v>0.79999999999999993</v>
      </c>
      <c r="I351" s="153">
        <v>0.79999999999999993</v>
      </c>
    </row>
    <row r="352" spans="1:9" ht="15.75">
      <c r="A352" s="155">
        <v>344</v>
      </c>
      <c r="B352" s="155" t="s">
        <v>3357</v>
      </c>
      <c r="C352" s="154">
        <v>138</v>
      </c>
      <c r="D352" s="153">
        <v>0.8</v>
      </c>
      <c r="E352" s="153">
        <v>0.8</v>
      </c>
      <c r="F352" s="153">
        <v>0.8</v>
      </c>
      <c r="G352" s="153">
        <v>0.8</v>
      </c>
      <c r="H352" s="153">
        <v>0.8</v>
      </c>
      <c r="I352" s="153">
        <v>0</v>
      </c>
    </row>
    <row r="353" spans="1:9" ht="15.75">
      <c r="A353" s="155">
        <v>345</v>
      </c>
      <c r="B353" s="155" t="s">
        <v>3356</v>
      </c>
      <c r="C353" s="154">
        <v>167</v>
      </c>
      <c r="D353" s="153">
        <v>0.79999999999999993</v>
      </c>
      <c r="E353" s="153">
        <v>0.79999999999999993</v>
      </c>
      <c r="F353" s="153">
        <v>0.79999999999999993</v>
      </c>
      <c r="G353" s="153">
        <v>0.79999999999999993</v>
      </c>
      <c r="H353" s="153">
        <v>0.79999999999999993</v>
      </c>
      <c r="I353" s="153">
        <v>0.79999999999999993</v>
      </c>
    </row>
    <row r="354" spans="1:9" ht="15.75">
      <c r="A354" s="155">
        <v>346</v>
      </c>
      <c r="B354" s="155" t="s">
        <v>3355</v>
      </c>
      <c r="C354" s="154">
        <v>1000</v>
      </c>
      <c r="D354" s="153">
        <v>1.0411199999999998</v>
      </c>
      <c r="E354" s="153">
        <v>1.16496</v>
      </c>
      <c r="F354" s="153">
        <v>0.91344000000000003</v>
      </c>
      <c r="G354" s="153">
        <v>0.94799999999999995</v>
      </c>
      <c r="H354" s="153">
        <v>0.92400000000000004</v>
      </c>
      <c r="I354" s="153">
        <v>0.90527999999999997</v>
      </c>
    </row>
    <row r="355" spans="1:9" ht="15.75">
      <c r="A355" s="155">
        <v>347</v>
      </c>
      <c r="B355" s="155" t="s">
        <v>3354</v>
      </c>
      <c r="C355" s="154">
        <v>234</v>
      </c>
      <c r="D355" s="153">
        <v>0.80478632478632472</v>
      </c>
      <c r="E355" s="153">
        <v>0.89880341880341874</v>
      </c>
      <c r="F355" s="153">
        <v>0.79999999999999993</v>
      </c>
      <c r="G355" s="153">
        <v>0.79999999999999993</v>
      </c>
      <c r="H355" s="153">
        <v>0.79999999999999993</v>
      </c>
      <c r="I355" s="153">
        <v>0.79999999999999993</v>
      </c>
    </row>
    <row r="356" spans="1:9" ht="15.75">
      <c r="A356" s="155">
        <v>348</v>
      </c>
      <c r="B356" s="155" t="s">
        <v>3353</v>
      </c>
      <c r="C356" s="154">
        <v>154</v>
      </c>
      <c r="D356" s="153">
        <v>2.4350649350649349</v>
      </c>
      <c r="E356" s="153">
        <v>1.9254545454545453</v>
      </c>
      <c r="F356" s="153">
        <v>1.9301298701298701</v>
      </c>
      <c r="G356" s="153">
        <v>1.8506493506493507</v>
      </c>
      <c r="H356" s="153">
        <v>1.8896103896103895</v>
      </c>
      <c r="I356" s="153">
        <v>1.7735064935064935</v>
      </c>
    </row>
    <row r="357" spans="1:9" ht="15.75">
      <c r="A357" s="155">
        <v>349</v>
      </c>
      <c r="B357" s="155" t="s">
        <v>3352</v>
      </c>
      <c r="C357" s="154">
        <v>412.5</v>
      </c>
      <c r="D357" s="153">
        <v>0.8</v>
      </c>
      <c r="E357" s="153">
        <v>0.8</v>
      </c>
      <c r="F357" s="153">
        <v>0.8</v>
      </c>
      <c r="G357" s="153">
        <v>0.8</v>
      </c>
      <c r="H357" s="153">
        <v>0.8</v>
      </c>
      <c r="I357" s="153">
        <v>0.8</v>
      </c>
    </row>
    <row r="358" spans="1:9" ht="15.75">
      <c r="A358" s="155">
        <v>350</v>
      </c>
      <c r="B358" s="155" t="s">
        <v>3352</v>
      </c>
      <c r="C358" s="154">
        <v>267.3</v>
      </c>
      <c r="D358" s="153">
        <v>0.79999999999999993</v>
      </c>
      <c r="E358" s="153">
        <v>0.79999999999999993</v>
      </c>
      <c r="F358" s="153">
        <v>0.79999999999999993</v>
      </c>
      <c r="G358" s="153">
        <v>0.79999999999999993</v>
      </c>
      <c r="H358" s="153">
        <v>0.79999999999999993</v>
      </c>
      <c r="I358" s="153">
        <v>0.79999999999999993</v>
      </c>
    </row>
    <row r="359" spans="1:9" ht="15.75">
      <c r="A359" s="155">
        <v>351</v>
      </c>
      <c r="B359" s="155" t="s">
        <v>3351</v>
      </c>
      <c r="C359" s="154">
        <v>260.7</v>
      </c>
      <c r="D359" s="153">
        <v>0.8</v>
      </c>
      <c r="E359" s="153">
        <v>0.8</v>
      </c>
      <c r="F359" s="153">
        <v>0.8</v>
      </c>
      <c r="G359" s="153">
        <v>0.8</v>
      </c>
      <c r="H359" s="153">
        <v>0.8</v>
      </c>
      <c r="I359" s="153">
        <v>0.8</v>
      </c>
    </row>
    <row r="360" spans="1:9" ht="15.75">
      <c r="A360" s="155">
        <v>352</v>
      </c>
      <c r="B360" s="155" t="s">
        <v>3350</v>
      </c>
      <c r="C360" s="154">
        <v>242</v>
      </c>
      <c r="D360" s="153">
        <v>0.79999999999999993</v>
      </c>
      <c r="E360" s="153">
        <v>0.79999999999999993</v>
      </c>
      <c r="F360" s="153">
        <v>0.79999999999999993</v>
      </c>
      <c r="G360" s="153">
        <v>0.79999999999999993</v>
      </c>
      <c r="H360" s="153">
        <v>0.79999999999999993</v>
      </c>
      <c r="I360" s="153">
        <v>0.79999999999999993</v>
      </c>
    </row>
    <row r="361" spans="1:9" ht="15.75">
      <c r="A361" s="155">
        <v>353</v>
      </c>
      <c r="B361" s="155" t="s">
        <v>3349</v>
      </c>
      <c r="C361" s="154">
        <v>214.5</v>
      </c>
      <c r="D361" s="153">
        <v>0.79999999999999993</v>
      </c>
      <c r="E361" s="153">
        <v>0.79999999999999993</v>
      </c>
      <c r="F361" s="153">
        <v>0.79999999999999993</v>
      </c>
      <c r="G361" s="153">
        <v>0.79999999999999993</v>
      </c>
      <c r="H361" s="153">
        <v>0.79999999999999993</v>
      </c>
      <c r="I361" s="153">
        <v>0.79999999999999993</v>
      </c>
    </row>
    <row r="362" spans="1:9" ht="15.75">
      <c r="A362" s="155">
        <v>354</v>
      </c>
      <c r="B362" s="155" t="s">
        <v>3348</v>
      </c>
      <c r="C362" s="154">
        <v>297</v>
      </c>
      <c r="D362" s="153">
        <v>0.79999999999999993</v>
      </c>
      <c r="E362" s="153">
        <v>0.79999999999999993</v>
      </c>
      <c r="F362" s="153">
        <v>0.79999999999999993</v>
      </c>
      <c r="G362" s="153">
        <v>0.79999999999999993</v>
      </c>
      <c r="H362" s="153">
        <v>0.79999999999999993</v>
      </c>
      <c r="I362" s="153">
        <v>0.79999999999999993</v>
      </c>
    </row>
    <row r="363" spans="1:9" ht="15.75">
      <c r="A363" s="155">
        <v>355</v>
      </c>
      <c r="B363" s="155" t="s">
        <v>3347</v>
      </c>
      <c r="C363" s="154">
        <v>221.1</v>
      </c>
      <c r="D363" s="153">
        <v>0.8</v>
      </c>
      <c r="E363" s="153">
        <v>0.8</v>
      </c>
      <c r="F363" s="153">
        <v>0.8</v>
      </c>
      <c r="G363" s="153">
        <v>0.8</v>
      </c>
      <c r="H363" s="153">
        <v>0.8</v>
      </c>
      <c r="I363" s="153">
        <v>0.8</v>
      </c>
    </row>
    <row r="364" spans="1:9" ht="15.75">
      <c r="A364" s="155">
        <v>356</v>
      </c>
      <c r="B364" s="155" t="s">
        <v>3346</v>
      </c>
      <c r="C364" s="154">
        <v>176</v>
      </c>
      <c r="D364" s="153">
        <v>0.8</v>
      </c>
      <c r="E364" s="153">
        <v>0.8</v>
      </c>
      <c r="F364" s="153">
        <v>0.8</v>
      </c>
      <c r="G364" s="153">
        <v>0.8</v>
      </c>
      <c r="H364" s="153">
        <v>0.8</v>
      </c>
      <c r="I364" s="153">
        <v>0</v>
      </c>
    </row>
    <row r="365" spans="1:9" ht="15.75">
      <c r="A365" s="155">
        <v>357</v>
      </c>
      <c r="B365" s="155" t="s">
        <v>3345</v>
      </c>
      <c r="C365" s="154">
        <v>211.2</v>
      </c>
      <c r="D365" s="153">
        <v>1.0795454545454546</v>
      </c>
      <c r="E365" s="153">
        <v>1.1789772727272727</v>
      </c>
      <c r="F365" s="153">
        <v>0.8</v>
      </c>
      <c r="G365" s="153">
        <v>0.8</v>
      </c>
      <c r="H365" s="153">
        <v>0.8</v>
      </c>
      <c r="I365" s="153">
        <v>0.8</v>
      </c>
    </row>
    <row r="366" spans="1:9" ht="15.75">
      <c r="A366" s="155">
        <v>358</v>
      </c>
      <c r="B366" s="155" t="s">
        <v>3343</v>
      </c>
      <c r="C366" s="154">
        <v>323.39999999999998</v>
      </c>
      <c r="D366" s="153">
        <v>0.80000000000000016</v>
      </c>
      <c r="E366" s="153">
        <v>0.80000000000000016</v>
      </c>
      <c r="F366" s="153">
        <v>0.80000000000000016</v>
      </c>
      <c r="G366" s="153">
        <v>0.80000000000000016</v>
      </c>
      <c r="H366" s="153">
        <v>0.80000000000000016</v>
      </c>
      <c r="I366" s="153">
        <v>0</v>
      </c>
    </row>
    <row r="367" spans="1:9" ht="15.75">
      <c r="A367" s="155">
        <v>359</v>
      </c>
      <c r="B367" s="155" t="s">
        <v>3343</v>
      </c>
      <c r="C367" s="154">
        <v>528</v>
      </c>
      <c r="D367" s="153">
        <v>0.79999999999999993</v>
      </c>
      <c r="E367" s="153">
        <v>0.79999999999999993</v>
      </c>
      <c r="F367" s="153">
        <v>0.79999999999999993</v>
      </c>
      <c r="G367" s="153">
        <v>0.79999999999999993</v>
      </c>
      <c r="H367" s="153">
        <v>0.79999999999999993</v>
      </c>
      <c r="I367" s="153">
        <v>0.79999999999999993</v>
      </c>
    </row>
    <row r="368" spans="1:9" ht="15.75">
      <c r="A368" s="155">
        <v>360</v>
      </c>
      <c r="B368" s="155" t="s">
        <v>3343</v>
      </c>
      <c r="C368" s="154">
        <v>272.8</v>
      </c>
      <c r="D368" s="153">
        <v>0.8</v>
      </c>
      <c r="E368" s="153">
        <v>0.8</v>
      </c>
      <c r="F368" s="153">
        <v>0.8</v>
      </c>
      <c r="G368" s="153">
        <v>0.8</v>
      </c>
      <c r="H368" s="153">
        <v>0.8</v>
      </c>
      <c r="I368" s="153">
        <v>0.8</v>
      </c>
    </row>
    <row r="369" spans="1:9" ht="15.75">
      <c r="A369" s="155">
        <v>361</v>
      </c>
      <c r="B369" s="155" t="s">
        <v>3343</v>
      </c>
      <c r="C369" s="154">
        <v>184.8</v>
      </c>
      <c r="D369" s="153">
        <v>0.79999999999999993</v>
      </c>
      <c r="E369" s="153">
        <v>0.79999999999999993</v>
      </c>
      <c r="F369" s="153">
        <v>0.79999999999999993</v>
      </c>
      <c r="G369" s="153">
        <v>0.79999999999999993</v>
      </c>
      <c r="H369" s="153">
        <v>0.79999999999999993</v>
      </c>
      <c r="I369" s="153">
        <v>0.79999999999999993</v>
      </c>
    </row>
    <row r="370" spans="1:9" ht="15.75">
      <c r="A370" s="155">
        <v>362</v>
      </c>
      <c r="B370" s="155" t="s">
        <v>3344</v>
      </c>
      <c r="C370" s="154">
        <v>506.4</v>
      </c>
      <c r="D370" s="153">
        <v>1.6897314375987362</v>
      </c>
      <c r="E370" s="153">
        <v>1.8856240126382307</v>
      </c>
      <c r="F370" s="153">
        <v>1.3895734597156397</v>
      </c>
      <c r="G370" s="153">
        <v>1.1387045813586099</v>
      </c>
      <c r="H370" s="153">
        <v>0.8</v>
      </c>
      <c r="I370" s="153">
        <v>0</v>
      </c>
    </row>
    <row r="371" spans="1:9" ht="15.75">
      <c r="A371" s="155">
        <v>363</v>
      </c>
      <c r="B371" s="155" t="s">
        <v>3343</v>
      </c>
      <c r="C371" s="154">
        <v>220</v>
      </c>
      <c r="D371" s="153">
        <v>0.8</v>
      </c>
      <c r="E371" s="153">
        <v>0.8</v>
      </c>
      <c r="F371" s="153">
        <v>0.8</v>
      </c>
      <c r="G371" s="153">
        <v>0.8</v>
      </c>
      <c r="H371" s="153">
        <v>0.8</v>
      </c>
      <c r="I371" s="153">
        <v>0.8</v>
      </c>
    </row>
    <row r="372" spans="1:9" ht="15.75">
      <c r="A372" s="155">
        <v>364</v>
      </c>
      <c r="B372" s="155" t="s">
        <v>3342</v>
      </c>
      <c r="C372" s="154">
        <v>148</v>
      </c>
      <c r="D372" s="153">
        <v>0.8</v>
      </c>
      <c r="E372" s="153">
        <v>0.8</v>
      </c>
      <c r="F372" s="153">
        <v>0.8</v>
      </c>
      <c r="G372" s="153">
        <v>0.8</v>
      </c>
      <c r="H372" s="153">
        <v>0.8</v>
      </c>
      <c r="I372" s="153">
        <v>0.8</v>
      </c>
    </row>
    <row r="373" spans="1:9" ht="15.75">
      <c r="A373" s="155">
        <v>365</v>
      </c>
      <c r="B373" s="155" t="s">
        <v>3341</v>
      </c>
      <c r="C373" s="154">
        <v>225</v>
      </c>
      <c r="D373" s="153">
        <v>0.8</v>
      </c>
      <c r="E373" s="153">
        <v>0.81066666666666665</v>
      </c>
      <c r="F373" s="153">
        <v>0.8</v>
      </c>
      <c r="G373" s="153">
        <v>0.8</v>
      </c>
      <c r="H373" s="153">
        <v>0.8</v>
      </c>
      <c r="I373" s="153">
        <v>0.8</v>
      </c>
    </row>
    <row r="374" spans="1:9" ht="15.75">
      <c r="A374" s="155">
        <v>366</v>
      </c>
      <c r="B374" s="155" t="s">
        <v>3340</v>
      </c>
      <c r="C374" s="154">
        <v>441</v>
      </c>
      <c r="D374" s="153">
        <v>0.8</v>
      </c>
      <c r="E374" s="153">
        <v>0.8</v>
      </c>
      <c r="F374" s="153">
        <v>0.8</v>
      </c>
      <c r="G374" s="153">
        <v>0.8</v>
      </c>
      <c r="H374" s="153">
        <v>0.8</v>
      </c>
      <c r="I374" s="153">
        <v>0.8</v>
      </c>
    </row>
    <row r="375" spans="1:9" ht="15.75">
      <c r="A375" s="155">
        <v>367</v>
      </c>
      <c r="B375" s="155" t="s">
        <v>3339</v>
      </c>
      <c r="C375" s="154">
        <v>1188</v>
      </c>
      <c r="D375" s="153">
        <v>1.6654545454545453</v>
      </c>
      <c r="E375" s="153">
        <v>1.7084848484848485</v>
      </c>
      <c r="F375" s="153">
        <v>1.2436363636363637</v>
      </c>
      <c r="G375" s="153">
        <v>1.196969696969697</v>
      </c>
      <c r="H375" s="153">
        <v>1.2878787878787878</v>
      </c>
      <c r="I375" s="153">
        <v>0.79999999999999993</v>
      </c>
    </row>
    <row r="376" spans="1:9" ht="15.75">
      <c r="A376" s="155">
        <v>368</v>
      </c>
      <c r="B376" s="155" t="s">
        <v>3338</v>
      </c>
      <c r="C376" s="154">
        <v>388.4</v>
      </c>
      <c r="D376" s="153">
        <v>0.95242018537590123</v>
      </c>
      <c r="E376" s="153">
        <v>0.94747682801235844</v>
      </c>
      <c r="F376" s="153">
        <v>0.89268795056642647</v>
      </c>
      <c r="G376" s="153">
        <v>0.89598352214212162</v>
      </c>
      <c r="H376" s="153">
        <v>0.85478887744593213</v>
      </c>
      <c r="I376" s="153">
        <v>0.88321318228630286</v>
      </c>
    </row>
    <row r="377" spans="1:9" ht="15.75">
      <c r="A377" s="155">
        <v>369</v>
      </c>
      <c r="B377" s="155" t="s">
        <v>3337</v>
      </c>
      <c r="C377" s="154">
        <v>300.3</v>
      </c>
      <c r="D377" s="153">
        <v>0.8</v>
      </c>
      <c r="E377" s="153">
        <v>0.8</v>
      </c>
      <c r="F377" s="153">
        <v>0.8</v>
      </c>
      <c r="G377" s="153">
        <v>0.8</v>
      </c>
      <c r="H377" s="153">
        <v>0.8</v>
      </c>
      <c r="I377" s="153">
        <v>0.8</v>
      </c>
    </row>
    <row r="378" spans="1:9" ht="15.75">
      <c r="A378" s="155">
        <v>370</v>
      </c>
      <c r="B378" s="155" t="s">
        <v>3336</v>
      </c>
      <c r="C378" s="154">
        <v>327</v>
      </c>
      <c r="D378" s="153">
        <v>0.8</v>
      </c>
      <c r="E378" s="153">
        <v>0.8</v>
      </c>
      <c r="F378" s="153">
        <v>0</v>
      </c>
      <c r="G378" s="153">
        <v>0.8</v>
      </c>
      <c r="H378" s="153">
        <v>0.8</v>
      </c>
      <c r="I378" s="153">
        <v>0.8</v>
      </c>
    </row>
    <row r="379" spans="1:9" ht="15.75">
      <c r="A379" s="155">
        <v>371</v>
      </c>
      <c r="B379" s="155" t="s">
        <v>3335</v>
      </c>
      <c r="C379" s="154">
        <v>289</v>
      </c>
      <c r="D379" s="153">
        <v>0.79999999999999993</v>
      </c>
      <c r="E379" s="153">
        <v>0.79999999999999993</v>
      </c>
      <c r="F379" s="153">
        <v>0.79999999999999993</v>
      </c>
      <c r="G379" s="153">
        <v>0.79999999999999993</v>
      </c>
      <c r="H379" s="153">
        <v>0.79999999999999993</v>
      </c>
      <c r="I379" s="153">
        <v>0.79999999999999993</v>
      </c>
    </row>
    <row r="380" spans="1:9" ht="15.75">
      <c r="A380" s="155">
        <v>372</v>
      </c>
      <c r="B380" s="155" t="s">
        <v>3334</v>
      </c>
      <c r="C380" s="154">
        <v>77.777777777777771</v>
      </c>
      <c r="D380" s="153">
        <v>0.95142857142857151</v>
      </c>
      <c r="E380" s="153">
        <v>1.0414285714285716</v>
      </c>
      <c r="F380" s="153">
        <v>1.0414285714285716</v>
      </c>
      <c r="G380" s="153">
        <v>1.0414285714285716</v>
      </c>
      <c r="H380" s="153">
        <v>1.0414285714285716</v>
      </c>
      <c r="I380" s="153">
        <v>1.0414285714285716</v>
      </c>
    </row>
    <row r="381" spans="1:9" ht="15.75">
      <c r="A381" s="155">
        <v>373</v>
      </c>
      <c r="B381" s="155" t="s">
        <v>3333</v>
      </c>
      <c r="C381" s="154">
        <v>313</v>
      </c>
      <c r="D381" s="153">
        <v>0.81277955271565494</v>
      </c>
      <c r="E381" s="153">
        <v>0.88792332268370611</v>
      </c>
      <c r="F381" s="153">
        <v>0.81086261980830676</v>
      </c>
      <c r="G381" s="153">
        <v>0.8</v>
      </c>
      <c r="H381" s="153">
        <v>0.8</v>
      </c>
      <c r="I381" s="153">
        <v>0.8</v>
      </c>
    </row>
    <row r="382" spans="1:9" ht="15.75">
      <c r="A382" s="155">
        <v>374</v>
      </c>
      <c r="B382" s="155" t="s">
        <v>3332</v>
      </c>
      <c r="C382" s="154">
        <v>72.25</v>
      </c>
      <c r="D382" s="153">
        <v>1.1626297577854672</v>
      </c>
      <c r="E382" s="153">
        <v>1.1626297577854672</v>
      </c>
      <c r="F382" s="153">
        <v>1.1626297577854672</v>
      </c>
      <c r="G382" s="153">
        <v>1.1626297577854672</v>
      </c>
      <c r="H382" s="153">
        <v>1.1626297577854672</v>
      </c>
      <c r="I382" s="153">
        <v>0</v>
      </c>
    </row>
    <row r="383" spans="1:9" ht="15.75">
      <c r="A383" s="155">
        <v>375</v>
      </c>
      <c r="B383" s="155" t="s">
        <v>3331</v>
      </c>
      <c r="C383" s="154">
        <v>91.111111111111114</v>
      </c>
      <c r="D383" s="153">
        <v>0.45</v>
      </c>
      <c r="E383" s="153">
        <v>0.46097560975609753</v>
      </c>
      <c r="F383" s="153">
        <v>0.46097560975609753</v>
      </c>
      <c r="G383" s="153">
        <v>0.46097560975609753</v>
      </c>
      <c r="H383" s="153">
        <v>0.46097560975609753</v>
      </c>
      <c r="I383" s="153">
        <v>0.46097560975609753</v>
      </c>
    </row>
    <row r="384" spans="1:9" ht="15.75">
      <c r="A384" s="155">
        <v>376</v>
      </c>
      <c r="B384" s="155" t="s">
        <v>3330</v>
      </c>
      <c r="C384" s="154">
        <v>135.56</v>
      </c>
      <c r="D384" s="153">
        <v>0.79999999999999993</v>
      </c>
      <c r="E384" s="153">
        <v>0.79999999999999993</v>
      </c>
      <c r="F384" s="153">
        <v>0.79999999999999993</v>
      </c>
      <c r="G384" s="153">
        <v>0.79999999999999993</v>
      </c>
      <c r="H384" s="153">
        <v>0.79999999999999993</v>
      </c>
      <c r="I384" s="153">
        <v>0</v>
      </c>
    </row>
    <row r="385" spans="1:9" ht="15.75">
      <c r="A385" s="155">
        <v>377</v>
      </c>
      <c r="B385" s="155" t="s">
        <v>3329</v>
      </c>
      <c r="C385" s="154">
        <v>1000</v>
      </c>
      <c r="D385" s="153">
        <v>0.8</v>
      </c>
      <c r="E385" s="153">
        <v>0.8</v>
      </c>
      <c r="F385" s="153">
        <v>0.8</v>
      </c>
      <c r="G385" s="153">
        <v>0.8</v>
      </c>
      <c r="H385" s="153">
        <v>0.8</v>
      </c>
      <c r="I385" s="153">
        <v>0.8</v>
      </c>
    </row>
    <row r="386" spans="1:9" ht="15.75">
      <c r="A386" s="155">
        <v>378</v>
      </c>
      <c r="B386" s="155" t="s">
        <v>3328</v>
      </c>
      <c r="C386" s="154">
        <v>350</v>
      </c>
      <c r="D386" s="153">
        <v>0.8</v>
      </c>
      <c r="E386" s="153">
        <v>0.8</v>
      </c>
      <c r="F386" s="153">
        <v>0.8</v>
      </c>
      <c r="G386" s="153">
        <v>0.8</v>
      </c>
      <c r="H386" s="153">
        <v>0.8</v>
      </c>
      <c r="I386" s="153">
        <v>0.8</v>
      </c>
    </row>
    <row r="387" spans="1:9" ht="15.75">
      <c r="A387" s="155">
        <v>379</v>
      </c>
      <c r="B387" s="155" t="s">
        <v>3327</v>
      </c>
      <c r="C387" s="154">
        <v>130</v>
      </c>
      <c r="D387" s="153">
        <v>0.8</v>
      </c>
      <c r="E387" s="153">
        <v>0.8</v>
      </c>
      <c r="F387" s="153">
        <v>0.8</v>
      </c>
      <c r="G387" s="153">
        <v>0.8</v>
      </c>
      <c r="H387" s="153">
        <v>0.8</v>
      </c>
      <c r="I387" s="153">
        <v>0.8</v>
      </c>
    </row>
    <row r="388" spans="1:9" ht="15.75">
      <c r="A388" s="155">
        <v>380</v>
      </c>
      <c r="B388" s="155" t="s">
        <v>357</v>
      </c>
      <c r="C388" s="154">
        <v>75.555555555555557</v>
      </c>
      <c r="D388" s="153">
        <v>1.4823529411764707</v>
      </c>
      <c r="E388" s="153">
        <v>1.4823529411764707</v>
      </c>
      <c r="F388" s="153">
        <v>1.5220588235294117</v>
      </c>
      <c r="G388" s="153">
        <v>1.6544117647058822</v>
      </c>
      <c r="H388" s="153">
        <v>1.6941176470588235</v>
      </c>
      <c r="I388" s="153">
        <v>1.7205882352941175</v>
      </c>
    </row>
    <row r="389" spans="1:9" ht="15.75">
      <c r="A389" s="155">
        <v>381</v>
      </c>
      <c r="B389" s="155" t="s">
        <v>3326</v>
      </c>
      <c r="C389" s="154">
        <v>474.44</v>
      </c>
      <c r="D389" s="153">
        <v>0.8</v>
      </c>
      <c r="E389" s="153">
        <v>0.8</v>
      </c>
      <c r="F389" s="153">
        <v>0.8</v>
      </c>
      <c r="G389" s="153">
        <v>0.8</v>
      </c>
      <c r="H389" s="153">
        <v>0.8</v>
      </c>
      <c r="I389" s="153">
        <v>0.8</v>
      </c>
    </row>
    <row r="390" spans="1:9" ht="15.75">
      <c r="A390" s="155">
        <v>382</v>
      </c>
      <c r="B390" s="155" t="s">
        <v>3325</v>
      </c>
      <c r="C390" s="154">
        <v>366.67</v>
      </c>
      <c r="D390" s="153">
        <v>0.8</v>
      </c>
      <c r="E390" s="153">
        <v>0.8</v>
      </c>
      <c r="F390" s="153">
        <v>0.8</v>
      </c>
      <c r="G390" s="153">
        <v>0.8</v>
      </c>
      <c r="H390" s="153">
        <v>0.8</v>
      </c>
      <c r="I390" s="153">
        <v>0.8</v>
      </c>
    </row>
    <row r="391" spans="1:9" ht="15.75">
      <c r="A391" s="155">
        <v>383</v>
      </c>
      <c r="B391" s="155" t="s">
        <v>3324</v>
      </c>
      <c r="C391" s="154">
        <v>166.67</v>
      </c>
      <c r="D391" s="153">
        <v>0.80000000000000016</v>
      </c>
      <c r="E391" s="153">
        <v>0.80000000000000016</v>
      </c>
      <c r="F391" s="153">
        <v>0.80000000000000016</v>
      </c>
      <c r="G391" s="153">
        <v>0.80000000000000016</v>
      </c>
      <c r="H391" s="153">
        <v>0.80000000000000016</v>
      </c>
      <c r="I391" s="153">
        <v>0</v>
      </c>
    </row>
    <row r="392" spans="1:9" ht="15.75">
      <c r="A392" s="155">
        <v>384</v>
      </c>
      <c r="B392" s="155" t="s">
        <v>3323</v>
      </c>
      <c r="C392" s="154">
        <v>201.11</v>
      </c>
      <c r="D392" s="153">
        <v>0.79999999999999993</v>
      </c>
      <c r="E392" s="153">
        <v>0.79999999999999993</v>
      </c>
      <c r="F392" s="153">
        <v>0.79999999999999993</v>
      </c>
      <c r="G392" s="153">
        <v>0.79999999999999993</v>
      </c>
      <c r="H392" s="153">
        <v>0.79999999999999993</v>
      </c>
      <c r="I392" s="153">
        <v>0.79999999999999993</v>
      </c>
    </row>
    <row r="393" spans="1:9" ht="15.75">
      <c r="A393" s="155">
        <v>385</v>
      </c>
      <c r="B393" s="155" t="s">
        <v>3322</v>
      </c>
      <c r="C393" s="154">
        <v>92.22</v>
      </c>
      <c r="D393" s="153">
        <v>0.78074170461938841</v>
      </c>
      <c r="E393" s="153">
        <v>0.78074170461938841</v>
      </c>
      <c r="F393" s="153">
        <v>0.78074170461938841</v>
      </c>
      <c r="G393" s="153">
        <v>0.78074170461938841</v>
      </c>
      <c r="H393" s="153">
        <v>0.78074170461938841</v>
      </c>
      <c r="I393" s="153">
        <v>0.78074170461938841</v>
      </c>
    </row>
    <row r="394" spans="1:9" ht="15.75">
      <c r="A394" s="155">
        <v>386</v>
      </c>
      <c r="B394" s="155" t="s">
        <v>3321</v>
      </c>
      <c r="C394" s="154">
        <v>271.11</v>
      </c>
      <c r="D394" s="153">
        <v>0.79999999999999993</v>
      </c>
      <c r="E394" s="153">
        <v>0.79999999999999993</v>
      </c>
      <c r="F394" s="153">
        <v>0.79999999999999993</v>
      </c>
      <c r="G394" s="153">
        <v>0.79999999999999993</v>
      </c>
      <c r="H394" s="153">
        <v>0.79999999999999993</v>
      </c>
      <c r="I394" s="153">
        <v>0.79999999999999993</v>
      </c>
    </row>
    <row r="395" spans="1:9" ht="15.75">
      <c r="A395" s="155">
        <v>387</v>
      </c>
      <c r="B395" s="155" t="s">
        <v>3320</v>
      </c>
      <c r="C395" s="154">
        <v>84.44</v>
      </c>
      <c r="D395" s="153">
        <v>0.59213642823306489</v>
      </c>
      <c r="E395" s="153">
        <v>0.59213642823306489</v>
      </c>
      <c r="F395" s="153">
        <v>0.59213642823306489</v>
      </c>
      <c r="G395" s="153">
        <v>0.59213642823306489</v>
      </c>
      <c r="H395" s="153">
        <v>0.59213642823306489</v>
      </c>
      <c r="I395" s="153">
        <v>0.59213642823306489</v>
      </c>
    </row>
    <row r="396" spans="1:9" ht="15.75">
      <c r="A396" s="155">
        <v>388</v>
      </c>
      <c r="B396" s="155" t="s">
        <v>3319</v>
      </c>
      <c r="C396" s="154">
        <v>191.11</v>
      </c>
      <c r="D396" s="153">
        <v>0</v>
      </c>
      <c r="E396" s="153">
        <v>0.79999999999999993</v>
      </c>
      <c r="F396" s="153">
        <v>0.79999999999999993</v>
      </c>
      <c r="G396" s="153">
        <v>0.79999999999999993</v>
      </c>
      <c r="H396" s="153">
        <v>0.79999999999999993</v>
      </c>
      <c r="I396" s="153">
        <v>0.79999999999999993</v>
      </c>
    </row>
    <row r="397" spans="1:9" ht="15.75">
      <c r="A397" s="155">
        <v>389</v>
      </c>
      <c r="B397" s="155" t="s">
        <v>3318</v>
      </c>
      <c r="C397" s="154">
        <v>77.78</v>
      </c>
      <c r="D397" s="153">
        <v>8.9997428644895863E-2</v>
      </c>
      <c r="E397" s="153">
        <v>8.9997428644895863E-2</v>
      </c>
      <c r="F397" s="153">
        <v>8.9997428644895863E-2</v>
      </c>
      <c r="G397" s="153">
        <v>8.9997428644895863E-2</v>
      </c>
      <c r="H397" s="153">
        <v>8.9997428644895863E-2</v>
      </c>
      <c r="I397" s="153">
        <v>8.9997428644895863E-2</v>
      </c>
    </row>
    <row r="398" spans="1:9" ht="15.75">
      <c r="A398" s="155">
        <v>390</v>
      </c>
      <c r="B398" s="155" t="s">
        <v>3317</v>
      </c>
      <c r="C398" s="154">
        <v>111.11</v>
      </c>
      <c r="D398" s="153">
        <v>0.8</v>
      </c>
      <c r="E398" s="153">
        <v>0.8</v>
      </c>
      <c r="F398" s="153">
        <v>0.8</v>
      </c>
      <c r="G398" s="153">
        <v>0.8</v>
      </c>
      <c r="H398" s="153">
        <v>0.8</v>
      </c>
      <c r="I398" s="153">
        <v>0.8</v>
      </c>
    </row>
    <row r="399" spans="1:9" ht="15.75">
      <c r="A399" s="155">
        <v>391</v>
      </c>
      <c r="B399" s="155" t="s">
        <v>3316</v>
      </c>
      <c r="C399" s="154">
        <v>173.33</v>
      </c>
      <c r="D399" s="153">
        <v>0.79999999999999982</v>
      </c>
      <c r="E399" s="153">
        <v>0.79999999999999982</v>
      </c>
      <c r="F399" s="153">
        <v>0.79999999999999982</v>
      </c>
      <c r="G399" s="153">
        <v>0.79999999999999982</v>
      </c>
      <c r="H399" s="153">
        <v>0.79999999999999982</v>
      </c>
      <c r="I399" s="153">
        <v>0.79999999999999982</v>
      </c>
    </row>
    <row r="400" spans="1:9" ht="15.75">
      <c r="A400" s="155">
        <v>392</v>
      </c>
      <c r="B400" s="155" t="s">
        <v>3315</v>
      </c>
      <c r="C400" s="154">
        <v>1333.33</v>
      </c>
      <c r="D400" s="153">
        <v>0.8</v>
      </c>
      <c r="E400" s="153">
        <v>0.8</v>
      </c>
      <c r="F400" s="153">
        <v>0.8</v>
      </c>
      <c r="G400" s="153">
        <v>0.8</v>
      </c>
      <c r="H400" s="153">
        <v>0.8</v>
      </c>
      <c r="I400" s="153">
        <v>0.8</v>
      </c>
    </row>
    <row r="401" spans="1:9" ht="15.75">
      <c r="A401" s="155">
        <v>393</v>
      </c>
      <c r="B401" s="155" t="s">
        <v>3314</v>
      </c>
      <c r="C401" s="154">
        <v>183.33</v>
      </c>
      <c r="D401" s="153">
        <v>0.79999999999999982</v>
      </c>
      <c r="E401" s="153">
        <v>0.79999999999999982</v>
      </c>
      <c r="F401" s="153">
        <v>0.79999999999999982</v>
      </c>
      <c r="G401" s="153">
        <v>0.79999999999999982</v>
      </c>
      <c r="H401" s="153">
        <v>0.79999999999999982</v>
      </c>
      <c r="I401" s="153">
        <v>0.79999999999999982</v>
      </c>
    </row>
    <row r="402" spans="1:9" ht="15.75">
      <c r="A402" s="155">
        <v>394</v>
      </c>
      <c r="B402" s="155" t="s">
        <v>3313</v>
      </c>
      <c r="C402" s="154">
        <v>200</v>
      </c>
      <c r="D402" s="153">
        <v>0.8</v>
      </c>
      <c r="E402" s="153">
        <v>0.8</v>
      </c>
      <c r="F402" s="153">
        <v>0.8</v>
      </c>
      <c r="G402" s="153">
        <v>0.8</v>
      </c>
      <c r="H402" s="153">
        <v>0.8</v>
      </c>
      <c r="I402" s="153">
        <v>0.8</v>
      </c>
    </row>
    <row r="403" spans="1:9" ht="15.75">
      <c r="A403" s="155">
        <v>395</v>
      </c>
      <c r="B403" s="155" t="s">
        <v>3312</v>
      </c>
      <c r="C403" s="154">
        <v>2595.56</v>
      </c>
      <c r="D403" s="153">
        <v>0.79999999999999993</v>
      </c>
      <c r="E403" s="153">
        <v>0.79999999999999993</v>
      </c>
      <c r="F403" s="153">
        <v>0.79999999999999993</v>
      </c>
      <c r="G403" s="153">
        <v>0.79999999999999993</v>
      </c>
      <c r="H403" s="153">
        <v>0.79999999999999993</v>
      </c>
      <c r="I403" s="153">
        <v>0.79999999999999993</v>
      </c>
    </row>
    <row r="404" spans="1:9" ht="15.75">
      <c r="A404" s="155">
        <v>396</v>
      </c>
      <c r="B404" s="155" t="s">
        <v>3311</v>
      </c>
      <c r="C404" s="154">
        <v>179</v>
      </c>
      <c r="D404" s="153">
        <v>0.79999999999999993</v>
      </c>
      <c r="E404" s="153">
        <v>0.79999999999999993</v>
      </c>
      <c r="F404" s="153">
        <v>0.86033519553072624</v>
      </c>
      <c r="G404" s="153">
        <v>0.79999999999999993</v>
      </c>
      <c r="H404" s="153">
        <v>0.79999999999999993</v>
      </c>
      <c r="I404" s="153">
        <v>0.79999999999999993</v>
      </c>
    </row>
    <row r="405" spans="1:9" ht="15.75">
      <c r="A405" s="155">
        <v>397</v>
      </c>
      <c r="B405" s="155" t="s">
        <v>3310</v>
      </c>
      <c r="C405" s="154">
        <v>83.33</v>
      </c>
      <c r="D405" s="153">
        <v>0.55202208088323534</v>
      </c>
      <c r="E405" s="153">
        <v>0.88803552142085684</v>
      </c>
      <c r="F405" s="153">
        <v>0.88803552142085684</v>
      </c>
      <c r="G405" s="153">
        <v>0.88803552142085684</v>
      </c>
      <c r="H405" s="153">
        <v>0.88803552142085684</v>
      </c>
      <c r="I405" s="153">
        <v>0.88803552142085684</v>
      </c>
    </row>
    <row r="406" spans="1:9" ht="15.75">
      <c r="A406" s="155">
        <v>398</v>
      </c>
      <c r="B406" s="155" t="s">
        <v>3668</v>
      </c>
      <c r="C406" s="154">
        <v>140</v>
      </c>
      <c r="D406" s="153">
        <v>0.8</v>
      </c>
      <c r="E406" s="153">
        <v>0.8</v>
      </c>
      <c r="F406" s="153">
        <v>0.8</v>
      </c>
      <c r="G406" s="153">
        <v>0.8</v>
      </c>
      <c r="H406" s="153">
        <v>0.8</v>
      </c>
      <c r="I406" s="153">
        <v>0</v>
      </c>
    </row>
    <row r="407" spans="1:9" ht="15.75">
      <c r="A407" s="155">
        <v>399</v>
      </c>
      <c r="B407" s="155" t="s">
        <v>3309</v>
      </c>
      <c r="C407" s="154">
        <v>120</v>
      </c>
      <c r="D407" s="153">
        <v>0.8</v>
      </c>
      <c r="E407" s="153">
        <v>0.8</v>
      </c>
      <c r="F407" s="153">
        <v>0.8</v>
      </c>
      <c r="G407" s="153">
        <v>0.8</v>
      </c>
      <c r="H407" s="153">
        <v>0.8</v>
      </c>
      <c r="I407" s="153">
        <v>0.8</v>
      </c>
    </row>
    <row r="408" spans="1:9" ht="15.75">
      <c r="A408" s="155">
        <v>400</v>
      </c>
      <c r="B408" s="155" t="s">
        <v>3669</v>
      </c>
      <c r="C408" s="154">
        <v>105.56</v>
      </c>
      <c r="D408" s="153">
        <v>0</v>
      </c>
      <c r="E408" s="153">
        <v>0</v>
      </c>
      <c r="F408" s="153">
        <v>0</v>
      </c>
      <c r="G408" s="153">
        <v>0</v>
      </c>
      <c r="H408" s="153">
        <v>0.16104585070102312</v>
      </c>
      <c r="I408" s="153">
        <v>0</v>
      </c>
    </row>
    <row r="409" spans="1:9" ht="15.75">
      <c r="A409" s="155">
        <v>401</v>
      </c>
      <c r="B409" s="155" t="s">
        <v>3308</v>
      </c>
      <c r="C409" s="154">
        <v>348.89</v>
      </c>
      <c r="D409" s="153">
        <v>0.8</v>
      </c>
      <c r="E409" s="153">
        <v>0.8</v>
      </c>
      <c r="F409" s="153">
        <v>0.8</v>
      </c>
      <c r="G409" s="153">
        <v>0.8</v>
      </c>
      <c r="H409" s="153">
        <v>0.8</v>
      </c>
      <c r="I409" s="153">
        <v>0</v>
      </c>
    </row>
    <row r="410" spans="1:9" ht="15.75">
      <c r="A410" s="155">
        <v>402</v>
      </c>
      <c r="B410" s="155" t="s">
        <v>3306</v>
      </c>
      <c r="C410" s="154">
        <v>185.56</v>
      </c>
      <c r="D410" s="153">
        <v>0.8</v>
      </c>
      <c r="E410" s="153">
        <v>0.8</v>
      </c>
      <c r="F410" s="153">
        <v>0.8</v>
      </c>
      <c r="G410" s="153">
        <v>0.8</v>
      </c>
      <c r="H410" s="153">
        <v>0.8</v>
      </c>
      <c r="I410" s="153">
        <v>0.8</v>
      </c>
    </row>
    <row r="411" spans="1:9" ht="15.75">
      <c r="A411" s="155">
        <v>403</v>
      </c>
      <c r="B411" s="155" t="s">
        <v>3307</v>
      </c>
      <c r="C411" s="154">
        <v>744.44</v>
      </c>
      <c r="D411" s="153">
        <v>0.91107409596475197</v>
      </c>
      <c r="E411" s="153">
        <v>0.96136693353393143</v>
      </c>
      <c r="F411" s="153">
        <v>0.95169523400139699</v>
      </c>
      <c r="G411" s="153">
        <v>0.96007737359626022</v>
      </c>
      <c r="H411" s="153">
        <v>0.85691257858255854</v>
      </c>
      <c r="I411" s="153">
        <v>0</v>
      </c>
    </row>
    <row r="412" spans="1:9" ht="15.75">
      <c r="A412" s="155">
        <v>404</v>
      </c>
      <c r="B412" s="155" t="s">
        <v>3670</v>
      </c>
      <c r="C412" s="154">
        <v>886.67</v>
      </c>
      <c r="D412" s="153">
        <v>0.8</v>
      </c>
      <c r="E412" s="153">
        <v>0.8</v>
      </c>
      <c r="F412" s="153">
        <v>0.8</v>
      </c>
      <c r="G412" s="153">
        <v>0.8</v>
      </c>
      <c r="H412" s="153">
        <v>0.8</v>
      </c>
      <c r="I412" s="153">
        <v>0</v>
      </c>
    </row>
    <row r="413" spans="1:9" ht="15.75">
      <c r="A413" s="155">
        <v>405</v>
      </c>
      <c r="B413" s="155" t="s">
        <v>3306</v>
      </c>
      <c r="C413" s="154">
        <v>202.22</v>
      </c>
      <c r="D413" s="153">
        <v>0.8</v>
      </c>
      <c r="E413" s="153">
        <v>0.8</v>
      </c>
      <c r="F413" s="153">
        <v>0.8</v>
      </c>
      <c r="G413" s="153">
        <v>0.8</v>
      </c>
      <c r="H413" s="153">
        <v>0.8</v>
      </c>
      <c r="I413" s="153">
        <v>0.8</v>
      </c>
    </row>
    <row r="414" spans="1:9" ht="15.75">
      <c r="A414" s="155">
        <v>406</v>
      </c>
      <c r="B414" s="155" t="s">
        <v>3671</v>
      </c>
      <c r="C414" s="154">
        <v>170</v>
      </c>
      <c r="D414" s="153">
        <v>0</v>
      </c>
      <c r="E414" s="153">
        <v>0.8</v>
      </c>
      <c r="F414" s="153">
        <v>0.8</v>
      </c>
      <c r="G414" s="153">
        <v>0.8</v>
      </c>
      <c r="H414" s="153">
        <v>0.8</v>
      </c>
      <c r="I414" s="153">
        <v>0</v>
      </c>
    </row>
    <row r="415" spans="1:9" ht="15.75">
      <c r="A415" s="155">
        <v>407</v>
      </c>
      <c r="B415" s="155" t="s">
        <v>3672</v>
      </c>
      <c r="C415" s="154">
        <v>130</v>
      </c>
      <c r="D415" s="153">
        <v>0</v>
      </c>
      <c r="E415" s="153">
        <v>1.5052307692307694</v>
      </c>
      <c r="F415" s="153">
        <v>1.36</v>
      </c>
      <c r="G415" s="153">
        <v>1.4326153846153846</v>
      </c>
      <c r="H415" s="153">
        <v>1.4326153846153846</v>
      </c>
      <c r="I415" s="153">
        <v>1.4326153846153846</v>
      </c>
    </row>
    <row r="416" spans="1:9" ht="15.75">
      <c r="A416" s="155">
        <v>408</v>
      </c>
      <c r="B416" s="155" t="s">
        <v>3305</v>
      </c>
      <c r="C416" s="154">
        <v>355.56</v>
      </c>
      <c r="D416" s="153">
        <v>0.79999999999999993</v>
      </c>
      <c r="E416" s="153">
        <v>0.79999999999999993</v>
      </c>
      <c r="F416" s="153">
        <v>0.79999999999999993</v>
      </c>
      <c r="G416" s="153">
        <v>0.79999999999999993</v>
      </c>
      <c r="H416" s="153">
        <v>0.79999999999999993</v>
      </c>
      <c r="I416" s="153">
        <v>0.79999999999999993</v>
      </c>
    </row>
    <row r="417" spans="1:9" ht="15.75">
      <c r="A417" s="155">
        <v>409</v>
      </c>
      <c r="B417" s="155" t="s">
        <v>3673</v>
      </c>
      <c r="C417" s="154">
        <v>180</v>
      </c>
      <c r="D417" s="153">
        <v>0</v>
      </c>
      <c r="E417" s="153">
        <v>0</v>
      </c>
      <c r="F417" s="153">
        <v>0.8</v>
      </c>
      <c r="G417" s="153">
        <v>0.8</v>
      </c>
      <c r="H417" s="153">
        <v>0.8</v>
      </c>
      <c r="I417" s="153">
        <v>0</v>
      </c>
    </row>
    <row r="418" spans="1:9" ht="15.75">
      <c r="A418" s="155">
        <v>410</v>
      </c>
      <c r="B418" s="155" t="s">
        <v>3304</v>
      </c>
      <c r="C418" s="154">
        <v>84.444444444444443</v>
      </c>
      <c r="D418" s="153">
        <v>0.54473684210526319</v>
      </c>
      <c r="E418" s="153">
        <v>0.54473684210526319</v>
      </c>
      <c r="F418" s="153">
        <v>0.54473684210526319</v>
      </c>
      <c r="G418" s="153">
        <v>0.54473684210526319</v>
      </c>
      <c r="H418" s="153">
        <v>0.54473684210526319</v>
      </c>
      <c r="I418" s="153">
        <v>0.54473684210526319</v>
      </c>
    </row>
    <row r="419" spans="1:9" ht="15.75">
      <c r="A419" s="155">
        <v>411</v>
      </c>
      <c r="B419" s="155" t="s">
        <v>3303</v>
      </c>
      <c r="C419" s="154">
        <v>133</v>
      </c>
      <c r="D419" s="153">
        <v>0.85593984962406022</v>
      </c>
      <c r="E419" s="153">
        <v>0.8</v>
      </c>
      <c r="F419" s="153">
        <v>0.8</v>
      </c>
      <c r="G419" s="153">
        <v>0.8</v>
      </c>
      <c r="H419" s="153">
        <v>0.8</v>
      </c>
      <c r="I419" s="153">
        <v>0.8</v>
      </c>
    </row>
    <row r="420" spans="1:9" ht="15.75">
      <c r="A420" s="155">
        <v>412</v>
      </c>
      <c r="B420" s="155" t="s">
        <v>3302</v>
      </c>
      <c r="C420" s="154">
        <v>167</v>
      </c>
      <c r="D420" s="153">
        <v>0.79999999999999993</v>
      </c>
      <c r="E420" s="153">
        <v>0.79999999999999993</v>
      </c>
      <c r="F420" s="153">
        <v>0.79999999999999993</v>
      </c>
      <c r="G420" s="153">
        <v>0.79999999999999993</v>
      </c>
      <c r="H420" s="153">
        <v>0.79999999999999993</v>
      </c>
      <c r="I420" s="153">
        <v>0.79999999999999993</v>
      </c>
    </row>
    <row r="421" spans="1:9" ht="15.75">
      <c r="A421" s="155">
        <v>413</v>
      </c>
      <c r="B421" s="155" t="s">
        <v>3301</v>
      </c>
      <c r="C421" s="154">
        <v>150</v>
      </c>
      <c r="D421" s="153">
        <v>0.8</v>
      </c>
      <c r="E421" s="153">
        <v>0.8</v>
      </c>
      <c r="F421" s="153">
        <v>0.8</v>
      </c>
      <c r="G421" s="153">
        <v>0.8</v>
      </c>
      <c r="H421" s="153">
        <v>0.8</v>
      </c>
      <c r="I421" s="153">
        <v>0.8</v>
      </c>
    </row>
    <row r="422" spans="1:9" ht="15.75">
      <c r="A422" s="155">
        <v>414</v>
      </c>
      <c r="B422" s="155" t="s">
        <v>3300</v>
      </c>
      <c r="C422" s="154">
        <v>113</v>
      </c>
      <c r="D422" s="153">
        <v>0.8</v>
      </c>
      <c r="E422" s="153">
        <v>0.8</v>
      </c>
      <c r="F422" s="153">
        <v>0.8</v>
      </c>
      <c r="G422" s="153">
        <v>0.8</v>
      </c>
      <c r="H422" s="153">
        <v>0.8</v>
      </c>
      <c r="I422" s="153">
        <v>0.8</v>
      </c>
    </row>
    <row r="423" spans="1:9" ht="15.75">
      <c r="A423" s="155">
        <v>415</v>
      </c>
      <c r="B423" s="155" t="s">
        <v>3299</v>
      </c>
      <c r="C423" s="154">
        <v>80</v>
      </c>
      <c r="D423" s="153">
        <v>0.625</v>
      </c>
      <c r="E423" s="153">
        <v>0.65</v>
      </c>
      <c r="F423" s="153">
        <v>0.66249999999999998</v>
      </c>
      <c r="G423" s="153">
        <v>0.66249999999999998</v>
      </c>
      <c r="H423" s="153">
        <v>0.66249999999999998</v>
      </c>
      <c r="I423" s="153">
        <v>0.66249999999999998</v>
      </c>
    </row>
    <row r="424" spans="1:9" ht="15.75">
      <c r="A424" s="155">
        <v>416</v>
      </c>
      <c r="B424" s="155" t="s">
        <v>3298</v>
      </c>
      <c r="C424" s="154">
        <v>127</v>
      </c>
      <c r="D424" s="153">
        <v>0.79999999999999993</v>
      </c>
      <c r="E424" s="153">
        <v>0.79999999999999993</v>
      </c>
      <c r="F424" s="153">
        <v>0.79999999999999993</v>
      </c>
      <c r="G424" s="153">
        <v>0.79999999999999993</v>
      </c>
      <c r="H424" s="153">
        <v>0.79999999999999993</v>
      </c>
      <c r="I424" s="153">
        <v>0.79999999999999993</v>
      </c>
    </row>
    <row r="425" spans="1:9" ht="15.75">
      <c r="A425" s="155">
        <v>417</v>
      </c>
      <c r="B425" s="155" t="s">
        <v>3297</v>
      </c>
      <c r="C425" s="154">
        <v>139</v>
      </c>
      <c r="D425" s="153">
        <v>0.8</v>
      </c>
      <c r="E425" s="153">
        <v>0.8</v>
      </c>
      <c r="F425" s="153">
        <v>0.8</v>
      </c>
      <c r="G425" s="153">
        <v>0.8</v>
      </c>
      <c r="H425" s="153">
        <v>0.8</v>
      </c>
      <c r="I425" s="153">
        <v>0.8</v>
      </c>
    </row>
    <row r="426" spans="1:9" ht="15.75">
      <c r="A426" s="155">
        <v>418</v>
      </c>
      <c r="B426" s="155" t="s">
        <v>3296</v>
      </c>
      <c r="C426" s="154">
        <v>202</v>
      </c>
      <c r="D426" s="153">
        <v>0.79999999999999993</v>
      </c>
      <c r="E426" s="153">
        <v>0.79999999999999993</v>
      </c>
      <c r="F426" s="153">
        <v>0.79999999999999993</v>
      </c>
      <c r="G426" s="153">
        <v>0.79999999999999993</v>
      </c>
      <c r="H426" s="153">
        <v>0.79999999999999993</v>
      </c>
      <c r="I426" s="153">
        <v>0.79999999999999993</v>
      </c>
    </row>
    <row r="427" spans="1:9" ht="15.75">
      <c r="A427" s="155">
        <v>419</v>
      </c>
      <c r="B427" s="155" t="s">
        <v>3295</v>
      </c>
      <c r="C427" s="154">
        <v>222</v>
      </c>
      <c r="D427" s="153">
        <v>0.79999999999999993</v>
      </c>
      <c r="E427" s="153">
        <v>0.79999999999999993</v>
      </c>
      <c r="F427" s="153">
        <v>0</v>
      </c>
      <c r="G427" s="153">
        <v>0.79999999999999993</v>
      </c>
      <c r="H427" s="153">
        <v>0.79999999999999993</v>
      </c>
      <c r="I427" s="153">
        <v>0</v>
      </c>
    </row>
    <row r="428" spans="1:9" ht="15.75">
      <c r="A428" s="155">
        <v>420</v>
      </c>
      <c r="B428" s="155" t="s">
        <v>3294</v>
      </c>
      <c r="C428" s="154">
        <v>105.55555555555556</v>
      </c>
      <c r="D428" s="153">
        <v>0.25578947368421051</v>
      </c>
      <c r="E428" s="153">
        <v>0</v>
      </c>
      <c r="F428" s="153">
        <v>0.25578947368421051</v>
      </c>
      <c r="G428" s="153">
        <v>0</v>
      </c>
      <c r="H428" s="153">
        <v>0.32210526315789473</v>
      </c>
      <c r="I428" s="153">
        <v>0.32210526315789473</v>
      </c>
    </row>
    <row r="429" spans="1:9" ht="15.75">
      <c r="A429" s="155">
        <v>421</v>
      </c>
      <c r="B429" s="155" t="s">
        <v>3293</v>
      </c>
      <c r="C429" s="154">
        <v>139</v>
      </c>
      <c r="D429" s="153">
        <v>0.8</v>
      </c>
      <c r="E429" s="153">
        <v>0.8</v>
      </c>
      <c r="F429" s="153">
        <v>0.8</v>
      </c>
      <c r="G429" s="153">
        <v>0.8</v>
      </c>
      <c r="H429" s="153">
        <v>0.8</v>
      </c>
      <c r="I429" s="153">
        <v>0.8</v>
      </c>
    </row>
    <row r="430" spans="1:9" ht="15.75">
      <c r="A430" s="155">
        <v>422</v>
      </c>
      <c r="B430" s="155" t="s">
        <v>3292</v>
      </c>
      <c r="C430" s="154">
        <v>236</v>
      </c>
      <c r="D430" s="153">
        <v>0.8</v>
      </c>
      <c r="E430" s="153">
        <v>0.8</v>
      </c>
      <c r="F430" s="153">
        <v>0.8</v>
      </c>
      <c r="G430" s="153">
        <v>0.8</v>
      </c>
      <c r="H430" s="153">
        <v>0.8</v>
      </c>
      <c r="I430" s="153">
        <v>0.8</v>
      </c>
    </row>
    <row r="431" spans="1:9" ht="15.75">
      <c r="A431" s="155">
        <v>423</v>
      </c>
      <c r="B431" s="155" t="s">
        <v>3291</v>
      </c>
      <c r="C431" s="154">
        <v>833</v>
      </c>
      <c r="D431" s="153">
        <v>0.79999999999999993</v>
      </c>
      <c r="E431" s="153">
        <v>0.79999999999999993</v>
      </c>
      <c r="F431" s="153">
        <v>0.79999999999999993</v>
      </c>
      <c r="G431" s="153">
        <v>0.79999999999999993</v>
      </c>
      <c r="H431" s="153">
        <v>0.79999999999999993</v>
      </c>
      <c r="I431" s="153">
        <v>0</v>
      </c>
    </row>
    <row r="432" spans="1:9" ht="15.75">
      <c r="A432" s="155">
        <v>424</v>
      </c>
      <c r="B432" s="155" t="s">
        <v>3290</v>
      </c>
      <c r="C432" s="154">
        <v>176</v>
      </c>
      <c r="D432" s="153">
        <v>0.8</v>
      </c>
      <c r="E432" s="153">
        <v>0.8</v>
      </c>
      <c r="F432" s="153">
        <v>0.8</v>
      </c>
      <c r="G432" s="153">
        <v>0.8</v>
      </c>
      <c r="H432" s="153">
        <v>0.8</v>
      </c>
      <c r="I432" s="153">
        <v>0.8</v>
      </c>
    </row>
    <row r="433" spans="1:9" ht="15.75">
      <c r="A433" s="155">
        <v>425</v>
      </c>
      <c r="B433" s="155" t="s">
        <v>3289</v>
      </c>
      <c r="C433" s="154">
        <v>95.555555555555557</v>
      </c>
      <c r="D433" s="153">
        <v>0.50232558139534877</v>
      </c>
      <c r="E433" s="153">
        <v>0.50232558139534877</v>
      </c>
      <c r="F433" s="153">
        <v>0.50232558139534877</v>
      </c>
      <c r="G433" s="153">
        <v>0.50232558139534877</v>
      </c>
      <c r="H433" s="153">
        <v>0.50232558139534877</v>
      </c>
      <c r="I433" s="153">
        <v>0.50232558139534877</v>
      </c>
    </row>
    <row r="434" spans="1:9" ht="15.75">
      <c r="A434" s="155">
        <v>426</v>
      </c>
      <c r="B434" s="155" t="s">
        <v>3283</v>
      </c>
      <c r="C434" s="154">
        <v>163</v>
      </c>
      <c r="D434" s="153">
        <v>0.8</v>
      </c>
      <c r="E434" s="153">
        <v>0.8</v>
      </c>
      <c r="F434" s="153">
        <v>0.8</v>
      </c>
      <c r="G434" s="153">
        <v>0.8</v>
      </c>
      <c r="H434" s="153">
        <v>0.8</v>
      </c>
      <c r="I434" s="153">
        <v>0.8</v>
      </c>
    </row>
    <row r="435" spans="1:9" ht="15.75">
      <c r="A435" s="155">
        <v>427</v>
      </c>
      <c r="B435" s="155" t="s">
        <v>3288</v>
      </c>
      <c r="C435" s="154">
        <v>2350</v>
      </c>
      <c r="D435" s="153">
        <v>0.94468085106382982</v>
      </c>
      <c r="E435" s="153">
        <v>0.97021276595744677</v>
      </c>
      <c r="F435" s="153">
        <v>1.0085106382978724</v>
      </c>
      <c r="G435" s="153">
        <v>1.0340425531914894</v>
      </c>
      <c r="H435" s="153">
        <v>1.0468085106382978</v>
      </c>
      <c r="I435" s="153">
        <v>1.0595744680851065</v>
      </c>
    </row>
    <row r="436" spans="1:9" ht="15.75">
      <c r="A436" s="155">
        <v>428</v>
      </c>
      <c r="B436" s="155" t="s">
        <v>3287</v>
      </c>
      <c r="C436" s="154">
        <v>1150</v>
      </c>
      <c r="D436" s="153">
        <v>0</v>
      </c>
      <c r="E436" s="153">
        <v>1.3261913043478259</v>
      </c>
      <c r="F436" s="153">
        <v>1.2406260869565218</v>
      </c>
      <c r="G436" s="153">
        <v>1.2644173913043477</v>
      </c>
      <c r="H436" s="153">
        <v>1.367095652173913</v>
      </c>
      <c r="I436" s="153">
        <v>0</v>
      </c>
    </row>
    <row r="437" spans="1:9" ht="15.75">
      <c r="A437" s="155">
        <v>429</v>
      </c>
      <c r="B437" s="155" t="s">
        <v>3286</v>
      </c>
      <c r="C437" s="154">
        <v>178</v>
      </c>
      <c r="D437" s="153">
        <v>1.007191011235955</v>
      </c>
      <c r="E437" s="153">
        <v>1.0638202247191011</v>
      </c>
      <c r="F437" s="153">
        <v>0.86561797752809</v>
      </c>
      <c r="G437" s="153">
        <v>0.88988764044943824</v>
      </c>
      <c r="H437" s="153">
        <v>0.8089887640449438</v>
      </c>
      <c r="I437" s="153">
        <v>0.8764044943820225</v>
      </c>
    </row>
    <row r="438" spans="1:9" ht="15.75">
      <c r="A438" s="155">
        <v>430</v>
      </c>
      <c r="B438" s="155" t="s">
        <v>3285</v>
      </c>
      <c r="C438" s="154">
        <v>432</v>
      </c>
      <c r="D438" s="153">
        <v>0.8</v>
      </c>
      <c r="E438" s="153">
        <v>0.8</v>
      </c>
      <c r="F438" s="153">
        <v>0.8</v>
      </c>
      <c r="G438" s="153">
        <v>0.8</v>
      </c>
      <c r="H438" s="153">
        <v>0.8</v>
      </c>
      <c r="I438" s="153">
        <v>0.8</v>
      </c>
    </row>
    <row r="439" spans="1:9" ht="15.75">
      <c r="A439" s="155">
        <v>431</v>
      </c>
      <c r="B439" s="155" t="s">
        <v>3284</v>
      </c>
      <c r="C439" s="154">
        <v>232</v>
      </c>
      <c r="D439" s="153">
        <v>0.79999999999999993</v>
      </c>
      <c r="E439" s="153">
        <v>0.79999999999999993</v>
      </c>
      <c r="F439" s="153">
        <v>0.79999999999999993</v>
      </c>
      <c r="G439" s="153">
        <v>0.79999999999999993</v>
      </c>
      <c r="H439" s="153">
        <v>0.79999999999999993</v>
      </c>
      <c r="I439" s="153">
        <v>0.79999999999999993</v>
      </c>
    </row>
    <row r="440" spans="1:9" ht="15.75">
      <c r="A440" s="155">
        <v>432</v>
      </c>
      <c r="B440" s="155" t="s">
        <v>3283</v>
      </c>
      <c r="C440" s="154">
        <v>170</v>
      </c>
      <c r="D440" s="153">
        <v>0.8</v>
      </c>
      <c r="E440" s="153">
        <v>0.8</v>
      </c>
      <c r="F440" s="153">
        <v>0.8</v>
      </c>
      <c r="G440" s="153">
        <v>0.8</v>
      </c>
      <c r="H440" s="153">
        <v>0.8</v>
      </c>
      <c r="I440" s="153">
        <v>0.8</v>
      </c>
    </row>
    <row r="441" spans="1:9" ht="15.75">
      <c r="A441" s="155">
        <v>433</v>
      </c>
      <c r="B441" s="155" t="s">
        <v>3282</v>
      </c>
      <c r="C441" s="154">
        <v>600</v>
      </c>
      <c r="D441" s="153">
        <v>0.8</v>
      </c>
      <c r="E441" s="153">
        <v>0.8</v>
      </c>
      <c r="F441" s="153">
        <v>0.8</v>
      </c>
      <c r="G441" s="153">
        <v>0.8</v>
      </c>
      <c r="H441" s="153">
        <v>0.8</v>
      </c>
      <c r="I441" s="153">
        <v>0</v>
      </c>
    </row>
    <row r="442" spans="1:9" ht="15.75">
      <c r="A442" s="155">
        <v>434</v>
      </c>
      <c r="B442" s="155" t="s">
        <v>3281</v>
      </c>
      <c r="C442" s="154">
        <v>119</v>
      </c>
      <c r="D442" s="153">
        <v>0.8</v>
      </c>
      <c r="E442" s="153">
        <v>0.8</v>
      </c>
      <c r="F442" s="153">
        <v>0.8</v>
      </c>
      <c r="G442" s="153">
        <v>0.8</v>
      </c>
      <c r="H442" s="153">
        <v>0.8</v>
      </c>
      <c r="I442" s="153">
        <v>0.8</v>
      </c>
    </row>
    <row r="443" spans="1:9" ht="15.75">
      <c r="A443" s="155">
        <v>435</v>
      </c>
      <c r="B443" s="155" t="s">
        <v>3280</v>
      </c>
      <c r="C443" s="154">
        <v>250</v>
      </c>
      <c r="D443" s="153">
        <v>0.87936000000000003</v>
      </c>
      <c r="E443" s="153">
        <v>0.80255999999999994</v>
      </c>
      <c r="F443" s="153">
        <v>0.82687999999999995</v>
      </c>
      <c r="G443" s="153">
        <v>0.8</v>
      </c>
      <c r="H443" s="153">
        <v>0.8</v>
      </c>
      <c r="I443" s="153">
        <v>0.8</v>
      </c>
    </row>
    <row r="444" spans="1:9" ht="15.75">
      <c r="A444" s="155">
        <v>436</v>
      </c>
      <c r="B444" s="155" t="s">
        <v>3279</v>
      </c>
      <c r="C444" s="154">
        <v>158</v>
      </c>
      <c r="D444" s="153">
        <v>0.8</v>
      </c>
      <c r="E444" s="153">
        <v>0.86075949367088611</v>
      </c>
      <c r="F444" s="153">
        <v>0.8</v>
      </c>
      <c r="G444" s="153">
        <v>0.8</v>
      </c>
      <c r="H444" s="153">
        <v>0.8</v>
      </c>
      <c r="I444" s="153">
        <v>0.8</v>
      </c>
    </row>
    <row r="445" spans="1:9" ht="15.75">
      <c r="A445" s="155">
        <v>437</v>
      </c>
      <c r="B445" s="155" t="s">
        <v>3278</v>
      </c>
      <c r="C445" s="154">
        <v>167</v>
      </c>
      <c r="D445" s="153">
        <v>0.79999999999999993</v>
      </c>
      <c r="E445" s="153">
        <v>0.79999999999999993</v>
      </c>
      <c r="F445" s="153">
        <v>0.79999999999999993</v>
      </c>
      <c r="G445" s="153">
        <v>0.79999999999999993</v>
      </c>
      <c r="H445" s="153">
        <v>0.79999999999999993</v>
      </c>
      <c r="I445" s="153">
        <v>0.79999999999999993</v>
      </c>
    </row>
    <row r="446" spans="1:9" ht="15.75">
      <c r="A446" s="155">
        <v>438</v>
      </c>
      <c r="B446" s="155" t="s">
        <v>3277</v>
      </c>
      <c r="C446" s="154">
        <v>733.3</v>
      </c>
      <c r="D446" s="153">
        <v>0.83239465430246828</v>
      </c>
      <c r="E446" s="153">
        <v>0.97771035047047605</v>
      </c>
      <c r="F446" s="153">
        <v>1.0700054547933997</v>
      </c>
      <c r="G446" s="153">
        <v>0.94694531569616802</v>
      </c>
      <c r="H446" s="153">
        <v>0.90767080321832816</v>
      </c>
      <c r="I446" s="153">
        <v>0</v>
      </c>
    </row>
    <row r="447" spans="1:9" ht="15.75">
      <c r="A447" s="155">
        <v>439</v>
      </c>
      <c r="B447" s="155" t="s">
        <v>3276</v>
      </c>
      <c r="C447" s="154">
        <v>167</v>
      </c>
      <c r="D447" s="153">
        <v>0.79999999999999993</v>
      </c>
      <c r="E447" s="153">
        <v>0.79999999999999993</v>
      </c>
      <c r="F447" s="153">
        <v>0.79999999999999993</v>
      </c>
      <c r="G447" s="153">
        <v>0.79999999999999993</v>
      </c>
      <c r="H447" s="153">
        <v>0.79999999999999993</v>
      </c>
      <c r="I447" s="153">
        <v>0.79999999999999993</v>
      </c>
    </row>
    <row r="448" spans="1:9" ht="15.75">
      <c r="A448" s="155">
        <v>440</v>
      </c>
      <c r="B448" s="155" t="s">
        <v>3275</v>
      </c>
      <c r="C448" s="154">
        <v>127</v>
      </c>
      <c r="D448" s="153">
        <v>0.83566929133858259</v>
      </c>
      <c r="E448" s="153">
        <v>0.79999999999999993</v>
      </c>
      <c r="F448" s="153">
        <v>0.79999999999999993</v>
      </c>
      <c r="G448" s="153">
        <v>0.79999999999999993</v>
      </c>
      <c r="H448" s="153">
        <v>0.79999999999999993</v>
      </c>
      <c r="I448" s="153">
        <v>0.79999999999999993</v>
      </c>
    </row>
    <row r="449" spans="1:9" ht="15.75">
      <c r="A449" s="155">
        <v>441</v>
      </c>
      <c r="B449" s="155" t="s">
        <v>3274</v>
      </c>
      <c r="C449" s="154">
        <v>111</v>
      </c>
      <c r="D449" s="153">
        <v>0.79999999999999993</v>
      </c>
      <c r="E449" s="153">
        <v>0.79999999999999993</v>
      </c>
      <c r="F449" s="153">
        <v>0.79999999999999993</v>
      </c>
      <c r="G449" s="153">
        <v>0.79999999999999993</v>
      </c>
      <c r="H449" s="153">
        <v>0.79999999999999993</v>
      </c>
      <c r="I449" s="153">
        <v>0.79999999999999993</v>
      </c>
    </row>
    <row r="450" spans="1:9" ht="15.75">
      <c r="A450" s="155">
        <v>442</v>
      </c>
      <c r="B450" s="155" t="s">
        <v>3273</v>
      </c>
      <c r="C450" s="154">
        <v>473</v>
      </c>
      <c r="D450" s="153">
        <v>0.933107822410148</v>
      </c>
      <c r="E450" s="153">
        <v>0.90317124735729382</v>
      </c>
      <c r="F450" s="153">
        <v>1.0021141649048626</v>
      </c>
      <c r="G450" s="153">
        <v>0.88794926004228325</v>
      </c>
      <c r="H450" s="153">
        <v>0.97674418604651159</v>
      </c>
      <c r="I450" s="153">
        <v>0.79999999999999993</v>
      </c>
    </row>
    <row r="451" spans="1:9" ht="15.75">
      <c r="A451" s="155">
        <v>443</v>
      </c>
      <c r="B451" s="155" t="s">
        <v>3272</v>
      </c>
      <c r="C451" s="154">
        <v>110</v>
      </c>
      <c r="D451" s="153">
        <v>0.8</v>
      </c>
      <c r="E451" s="153">
        <v>0.8</v>
      </c>
      <c r="F451" s="153">
        <v>0.8</v>
      </c>
      <c r="G451" s="153">
        <v>0.8</v>
      </c>
      <c r="H451" s="153">
        <v>0.8</v>
      </c>
      <c r="I451" s="153">
        <v>0</v>
      </c>
    </row>
    <row r="452" spans="1:9" ht="15.75">
      <c r="A452" s="155">
        <v>444</v>
      </c>
      <c r="B452" s="155" t="s">
        <v>3271</v>
      </c>
      <c r="C452" s="154">
        <v>84.444444444444443</v>
      </c>
      <c r="D452" s="153">
        <v>0.54473684210526319</v>
      </c>
      <c r="E452" s="153">
        <v>0.54473684210526319</v>
      </c>
      <c r="F452" s="153">
        <v>0.54473684210526319</v>
      </c>
      <c r="G452" s="153">
        <v>0.54473684210526319</v>
      </c>
      <c r="H452" s="153">
        <v>0.54473684210526319</v>
      </c>
      <c r="I452" s="153">
        <v>0.55657894736842106</v>
      </c>
    </row>
    <row r="453" spans="1:9" ht="15.75">
      <c r="A453" s="155">
        <v>445</v>
      </c>
      <c r="B453" s="155" t="s">
        <v>3270</v>
      </c>
      <c r="C453" s="154">
        <v>161</v>
      </c>
      <c r="D453" s="153">
        <v>0.8</v>
      </c>
      <c r="E453" s="153">
        <v>0.8</v>
      </c>
      <c r="F453" s="153">
        <v>0.8</v>
      </c>
      <c r="G453" s="153">
        <v>0.8</v>
      </c>
      <c r="H453" s="153">
        <v>0.8</v>
      </c>
      <c r="I453" s="153">
        <v>0.8</v>
      </c>
    </row>
    <row r="454" spans="1:9" ht="15.75">
      <c r="A454" s="155">
        <v>446</v>
      </c>
      <c r="B454" s="155" t="s">
        <v>3269</v>
      </c>
      <c r="C454" s="154">
        <v>77.777777777777771</v>
      </c>
      <c r="D454" s="153">
        <v>0.41142857142857148</v>
      </c>
      <c r="E454" s="153">
        <v>0.45</v>
      </c>
      <c r="F454" s="153">
        <v>0.45</v>
      </c>
      <c r="G454" s="153">
        <v>0.45</v>
      </c>
      <c r="H454" s="153">
        <v>0.45</v>
      </c>
      <c r="I454" s="153">
        <v>0.45</v>
      </c>
    </row>
    <row r="455" spans="1:9" ht="15.75">
      <c r="A455" s="155">
        <v>447</v>
      </c>
      <c r="B455" s="155" t="s">
        <v>3268</v>
      </c>
      <c r="C455" s="154">
        <v>87.777777777777771</v>
      </c>
      <c r="D455" s="153">
        <v>0.82025316455696207</v>
      </c>
      <c r="E455" s="153">
        <v>0.99113924050632918</v>
      </c>
      <c r="F455" s="153">
        <v>0.99113924050632918</v>
      </c>
      <c r="G455" s="153">
        <v>0.99113924050632918</v>
      </c>
      <c r="H455" s="153">
        <v>0.99113924050632918</v>
      </c>
      <c r="I455" s="153">
        <v>0.99113924050632918</v>
      </c>
    </row>
    <row r="456" spans="1:9" ht="15.75">
      <c r="A456" s="155">
        <v>448</v>
      </c>
      <c r="B456" s="155" t="s">
        <v>3267</v>
      </c>
      <c r="C456" s="154">
        <v>100</v>
      </c>
      <c r="D456" s="153">
        <v>0.25</v>
      </c>
      <c r="E456" s="153">
        <v>0.28999999999999998</v>
      </c>
      <c r="F456" s="153">
        <v>0.32</v>
      </c>
      <c r="G456" s="153">
        <v>0.32</v>
      </c>
      <c r="H456" s="153">
        <v>0.32</v>
      </c>
      <c r="I456" s="153">
        <v>0.32</v>
      </c>
    </row>
    <row r="457" spans="1:9" ht="15.75">
      <c r="A457" s="155">
        <v>449</v>
      </c>
      <c r="B457" s="155" t="s">
        <v>3266</v>
      </c>
      <c r="C457" s="154">
        <v>427</v>
      </c>
      <c r="D457" s="153">
        <v>0.8</v>
      </c>
      <c r="E457" s="153">
        <v>0.8</v>
      </c>
      <c r="F457" s="153">
        <v>0.8</v>
      </c>
      <c r="G457" s="153">
        <v>0.8</v>
      </c>
      <c r="H457" s="153">
        <v>0.8</v>
      </c>
      <c r="I457" s="153">
        <v>0.8</v>
      </c>
    </row>
    <row r="458" spans="1:9" ht="15.75">
      <c r="A458" s="155">
        <v>450</v>
      </c>
      <c r="B458" s="155" t="s">
        <v>3265</v>
      </c>
      <c r="C458" s="154">
        <v>1211</v>
      </c>
      <c r="D458" s="153">
        <v>0.79999999999999993</v>
      </c>
      <c r="E458" s="153">
        <v>0.79999999999999993</v>
      </c>
      <c r="F458" s="153">
        <v>0.79999999999999993</v>
      </c>
      <c r="G458" s="153">
        <v>0.79999999999999993</v>
      </c>
      <c r="H458" s="153">
        <v>0.79999999999999993</v>
      </c>
      <c r="I458" s="153">
        <v>0.79999999999999993</v>
      </c>
    </row>
    <row r="459" spans="1:9" ht="15.75">
      <c r="A459" s="155">
        <v>451</v>
      </c>
      <c r="B459" s="155" t="s">
        <v>3264</v>
      </c>
      <c r="C459" s="154">
        <v>130.5</v>
      </c>
      <c r="D459" s="153">
        <v>0.8</v>
      </c>
      <c r="E459" s="153">
        <v>0.8</v>
      </c>
      <c r="F459" s="153">
        <v>0.8</v>
      </c>
      <c r="G459" s="153">
        <v>0.8</v>
      </c>
      <c r="H459" s="153">
        <v>0.82758620689655171</v>
      </c>
      <c r="I459" s="153">
        <v>0.94252873563218387</v>
      </c>
    </row>
    <row r="460" spans="1:9" ht="15.75">
      <c r="A460" s="155">
        <v>452</v>
      </c>
      <c r="B460" s="155" t="s">
        <v>3263</v>
      </c>
      <c r="C460" s="154">
        <v>838.89</v>
      </c>
      <c r="D460" s="153">
        <v>0.79999999999999993</v>
      </c>
      <c r="E460" s="153">
        <v>0.79999999999999993</v>
      </c>
      <c r="F460" s="153">
        <v>0.79999999999999993</v>
      </c>
      <c r="G460" s="153">
        <v>0.79999999999999993</v>
      </c>
      <c r="H460" s="153">
        <v>0.79999999999999993</v>
      </c>
      <c r="I460" s="153">
        <v>0.79999999999999993</v>
      </c>
    </row>
    <row r="461" spans="1:9" ht="15.75">
      <c r="A461" s="155">
        <v>453</v>
      </c>
      <c r="B461" s="155" t="s">
        <v>3263</v>
      </c>
      <c r="C461" s="154">
        <v>344.44</v>
      </c>
      <c r="D461" s="153">
        <v>0.8</v>
      </c>
      <c r="E461" s="153">
        <v>0.8</v>
      </c>
      <c r="F461" s="153">
        <v>0.8</v>
      </c>
      <c r="G461" s="153">
        <v>0.8</v>
      </c>
      <c r="H461" s="153">
        <v>0.8</v>
      </c>
      <c r="I461" s="153">
        <v>0.8</v>
      </c>
    </row>
    <row r="462" spans="1:9" ht="15.75">
      <c r="A462" s="155">
        <v>454</v>
      </c>
      <c r="B462" s="155" t="s">
        <v>3262</v>
      </c>
      <c r="C462" s="154">
        <v>77.78</v>
      </c>
      <c r="D462" s="153">
        <v>0.51427102082797638</v>
      </c>
      <c r="E462" s="153">
        <v>0.51427102082797638</v>
      </c>
      <c r="F462" s="153">
        <v>0.51427102082797638</v>
      </c>
      <c r="G462" s="153">
        <v>0.56569812291077393</v>
      </c>
      <c r="H462" s="153">
        <v>0.56569812291077393</v>
      </c>
      <c r="I462" s="153">
        <v>0.56569812291077393</v>
      </c>
    </row>
    <row r="463" spans="1:9" ht="15.75">
      <c r="A463" s="155">
        <v>455</v>
      </c>
      <c r="B463" s="155" t="s">
        <v>3261</v>
      </c>
      <c r="C463" s="154">
        <v>1992.22</v>
      </c>
      <c r="D463" s="153">
        <v>0.8</v>
      </c>
      <c r="E463" s="153">
        <v>0.8</v>
      </c>
      <c r="F463" s="153">
        <v>0.8</v>
      </c>
      <c r="G463" s="153">
        <v>0.8</v>
      </c>
      <c r="H463" s="153">
        <v>0.8</v>
      </c>
      <c r="I463" s="153">
        <v>0.8</v>
      </c>
    </row>
    <row r="464" spans="1:9" ht="15.75">
      <c r="A464" s="155">
        <v>456</v>
      </c>
      <c r="B464" s="155" t="s">
        <v>3260</v>
      </c>
      <c r="C464" s="154">
        <v>2400</v>
      </c>
      <c r="D464" s="153">
        <v>0.8</v>
      </c>
      <c r="E464" s="153">
        <v>0.8</v>
      </c>
      <c r="F464" s="153">
        <v>0.8</v>
      </c>
      <c r="G464" s="153">
        <v>0.8</v>
      </c>
      <c r="H464" s="153">
        <v>0.8</v>
      </c>
      <c r="I464" s="153">
        <v>0.8</v>
      </c>
    </row>
    <row r="465" spans="1:9" ht="15.75">
      <c r="A465" s="155">
        <v>457</v>
      </c>
      <c r="B465" s="155" t="s">
        <v>3259</v>
      </c>
      <c r="C465" s="154">
        <v>73.33</v>
      </c>
      <c r="D465" s="153">
        <v>0.40910950497749898</v>
      </c>
      <c r="E465" s="153">
        <v>0.42274648847674895</v>
      </c>
      <c r="F465" s="153">
        <v>0.51820537297149871</v>
      </c>
      <c r="G465" s="153">
        <v>0.51820537297149871</v>
      </c>
      <c r="H465" s="153">
        <v>0.51820537297149871</v>
      </c>
      <c r="I465" s="153">
        <v>0.51820537297149871</v>
      </c>
    </row>
    <row r="466" spans="1:9" ht="15.75">
      <c r="A466" s="155">
        <v>458</v>
      </c>
      <c r="B466" s="155" t="s">
        <v>3258</v>
      </c>
      <c r="C466" s="154">
        <v>383.33</v>
      </c>
      <c r="D466" s="153">
        <v>0</v>
      </c>
      <c r="E466" s="153">
        <v>0.8</v>
      </c>
      <c r="F466" s="153">
        <v>0.8</v>
      </c>
      <c r="G466" s="153">
        <v>0.8</v>
      </c>
      <c r="H466" s="153">
        <v>0.8</v>
      </c>
      <c r="I466" s="153">
        <v>0</v>
      </c>
    </row>
    <row r="467" spans="1:9" ht="15.75">
      <c r="A467" s="155">
        <v>459</v>
      </c>
      <c r="B467" s="155" t="s">
        <v>3257</v>
      </c>
      <c r="C467" s="154">
        <v>77.78</v>
      </c>
      <c r="D467" s="153">
        <v>0.35998971457958345</v>
      </c>
      <c r="E467" s="153">
        <v>0.35998971457958345</v>
      </c>
      <c r="F467" s="153">
        <v>0.35998971457958345</v>
      </c>
      <c r="G467" s="153">
        <v>0.35998971457958345</v>
      </c>
      <c r="H467" s="153">
        <v>0.51427102082797638</v>
      </c>
      <c r="I467" s="153">
        <v>0.51427102082797638</v>
      </c>
    </row>
    <row r="468" spans="1:9" ht="15.75">
      <c r="A468" s="155">
        <v>460</v>
      </c>
      <c r="B468" s="155" t="s">
        <v>3256</v>
      </c>
      <c r="C468" s="154">
        <v>222.22</v>
      </c>
      <c r="D468" s="153">
        <v>0.8</v>
      </c>
      <c r="E468" s="153">
        <v>0.8</v>
      </c>
      <c r="F468" s="153">
        <v>0.8</v>
      </c>
      <c r="G468" s="153">
        <v>0.8</v>
      </c>
      <c r="H468" s="153">
        <v>0.8</v>
      </c>
      <c r="I468" s="153">
        <v>0</v>
      </c>
    </row>
    <row r="469" spans="1:9" ht="15.75">
      <c r="A469" s="155">
        <v>461</v>
      </c>
      <c r="B469" s="155" t="s">
        <v>3255</v>
      </c>
      <c r="C469" s="154">
        <v>1688.89</v>
      </c>
      <c r="D469" s="153">
        <v>0.8</v>
      </c>
      <c r="E469" s="153">
        <v>0.8</v>
      </c>
      <c r="F469" s="153">
        <v>0.8</v>
      </c>
      <c r="G469" s="153">
        <v>0.8</v>
      </c>
      <c r="H469" s="153">
        <v>0.8</v>
      </c>
      <c r="I469" s="153">
        <v>0.8</v>
      </c>
    </row>
    <row r="470" spans="1:9" ht="15.75">
      <c r="A470" s="155">
        <v>462</v>
      </c>
      <c r="B470" s="155" t="s">
        <v>3674</v>
      </c>
      <c r="C470" s="154">
        <v>222.22</v>
      </c>
      <c r="D470" s="153">
        <v>0.8</v>
      </c>
      <c r="E470" s="153">
        <v>0.8</v>
      </c>
      <c r="F470" s="153">
        <v>0.8</v>
      </c>
      <c r="G470" s="153">
        <v>0.8</v>
      </c>
      <c r="H470" s="153">
        <v>0.8</v>
      </c>
      <c r="I470" s="153">
        <v>0</v>
      </c>
    </row>
    <row r="471" spans="1:9" ht="15.75">
      <c r="A471" s="155">
        <v>463</v>
      </c>
      <c r="B471" s="155" t="s">
        <v>3675</v>
      </c>
      <c r="C471" s="154">
        <v>200</v>
      </c>
      <c r="D471" s="153">
        <v>0</v>
      </c>
      <c r="E471" s="153">
        <v>0</v>
      </c>
      <c r="F471" s="153">
        <v>0.8</v>
      </c>
      <c r="G471" s="153">
        <v>0.8</v>
      </c>
      <c r="H471" s="153">
        <v>0.8</v>
      </c>
      <c r="I471" s="153">
        <v>0</v>
      </c>
    </row>
    <row r="472" spans="1:9" ht="15.75">
      <c r="A472" s="155">
        <v>464</v>
      </c>
      <c r="B472" s="155" t="s">
        <v>3676</v>
      </c>
      <c r="C472" s="154">
        <v>155.56</v>
      </c>
      <c r="D472" s="153">
        <v>0</v>
      </c>
      <c r="E472" s="153">
        <v>0</v>
      </c>
      <c r="F472" s="153">
        <v>0.79999999999999993</v>
      </c>
      <c r="G472" s="153">
        <v>0.79999999999999993</v>
      </c>
      <c r="H472" s="153">
        <v>0.79999999999999993</v>
      </c>
      <c r="I472" s="153">
        <v>0</v>
      </c>
    </row>
    <row r="473" spans="1:9" ht="15.75">
      <c r="A473" s="155">
        <v>465</v>
      </c>
      <c r="B473" s="155" t="s">
        <v>3254</v>
      </c>
      <c r="C473" s="154">
        <v>300</v>
      </c>
      <c r="D473" s="153">
        <v>0.89333333333333331</v>
      </c>
      <c r="E473" s="153">
        <v>0.84426666666666672</v>
      </c>
      <c r="F473" s="153">
        <v>0.8</v>
      </c>
      <c r="G473" s="153">
        <v>0.8</v>
      </c>
      <c r="H473" s="153">
        <v>0.8</v>
      </c>
      <c r="I473" s="153">
        <v>0.8</v>
      </c>
    </row>
    <row r="474" spans="1:9" ht="15.75">
      <c r="A474" s="155">
        <v>466</v>
      </c>
      <c r="B474" s="155" t="s">
        <v>3113</v>
      </c>
      <c r="C474" s="154">
        <v>102.22222222222221</v>
      </c>
      <c r="D474" s="153">
        <v>0.14673913043478262</v>
      </c>
      <c r="E474" s="153">
        <v>0.15652173913043479</v>
      </c>
      <c r="F474" s="153">
        <v>0.16630434782608697</v>
      </c>
      <c r="G474" s="153">
        <v>0.2739130434782609</v>
      </c>
      <c r="H474" s="153">
        <v>0.2739130434782609</v>
      </c>
      <c r="I474" s="153">
        <v>0.2739130434782609</v>
      </c>
    </row>
    <row r="475" spans="1:9" ht="15.75">
      <c r="A475" s="155">
        <v>467</v>
      </c>
      <c r="B475" s="155" t="s">
        <v>3253</v>
      </c>
      <c r="C475" s="154">
        <v>77.78</v>
      </c>
      <c r="D475" s="153">
        <v>1.5170995114425303</v>
      </c>
      <c r="E475" s="153">
        <v>1.5170995114425303</v>
      </c>
      <c r="F475" s="153">
        <v>1.5170995114425303</v>
      </c>
      <c r="G475" s="153">
        <v>1.5170995114425303</v>
      </c>
      <c r="H475" s="153">
        <v>1.5170995114425303</v>
      </c>
      <c r="I475" s="153">
        <v>0</v>
      </c>
    </row>
    <row r="476" spans="1:9" ht="15.75">
      <c r="A476" s="155">
        <v>468</v>
      </c>
      <c r="B476" s="155" t="s">
        <v>3252</v>
      </c>
      <c r="C476" s="154">
        <v>254</v>
      </c>
      <c r="D476" s="153">
        <v>2.1571653543307083</v>
      </c>
      <c r="E476" s="153">
        <v>1.5193700787401576</v>
      </c>
      <c r="F476" s="153">
        <v>1.6081889763779529</v>
      </c>
      <c r="G476" s="153">
        <v>1.7291338582677165</v>
      </c>
      <c r="H476" s="153">
        <v>1.7036220472440946</v>
      </c>
      <c r="I476" s="153">
        <v>0</v>
      </c>
    </row>
    <row r="477" spans="1:9" ht="15.75">
      <c r="A477" s="155">
        <v>469</v>
      </c>
      <c r="B477" s="155" t="s">
        <v>3252</v>
      </c>
      <c r="C477" s="154">
        <v>133</v>
      </c>
      <c r="D477" s="153">
        <v>1.4309774436090226</v>
      </c>
      <c r="E477" s="153">
        <v>0.8</v>
      </c>
      <c r="F477" s="153">
        <v>1.1206015037593984</v>
      </c>
      <c r="G477" s="153">
        <v>1.1909774436090226</v>
      </c>
      <c r="H477" s="153">
        <v>1.2378947368421052</v>
      </c>
      <c r="I477" s="153">
        <v>0</v>
      </c>
    </row>
    <row r="478" spans="1:9" ht="15.75">
      <c r="A478" s="155">
        <v>470</v>
      </c>
      <c r="B478" s="155" t="s">
        <v>3251</v>
      </c>
      <c r="C478" s="154">
        <v>222</v>
      </c>
      <c r="D478" s="153">
        <v>1.0751351351351353</v>
      </c>
      <c r="E478" s="153">
        <v>0.79999999999999993</v>
      </c>
      <c r="F478" s="153">
        <v>0.86486486486486491</v>
      </c>
      <c r="G478" s="153">
        <v>0.83837837837837836</v>
      </c>
      <c r="H478" s="153">
        <v>0.80648648648648646</v>
      </c>
      <c r="I478" s="153">
        <v>0</v>
      </c>
    </row>
    <row r="479" spans="1:9" ht="15.75">
      <c r="A479" s="155">
        <v>471</v>
      </c>
      <c r="B479" s="155" t="s">
        <v>3250</v>
      </c>
      <c r="C479" s="154">
        <v>2037</v>
      </c>
      <c r="D479" s="153">
        <v>0.96926853215513009</v>
      </c>
      <c r="E479" s="153">
        <v>0.94256259204712811</v>
      </c>
      <c r="F479" s="153">
        <v>0.91035837015218468</v>
      </c>
      <c r="G479" s="153">
        <v>0.86401570937653416</v>
      </c>
      <c r="H479" s="153">
        <v>0.88365243004418259</v>
      </c>
      <c r="I479" s="153">
        <v>0.79999999999999993</v>
      </c>
    </row>
    <row r="480" spans="1:9" ht="15.75">
      <c r="A480" s="155">
        <v>472</v>
      </c>
      <c r="B480" s="155" t="s">
        <v>3249</v>
      </c>
      <c r="C480" s="154">
        <v>132</v>
      </c>
      <c r="D480" s="153">
        <v>0.94727272727272727</v>
      </c>
      <c r="E480" s="153">
        <v>0.95090909090909093</v>
      </c>
      <c r="F480" s="153">
        <v>0.91818181818181821</v>
      </c>
      <c r="G480" s="153">
        <v>0.79999999999999993</v>
      </c>
      <c r="H480" s="153">
        <v>0.79999999999999993</v>
      </c>
      <c r="I480" s="153">
        <v>0.79999999999999993</v>
      </c>
    </row>
    <row r="481" spans="1:9" ht="15.75">
      <c r="A481" s="155">
        <v>473</v>
      </c>
      <c r="B481" s="155" t="s">
        <v>3248</v>
      </c>
      <c r="C481" s="154">
        <v>289</v>
      </c>
      <c r="D481" s="153">
        <v>0.79999999999999993</v>
      </c>
      <c r="E481" s="153">
        <v>1.0782006920415226</v>
      </c>
      <c r="F481" s="153">
        <v>0.79999999999999993</v>
      </c>
      <c r="G481" s="153">
        <v>0.79999999999999993</v>
      </c>
      <c r="H481" s="153">
        <v>0.79999999999999993</v>
      </c>
      <c r="I481" s="153">
        <v>0.79999999999999993</v>
      </c>
    </row>
    <row r="482" spans="1:9" ht="15.75">
      <c r="A482" s="155">
        <v>474</v>
      </c>
      <c r="B482" s="155" t="s">
        <v>3247</v>
      </c>
      <c r="C482" s="154">
        <v>132</v>
      </c>
      <c r="D482" s="153">
        <v>1.5909090909090908</v>
      </c>
      <c r="E482" s="153">
        <v>1.5909090909090908</v>
      </c>
      <c r="F482" s="153">
        <v>1.3181818181818181</v>
      </c>
      <c r="G482" s="153">
        <v>1.5945454545454545</v>
      </c>
      <c r="H482" s="153">
        <v>1.64</v>
      </c>
      <c r="I482" s="153">
        <v>0</v>
      </c>
    </row>
    <row r="483" spans="1:9" ht="15.75">
      <c r="A483" s="155">
        <v>475</v>
      </c>
      <c r="B483" s="155" t="s">
        <v>3246</v>
      </c>
      <c r="C483" s="154">
        <v>132.19999999999999</v>
      </c>
      <c r="D483" s="153">
        <v>1.5136157337367626</v>
      </c>
      <c r="E483" s="153">
        <v>1.701210287443268</v>
      </c>
      <c r="F483" s="153">
        <v>1.5075642965204239</v>
      </c>
      <c r="G483" s="153">
        <v>1.5148260211800304</v>
      </c>
      <c r="H483" s="153">
        <v>1.4167927382753407</v>
      </c>
      <c r="I483" s="153">
        <v>1.3260211800302575</v>
      </c>
    </row>
    <row r="484" spans="1:9" ht="15.75">
      <c r="A484" s="155">
        <v>476</v>
      </c>
      <c r="B484" s="155" t="s">
        <v>3245</v>
      </c>
      <c r="C484" s="154">
        <v>72.222222222222214</v>
      </c>
      <c r="D484" s="153">
        <v>0.96923076923076934</v>
      </c>
      <c r="E484" s="153">
        <v>0.96923076923076934</v>
      </c>
      <c r="F484" s="153">
        <v>0.96923076923076934</v>
      </c>
      <c r="G484" s="153">
        <v>1.0001076923076924</v>
      </c>
      <c r="H484" s="153">
        <v>1.0001076923076924</v>
      </c>
      <c r="I484" s="153">
        <v>1.0001076923076924</v>
      </c>
    </row>
    <row r="485" spans="1:9" ht="15.75">
      <c r="A485" s="155">
        <v>477</v>
      </c>
      <c r="B485" s="155" t="s">
        <v>3244</v>
      </c>
      <c r="C485" s="154">
        <v>94.444444444444443</v>
      </c>
      <c r="D485" s="153">
        <v>0.55058823529411771</v>
      </c>
      <c r="E485" s="153">
        <v>0.55058823529411771</v>
      </c>
      <c r="F485" s="153">
        <v>0.55058823529411771</v>
      </c>
      <c r="G485" s="153">
        <v>0.55058823529411771</v>
      </c>
      <c r="H485" s="153">
        <v>0.55058823529411771</v>
      </c>
      <c r="I485" s="153">
        <v>0.55058823529411771</v>
      </c>
    </row>
    <row r="486" spans="1:9" ht="15.75">
      <c r="A486" s="155">
        <v>478</v>
      </c>
      <c r="B486" s="155" t="s">
        <v>3243</v>
      </c>
      <c r="C486" s="154">
        <v>1111.1099999999999</v>
      </c>
      <c r="D486" s="153">
        <v>0.80000000000000016</v>
      </c>
      <c r="E486" s="153">
        <v>0.80000000000000016</v>
      </c>
      <c r="F486" s="153">
        <v>0.80000000000000016</v>
      </c>
      <c r="G486" s="153">
        <v>0.80000000000000016</v>
      </c>
      <c r="H486" s="153">
        <v>0.80000000000000016</v>
      </c>
      <c r="I486" s="153">
        <v>0</v>
      </c>
    </row>
    <row r="487" spans="1:9" ht="15.75">
      <c r="A487" s="155">
        <v>479</v>
      </c>
      <c r="B487" s="155" t="s">
        <v>3242</v>
      </c>
      <c r="C487" s="154">
        <v>133</v>
      </c>
      <c r="D487" s="153">
        <v>0.8</v>
      </c>
      <c r="E487" s="153">
        <v>0.8</v>
      </c>
      <c r="F487" s="153">
        <v>0.8</v>
      </c>
      <c r="G487" s="153">
        <v>0.8</v>
      </c>
      <c r="H487" s="153">
        <v>0.8</v>
      </c>
      <c r="I487" s="153">
        <v>0</v>
      </c>
    </row>
    <row r="488" spans="1:9" ht="15.75">
      <c r="A488" s="155">
        <v>480</v>
      </c>
      <c r="B488" s="155" t="s">
        <v>3241</v>
      </c>
      <c r="C488" s="154">
        <v>100</v>
      </c>
      <c r="D488" s="153">
        <v>0.59</v>
      </c>
      <c r="E488" s="153">
        <v>0.59</v>
      </c>
      <c r="F488" s="153">
        <v>0.59</v>
      </c>
      <c r="G488" s="153">
        <v>0.62</v>
      </c>
      <c r="H488" s="153">
        <v>0.71</v>
      </c>
      <c r="I488" s="153">
        <v>0</v>
      </c>
    </row>
    <row r="489" spans="1:9" ht="15.75">
      <c r="A489" s="155">
        <v>481</v>
      </c>
      <c r="B489" s="155" t="s">
        <v>3240</v>
      </c>
      <c r="C489" s="154">
        <v>761.1</v>
      </c>
      <c r="D489" s="153">
        <v>0.91499145972933904</v>
      </c>
      <c r="E489" s="153">
        <v>0.79999999999999993</v>
      </c>
      <c r="F489" s="153">
        <v>0.79999999999999993</v>
      </c>
      <c r="G489" s="153">
        <v>0.79999999999999993</v>
      </c>
      <c r="H489" s="153">
        <v>0.79999999999999993</v>
      </c>
      <c r="I489" s="153">
        <v>0.79999999999999993</v>
      </c>
    </row>
    <row r="490" spans="1:9" ht="15.75">
      <c r="A490" s="155">
        <v>482</v>
      </c>
      <c r="B490" s="155" t="s">
        <v>3239</v>
      </c>
      <c r="C490" s="154">
        <v>350</v>
      </c>
      <c r="D490" s="153">
        <v>0.8</v>
      </c>
      <c r="E490" s="153">
        <v>0.8</v>
      </c>
      <c r="F490" s="153">
        <v>0.8</v>
      </c>
      <c r="G490" s="153">
        <v>0.8</v>
      </c>
      <c r="H490" s="153">
        <v>0.8</v>
      </c>
      <c r="I490" s="153">
        <v>0.8</v>
      </c>
    </row>
    <row r="491" spans="1:9" ht="15.75">
      <c r="A491" s="155">
        <v>483</v>
      </c>
      <c r="B491" s="155" t="s">
        <v>3238</v>
      </c>
      <c r="C491" s="154">
        <v>73.333333333333329</v>
      </c>
      <c r="D491" s="153">
        <v>0.8727272727272728</v>
      </c>
      <c r="E491" s="153">
        <v>0.8727272727272728</v>
      </c>
      <c r="F491" s="153">
        <v>0.8727272727272728</v>
      </c>
      <c r="G491" s="153">
        <v>0.8727272727272728</v>
      </c>
      <c r="H491" s="153">
        <v>0.8727272727272728</v>
      </c>
      <c r="I491" s="153">
        <v>0</v>
      </c>
    </row>
    <row r="492" spans="1:9" ht="15.75">
      <c r="A492" s="155">
        <v>484</v>
      </c>
      <c r="B492" s="155" t="s">
        <v>3235</v>
      </c>
      <c r="C492" s="154">
        <v>100.55555555555556</v>
      </c>
      <c r="D492" s="153">
        <v>0.35801104972375691</v>
      </c>
      <c r="E492" s="153">
        <v>0.35801104972375691</v>
      </c>
      <c r="F492" s="153">
        <v>0.35801104972375691</v>
      </c>
      <c r="G492" s="153">
        <v>0.37790055248618781</v>
      </c>
      <c r="H492" s="153">
        <v>0.37790055248618781</v>
      </c>
      <c r="I492" s="153">
        <v>0.37790055248618781</v>
      </c>
    </row>
    <row r="493" spans="1:9" ht="15.75">
      <c r="A493" s="155">
        <v>485</v>
      </c>
      <c r="B493" s="155" t="s">
        <v>3237</v>
      </c>
      <c r="C493" s="154">
        <v>144</v>
      </c>
      <c r="D493" s="153">
        <v>1.1599999999999999</v>
      </c>
      <c r="E493" s="153">
        <v>1.3166666666666667</v>
      </c>
      <c r="F493" s="153">
        <v>1.0516666666666667</v>
      </c>
      <c r="G493" s="153">
        <v>1.1666666666666667</v>
      </c>
      <c r="H493" s="153">
        <v>1.1666666666666667</v>
      </c>
      <c r="I493" s="153">
        <v>1.0533333333333335</v>
      </c>
    </row>
    <row r="494" spans="1:9" ht="15.75">
      <c r="A494" s="155">
        <v>486</v>
      </c>
      <c r="B494" s="155" t="s">
        <v>3156</v>
      </c>
      <c r="C494" s="154">
        <v>200</v>
      </c>
      <c r="D494" s="153">
        <v>0.8</v>
      </c>
      <c r="E494" s="153">
        <v>0.8</v>
      </c>
      <c r="F494" s="153">
        <v>0.8</v>
      </c>
      <c r="G494" s="153">
        <v>0.8</v>
      </c>
      <c r="H494" s="153">
        <v>0.8</v>
      </c>
      <c r="I494" s="153">
        <v>0.8</v>
      </c>
    </row>
    <row r="495" spans="1:9" ht="15.75">
      <c r="A495" s="155">
        <v>487</v>
      </c>
      <c r="B495" s="155" t="s">
        <v>3234</v>
      </c>
      <c r="C495" s="154">
        <v>500</v>
      </c>
      <c r="D495" s="153">
        <v>0.8</v>
      </c>
      <c r="E495" s="153">
        <v>0.8</v>
      </c>
      <c r="F495" s="153">
        <v>0.8</v>
      </c>
      <c r="G495" s="153">
        <v>0.8</v>
      </c>
      <c r="H495" s="153">
        <v>0.8</v>
      </c>
      <c r="I495" s="153">
        <v>0.8</v>
      </c>
    </row>
    <row r="496" spans="1:9" ht="15.75">
      <c r="A496" s="155">
        <v>488</v>
      </c>
      <c r="B496" s="155" t="s">
        <v>3234</v>
      </c>
      <c r="C496" s="154">
        <v>311</v>
      </c>
      <c r="D496" s="153">
        <v>0.93607717041800642</v>
      </c>
      <c r="E496" s="153">
        <v>1.0163344051446945</v>
      </c>
      <c r="F496" s="153">
        <v>0.91215434083601288</v>
      </c>
      <c r="G496" s="153">
        <v>0.96463022508038587</v>
      </c>
      <c r="H496" s="153">
        <v>0.82958199356913187</v>
      </c>
      <c r="I496" s="153">
        <v>0.8</v>
      </c>
    </row>
    <row r="497" spans="1:9" ht="15.75">
      <c r="A497" s="155">
        <v>489</v>
      </c>
      <c r="B497" s="155" t="s">
        <v>3236</v>
      </c>
      <c r="C497" s="154">
        <v>399</v>
      </c>
      <c r="D497" s="153">
        <v>0.79999999999999993</v>
      </c>
      <c r="E497" s="153">
        <v>0.79999999999999993</v>
      </c>
      <c r="F497" s="153">
        <v>0.79999999999999993</v>
      </c>
      <c r="G497" s="153">
        <v>0.79999999999999993</v>
      </c>
      <c r="H497" s="153">
        <v>0.79999999999999993</v>
      </c>
      <c r="I497" s="153">
        <v>0.79999999999999993</v>
      </c>
    </row>
    <row r="498" spans="1:9" ht="15.75">
      <c r="A498" s="155">
        <v>490</v>
      </c>
      <c r="B498" s="155" t="s">
        <v>3153</v>
      </c>
      <c r="C498" s="154">
        <v>207</v>
      </c>
      <c r="D498" s="153">
        <v>0.79999999999999993</v>
      </c>
      <c r="E498" s="153">
        <v>0.79999999999999993</v>
      </c>
      <c r="F498" s="153">
        <v>0.79999999999999993</v>
      </c>
      <c r="G498" s="153">
        <v>0.79999999999999993</v>
      </c>
      <c r="H498" s="153">
        <v>0.79999999999999993</v>
      </c>
      <c r="I498" s="153">
        <v>0.79999999999999993</v>
      </c>
    </row>
    <row r="499" spans="1:9" ht="15.75">
      <c r="A499" s="155">
        <v>491</v>
      </c>
      <c r="B499" s="155" t="s">
        <v>3235</v>
      </c>
      <c r="C499" s="154">
        <v>202</v>
      </c>
      <c r="D499" s="153">
        <v>1.7524752475247525</v>
      </c>
      <c r="E499" s="153">
        <v>1.8712871287128714</v>
      </c>
      <c r="F499" s="153">
        <v>1.6336633663366336</v>
      </c>
      <c r="G499" s="153">
        <v>1.5742574257425743</v>
      </c>
      <c r="H499" s="153">
        <v>1.4554455445544554</v>
      </c>
      <c r="I499" s="153">
        <v>1.4257425742574257</v>
      </c>
    </row>
    <row r="500" spans="1:9" ht="15.75">
      <c r="A500" s="155">
        <v>492</v>
      </c>
      <c r="B500" s="155" t="s">
        <v>3234</v>
      </c>
      <c r="C500" s="154">
        <v>249</v>
      </c>
      <c r="D500" s="153">
        <v>2.0099598393574296</v>
      </c>
      <c r="E500" s="153">
        <v>1.8711646586345383</v>
      </c>
      <c r="F500" s="153">
        <v>1.7105220883534138</v>
      </c>
      <c r="G500" s="153">
        <v>1.7188755020080322</v>
      </c>
      <c r="H500" s="153">
        <v>1.751004016064257</v>
      </c>
      <c r="I500" s="153">
        <v>1.7066666666666666</v>
      </c>
    </row>
    <row r="501" spans="1:9" ht="15.75">
      <c r="A501" s="155">
        <v>493</v>
      </c>
      <c r="B501" s="155" t="s">
        <v>3233</v>
      </c>
      <c r="C501" s="154">
        <v>222</v>
      </c>
      <c r="D501" s="153">
        <v>1.8378378378378379</v>
      </c>
      <c r="E501" s="153">
        <v>1.7756756756756755</v>
      </c>
      <c r="F501" s="153">
        <v>1.681081081081081</v>
      </c>
      <c r="G501" s="153">
        <v>1.5405405405405406</v>
      </c>
      <c r="H501" s="153">
        <v>1.6486486486486487</v>
      </c>
      <c r="I501" s="153">
        <v>1.4864864864864864</v>
      </c>
    </row>
    <row r="502" spans="1:9" ht="15.75">
      <c r="A502" s="155">
        <v>494</v>
      </c>
      <c r="B502" s="155" t="s">
        <v>3232</v>
      </c>
      <c r="C502" s="154">
        <v>483</v>
      </c>
      <c r="D502" s="153">
        <v>0.79999999999999993</v>
      </c>
      <c r="E502" s="153">
        <v>0.79999999999999993</v>
      </c>
      <c r="F502" s="153">
        <v>0.79999999999999993</v>
      </c>
      <c r="G502" s="153">
        <v>0.79999999999999993</v>
      </c>
      <c r="H502" s="153">
        <v>0.79999999999999993</v>
      </c>
      <c r="I502" s="153">
        <v>0</v>
      </c>
    </row>
    <row r="503" spans="1:9" ht="15.75">
      <c r="A503" s="155">
        <v>495</v>
      </c>
      <c r="B503" s="155" t="s">
        <v>3231</v>
      </c>
      <c r="C503" s="154">
        <v>120</v>
      </c>
      <c r="D503" s="153">
        <v>0.8</v>
      </c>
      <c r="E503" s="153">
        <v>0.8</v>
      </c>
      <c r="F503" s="153">
        <v>0.8</v>
      </c>
      <c r="G503" s="153">
        <v>0.8</v>
      </c>
      <c r="H503" s="153">
        <v>0.8</v>
      </c>
      <c r="I503" s="153">
        <v>0</v>
      </c>
    </row>
    <row r="504" spans="1:9" ht="15.75">
      <c r="A504" s="155">
        <v>496</v>
      </c>
      <c r="B504" s="155" t="s">
        <v>3230</v>
      </c>
      <c r="C504" s="154">
        <v>111</v>
      </c>
      <c r="D504" s="153">
        <v>1.2725225225225225</v>
      </c>
      <c r="E504" s="153">
        <v>1.4166666666666667</v>
      </c>
      <c r="F504" s="153">
        <v>1.5334234234234234</v>
      </c>
      <c r="G504" s="153">
        <v>1.3085585585585586</v>
      </c>
      <c r="H504" s="153">
        <v>1.5247747747747749</v>
      </c>
      <c r="I504" s="153">
        <v>1.5737837837837838</v>
      </c>
    </row>
    <row r="505" spans="1:9" ht="15.75">
      <c r="A505" s="155">
        <v>497</v>
      </c>
      <c r="B505" s="155" t="s">
        <v>3229</v>
      </c>
      <c r="C505" s="154">
        <v>481</v>
      </c>
      <c r="D505" s="153">
        <v>0.8</v>
      </c>
      <c r="E505" s="153">
        <v>0.8</v>
      </c>
      <c r="F505" s="153">
        <v>0.8</v>
      </c>
      <c r="G505" s="153">
        <v>0.8</v>
      </c>
      <c r="H505" s="153">
        <v>0.8</v>
      </c>
      <c r="I505" s="153">
        <v>0.8</v>
      </c>
    </row>
    <row r="506" spans="1:9" ht="15.75">
      <c r="A506" s="155">
        <v>498</v>
      </c>
      <c r="B506" s="155" t="s">
        <v>3228</v>
      </c>
      <c r="C506" s="154">
        <v>166.67</v>
      </c>
      <c r="D506" s="153">
        <v>0.80000000000000016</v>
      </c>
      <c r="E506" s="153">
        <v>0.80000000000000016</v>
      </c>
      <c r="F506" s="153">
        <v>0.80000000000000016</v>
      </c>
      <c r="G506" s="153">
        <v>0.80000000000000016</v>
      </c>
      <c r="H506" s="153">
        <v>0.80000000000000016</v>
      </c>
      <c r="I506" s="153">
        <v>0</v>
      </c>
    </row>
    <row r="507" spans="1:9" ht="15.75">
      <c r="A507" s="155">
        <v>499</v>
      </c>
      <c r="B507" s="155" t="s">
        <v>3227</v>
      </c>
      <c r="C507" s="154">
        <v>133.33000000000001</v>
      </c>
      <c r="D507" s="153">
        <v>0.79999999999999993</v>
      </c>
      <c r="E507" s="153">
        <v>0.79999999999999993</v>
      </c>
      <c r="F507" s="153">
        <v>0.79999999999999993</v>
      </c>
      <c r="G507" s="153">
        <v>0.79999999999999993</v>
      </c>
      <c r="H507" s="153">
        <v>0.79999999999999993</v>
      </c>
      <c r="I507" s="153">
        <v>0.79999999999999993</v>
      </c>
    </row>
    <row r="508" spans="1:9" ht="15.75">
      <c r="A508" s="155">
        <v>500</v>
      </c>
      <c r="B508" s="155" t="s">
        <v>3226</v>
      </c>
      <c r="C508" s="154">
        <v>552</v>
      </c>
      <c r="D508" s="153">
        <v>0.8</v>
      </c>
      <c r="E508" s="153">
        <v>0.8</v>
      </c>
      <c r="F508" s="153">
        <v>0.8</v>
      </c>
      <c r="G508" s="153">
        <v>0.8</v>
      </c>
      <c r="H508" s="153">
        <v>0.8</v>
      </c>
      <c r="I508" s="153">
        <v>0.8</v>
      </c>
    </row>
    <row r="509" spans="1:9" ht="15.75">
      <c r="A509" s="155">
        <v>501</v>
      </c>
      <c r="B509" s="155" t="s">
        <v>2779</v>
      </c>
      <c r="C509" s="154">
        <v>722.22</v>
      </c>
      <c r="D509" s="153">
        <v>0.79999999999999993</v>
      </c>
      <c r="E509" s="153">
        <v>0.79999999999999993</v>
      </c>
      <c r="F509" s="153">
        <v>0.79999999999999993</v>
      </c>
      <c r="G509" s="153">
        <v>0.79999999999999993</v>
      </c>
      <c r="H509" s="153">
        <v>0.79999999999999993</v>
      </c>
      <c r="I509" s="153">
        <v>0</v>
      </c>
    </row>
    <row r="510" spans="1:9" ht="15.75">
      <c r="A510" s="155">
        <v>502</v>
      </c>
      <c r="B510" s="155" t="s">
        <v>3225</v>
      </c>
      <c r="C510" s="154">
        <v>158</v>
      </c>
      <c r="D510" s="153">
        <v>0.8</v>
      </c>
      <c r="E510" s="153">
        <v>0.8</v>
      </c>
      <c r="F510" s="153">
        <v>0.8</v>
      </c>
      <c r="G510" s="153">
        <v>0.8</v>
      </c>
      <c r="H510" s="153">
        <v>0.8</v>
      </c>
      <c r="I510" s="153">
        <v>0.8</v>
      </c>
    </row>
    <row r="511" spans="1:9" ht="15.75">
      <c r="A511" s="155">
        <v>503</v>
      </c>
      <c r="B511" s="155" t="s">
        <v>3224</v>
      </c>
      <c r="C511" s="154">
        <v>85.555555555555557</v>
      </c>
      <c r="D511" s="153">
        <v>1.4727272727272727</v>
      </c>
      <c r="E511" s="153">
        <v>1.4727272727272727</v>
      </c>
      <c r="F511" s="153">
        <v>1.4727272727272727</v>
      </c>
      <c r="G511" s="153">
        <v>1.4727272727272727</v>
      </c>
      <c r="H511" s="153">
        <v>1.4727272727272727</v>
      </c>
      <c r="I511" s="153">
        <v>1.4727272727272727</v>
      </c>
    </row>
    <row r="512" spans="1:9" ht="15.75">
      <c r="A512" s="155">
        <v>504</v>
      </c>
      <c r="B512" s="155" t="s">
        <v>347</v>
      </c>
      <c r="C512" s="154">
        <v>96.666666666666657</v>
      </c>
      <c r="D512" s="153">
        <v>0.55862068965517242</v>
      </c>
      <c r="E512" s="153">
        <v>0.56896551724137934</v>
      </c>
      <c r="F512" s="153">
        <v>0.56896551724137934</v>
      </c>
      <c r="G512" s="153">
        <v>0.56896551724137934</v>
      </c>
      <c r="H512" s="153">
        <v>0.56896551724137934</v>
      </c>
      <c r="I512" s="153">
        <v>0.56896551724137934</v>
      </c>
    </row>
    <row r="513" spans="1:9" ht="15.75">
      <c r="A513" s="155">
        <v>505</v>
      </c>
      <c r="B513" s="155" t="s">
        <v>3223</v>
      </c>
      <c r="C513" s="154">
        <v>500</v>
      </c>
      <c r="D513" s="153">
        <v>0.81408000000000003</v>
      </c>
      <c r="E513" s="153">
        <v>0.80976000000000004</v>
      </c>
      <c r="F513" s="153">
        <v>0.8</v>
      </c>
      <c r="G513" s="153">
        <v>0.8</v>
      </c>
      <c r="H513" s="153">
        <v>0.8</v>
      </c>
      <c r="I513" s="153">
        <v>0.8</v>
      </c>
    </row>
    <row r="514" spans="1:9" ht="15.75">
      <c r="A514" s="155">
        <v>506</v>
      </c>
      <c r="B514" s="155" t="s">
        <v>3222</v>
      </c>
      <c r="C514" s="154">
        <v>192</v>
      </c>
      <c r="D514" s="153">
        <v>0.79999999999999993</v>
      </c>
      <c r="E514" s="153">
        <v>0.79999999999999993</v>
      </c>
      <c r="F514" s="153">
        <v>0.79999999999999993</v>
      </c>
      <c r="G514" s="153">
        <v>0.79999999999999993</v>
      </c>
      <c r="H514" s="153">
        <v>0.79999999999999993</v>
      </c>
      <c r="I514" s="153">
        <v>0</v>
      </c>
    </row>
    <row r="515" spans="1:9" ht="15.75">
      <c r="A515" s="155">
        <v>507</v>
      </c>
      <c r="B515" s="155" t="s">
        <v>3221</v>
      </c>
      <c r="C515" s="154">
        <v>105.55555555555556</v>
      </c>
      <c r="D515" s="153">
        <v>3.7894736842105266E-2</v>
      </c>
      <c r="E515" s="153">
        <v>3.7894736842105266E-2</v>
      </c>
      <c r="F515" s="153">
        <v>3.7894736842105266E-2</v>
      </c>
      <c r="G515" s="153">
        <v>3.7894736842105266E-2</v>
      </c>
      <c r="H515" s="153">
        <v>3.7894736842105266E-2</v>
      </c>
      <c r="I515" s="153">
        <v>0</v>
      </c>
    </row>
    <row r="516" spans="1:9" ht="15.75">
      <c r="A516" s="155">
        <v>508</v>
      </c>
      <c r="B516" s="155" t="s">
        <v>3220</v>
      </c>
      <c r="C516" s="154">
        <v>977</v>
      </c>
      <c r="D516" s="153">
        <v>0.82538382804503585</v>
      </c>
      <c r="E516" s="153">
        <v>0.80278403275332655</v>
      </c>
      <c r="F516" s="153">
        <v>0.86567041965199587</v>
      </c>
      <c r="G516" s="153">
        <v>0.84503582395087007</v>
      </c>
      <c r="H516" s="153">
        <v>0.8</v>
      </c>
      <c r="I516" s="153">
        <v>0</v>
      </c>
    </row>
    <row r="517" spans="1:9" ht="15.75">
      <c r="A517" s="155">
        <v>509</v>
      </c>
      <c r="B517" s="155" t="s">
        <v>3156</v>
      </c>
      <c r="C517" s="154">
        <v>88.888888888888886</v>
      </c>
      <c r="D517" s="153">
        <v>0.34875</v>
      </c>
      <c r="E517" s="153">
        <v>0.34875</v>
      </c>
      <c r="F517" s="153">
        <v>0.34875</v>
      </c>
      <c r="G517" s="153">
        <v>0.34875</v>
      </c>
      <c r="H517" s="153">
        <v>0.34875</v>
      </c>
      <c r="I517" s="153">
        <v>0</v>
      </c>
    </row>
    <row r="518" spans="1:9" ht="15.75">
      <c r="A518" s="155">
        <v>510</v>
      </c>
      <c r="B518" s="155" t="s">
        <v>3219</v>
      </c>
      <c r="C518" s="154">
        <v>219</v>
      </c>
      <c r="D518" s="153">
        <v>0.79999999999999993</v>
      </c>
      <c r="E518" s="153">
        <v>0.79999999999999993</v>
      </c>
      <c r="F518" s="153">
        <v>0.79999999999999993</v>
      </c>
      <c r="G518" s="153">
        <v>0.79999999999999993</v>
      </c>
      <c r="H518" s="153">
        <v>0.79999999999999993</v>
      </c>
      <c r="I518" s="153">
        <v>0</v>
      </c>
    </row>
    <row r="519" spans="1:9" ht="15.75">
      <c r="A519" s="155">
        <v>511</v>
      </c>
      <c r="B519" s="155" t="s">
        <v>3218</v>
      </c>
      <c r="C519" s="154">
        <v>133</v>
      </c>
      <c r="D519" s="153">
        <v>1.3557894736842104</v>
      </c>
      <c r="E519" s="153">
        <v>1.2270676691729323</v>
      </c>
      <c r="F519" s="153">
        <v>1.2481203007518797</v>
      </c>
      <c r="G519" s="153">
        <v>1.263157894736842</v>
      </c>
      <c r="H519" s="153">
        <v>1.1578947368421053</v>
      </c>
      <c r="I519" s="153">
        <v>1.1747368421052633</v>
      </c>
    </row>
    <row r="520" spans="1:9" ht="15.75">
      <c r="A520" s="155">
        <v>512</v>
      </c>
      <c r="B520" s="155" t="s">
        <v>3217</v>
      </c>
      <c r="C520" s="154">
        <v>121</v>
      </c>
      <c r="D520" s="153">
        <v>0.9428099173553719</v>
      </c>
      <c r="E520" s="153">
        <v>0.91438016528925625</v>
      </c>
      <c r="F520" s="153">
        <v>0.98578512396694218</v>
      </c>
      <c r="G520" s="153">
        <v>0.97652892561983473</v>
      </c>
      <c r="H520" s="153">
        <v>0.98842975206611561</v>
      </c>
      <c r="I520" s="153">
        <v>0</v>
      </c>
    </row>
    <row r="521" spans="1:9" ht="15.75">
      <c r="A521" s="155">
        <v>513</v>
      </c>
      <c r="B521" s="155" t="s">
        <v>3216</v>
      </c>
      <c r="C521" s="154">
        <v>142</v>
      </c>
      <c r="D521" s="153">
        <v>0.88654929577464792</v>
      </c>
      <c r="E521" s="153">
        <v>0.99359154929577465</v>
      </c>
      <c r="F521" s="153">
        <v>0.99584507042253523</v>
      </c>
      <c r="G521" s="153">
        <v>0.79999999999999993</v>
      </c>
      <c r="H521" s="153">
        <v>0.79999999999999993</v>
      </c>
      <c r="I521" s="153">
        <v>0</v>
      </c>
    </row>
    <row r="522" spans="1:9" ht="15.75">
      <c r="A522" s="155">
        <v>514</v>
      </c>
      <c r="B522" s="155" t="s">
        <v>3215</v>
      </c>
      <c r="C522" s="154">
        <v>140</v>
      </c>
      <c r="D522" s="153">
        <v>0.8</v>
      </c>
      <c r="E522" s="153">
        <v>0</v>
      </c>
      <c r="F522" s="153">
        <v>0</v>
      </c>
      <c r="G522" s="153">
        <v>0</v>
      </c>
      <c r="H522" s="153">
        <v>0</v>
      </c>
      <c r="I522" s="153">
        <v>0</v>
      </c>
    </row>
    <row r="523" spans="1:9" ht="15.75">
      <c r="A523" s="155">
        <v>515</v>
      </c>
      <c r="B523" s="155" t="s">
        <v>3214</v>
      </c>
      <c r="C523" s="154">
        <v>167</v>
      </c>
      <c r="D523" s="153">
        <v>1.2035928143712575</v>
      </c>
      <c r="E523" s="153">
        <v>1.1497005988023952</v>
      </c>
      <c r="F523" s="153">
        <v>1.1497005988023952</v>
      </c>
      <c r="G523" s="153">
        <v>0.97005988023952094</v>
      </c>
      <c r="H523" s="153">
        <v>1.0059880239520957</v>
      </c>
      <c r="I523" s="153">
        <v>0.9880239520958084</v>
      </c>
    </row>
    <row r="524" spans="1:9" ht="15.75">
      <c r="A524" s="155">
        <v>516</v>
      </c>
      <c r="B524" s="155" t="s">
        <v>3213</v>
      </c>
      <c r="C524" s="154">
        <v>73.333333333333329</v>
      </c>
      <c r="D524" s="153">
        <v>0.54545454545454553</v>
      </c>
      <c r="E524" s="153">
        <v>0.54545454545454553</v>
      </c>
      <c r="F524" s="153">
        <v>0.54545454545454553</v>
      </c>
      <c r="G524" s="153">
        <v>0.54545454545454553</v>
      </c>
      <c r="H524" s="153">
        <v>0.54545454545454553</v>
      </c>
      <c r="I524" s="153">
        <v>0.54545454545454553</v>
      </c>
    </row>
    <row r="525" spans="1:9" ht="15.75">
      <c r="A525" s="155">
        <v>517</v>
      </c>
      <c r="B525" s="155" t="s">
        <v>3212</v>
      </c>
      <c r="C525" s="154">
        <v>77.777777777777771</v>
      </c>
      <c r="D525" s="153">
        <v>0.55285714285714294</v>
      </c>
      <c r="E525" s="153">
        <v>0.72000000000000008</v>
      </c>
      <c r="F525" s="153">
        <v>0.72000000000000008</v>
      </c>
      <c r="G525" s="153">
        <v>0.72000000000000008</v>
      </c>
      <c r="H525" s="153">
        <v>0.72000000000000008</v>
      </c>
      <c r="I525" s="153">
        <v>0.72000000000000008</v>
      </c>
    </row>
    <row r="526" spans="1:9" ht="15.75">
      <c r="A526" s="155">
        <v>518</v>
      </c>
      <c r="B526" s="155" t="s">
        <v>3211</v>
      </c>
      <c r="C526" s="154">
        <v>322.22000000000003</v>
      </c>
      <c r="D526" s="153">
        <v>0.79999999999999993</v>
      </c>
      <c r="E526" s="153">
        <v>0.79999999999999993</v>
      </c>
      <c r="F526" s="153">
        <v>0.79999999999999993</v>
      </c>
      <c r="G526" s="153">
        <v>0.79999999999999993</v>
      </c>
      <c r="H526" s="153">
        <v>0.79999999999999993</v>
      </c>
      <c r="I526" s="153">
        <v>0</v>
      </c>
    </row>
    <row r="527" spans="1:9" ht="15.75">
      <c r="A527" s="155">
        <v>519</v>
      </c>
      <c r="B527" s="155" t="s">
        <v>3210</v>
      </c>
      <c r="C527" s="154">
        <v>276</v>
      </c>
      <c r="D527" s="153">
        <v>0.8</v>
      </c>
      <c r="E527" s="153">
        <v>0.8</v>
      </c>
      <c r="F527" s="153">
        <v>0.8</v>
      </c>
      <c r="G527" s="153">
        <v>0.8</v>
      </c>
      <c r="H527" s="153">
        <v>0.8</v>
      </c>
      <c r="I527" s="153">
        <v>0.8</v>
      </c>
    </row>
    <row r="528" spans="1:9" ht="15.75">
      <c r="A528" s="155">
        <v>520</v>
      </c>
      <c r="B528" s="155" t="s">
        <v>3209</v>
      </c>
      <c r="C528" s="154">
        <v>404.44</v>
      </c>
      <c r="D528" s="153">
        <v>0.8</v>
      </c>
      <c r="E528" s="153">
        <v>0.8</v>
      </c>
      <c r="F528" s="153">
        <v>0.8</v>
      </c>
      <c r="G528" s="153">
        <v>0.8</v>
      </c>
      <c r="H528" s="153">
        <v>0.8</v>
      </c>
      <c r="I528" s="153">
        <v>0</v>
      </c>
    </row>
    <row r="529" spans="1:9" ht="15.75">
      <c r="A529" s="155">
        <v>521</v>
      </c>
      <c r="B529" s="155" t="s">
        <v>3208</v>
      </c>
      <c r="C529" s="154">
        <v>144.44</v>
      </c>
      <c r="D529" s="153">
        <v>0.8</v>
      </c>
      <c r="E529" s="153">
        <v>0.8</v>
      </c>
      <c r="F529" s="153">
        <v>0.8</v>
      </c>
      <c r="G529" s="153">
        <v>0.8</v>
      </c>
      <c r="H529" s="153">
        <v>0.8</v>
      </c>
      <c r="I529" s="153">
        <v>0.8</v>
      </c>
    </row>
    <row r="530" spans="1:9" ht="15.75">
      <c r="A530" s="155">
        <v>522</v>
      </c>
      <c r="B530" s="155" t="s">
        <v>3207</v>
      </c>
      <c r="C530" s="154">
        <v>396.67</v>
      </c>
      <c r="D530" s="153">
        <v>0.8</v>
      </c>
      <c r="E530" s="153">
        <v>0.8</v>
      </c>
      <c r="F530" s="153">
        <v>0.8</v>
      </c>
      <c r="G530" s="153">
        <v>0.8</v>
      </c>
      <c r="H530" s="153">
        <v>0.8</v>
      </c>
      <c r="I530" s="153">
        <v>0.8</v>
      </c>
    </row>
    <row r="531" spans="1:9" ht="15.75">
      <c r="A531" s="155">
        <v>523</v>
      </c>
      <c r="B531" s="155" t="s">
        <v>3206</v>
      </c>
      <c r="C531" s="154">
        <v>277.77999999999997</v>
      </c>
      <c r="D531" s="153">
        <v>0.8</v>
      </c>
      <c r="E531" s="153">
        <v>0.8</v>
      </c>
      <c r="F531" s="153">
        <v>0.8</v>
      </c>
      <c r="G531" s="153">
        <v>0.8</v>
      </c>
      <c r="H531" s="153">
        <v>0.8</v>
      </c>
      <c r="I531" s="153">
        <v>0.8</v>
      </c>
    </row>
    <row r="532" spans="1:9" ht="15.75">
      <c r="A532" s="155">
        <v>524</v>
      </c>
      <c r="B532" s="155" t="s">
        <v>3205</v>
      </c>
      <c r="C532" s="154">
        <v>97.777777777777771</v>
      </c>
      <c r="D532" s="153">
        <v>0.82840909090909098</v>
      </c>
      <c r="E532" s="153">
        <v>0.82840909090909098</v>
      </c>
      <c r="F532" s="153">
        <v>0.82840909090909098</v>
      </c>
      <c r="G532" s="153">
        <v>0.82840909090909098</v>
      </c>
      <c r="H532" s="153">
        <v>0.82840909090909098</v>
      </c>
      <c r="I532" s="153">
        <v>0.82840909090909098</v>
      </c>
    </row>
    <row r="533" spans="1:9" ht="15.75">
      <c r="A533" s="155">
        <v>525</v>
      </c>
      <c r="B533" s="155" t="s">
        <v>3204</v>
      </c>
      <c r="C533" s="154">
        <v>140</v>
      </c>
      <c r="D533" s="153">
        <v>0.8</v>
      </c>
      <c r="E533" s="153">
        <v>0.8</v>
      </c>
      <c r="F533" s="153">
        <v>0.8</v>
      </c>
      <c r="G533" s="153">
        <v>0.8</v>
      </c>
      <c r="H533" s="153">
        <v>0.8</v>
      </c>
      <c r="I533" s="153">
        <v>0.8</v>
      </c>
    </row>
    <row r="534" spans="1:9" ht="15.75">
      <c r="A534" s="155">
        <v>526</v>
      </c>
      <c r="B534" s="155" t="s">
        <v>3203</v>
      </c>
      <c r="C534" s="154">
        <v>173</v>
      </c>
      <c r="D534" s="153">
        <v>0.8</v>
      </c>
      <c r="E534" s="153">
        <v>0.8</v>
      </c>
      <c r="F534" s="153">
        <v>0.8</v>
      </c>
      <c r="G534" s="153">
        <v>0.8</v>
      </c>
      <c r="H534" s="153">
        <v>0.8</v>
      </c>
      <c r="I534" s="153">
        <v>0.8</v>
      </c>
    </row>
    <row r="535" spans="1:9" ht="15.75">
      <c r="A535" s="155">
        <v>527</v>
      </c>
      <c r="B535" s="155" t="s">
        <v>3202</v>
      </c>
      <c r="C535" s="154">
        <v>255.56</v>
      </c>
      <c r="D535" s="153">
        <v>0.82172483956800746</v>
      </c>
      <c r="E535" s="153">
        <v>0.95085302864298016</v>
      </c>
      <c r="F535" s="153">
        <v>0.89215839724526524</v>
      </c>
      <c r="G535" s="153">
        <v>0.90389732352480823</v>
      </c>
      <c r="H535" s="153">
        <v>0.89215839724526524</v>
      </c>
      <c r="I535" s="153">
        <v>0.90389732352480823</v>
      </c>
    </row>
    <row r="536" spans="1:9" ht="15.75">
      <c r="A536" s="155">
        <v>528</v>
      </c>
      <c r="B536" s="155" t="s">
        <v>3201</v>
      </c>
      <c r="C536" s="154">
        <v>156</v>
      </c>
      <c r="D536" s="153">
        <v>0.79999999999999993</v>
      </c>
      <c r="E536" s="153">
        <v>0.79999999999999993</v>
      </c>
      <c r="F536" s="153">
        <v>0.79999999999999993</v>
      </c>
      <c r="G536" s="153">
        <v>0.79999999999999993</v>
      </c>
      <c r="H536" s="153">
        <v>0.79999999999999993</v>
      </c>
      <c r="I536" s="153">
        <v>0</v>
      </c>
    </row>
    <row r="537" spans="1:9" ht="15.75">
      <c r="A537" s="155">
        <v>529</v>
      </c>
      <c r="B537" s="155" t="s">
        <v>3200</v>
      </c>
      <c r="C537" s="154">
        <v>869</v>
      </c>
      <c r="D537" s="153">
        <v>0.8</v>
      </c>
      <c r="E537" s="153">
        <v>0.8</v>
      </c>
      <c r="F537" s="153">
        <v>0.8</v>
      </c>
      <c r="G537" s="153">
        <v>0.8</v>
      </c>
      <c r="H537" s="153">
        <v>0.8</v>
      </c>
      <c r="I537" s="153">
        <v>0</v>
      </c>
    </row>
    <row r="538" spans="1:9" ht="15.75">
      <c r="A538" s="155">
        <v>530</v>
      </c>
      <c r="B538" s="155" t="s">
        <v>3199</v>
      </c>
      <c r="C538" s="154">
        <v>160</v>
      </c>
      <c r="D538" s="153">
        <v>0.8</v>
      </c>
      <c r="E538" s="153">
        <v>0.8</v>
      </c>
      <c r="F538" s="153">
        <v>0.8</v>
      </c>
      <c r="G538" s="153">
        <v>0.8</v>
      </c>
      <c r="H538" s="153">
        <v>0.8</v>
      </c>
      <c r="I538" s="153">
        <v>0.8</v>
      </c>
    </row>
    <row r="539" spans="1:9" ht="15.75">
      <c r="A539" s="155">
        <v>531</v>
      </c>
      <c r="B539" s="155" t="s">
        <v>3198</v>
      </c>
      <c r="C539" s="154">
        <v>1000</v>
      </c>
      <c r="D539" s="153">
        <v>0.84</v>
      </c>
      <c r="E539" s="153">
        <v>0.8</v>
      </c>
      <c r="F539" s="153">
        <v>1.24</v>
      </c>
      <c r="G539" s="153">
        <v>0.92</v>
      </c>
      <c r="H539" s="153">
        <v>0.8</v>
      </c>
      <c r="I539" s="153">
        <v>0.8</v>
      </c>
    </row>
    <row r="540" spans="1:9" ht="15.75">
      <c r="A540" s="155">
        <v>532</v>
      </c>
      <c r="B540" s="155" t="s">
        <v>3197</v>
      </c>
      <c r="C540" s="154">
        <v>94.44</v>
      </c>
      <c r="D540" s="153">
        <v>0.46590427784836935</v>
      </c>
      <c r="E540" s="153">
        <v>0.80474375264718345</v>
      </c>
      <c r="F540" s="153">
        <v>0.80474375264718345</v>
      </c>
      <c r="G540" s="153">
        <v>0.80474375264718345</v>
      </c>
      <c r="H540" s="153">
        <v>0.80474375264718345</v>
      </c>
      <c r="I540" s="153">
        <v>0</v>
      </c>
    </row>
    <row r="541" spans="1:9" ht="15.75">
      <c r="A541" s="155">
        <v>533</v>
      </c>
      <c r="B541" s="155" t="s">
        <v>3196</v>
      </c>
      <c r="C541" s="154">
        <v>200</v>
      </c>
      <c r="D541" s="153">
        <v>0.8</v>
      </c>
      <c r="E541" s="153">
        <v>0.8</v>
      </c>
      <c r="F541" s="153">
        <v>0.8</v>
      </c>
      <c r="G541" s="153">
        <v>0.8</v>
      </c>
      <c r="H541" s="153">
        <v>0.8</v>
      </c>
      <c r="I541" s="153">
        <v>0.8</v>
      </c>
    </row>
    <row r="542" spans="1:9" ht="15.75">
      <c r="A542" s="155">
        <v>534</v>
      </c>
      <c r="B542" s="155" t="s">
        <v>3195</v>
      </c>
      <c r="C542" s="154">
        <v>100</v>
      </c>
      <c r="D542" s="153">
        <v>0.69</v>
      </c>
      <c r="E542" s="153">
        <v>0.69</v>
      </c>
      <c r="F542" s="153">
        <v>0.69</v>
      </c>
      <c r="G542" s="153">
        <v>0.69</v>
      </c>
      <c r="H542" s="153">
        <v>0.69</v>
      </c>
      <c r="I542" s="153">
        <v>0.69</v>
      </c>
    </row>
    <row r="543" spans="1:9" ht="15.75">
      <c r="A543" s="155">
        <v>535</v>
      </c>
      <c r="B543" s="155" t="s">
        <v>3194</v>
      </c>
      <c r="C543" s="154">
        <v>150</v>
      </c>
      <c r="D543" s="153">
        <v>0.8</v>
      </c>
      <c r="E543" s="153">
        <v>0.8</v>
      </c>
      <c r="F543" s="153">
        <v>0.8</v>
      </c>
      <c r="G543" s="153">
        <v>0.8</v>
      </c>
      <c r="H543" s="153">
        <v>0.8</v>
      </c>
      <c r="I543" s="153">
        <v>0.8</v>
      </c>
    </row>
    <row r="544" spans="1:9" ht="15.75">
      <c r="A544" s="155">
        <v>536</v>
      </c>
      <c r="B544" s="155" t="s">
        <v>3193</v>
      </c>
      <c r="C544" s="154">
        <v>311.11</v>
      </c>
      <c r="D544" s="153">
        <v>0.79999999999999993</v>
      </c>
      <c r="E544" s="153">
        <v>0.79999999999999993</v>
      </c>
      <c r="F544" s="153">
        <v>0.79999999999999993</v>
      </c>
      <c r="G544" s="153">
        <v>0.79999999999999993</v>
      </c>
      <c r="H544" s="153">
        <v>0.79999999999999993</v>
      </c>
      <c r="I544" s="153">
        <v>0.79999999999999993</v>
      </c>
    </row>
    <row r="545" spans="1:9" ht="15.75">
      <c r="A545" s="155">
        <v>537</v>
      </c>
      <c r="B545" s="155" t="s">
        <v>3192</v>
      </c>
      <c r="C545" s="154">
        <v>223</v>
      </c>
      <c r="D545" s="153">
        <v>0.8</v>
      </c>
      <c r="E545" s="153">
        <v>0.8</v>
      </c>
      <c r="F545" s="153">
        <v>0.8</v>
      </c>
      <c r="G545" s="153">
        <v>0.8</v>
      </c>
      <c r="H545" s="153">
        <v>0.8</v>
      </c>
      <c r="I545" s="153">
        <v>0</v>
      </c>
    </row>
    <row r="546" spans="1:9" ht="15.75">
      <c r="A546" s="155">
        <v>538</v>
      </c>
      <c r="B546" s="155" t="s">
        <v>3191</v>
      </c>
      <c r="C546" s="154">
        <v>222</v>
      </c>
      <c r="D546" s="153">
        <v>0.9681081081081081</v>
      </c>
      <c r="E546" s="153">
        <v>0.94000000000000006</v>
      </c>
      <c r="F546" s="153">
        <v>0.88702702702702696</v>
      </c>
      <c r="G546" s="153">
        <v>0.83783783783783783</v>
      </c>
      <c r="H546" s="153">
        <v>0.82432432432432434</v>
      </c>
      <c r="I546" s="153">
        <v>0.79999999999999993</v>
      </c>
    </row>
    <row r="547" spans="1:9" ht="15.75">
      <c r="A547" s="155">
        <v>539</v>
      </c>
      <c r="B547" s="155" t="s">
        <v>3190</v>
      </c>
      <c r="C547" s="154">
        <v>167</v>
      </c>
      <c r="D547" s="153">
        <v>0.79999999999999993</v>
      </c>
      <c r="E547" s="153">
        <v>0.79999999999999993</v>
      </c>
      <c r="F547" s="153">
        <v>0.79999999999999993</v>
      </c>
      <c r="G547" s="153">
        <v>0.79999999999999993</v>
      </c>
      <c r="H547" s="153">
        <v>0.79999999999999993</v>
      </c>
      <c r="I547" s="153">
        <v>0.79999999999999993</v>
      </c>
    </row>
    <row r="548" spans="1:9" ht="15.75">
      <c r="A548" s="155">
        <v>540</v>
      </c>
      <c r="B548" s="155" t="s">
        <v>3189</v>
      </c>
      <c r="C548" s="154">
        <v>133</v>
      </c>
      <c r="D548" s="153">
        <v>0.8</v>
      </c>
      <c r="E548" s="153">
        <v>0.8</v>
      </c>
      <c r="F548" s="153">
        <v>0.8</v>
      </c>
      <c r="G548" s="153">
        <v>0.8</v>
      </c>
      <c r="H548" s="153">
        <v>0.8</v>
      </c>
      <c r="I548" s="153">
        <v>0.8</v>
      </c>
    </row>
    <row r="549" spans="1:9" ht="15.75">
      <c r="A549" s="155">
        <v>541</v>
      </c>
      <c r="B549" s="155" t="s">
        <v>3188</v>
      </c>
      <c r="C549" s="154">
        <v>144.44</v>
      </c>
      <c r="D549" s="153">
        <v>0.8</v>
      </c>
      <c r="E549" s="153">
        <v>0.8</v>
      </c>
      <c r="F549" s="153">
        <v>0.8</v>
      </c>
      <c r="G549" s="153">
        <v>0.8</v>
      </c>
      <c r="H549" s="153">
        <v>0.8</v>
      </c>
      <c r="I549" s="153">
        <v>0.8</v>
      </c>
    </row>
    <row r="550" spans="1:9" ht="15.75">
      <c r="A550" s="155">
        <v>542</v>
      </c>
      <c r="B550" s="155" t="s">
        <v>3187</v>
      </c>
      <c r="C550" s="154">
        <v>88.888888888888886</v>
      </c>
      <c r="D550" s="153">
        <v>0.36</v>
      </c>
      <c r="E550" s="153">
        <v>0.45</v>
      </c>
      <c r="F550" s="153">
        <v>0.45</v>
      </c>
      <c r="G550" s="153">
        <v>0.45</v>
      </c>
      <c r="H550" s="153">
        <v>0.45</v>
      </c>
      <c r="I550" s="153">
        <v>0.45</v>
      </c>
    </row>
    <row r="551" spans="1:9" ht="15.75">
      <c r="A551" s="155">
        <v>543</v>
      </c>
      <c r="B551" s="155" t="s">
        <v>3186</v>
      </c>
      <c r="C551" s="154">
        <v>411.11</v>
      </c>
      <c r="D551" s="153">
        <v>0.79999999999999993</v>
      </c>
      <c r="E551" s="153">
        <v>0.79999999999999993</v>
      </c>
      <c r="F551" s="153">
        <v>0.79999999999999993</v>
      </c>
      <c r="G551" s="153">
        <v>0.79999999999999993</v>
      </c>
      <c r="H551" s="153">
        <v>0.79999999999999993</v>
      </c>
      <c r="I551" s="153">
        <v>0.79999999999999993</v>
      </c>
    </row>
    <row r="552" spans="1:9" ht="15.75">
      <c r="A552" s="155">
        <v>544</v>
      </c>
      <c r="B552" s="155" t="s">
        <v>3185</v>
      </c>
      <c r="C552" s="154">
        <v>144</v>
      </c>
      <c r="D552" s="153">
        <v>1.4306944444444445</v>
      </c>
      <c r="E552" s="153">
        <v>1.4370833333333333</v>
      </c>
      <c r="F552" s="153">
        <v>1.403888888888889</v>
      </c>
      <c r="G552" s="153">
        <v>1.3683333333333332</v>
      </c>
      <c r="H552" s="153">
        <v>1.4806944444444445</v>
      </c>
      <c r="I552" s="153">
        <v>1.2677083333333334</v>
      </c>
    </row>
    <row r="553" spans="1:9" ht="15.75">
      <c r="A553" s="155">
        <v>545</v>
      </c>
      <c r="B553" s="155" t="s">
        <v>3184</v>
      </c>
      <c r="C553" s="154">
        <v>166.67</v>
      </c>
      <c r="D553" s="153">
        <v>0.93598128037439254</v>
      </c>
      <c r="E553" s="153">
        <v>0.82510349793004156</v>
      </c>
      <c r="F553" s="153">
        <v>0.8395032099358013</v>
      </c>
      <c r="G553" s="153">
        <v>0.80000000000000016</v>
      </c>
      <c r="H553" s="153">
        <v>0.80830383392332161</v>
      </c>
      <c r="I553" s="153">
        <v>0.80000000000000016</v>
      </c>
    </row>
    <row r="554" spans="1:9" ht="15.75">
      <c r="A554" s="155">
        <v>546</v>
      </c>
      <c r="B554" s="155" t="s">
        <v>3183</v>
      </c>
      <c r="C554" s="154">
        <v>200</v>
      </c>
      <c r="D554" s="153">
        <v>0.8</v>
      </c>
      <c r="E554" s="153">
        <v>0.8</v>
      </c>
      <c r="F554" s="153">
        <v>0.8</v>
      </c>
      <c r="G554" s="153">
        <v>0.8</v>
      </c>
      <c r="H554" s="153">
        <v>0.8</v>
      </c>
      <c r="I554" s="153">
        <v>0.8</v>
      </c>
    </row>
    <row r="555" spans="1:9" ht="15.75">
      <c r="A555" s="155">
        <v>547</v>
      </c>
      <c r="B555" s="155" t="s">
        <v>3182</v>
      </c>
      <c r="C555" s="154">
        <v>113.33</v>
      </c>
      <c r="D555" s="153">
        <v>0.8</v>
      </c>
      <c r="E555" s="153">
        <v>0.8</v>
      </c>
      <c r="F555" s="153">
        <v>0.8</v>
      </c>
      <c r="G555" s="153">
        <v>0.8</v>
      </c>
      <c r="H555" s="153">
        <v>0.8</v>
      </c>
      <c r="I555" s="153">
        <v>0</v>
      </c>
    </row>
    <row r="556" spans="1:9" ht="15.75">
      <c r="A556" s="155">
        <v>548</v>
      </c>
      <c r="B556" s="155" t="s">
        <v>3181</v>
      </c>
      <c r="C556" s="154">
        <v>155.55000000000001</v>
      </c>
      <c r="D556" s="153">
        <v>0.79999999999999993</v>
      </c>
      <c r="E556" s="153">
        <v>0.79999999999999993</v>
      </c>
      <c r="F556" s="153">
        <v>0.79999999999999993</v>
      </c>
      <c r="G556" s="153">
        <v>0.79999999999999993</v>
      </c>
      <c r="H556" s="153">
        <v>0.79999999999999993</v>
      </c>
      <c r="I556" s="153">
        <v>0</v>
      </c>
    </row>
    <row r="557" spans="1:9" ht="15.75">
      <c r="A557" s="155">
        <v>549</v>
      </c>
      <c r="B557" s="155" t="s">
        <v>3180</v>
      </c>
      <c r="C557" s="154">
        <v>200</v>
      </c>
      <c r="D557" s="153">
        <v>0.8</v>
      </c>
      <c r="E557" s="153">
        <v>0.8</v>
      </c>
      <c r="F557" s="153">
        <v>0.8</v>
      </c>
      <c r="G557" s="153">
        <v>0.8</v>
      </c>
      <c r="H557" s="153">
        <v>0.8</v>
      </c>
      <c r="I557" s="153">
        <v>0.8</v>
      </c>
    </row>
    <row r="558" spans="1:9" ht="15.75">
      <c r="A558" s="155">
        <v>550</v>
      </c>
      <c r="B558" s="155" t="s">
        <v>3179</v>
      </c>
      <c r="C558" s="154">
        <v>277.77</v>
      </c>
      <c r="D558" s="153">
        <v>0.8</v>
      </c>
      <c r="E558" s="153">
        <v>0.8</v>
      </c>
      <c r="F558" s="153">
        <v>0.8</v>
      </c>
      <c r="G558" s="153">
        <v>0.8</v>
      </c>
      <c r="H558" s="153">
        <v>0.8</v>
      </c>
      <c r="I558" s="153">
        <v>0.8</v>
      </c>
    </row>
    <row r="559" spans="1:9" ht="15.75">
      <c r="A559" s="155">
        <v>551</v>
      </c>
      <c r="B559" s="155" t="s">
        <v>3178</v>
      </c>
      <c r="C559" s="154">
        <v>736</v>
      </c>
      <c r="D559" s="153">
        <v>1.0271739130434783</v>
      </c>
      <c r="E559" s="153">
        <v>0.96195652173913049</v>
      </c>
      <c r="F559" s="153">
        <v>0.88369565217391299</v>
      </c>
      <c r="G559" s="153">
        <v>0.84782608695652173</v>
      </c>
      <c r="H559" s="153">
        <v>0.94565217391304346</v>
      </c>
      <c r="I559" s="153">
        <v>0.90163043478260874</v>
      </c>
    </row>
    <row r="560" spans="1:9" ht="15.75">
      <c r="A560" s="155">
        <v>552</v>
      </c>
      <c r="B560" s="155" t="s">
        <v>3177</v>
      </c>
      <c r="C560" s="154">
        <v>389</v>
      </c>
      <c r="D560" s="153">
        <v>0.79999999999999993</v>
      </c>
      <c r="E560" s="153">
        <v>0.79999999999999993</v>
      </c>
      <c r="F560" s="153">
        <v>0.79999999999999993</v>
      </c>
      <c r="G560" s="153">
        <v>0.79999999999999993</v>
      </c>
      <c r="H560" s="153">
        <v>0.79999999999999993</v>
      </c>
      <c r="I560" s="153">
        <v>0.79999999999999993</v>
      </c>
    </row>
    <row r="561" spans="1:9" ht="15.75">
      <c r="A561" s="155">
        <v>553</v>
      </c>
      <c r="B561" s="155" t="s">
        <v>3176</v>
      </c>
      <c r="C561" s="154">
        <v>323</v>
      </c>
      <c r="D561" s="153">
        <v>0.79999999999999993</v>
      </c>
      <c r="E561" s="153">
        <v>0.79999999999999993</v>
      </c>
      <c r="F561" s="153">
        <v>0.79999999999999993</v>
      </c>
      <c r="G561" s="153">
        <v>0.79999999999999993</v>
      </c>
      <c r="H561" s="153">
        <v>0.79999999999999993</v>
      </c>
      <c r="I561" s="153">
        <v>0</v>
      </c>
    </row>
    <row r="562" spans="1:9" ht="15.75">
      <c r="A562" s="155">
        <v>554</v>
      </c>
      <c r="B562" s="155" t="s">
        <v>3175</v>
      </c>
      <c r="C562" s="154">
        <v>444</v>
      </c>
      <c r="D562" s="153">
        <v>0.79999999999999993</v>
      </c>
      <c r="E562" s="153">
        <v>0.79999999999999993</v>
      </c>
      <c r="F562" s="153">
        <v>0.79999999999999993</v>
      </c>
      <c r="G562" s="153">
        <v>0.79999999999999993</v>
      </c>
      <c r="H562" s="153">
        <v>0.79999999999999993</v>
      </c>
      <c r="I562" s="153">
        <v>0.79999999999999993</v>
      </c>
    </row>
    <row r="563" spans="1:9" ht="15.75">
      <c r="A563" s="155">
        <v>555</v>
      </c>
      <c r="B563" s="155" t="s">
        <v>3174</v>
      </c>
      <c r="C563" s="154">
        <v>333.33</v>
      </c>
      <c r="D563" s="153">
        <v>0.8</v>
      </c>
      <c r="E563" s="153">
        <v>0.8</v>
      </c>
      <c r="F563" s="153">
        <v>0.8</v>
      </c>
      <c r="G563" s="153">
        <v>0.8</v>
      </c>
      <c r="H563" s="153">
        <v>0.8</v>
      </c>
      <c r="I563" s="153">
        <v>0.8</v>
      </c>
    </row>
    <row r="564" spans="1:9" ht="15.75">
      <c r="A564" s="155">
        <v>556</v>
      </c>
      <c r="B564" s="155" t="s">
        <v>3173</v>
      </c>
      <c r="C564" s="154">
        <v>160</v>
      </c>
      <c r="D564" s="153">
        <v>0.8</v>
      </c>
      <c r="E564" s="153">
        <v>0.88749999999999996</v>
      </c>
      <c r="F564" s="153">
        <v>0.9</v>
      </c>
      <c r="G564" s="153">
        <v>0.8</v>
      </c>
      <c r="H564" s="153">
        <v>0.87449999999999994</v>
      </c>
      <c r="I564" s="153">
        <v>0</v>
      </c>
    </row>
    <row r="565" spans="1:9" ht="15.75">
      <c r="A565" s="155">
        <v>557</v>
      </c>
      <c r="B565" s="155" t="s">
        <v>3172</v>
      </c>
      <c r="C565" s="154">
        <v>1333.33</v>
      </c>
      <c r="D565" s="153">
        <v>1.0260025650064126</v>
      </c>
      <c r="E565" s="153">
        <v>1.0530026325065813</v>
      </c>
      <c r="F565" s="153">
        <v>0.97200243000607511</v>
      </c>
      <c r="G565" s="153">
        <v>0.9450023625059063</v>
      </c>
      <c r="H565" s="153">
        <v>0.9180022950057376</v>
      </c>
      <c r="I565" s="153">
        <v>1.08000270000675</v>
      </c>
    </row>
    <row r="566" spans="1:9" ht="15.75">
      <c r="A566" s="155">
        <v>558</v>
      </c>
      <c r="B566" s="155" t="s">
        <v>3171</v>
      </c>
      <c r="C566" s="154">
        <v>100</v>
      </c>
      <c r="D566" s="153">
        <v>1.87</v>
      </c>
      <c r="E566" s="153">
        <v>1.94</v>
      </c>
      <c r="F566" s="153">
        <v>1.94</v>
      </c>
      <c r="G566" s="153">
        <v>1.94</v>
      </c>
      <c r="H566" s="153">
        <v>1.94</v>
      </c>
      <c r="I566" s="153">
        <v>1.94</v>
      </c>
    </row>
    <row r="567" spans="1:9" ht="15.75">
      <c r="A567" s="155">
        <v>559</v>
      </c>
      <c r="B567" s="155" t="s">
        <v>3170</v>
      </c>
      <c r="C567" s="154">
        <v>222.22</v>
      </c>
      <c r="D567" s="153">
        <v>0.8</v>
      </c>
      <c r="E567" s="153">
        <v>0.8</v>
      </c>
      <c r="F567" s="153">
        <v>0.8</v>
      </c>
      <c r="G567" s="153">
        <v>0.8</v>
      </c>
      <c r="H567" s="153">
        <v>0.8</v>
      </c>
      <c r="I567" s="153">
        <v>0</v>
      </c>
    </row>
    <row r="568" spans="1:9" ht="15.75">
      <c r="A568" s="155">
        <v>560</v>
      </c>
      <c r="B568" s="155" t="s">
        <v>3169</v>
      </c>
      <c r="C568" s="154">
        <v>455.56</v>
      </c>
      <c r="D568" s="153">
        <v>0.79999999999999993</v>
      </c>
      <c r="E568" s="153">
        <v>0.79999999999999993</v>
      </c>
      <c r="F568" s="153">
        <v>0.79999999999999993</v>
      </c>
      <c r="G568" s="153">
        <v>0.79999999999999993</v>
      </c>
      <c r="H568" s="153">
        <v>0.79999999999999993</v>
      </c>
      <c r="I568" s="153">
        <v>0.79999999999999993</v>
      </c>
    </row>
    <row r="569" spans="1:9" ht="15.75">
      <c r="A569" s="155">
        <v>561</v>
      </c>
      <c r="B569" s="155" t="s">
        <v>3168</v>
      </c>
      <c r="C569" s="154">
        <v>83.33</v>
      </c>
      <c r="D569" s="153">
        <v>0.55202208088323534</v>
      </c>
      <c r="E569" s="153">
        <v>0.55202208088323534</v>
      </c>
      <c r="F569" s="153">
        <v>0.55202208088323534</v>
      </c>
      <c r="G569" s="153">
        <v>0.55202208088323534</v>
      </c>
      <c r="H569" s="153">
        <v>0.58802352094083765</v>
      </c>
      <c r="I569" s="153">
        <v>0.60002400096003838</v>
      </c>
    </row>
    <row r="570" spans="1:9" ht="15.75">
      <c r="A570" s="155">
        <v>562</v>
      </c>
      <c r="B570" s="155" t="s">
        <v>3168</v>
      </c>
      <c r="C570" s="154">
        <v>83.33</v>
      </c>
      <c r="D570" s="153">
        <v>0.672026881075243</v>
      </c>
      <c r="E570" s="153">
        <v>0.672026881075243</v>
      </c>
      <c r="F570" s="153">
        <v>0.672026881075243</v>
      </c>
      <c r="G570" s="153">
        <v>0.672026881075243</v>
      </c>
      <c r="H570" s="153">
        <v>0.672026881075243</v>
      </c>
      <c r="I570" s="153">
        <v>0.74402976119044761</v>
      </c>
    </row>
    <row r="571" spans="1:9" ht="15.75">
      <c r="A571" s="155">
        <v>563</v>
      </c>
      <c r="B571" s="155" t="s">
        <v>3167</v>
      </c>
      <c r="C571" s="154">
        <v>88.89</v>
      </c>
      <c r="D571" s="153">
        <v>0.40499493756328048</v>
      </c>
      <c r="E571" s="153">
        <v>0.41624479694003824</v>
      </c>
      <c r="F571" s="153">
        <v>0.42749465631679606</v>
      </c>
      <c r="G571" s="153">
        <v>0.43874451569355383</v>
      </c>
      <c r="H571" s="153">
        <v>0.43874451569355383</v>
      </c>
      <c r="I571" s="153">
        <v>0</v>
      </c>
    </row>
    <row r="572" spans="1:9" ht="15.75">
      <c r="A572" s="155">
        <v>564</v>
      </c>
      <c r="B572" s="155" t="s">
        <v>3166</v>
      </c>
      <c r="C572" s="154">
        <v>451.11</v>
      </c>
      <c r="D572" s="153">
        <v>0.79999999999999993</v>
      </c>
      <c r="E572" s="153">
        <v>0.82463257298663295</v>
      </c>
      <c r="F572" s="153">
        <v>0.79999999999999993</v>
      </c>
      <c r="G572" s="153">
        <v>0.79999999999999993</v>
      </c>
      <c r="H572" s="153">
        <v>0.79999999999999993</v>
      </c>
      <c r="I572" s="153">
        <v>0.79999999999999993</v>
      </c>
    </row>
    <row r="573" spans="1:9" ht="15.75">
      <c r="A573" s="155">
        <v>565</v>
      </c>
      <c r="B573" s="155" t="s">
        <v>3677</v>
      </c>
      <c r="C573" s="154">
        <v>1002.22</v>
      </c>
      <c r="D573" s="153">
        <v>0</v>
      </c>
      <c r="E573" s="153">
        <v>0</v>
      </c>
      <c r="F573" s="153">
        <v>0.79999999999999993</v>
      </c>
      <c r="G573" s="153">
        <v>0.79999999999999993</v>
      </c>
      <c r="H573" s="153">
        <v>0.79999999999999993</v>
      </c>
      <c r="I573" s="153">
        <v>0</v>
      </c>
    </row>
    <row r="574" spans="1:9" ht="15.75">
      <c r="A574" s="155">
        <v>566</v>
      </c>
      <c r="B574" s="155" t="s">
        <v>3165</v>
      </c>
      <c r="C574" s="154">
        <v>71.11</v>
      </c>
      <c r="D574" s="153">
        <v>0.576571508929827</v>
      </c>
      <c r="E574" s="153">
        <v>0.576571508929827</v>
      </c>
      <c r="F574" s="153">
        <v>0.576571508929827</v>
      </c>
      <c r="G574" s="153">
        <v>0.576571508929827</v>
      </c>
      <c r="H574" s="153">
        <v>0.576571508929827</v>
      </c>
      <c r="I574" s="153">
        <v>0</v>
      </c>
    </row>
    <row r="575" spans="1:9" ht="15.75">
      <c r="A575" s="155">
        <v>567</v>
      </c>
      <c r="B575" s="155" t="s">
        <v>3164</v>
      </c>
      <c r="C575" s="154">
        <v>162.22</v>
      </c>
      <c r="D575" s="153">
        <v>0.8</v>
      </c>
      <c r="E575" s="153">
        <v>0.8</v>
      </c>
      <c r="F575" s="153">
        <v>0.8</v>
      </c>
      <c r="G575" s="153">
        <v>0.8</v>
      </c>
      <c r="H575" s="153">
        <v>0.8</v>
      </c>
      <c r="I575" s="153">
        <v>0</v>
      </c>
    </row>
    <row r="576" spans="1:9" ht="15.75">
      <c r="A576" s="155">
        <v>568</v>
      </c>
      <c r="B576" s="155" t="s">
        <v>3163</v>
      </c>
      <c r="C576" s="154">
        <v>177.78</v>
      </c>
      <c r="D576" s="153">
        <v>0.79999999999999993</v>
      </c>
      <c r="E576" s="153">
        <v>0.79999999999999993</v>
      </c>
      <c r="F576" s="153">
        <v>0.79999999999999993</v>
      </c>
      <c r="G576" s="153">
        <v>0.79999999999999993</v>
      </c>
      <c r="H576" s="153">
        <v>0.79999999999999993</v>
      </c>
      <c r="I576" s="153">
        <v>0</v>
      </c>
    </row>
    <row r="577" spans="1:9" ht="15.75">
      <c r="A577" s="155">
        <v>569</v>
      </c>
      <c r="B577" s="155" t="s">
        <v>3162</v>
      </c>
      <c r="C577" s="154">
        <v>200</v>
      </c>
      <c r="D577" s="153">
        <v>0.8</v>
      </c>
      <c r="E577" s="153">
        <v>0.8</v>
      </c>
      <c r="F577" s="153">
        <v>0.8</v>
      </c>
      <c r="G577" s="153">
        <v>0.8</v>
      </c>
      <c r="H577" s="153">
        <v>0.82840000000000003</v>
      </c>
      <c r="I577" s="153">
        <v>0</v>
      </c>
    </row>
    <row r="578" spans="1:9" ht="15.75">
      <c r="A578" s="155">
        <v>570</v>
      </c>
      <c r="B578" s="155" t="s">
        <v>323</v>
      </c>
      <c r="C578" s="154">
        <v>175</v>
      </c>
      <c r="D578" s="153">
        <v>0.8</v>
      </c>
      <c r="E578" s="153">
        <v>0.81142857142857139</v>
      </c>
      <c r="F578" s="153">
        <v>0.8</v>
      </c>
      <c r="G578" s="153">
        <v>0.8</v>
      </c>
      <c r="H578" s="153">
        <v>0.8</v>
      </c>
      <c r="I578" s="153">
        <v>0.8</v>
      </c>
    </row>
    <row r="579" spans="1:9" ht="15.75">
      <c r="A579" s="155">
        <v>571</v>
      </c>
      <c r="B579" s="155" t="s">
        <v>3160</v>
      </c>
      <c r="C579" s="154">
        <v>87.777777777777771</v>
      </c>
      <c r="D579" s="153">
        <v>0.63797468354430387</v>
      </c>
      <c r="E579" s="153">
        <v>0.63797468354430387</v>
      </c>
      <c r="F579" s="153">
        <v>0.67215189873417724</v>
      </c>
      <c r="G579" s="153">
        <v>0.71772151898734182</v>
      </c>
      <c r="H579" s="153">
        <v>0.71772151898734182</v>
      </c>
      <c r="I579" s="153">
        <v>0</v>
      </c>
    </row>
    <row r="580" spans="1:9" ht="15.75">
      <c r="A580" s="155">
        <v>572</v>
      </c>
      <c r="B580" s="155" t="s">
        <v>3159</v>
      </c>
      <c r="C580" s="154">
        <v>107.77777777777777</v>
      </c>
      <c r="D580" s="153">
        <v>0.48247422680412372</v>
      </c>
      <c r="E580" s="153">
        <v>0.48247422680412372</v>
      </c>
      <c r="F580" s="153">
        <v>0.48247422680412372</v>
      </c>
      <c r="G580" s="153">
        <v>0.48247422680412372</v>
      </c>
      <c r="H580" s="153">
        <v>0.5381443298969073</v>
      </c>
      <c r="I580" s="153">
        <v>0.5381443298969073</v>
      </c>
    </row>
    <row r="581" spans="1:9" ht="15.75">
      <c r="A581" s="155">
        <v>573</v>
      </c>
      <c r="B581" s="155" t="s">
        <v>3158</v>
      </c>
      <c r="C581" s="154">
        <v>131.1</v>
      </c>
      <c r="D581" s="153">
        <v>0.9610983981693364</v>
      </c>
      <c r="E581" s="153">
        <v>0.84515636918382919</v>
      </c>
      <c r="F581" s="153">
        <v>0.8</v>
      </c>
      <c r="G581" s="153">
        <v>0.8</v>
      </c>
      <c r="H581" s="153">
        <v>0.8</v>
      </c>
      <c r="I581" s="153">
        <v>0</v>
      </c>
    </row>
    <row r="582" spans="1:9" ht="15.75">
      <c r="A582" s="155">
        <v>574</v>
      </c>
      <c r="B582" s="155" t="s">
        <v>3157</v>
      </c>
      <c r="C582" s="154">
        <v>650</v>
      </c>
      <c r="D582" s="153">
        <v>0.8</v>
      </c>
      <c r="E582" s="153">
        <v>0.8</v>
      </c>
      <c r="F582" s="153">
        <v>0.8</v>
      </c>
      <c r="G582" s="153">
        <v>0.8</v>
      </c>
      <c r="H582" s="153">
        <v>0.8</v>
      </c>
      <c r="I582" s="153">
        <v>0</v>
      </c>
    </row>
    <row r="583" spans="1:9" ht="15.75">
      <c r="A583" s="155">
        <v>575</v>
      </c>
      <c r="B583" s="155" t="s">
        <v>3156</v>
      </c>
      <c r="C583" s="154">
        <v>111</v>
      </c>
      <c r="D583" s="153">
        <v>0.79999999999999993</v>
      </c>
      <c r="E583" s="153">
        <v>0.79999999999999993</v>
      </c>
      <c r="F583" s="153">
        <v>0.79999999999999993</v>
      </c>
      <c r="G583" s="153">
        <v>0.79999999999999993</v>
      </c>
      <c r="H583" s="153">
        <v>0.79999999999999993</v>
      </c>
      <c r="I583" s="153">
        <v>0.79999999999999993</v>
      </c>
    </row>
    <row r="584" spans="1:9" ht="15.75">
      <c r="A584" s="155">
        <v>576</v>
      </c>
      <c r="B584" s="155" t="s">
        <v>3155</v>
      </c>
      <c r="C584" s="154">
        <v>88.888888888888886</v>
      </c>
      <c r="D584" s="153">
        <v>0.1125</v>
      </c>
      <c r="E584" s="153">
        <v>0.1125</v>
      </c>
      <c r="F584" s="153">
        <v>0.1125</v>
      </c>
      <c r="G584" s="153">
        <v>0.1575</v>
      </c>
      <c r="H584" s="153">
        <v>0</v>
      </c>
      <c r="I584" s="153">
        <v>0.1575</v>
      </c>
    </row>
    <row r="585" spans="1:9" ht="15.75">
      <c r="A585" s="155">
        <v>577</v>
      </c>
      <c r="B585" s="155" t="s">
        <v>535</v>
      </c>
      <c r="C585" s="154">
        <v>75.555555555555557</v>
      </c>
      <c r="D585" s="153">
        <v>0.9661764705882353</v>
      </c>
      <c r="E585" s="153">
        <v>0</v>
      </c>
      <c r="F585" s="153">
        <v>0.9661764705882353</v>
      </c>
      <c r="G585" s="153">
        <v>0.17205882352941176</v>
      </c>
      <c r="H585" s="153">
        <v>0.17205882352941176</v>
      </c>
      <c r="I585" s="153">
        <v>0.17205882352941176</v>
      </c>
    </row>
    <row r="586" spans="1:9" ht="15.75">
      <c r="A586" s="155">
        <v>578</v>
      </c>
      <c r="B586" s="155" t="s">
        <v>3154</v>
      </c>
      <c r="C586" s="154">
        <v>82.222222222222214</v>
      </c>
      <c r="D586" s="153">
        <v>0.79054054054054057</v>
      </c>
      <c r="E586" s="153">
        <v>0.80270270270270283</v>
      </c>
      <c r="F586" s="153">
        <v>0.80270270270270283</v>
      </c>
      <c r="G586" s="153">
        <v>0.80270270270270283</v>
      </c>
      <c r="H586" s="153">
        <v>0.80270270270270283</v>
      </c>
      <c r="I586" s="153">
        <v>0.80270270270270283</v>
      </c>
    </row>
    <row r="587" spans="1:9" ht="15.75">
      <c r="A587" s="155">
        <v>579</v>
      </c>
      <c r="B587" s="155" t="s">
        <v>3153</v>
      </c>
      <c r="C587" s="154">
        <v>200</v>
      </c>
      <c r="D587" s="153">
        <v>0.82680000000000009</v>
      </c>
      <c r="E587" s="153">
        <v>0.9798</v>
      </c>
      <c r="F587" s="153">
        <v>0.97499999999999998</v>
      </c>
      <c r="G587" s="153">
        <v>0.85499999999999998</v>
      </c>
      <c r="H587" s="153">
        <v>0.8</v>
      </c>
      <c r="I587" s="153">
        <v>0.80400000000000005</v>
      </c>
    </row>
    <row r="588" spans="1:9" ht="15.75">
      <c r="A588" s="155">
        <v>580</v>
      </c>
      <c r="B588" s="155" t="s">
        <v>3151</v>
      </c>
      <c r="C588" s="154">
        <v>1270</v>
      </c>
      <c r="D588" s="153">
        <v>0.8</v>
      </c>
      <c r="E588" s="153">
        <v>0.8</v>
      </c>
      <c r="F588" s="153">
        <v>0.8</v>
      </c>
      <c r="G588" s="153">
        <v>0.8</v>
      </c>
      <c r="H588" s="153">
        <v>0.8</v>
      </c>
      <c r="I588" s="153">
        <v>0.8</v>
      </c>
    </row>
    <row r="589" spans="1:9" ht="15.75">
      <c r="A589" s="155">
        <v>581</v>
      </c>
      <c r="B589" s="155" t="s">
        <v>3150</v>
      </c>
      <c r="C589" s="154">
        <v>98.888888888888886</v>
      </c>
      <c r="D589" s="153">
        <v>0.61685393258426968</v>
      </c>
      <c r="E589" s="153">
        <v>0.61685393258426968</v>
      </c>
      <c r="F589" s="153">
        <v>0.66741573033707868</v>
      </c>
      <c r="G589" s="153">
        <v>0.66741573033707868</v>
      </c>
      <c r="H589" s="153">
        <v>0.66741573033707868</v>
      </c>
      <c r="I589" s="153">
        <v>0.67752808988764046</v>
      </c>
    </row>
    <row r="590" spans="1:9" ht="15.75">
      <c r="A590" s="155">
        <v>582</v>
      </c>
      <c r="B590" s="155" t="s">
        <v>412</v>
      </c>
      <c r="C590" s="154">
        <v>215</v>
      </c>
      <c r="D590" s="153">
        <v>0.90418604651162793</v>
      </c>
      <c r="E590" s="153">
        <v>0.8</v>
      </c>
      <c r="F590" s="153">
        <v>0.8</v>
      </c>
      <c r="G590" s="153">
        <v>0.8</v>
      </c>
      <c r="H590" s="153">
        <v>0.8</v>
      </c>
      <c r="I590" s="153">
        <v>0.8</v>
      </c>
    </row>
    <row r="591" spans="1:9" ht="15.75">
      <c r="A591" s="155">
        <v>583</v>
      </c>
      <c r="B591" s="155" t="s">
        <v>3149</v>
      </c>
      <c r="C591" s="154">
        <v>200</v>
      </c>
      <c r="D591" s="153">
        <v>0.8</v>
      </c>
      <c r="E591" s="153">
        <v>0.8</v>
      </c>
      <c r="F591" s="153">
        <v>0.8</v>
      </c>
      <c r="G591" s="153">
        <v>0.8</v>
      </c>
      <c r="H591" s="153">
        <v>0.8</v>
      </c>
      <c r="I591" s="153">
        <v>0</v>
      </c>
    </row>
    <row r="592" spans="1:9" ht="15.75">
      <c r="A592" s="155">
        <v>584</v>
      </c>
      <c r="B592" s="155" t="s">
        <v>3148</v>
      </c>
      <c r="C592" s="154">
        <v>412.22</v>
      </c>
      <c r="D592" s="153">
        <v>0.79999999999999993</v>
      </c>
      <c r="E592" s="153">
        <v>0.79999999999999993</v>
      </c>
      <c r="F592" s="153">
        <v>0.79999999999999993</v>
      </c>
      <c r="G592" s="153">
        <v>0</v>
      </c>
      <c r="H592" s="153">
        <v>0.79999999999999993</v>
      </c>
      <c r="I592" s="153">
        <v>0.79999999999999993</v>
      </c>
    </row>
    <row r="593" spans="1:9" ht="15.75">
      <c r="A593" s="155">
        <v>585</v>
      </c>
      <c r="B593" s="155" t="s">
        <v>3147</v>
      </c>
      <c r="C593" s="154">
        <v>750</v>
      </c>
      <c r="D593" s="153">
        <v>0.8</v>
      </c>
      <c r="E593" s="153">
        <v>0.8</v>
      </c>
      <c r="F593" s="153">
        <v>0.8</v>
      </c>
      <c r="G593" s="153">
        <v>0.8</v>
      </c>
      <c r="H593" s="153">
        <v>0.8</v>
      </c>
      <c r="I593" s="153">
        <v>0</v>
      </c>
    </row>
    <row r="594" spans="1:9" ht="15.75">
      <c r="A594" s="155">
        <v>586</v>
      </c>
      <c r="B594" s="155" t="s">
        <v>3147</v>
      </c>
      <c r="C594" s="154">
        <v>188.89</v>
      </c>
      <c r="D594" s="153">
        <v>0.8</v>
      </c>
      <c r="E594" s="153">
        <v>0.8</v>
      </c>
      <c r="F594" s="153">
        <v>0.8</v>
      </c>
      <c r="G594" s="153">
        <v>0.8</v>
      </c>
      <c r="H594" s="153">
        <v>0.8</v>
      </c>
      <c r="I594" s="153">
        <v>0</v>
      </c>
    </row>
    <row r="595" spans="1:9" ht="15.75">
      <c r="A595" s="155">
        <v>587</v>
      </c>
      <c r="B595" s="155" t="s">
        <v>3147</v>
      </c>
      <c r="C595" s="154">
        <v>817.78</v>
      </c>
      <c r="D595" s="153">
        <v>0.8</v>
      </c>
      <c r="E595" s="153">
        <v>0.8</v>
      </c>
      <c r="F595" s="153">
        <v>0.8</v>
      </c>
      <c r="G595" s="153">
        <v>0.8</v>
      </c>
      <c r="H595" s="153">
        <v>0.8</v>
      </c>
      <c r="I595" s="153">
        <v>0</v>
      </c>
    </row>
    <row r="596" spans="1:9" ht="15.75">
      <c r="A596" s="155">
        <v>588</v>
      </c>
      <c r="B596" s="155" t="s">
        <v>3146</v>
      </c>
      <c r="C596" s="154">
        <v>220</v>
      </c>
      <c r="D596" s="153">
        <v>0.8</v>
      </c>
      <c r="E596" s="153">
        <v>0.8</v>
      </c>
      <c r="F596" s="153">
        <v>0.8</v>
      </c>
      <c r="G596" s="153">
        <v>0.8</v>
      </c>
      <c r="H596" s="153">
        <v>0.8</v>
      </c>
      <c r="I596" s="153">
        <v>0</v>
      </c>
    </row>
    <row r="597" spans="1:9" ht="15.75">
      <c r="A597" s="155">
        <v>589</v>
      </c>
      <c r="B597" s="155" t="s">
        <v>3145</v>
      </c>
      <c r="C597" s="154">
        <v>133.33000000000001</v>
      </c>
      <c r="D597" s="153">
        <v>0.79999999999999993</v>
      </c>
      <c r="E597" s="153">
        <v>0.79999999999999993</v>
      </c>
      <c r="F597" s="153">
        <v>0.79999999999999993</v>
      </c>
      <c r="G597" s="153">
        <v>0.79999999999999993</v>
      </c>
      <c r="H597" s="153">
        <v>0.79999999999999993</v>
      </c>
      <c r="I597" s="153">
        <v>0.79999999999999993</v>
      </c>
    </row>
    <row r="598" spans="1:9" ht="15.75">
      <c r="A598" s="155">
        <v>590</v>
      </c>
      <c r="B598" s="155" t="s">
        <v>3144</v>
      </c>
      <c r="C598" s="154">
        <v>71.11</v>
      </c>
      <c r="D598" s="153">
        <v>1</v>
      </c>
      <c r="E598" s="153">
        <v>7.0313598649978909E-2</v>
      </c>
      <c r="F598" s="153">
        <v>7.0313598649978909E-2</v>
      </c>
      <c r="G598" s="153">
        <v>7.0313598649978909E-2</v>
      </c>
      <c r="H598" s="153">
        <v>7.0313598649978909E-2</v>
      </c>
      <c r="I598" s="153">
        <v>0</v>
      </c>
    </row>
    <row r="599" spans="1:9" ht="15.75">
      <c r="A599" s="155">
        <v>591</v>
      </c>
      <c r="B599" s="155" t="s">
        <v>3143</v>
      </c>
      <c r="C599" s="154">
        <v>133.33000000000001</v>
      </c>
      <c r="D599" s="153">
        <v>0.79999999999999993</v>
      </c>
      <c r="E599" s="153">
        <v>0.79999999999999993</v>
      </c>
      <c r="F599" s="153">
        <v>0.79999999999999993</v>
      </c>
      <c r="G599" s="153">
        <v>0.79999999999999993</v>
      </c>
      <c r="H599" s="153">
        <v>0.79999999999999993</v>
      </c>
      <c r="I599" s="153">
        <v>0</v>
      </c>
    </row>
    <row r="600" spans="1:9" ht="15.75">
      <c r="A600" s="155">
        <v>592</v>
      </c>
      <c r="B600" s="155" t="s">
        <v>3678</v>
      </c>
      <c r="C600" s="154">
        <v>555.55999999999995</v>
      </c>
      <c r="D600" s="153">
        <v>0</v>
      </c>
      <c r="E600" s="153">
        <v>0.8</v>
      </c>
      <c r="F600" s="153">
        <v>0.8</v>
      </c>
      <c r="G600" s="153">
        <v>0.8</v>
      </c>
      <c r="H600" s="153">
        <v>0.8</v>
      </c>
      <c r="I600" s="153">
        <v>0</v>
      </c>
    </row>
    <row r="601" spans="1:9" ht="15.75">
      <c r="A601" s="155">
        <v>593</v>
      </c>
      <c r="B601" s="155" t="s">
        <v>3679</v>
      </c>
      <c r="C601" s="154">
        <v>72.22</v>
      </c>
      <c r="D601" s="153">
        <v>0</v>
      </c>
      <c r="E601" s="153">
        <v>0</v>
      </c>
      <c r="F601" s="153">
        <v>0</v>
      </c>
      <c r="G601" s="153">
        <v>0.1800055386319579</v>
      </c>
      <c r="H601" s="153">
        <v>0.44309055663251179</v>
      </c>
      <c r="I601" s="153">
        <v>0</v>
      </c>
    </row>
    <row r="602" spans="1:9" ht="15.75">
      <c r="A602" s="155">
        <v>594</v>
      </c>
      <c r="B602" s="155" t="s">
        <v>330</v>
      </c>
      <c r="C602" s="154">
        <v>207</v>
      </c>
      <c r="D602" s="153">
        <v>0.79999999999999993</v>
      </c>
      <c r="E602" s="153">
        <v>0.79999999999999993</v>
      </c>
      <c r="F602" s="153">
        <v>0.79999999999999993</v>
      </c>
      <c r="G602" s="153">
        <v>0.79999999999999993</v>
      </c>
      <c r="H602" s="153">
        <v>0.79999999999999993</v>
      </c>
      <c r="I602" s="153">
        <v>0.79999999999999993</v>
      </c>
    </row>
    <row r="603" spans="1:9" ht="15.75">
      <c r="A603" s="155">
        <v>595</v>
      </c>
      <c r="B603" s="155" t="s">
        <v>330</v>
      </c>
      <c r="C603" s="154">
        <v>158</v>
      </c>
      <c r="D603" s="153">
        <v>0.8</v>
      </c>
      <c r="E603" s="153">
        <v>0.8</v>
      </c>
      <c r="F603" s="153">
        <v>0.8</v>
      </c>
      <c r="G603" s="153">
        <v>0.8</v>
      </c>
      <c r="H603" s="153">
        <v>0.8</v>
      </c>
      <c r="I603" s="153">
        <v>0.8</v>
      </c>
    </row>
    <row r="604" spans="1:9" ht="15.75">
      <c r="A604" s="155">
        <v>596</v>
      </c>
      <c r="B604" s="155" t="s">
        <v>3142</v>
      </c>
      <c r="C604" s="154">
        <v>159</v>
      </c>
      <c r="D604" s="153">
        <v>0.8</v>
      </c>
      <c r="E604" s="153">
        <v>0.8</v>
      </c>
      <c r="F604" s="153">
        <v>0.8</v>
      </c>
      <c r="G604" s="153">
        <v>0.8</v>
      </c>
      <c r="H604" s="153">
        <v>0.8</v>
      </c>
      <c r="I604" s="153">
        <v>0.8</v>
      </c>
    </row>
    <row r="605" spans="1:9" ht="15.75">
      <c r="A605" s="155">
        <v>597</v>
      </c>
      <c r="B605" s="155" t="s">
        <v>3141</v>
      </c>
      <c r="C605" s="154">
        <v>178</v>
      </c>
      <c r="D605" s="153">
        <v>0.8</v>
      </c>
      <c r="E605" s="153">
        <v>0.8</v>
      </c>
      <c r="F605" s="153">
        <v>0.8</v>
      </c>
      <c r="G605" s="153">
        <v>0.8</v>
      </c>
      <c r="H605" s="153">
        <v>0.8</v>
      </c>
      <c r="I605" s="153">
        <v>0.8</v>
      </c>
    </row>
    <row r="606" spans="1:9" ht="15.75">
      <c r="A606" s="155">
        <v>598</v>
      </c>
      <c r="B606" s="155" t="s">
        <v>3140</v>
      </c>
      <c r="C606" s="154">
        <v>1333</v>
      </c>
      <c r="D606" s="153">
        <v>0.8</v>
      </c>
      <c r="E606" s="153">
        <v>0.8</v>
      </c>
      <c r="F606" s="153">
        <v>0.8</v>
      </c>
      <c r="G606" s="153">
        <v>0.8</v>
      </c>
      <c r="H606" s="153">
        <v>0.8</v>
      </c>
      <c r="I606" s="153">
        <v>0.8</v>
      </c>
    </row>
    <row r="607" spans="1:9" ht="15.75">
      <c r="A607" s="155">
        <v>599</v>
      </c>
      <c r="B607" s="155" t="s">
        <v>3139</v>
      </c>
      <c r="C607" s="154">
        <v>933.33</v>
      </c>
      <c r="D607" s="153">
        <v>0.79999999999999993</v>
      </c>
      <c r="E607" s="153">
        <v>0.79999999999999993</v>
      </c>
      <c r="F607" s="153">
        <v>0.79999999999999993</v>
      </c>
      <c r="G607" s="153">
        <v>0.79999999999999993</v>
      </c>
      <c r="H607" s="153">
        <v>0.79999999999999993</v>
      </c>
      <c r="I607" s="153">
        <v>0.79999999999999993</v>
      </c>
    </row>
    <row r="608" spans="1:9" ht="15.75">
      <c r="A608" s="155">
        <v>600</v>
      </c>
      <c r="B608" s="155" t="s">
        <v>3138</v>
      </c>
      <c r="C608" s="154">
        <v>85.555555555555557</v>
      </c>
      <c r="D608" s="153">
        <v>0.10519480519480519</v>
      </c>
      <c r="E608" s="153">
        <v>0.10519480519480519</v>
      </c>
      <c r="F608" s="153">
        <v>0.11688311688311688</v>
      </c>
      <c r="G608" s="153">
        <v>0.11688311688311688</v>
      </c>
      <c r="H608" s="153">
        <v>0.11688311688311688</v>
      </c>
      <c r="I608" s="153">
        <v>0.11688311688311688</v>
      </c>
    </row>
    <row r="609" spans="1:9" ht="15.75">
      <c r="A609" s="155">
        <v>601</v>
      </c>
      <c r="B609" s="155" t="s">
        <v>3137</v>
      </c>
      <c r="C609" s="154">
        <v>77.777777777777771</v>
      </c>
      <c r="D609" s="153">
        <v>0.60428571428571431</v>
      </c>
      <c r="E609" s="153">
        <v>0.60428571428571431</v>
      </c>
      <c r="F609" s="153">
        <v>0.74571428571428577</v>
      </c>
      <c r="G609" s="153">
        <v>0.74571428571428577</v>
      </c>
      <c r="H609" s="153">
        <v>0.74571428571428577</v>
      </c>
      <c r="I609" s="153">
        <v>0.74571428571428577</v>
      </c>
    </row>
    <row r="610" spans="1:9" ht="15.75">
      <c r="A610" s="155">
        <v>602</v>
      </c>
      <c r="B610" s="155" t="s">
        <v>3136</v>
      </c>
      <c r="C610" s="154">
        <v>305.56</v>
      </c>
      <c r="D610" s="153">
        <v>0.8</v>
      </c>
      <c r="E610" s="153">
        <v>0.8</v>
      </c>
      <c r="F610" s="153">
        <v>0.8</v>
      </c>
      <c r="G610" s="153">
        <v>0.8</v>
      </c>
      <c r="H610" s="153">
        <v>0.8</v>
      </c>
      <c r="I610" s="153">
        <v>0</v>
      </c>
    </row>
    <row r="611" spans="1:9" ht="15.75">
      <c r="A611" s="155">
        <v>603</v>
      </c>
      <c r="B611" s="155" t="s">
        <v>3135</v>
      </c>
      <c r="C611" s="154">
        <v>127.77</v>
      </c>
      <c r="D611" s="153">
        <v>0.79999999999999993</v>
      </c>
      <c r="E611" s="153">
        <v>0.79999999999999993</v>
      </c>
      <c r="F611" s="153">
        <v>0.79999999999999993</v>
      </c>
      <c r="G611" s="153">
        <v>0.79999999999999993</v>
      </c>
      <c r="H611" s="153">
        <v>0.79999999999999993</v>
      </c>
      <c r="I611" s="153">
        <v>0</v>
      </c>
    </row>
    <row r="612" spans="1:9" ht="15.75">
      <c r="A612" s="155">
        <v>604</v>
      </c>
      <c r="B612" s="155" t="s">
        <v>3134</v>
      </c>
      <c r="C612" s="154">
        <v>94.444444444444443</v>
      </c>
      <c r="D612" s="153">
        <v>0.95294117647058829</v>
      </c>
      <c r="E612" s="153">
        <v>0.95294117647058829</v>
      </c>
      <c r="F612" s="153">
        <v>0.95294117647058829</v>
      </c>
      <c r="G612" s="153">
        <v>0.95294117647058829</v>
      </c>
      <c r="H612" s="153">
        <v>0.95294117647058829</v>
      </c>
      <c r="I612" s="153">
        <v>0.95294117647058829</v>
      </c>
    </row>
    <row r="613" spans="1:9" ht="15.75">
      <c r="A613" s="155">
        <v>605</v>
      </c>
      <c r="B613" s="155" t="s">
        <v>3132</v>
      </c>
      <c r="C613" s="154">
        <v>111.11</v>
      </c>
      <c r="D613" s="153">
        <v>0.8</v>
      </c>
      <c r="E613" s="153">
        <v>0.8</v>
      </c>
      <c r="F613" s="153">
        <v>0.8</v>
      </c>
      <c r="G613" s="153">
        <v>0.8</v>
      </c>
      <c r="H613" s="153">
        <v>0.8</v>
      </c>
      <c r="I613" s="153">
        <v>0.8</v>
      </c>
    </row>
    <row r="614" spans="1:9" ht="15.75">
      <c r="A614" s="155">
        <v>606</v>
      </c>
      <c r="B614" s="155" t="s">
        <v>3131</v>
      </c>
      <c r="C614" s="154">
        <v>110</v>
      </c>
      <c r="D614" s="153">
        <v>0.8</v>
      </c>
      <c r="E614" s="153">
        <v>0.8</v>
      </c>
      <c r="F614" s="153">
        <v>0.8</v>
      </c>
      <c r="G614" s="153">
        <v>0.8</v>
      </c>
      <c r="H614" s="153">
        <v>0.8</v>
      </c>
      <c r="I614" s="153">
        <v>0.8</v>
      </c>
    </row>
    <row r="615" spans="1:9" ht="15.75">
      <c r="A615" s="155">
        <v>607</v>
      </c>
      <c r="B615" s="155" t="s">
        <v>3130</v>
      </c>
      <c r="C615" s="154">
        <v>76.666666666666671</v>
      </c>
      <c r="D615" s="153">
        <v>0.54782608695652169</v>
      </c>
      <c r="E615" s="153">
        <v>0.54782608695652169</v>
      </c>
      <c r="F615" s="153">
        <v>0.54782608695652169</v>
      </c>
      <c r="G615" s="153">
        <v>0.54782608695652169</v>
      </c>
      <c r="H615" s="153">
        <v>0.54782608695652169</v>
      </c>
      <c r="I615" s="153">
        <v>0.57391304347826089</v>
      </c>
    </row>
    <row r="616" spans="1:9" ht="15.75">
      <c r="A616" s="155">
        <v>608</v>
      </c>
      <c r="B616" s="155" t="s">
        <v>3129</v>
      </c>
      <c r="C616" s="154">
        <v>256.67</v>
      </c>
      <c r="D616" s="153">
        <v>0.8</v>
      </c>
      <c r="E616" s="153">
        <v>0.8</v>
      </c>
      <c r="F616" s="153">
        <v>0.8</v>
      </c>
      <c r="G616" s="153">
        <v>0.8</v>
      </c>
      <c r="H616" s="153">
        <v>0.8</v>
      </c>
      <c r="I616" s="153">
        <v>0.8</v>
      </c>
    </row>
    <row r="617" spans="1:9" ht="15.75">
      <c r="A617" s="155">
        <v>609</v>
      </c>
      <c r="B617" s="155" t="s">
        <v>3128</v>
      </c>
      <c r="C617" s="154">
        <v>111.11</v>
      </c>
      <c r="D617" s="153">
        <v>0.8</v>
      </c>
      <c r="E617" s="153">
        <v>0.8</v>
      </c>
      <c r="F617" s="153">
        <v>0.8</v>
      </c>
      <c r="G617" s="153">
        <v>0.8</v>
      </c>
      <c r="H617" s="153">
        <v>0.8</v>
      </c>
      <c r="I617" s="153">
        <v>0.8</v>
      </c>
    </row>
    <row r="618" spans="1:9" ht="15.75">
      <c r="A618" s="155">
        <v>610</v>
      </c>
      <c r="B618" s="155" t="s">
        <v>3127</v>
      </c>
      <c r="C618" s="154">
        <v>733.33</v>
      </c>
      <c r="D618" s="153">
        <v>0.79999999999999993</v>
      </c>
      <c r="E618" s="153">
        <v>0.79999999999999993</v>
      </c>
      <c r="F618" s="153">
        <v>0.79999999999999993</v>
      </c>
      <c r="G618" s="153">
        <v>0.79999999999999993</v>
      </c>
      <c r="H618" s="153">
        <v>0.79999999999999993</v>
      </c>
      <c r="I618" s="153">
        <v>0.79999999999999993</v>
      </c>
    </row>
    <row r="619" spans="1:9" ht="15.75">
      <c r="A619" s="155">
        <v>611</v>
      </c>
      <c r="B619" s="155" t="s">
        <v>3680</v>
      </c>
      <c r="C619" s="154">
        <v>116.67</v>
      </c>
      <c r="D619" s="153">
        <v>0.79999999999999993</v>
      </c>
      <c r="E619" s="153">
        <v>0.79999999999999993</v>
      </c>
      <c r="F619" s="153">
        <v>0.79999999999999993</v>
      </c>
      <c r="G619" s="153">
        <v>0.79999999999999993</v>
      </c>
      <c r="H619" s="153">
        <v>0</v>
      </c>
      <c r="I619" s="153">
        <v>0</v>
      </c>
    </row>
    <row r="620" spans="1:9" ht="15.75">
      <c r="A620" s="155">
        <v>612</v>
      </c>
      <c r="B620" s="155" t="s">
        <v>3126</v>
      </c>
      <c r="C620" s="154">
        <v>493.33333333333331</v>
      </c>
      <c r="D620" s="153">
        <v>0.80001081081081094</v>
      </c>
      <c r="E620" s="153">
        <v>0.83918918918918917</v>
      </c>
      <c r="F620" s="153">
        <v>0.80001081081081094</v>
      </c>
      <c r="G620" s="153">
        <v>0.80001081081081094</v>
      </c>
      <c r="H620" s="153">
        <v>0.83918918918918917</v>
      </c>
      <c r="I620" s="153">
        <v>0.80001081081081094</v>
      </c>
    </row>
    <row r="621" spans="1:9" ht="15.75">
      <c r="A621" s="155">
        <v>613</v>
      </c>
      <c r="B621" s="155" t="s">
        <v>3125</v>
      </c>
      <c r="C621" s="154">
        <v>1700</v>
      </c>
      <c r="D621" s="153">
        <v>0.8</v>
      </c>
      <c r="E621" s="153">
        <v>0.8</v>
      </c>
      <c r="F621" s="153">
        <v>0.8</v>
      </c>
      <c r="G621" s="153">
        <v>0.8</v>
      </c>
      <c r="H621" s="153">
        <v>0.8</v>
      </c>
      <c r="I621" s="153">
        <v>0</v>
      </c>
    </row>
    <row r="622" spans="1:9" ht="15.75">
      <c r="A622" s="155">
        <v>614</v>
      </c>
      <c r="B622" s="155" t="s">
        <v>3124</v>
      </c>
      <c r="C622" s="154">
        <v>118</v>
      </c>
      <c r="D622" s="153">
        <v>0.8</v>
      </c>
      <c r="E622" s="153">
        <v>0.8</v>
      </c>
      <c r="F622" s="153">
        <v>0.8</v>
      </c>
      <c r="G622" s="153">
        <v>0.8</v>
      </c>
      <c r="H622" s="153">
        <v>0.8</v>
      </c>
      <c r="I622" s="153">
        <v>0.8</v>
      </c>
    </row>
    <row r="623" spans="1:9" ht="15.75">
      <c r="A623" s="155">
        <v>615</v>
      </c>
      <c r="B623" s="155" t="s">
        <v>3123</v>
      </c>
      <c r="C623" s="154">
        <v>163.33333333333334</v>
      </c>
      <c r="D623" s="153">
        <v>0.8000326530612244</v>
      </c>
      <c r="E623" s="153">
        <v>0.8000326530612244</v>
      </c>
      <c r="F623" s="153">
        <v>0.8000326530612244</v>
      </c>
      <c r="G623" s="153">
        <v>0.8000326530612244</v>
      </c>
      <c r="H623" s="153">
        <v>0.8000326530612244</v>
      </c>
      <c r="I623" s="153">
        <v>0.8000326530612244</v>
      </c>
    </row>
    <row r="624" spans="1:9" ht="15.75">
      <c r="A624" s="155">
        <v>616</v>
      </c>
      <c r="B624" s="155" t="s">
        <v>3122</v>
      </c>
      <c r="C624" s="154">
        <v>833</v>
      </c>
      <c r="D624" s="153">
        <v>0.79999999999999993</v>
      </c>
      <c r="E624" s="153">
        <v>0.79999999999999993</v>
      </c>
      <c r="F624" s="153">
        <v>0.79999999999999993</v>
      </c>
      <c r="G624" s="153">
        <v>0.79999999999999993</v>
      </c>
      <c r="H624" s="153">
        <v>0.79999999999999993</v>
      </c>
      <c r="I624" s="153">
        <v>0.79999999999999993</v>
      </c>
    </row>
    <row r="625" spans="1:9" ht="15.75">
      <c r="A625" s="155">
        <v>617</v>
      </c>
      <c r="B625" s="155" t="s">
        <v>3121</v>
      </c>
      <c r="C625" s="154">
        <v>85.555555555555557</v>
      </c>
      <c r="D625" s="153">
        <v>0.80649350649350648</v>
      </c>
      <c r="E625" s="153">
        <v>0.80649350649350648</v>
      </c>
      <c r="F625" s="153">
        <v>0.80649350649350648</v>
      </c>
      <c r="G625" s="153">
        <v>0.80649350649350648</v>
      </c>
      <c r="H625" s="153">
        <v>0.80649350649350648</v>
      </c>
      <c r="I625" s="153">
        <v>0.80649350649350648</v>
      </c>
    </row>
    <row r="626" spans="1:9" ht="15.75">
      <c r="A626" s="155">
        <v>618</v>
      </c>
      <c r="B626" s="155" t="s">
        <v>3120</v>
      </c>
      <c r="C626" s="154">
        <v>148.15555555555557</v>
      </c>
      <c r="D626" s="153">
        <v>1.0407979601019948</v>
      </c>
      <c r="E626" s="153">
        <v>1.1298935053247336</v>
      </c>
      <c r="F626" s="153">
        <v>1.110994450277486</v>
      </c>
      <c r="G626" s="153">
        <v>1.1501424928753561</v>
      </c>
      <c r="H626" s="153">
        <v>1.1379931003449826</v>
      </c>
      <c r="I626" s="153">
        <v>1.0623968801559922</v>
      </c>
    </row>
    <row r="627" spans="1:9" ht="15.75">
      <c r="A627" s="155">
        <v>619</v>
      </c>
      <c r="B627" s="155" t="s">
        <v>3119</v>
      </c>
      <c r="C627" s="154">
        <v>86.111111111111114</v>
      </c>
      <c r="D627" s="153">
        <v>1.207741935483871</v>
      </c>
      <c r="E627" s="153">
        <v>1.2658064516129033</v>
      </c>
      <c r="F627" s="153">
        <v>1.3470967741935482</v>
      </c>
      <c r="G627" s="153">
        <v>1.3470967741935482</v>
      </c>
      <c r="H627" s="153">
        <v>1.3819354838709677</v>
      </c>
      <c r="I627" s="153">
        <v>1.4051612903225805</v>
      </c>
    </row>
    <row r="628" spans="1:9" ht="15.75">
      <c r="A628" s="155">
        <v>620</v>
      </c>
      <c r="B628" s="155" t="s">
        <v>3118</v>
      </c>
      <c r="C628" s="154">
        <v>75</v>
      </c>
      <c r="D628" s="153">
        <v>1</v>
      </c>
      <c r="E628" s="153">
        <v>1</v>
      </c>
      <c r="F628" s="153">
        <v>1</v>
      </c>
      <c r="G628" s="153">
        <v>0.50666666666666671</v>
      </c>
      <c r="H628" s="153">
        <v>0.6</v>
      </c>
      <c r="I628" s="153">
        <v>0.6</v>
      </c>
    </row>
    <row r="629" spans="1:9" ht="15.75">
      <c r="A629" s="155">
        <v>621</v>
      </c>
      <c r="B629" s="155" t="s">
        <v>3117</v>
      </c>
      <c r="C629" s="154">
        <v>220</v>
      </c>
      <c r="D629" s="153">
        <v>0.8</v>
      </c>
      <c r="E629" s="153">
        <v>0.8</v>
      </c>
      <c r="F629" s="153">
        <v>0.8</v>
      </c>
      <c r="G629" s="153">
        <v>0.8</v>
      </c>
      <c r="H629" s="153">
        <v>0.8</v>
      </c>
      <c r="I629" s="153">
        <v>0.8</v>
      </c>
    </row>
    <row r="630" spans="1:9" ht="15.75">
      <c r="A630" s="155">
        <v>622</v>
      </c>
      <c r="B630" s="155" t="s">
        <v>3116</v>
      </c>
      <c r="C630" s="154">
        <v>77.777777777777771</v>
      </c>
      <c r="D630" s="153">
        <v>0.38571428571428573</v>
      </c>
      <c r="E630" s="153">
        <v>0.41142857142857148</v>
      </c>
      <c r="F630" s="153">
        <v>0.41142857142857148</v>
      </c>
      <c r="G630" s="153">
        <v>0.41142857142857148</v>
      </c>
      <c r="H630" s="153">
        <v>0.41142857142857148</v>
      </c>
      <c r="I630" s="153">
        <v>0</v>
      </c>
    </row>
    <row r="631" spans="1:9" ht="15.75">
      <c r="A631" s="155">
        <v>623</v>
      </c>
      <c r="B631" s="155" t="s">
        <v>3116</v>
      </c>
      <c r="C631" s="154">
        <v>80</v>
      </c>
      <c r="D631" s="153">
        <v>0</v>
      </c>
      <c r="E631" s="153">
        <v>0.32500000000000001</v>
      </c>
      <c r="F631" s="153">
        <v>0.32500000000000001</v>
      </c>
      <c r="G631" s="153">
        <v>0.32500000000000001</v>
      </c>
      <c r="H631" s="153">
        <v>0.32500000000000001</v>
      </c>
      <c r="I631" s="153">
        <v>0.32500000000000001</v>
      </c>
    </row>
    <row r="632" spans="1:9" ht="15.75">
      <c r="A632" s="155">
        <v>624</v>
      </c>
      <c r="B632" s="155" t="s">
        <v>3115</v>
      </c>
      <c r="C632" s="154">
        <v>87.777777777777771</v>
      </c>
      <c r="D632" s="153">
        <v>0.9455696202531646</v>
      </c>
      <c r="E632" s="153">
        <v>1.139240506329114</v>
      </c>
      <c r="F632" s="153">
        <v>1.139240506329114</v>
      </c>
      <c r="G632" s="153">
        <v>1.139240506329114</v>
      </c>
      <c r="H632" s="153">
        <v>1.139240506329114</v>
      </c>
      <c r="I632" s="153">
        <v>1.139240506329114</v>
      </c>
    </row>
    <row r="633" spans="1:9" ht="15.75">
      <c r="A633" s="155">
        <v>625</v>
      </c>
      <c r="B633" s="155" t="s">
        <v>3114</v>
      </c>
      <c r="C633" s="154">
        <v>77.777777777777771</v>
      </c>
      <c r="D633" s="153">
        <v>1.2857142857142858</v>
      </c>
      <c r="E633" s="153">
        <v>1.2857142857142858</v>
      </c>
      <c r="F633" s="153">
        <v>1.2857142857142858</v>
      </c>
      <c r="G633" s="153">
        <v>1.2857142857142858</v>
      </c>
      <c r="H633" s="153">
        <v>1.2857142857142858</v>
      </c>
      <c r="I633" s="153">
        <v>1.2857142857142858</v>
      </c>
    </row>
    <row r="634" spans="1:9" ht="15.75">
      <c r="A634" s="155">
        <v>626</v>
      </c>
      <c r="B634" s="155" t="s">
        <v>3113</v>
      </c>
      <c r="C634" s="154">
        <v>111.11111111111111</v>
      </c>
      <c r="D634" s="153">
        <v>1.1102399999999999</v>
      </c>
      <c r="E634" s="153">
        <v>1.1109599999999999</v>
      </c>
      <c r="F634" s="153">
        <v>1.1217599999999999</v>
      </c>
      <c r="G634" s="153">
        <v>1.1131200000000001</v>
      </c>
      <c r="H634" s="153">
        <v>1.07352</v>
      </c>
      <c r="I634" s="153">
        <v>0</v>
      </c>
    </row>
    <row r="635" spans="1:9" ht="15.75">
      <c r="A635" s="155">
        <v>627</v>
      </c>
      <c r="B635" s="155" t="s">
        <v>3112</v>
      </c>
      <c r="C635" s="154">
        <v>115.56</v>
      </c>
      <c r="D635" s="153">
        <v>0.79999999999999993</v>
      </c>
      <c r="E635" s="153">
        <v>0.79999999999999993</v>
      </c>
      <c r="F635" s="153">
        <v>0.79999999999999993</v>
      </c>
      <c r="G635" s="153">
        <v>0.79999999999999993</v>
      </c>
      <c r="H635" s="153">
        <v>0.79999999999999993</v>
      </c>
      <c r="I635" s="153">
        <v>0</v>
      </c>
    </row>
    <row r="636" spans="1:9" ht="15.75">
      <c r="A636" s="155">
        <v>628</v>
      </c>
      <c r="B636" s="155" t="s">
        <v>3111</v>
      </c>
      <c r="C636" s="154">
        <v>112</v>
      </c>
      <c r="D636" s="153">
        <v>0.79999999999999993</v>
      </c>
      <c r="E636" s="153">
        <v>0.79999999999999993</v>
      </c>
      <c r="F636" s="153">
        <v>0.79999999999999993</v>
      </c>
      <c r="G636" s="153">
        <v>0.79999999999999993</v>
      </c>
      <c r="H636" s="153">
        <v>0.79999999999999993</v>
      </c>
      <c r="I636" s="153">
        <v>0.79999999999999993</v>
      </c>
    </row>
    <row r="637" spans="1:9" ht="15.75">
      <c r="A637" s="155">
        <v>629</v>
      </c>
      <c r="B637" s="155" t="s">
        <v>3110</v>
      </c>
      <c r="C637" s="154">
        <v>160</v>
      </c>
      <c r="D637" s="153">
        <v>0.86250000000000004</v>
      </c>
      <c r="E637" s="153">
        <v>0.81750000000000012</v>
      </c>
      <c r="F637" s="153">
        <v>0.8</v>
      </c>
      <c r="G637" s="153">
        <v>0.8</v>
      </c>
      <c r="H637" s="153">
        <v>0.9375</v>
      </c>
      <c r="I637" s="153">
        <v>1.05</v>
      </c>
    </row>
    <row r="638" spans="1:9" ht="15.75">
      <c r="A638" s="155">
        <v>630</v>
      </c>
      <c r="B638" s="155" t="s">
        <v>3110</v>
      </c>
      <c r="C638" s="154">
        <v>800</v>
      </c>
      <c r="D638" s="153">
        <v>0.8</v>
      </c>
      <c r="E638" s="153">
        <v>0.8</v>
      </c>
      <c r="F638" s="153">
        <v>0.8</v>
      </c>
      <c r="G638" s="153">
        <v>0.8</v>
      </c>
      <c r="H638" s="153">
        <v>0.8</v>
      </c>
      <c r="I638" s="153">
        <v>0.8</v>
      </c>
    </row>
    <row r="639" spans="1:9" ht="15.75">
      <c r="A639" s="155">
        <v>631</v>
      </c>
      <c r="B639" s="155" t="s">
        <v>3109</v>
      </c>
      <c r="C639" s="154">
        <v>2847.78</v>
      </c>
      <c r="D639" s="153">
        <v>0.8</v>
      </c>
      <c r="E639" s="153">
        <v>0.8</v>
      </c>
      <c r="F639" s="153">
        <v>0.82253544866527606</v>
      </c>
      <c r="G639" s="153">
        <v>0.8879899430433531</v>
      </c>
      <c r="H639" s="153">
        <v>0.87225839074647615</v>
      </c>
      <c r="I639" s="153">
        <v>0</v>
      </c>
    </row>
    <row r="640" spans="1:9" ht="15.75">
      <c r="A640" s="155">
        <v>632</v>
      </c>
      <c r="B640" s="155" t="s">
        <v>3108</v>
      </c>
      <c r="C640" s="154">
        <v>115.56</v>
      </c>
      <c r="D640" s="153">
        <v>0.96053997923156798</v>
      </c>
      <c r="E640" s="153">
        <v>0.96053997923156798</v>
      </c>
      <c r="F640" s="153">
        <v>0.98650051921079962</v>
      </c>
      <c r="G640" s="153">
        <v>0.98650051921079962</v>
      </c>
      <c r="H640" s="153">
        <v>0.93457943925233644</v>
      </c>
      <c r="I640" s="153">
        <v>0.93457943925233644</v>
      </c>
    </row>
    <row r="641" spans="1:9" ht="15.75">
      <c r="A641" s="155">
        <v>633</v>
      </c>
      <c r="B641" s="155" t="s">
        <v>3107</v>
      </c>
      <c r="C641" s="154">
        <v>133.33000000000001</v>
      </c>
      <c r="D641" s="153">
        <v>0.79999999999999993</v>
      </c>
      <c r="E641" s="153">
        <v>0.79999999999999993</v>
      </c>
      <c r="F641" s="153">
        <v>0.79999999999999993</v>
      </c>
      <c r="G641" s="153">
        <v>0.79999999999999993</v>
      </c>
      <c r="H641" s="153">
        <v>0.79999999999999993</v>
      </c>
      <c r="I641" s="153">
        <v>0</v>
      </c>
    </row>
    <row r="642" spans="1:9" ht="15.75">
      <c r="A642" s="155">
        <v>634</v>
      </c>
      <c r="B642" s="155" t="s">
        <v>3106</v>
      </c>
      <c r="C642" s="154">
        <v>924.44</v>
      </c>
      <c r="D642" s="153">
        <v>0.79999999999999993</v>
      </c>
      <c r="E642" s="153">
        <v>0.79999999999999993</v>
      </c>
      <c r="F642" s="153">
        <v>0.79999999999999993</v>
      </c>
      <c r="G642" s="153">
        <v>0.79999999999999993</v>
      </c>
      <c r="H642" s="153">
        <v>0.79999999999999993</v>
      </c>
      <c r="I642" s="153">
        <v>0</v>
      </c>
    </row>
    <row r="643" spans="1:9" ht="15.75">
      <c r="A643" s="155">
        <v>635</v>
      </c>
      <c r="B643" s="155" t="s">
        <v>3681</v>
      </c>
      <c r="C643" s="154">
        <v>100</v>
      </c>
      <c r="D643" s="153">
        <v>0</v>
      </c>
      <c r="E643" s="153">
        <v>0</v>
      </c>
      <c r="F643" s="153">
        <v>0</v>
      </c>
      <c r="G643" s="153">
        <v>0.11</v>
      </c>
      <c r="H643" s="153">
        <v>0.11</v>
      </c>
      <c r="I643" s="153">
        <v>0</v>
      </c>
    </row>
    <row r="644" spans="1:9" ht="15.75">
      <c r="A644" s="155">
        <v>636</v>
      </c>
      <c r="B644" s="155" t="s">
        <v>3105</v>
      </c>
      <c r="C644" s="154">
        <v>242</v>
      </c>
      <c r="D644" s="153">
        <v>0.96694214876033058</v>
      </c>
      <c r="E644" s="153">
        <v>1.0165289256198347</v>
      </c>
      <c r="F644" s="153">
        <v>0.94462809917355373</v>
      </c>
      <c r="G644" s="153">
        <v>0.99917355371900829</v>
      </c>
      <c r="H644" s="153">
        <v>0.79999999999999993</v>
      </c>
      <c r="I644" s="153">
        <v>0.79999999999999993</v>
      </c>
    </row>
    <row r="645" spans="1:9" ht="15.75">
      <c r="A645" s="155">
        <v>637</v>
      </c>
      <c r="B645" s="155" t="s">
        <v>3103</v>
      </c>
      <c r="C645" s="154">
        <v>83.333333333333329</v>
      </c>
      <c r="D645" s="153">
        <v>0.52800000000000002</v>
      </c>
      <c r="E645" s="153">
        <v>0.624</v>
      </c>
      <c r="F645" s="153">
        <v>0.67200000000000004</v>
      </c>
      <c r="G645" s="153">
        <v>0.67200000000000004</v>
      </c>
      <c r="H645" s="153">
        <v>0.67200000000000004</v>
      </c>
      <c r="I645" s="153">
        <v>0.67200000000000004</v>
      </c>
    </row>
    <row r="646" spans="1:9" ht="15.75">
      <c r="A646" s="155">
        <v>638</v>
      </c>
      <c r="B646" s="155" t="s">
        <v>3102</v>
      </c>
      <c r="C646" s="154">
        <v>330</v>
      </c>
      <c r="D646" s="153">
        <v>0.95515151515151508</v>
      </c>
      <c r="E646" s="153">
        <v>0.85575757575757572</v>
      </c>
      <c r="F646" s="153">
        <v>0.8</v>
      </c>
      <c r="G646" s="153">
        <v>0.8</v>
      </c>
      <c r="H646" s="153">
        <v>0.8</v>
      </c>
      <c r="I646" s="153">
        <v>0.8</v>
      </c>
    </row>
    <row r="647" spans="1:9" ht="15.75">
      <c r="A647" s="155">
        <v>639</v>
      </c>
      <c r="B647" s="155" t="s">
        <v>3101</v>
      </c>
      <c r="C647" s="154">
        <v>95.555555555555557</v>
      </c>
      <c r="D647" s="153">
        <v>0.25116279069767439</v>
      </c>
      <c r="E647" s="153">
        <v>0.26162790697674421</v>
      </c>
      <c r="F647" s="153">
        <v>0.26162790697674421</v>
      </c>
      <c r="G647" s="153">
        <v>0.28255813953488373</v>
      </c>
      <c r="H647" s="153">
        <v>0.28255813953488373</v>
      </c>
      <c r="I647" s="153">
        <v>0.28255813953488373</v>
      </c>
    </row>
    <row r="648" spans="1:9" ht="15.75">
      <c r="A648" s="155">
        <v>640</v>
      </c>
      <c r="B648" s="155" t="s">
        <v>3100</v>
      </c>
      <c r="C648" s="154">
        <v>183.33</v>
      </c>
      <c r="D648" s="153">
        <v>0.79999999999999982</v>
      </c>
      <c r="E648" s="153">
        <v>0.79999999999999982</v>
      </c>
      <c r="F648" s="153">
        <v>0.79999999999999982</v>
      </c>
      <c r="G648" s="153">
        <v>0.79999999999999982</v>
      </c>
      <c r="H648" s="153">
        <v>0.79999999999999982</v>
      </c>
      <c r="I648" s="153">
        <v>0.79999999999999982</v>
      </c>
    </row>
    <row r="649" spans="1:9" ht="15.75">
      <c r="A649" s="155">
        <v>641</v>
      </c>
      <c r="B649" s="155" t="s">
        <v>3099</v>
      </c>
      <c r="C649" s="154">
        <v>1311.11</v>
      </c>
      <c r="D649" s="153">
        <v>0.8</v>
      </c>
      <c r="E649" s="153">
        <v>0.8</v>
      </c>
      <c r="F649" s="153">
        <v>0.8</v>
      </c>
      <c r="G649" s="153">
        <v>0.8</v>
      </c>
      <c r="H649" s="153">
        <v>0.8</v>
      </c>
      <c r="I649" s="153">
        <v>0</v>
      </c>
    </row>
    <row r="650" spans="1:9" ht="15.75">
      <c r="A650" s="155">
        <v>642</v>
      </c>
      <c r="B650" s="155" t="s">
        <v>3098</v>
      </c>
      <c r="C650" s="154">
        <v>172.22</v>
      </c>
      <c r="D650" s="153">
        <v>0.81291371501567766</v>
      </c>
      <c r="E650" s="153">
        <v>0.81291371501567766</v>
      </c>
      <c r="F650" s="153">
        <v>0.81291371501567766</v>
      </c>
      <c r="G650" s="153">
        <v>0.81291371501567766</v>
      </c>
      <c r="H650" s="153">
        <v>0.81291371501567766</v>
      </c>
      <c r="I650" s="153">
        <v>1.3935663685983044</v>
      </c>
    </row>
    <row r="651" spans="1:9" ht="15.75">
      <c r="A651" s="155">
        <v>643</v>
      </c>
      <c r="B651" s="155" t="s">
        <v>3097</v>
      </c>
      <c r="C651" s="154">
        <v>92.222222222222214</v>
      </c>
      <c r="D651" s="153">
        <v>1.5831325301204822</v>
      </c>
      <c r="E651" s="153">
        <v>1.7024096385542171</v>
      </c>
      <c r="F651" s="153">
        <v>1.8759036144578314</v>
      </c>
      <c r="G651" s="153">
        <v>1.9084337349397591</v>
      </c>
      <c r="H651" s="153">
        <v>1.9734939759036145</v>
      </c>
      <c r="I651" s="153">
        <v>0</v>
      </c>
    </row>
    <row r="652" spans="1:9" ht="15.75">
      <c r="A652" s="155">
        <v>644</v>
      </c>
      <c r="B652" s="155" t="s">
        <v>3096</v>
      </c>
      <c r="C652" s="154">
        <v>97.777777777777771</v>
      </c>
      <c r="D652" s="153">
        <v>0.20454545454545456</v>
      </c>
      <c r="E652" s="153">
        <v>0.20454545454545456</v>
      </c>
      <c r="F652" s="153">
        <v>0.20454545454545456</v>
      </c>
      <c r="G652" s="153">
        <v>0.28636363636363638</v>
      </c>
      <c r="H652" s="153">
        <v>0.28636363636363638</v>
      </c>
      <c r="I652" s="153">
        <v>0.28636363636363638</v>
      </c>
    </row>
    <row r="653" spans="1:9" ht="15.75">
      <c r="A653" s="155">
        <v>645</v>
      </c>
      <c r="B653" s="155" t="s">
        <v>3095</v>
      </c>
      <c r="C653" s="154">
        <v>129</v>
      </c>
      <c r="D653" s="153">
        <v>0.8</v>
      </c>
      <c r="E653" s="153">
        <v>0.83720930232558144</v>
      </c>
      <c r="F653" s="153">
        <v>0.8</v>
      </c>
      <c r="G653" s="153">
        <v>0.83720930232558144</v>
      </c>
      <c r="H653" s="153">
        <v>0.8651162790697674</v>
      </c>
      <c r="I653" s="153">
        <v>0.80930232558139537</v>
      </c>
    </row>
    <row r="654" spans="1:9" ht="15.75">
      <c r="A654" s="155">
        <v>646</v>
      </c>
      <c r="B654" s="155" t="s">
        <v>3094</v>
      </c>
      <c r="C654" s="154">
        <v>122.22</v>
      </c>
      <c r="D654" s="153">
        <v>0.79999999999999993</v>
      </c>
      <c r="E654" s="153">
        <v>0.79999999999999993</v>
      </c>
      <c r="F654" s="153">
        <v>0.79999999999999993</v>
      </c>
      <c r="G654" s="153">
        <v>0.79999999999999993</v>
      </c>
      <c r="H654" s="153">
        <v>0.79999999999999993</v>
      </c>
      <c r="I654" s="153">
        <v>0.79999999999999993</v>
      </c>
    </row>
    <row r="655" spans="1:9" ht="15.75">
      <c r="A655" s="155">
        <v>647</v>
      </c>
      <c r="B655" s="155" t="s">
        <v>3093</v>
      </c>
      <c r="C655" s="154">
        <v>107.77777777777777</v>
      </c>
      <c r="D655" s="153">
        <v>0.9185567010309279</v>
      </c>
      <c r="E655" s="153">
        <v>0.9185567010309279</v>
      </c>
      <c r="F655" s="153">
        <v>0.9185567010309279</v>
      </c>
      <c r="G655" s="153">
        <v>0.9185567010309279</v>
      </c>
      <c r="H655" s="153">
        <v>0.9185567010309279</v>
      </c>
      <c r="I655" s="153">
        <v>0</v>
      </c>
    </row>
    <row r="656" spans="1:9" ht="15.75">
      <c r="A656" s="155">
        <v>648</v>
      </c>
      <c r="B656" s="155" t="s">
        <v>3092</v>
      </c>
      <c r="C656" s="154">
        <v>178</v>
      </c>
      <c r="D656" s="153">
        <v>0.8</v>
      </c>
      <c r="E656" s="153">
        <v>0.8</v>
      </c>
      <c r="F656" s="153">
        <v>0.8</v>
      </c>
      <c r="G656" s="153">
        <v>0.8</v>
      </c>
      <c r="H656" s="153">
        <v>0.8</v>
      </c>
      <c r="I656" s="153">
        <v>0.8</v>
      </c>
    </row>
    <row r="657" spans="1:9" ht="15.75">
      <c r="A657" s="155">
        <v>649</v>
      </c>
      <c r="B657" s="155" t="s">
        <v>3091</v>
      </c>
      <c r="C657" s="154">
        <v>76.666666666666671</v>
      </c>
      <c r="D657" s="153">
        <v>1.0434782608695652</v>
      </c>
      <c r="E657" s="153">
        <v>1.0565217391304347</v>
      </c>
      <c r="F657" s="153">
        <v>1.0565217391304347</v>
      </c>
      <c r="G657" s="153">
        <v>1.0695652173913044</v>
      </c>
      <c r="H657" s="153">
        <v>1.0695652173913044</v>
      </c>
      <c r="I657" s="153">
        <v>0</v>
      </c>
    </row>
    <row r="658" spans="1:9" ht="15.75">
      <c r="A658" s="155">
        <v>650</v>
      </c>
      <c r="B658" s="155" t="s">
        <v>3090</v>
      </c>
      <c r="C658" s="154">
        <v>100</v>
      </c>
      <c r="D658" s="153">
        <v>0.27</v>
      </c>
      <c r="E658" s="153">
        <v>0.28999999999999998</v>
      </c>
      <c r="F658" s="153">
        <v>0.28999999999999998</v>
      </c>
      <c r="G658" s="153">
        <v>0.28999999999999998</v>
      </c>
      <c r="H658" s="153">
        <v>0.28999999999999998</v>
      </c>
      <c r="I658" s="153">
        <v>0</v>
      </c>
    </row>
    <row r="659" spans="1:9" ht="15.75">
      <c r="A659" s="155">
        <v>651</v>
      </c>
      <c r="B659" s="155" t="s">
        <v>3089</v>
      </c>
      <c r="C659" s="154">
        <v>124.4</v>
      </c>
      <c r="D659" s="153">
        <v>0.99356913183279738</v>
      </c>
      <c r="E659" s="153">
        <v>1.6881028938906752</v>
      </c>
      <c r="F659" s="153">
        <v>1.6881028938906752</v>
      </c>
      <c r="G659" s="153">
        <v>1.437299035369775</v>
      </c>
      <c r="H659" s="153">
        <v>1.553054662379421</v>
      </c>
      <c r="I659" s="153">
        <v>1.369774919614148</v>
      </c>
    </row>
    <row r="660" spans="1:9" ht="15.75">
      <c r="A660" s="155">
        <v>652</v>
      </c>
      <c r="B660" s="155" t="s">
        <v>3088</v>
      </c>
      <c r="C660" s="154">
        <v>94.444444444444443</v>
      </c>
      <c r="D660" s="153">
        <v>0.96352941176470586</v>
      </c>
      <c r="E660" s="153">
        <v>0.96352941176470586</v>
      </c>
      <c r="F660" s="153">
        <v>0.96352941176470586</v>
      </c>
      <c r="G660" s="153">
        <v>1.0000588235294119</v>
      </c>
      <c r="H660" s="153">
        <v>0.47647058823529415</v>
      </c>
      <c r="I660" s="153">
        <v>0</v>
      </c>
    </row>
    <row r="661" spans="1:9" ht="15.75">
      <c r="A661" s="155">
        <v>653</v>
      </c>
      <c r="B661" s="155" t="s">
        <v>3088</v>
      </c>
      <c r="C661" s="154">
        <v>94.444444444444443</v>
      </c>
      <c r="D661" s="153">
        <v>1.2176470588235295</v>
      </c>
      <c r="E661" s="153">
        <v>1.2176470588235295</v>
      </c>
      <c r="F661" s="153">
        <v>1.2176470588235295</v>
      </c>
      <c r="G661" s="153">
        <v>1.2176470588235295</v>
      </c>
      <c r="H661" s="153">
        <v>1.2176470588235295</v>
      </c>
      <c r="I661" s="153">
        <v>0</v>
      </c>
    </row>
    <row r="662" spans="1:9" ht="15.75">
      <c r="A662" s="155">
        <v>654</v>
      </c>
      <c r="B662" s="155" t="s">
        <v>3087</v>
      </c>
      <c r="C662" s="154">
        <v>133.30000000000001</v>
      </c>
      <c r="D662" s="153">
        <v>0.79999999999999993</v>
      </c>
      <c r="E662" s="153">
        <v>0.79999999999999993</v>
      </c>
      <c r="F662" s="153">
        <v>0.79999999999999993</v>
      </c>
      <c r="G662" s="153">
        <v>0.79999999999999993</v>
      </c>
      <c r="H662" s="153">
        <v>0.79999999999999993</v>
      </c>
      <c r="I662" s="153">
        <v>0</v>
      </c>
    </row>
    <row r="663" spans="1:9" ht="15.75">
      <c r="A663" s="155">
        <v>655</v>
      </c>
      <c r="B663" s="155" t="s">
        <v>3086</v>
      </c>
      <c r="C663" s="154">
        <v>1166</v>
      </c>
      <c r="D663" s="153">
        <v>0.79999999999999993</v>
      </c>
      <c r="E663" s="153">
        <v>0.79999999999999993</v>
      </c>
      <c r="F663" s="153">
        <v>0.79999999999999993</v>
      </c>
      <c r="G663" s="153">
        <v>0.79999999999999993</v>
      </c>
      <c r="H663" s="153">
        <v>0.79999999999999993</v>
      </c>
      <c r="I663" s="153">
        <v>0.79999999999999993</v>
      </c>
    </row>
    <row r="664" spans="1:9" ht="15.75">
      <c r="A664" s="155">
        <v>656</v>
      </c>
      <c r="B664" s="155" t="s">
        <v>3085</v>
      </c>
      <c r="C664" s="154">
        <v>1018.89</v>
      </c>
      <c r="D664" s="153">
        <v>0.79999999999999993</v>
      </c>
      <c r="E664" s="153">
        <v>0.79999999999999993</v>
      </c>
      <c r="F664" s="153">
        <v>0.79999999999999993</v>
      </c>
      <c r="G664" s="153">
        <v>0.79999999999999993</v>
      </c>
      <c r="H664" s="153">
        <v>0.79999999999999993</v>
      </c>
      <c r="I664" s="153">
        <v>0.79999999999999993</v>
      </c>
    </row>
    <row r="665" spans="1:9" ht="15.75">
      <c r="A665" s="155">
        <v>657</v>
      </c>
      <c r="B665" s="155" t="s">
        <v>3084</v>
      </c>
      <c r="C665" s="154">
        <v>561.11</v>
      </c>
      <c r="D665" s="153">
        <v>0.79999999999999993</v>
      </c>
      <c r="E665" s="153">
        <v>0.79999999999999993</v>
      </c>
      <c r="F665" s="153">
        <v>0.79999999999999993</v>
      </c>
      <c r="G665" s="153">
        <v>0.79999999999999993</v>
      </c>
      <c r="H665" s="153">
        <v>0</v>
      </c>
      <c r="I665" s="153">
        <v>0</v>
      </c>
    </row>
    <row r="666" spans="1:9" ht="15.75">
      <c r="A666" s="155">
        <v>658</v>
      </c>
      <c r="B666" s="155" t="s">
        <v>3682</v>
      </c>
      <c r="C666" s="154">
        <v>88.89</v>
      </c>
      <c r="D666" s="153">
        <v>0</v>
      </c>
      <c r="E666" s="153">
        <v>0</v>
      </c>
      <c r="F666" s="153">
        <v>0.29249634379570255</v>
      </c>
      <c r="G666" s="153">
        <v>0.29249634379570255</v>
      </c>
      <c r="H666" s="153">
        <v>0.42749465631679606</v>
      </c>
      <c r="I666" s="153">
        <v>0</v>
      </c>
    </row>
    <row r="667" spans="1:9" ht="15.75">
      <c r="A667" s="155">
        <v>659</v>
      </c>
      <c r="B667" s="155" t="s">
        <v>3083</v>
      </c>
      <c r="C667" s="154">
        <v>100</v>
      </c>
      <c r="D667" s="153">
        <v>1</v>
      </c>
      <c r="E667" s="153">
        <v>1</v>
      </c>
      <c r="F667" s="153">
        <v>1</v>
      </c>
      <c r="G667" s="153">
        <v>1</v>
      </c>
      <c r="H667" s="153">
        <v>1</v>
      </c>
      <c r="I667" s="153">
        <v>1</v>
      </c>
    </row>
    <row r="668" spans="1:9" ht="15.75">
      <c r="A668" s="155">
        <v>660</v>
      </c>
      <c r="B668" s="155" t="s">
        <v>3082</v>
      </c>
      <c r="C668" s="154">
        <v>200</v>
      </c>
      <c r="D668" s="153">
        <v>0.8</v>
      </c>
      <c r="E668" s="153">
        <v>0.8</v>
      </c>
      <c r="F668" s="153">
        <v>0.8</v>
      </c>
      <c r="G668" s="153">
        <v>0.8</v>
      </c>
      <c r="H668" s="153">
        <v>0.8</v>
      </c>
      <c r="I668" s="153">
        <v>0.8</v>
      </c>
    </row>
    <row r="669" spans="1:9" ht="15.75">
      <c r="A669" s="155">
        <v>661</v>
      </c>
      <c r="B669" s="155" t="s">
        <v>3683</v>
      </c>
      <c r="C669" s="154">
        <v>90</v>
      </c>
      <c r="D669" s="153">
        <v>0.21111111111111111</v>
      </c>
      <c r="E669" s="153">
        <v>0.34444444444444444</v>
      </c>
      <c r="F669" s="153">
        <v>0.34444444444444444</v>
      </c>
      <c r="G669" s="153">
        <v>0.35555555555555557</v>
      </c>
      <c r="H669" s="153">
        <v>0.4</v>
      </c>
      <c r="I669" s="153">
        <v>0</v>
      </c>
    </row>
    <row r="670" spans="1:9" ht="15.75">
      <c r="A670" s="155">
        <v>662</v>
      </c>
      <c r="B670" s="155" t="s">
        <v>3081</v>
      </c>
      <c r="C670" s="154">
        <v>524.44000000000005</v>
      </c>
      <c r="D670" s="153">
        <v>0.79999999999999993</v>
      </c>
      <c r="E670" s="153">
        <v>0.79999999999999993</v>
      </c>
      <c r="F670" s="153">
        <v>0.79999999999999993</v>
      </c>
      <c r="G670" s="153">
        <v>0.79999999999999993</v>
      </c>
      <c r="H670" s="153">
        <v>0.79999999999999993</v>
      </c>
      <c r="I670" s="153">
        <v>0</v>
      </c>
    </row>
    <row r="671" spans="1:9" ht="15.75">
      <c r="A671" s="155">
        <v>663</v>
      </c>
      <c r="B671" s="155" t="s">
        <v>3684</v>
      </c>
      <c r="C671" s="154">
        <v>345</v>
      </c>
      <c r="D671" s="153">
        <v>0</v>
      </c>
      <c r="E671" s="153">
        <v>0</v>
      </c>
      <c r="F671" s="153">
        <v>0</v>
      </c>
      <c r="G671" s="153">
        <v>0.8</v>
      </c>
      <c r="H671" s="153">
        <v>0.8</v>
      </c>
      <c r="I671" s="153">
        <v>0</v>
      </c>
    </row>
    <row r="672" spans="1:9" ht="15.75">
      <c r="A672" s="155">
        <v>664</v>
      </c>
      <c r="B672" s="155" t="s">
        <v>3080</v>
      </c>
      <c r="C672" s="154">
        <v>232.2</v>
      </c>
      <c r="D672" s="153">
        <v>0.8</v>
      </c>
      <c r="E672" s="153">
        <v>0.8</v>
      </c>
      <c r="F672" s="153">
        <v>0.8</v>
      </c>
      <c r="G672" s="153">
        <v>0.8</v>
      </c>
      <c r="H672" s="153">
        <v>0.8</v>
      </c>
      <c r="I672" s="153">
        <v>0.8</v>
      </c>
    </row>
    <row r="673" spans="1:9" ht="15.75">
      <c r="A673" s="155">
        <v>665</v>
      </c>
      <c r="B673" s="155" t="s">
        <v>3079</v>
      </c>
      <c r="C673" s="154">
        <v>2250</v>
      </c>
      <c r="D673" s="153">
        <v>0.8938666666666667</v>
      </c>
      <c r="E673" s="153">
        <v>0.8</v>
      </c>
      <c r="F673" s="153">
        <v>0.85333333333333339</v>
      </c>
      <c r="G673" s="153">
        <v>0.8</v>
      </c>
      <c r="H673" s="153">
        <v>0.8</v>
      </c>
      <c r="I673" s="153">
        <v>0.8</v>
      </c>
    </row>
    <row r="674" spans="1:9" ht="15.75">
      <c r="A674" s="155">
        <v>666</v>
      </c>
      <c r="B674" s="155" t="s">
        <v>3078</v>
      </c>
      <c r="C674" s="154">
        <v>125.6</v>
      </c>
      <c r="D674" s="153">
        <v>0.8</v>
      </c>
      <c r="E674" s="153">
        <v>0.8</v>
      </c>
      <c r="F674" s="153">
        <v>0.8</v>
      </c>
      <c r="G674" s="153">
        <v>0.8</v>
      </c>
      <c r="H674" s="153">
        <v>0.8</v>
      </c>
      <c r="I674" s="153">
        <v>0.8</v>
      </c>
    </row>
    <row r="675" spans="1:9" ht="15.75">
      <c r="A675" s="155">
        <v>667</v>
      </c>
      <c r="B675" s="155" t="s">
        <v>3077</v>
      </c>
      <c r="C675" s="154">
        <v>250</v>
      </c>
      <c r="D675" s="153">
        <v>0.8</v>
      </c>
      <c r="E675" s="153">
        <v>0.8</v>
      </c>
      <c r="F675" s="153">
        <v>0.8</v>
      </c>
      <c r="G675" s="153">
        <v>0.8</v>
      </c>
      <c r="H675" s="153">
        <v>0.8</v>
      </c>
      <c r="I675" s="153">
        <v>0.8</v>
      </c>
    </row>
    <row r="676" spans="1:9" ht="15.75">
      <c r="A676" s="155">
        <v>668</v>
      </c>
      <c r="B676" s="155" t="s">
        <v>1054</v>
      </c>
      <c r="C676" s="154">
        <v>226.7</v>
      </c>
      <c r="D676" s="153">
        <v>0.8453462726069696</v>
      </c>
      <c r="E676" s="153">
        <v>0.80723423026025587</v>
      </c>
      <c r="F676" s="153">
        <v>0.83370092633436266</v>
      </c>
      <c r="G676" s="153">
        <v>0.91098367887075438</v>
      </c>
      <c r="H676" s="153">
        <v>0.92527569475077198</v>
      </c>
      <c r="I676" s="153">
        <v>0</v>
      </c>
    </row>
    <row r="677" spans="1:9" ht="15.75">
      <c r="A677" s="155">
        <v>669</v>
      </c>
      <c r="B677" s="155" t="s">
        <v>1054</v>
      </c>
      <c r="C677" s="154">
        <v>123.3</v>
      </c>
      <c r="D677" s="153">
        <v>0.8</v>
      </c>
      <c r="E677" s="153">
        <v>0.8</v>
      </c>
      <c r="F677" s="153">
        <v>0.8</v>
      </c>
      <c r="G677" s="153">
        <v>0.8</v>
      </c>
      <c r="H677" s="153">
        <v>0.8</v>
      </c>
      <c r="I677" s="153">
        <v>0</v>
      </c>
    </row>
    <row r="678" spans="1:9" ht="15.75">
      <c r="A678" s="155">
        <v>670</v>
      </c>
      <c r="B678" s="155" t="s">
        <v>3076</v>
      </c>
      <c r="C678" s="154">
        <v>800</v>
      </c>
      <c r="D678" s="153">
        <v>1.5</v>
      </c>
      <c r="E678" s="153">
        <v>1.5</v>
      </c>
      <c r="F678" s="153">
        <v>1.3440000000000001</v>
      </c>
      <c r="G678" s="153">
        <v>1.26</v>
      </c>
      <c r="H678" s="153">
        <v>1.569</v>
      </c>
      <c r="I678" s="153">
        <v>1.4369999999999998</v>
      </c>
    </row>
    <row r="679" spans="1:9" ht="15.75">
      <c r="A679" s="155">
        <v>671</v>
      </c>
      <c r="B679" s="155" t="s">
        <v>3075</v>
      </c>
      <c r="C679" s="154">
        <v>78.888888888888886</v>
      </c>
      <c r="D679" s="153">
        <v>0.823943661971831</v>
      </c>
      <c r="E679" s="153">
        <v>0.823943661971831</v>
      </c>
      <c r="F679" s="153">
        <v>0.823943661971831</v>
      </c>
      <c r="G679" s="153">
        <v>0.823943661971831</v>
      </c>
      <c r="H679" s="153">
        <v>0.823943661971831</v>
      </c>
      <c r="I679" s="153">
        <v>0.823943661971831</v>
      </c>
    </row>
    <row r="680" spans="1:9" ht="15.75">
      <c r="A680" s="155">
        <v>672</v>
      </c>
      <c r="B680" s="155" t="s">
        <v>3074</v>
      </c>
      <c r="C680" s="154">
        <v>108.88888888888889</v>
      </c>
      <c r="D680" s="153">
        <v>0.99183673469387756</v>
      </c>
      <c r="E680" s="153">
        <v>0.99183673469387756</v>
      </c>
      <c r="F680" s="153">
        <v>0.99183673469387756</v>
      </c>
      <c r="G680" s="153">
        <v>1.092857142857143</v>
      </c>
      <c r="H680" s="153">
        <v>1.092857142857143</v>
      </c>
      <c r="I680" s="153">
        <v>0</v>
      </c>
    </row>
    <row r="681" spans="1:9" ht="15.75">
      <c r="A681" s="155">
        <v>673</v>
      </c>
      <c r="B681" s="155" t="s">
        <v>3073</v>
      </c>
      <c r="C681" s="154">
        <v>126</v>
      </c>
      <c r="D681" s="153">
        <v>0.79999999999999993</v>
      </c>
      <c r="E681" s="153">
        <v>0.79999999999999993</v>
      </c>
      <c r="F681" s="153">
        <v>0.79999999999999993</v>
      </c>
      <c r="G681" s="153">
        <v>0.79999999999999993</v>
      </c>
      <c r="H681" s="153">
        <v>0.79999999999999993</v>
      </c>
      <c r="I681" s="153">
        <v>0</v>
      </c>
    </row>
    <row r="682" spans="1:9" ht="15.75">
      <c r="A682" s="155">
        <v>674</v>
      </c>
      <c r="B682" s="155" t="s">
        <v>3072</v>
      </c>
      <c r="C682" s="154">
        <v>158.9</v>
      </c>
      <c r="D682" s="153">
        <v>0.8</v>
      </c>
      <c r="E682" s="153">
        <v>0.8</v>
      </c>
      <c r="F682" s="153">
        <v>0.8</v>
      </c>
      <c r="G682" s="153">
        <v>0.8</v>
      </c>
      <c r="H682" s="153">
        <v>0.8</v>
      </c>
      <c r="I682" s="153">
        <v>0.8</v>
      </c>
    </row>
    <row r="683" spans="1:9" ht="15.75">
      <c r="A683" s="155">
        <v>675</v>
      </c>
      <c r="B683" s="155" t="s">
        <v>3071</v>
      </c>
      <c r="C683" s="154">
        <v>88.888888888888886</v>
      </c>
      <c r="D683" s="153">
        <v>0.51750000000000007</v>
      </c>
      <c r="E683" s="153">
        <v>0.51750000000000007</v>
      </c>
      <c r="F683" s="153">
        <v>0.51750000000000007</v>
      </c>
      <c r="G683" s="153">
        <v>0.54</v>
      </c>
      <c r="H683" s="153">
        <v>0.54</v>
      </c>
      <c r="I683" s="153">
        <v>0.63</v>
      </c>
    </row>
    <row r="684" spans="1:9" ht="15.75">
      <c r="A684" s="155">
        <v>676</v>
      </c>
      <c r="B684" s="155" t="s">
        <v>3070</v>
      </c>
      <c r="C684" s="154">
        <v>77.777777777777771</v>
      </c>
      <c r="D684" s="153">
        <v>0.68142857142857149</v>
      </c>
      <c r="E684" s="153">
        <v>0.68142857142857149</v>
      </c>
      <c r="F684" s="153">
        <v>0.68142857142857149</v>
      </c>
      <c r="G684" s="153">
        <v>0.68142857142857149</v>
      </c>
      <c r="H684" s="153">
        <v>0.68142857142857149</v>
      </c>
      <c r="I684" s="153">
        <v>0.68142857142857149</v>
      </c>
    </row>
    <row r="685" spans="1:9" ht="15.75">
      <c r="A685" s="155">
        <v>677</v>
      </c>
      <c r="B685" s="155" t="s">
        <v>3069</v>
      </c>
      <c r="C685" s="154">
        <v>150</v>
      </c>
      <c r="D685" s="153">
        <v>0.8</v>
      </c>
      <c r="E685" s="153">
        <v>0.8</v>
      </c>
      <c r="F685" s="153">
        <v>0.8</v>
      </c>
      <c r="G685" s="153">
        <v>1.68</v>
      </c>
      <c r="H685" s="153">
        <v>0.8</v>
      </c>
      <c r="I685" s="153">
        <v>0.8</v>
      </c>
    </row>
    <row r="686" spans="1:9" ht="15.75">
      <c r="A686" s="155">
        <v>678</v>
      </c>
      <c r="B686" s="155" t="s">
        <v>3068</v>
      </c>
      <c r="C686" s="154">
        <v>200</v>
      </c>
      <c r="D686" s="153">
        <v>0.8</v>
      </c>
      <c r="E686" s="153">
        <v>0.8</v>
      </c>
      <c r="F686" s="153">
        <v>0.8</v>
      </c>
      <c r="G686" s="153">
        <v>0.8</v>
      </c>
      <c r="H686" s="153">
        <v>0.8</v>
      </c>
      <c r="I686" s="153">
        <v>0.8</v>
      </c>
    </row>
    <row r="687" spans="1:9" ht="15.75">
      <c r="A687" s="155">
        <v>679</v>
      </c>
      <c r="B687" s="155" t="s">
        <v>3067</v>
      </c>
      <c r="C687" s="154">
        <v>328.9</v>
      </c>
      <c r="D687" s="153">
        <v>0.8</v>
      </c>
      <c r="E687" s="153">
        <v>0.8</v>
      </c>
      <c r="F687" s="153">
        <v>0.8</v>
      </c>
      <c r="G687" s="153">
        <v>0.8</v>
      </c>
      <c r="H687" s="153">
        <v>0.8</v>
      </c>
      <c r="I687" s="153">
        <v>0.8</v>
      </c>
    </row>
    <row r="688" spans="1:9" ht="15.75">
      <c r="A688" s="155">
        <v>680</v>
      </c>
      <c r="B688" s="155" t="s">
        <v>3066</v>
      </c>
      <c r="C688" s="154">
        <v>104.44444444444444</v>
      </c>
      <c r="D688" s="153">
        <v>0.15319148936170213</v>
      </c>
      <c r="E688" s="153">
        <v>0.28723404255319152</v>
      </c>
      <c r="F688" s="153">
        <v>0.61276595744680851</v>
      </c>
      <c r="G688" s="153">
        <v>0.61276595744680851</v>
      </c>
      <c r="H688" s="153">
        <v>0.61276595744680851</v>
      </c>
      <c r="I688" s="153">
        <v>0.61276595744680851</v>
      </c>
    </row>
    <row r="689" spans="1:9" ht="15.75">
      <c r="A689" s="155">
        <v>681</v>
      </c>
      <c r="B689" s="155" t="s">
        <v>3065</v>
      </c>
      <c r="C689" s="154">
        <v>111.1</v>
      </c>
      <c r="D689" s="153">
        <v>0.8</v>
      </c>
      <c r="E689" s="153">
        <v>0.8</v>
      </c>
      <c r="F689" s="153">
        <v>0.8</v>
      </c>
      <c r="G689" s="153">
        <v>0.8</v>
      </c>
      <c r="H689" s="153">
        <v>0.8</v>
      </c>
      <c r="I689" s="153">
        <v>0.8</v>
      </c>
    </row>
    <row r="690" spans="1:9" ht="15.75">
      <c r="A690" s="155">
        <v>682</v>
      </c>
      <c r="B690" s="155" t="s">
        <v>3064</v>
      </c>
      <c r="C690" s="154">
        <v>222.2</v>
      </c>
      <c r="D690" s="153">
        <v>0.8</v>
      </c>
      <c r="E690" s="153">
        <v>0.8</v>
      </c>
      <c r="F690" s="153">
        <v>0.8</v>
      </c>
      <c r="G690" s="153">
        <v>0.8</v>
      </c>
      <c r="H690" s="153">
        <v>0.8</v>
      </c>
      <c r="I690" s="153">
        <v>0.8</v>
      </c>
    </row>
    <row r="691" spans="1:9" ht="15.75">
      <c r="A691" s="155">
        <v>683</v>
      </c>
      <c r="B691" s="155" t="s">
        <v>3063</v>
      </c>
      <c r="C691" s="154">
        <v>2500</v>
      </c>
      <c r="D691" s="153">
        <v>1.407</v>
      </c>
      <c r="E691" s="153">
        <v>1.395</v>
      </c>
      <c r="F691" s="153">
        <v>1.2689999999999999</v>
      </c>
      <c r="G691" s="153">
        <v>0.8</v>
      </c>
      <c r="H691" s="153">
        <v>1.3151999999999999</v>
      </c>
      <c r="I691" s="153">
        <v>1.38</v>
      </c>
    </row>
    <row r="692" spans="1:9" ht="15.75">
      <c r="A692" s="155">
        <v>684</v>
      </c>
      <c r="B692" s="155" t="s">
        <v>3062</v>
      </c>
      <c r="C692" s="154">
        <v>72.222222222222214</v>
      </c>
      <c r="D692" s="153">
        <v>0.4292307692307693</v>
      </c>
      <c r="E692" s="153">
        <v>0.4292307692307693</v>
      </c>
      <c r="F692" s="153">
        <v>0.4292307692307693</v>
      </c>
      <c r="G692" s="153">
        <v>0.4292307692307693</v>
      </c>
      <c r="H692" s="153">
        <v>0.4292307692307693</v>
      </c>
      <c r="I692" s="153">
        <v>0.4292307692307693</v>
      </c>
    </row>
    <row r="693" spans="1:9" ht="15.75">
      <c r="A693" s="155">
        <v>685</v>
      </c>
      <c r="B693" s="155" t="s">
        <v>3061</v>
      </c>
      <c r="C693" s="154">
        <v>328.9</v>
      </c>
      <c r="D693" s="153">
        <v>0.8</v>
      </c>
      <c r="E693" s="153">
        <v>0.8</v>
      </c>
      <c r="F693" s="153">
        <v>0.8</v>
      </c>
      <c r="G693" s="153">
        <v>0.8</v>
      </c>
      <c r="H693" s="153">
        <v>0.8</v>
      </c>
      <c r="I693" s="153">
        <v>0</v>
      </c>
    </row>
    <row r="694" spans="1:9" ht="15.75">
      <c r="A694" s="155">
        <v>686</v>
      </c>
      <c r="B694" s="155" t="s">
        <v>3060</v>
      </c>
      <c r="C694" s="154">
        <v>121</v>
      </c>
      <c r="D694" s="153">
        <v>0.79999999999999993</v>
      </c>
      <c r="E694" s="153">
        <v>0.79999999999999993</v>
      </c>
      <c r="F694" s="153">
        <v>0.79999999999999993</v>
      </c>
      <c r="G694" s="153">
        <v>0.79999999999999993</v>
      </c>
      <c r="H694" s="153">
        <v>0.79999999999999993</v>
      </c>
      <c r="I694" s="153">
        <v>0.79999999999999993</v>
      </c>
    </row>
    <row r="695" spans="1:9" ht="15.75">
      <c r="A695" s="155">
        <v>687</v>
      </c>
      <c r="B695" s="155" t="s">
        <v>3059</v>
      </c>
      <c r="C695" s="154">
        <v>400</v>
      </c>
      <c r="D695" s="153">
        <v>1.0116000000000001</v>
      </c>
      <c r="E695" s="153">
        <v>0.96090000000000009</v>
      </c>
      <c r="F695" s="153">
        <v>0.79890000000000005</v>
      </c>
      <c r="G695" s="153">
        <v>0.70499999999999996</v>
      </c>
      <c r="H695" s="153">
        <v>0.88080000000000003</v>
      </c>
      <c r="I695" s="153">
        <v>0</v>
      </c>
    </row>
    <row r="696" spans="1:9" ht="15.75">
      <c r="A696" s="155">
        <v>688</v>
      </c>
      <c r="B696" s="155" t="s">
        <v>3058</v>
      </c>
      <c r="C696" s="154">
        <v>442.2</v>
      </c>
      <c r="D696" s="153">
        <v>0.8</v>
      </c>
      <c r="E696" s="153">
        <v>0.8</v>
      </c>
      <c r="F696" s="153">
        <v>0.8</v>
      </c>
      <c r="G696" s="153">
        <v>0.8</v>
      </c>
      <c r="H696" s="153">
        <v>0.8</v>
      </c>
      <c r="I696" s="153">
        <v>0.8</v>
      </c>
    </row>
    <row r="697" spans="1:9" ht="15.75">
      <c r="A697" s="155">
        <v>689</v>
      </c>
      <c r="B697" s="155" t="s">
        <v>3057</v>
      </c>
      <c r="C697" s="154">
        <v>138.9</v>
      </c>
      <c r="D697" s="153">
        <v>0.8</v>
      </c>
      <c r="E697" s="153">
        <v>0.8</v>
      </c>
      <c r="F697" s="153">
        <v>0.8</v>
      </c>
      <c r="G697" s="153">
        <v>0.8</v>
      </c>
      <c r="H697" s="153">
        <v>0.8</v>
      </c>
      <c r="I697" s="153">
        <v>0</v>
      </c>
    </row>
    <row r="698" spans="1:9" ht="15.75">
      <c r="A698" s="155">
        <v>690</v>
      </c>
      <c r="B698" s="155" t="s">
        <v>3056</v>
      </c>
      <c r="C698" s="154">
        <v>240</v>
      </c>
      <c r="D698" s="153">
        <v>0.8</v>
      </c>
      <c r="E698" s="153">
        <v>0.8</v>
      </c>
      <c r="F698" s="153">
        <v>0.8</v>
      </c>
      <c r="G698" s="153">
        <v>0.8</v>
      </c>
      <c r="H698" s="153">
        <v>0.8</v>
      </c>
      <c r="I698" s="153">
        <v>0.8</v>
      </c>
    </row>
    <row r="699" spans="1:9" ht="15.75">
      <c r="A699" s="155">
        <v>691</v>
      </c>
      <c r="B699" s="155" t="s">
        <v>3055</v>
      </c>
      <c r="C699" s="154">
        <v>1200</v>
      </c>
      <c r="D699" s="153">
        <v>0.8</v>
      </c>
      <c r="E699" s="153">
        <v>0.8</v>
      </c>
      <c r="F699" s="153">
        <v>0.8</v>
      </c>
      <c r="G699" s="153">
        <v>0.8</v>
      </c>
      <c r="H699" s="153">
        <v>0.8</v>
      </c>
      <c r="I699" s="153">
        <v>0.8</v>
      </c>
    </row>
    <row r="700" spans="1:9" ht="15.75">
      <c r="A700" s="155">
        <v>692</v>
      </c>
      <c r="B700" s="155" t="s">
        <v>3054</v>
      </c>
      <c r="C700" s="154">
        <v>128.69999999999999</v>
      </c>
      <c r="D700" s="153">
        <v>0.8</v>
      </c>
      <c r="E700" s="153">
        <v>0.8</v>
      </c>
      <c r="F700" s="153">
        <v>0.8</v>
      </c>
      <c r="G700" s="153">
        <v>0.8</v>
      </c>
      <c r="H700" s="153">
        <v>0.8</v>
      </c>
      <c r="I700" s="153">
        <v>0</v>
      </c>
    </row>
    <row r="701" spans="1:9" ht="15.75">
      <c r="A701" s="155">
        <v>693</v>
      </c>
      <c r="B701" s="155" t="s">
        <v>3053</v>
      </c>
      <c r="C701" s="154">
        <v>114.44</v>
      </c>
      <c r="D701" s="153">
        <v>0.8</v>
      </c>
      <c r="E701" s="153">
        <v>0.8</v>
      </c>
      <c r="F701" s="153">
        <v>0.8</v>
      </c>
      <c r="G701" s="153">
        <v>0.8</v>
      </c>
      <c r="H701" s="153">
        <v>0.8</v>
      </c>
      <c r="I701" s="153">
        <v>0</v>
      </c>
    </row>
    <row r="702" spans="1:9" ht="15.75">
      <c r="A702" s="155">
        <v>694</v>
      </c>
      <c r="B702" s="155" t="s">
        <v>3052</v>
      </c>
      <c r="C702" s="154">
        <v>463.33</v>
      </c>
      <c r="D702" s="153">
        <v>0.8</v>
      </c>
      <c r="E702" s="153">
        <v>0.8</v>
      </c>
      <c r="F702" s="153">
        <v>0</v>
      </c>
      <c r="G702" s="153">
        <v>0.8</v>
      </c>
      <c r="H702" s="153">
        <v>0.8</v>
      </c>
      <c r="I702" s="153">
        <v>0.8</v>
      </c>
    </row>
    <row r="703" spans="1:9" ht="15.75">
      <c r="A703" s="155">
        <v>695</v>
      </c>
      <c r="B703" s="155" t="s">
        <v>3051</v>
      </c>
      <c r="C703" s="154">
        <v>423.33</v>
      </c>
      <c r="D703" s="153">
        <v>0.8</v>
      </c>
      <c r="E703" s="153">
        <v>0.8</v>
      </c>
      <c r="F703" s="153">
        <v>0.8</v>
      </c>
      <c r="G703" s="153">
        <v>0.8</v>
      </c>
      <c r="H703" s="153">
        <v>0.8</v>
      </c>
      <c r="I703" s="153">
        <v>0.8</v>
      </c>
    </row>
    <row r="704" spans="1:9" ht="15.75">
      <c r="A704" s="155">
        <v>696</v>
      </c>
      <c r="B704" s="155" t="s">
        <v>3051</v>
      </c>
      <c r="C704" s="154">
        <v>86.24</v>
      </c>
      <c r="D704" s="153">
        <v>1.0667903525046383</v>
      </c>
      <c r="E704" s="153">
        <v>1.0667903525046383</v>
      </c>
      <c r="F704" s="153">
        <v>1.0667903525046383</v>
      </c>
      <c r="G704" s="153">
        <v>1.0667903525046383</v>
      </c>
      <c r="H704" s="153">
        <v>0</v>
      </c>
      <c r="I704" s="153">
        <v>1.0667903525046383</v>
      </c>
    </row>
    <row r="705" spans="1:9" ht="15.75">
      <c r="A705" s="155">
        <v>697</v>
      </c>
      <c r="B705" s="155" t="s">
        <v>3051</v>
      </c>
      <c r="C705" s="154">
        <v>84.59</v>
      </c>
      <c r="D705" s="153">
        <v>0.13003901170351104</v>
      </c>
      <c r="E705" s="153">
        <v>0.13003901170351104</v>
      </c>
      <c r="F705" s="153">
        <v>0.13003901170351104</v>
      </c>
      <c r="G705" s="153">
        <v>0.21279111006029081</v>
      </c>
      <c r="H705" s="153">
        <v>0.24825629507033928</v>
      </c>
      <c r="I705" s="153">
        <v>0</v>
      </c>
    </row>
    <row r="706" spans="1:9" ht="15.75">
      <c r="A706" s="155">
        <v>698</v>
      </c>
      <c r="B706" s="155" t="s">
        <v>3050</v>
      </c>
      <c r="C706" s="154">
        <v>88.89</v>
      </c>
      <c r="D706" s="153">
        <v>2.2499718753515582E-2</v>
      </c>
      <c r="E706" s="153">
        <v>2.2499718753515582E-2</v>
      </c>
      <c r="F706" s="153">
        <v>1.0574867814152322</v>
      </c>
      <c r="G706" s="153">
        <v>1.2824839689503882</v>
      </c>
      <c r="H706" s="153">
        <v>1.2824839689503882</v>
      </c>
      <c r="I706" s="153">
        <v>0</v>
      </c>
    </row>
    <row r="707" spans="1:9" ht="15.75">
      <c r="A707" s="155">
        <v>699</v>
      </c>
      <c r="B707" s="155" t="s">
        <v>3049</v>
      </c>
      <c r="C707" s="154">
        <v>188.89</v>
      </c>
      <c r="D707" s="153">
        <v>0.8</v>
      </c>
      <c r="E707" s="153">
        <v>0.8</v>
      </c>
      <c r="F707" s="153">
        <v>0.8</v>
      </c>
      <c r="G707" s="153">
        <v>0.8</v>
      </c>
      <c r="H707" s="153">
        <v>0.8</v>
      </c>
      <c r="I707" s="153">
        <v>0</v>
      </c>
    </row>
    <row r="708" spans="1:9" ht="15.75">
      <c r="A708" s="155">
        <v>700</v>
      </c>
      <c r="B708" s="155" t="s">
        <v>3685</v>
      </c>
      <c r="C708" s="154">
        <v>180</v>
      </c>
      <c r="D708" s="153">
        <v>0.8</v>
      </c>
      <c r="E708" s="153">
        <v>0.8</v>
      </c>
      <c r="F708" s="153">
        <v>0.8</v>
      </c>
      <c r="G708" s="153">
        <v>0.8</v>
      </c>
      <c r="H708" s="153">
        <v>0.8</v>
      </c>
      <c r="I708" s="153">
        <v>0</v>
      </c>
    </row>
    <row r="709" spans="1:9" ht="15.75">
      <c r="A709" s="155">
        <v>701</v>
      </c>
      <c r="B709" s="155" t="s">
        <v>3048</v>
      </c>
      <c r="C709" s="154">
        <v>110</v>
      </c>
      <c r="D709" s="153">
        <v>1.8752727272727272</v>
      </c>
      <c r="E709" s="153">
        <v>1.8236363636363635</v>
      </c>
      <c r="F709" s="153">
        <v>1.8181818181818181</v>
      </c>
      <c r="G709" s="153">
        <v>1.4945454545454546</v>
      </c>
      <c r="H709" s="153">
        <v>1.3818181818181818</v>
      </c>
      <c r="I709" s="153">
        <v>1.4036363636363638</v>
      </c>
    </row>
    <row r="710" spans="1:9" ht="15.75">
      <c r="A710" s="155">
        <v>702</v>
      </c>
      <c r="B710" s="155" t="s">
        <v>3047</v>
      </c>
      <c r="C710" s="154">
        <v>192.5</v>
      </c>
      <c r="D710" s="153">
        <v>0.8</v>
      </c>
      <c r="E710" s="153">
        <v>0.8</v>
      </c>
      <c r="F710" s="153">
        <v>0.8</v>
      </c>
      <c r="G710" s="153">
        <v>0.8</v>
      </c>
      <c r="H710" s="153">
        <v>0.8</v>
      </c>
      <c r="I710" s="153">
        <v>0</v>
      </c>
    </row>
    <row r="711" spans="1:9" ht="15.75">
      <c r="A711" s="155">
        <v>703</v>
      </c>
      <c r="B711" s="155" t="s">
        <v>3046</v>
      </c>
      <c r="C711" s="154">
        <v>222.5</v>
      </c>
      <c r="D711" s="153">
        <v>0.8</v>
      </c>
      <c r="E711" s="153">
        <v>0.8</v>
      </c>
      <c r="F711" s="153">
        <v>0.8</v>
      </c>
      <c r="G711" s="153">
        <v>0.8</v>
      </c>
      <c r="H711" s="153">
        <v>0.8</v>
      </c>
      <c r="I711" s="153">
        <v>0.8</v>
      </c>
    </row>
    <row r="712" spans="1:9" ht="15.75">
      <c r="A712" s="155">
        <v>704</v>
      </c>
      <c r="B712" s="155" t="s">
        <v>3045</v>
      </c>
      <c r="C712" s="154">
        <v>77.777777777777771</v>
      </c>
      <c r="D712" s="153">
        <v>0.9900000000000001</v>
      </c>
      <c r="E712" s="153">
        <v>0.9900000000000001</v>
      </c>
      <c r="F712" s="153">
        <v>0.9900000000000001</v>
      </c>
      <c r="G712" s="153">
        <v>0.9900000000000001</v>
      </c>
      <c r="H712" s="153">
        <v>0.9900000000000001</v>
      </c>
      <c r="I712" s="153">
        <v>0.9900000000000001</v>
      </c>
    </row>
    <row r="713" spans="1:9" ht="15.75">
      <c r="A713" s="155">
        <v>705</v>
      </c>
      <c r="B713" s="155" t="s">
        <v>3044</v>
      </c>
      <c r="C713" s="154">
        <v>198</v>
      </c>
      <c r="D713" s="153">
        <v>0.8</v>
      </c>
      <c r="E713" s="153">
        <v>0.8</v>
      </c>
      <c r="F713" s="153">
        <v>0.8</v>
      </c>
      <c r="G713" s="153">
        <v>0.8</v>
      </c>
      <c r="H713" s="153">
        <v>0.8</v>
      </c>
      <c r="I713" s="153">
        <v>0</v>
      </c>
    </row>
    <row r="714" spans="1:9" ht="15.75">
      <c r="A714" s="155">
        <v>706</v>
      </c>
      <c r="B714" s="155" t="s">
        <v>3043</v>
      </c>
      <c r="C714" s="154">
        <v>111</v>
      </c>
      <c r="D714" s="153">
        <v>0.79999999999999993</v>
      </c>
      <c r="E714" s="153">
        <v>0.79999999999999993</v>
      </c>
      <c r="F714" s="153">
        <v>0.79999999999999993</v>
      </c>
      <c r="G714" s="153">
        <v>0.79999999999999993</v>
      </c>
      <c r="H714" s="153">
        <v>0.79999999999999993</v>
      </c>
      <c r="I714" s="153">
        <v>0.79999999999999993</v>
      </c>
    </row>
    <row r="715" spans="1:9" ht="15.75">
      <c r="A715" s="155">
        <v>707</v>
      </c>
      <c r="B715" s="155" t="s">
        <v>3042</v>
      </c>
      <c r="C715" s="154">
        <v>256</v>
      </c>
      <c r="D715" s="153">
        <v>0.8</v>
      </c>
      <c r="E715" s="153">
        <v>0.8</v>
      </c>
      <c r="F715" s="153">
        <v>0.8</v>
      </c>
      <c r="G715" s="153">
        <v>0.8</v>
      </c>
      <c r="H715" s="153">
        <v>0.8</v>
      </c>
      <c r="I715" s="153">
        <v>0</v>
      </c>
    </row>
    <row r="716" spans="1:9" ht="15.75">
      <c r="A716" s="155">
        <v>708</v>
      </c>
      <c r="B716" s="155" t="s">
        <v>318</v>
      </c>
      <c r="C716" s="154">
        <v>83.333333333333329</v>
      </c>
      <c r="D716" s="153">
        <v>1.0000800000000001</v>
      </c>
      <c r="E716" s="153">
        <v>0.26400000000000001</v>
      </c>
      <c r="F716" s="153">
        <v>0.26400000000000001</v>
      </c>
      <c r="G716" s="153">
        <v>0.26400000000000001</v>
      </c>
      <c r="H716" s="153">
        <v>0.26400000000000001</v>
      </c>
      <c r="I716" s="153">
        <v>0.26400000000000001</v>
      </c>
    </row>
    <row r="717" spans="1:9" ht="15.75">
      <c r="A717" s="155">
        <v>709</v>
      </c>
      <c r="B717" s="155" t="s">
        <v>3041</v>
      </c>
      <c r="C717" s="154">
        <v>98.888888888888886</v>
      </c>
      <c r="D717" s="153">
        <v>0.92022471910112358</v>
      </c>
      <c r="E717" s="153">
        <v>0.93033707865168547</v>
      </c>
      <c r="F717" s="153">
        <v>0.93033707865168547</v>
      </c>
      <c r="G717" s="153">
        <v>0.93033707865168547</v>
      </c>
      <c r="H717" s="153">
        <v>1.0516853932584269</v>
      </c>
      <c r="I717" s="153">
        <v>0</v>
      </c>
    </row>
    <row r="718" spans="1:9" ht="15.75">
      <c r="A718" s="155">
        <v>710</v>
      </c>
      <c r="B718" s="155" t="s">
        <v>3040</v>
      </c>
      <c r="C718" s="154">
        <v>78.888888888888886</v>
      </c>
      <c r="D718" s="153">
        <v>0.21549295774647889</v>
      </c>
      <c r="E718" s="153">
        <v>0.24084507042253522</v>
      </c>
      <c r="F718" s="153">
        <v>0.29154929577464789</v>
      </c>
      <c r="G718" s="153">
        <v>0.29154929577464789</v>
      </c>
      <c r="H718" s="153">
        <v>0.29154929577464789</v>
      </c>
      <c r="I718" s="153">
        <v>0.29154929577464789</v>
      </c>
    </row>
    <row r="719" spans="1:9" ht="15.75">
      <c r="A719" s="155">
        <v>711</v>
      </c>
      <c r="B719" s="155" t="s">
        <v>3039</v>
      </c>
      <c r="C719" s="154">
        <v>77.78</v>
      </c>
      <c r="D719" s="153">
        <v>3.8570326562098224E-2</v>
      </c>
      <c r="E719" s="153">
        <v>7.7140653124196448E-2</v>
      </c>
      <c r="F719" s="153">
        <v>0.1542813062483929</v>
      </c>
      <c r="G719" s="153">
        <v>0.17999485728979173</v>
      </c>
      <c r="H719" s="153">
        <v>0.19285163281049111</v>
      </c>
      <c r="I719" s="153">
        <v>0</v>
      </c>
    </row>
    <row r="720" spans="1:9" ht="15.75">
      <c r="A720" s="155">
        <v>712</v>
      </c>
      <c r="B720" s="155" t="s">
        <v>3686</v>
      </c>
      <c r="C720" s="154">
        <v>116.67</v>
      </c>
      <c r="D720" s="153">
        <v>0</v>
      </c>
      <c r="E720" s="153">
        <v>0</v>
      </c>
      <c r="F720" s="153">
        <v>0.79999999999999993</v>
      </c>
      <c r="G720" s="153">
        <v>0.79999999999999993</v>
      </c>
      <c r="H720" s="153">
        <v>0.79999999999999993</v>
      </c>
      <c r="I720" s="153">
        <v>0.79999999999999993</v>
      </c>
    </row>
    <row r="721" spans="1:9" ht="15.75">
      <c r="A721" s="155">
        <v>713</v>
      </c>
      <c r="B721" s="155" t="s">
        <v>3687</v>
      </c>
      <c r="C721" s="154">
        <v>600</v>
      </c>
      <c r="D721" s="153">
        <v>0</v>
      </c>
      <c r="E721" s="153">
        <v>0</v>
      </c>
      <c r="F721" s="153">
        <v>0.8</v>
      </c>
      <c r="G721" s="153">
        <v>0.8</v>
      </c>
      <c r="H721" s="153">
        <v>0.8</v>
      </c>
      <c r="I721" s="153">
        <v>0</v>
      </c>
    </row>
    <row r="722" spans="1:9" ht="15.75">
      <c r="A722" s="155">
        <v>714</v>
      </c>
      <c r="B722" s="155" t="s">
        <v>3038</v>
      </c>
      <c r="C722" s="154">
        <v>83.333333333333329</v>
      </c>
      <c r="D722" s="153">
        <v>0.48000000000000004</v>
      </c>
      <c r="E722" s="153">
        <v>0.48000000000000004</v>
      </c>
      <c r="F722" s="153">
        <v>0.48000000000000004</v>
      </c>
      <c r="G722" s="153">
        <v>0.48000000000000004</v>
      </c>
      <c r="H722" s="153">
        <v>0.48000000000000004</v>
      </c>
      <c r="I722" s="153">
        <v>0.48000000000000004</v>
      </c>
    </row>
    <row r="723" spans="1:9" ht="15.75">
      <c r="A723" s="155">
        <v>715</v>
      </c>
      <c r="B723" s="155" t="s">
        <v>3037</v>
      </c>
      <c r="C723" s="154">
        <v>279</v>
      </c>
      <c r="D723" s="153">
        <v>1.5853763440860216</v>
      </c>
      <c r="E723" s="153">
        <v>1.5604301075268818</v>
      </c>
      <c r="F723" s="153">
        <v>1.6103225806451611</v>
      </c>
      <c r="G723" s="153">
        <v>1.5483870967741935</v>
      </c>
      <c r="H723" s="153">
        <v>1.5483870967741935</v>
      </c>
      <c r="I723" s="153">
        <v>1.5397849462365591</v>
      </c>
    </row>
    <row r="724" spans="1:9" ht="15.75">
      <c r="A724" s="155">
        <v>716</v>
      </c>
      <c r="B724" s="155" t="s">
        <v>3036</v>
      </c>
      <c r="C724" s="154">
        <v>121</v>
      </c>
      <c r="D724" s="153">
        <v>0.79999999999999993</v>
      </c>
      <c r="E724" s="153">
        <v>0.79999999999999993</v>
      </c>
      <c r="F724" s="153">
        <v>0.79999999999999993</v>
      </c>
      <c r="G724" s="153">
        <v>0.79999999999999993</v>
      </c>
      <c r="H724" s="153">
        <v>0.79999999999999993</v>
      </c>
      <c r="I724" s="153">
        <v>0.79999999999999993</v>
      </c>
    </row>
    <row r="725" spans="1:9" ht="15.75">
      <c r="A725" s="155">
        <v>717</v>
      </c>
      <c r="B725" s="155" t="s">
        <v>3035</v>
      </c>
      <c r="C725" s="154">
        <v>133</v>
      </c>
      <c r="D725" s="153">
        <v>0.8</v>
      </c>
      <c r="E725" s="153">
        <v>0.8</v>
      </c>
      <c r="F725" s="153">
        <v>0.8</v>
      </c>
      <c r="G725" s="153">
        <v>0.8</v>
      </c>
      <c r="H725" s="153">
        <v>0.8</v>
      </c>
      <c r="I725" s="153">
        <v>0.8</v>
      </c>
    </row>
    <row r="726" spans="1:9" ht="15.75">
      <c r="A726" s="155">
        <v>718</v>
      </c>
      <c r="B726" s="155" t="s">
        <v>3034</v>
      </c>
      <c r="C726" s="154">
        <v>299</v>
      </c>
      <c r="D726" s="153">
        <v>0.79999999999999993</v>
      </c>
      <c r="E726" s="153">
        <v>0.79999999999999993</v>
      </c>
      <c r="F726" s="153">
        <v>0.79999999999999993</v>
      </c>
      <c r="G726" s="153">
        <v>0.79999999999999993</v>
      </c>
      <c r="H726" s="153">
        <v>0.79999999999999993</v>
      </c>
      <c r="I726" s="153">
        <v>0.79999999999999993</v>
      </c>
    </row>
    <row r="727" spans="1:9" ht="15.75">
      <c r="A727" s="155">
        <v>719</v>
      </c>
      <c r="B727" s="155" t="s">
        <v>3033</v>
      </c>
      <c r="C727" s="154">
        <v>175</v>
      </c>
      <c r="D727" s="153">
        <v>0.8</v>
      </c>
      <c r="E727" s="153">
        <v>0.8</v>
      </c>
      <c r="F727" s="153">
        <v>0.8</v>
      </c>
      <c r="G727" s="153">
        <v>0.8</v>
      </c>
      <c r="H727" s="153">
        <v>0.8</v>
      </c>
      <c r="I727" s="153">
        <v>0</v>
      </c>
    </row>
    <row r="728" spans="1:9" ht="15.75">
      <c r="A728" s="155">
        <v>720</v>
      </c>
      <c r="B728" s="155" t="s">
        <v>3032</v>
      </c>
      <c r="C728" s="154">
        <v>444</v>
      </c>
      <c r="D728" s="153">
        <v>0.79999999999999993</v>
      </c>
      <c r="E728" s="153">
        <v>0.79999999999999993</v>
      </c>
      <c r="F728" s="153">
        <v>0.79999999999999993</v>
      </c>
      <c r="G728" s="153">
        <v>0.79999999999999993</v>
      </c>
      <c r="H728" s="153">
        <v>0.79999999999999993</v>
      </c>
      <c r="I728" s="153">
        <v>0.79999999999999993</v>
      </c>
    </row>
    <row r="729" spans="1:9" ht="15.75">
      <c r="A729" s="155">
        <v>721</v>
      </c>
      <c r="B729" s="155" t="s">
        <v>3031</v>
      </c>
      <c r="C729" s="154">
        <v>115</v>
      </c>
      <c r="D729" s="153">
        <v>0.8</v>
      </c>
      <c r="E729" s="153">
        <v>0.8</v>
      </c>
      <c r="F729" s="153">
        <v>0.8</v>
      </c>
      <c r="G729" s="153">
        <v>0.8</v>
      </c>
      <c r="H729" s="153">
        <v>0.8</v>
      </c>
      <c r="I729" s="153">
        <v>0.8</v>
      </c>
    </row>
    <row r="730" spans="1:9" ht="15.75">
      <c r="A730" s="155">
        <v>722</v>
      </c>
      <c r="B730" s="155" t="s">
        <v>3030</v>
      </c>
      <c r="C730" s="154">
        <v>94.444444444444443</v>
      </c>
      <c r="D730" s="153">
        <v>0.18</v>
      </c>
      <c r="E730" s="153">
        <v>0.23294117647058823</v>
      </c>
      <c r="F730" s="153">
        <v>0.27529411764705886</v>
      </c>
      <c r="G730" s="153">
        <v>0.27529411764705886</v>
      </c>
      <c r="H730" s="153">
        <v>0.28588235294117648</v>
      </c>
      <c r="I730" s="153">
        <v>0.28588235294117648</v>
      </c>
    </row>
    <row r="731" spans="1:9" ht="15.75">
      <c r="A731" s="155">
        <v>723</v>
      </c>
      <c r="B731" s="155" t="s">
        <v>3029</v>
      </c>
      <c r="C731" s="154">
        <v>223</v>
      </c>
      <c r="D731" s="153">
        <v>0.8</v>
      </c>
      <c r="E731" s="153">
        <v>0.8</v>
      </c>
      <c r="F731" s="153">
        <v>0.8</v>
      </c>
      <c r="G731" s="153">
        <v>0.8</v>
      </c>
      <c r="H731" s="153">
        <v>0.8</v>
      </c>
      <c r="I731" s="153">
        <v>0.8</v>
      </c>
    </row>
    <row r="732" spans="1:9" ht="15.75">
      <c r="A732" s="155">
        <v>724</v>
      </c>
      <c r="B732" s="155" t="s">
        <v>3028</v>
      </c>
      <c r="C732" s="154">
        <v>165</v>
      </c>
      <c r="D732" s="153">
        <v>0.8</v>
      </c>
      <c r="E732" s="153">
        <v>0.8</v>
      </c>
      <c r="F732" s="153">
        <v>0.8</v>
      </c>
      <c r="G732" s="153">
        <v>0.8</v>
      </c>
      <c r="H732" s="153">
        <v>0.8</v>
      </c>
      <c r="I732" s="153">
        <v>0</v>
      </c>
    </row>
    <row r="733" spans="1:9" ht="15.75">
      <c r="A733" s="155">
        <v>725</v>
      </c>
      <c r="B733" s="155" t="s">
        <v>3027</v>
      </c>
      <c r="C733" s="154">
        <v>100</v>
      </c>
      <c r="D733" s="153">
        <v>0.12</v>
      </c>
      <c r="E733" s="153">
        <v>0.19</v>
      </c>
      <c r="F733" s="153">
        <v>0.2</v>
      </c>
      <c r="G733" s="153">
        <v>0.2</v>
      </c>
      <c r="H733" s="153">
        <v>0.21</v>
      </c>
      <c r="I733" s="153">
        <v>0.21</v>
      </c>
    </row>
    <row r="734" spans="1:9" ht="15.75">
      <c r="A734" s="155">
        <v>726</v>
      </c>
      <c r="B734" s="155" t="s">
        <v>3688</v>
      </c>
      <c r="C734" s="154">
        <v>111.11</v>
      </c>
      <c r="D734" s="153">
        <v>0</v>
      </c>
      <c r="E734" s="153">
        <v>0.8</v>
      </c>
      <c r="F734" s="153">
        <v>0.8</v>
      </c>
      <c r="G734" s="153">
        <v>0.8</v>
      </c>
      <c r="H734" s="153">
        <v>0.8</v>
      </c>
      <c r="I734" s="153">
        <v>0.8</v>
      </c>
    </row>
    <row r="735" spans="1:9" ht="15.75">
      <c r="A735" s="155">
        <v>727</v>
      </c>
      <c r="B735" s="155" t="s">
        <v>3026</v>
      </c>
      <c r="C735" s="154">
        <v>77.78</v>
      </c>
      <c r="D735" s="153">
        <v>0.29570583697608638</v>
      </c>
      <c r="E735" s="153">
        <v>0.29570583697608638</v>
      </c>
      <c r="F735" s="153">
        <v>0.29570583697608638</v>
      </c>
      <c r="G735" s="153">
        <v>0.30856261249678579</v>
      </c>
      <c r="H735" s="153">
        <v>0.33427616353818462</v>
      </c>
      <c r="I735" s="153">
        <v>0</v>
      </c>
    </row>
    <row r="736" spans="1:9" ht="15.75">
      <c r="A736" s="155">
        <v>728</v>
      </c>
      <c r="B736" s="155" t="s">
        <v>3689</v>
      </c>
      <c r="C736" s="154">
        <v>88.89</v>
      </c>
      <c r="D736" s="153">
        <v>0</v>
      </c>
      <c r="E736" s="153">
        <v>0</v>
      </c>
      <c r="F736" s="153">
        <v>0.1124985937675779</v>
      </c>
      <c r="G736" s="153">
        <v>0.1124985937675779</v>
      </c>
      <c r="H736" s="153">
        <v>0.1124985937675779</v>
      </c>
      <c r="I736" s="153">
        <v>0</v>
      </c>
    </row>
    <row r="737" spans="1:9" ht="15.75">
      <c r="A737" s="155">
        <v>729</v>
      </c>
      <c r="B737" s="155" t="s">
        <v>3025</v>
      </c>
      <c r="C737" s="154">
        <v>500</v>
      </c>
      <c r="D737" s="153">
        <v>0.8</v>
      </c>
      <c r="E737" s="153">
        <v>0.8</v>
      </c>
      <c r="F737" s="153">
        <v>0.8</v>
      </c>
      <c r="G737" s="153">
        <v>0.8</v>
      </c>
      <c r="H737" s="153">
        <v>0.8</v>
      </c>
      <c r="I737" s="153">
        <v>0.8</v>
      </c>
    </row>
    <row r="738" spans="1:9" ht="15.75">
      <c r="A738" s="155">
        <v>730</v>
      </c>
      <c r="B738" s="155" t="s">
        <v>3024</v>
      </c>
      <c r="C738" s="154">
        <v>178</v>
      </c>
      <c r="D738" s="153">
        <v>0.8</v>
      </c>
      <c r="E738" s="153">
        <v>0.8</v>
      </c>
      <c r="F738" s="153">
        <v>0.8</v>
      </c>
      <c r="G738" s="153">
        <v>0.8</v>
      </c>
      <c r="H738" s="153">
        <v>0.8</v>
      </c>
      <c r="I738" s="153">
        <v>0.8</v>
      </c>
    </row>
    <row r="739" spans="1:9" ht="15.75">
      <c r="A739" s="155">
        <v>731</v>
      </c>
      <c r="B739" s="155" t="s">
        <v>3023</v>
      </c>
      <c r="C739" s="154">
        <v>105.55555555555556</v>
      </c>
      <c r="D739" s="153">
        <v>0.96631578947368424</v>
      </c>
      <c r="E739" s="153">
        <v>0</v>
      </c>
      <c r="F739" s="153">
        <v>0.32210526315789473</v>
      </c>
      <c r="G739" s="153">
        <v>0.32210526315789473</v>
      </c>
      <c r="H739" s="153">
        <v>0.32210526315789473</v>
      </c>
      <c r="I739" s="153">
        <v>0.34105263157894739</v>
      </c>
    </row>
    <row r="740" spans="1:9" ht="15.75">
      <c r="A740" s="155">
        <v>732</v>
      </c>
      <c r="B740" s="155" t="s">
        <v>3022</v>
      </c>
      <c r="C740" s="154">
        <v>386</v>
      </c>
      <c r="D740" s="153">
        <v>1.0310880829015545</v>
      </c>
      <c r="E740" s="153">
        <v>1.0155440414507773</v>
      </c>
      <c r="F740" s="153">
        <v>0.90414507772020725</v>
      </c>
      <c r="G740" s="153">
        <v>0.89637305699481862</v>
      </c>
      <c r="H740" s="153">
        <v>0.95854922279792742</v>
      </c>
      <c r="I740" s="153">
        <v>0.8</v>
      </c>
    </row>
    <row r="741" spans="1:9" ht="15.75">
      <c r="A741" s="155">
        <v>733</v>
      </c>
      <c r="B741" s="155" t="s">
        <v>3021</v>
      </c>
      <c r="C741" s="154">
        <v>420</v>
      </c>
      <c r="D741" s="153">
        <v>0.8</v>
      </c>
      <c r="E741" s="153">
        <v>0.8</v>
      </c>
      <c r="F741" s="153">
        <v>0.8</v>
      </c>
      <c r="G741" s="153">
        <v>0.8</v>
      </c>
      <c r="H741" s="153">
        <v>0.8</v>
      </c>
      <c r="I741" s="153">
        <v>0.8</v>
      </c>
    </row>
    <row r="742" spans="1:9" ht="15.75">
      <c r="A742" s="155">
        <v>734</v>
      </c>
      <c r="B742" s="155" t="s">
        <v>3020</v>
      </c>
      <c r="C742" s="154">
        <v>277.77999999999997</v>
      </c>
      <c r="D742" s="153">
        <v>0.8</v>
      </c>
      <c r="E742" s="153">
        <v>0.8</v>
      </c>
      <c r="F742" s="153">
        <v>0.8</v>
      </c>
      <c r="G742" s="153">
        <v>0.8</v>
      </c>
      <c r="H742" s="153">
        <v>0.8</v>
      </c>
      <c r="I742" s="153">
        <v>0</v>
      </c>
    </row>
    <row r="743" spans="1:9" ht="15.75">
      <c r="A743" s="155">
        <v>735</v>
      </c>
      <c r="B743" s="155" t="s">
        <v>3019</v>
      </c>
      <c r="C743" s="154">
        <v>163.33000000000001</v>
      </c>
      <c r="D743" s="153">
        <v>0.79999999999999982</v>
      </c>
      <c r="E743" s="153">
        <v>0.79999999999999982</v>
      </c>
      <c r="F743" s="153">
        <v>0.79999999999999982</v>
      </c>
      <c r="G743" s="153">
        <v>0.79999999999999982</v>
      </c>
      <c r="H743" s="153">
        <v>0.79999999999999982</v>
      </c>
      <c r="I743" s="153">
        <v>0</v>
      </c>
    </row>
    <row r="744" spans="1:9" ht="15.75">
      <c r="A744" s="155">
        <v>736</v>
      </c>
      <c r="B744" s="155" t="s">
        <v>3690</v>
      </c>
      <c r="C744" s="154">
        <v>132.22</v>
      </c>
      <c r="D744" s="153">
        <v>0</v>
      </c>
      <c r="E744" s="153">
        <v>0</v>
      </c>
      <c r="F744" s="153">
        <v>0</v>
      </c>
      <c r="G744" s="153">
        <v>0</v>
      </c>
      <c r="H744" s="153">
        <v>0.79999999999999993</v>
      </c>
      <c r="I744" s="153">
        <v>0</v>
      </c>
    </row>
    <row r="745" spans="1:9" ht="15.75">
      <c r="A745" s="155">
        <v>737</v>
      </c>
      <c r="B745" s="155" t="s">
        <v>3018</v>
      </c>
      <c r="C745" s="154">
        <v>133.33000000000001</v>
      </c>
      <c r="D745" s="153">
        <v>0.65251631290782264</v>
      </c>
      <c r="E745" s="153">
        <v>0.79999999999999993</v>
      </c>
      <c r="F745" s="153">
        <v>0.79999999999999993</v>
      </c>
      <c r="G745" s="153">
        <v>0.79999999999999993</v>
      </c>
      <c r="H745" s="153">
        <v>0.79999999999999993</v>
      </c>
      <c r="I745" s="153">
        <v>0</v>
      </c>
    </row>
    <row r="746" spans="1:9" ht="15.75">
      <c r="A746" s="155">
        <v>738</v>
      </c>
      <c r="B746" s="155" t="s">
        <v>3017</v>
      </c>
      <c r="C746" s="154">
        <v>132</v>
      </c>
      <c r="D746" s="153">
        <v>1.4136363636363636</v>
      </c>
      <c r="E746" s="153">
        <v>0.79999999999999993</v>
      </c>
      <c r="F746" s="153">
        <v>0.79999999999999993</v>
      </c>
      <c r="G746" s="153">
        <v>1.5863636363636364</v>
      </c>
      <c r="H746" s="153">
        <v>0.79999999999999993</v>
      </c>
      <c r="I746" s="153">
        <v>0.79999999999999993</v>
      </c>
    </row>
    <row r="747" spans="1:9" ht="15.75">
      <c r="A747" s="155">
        <v>739</v>
      </c>
      <c r="B747" s="155" t="s">
        <v>3016</v>
      </c>
      <c r="C747" s="154">
        <v>87.7</v>
      </c>
      <c r="D747" s="153">
        <v>1.8015963511972632</v>
      </c>
      <c r="E747" s="153">
        <v>2.1778791334093501</v>
      </c>
      <c r="F747" s="153">
        <v>2.1778791334093501</v>
      </c>
      <c r="G747" s="153">
        <v>2.1778791334093501</v>
      </c>
      <c r="H747" s="153">
        <v>2.1778791334093501</v>
      </c>
      <c r="I747" s="153">
        <v>0</v>
      </c>
    </row>
    <row r="748" spans="1:9" ht="15.75">
      <c r="A748" s="155">
        <v>740</v>
      </c>
      <c r="B748" s="155" t="s">
        <v>3015</v>
      </c>
      <c r="C748" s="154">
        <v>410</v>
      </c>
      <c r="D748" s="153">
        <v>0.8</v>
      </c>
      <c r="E748" s="153">
        <v>0.8</v>
      </c>
      <c r="F748" s="153">
        <v>0.8</v>
      </c>
      <c r="G748" s="153">
        <v>0.8</v>
      </c>
      <c r="H748" s="153">
        <v>0.8</v>
      </c>
      <c r="I748" s="153">
        <v>0</v>
      </c>
    </row>
    <row r="749" spans="1:9" ht="15.75">
      <c r="A749" s="155">
        <v>741</v>
      </c>
      <c r="B749" s="155" t="s">
        <v>3014</v>
      </c>
      <c r="C749" s="154">
        <v>107</v>
      </c>
      <c r="D749" s="153">
        <v>0.24299065420560748</v>
      </c>
      <c r="E749" s="153">
        <v>0.28037383177570091</v>
      </c>
      <c r="F749" s="153">
        <v>0.28037383177570091</v>
      </c>
      <c r="G749" s="153">
        <v>0.28037383177570091</v>
      </c>
      <c r="H749" s="153">
        <v>0.28037383177570091</v>
      </c>
      <c r="I749" s="153">
        <v>0.28037383177570091</v>
      </c>
    </row>
    <row r="750" spans="1:9" ht="15.75">
      <c r="A750" s="155">
        <v>742</v>
      </c>
      <c r="B750" s="155" t="s">
        <v>3013</v>
      </c>
      <c r="C750" s="154">
        <v>200</v>
      </c>
      <c r="D750" s="153">
        <v>0.8</v>
      </c>
      <c r="E750" s="153">
        <v>0.8</v>
      </c>
      <c r="F750" s="153">
        <v>0.8</v>
      </c>
      <c r="G750" s="153">
        <v>0.8</v>
      </c>
      <c r="H750" s="153">
        <v>0.8</v>
      </c>
      <c r="I750" s="153">
        <v>0</v>
      </c>
    </row>
    <row r="751" spans="1:9" ht="15.75">
      <c r="A751" s="155">
        <v>743</v>
      </c>
      <c r="B751" s="155" t="s">
        <v>3012</v>
      </c>
      <c r="C751" s="154">
        <v>111</v>
      </c>
      <c r="D751" s="153">
        <v>1.0972972972972972</v>
      </c>
      <c r="E751" s="153">
        <v>1.3827027027027026</v>
      </c>
      <c r="F751" s="153">
        <v>1.1329729729729729</v>
      </c>
      <c r="G751" s="153">
        <v>1.107027027027027</v>
      </c>
      <c r="H751" s="153">
        <v>1.2075675675675674</v>
      </c>
      <c r="I751" s="153">
        <v>1.2075675675675674</v>
      </c>
    </row>
    <row r="752" spans="1:9" ht="15.75">
      <c r="A752" s="155">
        <v>744</v>
      </c>
      <c r="B752" s="155" t="s">
        <v>3011</v>
      </c>
      <c r="C752" s="154">
        <v>77.777777777777771</v>
      </c>
      <c r="D752" s="153">
        <v>0.32142857142857145</v>
      </c>
      <c r="E752" s="153">
        <v>0.32142857142857145</v>
      </c>
      <c r="F752" s="153">
        <v>0.32142857142857145</v>
      </c>
      <c r="G752" s="153">
        <v>0.3342857142857143</v>
      </c>
      <c r="H752" s="153">
        <v>0.3342857142857143</v>
      </c>
      <c r="I752" s="153">
        <v>0.3471428571428572</v>
      </c>
    </row>
    <row r="753" spans="1:9" ht="15.75">
      <c r="A753" s="155">
        <v>745</v>
      </c>
      <c r="B753" s="155" t="s">
        <v>3010</v>
      </c>
      <c r="C753" s="154">
        <v>77.777777777777771</v>
      </c>
      <c r="D753" s="153">
        <v>0.88714285714285723</v>
      </c>
      <c r="E753" s="153">
        <v>0.91285714285714292</v>
      </c>
      <c r="F753" s="153">
        <v>0.91285714285714292</v>
      </c>
      <c r="G753" s="153">
        <v>0.91285714285714292</v>
      </c>
      <c r="H753" s="153">
        <v>0.91285714285714292</v>
      </c>
      <c r="I753" s="153">
        <v>0</v>
      </c>
    </row>
    <row r="754" spans="1:9" ht="15.75">
      <c r="A754" s="155">
        <v>746</v>
      </c>
      <c r="B754" s="155" t="s">
        <v>3008</v>
      </c>
      <c r="C754" s="154">
        <v>83.333333333333329</v>
      </c>
      <c r="D754" s="153">
        <v>0.20400000000000001</v>
      </c>
      <c r="E754" s="153">
        <v>0.20400000000000001</v>
      </c>
      <c r="F754" s="153">
        <v>0.20400000000000001</v>
      </c>
      <c r="G754" s="153">
        <v>0.20400000000000001</v>
      </c>
      <c r="H754" s="153">
        <v>0.20400000000000001</v>
      </c>
      <c r="I754" s="153">
        <v>0.20400000000000001</v>
      </c>
    </row>
    <row r="755" spans="1:9" ht="15.75">
      <c r="A755" s="155">
        <v>747</v>
      </c>
      <c r="B755" s="155" t="s">
        <v>3007</v>
      </c>
      <c r="C755" s="154">
        <v>289</v>
      </c>
      <c r="D755" s="153">
        <v>0.79999999999999993</v>
      </c>
      <c r="E755" s="153">
        <v>0.8885813148788928</v>
      </c>
      <c r="F755" s="153">
        <v>0.83377162629757784</v>
      </c>
      <c r="G755" s="153">
        <v>0.8765397923875432</v>
      </c>
      <c r="H755" s="153">
        <v>0.82006920415224915</v>
      </c>
      <c r="I755" s="153">
        <v>0</v>
      </c>
    </row>
    <row r="756" spans="1:9" ht="15.75">
      <c r="A756" s="155">
        <v>748</v>
      </c>
      <c r="B756" s="155" t="s">
        <v>3006</v>
      </c>
      <c r="C756" s="154">
        <v>108.88888888888889</v>
      </c>
      <c r="D756" s="153">
        <v>0.70714285714285718</v>
      </c>
      <c r="E756" s="153">
        <v>0.73469387755102045</v>
      </c>
      <c r="F756" s="153">
        <v>0.73469387755102045</v>
      </c>
      <c r="G756" s="153">
        <v>0.73469387755102045</v>
      </c>
      <c r="H756" s="153">
        <v>0.73469387755102045</v>
      </c>
      <c r="I756" s="153">
        <v>0.73469387755102045</v>
      </c>
    </row>
    <row r="757" spans="1:9" ht="15.75">
      <c r="A757" s="155">
        <v>749</v>
      </c>
      <c r="B757" s="155" t="s">
        <v>3005</v>
      </c>
      <c r="C757" s="154">
        <v>189</v>
      </c>
      <c r="D757" s="153">
        <v>0.79999999999999993</v>
      </c>
      <c r="E757" s="153">
        <v>0.79999999999999993</v>
      </c>
      <c r="F757" s="153">
        <v>0.79999999999999993</v>
      </c>
      <c r="G757" s="153">
        <v>0.79999999999999993</v>
      </c>
      <c r="H757" s="153">
        <v>0.79999999999999993</v>
      </c>
      <c r="I757" s="153">
        <v>0</v>
      </c>
    </row>
    <row r="758" spans="1:9" ht="15.75">
      <c r="A758" s="155">
        <v>750</v>
      </c>
      <c r="B758" s="155" t="s">
        <v>3004</v>
      </c>
      <c r="C758" s="154">
        <v>312.22000000000003</v>
      </c>
      <c r="D758" s="153">
        <v>0.79999999999999993</v>
      </c>
      <c r="E758" s="153">
        <v>0.79999999999999993</v>
      </c>
      <c r="F758" s="153">
        <v>0.79999999999999993</v>
      </c>
      <c r="G758" s="153">
        <v>0.79999999999999993</v>
      </c>
      <c r="H758" s="153">
        <v>0.79999999999999993</v>
      </c>
      <c r="I758" s="153">
        <v>0</v>
      </c>
    </row>
    <row r="759" spans="1:9" ht="15.75">
      <c r="A759" s="155">
        <v>751</v>
      </c>
      <c r="B759" s="155" t="s">
        <v>3003</v>
      </c>
      <c r="C759" s="154">
        <v>130</v>
      </c>
      <c r="D759" s="153">
        <v>0.8</v>
      </c>
      <c r="E759" s="153">
        <v>0.8</v>
      </c>
      <c r="F759" s="153">
        <v>0.8</v>
      </c>
      <c r="G759" s="153">
        <v>0.8</v>
      </c>
      <c r="H759" s="153">
        <v>0.8</v>
      </c>
      <c r="I759" s="153">
        <v>0.8</v>
      </c>
    </row>
    <row r="760" spans="1:9" ht="15.75">
      <c r="A760" s="155">
        <v>752</v>
      </c>
      <c r="B760" s="155" t="s">
        <v>3002</v>
      </c>
      <c r="C760" s="154">
        <v>138.88999999999999</v>
      </c>
      <c r="D760" s="153">
        <v>0.8</v>
      </c>
      <c r="E760" s="153">
        <v>0.97919216646266838</v>
      </c>
      <c r="F760" s="153">
        <v>1.1807905536755707</v>
      </c>
      <c r="G760" s="153">
        <v>1.1784865721074234</v>
      </c>
      <c r="H760" s="153">
        <v>1.1928864569083448</v>
      </c>
      <c r="I760" s="153">
        <v>0</v>
      </c>
    </row>
    <row r="761" spans="1:9" ht="15.75">
      <c r="A761" s="155">
        <v>753</v>
      </c>
      <c r="B761" s="155" t="s">
        <v>3001</v>
      </c>
      <c r="C761" s="154">
        <v>222</v>
      </c>
      <c r="D761" s="153">
        <v>0.79999999999999993</v>
      </c>
      <c r="E761" s="153">
        <v>0.79999999999999993</v>
      </c>
      <c r="F761" s="153">
        <v>0.79999999999999993</v>
      </c>
      <c r="G761" s="153">
        <v>0.79999999999999993</v>
      </c>
      <c r="H761" s="153">
        <v>0.79999999999999993</v>
      </c>
      <c r="I761" s="153">
        <v>0</v>
      </c>
    </row>
    <row r="762" spans="1:9" ht="15.75">
      <c r="A762" s="155">
        <v>754</v>
      </c>
      <c r="B762" s="155" t="s">
        <v>3000</v>
      </c>
      <c r="C762" s="154">
        <v>261</v>
      </c>
      <c r="D762" s="153">
        <v>0.8</v>
      </c>
      <c r="E762" s="153">
        <v>0.8</v>
      </c>
      <c r="F762" s="153">
        <v>0.8</v>
      </c>
      <c r="G762" s="153">
        <v>0.8</v>
      </c>
      <c r="H762" s="153">
        <v>0.8</v>
      </c>
      <c r="I762" s="153">
        <v>0</v>
      </c>
    </row>
    <row r="763" spans="1:9" ht="15.75">
      <c r="A763" s="155">
        <v>755</v>
      </c>
      <c r="B763" s="155" t="s">
        <v>2999</v>
      </c>
      <c r="C763" s="154">
        <v>600</v>
      </c>
      <c r="D763" s="153">
        <v>1.3333333333333333</v>
      </c>
      <c r="E763" s="153">
        <v>0.8</v>
      </c>
      <c r="F763" s="153">
        <v>1.45</v>
      </c>
      <c r="G763" s="153">
        <v>1.4193333333333333</v>
      </c>
      <c r="H763" s="153">
        <v>1.3886666666666667</v>
      </c>
      <c r="I763" s="153">
        <v>0</v>
      </c>
    </row>
    <row r="764" spans="1:9" ht="15.75">
      <c r="A764" s="155">
        <v>756</v>
      </c>
      <c r="B764" s="155" t="s">
        <v>2998</v>
      </c>
      <c r="C764" s="154">
        <v>80</v>
      </c>
      <c r="D764" s="153">
        <v>0.5625</v>
      </c>
      <c r="E764" s="153">
        <v>0.57499999999999996</v>
      </c>
      <c r="F764" s="153">
        <v>0.57499999999999996</v>
      </c>
      <c r="G764" s="153">
        <v>0.57499999999999996</v>
      </c>
      <c r="H764" s="153">
        <v>0.57499999999999996</v>
      </c>
      <c r="I764" s="153">
        <v>0</v>
      </c>
    </row>
    <row r="765" spans="1:9" ht="15.75">
      <c r="A765" s="155">
        <v>757</v>
      </c>
      <c r="B765" s="155" t="s">
        <v>2997</v>
      </c>
      <c r="C765" s="154">
        <v>316</v>
      </c>
      <c r="D765" s="153">
        <v>0.8</v>
      </c>
      <c r="E765" s="153">
        <v>0.8</v>
      </c>
      <c r="F765" s="153">
        <v>0.8</v>
      </c>
      <c r="G765" s="153">
        <v>0.8</v>
      </c>
      <c r="H765" s="153">
        <v>0.8</v>
      </c>
      <c r="I765" s="153">
        <v>0</v>
      </c>
    </row>
    <row r="766" spans="1:9" ht="15.75">
      <c r="A766" s="155">
        <v>758</v>
      </c>
      <c r="B766" s="155" t="s">
        <v>2996</v>
      </c>
      <c r="C766" s="154">
        <v>186</v>
      </c>
      <c r="D766" s="153">
        <v>0.8</v>
      </c>
      <c r="E766" s="153">
        <v>0.8</v>
      </c>
      <c r="F766" s="153">
        <v>0.8</v>
      </c>
      <c r="G766" s="153">
        <v>0.8</v>
      </c>
      <c r="H766" s="153">
        <v>0.8</v>
      </c>
      <c r="I766" s="153">
        <v>0</v>
      </c>
    </row>
    <row r="767" spans="1:9" ht="15.75">
      <c r="A767" s="155">
        <v>759</v>
      </c>
      <c r="B767" s="155" t="s">
        <v>2995</v>
      </c>
      <c r="C767" s="154">
        <v>126</v>
      </c>
      <c r="D767" s="153">
        <v>0.79999999999999993</v>
      </c>
      <c r="E767" s="153">
        <v>0.79999999999999993</v>
      </c>
      <c r="F767" s="153">
        <v>0.79999999999999993</v>
      </c>
      <c r="G767" s="153">
        <v>0.79999999999999993</v>
      </c>
      <c r="H767" s="153">
        <v>0.79999999999999993</v>
      </c>
      <c r="I767" s="153">
        <v>0.79999999999999993</v>
      </c>
    </row>
    <row r="768" spans="1:9" ht="15.75">
      <c r="A768" s="155">
        <v>760</v>
      </c>
      <c r="B768" s="155" t="s">
        <v>2994</v>
      </c>
      <c r="C768" s="154">
        <v>160</v>
      </c>
      <c r="D768" s="153">
        <v>1.0980000000000001</v>
      </c>
      <c r="E768" s="153">
        <v>1.0035000000000001</v>
      </c>
      <c r="F768" s="153">
        <v>1.19</v>
      </c>
      <c r="G768" s="153">
        <v>0.92799999999999994</v>
      </c>
      <c r="H768" s="153">
        <v>1.034</v>
      </c>
      <c r="I768" s="153">
        <v>1.1199999999999999</v>
      </c>
    </row>
    <row r="769" spans="1:9" ht="15.75">
      <c r="A769" s="155">
        <v>761</v>
      </c>
      <c r="B769" s="155" t="s">
        <v>2993</v>
      </c>
      <c r="C769" s="154">
        <v>90</v>
      </c>
      <c r="D769" s="153">
        <v>0.55555555555555558</v>
      </c>
      <c r="E769" s="153">
        <v>0.56666666666666665</v>
      </c>
      <c r="F769" s="153">
        <v>0.56666666666666665</v>
      </c>
      <c r="G769" s="153">
        <v>0.56666666666666665</v>
      </c>
      <c r="H769" s="153">
        <v>0.56666666666666665</v>
      </c>
      <c r="I769" s="153">
        <v>0</v>
      </c>
    </row>
    <row r="770" spans="1:9" ht="15.75">
      <c r="A770" s="155">
        <v>762</v>
      </c>
      <c r="B770" s="155" t="s">
        <v>311</v>
      </c>
      <c r="C770" s="154">
        <v>150</v>
      </c>
      <c r="D770" s="153">
        <v>0.8</v>
      </c>
      <c r="E770" s="153">
        <v>0.8</v>
      </c>
      <c r="F770" s="153">
        <v>0.8</v>
      </c>
      <c r="G770" s="153">
        <v>0.8</v>
      </c>
      <c r="H770" s="153">
        <v>0.8</v>
      </c>
      <c r="I770" s="153">
        <v>0.8</v>
      </c>
    </row>
    <row r="771" spans="1:9" ht="15.75">
      <c r="A771" s="155">
        <v>763</v>
      </c>
      <c r="B771" s="155" t="s">
        <v>2992</v>
      </c>
      <c r="C771" s="154">
        <v>114</v>
      </c>
      <c r="D771" s="153">
        <v>0.8</v>
      </c>
      <c r="E771" s="153">
        <v>0.8</v>
      </c>
      <c r="F771" s="153">
        <v>0.8</v>
      </c>
      <c r="G771" s="153">
        <v>0.8</v>
      </c>
      <c r="H771" s="153">
        <v>0.8</v>
      </c>
      <c r="I771" s="153">
        <v>0.8</v>
      </c>
    </row>
    <row r="772" spans="1:9" ht="15.75">
      <c r="A772" s="155">
        <v>764</v>
      </c>
      <c r="B772" s="155" t="s">
        <v>2991</v>
      </c>
      <c r="C772" s="154">
        <v>1089</v>
      </c>
      <c r="D772" s="153">
        <v>0.8</v>
      </c>
      <c r="E772" s="153">
        <v>0.8</v>
      </c>
      <c r="F772" s="153">
        <v>0.8</v>
      </c>
      <c r="G772" s="153">
        <v>0.8</v>
      </c>
      <c r="H772" s="153">
        <v>0.8</v>
      </c>
      <c r="I772" s="153">
        <v>0.8</v>
      </c>
    </row>
    <row r="773" spans="1:9" ht="15.75">
      <c r="A773" s="155">
        <v>765</v>
      </c>
      <c r="B773" s="155" t="s">
        <v>2990</v>
      </c>
      <c r="C773" s="154">
        <v>408</v>
      </c>
      <c r="D773" s="153">
        <v>0.79999999999999993</v>
      </c>
      <c r="E773" s="153">
        <v>0.79999999999999993</v>
      </c>
      <c r="F773" s="153">
        <v>0.79999999999999993</v>
      </c>
      <c r="G773" s="153">
        <v>0.79999999999999993</v>
      </c>
      <c r="H773" s="153">
        <v>0.79999999999999993</v>
      </c>
      <c r="I773" s="153">
        <v>0.79999999999999993</v>
      </c>
    </row>
    <row r="774" spans="1:9" ht="15.75">
      <c r="A774" s="155">
        <v>766</v>
      </c>
      <c r="B774" s="155" t="s">
        <v>2989</v>
      </c>
      <c r="C774" s="154">
        <v>170</v>
      </c>
      <c r="D774" s="153">
        <v>0.8</v>
      </c>
      <c r="E774" s="153">
        <v>0.8</v>
      </c>
      <c r="F774" s="153">
        <v>0.8</v>
      </c>
      <c r="G774" s="153">
        <v>0.8</v>
      </c>
      <c r="H774" s="153">
        <v>0.8</v>
      </c>
      <c r="I774" s="153">
        <v>0.8</v>
      </c>
    </row>
    <row r="775" spans="1:9" ht="15.75">
      <c r="A775" s="155">
        <v>767</v>
      </c>
      <c r="B775" s="155" t="s">
        <v>2988</v>
      </c>
      <c r="C775" s="154">
        <v>127.77</v>
      </c>
      <c r="D775" s="153">
        <v>0.79999999999999993</v>
      </c>
      <c r="E775" s="153">
        <v>0.79999999999999993</v>
      </c>
      <c r="F775" s="153">
        <v>0.79999999999999993</v>
      </c>
      <c r="G775" s="153">
        <v>0.79999999999999993</v>
      </c>
      <c r="H775" s="153">
        <v>0.79999999999999993</v>
      </c>
      <c r="I775" s="153">
        <v>0</v>
      </c>
    </row>
    <row r="776" spans="1:9" ht="15.75">
      <c r="A776" s="155">
        <v>768</v>
      </c>
      <c r="B776" s="155" t="s">
        <v>2987</v>
      </c>
      <c r="C776" s="154">
        <v>216.67</v>
      </c>
      <c r="D776" s="153">
        <v>0.80000000000000016</v>
      </c>
      <c r="E776" s="153">
        <v>0.80000000000000016</v>
      </c>
      <c r="F776" s="153">
        <v>0.80000000000000016</v>
      </c>
      <c r="G776" s="153">
        <v>0.80000000000000016</v>
      </c>
      <c r="H776" s="153">
        <v>0.80000000000000016</v>
      </c>
      <c r="I776" s="153">
        <v>0</v>
      </c>
    </row>
    <row r="777" spans="1:9" ht="15.75">
      <c r="A777" s="155">
        <v>769</v>
      </c>
      <c r="B777" s="155" t="s">
        <v>2986</v>
      </c>
      <c r="C777" s="154">
        <v>333.33</v>
      </c>
      <c r="D777" s="153">
        <v>0.8</v>
      </c>
      <c r="E777" s="153">
        <v>0.8</v>
      </c>
      <c r="F777" s="153">
        <v>0.8</v>
      </c>
      <c r="G777" s="153">
        <v>0.8</v>
      </c>
      <c r="H777" s="153">
        <v>0.8</v>
      </c>
      <c r="I777" s="153">
        <v>0</v>
      </c>
    </row>
    <row r="778" spans="1:9" ht="15.75">
      <c r="A778" s="155">
        <v>770</v>
      </c>
      <c r="B778" s="155" t="s">
        <v>2985</v>
      </c>
      <c r="C778" s="154">
        <v>94.44</v>
      </c>
      <c r="D778" s="153">
        <v>0.34942820838627703</v>
      </c>
      <c r="E778" s="153">
        <v>0.34942820838627703</v>
      </c>
      <c r="F778" s="153">
        <v>0.36001694197373996</v>
      </c>
      <c r="G778" s="153">
        <v>0.36001694197373996</v>
      </c>
      <c r="H778" s="153">
        <v>0.39178314273612874</v>
      </c>
      <c r="I778" s="153">
        <v>0</v>
      </c>
    </row>
    <row r="779" spans="1:9" ht="15.75">
      <c r="A779" s="155">
        <v>771</v>
      </c>
      <c r="B779" s="155" t="s">
        <v>2984</v>
      </c>
      <c r="C779" s="154">
        <v>311.11</v>
      </c>
      <c r="D779" s="153">
        <v>0.79999999999999993</v>
      </c>
      <c r="E779" s="153">
        <v>0.79999999999999993</v>
      </c>
      <c r="F779" s="153">
        <v>0.79999999999999993</v>
      </c>
      <c r="G779" s="153">
        <v>0.79999999999999993</v>
      </c>
      <c r="H779" s="153">
        <v>0.79999999999999993</v>
      </c>
      <c r="I779" s="153">
        <v>0</v>
      </c>
    </row>
    <row r="780" spans="1:9" ht="15.75">
      <c r="A780" s="155">
        <v>772</v>
      </c>
      <c r="B780" s="155" t="s">
        <v>2983</v>
      </c>
      <c r="C780" s="154">
        <v>553.33000000000004</v>
      </c>
      <c r="D780" s="153">
        <v>0.79999999999999993</v>
      </c>
      <c r="E780" s="153">
        <v>0.79999999999999993</v>
      </c>
      <c r="F780" s="153">
        <v>0.79999999999999993</v>
      </c>
      <c r="G780" s="153">
        <v>0.79999999999999993</v>
      </c>
      <c r="H780" s="153">
        <v>0.79999999999999993</v>
      </c>
      <c r="I780" s="153">
        <v>0</v>
      </c>
    </row>
    <row r="781" spans="1:9" ht="15.75">
      <c r="A781" s="155">
        <v>773</v>
      </c>
      <c r="B781" s="155" t="s">
        <v>2982</v>
      </c>
      <c r="C781" s="154">
        <v>200</v>
      </c>
      <c r="D781" s="153">
        <v>0.8</v>
      </c>
      <c r="E781" s="153">
        <v>0.8</v>
      </c>
      <c r="F781" s="153">
        <v>0.8</v>
      </c>
      <c r="G781" s="153">
        <v>0.8</v>
      </c>
      <c r="H781" s="153">
        <v>0.8</v>
      </c>
      <c r="I781" s="153">
        <v>0</v>
      </c>
    </row>
    <row r="782" spans="1:9" ht="15.75">
      <c r="A782" s="155">
        <v>774</v>
      </c>
      <c r="B782" s="155" t="s">
        <v>2981</v>
      </c>
      <c r="C782" s="154">
        <v>125</v>
      </c>
      <c r="D782" s="153">
        <v>0</v>
      </c>
      <c r="E782" s="153">
        <v>0</v>
      </c>
      <c r="F782" s="153">
        <v>0</v>
      </c>
      <c r="G782" s="153">
        <v>0</v>
      </c>
      <c r="H782" s="153">
        <v>0.67200000000000004</v>
      </c>
      <c r="I782" s="153">
        <v>0</v>
      </c>
    </row>
    <row r="783" spans="1:9" ht="15.75">
      <c r="A783" s="155">
        <v>775</v>
      </c>
      <c r="B783" s="155" t="s">
        <v>2980</v>
      </c>
      <c r="C783" s="154">
        <v>521.11</v>
      </c>
      <c r="D783" s="153">
        <v>0.79999999999999993</v>
      </c>
      <c r="E783" s="153">
        <v>0.79999999999999993</v>
      </c>
      <c r="F783" s="153">
        <v>0.79999999999999993</v>
      </c>
      <c r="G783" s="153">
        <v>0.79999999999999993</v>
      </c>
      <c r="H783" s="153">
        <v>0.79999999999999993</v>
      </c>
      <c r="I783" s="153">
        <v>0.79999999999999993</v>
      </c>
    </row>
    <row r="784" spans="1:9" ht="15.75">
      <c r="A784" s="155">
        <v>776</v>
      </c>
      <c r="B784" s="155" t="s">
        <v>2979</v>
      </c>
      <c r="C784" s="154">
        <v>144.44</v>
      </c>
      <c r="D784" s="153">
        <v>0.8</v>
      </c>
      <c r="E784" s="153">
        <v>0.8</v>
      </c>
      <c r="F784" s="153">
        <v>0.8</v>
      </c>
      <c r="G784" s="153">
        <v>0.8</v>
      </c>
      <c r="H784" s="153">
        <v>0.8</v>
      </c>
      <c r="I784" s="153">
        <v>0</v>
      </c>
    </row>
    <row r="785" spans="1:9" ht="15.75">
      <c r="A785" s="155">
        <v>777</v>
      </c>
      <c r="B785" s="155" t="s">
        <v>2978</v>
      </c>
      <c r="C785" s="154">
        <v>72.22</v>
      </c>
      <c r="D785" s="153">
        <v>0</v>
      </c>
      <c r="E785" s="153">
        <v>0</v>
      </c>
      <c r="F785" s="153">
        <v>0</v>
      </c>
      <c r="G785" s="153">
        <v>0</v>
      </c>
      <c r="H785" s="153">
        <v>0.78925505400166163</v>
      </c>
      <c r="I785" s="153">
        <v>0</v>
      </c>
    </row>
    <row r="786" spans="1:9" ht="15.75">
      <c r="A786" s="155">
        <v>778</v>
      </c>
      <c r="B786" s="155" t="s">
        <v>2977</v>
      </c>
      <c r="C786" s="154">
        <v>523.33000000000004</v>
      </c>
      <c r="D786" s="153">
        <v>0.79999999999999993</v>
      </c>
      <c r="E786" s="153">
        <v>0.79999999999999993</v>
      </c>
      <c r="F786" s="153">
        <v>0.79999999999999993</v>
      </c>
      <c r="G786" s="153">
        <v>0.79999999999999993</v>
      </c>
      <c r="H786" s="153">
        <v>0.79999999999999993</v>
      </c>
      <c r="I786" s="153">
        <v>0</v>
      </c>
    </row>
    <row r="787" spans="1:9" ht="15.75">
      <c r="A787" s="155">
        <v>779</v>
      </c>
      <c r="B787" s="155" t="s">
        <v>2976</v>
      </c>
      <c r="C787" s="154">
        <v>227.78</v>
      </c>
      <c r="D787" s="153">
        <v>0.79999999999999993</v>
      </c>
      <c r="E787" s="153">
        <v>0.79999999999999993</v>
      </c>
      <c r="F787" s="153">
        <v>0.79999999999999993</v>
      </c>
      <c r="G787" s="153">
        <v>0.79999999999999993</v>
      </c>
      <c r="H787" s="153">
        <v>0.79999999999999993</v>
      </c>
      <c r="I787" s="153">
        <v>0</v>
      </c>
    </row>
    <row r="788" spans="1:9" ht="15.75">
      <c r="A788" s="155">
        <v>780</v>
      </c>
      <c r="B788" s="155" t="s">
        <v>2975</v>
      </c>
      <c r="C788" s="154">
        <v>445</v>
      </c>
      <c r="D788" s="153">
        <v>0.88071910112359553</v>
      </c>
      <c r="E788" s="153">
        <v>0.87316853932584271</v>
      </c>
      <c r="F788" s="153">
        <v>0.6741573033707865</v>
      </c>
      <c r="G788" s="153">
        <v>0.64719101123595502</v>
      </c>
      <c r="H788" s="153">
        <v>0.7415730337078652</v>
      </c>
      <c r="I788" s="153">
        <v>0</v>
      </c>
    </row>
    <row r="789" spans="1:9" ht="15.75">
      <c r="A789" s="155">
        <v>781</v>
      </c>
      <c r="B789" s="155" t="s">
        <v>2974</v>
      </c>
      <c r="C789" s="154">
        <v>123</v>
      </c>
      <c r="D789" s="153">
        <v>0.8</v>
      </c>
      <c r="E789" s="153">
        <v>0.8</v>
      </c>
      <c r="F789" s="153">
        <v>0.8</v>
      </c>
      <c r="G789" s="153">
        <v>0.8</v>
      </c>
      <c r="H789" s="153">
        <v>0.8</v>
      </c>
      <c r="I789" s="153">
        <v>0</v>
      </c>
    </row>
    <row r="790" spans="1:9" ht="15.75">
      <c r="A790" s="155">
        <v>782</v>
      </c>
      <c r="B790" s="155" t="s">
        <v>3691</v>
      </c>
      <c r="C790" s="154">
        <v>155.56</v>
      </c>
      <c r="D790" s="153">
        <v>0</v>
      </c>
      <c r="E790" s="153">
        <v>0.79999999999999993</v>
      </c>
      <c r="F790" s="153">
        <v>0.79999999999999993</v>
      </c>
      <c r="G790" s="153">
        <v>0.79999999999999993</v>
      </c>
      <c r="H790" s="153">
        <v>0.79999999999999993</v>
      </c>
      <c r="I790" s="153">
        <v>0</v>
      </c>
    </row>
    <row r="791" spans="1:9" ht="15.75">
      <c r="A791" s="155">
        <v>783</v>
      </c>
      <c r="B791" s="155" t="s">
        <v>2973</v>
      </c>
      <c r="C791" s="154">
        <v>139.34</v>
      </c>
      <c r="D791" s="153">
        <v>0.79999999999999993</v>
      </c>
      <c r="E791" s="153">
        <v>0.79999999999999993</v>
      </c>
      <c r="F791" s="153">
        <v>0.79999999999999993</v>
      </c>
      <c r="G791" s="153">
        <v>0.79999999999999993</v>
      </c>
      <c r="H791" s="153">
        <v>0.79999999999999993</v>
      </c>
      <c r="I791" s="153">
        <v>0.79999999999999993</v>
      </c>
    </row>
    <row r="792" spans="1:9" ht="15.75">
      <c r="A792" s="155">
        <v>784</v>
      </c>
      <c r="B792" s="155" t="s">
        <v>2972</v>
      </c>
      <c r="C792" s="154">
        <v>81.2</v>
      </c>
      <c r="D792" s="153">
        <v>1</v>
      </c>
      <c r="E792" s="153">
        <v>1.3916256157635467</v>
      </c>
      <c r="F792" s="153">
        <v>1.3916256157635467</v>
      </c>
      <c r="G792" s="153">
        <v>1.3916256157635467</v>
      </c>
      <c r="H792" s="153">
        <v>1.3916256157635467</v>
      </c>
      <c r="I792" s="153">
        <v>1.3916256157635467</v>
      </c>
    </row>
    <row r="793" spans="1:9" ht="15.75">
      <c r="A793" s="155">
        <v>785</v>
      </c>
      <c r="B793" s="155" t="s">
        <v>2971</v>
      </c>
      <c r="C793" s="154">
        <v>120</v>
      </c>
      <c r="D793" s="153">
        <v>0</v>
      </c>
      <c r="E793" s="153">
        <v>0.8</v>
      </c>
      <c r="F793" s="153">
        <v>0</v>
      </c>
      <c r="G793" s="153">
        <v>0.8</v>
      </c>
      <c r="H793" s="153">
        <v>0.8</v>
      </c>
      <c r="I793" s="153">
        <v>0</v>
      </c>
    </row>
    <row r="794" spans="1:9" ht="15.75">
      <c r="A794" s="155">
        <v>786</v>
      </c>
      <c r="B794" s="155" t="s">
        <v>2970</v>
      </c>
      <c r="C794" s="154">
        <v>110</v>
      </c>
      <c r="D794" s="153">
        <v>0.8</v>
      </c>
      <c r="E794" s="153">
        <v>0.8</v>
      </c>
      <c r="F794" s="153">
        <v>0.8</v>
      </c>
      <c r="G794" s="153">
        <v>0.8</v>
      </c>
      <c r="H794" s="153">
        <v>0.8</v>
      </c>
      <c r="I794" s="153">
        <v>0.8</v>
      </c>
    </row>
    <row r="795" spans="1:9" ht="15.75">
      <c r="A795" s="155">
        <v>787</v>
      </c>
      <c r="B795" s="155" t="s">
        <v>2969</v>
      </c>
      <c r="C795" s="154">
        <v>400</v>
      </c>
      <c r="D795" s="153">
        <v>0.8</v>
      </c>
      <c r="E795" s="153">
        <v>0.8</v>
      </c>
      <c r="F795" s="153">
        <v>0.8</v>
      </c>
      <c r="G795" s="153">
        <v>0.8</v>
      </c>
      <c r="H795" s="153">
        <v>0.8</v>
      </c>
      <c r="I795" s="153">
        <v>0.8</v>
      </c>
    </row>
    <row r="796" spans="1:9" ht="15.75">
      <c r="A796" s="155">
        <v>788</v>
      </c>
      <c r="B796" s="155" t="s">
        <v>2963</v>
      </c>
      <c r="C796" s="154">
        <v>273.33333333333331</v>
      </c>
      <c r="D796" s="153">
        <v>0.83063414634146349</v>
      </c>
      <c r="E796" s="153">
        <v>0.80001951219512202</v>
      </c>
      <c r="F796" s="153">
        <v>0.80001951219512202</v>
      </c>
      <c r="G796" s="153">
        <v>0.80001951219512202</v>
      </c>
      <c r="H796" s="153">
        <v>0.80001951219512202</v>
      </c>
      <c r="I796" s="153">
        <v>0.80001951219512202</v>
      </c>
    </row>
    <row r="797" spans="1:9" ht="15.75">
      <c r="A797" s="155">
        <v>789</v>
      </c>
      <c r="B797" s="155" t="s">
        <v>2968</v>
      </c>
      <c r="C797" s="154">
        <v>132</v>
      </c>
      <c r="D797" s="153">
        <v>0.79999999999999993</v>
      </c>
      <c r="E797" s="153">
        <v>0.79999999999999993</v>
      </c>
      <c r="F797" s="153">
        <v>0.79999999999999993</v>
      </c>
      <c r="G797" s="153">
        <v>0.79999999999999993</v>
      </c>
      <c r="H797" s="153">
        <v>0.79999999999999993</v>
      </c>
      <c r="I797" s="153">
        <v>0.79999999999999993</v>
      </c>
    </row>
    <row r="798" spans="1:9" ht="15.75">
      <c r="A798" s="155">
        <v>790</v>
      </c>
      <c r="B798" s="155" t="s">
        <v>2967</v>
      </c>
      <c r="C798" s="154">
        <v>191.11111111111111</v>
      </c>
      <c r="D798" s="153">
        <v>0.80003720930232547</v>
      </c>
      <c r="E798" s="153">
        <v>0.80003720930232547</v>
      </c>
      <c r="F798" s="153">
        <v>0.80003720930232547</v>
      </c>
      <c r="G798" s="153">
        <v>0.80003720930232547</v>
      </c>
      <c r="H798" s="153">
        <v>0.80003720930232547</v>
      </c>
      <c r="I798" s="153">
        <v>0</v>
      </c>
    </row>
    <row r="799" spans="1:9" ht="15.75">
      <c r="A799" s="155">
        <v>791</v>
      </c>
      <c r="B799" s="155" t="s">
        <v>2966</v>
      </c>
      <c r="C799" s="154">
        <v>133.33000000000001</v>
      </c>
      <c r="D799" s="153">
        <v>0.86702167554188847</v>
      </c>
      <c r="E799" s="153">
        <v>0.90422260556513911</v>
      </c>
      <c r="F799" s="153">
        <v>0.86102152553813838</v>
      </c>
      <c r="G799" s="153">
        <v>1.1598289957248928</v>
      </c>
      <c r="H799" s="153">
        <v>1.2144303607590188</v>
      </c>
      <c r="I799" s="153">
        <v>0</v>
      </c>
    </row>
    <row r="800" spans="1:9" ht="15.75">
      <c r="A800" s="155">
        <v>792</v>
      </c>
      <c r="B800" s="155" t="s">
        <v>2965</v>
      </c>
      <c r="C800" s="154">
        <v>122.22</v>
      </c>
      <c r="D800" s="153">
        <v>0.79999999999999993</v>
      </c>
      <c r="E800" s="153">
        <v>0.79999999999999993</v>
      </c>
      <c r="F800" s="153">
        <v>0.79999999999999993</v>
      </c>
      <c r="G800" s="153">
        <v>0.79999999999999993</v>
      </c>
      <c r="H800" s="153">
        <v>0.79999999999999993</v>
      </c>
      <c r="I800" s="153">
        <v>0.79999999999999993</v>
      </c>
    </row>
    <row r="801" spans="1:9" ht="15.75">
      <c r="A801" s="155">
        <v>793</v>
      </c>
      <c r="B801" s="155" t="s">
        <v>2964</v>
      </c>
      <c r="C801" s="154">
        <v>220</v>
      </c>
      <c r="D801" s="153">
        <v>1.0909090909090908</v>
      </c>
      <c r="E801" s="153">
        <v>1.0909090909090908</v>
      </c>
      <c r="F801" s="153">
        <v>1.1832727272727273</v>
      </c>
      <c r="G801" s="153">
        <v>1.1272727272727272</v>
      </c>
      <c r="H801" s="153">
        <v>1.3243636363636364</v>
      </c>
      <c r="I801" s="153">
        <v>0</v>
      </c>
    </row>
    <row r="802" spans="1:9" ht="15.75">
      <c r="A802" s="155">
        <v>794</v>
      </c>
      <c r="B802" s="155" t="s">
        <v>2963</v>
      </c>
      <c r="C802" s="154">
        <v>430</v>
      </c>
      <c r="D802" s="153">
        <v>0.8</v>
      </c>
      <c r="E802" s="153">
        <v>0.8</v>
      </c>
      <c r="F802" s="153">
        <v>0.8</v>
      </c>
      <c r="G802" s="153">
        <v>0.8</v>
      </c>
      <c r="H802" s="153">
        <v>0.8</v>
      </c>
      <c r="I802" s="153">
        <v>0.8</v>
      </c>
    </row>
    <row r="803" spans="1:9" ht="15.75">
      <c r="A803" s="155">
        <v>795</v>
      </c>
      <c r="B803" s="155" t="s">
        <v>2962</v>
      </c>
      <c r="C803" s="154">
        <v>88.888888888888886</v>
      </c>
      <c r="D803" s="153">
        <v>0.91125</v>
      </c>
      <c r="E803" s="153">
        <v>0.91125</v>
      </c>
      <c r="F803" s="153">
        <v>1.0350000000000001</v>
      </c>
      <c r="G803" s="153">
        <v>1.0350000000000001</v>
      </c>
      <c r="H803" s="153">
        <v>1.1025</v>
      </c>
      <c r="I803" s="153">
        <v>0</v>
      </c>
    </row>
    <row r="804" spans="1:9" ht="15.75">
      <c r="A804" s="155">
        <v>796</v>
      </c>
      <c r="B804" s="155" t="s">
        <v>2961</v>
      </c>
      <c r="C804" s="154">
        <v>135</v>
      </c>
      <c r="D804" s="153">
        <v>1.3333333333333333</v>
      </c>
      <c r="E804" s="153">
        <v>0</v>
      </c>
      <c r="F804" s="153">
        <v>1.3333333333333333</v>
      </c>
      <c r="G804" s="153">
        <v>1.4222222222222223</v>
      </c>
      <c r="H804" s="153">
        <v>1.3777777777777778</v>
      </c>
      <c r="I804" s="153">
        <v>1.3777777777777778</v>
      </c>
    </row>
    <row r="805" spans="1:9" ht="15.75">
      <c r="A805" s="155">
        <v>797</v>
      </c>
      <c r="B805" s="155" t="s">
        <v>2960</v>
      </c>
      <c r="C805" s="154">
        <v>105.55555555555556</v>
      </c>
      <c r="D805" s="153">
        <v>0.11368421052631579</v>
      </c>
      <c r="E805" s="153">
        <v>0.11368421052631579</v>
      </c>
      <c r="F805" s="153">
        <v>0</v>
      </c>
      <c r="G805" s="153">
        <v>0</v>
      </c>
      <c r="H805" s="153">
        <v>0.11368421052631579</v>
      </c>
      <c r="I805" s="153">
        <v>0.11368421052631579</v>
      </c>
    </row>
    <row r="806" spans="1:9" ht="15.75">
      <c r="A806" s="155">
        <v>798</v>
      </c>
      <c r="B806" s="155" t="s">
        <v>2959</v>
      </c>
      <c r="C806" s="154">
        <v>250</v>
      </c>
      <c r="D806" s="153">
        <v>0.8</v>
      </c>
      <c r="E806" s="153">
        <v>0.8</v>
      </c>
      <c r="F806" s="153">
        <v>0.8</v>
      </c>
      <c r="G806" s="153">
        <v>0.8</v>
      </c>
      <c r="H806" s="153">
        <v>0.8</v>
      </c>
      <c r="I806" s="153">
        <v>0</v>
      </c>
    </row>
    <row r="807" spans="1:9" ht="15.75">
      <c r="A807" s="155">
        <v>799</v>
      </c>
      <c r="B807" s="155" t="s">
        <v>2958</v>
      </c>
      <c r="C807" s="154">
        <v>275</v>
      </c>
      <c r="D807" s="153">
        <v>0.8</v>
      </c>
      <c r="E807" s="153">
        <v>0.8</v>
      </c>
      <c r="F807" s="153">
        <v>0.8</v>
      </c>
      <c r="G807" s="153">
        <v>0.8</v>
      </c>
      <c r="H807" s="153">
        <v>0.8</v>
      </c>
      <c r="I807" s="153">
        <v>0.8</v>
      </c>
    </row>
    <row r="808" spans="1:9" ht="15.75">
      <c r="A808" s="155">
        <v>800</v>
      </c>
      <c r="B808" s="155" t="s">
        <v>2958</v>
      </c>
      <c r="C808" s="154">
        <v>125</v>
      </c>
      <c r="D808" s="153">
        <v>0.8</v>
      </c>
      <c r="E808" s="153">
        <v>0.8</v>
      </c>
      <c r="F808" s="153">
        <v>0.8</v>
      </c>
      <c r="G808" s="153">
        <v>0.8</v>
      </c>
      <c r="H808" s="153">
        <v>0.8</v>
      </c>
      <c r="I808" s="153">
        <v>0.8</v>
      </c>
    </row>
    <row r="809" spans="1:9" ht="15.75">
      <c r="A809" s="155">
        <v>801</v>
      </c>
      <c r="B809" s="155" t="s">
        <v>2957</v>
      </c>
      <c r="C809" s="154">
        <v>88.89</v>
      </c>
      <c r="D809" s="153">
        <v>1</v>
      </c>
      <c r="E809" s="153">
        <v>1</v>
      </c>
      <c r="F809" s="153">
        <v>1.1362357970525367</v>
      </c>
      <c r="G809" s="153">
        <v>1.1362357970525367</v>
      </c>
      <c r="H809" s="153">
        <v>1.1362357970525367</v>
      </c>
      <c r="I809" s="153">
        <v>1.1362357970525367</v>
      </c>
    </row>
    <row r="810" spans="1:9" ht="15.75">
      <c r="A810" s="155">
        <v>802</v>
      </c>
      <c r="B810" s="155" t="s">
        <v>2956</v>
      </c>
      <c r="C810" s="154">
        <v>133.33000000000001</v>
      </c>
      <c r="D810" s="153">
        <v>0.79999999999999993</v>
      </c>
      <c r="E810" s="153">
        <v>0.79999999999999993</v>
      </c>
      <c r="F810" s="153">
        <v>0.79999999999999993</v>
      </c>
      <c r="G810" s="153">
        <v>0.79999999999999993</v>
      </c>
      <c r="H810" s="153">
        <v>0.79999999999999993</v>
      </c>
      <c r="I810" s="153">
        <v>0</v>
      </c>
    </row>
    <row r="811" spans="1:9" ht="15.75">
      <c r="A811" s="155">
        <v>803</v>
      </c>
      <c r="B811" s="155" t="s">
        <v>2953</v>
      </c>
      <c r="C811" s="154">
        <v>1056.77</v>
      </c>
      <c r="D811" s="153">
        <v>1.1355356416249516</v>
      </c>
      <c r="E811" s="153">
        <v>1.1809570672899496</v>
      </c>
      <c r="F811" s="153">
        <v>0.8</v>
      </c>
      <c r="G811" s="153">
        <v>1.1854992098564494</v>
      </c>
      <c r="H811" s="153">
        <v>1.2112380177332815</v>
      </c>
      <c r="I811" s="153">
        <v>0</v>
      </c>
    </row>
    <row r="812" spans="1:9" ht="15.75">
      <c r="A812" s="155">
        <v>804</v>
      </c>
      <c r="B812" s="155" t="s">
        <v>2953</v>
      </c>
      <c r="C812" s="154">
        <v>1353.53</v>
      </c>
      <c r="D812" s="153">
        <v>0.8</v>
      </c>
      <c r="E812" s="153">
        <v>0.91760064424135412</v>
      </c>
      <c r="F812" s="153">
        <v>0.8</v>
      </c>
      <c r="G812" s="153">
        <v>0.8</v>
      </c>
      <c r="H812" s="153">
        <v>0.8</v>
      </c>
      <c r="I812" s="153">
        <v>0</v>
      </c>
    </row>
    <row r="813" spans="1:9" ht="15.75">
      <c r="A813" s="155">
        <v>805</v>
      </c>
      <c r="B813" s="155" t="s">
        <v>2955</v>
      </c>
      <c r="C813" s="154">
        <v>200</v>
      </c>
      <c r="D813" s="153">
        <v>1.08</v>
      </c>
      <c r="E813" s="153">
        <v>1.18</v>
      </c>
      <c r="F813" s="153">
        <v>1.18</v>
      </c>
      <c r="G813" s="153">
        <v>1.38</v>
      </c>
      <c r="H813" s="153">
        <v>1.54</v>
      </c>
      <c r="I813" s="153">
        <v>1.54</v>
      </c>
    </row>
    <row r="814" spans="1:9" ht="15.75">
      <c r="A814" s="155">
        <v>806</v>
      </c>
      <c r="B814" s="155" t="s">
        <v>2954</v>
      </c>
      <c r="C814" s="154">
        <v>444.44</v>
      </c>
      <c r="D814" s="153">
        <v>0.8</v>
      </c>
      <c r="E814" s="153">
        <v>0.8</v>
      </c>
      <c r="F814" s="153">
        <v>0.8</v>
      </c>
      <c r="G814" s="153">
        <v>0.8</v>
      </c>
      <c r="H814" s="153">
        <v>0.8</v>
      </c>
      <c r="I814" s="153">
        <v>0</v>
      </c>
    </row>
    <row r="815" spans="1:9" ht="15.75">
      <c r="A815" s="155">
        <v>807</v>
      </c>
      <c r="B815" s="155" t="s">
        <v>2953</v>
      </c>
      <c r="C815" s="154">
        <v>191.67</v>
      </c>
      <c r="D815" s="153">
        <v>0.80000000000000016</v>
      </c>
      <c r="E815" s="153">
        <v>0.80000000000000016</v>
      </c>
      <c r="F815" s="153">
        <v>0.80000000000000016</v>
      </c>
      <c r="G815" s="153">
        <v>0.80000000000000016</v>
      </c>
      <c r="H815" s="153">
        <v>0.80000000000000016</v>
      </c>
      <c r="I815" s="153">
        <v>0</v>
      </c>
    </row>
    <row r="816" spans="1:9" ht="15.75">
      <c r="A816" s="155">
        <v>808</v>
      </c>
      <c r="B816" s="155" t="s">
        <v>2951</v>
      </c>
      <c r="C816" s="154">
        <v>609.74</v>
      </c>
      <c r="D816" s="153">
        <v>0.79999999999999993</v>
      </c>
      <c r="E816" s="153">
        <v>0.79999999999999993</v>
      </c>
      <c r="F816" s="153">
        <v>0.79999999999999993</v>
      </c>
      <c r="G816" s="153">
        <v>0.79999999999999993</v>
      </c>
      <c r="H816" s="153">
        <v>0.8659428608915275</v>
      </c>
      <c r="I816" s="153">
        <v>0</v>
      </c>
    </row>
    <row r="817" spans="1:9" ht="15.75">
      <c r="A817" s="155">
        <v>809</v>
      </c>
      <c r="B817" s="155" t="s">
        <v>2951</v>
      </c>
      <c r="C817" s="154">
        <v>637.01</v>
      </c>
      <c r="D817" s="153">
        <v>0.8</v>
      </c>
      <c r="E817" s="153">
        <v>0.8</v>
      </c>
      <c r="F817" s="153">
        <v>0.8</v>
      </c>
      <c r="G817" s="153">
        <v>0.8</v>
      </c>
      <c r="H817" s="153">
        <v>0.8</v>
      </c>
      <c r="I817" s="153">
        <v>0</v>
      </c>
    </row>
    <row r="818" spans="1:9" ht="15.75">
      <c r="A818" s="155">
        <v>810</v>
      </c>
      <c r="B818" s="155" t="s">
        <v>2950</v>
      </c>
      <c r="C818" s="154">
        <v>80</v>
      </c>
      <c r="D818" s="153">
        <v>0.22500000000000001</v>
      </c>
      <c r="E818" s="153">
        <v>0.625</v>
      </c>
      <c r="F818" s="153">
        <v>0.625</v>
      </c>
      <c r="G818" s="153">
        <v>0.625</v>
      </c>
      <c r="H818" s="153">
        <v>0.625</v>
      </c>
      <c r="I818" s="153">
        <v>0</v>
      </c>
    </row>
    <row r="819" spans="1:9" ht="15.75">
      <c r="A819" s="155">
        <v>811</v>
      </c>
      <c r="B819" s="155" t="s">
        <v>2949</v>
      </c>
      <c r="C819" s="154">
        <v>116.67</v>
      </c>
      <c r="D819" s="153">
        <v>0.79999999999999993</v>
      </c>
      <c r="E819" s="153">
        <v>0.79999999999999993</v>
      </c>
      <c r="F819" s="153">
        <v>0.79999999999999993</v>
      </c>
      <c r="G819" s="153">
        <v>0.79999999999999993</v>
      </c>
      <c r="H819" s="153">
        <v>0.79999999999999993</v>
      </c>
      <c r="I819" s="153">
        <v>0</v>
      </c>
    </row>
    <row r="820" spans="1:9" ht="15.75">
      <c r="A820" s="155">
        <v>812</v>
      </c>
      <c r="B820" s="155" t="s">
        <v>2948</v>
      </c>
      <c r="C820" s="154">
        <v>333.33</v>
      </c>
      <c r="D820" s="153">
        <v>0.8</v>
      </c>
      <c r="E820" s="153">
        <v>0.8</v>
      </c>
      <c r="F820" s="153">
        <v>0.8</v>
      </c>
      <c r="G820" s="153">
        <v>0.8</v>
      </c>
      <c r="H820" s="153">
        <v>0.8</v>
      </c>
      <c r="I820" s="153">
        <v>0.8</v>
      </c>
    </row>
    <row r="821" spans="1:9" ht="15.75">
      <c r="A821" s="155">
        <v>813</v>
      </c>
      <c r="B821" s="155" t="s">
        <v>2947</v>
      </c>
      <c r="C821" s="154">
        <v>625</v>
      </c>
      <c r="D821" s="153">
        <v>0.8</v>
      </c>
      <c r="E821" s="153">
        <v>0.8</v>
      </c>
      <c r="F821" s="153">
        <v>0.8</v>
      </c>
      <c r="G821" s="153">
        <v>0</v>
      </c>
      <c r="H821" s="153">
        <v>0.8</v>
      </c>
      <c r="I821" s="153">
        <v>0</v>
      </c>
    </row>
    <row r="822" spans="1:9" ht="15.75">
      <c r="A822" s="155">
        <v>814</v>
      </c>
      <c r="B822" s="155" t="s">
        <v>2946</v>
      </c>
      <c r="C822" s="154">
        <v>333.33</v>
      </c>
      <c r="D822" s="153">
        <v>0.8</v>
      </c>
      <c r="E822" s="153">
        <v>0.8</v>
      </c>
      <c r="F822" s="153">
        <v>0.8</v>
      </c>
      <c r="G822" s="153">
        <v>0.8</v>
      </c>
      <c r="H822" s="153">
        <v>0.8</v>
      </c>
      <c r="I822" s="153">
        <v>0</v>
      </c>
    </row>
    <row r="823" spans="1:9" ht="15.75">
      <c r="A823" s="155">
        <v>815</v>
      </c>
      <c r="B823" s="155" t="s">
        <v>2945</v>
      </c>
      <c r="C823" s="154">
        <v>188.89</v>
      </c>
      <c r="D823" s="153">
        <v>0.8</v>
      </c>
      <c r="E823" s="153">
        <v>0.8</v>
      </c>
      <c r="F823" s="153">
        <v>0.8</v>
      </c>
      <c r="G823" s="153">
        <v>0.8</v>
      </c>
      <c r="H823" s="153">
        <v>0.8</v>
      </c>
      <c r="I823" s="153">
        <v>0</v>
      </c>
    </row>
    <row r="824" spans="1:9" ht="15.75">
      <c r="A824" s="155">
        <v>816</v>
      </c>
      <c r="B824" s="155" t="s">
        <v>2944</v>
      </c>
      <c r="C824" s="154">
        <v>238.89</v>
      </c>
      <c r="D824" s="153">
        <v>0.8</v>
      </c>
      <c r="E824" s="153">
        <v>0.8</v>
      </c>
      <c r="F824" s="153">
        <v>0.8</v>
      </c>
      <c r="G824" s="153">
        <v>0.8</v>
      </c>
      <c r="H824" s="153">
        <v>0.8</v>
      </c>
      <c r="I824" s="153">
        <v>0.8</v>
      </c>
    </row>
    <row r="825" spans="1:9" ht="15.75">
      <c r="A825" s="155">
        <v>817</v>
      </c>
      <c r="B825" s="155" t="s">
        <v>2944</v>
      </c>
      <c r="C825" s="154">
        <v>95</v>
      </c>
      <c r="D825" s="153">
        <v>0.84210526315789469</v>
      </c>
      <c r="E825" s="153">
        <v>0.84210526315789469</v>
      </c>
      <c r="F825" s="153">
        <v>0.84210526315789469</v>
      </c>
      <c r="G825" s="153">
        <v>0.84210526315789469</v>
      </c>
      <c r="H825" s="153">
        <v>0.84210526315789469</v>
      </c>
      <c r="I825" s="153">
        <v>0.88421052631578945</v>
      </c>
    </row>
    <row r="826" spans="1:9" ht="15.75">
      <c r="A826" s="155">
        <v>818</v>
      </c>
      <c r="B826" s="155" t="s">
        <v>3692</v>
      </c>
      <c r="C826" s="154">
        <v>990</v>
      </c>
      <c r="D826" s="153">
        <v>0</v>
      </c>
      <c r="E826" s="153">
        <v>0.8</v>
      </c>
      <c r="F826" s="153">
        <v>0.8</v>
      </c>
      <c r="G826" s="153">
        <v>0.8</v>
      </c>
      <c r="H826" s="153">
        <v>0.8</v>
      </c>
      <c r="I826" s="153">
        <v>0</v>
      </c>
    </row>
    <row r="827" spans="1:9" ht="15.75">
      <c r="A827" s="155">
        <v>819</v>
      </c>
      <c r="B827" s="155" t="s">
        <v>2943</v>
      </c>
      <c r="C827" s="154">
        <v>250</v>
      </c>
      <c r="D827" s="153">
        <v>0.8</v>
      </c>
      <c r="E827" s="153">
        <v>0.8</v>
      </c>
      <c r="F827" s="153">
        <v>0.8</v>
      </c>
      <c r="G827" s="153">
        <v>0.8</v>
      </c>
      <c r="H827" s="153">
        <v>0.8</v>
      </c>
      <c r="I827" s="153">
        <v>0.8</v>
      </c>
    </row>
    <row r="828" spans="1:9" ht="15.75">
      <c r="A828" s="155">
        <v>820</v>
      </c>
      <c r="B828" s="155" t="s">
        <v>2942</v>
      </c>
      <c r="C828" s="154">
        <v>190</v>
      </c>
      <c r="D828" s="153">
        <v>0.83031578947368412</v>
      </c>
      <c r="E828" s="153">
        <v>0.8</v>
      </c>
      <c r="F828" s="153">
        <v>0.84547368421052627</v>
      </c>
      <c r="G828" s="153">
        <v>0.8</v>
      </c>
      <c r="H828" s="153">
        <v>0.8</v>
      </c>
      <c r="I828" s="153">
        <v>0</v>
      </c>
    </row>
    <row r="829" spans="1:9" ht="15.75">
      <c r="A829" s="155">
        <v>821</v>
      </c>
      <c r="B829" s="155" t="s">
        <v>2941</v>
      </c>
      <c r="C829" s="154">
        <v>320</v>
      </c>
      <c r="D829" s="153">
        <v>0.83193750000000011</v>
      </c>
      <c r="E829" s="153">
        <v>1.0406249999999999</v>
      </c>
      <c r="F829" s="153">
        <v>0.85781249999999998</v>
      </c>
      <c r="G829" s="153">
        <v>0.84375</v>
      </c>
      <c r="H829" s="153">
        <v>0.84375</v>
      </c>
      <c r="I829" s="153">
        <v>0.8088749999999999</v>
      </c>
    </row>
    <row r="830" spans="1:9" ht="15.75">
      <c r="A830" s="155">
        <v>822</v>
      </c>
      <c r="B830" s="155" t="s">
        <v>2940</v>
      </c>
      <c r="C830" s="154">
        <v>270</v>
      </c>
      <c r="D830" s="153">
        <v>0.97777777777777775</v>
      </c>
      <c r="E830" s="153">
        <v>1.0888888888888888</v>
      </c>
      <c r="F830" s="153">
        <v>1.2222222222222223</v>
      </c>
      <c r="G830" s="153">
        <v>1.1333333333333333</v>
      </c>
      <c r="H830" s="153">
        <v>0.91111111111111109</v>
      </c>
      <c r="I830" s="153">
        <v>0.8</v>
      </c>
    </row>
    <row r="831" spans="1:9" ht="15.75">
      <c r="A831" s="155">
        <v>823</v>
      </c>
      <c r="B831" s="155" t="s">
        <v>2939</v>
      </c>
      <c r="C831" s="154">
        <v>423</v>
      </c>
      <c r="D831" s="153">
        <v>0.924822695035461</v>
      </c>
      <c r="E831" s="153">
        <v>0.8936170212765957</v>
      </c>
      <c r="F831" s="153">
        <v>0.86524822695035464</v>
      </c>
      <c r="G831" s="153">
        <v>0.90780141843971629</v>
      </c>
      <c r="H831" s="153">
        <v>0.93617021276595747</v>
      </c>
      <c r="I831" s="153">
        <v>0.927659574468085</v>
      </c>
    </row>
    <row r="832" spans="1:9" ht="15.75">
      <c r="A832" s="155">
        <v>824</v>
      </c>
      <c r="B832" s="155" t="s">
        <v>2938</v>
      </c>
      <c r="C832" s="154">
        <v>215</v>
      </c>
      <c r="D832" s="153">
        <v>0.8</v>
      </c>
      <c r="E832" s="153">
        <v>0.8</v>
      </c>
      <c r="F832" s="153">
        <v>0.8</v>
      </c>
      <c r="G832" s="153">
        <v>0.8</v>
      </c>
      <c r="H832" s="153">
        <v>0.8</v>
      </c>
      <c r="I832" s="153">
        <v>0</v>
      </c>
    </row>
    <row r="833" spans="1:9" ht="15.75">
      <c r="A833" s="155">
        <v>825</v>
      </c>
      <c r="B833" s="155" t="s">
        <v>2937</v>
      </c>
      <c r="C833" s="154">
        <v>2500</v>
      </c>
      <c r="D833" s="153">
        <v>1.032</v>
      </c>
      <c r="E833" s="153">
        <v>0.96</v>
      </c>
      <c r="F833" s="153">
        <v>0.93600000000000005</v>
      </c>
      <c r="G833" s="153">
        <v>0.98399999999999999</v>
      </c>
      <c r="H833" s="153">
        <v>0.98399999999999999</v>
      </c>
      <c r="I833" s="153">
        <v>0.96</v>
      </c>
    </row>
    <row r="834" spans="1:9" ht="15.75">
      <c r="A834" s="155">
        <v>826</v>
      </c>
      <c r="B834" s="155" t="s">
        <v>2936</v>
      </c>
      <c r="C834" s="154">
        <v>311.11</v>
      </c>
      <c r="D834" s="153">
        <v>0.79999999999999993</v>
      </c>
      <c r="E834" s="153">
        <v>0.79999999999999993</v>
      </c>
      <c r="F834" s="153">
        <v>0.79999999999999993</v>
      </c>
      <c r="G834" s="153">
        <v>0.79999999999999993</v>
      </c>
      <c r="H834" s="153">
        <v>0.79999999999999993</v>
      </c>
      <c r="I834" s="153">
        <v>0</v>
      </c>
    </row>
    <row r="835" spans="1:9" ht="15.75">
      <c r="A835" s="155">
        <v>827</v>
      </c>
      <c r="B835" s="155" t="s">
        <v>2935</v>
      </c>
      <c r="C835" s="154">
        <v>71.111111111111114</v>
      </c>
      <c r="D835" s="153">
        <v>0.36562499999999998</v>
      </c>
      <c r="E835" s="153">
        <v>0.39374999999999999</v>
      </c>
      <c r="F835" s="153">
        <v>0.39374999999999999</v>
      </c>
      <c r="G835" s="153">
        <v>0.39374999999999999</v>
      </c>
      <c r="H835" s="153">
        <v>0.39374999999999999</v>
      </c>
      <c r="I835" s="153">
        <v>0.39374999999999999</v>
      </c>
    </row>
    <row r="836" spans="1:9" ht="15.75">
      <c r="A836" s="155">
        <v>828</v>
      </c>
      <c r="B836" s="155" t="s">
        <v>2934</v>
      </c>
      <c r="C836" s="154">
        <v>72.222222222222214</v>
      </c>
      <c r="D836" s="153">
        <v>0.31846153846153852</v>
      </c>
      <c r="E836" s="153">
        <v>0.31846153846153852</v>
      </c>
      <c r="F836" s="153">
        <v>0.31846153846153852</v>
      </c>
      <c r="G836" s="153">
        <v>0.31846153846153852</v>
      </c>
      <c r="H836" s="153">
        <v>0.31846153846153852</v>
      </c>
      <c r="I836" s="153">
        <v>0.31846153846153852</v>
      </c>
    </row>
    <row r="837" spans="1:9" ht="15.75">
      <c r="A837" s="155">
        <v>829</v>
      </c>
      <c r="B837" s="155" t="s">
        <v>2933</v>
      </c>
      <c r="C837" s="154">
        <v>106.66666666666666</v>
      </c>
      <c r="D837" s="153">
        <v>1.0000312500000001</v>
      </c>
      <c r="E837" s="153">
        <v>1.8750000000000003E-2</v>
      </c>
      <c r="F837" s="153">
        <v>1.8750000000000003E-2</v>
      </c>
      <c r="G837" s="153">
        <v>1.8750000000000003E-2</v>
      </c>
      <c r="H837" s="153">
        <v>0.77812500000000007</v>
      </c>
      <c r="I837" s="153">
        <v>1.8750000000000003E-2</v>
      </c>
    </row>
    <row r="838" spans="1:9" ht="15.75">
      <c r="A838" s="155">
        <v>830</v>
      </c>
      <c r="B838" s="155" t="s">
        <v>2932</v>
      </c>
      <c r="C838" s="154">
        <v>467</v>
      </c>
      <c r="D838" s="153">
        <v>0.99957173447537473</v>
      </c>
      <c r="E838" s="153">
        <v>1.0134475374732332</v>
      </c>
      <c r="F838" s="153">
        <v>0.92248394004282652</v>
      </c>
      <c r="G838" s="153">
        <v>0.92299785867237694</v>
      </c>
      <c r="H838" s="153">
        <v>0.89576017130620988</v>
      </c>
      <c r="I838" s="153">
        <v>0.8</v>
      </c>
    </row>
    <row r="839" spans="1:9" ht="15.75">
      <c r="A839" s="155">
        <v>831</v>
      </c>
      <c r="B839" s="155" t="s">
        <v>2931</v>
      </c>
      <c r="C839" s="154">
        <v>84.444444444444443</v>
      </c>
      <c r="D839" s="153">
        <v>0.73421052631578954</v>
      </c>
      <c r="E839" s="153">
        <v>0.73421052631578954</v>
      </c>
      <c r="F839" s="153">
        <v>0.73421052631578954</v>
      </c>
      <c r="G839" s="153">
        <v>0.73421052631578954</v>
      </c>
      <c r="H839" s="153">
        <v>0.73421052631578954</v>
      </c>
      <c r="I839" s="153">
        <v>0</v>
      </c>
    </row>
    <row r="840" spans="1:9" ht="15.75">
      <c r="A840" s="155">
        <v>832</v>
      </c>
      <c r="B840" s="155" t="s">
        <v>2930</v>
      </c>
      <c r="C840" s="154">
        <v>1600</v>
      </c>
      <c r="D840" s="153">
        <v>0.96187500000000004</v>
      </c>
      <c r="E840" s="153">
        <v>0.9375</v>
      </c>
      <c r="F840" s="153">
        <v>0.88593750000000004</v>
      </c>
      <c r="G840" s="153">
        <v>0.9375</v>
      </c>
      <c r="H840" s="153">
        <v>0.9375</v>
      </c>
      <c r="I840" s="153">
        <v>0.93281250000000004</v>
      </c>
    </row>
    <row r="841" spans="1:9" ht="15.75">
      <c r="A841" s="155">
        <v>833</v>
      </c>
      <c r="B841" s="155" t="s">
        <v>2929</v>
      </c>
      <c r="C841" s="154">
        <v>106.67</v>
      </c>
      <c r="D841" s="153">
        <v>0.71247773507077905</v>
      </c>
      <c r="E841" s="153">
        <v>0.71247773507077905</v>
      </c>
      <c r="F841" s="153">
        <v>0.82497421955563888</v>
      </c>
      <c r="G841" s="153">
        <v>0.85309834067685386</v>
      </c>
      <c r="H841" s="153">
        <v>0.89997187587887872</v>
      </c>
      <c r="I841" s="153">
        <v>0.9468454110809037</v>
      </c>
    </row>
    <row r="842" spans="1:9" ht="15.75">
      <c r="A842" s="155">
        <v>834</v>
      </c>
      <c r="B842" s="155" t="s">
        <v>2928</v>
      </c>
      <c r="C842" s="154">
        <v>95.555555555555557</v>
      </c>
      <c r="D842" s="153">
        <v>0.63837209302325582</v>
      </c>
      <c r="E842" s="153">
        <v>0.63837209302325582</v>
      </c>
      <c r="F842" s="153">
        <v>0.63837209302325582</v>
      </c>
      <c r="G842" s="153">
        <v>0.63837209302325582</v>
      </c>
      <c r="H842" s="153">
        <v>0.63837209302325582</v>
      </c>
      <c r="I842" s="153">
        <v>0.69069767441860463</v>
      </c>
    </row>
    <row r="843" spans="1:9" ht="15.75">
      <c r="A843" s="155">
        <v>835</v>
      </c>
      <c r="B843" s="155" t="s">
        <v>2927</v>
      </c>
      <c r="C843" s="154">
        <v>160</v>
      </c>
      <c r="D843" s="153">
        <v>1.0725</v>
      </c>
      <c r="E843" s="153">
        <v>1.1324999999999998</v>
      </c>
      <c r="F843" s="153">
        <v>1.1099999999999999</v>
      </c>
      <c r="G843" s="153">
        <v>1.2449999999999999</v>
      </c>
      <c r="H843" s="153">
        <v>1.2324999999999999</v>
      </c>
      <c r="I843" s="153">
        <v>0.8</v>
      </c>
    </row>
    <row r="844" spans="1:9" ht="15.75">
      <c r="A844" s="155">
        <v>836</v>
      </c>
      <c r="B844" s="155" t="s">
        <v>2926</v>
      </c>
      <c r="C844" s="154">
        <v>500</v>
      </c>
      <c r="D844" s="153">
        <v>0.8</v>
      </c>
      <c r="E844" s="153">
        <v>0.8</v>
      </c>
      <c r="F844" s="153">
        <v>0.8</v>
      </c>
      <c r="G844" s="153">
        <v>0.8</v>
      </c>
      <c r="H844" s="153">
        <v>0.8</v>
      </c>
      <c r="I844" s="153">
        <v>0</v>
      </c>
    </row>
    <row r="845" spans="1:9" ht="15.75">
      <c r="A845" s="155">
        <v>837</v>
      </c>
      <c r="B845" s="155" t="s">
        <v>2925</v>
      </c>
      <c r="C845" s="154">
        <v>4900</v>
      </c>
      <c r="D845" s="153">
        <v>0.8</v>
      </c>
      <c r="E845" s="153">
        <v>0.8</v>
      </c>
      <c r="F845" s="153">
        <v>0.8</v>
      </c>
      <c r="G845" s="153">
        <v>0.8</v>
      </c>
      <c r="H845" s="153">
        <v>0.8</v>
      </c>
      <c r="I845" s="153">
        <v>0.8</v>
      </c>
    </row>
    <row r="846" spans="1:9" ht="15.75">
      <c r="A846" s="155">
        <v>838</v>
      </c>
      <c r="B846" s="155" t="s">
        <v>2924</v>
      </c>
      <c r="C846" s="154">
        <v>2500</v>
      </c>
      <c r="D846" s="153">
        <v>0.88144</v>
      </c>
      <c r="E846" s="153">
        <v>0.86207999999999996</v>
      </c>
      <c r="F846" s="153">
        <v>0.89056000000000002</v>
      </c>
      <c r="G846" s="153">
        <v>0.89183999999999997</v>
      </c>
      <c r="H846" s="153">
        <v>0.81791999999999998</v>
      </c>
      <c r="I846" s="153">
        <v>0.89872000000000007</v>
      </c>
    </row>
    <row r="847" spans="1:9" ht="15.75">
      <c r="A847" s="155">
        <v>839</v>
      </c>
      <c r="B847" s="155" t="s">
        <v>2923</v>
      </c>
      <c r="C847" s="154">
        <v>250</v>
      </c>
      <c r="D847" s="153">
        <v>0.8</v>
      </c>
      <c r="E847" s="153">
        <v>0.91200000000000003</v>
      </c>
      <c r="F847" s="153">
        <v>0.88800000000000001</v>
      </c>
      <c r="G847" s="153">
        <v>0.88800000000000001</v>
      </c>
      <c r="H847" s="153">
        <v>0.8</v>
      </c>
      <c r="I847" s="153">
        <v>0.8</v>
      </c>
    </row>
    <row r="848" spans="1:9" ht="15.75">
      <c r="A848" s="155">
        <v>840</v>
      </c>
      <c r="B848" s="155" t="s">
        <v>2922</v>
      </c>
      <c r="C848" s="154">
        <v>133.33000000000001</v>
      </c>
      <c r="D848" s="153">
        <v>0.79999999999999993</v>
      </c>
      <c r="E848" s="153">
        <v>0.79999999999999993</v>
      </c>
      <c r="F848" s="153">
        <v>0.79999999999999993</v>
      </c>
      <c r="G848" s="153">
        <v>0.79999999999999993</v>
      </c>
      <c r="H848" s="153">
        <v>0.79999999999999993</v>
      </c>
      <c r="I848" s="153">
        <v>0.79999999999999993</v>
      </c>
    </row>
    <row r="849" spans="1:9" ht="15.75">
      <c r="A849" s="155">
        <v>841</v>
      </c>
      <c r="B849" s="155" t="s">
        <v>2921</v>
      </c>
      <c r="C849" s="154">
        <v>300</v>
      </c>
      <c r="D849" s="153">
        <v>1.0496000000000001</v>
      </c>
      <c r="E849" s="153">
        <v>0.8256</v>
      </c>
      <c r="F849" s="153">
        <v>0.81919999999999993</v>
      </c>
      <c r="G849" s="153">
        <v>0.81120000000000003</v>
      </c>
      <c r="H849" s="153">
        <v>0.8</v>
      </c>
      <c r="I849" s="153">
        <v>0</v>
      </c>
    </row>
    <row r="850" spans="1:9" ht="15.75">
      <c r="A850" s="155">
        <v>842</v>
      </c>
      <c r="B850" s="155" t="s">
        <v>2920</v>
      </c>
      <c r="C850" s="154">
        <v>78.89</v>
      </c>
      <c r="D850" s="153">
        <v>0.58309037900874638</v>
      </c>
      <c r="E850" s="153">
        <v>0.30422106730891113</v>
      </c>
      <c r="F850" s="153">
        <v>0.58309037900874638</v>
      </c>
      <c r="G850" s="153">
        <v>0.58309037900874638</v>
      </c>
      <c r="H850" s="153">
        <v>0.58309037900874638</v>
      </c>
      <c r="I850" s="153">
        <v>0</v>
      </c>
    </row>
    <row r="851" spans="1:9" ht="15.75">
      <c r="A851" s="155">
        <v>843</v>
      </c>
      <c r="B851" s="155" t="s">
        <v>2919</v>
      </c>
      <c r="C851" s="154">
        <v>950</v>
      </c>
      <c r="D851" s="153">
        <v>0.47368421052631576</v>
      </c>
      <c r="E851" s="153">
        <v>0.8</v>
      </c>
      <c r="F851" s="153">
        <v>0.8</v>
      </c>
      <c r="G851" s="153">
        <v>0.8</v>
      </c>
      <c r="H851" s="153">
        <v>0.8</v>
      </c>
      <c r="I851" s="153">
        <v>0</v>
      </c>
    </row>
    <row r="852" spans="1:9" ht="15.75">
      <c r="A852" s="155">
        <v>844</v>
      </c>
      <c r="B852" s="155" t="s">
        <v>2918</v>
      </c>
      <c r="C852" s="154">
        <v>1500</v>
      </c>
      <c r="D852" s="153">
        <v>0.8</v>
      </c>
      <c r="E852" s="153">
        <v>0.9343999999999999</v>
      </c>
      <c r="F852" s="153">
        <v>0.98</v>
      </c>
      <c r="G852" s="153">
        <v>1.1898666666666666</v>
      </c>
      <c r="H852" s="153">
        <v>0.96826666666666672</v>
      </c>
      <c r="I852" s="153">
        <v>0</v>
      </c>
    </row>
    <row r="853" spans="1:9" ht="15.75">
      <c r="A853" s="155">
        <v>845</v>
      </c>
      <c r="B853" s="155" t="s">
        <v>2917</v>
      </c>
      <c r="C853" s="154">
        <v>600</v>
      </c>
      <c r="D853" s="153">
        <v>0.8</v>
      </c>
      <c r="E853" s="153">
        <v>0.8</v>
      </c>
      <c r="F853" s="153">
        <v>0.8</v>
      </c>
      <c r="G853" s="153">
        <v>0.8</v>
      </c>
      <c r="H853" s="153">
        <v>0.8</v>
      </c>
      <c r="I853" s="153">
        <v>0</v>
      </c>
    </row>
    <row r="854" spans="1:9" ht="15.75">
      <c r="A854" s="155">
        <v>846</v>
      </c>
      <c r="B854" s="155" t="s">
        <v>3693</v>
      </c>
      <c r="C854" s="154">
        <v>122.22</v>
      </c>
      <c r="D854" s="153">
        <v>0.79999999999999993</v>
      </c>
      <c r="E854" s="153">
        <v>0.79999999999999993</v>
      </c>
      <c r="F854" s="153">
        <v>0.79999999999999993</v>
      </c>
      <c r="G854" s="153">
        <v>0.79999999999999993</v>
      </c>
      <c r="H854" s="153">
        <v>0.79999999999999993</v>
      </c>
      <c r="I854" s="153">
        <v>0</v>
      </c>
    </row>
    <row r="855" spans="1:9" ht="15.75">
      <c r="A855" s="155">
        <v>847</v>
      </c>
      <c r="B855" s="155" t="s">
        <v>3694</v>
      </c>
      <c r="C855" s="154">
        <v>211.11</v>
      </c>
      <c r="D855" s="153">
        <v>0</v>
      </c>
      <c r="E855" s="153">
        <v>0</v>
      </c>
      <c r="F855" s="153">
        <v>0.79999999999999993</v>
      </c>
      <c r="G855" s="153">
        <v>0.79999999999999993</v>
      </c>
      <c r="H855" s="153">
        <v>0.79999999999999993</v>
      </c>
      <c r="I855" s="153">
        <v>0</v>
      </c>
    </row>
    <row r="856" spans="1:9" ht="15.75">
      <c r="A856" s="155">
        <v>848</v>
      </c>
      <c r="B856" s="155" t="s">
        <v>2916</v>
      </c>
      <c r="C856" s="154">
        <v>72.222222222222214</v>
      </c>
      <c r="D856" s="153">
        <v>6.9230769230769235E-2</v>
      </c>
      <c r="E856" s="153">
        <v>6.9230769230769235E-2</v>
      </c>
      <c r="F856" s="153">
        <v>6.9230769230769235E-2</v>
      </c>
      <c r="G856" s="153">
        <v>6.9230769230769235E-2</v>
      </c>
      <c r="H856" s="153">
        <v>6.9230769230769235E-2</v>
      </c>
      <c r="I856" s="153">
        <v>6.9230769230769235E-2</v>
      </c>
    </row>
    <row r="857" spans="1:9" ht="15.75">
      <c r="A857" s="155">
        <v>849</v>
      </c>
      <c r="B857" s="155" t="s">
        <v>2915</v>
      </c>
      <c r="C857" s="154">
        <v>111.11</v>
      </c>
      <c r="D857" s="153">
        <v>1.8000180001800019</v>
      </c>
      <c r="E857" s="153">
        <v>1.8000180001800019</v>
      </c>
      <c r="F857" s="153">
        <v>1.8000180001800019</v>
      </c>
      <c r="G857" s="153">
        <v>0.8</v>
      </c>
      <c r="H857" s="153">
        <v>0.8</v>
      </c>
      <c r="I857" s="153">
        <v>0</v>
      </c>
    </row>
    <row r="858" spans="1:9" ht="15.75">
      <c r="A858" s="155">
        <v>850</v>
      </c>
      <c r="B858" s="155" t="s">
        <v>2914</v>
      </c>
      <c r="C858" s="154">
        <v>77.777777777777771</v>
      </c>
      <c r="D858" s="153">
        <v>2.5714285714285717E-2</v>
      </c>
      <c r="E858" s="153">
        <v>3.8571428571428576E-2</v>
      </c>
      <c r="F858" s="153">
        <v>3.8571428571428576E-2</v>
      </c>
      <c r="G858" s="153">
        <v>3.8571428571428576E-2</v>
      </c>
      <c r="H858" s="153">
        <v>3.8571428571428576E-2</v>
      </c>
      <c r="I858" s="153">
        <v>0.27</v>
      </c>
    </row>
    <row r="859" spans="1:9" ht="15.75">
      <c r="A859" s="155">
        <v>851</v>
      </c>
      <c r="B859" s="155" t="s">
        <v>2913</v>
      </c>
      <c r="C859" s="154">
        <v>176</v>
      </c>
      <c r="D859" s="153">
        <v>0.8</v>
      </c>
      <c r="E859" s="153">
        <v>0.8</v>
      </c>
      <c r="F859" s="153">
        <v>0.8</v>
      </c>
      <c r="G859" s="153">
        <v>0.8</v>
      </c>
      <c r="H859" s="153">
        <v>0.8</v>
      </c>
      <c r="I859" s="153">
        <v>0.8</v>
      </c>
    </row>
    <row r="860" spans="1:9" ht="15.75">
      <c r="A860" s="155">
        <v>852</v>
      </c>
      <c r="B860" s="155" t="s">
        <v>2912</v>
      </c>
      <c r="C860" s="154">
        <v>134</v>
      </c>
      <c r="D860" s="153">
        <v>0.8</v>
      </c>
      <c r="E860" s="153">
        <v>0.8</v>
      </c>
      <c r="F860" s="153">
        <v>0.8</v>
      </c>
      <c r="G860" s="153">
        <v>0.8</v>
      </c>
      <c r="H860" s="153">
        <v>0.8</v>
      </c>
      <c r="I860" s="153">
        <v>0</v>
      </c>
    </row>
    <row r="861" spans="1:9" ht="15.75">
      <c r="A861" s="155">
        <v>853</v>
      </c>
      <c r="B861" s="155" t="s">
        <v>2911</v>
      </c>
      <c r="C861" s="154">
        <v>88.888888888888886</v>
      </c>
      <c r="D861" s="153">
        <v>1.0000125</v>
      </c>
      <c r="E861" s="153">
        <v>0.78749999999999998</v>
      </c>
      <c r="F861" s="153">
        <v>0.85499999999999998</v>
      </c>
      <c r="G861" s="153">
        <v>0.91125</v>
      </c>
      <c r="H861" s="153">
        <v>0.91125</v>
      </c>
      <c r="I861" s="153">
        <v>0.91125</v>
      </c>
    </row>
    <row r="862" spans="1:9" ht="15.75">
      <c r="A862" s="155">
        <v>854</v>
      </c>
      <c r="B862" s="155" t="s">
        <v>2910</v>
      </c>
      <c r="C862" s="154">
        <v>250</v>
      </c>
      <c r="D862" s="153">
        <v>2.2751999999999999</v>
      </c>
      <c r="E862" s="153">
        <v>2.754</v>
      </c>
      <c r="F862" s="153">
        <v>3.8688000000000002</v>
      </c>
      <c r="G862" s="153">
        <v>3.8208000000000002</v>
      </c>
      <c r="H862" s="153">
        <v>4.7328000000000001</v>
      </c>
      <c r="I862" s="153">
        <v>0</v>
      </c>
    </row>
    <row r="863" spans="1:9" ht="15.75">
      <c r="A863" s="155">
        <v>855</v>
      </c>
      <c r="B863" s="155" t="s">
        <v>2909</v>
      </c>
      <c r="C863" s="154">
        <v>143</v>
      </c>
      <c r="D863" s="153">
        <v>1.1104895104895105</v>
      </c>
      <c r="E863" s="153">
        <v>1.1787412587412587</v>
      </c>
      <c r="F863" s="153">
        <v>1.1787412587412587</v>
      </c>
      <c r="G863" s="153">
        <v>0.92755244755244748</v>
      </c>
      <c r="H863" s="153">
        <v>0.9062937062937062</v>
      </c>
      <c r="I863" s="153">
        <v>0</v>
      </c>
    </row>
    <row r="864" spans="1:9" ht="15.75">
      <c r="A864" s="155">
        <v>856</v>
      </c>
      <c r="B864" s="155" t="s">
        <v>2908</v>
      </c>
      <c r="C864" s="154">
        <v>77.777777777777771</v>
      </c>
      <c r="D864" s="153">
        <v>0.45</v>
      </c>
      <c r="E864" s="153">
        <v>0.45</v>
      </c>
      <c r="F864" s="153">
        <v>0.45</v>
      </c>
      <c r="G864" s="153">
        <v>0.45</v>
      </c>
      <c r="H864" s="153">
        <v>0.45</v>
      </c>
      <c r="I864" s="153">
        <v>0.45</v>
      </c>
    </row>
    <row r="865" spans="1:9" ht="15.75">
      <c r="A865" s="155">
        <v>857</v>
      </c>
      <c r="B865" s="155" t="s">
        <v>2907</v>
      </c>
      <c r="C865" s="154">
        <v>77.777777777777771</v>
      </c>
      <c r="D865" s="153">
        <v>0.60428571428571431</v>
      </c>
      <c r="E865" s="153">
        <v>0.60428571428571431</v>
      </c>
      <c r="F865" s="153">
        <v>0.6428571428571429</v>
      </c>
      <c r="G865" s="153">
        <v>0.6428571428571429</v>
      </c>
      <c r="H865" s="153">
        <v>0.6428571428571429</v>
      </c>
      <c r="I865" s="153">
        <v>0</v>
      </c>
    </row>
    <row r="866" spans="1:9" ht="15.75">
      <c r="A866" s="155">
        <v>858</v>
      </c>
      <c r="B866" s="155" t="s">
        <v>2906</v>
      </c>
      <c r="C866" s="154">
        <v>127</v>
      </c>
      <c r="D866" s="153">
        <v>0.79999999999999993</v>
      </c>
      <c r="E866" s="153">
        <v>0.79999999999999993</v>
      </c>
      <c r="F866" s="153">
        <v>0.79999999999999993</v>
      </c>
      <c r="G866" s="153">
        <v>0.79999999999999993</v>
      </c>
      <c r="H866" s="153">
        <v>0.79999999999999993</v>
      </c>
      <c r="I866" s="153">
        <v>0.79999999999999993</v>
      </c>
    </row>
    <row r="867" spans="1:9" ht="15.75">
      <c r="A867" s="155">
        <v>859</v>
      </c>
      <c r="B867" s="155" t="s">
        <v>2905</v>
      </c>
      <c r="C867" s="154">
        <v>150</v>
      </c>
      <c r="D867" s="153">
        <v>1.68</v>
      </c>
      <c r="E867" s="153">
        <v>1.64</v>
      </c>
      <c r="F867" s="153">
        <v>1.24</v>
      </c>
      <c r="G867" s="153">
        <v>1.4</v>
      </c>
      <c r="H867" s="153">
        <v>1.36</v>
      </c>
      <c r="I867" s="153">
        <v>1.24</v>
      </c>
    </row>
    <row r="868" spans="1:9" ht="15.75">
      <c r="A868" s="155">
        <v>860</v>
      </c>
      <c r="B868" s="155" t="s">
        <v>2904</v>
      </c>
      <c r="C868" s="154">
        <v>77</v>
      </c>
      <c r="D868" s="153">
        <v>1</v>
      </c>
      <c r="E868" s="153">
        <v>1</v>
      </c>
      <c r="F868" s="153">
        <v>1</v>
      </c>
      <c r="G868" s="153">
        <v>1</v>
      </c>
      <c r="H868" s="153">
        <v>1</v>
      </c>
      <c r="I868" s="153">
        <v>1</v>
      </c>
    </row>
    <row r="869" spans="1:9" ht="15.75">
      <c r="A869" s="155">
        <v>861</v>
      </c>
      <c r="B869" s="155" t="s">
        <v>2903</v>
      </c>
      <c r="C869" s="154">
        <v>80</v>
      </c>
      <c r="D869" s="153">
        <v>0.27500000000000002</v>
      </c>
      <c r="E869" s="153">
        <v>0.27500000000000002</v>
      </c>
      <c r="F869" s="153">
        <v>0.27500000000000002</v>
      </c>
      <c r="G869" s="153">
        <v>0.27500000000000002</v>
      </c>
      <c r="H869" s="153">
        <v>0.27500000000000002</v>
      </c>
      <c r="I869" s="153">
        <v>0.27500000000000002</v>
      </c>
    </row>
    <row r="870" spans="1:9" ht="15.75">
      <c r="A870" s="155">
        <v>862</v>
      </c>
      <c r="B870" s="155" t="s">
        <v>2902</v>
      </c>
      <c r="C870" s="154">
        <v>143</v>
      </c>
      <c r="D870" s="153">
        <v>0.8</v>
      </c>
      <c r="E870" s="153">
        <v>1.1006993006993007</v>
      </c>
      <c r="F870" s="153">
        <v>0.8</v>
      </c>
      <c r="G870" s="153">
        <v>0.8</v>
      </c>
      <c r="H870" s="153">
        <v>0.8</v>
      </c>
      <c r="I870" s="153">
        <v>0.8</v>
      </c>
    </row>
    <row r="871" spans="1:9" ht="15.75">
      <c r="A871" s="155">
        <v>863</v>
      </c>
      <c r="B871" s="155" t="s">
        <v>2901</v>
      </c>
      <c r="C871" s="154">
        <v>299</v>
      </c>
      <c r="D871" s="153">
        <v>0.79999999999999993</v>
      </c>
      <c r="E871" s="153">
        <v>0.79999999999999993</v>
      </c>
      <c r="F871" s="153">
        <v>0.79999999999999993</v>
      </c>
      <c r="G871" s="153">
        <v>0.79999999999999993</v>
      </c>
      <c r="H871" s="153">
        <v>1.4247491638795986</v>
      </c>
      <c r="I871" s="153">
        <v>0.83277591973244147</v>
      </c>
    </row>
    <row r="872" spans="1:9" ht="15.75">
      <c r="A872" s="155">
        <v>864</v>
      </c>
      <c r="B872" s="155" t="s">
        <v>2900</v>
      </c>
      <c r="C872" s="154">
        <v>220</v>
      </c>
      <c r="D872" s="153">
        <v>0.8</v>
      </c>
      <c r="E872" s="153">
        <v>0.8</v>
      </c>
      <c r="F872" s="153">
        <v>0.8</v>
      </c>
      <c r="G872" s="153">
        <v>0.8</v>
      </c>
      <c r="H872" s="153">
        <v>0.8</v>
      </c>
      <c r="I872" s="153">
        <v>0.8</v>
      </c>
    </row>
    <row r="873" spans="1:9" ht="15.75">
      <c r="A873" s="155">
        <v>865</v>
      </c>
      <c r="B873" s="155" t="s">
        <v>2899</v>
      </c>
      <c r="C873" s="154">
        <v>154</v>
      </c>
      <c r="D873" s="153">
        <v>1.162987012987013</v>
      </c>
      <c r="E873" s="153">
        <v>1.1883116883116882</v>
      </c>
      <c r="F873" s="153">
        <v>1.4025974025974026</v>
      </c>
      <c r="G873" s="153">
        <v>1.4049350649350649</v>
      </c>
      <c r="H873" s="153">
        <v>1.1961038961038961</v>
      </c>
      <c r="I873" s="153">
        <v>0.8</v>
      </c>
    </row>
    <row r="874" spans="1:9" ht="15.75">
      <c r="A874" s="155">
        <v>866</v>
      </c>
      <c r="B874" s="155" t="s">
        <v>2898</v>
      </c>
      <c r="C874" s="154">
        <v>132</v>
      </c>
      <c r="D874" s="153">
        <v>0.79999999999999993</v>
      </c>
      <c r="E874" s="153">
        <v>0.79999999999999993</v>
      </c>
      <c r="F874" s="153">
        <v>0.79999999999999993</v>
      </c>
      <c r="G874" s="153">
        <v>0.79999999999999993</v>
      </c>
      <c r="H874" s="153">
        <v>0.79999999999999993</v>
      </c>
      <c r="I874" s="153">
        <v>0.79999999999999993</v>
      </c>
    </row>
    <row r="875" spans="1:9" ht="15.75">
      <c r="A875" s="155">
        <v>867</v>
      </c>
      <c r="B875" s="155" t="s">
        <v>2897</v>
      </c>
      <c r="C875" s="154">
        <v>330</v>
      </c>
      <c r="D875" s="153">
        <v>0.8</v>
      </c>
      <c r="E875" s="153">
        <v>0.8</v>
      </c>
      <c r="F875" s="153">
        <v>0.8</v>
      </c>
      <c r="G875" s="153">
        <v>0.8</v>
      </c>
      <c r="H875" s="153">
        <v>0.8</v>
      </c>
      <c r="I875" s="153">
        <v>0.8</v>
      </c>
    </row>
    <row r="876" spans="1:9" ht="15.75">
      <c r="A876" s="155">
        <v>868</v>
      </c>
      <c r="B876" s="155" t="s">
        <v>2896</v>
      </c>
      <c r="C876" s="154">
        <v>87.777777777777771</v>
      </c>
      <c r="D876" s="153">
        <v>0.19367088607594937</v>
      </c>
      <c r="E876" s="153">
        <v>0.19367088607594937</v>
      </c>
      <c r="F876" s="153">
        <v>0.19367088607594937</v>
      </c>
      <c r="G876" s="153">
        <v>0.19367088607594937</v>
      </c>
      <c r="H876" s="153">
        <v>0.19367088607594937</v>
      </c>
      <c r="I876" s="153">
        <v>0.19367088607594937</v>
      </c>
    </row>
    <row r="877" spans="1:9" ht="15.75">
      <c r="A877" s="155">
        <v>869</v>
      </c>
      <c r="B877" s="155" t="s">
        <v>2895</v>
      </c>
      <c r="C877" s="154">
        <v>96.666666666666657</v>
      </c>
      <c r="D877" s="153">
        <v>0.21724137931034485</v>
      </c>
      <c r="E877" s="153">
        <v>0.21724137931034485</v>
      </c>
      <c r="F877" s="153">
        <v>0.21724137931034485</v>
      </c>
      <c r="G877" s="153">
        <v>0.21724137931034485</v>
      </c>
      <c r="H877" s="153">
        <v>0.21724137931034485</v>
      </c>
      <c r="I877" s="153">
        <v>0.21724137931034485</v>
      </c>
    </row>
    <row r="878" spans="1:9" ht="15.75">
      <c r="A878" s="155">
        <v>870</v>
      </c>
      <c r="B878" s="155" t="s">
        <v>2894</v>
      </c>
      <c r="C878" s="154">
        <v>78</v>
      </c>
      <c r="D878" s="153">
        <v>0.71794871794871795</v>
      </c>
      <c r="E878" s="153">
        <v>0.73076923076923073</v>
      </c>
      <c r="F878" s="153">
        <v>0</v>
      </c>
      <c r="G878" s="153">
        <v>0.73076923076923073</v>
      </c>
      <c r="H878" s="153">
        <v>0.73076923076923073</v>
      </c>
      <c r="I878" s="153">
        <v>0.73076923076923073</v>
      </c>
    </row>
    <row r="879" spans="1:9" ht="15.75">
      <c r="A879" s="155">
        <v>871</v>
      </c>
      <c r="B879" s="155" t="s">
        <v>2893</v>
      </c>
      <c r="C879" s="154">
        <v>165</v>
      </c>
      <c r="D879" s="153">
        <v>0.8</v>
      </c>
      <c r="E879" s="153">
        <v>0.8</v>
      </c>
      <c r="F879" s="153">
        <v>0.8</v>
      </c>
      <c r="G879" s="153">
        <v>0.8</v>
      </c>
      <c r="H879" s="153">
        <v>0.8</v>
      </c>
      <c r="I879" s="153">
        <v>0</v>
      </c>
    </row>
    <row r="880" spans="1:9" ht="15.75">
      <c r="A880" s="155">
        <v>872</v>
      </c>
      <c r="B880" s="155" t="s">
        <v>2892</v>
      </c>
      <c r="C880" s="154">
        <v>72.222222222222214</v>
      </c>
      <c r="D880" s="153">
        <v>0.60923076923076924</v>
      </c>
      <c r="E880" s="153">
        <v>0.60923076923076924</v>
      </c>
      <c r="F880" s="153">
        <v>0.60923076923076924</v>
      </c>
      <c r="G880" s="153">
        <v>0.60923076923076924</v>
      </c>
      <c r="H880" s="153">
        <v>0.60923076923076924</v>
      </c>
      <c r="I880" s="153">
        <v>0.60923076923076924</v>
      </c>
    </row>
    <row r="881" spans="1:9" ht="15.75">
      <c r="A881" s="155">
        <v>873</v>
      </c>
      <c r="B881" s="155" t="s">
        <v>2891</v>
      </c>
      <c r="C881" s="154">
        <v>230</v>
      </c>
      <c r="D881" s="153">
        <v>0.99521739130434783</v>
      </c>
      <c r="E881" s="153">
        <v>1.173913043478261</v>
      </c>
      <c r="F881" s="153">
        <v>1.0621739130434784</v>
      </c>
      <c r="G881" s="153">
        <v>1.1291304347826085</v>
      </c>
      <c r="H881" s="153">
        <v>1</v>
      </c>
      <c r="I881" s="153">
        <v>1.0434782608695652</v>
      </c>
    </row>
    <row r="882" spans="1:9" ht="15.75">
      <c r="A882" s="155">
        <v>874</v>
      </c>
      <c r="B882" s="155" t="s">
        <v>2890</v>
      </c>
      <c r="C882" s="154">
        <v>1103</v>
      </c>
      <c r="D882" s="153">
        <v>0.79999999999999993</v>
      </c>
      <c r="E882" s="153">
        <v>0.79999999999999993</v>
      </c>
      <c r="F882" s="153">
        <v>0.82683590208522217</v>
      </c>
      <c r="G882" s="153">
        <v>0.79999999999999993</v>
      </c>
      <c r="H882" s="153">
        <v>0.79999999999999993</v>
      </c>
      <c r="I882" s="153">
        <v>0.79999999999999993</v>
      </c>
    </row>
    <row r="883" spans="1:9" ht="15.75">
      <c r="A883" s="155">
        <v>875</v>
      </c>
      <c r="B883" s="155" t="s">
        <v>2888</v>
      </c>
      <c r="C883" s="154">
        <v>118</v>
      </c>
      <c r="D883" s="153">
        <v>1.2088135593220337</v>
      </c>
      <c r="E883" s="153">
        <v>1.3240677966101695</v>
      </c>
      <c r="F883" s="153">
        <v>1.2542372881355932</v>
      </c>
      <c r="G883" s="153">
        <v>1.2813559322033898</v>
      </c>
      <c r="H883" s="153">
        <v>1.2949152542372881</v>
      </c>
      <c r="I883" s="153">
        <v>0</v>
      </c>
    </row>
    <row r="884" spans="1:9" ht="15.75">
      <c r="A884" s="155">
        <v>876</v>
      </c>
      <c r="B884" s="155" t="s">
        <v>2887</v>
      </c>
      <c r="C884" s="154">
        <v>71</v>
      </c>
      <c r="D884" s="153">
        <v>1.4647887323943662</v>
      </c>
      <c r="E884" s="153">
        <v>1.4647887323943662</v>
      </c>
      <c r="F884" s="153">
        <v>1.4647887323943662</v>
      </c>
      <c r="G884" s="153">
        <v>1.4647887323943662</v>
      </c>
      <c r="H884" s="153">
        <v>1.4647887323943662</v>
      </c>
      <c r="I884" s="153">
        <v>1.4647887323943662</v>
      </c>
    </row>
    <row r="885" spans="1:9" ht="15.75">
      <c r="A885" s="155">
        <v>877</v>
      </c>
      <c r="B885" s="155" t="s">
        <v>2886</v>
      </c>
      <c r="C885" s="154">
        <v>100</v>
      </c>
      <c r="D885" s="153">
        <v>0.56000000000000005</v>
      </c>
      <c r="E885" s="153">
        <v>0.6</v>
      </c>
      <c r="F885" s="153">
        <v>0.6</v>
      </c>
      <c r="G885" s="153">
        <v>0.6</v>
      </c>
      <c r="H885" s="153">
        <v>0.6</v>
      </c>
      <c r="I885" s="153">
        <v>0</v>
      </c>
    </row>
    <row r="886" spans="1:9" ht="15.75">
      <c r="A886" s="155">
        <v>878</v>
      </c>
      <c r="B886" s="155" t="s">
        <v>2885</v>
      </c>
      <c r="C886" s="154">
        <v>250</v>
      </c>
      <c r="D886" s="153">
        <v>0.91200000000000003</v>
      </c>
      <c r="E886" s="153">
        <v>0.94399999999999995</v>
      </c>
      <c r="F886" s="153">
        <v>0.89600000000000002</v>
      </c>
      <c r="G886" s="153">
        <v>0.89600000000000002</v>
      </c>
      <c r="H886" s="153">
        <v>0.91200000000000003</v>
      </c>
      <c r="I886" s="153">
        <v>0.88</v>
      </c>
    </row>
    <row r="887" spans="1:9" ht="15.75">
      <c r="A887" s="155">
        <v>879</v>
      </c>
      <c r="B887" s="155" t="s">
        <v>2884</v>
      </c>
      <c r="C887" s="154">
        <v>100</v>
      </c>
      <c r="D887" s="153">
        <v>0.64</v>
      </c>
      <c r="E887" s="153">
        <v>0.64</v>
      </c>
      <c r="F887" s="153">
        <v>0.64</v>
      </c>
      <c r="G887" s="153">
        <v>0.64</v>
      </c>
      <c r="H887" s="153">
        <v>0.64</v>
      </c>
      <c r="I887" s="153">
        <v>0</v>
      </c>
    </row>
    <row r="888" spans="1:9" ht="15.75">
      <c r="A888" s="155">
        <v>880</v>
      </c>
      <c r="B888" s="155" t="s">
        <v>2883</v>
      </c>
      <c r="C888" s="154">
        <v>160</v>
      </c>
      <c r="D888" s="153">
        <v>0.94049999999999989</v>
      </c>
      <c r="E888" s="153">
        <v>0.8</v>
      </c>
      <c r="F888" s="153">
        <v>0.8</v>
      </c>
      <c r="G888" s="153">
        <v>0.8</v>
      </c>
      <c r="H888" s="153">
        <v>0.8</v>
      </c>
      <c r="I888" s="153">
        <v>0.8</v>
      </c>
    </row>
    <row r="889" spans="1:9" ht="15.75">
      <c r="A889" s="155">
        <v>881</v>
      </c>
      <c r="B889" s="155" t="s">
        <v>2882</v>
      </c>
      <c r="C889" s="154">
        <v>83.333333333333329</v>
      </c>
      <c r="D889" s="153">
        <v>0.44400000000000001</v>
      </c>
      <c r="E889" s="153">
        <v>0.51600000000000001</v>
      </c>
      <c r="F889" s="153">
        <v>0.7320000000000001</v>
      </c>
      <c r="G889" s="153">
        <v>0.876</v>
      </c>
      <c r="H889" s="153">
        <v>0.9840000000000001</v>
      </c>
      <c r="I889" s="153">
        <v>1.0680000000000001</v>
      </c>
    </row>
    <row r="890" spans="1:9" ht="15.75">
      <c r="A890" s="155">
        <v>882</v>
      </c>
      <c r="B890" s="155" t="s">
        <v>2881</v>
      </c>
      <c r="C890" s="154">
        <v>154</v>
      </c>
      <c r="D890" s="153">
        <v>0.8</v>
      </c>
      <c r="E890" s="153">
        <v>0.8</v>
      </c>
      <c r="F890" s="153">
        <v>0.8</v>
      </c>
      <c r="G890" s="153">
        <v>0.8</v>
      </c>
      <c r="H890" s="153">
        <v>0.8</v>
      </c>
      <c r="I890" s="153">
        <v>0.8</v>
      </c>
    </row>
    <row r="891" spans="1:9" ht="15.75">
      <c r="A891" s="155">
        <v>883</v>
      </c>
      <c r="B891" s="155" t="s">
        <v>2880</v>
      </c>
      <c r="C891" s="154">
        <v>88.888888888888886</v>
      </c>
      <c r="D891" s="153">
        <v>0.10125000000000001</v>
      </c>
      <c r="E891" s="153">
        <v>0.10125000000000001</v>
      </c>
      <c r="F891" s="153">
        <v>0.10125000000000001</v>
      </c>
      <c r="G891" s="153">
        <v>0.10125000000000001</v>
      </c>
      <c r="H891" s="153">
        <v>0.10125000000000001</v>
      </c>
      <c r="I891" s="153">
        <v>0.10125000000000001</v>
      </c>
    </row>
    <row r="892" spans="1:9" ht="15.75">
      <c r="A892" s="155">
        <v>884</v>
      </c>
      <c r="B892" s="155" t="s">
        <v>2879</v>
      </c>
      <c r="C892" s="154">
        <v>92</v>
      </c>
      <c r="D892" s="153">
        <v>0.65217391304347827</v>
      </c>
      <c r="E892" s="153">
        <v>0.69565217391304346</v>
      </c>
      <c r="F892" s="153">
        <v>0.75</v>
      </c>
      <c r="G892" s="153">
        <v>0.75</v>
      </c>
      <c r="H892" s="153">
        <v>0.75</v>
      </c>
      <c r="I892" s="153">
        <v>0.75</v>
      </c>
    </row>
    <row r="893" spans="1:9" ht="15.75">
      <c r="A893" s="155">
        <v>885</v>
      </c>
      <c r="B893" s="155" t="s">
        <v>2878</v>
      </c>
      <c r="C893" s="154">
        <v>242</v>
      </c>
      <c r="D893" s="153">
        <v>1.0252066115702478</v>
      </c>
      <c r="E893" s="153">
        <v>1.0859504132231406</v>
      </c>
      <c r="F893" s="153">
        <v>1.1107438016528925</v>
      </c>
      <c r="G893" s="153">
        <v>1.1070247933884296</v>
      </c>
      <c r="H893" s="153">
        <v>1.115702479338843</v>
      </c>
      <c r="I893" s="153">
        <v>1.0909090909090908</v>
      </c>
    </row>
    <row r="894" spans="1:9" ht="15.75">
      <c r="A894" s="155">
        <v>886</v>
      </c>
      <c r="B894" s="155" t="s">
        <v>2877</v>
      </c>
      <c r="C894" s="154">
        <v>154.5</v>
      </c>
      <c r="D894" s="153">
        <v>1.0060841423948219</v>
      </c>
      <c r="E894" s="153">
        <v>1.0019417475728156</v>
      </c>
      <c r="F894" s="153">
        <v>0.9962459546925565</v>
      </c>
      <c r="G894" s="153">
        <v>0.9750161812297734</v>
      </c>
      <c r="H894" s="153">
        <v>0.98381877022653719</v>
      </c>
      <c r="I894" s="153">
        <v>1.0485436893203883</v>
      </c>
    </row>
    <row r="895" spans="1:9" ht="15.75">
      <c r="A895" s="155">
        <v>887</v>
      </c>
      <c r="B895" s="155" t="s">
        <v>2876</v>
      </c>
      <c r="C895" s="154">
        <v>80</v>
      </c>
      <c r="D895" s="153">
        <v>0.21249999999999999</v>
      </c>
      <c r="E895" s="153">
        <v>0.3</v>
      </c>
      <c r="F895" s="153">
        <v>0.3</v>
      </c>
      <c r="G895" s="153">
        <v>0.3</v>
      </c>
      <c r="H895" s="153">
        <v>0.3</v>
      </c>
      <c r="I895" s="153">
        <v>0.3</v>
      </c>
    </row>
    <row r="896" spans="1:9" ht="15.75">
      <c r="A896" s="155">
        <v>888</v>
      </c>
      <c r="B896" s="155" t="s">
        <v>2875</v>
      </c>
      <c r="C896" s="154">
        <v>418.89</v>
      </c>
      <c r="D896" s="153">
        <v>0.8</v>
      </c>
      <c r="E896" s="153">
        <v>0.8</v>
      </c>
      <c r="F896" s="153">
        <v>0.8</v>
      </c>
      <c r="G896" s="153">
        <v>0.8</v>
      </c>
      <c r="H896" s="153">
        <v>0.8</v>
      </c>
      <c r="I896" s="153">
        <v>0.8</v>
      </c>
    </row>
    <row r="897" spans="1:9" ht="15.75">
      <c r="A897" s="155">
        <v>889</v>
      </c>
      <c r="B897" s="155" t="s">
        <v>2874</v>
      </c>
      <c r="C897" s="154">
        <v>192</v>
      </c>
      <c r="D897" s="153">
        <v>0.8537499999999999</v>
      </c>
      <c r="E897" s="153">
        <v>0.97062500000000007</v>
      </c>
      <c r="F897" s="153">
        <v>0.79999999999999993</v>
      </c>
      <c r="G897" s="153">
        <v>0.98375000000000001</v>
      </c>
      <c r="H897" s="153">
        <v>0.84</v>
      </c>
      <c r="I897" s="153">
        <v>0</v>
      </c>
    </row>
    <row r="898" spans="1:9" ht="15.75">
      <c r="A898" s="155">
        <v>890</v>
      </c>
      <c r="B898" s="155" t="s">
        <v>2873</v>
      </c>
      <c r="C898" s="154">
        <v>92.222222222222214</v>
      </c>
      <c r="D898" s="153">
        <v>0.96506024096385545</v>
      </c>
      <c r="E898" s="153">
        <v>0.96506024096385545</v>
      </c>
      <c r="F898" s="153">
        <v>0.48795180722891568</v>
      </c>
      <c r="G898" s="153">
        <v>0.48795180722891568</v>
      </c>
      <c r="H898" s="153">
        <v>0</v>
      </c>
      <c r="I898" s="153">
        <v>0</v>
      </c>
    </row>
    <row r="899" spans="1:9" ht="15.75">
      <c r="A899" s="155">
        <v>891</v>
      </c>
      <c r="B899" s="155" t="s">
        <v>2872</v>
      </c>
      <c r="C899" s="154">
        <v>72.222222222222214</v>
      </c>
      <c r="D899" s="153">
        <v>0.96923076923076934</v>
      </c>
      <c r="E899" s="153">
        <v>0.96923076923076934</v>
      </c>
      <c r="F899" s="153">
        <v>1.176923076923077</v>
      </c>
      <c r="G899" s="153">
        <v>1.176923076923077</v>
      </c>
      <c r="H899" s="153">
        <v>1.176923076923077</v>
      </c>
      <c r="I899" s="153">
        <v>0</v>
      </c>
    </row>
    <row r="900" spans="1:9" ht="15.75">
      <c r="A900" s="155">
        <v>892</v>
      </c>
      <c r="B900" s="155" t="s">
        <v>2871</v>
      </c>
      <c r="C900" s="154">
        <v>75.555555555555557</v>
      </c>
      <c r="D900" s="153">
        <v>0.71470588235294119</v>
      </c>
      <c r="E900" s="153">
        <v>0.83382352941176474</v>
      </c>
      <c r="F900" s="153">
        <v>0.83382352941176474</v>
      </c>
      <c r="G900" s="153">
        <v>0.83382352941176474</v>
      </c>
      <c r="H900" s="153">
        <v>0.83382352941176474</v>
      </c>
      <c r="I900" s="153">
        <v>0.83382352941176474</v>
      </c>
    </row>
    <row r="901" spans="1:9" ht="15.75">
      <c r="A901" s="155">
        <v>893</v>
      </c>
      <c r="B901" s="155" t="s">
        <v>2870</v>
      </c>
      <c r="C901" s="154">
        <v>218</v>
      </c>
      <c r="D901" s="153">
        <v>0.8</v>
      </c>
      <c r="E901" s="153">
        <v>0.8</v>
      </c>
      <c r="F901" s="153">
        <v>0.8</v>
      </c>
      <c r="G901" s="153">
        <v>0.8</v>
      </c>
      <c r="H901" s="153">
        <v>0.8</v>
      </c>
      <c r="I901" s="153">
        <v>0.8</v>
      </c>
    </row>
    <row r="902" spans="1:9" ht="15.75">
      <c r="A902" s="155">
        <v>894</v>
      </c>
      <c r="B902" s="155" t="s">
        <v>2869</v>
      </c>
      <c r="C902" s="154">
        <v>122</v>
      </c>
      <c r="D902" s="153">
        <v>0.79999999999999993</v>
      </c>
      <c r="E902" s="153">
        <v>0.79999999999999993</v>
      </c>
      <c r="F902" s="153">
        <v>0.79999999999999993</v>
      </c>
      <c r="G902" s="153">
        <v>0.79999999999999993</v>
      </c>
      <c r="H902" s="153">
        <v>0.79999999999999993</v>
      </c>
      <c r="I902" s="153">
        <v>0.79999999999999993</v>
      </c>
    </row>
    <row r="903" spans="1:9" ht="15.75">
      <c r="A903" s="155">
        <v>895</v>
      </c>
      <c r="B903" s="155" t="s">
        <v>2868</v>
      </c>
      <c r="C903" s="154">
        <v>120</v>
      </c>
      <c r="D903" s="153">
        <v>1.4466666666666665</v>
      </c>
      <c r="E903" s="153">
        <v>1.5733333333333335</v>
      </c>
      <c r="F903" s="153">
        <v>1.28</v>
      </c>
      <c r="G903" s="153">
        <v>1.2933333333333332</v>
      </c>
      <c r="H903" s="153">
        <v>0.96666666666666667</v>
      </c>
      <c r="I903" s="153">
        <v>1.2266666666666666</v>
      </c>
    </row>
    <row r="904" spans="1:9" ht="15.75">
      <c r="A904" s="155">
        <v>896</v>
      </c>
      <c r="B904" s="155" t="s">
        <v>2867</v>
      </c>
      <c r="C904" s="154">
        <v>115</v>
      </c>
      <c r="D904" s="153">
        <v>1.2276521739130435</v>
      </c>
      <c r="E904" s="153">
        <v>1.3575652173913044</v>
      </c>
      <c r="F904" s="153">
        <v>1.2028695652173915</v>
      </c>
      <c r="G904" s="153">
        <v>1.4086956521739131</v>
      </c>
      <c r="H904" s="153">
        <v>1.1668695652173913</v>
      </c>
      <c r="I904" s="153">
        <v>0.8</v>
      </c>
    </row>
    <row r="905" spans="1:9" ht="15.75">
      <c r="A905" s="155">
        <v>897</v>
      </c>
      <c r="B905" s="155" t="s">
        <v>2866</v>
      </c>
      <c r="C905" s="154">
        <v>82.222222222222214</v>
      </c>
      <c r="D905" s="153">
        <v>0.75405405405405412</v>
      </c>
      <c r="E905" s="153">
        <v>0.75405405405405412</v>
      </c>
      <c r="F905" s="153">
        <v>0.75405405405405412</v>
      </c>
      <c r="G905" s="153">
        <v>0.75405405405405412</v>
      </c>
      <c r="H905" s="153">
        <v>0.75405405405405412</v>
      </c>
      <c r="I905" s="153">
        <v>0.76621621621621627</v>
      </c>
    </row>
    <row r="906" spans="1:9" ht="15.75">
      <c r="A906" s="155">
        <v>898</v>
      </c>
      <c r="B906" s="155" t="s">
        <v>2865</v>
      </c>
      <c r="C906" s="154">
        <v>96.666666666666657</v>
      </c>
      <c r="D906" s="153">
        <v>0.6827586206896552</v>
      </c>
      <c r="E906" s="153">
        <v>0.6827586206896552</v>
      </c>
      <c r="F906" s="153">
        <v>0.6827586206896552</v>
      </c>
      <c r="G906" s="153">
        <v>0.6827586206896552</v>
      </c>
      <c r="H906" s="153">
        <v>0.6827586206896552</v>
      </c>
      <c r="I906" s="153">
        <v>0.6827586206896552</v>
      </c>
    </row>
    <row r="907" spans="1:9" ht="15.75">
      <c r="A907" s="155">
        <v>899</v>
      </c>
      <c r="B907" s="155" t="s">
        <v>2864</v>
      </c>
      <c r="C907" s="154">
        <v>77.777777777777771</v>
      </c>
      <c r="D907" s="153">
        <v>0.74571428571428577</v>
      </c>
      <c r="E907" s="153">
        <v>0.96428571428571441</v>
      </c>
      <c r="F907" s="153">
        <v>0</v>
      </c>
      <c r="G907" s="153">
        <v>0.74571428571428577</v>
      </c>
      <c r="H907" s="153">
        <v>0.74571428571428577</v>
      </c>
      <c r="I907" s="153">
        <v>0.74571428571428577</v>
      </c>
    </row>
    <row r="908" spans="1:9" ht="15.75">
      <c r="A908" s="155">
        <v>900</v>
      </c>
      <c r="B908" s="155" t="s">
        <v>2863</v>
      </c>
      <c r="C908" s="154">
        <v>74.444444444444443</v>
      </c>
      <c r="D908" s="153">
        <v>0.87313432835820892</v>
      </c>
      <c r="E908" s="153">
        <v>0.92686567164179101</v>
      </c>
      <c r="F908" s="153">
        <v>0.92686567164179101</v>
      </c>
      <c r="G908" s="153">
        <v>1.0880597014925373</v>
      </c>
      <c r="H908" s="153">
        <v>1.0880597014925373</v>
      </c>
      <c r="I908" s="153">
        <v>1.0880597014925373</v>
      </c>
    </row>
    <row r="909" spans="1:9" ht="15.75">
      <c r="A909" s="155">
        <v>901</v>
      </c>
      <c r="B909" s="155" t="s">
        <v>2862</v>
      </c>
      <c r="C909" s="154">
        <v>165</v>
      </c>
      <c r="D909" s="153">
        <v>0.8606060606060606</v>
      </c>
      <c r="E909" s="153">
        <v>0.82424242424242422</v>
      </c>
      <c r="F909" s="153">
        <v>0.8</v>
      </c>
      <c r="G909" s="153">
        <v>0.8</v>
      </c>
      <c r="H909" s="153">
        <v>0.8</v>
      </c>
      <c r="I909" s="153">
        <v>0</v>
      </c>
    </row>
    <row r="910" spans="1:9" ht="15.75">
      <c r="A910" s="155">
        <v>902</v>
      </c>
      <c r="B910" s="155" t="s">
        <v>2861</v>
      </c>
      <c r="C910" s="154">
        <v>195.5</v>
      </c>
      <c r="D910" s="153">
        <v>0.8</v>
      </c>
      <c r="E910" s="153">
        <v>0.8</v>
      </c>
      <c r="F910" s="153">
        <v>0.80040920716112529</v>
      </c>
      <c r="G910" s="153">
        <v>0.8</v>
      </c>
      <c r="H910" s="153">
        <v>0.8</v>
      </c>
      <c r="I910" s="153">
        <v>0.8</v>
      </c>
    </row>
    <row r="911" spans="1:9" ht="15.75">
      <c r="A911" s="155">
        <v>903</v>
      </c>
      <c r="B911" s="155" t="s">
        <v>2860</v>
      </c>
      <c r="C911" s="154">
        <v>77.777777777777771</v>
      </c>
      <c r="D911" s="153">
        <v>0.4885714285714286</v>
      </c>
      <c r="E911" s="153">
        <v>0.4885714285714286</v>
      </c>
      <c r="F911" s="153">
        <v>0.4885714285714286</v>
      </c>
      <c r="G911" s="153">
        <v>0.4885714285714286</v>
      </c>
      <c r="H911" s="153">
        <v>0.4885714285714286</v>
      </c>
      <c r="I911" s="153">
        <v>0</v>
      </c>
    </row>
    <row r="912" spans="1:9" ht="15.75">
      <c r="A912" s="155">
        <v>904</v>
      </c>
      <c r="B912" s="155" t="s">
        <v>2859</v>
      </c>
      <c r="C912" s="154">
        <v>77.777777777777771</v>
      </c>
      <c r="D912" s="153">
        <v>0.87428571428571433</v>
      </c>
      <c r="E912" s="153">
        <v>0.87428571428571433</v>
      </c>
      <c r="F912" s="153">
        <v>0.9</v>
      </c>
      <c r="G912" s="153">
        <v>0.91285714285714292</v>
      </c>
      <c r="H912" s="153">
        <v>0.91285714285714292</v>
      </c>
      <c r="I912" s="153">
        <v>0.93857142857142861</v>
      </c>
    </row>
    <row r="913" spans="1:9" ht="15.75">
      <c r="A913" s="155">
        <v>905</v>
      </c>
      <c r="B913" s="155" t="s">
        <v>2858</v>
      </c>
      <c r="C913" s="154">
        <v>80</v>
      </c>
      <c r="D913" s="153">
        <v>0.6875</v>
      </c>
      <c r="E913" s="153">
        <v>0.6875</v>
      </c>
      <c r="F913" s="153">
        <v>0.6875</v>
      </c>
      <c r="G913" s="153">
        <v>0.6875</v>
      </c>
      <c r="H913" s="153">
        <v>0.6875</v>
      </c>
      <c r="I913" s="153">
        <v>0.6875</v>
      </c>
    </row>
    <row r="914" spans="1:9" ht="15.75">
      <c r="A914" s="155">
        <v>906</v>
      </c>
      <c r="B914" s="155" t="s">
        <v>2857</v>
      </c>
      <c r="C914" s="154">
        <v>72.222222222222214</v>
      </c>
      <c r="D914" s="153">
        <v>4.1538461538461545E-2</v>
      </c>
      <c r="E914" s="153">
        <v>4.1538461538461545E-2</v>
      </c>
      <c r="F914" s="153">
        <v>5.5384615384615393E-2</v>
      </c>
      <c r="G914" s="153">
        <v>5.5384615384615393E-2</v>
      </c>
      <c r="H914" s="153">
        <v>0</v>
      </c>
      <c r="I914" s="153">
        <v>0</v>
      </c>
    </row>
    <row r="915" spans="1:9" ht="15.75">
      <c r="A915" s="155">
        <v>907</v>
      </c>
      <c r="B915" s="155" t="s">
        <v>2855</v>
      </c>
      <c r="C915" s="154">
        <v>176</v>
      </c>
      <c r="D915" s="153">
        <v>1.0681818181818181</v>
      </c>
      <c r="E915" s="153">
        <v>1.0681818181818181</v>
      </c>
      <c r="F915" s="153">
        <v>1.0727272727272728</v>
      </c>
      <c r="G915" s="153">
        <v>1.0645454545454547</v>
      </c>
      <c r="H915" s="153">
        <v>0.9181818181818181</v>
      </c>
      <c r="I915" s="153">
        <v>0</v>
      </c>
    </row>
    <row r="916" spans="1:9" ht="15.75">
      <c r="A916" s="155">
        <v>908</v>
      </c>
      <c r="B916" s="155" t="s">
        <v>2854</v>
      </c>
      <c r="C916" s="154">
        <v>144</v>
      </c>
      <c r="D916" s="153">
        <v>0.8</v>
      </c>
      <c r="E916" s="153">
        <v>0.8</v>
      </c>
      <c r="F916" s="153">
        <v>0.8</v>
      </c>
      <c r="G916" s="153">
        <v>0.8</v>
      </c>
      <c r="H916" s="153">
        <v>0.8</v>
      </c>
      <c r="I916" s="153">
        <v>0</v>
      </c>
    </row>
    <row r="917" spans="1:9" ht="15.75">
      <c r="A917" s="155">
        <v>909</v>
      </c>
      <c r="B917" s="155" t="s">
        <v>2853</v>
      </c>
      <c r="C917" s="154">
        <v>214.5</v>
      </c>
      <c r="D917" s="153">
        <v>0.85426573426573427</v>
      </c>
      <c r="E917" s="153">
        <v>0.79999999999999993</v>
      </c>
      <c r="F917" s="153">
        <v>0.88895104895104893</v>
      </c>
      <c r="G917" s="153">
        <v>0.79999999999999993</v>
      </c>
      <c r="H917" s="153">
        <v>0.82237762237762235</v>
      </c>
      <c r="I917" s="153">
        <v>0.79999999999999993</v>
      </c>
    </row>
    <row r="918" spans="1:9" ht="15.75">
      <c r="A918" s="155">
        <v>910</v>
      </c>
      <c r="B918" s="155" t="s">
        <v>2852</v>
      </c>
      <c r="C918" s="154">
        <v>105.55555555555556</v>
      </c>
      <c r="D918" s="153">
        <v>0.68210526315789477</v>
      </c>
      <c r="E918" s="153">
        <v>0.68210526315789477</v>
      </c>
      <c r="F918" s="153">
        <v>0.68210526315789477</v>
      </c>
      <c r="G918" s="153">
        <v>0.68210526315789477</v>
      </c>
      <c r="H918" s="153">
        <v>0.68210526315789477</v>
      </c>
      <c r="I918" s="153">
        <v>0</v>
      </c>
    </row>
    <row r="919" spans="1:9" ht="15.75">
      <c r="A919" s="155">
        <v>911</v>
      </c>
      <c r="B919" s="155" t="s">
        <v>2851</v>
      </c>
      <c r="C919" s="154">
        <v>99</v>
      </c>
      <c r="D919" s="153">
        <v>0.26262626262626265</v>
      </c>
      <c r="E919" s="153">
        <v>0.26262626262626265</v>
      </c>
      <c r="F919" s="153">
        <v>0.26262626262626265</v>
      </c>
      <c r="G919" s="153">
        <v>0.26262626262626265</v>
      </c>
      <c r="H919" s="153">
        <v>0.26262626262626265</v>
      </c>
      <c r="I919" s="153">
        <v>0.26262626262626265</v>
      </c>
    </row>
    <row r="920" spans="1:9" ht="15.75">
      <c r="A920" s="155">
        <v>912</v>
      </c>
      <c r="B920" s="155" t="s">
        <v>2850</v>
      </c>
      <c r="C920" s="154">
        <v>198</v>
      </c>
      <c r="D920" s="153">
        <v>0.8</v>
      </c>
      <c r="E920" s="153">
        <v>0.8</v>
      </c>
      <c r="F920" s="153">
        <v>0.8</v>
      </c>
      <c r="G920" s="153">
        <v>0.8</v>
      </c>
      <c r="H920" s="153">
        <v>0.8</v>
      </c>
      <c r="I920" s="153">
        <v>0</v>
      </c>
    </row>
    <row r="921" spans="1:9" ht="15.75">
      <c r="A921" s="155">
        <v>913</v>
      </c>
      <c r="B921" s="155" t="s">
        <v>2849</v>
      </c>
      <c r="C921" s="154">
        <v>165</v>
      </c>
      <c r="D921" s="153">
        <v>0.8</v>
      </c>
      <c r="E921" s="153">
        <v>0.8</v>
      </c>
      <c r="F921" s="153">
        <v>0</v>
      </c>
      <c r="G921" s="153">
        <v>0</v>
      </c>
      <c r="H921" s="153">
        <v>0</v>
      </c>
      <c r="I921" s="153">
        <v>0</v>
      </c>
    </row>
    <row r="922" spans="1:9" ht="15.75">
      <c r="A922" s="155">
        <v>914</v>
      </c>
      <c r="B922" s="155" t="s">
        <v>2848</v>
      </c>
      <c r="C922" s="154">
        <v>400</v>
      </c>
      <c r="D922" s="153">
        <v>0.8</v>
      </c>
      <c r="E922" s="153">
        <v>0.8</v>
      </c>
      <c r="F922" s="153">
        <v>0.8</v>
      </c>
      <c r="G922" s="153">
        <v>0.8</v>
      </c>
      <c r="H922" s="153">
        <v>0.8</v>
      </c>
      <c r="I922" s="153">
        <v>0</v>
      </c>
    </row>
    <row r="923" spans="1:9" ht="15.75">
      <c r="A923" s="155">
        <v>915</v>
      </c>
      <c r="B923" s="155" t="s">
        <v>2847</v>
      </c>
      <c r="C923" s="154">
        <v>177.78</v>
      </c>
      <c r="D923" s="153">
        <v>0.79999999999999993</v>
      </c>
      <c r="E923" s="153">
        <v>0.79999999999999993</v>
      </c>
      <c r="F923" s="153">
        <v>0.79999999999999993</v>
      </c>
      <c r="G923" s="153">
        <v>0.79999999999999993</v>
      </c>
      <c r="H923" s="153">
        <v>0.79999999999999993</v>
      </c>
      <c r="I923" s="153">
        <v>0.79999999999999993</v>
      </c>
    </row>
    <row r="924" spans="1:9" ht="15.75">
      <c r="A924" s="155">
        <v>916</v>
      </c>
      <c r="B924" s="155" t="s">
        <v>2846</v>
      </c>
      <c r="C924" s="154">
        <v>277.77999999999997</v>
      </c>
      <c r="D924" s="153">
        <v>0.8</v>
      </c>
      <c r="E924" s="153">
        <v>0.8</v>
      </c>
      <c r="F924" s="153">
        <v>0.8</v>
      </c>
      <c r="G924" s="153">
        <v>0.8</v>
      </c>
      <c r="H924" s="153">
        <v>0.8</v>
      </c>
      <c r="I924" s="153">
        <v>0.8</v>
      </c>
    </row>
    <row r="925" spans="1:9" ht="15.75">
      <c r="A925" s="155">
        <v>917</v>
      </c>
      <c r="B925" s="155" t="s">
        <v>2845</v>
      </c>
      <c r="C925" s="154">
        <v>188.89</v>
      </c>
      <c r="D925" s="153">
        <v>0.8</v>
      </c>
      <c r="E925" s="153">
        <v>0.8</v>
      </c>
      <c r="F925" s="153">
        <v>0.8</v>
      </c>
      <c r="G925" s="153">
        <v>0.8</v>
      </c>
      <c r="H925" s="153">
        <v>0.8</v>
      </c>
      <c r="I925" s="153">
        <v>0</v>
      </c>
    </row>
    <row r="926" spans="1:9" ht="15.75">
      <c r="A926" s="155">
        <v>918</v>
      </c>
      <c r="B926" s="155" t="s">
        <v>2844</v>
      </c>
      <c r="C926" s="154">
        <v>77.78</v>
      </c>
      <c r="D926" s="153">
        <v>0.20570840833119053</v>
      </c>
      <c r="E926" s="153">
        <v>0.20570840833119053</v>
      </c>
      <c r="F926" s="153">
        <v>0</v>
      </c>
      <c r="G926" s="153">
        <v>0.20570840833119053</v>
      </c>
      <c r="H926" s="153">
        <v>0.20570840833119053</v>
      </c>
      <c r="I926" s="153">
        <v>1.105682694780149</v>
      </c>
    </row>
    <row r="927" spans="1:9" ht="15.75">
      <c r="A927" s="155">
        <v>919</v>
      </c>
      <c r="B927" s="155" t="s">
        <v>2843</v>
      </c>
      <c r="C927" s="154">
        <v>222.22</v>
      </c>
      <c r="D927" s="153">
        <v>0.8</v>
      </c>
      <c r="E927" s="153">
        <v>1.008010080100801</v>
      </c>
      <c r="F927" s="153">
        <v>0.8</v>
      </c>
      <c r="G927" s="153">
        <v>0.84528845288452892</v>
      </c>
      <c r="H927" s="153">
        <v>0.8</v>
      </c>
      <c r="I927" s="153">
        <v>0</v>
      </c>
    </row>
    <row r="928" spans="1:9" ht="15.75">
      <c r="A928" s="155">
        <v>920</v>
      </c>
      <c r="B928" s="155" t="s">
        <v>2842</v>
      </c>
      <c r="C928" s="154">
        <v>96.67</v>
      </c>
      <c r="D928" s="153">
        <v>1.2413365056377366</v>
      </c>
      <c r="E928" s="153">
        <v>1.2413365056377366</v>
      </c>
      <c r="F928" s="153">
        <v>1.2413365056377366</v>
      </c>
      <c r="G928" s="153">
        <v>1.2413365056377366</v>
      </c>
      <c r="H928" s="153">
        <v>1.2413365056377366</v>
      </c>
      <c r="I928" s="153">
        <v>1.2413365056377366</v>
      </c>
    </row>
    <row r="929" spans="1:9" ht="15.75">
      <c r="A929" s="155">
        <v>921</v>
      </c>
      <c r="B929" s="155" t="s">
        <v>2841</v>
      </c>
      <c r="C929" s="154">
        <v>555.55999999999995</v>
      </c>
      <c r="D929" s="153">
        <v>1.5659874721002234</v>
      </c>
      <c r="E929" s="153">
        <v>1.4039887680898555</v>
      </c>
      <c r="F929" s="153">
        <v>1.2311901504787963</v>
      </c>
      <c r="G929" s="153">
        <v>1.6523867809057529</v>
      </c>
      <c r="H929" s="153">
        <v>1.5551875584995321</v>
      </c>
      <c r="I929" s="153">
        <v>1.4471884224926201</v>
      </c>
    </row>
    <row r="930" spans="1:9" ht="15.75">
      <c r="A930" s="155">
        <v>922</v>
      </c>
      <c r="B930" s="155" t="s">
        <v>2840</v>
      </c>
      <c r="C930" s="154">
        <v>388.89</v>
      </c>
      <c r="D930" s="153">
        <v>0.8</v>
      </c>
      <c r="E930" s="153">
        <v>0.8</v>
      </c>
      <c r="F930" s="153">
        <v>0.8</v>
      </c>
      <c r="G930" s="153">
        <v>0.8</v>
      </c>
      <c r="H930" s="153">
        <v>0.8</v>
      </c>
      <c r="I930" s="153">
        <v>0.8</v>
      </c>
    </row>
    <row r="931" spans="1:9" ht="15.75">
      <c r="A931" s="155">
        <v>923</v>
      </c>
      <c r="B931" s="155" t="s">
        <v>3695</v>
      </c>
      <c r="C931" s="154">
        <v>133.33000000000001</v>
      </c>
      <c r="D931" s="153">
        <v>0.79999999999999993</v>
      </c>
      <c r="E931" s="153">
        <v>0.79999999999999993</v>
      </c>
      <c r="F931" s="153">
        <v>0.79999999999999993</v>
      </c>
      <c r="G931" s="153">
        <v>0.79999999999999993</v>
      </c>
      <c r="H931" s="153">
        <v>0.79999999999999993</v>
      </c>
      <c r="I931" s="153">
        <v>0</v>
      </c>
    </row>
    <row r="932" spans="1:9" ht="15.75">
      <c r="A932" s="155">
        <v>924</v>
      </c>
      <c r="B932" s="155" t="s">
        <v>3696</v>
      </c>
      <c r="C932" s="154">
        <v>166.67</v>
      </c>
      <c r="D932" s="153">
        <v>0</v>
      </c>
      <c r="E932" s="153">
        <v>0</v>
      </c>
      <c r="F932" s="153">
        <v>0</v>
      </c>
      <c r="G932" s="153">
        <v>0</v>
      </c>
      <c r="H932" s="153">
        <v>0.80000000000000016</v>
      </c>
      <c r="I932" s="153">
        <v>0</v>
      </c>
    </row>
    <row r="933" spans="1:9" ht="15.75">
      <c r="A933" s="155">
        <v>925</v>
      </c>
      <c r="B933" s="155" t="s">
        <v>2839</v>
      </c>
      <c r="C933" s="154">
        <v>920</v>
      </c>
      <c r="D933" s="153">
        <v>0.38646956521739134</v>
      </c>
      <c r="E933" s="153">
        <v>0.38646956521739134</v>
      </c>
      <c r="F933" s="153">
        <v>0.38646956521739134</v>
      </c>
      <c r="G933" s="153">
        <v>0.8</v>
      </c>
      <c r="H933" s="153">
        <v>0.8</v>
      </c>
      <c r="I933" s="153">
        <v>0</v>
      </c>
    </row>
    <row r="934" spans="1:9" ht="15.75">
      <c r="A934" s="155">
        <v>926</v>
      </c>
      <c r="B934" s="155" t="s">
        <v>3697</v>
      </c>
      <c r="C934" s="154">
        <v>277.77999999999997</v>
      </c>
      <c r="D934" s="153">
        <v>0</v>
      </c>
      <c r="E934" s="153">
        <v>0</v>
      </c>
      <c r="F934" s="153">
        <v>0</v>
      </c>
      <c r="G934" s="153">
        <v>0</v>
      </c>
      <c r="H934" s="153">
        <v>0.8</v>
      </c>
      <c r="I934" s="153">
        <v>0</v>
      </c>
    </row>
    <row r="935" spans="1:9" ht="15.75">
      <c r="A935" s="155">
        <v>927</v>
      </c>
      <c r="B935" s="155" t="s">
        <v>3698</v>
      </c>
      <c r="C935" s="154">
        <v>233.33</v>
      </c>
      <c r="D935" s="153">
        <v>0</v>
      </c>
      <c r="E935" s="153">
        <v>0</v>
      </c>
      <c r="F935" s="153">
        <v>0</v>
      </c>
      <c r="G935" s="153">
        <v>0</v>
      </c>
      <c r="H935" s="153">
        <v>0.79999999999999993</v>
      </c>
      <c r="I935" s="153">
        <v>0</v>
      </c>
    </row>
    <row r="936" spans="1:9" ht="15.75">
      <c r="A936" s="155">
        <v>928</v>
      </c>
      <c r="B936" s="155" t="s">
        <v>3699</v>
      </c>
      <c r="C936" s="154">
        <v>344.44</v>
      </c>
      <c r="D936" s="153">
        <v>0</v>
      </c>
      <c r="E936" s="153">
        <v>0</v>
      </c>
      <c r="F936" s="153">
        <v>0</v>
      </c>
      <c r="G936" s="153">
        <v>0</v>
      </c>
      <c r="H936" s="153">
        <v>0.8</v>
      </c>
      <c r="I936" s="153">
        <v>0</v>
      </c>
    </row>
    <row r="937" spans="1:9" ht="15.75">
      <c r="A937" s="155">
        <v>929</v>
      </c>
      <c r="B937" s="155" t="s">
        <v>3700</v>
      </c>
      <c r="C937" s="154">
        <v>200</v>
      </c>
      <c r="D937" s="153">
        <v>0</v>
      </c>
      <c r="E937" s="153">
        <v>0</v>
      </c>
      <c r="F937" s="153">
        <v>0</v>
      </c>
      <c r="G937" s="153">
        <v>0.8</v>
      </c>
      <c r="H937" s="153">
        <v>0.8</v>
      </c>
      <c r="I937" s="153">
        <v>0</v>
      </c>
    </row>
    <row r="938" spans="1:9" ht="15.75">
      <c r="A938" s="155">
        <v>930</v>
      </c>
      <c r="B938" s="155" t="s">
        <v>3701</v>
      </c>
      <c r="C938" s="154">
        <v>115</v>
      </c>
      <c r="D938" s="153">
        <v>0</v>
      </c>
      <c r="E938" s="153">
        <v>0</v>
      </c>
      <c r="F938" s="153">
        <v>0</v>
      </c>
      <c r="G938" s="153">
        <v>0</v>
      </c>
      <c r="H938" s="153">
        <v>0.8</v>
      </c>
      <c r="I938" s="153">
        <v>0.8</v>
      </c>
    </row>
    <row r="939" spans="1:9" ht="15.75">
      <c r="A939" s="155">
        <v>931</v>
      </c>
      <c r="B939" s="155" t="s">
        <v>2838</v>
      </c>
      <c r="C939" s="154">
        <v>100</v>
      </c>
      <c r="D939" s="153">
        <v>1</v>
      </c>
      <c r="E939" s="153">
        <v>1</v>
      </c>
      <c r="F939" s="153">
        <v>1</v>
      </c>
      <c r="G939" s="153">
        <v>1</v>
      </c>
      <c r="H939" s="153">
        <v>1</v>
      </c>
      <c r="I939" s="153">
        <v>1</v>
      </c>
    </row>
    <row r="940" spans="1:9" ht="15.75">
      <c r="A940" s="155">
        <v>932</v>
      </c>
      <c r="B940" s="155" t="s">
        <v>2837</v>
      </c>
      <c r="C940" s="154">
        <v>360</v>
      </c>
      <c r="D940" s="153">
        <v>0.8</v>
      </c>
      <c r="E940" s="153">
        <v>0.80622222222222228</v>
      </c>
      <c r="F940" s="153">
        <v>0.88311111111111118</v>
      </c>
      <c r="G940" s="153">
        <v>0.8</v>
      </c>
      <c r="H940" s="153">
        <v>0.8</v>
      </c>
      <c r="I940" s="153">
        <v>0</v>
      </c>
    </row>
    <row r="941" spans="1:9" ht="15.75">
      <c r="A941" s="155">
        <v>933</v>
      </c>
      <c r="B941" s="155" t="s">
        <v>2836</v>
      </c>
      <c r="C941" s="154">
        <v>586</v>
      </c>
      <c r="D941" s="153">
        <v>1.0099658703071672</v>
      </c>
      <c r="E941" s="153">
        <v>0.98703071672354947</v>
      </c>
      <c r="F941" s="153">
        <v>0.95098976109215017</v>
      </c>
      <c r="G941" s="153">
        <v>0.9952218430034131</v>
      </c>
      <c r="H941" s="153">
        <v>1.1213651877133106</v>
      </c>
      <c r="I941" s="153">
        <v>0</v>
      </c>
    </row>
    <row r="942" spans="1:9" ht="15.75">
      <c r="A942" s="155">
        <v>934</v>
      </c>
      <c r="B942" s="155" t="s">
        <v>2835</v>
      </c>
      <c r="C942" s="154">
        <v>73</v>
      </c>
      <c r="D942" s="153">
        <v>1.0410958904109588</v>
      </c>
      <c r="E942" s="153">
        <v>1.095890410958904</v>
      </c>
      <c r="F942" s="153">
        <v>1.095890410958904</v>
      </c>
      <c r="G942" s="153">
        <v>1.095890410958904</v>
      </c>
      <c r="H942" s="153">
        <v>1.095890410958904</v>
      </c>
      <c r="I942" s="153">
        <v>1.095890410958904</v>
      </c>
    </row>
    <row r="943" spans="1:9" ht="15.75">
      <c r="A943" s="155">
        <v>935</v>
      </c>
      <c r="B943" s="155" t="s">
        <v>2834</v>
      </c>
      <c r="C943" s="154">
        <v>156</v>
      </c>
      <c r="D943" s="153">
        <v>0.79999999999999993</v>
      </c>
      <c r="E943" s="153">
        <v>0.79999999999999993</v>
      </c>
      <c r="F943" s="153">
        <v>0.79999999999999993</v>
      </c>
      <c r="G943" s="153">
        <v>0.79999999999999993</v>
      </c>
      <c r="H943" s="153">
        <v>0.79999999999999993</v>
      </c>
      <c r="I943" s="153">
        <v>0.79999999999999993</v>
      </c>
    </row>
    <row r="944" spans="1:9" ht="15.75">
      <c r="A944" s="155">
        <v>936</v>
      </c>
      <c r="B944" s="155" t="s">
        <v>2833</v>
      </c>
      <c r="C944" s="154">
        <v>111.11</v>
      </c>
      <c r="D944" s="153">
        <v>0.8</v>
      </c>
      <c r="E944" s="153">
        <v>0.8</v>
      </c>
      <c r="F944" s="153">
        <v>0.8</v>
      </c>
      <c r="G944" s="153">
        <v>0.8</v>
      </c>
      <c r="H944" s="153">
        <v>0.8</v>
      </c>
      <c r="I944" s="153">
        <v>0</v>
      </c>
    </row>
    <row r="945" spans="1:9" ht="15.75">
      <c r="A945" s="155">
        <v>937</v>
      </c>
      <c r="B945" s="155" t="s">
        <v>2832</v>
      </c>
      <c r="C945" s="154">
        <v>77.777777777777771</v>
      </c>
      <c r="D945" s="153">
        <v>0.9900000000000001</v>
      </c>
      <c r="E945" s="153">
        <v>0</v>
      </c>
      <c r="F945" s="153">
        <v>0.9900000000000001</v>
      </c>
      <c r="G945" s="153">
        <v>0.9900000000000001</v>
      </c>
      <c r="H945" s="153">
        <v>0.9900000000000001</v>
      </c>
      <c r="I945" s="153">
        <v>0</v>
      </c>
    </row>
    <row r="946" spans="1:9" ht="15.75">
      <c r="A946" s="155">
        <v>938</v>
      </c>
      <c r="B946" s="155" t="s">
        <v>2831</v>
      </c>
      <c r="C946" s="154">
        <v>166.67</v>
      </c>
      <c r="D946" s="153">
        <v>0.80000000000000016</v>
      </c>
      <c r="E946" s="153">
        <v>0.80000000000000016</v>
      </c>
      <c r="F946" s="153">
        <v>0.80000000000000016</v>
      </c>
      <c r="G946" s="153">
        <v>0.80000000000000016</v>
      </c>
      <c r="H946" s="153">
        <v>0.80000000000000016</v>
      </c>
      <c r="I946" s="153">
        <v>0</v>
      </c>
    </row>
    <row r="947" spans="1:9" ht="15.75">
      <c r="A947" s="155">
        <v>939</v>
      </c>
      <c r="B947" s="155" t="s">
        <v>2830</v>
      </c>
      <c r="C947" s="154">
        <v>167</v>
      </c>
      <c r="D947" s="153">
        <v>0.94131736526946097</v>
      </c>
      <c r="E947" s="153">
        <v>1.1329341317365269</v>
      </c>
      <c r="F947" s="153">
        <v>1.2455089820359282</v>
      </c>
      <c r="G947" s="153">
        <v>1.3652694610778444</v>
      </c>
      <c r="H947" s="153">
        <v>1.2095808383233533</v>
      </c>
      <c r="I947" s="153">
        <v>1.2047904191616765</v>
      </c>
    </row>
    <row r="948" spans="1:9" ht="15.75">
      <c r="A948" s="155">
        <v>940</v>
      </c>
      <c r="B948" s="155" t="s">
        <v>2829</v>
      </c>
      <c r="C948" s="154">
        <v>94.444444444444443</v>
      </c>
      <c r="D948" s="153">
        <v>0.73058823529411765</v>
      </c>
      <c r="E948" s="153">
        <v>0.73058823529411765</v>
      </c>
      <c r="F948" s="153">
        <v>0.73058823529411765</v>
      </c>
      <c r="G948" s="153">
        <v>0.73058823529411765</v>
      </c>
      <c r="H948" s="153">
        <v>0.73058823529411765</v>
      </c>
      <c r="I948" s="153">
        <v>0</v>
      </c>
    </row>
    <row r="949" spans="1:9" ht="15.75">
      <c r="A949" s="155">
        <v>941</v>
      </c>
      <c r="B949" s="155" t="s">
        <v>2828</v>
      </c>
      <c r="C949" s="154">
        <v>72.222222222222214</v>
      </c>
      <c r="D949" s="153">
        <v>1.0246153846153847</v>
      </c>
      <c r="E949" s="153">
        <v>1.0246153846153847</v>
      </c>
      <c r="F949" s="153">
        <v>1.0246153846153847</v>
      </c>
      <c r="G949" s="153">
        <v>1.0246153846153847</v>
      </c>
      <c r="H949" s="153">
        <v>1.0246153846153847</v>
      </c>
      <c r="I949" s="153">
        <v>1.0246153846153847</v>
      </c>
    </row>
    <row r="950" spans="1:9" ht="15.75">
      <c r="A950" s="155">
        <v>942</v>
      </c>
      <c r="B950" s="155" t="s">
        <v>2827</v>
      </c>
      <c r="C950" s="154">
        <v>78</v>
      </c>
      <c r="D950" s="153">
        <v>0.44871794871794873</v>
      </c>
      <c r="E950" s="153">
        <v>0</v>
      </c>
      <c r="F950" s="153">
        <v>0.53846153846153844</v>
      </c>
      <c r="G950" s="153">
        <v>0.64102564102564108</v>
      </c>
      <c r="H950" s="153">
        <v>0.64102564102564108</v>
      </c>
      <c r="I950" s="153">
        <v>0</v>
      </c>
    </row>
    <row r="951" spans="1:9" ht="15.75">
      <c r="A951" s="155">
        <v>943</v>
      </c>
      <c r="B951" s="155" t="s">
        <v>2826</v>
      </c>
      <c r="C951" s="154">
        <v>133</v>
      </c>
      <c r="D951" s="153">
        <v>0.81804511278195491</v>
      </c>
      <c r="E951" s="153">
        <v>0.84210526315789469</v>
      </c>
      <c r="F951" s="153">
        <v>0.87518796992481207</v>
      </c>
      <c r="G951" s="153">
        <v>0.83969924812030083</v>
      </c>
      <c r="H951" s="153">
        <v>0.86015037593984967</v>
      </c>
      <c r="I951" s="153">
        <v>0</v>
      </c>
    </row>
    <row r="952" spans="1:9" ht="15.75">
      <c r="A952" s="155">
        <v>944</v>
      </c>
      <c r="B952" s="155" t="s">
        <v>2825</v>
      </c>
      <c r="C952" s="154">
        <v>88.888888888888886</v>
      </c>
      <c r="D952" s="153">
        <v>0.40500000000000003</v>
      </c>
      <c r="E952" s="153">
        <v>0.40500000000000003</v>
      </c>
      <c r="F952" s="153">
        <v>0.48375000000000001</v>
      </c>
      <c r="G952" s="153">
        <v>0.48375000000000001</v>
      </c>
      <c r="H952" s="153">
        <v>0.495</v>
      </c>
      <c r="I952" s="153">
        <v>0</v>
      </c>
    </row>
    <row r="953" spans="1:9" ht="15.75">
      <c r="A953" s="155">
        <v>945</v>
      </c>
      <c r="B953" s="155" t="s">
        <v>2824</v>
      </c>
      <c r="C953" s="154">
        <v>120</v>
      </c>
      <c r="D953" s="153">
        <v>0.8</v>
      </c>
      <c r="E953" s="153">
        <v>0.8</v>
      </c>
      <c r="F953" s="153">
        <v>0.8</v>
      </c>
      <c r="G953" s="153">
        <v>0.8</v>
      </c>
      <c r="H953" s="153">
        <v>0.8</v>
      </c>
      <c r="I953" s="153">
        <v>0.8</v>
      </c>
    </row>
    <row r="954" spans="1:9" ht="15.75">
      <c r="A954" s="155">
        <v>946</v>
      </c>
      <c r="B954" s="155" t="s">
        <v>2823</v>
      </c>
      <c r="C954" s="154">
        <v>106.66666666666666</v>
      </c>
      <c r="D954" s="153">
        <v>0.20625000000000002</v>
      </c>
      <c r="E954" s="153">
        <v>0.20625000000000002</v>
      </c>
      <c r="F954" s="153">
        <v>0.20625000000000002</v>
      </c>
      <c r="G954" s="153">
        <v>0.21562500000000001</v>
      </c>
      <c r="H954" s="153">
        <v>0.21562500000000001</v>
      </c>
      <c r="I954" s="153">
        <v>0.21562500000000001</v>
      </c>
    </row>
    <row r="955" spans="1:9" ht="15.75">
      <c r="A955" s="155">
        <v>947</v>
      </c>
      <c r="B955" s="155" t="s">
        <v>2822</v>
      </c>
      <c r="C955" s="154">
        <v>102.22222222222221</v>
      </c>
      <c r="D955" s="153">
        <v>0.97826086956521752</v>
      </c>
      <c r="E955" s="153">
        <v>1.0760869565217392</v>
      </c>
      <c r="F955" s="153">
        <v>1.0760869565217392</v>
      </c>
      <c r="G955" s="153">
        <v>1.0956521739130436</v>
      </c>
      <c r="H955" s="153">
        <v>1.0956521739130436</v>
      </c>
      <c r="I955" s="153">
        <v>1.0956521739130436</v>
      </c>
    </row>
    <row r="956" spans="1:9" ht="15.75">
      <c r="A956" s="155">
        <v>948</v>
      </c>
      <c r="B956" s="155" t="s">
        <v>2821</v>
      </c>
      <c r="C956" s="154">
        <v>100</v>
      </c>
      <c r="D956" s="153">
        <v>0.96</v>
      </c>
      <c r="E956" s="153">
        <v>0.96</v>
      </c>
      <c r="F956" s="153">
        <v>1.1399999999999999</v>
      </c>
      <c r="G956" s="153">
        <v>1.1399999999999999</v>
      </c>
      <c r="H956" s="153">
        <v>1.1399999999999999</v>
      </c>
      <c r="I956" s="153">
        <v>1.1399999999999999</v>
      </c>
    </row>
    <row r="957" spans="1:9" ht="15.75">
      <c r="A957" s="155">
        <v>949</v>
      </c>
      <c r="B957" s="155" t="s">
        <v>2820</v>
      </c>
      <c r="C957" s="154">
        <v>103.33333333333333</v>
      </c>
      <c r="D957" s="153">
        <v>1.1612903225806452</v>
      </c>
      <c r="E957" s="153">
        <v>1.1612903225806452</v>
      </c>
      <c r="F957" s="153">
        <v>1.1612903225806452</v>
      </c>
      <c r="G957" s="153">
        <v>1.1612903225806452</v>
      </c>
      <c r="H957" s="153">
        <v>1.1612903225806452</v>
      </c>
      <c r="I957" s="153">
        <v>0</v>
      </c>
    </row>
    <row r="958" spans="1:9" ht="15.75">
      <c r="A958" s="155">
        <v>950</v>
      </c>
      <c r="B958" s="155" t="s">
        <v>2819</v>
      </c>
      <c r="C958" s="154">
        <v>76.666666666666671</v>
      </c>
      <c r="D958" s="153">
        <v>1.2</v>
      </c>
      <c r="E958" s="153">
        <v>1.2</v>
      </c>
      <c r="F958" s="153">
        <v>1.2</v>
      </c>
      <c r="G958" s="153">
        <v>1.2</v>
      </c>
      <c r="H958" s="153">
        <v>1.2</v>
      </c>
      <c r="I958" s="153">
        <v>0</v>
      </c>
    </row>
    <row r="959" spans="1:9" ht="15.75">
      <c r="A959" s="155">
        <v>951</v>
      </c>
      <c r="B959" s="155" t="s">
        <v>2818</v>
      </c>
      <c r="C959" s="154">
        <v>87.777777777777771</v>
      </c>
      <c r="D959" s="153">
        <v>0.60379746835443038</v>
      </c>
      <c r="E959" s="153">
        <v>0.60379746835443038</v>
      </c>
      <c r="F959" s="153">
        <v>0.60379746835443038</v>
      </c>
      <c r="G959" s="153">
        <v>0.60379746835443038</v>
      </c>
      <c r="H959" s="153">
        <v>0.60379746835443038</v>
      </c>
      <c r="I959" s="153">
        <v>0.60379746835443038</v>
      </c>
    </row>
    <row r="960" spans="1:9" ht="15.75">
      <c r="A960" s="155">
        <v>952</v>
      </c>
      <c r="B960" s="155" t="s">
        <v>2817</v>
      </c>
      <c r="C960" s="154">
        <v>83.333333333333329</v>
      </c>
      <c r="D960" s="153">
        <v>0.9</v>
      </c>
      <c r="E960" s="153">
        <v>0.9</v>
      </c>
      <c r="F960" s="153">
        <v>0.9</v>
      </c>
      <c r="G960" s="153">
        <v>0.9</v>
      </c>
      <c r="H960" s="153">
        <v>0.9</v>
      </c>
      <c r="I960" s="153">
        <v>0</v>
      </c>
    </row>
    <row r="961" spans="1:9" ht="15.75">
      <c r="A961" s="155">
        <v>953</v>
      </c>
      <c r="B961" s="155" t="s">
        <v>2816</v>
      </c>
      <c r="C961" s="154">
        <v>103.33333333333333</v>
      </c>
      <c r="D961" s="153">
        <v>0.32903225806451614</v>
      </c>
      <c r="E961" s="153">
        <v>0.47419354838709682</v>
      </c>
      <c r="F961" s="153">
        <v>0.50322580645161297</v>
      </c>
      <c r="G961" s="153">
        <v>0.50322580645161297</v>
      </c>
      <c r="H961" s="153">
        <v>0.50322580645161297</v>
      </c>
      <c r="I961" s="153">
        <v>0</v>
      </c>
    </row>
    <row r="962" spans="1:9" ht="15.75">
      <c r="A962" s="155">
        <v>954</v>
      </c>
      <c r="B962" s="155" t="s">
        <v>2815</v>
      </c>
      <c r="C962" s="154">
        <v>180</v>
      </c>
      <c r="D962" s="153">
        <v>0.8</v>
      </c>
      <c r="E962" s="153">
        <v>0.8</v>
      </c>
      <c r="F962" s="153">
        <v>0.8</v>
      </c>
      <c r="G962" s="153">
        <v>0.8</v>
      </c>
      <c r="H962" s="153">
        <v>0.8</v>
      </c>
      <c r="I962" s="153">
        <v>0</v>
      </c>
    </row>
    <row r="963" spans="1:9" ht="15.75">
      <c r="A963" s="155">
        <v>955</v>
      </c>
      <c r="B963" s="155" t="s">
        <v>2814</v>
      </c>
      <c r="C963" s="154">
        <v>72.222222222222214</v>
      </c>
      <c r="D963" s="153">
        <v>4.1538461538461545E-2</v>
      </c>
      <c r="E963" s="153">
        <v>4.1538461538461545E-2</v>
      </c>
      <c r="F963" s="153">
        <v>4.1538461538461545E-2</v>
      </c>
      <c r="G963" s="153">
        <v>4.1538461538461545E-2</v>
      </c>
      <c r="H963" s="153">
        <v>4.1538461538461545E-2</v>
      </c>
      <c r="I963" s="153">
        <v>0</v>
      </c>
    </row>
    <row r="964" spans="1:9" ht="15.75">
      <c r="A964" s="155">
        <v>956</v>
      </c>
      <c r="B964" s="155" t="s">
        <v>2813</v>
      </c>
      <c r="C964" s="154">
        <v>78.888888888888886</v>
      </c>
      <c r="D964" s="153">
        <v>0.34225352112676055</v>
      </c>
      <c r="E964" s="153">
        <v>0.34225352112676055</v>
      </c>
      <c r="F964" s="153">
        <v>0.34225352112676055</v>
      </c>
      <c r="G964" s="153">
        <v>0.50704225352112675</v>
      </c>
      <c r="H964" s="153">
        <v>0.50704225352112675</v>
      </c>
      <c r="I964" s="153">
        <v>0.50704225352112675</v>
      </c>
    </row>
    <row r="965" spans="1:9" ht="15.75">
      <c r="A965" s="155">
        <v>957</v>
      </c>
      <c r="B965" s="155" t="s">
        <v>2812</v>
      </c>
      <c r="C965" s="154">
        <v>2500</v>
      </c>
      <c r="D965" s="153">
        <v>0.8</v>
      </c>
      <c r="E965" s="153">
        <v>0.8</v>
      </c>
      <c r="F965" s="153">
        <v>0.8</v>
      </c>
      <c r="G965" s="153">
        <v>0.8</v>
      </c>
      <c r="H965" s="153">
        <v>0.8</v>
      </c>
      <c r="I965" s="153">
        <v>0.8</v>
      </c>
    </row>
    <row r="966" spans="1:9" ht="15.75">
      <c r="A966" s="155">
        <v>958</v>
      </c>
      <c r="B966" s="155" t="s">
        <v>2811</v>
      </c>
      <c r="C966" s="154">
        <v>101.11</v>
      </c>
      <c r="D966" s="153">
        <v>0.76154683018494707</v>
      </c>
      <c r="E966" s="153">
        <v>0.76154683018494707</v>
      </c>
      <c r="F966" s="153">
        <v>0.76154683018494707</v>
      </c>
      <c r="G966" s="153">
        <v>0.76154683018494707</v>
      </c>
      <c r="H966" s="153">
        <v>0.76154683018494707</v>
      </c>
      <c r="I966" s="153">
        <v>0</v>
      </c>
    </row>
    <row r="967" spans="1:9" ht="15.75">
      <c r="A967" s="155">
        <v>959</v>
      </c>
      <c r="B967" s="155" t="s">
        <v>2810</v>
      </c>
      <c r="C967" s="154">
        <v>167</v>
      </c>
      <c r="D967" s="153">
        <v>1.1688622754491018</v>
      </c>
      <c r="E967" s="153">
        <v>1.2311377245508981</v>
      </c>
      <c r="F967" s="153">
        <v>1.4035928143712575</v>
      </c>
      <c r="G967" s="153">
        <v>1.5999999999999999</v>
      </c>
      <c r="H967" s="153">
        <v>1.5760479041916167</v>
      </c>
      <c r="I967" s="153">
        <v>1.5065868263473055</v>
      </c>
    </row>
    <row r="968" spans="1:9" ht="15.75">
      <c r="A968" s="155">
        <v>960</v>
      </c>
      <c r="B968" s="155" t="s">
        <v>2809</v>
      </c>
      <c r="C968" s="154">
        <v>77.78</v>
      </c>
      <c r="D968" s="153">
        <v>0.2699922859346876</v>
      </c>
      <c r="E968" s="153">
        <v>0.2699922859346876</v>
      </c>
      <c r="F968" s="153">
        <v>0.2699922859346876</v>
      </c>
      <c r="G968" s="153">
        <v>0.2699922859346876</v>
      </c>
      <c r="H968" s="153">
        <v>0.2699922859346876</v>
      </c>
      <c r="I968" s="153">
        <v>0.28284906145538696</v>
      </c>
    </row>
    <row r="969" spans="1:9" ht="15.75">
      <c r="A969" s="155">
        <v>961</v>
      </c>
      <c r="B969" s="155" t="s">
        <v>2808</v>
      </c>
      <c r="C969" s="154">
        <v>75.555555555555557</v>
      </c>
      <c r="D969" s="153">
        <v>0.67499999999999993</v>
      </c>
      <c r="E969" s="153">
        <v>0.67499999999999993</v>
      </c>
      <c r="F969" s="153">
        <v>0.67499999999999993</v>
      </c>
      <c r="G969" s="153">
        <v>0.80735294117647061</v>
      </c>
      <c r="H969" s="153">
        <v>0.86029411764705876</v>
      </c>
      <c r="I969" s="153">
        <v>0</v>
      </c>
    </row>
    <row r="970" spans="1:9" ht="15.75">
      <c r="A970" s="155">
        <v>962</v>
      </c>
      <c r="B970" s="155" t="s">
        <v>2807</v>
      </c>
      <c r="C970" s="154">
        <v>228</v>
      </c>
      <c r="D970" s="153">
        <v>0.8</v>
      </c>
      <c r="E970" s="153">
        <v>0.8</v>
      </c>
      <c r="F970" s="153">
        <v>0.8</v>
      </c>
      <c r="G970" s="153">
        <v>0.86368421052631572</v>
      </c>
      <c r="H970" s="153">
        <v>0.8</v>
      </c>
      <c r="I970" s="153">
        <v>0</v>
      </c>
    </row>
    <row r="971" spans="1:9" ht="15.75">
      <c r="A971" s="155">
        <v>963</v>
      </c>
      <c r="B971" s="155" t="s">
        <v>2806</v>
      </c>
      <c r="C971" s="154">
        <v>143</v>
      </c>
      <c r="D971" s="153">
        <v>0.8</v>
      </c>
      <c r="E971" s="153">
        <v>0.8</v>
      </c>
      <c r="F971" s="153">
        <v>0.8</v>
      </c>
      <c r="G971" s="153">
        <v>0</v>
      </c>
      <c r="H971" s="153">
        <v>0</v>
      </c>
      <c r="I971" s="153">
        <v>0</v>
      </c>
    </row>
    <row r="972" spans="1:9" ht="15.75">
      <c r="A972" s="155">
        <v>964</v>
      </c>
      <c r="B972" s="155" t="s">
        <v>2805</v>
      </c>
      <c r="C972" s="154">
        <v>228</v>
      </c>
      <c r="D972" s="153">
        <v>0.9263157894736842</v>
      </c>
      <c r="E972" s="153">
        <v>0.87368421052631573</v>
      </c>
      <c r="F972" s="153">
        <v>0.9754385964912281</v>
      </c>
      <c r="G972" s="153">
        <v>0.92701754385964918</v>
      </c>
      <c r="H972" s="153">
        <v>0.95929824561403509</v>
      </c>
      <c r="I972" s="153">
        <v>0</v>
      </c>
    </row>
    <row r="973" spans="1:9" ht="15.75">
      <c r="A973" s="155">
        <v>965</v>
      </c>
      <c r="B973" s="155" t="s">
        <v>2804</v>
      </c>
      <c r="C973" s="154">
        <v>2222.23</v>
      </c>
      <c r="D973" s="153">
        <v>0.8</v>
      </c>
      <c r="E973" s="153">
        <v>0.8</v>
      </c>
      <c r="F973" s="153">
        <v>0.8</v>
      </c>
      <c r="G973" s="153">
        <v>0.8</v>
      </c>
      <c r="H973" s="153">
        <v>0.8</v>
      </c>
      <c r="I973" s="153">
        <v>0</v>
      </c>
    </row>
    <row r="974" spans="1:9" ht="15.75">
      <c r="A974" s="155">
        <v>966</v>
      </c>
      <c r="B974" s="155" t="s">
        <v>2803</v>
      </c>
      <c r="C974" s="154">
        <v>166.67</v>
      </c>
      <c r="D974" s="153">
        <v>0.80000000000000016</v>
      </c>
      <c r="E974" s="153">
        <v>0.80000000000000016</v>
      </c>
      <c r="F974" s="153">
        <v>0.80000000000000016</v>
      </c>
      <c r="G974" s="153">
        <v>0.80000000000000016</v>
      </c>
      <c r="H974" s="153">
        <v>0.80000000000000016</v>
      </c>
      <c r="I974" s="153">
        <v>0.80000000000000016</v>
      </c>
    </row>
    <row r="975" spans="1:9" ht="15.75">
      <c r="A975" s="155">
        <v>967</v>
      </c>
      <c r="B975" s="155" t="s">
        <v>2802</v>
      </c>
      <c r="C975" s="154">
        <v>100</v>
      </c>
      <c r="D975" s="153">
        <v>0.42</v>
      </c>
      <c r="E975" s="153">
        <v>0.47</v>
      </c>
      <c r="F975" s="153">
        <v>0.47</v>
      </c>
      <c r="G975" s="153">
        <v>0.47</v>
      </c>
      <c r="H975" s="153">
        <v>0.47</v>
      </c>
      <c r="I975" s="153">
        <v>0.47</v>
      </c>
    </row>
    <row r="976" spans="1:9" ht="15.75">
      <c r="A976" s="155">
        <v>968</v>
      </c>
      <c r="B976" s="155" t="s">
        <v>2801</v>
      </c>
      <c r="C976" s="154">
        <v>94.44</v>
      </c>
      <c r="D976" s="153">
        <v>0.70944515036001699</v>
      </c>
      <c r="E976" s="153">
        <v>0.70944515036001699</v>
      </c>
      <c r="F976" s="153">
        <v>0.70944515036001699</v>
      </c>
      <c r="G976" s="153">
        <v>0.70944515036001699</v>
      </c>
      <c r="H976" s="153">
        <v>0.70944515036001699</v>
      </c>
      <c r="I976" s="153">
        <v>0</v>
      </c>
    </row>
    <row r="977" spans="1:9" ht="15.75">
      <c r="A977" s="155">
        <v>969</v>
      </c>
      <c r="B977" s="155" t="s">
        <v>2800</v>
      </c>
      <c r="C977" s="154">
        <v>122.22</v>
      </c>
      <c r="D977" s="153">
        <v>0.79999999999999993</v>
      </c>
      <c r="E977" s="153">
        <v>0.79999999999999993</v>
      </c>
      <c r="F977" s="153">
        <v>0.79999999999999993</v>
      </c>
      <c r="G977" s="153">
        <v>0.79999999999999993</v>
      </c>
      <c r="H977" s="153">
        <v>0.79999999999999993</v>
      </c>
      <c r="I977" s="153">
        <v>0</v>
      </c>
    </row>
    <row r="978" spans="1:9" ht="15.75">
      <c r="A978" s="155">
        <v>970</v>
      </c>
      <c r="B978" s="155" t="s">
        <v>2799</v>
      </c>
      <c r="C978" s="154">
        <v>111.11</v>
      </c>
      <c r="D978" s="153">
        <v>0.8</v>
      </c>
      <c r="E978" s="153">
        <v>0.8</v>
      </c>
      <c r="F978" s="153">
        <v>0.8</v>
      </c>
      <c r="G978" s="153">
        <v>0.8</v>
      </c>
      <c r="H978" s="153">
        <v>0.8</v>
      </c>
      <c r="I978" s="153">
        <v>0</v>
      </c>
    </row>
    <row r="979" spans="1:9" ht="15.75">
      <c r="A979" s="155">
        <v>971</v>
      </c>
      <c r="B979" s="155" t="s">
        <v>2798</v>
      </c>
      <c r="C979" s="154">
        <v>700</v>
      </c>
      <c r="D979" s="153">
        <v>1.0109714285714284</v>
      </c>
      <c r="E979" s="153">
        <v>0.95268571428571425</v>
      </c>
      <c r="F979" s="153">
        <v>1.0434285714285714</v>
      </c>
      <c r="G979" s="153">
        <v>1.0477714285714286</v>
      </c>
      <c r="H979" s="153">
        <v>1.1154285714285714</v>
      </c>
      <c r="I979" s="153">
        <v>0</v>
      </c>
    </row>
    <row r="980" spans="1:9" ht="15.75">
      <c r="A980" s="155">
        <v>972</v>
      </c>
      <c r="B980" s="155" t="s">
        <v>3702</v>
      </c>
      <c r="C980" s="154">
        <v>482.22</v>
      </c>
      <c r="D980" s="153">
        <v>0.79999999999999993</v>
      </c>
      <c r="E980" s="153">
        <v>0.79999999999999993</v>
      </c>
      <c r="F980" s="153">
        <v>0.79999999999999993</v>
      </c>
      <c r="G980" s="153">
        <v>0.79999999999999993</v>
      </c>
      <c r="H980" s="153">
        <v>0.79999999999999993</v>
      </c>
      <c r="I980" s="153">
        <v>0.79999999999999993</v>
      </c>
    </row>
    <row r="981" spans="1:9" ht="15.75">
      <c r="A981" s="155">
        <v>973</v>
      </c>
      <c r="B981" s="155" t="s">
        <v>3703</v>
      </c>
      <c r="C981" s="154">
        <v>96.7</v>
      </c>
      <c r="D981" s="153">
        <v>0</v>
      </c>
      <c r="E981" s="153">
        <v>0</v>
      </c>
      <c r="F981" s="153">
        <v>0.44467425025853152</v>
      </c>
      <c r="G981" s="153">
        <v>0.44467425025853152</v>
      </c>
      <c r="H981" s="153">
        <v>0.54808686659772488</v>
      </c>
      <c r="I981" s="153">
        <v>0</v>
      </c>
    </row>
    <row r="982" spans="1:9" ht="15.75">
      <c r="A982" s="155">
        <v>974</v>
      </c>
      <c r="B982" s="155" t="s">
        <v>2797</v>
      </c>
      <c r="C982" s="154">
        <v>220</v>
      </c>
      <c r="D982" s="153">
        <v>1.2363636363636363</v>
      </c>
      <c r="E982" s="153">
        <v>1.2058181818181817</v>
      </c>
      <c r="F982" s="153">
        <v>0.99345454545454548</v>
      </c>
      <c r="G982" s="153">
        <v>1.0181818181818181</v>
      </c>
      <c r="H982" s="153">
        <v>1.0727272727272728</v>
      </c>
      <c r="I982" s="153">
        <v>1.056</v>
      </c>
    </row>
    <row r="983" spans="1:9" ht="15.75">
      <c r="A983" s="155">
        <v>975</v>
      </c>
      <c r="B983" s="155" t="s">
        <v>2796</v>
      </c>
      <c r="C983" s="154">
        <v>178</v>
      </c>
      <c r="D983" s="153">
        <v>0.8</v>
      </c>
      <c r="E983" s="153">
        <v>0.8</v>
      </c>
      <c r="F983" s="153">
        <v>0.8</v>
      </c>
      <c r="G983" s="153">
        <v>0.8</v>
      </c>
      <c r="H983" s="153">
        <v>0.8</v>
      </c>
      <c r="I983" s="153">
        <v>0.8</v>
      </c>
    </row>
    <row r="984" spans="1:9" ht="15.75">
      <c r="A984" s="155">
        <v>976</v>
      </c>
      <c r="B984" s="155" t="s">
        <v>2795</v>
      </c>
      <c r="C984" s="154">
        <v>350</v>
      </c>
      <c r="D984" s="153">
        <v>1.0011428571428571</v>
      </c>
      <c r="E984" s="153">
        <v>1.0868571428571427</v>
      </c>
      <c r="F984" s="153">
        <v>0.99314285714285722</v>
      </c>
      <c r="G984" s="153">
        <v>0.83657142857142863</v>
      </c>
      <c r="H984" s="153">
        <v>0.8</v>
      </c>
      <c r="I984" s="153">
        <v>0.8</v>
      </c>
    </row>
    <row r="985" spans="1:9" ht="15.75">
      <c r="A985" s="155">
        <v>977</v>
      </c>
      <c r="B985" s="155" t="s">
        <v>2794</v>
      </c>
      <c r="C985" s="154">
        <v>85.555555555555557</v>
      </c>
      <c r="D985" s="153">
        <v>0.97012987012987006</v>
      </c>
      <c r="E985" s="153">
        <v>0</v>
      </c>
      <c r="F985" s="153">
        <v>0.43246753246753245</v>
      </c>
      <c r="G985" s="153">
        <v>0.43246753246753245</v>
      </c>
      <c r="H985" s="153">
        <v>0.43246753246753245</v>
      </c>
      <c r="I985" s="153">
        <v>0.43246753246753245</v>
      </c>
    </row>
    <row r="986" spans="1:9" ht="15.75">
      <c r="A986" s="155">
        <v>978</v>
      </c>
      <c r="B986" s="155" t="s">
        <v>2793</v>
      </c>
      <c r="C986" s="154">
        <v>81.111111111111114</v>
      </c>
      <c r="D986" s="153">
        <v>1.1095890410958904</v>
      </c>
      <c r="E986" s="153">
        <v>1.1095890410958904</v>
      </c>
      <c r="F986" s="153">
        <v>1.1095890410958904</v>
      </c>
      <c r="G986" s="153">
        <v>1.1095890410958904</v>
      </c>
      <c r="H986" s="153">
        <v>1.1095890410958904</v>
      </c>
      <c r="I986" s="153">
        <v>1.1095890410958904</v>
      </c>
    </row>
    <row r="987" spans="1:9" ht="15.75">
      <c r="A987" s="155">
        <v>979</v>
      </c>
      <c r="B987" s="155" t="s">
        <v>2792</v>
      </c>
      <c r="C987" s="154">
        <v>166</v>
      </c>
      <c r="D987" s="153">
        <v>0.8</v>
      </c>
      <c r="E987" s="153">
        <v>0.8</v>
      </c>
      <c r="F987" s="153">
        <v>0.8</v>
      </c>
      <c r="G987" s="153">
        <v>0.8</v>
      </c>
      <c r="H987" s="153">
        <v>0.8</v>
      </c>
      <c r="I987" s="153">
        <v>0.8</v>
      </c>
    </row>
    <row r="988" spans="1:9" ht="15.75">
      <c r="A988" s="155">
        <v>980</v>
      </c>
      <c r="B988" s="155" t="s">
        <v>2791</v>
      </c>
      <c r="C988" s="154">
        <v>156</v>
      </c>
      <c r="D988" s="153">
        <v>0.94153846153846155</v>
      </c>
      <c r="E988" s="153">
        <v>0.93846153846153846</v>
      </c>
      <c r="F988" s="153">
        <v>0.94153846153846155</v>
      </c>
      <c r="G988" s="153">
        <v>1.0384615384615385</v>
      </c>
      <c r="H988" s="153">
        <v>0.80769230769230771</v>
      </c>
      <c r="I988" s="153">
        <v>0.79999999999999993</v>
      </c>
    </row>
    <row r="989" spans="1:9" ht="15.75">
      <c r="A989" s="155">
        <v>981</v>
      </c>
      <c r="B989" s="155" t="s">
        <v>2790</v>
      </c>
      <c r="C989" s="154">
        <v>106.66666666666666</v>
      </c>
      <c r="D989" s="153">
        <v>0.84375000000000011</v>
      </c>
      <c r="E989" s="153">
        <v>0.84375000000000011</v>
      </c>
      <c r="F989" s="153">
        <v>0.84375000000000011</v>
      </c>
      <c r="G989" s="153">
        <v>0.84375000000000011</v>
      </c>
      <c r="H989" s="153">
        <v>0.84375000000000011</v>
      </c>
      <c r="I989" s="153">
        <v>0.84375000000000011</v>
      </c>
    </row>
    <row r="990" spans="1:9" ht="15.75">
      <c r="A990" s="155">
        <v>982</v>
      </c>
      <c r="B990" s="155" t="s">
        <v>2789</v>
      </c>
      <c r="C990" s="154">
        <v>100</v>
      </c>
      <c r="D990" s="153">
        <v>0.44</v>
      </c>
      <c r="E990" s="153">
        <v>0.44</v>
      </c>
      <c r="F990" s="153">
        <v>0.44</v>
      </c>
      <c r="G990" s="153">
        <v>0.44</v>
      </c>
      <c r="H990" s="153">
        <v>0.44</v>
      </c>
      <c r="I990" s="153">
        <v>0.44</v>
      </c>
    </row>
    <row r="991" spans="1:9" ht="15.75">
      <c r="A991" s="155">
        <v>983</v>
      </c>
      <c r="B991" s="155" t="s">
        <v>2788</v>
      </c>
      <c r="C991" s="154">
        <v>250</v>
      </c>
      <c r="D991" s="153">
        <v>0.8</v>
      </c>
      <c r="E991" s="153">
        <v>0.8</v>
      </c>
      <c r="F991" s="153">
        <v>0.8</v>
      </c>
      <c r="G991" s="153">
        <v>0.8</v>
      </c>
      <c r="H991" s="153">
        <v>0.8</v>
      </c>
      <c r="I991" s="153">
        <v>0.8</v>
      </c>
    </row>
    <row r="992" spans="1:9" ht="15.75">
      <c r="A992" s="155">
        <v>984</v>
      </c>
      <c r="B992" s="155" t="s">
        <v>2787</v>
      </c>
      <c r="C992" s="154">
        <v>150</v>
      </c>
      <c r="D992" s="153">
        <v>0.8</v>
      </c>
      <c r="E992" s="153">
        <v>0.8</v>
      </c>
      <c r="F992" s="153">
        <v>0.8</v>
      </c>
      <c r="G992" s="153">
        <v>0.8</v>
      </c>
      <c r="H992" s="153">
        <v>0.8</v>
      </c>
      <c r="I992" s="153">
        <v>0.8</v>
      </c>
    </row>
    <row r="993" spans="1:9" ht="15.75">
      <c r="A993" s="155">
        <v>985</v>
      </c>
      <c r="B993" s="155" t="s">
        <v>2786</v>
      </c>
      <c r="C993" s="154">
        <v>100</v>
      </c>
      <c r="D993" s="153">
        <v>0.33</v>
      </c>
      <c r="E993" s="153">
        <v>0.33</v>
      </c>
      <c r="F993" s="153">
        <v>0.33</v>
      </c>
      <c r="G993" s="153">
        <v>0.33</v>
      </c>
      <c r="H993" s="153">
        <v>0.33</v>
      </c>
      <c r="I993" s="153">
        <v>0.33</v>
      </c>
    </row>
    <row r="994" spans="1:9" ht="15.75">
      <c r="A994" s="155">
        <v>986</v>
      </c>
      <c r="B994" s="155" t="s">
        <v>2785</v>
      </c>
      <c r="C994" s="154">
        <v>77.777777777777771</v>
      </c>
      <c r="D994" s="153">
        <v>0.92571428571428582</v>
      </c>
      <c r="E994" s="153">
        <v>0.92571428571428582</v>
      </c>
      <c r="F994" s="153">
        <v>0.92571428571428582</v>
      </c>
      <c r="G994" s="153">
        <v>0.92571428571428582</v>
      </c>
      <c r="H994" s="153">
        <v>0.92571428571428582</v>
      </c>
      <c r="I994" s="153">
        <v>0.92571428571428582</v>
      </c>
    </row>
    <row r="995" spans="1:9" ht="15.75">
      <c r="A995" s="155">
        <v>987</v>
      </c>
      <c r="B995" s="155" t="s">
        <v>2784</v>
      </c>
      <c r="C995" s="154">
        <v>96.666666666666657</v>
      </c>
      <c r="D995" s="153">
        <v>0.24827586206896554</v>
      </c>
      <c r="E995" s="153">
        <v>0.24827586206896554</v>
      </c>
      <c r="F995" s="153">
        <v>0.24827586206896554</v>
      </c>
      <c r="G995" s="153">
        <v>0.24827586206896554</v>
      </c>
      <c r="H995" s="153">
        <v>0.24827586206896554</v>
      </c>
      <c r="I995" s="153">
        <v>0.24827586206896554</v>
      </c>
    </row>
    <row r="996" spans="1:9" ht="15.75">
      <c r="A996" s="155">
        <v>988</v>
      </c>
      <c r="B996" s="155" t="s">
        <v>2783</v>
      </c>
      <c r="C996" s="154">
        <v>156</v>
      </c>
      <c r="D996" s="153">
        <v>0.85615384615384615</v>
      </c>
      <c r="E996" s="153">
        <v>0.89307692307692299</v>
      </c>
      <c r="F996" s="153">
        <v>0.79999999999999993</v>
      </c>
      <c r="G996" s="153">
        <v>0.79999999999999993</v>
      </c>
      <c r="H996" s="153">
        <v>0.81307692307692314</v>
      </c>
      <c r="I996" s="153">
        <v>0</v>
      </c>
    </row>
    <row r="997" spans="1:9" ht="15.75">
      <c r="A997" s="155">
        <v>989</v>
      </c>
      <c r="B997" s="155" t="s">
        <v>2782</v>
      </c>
      <c r="C997" s="154">
        <v>72.222222222222214</v>
      </c>
      <c r="D997" s="153">
        <v>0.51230769230769235</v>
      </c>
      <c r="E997" s="153">
        <v>0.51230769230769235</v>
      </c>
      <c r="F997" s="153">
        <v>0.51230769230769235</v>
      </c>
      <c r="G997" s="153">
        <v>0.51230769230769235</v>
      </c>
      <c r="H997" s="153">
        <v>0.51230769230769235</v>
      </c>
      <c r="I997" s="153">
        <v>0.51230769230769235</v>
      </c>
    </row>
    <row r="998" spans="1:9" ht="15.75">
      <c r="A998" s="155">
        <v>990</v>
      </c>
      <c r="B998" s="155" t="s">
        <v>2781</v>
      </c>
      <c r="C998" s="154">
        <v>110</v>
      </c>
      <c r="D998" s="153">
        <v>0.8</v>
      </c>
      <c r="E998" s="153">
        <v>0.8</v>
      </c>
      <c r="F998" s="153">
        <v>0.8</v>
      </c>
      <c r="G998" s="153">
        <v>0.8</v>
      </c>
      <c r="H998" s="153">
        <v>0.8</v>
      </c>
      <c r="I998" s="153">
        <v>0.8</v>
      </c>
    </row>
    <row r="999" spans="1:9" ht="15.75">
      <c r="A999" s="155">
        <v>991</v>
      </c>
      <c r="B999" s="155" t="s">
        <v>2780</v>
      </c>
      <c r="C999" s="154">
        <v>100</v>
      </c>
      <c r="D999" s="153">
        <v>0.61</v>
      </c>
      <c r="E999" s="153">
        <v>0.71</v>
      </c>
      <c r="F999" s="153">
        <v>0.71</v>
      </c>
      <c r="G999" s="153">
        <v>0.71</v>
      </c>
      <c r="H999" s="153">
        <v>0.71</v>
      </c>
      <c r="I999" s="153">
        <v>0.71</v>
      </c>
    </row>
    <row r="1000" spans="1:9" ht="15.75">
      <c r="A1000" s="155">
        <v>992</v>
      </c>
      <c r="B1000" s="155" t="s">
        <v>2779</v>
      </c>
      <c r="C1000" s="154">
        <v>297</v>
      </c>
      <c r="D1000" s="153">
        <v>0.94922558922558931</v>
      </c>
      <c r="E1000" s="153">
        <v>0.95191919191919205</v>
      </c>
      <c r="F1000" s="153">
        <v>0.89750841750841748</v>
      </c>
      <c r="G1000" s="153">
        <v>0.91636363636363649</v>
      </c>
      <c r="H1000" s="153">
        <v>0.92390572390572379</v>
      </c>
      <c r="I1000" s="153">
        <v>0</v>
      </c>
    </row>
    <row r="1001" spans="1:9" ht="15.75">
      <c r="A1001" s="155">
        <v>993</v>
      </c>
      <c r="B1001" s="155" t="s">
        <v>2778</v>
      </c>
      <c r="C1001" s="154">
        <v>250</v>
      </c>
      <c r="D1001" s="153">
        <v>0.93279999999999996</v>
      </c>
      <c r="E1001" s="153">
        <v>0.96160000000000001</v>
      </c>
      <c r="F1001" s="153">
        <v>0.86</v>
      </c>
      <c r="G1001" s="153">
        <v>0.83599999999999997</v>
      </c>
      <c r="H1001" s="153">
        <v>0.876</v>
      </c>
      <c r="I1001" s="153">
        <v>0.872</v>
      </c>
    </row>
    <row r="1002" spans="1:9" ht="15.75">
      <c r="A1002" s="155">
        <v>994</v>
      </c>
      <c r="B1002" s="155" t="s">
        <v>2777</v>
      </c>
      <c r="C1002" s="154">
        <v>280</v>
      </c>
      <c r="D1002" s="153">
        <v>0.8</v>
      </c>
      <c r="E1002" s="153">
        <v>0.8</v>
      </c>
      <c r="F1002" s="153">
        <v>0.8</v>
      </c>
      <c r="G1002" s="153">
        <v>0.8</v>
      </c>
      <c r="H1002" s="153">
        <v>0.8</v>
      </c>
      <c r="I1002" s="153">
        <v>0.8</v>
      </c>
    </row>
    <row r="1003" spans="1:9" ht="15.75">
      <c r="A1003" s="155">
        <v>995</v>
      </c>
      <c r="B1003" s="155" t="s">
        <v>2776</v>
      </c>
      <c r="C1003" s="154">
        <v>131</v>
      </c>
      <c r="D1003" s="153">
        <v>0.79999999999999993</v>
      </c>
      <c r="E1003" s="153">
        <v>0.79999999999999993</v>
      </c>
      <c r="F1003" s="153">
        <v>0.79999999999999993</v>
      </c>
      <c r="G1003" s="153">
        <v>0.79999999999999993</v>
      </c>
      <c r="H1003" s="153">
        <v>0.79999999999999993</v>
      </c>
      <c r="I1003" s="153">
        <v>0.79999999999999993</v>
      </c>
    </row>
    <row r="1004" spans="1:9" ht="15.75">
      <c r="A1004" s="155">
        <v>996</v>
      </c>
      <c r="B1004" s="155" t="s">
        <v>2775</v>
      </c>
      <c r="C1004" s="154">
        <v>153</v>
      </c>
      <c r="D1004" s="153">
        <v>0.8</v>
      </c>
      <c r="E1004" s="153">
        <v>0.8</v>
      </c>
      <c r="F1004" s="153">
        <v>0.8</v>
      </c>
      <c r="G1004" s="153">
        <v>0.8</v>
      </c>
      <c r="H1004" s="153">
        <v>0.8</v>
      </c>
      <c r="I1004" s="153">
        <v>0.8</v>
      </c>
    </row>
    <row r="1005" spans="1:9" ht="15.75">
      <c r="A1005" s="155">
        <v>997</v>
      </c>
      <c r="B1005" s="155" t="s">
        <v>3704</v>
      </c>
      <c r="C1005" s="154">
        <v>106.66666666666666</v>
      </c>
      <c r="D1005" s="153">
        <v>0</v>
      </c>
      <c r="E1005" s="153">
        <v>0</v>
      </c>
      <c r="F1005" s="153">
        <v>0</v>
      </c>
      <c r="G1005" s="153">
        <v>0</v>
      </c>
      <c r="H1005" s="153">
        <v>0.67500000000000004</v>
      </c>
      <c r="I1005" s="153">
        <v>0.69375000000000009</v>
      </c>
    </row>
    <row r="1006" spans="1:9" ht="15.75">
      <c r="A1006" s="155">
        <v>998</v>
      </c>
      <c r="B1006" s="155" t="s">
        <v>2774</v>
      </c>
      <c r="C1006" s="154">
        <v>107.77777777777777</v>
      </c>
      <c r="D1006" s="153">
        <v>0.6123711340206186</v>
      </c>
      <c r="E1006" s="153">
        <v>0.64948453608247425</v>
      </c>
      <c r="F1006" s="153">
        <v>0.64948453608247425</v>
      </c>
      <c r="G1006" s="153">
        <v>0.64948453608247425</v>
      </c>
      <c r="H1006" s="153">
        <v>0.64948453608247425</v>
      </c>
      <c r="I1006" s="153">
        <v>0.64948453608247425</v>
      </c>
    </row>
    <row r="1007" spans="1:9" ht="15.75">
      <c r="A1007" s="155">
        <v>999</v>
      </c>
      <c r="B1007" s="155" t="s">
        <v>2773</v>
      </c>
      <c r="C1007" s="154">
        <v>133</v>
      </c>
      <c r="D1007" s="153">
        <v>1.111578947368421</v>
      </c>
      <c r="E1007" s="153">
        <v>2.225563909774436</v>
      </c>
      <c r="F1007" s="153">
        <v>2.0751879699248121</v>
      </c>
      <c r="G1007" s="153">
        <v>1.9248120300751879</v>
      </c>
      <c r="H1007" s="153">
        <v>1.9248120300751879</v>
      </c>
      <c r="I1007" s="153">
        <v>1.7593984962406015</v>
      </c>
    </row>
    <row r="1008" spans="1:9" ht="15.75">
      <c r="A1008" s="155">
        <v>1000</v>
      </c>
      <c r="B1008" s="155" t="s">
        <v>2772</v>
      </c>
      <c r="C1008" s="154">
        <v>100</v>
      </c>
      <c r="D1008" s="153">
        <v>0.51</v>
      </c>
      <c r="E1008" s="153">
        <v>0.55000000000000004</v>
      </c>
      <c r="F1008" s="153">
        <v>0.55000000000000004</v>
      </c>
      <c r="G1008" s="153">
        <v>0.55000000000000004</v>
      </c>
      <c r="H1008" s="153">
        <v>0.55000000000000004</v>
      </c>
      <c r="I1008" s="153">
        <v>0.55000000000000004</v>
      </c>
    </row>
    <row r="1009" spans="1:9" ht="15.75">
      <c r="A1009" s="155">
        <v>1001</v>
      </c>
      <c r="B1009" s="155" t="s">
        <v>2771</v>
      </c>
      <c r="C1009" s="154">
        <v>307</v>
      </c>
      <c r="D1009" s="153">
        <v>0.79999999999999993</v>
      </c>
      <c r="E1009" s="153">
        <v>0.79999999999999993</v>
      </c>
      <c r="F1009" s="153">
        <v>0.79999999999999993</v>
      </c>
      <c r="G1009" s="153">
        <v>0.79999999999999993</v>
      </c>
      <c r="H1009" s="153">
        <v>0.79999999999999993</v>
      </c>
      <c r="I1009" s="153">
        <v>0.79999999999999993</v>
      </c>
    </row>
    <row r="1010" spans="1:9" ht="15.75">
      <c r="A1010" s="155">
        <v>1002</v>
      </c>
      <c r="B1010" s="155" t="s">
        <v>2770</v>
      </c>
      <c r="C1010" s="154">
        <v>400</v>
      </c>
      <c r="D1010" s="153">
        <v>0.8</v>
      </c>
      <c r="E1010" s="153">
        <v>0.8</v>
      </c>
      <c r="F1010" s="153">
        <v>0.8</v>
      </c>
      <c r="G1010" s="153">
        <v>0.8</v>
      </c>
      <c r="H1010" s="153">
        <v>0.8</v>
      </c>
      <c r="I1010" s="153">
        <v>0.8</v>
      </c>
    </row>
    <row r="1011" spans="1:9" ht="15.75">
      <c r="A1011" s="155">
        <v>1003</v>
      </c>
      <c r="B1011" s="155" t="s">
        <v>2769</v>
      </c>
      <c r="C1011" s="154">
        <v>167</v>
      </c>
      <c r="D1011" s="153">
        <v>0.79999999999999993</v>
      </c>
      <c r="E1011" s="153">
        <v>0.79999999999999993</v>
      </c>
      <c r="F1011" s="153">
        <v>0.79999999999999993</v>
      </c>
      <c r="G1011" s="153">
        <v>0.79999999999999993</v>
      </c>
      <c r="H1011" s="153">
        <v>0.79999999999999993</v>
      </c>
      <c r="I1011" s="153">
        <v>0.79999999999999993</v>
      </c>
    </row>
    <row r="1012" spans="1:9" ht="15.75">
      <c r="A1012" s="155">
        <v>1004</v>
      </c>
      <c r="B1012" s="155" t="s">
        <v>2768</v>
      </c>
      <c r="C1012" s="154">
        <v>82.777777777777771</v>
      </c>
      <c r="D1012" s="153">
        <v>0.97852348993288596</v>
      </c>
      <c r="E1012" s="153">
        <v>0</v>
      </c>
      <c r="F1012" s="153">
        <v>0.95436241610738259</v>
      </c>
      <c r="G1012" s="153">
        <v>0.95436241610738259</v>
      </c>
      <c r="H1012" s="153">
        <v>0.95436241610738259</v>
      </c>
      <c r="I1012" s="153">
        <v>0.95436241610738259</v>
      </c>
    </row>
    <row r="1013" spans="1:9" ht="15.75">
      <c r="A1013" s="155">
        <v>1005</v>
      </c>
      <c r="B1013" s="155" t="s">
        <v>2767</v>
      </c>
      <c r="C1013" s="154">
        <v>77.777777777777771</v>
      </c>
      <c r="D1013" s="153">
        <v>0.78428571428571436</v>
      </c>
      <c r="E1013" s="153">
        <v>0.78428571428571436</v>
      </c>
      <c r="F1013" s="153">
        <v>0.78428571428571436</v>
      </c>
      <c r="G1013" s="153">
        <v>0.78428571428571436</v>
      </c>
      <c r="H1013" s="153">
        <v>0.78428571428571436</v>
      </c>
      <c r="I1013" s="153">
        <v>0.78428571428571436</v>
      </c>
    </row>
    <row r="1014" spans="1:9" ht="15.75">
      <c r="A1014" s="155">
        <v>1006</v>
      </c>
      <c r="B1014" s="155" t="s">
        <v>2766</v>
      </c>
      <c r="C1014" s="154">
        <v>77.777777777777771</v>
      </c>
      <c r="D1014" s="153">
        <v>0.38571428571428573</v>
      </c>
      <c r="E1014" s="153">
        <v>0.51428571428571435</v>
      </c>
      <c r="F1014" s="153">
        <v>0.51428571428571435</v>
      </c>
      <c r="G1014" s="153">
        <v>0.51428571428571435</v>
      </c>
      <c r="H1014" s="153">
        <v>0.51428571428571435</v>
      </c>
      <c r="I1014" s="153">
        <v>0.51428571428571435</v>
      </c>
    </row>
    <row r="1015" spans="1:9" ht="15.75">
      <c r="A1015" s="155">
        <v>1007</v>
      </c>
      <c r="B1015" s="155" t="s">
        <v>2765</v>
      </c>
      <c r="C1015" s="154">
        <v>154.44444444444443</v>
      </c>
      <c r="D1015" s="153">
        <v>0.80002877697841734</v>
      </c>
      <c r="E1015" s="153">
        <v>0.80002877697841734</v>
      </c>
      <c r="F1015" s="153">
        <v>0.80002877697841734</v>
      </c>
      <c r="G1015" s="153">
        <v>0.80002877697841734</v>
      </c>
      <c r="H1015" s="153">
        <v>0.80002877697841734</v>
      </c>
      <c r="I1015" s="153">
        <v>0</v>
      </c>
    </row>
    <row r="1016" spans="1:9" ht="15.75">
      <c r="A1016" s="155">
        <v>1008</v>
      </c>
      <c r="B1016" s="155" t="s">
        <v>2764</v>
      </c>
      <c r="C1016" s="154">
        <v>216.66666666666666</v>
      </c>
      <c r="D1016" s="153">
        <v>0.8000123076923078</v>
      </c>
      <c r="E1016" s="153">
        <v>0.8000123076923078</v>
      </c>
      <c r="F1016" s="153">
        <v>0.8000123076923078</v>
      </c>
      <c r="G1016" s="153">
        <v>0.8000123076923078</v>
      </c>
      <c r="H1016" s="153">
        <v>0.8000123076923078</v>
      </c>
      <c r="I1016" s="153">
        <v>0.8000123076923078</v>
      </c>
    </row>
    <row r="1017" spans="1:9" ht="15.75">
      <c r="A1017" s="155">
        <v>1009</v>
      </c>
      <c r="B1017" s="155" t="s">
        <v>2763</v>
      </c>
      <c r="C1017" s="154">
        <v>73.333333333333329</v>
      </c>
      <c r="D1017" s="153">
        <v>0.40909090909090912</v>
      </c>
      <c r="E1017" s="153">
        <v>0.60000000000000009</v>
      </c>
      <c r="F1017" s="153">
        <v>0.60000000000000009</v>
      </c>
      <c r="G1017" s="153">
        <v>0.60000000000000009</v>
      </c>
      <c r="H1017" s="153">
        <v>0.60000000000000009</v>
      </c>
      <c r="I1017" s="153">
        <v>0.60000000000000009</v>
      </c>
    </row>
    <row r="1018" spans="1:9" ht="15.75">
      <c r="A1018" s="155">
        <v>1010</v>
      </c>
      <c r="B1018" s="155" t="s">
        <v>2762</v>
      </c>
      <c r="C1018" s="154">
        <v>222</v>
      </c>
      <c r="D1018" s="153">
        <v>0.91081081081081072</v>
      </c>
      <c r="E1018" s="153">
        <v>0.85837837837837838</v>
      </c>
      <c r="F1018" s="153">
        <v>0.83135135135135141</v>
      </c>
      <c r="G1018" s="153">
        <v>0.79999999999999993</v>
      </c>
      <c r="H1018" s="153">
        <v>0.79999999999999993</v>
      </c>
      <c r="I1018" s="153">
        <v>0.79999999999999993</v>
      </c>
    </row>
    <row r="1019" spans="1:9" ht="15.75">
      <c r="A1019" s="155">
        <v>1011</v>
      </c>
      <c r="B1019" s="155" t="s">
        <v>2761</v>
      </c>
      <c r="C1019" s="154">
        <v>106.66666666666666</v>
      </c>
      <c r="D1019" s="153">
        <v>1.4812500000000002</v>
      </c>
      <c r="E1019" s="153">
        <v>1.4812500000000002</v>
      </c>
      <c r="F1019" s="153">
        <v>1.4812500000000002</v>
      </c>
      <c r="G1019" s="153">
        <v>1.4906250000000001</v>
      </c>
      <c r="H1019" s="153">
        <v>1.4906250000000001</v>
      </c>
      <c r="I1019" s="153">
        <v>1.4906250000000001</v>
      </c>
    </row>
    <row r="1020" spans="1:9" ht="15.75">
      <c r="A1020" s="155">
        <v>1012</v>
      </c>
      <c r="B1020" s="155" t="s">
        <v>2760</v>
      </c>
      <c r="C1020" s="154">
        <v>105.55555555555556</v>
      </c>
      <c r="D1020" s="153">
        <v>0.98526315789473684</v>
      </c>
      <c r="E1020" s="153">
        <v>0.98526315789473684</v>
      </c>
      <c r="F1020" s="153">
        <v>0.98526315789473684</v>
      </c>
      <c r="G1020" s="153">
        <v>0.98526315789473684</v>
      </c>
      <c r="H1020" s="153">
        <v>0.98526315789473684</v>
      </c>
      <c r="I1020" s="153">
        <v>0.98526315789473684</v>
      </c>
    </row>
    <row r="1021" spans="1:9" ht="15.75">
      <c r="A1021" s="155">
        <v>1013</v>
      </c>
      <c r="B1021" s="155" t="s">
        <v>2759</v>
      </c>
      <c r="C1021" s="154">
        <v>83.333333333333329</v>
      </c>
      <c r="D1021" s="153">
        <v>0.22800000000000001</v>
      </c>
      <c r="E1021" s="153">
        <v>0.22800000000000001</v>
      </c>
      <c r="F1021" s="153">
        <v>0.22800000000000001</v>
      </c>
      <c r="G1021" s="153">
        <v>0.22800000000000001</v>
      </c>
      <c r="H1021" s="153">
        <v>0.22800000000000001</v>
      </c>
      <c r="I1021" s="153">
        <v>0.22800000000000001</v>
      </c>
    </row>
    <row r="1022" spans="1:9" ht="15.75">
      <c r="A1022" s="155">
        <v>1014</v>
      </c>
      <c r="B1022" s="155" t="s">
        <v>2758</v>
      </c>
      <c r="C1022" s="154">
        <v>120</v>
      </c>
      <c r="D1022" s="153">
        <v>0.8</v>
      </c>
      <c r="E1022" s="153">
        <v>0.8</v>
      </c>
      <c r="F1022" s="153">
        <v>0.8</v>
      </c>
      <c r="G1022" s="153">
        <v>0.8</v>
      </c>
      <c r="H1022" s="153">
        <v>0.8</v>
      </c>
      <c r="I1022" s="153">
        <v>0.8</v>
      </c>
    </row>
    <row r="1023" spans="1:9" ht="15.75">
      <c r="A1023" s="155">
        <v>1015</v>
      </c>
      <c r="B1023" s="155" t="s">
        <v>2757</v>
      </c>
      <c r="C1023" s="154">
        <v>120</v>
      </c>
      <c r="D1023" s="153">
        <v>1.35</v>
      </c>
      <c r="E1023" s="153">
        <v>1.4</v>
      </c>
      <c r="F1023" s="153">
        <v>1.3</v>
      </c>
      <c r="G1023" s="153">
        <v>1.6</v>
      </c>
      <c r="H1023" s="153">
        <v>1.25</v>
      </c>
      <c r="I1023" s="153">
        <v>1.25</v>
      </c>
    </row>
    <row r="1024" spans="1:9" ht="15.75">
      <c r="A1024" s="155">
        <v>1016</v>
      </c>
      <c r="B1024" s="155" t="s">
        <v>2756</v>
      </c>
      <c r="C1024" s="154">
        <v>100</v>
      </c>
      <c r="D1024" s="153">
        <v>0.41</v>
      </c>
      <c r="E1024" s="153">
        <v>0.5</v>
      </c>
      <c r="F1024" s="153">
        <v>0.5</v>
      </c>
      <c r="G1024" s="153">
        <v>0.5</v>
      </c>
      <c r="H1024" s="153">
        <v>0.5</v>
      </c>
      <c r="I1024" s="153">
        <v>0.5</v>
      </c>
    </row>
    <row r="1025" spans="1:9" ht="15.75">
      <c r="A1025" s="155">
        <v>1017</v>
      </c>
      <c r="B1025" s="155" t="s">
        <v>2755</v>
      </c>
      <c r="C1025" s="154">
        <v>88.888888888888886</v>
      </c>
      <c r="D1025" s="153">
        <v>0.78749999999999998</v>
      </c>
      <c r="E1025" s="153">
        <v>0.84375</v>
      </c>
      <c r="F1025" s="153">
        <v>0.84375</v>
      </c>
      <c r="G1025" s="153">
        <v>0.84375</v>
      </c>
      <c r="H1025" s="153">
        <v>0.84375</v>
      </c>
      <c r="I1025" s="153">
        <v>0.84375</v>
      </c>
    </row>
    <row r="1026" spans="1:9" ht="15.75">
      <c r="A1026" s="155">
        <v>1018</v>
      </c>
      <c r="B1026" s="155" t="s">
        <v>2754</v>
      </c>
      <c r="C1026" s="154">
        <v>85.555555555555557</v>
      </c>
      <c r="D1026" s="153">
        <v>0.51428571428571423</v>
      </c>
      <c r="E1026" s="153">
        <v>0.51428571428571423</v>
      </c>
      <c r="F1026" s="153">
        <v>0.52597402597402598</v>
      </c>
      <c r="G1026" s="153">
        <v>0.52597402597402598</v>
      </c>
      <c r="H1026" s="153">
        <v>0.52597402597402598</v>
      </c>
      <c r="I1026" s="153">
        <v>0.54935064935064937</v>
      </c>
    </row>
    <row r="1027" spans="1:9" ht="15.75">
      <c r="A1027" s="155">
        <v>1019</v>
      </c>
      <c r="B1027" s="155" t="s">
        <v>2753</v>
      </c>
      <c r="C1027" s="154">
        <v>87.777777777777771</v>
      </c>
      <c r="D1027" s="153">
        <v>0.31898734177215193</v>
      </c>
      <c r="E1027" s="153">
        <v>0.31898734177215193</v>
      </c>
      <c r="F1027" s="153">
        <v>0.31898734177215193</v>
      </c>
      <c r="G1027" s="153">
        <v>0.31898734177215193</v>
      </c>
      <c r="H1027" s="153">
        <v>0.31898734177215193</v>
      </c>
      <c r="I1027" s="153">
        <v>0.31898734177215193</v>
      </c>
    </row>
    <row r="1028" spans="1:9" ht="15.75">
      <c r="A1028" s="155">
        <v>1020</v>
      </c>
      <c r="B1028" s="155" t="s">
        <v>2752</v>
      </c>
      <c r="C1028" s="154">
        <v>467.77777777777777</v>
      </c>
      <c r="D1028" s="153">
        <v>0.80000380047505937</v>
      </c>
      <c r="E1028" s="153">
        <v>0.80000380047505937</v>
      </c>
      <c r="F1028" s="153">
        <v>0.80000380047505937</v>
      </c>
      <c r="G1028" s="153">
        <v>0.80000380047505937</v>
      </c>
      <c r="H1028" s="153">
        <v>0.80000380047505937</v>
      </c>
      <c r="I1028" s="153">
        <v>0.80000380047505937</v>
      </c>
    </row>
    <row r="1029" spans="1:9" ht="15.75">
      <c r="A1029" s="155">
        <v>1021</v>
      </c>
      <c r="B1029" s="155" t="s">
        <v>2751</v>
      </c>
      <c r="C1029" s="154">
        <v>278</v>
      </c>
      <c r="D1029" s="153">
        <v>0.8</v>
      </c>
      <c r="E1029" s="153">
        <v>0.8</v>
      </c>
      <c r="F1029" s="153">
        <v>0.8</v>
      </c>
      <c r="G1029" s="153">
        <v>0.8</v>
      </c>
      <c r="H1029" s="153">
        <v>0.8</v>
      </c>
      <c r="I1029" s="153">
        <v>0.8</v>
      </c>
    </row>
    <row r="1030" spans="1:9" ht="15.75">
      <c r="A1030" s="155">
        <v>1022</v>
      </c>
      <c r="B1030" s="155" t="s">
        <v>2750</v>
      </c>
      <c r="C1030" s="154">
        <v>120</v>
      </c>
      <c r="D1030" s="153">
        <v>0.81333333333333324</v>
      </c>
      <c r="E1030" s="153">
        <v>0.95</v>
      </c>
      <c r="F1030" s="153">
        <v>0.88</v>
      </c>
      <c r="G1030" s="153">
        <v>0.93333333333333335</v>
      </c>
      <c r="H1030" s="153">
        <v>0.89166666666666672</v>
      </c>
      <c r="I1030" s="153">
        <v>0.91333333333333333</v>
      </c>
    </row>
    <row r="1031" spans="1:9" ht="15.75">
      <c r="A1031" s="155">
        <v>1023</v>
      </c>
      <c r="B1031" s="155" t="s">
        <v>2749</v>
      </c>
      <c r="C1031" s="154">
        <v>121</v>
      </c>
      <c r="D1031" s="153">
        <v>0.79999999999999993</v>
      </c>
      <c r="E1031" s="153">
        <v>0.79999999999999993</v>
      </c>
      <c r="F1031" s="153">
        <v>0.79999999999999993</v>
      </c>
      <c r="G1031" s="153">
        <v>0.79999999999999993</v>
      </c>
      <c r="H1031" s="153">
        <v>0.79999999999999993</v>
      </c>
      <c r="I1031" s="153">
        <v>0.79999999999999993</v>
      </c>
    </row>
    <row r="1032" spans="1:9" ht="15.75">
      <c r="A1032" s="155">
        <v>1024</v>
      </c>
      <c r="B1032" s="155" t="s">
        <v>2748</v>
      </c>
      <c r="C1032" s="154">
        <v>91.111111111111114</v>
      </c>
      <c r="D1032" s="153">
        <v>0.14268292682926828</v>
      </c>
      <c r="E1032" s="153">
        <v>0.14268292682926828</v>
      </c>
      <c r="F1032" s="153">
        <v>0.14268292682926828</v>
      </c>
      <c r="G1032" s="153">
        <v>0.14268292682926828</v>
      </c>
      <c r="H1032" s="153">
        <v>0.14268292682926828</v>
      </c>
      <c r="I1032" s="153">
        <v>0.14268292682926828</v>
      </c>
    </row>
    <row r="1033" spans="1:9" ht="15.75">
      <c r="A1033" s="155">
        <v>1025</v>
      </c>
      <c r="B1033" s="155" t="s">
        <v>2747</v>
      </c>
      <c r="C1033" s="154">
        <v>100</v>
      </c>
      <c r="D1033" s="153">
        <v>0.4</v>
      </c>
      <c r="E1033" s="153">
        <v>0.4</v>
      </c>
      <c r="F1033" s="153">
        <v>0.4</v>
      </c>
      <c r="G1033" s="153">
        <v>0.4</v>
      </c>
      <c r="H1033" s="153">
        <v>0.4</v>
      </c>
      <c r="I1033" s="153">
        <v>0.4</v>
      </c>
    </row>
    <row r="1034" spans="1:9" ht="15.75">
      <c r="A1034" s="155">
        <v>1026</v>
      </c>
      <c r="B1034" s="155" t="s">
        <v>2746</v>
      </c>
      <c r="C1034" s="154">
        <v>96.666666666666657</v>
      </c>
      <c r="D1034" s="153">
        <v>0.56896551724137934</v>
      </c>
      <c r="E1034" s="153">
        <v>0.60000000000000009</v>
      </c>
      <c r="F1034" s="153">
        <v>0.60000000000000009</v>
      </c>
      <c r="G1034" s="153">
        <v>0.60000000000000009</v>
      </c>
      <c r="H1034" s="153">
        <v>0.60000000000000009</v>
      </c>
      <c r="I1034" s="153">
        <v>0.60000000000000009</v>
      </c>
    </row>
    <row r="1035" spans="1:9" ht="15.75">
      <c r="A1035" s="155">
        <v>1027</v>
      </c>
      <c r="B1035" s="155" t="s">
        <v>2745</v>
      </c>
      <c r="C1035" s="154">
        <v>571</v>
      </c>
      <c r="D1035" s="153">
        <v>0.8</v>
      </c>
      <c r="E1035" s="153">
        <v>0.8</v>
      </c>
      <c r="F1035" s="153">
        <v>0.8</v>
      </c>
      <c r="G1035" s="153">
        <v>0.8</v>
      </c>
      <c r="H1035" s="153">
        <v>0.8</v>
      </c>
      <c r="I1035" s="153">
        <v>0.8</v>
      </c>
    </row>
    <row r="1036" spans="1:9" ht="15.75">
      <c r="A1036" s="155">
        <v>1028</v>
      </c>
      <c r="B1036" s="155" t="s">
        <v>2744</v>
      </c>
      <c r="C1036" s="154">
        <v>319.93</v>
      </c>
      <c r="D1036" s="153">
        <v>0.98371518769730881</v>
      </c>
      <c r="E1036" s="153">
        <v>0.91169943425124245</v>
      </c>
      <c r="F1036" s="153">
        <v>0.79999999999999993</v>
      </c>
      <c r="G1036" s="153">
        <v>0.79999999999999993</v>
      </c>
      <c r="H1036" s="153">
        <v>0.82518050823617661</v>
      </c>
      <c r="I1036" s="153">
        <v>0.80067514768855697</v>
      </c>
    </row>
    <row r="1037" spans="1:9" ht="15.75">
      <c r="A1037" s="155">
        <v>1029</v>
      </c>
      <c r="B1037" s="155" t="s">
        <v>2743</v>
      </c>
      <c r="C1037" s="154">
        <v>102.77777777777777</v>
      </c>
      <c r="D1037" s="153">
        <v>0.57405405405405407</v>
      </c>
      <c r="E1037" s="153">
        <v>0.57405405405405407</v>
      </c>
      <c r="F1037" s="153">
        <v>0.58378378378378382</v>
      </c>
      <c r="G1037" s="153">
        <v>0.58378378378378382</v>
      </c>
      <c r="H1037" s="153">
        <v>0.58378378378378382</v>
      </c>
      <c r="I1037" s="153">
        <v>0.58378378378378382</v>
      </c>
    </row>
    <row r="1038" spans="1:9" ht="15.75">
      <c r="A1038" s="155">
        <v>1030</v>
      </c>
      <c r="B1038" s="155" t="s">
        <v>2742</v>
      </c>
      <c r="C1038" s="154">
        <v>400</v>
      </c>
      <c r="D1038" s="153">
        <v>0.8</v>
      </c>
      <c r="E1038" s="153">
        <v>0.85499999999999998</v>
      </c>
      <c r="F1038" s="153">
        <v>0.8</v>
      </c>
      <c r="G1038" s="153">
        <v>0.8</v>
      </c>
      <c r="H1038" s="153">
        <v>0.8</v>
      </c>
      <c r="I1038" s="153">
        <v>0.8</v>
      </c>
    </row>
    <row r="1039" spans="1:9" ht="15.75">
      <c r="A1039" s="155">
        <v>1031</v>
      </c>
      <c r="B1039" s="155" t="s">
        <v>2741</v>
      </c>
      <c r="C1039" s="154">
        <v>119.56</v>
      </c>
      <c r="D1039" s="153">
        <v>0.79999999999999993</v>
      </c>
      <c r="E1039" s="153">
        <v>0.79999999999999993</v>
      </c>
      <c r="F1039" s="153">
        <v>0.79999999999999993</v>
      </c>
      <c r="G1039" s="153">
        <v>0.79999999999999993</v>
      </c>
      <c r="H1039" s="153">
        <v>0.79999999999999993</v>
      </c>
      <c r="I1039" s="153">
        <v>0.79999999999999993</v>
      </c>
    </row>
    <row r="1040" spans="1:9" ht="15.75">
      <c r="A1040" s="155">
        <v>1032</v>
      </c>
      <c r="B1040" s="155" t="s">
        <v>2740</v>
      </c>
      <c r="C1040" s="154">
        <v>550</v>
      </c>
      <c r="D1040" s="153">
        <v>1.1243636363636362</v>
      </c>
      <c r="E1040" s="153">
        <v>1.1723636363636363</v>
      </c>
      <c r="F1040" s="153">
        <v>1.1781818181818182</v>
      </c>
      <c r="G1040" s="153">
        <v>1.1272727272727272</v>
      </c>
      <c r="H1040" s="153">
        <v>1.2363636363636363</v>
      </c>
      <c r="I1040" s="153">
        <v>1.0298181818181817</v>
      </c>
    </row>
    <row r="1041" spans="1:9" ht="15.75">
      <c r="A1041" s="155">
        <v>1033</v>
      </c>
      <c r="B1041" s="155" t="s">
        <v>2739</v>
      </c>
      <c r="C1041" s="154">
        <v>1046</v>
      </c>
      <c r="D1041" s="153">
        <v>0.79999999999999993</v>
      </c>
      <c r="E1041" s="153">
        <v>0.79999999999999993</v>
      </c>
      <c r="F1041" s="153">
        <v>0.79999999999999993</v>
      </c>
      <c r="G1041" s="153">
        <v>0.79999999999999993</v>
      </c>
      <c r="H1041" s="153">
        <v>0.79999999999999993</v>
      </c>
      <c r="I1041" s="153">
        <v>0.79999999999999993</v>
      </c>
    </row>
    <row r="1042" spans="1:9" ht="15.75">
      <c r="A1042" s="155">
        <v>1034</v>
      </c>
      <c r="B1042" s="155" t="s">
        <v>2738</v>
      </c>
      <c r="C1042" s="154">
        <v>200</v>
      </c>
      <c r="D1042" s="153">
        <v>0.87719999999999998</v>
      </c>
      <c r="E1042" s="153">
        <v>0.8508</v>
      </c>
      <c r="F1042" s="153">
        <v>0.8</v>
      </c>
      <c r="G1042" s="153">
        <v>0.8</v>
      </c>
      <c r="H1042" s="153">
        <v>0.8</v>
      </c>
      <c r="I1042" s="153">
        <v>0</v>
      </c>
    </row>
    <row r="1043" spans="1:9" ht="15.75">
      <c r="A1043" s="155">
        <v>1035</v>
      </c>
      <c r="B1043" s="155" t="s">
        <v>2737</v>
      </c>
      <c r="C1043" s="154">
        <v>211</v>
      </c>
      <c r="D1043" s="153">
        <v>0.8</v>
      </c>
      <c r="E1043" s="153">
        <v>0.8</v>
      </c>
      <c r="F1043" s="153">
        <v>0.8</v>
      </c>
      <c r="G1043" s="153">
        <v>0.8</v>
      </c>
      <c r="H1043" s="153">
        <v>0.8</v>
      </c>
      <c r="I1043" s="153">
        <v>0</v>
      </c>
    </row>
    <row r="1044" spans="1:9" ht="15.75">
      <c r="A1044" s="155">
        <v>1036</v>
      </c>
      <c r="B1044" s="155" t="s">
        <v>2736</v>
      </c>
      <c r="C1044" s="154">
        <v>153</v>
      </c>
      <c r="D1044" s="153">
        <v>0.8</v>
      </c>
      <c r="E1044" s="153">
        <v>0.82666666666666666</v>
      </c>
      <c r="F1044" s="153">
        <v>0.82039215686274503</v>
      </c>
      <c r="G1044" s="153">
        <v>0.8</v>
      </c>
      <c r="H1044" s="153">
        <v>0.8</v>
      </c>
      <c r="I1044" s="153">
        <v>0.8</v>
      </c>
    </row>
    <row r="1045" spans="1:9" ht="15.75">
      <c r="A1045" s="155">
        <v>1037</v>
      </c>
      <c r="B1045" s="155" t="s">
        <v>2735</v>
      </c>
      <c r="C1045" s="154">
        <v>77.777777777777771</v>
      </c>
      <c r="D1045" s="153">
        <v>0.70714285714285718</v>
      </c>
      <c r="E1045" s="153">
        <v>0.70714285714285718</v>
      </c>
      <c r="F1045" s="153">
        <v>0.70714285714285718</v>
      </c>
      <c r="G1045" s="153">
        <v>0.70714285714285718</v>
      </c>
      <c r="H1045" s="153">
        <v>0.70714285714285718</v>
      </c>
      <c r="I1045" s="153">
        <v>0.70714285714285718</v>
      </c>
    </row>
    <row r="1046" spans="1:9" ht="15.75">
      <c r="A1046" s="155">
        <v>1038</v>
      </c>
      <c r="B1046" s="155" t="s">
        <v>2734</v>
      </c>
      <c r="C1046" s="154">
        <v>111</v>
      </c>
      <c r="D1046" s="153">
        <v>0.79999999999999993</v>
      </c>
      <c r="E1046" s="153">
        <v>0.79999999999999993</v>
      </c>
      <c r="F1046" s="153">
        <v>0.79999999999999993</v>
      </c>
      <c r="G1046" s="153">
        <v>0.79999999999999993</v>
      </c>
      <c r="H1046" s="153">
        <v>0.79999999999999993</v>
      </c>
      <c r="I1046" s="153">
        <v>0.79999999999999993</v>
      </c>
    </row>
    <row r="1047" spans="1:9" ht="15.75">
      <c r="A1047" s="155">
        <v>1039</v>
      </c>
      <c r="B1047" s="155" t="s">
        <v>2733</v>
      </c>
      <c r="C1047" s="154">
        <v>150</v>
      </c>
      <c r="D1047" s="153">
        <v>0.8</v>
      </c>
      <c r="E1047" s="153">
        <v>0.8</v>
      </c>
      <c r="F1047" s="153">
        <v>0.8</v>
      </c>
      <c r="G1047" s="153">
        <v>0.8</v>
      </c>
      <c r="H1047" s="153">
        <v>0.8</v>
      </c>
      <c r="I1047" s="153">
        <v>0.8</v>
      </c>
    </row>
    <row r="1048" spans="1:9" ht="15.75">
      <c r="A1048" s="155">
        <v>1040</v>
      </c>
      <c r="B1048" s="155" t="s">
        <v>2732</v>
      </c>
      <c r="C1048" s="154">
        <v>126</v>
      </c>
      <c r="D1048" s="153">
        <v>0.79999999999999993</v>
      </c>
      <c r="E1048" s="153">
        <v>0.79999999999999993</v>
      </c>
      <c r="F1048" s="153">
        <v>0.79999999999999993</v>
      </c>
      <c r="G1048" s="153">
        <v>0.79999999999999993</v>
      </c>
      <c r="H1048" s="153">
        <v>0.79999999999999993</v>
      </c>
      <c r="I1048" s="153">
        <v>0.79999999999999993</v>
      </c>
    </row>
    <row r="1049" spans="1:9" ht="15.75">
      <c r="A1049" s="155">
        <v>1041</v>
      </c>
      <c r="B1049" s="155" t="s">
        <v>2731</v>
      </c>
      <c r="C1049" s="154">
        <v>386</v>
      </c>
      <c r="D1049" s="153">
        <v>0.8</v>
      </c>
      <c r="E1049" s="153">
        <v>0.8</v>
      </c>
      <c r="F1049" s="153">
        <v>0.8</v>
      </c>
      <c r="G1049" s="153">
        <v>0.8</v>
      </c>
      <c r="H1049" s="153">
        <v>0.8</v>
      </c>
      <c r="I1049" s="153">
        <v>0.8</v>
      </c>
    </row>
    <row r="1050" spans="1:9" ht="15.75">
      <c r="A1050" s="155">
        <v>1042</v>
      </c>
      <c r="B1050" s="155" t="s">
        <v>2730</v>
      </c>
      <c r="C1050" s="154">
        <v>170</v>
      </c>
      <c r="D1050" s="153">
        <v>0.8</v>
      </c>
      <c r="E1050" s="153">
        <v>0.8</v>
      </c>
      <c r="F1050" s="153">
        <v>0.8</v>
      </c>
      <c r="G1050" s="153">
        <v>0.8</v>
      </c>
      <c r="H1050" s="153">
        <v>0.8</v>
      </c>
      <c r="I1050" s="153">
        <v>0.8</v>
      </c>
    </row>
    <row r="1051" spans="1:9" ht="15.75">
      <c r="A1051" s="155">
        <v>1043</v>
      </c>
      <c r="B1051" s="155" t="s">
        <v>2729</v>
      </c>
      <c r="C1051" s="154">
        <v>121</v>
      </c>
      <c r="D1051" s="153">
        <v>0.79999999999999993</v>
      </c>
      <c r="E1051" s="153">
        <v>0.79999999999999993</v>
      </c>
      <c r="F1051" s="153">
        <v>0.79999999999999993</v>
      </c>
      <c r="G1051" s="153">
        <v>0.79999999999999993</v>
      </c>
      <c r="H1051" s="153">
        <v>0.79999999999999993</v>
      </c>
      <c r="I1051" s="153">
        <v>0.79999999999999993</v>
      </c>
    </row>
    <row r="1052" spans="1:9" ht="15.75">
      <c r="A1052" s="155">
        <v>1044</v>
      </c>
      <c r="B1052" s="155" t="s">
        <v>2728</v>
      </c>
      <c r="C1052" s="154">
        <v>145</v>
      </c>
      <c r="D1052" s="153">
        <v>0.9903448275862069</v>
      </c>
      <c r="E1052" s="153">
        <v>0.98482758620689659</v>
      </c>
      <c r="F1052" s="153">
        <v>0.84413793103448276</v>
      </c>
      <c r="G1052" s="153">
        <v>0.82758620689655171</v>
      </c>
      <c r="H1052" s="153">
        <v>0.82758620689655171</v>
      </c>
      <c r="I1052" s="153">
        <v>0.8</v>
      </c>
    </row>
    <row r="1053" spans="1:9" ht="15.75">
      <c r="A1053" s="155">
        <v>1045</v>
      </c>
      <c r="B1053" s="155" t="s">
        <v>2727</v>
      </c>
      <c r="C1053" s="154">
        <v>154</v>
      </c>
      <c r="D1053" s="153">
        <v>1.1267532467532468</v>
      </c>
      <c r="E1053" s="153">
        <v>1.1516883116883119</v>
      </c>
      <c r="F1053" s="153">
        <v>1.101038961038961</v>
      </c>
      <c r="G1053" s="153">
        <v>1.1103896103896105</v>
      </c>
      <c r="H1053" s="153">
        <v>1.0909090909090908</v>
      </c>
      <c r="I1053" s="153">
        <v>1.0948051948051947</v>
      </c>
    </row>
    <row r="1054" spans="1:9" ht="15.75">
      <c r="A1054" s="155">
        <v>1046</v>
      </c>
      <c r="B1054" s="155" t="s">
        <v>2726</v>
      </c>
      <c r="C1054" s="154">
        <v>250</v>
      </c>
      <c r="D1054" s="153">
        <v>1.1417599999999999</v>
      </c>
      <c r="E1054" s="153">
        <v>1.0995200000000001</v>
      </c>
      <c r="F1054" s="153">
        <v>1.1046400000000001</v>
      </c>
      <c r="G1054" s="153">
        <v>1.0880000000000001</v>
      </c>
      <c r="H1054" s="153">
        <v>1.0880000000000001</v>
      </c>
      <c r="I1054" s="153">
        <v>1.0534400000000002</v>
      </c>
    </row>
    <row r="1055" spans="1:9" ht="15.75">
      <c r="A1055" s="155">
        <v>1047</v>
      </c>
      <c r="B1055" s="155" t="s">
        <v>2725</v>
      </c>
      <c r="C1055" s="154">
        <v>130</v>
      </c>
      <c r="D1055" s="153">
        <v>1.1307692307692307</v>
      </c>
      <c r="E1055" s="153">
        <v>1.2692307692307692</v>
      </c>
      <c r="F1055" s="153">
        <v>1.1076923076923078</v>
      </c>
      <c r="G1055" s="153">
        <v>0.9</v>
      </c>
      <c r="H1055" s="153">
        <v>0.87692307692307692</v>
      </c>
      <c r="I1055" s="153">
        <v>0.96161538461538465</v>
      </c>
    </row>
    <row r="1056" spans="1:9" ht="15.75">
      <c r="A1056" s="155">
        <v>1048</v>
      </c>
      <c r="B1056" s="155" t="s">
        <v>2724</v>
      </c>
      <c r="C1056" s="154">
        <v>105.55555555555556</v>
      </c>
      <c r="D1056" s="153">
        <v>0.85263157894736841</v>
      </c>
      <c r="E1056" s="153">
        <v>0.9</v>
      </c>
      <c r="F1056" s="153">
        <v>0.9</v>
      </c>
      <c r="G1056" s="153">
        <v>0.9</v>
      </c>
      <c r="H1056" s="153">
        <v>0.9</v>
      </c>
      <c r="I1056" s="153">
        <v>0.9</v>
      </c>
    </row>
    <row r="1057" spans="1:9" ht="15.75">
      <c r="A1057" s="155">
        <v>1049</v>
      </c>
      <c r="B1057" s="155" t="s">
        <v>2723</v>
      </c>
      <c r="C1057" s="154">
        <v>78.888888888888886</v>
      </c>
      <c r="D1057" s="153">
        <v>0.78591549295774654</v>
      </c>
      <c r="E1057" s="153">
        <v>0.81126760563380285</v>
      </c>
      <c r="F1057" s="153">
        <v>0.81126760563380285</v>
      </c>
      <c r="G1057" s="153">
        <v>0.81126760563380285</v>
      </c>
      <c r="H1057" s="153">
        <v>0.81126760563380285</v>
      </c>
      <c r="I1057" s="153">
        <v>0.81126760563380285</v>
      </c>
    </row>
    <row r="1058" spans="1:9" ht="15.75">
      <c r="A1058" s="155">
        <v>1050</v>
      </c>
      <c r="B1058" s="155" t="s">
        <v>2722</v>
      </c>
      <c r="C1058" s="154">
        <v>94.444444444444443</v>
      </c>
      <c r="D1058" s="153">
        <v>0.45529411764705885</v>
      </c>
      <c r="E1058" s="153">
        <v>0.45529411764705885</v>
      </c>
      <c r="F1058" s="153">
        <v>0.45529411764705885</v>
      </c>
      <c r="G1058" s="153">
        <v>0.45529411764705885</v>
      </c>
      <c r="H1058" s="153">
        <v>0.48705882352941177</v>
      </c>
      <c r="I1058" s="153">
        <v>0</v>
      </c>
    </row>
    <row r="1059" spans="1:9" ht="15.75">
      <c r="A1059" s="155">
        <v>1051</v>
      </c>
      <c r="B1059" s="155" t="s">
        <v>2721</v>
      </c>
      <c r="C1059" s="154">
        <v>144.44444444444443</v>
      </c>
      <c r="D1059" s="153">
        <v>0.80003076923076932</v>
      </c>
      <c r="E1059" s="153">
        <v>0.80003076923076932</v>
      </c>
      <c r="F1059" s="153">
        <v>0.80003076923076932</v>
      </c>
      <c r="G1059" s="153">
        <v>0.80003076923076932</v>
      </c>
      <c r="H1059" s="153">
        <v>0.80003076923076932</v>
      </c>
      <c r="I1059" s="153">
        <v>0.80003076923076932</v>
      </c>
    </row>
    <row r="1060" spans="1:9" ht="15.75">
      <c r="A1060" s="155">
        <v>1052</v>
      </c>
      <c r="B1060" s="155" t="s">
        <v>2720</v>
      </c>
      <c r="C1060" s="154">
        <v>427.77777777777777</v>
      </c>
      <c r="D1060" s="153">
        <v>0.80000415584415585</v>
      </c>
      <c r="E1060" s="153">
        <v>0.80000415584415585</v>
      </c>
      <c r="F1060" s="153">
        <v>0.80000415584415585</v>
      </c>
      <c r="G1060" s="153">
        <v>0.80000415584415585</v>
      </c>
      <c r="H1060" s="153">
        <v>0.80000415584415585</v>
      </c>
      <c r="I1060" s="153">
        <v>0.80000415584415585</v>
      </c>
    </row>
    <row r="1061" spans="1:9" ht="15.75">
      <c r="A1061" s="155">
        <v>1053</v>
      </c>
      <c r="B1061" s="155" t="s">
        <v>2719</v>
      </c>
      <c r="C1061" s="154">
        <v>97.777777777777771</v>
      </c>
      <c r="D1061" s="153">
        <v>0.25568181818181818</v>
      </c>
      <c r="E1061" s="153">
        <v>0.25568181818181818</v>
      </c>
      <c r="F1061" s="153">
        <v>0.25568181818181818</v>
      </c>
      <c r="G1061" s="153">
        <v>0.25568181818181818</v>
      </c>
      <c r="H1061" s="153">
        <v>0.25568181818181818</v>
      </c>
      <c r="I1061" s="153">
        <v>0.25568181818181818</v>
      </c>
    </row>
    <row r="1062" spans="1:9" ht="15.75">
      <c r="A1062" s="155">
        <v>1054</v>
      </c>
      <c r="B1062" s="155" t="s">
        <v>2718</v>
      </c>
      <c r="C1062" s="154">
        <v>125</v>
      </c>
      <c r="D1062" s="153">
        <v>0.87263999999999997</v>
      </c>
      <c r="E1062" s="153">
        <v>1.0118400000000001</v>
      </c>
      <c r="F1062" s="153">
        <v>0.8</v>
      </c>
      <c r="G1062" s="153">
        <v>0.8</v>
      </c>
      <c r="H1062" s="153">
        <v>0.8</v>
      </c>
      <c r="I1062" s="153">
        <v>0.8</v>
      </c>
    </row>
    <row r="1063" spans="1:9" ht="15.75">
      <c r="A1063" s="155">
        <v>1055</v>
      </c>
      <c r="B1063" s="155" t="s">
        <v>2717</v>
      </c>
      <c r="C1063" s="154">
        <v>592</v>
      </c>
      <c r="D1063" s="153">
        <v>0.8</v>
      </c>
      <c r="E1063" s="153">
        <v>0.8</v>
      </c>
      <c r="F1063" s="153">
        <v>0.8</v>
      </c>
      <c r="G1063" s="153">
        <v>0.8</v>
      </c>
      <c r="H1063" s="153">
        <v>0.8</v>
      </c>
      <c r="I1063" s="153">
        <v>0.8</v>
      </c>
    </row>
    <row r="1064" spans="1:9" ht="15.75">
      <c r="A1064" s="155">
        <v>1056</v>
      </c>
      <c r="B1064" s="155" t="s">
        <v>2716</v>
      </c>
      <c r="C1064" s="154">
        <v>278</v>
      </c>
      <c r="D1064" s="153">
        <v>0.8</v>
      </c>
      <c r="E1064" s="153">
        <v>0.8</v>
      </c>
      <c r="F1064" s="153">
        <v>0.8</v>
      </c>
      <c r="G1064" s="153">
        <v>0.8</v>
      </c>
      <c r="H1064" s="153">
        <v>0.8</v>
      </c>
      <c r="I1064" s="153">
        <v>0.8</v>
      </c>
    </row>
    <row r="1065" spans="1:9" ht="15.75">
      <c r="A1065" s="155">
        <v>1057</v>
      </c>
      <c r="B1065" s="155" t="s">
        <v>2715</v>
      </c>
      <c r="C1065" s="154">
        <v>144</v>
      </c>
      <c r="D1065" s="153">
        <v>0.8</v>
      </c>
      <c r="E1065" s="153">
        <v>0.8</v>
      </c>
      <c r="F1065" s="153">
        <v>0.8</v>
      </c>
      <c r="G1065" s="153">
        <v>0.8</v>
      </c>
      <c r="H1065" s="153">
        <v>0.8</v>
      </c>
      <c r="I1065" s="153">
        <v>0.8</v>
      </c>
    </row>
    <row r="1066" spans="1:9" ht="15.75">
      <c r="A1066" s="155">
        <v>1058</v>
      </c>
      <c r="B1066" s="155" t="s">
        <v>2714</v>
      </c>
      <c r="C1066" s="154">
        <v>100</v>
      </c>
      <c r="D1066" s="153">
        <v>0.99</v>
      </c>
      <c r="E1066" s="153">
        <v>1.1000000000000001</v>
      </c>
      <c r="F1066" s="153">
        <v>1.1000000000000001</v>
      </c>
      <c r="G1066" s="153">
        <v>1.1000000000000001</v>
      </c>
      <c r="H1066" s="153">
        <v>1.1000000000000001</v>
      </c>
      <c r="I1066" s="153">
        <v>1.1000000000000001</v>
      </c>
    </row>
    <row r="1067" spans="1:9" ht="15.75">
      <c r="A1067" s="155">
        <v>1059</v>
      </c>
      <c r="B1067" s="155" t="s">
        <v>2713</v>
      </c>
      <c r="C1067" s="154">
        <v>77.777777777777771</v>
      </c>
      <c r="D1067" s="153">
        <v>0.9</v>
      </c>
      <c r="E1067" s="153">
        <v>0.95142857142857151</v>
      </c>
      <c r="F1067" s="153">
        <v>0.95142857142857151</v>
      </c>
      <c r="G1067" s="153">
        <v>0.95142857142857151</v>
      </c>
      <c r="H1067" s="153">
        <v>0.95142857142857151</v>
      </c>
      <c r="I1067" s="153">
        <v>0.95142857142857151</v>
      </c>
    </row>
    <row r="1068" spans="1:9" ht="15.75">
      <c r="A1068" s="155">
        <v>1060</v>
      </c>
      <c r="B1068" s="155" t="s">
        <v>2712</v>
      </c>
      <c r="C1068" s="154">
        <v>150</v>
      </c>
      <c r="D1068" s="153">
        <v>0.8</v>
      </c>
      <c r="E1068" s="153">
        <v>0.8</v>
      </c>
      <c r="F1068" s="153">
        <v>0.8</v>
      </c>
      <c r="G1068" s="153">
        <v>0.8</v>
      </c>
      <c r="H1068" s="153">
        <v>0.8</v>
      </c>
      <c r="I1068" s="153">
        <v>0</v>
      </c>
    </row>
    <row r="1069" spans="1:9" ht="15.75">
      <c r="A1069" s="155">
        <v>1061</v>
      </c>
      <c r="B1069" s="155" t="s">
        <v>2711</v>
      </c>
      <c r="C1069" s="154">
        <v>389</v>
      </c>
      <c r="D1069" s="153">
        <v>0.79999999999999993</v>
      </c>
      <c r="E1069" s="153">
        <v>0.79999999999999993</v>
      </c>
      <c r="F1069" s="153">
        <v>0.79999999999999993</v>
      </c>
      <c r="G1069" s="153">
        <v>0.79999999999999993</v>
      </c>
      <c r="H1069" s="153">
        <v>0.79999999999999993</v>
      </c>
      <c r="I1069" s="153">
        <v>0.79999999999999993</v>
      </c>
    </row>
    <row r="1070" spans="1:9" ht="15.75">
      <c r="A1070" s="155">
        <v>1062</v>
      </c>
      <c r="B1070" s="155" t="s">
        <v>2710</v>
      </c>
      <c r="C1070" s="154">
        <v>75</v>
      </c>
      <c r="D1070" s="153">
        <v>0.38666666666666666</v>
      </c>
      <c r="E1070" s="153">
        <v>0.38666666666666666</v>
      </c>
      <c r="F1070" s="153">
        <v>0.38666666666666666</v>
      </c>
      <c r="G1070" s="153">
        <v>0.38666666666666666</v>
      </c>
      <c r="H1070" s="153">
        <v>0.38666666666666666</v>
      </c>
      <c r="I1070" s="153">
        <v>0.4</v>
      </c>
    </row>
    <row r="1071" spans="1:9" ht="15.75">
      <c r="A1071" s="155">
        <v>1063</v>
      </c>
      <c r="B1071" s="155" t="s">
        <v>2709</v>
      </c>
      <c r="C1071" s="154">
        <v>167</v>
      </c>
      <c r="D1071" s="153">
        <v>0.79999999999999993</v>
      </c>
      <c r="E1071" s="153">
        <v>0.79999999999999993</v>
      </c>
      <c r="F1071" s="153">
        <v>0.79999999999999993</v>
      </c>
      <c r="G1071" s="153">
        <v>0.79999999999999993</v>
      </c>
      <c r="H1071" s="153">
        <v>0.79999999999999993</v>
      </c>
      <c r="I1071" s="153">
        <v>0.79999999999999993</v>
      </c>
    </row>
    <row r="1072" spans="1:9" ht="15.75">
      <c r="A1072" s="155">
        <v>1064</v>
      </c>
      <c r="B1072" s="155" t="s">
        <v>2708</v>
      </c>
      <c r="C1072" s="154">
        <v>205</v>
      </c>
      <c r="D1072" s="153">
        <v>0.8</v>
      </c>
      <c r="E1072" s="153">
        <v>0.8</v>
      </c>
      <c r="F1072" s="153">
        <v>0.8</v>
      </c>
      <c r="G1072" s="153">
        <v>0.8</v>
      </c>
      <c r="H1072" s="153">
        <v>0.8</v>
      </c>
      <c r="I1072" s="153">
        <v>0.8</v>
      </c>
    </row>
    <row r="1073" spans="1:9" ht="15.75">
      <c r="A1073" s="155">
        <v>1065</v>
      </c>
      <c r="B1073" s="155" t="s">
        <v>2707</v>
      </c>
      <c r="C1073" s="154">
        <v>357</v>
      </c>
      <c r="D1073" s="153">
        <v>0.8</v>
      </c>
      <c r="E1073" s="153">
        <v>0.8</v>
      </c>
      <c r="F1073" s="153">
        <v>0.8</v>
      </c>
      <c r="G1073" s="153">
        <v>0.8</v>
      </c>
      <c r="H1073" s="153">
        <v>0.8</v>
      </c>
      <c r="I1073" s="153">
        <v>0.8</v>
      </c>
    </row>
    <row r="1074" spans="1:9" ht="15.75">
      <c r="A1074" s="155">
        <v>1066</v>
      </c>
      <c r="B1074" s="155" t="s">
        <v>2706</v>
      </c>
      <c r="C1074" s="154">
        <v>122</v>
      </c>
      <c r="D1074" s="153">
        <v>0.79999999999999993</v>
      </c>
      <c r="E1074" s="153">
        <v>0.79999999999999993</v>
      </c>
      <c r="F1074" s="153">
        <v>0.79999999999999993</v>
      </c>
      <c r="G1074" s="153">
        <v>0.79999999999999993</v>
      </c>
      <c r="H1074" s="153">
        <v>0.79999999999999993</v>
      </c>
      <c r="I1074" s="153">
        <v>0.79999999999999993</v>
      </c>
    </row>
    <row r="1075" spans="1:9" ht="15.75">
      <c r="A1075" s="155">
        <v>1067</v>
      </c>
      <c r="B1075" s="155" t="s">
        <v>2705</v>
      </c>
      <c r="C1075" s="154">
        <v>98.333333333333329</v>
      </c>
      <c r="D1075" s="153">
        <v>0.8542372881355933</v>
      </c>
      <c r="E1075" s="153">
        <v>0.8542372881355933</v>
      </c>
      <c r="F1075" s="153">
        <v>0.8542372881355933</v>
      </c>
      <c r="G1075" s="153">
        <v>0.8542372881355933</v>
      </c>
      <c r="H1075" s="153">
        <v>0.8542372881355933</v>
      </c>
      <c r="I1075" s="153">
        <v>0.8542372881355933</v>
      </c>
    </row>
    <row r="1076" spans="1:9" ht="15.75">
      <c r="A1076" s="155">
        <v>1068</v>
      </c>
      <c r="B1076" s="155" t="s">
        <v>2704</v>
      </c>
      <c r="C1076" s="154">
        <v>110</v>
      </c>
      <c r="D1076" s="153">
        <v>0.8</v>
      </c>
      <c r="E1076" s="153">
        <v>0.8</v>
      </c>
      <c r="F1076" s="153">
        <v>0.8</v>
      </c>
      <c r="G1076" s="153">
        <v>0.8</v>
      </c>
      <c r="H1076" s="153">
        <v>0.8</v>
      </c>
      <c r="I1076" s="153">
        <v>0</v>
      </c>
    </row>
    <row r="1077" spans="1:9" ht="15.75">
      <c r="A1077" s="155">
        <v>1069</v>
      </c>
      <c r="B1077" s="155" t="s">
        <v>2703</v>
      </c>
      <c r="C1077" s="154">
        <v>640</v>
      </c>
      <c r="D1077" s="153">
        <v>0.8</v>
      </c>
      <c r="E1077" s="153">
        <v>0.8</v>
      </c>
      <c r="F1077" s="153">
        <v>0.8</v>
      </c>
      <c r="G1077" s="153">
        <v>0.8</v>
      </c>
      <c r="H1077" s="153">
        <v>0.8</v>
      </c>
      <c r="I1077" s="153">
        <v>0.8</v>
      </c>
    </row>
    <row r="1078" spans="1:9" ht="15.75">
      <c r="A1078" s="155">
        <v>1070</v>
      </c>
      <c r="B1078" s="155" t="s">
        <v>2702</v>
      </c>
      <c r="C1078" s="154">
        <v>218</v>
      </c>
      <c r="D1078" s="153">
        <v>0.8</v>
      </c>
      <c r="E1078" s="153">
        <v>0.8</v>
      </c>
      <c r="F1078" s="153">
        <v>0.8</v>
      </c>
      <c r="G1078" s="153">
        <v>0.8</v>
      </c>
      <c r="H1078" s="153">
        <v>0.8</v>
      </c>
      <c r="I1078" s="153">
        <v>0.8</v>
      </c>
    </row>
    <row r="1079" spans="1:9" ht="15.75">
      <c r="A1079" s="155">
        <v>1071</v>
      </c>
      <c r="B1079" s="155" t="s">
        <v>2701</v>
      </c>
      <c r="C1079" s="154">
        <v>136</v>
      </c>
      <c r="D1079" s="153">
        <v>0.79999999999999993</v>
      </c>
      <c r="E1079" s="153">
        <v>0.79999999999999993</v>
      </c>
      <c r="F1079" s="153">
        <v>0.79999999999999993</v>
      </c>
      <c r="G1079" s="153">
        <v>0.79999999999999993</v>
      </c>
      <c r="H1079" s="153">
        <v>0.79999999999999993</v>
      </c>
      <c r="I1079" s="153">
        <v>0.79999999999999993</v>
      </c>
    </row>
    <row r="1080" spans="1:9" ht="15.75">
      <c r="A1080" s="155">
        <v>1072</v>
      </c>
      <c r="B1080" s="155" t="s">
        <v>2700</v>
      </c>
      <c r="C1080" s="154">
        <v>156</v>
      </c>
      <c r="D1080" s="153">
        <v>1.1148717948717948</v>
      </c>
      <c r="E1080" s="153">
        <v>1.3323076923076924</v>
      </c>
      <c r="F1080" s="153">
        <v>1.0861538461538462</v>
      </c>
      <c r="G1080" s="153">
        <v>1.1517948717948718</v>
      </c>
      <c r="H1080" s="153">
        <v>1.0256410256410255</v>
      </c>
      <c r="I1080" s="153">
        <v>1.1015384615384616</v>
      </c>
    </row>
    <row r="1081" spans="1:9" ht="15.75">
      <c r="A1081" s="155">
        <v>1073</v>
      </c>
      <c r="B1081" s="155" t="s">
        <v>2699</v>
      </c>
      <c r="C1081" s="154">
        <v>167</v>
      </c>
      <c r="D1081" s="153">
        <v>0.79999999999999993</v>
      </c>
      <c r="E1081" s="153">
        <v>0.79999999999999993</v>
      </c>
      <c r="F1081" s="153">
        <v>0.79999999999999993</v>
      </c>
      <c r="G1081" s="153">
        <v>0.79999999999999993</v>
      </c>
      <c r="H1081" s="153">
        <v>0.79999999999999993</v>
      </c>
      <c r="I1081" s="153">
        <v>0.79999999999999993</v>
      </c>
    </row>
    <row r="1082" spans="1:9" ht="15.75">
      <c r="A1082" s="155">
        <v>1074</v>
      </c>
      <c r="B1082" s="155" t="s">
        <v>2698</v>
      </c>
      <c r="C1082" s="154">
        <v>350</v>
      </c>
      <c r="D1082" s="153">
        <v>0.8</v>
      </c>
      <c r="E1082" s="153">
        <v>0.8</v>
      </c>
      <c r="F1082" s="153">
        <v>0.8</v>
      </c>
      <c r="G1082" s="153">
        <v>0.8</v>
      </c>
      <c r="H1082" s="153">
        <v>0.8</v>
      </c>
      <c r="I1082" s="153">
        <v>0.8</v>
      </c>
    </row>
    <row r="1083" spans="1:9" ht="15.75">
      <c r="A1083" s="155">
        <v>1075</v>
      </c>
      <c r="B1083" s="155" t="s">
        <v>2697</v>
      </c>
      <c r="C1083" s="154">
        <v>222</v>
      </c>
      <c r="D1083" s="153">
        <v>0.79999999999999993</v>
      </c>
      <c r="E1083" s="153">
        <v>0.79999999999999993</v>
      </c>
      <c r="F1083" s="153">
        <v>0.79999999999999993</v>
      </c>
      <c r="G1083" s="153">
        <v>0.79999999999999993</v>
      </c>
      <c r="H1083" s="153">
        <v>0.79999999999999993</v>
      </c>
      <c r="I1083" s="153">
        <v>0.79999999999999993</v>
      </c>
    </row>
    <row r="1084" spans="1:9" ht="15.75">
      <c r="A1084" s="155">
        <v>1076</v>
      </c>
      <c r="B1084" s="155" t="s">
        <v>2696</v>
      </c>
      <c r="C1084" s="154">
        <v>222</v>
      </c>
      <c r="D1084" s="153">
        <v>0.79999999999999993</v>
      </c>
      <c r="E1084" s="153">
        <v>0.79999999999999993</v>
      </c>
      <c r="F1084" s="153">
        <v>0.79999999999999993</v>
      </c>
      <c r="G1084" s="153">
        <v>0.79999999999999993</v>
      </c>
      <c r="H1084" s="153">
        <v>0.79999999999999993</v>
      </c>
      <c r="I1084" s="153">
        <v>0.79999999999999993</v>
      </c>
    </row>
    <row r="1085" spans="1:9" ht="15.75">
      <c r="A1085" s="155">
        <v>1077</v>
      </c>
      <c r="B1085" s="155" t="s">
        <v>2695</v>
      </c>
      <c r="C1085" s="154">
        <v>244</v>
      </c>
      <c r="D1085" s="153">
        <v>0.79999999999999993</v>
      </c>
      <c r="E1085" s="153">
        <v>0.79999999999999993</v>
      </c>
      <c r="F1085" s="153">
        <v>0.79999999999999993</v>
      </c>
      <c r="G1085" s="153">
        <v>0.79999999999999993</v>
      </c>
      <c r="H1085" s="153">
        <v>0.79999999999999993</v>
      </c>
      <c r="I1085" s="153">
        <v>0.79999999999999993</v>
      </c>
    </row>
    <row r="1086" spans="1:9" ht="15.75">
      <c r="A1086" s="155">
        <v>1078</v>
      </c>
      <c r="B1086" s="155" t="s">
        <v>2694</v>
      </c>
      <c r="C1086" s="154">
        <v>77.777777777777771</v>
      </c>
      <c r="D1086" s="153">
        <v>0.63</v>
      </c>
      <c r="E1086" s="153">
        <v>0.63</v>
      </c>
      <c r="F1086" s="153">
        <v>0.63</v>
      </c>
      <c r="G1086" s="153">
        <v>0.63</v>
      </c>
      <c r="H1086" s="153">
        <v>0.63</v>
      </c>
      <c r="I1086" s="153">
        <v>0</v>
      </c>
    </row>
    <row r="1087" spans="1:9" ht="15.75">
      <c r="A1087" s="155">
        <v>1079</v>
      </c>
      <c r="B1087" s="155" t="s">
        <v>2693</v>
      </c>
      <c r="C1087" s="154">
        <v>83.333333333333329</v>
      </c>
      <c r="D1087" s="153">
        <v>0.81600000000000006</v>
      </c>
      <c r="E1087" s="153">
        <v>0.82800000000000007</v>
      </c>
      <c r="F1087" s="153">
        <v>0.82800000000000007</v>
      </c>
      <c r="G1087" s="153">
        <v>0.82800000000000007</v>
      </c>
      <c r="H1087" s="153">
        <v>0.82800000000000007</v>
      </c>
      <c r="I1087" s="153">
        <v>0.82800000000000007</v>
      </c>
    </row>
    <row r="1088" spans="1:9" ht="15.75">
      <c r="A1088" s="155">
        <v>1080</v>
      </c>
      <c r="B1088" s="155" t="s">
        <v>2692</v>
      </c>
      <c r="C1088" s="154">
        <v>74.444444444444443</v>
      </c>
      <c r="D1088" s="153">
        <v>0.47014925373134331</v>
      </c>
      <c r="E1088" s="153">
        <v>0.47014925373134331</v>
      </c>
      <c r="F1088" s="153">
        <v>0.47014925373134331</v>
      </c>
      <c r="G1088" s="153">
        <v>0.47014925373134331</v>
      </c>
      <c r="H1088" s="153">
        <v>0.47014925373134331</v>
      </c>
      <c r="I1088" s="153">
        <v>0.47014925373134331</v>
      </c>
    </row>
    <row r="1089" spans="1:9" ht="15.75">
      <c r="A1089" s="155">
        <v>1081</v>
      </c>
      <c r="B1089" s="155" t="s">
        <v>2691</v>
      </c>
      <c r="C1089" s="154">
        <v>77.777777777777771</v>
      </c>
      <c r="D1089" s="153">
        <v>0.4885714285714286</v>
      </c>
      <c r="E1089" s="153">
        <v>0.72000000000000008</v>
      </c>
      <c r="F1089" s="153">
        <v>0.72000000000000008</v>
      </c>
      <c r="G1089" s="153">
        <v>0.72000000000000008</v>
      </c>
      <c r="H1089" s="153">
        <v>0.72000000000000008</v>
      </c>
      <c r="I1089" s="153">
        <v>0</v>
      </c>
    </row>
    <row r="1090" spans="1:9" ht="15.75">
      <c r="A1090" s="155">
        <v>1082</v>
      </c>
      <c r="B1090" s="155" t="s">
        <v>2690</v>
      </c>
      <c r="C1090" s="154">
        <v>182.22222222222223</v>
      </c>
      <c r="D1090" s="153">
        <v>0.8000341463414633</v>
      </c>
      <c r="E1090" s="153">
        <v>0.8000341463414633</v>
      </c>
      <c r="F1090" s="153">
        <v>0.8000341463414633</v>
      </c>
      <c r="G1090" s="153">
        <v>0.8000341463414633</v>
      </c>
      <c r="H1090" s="153">
        <v>0.8000341463414633</v>
      </c>
      <c r="I1090" s="153">
        <v>0.8000341463414633</v>
      </c>
    </row>
    <row r="1091" spans="1:9" ht="15.75">
      <c r="A1091" s="155">
        <v>1083</v>
      </c>
      <c r="B1091" s="155" t="s">
        <v>2689</v>
      </c>
      <c r="C1091" s="154">
        <v>117</v>
      </c>
      <c r="D1091" s="153">
        <v>1.3688888888888888</v>
      </c>
      <c r="E1091" s="153">
        <v>1.5726495726495726</v>
      </c>
      <c r="F1091" s="153">
        <v>1.388034188034188</v>
      </c>
      <c r="G1091" s="153">
        <v>1.4017094017094016</v>
      </c>
      <c r="H1091" s="153">
        <v>1.1623931623931625</v>
      </c>
      <c r="I1091" s="153">
        <v>1.4974358974358974</v>
      </c>
    </row>
    <row r="1092" spans="1:9" ht="15.75">
      <c r="A1092" s="155">
        <v>1084</v>
      </c>
      <c r="B1092" s="155" t="s">
        <v>2688</v>
      </c>
      <c r="C1092" s="154">
        <v>120</v>
      </c>
      <c r="D1092" s="153">
        <v>0.8</v>
      </c>
      <c r="E1092" s="153">
        <v>0.8</v>
      </c>
      <c r="F1092" s="153">
        <v>0.8</v>
      </c>
      <c r="G1092" s="153">
        <v>0.8</v>
      </c>
      <c r="H1092" s="153">
        <v>0.8</v>
      </c>
      <c r="I1092" s="153">
        <v>0.8</v>
      </c>
    </row>
    <row r="1093" spans="1:9" ht="15.75">
      <c r="A1093" s="155">
        <v>1085</v>
      </c>
      <c r="B1093" s="155" t="s">
        <v>2687</v>
      </c>
      <c r="C1093" s="154">
        <v>300</v>
      </c>
      <c r="D1093" s="153">
        <v>1.0485333333333333</v>
      </c>
      <c r="E1093" s="153">
        <v>1.2101333333333335</v>
      </c>
      <c r="F1093" s="153">
        <v>0.98399999999999999</v>
      </c>
      <c r="G1093" s="153">
        <v>1.0426666666666666</v>
      </c>
      <c r="H1093" s="153">
        <v>0.98666666666666669</v>
      </c>
      <c r="I1093" s="153">
        <v>1.0175999999999998</v>
      </c>
    </row>
    <row r="1094" spans="1:9" ht="15.75">
      <c r="A1094" s="155">
        <v>1086</v>
      </c>
      <c r="B1094" s="155" t="s">
        <v>2686</v>
      </c>
      <c r="C1094" s="154">
        <v>450</v>
      </c>
      <c r="D1094" s="153">
        <v>1.0191999999999999</v>
      </c>
      <c r="E1094" s="153">
        <v>1.0949333333333333</v>
      </c>
      <c r="F1094" s="153">
        <v>0.9887999999999999</v>
      </c>
      <c r="G1094" s="153">
        <v>0.8666666666666667</v>
      </c>
      <c r="H1094" s="153">
        <v>0.82666666666666666</v>
      </c>
      <c r="I1094" s="153">
        <v>0.89119999999999999</v>
      </c>
    </row>
    <row r="1095" spans="1:9" ht="15.75">
      <c r="A1095" s="155">
        <v>1087</v>
      </c>
      <c r="B1095" s="155" t="s">
        <v>2685</v>
      </c>
      <c r="C1095" s="154">
        <v>1164</v>
      </c>
      <c r="D1095" s="153">
        <v>0.8</v>
      </c>
      <c r="E1095" s="153">
        <v>0.8</v>
      </c>
      <c r="F1095" s="153">
        <v>0.8</v>
      </c>
      <c r="G1095" s="153">
        <v>0.8</v>
      </c>
      <c r="H1095" s="153">
        <v>0.8</v>
      </c>
      <c r="I1095" s="153">
        <v>0.8</v>
      </c>
    </row>
    <row r="1096" spans="1:9" ht="15.75">
      <c r="A1096" s="155">
        <v>1088</v>
      </c>
      <c r="B1096" s="155" t="s">
        <v>2684</v>
      </c>
      <c r="C1096" s="154">
        <v>217</v>
      </c>
      <c r="D1096" s="153">
        <v>0.79999999999999993</v>
      </c>
      <c r="E1096" s="153">
        <v>0.79999999999999993</v>
      </c>
      <c r="F1096" s="153">
        <v>0.79999999999999993</v>
      </c>
      <c r="G1096" s="153">
        <v>0.79999999999999993</v>
      </c>
      <c r="H1096" s="153">
        <v>0.79999999999999993</v>
      </c>
      <c r="I1096" s="153">
        <v>0.79999999999999993</v>
      </c>
    </row>
    <row r="1097" spans="1:9" ht="15.75">
      <c r="A1097" s="155">
        <v>1089</v>
      </c>
      <c r="B1097" s="155" t="s">
        <v>2683</v>
      </c>
      <c r="C1097" s="154">
        <v>102.22222222222221</v>
      </c>
      <c r="D1097" s="153">
        <v>1.0000760869565219</v>
      </c>
      <c r="E1097" s="153">
        <v>1.0000760869565219</v>
      </c>
      <c r="F1097" s="153">
        <v>0.24456521739130438</v>
      </c>
      <c r="G1097" s="153">
        <v>0.53804347826086962</v>
      </c>
      <c r="H1097" s="153">
        <v>0.53804347826086962</v>
      </c>
      <c r="I1097" s="153">
        <v>0.5478260869565218</v>
      </c>
    </row>
    <row r="1098" spans="1:9" ht="15.75">
      <c r="A1098" s="155">
        <v>1090</v>
      </c>
      <c r="B1098" s="155" t="s">
        <v>2682</v>
      </c>
      <c r="C1098" s="154">
        <v>200</v>
      </c>
      <c r="D1098" s="153">
        <v>0.8</v>
      </c>
      <c r="E1098" s="153">
        <v>0.8</v>
      </c>
      <c r="F1098" s="153">
        <v>0.8</v>
      </c>
      <c r="G1098" s="153">
        <v>0.8</v>
      </c>
      <c r="H1098" s="153">
        <v>0.8</v>
      </c>
      <c r="I1098" s="153">
        <v>0.8</v>
      </c>
    </row>
    <row r="1099" spans="1:9" ht="15.75">
      <c r="A1099" s="155">
        <v>1091</v>
      </c>
      <c r="B1099" s="155" t="s">
        <v>2681</v>
      </c>
      <c r="C1099" s="154">
        <v>100</v>
      </c>
      <c r="D1099" s="153">
        <v>0.54</v>
      </c>
      <c r="E1099" s="153">
        <v>0.62</v>
      </c>
      <c r="F1099" s="153">
        <v>0.62</v>
      </c>
      <c r="G1099" s="153">
        <v>0.62</v>
      </c>
      <c r="H1099" s="153">
        <v>0.62</v>
      </c>
      <c r="I1099" s="153">
        <v>0.62</v>
      </c>
    </row>
    <row r="1100" spans="1:9" ht="15.75">
      <c r="A1100" s="155">
        <v>1092</v>
      </c>
      <c r="B1100" s="155" t="s">
        <v>2680</v>
      </c>
      <c r="C1100" s="154">
        <v>126</v>
      </c>
      <c r="D1100" s="153">
        <v>0.79999999999999993</v>
      </c>
      <c r="E1100" s="153">
        <v>0.79999999999999993</v>
      </c>
      <c r="F1100" s="153">
        <v>0.79999999999999993</v>
      </c>
      <c r="G1100" s="153">
        <v>0.79999999999999993</v>
      </c>
      <c r="H1100" s="153">
        <v>0.79999999999999993</v>
      </c>
      <c r="I1100" s="153">
        <v>0.79999999999999993</v>
      </c>
    </row>
    <row r="1101" spans="1:9" ht="15.75">
      <c r="A1101" s="155">
        <v>1093</v>
      </c>
      <c r="B1101" s="155" t="s">
        <v>2679</v>
      </c>
      <c r="C1101" s="154">
        <v>73.888888888888886</v>
      </c>
      <c r="D1101" s="153">
        <v>0.29774436090225564</v>
      </c>
      <c r="E1101" s="153">
        <v>0.29774436090225564</v>
      </c>
      <c r="F1101" s="153">
        <v>0.29774436090225564</v>
      </c>
      <c r="G1101" s="153">
        <v>0.29774436090225564</v>
      </c>
      <c r="H1101" s="153">
        <v>0.29774436090225564</v>
      </c>
      <c r="I1101" s="153">
        <v>0.29774436090225564</v>
      </c>
    </row>
    <row r="1102" spans="1:9" ht="15.75">
      <c r="A1102" s="155">
        <v>1094</v>
      </c>
      <c r="B1102" s="155" t="s">
        <v>2678</v>
      </c>
      <c r="C1102" s="154">
        <v>100</v>
      </c>
      <c r="D1102" s="153">
        <v>0.6</v>
      </c>
      <c r="E1102" s="153">
        <v>0.62</v>
      </c>
      <c r="F1102" s="153">
        <v>0.62</v>
      </c>
      <c r="G1102" s="153">
        <v>0.62</v>
      </c>
      <c r="H1102" s="153">
        <v>0.62</v>
      </c>
      <c r="I1102" s="153">
        <v>0.62</v>
      </c>
    </row>
    <row r="1103" spans="1:9" ht="15.75">
      <c r="A1103" s="155">
        <v>1095</v>
      </c>
      <c r="B1103" s="155" t="s">
        <v>2677</v>
      </c>
      <c r="C1103" s="154">
        <v>101.11111111111111</v>
      </c>
      <c r="D1103" s="153">
        <v>0.37582417582417582</v>
      </c>
      <c r="E1103" s="153">
        <v>0.39560439560439559</v>
      </c>
      <c r="F1103" s="153">
        <v>0.39560439560439559</v>
      </c>
      <c r="G1103" s="153">
        <v>0.39560439560439559</v>
      </c>
      <c r="H1103" s="153">
        <v>0.39560439560439559</v>
      </c>
      <c r="I1103" s="153">
        <v>0.39560439560439559</v>
      </c>
    </row>
    <row r="1104" spans="1:9" ht="15.75">
      <c r="A1104" s="155">
        <v>1096</v>
      </c>
      <c r="B1104" s="155" t="s">
        <v>2676</v>
      </c>
      <c r="C1104" s="154">
        <v>389</v>
      </c>
      <c r="D1104" s="153">
        <v>0.79999999999999993</v>
      </c>
      <c r="E1104" s="153">
        <v>0.79999999999999993</v>
      </c>
      <c r="F1104" s="153">
        <v>0.79999999999999993</v>
      </c>
      <c r="G1104" s="153">
        <v>0.79999999999999993</v>
      </c>
      <c r="H1104" s="153">
        <v>0.79999999999999993</v>
      </c>
      <c r="I1104" s="153">
        <v>0.79999999999999993</v>
      </c>
    </row>
    <row r="1105" spans="1:9" ht="15.75">
      <c r="A1105" s="155">
        <v>1097</v>
      </c>
      <c r="B1105" s="155" t="s">
        <v>2675</v>
      </c>
      <c r="C1105" s="154">
        <v>88.888888888888886</v>
      </c>
      <c r="D1105" s="153">
        <v>0.69750000000000001</v>
      </c>
      <c r="E1105" s="153">
        <v>0.74250000000000005</v>
      </c>
      <c r="F1105" s="153">
        <v>0.74250000000000005</v>
      </c>
      <c r="G1105" s="153">
        <v>0.74250000000000005</v>
      </c>
      <c r="H1105" s="153">
        <v>0.87750000000000006</v>
      </c>
      <c r="I1105" s="153">
        <v>0.87750000000000006</v>
      </c>
    </row>
    <row r="1106" spans="1:9" ht="15.75">
      <c r="A1106" s="155">
        <v>1098</v>
      </c>
      <c r="B1106" s="155" t="s">
        <v>2674</v>
      </c>
      <c r="C1106" s="154">
        <v>173</v>
      </c>
      <c r="D1106" s="153">
        <v>0.88554913294797677</v>
      </c>
      <c r="E1106" s="153">
        <v>0.97109826589595372</v>
      </c>
      <c r="F1106" s="153">
        <v>0.8</v>
      </c>
      <c r="G1106" s="153">
        <v>0.8</v>
      </c>
      <c r="H1106" s="153">
        <v>0.80924855491329484</v>
      </c>
      <c r="I1106" s="153">
        <v>0</v>
      </c>
    </row>
    <row r="1107" spans="1:9" ht="15.75">
      <c r="A1107" s="155">
        <v>1099</v>
      </c>
      <c r="B1107" s="155" t="s">
        <v>2673</v>
      </c>
      <c r="C1107" s="154">
        <v>223</v>
      </c>
      <c r="D1107" s="153">
        <v>0.8</v>
      </c>
      <c r="E1107" s="153">
        <v>0.8</v>
      </c>
      <c r="F1107" s="153">
        <v>0.8</v>
      </c>
      <c r="G1107" s="153">
        <v>0.8</v>
      </c>
      <c r="H1107" s="153">
        <v>0.8</v>
      </c>
      <c r="I1107" s="153">
        <v>0.8</v>
      </c>
    </row>
    <row r="1108" spans="1:9" ht="15.75">
      <c r="A1108" s="155">
        <v>1100</v>
      </c>
      <c r="B1108" s="155" t="s">
        <v>2672</v>
      </c>
      <c r="C1108" s="154">
        <v>300</v>
      </c>
      <c r="D1108" s="153">
        <v>0.8</v>
      </c>
      <c r="E1108" s="153">
        <v>0.8</v>
      </c>
      <c r="F1108" s="153">
        <v>0.8</v>
      </c>
      <c r="G1108" s="153">
        <v>0.8</v>
      </c>
      <c r="H1108" s="153">
        <v>0.8</v>
      </c>
      <c r="I1108" s="153">
        <v>0.8</v>
      </c>
    </row>
    <row r="1109" spans="1:9" ht="15.75">
      <c r="A1109" s="155">
        <v>1101</v>
      </c>
      <c r="B1109" s="155" t="s">
        <v>2671</v>
      </c>
      <c r="C1109" s="154">
        <v>500</v>
      </c>
      <c r="D1109" s="153">
        <v>0.14000000000000001</v>
      </c>
      <c r="E1109" s="153">
        <v>0.80179999999999996</v>
      </c>
      <c r="F1109" s="153">
        <v>0.80100000000000005</v>
      </c>
      <c r="G1109" s="153">
        <v>0.99460000000000004</v>
      </c>
      <c r="H1109" s="153">
        <v>0.99460000000000004</v>
      </c>
      <c r="I1109" s="153">
        <v>0</v>
      </c>
    </row>
    <row r="1110" spans="1:9" ht="15.75">
      <c r="A1110" s="155">
        <v>1102</v>
      </c>
      <c r="B1110" s="155" t="s">
        <v>2670</v>
      </c>
      <c r="C1110" s="154">
        <v>320</v>
      </c>
      <c r="D1110" s="153">
        <v>0.8</v>
      </c>
      <c r="E1110" s="153">
        <v>0.8</v>
      </c>
      <c r="F1110" s="153">
        <v>0.8</v>
      </c>
      <c r="G1110" s="153">
        <v>0.8</v>
      </c>
      <c r="H1110" s="153">
        <v>0.8</v>
      </c>
      <c r="I1110" s="153">
        <v>0.8</v>
      </c>
    </row>
    <row r="1111" spans="1:9" ht="15.75">
      <c r="A1111" s="155">
        <v>1103</v>
      </c>
      <c r="B1111" s="155" t="s">
        <v>2669</v>
      </c>
      <c r="C1111" s="154">
        <v>77.777777777777771</v>
      </c>
      <c r="D1111" s="153">
        <v>0.43714285714285717</v>
      </c>
      <c r="E1111" s="153">
        <v>0.43714285714285717</v>
      </c>
      <c r="F1111" s="153">
        <v>0.43714285714285717</v>
      </c>
      <c r="G1111" s="153">
        <v>0.43714285714285717</v>
      </c>
      <c r="H1111" s="153">
        <v>0.43714285714285717</v>
      </c>
      <c r="I1111" s="153">
        <v>0.43714285714285717</v>
      </c>
    </row>
    <row r="1112" spans="1:9" ht="15.75">
      <c r="A1112" s="155">
        <v>1104</v>
      </c>
      <c r="B1112" s="155" t="s">
        <v>2668</v>
      </c>
      <c r="C1112" s="154">
        <v>178</v>
      </c>
      <c r="D1112" s="153">
        <v>0.8</v>
      </c>
      <c r="E1112" s="153">
        <v>0.8</v>
      </c>
      <c r="F1112" s="153">
        <v>0.8</v>
      </c>
      <c r="G1112" s="153">
        <v>0.8</v>
      </c>
      <c r="H1112" s="153">
        <v>0.8</v>
      </c>
      <c r="I1112" s="153">
        <v>0.8</v>
      </c>
    </row>
    <row r="1113" spans="1:9" ht="15.75">
      <c r="A1113" s="155">
        <v>1105</v>
      </c>
      <c r="B1113" s="155" t="s">
        <v>2667</v>
      </c>
      <c r="C1113" s="154">
        <v>100</v>
      </c>
      <c r="D1113" s="153">
        <v>0.45</v>
      </c>
      <c r="E1113" s="153">
        <v>0.45</v>
      </c>
      <c r="F1113" s="153">
        <v>0.45</v>
      </c>
      <c r="G1113" s="153">
        <v>0.45</v>
      </c>
      <c r="H1113" s="153">
        <v>0.45</v>
      </c>
      <c r="I1113" s="153">
        <v>0.45</v>
      </c>
    </row>
    <row r="1114" spans="1:9" ht="15.75">
      <c r="A1114" s="155">
        <v>1106</v>
      </c>
      <c r="B1114" s="155" t="s">
        <v>2666</v>
      </c>
      <c r="C1114" s="154">
        <v>133</v>
      </c>
      <c r="D1114" s="153">
        <v>0.8</v>
      </c>
      <c r="E1114" s="153">
        <v>0.8</v>
      </c>
      <c r="F1114" s="153">
        <v>0.8</v>
      </c>
      <c r="G1114" s="153">
        <v>0.8</v>
      </c>
      <c r="H1114" s="153">
        <v>0.8</v>
      </c>
      <c r="I1114" s="153">
        <v>0</v>
      </c>
    </row>
    <row r="1115" spans="1:9" ht="15.75">
      <c r="A1115" s="155">
        <v>1107</v>
      </c>
      <c r="B1115" s="155" t="s">
        <v>2665</v>
      </c>
      <c r="C1115" s="154">
        <v>197</v>
      </c>
      <c r="D1115" s="153">
        <v>0.79999999999999993</v>
      </c>
      <c r="E1115" s="153">
        <v>0.79999999999999993</v>
      </c>
      <c r="F1115" s="153">
        <v>0.79999999999999993</v>
      </c>
      <c r="G1115" s="153">
        <v>0.79999999999999993</v>
      </c>
      <c r="H1115" s="153">
        <v>0.79999999999999993</v>
      </c>
      <c r="I1115" s="153">
        <v>0</v>
      </c>
    </row>
    <row r="1116" spans="1:9" ht="15.75">
      <c r="A1116" s="155">
        <v>1108</v>
      </c>
      <c r="B1116" s="155" t="s">
        <v>2664</v>
      </c>
      <c r="C1116" s="154">
        <v>301</v>
      </c>
      <c r="D1116" s="153">
        <v>0.89089700996677745</v>
      </c>
      <c r="E1116" s="153">
        <v>0.8568770764119602</v>
      </c>
      <c r="F1116" s="153">
        <v>0.8</v>
      </c>
      <c r="G1116" s="153">
        <v>0.8</v>
      </c>
      <c r="H1116" s="153">
        <v>0.8</v>
      </c>
      <c r="I1116" s="153">
        <v>0</v>
      </c>
    </row>
    <row r="1117" spans="1:9" ht="15.75">
      <c r="A1117" s="155">
        <v>1109</v>
      </c>
      <c r="B1117" s="155" t="s">
        <v>2663</v>
      </c>
      <c r="C1117" s="154">
        <v>103.33333333333333</v>
      </c>
      <c r="D1117" s="153">
        <v>0.967741935483871</v>
      </c>
      <c r="E1117" s="153">
        <v>0.34838709677419355</v>
      </c>
      <c r="F1117" s="153">
        <v>0.34838709677419355</v>
      </c>
      <c r="G1117" s="153">
        <v>0.34838709677419355</v>
      </c>
      <c r="H1117" s="153">
        <v>0.34838709677419355</v>
      </c>
      <c r="I1117" s="153">
        <v>0</v>
      </c>
    </row>
    <row r="1118" spans="1:9" ht="15.75">
      <c r="A1118" s="155">
        <v>1110</v>
      </c>
      <c r="B1118" s="155" t="s">
        <v>2662</v>
      </c>
      <c r="C1118" s="154">
        <v>223</v>
      </c>
      <c r="D1118" s="153">
        <v>0.82869955156950681</v>
      </c>
      <c r="E1118" s="153">
        <v>0.88071748878923772</v>
      </c>
      <c r="F1118" s="153">
        <v>0.8</v>
      </c>
      <c r="G1118" s="153">
        <v>0.8</v>
      </c>
      <c r="H1118" s="153">
        <v>0.8</v>
      </c>
      <c r="I1118" s="153">
        <v>0.8</v>
      </c>
    </row>
    <row r="1119" spans="1:9" ht="15.75">
      <c r="A1119" s="155">
        <v>1111</v>
      </c>
      <c r="B1119" s="155" t="s">
        <v>2661</v>
      </c>
      <c r="C1119" s="154">
        <v>93.333333333333329</v>
      </c>
      <c r="D1119" s="153">
        <v>0.36428571428571432</v>
      </c>
      <c r="E1119" s="153">
        <v>0.4285714285714286</v>
      </c>
      <c r="F1119" s="153">
        <v>0.4285714285714286</v>
      </c>
      <c r="G1119" s="153">
        <v>0.4285714285714286</v>
      </c>
      <c r="H1119" s="153">
        <v>0.4285714285714286</v>
      </c>
      <c r="I1119" s="153">
        <v>0.4285714285714286</v>
      </c>
    </row>
    <row r="1120" spans="1:9" ht="15.75">
      <c r="A1120" s="155">
        <v>1112</v>
      </c>
      <c r="B1120" s="155" t="s">
        <v>2660</v>
      </c>
      <c r="C1120" s="154">
        <v>430</v>
      </c>
      <c r="D1120" s="153">
        <v>0.86958139534883727</v>
      </c>
      <c r="E1120" s="153">
        <v>0.96334883720930231</v>
      </c>
      <c r="F1120" s="153">
        <v>0.83720930232558144</v>
      </c>
      <c r="G1120" s="153">
        <v>0.83720930232558144</v>
      </c>
      <c r="H1120" s="153">
        <v>0.8</v>
      </c>
      <c r="I1120" s="153">
        <v>0.8</v>
      </c>
    </row>
    <row r="1121" spans="1:9" ht="15.75">
      <c r="A1121" s="155">
        <v>1113</v>
      </c>
      <c r="B1121" s="155" t="s">
        <v>2659</v>
      </c>
      <c r="C1121" s="154">
        <v>172</v>
      </c>
      <c r="D1121" s="153">
        <v>0.79999999999999993</v>
      </c>
      <c r="E1121" s="153">
        <v>0.79999999999999993</v>
      </c>
      <c r="F1121" s="153">
        <v>0.79999999999999993</v>
      </c>
      <c r="G1121" s="153">
        <v>0.79999999999999993</v>
      </c>
      <c r="H1121" s="153">
        <v>0.79999999999999993</v>
      </c>
      <c r="I1121" s="153">
        <v>0.79999999999999993</v>
      </c>
    </row>
    <row r="1122" spans="1:9" ht="15.75">
      <c r="A1122" s="155">
        <v>1114</v>
      </c>
      <c r="B1122" s="155" t="s">
        <v>2658</v>
      </c>
      <c r="C1122" s="154">
        <v>250</v>
      </c>
      <c r="D1122" s="153">
        <v>1.17984</v>
      </c>
      <c r="E1122" s="153">
        <v>1.38144</v>
      </c>
      <c r="F1122" s="153">
        <v>1.32192</v>
      </c>
      <c r="G1122" s="153">
        <v>1.3440000000000001</v>
      </c>
      <c r="H1122" s="153">
        <v>1.32</v>
      </c>
      <c r="I1122" s="153">
        <v>1.2672000000000001</v>
      </c>
    </row>
    <row r="1123" spans="1:9" ht="15.75">
      <c r="A1123" s="155">
        <v>1115</v>
      </c>
      <c r="B1123" s="155" t="s">
        <v>2657</v>
      </c>
      <c r="C1123" s="154">
        <v>111</v>
      </c>
      <c r="D1123" s="153">
        <v>0.79999999999999993</v>
      </c>
      <c r="E1123" s="153">
        <v>0.79999999999999993</v>
      </c>
      <c r="F1123" s="153">
        <v>0.79999999999999993</v>
      </c>
      <c r="G1123" s="153">
        <v>0.79999999999999993</v>
      </c>
      <c r="H1123" s="153">
        <v>0.79999999999999993</v>
      </c>
      <c r="I1123" s="153">
        <v>0.79999999999999993</v>
      </c>
    </row>
    <row r="1124" spans="1:9" ht="15.75">
      <c r="A1124" s="155">
        <v>1116</v>
      </c>
      <c r="B1124" s="155" t="s">
        <v>2656</v>
      </c>
      <c r="C1124" s="154">
        <v>77.777777777777771</v>
      </c>
      <c r="D1124" s="153">
        <v>0.39857142857142858</v>
      </c>
      <c r="E1124" s="153">
        <v>0.39857142857142858</v>
      </c>
      <c r="F1124" s="153">
        <v>0.39857142857142858</v>
      </c>
      <c r="G1124" s="153">
        <v>0.39857142857142858</v>
      </c>
      <c r="H1124" s="153">
        <v>0.39857142857142858</v>
      </c>
      <c r="I1124" s="153">
        <v>0.39857142857142858</v>
      </c>
    </row>
    <row r="1125" spans="1:9" ht="15.75">
      <c r="A1125" s="155">
        <v>1117</v>
      </c>
      <c r="B1125" s="155" t="s">
        <v>2655</v>
      </c>
      <c r="C1125" s="154">
        <v>100</v>
      </c>
      <c r="D1125" s="153">
        <v>0.24</v>
      </c>
      <c r="E1125" s="153">
        <v>0.24</v>
      </c>
      <c r="F1125" s="153">
        <v>0.27</v>
      </c>
      <c r="G1125" s="153">
        <v>0.27</v>
      </c>
      <c r="H1125" s="153">
        <v>0.27</v>
      </c>
      <c r="I1125" s="153">
        <v>0.27</v>
      </c>
    </row>
    <row r="1126" spans="1:9" ht="15.75">
      <c r="A1126" s="155">
        <v>1118</v>
      </c>
      <c r="B1126" s="155" t="s">
        <v>2654</v>
      </c>
      <c r="C1126" s="154">
        <v>154</v>
      </c>
      <c r="D1126" s="153">
        <v>0.8</v>
      </c>
      <c r="E1126" s="153">
        <v>0.8</v>
      </c>
      <c r="F1126" s="153">
        <v>0.8</v>
      </c>
      <c r="G1126" s="153">
        <v>0.8</v>
      </c>
      <c r="H1126" s="153">
        <v>0.8</v>
      </c>
      <c r="I1126" s="153">
        <v>0</v>
      </c>
    </row>
    <row r="1127" spans="1:9" ht="15.75">
      <c r="A1127" s="155">
        <v>1119</v>
      </c>
      <c r="B1127" s="155" t="s">
        <v>2653</v>
      </c>
      <c r="C1127" s="154">
        <v>90</v>
      </c>
      <c r="D1127" s="153">
        <v>0.51111111111111107</v>
      </c>
      <c r="E1127" s="153">
        <v>0.51111111111111107</v>
      </c>
      <c r="F1127" s="153">
        <v>0.96666666666666667</v>
      </c>
      <c r="G1127" s="153">
        <v>0</v>
      </c>
      <c r="H1127" s="153">
        <v>0.71111111111111114</v>
      </c>
      <c r="I1127" s="153">
        <v>0.71111111111111114</v>
      </c>
    </row>
    <row r="1128" spans="1:9" ht="15.75">
      <c r="A1128" s="155">
        <v>1120</v>
      </c>
      <c r="B1128" s="155" t="s">
        <v>2652</v>
      </c>
      <c r="C1128" s="154">
        <v>105.55555555555556</v>
      </c>
      <c r="D1128" s="153">
        <v>0.44526315789473686</v>
      </c>
      <c r="E1128" s="153">
        <v>0.44526315789473686</v>
      </c>
      <c r="F1128" s="153">
        <v>0.44526315789473686</v>
      </c>
      <c r="G1128" s="153">
        <v>0.44526315789473686</v>
      </c>
      <c r="H1128" s="153">
        <v>0.44526315789473686</v>
      </c>
      <c r="I1128" s="153">
        <v>0.44526315789473686</v>
      </c>
    </row>
    <row r="1129" spans="1:9" ht="15.75">
      <c r="A1129" s="155">
        <v>1121</v>
      </c>
      <c r="B1129" s="155" t="s">
        <v>2651</v>
      </c>
      <c r="C1129" s="154">
        <v>73.333333333333329</v>
      </c>
      <c r="D1129" s="153">
        <v>0.60000000000000009</v>
      </c>
      <c r="E1129" s="153">
        <v>0.60000000000000009</v>
      </c>
      <c r="F1129" s="153">
        <v>0.60000000000000009</v>
      </c>
      <c r="G1129" s="153">
        <v>0.60000000000000009</v>
      </c>
      <c r="H1129" s="153">
        <v>0.60000000000000009</v>
      </c>
      <c r="I1129" s="153">
        <v>0.60000000000000009</v>
      </c>
    </row>
    <row r="1130" spans="1:9" ht="15.75">
      <c r="A1130" s="155">
        <v>1122</v>
      </c>
      <c r="B1130" s="155" t="s">
        <v>2650</v>
      </c>
      <c r="C1130" s="154">
        <v>87.777777777777771</v>
      </c>
      <c r="D1130" s="153">
        <v>0.30759493670886079</v>
      </c>
      <c r="E1130" s="153">
        <v>0.34177215189873422</v>
      </c>
      <c r="F1130" s="153">
        <v>0.34177215189873422</v>
      </c>
      <c r="G1130" s="153">
        <v>0.34177215189873422</v>
      </c>
      <c r="H1130" s="153">
        <v>0.34177215189873422</v>
      </c>
      <c r="I1130" s="153">
        <v>0.34177215189873422</v>
      </c>
    </row>
    <row r="1131" spans="1:9" ht="15.75">
      <c r="A1131" s="155">
        <v>1123</v>
      </c>
      <c r="B1131" s="155" t="s">
        <v>2649</v>
      </c>
      <c r="C1131" s="154">
        <v>77.777777777777771</v>
      </c>
      <c r="D1131" s="153">
        <v>0.36000000000000004</v>
      </c>
      <c r="E1131" s="153">
        <v>0.36000000000000004</v>
      </c>
      <c r="F1131" s="153">
        <v>0.36000000000000004</v>
      </c>
      <c r="G1131" s="153">
        <v>0.36000000000000004</v>
      </c>
      <c r="H1131" s="153">
        <v>0.36000000000000004</v>
      </c>
      <c r="I1131" s="153">
        <v>0.36000000000000004</v>
      </c>
    </row>
    <row r="1132" spans="1:9" ht="15.75">
      <c r="A1132" s="155">
        <v>1124</v>
      </c>
      <c r="B1132" s="155" t="s">
        <v>2648</v>
      </c>
      <c r="C1132" s="154">
        <v>416</v>
      </c>
      <c r="D1132" s="153">
        <v>0.8</v>
      </c>
      <c r="E1132" s="153">
        <v>0.8</v>
      </c>
      <c r="F1132" s="153">
        <v>0.8</v>
      </c>
      <c r="G1132" s="153">
        <v>0.8</v>
      </c>
      <c r="H1132" s="153">
        <v>0.8</v>
      </c>
      <c r="I1132" s="153">
        <v>0.8</v>
      </c>
    </row>
    <row r="1133" spans="1:9" ht="15.75">
      <c r="A1133" s="155">
        <v>1125</v>
      </c>
      <c r="B1133" s="155" t="s">
        <v>2647</v>
      </c>
      <c r="C1133" s="154">
        <v>76.666666666666671</v>
      </c>
      <c r="D1133" s="153">
        <v>0.58695652173913038</v>
      </c>
      <c r="E1133" s="153">
        <v>0.58695652173913038</v>
      </c>
      <c r="F1133" s="153">
        <v>0.58695652173913038</v>
      </c>
      <c r="G1133" s="153">
        <v>0.58695652173913038</v>
      </c>
      <c r="H1133" s="153">
        <v>0.58695652173913038</v>
      </c>
      <c r="I1133" s="153">
        <v>0.58695652173913038</v>
      </c>
    </row>
    <row r="1134" spans="1:9" ht="15.75">
      <c r="A1134" s="155">
        <v>1126</v>
      </c>
      <c r="B1134" s="155" t="s">
        <v>2646</v>
      </c>
      <c r="C1134" s="154">
        <v>72.222222222222214</v>
      </c>
      <c r="D1134" s="153">
        <v>0.63692307692307704</v>
      </c>
      <c r="E1134" s="153">
        <v>0.66461538461538472</v>
      </c>
      <c r="F1134" s="153">
        <v>0.66461538461538472</v>
      </c>
      <c r="G1134" s="153">
        <v>0.66461538461538472</v>
      </c>
      <c r="H1134" s="153">
        <v>0.66461538461538472</v>
      </c>
      <c r="I1134" s="153">
        <v>0.66461538461538472</v>
      </c>
    </row>
    <row r="1135" spans="1:9" ht="15.75">
      <c r="A1135" s="155">
        <v>1127</v>
      </c>
      <c r="B1135" s="155" t="s">
        <v>2645</v>
      </c>
      <c r="C1135" s="154">
        <v>80</v>
      </c>
      <c r="D1135" s="153">
        <v>0.3</v>
      </c>
      <c r="E1135" s="153">
        <v>0.375</v>
      </c>
      <c r="F1135" s="153">
        <v>0.375</v>
      </c>
      <c r="G1135" s="153">
        <v>0.375</v>
      </c>
      <c r="H1135" s="153">
        <v>0.375</v>
      </c>
      <c r="I1135" s="153">
        <v>0.375</v>
      </c>
    </row>
    <row r="1136" spans="1:9" ht="15.75">
      <c r="A1136" s="155">
        <v>1128</v>
      </c>
      <c r="B1136" s="155" t="s">
        <v>2644</v>
      </c>
      <c r="C1136" s="154">
        <v>77.777777777777771</v>
      </c>
      <c r="D1136" s="153">
        <v>0.25714285714285717</v>
      </c>
      <c r="E1136" s="153">
        <v>0.25714285714285717</v>
      </c>
      <c r="F1136" s="153">
        <v>0.25714285714285717</v>
      </c>
      <c r="G1136" s="153">
        <v>0.25714285714285717</v>
      </c>
      <c r="H1136" s="153">
        <v>0.25714285714285717</v>
      </c>
      <c r="I1136" s="153">
        <v>0.25714285714285717</v>
      </c>
    </row>
    <row r="1137" spans="1:9" ht="15.75">
      <c r="A1137" s="155">
        <v>1129</v>
      </c>
      <c r="B1137" s="155" t="s">
        <v>2643</v>
      </c>
      <c r="C1137" s="154">
        <v>122.22222222222221</v>
      </c>
      <c r="D1137" s="153">
        <v>0.80005090909090915</v>
      </c>
      <c r="E1137" s="153">
        <v>0.80005090909090915</v>
      </c>
      <c r="F1137" s="153">
        <v>0.80005090909090915</v>
      </c>
      <c r="G1137" s="153">
        <v>0.80005090909090915</v>
      </c>
      <c r="H1137" s="153">
        <v>0.80005090909090915</v>
      </c>
      <c r="I1137" s="153">
        <v>0.80005090909090915</v>
      </c>
    </row>
    <row r="1138" spans="1:9" ht="15.75">
      <c r="A1138" s="155">
        <v>1130</v>
      </c>
      <c r="B1138" s="155" t="s">
        <v>2642</v>
      </c>
      <c r="C1138" s="154">
        <v>72.222222222222214</v>
      </c>
      <c r="D1138" s="153">
        <v>0.72000000000000008</v>
      </c>
      <c r="E1138" s="153">
        <v>0.83076923076923082</v>
      </c>
      <c r="F1138" s="153">
        <v>0.83076923076923082</v>
      </c>
      <c r="G1138" s="153">
        <v>0.83076923076923082</v>
      </c>
      <c r="H1138" s="153">
        <v>0.83076923076923082</v>
      </c>
      <c r="I1138" s="153">
        <v>0.83076923076923082</v>
      </c>
    </row>
    <row r="1139" spans="1:9" ht="15.75">
      <c r="A1139" s="155">
        <v>1131</v>
      </c>
      <c r="B1139" s="155" t="s">
        <v>2641</v>
      </c>
      <c r="C1139" s="154">
        <v>267</v>
      </c>
      <c r="D1139" s="153">
        <v>0.79999999999999993</v>
      </c>
      <c r="E1139" s="153">
        <v>0.79999999999999993</v>
      </c>
      <c r="F1139" s="153">
        <v>0.79999999999999993</v>
      </c>
      <c r="G1139" s="153">
        <v>0.79999999999999993</v>
      </c>
      <c r="H1139" s="153">
        <v>0.79999999999999993</v>
      </c>
      <c r="I1139" s="153">
        <v>0</v>
      </c>
    </row>
    <row r="1140" spans="1:9" ht="15.75">
      <c r="A1140" s="155">
        <v>1132</v>
      </c>
      <c r="B1140" s="155" t="s">
        <v>2640</v>
      </c>
      <c r="C1140" s="154">
        <v>100</v>
      </c>
      <c r="D1140" s="153">
        <v>0.8</v>
      </c>
      <c r="E1140" s="153">
        <v>0.8</v>
      </c>
      <c r="F1140" s="153">
        <v>0.97</v>
      </c>
      <c r="G1140" s="153">
        <v>0</v>
      </c>
      <c r="H1140" s="153">
        <v>0.8</v>
      </c>
      <c r="I1140" s="153">
        <v>0</v>
      </c>
    </row>
    <row r="1141" spans="1:9" ht="15.75">
      <c r="A1141" s="155">
        <v>1133</v>
      </c>
      <c r="B1141" s="155" t="s">
        <v>2639</v>
      </c>
      <c r="C1141" s="154">
        <v>400</v>
      </c>
      <c r="D1141" s="153">
        <v>0.8</v>
      </c>
      <c r="E1141" s="153">
        <v>0.8</v>
      </c>
      <c r="F1141" s="153">
        <v>0.8</v>
      </c>
      <c r="G1141" s="153">
        <v>0.8</v>
      </c>
      <c r="H1141" s="153">
        <v>0.8</v>
      </c>
      <c r="I1141" s="153">
        <v>0.8</v>
      </c>
    </row>
    <row r="1142" spans="1:9" ht="15.75">
      <c r="A1142" s="155">
        <v>1134</v>
      </c>
      <c r="B1142" s="155" t="s">
        <v>2638</v>
      </c>
      <c r="C1142" s="154">
        <v>88.888888888888886</v>
      </c>
      <c r="D1142" s="153">
        <v>0.99</v>
      </c>
      <c r="E1142" s="153">
        <v>0.99</v>
      </c>
      <c r="F1142" s="153">
        <v>0.99</v>
      </c>
      <c r="G1142" s="153">
        <v>0.99</v>
      </c>
      <c r="H1142" s="153">
        <v>0.99</v>
      </c>
      <c r="I1142" s="153">
        <v>0</v>
      </c>
    </row>
    <row r="1143" spans="1:9" ht="15.75">
      <c r="A1143" s="155">
        <v>1135</v>
      </c>
      <c r="B1143" s="155" t="s">
        <v>2637</v>
      </c>
      <c r="C1143" s="154">
        <v>167</v>
      </c>
      <c r="D1143" s="153">
        <v>0.79999999999999993</v>
      </c>
      <c r="E1143" s="153">
        <v>0.79999999999999993</v>
      </c>
      <c r="F1143" s="153">
        <v>0.79999999999999993</v>
      </c>
      <c r="G1143" s="153">
        <v>0.79999999999999993</v>
      </c>
      <c r="H1143" s="153">
        <v>0.79999999999999993</v>
      </c>
      <c r="I1143" s="153">
        <v>0.79999999999999993</v>
      </c>
    </row>
    <row r="1144" spans="1:9" ht="15.75">
      <c r="A1144" s="155">
        <v>1136</v>
      </c>
      <c r="B1144" s="155" t="s">
        <v>2636</v>
      </c>
      <c r="C1144" s="154">
        <v>228</v>
      </c>
      <c r="D1144" s="153">
        <v>0.8</v>
      </c>
      <c r="E1144" s="153">
        <v>0.95859649122807022</v>
      </c>
      <c r="F1144" s="153">
        <v>0.95859649122807022</v>
      </c>
      <c r="G1144" s="153">
        <v>0.86105263157894729</v>
      </c>
      <c r="H1144" s="153">
        <v>0.82245614035087722</v>
      </c>
      <c r="I1144" s="153">
        <v>0</v>
      </c>
    </row>
    <row r="1145" spans="1:9" ht="15.75">
      <c r="A1145" s="155">
        <v>1137</v>
      </c>
      <c r="B1145" s="155" t="s">
        <v>2635</v>
      </c>
      <c r="C1145" s="154">
        <v>333</v>
      </c>
      <c r="D1145" s="153">
        <v>0.79999999999999993</v>
      </c>
      <c r="E1145" s="153">
        <v>0.79999999999999993</v>
      </c>
      <c r="F1145" s="153">
        <v>0.79999999999999993</v>
      </c>
      <c r="G1145" s="153">
        <v>0.79999999999999993</v>
      </c>
      <c r="H1145" s="153">
        <v>0.79999999999999993</v>
      </c>
      <c r="I1145" s="153">
        <v>0.79999999999999993</v>
      </c>
    </row>
    <row r="1146" spans="1:9" ht="15.75">
      <c r="A1146" s="155">
        <v>1138</v>
      </c>
      <c r="B1146" s="155" t="s">
        <v>2634</v>
      </c>
      <c r="C1146" s="154">
        <v>224</v>
      </c>
      <c r="D1146" s="153">
        <v>0.79999999999999993</v>
      </c>
      <c r="E1146" s="153">
        <v>0.79999999999999993</v>
      </c>
      <c r="F1146" s="153">
        <v>0.79999999999999993</v>
      </c>
      <c r="G1146" s="153">
        <v>0.79999999999999993</v>
      </c>
      <c r="H1146" s="153">
        <v>0.79999999999999993</v>
      </c>
      <c r="I1146" s="153">
        <v>0.79999999999999993</v>
      </c>
    </row>
    <row r="1147" spans="1:9" ht="15.75">
      <c r="A1147" s="155">
        <v>1139</v>
      </c>
      <c r="B1147" s="155" t="s">
        <v>2633</v>
      </c>
      <c r="C1147" s="154">
        <v>139</v>
      </c>
      <c r="D1147" s="153">
        <v>0.8</v>
      </c>
      <c r="E1147" s="153">
        <v>0.8</v>
      </c>
      <c r="F1147" s="153">
        <v>0.8</v>
      </c>
      <c r="G1147" s="153">
        <v>0.8</v>
      </c>
      <c r="H1147" s="153">
        <v>0.8</v>
      </c>
      <c r="I1147" s="153">
        <v>0</v>
      </c>
    </row>
    <row r="1148" spans="1:9" ht="15.75">
      <c r="A1148" s="155">
        <v>1140</v>
      </c>
      <c r="B1148" s="155" t="s">
        <v>2632</v>
      </c>
      <c r="C1148" s="154">
        <v>116</v>
      </c>
      <c r="D1148" s="153">
        <v>0.79999999999999993</v>
      </c>
      <c r="E1148" s="153">
        <v>0.85241379310344823</v>
      </c>
      <c r="F1148" s="153">
        <v>0.79999999999999993</v>
      </c>
      <c r="G1148" s="153">
        <v>0.79999999999999993</v>
      </c>
      <c r="H1148" s="153">
        <v>0.79999999999999993</v>
      </c>
      <c r="I1148" s="153">
        <v>0.79999999999999993</v>
      </c>
    </row>
    <row r="1149" spans="1:9" ht="15.75">
      <c r="A1149" s="155">
        <v>1141</v>
      </c>
      <c r="B1149" s="155" t="s">
        <v>2631</v>
      </c>
      <c r="C1149" s="154">
        <v>133</v>
      </c>
      <c r="D1149" s="153">
        <v>0.8</v>
      </c>
      <c r="E1149" s="153">
        <v>0.8</v>
      </c>
      <c r="F1149" s="153">
        <v>0.8</v>
      </c>
      <c r="G1149" s="153">
        <v>0.8</v>
      </c>
      <c r="H1149" s="153">
        <v>0.8</v>
      </c>
      <c r="I1149" s="153">
        <v>0.8</v>
      </c>
    </row>
    <row r="1150" spans="1:9" ht="15.75">
      <c r="A1150" s="155">
        <v>1142</v>
      </c>
      <c r="B1150" s="155" t="s">
        <v>2630</v>
      </c>
      <c r="C1150" s="154">
        <v>72.222222222222214</v>
      </c>
      <c r="D1150" s="153">
        <v>0.13846153846153847</v>
      </c>
      <c r="E1150" s="153">
        <v>0.13846153846153847</v>
      </c>
      <c r="F1150" s="153">
        <v>0.13846153846153847</v>
      </c>
      <c r="G1150" s="153">
        <v>0.29076923076923078</v>
      </c>
      <c r="H1150" s="153">
        <v>0.29076923076923078</v>
      </c>
      <c r="I1150" s="153">
        <v>0.29076923076923078</v>
      </c>
    </row>
    <row r="1151" spans="1:9" ht="15.75">
      <c r="A1151" s="155">
        <v>1143</v>
      </c>
      <c r="B1151" s="155" t="s">
        <v>2629</v>
      </c>
      <c r="C1151" s="154">
        <v>72.222222222222214</v>
      </c>
      <c r="D1151" s="153">
        <v>0.45692307692307699</v>
      </c>
      <c r="E1151" s="153">
        <v>0.45692307692307699</v>
      </c>
      <c r="F1151" s="153">
        <v>0.45692307692307699</v>
      </c>
      <c r="G1151" s="153">
        <v>0.45692307692307699</v>
      </c>
      <c r="H1151" s="153">
        <v>0.45692307692307699</v>
      </c>
      <c r="I1151" s="153">
        <v>0.45692307692307699</v>
      </c>
    </row>
    <row r="1152" spans="1:9" ht="15.75">
      <c r="A1152" s="155">
        <v>1144</v>
      </c>
      <c r="B1152" s="155" t="s">
        <v>2628</v>
      </c>
      <c r="C1152" s="154">
        <v>81.111111111111114</v>
      </c>
      <c r="D1152" s="153">
        <v>0.62876712328767126</v>
      </c>
      <c r="E1152" s="153">
        <v>0.62876712328767126</v>
      </c>
      <c r="F1152" s="153">
        <v>0.62876712328767126</v>
      </c>
      <c r="G1152" s="153">
        <v>0.62876712328767126</v>
      </c>
      <c r="H1152" s="153">
        <v>0.62876712328767126</v>
      </c>
      <c r="I1152" s="153">
        <v>0.62876712328767126</v>
      </c>
    </row>
    <row r="1153" spans="1:9" ht="15.75">
      <c r="A1153" s="155">
        <v>1145</v>
      </c>
      <c r="B1153" s="155" t="s">
        <v>2627</v>
      </c>
      <c r="C1153" s="154">
        <v>200</v>
      </c>
      <c r="D1153" s="153">
        <v>0.87719999999999998</v>
      </c>
      <c r="E1153" s="153">
        <v>0.92159999999999997</v>
      </c>
      <c r="F1153" s="153">
        <v>0.87480000000000002</v>
      </c>
      <c r="G1153" s="153">
        <v>0.80400000000000005</v>
      </c>
      <c r="H1153" s="153">
        <v>0.81480000000000008</v>
      </c>
      <c r="I1153" s="153">
        <v>0</v>
      </c>
    </row>
    <row r="1154" spans="1:9" ht="15.75">
      <c r="A1154" s="155">
        <v>1146</v>
      </c>
      <c r="B1154" s="155" t="s">
        <v>2626</v>
      </c>
      <c r="C1154" s="154">
        <v>111</v>
      </c>
      <c r="D1154" s="153">
        <v>0.79999999999999993</v>
      </c>
      <c r="E1154" s="153">
        <v>0.79999999999999993</v>
      </c>
      <c r="F1154" s="153">
        <v>0.79999999999999993</v>
      </c>
      <c r="G1154" s="153">
        <v>0.79999999999999993</v>
      </c>
      <c r="H1154" s="153">
        <v>0.79999999999999993</v>
      </c>
      <c r="I1154" s="153">
        <v>0.79999999999999993</v>
      </c>
    </row>
    <row r="1155" spans="1:9" ht="15.75">
      <c r="A1155" s="155">
        <v>1147</v>
      </c>
      <c r="B1155" s="155" t="s">
        <v>2625</v>
      </c>
      <c r="C1155" s="154">
        <v>150</v>
      </c>
      <c r="D1155" s="153">
        <v>0.8</v>
      </c>
      <c r="E1155" s="153">
        <v>0.8</v>
      </c>
      <c r="F1155" s="153">
        <v>0.8</v>
      </c>
      <c r="G1155" s="153">
        <v>0.8</v>
      </c>
      <c r="H1155" s="153">
        <v>0.8</v>
      </c>
      <c r="I1155" s="153">
        <v>0.8</v>
      </c>
    </row>
    <row r="1156" spans="1:9" ht="15.75">
      <c r="A1156" s="155">
        <v>1148</v>
      </c>
      <c r="B1156" s="155" t="s">
        <v>2624</v>
      </c>
      <c r="C1156" s="154">
        <v>73.333333333333329</v>
      </c>
      <c r="D1156" s="153">
        <v>8.1818181818181818E-2</v>
      </c>
      <c r="E1156" s="153">
        <v>8.1818181818181818E-2</v>
      </c>
      <c r="F1156" s="153">
        <v>0.46363636363636368</v>
      </c>
      <c r="G1156" s="153">
        <v>0.51818181818181819</v>
      </c>
      <c r="H1156" s="153">
        <v>0.51818181818181819</v>
      </c>
      <c r="I1156" s="153">
        <v>0.51818181818181819</v>
      </c>
    </row>
    <row r="1157" spans="1:9" ht="15.75">
      <c r="A1157" s="155">
        <v>1149</v>
      </c>
      <c r="B1157" s="155" t="s">
        <v>2623</v>
      </c>
      <c r="C1157" s="154">
        <v>95.555555555555557</v>
      </c>
      <c r="D1157" s="153">
        <v>0.19883720930232557</v>
      </c>
      <c r="E1157" s="153">
        <v>0.20930232558139533</v>
      </c>
      <c r="F1157" s="153">
        <v>0.20930232558139533</v>
      </c>
      <c r="G1157" s="153">
        <v>0.20930232558139533</v>
      </c>
      <c r="H1157" s="153">
        <v>0.20930232558139533</v>
      </c>
      <c r="I1157" s="153">
        <v>0.20930232558139533</v>
      </c>
    </row>
    <row r="1158" spans="1:9" ht="15.75">
      <c r="A1158" s="155">
        <v>1150</v>
      </c>
      <c r="B1158" s="155" t="s">
        <v>2622</v>
      </c>
      <c r="C1158" s="154">
        <v>680</v>
      </c>
      <c r="D1158" s="153">
        <v>0.8</v>
      </c>
      <c r="E1158" s="153">
        <v>0.8</v>
      </c>
      <c r="F1158" s="153">
        <v>0.8</v>
      </c>
      <c r="G1158" s="153">
        <v>0.8</v>
      </c>
      <c r="H1158" s="153">
        <v>0.8</v>
      </c>
      <c r="I1158" s="153">
        <v>0.8</v>
      </c>
    </row>
    <row r="1159" spans="1:9" ht="15.75">
      <c r="A1159" s="155">
        <v>1151</v>
      </c>
      <c r="B1159" s="155" t="s">
        <v>2621</v>
      </c>
      <c r="C1159" s="154">
        <v>72.222222222222214</v>
      </c>
      <c r="D1159" s="153">
        <v>0.4292307692307693</v>
      </c>
      <c r="E1159" s="153">
        <v>0.45692307692307699</v>
      </c>
      <c r="F1159" s="153">
        <v>0.45692307692307699</v>
      </c>
      <c r="G1159" s="153">
        <v>0.45692307692307699</v>
      </c>
      <c r="H1159" s="153">
        <v>0.45692307692307699</v>
      </c>
      <c r="I1159" s="153">
        <v>0.45692307692307699</v>
      </c>
    </row>
    <row r="1160" spans="1:9" ht="15.75">
      <c r="A1160" s="155">
        <v>1152</v>
      </c>
      <c r="B1160" s="155" t="s">
        <v>2620</v>
      </c>
      <c r="C1160" s="154">
        <v>111</v>
      </c>
      <c r="D1160" s="153">
        <v>0.79999999999999993</v>
      </c>
      <c r="E1160" s="153">
        <v>0.90810810810810805</v>
      </c>
      <c r="F1160" s="153">
        <v>0.92972972972972978</v>
      </c>
      <c r="G1160" s="153">
        <v>0.86486486486486491</v>
      </c>
      <c r="H1160" s="153">
        <v>0.81081081081081086</v>
      </c>
      <c r="I1160" s="153">
        <v>0.79999999999999993</v>
      </c>
    </row>
    <row r="1161" spans="1:9" ht="15.75">
      <c r="A1161" s="155">
        <v>1153</v>
      </c>
      <c r="B1161" s="155" t="s">
        <v>2619</v>
      </c>
      <c r="C1161" s="154">
        <v>111</v>
      </c>
      <c r="D1161" s="153">
        <v>0.79999999999999993</v>
      </c>
      <c r="E1161" s="153">
        <v>0.79999999999999993</v>
      </c>
      <c r="F1161" s="153">
        <v>0.79999999999999993</v>
      </c>
      <c r="G1161" s="153">
        <v>0.79999999999999993</v>
      </c>
      <c r="H1161" s="153">
        <v>0.79999999999999993</v>
      </c>
      <c r="I1161" s="153">
        <v>0.79999999999999993</v>
      </c>
    </row>
    <row r="1162" spans="1:9" ht="15.75">
      <c r="A1162" s="155">
        <v>1154</v>
      </c>
      <c r="B1162" s="155" t="s">
        <v>2618</v>
      </c>
      <c r="C1162" s="154">
        <v>76.666666666666671</v>
      </c>
      <c r="D1162" s="153">
        <v>5.2173913043478258E-2</v>
      </c>
      <c r="E1162" s="153">
        <v>6.5217391304347824E-2</v>
      </c>
      <c r="F1162" s="153">
        <v>6.5217391304347824E-2</v>
      </c>
      <c r="G1162" s="153">
        <v>6.5217391304347824E-2</v>
      </c>
      <c r="H1162" s="153">
        <v>6.5217391304347824E-2</v>
      </c>
      <c r="I1162" s="153">
        <v>7.8260869565217384E-2</v>
      </c>
    </row>
    <row r="1163" spans="1:9" ht="15.75">
      <c r="A1163" s="155">
        <v>1155</v>
      </c>
      <c r="B1163" s="155" t="s">
        <v>2617</v>
      </c>
      <c r="C1163" s="154">
        <v>77.777777777777771</v>
      </c>
      <c r="D1163" s="153">
        <v>0.23142857142857146</v>
      </c>
      <c r="E1163" s="153">
        <v>0.23142857142857146</v>
      </c>
      <c r="F1163" s="153">
        <v>0.23142857142857146</v>
      </c>
      <c r="G1163" s="153">
        <v>0.23142857142857146</v>
      </c>
      <c r="H1163" s="153">
        <v>0.23142857142857146</v>
      </c>
      <c r="I1163" s="153">
        <v>0.23142857142857146</v>
      </c>
    </row>
    <row r="1164" spans="1:9" ht="15.75">
      <c r="A1164" s="155">
        <v>1156</v>
      </c>
      <c r="B1164" s="155" t="s">
        <v>2616</v>
      </c>
      <c r="C1164" s="154">
        <v>94.444444444444443</v>
      </c>
      <c r="D1164" s="153">
        <v>0.49764705882352944</v>
      </c>
      <c r="E1164" s="153">
        <v>0.49764705882352944</v>
      </c>
      <c r="F1164" s="153">
        <v>0.49764705882352944</v>
      </c>
      <c r="G1164" s="153">
        <v>0.49764705882352944</v>
      </c>
      <c r="H1164" s="153">
        <v>0.49764705882352944</v>
      </c>
      <c r="I1164" s="153">
        <v>0.49764705882352944</v>
      </c>
    </row>
    <row r="1165" spans="1:9" ht="15.75">
      <c r="A1165" s="155">
        <v>1157</v>
      </c>
      <c r="B1165" s="155" t="s">
        <v>2615</v>
      </c>
      <c r="C1165" s="154">
        <v>242</v>
      </c>
      <c r="D1165" s="153">
        <v>0.79999999999999993</v>
      </c>
      <c r="E1165" s="153">
        <v>0.79999999999999993</v>
      </c>
      <c r="F1165" s="153">
        <v>0.79999999999999993</v>
      </c>
      <c r="G1165" s="153">
        <v>0.79999999999999993</v>
      </c>
      <c r="H1165" s="153">
        <v>0.79999999999999993</v>
      </c>
      <c r="I1165" s="153">
        <v>0.79999999999999993</v>
      </c>
    </row>
    <row r="1166" spans="1:9" ht="15.75">
      <c r="A1166" s="155">
        <v>1158</v>
      </c>
      <c r="B1166" s="155" t="s">
        <v>2614</v>
      </c>
      <c r="C1166" s="154">
        <v>222</v>
      </c>
      <c r="D1166" s="153">
        <v>0.79999999999999993</v>
      </c>
      <c r="E1166" s="153">
        <v>0.79999999999999993</v>
      </c>
      <c r="F1166" s="153">
        <v>0.79999999999999993</v>
      </c>
      <c r="G1166" s="153">
        <v>0.79999999999999993</v>
      </c>
      <c r="H1166" s="153">
        <v>0.79999999999999993</v>
      </c>
      <c r="I1166" s="153">
        <v>0</v>
      </c>
    </row>
    <row r="1167" spans="1:9" ht="15.75">
      <c r="A1167" s="155">
        <v>1159</v>
      </c>
      <c r="B1167" s="155" t="s">
        <v>2613</v>
      </c>
      <c r="C1167" s="154">
        <v>75.555555555555557</v>
      </c>
      <c r="D1167" s="153">
        <v>0.67499999999999993</v>
      </c>
      <c r="E1167" s="153">
        <v>0.70147058823529407</v>
      </c>
      <c r="F1167" s="153">
        <v>0.70147058823529407</v>
      </c>
      <c r="G1167" s="153">
        <v>0.70147058823529407</v>
      </c>
      <c r="H1167" s="153">
        <v>0.70147058823529407</v>
      </c>
      <c r="I1167" s="153">
        <v>0.70147058823529407</v>
      </c>
    </row>
    <row r="1168" spans="1:9" ht="15.75">
      <c r="A1168" s="155">
        <v>1160</v>
      </c>
      <c r="B1168" s="155" t="s">
        <v>2612</v>
      </c>
      <c r="C1168" s="154">
        <v>77.777777777777771</v>
      </c>
      <c r="D1168" s="153">
        <v>0.21857142857142858</v>
      </c>
      <c r="E1168" s="153">
        <v>0.21857142857142858</v>
      </c>
      <c r="F1168" s="153">
        <v>0.21857142857142858</v>
      </c>
      <c r="G1168" s="153">
        <v>0.21857142857142858</v>
      </c>
      <c r="H1168" s="153">
        <v>0.21857142857142858</v>
      </c>
      <c r="I1168" s="153">
        <v>0.32142857142857145</v>
      </c>
    </row>
    <row r="1169" spans="1:9" ht="15.75">
      <c r="A1169" s="155">
        <v>1161</v>
      </c>
      <c r="B1169" s="155" t="s">
        <v>2611</v>
      </c>
      <c r="C1169" s="154">
        <v>80</v>
      </c>
      <c r="D1169" s="153">
        <v>0.25</v>
      </c>
      <c r="E1169" s="153">
        <v>0.3125</v>
      </c>
      <c r="F1169" s="153">
        <v>0.3125</v>
      </c>
      <c r="G1169" s="153">
        <v>0.3125</v>
      </c>
      <c r="H1169" s="153">
        <v>0.3125</v>
      </c>
      <c r="I1169" s="153">
        <v>0.3125</v>
      </c>
    </row>
    <row r="1170" spans="1:9" ht="15.75">
      <c r="A1170" s="155">
        <v>1162</v>
      </c>
      <c r="B1170" s="155" t="s">
        <v>2610</v>
      </c>
      <c r="C1170" s="154">
        <v>77.777777777777771</v>
      </c>
      <c r="D1170" s="153">
        <v>0.27</v>
      </c>
      <c r="E1170" s="153">
        <v>0.41142857142857148</v>
      </c>
      <c r="F1170" s="153">
        <v>0.42428571428571432</v>
      </c>
      <c r="G1170" s="153">
        <v>0.42428571428571432</v>
      </c>
      <c r="H1170" s="153">
        <v>0.46285714285714291</v>
      </c>
      <c r="I1170" s="153">
        <v>0.46285714285714291</v>
      </c>
    </row>
    <row r="1171" spans="1:9" ht="15.75">
      <c r="A1171" s="155">
        <v>1163</v>
      </c>
      <c r="B1171" s="155" t="s">
        <v>2609</v>
      </c>
      <c r="C1171" s="154">
        <v>88.888888888888886</v>
      </c>
      <c r="D1171" s="153">
        <v>0.77625</v>
      </c>
      <c r="E1171" s="153">
        <v>0.77625</v>
      </c>
      <c r="F1171" s="153">
        <v>0.77625</v>
      </c>
      <c r="G1171" s="153">
        <v>0.77625</v>
      </c>
      <c r="H1171" s="153">
        <v>0.77625</v>
      </c>
      <c r="I1171" s="153">
        <v>0.77625</v>
      </c>
    </row>
    <row r="1172" spans="1:9" ht="15.75">
      <c r="A1172" s="155">
        <v>1164</v>
      </c>
      <c r="B1172" s="155" t="s">
        <v>2608</v>
      </c>
      <c r="C1172" s="154">
        <v>130</v>
      </c>
      <c r="D1172" s="153">
        <v>0.8</v>
      </c>
      <c r="E1172" s="153">
        <v>0.8</v>
      </c>
      <c r="F1172" s="153">
        <v>0.8</v>
      </c>
      <c r="G1172" s="153">
        <v>0.8</v>
      </c>
      <c r="H1172" s="153">
        <v>0.8</v>
      </c>
      <c r="I1172" s="153">
        <v>0.8</v>
      </c>
    </row>
    <row r="1173" spans="1:9" ht="15.75">
      <c r="A1173" s="155">
        <v>1165</v>
      </c>
      <c r="B1173" s="155" t="s">
        <v>2607</v>
      </c>
      <c r="C1173" s="154">
        <v>133</v>
      </c>
      <c r="D1173" s="153">
        <v>1.196390977443609</v>
      </c>
      <c r="E1173" s="153">
        <v>0.8</v>
      </c>
      <c r="F1173" s="153">
        <v>0.8</v>
      </c>
      <c r="G1173" s="153">
        <v>0.8</v>
      </c>
      <c r="H1173" s="153">
        <v>0.8</v>
      </c>
      <c r="I1173" s="153">
        <v>0.8</v>
      </c>
    </row>
    <row r="1174" spans="1:9" ht="15.75">
      <c r="A1174" s="155">
        <v>1166</v>
      </c>
      <c r="B1174" s="155" t="s">
        <v>2606</v>
      </c>
      <c r="C1174" s="154">
        <v>170</v>
      </c>
      <c r="D1174" s="153">
        <v>0.8</v>
      </c>
      <c r="E1174" s="153">
        <v>0.8</v>
      </c>
      <c r="F1174" s="153">
        <v>0.8</v>
      </c>
      <c r="G1174" s="153">
        <v>0.8</v>
      </c>
      <c r="H1174" s="153">
        <v>0.8</v>
      </c>
      <c r="I1174" s="153">
        <v>0.8</v>
      </c>
    </row>
    <row r="1175" spans="1:9" ht="15.75">
      <c r="A1175" s="155">
        <v>1167</v>
      </c>
      <c r="B1175" s="155" t="s">
        <v>2605</v>
      </c>
      <c r="C1175" s="154">
        <v>133</v>
      </c>
      <c r="D1175" s="153">
        <v>0.8</v>
      </c>
      <c r="E1175" s="153">
        <v>0.8</v>
      </c>
      <c r="F1175" s="153">
        <v>0.8</v>
      </c>
      <c r="G1175" s="153">
        <v>0.8</v>
      </c>
      <c r="H1175" s="153">
        <v>0.8</v>
      </c>
      <c r="I1175" s="153">
        <v>0.8</v>
      </c>
    </row>
    <row r="1176" spans="1:9" ht="15.75">
      <c r="A1176" s="155">
        <v>1168</v>
      </c>
      <c r="B1176" s="155" t="s">
        <v>2604</v>
      </c>
      <c r="C1176" s="154">
        <v>162</v>
      </c>
      <c r="D1176" s="153">
        <v>0.79999999999999993</v>
      </c>
      <c r="E1176" s="153">
        <v>0.79999999999999993</v>
      </c>
      <c r="F1176" s="153">
        <v>0.79999999999999993</v>
      </c>
      <c r="G1176" s="153">
        <v>0.79999999999999993</v>
      </c>
      <c r="H1176" s="153">
        <v>0.79999999999999993</v>
      </c>
      <c r="I1176" s="153">
        <v>0.79999999999999993</v>
      </c>
    </row>
    <row r="1177" spans="1:9" ht="15.75">
      <c r="A1177" s="155">
        <v>1169</v>
      </c>
      <c r="B1177" s="155" t="s">
        <v>2603</v>
      </c>
      <c r="C1177" s="154">
        <v>77.777777777777771</v>
      </c>
      <c r="D1177" s="153">
        <v>0.45</v>
      </c>
      <c r="E1177" s="153">
        <v>0.47571428571428576</v>
      </c>
      <c r="F1177" s="153">
        <v>0.4885714285714286</v>
      </c>
      <c r="G1177" s="153">
        <v>0.4885714285714286</v>
      </c>
      <c r="H1177" s="153">
        <v>0.4885714285714286</v>
      </c>
      <c r="I1177" s="153">
        <v>0.50142857142857145</v>
      </c>
    </row>
    <row r="1178" spans="1:9" ht="15.75">
      <c r="A1178" s="155">
        <v>1170</v>
      </c>
      <c r="B1178" s="155" t="s">
        <v>2602</v>
      </c>
      <c r="C1178" s="154">
        <v>261.11111111111109</v>
      </c>
      <c r="D1178" s="153">
        <v>0.80002723404255327</v>
      </c>
      <c r="E1178" s="153">
        <v>0.80002723404255327</v>
      </c>
      <c r="F1178" s="153">
        <v>0.80002723404255327</v>
      </c>
      <c r="G1178" s="153">
        <v>0.80002723404255327</v>
      </c>
      <c r="H1178" s="153">
        <v>0.80002723404255327</v>
      </c>
      <c r="I1178" s="153">
        <v>0.80002723404255327</v>
      </c>
    </row>
    <row r="1179" spans="1:9" ht="15.75">
      <c r="A1179" s="155">
        <v>1171</v>
      </c>
      <c r="B1179" s="155" t="s">
        <v>2601</v>
      </c>
      <c r="C1179" s="154">
        <v>105.55555555555556</v>
      </c>
      <c r="D1179" s="153">
        <v>0.32210526315789473</v>
      </c>
      <c r="E1179" s="153">
        <v>0.33157894736842103</v>
      </c>
      <c r="F1179" s="153">
        <v>0.36947368421052629</v>
      </c>
      <c r="G1179" s="153">
        <v>0.36947368421052629</v>
      </c>
      <c r="H1179" s="153">
        <v>0.36947368421052629</v>
      </c>
      <c r="I1179" s="153">
        <v>0.36947368421052629</v>
      </c>
    </row>
    <row r="1180" spans="1:9" ht="15.75">
      <c r="A1180" s="155">
        <v>1172</v>
      </c>
      <c r="B1180" s="155" t="s">
        <v>2600</v>
      </c>
      <c r="C1180" s="154">
        <v>500</v>
      </c>
      <c r="D1180" s="153">
        <v>0.8</v>
      </c>
      <c r="E1180" s="153">
        <v>0.8</v>
      </c>
      <c r="F1180" s="153">
        <v>0.8</v>
      </c>
      <c r="G1180" s="153">
        <v>0.8</v>
      </c>
      <c r="H1180" s="153">
        <v>0.8</v>
      </c>
      <c r="I1180" s="153">
        <v>0</v>
      </c>
    </row>
    <row r="1181" spans="1:9" ht="15.75">
      <c r="A1181" s="155">
        <v>1173</v>
      </c>
      <c r="B1181" s="155" t="s">
        <v>2599</v>
      </c>
      <c r="C1181" s="154">
        <v>77.777777777777771</v>
      </c>
      <c r="D1181" s="153">
        <v>0.95142857142857151</v>
      </c>
      <c r="E1181" s="153">
        <v>0.95142857142857151</v>
      </c>
      <c r="F1181" s="153">
        <v>0.95142857142857151</v>
      </c>
      <c r="G1181" s="153">
        <v>0.95142857142857151</v>
      </c>
      <c r="H1181" s="153">
        <v>0.95142857142857151</v>
      </c>
      <c r="I1181" s="153">
        <v>0.95142857142857151</v>
      </c>
    </row>
    <row r="1182" spans="1:9" ht="15.75">
      <c r="A1182" s="155">
        <v>1174</v>
      </c>
      <c r="B1182" s="155" t="s">
        <v>2598</v>
      </c>
      <c r="C1182" s="154">
        <v>161</v>
      </c>
      <c r="D1182" s="153">
        <v>0.8</v>
      </c>
      <c r="E1182" s="153">
        <v>0.8</v>
      </c>
      <c r="F1182" s="153">
        <v>0.8</v>
      </c>
      <c r="G1182" s="153">
        <v>0.8</v>
      </c>
      <c r="H1182" s="153">
        <v>0.8</v>
      </c>
      <c r="I1182" s="153">
        <v>0.8</v>
      </c>
    </row>
    <row r="1183" spans="1:9" ht="15.75">
      <c r="A1183" s="155">
        <v>1175</v>
      </c>
      <c r="B1183" s="155" t="s">
        <v>2597</v>
      </c>
      <c r="C1183" s="154">
        <v>100</v>
      </c>
      <c r="D1183" s="153">
        <v>0.24</v>
      </c>
      <c r="E1183" s="153">
        <v>0.32</v>
      </c>
      <c r="F1183" s="153">
        <v>0.32</v>
      </c>
      <c r="G1183" s="153">
        <v>0.32</v>
      </c>
      <c r="H1183" s="153">
        <v>0.32</v>
      </c>
      <c r="I1183" s="153">
        <v>0.32</v>
      </c>
    </row>
    <row r="1184" spans="1:9" ht="15.75">
      <c r="A1184" s="155">
        <v>1176</v>
      </c>
      <c r="B1184" s="155" t="s">
        <v>2596</v>
      </c>
      <c r="C1184" s="154">
        <v>77.777777777777771</v>
      </c>
      <c r="D1184" s="153">
        <v>0.81</v>
      </c>
      <c r="E1184" s="153">
        <v>0.82285714285714295</v>
      </c>
      <c r="F1184" s="153">
        <v>0.82285714285714295</v>
      </c>
      <c r="G1184" s="153">
        <v>0.82285714285714295</v>
      </c>
      <c r="H1184" s="153">
        <v>0.82285714285714295</v>
      </c>
      <c r="I1184" s="153">
        <v>0.82285714285714295</v>
      </c>
    </row>
    <row r="1185" spans="1:9" ht="15.75">
      <c r="A1185" s="155">
        <v>1177</v>
      </c>
      <c r="B1185" s="155" t="s">
        <v>2595</v>
      </c>
      <c r="C1185" s="154">
        <v>72.222222222222214</v>
      </c>
      <c r="D1185" s="153">
        <v>1.6892307692307693</v>
      </c>
      <c r="E1185" s="153">
        <v>1.8276923076923079</v>
      </c>
      <c r="F1185" s="153">
        <v>1.8276923076923079</v>
      </c>
      <c r="G1185" s="153">
        <v>1.8276923076923079</v>
      </c>
      <c r="H1185" s="153">
        <v>1.8276923076923079</v>
      </c>
      <c r="I1185" s="153">
        <v>1.8276923076923079</v>
      </c>
    </row>
    <row r="1186" spans="1:9" ht="15.75">
      <c r="A1186" s="155">
        <v>1178</v>
      </c>
      <c r="B1186" s="155" t="s">
        <v>2594</v>
      </c>
      <c r="C1186" s="154">
        <v>77.78</v>
      </c>
      <c r="D1186" s="153">
        <v>1.0928259192594496</v>
      </c>
      <c r="E1186" s="153">
        <v>1.0928259192594496</v>
      </c>
      <c r="F1186" s="153">
        <v>1.0928259192594496</v>
      </c>
      <c r="G1186" s="153">
        <v>1.0928259192594496</v>
      </c>
      <c r="H1186" s="153">
        <v>1.0928259192594496</v>
      </c>
      <c r="I1186" s="153">
        <v>0</v>
      </c>
    </row>
    <row r="1187" spans="1:9" ht="15.75">
      <c r="A1187" s="155">
        <v>1179</v>
      </c>
      <c r="B1187" s="155" t="s">
        <v>2593</v>
      </c>
      <c r="C1187" s="154">
        <v>188.89</v>
      </c>
      <c r="D1187" s="153">
        <v>0.94446503255863212</v>
      </c>
      <c r="E1187" s="153">
        <v>1.205992905924083</v>
      </c>
      <c r="F1187" s="153">
        <v>0.8</v>
      </c>
      <c r="G1187" s="153">
        <v>0.85764201387050676</v>
      </c>
      <c r="H1187" s="153">
        <v>0.98470008999947067</v>
      </c>
      <c r="I1187" s="153">
        <v>1.0334056858489067</v>
      </c>
    </row>
    <row r="1188" spans="1:9" ht="15.75">
      <c r="A1188" s="155">
        <v>1180</v>
      </c>
      <c r="B1188" s="155" t="s">
        <v>2592</v>
      </c>
      <c r="C1188" s="154">
        <v>250</v>
      </c>
      <c r="D1188" s="153">
        <v>1.0920000000000001</v>
      </c>
      <c r="E1188" s="153">
        <v>1.0840000000000001</v>
      </c>
      <c r="F1188" s="153">
        <v>0.8</v>
      </c>
      <c r="G1188" s="153">
        <v>0.94</v>
      </c>
      <c r="H1188" s="153">
        <v>0.98</v>
      </c>
      <c r="I1188" s="153">
        <v>0.996</v>
      </c>
    </row>
    <row r="1189" spans="1:9" ht="15.75">
      <c r="A1189" s="155">
        <v>1181</v>
      </c>
      <c r="B1189" s="155" t="s">
        <v>2591</v>
      </c>
      <c r="C1189" s="154">
        <v>133.33000000000001</v>
      </c>
      <c r="D1189" s="153">
        <v>0.79999999999999993</v>
      </c>
      <c r="E1189" s="153">
        <v>0.79999999999999993</v>
      </c>
      <c r="F1189" s="153">
        <v>0.79999999999999993</v>
      </c>
      <c r="G1189" s="153">
        <v>0.79999999999999993</v>
      </c>
      <c r="H1189" s="153">
        <v>0.79999999999999993</v>
      </c>
      <c r="I1189" s="153">
        <v>0.79999999999999993</v>
      </c>
    </row>
    <row r="1190" spans="1:9" ht="15.75">
      <c r="A1190" s="155">
        <v>1182</v>
      </c>
      <c r="B1190" s="155" t="s">
        <v>2590</v>
      </c>
      <c r="C1190" s="154">
        <v>170</v>
      </c>
      <c r="D1190" s="153">
        <v>0.8</v>
      </c>
      <c r="E1190" s="153">
        <v>0.8</v>
      </c>
      <c r="F1190" s="153">
        <v>0.8</v>
      </c>
      <c r="G1190" s="153">
        <v>0.8</v>
      </c>
      <c r="H1190" s="153">
        <v>0.8</v>
      </c>
      <c r="I1190" s="153">
        <v>0</v>
      </c>
    </row>
    <row r="1191" spans="1:9" ht="15.75">
      <c r="A1191" s="155">
        <v>1183</v>
      </c>
      <c r="B1191" s="155" t="s">
        <v>2589</v>
      </c>
      <c r="C1191" s="154">
        <v>166.67</v>
      </c>
      <c r="D1191" s="153">
        <v>0.85198296034079324</v>
      </c>
      <c r="E1191" s="153">
        <v>0.92062158756824874</v>
      </c>
      <c r="F1191" s="153">
        <v>0.80000000000000016</v>
      </c>
      <c r="G1191" s="153">
        <v>0.80000000000000016</v>
      </c>
      <c r="H1191" s="153">
        <v>0.80000000000000016</v>
      </c>
      <c r="I1191" s="153">
        <v>0</v>
      </c>
    </row>
    <row r="1192" spans="1:9" ht="15.75">
      <c r="A1192" s="155">
        <v>1184</v>
      </c>
      <c r="B1192" s="155" t="s">
        <v>2589</v>
      </c>
      <c r="C1192" s="154">
        <v>133.33000000000001</v>
      </c>
      <c r="D1192" s="153">
        <v>0.79999999999999993</v>
      </c>
      <c r="E1192" s="153">
        <v>0.79999999999999993</v>
      </c>
      <c r="F1192" s="153">
        <v>0.79999999999999993</v>
      </c>
      <c r="G1192" s="153">
        <v>0.79999999999999993</v>
      </c>
      <c r="H1192" s="153">
        <v>0.79999999999999993</v>
      </c>
      <c r="I1192" s="153">
        <v>0</v>
      </c>
    </row>
    <row r="1193" spans="1:9" ht="15.75">
      <c r="A1193" s="155">
        <v>1185</v>
      </c>
      <c r="B1193" s="155" t="s">
        <v>2588</v>
      </c>
      <c r="C1193" s="154">
        <v>77.78</v>
      </c>
      <c r="D1193" s="153">
        <v>0.66855232707636925</v>
      </c>
      <c r="E1193" s="153">
        <v>0.74569298020056574</v>
      </c>
      <c r="F1193" s="153">
        <v>0.74569298020056574</v>
      </c>
      <c r="G1193" s="153">
        <v>0.74569298020056574</v>
      </c>
      <c r="H1193" s="153">
        <v>0.74569298020056574</v>
      </c>
      <c r="I1193" s="153">
        <v>0.74569298020056574</v>
      </c>
    </row>
    <row r="1194" spans="1:9" ht="15.75">
      <c r="A1194" s="155">
        <v>1186</v>
      </c>
      <c r="B1194" s="155" t="s">
        <v>2587</v>
      </c>
      <c r="C1194" s="154">
        <v>155.56</v>
      </c>
      <c r="D1194" s="153">
        <v>0.79999999999999993</v>
      </c>
      <c r="E1194" s="153">
        <v>0.79999999999999993</v>
      </c>
      <c r="F1194" s="153">
        <v>0.79999999999999993</v>
      </c>
      <c r="G1194" s="153">
        <v>0.79999999999999993</v>
      </c>
      <c r="H1194" s="153">
        <v>0.79999999999999993</v>
      </c>
      <c r="I1194" s="153">
        <v>0.79999999999999993</v>
      </c>
    </row>
    <row r="1195" spans="1:9" ht="15.75">
      <c r="A1195" s="155">
        <v>1187</v>
      </c>
      <c r="B1195" s="155" t="s">
        <v>2586</v>
      </c>
      <c r="C1195" s="154">
        <v>137.78</v>
      </c>
      <c r="D1195" s="153">
        <v>0.8</v>
      </c>
      <c r="E1195" s="153">
        <v>0.8</v>
      </c>
      <c r="F1195" s="153">
        <v>0.8</v>
      </c>
      <c r="G1195" s="153">
        <v>0.8</v>
      </c>
      <c r="H1195" s="153">
        <v>0.8</v>
      </c>
      <c r="I1195" s="153">
        <v>0</v>
      </c>
    </row>
    <row r="1196" spans="1:9" ht="15.75">
      <c r="A1196" s="155">
        <v>1188</v>
      </c>
      <c r="B1196" s="155" t="s">
        <v>2585</v>
      </c>
      <c r="C1196" s="154">
        <v>111.11</v>
      </c>
      <c r="D1196" s="153">
        <v>0.8</v>
      </c>
      <c r="E1196" s="153">
        <v>0.8</v>
      </c>
      <c r="F1196" s="153">
        <v>0.8</v>
      </c>
      <c r="G1196" s="153">
        <v>0.8</v>
      </c>
      <c r="H1196" s="153">
        <v>0.8</v>
      </c>
      <c r="I1196" s="153">
        <v>0</v>
      </c>
    </row>
    <row r="1197" spans="1:9" ht="15.75">
      <c r="A1197" s="155">
        <v>1189</v>
      </c>
      <c r="B1197" s="155" t="s">
        <v>2584</v>
      </c>
      <c r="C1197" s="154">
        <v>200</v>
      </c>
      <c r="D1197" s="153">
        <v>0.8</v>
      </c>
      <c r="E1197" s="153">
        <v>0.8</v>
      </c>
      <c r="F1197" s="153">
        <v>0.8</v>
      </c>
      <c r="G1197" s="153">
        <v>0.8</v>
      </c>
      <c r="H1197" s="153">
        <v>0.8</v>
      </c>
      <c r="I1197" s="153">
        <v>0.8</v>
      </c>
    </row>
    <row r="1198" spans="1:9" ht="15.75">
      <c r="A1198" s="155">
        <v>1190</v>
      </c>
      <c r="B1198" s="155" t="s">
        <v>2583</v>
      </c>
      <c r="C1198" s="154">
        <v>88.89</v>
      </c>
      <c r="D1198" s="153">
        <v>0.31499606254921814</v>
      </c>
      <c r="E1198" s="153">
        <v>0.31499606254921814</v>
      </c>
      <c r="F1198" s="153">
        <v>0.31499606254921814</v>
      </c>
      <c r="G1198" s="153">
        <v>0.31499606254921814</v>
      </c>
      <c r="H1198" s="153">
        <v>0.31499606254921814</v>
      </c>
      <c r="I1198" s="153">
        <v>0</v>
      </c>
    </row>
    <row r="1199" spans="1:9" ht="15.75">
      <c r="A1199" s="155">
        <v>1191</v>
      </c>
      <c r="B1199" s="155" t="s">
        <v>2583</v>
      </c>
      <c r="C1199" s="154">
        <v>111.11</v>
      </c>
      <c r="D1199" s="153">
        <v>0.8</v>
      </c>
      <c r="E1199" s="153">
        <v>0.8</v>
      </c>
      <c r="F1199" s="153">
        <v>0.8</v>
      </c>
      <c r="G1199" s="153">
        <v>0.8</v>
      </c>
      <c r="H1199" s="153">
        <v>0.8</v>
      </c>
      <c r="I1199" s="153">
        <v>0</v>
      </c>
    </row>
    <row r="1200" spans="1:9" ht="15.75">
      <c r="A1200" s="155">
        <v>1192</v>
      </c>
      <c r="B1200" s="155" t="s">
        <v>2582</v>
      </c>
      <c r="C1200" s="154">
        <v>160</v>
      </c>
      <c r="D1200" s="153">
        <v>0.9</v>
      </c>
      <c r="E1200" s="153">
        <v>0.93200000000000005</v>
      </c>
      <c r="F1200" s="153">
        <v>0.86599999999999999</v>
      </c>
      <c r="G1200" s="153">
        <v>0.86199999999999988</v>
      </c>
      <c r="H1200" s="153">
        <v>0.88800000000000012</v>
      </c>
      <c r="I1200" s="153">
        <v>0</v>
      </c>
    </row>
    <row r="1201" spans="1:9" ht="15.75">
      <c r="A1201" s="155">
        <v>1193</v>
      </c>
      <c r="B1201" s="155" t="s">
        <v>2581</v>
      </c>
      <c r="C1201" s="154">
        <v>72.22</v>
      </c>
      <c r="D1201" s="153">
        <v>0.49847687621157577</v>
      </c>
      <c r="E1201" s="153">
        <v>0.63694267515923564</v>
      </c>
      <c r="F1201" s="153">
        <v>0.63694267515923564</v>
      </c>
      <c r="G1201" s="153">
        <v>0.63694267515923564</v>
      </c>
      <c r="H1201" s="153">
        <v>0.63694267515923564</v>
      </c>
      <c r="I1201" s="153">
        <v>0.63694267515923564</v>
      </c>
    </row>
    <row r="1202" spans="1:9" ht="15.75">
      <c r="A1202" s="155">
        <v>1194</v>
      </c>
      <c r="B1202" s="155" t="s">
        <v>2580</v>
      </c>
      <c r="C1202" s="154">
        <v>325.56</v>
      </c>
      <c r="D1202" s="153">
        <v>0.79999999999999993</v>
      </c>
      <c r="E1202" s="153">
        <v>0.79999999999999993</v>
      </c>
      <c r="F1202" s="153">
        <v>0.79999999999999993</v>
      </c>
      <c r="G1202" s="153">
        <v>0.79999999999999993</v>
      </c>
      <c r="H1202" s="153">
        <v>0.79999999999999993</v>
      </c>
      <c r="I1202" s="153">
        <v>0</v>
      </c>
    </row>
    <row r="1203" spans="1:9" ht="15.75">
      <c r="A1203" s="155">
        <v>1195</v>
      </c>
      <c r="B1203" s="155" t="s">
        <v>3705</v>
      </c>
      <c r="C1203" s="154">
        <v>200</v>
      </c>
      <c r="D1203" s="153">
        <v>0</v>
      </c>
      <c r="E1203" s="153">
        <v>0.8</v>
      </c>
      <c r="F1203" s="153">
        <v>0.8</v>
      </c>
      <c r="G1203" s="153">
        <v>0.8</v>
      </c>
      <c r="H1203" s="153">
        <v>0.8</v>
      </c>
      <c r="I1203" s="153">
        <v>0</v>
      </c>
    </row>
    <row r="1204" spans="1:9" ht="15.75">
      <c r="A1204" s="155">
        <v>1196</v>
      </c>
      <c r="B1204" s="155" t="s">
        <v>3706</v>
      </c>
      <c r="C1204" s="154">
        <v>166.67</v>
      </c>
      <c r="D1204" s="153">
        <v>0</v>
      </c>
      <c r="E1204" s="153">
        <v>0</v>
      </c>
      <c r="F1204" s="153">
        <v>0.80000000000000016</v>
      </c>
      <c r="G1204" s="153">
        <v>0.80000000000000016</v>
      </c>
      <c r="H1204" s="153">
        <v>0.80000000000000016</v>
      </c>
      <c r="I1204" s="153">
        <v>0</v>
      </c>
    </row>
    <row r="1205" spans="1:9" ht="15.75">
      <c r="A1205" s="155">
        <v>1197</v>
      </c>
      <c r="B1205" s="155" t="s">
        <v>2579</v>
      </c>
      <c r="C1205" s="154">
        <v>77.78</v>
      </c>
      <c r="D1205" s="153">
        <v>0.28284906145538696</v>
      </c>
      <c r="E1205" s="153">
        <v>0.39856004114168164</v>
      </c>
      <c r="F1205" s="153">
        <v>0.39856004114168164</v>
      </c>
      <c r="G1205" s="153">
        <v>0.39856004114168164</v>
      </c>
      <c r="H1205" s="153">
        <v>0.39856004114168164</v>
      </c>
      <c r="I1205" s="153">
        <v>0</v>
      </c>
    </row>
    <row r="1206" spans="1:9" ht="15.75">
      <c r="A1206" s="155">
        <v>1198</v>
      </c>
      <c r="B1206" s="155" t="s">
        <v>2578</v>
      </c>
      <c r="C1206" s="154">
        <v>611.11</v>
      </c>
      <c r="D1206" s="153">
        <v>0.79999999999999993</v>
      </c>
      <c r="E1206" s="153">
        <v>0.79999999999999993</v>
      </c>
      <c r="F1206" s="153">
        <v>0.79999999999999993</v>
      </c>
      <c r="G1206" s="153">
        <v>0.79999999999999993</v>
      </c>
      <c r="H1206" s="153">
        <v>0.79999999999999993</v>
      </c>
      <c r="I1206" s="153">
        <v>0</v>
      </c>
    </row>
    <row r="1207" spans="1:9" ht="15.75">
      <c r="A1207" s="155">
        <v>1199</v>
      </c>
      <c r="B1207" s="155" t="s">
        <v>3707</v>
      </c>
      <c r="C1207" s="154">
        <v>111.11</v>
      </c>
      <c r="D1207" s="153">
        <v>0</v>
      </c>
      <c r="E1207" s="153">
        <v>0</v>
      </c>
      <c r="F1207" s="153">
        <v>0.8</v>
      </c>
      <c r="G1207" s="153">
        <v>0.8</v>
      </c>
      <c r="H1207" s="153">
        <v>0.8</v>
      </c>
      <c r="I1207" s="153">
        <v>0</v>
      </c>
    </row>
    <row r="1208" spans="1:9" ht="15.75">
      <c r="A1208" s="155">
        <v>1200</v>
      </c>
      <c r="B1208" s="155" t="s">
        <v>2577</v>
      </c>
      <c r="C1208" s="154">
        <v>751</v>
      </c>
      <c r="D1208" s="153">
        <v>0.93608521970705727</v>
      </c>
      <c r="E1208" s="153">
        <v>0.89214380825565909</v>
      </c>
      <c r="F1208" s="153">
        <v>0.79999999999999993</v>
      </c>
      <c r="G1208" s="153">
        <v>0.79999999999999993</v>
      </c>
      <c r="H1208" s="153">
        <v>0.79999999999999993</v>
      </c>
      <c r="I1208" s="153">
        <v>0.79999999999999993</v>
      </c>
    </row>
    <row r="1209" spans="1:9" ht="15.75">
      <c r="A1209" s="155">
        <v>1201</v>
      </c>
      <c r="B1209" s="155" t="s">
        <v>2576</v>
      </c>
      <c r="C1209" s="154">
        <v>388.8</v>
      </c>
      <c r="D1209" s="153">
        <v>1.0049382716049382</v>
      </c>
      <c r="E1209" s="153">
        <v>0.97222222222222221</v>
      </c>
      <c r="F1209" s="153">
        <v>1.1419753086419753</v>
      </c>
      <c r="G1209" s="153">
        <v>1.0339506172839505</v>
      </c>
      <c r="H1209" s="153">
        <v>1.0339506172839505</v>
      </c>
      <c r="I1209" s="153">
        <v>1.1265432098765431</v>
      </c>
    </row>
    <row r="1210" spans="1:9" ht="15.75">
      <c r="A1210" s="155">
        <v>1202</v>
      </c>
      <c r="B1210" s="155" t="s">
        <v>2575</v>
      </c>
      <c r="C1210" s="154">
        <v>350</v>
      </c>
      <c r="D1210" s="153">
        <v>0.8</v>
      </c>
      <c r="E1210" s="153">
        <v>0.8</v>
      </c>
      <c r="F1210" s="153">
        <v>0.8</v>
      </c>
      <c r="G1210" s="153">
        <v>0.8</v>
      </c>
      <c r="H1210" s="153">
        <v>0.8</v>
      </c>
      <c r="I1210" s="153">
        <v>0.8</v>
      </c>
    </row>
    <row r="1211" spans="1:9" ht="15.75">
      <c r="A1211" s="155">
        <v>1203</v>
      </c>
      <c r="B1211" s="155" t="s">
        <v>2574</v>
      </c>
      <c r="C1211" s="154">
        <v>2200</v>
      </c>
      <c r="D1211" s="153">
        <v>0.8</v>
      </c>
      <c r="E1211" s="153">
        <v>0.8</v>
      </c>
      <c r="F1211" s="153">
        <v>0.8</v>
      </c>
      <c r="G1211" s="153">
        <v>0.8</v>
      </c>
      <c r="H1211" s="153">
        <v>0.8</v>
      </c>
      <c r="I1211" s="153">
        <v>0.8</v>
      </c>
    </row>
    <row r="1212" spans="1:9" ht="15.75">
      <c r="A1212" s="155">
        <v>1204</v>
      </c>
      <c r="B1212" s="155" t="s">
        <v>2573</v>
      </c>
      <c r="C1212" s="154">
        <v>112</v>
      </c>
      <c r="D1212" s="153">
        <v>0.79999999999999993</v>
      </c>
      <c r="E1212" s="153">
        <v>0.79999999999999993</v>
      </c>
      <c r="F1212" s="153">
        <v>0.79999999999999993</v>
      </c>
      <c r="G1212" s="153">
        <v>0.79999999999999993</v>
      </c>
      <c r="H1212" s="153">
        <v>0.79999999999999993</v>
      </c>
      <c r="I1212" s="153">
        <v>0.79999999999999993</v>
      </c>
    </row>
    <row r="1213" spans="1:9" ht="15.75">
      <c r="A1213" s="155">
        <v>1205</v>
      </c>
      <c r="B1213" s="155" t="s">
        <v>2572</v>
      </c>
      <c r="C1213" s="154">
        <v>135</v>
      </c>
      <c r="D1213" s="153">
        <v>1.1199999999999999</v>
      </c>
      <c r="E1213" s="153">
        <v>1.3404444444444445</v>
      </c>
      <c r="F1213" s="153">
        <v>1.2195555555555555</v>
      </c>
      <c r="G1213" s="153">
        <v>1.288888888888889</v>
      </c>
      <c r="H1213" s="153">
        <v>1.4222222222222223</v>
      </c>
      <c r="I1213" s="153">
        <v>1.3066666666666666</v>
      </c>
    </row>
    <row r="1214" spans="1:9" ht="15.75">
      <c r="A1214" s="155">
        <v>1206</v>
      </c>
      <c r="B1214" s="155" t="s">
        <v>2571</v>
      </c>
      <c r="C1214" s="154">
        <v>300</v>
      </c>
      <c r="D1214" s="153">
        <v>0.8</v>
      </c>
      <c r="E1214" s="153">
        <v>0.8</v>
      </c>
      <c r="F1214" s="153">
        <v>0.8</v>
      </c>
      <c r="G1214" s="153">
        <v>0.8</v>
      </c>
      <c r="H1214" s="153">
        <v>0.8</v>
      </c>
      <c r="I1214" s="153">
        <v>0.8</v>
      </c>
    </row>
    <row r="1215" spans="1:9" ht="15.75">
      <c r="A1215" s="155">
        <v>1207</v>
      </c>
      <c r="B1215" s="155" t="s">
        <v>2570</v>
      </c>
      <c r="C1215" s="154">
        <v>2036</v>
      </c>
      <c r="D1215" s="153">
        <v>0.90412573673870333</v>
      </c>
      <c r="E1215" s="153">
        <v>0.94479371316306482</v>
      </c>
      <c r="F1215" s="153">
        <v>0.9277013752455795</v>
      </c>
      <c r="G1215" s="153">
        <v>0.88408644400785852</v>
      </c>
      <c r="H1215" s="153">
        <v>0.79999999999999993</v>
      </c>
      <c r="I1215" s="153">
        <v>0.79999999999999993</v>
      </c>
    </row>
    <row r="1216" spans="1:9" ht="15.75">
      <c r="A1216" s="155">
        <v>1208</v>
      </c>
      <c r="B1216" s="155" t="s">
        <v>2569</v>
      </c>
      <c r="C1216" s="154">
        <v>167</v>
      </c>
      <c r="D1216" s="153">
        <v>1.0879041916167664</v>
      </c>
      <c r="E1216" s="153">
        <v>1.0261077844311377</v>
      </c>
      <c r="F1216" s="153">
        <v>0.88598802395209586</v>
      </c>
      <c r="G1216" s="153">
        <v>1.0778443113772456</v>
      </c>
      <c r="H1216" s="153">
        <v>1.0059880239520957</v>
      </c>
      <c r="I1216" s="153">
        <v>0.97149700598802402</v>
      </c>
    </row>
    <row r="1217" spans="1:9" ht="15.75">
      <c r="A1217" s="155">
        <v>1209</v>
      </c>
      <c r="B1217" s="155" t="s">
        <v>2568</v>
      </c>
      <c r="C1217" s="154">
        <v>450</v>
      </c>
      <c r="D1217" s="153">
        <v>0.84</v>
      </c>
      <c r="E1217" s="153">
        <v>0.84</v>
      </c>
      <c r="F1217" s="153">
        <v>0.8666666666666667</v>
      </c>
      <c r="G1217" s="153">
        <v>0.82666666666666666</v>
      </c>
      <c r="H1217" s="153">
        <v>0.8</v>
      </c>
      <c r="I1217" s="153">
        <v>0.81333333333333335</v>
      </c>
    </row>
    <row r="1218" spans="1:9" ht="15.75">
      <c r="A1218" s="155">
        <v>1210</v>
      </c>
      <c r="B1218" s="155" t="s">
        <v>2567</v>
      </c>
      <c r="C1218" s="154">
        <v>302</v>
      </c>
      <c r="D1218" s="153">
        <v>0.95470198675496687</v>
      </c>
      <c r="E1218" s="153">
        <v>0.85403973509933784</v>
      </c>
      <c r="F1218" s="153">
        <v>0.79999999999999993</v>
      </c>
      <c r="G1218" s="153">
        <v>0.79999999999999993</v>
      </c>
      <c r="H1218" s="153">
        <v>0.79999999999999993</v>
      </c>
      <c r="I1218" s="153">
        <v>0.79999999999999993</v>
      </c>
    </row>
    <row r="1219" spans="1:9" ht="15.75">
      <c r="A1219" s="155">
        <v>1211</v>
      </c>
      <c r="B1219" s="155" t="s">
        <v>2566</v>
      </c>
      <c r="C1219" s="154">
        <v>264</v>
      </c>
      <c r="D1219" s="153">
        <v>0.9751515151515151</v>
      </c>
      <c r="E1219" s="153">
        <v>1.0157575757575759</v>
      </c>
      <c r="F1219" s="153">
        <v>0.98545454545454558</v>
      </c>
      <c r="G1219" s="153">
        <v>0.79999999999999993</v>
      </c>
      <c r="H1219" s="153">
        <v>0.79999999999999993</v>
      </c>
      <c r="I1219" s="153">
        <v>0.86606060606060598</v>
      </c>
    </row>
    <row r="1220" spans="1:9" ht="15.75">
      <c r="A1220" s="155">
        <v>1212</v>
      </c>
      <c r="B1220" s="155" t="s">
        <v>2565</v>
      </c>
      <c r="C1220" s="154">
        <v>238</v>
      </c>
      <c r="D1220" s="153">
        <v>0.8</v>
      </c>
      <c r="E1220" s="153">
        <v>0.8</v>
      </c>
      <c r="F1220" s="153">
        <v>0.8</v>
      </c>
      <c r="G1220" s="153">
        <v>0.8</v>
      </c>
      <c r="H1220" s="153">
        <v>0.8</v>
      </c>
      <c r="I1220" s="153">
        <v>0.8</v>
      </c>
    </row>
    <row r="1221" spans="1:9" ht="15.75">
      <c r="A1221" s="155">
        <v>1213</v>
      </c>
      <c r="B1221" s="155" t="s">
        <v>2564</v>
      </c>
      <c r="C1221" s="154">
        <v>500</v>
      </c>
      <c r="D1221" s="153">
        <v>0.95184000000000002</v>
      </c>
      <c r="E1221" s="153">
        <v>1.0344</v>
      </c>
      <c r="F1221" s="153">
        <v>0.88127999999999995</v>
      </c>
      <c r="G1221" s="153">
        <v>0.9</v>
      </c>
      <c r="H1221" s="153">
        <v>0.9</v>
      </c>
      <c r="I1221" s="153">
        <v>0.84767999999999999</v>
      </c>
    </row>
    <row r="1222" spans="1:9" ht="15.75">
      <c r="A1222" s="155">
        <v>1214</v>
      </c>
      <c r="B1222" s="155" t="s">
        <v>2563</v>
      </c>
      <c r="C1222" s="154">
        <v>250</v>
      </c>
      <c r="D1222" s="153">
        <v>0.8</v>
      </c>
      <c r="E1222" s="153">
        <v>0.8</v>
      </c>
      <c r="F1222" s="153">
        <v>0.8</v>
      </c>
      <c r="G1222" s="153">
        <v>0.8</v>
      </c>
      <c r="H1222" s="153">
        <v>0.8</v>
      </c>
      <c r="I1222" s="153">
        <v>0.8</v>
      </c>
    </row>
    <row r="1223" spans="1:9" ht="15.75">
      <c r="A1223" s="155">
        <v>1215</v>
      </c>
      <c r="B1223" s="155" t="s">
        <v>2562</v>
      </c>
      <c r="C1223" s="154">
        <v>523</v>
      </c>
      <c r="D1223" s="153">
        <v>0.79999999999999993</v>
      </c>
      <c r="E1223" s="153">
        <v>0.79999999999999993</v>
      </c>
      <c r="F1223" s="153">
        <v>0.79999999999999993</v>
      </c>
      <c r="G1223" s="153">
        <v>0.79999999999999993</v>
      </c>
      <c r="H1223" s="153">
        <v>0.79999999999999993</v>
      </c>
      <c r="I1223" s="153">
        <v>0.79999999999999993</v>
      </c>
    </row>
    <row r="1224" spans="1:9" ht="15.75">
      <c r="A1224" s="155">
        <v>1216</v>
      </c>
      <c r="B1224" s="155" t="s">
        <v>2561</v>
      </c>
      <c r="C1224" s="154">
        <v>264</v>
      </c>
      <c r="D1224" s="153">
        <v>1.25</v>
      </c>
      <c r="E1224" s="153">
        <v>1.553030303030303</v>
      </c>
      <c r="F1224" s="153">
        <v>1.5151515151515151</v>
      </c>
      <c r="G1224" s="153">
        <v>1.4772727272727273</v>
      </c>
      <c r="H1224" s="153">
        <v>1.0606060606060606</v>
      </c>
      <c r="I1224" s="153">
        <v>1.3636363636363635</v>
      </c>
    </row>
    <row r="1225" spans="1:9" ht="15.75">
      <c r="A1225" s="155">
        <v>1217</v>
      </c>
      <c r="B1225" s="155" t="s">
        <v>2560</v>
      </c>
      <c r="C1225" s="154">
        <v>350</v>
      </c>
      <c r="D1225" s="153">
        <v>1.0695428571428571</v>
      </c>
      <c r="E1225" s="153">
        <v>1.2377714285714287</v>
      </c>
      <c r="F1225" s="153">
        <v>0.98451428571428568</v>
      </c>
      <c r="G1225" s="153">
        <v>0.99</v>
      </c>
      <c r="H1225" s="153">
        <v>0.99</v>
      </c>
      <c r="I1225" s="153">
        <v>0.97857142857142854</v>
      </c>
    </row>
    <row r="1226" spans="1:9" ht="15.75">
      <c r="A1226" s="155">
        <v>1218</v>
      </c>
      <c r="B1226" s="155" t="s">
        <v>2559</v>
      </c>
      <c r="C1226" s="154">
        <v>110</v>
      </c>
      <c r="D1226" s="153">
        <v>1.1822727272727274</v>
      </c>
      <c r="E1226" s="153">
        <v>1.2277272727272728</v>
      </c>
      <c r="F1226" s="153">
        <v>1.3859090909090908</v>
      </c>
      <c r="G1226" s="153">
        <v>1.0968181818181819</v>
      </c>
      <c r="H1226" s="153">
        <v>0.8</v>
      </c>
      <c r="I1226" s="153">
        <v>1.2949999999999999</v>
      </c>
    </row>
    <row r="1227" spans="1:9" ht="15.75">
      <c r="A1227" s="155">
        <v>1219</v>
      </c>
      <c r="B1227" s="155" t="s">
        <v>2558</v>
      </c>
      <c r="C1227" s="154">
        <v>450</v>
      </c>
      <c r="D1227" s="153">
        <v>0.8</v>
      </c>
      <c r="E1227" s="153">
        <v>0.8</v>
      </c>
      <c r="F1227" s="153">
        <v>0.8</v>
      </c>
      <c r="G1227" s="153">
        <v>0.8</v>
      </c>
      <c r="H1227" s="153">
        <v>0.8</v>
      </c>
      <c r="I1227" s="153">
        <v>0.8</v>
      </c>
    </row>
    <row r="1228" spans="1:9" ht="15.75">
      <c r="A1228" s="155">
        <v>1220</v>
      </c>
      <c r="B1228" s="155" t="s">
        <v>2557</v>
      </c>
      <c r="C1228" s="154">
        <v>150</v>
      </c>
      <c r="D1228" s="153">
        <v>0.91893333333333338</v>
      </c>
      <c r="E1228" s="153">
        <v>0.90453333333333341</v>
      </c>
      <c r="F1228" s="153">
        <v>0.86293333333333333</v>
      </c>
      <c r="G1228" s="153">
        <v>0.81653333333333333</v>
      </c>
      <c r="H1228" s="153">
        <v>0.90720000000000012</v>
      </c>
      <c r="I1228" s="153">
        <v>0</v>
      </c>
    </row>
    <row r="1229" spans="1:9" ht="15.75">
      <c r="A1229" s="155">
        <v>1221</v>
      </c>
      <c r="B1229" s="155" t="s">
        <v>2556</v>
      </c>
      <c r="C1229" s="154">
        <v>720</v>
      </c>
      <c r="D1229" s="153">
        <v>0.8</v>
      </c>
      <c r="E1229" s="153">
        <v>0.8</v>
      </c>
      <c r="F1229" s="153">
        <v>0.8</v>
      </c>
      <c r="G1229" s="153">
        <v>0.8</v>
      </c>
      <c r="H1229" s="153">
        <v>0.8</v>
      </c>
      <c r="I1229" s="153">
        <v>0.8</v>
      </c>
    </row>
    <row r="1230" spans="1:9" ht="15.75">
      <c r="A1230" s="155">
        <v>1222</v>
      </c>
      <c r="B1230" s="155" t="s">
        <v>2555</v>
      </c>
      <c r="C1230" s="154">
        <v>774</v>
      </c>
      <c r="D1230" s="153">
        <v>1.054263565891473</v>
      </c>
      <c r="E1230" s="153">
        <v>1.1007751937984496</v>
      </c>
      <c r="F1230" s="153">
        <v>0.99224806201550386</v>
      </c>
      <c r="G1230" s="153">
        <v>0.83720930232558144</v>
      </c>
      <c r="H1230" s="153">
        <v>0.93023255813953487</v>
      </c>
      <c r="I1230" s="153">
        <v>0.89922480620155043</v>
      </c>
    </row>
    <row r="1231" spans="1:9" ht="15.75">
      <c r="A1231" s="155">
        <v>1223</v>
      </c>
      <c r="B1231" s="155" t="s">
        <v>2554</v>
      </c>
      <c r="C1231" s="154">
        <v>456</v>
      </c>
      <c r="D1231" s="153">
        <v>0.92754385964912278</v>
      </c>
      <c r="E1231" s="153">
        <v>0.8</v>
      </c>
      <c r="F1231" s="153">
        <v>1.2963157894736843</v>
      </c>
      <c r="G1231" s="153">
        <v>1.4782456140350879</v>
      </c>
      <c r="H1231" s="153">
        <v>1.5657894736842106</v>
      </c>
      <c r="I1231" s="153">
        <v>0</v>
      </c>
    </row>
    <row r="1232" spans="1:9" ht="15.75">
      <c r="A1232" s="155">
        <v>1224</v>
      </c>
      <c r="B1232" s="155" t="s">
        <v>2553</v>
      </c>
      <c r="C1232" s="154">
        <v>501</v>
      </c>
      <c r="D1232" s="153">
        <v>1.2570059880239521</v>
      </c>
      <c r="E1232" s="153">
        <v>1.2809580838323353</v>
      </c>
      <c r="F1232" s="153">
        <v>1.0649101796407185</v>
      </c>
      <c r="G1232" s="153">
        <v>0.91017964071856283</v>
      </c>
      <c r="H1232" s="153">
        <v>1.1137724550898203</v>
      </c>
      <c r="I1232" s="153">
        <v>1.1846706586826348</v>
      </c>
    </row>
    <row r="1233" spans="1:9" ht="15.75">
      <c r="A1233" s="155">
        <v>1225</v>
      </c>
      <c r="B1233" s="155" t="s">
        <v>2416</v>
      </c>
      <c r="C1233" s="154">
        <v>381</v>
      </c>
      <c r="D1233" s="153">
        <v>0.8</v>
      </c>
      <c r="E1233" s="153">
        <v>0.8</v>
      </c>
      <c r="F1233" s="153">
        <v>0.8</v>
      </c>
      <c r="G1233" s="153">
        <v>0.8</v>
      </c>
      <c r="H1233" s="153">
        <v>0.8</v>
      </c>
      <c r="I1233" s="153">
        <v>0.8</v>
      </c>
    </row>
    <row r="1234" spans="1:9" ht="15.75">
      <c r="A1234" s="155">
        <v>1226</v>
      </c>
      <c r="B1234" s="155" t="s">
        <v>2552</v>
      </c>
      <c r="C1234" s="154">
        <v>392.4</v>
      </c>
      <c r="D1234" s="153">
        <v>0.82568807339449546</v>
      </c>
      <c r="E1234" s="153">
        <v>1.0397553516819573</v>
      </c>
      <c r="F1234" s="153">
        <v>0.99388379204892974</v>
      </c>
      <c r="G1234" s="153">
        <v>0.8</v>
      </c>
      <c r="H1234" s="153">
        <v>0.96330275229357809</v>
      </c>
      <c r="I1234" s="153">
        <v>0.96330275229357809</v>
      </c>
    </row>
    <row r="1235" spans="1:9" ht="15.75">
      <c r="A1235" s="155">
        <v>1227</v>
      </c>
      <c r="B1235" s="155" t="s">
        <v>1618</v>
      </c>
      <c r="C1235" s="154">
        <v>2000</v>
      </c>
      <c r="D1235" s="153">
        <v>0.8627999999999999</v>
      </c>
      <c r="E1235" s="153">
        <v>0.88800000000000001</v>
      </c>
      <c r="F1235" s="153">
        <v>0.82199999999999995</v>
      </c>
      <c r="G1235" s="153">
        <v>0.80879999999999996</v>
      </c>
      <c r="H1235" s="153">
        <v>0.87</v>
      </c>
      <c r="I1235" s="153">
        <v>0.83399999999999996</v>
      </c>
    </row>
    <row r="1236" spans="1:9" ht="15.75">
      <c r="A1236" s="155">
        <v>1228</v>
      </c>
      <c r="B1236" s="155" t="s">
        <v>2551</v>
      </c>
      <c r="C1236" s="154">
        <v>72.222222222222214</v>
      </c>
      <c r="D1236" s="153">
        <v>0.67846153846153856</v>
      </c>
      <c r="E1236" s="153">
        <v>0.76153846153846161</v>
      </c>
      <c r="F1236" s="153">
        <v>0.76153846153846161</v>
      </c>
      <c r="G1236" s="153">
        <v>0.76153846153846161</v>
      </c>
      <c r="H1236" s="153">
        <v>0.76153846153846161</v>
      </c>
      <c r="I1236" s="153">
        <v>0.76153846153846161</v>
      </c>
    </row>
    <row r="1237" spans="1:9" ht="15.75">
      <c r="A1237" s="155">
        <v>1229</v>
      </c>
      <c r="B1237" s="155" t="s">
        <v>2550</v>
      </c>
      <c r="C1237" s="154">
        <v>126</v>
      </c>
      <c r="D1237" s="153">
        <v>0.82539682539682535</v>
      </c>
      <c r="E1237" s="153">
        <v>1.3333333333333333</v>
      </c>
      <c r="F1237" s="153">
        <v>0.79999999999999993</v>
      </c>
      <c r="G1237" s="153">
        <v>0.90476190476190477</v>
      </c>
      <c r="H1237" s="153">
        <v>0.79999999999999993</v>
      </c>
      <c r="I1237" s="153">
        <v>0.79999999999999993</v>
      </c>
    </row>
    <row r="1238" spans="1:9" ht="15.75">
      <c r="A1238" s="155">
        <v>1230</v>
      </c>
      <c r="B1238" s="155" t="s">
        <v>2549</v>
      </c>
      <c r="C1238" s="154">
        <v>110</v>
      </c>
      <c r="D1238" s="153">
        <v>1.1432727272727272</v>
      </c>
      <c r="E1238" s="153">
        <v>1.3243636363636364</v>
      </c>
      <c r="F1238" s="153">
        <v>0.85963636363636364</v>
      </c>
      <c r="G1238" s="153">
        <v>0.87272727272727268</v>
      </c>
      <c r="H1238" s="153">
        <v>0.8</v>
      </c>
      <c r="I1238" s="153">
        <v>0.91418181818181821</v>
      </c>
    </row>
    <row r="1239" spans="1:9" ht="15.75">
      <c r="A1239" s="155">
        <v>1231</v>
      </c>
      <c r="B1239" s="155" t="s">
        <v>2548</v>
      </c>
      <c r="C1239" s="154">
        <v>100</v>
      </c>
      <c r="D1239" s="153">
        <v>0.51</v>
      </c>
      <c r="E1239" s="153">
        <v>0.51</v>
      </c>
      <c r="F1239" s="153">
        <v>0.51</v>
      </c>
      <c r="G1239" s="153">
        <v>0.51</v>
      </c>
      <c r="H1239" s="153">
        <v>0.51</v>
      </c>
      <c r="I1239" s="153">
        <v>0.51</v>
      </c>
    </row>
    <row r="1240" spans="1:9" ht="15.75">
      <c r="A1240" s="155">
        <v>1232</v>
      </c>
      <c r="B1240" s="155" t="s">
        <v>2547</v>
      </c>
      <c r="C1240" s="154">
        <v>77.666666666666671</v>
      </c>
      <c r="D1240" s="153">
        <v>0.30901287553648066</v>
      </c>
      <c r="E1240" s="153">
        <v>0.33476394849785407</v>
      </c>
      <c r="F1240" s="153">
        <v>0.57939914163090123</v>
      </c>
      <c r="G1240" s="153">
        <v>0.57939914163090123</v>
      </c>
      <c r="H1240" s="153">
        <v>0.57939914163090123</v>
      </c>
      <c r="I1240" s="153">
        <v>0.57939914163090123</v>
      </c>
    </row>
    <row r="1241" spans="1:9" ht="15.75">
      <c r="A1241" s="155">
        <v>1233</v>
      </c>
      <c r="B1241" s="155" t="s">
        <v>2546</v>
      </c>
      <c r="C1241" s="154">
        <v>118</v>
      </c>
      <c r="D1241" s="153">
        <v>0.8</v>
      </c>
      <c r="E1241" s="153">
        <v>0.8</v>
      </c>
      <c r="F1241" s="153">
        <v>0.8</v>
      </c>
      <c r="G1241" s="153">
        <v>0.8</v>
      </c>
      <c r="H1241" s="153">
        <v>0.8</v>
      </c>
      <c r="I1241" s="153">
        <v>0.8</v>
      </c>
    </row>
    <row r="1242" spans="1:9" ht="15.75">
      <c r="A1242" s="155">
        <v>1234</v>
      </c>
      <c r="B1242" s="155" t="s">
        <v>2545</v>
      </c>
      <c r="C1242" s="154">
        <v>78.888888888888886</v>
      </c>
      <c r="D1242" s="153">
        <v>0.55774647887323947</v>
      </c>
      <c r="E1242" s="153">
        <v>0.55774647887323947</v>
      </c>
      <c r="F1242" s="153">
        <v>0.55774647887323947</v>
      </c>
      <c r="G1242" s="153">
        <v>0.58309859154929577</v>
      </c>
      <c r="H1242" s="153">
        <v>0.58309859154929577</v>
      </c>
      <c r="I1242" s="153">
        <v>0.58309859154929577</v>
      </c>
    </row>
    <row r="1243" spans="1:9" ht="15.75">
      <c r="A1243" s="155">
        <v>1235</v>
      </c>
      <c r="B1243" s="155" t="s">
        <v>2544</v>
      </c>
      <c r="C1243" s="154">
        <v>95.555555555555557</v>
      </c>
      <c r="D1243" s="153">
        <v>0.45</v>
      </c>
      <c r="E1243" s="153">
        <v>0.45</v>
      </c>
      <c r="F1243" s="153">
        <v>0.45</v>
      </c>
      <c r="G1243" s="153">
        <v>0.45</v>
      </c>
      <c r="H1243" s="153">
        <v>0.45</v>
      </c>
      <c r="I1243" s="153">
        <v>0.45</v>
      </c>
    </row>
    <row r="1244" spans="1:9" ht="15.75">
      <c r="A1244" s="155">
        <v>1236</v>
      </c>
      <c r="B1244" s="155" t="s">
        <v>2543</v>
      </c>
      <c r="C1244" s="154">
        <v>100</v>
      </c>
      <c r="D1244" s="153">
        <v>0.16</v>
      </c>
      <c r="E1244" s="153">
        <v>0.16</v>
      </c>
      <c r="F1244" s="153">
        <v>0.16</v>
      </c>
      <c r="G1244" s="153">
        <v>0.16</v>
      </c>
      <c r="H1244" s="153">
        <v>0.16</v>
      </c>
      <c r="I1244" s="153">
        <v>0.16</v>
      </c>
    </row>
    <row r="1245" spans="1:9" ht="15.75">
      <c r="A1245" s="155">
        <v>1237</v>
      </c>
      <c r="B1245" s="155" t="s">
        <v>2542</v>
      </c>
      <c r="C1245" s="154">
        <v>202</v>
      </c>
      <c r="D1245" s="153">
        <v>0.79999999999999993</v>
      </c>
      <c r="E1245" s="153">
        <v>0.99504950495049505</v>
      </c>
      <c r="F1245" s="153">
        <v>1.0099009900990099</v>
      </c>
      <c r="G1245" s="153">
        <v>1.0247524752475248</v>
      </c>
      <c r="H1245" s="153">
        <v>1.0247524752475248</v>
      </c>
      <c r="I1245" s="153">
        <v>1.0396039603960396</v>
      </c>
    </row>
    <row r="1246" spans="1:9" ht="15.75">
      <c r="A1246" s="155">
        <v>1238</v>
      </c>
      <c r="B1246" s="155" t="s">
        <v>2541</v>
      </c>
      <c r="C1246" s="154">
        <v>100</v>
      </c>
      <c r="D1246" s="153">
        <v>0.44</v>
      </c>
      <c r="E1246" s="153">
        <v>0.52</v>
      </c>
      <c r="F1246" s="153">
        <v>0.52</v>
      </c>
      <c r="G1246" s="153">
        <v>0.52</v>
      </c>
      <c r="H1246" s="153">
        <v>0.52</v>
      </c>
      <c r="I1246" s="153">
        <v>0.52</v>
      </c>
    </row>
    <row r="1247" spans="1:9" ht="15.75">
      <c r="A1247" s="155">
        <v>1239</v>
      </c>
      <c r="B1247" s="155" t="s">
        <v>2540</v>
      </c>
      <c r="C1247" s="154">
        <v>106.66666666666666</v>
      </c>
      <c r="D1247" s="153">
        <v>0.84375000000000011</v>
      </c>
      <c r="E1247" s="153">
        <v>1.003125</v>
      </c>
      <c r="F1247" s="153">
        <v>1.003125</v>
      </c>
      <c r="G1247" s="153">
        <v>1.003125</v>
      </c>
      <c r="H1247" s="153">
        <v>1.003125</v>
      </c>
      <c r="I1247" s="153">
        <v>1.003125</v>
      </c>
    </row>
    <row r="1248" spans="1:9" ht="15.75">
      <c r="A1248" s="155">
        <v>1240</v>
      </c>
      <c r="B1248" s="155" t="s">
        <v>2539</v>
      </c>
      <c r="C1248" s="154">
        <v>86.555555555555557</v>
      </c>
      <c r="D1248" s="153">
        <v>0.4274711168164313</v>
      </c>
      <c r="E1248" s="153">
        <v>0.47368421052631576</v>
      </c>
      <c r="F1248" s="153">
        <v>0.47368421052631576</v>
      </c>
      <c r="G1248" s="153">
        <v>0.47368421052631576</v>
      </c>
      <c r="H1248" s="153">
        <v>0.58921694480102693</v>
      </c>
      <c r="I1248" s="153">
        <v>0</v>
      </c>
    </row>
    <row r="1249" spans="1:9" ht="15.75">
      <c r="A1249" s="155">
        <v>1241</v>
      </c>
      <c r="B1249" s="155" t="s">
        <v>2538</v>
      </c>
      <c r="C1249" s="154">
        <v>122.4</v>
      </c>
      <c r="D1249" s="153">
        <v>1.1934640522875817</v>
      </c>
      <c r="E1249" s="153">
        <v>1.2496732026143791</v>
      </c>
      <c r="F1249" s="153">
        <v>1.215032679738562</v>
      </c>
      <c r="G1249" s="153">
        <v>1.2254901960784312</v>
      </c>
      <c r="H1249" s="153">
        <v>1.2091503267973855</v>
      </c>
      <c r="I1249" s="153">
        <v>1.1738562091503268</v>
      </c>
    </row>
    <row r="1250" spans="1:9" ht="15.75">
      <c r="A1250" s="155">
        <v>1242</v>
      </c>
      <c r="B1250" s="155" t="s">
        <v>2537</v>
      </c>
      <c r="C1250" s="154">
        <v>101.11111111111111</v>
      </c>
      <c r="D1250" s="153">
        <v>0.65274725274725276</v>
      </c>
      <c r="E1250" s="153">
        <v>0.74175824175824179</v>
      </c>
      <c r="F1250" s="153">
        <v>0.74175824175824179</v>
      </c>
      <c r="G1250" s="153">
        <v>0.74175824175824179</v>
      </c>
      <c r="H1250" s="153">
        <v>0.74175824175824179</v>
      </c>
      <c r="I1250" s="153">
        <v>0.74175824175824179</v>
      </c>
    </row>
    <row r="1251" spans="1:9" ht="15.75">
      <c r="A1251" s="155">
        <v>1243</v>
      </c>
      <c r="B1251" s="155" t="s">
        <v>2536</v>
      </c>
      <c r="C1251" s="154">
        <v>166.67</v>
      </c>
      <c r="D1251" s="153">
        <v>1.3646127077458452</v>
      </c>
      <c r="E1251" s="153">
        <v>0.80000000000000016</v>
      </c>
      <c r="F1251" s="153">
        <v>0.80000000000000016</v>
      </c>
      <c r="G1251" s="153">
        <v>0.80000000000000016</v>
      </c>
      <c r="H1251" s="153">
        <v>0.80000000000000016</v>
      </c>
      <c r="I1251" s="153">
        <v>0</v>
      </c>
    </row>
    <row r="1252" spans="1:9" ht="15.75">
      <c r="A1252" s="155">
        <v>1244</v>
      </c>
      <c r="B1252" s="155" t="s">
        <v>2535</v>
      </c>
      <c r="C1252" s="154">
        <v>167</v>
      </c>
      <c r="D1252" s="153">
        <v>1.4313772455089819</v>
      </c>
      <c r="E1252" s="153">
        <v>1.5506586826347304</v>
      </c>
      <c r="F1252" s="153">
        <v>1.2574850299401197</v>
      </c>
      <c r="G1252" s="153">
        <v>1.1497005988023952</v>
      </c>
      <c r="H1252" s="153">
        <v>1.1676646706586826</v>
      </c>
      <c r="I1252" s="153">
        <v>1.2035928143712575</v>
      </c>
    </row>
    <row r="1253" spans="1:9" ht="15.75">
      <c r="A1253" s="155">
        <v>1245</v>
      </c>
      <c r="B1253" s="155" t="s">
        <v>2534</v>
      </c>
      <c r="C1253" s="154">
        <v>72.222222222222214</v>
      </c>
      <c r="D1253" s="153">
        <v>0.3461538461538462</v>
      </c>
      <c r="E1253" s="153">
        <v>0.3461538461538462</v>
      </c>
      <c r="F1253" s="153">
        <v>0.3461538461538462</v>
      </c>
      <c r="G1253" s="153">
        <v>0.3461538461538462</v>
      </c>
      <c r="H1253" s="153">
        <v>0.3461538461538462</v>
      </c>
      <c r="I1253" s="153">
        <v>0.3461538461538462</v>
      </c>
    </row>
    <row r="1254" spans="1:9" ht="15.75">
      <c r="A1254" s="155">
        <v>1246</v>
      </c>
      <c r="B1254" s="155" t="s">
        <v>2533</v>
      </c>
      <c r="C1254" s="154">
        <v>114</v>
      </c>
      <c r="D1254" s="153">
        <v>0.8</v>
      </c>
      <c r="E1254" s="153">
        <v>0.8</v>
      </c>
      <c r="F1254" s="153">
        <v>0.8</v>
      </c>
      <c r="G1254" s="153">
        <v>0.8</v>
      </c>
      <c r="H1254" s="153">
        <v>0.8</v>
      </c>
      <c r="I1254" s="153">
        <v>0</v>
      </c>
    </row>
    <row r="1255" spans="1:9" ht="15.75">
      <c r="A1255" s="155">
        <v>1247</v>
      </c>
      <c r="B1255" s="155" t="s">
        <v>2532</v>
      </c>
      <c r="C1255" s="154">
        <v>80</v>
      </c>
      <c r="D1255" s="153">
        <v>0.46250000000000002</v>
      </c>
      <c r="E1255" s="153">
        <v>0.48749999999999999</v>
      </c>
      <c r="F1255" s="153">
        <v>0.48749999999999999</v>
      </c>
      <c r="G1255" s="153">
        <v>0.48749999999999999</v>
      </c>
      <c r="H1255" s="153">
        <v>0.48749999999999999</v>
      </c>
      <c r="I1255" s="153">
        <v>0.48749999999999999</v>
      </c>
    </row>
    <row r="1256" spans="1:9" ht="15.75">
      <c r="A1256" s="155">
        <v>1248</v>
      </c>
      <c r="B1256" s="155" t="s">
        <v>2531</v>
      </c>
      <c r="C1256" s="154">
        <v>233</v>
      </c>
      <c r="D1256" s="153">
        <v>0.92703862660944203</v>
      </c>
      <c r="E1256" s="153">
        <v>0.93991416309012876</v>
      </c>
      <c r="F1256" s="153">
        <v>0.92703862660944203</v>
      </c>
      <c r="G1256" s="153">
        <v>0.92703862660944203</v>
      </c>
      <c r="H1256" s="153">
        <v>1.0300429184549356</v>
      </c>
      <c r="I1256" s="153">
        <v>0.93991416309012876</v>
      </c>
    </row>
    <row r="1257" spans="1:9" ht="15.75">
      <c r="A1257" s="155">
        <v>1249</v>
      </c>
      <c r="B1257" s="155" t="s">
        <v>2530</v>
      </c>
      <c r="C1257" s="154">
        <v>200</v>
      </c>
      <c r="D1257" s="153">
        <v>0.8</v>
      </c>
      <c r="E1257" s="153">
        <v>0.8</v>
      </c>
      <c r="F1257" s="153">
        <v>0.8</v>
      </c>
      <c r="G1257" s="153">
        <v>0.8</v>
      </c>
      <c r="H1257" s="153">
        <v>0.8</v>
      </c>
      <c r="I1257" s="153">
        <v>0.8</v>
      </c>
    </row>
    <row r="1258" spans="1:9" ht="15.75">
      <c r="A1258" s="155">
        <v>1250</v>
      </c>
      <c r="B1258" s="155" t="s">
        <v>2529</v>
      </c>
      <c r="C1258" s="154">
        <v>100</v>
      </c>
      <c r="D1258" s="153">
        <v>1.22</v>
      </c>
      <c r="E1258" s="153">
        <v>1.31</v>
      </c>
      <c r="F1258" s="153">
        <v>1.31</v>
      </c>
      <c r="G1258" s="153">
        <v>1.31</v>
      </c>
      <c r="H1258" s="153">
        <v>1.31</v>
      </c>
      <c r="I1258" s="153">
        <v>1.31</v>
      </c>
    </row>
    <row r="1259" spans="1:9" ht="15.75">
      <c r="A1259" s="155">
        <v>1251</v>
      </c>
      <c r="B1259" s="155" t="s">
        <v>2528</v>
      </c>
      <c r="C1259" s="154">
        <v>122.22</v>
      </c>
      <c r="D1259" s="153">
        <v>0.79999999999999993</v>
      </c>
      <c r="E1259" s="153">
        <v>0.79999999999999993</v>
      </c>
      <c r="F1259" s="153">
        <v>0.79999999999999993</v>
      </c>
      <c r="G1259" s="153">
        <v>0.79999999999999993</v>
      </c>
      <c r="H1259" s="153">
        <v>0.79999999999999993</v>
      </c>
      <c r="I1259" s="153">
        <v>0.79999999999999993</v>
      </c>
    </row>
    <row r="1260" spans="1:9" ht="15.75">
      <c r="A1260" s="155">
        <v>1252</v>
      </c>
      <c r="B1260" s="155" t="s">
        <v>2527</v>
      </c>
      <c r="C1260" s="154">
        <v>89</v>
      </c>
      <c r="D1260" s="153">
        <v>1</v>
      </c>
      <c r="E1260" s="153">
        <v>1</v>
      </c>
      <c r="F1260" s="153">
        <v>1</v>
      </c>
      <c r="G1260" s="153">
        <v>1</v>
      </c>
      <c r="H1260" s="153">
        <v>1</v>
      </c>
      <c r="I1260" s="153">
        <v>1</v>
      </c>
    </row>
    <row r="1261" spans="1:9" ht="15.75">
      <c r="A1261" s="155">
        <v>1253</v>
      </c>
      <c r="B1261" s="155" t="s">
        <v>2526</v>
      </c>
      <c r="C1261" s="154">
        <v>111</v>
      </c>
      <c r="D1261" s="153">
        <v>0.79999999999999993</v>
      </c>
      <c r="E1261" s="153">
        <v>0.79999999999999993</v>
      </c>
      <c r="F1261" s="153">
        <v>0.79999999999999993</v>
      </c>
      <c r="G1261" s="153">
        <v>0.79999999999999993</v>
      </c>
      <c r="H1261" s="153">
        <v>0.79999999999999993</v>
      </c>
      <c r="I1261" s="153">
        <v>0.79999999999999993</v>
      </c>
    </row>
    <row r="1262" spans="1:9" ht="15.75">
      <c r="A1262" s="155">
        <v>1254</v>
      </c>
      <c r="B1262" s="155" t="s">
        <v>2525</v>
      </c>
      <c r="C1262" s="154">
        <v>672</v>
      </c>
      <c r="D1262" s="153">
        <v>0.85952380952380958</v>
      </c>
      <c r="E1262" s="153">
        <v>0.97380952380952379</v>
      </c>
      <c r="F1262" s="153">
        <v>0.90357142857142869</v>
      </c>
      <c r="G1262" s="153">
        <v>1.0119047619047619</v>
      </c>
      <c r="H1262" s="153">
        <v>1.0119047619047619</v>
      </c>
      <c r="I1262" s="153">
        <v>0.89761904761904765</v>
      </c>
    </row>
    <row r="1263" spans="1:9" ht="15.75">
      <c r="A1263" s="155">
        <v>1255</v>
      </c>
      <c r="B1263" s="155" t="s">
        <v>2524</v>
      </c>
      <c r="C1263" s="154">
        <v>145</v>
      </c>
      <c r="D1263" s="153">
        <v>0.8</v>
      </c>
      <c r="E1263" s="153">
        <v>0.8</v>
      </c>
      <c r="F1263" s="153">
        <v>0.8</v>
      </c>
      <c r="G1263" s="153">
        <v>0.8</v>
      </c>
      <c r="H1263" s="153">
        <v>0.8</v>
      </c>
      <c r="I1263" s="153">
        <v>0.8</v>
      </c>
    </row>
    <row r="1264" spans="1:9" ht="15.75">
      <c r="A1264" s="155">
        <v>1256</v>
      </c>
      <c r="B1264" s="155" t="s">
        <v>2523</v>
      </c>
      <c r="C1264" s="154">
        <v>75.555555555555557</v>
      </c>
      <c r="D1264" s="153">
        <v>0.10588235294117647</v>
      </c>
      <c r="E1264" s="153">
        <v>0.11911764705882352</v>
      </c>
      <c r="F1264" s="153">
        <v>0.11911764705882352</v>
      </c>
      <c r="G1264" s="153">
        <v>0.11911764705882352</v>
      </c>
      <c r="H1264" s="153">
        <v>0.11911764705882352</v>
      </c>
      <c r="I1264" s="153">
        <v>0.11911764705882352</v>
      </c>
    </row>
    <row r="1265" spans="1:9" ht="15.75">
      <c r="A1265" s="155">
        <v>1257</v>
      </c>
      <c r="B1265" s="155" t="s">
        <v>2522</v>
      </c>
      <c r="C1265" s="154">
        <v>110</v>
      </c>
      <c r="D1265" s="153">
        <v>0.8</v>
      </c>
      <c r="E1265" s="153">
        <v>0.8</v>
      </c>
      <c r="F1265" s="153">
        <v>0.8</v>
      </c>
      <c r="G1265" s="153">
        <v>0.8</v>
      </c>
      <c r="H1265" s="153">
        <v>0.8</v>
      </c>
      <c r="I1265" s="153">
        <v>0.8</v>
      </c>
    </row>
    <row r="1266" spans="1:9" ht="15.75">
      <c r="A1266" s="155">
        <v>1258</v>
      </c>
      <c r="B1266" s="155" t="s">
        <v>2521</v>
      </c>
      <c r="C1266" s="154">
        <v>77.777777777777771</v>
      </c>
      <c r="D1266" s="153">
        <v>0.42428571428571432</v>
      </c>
      <c r="E1266" s="153">
        <v>0.42428571428571432</v>
      </c>
      <c r="F1266" s="153">
        <v>0.42428571428571432</v>
      </c>
      <c r="G1266" s="153">
        <v>0.42428571428571432</v>
      </c>
      <c r="H1266" s="153">
        <v>0.42428571428571432</v>
      </c>
      <c r="I1266" s="153">
        <v>0.43714285714285717</v>
      </c>
    </row>
    <row r="1267" spans="1:9" ht="15.75">
      <c r="A1267" s="155">
        <v>1259</v>
      </c>
      <c r="B1267" s="155" t="s">
        <v>2520</v>
      </c>
      <c r="C1267" s="154">
        <v>167.1</v>
      </c>
      <c r="D1267" s="153">
        <v>0.8799521244763614</v>
      </c>
      <c r="E1267" s="153">
        <v>0.92112507480550565</v>
      </c>
      <c r="F1267" s="153">
        <v>0.89000598444045487</v>
      </c>
      <c r="G1267" s="153">
        <v>0.83782166367444644</v>
      </c>
      <c r="H1267" s="153">
        <v>0.80191502094554157</v>
      </c>
      <c r="I1267" s="153">
        <v>0.8</v>
      </c>
    </row>
    <row r="1268" spans="1:9" ht="15.75">
      <c r="A1268" s="155">
        <v>1260</v>
      </c>
      <c r="B1268" s="155" t="s">
        <v>2519</v>
      </c>
      <c r="C1268" s="154">
        <v>250</v>
      </c>
      <c r="D1268" s="153">
        <v>0.8</v>
      </c>
      <c r="E1268" s="153">
        <v>0.8</v>
      </c>
      <c r="F1268" s="153">
        <v>0.8</v>
      </c>
      <c r="G1268" s="153">
        <v>0.8</v>
      </c>
      <c r="H1268" s="153">
        <v>0.8</v>
      </c>
      <c r="I1268" s="153">
        <v>0.8</v>
      </c>
    </row>
    <row r="1269" spans="1:9" ht="15.75">
      <c r="A1269" s="155">
        <v>1261</v>
      </c>
      <c r="B1269" s="155" t="s">
        <v>2518</v>
      </c>
      <c r="C1269" s="154">
        <v>73.333333333333329</v>
      </c>
      <c r="D1269" s="153">
        <v>0.50454545454545463</v>
      </c>
      <c r="E1269" s="153">
        <v>0.50454545454545463</v>
      </c>
      <c r="F1269" s="153">
        <v>0.50454545454545463</v>
      </c>
      <c r="G1269" s="153">
        <v>0.50454545454545463</v>
      </c>
      <c r="H1269" s="153">
        <v>0.50454545454545463</v>
      </c>
      <c r="I1269" s="153">
        <v>0.50454545454545463</v>
      </c>
    </row>
    <row r="1270" spans="1:9" ht="15.75">
      <c r="A1270" s="155">
        <v>1262</v>
      </c>
      <c r="B1270" s="155" t="s">
        <v>2517</v>
      </c>
      <c r="C1270" s="154">
        <v>72.222222222222214</v>
      </c>
      <c r="D1270" s="153">
        <v>0.47076923076923083</v>
      </c>
      <c r="E1270" s="153">
        <v>0.47076923076923083</v>
      </c>
      <c r="F1270" s="153">
        <v>0.47076923076923083</v>
      </c>
      <c r="G1270" s="153">
        <v>0.48461538461538467</v>
      </c>
      <c r="H1270" s="153">
        <v>0.48461538461538467</v>
      </c>
      <c r="I1270" s="153">
        <v>0.56769230769230772</v>
      </c>
    </row>
    <row r="1271" spans="1:9" ht="15.75">
      <c r="A1271" s="155">
        <v>1263</v>
      </c>
      <c r="B1271" s="155" t="s">
        <v>2516</v>
      </c>
      <c r="C1271" s="154">
        <v>95.555555555555557</v>
      </c>
      <c r="D1271" s="153">
        <v>0.79534883720930227</v>
      </c>
      <c r="E1271" s="153">
        <v>0.79534883720930227</v>
      </c>
      <c r="F1271" s="153">
        <v>0.79534883720930227</v>
      </c>
      <c r="G1271" s="153">
        <v>0.79534883720930227</v>
      </c>
      <c r="H1271" s="153">
        <v>0.79534883720930227</v>
      </c>
      <c r="I1271" s="153">
        <v>0</v>
      </c>
    </row>
    <row r="1272" spans="1:9" ht="15.75">
      <c r="A1272" s="155">
        <v>1264</v>
      </c>
      <c r="B1272" s="155" t="s">
        <v>2515</v>
      </c>
      <c r="C1272" s="154">
        <v>77.777777777777771</v>
      </c>
      <c r="D1272" s="153">
        <v>0.30857142857142861</v>
      </c>
      <c r="E1272" s="153">
        <v>0.30857142857142861</v>
      </c>
      <c r="F1272" s="153">
        <v>0.30857142857142861</v>
      </c>
      <c r="G1272" s="153">
        <v>0.30857142857142861</v>
      </c>
      <c r="H1272" s="153">
        <v>0.30857142857142861</v>
      </c>
      <c r="I1272" s="153">
        <v>0.30857142857142861</v>
      </c>
    </row>
    <row r="1273" spans="1:9" ht="15.75">
      <c r="A1273" s="155">
        <v>1265</v>
      </c>
      <c r="B1273" s="155" t="s">
        <v>2514</v>
      </c>
      <c r="C1273" s="154">
        <v>94.444444444444443</v>
      </c>
      <c r="D1273" s="153">
        <v>1.0588235294117647</v>
      </c>
      <c r="E1273" s="153">
        <v>1.0588235294117647</v>
      </c>
      <c r="F1273" s="153">
        <v>1.0588235294117647</v>
      </c>
      <c r="G1273" s="153">
        <v>1.0588235294117647</v>
      </c>
      <c r="H1273" s="153">
        <v>1.0588235294117647</v>
      </c>
      <c r="I1273" s="153">
        <v>1.0588235294117647</v>
      </c>
    </row>
    <row r="1274" spans="1:9" ht="15.75">
      <c r="A1274" s="155">
        <v>1266</v>
      </c>
      <c r="B1274" s="155" t="s">
        <v>2513</v>
      </c>
      <c r="C1274" s="154">
        <v>100</v>
      </c>
      <c r="D1274" s="153">
        <v>0.09</v>
      </c>
      <c r="E1274" s="153">
        <v>0.09</v>
      </c>
      <c r="F1274" s="153">
        <v>0.09</v>
      </c>
      <c r="G1274" s="153">
        <v>0.09</v>
      </c>
      <c r="H1274" s="153">
        <v>0.09</v>
      </c>
      <c r="I1274" s="153">
        <v>0.09</v>
      </c>
    </row>
    <row r="1275" spans="1:9" ht="15.75">
      <c r="A1275" s="155">
        <v>1267</v>
      </c>
      <c r="B1275" s="155" t="s">
        <v>2512</v>
      </c>
      <c r="C1275" s="154">
        <v>989</v>
      </c>
      <c r="D1275" s="153">
        <v>0.8</v>
      </c>
      <c r="E1275" s="153">
        <v>0.8</v>
      </c>
      <c r="F1275" s="153">
        <v>0.8</v>
      </c>
      <c r="G1275" s="153">
        <v>0.8</v>
      </c>
      <c r="H1275" s="153">
        <v>0.8</v>
      </c>
      <c r="I1275" s="153">
        <v>0.8</v>
      </c>
    </row>
    <row r="1276" spans="1:9" ht="15.75">
      <c r="A1276" s="155">
        <v>1268</v>
      </c>
      <c r="B1276" s="155" t="s">
        <v>2511</v>
      </c>
      <c r="C1276" s="154">
        <v>88.888888888888886</v>
      </c>
      <c r="D1276" s="153">
        <v>0.43875000000000003</v>
      </c>
      <c r="E1276" s="153">
        <v>0.43875000000000003</v>
      </c>
      <c r="F1276" s="153">
        <v>0.46124999999999999</v>
      </c>
      <c r="G1276" s="153">
        <v>0.46124999999999999</v>
      </c>
      <c r="H1276" s="153">
        <v>0.46124999999999999</v>
      </c>
      <c r="I1276" s="153">
        <v>0.46124999999999999</v>
      </c>
    </row>
    <row r="1277" spans="1:9" ht="15.75">
      <c r="A1277" s="155">
        <v>1269</v>
      </c>
      <c r="B1277" s="155" t="s">
        <v>2510</v>
      </c>
      <c r="C1277" s="154">
        <v>200</v>
      </c>
      <c r="D1277" s="153">
        <v>0.8</v>
      </c>
      <c r="E1277" s="153">
        <v>0.8</v>
      </c>
      <c r="F1277" s="153">
        <v>0.8</v>
      </c>
      <c r="G1277" s="153">
        <v>0.8</v>
      </c>
      <c r="H1277" s="153">
        <v>0.8</v>
      </c>
      <c r="I1277" s="153">
        <v>0.8</v>
      </c>
    </row>
    <row r="1278" spans="1:9" ht="15.75">
      <c r="A1278" s="155">
        <v>1270</v>
      </c>
      <c r="B1278" s="155" t="s">
        <v>2509</v>
      </c>
      <c r="C1278" s="154">
        <v>133</v>
      </c>
      <c r="D1278" s="153">
        <v>0.8</v>
      </c>
      <c r="E1278" s="153">
        <v>0.8</v>
      </c>
      <c r="F1278" s="153">
        <v>0.8</v>
      </c>
      <c r="G1278" s="153">
        <v>0.8</v>
      </c>
      <c r="H1278" s="153">
        <v>0.8</v>
      </c>
      <c r="I1278" s="153">
        <v>0.8</v>
      </c>
    </row>
    <row r="1279" spans="1:9" ht="15.75">
      <c r="A1279" s="155">
        <v>1271</v>
      </c>
      <c r="B1279" s="155" t="s">
        <v>2508</v>
      </c>
      <c r="C1279" s="154">
        <v>167</v>
      </c>
      <c r="D1279" s="153">
        <v>0.79999999999999993</v>
      </c>
      <c r="E1279" s="153">
        <v>0.8428742514970059</v>
      </c>
      <c r="F1279" s="153">
        <v>0.79999999999999993</v>
      </c>
      <c r="G1279" s="153">
        <v>0.88023952095808389</v>
      </c>
      <c r="H1279" s="153">
        <v>0.97005988023952094</v>
      </c>
      <c r="I1279" s="153">
        <v>0.94059880239520965</v>
      </c>
    </row>
    <row r="1280" spans="1:9" ht="15.75">
      <c r="A1280" s="155">
        <v>1272</v>
      </c>
      <c r="B1280" s="155" t="s">
        <v>2507</v>
      </c>
      <c r="C1280" s="154">
        <v>100</v>
      </c>
      <c r="D1280" s="153">
        <v>0.57999999999999996</v>
      </c>
      <c r="E1280" s="153">
        <v>0.57999999999999996</v>
      </c>
      <c r="F1280" s="153">
        <v>0.57999999999999996</v>
      </c>
      <c r="G1280" s="153">
        <v>0.57999999999999996</v>
      </c>
      <c r="H1280" s="153">
        <v>0.57999999999999996</v>
      </c>
      <c r="I1280" s="153">
        <v>0.57999999999999996</v>
      </c>
    </row>
    <row r="1281" spans="1:9" ht="15.75">
      <c r="A1281" s="155">
        <v>1273</v>
      </c>
      <c r="B1281" s="155" t="s">
        <v>2506</v>
      </c>
      <c r="C1281" s="154">
        <v>88.888888888888886</v>
      </c>
      <c r="D1281" s="153">
        <v>0.77625</v>
      </c>
      <c r="E1281" s="153">
        <v>0.83250000000000002</v>
      </c>
      <c r="F1281" s="153">
        <v>0.83250000000000002</v>
      </c>
      <c r="G1281" s="153">
        <v>0.83250000000000002</v>
      </c>
      <c r="H1281" s="153">
        <v>0.83250000000000002</v>
      </c>
      <c r="I1281" s="153">
        <v>0.83250000000000002</v>
      </c>
    </row>
    <row r="1282" spans="1:9" ht="15.75">
      <c r="A1282" s="155">
        <v>1274</v>
      </c>
      <c r="B1282" s="155" t="s">
        <v>2505</v>
      </c>
      <c r="C1282" s="154">
        <v>296.39999999999998</v>
      </c>
      <c r="D1282" s="153">
        <v>1.2866396761133605</v>
      </c>
      <c r="E1282" s="153">
        <v>1.1327935222672065</v>
      </c>
      <c r="F1282" s="153">
        <v>0.93684210526315803</v>
      </c>
      <c r="G1282" s="153">
        <v>1.3157894736842106</v>
      </c>
      <c r="H1282" s="153">
        <v>1.3157894736842106</v>
      </c>
      <c r="I1282" s="153">
        <v>1.3352226720647773</v>
      </c>
    </row>
    <row r="1283" spans="1:9" ht="15.75">
      <c r="A1283" s="155">
        <v>1275</v>
      </c>
      <c r="B1283" s="155" t="s">
        <v>2504</v>
      </c>
      <c r="C1283" s="154">
        <v>250</v>
      </c>
      <c r="D1283" s="153">
        <v>1.05504</v>
      </c>
      <c r="E1283" s="153">
        <v>1.056</v>
      </c>
      <c r="F1283" s="153">
        <v>0.92159999999999997</v>
      </c>
      <c r="G1283" s="153">
        <v>0.91200000000000003</v>
      </c>
      <c r="H1283" s="153">
        <v>0.96</v>
      </c>
      <c r="I1283" s="153">
        <v>0.8</v>
      </c>
    </row>
    <row r="1284" spans="1:9" ht="15.75">
      <c r="A1284" s="155">
        <v>1276</v>
      </c>
      <c r="B1284" s="155" t="s">
        <v>2503</v>
      </c>
      <c r="C1284" s="154">
        <v>100</v>
      </c>
      <c r="D1284" s="153">
        <v>0.28000000000000003</v>
      </c>
      <c r="E1284" s="153">
        <v>0.28000000000000003</v>
      </c>
      <c r="F1284" s="153">
        <v>0.28000000000000003</v>
      </c>
      <c r="G1284" s="153">
        <v>0.28000000000000003</v>
      </c>
      <c r="H1284" s="153">
        <v>0.28000000000000003</v>
      </c>
      <c r="I1284" s="153">
        <v>0.28000000000000003</v>
      </c>
    </row>
    <row r="1285" spans="1:9" ht="15.75">
      <c r="A1285" s="155">
        <v>1277</v>
      </c>
      <c r="B1285" s="155" t="s">
        <v>2502</v>
      </c>
      <c r="C1285" s="154">
        <v>333</v>
      </c>
      <c r="D1285" s="153">
        <v>0.79999999999999993</v>
      </c>
      <c r="E1285" s="153">
        <v>0.79999999999999993</v>
      </c>
      <c r="F1285" s="153">
        <v>0.79999999999999993</v>
      </c>
      <c r="G1285" s="153">
        <v>0.79999999999999993</v>
      </c>
      <c r="H1285" s="153">
        <v>0.79999999999999993</v>
      </c>
      <c r="I1285" s="153">
        <v>0.79999999999999993</v>
      </c>
    </row>
    <row r="1286" spans="1:9" ht="15.75">
      <c r="A1286" s="155">
        <v>1278</v>
      </c>
      <c r="B1286" s="155" t="s">
        <v>2501</v>
      </c>
      <c r="C1286" s="154">
        <v>160</v>
      </c>
      <c r="D1286" s="153">
        <v>0.8</v>
      </c>
      <c r="E1286" s="153">
        <v>0.8</v>
      </c>
      <c r="F1286" s="153">
        <v>0.8</v>
      </c>
      <c r="G1286" s="153">
        <v>0.8</v>
      </c>
      <c r="H1286" s="153">
        <v>0.8</v>
      </c>
      <c r="I1286" s="153">
        <v>0.8</v>
      </c>
    </row>
    <row r="1287" spans="1:9" ht="15.75">
      <c r="A1287" s="155">
        <v>1279</v>
      </c>
      <c r="B1287" s="155" t="s">
        <v>2500</v>
      </c>
      <c r="C1287" s="154">
        <v>107.78</v>
      </c>
      <c r="D1287" s="153">
        <v>0.82575616997587675</v>
      </c>
      <c r="E1287" s="153">
        <v>0.82575616997587675</v>
      </c>
      <c r="F1287" s="153">
        <v>0.82575616997587675</v>
      </c>
      <c r="G1287" s="153">
        <v>0.82575616997587675</v>
      </c>
      <c r="H1287" s="153">
        <v>0.82575616997587675</v>
      </c>
      <c r="I1287" s="153">
        <v>0.82575616997587675</v>
      </c>
    </row>
    <row r="1288" spans="1:9" ht="15.75">
      <c r="A1288" s="155">
        <v>1280</v>
      </c>
      <c r="B1288" s="155" t="s">
        <v>2499</v>
      </c>
      <c r="C1288" s="154">
        <v>83.333333333333329</v>
      </c>
      <c r="D1288" s="153">
        <v>0.42000000000000004</v>
      </c>
      <c r="E1288" s="153">
        <v>0.55200000000000005</v>
      </c>
      <c r="F1288" s="153">
        <v>0.55200000000000005</v>
      </c>
      <c r="G1288" s="153">
        <v>0.55200000000000005</v>
      </c>
      <c r="H1288" s="153">
        <v>0.55200000000000005</v>
      </c>
      <c r="I1288" s="153">
        <v>0.55200000000000005</v>
      </c>
    </row>
    <row r="1289" spans="1:9" ht="15.75">
      <c r="A1289" s="155">
        <v>1281</v>
      </c>
      <c r="B1289" s="155" t="s">
        <v>2498</v>
      </c>
      <c r="C1289" s="154">
        <v>1897</v>
      </c>
      <c r="D1289" s="153">
        <v>0.79999999999999993</v>
      </c>
      <c r="E1289" s="153">
        <v>0.79999999999999993</v>
      </c>
      <c r="F1289" s="153">
        <v>0.79999999999999993</v>
      </c>
      <c r="G1289" s="153">
        <v>0.79999999999999993</v>
      </c>
      <c r="H1289" s="153">
        <v>0.79999999999999993</v>
      </c>
      <c r="I1289" s="153">
        <v>0.79999999999999993</v>
      </c>
    </row>
    <row r="1290" spans="1:9" ht="15.75">
      <c r="A1290" s="155">
        <v>1282</v>
      </c>
      <c r="B1290" s="155" t="s">
        <v>2497</v>
      </c>
      <c r="C1290" s="154">
        <v>667</v>
      </c>
      <c r="D1290" s="153">
        <v>0.8</v>
      </c>
      <c r="E1290" s="153">
        <v>0.8</v>
      </c>
      <c r="F1290" s="153">
        <v>0.8</v>
      </c>
      <c r="G1290" s="153">
        <v>0.8</v>
      </c>
      <c r="H1290" s="153">
        <v>0.8</v>
      </c>
      <c r="I1290" s="153">
        <v>0.8</v>
      </c>
    </row>
    <row r="1291" spans="1:9" ht="15.75">
      <c r="A1291" s="155">
        <v>1283</v>
      </c>
      <c r="B1291" s="155" t="s">
        <v>2496</v>
      </c>
      <c r="C1291" s="154">
        <v>77.777777777777771</v>
      </c>
      <c r="D1291" s="153">
        <v>1.0028571428571429</v>
      </c>
      <c r="E1291" s="153">
        <v>1.0028571428571429</v>
      </c>
      <c r="F1291" s="153">
        <v>1.1442857142857144</v>
      </c>
      <c r="G1291" s="153">
        <v>1.1442857142857144</v>
      </c>
      <c r="H1291" s="153">
        <v>1.1442857142857144</v>
      </c>
      <c r="I1291" s="153">
        <v>1.1957142857142857</v>
      </c>
    </row>
    <row r="1292" spans="1:9" ht="15.75">
      <c r="A1292" s="155">
        <v>1284</v>
      </c>
      <c r="B1292" s="155" t="s">
        <v>2495</v>
      </c>
      <c r="C1292" s="154">
        <v>120</v>
      </c>
      <c r="D1292" s="153">
        <v>0.8</v>
      </c>
      <c r="E1292" s="153">
        <v>0.8</v>
      </c>
      <c r="F1292" s="153">
        <v>0.8</v>
      </c>
      <c r="G1292" s="153">
        <v>0.8</v>
      </c>
      <c r="H1292" s="153">
        <v>0.8</v>
      </c>
      <c r="I1292" s="153">
        <v>0.8</v>
      </c>
    </row>
    <row r="1293" spans="1:9" ht="15.75">
      <c r="A1293" s="155">
        <v>1285</v>
      </c>
      <c r="B1293" s="155" t="s">
        <v>2494</v>
      </c>
      <c r="C1293" s="154">
        <v>100</v>
      </c>
      <c r="D1293" s="153">
        <v>0.05</v>
      </c>
      <c r="E1293" s="153">
        <v>0.05</v>
      </c>
      <c r="F1293" s="153">
        <v>0.05</v>
      </c>
      <c r="G1293" s="153">
        <v>0.05</v>
      </c>
      <c r="H1293" s="153">
        <v>0.05</v>
      </c>
      <c r="I1293" s="153">
        <v>0.05</v>
      </c>
    </row>
    <row r="1294" spans="1:9" ht="15.75">
      <c r="A1294" s="155">
        <v>1286</v>
      </c>
      <c r="B1294" s="155" t="s">
        <v>2493</v>
      </c>
      <c r="C1294" s="154">
        <v>216.67</v>
      </c>
      <c r="D1294" s="153">
        <v>0.80000000000000016</v>
      </c>
      <c r="E1294" s="153">
        <v>0.80000000000000016</v>
      </c>
      <c r="F1294" s="153">
        <v>0.80000000000000016</v>
      </c>
      <c r="G1294" s="153">
        <v>0.80000000000000016</v>
      </c>
      <c r="H1294" s="153">
        <v>0.80000000000000016</v>
      </c>
      <c r="I1294" s="153">
        <v>0.80000000000000016</v>
      </c>
    </row>
    <row r="1295" spans="1:9" ht="15.75">
      <c r="A1295" s="155">
        <v>1287</v>
      </c>
      <c r="B1295" s="155" t="s">
        <v>2492</v>
      </c>
      <c r="C1295" s="154">
        <v>289</v>
      </c>
      <c r="D1295" s="153">
        <v>0.90553633217993079</v>
      </c>
      <c r="E1295" s="153">
        <v>1.1214532871972318</v>
      </c>
      <c r="F1295" s="153">
        <v>0.79999999999999993</v>
      </c>
      <c r="G1295" s="153">
        <v>0.79999999999999993</v>
      </c>
      <c r="H1295" s="153">
        <v>0.83910034602076122</v>
      </c>
      <c r="I1295" s="153">
        <v>0.82692041522491344</v>
      </c>
    </row>
    <row r="1296" spans="1:9" ht="15.75">
      <c r="A1296" s="155">
        <v>1288</v>
      </c>
      <c r="B1296" s="155" t="s">
        <v>2492</v>
      </c>
      <c r="C1296" s="154">
        <v>400</v>
      </c>
      <c r="D1296" s="153">
        <v>0.8</v>
      </c>
      <c r="E1296" s="153">
        <v>0.8</v>
      </c>
      <c r="F1296" s="153">
        <v>0.8</v>
      </c>
      <c r="G1296" s="153">
        <v>0.8</v>
      </c>
      <c r="H1296" s="153">
        <v>0.8</v>
      </c>
      <c r="I1296" s="153">
        <v>0.8</v>
      </c>
    </row>
    <row r="1297" spans="1:9" ht="15.75">
      <c r="A1297" s="155">
        <v>1289</v>
      </c>
      <c r="B1297" s="155" t="s">
        <v>2491</v>
      </c>
      <c r="C1297" s="154">
        <v>1000</v>
      </c>
      <c r="D1297" s="153">
        <v>0.8</v>
      </c>
      <c r="E1297" s="153">
        <v>0.8</v>
      </c>
      <c r="F1297" s="153">
        <v>0.8</v>
      </c>
      <c r="G1297" s="153">
        <v>0.8</v>
      </c>
      <c r="H1297" s="153">
        <v>0.8</v>
      </c>
      <c r="I1297" s="153">
        <v>0.8</v>
      </c>
    </row>
    <row r="1298" spans="1:9" ht="15.75">
      <c r="A1298" s="155">
        <v>1290</v>
      </c>
      <c r="B1298" s="155" t="s">
        <v>2490</v>
      </c>
      <c r="C1298" s="154">
        <v>990</v>
      </c>
      <c r="D1298" s="153">
        <v>0.8</v>
      </c>
      <c r="E1298" s="153">
        <v>0.8</v>
      </c>
      <c r="F1298" s="153">
        <v>0.8</v>
      </c>
      <c r="G1298" s="153">
        <v>0.8</v>
      </c>
      <c r="H1298" s="153">
        <v>0.8</v>
      </c>
      <c r="I1298" s="153">
        <v>0.8</v>
      </c>
    </row>
    <row r="1299" spans="1:9" ht="15.75">
      <c r="A1299" s="155">
        <v>1291</v>
      </c>
      <c r="B1299" s="155" t="s">
        <v>2489</v>
      </c>
      <c r="C1299" s="154">
        <v>800</v>
      </c>
      <c r="D1299" s="153">
        <v>0.8</v>
      </c>
      <c r="E1299" s="153">
        <v>0.8</v>
      </c>
      <c r="F1299" s="153">
        <v>0.8</v>
      </c>
      <c r="G1299" s="153">
        <v>0.8</v>
      </c>
      <c r="H1299" s="153">
        <v>0.8</v>
      </c>
      <c r="I1299" s="153">
        <v>0.85375000000000001</v>
      </c>
    </row>
    <row r="1300" spans="1:9" ht="15.75">
      <c r="A1300" s="155">
        <v>1292</v>
      </c>
      <c r="B1300" s="155" t="s">
        <v>2488</v>
      </c>
      <c r="C1300" s="154">
        <v>167</v>
      </c>
      <c r="D1300" s="153">
        <v>0.79999999999999993</v>
      </c>
      <c r="E1300" s="153">
        <v>0.79999999999999993</v>
      </c>
      <c r="F1300" s="153">
        <v>0.79999999999999993</v>
      </c>
      <c r="G1300" s="153">
        <v>0.79999999999999993</v>
      </c>
      <c r="H1300" s="153">
        <v>0.79999999999999993</v>
      </c>
      <c r="I1300" s="153">
        <v>0.79999999999999993</v>
      </c>
    </row>
    <row r="1301" spans="1:9" ht="15.75">
      <c r="A1301" s="155">
        <v>1293</v>
      </c>
      <c r="B1301" s="155" t="s">
        <v>2487</v>
      </c>
      <c r="C1301" s="154">
        <v>77.777777777777771</v>
      </c>
      <c r="D1301" s="153">
        <v>0.43714285714285717</v>
      </c>
      <c r="E1301" s="153">
        <v>0.43714285714285717</v>
      </c>
      <c r="F1301" s="153">
        <v>0.43714285714285717</v>
      </c>
      <c r="G1301" s="153">
        <v>0.43714285714285717</v>
      </c>
      <c r="H1301" s="153">
        <v>0.43714285714285717</v>
      </c>
      <c r="I1301" s="153">
        <v>0.43714285714285717</v>
      </c>
    </row>
    <row r="1302" spans="1:9" ht="15.75">
      <c r="A1302" s="155">
        <v>1294</v>
      </c>
      <c r="B1302" s="155" t="s">
        <v>2486</v>
      </c>
      <c r="C1302" s="154">
        <v>94.444444444444443</v>
      </c>
      <c r="D1302" s="153">
        <v>0.86823529411764711</v>
      </c>
      <c r="E1302" s="153">
        <v>0.88941176470588235</v>
      </c>
      <c r="F1302" s="153">
        <v>0.88941176470588235</v>
      </c>
      <c r="G1302" s="153">
        <v>0.88941176470588235</v>
      </c>
      <c r="H1302" s="153">
        <v>0.88941176470588235</v>
      </c>
      <c r="I1302" s="153">
        <v>0.88941176470588235</v>
      </c>
    </row>
    <row r="1303" spans="1:9" ht="15.75">
      <c r="A1303" s="155">
        <v>1295</v>
      </c>
      <c r="B1303" s="155" t="s">
        <v>2485</v>
      </c>
      <c r="C1303" s="154">
        <v>200</v>
      </c>
      <c r="D1303" s="153">
        <v>0.8</v>
      </c>
      <c r="E1303" s="153">
        <v>0.8</v>
      </c>
      <c r="F1303" s="153">
        <v>0.8</v>
      </c>
      <c r="G1303" s="153">
        <v>0.8</v>
      </c>
      <c r="H1303" s="153">
        <v>0.8</v>
      </c>
      <c r="I1303" s="153">
        <v>0.8</v>
      </c>
    </row>
    <row r="1304" spans="1:9" ht="15.75">
      <c r="A1304" s="155">
        <v>1296</v>
      </c>
      <c r="B1304" s="155" t="s">
        <v>2484</v>
      </c>
      <c r="C1304" s="154">
        <v>241.11</v>
      </c>
      <c r="D1304" s="153">
        <v>0.79999999999999993</v>
      </c>
      <c r="E1304" s="153">
        <v>0.79999999999999993</v>
      </c>
      <c r="F1304" s="153">
        <v>0.79999999999999993</v>
      </c>
      <c r="G1304" s="153">
        <v>0.79999999999999993</v>
      </c>
      <c r="H1304" s="153">
        <v>0.79999999999999993</v>
      </c>
      <c r="I1304" s="153">
        <v>0.79999999999999993</v>
      </c>
    </row>
    <row r="1305" spans="1:9" ht="15.75">
      <c r="A1305" s="155">
        <v>1297</v>
      </c>
      <c r="B1305" s="155" t="s">
        <v>2483</v>
      </c>
      <c r="C1305" s="154">
        <v>88</v>
      </c>
      <c r="D1305" s="153">
        <v>0.78409090909090906</v>
      </c>
      <c r="E1305" s="153">
        <v>0.78409090909090906</v>
      </c>
      <c r="F1305" s="153">
        <v>0</v>
      </c>
      <c r="G1305" s="153">
        <v>0.78409090909090906</v>
      </c>
      <c r="H1305" s="153">
        <v>0.78409090909090906</v>
      </c>
      <c r="I1305" s="153">
        <v>0.78409090909090906</v>
      </c>
    </row>
    <row r="1306" spans="1:9" ht="15.75">
      <c r="A1306" s="155">
        <v>1298</v>
      </c>
      <c r="B1306" s="155" t="s">
        <v>2482</v>
      </c>
      <c r="C1306" s="154">
        <v>84.444444444444443</v>
      </c>
      <c r="D1306" s="153">
        <v>0.76973684210526316</v>
      </c>
      <c r="E1306" s="153">
        <v>0.79342105263157892</v>
      </c>
      <c r="F1306" s="153">
        <v>0.81710526315789478</v>
      </c>
      <c r="G1306" s="153">
        <v>0.81710526315789478</v>
      </c>
      <c r="H1306" s="153">
        <v>0.81710526315789478</v>
      </c>
      <c r="I1306" s="153">
        <v>0.81710526315789478</v>
      </c>
    </row>
    <row r="1307" spans="1:9" ht="15.75">
      <c r="A1307" s="155">
        <v>1299</v>
      </c>
      <c r="B1307" s="155" t="s">
        <v>2481</v>
      </c>
      <c r="C1307" s="154">
        <v>104.44444444444444</v>
      </c>
      <c r="D1307" s="153">
        <v>0.73723404255319147</v>
      </c>
      <c r="E1307" s="153">
        <v>0.73723404255319147</v>
      </c>
      <c r="F1307" s="153">
        <v>0.73723404255319147</v>
      </c>
      <c r="G1307" s="153">
        <v>0.73723404255319147</v>
      </c>
      <c r="H1307" s="153">
        <v>0.73723404255319147</v>
      </c>
      <c r="I1307" s="153">
        <v>0.73723404255319147</v>
      </c>
    </row>
    <row r="1308" spans="1:9" ht="15.75">
      <c r="A1308" s="155">
        <v>1300</v>
      </c>
      <c r="B1308" s="155" t="s">
        <v>2479</v>
      </c>
      <c r="C1308" s="154">
        <v>203</v>
      </c>
      <c r="D1308" s="153">
        <v>0.8</v>
      </c>
      <c r="E1308" s="153">
        <v>0.8</v>
      </c>
      <c r="F1308" s="153">
        <v>0.8</v>
      </c>
      <c r="G1308" s="153">
        <v>0.8</v>
      </c>
      <c r="H1308" s="153">
        <v>0.8</v>
      </c>
      <c r="I1308" s="153">
        <v>0</v>
      </c>
    </row>
    <row r="1309" spans="1:9" ht="15.75">
      <c r="A1309" s="155">
        <v>1301</v>
      </c>
      <c r="B1309" s="155" t="s">
        <v>2478</v>
      </c>
      <c r="C1309" s="154">
        <v>73.33</v>
      </c>
      <c r="D1309" s="153">
        <v>0.79094504295649803</v>
      </c>
      <c r="E1309" s="153">
        <v>0.79094504295649803</v>
      </c>
      <c r="F1309" s="153">
        <v>0.79094504295649803</v>
      </c>
      <c r="G1309" s="153">
        <v>0.79094504295649803</v>
      </c>
      <c r="H1309" s="153">
        <v>0.79094504295649803</v>
      </c>
      <c r="I1309" s="153">
        <v>0.79094504295649803</v>
      </c>
    </row>
    <row r="1310" spans="1:9" ht="15.75">
      <c r="A1310" s="155">
        <v>1302</v>
      </c>
      <c r="B1310" s="155" t="s">
        <v>2477</v>
      </c>
      <c r="C1310" s="154">
        <v>128</v>
      </c>
      <c r="D1310" s="153">
        <v>0.80671875000000004</v>
      </c>
      <c r="E1310" s="153">
        <v>0.84796875000000005</v>
      </c>
      <c r="F1310" s="153">
        <v>0.8</v>
      </c>
      <c r="G1310" s="153">
        <v>0.8</v>
      </c>
      <c r="H1310" s="153">
        <v>0.8</v>
      </c>
      <c r="I1310" s="153">
        <v>0.8</v>
      </c>
    </row>
    <row r="1311" spans="1:9" ht="15.75">
      <c r="A1311" s="155">
        <v>1303</v>
      </c>
      <c r="B1311" s="155" t="s">
        <v>2476</v>
      </c>
      <c r="C1311" s="154">
        <v>300</v>
      </c>
      <c r="D1311" s="153">
        <v>0.8</v>
      </c>
      <c r="E1311" s="153">
        <v>1.2419333333333333</v>
      </c>
      <c r="F1311" s="153">
        <v>1.1139333333333334</v>
      </c>
      <c r="G1311" s="153">
        <v>0.8</v>
      </c>
      <c r="H1311" s="153">
        <v>0.8</v>
      </c>
      <c r="I1311" s="153">
        <v>0.8</v>
      </c>
    </row>
    <row r="1312" spans="1:9" ht="15.75">
      <c r="A1312" s="155">
        <v>1304</v>
      </c>
      <c r="B1312" s="155" t="s">
        <v>2475</v>
      </c>
      <c r="C1312" s="154">
        <v>900</v>
      </c>
      <c r="D1312" s="153">
        <v>0.90400000000000003</v>
      </c>
      <c r="E1312" s="153">
        <v>0.93333333333333335</v>
      </c>
      <c r="F1312" s="153">
        <v>0.86311111111111105</v>
      </c>
      <c r="G1312" s="153">
        <v>0.88888888888888884</v>
      </c>
      <c r="H1312" s="153">
        <v>0.8</v>
      </c>
      <c r="I1312" s="153">
        <v>0.8</v>
      </c>
    </row>
    <row r="1313" spans="1:9" ht="15.75">
      <c r="A1313" s="155">
        <v>1305</v>
      </c>
      <c r="B1313" s="155" t="s">
        <v>2474</v>
      </c>
      <c r="C1313" s="154">
        <v>167</v>
      </c>
      <c r="D1313" s="153">
        <v>0.79999999999999993</v>
      </c>
      <c r="E1313" s="153">
        <v>0.79999999999999993</v>
      </c>
      <c r="F1313" s="153">
        <v>0.79999999999999993</v>
      </c>
      <c r="G1313" s="153">
        <v>0.79999999999999993</v>
      </c>
      <c r="H1313" s="153">
        <v>0.79999999999999993</v>
      </c>
      <c r="I1313" s="153">
        <v>0.79999999999999993</v>
      </c>
    </row>
    <row r="1314" spans="1:9" ht="15.75">
      <c r="A1314" s="155">
        <v>1306</v>
      </c>
      <c r="B1314" s="155" t="s">
        <v>2473</v>
      </c>
      <c r="C1314" s="154">
        <v>72.222222222222214</v>
      </c>
      <c r="D1314" s="153">
        <v>0.47076923076923083</v>
      </c>
      <c r="E1314" s="153">
        <v>0.47076923076923083</v>
      </c>
      <c r="F1314" s="153">
        <v>0.47076923076923083</v>
      </c>
      <c r="G1314" s="153">
        <v>0.47076923076923083</v>
      </c>
      <c r="H1314" s="153">
        <v>0.47076923076923083</v>
      </c>
      <c r="I1314" s="153">
        <v>0.47076923076923083</v>
      </c>
    </row>
    <row r="1315" spans="1:9" ht="15.75">
      <c r="A1315" s="155">
        <v>1307</v>
      </c>
      <c r="B1315" s="155" t="s">
        <v>2472</v>
      </c>
      <c r="C1315" s="154">
        <v>178</v>
      </c>
      <c r="D1315" s="153">
        <v>0.8</v>
      </c>
      <c r="E1315" s="153">
        <v>0.8</v>
      </c>
      <c r="F1315" s="153">
        <v>0.8</v>
      </c>
      <c r="G1315" s="153">
        <v>0.8</v>
      </c>
      <c r="H1315" s="153">
        <v>0.8</v>
      </c>
      <c r="I1315" s="153">
        <v>0.8</v>
      </c>
    </row>
    <row r="1316" spans="1:9" ht="15.75">
      <c r="A1316" s="155">
        <v>1308</v>
      </c>
      <c r="B1316" s="155" t="s">
        <v>2471</v>
      </c>
      <c r="C1316" s="154">
        <v>444</v>
      </c>
      <c r="D1316" s="153">
        <v>0.79999999999999993</v>
      </c>
      <c r="E1316" s="153">
        <v>0.79999999999999993</v>
      </c>
      <c r="F1316" s="153">
        <v>0.79999999999999993</v>
      </c>
      <c r="G1316" s="153">
        <v>0.79999999999999993</v>
      </c>
      <c r="H1316" s="153">
        <v>0.79999999999999993</v>
      </c>
      <c r="I1316" s="153">
        <v>0</v>
      </c>
    </row>
    <row r="1317" spans="1:9" ht="15.75">
      <c r="A1317" s="155">
        <v>1309</v>
      </c>
      <c r="B1317" s="155" t="s">
        <v>2470</v>
      </c>
      <c r="C1317" s="154">
        <v>244</v>
      </c>
      <c r="D1317" s="153">
        <v>0.79999999999999993</v>
      </c>
      <c r="E1317" s="153">
        <v>0.79999999999999993</v>
      </c>
      <c r="F1317" s="153">
        <v>0.79999999999999993</v>
      </c>
      <c r="G1317" s="153">
        <v>0.79999999999999993</v>
      </c>
      <c r="H1317" s="153">
        <v>0.79999999999999993</v>
      </c>
      <c r="I1317" s="153">
        <v>0.79999999999999993</v>
      </c>
    </row>
    <row r="1318" spans="1:9" ht="15.75">
      <c r="A1318" s="155">
        <v>1310</v>
      </c>
      <c r="B1318" s="155" t="s">
        <v>2469</v>
      </c>
      <c r="C1318" s="154">
        <v>600</v>
      </c>
      <c r="D1318" s="153">
        <v>0.97919999999999996</v>
      </c>
      <c r="E1318" s="153">
        <v>1.056</v>
      </c>
      <c r="F1318" s="153">
        <v>1.0824</v>
      </c>
      <c r="G1318" s="153">
        <v>1.04</v>
      </c>
      <c r="H1318" s="153">
        <v>1.04</v>
      </c>
      <c r="I1318" s="153">
        <v>1.0407999999999999</v>
      </c>
    </row>
    <row r="1319" spans="1:9" ht="15.75">
      <c r="A1319" s="155">
        <v>1311</v>
      </c>
      <c r="B1319" s="155" t="s">
        <v>2468</v>
      </c>
      <c r="C1319" s="154">
        <v>488</v>
      </c>
      <c r="D1319" s="153">
        <v>0.79999999999999993</v>
      </c>
      <c r="E1319" s="153">
        <v>0.79999999999999993</v>
      </c>
      <c r="F1319" s="153">
        <v>0.79999999999999993</v>
      </c>
      <c r="G1319" s="153">
        <v>0.79999999999999993</v>
      </c>
      <c r="H1319" s="153">
        <v>0.79999999999999993</v>
      </c>
      <c r="I1319" s="153">
        <v>0.79999999999999993</v>
      </c>
    </row>
    <row r="1320" spans="1:9" ht="15.75">
      <c r="A1320" s="155">
        <v>1312</v>
      </c>
      <c r="B1320" s="155" t="s">
        <v>2467</v>
      </c>
      <c r="C1320" s="154">
        <v>133</v>
      </c>
      <c r="D1320" s="153">
        <v>0.8</v>
      </c>
      <c r="E1320" s="153">
        <v>0.8</v>
      </c>
      <c r="F1320" s="153">
        <v>0.8</v>
      </c>
      <c r="G1320" s="153">
        <v>0.8</v>
      </c>
      <c r="H1320" s="153">
        <v>0.8</v>
      </c>
      <c r="I1320" s="153">
        <v>0.8</v>
      </c>
    </row>
    <row r="1321" spans="1:9" ht="15.75">
      <c r="A1321" s="155">
        <v>1313</v>
      </c>
      <c r="B1321" s="155" t="s">
        <v>2466</v>
      </c>
      <c r="C1321" s="154">
        <v>3438.89</v>
      </c>
      <c r="D1321" s="153">
        <v>0.8</v>
      </c>
      <c r="E1321" s="153">
        <v>0.8</v>
      </c>
      <c r="F1321" s="153">
        <v>0.8</v>
      </c>
      <c r="G1321" s="153">
        <v>0.8</v>
      </c>
      <c r="H1321" s="153">
        <v>0.8</v>
      </c>
      <c r="I1321" s="153">
        <v>0.8</v>
      </c>
    </row>
    <row r="1322" spans="1:9" ht="15.75">
      <c r="A1322" s="155">
        <v>1314</v>
      </c>
      <c r="B1322" s="155" t="s">
        <v>2465</v>
      </c>
      <c r="C1322" s="154">
        <v>525</v>
      </c>
      <c r="D1322" s="153">
        <v>0.88502857142857139</v>
      </c>
      <c r="E1322" s="153">
        <v>0.85622857142857134</v>
      </c>
      <c r="F1322" s="153">
        <v>0.86902857142857148</v>
      </c>
      <c r="G1322" s="153">
        <v>0.82514285714285707</v>
      </c>
      <c r="H1322" s="153">
        <v>0.8</v>
      </c>
      <c r="I1322" s="153">
        <v>0.8</v>
      </c>
    </row>
    <row r="1323" spans="1:9" ht="15.75">
      <c r="A1323" s="155">
        <v>1315</v>
      </c>
      <c r="B1323" s="155" t="s">
        <v>2464</v>
      </c>
      <c r="C1323" s="154">
        <v>71.5</v>
      </c>
      <c r="D1323" s="153">
        <v>0.8951048951048951</v>
      </c>
      <c r="E1323" s="153">
        <v>1.034965034965035</v>
      </c>
      <c r="F1323" s="153">
        <v>1.034965034965035</v>
      </c>
      <c r="G1323" s="153">
        <v>1.034965034965035</v>
      </c>
      <c r="H1323" s="153">
        <v>1.034965034965035</v>
      </c>
      <c r="I1323" s="153">
        <v>1.034965034965035</v>
      </c>
    </row>
    <row r="1324" spans="1:9" ht="15.75">
      <c r="A1324" s="155">
        <v>1316</v>
      </c>
      <c r="B1324" s="155" t="s">
        <v>2463</v>
      </c>
      <c r="C1324" s="154">
        <v>122</v>
      </c>
      <c r="D1324" s="153">
        <v>0.79999999999999993</v>
      </c>
      <c r="E1324" s="153">
        <v>0.79999999999999993</v>
      </c>
      <c r="F1324" s="153">
        <v>0.90360655737704909</v>
      </c>
      <c r="G1324" s="153">
        <v>0.83606557377049184</v>
      </c>
      <c r="H1324" s="153">
        <v>0.79999999999999993</v>
      </c>
      <c r="I1324" s="153">
        <v>0.79999999999999993</v>
      </c>
    </row>
    <row r="1325" spans="1:9" ht="15.75">
      <c r="A1325" s="155">
        <v>1317</v>
      </c>
      <c r="B1325" s="155" t="s">
        <v>2462</v>
      </c>
      <c r="C1325" s="154">
        <v>444</v>
      </c>
      <c r="D1325" s="153">
        <v>0.79999999999999993</v>
      </c>
      <c r="E1325" s="153">
        <v>0.79999999999999993</v>
      </c>
      <c r="F1325" s="153">
        <v>0.79999999999999993</v>
      </c>
      <c r="G1325" s="153">
        <v>0.79999999999999993</v>
      </c>
      <c r="H1325" s="153">
        <v>0.79999999999999993</v>
      </c>
      <c r="I1325" s="153">
        <v>0.79999999999999993</v>
      </c>
    </row>
    <row r="1326" spans="1:9" ht="15.75">
      <c r="A1326" s="155">
        <v>1318</v>
      </c>
      <c r="B1326" s="155" t="s">
        <v>2461</v>
      </c>
      <c r="C1326" s="154">
        <v>300</v>
      </c>
      <c r="D1326" s="153">
        <v>0.88919999999999999</v>
      </c>
      <c r="E1326" s="153">
        <v>0.98160000000000003</v>
      </c>
      <c r="F1326" s="153">
        <v>0.86480000000000001</v>
      </c>
      <c r="G1326" s="153">
        <v>0.84</v>
      </c>
      <c r="H1326" s="153">
        <v>0.8</v>
      </c>
      <c r="I1326" s="153">
        <v>0.8256</v>
      </c>
    </row>
    <row r="1327" spans="1:9" ht="15.75">
      <c r="A1327" s="155">
        <v>1319</v>
      </c>
      <c r="B1327" s="155" t="s">
        <v>2460</v>
      </c>
      <c r="C1327" s="154">
        <v>277.77999999999997</v>
      </c>
      <c r="D1327" s="153">
        <v>1.0169918640650877</v>
      </c>
      <c r="E1327" s="153">
        <v>1.2761897904816764</v>
      </c>
      <c r="F1327" s="153">
        <v>1.3337893296853627</v>
      </c>
      <c r="G1327" s="153">
        <v>1.3769889840881275</v>
      </c>
      <c r="H1327" s="153">
        <v>1.0169918640650877</v>
      </c>
      <c r="I1327" s="153">
        <v>0.8</v>
      </c>
    </row>
    <row r="1328" spans="1:9" ht="15.75">
      <c r="A1328" s="155">
        <v>1320</v>
      </c>
      <c r="B1328" s="155" t="s">
        <v>2459</v>
      </c>
      <c r="C1328" s="154">
        <v>3000</v>
      </c>
      <c r="D1328" s="153">
        <v>0.85399999999999998</v>
      </c>
      <c r="E1328" s="153">
        <v>0.87450000000000006</v>
      </c>
      <c r="F1328" s="153">
        <v>0.84699999999999998</v>
      </c>
      <c r="G1328" s="153">
        <v>0.8</v>
      </c>
      <c r="H1328" s="153">
        <v>0.8</v>
      </c>
      <c r="I1328" s="153">
        <v>0.8</v>
      </c>
    </row>
    <row r="1329" spans="1:9" ht="15.75">
      <c r="A1329" s="155">
        <v>1321</v>
      </c>
      <c r="B1329" s="155" t="s">
        <v>2458</v>
      </c>
      <c r="C1329" s="154">
        <v>107.55555555555554</v>
      </c>
      <c r="D1329" s="153">
        <v>0.96694214876033069</v>
      </c>
      <c r="E1329" s="153">
        <v>0.96694214876033069</v>
      </c>
      <c r="F1329" s="153">
        <v>0</v>
      </c>
      <c r="G1329" s="153">
        <v>0.68801652892561993</v>
      </c>
      <c r="H1329" s="153">
        <v>0.68801652892561993</v>
      </c>
      <c r="I1329" s="153">
        <v>0.68801652892561993</v>
      </c>
    </row>
    <row r="1330" spans="1:9" ht="15.75">
      <c r="A1330" s="155">
        <v>1322</v>
      </c>
      <c r="B1330" s="155" t="s">
        <v>2457</v>
      </c>
      <c r="C1330" s="154">
        <v>144</v>
      </c>
      <c r="D1330" s="153">
        <v>0.8</v>
      </c>
      <c r="E1330" s="153">
        <v>0.8</v>
      </c>
      <c r="F1330" s="153">
        <v>0.8</v>
      </c>
      <c r="G1330" s="153">
        <v>0.8</v>
      </c>
      <c r="H1330" s="153">
        <v>0.8</v>
      </c>
      <c r="I1330" s="153">
        <v>0.8</v>
      </c>
    </row>
    <row r="1331" spans="1:9" ht="15.75">
      <c r="A1331" s="155">
        <v>1323</v>
      </c>
      <c r="B1331" s="155" t="s">
        <v>2456</v>
      </c>
      <c r="C1331" s="154">
        <v>5089</v>
      </c>
      <c r="D1331" s="153">
        <v>0.79999999999999993</v>
      </c>
      <c r="E1331" s="153">
        <v>0.79999999999999993</v>
      </c>
      <c r="F1331" s="153">
        <v>0.79999999999999993</v>
      </c>
      <c r="G1331" s="153">
        <v>0.79999999999999993</v>
      </c>
      <c r="H1331" s="153">
        <v>0.79999999999999993</v>
      </c>
      <c r="I1331" s="153">
        <v>0.79999999999999993</v>
      </c>
    </row>
    <row r="1332" spans="1:9" ht="15.75">
      <c r="A1332" s="155">
        <v>1324</v>
      </c>
      <c r="B1332" s="155" t="s">
        <v>2455</v>
      </c>
      <c r="C1332" s="154">
        <v>422</v>
      </c>
      <c r="D1332" s="153">
        <v>0.88663507109004747</v>
      </c>
      <c r="E1332" s="153">
        <v>0.99412322274881515</v>
      </c>
      <c r="F1332" s="153">
        <v>0.92417061611374407</v>
      </c>
      <c r="G1332" s="153">
        <v>0.85308056872037918</v>
      </c>
      <c r="H1332" s="153">
        <v>0.90995260663507105</v>
      </c>
      <c r="I1332" s="153">
        <v>0.81497630331753557</v>
      </c>
    </row>
    <row r="1333" spans="1:9" ht="15.75">
      <c r="A1333" s="155">
        <v>1325</v>
      </c>
      <c r="B1333" s="155" t="s">
        <v>2454</v>
      </c>
      <c r="C1333" s="154">
        <v>267</v>
      </c>
      <c r="D1333" s="153">
        <v>0.79999999999999993</v>
      </c>
      <c r="E1333" s="153">
        <v>0.79999999999999993</v>
      </c>
      <c r="F1333" s="153">
        <v>0.79999999999999993</v>
      </c>
      <c r="G1333" s="153">
        <v>0.79999999999999993</v>
      </c>
      <c r="H1333" s="153">
        <v>0.79999999999999993</v>
      </c>
      <c r="I1333" s="153">
        <v>0</v>
      </c>
    </row>
    <row r="1334" spans="1:9" ht="15.75">
      <c r="A1334" s="155">
        <v>1326</v>
      </c>
      <c r="B1334" s="155" t="s">
        <v>2453</v>
      </c>
      <c r="C1334" s="154">
        <v>78</v>
      </c>
      <c r="D1334" s="153">
        <v>0.37179487179487181</v>
      </c>
      <c r="E1334" s="153">
        <v>0.38461538461538464</v>
      </c>
      <c r="F1334" s="153">
        <v>0.38461538461538464</v>
      </c>
      <c r="G1334" s="153">
        <v>0.38461538461538464</v>
      </c>
      <c r="H1334" s="153">
        <v>0.38461538461538464</v>
      </c>
      <c r="I1334" s="153">
        <v>0</v>
      </c>
    </row>
    <row r="1335" spans="1:9" ht="15.75">
      <c r="A1335" s="155">
        <v>1327</v>
      </c>
      <c r="B1335" s="155" t="s">
        <v>2452</v>
      </c>
      <c r="C1335" s="154">
        <v>90</v>
      </c>
      <c r="D1335" s="153">
        <v>1.0333333333333334</v>
      </c>
      <c r="E1335" s="153">
        <v>1.0888888888888888</v>
      </c>
      <c r="F1335" s="153">
        <v>1.0888888888888888</v>
      </c>
      <c r="G1335" s="153">
        <v>1.0888888888888888</v>
      </c>
      <c r="H1335" s="153">
        <v>1.0888888888888888</v>
      </c>
      <c r="I1335" s="153">
        <v>1.1444444444444444</v>
      </c>
    </row>
    <row r="1336" spans="1:9" ht="15.75">
      <c r="A1336" s="155">
        <v>1328</v>
      </c>
      <c r="B1336" s="155" t="s">
        <v>2451</v>
      </c>
      <c r="C1336" s="154">
        <v>106.66666666666666</v>
      </c>
      <c r="D1336" s="153">
        <v>0.71250000000000002</v>
      </c>
      <c r="E1336" s="153">
        <v>0.75000000000000011</v>
      </c>
      <c r="F1336" s="153">
        <v>0.77812500000000007</v>
      </c>
      <c r="G1336" s="153">
        <v>0.77812500000000007</v>
      </c>
      <c r="H1336" s="153">
        <v>0.77812500000000007</v>
      </c>
      <c r="I1336" s="153">
        <v>0.81562500000000004</v>
      </c>
    </row>
    <row r="1337" spans="1:9" ht="15.75">
      <c r="A1337" s="155">
        <v>1329</v>
      </c>
      <c r="B1337" s="155" t="s">
        <v>2450</v>
      </c>
      <c r="C1337" s="154">
        <v>77.777777777777771</v>
      </c>
      <c r="D1337" s="153">
        <v>0.21857142857142858</v>
      </c>
      <c r="E1337" s="153">
        <v>0.21857142857142858</v>
      </c>
      <c r="F1337" s="153">
        <v>0.21857142857142858</v>
      </c>
      <c r="G1337" s="153">
        <v>0.21857142857142858</v>
      </c>
      <c r="H1337" s="153">
        <v>0.21857142857142858</v>
      </c>
      <c r="I1337" s="153">
        <v>0.21857142857142858</v>
      </c>
    </row>
    <row r="1338" spans="1:9" ht="15.75">
      <c r="A1338" s="155">
        <v>1330</v>
      </c>
      <c r="B1338" s="155" t="s">
        <v>2449</v>
      </c>
      <c r="C1338" s="154">
        <v>75.555555555555557</v>
      </c>
      <c r="D1338" s="153">
        <v>0.9661764705882353</v>
      </c>
      <c r="E1338" s="153">
        <v>0.99264705882352944</v>
      </c>
      <c r="F1338" s="153">
        <v>0.99264705882352944</v>
      </c>
      <c r="G1338" s="153">
        <v>0.99264705882352944</v>
      </c>
      <c r="H1338" s="153">
        <v>0.99264705882352944</v>
      </c>
      <c r="I1338" s="153">
        <v>0.99264705882352944</v>
      </c>
    </row>
    <row r="1339" spans="1:9" ht="15.75">
      <c r="A1339" s="155">
        <v>1331</v>
      </c>
      <c r="B1339" s="155" t="s">
        <v>2448</v>
      </c>
      <c r="C1339" s="154">
        <v>333</v>
      </c>
      <c r="D1339" s="153">
        <v>0.79999999999999993</v>
      </c>
      <c r="E1339" s="153">
        <v>0.79999999999999993</v>
      </c>
      <c r="F1339" s="153">
        <v>0.79999999999999993</v>
      </c>
      <c r="G1339" s="153">
        <v>0.79999999999999993</v>
      </c>
      <c r="H1339" s="153">
        <v>0.79999999999999993</v>
      </c>
      <c r="I1339" s="153">
        <v>0.79999999999999993</v>
      </c>
    </row>
    <row r="1340" spans="1:9" ht="15.75">
      <c r="A1340" s="155">
        <v>1332</v>
      </c>
      <c r="B1340" s="155" t="s">
        <v>2447</v>
      </c>
      <c r="C1340" s="154">
        <v>1330</v>
      </c>
      <c r="D1340" s="153">
        <v>0.9107142857142857</v>
      </c>
      <c r="E1340" s="153">
        <v>0.8</v>
      </c>
      <c r="F1340" s="153">
        <v>1.0150375939849625</v>
      </c>
      <c r="G1340" s="153">
        <v>0.90676691729323311</v>
      </c>
      <c r="H1340" s="153">
        <v>0.8</v>
      </c>
      <c r="I1340" s="153">
        <v>0.93609022556390975</v>
      </c>
    </row>
    <row r="1341" spans="1:9" ht="15.75">
      <c r="A1341" s="155">
        <v>1333</v>
      </c>
      <c r="B1341" s="155" t="s">
        <v>2446</v>
      </c>
      <c r="C1341" s="154">
        <v>167</v>
      </c>
      <c r="D1341" s="153">
        <v>0.79999999999999993</v>
      </c>
      <c r="E1341" s="153">
        <v>0.79999999999999993</v>
      </c>
      <c r="F1341" s="153">
        <v>0.79999999999999993</v>
      </c>
      <c r="G1341" s="153">
        <v>0.79999999999999993</v>
      </c>
      <c r="H1341" s="153">
        <v>0.79999999999999993</v>
      </c>
      <c r="I1341" s="153">
        <v>0.79999999999999993</v>
      </c>
    </row>
    <row r="1342" spans="1:9" ht="15.75">
      <c r="A1342" s="155">
        <v>1334</v>
      </c>
      <c r="B1342" s="155" t="s">
        <v>2445</v>
      </c>
      <c r="C1342" s="154">
        <v>156</v>
      </c>
      <c r="D1342" s="153">
        <v>0.79999999999999993</v>
      </c>
      <c r="E1342" s="153">
        <v>0.79999999999999993</v>
      </c>
      <c r="F1342" s="153">
        <v>0.79999999999999993</v>
      </c>
      <c r="G1342" s="153">
        <v>0.79999999999999993</v>
      </c>
      <c r="H1342" s="153">
        <v>0.79999999999999993</v>
      </c>
      <c r="I1342" s="153">
        <v>0.79999999999999993</v>
      </c>
    </row>
    <row r="1343" spans="1:9" ht="15.75">
      <c r="A1343" s="155">
        <v>1335</v>
      </c>
      <c r="B1343" s="155" t="s">
        <v>2443</v>
      </c>
      <c r="C1343" s="154">
        <v>422</v>
      </c>
      <c r="D1343" s="153">
        <v>0.93838862559241709</v>
      </c>
      <c r="E1343" s="153">
        <v>1.066350710900474</v>
      </c>
      <c r="F1343" s="153">
        <v>0.95260663507109</v>
      </c>
      <c r="G1343" s="153">
        <v>0.93838862559241709</v>
      </c>
      <c r="H1343" s="153">
        <v>0.95260663507109</v>
      </c>
      <c r="I1343" s="153">
        <v>0.95260663507109</v>
      </c>
    </row>
    <row r="1344" spans="1:9" ht="15.75">
      <c r="A1344" s="155">
        <v>1336</v>
      </c>
      <c r="B1344" s="155" t="s">
        <v>2442</v>
      </c>
      <c r="C1344" s="154">
        <v>72.222222222222214</v>
      </c>
      <c r="D1344" s="153">
        <v>0.55384615384615388</v>
      </c>
      <c r="E1344" s="153">
        <v>0.55384615384615388</v>
      </c>
      <c r="F1344" s="153">
        <v>0.55384615384615388</v>
      </c>
      <c r="G1344" s="153">
        <v>0.55384615384615388</v>
      </c>
      <c r="H1344" s="153">
        <v>0.55384615384615388</v>
      </c>
      <c r="I1344" s="153">
        <v>0.55384615384615388</v>
      </c>
    </row>
    <row r="1345" spans="1:9" ht="15.75">
      <c r="A1345" s="155">
        <v>1337</v>
      </c>
      <c r="B1345" s="155" t="s">
        <v>2441</v>
      </c>
      <c r="C1345" s="154">
        <v>100</v>
      </c>
      <c r="D1345" s="153">
        <v>0.6</v>
      </c>
      <c r="E1345" s="153">
        <v>0.6</v>
      </c>
      <c r="F1345" s="153">
        <v>0.6</v>
      </c>
      <c r="G1345" s="153">
        <v>0.6</v>
      </c>
      <c r="H1345" s="153">
        <v>0.6</v>
      </c>
      <c r="I1345" s="153">
        <v>0.6</v>
      </c>
    </row>
    <row r="1346" spans="1:9" ht="15.75">
      <c r="A1346" s="155">
        <v>1338</v>
      </c>
      <c r="B1346" s="155" t="s">
        <v>2440</v>
      </c>
      <c r="C1346" s="154">
        <v>100</v>
      </c>
      <c r="D1346" s="153">
        <v>0.56000000000000005</v>
      </c>
      <c r="E1346" s="153">
        <v>0.56000000000000005</v>
      </c>
      <c r="F1346" s="153">
        <v>0.56000000000000005</v>
      </c>
      <c r="G1346" s="153">
        <v>0.56000000000000005</v>
      </c>
      <c r="H1346" s="153">
        <v>0.56000000000000005</v>
      </c>
      <c r="I1346" s="153">
        <v>0.56000000000000005</v>
      </c>
    </row>
    <row r="1347" spans="1:9" ht="15.75">
      <c r="A1347" s="155">
        <v>1339</v>
      </c>
      <c r="B1347" s="155" t="s">
        <v>2439</v>
      </c>
      <c r="C1347" s="154">
        <v>77.777777777777771</v>
      </c>
      <c r="D1347" s="153">
        <v>0.88714285714285723</v>
      </c>
      <c r="E1347" s="153">
        <v>0.88714285714285723</v>
      </c>
      <c r="F1347" s="153">
        <v>1.1828571428571431</v>
      </c>
      <c r="G1347" s="153">
        <v>1.1828571428571431</v>
      </c>
      <c r="H1347" s="153">
        <v>1.1828571428571431</v>
      </c>
      <c r="I1347" s="153">
        <v>1.1828571428571431</v>
      </c>
    </row>
    <row r="1348" spans="1:9" ht="15.75">
      <c r="A1348" s="155">
        <v>1340</v>
      </c>
      <c r="B1348" s="155" t="s">
        <v>2438</v>
      </c>
      <c r="C1348" s="154">
        <v>146.66999999999999</v>
      </c>
      <c r="D1348" s="153">
        <v>0.8</v>
      </c>
      <c r="E1348" s="153">
        <v>0.8</v>
      </c>
      <c r="F1348" s="153">
        <v>0.8</v>
      </c>
      <c r="G1348" s="153">
        <v>0.8</v>
      </c>
      <c r="H1348" s="153">
        <v>0.8</v>
      </c>
      <c r="I1348" s="153">
        <v>0.8</v>
      </c>
    </row>
    <row r="1349" spans="1:9" ht="15.75">
      <c r="A1349" s="155">
        <v>1341</v>
      </c>
      <c r="B1349" s="155" t="s">
        <v>2437</v>
      </c>
      <c r="C1349" s="154">
        <v>178</v>
      </c>
      <c r="D1349" s="153">
        <v>0.8</v>
      </c>
      <c r="E1349" s="153">
        <v>0.8</v>
      </c>
      <c r="F1349" s="153">
        <v>0.8</v>
      </c>
      <c r="G1349" s="153">
        <v>0.8</v>
      </c>
      <c r="H1349" s="153">
        <v>0.8</v>
      </c>
      <c r="I1349" s="153">
        <v>0.8</v>
      </c>
    </row>
    <row r="1350" spans="1:9" ht="15.75">
      <c r="A1350" s="155">
        <v>1342</v>
      </c>
      <c r="B1350" s="155" t="s">
        <v>2436</v>
      </c>
      <c r="C1350" s="154">
        <v>165</v>
      </c>
      <c r="D1350" s="153">
        <v>0.8</v>
      </c>
      <c r="E1350" s="153">
        <v>0.8</v>
      </c>
      <c r="F1350" s="153">
        <v>0.8</v>
      </c>
      <c r="G1350" s="153">
        <v>0.8</v>
      </c>
      <c r="H1350" s="153">
        <v>0.8</v>
      </c>
      <c r="I1350" s="153">
        <v>0.8</v>
      </c>
    </row>
    <row r="1351" spans="1:9" ht="15.75">
      <c r="A1351" s="155">
        <v>1343</v>
      </c>
      <c r="B1351" s="155" t="s">
        <v>2435</v>
      </c>
      <c r="C1351" s="154">
        <v>350</v>
      </c>
      <c r="D1351" s="153">
        <v>0.8</v>
      </c>
      <c r="E1351" s="153">
        <v>0.8</v>
      </c>
      <c r="F1351" s="153">
        <v>0.8</v>
      </c>
      <c r="G1351" s="153">
        <v>0.8</v>
      </c>
      <c r="H1351" s="153">
        <v>0.8</v>
      </c>
      <c r="I1351" s="153">
        <v>0.8</v>
      </c>
    </row>
    <row r="1352" spans="1:9" ht="15.75">
      <c r="A1352" s="155">
        <v>1344</v>
      </c>
      <c r="B1352" s="155" t="s">
        <v>2434</v>
      </c>
      <c r="C1352" s="154">
        <v>180</v>
      </c>
      <c r="D1352" s="153">
        <v>0.8</v>
      </c>
      <c r="E1352" s="153">
        <v>0.8</v>
      </c>
      <c r="F1352" s="153">
        <v>0.8</v>
      </c>
      <c r="G1352" s="153">
        <v>0.8</v>
      </c>
      <c r="H1352" s="153">
        <v>0.8</v>
      </c>
      <c r="I1352" s="153">
        <v>0.8</v>
      </c>
    </row>
    <row r="1353" spans="1:9" ht="15.75">
      <c r="A1353" s="155">
        <v>1345</v>
      </c>
      <c r="B1353" s="155" t="s">
        <v>2433</v>
      </c>
      <c r="C1353" s="154">
        <v>1000</v>
      </c>
      <c r="D1353" s="153">
        <v>1.1100000000000001</v>
      </c>
      <c r="E1353" s="153">
        <v>1.1100000000000001</v>
      </c>
      <c r="F1353" s="153">
        <v>1.1100000000000001</v>
      </c>
      <c r="G1353" s="153">
        <v>0.87</v>
      </c>
      <c r="H1353" s="153">
        <v>0.9</v>
      </c>
      <c r="I1353" s="153">
        <v>0.96</v>
      </c>
    </row>
    <row r="1354" spans="1:9" ht="15.75">
      <c r="A1354" s="155">
        <v>1346</v>
      </c>
      <c r="B1354" s="155" t="s">
        <v>2432</v>
      </c>
      <c r="C1354" s="154">
        <v>122</v>
      </c>
      <c r="D1354" s="153">
        <v>0.79999999999999993</v>
      </c>
      <c r="E1354" s="153">
        <v>0.79999999999999993</v>
      </c>
      <c r="F1354" s="153">
        <v>0.79999999999999993</v>
      </c>
      <c r="G1354" s="153">
        <v>0</v>
      </c>
      <c r="H1354" s="153">
        <v>0</v>
      </c>
      <c r="I1354" s="153">
        <v>0</v>
      </c>
    </row>
    <row r="1355" spans="1:9" ht="15.75">
      <c r="A1355" s="155">
        <v>1347</v>
      </c>
      <c r="B1355" s="155" t="s">
        <v>2431</v>
      </c>
      <c r="C1355" s="154">
        <v>133</v>
      </c>
      <c r="D1355" s="153">
        <v>0.8</v>
      </c>
      <c r="E1355" s="153">
        <v>0.8</v>
      </c>
      <c r="F1355" s="153">
        <v>0.8</v>
      </c>
      <c r="G1355" s="153">
        <v>0.8</v>
      </c>
      <c r="H1355" s="153">
        <v>0.8</v>
      </c>
      <c r="I1355" s="153">
        <v>0.8</v>
      </c>
    </row>
    <row r="1356" spans="1:9" ht="15.75">
      <c r="A1356" s="155">
        <v>1348</v>
      </c>
      <c r="B1356" s="155" t="s">
        <v>2430</v>
      </c>
      <c r="C1356" s="154">
        <v>312</v>
      </c>
      <c r="D1356" s="153">
        <v>0.80051282051282047</v>
      </c>
      <c r="E1356" s="153">
        <v>0.79999999999999993</v>
      </c>
      <c r="F1356" s="153">
        <v>0.79999999999999993</v>
      </c>
      <c r="G1356" s="153">
        <v>0.79999999999999993</v>
      </c>
      <c r="H1356" s="153">
        <v>0.79999999999999993</v>
      </c>
      <c r="I1356" s="153">
        <v>0.79999999999999993</v>
      </c>
    </row>
    <row r="1357" spans="1:9" ht="15.75">
      <c r="A1357" s="155">
        <v>1349</v>
      </c>
      <c r="B1357" s="155" t="s">
        <v>2429</v>
      </c>
      <c r="C1357" s="154">
        <v>163</v>
      </c>
      <c r="D1357" s="153">
        <v>1.165644171779141</v>
      </c>
      <c r="E1357" s="153">
        <v>1.165644171779141</v>
      </c>
      <c r="F1357" s="153">
        <v>0</v>
      </c>
      <c r="G1357" s="153">
        <v>1.096441717791411</v>
      </c>
      <c r="H1357" s="153">
        <v>1.0512883435582823</v>
      </c>
      <c r="I1357" s="153">
        <v>0</v>
      </c>
    </row>
    <row r="1358" spans="1:9" ht="15.75">
      <c r="A1358" s="155">
        <v>1350</v>
      </c>
      <c r="B1358" s="155" t="s">
        <v>2428</v>
      </c>
      <c r="C1358" s="154">
        <v>80</v>
      </c>
      <c r="D1358" s="153">
        <v>1</v>
      </c>
      <c r="E1358" s="153">
        <v>1</v>
      </c>
      <c r="F1358" s="153">
        <v>1</v>
      </c>
      <c r="G1358" s="153">
        <v>1.05</v>
      </c>
      <c r="H1358" s="153">
        <v>1.05</v>
      </c>
      <c r="I1358" s="153">
        <v>1.05</v>
      </c>
    </row>
    <row r="1359" spans="1:9" ht="15.75">
      <c r="A1359" s="155">
        <v>1351</v>
      </c>
      <c r="B1359" s="155" t="s">
        <v>2427</v>
      </c>
      <c r="C1359" s="154">
        <v>278</v>
      </c>
      <c r="D1359" s="153">
        <v>0.8</v>
      </c>
      <c r="E1359" s="153">
        <v>0.8</v>
      </c>
      <c r="F1359" s="153">
        <v>0.8</v>
      </c>
      <c r="G1359" s="153">
        <v>0.8</v>
      </c>
      <c r="H1359" s="153">
        <v>0.8</v>
      </c>
      <c r="I1359" s="153">
        <v>0</v>
      </c>
    </row>
    <row r="1360" spans="1:9" ht="15.75">
      <c r="A1360" s="155">
        <v>1352</v>
      </c>
      <c r="B1360" s="155" t="s">
        <v>2426</v>
      </c>
      <c r="C1360" s="154">
        <v>74.444444444444443</v>
      </c>
      <c r="D1360" s="153">
        <v>0.53731343283582089</v>
      </c>
      <c r="E1360" s="153">
        <v>0.53731343283582089</v>
      </c>
      <c r="F1360" s="153">
        <v>0.53731343283582089</v>
      </c>
      <c r="G1360" s="153">
        <v>0.53731343283582089</v>
      </c>
      <c r="H1360" s="153">
        <v>0.53731343283582089</v>
      </c>
      <c r="I1360" s="153">
        <v>0.91343283582089552</v>
      </c>
    </row>
    <row r="1361" spans="1:9" ht="15.75">
      <c r="A1361" s="155">
        <v>1353</v>
      </c>
      <c r="B1361" s="155" t="s">
        <v>2425</v>
      </c>
      <c r="C1361" s="154">
        <v>100</v>
      </c>
      <c r="D1361" s="153">
        <v>0.9</v>
      </c>
      <c r="E1361" s="153">
        <v>0.96</v>
      </c>
      <c r="F1361" s="153">
        <v>0.96</v>
      </c>
      <c r="G1361" s="153">
        <v>0.96</v>
      </c>
      <c r="H1361" s="153">
        <v>0.96</v>
      </c>
      <c r="I1361" s="153">
        <v>0.96</v>
      </c>
    </row>
    <row r="1362" spans="1:9" ht="15.75">
      <c r="A1362" s="155">
        <v>1354</v>
      </c>
      <c r="B1362" s="155" t="s">
        <v>2424</v>
      </c>
      <c r="C1362" s="154">
        <v>200</v>
      </c>
      <c r="D1362" s="153">
        <v>0.92819999999999991</v>
      </c>
      <c r="E1362" s="153">
        <v>0.99360000000000004</v>
      </c>
      <c r="F1362" s="153">
        <v>0.8</v>
      </c>
      <c r="G1362" s="153">
        <v>0.96</v>
      </c>
      <c r="H1362" s="153">
        <v>0.91500000000000004</v>
      </c>
      <c r="I1362" s="153">
        <v>0.86580000000000001</v>
      </c>
    </row>
    <row r="1363" spans="1:9" ht="15.75">
      <c r="A1363" s="155">
        <v>1355</v>
      </c>
      <c r="B1363" s="155" t="s">
        <v>2423</v>
      </c>
      <c r="C1363" s="154">
        <v>278</v>
      </c>
      <c r="D1363" s="153">
        <v>0.9162589928057554</v>
      </c>
      <c r="E1363" s="153">
        <v>0.90647482014388492</v>
      </c>
      <c r="F1363" s="153">
        <v>0.86330935251798557</v>
      </c>
      <c r="G1363" s="153">
        <v>0.87769784172661869</v>
      </c>
      <c r="H1363" s="153">
        <v>0.9928057553956835</v>
      </c>
      <c r="I1363" s="153">
        <v>0.92086330935251803</v>
      </c>
    </row>
    <row r="1364" spans="1:9" ht="15.75">
      <c r="A1364" s="155">
        <v>1356</v>
      </c>
      <c r="B1364" s="155" t="s">
        <v>2422</v>
      </c>
      <c r="C1364" s="154">
        <v>289</v>
      </c>
      <c r="D1364" s="153">
        <v>1.1626297577854672</v>
      </c>
      <c r="E1364" s="153">
        <v>1.2145328719723183</v>
      </c>
      <c r="F1364" s="153">
        <v>1.2352941176470589</v>
      </c>
      <c r="G1364" s="153">
        <v>0.79999999999999993</v>
      </c>
      <c r="H1364" s="153">
        <v>1.2249134948096885</v>
      </c>
      <c r="I1364" s="153">
        <v>1.1314878892733564</v>
      </c>
    </row>
    <row r="1365" spans="1:9" ht="15.75">
      <c r="A1365" s="155">
        <v>1357</v>
      </c>
      <c r="B1365" s="155" t="s">
        <v>2421</v>
      </c>
      <c r="C1365" s="154">
        <v>77.777777777777771</v>
      </c>
      <c r="D1365" s="153">
        <v>0.77142857142857146</v>
      </c>
      <c r="E1365" s="153">
        <v>0.96428571428571441</v>
      </c>
      <c r="F1365" s="153">
        <v>0.96428571428571441</v>
      </c>
      <c r="G1365" s="153">
        <v>0.77142857142857146</v>
      </c>
      <c r="H1365" s="153">
        <v>0.77142857142857146</v>
      </c>
      <c r="I1365" s="153">
        <v>0</v>
      </c>
    </row>
    <row r="1366" spans="1:9" ht="15.75">
      <c r="A1366" s="155">
        <v>1358</v>
      </c>
      <c r="B1366" s="155" t="s">
        <v>2420</v>
      </c>
      <c r="C1366" s="154">
        <v>77.777777777777771</v>
      </c>
      <c r="D1366" s="153">
        <v>0.39857142857142858</v>
      </c>
      <c r="E1366" s="153">
        <v>0.52714285714285714</v>
      </c>
      <c r="F1366" s="153">
        <v>0.52714285714285714</v>
      </c>
      <c r="G1366" s="153">
        <v>0.52714285714285714</v>
      </c>
      <c r="H1366" s="153">
        <v>0.52714285714285714</v>
      </c>
      <c r="I1366" s="153">
        <v>0.52714285714285714</v>
      </c>
    </row>
    <row r="1367" spans="1:9" ht="15.75">
      <c r="A1367" s="155">
        <v>1359</v>
      </c>
      <c r="B1367" s="155" t="s">
        <v>2419</v>
      </c>
      <c r="C1367" s="154">
        <v>76.311111111111117</v>
      </c>
      <c r="D1367" s="153">
        <v>0.81246359930110656</v>
      </c>
      <c r="E1367" s="153">
        <v>0.81246359930110656</v>
      </c>
      <c r="F1367" s="153">
        <v>0.81246359930110656</v>
      </c>
      <c r="G1367" s="153">
        <v>0.81246359930110656</v>
      </c>
      <c r="H1367" s="153">
        <v>0.81246359930110656</v>
      </c>
      <c r="I1367" s="153">
        <v>0.81246359930110656</v>
      </c>
    </row>
    <row r="1368" spans="1:9" ht="15.75">
      <c r="A1368" s="155">
        <v>1360</v>
      </c>
      <c r="B1368" s="155" t="s">
        <v>2418</v>
      </c>
      <c r="C1368" s="154">
        <v>144</v>
      </c>
      <c r="D1368" s="153">
        <v>0.8</v>
      </c>
      <c r="E1368" s="153">
        <v>0.8</v>
      </c>
      <c r="F1368" s="153">
        <v>0.8</v>
      </c>
      <c r="G1368" s="153">
        <v>0.8</v>
      </c>
      <c r="H1368" s="153">
        <v>0.8</v>
      </c>
      <c r="I1368" s="153">
        <v>0.8</v>
      </c>
    </row>
    <row r="1369" spans="1:9" ht="15.75">
      <c r="A1369" s="155">
        <v>1361</v>
      </c>
      <c r="B1369" s="155" t="s">
        <v>2417</v>
      </c>
      <c r="C1369" s="154">
        <v>122.22</v>
      </c>
      <c r="D1369" s="153">
        <v>0.92030764195712655</v>
      </c>
      <c r="E1369" s="153">
        <v>0.84896089019800369</v>
      </c>
      <c r="F1369" s="153">
        <v>0.83521518573064968</v>
      </c>
      <c r="G1369" s="153">
        <v>0.80183276059564723</v>
      </c>
      <c r="H1369" s="153">
        <v>0.80183276059564723</v>
      </c>
      <c r="I1369" s="153">
        <v>0.83259695630829655</v>
      </c>
    </row>
    <row r="1370" spans="1:9" ht="15.75">
      <c r="A1370" s="155">
        <v>1362</v>
      </c>
      <c r="B1370" s="155" t="s">
        <v>2416</v>
      </c>
      <c r="C1370" s="154">
        <v>633</v>
      </c>
      <c r="D1370" s="153">
        <v>0.79999999999999993</v>
      </c>
      <c r="E1370" s="153">
        <v>0.79999999999999993</v>
      </c>
      <c r="F1370" s="153">
        <v>0.79999999999999993</v>
      </c>
      <c r="G1370" s="153">
        <v>0.79999999999999993</v>
      </c>
      <c r="H1370" s="153">
        <v>0.79999999999999993</v>
      </c>
      <c r="I1370" s="153">
        <v>0</v>
      </c>
    </row>
    <row r="1371" spans="1:9" ht="15.75">
      <c r="A1371" s="155">
        <v>1363</v>
      </c>
      <c r="B1371" s="155" t="s">
        <v>2415</v>
      </c>
      <c r="C1371" s="154">
        <v>125</v>
      </c>
      <c r="D1371" s="153">
        <v>0.8</v>
      </c>
      <c r="E1371" s="153">
        <v>0.8</v>
      </c>
      <c r="F1371" s="153">
        <v>0.8</v>
      </c>
      <c r="G1371" s="153">
        <v>0.8</v>
      </c>
      <c r="H1371" s="153">
        <v>0.8</v>
      </c>
      <c r="I1371" s="153">
        <v>0.8</v>
      </c>
    </row>
    <row r="1372" spans="1:9" ht="15.75">
      <c r="A1372" s="155">
        <v>1364</v>
      </c>
      <c r="B1372" s="155" t="s">
        <v>2414</v>
      </c>
      <c r="C1372" s="154">
        <v>117</v>
      </c>
      <c r="D1372" s="153">
        <v>0.79999999999999993</v>
      </c>
      <c r="E1372" s="153">
        <v>0.79999999999999993</v>
      </c>
      <c r="F1372" s="153">
        <v>0.79999999999999993</v>
      </c>
      <c r="G1372" s="153">
        <v>0.79999999999999993</v>
      </c>
      <c r="H1372" s="153">
        <v>0.79999999999999993</v>
      </c>
      <c r="I1372" s="153">
        <v>0</v>
      </c>
    </row>
    <row r="1373" spans="1:9" ht="15.75">
      <c r="A1373" s="155">
        <v>1365</v>
      </c>
      <c r="B1373" s="155" t="s">
        <v>2413</v>
      </c>
      <c r="C1373" s="154">
        <v>75.555555555555557</v>
      </c>
      <c r="D1373" s="153">
        <v>1.588235294117647</v>
      </c>
      <c r="E1373" s="153">
        <v>1.7470588235294118</v>
      </c>
      <c r="F1373" s="153">
        <v>1.7470588235294118</v>
      </c>
      <c r="G1373" s="153">
        <v>1.7470588235294118</v>
      </c>
      <c r="H1373" s="153">
        <v>1.8529411764705881</v>
      </c>
      <c r="I1373" s="153">
        <v>1.8529411764705881</v>
      </c>
    </row>
    <row r="1374" spans="1:9" ht="15.75">
      <c r="A1374" s="155">
        <v>1366</v>
      </c>
      <c r="B1374" s="155" t="s">
        <v>2412</v>
      </c>
      <c r="C1374" s="154">
        <v>77.777777777777771</v>
      </c>
      <c r="D1374" s="153">
        <v>0.39857142857142858</v>
      </c>
      <c r="E1374" s="153">
        <v>0.39857142857142858</v>
      </c>
      <c r="F1374" s="153">
        <v>0.39857142857142858</v>
      </c>
      <c r="G1374" s="153">
        <v>0.39857142857142858</v>
      </c>
      <c r="H1374" s="153">
        <v>0.39857142857142858</v>
      </c>
      <c r="I1374" s="153">
        <v>0.47571428571428576</v>
      </c>
    </row>
    <row r="1375" spans="1:9" ht="15.75">
      <c r="A1375" s="155">
        <v>1367</v>
      </c>
      <c r="B1375" s="155" t="s">
        <v>2411</v>
      </c>
      <c r="C1375" s="154">
        <v>126</v>
      </c>
      <c r="D1375" s="153">
        <v>1.5638095238095238</v>
      </c>
      <c r="E1375" s="153">
        <v>1.1257142857142857</v>
      </c>
      <c r="F1375" s="153">
        <v>1.2361904761904761</v>
      </c>
      <c r="G1375" s="153">
        <v>1.4761904761904763</v>
      </c>
      <c r="H1375" s="153">
        <v>1.3333333333333333</v>
      </c>
      <c r="I1375" s="153">
        <v>0.79999999999999993</v>
      </c>
    </row>
    <row r="1376" spans="1:9" ht="15.75">
      <c r="A1376" s="155">
        <v>1368</v>
      </c>
      <c r="B1376" s="155" t="s">
        <v>2410</v>
      </c>
      <c r="C1376" s="154">
        <v>465.3</v>
      </c>
      <c r="D1376" s="153">
        <v>0.8</v>
      </c>
      <c r="E1376" s="153">
        <v>0.85519019987105094</v>
      </c>
      <c r="F1376" s="153">
        <v>0.8</v>
      </c>
      <c r="G1376" s="153">
        <v>0.8</v>
      </c>
      <c r="H1376" s="153">
        <v>0.8</v>
      </c>
      <c r="I1376" s="153">
        <v>0.8</v>
      </c>
    </row>
    <row r="1377" spans="1:9" ht="15.75">
      <c r="A1377" s="155">
        <v>1369</v>
      </c>
      <c r="B1377" s="155" t="s">
        <v>2409</v>
      </c>
      <c r="C1377" s="154">
        <v>88.888888888888886</v>
      </c>
      <c r="D1377" s="153">
        <v>0.1575</v>
      </c>
      <c r="E1377" s="153">
        <v>0.1575</v>
      </c>
      <c r="F1377" s="153">
        <v>0.1575</v>
      </c>
      <c r="G1377" s="153">
        <v>0.1575</v>
      </c>
      <c r="H1377" s="153">
        <v>0.1575</v>
      </c>
      <c r="I1377" s="153">
        <v>0.1575</v>
      </c>
    </row>
    <row r="1378" spans="1:9" ht="15.75">
      <c r="A1378" s="155">
        <v>1370</v>
      </c>
      <c r="B1378" s="155" t="s">
        <v>2408</v>
      </c>
      <c r="C1378" s="154">
        <v>242</v>
      </c>
      <c r="D1378" s="153">
        <v>0.79999999999999993</v>
      </c>
      <c r="E1378" s="153">
        <v>0.79999999999999993</v>
      </c>
      <c r="F1378" s="153">
        <v>0.79999999999999993</v>
      </c>
      <c r="G1378" s="153">
        <v>0.79999999999999993</v>
      </c>
      <c r="H1378" s="153">
        <v>0.79999999999999993</v>
      </c>
      <c r="I1378" s="153">
        <v>0.79999999999999993</v>
      </c>
    </row>
    <row r="1379" spans="1:9" ht="15.75">
      <c r="A1379" s="155">
        <v>1371</v>
      </c>
      <c r="B1379" s="155" t="s">
        <v>2407</v>
      </c>
      <c r="C1379" s="154">
        <v>397</v>
      </c>
      <c r="D1379" s="153">
        <v>0.80100755667506296</v>
      </c>
      <c r="E1379" s="153">
        <v>0.8</v>
      </c>
      <c r="F1379" s="153">
        <v>0.8</v>
      </c>
      <c r="G1379" s="153">
        <v>0.8</v>
      </c>
      <c r="H1379" s="153">
        <v>0.8</v>
      </c>
      <c r="I1379" s="153">
        <v>0.8</v>
      </c>
    </row>
    <row r="1380" spans="1:9" ht="15.75">
      <c r="A1380" s="155">
        <v>1372</v>
      </c>
      <c r="B1380" s="155" t="s">
        <v>2406</v>
      </c>
      <c r="C1380" s="154">
        <v>155.1</v>
      </c>
      <c r="D1380" s="153">
        <v>0.8</v>
      </c>
      <c r="E1380" s="153">
        <v>0.8</v>
      </c>
      <c r="F1380" s="153">
        <v>0.8</v>
      </c>
      <c r="G1380" s="153">
        <v>0.8</v>
      </c>
      <c r="H1380" s="153">
        <v>0.8</v>
      </c>
      <c r="I1380" s="153">
        <v>0.8</v>
      </c>
    </row>
    <row r="1381" spans="1:9" ht="15.75">
      <c r="A1381" s="155">
        <v>1373</v>
      </c>
      <c r="B1381" s="155" t="s">
        <v>2405</v>
      </c>
      <c r="C1381" s="154">
        <v>274</v>
      </c>
      <c r="D1381" s="153">
        <v>0.79999999999999993</v>
      </c>
      <c r="E1381" s="153">
        <v>0.79999999999999993</v>
      </c>
      <c r="F1381" s="153">
        <v>0.79999999999999993</v>
      </c>
      <c r="G1381" s="153">
        <v>0.79999999999999993</v>
      </c>
      <c r="H1381" s="153">
        <v>0.79999999999999993</v>
      </c>
      <c r="I1381" s="153">
        <v>0.79999999999999993</v>
      </c>
    </row>
    <row r="1382" spans="1:9" ht="15.75">
      <c r="A1382" s="155">
        <v>1374</v>
      </c>
      <c r="B1382" s="155" t="s">
        <v>2404</v>
      </c>
      <c r="C1382" s="154">
        <v>78.888888888888886</v>
      </c>
      <c r="D1382" s="153">
        <v>0.64647887323943665</v>
      </c>
      <c r="E1382" s="153">
        <v>0.64647887323943665</v>
      </c>
      <c r="F1382" s="153">
        <v>0.64647887323943665</v>
      </c>
      <c r="G1382" s="153">
        <v>1.0140845070422535</v>
      </c>
      <c r="H1382" s="153">
        <v>0.64647887323943665</v>
      </c>
      <c r="I1382" s="153">
        <v>0.64647887323943665</v>
      </c>
    </row>
    <row r="1383" spans="1:9" ht="15.75">
      <c r="A1383" s="155">
        <v>1375</v>
      </c>
      <c r="B1383" s="155" t="s">
        <v>2403</v>
      </c>
      <c r="C1383" s="154">
        <v>275</v>
      </c>
      <c r="D1383" s="153">
        <v>0.8</v>
      </c>
      <c r="E1383" s="153">
        <v>0.8</v>
      </c>
      <c r="F1383" s="153">
        <v>0.8</v>
      </c>
      <c r="G1383" s="153">
        <v>0.8</v>
      </c>
      <c r="H1383" s="153">
        <v>0.8</v>
      </c>
      <c r="I1383" s="153">
        <v>0.8</v>
      </c>
    </row>
    <row r="1384" spans="1:9" ht="15.75">
      <c r="A1384" s="155">
        <v>1376</v>
      </c>
      <c r="B1384" s="155" t="s">
        <v>2402</v>
      </c>
      <c r="C1384" s="154">
        <v>944</v>
      </c>
      <c r="D1384" s="153">
        <v>1.2135593220338983</v>
      </c>
      <c r="E1384" s="153">
        <v>1.1406779661016948</v>
      </c>
      <c r="F1384" s="153">
        <v>0.95211864406779656</v>
      </c>
      <c r="G1384" s="153">
        <v>0.93220338983050843</v>
      </c>
      <c r="H1384" s="153">
        <v>0.99576271186440679</v>
      </c>
      <c r="I1384" s="153">
        <v>1.1504237288135593</v>
      </c>
    </row>
    <row r="1385" spans="1:9" ht="15.75">
      <c r="A1385" s="155">
        <v>1377</v>
      </c>
      <c r="B1385" s="155" t="s">
        <v>2401</v>
      </c>
      <c r="C1385" s="154">
        <v>334</v>
      </c>
      <c r="D1385" s="153">
        <v>0.79999999999999993</v>
      </c>
      <c r="E1385" s="153">
        <v>0.79999999999999993</v>
      </c>
      <c r="F1385" s="153">
        <v>0.79999999999999993</v>
      </c>
      <c r="G1385" s="153">
        <v>0.79999999999999993</v>
      </c>
      <c r="H1385" s="153">
        <v>0.79999999999999993</v>
      </c>
      <c r="I1385" s="153">
        <v>0.79999999999999993</v>
      </c>
    </row>
    <row r="1386" spans="1:9" ht="15.75">
      <c r="A1386" s="155">
        <v>1378</v>
      </c>
      <c r="B1386" s="155" t="s">
        <v>2400</v>
      </c>
      <c r="C1386" s="154">
        <v>900</v>
      </c>
      <c r="D1386" s="153">
        <v>0.8</v>
      </c>
      <c r="E1386" s="153">
        <v>0.8</v>
      </c>
      <c r="F1386" s="153">
        <v>0.8</v>
      </c>
      <c r="G1386" s="153">
        <v>0.8</v>
      </c>
      <c r="H1386" s="153">
        <v>0.8</v>
      </c>
      <c r="I1386" s="153">
        <v>0.8</v>
      </c>
    </row>
    <row r="1387" spans="1:9" ht="15.75">
      <c r="A1387" s="155">
        <v>1379</v>
      </c>
      <c r="B1387" s="155" t="s">
        <v>2399</v>
      </c>
      <c r="C1387" s="154">
        <v>400</v>
      </c>
      <c r="D1387" s="153">
        <v>0.8</v>
      </c>
      <c r="E1387" s="153">
        <v>0.8</v>
      </c>
      <c r="F1387" s="153">
        <v>0.8</v>
      </c>
      <c r="G1387" s="153">
        <v>0.8</v>
      </c>
      <c r="H1387" s="153">
        <v>0.8</v>
      </c>
      <c r="I1387" s="153">
        <v>0</v>
      </c>
    </row>
    <row r="1388" spans="1:9" ht="15.75">
      <c r="A1388" s="155">
        <v>1380</v>
      </c>
      <c r="B1388" s="155" t="s">
        <v>2310</v>
      </c>
      <c r="C1388" s="154">
        <v>500</v>
      </c>
      <c r="D1388" s="153">
        <v>0.8</v>
      </c>
      <c r="E1388" s="153">
        <v>0.83375999999999995</v>
      </c>
      <c r="F1388" s="153">
        <v>0.8</v>
      </c>
      <c r="G1388" s="153">
        <v>0.8</v>
      </c>
      <c r="H1388" s="153">
        <v>0.80400000000000005</v>
      </c>
      <c r="I1388" s="153">
        <v>0.8</v>
      </c>
    </row>
    <row r="1389" spans="1:9" ht="15.75">
      <c r="A1389" s="155">
        <v>1381</v>
      </c>
      <c r="B1389" s="155" t="s">
        <v>2398</v>
      </c>
      <c r="C1389" s="154">
        <v>270</v>
      </c>
      <c r="D1389" s="153">
        <v>0.8</v>
      </c>
      <c r="E1389" s="153">
        <v>0.8</v>
      </c>
      <c r="F1389" s="153">
        <v>0</v>
      </c>
      <c r="G1389" s="153">
        <v>0.8</v>
      </c>
      <c r="H1389" s="153">
        <v>0.8</v>
      </c>
      <c r="I1389" s="153">
        <v>0</v>
      </c>
    </row>
    <row r="1390" spans="1:9" ht="15.75">
      <c r="A1390" s="155">
        <v>1382</v>
      </c>
      <c r="B1390" s="155" t="s">
        <v>2397</v>
      </c>
      <c r="C1390" s="154">
        <v>77.777777777777771</v>
      </c>
      <c r="D1390" s="153">
        <v>0.63</v>
      </c>
      <c r="E1390" s="153">
        <v>0.63</v>
      </c>
      <c r="F1390" s="153">
        <v>0.63</v>
      </c>
      <c r="G1390" s="153">
        <v>0.63</v>
      </c>
      <c r="H1390" s="153">
        <v>0.63</v>
      </c>
      <c r="I1390" s="153">
        <v>0.63</v>
      </c>
    </row>
    <row r="1391" spans="1:9" ht="15.75">
      <c r="A1391" s="155">
        <v>1383</v>
      </c>
      <c r="B1391" s="155" t="s">
        <v>2396</v>
      </c>
      <c r="C1391" s="154">
        <v>75.555555555555557</v>
      </c>
      <c r="D1391" s="153">
        <v>0.66176470588235292</v>
      </c>
      <c r="E1391" s="153">
        <v>0.78088235294117647</v>
      </c>
      <c r="F1391" s="153">
        <v>0.78088235294117647</v>
      </c>
      <c r="G1391" s="153">
        <v>0.78088235294117647</v>
      </c>
      <c r="H1391" s="153">
        <v>0.78088235294117647</v>
      </c>
      <c r="I1391" s="153">
        <v>0.78088235294117647</v>
      </c>
    </row>
    <row r="1392" spans="1:9" ht="15.75">
      <c r="A1392" s="155">
        <v>1384</v>
      </c>
      <c r="B1392" s="155" t="s">
        <v>2395</v>
      </c>
      <c r="C1392" s="154">
        <v>100</v>
      </c>
      <c r="D1392" s="153">
        <v>0.12</v>
      </c>
      <c r="E1392" s="153">
        <v>0.15</v>
      </c>
      <c r="F1392" s="153">
        <v>0.15</v>
      </c>
      <c r="G1392" s="153">
        <v>0.15</v>
      </c>
      <c r="H1392" s="153">
        <v>0.15</v>
      </c>
      <c r="I1392" s="153">
        <v>0.15</v>
      </c>
    </row>
    <row r="1393" spans="1:9" ht="15.75">
      <c r="A1393" s="155">
        <v>1385</v>
      </c>
      <c r="B1393" s="155" t="s">
        <v>2394</v>
      </c>
      <c r="C1393" s="154">
        <v>82.222222222222214</v>
      </c>
      <c r="D1393" s="153">
        <v>0.27972972972972976</v>
      </c>
      <c r="E1393" s="153">
        <v>0.29189189189189191</v>
      </c>
      <c r="F1393" s="153">
        <v>0.29189189189189191</v>
      </c>
      <c r="G1393" s="153">
        <v>0.29189189189189191</v>
      </c>
      <c r="H1393" s="153">
        <v>0.29189189189189191</v>
      </c>
      <c r="I1393" s="153">
        <v>0.29189189189189191</v>
      </c>
    </row>
    <row r="1394" spans="1:9" ht="15.75">
      <c r="A1394" s="155">
        <v>1386</v>
      </c>
      <c r="B1394" s="155" t="s">
        <v>2393</v>
      </c>
      <c r="C1394" s="154">
        <v>77.777777777777771</v>
      </c>
      <c r="D1394" s="153">
        <v>0.41142857142857148</v>
      </c>
      <c r="E1394" s="153">
        <v>0.55285714285714294</v>
      </c>
      <c r="F1394" s="153">
        <v>0.55285714285714294</v>
      </c>
      <c r="G1394" s="153">
        <v>0.55285714285714294</v>
      </c>
      <c r="H1394" s="153">
        <v>0.55285714285714294</v>
      </c>
      <c r="I1394" s="153">
        <v>0.55285714285714294</v>
      </c>
    </row>
    <row r="1395" spans="1:9" ht="15.75">
      <c r="A1395" s="155">
        <v>1387</v>
      </c>
      <c r="B1395" s="155" t="s">
        <v>2392</v>
      </c>
      <c r="C1395" s="154">
        <v>114</v>
      </c>
      <c r="D1395" s="153">
        <v>1.4726315789473683</v>
      </c>
      <c r="E1395" s="153">
        <v>1.6473684210526316</v>
      </c>
      <c r="F1395" s="153">
        <v>1.2042105263157894</v>
      </c>
      <c r="G1395" s="153">
        <v>1.1052631578947369</v>
      </c>
      <c r="H1395" s="153">
        <v>1.1842105263157894</v>
      </c>
      <c r="I1395" s="153">
        <v>1.0526315789473684</v>
      </c>
    </row>
    <row r="1396" spans="1:9" ht="15.75">
      <c r="A1396" s="155">
        <v>1388</v>
      </c>
      <c r="B1396" s="155" t="s">
        <v>2391</v>
      </c>
      <c r="C1396" s="154">
        <v>77.777777777777771</v>
      </c>
      <c r="D1396" s="153">
        <v>0.30857142857142861</v>
      </c>
      <c r="E1396" s="153">
        <v>0.30857142857142861</v>
      </c>
      <c r="F1396" s="153">
        <v>0.3342857142857143</v>
      </c>
      <c r="G1396" s="153">
        <v>0.3342857142857143</v>
      </c>
      <c r="H1396" s="153">
        <v>0.3342857142857143</v>
      </c>
      <c r="I1396" s="153">
        <v>0.3342857142857143</v>
      </c>
    </row>
    <row r="1397" spans="1:9" ht="15.75">
      <c r="A1397" s="155">
        <v>1389</v>
      </c>
      <c r="B1397" s="155" t="s">
        <v>2390</v>
      </c>
      <c r="C1397" s="154">
        <v>86.666666666666671</v>
      </c>
      <c r="D1397" s="153">
        <v>0.32307692307692304</v>
      </c>
      <c r="E1397" s="153">
        <v>0.32307692307692304</v>
      </c>
      <c r="F1397" s="153">
        <v>0.32307692307692304</v>
      </c>
      <c r="G1397" s="153">
        <v>0.32307692307692304</v>
      </c>
      <c r="H1397" s="153">
        <v>0.32307692307692304</v>
      </c>
      <c r="I1397" s="153">
        <v>0.32307692307692304</v>
      </c>
    </row>
    <row r="1398" spans="1:9" ht="15.75">
      <c r="A1398" s="155">
        <v>1390</v>
      </c>
      <c r="B1398" s="155" t="s">
        <v>2389</v>
      </c>
      <c r="C1398" s="154">
        <v>80</v>
      </c>
      <c r="D1398" s="153">
        <v>0.35</v>
      </c>
      <c r="E1398" s="153">
        <v>0.35</v>
      </c>
      <c r="F1398" s="153">
        <v>0.35</v>
      </c>
      <c r="G1398" s="153">
        <v>0.36249999999999999</v>
      </c>
      <c r="H1398" s="153">
        <v>0.36249999999999999</v>
      </c>
      <c r="I1398" s="153">
        <v>0.36249999999999999</v>
      </c>
    </row>
    <row r="1399" spans="1:9" ht="15.75">
      <c r="A1399" s="155">
        <v>1391</v>
      </c>
      <c r="B1399" s="155" t="s">
        <v>2388</v>
      </c>
      <c r="C1399" s="154">
        <v>200</v>
      </c>
      <c r="D1399" s="153">
        <v>0.96360000000000001</v>
      </c>
      <c r="E1399" s="153">
        <v>1.0811999999999999</v>
      </c>
      <c r="F1399" s="153">
        <v>0.83040000000000003</v>
      </c>
      <c r="G1399" s="153">
        <v>0.84</v>
      </c>
      <c r="H1399" s="153">
        <v>0.8</v>
      </c>
      <c r="I1399" s="153">
        <v>0.95760000000000001</v>
      </c>
    </row>
    <row r="1400" spans="1:9" ht="15.75">
      <c r="A1400" s="155">
        <v>1392</v>
      </c>
      <c r="B1400" s="155" t="s">
        <v>2387</v>
      </c>
      <c r="C1400" s="154">
        <v>860</v>
      </c>
      <c r="D1400" s="153">
        <v>0.8</v>
      </c>
      <c r="E1400" s="153">
        <v>0.8</v>
      </c>
      <c r="F1400" s="153">
        <v>0.8</v>
      </c>
      <c r="G1400" s="153">
        <v>0.8</v>
      </c>
      <c r="H1400" s="153">
        <v>0.8</v>
      </c>
      <c r="I1400" s="153">
        <v>0.8</v>
      </c>
    </row>
    <row r="1401" spans="1:9" ht="15.75">
      <c r="A1401" s="155">
        <v>1393</v>
      </c>
      <c r="B1401" s="155" t="s">
        <v>2386</v>
      </c>
      <c r="C1401" s="154">
        <v>101</v>
      </c>
      <c r="D1401" s="153">
        <v>0.73267326732673266</v>
      </c>
      <c r="E1401" s="153">
        <v>0.73267326732673266</v>
      </c>
      <c r="F1401" s="153">
        <v>0.73267326732673266</v>
      </c>
      <c r="G1401" s="153">
        <v>0.73267326732673266</v>
      </c>
      <c r="H1401" s="153">
        <v>0.73267326732673266</v>
      </c>
      <c r="I1401" s="153">
        <v>0.73267326732673266</v>
      </c>
    </row>
    <row r="1402" spans="1:9" ht="15.75">
      <c r="A1402" s="155">
        <v>1394</v>
      </c>
      <c r="B1402" s="155" t="s">
        <v>2385</v>
      </c>
      <c r="C1402" s="154">
        <v>123.2</v>
      </c>
      <c r="D1402" s="153">
        <v>0.8</v>
      </c>
      <c r="E1402" s="153">
        <v>0.8</v>
      </c>
      <c r="F1402" s="153">
        <v>0.8</v>
      </c>
      <c r="G1402" s="153">
        <v>0.8</v>
      </c>
      <c r="H1402" s="153">
        <v>0.8</v>
      </c>
      <c r="I1402" s="153">
        <v>0.8</v>
      </c>
    </row>
    <row r="1403" spans="1:9" ht="15.75">
      <c r="A1403" s="155">
        <v>1395</v>
      </c>
      <c r="B1403" s="155" t="s">
        <v>2384</v>
      </c>
      <c r="C1403" s="154">
        <v>77.777777777777771</v>
      </c>
      <c r="D1403" s="153">
        <v>0.55285714285714294</v>
      </c>
      <c r="E1403" s="153">
        <v>0.61714285714285722</v>
      </c>
      <c r="F1403" s="153">
        <v>0.61714285714285722</v>
      </c>
      <c r="G1403" s="153">
        <v>0.61714285714285722</v>
      </c>
      <c r="H1403" s="153">
        <v>0.61714285714285722</v>
      </c>
      <c r="I1403" s="153">
        <v>0.61714285714285722</v>
      </c>
    </row>
    <row r="1404" spans="1:9" ht="15.75">
      <c r="A1404" s="155">
        <v>1396</v>
      </c>
      <c r="B1404" s="155" t="s">
        <v>2383</v>
      </c>
      <c r="C1404" s="154">
        <v>77.777777777777771</v>
      </c>
      <c r="D1404" s="153">
        <v>0.10285714285714287</v>
      </c>
      <c r="E1404" s="153">
        <v>0.10285714285714287</v>
      </c>
      <c r="F1404" s="153">
        <v>0.10285714285714287</v>
      </c>
      <c r="G1404" s="153">
        <v>0.10285714285714287</v>
      </c>
      <c r="H1404" s="153">
        <v>0.10285714285714287</v>
      </c>
      <c r="I1404" s="153">
        <v>0.10285714285714287</v>
      </c>
    </row>
    <row r="1405" spans="1:9" ht="15.75">
      <c r="A1405" s="155">
        <v>1397</v>
      </c>
      <c r="B1405" s="155" t="s">
        <v>2382</v>
      </c>
      <c r="C1405" s="154">
        <v>77.777777777777771</v>
      </c>
      <c r="D1405" s="153">
        <v>0.79714285714285715</v>
      </c>
      <c r="E1405" s="153">
        <v>0.79714285714285715</v>
      </c>
      <c r="F1405" s="153">
        <v>0.79714285714285715</v>
      </c>
      <c r="G1405" s="153">
        <v>0.79714285714285715</v>
      </c>
      <c r="H1405" s="153">
        <v>0.79714285714285715</v>
      </c>
      <c r="I1405" s="153">
        <v>0.79714285714285715</v>
      </c>
    </row>
    <row r="1406" spans="1:9" ht="15.75">
      <c r="A1406" s="155">
        <v>1398</v>
      </c>
      <c r="B1406" s="155" t="s">
        <v>2381</v>
      </c>
      <c r="C1406" s="154">
        <v>400</v>
      </c>
      <c r="D1406" s="153">
        <v>0.80959999999999999</v>
      </c>
      <c r="E1406" s="153">
        <v>1.1612</v>
      </c>
      <c r="F1406" s="153">
        <v>1.151</v>
      </c>
      <c r="G1406" s="153">
        <v>0.93200000000000005</v>
      </c>
      <c r="H1406" s="153">
        <v>1.02</v>
      </c>
      <c r="I1406" s="153">
        <v>0.98099999999999998</v>
      </c>
    </row>
    <row r="1407" spans="1:9" ht="15.75">
      <c r="A1407" s="155">
        <v>1399</v>
      </c>
      <c r="B1407" s="155" t="s">
        <v>2380</v>
      </c>
      <c r="C1407" s="154">
        <v>89</v>
      </c>
      <c r="D1407" s="153">
        <v>0.7528089887640449</v>
      </c>
      <c r="E1407" s="153">
        <v>0.7528089887640449</v>
      </c>
      <c r="F1407" s="153">
        <v>0.7528089887640449</v>
      </c>
      <c r="G1407" s="153">
        <v>0.7528089887640449</v>
      </c>
      <c r="H1407" s="153">
        <v>0.7528089887640449</v>
      </c>
      <c r="I1407" s="153">
        <v>0.7528089887640449</v>
      </c>
    </row>
    <row r="1408" spans="1:9" ht="15.75">
      <c r="A1408" s="155">
        <v>1400</v>
      </c>
      <c r="B1408" s="155" t="s">
        <v>2379</v>
      </c>
      <c r="C1408" s="154">
        <v>889</v>
      </c>
      <c r="D1408" s="153">
        <v>0.8</v>
      </c>
      <c r="E1408" s="153">
        <v>0.8</v>
      </c>
      <c r="F1408" s="153">
        <v>0.8</v>
      </c>
      <c r="G1408" s="153">
        <v>0.8</v>
      </c>
      <c r="H1408" s="153">
        <v>0.8</v>
      </c>
      <c r="I1408" s="153">
        <v>0.8</v>
      </c>
    </row>
    <row r="1409" spans="1:9" ht="15.75">
      <c r="A1409" s="155">
        <v>1401</v>
      </c>
      <c r="B1409" s="155" t="s">
        <v>2378</v>
      </c>
      <c r="C1409" s="154">
        <v>275</v>
      </c>
      <c r="D1409" s="153">
        <v>0.34327272727272728</v>
      </c>
      <c r="E1409" s="153">
        <v>0.8</v>
      </c>
      <c r="F1409" s="153">
        <v>0.8</v>
      </c>
      <c r="G1409" s="153">
        <v>0.8</v>
      </c>
      <c r="H1409" s="153">
        <v>0.8</v>
      </c>
      <c r="I1409" s="153">
        <v>0</v>
      </c>
    </row>
    <row r="1410" spans="1:9" ht="15.75">
      <c r="A1410" s="155">
        <v>1402</v>
      </c>
      <c r="B1410" s="155" t="s">
        <v>2377</v>
      </c>
      <c r="C1410" s="154">
        <v>120</v>
      </c>
      <c r="D1410" s="153">
        <v>0.92666666666666664</v>
      </c>
      <c r="E1410" s="153">
        <v>1.1266666666666665</v>
      </c>
      <c r="F1410" s="153">
        <v>1.1733333333333333</v>
      </c>
      <c r="G1410" s="153">
        <v>1.1333333333333333</v>
      </c>
      <c r="H1410" s="153">
        <v>1.1000000000000001</v>
      </c>
      <c r="I1410" s="153">
        <v>1.1759999999999999</v>
      </c>
    </row>
    <row r="1411" spans="1:9" ht="15.75">
      <c r="A1411" s="155">
        <v>1403</v>
      </c>
      <c r="B1411" s="155" t="s">
        <v>2376</v>
      </c>
      <c r="C1411" s="154">
        <v>267</v>
      </c>
      <c r="D1411" s="153">
        <v>0.9438202247191011</v>
      </c>
      <c r="E1411" s="153">
        <v>0.96898876404494394</v>
      </c>
      <c r="F1411" s="153">
        <v>0.84494382022471903</v>
      </c>
      <c r="G1411" s="153">
        <v>0.79999999999999993</v>
      </c>
      <c r="H1411" s="153">
        <v>0.79999999999999993</v>
      </c>
      <c r="I1411" s="153">
        <v>0.79999999999999993</v>
      </c>
    </row>
    <row r="1412" spans="1:9" ht="15.75">
      <c r="A1412" s="155">
        <v>1404</v>
      </c>
      <c r="B1412" s="155" t="s">
        <v>2375</v>
      </c>
      <c r="C1412" s="154">
        <v>103.33333333333333</v>
      </c>
      <c r="D1412" s="153">
        <v>0.39677419354838711</v>
      </c>
      <c r="E1412" s="153">
        <v>0.45483870967741935</v>
      </c>
      <c r="F1412" s="153">
        <v>0.45483870967741935</v>
      </c>
      <c r="G1412" s="153">
        <v>0.45483870967741935</v>
      </c>
      <c r="H1412" s="153">
        <v>0.45483870967741935</v>
      </c>
      <c r="I1412" s="153">
        <v>0.45483870967741935</v>
      </c>
    </row>
    <row r="1413" spans="1:9" ht="15.75">
      <c r="A1413" s="155">
        <v>1405</v>
      </c>
      <c r="B1413" s="155" t="s">
        <v>2374</v>
      </c>
      <c r="C1413" s="154">
        <v>217</v>
      </c>
      <c r="D1413" s="153">
        <v>0.79999999999999993</v>
      </c>
      <c r="E1413" s="153">
        <v>0.79999999999999993</v>
      </c>
      <c r="F1413" s="153">
        <v>0.79999999999999993</v>
      </c>
      <c r="G1413" s="153">
        <v>0.79999999999999993</v>
      </c>
      <c r="H1413" s="153">
        <v>0.79999999999999993</v>
      </c>
      <c r="I1413" s="153">
        <v>0.79999999999999993</v>
      </c>
    </row>
    <row r="1414" spans="1:9" ht="15.75">
      <c r="A1414" s="155">
        <v>1406</v>
      </c>
      <c r="B1414" s="155" t="s">
        <v>2373</v>
      </c>
      <c r="C1414" s="154">
        <v>589</v>
      </c>
      <c r="D1414" s="153">
        <v>0.79999999999999993</v>
      </c>
      <c r="E1414" s="153">
        <v>0.79999999999999993</v>
      </c>
      <c r="F1414" s="153">
        <v>0.79999999999999993</v>
      </c>
      <c r="G1414" s="153">
        <v>0.79999999999999993</v>
      </c>
      <c r="H1414" s="153">
        <v>0.79999999999999993</v>
      </c>
      <c r="I1414" s="153">
        <v>0.79999999999999993</v>
      </c>
    </row>
    <row r="1415" spans="1:9" ht="15.75">
      <c r="A1415" s="155">
        <v>1407</v>
      </c>
      <c r="B1415" s="155" t="s">
        <v>2372</v>
      </c>
      <c r="C1415" s="154">
        <v>150</v>
      </c>
      <c r="D1415" s="153">
        <v>0.8</v>
      </c>
      <c r="E1415" s="153">
        <v>0.8</v>
      </c>
      <c r="F1415" s="153">
        <v>0.8</v>
      </c>
      <c r="G1415" s="153">
        <v>0.8</v>
      </c>
      <c r="H1415" s="153">
        <v>0.8</v>
      </c>
      <c r="I1415" s="153">
        <v>0.8</v>
      </c>
    </row>
    <row r="1416" spans="1:9" ht="15.75">
      <c r="A1416" s="155">
        <v>1408</v>
      </c>
      <c r="B1416" s="155" t="s">
        <v>2371</v>
      </c>
      <c r="C1416" s="154">
        <v>600</v>
      </c>
      <c r="D1416" s="153">
        <v>1.4350000000000001</v>
      </c>
      <c r="E1416" s="153">
        <v>1.3089999999999999</v>
      </c>
      <c r="F1416" s="153">
        <v>1.1815</v>
      </c>
      <c r="G1416" s="153">
        <v>1.25</v>
      </c>
      <c r="H1416" s="153">
        <v>1.4</v>
      </c>
      <c r="I1416" s="153">
        <v>0.84499999999999997</v>
      </c>
    </row>
    <row r="1417" spans="1:9" ht="15.75">
      <c r="A1417" s="155">
        <v>1409</v>
      </c>
      <c r="B1417" s="155" t="s">
        <v>2370</v>
      </c>
      <c r="C1417" s="154">
        <v>100</v>
      </c>
      <c r="D1417" s="153">
        <v>0.52</v>
      </c>
      <c r="E1417" s="153">
        <v>0.52</v>
      </c>
      <c r="F1417" s="153">
        <v>0.52</v>
      </c>
      <c r="G1417" s="153">
        <v>0.52</v>
      </c>
      <c r="H1417" s="153">
        <v>0.52</v>
      </c>
      <c r="I1417" s="153">
        <v>0.52</v>
      </c>
    </row>
    <row r="1418" spans="1:9" ht="15.75">
      <c r="A1418" s="155">
        <v>1410</v>
      </c>
      <c r="B1418" s="155" t="s">
        <v>2369</v>
      </c>
      <c r="C1418" s="154">
        <v>128</v>
      </c>
      <c r="D1418" s="153">
        <v>0.80249999999999999</v>
      </c>
      <c r="E1418" s="153">
        <v>0.8</v>
      </c>
      <c r="F1418" s="153">
        <v>0</v>
      </c>
      <c r="G1418" s="153">
        <v>0</v>
      </c>
      <c r="H1418" s="153">
        <v>0</v>
      </c>
      <c r="I1418" s="153">
        <v>0</v>
      </c>
    </row>
    <row r="1419" spans="1:9" ht="15.75">
      <c r="A1419" s="155">
        <v>1411</v>
      </c>
      <c r="B1419" s="155" t="s">
        <v>2368</v>
      </c>
      <c r="C1419" s="154">
        <v>146.4</v>
      </c>
      <c r="D1419" s="153">
        <v>0.8</v>
      </c>
      <c r="E1419" s="153">
        <v>1.3114754098360655</v>
      </c>
      <c r="F1419" s="153">
        <v>1.2090163934426228</v>
      </c>
      <c r="G1419" s="153">
        <v>0.8</v>
      </c>
      <c r="H1419" s="153">
        <v>0.90163934426229508</v>
      </c>
      <c r="I1419" s="153">
        <v>0.8</v>
      </c>
    </row>
    <row r="1420" spans="1:9" ht="15.75">
      <c r="A1420" s="155">
        <v>1412</v>
      </c>
      <c r="B1420" s="155" t="s">
        <v>2367</v>
      </c>
      <c r="C1420" s="154">
        <v>83.333333333333329</v>
      </c>
      <c r="D1420" s="153">
        <v>1.62</v>
      </c>
      <c r="E1420" s="153">
        <v>1.62</v>
      </c>
      <c r="F1420" s="153">
        <v>1.62</v>
      </c>
      <c r="G1420" s="153">
        <v>1.62</v>
      </c>
      <c r="H1420" s="153">
        <v>1.62</v>
      </c>
      <c r="I1420" s="153">
        <v>0</v>
      </c>
    </row>
    <row r="1421" spans="1:9" ht="15.75">
      <c r="A1421" s="155">
        <v>1413</v>
      </c>
      <c r="B1421" s="155" t="s">
        <v>2366</v>
      </c>
      <c r="C1421" s="154">
        <v>89</v>
      </c>
      <c r="D1421" s="153">
        <v>0.6741573033707865</v>
      </c>
      <c r="E1421" s="153">
        <v>0.6741573033707865</v>
      </c>
      <c r="F1421" s="153">
        <v>0.6741573033707865</v>
      </c>
      <c r="G1421" s="153">
        <v>0.6741573033707865</v>
      </c>
      <c r="H1421" s="153">
        <v>0.6741573033707865</v>
      </c>
      <c r="I1421" s="153">
        <v>0.6741573033707865</v>
      </c>
    </row>
    <row r="1422" spans="1:9" ht="15.75">
      <c r="A1422" s="155">
        <v>1414</v>
      </c>
      <c r="B1422" s="155" t="s">
        <v>2365</v>
      </c>
      <c r="C1422" s="154">
        <v>1055.56</v>
      </c>
      <c r="D1422" s="153">
        <v>1.3369206866497405</v>
      </c>
      <c r="E1422" s="153">
        <v>1.2141422562431317</v>
      </c>
      <c r="F1422" s="153">
        <v>1.2573420743491608</v>
      </c>
      <c r="G1422" s="153">
        <v>1.464246466330668</v>
      </c>
      <c r="H1422" s="153">
        <v>1.4574254424191899</v>
      </c>
      <c r="I1422" s="153">
        <v>1.2732577968092766</v>
      </c>
    </row>
    <row r="1423" spans="1:9" ht="15.75">
      <c r="A1423" s="155">
        <v>1415</v>
      </c>
      <c r="B1423" s="155" t="s">
        <v>2364</v>
      </c>
      <c r="C1423" s="154">
        <v>827</v>
      </c>
      <c r="D1423" s="153">
        <v>0.8</v>
      </c>
      <c r="E1423" s="153">
        <v>0.8</v>
      </c>
      <c r="F1423" s="153">
        <v>0.8</v>
      </c>
      <c r="G1423" s="153">
        <v>0.8</v>
      </c>
      <c r="H1423" s="153">
        <v>0.8</v>
      </c>
      <c r="I1423" s="153">
        <v>0.8</v>
      </c>
    </row>
    <row r="1424" spans="1:9" ht="15.75">
      <c r="A1424" s="155">
        <v>1416</v>
      </c>
      <c r="B1424" s="155" t="s">
        <v>2363</v>
      </c>
      <c r="C1424" s="154">
        <v>117</v>
      </c>
      <c r="D1424" s="153">
        <v>0.79999999999999993</v>
      </c>
      <c r="E1424" s="153">
        <v>0.79999999999999993</v>
      </c>
      <c r="F1424" s="153">
        <v>0.79999999999999993</v>
      </c>
      <c r="G1424" s="153">
        <v>0.79999999999999993</v>
      </c>
      <c r="H1424" s="153">
        <v>0.79999999999999993</v>
      </c>
      <c r="I1424" s="153">
        <v>0.79999999999999993</v>
      </c>
    </row>
    <row r="1425" spans="1:9" ht="15.75">
      <c r="A1425" s="155">
        <v>1417</v>
      </c>
      <c r="B1425" s="155" t="s">
        <v>2362</v>
      </c>
      <c r="C1425" s="154">
        <v>72</v>
      </c>
      <c r="D1425" s="153">
        <v>0.59722222222222221</v>
      </c>
      <c r="E1425" s="153">
        <v>0.63888888888888884</v>
      </c>
      <c r="F1425" s="153">
        <v>0.63888888888888884</v>
      </c>
      <c r="G1425" s="153">
        <v>0.63888888888888884</v>
      </c>
      <c r="H1425" s="153">
        <v>0.63888888888888884</v>
      </c>
      <c r="I1425" s="153">
        <v>0.63888888888888884</v>
      </c>
    </row>
    <row r="1426" spans="1:9" ht="15.75">
      <c r="A1426" s="155">
        <v>1418</v>
      </c>
      <c r="B1426" s="155" t="s">
        <v>2361</v>
      </c>
      <c r="C1426" s="154">
        <v>413</v>
      </c>
      <c r="D1426" s="153">
        <v>0.79999999999999993</v>
      </c>
      <c r="E1426" s="153">
        <v>0.79999999999999993</v>
      </c>
      <c r="F1426" s="153">
        <v>0.79999999999999993</v>
      </c>
      <c r="G1426" s="153">
        <v>0.79999999999999993</v>
      </c>
      <c r="H1426" s="153">
        <v>0.79999999999999993</v>
      </c>
      <c r="I1426" s="153">
        <v>0.79999999999999993</v>
      </c>
    </row>
    <row r="1427" spans="1:9" ht="15.75">
      <c r="A1427" s="155">
        <v>1419</v>
      </c>
      <c r="B1427" s="155" t="s">
        <v>2360</v>
      </c>
      <c r="C1427" s="154">
        <v>94.444444444444443</v>
      </c>
      <c r="D1427" s="153">
        <v>0.96352941176470586</v>
      </c>
      <c r="E1427" s="153">
        <v>0.96352941176470586</v>
      </c>
      <c r="F1427" s="153">
        <v>0.18</v>
      </c>
      <c r="G1427" s="153">
        <v>0.18</v>
      </c>
      <c r="H1427" s="153">
        <v>0.54</v>
      </c>
      <c r="I1427" s="153">
        <v>0</v>
      </c>
    </row>
    <row r="1428" spans="1:9" ht="15.75">
      <c r="A1428" s="155">
        <v>1420</v>
      </c>
      <c r="B1428" s="155" t="s">
        <v>2359</v>
      </c>
      <c r="C1428" s="154">
        <v>100</v>
      </c>
      <c r="D1428" s="153">
        <v>0.68</v>
      </c>
      <c r="E1428" s="153">
        <v>0.73</v>
      </c>
      <c r="F1428" s="153">
        <v>0.78</v>
      </c>
      <c r="G1428" s="153">
        <v>0.8</v>
      </c>
      <c r="H1428" s="153">
        <v>0.9</v>
      </c>
      <c r="I1428" s="153">
        <v>0.9</v>
      </c>
    </row>
    <row r="1429" spans="1:9" ht="15.75">
      <c r="A1429" s="155">
        <v>1421</v>
      </c>
      <c r="B1429" s="155" t="s">
        <v>2358</v>
      </c>
      <c r="C1429" s="154">
        <v>107.77777777777777</v>
      </c>
      <c r="D1429" s="153">
        <v>0.83505154639175261</v>
      </c>
      <c r="E1429" s="153">
        <v>0.83505154639175261</v>
      </c>
      <c r="F1429" s="153">
        <v>0.83505154639175261</v>
      </c>
      <c r="G1429" s="153">
        <v>1.0577319587628866</v>
      </c>
      <c r="H1429" s="153">
        <v>1.0577319587628866</v>
      </c>
      <c r="I1429" s="153">
        <v>1.1134020618556701</v>
      </c>
    </row>
    <row r="1430" spans="1:9" ht="15.75">
      <c r="A1430" s="155">
        <v>1422</v>
      </c>
      <c r="B1430" s="155" t="s">
        <v>2357</v>
      </c>
      <c r="C1430" s="154">
        <v>76.666666666666671</v>
      </c>
      <c r="D1430" s="153">
        <v>0.97826086956521729</v>
      </c>
      <c r="E1430" s="153">
        <v>0</v>
      </c>
      <c r="F1430" s="153">
        <v>0.6</v>
      </c>
      <c r="G1430" s="153">
        <v>0.62608695652173907</v>
      </c>
      <c r="H1430" s="153">
        <v>0.62608695652173907</v>
      </c>
      <c r="I1430" s="153">
        <v>0.71739130434782605</v>
      </c>
    </row>
    <row r="1431" spans="1:9" ht="15.75">
      <c r="A1431" s="155">
        <v>1423</v>
      </c>
      <c r="B1431" s="155" t="s">
        <v>2356</v>
      </c>
      <c r="C1431" s="154">
        <v>76.666666666666671</v>
      </c>
      <c r="D1431" s="153">
        <v>1.0043478260869565</v>
      </c>
      <c r="E1431" s="153">
        <v>1.0043478260869565</v>
      </c>
      <c r="F1431" s="153">
        <v>1.0043478260869565</v>
      </c>
      <c r="G1431" s="153">
        <v>1.0043478260869565</v>
      </c>
      <c r="H1431" s="153">
        <v>1.0043478260869565</v>
      </c>
      <c r="I1431" s="153">
        <v>1.0043478260869565</v>
      </c>
    </row>
    <row r="1432" spans="1:9" ht="15.75">
      <c r="A1432" s="155">
        <v>1424</v>
      </c>
      <c r="B1432" s="155" t="s">
        <v>2355</v>
      </c>
      <c r="C1432" s="154">
        <v>104.44444444444444</v>
      </c>
      <c r="D1432" s="153">
        <v>0.80425531914893622</v>
      </c>
      <c r="E1432" s="153">
        <v>0.80425531914893622</v>
      </c>
      <c r="F1432" s="153">
        <v>0.80425531914893622</v>
      </c>
      <c r="G1432" s="153">
        <v>0.80425531914893622</v>
      </c>
      <c r="H1432" s="153">
        <v>0.80425531914893622</v>
      </c>
      <c r="I1432" s="153">
        <v>0.80425531914893622</v>
      </c>
    </row>
    <row r="1433" spans="1:9" ht="15.75">
      <c r="A1433" s="155">
        <v>1425</v>
      </c>
      <c r="B1433" s="155" t="s">
        <v>2354</v>
      </c>
      <c r="C1433" s="154">
        <v>102.22222222222221</v>
      </c>
      <c r="D1433" s="153">
        <v>0.82173913043478264</v>
      </c>
      <c r="E1433" s="153">
        <v>0.82173913043478264</v>
      </c>
      <c r="F1433" s="153">
        <v>0.82173913043478264</v>
      </c>
      <c r="G1433" s="153">
        <v>0.82173913043478264</v>
      </c>
      <c r="H1433" s="153">
        <v>0.82173913043478264</v>
      </c>
      <c r="I1433" s="153">
        <v>0.82173913043478264</v>
      </c>
    </row>
    <row r="1434" spans="1:9" ht="15.75">
      <c r="A1434" s="155">
        <v>1426</v>
      </c>
      <c r="B1434" s="155" t="s">
        <v>2353</v>
      </c>
      <c r="C1434" s="154">
        <v>84.444444444444443</v>
      </c>
      <c r="D1434" s="153">
        <v>0.78157894736842104</v>
      </c>
      <c r="E1434" s="153">
        <v>0.78157894736842104</v>
      </c>
      <c r="F1434" s="153">
        <v>0.78157894736842104</v>
      </c>
      <c r="G1434" s="153">
        <v>0.78157894736842104</v>
      </c>
      <c r="H1434" s="153">
        <v>0.78157894736842104</v>
      </c>
      <c r="I1434" s="153">
        <v>0.78157894736842104</v>
      </c>
    </row>
    <row r="1435" spans="1:9" ht="15.75">
      <c r="A1435" s="155">
        <v>1427</v>
      </c>
      <c r="B1435" s="155" t="s">
        <v>2352</v>
      </c>
      <c r="C1435" s="154">
        <v>100</v>
      </c>
      <c r="D1435" s="153">
        <v>0.2</v>
      </c>
      <c r="E1435" s="153">
        <v>0.83</v>
      </c>
      <c r="F1435" s="153">
        <v>0</v>
      </c>
      <c r="G1435" s="153">
        <v>0</v>
      </c>
      <c r="H1435" s="153">
        <v>0.83</v>
      </c>
      <c r="I1435" s="153">
        <v>0.83</v>
      </c>
    </row>
    <row r="1436" spans="1:9" ht="15.75">
      <c r="A1436" s="155">
        <v>1428</v>
      </c>
      <c r="B1436" s="155" t="s">
        <v>2351</v>
      </c>
      <c r="C1436" s="154">
        <v>110</v>
      </c>
      <c r="D1436" s="153">
        <v>0.8</v>
      </c>
      <c r="E1436" s="153">
        <v>0.8</v>
      </c>
      <c r="F1436" s="153">
        <v>0.8</v>
      </c>
      <c r="G1436" s="153">
        <v>0.8</v>
      </c>
      <c r="H1436" s="153">
        <v>0.8</v>
      </c>
      <c r="I1436" s="153">
        <v>0.8</v>
      </c>
    </row>
    <row r="1437" spans="1:9" ht="15.75">
      <c r="A1437" s="155">
        <v>1429</v>
      </c>
      <c r="B1437" s="155" t="s">
        <v>2350</v>
      </c>
      <c r="C1437" s="154">
        <v>75.555555555555557</v>
      </c>
      <c r="D1437" s="153">
        <v>0.76764705882352935</v>
      </c>
      <c r="E1437" s="153">
        <v>0.76764705882352935</v>
      </c>
      <c r="F1437" s="153">
        <v>0.76764705882352935</v>
      </c>
      <c r="G1437" s="153">
        <v>0.76764705882352935</v>
      </c>
      <c r="H1437" s="153">
        <v>0.76764705882352935</v>
      </c>
      <c r="I1437" s="153">
        <v>0.76764705882352935</v>
      </c>
    </row>
    <row r="1438" spans="1:9" ht="15.75">
      <c r="A1438" s="155">
        <v>1430</v>
      </c>
      <c r="B1438" s="155" t="s">
        <v>2349</v>
      </c>
      <c r="C1438" s="154">
        <v>305.56</v>
      </c>
      <c r="D1438" s="153">
        <v>0.8</v>
      </c>
      <c r="E1438" s="153">
        <v>0.8</v>
      </c>
      <c r="F1438" s="153">
        <v>0.8</v>
      </c>
      <c r="G1438" s="153">
        <v>0.8</v>
      </c>
      <c r="H1438" s="153">
        <v>0.8</v>
      </c>
      <c r="I1438" s="153">
        <v>0.8</v>
      </c>
    </row>
    <row r="1439" spans="1:9" ht="15.75">
      <c r="A1439" s="155">
        <v>1431</v>
      </c>
      <c r="B1439" s="155" t="s">
        <v>2348</v>
      </c>
      <c r="C1439" s="154">
        <v>117</v>
      </c>
      <c r="D1439" s="153">
        <v>0.79999999999999993</v>
      </c>
      <c r="E1439" s="153">
        <v>0.83760683760683763</v>
      </c>
      <c r="F1439" s="153">
        <v>0.88888888888888884</v>
      </c>
      <c r="G1439" s="153">
        <v>0.79999999999999993</v>
      </c>
      <c r="H1439" s="153">
        <v>0.79999999999999993</v>
      </c>
      <c r="I1439" s="153">
        <v>0.90598290598290598</v>
      </c>
    </row>
    <row r="1440" spans="1:9" ht="15.75">
      <c r="A1440" s="155">
        <v>1432</v>
      </c>
      <c r="B1440" s="155" t="s">
        <v>2347</v>
      </c>
      <c r="C1440" s="154">
        <v>194.44</v>
      </c>
      <c r="D1440" s="153">
        <v>0.58629911540835222</v>
      </c>
      <c r="E1440" s="153">
        <v>0.79999999999999993</v>
      </c>
      <c r="F1440" s="153">
        <v>0.8064184324213125</v>
      </c>
      <c r="G1440" s="153">
        <v>0.96358773914832352</v>
      </c>
      <c r="H1440" s="153">
        <v>0.83110471096482208</v>
      </c>
      <c r="I1440" s="153">
        <v>0</v>
      </c>
    </row>
    <row r="1441" spans="1:9" ht="15.75">
      <c r="A1441" s="155">
        <v>1433</v>
      </c>
      <c r="B1441" s="155" t="s">
        <v>2346</v>
      </c>
      <c r="C1441" s="154">
        <v>144</v>
      </c>
      <c r="D1441" s="153">
        <v>0.86333333333333329</v>
      </c>
      <c r="E1441" s="153">
        <v>0.8</v>
      </c>
      <c r="F1441" s="153">
        <v>0.8</v>
      </c>
      <c r="G1441" s="153">
        <v>0.9375</v>
      </c>
      <c r="H1441" s="153">
        <v>0.89583333333333337</v>
      </c>
      <c r="I1441" s="153">
        <v>0.8</v>
      </c>
    </row>
    <row r="1442" spans="1:9" ht="15.75">
      <c r="A1442" s="155">
        <v>1434</v>
      </c>
      <c r="B1442" s="155" t="s">
        <v>2248</v>
      </c>
      <c r="C1442" s="154">
        <v>742.5</v>
      </c>
      <c r="D1442" s="153">
        <v>0.8</v>
      </c>
      <c r="E1442" s="153">
        <v>0.8</v>
      </c>
      <c r="F1442" s="153">
        <v>0.8</v>
      </c>
      <c r="G1442" s="153">
        <v>0.8</v>
      </c>
      <c r="H1442" s="153">
        <v>0.8</v>
      </c>
      <c r="I1442" s="153">
        <v>0.8</v>
      </c>
    </row>
    <row r="1443" spans="1:9" ht="15.75">
      <c r="A1443" s="155">
        <v>1435</v>
      </c>
      <c r="B1443" s="155" t="s">
        <v>2344</v>
      </c>
      <c r="C1443" s="154">
        <v>6000</v>
      </c>
      <c r="D1443" s="153">
        <v>0.8</v>
      </c>
      <c r="E1443" s="153">
        <v>0.8</v>
      </c>
      <c r="F1443" s="153">
        <v>0.8</v>
      </c>
      <c r="G1443" s="153">
        <v>0.8</v>
      </c>
      <c r="H1443" s="153">
        <v>0.8</v>
      </c>
      <c r="I1443" s="153">
        <v>0.8</v>
      </c>
    </row>
    <row r="1444" spans="1:9" ht="15.75">
      <c r="A1444" s="155">
        <v>1436</v>
      </c>
      <c r="B1444" s="155" t="s">
        <v>2343</v>
      </c>
      <c r="C1444" s="154">
        <v>689</v>
      </c>
      <c r="D1444" s="153">
        <v>0.84179970972423801</v>
      </c>
      <c r="E1444" s="153">
        <v>1.0449927431059507</v>
      </c>
      <c r="F1444" s="153">
        <v>0.8</v>
      </c>
      <c r="G1444" s="153">
        <v>0.8</v>
      </c>
      <c r="H1444" s="153">
        <v>0.8</v>
      </c>
      <c r="I1444" s="153">
        <v>0.8</v>
      </c>
    </row>
    <row r="1445" spans="1:9" ht="15.75">
      <c r="A1445" s="155">
        <v>1437</v>
      </c>
      <c r="B1445" s="155" t="s">
        <v>2342</v>
      </c>
      <c r="C1445" s="154">
        <v>450</v>
      </c>
      <c r="D1445" s="153">
        <v>1.1621333333333335</v>
      </c>
      <c r="E1445" s="153">
        <v>1.2181333333333333</v>
      </c>
      <c r="F1445" s="153">
        <v>1.0682666666666667</v>
      </c>
      <c r="G1445" s="153">
        <v>0.97333333333333338</v>
      </c>
      <c r="H1445" s="153">
        <v>1.0533333333333332</v>
      </c>
      <c r="I1445" s="153">
        <v>1.1530666666666667</v>
      </c>
    </row>
    <row r="1446" spans="1:9" ht="15.75">
      <c r="A1446" s="155">
        <v>1438</v>
      </c>
      <c r="B1446" s="155" t="s">
        <v>2341</v>
      </c>
      <c r="C1446" s="154">
        <v>1000</v>
      </c>
      <c r="D1446" s="153">
        <v>0.9456</v>
      </c>
      <c r="E1446" s="153">
        <v>0.96799999999999997</v>
      </c>
      <c r="F1446" s="153">
        <v>0.93840000000000001</v>
      </c>
      <c r="G1446" s="153">
        <v>0.96</v>
      </c>
      <c r="H1446" s="153">
        <v>0.88</v>
      </c>
      <c r="I1446" s="153">
        <v>0.87920000000000009</v>
      </c>
    </row>
    <row r="1447" spans="1:9" ht="15.75">
      <c r="A1447" s="155">
        <v>1439</v>
      </c>
      <c r="B1447" s="155" t="s">
        <v>2340</v>
      </c>
      <c r="C1447" s="154">
        <v>1400</v>
      </c>
      <c r="D1447" s="153">
        <v>0.8</v>
      </c>
      <c r="E1447" s="153">
        <v>0.8</v>
      </c>
      <c r="F1447" s="153">
        <v>0.8</v>
      </c>
      <c r="G1447" s="153">
        <v>0.8</v>
      </c>
      <c r="H1447" s="153">
        <v>0.8</v>
      </c>
      <c r="I1447" s="153">
        <v>0.8</v>
      </c>
    </row>
    <row r="1448" spans="1:9" ht="15.75">
      <c r="A1448" s="155">
        <v>1440</v>
      </c>
      <c r="B1448" s="155" t="s">
        <v>2339</v>
      </c>
      <c r="C1448" s="154">
        <v>555</v>
      </c>
      <c r="D1448" s="153">
        <v>0.8341621621621621</v>
      </c>
      <c r="E1448" s="153">
        <v>1.0036756756756755</v>
      </c>
      <c r="F1448" s="153">
        <v>0.94745945945945953</v>
      </c>
      <c r="G1448" s="153">
        <v>0.89729729729729735</v>
      </c>
      <c r="H1448" s="153">
        <v>1.0702702702702702</v>
      </c>
      <c r="I1448" s="153">
        <v>0.94918918918918915</v>
      </c>
    </row>
    <row r="1449" spans="1:9" ht="15.75">
      <c r="A1449" s="155">
        <v>1441</v>
      </c>
      <c r="B1449" s="155" t="s">
        <v>2338</v>
      </c>
      <c r="C1449" s="154">
        <v>786</v>
      </c>
      <c r="D1449" s="153">
        <v>0.97343511450381681</v>
      </c>
      <c r="E1449" s="153">
        <v>0.96305343511450381</v>
      </c>
      <c r="F1449" s="153">
        <v>0.95145038167938933</v>
      </c>
      <c r="G1449" s="153">
        <v>0.94656488549618323</v>
      </c>
      <c r="H1449" s="153">
        <v>0.91603053435114501</v>
      </c>
      <c r="I1449" s="153">
        <v>0.9483969465648856</v>
      </c>
    </row>
    <row r="1450" spans="1:9" ht="15.75">
      <c r="A1450" s="155">
        <v>1442</v>
      </c>
      <c r="B1450" s="155" t="s">
        <v>2337</v>
      </c>
      <c r="C1450" s="154">
        <v>622</v>
      </c>
      <c r="D1450" s="153">
        <v>0.8</v>
      </c>
      <c r="E1450" s="153">
        <v>0.8</v>
      </c>
      <c r="F1450" s="153">
        <v>0.8</v>
      </c>
      <c r="G1450" s="153">
        <v>0.8</v>
      </c>
      <c r="H1450" s="153">
        <v>0.8</v>
      </c>
      <c r="I1450" s="153">
        <v>0.8</v>
      </c>
    </row>
    <row r="1451" spans="1:9" ht="15.75">
      <c r="A1451" s="155">
        <v>1443</v>
      </c>
      <c r="B1451" s="155" t="s">
        <v>2336</v>
      </c>
      <c r="C1451" s="154">
        <v>210</v>
      </c>
      <c r="D1451" s="153">
        <v>0.93333333333333335</v>
      </c>
      <c r="E1451" s="153">
        <v>0.93333333333333335</v>
      </c>
      <c r="F1451" s="153">
        <v>0.99047619047619051</v>
      </c>
      <c r="G1451" s="153">
        <v>0.95238095238095233</v>
      </c>
      <c r="H1451" s="153">
        <v>0.95238095238095233</v>
      </c>
      <c r="I1451" s="153">
        <v>0.89523809523809528</v>
      </c>
    </row>
    <row r="1452" spans="1:9" ht="15.75">
      <c r="A1452" s="155">
        <v>1444</v>
      </c>
      <c r="B1452" s="155" t="s">
        <v>2335</v>
      </c>
      <c r="C1452" s="154">
        <v>213</v>
      </c>
      <c r="D1452" s="153">
        <v>0.8</v>
      </c>
      <c r="E1452" s="153">
        <v>0.8</v>
      </c>
      <c r="F1452" s="153">
        <v>0</v>
      </c>
      <c r="G1452" s="153">
        <v>0.8</v>
      </c>
      <c r="H1452" s="153">
        <v>0.8</v>
      </c>
      <c r="I1452" s="153">
        <v>0</v>
      </c>
    </row>
    <row r="1453" spans="1:9" ht="15.75">
      <c r="A1453" s="155">
        <v>1445</v>
      </c>
      <c r="B1453" s="155" t="s">
        <v>2334</v>
      </c>
      <c r="C1453" s="154">
        <v>143</v>
      </c>
      <c r="D1453" s="153">
        <v>0.8</v>
      </c>
      <c r="E1453" s="153">
        <v>0.8</v>
      </c>
      <c r="F1453" s="153">
        <v>0.8</v>
      </c>
      <c r="G1453" s="153">
        <v>0.8</v>
      </c>
      <c r="H1453" s="153">
        <v>0.8</v>
      </c>
      <c r="I1453" s="153">
        <v>0.8</v>
      </c>
    </row>
    <row r="1454" spans="1:9" ht="15.75">
      <c r="A1454" s="155">
        <v>1446</v>
      </c>
      <c r="B1454" s="155" t="s">
        <v>2333</v>
      </c>
      <c r="C1454" s="154">
        <v>450</v>
      </c>
      <c r="D1454" s="153">
        <v>1.3377777777777777</v>
      </c>
      <c r="E1454" s="153">
        <v>1.2355555555555555</v>
      </c>
      <c r="F1454" s="153">
        <v>0.8</v>
      </c>
      <c r="G1454" s="153">
        <v>0.8</v>
      </c>
      <c r="H1454" s="153">
        <v>0.8</v>
      </c>
      <c r="I1454" s="153">
        <v>0.9244444444444444</v>
      </c>
    </row>
    <row r="1455" spans="1:9" ht="15.75">
      <c r="A1455" s="155">
        <v>1447</v>
      </c>
      <c r="B1455" s="155" t="s">
        <v>2332</v>
      </c>
      <c r="C1455" s="154">
        <v>850</v>
      </c>
      <c r="D1455" s="153">
        <v>1.024</v>
      </c>
      <c r="E1455" s="153">
        <v>1.0409411764705883</v>
      </c>
      <c r="F1455" s="153">
        <v>0.99670588235294122</v>
      </c>
      <c r="G1455" s="153">
        <v>0.94117647058823528</v>
      </c>
      <c r="H1455" s="153">
        <v>0.9882352941176471</v>
      </c>
      <c r="I1455" s="153">
        <v>0.94682352941176462</v>
      </c>
    </row>
    <row r="1456" spans="1:9" ht="15.75">
      <c r="A1456" s="155">
        <v>1448</v>
      </c>
      <c r="B1456" s="155" t="s">
        <v>2331</v>
      </c>
      <c r="C1456" s="154">
        <v>89</v>
      </c>
      <c r="D1456" s="153">
        <v>0.5730337078651685</v>
      </c>
      <c r="E1456" s="153">
        <v>0.6629213483146067</v>
      </c>
      <c r="F1456" s="153">
        <v>0.7640449438202247</v>
      </c>
      <c r="G1456" s="153">
        <v>0.7640449438202247</v>
      </c>
      <c r="H1456" s="153">
        <v>0.7640449438202247</v>
      </c>
      <c r="I1456" s="153">
        <v>0.7640449438202247</v>
      </c>
    </row>
    <row r="1457" spans="1:9" ht="15.75">
      <c r="A1457" s="155">
        <v>1449</v>
      </c>
      <c r="B1457" s="155" t="s">
        <v>2330</v>
      </c>
      <c r="C1457" s="154">
        <v>118.8</v>
      </c>
      <c r="D1457" s="153">
        <v>0.8</v>
      </c>
      <c r="E1457" s="153">
        <v>0.8</v>
      </c>
      <c r="F1457" s="153">
        <v>0.8</v>
      </c>
      <c r="G1457" s="153">
        <v>0.8</v>
      </c>
      <c r="H1457" s="153">
        <v>0.8</v>
      </c>
      <c r="I1457" s="153">
        <v>0.8</v>
      </c>
    </row>
    <row r="1458" spans="1:9" ht="15.75">
      <c r="A1458" s="155">
        <v>1450</v>
      </c>
      <c r="B1458" s="155" t="s">
        <v>2329</v>
      </c>
      <c r="C1458" s="154">
        <v>134.19999999999999</v>
      </c>
      <c r="D1458" s="153">
        <v>0.8</v>
      </c>
      <c r="E1458" s="153">
        <v>0.8</v>
      </c>
      <c r="F1458" s="153">
        <v>0.8</v>
      </c>
      <c r="G1458" s="153">
        <v>0.8</v>
      </c>
      <c r="H1458" s="153">
        <v>0.8</v>
      </c>
      <c r="I1458" s="153">
        <v>0.8</v>
      </c>
    </row>
    <row r="1459" spans="1:9" ht="15.75">
      <c r="A1459" s="155">
        <v>1451</v>
      </c>
      <c r="B1459" s="155" t="s">
        <v>2328</v>
      </c>
      <c r="C1459" s="154">
        <v>134.19999999999999</v>
      </c>
      <c r="D1459" s="153">
        <v>0.8</v>
      </c>
      <c r="E1459" s="153">
        <v>0.82086438152011931</v>
      </c>
      <c r="F1459" s="153">
        <v>0.8</v>
      </c>
      <c r="G1459" s="153">
        <v>0.8</v>
      </c>
      <c r="H1459" s="153">
        <v>0.8</v>
      </c>
      <c r="I1459" s="153">
        <v>0.8</v>
      </c>
    </row>
    <row r="1460" spans="1:9" ht="15.75">
      <c r="A1460" s="155">
        <v>1452</v>
      </c>
      <c r="B1460" s="155" t="s">
        <v>2327</v>
      </c>
      <c r="C1460" s="154">
        <v>490</v>
      </c>
      <c r="D1460" s="153">
        <v>0.8</v>
      </c>
      <c r="E1460" s="153">
        <v>0.8</v>
      </c>
      <c r="F1460" s="153">
        <v>0.8</v>
      </c>
      <c r="G1460" s="153">
        <v>0.8</v>
      </c>
      <c r="H1460" s="153">
        <v>0</v>
      </c>
      <c r="I1460" s="153">
        <v>0</v>
      </c>
    </row>
    <row r="1461" spans="1:9" ht="15.75">
      <c r="A1461" s="155">
        <v>1453</v>
      </c>
      <c r="B1461" s="155" t="s">
        <v>2326</v>
      </c>
      <c r="C1461" s="154">
        <v>240</v>
      </c>
      <c r="D1461" s="153">
        <v>0.9335</v>
      </c>
      <c r="E1461" s="153">
        <v>0.94400000000000006</v>
      </c>
      <c r="F1461" s="153">
        <v>0.875</v>
      </c>
      <c r="G1461" s="153">
        <v>0.85</v>
      </c>
      <c r="H1461" s="153">
        <v>0.82499999999999996</v>
      </c>
      <c r="I1461" s="153">
        <v>0.86299999999999999</v>
      </c>
    </row>
    <row r="1462" spans="1:9" ht="15.75">
      <c r="A1462" s="155">
        <v>1454</v>
      </c>
      <c r="B1462" s="155" t="s">
        <v>2325</v>
      </c>
      <c r="C1462" s="154">
        <v>409.2</v>
      </c>
      <c r="D1462" s="153">
        <v>0.8</v>
      </c>
      <c r="E1462" s="153">
        <v>0.8</v>
      </c>
      <c r="F1462" s="153">
        <v>0.80058651026392968</v>
      </c>
      <c r="G1462" s="153">
        <v>0.92375366568914963</v>
      </c>
      <c r="H1462" s="153">
        <v>0.92375366568914963</v>
      </c>
      <c r="I1462" s="153">
        <v>0.91788856304985345</v>
      </c>
    </row>
    <row r="1463" spans="1:9" ht="15.75">
      <c r="A1463" s="155">
        <v>1455</v>
      </c>
      <c r="B1463" s="155" t="s">
        <v>2324</v>
      </c>
      <c r="C1463" s="154">
        <v>111</v>
      </c>
      <c r="D1463" s="153">
        <v>0.79999999999999993</v>
      </c>
      <c r="E1463" s="153">
        <v>0.79999999999999993</v>
      </c>
      <c r="F1463" s="153">
        <v>0.79999999999999993</v>
      </c>
      <c r="G1463" s="153">
        <v>0.79999999999999993</v>
      </c>
      <c r="H1463" s="153">
        <v>0.79999999999999993</v>
      </c>
      <c r="I1463" s="153">
        <v>0.79999999999999993</v>
      </c>
    </row>
    <row r="1464" spans="1:9" ht="15.75">
      <c r="A1464" s="155">
        <v>1456</v>
      </c>
      <c r="B1464" s="155" t="s">
        <v>2323</v>
      </c>
      <c r="C1464" s="154">
        <v>126</v>
      </c>
      <c r="D1464" s="153">
        <v>0.8961904761904762</v>
      </c>
      <c r="E1464" s="153">
        <v>1.0409523809523809</v>
      </c>
      <c r="F1464" s="153">
        <v>0.8571428571428571</v>
      </c>
      <c r="G1464" s="153">
        <v>0.79999999999999993</v>
      </c>
      <c r="H1464" s="153">
        <v>0.79999999999999993</v>
      </c>
      <c r="I1464" s="153">
        <v>0.89047619047619053</v>
      </c>
    </row>
    <row r="1465" spans="1:9" ht="15.75">
      <c r="A1465" s="155">
        <v>1457</v>
      </c>
      <c r="B1465" s="155" t="s">
        <v>2322</v>
      </c>
      <c r="C1465" s="154">
        <v>133</v>
      </c>
      <c r="D1465" s="153">
        <v>1.4887218045112782</v>
      </c>
      <c r="E1465" s="153">
        <v>1.4887218045112782</v>
      </c>
      <c r="F1465" s="153">
        <v>0.96992481203007519</v>
      </c>
      <c r="G1465" s="153">
        <v>1.4210526315789473</v>
      </c>
      <c r="H1465" s="153">
        <v>1.263157894736842</v>
      </c>
      <c r="I1465" s="153">
        <v>0.8</v>
      </c>
    </row>
    <row r="1466" spans="1:9" ht="15.75">
      <c r="A1466" s="155">
        <v>1458</v>
      </c>
      <c r="B1466" s="155" t="s">
        <v>2321</v>
      </c>
      <c r="C1466" s="154">
        <v>156</v>
      </c>
      <c r="D1466" s="153">
        <v>0.79999999999999993</v>
      </c>
      <c r="E1466" s="153">
        <v>0.79999999999999993</v>
      </c>
      <c r="F1466" s="153">
        <v>0.79999999999999993</v>
      </c>
      <c r="G1466" s="153">
        <v>0.79999999999999993</v>
      </c>
      <c r="H1466" s="153">
        <v>0.79999999999999993</v>
      </c>
      <c r="I1466" s="153">
        <v>0.79999999999999993</v>
      </c>
    </row>
    <row r="1467" spans="1:9" ht="15.75">
      <c r="A1467" s="155">
        <v>1459</v>
      </c>
      <c r="B1467" s="155" t="s">
        <v>2320</v>
      </c>
      <c r="C1467" s="154">
        <v>140</v>
      </c>
      <c r="D1467" s="153">
        <v>0.8</v>
      </c>
      <c r="E1467" s="153">
        <v>0.8</v>
      </c>
      <c r="F1467" s="153">
        <v>0.8</v>
      </c>
      <c r="G1467" s="153">
        <v>0.8</v>
      </c>
      <c r="H1467" s="153">
        <v>0.8</v>
      </c>
      <c r="I1467" s="153">
        <v>0.8</v>
      </c>
    </row>
    <row r="1468" spans="1:9" ht="15.75">
      <c r="A1468" s="155">
        <v>1460</v>
      </c>
      <c r="B1468" s="155" t="s">
        <v>2319</v>
      </c>
      <c r="C1468" s="154">
        <v>163</v>
      </c>
      <c r="D1468" s="153">
        <v>0.8</v>
      </c>
      <c r="E1468" s="153">
        <v>0.8</v>
      </c>
      <c r="F1468" s="153">
        <v>0.8</v>
      </c>
      <c r="G1468" s="153">
        <v>0.8</v>
      </c>
      <c r="H1468" s="153">
        <v>0.8</v>
      </c>
      <c r="I1468" s="153">
        <v>0.8</v>
      </c>
    </row>
    <row r="1469" spans="1:9" ht="15.75">
      <c r="A1469" s="155">
        <v>1461</v>
      </c>
      <c r="B1469" s="155" t="s">
        <v>2318</v>
      </c>
      <c r="C1469" s="154">
        <v>164</v>
      </c>
      <c r="D1469" s="153">
        <v>0.79999999999999993</v>
      </c>
      <c r="E1469" s="153">
        <v>0</v>
      </c>
      <c r="F1469" s="153">
        <v>0.79999999999999993</v>
      </c>
      <c r="G1469" s="153">
        <v>0.79999999999999993</v>
      </c>
      <c r="H1469" s="153">
        <v>0.79999999999999993</v>
      </c>
      <c r="I1469" s="153">
        <v>0.79999999999999993</v>
      </c>
    </row>
    <row r="1470" spans="1:9" ht="15.75">
      <c r="A1470" s="155">
        <v>1462</v>
      </c>
      <c r="B1470" s="155" t="s">
        <v>2317</v>
      </c>
      <c r="C1470" s="154">
        <v>233</v>
      </c>
      <c r="D1470" s="153">
        <v>0.8</v>
      </c>
      <c r="E1470" s="153">
        <v>0.8</v>
      </c>
      <c r="F1470" s="153">
        <v>0.8</v>
      </c>
      <c r="G1470" s="153">
        <v>0.8</v>
      </c>
      <c r="H1470" s="153">
        <v>0.8</v>
      </c>
      <c r="I1470" s="153">
        <v>0</v>
      </c>
    </row>
    <row r="1471" spans="1:9" ht="15.75">
      <c r="A1471" s="155">
        <v>1463</v>
      </c>
      <c r="B1471" s="155" t="s">
        <v>2316</v>
      </c>
      <c r="C1471" s="154">
        <v>400</v>
      </c>
      <c r="D1471" s="153">
        <v>0.82680000000000009</v>
      </c>
      <c r="E1471" s="153">
        <v>1.0926</v>
      </c>
      <c r="F1471" s="153">
        <v>0.85620000000000007</v>
      </c>
      <c r="G1471" s="153">
        <v>1.0349999999999999</v>
      </c>
      <c r="H1471" s="153">
        <v>0.81</v>
      </c>
      <c r="I1471" s="153">
        <v>0.80099999999999993</v>
      </c>
    </row>
    <row r="1472" spans="1:9" ht="15.75">
      <c r="A1472" s="155">
        <v>1464</v>
      </c>
      <c r="B1472" s="155" t="s">
        <v>2315</v>
      </c>
      <c r="C1472" s="154">
        <v>1550</v>
      </c>
      <c r="D1472" s="153">
        <v>0.81290322580645158</v>
      </c>
      <c r="E1472" s="153">
        <v>0.847741935483871</v>
      </c>
      <c r="F1472" s="153">
        <v>0.847741935483871</v>
      </c>
      <c r="G1472" s="153">
        <v>0.8</v>
      </c>
      <c r="H1472" s="153">
        <v>0.8</v>
      </c>
      <c r="I1472" s="153">
        <v>0.8</v>
      </c>
    </row>
    <row r="1473" spans="1:9" ht="15.75">
      <c r="A1473" s="155">
        <v>1465</v>
      </c>
      <c r="B1473" s="155" t="s">
        <v>2314</v>
      </c>
      <c r="C1473" s="154">
        <v>924</v>
      </c>
      <c r="D1473" s="153">
        <v>1.0551948051948052</v>
      </c>
      <c r="E1473" s="153">
        <v>1.1772727272727272</v>
      </c>
      <c r="F1473" s="153">
        <v>1.0012987012987014</v>
      </c>
      <c r="G1473" s="153">
        <v>0.8</v>
      </c>
      <c r="H1473" s="153">
        <v>0.8</v>
      </c>
      <c r="I1473" s="153">
        <v>0.84285714285714286</v>
      </c>
    </row>
    <row r="1474" spans="1:9" ht="15.75">
      <c r="A1474" s="155">
        <v>1466</v>
      </c>
      <c r="B1474" s="155" t="s">
        <v>2313</v>
      </c>
      <c r="C1474" s="154">
        <v>131</v>
      </c>
      <c r="D1474" s="153">
        <v>0.79999999999999993</v>
      </c>
      <c r="E1474" s="153">
        <v>0.79999999999999993</v>
      </c>
      <c r="F1474" s="153">
        <v>0.79999999999999993</v>
      </c>
      <c r="G1474" s="153">
        <v>0.79999999999999993</v>
      </c>
      <c r="H1474" s="153">
        <v>0.79999999999999993</v>
      </c>
      <c r="I1474" s="153">
        <v>1.3511450381679388</v>
      </c>
    </row>
    <row r="1475" spans="1:9" ht="15.75">
      <c r="A1475" s="155">
        <v>1467</v>
      </c>
      <c r="B1475" s="155" t="s">
        <v>2312</v>
      </c>
      <c r="C1475" s="154">
        <v>100</v>
      </c>
      <c r="D1475" s="153">
        <v>1.35</v>
      </c>
      <c r="E1475" s="153">
        <v>1.39</v>
      </c>
      <c r="F1475" s="153">
        <v>1.39</v>
      </c>
      <c r="G1475" s="153">
        <v>1.39</v>
      </c>
      <c r="H1475" s="153">
        <v>1.39</v>
      </c>
      <c r="I1475" s="153">
        <v>1.39</v>
      </c>
    </row>
    <row r="1476" spans="1:9" ht="15.75">
      <c r="A1476" s="155">
        <v>1468</v>
      </c>
      <c r="B1476" s="155" t="s">
        <v>2311</v>
      </c>
      <c r="C1476" s="154">
        <v>81.11</v>
      </c>
      <c r="D1476" s="153">
        <v>1</v>
      </c>
      <c r="E1476" s="153">
        <v>1</v>
      </c>
      <c r="F1476" s="153">
        <v>1</v>
      </c>
      <c r="G1476" s="153">
        <v>2.4657872025644186E-2</v>
      </c>
      <c r="H1476" s="153">
        <v>4.9315744051288371E-2</v>
      </c>
      <c r="I1476" s="153">
        <v>4.9315744051288371E-2</v>
      </c>
    </row>
    <row r="1477" spans="1:9" ht="15.75">
      <c r="A1477" s="155">
        <v>1469</v>
      </c>
      <c r="B1477" s="155" t="s">
        <v>2310</v>
      </c>
      <c r="C1477" s="154">
        <v>450</v>
      </c>
      <c r="D1477" s="153">
        <v>0.29333333333333333</v>
      </c>
      <c r="E1477" s="153">
        <v>0.29333333333333333</v>
      </c>
      <c r="F1477" s="153">
        <v>0.29333333333333333</v>
      </c>
      <c r="G1477" s="153">
        <v>0.29333333333333333</v>
      </c>
      <c r="H1477" s="153">
        <v>0.29333333333333333</v>
      </c>
      <c r="I1477" s="153">
        <v>0.8</v>
      </c>
    </row>
    <row r="1478" spans="1:9" ht="15.75">
      <c r="A1478" s="155">
        <v>1470</v>
      </c>
      <c r="B1478" s="155" t="s">
        <v>2309</v>
      </c>
      <c r="C1478" s="154">
        <v>289</v>
      </c>
      <c r="D1478" s="153">
        <v>0.79999999999999993</v>
      </c>
      <c r="E1478" s="153">
        <v>0.79999999999999993</v>
      </c>
      <c r="F1478" s="153">
        <v>0.79999999999999993</v>
      </c>
      <c r="G1478" s="153">
        <v>0.79999999999999993</v>
      </c>
      <c r="H1478" s="153">
        <v>0.79999999999999993</v>
      </c>
      <c r="I1478" s="153">
        <v>0</v>
      </c>
    </row>
    <row r="1479" spans="1:9" ht="15.75">
      <c r="A1479" s="155">
        <v>1471</v>
      </c>
      <c r="B1479" s="155" t="s">
        <v>2308</v>
      </c>
      <c r="C1479" s="154">
        <v>123</v>
      </c>
      <c r="D1479" s="153">
        <v>0.8</v>
      </c>
      <c r="E1479" s="153">
        <v>0.8</v>
      </c>
      <c r="F1479" s="153">
        <v>0.8</v>
      </c>
      <c r="G1479" s="153">
        <v>0.8</v>
      </c>
      <c r="H1479" s="153">
        <v>0.8</v>
      </c>
      <c r="I1479" s="153">
        <v>0.8</v>
      </c>
    </row>
    <row r="1480" spans="1:9" ht="15.75">
      <c r="A1480" s="155">
        <v>1472</v>
      </c>
      <c r="B1480" s="155" t="s">
        <v>2307</v>
      </c>
      <c r="C1480" s="154">
        <v>100</v>
      </c>
      <c r="D1480" s="153">
        <v>0.91</v>
      </c>
      <c r="E1480" s="153">
        <v>0.91</v>
      </c>
      <c r="F1480" s="153">
        <v>0.91</v>
      </c>
      <c r="G1480" s="153">
        <v>0.91</v>
      </c>
      <c r="H1480" s="153">
        <v>0.91</v>
      </c>
      <c r="I1480" s="153">
        <v>0.91</v>
      </c>
    </row>
    <row r="1481" spans="1:9" ht="15.75">
      <c r="A1481" s="155">
        <v>1473</v>
      </c>
      <c r="B1481" s="155" t="s">
        <v>2306</v>
      </c>
      <c r="C1481" s="154">
        <v>83.333333333333329</v>
      </c>
      <c r="D1481" s="153">
        <v>0.30000000000000004</v>
      </c>
      <c r="E1481" s="153">
        <v>0.312</v>
      </c>
      <c r="F1481" s="153">
        <v>0.312</v>
      </c>
      <c r="G1481" s="153">
        <v>0.312</v>
      </c>
      <c r="H1481" s="153">
        <v>0.312</v>
      </c>
      <c r="I1481" s="153">
        <v>0.312</v>
      </c>
    </row>
    <row r="1482" spans="1:9" ht="15.75">
      <c r="A1482" s="155">
        <v>1474</v>
      </c>
      <c r="B1482" s="155" t="s">
        <v>2305</v>
      </c>
      <c r="C1482" s="154">
        <v>144</v>
      </c>
      <c r="D1482" s="153">
        <v>0.8</v>
      </c>
      <c r="E1482" s="153">
        <v>0.8</v>
      </c>
      <c r="F1482" s="153">
        <v>0.8</v>
      </c>
      <c r="G1482" s="153">
        <v>0.8</v>
      </c>
      <c r="H1482" s="153">
        <v>0.8</v>
      </c>
      <c r="I1482" s="153">
        <v>0.8</v>
      </c>
    </row>
    <row r="1483" spans="1:9" ht="15.75">
      <c r="A1483" s="155">
        <v>1475</v>
      </c>
      <c r="B1483" s="155" t="s">
        <v>2304</v>
      </c>
      <c r="C1483" s="154">
        <v>300</v>
      </c>
      <c r="D1483" s="153">
        <v>0.92256666666666665</v>
      </c>
      <c r="E1483" s="153">
        <v>0.99696666666666656</v>
      </c>
      <c r="F1483" s="153">
        <v>0.8</v>
      </c>
      <c r="G1483" s="153">
        <v>0.8041666666666667</v>
      </c>
      <c r="H1483" s="153">
        <v>0.8</v>
      </c>
      <c r="I1483" s="153">
        <v>0.8</v>
      </c>
    </row>
    <row r="1484" spans="1:9" ht="15.75">
      <c r="A1484" s="155">
        <v>1476</v>
      </c>
      <c r="B1484" s="155" t="s">
        <v>2303</v>
      </c>
      <c r="C1484" s="154">
        <v>77.777777777777771</v>
      </c>
      <c r="D1484" s="153">
        <v>0.55285714285714294</v>
      </c>
      <c r="E1484" s="153">
        <v>0.55285714285714294</v>
      </c>
      <c r="F1484" s="153">
        <v>0.55285714285714294</v>
      </c>
      <c r="G1484" s="153">
        <v>0.55285714285714294</v>
      </c>
      <c r="H1484" s="153">
        <v>0.55285714285714294</v>
      </c>
      <c r="I1484" s="153">
        <v>0.55285714285714294</v>
      </c>
    </row>
    <row r="1485" spans="1:9" ht="15.75">
      <c r="A1485" s="155">
        <v>1477</v>
      </c>
      <c r="B1485" s="155" t="s">
        <v>2302</v>
      </c>
      <c r="C1485" s="154">
        <v>103.33333333333333</v>
      </c>
      <c r="D1485" s="153">
        <v>0.78387096774193554</v>
      </c>
      <c r="E1485" s="153">
        <v>0.78387096774193554</v>
      </c>
      <c r="F1485" s="153">
        <v>0.78387096774193554</v>
      </c>
      <c r="G1485" s="153">
        <v>0.78387096774193554</v>
      </c>
      <c r="H1485" s="153">
        <v>0.92903225806451617</v>
      </c>
      <c r="I1485" s="153">
        <v>0.92903225806451617</v>
      </c>
    </row>
    <row r="1486" spans="1:9" ht="15.75">
      <c r="A1486" s="155">
        <v>1478</v>
      </c>
      <c r="B1486" s="155" t="s">
        <v>2301</v>
      </c>
      <c r="C1486" s="154">
        <v>72.222222222222214</v>
      </c>
      <c r="D1486" s="153">
        <v>0.60923076923076924</v>
      </c>
      <c r="E1486" s="153">
        <v>0.62307692307692319</v>
      </c>
      <c r="F1486" s="153">
        <v>0.62307692307692319</v>
      </c>
      <c r="G1486" s="153">
        <v>0.62307692307692319</v>
      </c>
      <c r="H1486" s="153">
        <v>0.62307692307692319</v>
      </c>
      <c r="I1486" s="153">
        <v>0.62307692307692319</v>
      </c>
    </row>
    <row r="1487" spans="1:9" ht="15.75">
      <c r="A1487" s="155">
        <v>1479</v>
      </c>
      <c r="B1487" s="155" t="s">
        <v>2300</v>
      </c>
      <c r="C1487" s="154">
        <v>127</v>
      </c>
      <c r="D1487" s="153">
        <v>0.79999999999999993</v>
      </c>
      <c r="E1487" s="153">
        <v>0.79999999999999993</v>
      </c>
      <c r="F1487" s="153">
        <v>0.79999999999999993</v>
      </c>
      <c r="G1487" s="153">
        <v>0.79999999999999993</v>
      </c>
      <c r="H1487" s="153">
        <v>0.79999999999999993</v>
      </c>
      <c r="I1487" s="153">
        <v>0.79999999999999993</v>
      </c>
    </row>
    <row r="1488" spans="1:9" ht="15.75">
      <c r="A1488" s="155">
        <v>1480</v>
      </c>
      <c r="B1488" s="155" t="s">
        <v>2299</v>
      </c>
      <c r="C1488" s="154">
        <v>189</v>
      </c>
      <c r="D1488" s="153">
        <v>0.79999999999999993</v>
      </c>
      <c r="E1488" s="153">
        <v>0.79999999999999993</v>
      </c>
      <c r="F1488" s="153">
        <v>0.79999999999999993</v>
      </c>
      <c r="G1488" s="153">
        <v>0.79999999999999993</v>
      </c>
      <c r="H1488" s="153">
        <v>0.79999999999999993</v>
      </c>
      <c r="I1488" s="153">
        <v>0.79999999999999993</v>
      </c>
    </row>
    <row r="1489" spans="1:9" ht="15.75">
      <c r="A1489" s="155">
        <v>1481</v>
      </c>
      <c r="B1489" s="155" t="s">
        <v>2298</v>
      </c>
      <c r="C1489" s="154">
        <v>136</v>
      </c>
      <c r="D1489" s="153">
        <v>0.79999999999999993</v>
      </c>
      <c r="E1489" s="153">
        <v>0.84529411764705875</v>
      </c>
      <c r="F1489" s="153">
        <v>0.79999999999999993</v>
      </c>
      <c r="G1489" s="153">
        <v>0.79999999999999993</v>
      </c>
      <c r="H1489" s="153">
        <v>0.79999999999999993</v>
      </c>
      <c r="I1489" s="153">
        <v>0.79999999999999993</v>
      </c>
    </row>
    <row r="1490" spans="1:9" ht="15.75">
      <c r="A1490" s="155">
        <v>1482</v>
      </c>
      <c r="B1490" s="155" t="s">
        <v>2297</v>
      </c>
      <c r="C1490" s="154">
        <v>84.444444444444443</v>
      </c>
      <c r="D1490" s="153">
        <v>0.2960526315789474</v>
      </c>
      <c r="E1490" s="153">
        <v>0.2960526315789474</v>
      </c>
      <c r="F1490" s="153">
        <v>0.2960526315789474</v>
      </c>
      <c r="G1490" s="153">
        <v>0.2960526315789474</v>
      </c>
      <c r="H1490" s="153">
        <v>0.2960526315789474</v>
      </c>
      <c r="I1490" s="153">
        <v>0.2960526315789474</v>
      </c>
    </row>
    <row r="1491" spans="1:9" ht="15.75">
      <c r="A1491" s="155">
        <v>1483</v>
      </c>
      <c r="B1491" s="155" t="s">
        <v>2296</v>
      </c>
      <c r="C1491" s="154">
        <v>173.1</v>
      </c>
      <c r="D1491" s="153">
        <v>0.79999999999999993</v>
      </c>
      <c r="E1491" s="153">
        <v>0.79999999999999993</v>
      </c>
      <c r="F1491" s="153">
        <v>0.79999999999999993</v>
      </c>
      <c r="G1491" s="153">
        <v>0.79999999999999993</v>
      </c>
      <c r="H1491" s="153">
        <v>0.79999999999999993</v>
      </c>
      <c r="I1491" s="153">
        <v>0.79999999999999993</v>
      </c>
    </row>
    <row r="1492" spans="1:9" ht="15.75">
      <c r="A1492" s="155">
        <v>1484</v>
      </c>
      <c r="B1492" s="155" t="s">
        <v>2295</v>
      </c>
      <c r="C1492" s="154">
        <v>77.777777777777771</v>
      </c>
      <c r="D1492" s="153">
        <v>0.4885714285714286</v>
      </c>
      <c r="E1492" s="153">
        <v>0.4885714285714286</v>
      </c>
      <c r="F1492" s="153">
        <v>0.4885714285714286</v>
      </c>
      <c r="G1492" s="153">
        <v>0.4885714285714286</v>
      </c>
      <c r="H1492" s="153">
        <v>0.4885714285714286</v>
      </c>
      <c r="I1492" s="153">
        <v>0.4885714285714286</v>
      </c>
    </row>
    <row r="1493" spans="1:9" ht="15.75">
      <c r="A1493" s="155">
        <v>1485</v>
      </c>
      <c r="B1493" s="155" t="s">
        <v>2294</v>
      </c>
      <c r="C1493" s="154">
        <v>88.888888888888886</v>
      </c>
      <c r="D1493" s="153">
        <v>0.59625000000000006</v>
      </c>
      <c r="E1493" s="153">
        <v>0.61875000000000002</v>
      </c>
      <c r="F1493" s="153">
        <v>0.61875000000000002</v>
      </c>
      <c r="G1493" s="153">
        <v>0.61875000000000002</v>
      </c>
      <c r="H1493" s="153">
        <v>0.61875000000000002</v>
      </c>
      <c r="I1493" s="153">
        <v>0.61875000000000002</v>
      </c>
    </row>
    <row r="1494" spans="1:9" ht="15.75">
      <c r="A1494" s="155">
        <v>1486</v>
      </c>
      <c r="B1494" s="155" t="s">
        <v>2293</v>
      </c>
      <c r="C1494" s="154">
        <v>72</v>
      </c>
      <c r="D1494" s="153">
        <v>0.25</v>
      </c>
      <c r="E1494" s="153">
        <v>0.25</v>
      </c>
      <c r="F1494" s="153">
        <v>0.25</v>
      </c>
      <c r="G1494" s="153">
        <v>0.25</v>
      </c>
      <c r="H1494" s="153">
        <v>0.27777777777777779</v>
      </c>
      <c r="I1494" s="153">
        <v>0.27777777777777779</v>
      </c>
    </row>
    <row r="1495" spans="1:9" ht="15.75">
      <c r="A1495" s="155">
        <v>1487</v>
      </c>
      <c r="B1495" s="155" t="s">
        <v>2292</v>
      </c>
      <c r="C1495" s="154">
        <v>72.111111111111114</v>
      </c>
      <c r="D1495" s="153">
        <v>0.85978428351309699</v>
      </c>
      <c r="E1495" s="153">
        <v>0.85978428351309699</v>
      </c>
      <c r="F1495" s="153">
        <v>0.85978428351309699</v>
      </c>
      <c r="G1495" s="153">
        <v>0.85978428351309699</v>
      </c>
      <c r="H1495" s="153">
        <v>0.92912172573189522</v>
      </c>
      <c r="I1495" s="153">
        <v>0.92912172573189522</v>
      </c>
    </row>
    <row r="1496" spans="1:9" ht="15.75">
      <c r="A1496" s="155">
        <v>1488</v>
      </c>
      <c r="B1496" s="155" t="s">
        <v>2291</v>
      </c>
      <c r="C1496" s="154">
        <v>129</v>
      </c>
      <c r="D1496" s="153">
        <v>0.8</v>
      </c>
      <c r="E1496" s="153">
        <v>0.8</v>
      </c>
      <c r="F1496" s="153">
        <v>0.8</v>
      </c>
      <c r="G1496" s="153">
        <v>0.8</v>
      </c>
      <c r="H1496" s="153">
        <v>0.8</v>
      </c>
      <c r="I1496" s="153">
        <v>0.8</v>
      </c>
    </row>
    <row r="1497" spans="1:9" ht="15.75">
      <c r="A1497" s="155">
        <v>1489</v>
      </c>
      <c r="B1497" s="155" t="s">
        <v>2290</v>
      </c>
      <c r="C1497" s="154">
        <v>144</v>
      </c>
      <c r="D1497" s="153">
        <v>0.99083333333333334</v>
      </c>
      <c r="E1497" s="153">
        <v>0.96500000000000008</v>
      </c>
      <c r="F1497" s="153">
        <v>0.97749999999999992</v>
      </c>
      <c r="G1497" s="153">
        <v>1.0208333333333333</v>
      </c>
      <c r="H1497" s="153">
        <v>1.0833333333333333</v>
      </c>
      <c r="I1497" s="153">
        <v>0.98583333333333334</v>
      </c>
    </row>
    <row r="1498" spans="1:9" ht="15.75">
      <c r="A1498" s="155">
        <v>1490</v>
      </c>
      <c r="B1498" s="155" t="s">
        <v>2289</v>
      </c>
      <c r="C1498" s="154">
        <v>198</v>
      </c>
      <c r="D1498" s="153">
        <v>0.8</v>
      </c>
      <c r="E1498" s="153">
        <v>0.8</v>
      </c>
      <c r="F1498" s="153">
        <v>0.8</v>
      </c>
      <c r="G1498" s="153">
        <v>0.8</v>
      </c>
      <c r="H1498" s="153">
        <v>0.8</v>
      </c>
      <c r="I1498" s="153">
        <v>0.8</v>
      </c>
    </row>
    <row r="1499" spans="1:9" ht="15.75">
      <c r="A1499" s="155">
        <v>1491</v>
      </c>
      <c r="B1499" s="155" t="s">
        <v>2288</v>
      </c>
      <c r="C1499" s="154">
        <v>810</v>
      </c>
      <c r="D1499" s="153">
        <v>1.4444444444444444</v>
      </c>
      <c r="E1499" s="153">
        <v>1.4814814814814814</v>
      </c>
      <c r="F1499" s="153">
        <v>1.3703703703703705</v>
      </c>
      <c r="G1499" s="153">
        <v>1.3703703703703705</v>
      </c>
      <c r="H1499" s="153">
        <v>1.3333333333333333</v>
      </c>
      <c r="I1499" s="153">
        <v>1.3703703703703705</v>
      </c>
    </row>
    <row r="1500" spans="1:9" ht="15.75">
      <c r="A1500" s="155">
        <v>1492</v>
      </c>
      <c r="B1500" s="155" t="s">
        <v>2287</v>
      </c>
      <c r="C1500" s="154">
        <v>121</v>
      </c>
      <c r="D1500" s="153">
        <v>0.79999999999999993</v>
      </c>
      <c r="E1500" s="153">
        <v>0.79999999999999993</v>
      </c>
      <c r="F1500" s="153">
        <v>0.79999999999999993</v>
      </c>
      <c r="G1500" s="153">
        <v>0.79999999999999993</v>
      </c>
      <c r="H1500" s="153">
        <v>0.79999999999999993</v>
      </c>
      <c r="I1500" s="153">
        <v>0.79999999999999993</v>
      </c>
    </row>
    <row r="1501" spans="1:9" ht="15.75">
      <c r="A1501" s="155">
        <v>1493</v>
      </c>
      <c r="B1501" s="155" t="s">
        <v>2286</v>
      </c>
      <c r="C1501" s="154">
        <v>72.22</v>
      </c>
      <c r="D1501" s="153">
        <v>0.30462475768485187</v>
      </c>
      <c r="E1501" s="153">
        <v>0.30462475768485187</v>
      </c>
      <c r="F1501" s="153">
        <v>0.30462475768485187</v>
      </c>
      <c r="G1501" s="153">
        <v>0.30462475768485187</v>
      </c>
      <c r="H1501" s="153">
        <v>0.30462475768485187</v>
      </c>
      <c r="I1501" s="153">
        <v>0.30462475768485187</v>
      </c>
    </row>
    <row r="1502" spans="1:9" ht="15.75">
      <c r="A1502" s="155">
        <v>1494</v>
      </c>
      <c r="B1502" s="155" t="s">
        <v>2285</v>
      </c>
      <c r="C1502" s="154">
        <v>105.55555555555556</v>
      </c>
      <c r="D1502" s="153">
        <v>0.26526315789473681</v>
      </c>
      <c r="E1502" s="153">
        <v>0.30315789473684213</v>
      </c>
      <c r="F1502" s="153">
        <v>0.30315789473684213</v>
      </c>
      <c r="G1502" s="153">
        <v>0.30315789473684213</v>
      </c>
      <c r="H1502" s="153">
        <v>0.30315789473684213</v>
      </c>
      <c r="I1502" s="153">
        <v>0.30315789473684213</v>
      </c>
    </row>
    <row r="1503" spans="1:9" ht="15.75">
      <c r="A1503" s="155">
        <v>1495</v>
      </c>
      <c r="B1503" s="155" t="s">
        <v>2284</v>
      </c>
      <c r="C1503" s="154">
        <v>100</v>
      </c>
      <c r="D1503" s="153">
        <v>0.72</v>
      </c>
      <c r="E1503" s="153">
        <v>0.72</v>
      </c>
      <c r="F1503" s="153">
        <v>0.72</v>
      </c>
      <c r="G1503" s="153">
        <v>0.72</v>
      </c>
      <c r="H1503" s="153">
        <v>0.72</v>
      </c>
      <c r="I1503" s="153">
        <v>0.72</v>
      </c>
    </row>
    <row r="1504" spans="1:9" ht="15.75">
      <c r="A1504" s="155">
        <v>1496</v>
      </c>
      <c r="B1504" s="155" t="s">
        <v>2283</v>
      </c>
      <c r="C1504" s="154">
        <v>77.777777777777771</v>
      </c>
      <c r="D1504" s="153">
        <v>0.9771428571428572</v>
      </c>
      <c r="E1504" s="153">
        <v>0.9771428571428572</v>
      </c>
      <c r="F1504" s="153">
        <v>0.9771428571428572</v>
      </c>
      <c r="G1504" s="153">
        <v>0</v>
      </c>
      <c r="H1504" s="153">
        <v>0.32142857142857145</v>
      </c>
      <c r="I1504" s="153">
        <v>0.32142857142857145</v>
      </c>
    </row>
    <row r="1505" spans="1:9" ht="15.75">
      <c r="A1505" s="155">
        <v>1497</v>
      </c>
      <c r="B1505" s="155" t="s">
        <v>2282</v>
      </c>
      <c r="C1505" s="154">
        <v>700</v>
      </c>
      <c r="D1505" s="153">
        <v>0.99199999999999999</v>
      </c>
      <c r="E1505" s="153">
        <v>1.0125714285714285</v>
      </c>
      <c r="F1505" s="153">
        <v>0.99314285714285722</v>
      </c>
      <c r="G1505" s="153">
        <v>0.86857142857142855</v>
      </c>
      <c r="H1505" s="153">
        <v>0.92914285714285716</v>
      </c>
      <c r="I1505" s="153">
        <v>0</v>
      </c>
    </row>
    <row r="1506" spans="1:9" ht="15.75">
      <c r="A1506" s="155">
        <v>1498</v>
      </c>
      <c r="B1506" s="155" t="s">
        <v>2281</v>
      </c>
      <c r="C1506" s="154">
        <v>567.78</v>
      </c>
      <c r="D1506" s="153">
        <v>0.96468702666525774</v>
      </c>
      <c r="E1506" s="153">
        <v>0.97018211279016531</v>
      </c>
      <c r="F1506" s="153">
        <v>0.85309450843636625</v>
      </c>
      <c r="G1506" s="153">
        <v>0.91861284300257151</v>
      </c>
      <c r="H1506" s="153">
        <v>0.90593187502201566</v>
      </c>
      <c r="I1506" s="153">
        <v>0</v>
      </c>
    </row>
    <row r="1507" spans="1:9" ht="15.75">
      <c r="A1507" s="155">
        <v>1499</v>
      </c>
      <c r="B1507" s="155" t="s">
        <v>2280</v>
      </c>
      <c r="C1507" s="154">
        <v>118</v>
      </c>
      <c r="D1507" s="153">
        <v>0.97898305084745763</v>
      </c>
      <c r="E1507" s="153">
        <v>0.96677966101694912</v>
      </c>
      <c r="F1507" s="153">
        <v>0.93491525423728805</v>
      </c>
      <c r="G1507" s="153">
        <v>0.93220338983050843</v>
      </c>
      <c r="H1507" s="153">
        <v>0.89830508474576276</v>
      </c>
      <c r="I1507" s="153">
        <v>0.8</v>
      </c>
    </row>
    <row r="1508" spans="1:9" ht="15.75">
      <c r="A1508" s="155">
        <v>1500</v>
      </c>
      <c r="B1508" s="155" t="s">
        <v>2279</v>
      </c>
      <c r="C1508" s="154">
        <v>136</v>
      </c>
      <c r="D1508" s="153">
        <v>1.0576470588235294</v>
      </c>
      <c r="E1508" s="153">
        <v>1.0158823529411765</v>
      </c>
      <c r="F1508" s="153">
        <v>0.93</v>
      </c>
      <c r="G1508" s="153">
        <v>0.82352941176470584</v>
      </c>
      <c r="H1508" s="153">
        <v>0.8529411764705882</v>
      </c>
      <c r="I1508" s="153">
        <v>0.89117647058823535</v>
      </c>
    </row>
    <row r="1509" spans="1:9" ht="15.75">
      <c r="A1509" s="155">
        <v>1501</v>
      </c>
      <c r="B1509" s="155" t="s">
        <v>2278</v>
      </c>
      <c r="C1509" s="154">
        <v>74.333333333333343</v>
      </c>
      <c r="D1509" s="153">
        <v>1.3318385650224214</v>
      </c>
      <c r="E1509" s="153">
        <v>1.358744394618834</v>
      </c>
      <c r="F1509" s="153">
        <v>1.358744394618834</v>
      </c>
      <c r="G1509" s="153">
        <v>1.358744394618834</v>
      </c>
      <c r="H1509" s="153">
        <v>1.358744394618834</v>
      </c>
      <c r="I1509" s="153">
        <v>1.358744394618834</v>
      </c>
    </row>
    <row r="1510" spans="1:9" ht="15.75">
      <c r="A1510" s="155">
        <v>1502</v>
      </c>
      <c r="B1510" s="155" t="s">
        <v>2277</v>
      </c>
      <c r="C1510" s="154">
        <v>189.04</v>
      </c>
      <c r="D1510" s="153">
        <v>0.94969318662716895</v>
      </c>
      <c r="E1510" s="153">
        <v>1.0406792213288192</v>
      </c>
      <c r="F1510" s="153">
        <v>0.96217731696995346</v>
      </c>
      <c r="G1510" s="153">
        <v>0.91583791790097335</v>
      </c>
      <c r="H1510" s="153">
        <v>0.91287558188743123</v>
      </c>
      <c r="I1510" s="153">
        <v>0.92811045281421922</v>
      </c>
    </row>
    <row r="1511" spans="1:9" ht="15.75">
      <c r="A1511" s="155">
        <v>1503</v>
      </c>
      <c r="B1511" s="155" t="s">
        <v>2276</v>
      </c>
      <c r="C1511" s="154">
        <v>1767</v>
      </c>
      <c r="D1511" s="153">
        <v>1.2237691001697792</v>
      </c>
      <c r="E1511" s="153">
        <v>1.0268251273344653</v>
      </c>
      <c r="F1511" s="153">
        <v>0.88149405772495748</v>
      </c>
      <c r="G1511" s="153">
        <v>0.79999999999999993</v>
      </c>
      <c r="H1511" s="153">
        <v>0.92812676853423881</v>
      </c>
      <c r="I1511" s="153">
        <v>0.996943972835314</v>
      </c>
    </row>
    <row r="1512" spans="1:9" ht="15.75">
      <c r="A1512" s="155">
        <v>1504</v>
      </c>
      <c r="B1512" s="155" t="s">
        <v>2275</v>
      </c>
      <c r="C1512" s="154">
        <v>950</v>
      </c>
      <c r="D1512" s="153">
        <v>0.8</v>
      </c>
      <c r="E1512" s="153">
        <v>0.8</v>
      </c>
      <c r="F1512" s="153">
        <v>0.8</v>
      </c>
      <c r="G1512" s="153">
        <v>0.8</v>
      </c>
      <c r="H1512" s="153">
        <v>0.8</v>
      </c>
      <c r="I1512" s="153">
        <v>0.8</v>
      </c>
    </row>
    <row r="1513" spans="1:9" ht="15.75">
      <c r="A1513" s="155">
        <v>1505</v>
      </c>
      <c r="B1513" s="155" t="s">
        <v>2274</v>
      </c>
      <c r="C1513" s="154">
        <v>100</v>
      </c>
      <c r="D1513" s="153">
        <v>0.34</v>
      </c>
      <c r="E1513" s="153">
        <v>0.34</v>
      </c>
      <c r="F1513" s="153">
        <v>0.34</v>
      </c>
      <c r="G1513" s="153">
        <v>0.34</v>
      </c>
      <c r="H1513" s="153">
        <v>0.34</v>
      </c>
      <c r="I1513" s="153">
        <v>0.34</v>
      </c>
    </row>
    <row r="1514" spans="1:9" ht="15.75">
      <c r="A1514" s="155">
        <v>1506</v>
      </c>
      <c r="B1514" s="155" t="s">
        <v>2273</v>
      </c>
      <c r="C1514" s="154">
        <v>75.555555555555557</v>
      </c>
      <c r="D1514" s="153">
        <v>0.50294117647058822</v>
      </c>
      <c r="E1514" s="153">
        <v>0.50294117647058822</v>
      </c>
      <c r="F1514" s="153">
        <v>0.50294117647058822</v>
      </c>
      <c r="G1514" s="153">
        <v>0.50294117647058822</v>
      </c>
      <c r="H1514" s="153">
        <v>0.60882352941176465</v>
      </c>
      <c r="I1514" s="153">
        <v>0.60882352941176465</v>
      </c>
    </row>
    <row r="1515" spans="1:9" ht="15.75">
      <c r="A1515" s="155">
        <v>1507</v>
      </c>
      <c r="B1515" s="155" t="s">
        <v>2272</v>
      </c>
      <c r="C1515" s="154">
        <v>147</v>
      </c>
      <c r="D1515" s="153">
        <v>0.79999999999999993</v>
      </c>
      <c r="E1515" s="153">
        <v>0.79999999999999993</v>
      </c>
      <c r="F1515" s="153">
        <v>0.79999999999999993</v>
      </c>
      <c r="G1515" s="153">
        <v>0.79999999999999993</v>
      </c>
      <c r="H1515" s="153">
        <v>0.79999999999999993</v>
      </c>
      <c r="I1515" s="153">
        <v>0.79999999999999993</v>
      </c>
    </row>
    <row r="1516" spans="1:9" ht="15.75">
      <c r="A1516" s="155">
        <v>1508</v>
      </c>
      <c r="B1516" s="155" t="s">
        <v>2271</v>
      </c>
      <c r="C1516" s="154">
        <v>77.777777777777771</v>
      </c>
      <c r="D1516" s="153">
        <v>0.21857142857142858</v>
      </c>
      <c r="E1516" s="153">
        <v>0.21857142857142858</v>
      </c>
      <c r="F1516" s="153">
        <v>0.42428571428571432</v>
      </c>
      <c r="G1516" s="153">
        <v>0.4885714285714286</v>
      </c>
      <c r="H1516" s="153">
        <v>0.57857142857142863</v>
      </c>
      <c r="I1516" s="153">
        <v>0.57857142857142863</v>
      </c>
    </row>
    <row r="1517" spans="1:9" ht="15.75">
      <c r="A1517" s="155">
        <v>1509</v>
      </c>
      <c r="B1517" s="155" t="s">
        <v>2270</v>
      </c>
      <c r="C1517" s="154">
        <v>294</v>
      </c>
      <c r="D1517" s="153">
        <v>0.79999999999999993</v>
      </c>
      <c r="E1517" s="153">
        <v>0.79999999999999993</v>
      </c>
      <c r="F1517" s="153">
        <v>0</v>
      </c>
      <c r="G1517" s="153">
        <v>0.79999999999999993</v>
      </c>
      <c r="H1517" s="153">
        <v>0.79999999999999993</v>
      </c>
      <c r="I1517" s="153">
        <v>0</v>
      </c>
    </row>
    <row r="1518" spans="1:9" ht="15.75">
      <c r="A1518" s="155">
        <v>1510</v>
      </c>
      <c r="B1518" s="155" t="s">
        <v>2269</v>
      </c>
      <c r="C1518" s="154">
        <v>111</v>
      </c>
      <c r="D1518" s="153">
        <v>0.79999999999999993</v>
      </c>
      <c r="E1518" s="153">
        <v>0.79999999999999993</v>
      </c>
      <c r="F1518" s="153">
        <v>0.79999999999999993</v>
      </c>
      <c r="G1518" s="153">
        <v>0.79999999999999993</v>
      </c>
      <c r="H1518" s="153">
        <v>0.79999999999999993</v>
      </c>
      <c r="I1518" s="153">
        <v>0.79999999999999993</v>
      </c>
    </row>
    <row r="1519" spans="1:9" ht="15.75">
      <c r="A1519" s="155">
        <v>1511</v>
      </c>
      <c r="B1519" s="155" t="s">
        <v>2268</v>
      </c>
      <c r="C1519" s="154">
        <v>217</v>
      </c>
      <c r="D1519" s="153">
        <v>0.79999999999999993</v>
      </c>
      <c r="E1519" s="153">
        <v>0.79999999999999993</v>
      </c>
      <c r="F1519" s="153">
        <v>0.79999999999999993</v>
      </c>
      <c r="G1519" s="153">
        <v>0.79999999999999993</v>
      </c>
      <c r="H1519" s="153">
        <v>0.79999999999999993</v>
      </c>
      <c r="I1519" s="153">
        <v>0.79999999999999993</v>
      </c>
    </row>
    <row r="1520" spans="1:9" ht="15.75">
      <c r="A1520" s="155">
        <v>1512</v>
      </c>
      <c r="B1520" s="155" t="s">
        <v>2267</v>
      </c>
      <c r="C1520" s="154">
        <v>145</v>
      </c>
      <c r="D1520" s="153">
        <v>0.8</v>
      </c>
      <c r="E1520" s="153">
        <v>0.8</v>
      </c>
      <c r="F1520" s="153">
        <v>0.8</v>
      </c>
      <c r="G1520" s="153">
        <v>0.8</v>
      </c>
      <c r="H1520" s="153">
        <v>0.8</v>
      </c>
      <c r="I1520" s="153">
        <v>0.8</v>
      </c>
    </row>
    <row r="1521" spans="1:9" ht="15.75">
      <c r="A1521" s="155">
        <v>1513</v>
      </c>
      <c r="B1521" s="155" t="s">
        <v>2266</v>
      </c>
      <c r="C1521" s="154">
        <v>100</v>
      </c>
      <c r="D1521" s="153">
        <v>0.83</v>
      </c>
      <c r="E1521" s="153">
        <v>0.84</v>
      </c>
      <c r="F1521" s="153">
        <v>0.84</v>
      </c>
      <c r="G1521" s="153">
        <v>0.84</v>
      </c>
      <c r="H1521" s="153">
        <v>0.84</v>
      </c>
      <c r="I1521" s="153">
        <v>0.84</v>
      </c>
    </row>
    <row r="1522" spans="1:9" ht="15.75">
      <c r="A1522" s="155">
        <v>1514</v>
      </c>
      <c r="B1522" s="155" t="s">
        <v>2265</v>
      </c>
      <c r="C1522" s="154">
        <v>74.444444444444443</v>
      </c>
      <c r="D1522" s="153">
        <v>0.32238805970149254</v>
      </c>
      <c r="E1522" s="153">
        <v>0.33582089552238809</v>
      </c>
      <c r="F1522" s="153">
        <v>0.33582089552238809</v>
      </c>
      <c r="G1522" s="153">
        <v>0.33582089552238809</v>
      </c>
      <c r="H1522" s="153">
        <v>0.33582089552238809</v>
      </c>
      <c r="I1522" s="153">
        <v>0.57761194029850749</v>
      </c>
    </row>
    <row r="1523" spans="1:9" ht="15.75">
      <c r="A1523" s="155">
        <v>1515</v>
      </c>
      <c r="B1523" s="155" t="s">
        <v>2264</v>
      </c>
      <c r="C1523" s="154">
        <v>422</v>
      </c>
      <c r="D1523" s="153">
        <v>0.8</v>
      </c>
      <c r="E1523" s="153">
        <v>0.8</v>
      </c>
      <c r="F1523" s="153">
        <v>0.8</v>
      </c>
      <c r="G1523" s="153">
        <v>0.8</v>
      </c>
      <c r="H1523" s="153">
        <v>0.8</v>
      </c>
      <c r="I1523" s="153">
        <v>0</v>
      </c>
    </row>
    <row r="1524" spans="1:9" ht="15.75">
      <c r="A1524" s="155">
        <v>1516</v>
      </c>
      <c r="B1524" s="155" t="s">
        <v>2263</v>
      </c>
      <c r="C1524" s="154">
        <v>10000</v>
      </c>
      <c r="D1524" s="153">
        <v>0.99419999999999997</v>
      </c>
      <c r="E1524" s="153">
        <v>1.3176000000000001</v>
      </c>
      <c r="F1524" s="153">
        <v>1.1536799999999998</v>
      </c>
      <c r="G1524" s="153">
        <v>1.48272</v>
      </c>
      <c r="H1524" s="153">
        <v>1.4918400000000001</v>
      </c>
      <c r="I1524" s="153">
        <v>1.39344</v>
      </c>
    </row>
    <row r="1525" spans="1:9" ht="15.75">
      <c r="A1525" s="155">
        <v>1517</v>
      </c>
      <c r="B1525" s="155" t="s">
        <v>2262</v>
      </c>
      <c r="C1525" s="154">
        <v>300</v>
      </c>
      <c r="D1525" s="153">
        <v>1.389</v>
      </c>
      <c r="E1525" s="153">
        <v>1.262</v>
      </c>
      <c r="F1525" s="153">
        <v>0.93500000000000005</v>
      </c>
      <c r="G1525" s="153">
        <v>0.80300000000000005</v>
      </c>
      <c r="H1525" s="153">
        <v>0.8</v>
      </c>
      <c r="I1525" s="153">
        <v>0.8</v>
      </c>
    </row>
    <row r="1526" spans="1:9" ht="15.75">
      <c r="A1526" s="155">
        <v>1518</v>
      </c>
      <c r="B1526" s="155" t="s">
        <v>2261</v>
      </c>
      <c r="C1526" s="154">
        <v>150</v>
      </c>
      <c r="D1526" s="153">
        <v>0.8</v>
      </c>
      <c r="E1526" s="153">
        <v>0.8</v>
      </c>
      <c r="F1526" s="153">
        <v>0.8</v>
      </c>
      <c r="G1526" s="153">
        <v>0.8</v>
      </c>
      <c r="H1526" s="153">
        <v>0.8</v>
      </c>
      <c r="I1526" s="153">
        <v>0.8</v>
      </c>
    </row>
    <row r="1527" spans="1:9" ht="15.75">
      <c r="A1527" s="155">
        <v>1519</v>
      </c>
      <c r="B1527" s="155" t="s">
        <v>2260</v>
      </c>
      <c r="C1527" s="154">
        <v>122</v>
      </c>
      <c r="D1527" s="153">
        <v>0.79999999999999993</v>
      </c>
      <c r="E1527" s="153">
        <v>0.79999999999999993</v>
      </c>
      <c r="F1527" s="153">
        <v>0.79999999999999993</v>
      </c>
      <c r="G1527" s="153">
        <v>0.79999999999999993</v>
      </c>
      <c r="H1527" s="153">
        <v>0.79999999999999993</v>
      </c>
      <c r="I1527" s="153">
        <v>0.79999999999999993</v>
      </c>
    </row>
    <row r="1528" spans="1:9" ht="15.75">
      <c r="A1528" s="155">
        <v>1520</v>
      </c>
      <c r="B1528" s="155" t="s">
        <v>2259</v>
      </c>
      <c r="C1528" s="154">
        <v>167</v>
      </c>
      <c r="D1528" s="153">
        <v>0.79999999999999993</v>
      </c>
      <c r="E1528" s="153">
        <v>1.1645508982035928</v>
      </c>
      <c r="F1528" s="153">
        <v>0.79999999999999993</v>
      </c>
      <c r="G1528" s="153">
        <v>0.79999999999999993</v>
      </c>
      <c r="H1528" s="153">
        <v>0.79999999999999993</v>
      </c>
      <c r="I1528" s="153">
        <v>0.79999999999999993</v>
      </c>
    </row>
    <row r="1529" spans="1:9" ht="15.75">
      <c r="A1529" s="155">
        <v>1521</v>
      </c>
      <c r="B1529" s="155" t="s">
        <v>2257</v>
      </c>
      <c r="C1529" s="154">
        <v>100</v>
      </c>
      <c r="D1529" s="153">
        <v>0.2</v>
      </c>
      <c r="E1529" s="153">
        <v>0.2</v>
      </c>
      <c r="F1529" s="153">
        <v>0.2</v>
      </c>
      <c r="G1529" s="153">
        <v>0.2</v>
      </c>
      <c r="H1529" s="153">
        <v>0.21</v>
      </c>
      <c r="I1529" s="153">
        <v>0.21</v>
      </c>
    </row>
    <row r="1530" spans="1:9" ht="15.75">
      <c r="A1530" s="155">
        <v>1522</v>
      </c>
      <c r="B1530" s="155" t="s">
        <v>2256</v>
      </c>
      <c r="C1530" s="154">
        <v>167</v>
      </c>
      <c r="D1530" s="153">
        <v>0.79999999999999993</v>
      </c>
      <c r="E1530" s="153">
        <v>0.79999999999999993</v>
      </c>
      <c r="F1530" s="153">
        <v>0.79999999999999993</v>
      </c>
      <c r="G1530" s="153">
        <v>0.79999999999999993</v>
      </c>
      <c r="H1530" s="153">
        <v>0.79999999999999993</v>
      </c>
      <c r="I1530" s="153">
        <v>0.79999999999999993</v>
      </c>
    </row>
    <row r="1531" spans="1:9" ht="15.75">
      <c r="A1531" s="155">
        <v>1523</v>
      </c>
      <c r="B1531" s="155" t="s">
        <v>2255</v>
      </c>
      <c r="C1531" s="154">
        <v>1495</v>
      </c>
      <c r="D1531" s="153">
        <v>0.8418461538461538</v>
      </c>
      <c r="E1531" s="153">
        <v>0.81969230769230772</v>
      </c>
      <c r="F1531" s="153">
        <v>0.84858862876254182</v>
      </c>
      <c r="G1531" s="153">
        <v>0.84280936454849498</v>
      </c>
      <c r="H1531" s="153">
        <v>0.83076923076923082</v>
      </c>
      <c r="I1531" s="153">
        <v>0.8</v>
      </c>
    </row>
    <row r="1532" spans="1:9" ht="15.75">
      <c r="A1532" s="155">
        <v>1524</v>
      </c>
      <c r="B1532" s="155" t="s">
        <v>2254</v>
      </c>
      <c r="C1532" s="154">
        <v>1070</v>
      </c>
      <c r="D1532" s="153">
        <v>1.1271028037383177</v>
      </c>
      <c r="E1532" s="153">
        <v>1.1607476635514018</v>
      </c>
      <c r="F1532" s="153">
        <v>1.2112149532710281</v>
      </c>
      <c r="G1532" s="153">
        <v>1.0934579439252337</v>
      </c>
      <c r="H1532" s="153">
        <v>1.2112149532710281</v>
      </c>
      <c r="I1532" s="153">
        <v>1.2280373831775702</v>
      </c>
    </row>
    <row r="1533" spans="1:9" ht="15.75">
      <c r="A1533" s="155">
        <v>1525</v>
      </c>
      <c r="B1533" s="155" t="s">
        <v>2253</v>
      </c>
      <c r="C1533" s="154">
        <v>183</v>
      </c>
      <c r="D1533" s="153">
        <v>0.8</v>
      </c>
      <c r="E1533" s="153">
        <v>0.8</v>
      </c>
      <c r="F1533" s="153">
        <v>0.8</v>
      </c>
      <c r="G1533" s="153">
        <v>0.8</v>
      </c>
      <c r="H1533" s="153">
        <v>0.8</v>
      </c>
      <c r="I1533" s="153">
        <v>0.8</v>
      </c>
    </row>
    <row r="1534" spans="1:9" ht="15.75">
      <c r="A1534" s="155">
        <v>1526</v>
      </c>
      <c r="B1534" s="155" t="s">
        <v>2252</v>
      </c>
      <c r="C1534" s="154">
        <v>7000</v>
      </c>
      <c r="D1534" s="153">
        <v>0.82457142857142862</v>
      </c>
      <c r="E1534" s="153">
        <v>0.80485714285714283</v>
      </c>
      <c r="F1534" s="153">
        <v>0.8</v>
      </c>
      <c r="G1534" s="153">
        <v>0.8</v>
      </c>
      <c r="H1534" s="153">
        <v>0.8</v>
      </c>
      <c r="I1534" s="153">
        <v>0.8</v>
      </c>
    </row>
    <row r="1535" spans="1:9" ht="15.75">
      <c r="A1535" s="155">
        <v>1527</v>
      </c>
      <c r="B1535" s="155" t="s">
        <v>2251</v>
      </c>
      <c r="C1535" s="154">
        <v>400</v>
      </c>
      <c r="D1535" s="153">
        <v>0.8</v>
      </c>
      <c r="E1535" s="153">
        <v>0.8</v>
      </c>
      <c r="F1535" s="153">
        <v>0.8</v>
      </c>
      <c r="G1535" s="153">
        <v>0.8</v>
      </c>
      <c r="H1535" s="153">
        <v>0.8</v>
      </c>
      <c r="I1535" s="153">
        <v>0.8</v>
      </c>
    </row>
    <row r="1536" spans="1:9" ht="15.75">
      <c r="A1536" s="155">
        <v>1528</v>
      </c>
      <c r="B1536" s="155" t="s">
        <v>2250</v>
      </c>
      <c r="C1536" s="154">
        <v>72.222222222222214</v>
      </c>
      <c r="D1536" s="153">
        <v>0.31846153846153852</v>
      </c>
      <c r="E1536" s="153">
        <v>0.31846153846153852</v>
      </c>
      <c r="F1536" s="153">
        <v>0.31846153846153852</v>
      </c>
      <c r="G1536" s="153">
        <v>0.31846153846153852</v>
      </c>
      <c r="H1536" s="153">
        <v>0.31846153846153852</v>
      </c>
      <c r="I1536" s="153">
        <v>0.31846153846153852</v>
      </c>
    </row>
    <row r="1537" spans="1:9" ht="15.75">
      <c r="A1537" s="155">
        <v>1529</v>
      </c>
      <c r="B1537" s="155" t="s">
        <v>2249</v>
      </c>
      <c r="C1537" s="154">
        <v>1667</v>
      </c>
      <c r="D1537" s="153">
        <v>0.79999999999999993</v>
      </c>
      <c r="E1537" s="153">
        <v>0.79999999999999993</v>
      </c>
      <c r="F1537" s="153">
        <v>0.79999999999999993</v>
      </c>
      <c r="G1537" s="153">
        <v>0.79999999999999993</v>
      </c>
      <c r="H1537" s="153">
        <v>0.79999999999999993</v>
      </c>
      <c r="I1537" s="153">
        <v>0.79999999999999993</v>
      </c>
    </row>
    <row r="1538" spans="1:9" ht="15.75">
      <c r="A1538" s="155">
        <v>1530</v>
      </c>
      <c r="B1538" s="155" t="s">
        <v>2248</v>
      </c>
      <c r="C1538" s="154">
        <v>278</v>
      </c>
      <c r="D1538" s="153">
        <v>0.8</v>
      </c>
      <c r="E1538" s="153">
        <v>0.8</v>
      </c>
      <c r="F1538" s="153">
        <v>0.8</v>
      </c>
      <c r="G1538" s="153">
        <v>0.8</v>
      </c>
      <c r="H1538" s="153">
        <v>0.8</v>
      </c>
      <c r="I1538" s="153">
        <v>0.8</v>
      </c>
    </row>
    <row r="1539" spans="1:9" ht="15.75">
      <c r="A1539" s="155">
        <v>1531</v>
      </c>
      <c r="B1539" s="155" t="s">
        <v>2247</v>
      </c>
      <c r="C1539" s="154">
        <v>2313.3000000000002</v>
      </c>
      <c r="D1539" s="153">
        <v>0.79999999999999993</v>
      </c>
      <c r="E1539" s="153">
        <v>0.79999999999999993</v>
      </c>
      <c r="F1539" s="153">
        <v>0.79999999999999993</v>
      </c>
      <c r="G1539" s="153">
        <v>0.79999999999999993</v>
      </c>
      <c r="H1539" s="153">
        <v>0.79999999999999993</v>
      </c>
      <c r="I1539" s="153">
        <v>0.79999999999999993</v>
      </c>
    </row>
    <row r="1540" spans="1:9" ht="15.75">
      <c r="A1540" s="155">
        <v>1532</v>
      </c>
      <c r="B1540" s="155" t="s">
        <v>2246</v>
      </c>
      <c r="C1540" s="154">
        <v>117</v>
      </c>
      <c r="D1540" s="153">
        <v>0.79999999999999993</v>
      </c>
      <c r="E1540" s="153">
        <v>0.79999999999999993</v>
      </c>
      <c r="F1540" s="153">
        <v>0.79999999999999993</v>
      </c>
      <c r="G1540" s="153">
        <v>0.79999999999999993</v>
      </c>
      <c r="H1540" s="153">
        <v>0.79999999999999993</v>
      </c>
      <c r="I1540" s="153">
        <v>0.79999999999999993</v>
      </c>
    </row>
    <row r="1541" spans="1:9" ht="15.75">
      <c r="A1541" s="155">
        <v>1533</v>
      </c>
      <c r="B1541" s="155" t="s">
        <v>2245</v>
      </c>
      <c r="C1541" s="154">
        <v>317</v>
      </c>
      <c r="D1541" s="153">
        <v>1.1003154574132492</v>
      </c>
      <c r="E1541" s="153">
        <v>1.0271293375394321</v>
      </c>
      <c r="F1541" s="153">
        <v>0.88075709779179812</v>
      </c>
      <c r="G1541" s="153">
        <v>0.93123028391167184</v>
      </c>
      <c r="H1541" s="153">
        <v>0.89085173501577275</v>
      </c>
      <c r="I1541" s="153">
        <v>0.93627760252365932</v>
      </c>
    </row>
    <row r="1542" spans="1:9" ht="15.75">
      <c r="A1542" s="155">
        <v>1534</v>
      </c>
      <c r="B1542" s="155" t="s">
        <v>2244</v>
      </c>
      <c r="C1542" s="154">
        <v>723</v>
      </c>
      <c r="D1542" s="153">
        <v>0.79999999999999993</v>
      </c>
      <c r="E1542" s="153">
        <v>0.79999999999999993</v>
      </c>
      <c r="F1542" s="153">
        <v>0.79999999999999993</v>
      </c>
      <c r="G1542" s="153">
        <v>0.79999999999999993</v>
      </c>
      <c r="H1542" s="153">
        <v>0.79999999999999993</v>
      </c>
      <c r="I1542" s="153">
        <v>0.79999999999999993</v>
      </c>
    </row>
    <row r="1543" spans="1:9" ht="15.75">
      <c r="A1543" s="155">
        <v>1535</v>
      </c>
      <c r="B1543" s="155" t="s">
        <v>2243</v>
      </c>
      <c r="C1543" s="154">
        <v>83.333333333333329</v>
      </c>
      <c r="D1543" s="153">
        <v>1.3920000000000001</v>
      </c>
      <c r="E1543" s="153">
        <v>1.3920000000000001</v>
      </c>
      <c r="F1543" s="153">
        <v>1.3920000000000001</v>
      </c>
      <c r="G1543" s="153">
        <v>1.3920000000000001</v>
      </c>
      <c r="H1543" s="153">
        <v>1.3920000000000001</v>
      </c>
      <c r="I1543" s="153">
        <v>1.3920000000000001</v>
      </c>
    </row>
    <row r="1544" spans="1:9" ht="15.75">
      <c r="A1544" s="155">
        <v>1536</v>
      </c>
      <c r="B1544" s="155" t="s">
        <v>2242</v>
      </c>
      <c r="C1544" s="154">
        <v>88.888888888888886</v>
      </c>
      <c r="D1544" s="153">
        <v>1.1700000000000002</v>
      </c>
      <c r="E1544" s="153">
        <v>1.1700000000000002</v>
      </c>
      <c r="F1544" s="153">
        <v>1.1700000000000002</v>
      </c>
      <c r="G1544" s="153">
        <v>1.1700000000000002</v>
      </c>
      <c r="H1544" s="153">
        <v>1.1700000000000002</v>
      </c>
      <c r="I1544" s="153">
        <v>1.1700000000000002</v>
      </c>
    </row>
    <row r="1545" spans="1:9" ht="15.75">
      <c r="A1545" s="155">
        <v>1537</v>
      </c>
      <c r="B1545" s="155" t="s">
        <v>2241</v>
      </c>
      <c r="C1545" s="154">
        <v>100</v>
      </c>
      <c r="D1545" s="153">
        <v>0.36</v>
      </c>
      <c r="E1545" s="153">
        <v>0.39</v>
      </c>
      <c r="F1545" s="153">
        <v>0.39</v>
      </c>
      <c r="G1545" s="153">
        <v>0.39</v>
      </c>
      <c r="H1545" s="153">
        <v>0.39</v>
      </c>
      <c r="I1545" s="153">
        <v>0.39</v>
      </c>
    </row>
    <row r="1546" spans="1:9" ht="15.75">
      <c r="A1546" s="155">
        <v>1538</v>
      </c>
      <c r="B1546" s="155" t="s">
        <v>2240</v>
      </c>
      <c r="C1546" s="154">
        <v>133.33000000000001</v>
      </c>
      <c r="D1546" s="153">
        <v>0.79999999999999993</v>
      </c>
      <c r="E1546" s="153">
        <v>0.79999999999999993</v>
      </c>
      <c r="F1546" s="153">
        <v>0.79999999999999993</v>
      </c>
      <c r="G1546" s="153">
        <v>0.79999999999999993</v>
      </c>
      <c r="H1546" s="153">
        <v>0.79999999999999993</v>
      </c>
      <c r="I1546" s="153">
        <v>0.79999999999999993</v>
      </c>
    </row>
    <row r="1547" spans="1:9" ht="15.75">
      <c r="A1547" s="155">
        <v>1539</v>
      </c>
      <c r="B1547" s="155" t="s">
        <v>2239</v>
      </c>
      <c r="C1547" s="154">
        <v>312.60000000000002</v>
      </c>
      <c r="D1547" s="153">
        <v>0.79999999999999993</v>
      </c>
      <c r="E1547" s="153">
        <v>0.79999999999999993</v>
      </c>
      <c r="F1547" s="153">
        <v>0.79999999999999993</v>
      </c>
      <c r="G1547" s="153">
        <v>0.79999999999999993</v>
      </c>
      <c r="H1547" s="153">
        <v>0.79999999999999993</v>
      </c>
      <c r="I1547" s="153">
        <v>0</v>
      </c>
    </row>
    <row r="1548" spans="1:9" ht="15.75">
      <c r="A1548" s="155">
        <v>1540</v>
      </c>
      <c r="B1548" s="155" t="s">
        <v>2238</v>
      </c>
      <c r="C1548" s="154">
        <v>162</v>
      </c>
      <c r="D1548" s="153">
        <v>0.79999999999999993</v>
      </c>
      <c r="E1548" s="153">
        <v>0.79999999999999993</v>
      </c>
      <c r="F1548" s="153">
        <v>0.79999999999999993</v>
      </c>
      <c r="G1548" s="153">
        <v>0.79999999999999993</v>
      </c>
      <c r="H1548" s="153">
        <v>0.79999999999999993</v>
      </c>
      <c r="I1548" s="153">
        <v>0.79999999999999993</v>
      </c>
    </row>
    <row r="1549" spans="1:9" ht="15.75">
      <c r="A1549" s="155">
        <v>1541</v>
      </c>
      <c r="B1549" s="155" t="s">
        <v>2237</v>
      </c>
      <c r="C1549" s="154">
        <v>167.2</v>
      </c>
      <c r="D1549" s="153">
        <v>0.8</v>
      </c>
      <c r="E1549" s="153">
        <v>0.8</v>
      </c>
      <c r="F1549" s="153">
        <v>0.8</v>
      </c>
      <c r="G1549" s="153">
        <v>0.8</v>
      </c>
      <c r="H1549" s="153">
        <v>0.8</v>
      </c>
      <c r="I1549" s="153">
        <v>0.8</v>
      </c>
    </row>
    <row r="1550" spans="1:9" ht="15.75">
      <c r="A1550" s="155">
        <v>1542</v>
      </c>
      <c r="B1550" s="155" t="s">
        <v>2236</v>
      </c>
      <c r="C1550" s="154">
        <v>85.444444444444443</v>
      </c>
      <c r="D1550" s="153">
        <v>0.92457737321196365</v>
      </c>
      <c r="E1550" s="153">
        <v>0.95968790637191159</v>
      </c>
      <c r="F1550" s="153">
        <v>0.95968790637191159</v>
      </c>
      <c r="G1550" s="153">
        <v>0.95968790637191159</v>
      </c>
      <c r="H1550" s="153">
        <v>0.95968790637191159</v>
      </c>
      <c r="I1550" s="153">
        <v>0.95968790637191159</v>
      </c>
    </row>
    <row r="1551" spans="1:9" ht="15.75">
      <c r="A1551" s="155">
        <v>1543</v>
      </c>
      <c r="B1551" s="155" t="s">
        <v>2235</v>
      </c>
      <c r="C1551" s="154">
        <v>167</v>
      </c>
      <c r="D1551" s="153">
        <v>1.2179640718562874</v>
      </c>
      <c r="E1551" s="153">
        <v>1.3796407185628743</v>
      </c>
      <c r="F1551" s="153">
        <v>1.1461077844311378</v>
      </c>
      <c r="G1551" s="153">
        <v>1.0598802395209581</v>
      </c>
      <c r="H1551" s="153">
        <v>1.3652694610778444</v>
      </c>
      <c r="I1551" s="153">
        <v>1.1633532934131736</v>
      </c>
    </row>
    <row r="1552" spans="1:9" ht="15.75">
      <c r="A1552" s="155">
        <v>1544</v>
      </c>
      <c r="B1552" s="155" t="s">
        <v>2234</v>
      </c>
      <c r="C1552" s="154">
        <v>200</v>
      </c>
      <c r="D1552" s="153">
        <v>1.2012</v>
      </c>
      <c r="E1552" s="153">
        <v>1.9452</v>
      </c>
      <c r="F1552" s="153">
        <v>1.2534000000000001</v>
      </c>
      <c r="G1552" s="153">
        <v>1.86</v>
      </c>
      <c r="H1552" s="153">
        <v>2.2200000000000002</v>
      </c>
      <c r="I1552" s="153">
        <v>1.7250000000000001</v>
      </c>
    </row>
    <row r="1553" spans="1:9" ht="15.75">
      <c r="A1553" s="155">
        <v>1545</v>
      </c>
      <c r="B1553" s="155" t="s">
        <v>2233</v>
      </c>
      <c r="C1553" s="154">
        <v>133</v>
      </c>
      <c r="D1553" s="153">
        <v>0.8</v>
      </c>
      <c r="E1553" s="153">
        <v>0.8</v>
      </c>
      <c r="F1553" s="153">
        <v>0</v>
      </c>
      <c r="G1553" s="153">
        <v>0.8</v>
      </c>
      <c r="H1553" s="153">
        <v>0.8</v>
      </c>
      <c r="I1553" s="153">
        <v>0</v>
      </c>
    </row>
    <row r="1554" spans="1:9" ht="15.75">
      <c r="A1554" s="155">
        <v>1546</v>
      </c>
      <c r="B1554" s="155" t="s">
        <v>2232</v>
      </c>
      <c r="C1554" s="154">
        <v>189</v>
      </c>
      <c r="D1554" s="153">
        <v>0.79999999999999993</v>
      </c>
      <c r="E1554" s="153">
        <v>0.79999999999999993</v>
      </c>
      <c r="F1554" s="153">
        <v>0.79999999999999993</v>
      </c>
      <c r="G1554" s="153">
        <v>0.79999999999999993</v>
      </c>
      <c r="H1554" s="153">
        <v>0.79999999999999993</v>
      </c>
      <c r="I1554" s="153">
        <v>0.79999999999999993</v>
      </c>
    </row>
    <row r="1555" spans="1:9" ht="15.75">
      <c r="A1555" s="155">
        <v>1547</v>
      </c>
      <c r="B1555" s="155" t="s">
        <v>2231</v>
      </c>
      <c r="C1555" s="154">
        <v>134</v>
      </c>
      <c r="D1555" s="153">
        <v>0.8</v>
      </c>
      <c r="E1555" s="153">
        <v>0.8</v>
      </c>
      <c r="F1555" s="153">
        <v>0.8</v>
      </c>
      <c r="G1555" s="153">
        <v>0.8</v>
      </c>
      <c r="H1555" s="153">
        <v>0.8</v>
      </c>
      <c r="I1555" s="153">
        <v>0.8</v>
      </c>
    </row>
    <row r="1556" spans="1:9" ht="15.75">
      <c r="A1556" s="155">
        <v>1548</v>
      </c>
      <c r="B1556" s="155" t="s">
        <v>2230</v>
      </c>
      <c r="C1556" s="154">
        <v>200</v>
      </c>
      <c r="D1556" s="153">
        <v>0.8</v>
      </c>
      <c r="E1556" s="153">
        <v>0.8</v>
      </c>
      <c r="F1556" s="153">
        <v>0.8</v>
      </c>
      <c r="G1556" s="153">
        <v>0.8</v>
      </c>
      <c r="H1556" s="153">
        <v>0.8</v>
      </c>
      <c r="I1556" s="153">
        <v>0.8</v>
      </c>
    </row>
    <row r="1557" spans="1:9" ht="15.75">
      <c r="A1557" s="155">
        <v>1549</v>
      </c>
      <c r="B1557" s="155" t="s">
        <v>2229</v>
      </c>
      <c r="C1557" s="154">
        <v>155.56</v>
      </c>
      <c r="D1557" s="153">
        <v>0.79999999999999993</v>
      </c>
      <c r="E1557" s="153">
        <v>0.79999999999999993</v>
      </c>
      <c r="F1557" s="153">
        <v>0.79999999999999993</v>
      </c>
      <c r="G1557" s="153">
        <v>0.79999999999999993</v>
      </c>
      <c r="H1557" s="153">
        <v>0.79999999999999993</v>
      </c>
      <c r="I1557" s="153">
        <v>0.79999999999999993</v>
      </c>
    </row>
    <row r="1558" spans="1:9" ht="15.75">
      <c r="A1558" s="155">
        <v>1550</v>
      </c>
      <c r="B1558" s="155" t="s">
        <v>2228</v>
      </c>
      <c r="C1558" s="154">
        <v>155.56</v>
      </c>
      <c r="D1558" s="153">
        <v>0.79999999999999993</v>
      </c>
      <c r="E1558" s="153">
        <v>0.79999999999999993</v>
      </c>
      <c r="F1558" s="153">
        <v>0.79999999999999993</v>
      </c>
      <c r="G1558" s="153">
        <v>0.79999999999999993</v>
      </c>
      <c r="H1558" s="153">
        <v>0.79999999999999993</v>
      </c>
      <c r="I1558" s="153">
        <v>0.79999999999999993</v>
      </c>
    </row>
    <row r="1559" spans="1:9" ht="15.75">
      <c r="A1559" s="155">
        <v>1551</v>
      </c>
      <c r="B1559" s="155" t="s">
        <v>2227</v>
      </c>
      <c r="C1559" s="154">
        <v>344.44</v>
      </c>
      <c r="D1559" s="153">
        <v>0.8</v>
      </c>
      <c r="E1559" s="153">
        <v>0.8</v>
      </c>
      <c r="F1559" s="153">
        <v>0.8</v>
      </c>
      <c r="G1559" s="153">
        <v>0.8</v>
      </c>
      <c r="H1559" s="153">
        <v>0.8</v>
      </c>
      <c r="I1559" s="153">
        <v>0.8</v>
      </c>
    </row>
    <row r="1560" spans="1:9" ht="15.75">
      <c r="A1560" s="155">
        <v>1552</v>
      </c>
      <c r="B1560" s="155" t="s">
        <v>2226</v>
      </c>
      <c r="C1560" s="154">
        <v>72.22</v>
      </c>
      <c r="D1560" s="153">
        <v>0.22154527831625589</v>
      </c>
      <c r="E1560" s="153">
        <v>0.22154527831625589</v>
      </c>
      <c r="F1560" s="153">
        <v>0.22154527831625589</v>
      </c>
      <c r="G1560" s="153">
        <v>0.22154527831625589</v>
      </c>
      <c r="H1560" s="153">
        <v>0.22154527831625589</v>
      </c>
      <c r="I1560" s="153">
        <v>0</v>
      </c>
    </row>
    <row r="1561" spans="1:9" ht="15.75">
      <c r="A1561" s="155">
        <v>1553</v>
      </c>
      <c r="B1561" s="155" t="s">
        <v>2225</v>
      </c>
      <c r="C1561" s="154">
        <v>666.67</v>
      </c>
      <c r="D1561" s="153">
        <v>0.8</v>
      </c>
      <c r="E1561" s="153">
        <v>0.8</v>
      </c>
      <c r="F1561" s="153">
        <v>0.8</v>
      </c>
      <c r="G1561" s="153">
        <v>0.8</v>
      </c>
      <c r="H1561" s="153">
        <v>0.8</v>
      </c>
      <c r="I1561" s="153">
        <v>0</v>
      </c>
    </row>
    <row r="1562" spans="1:9" ht="15.75">
      <c r="A1562" s="155">
        <v>1554</v>
      </c>
      <c r="B1562" s="155" t="s">
        <v>2224</v>
      </c>
      <c r="C1562" s="154">
        <v>77.78</v>
      </c>
      <c r="D1562" s="153">
        <v>0.66855232707636925</v>
      </c>
      <c r="E1562" s="153">
        <v>0.66855232707636925</v>
      </c>
      <c r="F1562" s="153">
        <v>0.66855232707636925</v>
      </c>
      <c r="G1562" s="153">
        <v>0.66855232707636925</v>
      </c>
      <c r="H1562" s="153">
        <v>0.79712008228336328</v>
      </c>
      <c r="I1562" s="153">
        <v>0.79712008228336328</v>
      </c>
    </row>
    <row r="1563" spans="1:9" ht="15.75">
      <c r="A1563" s="155">
        <v>1555</v>
      </c>
      <c r="B1563" s="155" t="s">
        <v>2223</v>
      </c>
      <c r="C1563" s="154">
        <v>600</v>
      </c>
      <c r="D1563" s="153">
        <v>0.8</v>
      </c>
      <c r="E1563" s="153">
        <v>0.8</v>
      </c>
      <c r="F1563" s="153">
        <v>0.8</v>
      </c>
      <c r="G1563" s="153">
        <v>0.8</v>
      </c>
      <c r="H1563" s="153">
        <v>0.8</v>
      </c>
      <c r="I1563" s="153">
        <v>0.8</v>
      </c>
    </row>
    <row r="1564" spans="1:9" ht="15.75">
      <c r="A1564" s="155">
        <v>1556</v>
      </c>
      <c r="B1564" s="155" t="s">
        <v>2222</v>
      </c>
      <c r="C1564" s="154">
        <v>83.33</v>
      </c>
      <c r="D1564" s="153">
        <v>0.86403456138245527</v>
      </c>
      <c r="E1564" s="153">
        <v>0.86403456138245527</v>
      </c>
      <c r="F1564" s="153">
        <v>0.86403456138245527</v>
      </c>
      <c r="G1564" s="153">
        <v>0.86403456138245527</v>
      </c>
      <c r="H1564" s="153">
        <v>0.86403456138245527</v>
      </c>
      <c r="I1564" s="153">
        <v>0.86403456138245527</v>
      </c>
    </row>
    <row r="1565" spans="1:9" ht="15.75">
      <c r="A1565" s="155">
        <v>1557</v>
      </c>
      <c r="B1565" s="155" t="s">
        <v>2221</v>
      </c>
      <c r="C1565" s="154">
        <v>255.56</v>
      </c>
      <c r="D1565" s="153">
        <v>0.8</v>
      </c>
      <c r="E1565" s="153">
        <v>0.8</v>
      </c>
      <c r="F1565" s="153">
        <v>0.8</v>
      </c>
      <c r="G1565" s="153">
        <v>0.8</v>
      </c>
      <c r="H1565" s="153">
        <v>0.8</v>
      </c>
      <c r="I1565" s="153">
        <v>0</v>
      </c>
    </row>
    <row r="1566" spans="1:9" ht="15.75">
      <c r="A1566" s="155">
        <v>1558</v>
      </c>
      <c r="B1566" s="155" t="s">
        <v>2220</v>
      </c>
      <c r="C1566" s="154">
        <v>83.33</v>
      </c>
      <c r="D1566" s="153">
        <v>0.43201728069122763</v>
      </c>
      <c r="E1566" s="153">
        <v>0.43201728069122763</v>
      </c>
      <c r="F1566" s="153">
        <v>0.43201728069122763</v>
      </c>
      <c r="G1566" s="153">
        <v>0.46801872074882994</v>
      </c>
      <c r="H1566" s="153">
        <v>0.46801872074882994</v>
      </c>
      <c r="I1566" s="153">
        <v>0.46801872074882994</v>
      </c>
    </row>
    <row r="1567" spans="1:9" ht="15.75">
      <c r="A1567" s="155">
        <v>1559</v>
      </c>
      <c r="B1567" s="155" t="s">
        <v>2219</v>
      </c>
      <c r="C1567" s="154">
        <v>155.56</v>
      </c>
      <c r="D1567" s="153">
        <v>0.79999999999999993</v>
      </c>
      <c r="E1567" s="153">
        <v>0.79999999999999993</v>
      </c>
      <c r="F1567" s="153">
        <v>0.79999999999999993</v>
      </c>
      <c r="G1567" s="153">
        <v>0.79999999999999993</v>
      </c>
      <c r="H1567" s="153">
        <v>0.79999999999999993</v>
      </c>
      <c r="I1567" s="153">
        <v>0.79999999999999993</v>
      </c>
    </row>
    <row r="1568" spans="1:9" ht="15.75">
      <c r="A1568" s="155">
        <v>1560</v>
      </c>
      <c r="B1568" s="155" t="s">
        <v>2218</v>
      </c>
      <c r="C1568" s="154">
        <v>100</v>
      </c>
      <c r="D1568" s="153">
        <v>0.34</v>
      </c>
      <c r="E1568" s="153">
        <v>0.36</v>
      </c>
      <c r="F1568" s="153">
        <v>0.54</v>
      </c>
      <c r="G1568" s="153">
        <v>0.54</v>
      </c>
      <c r="H1568" s="153">
        <v>0.54</v>
      </c>
      <c r="I1568" s="153">
        <v>0.54</v>
      </c>
    </row>
    <row r="1569" spans="1:9" ht="15.75">
      <c r="A1569" s="155">
        <v>1561</v>
      </c>
      <c r="B1569" s="155" t="s">
        <v>2217</v>
      </c>
      <c r="C1569" s="154">
        <v>200</v>
      </c>
      <c r="D1569" s="153">
        <v>0.8</v>
      </c>
      <c r="E1569" s="153">
        <v>0.8</v>
      </c>
      <c r="F1569" s="153">
        <v>0.8</v>
      </c>
      <c r="G1569" s="153">
        <v>0.8</v>
      </c>
      <c r="H1569" s="153">
        <v>0.8</v>
      </c>
      <c r="I1569" s="153">
        <v>0</v>
      </c>
    </row>
    <row r="1570" spans="1:9" ht="15.75">
      <c r="A1570" s="155">
        <v>1562</v>
      </c>
      <c r="B1570" s="155" t="s">
        <v>2216</v>
      </c>
      <c r="C1570" s="154">
        <v>200</v>
      </c>
      <c r="D1570" s="153">
        <v>1.389</v>
      </c>
      <c r="E1570" s="153">
        <v>1.254</v>
      </c>
      <c r="F1570" s="153">
        <v>1.0554000000000001</v>
      </c>
      <c r="G1570" s="153">
        <v>1.02</v>
      </c>
      <c r="H1570" s="153">
        <v>0.94499999999999995</v>
      </c>
      <c r="I1570" s="153">
        <v>0.96660000000000001</v>
      </c>
    </row>
    <row r="1571" spans="1:9" ht="15.75">
      <c r="A1571" s="155">
        <v>1563</v>
      </c>
      <c r="B1571" s="155" t="s">
        <v>2215</v>
      </c>
      <c r="C1571" s="154">
        <v>283.33</v>
      </c>
      <c r="D1571" s="153">
        <v>0.8</v>
      </c>
      <c r="E1571" s="153">
        <v>0.8</v>
      </c>
      <c r="F1571" s="153">
        <v>0.8</v>
      </c>
      <c r="G1571" s="153">
        <v>0.8</v>
      </c>
      <c r="H1571" s="153">
        <v>0.8</v>
      </c>
      <c r="I1571" s="153">
        <v>0.8</v>
      </c>
    </row>
    <row r="1572" spans="1:9" ht="15.75">
      <c r="A1572" s="155">
        <v>1564</v>
      </c>
      <c r="B1572" s="155" t="s">
        <v>2214</v>
      </c>
      <c r="C1572" s="154">
        <v>155.56</v>
      </c>
      <c r="D1572" s="153">
        <v>0.79999999999999993</v>
      </c>
      <c r="E1572" s="153">
        <v>0.79999999999999993</v>
      </c>
      <c r="F1572" s="153">
        <v>0.79999999999999993</v>
      </c>
      <c r="G1572" s="153">
        <v>0.79999999999999993</v>
      </c>
      <c r="H1572" s="153">
        <v>0.79999999999999993</v>
      </c>
      <c r="I1572" s="153">
        <v>0.79999999999999993</v>
      </c>
    </row>
    <row r="1573" spans="1:9" ht="15.75">
      <c r="A1573" s="155">
        <v>1565</v>
      </c>
      <c r="B1573" s="155" t="s">
        <v>2213</v>
      </c>
      <c r="C1573" s="154">
        <v>155.56</v>
      </c>
      <c r="D1573" s="153">
        <v>0.79999999999999993</v>
      </c>
      <c r="E1573" s="153">
        <v>0.79999999999999993</v>
      </c>
      <c r="F1573" s="153">
        <v>0.79999999999999993</v>
      </c>
      <c r="G1573" s="153">
        <v>0.79999999999999993</v>
      </c>
      <c r="H1573" s="153">
        <v>0.79999999999999993</v>
      </c>
      <c r="I1573" s="153">
        <v>0.79999999999999993</v>
      </c>
    </row>
    <row r="1574" spans="1:9" ht="15.75">
      <c r="A1574" s="155">
        <v>1566</v>
      </c>
      <c r="B1574" s="155" t="s">
        <v>2212</v>
      </c>
      <c r="C1574" s="154">
        <v>296.67</v>
      </c>
      <c r="D1574" s="153">
        <v>1.0651565712744799</v>
      </c>
      <c r="E1574" s="153">
        <v>1.0112245929821013</v>
      </c>
      <c r="F1574" s="153">
        <v>0.8</v>
      </c>
      <c r="G1574" s="153">
        <v>0.8</v>
      </c>
      <c r="H1574" s="153">
        <v>1.0651565712744799</v>
      </c>
      <c r="I1574" s="153">
        <v>1.1595375332861428</v>
      </c>
    </row>
    <row r="1575" spans="1:9" ht="15.75">
      <c r="A1575" s="155">
        <v>1567</v>
      </c>
      <c r="B1575" s="155" t="s">
        <v>2211</v>
      </c>
      <c r="C1575" s="154">
        <v>77.78</v>
      </c>
      <c r="D1575" s="153">
        <v>1</v>
      </c>
      <c r="E1575" s="153">
        <v>1</v>
      </c>
      <c r="F1575" s="153">
        <v>1</v>
      </c>
      <c r="G1575" s="153">
        <v>0</v>
      </c>
      <c r="H1575" s="153">
        <v>0.10285420416559526</v>
      </c>
      <c r="I1575" s="153">
        <v>0.10285420416559526</v>
      </c>
    </row>
    <row r="1576" spans="1:9" ht="15.75">
      <c r="A1576" s="155">
        <v>1568</v>
      </c>
      <c r="B1576" s="155" t="s">
        <v>2210</v>
      </c>
      <c r="C1576" s="154">
        <v>111.11</v>
      </c>
      <c r="D1576" s="153">
        <v>0.8</v>
      </c>
      <c r="E1576" s="153">
        <v>0.8</v>
      </c>
      <c r="F1576" s="153">
        <v>0.8</v>
      </c>
      <c r="G1576" s="153">
        <v>0.8</v>
      </c>
      <c r="H1576" s="153">
        <v>0.8</v>
      </c>
      <c r="I1576" s="153">
        <v>0.8</v>
      </c>
    </row>
    <row r="1577" spans="1:9" ht="15.75">
      <c r="A1577" s="155">
        <v>1569</v>
      </c>
      <c r="B1577" s="155" t="s">
        <v>2209</v>
      </c>
      <c r="C1577" s="154">
        <v>715</v>
      </c>
      <c r="D1577" s="153">
        <v>0.8</v>
      </c>
      <c r="E1577" s="153">
        <v>0.8</v>
      </c>
      <c r="F1577" s="153">
        <v>0.8</v>
      </c>
      <c r="G1577" s="153">
        <v>0.8</v>
      </c>
      <c r="H1577" s="153">
        <v>0.8</v>
      </c>
      <c r="I1577" s="153">
        <v>0.8</v>
      </c>
    </row>
    <row r="1578" spans="1:9" ht="15.75">
      <c r="A1578" s="155">
        <v>1570</v>
      </c>
      <c r="B1578" s="155" t="s">
        <v>2208</v>
      </c>
      <c r="C1578" s="154">
        <v>2593.33</v>
      </c>
      <c r="D1578" s="153">
        <v>0.80000000000000016</v>
      </c>
      <c r="E1578" s="153">
        <v>0.80000000000000016</v>
      </c>
      <c r="F1578" s="153">
        <v>0.80000000000000016</v>
      </c>
      <c r="G1578" s="153">
        <v>0.80000000000000016</v>
      </c>
      <c r="H1578" s="153">
        <v>0.80000000000000016</v>
      </c>
      <c r="I1578" s="153">
        <v>0.80000000000000016</v>
      </c>
    </row>
    <row r="1579" spans="1:9" ht="15.75">
      <c r="A1579" s="155">
        <v>1571</v>
      </c>
      <c r="B1579" s="155" t="s">
        <v>2207</v>
      </c>
      <c r="C1579" s="154">
        <v>850</v>
      </c>
      <c r="D1579" s="153">
        <v>0.8</v>
      </c>
      <c r="E1579" s="153">
        <v>0.8</v>
      </c>
      <c r="F1579" s="153">
        <v>0.8</v>
      </c>
      <c r="G1579" s="153">
        <v>0.8</v>
      </c>
      <c r="H1579" s="153">
        <v>0.8</v>
      </c>
      <c r="I1579" s="153">
        <v>0.8</v>
      </c>
    </row>
    <row r="1580" spans="1:9" ht="15.75">
      <c r="A1580" s="155">
        <v>1572</v>
      </c>
      <c r="B1580" s="155" t="s">
        <v>3708</v>
      </c>
      <c r="C1580" s="154">
        <v>100</v>
      </c>
      <c r="D1580" s="153">
        <v>0</v>
      </c>
      <c r="E1580" s="153">
        <v>0.78</v>
      </c>
      <c r="F1580" s="153">
        <v>0.99</v>
      </c>
      <c r="G1580" s="153">
        <v>0.99</v>
      </c>
      <c r="H1580" s="153">
        <v>0.99</v>
      </c>
      <c r="I1580" s="153">
        <v>0</v>
      </c>
    </row>
    <row r="1581" spans="1:9" ht="15.75">
      <c r="A1581" s="155">
        <v>1573</v>
      </c>
      <c r="B1581" s="155" t="s">
        <v>2206</v>
      </c>
      <c r="C1581" s="154">
        <v>166.67</v>
      </c>
      <c r="D1581" s="153">
        <v>0.80000000000000016</v>
      </c>
      <c r="E1581" s="153">
        <v>0.80000000000000016</v>
      </c>
      <c r="F1581" s="153">
        <v>0.80000000000000016</v>
      </c>
      <c r="G1581" s="153">
        <v>0.80000000000000016</v>
      </c>
      <c r="H1581" s="153">
        <v>0.80000000000000016</v>
      </c>
      <c r="I1581" s="153">
        <v>0.80000000000000016</v>
      </c>
    </row>
    <row r="1582" spans="1:9" ht="15.75">
      <c r="A1582" s="155">
        <v>1574</v>
      </c>
      <c r="B1582" s="155" t="s">
        <v>2205</v>
      </c>
      <c r="C1582" s="154">
        <v>155.56</v>
      </c>
      <c r="D1582" s="153">
        <v>0.79999999999999993</v>
      </c>
      <c r="E1582" s="153">
        <v>0.79999999999999993</v>
      </c>
      <c r="F1582" s="153">
        <v>0.79999999999999993</v>
      </c>
      <c r="G1582" s="153">
        <v>0.79999999999999993</v>
      </c>
      <c r="H1582" s="153">
        <v>0.79999999999999993</v>
      </c>
      <c r="I1582" s="153">
        <v>0.79999999999999993</v>
      </c>
    </row>
    <row r="1583" spans="1:9" ht="15.75">
      <c r="A1583" s="155">
        <v>1575</v>
      </c>
      <c r="B1583" s="155" t="s">
        <v>2204</v>
      </c>
      <c r="C1583" s="154">
        <v>77.78</v>
      </c>
      <c r="D1583" s="153">
        <v>0.65569555155566983</v>
      </c>
      <c r="E1583" s="153">
        <v>0.65569555155566983</v>
      </c>
      <c r="F1583" s="153">
        <v>0.65569555155566983</v>
      </c>
      <c r="G1583" s="153">
        <v>0.65569555155566983</v>
      </c>
      <c r="H1583" s="153">
        <v>0.65569555155566983</v>
      </c>
      <c r="I1583" s="153">
        <v>0</v>
      </c>
    </row>
    <row r="1584" spans="1:9" ht="15.75">
      <c r="A1584" s="155">
        <v>1576</v>
      </c>
      <c r="B1584" s="155" t="s">
        <v>2203</v>
      </c>
      <c r="C1584" s="154">
        <v>177.78</v>
      </c>
      <c r="D1584" s="153">
        <v>0.79999999999999993</v>
      </c>
      <c r="E1584" s="153">
        <v>0.79999999999999993</v>
      </c>
      <c r="F1584" s="153">
        <v>0.79999999999999993</v>
      </c>
      <c r="G1584" s="153">
        <v>0.79999999999999993</v>
      </c>
      <c r="H1584" s="153">
        <v>0.79999999999999993</v>
      </c>
      <c r="I1584" s="153">
        <v>0.79999999999999993</v>
      </c>
    </row>
    <row r="1585" spans="1:9" ht="15.75">
      <c r="A1585" s="155">
        <v>1577</v>
      </c>
      <c r="B1585" s="155" t="s">
        <v>2202</v>
      </c>
      <c r="C1585" s="154">
        <v>422.22</v>
      </c>
      <c r="D1585" s="153">
        <v>0.79999999999999993</v>
      </c>
      <c r="E1585" s="153">
        <v>0.79999999999999993</v>
      </c>
      <c r="F1585" s="153">
        <v>0.79999999999999993</v>
      </c>
      <c r="G1585" s="153">
        <v>0.79999999999999993</v>
      </c>
      <c r="H1585" s="153">
        <v>0.79999999999999993</v>
      </c>
      <c r="I1585" s="153">
        <v>0.79999999999999993</v>
      </c>
    </row>
    <row r="1586" spans="1:9" ht="15.75">
      <c r="A1586" s="155">
        <v>1578</v>
      </c>
      <c r="B1586" s="155" t="s">
        <v>2202</v>
      </c>
      <c r="C1586" s="154">
        <v>997.78</v>
      </c>
      <c r="D1586" s="153">
        <v>0.8</v>
      </c>
      <c r="E1586" s="153">
        <v>0.8</v>
      </c>
      <c r="F1586" s="153">
        <v>0.8</v>
      </c>
      <c r="G1586" s="153">
        <v>0.8</v>
      </c>
      <c r="H1586" s="153">
        <v>0.8</v>
      </c>
      <c r="I1586" s="153">
        <v>0</v>
      </c>
    </row>
    <row r="1587" spans="1:9" ht="15.75">
      <c r="A1587" s="155">
        <v>1579</v>
      </c>
      <c r="B1587" s="155" t="s">
        <v>2201</v>
      </c>
      <c r="C1587" s="154">
        <v>866.67</v>
      </c>
      <c r="D1587" s="153">
        <v>0.83076603551524808</v>
      </c>
      <c r="E1587" s="153">
        <v>0.8</v>
      </c>
      <c r="F1587" s="153">
        <v>0.88615043788293124</v>
      </c>
      <c r="G1587" s="153">
        <v>0.88615043788293124</v>
      </c>
      <c r="H1587" s="153">
        <v>0.8</v>
      </c>
      <c r="I1587" s="153">
        <v>0.8</v>
      </c>
    </row>
    <row r="1588" spans="1:9" ht="15.75">
      <c r="A1588" s="155">
        <v>1580</v>
      </c>
      <c r="B1588" s="155" t="s">
        <v>2200</v>
      </c>
      <c r="C1588" s="154">
        <v>1232.22</v>
      </c>
      <c r="D1588" s="153">
        <v>0.79999999999999993</v>
      </c>
      <c r="E1588" s="153">
        <v>0.79999999999999993</v>
      </c>
      <c r="F1588" s="153">
        <v>0.79999999999999993</v>
      </c>
      <c r="G1588" s="153">
        <v>0.79999999999999993</v>
      </c>
      <c r="H1588" s="153">
        <v>0.79999999999999993</v>
      </c>
      <c r="I1588" s="153">
        <v>0.79999999999999993</v>
      </c>
    </row>
    <row r="1589" spans="1:9" ht="15.75">
      <c r="A1589" s="155">
        <v>1581</v>
      </c>
      <c r="B1589" s="155" t="s">
        <v>2199</v>
      </c>
      <c r="C1589" s="154">
        <v>111.11</v>
      </c>
      <c r="D1589" s="153">
        <v>0.8</v>
      </c>
      <c r="E1589" s="153">
        <v>0.8</v>
      </c>
      <c r="F1589" s="153">
        <v>0.8</v>
      </c>
      <c r="G1589" s="153">
        <v>0.8</v>
      </c>
      <c r="H1589" s="153">
        <v>0.8</v>
      </c>
      <c r="I1589" s="153">
        <v>0.8</v>
      </c>
    </row>
    <row r="1590" spans="1:9" ht="15.75">
      <c r="A1590" s="155">
        <v>1582</v>
      </c>
      <c r="B1590" s="155" t="s">
        <v>2198</v>
      </c>
      <c r="C1590" s="154">
        <v>2000</v>
      </c>
      <c r="D1590" s="153">
        <v>0.8</v>
      </c>
      <c r="E1590" s="153">
        <v>0.8</v>
      </c>
      <c r="F1590" s="153">
        <v>0.8</v>
      </c>
      <c r="G1590" s="153">
        <v>0.8</v>
      </c>
      <c r="H1590" s="153">
        <v>0.8</v>
      </c>
      <c r="I1590" s="153">
        <v>0</v>
      </c>
    </row>
    <row r="1591" spans="1:9" ht="15.75">
      <c r="A1591" s="155">
        <v>1583</v>
      </c>
      <c r="B1591" s="155" t="s">
        <v>2197</v>
      </c>
      <c r="C1591" s="154">
        <v>108.89</v>
      </c>
      <c r="D1591" s="153">
        <v>0.42244466893194965</v>
      </c>
      <c r="E1591" s="153">
        <v>0.42244466893194965</v>
      </c>
      <c r="F1591" s="153">
        <v>0.42244466893194965</v>
      </c>
      <c r="G1591" s="153">
        <v>0.42244466893194965</v>
      </c>
      <c r="H1591" s="153">
        <v>0.42244466893194965</v>
      </c>
      <c r="I1591" s="153">
        <v>0.42244466893194965</v>
      </c>
    </row>
    <row r="1592" spans="1:9" ht="15.75">
      <c r="A1592" s="155">
        <v>1584</v>
      </c>
      <c r="B1592" s="155" t="s">
        <v>2196</v>
      </c>
      <c r="C1592" s="154">
        <v>100</v>
      </c>
      <c r="D1592" s="153">
        <v>0</v>
      </c>
      <c r="E1592" s="153">
        <v>0.16</v>
      </c>
      <c r="F1592" s="153">
        <v>0.57999999999999996</v>
      </c>
      <c r="G1592" s="153">
        <v>0.57999999999999996</v>
      </c>
      <c r="H1592" s="153">
        <v>0.57999999999999996</v>
      </c>
      <c r="I1592" s="153">
        <v>0.62</v>
      </c>
    </row>
    <row r="1593" spans="1:9" ht="15.75">
      <c r="A1593" s="155">
        <v>1585</v>
      </c>
      <c r="B1593" s="155" t="s">
        <v>2195</v>
      </c>
      <c r="C1593" s="154">
        <v>102.22</v>
      </c>
      <c r="D1593" s="153">
        <v>1.1348072784190961</v>
      </c>
      <c r="E1593" s="153">
        <v>1.1348072784190961</v>
      </c>
      <c r="F1593" s="153">
        <v>1.1348072784190961</v>
      </c>
      <c r="G1593" s="153">
        <v>1.1348072784190961</v>
      </c>
      <c r="H1593" s="153">
        <v>1.1348072784190961</v>
      </c>
      <c r="I1593" s="153">
        <v>1.1348072784190961</v>
      </c>
    </row>
    <row r="1594" spans="1:9" ht="15.75">
      <c r="A1594" s="155">
        <v>1586</v>
      </c>
      <c r="B1594" s="155" t="s">
        <v>2194</v>
      </c>
      <c r="C1594" s="154">
        <v>98.89</v>
      </c>
      <c r="D1594" s="153">
        <v>6.0673475578926078E-2</v>
      </c>
      <c r="E1594" s="153">
        <v>6.0673475578926078E-2</v>
      </c>
      <c r="F1594" s="153">
        <v>6.0673475578926078E-2</v>
      </c>
      <c r="G1594" s="153">
        <v>6.0673475578926078E-2</v>
      </c>
      <c r="H1594" s="153">
        <v>7.0785721508747096E-2</v>
      </c>
      <c r="I1594" s="153">
        <v>0</v>
      </c>
    </row>
    <row r="1595" spans="1:9" ht="15.75">
      <c r="A1595" s="155">
        <v>1587</v>
      </c>
      <c r="B1595" s="155" t="s">
        <v>2193</v>
      </c>
      <c r="C1595" s="154">
        <v>1600</v>
      </c>
      <c r="D1595" s="153">
        <v>0.8</v>
      </c>
      <c r="E1595" s="153">
        <v>0.8</v>
      </c>
      <c r="F1595" s="153">
        <v>0.8</v>
      </c>
      <c r="G1595" s="153">
        <v>0.8</v>
      </c>
      <c r="H1595" s="153">
        <v>0.8</v>
      </c>
      <c r="I1595" s="153">
        <v>0</v>
      </c>
    </row>
    <row r="1596" spans="1:9" ht="15.75">
      <c r="A1596" s="155">
        <v>1588</v>
      </c>
      <c r="B1596" s="155" t="s">
        <v>2192</v>
      </c>
      <c r="C1596" s="154">
        <v>138.88999999999999</v>
      </c>
      <c r="D1596" s="153">
        <v>0.8</v>
      </c>
      <c r="E1596" s="153">
        <v>0.8</v>
      </c>
      <c r="F1596" s="153">
        <v>0.8</v>
      </c>
      <c r="G1596" s="153">
        <v>0.8</v>
      </c>
      <c r="H1596" s="153">
        <v>0.8</v>
      </c>
      <c r="I1596" s="153">
        <v>0.8</v>
      </c>
    </row>
    <row r="1597" spans="1:9" ht="15.75">
      <c r="A1597" s="155">
        <v>1589</v>
      </c>
      <c r="B1597" s="155" t="s">
        <v>2191</v>
      </c>
      <c r="C1597" s="154">
        <v>266.67</v>
      </c>
      <c r="D1597" s="153">
        <v>0.8</v>
      </c>
      <c r="E1597" s="153">
        <v>0.8</v>
      </c>
      <c r="F1597" s="153">
        <v>0.8</v>
      </c>
      <c r="G1597" s="153">
        <v>0.8</v>
      </c>
      <c r="H1597" s="153">
        <v>0.8</v>
      </c>
      <c r="I1597" s="153">
        <v>0.8</v>
      </c>
    </row>
    <row r="1598" spans="1:9" ht="15.75">
      <c r="A1598" s="155">
        <v>1590</v>
      </c>
      <c r="B1598" s="155" t="s">
        <v>2190</v>
      </c>
      <c r="C1598" s="154">
        <v>588.89</v>
      </c>
      <c r="D1598" s="153">
        <v>0.8</v>
      </c>
      <c r="E1598" s="153">
        <v>0.8</v>
      </c>
      <c r="F1598" s="153">
        <v>0.8</v>
      </c>
      <c r="G1598" s="153">
        <v>0.8</v>
      </c>
      <c r="H1598" s="153">
        <v>0.8</v>
      </c>
      <c r="I1598" s="153">
        <v>0.8</v>
      </c>
    </row>
    <row r="1599" spans="1:9" ht="15.75">
      <c r="A1599" s="155">
        <v>1591</v>
      </c>
      <c r="B1599" s="155" t="s">
        <v>2189</v>
      </c>
      <c r="C1599" s="154">
        <v>133.33000000000001</v>
      </c>
      <c r="D1599" s="153">
        <v>0.79999999999999993</v>
      </c>
      <c r="E1599" s="153">
        <v>0.79999999999999993</v>
      </c>
      <c r="F1599" s="153">
        <v>0.79999999999999993</v>
      </c>
      <c r="G1599" s="153">
        <v>0.79999999999999993</v>
      </c>
      <c r="H1599" s="153">
        <v>0.79999999999999993</v>
      </c>
      <c r="I1599" s="153">
        <v>0</v>
      </c>
    </row>
    <row r="1600" spans="1:9" ht="15.75">
      <c r="A1600" s="155">
        <v>1592</v>
      </c>
      <c r="B1600" s="155" t="s">
        <v>2188</v>
      </c>
      <c r="C1600" s="154">
        <v>133.33000000000001</v>
      </c>
      <c r="D1600" s="153">
        <v>0.79999999999999993</v>
      </c>
      <c r="E1600" s="153">
        <v>0.79999999999999993</v>
      </c>
      <c r="F1600" s="153">
        <v>0.79999999999999993</v>
      </c>
      <c r="G1600" s="153">
        <v>0.79999999999999993</v>
      </c>
      <c r="H1600" s="153">
        <v>0.79999999999999993</v>
      </c>
      <c r="I1600" s="153">
        <v>0</v>
      </c>
    </row>
    <row r="1601" spans="1:9" ht="15.75">
      <c r="A1601" s="155">
        <v>1593</v>
      </c>
      <c r="B1601" s="155" t="s">
        <v>2187</v>
      </c>
      <c r="C1601" s="154">
        <v>290</v>
      </c>
      <c r="D1601" s="153">
        <v>0.8</v>
      </c>
      <c r="E1601" s="153">
        <v>0.8</v>
      </c>
      <c r="F1601" s="153">
        <v>0.8</v>
      </c>
      <c r="G1601" s="153">
        <v>0.8</v>
      </c>
      <c r="H1601" s="153">
        <v>0.8</v>
      </c>
      <c r="I1601" s="153">
        <v>0.8</v>
      </c>
    </row>
    <row r="1602" spans="1:9" ht="15.75">
      <c r="A1602" s="155">
        <v>1594</v>
      </c>
      <c r="B1602" s="155" t="s">
        <v>2186</v>
      </c>
      <c r="C1602" s="154">
        <v>122.22</v>
      </c>
      <c r="D1602" s="153">
        <v>0.79999999999999993</v>
      </c>
      <c r="E1602" s="153">
        <v>0.79999999999999993</v>
      </c>
      <c r="F1602" s="153">
        <v>0.79999999999999993</v>
      </c>
      <c r="G1602" s="153">
        <v>0.79999999999999993</v>
      </c>
      <c r="H1602" s="153">
        <v>0.79999999999999993</v>
      </c>
      <c r="I1602" s="153">
        <v>0</v>
      </c>
    </row>
    <row r="1603" spans="1:9" ht="15.75">
      <c r="A1603" s="155">
        <v>1595</v>
      </c>
      <c r="B1603" s="155" t="s">
        <v>2185</v>
      </c>
      <c r="C1603" s="154">
        <v>202.22</v>
      </c>
      <c r="D1603" s="153">
        <v>0.8</v>
      </c>
      <c r="E1603" s="153">
        <v>0.8</v>
      </c>
      <c r="F1603" s="153">
        <v>0.8</v>
      </c>
      <c r="G1603" s="153">
        <v>0.9557907229749778</v>
      </c>
      <c r="H1603" s="153">
        <v>0.84739392740579578</v>
      </c>
      <c r="I1603" s="153">
        <v>0</v>
      </c>
    </row>
    <row r="1604" spans="1:9" ht="15.75">
      <c r="A1604" s="155">
        <v>1596</v>
      </c>
      <c r="B1604" s="155" t="s">
        <v>2184</v>
      </c>
      <c r="C1604" s="154">
        <v>157.78</v>
      </c>
      <c r="D1604" s="153">
        <v>0.8</v>
      </c>
      <c r="E1604" s="153">
        <v>0.8</v>
      </c>
      <c r="F1604" s="153">
        <v>0.8</v>
      </c>
      <c r="G1604" s="153">
        <v>0.8</v>
      </c>
      <c r="H1604" s="153">
        <v>0.8</v>
      </c>
      <c r="I1604" s="153">
        <v>0.8</v>
      </c>
    </row>
    <row r="1605" spans="1:9" ht="15.75">
      <c r="A1605" s="155">
        <v>1597</v>
      </c>
      <c r="B1605" s="155" t="s">
        <v>2183</v>
      </c>
      <c r="C1605" s="154">
        <v>100</v>
      </c>
      <c r="D1605" s="153">
        <v>0.46</v>
      </c>
      <c r="E1605" s="153">
        <v>0.46</v>
      </c>
      <c r="F1605" s="153">
        <v>0.5</v>
      </c>
      <c r="G1605" s="153">
        <v>0.55000000000000004</v>
      </c>
      <c r="H1605" s="153">
        <v>0.55000000000000004</v>
      </c>
      <c r="I1605" s="153">
        <v>0</v>
      </c>
    </row>
    <row r="1606" spans="1:9" ht="15.75">
      <c r="A1606" s="155">
        <v>1598</v>
      </c>
      <c r="B1606" s="155" t="s">
        <v>2182</v>
      </c>
      <c r="C1606" s="154">
        <v>100</v>
      </c>
      <c r="D1606" s="153">
        <v>0</v>
      </c>
      <c r="E1606" s="153">
        <v>0</v>
      </c>
      <c r="F1606" s="153">
        <v>0</v>
      </c>
      <c r="G1606" s="153">
        <v>0.84</v>
      </c>
      <c r="H1606" s="153">
        <v>0.84</v>
      </c>
      <c r="I1606" s="153">
        <v>0</v>
      </c>
    </row>
    <row r="1607" spans="1:9" ht="15.75">
      <c r="A1607" s="155">
        <v>1599</v>
      </c>
      <c r="B1607" s="155" t="s">
        <v>2181</v>
      </c>
      <c r="C1607" s="154">
        <v>222.22</v>
      </c>
      <c r="D1607" s="153">
        <v>0.8</v>
      </c>
      <c r="E1607" s="153">
        <v>0.8</v>
      </c>
      <c r="F1607" s="153">
        <v>0.8</v>
      </c>
      <c r="G1607" s="153">
        <v>0.8</v>
      </c>
      <c r="H1607" s="153">
        <v>0.8</v>
      </c>
      <c r="I1607" s="153">
        <v>0</v>
      </c>
    </row>
    <row r="1608" spans="1:9" ht="15.75">
      <c r="A1608" s="155">
        <v>1600</v>
      </c>
      <c r="B1608" s="155" t="s">
        <v>2180</v>
      </c>
      <c r="C1608" s="154">
        <v>318.89</v>
      </c>
      <c r="D1608" s="153">
        <v>0.8</v>
      </c>
      <c r="E1608" s="153">
        <v>0.8</v>
      </c>
      <c r="F1608" s="153">
        <v>0.8</v>
      </c>
      <c r="G1608" s="153">
        <v>0.8</v>
      </c>
      <c r="H1608" s="153">
        <v>0.8</v>
      </c>
      <c r="I1608" s="153">
        <v>0.8</v>
      </c>
    </row>
    <row r="1609" spans="1:9" ht="15.75">
      <c r="A1609" s="155">
        <v>1601</v>
      </c>
      <c r="B1609" s="155" t="s">
        <v>3709</v>
      </c>
      <c r="C1609" s="154">
        <v>122.22</v>
      </c>
      <c r="D1609" s="153">
        <v>0.85027000490918014</v>
      </c>
      <c r="E1609" s="153">
        <v>0</v>
      </c>
      <c r="F1609" s="153">
        <v>0.80576010472917692</v>
      </c>
      <c r="G1609" s="153">
        <v>1.0230731467844871</v>
      </c>
      <c r="H1609" s="153">
        <v>1.0453280968744887</v>
      </c>
      <c r="I1609" s="153">
        <v>0</v>
      </c>
    </row>
    <row r="1610" spans="1:9" ht="15.75">
      <c r="A1610" s="155">
        <v>1602</v>
      </c>
      <c r="B1610" s="155" t="s">
        <v>2179</v>
      </c>
      <c r="C1610" s="154">
        <v>88.89</v>
      </c>
      <c r="D1610" s="153">
        <v>8.9998875014062327E-2</v>
      </c>
      <c r="E1610" s="153">
        <v>0.47249409382382718</v>
      </c>
      <c r="F1610" s="153">
        <v>0.5849926875914051</v>
      </c>
      <c r="G1610" s="153">
        <v>0.5849926875914051</v>
      </c>
      <c r="H1610" s="153">
        <v>0.5849926875914051</v>
      </c>
      <c r="I1610" s="153">
        <v>0.5849926875914051</v>
      </c>
    </row>
    <row r="1611" spans="1:9" ht="15.75">
      <c r="A1611" s="155">
        <v>1603</v>
      </c>
      <c r="B1611" s="155" t="s">
        <v>3710</v>
      </c>
      <c r="C1611" s="154">
        <v>2377.7800000000002</v>
      </c>
      <c r="D1611" s="153">
        <v>0.79999999999999993</v>
      </c>
      <c r="E1611" s="153">
        <v>0.79999999999999993</v>
      </c>
      <c r="F1611" s="153">
        <v>0.79999999999999993</v>
      </c>
      <c r="G1611" s="153">
        <v>0.79999999999999993</v>
      </c>
      <c r="H1611" s="153">
        <v>0.79999999999999993</v>
      </c>
      <c r="I1611" s="153">
        <v>0</v>
      </c>
    </row>
    <row r="1612" spans="1:9" ht="15.75">
      <c r="A1612" s="155">
        <v>1604</v>
      </c>
      <c r="B1612" s="155" t="s">
        <v>2178</v>
      </c>
      <c r="C1612" s="154">
        <v>144.44</v>
      </c>
      <c r="D1612" s="153">
        <v>0.8</v>
      </c>
      <c r="E1612" s="153">
        <v>0.8</v>
      </c>
      <c r="F1612" s="153">
        <v>0.8</v>
      </c>
      <c r="G1612" s="153">
        <v>0.8</v>
      </c>
      <c r="H1612" s="153">
        <v>0.8</v>
      </c>
      <c r="I1612" s="153">
        <v>0</v>
      </c>
    </row>
    <row r="1613" spans="1:9" ht="15.75">
      <c r="A1613" s="155">
        <v>1605</v>
      </c>
      <c r="B1613" s="155" t="s">
        <v>3711</v>
      </c>
      <c r="C1613" s="154">
        <v>526.66999999999996</v>
      </c>
      <c r="D1613" s="153">
        <v>0</v>
      </c>
      <c r="E1613" s="153">
        <v>0</v>
      </c>
      <c r="F1613" s="153">
        <v>0.8</v>
      </c>
      <c r="G1613" s="153">
        <v>0.8</v>
      </c>
      <c r="H1613" s="153">
        <v>0.8</v>
      </c>
      <c r="I1613" s="153">
        <v>0</v>
      </c>
    </row>
    <row r="1614" spans="1:9" ht="15.75">
      <c r="A1614" s="155">
        <v>1606</v>
      </c>
      <c r="B1614" s="155" t="s">
        <v>2177</v>
      </c>
      <c r="C1614" s="154">
        <v>88.89</v>
      </c>
      <c r="D1614" s="153">
        <v>8.9998875014062327E-2</v>
      </c>
      <c r="E1614" s="153">
        <v>0.1124985937675779</v>
      </c>
      <c r="F1614" s="153">
        <v>0.1124985937675779</v>
      </c>
      <c r="G1614" s="153">
        <v>0.1124985937675779</v>
      </c>
      <c r="H1614" s="153">
        <v>0.12374845314433569</v>
      </c>
      <c r="I1614" s="153">
        <v>0</v>
      </c>
    </row>
    <row r="1615" spans="1:9" ht="15.75">
      <c r="A1615" s="155">
        <v>1607</v>
      </c>
      <c r="B1615" s="155" t="s">
        <v>2176</v>
      </c>
      <c r="C1615" s="154">
        <v>536.66999999999996</v>
      </c>
      <c r="D1615" s="153">
        <v>0.8</v>
      </c>
      <c r="E1615" s="153">
        <v>0.8</v>
      </c>
      <c r="F1615" s="153">
        <v>0.8</v>
      </c>
      <c r="G1615" s="153">
        <v>0.8</v>
      </c>
      <c r="H1615" s="153">
        <v>0.8</v>
      </c>
      <c r="I1615" s="153">
        <v>0</v>
      </c>
    </row>
    <row r="1616" spans="1:9" ht="15.75">
      <c r="A1616" s="155">
        <v>1608</v>
      </c>
      <c r="B1616" s="155" t="s">
        <v>2175</v>
      </c>
      <c r="C1616" s="154">
        <v>133.33000000000001</v>
      </c>
      <c r="D1616" s="153">
        <v>0.79999999999999993</v>
      </c>
      <c r="E1616" s="153">
        <v>0.79999999999999993</v>
      </c>
      <c r="F1616" s="153">
        <v>0.79999999999999993</v>
      </c>
      <c r="G1616" s="153">
        <v>0.79999999999999993</v>
      </c>
      <c r="H1616" s="153">
        <v>0.79999999999999993</v>
      </c>
      <c r="I1616" s="153">
        <v>0</v>
      </c>
    </row>
    <row r="1617" spans="1:9" ht="15.75">
      <c r="A1617" s="155">
        <v>1609</v>
      </c>
      <c r="B1617" s="155" t="s">
        <v>2174</v>
      </c>
      <c r="C1617" s="154">
        <v>85.56</v>
      </c>
      <c r="D1617" s="153">
        <v>0.10518934081346423</v>
      </c>
      <c r="E1617" s="153">
        <v>0.10518934081346423</v>
      </c>
      <c r="F1617" s="153">
        <v>0.11687704534829359</v>
      </c>
      <c r="G1617" s="153">
        <v>0.12856474988312294</v>
      </c>
      <c r="H1617" s="153">
        <v>0.24544179523141654</v>
      </c>
      <c r="I1617" s="153">
        <v>0</v>
      </c>
    </row>
    <row r="1618" spans="1:9" ht="15.75">
      <c r="A1618" s="155">
        <v>1610</v>
      </c>
      <c r="B1618" s="155" t="s">
        <v>2173</v>
      </c>
      <c r="C1618" s="154">
        <v>133.33000000000001</v>
      </c>
      <c r="D1618" s="153">
        <v>1.1250281257031425</v>
      </c>
      <c r="E1618" s="153">
        <v>1.4850371259281481</v>
      </c>
      <c r="F1618" s="153">
        <v>1.1400285007125177</v>
      </c>
      <c r="G1618" s="153">
        <v>1.3650341258531462</v>
      </c>
      <c r="H1618" s="153">
        <v>1.3650341258531462</v>
      </c>
      <c r="I1618" s="153">
        <v>1.350033750843771</v>
      </c>
    </row>
    <row r="1619" spans="1:9" ht="15.75">
      <c r="A1619" s="155">
        <v>1611</v>
      </c>
      <c r="B1619" s="155" t="s">
        <v>2172</v>
      </c>
      <c r="C1619" s="154">
        <v>83.33</v>
      </c>
      <c r="D1619" s="153">
        <v>1</v>
      </c>
      <c r="E1619" s="153">
        <v>1</v>
      </c>
      <c r="F1619" s="153">
        <v>1</v>
      </c>
      <c r="G1619" s="153">
        <v>0.1920076803072123</v>
      </c>
      <c r="H1619" s="153">
        <v>0.43201728069122763</v>
      </c>
      <c r="I1619" s="153">
        <v>0</v>
      </c>
    </row>
    <row r="1620" spans="1:9" ht="15.75">
      <c r="A1620" s="155">
        <v>1612</v>
      </c>
      <c r="B1620" s="155" t="s">
        <v>3712</v>
      </c>
      <c r="C1620" s="154">
        <v>375</v>
      </c>
      <c r="D1620" s="153">
        <v>0</v>
      </c>
      <c r="E1620" s="153">
        <v>0</v>
      </c>
      <c r="F1620" s="153">
        <v>0.8</v>
      </c>
      <c r="G1620" s="153">
        <v>0.8</v>
      </c>
      <c r="H1620" s="153">
        <v>0.8</v>
      </c>
      <c r="I1620" s="153">
        <v>0</v>
      </c>
    </row>
    <row r="1621" spans="1:9" ht="15.75">
      <c r="A1621" s="155">
        <v>1613</v>
      </c>
      <c r="B1621" s="155" t="s">
        <v>3713</v>
      </c>
      <c r="C1621" s="154">
        <v>222.22</v>
      </c>
      <c r="D1621" s="153">
        <v>0.8</v>
      </c>
      <c r="E1621" s="153">
        <v>0.8</v>
      </c>
      <c r="F1621" s="153">
        <v>0.8</v>
      </c>
      <c r="G1621" s="153">
        <v>0.8</v>
      </c>
      <c r="H1621" s="153">
        <v>0.8</v>
      </c>
      <c r="I1621" s="153">
        <v>0</v>
      </c>
    </row>
    <row r="1622" spans="1:9" ht="15.75">
      <c r="A1622" s="155">
        <v>1614</v>
      </c>
      <c r="B1622" s="155" t="s">
        <v>2171</v>
      </c>
      <c r="C1622" s="154">
        <v>214.44</v>
      </c>
      <c r="D1622" s="153">
        <v>0.79999999999999993</v>
      </c>
      <c r="E1622" s="153">
        <v>0.79999999999999993</v>
      </c>
      <c r="F1622" s="153">
        <v>0.79999999999999993</v>
      </c>
      <c r="G1622" s="153">
        <v>0.79999999999999993</v>
      </c>
      <c r="H1622" s="153">
        <v>0.79999999999999993</v>
      </c>
      <c r="I1622" s="153">
        <v>0</v>
      </c>
    </row>
    <row r="1623" spans="1:9" ht="15.75">
      <c r="A1623" s="155">
        <v>1615</v>
      </c>
      <c r="B1623" s="155" t="s">
        <v>2170</v>
      </c>
      <c r="C1623" s="154">
        <v>330</v>
      </c>
      <c r="D1623" s="153">
        <v>0</v>
      </c>
      <c r="E1623" s="153">
        <v>0.8</v>
      </c>
      <c r="F1623" s="153">
        <v>0</v>
      </c>
      <c r="G1623" s="153">
        <v>0.8</v>
      </c>
      <c r="H1623" s="153">
        <v>0.8</v>
      </c>
      <c r="I1623" s="153">
        <v>0</v>
      </c>
    </row>
    <row r="1624" spans="1:9" ht="15.75">
      <c r="A1624" s="155">
        <v>1616</v>
      </c>
      <c r="B1624" s="155" t="s">
        <v>3714</v>
      </c>
      <c r="C1624" s="154">
        <v>622.22</v>
      </c>
      <c r="D1624" s="153">
        <v>0</v>
      </c>
      <c r="E1624" s="153">
        <v>0</v>
      </c>
      <c r="F1624" s="153">
        <v>0.79999999999999993</v>
      </c>
      <c r="G1624" s="153">
        <v>0.79999999999999993</v>
      </c>
      <c r="H1624" s="153">
        <v>0.79999999999999993</v>
      </c>
      <c r="I1624" s="153">
        <v>0</v>
      </c>
    </row>
    <row r="1625" spans="1:9" ht="15.75">
      <c r="A1625" s="155">
        <v>1617</v>
      </c>
      <c r="B1625" s="155" t="s">
        <v>2169</v>
      </c>
      <c r="C1625" s="154">
        <v>111.11</v>
      </c>
      <c r="D1625" s="153">
        <v>0.8</v>
      </c>
      <c r="E1625" s="153">
        <v>0.8</v>
      </c>
      <c r="F1625" s="153">
        <v>0.8</v>
      </c>
      <c r="G1625" s="153">
        <v>0.8</v>
      </c>
      <c r="H1625" s="153">
        <v>0</v>
      </c>
      <c r="I1625" s="153">
        <v>0</v>
      </c>
    </row>
    <row r="1626" spans="1:9" ht="15.75">
      <c r="A1626" s="155">
        <v>1618</v>
      </c>
      <c r="B1626" s="155" t="s">
        <v>2168</v>
      </c>
      <c r="C1626" s="154">
        <v>133.33000000000001</v>
      </c>
      <c r="D1626" s="153">
        <v>0.79999999999999993</v>
      </c>
      <c r="E1626" s="153">
        <v>0.79999999999999993</v>
      </c>
      <c r="F1626" s="153">
        <v>0.79999999999999993</v>
      </c>
      <c r="G1626" s="153">
        <v>0.79999999999999993</v>
      </c>
      <c r="H1626" s="153">
        <v>0.79999999999999993</v>
      </c>
      <c r="I1626" s="153">
        <v>0.79999999999999993</v>
      </c>
    </row>
    <row r="1627" spans="1:9" ht="15.75">
      <c r="A1627" s="155">
        <v>1619</v>
      </c>
      <c r="B1627" s="155" t="s">
        <v>2167</v>
      </c>
      <c r="C1627" s="154">
        <v>73.33</v>
      </c>
      <c r="D1627" s="153">
        <v>0.20455475248874949</v>
      </c>
      <c r="E1627" s="153">
        <v>0.23182871948724942</v>
      </c>
      <c r="F1627" s="153">
        <v>0.23182871948724942</v>
      </c>
      <c r="G1627" s="153">
        <v>0.25910268648574936</v>
      </c>
      <c r="H1627" s="153">
        <v>0.25910268648574936</v>
      </c>
      <c r="I1627" s="153">
        <v>0</v>
      </c>
    </row>
    <row r="1628" spans="1:9" ht="15.75">
      <c r="A1628" s="155">
        <v>1620</v>
      </c>
      <c r="B1628" s="155" t="s">
        <v>3715</v>
      </c>
      <c r="C1628" s="154">
        <v>277.77999999999997</v>
      </c>
      <c r="D1628" s="153">
        <v>0</v>
      </c>
      <c r="E1628" s="153">
        <v>0</v>
      </c>
      <c r="F1628" s="153">
        <v>0.8</v>
      </c>
      <c r="G1628" s="153">
        <v>0.8</v>
      </c>
      <c r="H1628" s="153">
        <v>0.8</v>
      </c>
      <c r="I1628" s="153">
        <v>0</v>
      </c>
    </row>
    <row r="1629" spans="1:9" ht="15.75">
      <c r="A1629" s="155">
        <v>1621</v>
      </c>
      <c r="B1629" s="155" t="s">
        <v>3716</v>
      </c>
      <c r="C1629" s="154">
        <v>155.56</v>
      </c>
      <c r="D1629" s="153">
        <v>0</v>
      </c>
      <c r="E1629" s="153">
        <v>0</v>
      </c>
      <c r="F1629" s="153">
        <v>0.79999999999999993</v>
      </c>
      <c r="G1629" s="153">
        <v>0.79999999999999993</v>
      </c>
      <c r="H1629" s="153">
        <v>0.79999999999999993</v>
      </c>
      <c r="I1629" s="153">
        <v>0</v>
      </c>
    </row>
    <row r="1630" spans="1:9" ht="15.75">
      <c r="A1630" s="155">
        <v>1622</v>
      </c>
      <c r="B1630" s="155" t="s">
        <v>3717</v>
      </c>
      <c r="C1630" s="154">
        <v>188.89</v>
      </c>
      <c r="D1630" s="153">
        <v>0</v>
      </c>
      <c r="E1630" s="153">
        <v>0</v>
      </c>
      <c r="F1630" s="153">
        <v>0.8</v>
      </c>
      <c r="G1630" s="153">
        <v>0.8</v>
      </c>
      <c r="H1630" s="153">
        <v>0.8</v>
      </c>
      <c r="I1630" s="153">
        <v>0</v>
      </c>
    </row>
    <row r="1631" spans="1:9" ht="15.75">
      <c r="A1631" s="155">
        <v>1623</v>
      </c>
      <c r="B1631" s="155" t="s">
        <v>3718</v>
      </c>
      <c r="C1631" s="154">
        <v>222.22</v>
      </c>
      <c r="D1631" s="153">
        <v>0</v>
      </c>
      <c r="E1631" s="153">
        <v>0.8</v>
      </c>
      <c r="F1631" s="153">
        <v>0.8</v>
      </c>
      <c r="G1631" s="153">
        <v>0.8</v>
      </c>
      <c r="H1631" s="153">
        <v>0.8</v>
      </c>
      <c r="I1631" s="153">
        <v>0</v>
      </c>
    </row>
    <row r="1632" spans="1:9" ht="15.75">
      <c r="A1632" s="155">
        <v>1624</v>
      </c>
      <c r="B1632" s="155" t="s">
        <v>3719</v>
      </c>
      <c r="C1632" s="154">
        <v>106.67</v>
      </c>
      <c r="D1632" s="153">
        <v>0</v>
      </c>
      <c r="E1632" s="153">
        <v>0</v>
      </c>
      <c r="F1632" s="153">
        <v>0</v>
      </c>
      <c r="G1632" s="153">
        <v>0</v>
      </c>
      <c r="H1632" s="153">
        <v>0.13124589856566982</v>
      </c>
      <c r="I1632" s="153">
        <v>0</v>
      </c>
    </row>
    <row r="1633" spans="1:9" ht="15.75">
      <c r="A1633" s="155">
        <v>1625</v>
      </c>
      <c r="B1633" s="155" t="s">
        <v>2166</v>
      </c>
      <c r="C1633" s="154">
        <v>88.888888888888886</v>
      </c>
      <c r="D1633" s="153">
        <v>0.92249999999999999</v>
      </c>
      <c r="E1633" s="153">
        <v>0.92249999999999999</v>
      </c>
      <c r="F1633" s="153">
        <v>0.92249999999999999</v>
      </c>
      <c r="G1633" s="153">
        <v>0.92249999999999999</v>
      </c>
      <c r="H1633" s="153">
        <v>0.92249999999999999</v>
      </c>
      <c r="I1633" s="153">
        <v>0.92249999999999999</v>
      </c>
    </row>
    <row r="1634" spans="1:9" ht="15.75">
      <c r="A1634" s="155">
        <v>1626</v>
      </c>
      <c r="B1634" s="155" t="s">
        <v>2165</v>
      </c>
      <c r="C1634" s="154">
        <v>389</v>
      </c>
      <c r="D1634" s="153">
        <v>0.94087403598971719</v>
      </c>
      <c r="E1634" s="153">
        <v>0.94087403598971719</v>
      </c>
      <c r="F1634" s="153">
        <v>0.79999999999999993</v>
      </c>
      <c r="G1634" s="153">
        <v>0.83290488431876608</v>
      </c>
      <c r="H1634" s="153">
        <v>0.84832904884318761</v>
      </c>
      <c r="I1634" s="153">
        <v>0.84832904884318761</v>
      </c>
    </row>
    <row r="1635" spans="1:9" ht="15.75">
      <c r="A1635" s="155">
        <v>1627</v>
      </c>
      <c r="B1635" s="155" t="s">
        <v>2164</v>
      </c>
      <c r="C1635" s="154">
        <v>140</v>
      </c>
      <c r="D1635" s="153">
        <v>1.5588571428571429</v>
      </c>
      <c r="E1635" s="153">
        <v>1.6388571428571428</v>
      </c>
      <c r="F1635" s="153">
        <v>1.3965714285714286</v>
      </c>
      <c r="G1635" s="153">
        <v>1.4285714285714286</v>
      </c>
      <c r="H1635" s="153">
        <v>1.4</v>
      </c>
      <c r="I1635" s="153">
        <v>1.5748571428571427</v>
      </c>
    </row>
    <row r="1636" spans="1:9" ht="15.75">
      <c r="A1636" s="155">
        <v>1628</v>
      </c>
      <c r="B1636" s="155" t="s">
        <v>2163</v>
      </c>
      <c r="C1636" s="154">
        <v>94.444444444444443</v>
      </c>
      <c r="D1636" s="153">
        <v>0.69882352941176473</v>
      </c>
      <c r="E1636" s="153">
        <v>0.69882352941176473</v>
      </c>
      <c r="F1636" s="153">
        <v>0.69882352941176473</v>
      </c>
      <c r="G1636" s="153">
        <v>0.69882352941176473</v>
      </c>
      <c r="H1636" s="153">
        <v>0.69882352941176473</v>
      </c>
      <c r="I1636" s="153">
        <v>0.69882352941176473</v>
      </c>
    </row>
    <row r="1637" spans="1:9" ht="15.75">
      <c r="A1637" s="155">
        <v>1629</v>
      </c>
      <c r="B1637" s="155" t="s">
        <v>2162</v>
      </c>
      <c r="C1637" s="154">
        <v>88.89</v>
      </c>
      <c r="D1637" s="153">
        <v>0.74249071886601414</v>
      </c>
      <c r="E1637" s="153">
        <v>0.74249071886601414</v>
      </c>
      <c r="F1637" s="153">
        <v>0.74249071886601414</v>
      </c>
      <c r="G1637" s="153">
        <v>0.74249071886601414</v>
      </c>
      <c r="H1637" s="153">
        <v>0.74249071886601414</v>
      </c>
      <c r="I1637" s="153">
        <v>0.74249071886601414</v>
      </c>
    </row>
    <row r="1638" spans="1:9" ht="15.75">
      <c r="A1638" s="155">
        <v>1630</v>
      </c>
      <c r="B1638" s="155" t="s">
        <v>2161</v>
      </c>
      <c r="C1638" s="154">
        <v>72.222222222222214</v>
      </c>
      <c r="D1638" s="153">
        <v>0.88615384615384629</v>
      </c>
      <c r="E1638" s="153">
        <v>0.88615384615384629</v>
      </c>
      <c r="F1638" s="153">
        <v>0.88615384615384629</v>
      </c>
      <c r="G1638" s="153">
        <v>0.88615384615384629</v>
      </c>
      <c r="H1638" s="153">
        <v>0.88615384615384629</v>
      </c>
      <c r="I1638" s="153">
        <v>0.88615384615384629</v>
      </c>
    </row>
    <row r="1639" spans="1:9" ht="15.75">
      <c r="A1639" s="155">
        <v>1631</v>
      </c>
      <c r="B1639" s="155" t="s">
        <v>2160</v>
      </c>
      <c r="C1639" s="154">
        <v>160</v>
      </c>
      <c r="D1639" s="153">
        <v>0.82250000000000001</v>
      </c>
      <c r="E1639" s="153">
        <v>0.8</v>
      </c>
      <c r="F1639" s="153">
        <v>0.8</v>
      </c>
      <c r="G1639" s="153">
        <v>0.8</v>
      </c>
      <c r="H1639" s="153">
        <v>0.8</v>
      </c>
      <c r="I1639" s="153">
        <v>0.91149999999999998</v>
      </c>
    </row>
    <row r="1640" spans="1:9" ht="15.75">
      <c r="A1640" s="155">
        <v>1632</v>
      </c>
      <c r="B1640" s="155" t="s">
        <v>2159</v>
      </c>
      <c r="C1640" s="154">
        <v>160</v>
      </c>
      <c r="D1640" s="153">
        <v>0.82499999999999996</v>
      </c>
      <c r="E1640" s="153">
        <v>0.82499999999999996</v>
      </c>
      <c r="F1640" s="153">
        <v>0.82499999999999996</v>
      </c>
      <c r="G1640" s="153">
        <v>0.8</v>
      </c>
      <c r="H1640" s="153">
        <v>0.8</v>
      </c>
      <c r="I1640" s="153">
        <v>0.8</v>
      </c>
    </row>
    <row r="1641" spans="1:9" ht="15.75">
      <c r="A1641" s="155">
        <v>1633</v>
      </c>
      <c r="B1641" s="155" t="s">
        <v>2158</v>
      </c>
      <c r="C1641" s="154">
        <v>450</v>
      </c>
      <c r="D1641" s="153">
        <v>0.8</v>
      </c>
      <c r="E1641" s="153">
        <v>0.8</v>
      </c>
      <c r="F1641" s="153">
        <v>0.90559999999999996</v>
      </c>
      <c r="G1641" s="153">
        <v>0.97333333333333338</v>
      </c>
      <c r="H1641" s="153">
        <v>0.92</v>
      </c>
      <c r="I1641" s="153">
        <v>0.94453333333333334</v>
      </c>
    </row>
    <row r="1642" spans="1:9" ht="15.75">
      <c r="A1642" s="155">
        <v>1634</v>
      </c>
      <c r="B1642" s="155" t="s">
        <v>2157</v>
      </c>
      <c r="C1642" s="154">
        <v>480</v>
      </c>
      <c r="D1642" s="153">
        <v>0.83750000000000002</v>
      </c>
      <c r="E1642" s="153">
        <v>0.83750000000000002</v>
      </c>
      <c r="F1642" s="153">
        <v>0.91249999999999998</v>
      </c>
      <c r="G1642" s="153">
        <v>0.99750000000000005</v>
      </c>
      <c r="H1642" s="153">
        <v>0.91625000000000001</v>
      </c>
      <c r="I1642" s="153">
        <v>0.92500000000000004</v>
      </c>
    </row>
    <row r="1643" spans="1:9" ht="15.75">
      <c r="A1643" s="155">
        <v>1635</v>
      </c>
      <c r="B1643" s="155" t="s">
        <v>2156</v>
      </c>
      <c r="C1643" s="154">
        <v>450</v>
      </c>
      <c r="D1643" s="153">
        <v>1.0512000000000001</v>
      </c>
      <c r="E1643" s="153">
        <v>0.96533333333333327</v>
      </c>
      <c r="F1643" s="153">
        <v>0.92586666666666662</v>
      </c>
      <c r="G1643" s="153">
        <v>0.90666666666666662</v>
      </c>
      <c r="H1643" s="153">
        <v>0.8</v>
      </c>
      <c r="I1643" s="153">
        <v>0.8</v>
      </c>
    </row>
    <row r="1644" spans="1:9" ht="15.75">
      <c r="A1644" s="155">
        <v>1636</v>
      </c>
      <c r="B1644" s="155" t="s">
        <v>2155</v>
      </c>
      <c r="C1644" s="154">
        <v>215</v>
      </c>
      <c r="D1644" s="153">
        <v>0.98623255813953481</v>
      </c>
      <c r="E1644" s="153">
        <v>0.98176744186046516</v>
      </c>
      <c r="F1644" s="153">
        <v>0.87013953488372098</v>
      </c>
      <c r="G1644" s="153">
        <v>0.8651162790697674</v>
      </c>
      <c r="H1644" s="153">
        <v>0.87906976744186049</v>
      </c>
      <c r="I1644" s="153">
        <v>0.96446511627906983</v>
      </c>
    </row>
    <row r="1645" spans="1:9" ht="15.75">
      <c r="A1645" s="155">
        <v>1637</v>
      </c>
      <c r="B1645" s="155" t="s">
        <v>2154</v>
      </c>
      <c r="C1645" s="154">
        <v>450</v>
      </c>
      <c r="D1645" s="153">
        <v>1.0933333333333333</v>
      </c>
      <c r="E1645" s="153">
        <v>1.1191111111111112</v>
      </c>
      <c r="F1645" s="153">
        <v>1.1244444444444444</v>
      </c>
      <c r="G1645" s="153">
        <v>1.1333333333333333</v>
      </c>
      <c r="H1645" s="153">
        <v>1.1555555555555554</v>
      </c>
      <c r="I1645" s="153">
        <v>1.1733333333333333</v>
      </c>
    </row>
    <row r="1646" spans="1:9" ht="15.75">
      <c r="A1646" s="155">
        <v>1638</v>
      </c>
      <c r="B1646" s="155" t="s">
        <v>2153</v>
      </c>
      <c r="C1646" s="154">
        <v>112</v>
      </c>
      <c r="D1646" s="153">
        <v>0.79999999999999993</v>
      </c>
      <c r="E1646" s="153">
        <v>0.79999999999999993</v>
      </c>
      <c r="F1646" s="153">
        <v>0.79999999999999993</v>
      </c>
      <c r="G1646" s="153">
        <v>0.79999999999999993</v>
      </c>
      <c r="H1646" s="153">
        <v>0.79999999999999993</v>
      </c>
      <c r="I1646" s="153">
        <v>0.79999999999999993</v>
      </c>
    </row>
    <row r="1647" spans="1:9" ht="15.75">
      <c r="A1647" s="155">
        <v>1639</v>
      </c>
      <c r="B1647" s="155" t="s">
        <v>2152</v>
      </c>
      <c r="C1647" s="154">
        <v>300</v>
      </c>
      <c r="D1647" s="153">
        <v>2.1333333333333333</v>
      </c>
      <c r="E1647" s="153">
        <v>2.1333333333333333</v>
      </c>
      <c r="F1647" s="153">
        <v>2.1333333333333333</v>
      </c>
      <c r="G1647" s="153">
        <v>2.1333333333333333</v>
      </c>
      <c r="H1647" s="153">
        <v>0.8</v>
      </c>
      <c r="I1647" s="153">
        <v>0.8</v>
      </c>
    </row>
    <row r="1648" spans="1:9" ht="15.75">
      <c r="A1648" s="155">
        <v>1640</v>
      </c>
      <c r="B1648" s="155" t="s">
        <v>2151</v>
      </c>
      <c r="C1648" s="154">
        <v>94.444444444444443</v>
      </c>
      <c r="D1648" s="153">
        <v>0.28588235294117648</v>
      </c>
      <c r="E1648" s="153">
        <v>0.28588235294117648</v>
      </c>
      <c r="F1648" s="153">
        <v>0.28588235294117648</v>
      </c>
      <c r="G1648" s="153">
        <v>0.28588235294117648</v>
      </c>
      <c r="H1648" s="153">
        <v>0.28588235294117648</v>
      </c>
      <c r="I1648" s="153">
        <v>0</v>
      </c>
    </row>
    <row r="1649" spans="1:9" ht="15.75">
      <c r="A1649" s="155">
        <v>1641</v>
      </c>
      <c r="B1649" s="155" t="s">
        <v>2150</v>
      </c>
      <c r="C1649" s="154">
        <v>450</v>
      </c>
      <c r="D1649" s="153">
        <v>0.91786666666666672</v>
      </c>
      <c r="E1649" s="153">
        <v>0.8</v>
      </c>
      <c r="F1649" s="153">
        <v>0.8</v>
      </c>
      <c r="G1649" s="153">
        <v>0.8</v>
      </c>
      <c r="H1649" s="153">
        <v>0.8</v>
      </c>
      <c r="I1649" s="153">
        <v>0.90879999999999994</v>
      </c>
    </row>
    <row r="1650" spans="1:9" ht="15.75">
      <c r="A1650" s="155">
        <v>1642</v>
      </c>
      <c r="B1650" s="155" t="s">
        <v>2149</v>
      </c>
      <c r="C1650" s="154">
        <v>262</v>
      </c>
      <c r="D1650" s="153">
        <v>0.79999999999999993</v>
      </c>
      <c r="E1650" s="153">
        <v>0.79999999999999993</v>
      </c>
      <c r="F1650" s="153">
        <v>0.79999999999999993</v>
      </c>
      <c r="G1650" s="153">
        <v>0.79999999999999993</v>
      </c>
      <c r="H1650" s="153">
        <v>0.79999999999999993</v>
      </c>
      <c r="I1650" s="153">
        <v>0.79999999999999993</v>
      </c>
    </row>
    <row r="1651" spans="1:9" ht="15.75">
      <c r="A1651" s="155">
        <v>1643</v>
      </c>
      <c r="B1651" s="155" t="s">
        <v>2148</v>
      </c>
      <c r="C1651" s="154">
        <v>200</v>
      </c>
      <c r="D1651" s="153">
        <v>1.0158</v>
      </c>
      <c r="E1651" s="153">
        <v>0.89579999999999993</v>
      </c>
      <c r="F1651" s="153">
        <v>0.86879999999999991</v>
      </c>
      <c r="G1651" s="153">
        <v>0.85499999999999998</v>
      </c>
      <c r="H1651" s="153">
        <v>0.87</v>
      </c>
      <c r="I1651" s="153">
        <v>0.88919999999999999</v>
      </c>
    </row>
    <row r="1652" spans="1:9" ht="15.75">
      <c r="A1652" s="155">
        <v>1644</v>
      </c>
      <c r="B1652" s="155" t="s">
        <v>2147</v>
      </c>
      <c r="C1652" s="154">
        <v>311</v>
      </c>
      <c r="D1652" s="153">
        <v>1.2383279742765274</v>
      </c>
      <c r="E1652" s="153">
        <v>1.282057877813505</v>
      </c>
      <c r="F1652" s="153">
        <v>1.2913183279742766</v>
      </c>
      <c r="G1652" s="153">
        <v>1.2069453376205788</v>
      </c>
      <c r="H1652" s="153">
        <v>1.1704180064308682</v>
      </c>
      <c r="I1652" s="153">
        <v>1.2074598070739548</v>
      </c>
    </row>
    <row r="1653" spans="1:9" ht="15.75">
      <c r="A1653" s="155">
        <v>1645</v>
      </c>
      <c r="B1653" s="155" t="s">
        <v>2146</v>
      </c>
      <c r="C1653" s="154">
        <v>105.56</v>
      </c>
      <c r="D1653" s="153">
        <v>4.7366426676771503E-2</v>
      </c>
      <c r="E1653" s="153">
        <v>5.6839712012125801E-2</v>
      </c>
      <c r="F1653" s="153">
        <v>6.6312997347480099E-2</v>
      </c>
      <c r="G1653" s="153">
        <v>6.6312997347480099E-2</v>
      </c>
      <c r="H1653" s="153">
        <v>7.578628268283441E-2</v>
      </c>
      <c r="I1653" s="153">
        <v>7.578628268283441E-2</v>
      </c>
    </row>
    <row r="1654" spans="1:9" ht="15.75">
      <c r="A1654" s="155">
        <v>1646</v>
      </c>
      <c r="B1654" s="155" t="s">
        <v>2145</v>
      </c>
      <c r="C1654" s="154">
        <v>200</v>
      </c>
      <c r="D1654" s="153">
        <v>0.94019999999999992</v>
      </c>
      <c r="E1654" s="153">
        <v>0.92220000000000002</v>
      </c>
      <c r="F1654" s="153">
        <v>0.94620000000000004</v>
      </c>
      <c r="G1654" s="153">
        <v>0.97260000000000002</v>
      </c>
      <c r="H1654" s="153">
        <v>0.88019999999999998</v>
      </c>
      <c r="I1654" s="153">
        <v>0</v>
      </c>
    </row>
    <row r="1655" spans="1:9" ht="15.75">
      <c r="A1655" s="155">
        <v>1647</v>
      </c>
      <c r="B1655" s="155" t="s">
        <v>2144</v>
      </c>
      <c r="C1655" s="154">
        <v>166.67</v>
      </c>
      <c r="D1655" s="153">
        <v>0.80000000000000016</v>
      </c>
      <c r="E1655" s="153">
        <v>0.80000000000000016</v>
      </c>
      <c r="F1655" s="153">
        <v>0.80000000000000016</v>
      </c>
      <c r="G1655" s="153">
        <v>0.80000000000000016</v>
      </c>
      <c r="H1655" s="153">
        <v>0.80000000000000016</v>
      </c>
      <c r="I1655" s="153">
        <v>0</v>
      </c>
    </row>
    <row r="1656" spans="1:9" ht="15.75">
      <c r="A1656" s="155">
        <v>1648</v>
      </c>
      <c r="B1656" s="155" t="s">
        <v>2143</v>
      </c>
      <c r="C1656" s="154">
        <v>300</v>
      </c>
      <c r="D1656" s="153">
        <v>0.8</v>
      </c>
      <c r="E1656" s="153">
        <v>0.8</v>
      </c>
      <c r="F1656" s="153">
        <v>0.8</v>
      </c>
      <c r="G1656" s="153">
        <v>0.8</v>
      </c>
      <c r="H1656" s="153">
        <v>0.8</v>
      </c>
      <c r="I1656" s="153">
        <v>0.8</v>
      </c>
    </row>
    <row r="1657" spans="1:9" ht="15.75">
      <c r="A1657" s="155">
        <v>1649</v>
      </c>
      <c r="B1657" s="155" t="s">
        <v>2142</v>
      </c>
      <c r="C1657" s="154">
        <v>267</v>
      </c>
      <c r="D1657" s="153">
        <v>2.2741573033707865</v>
      </c>
      <c r="E1657" s="153">
        <v>2.4773033707865171</v>
      </c>
      <c r="F1657" s="153">
        <v>2.0044943820224721</v>
      </c>
      <c r="G1657" s="153">
        <v>1.9325842696629214</v>
      </c>
      <c r="H1657" s="153">
        <v>2.0898876404494384</v>
      </c>
      <c r="I1657" s="153">
        <v>2.0674157303370788</v>
      </c>
    </row>
    <row r="1658" spans="1:9" ht="15.75">
      <c r="A1658" s="155">
        <v>1650</v>
      </c>
      <c r="B1658" s="155" t="s">
        <v>2141</v>
      </c>
      <c r="C1658" s="154">
        <v>170</v>
      </c>
      <c r="D1658" s="153">
        <v>1.2917647058823529</v>
      </c>
      <c r="E1658" s="153">
        <v>1.2856470588235294</v>
      </c>
      <c r="F1658" s="153">
        <v>1.3068235294117647</v>
      </c>
      <c r="G1658" s="153">
        <v>1.2649411764705882</v>
      </c>
      <c r="H1658" s="153">
        <v>1.3383529411764707</v>
      </c>
      <c r="I1658" s="153">
        <v>0</v>
      </c>
    </row>
    <row r="1659" spans="1:9" ht="15.75">
      <c r="A1659" s="155">
        <v>1651</v>
      </c>
      <c r="B1659" s="155" t="s">
        <v>2140</v>
      </c>
      <c r="C1659" s="154">
        <v>950</v>
      </c>
      <c r="D1659" s="153">
        <v>0.8</v>
      </c>
      <c r="E1659" s="153">
        <v>0.8</v>
      </c>
      <c r="F1659" s="153">
        <v>0.8882526315789474</v>
      </c>
      <c r="G1659" s="153">
        <v>0.83368421052631581</v>
      </c>
      <c r="H1659" s="153">
        <v>0.8</v>
      </c>
      <c r="I1659" s="153">
        <v>0.8</v>
      </c>
    </row>
    <row r="1660" spans="1:9" ht="15.75">
      <c r="A1660" s="155">
        <v>1652</v>
      </c>
      <c r="B1660" s="155" t="s">
        <v>2139</v>
      </c>
      <c r="C1660" s="154">
        <v>1050</v>
      </c>
      <c r="D1660" s="153">
        <v>0.88800000000000001</v>
      </c>
      <c r="E1660" s="153">
        <v>0.8</v>
      </c>
      <c r="F1660" s="153">
        <v>0.8</v>
      </c>
      <c r="G1660" s="153">
        <v>0.8</v>
      </c>
      <c r="H1660" s="153">
        <v>0.8</v>
      </c>
      <c r="I1660" s="153">
        <v>0.8</v>
      </c>
    </row>
    <row r="1661" spans="1:9" ht="15.75">
      <c r="A1661" s="155">
        <v>1653</v>
      </c>
      <c r="B1661" s="155" t="s">
        <v>2138</v>
      </c>
      <c r="C1661" s="154">
        <v>112</v>
      </c>
      <c r="D1661" s="153">
        <v>1.1363392857142858</v>
      </c>
      <c r="E1661" s="153">
        <v>1.0663392857142857</v>
      </c>
      <c r="F1661" s="153">
        <v>1.1699107142857144</v>
      </c>
      <c r="G1661" s="153">
        <v>1.1513392857142857</v>
      </c>
      <c r="H1661" s="153">
        <v>1.2538392857142857</v>
      </c>
      <c r="I1661" s="153">
        <v>1.1288392857142857</v>
      </c>
    </row>
    <row r="1662" spans="1:9" ht="15.75">
      <c r="A1662" s="155">
        <v>1654</v>
      </c>
      <c r="B1662" s="155" t="s">
        <v>2137</v>
      </c>
      <c r="C1662" s="154">
        <v>105.55555555555556</v>
      </c>
      <c r="D1662" s="153">
        <v>0.16105263157894736</v>
      </c>
      <c r="E1662" s="153">
        <v>0.16105263157894736</v>
      </c>
      <c r="F1662" s="153">
        <v>0.25578947368421051</v>
      </c>
      <c r="G1662" s="153">
        <v>0.25578947368421051</v>
      </c>
      <c r="H1662" s="153">
        <v>0.25578947368421051</v>
      </c>
      <c r="I1662" s="153">
        <v>0.25578947368421051</v>
      </c>
    </row>
    <row r="1663" spans="1:9" ht="15.75">
      <c r="A1663" s="155">
        <v>1655</v>
      </c>
      <c r="B1663" s="155" t="s">
        <v>2136</v>
      </c>
      <c r="C1663" s="154">
        <v>209</v>
      </c>
      <c r="D1663" s="153">
        <v>0.99736842105263157</v>
      </c>
      <c r="E1663" s="153">
        <v>1.1409090909090909</v>
      </c>
      <c r="F1663" s="153">
        <v>1.0165071770334928</v>
      </c>
      <c r="G1663" s="153">
        <v>1.0375598086124402</v>
      </c>
      <c r="H1663" s="153">
        <v>0.96483253588516749</v>
      </c>
      <c r="I1663" s="153">
        <v>0.96291866028708128</v>
      </c>
    </row>
    <row r="1664" spans="1:9" ht="15.75">
      <c r="A1664" s="155">
        <v>1656</v>
      </c>
      <c r="B1664" s="155" t="s">
        <v>2135</v>
      </c>
      <c r="C1664" s="154">
        <v>151</v>
      </c>
      <c r="D1664" s="153">
        <v>0.94728476821192042</v>
      </c>
      <c r="E1664" s="153">
        <v>0.94728476821192042</v>
      </c>
      <c r="F1664" s="153">
        <v>0.79999999999999993</v>
      </c>
      <c r="G1664" s="153">
        <v>1.0529801324503312</v>
      </c>
      <c r="H1664" s="153">
        <v>1.0331125827814569</v>
      </c>
      <c r="I1664" s="153">
        <v>0.85430463576158944</v>
      </c>
    </row>
    <row r="1665" spans="1:9" ht="15.75">
      <c r="A1665" s="155">
        <v>1657</v>
      </c>
      <c r="B1665" s="155" t="s">
        <v>2134</v>
      </c>
      <c r="C1665" s="154">
        <v>140</v>
      </c>
      <c r="D1665" s="153">
        <v>0.86857142857142855</v>
      </c>
      <c r="E1665" s="153">
        <v>0.83714285714285719</v>
      </c>
      <c r="F1665" s="153">
        <v>0.83600000000000008</v>
      </c>
      <c r="G1665" s="153">
        <v>0.8571428571428571</v>
      </c>
      <c r="H1665" s="153">
        <v>0.87142857142857144</v>
      </c>
      <c r="I1665" s="153">
        <v>0.8571428571428571</v>
      </c>
    </row>
    <row r="1666" spans="1:9" ht="15.75">
      <c r="A1666" s="155">
        <v>1658</v>
      </c>
      <c r="B1666" s="155" t="s">
        <v>2133</v>
      </c>
      <c r="C1666" s="154">
        <v>77.777777777777771</v>
      </c>
      <c r="D1666" s="153">
        <v>0.30857142857142861</v>
      </c>
      <c r="E1666" s="153">
        <v>0.30857142857142861</v>
      </c>
      <c r="F1666" s="153">
        <v>0.30857142857142861</v>
      </c>
      <c r="G1666" s="153">
        <v>0.30857142857142861</v>
      </c>
      <c r="H1666" s="153">
        <v>0.30857142857142861</v>
      </c>
      <c r="I1666" s="153">
        <v>0.30857142857142861</v>
      </c>
    </row>
    <row r="1667" spans="1:9" ht="15.75">
      <c r="A1667" s="155">
        <v>1659</v>
      </c>
      <c r="B1667" s="155" t="s">
        <v>2132</v>
      </c>
      <c r="C1667" s="154">
        <v>500</v>
      </c>
      <c r="D1667" s="153">
        <v>0.90239999999999998</v>
      </c>
      <c r="E1667" s="153">
        <v>0.84048</v>
      </c>
      <c r="F1667" s="153">
        <v>0.86112</v>
      </c>
      <c r="G1667" s="153">
        <v>0.82799999999999996</v>
      </c>
      <c r="H1667" s="153">
        <v>0.84</v>
      </c>
      <c r="I1667" s="153">
        <v>0.82608000000000004</v>
      </c>
    </row>
    <row r="1668" spans="1:9" ht="15.75">
      <c r="A1668" s="155">
        <v>1660</v>
      </c>
      <c r="B1668" s="155" t="s">
        <v>2131</v>
      </c>
      <c r="C1668" s="154">
        <v>2500</v>
      </c>
      <c r="D1668" s="153">
        <v>0.96</v>
      </c>
      <c r="E1668" s="153">
        <v>0.96</v>
      </c>
      <c r="F1668" s="153">
        <v>0.96</v>
      </c>
      <c r="G1668" s="153">
        <v>0.96</v>
      </c>
      <c r="H1668" s="153">
        <v>0.96</v>
      </c>
      <c r="I1668" s="153">
        <v>0.8</v>
      </c>
    </row>
    <row r="1669" spans="1:9" ht="15.75">
      <c r="A1669" s="155">
        <v>1661</v>
      </c>
      <c r="B1669" s="155" t="s">
        <v>2130</v>
      </c>
      <c r="C1669" s="154">
        <v>129</v>
      </c>
      <c r="D1669" s="153">
        <v>1.4573643410852712</v>
      </c>
      <c r="E1669" s="153">
        <v>1.5503875968992249</v>
      </c>
      <c r="F1669" s="153">
        <v>0.93023255813953487</v>
      </c>
      <c r="G1669" s="153">
        <v>0.8</v>
      </c>
      <c r="H1669" s="153">
        <v>0.8</v>
      </c>
      <c r="I1669" s="153">
        <v>0.89922480620155043</v>
      </c>
    </row>
    <row r="1670" spans="1:9" ht="15.75">
      <c r="A1670" s="155">
        <v>1662</v>
      </c>
      <c r="B1670" s="155" t="s">
        <v>2129</v>
      </c>
      <c r="C1670" s="154">
        <v>195</v>
      </c>
      <c r="D1670" s="153">
        <v>1.2824615384615385</v>
      </c>
      <c r="E1670" s="153">
        <v>1.5944615384615386</v>
      </c>
      <c r="F1670" s="153">
        <v>1.5716923076923077</v>
      </c>
      <c r="G1670" s="153">
        <v>1.1076923076923078</v>
      </c>
      <c r="H1670" s="153">
        <v>1.0923076923076922</v>
      </c>
      <c r="I1670" s="153">
        <v>1.0824615384615386</v>
      </c>
    </row>
    <row r="1671" spans="1:9" ht="15.75">
      <c r="A1671" s="155">
        <v>1663</v>
      </c>
      <c r="B1671" s="155" t="s">
        <v>2128</v>
      </c>
      <c r="C1671" s="154">
        <v>111</v>
      </c>
      <c r="D1671" s="153">
        <v>0.79999999999999993</v>
      </c>
      <c r="E1671" s="153">
        <v>0.79999999999999993</v>
      </c>
      <c r="F1671" s="153">
        <v>0.79999999999999993</v>
      </c>
      <c r="G1671" s="153">
        <v>0.79999999999999993</v>
      </c>
      <c r="H1671" s="153">
        <v>0.79999999999999993</v>
      </c>
      <c r="I1671" s="153">
        <v>0.79999999999999993</v>
      </c>
    </row>
    <row r="1672" spans="1:9" ht="15.75">
      <c r="A1672" s="155">
        <v>1664</v>
      </c>
      <c r="B1672" s="155" t="s">
        <v>2127</v>
      </c>
      <c r="C1672" s="154">
        <v>222</v>
      </c>
      <c r="D1672" s="153">
        <v>0.79999999999999993</v>
      </c>
      <c r="E1672" s="153">
        <v>0.79999999999999993</v>
      </c>
      <c r="F1672" s="153">
        <v>0.8288288288288288</v>
      </c>
      <c r="G1672" s="153">
        <v>0.79999999999999993</v>
      </c>
      <c r="H1672" s="153">
        <v>0.79999999999999993</v>
      </c>
      <c r="I1672" s="153">
        <v>0.79999999999999993</v>
      </c>
    </row>
    <row r="1673" spans="1:9" ht="15.75">
      <c r="A1673" s="155">
        <v>1665</v>
      </c>
      <c r="B1673" s="155" t="s">
        <v>2126</v>
      </c>
      <c r="C1673" s="154">
        <v>222</v>
      </c>
      <c r="D1673" s="153">
        <v>0.79999999999999993</v>
      </c>
      <c r="E1673" s="153">
        <v>0.79999999999999993</v>
      </c>
      <c r="F1673" s="153">
        <v>0.79999999999999993</v>
      </c>
      <c r="G1673" s="153">
        <v>0.79999999999999993</v>
      </c>
      <c r="H1673" s="153">
        <v>0.79999999999999993</v>
      </c>
      <c r="I1673" s="153">
        <v>0.79999999999999993</v>
      </c>
    </row>
    <row r="1674" spans="1:9" ht="15.75">
      <c r="A1674" s="155">
        <v>1666</v>
      </c>
      <c r="B1674" s="155" t="s">
        <v>2125</v>
      </c>
      <c r="C1674" s="154">
        <v>222</v>
      </c>
      <c r="D1674" s="153">
        <v>0.79999999999999993</v>
      </c>
      <c r="E1674" s="153">
        <v>0.79999999999999993</v>
      </c>
      <c r="F1674" s="153">
        <v>0.79999999999999993</v>
      </c>
      <c r="G1674" s="153">
        <v>0.79999999999999993</v>
      </c>
      <c r="H1674" s="153">
        <v>0.79999999999999993</v>
      </c>
      <c r="I1674" s="153">
        <v>0.79999999999999993</v>
      </c>
    </row>
    <row r="1675" spans="1:9" ht="15.75">
      <c r="A1675" s="155">
        <v>1667</v>
      </c>
      <c r="B1675" s="155" t="s">
        <v>2124</v>
      </c>
      <c r="C1675" s="154">
        <v>330</v>
      </c>
      <c r="D1675" s="153">
        <v>0.92727272727272725</v>
      </c>
      <c r="E1675" s="153">
        <v>0.81545454545454554</v>
      </c>
      <c r="F1675" s="153">
        <v>0.8</v>
      </c>
      <c r="G1675" s="153">
        <v>0.8263636363636363</v>
      </c>
      <c r="H1675" s="153">
        <v>0.8</v>
      </c>
      <c r="I1675" s="153">
        <v>0.8</v>
      </c>
    </row>
    <row r="1676" spans="1:9" ht="15.75">
      <c r="A1676" s="155">
        <v>1668</v>
      </c>
      <c r="B1676" s="155" t="s">
        <v>2123</v>
      </c>
      <c r="C1676" s="154">
        <v>111</v>
      </c>
      <c r="D1676" s="153">
        <v>0.79999999999999993</v>
      </c>
      <c r="E1676" s="153">
        <v>0.79999999999999993</v>
      </c>
      <c r="F1676" s="153">
        <v>0.79999999999999993</v>
      </c>
      <c r="G1676" s="153">
        <v>0.79999999999999993</v>
      </c>
      <c r="H1676" s="153">
        <v>0.79999999999999993</v>
      </c>
      <c r="I1676" s="153">
        <v>0.79999999999999993</v>
      </c>
    </row>
    <row r="1677" spans="1:9" ht="15.75">
      <c r="A1677" s="155">
        <v>1669</v>
      </c>
      <c r="B1677" s="155" t="s">
        <v>2122</v>
      </c>
      <c r="C1677" s="154">
        <v>100</v>
      </c>
      <c r="D1677" s="153">
        <v>0.92</v>
      </c>
      <c r="E1677" s="153">
        <v>0.92</v>
      </c>
      <c r="F1677" s="153">
        <v>0.92</v>
      </c>
      <c r="G1677" s="153">
        <v>0.92</v>
      </c>
      <c r="H1677" s="153">
        <v>0.92</v>
      </c>
      <c r="I1677" s="153">
        <v>0.92</v>
      </c>
    </row>
    <row r="1678" spans="1:9" ht="15.75">
      <c r="A1678" s="155">
        <v>1670</v>
      </c>
      <c r="B1678" s="155" t="s">
        <v>2121</v>
      </c>
      <c r="C1678" s="154">
        <v>389</v>
      </c>
      <c r="D1678" s="153">
        <v>1.0858611825192801</v>
      </c>
      <c r="E1678" s="153">
        <v>1.022107969151671</v>
      </c>
      <c r="F1678" s="153">
        <v>1.0179948586118253</v>
      </c>
      <c r="G1678" s="153">
        <v>1.0282776349614395</v>
      </c>
      <c r="H1678" s="153">
        <v>1.0282776349614395</v>
      </c>
      <c r="I1678" s="153">
        <v>0.94395886889460157</v>
      </c>
    </row>
    <row r="1679" spans="1:9" ht="15.75">
      <c r="A1679" s="155">
        <v>1671</v>
      </c>
      <c r="B1679" s="155" t="s">
        <v>2120</v>
      </c>
      <c r="C1679" s="154">
        <v>200</v>
      </c>
      <c r="D1679" s="153">
        <v>0.8</v>
      </c>
      <c r="E1679" s="153">
        <v>0.8</v>
      </c>
      <c r="F1679" s="153">
        <v>0.8</v>
      </c>
      <c r="G1679" s="153">
        <v>0.8</v>
      </c>
      <c r="H1679" s="153">
        <v>0.8</v>
      </c>
      <c r="I1679" s="153">
        <v>0</v>
      </c>
    </row>
    <row r="1680" spans="1:9" ht="15.75">
      <c r="A1680" s="155">
        <v>1672</v>
      </c>
      <c r="B1680" s="155" t="s">
        <v>2119</v>
      </c>
      <c r="C1680" s="154">
        <v>356</v>
      </c>
      <c r="D1680" s="153">
        <v>0.81707865168539329</v>
      </c>
      <c r="E1680" s="153">
        <v>0.8</v>
      </c>
      <c r="F1680" s="153">
        <v>0.8</v>
      </c>
      <c r="G1680" s="153">
        <v>0.8</v>
      </c>
      <c r="H1680" s="153">
        <v>0.8</v>
      </c>
      <c r="I1680" s="153">
        <v>0.8</v>
      </c>
    </row>
    <row r="1681" spans="1:9" ht="15.75">
      <c r="A1681" s="155">
        <v>1673</v>
      </c>
      <c r="B1681" s="155" t="s">
        <v>2118</v>
      </c>
      <c r="C1681" s="154">
        <v>150</v>
      </c>
      <c r="D1681" s="153">
        <v>0.8</v>
      </c>
      <c r="E1681" s="153">
        <v>0.8</v>
      </c>
      <c r="F1681" s="153">
        <v>0.8</v>
      </c>
      <c r="G1681" s="153">
        <v>0.8</v>
      </c>
      <c r="H1681" s="153">
        <v>0.8</v>
      </c>
      <c r="I1681" s="153">
        <v>0.8</v>
      </c>
    </row>
    <row r="1682" spans="1:9" ht="15.75">
      <c r="A1682" s="155">
        <v>1674</v>
      </c>
      <c r="B1682" s="155" t="s">
        <v>2109</v>
      </c>
      <c r="C1682" s="154">
        <v>206</v>
      </c>
      <c r="D1682" s="153">
        <v>0.8</v>
      </c>
      <c r="E1682" s="153">
        <v>0.8</v>
      </c>
      <c r="F1682" s="153">
        <v>0.8</v>
      </c>
      <c r="G1682" s="153">
        <v>0.8</v>
      </c>
      <c r="H1682" s="153">
        <v>0.8</v>
      </c>
      <c r="I1682" s="153">
        <v>0.8</v>
      </c>
    </row>
    <row r="1683" spans="1:9" ht="15.75">
      <c r="A1683" s="155">
        <v>1675</v>
      </c>
      <c r="B1683" s="155" t="s">
        <v>2117</v>
      </c>
      <c r="C1683" s="154">
        <v>200</v>
      </c>
      <c r="D1683" s="153">
        <v>0.8</v>
      </c>
      <c r="E1683" s="153">
        <v>0.92</v>
      </c>
      <c r="F1683" s="153">
        <v>0.95</v>
      </c>
      <c r="G1683" s="153">
        <v>0.92</v>
      </c>
      <c r="H1683" s="153">
        <v>0.92</v>
      </c>
      <c r="I1683" s="153">
        <v>0.94</v>
      </c>
    </row>
    <row r="1684" spans="1:9" ht="15.75">
      <c r="A1684" s="155">
        <v>1676</v>
      </c>
      <c r="B1684" s="155" t="s">
        <v>2116</v>
      </c>
      <c r="C1684" s="154">
        <v>94.444444444444443</v>
      </c>
      <c r="D1684" s="153">
        <v>1.0376470588235294</v>
      </c>
      <c r="E1684" s="153">
        <v>1.08</v>
      </c>
      <c r="F1684" s="153">
        <v>1.1011764705882354</v>
      </c>
      <c r="G1684" s="153">
        <v>1.1011764705882354</v>
      </c>
      <c r="H1684" s="153">
        <v>1.1011764705882354</v>
      </c>
      <c r="I1684" s="153">
        <v>1.1011764705882354</v>
      </c>
    </row>
    <row r="1685" spans="1:9" ht="15.75">
      <c r="A1685" s="155">
        <v>1677</v>
      </c>
      <c r="B1685" s="155" t="s">
        <v>2115</v>
      </c>
      <c r="C1685" s="154">
        <v>88.888888888888886</v>
      </c>
      <c r="D1685" s="153">
        <v>0.72</v>
      </c>
      <c r="E1685" s="153">
        <v>0.72</v>
      </c>
      <c r="F1685" s="153">
        <v>0.76500000000000001</v>
      </c>
      <c r="G1685" s="153">
        <v>0.76500000000000001</v>
      </c>
      <c r="H1685" s="153">
        <v>0.76500000000000001</v>
      </c>
      <c r="I1685" s="153">
        <v>0.76500000000000001</v>
      </c>
    </row>
    <row r="1686" spans="1:9" ht="15.75">
      <c r="A1686" s="155">
        <v>1678</v>
      </c>
      <c r="B1686" s="155" t="s">
        <v>2114</v>
      </c>
      <c r="C1686" s="154">
        <v>110</v>
      </c>
      <c r="D1686" s="153">
        <v>1.1677272727272727</v>
      </c>
      <c r="E1686" s="153">
        <v>1.1122727272727273</v>
      </c>
      <c r="F1686" s="153">
        <v>1.0795454545454546</v>
      </c>
      <c r="G1686" s="153">
        <v>0.98409090909090913</v>
      </c>
      <c r="H1686" s="153">
        <v>0.94954545454545458</v>
      </c>
      <c r="I1686" s="153">
        <v>1.0586363636363636</v>
      </c>
    </row>
    <row r="1687" spans="1:9" ht="15.75">
      <c r="A1687" s="155">
        <v>1679</v>
      </c>
      <c r="B1687" s="155" t="s">
        <v>2113</v>
      </c>
      <c r="C1687" s="154">
        <v>71.111111111111114</v>
      </c>
      <c r="D1687" s="153">
        <v>0.12656249999999999</v>
      </c>
      <c r="E1687" s="153">
        <v>0.15468750000000001</v>
      </c>
      <c r="F1687" s="153">
        <v>0.15468750000000001</v>
      </c>
      <c r="G1687" s="153">
        <v>0.15468750000000001</v>
      </c>
      <c r="H1687" s="153">
        <v>0.15468750000000001</v>
      </c>
      <c r="I1687" s="153">
        <v>0.15468750000000001</v>
      </c>
    </row>
    <row r="1688" spans="1:9" ht="15.75">
      <c r="A1688" s="155">
        <v>1680</v>
      </c>
      <c r="B1688" s="155" t="s">
        <v>2112</v>
      </c>
      <c r="C1688" s="154">
        <v>100</v>
      </c>
      <c r="D1688" s="153">
        <v>0.68</v>
      </c>
      <c r="E1688" s="153">
        <v>0.97</v>
      </c>
      <c r="F1688" s="153">
        <v>0</v>
      </c>
      <c r="G1688" s="153">
        <v>0.68</v>
      </c>
      <c r="H1688" s="153">
        <v>0.68</v>
      </c>
      <c r="I1688" s="153">
        <v>0.68</v>
      </c>
    </row>
    <row r="1689" spans="1:9" ht="15.75">
      <c r="A1689" s="155">
        <v>1681</v>
      </c>
      <c r="B1689" s="155" t="s">
        <v>2111</v>
      </c>
      <c r="C1689" s="154">
        <v>77.777777777777771</v>
      </c>
      <c r="D1689" s="153">
        <v>0.77142857142857146</v>
      </c>
      <c r="E1689" s="153">
        <v>0.77142857142857146</v>
      </c>
      <c r="F1689" s="153">
        <v>0.77142857142857146</v>
      </c>
      <c r="G1689" s="153">
        <v>0.77142857142857146</v>
      </c>
      <c r="H1689" s="153">
        <v>0.77142857142857146</v>
      </c>
      <c r="I1689" s="153">
        <v>0.77142857142857146</v>
      </c>
    </row>
    <row r="1690" spans="1:9" ht="15.75">
      <c r="A1690" s="155">
        <v>1682</v>
      </c>
      <c r="B1690" s="155" t="s">
        <v>2110</v>
      </c>
      <c r="C1690" s="154">
        <v>77.777777777777771</v>
      </c>
      <c r="D1690" s="153">
        <v>0.41142857142857148</v>
      </c>
      <c r="E1690" s="153">
        <v>0.41142857142857148</v>
      </c>
      <c r="F1690" s="153">
        <v>0.41142857142857148</v>
      </c>
      <c r="G1690" s="153">
        <v>0.41142857142857148</v>
      </c>
      <c r="H1690" s="153">
        <v>0.41142857142857148</v>
      </c>
      <c r="I1690" s="153">
        <v>0.41142857142857148</v>
      </c>
    </row>
    <row r="1691" spans="1:9" ht="15.75">
      <c r="A1691" s="155">
        <v>1683</v>
      </c>
      <c r="B1691" s="155" t="s">
        <v>2109</v>
      </c>
      <c r="C1691" s="154">
        <v>167</v>
      </c>
      <c r="D1691" s="153">
        <v>0.96958083832335318</v>
      </c>
      <c r="E1691" s="153">
        <v>0.94275449101796405</v>
      </c>
      <c r="F1691" s="153">
        <v>0.95712574850299403</v>
      </c>
      <c r="G1691" s="153">
        <v>0.95808383233532934</v>
      </c>
      <c r="H1691" s="153">
        <v>0.93413173652694614</v>
      </c>
      <c r="I1691" s="153">
        <v>0.97868263473053896</v>
      </c>
    </row>
    <row r="1692" spans="1:9" ht="15.75">
      <c r="A1692" s="155">
        <v>1684</v>
      </c>
      <c r="B1692" s="155" t="s">
        <v>2108</v>
      </c>
      <c r="C1692" s="154">
        <v>77.777777777777771</v>
      </c>
      <c r="D1692" s="153">
        <v>0.21857142857142858</v>
      </c>
      <c r="E1692" s="153">
        <v>0.21857142857142858</v>
      </c>
      <c r="F1692" s="153">
        <v>0.21857142857142858</v>
      </c>
      <c r="G1692" s="153">
        <v>0.21857142857142858</v>
      </c>
      <c r="H1692" s="153">
        <v>0.21857142857142858</v>
      </c>
      <c r="I1692" s="153">
        <v>0.21857142857142858</v>
      </c>
    </row>
    <row r="1693" spans="1:9" ht="15.75">
      <c r="A1693" s="155">
        <v>1685</v>
      </c>
      <c r="B1693" s="155" t="s">
        <v>2107</v>
      </c>
      <c r="C1693" s="154">
        <v>100</v>
      </c>
      <c r="D1693" s="153">
        <v>0.15</v>
      </c>
      <c r="E1693" s="153">
        <v>0.15</v>
      </c>
      <c r="F1693" s="153">
        <v>0.15</v>
      </c>
      <c r="G1693" s="153">
        <v>0.15</v>
      </c>
      <c r="H1693" s="153">
        <v>0.3</v>
      </c>
      <c r="I1693" s="153">
        <v>0.3</v>
      </c>
    </row>
    <row r="1694" spans="1:9" ht="15.75">
      <c r="A1694" s="155">
        <v>1686</v>
      </c>
      <c r="B1694" s="155" t="s">
        <v>2106</v>
      </c>
      <c r="C1694" s="154">
        <v>96.666666666666657</v>
      </c>
      <c r="D1694" s="153">
        <v>0.63103448275862073</v>
      </c>
      <c r="E1694" s="153">
        <v>0.63103448275862073</v>
      </c>
      <c r="F1694" s="153">
        <v>0.63103448275862073</v>
      </c>
      <c r="G1694" s="153">
        <v>0.63103448275862073</v>
      </c>
      <c r="H1694" s="153">
        <v>0.63103448275862073</v>
      </c>
      <c r="I1694" s="153">
        <v>0</v>
      </c>
    </row>
    <row r="1695" spans="1:9" ht="15.75">
      <c r="A1695" s="155">
        <v>1687</v>
      </c>
      <c r="B1695" s="155" t="s">
        <v>2105</v>
      </c>
      <c r="C1695" s="154">
        <v>700</v>
      </c>
      <c r="D1695" s="153">
        <v>0.8</v>
      </c>
      <c r="E1695" s="153">
        <v>0.8</v>
      </c>
      <c r="F1695" s="153">
        <v>0.8</v>
      </c>
      <c r="G1695" s="153">
        <v>0.8</v>
      </c>
      <c r="H1695" s="153">
        <v>0.8</v>
      </c>
      <c r="I1695" s="153">
        <v>0.8</v>
      </c>
    </row>
    <row r="1696" spans="1:9" ht="15.75">
      <c r="A1696" s="155">
        <v>1688</v>
      </c>
      <c r="B1696" s="155" t="s">
        <v>2104</v>
      </c>
      <c r="C1696" s="154">
        <v>389</v>
      </c>
      <c r="D1696" s="153">
        <v>0.79999999999999993</v>
      </c>
      <c r="E1696" s="153">
        <v>0.79999999999999993</v>
      </c>
      <c r="F1696" s="153">
        <v>0.79999999999999993</v>
      </c>
      <c r="G1696" s="153">
        <v>0.79999999999999993</v>
      </c>
      <c r="H1696" s="153">
        <v>0.79999999999999993</v>
      </c>
      <c r="I1696" s="153">
        <v>0.79999999999999993</v>
      </c>
    </row>
    <row r="1697" spans="1:9" ht="15.75">
      <c r="A1697" s="155">
        <v>1689</v>
      </c>
      <c r="B1697" s="155" t="s">
        <v>2103</v>
      </c>
      <c r="C1697" s="154">
        <v>289</v>
      </c>
      <c r="D1697" s="153">
        <v>0.79999999999999993</v>
      </c>
      <c r="E1697" s="153">
        <v>0.79999999999999993</v>
      </c>
      <c r="F1697" s="153">
        <v>0.79999999999999993</v>
      </c>
      <c r="G1697" s="153">
        <v>0.79999999999999993</v>
      </c>
      <c r="H1697" s="153">
        <v>0.79999999999999993</v>
      </c>
      <c r="I1697" s="153">
        <v>0</v>
      </c>
    </row>
    <row r="1698" spans="1:9" ht="15.75">
      <c r="A1698" s="155">
        <v>1690</v>
      </c>
      <c r="B1698" s="155" t="s">
        <v>1779</v>
      </c>
      <c r="C1698" s="154">
        <v>167</v>
      </c>
      <c r="D1698" s="153">
        <v>0.79999999999999993</v>
      </c>
      <c r="E1698" s="153">
        <v>0.79999999999999993</v>
      </c>
      <c r="F1698" s="153">
        <v>0.79999999999999993</v>
      </c>
      <c r="G1698" s="153">
        <v>0.79999999999999993</v>
      </c>
      <c r="H1698" s="153">
        <v>0.79999999999999993</v>
      </c>
      <c r="I1698" s="153">
        <v>0.79999999999999993</v>
      </c>
    </row>
    <row r="1699" spans="1:9" ht="15.75">
      <c r="A1699" s="155">
        <v>1691</v>
      </c>
      <c r="B1699" s="155" t="s">
        <v>2102</v>
      </c>
      <c r="C1699" s="154">
        <v>133</v>
      </c>
      <c r="D1699" s="153">
        <v>1.1278195488721805</v>
      </c>
      <c r="E1699" s="153">
        <v>1.1278195488721805</v>
      </c>
      <c r="F1699" s="153">
        <v>1.0150375939849625</v>
      </c>
      <c r="G1699" s="153">
        <v>0.8</v>
      </c>
      <c r="H1699" s="153">
        <v>0.94736842105263153</v>
      </c>
      <c r="I1699" s="153">
        <v>1.0150375939849625</v>
      </c>
    </row>
    <row r="1700" spans="1:9" ht="15.75">
      <c r="A1700" s="155">
        <v>1692</v>
      </c>
      <c r="B1700" s="155" t="s">
        <v>2101</v>
      </c>
      <c r="C1700" s="154">
        <v>200</v>
      </c>
      <c r="D1700" s="153">
        <v>0.8</v>
      </c>
      <c r="E1700" s="153">
        <v>0.8</v>
      </c>
      <c r="F1700" s="153">
        <v>0.8</v>
      </c>
      <c r="G1700" s="153">
        <v>0.8</v>
      </c>
      <c r="H1700" s="153">
        <v>0.8</v>
      </c>
      <c r="I1700" s="153">
        <v>0.8</v>
      </c>
    </row>
    <row r="1701" spans="1:9" ht="15.75">
      <c r="A1701" s="155">
        <v>1693</v>
      </c>
      <c r="B1701" s="155" t="s">
        <v>2100</v>
      </c>
      <c r="C1701" s="154">
        <v>712</v>
      </c>
      <c r="D1701" s="153">
        <v>0.952247191011236</v>
      </c>
      <c r="E1701" s="153">
        <v>0.952247191011236</v>
      </c>
      <c r="F1701" s="153">
        <v>0.82921348314606735</v>
      </c>
      <c r="G1701" s="153">
        <v>1.1629213483146068</v>
      </c>
      <c r="H1701" s="153">
        <v>0.85617977528089895</v>
      </c>
      <c r="I1701" s="153">
        <v>0</v>
      </c>
    </row>
    <row r="1702" spans="1:9" ht="15.75">
      <c r="A1702" s="155">
        <v>1694</v>
      </c>
      <c r="B1702" s="155" t="s">
        <v>2099</v>
      </c>
      <c r="C1702" s="154">
        <v>72.222222222222214</v>
      </c>
      <c r="D1702" s="153">
        <v>0.65076923076923088</v>
      </c>
      <c r="E1702" s="153">
        <v>0.72000000000000008</v>
      </c>
      <c r="F1702" s="153">
        <v>0.72000000000000008</v>
      </c>
      <c r="G1702" s="153">
        <v>0.72000000000000008</v>
      </c>
      <c r="H1702" s="153">
        <v>0.72000000000000008</v>
      </c>
      <c r="I1702" s="153">
        <v>0.72000000000000008</v>
      </c>
    </row>
    <row r="1703" spans="1:9" ht="15.75">
      <c r="A1703" s="155">
        <v>1695</v>
      </c>
      <c r="B1703" s="155" t="s">
        <v>2098</v>
      </c>
      <c r="C1703" s="154">
        <v>91.111111111111114</v>
      </c>
      <c r="D1703" s="153">
        <v>0.70243902439024386</v>
      </c>
      <c r="E1703" s="153">
        <v>0.70243902439024386</v>
      </c>
      <c r="F1703" s="153">
        <v>0.70243902439024386</v>
      </c>
      <c r="G1703" s="153">
        <v>0.70243902439024386</v>
      </c>
      <c r="H1703" s="153">
        <v>0.70243902439024386</v>
      </c>
      <c r="I1703" s="153">
        <v>0.70243902439024386</v>
      </c>
    </row>
    <row r="1704" spans="1:9" ht="15.75">
      <c r="A1704" s="155">
        <v>1696</v>
      </c>
      <c r="B1704" s="155" t="s">
        <v>2096</v>
      </c>
      <c r="C1704" s="154">
        <v>122</v>
      </c>
      <c r="D1704" s="153">
        <v>0.93442622950819676</v>
      </c>
      <c r="E1704" s="153">
        <v>0.96721311475409832</v>
      </c>
      <c r="F1704" s="153">
        <v>0.90163934426229508</v>
      </c>
      <c r="G1704" s="153">
        <v>0.90163934426229508</v>
      </c>
      <c r="H1704" s="153">
        <v>0.79999999999999993</v>
      </c>
      <c r="I1704" s="153">
        <v>0.79999999999999993</v>
      </c>
    </row>
    <row r="1705" spans="1:9" ht="15.75">
      <c r="A1705" s="155">
        <v>1697</v>
      </c>
      <c r="B1705" s="155" t="s">
        <v>2095</v>
      </c>
      <c r="C1705" s="154">
        <v>72.222222222222214</v>
      </c>
      <c r="D1705" s="153">
        <v>0.56769230769230772</v>
      </c>
      <c r="E1705" s="153">
        <v>0.80307692307692313</v>
      </c>
      <c r="F1705" s="153">
        <v>0.80307692307692313</v>
      </c>
      <c r="G1705" s="153">
        <v>0.80307692307692313</v>
      </c>
      <c r="H1705" s="153">
        <v>0.80307692307692313</v>
      </c>
      <c r="I1705" s="153">
        <v>0.80307692307692313</v>
      </c>
    </row>
    <row r="1706" spans="1:9" ht="15.75">
      <c r="A1706" s="155">
        <v>1698</v>
      </c>
      <c r="B1706" s="155" t="s">
        <v>2094</v>
      </c>
      <c r="C1706" s="154">
        <v>221</v>
      </c>
      <c r="D1706" s="153">
        <v>0.8</v>
      </c>
      <c r="E1706" s="153">
        <v>0.8</v>
      </c>
      <c r="F1706" s="153">
        <v>0.8</v>
      </c>
      <c r="G1706" s="153">
        <v>0.8</v>
      </c>
      <c r="H1706" s="153">
        <v>0.8</v>
      </c>
      <c r="I1706" s="153">
        <v>0.8</v>
      </c>
    </row>
    <row r="1707" spans="1:9" ht="15.75">
      <c r="A1707" s="155">
        <v>1699</v>
      </c>
      <c r="B1707" s="155" t="s">
        <v>2093</v>
      </c>
      <c r="C1707" s="154">
        <v>250</v>
      </c>
      <c r="D1707" s="153">
        <v>0.92832000000000003</v>
      </c>
      <c r="E1707" s="153">
        <v>0.99456</v>
      </c>
      <c r="F1707" s="153">
        <v>0.89184000000000008</v>
      </c>
      <c r="G1707" s="153">
        <v>0.8</v>
      </c>
      <c r="H1707" s="153">
        <v>0.8</v>
      </c>
      <c r="I1707" s="153">
        <v>0.8</v>
      </c>
    </row>
    <row r="1708" spans="1:9" ht="15.75">
      <c r="A1708" s="155">
        <v>1700</v>
      </c>
      <c r="B1708" s="155" t="s">
        <v>2092</v>
      </c>
      <c r="C1708" s="154">
        <v>600</v>
      </c>
      <c r="D1708" s="153">
        <v>0.8</v>
      </c>
      <c r="E1708" s="153">
        <v>0.8</v>
      </c>
      <c r="F1708" s="153">
        <v>0.8</v>
      </c>
      <c r="G1708" s="153">
        <v>0.8</v>
      </c>
      <c r="H1708" s="153">
        <v>0.8</v>
      </c>
      <c r="I1708" s="153">
        <v>1.1016000000000001</v>
      </c>
    </row>
    <row r="1709" spans="1:9" ht="15.75">
      <c r="A1709" s="155">
        <v>1701</v>
      </c>
      <c r="B1709" s="155" t="s">
        <v>2091</v>
      </c>
      <c r="C1709" s="154">
        <v>105.55555555555556</v>
      </c>
      <c r="D1709" s="153">
        <v>0.97578947368421054</v>
      </c>
      <c r="E1709" s="153">
        <v>0.97578947368421054</v>
      </c>
      <c r="F1709" s="153">
        <v>0.83368421052631581</v>
      </c>
      <c r="G1709" s="153">
        <v>0</v>
      </c>
      <c r="H1709" s="153">
        <v>0.8242105263157895</v>
      </c>
      <c r="I1709" s="153">
        <v>0.8242105263157895</v>
      </c>
    </row>
    <row r="1710" spans="1:9" ht="15.75">
      <c r="A1710" s="155">
        <v>1702</v>
      </c>
      <c r="B1710" s="155" t="s">
        <v>2090</v>
      </c>
      <c r="C1710" s="154">
        <v>133.33000000000001</v>
      </c>
      <c r="D1710" s="153">
        <v>1.2000300007500186</v>
      </c>
      <c r="E1710" s="153">
        <v>0.79999999999999993</v>
      </c>
      <c r="F1710" s="153">
        <v>0.79999999999999993</v>
      </c>
      <c r="G1710" s="153">
        <v>0.79999999999999993</v>
      </c>
      <c r="H1710" s="153">
        <v>0.79999999999999993</v>
      </c>
      <c r="I1710" s="153">
        <v>0.79999999999999993</v>
      </c>
    </row>
    <row r="1711" spans="1:9" ht="15.75">
      <c r="A1711" s="155">
        <v>1703</v>
      </c>
      <c r="B1711" s="155" t="s">
        <v>2089</v>
      </c>
      <c r="C1711" s="154">
        <v>72.222222222222214</v>
      </c>
      <c r="D1711" s="153">
        <v>0.90000000000000013</v>
      </c>
      <c r="E1711" s="153">
        <v>0.94153846153846166</v>
      </c>
      <c r="F1711" s="153">
        <v>0.94153846153846166</v>
      </c>
      <c r="G1711" s="153">
        <v>0.94153846153846166</v>
      </c>
      <c r="H1711" s="153">
        <v>0.94153846153846166</v>
      </c>
      <c r="I1711" s="153">
        <v>0.94153846153846166</v>
      </c>
    </row>
    <row r="1712" spans="1:9" ht="15.75">
      <c r="A1712" s="155">
        <v>1704</v>
      </c>
      <c r="B1712" s="155" t="s">
        <v>2088</v>
      </c>
      <c r="C1712" s="154">
        <v>100</v>
      </c>
      <c r="D1712" s="153">
        <v>0.64</v>
      </c>
      <c r="E1712" s="153">
        <v>0.64</v>
      </c>
      <c r="F1712" s="153">
        <v>0.64</v>
      </c>
      <c r="G1712" s="153">
        <v>0.64</v>
      </c>
      <c r="H1712" s="153">
        <v>0.64</v>
      </c>
      <c r="I1712" s="153">
        <v>0.64</v>
      </c>
    </row>
    <row r="1713" spans="1:9" ht="15.75">
      <c r="A1713" s="155">
        <v>1705</v>
      </c>
      <c r="B1713" s="155" t="s">
        <v>2087</v>
      </c>
      <c r="C1713" s="154">
        <v>108.88888888888889</v>
      </c>
      <c r="D1713" s="153">
        <v>0.44081632653061226</v>
      </c>
      <c r="E1713" s="153">
        <v>0.44081632653061226</v>
      </c>
      <c r="F1713" s="153">
        <v>0.45</v>
      </c>
      <c r="G1713" s="153">
        <v>0.45</v>
      </c>
      <c r="H1713" s="153">
        <v>0.45</v>
      </c>
      <c r="I1713" s="153">
        <v>0.45</v>
      </c>
    </row>
    <row r="1714" spans="1:9" ht="15.75">
      <c r="A1714" s="155">
        <v>1706</v>
      </c>
      <c r="B1714" s="155" t="s">
        <v>2086</v>
      </c>
      <c r="C1714" s="154">
        <v>167</v>
      </c>
      <c r="D1714" s="153">
        <v>0.79999999999999993</v>
      </c>
      <c r="E1714" s="153">
        <v>0.95311377245508977</v>
      </c>
      <c r="F1714" s="153">
        <v>1.0105988023952097</v>
      </c>
      <c r="G1714" s="153">
        <v>0.93850299401197601</v>
      </c>
      <c r="H1714" s="153">
        <v>0.87263473053892204</v>
      </c>
      <c r="I1714" s="153">
        <v>0.91479041916167669</v>
      </c>
    </row>
    <row r="1715" spans="1:9" ht="15.75">
      <c r="A1715" s="155">
        <v>1707</v>
      </c>
      <c r="B1715" s="155" t="s">
        <v>2085</v>
      </c>
      <c r="C1715" s="154">
        <v>72.222222222222214</v>
      </c>
      <c r="D1715" s="153">
        <v>5.5384615384615393E-2</v>
      </c>
      <c r="E1715" s="153">
        <v>5.5384615384615393E-2</v>
      </c>
      <c r="F1715" s="153">
        <v>0.98307692307692318</v>
      </c>
      <c r="G1715" s="153">
        <v>0</v>
      </c>
      <c r="H1715" s="153">
        <v>5.5384615384615393E-2</v>
      </c>
      <c r="I1715" s="153">
        <v>0</v>
      </c>
    </row>
    <row r="1716" spans="1:9" ht="15.75">
      <c r="A1716" s="155">
        <v>1708</v>
      </c>
      <c r="B1716" s="155" t="s">
        <v>2084</v>
      </c>
      <c r="C1716" s="154">
        <v>388</v>
      </c>
      <c r="D1716" s="153">
        <v>0.84927835051546385</v>
      </c>
      <c r="E1716" s="153">
        <v>0.86907216494845363</v>
      </c>
      <c r="F1716" s="153">
        <v>0.81896907216494841</v>
      </c>
      <c r="G1716" s="153">
        <v>0.79999999999999993</v>
      </c>
      <c r="H1716" s="153">
        <v>0.85051546391752575</v>
      </c>
      <c r="I1716" s="153">
        <v>0.90618556701030939</v>
      </c>
    </row>
    <row r="1717" spans="1:9" ht="15.75">
      <c r="A1717" s="155">
        <v>1709</v>
      </c>
      <c r="B1717" s="155" t="s">
        <v>2083</v>
      </c>
      <c r="C1717" s="154">
        <v>122</v>
      </c>
      <c r="D1717" s="153">
        <v>0.79999999999999993</v>
      </c>
      <c r="E1717" s="153">
        <v>1.0924590163934427</v>
      </c>
      <c r="F1717" s="153">
        <v>1.1665573770491802</v>
      </c>
      <c r="G1717" s="153">
        <v>1.098360655737705</v>
      </c>
      <c r="H1717" s="153">
        <v>0.79999999999999993</v>
      </c>
      <c r="I1717" s="153">
        <v>0.79999999999999993</v>
      </c>
    </row>
    <row r="1718" spans="1:9" ht="15.75">
      <c r="A1718" s="155">
        <v>1710</v>
      </c>
      <c r="B1718" s="155" t="s">
        <v>2082</v>
      </c>
      <c r="C1718" s="154">
        <v>80</v>
      </c>
      <c r="D1718" s="153">
        <v>0.82499999999999996</v>
      </c>
      <c r="E1718" s="153">
        <v>0.91249999999999998</v>
      </c>
      <c r="F1718" s="153">
        <v>0.91249999999999998</v>
      </c>
      <c r="G1718" s="153">
        <v>0.91249999999999998</v>
      </c>
      <c r="H1718" s="153">
        <v>0.91249999999999998</v>
      </c>
      <c r="I1718" s="153">
        <v>0.91249999999999998</v>
      </c>
    </row>
    <row r="1719" spans="1:9" ht="15.75">
      <c r="A1719" s="155">
        <v>1711</v>
      </c>
      <c r="B1719" s="155" t="s">
        <v>2081</v>
      </c>
      <c r="C1719" s="154">
        <v>77.78</v>
      </c>
      <c r="D1719" s="153">
        <v>1.4656724093597326</v>
      </c>
      <c r="E1719" s="153">
        <v>1.4656724093597326</v>
      </c>
      <c r="F1719" s="153">
        <v>1.4656724093597326</v>
      </c>
      <c r="G1719" s="153">
        <v>1.4656724093597326</v>
      </c>
      <c r="H1719" s="153">
        <v>1.4656724093597326</v>
      </c>
      <c r="I1719" s="153">
        <v>0</v>
      </c>
    </row>
    <row r="1720" spans="1:9" ht="15.75">
      <c r="A1720" s="155">
        <v>1712</v>
      </c>
      <c r="B1720" s="155" t="s">
        <v>2080</v>
      </c>
      <c r="C1720" s="154">
        <v>144</v>
      </c>
      <c r="D1720" s="153">
        <v>0.8</v>
      </c>
      <c r="E1720" s="153">
        <v>0.8</v>
      </c>
      <c r="F1720" s="153">
        <v>0.8</v>
      </c>
      <c r="G1720" s="153">
        <v>0.8</v>
      </c>
      <c r="H1720" s="153">
        <v>0.8</v>
      </c>
      <c r="I1720" s="153">
        <v>0</v>
      </c>
    </row>
    <row r="1721" spans="1:9" ht="15.75">
      <c r="A1721" s="155">
        <v>1713</v>
      </c>
      <c r="B1721" s="155" t="s">
        <v>2079</v>
      </c>
      <c r="C1721" s="154">
        <v>105.56</v>
      </c>
      <c r="D1721" s="153">
        <v>1.3489958317544524</v>
      </c>
      <c r="E1721" s="153">
        <v>1.3489958317544524</v>
      </c>
      <c r="F1721" s="153">
        <v>1.3489958317544524</v>
      </c>
      <c r="G1721" s="153">
        <v>1.3489958317544524</v>
      </c>
      <c r="H1721" s="153">
        <v>1.3489958317544524</v>
      </c>
      <c r="I1721" s="153">
        <v>1.3489958317544524</v>
      </c>
    </row>
    <row r="1722" spans="1:9" ht="15.75">
      <c r="A1722" s="155">
        <v>1714</v>
      </c>
      <c r="B1722" s="155" t="s">
        <v>2078</v>
      </c>
      <c r="C1722" s="154">
        <v>320</v>
      </c>
      <c r="D1722" s="153">
        <v>0.84375</v>
      </c>
      <c r="E1722" s="153">
        <v>1.0625</v>
      </c>
      <c r="F1722" s="153">
        <v>0.8125</v>
      </c>
      <c r="G1722" s="153">
        <v>0.8</v>
      </c>
      <c r="H1722" s="153">
        <v>0.84375</v>
      </c>
      <c r="I1722" s="153">
        <v>0.8125</v>
      </c>
    </row>
    <row r="1723" spans="1:9" ht="15.75">
      <c r="A1723" s="155">
        <v>1715</v>
      </c>
      <c r="B1723" s="155" t="s">
        <v>2077</v>
      </c>
      <c r="C1723" s="154">
        <v>250</v>
      </c>
      <c r="D1723" s="153">
        <v>0.8</v>
      </c>
      <c r="E1723" s="153">
        <v>0.8</v>
      </c>
      <c r="F1723" s="153">
        <v>0.8</v>
      </c>
      <c r="G1723" s="153">
        <v>0.8</v>
      </c>
      <c r="H1723" s="153">
        <v>0.8</v>
      </c>
      <c r="I1723" s="153">
        <v>0.8</v>
      </c>
    </row>
    <row r="1724" spans="1:9" ht="15.75">
      <c r="A1724" s="155">
        <v>1716</v>
      </c>
      <c r="B1724" s="155" t="s">
        <v>2076</v>
      </c>
      <c r="C1724" s="154">
        <v>71</v>
      </c>
      <c r="D1724" s="153">
        <v>0.26985915492957746</v>
      </c>
      <c r="E1724" s="153">
        <v>0.28169014084507044</v>
      </c>
      <c r="F1724" s="153">
        <v>0.28169014084507044</v>
      </c>
      <c r="G1724" s="153">
        <v>0</v>
      </c>
      <c r="H1724" s="153">
        <v>0.26985915492957746</v>
      </c>
      <c r="I1724" s="153">
        <v>0.3380281690140845</v>
      </c>
    </row>
    <row r="1725" spans="1:9" ht="15.75">
      <c r="A1725" s="155">
        <v>1717</v>
      </c>
      <c r="B1725" s="155" t="s">
        <v>2075</v>
      </c>
      <c r="C1725" s="154">
        <v>97.777777777777771</v>
      </c>
      <c r="D1725" s="153">
        <v>0.97159090909090917</v>
      </c>
      <c r="E1725" s="153">
        <v>0.97159090909090917</v>
      </c>
      <c r="F1725" s="153">
        <v>0.97159090909090917</v>
      </c>
      <c r="G1725" s="153">
        <v>0.20454545454545456</v>
      </c>
      <c r="H1725" s="153">
        <v>0.20454545454545456</v>
      </c>
      <c r="I1725" s="153">
        <v>0</v>
      </c>
    </row>
    <row r="1726" spans="1:9" ht="15.75">
      <c r="A1726" s="155">
        <v>1718</v>
      </c>
      <c r="B1726" s="155" t="s">
        <v>2074</v>
      </c>
      <c r="C1726" s="154">
        <v>155.56</v>
      </c>
      <c r="D1726" s="153">
        <v>0.79999999999999993</v>
      </c>
      <c r="E1726" s="153">
        <v>0.79999999999999993</v>
      </c>
      <c r="F1726" s="153">
        <v>0.79999999999999993</v>
      </c>
      <c r="G1726" s="153">
        <v>0.79999999999999993</v>
      </c>
      <c r="H1726" s="153">
        <v>0.79999999999999993</v>
      </c>
      <c r="I1726" s="153">
        <v>0.79999999999999993</v>
      </c>
    </row>
    <row r="1727" spans="1:9" ht="15.75">
      <c r="A1727" s="155">
        <v>1719</v>
      </c>
      <c r="B1727" s="155" t="s">
        <v>2073</v>
      </c>
      <c r="C1727" s="154">
        <v>172</v>
      </c>
      <c r="D1727" s="153">
        <v>1.0023255813953489</v>
      </c>
      <c r="E1727" s="153">
        <v>0.97255813953488368</v>
      </c>
      <c r="F1727" s="153">
        <v>0.98697674418604642</v>
      </c>
      <c r="G1727" s="153">
        <v>0.84883720930232553</v>
      </c>
      <c r="H1727" s="153">
        <v>0.98837209302325579</v>
      </c>
      <c r="I1727" s="153">
        <v>0.88372093023255816</v>
      </c>
    </row>
    <row r="1728" spans="1:9" ht="15.75">
      <c r="A1728" s="155">
        <v>1720</v>
      </c>
      <c r="B1728" s="155" t="s">
        <v>2072</v>
      </c>
      <c r="C1728" s="154">
        <v>150</v>
      </c>
      <c r="D1728" s="153">
        <v>0.8</v>
      </c>
      <c r="E1728" s="153">
        <v>0.8</v>
      </c>
      <c r="F1728" s="153">
        <v>0.8</v>
      </c>
      <c r="G1728" s="153">
        <v>0.8</v>
      </c>
      <c r="H1728" s="153">
        <v>0.8</v>
      </c>
      <c r="I1728" s="153">
        <v>0</v>
      </c>
    </row>
    <row r="1729" spans="1:9" ht="15.75">
      <c r="A1729" s="155">
        <v>1721</v>
      </c>
      <c r="B1729" s="155" t="s">
        <v>2071</v>
      </c>
      <c r="C1729" s="154">
        <v>377</v>
      </c>
      <c r="D1729" s="153">
        <v>0.91374005305039796</v>
      </c>
      <c r="E1729" s="153">
        <v>0.91374005305039796</v>
      </c>
      <c r="F1729" s="153">
        <v>0.90822281167108743</v>
      </c>
      <c r="G1729" s="153">
        <v>0.93326259946949597</v>
      </c>
      <c r="H1729" s="153">
        <v>0.91713527851458887</v>
      </c>
      <c r="I1729" s="153">
        <v>0</v>
      </c>
    </row>
    <row r="1730" spans="1:9" ht="15.75">
      <c r="A1730" s="155">
        <v>1722</v>
      </c>
      <c r="B1730" s="155" t="s">
        <v>2070</v>
      </c>
      <c r="C1730" s="154">
        <v>77.78</v>
      </c>
      <c r="D1730" s="153">
        <v>0.70712265363846749</v>
      </c>
      <c r="E1730" s="153">
        <v>0.79712008228336328</v>
      </c>
      <c r="F1730" s="153">
        <v>0.79712008228336328</v>
      </c>
      <c r="G1730" s="153">
        <v>0.79712008228336328</v>
      </c>
      <c r="H1730" s="153">
        <v>0.79712008228336328</v>
      </c>
      <c r="I1730" s="153">
        <v>0.79712008228336328</v>
      </c>
    </row>
    <row r="1731" spans="1:9" ht="15.75">
      <c r="A1731" s="155">
        <v>1723</v>
      </c>
      <c r="B1731" s="155" t="s">
        <v>2069</v>
      </c>
      <c r="C1731" s="154">
        <v>80</v>
      </c>
      <c r="D1731" s="153">
        <v>0.96250000000000002</v>
      </c>
      <c r="E1731" s="153">
        <v>1.0625</v>
      </c>
      <c r="F1731" s="153">
        <v>1.0625</v>
      </c>
      <c r="G1731" s="153">
        <v>1.0625</v>
      </c>
      <c r="H1731" s="153">
        <v>1.0625</v>
      </c>
      <c r="I1731" s="153">
        <v>1.0625</v>
      </c>
    </row>
    <row r="1732" spans="1:9" ht="15.75">
      <c r="A1732" s="155">
        <v>1724</v>
      </c>
      <c r="B1732" s="155" t="s">
        <v>2068</v>
      </c>
      <c r="C1732" s="154">
        <v>811</v>
      </c>
      <c r="D1732" s="153">
        <v>0.79999999999999993</v>
      </c>
      <c r="E1732" s="153">
        <v>0.79999999999999993</v>
      </c>
      <c r="F1732" s="153">
        <v>0.79999999999999993</v>
      </c>
      <c r="G1732" s="153">
        <v>0.79999999999999993</v>
      </c>
      <c r="H1732" s="153">
        <v>0.79999999999999993</v>
      </c>
      <c r="I1732" s="153">
        <v>0.79999999999999993</v>
      </c>
    </row>
    <row r="1733" spans="1:9" ht="15.75">
      <c r="A1733" s="155">
        <v>1725</v>
      </c>
      <c r="B1733" s="155" t="s">
        <v>2067</v>
      </c>
      <c r="C1733" s="154">
        <v>86.666666666666671</v>
      </c>
      <c r="D1733" s="153">
        <v>0.43846153846153846</v>
      </c>
      <c r="E1733" s="153">
        <v>0.43846153846153846</v>
      </c>
      <c r="F1733" s="153">
        <v>0.43846153846153846</v>
      </c>
      <c r="G1733" s="153">
        <v>0.43846153846153846</v>
      </c>
      <c r="H1733" s="153">
        <v>0.43846153846153846</v>
      </c>
      <c r="I1733" s="153">
        <v>0.43846153846153846</v>
      </c>
    </row>
    <row r="1734" spans="1:9" ht="15.75">
      <c r="A1734" s="155">
        <v>1726</v>
      </c>
      <c r="B1734" s="155" t="s">
        <v>2066</v>
      </c>
      <c r="C1734" s="154">
        <v>111</v>
      </c>
      <c r="D1734" s="153">
        <v>0.79999999999999993</v>
      </c>
      <c r="E1734" s="153">
        <v>0.79999999999999993</v>
      </c>
      <c r="F1734" s="153">
        <v>0.79999999999999993</v>
      </c>
      <c r="G1734" s="153">
        <v>0.79999999999999993</v>
      </c>
      <c r="H1734" s="153">
        <v>0.79999999999999993</v>
      </c>
      <c r="I1734" s="153">
        <v>0.79999999999999993</v>
      </c>
    </row>
    <row r="1735" spans="1:9" ht="15.75">
      <c r="A1735" s="155">
        <v>1727</v>
      </c>
      <c r="B1735" s="155" t="s">
        <v>2065</v>
      </c>
      <c r="C1735" s="154">
        <v>108.88888888888889</v>
      </c>
      <c r="D1735" s="153">
        <v>0.92755102040816328</v>
      </c>
      <c r="E1735" s="153">
        <v>0.92755102040816328</v>
      </c>
      <c r="F1735" s="153">
        <v>1.0836734693877552</v>
      </c>
      <c r="G1735" s="153">
        <v>1.0836734693877552</v>
      </c>
      <c r="H1735" s="153">
        <v>1.0836734693877552</v>
      </c>
      <c r="I1735" s="153">
        <v>1.0836734693877552</v>
      </c>
    </row>
    <row r="1736" spans="1:9" ht="15.75">
      <c r="A1736" s="155">
        <v>1728</v>
      </c>
      <c r="B1736" s="155" t="s">
        <v>2064</v>
      </c>
      <c r="C1736" s="154">
        <v>111</v>
      </c>
      <c r="D1736" s="153">
        <v>0.79999999999999993</v>
      </c>
      <c r="E1736" s="153">
        <v>0.79999999999999993</v>
      </c>
      <c r="F1736" s="153">
        <v>0.79999999999999993</v>
      </c>
      <c r="G1736" s="153">
        <v>0.79999999999999993</v>
      </c>
      <c r="H1736" s="153">
        <v>0.79999999999999993</v>
      </c>
      <c r="I1736" s="153">
        <v>0.79999999999999993</v>
      </c>
    </row>
    <row r="1737" spans="1:9" ht="15.75">
      <c r="A1737" s="155">
        <v>1729</v>
      </c>
      <c r="B1737" s="155" t="s">
        <v>2063</v>
      </c>
      <c r="C1737" s="154">
        <v>80</v>
      </c>
      <c r="D1737" s="153">
        <v>0.6</v>
      </c>
      <c r="E1737" s="153">
        <v>0.6</v>
      </c>
      <c r="F1737" s="153">
        <v>0.6</v>
      </c>
      <c r="G1737" s="153">
        <v>0.6</v>
      </c>
      <c r="H1737" s="153">
        <v>0.6</v>
      </c>
      <c r="I1737" s="153">
        <v>0.6</v>
      </c>
    </row>
    <row r="1738" spans="1:9" ht="15.75">
      <c r="A1738" s="155">
        <v>1730</v>
      </c>
      <c r="B1738" s="155" t="s">
        <v>2062</v>
      </c>
      <c r="C1738" s="154">
        <v>187</v>
      </c>
      <c r="D1738" s="153">
        <v>0.79999999999999993</v>
      </c>
      <c r="E1738" s="153">
        <v>0.79999999999999993</v>
      </c>
      <c r="F1738" s="153">
        <v>0.79999999999999993</v>
      </c>
      <c r="G1738" s="153">
        <v>0.79999999999999993</v>
      </c>
      <c r="H1738" s="153">
        <v>0.79999999999999993</v>
      </c>
      <c r="I1738" s="153">
        <v>0.79999999999999993</v>
      </c>
    </row>
    <row r="1739" spans="1:9" ht="15.75">
      <c r="A1739" s="155">
        <v>1731</v>
      </c>
      <c r="B1739" s="155" t="s">
        <v>2061</v>
      </c>
      <c r="C1739" s="154">
        <v>550</v>
      </c>
      <c r="D1739" s="153">
        <v>0.8290909090909091</v>
      </c>
      <c r="E1739" s="153">
        <v>0.8123636363636364</v>
      </c>
      <c r="F1739" s="153">
        <v>0.86545454545454548</v>
      </c>
      <c r="G1739" s="153">
        <v>0.87490909090909086</v>
      </c>
      <c r="H1739" s="153">
        <v>0.83854545454545448</v>
      </c>
      <c r="I1739" s="153">
        <v>0</v>
      </c>
    </row>
    <row r="1740" spans="1:9" ht="15.75">
      <c r="A1740" s="155">
        <v>1732</v>
      </c>
      <c r="B1740" s="155" t="s">
        <v>2060</v>
      </c>
      <c r="C1740" s="154">
        <v>134</v>
      </c>
      <c r="D1740" s="153">
        <v>0.8</v>
      </c>
      <c r="E1740" s="153">
        <v>0.8</v>
      </c>
      <c r="F1740" s="153">
        <v>1.4272388059701493</v>
      </c>
      <c r="G1740" s="153">
        <v>1.4272388059701493</v>
      </c>
      <c r="H1740" s="153">
        <v>0.8</v>
      </c>
      <c r="I1740" s="153">
        <v>0.83022388059701491</v>
      </c>
    </row>
    <row r="1741" spans="1:9" ht="15.75">
      <c r="A1741" s="155">
        <v>1733</v>
      </c>
      <c r="B1741" s="155" t="s">
        <v>2059</v>
      </c>
      <c r="C1741" s="154">
        <v>200</v>
      </c>
      <c r="D1741" s="153">
        <v>0.98519999999999996</v>
      </c>
      <c r="E1741" s="153">
        <v>1.0073999999999999</v>
      </c>
      <c r="F1741" s="153">
        <v>1.0145999999999999</v>
      </c>
      <c r="G1741" s="153">
        <v>1.1100000000000001</v>
      </c>
      <c r="H1741" s="153">
        <v>1.0049999999999999</v>
      </c>
      <c r="I1741" s="153">
        <v>1.0373999999999999</v>
      </c>
    </row>
    <row r="1742" spans="1:9" ht="15.75">
      <c r="A1742" s="155">
        <v>1734</v>
      </c>
      <c r="B1742" s="155" t="s">
        <v>2058</v>
      </c>
      <c r="C1742" s="154">
        <v>100</v>
      </c>
      <c r="D1742" s="153">
        <v>1.1000000000000001</v>
      </c>
      <c r="E1742" s="153">
        <v>1.1599999999999999</v>
      </c>
      <c r="F1742" s="153">
        <v>1.1599999999999999</v>
      </c>
      <c r="G1742" s="153">
        <v>1.1599999999999999</v>
      </c>
      <c r="H1742" s="153">
        <v>1.1599999999999999</v>
      </c>
      <c r="I1742" s="153">
        <v>1.1599999999999999</v>
      </c>
    </row>
    <row r="1743" spans="1:9" ht="15.75">
      <c r="A1743" s="155">
        <v>1735</v>
      </c>
      <c r="B1743" s="155" t="s">
        <v>2057</v>
      </c>
      <c r="C1743" s="154">
        <v>77.777777777777771</v>
      </c>
      <c r="D1743" s="153">
        <v>0.25714285714285717</v>
      </c>
      <c r="E1743" s="153">
        <v>0.25714285714285717</v>
      </c>
      <c r="F1743" s="153">
        <v>0.25714285714285717</v>
      </c>
      <c r="G1743" s="153">
        <v>0.39857142857142858</v>
      </c>
      <c r="H1743" s="153">
        <v>0.39857142857142858</v>
      </c>
      <c r="I1743" s="153">
        <v>0.39857142857142858</v>
      </c>
    </row>
    <row r="1744" spans="1:9" ht="15.75">
      <c r="A1744" s="155">
        <v>1736</v>
      </c>
      <c r="B1744" s="155" t="s">
        <v>2056</v>
      </c>
      <c r="C1744" s="154">
        <v>178</v>
      </c>
      <c r="D1744" s="153">
        <v>0.8</v>
      </c>
      <c r="E1744" s="153">
        <v>0.8</v>
      </c>
      <c r="F1744" s="153">
        <v>0.8</v>
      </c>
      <c r="G1744" s="153">
        <v>0.8</v>
      </c>
      <c r="H1744" s="153">
        <v>0.8</v>
      </c>
      <c r="I1744" s="153">
        <v>0.8</v>
      </c>
    </row>
    <row r="1745" spans="1:9" ht="15.75">
      <c r="A1745" s="155">
        <v>1737</v>
      </c>
      <c r="B1745" s="155" t="s">
        <v>2055</v>
      </c>
      <c r="C1745" s="154">
        <v>148</v>
      </c>
      <c r="D1745" s="153">
        <v>0.8</v>
      </c>
      <c r="E1745" s="153">
        <v>0.8</v>
      </c>
      <c r="F1745" s="153">
        <v>0.8</v>
      </c>
      <c r="G1745" s="153">
        <v>0.8</v>
      </c>
      <c r="H1745" s="153">
        <v>0.8</v>
      </c>
      <c r="I1745" s="153">
        <v>0.8</v>
      </c>
    </row>
    <row r="1746" spans="1:9" ht="15.75">
      <c r="A1746" s="155">
        <v>1738</v>
      </c>
      <c r="B1746" s="155" t="s">
        <v>2054</v>
      </c>
      <c r="C1746" s="154">
        <v>714</v>
      </c>
      <c r="D1746" s="153">
        <v>0.8</v>
      </c>
      <c r="E1746" s="153">
        <v>0.8</v>
      </c>
      <c r="F1746" s="153">
        <v>0.8</v>
      </c>
      <c r="G1746" s="153">
        <v>0.8</v>
      </c>
      <c r="H1746" s="153">
        <v>0.8</v>
      </c>
      <c r="I1746" s="153">
        <v>0.8</v>
      </c>
    </row>
    <row r="1747" spans="1:9" ht="15.75">
      <c r="A1747" s="155">
        <v>1739</v>
      </c>
      <c r="B1747" s="155" t="s">
        <v>2053</v>
      </c>
      <c r="C1747" s="154">
        <v>88.888888888888886</v>
      </c>
      <c r="D1747" s="153">
        <v>0.65249999999999997</v>
      </c>
      <c r="E1747" s="153">
        <v>0.65249999999999997</v>
      </c>
      <c r="F1747" s="153">
        <v>0.65249999999999997</v>
      </c>
      <c r="G1747" s="153">
        <v>0.65249999999999997</v>
      </c>
      <c r="H1747" s="153">
        <v>0.65249999999999997</v>
      </c>
      <c r="I1747" s="153">
        <v>0.65249999999999997</v>
      </c>
    </row>
    <row r="1748" spans="1:9" ht="15.75">
      <c r="A1748" s="155">
        <v>1740</v>
      </c>
      <c r="B1748" s="155" t="s">
        <v>2052</v>
      </c>
      <c r="C1748" s="154">
        <v>111</v>
      </c>
      <c r="D1748" s="153">
        <v>1.1012612612612611</v>
      </c>
      <c r="E1748" s="153">
        <v>1.0753153153153152</v>
      </c>
      <c r="F1748" s="153">
        <v>1.0342342342342341</v>
      </c>
      <c r="G1748" s="153">
        <v>1.045045045045045</v>
      </c>
      <c r="H1748" s="153">
        <v>1.2612612612612613</v>
      </c>
      <c r="I1748" s="153">
        <v>1.2432432432432432</v>
      </c>
    </row>
    <row r="1749" spans="1:9" ht="15.75">
      <c r="A1749" s="155">
        <v>1741</v>
      </c>
      <c r="B1749" s="155" t="s">
        <v>2051</v>
      </c>
      <c r="C1749" s="154">
        <v>800</v>
      </c>
      <c r="D1749" s="153">
        <v>1.7705000000000002</v>
      </c>
      <c r="E1749" s="153">
        <v>1.8665</v>
      </c>
      <c r="F1749" s="153">
        <v>1.5615000000000001</v>
      </c>
      <c r="G1749" s="153">
        <v>1.4375</v>
      </c>
      <c r="H1749" s="153">
        <v>1.45</v>
      </c>
      <c r="I1749" s="153">
        <v>1.569</v>
      </c>
    </row>
    <row r="1750" spans="1:9" ht="15.75">
      <c r="A1750" s="155">
        <v>1742</v>
      </c>
      <c r="B1750" s="155" t="s">
        <v>2050</v>
      </c>
      <c r="C1750" s="154">
        <v>133</v>
      </c>
      <c r="D1750" s="153">
        <v>0.8</v>
      </c>
      <c r="E1750" s="153">
        <v>1.0285714285714287</v>
      </c>
      <c r="F1750" s="153">
        <v>1.1025563909774434</v>
      </c>
      <c r="G1750" s="153">
        <v>0.99248120300751874</v>
      </c>
      <c r="H1750" s="153">
        <v>0.90225563909774431</v>
      </c>
      <c r="I1750" s="153">
        <v>0.90586466165413537</v>
      </c>
    </row>
    <row r="1751" spans="1:9" ht="15.75">
      <c r="A1751" s="155">
        <v>1743</v>
      </c>
      <c r="B1751" s="155" t="s">
        <v>2049</v>
      </c>
      <c r="C1751" s="154">
        <v>192</v>
      </c>
      <c r="D1751" s="153">
        <v>0.79999999999999993</v>
      </c>
      <c r="E1751" s="153">
        <v>0.79999999999999993</v>
      </c>
      <c r="F1751" s="153">
        <v>0.79999999999999993</v>
      </c>
      <c r="G1751" s="153">
        <v>0.79999999999999993</v>
      </c>
      <c r="H1751" s="153">
        <v>0.79999999999999993</v>
      </c>
      <c r="I1751" s="153">
        <v>0.79999999999999993</v>
      </c>
    </row>
    <row r="1752" spans="1:9" ht="15.75">
      <c r="A1752" s="155">
        <v>1744</v>
      </c>
      <c r="B1752" s="155" t="s">
        <v>2048</v>
      </c>
      <c r="C1752" s="154">
        <v>94.444444444444443</v>
      </c>
      <c r="D1752" s="153">
        <v>0.86823529411764711</v>
      </c>
      <c r="E1752" s="153">
        <v>0.86823529411764711</v>
      </c>
      <c r="F1752" s="153">
        <v>0.86823529411764711</v>
      </c>
      <c r="G1752" s="153">
        <v>0.86823529411764711</v>
      </c>
      <c r="H1752" s="153">
        <v>0.86823529411764711</v>
      </c>
      <c r="I1752" s="153">
        <v>0.86823529411764711</v>
      </c>
    </row>
    <row r="1753" spans="1:9" ht="15.75">
      <c r="A1753" s="155">
        <v>1745</v>
      </c>
      <c r="B1753" s="155" t="s">
        <v>2047</v>
      </c>
      <c r="C1753" s="154">
        <v>260</v>
      </c>
      <c r="D1753" s="153">
        <v>1.0846153846153845</v>
      </c>
      <c r="E1753" s="153">
        <v>1.1496923076923078</v>
      </c>
      <c r="F1753" s="153">
        <v>0.91015384615384609</v>
      </c>
      <c r="G1753" s="153">
        <v>0.95769230769230773</v>
      </c>
      <c r="H1753" s="153">
        <v>0.83076923076923082</v>
      </c>
      <c r="I1753" s="153">
        <v>0.8413846153846154</v>
      </c>
    </row>
    <row r="1754" spans="1:9" ht="15.75">
      <c r="A1754" s="155">
        <v>1746</v>
      </c>
      <c r="B1754" s="155" t="s">
        <v>2046</v>
      </c>
      <c r="C1754" s="154">
        <v>106.66666666666666</v>
      </c>
      <c r="D1754" s="153">
        <v>0.38437500000000002</v>
      </c>
      <c r="E1754" s="153">
        <v>0.38437500000000002</v>
      </c>
      <c r="F1754" s="153">
        <v>0.38437500000000002</v>
      </c>
      <c r="G1754" s="153">
        <v>0.38437500000000002</v>
      </c>
      <c r="H1754" s="153">
        <v>0.38437500000000002</v>
      </c>
      <c r="I1754" s="153">
        <v>0.38437500000000002</v>
      </c>
    </row>
    <row r="1755" spans="1:9" ht="15.75">
      <c r="A1755" s="155">
        <v>1747</v>
      </c>
      <c r="B1755" s="155" t="s">
        <v>2045</v>
      </c>
      <c r="C1755" s="154">
        <v>105.55555555555556</v>
      </c>
      <c r="D1755" s="153">
        <v>0.11368421052631579</v>
      </c>
      <c r="E1755" s="153">
        <v>0.11368421052631579</v>
      </c>
      <c r="F1755" s="153">
        <v>0.11368421052631579</v>
      </c>
      <c r="G1755" s="153">
        <v>0.11368421052631579</v>
      </c>
      <c r="H1755" s="153">
        <v>0.39789473684210525</v>
      </c>
      <c r="I1755" s="153">
        <v>0.39789473684210525</v>
      </c>
    </row>
    <row r="1756" spans="1:9" ht="15.75">
      <c r="A1756" s="155">
        <v>1748</v>
      </c>
      <c r="B1756" s="155" t="s">
        <v>2044</v>
      </c>
      <c r="C1756" s="154">
        <v>103.33</v>
      </c>
      <c r="D1756" s="153">
        <v>1.200038710926159</v>
      </c>
      <c r="E1756" s="153">
        <v>1.2193941740056131</v>
      </c>
      <c r="F1756" s="153">
        <v>1.2193941740056131</v>
      </c>
      <c r="G1756" s="153">
        <v>1.2193941740056131</v>
      </c>
      <c r="H1756" s="153">
        <v>1.2193941740056131</v>
      </c>
      <c r="I1756" s="153">
        <v>1.2193941740056131</v>
      </c>
    </row>
    <row r="1757" spans="1:9" ht="15.75">
      <c r="A1757" s="155">
        <v>1749</v>
      </c>
      <c r="B1757" s="155" t="s">
        <v>2043</v>
      </c>
      <c r="C1757" s="154">
        <v>428</v>
      </c>
      <c r="D1757" s="153">
        <v>0.79999999999999993</v>
      </c>
      <c r="E1757" s="153">
        <v>0.79999999999999993</v>
      </c>
      <c r="F1757" s="153">
        <v>0.79999999999999993</v>
      </c>
      <c r="G1757" s="153">
        <v>0.79999999999999993</v>
      </c>
      <c r="H1757" s="153">
        <v>0.79999999999999993</v>
      </c>
      <c r="I1757" s="153">
        <v>0.79999999999999993</v>
      </c>
    </row>
    <row r="1758" spans="1:9" ht="15.75">
      <c r="A1758" s="155">
        <v>1750</v>
      </c>
      <c r="B1758" s="155" t="s">
        <v>2042</v>
      </c>
      <c r="C1758" s="154">
        <v>123</v>
      </c>
      <c r="D1758" s="153">
        <v>0.8</v>
      </c>
      <c r="E1758" s="153">
        <v>0.87317073170731707</v>
      </c>
      <c r="F1758" s="153">
        <v>0.8</v>
      </c>
      <c r="G1758" s="153">
        <v>0.84390243902439022</v>
      </c>
      <c r="H1758" s="153">
        <v>0.82439024390243909</v>
      </c>
      <c r="I1758" s="153">
        <v>0.8341463414634146</v>
      </c>
    </row>
    <row r="1759" spans="1:9" ht="15.75">
      <c r="A1759" s="155">
        <v>1751</v>
      </c>
      <c r="B1759" s="155" t="s">
        <v>2041</v>
      </c>
      <c r="C1759" s="154">
        <v>116</v>
      </c>
      <c r="D1759" s="153">
        <v>1.1793103448275863</v>
      </c>
      <c r="E1759" s="153">
        <v>1.0474137931034482</v>
      </c>
      <c r="F1759" s="153">
        <v>1.021551724137931</v>
      </c>
      <c r="G1759" s="153">
        <v>1.0603448275862069</v>
      </c>
      <c r="H1759" s="153">
        <v>0.99568965517241381</v>
      </c>
      <c r="I1759" s="153">
        <v>1.0525862068965517</v>
      </c>
    </row>
    <row r="1760" spans="1:9" ht="15.75">
      <c r="A1760" s="155">
        <v>1752</v>
      </c>
      <c r="B1760" s="155" t="s">
        <v>2040</v>
      </c>
      <c r="C1760" s="154">
        <v>111</v>
      </c>
      <c r="D1760" s="153">
        <v>1.0674774774774773</v>
      </c>
      <c r="E1760" s="153">
        <v>1.0235135135135136</v>
      </c>
      <c r="F1760" s="153">
        <v>0.85414414414414419</v>
      </c>
      <c r="G1760" s="153">
        <v>0.84477477477477469</v>
      </c>
      <c r="H1760" s="153">
        <v>0.86819819819819821</v>
      </c>
      <c r="I1760" s="153">
        <v>0.88297297297297306</v>
      </c>
    </row>
    <row r="1761" spans="1:9" ht="15.75">
      <c r="A1761" s="155">
        <v>1753</v>
      </c>
      <c r="B1761" s="155" t="s">
        <v>2039</v>
      </c>
      <c r="C1761" s="154">
        <v>77.777777777777771</v>
      </c>
      <c r="D1761" s="153">
        <v>0.3471428571428572</v>
      </c>
      <c r="E1761" s="153">
        <v>0.3471428571428572</v>
      </c>
      <c r="F1761" s="153">
        <v>0.3471428571428572</v>
      </c>
      <c r="G1761" s="153">
        <v>0.3471428571428572</v>
      </c>
      <c r="H1761" s="153">
        <v>0.3471428571428572</v>
      </c>
      <c r="I1761" s="153">
        <v>0.3471428571428572</v>
      </c>
    </row>
    <row r="1762" spans="1:9" ht="15.75">
      <c r="A1762" s="155">
        <v>1754</v>
      </c>
      <c r="B1762" s="155" t="s">
        <v>2000</v>
      </c>
      <c r="C1762" s="154">
        <v>257</v>
      </c>
      <c r="D1762" s="153">
        <v>0.79999999999999993</v>
      </c>
      <c r="E1762" s="153">
        <v>0.79999999999999993</v>
      </c>
      <c r="F1762" s="153">
        <v>0.79999999999999993</v>
      </c>
      <c r="G1762" s="153">
        <v>0.79999999999999993</v>
      </c>
      <c r="H1762" s="153">
        <v>0.79999999999999993</v>
      </c>
      <c r="I1762" s="153">
        <v>0.79999999999999993</v>
      </c>
    </row>
    <row r="1763" spans="1:9" ht="15.75">
      <c r="A1763" s="155">
        <v>1755</v>
      </c>
      <c r="B1763" s="155" t="s">
        <v>2038</v>
      </c>
      <c r="C1763" s="154">
        <v>72.222222222222214</v>
      </c>
      <c r="D1763" s="153">
        <v>0.40153846153846157</v>
      </c>
      <c r="E1763" s="153">
        <v>0.40153846153846157</v>
      </c>
      <c r="F1763" s="153">
        <v>0.40153846153846157</v>
      </c>
      <c r="G1763" s="153">
        <v>0.44307692307692315</v>
      </c>
      <c r="H1763" s="153">
        <v>0.44307692307692315</v>
      </c>
      <c r="I1763" s="153">
        <v>0.44307692307692315</v>
      </c>
    </row>
    <row r="1764" spans="1:9" ht="15.75">
      <c r="A1764" s="155">
        <v>1756</v>
      </c>
      <c r="B1764" s="155" t="s">
        <v>2037</v>
      </c>
      <c r="C1764" s="154">
        <v>123</v>
      </c>
      <c r="D1764" s="153">
        <v>0.8</v>
      </c>
      <c r="E1764" s="153">
        <v>0.8</v>
      </c>
      <c r="F1764" s="153">
        <v>0.8</v>
      </c>
      <c r="G1764" s="153">
        <v>0.8</v>
      </c>
      <c r="H1764" s="153">
        <v>0.8</v>
      </c>
      <c r="I1764" s="153">
        <v>0.8</v>
      </c>
    </row>
    <row r="1765" spans="1:9" ht="15.75">
      <c r="A1765" s="155">
        <v>1757</v>
      </c>
      <c r="B1765" s="155" t="s">
        <v>2036</v>
      </c>
      <c r="C1765" s="154">
        <v>170</v>
      </c>
      <c r="D1765" s="153">
        <v>0.8</v>
      </c>
      <c r="E1765" s="153">
        <v>0.8</v>
      </c>
      <c r="F1765" s="153">
        <v>0.8</v>
      </c>
      <c r="G1765" s="153">
        <v>0.8</v>
      </c>
      <c r="H1765" s="153">
        <v>0.8</v>
      </c>
      <c r="I1765" s="153">
        <v>0.8</v>
      </c>
    </row>
    <row r="1766" spans="1:9" ht="15.75">
      <c r="A1766" s="155">
        <v>1758</v>
      </c>
      <c r="B1766" s="155" t="s">
        <v>2035</v>
      </c>
      <c r="C1766" s="154">
        <v>83.33</v>
      </c>
      <c r="D1766" s="153">
        <v>0.96003840153606146</v>
      </c>
      <c r="E1766" s="153">
        <v>0.96003840153606146</v>
      </c>
      <c r="F1766" s="153">
        <v>0</v>
      </c>
      <c r="G1766" s="153">
        <v>0.96003840153606146</v>
      </c>
      <c r="H1766" s="153">
        <v>0.96003840153606146</v>
      </c>
      <c r="I1766" s="153">
        <v>0.96003840153606146</v>
      </c>
    </row>
    <row r="1767" spans="1:9" ht="15.75">
      <c r="A1767" s="155">
        <v>1759</v>
      </c>
      <c r="B1767" s="155" t="s">
        <v>2034</v>
      </c>
      <c r="C1767" s="154">
        <v>88.888888888888886</v>
      </c>
      <c r="D1767" s="153">
        <v>0.47250000000000003</v>
      </c>
      <c r="E1767" s="153">
        <v>0.495</v>
      </c>
      <c r="F1767" s="153">
        <v>0.52875000000000005</v>
      </c>
      <c r="G1767" s="153">
        <v>0.57374999999999998</v>
      </c>
      <c r="H1767" s="153">
        <v>0.57374999999999998</v>
      </c>
      <c r="I1767" s="153">
        <v>0.66375000000000006</v>
      </c>
    </row>
    <row r="1768" spans="1:9" ht="15.75">
      <c r="A1768" s="155">
        <v>1760</v>
      </c>
      <c r="B1768" s="155" t="s">
        <v>2033</v>
      </c>
      <c r="C1768" s="154">
        <v>100</v>
      </c>
      <c r="D1768" s="153">
        <v>0.68</v>
      </c>
      <c r="E1768" s="153">
        <v>0.68</v>
      </c>
      <c r="F1768" s="153">
        <v>0.68</v>
      </c>
      <c r="G1768" s="153">
        <v>0.68</v>
      </c>
      <c r="H1768" s="153">
        <v>0.68</v>
      </c>
      <c r="I1768" s="153">
        <v>0.68</v>
      </c>
    </row>
    <row r="1769" spans="1:9" ht="15.75">
      <c r="A1769" s="155">
        <v>1761</v>
      </c>
      <c r="B1769" s="155" t="s">
        <v>2032</v>
      </c>
      <c r="C1769" s="154">
        <v>74.444444444444443</v>
      </c>
      <c r="D1769" s="153">
        <v>0.83283582089552244</v>
      </c>
      <c r="E1769" s="153">
        <v>0.83283582089552244</v>
      </c>
      <c r="F1769" s="153">
        <v>0.83283582089552244</v>
      </c>
      <c r="G1769" s="153">
        <v>0.83283582089552244</v>
      </c>
      <c r="H1769" s="153">
        <v>0.83283582089552244</v>
      </c>
      <c r="I1769" s="153">
        <v>0.88656716417910453</v>
      </c>
    </row>
    <row r="1770" spans="1:9" ht="15.75">
      <c r="A1770" s="155">
        <v>1762</v>
      </c>
      <c r="B1770" s="155" t="s">
        <v>2031</v>
      </c>
      <c r="C1770" s="154">
        <v>73.333333333333329</v>
      </c>
      <c r="D1770" s="153">
        <v>0.98181818181818192</v>
      </c>
      <c r="E1770" s="153">
        <v>0.98181818181818192</v>
      </c>
      <c r="F1770" s="153">
        <v>0.98181818181818192</v>
      </c>
      <c r="G1770" s="153">
        <v>1.0000909090909091</v>
      </c>
      <c r="H1770" s="153">
        <v>0</v>
      </c>
      <c r="I1770" s="153">
        <v>0</v>
      </c>
    </row>
    <row r="1771" spans="1:9" ht="15.75">
      <c r="A1771" s="155">
        <v>1763</v>
      </c>
      <c r="B1771" s="155" t="s">
        <v>2030</v>
      </c>
      <c r="C1771" s="154">
        <v>167</v>
      </c>
      <c r="D1771" s="153">
        <v>0.79999999999999993</v>
      </c>
      <c r="E1771" s="153">
        <v>0.79999999999999993</v>
      </c>
      <c r="F1771" s="153">
        <v>0.79999999999999993</v>
      </c>
      <c r="G1771" s="153">
        <v>0.79999999999999993</v>
      </c>
      <c r="H1771" s="153">
        <v>0.79999999999999993</v>
      </c>
      <c r="I1771" s="153">
        <v>0.79999999999999993</v>
      </c>
    </row>
    <row r="1772" spans="1:9" ht="15.75">
      <c r="A1772" s="155">
        <v>1764</v>
      </c>
      <c r="B1772" s="155" t="s">
        <v>2029</v>
      </c>
      <c r="C1772" s="154">
        <v>100</v>
      </c>
      <c r="D1772" s="153">
        <v>0.91</v>
      </c>
      <c r="E1772" s="153">
        <v>0.91</v>
      </c>
      <c r="F1772" s="153">
        <v>0.91</v>
      </c>
      <c r="G1772" s="153">
        <v>0.91</v>
      </c>
      <c r="H1772" s="153">
        <v>0.91</v>
      </c>
      <c r="I1772" s="153">
        <v>0.94</v>
      </c>
    </row>
    <row r="1773" spans="1:9" ht="15.75">
      <c r="A1773" s="155">
        <v>1765</v>
      </c>
      <c r="B1773" s="155" t="s">
        <v>2028</v>
      </c>
      <c r="C1773" s="154">
        <v>144</v>
      </c>
      <c r="D1773" s="153">
        <v>0.8</v>
      </c>
      <c r="E1773" s="153">
        <v>0.8</v>
      </c>
      <c r="F1773" s="153">
        <v>0.8</v>
      </c>
      <c r="G1773" s="153">
        <v>0.8</v>
      </c>
      <c r="H1773" s="153">
        <v>0.8</v>
      </c>
      <c r="I1773" s="153">
        <v>0.8</v>
      </c>
    </row>
    <row r="1774" spans="1:9" ht="15.75">
      <c r="A1774" s="155">
        <v>1766</v>
      </c>
      <c r="B1774" s="155" t="s">
        <v>2027</v>
      </c>
      <c r="C1774" s="154">
        <v>132</v>
      </c>
      <c r="D1774" s="153">
        <v>1.0606060606060606</v>
      </c>
      <c r="E1774" s="153">
        <v>1.196969696969697</v>
      </c>
      <c r="F1774" s="153">
        <v>1.0303030303030303</v>
      </c>
      <c r="G1774" s="153">
        <v>0.95454545454545459</v>
      </c>
      <c r="H1774" s="153">
        <v>0.81818181818181823</v>
      </c>
      <c r="I1774" s="153">
        <v>1.0151515151515151</v>
      </c>
    </row>
    <row r="1775" spans="1:9" ht="15.75">
      <c r="A1775" s="155">
        <v>1767</v>
      </c>
      <c r="B1775" s="155" t="s">
        <v>2026</v>
      </c>
      <c r="C1775" s="154">
        <v>83.333333333333329</v>
      </c>
      <c r="D1775" s="153">
        <v>1.2000000000000002</v>
      </c>
      <c r="E1775" s="153">
        <v>1.2000000000000002</v>
      </c>
      <c r="F1775" s="153">
        <v>1.2000000000000002</v>
      </c>
      <c r="G1775" s="153">
        <v>1.2000000000000002</v>
      </c>
      <c r="H1775" s="153">
        <v>1.2000000000000002</v>
      </c>
      <c r="I1775" s="153">
        <v>1.2000000000000002</v>
      </c>
    </row>
    <row r="1776" spans="1:9" ht="15.75">
      <c r="A1776" s="155">
        <v>1768</v>
      </c>
      <c r="B1776" s="155" t="s">
        <v>2025</v>
      </c>
      <c r="C1776" s="154">
        <v>77.777777777777771</v>
      </c>
      <c r="D1776" s="153">
        <v>0.3342857142857143</v>
      </c>
      <c r="E1776" s="153">
        <v>0.3342857142857143</v>
      </c>
      <c r="F1776" s="153">
        <v>0.36000000000000004</v>
      </c>
      <c r="G1776" s="153">
        <v>0.36000000000000004</v>
      </c>
      <c r="H1776" s="153">
        <v>0.36000000000000004</v>
      </c>
      <c r="I1776" s="153">
        <v>0.36000000000000004</v>
      </c>
    </row>
    <row r="1777" spans="1:9" ht="15.75">
      <c r="A1777" s="155">
        <v>1769</v>
      </c>
      <c r="B1777" s="155" t="s">
        <v>2024</v>
      </c>
      <c r="C1777" s="154">
        <v>88.888888888888886</v>
      </c>
      <c r="D1777" s="153">
        <v>0.97875000000000001</v>
      </c>
      <c r="E1777" s="153">
        <v>1.13625</v>
      </c>
      <c r="F1777" s="153">
        <v>1.13625</v>
      </c>
      <c r="G1777" s="153">
        <v>1.13625</v>
      </c>
      <c r="H1777" s="153">
        <v>1.13625</v>
      </c>
      <c r="I1777" s="153">
        <v>1.13625</v>
      </c>
    </row>
    <row r="1778" spans="1:9" ht="15.75">
      <c r="A1778" s="155">
        <v>1770</v>
      </c>
      <c r="B1778" s="155" t="s">
        <v>2023</v>
      </c>
      <c r="C1778" s="154">
        <v>110</v>
      </c>
      <c r="D1778" s="153">
        <v>0.8</v>
      </c>
      <c r="E1778" s="153">
        <v>0.8</v>
      </c>
      <c r="F1778" s="153">
        <v>0.8</v>
      </c>
      <c r="G1778" s="153">
        <v>0.8</v>
      </c>
      <c r="H1778" s="153">
        <v>0.8</v>
      </c>
      <c r="I1778" s="153">
        <v>0.8</v>
      </c>
    </row>
    <row r="1779" spans="1:9" ht="15.75">
      <c r="A1779" s="155">
        <v>1771</v>
      </c>
      <c r="B1779" s="155" t="s">
        <v>2022</v>
      </c>
      <c r="C1779" s="154">
        <v>105.55555555555556</v>
      </c>
      <c r="D1779" s="153">
        <v>3.7894736842105266E-2</v>
      </c>
      <c r="E1779" s="153">
        <v>4.736842105263158E-2</v>
      </c>
      <c r="F1779" s="153">
        <v>4.736842105263158E-2</v>
      </c>
      <c r="G1779" s="153">
        <v>4.736842105263158E-2</v>
      </c>
      <c r="H1779" s="153">
        <v>4.736842105263158E-2</v>
      </c>
      <c r="I1779" s="153">
        <v>0</v>
      </c>
    </row>
    <row r="1780" spans="1:9" ht="15.75">
      <c r="A1780" s="155">
        <v>1772</v>
      </c>
      <c r="B1780" s="155" t="s">
        <v>2021</v>
      </c>
      <c r="C1780" s="154">
        <v>100</v>
      </c>
      <c r="D1780" s="153">
        <v>0.06</v>
      </c>
      <c r="E1780" s="153">
        <v>0.06</v>
      </c>
      <c r="F1780" s="153">
        <v>0.06</v>
      </c>
      <c r="G1780" s="153">
        <v>0.06</v>
      </c>
      <c r="H1780" s="153">
        <v>0.06</v>
      </c>
      <c r="I1780" s="153">
        <v>0.06</v>
      </c>
    </row>
    <row r="1781" spans="1:9" ht="15.75">
      <c r="A1781" s="155">
        <v>1773</v>
      </c>
      <c r="B1781" s="155" t="s">
        <v>2020</v>
      </c>
      <c r="C1781" s="154">
        <v>98.888888888888886</v>
      </c>
      <c r="D1781" s="153">
        <v>0.17191011235955056</v>
      </c>
      <c r="E1781" s="153">
        <v>0.17191011235955056</v>
      </c>
      <c r="F1781" s="153">
        <v>0.17191011235955056</v>
      </c>
      <c r="G1781" s="153">
        <v>0.17191011235955056</v>
      </c>
      <c r="H1781" s="153">
        <v>0.17191011235955056</v>
      </c>
      <c r="I1781" s="153">
        <v>0.17191011235955056</v>
      </c>
    </row>
    <row r="1782" spans="1:9" ht="15.75">
      <c r="A1782" s="155">
        <v>1774</v>
      </c>
      <c r="B1782" s="155" t="s">
        <v>2019</v>
      </c>
      <c r="C1782" s="154">
        <v>87.777777777777771</v>
      </c>
      <c r="D1782" s="153">
        <v>0.43291139240506332</v>
      </c>
      <c r="E1782" s="153">
        <v>0.96835443037974689</v>
      </c>
      <c r="F1782" s="153">
        <v>0.43291139240506332</v>
      </c>
      <c r="G1782" s="153">
        <v>0.43291139240506332</v>
      </c>
      <c r="H1782" s="153">
        <v>0.43291139240506332</v>
      </c>
      <c r="I1782" s="153">
        <v>0</v>
      </c>
    </row>
    <row r="1783" spans="1:9" ht="15.75">
      <c r="A1783" s="155">
        <v>1775</v>
      </c>
      <c r="B1783" s="155" t="s">
        <v>2018</v>
      </c>
      <c r="C1783" s="154">
        <v>157</v>
      </c>
      <c r="D1783" s="153">
        <v>0.79999999999999993</v>
      </c>
      <c r="E1783" s="153">
        <v>0</v>
      </c>
      <c r="F1783" s="153">
        <v>0</v>
      </c>
      <c r="G1783" s="153">
        <v>0.79999999999999993</v>
      </c>
      <c r="H1783" s="153">
        <v>0.79999999999999993</v>
      </c>
      <c r="I1783" s="153">
        <v>0</v>
      </c>
    </row>
    <row r="1784" spans="1:9" ht="15.75">
      <c r="A1784" s="155">
        <v>1776</v>
      </c>
      <c r="B1784" s="155" t="s">
        <v>2017</v>
      </c>
      <c r="C1784" s="154">
        <v>500</v>
      </c>
      <c r="D1784" s="153">
        <v>1.224</v>
      </c>
      <c r="E1784" s="153">
        <v>0.86639999999999995</v>
      </c>
      <c r="F1784" s="153">
        <v>0.93120000000000003</v>
      </c>
      <c r="G1784" s="153">
        <v>0.8</v>
      </c>
      <c r="H1784" s="153">
        <v>0.8</v>
      </c>
      <c r="I1784" s="153">
        <v>1.2441600000000002</v>
      </c>
    </row>
    <row r="1785" spans="1:9" ht="15.75">
      <c r="A1785" s="155">
        <v>1777</v>
      </c>
      <c r="B1785" s="155" t="s">
        <v>2016</v>
      </c>
      <c r="C1785" s="154">
        <v>389</v>
      </c>
      <c r="D1785" s="153">
        <v>0.79999999999999993</v>
      </c>
      <c r="E1785" s="153">
        <v>0.79999999999999993</v>
      </c>
      <c r="F1785" s="153">
        <v>0.79999999999999993</v>
      </c>
      <c r="G1785" s="153">
        <v>0.79999999999999993</v>
      </c>
      <c r="H1785" s="153">
        <v>0.79999999999999993</v>
      </c>
      <c r="I1785" s="153">
        <v>0.79999999999999993</v>
      </c>
    </row>
    <row r="1786" spans="1:9" ht="15.75">
      <c r="A1786" s="155">
        <v>1778</v>
      </c>
      <c r="B1786" s="155" t="s">
        <v>2015</v>
      </c>
      <c r="C1786" s="154">
        <v>211</v>
      </c>
      <c r="D1786" s="153">
        <v>0.8</v>
      </c>
      <c r="E1786" s="153">
        <v>0.8</v>
      </c>
      <c r="F1786" s="153">
        <v>0.8</v>
      </c>
      <c r="G1786" s="153">
        <v>0.8</v>
      </c>
      <c r="H1786" s="153">
        <v>0.8</v>
      </c>
      <c r="I1786" s="153">
        <v>0.8</v>
      </c>
    </row>
    <row r="1787" spans="1:9" ht="15.75">
      <c r="A1787" s="155">
        <v>1779</v>
      </c>
      <c r="B1787" s="155" t="s">
        <v>2014</v>
      </c>
      <c r="C1787" s="154">
        <v>300</v>
      </c>
      <c r="D1787" s="153">
        <v>0.8</v>
      </c>
      <c r="E1787" s="153">
        <v>0.8</v>
      </c>
      <c r="F1787" s="153">
        <v>0.8</v>
      </c>
      <c r="G1787" s="153">
        <v>0.8</v>
      </c>
      <c r="H1787" s="153">
        <v>0.8</v>
      </c>
      <c r="I1787" s="153">
        <v>0.8</v>
      </c>
    </row>
    <row r="1788" spans="1:9" ht="15.75">
      <c r="A1788" s="155">
        <v>1780</v>
      </c>
      <c r="B1788" s="155" t="s">
        <v>2013</v>
      </c>
      <c r="C1788" s="154">
        <v>184</v>
      </c>
      <c r="D1788" s="153">
        <v>0.79999999999999993</v>
      </c>
      <c r="E1788" s="153">
        <v>0.79999999999999993</v>
      </c>
      <c r="F1788" s="153">
        <v>0.79999999999999993</v>
      </c>
      <c r="G1788" s="153">
        <v>0.79999999999999993</v>
      </c>
      <c r="H1788" s="153">
        <v>0.79999999999999993</v>
      </c>
      <c r="I1788" s="153">
        <v>0.79999999999999993</v>
      </c>
    </row>
    <row r="1789" spans="1:9" ht="15.75">
      <c r="A1789" s="155">
        <v>1781</v>
      </c>
      <c r="B1789" s="155" t="s">
        <v>2012</v>
      </c>
      <c r="C1789" s="154">
        <v>88.888888888888886</v>
      </c>
      <c r="D1789" s="153">
        <v>0.52875000000000005</v>
      </c>
      <c r="E1789" s="153">
        <v>0.57374999999999998</v>
      </c>
      <c r="F1789" s="153">
        <v>0.57374999999999998</v>
      </c>
      <c r="G1789" s="153">
        <v>0.57374999999999998</v>
      </c>
      <c r="H1789" s="153">
        <v>0.57374999999999998</v>
      </c>
      <c r="I1789" s="153">
        <v>0.57374999999999998</v>
      </c>
    </row>
    <row r="1790" spans="1:9" ht="15.75">
      <c r="A1790" s="155">
        <v>1782</v>
      </c>
      <c r="B1790" s="155" t="s">
        <v>2011</v>
      </c>
      <c r="C1790" s="154">
        <v>178</v>
      </c>
      <c r="D1790" s="153">
        <v>0.8</v>
      </c>
      <c r="E1790" s="153">
        <v>0.8</v>
      </c>
      <c r="F1790" s="153">
        <v>0.8</v>
      </c>
      <c r="G1790" s="153">
        <v>0.8</v>
      </c>
      <c r="H1790" s="153">
        <v>0.8</v>
      </c>
      <c r="I1790" s="153">
        <v>0.8</v>
      </c>
    </row>
    <row r="1791" spans="1:9" ht="15.75">
      <c r="A1791" s="155">
        <v>1783</v>
      </c>
      <c r="B1791" s="155" t="s">
        <v>2010</v>
      </c>
      <c r="C1791" s="154">
        <v>100</v>
      </c>
      <c r="D1791" s="153">
        <v>0.49</v>
      </c>
      <c r="E1791" s="153">
        <v>0.49</v>
      </c>
      <c r="F1791" s="153">
        <v>0.54</v>
      </c>
      <c r="G1791" s="153">
        <v>0.54</v>
      </c>
      <c r="H1791" s="153">
        <v>0.56000000000000005</v>
      </c>
      <c r="I1791" s="153">
        <v>0.56000000000000005</v>
      </c>
    </row>
    <row r="1792" spans="1:9" ht="15.75">
      <c r="A1792" s="155">
        <v>1784</v>
      </c>
      <c r="B1792" s="155" t="s">
        <v>2009</v>
      </c>
      <c r="C1792" s="154">
        <v>92.777777777777771</v>
      </c>
      <c r="D1792" s="153">
        <v>0.99161676646706598</v>
      </c>
      <c r="E1792" s="153">
        <v>1.1209580838323354</v>
      </c>
      <c r="F1792" s="153">
        <v>1.1209580838323354</v>
      </c>
      <c r="G1792" s="153">
        <v>1.1209580838323354</v>
      </c>
      <c r="H1792" s="153">
        <v>1.1209580838323354</v>
      </c>
      <c r="I1792" s="153">
        <v>1.1209580838323354</v>
      </c>
    </row>
    <row r="1793" spans="1:9" ht="15.75">
      <c r="A1793" s="155">
        <v>1785</v>
      </c>
      <c r="B1793" s="155" t="s">
        <v>2008</v>
      </c>
      <c r="C1793" s="154">
        <v>100</v>
      </c>
      <c r="D1793" s="153">
        <v>0.54</v>
      </c>
      <c r="E1793" s="153">
        <v>0.56999999999999995</v>
      </c>
      <c r="F1793" s="153">
        <v>0.61</v>
      </c>
      <c r="G1793" s="153">
        <v>0.61</v>
      </c>
      <c r="H1793" s="153">
        <v>0.61</v>
      </c>
      <c r="I1793" s="153">
        <v>0.61</v>
      </c>
    </row>
    <row r="1794" spans="1:9" ht="15.75">
      <c r="A1794" s="155">
        <v>1786</v>
      </c>
      <c r="B1794" s="155" t="s">
        <v>2007</v>
      </c>
      <c r="C1794" s="154">
        <v>88.888888888888886</v>
      </c>
      <c r="D1794" s="153">
        <v>0.27</v>
      </c>
      <c r="E1794" s="153">
        <v>0.47250000000000003</v>
      </c>
      <c r="F1794" s="153">
        <v>0.47250000000000003</v>
      </c>
      <c r="G1794" s="153">
        <v>0.47250000000000003</v>
      </c>
      <c r="H1794" s="153">
        <v>0.47250000000000003</v>
      </c>
      <c r="I1794" s="153">
        <v>0.47250000000000003</v>
      </c>
    </row>
    <row r="1795" spans="1:9" ht="15.75">
      <c r="A1795" s="155">
        <v>1787</v>
      </c>
      <c r="B1795" s="155" t="s">
        <v>2006</v>
      </c>
      <c r="C1795" s="154">
        <v>106.66666666666666</v>
      </c>
      <c r="D1795" s="153">
        <v>0.76875000000000004</v>
      </c>
      <c r="E1795" s="153">
        <v>0.76875000000000004</v>
      </c>
      <c r="F1795" s="153">
        <v>0.78750000000000009</v>
      </c>
      <c r="G1795" s="153">
        <v>0.78750000000000009</v>
      </c>
      <c r="H1795" s="153">
        <v>0.78750000000000009</v>
      </c>
      <c r="I1795" s="153">
        <v>0.78750000000000009</v>
      </c>
    </row>
    <row r="1796" spans="1:9" ht="15.75">
      <c r="A1796" s="155">
        <v>1788</v>
      </c>
      <c r="B1796" s="155" t="s">
        <v>2005</v>
      </c>
      <c r="C1796" s="154">
        <v>139</v>
      </c>
      <c r="D1796" s="153">
        <v>0.89669064748201444</v>
      </c>
      <c r="E1796" s="153">
        <v>0.89956834532374108</v>
      </c>
      <c r="F1796" s="153">
        <v>0.87079136690647485</v>
      </c>
      <c r="G1796" s="153">
        <v>0.80575539568345322</v>
      </c>
      <c r="H1796" s="153">
        <v>0.8920863309352518</v>
      </c>
      <c r="I1796" s="153">
        <v>0.86100719424460437</v>
      </c>
    </row>
    <row r="1797" spans="1:9" ht="15.75">
      <c r="A1797" s="155">
        <v>1789</v>
      </c>
      <c r="B1797" s="155" t="s">
        <v>2004</v>
      </c>
      <c r="C1797" s="154">
        <v>77.777777777777771</v>
      </c>
      <c r="D1797" s="153">
        <v>0.10285714285714287</v>
      </c>
      <c r="E1797" s="153">
        <v>0.10285714285714287</v>
      </c>
      <c r="F1797" s="153">
        <v>0.10285714285714287</v>
      </c>
      <c r="G1797" s="153">
        <v>0.10285714285714287</v>
      </c>
      <c r="H1797" s="153">
        <v>0.10285714285714287</v>
      </c>
      <c r="I1797" s="153">
        <v>0.10285714285714287</v>
      </c>
    </row>
    <row r="1798" spans="1:9" ht="15.75">
      <c r="A1798" s="155">
        <v>1790</v>
      </c>
      <c r="B1798" s="155" t="s">
        <v>2003</v>
      </c>
      <c r="C1798" s="154">
        <v>175</v>
      </c>
      <c r="D1798" s="153">
        <v>1.1428571428571428</v>
      </c>
      <c r="E1798" s="153">
        <v>1.1428571428571428</v>
      </c>
      <c r="F1798" s="153">
        <v>1.1428571428571428</v>
      </c>
      <c r="G1798" s="153">
        <v>1.0971428571428572</v>
      </c>
      <c r="H1798" s="153">
        <v>1.1657142857142857</v>
      </c>
      <c r="I1798" s="153">
        <v>0.98285714285714287</v>
      </c>
    </row>
    <row r="1799" spans="1:9" ht="15.75">
      <c r="A1799" s="155">
        <v>1791</v>
      </c>
      <c r="B1799" s="155" t="s">
        <v>2002</v>
      </c>
      <c r="C1799" s="154">
        <v>92.222222222222214</v>
      </c>
      <c r="D1799" s="153">
        <v>0.36867469879518078</v>
      </c>
      <c r="E1799" s="153">
        <v>0.36867469879518078</v>
      </c>
      <c r="F1799" s="153">
        <v>0.65060240963855431</v>
      </c>
      <c r="G1799" s="153">
        <v>0.65060240963855431</v>
      </c>
      <c r="H1799" s="153">
        <v>0.65060240963855431</v>
      </c>
      <c r="I1799" s="153">
        <v>0.65060240963855431</v>
      </c>
    </row>
    <row r="1800" spans="1:9" ht="15.75">
      <c r="A1800" s="155">
        <v>1792</v>
      </c>
      <c r="B1800" s="155" t="s">
        <v>2001</v>
      </c>
      <c r="C1800" s="154">
        <v>150</v>
      </c>
      <c r="D1800" s="153">
        <v>0.96</v>
      </c>
      <c r="E1800" s="153">
        <v>0.96</v>
      </c>
      <c r="F1800" s="153">
        <v>1.1466666666666667</v>
      </c>
      <c r="G1800" s="153">
        <v>1.32</v>
      </c>
      <c r="H1800" s="153">
        <v>1.2</v>
      </c>
      <c r="I1800" s="153">
        <v>1.1333333333333333</v>
      </c>
    </row>
    <row r="1801" spans="1:9" ht="15.75">
      <c r="A1801" s="155">
        <v>1793</v>
      </c>
      <c r="B1801" s="155" t="s">
        <v>2000</v>
      </c>
      <c r="C1801" s="154">
        <v>86.666666666666671</v>
      </c>
      <c r="D1801" s="153">
        <v>0.7615384615384615</v>
      </c>
      <c r="E1801" s="153">
        <v>0.7615384615384615</v>
      </c>
      <c r="F1801" s="153">
        <v>0.7615384615384615</v>
      </c>
      <c r="G1801" s="153">
        <v>0.7615384615384615</v>
      </c>
      <c r="H1801" s="153">
        <v>0.7615384615384615</v>
      </c>
      <c r="I1801" s="153">
        <v>0.7615384615384615</v>
      </c>
    </row>
    <row r="1802" spans="1:9" ht="15.75">
      <c r="A1802" s="155">
        <v>1794</v>
      </c>
      <c r="B1802" s="155" t="s">
        <v>1999</v>
      </c>
      <c r="C1802" s="154">
        <v>100</v>
      </c>
      <c r="D1802" s="153">
        <v>0.32</v>
      </c>
      <c r="E1802" s="153">
        <v>0.32</v>
      </c>
      <c r="F1802" s="153">
        <v>0.32</v>
      </c>
      <c r="G1802" s="153">
        <v>0.44</v>
      </c>
      <c r="H1802" s="153">
        <v>0.44</v>
      </c>
      <c r="I1802" s="153">
        <v>0.44</v>
      </c>
    </row>
    <row r="1803" spans="1:9" ht="15.75">
      <c r="A1803" s="155">
        <v>1795</v>
      </c>
      <c r="B1803" s="155" t="s">
        <v>1998</v>
      </c>
      <c r="C1803" s="154">
        <v>113</v>
      </c>
      <c r="D1803" s="153">
        <v>0.8</v>
      </c>
      <c r="E1803" s="153">
        <v>0.8</v>
      </c>
      <c r="F1803" s="153">
        <v>0.8</v>
      </c>
      <c r="G1803" s="153">
        <v>0.8</v>
      </c>
      <c r="H1803" s="153">
        <v>0.8</v>
      </c>
      <c r="I1803" s="153">
        <v>0.8</v>
      </c>
    </row>
    <row r="1804" spans="1:9" ht="15.75">
      <c r="A1804" s="155">
        <v>1796</v>
      </c>
      <c r="B1804" s="155" t="s">
        <v>1997</v>
      </c>
      <c r="C1804" s="154">
        <v>189</v>
      </c>
      <c r="D1804" s="153">
        <v>0.79999999999999993</v>
      </c>
      <c r="E1804" s="153">
        <v>0.79999999999999993</v>
      </c>
      <c r="F1804" s="153">
        <v>0.79999999999999993</v>
      </c>
      <c r="G1804" s="153">
        <v>0.79999999999999993</v>
      </c>
      <c r="H1804" s="153">
        <v>0.79999999999999993</v>
      </c>
      <c r="I1804" s="153">
        <v>0.79999999999999993</v>
      </c>
    </row>
    <row r="1805" spans="1:9" ht="15.75">
      <c r="A1805" s="155">
        <v>1797</v>
      </c>
      <c r="B1805" s="155" t="s">
        <v>1996</v>
      </c>
      <c r="C1805" s="154">
        <v>222</v>
      </c>
      <c r="D1805" s="153">
        <v>0.79999999999999993</v>
      </c>
      <c r="E1805" s="153">
        <v>0.79999999999999993</v>
      </c>
      <c r="F1805" s="153">
        <v>0.79999999999999993</v>
      </c>
      <c r="G1805" s="153">
        <v>0.79999999999999993</v>
      </c>
      <c r="H1805" s="153">
        <v>0.79999999999999993</v>
      </c>
      <c r="I1805" s="153">
        <v>0.79999999999999993</v>
      </c>
    </row>
    <row r="1806" spans="1:9" ht="15.75">
      <c r="A1806" s="155">
        <v>1798</v>
      </c>
      <c r="B1806" s="155" t="s">
        <v>1995</v>
      </c>
      <c r="C1806" s="154">
        <v>72.222222222222214</v>
      </c>
      <c r="D1806" s="153">
        <v>2.7692307692307697E-2</v>
      </c>
      <c r="E1806" s="153">
        <v>8.307692307692309E-2</v>
      </c>
      <c r="F1806" s="153">
        <v>8.307692307692309E-2</v>
      </c>
      <c r="G1806" s="153">
        <v>8.307692307692309E-2</v>
      </c>
      <c r="H1806" s="153">
        <v>8.307692307692309E-2</v>
      </c>
      <c r="I1806" s="153">
        <v>8.307692307692309E-2</v>
      </c>
    </row>
    <row r="1807" spans="1:9" ht="15.75">
      <c r="A1807" s="155">
        <v>1799</v>
      </c>
      <c r="B1807" s="155" t="s">
        <v>1994</v>
      </c>
      <c r="C1807" s="154">
        <v>124.44</v>
      </c>
      <c r="D1807" s="153">
        <v>2.037929926068788</v>
      </c>
      <c r="E1807" s="153">
        <v>2.037929926068788</v>
      </c>
      <c r="F1807" s="153">
        <v>2.037929926068788</v>
      </c>
      <c r="G1807" s="153">
        <v>2.037929926068788</v>
      </c>
      <c r="H1807" s="153">
        <v>2.037929926068788</v>
      </c>
      <c r="I1807" s="153">
        <v>0.8</v>
      </c>
    </row>
    <row r="1808" spans="1:9" ht="15.75">
      <c r="A1808" s="155">
        <v>1800</v>
      </c>
      <c r="B1808" s="155" t="s">
        <v>1993</v>
      </c>
      <c r="C1808" s="154">
        <v>278</v>
      </c>
      <c r="D1808" s="153">
        <v>0.8</v>
      </c>
      <c r="E1808" s="153">
        <v>0.8</v>
      </c>
      <c r="F1808" s="153">
        <v>0.8</v>
      </c>
      <c r="G1808" s="153">
        <v>0.8</v>
      </c>
      <c r="H1808" s="153">
        <v>0.8</v>
      </c>
      <c r="I1808" s="153">
        <v>0.8</v>
      </c>
    </row>
    <row r="1809" spans="1:9" ht="15.75">
      <c r="A1809" s="155">
        <v>1801</v>
      </c>
      <c r="B1809" s="155" t="s">
        <v>1992</v>
      </c>
      <c r="C1809" s="154">
        <v>118</v>
      </c>
      <c r="D1809" s="153">
        <v>0.8</v>
      </c>
      <c r="E1809" s="153">
        <v>0.8</v>
      </c>
      <c r="F1809" s="153">
        <v>0.8</v>
      </c>
      <c r="G1809" s="153">
        <v>0.8</v>
      </c>
      <c r="H1809" s="153">
        <v>0.8</v>
      </c>
      <c r="I1809" s="153">
        <v>0.8</v>
      </c>
    </row>
    <row r="1810" spans="1:9" ht="15.75">
      <c r="A1810" s="155">
        <v>1802</v>
      </c>
      <c r="B1810" s="155" t="s">
        <v>1991</v>
      </c>
      <c r="C1810" s="154">
        <v>104.44444444444444</v>
      </c>
      <c r="D1810" s="153">
        <v>0.8904255319148936</v>
      </c>
      <c r="E1810" s="153">
        <v>0.8904255319148936</v>
      </c>
      <c r="F1810" s="153">
        <v>0.8904255319148936</v>
      </c>
      <c r="G1810" s="153">
        <v>0.8904255319148936</v>
      </c>
      <c r="H1810" s="153">
        <v>0.8904255319148936</v>
      </c>
      <c r="I1810" s="153">
        <v>0.8904255319148936</v>
      </c>
    </row>
    <row r="1811" spans="1:9" ht="15.75">
      <c r="A1811" s="155">
        <v>1803</v>
      </c>
      <c r="B1811" s="155" t="s">
        <v>1990</v>
      </c>
      <c r="C1811" s="154">
        <v>150</v>
      </c>
      <c r="D1811" s="153">
        <v>0.8</v>
      </c>
      <c r="E1811" s="153">
        <v>0.8</v>
      </c>
      <c r="F1811" s="153">
        <v>0.8</v>
      </c>
      <c r="G1811" s="153">
        <v>0.8</v>
      </c>
      <c r="H1811" s="153">
        <v>0.8</v>
      </c>
      <c r="I1811" s="153">
        <v>0.8</v>
      </c>
    </row>
    <row r="1812" spans="1:9" ht="15.75">
      <c r="A1812" s="155">
        <v>1804</v>
      </c>
      <c r="B1812" s="155" t="s">
        <v>1989</v>
      </c>
      <c r="C1812" s="154">
        <v>369</v>
      </c>
      <c r="D1812" s="153">
        <v>0.79999999999999993</v>
      </c>
      <c r="E1812" s="153">
        <v>0</v>
      </c>
      <c r="F1812" s="153">
        <v>0.79999999999999993</v>
      </c>
      <c r="G1812" s="153">
        <v>0.79999999999999993</v>
      </c>
      <c r="H1812" s="153">
        <v>0.79999999999999993</v>
      </c>
      <c r="I1812" s="153">
        <v>0</v>
      </c>
    </row>
    <row r="1813" spans="1:9" ht="15.75">
      <c r="A1813" s="155">
        <v>1805</v>
      </c>
      <c r="B1813" s="155" t="s">
        <v>1988</v>
      </c>
      <c r="C1813" s="154">
        <v>121</v>
      </c>
      <c r="D1813" s="153">
        <v>0.79999999999999993</v>
      </c>
      <c r="E1813" s="153">
        <v>0.79999999999999993</v>
      </c>
      <c r="F1813" s="153">
        <v>0.79999999999999993</v>
      </c>
      <c r="G1813" s="153">
        <v>0.79999999999999993</v>
      </c>
      <c r="H1813" s="153">
        <v>0.79999999999999993</v>
      </c>
      <c r="I1813" s="153">
        <v>0.79999999999999993</v>
      </c>
    </row>
    <row r="1814" spans="1:9" ht="15.75">
      <c r="A1814" s="155">
        <v>1806</v>
      </c>
      <c r="B1814" s="155" t="s">
        <v>1987</v>
      </c>
      <c r="C1814" s="154">
        <v>113</v>
      </c>
      <c r="D1814" s="153">
        <v>0.8</v>
      </c>
      <c r="E1814" s="153">
        <v>0.8</v>
      </c>
      <c r="F1814" s="153">
        <v>0.8</v>
      </c>
      <c r="G1814" s="153">
        <v>0.8</v>
      </c>
      <c r="H1814" s="153">
        <v>0.8</v>
      </c>
      <c r="I1814" s="153">
        <v>0.8</v>
      </c>
    </row>
    <row r="1815" spans="1:9" ht="15.75">
      <c r="A1815" s="155">
        <v>1807</v>
      </c>
      <c r="B1815" s="155" t="s">
        <v>1986</v>
      </c>
      <c r="C1815" s="154">
        <v>83.333333333333329</v>
      </c>
      <c r="D1815" s="153">
        <v>0.14400000000000002</v>
      </c>
      <c r="E1815" s="153">
        <v>0.156</v>
      </c>
      <c r="F1815" s="153">
        <v>0.156</v>
      </c>
      <c r="G1815" s="153">
        <v>0.156</v>
      </c>
      <c r="H1815" s="153">
        <v>0.156</v>
      </c>
      <c r="I1815" s="153">
        <v>0.156</v>
      </c>
    </row>
    <row r="1816" spans="1:9" ht="15.75">
      <c r="A1816" s="155">
        <v>1808</v>
      </c>
      <c r="B1816" s="155" t="s">
        <v>1985</v>
      </c>
      <c r="C1816" s="154">
        <v>80</v>
      </c>
      <c r="D1816" s="153">
        <v>0.91249999999999998</v>
      </c>
      <c r="E1816" s="153">
        <v>0.92500000000000004</v>
      </c>
      <c r="F1816" s="153">
        <v>0.92500000000000004</v>
      </c>
      <c r="G1816" s="153">
        <v>0.92500000000000004</v>
      </c>
      <c r="H1816" s="153">
        <v>0.92500000000000004</v>
      </c>
      <c r="I1816" s="153">
        <v>0.92500000000000004</v>
      </c>
    </row>
    <row r="1817" spans="1:9" ht="15.75">
      <c r="A1817" s="155">
        <v>1809</v>
      </c>
      <c r="B1817" s="155" t="s">
        <v>1984</v>
      </c>
      <c r="C1817" s="154">
        <v>228</v>
      </c>
      <c r="D1817" s="153">
        <v>0.92982456140350878</v>
      </c>
      <c r="E1817" s="153">
        <v>1.0877192982456141</v>
      </c>
      <c r="F1817" s="153">
        <v>0.89473684210526316</v>
      </c>
      <c r="G1817" s="153">
        <v>0.8</v>
      </c>
      <c r="H1817" s="153">
        <v>0.82456140350877194</v>
      </c>
      <c r="I1817" s="153">
        <v>0.8</v>
      </c>
    </row>
    <row r="1818" spans="1:9" ht="15.75">
      <c r="A1818" s="155">
        <v>1810</v>
      </c>
      <c r="B1818" s="155" t="s">
        <v>1983</v>
      </c>
      <c r="C1818" s="154">
        <v>144</v>
      </c>
      <c r="D1818" s="153">
        <v>0.8</v>
      </c>
      <c r="E1818" s="153">
        <v>0.8</v>
      </c>
      <c r="F1818" s="153">
        <v>0.8</v>
      </c>
      <c r="G1818" s="153">
        <v>0.8</v>
      </c>
      <c r="H1818" s="153">
        <v>0.8</v>
      </c>
      <c r="I1818" s="153">
        <v>0.8</v>
      </c>
    </row>
    <row r="1819" spans="1:9" ht="15.75">
      <c r="A1819" s="155">
        <v>1811</v>
      </c>
      <c r="B1819" s="155" t="s">
        <v>1982</v>
      </c>
      <c r="C1819" s="154">
        <v>122</v>
      </c>
      <c r="D1819" s="153">
        <v>1.1147540983606556</v>
      </c>
      <c r="E1819" s="153">
        <v>0.98360655737704916</v>
      </c>
      <c r="F1819" s="153">
        <v>0.93442622950819676</v>
      </c>
      <c r="G1819" s="153">
        <v>0.81967213114754101</v>
      </c>
      <c r="H1819" s="153">
        <v>0.85245901639344257</v>
      </c>
      <c r="I1819" s="153">
        <v>0.86885245901639341</v>
      </c>
    </row>
    <row r="1820" spans="1:9" ht="15.75">
      <c r="A1820" s="155">
        <v>1812</v>
      </c>
      <c r="B1820" s="155" t="s">
        <v>1981</v>
      </c>
      <c r="C1820" s="154">
        <v>111</v>
      </c>
      <c r="D1820" s="153">
        <v>0.80396396396396397</v>
      </c>
      <c r="E1820" s="153">
        <v>0.8288288288288288</v>
      </c>
      <c r="F1820" s="153">
        <v>0.8288288288288288</v>
      </c>
      <c r="G1820" s="153">
        <v>0.79999999999999993</v>
      </c>
      <c r="H1820" s="153">
        <v>0.79999999999999993</v>
      </c>
      <c r="I1820" s="153">
        <v>0.79999999999999993</v>
      </c>
    </row>
    <row r="1821" spans="1:9" ht="15.75">
      <c r="A1821" s="155">
        <v>1813</v>
      </c>
      <c r="B1821" s="155" t="s">
        <v>1980</v>
      </c>
      <c r="C1821" s="154">
        <v>133</v>
      </c>
      <c r="D1821" s="153">
        <v>0.8</v>
      </c>
      <c r="E1821" s="153">
        <v>0.8</v>
      </c>
      <c r="F1821" s="153">
        <v>0.8</v>
      </c>
      <c r="G1821" s="153">
        <v>0.8</v>
      </c>
      <c r="H1821" s="153">
        <v>0.8</v>
      </c>
      <c r="I1821" s="153">
        <v>0.8</v>
      </c>
    </row>
    <row r="1822" spans="1:9" ht="15.75">
      <c r="A1822" s="155">
        <v>1814</v>
      </c>
      <c r="B1822" s="155" t="s">
        <v>1979</v>
      </c>
      <c r="C1822" s="154">
        <v>118</v>
      </c>
      <c r="D1822" s="153">
        <v>0.8</v>
      </c>
      <c r="E1822" s="153">
        <v>0.8</v>
      </c>
      <c r="F1822" s="153">
        <v>0.8</v>
      </c>
      <c r="G1822" s="153">
        <v>0.8</v>
      </c>
      <c r="H1822" s="153">
        <v>0.8</v>
      </c>
      <c r="I1822" s="153">
        <v>0.8</v>
      </c>
    </row>
    <row r="1823" spans="1:9" ht="15.75">
      <c r="A1823" s="155">
        <v>1815</v>
      </c>
      <c r="B1823" s="155" t="s">
        <v>1978</v>
      </c>
      <c r="C1823" s="154">
        <v>389</v>
      </c>
      <c r="D1823" s="153">
        <v>0.79999999999999993</v>
      </c>
      <c r="E1823" s="153">
        <v>0.79999999999999993</v>
      </c>
      <c r="F1823" s="153">
        <v>0.79999999999999993</v>
      </c>
      <c r="G1823" s="153">
        <v>0.79999999999999993</v>
      </c>
      <c r="H1823" s="153">
        <v>0.79999999999999993</v>
      </c>
      <c r="I1823" s="153">
        <v>0.79999999999999993</v>
      </c>
    </row>
    <row r="1824" spans="1:9" ht="15.75">
      <c r="A1824" s="155">
        <v>1816</v>
      </c>
      <c r="B1824" s="155" t="s">
        <v>1977</v>
      </c>
      <c r="C1824" s="154">
        <v>300</v>
      </c>
      <c r="D1824" s="153">
        <v>0.8</v>
      </c>
      <c r="E1824" s="153">
        <v>0.8</v>
      </c>
      <c r="F1824" s="153">
        <v>0.8</v>
      </c>
      <c r="G1824" s="153">
        <v>0.8</v>
      </c>
      <c r="H1824" s="153">
        <v>0.8</v>
      </c>
      <c r="I1824" s="153">
        <v>0.8</v>
      </c>
    </row>
    <row r="1825" spans="1:9" ht="15.75">
      <c r="A1825" s="155">
        <v>1817</v>
      </c>
      <c r="B1825" s="155" t="s">
        <v>1976</v>
      </c>
      <c r="C1825" s="154">
        <v>80</v>
      </c>
      <c r="D1825" s="153">
        <v>0.7</v>
      </c>
      <c r="E1825" s="153">
        <v>0.91249999999999998</v>
      </c>
      <c r="F1825" s="153">
        <v>0.91249999999999998</v>
      </c>
      <c r="G1825" s="153">
        <v>0.91249999999999998</v>
      </c>
      <c r="H1825" s="153">
        <v>0.91249999999999998</v>
      </c>
      <c r="I1825" s="153">
        <v>0.91249999999999998</v>
      </c>
    </row>
    <row r="1826" spans="1:9" ht="15.75">
      <c r="A1826" s="155">
        <v>1818</v>
      </c>
      <c r="B1826" s="155" t="s">
        <v>1975</v>
      </c>
      <c r="C1826" s="154">
        <v>120</v>
      </c>
      <c r="D1826" s="153">
        <v>1.238</v>
      </c>
      <c r="E1826" s="153">
        <v>1.3039999999999998</v>
      </c>
      <c r="F1826" s="153">
        <v>1.1499999999999999</v>
      </c>
      <c r="G1826" s="153">
        <v>1.05</v>
      </c>
      <c r="H1826" s="153">
        <v>0.97499999999999998</v>
      </c>
      <c r="I1826" s="153">
        <v>1.0660000000000001</v>
      </c>
    </row>
    <row r="1827" spans="1:9" ht="15.75">
      <c r="A1827" s="155">
        <v>1819</v>
      </c>
      <c r="B1827" s="155" t="s">
        <v>1974</v>
      </c>
      <c r="C1827" s="154">
        <v>133</v>
      </c>
      <c r="D1827" s="153">
        <v>0.8</v>
      </c>
      <c r="E1827" s="153">
        <v>0.8</v>
      </c>
      <c r="F1827" s="153">
        <v>0.8</v>
      </c>
      <c r="G1827" s="153">
        <v>0.8</v>
      </c>
      <c r="H1827" s="153">
        <v>0.8</v>
      </c>
      <c r="I1827" s="153">
        <v>0.8</v>
      </c>
    </row>
    <row r="1828" spans="1:9" ht="15.75">
      <c r="A1828" s="155">
        <v>1820</v>
      </c>
      <c r="B1828" s="155" t="s">
        <v>1973</v>
      </c>
      <c r="C1828" s="154">
        <v>166</v>
      </c>
      <c r="D1828" s="153">
        <v>0.8</v>
      </c>
      <c r="E1828" s="153">
        <v>0.8</v>
      </c>
      <c r="F1828" s="153">
        <v>0.8</v>
      </c>
      <c r="G1828" s="153">
        <v>0.8</v>
      </c>
      <c r="H1828" s="153">
        <v>0.8</v>
      </c>
      <c r="I1828" s="153">
        <v>0.85542168674698793</v>
      </c>
    </row>
    <row r="1829" spans="1:9" ht="15.75">
      <c r="A1829" s="155">
        <v>1821</v>
      </c>
      <c r="B1829" s="155" t="s">
        <v>1972</v>
      </c>
      <c r="C1829" s="154">
        <v>240</v>
      </c>
      <c r="D1829" s="153">
        <v>1.075</v>
      </c>
      <c r="E1829" s="153">
        <v>0.98399999999999999</v>
      </c>
      <c r="F1829" s="153">
        <v>0.92</v>
      </c>
      <c r="G1829" s="153">
        <v>0.89700000000000002</v>
      </c>
      <c r="H1829" s="153">
        <v>0.93366749999999998</v>
      </c>
      <c r="I1829" s="153">
        <v>0.93366749999999998</v>
      </c>
    </row>
    <row r="1830" spans="1:9" ht="15.75">
      <c r="A1830" s="155">
        <v>1822</v>
      </c>
      <c r="B1830" s="155" t="s">
        <v>1971</v>
      </c>
      <c r="C1830" s="154">
        <v>233</v>
      </c>
      <c r="D1830" s="153">
        <v>0.8</v>
      </c>
      <c r="E1830" s="153">
        <v>0.8</v>
      </c>
      <c r="F1830" s="153">
        <v>0.8</v>
      </c>
      <c r="G1830" s="153">
        <v>0.8</v>
      </c>
      <c r="H1830" s="153">
        <v>0.8</v>
      </c>
      <c r="I1830" s="153">
        <v>0.8</v>
      </c>
    </row>
    <row r="1831" spans="1:9" ht="15.75">
      <c r="A1831" s="155">
        <v>1823</v>
      </c>
      <c r="B1831" s="155" t="s">
        <v>1970</v>
      </c>
      <c r="C1831" s="154">
        <v>156.6</v>
      </c>
      <c r="D1831" s="153">
        <v>0.8</v>
      </c>
      <c r="E1831" s="153">
        <v>0.8</v>
      </c>
      <c r="F1831" s="153">
        <v>0</v>
      </c>
      <c r="G1831" s="153">
        <v>0</v>
      </c>
      <c r="H1831" s="153">
        <v>0</v>
      </c>
      <c r="I1831" s="153">
        <v>0</v>
      </c>
    </row>
    <row r="1832" spans="1:9" ht="15.75">
      <c r="A1832" s="155">
        <v>1824</v>
      </c>
      <c r="B1832" s="155" t="s">
        <v>1969</v>
      </c>
      <c r="C1832" s="154">
        <v>178</v>
      </c>
      <c r="D1832" s="153">
        <v>0.8314606741573034</v>
      </c>
      <c r="E1832" s="153">
        <v>0.8314606741573034</v>
      </c>
      <c r="F1832" s="153">
        <v>0.8</v>
      </c>
      <c r="G1832" s="153">
        <v>0.8</v>
      </c>
      <c r="H1832" s="153">
        <v>0.8</v>
      </c>
      <c r="I1832" s="153">
        <v>0.8</v>
      </c>
    </row>
    <row r="1833" spans="1:9" ht="15.75">
      <c r="A1833" s="155">
        <v>1825</v>
      </c>
      <c r="B1833" s="155" t="s">
        <v>1968</v>
      </c>
      <c r="C1833" s="154">
        <v>200</v>
      </c>
      <c r="D1833" s="153">
        <v>0.8</v>
      </c>
      <c r="E1833" s="153">
        <v>0.8</v>
      </c>
      <c r="F1833" s="153">
        <v>0.8</v>
      </c>
      <c r="G1833" s="153">
        <v>0.8</v>
      </c>
      <c r="H1833" s="153">
        <v>0.8</v>
      </c>
      <c r="I1833" s="153">
        <v>0.8</v>
      </c>
    </row>
    <row r="1834" spans="1:9" ht="15.75">
      <c r="A1834" s="155">
        <v>1826</v>
      </c>
      <c r="B1834" s="155" t="s">
        <v>1967</v>
      </c>
      <c r="C1834" s="154">
        <v>121</v>
      </c>
      <c r="D1834" s="153">
        <v>0.79999999999999993</v>
      </c>
      <c r="E1834" s="153">
        <v>0.79999999999999993</v>
      </c>
      <c r="F1834" s="153">
        <v>0.79999999999999993</v>
      </c>
      <c r="G1834" s="153">
        <v>0.79999999999999993</v>
      </c>
      <c r="H1834" s="153">
        <v>0.79999999999999993</v>
      </c>
      <c r="I1834" s="153">
        <v>0.79999999999999993</v>
      </c>
    </row>
    <row r="1835" spans="1:9" ht="15.75">
      <c r="A1835" s="155">
        <v>1827</v>
      </c>
      <c r="B1835" s="155" t="s">
        <v>1966</v>
      </c>
      <c r="C1835" s="154">
        <v>152</v>
      </c>
      <c r="D1835" s="153">
        <v>0.79999999999999993</v>
      </c>
      <c r="E1835" s="153">
        <v>0.79999999999999993</v>
      </c>
      <c r="F1835" s="153">
        <v>0.79999999999999993</v>
      </c>
      <c r="G1835" s="153">
        <v>0.79999999999999993</v>
      </c>
      <c r="H1835" s="153">
        <v>0.79999999999999993</v>
      </c>
      <c r="I1835" s="153">
        <v>0.79999999999999993</v>
      </c>
    </row>
    <row r="1836" spans="1:9" ht="15.75">
      <c r="A1836" s="155">
        <v>1828</v>
      </c>
      <c r="B1836" s="155" t="s">
        <v>1965</v>
      </c>
      <c r="C1836" s="154">
        <v>133</v>
      </c>
      <c r="D1836" s="153">
        <v>0.8</v>
      </c>
      <c r="E1836" s="153">
        <v>0.8</v>
      </c>
      <c r="F1836" s="153">
        <v>0.8</v>
      </c>
      <c r="G1836" s="153">
        <v>0.8</v>
      </c>
      <c r="H1836" s="153">
        <v>0.8</v>
      </c>
      <c r="I1836" s="153">
        <v>0.8</v>
      </c>
    </row>
    <row r="1837" spans="1:9" ht="15.75">
      <c r="A1837" s="155">
        <v>1829</v>
      </c>
      <c r="B1837" s="155" t="s">
        <v>1964</v>
      </c>
      <c r="C1837" s="154">
        <v>150</v>
      </c>
      <c r="D1837" s="153">
        <v>1.2741333333333333</v>
      </c>
      <c r="E1837" s="153">
        <v>1.1925333333333332</v>
      </c>
      <c r="F1837" s="153">
        <v>1.3605333333333334</v>
      </c>
      <c r="G1837" s="153">
        <v>1.32</v>
      </c>
      <c r="H1837" s="153">
        <v>1.2</v>
      </c>
      <c r="I1837" s="153">
        <v>1.1045333333333334</v>
      </c>
    </row>
    <row r="1838" spans="1:9" ht="15.75">
      <c r="A1838" s="155">
        <v>1830</v>
      </c>
      <c r="B1838" s="155" t="s">
        <v>1963</v>
      </c>
      <c r="C1838" s="154">
        <v>191</v>
      </c>
      <c r="D1838" s="153">
        <v>0.8</v>
      </c>
      <c r="E1838" s="153">
        <v>0.8</v>
      </c>
      <c r="F1838" s="153">
        <v>0.80230366492146599</v>
      </c>
      <c r="G1838" s="153">
        <v>0.8</v>
      </c>
      <c r="H1838" s="153">
        <v>0.8</v>
      </c>
      <c r="I1838" s="153">
        <v>0.8</v>
      </c>
    </row>
    <row r="1839" spans="1:9" ht="15.75">
      <c r="A1839" s="155">
        <v>1831</v>
      </c>
      <c r="B1839" s="155" t="s">
        <v>1962</v>
      </c>
      <c r="C1839" s="154">
        <v>400</v>
      </c>
      <c r="D1839" s="153">
        <v>0.8</v>
      </c>
      <c r="E1839" s="153">
        <v>0.8</v>
      </c>
      <c r="F1839" s="153">
        <v>0.8</v>
      </c>
      <c r="G1839" s="153">
        <v>0.8</v>
      </c>
      <c r="H1839" s="153">
        <v>0.8</v>
      </c>
      <c r="I1839" s="153">
        <v>0.8</v>
      </c>
    </row>
    <row r="1840" spans="1:9" ht="15.75">
      <c r="A1840" s="155">
        <v>1832</v>
      </c>
      <c r="B1840" s="155" t="s">
        <v>1961</v>
      </c>
      <c r="C1840" s="154">
        <v>444.44</v>
      </c>
      <c r="D1840" s="153">
        <v>0.8</v>
      </c>
      <c r="E1840" s="153">
        <v>1.5210152101521015</v>
      </c>
      <c r="F1840" s="153">
        <v>1.4220142201422015</v>
      </c>
      <c r="G1840" s="153">
        <v>1.2690126901269012</v>
      </c>
      <c r="H1840" s="153">
        <v>1.0890108901089011</v>
      </c>
      <c r="I1840" s="153">
        <v>1.3050130501305013</v>
      </c>
    </row>
    <row r="1841" spans="1:9" ht="15.75">
      <c r="A1841" s="155">
        <v>1833</v>
      </c>
      <c r="B1841" s="155" t="s">
        <v>1960</v>
      </c>
      <c r="C1841" s="154">
        <v>72.222222222222214</v>
      </c>
      <c r="D1841" s="153">
        <v>0.78923076923076929</v>
      </c>
      <c r="E1841" s="153">
        <v>0.81692307692307697</v>
      </c>
      <c r="F1841" s="153">
        <v>0.81692307692307697</v>
      </c>
      <c r="G1841" s="153">
        <v>0.81692307692307697</v>
      </c>
      <c r="H1841" s="153">
        <v>0.81692307692307697</v>
      </c>
      <c r="I1841" s="153">
        <v>0.81692307692307697</v>
      </c>
    </row>
    <row r="1842" spans="1:9" ht="15.75">
      <c r="A1842" s="155">
        <v>1834</v>
      </c>
      <c r="B1842" s="155" t="s">
        <v>1959</v>
      </c>
      <c r="C1842" s="154">
        <v>110</v>
      </c>
      <c r="D1842" s="153">
        <v>0.8</v>
      </c>
      <c r="E1842" s="153">
        <v>0.8</v>
      </c>
      <c r="F1842" s="153">
        <v>0.8</v>
      </c>
      <c r="G1842" s="153">
        <v>0.8</v>
      </c>
      <c r="H1842" s="153">
        <v>0.8</v>
      </c>
      <c r="I1842" s="153">
        <v>0.8</v>
      </c>
    </row>
    <row r="1843" spans="1:9" ht="15.75">
      <c r="A1843" s="155">
        <v>1835</v>
      </c>
      <c r="B1843" s="155" t="s">
        <v>1958</v>
      </c>
      <c r="C1843" s="154">
        <v>80</v>
      </c>
      <c r="D1843" s="153">
        <v>1.125</v>
      </c>
      <c r="E1843" s="153">
        <v>1.125</v>
      </c>
      <c r="F1843" s="153">
        <v>1.125</v>
      </c>
      <c r="G1843" s="153">
        <v>1.125</v>
      </c>
      <c r="H1843" s="153">
        <v>1.125</v>
      </c>
      <c r="I1843" s="153">
        <v>1.125</v>
      </c>
    </row>
    <row r="1844" spans="1:9" ht="15.75">
      <c r="A1844" s="155">
        <v>1836</v>
      </c>
      <c r="B1844" s="155" t="s">
        <v>1957</v>
      </c>
      <c r="C1844" s="154">
        <v>78.888888888888886</v>
      </c>
      <c r="D1844" s="153">
        <v>0.76056338028169013</v>
      </c>
      <c r="E1844" s="153">
        <v>0.76056338028169013</v>
      </c>
      <c r="F1844" s="153">
        <v>0.76056338028169013</v>
      </c>
      <c r="G1844" s="153">
        <v>0.77323943661971839</v>
      </c>
      <c r="H1844" s="153">
        <v>0.77323943661971839</v>
      </c>
      <c r="I1844" s="153">
        <v>0.77323943661971839</v>
      </c>
    </row>
    <row r="1845" spans="1:9" ht="15.75">
      <c r="A1845" s="155">
        <v>1837</v>
      </c>
      <c r="B1845" s="155" t="s">
        <v>1956</v>
      </c>
      <c r="C1845" s="154">
        <v>200</v>
      </c>
      <c r="D1845" s="153">
        <v>0.8</v>
      </c>
      <c r="E1845" s="153">
        <v>0.8</v>
      </c>
      <c r="F1845" s="153">
        <v>0.8</v>
      </c>
      <c r="G1845" s="153">
        <v>0.8</v>
      </c>
      <c r="H1845" s="153">
        <v>0.8</v>
      </c>
      <c r="I1845" s="153">
        <v>0.8</v>
      </c>
    </row>
    <row r="1846" spans="1:9" ht="15.75">
      <c r="A1846" s="155">
        <v>1838</v>
      </c>
      <c r="B1846" s="155" t="s">
        <v>1955</v>
      </c>
      <c r="C1846" s="154">
        <v>72.222222222222214</v>
      </c>
      <c r="D1846" s="153">
        <v>0.36000000000000004</v>
      </c>
      <c r="E1846" s="153">
        <v>0.37384615384615388</v>
      </c>
      <c r="F1846" s="153">
        <v>0.37384615384615388</v>
      </c>
      <c r="G1846" s="153">
        <v>0.37384615384615388</v>
      </c>
      <c r="H1846" s="153">
        <v>0.40153846153846157</v>
      </c>
      <c r="I1846" s="153">
        <v>0.40153846153846157</v>
      </c>
    </row>
    <row r="1847" spans="1:9" ht="15.75">
      <c r="A1847" s="155">
        <v>1839</v>
      </c>
      <c r="B1847" s="155" t="s">
        <v>1954</v>
      </c>
      <c r="C1847" s="154">
        <v>108.89</v>
      </c>
      <c r="D1847" s="153">
        <v>1.1112131508862155</v>
      </c>
      <c r="E1847" s="153">
        <v>1.1112131508862155</v>
      </c>
      <c r="F1847" s="153">
        <v>1.1112131508862155</v>
      </c>
      <c r="G1847" s="153">
        <v>1.1938653687207272</v>
      </c>
      <c r="H1847" s="153">
        <v>1.2397832675176783</v>
      </c>
      <c r="I1847" s="153">
        <v>1.2397832675176783</v>
      </c>
    </row>
    <row r="1848" spans="1:9" ht="15.75">
      <c r="A1848" s="155">
        <v>1840</v>
      </c>
      <c r="B1848" s="155" t="s">
        <v>1953</v>
      </c>
      <c r="C1848" s="154">
        <v>97.777777777777771</v>
      </c>
      <c r="D1848" s="153">
        <v>0.61363636363636365</v>
      </c>
      <c r="E1848" s="153">
        <v>0.61363636363636365</v>
      </c>
      <c r="F1848" s="153">
        <v>0.61363636363636365</v>
      </c>
      <c r="G1848" s="153">
        <v>0.61363636363636365</v>
      </c>
      <c r="H1848" s="153">
        <v>0.61363636363636365</v>
      </c>
      <c r="I1848" s="153">
        <v>0.61363636363636365</v>
      </c>
    </row>
    <row r="1849" spans="1:9" ht="15.75">
      <c r="A1849" s="155">
        <v>1841</v>
      </c>
      <c r="B1849" s="155" t="s">
        <v>1952</v>
      </c>
      <c r="C1849" s="154">
        <v>77.777777777777771</v>
      </c>
      <c r="D1849" s="153">
        <v>0.43714285714285717</v>
      </c>
      <c r="E1849" s="153">
        <v>1.0028571428571429</v>
      </c>
      <c r="F1849" s="153">
        <v>1.0028571428571429</v>
      </c>
      <c r="G1849" s="153">
        <v>1.1057142857142859</v>
      </c>
      <c r="H1849" s="153">
        <v>1.1057142857142859</v>
      </c>
      <c r="I1849" s="153">
        <v>1.1057142857142859</v>
      </c>
    </row>
    <row r="1850" spans="1:9" ht="15.75">
      <c r="A1850" s="155">
        <v>1842</v>
      </c>
      <c r="B1850" s="155" t="s">
        <v>1951</v>
      </c>
      <c r="C1850" s="154">
        <v>168</v>
      </c>
      <c r="D1850" s="153">
        <v>0.8</v>
      </c>
      <c r="E1850" s="153">
        <v>0.8</v>
      </c>
      <c r="F1850" s="153">
        <v>0.8</v>
      </c>
      <c r="G1850" s="153">
        <v>0.8</v>
      </c>
      <c r="H1850" s="153">
        <v>0.8</v>
      </c>
      <c r="I1850" s="153">
        <v>0.8</v>
      </c>
    </row>
    <row r="1851" spans="1:9" ht="15.75">
      <c r="A1851" s="155">
        <v>1843</v>
      </c>
      <c r="B1851" s="155" t="s">
        <v>1950</v>
      </c>
      <c r="C1851" s="154">
        <v>115</v>
      </c>
      <c r="D1851" s="153">
        <v>1.5492173913043479</v>
      </c>
      <c r="E1851" s="153">
        <v>1.3773913043478261</v>
      </c>
      <c r="F1851" s="153">
        <v>1.4657391304347827</v>
      </c>
      <c r="G1851" s="153">
        <v>1.4253913043478259</v>
      </c>
      <c r="H1851" s="153">
        <v>1.3217391304347825</v>
      </c>
      <c r="I1851" s="153">
        <v>1.4024347826086956</v>
      </c>
    </row>
    <row r="1852" spans="1:9" ht="15.75">
      <c r="A1852" s="155">
        <v>1844</v>
      </c>
      <c r="B1852" s="155" t="s">
        <v>1949</v>
      </c>
      <c r="C1852" s="154">
        <v>88.888888888888886</v>
      </c>
      <c r="D1852" s="153">
        <v>1.00125</v>
      </c>
      <c r="E1852" s="153">
        <v>0</v>
      </c>
      <c r="F1852" s="153">
        <v>1.00125</v>
      </c>
      <c r="G1852" s="153">
        <v>1.00125</v>
      </c>
      <c r="H1852" s="153">
        <v>1.00125</v>
      </c>
      <c r="I1852" s="153">
        <v>0</v>
      </c>
    </row>
    <row r="1853" spans="1:9" ht="15.75">
      <c r="A1853" s="155">
        <v>1845</v>
      </c>
      <c r="B1853" s="155" t="s">
        <v>1948</v>
      </c>
      <c r="C1853" s="154">
        <v>72.222222222222214</v>
      </c>
      <c r="D1853" s="153">
        <v>0.31846153846153852</v>
      </c>
      <c r="E1853" s="153">
        <v>0.3461538461538462</v>
      </c>
      <c r="F1853" s="153">
        <v>0.38769230769230772</v>
      </c>
      <c r="G1853" s="153">
        <v>0.38769230769230772</v>
      </c>
      <c r="H1853" s="153">
        <v>0.38769230769230772</v>
      </c>
      <c r="I1853" s="153">
        <v>0.38769230769230772</v>
      </c>
    </row>
    <row r="1854" spans="1:9" ht="15.75">
      <c r="A1854" s="155">
        <v>1846</v>
      </c>
      <c r="B1854" s="155" t="s">
        <v>1947</v>
      </c>
      <c r="C1854" s="154">
        <v>98.888888888888886</v>
      </c>
      <c r="D1854" s="153">
        <v>0.64719101123595513</v>
      </c>
      <c r="E1854" s="153">
        <v>0.66741573033707868</v>
      </c>
      <c r="F1854" s="153">
        <v>0.66741573033707868</v>
      </c>
      <c r="G1854" s="153">
        <v>0.66741573033707868</v>
      </c>
      <c r="H1854" s="153">
        <v>0.66741573033707868</v>
      </c>
      <c r="I1854" s="153">
        <v>0.66741573033707868</v>
      </c>
    </row>
    <row r="1855" spans="1:9" ht="15.75">
      <c r="A1855" s="155">
        <v>1847</v>
      </c>
      <c r="B1855" s="155" t="s">
        <v>1946</v>
      </c>
      <c r="C1855" s="154">
        <v>105.55555555555556</v>
      </c>
      <c r="D1855" s="153">
        <v>0.36947368421052629</v>
      </c>
      <c r="E1855" s="153">
        <v>0.39789473684210525</v>
      </c>
      <c r="F1855" s="153">
        <v>0.39789473684210525</v>
      </c>
      <c r="G1855" s="153">
        <v>0.39789473684210525</v>
      </c>
      <c r="H1855" s="153">
        <v>0.39789473684210525</v>
      </c>
      <c r="I1855" s="153">
        <v>0.39789473684210525</v>
      </c>
    </row>
    <row r="1856" spans="1:9" ht="15.75">
      <c r="A1856" s="155">
        <v>1848</v>
      </c>
      <c r="B1856" s="155" t="s">
        <v>1945</v>
      </c>
      <c r="C1856" s="154">
        <v>167</v>
      </c>
      <c r="D1856" s="153">
        <v>0.79999999999999993</v>
      </c>
      <c r="E1856" s="153">
        <v>0.79999999999999993</v>
      </c>
      <c r="F1856" s="153">
        <v>0.79999999999999993</v>
      </c>
      <c r="G1856" s="153">
        <v>0.79999999999999993</v>
      </c>
      <c r="H1856" s="153">
        <v>0.79999999999999993</v>
      </c>
      <c r="I1856" s="153">
        <v>0.79999999999999993</v>
      </c>
    </row>
    <row r="1857" spans="1:9" ht="15.75">
      <c r="A1857" s="155">
        <v>1849</v>
      </c>
      <c r="B1857" s="155" t="s">
        <v>1944</v>
      </c>
      <c r="C1857" s="154">
        <v>800</v>
      </c>
      <c r="D1857" s="153">
        <v>0.97560000000000002</v>
      </c>
      <c r="E1857" s="153">
        <v>1.0179</v>
      </c>
      <c r="F1857" s="153">
        <v>0.92025000000000001</v>
      </c>
      <c r="G1857" s="153">
        <v>0.8</v>
      </c>
      <c r="H1857" s="153">
        <v>0.8</v>
      </c>
      <c r="I1857" s="153">
        <v>0.84689999999999999</v>
      </c>
    </row>
    <row r="1858" spans="1:9" ht="15.75">
      <c r="A1858" s="155">
        <v>1850</v>
      </c>
      <c r="B1858" s="155" t="s">
        <v>1943</v>
      </c>
      <c r="C1858" s="154">
        <v>105.55555555555556</v>
      </c>
      <c r="D1858" s="153">
        <v>0.96631578947368424</v>
      </c>
      <c r="E1858" s="153">
        <v>0</v>
      </c>
      <c r="F1858" s="153">
        <v>1.1747368421052631</v>
      </c>
      <c r="G1858" s="153">
        <v>1.1747368421052631</v>
      </c>
      <c r="H1858" s="153">
        <v>1.1747368421052631</v>
      </c>
      <c r="I1858" s="153">
        <v>1.1747368421052631</v>
      </c>
    </row>
    <row r="1859" spans="1:9" ht="15.75">
      <c r="A1859" s="155">
        <v>1851</v>
      </c>
      <c r="B1859" s="155" t="s">
        <v>1942</v>
      </c>
      <c r="C1859" s="154">
        <v>125</v>
      </c>
      <c r="D1859" s="153">
        <v>0.8</v>
      </c>
      <c r="E1859" s="153">
        <v>0.8</v>
      </c>
      <c r="F1859" s="153">
        <v>0.8</v>
      </c>
      <c r="G1859" s="153">
        <v>0.8</v>
      </c>
      <c r="H1859" s="153">
        <v>0.8</v>
      </c>
      <c r="I1859" s="153">
        <v>0.8</v>
      </c>
    </row>
    <row r="1860" spans="1:9" ht="15.75">
      <c r="A1860" s="155">
        <v>1852</v>
      </c>
      <c r="B1860" s="155" t="s">
        <v>1941</v>
      </c>
      <c r="C1860" s="154">
        <v>104.44444444444444</v>
      </c>
      <c r="D1860" s="153">
        <v>3.8297872340425532E-2</v>
      </c>
      <c r="E1860" s="153">
        <v>4.7872340425531915E-2</v>
      </c>
      <c r="F1860" s="153">
        <v>4.7872340425531915E-2</v>
      </c>
      <c r="G1860" s="153">
        <v>4.7872340425531915E-2</v>
      </c>
      <c r="H1860" s="153">
        <v>4.7872340425531915E-2</v>
      </c>
      <c r="I1860" s="153">
        <v>4.7872340425531915E-2</v>
      </c>
    </row>
    <row r="1861" spans="1:9" ht="15.75">
      <c r="A1861" s="155">
        <v>1853</v>
      </c>
      <c r="B1861" s="155" t="s">
        <v>1940</v>
      </c>
      <c r="C1861" s="154">
        <v>77.777777777777771</v>
      </c>
      <c r="D1861" s="153">
        <v>0.29571428571428576</v>
      </c>
      <c r="E1861" s="153">
        <v>0.39857142857142858</v>
      </c>
      <c r="F1861" s="153">
        <v>0.39857142857142858</v>
      </c>
      <c r="G1861" s="153">
        <v>0.39857142857142858</v>
      </c>
      <c r="H1861" s="153">
        <v>0.39857142857142858</v>
      </c>
      <c r="I1861" s="153">
        <v>0.39857142857142858</v>
      </c>
    </row>
    <row r="1862" spans="1:9" ht="15.75">
      <c r="A1862" s="155">
        <v>1854</v>
      </c>
      <c r="B1862" s="155" t="s">
        <v>1939</v>
      </c>
      <c r="C1862" s="154">
        <v>86.666666666666671</v>
      </c>
      <c r="D1862" s="153">
        <v>0.7153846153846154</v>
      </c>
      <c r="E1862" s="153">
        <v>0.7961538461538461</v>
      </c>
      <c r="F1862" s="153">
        <v>0.7961538461538461</v>
      </c>
      <c r="G1862" s="153">
        <v>0.7961538461538461</v>
      </c>
      <c r="H1862" s="153">
        <v>0.7961538461538461</v>
      </c>
      <c r="I1862" s="153">
        <v>0.7961538461538461</v>
      </c>
    </row>
    <row r="1863" spans="1:9" ht="15.75">
      <c r="A1863" s="155">
        <v>1855</v>
      </c>
      <c r="B1863" s="155" t="s">
        <v>1938</v>
      </c>
      <c r="C1863" s="154">
        <v>92.222222222222214</v>
      </c>
      <c r="D1863" s="153">
        <v>0</v>
      </c>
      <c r="E1863" s="153">
        <v>0</v>
      </c>
      <c r="F1863" s="153">
        <v>0</v>
      </c>
      <c r="G1863" s="153">
        <v>0</v>
      </c>
      <c r="H1863" s="153">
        <v>0.30361445783132535</v>
      </c>
      <c r="I1863" s="153">
        <v>0.30361445783132535</v>
      </c>
    </row>
    <row r="1864" spans="1:9" ht="15.75">
      <c r="A1864" s="155">
        <v>1856</v>
      </c>
      <c r="B1864" s="155" t="s">
        <v>1937</v>
      </c>
      <c r="C1864" s="154">
        <v>200</v>
      </c>
      <c r="D1864" s="153">
        <v>0.91</v>
      </c>
      <c r="E1864" s="153">
        <v>0.94</v>
      </c>
      <c r="F1864" s="153">
        <v>0.89</v>
      </c>
      <c r="G1864" s="153">
        <v>0.8</v>
      </c>
      <c r="H1864" s="153">
        <v>0.8</v>
      </c>
      <c r="I1864" s="153">
        <v>0.85</v>
      </c>
    </row>
    <row r="1865" spans="1:9" ht="15.75">
      <c r="A1865" s="155">
        <v>1857</v>
      </c>
      <c r="B1865" s="155" t="s">
        <v>1936</v>
      </c>
      <c r="C1865" s="154">
        <v>175</v>
      </c>
      <c r="D1865" s="153">
        <v>1.0171428571428571</v>
      </c>
      <c r="E1865" s="153">
        <v>1.0628571428571429</v>
      </c>
      <c r="F1865" s="153">
        <v>1.1428571428571428</v>
      </c>
      <c r="G1865" s="153">
        <v>1.08</v>
      </c>
      <c r="H1865" s="153">
        <v>0.8</v>
      </c>
      <c r="I1865" s="153">
        <v>0.90857142857142859</v>
      </c>
    </row>
    <row r="1866" spans="1:9" ht="15.75">
      <c r="A1866" s="155">
        <v>1858</v>
      </c>
      <c r="B1866" s="155" t="s">
        <v>1935</v>
      </c>
      <c r="C1866" s="154">
        <v>133</v>
      </c>
      <c r="D1866" s="153">
        <v>1.8793984962406016</v>
      </c>
      <c r="E1866" s="153">
        <v>1.9091729323308271</v>
      </c>
      <c r="F1866" s="153">
        <v>1.7972932330827067</v>
      </c>
      <c r="G1866" s="153">
        <v>1.6691729323308271</v>
      </c>
      <c r="H1866" s="153">
        <v>1.6691729323308271</v>
      </c>
      <c r="I1866" s="153">
        <v>2.3025563909774438</v>
      </c>
    </row>
    <row r="1867" spans="1:9" ht="15.75">
      <c r="A1867" s="155">
        <v>1859</v>
      </c>
      <c r="B1867" s="155" t="s">
        <v>1934</v>
      </c>
      <c r="C1867" s="154">
        <v>220</v>
      </c>
      <c r="D1867" s="153">
        <v>1.3112727272727274</v>
      </c>
      <c r="E1867" s="153">
        <v>1.3385454545454547</v>
      </c>
      <c r="F1867" s="153">
        <v>1.021090909090909</v>
      </c>
      <c r="G1867" s="153">
        <v>1.0909090909090908</v>
      </c>
      <c r="H1867" s="153">
        <v>0.95454545454545459</v>
      </c>
      <c r="I1867" s="153">
        <v>1.1181818181818182</v>
      </c>
    </row>
    <row r="1868" spans="1:9" ht="15.75">
      <c r="A1868" s="155">
        <v>1860</v>
      </c>
      <c r="B1868" s="155" t="s">
        <v>1933</v>
      </c>
      <c r="C1868" s="154">
        <v>445</v>
      </c>
      <c r="D1868" s="153">
        <v>2.2894382022471911</v>
      </c>
      <c r="E1868" s="153">
        <v>2.4970786516853933</v>
      </c>
      <c r="F1868" s="153">
        <v>1.604494382022472</v>
      </c>
      <c r="G1868" s="153">
        <v>2.0224719101123596</v>
      </c>
      <c r="H1868" s="153">
        <v>1.8202247191011236</v>
      </c>
      <c r="I1868" s="153">
        <v>1.5829213483146067</v>
      </c>
    </row>
    <row r="1869" spans="1:9" ht="15.75">
      <c r="A1869" s="155">
        <v>1861</v>
      </c>
      <c r="B1869" s="155" t="s">
        <v>1932</v>
      </c>
      <c r="C1869" s="154">
        <v>125</v>
      </c>
      <c r="D1869" s="153">
        <v>0.8</v>
      </c>
      <c r="E1869" s="153">
        <v>0.8</v>
      </c>
      <c r="F1869" s="153">
        <v>0.8</v>
      </c>
      <c r="G1869" s="153">
        <v>0.8</v>
      </c>
      <c r="H1869" s="153">
        <v>0.8</v>
      </c>
      <c r="I1869" s="153">
        <v>0.8</v>
      </c>
    </row>
    <row r="1870" spans="1:9" ht="15.75">
      <c r="A1870" s="155">
        <v>1862</v>
      </c>
      <c r="B1870" s="155" t="s">
        <v>1931</v>
      </c>
      <c r="C1870" s="154">
        <v>800</v>
      </c>
      <c r="D1870" s="153">
        <v>0.8</v>
      </c>
      <c r="E1870" s="153">
        <v>0.82499999999999996</v>
      </c>
      <c r="F1870" s="153">
        <v>0.8</v>
      </c>
      <c r="G1870" s="153">
        <v>0.82499999999999996</v>
      </c>
      <c r="H1870" s="153">
        <v>0.8</v>
      </c>
      <c r="I1870" s="153">
        <v>0.81299999999999994</v>
      </c>
    </row>
    <row r="1871" spans="1:9" ht="15.75">
      <c r="A1871" s="155">
        <v>1863</v>
      </c>
      <c r="B1871" s="155" t="s">
        <v>1930</v>
      </c>
      <c r="C1871" s="154">
        <v>420</v>
      </c>
      <c r="D1871" s="153">
        <v>0.8</v>
      </c>
      <c r="E1871" s="153">
        <v>0.8</v>
      </c>
      <c r="F1871" s="153">
        <v>0.8</v>
      </c>
      <c r="G1871" s="153">
        <v>0.8</v>
      </c>
      <c r="H1871" s="153">
        <v>0.8</v>
      </c>
      <c r="I1871" s="153">
        <v>0.8</v>
      </c>
    </row>
    <row r="1872" spans="1:9" ht="15.75">
      <c r="A1872" s="155">
        <v>1864</v>
      </c>
      <c r="B1872" s="155" t="s">
        <v>1929</v>
      </c>
      <c r="C1872" s="154">
        <v>1800</v>
      </c>
      <c r="D1872" s="153">
        <v>0.8</v>
      </c>
      <c r="E1872" s="153">
        <v>0.8</v>
      </c>
      <c r="F1872" s="153">
        <v>0.8</v>
      </c>
      <c r="G1872" s="153">
        <v>0.8</v>
      </c>
      <c r="H1872" s="153">
        <v>0.8</v>
      </c>
      <c r="I1872" s="153">
        <v>0.8</v>
      </c>
    </row>
    <row r="1873" spans="1:9" ht="15.75">
      <c r="A1873" s="155">
        <v>1865</v>
      </c>
      <c r="B1873" s="155" t="s">
        <v>1928</v>
      </c>
      <c r="C1873" s="154">
        <v>188.89</v>
      </c>
      <c r="D1873" s="153">
        <v>0.8</v>
      </c>
      <c r="E1873" s="153">
        <v>0.8</v>
      </c>
      <c r="F1873" s="153">
        <v>0.8</v>
      </c>
      <c r="G1873" s="153">
        <v>0.8</v>
      </c>
      <c r="H1873" s="153">
        <v>0.8</v>
      </c>
      <c r="I1873" s="153">
        <v>0.8</v>
      </c>
    </row>
    <row r="1874" spans="1:9" ht="15.75">
      <c r="A1874" s="155">
        <v>1866</v>
      </c>
      <c r="B1874" s="155" t="s">
        <v>1927</v>
      </c>
      <c r="C1874" s="154">
        <v>77.777777777777771</v>
      </c>
      <c r="D1874" s="153">
        <v>1.4142857142857144</v>
      </c>
      <c r="E1874" s="153">
        <v>1.4142857142857144</v>
      </c>
      <c r="F1874" s="153">
        <v>1.4142857142857144</v>
      </c>
      <c r="G1874" s="153">
        <v>1.5042857142857144</v>
      </c>
      <c r="H1874" s="153">
        <v>1.5042857142857144</v>
      </c>
      <c r="I1874" s="153">
        <v>1.5042857142857144</v>
      </c>
    </row>
    <row r="1875" spans="1:9" ht="15.75">
      <c r="A1875" s="155">
        <v>1867</v>
      </c>
      <c r="B1875" s="155" t="s">
        <v>1926</v>
      </c>
      <c r="C1875" s="154">
        <v>83.333333333333329</v>
      </c>
      <c r="D1875" s="153">
        <v>0.78</v>
      </c>
      <c r="E1875" s="153">
        <v>0.88800000000000001</v>
      </c>
      <c r="F1875" s="153">
        <v>0.88800000000000001</v>
      </c>
      <c r="G1875" s="153">
        <v>0.94800000000000006</v>
      </c>
      <c r="H1875" s="153">
        <v>0.94800000000000006</v>
      </c>
      <c r="I1875" s="153">
        <v>0.94800000000000006</v>
      </c>
    </row>
    <row r="1876" spans="1:9" ht="15.75">
      <c r="A1876" s="155">
        <v>1868</v>
      </c>
      <c r="B1876" s="155" t="s">
        <v>1925</v>
      </c>
      <c r="C1876" s="154">
        <v>111</v>
      </c>
      <c r="D1876" s="153">
        <v>0.79999999999999993</v>
      </c>
      <c r="E1876" s="153">
        <v>0.79999999999999993</v>
      </c>
      <c r="F1876" s="153">
        <v>0.79999999999999993</v>
      </c>
      <c r="G1876" s="153">
        <v>0.79999999999999993</v>
      </c>
      <c r="H1876" s="153">
        <v>0.79999999999999993</v>
      </c>
      <c r="I1876" s="153">
        <v>0.79999999999999993</v>
      </c>
    </row>
    <row r="1877" spans="1:9" ht="15.75">
      <c r="A1877" s="155">
        <v>1869</v>
      </c>
      <c r="B1877" s="155" t="s">
        <v>1924</v>
      </c>
      <c r="C1877" s="154">
        <v>72.222222222222214</v>
      </c>
      <c r="D1877" s="153">
        <v>0.41538461538461541</v>
      </c>
      <c r="E1877" s="153">
        <v>0.4292307692307693</v>
      </c>
      <c r="F1877" s="153">
        <v>0.4292307692307693</v>
      </c>
      <c r="G1877" s="153">
        <v>0.4292307692307693</v>
      </c>
      <c r="H1877" s="153">
        <v>0.4292307692307693</v>
      </c>
      <c r="I1877" s="153">
        <v>0.4292307692307693</v>
      </c>
    </row>
    <row r="1878" spans="1:9" ht="15.75">
      <c r="A1878" s="155">
        <v>1870</v>
      </c>
      <c r="B1878" s="155" t="s">
        <v>1923</v>
      </c>
      <c r="C1878" s="154">
        <v>83.333333333333329</v>
      </c>
      <c r="D1878" s="153">
        <v>0.34800000000000003</v>
      </c>
      <c r="E1878" s="153">
        <v>0.34800000000000003</v>
      </c>
      <c r="F1878" s="153">
        <v>0.34800000000000003</v>
      </c>
      <c r="G1878" s="153">
        <v>0.34800000000000003</v>
      </c>
      <c r="H1878" s="153">
        <v>0.34800000000000003</v>
      </c>
      <c r="I1878" s="153">
        <v>0.34800000000000003</v>
      </c>
    </row>
    <row r="1879" spans="1:9" ht="15.75">
      <c r="A1879" s="155">
        <v>1871</v>
      </c>
      <c r="B1879" s="155" t="s">
        <v>1922</v>
      </c>
      <c r="C1879" s="154">
        <v>80</v>
      </c>
      <c r="D1879" s="153">
        <v>0.58750000000000002</v>
      </c>
      <c r="E1879" s="153">
        <v>0.61250000000000004</v>
      </c>
      <c r="F1879" s="153">
        <v>0.61250000000000004</v>
      </c>
      <c r="G1879" s="153">
        <v>0.61250000000000004</v>
      </c>
      <c r="H1879" s="153">
        <v>0.625</v>
      </c>
      <c r="I1879" s="153">
        <v>0.73750000000000004</v>
      </c>
    </row>
    <row r="1880" spans="1:9" ht="15.75">
      <c r="A1880" s="155">
        <v>1872</v>
      </c>
      <c r="B1880" s="155" t="s">
        <v>1921</v>
      </c>
      <c r="C1880" s="154">
        <v>77.777777777777771</v>
      </c>
      <c r="D1880" s="153">
        <v>0.45</v>
      </c>
      <c r="E1880" s="153">
        <v>0.45</v>
      </c>
      <c r="F1880" s="153">
        <v>0.45</v>
      </c>
      <c r="G1880" s="153">
        <v>0.56571428571428573</v>
      </c>
      <c r="H1880" s="153">
        <v>0.57857142857142863</v>
      </c>
      <c r="I1880" s="153">
        <v>0.57857142857142863</v>
      </c>
    </row>
    <row r="1881" spans="1:9" ht="15.75">
      <c r="A1881" s="155">
        <v>1873</v>
      </c>
      <c r="B1881" s="155" t="s">
        <v>1920</v>
      </c>
      <c r="C1881" s="154">
        <v>200</v>
      </c>
      <c r="D1881" s="153">
        <v>0.8</v>
      </c>
      <c r="E1881" s="153">
        <v>0.8</v>
      </c>
      <c r="F1881" s="153">
        <v>0.8</v>
      </c>
      <c r="G1881" s="153">
        <v>0.8</v>
      </c>
      <c r="H1881" s="153">
        <v>0.8</v>
      </c>
      <c r="I1881" s="153">
        <v>0.8</v>
      </c>
    </row>
    <row r="1882" spans="1:9" ht="15.75">
      <c r="A1882" s="155">
        <v>1874</v>
      </c>
      <c r="B1882" s="155" t="s">
        <v>1919</v>
      </c>
      <c r="C1882" s="154">
        <v>126</v>
      </c>
      <c r="D1882" s="153">
        <v>1.3003174603174603</v>
      </c>
      <c r="E1882" s="153">
        <v>1.3206349206349206</v>
      </c>
      <c r="F1882" s="153">
        <v>1.3422222222222222</v>
      </c>
      <c r="G1882" s="153">
        <v>1.3015873015873016</v>
      </c>
      <c r="H1882" s="153">
        <v>1.3968253968253967</v>
      </c>
      <c r="I1882" s="153">
        <v>1.2673015873015874</v>
      </c>
    </row>
    <row r="1883" spans="1:9" ht="15.75">
      <c r="A1883" s="155">
        <v>1875</v>
      </c>
      <c r="B1883" s="155" t="s">
        <v>1918</v>
      </c>
      <c r="C1883" s="154">
        <v>88.89</v>
      </c>
      <c r="D1883" s="153">
        <v>1.2712341095736304</v>
      </c>
      <c r="E1883" s="153">
        <v>1.2712341095736304</v>
      </c>
      <c r="F1883" s="153">
        <v>1.2712341095736304</v>
      </c>
      <c r="G1883" s="153">
        <v>1.3499831252109349</v>
      </c>
      <c r="H1883" s="153">
        <v>1.3499831252109349</v>
      </c>
      <c r="I1883" s="153">
        <v>1.4399820002249972</v>
      </c>
    </row>
    <row r="1884" spans="1:9" ht="15.75">
      <c r="A1884" s="155">
        <v>1876</v>
      </c>
      <c r="B1884" s="155" t="s">
        <v>1917</v>
      </c>
      <c r="C1884" s="154">
        <v>150</v>
      </c>
      <c r="D1884" s="153">
        <v>0.8</v>
      </c>
      <c r="E1884" s="153">
        <v>0.8</v>
      </c>
      <c r="F1884" s="153">
        <v>0.8</v>
      </c>
      <c r="G1884" s="153">
        <v>0.8</v>
      </c>
      <c r="H1884" s="153">
        <v>0.8</v>
      </c>
      <c r="I1884" s="153">
        <v>0.8</v>
      </c>
    </row>
    <row r="1885" spans="1:9" ht="15.75">
      <c r="A1885" s="155">
        <v>1877</v>
      </c>
      <c r="B1885" s="155" t="s">
        <v>1916</v>
      </c>
      <c r="C1885" s="154">
        <v>72.222222222222214</v>
      </c>
      <c r="D1885" s="153">
        <v>0.16615384615384618</v>
      </c>
      <c r="E1885" s="153">
        <v>0.41538461538461541</v>
      </c>
      <c r="F1885" s="153">
        <v>0.41538461538461541</v>
      </c>
      <c r="G1885" s="153">
        <v>0.41538461538461541</v>
      </c>
      <c r="H1885" s="153">
        <v>0.41538461538461541</v>
      </c>
      <c r="I1885" s="153">
        <v>0.41538461538461541</v>
      </c>
    </row>
    <row r="1886" spans="1:9" ht="15.75">
      <c r="A1886" s="155">
        <v>1878</v>
      </c>
      <c r="B1886" s="155" t="s">
        <v>1915</v>
      </c>
      <c r="C1886" s="154">
        <v>1100</v>
      </c>
      <c r="D1886" s="153">
        <v>0.93345454545454543</v>
      </c>
      <c r="E1886" s="153">
        <v>0.96290909090909094</v>
      </c>
      <c r="F1886" s="153">
        <v>0.9189090909090909</v>
      </c>
      <c r="G1886" s="153">
        <v>0.92836363636363639</v>
      </c>
      <c r="H1886" s="153">
        <v>1.0363636363636364</v>
      </c>
      <c r="I1886" s="153">
        <v>1.1338181818181818</v>
      </c>
    </row>
    <row r="1887" spans="1:9" ht="15.75">
      <c r="A1887" s="155">
        <v>1879</v>
      </c>
      <c r="B1887" s="155" t="s">
        <v>1914</v>
      </c>
      <c r="C1887" s="154">
        <v>96.67</v>
      </c>
      <c r="D1887" s="153">
        <v>0.89996896658735903</v>
      </c>
      <c r="E1887" s="153">
        <v>0.89996896658735903</v>
      </c>
      <c r="F1887" s="153">
        <v>0.89996896658735903</v>
      </c>
      <c r="G1887" s="153">
        <v>0.89996896658735903</v>
      </c>
      <c r="H1887" s="153">
        <v>0.89996896658735903</v>
      </c>
      <c r="I1887" s="153">
        <v>0.89996896658735903</v>
      </c>
    </row>
    <row r="1888" spans="1:9" ht="15.75">
      <c r="A1888" s="155">
        <v>1880</v>
      </c>
      <c r="B1888" s="155" t="s">
        <v>1913</v>
      </c>
      <c r="C1888" s="154">
        <v>222.22</v>
      </c>
      <c r="D1888" s="153">
        <v>0.8</v>
      </c>
      <c r="E1888" s="153">
        <v>0.8</v>
      </c>
      <c r="F1888" s="153">
        <v>0.8</v>
      </c>
      <c r="G1888" s="153">
        <v>0.8</v>
      </c>
      <c r="H1888" s="153">
        <v>0.8</v>
      </c>
      <c r="I1888" s="153">
        <v>0.8</v>
      </c>
    </row>
    <row r="1889" spans="1:9" ht="15.75">
      <c r="A1889" s="155">
        <v>1881</v>
      </c>
      <c r="B1889" s="155" t="s">
        <v>1912</v>
      </c>
      <c r="C1889" s="154">
        <v>188.89</v>
      </c>
      <c r="D1889" s="153">
        <v>0.8</v>
      </c>
      <c r="E1889" s="153">
        <v>0.8</v>
      </c>
      <c r="F1889" s="153">
        <v>0.8</v>
      </c>
      <c r="G1889" s="153">
        <v>0.8</v>
      </c>
      <c r="H1889" s="153">
        <v>0.8</v>
      </c>
      <c r="I1889" s="153">
        <v>0.8</v>
      </c>
    </row>
    <row r="1890" spans="1:9" ht="15.75">
      <c r="A1890" s="155">
        <v>1882</v>
      </c>
      <c r="B1890" s="155" t="s">
        <v>1911</v>
      </c>
      <c r="C1890" s="154">
        <v>122.22</v>
      </c>
      <c r="D1890" s="153">
        <v>1.0682376043200785</v>
      </c>
      <c r="E1890" s="153">
        <v>1.3850433644248077</v>
      </c>
      <c r="F1890" s="153">
        <v>1.4963181148748159</v>
      </c>
      <c r="G1890" s="153">
        <v>1.4563901161839305</v>
      </c>
      <c r="H1890" s="153">
        <v>0.99819996727213223</v>
      </c>
      <c r="I1890" s="153">
        <v>0.9818360333824252</v>
      </c>
    </row>
    <row r="1891" spans="1:9" ht="15.75">
      <c r="A1891" s="155">
        <v>1883</v>
      </c>
      <c r="B1891" s="155" t="s">
        <v>1910</v>
      </c>
      <c r="C1891" s="154">
        <v>714.44</v>
      </c>
      <c r="D1891" s="153">
        <v>0.79999999999999993</v>
      </c>
      <c r="E1891" s="153">
        <v>0.79999999999999993</v>
      </c>
      <c r="F1891" s="153">
        <v>0.79999999999999993</v>
      </c>
      <c r="G1891" s="153">
        <v>0.79999999999999993</v>
      </c>
      <c r="H1891" s="153">
        <v>0.79999999999999993</v>
      </c>
      <c r="I1891" s="153">
        <v>0.79999999999999993</v>
      </c>
    </row>
    <row r="1892" spans="1:9" ht="15.75">
      <c r="A1892" s="155">
        <v>1884</v>
      </c>
      <c r="B1892" s="155" t="s">
        <v>1909</v>
      </c>
      <c r="C1892" s="154">
        <v>105.56</v>
      </c>
      <c r="D1892" s="153">
        <v>0.81470253884046984</v>
      </c>
      <c r="E1892" s="153">
        <v>0.81470253884046984</v>
      </c>
      <c r="F1892" s="153">
        <v>0.81470253884046984</v>
      </c>
      <c r="G1892" s="153">
        <v>0.81470253884046984</v>
      </c>
      <c r="H1892" s="153">
        <v>0.81470253884046984</v>
      </c>
      <c r="I1892" s="153">
        <v>0.81470253884046984</v>
      </c>
    </row>
    <row r="1893" spans="1:9" ht="15.75">
      <c r="A1893" s="155">
        <v>1885</v>
      </c>
      <c r="B1893" s="155" t="s">
        <v>1908</v>
      </c>
      <c r="C1893" s="154">
        <v>100</v>
      </c>
      <c r="D1893" s="153">
        <v>0.34</v>
      </c>
      <c r="E1893" s="153">
        <v>0.36</v>
      </c>
      <c r="F1893" s="153">
        <v>0.36</v>
      </c>
      <c r="G1893" s="153">
        <v>0.36</v>
      </c>
      <c r="H1893" s="153">
        <v>0.36</v>
      </c>
      <c r="I1893" s="153">
        <v>0.36</v>
      </c>
    </row>
    <row r="1894" spans="1:9" ht="15.75">
      <c r="A1894" s="155">
        <v>1886</v>
      </c>
      <c r="B1894" s="155" t="s">
        <v>143</v>
      </c>
      <c r="C1894" s="154">
        <v>100</v>
      </c>
      <c r="D1894" s="153">
        <v>0.1</v>
      </c>
      <c r="E1894" s="153">
        <v>0.1</v>
      </c>
      <c r="F1894" s="153">
        <v>0.1</v>
      </c>
      <c r="G1894" s="153">
        <v>0.1</v>
      </c>
      <c r="H1894" s="153">
        <v>0.11</v>
      </c>
      <c r="I1894" s="153">
        <v>0</v>
      </c>
    </row>
    <row r="1895" spans="1:9" ht="15.75">
      <c r="A1895" s="155">
        <v>1887</v>
      </c>
      <c r="B1895" s="155" t="s">
        <v>1907</v>
      </c>
      <c r="C1895" s="154">
        <v>221.11</v>
      </c>
      <c r="D1895" s="153">
        <v>1.3567907376418975</v>
      </c>
      <c r="E1895" s="153">
        <v>1.5015150829903667</v>
      </c>
      <c r="F1895" s="153">
        <v>1.2572927502148252</v>
      </c>
      <c r="G1895" s="153">
        <v>1.2572927502148252</v>
      </c>
      <c r="H1895" s="153">
        <v>0</v>
      </c>
      <c r="I1895" s="153">
        <v>0</v>
      </c>
    </row>
    <row r="1896" spans="1:9" ht="15.75">
      <c r="A1896" s="155">
        <v>1888</v>
      </c>
      <c r="B1896" s="155" t="s">
        <v>1906</v>
      </c>
      <c r="C1896" s="154">
        <v>111.11</v>
      </c>
      <c r="D1896" s="153">
        <v>0.8</v>
      </c>
      <c r="E1896" s="153">
        <v>0.8</v>
      </c>
      <c r="F1896" s="153">
        <v>0.8</v>
      </c>
      <c r="G1896" s="153">
        <v>0.8</v>
      </c>
      <c r="H1896" s="153">
        <v>0.8</v>
      </c>
      <c r="I1896" s="153">
        <v>0.8</v>
      </c>
    </row>
    <row r="1897" spans="1:9" ht="15.75">
      <c r="A1897" s="155">
        <v>1889</v>
      </c>
      <c r="B1897" s="155" t="s">
        <v>1905</v>
      </c>
      <c r="C1897" s="154">
        <v>88.89</v>
      </c>
      <c r="D1897" s="153">
        <v>0.94498818764765435</v>
      </c>
      <c r="E1897" s="153">
        <v>0.94498818764765435</v>
      </c>
      <c r="F1897" s="153">
        <v>0.94498818764765435</v>
      </c>
      <c r="G1897" s="153">
        <v>1.0349870626617168</v>
      </c>
      <c r="H1897" s="153">
        <v>1.0574867814152322</v>
      </c>
      <c r="I1897" s="153">
        <v>1.0574867814152322</v>
      </c>
    </row>
    <row r="1898" spans="1:9" ht="15.75">
      <c r="A1898" s="155">
        <v>1890</v>
      </c>
      <c r="B1898" s="155" t="s">
        <v>1904</v>
      </c>
      <c r="C1898" s="154">
        <v>194.44</v>
      </c>
      <c r="D1898" s="153">
        <v>0.83316190084344788</v>
      </c>
      <c r="E1898" s="153">
        <v>0.85352808064184327</v>
      </c>
      <c r="F1898" s="153">
        <v>0.87574573133100186</v>
      </c>
      <c r="G1898" s="153">
        <v>0.79999999999999993</v>
      </c>
      <c r="H1898" s="153">
        <v>0.79999999999999993</v>
      </c>
      <c r="I1898" s="153">
        <v>0</v>
      </c>
    </row>
    <row r="1899" spans="1:9" ht="15.75">
      <c r="A1899" s="155">
        <v>1891</v>
      </c>
      <c r="B1899" s="155" t="s">
        <v>1903</v>
      </c>
      <c r="C1899" s="154">
        <v>100</v>
      </c>
      <c r="D1899" s="153">
        <v>0.76</v>
      </c>
      <c r="E1899" s="153">
        <v>0.9</v>
      </c>
      <c r="F1899" s="153">
        <v>0.9</v>
      </c>
      <c r="G1899" s="153">
        <v>0.9</v>
      </c>
      <c r="H1899" s="153">
        <v>0.9</v>
      </c>
      <c r="I1899" s="153">
        <v>0</v>
      </c>
    </row>
    <row r="1900" spans="1:9" ht="15.75">
      <c r="A1900" s="155">
        <v>1892</v>
      </c>
      <c r="B1900" s="155" t="s">
        <v>1902</v>
      </c>
      <c r="C1900" s="154">
        <v>80</v>
      </c>
      <c r="D1900" s="153">
        <v>0.1</v>
      </c>
      <c r="E1900" s="153">
        <v>0.97499999999999998</v>
      </c>
      <c r="F1900" s="153">
        <v>0.97499999999999998</v>
      </c>
      <c r="G1900" s="153">
        <v>1.075</v>
      </c>
      <c r="H1900" s="153">
        <v>1.075</v>
      </c>
      <c r="I1900" s="153">
        <v>1.075</v>
      </c>
    </row>
    <row r="1901" spans="1:9" ht="15.75">
      <c r="A1901" s="155">
        <v>1893</v>
      </c>
      <c r="B1901" s="155" t="s">
        <v>1901</v>
      </c>
      <c r="C1901" s="154">
        <v>166.67</v>
      </c>
      <c r="D1901" s="153">
        <v>0.80000000000000016</v>
      </c>
      <c r="E1901" s="153">
        <v>0.80000000000000016</v>
      </c>
      <c r="F1901" s="153">
        <v>0.80000000000000016</v>
      </c>
      <c r="G1901" s="153">
        <v>0.80000000000000016</v>
      </c>
      <c r="H1901" s="153">
        <v>0.80000000000000016</v>
      </c>
      <c r="I1901" s="153">
        <v>0</v>
      </c>
    </row>
    <row r="1902" spans="1:9" ht="15.75">
      <c r="A1902" s="155">
        <v>1894</v>
      </c>
      <c r="B1902" s="155" t="s">
        <v>1900</v>
      </c>
      <c r="C1902" s="154">
        <v>277.77999999999997</v>
      </c>
      <c r="D1902" s="153">
        <v>0.8</v>
      </c>
      <c r="E1902" s="153">
        <v>0.8</v>
      </c>
      <c r="F1902" s="153">
        <v>0.8</v>
      </c>
      <c r="G1902" s="153">
        <v>0.8</v>
      </c>
      <c r="H1902" s="153">
        <v>0.8</v>
      </c>
      <c r="I1902" s="153">
        <v>0.8</v>
      </c>
    </row>
    <row r="1903" spans="1:9" ht="15.75">
      <c r="A1903" s="155">
        <v>1895</v>
      </c>
      <c r="B1903" s="155" t="s">
        <v>1899</v>
      </c>
      <c r="C1903" s="154">
        <v>77.78</v>
      </c>
      <c r="D1903" s="153">
        <v>1</v>
      </c>
      <c r="E1903" s="153">
        <v>1</v>
      </c>
      <c r="F1903" s="153">
        <v>1</v>
      </c>
      <c r="G1903" s="153">
        <v>0.17999485728979173</v>
      </c>
      <c r="H1903" s="153">
        <v>0.17999485728979173</v>
      </c>
      <c r="I1903" s="153">
        <v>0.17999485728979173</v>
      </c>
    </row>
    <row r="1904" spans="1:9" ht="15.75">
      <c r="A1904" s="155">
        <v>1896</v>
      </c>
      <c r="B1904" s="155" t="s">
        <v>1898</v>
      </c>
      <c r="C1904" s="154">
        <v>80</v>
      </c>
      <c r="D1904" s="153">
        <v>7.4999999999999997E-2</v>
      </c>
      <c r="E1904" s="153">
        <v>0.22500000000000001</v>
      </c>
      <c r="F1904" s="153">
        <v>0.22500000000000001</v>
      </c>
      <c r="G1904" s="153">
        <v>0.22500000000000001</v>
      </c>
      <c r="H1904" s="153">
        <v>0.22500000000000001</v>
      </c>
      <c r="I1904" s="153">
        <v>0.22500000000000001</v>
      </c>
    </row>
    <row r="1905" spans="1:9" ht="15.75">
      <c r="A1905" s="155">
        <v>1897</v>
      </c>
      <c r="B1905" s="155" t="s">
        <v>1897</v>
      </c>
      <c r="C1905" s="154">
        <v>222.22</v>
      </c>
      <c r="D1905" s="153">
        <v>0.8</v>
      </c>
      <c r="E1905" s="153">
        <v>0.8</v>
      </c>
      <c r="F1905" s="153">
        <v>0.8</v>
      </c>
      <c r="G1905" s="153">
        <v>0.8</v>
      </c>
      <c r="H1905" s="153">
        <v>0.8</v>
      </c>
      <c r="I1905" s="153">
        <v>0.8</v>
      </c>
    </row>
    <row r="1906" spans="1:9" ht="15.75">
      <c r="A1906" s="155">
        <v>1898</v>
      </c>
      <c r="B1906" s="155" t="s">
        <v>1896</v>
      </c>
      <c r="C1906" s="154">
        <v>157.78</v>
      </c>
      <c r="D1906" s="153">
        <v>0.8</v>
      </c>
      <c r="E1906" s="153">
        <v>0.8</v>
      </c>
      <c r="F1906" s="153">
        <v>0.8</v>
      </c>
      <c r="G1906" s="153">
        <v>0.8</v>
      </c>
      <c r="H1906" s="153">
        <v>0.8</v>
      </c>
      <c r="I1906" s="153">
        <v>0.8</v>
      </c>
    </row>
    <row r="1907" spans="1:9" ht="15.75">
      <c r="A1907" s="155">
        <v>1899</v>
      </c>
      <c r="B1907" s="155" t="s">
        <v>144</v>
      </c>
      <c r="C1907" s="154">
        <v>200</v>
      </c>
      <c r="D1907" s="153">
        <v>0.8</v>
      </c>
      <c r="E1907" s="153">
        <v>0.8</v>
      </c>
      <c r="F1907" s="153">
        <v>0.8</v>
      </c>
      <c r="G1907" s="153">
        <v>0.8</v>
      </c>
      <c r="H1907" s="153">
        <v>0.8</v>
      </c>
      <c r="I1907" s="153">
        <v>0</v>
      </c>
    </row>
    <row r="1908" spans="1:9" ht="15.75">
      <c r="A1908" s="155">
        <v>1900</v>
      </c>
      <c r="B1908" s="155" t="s">
        <v>1895</v>
      </c>
      <c r="C1908" s="154">
        <v>72.22</v>
      </c>
      <c r="D1908" s="153">
        <v>0.80310163389642764</v>
      </c>
      <c r="E1908" s="153">
        <v>0.80310163389642764</v>
      </c>
      <c r="F1908" s="153">
        <v>0.80310163389642764</v>
      </c>
      <c r="G1908" s="153">
        <v>0.80310163389642764</v>
      </c>
      <c r="H1908" s="153">
        <v>0.80310163389642764</v>
      </c>
      <c r="I1908" s="153">
        <v>0</v>
      </c>
    </row>
    <row r="1909" spans="1:9" ht="15.75">
      <c r="A1909" s="155">
        <v>1901</v>
      </c>
      <c r="B1909" s="155" t="s">
        <v>1894</v>
      </c>
      <c r="C1909" s="154">
        <v>144.44</v>
      </c>
      <c r="D1909" s="153">
        <v>1.1841595126003877</v>
      </c>
      <c r="E1909" s="153">
        <v>1.2229299363057324</v>
      </c>
      <c r="F1909" s="153">
        <v>1.2229299363057324</v>
      </c>
      <c r="G1909" s="153">
        <v>1.4289670451398506</v>
      </c>
      <c r="H1909" s="153">
        <v>1.1271116034339519</v>
      </c>
      <c r="I1909" s="153">
        <v>0</v>
      </c>
    </row>
    <row r="1910" spans="1:9" ht="15.75">
      <c r="A1910" s="155">
        <v>1902</v>
      </c>
      <c r="B1910" s="155" t="s">
        <v>1893</v>
      </c>
      <c r="C1910" s="154">
        <v>100</v>
      </c>
      <c r="D1910" s="153">
        <v>0.32</v>
      </c>
      <c r="E1910" s="153">
        <v>0.46</v>
      </c>
      <c r="F1910" s="153">
        <v>0.46</v>
      </c>
      <c r="G1910" s="153">
        <v>0.46</v>
      </c>
      <c r="H1910" s="153">
        <v>0.46</v>
      </c>
      <c r="I1910" s="153">
        <v>0.46</v>
      </c>
    </row>
    <row r="1911" spans="1:9" ht="15.75">
      <c r="A1911" s="155">
        <v>1903</v>
      </c>
      <c r="B1911" s="155" t="s">
        <v>3720</v>
      </c>
      <c r="C1911" s="154">
        <v>133.33000000000001</v>
      </c>
      <c r="D1911" s="153">
        <v>0.79999999999999993</v>
      </c>
      <c r="E1911" s="153">
        <v>0.87422185554638865</v>
      </c>
      <c r="F1911" s="153">
        <v>0.79999999999999993</v>
      </c>
      <c r="G1911" s="153">
        <v>0.79999999999999993</v>
      </c>
      <c r="H1911" s="153">
        <v>0.79999999999999993</v>
      </c>
      <c r="I1911" s="153">
        <v>0</v>
      </c>
    </row>
    <row r="1912" spans="1:9" ht="15.75">
      <c r="A1912" s="155">
        <v>1904</v>
      </c>
      <c r="B1912" s="155" t="s">
        <v>1892</v>
      </c>
      <c r="C1912" s="154">
        <v>80</v>
      </c>
      <c r="D1912" s="153">
        <v>0.4375</v>
      </c>
      <c r="E1912" s="153">
        <v>0.45</v>
      </c>
      <c r="F1912" s="153">
        <v>0.51249999999999996</v>
      </c>
      <c r="G1912" s="153">
        <v>0.51249999999999996</v>
      </c>
      <c r="H1912" s="153">
        <v>0.51249999999999996</v>
      </c>
      <c r="I1912" s="153">
        <v>0</v>
      </c>
    </row>
    <row r="1913" spans="1:9" ht="15.75">
      <c r="A1913" s="155">
        <v>1905</v>
      </c>
      <c r="B1913" s="155" t="s">
        <v>3721</v>
      </c>
      <c r="C1913" s="154">
        <v>200</v>
      </c>
      <c r="D1913" s="153">
        <v>0.82319999999999993</v>
      </c>
      <c r="E1913" s="153">
        <v>0.83040000000000003</v>
      </c>
      <c r="F1913" s="153">
        <v>0.8</v>
      </c>
      <c r="G1913" s="153">
        <v>0.8</v>
      </c>
      <c r="H1913" s="153">
        <v>0.8</v>
      </c>
      <c r="I1913" s="153">
        <v>0</v>
      </c>
    </row>
    <row r="1914" spans="1:9" ht="15.75">
      <c r="A1914" s="155">
        <v>1906</v>
      </c>
      <c r="B1914" s="155" t="s">
        <v>1891</v>
      </c>
      <c r="C1914" s="154">
        <v>333.33</v>
      </c>
      <c r="D1914" s="153">
        <v>0.80928809288092884</v>
      </c>
      <c r="E1914" s="153">
        <v>0.8</v>
      </c>
      <c r="F1914" s="153">
        <v>0.8</v>
      </c>
      <c r="G1914" s="153">
        <v>0.8</v>
      </c>
      <c r="H1914" s="153">
        <v>0.8</v>
      </c>
      <c r="I1914" s="153">
        <v>0</v>
      </c>
    </row>
    <row r="1915" spans="1:9" ht="15.75">
      <c r="A1915" s="155">
        <v>1907</v>
      </c>
      <c r="B1915" s="155" t="s">
        <v>1890</v>
      </c>
      <c r="C1915" s="154">
        <v>311.11</v>
      </c>
      <c r="D1915" s="153">
        <v>0.79999999999999993</v>
      </c>
      <c r="E1915" s="153">
        <v>0.79999999999999993</v>
      </c>
      <c r="F1915" s="153">
        <v>0.79999999999999993</v>
      </c>
      <c r="G1915" s="153">
        <v>0.79999999999999993</v>
      </c>
      <c r="H1915" s="153">
        <v>0.79999999999999993</v>
      </c>
      <c r="I1915" s="153">
        <v>0</v>
      </c>
    </row>
    <row r="1916" spans="1:9" ht="15.75">
      <c r="A1916" s="155">
        <v>1908</v>
      </c>
      <c r="B1916" s="155" t="s">
        <v>3722</v>
      </c>
      <c r="C1916" s="154">
        <v>130</v>
      </c>
      <c r="D1916" s="153">
        <v>0</v>
      </c>
      <c r="E1916" s="153">
        <v>0</v>
      </c>
      <c r="F1916" s="153">
        <v>0.8</v>
      </c>
      <c r="G1916" s="153">
        <v>0.8</v>
      </c>
      <c r="H1916" s="153">
        <v>0.8</v>
      </c>
      <c r="I1916" s="153">
        <v>0</v>
      </c>
    </row>
    <row r="1917" spans="1:9" ht="15.75">
      <c r="A1917" s="155">
        <v>1909</v>
      </c>
      <c r="B1917" s="155" t="s">
        <v>3723</v>
      </c>
      <c r="C1917" s="154">
        <v>586.66999999999996</v>
      </c>
      <c r="D1917" s="153">
        <v>0.8</v>
      </c>
      <c r="E1917" s="153">
        <v>0.8</v>
      </c>
      <c r="F1917" s="153">
        <v>0.8</v>
      </c>
      <c r="G1917" s="153">
        <v>0.8</v>
      </c>
      <c r="H1917" s="153">
        <v>0.8</v>
      </c>
      <c r="I1917" s="153">
        <v>0</v>
      </c>
    </row>
    <row r="1918" spans="1:9" ht="15.75">
      <c r="A1918" s="155">
        <v>1910</v>
      </c>
      <c r="B1918" s="155" t="s">
        <v>3724</v>
      </c>
      <c r="C1918" s="154">
        <v>72.22</v>
      </c>
      <c r="D1918" s="153">
        <v>0</v>
      </c>
      <c r="E1918" s="153">
        <v>0</v>
      </c>
      <c r="F1918" s="153">
        <v>0.1938521185267239</v>
      </c>
      <c r="G1918" s="153">
        <v>0.52617003600110779</v>
      </c>
      <c r="H1918" s="153">
        <v>0.58155635558017171</v>
      </c>
      <c r="I1918" s="153">
        <v>0</v>
      </c>
    </row>
    <row r="1919" spans="1:9" ht="15.75">
      <c r="A1919" s="155">
        <v>1911</v>
      </c>
      <c r="B1919" s="155" t="s">
        <v>3725</v>
      </c>
      <c r="C1919" s="154">
        <v>166.67</v>
      </c>
      <c r="D1919" s="153">
        <v>0</v>
      </c>
      <c r="E1919" s="153">
        <v>0</v>
      </c>
      <c r="F1919" s="153">
        <v>0.80000000000000016</v>
      </c>
      <c r="G1919" s="153">
        <v>0.80000000000000016</v>
      </c>
      <c r="H1919" s="153">
        <v>0.80000000000000016</v>
      </c>
      <c r="I1919" s="153">
        <v>0</v>
      </c>
    </row>
    <row r="1920" spans="1:9" ht="15.75">
      <c r="A1920" s="155">
        <v>1912</v>
      </c>
      <c r="B1920" s="155" t="s">
        <v>3726</v>
      </c>
      <c r="C1920" s="154">
        <v>200</v>
      </c>
      <c r="D1920" s="153">
        <v>0.8</v>
      </c>
      <c r="E1920" s="153">
        <v>0.8</v>
      </c>
      <c r="F1920" s="153">
        <v>0.8</v>
      </c>
      <c r="G1920" s="153">
        <v>0.8</v>
      </c>
      <c r="H1920" s="153">
        <v>0.8</v>
      </c>
      <c r="I1920" s="153">
        <v>0</v>
      </c>
    </row>
    <row r="1921" spans="1:9" ht="15.75">
      <c r="A1921" s="155">
        <v>1913</v>
      </c>
      <c r="B1921" s="155" t="s">
        <v>3727</v>
      </c>
      <c r="C1921" s="154">
        <v>166.67</v>
      </c>
      <c r="D1921" s="153">
        <v>0</v>
      </c>
      <c r="E1921" s="153">
        <v>0</v>
      </c>
      <c r="F1921" s="153">
        <v>0</v>
      </c>
      <c r="G1921" s="153">
        <v>0.80000000000000016</v>
      </c>
      <c r="H1921" s="153">
        <v>0.80000000000000016</v>
      </c>
      <c r="I1921" s="153">
        <v>0</v>
      </c>
    </row>
    <row r="1922" spans="1:9" ht="15.75">
      <c r="A1922" s="155">
        <v>1914</v>
      </c>
      <c r="B1922" s="155" t="s">
        <v>3728</v>
      </c>
      <c r="C1922" s="154">
        <v>88.89</v>
      </c>
      <c r="D1922" s="153">
        <v>0</v>
      </c>
      <c r="E1922" s="153">
        <v>3.3749578130273371E-2</v>
      </c>
      <c r="F1922" s="153">
        <v>0.24749690628867138</v>
      </c>
      <c r="G1922" s="153">
        <v>0.29249634379570255</v>
      </c>
      <c r="H1922" s="153">
        <v>0.29249634379570255</v>
      </c>
      <c r="I1922" s="153">
        <v>0</v>
      </c>
    </row>
    <row r="1923" spans="1:9" ht="15.75">
      <c r="A1923" s="155">
        <v>1915</v>
      </c>
      <c r="B1923" s="155" t="s">
        <v>3729</v>
      </c>
      <c r="C1923" s="154">
        <v>255.56</v>
      </c>
      <c r="D1923" s="153">
        <v>0</v>
      </c>
      <c r="E1923" s="153">
        <v>0</v>
      </c>
      <c r="F1923" s="153">
        <v>0</v>
      </c>
      <c r="G1923" s="153">
        <v>0.8</v>
      </c>
      <c r="H1923" s="153">
        <v>0.8</v>
      </c>
      <c r="I1923" s="153">
        <v>0</v>
      </c>
    </row>
    <row r="1924" spans="1:9" ht="15.75">
      <c r="A1924" s="155">
        <v>1916</v>
      </c>
      <c r="B1924" s="155" t="s">
        <v>3730</v>
      </c>
      <c r="C1924" s="154">
        <v>74.44</v>
      </c>
      <c r="D1924" s="153">
        <v>0.17463729177861365</v>
      </c>
      <c r="E1924" s="153">
        <v>0.17463729177861365</v>
      </c>
      <c r="F1924" s="153">
        <v>0.17463729177861365</v>
      </c>
      <c r="G1924" s="153">
        <v>0.17463729177861365</v>
      </c>
      <c r="H1924" s="153">
        <v>0.17463729177861365</v>
      </c>
      <c r="I1924" s="153">
        <v>0</v>
      </c>
    </row>
    <row r="1925" spans="1:9" ht="15.75">
      <c r="A1925" s="155">
        <v>1917</v>
      </c>
      <c r="B1925" s="155" t="s">
        <v>1889</v>
      </c>
      <c r="C1925" s="154">
        <v>71.11</v>
      </c>
      <c r="D1925" s="153">
        <v>0</v>
      </c>
      <c r="E1925" s="153">
        <v>1.8787793559274364</v>
      </c>
      <c r="F1925" s="153">
        <v>1.8787793559274364</v>
      </c>
      <c r="G1925" s="153">
        <v>1.8787793559274364</v>
      </c>
      <c r="H1925" s="153">
        <v>1.8787793559274364</v>
      </c>
      <c r="I1925" s="153">
        <v>1.8787793559274364</v>
      </c>
    </row>
    <row r="1926" spans="1:9" ht="15.75">
      <c r="A1926" s="155">
        <v>1918</v>
      </c>
      <c r="B1926" s="155" t="s">
        <v>1888</v>
      </c>
      <c r="C1926" s="154">
        <v>127</v>
      </c>
      <c r="D1926" s="153">
        <v>1.0784251968503937</v>
      </c>
      <c r="E1926" s="153">
        <v>0.9952755905511812</v>
      </c>
      <c r="F1926" s="153">
        <v>0.92472440944881884</v>
      </c>
      <c r="G1926" s="153">
        <v>0.91338582677165359</v>
      </c>
      <c r="H1926" s="153">
        <v>0.97637795275590555</v>
      </c>
      <c r="I1926" s="153">
        <v>0.86614173228346458</v>
      </c>
    </row>
    <row r="1927" spans="1:9" ht="15.75">
      <c r="A1927" s="155">
        <v>1919</v>
      </c>
      <c r="B1927" s="155" t="s">
        <v>1887</v>
      </c>
      <c r="C1927" s="154">
        <v>77.777777777777771</v>
      </c>
      <c r="D1927" s="153">
        <v>0.60428571428571431</v>
      </c>
      <c r="E1927" s="153">
        <v>0.6428571428571429</v>
      </c>
      <c r="F1927" s="153">
        <v>0.6428571428571429</v>
      </c>
      <c r="G1927" s="153">
        <v>0.6428571428571429</v>
      </c>
      <c r="H1927" s="153">
        <v>0.6428571428571429</v>
      </c>
      <c r="I1927" s="153">
        <v>0.6428571428571429</v>
      </c>
    </row>
    <row r="1928" spans="1:9" ht="15.75">
      <c r="A1928" s="155">
        <v>1920</v>
      </c>
      <c r="B1928" s="155" t="s">
        <v>1886</v>
      </c>
      <c r="C1928" s="154">
        <v>106.66666666666666</v>
      </c>
      <c r="D1928" s="153">
        <v>0.80625000000000002</v>
      </c>
      <c r="E1928" s="153">
        <v>0.80625000000000002</v>
      </c>
      <c r="F1928" s="153">
        <v>0.80625000000000002</v>
      </c>
      <c r="G1928" s="153">
        <v>0.80625000000000002</v>
      </c>
      <c r="H1928" s="153">
        <v>0.80625000000000002</v>
      </c>
      <c r="I1928" s="153">
        <v>0.80625000000000002</v>
      </c>
    </row>
    <row r="1929" spans="1:9" ht="15.75">
      <c r="A1929" s="155">
        <v>1921</v>
      </c>
      <c r="B1929" s="155" t="s">
        <v>1885</v>
      </c>
      <c r="C1929" s="154">
        <v>84.444444444444443</v>
      </c>
      <c r="D1929" s="153">
        <v>0.4263157894736842</v>
      </c>
      <c r="E1929" s="153">
        <v>0.4263157894736842</v>
      </c>
      <c r="F1929" s="153">
        <v>0.4263157894736842</v>
      </c>
      <c r="G1929" s="153">
        <v>0.4263157894736842</v>
      </c>
      <c r="H1929" s="153">
        <v>0.4263157894736842</v>
      </c>
      <c r="I1929" s="153">
        <v>0.4263157894736842</v>
      </c>
    </row>
    <row r="1930" spans="1:9" ht="15.75">
      <c r="A1930" s="155">
        <v>1922</v>
      </c>
      <c r="B1930" s="155" t="s">
        <v>1884</v>
      </c>
      <c r="C1930" s="154">
        <v>72.222222222222214</v>
      </c>
      <c r="D1930" s="153">
        <v>0.54</v>
      </c>
      <c r="E1930" s="153">
        <v>0.6923076923076924</v>
      </c>
      <c r="F1930" s="153">
        <v>0.6923076923076924</v>
      </c>
      <c r="G1930" s="153">
        <v>0.6923076923076924</v>
      </c>
      <c r="H1930" s="153">
        <v>0.6923076923076924</v>
      </c>
      <c r="I1930" s="153">
        <v>0</v>
      </c>
    </row>
    <row r="1931" spans="1:9" ht="15.75">
      <c r="A1931" s="155">
        <v>1923</v>
      </c>
      <c r="B1931" s="155" t="s">
        <v>1883</v>
      </c>
      <c r="C1931" s="154">
        <v>74.444444444444443</v>
      </c>
      <c r="D1931" s="153">
        <v>0.91343283582089552</v>
      </c>
      <c r="E1931" s="153">
        <v>0.91343283582089552</v>
      </c>
      <c r="F1931" s="153">
        <v>0.91343283582089552</v>
      </c>
      <c r="G1931" s="153">
        <v>0.91343283582089552</v>
      </c>
      <c r="H1931" s="153">
        <v>0.91343283582089552</v>
      </c>
      <c r="I1931" s="153">
        <v>0.91343283582089552</v>
      </c>
    </row>
    <row r="1932" spans="1:9" ht="15.75">
      <c r="A1932" s="155">
        <v>1924</v>
      </c>
      <c r="B1932" s="155" t="s">
        <v>535</v>
      </c>
      <c r="C1932" s="154">
        <v>77.777777777777771</v>
      </c>
      <c r="D1932" s="153">
        <v>0.60428571428571431</v>
      </c>
      <c r="E1932" s="153">
        <v>0.60428571428571431</v>
      </c>
      <c r="F1932" s="153">
        <v>0.60428571428571431</v>
      </c>
      <c r="G1932" s="153">
        <v>0.60428571428571431</v>
      </c>
      <c r="H1932" s="153">
        <v>0.60428571428571431</v>
      </c>
      <c r="I1932" s="153">
        <v>0.60428571428571431</v>
      </c>
    </row>
    <row r="1933" spans="1:9" ht="15.75">
      <c r="A1933" s="155">
        <v>1925</v>
      </c>
      <c r="B1933" s="155" t="s">
        <v>1882</v>
      </c>
      <c r="C1933" s="154">
        <v>162</v>
      </c>
      <c r="D1933" s="153">
        <v>0.88888888888888884</v>
      </c>
      <c r="E1933" s="153">
        <v>0.98148148148148151</v>
      </c>
      <c r="F1933" s="153">
        <v>0.96296296296296291</v>
      </c>
      <c r="G1933" s="153">
        <v>0.79999999999999993</v>
      </c>
      <c r="H1933" s="153">
        <v>0.79999999999999993</v>
      </c>
      <c r="I1933" s="153">
        <v>0.79999999999999993</v>
      </c>
    </row>
    <row r="1934" spans="1:9" ht="15.75">
      <c r="A1934" s="155">
        <v>1926</v>
      </c>
      <c r="B1934" s="155" t="s">
        <v>1881</v>
      </c>
      <c r="C1934" s="154">
        <v>80</v>
      </c>
      <c r="D1934" s="153">
        <v>0.7</v>
      </c>
      <c r="E1934" s="153">
        <v>0.82499999999999996</v>
      </c>
      <c r="F1934" s="153">
        <v>0.82499999999999996</v>
      </c>
      <c r="G1934" s="153">
        <v>0.82499999999999996</v>
      </c>
      <c r="H1934" s="153">
        <v>0.82499999999999996</v>
      </c>
      <c r="I1934" s="153">
        <v>0</v>
      </c>
    </row>
    <row r="1935" spans="1:9" ht="15.75">
      <c r="A1935" s="155">
        <v>1927</v>
      </c>
      <c r="B1935" s="155" t="s">
        <v>1674</v>
      </c>
      <c r="C1935" s="154">
        <v>420</v>
      </c>
      <c r="D1935" s="153">
        <v>0.8</v>
      </c>
      <c r="E1935" s="153">
        <v>0.8</v>
      </c>
      <c r="F1935" s="153">
        <v>0.8</v>
      </c>
      <c r="G1935" s="153">
        <v>0.8</v>
      </c>
      <c r="H1935" s="153">
        <v>0.8</v>
      </c>
      <c r="I1935" s="153">
        <v>0.8</v>
      </c>
    </row>
    <row r="1936" spans="1:9" ht="15.75">
      <c r="A1936" s="155">
        <v>1928</v>
      </c>
      <c r="B1936" s="155" t="s">
        <v>1880</v>
      </c>
      <c r="C1936" s="154">
        <v>300</v>
      </c>
      <c r="D1936" s="153">
        <v>0.8</v>
      </c>
      <c r="E1936" s="153">
        <v>0.8</v>
      </c>
      <c r="F1936" s="153">
        <v>0.8</v>
      </c>
      <c r="G1936" s="153">
        <v>0.8</v>
      </c>
      <c r="H1936" s="153">
        <v>0.8</v>
      </c>
      <c r="I1936" s="153">
        <v>0.8</v>
      </c>
    </row>
    <row r="1937" spans="1:9" ht="15.75">
      <c r="A1937" s="155">
        <v>1929</v>
      </c>
      <c r="B1937" s="155" t="s">
        <v>1879</v>
      </c>
      <c r="C1937" s="154">
        <v>189</v>
      </c>
      <c r="D1937" s="153">
        <v>0.79999999999999993</v>
      </c>
      <c r="E1937" s="153">
        <v>0.79999999999999993</v>
      </c>
      <c r="F1937" s="153">
        <v>0.79999999999999993</v>
      </c>
      <c r="G1937" s="153">
        <v>0.79999999999999993</v>
      </c>
      <c r="H1937" s="153">
        <v>0.79999999999999993</v>
      </c>
      <c r="I1937" s="153">
        <v>0</v>
      </c>
    </row>
    <row r="1938" spans="1:9" ht="15.75">
      <c r="A1938" s="155">
        <v>1930</v>
      </c>
      <c r="B1938" s="155" t="s">
        <v>1878</v>
      </c>
      <c r="C1938" s="154">
        <v>133.33000000000001</v>
      </c>
      <c r="D1938" s="153">
        <v>0.79999999999999993</v>
      </c>
      <c r="E1938" s="153">
        <v>0.79999999999999993</v>
      </c>
      <c r="F1938" s="153">
        <v>0.79999999999999993</v>
      </c>
      <c r="G1938" s="153">
        <v>0.79999999999999993</v>
      </c>
      <c r="H1938" s="153">
        <v>0.79999999999999993</v>
      </c>
      <c r="I1938" s="153">
        <v>0</v>
      </c>
    </row>
    <row r="1939" spans="1:9" ht="15.75">
      <c r="A1939" s="155">
        <v>1931</v>
      </c>
      <c r="B1939" s="155" t="s">
        <v>1877</v>
      </c>
      <c r="C1939" s="154">
        <v>403</v>
      </c>
      <c r="D1939" s="153">
        <v>0.82937965260545909</v>
      </c>
      <c r="E1939" s="153">
        <v>0.79999999999999993</v>
      </c>
      <c r="F1939" s="153">
        <v>0.79999999999999993</v>
      </c>
      <c r="G1939" s="153">
        <v>0.79999999999999993</v>
      </c>
      <c r="H1939" s="153">
        <v>0.79999999999999993</v>
      </c>
      <c r="I1939" s="153">
        <v>0.79999999999999993</v>
      </c>
    </row>
    <row r="1940" spans="1:9" ht="15.75">
      <c r="A1940" s="155">
        <v>1932</v>
      </c>
      <c r="B1940" s="155" t="s">
        <v>1876</v>
      </c>
      <c r="C1940" s="154">
        <v>83.333333333333329</v>
      </c>
      <c r="D1940" s="153">
        <v>1.1040000000000001</v>
      </c>
      <c r="E1940" s="153">
        <v>1.1400000000000001</v>
      </c>
      <c r="F1940" s="153">
        <v>1.1400000000000001</v>
      </c>
      <c r="G1940" s="153">
        <v>1.1400000000000001</v>
      </c>
      <c r="H1940" s="153">
        <v>1.1400000000000001</v>
      </c>
      <c r="I1940" s="153">
        <v>0</v>
      </c>
    </row>
    <row r="1941" spans="1:9" ht="15.75">
      <c r="A1941" s="155">
        <v>1933</v>
      </c>
      <c r="B1941" s="155" t="s">
        <v>1875</v>
      </c>
      <c r="C1941" s="154">
        <v>257</v>
      </c>
      <c r="D1941" s="153">
        <v>0.79999999999999993</v>
      </c>
      <c r="E1941" s="153">
        <v>0.79999999999999993</v>
      </c>
      <c r="F1941" s="153">
        <v>0.79999999999999993</v>
      </c>
      <c r="G1941" s="153">
        <v>0.79999999999999993</v>
      </c>
      <c r="H1941" s="153">
        <v>0.79999999999999993</v>
      </c>
      <c r="I1941" s="153">
        <v>0.79999999999999993</v>
      </c>
    </row>
    <row r="1942" spans="1:9" ht="15.75">
      <c r="A1942" s="155">
        <v>1934</v>
      </c>
      <c r="B1942" s="155" t="s">
        <v>1874</v>
      </c>
      <c r="C1942" s="154">
        <v>89</v>
      </c>
      <c r="D1942" s="153">
        <v>0.43820224719101125</v>
      </c>
      <c r="E1942" s="153">
        <v>0.47191011235955055</v>
      </c>
      <c r="F1942" s="153">
        <v>0.48314606741573035</v>
      </c>
      <c r="G1942" s="153">
        <v>0.550561797752809</v>
      </c>
      <c r="H1942" s="153">
        <v>0.5842696629213483</v>
      </c>
      <c r="I1942" s="153">
        <v>0.5955056179775281</v>
      </c>
    </row>
    <row r="1943" spans="1:9" ht="15.75">
      <c r="A1943" s="155">
        <v>1935</v>
      </c>
      <c r="B1943" s="155" t="s">
        <v>1873</v>
      </c>
      <c r="C1943" s="154">
        <v>277.77777777777777</v>
      </c>
      <c r="D1943" s="153">
        <v>0.80000640000000001</v>
      </c>
      <c r="E1943" s="153">
        <v>0.80000640000000001</v>
      </c>
      <c r="F1943" s="153">
        <v>0.80000640000000001</v>
      </c>
      <c r="G1943" s="153">
        <v>0.80000640000000001</v>
      </c>
      <c r="H1943" s="153">
        <v>0.80000640000000001</v>
      </c>
      <c r="I1943" s="153">
        <v>0.80000640000000001</v>
      </c>
    </row>
    <row r="1944" spans="1:9" ht="15.75">
      <c r="A1944" s="155">
        <v>1936</v>
      </c>
      <c r="B1944" s="155" t="s">
        <v>1872</v>
      </c>
      <c r="C1944" s="154">
        <v>333.33</v>
      </c>
      <c r="D1944" s="153">
        <v>1.0530105301053012</v>
      </c>
      <c r="E1944" s="153">
        <v>1.1970119701197013</v>
      </c>
      <c r="F1944" s="153">
        <v>0.99000990009900103</v>
      </c>
      <c r="G1944" s="153">
        <v>0.9990099900999011</v>
      </c>
      <c r="H1944" s="153">
        <v>1.008010080100801</v>
      </c>
      <c r="I1944" s="153">
        <v>0.96300963009630103</v>
      </c>
    </row>
    <row r="1945" spans="1:9" ht="15.75">
      <c r="A1945" s="155">
        <v>1937</v>
      </c>
      <c r="B1945" s="155" t="s">
        <v>1871</v>
      </c>
      <c r="C1945" s="154">
        <v>388.88888888888886</v>
      </c>
      <c r="D1945" s="153">
        <v>0.80000228571428589</v>
      </c>
      <c r="E1945" s="153">
        <v>0.80000228571428589</v>
      </c>
      <c r="F1945" s="153">
        <v>0.80000228571428589</v>
      </c>
      <c r="G1945" s="153">
        <v>0.80000228571428589</v>
      </c>
      <c r="H1945" s="153">
        <v>0.80000228571428589</v>
      </c>
      <c r="I1945" s="153">
        <v>0.80000228571428589</v>
      </c>
    </row>
    <row r="1946" spans="1:9" ht="15.75">
      <c r="A1946" s="155">
        <v>1938</v>
      </c>
      <c r="B1946" s="155" t="s">
        <v>1870</v>
      </c>
      <c r="C1946" s="154">
        <v>100</v>
      </c>
      <c r="D1946" s="153">
        <v>0.36</v>
      </c>
      <c r="E1946" s="153">
        <v>0.42</v>
      </c>
      <c r="F1946" s="153">
        <v>0.42</v>
      </c>
      <c r="G1946" s="153">
        <v>0.42</v>
      </c>
      <c r="H1946" s="153">
        <v>0.42</v>
      </c>
      <c r="I1946" s="153">
        <v>0.42</v>
      </c>
    </row>
    <row r="1947" spans="1:9" ht="15.75">
      <c r="A1947" s="155">
        <v>1939</v>
      </c>
      <c r="B1947" s="155" t="s">
        <v>1869</v>
      </c>
      <c r="C1947" s="154">
        <v>88.89</v>
      </c>
      <c r="D1947" s="153">
        <v>0.40499493756328048</v>
      </c>
      <c r="E1947" s="153">
        <v>0.86623917201034983</v>
      </c>
      <c r="F1947" s="153">
        <v>0.86623917201034983</v>
      </c>
      <c r="G1947" s="153">
        <v>0.86623917201034983</v>
      </c>
      <c r="H1947" s="153">
        <v>0.86623917201034983</v>
      </c>
      <c r="I1947" s="153">
        <v>0.86623917201034983</v>
      </c>
    </row>
    <row r="1948" spans="1:9" ht="15.75">
      <c r="A1948" s="155">
        <v>1940</v>
      </c>
      <c r="B1948" s="155" t="s">
        <v>1868</v>
      </c>
      <c r="C1948" s="154">
        <v>77.777777777777771</v>
      </c>
      <c r="D1948" s="153">
        <v>0.50142857142857145</v>
      </c>
      <c r="E1948" s="153">
        <v>0.50142857142857145</v>
      </c>
      <c r="F1948" s="153">
        <v>0.50142857142857145</v>
      </c>
      <c r="G1948" s="153">
        <v>0.50142857142857145</v>
      </c>
      <c r="H1948" s="153">
        <v>0.50142857142857145</v>
      </c>
      <c r="I1948" s="153">
        <v>0</v>
      </c>
    </row>
    <row r="1949" spans="1:9" ht="15.75">
      <c r="A1949" s="155">
        <v>1941</v>
      </c>
      <c r="B1949" s="155" t="s">
        <v>1867</v>
      </c>
      <c r="C1949" s="154">
        <v>77.777777777777771</v>
      </c>
      <c r="D1949" s="153">
        <v>0.12857142857142859</v>
      </c>
      <c r="E1949" s="153">
        <v>0</v>
      </c>
      <c r="F1949" s="153">
        <v>0</v>
      </c>
      <c r="G1949" s="153">
        <v>0</v>
      </c>
      <c r="H1949" s="153">
        <v>0.12857142857142859</v>
      </c>
      <c r="I1949" s="153">
        <v>0.12857142857142859</v>
      </c>
    </row>
    <row r="1950" spans="1:9" ht="15.75">
      <c r="A1950" s="155">
        <v>1942</v>
      </c>
      <c r="B1950" s="155" t="s">
        <v>1865</v>
      </c>
      <c r="C1950" s="154">
        <v>83.333333333333329</v>
      </c>
      <c r="D1950" s="153">
        <v>0.36000000000000004</v>
      </c>
      <c r="E1950" s="153">
        <v>0.36000000000000004</v>
      </c>
      <c r="F1950" s="153">
        <v>0.36000000000000004</v>
      </c>
      <c r="G1950" s="153">
        <v>0.36000000000000004</v>
      </c>
      <c r="H1950" s="153">
        <v>0.36000000000000004</v>
      </c>
      <c r="I1950" s="153">
        <v>0.36000000000000004</v>
      </c>
    </row>
    <row r="1951" spans="1:9" ht="15.75">
      <c r="A1951" s="155">
        <v>1943</v>
      </c>
      <c r="B1951" s="155" t="s">
        <v>1864</v>
      </c>
      <c r="C1951" s="154">
        <v>77.777777777777771</v>
      </c>
      <c r="D1951" s="153">
        <v>0.3342857142857143</v>
      </c>
      <c r="E1951" s="153">
        <v>0.3342857142857143</v>
      </c>
      <c r="F1951" s="153">
        <v>0.3342857142857143</v>
      </c>
      <c r="G1951" s="153">
        <v>0.3342857142857143</v>
      </c>
      <c r="H1951" s="153">
        <v>0.3342857142857143</v>
      </c>
      <c r="I1951" s="153">
        <v>0</v>
      </c>
    </row>
    <row r="1952" spans="1:9" ht="15.75">
      <c r="A1952" s="155">
        <v>1944</v>
      </c>
      <c r="B1952" s="155" t="s">
        <v>1846</v>
      </c>
      <c r="C1952" s="154">
        <v>328</v>
      </c>
      <c r="D1952" s="153">
        <v>0.98536585365853657</v>
      </c>
      <c r="E1952" s="153">
        <v>0.97195121951219521</v>
      </c>
      <c r="F1952" s="153">
        <v>0.88902439024390256</v>
      </c>
      <c r="G1952" s="153">
        <v>0.84024390243902447</v>
      </c>
      <c r="H1952" s="153">
        <v>0.81585365853658542</v>
      </c>
      <c r="I1952" s="153">
        <v>0</v>
      </c>
    </row>
    <row r="1953" spans="1:9" ht="15.75">
      <c r="A1953" s="155">
        <v>1945</v>
      </c>
      <c r="B1953" s="155" t="s">
        <v>1863</v>
      </c>
      <c r="C1953" s="154">
        <v>200</v>
      </c>
      <c r="D1953" s="153">
        <v>1.4219999999999999</v>
      </c>
      <c r="E1953" s="153">
        <v>1.3530000000000002</v>
      </c>
      <c r="F1953" s="153">
        <v>1.4219999999999999</v>
      </c>
      <c r="G1953" s="153">
        <v>1.1904000000000001</v>
      </c>
      <c r="H1953" s="153">
        <v>1.4256</v>
      </c>
      <c r="I1953" s="153">
        <v>0</v>
      </c>
    </row>
    <row r="1954" spans="1:9" ht="15.75">
      <c r="A1954" s="155">
        <v>1946</v>
      </c>
      <c r="B1954" s="155" t="s">
        <v>1862</v>
      </c>
      <c r="C1954" s="154">
        <v>133.30000000000001</v>
      </c>
      <c r="D1954" s="153">
        <v>0.79999999999999993</v>
      </c>
      <c r="E1954" s="153">
        <v>0.79999999999999993</v>
      </c>
      <c r="F1954" s="153">
        <v>0.79999999999999993</v>
      </c>
      <c r="G1954" s="153">
        <v>0.79999999999999993</v>
      </c>
      <c r="H1954" s="153">
        <v>0.79999999999999993</v>
      </c>
      <c r="I1954" s="153">
        <v>0.79999999999999993</v>
      </c>
    </row>
    <row r="1955" spans="1:9" ht="15.75">
      <c r="A1955" s="155">
        <v>1947</v>
      </c>
      <c r="B1955" s="155" t="s">
        <v>1861</v>
      </c>
      <c r="C1955" s="154">
        <v>277.77999999999997</v>
      </c>
      <c r="D1955" s="153">
        <v>0.8</v>
      </c>
      <c r="E1955" s="153">
        <v>0.8</v>
      </c>
      <c r="F1955" s="153">
        <v>0.8</v>
      </c>
      <c r="G1955" s="153">
        <v>0.8</v>
      </c>
      <c r="H1955" s="153">
        <v>0.8</v>
      </c>
      <c r="I1955" s="153">
        <v>0.8</v>
      </c>
    </row>
    <row r="1956" spans="1:9" ht="15.75">
      <c r="A1956" s="155">
        <v>1948</v>
      </c>
      <c r="B1956" s="155" t="s">
        <v>1860</v>
      </c>
      <c r="C1956" s="154">
        <v>389</v>
      </c>
      <c r="D1956" s="153">
        <v>0.79999999999999993</v>
      </c>
      <c r="E1956" s="153">
        <v>0.79999999999999993</v>
      </c>
      <c r="F1956" s="153">
        <v>0.79999999999999993</v>
      </c>
      <c r="G1956" s="153">
        <v>0.79999999999999993</v>
      </c>
      <c r="H1956" s="153">
        <v>0.79999999999999993</v>
      </c>
      <c r="I1956" s="153">
        <v>0</v>
      </c>
    </row>
    <row r="1957" spans="1:9" ht="15.75">
      <c r="A1957" s="155">
        <v>1949</v>
      </c>
      <c r="B1957" s="155" t="s">
        <v>1859</v>
      </c>
      <c r="C1957" s="154">
        <v>400</v>
      </c>
      <c r="D1957" s="153">
        <v>0.8</v>
      </c>
      <c r="E1957" s="153">
        <v>0.8</v>
      </c>
      <c r="F1957" s="153">
        <v>0.8</v>
      </c>
      <c r="G1957" s="153">
        <v>0.8</v>
      </c>
      <c r="H1957" s="153">
        <v>0.8</v>
      </c>
      <c r="I1957" s="153">
        <v>0</v>
      </c>
    </row>
    <row r="1958" spans="1:9" ht="15.75">
      <c r="A1958" s="155">
        <v>1950</v>
      </c>
      <c r="B1958" s="155" t="s">
        <v>1858</v>
      </c>
      <c r="C1958" s="154">
        <v>93.333333333333329</v>
      </c>
      <c r="D1958" s="153">
        <v>0.4285714285714286</v>
      </c>
      <c r="E1958" s="153">
        <v>0.4285714285714286</v>
      </c>
      <c r="F1958" s="153">
        <v>0.4285714285714286</v>
      </c>
      <c r="G1958" s="153">
        <v>0.4285714285714286</v>
      </c>
      <c r="H1958" s="153">
        <v>0.4285714285714286</v>
      </c>
      <c r="I1958" s="153">
        <v>0</v>
      </c>
    </row>
    <row r="1959" spans="1:9" ht="15.75">
      <c r="A1959" s="155">
        <v>1951</v>
      </c>
      <c r="B1959" s="155" t="s">
        <v>1857</v>
      </c>
      <c r="C1959" s="154">
        <v>211</v>
      </c>
      <c r="D1959" s="153">
        <v>0.8</v>
      </c>
      <c r="E1959" s="153">
        <v>0.8</v>
      </c>
      <c r="F1959" s="153">
        <v>0.8</v>
      </c>
      <c r="G1959" s="153">
        <v>0.8</v>
      </c>
      <c r="H1959" s="153">
        <v>0.8</v>
      </c>
      <c r="I1959" s="153">
        <v>0</v>
      </c>
    </row>
    <row r="1960" spans="1:9" ht="15.75">
      <c r="A1960" s="155">
        <v>1952</v>
      </c>
      <c r="B1960" s="155" t="s">
        <v>1856</v>
      </c>
      <c r="C1960" s="154">
        <v>88.888888888888886</v>
      </c>
      <c r="D1960" s="153">
        <v>1.1812500000000001</v>
      </c>
      <c r="E1960" s="153">
        <v>1.1812500000000001</v>
      </c>
      <c r="F1960" s="153">
        <v>1.1812500000000001</v>
      </c>
      <c r="G1960" s="153">
        <v>1.1812500000000001</v>
      </c>
      <c r="H1960" s="153">
        <v>1.1812500000000001</v>
      </c>
      <c r="I1960" s="153">
        <v>1.3725000000000001</v>
      </c>
    </row>
    <row r="1961" spans="1:9" ht="15.75">
      <c r="A1961" s="155">
        <v>1953</v>
      </c>
      <c r="B1961" s="155" t="s">
        <v>1855</v>
      </c>
      <c r="C1961" s="154">
        <v>77.777777777777771</v>
      </c>
      <c r="D1961" s="153">
        <v>0.42428571428571432</v>
      </c>
      <c r="E1961" s="153">
        <v>0.51428571428571435</v>
      </c>
      <c r="F1961" s="153">
        <v>0.51428571428571435</v>
      </c>
      <c r="G1961" s="153">
        <v>0.51428571428571435</v>
      </c>
      <c r="H1961" s="153">
        <v>0.51428571428571435</v>
      </c>
      <c r="I1961" s="153">
        <v>0</v>
      </c>
    </row>
    <row r="1962" spans="1:9" ht="15.75">
      <c r="A1962" s="155">
        <v>1954</v>
      </c>
      <c r="B1962" s="155" t="s">
        <v>1854</v>
      </c>
      <c r="C1962" s="154">
        <v>197.77777777777777</v>
      </c>
      <c r="D1962" s="153">
        <v>0.80000898876404491</v>
      </c>
      <c r="E1962" s="153">
        <v>0.80000898876404491</v>
      </c>
      <c r="F1962" s="153">
        <v>0.80000898876404491</v>
      </c>
      <c r="G1962" s="153">
        <v>0.80000898876404491</v>
      </c>
      <c r="H1962" s="153">
        <v>0.80000898876404491</v>
      </c>
      <c r="I1962" s="153">
        <v>0</v>
      </c>
    </row>
    <row r="1963" spans="1:9" ht="15.75">
      <c r="A1963" s="155">
        <v>1955</v>
      </c>
      <c r="B1963" s="155" t="s">
        <v>1853</v>
      </c>
      <c r="C1963" s="154">
        <v>80</v>
      </c>
      <c r="D1963" s="153">
        <v>0.2</v>
      </c>
      <c r="E1963" s="153">
        <v>0.21249999999999999</v>
      </c>
      <c r="F1963" s="153">
        <v>0.21249999999999999</v>
      </c>
      <c r="G1963" s="153">
        <v>0.21249999999999999</v>
      </c>
      <c r="H1963" s="153">
        <v>0.21249999999999999</v>
      </c>
      <c r="I1963" s="153">
        <v>0.21249999999999999</v>
      </c>
    </row>
    <row r="1964" spans="1:9" ht="15.75">
      <c r="A1964" s="155">
        <v>1956</v>
      </c>
      <c r="B1964" s="155" t="s">
        <v>1852</v>
      </c>
      <c r="C1964" s="154">
        <v>105.55555555555556</v>
      </c>
      <c r="D1964" s="153">
        <v>0.61578947368421055</v>
      </c>
      <c r="E1964" s="153">
        <v>0.62526315789473685</v>
      </c>
      <c r="F1964" s="153">
        <v>0.62526315789473685</v>
      </c>
      <c r="G1964" s="153">
        <v>0.62526315789473685</v>
      </c>
      <c r="H1964" s="153">
        <v>0.62526315789473685</v>
      </c>
      <c r="I1964" s="153">
        <v>0.69157894736842107</v>
      </c>
    </row>
    <row r="1965" spans="1:9" ht="15.75">
      <c r="A1965" s="155">
        <v>1957</v>
      </c>
      <c r="B1965" s="155" t="s">
        <v>1851</v>
      </c>
      <c r="C1965" s="154">
        <v>139</v>
      </c>
      <c r="D1965" s="153">
        <v>0.8</v>
      </c>
      <c r="E1965" s="153">
        <v>0.8</v>
      </c>
      <c r="F1965" s="153">
        <v>0.8</v>
      </c>
      <c r="G1965" s="153">
        <v>0.8</v>
      </c>
      <c r="H1965" s="153">
        <v>0.8</v>
      </c>
      <c r="I1965" s="153">
        <v>0</v>
      </c>
    </row>
    <row r="1966" spans="1:9" ht="15.75">
      <c r="A1966" s="155">
        <v>1958</v>
      </c>
      <c r="B1966" s="155" t="s">
        <v>1850</v>
      </c>
      <c r="C1966" s="154">
        <v>300</v>
      </c>
      <c r="D1966" s="153">
        <v>0.8</v>
      </c>
      <c r="E1966" s="153">
        <v>0.81600000000000006</v>
      </c>
      <c r="F1966" s="153">
        <v>0.8</v>
      </c>
      <c r="G1966" s="153">
        <v>0.8</v>
      </c>
      <c r="H1966" s="153">
        <v>0.8</v>
      </c>
      <c r="I1966" s="153">
        <v>0</v>
      </c>
    </row>
    <row r="1967" spans="1:9" ht="15.75">
      <c r="A1967" s="155">
        <v>1959</v>
      </c>
      <c r="B1967" s="155" t="s">
        <v>1849</v>
      </c>
      <c r="C1967" s="154">
        <v>250</v>
      </c>
      <c r="D1967" s="153">
        <v>0.8</v>
      </c>
      <c r="E1967" s="153">
        <v>0.8</v>
      </c>
      <c r="F1967" s="153">
        <v>0.8</v>
      </c>
      <c r="G1967" s="153">
        <v>0.8</v>
      </c>
      <c r="H1967" s="153">
        <v>0.8</v>
      </c>
      <c r="I1967" s="153">
        <v>0</v>
      </c>
    </row>
    <row r="1968" spans="1:9" ht="15.75">
      <c r="A1968" s="155">
        <v>1960</v>
      </c>
      <c r="B1968" s="155" t="s">
        <v>1848</v>
      </c>
      <c r="C1968" s="154">
        <v>200</v>
      </c>
      <c r="D1968" s="153">
        <v>0.8</v>
      </c>
      <c r="E1968" s="153">
        <v>0.8</v>
      </c>
      <c r="F1968" s="153">
        <v>0.8</v>
      </c>
      <c r="G1968" s="153">
        <v>0.8</v>
      </c>
      <c r="H1968" s="153">
        <v>0.8</v>
      </c>
      <c r="I1968" s="153">
        <v>0</v>
      </c>
    </row>
    <row r="1969" spans="1:9" ht="15.75">
      <c r="A1969" s="155">
        <v>1961</v>
      </c>
      <c r="B1969" s="155" t="s">
        <v>1847</v>
      </c>
      <c r="C1969" s="154">
        <v>200</v>
      </c>
      <c r="D1969" s="153">
        <v>0.8</v>
      </c>
      <c r="E1969" s="153">
        <v>0.8</v>
      </c>
      <c r="F1969" s="153">
        <v>0.8</v>
      </c>
      <c r="G1969" s="153">
        <v>0.8</v>
      </c>
      <c r="H1969" s="153">
        <v>0.8</v>
      </c>
      <c r="I1969" s="153">
        <v>0.8</v>
      </c>
    </row>
    <row r="1970" spans="1:9" ht="15.75">
      <c r="A1970" s="155">
        <v>1962</v>
      </c>
      <c r="B1970" s="155" t="s">
        <v>1846</v>
      </c>
      <c r="C1970" s="154">
        <v>398.2</v>
      </c>
      <c r="D1970" s="153">
        <v>0.8</v>
      </c>
      <c r="E1970" s="153">
        <v>0.8</v>
      </c>
      <c r="F1970" s="153">
        <v>0.8</v>
      </c>
      <c r="G1970" s="153">
        <v>0.8</v>
      </c>
      <c r="H1970" s="153">
        <v>0.8</v>
      </c>
      <c r="I1970" s="153">
        <v>0</v>
      </c>
    </row>
    <row r="1971" spans="1:9" ht="15.75">
      <c r="A1971" s="155">
        <v>1963</v>
      </c>
      <c r="B1971" s="155" t="s">
        <v>1845</v>
      </c>
      <c r="C1971" s="154">
        <v>77.777777777777771</v>
      </c>
      <c r="D1971" s="153">
        <v>0.3471428571428572</v>
      </c>
      <c r="E1971" s="153">
        <v>0.36000000000000004</v>
      </c>
      <c r="F1971" s="153">
        <v>0.36000000000000004</v>
      </c>
      <c r="G1971" s="153">
        <v>0.36000000000000004</v>
      </c>
      <c r="H1971" s="153">
        <v>0.37285714285714289</v>
      </c>
      <c r="I1971" s="153">
        <v>0.37285714285714289</v>
      </c>
    </row>
    <row r="1972" spans="1:9" ht="15.75">
      <c r="A1972" s="155">
        <v>1964</v>
      </c>
      <c r="B1972" s="155" t="s">
        <v>1844</v>
      </c>
      <c r="C1972" s="154">
        <v>87.777777777777771</v>
      </c>
      <c r="D1972" s="153">
        <v>0.45569620253164561</v>
      </c>
      <c r="E1972" s="153">
        <v>0.4784810126582279</v>
      </c>
      <c r="F1972" s="153">
        <v>0.4784810126582279</v>
      </c>
      <c r="G1972" s="153">
        <v>0.4784810126582279</v>
      </c>
      <c r="H1972" s="153">
        <v>0.4784810126582279</v>
      </c>
      <c r="I1972" s="153">
        <v>0.4784810126582279</v>
      </c>
    </row>
    <row r="1973" spans="1:9" ht="15.75">
      <c r="A1973" s="155">
        <v>1965</v>
      </c>
      <c r="B1973" s="155" t="s">
        <v>1843</v>
      </c>
      <c r="C1973" s="154">
        <v>300</v>
      </c>
      <c r="D1973" s="153">
        <v>0.8</v>
      </c>
      <c r="E1973" s="153">
        <v>0.8</v>
      </c>
      <c r="F1973" s="153">
        <v>0.8</v>
      </c>
      <c r="G1973" s="153">
        <v>0.8</v>
      </c>
      <c r="H1973" s="153">
        <v>0.8</v>
      </c>
      <c r="I1973" s="153">
        <v>0</v>
      </c>
    </row>
    <row r="1974" spans="1:9" ht="15.75">
      <c r="A1974" s="155">
        <v>1966</v>
      </c>
      <c r="B1974" s="155" t="s">
        <v>1842</v>
      </c>
      <c r="C1974" s="154">
        <v>167</v>
      </c>
      <c r="D1974" s="153">
        <v>0.83353293413173646</v>
      </c>
      <c r="E1974" s="153">
        <v>0.79999999999999993</v>
      </c>
      <c r="F1974" s="153">
        <v>0.79999999999999993</v>
      </c>
      <c r="G1974" s="153">
        <v>0.79999999999999993</v>
      </c>
      <c r="H1974" s="153">
        <v>0.79999999999999993</v>
      </c>
      <c r="I1974" s="153">
        <v>0</v>
      </c>
    </row>
    <row r="1975" spans="1:9" ht="15.75">
      <c r="A1975" s="155">
        <v>1967</v>
      </c>
      <c r="B1975" s="155" t="s">
        <v>1841</v>
      </c>
      <c r="C1975" s="154">
        <v>144.44</v>
      </c>
      <c r="D1975" s="153">
        <v>0.8</v>
      </c>
      <c r="E1975" s="153">
        <v>0.8</v>
      </c>
      <c r="F1975" s="153">
        <v>0.8</v>
      </c>
      <c r="G1975" s="153">
        <v>0.8</v>
      </c>
      <c r="H1975" s="153">
        <v>0.8</v>
      </c>
      <c r="I1975" s="153">
        <v>0.8</v>
      </c>
    </row>
    <row r="1976" spans="1:9" ht="15.75">
      <c r="A1976" s="155">
        <v>1968</v>
      </c>
      <c r="B1976" s="155" t="s">
        <v>1840</v>
      </c>
      <c r="C1976" s="154">
        <v>111.11</v>
      </c>
      <c r="D1976" s="153">
        <v>0.82728827288272888</v>
      </c>
      <c r="E1976" s="153">
        <v>0.80424804248042481</v>
      </c>
      <c r="F1976" s="153">
        <v>0.8</v>
      </c>
      <c r="G1976" s="153">
        <v>0.8</v>
      </c>
      <c r="H1976" s="153">
        <v>0.8</v>
      </c>
      <c r="I1976" s="153">
        <v>0</v>
      </c>
    </row>
    <row r="1977" spans="1:9" ht="15.75">
      <c r="A1977" s="155">
        <v>1969</v>
      </c>
      <c r="B1977" s="155" t="s">
        <v>1839</v>
      </c>
      <c r="C1977" s="154">
        <v>77.777777777777771</v>
      </c>
      <c r="D1977" s="153">
        <v>0.46285714285714291</v>
      </c>
      <c r="E1977" s="153">
        <v>0.50142857142857145</v>
      </c>
      <c r="F1977" s="153">
        <v>0.50142857142857145</v>
      </c>
      <c r="G1977" s="153">
        <v>0.51428571428571435</v>
      </c>
      <c r="H1977" s="153">
        <v>0.51428571428571435</v>
      </c>
      <c r="I1977" s="153">
        <v>0.51428571428571435</v>
      </c>
    </row>
    <row r="1978" spans="1:9" ht="15.75">
      <c r="A1978" s="155">
        <v>1970</v>
      </c>
      <c r="B1978" s="155" t="s">
        <v>1838</v>
      </c>
      <c r="C1978" s="154">
        <v>166.66</v>
      </c>
      <c r="D1978" s="153">
        <v>0.8</v>
      </c>
      <c r="E1978" s="153">
        <v>0.8</v>
      </c>
      <c r="F1978" s="153">
        <v>0.8</v>
      </c>
      <c r="G1978" s="153">
        <v>0.8</v>
      </c>
      <c r="H1978" s="153">
        <v>0.8</v>
      </c>
      <c r="I1978" s="153">
        <v>0</v>
      </c>
    </row>
    <row r="1979" spans="1:9" ht="15.75">
      <c r="A1979" s="155">
        <v>1971</v>
      </c>
      <c r="B1979" s="155" t="s">
        <v>1837</v>
      </c>
      <c r="C1979" s="154">
        <v>222.2</v>
      </c>
      <c r="D1979" s="153">
        <v>0.8</v>
      </c>
      <c r="E1979" s="153">
        <v>0.8</v>
      </c>
      <c r="F1979" s="153">
        <v>0.8</v>
      </c>
      <c r="G1979" s="153">
        <v>0.8</v>
      </c>
      <c r="H1979" s="153">
        <v>0.8</v>
      </c>
      <c r="I1979" s="153">
        <v>0.8</v>
      </c>
    </row>
    <row r="1980" spans="1:9" ht="15.75">
      <c r="A1980" s="155">
        <v>1972</v>
      </c>
      <c r="B1980" s="155" t="s">
        <v>1743</v>
      </c>
      <c r="C1980" s="154">
        <v>300</v>
      </c>
      <c r="D1980" s="153">
        <v>0.8</v>
      </c>
      <c r="E1980" s="153">
        <v>0.8</v>
      </c>
      <c r="F1980" s="153">
        <v>0.8</v>
      </c>
      <c r="G1980" s="153">
        <v>0.8</v>
      </c>
      <c r="H1980" s="153">
        <v>0.8</v>
      </c>
      <c r="I1980" s="153">
        <v>0</v>
      </c>
    </row>
    <row r="1981" spans="1:9" ht="15.75">
      <c r="A1981" s="155">
        <v>1973</v>
      </c>
      <c r="B1981" s="155" t="s">
        <v>1836</v>
      </c>
      <c r="C1981" s="154">
        <v>2500</v>
      </c>
      <c r="D1981" s="153">
        <v>0.82828799999999991</v>
      </c>
      <c r="E1981" s="153">
        <v>0.83366399999999996</v>
      </c>
      <c r="F1981" s="153">
        <v>0.82540800000000003</v>
      </c>
      <c r="G1981" s="153">
        <v>0.82656000000000007</v>
      </c>
      <c r="H1981" s="153">
        <v>0.81964799999999993</v>
      </c>
      <c r="I1981" s="153">
        <v>0</v>
      </c>
    </row>
    <row r="1982" spans="1:9" ht="15.75">
      <c r="A1982" s="155">
        <v>1974</v>
      </c>
      <c r="B1982" s="155" t="s">
        <v>1835</v>
      </c>
      <c r="C1982" s="154">
        <v>350</v>
      </c>
      <c r="D1982" s="153">
        <v>0.8</v>
      </c>
      <c r="E1982" s="153">
        <v>0.8</v>
      </c>
      <c r="F1982" s="153">
        <v>0.8</v>
      </c>
      <c r="G1982" s="153">
        <v>0.8</v>
      </c>
      <c r="H1982" s="153">
        <v>0.8</v>
      </c>
      <c r="I1982" s="153">
        <v>0.8</v>
      </c>
    </row>
    <row r="1983" spans="1:9" ht="15.75">
      <c r="A1983" s="155">
        <v>1975</v>
      </c>
      <c r="B1983" s="155" t="s">
        <v>1834</v>
      </c>
      <c r="C1983" s="154">
        <v>88.888888888888886</v>
      </c>
      <c r="D1983" s="153">
        <v>0.81</v>
      </c>
      <c r="E1983" s="153">
        <v>0.81</v>
      </c>
      <c r="F1983" s="153">
        <v>0.81</v>
      </c>
      <c r="G1983" s="153">
        <v>0.81</v>
      </c>
      <c r="H1983" s="153">
        <v>0.81</v>
      </c>
      <c r="I1983" s="153">
        <v>0.81</v>
      </c>
    </row>
    <row r="1984" spans="1:9" ht="15.75">
      <c r="A1984" s="155">
        <v>1976</v>
      </c>
      <c r="B1984" s="155" t="s">
        <v>1833</v>
      </c>
      <c r="C1984" s="154">
        <v>77.777777777777771</v>
      </c>
      <c r="D1984" s="153">
        <v>0.21857142857142858</v>
      </c>
      <c r="E1984" s="153">
        <v>0.2442857142857143</v>
      </c>
      <c r="F1984" s="153">
        <v>0.2442857142857143</v>
      </c>
      <c r="G1984" s="153">
        <v>0.2442857142857143</v>
      </c>
      <c r="H1984" s="153">
        <v>0.2442857142857143</v>
      </c>
      <c r="I1984" s="153">
        <v>0.2442857142857143</v>
      </c>
    </row>
    <row r="1985" spans="1:9" ht="15.75">
      <c r="A1985" s="155">
        <v>1977</v>
      </c>
      <c r="B1985" s="155" t="s">
        <v>1832</v>
      </c>
      <c r="C1985" s="154">
        <v>200</v>
      </c>
      <c r="D1985" s="153">
        <v>0.8</v>
      </c>
      <c r="E1985" s="153">
        <v>0.8</v>
      </c>
      <c r="F1985" s="153">
        <v>0.8</v>
      </c>
      <c r="G1985" s="153">
        <v>0.8</v>
      </c>
      <c r="H1985" s="153">
        <v>0.8</v>
      </c>
      <c r="I1985" s="153">
        <v>0.8</v>
      </c>
    </row>
    <row r="1986" spans="1:9" ht="15.75">
      <c r="A1986" s="155">
        <v>1978</v>
      </c>
      <c r="B1986" s="155" t="s">
        <v>1831</v>
      </c>
      <c r="C1986" s="154">
        <v>105.56</v>
      </c>
      <c r="D1986" s="153">
        <v>0.66312997347480107</v>
      </c>
      <c r="E1986" s="153">
        <v>0.85259568018188703</v>
      </c>
      <c r="F1986" s="153">
        <v>0.85259568018188703</v>
      </c>
      <c r="G1986" s="153">
        <v>0.85259568018188703</v>
      </c>
      <c r="H1986" s="153">
        <v>0.85259568018188703</v>
      </c>
      <c r="I1986" s="153">
        <v>0.85259568018188703</v>
      </c>
    </row>
    <row r="1987" spans="1:9" ht="15.75">
      <c r="A1987" s="155">
        <v>1979</v>
      </c>
      <c r="B1987" s="155" t="s">
        <v>1830</v>
      </c>
      <c r="C1987" s="154">
        <v>288.88888888888886</v>
      </c>
      <c r="D1987" s="153">
        <v>0.80000307692307704</v>
      </c>
      <c r="E1987" s="153">
        <v>0.80000307692307704</v>
      </c>
      <c r="F1987" s="153">
        <v>0.80000307692307704</v>
      </c>
      <c r="G1987" s="153">
        <v>0.80000307692307704</v>
      </c>
      <c r="H1987" s="153">
        <v>0.80000307692307704</v>
      </c>
      <c r="I1987" s="153">
        <v>0</v>
      </c>
    </row>
    <row r="1988" spans="1:9" ht="15.75">
      <c r="A1988" s="155">
        <v>1980</v>
      </c>
      <c r="B1988" s="155" t="s">
        <v>1829</v>
      </c>
      <c r="C1988" s="154">
        <v>278</v>
      </c>
      <c r="D1988" s="153">
        <v>0.8</v>
      </c>
      <c r="E1988" s="153">
        <v>0.81237410071942451</v>
      </c>
      <c r="F1988" s="153">
        <v>0.8</v>
      </c>
      <c r="G1988" s="153">
        <v>0.8</v>
      </c>
      <c r="H1988" s="153">
        <v>0.8</v>
      </c>
      <c r="I1988" s="153">
        <v>0.8</v>
      </c>
    </row>
    <row r="1989" spans="1:9" ht="15.75">
      <c r="A1989" s="155">
        <v>1981</v>
      </c>
      <c r="B1989" s="155" t="s">
        <v>1828</v>
      </c>
      <c r="C1989" s="154">
        <v>85.555555555555557</v>
      </c>
      <c r="D1989" s="153">
        <v>0.47922077922077921</v>
      </c>
      <c r="E1989" s="153">
        <v>0.47922077922077921</v>
      </c>
      <c r="F1989" s="153">
        <v>0.47922077922077921</v>
      </c>
      <c r="G1989" s="153">
        <v>0.47922077922077921</v>
      </c>
      <c r="H1989" s="153">
        <v>0.47922077922077921</v>
      </c>
      <c r="I1989" s="153">
        <v>0</v>
      </c>
    </row>
    <row r="1990" spans="1:9" ht="15.75">
      <c r="A1990" s="155">
        <v>1982</v>
      </c>
      <c r="B1990" s="155" t="s">
        <v>1827</v>
      </c>
      <c r="C1990" s="154">
        <v>535</v>
      </c>
      <c r="D1990" s="153">
        <v>1.0213084112149533</v>
      </c>
      <c r="E1990" s="153">
        <v>1.0213084112149533</v>
      </c>
      <c r="F1990" s="153">
        <v>1.0213084112149533</v>
      </c>
      <c r="G1990" s="153">
        <v>1.0213084112149533</v>
      </c>
      <c r="H1990" s="153">
        <v>1.0213084112149533</v>
      </c>
      <c r="I1990" s="153">
        <v>0.88822429906542055</v>
      </c>
    </row>
    <row r="1991" spans="1:9" ht="15.75">
      <c r="A1991" s="155">
        <v>1983</v>
      </c>
      <c r="B1991" s="155" t="s">
        <v>1826</v>
      </c>
      <c r="C1991" s="154">
        <v>185</v>
      </c>
      <c r="D1991" s="153">
        <v>0.8</v>
      </c>
      <c r="E1991" s="153">
        <v>0.8</v>
      </c>
      <c r="F1991" s="153">
        <v>0.8</v>
      </c>
      <c r="G1991" s="153">
        <v>0.8</v>
      </c>
      <c r="H1991" s="153">
        <v>0.8</v>
      </c>
      <c r="I1991" s="153">
        <v>0</v>
      </c>
    </row>
    <row r="1992" spans="1:9" ht="15.75">
      <c r="A1992" s="155">
        <v>1984</v>
      </c>
      <c r="B1992" s="155" t="s">
        <v>1825</v>
      </c>
      <c r="C1992" s="154">
        <v>100</v>
      </c>
      <c r="D1992" s="153">
        <v>0.66</v>
      </c>
      <c r="E1992" s="153">
        <v>0.71</v>
      </c>
      <c r="F1992" s="153">
        <v>0.71</v>
      </c>
      <c r="G1992" s="153">
        <v>0.71</v>
      </c>
      <c r="H1992" s="153">
        <v>0.71</v>
      </c>
      <c r="I1992" s="153">
        <v>0</v>
      </c>
    </row>
    <row r="1993" spans="1:9" ht="15.75">
      <c r="A1993" s="155">
        <v>1985</v>
      </c>
      <c r="B1993" s="155" t="s">
        <v>1824</v>
      </c>
      <c r="C1993" s="154">
        <v>80</v>
      </c>
      <c r="D1993" s="153">
        <v>0.42499999999999999</v>
      </c>
      <c r="E1993" s="153">
        <v>0.45</v>
      </c>
      <c r="F1993" s="153">
        <v>0.45</v>
      </c>
      <c r="G1993" s="153">
        <v>0.45</v>
      </c>
      <c r="H1993" s="153">
        <v>0.45</v>
      </c>
      <c r="I1993" s="153">
        <v>0.45</v>
      </c>
    </row>
    <row r="1994" spans="1:9" ht="15.75">
      <c r="A1994" s="155">
        <v>1986</v>
      </c>
      <c r="B1994" s="155" t="s">
        <v>1823</v>
      </c>
      <c r="C1994" s="154">
        <v>77.777777777777771</v>
      </c>
      <c r="D1994" s="153">
        <v>0.56571428571428573</v>
      </c>
      <c r="E1994" s="153">
        <v>0.56571428571428573</v>
      </c>
      <c r="F1994" s="153">
        <v>0.56571428571428573</v>
      </c>
      <c r="G1994" s="153">
        <v>0.56571428571428573</v>
      </c>
      <c r="H1994" s="153">
        <v>0.56571428571428573</v>
      </c>
      <c r="I1994" s="153">
        <v>0.56571428571428573</v>
      </c>
    </row>
    <row r="1995" spans="1:9" ht="15.75">
      <c r="A1995" s="155">
        <v>1987</v>
      </c>
      <c r="B1995" s="155" t="s">
        <v>1822</v>
      </c>
      <c r="C1995" s="154">
        <v>88.888888888888886</v>
      </c>
      <c r="D1995" s="153">
        <v>0.30375000000000002</v>
      </c>
      <c r="E1995" s="153">
        <v>0.30375000000000002</v>
      </c>
      <c r="F1995" s="153">
        <v>0.30375000000000002</v>
      </c>
      <c r="G1995" s="153">
        <v>0.30375000000000002</v>
      </c>
      <c r="H1995" s="153">
        <v>0.30375000000000002</v>
      </c>
      <c r="I1995" s="153">
        <v>0</v>
      </c>
    </row>
    <row r="1996" spans="1:9" ht="15.75">
      <c r="A1996" s="155">
        <v>1988</v>
      </c>
      <c r="B1996" s="155" t="s">
        <v>1821</v>
      </c>
      <c r="C1996" s="154">
        <v>100</v>
      </c>
      <c r="D1996" s="153">
        <v>1.02</v>
      </c>
      <c r="E1996" s="153">
        <v>1.08</v>
      </c>
      <c r="F1996" s="153">
        <v>1.08</v>
      </c>
      <c r="G1996" s="153">
        <v>1.08</v>
      </c>
      <c r="H1996" s="153">
        <v>1.08</v>
      </c>
      <c r="I1996" s="153">
        <v>0</v>
      </c>
    </row>
    <row r="1997" spans="1:9" ht="15.75">
      <c r="A1997" s="155">
        <v>1989</v>
      </c>
      <c r="B1997" s="155" t="s">
        <v>1820</v>
      </c>
      <c r="C1997" s="154">
        <v>100</v>
      </c>
      <c r="D1997" s="153">
        <v>0.55000000000000004</v>
      </c>
      <c r="E1997" s="153">
        <v>0.55000000000000004</v>
      </c>
      <c r="F1997" s="153">
        <v>0.67</v>
      </c>
      <c r="G1997" s="153">
        <v>0.7</v>
      </c>
      <c r="H1997" s="153">
        <v>0.71</v>
      </c>
      <c r="I1997" s="153">
        <v>0</v>
      </c>
    </row>
    <row r="1998" spans="1:9" ht="15.75">
      <c r="A1998" s="155">
        <v>1990</v>
      </c>
      <c r="B1998" s="155" t="s">
        <v>1819</v>
      </c>
      <c r="C1998" s="154">
        <v>133.33000000000001</v>
      </c>
      <c r="D1998" s="153">
        <v>0.99002475061876538</v>
      </c>
      <c r="E1998" s="153">
        <v>1.2300307507687691</v>
      </c>
      <c r="F1998" s="153">
        <v>0.94502362559063968</v>
      </c>
      <c r="G1998" s="153">
        <v>1.0410260256506412</v>
      </c>
      <c r="H1998" s="153">
        <v>1.0098252456311405</v>
      </c>
      <c r="I1998" s="153">
        <v>0</v>
      </c>
    </row>
    <row r="1999" spans="1:9" ht="15.75">
      <c r="A1999" s="155">
        <v>1991</v>
      </c>
      <c r="B1999" s="155" t="s">
        <v>1818</v>
      </c>
      <c r="C1999" s="154">
        <v>102.22222222222221</v>
      </c>
      <c r="D1999" s="153">
        <v>0.82173913043478264</v>
      </c>
      <c r="E1999" s="153">
        <v>1.0565217391304349</v>
      </c>
      <c r="F1999" s="153">
        <v>1.0565217391304349</v>
      </c>
      <c r="G1999" s="153">
        <v>1.0565217391304349</v>
      </c>
      <c r="H1999" s="153">
        <v>1.0565217391304349</v>
      </c>
      <c r="I1999" s="153">
        <v>1.0565217391304349</v>
      </c>
    </row>
    <row r="2000" spans="1:9" ht="15.75">
      <c r="A2000" s="155">
        <v>1992</v>
      </c>
      <c r="B2000" s="155" t="s">
        <v>1817</v>
      </c>
      <c r="C2000" s="154">
        <v>100</v>
      </c>
      <c r="D2000" s="153">
        <v>0.68</v>
      </c>
      <c r="E2000" s="153">
        <v>0.74</v>
      </c>
      <c r="F2000" s="153">
        <v>0.74</v>
      </c>
      <c r="G2000" s="153">
        <v>0.74</v>
      </c>
      <c r="H2000" s="153">
        <v>0.74</v>
      </c>
      <c r="I2000" s="153">
        <v>0</v>
      </c>
    </row>
    <row r="2001" spans="1:9" ht="15.75">
      <c r="A2001" s="155">
        <v>1993</v>
      </c>
      <c r="B2001" s="155" t="s">
        <v>1816</v>
      </c>
      <c r="C2001" s="154">
        <v>200</v>
      </c>
      <c r="D2001" s="153">
        <v>0.86280000000000001</v>
      </c>
      <c r="E2001" s="153">
        <v>0.91500000000000004</v>
      </c>
      <c r="F2001" s="153">
        <v>0.8</v>
      </c>
      <c r="G2001" s="153">
        <v>0.8</v>
      </c>
      <c r="H2001" s="153">
        <v>0.8</v>
      </c>
      <c r="I2001" s="153">
        <v>0</v>
      </c>
    </row>
    <row r="2002" spans="1:9" ht="15.75">
      <c r="A2002" s="155">
        <v>1994</v>
      </c>
      <c r="B2002" s="155" t="s">
        <v>1815</v>
      </c>
      <c r="C2002" s="154">
        <v>222</v>
      </c>
      <c r="D2002" s="153">
        <v>0.79999999999999993</v>
      </c>
      <c r="E2002" s="153">
        <v>0.79999999999999993</v>
      </c>
      <c r="F2002" s="153">
        <v>0.79999999999999993</v>
      </c>
      <c r="G2002" s="153">
        <v>0.79999999999999993</v>
      </c>
      <c r="H2002" s="153">
        <v>0.79999999999999993</v>
      </c>
      <c r="I2002" s="153">
        <v>0.79999999999999993</v>
      </c>
    </row>
    <row r="2003" spans="1:9" ht="15.75">
      <c r="A2003" s="155">
        <v>1995</v>
      </c>
      <c r="B2003" s="155" t="s">
        <v>1814</v>
      </c>
      <c r="C2003" s="154">
        <v>88.888888888888886</v>
      </c>
      <c r="D2003" s="153">
        <v>0.13500000000000001</v>
      </c>
      <c r="E2003" s="153">
        <v>0.59625000000000006</v>
      </c>
      <c r="F2003" s="153">
        <v>0.59625000000000006</v>
      </c>
      <c r="G2003" s="153">
        <v>0.59625000000000006</v>
      </c>
      <c r="H2003" s="153">
        <v>0.59625000000000006</v>
      </c>
      <c r="I2003" s="153">
        <v>0.59625000000000006</v>
      </c>
    </row>
    <row r="2004" spans="1:9" ht="15.75">
      <c r="A2004" s="155">
        <v>1996</v>
      </c>
      <c r="B2004" s="155" t="s">
        <v>1813</v>
      </c>
      <c r="C2004" s="154">
        <v>382.22</v>
      </c>
      <c r="D2004" s="153">
        <v>0.79999999999999993</v>
      </c>
      <c r="E2004" s="153">
        <v>0.79999999999999993</v>
      </c>
      <c r="F2004" s="153">
        <v>0.79999999999999993</v>
      </c>
      <c r="G2004" s="153">
        <v>0.79999999999999993</v>
      </c>
      <c r="H2004" s="153">
        <v>0.79999999999999993</v>
      </c>
      <c r="I2004" s="153">
        <v>0.79999999999999993</v>
      </c>
    </row>
    <row r="2005" spans="1:9" ht="15.75">
      <c r="A2005" s="155">
        <v>1997</v>
      </c>
      <c r="B2005" s="155" t="s">
        <v>1812</v>
      </c>
      <c r="C2005" s="154">
        <v>149</v>
      </c>
      <c r="D2005" s="153">
        <v>0.84</v>
      </c>
      <c r="E2005" s="153">
        <v>0.82872483221476512</v>
      </c>
      <c r="F2005" s="153">
        <v>0.8</v>
      </c>
      <c r="G2005" s="153">
        <v>0.8</v>
      </c>
      <c r="H2005" s="153">
        <v>0.8</v>
      </c>
      <c r="I2005" s="153">
        <v>0.8</v>
      </c>
    </row>
    <row r="2006" spans="1:9" ht="15.75">
      <c r="A2006" s="155">
        <v>1998</v>
      </c>
      <c r="B2006" s="155" t="s">
        <v>1811</v>
      </c>
      <c r="C2006" s="154">
        <v>220</v>
      </c>
      <c r="D2006" s="153">
        <v>0.8</v>
      </c>
      <c r="E2006" s="153">
        <v>0.8</v>
      </c>
      <c r="F2006" s="153">
        <v>0.8</v>
      </c>
      <c r="G2006" s="153">
        <v>0.8</v>
      </c>
      <c r="H2006" s="153">
        <v>0.8</v>
      </c>
      <c r="I2006" s="153">
        <v>0.8</v>
      </c>
    </row>
    <row r="2007" spans="1:9" ht="15.75">
      <c r="A2007" s="155">
        <v>1999</v>
      </c>
      <c r="B2007" s="155" t="s">
        <v>1810</v>
      </c>
      <c r="C2007" s="154">
        <v>131</v>
      </c>
      <c r="D2007" s="153">
        <v>0.79999999999999993</v>
      </c>
      <c r="E2007" s="153">
        <v>0.79999999999999993</v>
      </c>
      <c r="F2007" s="153">
        <v>0.79999999999999993</v>
      </c>
      <c r="G2007" s="153">
        <v>0.79999999999999993</v>
      </c>
      <c r="H2007" s="153">
        <v>0.79999999999999993</v>
      </c>
      <c r="I2007" s="153">
        <v>0.79999999999999993</v>
      </c>
    </row>
    <row r="2008" spans="1:9" ht="15.75">
      <c r="A2008" s="155">
        <v>2000</v>
      </c>
      <c r="B2008" s="155" t="s">
        <v>1809</v>
      </c>
      <c r="C2008" s="154">
        <v>111.1</v>
      </c>
      <c r="D2008" s="153">
        <v>0.9908190819081909</v>
      </c>
      <c r="E2008" s="153">
        <v>1.9175517551755177</v>
      </c>
      <c r="F2008" s="153">
        <v>1.3926192619261928</v>
      </c>
      <c r="G2008" s="153">
        <v>1.2838883888388839</v>
      </c>
      <c r="H2008" s="153">
        <v>1.3486948694869487</v>
      </c>
      <c r="I2008" s="153">
        <v>0</v>
      </c>
    </row>
    <row r="2009" spans="1:9" ht="15.75">
      <c r="A2009" s="155">
        <v>2001</v>
      </c>
      <c r="B2009" s="155" t="s">
        <v>1808</v>
      </c>
      <c r="C2009" s="154">
        <v>117</v>
      </c>
      <c r="D2009" s="153">
        <v>0.79999999999999993</v>
      </c>
      <c r="E2009" s="153">
        <v>0.79999999999999993</v>
      </c>
      <c r="F2009" s="153">
        <v>0.79999999999999993</v>
      </c>
      <c r="G2009" s="153">
        <v>0.79999999999999993</v>
      </c>
      <c r="H2009" s="153">
        <v>0</v>
      </c>
      <c r="I2009" s="153">
        <v>0</v>
      </c>
    </row>
    <row r="2010" spans="1:9" ht="15.75">
      <c r="A2010" s="155">
        <v>2002</v>
      </c>
      <c r="B2010" s="155" t="s">
        <v>1807</v>
      </c>
      <c r="C2010" s="154">
        <v>77.777777777777771</v>
      </c>
      <c r="D2010" s="153">
        <v>0.72000000000000008</v>
      </c>
      <c r="E2010" s="153">
        <v>0.72000000000000008</v>
      </c>
      <c r="F2010" s="153">
        <v>0.72000000000000008</v>
      </c>
      <c r="G2010" s="153">
        <v>0.72000000000000008</v>
      </c>
      <c r="H2010" s="153">
        <v>0.72000000000000008</v>
      </c>
      <c r="I2010" s="153">
        <v>0.72000000000000008</v>
      </c>
    </row>
    <row r="2011" spans="1:9" ht="15.75">
      <c r="A2011" s="155">
        <v>2003</v>
      </c>
      <c r="B2011" s="155" t="s">
        <v>1806</v>
      </c>
      <c r="C2011" s="154">
        <v>222.22</v>
      </c>
      <c r="D2011" s="153">
        <v>0.8</v>
      </c>
      <c r="E2011" s="153">
        <v>0.8</v>
      </c>
      <c r="F2011" s="153">
        <v>0.8</v>
      </c>
      <c r="G2011" s="153">
        <v>0.8</v>
      </c>
      <c r="H2011" s="153">
        <v>0.8</v>
      </c>
      <c r="I2011" s="153">
        <v>0</v>
      </c>
    </row>
    <row r="2012" spans="1:9" ht="15.75">
      <c r="A2012" s="155">
        <v>2004</v>
      </c>
      <c r="B2012" s="155" t="s">
        <v>1805</v>
      </c>
      <c r="C2012" s="154">
        <v>133</v>
      </c>
      <c r="D2012" s="153">
        <v>0.8</v>
      </c>
      <c r="E2012" s="153">
        <v>0.8</v>
      </c>
      <c r="F2012" s="153">
        <v>0.8</v>
      </c>
      <c r="G2012" s="153">
        <v>0.8</v>
      </c>
      <c r="H2012" s="153">
        <v>0.8</v>
      </c>
      <c r="I2012" s="153">
        <v>0.8</v>
      </c>
    </row>
    <row r="2013" spans="1:9" ht="15.75">
      <c r="A2013" s="155">
        <v>2005</v>
      </c>
      <c r="B2013" s="155" t="s">
        <v>1804</v>
      </c>
      <c r="C2013" s="154">
        <v>144.44</v>
      </c>
      <c r="D2013" s="153">
        <v>0.8</v>
      </c>
      <c r="E2013" s="153">
        <v>0.8</v>
      </c>
      <c r="F2013" s="153">
        <v>0.8</v>
      </c>
      <c r="G2013" s="153">
        <v>0.8</v>
      </c>
      <c r="H2013" s="153">
        <v>0.8</v>
      </c>
      <c r="I2013" s="153">
        <v>0</v>
      </c>
    </row>
    <row r="2014" spans="1:9" ht="15.75">
      <c r="A2014" s="155">
        <v>2006</v>
      </c>
      <c r="B2014" s="155" t="s">
        <v>1803</v>
      </c>
      <c r="C2014" s="154">
        <v>133.33000000000001</v>
      </c>
      <c r="D2014" s="153">
        <v>0.79999999999999993</v>
      </c>
      <c r="E2014" s="153">
        <v>0.79999999999999993</v>
      </c>
      <c r="F2014" s="153">
        <v>0.79999999999999993</v>
      </c>
      <c r="G2014" s="153">
        <v>0.79999999999999993</v>
      </c>
      <c r="H2014" s="153">
        <v>0.79999999999999993</v>
      </c>
      <c r="I2014" s="153">
        <v>0.79999999999999993</v>
      </c>
    </row>
    <row r="2015" spans="1:9" ht="15.75">
      <c r="A2015" s="155">
        <v>2007</v>
      </c>
      <c r="B2015" s="155" t="s">
        <v>1802</v>
      </c>
      <c r="C2015" s="154">
        <v>111.11</v>
      </c>
      <c r="D2015" s="153">
        <v>0.94131941319413193</v>
      </c>
      <c r="E2015" s="153">
        <v>0.8</v>
      </c>
      <c r="F2015" s="153">
        <v>0.87075870758707585</v>
      </c>
      <c r="G2015" s="153">
        <v>0.82755827558275585</v>
      </c>
      <c r="H2015" s="153">
        <v>0.81315813158131578</v>
      </c>
      <c r="I2015" s="153">
        <v>0.85275852758527582</v>
      </c>
    </row>
    <row r="2016" spans="1:9" ht="15.75">
      <c r="A2016" s="155">
        <v>2008</v>
      </c>
      <c r="B2016" s="155" t="s">
        <v>1801</v>
      </c>
      <c r="C2016" s="154">
        <v>77.777777777777771</v>
      </c>
      <c r="D2016" s="153">
        <v>0.36000000000000004</v>
      </c>
      <c r="E2016" s="153">
        <v>0.41142857142857148</v>
      </c>
      <c r="F2016" s="153">
        <v>0.41142857142857148</v>
      </c>
      <c r="G2016" s="153">
        <v>0.41142857142857148</v>
      </c>
      <c r="H2016" s="153">
        <v>0.41142857142857148</v>
      </c>
      <c r="I2016" s="153">
        <v>0.41142857142857148</v>
      </c>
    </row>
    <row r="2017" spans="1:9" ht="15.75">
      <c r="A2017" s="155">
        <v>2009</v>
      </c>
      <c r="B2017" s="155" t="s">
        <v>1800</v>
      </c>
      <c r="C2017" s="154">
        <v>71.11</v>
      </c>
      <c r="D2017" s="153">
        <v>7.0313598649978909E-2</v>
      </c>
      <c r="E2017" s="153">
        <v>8.4376318379974682E-2</v>
      </c>
      <c r="F2017" s="153">
        <v>0.12656447756996203</v>
      </c>
      <c r="G2017" s="153">
        <v>0.12656447756996203</v>
      </c>
      <c r="H2017" s="153">
        <v>0.14062719729995782</v>
      </c>
      <c r="I2017" s="153">
        <v>0.14062719729995782</v>
      </c>
    </row>
    <row r="2018" spans="1:9" ht="15.75">
      <c r="A2018" s="155">
        <v>2010</v>
      </c>
      <c r="B2018" s="155" t="s">
        <v>1799</v>
      </c>
      <c r="C2018" s="154">
        <v>77.777777777777771</v>
      </c>
      <c r="D2018" s="153">
        <v>0.32142857142857145</v>
      </c>
      <c r="E2018" s="153">
        <v>0.32142857142857145</v>
      </c>
      <c r="F2018" s="153">
        <v>0.32142857142857145</v>
      </c>
      <c r="G2018" s="153">
        <v>0.32142857142857145</v>
      </c>
      <c r="H2018" s="153">
        <v>0.32142857142857145</v>
      </c>
      <c r="I2018" s="153">
        <v>0.32142857142857145</v>
      </c>
    </row>
    <row r="2019" spans="1:9" ht="15.75">
      <c r="A2019" s="155">
        <v>2011</v>
      </c>
      <c r="B2019" s="155" t="s">
        <v>1798</v>
      </c>
      <c r="C2019" s="154">
        <v>77.777777777777771</v>
      </c>
      <c r="D2019" s="153">
        <v>0.18000000000000002</v>
      </c>
      <c r="E2019" s="153">
        <v>0.18000000000000002</v>
      </c>
      <c r="F2019" s="153">
        <v>0.20571428571428574</v>
      </c>
      <c r="G2019" s="153">
        <v>0.20571428571428574</v>
      </c>
      <c r="H2019" s="153">
        <v>0.20571428571428574</v>
      </c>
      <c r="I2019" s="153">
        <v>0</v>
      </c>
    </row>
    <row r="2020" spans="1:9" ht="15.75">
      <c r="A2020" s="155">
        <v>2012</v>
      </c>
      <c r="B2020" s="155" t="s">
        <v>1797</v>
      </c>
      <c r="C2020" s="154">
        <v>100</v>
      </c>
      <c r="D2020" s="153">
        <v>0.85</v>
      </c>
      <c r="E2020" s="153">
        <v>0.85</v>
      </c>
      <c r="F2020" s="153">
        <v>0.85</v>
      </c>
      <c r="G2020" s="153">
        <v>0.85</v>
      </c>
      <c r="H2020" s="153">
        <v>0.85</v>
      </c>
      <c r="I2020" s="153">
        <v>0</v>
      </c>
    </row>
    <row r="2021" spans="1:9" ht="15.75">
      <c r="A2021" s="155">
        <v>2013</v>
      </c>
      <c r="B2021" s="155" t="s">
        <v>1796</v>
      </c>
      <c r="C2021" s="154">
        <v>222</v>
      </c>
      <c r="D2021" s="153">
        <v>0.79999999999999993</v>
      </c>
      <c r="E2021" s="153">
        <v>0.79999999999999993</v>
      </c>
      <c r="F2021" s="153">
        <v>0.79999999999999993</v>
      </c>
      <c r="G2021" s="153">
        <v>0.79999999999999993</v>
      </c>
      <c r="H2021" s="153">
        <v>0.79999999999999993</v>
      </c>
      <c r="I2021" s="153">
        <v>0.79999999999999993</v>
      </c>
    </row>
    <row r="2022" spans="1:9" ht="15.75">
      <c r="A2022" s="155">
        <v>2014</v>
      </c>
      <c r="B2022" s="155" t="s">
        <v>1795</v>
      </c>
      <c r="C2022" s="154">
        <v>200</v>
      </c>
      <c r="D2022" s="153">
        <v>0.94200000000000006</v>
      </c>
      <c r="E2022" s="153">
        <v>0.98580000000000001</v>
      </c>
      <c r="F2022" s="153">
        <v>0.88019999999999998</v>
      </c>
      <c r="G2022" s="153">
        <v>0.85499999999999998</v>
      </c>
      <c r="H2022" s="153">
        <v>0.82499999999999996</v>
      </c>
      <c r="I2022" s="153">
        <v>0.94499999999999995</v>
      </c>
    </row>
    <row r="2023" spans="1:9" ht="15.75">
      <c r="A2023" s="155">
        <v>2015</v>
      </c>
      <c r="B2023" s="155" t="s">
        <v>1794</v>
      </c>
      <c r="C2023" s="154">
        <v>151.4</v>
      </c>
      <c r="D2023" s="153">
        <v>0.8</v>
      </c>
      <c r="E2023" s="153">
        <v>0.8</v>
      </c>
      <c r="F2023" s="153">
        <v>0.8</v>
      </c>
      <c r="G2023" s="153">
        <v>0.8</v>
      </c>
      <c r="H2023" s="153">
        <v>0.8</v>
      </c>
      <c r="I2023" s="153">
        <v>0</v>
      </c>
    </row>
    <row r="2024" spans="1:9" ht="15.75">
      <c r="A2024" s="155">
        <v>2016</v>
      </c>
      <c r="B2024" s="155" t="s">
        <v>1793</v>
      </c>
      <c r="C2024" s="154">
        <v>94.444444444444443</v>
      </c>
      <c r="D2024" s="153">
        <v>0.40235294117647058</v>
      </c>
      <c r="E2024" s="153">
        <v>0.40235294117647058</v>
      </c>
      <c r="F2024" s="153">
        <v>0.40235294117647058</v>
      </c>
      <c r="G2024" s="153">
        <v>0.40235294117647058</v>
      </c>
      <c r="H2024" s="153">
        <v>0.41294117647058826</v>
      </c>
      <c r="I2024" s="153">
        <v>0</v>
      </c>
    </row>
    <row r="2025" spans="1:9" ht="15.75">
      <c r="A2025" s="155">
        <v>2017</v>
      </c>
      <c r="B2025" s="155" t="s">
        <v>1792</v>
      </c>
      <c r="C2025" s="154">
        <v>105.55555555555556</v>
      </c>
      <c r="D2025" s="153">
        <v>0.74842105263157899</v>
      </c>
      <c r="E2025" s="153">
        <v>0.74842105263157899</v>
      </c>
      <c r="F2025" s="153">
        <v>0.74842105263157899</v>
      </c>
      <c r="G2025" s="153">
        <v>0.74842105263157899</v>
      </c>
      <c r="H2025" s="153">
        <v>0.74842105263157899</v>
      </c>
      <c r="I2025" s="153">
        <v>0.74842105263157899</v>
      </c>
    </row>
    <row r="2026" spans="1:9" ht="15.75">
      <c r="A2026" s="155">
        <v>2018</v>
      </c>
      <c r="B2026" s="155" t="s">
        <v>1791</v>
      </c>
      <c r="C2026" s="154">
        <v>134.69999999999999</v>
      </c>
      <c r="D2026" s="153">
        <v>1.1878247958426134</v>
      </c>
      <c r="E2026" s="153">
        <v>1.2893838158871569</v>
      </c>
      <c r="F2026" s="153">
        <v>0.98589458054936918</v>
      </c>
      <c r="G2026" s="153">
        <v>0.93244246473645143</v>
      </c>
      <c r="H2026" s="153">
        <v>1.0785449146250929</v>
      </c>
      <c r="I2026" s="153">
        <v>0</v>
      </c>
    </row>
    <row r="2027" spans="1:9" ht="15.75">
      <c r="A2027" s="155">
        <v>2019</v>
      </c>
      <c r="B2027" s="155" t="s">
        <v>1790</v>
      </c>
      <c r="C2027" s="154">
        <v>128</v>
      </c>
      <c r="D2027" s="153">
        <v>1.390625</v>
      </c>
      <c r="E2027" s="153">
        <v>1.390625</v>
      </c>
      <c r="F2027" s="153">
        <v>1.225625</v>
      </c>
      <c r="G2027" s="153">
        <v>1.19875</v>
      </c>
      <c r="H2027" s="153">
        <v>1.328125</v>
      </c>
      <c r="I2027" s="153">
        <v>0</v>
      </c>
    </row>
    <row r="2028" spans="1:9" ht="15.75">
      <c r="A2028" s="155">
        <v>2020</v>
      </c>
      <c r="B2028" s="155" t="s">
        <v>1789</v>
      </c>
      <c r="C2028" s="154">
        <v>612</v>
      </c>
      <c r="D2028" s="153">
        <v>0.8</v>
      </c>
      <c r="E2028" s="153">
        <v>0.8</v>
      </c>
      <c r="F2028" s="153">
        <v>0.8</v>
      </c>
      <c r="G2028" s="153">
        <v>0.8</v>
      </c>
      <c r="H2028" s="153">
        <v>0.8</v>
      </c>
      <c r="I2028" s="153">
        <v>0</v>
      </c>
    </row>
    <row r="2029" spans="1:9" ht="15.75">
      <c r="A2029" s="155">
        <v>2021</v>
      </c>
      <c r="B2029" s="155" t="s">
        <v>1788</v>
      </c>
      <c r="C2029" s="154">
        <v>206</v>
      </c>
      <c r="D2029" s="153">
        <v>0.8</v>
      </c>
      <c r="E2029" s="153">
        <v>0.8</v>
      </c>
      <c r="F2029" s="153">
        <v>0.8</v>
      </c>
      <c r="G2029" s="153">
        <v>0.8</v>
      </c>
      <c r="H2029" s="153">
        <v>0.8</v>
      </c>
      <c r="I2029" s="153">
        <v>0</v>
      </c>
    </row>
    <row r="2030" spans="1:9" ht="15.75">
      <c r="A2030" s="155">
        <v>2022</v>
      </c>
      <c r="B2030" s="155" t="s">
        <v>1787</v>
      </c>
      <c r="C2030" s="154">
        <v>77.777777777777771</v>
      </c>
      <c r="D2030" s="153">
        <v>0.70714285714285718</v>
      </c>
      <c r="E2030" s="153">
        <v>0.70714285714285718</v>
      </c>
      <c r="F2030" s="153">
        <v>0.72000000000000008</v>
      </c>
      <c r="G2030" s="153">
        <v>0.72000000000000008</v>
      </c>
      <c r="H2030" s="153">
        <v>0.72000000000000008</v>
      </c>
      <c r="I2030" s="153">
        <v>0</v>
      </c>
    </row>
    <row r="2031" spans="1:9" ht="15.75">
      <c r="A2031" s="155">
        <v>2023</v>
      </c>
      <c r="B2031" s="155" t="s">
        <v>1786</v>
      </c>
      <c r="C2031" s="154">
        <v>205.55555555555554</v>
      </c>
      <c r="D2031" s="153">
        <v>0.80001729729729743</v>
      </c>
      <c r="E2031" s="153">
        <v>0.80001729729729743</v>
      </c>
      <c r="F2031" s="153">
        <v>0.80001729729729743</v>
      </c>
      <c r="G2031" s="153">
        <v>0.80001729729729743</v>
      </c>
      <c r="H2031" s="153">
        <v>0.80001729729729743</v>
      </c>
      <c r="I2031" s="153">
        <v>0</v>
      </c>
    </row>
    <row r="2032" spans="1:9" ht="15.75">
      <c r="A2032" s="155">
        <v>2024</v>
      </c>
      <c r="B2032" s="155" t="s">
        <v>1785</v>
      </c>
      <c r="C2032" s="154">
        <v>220</v>
      </c>
      <c r="D2032" s="153">
        <v>0.8</v>
      </c>
      <c r="E2032" s="153">
        <v>0.8</v>
      </c>
      <c r="F2032" s="153">
        <v>0.8</v>
      </c>
      <c r="G2032" s="153">
        <v>0.8</v>
      </c>
      <c r="H2032" s="153">
        <v>0.8</v>
      </c>
      <c r="I2032" s="153">
        <v>0.8</v>
      </c>
    </row>
    <row r="2033" spans="1:9" ht="15.75">
      <c r="A2033" s="155">
        <v>2025</v>
      </c>
      <c r="B2033" s="155" t="s">
        <v>1784</v>
      </c>
      <c r="C2033" s="154">
        <v>100</v>
      </c>
      <c r="D2033" s="153">
        <v>0.14000000000000001</v>
      </c>
      <c r="E2033" s="153">
        <v>0.14000000000000001</v>
      </c>
      <c r="F2033" s="153">
        <v>0.14000000000000001</v>
      </c>
      <c r="G2033" s="153">
        <v>0.18</v>
      </c>
      <c r="H2033" s="153">
        <v>0.18</v>
      </c>
      <c r="I2033" s="153">
        <v>0.18</v>
      </c>
    </row>
    <row r="2034" spans="1:9" ht="15.75">
      <c r="A2034" s="155">
        <v>2026</v>
      </c>
      <c r="B2034" s="155" t="s">
        <v>1783</v>
      </c>
      <c r="C2034" s="154">
        <v>188.88888888888889</v>
      </c>
      <c r="D2034" s="153">
        <v>0.80000470588235295</v>
      </c>
      <c r="E2034" s="153">
        <v>0.80000470588235295</v>
      </c>
      <c r="F2034" s="153">
        <v>0.80000470588235295</v>
      </c>
      <c r="G2034" s="153">
        <v>0.80000470588235295</v>
      </c>
      <c r="H2034" s="153">
        <v>0.80000470588235295</v>
      </c>
      <c r="I2034" s="153">
        <v>0</v>
      </c>
    </row>
    <row r="2035" spans="1:9" ht="15.75">
      <c r="A2035" s="155">
        <v>2027</v>
      </c>
      <c r="B2035" s="155" t="s">
        <v>1782</v>
      </c>
      <c r="C2035" s="154">
        <v>77.777777777777771</v>
      </c>
      <c r="D2035" s="153">
        <v>0.9771428571428572</v>
      </c>
      <c r="E2035" s="153">
        <v>1.1185714285714288</v>
      </c>
      <c r="F2035" s="153">
        <v>1.1185714285714288</v>
      </c>
      <c r="G2035" s="153">
        <v>1.1185714285714288</v>
      </c>
      <c r="H2035" s="153">
        <v>1.1185714285714288</v>
      </c>
      <c r="I2035" s="153">
        <v>1.1185714285714288</v>
      </c>
    </row>
    <row r="2036" spans="1:9" ht="15.75">
      <c r="A2036" s="155">
        <v>2028</v>
      </c>
      <c r="B2036" s="155" t="s">
        <v>1780</v>
      </c>
      <c r="C2036" s="154">
        <v>133</v>
      </c>
      <c r="D2036" s="153">
        <v>1.0502255639097744</v>
      </c>
      <c r="E2036" s="153">
        <v>1.069172932330827</v>
      </c>
      <c r="F2036" s="153">
        <v>0.98796992481203016</v>
      </c>
      <c r="G2036" s="153">
        <v>0.96992481203007519</v>
      </c>
      <c r="H2036" s="153">
        <v>0.89413533834586467</v>
      </c>
      <c r="I2036" s="153">
        <v>0</v>
      </c>
    </row>
    <row r="2037" spans="1:9" ht="15.75">
      <c r="A2037" s="155">
        <v>2029</v>
      </c>
      <c r="B2037" s="155" t="s">
        <v>1779</v>
      </c>
      <c r="C2037" s="154">
        <v>77.777777777777771</v>
      </c>
      <c r="D2037" s="153">
        <v>0.29571428571428576</v>
      </c>
      <c r="E2037" s="153">
        <v>0.29571428571428576</v>
      </c>
      <c r="F2037" s="153">
        <v>0.29571428571428576</v>
      </c>
      <c r="G2037" s="153">
        <v>0.29571428571428576</v>
      </c>
      <c r="H2037" s="153">
        <v>0.29571428571428576</v>
      </c>
      <c r="I2037" s="153">
        <v>0</v>
      </c>
    </row>
    <row r="2038" spans="1:9" ht="15.75">
      <c r="A2038" s="155">
        <v>2030</v>
      </c>
      <c r="B2038" s="155" t="s">
        <v>1778</v>
      </c>
      <c r="C2038" s="154">
        <v>133</v>
      </c>
      <c r="D2038" s="153">
        <v>0.8</v>
      </c>
      <c r="E2038" s="153">
        <v>0.8</v>
      </c>
      <c r="F2038" s="153">
        <v>0.8</v>
      </c>
      <c r="G2038" s="153">
        <v>0.8</v>
      </c>
      <c r="H2038" s="153">
        <v>0.8</v>
      </c>
      <c r="I2038" s="153">
        <v>0.8</v>
      </c>
    </row>
    <row r="2039" spans="1:9" ht="15.75">
      <c r="A2039" s="155">
        <v>2031</v>
      </c>
      <c r="B2039" s="155" t="s">
        <v>1777</v>
      </c>
      <c r="C2039" s="154">
        <v>71.111111111111114</v>
      </c>
      <c r="D2039" s="153">
        <v>0.50624999999999998</v>
      </c>
      <c r="E2039" s="153">
        <v>0.50624999999999998</v>
      </c>
      <c r="F2039" s="153">
        <v>0.54843750000000002</v>
      </c>
      <c r="G2039" s="153">
        <v>0.59062499999999996</v>
      </c>
      <c r="H2039" s="153">
        <v>0.87187499999999996</v>
      </c>
      <c r="I2039" s="153">
        <v>0.92812499999999998</v>
      </c>
    </row>
    <row r="2040" spans="1:9" ht="15.75">
      <c r="A2040" s="155">
        <v>2032</v>
      </c>
      <c r="B2040" s="155" t="s">
        <v>1776</v>
      </c>
      <c r="C2040" s="154">
        <v>166.66</v>
      </c>
      <c r="D2040" s="153">
        <v>0.8</v>
      </c>
      <c r="E2040" s="153">
        <v>0.8</v>
      </c>
      <c r="F2040" s="153">
        <v>0.8</v>
      </c>
      <c r="G2040" s="153">
        <v>0.8</v>
      </c>
      <c r="H2040" s="153">
        <v>0.8</v>
      </c>
      <c r="I2040" s="153">
        <v>0.8</v>
      </c>
    </row>
    <row r="2041" spans="1:9" ht="15.75">
      <c r="A2041" s="155">
        <v>2033</v>
      </c>
      <c r="B2041" s="155" t="s">
        <v>1775</v>
      </c>
      <c r="C2041" s="154">
        <v>117</v>
      </c>
      <c r="D2041" s="153">
        <v>0.79999999999999993</v>
      </c>
      <c r="E2041" s="153">
        <v>0.79999999999999993</v>
      </c>
      <c r="F2041" s="153">
        <v>0.79999999999999993</v>
      </c>
      <c r="G2041" s="153">
        <v>0.79999999999999993</v>
      </c>
      <c r="H2041" s="153">
        <v>0.79999999999999993</v>
      </c>
      <c r="I2041" s="153">
        <v>0.79999999999999993</v>
      </c>
    </row>
    <row r="2042" spans="1:9" ht="15.75">
      <c r="A2042" s="155">
        <v>2034</v>
      </c>
      <c r="B2042" s="155" t="s">
        <v>1774</v>
      </c>
      <c r="C2042" s="154">
        <v>171</v>
      </c>
      <c r="D2042" s="153">
        <v>0.86596491228070183</v>
      </c>
      <c r="E2042" s="153">
        <v>0.89918128654970753</v>
      </c>
      <c r="F2042" s="153">
        <v>0.8</v>
      </c>
      <c r="G2042" s="153">
        <v>0.88093567251461979</v>
      </c>
      <c r="H2042" s="153">
        <v>0.83181286549707611</v>
      </c>
      <c r="I2042" s="153">
        <v>0</v>
      </c>
    </row>
    <row r="2043" spans="1:9" ht="15.75">
      <c r="A2043" s="155">
        <v>2035</v>
      </c>
      <c r="B2043" s="155" t="s">
        <v>1773</v>
      </c>
      <c r="C2043" s="154">
        <v>75.555555555555557</v>
      </c>
      <c r="D2043" s="153">
        <v>0.50294117647058822</v>
      </c>
      <c r="E2043" s="153">
        <v>0.62205882352941178</v>
      </c>
      <c r="F2043" s="153">
        <v>0.62205882352941178</v>
      </c>
      <c r="G2043" s="153">
        <v>0.62205882352941178</v>
      </c>
      <c r="H2043" s="153">
        <v>0.62205882352941178</v>
      </c>
      <c r="I2043" s="153">
        <v>0.62205882352941178</v>
      </c>
    </row>
    <row r="2044" spans="1:9" ht="15.75">
      <c r="A2044" s="155">
        <v>2036</v>
      </c>
      <c r="B2044" s="155" t="s">
        <v>1772</v>
      </c>
      <c r="C2044" s="154">
        <v>133.33000000000001</v>
      </c>
      <c r="D2044" s="153">
        <v>0.79999999999999993</v>
      </c>
      <c r="E2044" s="153">
        <v>0.79999999999999993</v>
      </c>
      <c r="F2044" s="153">
        <v>0.79999999999999993</v>
      </c>
      <c r="G2044" s="153">
        <v>0.79999999999999993</v>
      </c>
      <c r="H2044" s="153">
        <v>0.79999999999999993</v>
      </c>
      <c r="I2044" s="153">
        <v>0.79999999999999993</v>
      </c>
    </row>
    <row r="2045" spans="1:9" ht="15.75">
      <c r="A2045" s="155">
        <v>2037</v>
      </c>
      <c r="B2045" s="155" t="s">
        <v>1771</v>
      </c>
      <c r="C2045" s="154">
        <v>88.888888888888886</v>
      </c>
      <c r="D2045" s="153">
        <v>0.21375</v>
      </c>
      <c r="E2045" s="153">
        <v>0.22500000000000001</v>
      </c>
      <c r="F2045" s="153">
        <v>0.22500000000000001</v>
      </c>
      <c r="G2045" s="153">
        <v>0.22500000000000001</v>
      </c>
      <c r="H2045" s="153">
        <v>0.22500000000000001</v>
      </c>
      <c r="I2045" s="153">
        <v>0.22500000000000001</v>
      </c>
    </row>
    <row r="2046" spans="1:9" ht="15.75">
      <c r="A2046" s="155">
        <v>2038</v>
      </c>
      <c r="B2046" s="155" t="s">
        <v>1770</v>
      </c>
      <c r="C2046" s="154">
        <v>77.777777777777771</v>
      </c>
      <c r="D2046" s="153">
        <v>0.9771428571428572</v>
      </c>
      <c r="E2046" s="153">
        <v>0</v>
      </c>
      <c r="F2046" s="153">
        <v>0.19285714285714287</v>
      </c>
      <c r="G2046" s="153">
        <v>0.19285714285714287</v>
      </c>
      <c r="H2046" s="153">
        <v>0.19285714285714287</v>
      </c>
      <c r="I2046" s="153">
        <v>0.19285714285714287</v>
      </c>
    </row>
    <row r="2047" spans="1:9" ht="15.75">
      <c r="A2047" s="155">
        <v>2039</v>
      </c>
      <c r="B2047" s="155" t="s">
        <v>1769</v>
      </c>
      <c r="C2047" s="154">
        <v>77.78</v>
      </c>
      <c r="D2047" s="153">
        <v>0.24427873489328875</v>
      </c>
      <c r="E2047" s="153">
        <v>0.65569555155566983</v>
      </c>
      <c r="F2047" s="153">
        <v>0.65569555155566983</v>
      </c>
      <c r="G2047" s="153">
        <v>0.65569555155566983</v>
      </c>
      <c r="H2047" s="153">
        <v>0.65569555155566983</v>
      </c>
      <c r="I2047" s="153">
        <v>0.65569555155566983</v>
      </c>
    </row>
    <row r="2048" spans="1:9" ht="15.75">
      <c r="A2048" s="155">
        <v>2040</v>
      </c>
      <c r="B2048" s="155" t="s">
        <v>1768</v>
      </c>
      <c r="C2048" s="154">
        <v>111.11</v>
      </c>
      <c r="D2048" s="153">
        <v>0.8</v>
      </c>
      <c r="E2048" s="153">
        <v>0.8</v>
      </c>
      <c r="F2048" s="153">
        <v>0.8</v>
      </c>
      <c r="G2048" s="153">
        <v>0.8</v>
      </c>
      <c r="H2048" s="153">
        <v>0.8</v>
      </c>
      <c r="I2048" s="153">
        <v>0</v>
      </c>
    </row>
    <row r="2049" spans="1:9" ht="15.75">
      <c r="A2049" s="155">
        <v>2041</v>
      </c>
      <c r="B2049" s="155" t="s">
        <v>1767</v>
      </c>
      <c r="C2049" s="154">
        <v>142.22</v>
      </c>
      <c r="D2049" s="153">
        <v>0.79999999999999993</v>
      </c>
      <c r="E2049" s="153">
        <v>0.79999999999999993</v>
      </c>
      <c r="F2049" s="153">
        <v>0.79999999999999993</v>
      </c>
      <c r="G2049" s="153">
        <v>0.79999999999999993</v>
      </c>
      <c r="H2049" s="153">
        <v>0.79999999999999993</v>
      </c>
      <c r="I2049" s="153">
        <v>0.79999999999999993</v>
      </c>
    </row>
    <row r="2050" spans="1:9" ht="15.75">
      <c r="A2050" s="155">
        <v>2042</v>
      </c>
      <c r="B2050" s="155" t="s">
        <v>1766</v>
      </c>
      <c r="C2050" s="154">
        <v>197.78</v>
      </c>
      <c r="D2050" s="153">
        <v>0.79999999999999993</v>
      </c>
      <c r="E2050" s="153">
        <v>0.79999999999999993</v>
      </c>
      <c r="F2050" s="153">
        <v>0.79999999999999993</v>
      </c>
      <c r="G2050" s="153">
        <v>0.79999999999999993</v>
      </c>
      <c r="H2050" s="153">
        <v>0.79999999999999993</v>
      </c>
      <c r="I2050" s="153">
        <v>0.79999999999999993</v>
      </c>
    </row>
    <row r="2051" spans="1:9" ht="15.75">
      <c r="A2051" s="155">
        <v>2043</v>
      </c>
      <c r="B2051" s="155" t="s">
        <v>1765</v>
      </c>
      <c r="C2051" s="154">
        <v>111.11</v>
      </c>
      <c r="D2051" s="153">
        <v>0.8</v>
      </c>
      <c r="E2051" s="153">
        <v>0.8</v>
      </c>
      <c r="F2051" s="153">
        <v>0.8</v>
      </c>
      <c r="G2051" s="153">
        <v>0.8</v>
      </c>
      <c r="H2051" s="153">
        <v>0.8</v>
      </c>
      <c r="I2051" s="153">
        <v>0</v>
      </c>
    </row>
    <row r="2052" spans="1:9" ht="15.75">
      <c r="A2052" s="155">
        <v>2044</v>
      </c>
      <c r="B2052" s="155" t="s">
        <v>1764</v>
      </c>
      <c r="C2052" s="154">
        <v>77.78</v>
      </c>
      <c r="D2052" s="153">
        <v>0.65569555155566983</v>
      </c>
      <c r="E2052" s="153">
        <v>0.68140910259706866</v>
      </c>
      <c r="F2052" s="153">
        <v>0.68140910259706866</v>
      </c>
      <c r="G2052" s="153">
        <v>0.68140910259706866</v>
      </c>
      <c r="H2052" s="153">
        <v>0.68140910259706866</v>
      </c>
      <c r="I2052" s="153">
        <v>0</v>
      </c>
    </row>
    <row r="2053" spans="1:9" ht="15.75">
      <c r="A2053" s="155">
        <v>2045</v>
      </c>
      <c r="B2053" s="155" t="s">
        <v>1763</v>
      </c>
      <c r="C2053" s="154">
        <v>100</v>
      </c>
      <c r="D2053" s="153">
        <v>0.18</v>
      </c>
      <c r="E2053" s="153">
        <v>0.22</v>
      </c>
      <c r="F2053" s="153">
        <v>0.22</v>
      </c>
      <c r="G2053" s="153">
        <v>0.22</v>
      </c>
      <c r="H2053" s="153">
        <v>0.22</v>
      </c>
      <c r="I2053" s="153">
        <v>0.22</v>
      </c>
    </row>
    <row r="2054" spans="1:9" ht="15.75">
      <c r="A2054" s="155">
        <v>2046</v>
      </c>
      <c r="B2054" s="155" t="s">
        <v>1762</v>
      </c>
      <c r="C2054" s="154">
        <v>105.56</v>
      </c>
      <c r="D2054" s="153">
        <v>0.62523683213338388</v>
      </c>
      <c r="E2054" s="153">
        <v>0.72944297082228116</v>
      </c>
      <c r="F2054" s="153">
        <v>0.72944297082228116</v>
      </c>
      <c r="G2054" s="153">
        <v>0.72944297082228116</v>
      </c>
      <c r="H2054" s="153">
        <v>0.72944297082228116</v>
      </c>
      <c r="I2054" s="153">
        <v>0</v>
      </c>
    </row>
    <row r="2055" spans="1:9" ht="15.75">
      <c r="A2055" s="155">
        <v>2047</v>
      </c>
      <c r="B2055" s="155" t="s">
        <v>1761</v>
      </c>
      <c r="C2055" s="154">
        <v>166.67</v>
      </c>
      <c r="D2055" s="153">
        <v>0.80000000000000016</v>
      </c>
      <c r="E2055" s="153">
        <v>0.80000000000000016</v>
      </c>
      <c r="F2055" s="153">
        <v>0.80000000000000016</v>
      </c>
      <c r="G2055" s="153">
        <v>0.80000000000000016</v>
      </c>
      <c r="H2055" s="153">
        <v>0.80000000000000016</v>
      </c>
      <c r="I2055" s="153">
        <v>0.80000000000000016</v>
      </c>
    </row>
    <row r="2056" spans="1:9" ht="15.75">
      <c r="A2056" s="155">
        <v>2048</v>
      </c>
      <c r="B2056" s="155" t="s">
        <v>1760</v>
      </c>
      <c r="C2056" s="154">
        <v>80</v>
      </c>
      <c r="D2056" s="153">
        <v>0.52500000000000002</v>
      </c>
      <c r="E2056" s="153">
        <v>0.52500000000000002</v>
      </c>
      <c r="F2056" s="153">
        <v>0.52500000000000002</v>
      </c>
      <c r="G2056" s="153">
        <v>0.52500000000000002</v>
      </c>
      <c r="H2056" s="153">
        <v>0.52500000000000002</v>
      </c>
      <c r="I2056" s="153">
        <v>0</v>
      </c>
    </row>
    <row r="2057" spans="1:9" ht="15.75">
      <c r="A2057" s="155">
        <v>2049</v>
      </c>
      <c r="B2057" s="155" t="s">
        <v>1759</v>
      </c>
      <c r="C2057" s="154">
        <v>111.11</v>
      </c>
      <c r="D2057" s="153">
        <v>1.1160111601116012</v>
      </c>
      <c r="E2057" s="153">
        <v>1.0260102601026011</v>
      </c>
      <c r="F2057" s="153">
        <v>0.95400954009540095</v>
      </c>
      <c r="G2057" s="153">
        <v>0.91800918009180088</v>
      </c>
      <c r="H2057" s="153">
        <v>0.82800828008280081</v>
      </c>
      <c r="I2057" s="153">
        <v>0.95400954009540095</v>
      </c>
    </row>
    <row r="2058" spans="1:9" ht="15.75">
      <c r="A2058" s="155">
        <v>2050</v>
      </c>
      <c r="B2058" s="155" t="s">
        <v>1757</v>
      </c>
      <c r="C2058" s="154">
        <v>111.11</v>
      </c>
      <c r="D2058" s="153">
        <v>1.1340113401134011</v>
      </c>
      <c r="E2058" s="153">
        <v>1.0756907569075691</v>
      </c>
      <c r="F2058" s="153">
        <v>1.0389703897038971</v>
      </c>
      <c r="G2058" s="153">
        <v>0.84456844568445688</v>
      </c>
      <c r="H2058" s="153">
        <v>0.89640896408964088</v>
      </c>
      <c r="I2058" s="153">
        <v>0</v>
      </c>
    </row>
    <row r="2059" spans="1:9" ht="15.75">
      <c r="A2059" s="155">
        <v>2051</v>
      </c>
      <c r="B2059" s="155" t="s">
        <v>1756</v>
      </c>
      <c r="C2059" s="154">
        <v>166.67</v>
      </c>
      <c r="D2059" s="153">
        <v>0.80000000000000016</v>
      </c>
      <c r="E2059" s="153">
        <v>0.80000000000000016</v>
      </c>
      <c r="F2059" s="153">
        <v>0.80000000000000016</v>
      </c>
      <c r="G2059" s="153">
        <v>0.80000000000000016</v>
      </c>
      <c r="H2059" s="153">
        <v>0.80000000000000016</v>
      </c>
      <c r="I2059" s="153">
        <v>0</v>
      </c>
    </row>
    <row r="2060" spans="1:9" ht="15.75">
      <c r="A2060" s="155">
        <v>2052</v>
      </c>
      <c r="B2060" s="155" t="s">
        <v>1755</v>
      </c>
      <c r="C2060" s="154">
        <v>71.11</v>
      </c>
      <c r="D2060" s="153">
        <v>5.6250878919983129E-2</v>
      </c>
      <c r="E2060" s="153">
        <v>5.6250878919983129E-2</v>
      </c>
      <c r="F2060" s="153">
        <v>5.6250878919983129E-2</v>
      </c>
      <c r="G2060" s="153">
        <v>8.4376318379974682E-2</v>
      </c>
      <c r="H2060" s="153">
        <v>8.4376318379974682E-2</v>
      </c>
      <c r="I2060" s="153">
        <v>8.4376318379974682E-2</v>
      </c>
    </row>
    <row r="2061" spans="1:9" ht="15.75">
      <c r="A2061" s="155">
        <v>2053</v>
      </c>
      <c r="B2061" s="155" t="s">
        <v>1754</v>
      </c>
      <c r="C2061" s="154">
        <v>166.67</v>
      </c>
      <c r="D2061" s="153">
        <v>0.80000000000000016</v>
      </c>
      <c r="E2061" s="153">
        <v>0.80000000000000016</v>
      </c>
      <c r="F2061" s="153">
        <v>0.80000000000000016</v>
      </c>
      <c r="G2061" s="153">
        <v>0.80000000000000016</v>
      </c>
      <c r="H2061" s="153">
        <v>0.80000000000000016</v>
      </c>
      <c r="I2061" s="153">
        <v>0.80000000000000016</v>
      </c>
    </row>
    <row r="2062" spans="1:9" ht="15.75">
      <c r="A2062" s="155">
        <v>2054</v>
      </c>
      <c r="B2062" s="155" t="s">
        <v>1753</v>
      </c>
      <c r="C2062" s="154">
        <v>950</v>
      </c>
      <c r="D2062" s="153">
        <v>0.29473684210526313</v>
      </c>
      <c r="E2062" s="153">
        <v>0.30315789473684213</v>
      </c>
      <c r="F2062" s="153">
        <v>0.29473684210526313</v>
      </c>
      <c r="G2062" s="153">
        <v>0.31326315789473685</v>
      </c>
      <c r="H2062" s="153">
        <v>0.8</v>
      </c>
      <c r="I2062" s="153">
        <v>0</v>
      </c>
    </row>
    <row r="2063" spans="1:9" ht="15.75">
      <c r="A2063" s="155">
        <v>2055</v>
      </c>
      <c r="B2063" s="155" t="s">
        <v>1753</v>
      </c>
      <c r="C2063" s="154">
        <v>350</v>
      </c>
      <c r="D2063" s="153">
        <v>0.82285714285714284</v>
      </c>
      <c r="E2063" s="153">
        <v>0.8</v>
      </c>
      <c r="F2063" s="153">
        <v>1.0057142857142858</v>
      </c>
      <c r="G2063" s="153">
        <v>1.0971428571428572</v>
      </c>
      <c r="H2063" s="153">
        <v>1.0628571428571429</v>
      </c>
      <c r="I2063" s="153">
        <v>1.1657142857142857</v>
      </c>
    </row>
    <row r="2064" spans="1:9" ht="15.75">
      <c r="A2064" s="155">
        <v>2056</v>
      </c>
      <c r="B2064" s="155" t="s">
        <v>1752</v>
      </c>
      <c r="C2064" s="154">
        <v>333.33</v>
      </c>
      <c r="D2064" s="153">
        <v>0</v>
      </c>
      <c r="E2064" s="153">
        <v>0</v>
      </c>
      <c r="F2064" s="153">
        <v>0</v>
      </c>
      <c r="G2064" s="153">
        <v>0.8</v>
      </c>
      <c r="H2064" s="153">
        <v>0.8</v>
      </c>
      <c r="I2064" s="153">
        <v>0</v>
      </c>
    </row>
    <row r="2065" spans="1:9" ht="15.75">
      <c r="A2065" s="155">
        <v>2057</v>
      </c>
      <c r="B2065" s="155" t="s">
        <v>1751</v>
      </c>
      <c r="C2065" s="154">
        <v>388.89</v>
      </c>
      <c r="D2065" s="153">
        <v>0</v>
      </c>
      <c r="E2065" s="153">
        <v>0</v>
      </c>
      <c r="F2065" s="153">
        <v>0</v>
      </c>
      <c r="G2065" s="153">
        <v>0.8</v>
      </c>
      <c r="H2065" s="153">
        <v>0.8</v>
      </c>
      <c r="I2065" s="153">
        <v>0</v>
      </c>
    </row>
    <row r="2066" spans="1:9" ht="15.75">
      <c r="A2066" s="155">
        <v>2058</v>
      </c>
      <c r="B2066" s="155" t="s">
        <v>1750</v>
      </c>
      <c r="C2066" s="154">
        <v>222.22</v>
      </c>
      <c r="D2066" s="153">
        <v>0.8</v>
      </c>
      <c r="E2066" s="153">
        <v>0.8</v>
      </c>
      <c r="F2066" s="153">
        <v>0.8</v>
      </c>
      <c r="G2066" s="153">
        <v>0.8</v>
      </c>
      <c r="H2066" s="153">
        <v>0.8</v>
      </c>
      <c r="I2066" s="153">
        <v>0</v>
      </c>
    </row>
    <row r="2067" spans="1:9" ht="15.75">
      <c r="A2067" s="155">
        <v>2059</v>
      </c>
      <c r="B2067" s="155" t="s">
        <v>1749</v>
      </c>
      <c r="C2067" s="154">
        <v>338.89</v>
      </c>
      <c r="D2067" s="153">
        <v>0.80000000000000016</v>
      </c>
      <c r="E2067" s="153">
        <v>0.80000000000000016</v>
      </c>
      <c r="F2067" s="153">
        <v>0.80000000000000016</v>
      </c>
      <c r="G2067" s="153">
        <v>0.80000000000000016</v>
      </c>
      <c r="H2067" s="153">
        <v>0.80000000000000016</v>
      </c>
      <c r="I2067" s="153">
        <v>0</v>
      </c>
    </row>
    <row r="2068" spans="1:9" ht="15.75">
      <c r="A2068" s="155">
        <v>2060</v>
      </c>
      <c r="B2068" s="155" t="s">
        <v>1748</v>
      </c>
      <c r="C2068" s="154">
        <v>133.33000000000001</v>
      </c>
      <c r="D2068" s="153">
        <v>0</v>
      </c>
      <c r="E2068" s="153">
        <v>0</v>
      </c>
      <c r="F2068" s="153">
        <v>0</v>
      </c>
      <c r="G2068" s="153">
        <v>0.79999999999999993</v>
      </c>
      <c r="H2068" s="153">
        <v>0.79999999999999993</v>
      </c>
      <c r="I2068" s="153">
        <v>0</v>
      </c>
    </row>
    <row r="2069" spans="1:9" ht="15.75">
      <c r="A2069" s="155">
        <v>2061</v>
      </c>
      <c r="B2069" s="155" t="s">
        <v>1747</v>
      </c>
      <c r="C2069" s="154">
        <v>800</v>
      </c>
      <c r="D2069" s="153">
        <v>0.8</v>
      </c>
      <c r="E2069" s="153">
        <v>0.8</v>
      </c>
      <c r="F2069" s="153">
        <v>0.8</v>
      </c>
      <c r="G2069" s="153">
        <v>0.8</v>
      </c>
      <c r="H2069" s="153">
        <v>0.8</v>
      </c>
      <c r="I2069" s="153">
        <v>0</v>
      </c>
    </row>
    <row r="2070" spans="1:9" ht="15.75">
      <c r="A2070" s="155">
        <v>2062</v>
      </c>
      <c r="B2070" s="155" t="s">
        <v>1746</v>
      </c>
      <c r="C2070" s="154">
        <v>800</v>
      </c>
      <c r="D2070" s="153">
        <v>0.8</v>
      </c>
      <c r="E2070" s="153">
        <v>0.8</v>
      </c>
      <c r="F2070" s="153">
        <v>0.8</v>
      </c>
      <c r="G2070" s="153">
        <v>0.8</v>
      </c>
      <c r="H2070" s="153">
        <v>0.8</v>
      </c>
      <c r="I2070" s="153">
        <v>0</v>
      </c>
    </row>
    <row r="2071" spans="1:9" ht="15.75">
      <c r="A2071" s="155">
        <v>2063</v>
      </c>
      <c r="B2071" s="155" t="s">
        <v>1745</v>
      </c>
      <c r="C2071" s="154">
        <v>200</v>
      </c>
      <c r="D2071" s="153">
        <v>0.8</v>
      </c>
      <c r="E2071" s="153">
        <v>0.8</v>
      </c>
      <c r="F2071" s="153">
        <v>0.8</v>
      </c>
      <c r="G2071" s="153">
        <v>0.8</v>
      </c>
      <c r="H2071" s="153">
        <v>0.8</v>
      </c>
      <c r="I2071" s="153">
        <v>0</v>
      </c>
    </row>
    <row r="2072" spans="1:9" ht="15.75">
      <c r="A2072" s="155">
        <v>2064</v>
      </c>
      <c r="B2072" s="155" t="s">
        <v>3731</v>
      </c>
      <c r="C2072" s="154">
        <v>108.89</v>
      </c>
      <c r="D2072" s="153">
        <v>1.001010193773533</v>
      </c>
      <c r="E2072" s="153">
        <v>1</v>
      </c>
      <c r="F2072" s="153">
        <v>0.10101937735329232</v>
      </c>
      <c r="G2072" s="153">
        <v>0.11020295711268252</v>
      </c>
      <c r="H2072" s="153">
        <v>0.11938653687207273</v>
      </c>
      <c r="I2072" s="153">
        <v>0</v>
      </c>
    </row>
    <row r="2073" spans="1:9" ht="15.75">
      <c r="A2073" s="155">
        <v>2065</v>
      </c>
      <c r="B2073" s="155" t="s">
        <v>3732</v>
      </c>
      <c r="C2073" s="154">
        <v>72.22</v>
      </c>
      <c r="D2073" s="153">
        <v>0</v>
      </c>
      <c r="E2073" s="153">
        <v>0</v>
      </c>
      <c r="F2073" s="153">
        <v>6.9232899473829962E-2</v>
      </c>
      <c r="G2073" s="153">
        <v>0.24923843810578789</v>
      </c>
      <c r="H2073" s="153">
        <v>0.24923843810578789</v>
      </c>
      <c r="I2073" s="153">
        <v>0</v>
      </c>
    </row>
    <row r="2074" spans="1:9" ht="15.75">
      <c r="A2074" s="155">
        <v>2066</v>
      </c>
      <c r="B2074" s="155" t="s">
        <v>3733</v>
      </c>
      <c r="C2074" s="154">
        <v>725.56</v>
      </c>
      <c r="D2074" s="153">
        <v>0.8</v>
      </c>
      <c r="E2074" s="153">
        <v>0.8</v>
      </c>
      <c r="F2074" s="153">
        <v>0.8</v>
      </c>
      <c r="G2074" s="153">
        <v>0.8</v>
      </c>
      <c r="H2074" s="153">
        <v>0.8</v>
      </c>
      <c r="I2074" s="153">
        <v>0</v>
      </c>
    </row>
    <row r="2075" spans="1:9" ht="15.75">
      <c r="A2075" s="155">
        <v>2067</v>
      </c>
      <c r="B2075" s="155" t="s">
        <v>1744</v>
      </c>
      <c r="C2075" s="154">
        <v>105.55555555555556</v>
      </c>
      <c r="D2075" s="153">
        <v>0.55894736842105264</v>
      </c>
      <c r="E2075" s="153">
        <v>0.68210526315789477</v>
      </c>
      <c r="F2075" s="153">
        <v>0.68210526315789477</v>
      </c>
      <c r="G2075" s="153">
        <v>0.68210526315789477</v>
      </c>
      <c r="H2075" s="153">
        <v>0.68210526315789477</v>
      </c>
      <c r="I2075" s="153">
        <v>0.68210526315789477</v>
      </c>
    </row>
    <row r="2076" spans="1:9" ht="15.75">
      <c r="A2076" s="155">
        <v>2068</v>
      </c>
      <c r="B2076" s="155" t="s">
        <v>1743</v>
      </c>
      <c r="C2076" s="154">
        <v>100</v>
      </c>
      <c r="D2076" s="153">
        <v>0.63</v>
      </c>
      <c r="E2076" s="153">
        <v>0.63</v>
      </c>
      <c r="F2076" s="153">
        <v>0.63</v>
      </c>
      <c r="G2076" s="153">
        <v>0.63</v>
      </c>
      <c r="H2076" s="153">
        <v>0.71</v>
      </c>
      <c r="I2076" s="153">
        <v>0</v>
      </c>
    </row>
    <row r="2077" spans="1:9" ht="15.75">
      <c r="A2077" s="155">
        <v>2069</v>
      </c>
      <c r="B2077" s="155" t="s">
        <v>1742</v>
      </c>
      <c r="C2077" s="154">
        <v>210</v>
      </c>
      <c r="D2077" s="153">
        <v>0.8</v>
      </c>
      <c r="E2077" s="153">
        <v>0.8</v>
      </c>
      <c r="F2077" s="153">
        <v>0.8</v>
      </c>
      <c r="G2077" s="153">
        <v>0.8</v>
      </c>
      <c r="H2077" s="153">
        <v>0.8</v>
      </c>
      <c r="I2077" s="153">
        <v>0.8</v>
      </c>
    </row>
    <row r="2078" spans="1:9" ht="15.75">
      <c r="A2078" s="155">
        <v>2070</v>
      </c>
      <c r="B2078" s="155" t="s">
        <v>1741</v>
      </c>
      <c r="C2078" s="154">
        <v>195</v>
      </c>
      <c r="D2078" s="153">
        <v>0.8</v>
      </c>
      <c r="E2078" s="153">
        <v>0.8</v>
      </c>
      <c r="F2078" s="153">
        <v>0.8</v>
      </c>
      <c r="G2078" s="153">
        <v>0.8</v>
      </c>
      <c r="H2078" s="153">
        <v>0.8</v>
      </c>
      <c r="I2078" s="153">
        <v>0.8</v>
      </c>
    </row>
    <row r="2079" spans="1:9" ht="15.75">
      <c r="A2079" s="155">
        <v>2071</v>
      </c>
      <c r="B2079" s="155" t="s">
        <v>1740</v>
      </c>
      <c r="C2079" s="154">
        <v>77.78</v>
      </c>
      <c r="D2079" s="153">
        <v>0.66855232707636925</v>
      </c>
      <c r="E2079" s="153">
        <v>0.79712008228336328</v>
      </c>
      <c r="F2079" s="153">
        <v>0.79712008228336328</v>
      </c>
      <c r="G2079" s="153">
        <v>0.79712008228336328</v>
      </c>
      <c r="H2079" s="153">
        <v>0.79712008228336328</v>
      </c>
      <c r="I2079" s="153">
        <v>0.79712008228336328</v>
      </c>
    </row>
    <row r="2080" spans="1:9" ht="15.75">
      <c r="A2080" s="155">
        <v>2072</v>
      </c>
      <c r="B2080" s="155" t="s">
        <v>1739</v>
      </c>
      <c r="C2080" s="154">
        <v>600</v>
      </c>
      <c r="D2080" s="153">
        <v>0.90666666666666662</v>
      </c>
      <c r="E2080" s="153">
        <v>0.90666666666666662</v>
      </c>
      <c r="F2080" s="153">
        <v>0.8</v>
      </c>
      <c r="G2080" s="153">
        <v>0.93919999999999992</v>
      </c>
      <c r="H2080" s="153">
        <v>1.0484</v>
      </c>
      <c r="I2080" s="153">
        <v>0</v>
      </c>
    </row>
    <row r="2081" spans="1:9" ht="15.75">
      <c r="A2081" s="155">
        <v>2073</v>
      </c>
      <c r="B2081" s="155" t="s">
        <v>1738</v>
      </c>
      <c r="C2081" s="154">
        <v>77.777777777777771</v>
      </c>
      <c r="D2081" s="153">
        <v>0.23142857142857146</v>
      </c>
      <c r="E2081" s="153">
        <v>0.28285714285714286</v>
      </c>
      <c r="F2081" s="153">
        <v>0.28285714285714286</v>
      </c>
      <c r="G2081" s="153">
        <v>0.28285714285714286</v>
      </c>
      <c r="H2081" s="153">
        <v>0.28285714285714286</v>
      </c>
      <c r="I2081" s="153">
        <v>0.28285714285714286</v>
      </c>
    </row>
    <row r="2082" spans="1:9" ht="15.75">
      <c r="A2082" s="155">
        <v>2074</v>
      </c>
      <c r="B2082" s="155" t="s">
        <v>1737</v>
      </c>
      <c r="C2082" s="154">
        <v>102.22222222222221</v>
      </c>
      <c r="D2082" s="153">
        <v>0.81195652173913047</v>
      </c>
      <c r="E2082" s="153">
        <v>0.81195652173913047</v>
      </c>
      <c r="F2082" s="153">
        <v>0.948913043478261</v>
      </c>
      <c r="G2082" s="153">
        <v>0.99782608695652186</v>
      </c>
      <c r="H2082" s="153">
        <v>1.0565217391304349</v>
      </c>
      <c r="I2082" s="153">
        <v>1.0565217391304349</v>
      </c>
    </row>
    <row r="2083" spans="1:9" ht="15.75">
      <c r="A2083" s="155">
        <v>2075</v>
      </c>
      <c r="B2083" s="155" t="s">
        <v>1736</v>
      </c>
      <c r="C2083" s="154">
        <v>150</v>
      </c>
      <c r="D2083" s="153">
        <v>0.8</v>
      </c>
      <c r="E2083" s="153">
        <v>0.85973333333333335</v>
      </c>
      <c r="F2083" s="153">
        <v>0.8</v>
      </c>
      <c r="G2083" s="153">
        <v>0.82666666666666666</v>
      </c>
      <c r="H2083" s="153">
        <v>0.8</v>
      </c>
      <c r="I2083" s="153">
        <v>0.8</v>
      </c>
    </row>
    <row r="2084" spans="1:9" ht="15.75">
      <c r="A2084" s="155">
        <v>2076</v>
      </c>
      <c r="B2084" s="155" t="s">
        <v>1735</v>
      </c>
      <c r="C2084" s="154">
        <v>200</v>
      </c>
      <c r="D2084" s="153">
        <v>0.83400000000000007</v>
      </c>
      <c r="E2084" s="153">
        <v>0.8</v>
      </c>
      <c r="F2084" s="153">
        <v>0.81</v>
      </c>
      <c r="G2084" s="153">
        <v>0.8</v>
      </c>
      <c r="H2084" s="153">
        <v>0.8</v>
      </c>
      <c r="I2084" s="153">
        <v>0.81</v>
      </c>
    </row>
    <row r="2085" spans="1:9" ht="15.75">
      <c r="A2085" s="155">
        <v>2077</v>
      </c>
      <c r="B2085" s="155" t="s">
        <v>1734</v>
      </c>
      <c r="C2085" s="154">
        <v>102.22222222222221</v>
      </c>
      <c r="D2085" s="153">
        <v>0.9</v>
      </c>
      <c r="E2085" s="153">
        <v>0.95869565217391317</v>
      </c>
      <c r="F2085" s="153">
        <v>0.95869565217391317</v>
      </c>
      <c r="G2085" s="153">
        <v>0.95869565217391317</v>
      </c>
      <c r="H2085" s="153">
        <v>0.95869565217391317</v>
      </c>
      <c r="I2085" s="153">
        <v>0.95869565217391317</v>
      </c>
    </row>
    <row r="2086" spans="1:9" ht="15.75">
      <c r="A2086" s="155">
        <v>2078</v>
      </c>
      <c r="B2086" s="155" t="s">
        <v>1733</v>
      </c>
      <c r="C2086" s="154">
        <v>77.777777777777771</v>
      </c>
      <c r="D2086" s="153">
        <v>0.9771428571428572</v>
      </c>
      <c r="E2086" s="153">
        <v>0.9771428571428572</v>
      </c>
      <c r="F2086" s="153">
        <v>0.9771428571428572</v>
      </c>
      <c r="G2086" s="153">
        <v>0.9771428571428572</v>
      </c>
      <c r="H2086" s="153">
        <v>0.9771428571428572</v>
      </c>
      <c r="I2086" s="153">
        <v>0.9771428571428572</v>
      </c>
    </row>
    <row r="2087" spans="1:9" ht="15.75">
      <c r="A2087" s="155">
        <v>2079</v>
      </c>
      <c r="B2087" s="155" t="s">
        <v>1732</v>
      </c>
      <c r="C2087" s="154">
        <v>72.222222222222214</v>
      </c>
      <c r="D2087" s="153">
        <v>5.5384615384615393E-2</v>
      </c>
      <c r="E2087" s="153">
        <v>5.5384615384615393E-2</v>
      </c>
      <c r="F2087" s="153">
        <v>5.5384615384615393E-2</v>
      </c>
      <c r="G2087" s="153">
        <v>5.5384615384615393E-2</v>
      </c>
      <c r="H2087" s="153">
        <v>5.5384615384615393E-2</v>
      </c>
      <c r="I2087" s="153">
        <v>5.5384615384615393E-2</v>
      </c>
    </row>
    <row r="2088" spans="1:9" ht="15.75">
      <c r="A2088" s="155">
        <v>2080</v>
      </c>
      <c r="B2088" s="155" t="s">
        <v>1731</v>
      </c>
      <c r="C2088" s="154">
        <v>200</v>
      </c>
      <c r="D2088" s="153">
        <v>0.8</v>
      </c>
      <c r="E2088" s="153">
        <v>0.84</v>
      </c>
      <c r="F2088" s="153">
        <v>0.8</v>
      </c>
      <c r="G2088" s="153">
        <v>0.8</v>
      </c>
      <c r="H2088" s="153">
        <v>0.8</v>
      </c>
      <c r="I2088" s="153">
        <v>0.8</v>
      </c>
    </row>
    <row r="2089" spans="1:9" ht="15.75">
      <c r="A2089" s="155">
        <v>2081</v>
      </c>
      <c r="B2089" s="155" t="s">
        <v>1730</v>
      </c>
      <c r="C2089" s="154">
        <v>94.444444444444443</v>
      </c>
      <c r="D2089" s="153">
        <v>7.4117647058823524E-2</v>
      </c>
      <c r="E2089" s="153">
        <v>7.4117647058823524E-2</v>
      </c>
      <c r="F2089" s="153">
        <v>7.4117647058823524E-2</v>
      </c>
      <c r="G2089" s="153">
        <v>7.4117647058823524E-2</v>
      </c>
      <c r="H2089" s="153">
        <v>7.4117647058823524E-2</v>
      </c>
      <c r="I2089" s="153">
        <v>7.4117647058823524E-2</v>
      </c>
    </row>
    <row r="2090" spans="1:9" ht="15.75">
      <c r="A2090" s="155">
        <v>2082</v>
      </c>
      <c r="B2090" s="155" t="s">
        <v>1729</v>
      </c>
      <c r="C2090" s="154">
        <v>118</v>
      </c>
      <c r="D2090" s="153">
        <v>1.5403389830508474</v>
      </c>
      <c r="E2090" s="153">
        <v>1.3844067796610171</v>
      </c>
      <c r="F2090" s="153">
        <v>1.4589830508474575</v>
      </c>
      <c r="G2090" s="153">
        <v>1.152542372881356</v>
      </c>
      <c r="H2090" s="153">
        <v>1.4576271186440677</v>
      </c>
      <c r="I2090" s="153">
        <v>1.6027118644067797</v>
      </c>
    </row>
    <row r="2091" spans="1:9" ht="15.75">
      <c r="A2091" s="155">
        <v>2083</v>
      </c>
      <c r="B2091" s="155" t="s">
        <v>1728</v>
      </c>
      <c r="C2091" s="154">
        <v>116.88</v>
      </c>
      <c r="D2091" s="153">
        <v>0.97535934291581117</v>
      </c>
      <c r="E2091" s="153">
        <v>0.94113620807665987</v>
      </c>
      <c r="F2091" s="153">
        <v>0.88980150581793294</v>
      </c>
      <c r="G2091" s="153">
        <v>0.85557837097878164</v>
      </c>
      <c r="H2091" s="153">
        <v>0.92402464065708423</v>
      </c>
      <c r="I2091" s="153">
        <v>0.88980150581793294</v>
      </c>
    </row>
    <row r="2092" spans="1:9" ht="15.75">
      <c r="A2092" s="155">
        <v>2084</v>
      </c>
      <c r="B2092" s="155" t="s">
        <v>1727</v>
      </c>
      <c r="C2092" s="154">
        <v>94.444444444444443</v>
      </c>
      <c r="D2092" s="153">
        <v>0.68823529411764706</v>
      </c>
      <c r="E2092" s="153">
        <v>0.68823529411764706</v>
      </c>
      <c r="F2092" s="153">
        <v>0.70941176470588241</v>
      </c>
      <c r="G2092" s="153">
        <v>0.70941176470588241</v>
      </c>
      <c r="H2092" s="153">
        <v>0.70941176470588241</v>
      </c>
      <c r="I2092" s="153">
        <v>0.70941176470588241</v>
      </c>
    </row>
    <row r="2093" spans="1:9" ht="15.75">
      <c r="A2093" s="155">
        <v>2085</v>
      </c>
      <c r="B2093" s="155" t="s">
        <v>1726</v>
      </c>
      <c r="C2093" s="154">
        <v>133</v>
      </c>
      <c r="D2093" s="153">
        <v>0.8</v>
      </c>
      <c r="E2093" s="153">
        <v>0.8</v>
      </c>
      <c r="F2093" s="153">
        <v>0.8</v>
      </c>
      <c r="G2093" s="153">
        <v>0.8</v>
      </c>
      <c r="H2093" s="153">
        <v>0.8</v>
      </c>
      <c r="I2093" s="153">
        <v>0.8</v>
      </c>
    </row>
    <row r="2094" spans="1:9" ht="15.75">
      <c r="A2094" s="155">
        <v>2086</v>
      </c>
      <c r="B2094" s="155" t="s">
        <v>1725</v>
      </c>
      <c r="C2094" s="154">
        <v>100</v>
      </c>
      <c r="D2094" s="153">
        <v>0.61</v>
      </c>
      <c r="E2094" s="153">
        <v>0.75</v>
      </c>
      <c r="F2094" s="153">
        <v>0.75</v>
      </c>
      <c r="G2094" s="153">
        <v>0.75</v>
      </c>
      <c r="H2094" s="153">
        <v>0.75</v>
      </c>
      <c r="I2094" s="153">
        <v>0.75</v>
      </c>
    </row>
    <row r="2095" spans="1:9" ht="15.75">
      <c r="A2095" s="155">
        <v>2087</v>
      </c>
      <c r="B2095" s="155" t="s">
        <v>1724</v>
      </c>
      <c r="C2095" s="154">
        <v>77.777777777777771</v>
      </c>
      <c r="D2095" s="153">
        <v>0.46285714285714291</v>
      </c>
      <c r="E2095" s="153">
        <v>0.47571428571428576</v>
      </c>
      <c r="F2095" s="153">
        <v>0.47571428571428576</v>
      </c>
      <c r="G2095" s="153">
        <v>0</v>
      </c>
      <c r="H2095" s="153">
        <v>0</v>
      </c>
      <c r="I2095" s="153">
        <v>0.47571428571428576</v>
      </c>
    </row>
    <row r="2096" spans="1:9" ht="15.75">
      <c r="A2096" s="155">
        <v>2088</v>
      </c>
      <c r="B2096" s="155" t="s">
        <v>1723</v>
      </c>
      <c r="C2096" s="154">
        <v>123</v>
      </c>
      <c r="D2096" s="153">
        <v>1.2565853658536585</v>
      </c>
      <c r="E2096" s="153">
        <v>1.0552845528455286</v>
      </c>
      <c r="F2096" s="153">
        <v>0.96065040650406497</v>
      </c>
      <c r="G2096" s="153">
        <v>1.032520325203252</v>
      </c>
      <c r="H2096" s="153">
        <v>1.1300813008130082</v>
      </c>
      <c r="I2096" s="153">
        <v>1.1707317073170731</v>
      </c>
    </row>
    <row r="2097" spans="1:9" ht="15.75">
      <c r="A2097" s="155">
        <v>2089</v>
      </c>
      <c r="B2097" s="155" t="s">
        <v>1722</v>
      </c>
      <c r="C2097" s="154">
        <v>1450</v>
      </c>
      <c r="D2097" s="153">
        <v>0.95889655172413801</v>
      </c>
      <c r="E2097" s="153">
        <v>1.0234482758620689</v>
      </c>
      <c r="F2097" s="153">
        <v>1.0041379310344827</v>
      </c>
      <c r="G2097" s="153">
        <v>0.9903448275862069</v>
      </c>
      <c r="H2097" s="153">
        <v>1.0206896551724138</v>
      </c>
      <c r="I2097" s="153">
        <v>1.0609655172413794</v>
      </c>
    </row>
    <row r="2098" spans="1:9" ht="15.75">
      <c r="A2098" s="155">
        <v>2090</v>
      </c>
      <c r="B2098" s="155" t="s">
        <v>1721</v>
      </c>
      <c r="C2098" s="154">
        <v>72.222222222222214</v>
      </c>
      <c r="D2098" s="153">
        <v>1.0246153846153847</v>
      </c>
      <c r="E2098" s="153">
        <v>1.0246153846153847</v>
      </c>
      <c r="F2098" s="153">
        <v>1.0246153846153847</v>
      </c>
      <c r="G2098" s="153">
        <v>1.0246153846153847</v>
      </c>
      <c r="H2098" s="153">
        <v>1.0246153846153847</v>
      </c>
      <c r="I2098" s="153">
        <v>1.0246153846153847</v>
      </c>
    </row>
    <row r="2099" spans="1:9" ht="15.75">
      <c r="A2099" s="155">
        <v>2091</v>
      </c>
      <c r="B2099" s="155" t="s">
        <v>1720</v>
      </c>
      <c r="C2099" s="154">
        <v>200</v>
      </c>
      <c r="D2099" s="153">
        <v>0.8</v>
      </c>
      <c r="E2099" s="153">
        <v>0.8</v>
      </c>
      <c r="F2099" s="153">
        <v>0.8</v>
      </c>
      <c r="G2099" s="153">
        <v>0.8</v>
      </c>
      <c r="H2099" s="153">
        <v>0.8</v>
      </c>
      <c r="I2099" s="153">
        <v>0.8</v>
      </c>
    </row>
    <row r="2100" spans="1:9" ht="15.75">
      <c r="A2100" s="155">
        <v>2092</v>
      </c>
      <c r="B2100" s="155" t="s">
        <v>1719</v>
      </c>
      <c r="C2100" s="154">
        <v>172</v>
      </c>
      <c r="D2100" s="153">
        <v>0.79999999999999993</v>
      </c>
      <c r="E2100" s="153">
        <v>0.79999999999999993</v>
      </c>
      <c r="F2100" s="153">
        <v>0.79999999999999993</v>
      </c>
      <c r="G2100" s="153">
        <v>0.79999999999999993</v>
      </c>
      <c r="H2100" s="153">
        <v>0.79999999999999993</v>
      </c>
      <c r="I2100" s="153">
        <v>0.79999999999999993</v>
      </c>
    </row>
    <row r="2101" spans="1:9" ht="15.75">
      <c r="A2101" s="155">
        <v>2093</v>
      </c>
      <c r="B2101" s="155" t="s">
        <v>1718</v>
      </c>
      <c r="C2101" s="154">
        <v>72.222222222222214</v>
      </c>
      <c r="D2101" s="153">
        <v>0.81692307692307697</v>
      </c>
      <c r="E2101" s="153">
        <v>0.85846153846153861</v>
      </c>
      <c r="F2101" s="153">
        <v>0.85846153846153861</v>
      </c>
      <c r="G2101" s="153">
        <v>0.85846153846153861</v>
      </c>
      <c r="H2101" s="153">
        <v>0.85846153846153861</v>
      </c>
      <c r="I2101" s="153">
        <v>0.85846153846153861</v>
      </c>
    </row>
    <row r="2102" spans="1:9" ht="15.75">
      <c r="A2102" s="155">
        <v>2094</v>
      </c>
      <c r="B2102" s="155" t="s">
        <v>1717</v>
      </c>
      <c r="C2102" s="154">
        <v>77.777777777777771</v>
      </c>
      <c r="D2102" s="153">
        <v>1.6842857142857144</v>
      </c>
      <c r="E2102" s="153">
        <v>1.7357142857142858</v>
      </c>
      <c r="F2102" s="153">
        <v>1.7357142857142858</v>
      </c>
      <c r="G2102" s="153">
        <v>1.7357142857142858</v>
      </c>
      <c r="H2102" s="153">
        <v>1.7357142857142858</v>
      </c>
      <c r="I2102" s="153">
        <v>1.7357142857142858</v>
      </c>
    </row>
    <row r="2103" spans="1:9" ht="15.75">
      <c r="A2103" s="155">
        <v>2095</v>
      </c>
      <c r="B2103" s="155" t="s">
        <v>1716</v>
      </c>
      <c r="C2103" s="154">
        <v>222.22</v>
      </c>
      <c r="D2103" s="153">
        <v>0.92340923409234088</v>
      </c>
      <c r="E2103" s="153">
        <v>0.93096930969309688</v>
      </c>
      <c r="F2103" s="153">
        <v>0.62532625326253266</v>
      </c>
      <c r="G2103" s="153">
        <v>0.86400864008640088</v>
      </c>
      <c r="H2103" s="153">
        <v>0</v>
      </c>
      <c r="I2103" s="153">
        <v>0</v>
      </c>
    </row>
    <row r="2104" spans="1:9" ht="15.75">
      <c r="A2104" s="155">
        <v>2096</v>
      </c>
      <c r="B2104" s="155" t="s">
        <v>1715</v>
      </c>
      <c r="C2104" s="154">
        <v>389</v>
      </c>
      <c r="D2104" s="153">
        <v>0.79999999999999993</v>
      </c>
      <c r="E2104" s="153">
        <v>0.79999999999999993</v>
      </c>
      <c r="F2104" s="153">
        <v>0.79999999999999993</v>
      </c>
      <c r="G2104" s="153">
        <v>0.79999999999999993</v>
      </c>
      <c r="H2104" s="153">
        <v>0.79999999999999993</v>
      </c>
      <c r="I2104" s="153">
        <v>0.79999999999999993</v>
      </c>
    </row>
    <row r="2105" spans="1:9" ht="15.75">
      <c r="A2105" s="155">
        <v>2097</v>
      </c>
      <c r="B2105" s="155" t="s">
        <v>1714</v>
      </c>
      <c r="C2105" s="154">
        <v>139</v>
      </c>
      <c r="D2105" s="153">
        <v>0.81582733812949648</v>
      </c>
      <c r="E2105" s="153">
        <v>0.92374100719424468</v>
      </c>
      <c r="F2105" s="153">
        <v>0.8</v>
      </c>
      <c r="G2105" s="153">
        <v>1.0575539568345325</v>
      </c>
      <c r="H2105" s="153">
        <v>0.8</v>
      </c>
      <c r="I2105" s="153">
        <v>0.8</v>
      </c>
    </row>
    <row r="2106" spans="1:9" ht="15.75">
      <c r="A2106" s="155">
        <v>2098</v>
      </c>
      <c r="B2106" s="155" t="s">
        <v>1713</v>
      </c>
      <c r="C2106" s="154">
        <v>155.56</v>
      </c>
      <c r="D2106" s="153">
        <v>0.79999999999999993</v>
      </c>
      <c r="E2106" s="153">
        <v>0.79999999999999993</v>
      </c>
      <c r="F2106" s="153">
        <v>0.79999999999999993</v>
      </c>
      <c r="G2106" s="153">
        <v>0.79999999999999993</v>
      </c>
      <c r="H2106" s="153">
        <v>0.79999999999999993</v>
      </c>
      <c r="I2106" s="153">
        <v>0.79999999999999993</v>
      </c>
    </row>
    <row r="2107" spans="1:9" ht="15.75">
      <c r="A2107" s="155">
        <v>2099</v>
      </c>
      <c r="B2107" s="155" t="s">
        <v>1712</v>
      </c>
      <c r="C2107" s="154">
        <v>88.888888888888886</v>
      </c>
      <c r="D2107" s="153">
        <v>0.57374999999999998</v>
      </c>
      <c r="E2107" s="153">
        <v>0.75375000000000003</v>
      </c>
      <c r="F2107" s="153">
        <v>0.78749999999999998</v>
      </c>
      <c r="G2107" s="153">
        <v>0.78749999999999998</v>
      </c>
      <c r="H2107" s="153">
        <v>0.78749999999999998</v>
      </c>
      <c r="I2107" s="153">
        <v>0</v>
      </c>
    </row>
    <row r="2108" spans="1:9" ht="15.75">
      <c r="A2108" s="155">
        <v>2100</v>
      </c>
      <c r="B2108" s="155" t="s">
        <v>1711</v>
      </c>
      <c r="C2108" s="154">
        <v>81.111111111111114</v>
      </c>
      <c r="D2108" s="153">
        <v>1.0001095890410958</v>
      </c>
      <c r="E2108" s="153">
        <v>0.54246575342465753</v>
      </c>
      <c r="F2108" s="153">
        <v>0.5547945205479452</v>
      </c>
      <c r="G2108" s="153">
        <v>0.5547945205479452</v>
      </c>
      <c r="H2108" s="153">
        <v>0.5547945205479452</v>
      </c>
      <c r="I2108" s="153">
        <v>0.5547945205479452</v>
      </c>
    </row>
    <row r="2109" spans="1:9" ht="15.75">
      <c r="A2109" s="155">
        <v>2101</v>
      </c>
      <c r="B2109" s="155" t="s">
        <v>1710</v>
      </c>
      <c r="C2109" s="154">
        <v>211.11</v>
      </c>
      <c r="D2109" s="153">
        <v>0.47368670361422954</v>
      </c>
      <c r="E2109" s="153">
        <v>0.60158211359007152</v>
      </c>
      <c r="F2109" s="153">
        <v>0.60158211359007152</v>
      </c>
      <c r="G2109" s="153">
        <v>0.79999999999999993</v>
      </c>
      <c r="H2109" s="153">
        <v>0.79999999999999993</v>
      </c>
      <c r="I2109" s="153">
        <v>0</v>
      </c>
    </row>
    <row r="2110" spans="1:9" ht="15.75">
      <c r="A2110" s="155">
        <v>2102</v>
      </c>
      <c r="B2110" s="155" t="s">
        <v>1709</v>
      </c>
      <c r="C2110" s="154">
        <v>105.55555555555556</v>
      </c>
      <c r="D2110" s="153">
        <v>0.58736842105263154</v>
      </c>
      <c r="E2110" s="153">
        <v>0.60631578947368425</v>
      </c>
      <c r="F2110" s="153">
        <v>0.60631578947368425</v>
      </c>
      <c r="G2110" s="153">
        <v>0.60631578947368425</v>
      </c>
      <c r="H2110" s="153">
        <v>0.60631578947368425</v>
      </c>
      <c r="I2110" s="153">
        <v>0</v>
      </c>
    </row>
    <row r="2111" spans="1:9" ht="15.75">
      <c r="A2111" s="155">
        <v>2103</v>
      </c>
      <c r="B2111" s="155" t="s">
        <v>1708</v>
      </c>
      <c r="C2111" s="154">
        <v>85.555555555555557</v>
      </c>
      <c r="D2111" s="153">
        <v>0.75974025974025972</v>
      </c>
      <c r="E2111" s="153">
        <v>0.75974025974025972</v>
      </c>
      <c r="F2111" s="153">
        <v>0.79480519480519474</v>
      </c>
      <c r="G2111" s="153">
        <v>0.79480519480519474</v>
      </c>
      <c r="H2111" s="153">
        <v>0.79480519480519474</v>
      </c>
      <c r="I2111" s="153">
        <v>0.84155844155844151</v>
      </c>
    </row>
    <row r="2112" spans="1:9" ht="15.75">
      <c r="A2112" s="155">
        <v>2104</v>
      </c>
      <c r="B2112" s="155" t="s">
        <v>1707</v>
      </c>
      <c r="C2112" s="154">
        <v>177.77</v>
      </c>
      <c r="D2112" s="153">
        <v>0.93227203690161431</v>
      </c>
      <c r="E2112" s="153">
        <v>1.0222759745738874</v>
      </c>
      <c r="F2112" s="153">
        <v>1.2724869213028069</v>
      </c>
      <c r="G2112" s="153">
        <v>1.268886763795916</v>
      </c>
      <c r="H2112" s="153">
        <v>1.222084716206334</v>
      </c>
      <c r="I2112" s="153">
        <v>1.1050795972323788</v>
      </c>
    </row>
    <row r="2113" spans="1:9" ht="15.75">
      <c r="A2113" s="155">
        <v>2105</v>
      </c>
      <c r="B2113" s="155" t="s">
        <v>1706</v>
      </c>
      <c r="C2113" s="154">
        <v>83.33</v>
      </c>
      <c r="D2113" s="153">
        <v>0</v>
      </c>
      <c r="E2113" s="153">
        <v>0.63602544101764069</v>
      </c>
      <c r="F2113" s="153">
        <v>0.64802592103684153</v>
      </c>
      <c r="G2113" s="153">
        <v>0.68402736109444384</v>
      </c>
      <c r="H2113" s="153">
        <v>0.68402736109444384</v>
      </c>
      <c r="I2113" s="153">
        <v>0</v>
      </c>
    </row>
    <row r="2114" spans="1:9" ht="15.75">
      <c r="A2114" s="155">
        <v>2106</v>
      </c>
      <c r="B2114" s="155" t="s">
        <v>1705</v>
      </c>
      <c r="C2114" s="154">
        <v>200</v>
      </c>
      <c r="D2114" s="153">
        <v>1.0818000000000001</v>
      </c>
      <c r="E2114" s="153">
        <v>1.1279999999999999</v>
      </c>
      <c r="F2114" s="153">
        <v>1.1472</v>
      </c>
      <c r="G2114" s="153">
        <v>0.94499999999999995</v>
      </c>
      <c r="H2114" s="153">
        <v>1.02</v>
      </c>
      <c r="I2114" s="153">
        <v>1.0815000000000001</v>
      </c>
    </row>
    <row r="2115" spans="1:9" ht="15.75">
      <c r="A2115" s="155">
        <v>2107</v>
      </c>
      <c r="B2115" s="155" t="s">
        <v>1704</v>
      </c>
      <c r="C2115" s="154">
        <v>72.222222222222214</v>
      </c>
      <c r="D2115" s="153">
        <v>1.2323076923076925</v>
      </c>
      <c r="E2115" s="153">
        <v>1.2323076923076925</v>
      </c>
      <c r="F2115" s="153">
        <v>1.2323076923076925</v>
      </c>
      <c r="G2115" s="153">
        <v>1.2323076923076925</v>
      </c>
      <c r="H2115" s="153">
        <v>1.2323076923076925</v>
      </c>
      <c r="I2115" s="153">
        <v>1.2323076923076925</v>
      </c>
    </row>
    <row r="2116" spans="1:9" ht="15.75">
      <c r="A2116" s="155">
        <v>2108</v>
      </c>
      <c r="B2116" s="155" t="s">
        <v>1703</v>
      </c>
      <c r="C2116" s="154">
        <v>200</v>
      </c>
      <c r="D2116" s="153">
        <v>0.8</v>
      </c>
      <c r="E2116" s="153">
        <v>0.8</v>
      </c>
      <c r="F2116" s="153">
        <v>0.8</v>
      </c>
      <c r="G2116" s="153">
        <v>0.8</v>
      </c>
      <c r="H2116" s="153">
        <v>0.8</v>
      </c>
      <c r="I2116" s="153">
        <v>0.8</v>
      </c>
    </row>
    <row r="2117" spans="1:9" ht="15.75">
      <c r="A2117" s="155">
        <v>2109</v>
      </c>
      <c r="B2117" s="155" t="s">
        <v>1702</v>
      </c>
      <c r="C2117" s="154">
        <v>200</v>
      </c>
      <c r="D2117" s="153">
        <v>0.8</v>
      </c>
      <c r="E2117" s="153">
        <v>0.8</v>
      </c>
      <c r="F2117" s="153">
        <v>0.8</v>
      </c>
      <c r="G2117" s="153">
        <v>0.8</v>
      </c>
      <c r="H2117" s="153">
        <v>0.8</v>
      </c>
      <c r="I2117" s="153">
        <v>0.8</v>
      </c>
    </row>
    <row r="2118" spans="1:9" ht="15.75">
      <c r="A2118" s="155">
        <v>2110</v>
      </c>
      <c r="B2118" s="155" t="s">
        <v>1701</v>
      </c>
      <c r="C2118" s="154">
        <v>77.78</v>
      </c>
      <c r="D2118" s="153">
        <v>0.56569812291077393</v>
      </c>
      <c r="E2118" s="153">
        <v>0.61712522499357159</v>
      </c>
      <c r="F2118" s="153">
        <v>0.69426587811776808</v>
      </c>
      <c r="G2118" s="153">
        <v>0.69426587811776808</v>
      </c>
      <c r="H2118" s="153">
        <v>0.69426587811776808</v>
      </c>
      <c r="I2118" s="153">
        <v>0.74569298020056574</v>
      </c>
    </row>
    <row r="2119" spans="1:9" ht="15.75">
      <c r="A2119" s="155">
        <v>2111</v>
      </c>
      <c r="B2119" s="155" t="s">
        <v>1700</v>
      </c>
      <c r="C2119" s="154">
        <v>157.77777777777777</v>
      </c>
      <c r="D2119" s="153">
        <v>0.8000112676056339</v>
      </c>
      <c r="E2119" s="153">
        <v>0.8000112676056339</v>
      </c>
      <c r="F2119" s="153">
        <v>0.8000112676056339</v>
      </c>
      <c r="G2119" s="153">
        <v>0.8000112676056339</v>
      </c>
      <c r="H2119" s="153">
        <v>0.8000112676056339</v>
      </c>
      <c r="I2119" s="153">
        <v>0.8000112676056339</v>
      </c>
    </row>
    <row r="2120" spans="1:9" ht="15.75">
      <c r="A2120" s="155">
        <v>2112</v>
      </c>
      <c r="B2120" s="155" t="s">
        <v>1699</v>
      </c>
      <c r="C2120" s="154">
        <v>91.111111111111114</v>
      </c>
      <c r="D2120" s="153">
        <v>0.57073170731707312</v>
      </c>
      <c r="E2120" s="153">
        <v>0.57073170731707312</v>
      </c>
      <c r="F2120" s="153">
        <v>0.57073170731707312</v>
      </c>
      <c r="G2120" s="153">
        <v>0.57073170731707312</v>
      </c>
      <c r="H2120" s="153">
        <v>0.57073170731707312</v>
      </c>
      <c r="I2120" s="153">
        <v>0</v>
      </c>
    </row>
    <row r="2121" spans="1:9" ht="15.75">
      <c r="A2121" s="155">
        <v>2113</v>
      </c>
      <c r="B2121" s="155" t="s">
        <v>1698</v>
      </c>
      <c r="C2121" s="154">
        <v>195</v>
      </c>
      <c r="D2121" s="153">
        <v>1.0096410256410255</v>
      </c>
      <c r="E2121" s="153">
        <v>0.96328205128205135</v>
      </c>
      <c r="F2121" s="153">
        <v>0.9485128205128206</v>
      </c>
      <c r="G2121" s="153">
        <v>0.87097435897435904</v>
      </c>
      <c r="H2121" s="153">
        <v>0.87712820512820511</v>
      </c>
      <c r="I2121" s="153">
        <v>0</v>
      </c>
    </row>
    <row r="2122" spans="1:9" ht="15.75">
      <c r="A2122" s="155">
        <v>2114</v>
      </c>
      <c r="B2122" s="155" t="s">
        <v>1697</v>
      </c>
      <c r="C2122" s="154">
        <v>77.777777777777771</v>
      </c>
      <c r="D2122" s="153">
        <v>0.47571428571428576</v>
      </c>
      <c r="E2122" s="153">
        <v>0.47571428571428576</v>
      </c>
      <c r="F2122" s="153">
        <v>0.47571428571428576</v>
      </c>
      <c r="G2122" s="153">
        <v>0.51428571428571435</v>
      </c>
      <c r="H2122" s="153">
        <v>0.52714285714285714</v>
      </c>
      <c r="I2122" s="153">
        <v>0.52714285714285714</v>
      </c>
    </row>
    <row r="2123" spans="1:9" ht="15.75">
      <c r="A2123" s="155">
        <v>2115</v>
      </c>
      <c r="B2123" s="155" t="s">
        <v>1696</v>
      </c>
      <c r="C2123" s="154">
        <v>160</v>
      </c>
      <c r="D2123" s="153">
        <v>0.82050000000000001</v>
      </c>
      <c r="E2123" s="153">
        <v>0.91850000000000009</v>
      </c>
      <c r="F2123" s="153">
        <v>0.8</v>
      </c>
      <c r="G2123" s="153">
        <v>0.8</v>
      </c>
      <c r="H2123" s="153">
        <v>0.8</v>
      </c>
      <c r="I2123" s="153">
        <v>0.8</v>
      </c>
    </row>
    <row r="2124" spans="1:9" ht="15.75">
      <c r="A2124" s="155">
        <v>2116</v>
      </c>
      <c r="B2124" s="155" t="s">
        <v>1695</v>
      </c>
      <c r="C2124" s="154">
        <v>94.44</v>
      </c>
      <c r="D2124" s="153">
        <v>1.3235916984328675</v>
      </c>
      <c r="E2124" s="153">
        <v>1.4824227022448115</v>
      </c>
      <c r="F2124" s="153">
        <v>1.4824227022448115</v>
      </c>
      <c r="G2124" s="153">
        <v>1.4930114358322746</v>
      </c>
      <c r="H2124" s="153">
        <v>1.4930114358322746</v>
      </c>
      <c r="I2124" s="153">
        <v>0</v>
      </c>
    </row>
    <row r="2125" spans="1:9" ht="15.75">
      <c r="A2125" s="155">
        <v>2117</v>
      </c>
      <c r="B2125" s="155" t="s">
        <v>1694</v>
      </c>
      <c r="C2125" s="154">
        <v>72.222222222222214</v>
      </c>
      <c r="D2125" s="153">
        <v>0.92769230769230782</v>
      </c>
      <c r="E2125" s="153">
        <v>0.92769230769230782</v>
      </c>
      <c r="F2125" s="153">
        <v>0.92769230769230782</v>
      </c>
      <c r="G2125" s="153">
        <v>0.94153846153846166</v>
      </c>
      <c r="H2125" s="153">
        <v>0.96923076923076934</v>
      </c>
      <c r="I2125" s="153">
        <v>0.96923076923076934</v>
      </c>
    </row>
    <row r="2126" spans="1:9" ht="15.75">
      <c r="A2126" s="155">
        <v>2118</v>
      </c>
      <c r="B2126" s="155" t="s">
        <v>1693</v>
      </c>
      <c r="C2126" s="154">
        <v>113.33</v>
      </c>
      <c r="D2126" s="153">
        <v>0.8</v>
      </c>
      <c r="E2126" s="153">
        <v>0.8</v>
      </c>
      <c r="F2126" s="153">
        <v>0.8</v>
      </c>
      <c r="G2126" s="153">
        <v>0.8</v>
      </c>
      <c r="H2126" s="153">
        <v>0.8</v>
      </c>
      <c r="I2126" s="153">
        <v>0.8</v>
      </c>
    </row>
    <row r="2127" spans="1:9" ht="15.75">
      <c r="A2127" s="155">
        <v>2119</v>
      </c>
      <c r="B2127" s="155" t="s">
        <v>1692</v>
      </c>
      <c r="C2127" s="154">
        <v>116.66</v>
      </c>
      <c r="D2127" s="153">
        <v>0.8</v>
      </c>
      <c r="E2127" s="153">
        <v>0.8</v>
      </c>
      <c r="F2127" s="153">
        <v>0.8</v>
      </c>
      <c r="G2127" s="153">
        <v>0.8</v>
      </c>
      <c r="H2127" s="153">
        <v>0.8</v>
      </c>
      <c r="I2127" s="153">
        <v>0.8</v>
      </c>
    </row>
    <row r="2128" spans="1:9" ht="15.75">
      <c r="A2128" s="155">
        <v>2120</v>
      </c>
      <c r="B2128" s="155" t="s">
        <v>1691</v>
      </c>
      <c r="C2128" s="154">
        <v>333</v>
      </c>
      <c r="D2128" s="153">
        <v>0.79999999999999993</v>
      </c>
      <c r="E2128" s="153">
        <v>0.79999999999999993</v>
      </c>
      <c r="F2128" s="153">
        <v>0.79999999999999993</v>
      </c>
      <c r="G2128" s="153">
        <v>0.79999999999999993</v>
      </c>
      <c r="H2128" s="153">
        <v>0.79999999999999993</v>
      </c>
      <c r="I2128" s="153">
        <v>0.79999999999999993</v>
      </c>
    </row>
    <row r="2129" spans="1:9" ht="15.75">
      <c r="A2129" s="155">
        <v>2121</v>
      </c>
      <c r="B2129" s="155" t="s">
        <v>1690</v>
      </c>
      <c r="C2129" s="154">
        <v>72.222222222222214</v>
      </c>
      <c r="D2129" s="153">
        <v>1.2738461538461541</v>
      </c>
      <c r="E2129" s="153">
        <v>1.2738461538461541</v>
      </c>
      <c r="F2129" s="153">
        <v>1.3153846153846156</v>
      </c>
      <c r="G2129" s="153">
        <v>1.3153846153846156</v>
      </c>
      <c r="H2129" s="153">
        <v>1.3153846153846156</v>
      </c>
      <c r="I2129" s="153">
        <v>1.3153846153846156</v>
      </c>
    </row>
    <row r="2130" spans="1:9" ht="15.75">
      <c r="A2130" s="155">
        <v>2122</v>
      </c>
      <c r="B2130" s="155" t="s">
        <v>1689</v>
      </c>
      <c r="C2130" s="154">
        <v>120</v>
      </c>
      <c r="D2130" s="153">
        <v>0.8833333333333333</v>
      </c>
      <c r="E2130" s="153">
        <v>1</v>
      </c>
      <c r="F2130" s="153">
        <v>0.81666666666666665</v>
      </c>
      <c r="G2130" s="153">
        <v>0.8</v>
      </c>
      <c r="H2130" s="153">
        <v>0.81666666666666665</v>
      </c>
      <c r="I2130" s="153">
        <v>0.81666666666666665</v>
      </c>
    </row>
    <row r="2131" spans="1:9" ht="15.75">
      <c r="A2131" s="155">
        <v>2123</v>
      </c>
      <c r="B2131" s="155" t="s">
        <v>1688</v>
      </c>
      <c r="C2131" s="154">
        <v>200</v>
      </c>
      <c r="D2131" s="153">
        <v>0.8</v>
      </c>
      <c r="E2131" s="153">
        <v>0.8</v>
      </c>
      <c r="F2131" s="153">
        <v>0.8</v>
      </c>
      <c r="G2131" s="153">
        <v>0.8</v>
      </c>
      <c r="H2131" s="153">
        <v>0.8</v>
      </c>
      <c r="I2131" s="153">
        <v>0</v>
      </c>
    </row>
    <row r="2132" spans="1:9" ht="15.75">
      <c r="A2132" s="155">
        <v>2124</v>
      </c>
      <c r="B2132" s="155" t="s">
        <v>1687</v>
      </c>
      <c r="C2132" s="154">
        <v>250</v>
      </c>
      <c r="D2132" s="153">
        <v>0.91200000000000003</v>
      </c>
      <c r="E2132" s="153">
        <v>0.91200000000000003</v>
      </c>
      <c r="F2132" s="153">
        <v>0.88800000000000001</v>
      </c>
      <c r="G2132" s="153">
        <v>0.93600000000000005</v>
      </c>
      <c r="H2132" s="153">
        <v>0.93600000000000005</v>
      </c>
      <c r="I2132" s="153">
        <v>0.96</v>
      </c>
    </row>
    <row r="2133" spans="1:9" ht="15.75">
      <c r="A2133" s="155">
        <v>2125</v>
      </c>
      <c r="B2133" s="155" t="s">
        <v>1686</v>
      </c>
      <c r="C2133" s="154">
        <v>1750</v>
      </c>
      <c r="D2133" s="153">
        <v>0.8</v>
      </c>
      <c r="E2133" s="153">
        <v>0.8</v>
      </c>
      <c r="F2133" s="153">
        <v>0.8</v>
      </c>
      <c r="G2133" s="153">
        <v>0.8</v>
      </c>
      <c r="H2133" s="153">
        <v>0.8</v>
      </c>
      <c r="I2133" s="153">
        <v>0.8</v>
      </c>
    </row>
    <row r="2134" spans="1:9" ht="15.75">
      <c r="A2134" s="155">
        <v>2126</v>
      </c>
      <c r="B2134" s="155" t="s">
        <v>1685</v>
      </c>
      <c r="C2134" s="154">
        <v>350</v>
      </c>
      <c r="D2134" s="153">
        <v>0.8</v>
      </c>
      <c r="E2134" s="153">
        <v>0.8</v>
      </c>
      <c r="F2134" s="153">
        <v>0.95657142857142863</v>
      </c>
      <c r="G2134" s="153">
        <v>0.82314285714285718</v>
      </c>
      <c r="H2134" s="153">
        <v>0</v>
      </c>
      <c r="I2134" s="153">
        <v>0</v>
      </c>
    </row>
    <row r="2135" spans="1:9" ht="15.75">
      <c r="A2135" s="155">
        <v>2127</v>
      </c>
      <c r="B2135" s="155" t="s">
        <v>1684</v>
      </c>
      <c r="C2135" s="154">
        <v>157</v>
      </c>
      <c r="D2135" s="153">
        <v>0.79999999999999993</v>
      </c>
      <c r="E2135" s="153">
        <v>0.79999999999999993</v>
      </c>
      <c r="F2135" s="153">
        <v>0.79999999999999993</v>
      </c>
      <c r="G2135" s="153">
        <v>0.79999999999999993</v>
      </c>
      <c r="H2135" s="153">
        <v>0.79999999999999993</v>
      </c>
      <c r="I2135" s="153">
        <v>0.79999999999999993</v>
      </c>
    </row>
    <row r="2136" spans="1:9" ht="15.75">
      <c r="A2136" s="155">
        <v>2128</v>
      </c>
      <c r="B2136" s="155" t="s">
        <v>1683</v>
      </c>
      <c r="C2136" s="154">
        <v>1600</v>
      </c>
      <c r="D2136" s="153">
        <v>0.85049999999999992</v>
      </c>
      <c r="E2136" s="153">
        <v>0.87124999999999997</v>
      </c>
      <c r="F2136" s="153">
        <v>0.98049999999999993</v>
      </c>
      <c r="G2136" s="153">
        <v>0.9</v>
      </c>
      <c r="H2136" s="153">
        <v>0.91249999999999998</v>
      </c>
      <c r="I2136" s="153">
        <v>0.94799999999999995</v>
      </c>
    </row>
    <row r="2137" spans="1:9" ht="15.75">
      <c r="A2137" s="155">
        <v>2129</v>
      </c>
      <c r="B2137" s="155" t="s">
        <v>1682</v>
      </c>
      <c r="C2137" s="154">
        <v>120</v>
      </c>
      <c r="D2137" s="153">
        <v>0.94133333333333324</v>
      </c>
      <c r="E2137" s="153">
        <v>0.93333333333333335</v>
      </c>
      <c r="F2137" s="153">
        <v>0.97600000000000009</v>
      </c>
      <c r="G2137" s="153">
        <v>1</v>
      </c>
      <c r="H2137" s="153">
        <v>0.93333333333333335</v>
      </c>
      <c r="I2137" s="153">
        <v>1.0373333333333334</v>
      </c>
    </row>
    <row r="2138" spans="1:9" ht="15.75">
      <c r="A2138" s="155">
        <v>2130</v>
      </c>
      <c r="B2138" s="155" t="s">
        <v>1681</v>
      </c>
      <c r="C2138" s="154">
        <v>950</v>
      </c>
      <c r="D2138" s="153">
        <v>0.84210526315789469</v>
      </c>
      <c r="E2138" s="153">
        <v>0.82105263157894737</v>
      </c>
      <c r="F2138" s="153">
        <v>0.8</v>
      </c>
      <c r="G2138" s="153">
        <v>0.8</v>
      </c>
      <c r="H2138" s="153">
        <v>0.82105263157894737</v>
      </c>
      <c r="I2138" s="153">
        <v>0.8</v>
      </c>
    </row>
    <row r="2139" spans="1:9" ht="15.75">
      <c r="A2139" s="155">
        <v>2131</v>
      </c>
      <c r="B2139" s="155" t="s">
        <v>1680</v>
      </c>
      <c r="C2139" s="154">
        <v>105.55555555555556</v>
      </c>
      <c r="D2139" s="153">
        <v>1.0000421052631578</v>
      </c>
      <c r="E2139" s="153">
        <v>1.0000421052631578</v>
      </c>
      <c r="F2139" s="153">
        <v>1.0000421052631578</v>
      </c>
      <c r="G2139" s="153">
        <v>1.0000421052631578</v>
      </c>
      <c r="H2139" s="153">
        <v>1.0000421052631578</v>
      </c>
      <c r="I2139" s="153">
        <v>0</v>
      </c>
    </row>
    <row r="2140" spans="1:9" ht="15.75">
      <c r="A2140" s="155">
        <v>2132</v>
      </c>
      <c r="B2140" s="155" t="s">
        <v>1679</v>
      </c>
      <c r="C2140" s="154">
        <v>176.7</v>
      </c>
      <c r="D2140" s="153">
        <v>1.0594227504244482</v>
      </c>
      <c r="E2140" s="153">
        <v>0.99558573853989818</v>
      </c>
      <c r="F2140" s="153">
        <v>1.0478777589134125</v>
      </c>
      <c r="G2140" s="153">
        <v>1.0356536502546689</v>
      </c>
      <c r="H2140" s="153">
        <v>0.88285229202037352</v>
      </c>
      <c r="I2140" s="153">
        <v>0.8971137521222412</v>
      </c>
    </row>
    <row r="2141" spans="1:9" ht="15.75">
      <c r="A2141" s="155">
        <v>2133</v>
      </c>
      <c r="B2141" s="155" t="s">
        <v>1678</v>
      </c>
      <c r="C2141" s="154">
        <v>115</v>
      </c>
      <c r="D2141" s="153">
        <v>1.0434782608695652</v>
      </c>
      <c r="E2141" s="153">
        <v>1.0052173913043478</v>
      </c>
      <c r="F2141" s="153">
        <v>1.1200000000000001</v>
      </c>
      <c r="G2141" s="153">
        <v>1.0107826086956522</v>
      </c>
      <c r="H2141" s="153">
        <v>1.2417391304347827</v>
      </c>
      <c r="I2141" s="153">
        <v>0</v>
      </c>
    </row>
    <row r="2142" spans="1:9" ht="15.75">
      <c r="A2142" s="155">
        <v>2134</v>
      </c>
      <c r="B2142" s="155" t="s">
        <v>1677</v>
      </c>
      <c r="C2142" s="154">
        <v>333.33</v>
      </c>
      <c r="D2142" s="153">
        <v>0.8</v>
      </c>
      <c r="E2142" s="153">
        <v>0.8</v>
      </c>
      <c r="F2142" s="153">
        <v>0.8</v>
      </c>
      <c r="G2142" s="153">
        <v>0.8</v>
      </c>
      <c r="H2142" s="153">
        <v>0.8</v>
      </c>
      <c r="I2142" s="153">
        <v>0.8</v>
      </c>
    </row>
    <row r="2143" spans="1:9" ht="15.75">
      <c r="A2143" s="155">
        <v>2135</v>
      </c>
      <c r="B2143" s="155" t="s">
        <v>1676</v>
      </c>
      <c r="C2143" s="154">
        <v>200</v>
      </c>
      <c r="D2143" s="153">
        <v>0.8</v>
      </c>
      <c r="E2143" s="153">
        <v>0.8</v>
      </c>
      <c r="F2143" s="153">
        <v>0.8</v>
      </c>
      <c r="G2143" s="153">
        <v>0.8</v>
      </c>
      <c r="H2143" s="153">
        <v>0.8</v>
      </c>
      <c r="I2143" s="153">
        <v>0.8</v>
      </c>
    </row>
    <row r="2144" spans="1:9" ht="15.75">
      <c r="A2144" s="155">
        <v>2136</v>
      </c>
      <c r="B2144" s="155" t="s">
        <v>1675</v>
      </c>
      <c r="C2144" s="154">
        <v>277.8</v>
      </c>
      <c r="D2144" s="153">
        <v>0.8</v>
      </c>
      <c r="E2144" s="153">
        <v>0.8</v>
      </c>
      <c r="F2144" s="153">
        <v>0.8</v>
      </c>
      <c r="G2144" s="153">
        <v>0.8</v>
      </c>
      <c r="H2144" s="153">
        <v>0.8</v>
      </c>
      <c r="I2144" s="153">
        <v>0.8</v>
      </c>
    </row>
    <row r="2145" spans="1:9" ht="15.75">
      <c r="A2145" s="155">
        <v>2137</v>
      </c>
      <c r="B2145" s="155" t="s">
        <v>1674</v>
      </c>
      <c r="C2145" s="154">
        <v>192</v>
      </c>
      <c r="D2145" s="153">
        <v>0.79999999999999993</v>
      </c>
      <c r="E2145" s="153">
        <v>0.79999999999999993</v>
      </c>
      <c r="F2145" s="153">
        <v>0.79999999999999993</v>
      </c>
      <c r="G2145" s="153">
        <v>0.79999999999999993</v>
      </c>
      <c r="H2145" s="153">
        <v>0.79999999999999993</v>
      </c>
      <c r="I2145" s="153">
        <v>0</v>
      </c>
    </row>
    <row r="2146" spans="1:9" ht="15.75">
      <c r="A2146" s="155">
        <v>2138</v>
      </c>
      <c r="B2146" s="155" t="s">
        <v>1673</v>
      </c>
      <c r="C2146" s="154">
        <v>100</v>
      </c>
      <c r="D2146" s="153">
        <v>0.95</v>
      </c>
      <c r="E2146" s="153">
        <v>0.95</v>
      </c>
      <c r="F2146" s="153">
        <v>0.95</v>
      </c>
      <c r="G2146" s="153">
        <v>0.95</v>
      </c>
      <c r="H2146" s="153">
        <v>0.95</v>
      </c>
      <c r="I2146" s="153">
        <v>0.95</v>
      </c>
    </row>
    <row r="2147" spans="1:9" ht="15.75">
      <c r="A2147" s="155">
        <v>2139</v>
      </c>
      <c r="B2147" s="155" t="s">
        <v>1672</v>
      </c>
      <c r="C2147" s="154">
        <v>130</v>
      </c>
      <c r="D2147" s="153">
        <v>1.2350769230769232</v>
      </c>
      <c r="E2147" s="153">
        <v>1.1587692307692308</v>
      </c>
      <c r="F2147" s="153">
        <v>1.0732307692307692</v>
      </c>
      <c r="G2147" s="153">
        <v>1.0116923076923077</v>
      </c>
      <c r="H2147" s="153">
        <v>0.8</v>
      </c>
      <c r="I2147" s="153">
        <v>0</v>
      </c>
    </row>
    <row r="2148" spans="1:9" ht="15.75">
      <c r="A2148" s="155">
        <v>2140</v>
      </c>
      <c r="B2148" s="155" t="s">
        <v>1671</v>
      </c>
      <c r="C2148" s="154">
        <v>223</v>
      </c>
      <c r="D2148" s="153">
        <v>0.8</v>
      </c>
      <c r="E2148" s="153">
        <v>0.8</v>
      </c>
      <c r="F2148" s="153">
        <v>0.8</v>
      </c>
      <c r="G2148" s="153">
        <v>0.8</v>
      </c>
      <c r="H2148" s="153">
        <v>0.8</v>
      </c>
      <c r="I2148" s="153">
        <v>0.8</v>
      </c>
    </row>
    <row r="2149" spans="1:9" ht="15.75">
      <c r="A2149" s="155">
        <v>2141</v>
      </c>
      <c r="B2149" s="155" t="s">
        <v>1670</v>
      </c>
      <c r="C2149" s="154">
        <v>167</v>
      </c>
      <c r="D2149" s="153">
        <v>0.79999999999999993</v>
      </c>
      <c r="E2149" s="153">
        <v>0.79999999999999993</v>
      </c>
      <c r="F2149" s="153">
        <v>0.79999999999999993</v>
      </c>
      <c r="G2149" s="153">
        <v>0.79999999999999993</v>
      </c>
      <c r="H2149" s="153">
        <v>0.79999999999999993</v>
      </c>
      <c r="I2149" s="153">
        <v>0.79999999999999993</v>
      </c>
    </row>
    <row r="2150" spans="1:9" ht="15.75">
      <c r="A2150" s="155">
        <v>2142</v>
      </c>
      <c r="B2150" s="155" t="s">
        <v>1669</v>
      </c>
      <c r="C2150" s="154">
        <v>74.44</v>
      </c>
      <c r="D2150" s="153">
        <v>0.81945190757657171</v>
      </c>
      <c r="E2150" s="153">
        <v>0.92692101020956474</v>
      </c>
      <c r="F2150" s="153">
        <v>0.92692101020956474</v>
      </c>
      <c r="G2150" s="153">
        <v>0.92692101020956474</v>
      </c>
      <c r="H2150" s="153">
        <v>0.92692101020956474</v>
      </c>
      <c r="I2150" s="153">
        <v>0</v>
      </c>
    </row>
    <row r="2151" spans="1:9" ht="15.75">
      <c r="A2151" s="155">
        <v>2143</v>
      </c>
      <c r="B2151" s="155" t="s">
        <v>1668</v>
      </c>
      <c r="C2151" s="154">
        <v>98.888888888888886</v>
      </c>
      <c r="D2151" s="153">
        <v>0.74831460674157302</v>
      </c>
      <c r="E2151" s="153">
        <v>0.77865168539325846</v>
      </c>
      <c r="F2151" s="153">
        <v>0.77865168539325846</v>
      </c>
      <c r="G2151" s="153">
        <v>0.77865168539325846</v>
      </c>
      <c r="H2151" s="153">
        <v>0.77865168539325846</v>
      </c>
      <c r="I2151" s="153">
        <v>0</v>
      </c>
    </row>
    <row r="2152" spans="1:9" ht="15.75">
      <c r="A2152" s="155">
        <v>2144</v>
      </c>
      <c r="B2152" s="155" t="s">
        <v>1667</v>
      </c>
      <c r="C2152" s="154">
        <v>72.222222222222214</v>
      </c>
      <c r="D2152" s="153">
        <v>1.2876923076923079</v>
      </c>
      <c r="E2152" s="153">
        <v>1.2876923076923079</v>
      </c>
      <c r="F2152" s="153">
        <v>1.2876923076923079</v>
      </c>
      <c r="G2152" s="153">
        <v>1.2876923076923079</v>
      </c>
      <c r="H2152" s="153">
        <v>1.2876923076923079</v>
      </c>
      <c r="I2152" s="153">
        <v>1.2876923076923079</v>
      </c>
    </row>
    <row r="2153" spans="1:9" ht="15.75">
      <c r="A2153" s="155">
        <v>2145</v>
      </c>
      <c r="B2153" s="155" t="s">
        <v>1666</v>
      </c>
      <c r="C2153" s="154">
        <v>105.55555555555556</v>
      </c>
      <c r="D2153" s="153">
        <v>0.67263157894736836</v>
      </c>
      <c r="E2153" s="153">
        <v>0.70105263157894737</v>
      </c>
      <c r="F2153" s="153">
        <v>0.72</v>
      </c>
      <c r="G2153" s="153">
        <v>0.72</v>
      </c>
      <c r="H2153" s="153">
        <v>0.73894736842105258</v>
      </c>
      <c r="I2153" s="153">
        <v>0.73894736842105258</v>
      </c>
    </row>
    <row r="2154" spans="1:9" ht="15.75">
      <c r="A2154" s="155">
        <v>2146</v>
      </c>
      <c r="B2154" s="155" t="s">
        <v>1665</v>
      </c>
      <c r="C2154" s="154">
        <v>103.33333333333333</v>
      </c>
      <c r="D2154" s="153">
        <v>0.82258064516129037</v>
      </c>
      <c r="E2154" s="153">
        <v>0.82258064516129037</v>
      </c>
      <c r="F2154" s="153">
        <v>0.82258064516129037</v>
      </c>
      <c r="G2154" s="153">
        <v>0.82258064516129037</v>
      </c>
      <c r="H2154" s="153">
        <v>0.82258064516129037</v>
      </c>
      <c r="I2154" s="153">
        <v>0.85161290322580652</v>
      </c>
    </row>
    <row r="2155" spans="1:9" ht="15.75">
      <c r="A2155" s="155">
        <v>2147</v>
      </c>
      <c r="B2155" s="155" t="s">
        <v>1664</v>
      </c>
      <c r="C2155" s="154">
        <v>105.55555555555556</v>
      </c>
      <c r="D2155" s="153">
        <v>0.91894736842105262</v>
      </c>
      <c r="E2155" s="153">
        <v>0.91894736842105262</v>
      </c>
      <c r="F2155" s="153">
        <v>0.91894736842105262</v>
      </c>
      <c r="G2155" s="153">
        <v>0.98526315789473684</v>
      </c>
      <c r="H2155" s="153">
        <v>0.98526315789473684</v>
      </c>
      <c r="I2155" s="153">
        <v>0.98526315789473684</v>
      </c>
    </row>
    <row r="2156" spans="1:9" ht="15.75">
      <c r="A2156" s="155">
        <v>2148</v>
      </c>
      <c r="B2156" s="155" t="s">
        <v>1663</v>
      </c>
      <c r="C2156" s="154">
        <v>117</v>
      </c>
      <c r="D2156" s="153">
        <v>0.79999999999999993</v>
      </c>
      <c r="E2156" s="153">
        <v>0.79999999999999993</v>
      </c>
      <c r="F2156" s="153">
        <v>0.79999999999999993</v>
      </c>
      <c r="G2156" s="153">
        <v>0.79999999999999993</v>
      </c>
      <c r="H2156" s="153">
        <v>0.79999999999999993</v>
      </c>
      <c r="I2156" s="153">
        <v>0.79999999999999993</v>
      </c>
    </row>
    <row r="2157" spans="1:9" ht="15.75">
      <c r="A2157" s="155">
        <v>2149</v>
      </c>
      <c r="B2157" s="155" t="s">
        <v>1662</v>
      </c>
      <c r="C2157" s="154">
        <v>88.89</v>
      </c>
      <c r="D2157" s="153">
        <v>0.37124535943300707</v>
      </c>
      <c r="E2157" s="153">
        <v>0.37124535943300707</v>
      </c>
      <c r="F2157" s="153">
        <v>0.37124535943300707</v>
      </c>
      <c r="G2157" s="153">
        <v>0.37124535943300707</v>
      </c>
      <c r="H2157" s="153">
        <v>0.37124535943300707</v>
      </c>
      <c r="I2157" s="153">
        <v>0</v>
      </c>
    </row>
    <row r="2158" spans="1:9" ht="15.75">
      <c r="A2158" s="155">
        <v>2150</v>
      </c>
      <c r="B2158" s="155" t="s">
        <v>1661</v>
      </c>
      <c r="C2158" s="154">
        <v>73.333333333333329</v>
      </c>
      <c r="D2158" s="153">
        <v>0.31363636363636366</v>
      </c>
      <c r="E2158" s="153">
        <v>0.45</v>
      </c>
      <c r="F2158" s="153">
        <v>0.45</v>
      </c>
      <c r="G2158" s="153">
        <v>0.45</v>
      </c>
      <c r="H2158" s="153">
        <v>0.45</v>
      </c>
      <c r="I2158" s="153">
        <v>0.45</v>
      </c>
    </row>
    <row r="2159" spans="1:9" ht="15.75">
      <c r="A2159" s="155">
        <v>2151</v>
      </c>
      <c r="B2159" s="155" t="s">
        <v>1660</v>
      </c>
      <c r="C2159" s="154">
        <v>230</v>
      </c>
      <c r="D2159" s="153">
        <v>0.8</v>
      </c>
      <c r="E2159" s="153">
        <v>0.8</v>
      </c>
      <c r="F2159" s="153">
        <v>0.8</v>
      </c>
      <c r="G2159" s="153">
        <v>0.8</v>
      </c>
      <c r="H2159" s="153">
        <v>0.8</v>
      </c>
      <c r="I2159" s="153">
        <v>0.8</v>
      </c>
    </row>
    <row r="2160" spans="1:9" ht="15.75">
      <c r="A2160" s="155">
        <v>2152</v>
      </c>
      <c r="B2160" s="155" t="s">
        <v>1659</v>
      </c>
      <c r="C2160" s="154">
        <v>166.66</v>
      </c>
      <c r="D2160" s="153">
        <v>0.8</v>
      </c>
      <c r="E2160" s="153">
        <v>0.8</v>
      </c>
      <c r="F2160" s="153">
        <v>0.8</v>
      </c>
      <c r="G2160" s="153">
        <v>0.8</v>
      </c>
      <c r="H2160" s="153">
        <v>0.8</v>
      </c>
      <c r="I2160" s="153">
        <v>0.8</v>
      </c>
    </row>
    <row r="2161" spans="1:9" ht="15.75">
      <c r="A2161" s="155">
        <v>2153</v>
      </c>
      <c r="B2161" s="155" t="s">
        <v>1658</v>
      </c>
      <c r="C2161" s="154">
        <v>205</v>
      </c>
      <c r="D2161" s="153">
        <v>0.8</v>
      </c>
      <c r="E2161" s="153">
        <v>0.8</v>
      </c>
      <c r="F2161" s="153">
        <v>0.8</v>
      </c>
      <c r="G2161" s="153">
        <v>0.8</v>
      </c>
      <c r="H2161" s="153">
        <v>0.8</v>
      </c>
      <c r="I2161" s="153">
        <v>0.8</v>
      </c>
    </row>
    <row r="2162" spans="1:9" ht="15.75">
      <c r="A2162" s="155">
        <v>2154</v>
      </c>
      <c r="B2162" s="155" t="s">
        <v>1657</v>
      </c>
      <c r="C2162" s="154">
        <v>222.22</v>
      </c>
      <c r="D2162" s="153">
        <v>0.8</v>
      </c>
      <c r="E2162" s="153">
        <v>0.8</v>
      </c>
      <c r="F2162" s="153">
        <v>0.8</v>
      </c>
      <c r="G2162" s="153">
        <v>0.8</v>
      </c>
      <c r="H2162" s="153">
        <v>0.8</v>
      </c>
      <c r="I2162" s="153">
        <v>0</v>
      </c>
    </row>
    <row r="2163" spans="1:9" ht="15.75">
      <c r="A2163" s="155">
        <v>2155</v>
      </c>
      <c r="B2163" s="155" t="s">
        <v>1656</v>
      </c>
      <c r="C2163" s="154">
        <v>105.56</v>
      </c>
      <c r="D2163" s="153">
        <v>0.60629026146267528</v>
      </c>
      <c r="E2163" s="153">
        <v>0.60629026146267528</v>
      </c>
      <c r="F2163" s="153">
        <v>0.60629026146267528</v>
      </c>
      <c r="G2163" s="153">
        <v>0.60629026146267528</v>
      </c>
      <c r="H2163" s="153">
        <v>0.60629026146267528</v>
      </c>
      <c r="I2163" s="153">
        <v>0.60629026146267528</v>
      </c>
    </row>
    <row r="2164" spans="1:9" ht="15.75">
      <c r="A2164" s="155">
        <v>2156</v>
      </c>
      <c r="B2164" s="155" t="s">
        <v>1655</v>
      </c>
      <c r="C2164" s="154">
        <v>100</v>
      </c>
      <c r="D2164" s="153">
        <v>0.9</v>
      </c>
      <c r="E2164" s="153">
        <v>0.9</v>
      </c>
      <c r="F2164" s="153">
        <v>0.9</v>
      </c>
      <c r="G2164" s="153">
        <v>0.9</v>
      </c>
      <c r="H2164" s="153">
        <v>0.9</v>
      </c>
      <c r="I2164" s="153">
        <v>0.9</v>
      </c>
    </row>
    <row r="2165" spans="1:9" ht="15.75">
      <c r="A2165" s="155">
        <v>2157</v>
      </c>
      <c r="B2165" s="155" t="s">
        <v>1654</v>
      </c>
      <c r="C2165" s="154">
        <v>88.888888888888886</v>
      </c>
      <c r="D2165" s="153">
        <v>0.42749999999999999</v>
      </c>
      <c r="E2165" s="153">
        <v>0.42749999999999999</v>
      </c>
      <c r="F2165" s="153">
        <v>0.42749999999999999</v>
      </c>
      <c r="G2165" s="153">
        <v>0.42749999999999999</v>
      </c>
      <c r="H2165" s="153">
        <v>0.42749999999999999</v>
      </c>
      <c r="I2165" s="153">
        <v>0.42749999999999999</v>
      </c>
    </row>
    <row r="2166" spans="1:9" ht="15.75">
      <c r="A2166" s="155">
        <v>2158</v>
      </c>
      <c r="B2166" s="155" t="s">
        <v>1653</v>
      </c>
      <c r="C2166" s="154">
        <v>600</v>
      </c>
      <c r="D2166" s="153">
        <v>0.8</v>
      </c>
      <c r="E2166" s="153">
        <v>0.91933333333333334</v>
      </c>
      <c r="F2166" s="153">
        <v>0.93666666666666665</v>
      </c>
      <c r="G2166" s="153">
        <v>0.93399999999999994</v>
      </c>
      <c r="H2166" s="153">
        <v>0.8</v>
      </c>
      <c r="I2166" s="153">
        <v>0</v>
      </c>
    </row>
    <row r="2167" spans="1:9" ht="15.75">
      <c r="A2167" s="155">
        <v>2159</v>
      </c>
      <c r="B2167" s="155" t="s">
        <v>1652</v>
      </c>
      <c r="C2167" s="154">
        <v>190</v>
      </c>
      <c r="D2167" s="153">
        <v>1.0126315789473685</v>
      </c>
      <c r="E2167" s="153">
        <v>1.0273684210526315</v>
      </c>
      <c r="F2167" s="153">
        <v>1.0446315789473684</v>
      </c>
      <c r="G2167" s="153">
        <v>1.143578947368421</v>
      </c>
      <c r="H2167" s="153">
        <v>1.0210526315789474</v>
      </c>
      <c r="I2167" s="153">
        <v>1.0286315789473683</v>
      </c>
    </row>
    <row r="2168" spans="1:9" ht="15.75">
      <c r="A2168" s="155">
        <v>2160</v>
      </c>
      <c r="B2168" s="155" t="s">
        <v>1651</v>
      </c>
      <c r="C2168" s="154">
        <v>71.111111111111114</v>
      </c>
      <c r="D2168" s="153">
        <v>0.36562499999999998</v>
      </c>
      <c r="E2168" s="153">
        <v>0.39374999999999999</v>
      </c>
      <c r="F2168" s="153">
        <v>0.39374999999999999</v>
      </c>
      <c r="G2168" s="153">
        <v>0.39374999999999999</v>
      </c>
      <c r="H2168" s="153">
        <v>0.39374999999999999</v>
      </c>
      <c r="I2168" s="153">
        <v>0.39374999999999999</v>
      </c>
    </row>
    <row r="2169" spans="1:9" ht="15.75">
      <c r="A2169" s="155">
        <v>2161</v>
      </c>
      <c r="B2169" s="155" t="s">
        <v>1650</v>
      </c>
      <c r="C2169" s="154">
        <v>88.888888888888886</v>
      </c>
      <c r="D2169" s="153">
        <v>1.0000125</v>
      </c>
      <c r="E2169" s="153">
        <v>0.22500000000000001</v>
      </c>
      <c r="F2169" s="153">
        <v>0.22500000000000001</v>
      </c>
      <c r="G2169" s="153">
        <v>1.2825</v>
      </c>
      <c r="H2169" s="153">
        <v>1.2825</v>
      </c>
      <c r="I2169" s="153">
        <v>1.2825</v>
      </c>
    </row>
    <row r="2170" spans="1:9" ht="15.75">
      <c r="A2170" s="155">
        <v>2162</v>
      </c>
      <c r="B2170" s="155" t="s">
        <v>1649</v>
      </c>
      <c r="C2170" s="154">
        <v>72.222222222222214</v>
      </c>
      <c r="D2170" s="153">
        <v>0.52615384615384619</v>
      </c>
      <c r="E2170" s="153">
        <v>0.52615384615384619</v>
      </c>
      <c r="F2170" s="153">
        <v>0.52615384615384619</v>
      </c>
      <c r="G2170" s="153">
        <v>0.52615384615384619</v>
      </c>
      <c r="H2170" s="153">
        <v>0.52615384615384619</v>
      </c>
      <c r="I2170" s="153">
        <v>0.52615384615384619</v>
      </c>
    </row>
    <row r="2171" spans="1:9" ht="15.75">
      <c r="A2171" s="155">
        <v>2163</v>
      </c>
      <c r="B2171" s="155" t="s">
        <v>1648</v>
      </c>
      <c r="C2171" s="154">
        <v>220</v>
      </c>
      <c r="D2171" s="153">
        <v>0.88963636363636367</v>
      </c>
      <c r="E2171" s="153">
        <v>0.89890909090909088</v>
      </c>
      <c r="F2171" s="153">
        <v>0.8</v>
      </c>
      <c r="G2171" s="153">
        <v>0.8</v>
      </c>
      <c r="H2171" s="153">
        <v>0.8</v>
      </c>
      <c r="I2171" s="153">
        <v>0.86945454545454548</v>
      </c>
    </row>
    <row r="2172" spans="1:9" ht="15.75">
      <c r="A2172" s="155">
        <v>2164</v>
      </c>
      <c r="B2172" s="155" t="s">
        <v>1647</v>
      </c>
      <c r="C2172" s="154">
        <v>240</v>
      </c>
      <c r="D2172" s="153">
        <v>0.8</v>
      </c>
      <c r="E2172" s="153">
        <v>0.8</v>
      </c>
      <c r="F2172" s="153">
        <v>0.8</v>
      </c>
      <c r="G2172" s="153">
        <v>0.8</v>
      </c>
      <c r="H2172" s="153">
        <v>0.8</v>
      </c>
      <c r="I2172" s="153">
        <v>0.8</v>
      </c>
    </row>
    <row r="2173" spans="1:9" ht="15.75">
      <c r="A2173" s="155">
        <v>2165</v>
      </c>
      <c r="B2173" s="155" t="s">
        <v>1646</v>
      </c>
      <c r="C2173" s="154">
        <v>88.888888888888886</v>
      </c>
      <c r="D2173" s="153">
        <v>0.61875000000000002</v>
      </c>
      <c r="E2173" s="153">
        <v>0.74250000000000005</v>
      </c>
      <c r="F2173" s="153">
        <v>0.74250000000000005</v>
      </c>
      <c r="G2173" s="153">
        <v>0.74250000000000005</v>
      </c>
      <c r="H2173" s="153">
        <v>0.74250000000000005</v>
      </c>
      <c r="I2173" s="153">
        <v>0</v>
      </c>
    </row>
    <row r="2174" spans="1:9" ht="15.75">
      <c r="A2174" s="155">
        <v>2166</v>
      </c>
      <c r="B2174" s="155" t="s">
        <v>1644</v>
      </c>
      <c r="C2174" s="154">
        <v>72.222222222222214</v>
      </c>
      <c r="D2174" s="153">
        <v>0.47076923076923083</v>
      </c>
      <c r="E2174" s="153">
        <v>0.55384615384615388</v>
      </c>
      <c r="F2174" s="153">
        <v>0.55384615384615388</v>
      </c>
      <c r="G2174" s="153">
        <v>0.55384615384615388</v>
      </c>
      <c r="H2174" s="153">
        <v>0.55384615384615388</v>
      </c>
      <c r="I2174" s="153">
        <v>0.55384615384615388</v>
      </c>
    </row>
    <row r="2175" spans="1:9" ht="15.75">
      <c r="A2175" s="155">
        <v>2167</v>
      </c>
      <c r="B2175" s="155" t="s">
        <v>1643</v>
      </c>
      <c r="C2175" s="154">
        <v>77.777777777777771</v>
      </c>
      <c r="D2175" s="153">
        <v>0.78428571428571436</v>
      </c>
      <c r="E2175" s="153">
        <v>0.78428571428571436</v>
      </c>
      <c r="F2175" s="153">
        <v>0.78428571428571436</v>
      </c>
      <c r="G2175" s="153">
        <v>0.81</v>
      </c>
      <c r="H2175" s="153">
        <v>0.81</v>
      </c>
      <c r="I2175" s="153">
        <v>0.95142857142857151</v>
      </c>
    </row>
    <row r="2176" spans="1:9" ht="15.75">
      <c r="A2176" s="155">
        <v>2168</v>
      </c>
      <c r="B2176" s="155" t="s">
        <v>1642</v>
      </c>
      <c r="C2176" s="154">
        <v>100</v>
      </c>
      <c r="D2176" s="153">
        <v>0.59</v>
      </c>
      <c r="E2176" s="153">
        <v>0.59</v>
      </c>
      <c r="F2176" s="153">
        <v>0.59</v>
      </c>
      <c r="G2176" s="153">
        <v>0.69</v>
      </c>
      <c r="H2176" s="153">
        <v>0.71</v>
      </c>
      <c r="I2176" s="153">
        <v>0</v>
      </c>
    </row>
    <row r="2177" spans="1:9" ht="15.75">
      <c r="A2177" s="155">
        <v>2169</v>
      </c>
      <c r="B2177" s="155" t="s">
        <v>1641</v>
      </c>
      <c r="C2177" s="154">
        <v>104.44444444444444</v>
      </c>
      <c r="D2177" s="153">
        <v>0.7468085106382979</v>
      </c>
      <c r="E2177" s="153">
        <v>0.7468085106382979</v>
      </c>
      <c r="F2177" s="153">
        <v>0.82340425531914896</v>
      </c>
      <c r="G2177" s="153">
        <v>0.82340425531914896</v>
      </c>
      <c r="H2177" s="153">
        <v>0.82340425531914896</v>
      </c>
      <c r="I2177" s="153">
        <v>0.82340425531914896</v>
      </c>
    </row>
    <row r="2178" spans="1:9" ht="15.75">
      <c r="A2178" s="155">
        <v>2170</v>
      </c>
      <c r="B2178" s="155" t="s">
        <v>1640</v>
      </c>
      <c r="C2178" s="154">
        <v>100</v>
      </c>
      <c r="D2178" s="153">
        <v>0.08</v>
      </c>
      <c r="E2178" s="153">
        <v>0.1</v>
      </c>
      <c r="F2178" s="153">
        <v>0.12</v>
      </c>
      <c r="G2178" s="153">
        <v>0.14000000000000001</v>
      </c>
      <c r="H2178" s="153">
        <v>0.14000000000000001</v>
      </c>
      <c r="I2178" s="153">
        <v>0.14000000000000001</v>
      </c>
    </row>
    <row r="2179" spans="1:9" ht="15.75">
      <c r="A2179" s="155">
        <v>2171</v>
      </c>
      <c r="B2179" s="155" t="s">
        <v>1639</v>
      </c>
      <c r="C2179" s="154">
        <v>88.888888888888886</v>
      </c>
      <c r="D2179" s="153">
        <v>0.40500000000000003</v>
      </c>
      <c r="E2179" s="153">
        <v>0.40500000000000003</v>
      </c>
      <c r="F2179" s="153">
        <v>0.40500000000000003</v>
      </c>
      <c r="G2179" s="153">
        <v>0.40500000000000003</v>
      </c>
      <c r="H2179" s="153">
        <v>0.40500000000000003</v>
      </c>
      <c r="I2179" s="153">
        <v>0.40500000000000003</v>
      </c>
    </row>
    <row r="2180" spans="1:9" ht="15.75">
      <c r="A2180" s="155">
        <v>2172</v>
      </c>
      <c r="B2180" s="155" t="s">
        <v>1638</v>
      </c>
      <c r="C2180" s="154">
        <v>144.44</v>
      </c>
      <c r="D2180" s="153">
        <v>0.8</v>
      </c>
      <c r="E2180" s="153">
        <v>0.8</v>
      </c>
      <c r="F2180" s="153">
        <v>0.8</v>
      </c>
      <c r="G2180" s="153">
        <v>0.8</v>
      </c>
      <c r="H2180" s="153">
        <v>0.8</v>
      </c>
      <c r="I2180" s="153">
        <v>0.8</v>
      </c>
    </row>
    <row r="2181" spans="1:9" ht="15.75">
      <c r="A2181" s="155">
        <v>2173</v>
      </c>
      <c r="B2181" s="155" t="s">
        <v>1637</v>
      </c>
      <c r="C2181" s="154">
        <v>145</v>
      </c>
      <c r="D2181" s="153">
        <v>0.8</v>
      </c>
      <c r="E2181" s="153">
        <v>0.8</v>
      </c>
      <c r="F2181" s="153">
        <v>0.8</v>
      </c>
      <c r="G2181" s="153">
        <v>0.8</v>
      </c>
      <c r="H2181" s="153">
        <v>0.8</v>
      </c>
      <c r="I2181" s="153">
        <v>0.8</v>
      </c>
    </row>
    <row r="2182" spans="1:9" ht="15.75">
      <c r="A2182" s="155">
        <v>2174</v>
      </c>
      <c r="B2182" s="155" t="s">
        <v>1636</v>
      </c>
      <c r="C2182" s="154">
        <v>777.78</v>
      </c>
      <c r="D2182" s="153">
        <v>0.83005477127208216</v>
      </c>
      <c r="E2182" s="153">
        <v>0.8</v>
      </c>
      <c r="F2182" s="153">
        <v>0.80125485355756132</v>
      </c>
      <c r="G2182" s="153">
        <v>0.8</v>
      </c>
      <c r="H2182" s="153">
        <v>0.8</v>
      </c>
      <c r="I2182" s="153">
        <v>0.8</v>
      </c>
    </row>
    <row r="2183" spans="1:9" ht="15.75">
      <c r="A2183" s="155">
        <v>2175</v>
      </c>
      <c r="B2183" s="155" t="s">
        <v>1635</v>
      </c>
      <c r="C2183" s="154">
        <v>88.888888888888886</v>
      </c>
      <c r="D2183" s="153">
        <v>0.46124999999999999</v>
      </c>
      <c r="E2183" s="153">
        <v>0.46124999999999999</v>
      </c>
      <c r="F2183" s="153">
        <v>0.46124999999999999</v>
      </c>
      <c r="G2183" s="153">
        <v>0.46124999999999999</v>
      </c>
      <c r="H2183" s="153">
        <v>0.46124999999999999</v>
      </c>
      <c r="I2183" s="153">
        <v>0.46124999999999999</v>
      </c>
    </row>
    <row r="2184" spans="1:9" ht="15.75">
      <c r="A2184" s="155">
        <v>2176</v>
      </c>
      <c r="B2184" s="155" t="s">
        <v>1634</v>
      </c>
      <c r="C2184" s="154">
        <v>390</v>
      </c>
      <c r="D2184" s="153">
        <v>0.89230769230769236</v>
      </c>
      <c r="E2184" s="153">
        <v>0.8</v>
      </c>
      <c r="F2184" s="153">
        <v>0.8</v>
      </c>
      <c r="G2184" s="153">
        <v>0.83076923076923082</v>
      </c>
      <c r="H2184" s="153">
        <v>0.8</v>
      </c>
      <c r="I2184" s="153">
        <v>0.8</v>
      </c>
    </row>
    <row r="2185" spans="1:9" ht="15.75">
      <c r="A2185" s="155">
        <v>2177</v>
      </c>
      <c r="B2185" s="155" t="s">
        <v>1633</v>
      </c>
      <c r="C2185" s="154">
        <v>1200</v>
      </c>
      <c r="D2185" s="153">
        <v>0.96600000000000008</v>
      </c>
      <c r="E2185" s="153">
        <v>0.96533333333333338</v>
      </c>
      <c r="F2185" s="153">
        <v>0.90866666666666673</v>
      </c>
      <c r="G2185" s="153">
        <v>0.8666666666666667</v>
      </c>
      <c r="H2185" s="153">
        <v>0.93333333333333335</v>
      </c>
      <c r="I2185" s="153">
        <v>0.92133333333333323</v>
      </c>
    </row>
    <row r="2186" spans="1:9" ht="15.75">
      <c r="A2186" s="155">
        <v>2178</v>
      </c>
      <c r="B2186" s="155" t="s">
        <v>1632</v>
      </c>
      <c r="C2186" s="154">
        <v>500</v>
      </c>
      <c r="D2186" s="153">
        <v>0.96960000000000002</v>
      </c>
      <c r="E2186" s="153">
        <v>0.93</v>
      </c>
      <c r="F2186" s="153">
        <v>0.95760000000000001</v>
      </c>
      <c r="G2186" s="153">
        <v>0.93840000000000001</v>
      </c>
      <c r="H2186" s="153">
        <v>0.98399999999999999</v>
      </c>
      <c r="I2186" s="153">
        <v>0.98399999999999999</v>
      </c>
    </row>
    <row r="2187" spans="1:9" ht="15.75">
      <c r="A2187" s="155">
        <v>2179</v>
      </c>
      <c r="B2187" s="155" t="s">
        <v>1631</v>
      </c>
      <c r="C2187" s="154">
        <v>250</v>
      </c>
      <c r="D2187" s="153">
        <v>0.89855999999999991</v>
      </c>
      <c r="E2187" s="153">
        <v>0.91776000000000002</v>
      </c>
      <c r="F2187" s="153">
        <v>0.83040000000000003</v>
      </c>
      <c r="G2187" s="153">
        <v>0.93600000000000005</v>
      </c>
      <c r="H2187" s="153">
        <v>1.512</v>
      </c>
      <c r="I2187" s="153">
        <v>1.5139200000000002</v>
      </c>
    </row>
    <row r="2188" spans="1:9" ht="15.75">
      <c r="A2188" s="155">
        <v>2180</v>
      </c>
      <c r="B2188" s="155" t="s">
        <v>1630</v>
      </c>
      <c r="C2188" s="154">
        <v>500</v>
      </c>
      <c r="D2188" s="153">
        <v>0.80400000000000005</v>
      </c>
      <c r="E2188" s="153">
        <v>0.8</v>
      </c>
      <c r="F2188" s="153">
        <v>1.008</v>
      </c>
      <c r="G2188" s="153">
        <v>1.1519999999999999</v>
      </c>
      <c r="H2188" s="153">
        <v>1.1399999999999999</v>
      </c>
      <c r="I2188" s="153">
        <v>1.0920000000000001</v>
      </c>
    </row>
    <row r="2189" spans="1:9" ht="15.75">
      <c r="A2189" s="155">
        <v>2181</v>
      </c>
      <c r="B2189" s="155" t="s">
        <v>1629</v>
      </c>
      <c r="C2189" s="154">
        <v>312</v>
      </c>
      <c r="D2189" s="153">
        <v>1.097948717948718</v>
      </c>
      <c r="E2189" s="153">
        <v>1.0871794871794871</v>
      </c>
      <c r="F2189" s="153">
        <v>1.0558974358974358</v>
      </c>
      <c r="G2189" s="153">
        <v>1.1025641025641026</v>
      </c>
      <c r="H2189" s="153">
        <v>1.2051282051282051</v>
      </c>
      <c r="I2189" s="153">
        <v>1.1548717948717948</v>
      </c>
    </row>
    <row r="2190" spans="1:9" ht="15.75">
      <c r="A2190" s="155">
        <v>2182</v>
      </c>
      <c r="B2190" s="155" t="s">
        <v>1628</v>
      </c>
      <c r="C2190" s="154">
        <v>378.5</v>
      </c>
      <c r="D2190" s="153">
        <v>0.8</v>
      </c>
      <c r="E2190" s="153">
        <v>0.8</v>
      </c>
      <c r="F2190" s="153">
        <v>0.8</v>
      </c>
      <c r="G2190" s="153">
        <v>0.8</v>
      </c>
      <c r="H2190" s="153">
        <v>0.8</v>
      </c>
      <c r="I2190" s="153">
        <v>0.8</v>
      </c>
    </row>
    <row r="2191" spans="1:9" ht="15.75">
      <c r="A2191" s="155">
        <v>2183</v>
      </c>
      <c r="B2191" s="155" t="s">
        <v>1627</v>
      </c>
      <c r="C2191" s="154">
        <v>111</v>
      </c>
      <c r="D2191" s="153">
        <v>2.0054054054054054</v>
      </c>
      <c r="E2191" s="153">
        <v>1.6918918918918919</v>
      </c>
      <c r="F2191" s="153">
        <v>1.8108108108108107</v>
      </c>
      <c r="G2191" s="153">
        <v>2.2432432432432434</v>
      </c>
      <c r="H2191" s="153">
        <v>2.1081081081081079</v>
      </c>
      <c r="I2191" s="153">
        <v>0.79999999999999993</v>
      </c>
    </row>
    <row r="2192" spans="1:9" ht="15.75">
      <c r="A2192" s="155">
        <v>2184</v>
      </c>
      <c r="B2192" s="155" t="s">
        <v>1626</v>
      </c>
      <c r="C2192" s="154">
        <v>172</v>
      </c>
      <c r="D2192" s="153">
        <v>0.79999999999999993</v>
      </c>
      <c r="E2192" s="153">
        <v>0.79999999999999993</v>
      </c>
      <c r="F2192" s="153">
        <v>0.79999999999999993</v>
      </c>
      <c r="G2192" s="153">
        <v>0.79999999999999993</v>
      </c>
      <c r="H2192" s="153">
        <v>0.79999999999999993</v>
      </c>
      <c r="I2192" s="153">
        <v>0.79999999999999993</v>
      </c>
    </row>
    <row r="2193" spans="1:9" ht="15.75">
      <c r="A2193" s="155">
        <v>2185</v>
      </c>
      <c r="B2193" s="155" t="s">
        <v>1625</v>
      </c>
      <c r="C2193" s="154">
        <v>133.33000000000001</v>
      </c>
      <c r="D2193" s="153">
        <v>0.79999999999999993</v>
      </c>
      <c r="E2193" s="153">
        <v>0.79999999999999993</v>
      </c>
      <c r="F2193" s="153">
        <v>0.79999999999999993</v>
      </c>
      <c r="G2193" s="153">
        <v>0.79999999999999993</v>
      </c>
      <c r="H2193" s="153">
        <v>0.79999999999999993</v>
      </c>
      <c r="I2193" s="153">
        <v>0.79999999999999993</v>
      </c>
    </row>
    <row r="2194" spans="1:9" ht="15.75">
      <c r="A2194" s="155">
        <v>2186</v>
      </c>
      <c r="B2194" s="155" t="s">
        <v>1624</v>
      </c>
      <c r="C2194" s="154">
        <v>295</v>
      </c>
      <c r="D2194" s="153">
        <v>1.1943050847457626</v>
      </c>
      <c r="E2194" s="153">
        <v>1.1492881355932205</v>
      </c>
      <c r="F2194" s="153">
        <v>1.0717288135593221</v>
      </c>
      <c r="G2194" s="153">
        <v>0.81355932203389836</v>
      </c>
      <c r="H2194" s="153">
        <v>0.94915254237288138</v>
      </c>
      <c r="I2194" s="153">
        <v>0.99254237288135594</v>
      </c>
    </row>
    <row r="2195" spans="1:9" ht="15.75">
      <c r="A2195" s="155">
        <v>2187</v>
      </c>
      <c r="B2195" s="155" t="s">
        <v>1623</v>
      </c>
      <c r="C2195" s="154">
        <v>310</v>
      </c>
      <c r="D2195" s="153">
        <v>0.98709677419354835</v>
      </c>
      <c r="E2195" s="153">
        <v>0.87096774193548387</v>
      </c>
      <c r="F2195" s="153">
        <v>1.0064516129032257</v>
      </c>
      <c r="G2195" s="153">
        <v>0.9096774193548387</v>
      </c>
      <c r="H2195" s="153">
        <v>0.94838709677419353</v>
      </c>
      <c r="I2195" s="153">
        <v>0.87096774193548387</v>
      </c>
    </row>
    <row r="2196" spans="1:9" ht="15.75">
      <c r="A2196" s="155">
        <v>2188</v>
      </c>
      <c r="B2196" s="155" t="s">
        <v>1622</v>
      </c>
      <c r="C2196" s="154">
        <v>80</v>
      </c>
      <c r="D2196" s="153">
        <v>0.82499999999999996</v>
      </c>
      <c r="E2196" s="153">
        <v>0.82499999999999996</v>
      </c>
      <c r="F2196" s="153">
        <v>0.82499999999999996</v>
      </c>
      <c r="G2196" s="153">
        <v>0.82499999999999996</v>
      </c>
      <c r="H2196" s="153">
        <v>0.82499999999999996</v>
      </c>
      <c r="I2196" s="153">
        <v>0.82499999999999996</v>
      </c>
    </row>
    <row r="2197" spans="1:9" ht="15.75">
      <c r="A2197" s="155">
        <v>2189</v>
      </c>
      <c r="B2197" s="155" t="s">
        <v>1621</v>
      </c>
      <c r="C2197" s="154">
        <v>105.56</v>
      </c>
      <c r="D2197" s="153">
        <v>0</v>
      </c>
      <c r="E2197" s="153">
        <v>0</v>
      </c>
      <c r="F2197" s="153">
        <v>0</v>
      </c>
      <c r="G2197" s="153">
        <v>1.1083743842364531</v>
      </c>
      <c r="H2197" s="153">
        <v>1.1462675255778705</v>
      </c>
      <c r="I2197" s="153">
        <v>0</v>
      </c>
    </row>
    <row r="2198" spans="1:9" ht="15.75">
      <c r="A2198" s="155">
        <v>2190</v>
      </c>
      <c r="B2198" s="155" t="s">
        <v>1620</v>
      </c>
      <c r="C2198" s="154">
        <v>85.56</v>
      </c>
      <c r="D2198" s="153">
        <v>0.88826554464703134</v>
      </c>
      <c r="E2198" s="153">
        <v>0.88826554464703134</v>
      </c>
      <c r="F2198" s="153">
        <v>0.88826554464703134</v>
      </c>
      <c r="G2198" s="153">
        <v>0.88826554464703134</v>
      </c>
      <c r="H2198" s="153">
        <v>0.88826554464703134</v>
      </c>
      <c r="I2198" s="153">
        <v>0.91164095371669007</v>
      </c>
    </row>
    <row r="2199" spans="1:9" ht="15.75">
      <c r="A2199" s="155">
        <v>2191</v>
      </c>
      <c r="B2199" s="155" t="s">
        <v>1619</v>
      </c>
      <c r="C2199" s="154">
        <v>133.5</v>
      </c>
      <c r="D2199" s="153">
        <v>0.79999999999999993</v>
      </c>
      <c r="E2199" s="153">
        <v>0.79999999999999993</v>
      </c>
      <c r="F2199" s="153">
        <v>0.79999999999999993</v>
      </c>
      <c r="G2199" s="153">
        <v>0.79999999999999993</v>
      </c>
      <c r="H2199" s="153">
        <v>0.79999999999999993</v>
      </c>
      <c r="I2199" s="153">
        <v>0.79999999999999993</v>
      </c>
    </row>
    <row r="2200" spans="1:9" ht="15.75">
      <c r="A2200" s="155">
        <v>2192</v>
      </c>
      <c r="B2200" s="155" t="s">
        <v>1618</v>
      </c>
      <c r="C2200" s="154">
        <v>400</v>
      </c>
      <c r="D2200" s="153">
        <v>0.8</v>
      </c>
      <c r="E2200" s="153">
        <v>0.8</v>
      </c>
      <c r="F2200" s="153">
        <v>0.8</v>
      </c>
      <c r="G2200" s="153">
        <v>0.8</v>
      </c>
      <c r="H2200" s="153">
        <v>0.8</v>
      </c>
      <c r="I2200" s="153">
        <v>0.8</v>
      </c>
    </row>
    <row r="2201" spans="1:9" ht="15.75">
      <c r="A2201" s="155">
        <v>2193</v>
      </c>
      <c r="B2201" s="155" t="s">
        <v>1617</v>
      </c>
      <c r="C2201" s="154">
        <v>77.777777777777771</v>
      </c>
      <c r="D2201" s="153">
        <v>0.63</v>
      </c>
      <c r="E2201" s="153">
        <v>0.63</v>
      </c>
      <c r="F2201" s="153">
        <v>0.63</v>
      </c>
      <c r="G2201" s="153">
        <v>0.63</v>
      </c>
      <c r="H2201" s="153">
        <v>0.63</v>
      </c>
      <c r="I2201" s="153">
        <v>0.63</v>
      </c>
    </row>
    <row r="2202" spans="1:9" ht="15.75">
      <c r="A2202" s="155">
        <v>2194</v>
      </c>
      <c r="B2202" s="155" t="s">
        <v>1616</v>
      </c>
      <c r="C2202" s="154">
        <v>77.777777777777771</v>
      </c>
      <c r="D2202" s="153">
        <v>0.51428571428571435</v>
      </c>
      <c r="E2202" s="153">
        <v>0.51428571428571435</v>
      </c>
      <c r="F2202" s="153">
        <v>0.51428571428571435</v>
      </c>
      <c r="G2202" s="153">
        <v>0.51428571428571435</v>
      </c>
      <c r="H2202" s="153">
        <v>0.51428571428571435</v>
      </c>
      <c r="I2202" s="153">
        <v>0.51428571428571435</v>
      </c>
    </row>
    <row r="2203" spans="1:9" ht="15.75">
      <c r="A2203" s="155">
        <v>2195</v>
      </c>
      <c r="B2203" s="155" t="s">
        <v>1615</v>
      </c>
      <c r="C2203" s="154">
        <v>133.33000000000001</v>
      </c>
      <c r="D2203" s="153">
        <v>1.2375309382734567</v>
      </c>
      <c r="E2203" s="153">
        <v>1.3950348758718967</v>
      </c>
      <c r="F2203" s="153">
        <v>1.3950348758718967</v>
      </c>
      <c r="G2203" s="153">
        <v>1.3275331883297081</v>
      </c>
      <c r="H2203" s="153">
        <v>1.3950348758718967</v>
      </c>
      <c r="I2203" s="153">
        <v>1.3275331883297081</v>
      </c>
    </row>
    <row r="2204" spans="1:9" ht="15.75">
      <c r="A2204" s="155">
        <v>2196</v>
      </c>
      <c r="B2204" s="155" t="s">
        <v>1614</v>
      </c>
      <c r="C2204" s="154">
        <v>200</v>
      </c>
      <c r="D2204" s="153">
        <v>1.0648</v>
      </c>
      <c r="E2204" s="153">
        <v>1.032</v>
      </c>
      <c r="F2204" s="153">
        <v>0.88639999999999997</v>
      </c>
      <c r="G2204" s="153">
        <v>0.8024</v>
      </c>
      <c r="H2204" s="153">
        <v>0.8</v>
      </c>
      <c r="I2204" s="153">
        <v>0.95599999999999996</v>
      </c>
    </row>
    <row r="2205" spans="1:9" ht="15.75">
      <c r="A2205" s="155">
        <v>2197</v>
      </c>
      <c r="B2205" s="155" t="s">
        <v>1613</v>
      </c>
      <c r="C2205" s="154">
        <v>72.222222222222214</v>
      </c>
      <c r="D2205" s="153">
        <v>0.56769230769230772</v>
      </c>
      <c r="E2205" s="153">
        <v>0.60923076923076924</v>
      </c>
      <c r="F2205" s="153">
        <v>0.63692307692307704</v>
      </c>
      <c r="G2205" s="153">
        <v>0.63692307692307704</v>
      </c>
      <c r="H2205" s="153">
        <v>0.63692307692307704</v>
      </c>
      <c r="I2205" s="153">
        <v>0.63692307692307704</v>
      </c>
    </row>
    <row r="2206" spans="1:9" ht="15.75">
      <c r="A2206" s="155">
        <v>2198</v>
      </c>
      <c r="B2206" s="155" t="s">
        <v>1612</v>
      </c>
      <c r="C2206" s="154">
        <v>77.777777777777771</v>
      </c>
      <c r="D2206" s="153">
        <v>0.66857142857142859</v>
      </c>
      <c r="E2206" s="153">
        <v>0.66857142857142859</v>
      </c>
      <c r="F2206" s="153">
        <v>0.66857142857142859</v>
      </c>
      <c r="G2206" s="153">
        <v>0.66857142857142859</v>
      </c>
      <c r="H2206" s="153">
        <v>0.66857142857142859</v>
      </c>
      <c r="I2206" s="153">
        <v>0.66857142857142859</v>
      </c>
    </row>
    <row r="2207" spans="1:9" ht="15.75">
      <c r="A2207" s="155">
        <v>2199</v>
      </c>
      <c r="B2207" s="155" t="s">
        <v>1611</v>
      </c>
      <c r="C2207" s="154">
        <v>88.888888888888886</v>
      </c>
      <c r="D2207" s="153">
        <v>0.21375</v>
      </c>
      <c r="E2207" s="153">
        <v>0.21375</v>
      </c>
      <c r="F2207" s="153">
        <v>0.21375</v>
      </c>
      <c r="G2207" s="153">
        <v>0.21375</v>
      </c>
      <c r="H2207" s="153">
        <v>0.21375</v>
      </c>
      <c r="I2207" s="153">
        <v>0.21375</v>
      </c>
    </row>
    <row r="2208" spans="1:9" ht="15.75">
      <c r="A2208" s="155">
        <v>2200</v>
      </c>
      <c r="B2208" s="155" t="s">
        <v>1610</v>
      </c>
      <c r="C2208" s="154">
        <v>283.33</v>
      </c>
      <c r="D2208" s="153">
        <v>0.8</v>
      </c>
      <c r="E2208" s="153">
        <v>0.8</v>
      </c>
      <c r="F2208" s="153">
        <v>0.8</v>
      </c>
      <c r="G2208" s="153">
        <v>0.8</v>
      </c>
      <c r="H2208" s="153">
        <v>0.8</v>
      </c>
      <c r="I2208" s="153">
        <v>0</v>
      </c>
    </row>
    <row r="2209" spans="1:9" ht="15.75">
      <c r="A2209" s="155">
        <v>2201</v>
      </c>
      <c r="B2209" s="155" t="s">
        <v>1609</v>
      </c>
      <c r="C2209" s="154">
        <v>105.55555555555556</v>
      </c>
      <c r="D2209" s="153">
        <v>0</v>
      </c>
      <c r="E2209" s="153">
        <v>0</v>
      </c>
      <c r="F2209" s="153">
        <v>0.15157894736842106</v>
      </c>
      <c r="G2209" s="153">
        <v>0.15157894736842106</v>
      </c>
      <c r="H2209" s="153">
        <v>0.15157894736842106</v>
      </c>
      <c r="I2209" s="153">
        <v>0</v>
      </c>
    </row>
    <row r="2210" spans="1:9" ht="15.75">
      <c r="A2210" s="155">
        <v>2202</v>
      </c>
      <c r="B2210" s="155" t="s">
        <v>1608</v>
      </c>
      <c r="C2210" s="154">
        <v>83.333333333333329</v>
      </c>
      <c r="D2210" s="153">
        <v>0.14400000000000002</v>
      </c>
      <c r="E2210" s="153">
        <v>0.14400000000000002</v>
      </c>
      <c r="F2210" s="153">
        <v>0.14400000000000002</v>
      </c>
      <c r="G2210" s="153">
        <v>0.14400000000000002</v>
      </c>
      <c r="H2210" s="153">
        <v>0.14400000000000002</v>
      </c>
      <c r="I2210" s="153">
        <v>0.14400000000000002</v>
      </c>
    </row>
    <row r="2211" spans="1:9" ht="15.75">
      <c r="A2211" s="155">
        <v>2203</v>
      </c>
      <c r="B2211" s="155" t="s">
        <v>1607</v>
      </c>
      <c r="C2211" s="154">
        <v>73.333333333333329</v>
      </c>
      <c r="D2211" s="153">
        <v>0.64090909090909098</v>
      </c>
      <c r="E2211" s="153">
        <v>0.84545454545454546</v>
      </c>
      <c r="F2211" s="153">
        <v>0.84545454545454546</v>
      </c>
      <c r="G2211" s="153">
        <v>0.84545454545454546</v>
      </c>
      <c r="H2211" s="153">
        <v>0.84545454545454546</v>
      </c>
      <c r="I2211" s="153">
        <v>0.84545454545454546</v>
      </c>
    </row>
    <row r="2212" spans="1:9" ht="15.75">
      <c r="A2212" s="155">
        <v>2204</v>
      </c>
      <c r="B2212" s="155" t="s">
        <v>1606</v>
      </c>
      <c r="C2212" s="154">
        <v>77.777777777777771</v>
      </c>
      <c r="D2212" s="153">
        <v>0.21857142857142858</v>
      </c>
      <c r="E2212" s="153">
        <v>0.21857142857142858</v>
      </c>
      <c r="F2212" s="153">
        <v>0.9</v>
      </c>
      <c r="G2212" s="153">
        <v>0.9</v>
      </c>
      <c r="H2212" s="153">
        <v>0.9</v>
      </c>
      <c r="I2212" s="153">
        <v>0.9</v>
      </c>
    </row>
    <row r="2213" spans="1:9" ht="15.75">
      <c r="A2213" s="155">
        <v>2205</v>
      </c>
      <c r="B2213" s="155" t="s">
        <v>1605</v>
      </c>
      <c r="C2213" s="154">
        <v>650</v>
      </c>
      <c r="D2213" s="153">
        <v>0.8</v>
      </c>
      <c r="E2213" s="153">
        <v>0.8</v>
      </c>
      <c r="F2213" s="153">
        <v>0.8</v>
      </c>
      <c r="G2213" s="153">
        <v>0.8</v>
      </c>
      <c r="H2213" s="153">
        <v>0.8</v>
      </c>
      <c r="I2213" s="153">
        <v>0</v>
      </c>
    </row>
    <row r="2214" spans="1:9" ht="15.75">
      <c r="A2214" s="155">
        <v>2206</v>
      </c>
      <c r="B2214" s="155" t="s">
        <v>1604</v>
      </c>
      <c r="C2214" s="154">
        <v>200</v>
      </c>
      <c r="D2214" s="153">
        <v>1.2183999999999999</v>
      </c>
      <c r="E2214" s="153">
        <v>1.2183999999999999</v>
      </c>
      <c r="F2214" s="153">
        <v>1.22</v>
      </c>
      <c r="G2214" s="153">
        <v>0</v>
      </c>
      <c r="H2214" s="153">
        <v>1.2183999999999999</v>
      </c>
      <c r="I2214" s="153">
        <v>1.2183999999999999</v>
      </c>
    </row>
    <row r="2215" spans="1:9" ht="15.75">
      <c r="A2215" s="155">
        <v>2207</v>
      </c>
      <c r="B2215" s="155" t="s">
        <v>1603</v>
      </c>
      <c r="C2215" s="154">
        <v>644</v>
      </c>
      <c r="D2215" s="153">
        <v>0.86956521739130432</v>
      </c>
      <c r="E2215" s="153">
        <v>0.99378881987577639</v>
      </c>
      <c r="F2215" s="153">
        <v>0.86956521739130432</v>
      </c>
      <c r="G2215" s="153">
        <v>0.96273291925465843</v>
      </c>
      <c r="H2215" s="153">
        <v>0.8</v>
      </c>
      <c r="I2215" s="153">
        <v>0.90062111801242239</v>
      </c>
    </row>
    <row r="2216" spans="1:9" ht="15.75">
      <c r="A2216" s="155">
        <v>2208</v>
      </c>
      <c r="B2216" s="155" t="s">
        <v>1602</v>
      </c>
      <c r="C2216" s="154">
        <v>350</v>
      </c>
      <c r="D2216" s="153">
        <v>0.92434285714285713</v>
      </c>
      <c r="E2216" s="153">
        <v>0.90582857142857154</v>
      </c>
      <c r="F2216" s="153">
        <v>0.88662857142857143</v>
      </c>
      <c r="G2216" s="153">
        <v>0.87428571428571433</v>
      </c>
      <c r="H2216" s="153">
        <v>0.8</v>
      </c>
      <c r="I2216" s="153">
        <v>0.91062857142857145</v>
      </c>
    </row>
    <row r="2217" spans="1:9" ht="15.75">
      <c r="A2217" s="155">
        <v>2209</v>
      </c>
      <c r="B2217" s="155" t="s">
        <v>1601</v>
      </c>
      <c r="C2217" s="154">
        <v>417.78</v>
      </c>
      <c r="D2217" s="153">
        <v>0.8</v>
      </c>
      <c r="E2217" s="153">
        <v>0.8</v>
      </c>
      <c r="F2217" s="153">
        <v>0.8</v>
      </c>
      <c r="G2217" s="153">
        <v>0.8</v>
      </c>
      <c r="H2217" s="153">
        <v>0.8</v>
      </c>
      <c r="I2217" s="153">
        <v>0.8</v>
      </c>
    </row>
    <row r="2218" spans="1:9" ht="15.75">
      <c r="A2218" s="155">
        <v>2210</v>
      </c>
      <c r="B2218" s="155" t="s">
        <v>1600</v>
      </c>
      <c r="C2218" s="154">
        <v>100</v>
      </c>
      <c r="D2218" s="153">
        <v>0.42</v>
      </c>
      <c r="E2218" s="153">
        <v>0.9</v>
      </c>
      <c r="F2218" s="153">
        <v>0.9</v>
      </c>
      <c r="G2218" s="153">
        <v>0.9</v>
      </c>
      <c r="H2218" s="153">
        <v>0.9</v>
      </c>
      <c r="I2218" s="153">
        <v>0.9</v>
      </c>
    </row>
    <row r="2219" spans="1:9" ht="15.75">
      <c r="A2219" s="155">
        <v>2211</v>
      </c>
      <c r="B2219" s="155" t="s">
        <v>1599</v>
      </c>
      <c r="C2219" s="154">
        <v>86.666666666666671</v>
      </c>
      <c r="D2219" s="153">
        <v>5.7692307692307689E-2</v>
      </c>
      <c r="E2219" s="153">
        <v>5.7692307692307689E-2</v>
      </c>
      <c r="F2219" s="153">
        <v>5.7692307692307689E-2</v>
      </c>
      <c r="G2219" s="153">
        <v>5.7692307692307689E-2</v>
      </c>
      <c r="H2219" s="153">
        <v>5.7692307692307689E-2</v>
      </c>
      <c r="I2219" s="153">
        <v>5.7692307692307689E-2</v>
      </c>
    </row>
    <row r="2220" spans="1:9" ht="15.75">
      <c r="A2220" s="155">
        <v>2212</v>
      </c>
      <c r="B2220" s="155" t="s">
        <v>1598</v>
      </c>
      <c r="C2220" s="154">
        <v>278</v>
      </c>
      <c r="D2220" s="153">
        <v>1.1650359712230216</v>
      </c>
      <c r="E2220" s="153">
        <v>0.93064748201438863</v>
      </c>
      <c r="F2220" s="153">
        <v>0.8848920863309353</v>
      </c>
      <c r="G2220" s="153">
        <v>0.92848920863309359</v>
      </c>
      <c r="H2220" s="153">
        <v>0.90517985611510787</v>
      </c>
      <c r="I2220" s="153">
        <v>0</v>
      </c>
    </row>
    <row r="2221" spans="1:9" ht="15.75">
      <c r="A2221" s="155">
        <v>2213</v>
      </c>
      <c r="B2221" s="155" t="s">
        <v>1597</v>
      </c>
      <c r="C2221" s="154">
        <v>80</v>
      </c>
      <c r="D2221" s="153">
        <v>1.3125</v>
      </c>
      <c r="E2221" s="153">
        <v>1.3125</v>
      </c>
      <c r="F2221" s="153">
        <v>1.3125</v>
      </c>
      <c r="G2221" s="153">
        <v>1.3125</v>
      </c>
      <c r="H2221" s="153">
        <v>1.325</v>
      </c>
      <c r="I2221" s="153">
        <v>1.325</v>
      </c>
    </row>
    <row r="2222" spans="1:9" ht="15.75">
      <c r="A2222" s="155">
        <v>2214</v>
      </c>
      <c r="B2222" s="155" t="s">
        <v>1596</v>
      </c>
      <c r="C2222" s="154">
        <v>72.222222222222214</v>
      </c>
      <c r="D2222" s="153">
        <v>2.7692307692307697E-2</v>
      </c>
      <c r="E2222" s="153">
        <v>2.7692307692307697E-2</v>
      </c>
      <c r="F2222" s="153">
        <v>5.5384615384615393E-2</v>
      </c>
      <c r="G2222" s="153">
        <v>5.5384615384615393E-2</v>
      </c>
      <c r="H2222" s="153">
        <v>5.5384615384615393E-2</v>
      </c>
      <c r="I2222" s="153">
        <v>5.5384615384615393E-2</v>
      </c>
    </row>
    <row r="2223" spans="1:9" ht="15.75">
      <c r="A2223" s="155">
        <v>2215</v>
      </c>
      <c r="B2223" s="155" t="s">
        <v>1595</v>
      </c>
      <c r="C2223" s="154">
        <v>133</v>
      </c>
      <c r="D2223" s="153">
        <v>0.8</v>
      </c>
      <c r="E2223" s="153">
        <v>0.8</v>
      </c>
      <c r="F2223" s="153">
        <v>0.8</v>
      </c>
      <c r="G2223" s="153">
        <v>0.8</v>
      </c>
      <c r="H2223" s="153">
        <v>0.8</v>
      </c>
      <c r="I2223" s="153">
        <v>0.8</v>
      </c>
    </row>
    <row r="2224" spans="1:9" ht="15.75">
      <c r="A2224" s="155">
        <v>2216</v>
      </c>
      <c r="B2224" s="155" t="s">
        <v>1594</v>
      </c>
      <c r="C2224" s="154">
        <v>100</v>
      </c>
      <c r="D2224" s="153">
        <v>0.26</v>
      </c>
      <c r="E2224" s="153">
        <v>0.26</v>
      </c>
      <c r="F2224" s="153">
        <v>0.26</v>
      </c>
      <c r="G2224" s="153">
        <v>0.26</v>
      </c>
      <c r="H2224" s="153">
        <v>0.26</v>
      </c>
      <c r="I2224" s="153">
        <v>0.26</v>
      </c>
    </row>
    <row r="2225" spans="1:9" ht="15.75">
      <c r="A2225" s="155">
        <v>2217</v>
      </c>
      <c r="B2225" s="155" t="s">
        <v>1593</v>
      </c>
      <c r="C2225" s="154">
        <v>150</v>
      </c>
      <c r="D2225" s="153">
        <v>0.8</v>
      </c>
      <c r="E2225" s="153">
        <v>0.8</v>
      </c>
      <c r="F2225" s="153">
        <v>0.8</v>
      </c>
      <c r="G2225" s="153">
        <v>0.8</v>
      </c>
      <c r="H2225" s="153">
        <v>0.8</v>
      </c>
      <c r="I2225" s="153">
        <v>0.8</v>
      </c>
    </row>
    <row r="2226" spans="1:9" ht="15.75">
      <c r="A2226" s="155">
        <v>2218</v>
      </c>
      <c r="B2226" s="155" t="s">
        <v>1592</v>
      </c>
      <c r="C2226" s="154">
        <v>117.96</v>
      </c>
      <c r="D2226" s="153">
        <v>1.1070701932858598</v>
      </c>
      <c r="E2226" s="153">
        <v>1.1433536792132928</v>
      </c>
      <c r="F2226" s="153">
        <v>1.1050356052899288</v>
      </c>
      <c r="G2226" s="153">
        <v>1.1403017972193963</v>
      </c>
      <c r="H2226" s="153">
        <v>1.1833672431332656</v>
      </c>
      <c r="I2226" s="153">
        <v>1.1640386571719228</v>
      </c>
    </row>
    <row r="2227" spans="1:9" ht="15.75">
      <c r="A2227" s="155">
        <v>2219</v>
      </c>
      <c r="B2227" s="155" t="s">
        <v>1591</v>
      </c>
      <c r="C2227" s="154">
        <v>83.333333333333329</v>
      </c>
      <c r="D2227" s="153">
        <v>0.74399999999999999</v>
      </c>
      <c r="E2227" s="153">
        <v>0.81600000000000006</v>
      </c>
      <c r="F2227" s="153">
        <v>0.81600000000000006</v>
      </c>
      <c r="G2227" s="153">
        <v>0.81600000000000006</v>
      </c>
      <c r="H2227" s="153">
        <v>0.81600000000000006</v>
      </c>
      <c r="I2227" s="153">
        <v>0.81600000000000006</v>
      </c>
    </row>
    <row r="2228" spans="1:9" ht="15.75">
      <c r="A2228" s="155">
        <v>2220</v>
      </c>
      <c r="B2228" s="155" t="s">
        <v>1590</v>
      </c>
      <c r="C2228" s="154">
        <v>117</v>
      </c>
      <c r="D2228" s="153">
        <v>0.91692307692307695</v>
      </c>
      <c r="E2228" s="153">
        <v>1.0023931623931623</v>
      </c>
      <c r="F2228" s="153">
        <v>0.79999999999999993</v>
      </c>
      <c r="G2228" s="153">
        <v>0.79999999999999993</v>
      </c>
      <c r="H2228" s="153">
        <v>0.79999999999999993</v>
      </c>
      <c r="I2228" s="153">
        <v>0</v>
      </c>
    </row>
    <row r="2229" spans="1:9" ht="15.75">
      <c r="A2229" s="155">
        <v>2221</v>
      </c>
      <c r="B2229" s="155" t="s">
        <v>1589</v>
      </c>
      <c r="C2229" s="154">
        <v>140</v>
      </c>
      <c r="D2229" s="153">
        <v>0.8</v>
      </c>
      <c r="E2229" s="153">
        <v>0.8</v>
      </c>
      <c r="F2229" s="153">
        <v>1</v>
      </c>
      <c r="G2229" s="153">
        <v>0.8</v>
      </c>
      <c r="H2229" s="153">
        <v>0.9285714285714286</v>
      </c>
      <c r="I2229" s="153">
        <v>1.0428571428571429</v>
      </c>
    </row>
    <row r="2230" spans="1:9" ht="15.75">
      <c r="A2230" s="155">
        <v>2222</v>
      </c>
      <c r="B2230" s="155" t="s">
        <v>1588</v>
      </c>
      <c r="C2230" s="154">
        <v>700</v>
      </c>
      <c r="D2230" s="153">
        <v>0.8</v>
      </c>
      <c r="E2230" s="153">
        <v>0.8</v>
      </c>
      <c r="F2230" s="153">
        <v>0.8</v>
      </c>
      <c r="G2230" s="153">
        <v>0.8</v>
      </c>
      <c r="H2230" s="153">
        <v>0.8</v>
      </c>
      <c r="I2230" s="153">
        <v>0.8</v>
      </c>
    </row>
    <row r="2231" spans="1:9" ht="15.75">
      <c r="A2231" s="155">
        <v>2223</v>
      </c>
      <c r="B2231" s="155" t="s">
        <v>1587</v>
      </c>
      <c r="C2231" s="154">
        <v>222.22</v>
      </c>
      <c r="D2231" s="153">
        <v>0.91800918009180088</v>
      </c>
      <c r="E2231" s="153">
        <v>0.89100891008910088</v>
      </c>
      <c r="F2231" s="153">
        <v>0.8</v>
      </c>
      <c r="G2231" s="153">
        <v>0.8</v>
      </c>
      <c r="H2231" s="153">
        <v>0.8</v>
      </c>
      <c r="I2231" s="153">
        <v>0.81000810008100077</v>
      </c>
    </row>
    <row r="2232" spans="1:9" ht="15.75">
      <c r="A2232" s="155">
        <v>2224</v>
      </c>
      <c r="B2232" s="155" t="s">
        <v>1586</v>
      </c>
      <c r="C2232" s="154">
        <v>77.777777777777771</v>
      </c>
      <c r="D2232" s="153">
        <v>0.66857142857142859</v>
      </c>
      <c r="E2232" s="153">
        <v>0.66857142857142859</v>
      </c>
      <c r="F2232" s="153">
        <v>0.66857142857142859</v>
      </c>
      <c r="G2232" s="153">
        <v>0.66857142857142859</v>
      </c>
      <c r="H2232" s="153">
        <v>0.66857142857142859</v>
      </c>
      <c r="I2232" s="153">
        <v>0.66857142857142859</v>
      </c>
    </row>
    <row r="2233" spans="1:9" ht="15.75">
      <c r="A2233" s="155">
        <v>2225</v>
      </c>
      <c r="B2233" s="155" t="s">
        <v>1585</v>
      </c>
      <c r="C2233" s="154">
        <v>333.33</v>
      </c>
      <c r="D2233" s="153">
        <v>0.8</v>
      </c>
      <c r="E2233" s="153">
        <v>0.8</v>
      </c>
      <c r="F2233" s="153">
        <v>0.8</v>
      </c>
      <c r="G2233" s="153">
        <v>0.8</v>
      </c>
      <c r="H2233" s="153">
        <v>0.8</v>
      </c>
      <c r="I2233" s="153">
        <v>0</v>
      </c>
    </row>
    <row r="2234" spans="1:9" ht="15.75">
      <c r="A2234" s="155">
        <v>2226</v>
      </c>
      <c r="B2234" s="155" t="s">
        <v>1584</v>
      </c>
      <c r="C2234" s="154">
        <v>117</v>
      </c>
      <c r="D2234" s="153">
        <v>1.3333333333333333</v>
      </c>
      <c r="E2234" s="153">
        <v>1.4358974358974359</v>
      </c>
      <c r="F2234" s="153">
        <v>1.1794871794871795</v>
      </c>
      <c r="G2234" s="153">
        <v>1.0598290598290598</v>
      </c>
      <c r="H2234" s="153">
        <v>0.97435897435897434</v>
      </c>
      <c r="I2234" s="153">
        <v>1.0712820512820513</v>
      </c>
    </row>
    <row r="2235" spans="1:9" ht="15.75">
      <c r="A2235" s="155">
        <v>2227</v>
      </c>
      <c r="B2235" s="155" t="s">
        <v>1583</v>
      </c>
      <c r="C2235" s="154">
        <v>420</v>
      </c>
      <c r="D2235" s="153">
        <v>0.8</v>
      </c>
      <c r="E2235" s="153">
        <v>0.8</v>
      </c>
      <c r="F2235" s="153">
        <v>0.8</v>
      </c>
      <c r="G2235" s="153">
        <v>0.8</v>
      </c>
      <c r="H2235" s="153">
        <v>0.8</v>
      </c>
      <c r="I2235" s="153">
        <v>0.8</v>
      </c>
    </row>
    <row r="2236" spans="1:9" ht="15.75">
      <c r="A2236" s="155">
        <v>2228</v>
      </c>
      <c r="B2236" s="155" t="s">
        <v>1582</v>
      </c>
      <c r="C2236" s="154">
        <v>72.222222222222214</v>
      </c>
      <c r="D2236" s="153">
        <v>1.0938461538461539</v>
      </c>
      <c r="E2236" s="153">
        <v>1.1492307692307693</v>
      </c>
      <c r="F2236" s="153">
        <v>1.1492307692307693</v>
      </c>
      <c r="G2236" s="153">
        <v>1.176923076923077</v>
      </c>
      <c r="H2236" s="153">
        <v>1.176923076923077</v>
      </c>
      <c r="I2236" s="153">
        <v>1.176923076923077</v>
      </c>
    </row>
    <row r="2237" spans="1:9" ht="15.75">
      <c r="A2237" s="155">
        <v>2229</v>
      </c>
      <c r="B2237" s="155" t="s">
        <v>1581</v>
      </c>
      <c r="C2237" s="154">
        <v>122</v>
      </c>
      <c r="D2237" s="153">
        <v>0.79999999999999993</v>
      </c>
      <c r="E2237" s="153">
        <v>0.79999999999999993</v>
      </c>
      <c r="F2237" s="153">
        <v>0.79999999999999993</v>
      </c>
      <c r="G2237" s="153">
        <v>0.79999999999999993</v>
      </c>
      <c r="H2237" s="153">
        <v>0.79999999999999993</v>
      </c>
      <c r="I2237" s="153">
        <v>0.79999999999999993</v>
      </c>
    </row>
    <row r="2238" spans="1:9" ht="15.75">
      <c r="A2238" s="155">
        <v>2230</v>
      </c>
      <c r="B2238" s="155" t="s">
        <v>1580</v>
      </c>
      <c r="C2238" s="154">
        <v>100</v>
      </c>
      <c r="D2238" s="153">
        <v>0.31</v>
      </c>
      <c r="E2238" s="153">
        <v>0.31</v>
      </c>
      <c r="F2238" s="153">
        <v>0.31</v>
      </c>
      <c r="G2238" s="153">
        <v>0.31</v>
      </c>
      <c r="H2238" s="153">
        <v>0.31</v>
      </c>
      <c r="I2238" s="153">
        <v>0.31</v>
      </c>
    </row>
    <row r="2239" spans="1:9" ht="15.75">
      <c r="A2239" s="155">
        <v>2231</v>
      </c>
      <c r="B2239" s="155" t="s">
        <v>1579</v>
      </c>
      <c r="C2239" s="154">
        <v>80</v>
      </c>
      <c r="D2239" s="153">
        <v>0.4</v>
      </c>
      <c r="E2239" s="153">
        <v>0.5625</v>
      </c>
      <c r="F2239" s="153">
        <v>0.5625</v>
      </c>
      <c r="G2239" s="153">
        <v>0.5625</v>
      </c>
      <c r="H2239" s="153">
        <v>0.5625</v>
      </c>
      <c r="I2239" s="153">
        <v>0.5625</v>
      </c>
    </row>
    <row r="2240" spans="1:9" ht="15.75">
      <c r="A2240" s="155">
        <v>2232</v>
      </c>
      <c r="B2240" s="155" t="s">
        <v>1578</v>
      </c>
      <c r="C2240" s="154">
        <v>77.777777777777771</v>
      </c>
      <c r="D2240" s="153">
        <v>0.30857142857142861</v>
      </c>
      <c r="E2240" s="153">
        <v>0.3342857142857143</v>
      </c>
      <c r="F2240" s="153">
        <v>0.3342857142857143</v>
      </c>
      <c r="G2240" s="153">
        <v>0.3342857142857143</v>
      </c>
      <c r="H2240" s="153">
        <v>0.3342857142857143</v>
      </c>
      <c r="I2240" s="153">
        <v>0</v>
      </c>
    </row>
    <row r="2241" spans="1:9" ht="15.75">
      <c r="A2241" s="155">
        <v>2233</v>
      </c>
      <c r="B2241" s="155" t="s">
        <v>1577</v>
      </c>
      <c r="C2241" s="154">
        <v>200</v>
      </c>
      <c r="D2241" s="153">
        <v>0.8</v>
      </c>
      <c r="E2241" s="153">
        <v>0.8</v>
      </c>
      <c r="F2241" s="153">
        <v>1.1536</v>
      </c>
      <c r="G2241" s="153">
        <v>0.86</v>
      </c>
      <c r="H2241" s="153">
        <v>0.84</v>
      </c>
      <c r="I2241" s="153">
        <v>1.004</v>
      </c>
    </row>
    <row r="2242" spans="1:9" ht="15.75">
      <c r="A2242" s="155">
        <v>2234</v>
      </c>
      <c r="B2242" s="155" t="s">
        <v>1576</v>
      </c>
      <c r="C2242" s="154">
        <v>100</v>
      </c>
      <c r="D2242" s="153">
        <v>0.84</v>
      </c>
      <c r="E2242" s="153">
        <v>0.89</v>
      </c>
      <c r="F2242" s="153">
        <v>0.89</v>
      </c>
      <c r="G2242" s="153">
        <v>0.89</v>
      </c>
      <c r="H2242" s="153">
        <v>0.89</v>
      </c>
      <c r="I2242" s="153">
        <v>0.89</v>
      </c>
    </row>
    <row r="2243" spans="1:9" ht="15.75">
      <c r="A2243" s="155">
        <v>2235</v>
      </c>
      <c r="B2243" s="155" t="s">
        <v>1575</v>
      </c>
      <c r="C2243" s="154">
        <v>88.888888888888886</v>
      </c>
      <c r="D2243" s="153">
        <v>0.30375000000000002</v>
      </c>
      <c r="E2243" s="153">
        <v>0.315</v>
      </c>
      <c r="F2243" s="153">
        <v>0.315</v>
      </c>
      <c r="G2243" s="153">
        <v>0.315</v>
      </c>
      <c r="H2243" s="153">
        <v>0.315</v>
      </c>
      <c r="I2243" s="153">
        <v>0.315</v>
      </c>
    </row>
    <row r="2244" spans="1:9" ht="15.75">
      <c r="A2244" s="155">
        <v>2236</v>
      </c>
      <c r="B2244" s="155" t="s">
        <v>1574</v>
      </c>
      <c r="C2244" s="154">
        <v>113.33</v>
      </c>
      <c r="D2244" s="153">
        <v>0.84355422218300535</v>
      </c>
      <c r="E2244" s="153">
        <v>0.8</v>
      </c>
      <c r="F2244" s="153">
        <v>0.8</v>
      </c>
      <c r="G2244" s="153">
        <v>0.8</v>
      </c>
      <c r="H2244" s="153">
        <v>0.8</v>
      </c>
      <c r="I2244" s="153">
        <v>0.8</v>
      </c>
    </row>
    <row r="2245" spans="1:9" ht="15.75">
      <c r="A2245" s="155">
        <v>2237</v>
      </c>
      <c r="B2245" s="155" t="s">
        <v>1573</v>
      </c>
      <c r="C2245" s="154">
        <v>72.222222222222214</v>
      </c>
      <c r="D2245" s="153">
        <v>1.1076923076923078</v>
      </c>
      <c r="E2245" s="153">
        <v>1.2046153846153846</v>
      </c>
      <c r="F2245" s="153">
        <v>1.2046153846153846</v>
      </c>
      <c r="G2245" s="153">
        <v>1.2046153846153846</v>
      </c>
      <c r="H2245" s="153">
        <v>1.2046153846153846</v>
      </c>
      <c r="I2245" s="153">
        <v>1.2046153846153846</v>
      </c>
    </row>
    <row r="2246" spans="1:9" ht="15.75">
      <c r="A2246" s="155">
        <v>2238</v>
      </c>
      <c r="B2246" s="155" t="s">
        <v>1572</v>
      </c>
      <c r="C2246" s="154">
        <v>750</v>
      </c>
      <c r="D2246" s="153">
        <v>0.8</v>
      </c>
      <c r="E2246" s="153">
        <v>0.8</v>
      </c>
      <c r="F2246" s="153">
        <v>0.8</v>
      </c>
      <c r="G2246" s="153">
        <v>0.8</v>
      </c>
      <c r="H2246" s="153">
        <v>0.8</v>
      </c>
      <c r="I2246" s="153">
        <v>0.8</v>
      </c>
    </row>
    <row r="2247" spans="1:9" ht="15.75">
      <c r="A2247" s="155">
        <v>2239</v>
      </c>
      <c r="B2247" s="155" t="s">
        <v>1571</v>
      </c>
      <c r="C2247" s="154">
        <v>100</v>
      </c>
      <c r="D2247" s="153">
        <v>0.76</v>
      </c>
      <c r="E2247" s="153">
        <v>0.8</v>
      </c>
      <c r="F2247" s="153">
        <v>0.8</v>
      </c>
      <c r="G2247" s="153">
        <v>0.8</v>
      </c>
      <c r="H2247" s="153">
        <v>0.8</v>
      </c>
      <c r="I2247" s="153">
        <v>0.8</v>
      </c>
    </row>
    <row r="2248" spans="1:9" ht="15.75">
      <c r="A2248" s="155">
        <v>2240</v>
      </c>
      <c r="B2248" s="155" t="s">
        <v>1570</v>
      </c>
      <c r="C2248" s="154">
        <v>72.222222222222214</v>
      </c>
      <c r="D2248" s="153">
        <v>0.4292307692307693</v>
      </c>
      <c r="E2248" s="153">
        <v>0.44307692307692315</v>
      </c>
      <c r="F2248" s="153">
        <v>0.44307692307692315</v>
      </c>
      <c r="G2248" s="153">
        <v>0.55384615384615388</v>
      </c>
      <c r="H2248" s="153">
        <v>0.55384615384615388</v>
      </c>
      <c r="I2248" s="153">
        <v>0.55384615384615388</v>
      </c>
    </row>
    <row r="2249" spans="1:9" ht="15.75">
      <c r="A2249" s="155">
        <v>2241</v>
      </c>
      <c r="B2249" s="155" t="s">
        <v>1569</v>
      </c>
      <c r="C2249" s="154">
        <v>88.888888888888886</v>
      </c>
      <c r="D2249" s="153">
        <v>0.18</v>
      </c>
      <c r="E2249" s="153">
        <v>0.18</v>
      </c>
      <c r="F2249" s="153">
        <v>0.18</v>
      </c>
      <c r="G2249" s="153">
        <v>0.18</v>
      </c>
      <c r="H2249" s="153">
        <v>0.18</v>
      </c>
      <c r="I2249" s="153">
        <v>0.18</v>
      </c>
    </row>
    <row r="2250" spans="1:9" ht="15.75">
      <c r="A2250" s="155">
        <v>2242</v>
      </c>
      <c r="B2250" s="155" t="s">
        <v>1568</v>
      </c>
      <c r="C2250" s="154">
        <v>72.22</v>
      </c>
      <c r="D2250" s="153">
        <v>0.30462475768485187</v>
      </c>
      <c r="E2250" s="153">
        <v>0.31847133757961782</v>
      </c>
      <c r="F2250" s="153">
        <v>0.31847133757961782</v>
      </c>
      <c r="G2250" s="153">
        <v>0.31847133757961782</v>
      </c>
      <c r="H2250" s="153">
        <v>0.31847133757961782</v>
      </c>
      <c r="I2250" s="153">
        <v>0.31847133757961782</v>
      </c>
    </row>
    <row r="2251" spans="1:9" ht="15.75">
      <c r="A2251" s="155">
        <v>2243</v>
      </c>
      <c r="B2251" s="155" t="s">
        <v>1567</v>
      </c>
      <c r="C2251" s="154">
        <v>88.89</v>
      </c>
      <c r="D2251" s="153">
        <v>0.52874339070761611</v>
      </c>
      <c r="E2251" s="153">
        <v>0.5849926875914051</v>
      </c>
      <c r="F2251" s="153">
        <v>0.62999212509843627</v>
      </c>
      <c r="G2251" s="153">
        <v>0.69749128135898297</v>
      </c>
      <c r="H2251" s="153">
        <v>0.71999100011249861</v>
      </c>
      <c r="I2251" s="153">
        <v>0.71999100011249861</v>
      </c>
    </row>
    <row r="2252" spans="1:9" ht="15.75">
      <c r="A2252" s="155">
        <v>2244</v>
      </c>
      <c r="B2252" s="155" t="s">
        <v>1566</v>
      </c>
      <c r="C2252" s="154">
        <v>127.77</v>
      </c>
      <c r="D2252" s="153">
        <v>0.79999999999999993</v>
      </c>
      <c r="E2252" s="153">
        <v>0.79999999999999993</v>
      </c>
      <c r="F2252" s="153">
        <v>0.79999999999999993</v>
      </c>
      <c r="G2252" s="153">
        <v>0.79999999999999993</v>
      </c>
      <c r="H2252" s="153">
        <v>0.79999999999999993</v>
      </c>
      <c r="I2252" s="153">
        <v>0.79999999999999993</v>
      </c>
    </row>
    <row r="2253" spans="1:9" ht="15.75">
      <c r="A2253" s="155">
        <v>2245</v>
      </c>
      <c r="B2253" s="155" t="s">
        <v>1565</v>
      </c>
      <c r="C2253" s="154">
        <v>166.67</v>
      </c>
      <c r="D2253" s="153">
        <v>0.80000000000000016</v>
      </c>
      <c r="E2253" s="153">
        <v>0.80000000000000016</v>
      </c>
      <c r="F2253" s="153">
        <v>0.80000000000000016</v>
      </c>
      <c r="G2253" s="153">
        <v>0.80000000000000016</v>
      </c>
      <c r="H2253" s="153">
        <v>0.80000000000000016</v>
      </c>
      <c r="I2253" s="153">
        <v>0.80000000000000016</v>
      </c>
    </row>
    <row r="2254" spans="1:9" ht="15.75">
      <c r="A2254" s="155">
        <v>2246</v>
      </c>
      <c r="B2254" s="155" t="s">
        <v>1564</v>
      </c>
      <c r="C2254" s="154">
        <v>166.67</v>
      </c>
      <c r="D2254" s="153">
        <v>0.80000000000000016</v>
      </c>
      <c r="E2254" s="153">
        <v>0.80000000000000016</v>
      </c>
      <c r="F2254" s="153">
        <v>0.80000000000000016</v>
      </c>
      <c r="G2254" s="153">
        <v>0.80000000000000016</v>
      </c>
      <c r="H2254" s="153">
        <v>0.80000000000000016</v>
      </c>
      <c r="I2254" s="153">
        <v>0.80000000000000016</v>
      </c>
    </row>
    <row r="2255" spans="1:9" ht="15.75">
      <c r="A2255" s="155">
        <v>2247</v>
      </c>
      <c r="B2255" s="155" t="s">
        <v>1563</v>
      </c>
      <c r="C2255" s="154">
        <v>102.22</v>
      </c>
      <c r="D2255" s="153">
        <v>0.2934846409704559</v>
      </c>
      <c r="E2255" s="153">
        <v>0.2934846409704559</v>
      </c>
      <c r="F2255" s="153">
        <v>0.2934846409704559</v>
      </c>
      <c r="G2255" s="153">
        <v>0.2934846409704559</v>
      </c>
      <c r="H2255" s="153">
        <v>0.2934846409704559</v>
      </c>
      <c r="I2255" s="153">
        <v>0</v>
      </c>
    </row>
    <row r="2256" spans="1:9" ht="15.75">
      <c r="A2256" s="155">
        <v>2248</v>
      </c>
      <c r="B2256" s="155" t="s">
        <v>1562</v>
      </c>
      <c r="C2256" s="154">
        <v>188.89</v>
      </c>
      <c r="D2256" s="153">
        <v>0.8</v>
      </c>
      <c r="E2256" s="153">
        <v>0.8</v>
      </c>
      <c r="F2256" s="153">
        <v>0.8</v>
      </c>
      <c r="G2256" s="153">
        <v>0.8</v>
      </c>
      <c r="H2256" s="153">
        <v>0.8</v>
      </c>
      <c r="I2256" s="153">
        <v>0.8</v>
      </c>
    </row>
    <row r="2257" spans="1:9" ht="15.75">
      <c r="A2257" s="155">
        <v>2249</v>
      </c>
      <c r="B2257" s="155" t="s">
        <v>1561</v>
      </c>
      <c r="C2257" s="154">
        <v>200</v>
      </c>
      <c r="D2257" s="153">
        <v>0.8</v>
      </c>
      <c r="E2257" s="153">
        <v>0.8</v>
      </c>
      <c r="F2257" s="153">
        <v>0.8</v>
      </c>
      <c r="G2257" s="153">
        <v>0.8</v>
      </c>
      <c r="H2257" s="153">
        <v>0.8</v>
      </c>
      <c r="I2257" s="153">
        <v>0.8</v>
      </c>
    </row>
    <row r="2258" spans="1:9" ht="15.75">
      <c r="A2258" s="155">
        <v>2250</v>
      </c>
      <c r="B2258" s="155" t="s">
        <v>1560</v>
      </c>
      <c r="C2258" s="154">
        <v>77.78</v>
      </c>
      <c r="D2258" s="153">
        <v>0.9899717150938544</v>
      </c>
      <c r="E2258" s="153">
        <v>0.9899717150938544</v>
      </c>
      <c r="F2258" s="153">
        <v>0.9899717150938544</v>
      </c>
      <c r="G2258" s="153">
        <v>0.9899717150938544</v>
      </c>
      <c r="H2258" s="153">
        <v>1.3371046541527385</v>
      </c>
      <c r="I2258" s="153">
        <v>0</v>
      </c>
    </row>
    <row r="2259" spans="1:9" ht="15.75">
      <c r="A2259" s="155">
        <v>2251</v>
      </c>
      <c r="B2259" s="155" t="s">
        <v>1559</v>
      </c>
      <c r="C2259" s="154">
        <v>78.89</v>
      </c>
      <c r="D2259" s="153">
        <v>0.88731144631765746</v>
      </c>
      <c r="E2259" s="153">
        <v>0.88731144631765746</v>
      </c>
      <c r="F2259" s="153">
        <v>0.88731144631765746</v>
      </c>
      <c r="G2259" s="153">
        <v>0.88731144631765746</v>
      </c>
      <c r="H2259" s="153">
        <v>0.88731144631765746</v>
      </c>
      <c r="I2259" s="153">
        <v>0.88731144631765746</v>
      </c>
    </row>
    <row r="2260" spans="1:9" ht="15.75">
      <c r="A2260" s="155">
        <v>2252</v>
      </c>
      <c r="B2260" s="155" t="s">
        <v>1558</v>
      </c>
      <c r="C2260" s="154">
        <v>105.56</v>
      </c>
      <c r="D2260" s="153">
        <v>1.3073133762788935</v>
      </c>
      <c r="E2260" s="153">
        <v>1.3641530882910193</v>
      </c>
      <c r="F2260" s="153">
        <v>1.3641530882910193</v>
      </c>
      <c r="G2260" s="153">
        <v>1.3641530882910193</v>
      </c>
      <c r="H2260" s="153">
        <v>1.4209928003031451</v>
      </c>
      <c r="I2260" s="153">
        <v>1.4209928003031451</v>
      </c>
    </row>
    <row r="2261" spans="1:9" ht="15.75">
      <c r="A2261" s="155">
        <v>2253</v>
      </c>
      <c r="B2261" s="155" t="s">
        <v>1557</v>
      </c>
      <c r="C2261" s="154">
        <v>88.89</v>
      </c>
      <c r="D2261" s="153">
        <v>1.1249859376757791</v>
      </c>
      <c r="E2261" s="153">
        <v>1.1249859376757791</v>
      </c>
      <c r="F2261" s="153">
        <v>1.1249859376757791</v>
      </c>
      <c r="G2261" s="153">
        <v>1.4624817189785129</v>
      </c>
      <c r="H2261" s="153">
        <v>1.4624817189785129</v>
      </c>
      <c r="I2261" s="153">
        <v>1.4624817189785129</v>
      </c>
    </row>
    <row r="2262" spans="1:9" ht="15.75">
      <c r="A2262" s="155">
        <v>2254</v>
      </c>
      <c r="B2262" s="155" t="s">
        <v>1556</v>
      </c>
      <c r="C2262" s="154">
        <v>133.33000000000001</v>
      </c>
      <c r="D2262" s="153">
        <v>0.79999999999999993</v>
      </c>
      <c r="E2262" s="153">
        <v>0.79999999999999993</v>
      </c>
      <c r="F2262" s="153">
        <v>0.79999999999999993</v>
      </c>
      <c r="G2262" s="153">
        <v>0.79999999999999993</v>
      </c>
      <c r="H2262" s="153">
        <v>0.79999999999999993</v>
      </c>
      <c r="I2262" s="153">
        <v>0.79999999999999993</v>
      </c>
    </row>
    <row r="2263" spans="1:9" ht="15.75">
      <c r="A2263" s="155">
        <v>2255</v>
      </c>
      <c r="B2263" s="155" t="s">
        <v>1555</v>
      </c>
      <c r="C2263" s="154">
        <v>287.77999999999997</v>
      </c>
      <c r="D2263" s="153">
        <v>0.8</v>
      </c>
      <c r="E2263" s="153">
        <v>0.8</v>
      </c>
      <c r="F2263" s="153">
        <v>0.8</v>
      </c>
      <c r="G2263" s="153">
        <v>0.8</v>
      </c>
      <c r="H2263" s="153">
        <v>0.8</v>
      </c>
      <c r="I2263" s="153">
        <v>0</v>
      </c>
    </row>
    <row r="2264" spans="1:9" ht="15.75">
      <c r="A2264" s="155">
        <v>2256</v>
      </c>
      <c r="B2264" s="155" t="s">
        <v>1555</v>
      </c>
      <c r="C2264" s="154">
        <v>125.56</v>
      </c>
      <c r="D2264" s="153">
        <v>0.79999999999999993</v>
      </c>
      <c r="E2264" s="153">
        <v>0.79999999999999993</v>
      </c>
      <c r="F2264" s="153">
        <v>0.79999999999999993</v>
      </c>
      <c r="G2264" s="153">
        <v>0.79999999999999993</v>
      </c>
      <c r="H2264" s="153">
        <v>0.80981204205160884</v>
      </c>
      <c r="I2264" s="153">
        <v>0</v>
      </c>
    </row>
    <row r="2265" spans="1:9" ht="15.75">
      <c r="A2265" s="155">
        <v>2257</v>
      </c>
      <c r="B2265" s="155" t="s">
        <v>1554</v>
      </c>
      <c r="C2265" s="154">
        <v>388.89</v>
      </c>
      <c r="D2265" s="153">
        <v>0.8</v>
      </c>
      <c r="E2265" s="153">
        <v>0.8</v>
      </c>
      <c r="F2265" s="153">
        <v>0.8</v>
      </c>
      <c r="G2265" s="153">
        <v>0.8</v>
      </c>
      <c r="H2265" s="153">
        <v>0.8</v>
      </c>
      <c r="I2265" s="153">
        <v>0</v>
      </c>
    </row>
    <row r="2266" spans="1:9" ht="15.75">
      <c r="A2266" s="155">
        <v>2258</v>
      </c>
      <c r="B2266" s="155" t="s">
        <v>1553</v>
      </c>
      <c r="C2266" s="154">
        <v>71.11</v>
      </c>
      <c r="D2266" s="153">
        <v>1.2093938967796372</v>
      </c>
      <c r="E2266" s="153">
        <v>1.2093938967796372</v>
      </c>
      <c r="F2266" s="153">
        <v>1.2375193362396288</v>
      </c>
      <c r="G2266" s="153">
        <v>1.2375193362396288</v>
      </c>
      <c r="H2266" s="153">
        <v>1.2375193362396288</v>
      </c>
      <c r="I2266" s="153">
        <v>1.2375193362396288</v>
      </c>
    </row>
    <row r="2267" spans="1:9" ht="15.75">
      <c r="A2267" s="155">
        <v>2259</v>
      </c>
      <c r="B2267" s="155" t="s">
        <v>1552</v>
      </c>
      <c r="C2267" s="154">
        <v>125</v>
      </c>
      <c r="D2267" s="153">
        <v>0.8</v>
      </c>
      <c r="E2267" s="153">
        <v>0.8</v>
      </c>
      <c r="F2267" s="153">
        <v>0.8</v>
      </c>
      <c r="G2267" s="153">
        <v>0.8</v>
      </c>
      <c r="H2267" s="153">
        <v>0.8</v>
      </c>
      <c r="I2267" s="153">
        <v>0</v>
      </c>
    </row>
    <row r="2268" spans="1:9" ht="15.75">
      <c r="A2268" s="155">
        <v>2260</v>
      </c>
      <c r="B2268" s="155" t="s">
        <v>3734</v>
      </c>
      <c r="C2268" s="154">
        <v>250</v>
      </c>
      <c r="D2268" s="153">
        <v>0.99263999999999997</v>
      </c>
      <c r="E2268" s="153">
        <v>0.99648000000000003</v>
      </c>
      <c r="F2268" s="153">
        <v>0.83328000000000002</v>
      </c>
      <c r="G2268" s="153">
        <v>0.94272</v>
      </c>
      <c r="H2268" s="153">
        <v>0.96</v>
      </c>
      <c r="I2268" s="153">
        <v>0</v>
      </c>
    </row>
    <row r="2269" spans="1:9" ht="15.75">
      <c r="A2269" s="155">
        <v>2261</v>
      </c>
      <c r="B2269" s="155" t="s">
        <v>1551</v>
      </c>
      <c r="C2269" s="154">
        <v>80</v>
      </c>
      <c r="D2269" s="153">
        <v>0.47499999999999998</v>
      </c>
      <c r="E2269" s="153">
        <v>0.47499999999999998</v>
      </c>
      <c r="F2269" s="153">
        <v>0.47499999999999998</v>
      </c>
      <c r="G2269" s="153">
        <v>0.47499999999999998</v>
      </c>
      <c r="H2269" s="153">
        <v>0.47499999999999998</v>
      </c>
      <c r="I2269" s="153">
        <v>0</v>
      </c>
    </row>
    <row r="2270" spans="1:9" ht="15.75">
      <c r="A2270" s="155">
        <v>2262</v>
      </c>
      <c r="B2270" s="155" t="s">
        <v>1550</v>
      </c>
      <c r="C2270" s="154">
        <v>111.11</v>
      </c>
      <c r="D2270" s="153">
        <v>0.8</v>
      </c>
      <c r="E2270" s="153">
        <v>0.8</v>
      </c>
      <c r="F2270" s="153">
        <v>0.84312843128431292</v>
      </c>
      <c r="G2270" s="153">
        <v>0.85320853208532088</v>
      </c>
      <c r="H2270" s="153">
        <v>0.80424804248042481</v>
      </c>
      <c r="I2270" s="153">
        <v>0</v>
      </c>
    </row>
    <row r="2271" spans="1:9" ht="15.75">
      <c r="A2271" s="155">
        <v>2263</v>
      </c>
      <c r="B2271" s="155" t="s">
        <v>3735</v>
      </c>
      <c r="C2271" s="154">
        <v>94.44</v>
      </c>
      <c r="D2271" s="153">
        <v>0.47649301143583228</v>
      </c>
      <c r="E2271" s="153">
        <v>0.51884794578568405</v>
      </c>
      <c r="F2271" s="153">
        <v>0.51884794578568405</v>
      </c>
      <c r="G2271" s="153">
        <v>0.51884794578568405</v>
      </c>
      <c r="H2271" s="153">
        <v>0.51884794578568405</v>
      </c>
      <c r="I2271" s="153">
        <v>0</v>
      </c>
    </row>
    <row r="2272" spans="1:9" ht="15.75">
      <c r="A2272" s="155">
        <v>2264</v>
      </c>
      <c r="B2272" s="155" t="s">
        <v>3736</v>
      </c>
      <c r="C2272" s="154">
        <v>83.33</v>
      </c>
      <c r="D2272" s="153">
        <v>0</v>
      </c>
      <c r="E2272" s="153">
        <v>1.0920436817472698</v>
      </c>
      <c r="F2272" s="153">
        <v>1.0920436817472698</v>
      </c>
      <c r="G2272" s="153">
        <v>1.0920436817472698</v>
      </c>
      <c r="H2272" s="153">
        <v>1.0920436817472698</v>
      </c>
      <c r="I2272" s="153">
        <v>0</v>
      </c>
    </row>
    <row r="2273" spans="1:9" ht="15.75">
      <c r="A2273" s="155">
        <v>2265</v>
      </c>
      <c r="B2273" s="155" t="s">
        <v>3737</v>
      </c>
      <c r="C2273" s="154">
        <v>277.77999999999997</v>
      </c>
      <c r="D2273" s="153">
        <v>0</v>
      </c>
      <c r="E2273" s="153">
        <v>0.8</v>
      </c>
      <c r="F2273" s="153">
        <v>0.8</v>
      </c>
      <c r="G2273" s="153">
        <v>0.8</v>
      </c>
      <c r="H2273" s="153">
        <v>0.8</v>
      </c>
      <c r="I2273" s="153">
        <v>0</v>
      </c>
    </row>
    <row r="2274" spans="1:9" ht="15.75">
      <c r="A2274" s="155">
        <v>2266</v>
      </c>
      <c r="B2274" s="155" t="s">
        <v>3738</v>
      </c>
      <c r="C2274" s="154">
        <v>80</v>
      </c>
      <c r="D2274" s="153">
        <v>0</v>
      </c>
      <c r="E2274" s="153">
        <v>0</v>
      </c>
      <c r="F2274" s="153">
        <v>0.76249999999999996</v>
      </c>
      <c r="G2274" s="153">
        <v>0.8</v>
      </c>
      <c r="H2274" s="153">
        <v>0.86250000000000004</v>
      </c>
      <c r="I2274" s="153">
        <v>0</v>
      </c>
    </row>
    <row r="2275" spans="1:9" ht="15.75">
      <c r="A2275" s="155">
        <v>2267</v>
      </c>
      <c r="B2275" s="155" t="s">
        <v>1549</v>
      </c>
      <c r="C2275" s="154">
        <v>600</v>
      </c>
      <c r="D2275" s="153">
        <v>0.91680000000000006</v>
      </c>
      <c r="E2275" s="153">
        <v>0.85599999999999998</v>
      </c>
      <c r="F2275" s="153">
        <v>0.87359999999999993</v>
      </c>
      <c r="G2275" s="153">
        <v>0.94799999999999995</v>
      </c>
      <c r="H2275" s="153">
        <v>0.92479999999999996</v>
      </c>
      <c r="I2275" s="153">
        <v>0</v>
      </c>
    </row>
    <row r="2276" spans="1:9" ht="15.75">
      <c r="A2276" s="155">
        <v>2268</v>
      </c>
      <c r="B2276" s="155" t="s">
        <v>1548</v>
      </c>
      <c r="C2276" s="154">
        <v>100</v>
      </c>
      <c r="D2276" s="153">
        <v>0.74</v>
      </c>
      <c r="E2276" s="153">
        <v>0.74</v>
      </c>
      <c r="F2276" s="153">
        <v>0.79</v>
      </c>
      <c r="G2276" s="153">
        <v>0.8</v>
      </c>
      <c r="H2276" s="153">
        <v>0.8</v>
      </c>
      <c r="I2276" s="153">
        <v>0</v>
      </c>
    </row>
    <row r="2277" spans="1:9" ht="15.75">
      <c r="A2277" s="155">
        <v>2269</v>
      </c>
      <c r="B2277" s="155" t="s">
        <v>1547</v>
      </c>
      <c r="C2277" s="154">
        <v>88.888888888888886</v>
      </c>
      <c r="D2277" s="153">
        <v>0.42749999999999999</v>
      </c>
      <c r="E2277" s="153">
        <v>0.43875000000000003</v>
      </c>
      <c r="F2277" s="153">
        <v>0.70874999999999999</v>
      </c>
      <c r="G2277" s="153">
        <v>0.70874999999999999</v>
      </c>
      <c r="H2277" s="153">
        <v>0.70874999999999999</v>
      </c>
      <c r="I2277" s="153">
        <v>0.70874999999999999</v>
      </c>
    </row>
    <row r="2278" spans="1:9" ht="15.75">
      <c r="A2278" s="155">
        <v>2270</v>
      </c>
      <c r="B2278" s="155" t="s">
        <v>1546</v>
      </c>
      <c r="C2278" s="154">
        <v>500</v>
      </c>
      <c r="D2278" s="153">
        <v>0.68799999999999994</v>
      </c>
      <c r="E2278" s="153">
        <v>0.77760000000000007</v>
      </c>
      <c r="F2278" s="153">
        <v>0.73760000000000003</v>
      </c>
      <c r="G2278" s="153">
        <v>0.71679999999999999</v>
      </c>
      <c r="H2278" s="153">
        <v>0.70399999999999996</v>
      </c>
      <c r="I2278" s="153">
        <v>0.5696</v>
      </c>
    </row>
    <row r="2279" spans="1:9" ht="15.75">
      <c r="A2279" s="155">
        <v>2271</v>
      </c>
      <c r="B2279" s="155" t="s">
        <v>1545</v>
      </c>
      <c r="C2279" s="154">
        <v>88.888888888888886</v>
      </c>
      <c r="D2279" s="153">
        <v>0.5625</v>
      </c>
      <c r="E2279" s="153">
        <v>0.5625</v>
      </c>
      <c r="F2279" s="153">
        <v>0.5625</v>
      </c>
      <c r="G2279" s="153">
        <v>0.5625</v>
      </c>
      <c r="H2279" s="153">
        <v>0.58500000000000008</v>
      </c>
      <c r="I2279" s="153">
        <v>0.60750000000000004</v>
      </c>
    </row>
    <row r="2280" spans="1:9" ht="15.75">
      <c r="A2280" s="155">
        <v>2272</v>
      </c>
      <c r="B2280" s="155" t="s">
        <v>1544</v>
      </c>
      <c r="C2280" s="154">
        <v>166.66</v>
      </c>
      <c r="D2280" s="153">
        <v>0</v>
      </c>
      <c r="E2280" s="153">
        <v>0.8</v>
      </c>
      <c r="F2280" s="153">
        <v>0.8</v>
      </c>
      <c r="G2280" s="153">
        <v>0.8</v>
      </c>
      <c r="H2280" s="153">
        <v>0.8</v>
      </c>
      <c r="I2280" s="153">
        <v>0</v>
      </c>
    </row>
    <row r="2281" spans="1:9" ht="15.75">
      <c r="A2281" s="155">
        <v>2273</v>
      </c>
      <c r="B2281" s="155" t="s">
        <v>1543</v>
      </c>
      <c r="C2281" s="154">
        <v>94.444444444444443</v>
      </c>
      <c r="D2281" s="153">
        <v>0.36</v>
      </c>
      <c r="E2281" s="153">
        <v>0.36</v>
      </c>
      <c r="F2281" s="153">
        <v>0.36</v>
      </c>
      <c r="G2281" s="153">
        <v>0.74117647058823533</v>
      </c>
      <c r="H2281" s="153">
        <v>0.74117647058823533</v>
      </c>
      <c r="I2281" s="153">
        <v>0.74117647058823533</v>
      </c>
    </row>
    <row r="2282" spans="1:9" ht="15.75">
      <c r="A2282" s="155">
        <v>2274</v>
      </c>
      <c r="B2282" s="155" t="s">
        <v>1542</v>
      </c>
      <c r="C2282" s="154">
        <v>100</v>
      </c>
      <c r="D2282" s="153">
        <v>0.12</v>
      </c>
      <c r="E2282" s="153">
        <v>0.12</v>
      </c>
      <c r="F2282" s="153">
        <v>0.12</v>
      </c>
      <c r="G2282" s="153">
        <v>0.12</v>
      </c>
      <c r="H2282" s="153">
        <v>0</v>
      </c>
      <c r="I2282" s="153">
        <v>0</v>
      </c>
    </row>
    <row r="2283" spans="1:9" ht="15.75">
      <c r="A2283" s="155">
        <v>2275</v>
      </c>
      <c r="B2283" s="155" t="s">
        <v>1541</v>
      </c>
      <c r="C2283" s="154">
        <v>167</v>
      </c>
      <c r="D2283" s="153">
        <v>0.79999999999999993</v>
      </c>
      <c r="E2283" s="153">
        <v>0.79999999999999993</v>
      </c>
      <c r="F2283" s="153">
        <v>0.79999999999999993</v>
      </c>
      <c r="G2283" s="153">
        <v>0.80119760479041924</v>
      </c>
      <c r="H2283" s="153">
        <v>0.90610778443113771</v>
      </c>
      <c r="I2283" s="153">
        <v>0</v>
      </c>
    </row>
    <row r="2284" spans="1:9" ht="15.75">
      <c r="A2284" s="155">
        <v>2276</v>
      </c>
      <c r="B2284" s="155" t="s">
        <v>1540</v>
      </c>
      <c r="C2284" s="154">
        <v>77.777777777777771</v>
      </c>
      <c r="D2284" s="153">
        <v>0.9771428571428572</v>
      </c>
      <c r="E2284" s="153">
        <v>1.1700000000000002</v>
      </c>
      <c r="F2284" s="153">
        <v>1.1700000000000002</v>
      </c>
      <c r="G2284" s="153">
        <v>1.1700000000000002</v>
      </c>
      <c r="H2284" s="153">
        <v>1.1700000000000002</v>
      </c>
      <c r="I2284" s="153">
        <v>0</v>
      </c>
    </row>
    <row r="2285" spans="1:9" ht="15.75">
      <c r="A2285" s="155">
        <v>2277</v>
      </c>
      <c r="B2285" s="155" t="s">
        <v>1539</v>
      </c>
      <c r="C2285" s="154">
        <v>100</v>
      </c>
      <c r="D2285" s="153">
        <v>0.96</v>
      </c>
      <c r="E2285" s="153">
        <v>0.96</v>
      </c>
      <c r="F2285" s="153">
        <v>0.96</v>
      </c>
      <c r="G2285" s="153">
        <v>0.96</v>
      </c>
      <c r="H2285" s="153">
        <v>0.96</v>
      </c>
      <c r="I2285" s="153">
        <v>0.96</v>
      </c>
    </row>
    <row r="2286" spans="1:9" ht="15.75">
      <c r="A2286" s="155">
        <v>2278</v>
      </c>
      <c r="B2286" s="155" t="s">
        <v>1538</v>
      </c>
      <c r="C2286" s="154">
        <v>176</v>
      </c>
      <c r="D2286" s="153">
        <v>0.8</v>
      </c>
      <c r="E2286" s="153">
        <v>0.8</v>
      </c>
      <c r="F2286" s="153">
        <v>0.8</v>
      </c>
      <c r="G2286" s="153">
        <v>0.8</v>
      </c>
      <c r="H2286" s="153">
        <v>0.8</v>
      </c>
      <c r="I2286" s="153">
        <v>0</v>
      </c>
    </row>
    <row r="2287" spans="1:9" ht="15.75">
      <c r="A2287" s="155">
        <v>2279</v>
      </c>
      <c r="B2287" s="155" t="s">
        <v>1537</v>
      </c>
      <c r="C2287" s="154">
        <v>1200</v>
      </c>
      <c r="D2287" s="153">
        <v>0.94499999999999995</v>
      </c>
      <c r="E2287" s="153">
        <v>0.94499999999999995</v>
      </c>
      <c r="F2287" s="153">
        <v>0.91500000000000004</v>
      </c>
      <c r="G2287" s="153">
        <v>0.91500000000000004</v>
      </c>
      <c r="H2287" s="153">
        <v>0.9</v>
      </c>
      <c r="I2287" s="153">
        <v>0.9</v>
      </c>
    </row>
    <row r="2288" spans="1:9" ht="15.75">
      <c r="A2288" s="155">
        <v>2280</v>
      </c>
      <c r="B2288" s="155" t="s">
        <v>1536</v>
      </c>
      <c r="C2288" s="154">
        <v>222</v>
      </c>
      <c r="D2288" s="153">
        <v>0.79999999999999993</v>
      </c>
      <c r="E2288" s="153">
        <v>0.79999999999999993</v>
      </c>
      <c r="F2288" s="153">
        <v>0.79999999999999993</v>
      </c>
      <c r="G2288" s="153">
        <v>0.79999999999999993</v>
      </c>
      <c r="H2288" s="153">
        <v>0.79999999999999993</v>
      </c>
      <c r="I2288" s="153">
        <v>0</v>
      </c>
    </row>
    <row r="2289" spans="1:9" ht="15.75">
      <c r="A2289" s="155">
        <v>2281</v>
      </c>
      <c r="B2289" s="155" t="s">
        <v>1535</v>
      </c>
      <c r="C2289" s="154">
        <v>5000</v>
      </c>
      <c r="D2289" s="153">
        <v>0.8</v>
      </c>
      <c r="E2289" s="153">
        <v>0.8</v>
      </c>
      <c r="F2289" s="153">
        <v>0.8</v>
      </c>
      <c r="G2289" s="153">
        <v>0.8</v>
      </c>
      <c r="H2289" s="153">
        <v>0.8</v>
      </c>
      <c r="I2289" s="153">
        <v>0.8</v>
      </c>
    </row>
    <row r="2290" spans="1:9" ht="15.75">
      <c r="A2290" s="155">
        <v>2282</v>
      </c>
      <c r="B2290" s="155" t="s">
        <v>1534</v>
      </c>
      <c r="C2290" s="154">
        <v>388.89</v>
      </c>
      <c r="D2290" s="153">
        <v>0.8</v>
      </c>
      <c r="E2290" s="153">
        <v>0.8</v>
      </c>
      <c r="F2290" s="153">
        <v>0.8</v>
      </c>
      <c r="G2290" s="153">
        <v>0.8</v>
      </c>
      <c r="H2290" s="153">
        <v>0.8</v>
      </c>
      <c r="I2290" s="153">
        <v>0</v>
      </c>
    </row>
    <row r="2291" spans="1:9" ht="15.75">
      <c r="A2291" s="155">
        <v>2283</v>
      </c>
      <c r="B2291" s="155" t="s">
        <v>1532</v>
      </c>
      <c r="C2291" s="154">
        <v>277.77999999999997</v>
      </c>
      <c r="D2291" s="153">
        <v>0.939592483260134</v>
      </c>
      <c r="E2291" s="153">
        <v>1.1339909280725755</v>
      </c>
      <c r="F2291" s="153">
        <v>1.2095903232774139</v>
      </c>
      <c r="G2291" s="153">
        <v>1.0259917920656636</v>
      </c>
      <c r="H2291" s="153">
        <v>1.2527899776801787</v>
      </c>
      <c r="I2291" s="153">
        <v>1.2743898048815612</v>
      </c>
    </row>
    <row r="2292" spans="1:9" ht="15.75">
      <c r="A2292" s="155">
        <v>2284</v>
      </c>
      <c r="B2292" s="155" t="s">
        <v>1531</v>
      </c>
      <c r="C2292" s="154">
        <v>77.777777777777771</v>
      </c>
      <c r="D2292" s="153">
        <v>0.4885714285714286</v>
      </c>
      <c r="E2292" s="153">
        <v>0.4885714285714286</v>
      </c>
      <c r="F2292" s="153">
        <v>0.4885714285714286</v>
      </c>
      <c r="G2292" s="153">
        <v>0.4885714285714286</v>
      </c>
      <c r="H2292" s="153">
        <v>0.4885714285714286</v>
      </c>
      <c r="I2292" s="153">
        <v>0</v>
      </c>
    </row>
    <row r="2293" spans="1:9" ht="15.75">
      <c r="A2293" s="155">
        <v>2285</v>
      </c>
      <c r="B2293" s="155" t="s">
        <v>1530</v>
      </c>
      <c r="C2293" s="154">
        <v>333.3</v>
      </c>
      <c r="D2293" s="153">
        <v>0.79999999999999993</v>
      </c>
      <c r="E2293" s="153">
        <v>0.79999999999999993</v>
      </c>
      <c r="F2293" s="153">
        <v>0.79999999999999993</v>
      </c>
      <c r="G2293" s="153">
        <v>0.79999999999999993</v>
      </c>
      <c r="H2293" s="153">
        <v>0.79999999999999993</v>
      </c>
      <c r="I2293" s="153">
        <v>0.79999999999999993</v>
      </c>
    </row>
    <row r="2294" spans="1:9" ht="15.75">
      <c r="A2294" s="155">
        <v>2286</v>
      </c>
      <c r="B2294" s="155" t="s">
        <v>1529</v>
      </c>
      <c r="C2294" s="154">
        <v>100</v>
      </c>
      <c r="D2294" s="153">
        <v>0.52</v>
      </c>
      <c r="E2294" s="153">
        <v>0.52</v>
      </c>
      <c r="F2294" s="153">
        <v>0.52</v>
      </c>
      <c r="G2294" s="153">
        <v>0.84</v>
      </c>
      <c r="H2294" s="153">
        <v>0.9</v>
      </c>
      <c r="I2294" s="153">
        <v>0</v>
      </c>
    </row>
    <row r="2295" spans="1:9" ht="15.75">
      <c r="A2295" s="155">
        <v>2287</v>
      </c>
      <c r="B2295" s="155" t="s">
        <v>1528</v>
      </c>
      <c r="C2295" s="154">
        <v>121</v>
      </c>
      <c r="D2295" s="153">
        <v>0.79999999999999993</v>
      </c>
      <c r="E2295" s="153">
        <v>0.79999999999999993</v>
      </c>
      <c r="F2295" s="153">
        <v>0.79999999999999993</v>
      </c>
      <c r="G2295" s="153">
        <v>0.79999999999999993</v>
      </c>
      <c r="H2295" s="153">
        <v>0.79999999999999993</v>
      </c>
      <c r="I2295" s="153">
        <v>0.79999999999999993</v>
      </c>
    </row>
    <row r="2296" spans="1:9" ht="15.75">
      <c r="A2296" s="155">
        <v>2288</v>
      </c>
      <c r="B2296" s="155" t="s">
        <v>1527</v>
      </c>
      <c r="C2296" s="154">
        <v>168</v>
      </c>
      <c r="D2296" s="153">
        <v>0.8</v>
      </c>
      <c r="E2296" s="153">
        <v>0.8</v>
      </c>
      <c r="F2296" s="153">
        <v>0.8</v>
      </c>
      <c r="G2296" s="153">
        <v>0.8</v>
      </c>
      <c r="H2296" s="153">
        <v>0.8</v>
      </c>
      <c r="I2296" s="153">
        <v>0.8</v>
      </c>
    </row>
    <row r="2297" spans="1:9" ht="15.75">
      <c r="A2297" s="155">
        <v>2289</v>
      </c>
      <c r="B2297" s="155" t="s">
        <v>1526</v>
      </c>
      <c r="C2297" s="154">
        <v>168.3</v>
      </c>
      <c r="D2297" s="153">
        <v>0.79999999999999982</v>
      </c>
      <c r="E2297" s="153">
        <v>0.79999999999999982</v>
      </c>
      <c r="F2297" s="153">
        <v>0.79999999999999982</v>
      </c>
      <c r="G2297" s="153">
        <v>0.79999999999999982</v>
      </c>
      <c r="H2297" s="153">
        <v>0.79999999999999982</v>
      </c>
      <c r="I2297" s="153">
        <v>0.79999999999999982</v>
      </c>
    </row>
    <row r="2298" spans="1:9" ht="15.75">
      <c r="A2298" s="155">
        <v>2290</v>
      </c>
      <c r="B2298" s="155" t="s">
        <v>1525</v>
      </c>
      <c r="C2298" s="154">
        <v>778</v>
      </c>
      <c r="D2298" s="153">
        <v>0.98714652956298199</v>
      </c>
      <c r="E2298" s="153">
        <v>0.82519280205655532</v>
      </c>
      <c r="F2298" s="153">
        <v>0.84832904884318761</v>
      </c>
      <c r="G2298" s="153">
        <v>0.79999999999999993</v>
      </c>
      <c r="H2298" s="153">
        <v>0.79999999999999993</v>
      </c>
      <c r="I2298" s="153">
        <v>0.79999999999999993</v>
      </c>
    </row>
    <row r="2299" spans="1:9" ht="15.75">
      <c r="A2299" s="155">
        <v>2291</v>
      </c>
      <c r="B2299" s="155" t="s">
        <v>1524</v>
      </c>
      <c r="C2299" s="154">
        <v>400</v>
      </c>
      <c r="D2299" s="153">
        <v>0</v>
      </c>
      <c r="E2299" s="153">
        <v>0</v>
      </c>
      <c r="F2299" s="153">
        <v>0.8</v>
      </c>
      <c r="G2299" s="153">
        <v>0.8</v>
      </c>
      <c r="H2299" s="153">
        <v>0.8</v>
      </c>
      <c r="I2299" s="153">
        <v>0</v>
      </c>
    </row>
    <row r="2300" spans="1:9" ht="15.75">
      <c r="A2300" s="155">
        <v>2292</v>
      </c>
      <c r="B2300" s="155" t="s">
        <v>1523</v>
      </c>
      <c r="C2300" s="154">
        <v>75.56</v>
      </c>
      <c r="D2300" s="153">
        <v>0.22498676548438326</v>
      </c>
      <c r="E2300" s="153">
        <v>0.22498676548438326</v>
      </c>
      <c r="F2300" s="153">
        <v>0.22498676548438326</v>
      </c>
      <c r="G2300" s="153">
        <v>0.22498676548438326</v>
      </c>
      <c r="H2300" s="153">
        <v>0.23822128110111168</v>
      </c>
      <c r="I2300" s="153">
        <v>0.23822128110111168</v>
      </c>
    </row>
    <row r="2301" spans="1:9" ht="15.75">
      <c r="A2301" s="155">
        <v>2293</v>
      </c>
      <c r="B2301" s="155" t="s">
        <v>1522</v>
      </c>
      <c r="C2301" s="154">
        <v>180</v>
      </c>
      <c r="D2301" s="153">
        <v>0.92222222222222228</v>
      </c>
      <c r="E2301" s="153">
        <v>0.96666666666666667</v>
      </c>
      <c r="F2301" s="153">
        <v>0.92222222222222228</v>
      </c>
      <c r="G2301" s="153">
        <v>0.92222222222222228</v>
      </c>
      <c r="H2301" s="153">
        <v>0.94444444444444442</v>
      </c>
      <c r="I2301" s="153">
        <v>0.9555555555555556</v>
      </c>
    </row>
    <row r="2302" spans="1:9" ht="15.75">
      <c r="A2302" s="155">
        <v>2294</v>
      </c>
      <c r="B2302" s="155" t="s">
        <v>1521</v>
      </c>
      <c r="C2302" s="154">
        <v>153</v>
      </c>
      <c r="D2302" s="153">
        <v>0.8</v>
      </c>
      <c r="E2302" s="153">
        <v>0.8</v>
      </c>
      <c r="F2302" s="153">
        <v>0.8</v>
      </c>
      <c r="G2302" s="153">
        <v>0.8</v>
      </c>
      <c r="H2302" s="153">
        <v>0.8</v>
      </c>
      <c r="I2302" s="153">
        <v>0.8</v>
      </c>
    </row>
    <row r="2303" spans="1:9" ht="15.75">
      <c r="A2303" s="155">
        <v>2295</v>
      </c>
      <c r="B2303" s="155" t="s">
        <v>1520</v>
      </c>
      <c r="C2303" s="154">
        <v>327.7</v>
      </c>
      <c r="D2303" s="153">
        <v>1.2181873664937444</v>
      </c>
      <c r="E2303" s="153">
        <v>0.92889838266707347</v>
      </c>
      <c r="F2303" s="153">
        <v>0.90326518156850777</v>
      </c>
      <c r="G2303" s="153">
        <v>1.1327433628318584</v>
      </c>
      <c r="H2303" s="153">
        <v>1.0961245041196217</v>
      </c>
      <c r="I2303" s="153">
        <v>0</v>
      </c>
    </row>
    <row r="2304" spans="1:9" ht="15.75">
      <c r="A2304" s="155">
        <v>2296</v>
      </c>
      <c r="B2304" s="155" t="s">
        <v>1519</v>
      </c>
      <c r="C2304" s="154">
        <v>152</v>
      </c>
      <c r="D2304" s="153">
        <v>1.361842105263158</v>
      </c>
      <c r="E2304" s="153">
        <v>1.4210526315789473</v>
      </c>
      <c r="F2304" s="153">
        <v>1.4605263157894737</v>
      </c>
      <c r="G2304" s="153">
        <v>1.5986842105263157</v>
      </c>
      <c r="H2304" s="153">
        <v>1.3947368421052631</v>
      </c>
      <c r="I2304" s="153">
        <v>1.4210526315789473</v>
      </c>
    </row>
    <row r="2305" spans="1:9" ht="15.75">
      <c r="A2305" s="155">
        <v>2297</v>
      </c>
      <c r="B2305" s="155" t="s">
        <v>1518</v>
      </c>
      <c r="C2305" s="154">
        <v>244.4</v>
      </c>
      <c r="D2305" s="153">
        <v>1.2029459901800328</v>
      </c>
      <c r="E2305" s="153">
        <v>0.98199672667757776</v>
      </c>
      <c r="F2305" s="153">
        <v>1.0065466448445171</v>
      </c>
      <c r="G2305" s="153">
        <v>1.0556464811783961</v>
      </c>
      <c r="H2305" s="153">
        <v>1.1783960720130933</v>
      </c>
      <c r="I2305" s="153">
        <v>0.8</v>
      </c>
    </row>
    <row r="2306" spans="1:9" ht="15.75">
      <c r="A2306" s="155">
        <v>2298</v>
      </c>
      <c r="B2306" s="155" t="s">
        <v>1517</v>
      </c>
      <c r="C2306" s="154">
        <v>267</v>
      </c>
      <c r="D2306" s="153">
        <v>0.79999999999999993</v>
      </c>
      <c r="E2306" s="153">
        <v>0.79999999999999993</v>
      </c>
      <c r="F2306" s="153">
        <v>0.79999999999999993</v>
      </c>
      <c r="G2306" s="153">
        <v>0.79999999999999993</v>
      </c>
      <c r="H2306" s="153">
        <v>0.79999999999999993</v>
      </c>
      <c r="I2306" s="153">
        <v>0</v>
      </c>
    </row>
    <row r="2307" spans="1:9" ht="15.75">
      <c r="A2307" s="155">
        <v>2299</v>
      </c>
      <c r="B2307" s="155" t="s">
        <v>1516</v>
      </c>
      <c r="C2307" s="154">
        <v>233.3</v>
      </c>
      <c r="D2307" s="153">
        <v>0.79999999999999993</v>
      </c>
      <c r="E2307" s="153">
        <v>0.79999999999999993</v>
      </c>
      <c r="F2307" s="153">
        <v>0.79999999999999993</v>
      </c>
      <c r="G2307" s="153">
        <v>0.79999999999999993</v>
      </c>
      <c r="H2307" s="153">
        <v>0.79999999999999993</v>
      </c>
      <c r="I2307" s="153">
        <v>0.79999999999999993</v>
      </c>
    </row>
    <row r="2308" spans="1:9" ht="15.75">
      <c r="A2308" s="155">
        <v>2300</v>
      </c>
      <c r="B2308" s="155" t="s">
        <v>1515</v>
      </c>
      <c r="C2308" s="154">
        <v>389</v>
      </c>
      <c r="D2308" s="153">
        <v>0.79999999999999993</v>
      </c>
      <c r="E2308" s="153">
        <v>0.79999999999999993</v>
      </c>
      <c r="F2308" s="153">
        <v>0.79999999999999993</v>
      </c>
      <c r="G2308" s="153">
        <v>0.79999999999999993</v>
      </c>
      <c r="H2308" s="153">
        <v>0.79999999999999993</v>
      </c>
      <c r="I2308" s="153">
        <v>0</v>
      </c>
    </row>
    <row r="2309" spans="1:9" ht="15.75">
      <c r="A2309" s="155">
        <v>2301</v>
      </c>
      <c r="B2309" s="155" t="s">
        <v>1514</v>
      </c>
      <c r="C2309" s="154">
        <v>556</v>
      </c>
      <c r="D2309" s="153">
        <v>0.84172661870503596</v>
      </c>
      <c r="E2309" s="153">
        <v>0.8</v>
      </c>
      <c r="F2309" s="153">
        <v>0.84172661870503596</v>
      </c>
      <c r="G2309" s="153">
        <v>0.8</v>
      </c>
      <c r="H2309" s="153">
        <v>0.82014388489208634</v>
      </c>
      <c r="I2309" s="153">
        <v>0.86330935251798557</v>
      </c>
    </row>
    <row r="2310" spans="1:9" ht="15.75">
      <c r="A2310" s="155">
        <v>2302</v>
      </c>
      <c r="B2310" s="155" t="s">
        <v>1513</v>
      </c>
      <c r="C2310" s="154">
        <v>444</v>
      </c>
      <c r="D2310" s="153">
        <v>0.94864864864864862</v>
      </c>
      <c r="E2310" s="153">
        <v>0.97297297297297303</v>
      </c>
      <c r="F2310" s="153">
        <v>1.0540540540540539</v>
      </c>
      <c r="G2310" s="153">
        <v>1.0459459459459459</v>
      </c>
      <c r="H2310" s="153">
        <v>1.0945945945945945</v>
      </c>
      <c r="I2310" s="153">
        <v>1.0486486486486486</v>
      </c>
    </row>
    <row r="2311" spans="1:9" ht="15.75">
      <c r="A2311" s="155">
        <v>2303</v>
      </c>
      <c r="B2311" s="155" t="s">
        <v>1512</v>
      </c>
      <c r="C2311" s="154">
        <v>650</v>
      </c>
      <c r="D2311" s="153">
        <v>0.8</v>
      </c>
      <c r="E2311" s="153">
        <v>0.82781538461538473</v>
      </c>
      <c r="F2311" s="153">
        <v>0.81181538461538449</v>
      </c>
      <c r="G2311" s="153">
        <v>0.87089230769230774</v>
      </c>
      <c r="H2311" s="153">
        <v>0.8228923076923077</v>
      </c>
      <c r="I2311" s="153">
        <v>0</v>
      </c>
    </row>
    <row r="2312" spans="1:9" ht="15.75">
      <c r="A2312" s="155">
        <v>2304</v>
      </c>
      <c r="B2312" s="155" t="s">
        <v>1511</v>
      </c>
      <c r="C2312" s="154">
        <v>2350</v>
      </c>
      <c r="D2312" s="153">
        <v>1.0110638297872341</v>
      </c>
      <c r="E2312" s="153">
        <v>1.0263829787234042</v>
      </c>
      <c r="F2312" s="153">
        <v>1.0570212765957447</v>
      </c>
      <c r="G2312" s="153">
        <v>1.0723404255319149</v>
      </c>
      <c r="H2312" s="153">
        <v>1.0723404255319149</v>
      </c>
      <c r="I2312" s="153">
        <v>1.087659574468085</v>
      </c>
    </row>
    <row r="2313" spans="1:9" ht="15.75">
      <c r="A2313" s="155">
        <v>2305</v>
      </c>
      <c r="B2313" s="155" t="s">
        <v>1510</v>
      </c>
      <c r="C2313" s="154">
        <v>510</v>
      </c>
      <c r="D2313" s="153">
        <v>0.8</v>
      </c>
      <c r="E2313" s="153">
        <v>0.8</v>
      </c>
      <c r="F2313" s="153">
        <v>0.8</v>
      </c>
      <c r="G2313" s="153">
        <v>0.8</v>
      </c>
      <c r="H2313" s="153">
        <v>0.87058823529411766</v>
      </c>
      <c r="I2313" s="153">
        <v>0.82352941176470584</v>
      </c>
    </row>
    <row r="2314" spans="1:9" ht="15.75">
      <c r="A2314" s="155">
        <v>2306</v>
      </c>
      <c r="B2314" s="155" t="s">
        <v>1509</v>
      </c>
      <c r="C2314" s="154">
        <v>709</v>
      </c>
      <c r="D2314" s="153">
        <v>0.90634696755994359</v>
      </c>
      <c r="E2314" s="153">
        <v>0.8809590973201693</v>
      </c>
      <c r="F2314" s="153">
        <v>0.86826516220028216</v>
      </c>
      <c r="G2314" s="153">
        <v>0.8</v>
      </c>
      <c r="H2314" s="153">
        <v>0.8</v>
      </c>
      <c r="I2314" s="153">
        <v>0.8</v>
      </c>
    </row>
    <row r="2315" spans="1:9" ht="15.75">
      <c r="A2315" s="155">
        <v>2307</v>
      </c>
      <c r="B2315" s="155" t="s">
        <v>1508</v>
      </c>
      <c r="C2315" s="154">
        <v>524</v>
      </c>
      <c r="D2315" s="153">
        <v>0.91603053435114501</v>
      </c>
      <c r="E2315" s="153">
        <v>0.79999999999999993</v>
      </c>
      <c r="F2315" s="153">
        <v>0.95465648854961838</v>
      </c>
      <c r="G2315" s="153">
        <v>0.99816793893129763</v>
      </c>
      <c r="H2315" s="153">
        <v>1.0253435114503817</v>
      </c>
      <c r="I2315" s="153">
        <v>0</v>
      </c>
    </row>
    <row r="2316" spans="1:9" ht="15.75">
      <c r="A2316" s="155">
        <v>2308</v>
      </c>
      <c r="B2316" s="155" t="s">
        <v>1507</v>
      </c>
      <c r="C2316" s="154">
        <v>167</v>
      </c>
      <c r="D2316" s="153">
        <v>0.87425149700598803</v>
      </c>
      <c r="E2316" s="153">
        <v>0.83832335329341312</v>
      </c>
      <c r="F2316" s="153">
        <v>0.79999999999999993</v>
      </c>
      <c r="G2316" s="153">
        <v>0.79999999999999993</v>
      </c>
      <c r="H2316" s="153">
        <v>0.79999999999999993</v>
      </c>
      <c r="I2316" s="153">
        <v>0.79999999999999993</v>
      </c>
    </row>
    <row r="2317" spans="1:9" ht="15.75">
      <c r="A2317" s="155">
        <v>2309</v>
      </c>
      <c r="B2317" s="155" t="s">
        <v>1506</v>
      </c>
      <c r="C2317" s="154">
        <v>270</v>
      </c>
      <c r="D2317" s="153">
        <v>0.8</v>
      </c>
      <c r="E2317" s="153">
        <v>0.8</v>
      </c>
      <c r="F2317" s="153">
        <v>0.8</v>
      </c>
      <c r="G2317" s="153">
        <v>0.8</v>
      </c>
      <c r="H2317" s="153">
        <v>0.8</v>
      </c>
      <c r="I2317" s="153">
        <v>0.87592592592592589</v>
      </c>
    </row>
    <row r="2318" spans="1:9" ht="15.75">
      <c r="A2318" s="155">
        <v>2310</v>
      </c>
      <c r="B2318" s="155" t="s">
        <v>1505</v>
      </c>
      <c r="C2318" s="154">
        <v>560</v>
      </c>
      <c r="D2318" s="153">
        <v>0.28928571428571431</v>
      </c>
      <c r="E2318" s="153">
        <v>0.29285714285714287</v>
      </c>
      <c r="F2318" s="153">
        <v>0.30714285714285716</v>
      </c>
      <c r="G2318" s="153">
        <v>0.32142857142857145</v>
      </c>
      <c r="H2318" s="153">
        <v>0.36428571428571427</v>
      </c>
      <c r="I2318" s="153">
        <v>0.28214285714285714</v>
      </c>
    </row>
    <row r="2319" spans="1:9" ht="15.75">
      <c r="A2319" s="155">
        <v>2311</v>
      </c>
      <c r="B2319" s="155" t="s">
        <v>1504</v>
      </c>
      <c r="C2319" s="154">
        <v>167</v>
      </c>
      <c r="D2319" s="153">
        <v>0.79999999999999993</v>
      </c>
      <c r="E2319" s="153">
        <v>0.79999999999999993</v>
      </c>
      <c r="F2319" s="153">
        <v>0.79999999999999993</v>
      </c>
      <c r="G2319" s="153">
        <v>0.79999999999999993</v>
      </c>
      <c r="H2319" s="153">
        <v>0.79999999999999993</v>
      </c>
      <c r="I2319" s="153">
        <v>0</v>
      </c>
    </row>
    <row r="2320" spans="1:9" ht="15.75">
      <c r="A2320" s="155">
        <v>2312</v>
      </c>
      <c r="B2320" s="155" t="s">
        <v>1503</v>
      </c>
      <c r="C2320" s="154">
        <v>2679</v>
      </c>
      <c r="D2320" s="153">
        <v>0.79999999999999993</v>
      </c>
      <c r="E2320" s="153">
        <v>0.79999999999999993</v>
      </c>
      <c r="F2320" s="153">
        <v>0.79999999999999993</v>
      </c>
      <c r="G2320" s="153">
        <v>0.79999999999999993</v>
      </c>
      <c r="H2320" s="153">
        <v>0.83986562150055988</v>
      </c>
      <c r="I2320" s="153">
        <v>0.85442329227323632</v>
      </c>
    </row>
    <row r="2321" spans="1:9" ht="15.75">
      <c r="A2321" s="155">
        <v>2313</v>
      </c>
      <c r="B2321" s="155" t="s">
        <v>1502</v>
      </c>
      <c r="C2321" s="154">
        <v>220</v>
      </c>
      <c r="D2321" s="153">
        <v>1.0161818181818183</v>
      </c>
      <c r="E2321" s="153">
        <v>1.0243636363636364</v>
      </c>
      <c r="F2321" s="153">
        <v>0.96600000000000008</v>
      </c>
      <c r="G2321" s="153">
        <v>0.93054545454545456</v>
      </c>
      <c r="H2321" s="153">
        <v>0.93872727272727274</v>
      </c>
      <c r="I2321" s="153">
        <v>0</v>
      </c>
    </row>
    <row r="2322" spans="1:9" ht="15.75">
      <c r="A2322" s="155">
        <v>2314</v>
      </c>
      <c r="B2322" s="155" t="s">
        <v>1501</v>
      </c>
      <c r="C2322" s="154">
        <v>612</v>
      </c>
      <c r="D2322" s="153">
        <v>0.81176470588235294</v>
      </c>
      <c r="E2322" s="153">
        <v>0.8</v>
      </c>
      <c r="F2322" s="153">
        <v>0.8</v>
      </c>
      <c r="G2322" s="153">
        <v>0.8</v>
      </c>
      <c r="H2322" s="153">
        <v>0.8</v>
      </c>
      <c r="I2322" s="153">
        <v>0</v>
      </c>
    </row>
    <row r="2323" spans="1:9" ht="15.75">
      <c r="A2323" s="155">
        <v>2315</v>
      </c>
      <c r="B2323" s="155" t="s">
        <v>1500</v>
      </c>
      <c r="C2323" s="154">
        <v>253.33</v>
      </c>
      <c r="D2323" s="153">
        <v>0.84380057632337258</v>
      </c>
      <c r="E2323" s="153">
        <v>0.79999999999999993</v>
      </c>
      <c r="F2323" s="153">
        <v>0.79999999999999993</v>
      </c>
      <c r="G2323" s="153">
        <v>0.79999999999999993</v>
      </c>
      <c r="H2323" s="153">
        <v>0.79999999999999993</v>
      </c>
      <c r="I2323" s="153">
        <v>0</v>
      </c>
    </row>
    <row r="2324" spans="1:9" ht="15.75">
      <c r="A2324" s="155">
        <v>2316</v>
      </c>
      <c r="B2324" s="155" t="s">
        <v>1499</v>
      </c>
      <c r="C2324" s="154">
        <v>177.78</v>
      </c>
      <c r="D2324" s="153">
        <v>0.79999999999999993</v>
      </c>
      <c r="E2324" s="153">
        <v>0.79999999999999993</v>
      </c>
      <c r="F2324" s="153">
        <v>0.79999999999999993</v>
      </c>
      <c r="G2324" s="153">
        <v>0.80323995950050631</v>
      </c>
      <c r="H2324" s="153">
        <v>0.79999999999999993</v>
      </c>
      <c r="I2324" s="153">
        <v>0.79999999999999993</v>
      </c>
    </row>
    <row r="2325" spans="1:9" ht="15.75">
      <c r="A2325" s="155">
        <v>2317</v>
      </c>
      <c r="B2325" s="155" t="s">
        <v>1498</v>
      </c>
      <c r="C2325" s="154">
        <v>103.33333333333333</v>
      </c>
      <c r="D2325" s="153">
        <v>0.75483870967741939</v>
      </c>
      <c r="E2325" s="153">
        <v>0.75483870967741939</v>
      </c>
      <c r="F2325" s="153">
        <v>0.92903225806451617</v>
      </c>
      <c r="G2325" s="153">
        <v>0.92903225806451617</v>
      </c>
      <c r="H2325" s="153">
        <v>0.92903225806451617</v>
      </c>
      <c r="I2325" s="153">
        <v>0.92903225806451617</v>
      </c>
    </row>
    <row r="2326" spans="1:9" ht="15.75">
      <c r="A2326" s="155">
        <v>2318</v>
      </c>
      <c r="B2326" s="155" t="s">
        <v>1497</v>
      </c>
      <c r="C2326" s="154">
        <v>91.111111111111114</v>
      </c>
      <c r="D2326" s="153">
        <v>0.32926829268292684</v>
      </c>
      <c r="E2326" s="153">
        <v>0.45</v>
      </c>
      <c r="F2326" s="153">
        <v>0.51585365853658538</v>
      </c>
      <c r="G2326" s="153">
        <v>0.51585365853658538</v>
      </c>
      <c r="H2326" s="153">
        <v>0.58170731707317069</v>
      </c>
      <c r="I2326" s="153">
        <v>0</v>
      </c>
    </row>
    <row r="2327" spans="1:9" ht="15.75">
      <c r="A2327" s="155">
        <v>2319</v>
      </c>
      <c r="B2327" s="155" t="s">
        <v>1496</v>
      </c>
      <c r="C2327" s="154">
        <v>105.55555555555556</v>
      </c>
      <c r="D2327" s="153">
        <v>0.56842105263157894</v>
      </c>
      <c r="E2327" s="153">
        <v>0.56842105263157894</v>
      </c>
      <c r="F2327" s="153">
        <v>0.56842105263157894</v>
      </c>
      <c r="G2327" s="153">
        <v>0</v>
      </c>
      <c r="H2327" s="153">
        <v>0.56842105263157894</v>
      </c>
      <c r="I2327" s="153">
        <v>0</v>
      </c>
    </row>
    <row r="2328" spans="1:9" ht="15.75">
      <c r="A2328" s="155">
        <v>2320</v>
      </c>
      <c r="B2328" s="155" t="s">
        <v>1495</v>
      </c>
      <c r="C2328" s="154">
        <v>95.555555555555557</v>
      </c>
      <c r="D2328" s="153">
        <v>0.8476744186046512</v>
      </c>
      <c r="E2328" s="153">
        <v>0.94186046511627908</v>
      </c>
      <c r="F2328" s="153">
        <v>0.94186046511627908</v>
      </c>
      <c r="G2328" s="153">
        <v>0.94186046511627908</v>
      </c>
      <c r="H2328" s="153">
        <v>0.94186046511627908</v>
      </c>
      <c r="I2328" s="153">
        <v>0.94186046511627908</v>
      </c>
    </row>
    <row r="2329" spans="1:9" ht="15.75">
      <c r="A2329" s="155">
        <v>2321</v>
      </c>
      <c r="B2329" s="155" t="s">
        <v>1494</v>
      </c>
      <c r="C2329" s="154">
        <v>145</v>
      </c>
      <c r="D2329" s="153">
        <v>0.83089655172413801</v>
      </c>
      <c r="E2329" s="153">
        <v>0.83089655172413801</v>
      </c>
      <c r="F2329" s="153">
        <v>0.8</v>
      </c>
      <c r="G2329" s="153">
        <v>0.84248275862068966</v>
      </c>
      <c r="H2329" s="153">
        <v>0.85186206896551719</v>
      </c>
      <c r="I2329" s="153">
        <v>0</v>
      </c>
    </row>
    <row r="2330" spans="1:9" ht="15.75">
      <c r="A2330" s="155">
        <v>2322</v>
      </c>
      <c r="B2330" s="155" t="s">
        <v>1493</v>
      </c>
      <c r="C2330" s="154">
        <v>108.88888888888889</v>
      </c>
      <c r="D2330" s="153">
        <v>1.3867346938775511</v>
      </c>
      <c r="E2330" s="153">
        <v>1.3867346938775511</v>
      </c>
      <c r="F2330" s="153">
        <v>1.3867346938775511</v>
      </c>
      <c r="G2330" s="153">
        <v>1.3867346938775511</v>
      </c>
      <c r="H2330" s="153">
        <v>1.3867346938775511</v>
      </c>
      <c r="I2330" s="153">
        <v>1.3867346938775511</v>
      </c>
    </row>
    <row r="2331" spans="1:9" ht="15.75">
      <c r="A2331" s="155">
        <v>2323</v>
      </c>
      <c r="B2331" s="155" t="s">
        <v>1492</v>
      </c>
      <c r="C2331" s="154">
        <v>100</v>
      </c>
      <c r="D2331" s="153">
        <v>0.01</v>
      </c>
      <c r="E2331" s="153">
        <v>0.01</v>
      </c>
      <c r="F2331" s="153">
        <v>0.01</v>
      </c>
      <c r="G2331" s="153">
        <v>0.01</v>
      </c>
      <c r="H2331" s="153">
        <v>0.01</v>
      </c>
      <c r="I2331" s="153">
        <v>0.01</v>
      </c>
    </row>
    <row r="2332" spans="1:9" ht="15.75">
      <c r="A2332" s="155">
        <v>2324</v>
      </c>
      <c r="B2332" s="155" t="s">
        <v>1491</v>
      </c>
      <c r="C2332" s="154">
        <v>77.777777777777771</v>
      </c>
      <c r="D2332" s="153">
        <v>1.2857142857142859E-2</v>
      </c>
      <c r="E2332" s="153">
        <v>1.2857142857142859E-2</v>
      </c>
      <c r="F2332" s="153">
        <v>1.2857142857142859E-2</v>
      </c>
      <c r="G2332" s="153">
        <v>1.2857142857142859E-2</v>
      </c>
      <c r="H2332" s="153">
        <v>1.2857142857142859E-2</v>
      </c>
      <c r="I2332" s="153">
        <v>1.2857142857142859E-2</v>
      </c>
    </row>
    <row r="2333" spans="1:9" ht="15.75">
      <c r="A2333" s="155">
        <v>2325</v>
      </c>
      <c r="B2333" s="155" t="s">
        <v>1490</v>
      </c>
      <c r="C2333" s="154">
        <v>127.78</v>
      </c>
      <c r="D2333" s="153">
        <v>1.3617154484269838</v>
      </c>
      <c r="E2333" s="153">
        <v>0.8</v>
      </c>
      <c r="F2333" s="153">
        <v>1.8462983252465173</v>
      </c>
      <c r="G2333" s="153">
        <v>1.7899514791047113</v>
      </c>
      <c r="H2333" s="153">
        <v>2.1186414149319144</v>
      </c>
      <c r="I2333" s="153">
        <v>0</v>
      </c>
    </row>
    <row r="2334" spans="1:9" ht="15.75">
      <c r="A2334" s="155">
        <v>2326</v>
      </c>
      <c r="B2334" s="155" t="s">
        <v>1489</v>
      </c>
      <c r="C2334" s="154">
        <v>122.22</v>
      </c>
      <c r="D2334" s="153">
        <v>0.92030764195712655</v>
      </c>
      <c r="E2334" s="153">
        <v>1.2128947799050893</v>
      </c>
      <c r="F2334" s="153">
        <v>1.0119456717394861</v>
      </c>
      <c r="G2334" s="153">
        <v>1.0872197676321387</v>
      </c>
      <c r="H2334" s="153">
        <v>0.93339878906889218</v>
      </c>
      <c r="I2334" s="153">
        <v>0</v>
      </c>
    </row>
    <row r="2335" spans="1:9" ht="15.75">
      <c r="A2335" s="155">
        <v>2327</v>
      </c>
      <c r="B2335" s="155" t="s">
        <v>1488</v>
      </c>
      <c r="C2335" s="154">
        <v>72.222222222222214</v>
      </c>
      <c r="D2335" s="153">
        <v>0.47076923076923083</v>
      </c>
      <c r="E2335" s="153">
        <v>0.47076923076923083</v>
      </c>
      <c r="F2335" s="153">
        <v>0.47076923076923083</v>
      </c>
      <c r="G2335" s="153">
        <v>0.47076923076923083</v>
      </c>
      <c r="H2335" s="153">
        <v>0.47076923076923083</v>
      </c>
      <c r="I2335" s="153">
        <v>0.47076923076923083</v>
      </c>
    </row>
    <row r="2336" spans="1:9" ht="15.75">
      <c r="A2336" s="155">
        <v>2328</v>
      </c>
      <c r="B2336" s="155" t="s">
        <v>1487</v>
      </c>
      <c r="C2336" s="154">
        <v>100</v>
      </c>
      <c r="D2336" s="153">
        <v>1.05</v>
      </c>
      <c r="E2336" s="153">
        <v>1.05</v>
      </c>
      <c r="F2336" s="153">
        <v>1.05</v>
      </c>
      <c r="G2336" s="153">
        <v>1.05</v>
      </c>
      <c r="H2336" s="153">
        <v>1.07</v>
      </c>
      <c r="I2336" s="153">
        <v>1.07</v>
      </c>
    </row>
    <row r="2337" spans="1:9" ht="15.75">
      <c r="A2337" s="155">
        <v>2329</v>
      </c>
      <c r="B2337" s="155" t="s">
        <v>1486</v>
      </c>
      <c r="C2337" s="154">
        <v>94.444444444444443</v>
      </c>
      <c r="D2337" s="153">
        <v>0.42352941176470588</v>
      </c>
      <c r="E2337" s="153">
        <v>0.42352941176470588</v>
      </c>
      <c r="F2337" s="153">
        <v>0.50823529411764712</v>
      </c>
      <c r="G2337" s="153">
        <v>0.50823529411764712</v>
      </c>
      <c r="H2337" s="153">
        <v>0.55058823529411771</v>
      </c>
      <c r="I2337" s="153">
        <v>0.56117647058823528</v>
      </c>
    </row>
    <row r="2338" spans="1:9" ht="15.75">
      <c r="A2338" s="155">
        <v>2330</v>
      </c>
      <c r="B2338" s="155" t="s">
        <v>1485</v>
      </c>
      <c r="C2338" s="154">
        <v>355.55</v>
      </c>
      <c r="D2338" s="153">
        <v>0.84871326114470536</v>
      </c>
      <c r="E2338" s="153">
        <v>0.8644635072423007</v>
      </c>
      <c r="F2338" s="153">
        <v>0.84286316973702713</v>
      </c>
      <c r="G2338" s="153">
        <v>0.86851357052453948</v>
      </c>
      <c r="H2338" s="153">
        <v>0.87661369708901704</v>
      </c>
      <c r="I2338" s="153">
        <v>0</v>
      </c>
    </row>
    <row r="2339" spans="1:9" ht="15.75">
      <c r="A2339" s="155">
        <v>2331</v>
      </c>
      <c r="B2339" s="155" t="s">
        <v>1484</v>
      </c>
      <c r="C2339" s="154">
        <v>1500</v>
      </c>
      <c r="D2339" s="153">
        <v>0.88</v>
      </c>
      <c r="E2339" s="153">
        <v>0.872</v>
      </c>
      <c r="F2339" s="153">
        <v>0.87093333333333345</v>
      </c>
      <c r="G2339" s="153">
        <v>0.88053333333333328</v>
      </c>
      <c r="H2339" s="153">
        <v>0.86880000000000002</v>
      </c>
      <c r="I2339" s="153">
        <v>0</v>
      </c>
    </row>
    <row r="2340" spans="1:9" ht="15.75">
      <c r="A2340" s="155">
        <v>2332</v>
      </c>
      <c r="B2340" s="155" t="s">
        <v>1483</v>
      </c>
      <c r="C2340" s="154">
        <v>100</v>
      </c>
      <c r="D2340" s="153">
        <v>0.34</v>
      </c>
      <c r="E2340" s="153">
        <v>0.5</v>
      </c>
      <c r="F2340" s="153">
        <v>0.5</v>
      </c>
      <c r="G2340" s="153">
        <v>0.5</v>
      </c>
      <c r="H2340" s="153">
        <v>0.5</v>
      </c>
      <c r="I2340" s="153">
        <v>0</v>
      </c>
    </row>
    <row r="2341" spans="1:9" ht="15.75">
      <c r="A2341" s="155">
        <v>2333</v>
      </c>
      <c r="B2341" s="155" t="s">
        <v>1482</v>
      </c>
      <c r="C2341" s="154">
        <v>94.444444444444443</v>
      </c>
      <c r="D2341" s="153">
        <v>1.0164705882352942</v>
      </c>
      <c r="E2341" s="153">
        <v>1.0164705882352942</v>
      </c>
      <c r="F2341" s="153">
        <v>1.0164705882352942</v>
      </c>
      <c r="G2341" s="153">
        <v>1.0164705882352942</v>
      </c>
      <c r="H2341" s="153">
        <v>1.1435294117647059</v>
      </c>
      <c r="I2341" s="153">
        <v>1.1435294117647059</v>
      </c>
    </row>
    <row r="2342" spans="1:9" ht="15.75">
      <c r="A2342" s="155">
        <v>2334</v>
      </c>
      <c r="B2342" s="155" t="s">
        <v>1481</v>
      </c>
      <c r="C2342" s="154">
        <v>575</v>
      </c>
      <c r="D2342" s="153">
        <v>0.8</v>
      </c>
      <c r="E2342" s="153">
        <v>0.93913043478260871</v>
      </c>
      <c r="F2342" s="153">
        <v>0.8</v>
      </c>
      <c r="G2342" s="153">
        <v>0.8</v>
      </c>
      <c r="H2342" s="153">
        <v>0.8</v>
      </c>
      <c r="I2342" s="153">
        <v>0.8</v>
      </c>
    </row>
    <row r="2343" spans="1:9" ht="15.75">
      <c r="A2343" s="155">
        <v>2335</v>
      </c>
      <c r="B2343" s="155" t="s">
        <v>1480</v>
      </c>
      <c r="C2343" s="154">
        <v>166.67</v>
      </c>
      <c r="D2343" s="153">
        <v>0.80000000000000016</v>
      </c>
      <c r="E2343" s="153">
        <v>0.80000000000000016</v>
      </c>
      <c r="F2343" s="153">
        <v>0.80000000000000016</v>
      </c>
      <c r="G2343" s="153">
        <v>0.80000000000000016</v>
      </c>
      <c r="H2343" s="153">
        <v>0.80000000000000016</v>
      </c>
      <c r="I2343" s="153">
        <v>0</v>
      </c>
    </row>
    <row r="2344" spans="1:9" ht="15.75">
      <c r="A2344" s="155">
        <v>2336</v>
      </c>
      <c r="B2344" s="155" t="s">
        <v>1479</v>
      </c>
      <c r="C2344" s="154">
        <v>88.888888888888886</v>
      </c>
      <c r="D2344" s="153">
        <v>0.36</v>
      </c>
      <c r="E2344" s="153">
        <v>0.37125000000000002</v>
      </c>
      <c r="F2344" s="153">
        <v>0.37125000000000002</v>
      </c>
      <c r="G2344" s="153">
        <v>0.37125000000000002</v>
      </c>
      <c r="H2344" s="153">
        <v>0.37125000000000002</v>
      </c>
      <c r="I2344" s="153">
        <v>0.37125000000000002</v>
      </c>
    </row>
    <row r="2345" spans="1:9" ht="15.75">
      <c r="A2345" s="155">
        <v>2337</v>
      </c>
      <c r="B2345" s="155" t="s">
        <v>1478</v>
      </c>
      <c r="C2345" s="154">
        <v>88.888888888888886</v>
      </c>
      <c r="D2345" s="153">
        <v>2.2499999999999999E-2</v>
      </c>
      <c r="E2345" s="153">
        <v>2.2499999999999999E-2</v>
      </c>
      <c r="F2345" s="153">
        <v>0.51750000000000007</v>
      </c>
      <c r="G2345" s="153">
        <v>0.51750000000000007</v>
      </c>
      <c r="H2345" s="153">
        <v>0.51750000000000007</v>
      </c>
      <c r="I2345" s="153">
        <v>0.51750000000000007</v>
      </c>
    </row>
    <row r="2346" spans="1:9" ht="15.75">
      <c r="A2346" s="155">
        <v>2338</v>
      </c>
      <c r="B2346" s="155" t="s">
        <v>1477</v>
      </c>
      <c r="C2346" s="154">
        <v>667</v>
      </c>
      <c r="D2346" s="153">
        <v>0.8</v>
      </c>
      <c r="E2346" s="153">
        <v>0.8</v>
      </c>
      <c r="F2346" s="153">
        <v>0.8</v>
      </c>
      <c r="G2346" s="153">
        <v>0.8</v>
      </c>
      <c r="H2346" s="153">
        <v>0.8</v>
      </c>
      <c r="I2346" s="153">
        <v>0</v>
      </c>
    </row>
    <row r="2347" spans="1:9" ht="15.75">
      <c r="A2347" s="155">
        <v>2339</v>
      </c>
      <c r="B2347" s="155" t="s">
        <v>1476</v>
      </c>
      <c r="C2347" s="154">
        <v>1200</v>
      </c>
      <c r="D2347" s="153">
        <v>0.8</v>
      </c>
      <c r="E2347" s="153">
        <v>0.8</v>
      </c>
      <c r="F2347" s="153">
        <v>0.8</v>
      </c>
      <c r="G2347" s="153">
        <v>0.8</v>
      </c>
      <c r="H2347" s="153">
        <v>0.8</v>
      </c>
      <c r="I2347" s="153">
        <v>0.8</v>
      </c>
    </row>
    <row r="2348" spans="1:9" ht="15.75">
      <c r="A2348" s="155">
        <v>2340</v>
      </c>
      <c r="B2348" s="155" t="s">
        <v>1475</v>
      </c>
      <c r="C2348" s="154">
        <v>139</v>
      </c>
      <c r="D2348" s="153">
        <v>0.8</v>
      </c>
      <c r="E2348" s="153">
        <v>1.0532374100719424</v>
      </c>
      <c r="F2348" s="153">
        <v>1.0129496402877698</v>
      </c>
      <c r="G2348" s="153">
        <v>0.9928057553956835</v>
      </c>
      <c r="H2348" s="153">
        <v>1.0071942446043165</v>
      </c>
      <c r="I2348" s="153">
        <v>1.0474820143884891</v>
      </c>
    </row>
    <row r="2349" spans="1:9" ht="15.75">
      <c r="A2349" s="155">
        <v>2341</v>
      </c>
      <c r="B2349" s="155" t="s">
        <v>1474</v>
      </c>
      <c r="C2349" s="154">
        <v>83.333333333333329</v>
      </c>
      <c r="D2349" s="153">
        <v>0.18000000000000002</v>
      </c>
      <c r="E2349" s="153">
        <v>0.18000000000000002</v>
      </c>
      <c r="F2349" s="153">
        <v>0.18000000000000002</v>
      </c>
      <c r="G2349" s="153">
        <v>0.18000000000000002</v>
      </c>
      <c r="H2349" s="153">
        <v>0.18000000000000002</v>
      </c>
      <c r="I2349" s="153">
        <v>0.18000000000000002</v>
      </c>
    </row>
    <row r="2350" spans="1:9" ht="15.75">
      <c r="A2350" s="155">
        <v>2342</v>
      </c>
      <c r="B2350" s="155" t="s">
        <v>1473</v>
      </c>
      <c r="C2350" s="154">
        <v>334</v>
      </c>
      <c r="D2350" s="153">
        <v>1.0994011976047904</v>
      </c>
      <c r="E2350" s="153">
        <v>0.93053892215568867</v>
      </c>
      <c r="F2350" s="153">
        <v>1.1137724550898203</v>
      </c>
      <c r="G2350" s="153">
        <v>1.2</v>
      </c>
      <c r="H2350" s="153">
        <v>1.2538922155688623</v>
      </c>
      <c r="I2350" s="153">
        <v>0.99161676646706587</v>
      </c>
    </row>
    <row r="2351" spans="1:9" ht="15.75">
      <c r="A2351" s="155">
        <v>2343</v>
      </c>
      <c r="B2351" s="155" t="s">
        <v>1472</v>
      </c>
      <c r="C2351" s="154">
        <v>933.33</v>
      </c>
      <c r="D2351" s="153">
        <v>0.79999999999999993</v>
      </c>
      <c r="E2351" s="153">
        <v>0.79999999999999993</v>
      </c>
      <c r="F2351" s="153">
        <v>0.79999999999999993</v>
      </c>
      <c r="G2351" s="153">
        <v>0.84857445919449703</v>
      </c>
      <c r="H2351" s="153">
        <v>0.82286008164314872</v>
      </c>
      <c r="I2351" s="153">
        <v>0.79999999999999993</v>
      </c>
    </row>
    <row r="2352" spans="1:9" ht="15.75">
      <c r="A2352" s="155">
        <v>2344</v>
      </c>
      <c r="B2352" s="155" t="s">
        <v>1471</v>
      </c>
      <c r="C2352" s="154">
        <v>91.111111111111114</v>
      </c>
      <c r="D2352" s="153">
        <v>0.88902439024390245</v>
      </c>
      <c r="E2352" s="153">
        <v>0.88902439024390245</v>
      </c>
      <c r="F2352" s="153">
        <v>0.88902439024390245</v>
      </c>
      <c r="G2352" s="153">
        <v>0.88902439024390245</v>
      </c>
      <c r="H2352" s="153">
        <v>0.88902439024390245</v>
      </c>
      <c r="I2352" s="153">
        <v>0.88902439024390245</v>
      </c>
    </row>
    <row r="2353" spans="1:9" ht="15.75">
      <c r="A2353" s="155">
        <v>2345</v>
      </c>
      <c r="B2353" s="155" t="s">
        <v>1470</v>
      </c>
      <c r="C2353" s="154">
        <v>88.888888888888886</v>
      </c>
      <c r="D2353" s="153">
        <v>0.9</v>
      </c>
      <c r="E2353" s="153">
        <v>0.99</v>
      </c>
      <c r="F2353" s="153">
        <v>0.99</v>
      </c>
      <c r="G2353" s="153">
        <v>1.0575000000000001</v>
      </c>
      <c r="H2353" s="153">
        <v>1.0575000000000001</v>
      </c>
      <c r="I2353" s="153">
        <v>1.0912500000000001</v>
      </c>
    </row>
    <row r="2354" spans="1:9" ht="15.75">
      <c r="A2354" s="155">
        <v>2346</v>
      </c>
      <c r="B2354" s="155" t="s">
        <v>1469</v>
      </c>
      <c r="C2354" s="154">
        <v>950</v>
      </c>
      <c r="D2354" s="153">
        <v>0.79696842105263155</v>
      </c>
      <c r="E2354" s="153">
        <v>0.9290105263157894</v>
      </c>
      <c r="F2354" s="153">
        <v>0.96404210526315792</v>
      </c>
      <c r="G2354" s="153">
        <v>1.1193263157894735</v>
      </c>
      <c r="H2354" s="153">
        <v>1.0878315789473685</v>
      </c>
      <c r="I2354" s="153">
        <v>0</v>
      </c>
    </row>
    <row r="2355" spans="1:9" ht="15.75">
      <c r="A2355" s="155">
        <v>2347</v>
      </c>
      <c r="B2355" s="155" t="s">
        <v>1468</v>
      </c>
      <c r="C2355" s="154">
        <v>94.444444444444443</v>
      </c>
      <c r="D2355" s="153">
        <v>0.44470588235294117</v>
      </c>
      <c r="E2355" s="153">
        <v>0.44470588235294117</v>
      </c>
      <c r="F2355" s="153">
        <v>0</v>
      </c>
      <c r="G2355" s="153">
        <v>0.44470588235294117</v>
      </c>
      <c r="H2355" s="153">
        <v>0.44470588235294117</v>
      </c>
      <c r="I2355" s="153">
        <v>0</v>
      </c>
    </row>
    <row r="2356" spans="1:9" ht="15.75">
      <c r="A2356" s="155">
        <v>2348</v>
      </c>
      <c r="B2356" s="155" t="s">
        <v>1467</v>
      </c>
      <c r="C2356" s="154">
        <v>388.89</v>
      </c>
      <c r="D2356" s="153">
        <v>0.80228342204736558</v>
      </c>
      <c r="E2356" s="153">
        <v>0.8</v>
      </c>
      <c r="F2356" s="153">
        <v>0.8</v>
      </c>
      <c r="G2356" s="153">
        <v>0.80228342204736558</v>
      </c>
      <c r="H2356" s="153">
        <v>0.8</v>
      </c>
      <c r="I2356" s="153">
        <v>0.8</v>
      </c>
    </row>
    <row r="2357" spans="1:9" ht="15.75">
      <c r="A2357" s="155">
        <v>2349</v>
      </c>
      <c r="B2357" s="155" t="s">
        <v>1439</v>
      </c>
      <c r="C2357" s="154">
        <v>86.666666666666671</v>
      </c>
      <c r="D2357" s="153">
        <v>0.94615384615384612</v>
      </c>
      <c r="E2357" s="153">
        <v>0.94615384615384612</v>
      </c>
      <c r="F2357" s="153">
        <v>0.94615384615384612</v>
      </c>
      <c r="G2357" s="153">
        <v>0</v>
      </c>
      <c r="H2357" s="153">
        <v>0.94615384615384612</v>
      </c>
      <c r="I2357" s="153">
        <v>0</v>
      </c>
    </row>
    <row r="2358" spans="1:9" ht="15.75">
      <c r="A2358" s="155">
        <v>2350</v>
      </c>
      <c r="B2358" s="155" t="s">
        <v>1466</v>
      </c>
      <c r="C2358" s="154">
        <v>72.222222222222214</v>
      </c>
      <c r="D2358" s="153">
        <v>4.1538461538461545E-2</v>
      </c>
      <c r="E2358" s="153">
        <v>4.1538461538461545E-2</v>
      </c>
      <c r="F2358" s="153">
        <v>4.1538461538461545E-2</v>
      </c>
      <c r="G2358" s="153">
        <v>4.1538461538461545E-2</v>
      </c>
      <c r="H2358" s="153">
        <v>4.1538461538461545E-2</v>
      </c>
      <c r="I2358" s="153">
        <v>0.12461538461538463</v>
      </c>
    </row>
    <row r="2359" spans="1:9" ht="15.75">
      <c r="A2359" s="155">
        <v>2351</v>
      </c>
      <c r="B2359" s="155" t="s">
        <v>1465</v>
      </c>
      <c r="C2359" s="154">
        <v>88.888888888888886</v>
      </c>
      <c r="D2359" s="153">
        <v>0.51750000000000007</v>
      </c>
      <c r="E2359" s="153">
        <v>0.51750000000000007</v>
      </c>
      <c r="F2359" s="153">
        <v>0.57374999999999998</v>
      </c>
      <c r="G2359" s="153">
        <v>0.58500000000000008</v>
      </c>
      <c r="H2359" s="153">
        <v>0.59625000000000006</v>
      </c>
      <c r="I2359" s="153">
        <v>0</v>
      </c>
    </row>
    <row r="2360" spans="1:9" ht="15.75">
      <c r="A2360" s="155">
        <v>2352</v>
      </c>
      <c r="B2360" s="155" t="s">
        <v>1464</v>
      </c>
      <c r="C2360" s="154">
        <v>77.777777777777771</v>
      </c>
      <c r="D2360" s="153">
        <v>0.57857142857142863</v>
      </c>
      <c r="E2360" s="153">
        <v>0.57857142857142863</v>
      </c>
      <c r="F2360" s="153">
        <v>0.57857142857142863</v>
      </c>
      <c r="G2360" s="153">
        <v>0.57857142857142863</v>
      </c>
      <c r="H2360" s="153">
        <v>0.57857142857142863</v>
      </c>
      <c r="I2360" s="153">
        <v>0.57857142857142863</v>
      </c>
    </row>
    <row r="2361" spans="1:9" ht="15.75">
      <c r="A2361" s="155">
        <v>2353</v>
      </c>
      <c r="B2361" s="155" t="s">
        <v>1463</v>
      </c>
      <c r="C2361" s="154">
        <v>111.1</v>
      </c>
      <c r="D2361" s="153">
        <v>0.8</v>
      </c>
      <c r="E2361" s="153">
        <v>0.8</v>
      </c>
      <c r="F2361" s="153">
        <v>0.8</v>
      </c>
      <c r="G2361" s="153">
        <v>0.8</v>
      </c>
      <c r="H2361" s="153">
        <v>0.8</v>
      </c>
      <c r="I2361" s="153">
        <v>0.8</v>
      </c>
    </row>
    <row r="2362" spans="1:9" ht="15.75">
      <c r="A2362" s="155">
        <v>2354</v>
      </c>
      <c r="B2362" s="155" t="s">
        <v>1462</v>
      </c>
      <c r="C2362" s="154">
        <v>77.777777777777771</v>
      </c>
      <c r="D2362" s="153">
        <v>2.5714285714285717E-2</v>
      </c>
      <c r="E2362" s="153">
        <v>0.12857142857142859</v>
      </c>
      <c r="F2362" s="153">
        <v>0.20571428571428574</v>
      </c>
      <c r="G2362" s="153">
        <v>0.20571428571428574</v>
      </c>
      <c r="H2362" s="153">
        <v>0.20571428571428574</v>
      </c>
      <c r="I2362" s="153">
        <v>0.20571428571428574</v>
      </c>
    </row>
    <row r="2363" spans="1:9" ht="15.75">
      <c r="A2363" s="155">
        <v>2355</v>
      </c>
      <c r="B2363" s="155" t="s">
        <v>1461</v>
      </c>
      <c r="C2363" s="154">
        <v>105.55555555555556</v>
      </c>
      <c r="D2363" s="153">
        <v>0.83368421052631581</v>
      </c>
      <c r="E2363" s="153">
        <v>0.9</v>
      </c>
      <c r="F2363" s="153">
        <v>0.9</v>
      </c>
      <c r="G2363" s="153">
        <v>0.9</v>
      </c>
      <c r="H2363" s="153">
        <v>0.9</v>
      </c>
      <c r="I2363" s="153">
        <v>0.9</v>
      </c>
    </row>
    <row r="2364" spans="1:9" ht="15.75">
      <c r="A2364" s="155">
        <v>2356</v>
      </c>
      <c r="B2364" s="155" t="s">
        <v>1460</v>
      </c>
      <c r="C2364" s="154">
        <v>178</v>
      </c>
      <c r="D2364" s="153">
        <v>0.8089887640449438</v>
      </c>
      <c r="E2364" s="153">
        <v>0.8651685393258427</v>
      </c>
      <c r="F2364" s="153">
        <v>0.8</v>
      </c>
      <c r="G2364" s="153">
        <v>0.8</v>
      </c>
      <c r="H2364" s="153">
        <v>0</v>
      </c>
      <c r="I2364" s="153">
        <v>0</v>
      </c>
    </row>
    <row r="2365" spans="1:9" ht="15.75">
      <c r="A2365" s="155">
        <v>2357</v>
      </c>
      <c r="B2365" s="155" t="s">
        <v>1459</v>
      </c>
      <c r="C2365" s="154">
        <v>133.33000000000001</v>
      </c>
      <c r="D2365" s="153">
        <v>0.79999999999999993</v>
      </c>
      <c r="E2365" s="153">
        <v>0.79999999999999993</v>
      </c>
      <c r="F2365" s="153">
        <v>0.79999999999999993</v>
      </c>
      <c r="G2365" s="153">
        <v>0.79999999999999993</v>
      </c>
      <c r="H2365" s="153">
        <v>0.79999999999999993</v>
      </c>
      <c r="I2365" s="153">
        <v>0.79999999999999993</v>
      </c>
    </row>
    <row r="2366" spans="1:9" ht="15.75">
      <c r="A2366" s="155">
        <v>2358</v>
      </c>
      <c r="B2366" s="155" t="s">
        <v>1458</v>
      </c>
      <c r="C2366" s="154">
        <v>100</v>
      </c>
      <c r="D2366" s="153">
        <v>0.82</v>
      </c>
      <c r="E2366" s="153">
        <v>0.82</v>
      </c>
      <c r="F2366" s="153">
        <v>0.82</v>
      </c>
      <c r="G2366" s="153">
        <v>0.82</v>
      </c>
      <c r="H2366" s="153">
        <v>0.82</v>
      </c>
      <c r="I2366" s="153">
        <v>0</v>
      </c>
    </row>
    <row r="2367" spans="1:9" ht="15.75">
      <c r="A2367" s="155">
        <v>2359</v>
      </c>
      <c r="B2367" s="155" t="s">
        <v>1457</v>
      </c>
      <c r="C2367" s="154">
        <v>155.55000000000001</v>
      </c>
      <c r="D2367" s="153">
        <v>0.79999999999999993</v>
      </c>
      <c r="E2367" s="153">
        <v>0.81645773063323679</v>
      </c>
      <c r="F2367" s="153">
        <v>0.79999999999999993</v>
      </c>
      <c r="G2367" s="153">
        <v>0.79999999999999993</v>
      </c>
      <c r="H2367" s="153">
        <v>0.79999999999999993</v>
      </c>
      <c r="I2367" s="153">
        <v>0</v>
      </c>
    </row>
    <row r="2368" spans="1:9" ht="15.75">
      <c r="A2368" s="155">
        <v>2360</v>
      </c>
      <c r="B2368" s="155" t="s">
        <v>1456</v>
      </c>
      <c r="C2368" s="154">
        <v>300</v>
      </c>
      <c r="D2368" s="153">
        <v>0.8</v>
      </c>
      <c r="E2368" s="153">
        <v>0.8</v>
      </c>
      <c r="F2368" s="153">
        <v>0.8</v>
      </c>
      <c r="G2368" s="153">
        <v>0.8</v>
      </c>
      <c r="H2368" s="153">
        <v>0.8</v>
      </c>
      <c r="I2368" s="153">
        <v>0.8</v>
      </c>
    </row>
    <row r="2369" spans="1:9" ht="15.75">
      <c r="A2369" s="155">
        <v>2361</v>
      </c>
      <c r="B2369" s="155" t="s">
        <v>1455</v>
      </c>
      <c r="C2369" s="154">
        <v>990</v>
      </c>
      <c r="D2369" s="153">
        <v>0.94545454545454544</v>
      </c>
      <c r="E2369" s="153">
        <v>0.98181818181818181</v>
      </c>
      <c r="F2369" s="153">
        <v>1.0363636363636364</v>
      </c>
      <c r="G2369" s="153">
        <v>0.98181818181818181</v>
      </c>
      <c r="H2369" s="153">
        <v>0.98181818181818181</v>
      </c>
      <c r="I2369" s="153">
        <v>0.94545454545454544</v>
      </c>
    </row>
    <row r="2370" spans="1:9" ht="15.75">
      <c r="A2370" s="155">
        <v>2362</v>
      </c>
      <c r="B2370" s="155" t="s">
        <v>1454</v>
      </c>
      <c r="C2370" s="154">
        <v>600</v>
      </c>
      <c r="D2370" s="153">
        <v>0.8</v>
      </c>
      <c r="E2370" s="153">
        <v>0.81</v>
      </c>
      <c r="F2370" s="153">
        <v>0.81</v>
      </c>
      <c r="G2370" s="153">
        <v>0.8</v>
      </c>
      <c r="H2370" s="153">
        <v>0.84826666666666661</v>
      </c>
      <c r="I2370" s="153">
        <v>0</v>
      </c>
    </row>
    <row r="2371" spans="1:9" ht="15.75">
      <c r="A2371" s="155">
        <v>2363</v>
      </c>
      <c r="B2371" s="155" t="s">
        <v>1453</v>
      </c>
      <c r="C2371" s="154">
        <v>108.88888888888889</v>
      </c>
      <c r="D2371" s="153">
        <v>0.48673469387755103</v>
      </c>
      <c r="E2371" s="153">
        <v>0.48673469387755103</v>
      </c>
      <c r="F2371" s="153">
        <v>0.5234693877551021</v>
      </c>
      <c r="G2371" s="153">
        <v>0.53265306122448985</v>
      </c>
      <c r="H2371" s="153">
        <v>0.53265306122448985</v>
      </c>
      <c r="I2371" s="153">
        <v>0.53265306122448985</v>
      </c>
    </row>
    <row r="2372" spans="1:9" ht="15.75">
      <c r="A2372" s="155">
        <v>2364</v>
      </c>
      <c r="B2372" s="155" t="s">
        <v>1452</v>
      </c>
      <c r="C2372" s="154">
        <v>72.222222222222214</v>
      </c>
      <c r="D2372" s="153">
        <v>0.96923076923076934</v>
      </c>
      <c r="E2372" s="153">
        <v>1.0246153846153847</v>
      </c>
      <c r="F2372" s="153">
        <v>1.0246153846153847</v>
      </c>
      <c r="G2372" s="153">
        <v>1.0246153846153847</v>
      </c>
      <c r="H2372" s="153">
        <v>1.0246153846153847</v>
      </c>
      <c r="I2372" s="153">
        <v>1.0246153846153847</v>
      </c>
    </row>
    <row r="2373" spans="1:9" ht="15.75">
      <c r="A2373" s="155">
        <v>2365</v>
      </c>
      <c r="B2373" s="155" t="s">
        <v>1451</v>
      </c>
      <c r="C2373" s="154">
        <v>167</v>
      </c>
      <c r="D2373" s="153">
        <v>0.81628742514970054</v>
      </c>
      <c r="E2373" s="153">
        <v>0.92407185628742516</v>
      </c>
      <c r="F2373" s="153">
        <v>0.79999999999999993</v>
      </c>
      <c r="G2373" s="153">
        <v>0.83928143712574843</v>
      </c>
      <c r="H2373" s="153">
        <v>0.79999999999999993</v>
      </c>
      <c r="I2373" s="153">
        <v>0</v>
      </c>
    </row>
    <row r="2374" spans="1:9" ht="15.75">
      <c r="A2374" s="155">
        <v>2366</v>
      </c>
      <c r="B2374" s="155" t="s">
        <v>1450</v>
      </c>
      <c r="C2374" s="154">
        <v>96.666666666666657</v>
      </c>
      <c r="D2374" s="153">
        <v>0.49655172413793108</v>
      </c>
      <c r="E2374" s="153">
        <v>0.49655172413793108</v>
      </c>
      <c r="F2374" s="153">
        <v>0.49655172413793108</v>
      </c>
      <c r="G2374" s="153">
        <v>0.49655172413793108</v>
      </c>
      <c r="H2374" s="153">
        <v>0.49655172413793108</v>
      </c>
      <c r="I2374" s="153">
        <v>0.52758620689655178</v>
      </c>
    </row>
    <row r="2375" spans="1:9" ht="15.75">
      <c r="A2375" s="155">
        <v>2367</v>
      </c>
      <c r="B2375" s="155" t="s">
        <v>1449</v>
      </c>
      <c r="C2375" s="154">
        <v>170.5</v>
      </c>
      <c r="D2375" s="153">
        <v>0.8</v>
      </c>
      <c r="E2375" s="153">
        <v>0.8</v>
      </c>
      <c r="F2375" s="153">
        <v>0.8</v>
      </c>
      <c r="G2375" s="153">
        <v>0.8</v>
      </c>
      <c r="H2375" s="153">
        <v>0.8</v>
      </c>
      <c r="I2375" s="153">
        <v>0.8</v>
      </c>
    </row>
    <row r="2376" spans="1:9" ht="15.75">
      <c r="A2376" s="155">
        <v>2368</v>
      </c>
      <c r="B2376" s="155" t="s">
        <v>1448</v>
      </c>
      <c r="C2376" s="154">
        <v>502.22</v>
      </c>
      <c r="D2376" s="153">
        <v>0.79999999999999993</v>
      </c>
      <c r="E2376" s="153">
        <v>0.79999999999999993</v>
      </c>
      <c r="F2376" s="153">
        <v>0.79999999999999993</v>
      </c>
      <c r="G2376" s="153">
        <v>0.79999999999999993</v>
      </c>
      <c r="H2376" s="153">
        <v>0.79999999999999993</v>
      </c>
      <c r="I2376" s="153">
        <v>0</v>
      </c>
    </row>
    <row r="2377" spans="1:9" ht="15.75">
      <c r="A2377" s="155">
        <v>2369</v>
      </c>
      <c r="B2377" s="155" t="s">
        <v>1447</v>
      </c>
      <c r="C2377" s="154">
        <v>122</v>
      </c>
      <c r="D2377" s="153">
        <v>0.79999999999999993</v>
      </c>
      <c r="E2377" s="153">
        <v>0.79999999999999993</v>
      </c>
      <c r="F2377" s="153">
        <v>0.79999999999999993</v>
      </c>
      <c r="G2377" s="153">
        <v>0.79999999999999993</v>
      </c>
      <c r="H2377" s="153">
        <v>0.79999999999999993</v>
      </c>
      <c r="I2377" s="153">
        <v>0</v>
      </c>
    </row>
    <row r="2378" spans="1:9" ht="15.75">
      <c r="A2378" s="155">
        <v>2370</v>
      </c>
      <c r="B2378" s="155" t="s">
        <v>1446</v>
      </c>
      <c r="C2378" s="154">
        <v>445</v>
      </c>
      <c r="D2378" s="153">
        <v>0.8</v>
      </c>
      <c r="E2378" s="153">
        <v>0.8</v>
      </c>
      <c r="F2378" s="153">
        <v>0.8</v>
      </c>
      <c r="G2378" s="153">
        <v>0.8</v>
      </c>
      <c r="H2378" s="153">
        <v>0.8</v>
      </c>
      <c r="I2378" s="153">
        <v>0</v>
      </c>
    </row>
    <row r="2379" spans="1:9" ht="15.75">
      <c r="A2379" s="155">
        <v>2371</v>
      </c>
      <c r="B2379" s="155" t="s">
        <v>1445</v>
      </c>
      <c r="C2379" s="154">
        <v>667</v>
      </c>
      <c r="D2379" s="153">
        <v>0.97241379310344833</v>
      </c>
      <c r="E2379" s="153">
        <v>0.94092953523238387</v>
      </c>
      <c r="F2379" s="153">
        <v>1.0380809595202398</v>
      </c>
      <c r="G2379" s="153">
        <v>0.99850074962518742</v>
      </c>
      <c r="H2379" s="153">
        <v>0.8995502248875562</v>
      </c>
      <c r="I2379" s="153">
        <v>0.91754122938530736</v>
      </c>
    </row>
    <row r="2380" spans="1:9" ht="15.75">
      <c r="A2380" s="155">
        <v>2372</v>
      </c>
      <c r="B2380" s="155" t="s">
        <v>1444</v>
      </c>
      <c r="C2380" s="154">
        <v>189</v>
      </c>
      <c r="D2380" s="153">
        <v>0.79999999999999993</v>
      </c>
      <c r="E2380" s="153">
        <v>0.79999999999999993</v>
      </c>
      <c r="F2380" s="153">
        <v>0.79999999999999993</v>
      </c>
      <c r="G2380" s="153">
        <v>0.79999999999999993</v>
      </c>
      <c r="H2380" s="153">
        <v>0.79999999999999993</v>
      </c>
      <c r="I2380" s="153">
        <v>0</v>
      </c>
    </row>
    <row r="2381" spans="1:9" ht="15.75">
      <c r="A2381" s="155">
        <v>2373</v>
      </c>
      <c r="B2381" s="155" t="s">
        <v>1443</v>
      </c>
      <c r="C2381" s="154">
        <v>72.22</v>
      </c>
      <c r="D2381" s="153">
        <v>1.0246469122126836</v>
      </c>
      <c r="E2381" s="153">
        <v>1.0523400720022156</v>
      </c>
      <c r="F2381" s="153">
        <v>1.0523400720022156</v>
      </c>
      <c r="G2381" s="153">
        <v>1.0523400720022156</v>
      </c>
      <c r="H2381" s="153">
        <v>1.0523400720022156</v>
      </c>
      <c r="I2381" s="153">
        <v>1.0523400720022156</v>
      </c>
    </row>
    <row r="2382" spans="1:9" ht="15.75">
      <c r="A2382" s="155">
        <v>2374</v>
      </c>
      <c r="B2382" s="155" t="s">
        <v>1442</v>
      </c>
      <c r="C2382" s="154">
        <v>127.77</v>
      </c>
      <c r="D2382" s="153">
        <v>0.79999999999999993</v>
      </c>
      <c r="E2382" s="153">
        <v>0.79999999999999993</v>
      </c>
      <c r="F2382" s="153">
        <v>0.79999999999999993</v>
      </c>
      <c r="G2382" s="153">
        <v>0.79999999999999993</v>
      </c>
      <c r="H2382" s="153">
        <v>0.79999999999999993</v>
      </c>
      <c r="I2382" s="153">
        <v>0.79999999999999993</v>
      </c>
    </row>
    <row r="2383" spans="1:9" ht="15.75">
      <c r="A2383" s="155">
        <v>2375</v>
      </c>
      <c r="B2383" s="155" t="s">
        <v>1441</v>
      </c>
      <c r="C2383" s="154">
        <v>122.22</v>
      </c>
      <c r="D2383" s="153">
        <v>0.79999999999999993</v>
      </c>
      <c r="E2383" s="153">
        <v>0.79999999999999993</v>
      </c>
      <c r="F2383" s="153">
        <v>0.79999999999999993</v>
      </c>
      <c r="G2383" s="153">
        <v>0.79999999999999993</v>
      </c>
      <c r="H2383" s="153">
        <v>0.79999999999999993</v>
      </c>
      <c r="I2383" s="153">
        <v>0</v>
      </c>
    </row>
    <row r="2384" spans="1:9" ht="15.75">
      <c r="A2384" s="155">
        <v>2376</v>
      </c>
      <c r="B2384" s="155" t="s">
        <v>1440</v>
      </c>
      <c r="C2384" s="154">
        <v>523</v>
      </c>
      <c r="D2384" s="153">
        <v>0.79999999999999993</v>
      </c>
      <c r="E2384" s="153">
        <v>0.79999999999999993</v>
      </c>
      <c r="F2384" s="153">
        <v>0.79999999999999993</v>
      </c>
      <c r="G2384" s="153">
        <v>0.79999999999999993</v>
      </c>
      <c r="H2384" s="153">
        <v>0.79999999999999993</v>
      </c>
      <c r="I2384" s="153">
        <v>0.79999999999999993</v>
      </c>
    </row>
    <row r="2385" spans="1:9" ht="15.75">
      <c r="A2385" s="155">
        <v>2377</v>
      </c>
      <c r="B2385" s="155" t="s">
        <v>1439</v>
      </c>
      <c r="C2385" s="154">
        <v>117.78</v>
      </c>
      <c r="D2385" s="153">
        <v>0.8</v>
      </c>
      <c r="E2385" s="153">
        <v>0.82458821531669213</v>
      </c>
      <c r="F2385" s="153">
        <v>0.8</v>
      </c>
      <c r="G2385" s="153">
        <v>0.8</v>
      </c>
      <c r="H2385" s="153">
        <v>0.8</v>
      </c>
      <c r="I2385" s="153">
        <v>0</v>
      </c>
    </row>
    <row r="2386" spans="1:9" ht="15.75">
      <c r="A2386" s="155">
        <v>2378</v>
      </c>
      <c r="B2386" s="155" t="s">
        <v>1438</v>
      </c>
      <c r="C2386" s="154">
        <v>400</v>
      </c>
      <c r="D2386" s="153">
        <v>0.8</v>
      </c>
      <c r="E2386" s="153">
        <v>0.8</v>
      </c>
      <c r="F2386" s="153">
        <v>0.8</v>
      </c>
      <c r="G2386" s="153">
        <v>0.8</v>
      </c>
      <c r="H2386" s="153">
        <v>0.8</v>
      </c>
      <c r="I2386" s="153">
        <v>0</v>
      </c>
    </row>
    <row r="2387" spans="1:9" ht="15.75">
      <c r="A2387" s="155">
        <v>2379</v>
      </c>
      <c r="B2387" s="155" t="s">
        <v>1437</v>
      </c>
      <c r="C2387" s="154">
        <v>105.55555555555556</v>
      </c>
      <c r="D2387" s="153">
        <v>0.92842105263157892</v>
      </c>
      <c r="E2387" s="153">
        <v>0.93789473684210523</v>
      </c>
      <c r="F2387" s="153">
        <v>0.95684210526315783</v>
      </c>
      <c r="G2387" s="153">
        <v>0.95684210526315783</v>
      </c>
      <c r="H2387" s="153">
        <v>0.95684210526315783</v>
      </c>
      <c r="I2387" s="153">
        <v>0.95684210526315783</v>
      </c>
    </row>
    <row r="2388" spans="1:9" ht="15.75">
      <c r="A2388" s="155">
        <v>2380</v>
      </c>
      <c r="B2388" s="155" t="s">
        <v>1436</v>
      </c>
      <c r="C2388" s="154">
        <v>251.11111111111111</v>
      </c>
      <c r="D2388" s="153">
        <v>0.80002831858407075</v>
      </c>
      <c r="E2388" s="153">
        <v>0.80002831858407075</v>
      </c>
      <c r="F2388" s="153">
        <v>0.80002831858407075</v>
      </c>
      <c r="G2388" s="153">
        <v>0.80002831858407075</v>
      </c>
      <c r="H2388" s="153">
        <v>0.80002831858407075</v>
      </c>
      <c r="I2388" s="153">
        <v>0</v>
      </c>
    </row>
    <row r="2389" spans="1:9" ht="15.75">
      <c r="A2389" s="155">
        <v>2381</v>
      </c>
      <c r="B2389" s="155" t="s">
        <v>1435</v>
      </c>
      <c r="C2389" s="154">
        <v>220</v>
      </c>
      <c r="D2389" s="153">
        <v>0.98181818181818181</v>
      </c>
      <c r="E2389" s="153">
        <v>0.81818181818181823</v>
      </c>
      <c r="F2389" s="153">
        <v>0.87272727272727268</v>
      </c>
      <c r="G2389" s="153">
        <v>0.90909090909090906</v>
      </c>
      <c r="H2389" s="153">
        <v>0.94545454545454544</v>
      </c>
      <c r="I2389" s="153">
        <v>0.95454545454545459</v>
      </c>
    </row>
    <row r="2390" spans="1:9" ht="15.75">
      <c r="A2390" s="155">
        <v>2382</v>
      </c>
      <c r="B2390" s="155" t="s">
        <v>1434</v>
      </c>
      <c r="C2390" s="154">
        <v>222.22</v>
      </c>
      <c r="D2390" s="153">
        <v>0.8</v>
      </c>
      <c r="E2390" s="153">
        <v>0.8</v>
      </c>
      <c r="F2390" s="153">
        <v>0.8</v>
      </c>
      <c r="G2390" s="153">
        <v>0.8</v>
      </c>
      <c r="H2390" s="153">
        <v>0.8</v>
      </c>
      <c r="I2390" s="153">
        <v>0.8</v>
      </c>
    </row>
    <row r="2391" spans="1:9" ht="15.75">
      <c r="A2391" s="155">
        <v>2383</v>
      </c>
      <c r="B2391" s="155" t="s">
        <v>1433</v>
      </c>
      <c r="C2391" s="154">
        <v>83.333333333333329</v>
      </c>
      <c r="D2391" s="153">
        <v>1.1760000000000002</v>
      </c>
      <c r="E2391" s="153">
        <v>1.1760000000000002</v>
      </c>
      <c r="F2391" s="153">
        <v>1.1760000000000002</v>
      </c>
      <c r="G2391" s="153">
        <v>1.1760000000000002</v>
      </c>
      <c r="H2391" s="153">
        <v>1.1760000000000002</v>
      </c>
      <c r="I2391" s="153">
        <v>1.1760000000000002</v>
      </c>
    </row>
    <row r="2392" spans="1:9" ht="15.75">
      <c r="A2392" s="155">
        <v>2384</v>
      </c>
      <c r="B2392" s="155" t="s">
        <v>1432</v>
      </c>
      <c r="C2392" s="154">
        <v>81.111111111111114</v>
      </c>
      <c r="D2392" s="153">
        <v>0.11095890410958904</v>
      </c>
      <c r="E2392" s="153">
        <v>0.11095890410958904</v>
      </c>
      <c r="F2392" s="153">
        <v>0</v>
      </c>
      <c r="G2392" s="153">
        <v>0</v>
      </c>
      <c r="H2392" s="153">
        <v>0</v>
      </c>
      <c r="I2392" s="153">
        <v>0</v>
      </c>
    </row>
    <row r="2393" spans="1:9" ht="15.75">
      <c r="A2393" s="155">
        <v>2385</v>
      </c>
      <c r="B2393" s="155" t="s">
        <v>1431</v>
      </c>
      <c r="C2393" s="154">
        <v>82.222222222222214</v>
      </c>
      <c r="D2393" s="153">
        <v>0.49864864864864872</v>
      </c>
      <c r="E2393" s="153">
        <v>0.52297297297297307</v>
      </c>
      <c r="F2393" s="153">
        <v>0.52297297297297307</v>
      </c>
      <c r="G2393" s="153">
        <v>0.52297297297297307</v>
      </c>
      <c r="H2393" s="153">
        <v>0.52297297297297307</v>
      </c>
      <c r="I2393" s="153">
        <v>0.52297297297297307</v>
      </c>
    </row>
    <row r="2394" spans="1:9" ht="15.75">
      <c r="A2394" s="155">
        <v>2386</v>
      </c>
      <c r="B2394" s="155" t="s">
        <v>1430</v>
      </c>
      <c r="C2394" s="154">
        <v>105.55555555555556</v>
      </c>
      <c r="D2394" s="153">
        <v>1.08</v>
      </c>
      <c r="E2394" s="153">
        <v>1.08</v>
      </c>
      <c r="F2394" s="153">
        <v>1.08</v>
      </c>
      <c r="G2394" s="153">
        <v>1.0894736842105264</v>
      </c>
      <c r="H2394" s="153">
        <v>1.0894736842105264</v>
      </c>
      <c r="I2394" s="153">
        <v>1.0894736842105264</v>
      </c>
    </row>
    <row r="2395" spans="1:9" ht="15.75">
      <c r="A2395" s="155">
        <v>2387</v>
      </c>
      <c r="B2395" s="155" t="s">
        <v>1429</v>
      </c>
      <c r="C2395" s="154">
        <v>108</v>
      </c>
      <c r="D2395" s="153">
        <v>0.64814814814814814</v>
      </c>
      <c r="E2395" s="153">
        <v>0.64814814814814814</v>
      </c>
      <c r="F2395" s="153">
        <v>0.64814814814814814</v>
      </c>
      <c r="G2395" s="153">
        <v>0.64814814814814814</v>
      </c>
      <c r="H2395" s="153">
        <v>0.64814814814814814</v>
      </c>
      <c r="I2395" s="153">
        <v>0</v>
      </c>
    </row>
    <row r="2396" spans="1:9" ht="15.75">
      <c r="A2396" s="155">
        <v>2388</v>
      </c>
      <c r="B2396" s="155" t="s">
        <v>1428</v>
      </c>
      <c r="C2396" s="154">
        <v>74.444444444444443</v>
      </c>
      <c r="D2396" s="153">
        <v>1.155223880597015</v>
      </c>
      <c r="E2396" s="153">
        <v>1.155223880597015</v>
      </c>
      <c r="F2396" s="153">
        <v>1.182089552238806</v>
      </c>
      <c r="G2396" s="153">
        <v>1.182089552238806</v>
      </c>
      <c r="H2396" s="153">
        <v>1.182089552238806</v>
      </c>
      <c r="I2396" s="153">
        <v>0</v>
      </c>
    </row>
    <row r="2397" spans="1:9" ht="15.75">
      <c r="A2397" s="155">
        <v>2389</v>
      </c>
      <c r="B2397" s="155" t="s">
        <v>1427</v>
      </c>
      <c r="C2397" s="154">
        <v>72.222222222222214</v>
      </c>
      <c r="D2397" s="153">
        <v>0.30461538461538462</v>
      </c>
      <c r="E2397" s="153">
        <v>0.37384615384615388</v>
      </c>
      <c r="F2397" s="153">
        <v>0.37384615384615388</v>
      </c>
      <c r="G2397" s="153">
        <v>0.37384615384615388</v>
      </c>
      <c r="H2397" s="153">
        <v>0.4292307692307693</v>
      </c>
      <c r="I2397" s="153">
        <v>0.4292307692307693</v>
      </c>
    </row>
    <row r="2398" spans="1:9" ht="15.75">
      <c r="A2398" s="155">
        <v>2390</v>
      </c>
      <c r="B2398" s="155" t="s">
        <v>1426</v>
      </c>
      <c r="C2398" s="154">
        <v>166.67</v>
      </c>
      <c r="D2398" s="153">
        <v>0.88798224035519291</v>
      </c>
      <c r="E2398" s="153">
        <v>0.80000000000000016</v>
      </c>
      <c r="F2398" s="153">
        <v>0.80000000000000016</v>
      </c>
      <c r="G2398" s="153">
        <v>0.80000000000000016</v>
      </c>
      <c r="H2398" s="153">
        <v>0.80000000000000016</v>
      </c>
      <c r="I2398" s="153">
        <v>0.80000000000000016</v>
      </c>
    </row>
    <row r="2399" spans="1:9" ht="15.75">
      <c r="A2399" s="155">
        <v>2391</v>
      </c>
      <c r="B2399" s="155" t="s">
        <v>1425</v>
      </c>
      <c r="C2399" s="154">
        <v>220</v>
      </c>
      <c r="D2399" s="153">
        <v>0.8</v>
      </c>
      <c r="E2399" s="153">
        <v>0.8</v>
      </c>
      <c r="F2399" s="153">
        <v>0.8</v>
      </c>
      <c r="G2399" s="153">
        <v>0.8</v>
      </c>
      <c r="H2399" s="153">
        <v>0.8</v>
      </c>
      <c r="I2399" s="153">
        <v>0.8</v>
      </c>
    </row>
    <row r="2400" spans="1:9" ht="15.75">
      <c r="A2400" s="155">
        <v>2392</v>
      </c>
      <c r="B2400" s="155" t="s">
        <v>1424</v>
      </c>
      <c r="C2400" s="154">
        <v>233.33</v>
      </c>
      <c r="D2400" s="153">
        <v>0.79999999999999993</v>
      </c>
      <c r="E2400" s="153">
        <v>0.79999999999999993</v>
      </c>
      <c r="F2400" s="153">
        <v>0.79999999999999993</v>
      </c>
      <c r="G2400" s="153">
        <v>0.79999999999999993</v>
      </c>
      <c r="H2400" s="153">
        <v>0.79999999999999993</v>
      </c>
      <c r="I2400" s="153">
        <v>0.79999999999999993</v>
      </c>
    </row>
    <row r="2401" spans="1:9" ht="15.75">
      <c r="A2401" s="155">
        <v>2393</v>
      </c>
      <c r="B2401" s="155" t="s">
        <v>1423</v>
      </c>
      <c r="C2401" s="154">
        <v>388.9</v>
      </c>
      <c r="D2401" s="153">
        <v>0.90470557984057598</v>
      </c>
      <c r="E2401" s="153">
        <v>0.98554898431473381</v>
      </c>
      <c r="F2401" s="153">
        <v>0.98184623296477247</v>
      </c>
      <c r="G2401" s="153">
        <v>0.85656981229107743</v>
      </c>
      <c r="H2401" s="153">
        <v>0.8596554384160453</v>
      </c>
      <c r="I2401" s="153">
        <v>0</v>
      </c>
    </row>
    <row r="2402" spans="1:9" ht="15.75">
      <c r="A2402" s="155">
        <v>2394</v>
      </c>
      <c r="B2402" s="155" t="s">
        <v>1422</v>
      </c>
      <c r="C2402" s="154">
        <v>389</v>
      </c>
      <c r="D2402" s="153">
        <v>0.84894601542416459</v>
      </c>
      <c r="E2402" s="153">
        <v>0.8810282776349615</v>
      </c>
      <c r="F2402" s="153">
        <v>0.85696658097686373</v>
      </c>
      <c r="G2402" s="153">
        <v>0.87917737789203088</v>
      </c>
      <c r="H2402" s="153">
        <v>0.84832904884318761</v>
      </c>
      <c r="I2402" s="153">
        <v>0.84832904884318761</v>
      </c>
    </row>
    <row r="2403" spans="1:9" ht="15.75">
      <c r="A2403" s="155">
        <v>2395</v>
      </c>
      <c r="B2403" s="155" t="s">
        <v>1421</v>
      </c>
      <c r="C2403" s="154">
        <v>183.33</v>
      </c>
      <c r="D2403" s="153">
        <v>0.79999999999999982</v>
      </c>
      <c r="E2403" s="153">
        <v>0.79999999999999982</v>
      </c>
      <c r="F2403" s="153">
        <v>0.79999999999999982</v>
      </c>
      <c r="G2403" s="153">
        <v>0.79999999999999982</v>
      </c>
      <c r="H2403" s="153">
        <v>0.79999999999999982</v>
      </c>
      <c r="I2403" s="153">
        <v>0</v>
      </c>
    </row>
    <row r="2404" spans="1:9" ht="15.75">
      <c r="A2404" s="155">
        <v>2396</v>
      </c>
      <c r="B2404" s="155" t="s">
        <v>1420</v>
      </c>
      <c r="C2404" s="154">
        <v>200</v>
      </c>
      <c r="D2404" s="153">
        <v>0.92</v>
      </c>
      <c r="E2404" s="153">
        <v>0.98480000000000001</v>
      </c>
      <c r="F2404" s="153">
        <v>1.024</v>
      </c>
      <c r="G2404" s="153">
        <v>0.99760000000000004</v>
      </c>
      <c r="H2404" s="153">
        <v>1</v>
      </c>
      <c r="I2404" s="153">
        <v>0</v>
      </c>
    </row>
    <row r="2405" spans="1:9" ht="15.75">
      <c r="A2405" s="155">
        <v>2397</v>
      </c>
      <c r="B2405" s="155" t="s">
        <v>1419</v>
      </c>
      <c r="C2405" s="154">
        <v>166.67</v>
      </c>
      <c r="D2405" s="153">
        <v>0.93598128037439254</v>
      </c>
      <c r="E2405" s="153">
        <v>1.028139437211256</v>
      </c>
      <c r="F2405" s="153">
        <v>1.0511789764204715</v>
      </c>
      <c r="G2405" s="153">
        <v>0.97630047399052022</v>
      </c>
      <c r="H2405" s="153">
        <v>0.97918041639167219</v>
      </c>
      <c r="I2405" s="153">
        <v>1.0396592068158637</v>
      </c>
    </row>
    <row r="2406" spans="1:9" ht="15.75">
      <c r="A2406" s="155">
        <v>2398</v>
      </c>
      <c r="B2406" s="155" t="s">
        <v>1418</v>
      </c>
      <c r="C2406" s="154">
        <v>366.67</v>
      </c>
      <c r="D2406" s="153">
        <v>0.8</v>
      </c>
      <c r="E2406" s="153">
        <v>0.8</v>
      </c>
      <c r="F2406" s="153">
        <v>0.8</v>
      </c>
      <c r="G2406" s="153">
        <v>0.8</v>
      </c>
      <c r="H2406" s="153">
        <v>0.8</v>
      </c>
      <c r="I2406" s="153">
        <v>0.8</v>
      </c>
    </row>
    <row r="2407" spans="1:9" ht="15.75">
      <c r="A2407" s="155">
        <v>2399</v>
      </c>
      <c r="B2407" s="155" t="s">
        <v>1417</v>
      </c>
      <c r="C2407" s="154">
        <v>100</v>
      </c>
      <c r="D2407" s="153">
        <v>1.34</v>
      </c>
      <c r="E2407" s="153">
        <v>1.44</v>
      </c>
      <c r="F2407" s="153">
        <v>1.44</v>
      </c>
      <c r="G2407" s="153">
        <v>1.44</v>
      </c>
      <c r="H2407" s="153">
        <v>1.44</v>
      </c>
      <c r="I2407" s="153">
        <v>1.44</v>
      </c>
    </row>
    <row r="2408" spans="1:9" ht="15.75">
      <c r="A2408" s="155">
        <v>2400</v>
      </c>
      <c r="B2408" s="155" t="s">
        <v>1416</v>
      </c>
      <c r="C2408" s="154">
        <v>230</v>
      </c>
      <c r="D2408" s="153">
        <v>0.8</v>
      </c>
      <c r="E2408" s="153">
        <v>0.8</v>
      </c>
      <c r="F2408" s="153">
        <v>0.8</v>
      </c>
      <c r="G2408" s="153">
        <v>0.8</v>
      </c>
      <c r="H2408" s="153">
        <v>0.8</v>
      </c>
      <c r="I2408" s="153">
        <v>0</v>
      </c>
    </row>
    <row r="2409" spans="1:9" ht="15.75">
      <c r="A2409" s="155">
        <v>2401</v>
      </c>
      <c r="B2409" s="155" t="s">
        <v>1415</v>
      </c>
      <c r="C2409" s="154">
        <v>504.44</v>
      </c>
      <c r="D2409" s="153">
        <v>0</v>
      </c>
      <c r="E2409" s="153">
        <v>0</v>
      </c>
      <c r="F2409" s="153">
        <v>0.8</v>
      </c>
      <c r="G2409" s="153">
        <v>0.8</v>
      </c>
      <c r="H2409" s="153">
        <v>0.8</v>
      </c>
      <c r="I2409" s="153">
        <v>0</v>
      </c>
    </row>
    <row r="2410" spans="1:9" ht="15.75">
      <c r="A2410" s="155">
        <v>2402</v>
      </c>
      <c r="B2410" s="155" t="s">
        <v>1414</v>
      </c>
      <c r="C2410" s="154">
        <v>97.777777777777771</v>
      </c>
      <c r="D2410" s="153">
        <v>0.99204545454545456</v>
      </c>
      <c r="E2410" s="153">
        <v>1.0431818181818182</v>
      </c>
      <c r="F2410" s="153">
        <v>1.0431818181818182</v>
      </c>
      <c r="G2410" s="153">
        <v>1.0431818181818182</v>
      </c>
      <c r="H2410" s="153">
        <v>1.0431818181818182</v>
      </c>
      <c r="I2410" s="153">
        <v>0</v>
      </c>
    </row>
    <row r="2411" spans="1:9" ht="15.75">
      <c r="A2411" s="155">
        <v>2403</v>
      </c>
      <c r="B2411" s="155" t="s">
        <v>1413</v>
      </c>
      <c r="C2411" s="154">
        <v>422.22</v>
      </c>
      <c r="D2411" s="153">
        <v>0.98082753067121398</v>
      </c>
      <c r="E2411" s="153">
        <v>0.90977452512907953</v>
      </c>
      <c r="F2411" s="153">
        <v>0.83872151958694519</v>
      </c>
      <c r="G2411" s="153">
        <v>0.79999999999999993</v>
      </c>
      <c r="H2411" s="153">
        <v>0.86714272180379892</v>
      </c>
      <c r="I2411" s="153">
        <v>0.93819572734593337</v>
      </c>
    </row>
    <row r="2412" spans="1:9" ht="15.75">
      <c r="A2412" s="155">
        <v>2404</v>
      </c>
      <c r="B2412" s="155" t="s">
        <v>1412</v>
      </c>
      <c r="C2412" s="154">
        <v>155.56</v>
      </c>
      <c r="D2412" s="153">
        <v>0.79999999999999993</v>
      </c>
      <c r="E2412" s="153">
        <v>0.79999999999999993</v>
      </c>
      <c r="F2412" s="153">
        <v>0.79999999999999993</v>
      </c>
      <c r="G2412" s="153">
        <v>0.94780149138596037</v>
      </c>
      <c r="H2412" s="153">
        <v>0.96425816405245568</v>
      </c>
      <c r="I2412" s="153">
        <v>0</v>
      </c>
    </row>
    <row r="2413" spans="1:9" ht="15.75">
      <c r="A2413" s="155">
        <v>2405</v>
      </c>
      <c r="B2413" s="155" t="s">
        <v>1411</v>
      </c>
      <c r="C2413" s="154">
        <v>395.56</v>
      </c>
      <c r="D2413" s="153">
        <v>0.79999999999999993</v>
      </c>
      <c r="E2413" s="153">
        <v>0.79999999999999993</v>
      </c>
      <c r="F2413" s="153">
        <v>0.79999999999999993</v>
      </c>
      <c r="G2413" s="153">
        <v>0.79999999999999993</v>
      </c>
      <c r="H2413" s="153">
        <v>0.79999999999999993</v>
      </c>
      <c r="I2413" s="153">
        <v>0.79999999999999993</v>
      </c>
    </row>
    <row r="2414" spans="1:9" ht="15.75">
      <c r="A2414" s="155">
        <v>2406</v>
      </c>
      <c r="B2414" s="155" t="s">
        <v>1410</v>
      </c>
      <c r="C2414" s="154">
        <v>100</v>
      </c>
      <c r="D2414" s="153">
        <v>0.73</v>
      </c>
      <c r="E2414" s="153">
        <v>0.73</v>
      </c>
      <c r="F2414" s="153">
        <v>0.73</v>
      </c>
      <c r="G2414" s="153">
        <v>0.73</v>
      </c>
      <c r="H2414" s="153">
        <v>0.73</v>
      </c>
      <c r="I2414" s="153">
        <v>0</v>
      </c>
    </row>
    <row r="2415" spans="1:9" ht="15.75">
      <c r="A2415" s="155">
        <v>2407</v>
      </c>
      <c r="B2415" s="155" t="s">
        <v>1409</v>
      </c>
      <c r="C2415" s="154">
        <v>142.22</v>
      </c>
      <c r="D2415" s="153">
        <v>0.79999999999999993</v>
      </c>
      <c r="E2415" s="153">
        <v>0.79999999999999993</v>
      </c>
      <c r="F2415" s="153">
        <v>0.79999999999999993</v>
      </c>
      <c r="G2415" s="153">
        <v>0.79999999999999993</v>
      </c>
      <c r="H2415" s="153">
        <v>0.79999999999999993</v>
      </c>
      <c r="I2415" s="153">
        <v>0</v>
      </c>
    </row>
    <row r="2416" spans="1:9" ht="15.75">
      <c r="A2416" s="155">
        <v>2408</v>
      </c>
      <c r="B2416" s="155" t="s">
        <v>1408</v>
      </c>
      <c r="C2416" s="154">
        <v>255.56</v>
      </c>
      <c r="D2416" s="153">
        <v>0.89215839724526524</v>
      </c>
      <c r="E2416" s="153">
        <v>0.89215839724526524</v>
      </c>
      <c r="F2416" s="153">
        <v>0.87572390045390514</v>
      </c>
      <c r="G2416" s="153">
        <v>0.96024416966661452</v>
      </c>
      <c r="H2416" s="153">
        <v>0.93676631710752856</v>
      </c>
      <c r="I2416" s="153">
        <v>0.9578963844107059</v>
      </c>
    </row>
    <row r="2417" spans="1:9" ht="15.75">
      <c r="A2417" s="155">
        <v>2409</v>
      </c>
      <c r="B2417" s="155" t="s">
        <v>1407</v>
      </c>
      <c r="C2417" s="154">
        <v>88.89</v>
      </c>
      <c r="D2417" s="153">
        <v>1.181235234559568</v>
      </c>
      <c r="E2417" s="153">
        <v>1.2262346720665991</v>
      </c>
      <c r="F2417" s="153">
        <v>1.2262346720665991</v>
      </c>
      <c r="G2417" s="153">
        <v>1.2262346720665991</v>
      </c>
      <c r="H2417" s="153">
        <v>1.2262346720665991</v>
      </c>
      <c r="I2417" s="153">
        <v>0</v>
      </c>
    </row>
    <row r="2418" spans="1:9" ht="15.75">
      <c r="A2418" s="155">
        <v>2410</v>
      </c>
      <c r="B2418" s="155" t="s">
        <v>1406</v>
      </c>
      <c r="C2418" s="154">
        <v>438.89</v>
      </c>
      <c r="D2418" s="153">
        <v>0.8</v>
      </c>
      <c r="E2418" s="153">
        <v>0.8</v>
      </c>
      <c r="F2418" s="153">
        <v>0.8</v>
      </c>
      <c r="G2418" s="153">
        <v>0.8</v>
      </c>
      <c r="H2418" s="153">
        <v>0.8</v>
      </c>
      <c r="I2418" s="153">
        <v>0.8</v>
      </c>
    </row>
    <row r="2419" spans="1:9" ht="15.75">
      <c r="A2419" s="155">
        <v>2411</v>
      </c>
      <c r="B2419" s="155" t="s">
        <v>1405</v>
      </c>
      <c r="C2419" s="154">
        <v>151.11000000000001</v>
      </c>
      <c r="D2419" s="153">
        <v>0.79999999999999993</v>
      </c>
      <c r="E2419" s="153">
        <v>0.79999999999999993</v>
      </c>
      <c r="F2419" s="153">
        <v>0.79999999999999993</v>
      </c>
      <c r="G2419" s="153">
        <v>0.79999999999999993</v>
      </c>
      <c r="H2419" s="153">
        <v>0.79999999999999993</v>
      </c>
      <c r="I2419" s="153">
        <v>0.79999999999999993</v>
      </c>
    </row>
    <row r="2420" spans="1:9" ht="15.75">
      <c r="A2420" s="155">
        <v>2412</v>
      </c>
      <c r="B2420" s="155" t="s">
        <v>1404</v>
      </c>
      <c r="C2420" s="154">
        <v>268.89</v>
      </c>
      <c r="D2420" s="153">
        <v>0.8</v>
      </c>
      <c r="E2420" s="153">
        <v>0.8</v>
      </c>
      <c r="F2420" s="153">
        <v>0.8</v>
      </c>
      <c r="G2420" s="153">
        <v>0.8</v>
      </c>
      <c r="H2420" s="153">
        <v>0</v>
      </c>
      <c r="I2420" s="153">
        <v>0</v>
      </c>
    </row>
    <row r="2421" spans="1:9" ht="15.75">
      <c r="A2421" s="155">
        <v>2413</v>
      </c>
      <c r="B2421" s="155" t="s">
        <v>1403</v>
      </c>
      <c r="C2421" s="154">
        <v>106.67</v>
      </c>
      <c r="D2421" s="153">
        <v>1.0687166026061685</v>
      </c>
      <c r="E2421" s="153">
        <v>1.1437142589294085</v>
      </c>
      <c r="F2421" s="153">
        <v>1.1905877941314333</v>
      </c>
      <c r="G2421" s="153">
        <v>1.1905877941314333</v>
      </c>
      <c r="H2421" s="153">
        <v>1.1905877941314333</v>
      </c>
      <c r="I2421" s="153">
        <v>0</v>
      </c>
    </row>
    <row r="2422" spans="1:9" ht="15.75">
      <c r="A2422" s="155">
        <v>2414</v>
      </c>
      <c r="B2422" s="155" t="s">
        <v>1402</v>
      </c>
      <c r="C2422" s="154">
        <v>138.88999999999999</v>
      </c>
      <c r="D2422" s="153">
        <v>0.8</v>
      </c>
      <c r="E2422" s="153">
        <v>0.8</v>
      </c>
      <c r="F2422" s="153">
        <v>0.8</v>
      </c>
      <c r="G2422" s="153">
        <v>1.1375908992728059</v>
      </c>
      <c r="H2422" s="153">
        <v>0.8</v>
      </c>
      <c r="I2422" s="153">
        <v>0</v>
      </c>
    </row>
    <row r="2423" spans="1:9" ht="15.75">
      <c r="A2423" s="155">
        <v>2415</v>
      </c>
      <c r="B2423" s="155" t="s">
        <v>1401</v>
      </c>
      <c r="C2423" s="154">
        <v>144.44</v>
      </c>
      <c r="D2423" s="153">
        <v>0.8</v>
      </c>
      <c r="E2423" s="153">
        <v>0.8</v>
      </c>
      <c r="F2423" s="153">
        <v>0.8</v>
      </c>
      <c r="G2423" s="153">
        <v>0.8</v>
      </c>
      <c r="H2423" s="153">
        <v>0.8</v>
      </c>
      <c r="I2423" s="153">
        <v>0.8</v>
      </c>
    </row>
    <row r="2424" spans="1:9" ht="15.75">
      <c r="A2424" s="155">
        <v>2416</v>
      </c>
      <c r="B2424" s="155" t="s">
        <v>1400</v>
      </c>
      <c r="C2424" s="154">
        <v>142.22</v>
      </c>
      <c r="D2424" s="153">
        <v>0.79999999999999993</v>
      </c>
      <c r="E2424" s="153">
        <v>0.79999999999999993</v>
      </c>
      <c r="F2424" s="153">
        <v>0.79999999999999993</v>
      </c>
      <c r="G2424" s="153">
        <v>0.79999999999999993</v>
      </c>
      <c r="H2424" s="153">
        <v>0.79999999999999993</v>
      </c>
      <c r="I2424" s="153">
        <v>0</v>
      </c>
    </row>
    <row r="2425" spans="1:9" ht="15.75">
      <c r="A2425" s="155">
        <v>2417</v>
      </c>
      <c r="B2425" s="155" t="s">
        <v>1399</v>
      </c>
      <c r="C2425" s="154">
        <v>100</v>
      </c>
      <c r="D2425" s="153">
        <v>0.66</v>
      </c>
      <c r="E2425" s="153">
        <v>0.71</v>
      </c>
      <c r="F2425" s="153">
        <v>0.8</v>
      </c>
      <c r="G2425" s="153">
        <v>0.8</v>
      </c>
      <c r="H2425" s="153">
        <v>0.85</v>
      </c>
      <c r="I2425" s="153">
        <v>0</v>
      </c>
    </row>
    <row r="2426" spans="1:9" ht="15.75">
      <c r="A2426" s="155">
        <v>2418</v>
      </c>
      <c r="B2426" s="155" t="s">
        <v>1398</v>
      </c>
      <c r="C2426" s="154">
        <v>266.67</v>
      </c>
      <c r="D2426" s="153">
        <v>0.8</v>
      </c>
      <c r="E2426" s="153">
        <v>0.8</v>
      </c>
      <c r="F2426" s="153">
        <v>0.8</v>
      </c>
      <c r="G2426" s="153">
        <v>0.8</v>
      </c>
      <c r="H2426" s="153">
        <v>0.8</v>
      </c>
      <c r="I2426" s="153">
        <v>0.8</v>
      </c>
    </row>
    <row r="2427" spans="1:9" ht="15.75">
      <c r="A2427" s="155">
        <v>2419</v>
      </c>
      <c r="B2427" s="155" t="s">
        <v>1397</v>
      </c>
      <c r="C2427" s="154">
        <v>683.33</v>
      </c>
      <c r="D2427" s="153">
        <v>0.79999999999999993</v>
      </c>
      <c r="E2427" s="153">
        <v>0.79999999999999993</v>
      </c>
      <c r="F2427" s="153">
        <v>0.79999999999999993</v>
      </c>
      <c r="G2427" s="153">
        <v>0.79999999999999993</v>
      </c>
      <c r="H2427" s="153">
        <v>0.79999999999999993</v>
      </c>
      <c r="I2427" s="153">
        <v>0.79999999999999993</v>
      </c>
    </row>
    <row r="2428" spans="1:9" ht="15.75">
      <c r="A2428" s="155">
        <v>2420</v>
      </c>
      <c r="B2428" s="155" t="s">
        <v>1396</v>
      </c>
      <c r="C2428" s="154">
        <v>122.22</v>
      </c>
      <c r="D2428" s="153">
        <v>0.79999999999999993</v>
      </c>
      <c r="E2428" s="153">
        <v>0.95565373915889373</v>
      </c>
      <c r="F2428" s="153">
        <v>0.98903616429389618</v>
      </c>
      <c r="G2428" s="153">
        <v>0.80576010472917692</v>
      </c>
      <c r="H2428" s="153">
        <v>0.81557846506300125</v>
      </c>
      <c r="I2428" s="153">
        <v>0</v>
      </c>
    </row>
    <row r="2429" spans="1:9" ht="15.75">
      <c r="A2429" s="155">
        <v>2421</v>
      </c>
      <c r="B2429" s="155" t="s">
        <v>1395</v>
      </c>
      <c r="C2429" s="154">
        <v>388.89</v>
      </c>
      <c r="D2429" s="153">
        <v>0.8</v>
      </c>
      <c r="E2429" s="153">
        <v>0.8</v>
      </c>
      <c r="F2429" s="153">
        <v>0.8</v>
      </c>
      <c r="G2429" s="153">
        <v>0.8</v>
      </c>
      <c r="H2429" s="153">
        <v>0.8</v>
      </c>
      <c r="I2429" s="153">
        <v>0</v>
      </c>
    </row>
    <row r="2430" spans="1:9" ht="15.75">
      <c r="A2430" s="155">
        <v>2422</v>
      </c>
      <c r="B2430" s="155" t="s">
        <v>1394</v>
      </c>
      <c r="C2430" s="154">
        <v>195</v>
      </c>
      <c r="D2430" s="153">
        <v>0.8</v>
      </c>
      <c r="E2430" s="153">
        <v>0.8</v>
      </c>
      <c r="F2430" s="153">
        <v>0.8</v>
      </c>
      <c r="G2430" s="153">
        <v>0.8</v>
      </c>
      <c r="H2430" s="153">
        <v>0.8</v>
      </c>
      <c r="I2430" s="153">
        <v>0.8</v>
      </c>
    </row>
    <row r="2431" spans="1:9" ht="15.75">
      <c r="A2431" s="155">
        <v>2423</v>
      </c>
      <c r="B2431" s="155" t="s">
        <v>1393</v>
      </c>
      <c r="C2431" s="154">
        <v>111.11</v>
      </c>
      <c r="D2431" s="153">
        <v>0.8</v>
      </c>
      <c r="E2431" s="153">
        <v>0.8</v>
      </c>
      <c r="F2431" s="153">
        <v>0.8</v>
      </c>
      <c r="G2431" s="153">
        <v>0.8</v>
      </c>
      <c r="H2431" s="153">
        <v>0.8</v>
      </c>
      <c r="I2431" s="153">
        <v>0</v>
      </c>
    </row>
    <row r="2432" spans="1:9" ht="15.75">
      <c r="A2432" s="155">
        <v>2424</v>
      </c>
      <c r="B2432" s="155" t="s">
        <v>1392</v>
      </c>
      <c r="C2432" s="154">
        <v>200</v>
      </c>
      <c r="D2432" s="153">
        <v>0.8</v>
      </c>
      <c r="E2432" s="153">
        <v>0.8</v>
      </c>
      <c r="F2432" s="153">
        <v>0.8</v>
      </c>
      <c r="G2432" s="153">
        <v>0.8</v>
      </c>
      <c r="H2432" s="153">
        <v>0.8</v>
      </c>
      <c r="I2432" s="153">
        <v>0</v>
      </c>
    </row>
    <row r="2433" spans="1:9" ht="15.75">
      <c r="A2433" s="155">
        <v>2425</v>
      </c>
      <c r="B2433" s="155" t="s">
        <v>1391</v>
      </c>
      <c r="C2433" s="154">
        <v>388.89</v>
      </c>
      <c r="D2433" s="153">
        <v>0.8</v>
      </c>
      <c r="E2433" s="153">
        <v>0.8</v>
      </c>
      <c r="F2433" s="153">
        <v>0.8</v>
      </c>
      <c r="G2433" s="153">
        <v>0.8</v>
      </c>
      <c r="H2433" s="153">
        <v>0.8</v>
      </c>
      <c r="I2433" s="153">
        <v>0.8</v>
      </c>
    </row>
    <row r="2434" spans="1:9" ht="15.75">
      <c r="A2434" s="155">
        <v>2426</v>
      </c>
      <c r="B2434" s="155" t="s">
        <v>1390</v>
      </c>
      <c r="C2434" s="154">
        <v>120</v>
      </c>
      <c r="D2434" s="153">
        <v>0.8</v>
      </c>
      <c r="E2434" s="153">
        <v>0.8</v>
      </c>
      <c r="F2434" s="153">
        <v>0.8</v>
      </c>
      <c r="G2434" s="153">
        <v>0.8</v>
      </c>
      <c r="H2434" s="153">
        <v>0.8</v>
      </c>
      <c r="I2434" s="153">
        <v>0</v>
      </c>
    </row>
    <row r="2435" spans="1:9" ht="15.75">
      <c r="A2435" s="155">
        <v>2427</v>
      </c>
      <c r="B2435" s="155" t="s">
        <v>1389</v>
      </c>
      <c r="C2435" s="154">
        <v>166.67</v>
      </c>
      <c r="D2435" s="153">
        <v>0.97198056038879233</v>
      </c>
      <c r="E2435" s="153">
        <v>1.0079798404031921</v>
      </c>
      <c r="F2435" s="153">
        <v>0.80000000000000016</v>
      </c>
      <c r="G2435" s="153">
        <v>0.8639827203455932</v>
      </c>
      <c r="H2435" s="153">
        <v>1.0439791204175917</v>
      </c>
      <c r="I2435" s="153">
        <v>0.97198056038879233</v>
      </c>
    </row>
    <row r="2436" spans="1:9" ht="15.75">
      <c r="A2436" s="155">
        <v>2428</v>
      </c>
      <c r="B2436" s="155" t="s">
        <v>1388</v>
      </c>
      <c r="C2436" s="154">
        <v>133.33000000000001</v>
      </c>
      <c r="D2436" s="153">
        <v>0.79999999999999993</v>
      </c>
      <c r="E2436" s="153">
        <v>0.79999999999999993</v>
      </c>
      <c r="F2436" s="153">
        <v>0.79999999999999993</v>
      </c>
      <c r="G2436" s="153">
        <v>0.79999999999999993</v>
      </c>
      <c r="H2436" s="153">
        <v>0.79999999999999993</v>
      </c>
      <c r="I2436" s="153">
        <v>0.79999999999999993</v>
      </c>
    </row>
    <row r="2437" spans="1:9" ht="15.75">
      <c r="A2437" s="155">
        <v>2429</v>
      </c>
      <c r="B2437" s="155" t="s">
        <v>1387</v>
      </c>
      <c r="C2437" s="154">
        <v>600</v>
      </c>
      <c r="D2437" s="153">
        <v>0.8</v>
      </c>
      <c r="E2437" s="153">
        <v>0.8</v>
      </c>
      <c r="F2437" s="153">
        <v>0.8</v>
      </c>
      <c r="G2437" s="153">
        <v>0.8</v>
      </c>
      <c r="H2437" s="153">
        <v>0.8</v>
      </c>
      <c r="I2437" s="153">
        <v>0</v>
      </c>
    </row>
    <row r="2438" spans="1:9" ht="15.75">
      <c r="A2438" s="155">
        <v>2430</v>
      </c>
      <c r="B2438" s="155" t="s">
        <v>1386</v>
      </c>
      <c r="C2438" s="154">
        <v>108.89</v>
      </c>
      <c r="D2438" s="153">
        <v>0.83570575810450909</v>
      </c>
      <c r="E2438" s="153">
        <v>0.83570575810450909</v>
      </c>
      <c r="F2438" s="153">
        <v>0.83570575810450909</v>
      </c>
      <c r="G2438" s="153">
        <v>0.93672513545780145</v>
      </c>
      <c r="H2438" s="153">
        <v>0.94590871521719166</v>
      </c>
      <c r="I2438" s="153">
        <v>0</v>
      </c>
    </row>
    <row r="2439" spans="1:9" ht="15.75">
      <c r="A2439" s="155">
        <v>2431</v>
      </c>
      <c r="B2439" s="155" t="s">
        <v>3739</v>
      </c>
      <c r="C2439" s="154">
        <v>148.88999999999999</v>
      </c>
      <c r="D2439" s="153">
        <v>0</v>
      </c>
      <c r="E2439" s="153">
        <v>0.8</v>
      </c>
      <c r="F2439" s="153">
        <v>0</v>
      </c>
      <c r="G2439" s="153">
        <v>0.8</v>
      </c>
      <c r="H2439" s="153">
        <v>0.8</v>
      </c>
      <c r="I2439" s="153">
        <v>0</v>
      </c>
    </row>
    <row r="2440" spans="1:9" ht="15.75">
      <c r="A2440" s="155">
        <v>2432</v>
      </c>
      <c r="B2440" s="155" t="s">
        <v>1385</v>
      </c>
      <c r="C2440" s="154">
        <v>88.89</v>
      </c>
      <c r="D2440" s="153">
        <v>0.66374170322870962</v>
      </c>
      <c r="E2440" s="153">
        <v>0.66374170322870962</v>
      </c>
      <c r="F2440" s="153">
        <v>0.66374170322870962</v>
      </c>
      <c r="G2440" s="153">
        <v>0.66374170322870962</v>
      </c>
      <c r="H2440" s="153">
        <v>0.66374170322870962</v>
      </c>
      <c r="I2440" s="153">
        <v>0</v>
      </c>
    </row>
    <row r="2441" spans="1:9" ht="15.75">
      <c r="A2441" s="155">
        <v>2433</v>
      </c>
      <c r="B2441" s="155" t="s">
        <v>3740</v>
      </c>
      <c r="C2441" s="154">
        <v>166.67</v>
      </c>
      <c r="D2441" s="153">
        <v>0</v>
      </c>
      <c r="E2441" s="153">
        <v>0</v>
      </c>
      <c r="F2441" s="153">
        <v>0</v>
      </c>
      <c r="G2441" s="153">
        <v>0</v>
      </c>
      <c r="H2441" s="153">
        <v>0.80000000000000016</v>
      </c>
      <c r="I2441" s="153">
        <v>0</v>
      </c>
    </row>
    <row r="2442" spans="1:9" ht="15.75">
      <c r="A2442" s="155">
        <v>2434</v>
      </c>
      <c r="B2442" s="155" t="s">
        <v>3741</v>
      </c>
      <c r="C2442" s="154">
        <v>305</v>
      </c>
      <c r="D2442" s="153">
        <v>0.8</v>
      </c>
      <c r="E2442" s="153">
        <v>0.8</v>
      </c>
      <c r="F2442" s="153">
        <v>1.0486557377049179</v>
      </c>
      <c r="G2442" s="153">
        <v>1.0921967213114754</v>
      </c>
      <c r="H2442" s="153">
        <v>0.86347540983606563</v>
      </c>
      <c r="I2442" s="153">
        <v>0</v>
      </c>
    </row>
    <row r="2443" spans="1:9" ht="15.75">
      <c r="A2443" s="155">
        <v>2435</v>
      </c>
      <c r="B2443" s="155" t="s">
        <v>3742</v>
      </c>
      <c r="C2443" s="154">
        <v>100</v>
      </c>
      <c r="D2443" s="153">
        <v>0.26</v>
      </c>
      <c r="E2443" s="153">
        <v>0.26</v>
      </c>
      <c r="F2443" s="153">
        <v>0.26</v>
      </c>
      <c r="G2443" s="153">
        <v>0.26</v>
      </c>
      <c r="H2443" s="153">
        <v>0.33</v>
      </c>
      <c r="I2443" s="153">
        <v>0</v>
      </c>
    </row>
    <row r="2444" spans="1:9" ht="15.75">
      <c r="A2444" s="155">
        <v>2436</v>
      </c>
      <c r="B2444" s="155" t="s">
        <v>3743</v>
      </c>
      <c r="C2444" s="154">
        <v>140</v>
      </c>
      <c r="D2444" s="153">
        <v>0</v>
      </c>
      <c r="E2444" s="153">
        <v>0.8</v>
      </c>
      <c r="F2444" s="153">
        <v>0.8</v>
      </c>
      <c r="G2444" s="153">
        <v>0.8</v>
      </c>
      <c r="H2444" s="153">
        <v>0.8</v>
      </c>
      <c r="I2444" s="153">
        <v>0</v>
      </c>
    </row>
    <row r="2445" spans="1:9" ht="15.75">
      <c r="A2445" s="155">
        <v>2437</v>
      </c>
      <c r="B2445" s="155" t="s">
        <v>3744</v>
      </c>
      <c r="C2445" s="154">
        <v>133.33000000000001</v>
      </c>
      <c r="D2445" s="153">
        <v>0</v>
      </c>
      <c r="E2445" s="153">
        <v>0.79999999999999993</v>
      </c>
      <c r="F2445" s="153">
        <v>0.79999999999999993</v>
      </c>
      <c r="G2445" s="153">
        <v>0.79999999999999993</v>
      </c>
      <c r="H2445" s="153">
        <v>0.79999999999999993</v>
      </c>
      <c r="I2445" s="153">
        <v>0</v>
      </c>
    </row>
    <row r="2446" spans="1:9" ht="15.75">
      <c r="A2446" s="155">
        <v>2438</v>
      </c>
      <c r="B2446" s="155" t="s">
        <v>1384</v>
      </c>
      <c r="C2446" s="154">
        <v>122.22</v>
      </c>
      <c r="D2446" s="153">
        <v>0.80837833415153004</v>
      </c>
      <c r="E2446" s="153">
        <v>0.79999999999999993</v>
      </c>
      <c r="F2446" s="153">
        <v>0.79999999999999993</v>
      </c>
      <c r="G2446" s="153">
        <v>0.79999999999999993</v>
      </c>
      <c r="H2446" s="153">
        <v>0.79999999999999993</v>
      </c>
      <c r="I2446" s="153">
        <v>0.79999999999999993</v>
      </c>
    </row>
    <row r="2447" spans="1:9" ht="15.75">
      <c r="A2447" s="155">
        <v>2439</v>
      </c>
      <c r="B2447" s="155" t="s">
        <v>1383</v>
      </c>
      <c r="C2447" s="154">
        <v>167</v>
      </c>
      <c r="D2447" s="153">
        <v>0.79999999999999993</v>
      </c>
      <c r="E2447" s="153">
        <v>0.79999999999999993</v>
      </c>
      <c r="F2447" s="153">
        <v>0.79999999999999993</v>
      </c>
      <c r="G2447" s="153">
        <v>0.79999999999999993</v>
      </c>
      <c r="H2447" s="153">
        <v>0.79999999999999993</v>
      </c>
      <c r="I2447" s="153">
        <v>0.79999999999999993</v>
      </c>
    </row>
    <row r="2448" spans="1:9" ht="15.75">
      <c r="A2448" s="155">
        <v>2440</v>
      </c>
      <c r="B2448" s="155" t="s">
        <v>1382</v>
      </c>
      <c r="C2448" s="154">
        <v>138</v>
      </c>
      <c r="D2448" s="153">
        <v>0.91304347826086951</v>
      </c>
      <c r="E2448" s="153">
        <v>0.86956521739130432</v>
      </c>
      <c r="F2448" s="153">
        <v>0.97101449275362317</v>
      </c>
      <c r="G2448" s="153">
        <v>0.97101449275362317</v>
      </c>
      <c r="H2448" s="153">
        <v>0.97101449275362317</v>
      </c>
      <c r="I2448" s="153">
        <v>0.94202898550724634</v>
      </c>
    </row>
    <row r="2449" spans="1:9" ht="15.75">
      <c r="A2449" s="155">
        <v>2441</v>
      </c>
      <c r="B2449" s="155" t="s">
        <v>1203</v>
      </c>
      <c r="C2449" s="154">
        <v>777.77777777777771</v>
      </c>
      <c r="D2449" s="153">
        <v>0.80000228571428589</v>
      </c>
      <c r="E2449" s="153">
        <v>0.80000228571428589</v>
      </c>
      <c r="F2449" s="153">
        <v>0.80000228571428589</v>
      </c>
      <c r="G2449" s="153">
        <v>0.80000228571428589</v>
      </c>
      <c r="H2449" s="153">
        <v>0.80000228571428589</v>
      </c>
      <c r="I2449" s="153">
        <v>0.80000228571428589</v>
      </c>
    </row>
    <row r="2450" spans="1:9" ht="15.75">
      <c r="A2450" s="155">
        <v>2442</v>
      </c>
      <c r="B2450" s="155" t="s">
        <v>1381</v>
      </c>
      <c r="C2450" s="154">
        <v>650</v>
      </c>
      <c r="D2450" s="153">
        <v>0.8</v>
      </c>
      <c r="E2450" s="153">
        <v>0.8</v>
      </c>
      <c r="F2450" s="153">
        <v>0.8</v>
      </c>
      <c r="G2450" s="153">
        <v>0.8</v>
      </c>
      <c r="H2450" s="153">
        <v>0.8</v>
      </c>
      <c r="I2450" s="153">
        <v>0.8</v>
      </c>
    </row>
    <row r="2451" spans="1:9" ht="15.75">
      <c r="A2451" s="155">
        <v>2443</v>
      </c>
      <c r="B2451" s="155" t="s">
        <v>1203</v>
      </c>
      <c r="C2451" s="154">
        <v>2000</v>
      </c>
      <c r="D2451" s="153">
        <v>0.8</v>
      </c>
      <c r="E2451" s="153">
        <v>0.8</v>
      </c>
      <c r="F2451" s="153">
        <v>0.8</v>
      </c>
      <c r="G2451" s="153">
        <v>0.82479999999999998</v>
      </c>
      <c r="H2451" s="153">
        <v>0.86439999999999995</v>
      </c>
      <c r="I2451" s="153">
        <v>0</v>
      </c>
    </row>
    <row r="2452" spans="1:9" ht="15.75">
      <c r="A2452" s="155">
        <v>2444</v>
      </c>
      <c r="B2452" s="155" t="s">
        <v>1380</v>
      </c>
      <c r="C2452" s="154">
        <v>303.33333333333331</v>
      </c>
      <c r="D2452" s="153">
        <v>1.1235164835164837</v>
      </c>
      <c r="E2452" s="153">
        <v>0.80001758241758247</v>
      </c>
      <c r="F2452" s="153">
        <v>1.0325274725274725</v>
      </c>
      <c r="G2452" s="153">
        <v>1.0246153846153847</v>
      </c>
      <c r="H2452" s="153">
        <v>1.1670329670329671</v>
      </c>
      <c r="I2452" s="153">
        <v>0.83076923076923082</v>
      </c>
    </row>
    <row r="2453" spans="1:9" ht="15.75">
      <c r="A2453" s="155">
        <v>2445</v>
      </c>
      <c r="B2453" s="155" t="s">
        <v>1379</v>
      </c>
      <c r="C2453" s="154">
        <v>550</v>
      </c>
      <c r="D2453" s="153">
        <v>0.88800000000000001</v>
      </c>
      <c r="E2453" s="153">
        <v>0.88581818181818184</v>
      </c>
      <c r="F2453" s="153">
        <v>0.84872727272727277</v>
      </c>
      <c r="G2453" s="153">
        <v>0.90327272727272734</v>
      </c>
      <c r="H2453" s="153">
        <v>0.8</v>
      </c>
      <c r="I2453" s="153">
        <v>0.8</v>
      </c>
    </row>
    <row r="2454" spans="1:9" ht="15.75">
      <c r="A2454" s="155">
        <v>2446</v>
      </c>
      <c r="B2454" s="155" t="s">
        <v>1378</v>
      </c>
      <c r="C2454" s="154">
        <v>650</v>
      </c>
      <c r="D2454" s="153">
        <v>0.8</v>
      </c>
      <c r="E2454" s="153">
        <v>0.8</v>
      </c>
      <c r="F2454" s="153">
        <v>0.8</v>
      </c>
      <c r="G2454" s="153">
        <v>0.8</v>
      </c>
      <c r="H2454" s="153">
        <v>0.86769230769230765</v>
      </c>
      <c r="I2454" s="153">
        <v>0.90904615384615384</v>
      </c>
    </row>
    <row r="2455" spans="1:9" ht="15.75">
      <c r="A2455" s="155">
        <v>2447</v>
      </c>
      <c r="B2455" s="155" t="s">
        <v>1377</v>
      </c>
      <c r="C2455" s="154">
        <v>1300</v>
      </c>
      <c r="D2455" s="153">
        <v>0.8</v>
      </c>
      <c r="E2455" s="153">
        <v>0.8</v>
      </c>
      <c r="F2455" s="153">
        <v>0.8</v>
      </c>
      <c r="G2455" s="153">
        <v>0.8</v>
      </c>
      <c r="H2455" s="153">
        <v>0.8</v>
      </c>
      <c r="I2455" s="153">
        <v>0.8</v>
      </c>
    </row>
    <row r="2456" spans="1:9" ht="15.75">
      <c r="A2456" s="155">
        <v>2448</v>
      </c>
      <c r="B2456" s="155" t="s">
        <v>1203</v>
      </c>
      <c r="C2456" s="154">
        <v>677.77777777777771</v>
      </c>
      <c r="D2456" s="153">
        <v>0.80000262295081981</v>
      </c>
      <c r="E2456" s="153">
        <v>0.80000262295081981</v>
      </c>
      <c r="F2456" s="153">
        <v>0.80000262295081981</v>
      </c>
      <c r="G2456" s="153">
        <v>0.80000262295081981</v>
      </c>
      <c r="H2456" s="153">
        <v>0.80000262295081981</v>
      </c>
      <c r="I2456" s="153">
        <v>0.80000262295081981</v>
      </c>
    </row>
    <row r="2457" spans="1:9" ht="15.75">
      <c r="A2457" s="155">
        <v>2449</v>
      </c>
      <c r="B2457" s="155" t="s">
        <v>706</v>
      </c>
      <c r="C2457" s="154">
        <v>83</v>
      </c>
      <c r="D2457" s="153">
        <v>0.16867469879518071</v>
      </c>
      <c r="E2457" s="153">
        <v>0.16867469879518071</v>
      </c>
      <c r="F2457" s="153">
        <v>0.16867469879518071</v>
      </c>
      <c r="G2457" s="153">
        <v>0.16867469879518071</v>
      </c>
      <c r="H2457" s="153">
        <v>0.16867469879518071</v>
      </c>
      <c r="I2457" s="153">
        <v>0</v>
      </c>
    </row>
    <row r="2458" spans="1:9" ht="15.75">
      <c r="A2458" s="155">
        <v>2450</v>
      </c>
      <c r="B2458" s="155" t="s">
        <v>1356</v>
      </c>
      <c r="C2458" s="154">
        <v>1600</v>
      </c>
      <c r="D2458" s="153">
        <v>0.8</v>
      </c>
      <c r="E2458" s="153">
        <v>0.8</v>
      </c>
      <c r="F2458" s="153">
        <v>0.83250000000000002</v>
      </c>
      <c r="G2458" s="153">
        <v>0.90810000000000002</v>
      </c>
      <c r="H2458" s="153">
        <v>0.86595</v>
      </c>
      <c r="I2458" s="153">
        <v>0</v>
      </c>
    </row>
    <row r="2459" spans="1:9" ht="15.75">
      <c r="A2459" s="155">
        <v>2451</v>
      </c>
      <c r="B2459" s="155" t="s">
        <v>1376</v>
      </c>
      <c r="C2459" s="154">
        <v>133.33000000000001</v>
      </c>
      <c r="D2459" s="153">
        <v>1.1169279231980798</v>
      </c>
      <c r="E2459" s="153">
        <v>1.0602265056626416</v>
      </c>
      <c r="F2459" s="153">
        <v>1.1493287332183304</v>
      </c>
      <c r="G2459" s="153">
        <v>1.197929948248706</v>
      </c>
      <c r="H2459" s="153">
        <v>1.1988299707492687</v>
      </c>
      <c r="I2459" s="153">
        <v>1.1988299707492687</v>
      </c>
    </row>
    <row r="2460" spans="1:9" ht="15.75">
      <c r="A2460" s="155">
        <v>2452</v>
      </c>
      <c r="B2460" s="155" t="s">
        <v>1375</v>
      </c>
      <c r="C2460" s="154">
        <v>105.55555555555556</v>
      </c>
      <c r="D2460" s="153">
        <v>1.1557894736842105</v>
      </c>
      <c r="E2460" s="153">
        <v>1.1557894736842105</v>
      </c>
      <c r="F2460" s="153">
        <v>1.2315789473684211</v>
      </c>
      <c r="G2460" s="153">
        <v>1.2315789473684211</v>
      </c>
      <c r="H2460" s="153">
        <v>1.2315789473684211</v>
      </c>
      <c r="I2460" s="153">
        <v>1.2315789473684211</v>
      </c>
    </row>
    <row r="2461" spans="1:9" ht="15.75">
      <c r="A2461" s="155">
        <v>2453</v>
      </c>
      <c r="B2461" s="155" t="s">
        <v>1374</v>
      </c>
      <c r="C2461" s="154">
        <v>105.55555555555556</v>
      </c>
      <c r="D2461" s="153">
        <v>0.32210526315789473</v>
      </c>
      <c r="E2461" s="153">
        <v>0.33157894736842103</v>
      </c>
      <c r="F2461" s="153">
        <v>0.33157894736842103</v>
      </c>
      <c r="G2461" s="153">
        <v>0.33157894736842103</v>
      </c>
      <c r="H2461" s="153">
        <v>0.33157894736842103</v>
      </c>
      <c r="I2461" s="153">
        <v>0.34105263157894739</v>
      </c>
    </row>
    <row r="2462" spans="1:9" ht="15.75">
      <c r="A2462" s="155">
        <v>2454</v>
      </c>
      <c r="B2462" s="155" t="s">
        <v>1373</v>
      </c>
      <c r="C2462" s="154">
        <v>105.55555555555556</v>
      </c>
      <c r="D2462" s="153">
        <v>0.9</v>
      </c>
      <c r="E2462" s="153">
        <v>0.9</v>
      </c>
      <c r="F2462" s="153">
        <v>0.95684210526315783</v>
      </c>
      <c r="G2462" s="153">
        <v>0.95684210526315783</v>
      </c>
      <c r="H2462" s="153">
        <v>0.96631578947368424</v>
      </c>
      <c r="I2462" s="153">
        <v>0.96631578947368424</v>
      </c>
    </row>
    <row r="2463" spans="1:9" ht="15.75">
      <c r="A2463" s="155">
        <v>2455</v>
      </c>
      <c r="B2463" s="155" t="s">
        <v>1372</v>
      </c>
      <c r="C2463" s="154">
        <v>144.44</v>
      </c>
      <c r="D2463" s="153">
        <v>0.8</v>
      </c>
      <c r="E2463" s="153">
        <v>0.8</v>
      </c>
      <c r="F2463" s="153">
        <v>0.8</v>
      </c>
      <c r="G2463" s="153">
        <v>0.8</v>
      </c>
      <c r="H2463" s="153">
        <v>0.8</v>
      </c>
      <c r="I2463" s="153">
        <v>0.8</v>
      </c>
    </row>
    <row r="2464" spans="1:9" ht="15.75">
      <c r="A2464" s="155">
        <v>2456</v>
      </c>
      <c r="B2464" s="155" t="s">
        <v>1371</v>
      </c>
      <c r="C2464" s="154">
        <v>105.55555555555556</v>
      </c>
      <c r="D2464" s="153">
        <v>0.69157894736842107</v>
      </c>
      <c r="E2464" s="153">
        <v>0.69157894736842107</v>
      </c>
      <c r="F2464" s="153">
        <v>0.74842105263157899</v>
      </c>
      <c r="G2464" s="153">
        <v>0.74842105263157899</v>
      </c>
      <c r="H2464" s="153">
        <v>0.80526315789473679</v>
      </c>
      <c r="I2464" s="153">
        <v>0</v>
      </c>
    </row>
    <row r="2465" spans="1:9" ht="15.75">
      <c r="A2465" s="155">
        <v>2457</v>
      </c>
      <c r="B2465" s="155" t="s">
        <v>1370</v>
      </c>
      <c r="C2465" s="154">
        <v>100</v>
      </c>
      <c r="D2465" s="153">
        <v>0.93</v>
      </c>
      <c r="E2465" s="153">
        <v>0.93</v>
      </c>
      <c r="F2465" s="153">
        <v>0.93</v>
      </c>
      <c r="G2465" s="153">
        <v>0.98</v>
      </c>
      <c r="H2465" s="153">
        <v>1.08</v>
      </c>
      <c r="I2465" s="153">
        <v>0</v>
      </c>
    </row>
    <row r="2466" spans="1:9" ht="15.75">
      <c r="A2466" s="155">
        <v>2458</v>
      </c>
      <c r="B2466" s="155" t="s">
        <v>1369</v>
      </c>
      <c r="C2466" s="154">
        <v>88.89</v>
      </c>
      <c r="D2466" s="153">
        <v>0.47249409382382718</v>
      </c>
      <c r="E2466" s="153">
        <v>0.47249409382382718</v>
      </c>
      <c r="F2466" s="153">
        <v>0.483743953200585</v>
      </c>
      <c r="G2466" s="153">
        <v>0.483743953200585</v>
      </c>
      <c r="H2466" s="153">
        <v>0.52874339070761611</v>
      </c>
      <c r="I2466" s="153">
        <v>0</v>
      </c>
    </row>
    <row r="2467" spans="1:9" ht="15.75">
      <c r="A2467" s="155">
        <v>2459</v>
      </c>
      <c r="B2467" s="155" t="s">
        <v>1368</v>
      </c>
      <c r="C2467" s="154">
        <v>289</v>
      </c>
      <c r="D2467" s="153">
        <v>0.79999999999999993</v>
      </c>
      <c r="E2467" s="153">
        <v>0.79999999999999993</v>
      </c>
      <c r="F2467" s="153">
        <v>0.79999999999999993</v>
      </c>
      <c r="G2467" s="153">
        <v>0.79999999999999993</v>
      </c>
      <c r="H2467" s="153">
        <v>0.79999999999999993</v>
      </c>
      <c r="I2467" s="153">
        <v>0.79999999999999993</v>
      </c>
    </row>
    <row r="2468" spans="1:9" ht="15.75">
      <c r="A2468" s="155">
        <v>2460</v>
      </c>
      <c r="B2468" s="155" t="s">
        <v>1367</v>
      </c>
      <c r="C2468" s="154">
        <v>77.777777777777771</v>
      </c>
      <c r="D2468" s="153">
        <v>1.1828571428571431</v>
      </c>
      <c r="E2468" s="153">
        <v>1.1828571428571431</v>
      </c>
      <c r="F2468" s="153">
        <v>1.1828571428571431</v>
      </c>
      <c r="G2468" s="153">
        <v>1.1828571428571431</v>
      </c>
      <c r="H2468" s="153">
        <v>1.1828571428571431</v>
      </c>
      <c r="I2468" s="153">
        <v>1.1828571428571431</v>
      </c>
    </row>
    <row r="2469" spans="1:9" ht="15.75">
      <c r="A2469" s="155">
        <v>2461</v>
      </c>
      <c r="B2469" s="155" t="s">
        <v>1366</v>
      </c>
      <c r="C2469" s="154">
        <v>152</v>
      </c>
      <c r="D2469" s="153">
        <v>0.85789473684210527</v>
      </c>
      <c r="E2469" s="153">
        <v>0.79999999999999993</v>
      </c>
      <c r="F2469" s="153">
        <v>0.90526315789473677</v>
      </c>
      <c r="G2469" s="153">
        <v>0.79999999999999993</v>
      </c>
      <c r="H2469" s="153">
        <v>0.79999999999999993</v>
      </c>
      <c r="I2469" s="153">
        <v>0.79999999999999993</v>
      </c>
    </row>
    <row r="2470" spans="1:9" ht="15.75">
      <c r="A2470" s="155">
        <v>2462</v>
      </c>
      <c r="B2470" s="155" t="s">
        <v>1365</v>
      </c>
      <c r="C2470" s="154">
        <v>122</v>
      </c>
      <c r="D2470" s="153">
        <v>0.79999999999999993</v>
      </c>
      <c r="E2470" s="153">
        <v>0.79999999999999993</v>
      </c>
      <c r="F2470" s="153">
        <v>0.79999999999999993</v>
      </c>
      <c r="G2470" s="153">
        <v>0.79999999999999993</v>
      </c>
      <c r="H2470" s="153">
        <v>0.82990163934426231</v>
      </c>
      <c r="I2470" s="153">
        <v>0.82950819672131149</v>
      </c>
    </row>
    <row r="2471" spans="1:9" ht="15.75">
      <c r="A2471" s="155">
        <v>2463</v>
      </c>
      <c r="B2471" s="155" t="s">
        <v>1364</v>
      </c>
      <c r="C2471" s="154">
        <v>77.777777777777771</v>
      </c>
      <c r="D2471" s="153">
        <v>0.77142857142857146</v>
      </c>
      <c r="E2471" s="153">
        <v>0.77142857142857146</v>
      </c>
      <c r="F2471" s="153">
        <v>0.77142857142857146</v>
      </c>
      <c r="G2471" s="153">
        <v>0.77142857142857146</v>
      </c>
      <c r="H2471" s="153">
        <v>0.77142857142857146</v>
      </c>
      <c r="I2471" s="153">
        <v>0.77142857142857146</v>
      </c>
    </row>
    <row r="2472" spans="1:9" ht="15.75">
      <c r="A2472" s="155">
        <v>2464</v>
      </c>
      <c r="B2472" s="155" t="s">
        <v>1363</v>
      </c>
      <c r="C2472" s="154">
        <v>244.44</v>
      </c>
      <c r="D2472" s="153">
        <v>1.6691212567501228</v>
      </c>
      <c r="E2472" s="153">
        <v>1.6363933889707085</v>
      </c>
      <c r="F2472" s="153">
        <v>1.6691212567501228</v>
      </c>
      <c r="G2472" s="153">
        <v>1.6691212567501228</v>
      </c>
      <c r="H2472" s="153">
        <v>1.6691212567501228</v>
      </c>
      <c r="I2472" s="153">
        <v>1.4072983145148095</v>
      </c>
    </row>
    <row r="2473" spans="1:9" ht="15.75">
      <c r="A2473" s="155">
        <v>2465</v>
      </c>
      <c r="B2473" s="155" t="s">
        <v>1362</v>
      </c>
      <c r="C2473" s="154">
        <v>105.55555555555556</v>
      </c>
      <c r="D2473" s="153">
        <v>1.0000421052631578</v>
      </c>
      <c r="E2473" s="153">
        <v>0.37894736842105264</v>
      </c>
      <c r="F2473" s="153">
        <v>0.37894736842105264</v>
      </c>
      <c r="G2473" s="153">
        <v>0.37894736842105264</v>
      </c>
      <c r="H2473" s="153">
        <v>0.37894736842105264</v>
      </c>
      <c r="I2473" s="153">
        <v>0.37894736842105264</v>
      </c>
    </row>
    <row r="2474" spans="1:9" ht="15.75">
      <c r="A2474" s="155">
        <v>2466</v>
      </c>
      <c r="B2474" s="155" t="s">
        <v>1361</v>
      </c>
      <c r="C2474" s="154">
        <v>78.888888888888886</v>
      </c>
      <c r="D2474" s="153">
        <v>0.64647887323943665</v>
      </c>
      <c r="E2474" s="153">
        <v>0.67183098591549295</v>
      </c>
      <c r="F2474" s="153">
        <v>0.67183098591549295</v>
      </c>
      <c r="G2474" s="153">
        <v>0.67183098591549295</v>
      </c>
      <c r="H2474" s="153">
        <v>0.67183098591549295</v>
      </c>
      <c r="I2474" s="153">
        <v>0.67183098591549295</v>
      </c>
    </row>
    <row r="2475" spans="1:9" ht="15.75">
      <c r="A2475" s="155">
        <v>2467</v>
      </c>
      <c r="B2475" s="155" t="s">
        <v>1360</v>
      </c>
      <c r="C2475" s="154">
        <v>94.444444444444443</v>
      </c>
      <c r="D2475" s="153">
        <v>0.41294117647058826</v>
      </c>
      <c r="E2475" s="153">
        <v>0.751764705882353</v>
      </c>
      <c r="F2475" s="153">
        <v>0.751764705882353</v>
      </c>
      <c r="G2475" s="153">
        <v>0.751764705882353</v>
      </c>
      <c r="H2475" s="153">
        <v>0.751764705882353</v>
      </c>
      <c r="I2475" s="153">
        <v>0.751764705882353</v>
      </c>
    </row>
    <row r="2476" spans="1:9" ht="15.75">
      <c r="A2476" s="155">
        <v>2468</v>
      </c>
      <c r="B2476" s="155" t="s">
        <v>1359</v>
      </c>
      <c r="C2476" s="154">
        <v>106.66666666666666</v>
      </c>
      <c r="D2476" s="153">
        <v>1.0875000000000001</v>
      </c>
      <c r="E2476" s="153">
        <v>1.0875000000000001</v>
      </c>
      <c r="F2476" s="153">
        <v>1.0875000000000001</v>
      </c>
      <c r="G2476" s="153">
        <v>1.0875000000000001</v>
      </c>
      <c r="H2476" s="153">
        <v>1.0875000000000001</v>
      </c>
      <c r="I2476" s="153">
        <v>1.0875000000000001</v>
      </c>
    </row>
    <row r="2477" spans="1:9" ht="15.75">
      <c r="A2477" s="155">
        <v>2469</v>
      </c>
      <c r="B2477" s="155" t="s">
        <v>1358</v>
      </c>
      <c r="C2477" s="154">
        <v>511.11111111111109</v>
      </c>
      <c r="D2477" s="153">
        <v>0.80001391304347835</v>
      </c>
      <c r="E2477" s="153">
        <v>0.80001391304347835</v>
      </c>
      <c r="F2477" s="153">
        <v>0.80001391304347835</v>
      </c>
      <c r="G2477" s="153">
        <v>0.80001391304347835</v>
      </c>
      <c r="H2477" s="153">
        <v>0.80001391304347835</v>
      </c>
      <c r="I2477" s="153">
        <v>0.80001391304347835</v>
      </c>
    </row>
    <row r="2478" spans="1:9" ht="15.75">
      <c r="A2478" s="155">
        <v>2470</v>
      </c>
      <c r="B2478" s="155" t="s">
        <v>1357</v>
      </c>
      <c r="C2478" s="154">
        <v>77.777777777777771</v>
      </c>
      <c r="D2478" s="153">
        <v>0.83571428571428574</v>
      </c>
      <c r="E2478" s="153">
        <v>0.83571428571428574</v>
      </c>
      <c r="F2478" s="153">
        <v>0.83571428571428574</v>
      </c>
      <c r="G2478" s="153">
        <v>0.86142857142857154</v>
      </c>
      <c r="H2478" s="153">
        <v>0.86142857142857154</v>
      </c>
      <c r="I2478" s="153">
        <v>0</v>
      </c>
    </row>
    <row r="2479" spans="1:9" ht="15.75">
      <c r="A2479" s="155">
        <v>2471</v>
      </c>
      <c r="B2479" s="155" t="s">
        <v>1356</v>
      </c>
      <c r="C2479" s="154">
        <v>130</v>
      </c>
      <c r="D2479" s="153">
        <v>0.8</v>
      </c>
      <c r="E2479" s="153">
        <v>0.8</v>
      </c>
      <c r="F2479" s="153">
        <v>0.8</v>
      </c>
      <c r="G2479" s="153">
        <v>0.8</v>
      </c>
      <c r="H2479" s="153">
        <v>0.8</v>
      </c>
      <c r="I2479" s="153">
        <v>0</v>
      </c>
    </row>
    <row r="2480" spans="1:9" ht="15.75">
      <c r="A2480" s="155">
        <v>2472</v>
      </c>
      <c r="B2480" s="155" t="s">
        <v>1355</v>
      </c>
      <c r="C2480" s="154">
        <v>122.22222222222221</v>
      </c>
      <c r="D2480" s="153">
        <v>1.0472727272727274</v>
      </c>
      <c r="E2480" s="153">
        <v>1.021090909090909</v>
      </c>
      <c r="F2480" s="153">
        <v>0.92618181818181822</v>
      </c>
      <c r="G2480" s="153">
        <v>0.95301818181818188</v>
      </c>
      <c r="H2480" s="153">
        <v>0.97134545454545462</v>
      </c>
      <c r="I2480" s="153">
        <v>1.1232</v>
      </c>
    </row>
    <row r="2481" spans="1:9" ht="15.75">
      <c r="A2481" s="155">
        <v>2473</v>
      </c>
      <c r="B2481" s="155" t="s">
        <v>1354</v>
      </c>
      <c r="C2481" s="154">
        <v>750</v>
      </c>
      <c r="D2481" s="153">
        <v>0.8</v>
      </c>
      <c r="E2481" s="153">
        <v>0.8</v>
      </c>
      <c r="F2481" s="153">
        <v>0.8</v>
      </c>
      <c r="G2481" s="153">
        <v>0.8</v>
      </c>
      <c r="H2481" s="153">
        <v>0.8</v>
      </c>
      <c r="I2481" s="153">
        <v>0.8</v>
      </c>
    </row>
    <row r="2482" spans="1:9" ht="15.75">
      <c r="A2482" s="155">
        <v>2474</v>
      </c>
      <c r="B2482" s="155" t="s">
        <v>1353</v>
      </c>
      <c r="C2482" s="154">
        <v>990</v>
      </c>
      <c r="D2482" s="153">
        <v>0.83232323232323235</v>
      </c>
      <c r="E2482" s="153">
        <v>0.8</v>
      </c>
      <c r="F2482" s="153">
        <v>0.8</v>
      </c>
      <c r="G2482" s="153">
        <v>0.8</v>
      </c>
      <c r="H2482" s="153">
        <v>0.8</v>
      </c>
      <c r="I2482" s="153">
        <v>0.8</v>
      </c>
    </row>
    <row r="2483" spans="1:9" ht="15.75">
      <c r="A2483" s="155">
        <v>2475</v>
      </c>
      <c r="B2483" s="155" t="s">
        <v>1352</v>
      </c>
      <c r="C2483" s="154">
        <v>300</v>
      </c>
      <c r="D2483" s="153">
        <v>0.8</v>
      </c>
      <c r="E2483" s="153">
        <v>0.8</v>
      </c>
      <c r="F2483" s="153">
        <v>0.8</v>
      </c>
      <c r="G2483" s="153">
        <v>0.8</v>
      </c>
      <c r="H2483" s="153">
        <v>0.8</v>
      </c>
      <c r="I2483" s="153">
        <v>0.8</v>
      </c>
    </row>
    <row r="2484" spans="1:9" ht="15.75">
      <c r="A2484" s="155">
        <v>2476</v>
      </c>
      <c r="B2484" s="155" t="s">
        <v>1351</v>
      </c>
      <c r="C2484" s="154">
        <v>1000</v>
      </c>
      <c r="D2484" s="153">
        <v>0.8</v>
      </c>
      <c r="E2484" s="153">
        <v>0.8</v>
      </c>
      <c r="F2484" s="153">
        <v>0.8</v>
      </c>
      <c r="G2484" s="153">
        <v>0.8</v>
      </c>
      <c r="H2484" s="153">
        <v>0.8</v>
      </c>
      <c r="I2484" s="153">
        <v>0.8</v>
      </c>
    </row>
    <row r="2485" spans="1:9" ht="15.75">
      <c r="A2485" s="155">
        <v>2477</v>
      </c>
      <c r="B2485" s="155" t="s">
        <v>1350</v>
      </c>
      <c r="C2485" s="154">
        <v>167</v>
      </c>
      <c r="D2485" s="153">
        <v>0.820119760479042</v>
      </c>
      <c r="E2485" s="153">
        <v>0.79999999999999993</v>
      </c>
      <c r="F2485" s="153">
        <v>0.81820359281437116</v>
      </c>
      <c r="G2485" s="153">
        <v>0.83353293413173646</v>
      </c>
      <c r="H2485" s="153">
        <v>0.82586826347305387</v>
      </c>
      <c r="I2485" s="153">
        <v>0.93317365269461083</v>
      </c>
    </row>
    <row r="2486" spans="1:9" ht="15.75">
      <c r="A2486" s="155">
        <v>2478</v>
      </c>
      <c r="B2486" s="155" t="s">
        <v>1349</v>
      </c>
      <c r="C2486" s="154">
        <v>3000</v>
      </c>
      <c r="D2486" s="153">
        <v>0.8</v>
      </c>
      <c r="E2486" s="153">
        <v>0.8</v>
      </c>
      <c r="F2486" s="153">
        <v>0.8</v>
      </c>
      <c r="G2486" s="153">
        <v>0.8</v>
      </c>
      <c r="H2486" s="153">
        <v>0.8</v>
      </c>
      <c r="I2486" s="153">
        <v>0.8</v>
      </c>
    </row>
    <row r="2487" spans="1:9" ht="15.75">
      <c r="A2487" s="155">
        <v>2479</v>
      </c>
      <c r="B2487" s="155" t="s">
        <v>1348</v>
      </c>
      <c r="C2487" s="154">
        <v>200</v>
      </c>
      <c r="D2487" s="153">
        <v>0.8</v>
      </c>
      <c r="E2487" s="153">
        <v>0.8</v>
      </c>
      <c r="F2487" s="153">
        <v>0.8</v>
      </c>
      <c r="G2487" s="153">
        <v>0.8</v>
      </c>
      <c r="H2487" s="153">
        <v>0.8</v>
      </c>
      <c r="I2487" s="153">
        <v>0</v>
      </c>
    </row>
    <row r="2488" spans="1:9" ht="15.75">
      <c r="A2488" s="155">
        <v>2480</v>
      </c>
      <c r="B2488" s="155" t="s">
        <v>1347</v>
      </c>
      <c r="C2488" s="154">
        <v>111</v>
      </c>
      <c r="D2488" s="153">
        <v>0.79999999999999993</v>
      </c>
      <c r="E2488" s="153">
        <v>0.79999999999999993</v>
      </c>
      <c r="F2488" s="153">
        <v>0.79999999999999993</v>
      </c>
      <c r="G2488" s="153">
        <v>0.79999999999999993</v>
      </c>
      <c r="H2488" s="153">
        <v>0.79999999999999993</v>
      </c>
      <c r="I2488" s="153">
        <v>0.79999999999999993</v>
      </c>
    </row>
    <row r="2489" spans="1:9" ht="15.75">
      <c r="A2489" s="155">
        <v>2481</v>
      </c>
      <c r="B2489" s="155" t="s">
        <v>1346</v>
      </c>
      <c r="C2489" s="154">
        <v>88.888888888888886</v>
      </c>
      <c r="D2489" s="153">
        <v>0.77625</v>
      </c>
      <c r="E2489" s="153">
        <v>0.78749999999999998</v>
      </c>
      <c r="F2489" s="153">
        <v>0.78749999999999998</v>
      </c>
      <c r="G2489" s="153">
        <v>0.78749999999999998</v>
      </c>
      <c r="H2489" s="153">
        <v>0.78749999999999998</v>
      </c>
      <c r="I2489" s="153">
        <v>0.78749999999999998</v>
      </c>
    </row>
    <row r="2490" spans="1:9" ht="15.75">
      <c r="A2490" s="155">
        <v>2482</v>
      </c>
      <c r="B2490" s="155" t="s">
        <v>1345</v>
      </c>
      <c r="C2490" s="154">
        <v>122.22222222222221</v>
      </c>
      <c r="D2490" s="153">
        <v>0.80005090909090915</v>
      </c>
      <c r="E2490" s="153">
        <v>0.84763636363636363</v>
      </c>
      <c r="F2490" s="153">
        <v>0.82341818181818183</v>
      </c>
      <c r="G2490" s="153">
        <v>0.80005090909090915</v>
      </c>
      <c r="H2490" s="153">
        <v>0.81163636363636371</v>
      </c>
      <c r="I2490" s="153">
        <v>0.84829090909090921</v>
      </c>
    </row>
    <row r="2491" spans="1:9" ht="15.75">
      <c r="A2491" s="155">
        <v>2483</v>
      </c>
      <c r="B2491" s="155" t="s">
        <v>1344</v>
      </c>
      <c r="C2491" s="154">
        <v>178</v>
      </c>
      <c r="D2491" s="153">
        <v>0.8</v>
      </c>
      <c r="E2491" s="153">
        <v>0.8</v>
      </c>
      <c r="F2491" s="153">
        <v>0.8</v>
      </c>
      <c r="G2491" s="153">
        <v>0.8</v>
      </c>
      <c r="H2491" s="153">
        <v>0.8</v>
      </c>
      <c r="I2491" s="153">
        <v>0.8</v>
      </c>
    </row>
    <row r="2492" spans="1:9" ht="15.75">
      <c r="A2492" s="155">
        <v>2484</v>
      </c>
      <c r="B2492" s="155" t="s">
        <v>1343</v>
      </c>
      <c r="C2492" s="154">
        <v>166.67</v>
      </c>
      <c r="D2492" s="153">
        <v>0.80000000000000016</v>
      </c>
      <c r="E2492" s="153">
        <v>0.80000000000000016</v>
      </c>
      <c r="F2492" s="153">
        <v>0.80000000000000016</v>
      </c>
      <c r="G2492" s="153">
        <v>0.80000000000000016</v>
      </c>
      <c r="H2492" s="153">
        <v>0.80000000000000016</v>
      </c>
      <c r="I2492" s="153">
        <v>0</v>
      </c>
    </row>
    <row r="2493" spans="1:9" ht="15.75">
      <c r="A2493" s="155">
        <v>2485</v>
      </c>
      <c r="B2493" s="155" t="s">
        <v>1342</v>
      </c>
      <c r="C2493" s="154">
        <v>116.4</v>
      </c>
      <c r="D2493" s="153">
        <v>1.4261168384879725</v>
      </c>
      <c r="E2493" s="153">
        <v>1.7525773195876289</v>
      </c>
      <c r="F2493" s="153">
        <v>1.9931271477663228</v>
      </c>
      <c r="G2493" s="153">
        <v>2.0274914089347078</v>
      </c>
      <c r="H2493" s="153">
        <v>1.5807560137457044</v>
      </c>
      <c r="I2493" s="153">
        <v>1.804123711340206</v>
      </c>
    </row>
    <row r="2494" spans="1:9" ht="15.75">
      <c r="A2494" s="155">
        <v>2486</v>
      </c>
      <c r="B2494" s="155" t="s">
        <v>1341</v>
      </c>
      <c r="C2494" s="154">
        <v>275</v>
      </c>
      <c r="D2494" s="153">
        <v>0.8</v>
      </c>
      <c r="E2494" s="153">
        <v>0.8</v>
      </c>
      <c r="F2494" s="153">
        <v>0.8</v>
      </c>
      <c r="G2494" s="153">
        <v>0.8</v>
      </c>
      <c r="H2494" s="153">
        <v>0.8</v>
      </c>
      <c r="I2494" s="153">
        <v>0.8</v>
      </c>
    </row>
    <row r="2495" spans="1:9" ht="15.75">
      <c r="A2495" s="155">
        <v>2487</v>
      </c>
      <c r="B2495" s="155" t="s">
        <v>1340</v>
      </c>
      <c r="C2495" s="154">
        <v>400</v>
      </c>
      <c r="D2495" s="153">
        <v>0.8</v>
      </c>
      <c r="E2495" s="153">
        <v>0.8</v>
      </c>
      <c r="F2495" s="153">
        <v>0.8</v>
      </c>
      <c r="G2495" s="153">
        <v>0.82140000000000002</v>
      </c>
      <c r="H2495" s="153">
        <v>1.0488</v>
      </c>
      <c r="I2495" s="153">
        <v>0</v>
      </c>
    </row>
    <row r="2496" spans="1:9" ht="15.75">
      <c r="A2496" s="155">
        <v>2488</v>
      </c>
      <c r="B2496" s="155" t="s">
        <v>1339</v>
      </c>
      <c r="C2496" s="154">
        <v>106.66666666666666</v>
      </c>
      <c r="D2496" s="153">
        <v>0.5625</v>
      </c>
      <c r="E2496" s="153">
        <v>0.5625</v>
      </c>
      <c r="F2496" s="153">
        <v>0.5625</v>
      </c>
      <c r="G2496" s="153">
        <v>0.609375</v>
      </c>
      <c r="H2496" s="153">
        <v>0.609375</v>
      </c>
      <c r="I2496" s="153">
        <v>0.62812500000000004</v>
      </c>
    </row>
    <row r="2497" spans="1:9" ht="15.75">
      <c r="A2497" s="155">
        <v>2489</v>
      </c>
      <c r="B2497" s="155" t="s">
        <v>1338</v>
      </c>
      <c r="C2497" s="154">
        <v>80</v>
      </c>
      <c r="D2497" s="153">
        <v>0.57499999999999996</v>
      </c>
      <c r="E2497" s="153">
        <v>0.57499999999999996</v>
      </c>
      <c r="F2497" s="153">
        <v>0.57499999999999996</v>
      </c>
      <c r="G2497" s="153">
        <v>0.57499999999999996</v>
      </c>
      <c r="H2497" s="153">
        <v>0.57499999999999996</v>
      </c>
      <c r="I2497" s="153">
        <v>0.57499999999999996</v>
      </c>
    </row>
    <row r="2498" spans="1:9" ht="15.75">
      <c r="A2498" s="155">
        <v>2490</v>
      </c>
      <c r="B2498" s="155" t="s">
        <v>1337</v>
      </c>
      <c r="C2498" s="154">
        <v>105.55555555555556</v>
      </c>
      <c r="D2498" s="153">
        <v>3.7894736842105266E-2</v>
      </c>
      <c r="E2498" s="153">
        <v>3.7894736842105266E-2</v>
      </c>
      <c r="F2498" s="153">
        <v>3.7894736842105266E-2</v>
      </c>
      <c r="G2498" s="153">
        <v>3.7894736842105266E-2</v>
      </c>
      <c r="H2498" s="153">
        <v>3.7894736842105266E-2</v>
      </c>
      <c r="I2498" s="153">
        <v>0</v>
      </c>
    </row>
    <row r="2499" spans="1:9" ht="15.75">
      <c r="A2499" s="155">
        <v>2491</v>
      </c>
      <c r="B2499" s="155" t="s">
        <v>1336</v>
      </c>
      <c r="C2499" s="154">
        <v>200</v>
      </c>
      <c r="D2499" s="153">
        <v>0.8</v>
      </c>
      <c r="E2499" s="153">
        <v>0.8</v>
      </c>
      <c r="F2499" s="153">
        <v>0.8</v>
      </c>
      <c r="G2499" s="153">
        <v>0.8</v>
      </c>
      <c r="H2499" s="153">
        <v>0.8</v>
      </c>
      <c r="I2499" s="153">
        <v>0</v>
      </c>
    </row>
    <row r="2500" spans="1:9" ht="15.75">
      <c r="A2500" s="155">
        <v>2492</v>
      </c>
      <c r="B2500" s="155" t="s">
        <v>1335</v>
      </c>
      <c r="C2500" s="154">
        <v>400</v>
      </c>
      <c r="D2500" s="153">
        <v>0.82499999999999996</v>
      </c>
      <c r="E2500" s="153">
        <v>1.02</v>
      </c>
      <c r="F2500" s="153">
        <v>1.02</v>
      </c>
      <c r="G2500" s="153">
        <v>1.0382</v>
      </c>
      <c r="H2500" s="153">
        <v>0.95799999999999996</v>
      </c>
      <c r="I2500" s="153">
        <v>0</v>
      </c>
    </row>
    <row r="2501" spans="1:9" ht="15.75">
      <c r="A2501" s="155">
        <v>2493</v>
      </c>
      <c r="B2501" s="155" t="s">
        <v>1334</v>
      </c>
      <c r="C2501" s="154">
        <v>105.55555555555556</v>
      </c>
      <c r="D2501" s="153">
        <v>1.023157894736842</v>
      </c>
      <c r="E2501" s="153">
        <v>1.023157894736842</v>
      </c>
      <c r="F2501" s="153">
        <v>1.023157894736842</v>
      </c>
      <c r="G2501" s="153">
        <v>1.023157894736842</v>
      </c>
      <c r="H2501" s="153">
        <v>1.023157894736842</v>
      </c>
      <c r="I2501" s="153">
        <v>1.023157894736842</v>
      </c>
    </row>
    <row r="2502" spans="1:9" ht="15.75">
      <c r="A2502" s="155">
        <v>2494</v>
      </c>
      <c r="B2502" s="155" t="s">
        <v>1333</v>
      </c>
      <c r="C2502" s="154">
        <v>250</v>
      </c>
      <c r="D2502" s="153">
        <v>1.28064</v>
      </c>
      <c r="E2502" s="153">
        <v>1.36704</v>
      </c>
      <c r="F2502" s="153">
        <v>1.3747199999999999</v>
      </c>
      <c r="G2502" s="153">
        <v>1.4079999999999999</v>
      </c>
      <c r="H2502" s="153">
        <v>1.3728</v>
      </c>
      <c r="I2502" s="153">
        <v>0</v>
      </c>
    </row>
    <row r="2503" spans="1:9" ht="15.75">
      <c r="A2503" s="155">
        <v>2495</v>
      </c>
      <c r="B2503" s="155" t="s">
        <v>1332</v>
      </c>
      <c r="C2503" s="154">
        <v>116</v>
      </c>
      <c r="D2503" s="153">
        <v>1.0586206896551724</v>
      </c>
      <c r="E2503" s="153">
        <v>0.95517241379310347</v>
      </c>
      <c r="F2503" s="153">
        <v>1.1344827586206896</v>
      </c>
      <c r="G2503" s="153">
        <v>0.94482758620689655</v>
      </c>
      <c r="H2503" s="153">
        <v>0.79999999999999993</v>
      </c>
      <c r="I2503" s="153">
        <v>0.93103448275862066</v>
      </c>
    </row>
    <row r="2504" spans="1:9" ht="15.75">
      <c r="A2504" s="155">
        <v>2496</v>
      </c>
      <c r="B2504" s="155" t="s">
        <v>1331</v>
      </c>
      <c r="C2504" s="154">
        <v>75.555555555555557</v>
      </c>
      <c r="D2504" s="153">
        <v>0.31764705882352939</v>
      </c>
      <c r="E2504" s="153">
        <v>0.31764705882352939</v>
      </c>
      <c r="F2504" s="153">
        <v>0.55588235294117649</v>
      </c>
      <c r="G2504" s="153">
        <v>0.59558823529411764</v>
      </c>
      <c r="H2504" s="153">
        <v>0.59558823529411764</v>
      </c>
      <c r="I2504" s="153">
        <v>0.59558823529411764</v>
      </c>
    </row>
    <row r="2505" spans="1:9" ht="15.75">
      <c r="A2505" s="155">
        <v>2497</v>
      </c>
      <c r="B2505" s="155" t="s">
        <v>1204</v>
      </c>
      <c r="C2505" s="154">
        <v>166.67</v>
      </c>
      <c r="D2505" s="153">
        <v>0.80000000000000016</v>
      </c>
      <c r="E2505" s="153">
        <v>0.80000000000000016</v>
      </c>
      <c r="F2505" s="153">
        <v>0.80000000000000016</v>
      </c>
      <c r="G2505" s="153">
        <v>0.80000000000000016</v>
      </c>
      <c r="H2505" s="153">
        <v>0.80000000000000016</v>
      </c>
      <c r="I2505" s="153">
        <v>0</v>
      </c>
    </row>
    <row r="2506" spans="1:9" ht="15.75">
      <c r="A2506" s="155">
        <v>2498</v>
      </c>
      <c r="B2506" s="155" t="s">
        <v>1221</v>
      </c>
      <c r="C2506" s="154">
        <v>139</v>
      </c>
      <c r="D2506" s="153">
        <v>1.1510791366906474</v>
      </c>
      <c r="E2506" s="153">
        <v>1.4100719424460431</v>
      </c>
      <c r="F2506" s="153">
        <v>1.4920863309352519</v>
      </c>
      <c r="G2506" s="153">
        <v>1.4935251798561151</v>
      </c>
      <c r="H2506" s="153">
        <v>1.3237410071942446</v>
      </c>
      <c r="I2506" s="153">
        <v>1.1453237410071941</v>
      </c>
    </row>
    <row r="2507" spans="1:9" ht="15.75">
      <c r="A2507" s="155">
        <v>2499</v>
      </c>
      <c r="B2507" s="155" t="s">
        <v>1330</v>
      </c>
      <c r="C2507" s="154">
        <v>123.33</v>
      </c>
      <c r="D2507" s="153">
        <v>1.0038109138084812</v>
      </c>
      <c r="E2507" s="153">
        <v>1.1481391388956459</v>
      </c>
      <c r="F2507" s="153">
        <v>1.1935457715073379</v>
      </c>
      <c r="G2507" s="153">
        <v>1.2421957350198654</v>
      </c>
      <c r="H2507" s="153">
        <v>1.2146274223627667</v>
      </c>
      <c r="I2507" s="153">
        <v>1.1108408335360416</v>
      </c>
    </row>
    <row r="2508" spans="1:9" ht="15.75">
      <c r="A2508" s="155">
        <v>2500</v>
      </c>
      <c r="B2508" s="155" t="s">
        <v>1329</v>
      </c>
      <c r="C2508" s="154">
        <v>77.777777777777771</v>
      </c>
      <c r="D2508" s="153">
        <v>0.86142857142857154</v>
      </c>
      <c r="E2508" s="153">
        <v>0.86142857142857154</v>
      </c>
      <c r="F2508" s="153">
        <v>0.86142857142857154</v>
      </c>
      <c r="G2508" s="153">
        <v>0.86142857142857154</v>
      </c>
      <c r="H2508" s="153">
        <v>0.86142857142857154</v>
      </c>
      <c r="I2508" s="153">
        <v>0.86142857142857154</v>
      </c>
    </row>
    <row r="2509" spans="1:9" ht="15.75">
      <c r="A2509" s="155">
        <v>2501</v>
      </c>
      <c r="B2509" s="155" t="s">
        <v>1328</v>
      </c>
      <c r="C2509" s="154">
        <v>133.33000000000001</v>
      </c>
      <c r="D2509" s="153">
        <v>1.3050326258156453</v>
      </c>
      <c r="E2509" s="153">
        <v>1.1850296257406434</v>
      </c>
      <c r="F2509" s="153">
        <v>0.79999999999999993</v>
      </c>
      <c r="G2509" s="153">
        <v>1.3050326258156453</v>
      </c>
      <c r="H2509" s="153">
        <v>1.3950348758718967</v>
      </c>
      <c r="I2509" s="153">
        <v>1.5600390009750242</v>
      </c>
    </row>
    <row r="2510" spans="1:9" ht="15.75">
      <c r="A2510" s="155">
        <v>2502</v>
      </c>
      <c r="B2510" s="155" t="s">
        <v>1327</v>
      </c>
      <c r="C2510" s="154">
        <v>80</v>
      </c>
      <c r="D2510" s="153">
        <v>0.13750000000000001</v>
      </c>
      <c r="E2510" s="153">
        <v>0.13750000000000001</v>
      </c>
      <c r="F2510" s="153">
        <v>0.23749999999999999</v>
      </c>
      <c r="G2510" s="153">
        <v>0.25</v>
      </c>
      <c r="H2510" s="153">
        <v>0.25</v>
      </c>
      <c r="I2510" s="153">
        <v>0</v>
      </c>
    </row>
    <row r="2511" spans="1:9" ht="15.75">
      <c r="A2511" s="155">
        <v>2503</v>
      </c>
      <c r="B2511" s="155" t="s">
        <v>1326</v>
      </c>
      <c r="C2511" s="154">
        <v>388.89</v>
      </c>
      <c r="D2511" s="153">
        <v>0.8</v>
      </c>
      <c r="E2511" s="153">
        <v>0.8</v>
      </c>
      <c r="F2511" s="153">
        <v>0.8</v>
      </c>
      <c r="G2511" s="153">
        <v>0.8</v>
      </c>
      <c r="H2511" s="153">
        <v>0.8</v>
      </c>
      <c r="I2511" s="153">
        <v>0</v>
      </c>
    </row>
    <row r="2512" spans="1:9" ht="15.75">
      <c r="A2512" s="155">
        <v>2504</v>
      </c>
      <c r="B2512" s="155" t="s">
        <v>1325</v>
      </c>
      <c r="C2512" s="154">
        <v>70.888888888888886</v>
      </c>
      <c r="D2512" s="153">
        <v>0.94514106583072099</v>
      </c>
      <c r="E2512" s="153">
        <v>0.95924764890282133</v>
      </c>
      <c r="F2512" s="153">
        <v>0.95924764890282133</v>
      </c>
      <c r="G2512" s="153">
        <v>0.95924764890282133</v>
      </c>
      <c r="H2512" s="153">
        <v>0.95924764890282133</v>
      </c>
      <c r="I2512" s="153">
        <v>0.95924764890282133</v>
      </c>
    </row>
    <row r="2513" spans="1:9" ht="15.75">
      <c r="A2513" s="155">
        <v>2505</v>
      </c>
      <c r="B2513" s="155" t="s">
        <v>1324</v>
      </c>
      <c r="C2513" s="154">
        <v>72.222222222222214</v>
      </c>
      <c r="D2513" s="153">
        <v>0</v>
      </c>
      <c r="E2513" s="153">
        <v>0</v>
      </c>
      <c r="F2513" s="153">
        <v>8.307692307692309E-2</v>
      </c>
      <c r="G2513" s="153">
        <v>8.307692307692309E-2</v>
      </c>
      <c r="H2513" s="153">
        <v>8.307692307692309E-2</v>
      </c>
      <c r="I2513" s="153">
        <v>8.307692307692309E-2</v>
      </c>
    </row>
    <row r="2514" spans="1:9" ht="15.75">
      <c r="A2514" s="155">
        <v>2506</v>
      </c>
      <c r="B2514" s="155" t="s">
        <v>1323</v>
      </c>
      <c r="C2514" s="154">
        <v>105.55555555555556</v>
      </c>
      <c r="D2514" s="153">
        <v>1.3642105263157895</v>
      </c>
      <c r="E2514" s="153">
        <v>1.3642105263157895</v>
      </c>
      <c r="F2514" s="153">
        <v>1.3642105263157895</v>
      </c>
      <c r="G2514" s="153">
        <v>1.5252631578947369</v>
      </c>
      <c r="H2514" s="153">
        <v>1.6768421052631579</v>
      </c>
      <c r="I2514" s="153">
        <v>0</v>
      </c>
    </row>
    <row r="2515" spans="1:9" ht="15.75">
      <c r="A2515" s="155">
        <v>2507</v>
      </c>
      <c r="B2515" s="155" t="s">
        <v>1322</v>
      </c>
      <c r="C2515" s="154">
        <v>94.444444444444443</v>
      </c>
      <c r="D2515" s="153">
        <v>1.2811764705882354</v>
      </c>
      <c r="E2515" s="153">
        <v>1.3870588235294117</v>
      </c>
      <c r="F2515" s="153">
        <v>1.3870588235294117</v>
      </c>
      <c r="G2515" s="153">
        <v>1.3870588235294117</v>
      </c>
      <c r="H2515" s="153">
        <v>1.3870588235294117</v>
      </c>
      <c r="I2515" s="153">
        <v>0</v>
      </c>
    </row>
    <row r="2516" spans="1:9" ht="15.75">
      <c r="A2516" s="155">
        <v>2508</v>
      </c>
      <c r="B2516" s="155" t="s">
        <v>1321</v>
      </c>
      <c r="C2516" s="154">
        <v>178</v>
      </c>
      <c r="D2516" s="153">
        <v>0.8</v>
      </c>
      <c r="E2516" s="153">
        <v>0.8</v>
      </c>
      <c r="F2516" s="153">
        <v>0.8</v>
      </c>
      <c r="G2516" s="153">
        <v>0.8</v>
      </c>
      <c r="H2516" s="153">
        <v>0.8</v>
      </c>
      <c r="I2516" s="153">
        <v>0.8</v>
      </c>
    </row>
    <row r="2517" spans="1:9" ht="15.75">
      <c r="A2517" s="155">
        <v>2509</v>
      </c>
      <c r="B2517" s="155" t="s">
        <v>1320</v>
      </c>
      <c r="C2517" s="154">
        <v>133</v>
      </c>
      <c r="D2517" s="153">
        <v>1.0163157894736841</v>
      </c>
      <c r="E2517" s="153">
        <v>1.0211278195488722</v>
      </c>
      <c r="F2517" s="153">
        <v>0.94293233082706762</v>
      </c>
      <c r="G2517" s="153">
        <v>0.94413533834586461</v>
      </c>
      <c r="H2517" s="153">
        <v>1.070451127819549</v>
      </c>
      <c r="I2517" s="153">
        <v>1.0331578947368421</v>
      </c>
    </row>
    <row r="2518" spans="1:9" ht="15.75">
      <c r="A2518" s="155">
        <v>2510</v>
      </c>
      <c r="B2518" s="155" t="s">
        <v>1319</v>
      </c>
      <c r="C2518" s="154">
        <v>100</v>
      </c>
      <c r="D2518" s="153">
        <v>1.2</v>
      </c>
      <c r="E2518" s="153">
        <v>1.8</v>
      </c>
      <c r="F2518" s="153">
        <v>1.8</v>
      </c>
      <c r="G2518" s="153">
        <v>1.8</v>
      </c>
      <c r="H2518" s="153">
        <v>2.31</v>
      </c>
      <c r="I2518" s="153">
        <v>0</v>
      </c>
    </row>
    <row r="2519" spans="1:9" ht="15.75">
      <c r="A2519" s="155">
        <v>2511</v>
      </c>
      <c r="B2519" s="155" t="s">
        <v>1318</v>
      </c>
      <c r="C2519" s="154">
        <v>77.777777777777771</v>
      </c>
      <c r="D2519" s="153">
        <v>0.28285714285714286</v>
      </c>
      <c r="E2519" s="153">
        <v>0.28285714285714286</v>
      </c>
      <c r="F2519" s="153">
        <v>0.28285714285714286</v>
      </c>
      <c r="G2519" s="153">
        <v>0.28285714285714286</v>
      </c>
      <c r="H2519" s="153">
        <v>0.28285714285714286</v>
      </c>
      <c r="I2519" s="153">
        <v>0.28285714285714286</v>
      </c>
    </row>
    <row r="2520" spans="1:9" ht="15.75">
      <c r="A2520" s="155">
        <v>2512</v>
      </c>
      <c r="B2520" s="155" t="s">
        <v>1317</v>
      </c>
      <c r="C2520" s="154">
        <v>111</v>
      </c>
      <c r="D2520" s="153">
        <v>1.1312612612612611</v>
      </c>
      <c r="E2520" s="153">
        <v>1.3705405405405404</v>
      </c>
      <c r="F2520" s="153">
        <v>1.4094594594594594</v>
      </c>
      <c r="G2520" s="153">
        <v>1.2436936936936938</v>
      </c>
      <c r="H2520" s="153">
        <v>1.2797297297297299</v>
      </c>
      <c r="I2520" s="153">
        <v>1.5074774774774775</v>
      </c>
    </row>
    <row r="2521" spans="1:9" ht="15.75">
      <c r="A2521" s="155">
        <v>2513</v>
      </c>
      <c r="B2521" s="155" t="s">
        <v>1316</v>
      </c>
      <c r="C2521" s="154">
        <v>188.89</v>
      </c>
      <c r="D2521" s="153">
        <v>0.84583620096352385</v>
      </c>
      <c r="E2521" s="153">
        <v>0.8</v>
      </c>
      <c r="F2521" s="153">
        <v>0.8</v>
      </c>
      <c r="G2521" s="153">
        <v>0.8</v>
      </c>
      <c r="H2521" s="153">
        <v>0.8</v>
      </c>
      <c r="I2521" s="153">
        <v>0</v>
      </c>
    </row>
    <row r="2522" spans="1:9" ht="15.75">
      <c r="A2522" s="155">
        <v>2514</v>
      </c>
      <c r="B2522" s="155" t="s">
        <v>1315</v>
      </c>
      <c r="C2522" s="154">
        <v>388.89</v>
      </c>
      <c r="D2522" s="153">
        <v>0.8</v>
      </c>
      <c r="E2522" s="153">
        <v>0.8</v>
      </c>
      <c r="F2522" s="153">
        <v>0.8</v>
      </c>
      <c r="G2522" s="153">
        <v>0.8</v>
      </c>
      <c r="H2522" s="153">
        <v>0.8</v>
      </c>
      <c r="I2522" s="153">
        <v>0</v>
      </c>
    </row>
    <row r="2523" spans="1:9" ht="15.75">
      <c r="A2523" s="155">
        <v>2515</v>
      </c>
      <c r="B2523" s="155" t="s">
        <v>1314</v>
      </c>
      <c r="C2523" s="154">
        <v>105.55555555555556</v>
      </c>
      <c r="D2523" s="153">
        <v>0.8242105263157895</v>
      </c>
      <c r="E2523" s="153">
        <v>0.8242105263157895</v>
      </c>
      <c r="F2523" s="153">
        <v>0.8242105263157895</v>
      </c>
      <c r="G2523" s="153">
        <v>0.8242105263157895</v>
      </c>
      <c r="H2523" s="153">
        <v>0.8242105263157895</v>
      </c>
      <c r="I2523" s="153">
        <v>0.8242105263157895</v>
      </c>
    </row>
    <row r="2524" spans="1:9" ht="15.75">
      <c r="A2524" s="155">
        <v>2516</v>
      </c>
      <c r="B2524" s="155" t="s">
        <v>1313</v>
      </c>
      <c r="C2524" s="154">
        <v>72.222222222222214</v>
      </c>
      <c r="D2524" s="153">
        <v>0.74769230769230777</v>
      </c>
      <c r="E2524" s="153">
        <v>0.74769230769230777</v>
      </c>
      <c r="F2524" s="153">
        <v>0.74769230769230777</v>
      </c>
      <c r="G2524" s="153">
        <v>0.74769230769230777</v>
      </c>
      <c r="H2524" s="153">
        <v>0.74769230769230777</v>
      </c>
      <c r="I2524" s="153">
        <v>0.74769230769230777</v>
      </c>
    </row>
    <row r="2525" spans="1:9" ht="15.75">
      <c r="A2525" s="155">
        <v>2517</v>
      </c>
      <c r="B2525" s="155" t="s">
        <v>1312</v>
      </c>
      <c r="C2525" s="154">
        <v>105.55555555555556</v>
      </c>
      <c r="D2525" s="153">
        <v>0.74842105263157899</v>
      </c>
      <c r="E2525" s="153">
        <v>0.74842105263157899</v>
      </c>
      <c r="F2525" s="153">
        <v>0.74842105263157899</v>
      </c>
      <c r="G2525" s="153">
        <v>0.74842105263157899</v>
      </c>
      <c r="H2525" s="153">
        <v>0.74842105263157899</v>
      </c>
      <c r="I2525" s="153">
        <v>0</v>
      </c>
    </row>
    <row r="2526" spans="1:9" ht="15.75">
      <c r="A2526" s="155">
        <v>2518</v>
      </c>
      <c r="B2526" s="155" t="s">
        <v>1311</v>
      </c>
      <c r="C2526" s="154">
        <v>166.67</v>
      </c>
      <c r="D2526" s="153">
        <v>0.80000000000000016</v>
      </c>
      <c r="E2526" s="153">
        <v>0.80000000000000016</v>
      </c>
      <c r="F2526" s="153">
        <v>0.80000000000000016</v>
      </c>
      <c r="G2526" s="153">
        <v>0.80000000000000016</v>
      </c>
      <c r="H2526" s="153">
        <v>0.80000000000000016</v>
      </c>
      <c r="I2526" s="153">
        <v>0.80000000000000016</v>
      </c>
    </row>
    <row r="2527" spans="1:9" ht="15.75">
      <c r="A2527" s="155">
        <v>2519</v>
      </c>
      <c r="B2527" s="155" t="s">
        <v>1310</v>
      </c>
      <c r="C2527" s="154">
        <v>222.22</v>
      </c>
      <c r="D2527" s="153">
        <v>0.8</v>
      </c>
      <c r="E2527" s="153">
        <v>0.8</v>
      </c>
      <c r="F2527" s="153">
        <v>0.8</v>
      </c>
      <c r="G2527" s="153">
        <v>0.8</v>
      </c>
      <c r="H2527" s="153">
        <v>0.8</v>
      </c>
      <c r="I2527" s="153">
        <v>0.8</v>
      </c>
    </row>
    <row r="2528" spans="1:9" ht="15.75">
      <c r="A2528" s="155">
        <v>2520</v>
      </c>
      <c r="B2528" s="155" t="s">
        <v>1309</v>
      </c>
      <c r="C2528" s="154">
        <v>105.55555555555556</v>
      </c>
      <c r="D2528" s="153">
        <v>0.93789473684210523</v>
      </c>
      <c r="E2528" s="153">
        <v>0.94736842105263153</v>
      </c>
      <c r="F2528" s="153">
        <v>1.0421052631578946</v>
      </c>
      <c r="G2528" s="153">
        <v>1.0421052631578946</v>
      </c>
      <c r="H2528" s="153">
        <v>1.0421052631578946</v>
      </c>
      <c r="I2528" s="153">
        <v>0</v>
      </c>
    </row>
    <row r="2529" spans="1:9" ht="15.75">
      <c r="A2529" s="155">
        <v>2521</v>
      </c>
      <c r="B2529" s="155" t="s">
        <v>1308</v>
      </c>
      <c r="C2529" s="154">
        <v>400</v>
      </c>
      <c r="D2529" s="153">
        <v>0.81200000000000006</v>
      </c>
      <c r="E2529" s="153">
        <v>0.80200000000000005</v>
      </c>
      <c r="F2529" s="153">
        <v>0.8</v>
      </c>
      <c r="G2529" s="153">
        <v>0.92500000000000004</v>
      </c>
      <c r="H2529" s="153">
        <v>0.92500000000000004</v>
      </c>
      <c r="I2529" s="153">
        <v>0.9</v>
      </c>
    </row>
    <row r="2530" spans="1:9" ht="15.75">
      <c r="A2530" s="155">
        <v>2522</v>
      </c>
      <c r="B2530" s="155" t="s">
        <v>1307</v>
      </c>
      <c r="C2530" s="154">
        <v>72.22</v>
      </c>
      <c r="D2530" s="153">
        <v>0.5538631957906397</v>
      </c>
      <c r="E2530" s="153">
        <v>0.5538631957906397</v>
      </c>
      <c r="F2530" s="153">
        <v>0.5538631957906397</v>
      </c>
      <c r="G2530" s="153">
        <v>0</v>
      </c>
      <c r="H2530" s="153">
        <v>0.5538631957906397</v>
      </c>
      <c r="I2530" s="153">
        <v>0.5538631957906397</v>
      </c>
    </row>
    <row r="2531" spans="1:9" ht="15.75">
      <c r="A2531" s="155">
        <v>2523</v>
      </c>
      <c r="B2531" s="155" t="s">
        <v>1306</v>
      </c>
      <c r="C2531" s="154">
        <v>105.55555555555556</v>
      </c>
      <c r="D2531" s="153">
        <v>1.2505263157894737</v>
      </c>
      <c r="E2531" s="153">
        <v>1.2978947368421052</v>
      </c>
      <c r="F2531" s="153">
        <v>1.2978947368421052</v>
      </c>
      <c r="G2531" s="153">
        <v>1.3926315789473684</v>
      </c>
      <c r="H2531" s="153">
        <v>1.3926315789473684</v>
      </c>
      <c r="I2531" s="153">
        <v>0</v>
      </c>
    </row>
    <row r="2532" spans="1:9" ht="15.75">
      <c r="A2532" s="155">
        <v>2524</v>
      </c>
      <c r="B2532" s="155" t="s">
        <v>1092</v>
      </c>
      <c r="C2532" s="154">
        <v>77.777777777777771</v>
      </c>
      <c r="D2532" s="153">
        <v>0.6428571428571429</v>
      </c>
      <c r="E2532" s="153">
        <v>0.73285714285714287</v>
      </c>
      <c r="F2532" s="153">
        <v>0.73285714285714287</v>
      </c>
      <c r="G2532" s="153">
        <v>0.73285714285714287</v>
      </c>
      <c r="H2532" s="153">
        <v>0.79714285714285715</v>
      </c>
      <c r="I2532" s="153">
        <v>0</v>
      </c>
    </row>
    <row r="2533" spans="1:9" ht="15.75">
      <c r="A2533" s="155">
        <v>2525</v>
      </c>
      <c r="B2533" s="155" t="s">
        <v>1305</v>
      </c>
      <c r="C2533" s="154">
        <v>164.2</v>
      </c>
      <c r="D2533" s="153">
        <v>0.80000000000000016</v>
      </c>
      <c r="E2533" s="153">
        <v>0.80000000000000016</v>
      </c>
      <c r="F2533" s="153">
        <v>0.80000000000000016</v>
      </c>
      <c r="G2533" s="153">
        <v>0.80000000000000016</v>
      </c>
      <c r="H2533" s="153">
        <v>0.80000000000000016</v>
      </c>
      <c r="I2533" s="153">
        <v>0.80000000000000016</v>
      </c>
    </row>
    <row r="2534" spans="1:9" ht="15.75">
      <c r="A2534" s="155">
        <v>2526</v>
      </c>
      <c r="B2534" s="155" t="s">
        <v>1304</v>
      </c>
      <c r="C2534" s="154">
        <v>133.33000000000001</v>
      </c>
      <c r="D2534" s="153">
        <v>0.79999999999999993</v>
      </c>
      <c r="E2534" s="153">
        <v>0.79999999999999993</v>
      </c>
      <c r="F2534" s="153">
        <v>0.79999999999999993</v>
      </c>
      <c r="G2534" s="153">
        <v>0.79999999999999993</v>
      </c>
      <c r="H2534" s="153">
        <v>0.79999999999999993</v>
      </c>
      <c r="I2534" s="153">
        <v>0.79999999999999993</v>
      </c>
    </row>
    <row r="2535" spans="1:9" ht="15.75">
      <c r="A2535" s="155">
        <v>2527</v>
      </c>
      <c r="B2535" s="155" t="s">
        <v>1303</v>
      </c>
      <c r="C2535" s="154">
        <v>192</v>
      </c>
      <c r="D2535" s="153">
        <v>0.93125000000000002</v>
      </c>
      <c r="E2535" s="153">
        <v>0.86187499999999995</v>
      </c>
      <c r="F2535" s="153">
        <v>0.91125</v>
      </c>
      <c r="G2535" s="153">
        <v>0.79999999999999993</v>
      </c>
      <c r="H2535" s="153">
        <v>0.953125</v>
      </c>
      <c r="I2535" s="153">
        <v>0.9375</v>
      </c>
    </row>
    <row r="2536" spans="1:9" ht="15.75">
      <c r="A2536" s="155">
        <v>2528</v>
      </c>
      <c r="B2536" s="155" t="s">
        <v>1302</v>
      </c>
      <c r="C2536" s="154">
        <v>126</v>
      </c>
      <c r="D2536" s="153">
        <v>1.6984126984126984</v>
      </c>
      <c r="E2536" s="153">
        <v>1.3809523809523809</v>
      </c>
      <c r="F2536" s="153">
        <v>1.1841269841269841</v>
      </c>
      <c r="G2536" s="153">
        <v>1.1746031746031746</v>
      </c>
      <c r="H2536" s="153">
        <v>1.0793650793650793</v>
      </c>
      <c r="I2536" s="153">
        <v>1.2222222222222223</v>
      </c>
    </row>
    <row r="2537" spans="1:9" ht="15.75">
      <c r="A2537" s="155">
        <v>2529</v>
      </c>
      <c r="B2537" s="155" t="s">
        <v>1301</v>
      </c>
      <c r="C2537" s="154">
        <v>198</v>
      </c>
      <c r="D2537" s="153">
        <v>0.8</v>
      </c>
      <c r="E2537" s="153">
        <v>0.8</v>
      </c>
      <c r="F2537" s="153">
        <v>0.8</v>
      </c>
      <c r="G2537" s="153">
        <v>0.8</v>
      </c>
      <c r="H2537" s="153">
        <v>0.8</v>
      </c>
      <c r="I2537" s="153">
        <v>0.8</v>
      </c>
    </row>
    <row r="2538" spans="1:9" ht="15.75">
      <c r="A2538" s="155">
        <v>2530</v>
      </c>
      <c r="B2538" s="155" t="s">
        <v>1300</v>
      </c>
      <c r="C2538" s="154">
        <v>400</v>
      </c>
      <c r="D2538" s="153">
        <v>0.8</v>
      </c>
      <c r="E2538" s="153">
        <v>0.8</v>
      </c>
      <c r="F2538" s="153">
        <v>0.8</v>
      </c>
      <c r="G2538" s="153">
        <v>0.8</v>
      </c>
      <c r="H2538" s="153">
        <v>0.8</v>
      </c>
      <c r="I2538" s="153">
        <v>0</v>
      </c>
    </row>
    <row r="2539" spans="1:9" ht="15.75">
      <c r="A2539" s="155">
        <v>2531</v>
      </c>
      <c r="B2539" s="155" t="s">
        <v>1299</v>
      </c>
      <c r="C2539" s="154">
        <v>208.88</v>
      </c>
      <c r="D2539" s="153">
        <v>0.8</v>
      </c>
      <c r="E2539" s="153">
        <v>0.8</v>
      </c>
      <c r="F2539" s="153">
        <v>0.8</v>
      </c>
      <c r="G2539" s="153">
        <v>0.8</v>
      </c>
      <c r="H2539" s="153">
        <v>0.8</v>
      </c>
      <c r="I2539" s="153">
        <v>0.8</v>
      </c>
    </row>
    <row r="2540" spans="1:9" ht="15.75">
      <c r="A2540" s="155">
        <v>2532</v>
      </c>
      <c r="B2540" s="155" t="s">
        <v>1298</v>
      </c>
      <c r="C2540" s="154">
        <v>133</v>
      </c>
      <c r="D2540" s="153">
        <v>1.263157894736842</v>
      </c>
      <c r="E2540" s="153">
        <v>1.3443609022556391</v>
      </c>
      <c r="F2540" s="153">
        <v>1.3443609022556391</v>
      </c>
      <c r="G2540" s="153">
        <v>0.94375939849624058</v>
      </c>
      <c r="H2540" s="153">
        <v>1.2162406015037592</v>
      </c>
      <c r="I2540" s="153">
        <v>0</v>
      </c>
    </row>
    <row r="2541" spans="1:9" ht="15.75">
      <c r="A2541" s="155">
        <v>2533</v>
      </c>
      <c r="B2541" s="155" t="s">
        <v>1297</v>
      </c>
      <c r="C2541" s="154">
        <v>222.22</v>
      </c>
      <c r="D2541" s="153">
        <v>0.8</v>
      </c>
      <c r="E2541" s="153">
        <v>0.8</v>
      </c>
      <c r="F2541" s="153">
        <v>0.8</v>
      </c>
      <c r="G2541" s="153">
        <v>0.8</v>
      </c>
      <c r="H2541" s="153">
        <v>0.87750877508775094</v>
      </c>
      <c r="I2541" s="153">
        <v>0.90882908829088294</v>
      </c>
    </row>
    <row r="2542" spans="1:9" ht="15.75">
      <c r="A2542" s="155">
        <v>2534</v>
      </c>
      <c r="B2542" s="155" t="s">
        <v>1296</v>
      </c>
      <c r="C2542" s="154">
        <v>132</v>
      </c>
      <c r="D2542" s="153">
        <v>0.79999999999999993</v>
      </c>
      <c r="E2542" s="153">
        <v>1.25</v>
      </c>
      <c r="F2542" s="153">
        <v>1.2272727272727273</v>
      </c>
      <c r="G2542" s="153">
        <v>1.2272727272727273</v>
      </c>
      <c r="H2542" s="153">
        <v>1.5909090909090908</v>
      </c>
      <c r="I2542" s="153">
        <v>0.97727272727272729</v>
      </c>
    </row>
    <row r="2543" spans="1:9" ht="15.75">
      <c r="A2543" s="155">
        <v>2535</v>
      </c>
      <c r="B2543" s="155" t="s">
        <v>1295</v>
      </c>
      <c r="C2543" s="154">
        <v>88.888888888888886</v>
      </c>
      <c r="D2543" s="153">
        <v>0.68625000000000003</v>
      </c>
      <c r="E2543" s="153">
        <v>0.72</v>
      </c>
      <c r="F2543" s="153">
        <v>0.72</v>
      </c>
      <c r="G2543" s="153">
        <v>0.75375000000000003</v>
      </c>
      <c r="H2543" s="153">
        <v>0.78749999999999998</v>
      </c>
      <c r="I2543" s="153">
        <v>0.88875000000000004</v>
      </c>
    </row>
    <row r="2544" spans="1:9" ht="15.75">
      <c r="A2544" s="155">
        <v>2536</v>
      </c>
      <c r="B2544" s="155" t="s">
        <v>1294</v>
      </c>
      <c r="C2544" s="154">
        <v>150</v>
      </c>
      <c r="D2544" s="153">
        <v>0.8</v>
      </c>
      <c r="E2544" s="153">
        <v>0.8</v>
      </c>
      <c r="F2544" s="153">
        <v>0.82666666666666666</v>
      </c>
      <c r="G2544" s="153">
        <v>0.88</v>
      </c>
      <c r="H2544" s="153">
        <v>0.84</v>
      </c>
      <c r="I2544" s="153">
        <v>0.8</v>
      </c>
    </row>
    <row r="2545" spans="1:9" ht="15.75">
      <c r="A2545" s="155">
        <v>2537</v>
      </c>
      <c r="B2545" s="155" t="s">
        <v>1293</v>
      </c>
      <c r="C2545" s="154">
        <v>233.33</v>
      </c>
      <c r="D2545" s="153">
        <v>0.79999999999999993</v>
      </c>
      <c r="E2545" s="153">
        <v>0.79999999999999993</v>
      </c>
      <c r="F2545" s="153">
        <v>0.79999999999999993</v>
      </c>
      <c r="G2545" s="153">
        <v>0.79999999999999993</v>
      </c>
      <c r="H2545" s="153">
        <v>0.79999999999999993</v>
      </c>
      <c r="I2545" s="153">
        <v>0.79999999999999993</v>
      </c>
    </row>
    <row r="2546" spans="1:9" ht="15.75">
      <c r="A2546" s="155">
        <v>2538</v>
      </c>
      <c r="B2546" s="155" t="s">
        <v>1292</v>
      </c>
      <c r="C2546" s="154">
        <v>150</v>
      </c>
      <c r="D2546" s="153">
        <v>0.8</v>
      </c>
      <c r="E2546" s="153">
        <v>0.8</v>
      </c>
      <c r="F2546" s="153">
        <v>0.8</v>
      </c>
      <c r="G2546" s="153">
        <v>0.8</v>
      </c>
      <c r="H2546" s="153">
        <v>0.8</v>
      </c>
      <c r="I2546" s="153">
        <v>0.8</v>
      </c>
    </row>
    <row r="2547" spans="1:9" ht="15.75">
      <c r="A2547" s="155">
        <v>2539</v>
      </c>
      <c r="B2547" s="155" t="s">
        <v>1290</v>
      </c>
      <c r="C2547" s="154">
        <v>77.777777777777771</v>
      </c>
      <c r="D2547" s="153">
        <v>1.3114285714285716</v>
      </c>
      <c r="E2547" s="153">
        <v>1.3114285714285716</v>
      </c>
      <c r="F2547" s="153">
        <v>1.3114285714285716</v>
      </c>
      <c r="G2547" s="153">
        <v>1.3757142857142859</v>
      </c>
      <c r="H2547" s="153">
        <v>1.3757142857142859</v>
      </c>
      <c r="I2547" s="153">
        <v>1.3757142857142859</v>
      </c>
    </row>
    <row r="2548" spans="1:9" ht="15.75">
      <c r="A2548" s="155">
        <v>2540</v>
      </c>
      <c r="B2548" s="155" t="s">
        <v>1289</v>
      </c>
      <c r="C2548" s="154">
        <v>77.777777777777771</v>
      </c>
      <c r="D2548" s="153">
        <v>1.4528571428571431</v>
      </c>
      <c r="E2548" s="153">
        <v>1.4528571428571431</v>
      </c>
      <c r="F2548" s="153">
        <v>1.5557142857142858</v>
      </c>
      <c r="G2548" s="153">
        <v>1.5557142857142858</v>
      </c>
      <c r="H2548" s="153">
        <v>1.5557142857142858</v>
      </c>
      <c r="I2548" s="153">
        <v>1.5557142857142858</v>
      </c>
    </row>
    <row r="2549" spans="1:9" ht="15.75">
      <c r="A2549" s="155">
        <v>2541</v>
      </c>
      <c r="B2549" s="155" t="s">
        <v>1288</v>
      </c>
      <c r="C2549" s="154">
        <v>71.111111111111114</v>
      </c>
      <c r="D2549" s="153">
        <v>0.30937500000000001</v>
      </c>
      <c r="E2549" s="153">
        <v>0.30937500000000001</v>
      </c>
      <c r="F2549" s="153">
        <v>0.33749999999999997</v>
      </c>
      <c r="G2549" s="153">
        <v>0.33749999999999997</v>
      </c>
      <c r="H2549" s="153">
        <v>0.33749999999999997</v>
      </c>
      <c r="I2549" s="153">
        <v>0</v>
      </c>
    </row>
    <row r="2550" spans="1:9" ht="15.75">
      <c r="A2550" s="155">
        <v>2542</v>
      </c>
      <c r="B2550" s="155" t="s">
        <v>1287</v>
      </c>
      <c r="C2550" s="154">
        <v>4200</v>
      </c>
      <c r="D2550" s="153">
        <v>0.93142857142857138</v>
      </c>
      <c r="E2550" s="153">
        <v>0.93142857142857138</v>
      </c>
      <c r="F2550" s="153">
        <v>0.94285714285714284</v>
      </c>
      <c r="G2550" s="153">
        <v>0.93428571428571427</v>
      </c>
      <c r="H2550" s="153">
        <v>0.92714285714285716</v>
      </c>
      <c r="I2550" s="153">
        <v>0.93428571428571427</v>
      </c>
    </row>
    <row r="2551" spans="1:9" ht="15.75">
      <c r="A2551" s="155">
        <v>2543</v>
      </c>
      <c r="B2551" s="155" t="s">
        <v>1286</v>
      </c>
      <c r="C2551" s="154">
        <v>198</v>
      </c>
      <c r="D2551" s="153">
        <v>0.8</v>
      </c>
      <c r="E2551" s="153">
        <v>0.8</v>
      </c>
      <c r="F2551" s="153">
        <v>0.8</v>
      </c>
      <c r="G2551" s="153">
        <v>0.81212121212121213</v>
      </c>
      <c r="H2551" s="153">
        <v>0.8</v>
      </c>
      <c r="I2551" s="153">
        <v>0.8</v>
      </c>
    </row>
    <row r="2552" spans="1:9" ht="15.75">
      <c r="A2552" s="155">
        <v>2544</v>
      </c>
      <c r="B2552" s="155" t="s">
        <v>1285</v>
      </c>
      <c r="C2552" s="154">
        <v>105.55555555555556</v>
      </c>
      <c r="D2552" s="153">
        <v>0.36</v>
      </c>
      <c r="E2552" s="153">
        <v>0.36</v>
      </c>
      <c r="F2552" s="153">
        <v>0.36</v>
      </c>
      <c r="G2552" s="153">
        <v>0.36</v>
      </c>
      <c r="H2552" s="153">
        <v>0.36</v>
      </c>
      <c r="I2552" s="153">
        <v>0</v>
      </c>
    </row>
    <row r="2553" spans="1:9" ht="15.75">
      <c r="A2553" s="155">
        <v>2545</v>
      </c>
      <c r="B2553" s="155" t="s">
        <v>1284</v>
      </c>
      <c r="C2553" s="154">
        <v>77.777777777777771</v>
      </c>
      <c r="D2553" s="153">
        <v>0.6428571428571429</v>
      </c>
      <c r="E2553" s="153">
        <v>0.6428571428571429</v>
      </c>
      <c r="F2553" s="153">
        <v>0.6428571428571429</v>
      </c>
      <c r="G2553" s="153">
        <v>0.65571428571428581</v>
      </c>
      <c r="H2553" s="153">
        <v>0.65571428571428581</v>
      </c>
      <c r="I2553" s="153">
        <v>0.65571428571428581</v>
      </c>
    </row>
    <row r="2554" spans="1:9" ht="15.75">
      <c r="A2554" s="155">
        <v>2546</v>
      </c>
      <c r="B2554" s="155" t="s">
        <v>1283</v>
      </c>
      <c r="C2554" s="154">
        <v>77.777777777777771</v>
      </c>
      <c r="D2554" s="153">
        <v>0.61714285714285722</v>
      </c>
      <c r="E2554" s="153">
        <v>0.63</v>
      </c>
      <c r="F2554" s="153">
        <v>0.66857142857142859</v>
      </c>
      <c r="G2554" s="153">
        <v>0.66857142857142859</v>
      </c>
      <c r="H2554" s="153">
        <v>0.77142857142857146</v>
      </c>
      <c r="I2554" s="153">
        <v>0.77142857142857146</v>
      </c>
    </row>
    <row r="2555" spans="1:9" ht="15.75">
      <c r="A2555" s="155">
        <v>2547</v>
      </c>
      <c r="B2555" s="155" t="s">
        <v>1282</v>
      </c>
      <c r="C2555" s="154">
        <v>88.888888888888886</v>
      </c>
      <c r="D2555" s="153">
        <v>0.495</v>
      </c>
      <c r="E2555" s="153">
        <v>0.495</v>
      </c>
      <c r="F2555" s="153">
        <v>0.495</v>
      </c>
      <c r="G2555" s="153">
        <v>0.495</v>
      </c>
      <c r="H2555" s="153">
        <v>0.495</v>
      </c>
      <c r="I2555" s="153">
        <v>0.5625</v>
      </c>
    </row>
    <row r="2556" spans="1:9" ht="15.75">
      <c r="A2556" s="155">
        <v>2548</v>
      </c>
      <c r="B2556" s="155" t="s">
        <v>1281</v>
      </c>
      <c r="C2556" s="154">
        <v>222.22</v>
      </c>
      <c r="D2556" s="153">
        <v>0.8</v>
      </c>
      <c r="E2556" s="153">
        <v>0.8</v>
      </c>
      <c r="F2556" s="153">
        <v>0.8</v>
      </c>
      <c r="G2556" s="153">
        <v>0.8</v>
      </c>
      <c r="H2556" s="153">
        <v>0.8</v>
      </c>
      <c r="I2556" s="153">
        <v>0</v>
      </c>
    </row>
    <row r="2557" spans="1:9" ht="15.75">
      <c r="A2557" s="155">
        <v>2549</v>
      </c>
      <c r="B2557" s="155" t="s">
        <v>1280</v>
      </c>
      <c r="C2557" s="154">
        <v>133.33000000000001</v>
      </c>
      <c r="D2557" s="153">
        <v>0.79999999999999993</v>
      </c>
      <c r="E2557" s="153">
        <v>0.79999999999999993</v>
      </c>
      <c r="F2557" s="153">
        <v>0.79999999999999993</v>
      </c>
      <c r="G2557" s="153">
        <v>0.79999999999999993</v>
      </c>
      <c r="H2557" s="153">
        <v>0.79999999999999993</v>
      </c>
      <c r="I2557" s="153">
        <v>0.79999999999999993</v>
      </c>
    </row>
    <row r="2558" spans="1:9" ht="15.75">
      <c r="A2558" s="155">
        <v>2550</v>
      </c>
      <c r="B2558" s="155" t="s">
        <v>1279</v>
      </c>
      <c r="C2558" s="154">
        <v>200</v>
      </c>
      <c r="D2558" s="153">
        <v>0.8</v>
      </c>
      <c r="E2558" s="153">
        <v>0.8</v>
      </c>
      <c r="F2558" s="153">
        <v>0.8</v>
      </c>
      <c r="G2558" s="153">
        <v>0.8</v>
      </c>
      <c r="H2558" s="153">
        <v>0.8</v>
      </c>
      <c r="I2558" s="153">
        <v>0</v>
      </c>
    </row>
    <row r="2559" spans="1:9" ht="15.75">
      <c r="A2559" s="155">
        <v>2551</v>
      </c>
      <c r="B2559" s="155" t="s">
        <v>1278</v>
      </c>
      <c r="C2559" s="154">
        <v>105.55555555555556</v>
      </c>
      <c r="D2559" s="153">
        <v>1.2410526315789474</v>
      </c>
      <c r="E2559" s="153">
        <v>1.3642105263157895</v>
      </c>
      <c r="F2559" s="153">
        <v>1.3926315789473684</v>
      </c>
      <c r="G2559" s="153">
        <v>1.3926315789473684</v>
      </c>
      <c r="H2559" s="153">
        <v>1.3926315789473684</v>
      </c>
      <c r="I2559" s="153">
        <v>0</v>
      </c>
    </row>
    <row r="2560" spans="1:9" ht="15.75">
      <c r="A2560" s="155">
        <v>2552</v>
      </c>
      <c r="B2560" s="155" t="s">
        <v>1277</v>
      </c>
      <c r="C2560" s="154">
        <v>78</v>
      </c>
      <c r="D2560" s="153">
        <v>1.1794871794871795</v>
      </c>
      <c r="E2560" s="153">
        <v>0</v>
      </c>
      <c r="F2560" s="153">
        <v>1.1794871794871795</v>
      </c>
      <c r="G2560" s="153">
        <v>1.1794871794871795</v>
      </c>
      <c r="H2560" s="153">
        <v>0</v>
      </c>
      <c r="I2560" s="153">
        <v>0</v>
      </c>
    </row>
    <row r="2561" spans="1:9" ht="15.75">
      <c r="A2561" s="155">
        <v>2553</v>
      </c>
      <c r="B2561" s="155" t="s">
        <v>1276</v>
      </c>
      <c r="C2561" s="154">
        <v>77.777777777777771</v>
      </c>
      <c r="D2561" s="153">
        <v>1.0285714285714287</v>
      </c>
      <c r="E2561" s="153">
        <v>1.0285714285714287</v>
      </c>
      <c r="F2561" s="153">
        <v>1.0285714285714287</v>
      </c>
      <c r="G2561" s="153">
        <v>1.0542857142857143</v>
      </c>
      <c r="H2561" s="153">
        <v>1.0542857142857143</v>
      </c>
      <c r="I2561" s="153">
        <v>1.0542857142857143</v>
      </c>
    </row>
    <row r="2562" spans="1:9" ht="15.75">
      <c r="A2562" s="155">
        <v>2554</v>
      </c>
      <c r="B2562" s="155" t="s">
        <v>1275</v>
      </c>
      <c r="C2562" s="154">
        <v>611.11</v>
      </c>
      <c r="D2562" s="153">
        <v>0.79999999999999993</v>
      </c>
      <c r="E2562" s="153">
        <v>0.85091063801934186</v>
      </c>
      <c r="F2562" s="153">
        <v>0.93272896859812471</v>
      </c>
      <c r="G2562" s="153">
        <v>0.89607435649883005</v>
      </c>
      <c r="H2562" s="153">
        <v>0.86269247762268664</v>
      </c>
      <c r="I2562" s="153">
        <v>0</v>
      </c>
    </row>
    <row r="2563" spans="1:9" ht="15.75">
      <c r="A2563" s="155">
        <v>2555</v>
      </c>
      <c r="B2563" s="155" t="s">
        <v>1274</v>
      </c>
      <c r="C2563" s="154">
        <v>134</v>
      </c>
      <c r="D2563" s="153">
        <v>1.0298507462686568</v>
      </c>
      <c r="E2563" s="153">
        <v>0.95820895522388061</v>
      </c>
      <c r="F2563" s="153">
        <v>0.93582089552238812</v>
      </c>
      <c r="G2563" s="153">
        <v>0.89104477611940303</v>
      </c>
      <c r="H2563" s="153">
        <v>0.91791044776119401</v>
      </c>
      <c r="I2563" s="153">
        <v>0.86417910447761193</v>
      </c>
    </row>
    <row r="2564" spans="1:9" ht="15.75">
      <c r="A2564" s="155">
        <v>2556</v>
      </c>
      <c r="B2564" s="155" t="s">
        <v>1273</v>
      </c>
      <c r="C2564" s="154">
        <v>88.888888888888886</v>
      </c>
      <c r="D2564" s="153">
        <v>0.63</v>
      </c>
      <c r="E2564" s="153">
        <v>0.63</v>
      </c>
      <c r="F2564" s="153">
        <v>0.63</v>
      </c>
      <c r="G2564" s="153">
        <v>0.63</v>
      </c>
      <c r="H2564" s="153">
        <v>1.0575000000000001</v>
      </c>
      <c r="I2564" s="153">
        <v>1.0575000000000001</v>
      </c>
    </row>
    <row r="2565" spans="1:9" ht="15.75">
      <c r="A2565" s="155">
        <v>2557</v>
      </c>
      <c r="B2565" s="155" t="s">
        <v>1220</v>
      </c>
      <c r="C2565" s="154">
        <v>72.222222222222214</v>
      </c>
      <c r="D2565" s="153">
        <v>1.1353846153846154</v>
      </c>
      <c r="E2565" s="153">
        <v>1.1353846153846154</v>
      </c>
      <c r="F2565" s="153">
        <v>1.1353846153846154</v>
      </c>
      <c r="G2565" s="153">
        <v>1.1353846153846154</v>
      </c>
      <c r="H2565" s="153">
        <v>1.1353846153846154</v>
      </c>
      <c r="I2565" s="153">
        <v>1.1353846153846154</v>
      </c>
    </row>
    <row r="2566" spans="1:9" ht="15.75">
      <c r="A2566" s="155">
        <v>2558</v>
      </c>
      <c r="B2566" s="155" t="s">
        <v>1272</v>
      </c>
      <c r="C2566" s="154">
        <v>77.777777777777771</v>
      </c>
      <c r="D2566" s="153">
        <v>1.1314285714285715</v>
      </c>
      <c r="E2566" s="153">
        <v>1.1442857142857144</v>
      </c>
      <c r="F2566" s="153">
        <v>1.1442857142857144</v>
      </c>
      <c r="G2566" s="153">
        <v>1.1442857142857144</v>
      </c>
      <c r="H2566" s="153">
        <v>0</v>
      </c>
      <c r="I2566" s="153">
        <v>1.1442857142857144</v>
      </c>
    </row>
    <row r="2567" spans="1:9" ht="15.75">
      <c r="A2567" s="155">
        <v>2559</v>
      </c>
      <c r="B2567" s="155" t="s">
        <v>1271</v>
      </c>
      <c r="C2567" s="154">
        <v>72.222222222222214</v>
      </c>
      <c r="D2567" s="153">
        <v>0.66461538461538472</v>
      </c>
      <c r="E2567" s="153">
        <v>0.66461538461538472</v>
      </c>
      <c r="F2567" s="153">
        <v>0.66461538461538472</v>
      </c>
      <c r="G2567" s="153">
        <v>0.66461538461538472</v>
      </c>
      <c r="H2567" s="153">
        <v>0.66461538461538472</v>
      </c>
      <c r="I2567" s="153">
        <v>0.66461538461538472</v>
      </c>
    </row>
    <row r="2568" spans="1:9" ht="15.75">
      <c r="A2568" s="155">
        <v>2560</v>
      </c>
      <c r="B2568" s="155" t="s">
        <v>1270</v>
      </c>
      <c r="C2568" s="154">
        <v>167</v>
      </c>
      <c r="D2568" s="153">
        <v>0.79999999999999993</v>
      </c>
      <c r="E2568" s="153">
        <v>0.79999999999999993</v>
      </c>
      <c r="F2568" s="153">
        <v>0.79999999999999993</v>
      </c>
      <c r="G2568" s="153">
        <v>0.79999999999999993</v>
      </c>
      <c r="H2568" s="153">
        <v>0.79999999999999993</v>
      </c>
      <c r="I2568" s="153">
        <v>0.79999999999999993</v>
      </c>
    </row>
    <row r="2569" spans="1:9" ht="15.75">
      <c r="A2569" s="155">
        <v>2561</v>
      </c>
      <c r="B2569" s="155" t="s">
        <v>1269</v>
      </c>
      <c r="C2569" s="154">
        <v>122.22</v>
      </c>
      <c r="D2569" s="153">
        <v>1.2855506463753887</v>
      </c>
      <c r="E2569" s="153">
        <v>1.5473735886107021</v>
      </c>
      <c r="F2569" s="153">
        <v>0.91507118311242031</v>
      </c>
      <c r="G2569" s="153">
        <v>1.0230731467844871</v>
      </c>
      <c r="H2569" s="153">
        <v>0.865979381443299</v>
      </c>
      <c r="I2569" s="153">
        <v>0</v>
      </c>
    </row>
    <row r="2570" spans="1:9" ht="15.75">
      <c r="A2570" s="155">
        <v>2562</v>
      </c>
      <c r="B2570" s="155" t="s">
        <v>1268</v>
      </c>
      <c r="C2570" s="154">
        <v>200</v>
      </c>
      <c r="D2570" s="153">
        <v>0.8</v>
      </c>
      <c r="E2570" s="153">
        <v>0.8</v>
      </c>
      <c r="F2570" s="153">
        <v>0.8</v>
      </c>
      <c r="G2570" s="153">
        <v>0.8</v>
      </c>
      <c r="H2570" s="153">
        <v>0.8</v>
      </c>
      <c r="I2570" s="153">
        <v>0.8</v>
      </c>
    </row>
    <row r="2571" spans="1:9" ht="15.75">
      <c r="A2571" s="155">
        <v>2563</v>
      </c>
      <c r="B2571" s="155" t="s">
        <v>1267</v>
      </c>
      <c r="C2571" s="154">
        <v>89</v>
      </c>
      <c r="D2571" s="153">
        <v>0.8764044943820225</v>
      </c>
      <c r="E2571" s="153">
        <v>0.9213483146067416</v>
      </c>
      <c r="F2571" s="153">
        <v>0.9213483146067416</v>
      </c>
      <c r="G2571" s="153">
        <v>0.9213483146067416</v>
      </c>
      <c r="H2571" s="153">
        <v>0.93258426966292129</v>
      </c>
      <c r="I2571" s="153">
        <v>0.93258426966292129</v>
      </c>
    </row>
    <row r="2572" spans="1:9" ht="15.75">
      <c r="A2572" s="155">
        <v>2564</v>
      </c>
      <c r="B2572" s="155" t="s">
        <v>1266</v>
      </c>
      <c r="C2572" s="154">
        <v>178</v>
      </c>
      <c r="D2572" s="153">
        <v>0.8202247191011236</v>
      </c>
      <c r="E2572" s="153">
        <v>0.8539325842696629</v>
      </c>
      <c r="F2572" s="153">
        <v>0.8539325842696629</v>
      </c>
      <c r="G2572" s="153">
        <v>0.8</v>
      </c>
      <c r="H2572" s="153">
        <v>1.0337078651685394</v>
      </c>
      <c r="I2572" s="153">
        <v>0.8</v>
      </c>
    </row>
    <row r="2573" spans="1:9" ht="15.75">
      <c r="A2573" s="155">
        <v>2565</v>
      </c>
      <c r="B2573" s="155" t="s">
        <v>1265</v>
      </c>
      <c r="C2573" s="154">
        <v>200</v>
      </c>
      <c r="D2573" s="153">
        <v>0.8</v>
      </c>
      <c r="E2573" s="153">
        <v>0.8</v>
      </c>
      <c r="F2573" s="153">
        <v>0.88</v>
      </c>
      <c r="G2573" s="153">
        <v>0.8</v>
      </c>
      <c r="H2573" s="153">
        <v>0.9</v>
      </c>
      <c r="I2573" s="153">
        <v>0.8</v>
      </c>
    </row>
    <row r="2574" spans="1:9" ht="15.75">
      <c r="A2574" s="155">
        <v>2566</v>
      </c>
      <c r="B2574" s="155" t="s">
        <v>1264</v>
      </c>
      <c r="C2574" s="154">
        <v>106</v>
      </c>
      <c r="D2574" s="153">
        <v>1.5471698113207548</v>
      </c>
      <c r="E2574" s="153">
        <v>1.5754716981132075</v>
      </c>
      <c r="F2574" s="153">
        <v>1.5754716981132075</v>
      </c>
      <c r="G2574" s="153">
        <v>1.679245283018868</v>
      </c>
      <c r="H2574" s="153">
        <v>1.679245283018868</v>
      </c>
      <c r="I2574" s="153">
        <v>1.679245283018868</v>
      </c>
    </row>
    <row r="2575" spans="1:9" ht="15.75">
      <c r="A2575" s="155">
        <v>2567</v>
      </c>
      <c r="B2575" s="155" t="s">
        <v>1049</v>
      </c>
      <c r="C2575" s="154">
        <v>133.33000000000001</v>
      </c>
      <c r="D2575" s="153">
        <v>0.99002475061876538</v>
      </c>
      <c r="E2575" s="153">
        <v>1.0500262506562663</v>
      </c>
      <c r="F2575" s="153">
        <v>1.0050251256281406</v>
      </c>
      <c r="G2575" s="153">
        <v>1.0350258756468911</v>
      </c>
      <c r="H2575" s="153">
        <v>1.0350258756468911</v>
      </c>
      <c r="I2575" s="153">
        <v>1.0200255006375158</v>
      </c>
    </row>
    <row r="2576" spans="1:9" ht="15.75">
      <c r="A2576" s="155">
        <v>2568</v>
      </c>
      <c r="B2576" s="155" t="s">
        <v>1263</v>
      </c>
      <c r="C2576" s="154">
        <v>77.777777777777771</v>
      </c>
      <c r="D2576" s="153">
        <v>1.62</v>
      </c>
      <c r="E2576" s="153">
        <v>1.62</v>
      </c>
      <c r="F2576" s="153">
        <v>1.62</v>
      </c>
      <c r="G2576" s="153">
        <v>1.62</v>
      </c>
      <c r="H2576" s="153">
        <v>1.62</v>
      </c>
      <c r="I2576" s="153">
        <v>1.6714285714285715</v>
      </c>
    </row>
    <row r="2577" spans="1:9" ht="15.75">
      <c r="A2577" s="155">
        <v>2569</v>
      </c>
      <c r="B2577" s="155" t="s">
        <v>1262</v>
      </c>
      <c r="C2577" s="154">
        <v>100</v>
      </c>
      <c r="D2577" s="153">
        <v>2.77</v>
      </c>
      <c r="E2577" s="153">
        <v>2.77</v>
      </c>
      <c r="F2577" s="153">
        <v>2.77</v>
      </c>
      <c r="G2577" s="153">
        <v>2.77</v>
      </c>
      <c r="H2577" s="153">
        <v>2.77</v>
      </c>
      <c r="I2577" s="153">
        <v>2.77</v>
      </c>
    </row>
    <row r="2578" spans="1:9" ht="15.75">
      <c r="A2578" s="155">
        <v>2570</v>
      </c>
      <c r="B2578" s="155" t="s">
        <v>1261</v>
      </c>
      <c r="C2578" s="154">
        <v>105.55555555555556</v>
      </c>
      <c r="D2578" s="153">
        <v>1.2126315789473685</v>
      </c>
      <c r="E2578" s="153">
        <v>1.2126315789473685</v>
      </c>
      <c r="F2578" s="153">
        <v>1.2126315789473685</v>
      </c>
      <c r="G2578" s="153">
        <v>1.4210526315789473</v>
      </c>
      <c r="H2578" s="153">
        <v>1.4210526315789473</v>
      </c>
      <c r="I2578" s="153">
        <v>1.4210526315789473</v>
      </c>
    </row>
    <row r="2579" spans="1:9" ht="15.75">
      <c r="A2579" s="155">
        <v>2571</v>
      </c>
      <c r="B2579" s="155" t="s">
        <v>1260</v>
      </c>
      <c r="C2579" s="154">
        <v>88.888888888888886</v>
      </c>
      <c r="D2579" s="153">
        <v>1.0125</v>
      </c>
      <c r="E2579" s="153">
        <v>1.0125</v>
      </c>
      <c r="F2579" s="153">
        <v>1.0125</v>
      </c>
      <c r="G2579" s="153">
        <v>1.0125</v>
      </c>
      <c r="H2579" s="153">
        <v>1.0125</v>
      </c>
      <c r="I2579" s="153">
        <v>1.0125</v>
      </c>
    </row>
    <row r="2580" spans="1:9" ht="15.75">
      <c r="A2580" s="155">
        <v>2572</v>
      </c>
      <c r="B2580" s="155" t="s">
        <v>1259</v>
      </c>
      <c r="C2580" s="154">
        <v>105.55555555555556</v>
      </c>
      <c r="D2580" s="153">
        <v>0.47368421052631576</v>
      </c>
      <c r="E2580" s="153">
        <v>0.47368421052631576</v>
      </c>
      <c r="F2580" s="153">
        <v>0.64421052631578946</v>
      </c>
      <c r="G2580" s="153">
        <v>0.64421052631578946</v>
      </c>
      <c r="H2580" s="153">
        <v>0.64421052631578946</v>
      </c>
      <c r="I2580" s="153">
        <v>0.64421052631578946</v>
      </c>
    </row>
    <row r="2581" spans="1:9" ht="15.75">
      <c r="A2581" s="155">
        <v>2573</v>
      </c>
      <c r="B2581" s="155" t="s">
        <v>1258</v>
      </c>
      <c r="C2581" s="154">
        <v>89</v>
      </c>
      <c r="D2581" s="153">
        <v>1.1797752808988764</v>
      </c>
      <c r="E2581" s="153">
        <v>1.1797752808988764</v>
      </c>
      <c r="F2581" s="153">
        <v>1.1797752808988764</v>
      </c>
      <c r="G2581" s="153">
        <v>1.4606741573033708</v>
      </c>
      <c r="H2581" s="153">
        <v>1.6179775280898876</v>
      </c>
      <c r="I2581" s="153">
        <v>1.6179775280898876</v>
      </c>
    </row>
    <row r="2582" spans="1:9" ht="15.75">
      <c r="A2582" s="155">
        <v>2574</v>
      </c>
      <c r="B2582" s="155" t="s">
        <v>1257</v>
      </c>
      <c r="C2582" s="154">
        <v>83.33</v>
      </c>
      <c r="D2582" s="153">
        <v>0.55202208088323534</v>
      </c>
      <c r="E2582" s="153">
        <v>0.55202208088323534</v>
      </c>
      <c r="F2582" s="153">
        <v>0.55202208088323534</v>
      </c>
      <c r="G2582" s="153">
        <v>0.55202208088323534</v>
      </c>
      <c r="H2582" s="153">
        <v>0.55202208088323534</v>
      </c>
      <c r="I2582" s="153">
        <v>0</v>
      </c>
    </row>
    <row r="2583" spans="1:9" ht="15.75">
      <c r="A2583" s="155">
        <v>2575</v>
      </c>
      <c r="B2583" s="155" t="s">
        <v>1256</v>
      </c>
      <c r="C2583" s="154">
        <v>176</v>
      </c>
      <c r="D2583" s="153">
        <v>0.9568181818181819</v>
      </c>
      <c r="E2583" s="153">
        <v>0.97727272727272729</v>
      </c>
      <c r="F2583" s="153">
        <v>1.0922727272727273</v>
      </c>
      <c r="G2583" s="153">
        <v>0.93522727272727268</v>
      </c>
      <c r="H2583" s="153">
        <v>1.0681818181818181</v>
      </c>
      <c r="I2583" s="153">
        <v>0.9363636363636364</v>
      </c>
    </row>
    <row r="2584" spans="1:9" ht="15.75">
      <c r="A2584" s="155">
        <v>2576</v>
      </c>
      <c r="B2584" s="155" t="s">
        <v>1255</v>
      </c>
      <c r="C2584" s="154">
        <v>105.55555555555556</v>
      </c>
      <c r="D2584" s="153">
        <v>0.90947368421052632</v>
      </c>
      <c r="E2584" s="153">
        <v>0.90947368421052632</v>
      </c>
      <c r="F2584" s="153">
        <v>0.90947368421052632</v>
      </c>
      <c r="G2584" s="153">
        <v>0.90947368421052632</v>
      </c>
      <c r="H2584" s="153">
        <v>0.90947368421052632</v>
      </c>
      <c r="I2584" s="153">
        <v>0.90947368421052632</v>
      </c>
    </row>
    <row r="2585" spans="1:9" ht="15.75">
      <c r="A2585" s="155">
        <v>2577</v>
      </c>
      <c r="B2585" s="155" t="s">
        <v>1254</v>
      </c>
      <c r="C2585" s="154">
        <v>77.777777777777771</v>
      </c>
      <c r="D2585" s="153">
        <v>1.2728571428571429</v>
      </c>
      <c r="E2585" s="153">
        <v>1.2728571428571429</v>
      </c>
      <c r="F2585" s="153">
        <v>1.2985714285714287</v>
      </c>
      <c r="G2585" s="153">
        <v>1.4271428571428573</v>
      </c>
      <c r="H2585" s="153">
        <v>1.4271428571428573</v>
      </c>
      <c r="I2585" s="153">
        <v>0</v>
      </c>
    </row>
    <row r="2586" spans="1:9" ht="15.75">
      <c r="A2586" s="155">
        <v>2578</v>
      </c>
      <c r="B2586" s="155" t="s">
        <v>1253</v>
      </c>
      <c r="C2586" s="154">
        <v>137</v>
      </c>
      <c r="D2586" s="153">
        <v>1.5836496350364964</v>
      </c>
      <c r="E2586" s="153">
        <v>1.1579562043795619</v>
      </c>
      <c r="F2586" s="153">
        <v>1.08</v>
      </c>
      <c r="G2586" s="153">
        <v>0.79999999999999993</v>
      </c>
      <c r="H2586" s="153">
        <v>0.79999999999999993</v>
      </c>
      <c r="I2586" s="153">
        <v>0.79999999999999993</v>
      </c>
    </row>
    <row r="2587" spans="1:9" ht="15.75">
      <c r="A2587" s="155">
        <v>2579</v>
      </c>
      <c r="B2587" s="155" t="s">
        <v>1252</v>
      </c>
      <c r="C2587" s="154">
        <v>132</v>
      </c>
      <c r="D2587" s="153">
        <v>1.4151515151515153</v>
      </c>
      <c r="E2587" s="153">
        <v>0.89757575757575758</v>
      </c>
      <c r="F2587" s="153">
        <v>1.3763636363636365</v>
      </c>
      <c r="G2587" s="153">
        <v>1.3727272727272726</v>
      </c>
      <c r="H2587" s="153">
        <v>1.3563636363636362</v>
      </c>
      <c r="I2587" s="153">
        <v>1.5448484848484847</v>
      </c>
    </row>
    <row r="2588" spans="1:9" ht="15.75">
      <c r="A2588" s="155">
        <v>2580</v>
      </c>
      <c r="B2588" s="155" t="s">
        <v>1251</v>
      </c>
      <c r="C2588" s="154">
        <v>77.777777777777771</v>
      </c>
      <c r="D2588" s="153">
        <v>0.6428571428571429</v>
      </c>
      <c r="E2588" s="153">
        <v>0.6428571428571429</v>
      </c>
      <c r="F2588" s="153">
        <v>0.72000000000000008</v>
      </c>
      <c r="G2588" s="153">
        <v>0.72000000000000008</v>
      </c>
      <c r="H2588" s="153">
        <v>0.72000000000000008</v>
      </c>
      <c r="I2588" s="153">
        <v>0.72000000000000008</v>
      </c>
    </row>
    <row r="2589" spans="1:9" ht="15.75">
      <c r="A2589" s="155">
        <v>2581</v>
      </c>
      <c r="B2589" s="155" t="s">
        <v>1250</v>
      </c>
      <c r="C2589" s="154">
        <v>77.777777777777771</v>
      </c>
      <c r="D2589" s="153">
        <v>1.092857142857143</v>
      </c>
      <c r="E2589" s="153">
        <v>1.092857142857143</v>
      </c>
      <c r="F2589" s="153">
        <v>1.092857142857143</v>
      </c>
      <c r="G2589" s="153">
        <v>1.092857142857143</v>
      </c>
      <c r="H2589" s="153">
        <v>1.1185714285714288</v>
      </c>
      <c r="I2589" s="153">
        <v>0</v>
      </c>
    </row>
    <row r="2590" spans="1:9" ht="15.75">
      <c r="A2590" s="155">
        <v>2582</v>
      </c>
      <c r="B2590" s="155" t="s">
        <v>1249</v>
      </c>
      <c r="C2590" s="154">
        <v>122</v>
      </c>
      <c r="D2590" s="153">
        <v>0.99081967213114752</v>
      </c>
      <c r="E2590" s="153">
        <v>0.82754098360655737</v>
      </c>
      <c r="F2590" s="153">
        <v>0.93573770491803276</v>
      </c>
      <c r="G2590" s="153">
        <v>1.0655737704918034</v>
      </c>
      <c r="H2590" s="153">
        <v>0.85245901639344257</v>
      </c>
      <c r="I2590" s="153">
        <v>0.93442622950819676</v>
      </c>
    </row>
    <row r="2591" spans="1:9" ht="15.75">
      <c r="A2591" s="155">
        <v>2583</v>
      </c>
      <c r="B2591" s="155" t="s">
        <v>1248</v>
      </c>
      <c r="C2591" s="154">
        <v>100</v>
      </c>
      <c r="D2591" s="153">
        <v>1.44</v>
      </c>
      <c r="E2591" s="153">
        <v>1.5</v>
      </c>
      <c r="F2591" s="153">
        <v>1.5</v>
      </c>
      <c r="G2591" s="153">
        <v>1.5</v>
      </c>
      <c r="H2591" s="153">
        <v>1.5</v>
      </c>
      <c r="I2591" s="153">
        <v>1.5</v>
      </c>
    </row>
    <row r="2592" spans="1:9" ht="15.75">
      <c r="A2592" s="155">
        <v>2584</v>
      </c>
      <c r="B2592" s="155" t="s">
        <v>1247</v>
      </c>
      <c r="C2592" s="154">
        <v>130.63999999999999</v>
      </c>
      <c r="D2592" s="153">
        <v>1.2100428658909983</v>
      </c>
      <c r="E2592" s="153">
        <v>1.1635027556644215</v>
      </c>
      <c r="F2592" s="153">
        <v>0.89161053276178825</v>
      </c>
      <c r="G2592" s="153">
        <v>1.1475811390079609</v>
      </c>
      <c r="H2592" s="153">
        <v>1.117575015309247</v>
      </c>
      <c r="I2592" s="153">
        <v>1.1451316595223515</v>
      </c>
    </row>
    <row r="2593" spans="1:9" ht="15.75">
      <c r="A2593" s="155">
        <v>2585</v>
      </c>
      <c r="B2593" s="155" t="s">
        <v>1246</v>
      </c>
      <c r="C2593" s="154">
        <v>170.8</v>
      </c>
      <c r="D2593" s="153">
        <v>1.0866510538641685</v>
      </c>
      <c r="E2593" s="153">
        <v>0.95644028103044498</v>
      </c>
      <c r="F2593" s="153">
        <v>1.0782201405152223</v>
      </c>
      <c r="G2593" s="153">
        <v>0.89180327868852449</v>
      </c>
      <c r="H2593" s="153">
        <v>1.0070257611241218</v>
      </c>
      <c r="I2593" s="153">
        <v>1.1381733021077283</v>
      </c>
    </row>
    <row r="2594" spans="1:9" ht="15.75">
      <c r="A2594" s="155">
        <v>2586</v>
      </c>
      <c r="B2594" s="155" t="s">
        <v>1245</v>
      </c>
      <c r="C2594" s="154">
        <v>117</v>
      </c>
      <c r="D2594" s="153">
        <v>1.0194871794871796</v>
      </c>
      <c r="E2594" s="153">
        <v>1.084871794871795</v>
      </c>
      <c r="F2594" s="153">
        <v>1.2053846153846155</v>
      </c>
      <c r="G2594" s="153">
        <v>1.128974358974359</v>
      </c>
      <c r="H2594" s="153">
        <v>1.1538461538461537</v>
      </c>
      <c r="I2594" s="153">
        <v>0.79999999999999993</v>
      </c>
    </row>
    <row r="2595" spans="1:9" ht="15.75">
      <c r="A2595" s="155">
        <v>2587</v>
      </c>
      <c r="B2595" s="155" t="s">
        <v>1244</v>
      </c>
      <c r="C2595" s="154">
        <v>361</v>
      </c>
      <c r="D2595" s="153">
        <v>1.0238227146814405</v>
      </c>
      <c r="E2595" s="153">
        <v>1.1667590027700832</v>
      </c>
      <c r="F2595" s="153">
        <v>1.007202216066482</v>
      </c>
      <c r="G2595" s="153">
        <v>1.007202216066482</v>
      </c>
      <c r="H2595" s="153">
        <v>1.0869806094182826</v>
      </c>
      <c r="I2595" s="153">
        <v>0.8</v>
      </c>
    </row>
    <row r="2596" spans="1:9" ht="15.75">
      <c r="A2596" s="155">
        <v>2588</v>
      </c>
      <c r="B2596" s="155" t="s">
        <v>1243</v>
      </c>
      <c r="C2596" s="154">
        <v>100</v>
      </c>
      <c r="D2596" s="153">
        <v>0.52</v>
      </c>
      <c r="E2596" s="153">
        <v>0.52</v>
      </c>
      <c r="F2596" s="153">
        <v>0.52</v>
      </c>
      <c r="G2596" s="153">
        <v>0.52</v>
      </c>
      <c r="H2596" s="153">
        <v>0.55000000000000004</v>
      </c>
      <c r="I2596" s="153">
        <v>0.55000000000000004</v>
      </c>
    </row>
    <row r="2597" spans="1:9" ht="15.75">
      <c r="A2597" s="155">
        <v>2589</v>
      </c>
      <c r="B2597" s="155" t="s">
        <v>1242</v>
      </c>
      <c r="C2597" s="154">
        <v>133.33000000000001</v>
      </c>
      <c r="D2597" s="153">
        <v>0.79999999999999993</v>
      </c>
      <c r="E2597" s="153">
        <v>0.79999999999999993</v>
      </c>
      <c r="F2597" s="153">
        <v>0.79999999999999993</v>
      </c>
      <c r="G2597" s="153">
        <v>0.79999999999999993</v>
      </c>
      <c r="H2597" s="153">
        <v>0.79999999999999993</v>
      </c>
      <c r="I2597" s="153">
        <v>0.79999999999999993</v>
      </c>
    </row>
    <row r="2598" spans="1:9" ht="15.75">
      <c r="A2598" s="155">
        <v>2590</v>
      </c>
      <c r="B2598" s="155" t="s">
        <v>1241</v>
      </c>
      <c r="C2598" s="154">
        <v>106</v>
      </c>
      <c r="D2598" s="153">
        <v>1.4339622641509433</v>
      </c>
      <c r="E2598" s="153">
        <v>1.4905660377358489</v>
      </c>
      <c r="F2598" s="153">
        <v>1.4905660377358489</v>
      </c>
      <c r="G2598" s="153">
        <v>1.8396226415094339</v>
      </c>
      <c r="H2598" s="153">
        <v>1.8396226415094339</v>
      </c>
      <c r="I2598" s="153">
        <v>1.8396226415094339</v>
      </c>
    </row>
    <row r="2599" spans="1:9" ht="15.75">
      <c r="A2599" s="155">
        <v>2591</v>
      </c>
      <c r="B2599" s="155" t="s">
        <v>1240</v>
      </c>
      <c r="C2599" s="154">
        <v>100</v>
      </c>
      <c r="D2599" s="153">
        <v>0.76</v>
      </c>
      <c r="E2599" s="153">
        <v>0.76</v>
      </c>
      <c r="F2599" s="153">
        <v>0.76</v>
      </c>
      <c r="G2599" s="153">
        <v>0.76</v>
      </c>
      <c r="H2599" s="153">
        <v>0.76</v>
      </c>
      <c r="I2599" s="153">
        <v>0.76</v>
      </c>
    </row>
    <row r="2600" spans="1:9" ht="15.75">
      <c r="A2600" s="155">
        <v>2592</v>
      </c>
      <c r="B2600" s="155" t="s">
        <v>1239</v>
      </c>
      <c r="C2600" s="154">
        <v>184</v>
      </c>
      <c r="D2600" s="153">
        <v>0.91130434782608705</v>
      </c>
      <c r="E2600" s="153">
        <v>0.79999999999999993</v>
      </c>
      <c r="F2600" s="153">
        <v>0.79999999999999993</v>
      </c>
      <c r="G2600" s="153">
        <v>0.79999999999999993</v>
      </c>
      <c r="H2600" s="153">
        <v>0.79999999999999993</v>
      </c>
      <c r="I2600" s="153">
        <v>0.79999999999999993</v>
      </c>
    </row>
    <row r="2601" spans="1:9" ht="15.75">
      <c r="A2601" s="155">
        <v>2593</v>
      </c>
      <c r="B2601" s="155" t="s">
        <v>1238</v>
      </c>
      <c r="C2601" s="154">
        <v>133.6</v>
      </c>
      <c r="D2601" s="153">
        <v>1.3676646706586826</v>
      </c>
      <c r="E2601" s="153">
        <v>1.5892215568862276</v>
      </c>
      <c r="F2601" s="153">
        <v>1.3365269461077844</v>
      </c>
      <c r="G2601" s="153">
        <v>1.2874251497005988</v>
      </c>
      <c r="H2601" s="153">
        <v>1.3173652694610778</v>
      </c>
      <c r="I2601" s="153">
        <v>1.5269461077844313</v>
      </c>
    </row>
    <row r="2602" spans="1:9" ht="15.75">
      <c r="A2602" s="155">
        <v>2594</v>
      </c>
      <c r="B2602" s="155" t="s">
        <v>1237</v>
      </c>
      <c r="C2602" s="154">
        <v>77.777777777777771</v>
      </c>
      <c r="D2602" s="153">
        <v>0.41142857142857148</v>
      </c>
      <c r="E2602" s="153">
        <v>0.41142857142857148</v>
      </c>
      <c r="F2602" s="153">
        <v>0.41142857142857148</v>
      </c>
      <c r="G2602" s="153">
        <v>0.41142857142857148</v>
      </c>
      <c r="H2602" s="153">
        <v>0.43714285714285717</v>
      </c>
      <c r="I2602" s="153">
        <v>0.43714285714285717</v>
      </c>
    </row>
    <row r="2603" spans="1:9" ht="15.75">
      <c r="A2603" s="155">
        <v>2595</v>
      </c>
      <c r="B2603" s="155" t="s">
        <v>1236</v>
      </c>
      <c r="C2603" s="154">
        <v>136.80000000000001</v>
      </c>
      <c r="D2603" s="153">
        <v>0.85964912280701744</v>
      </c>
      <c r="E2603" s="153">
        <v>0.91228070175438591</v>
      </c>
      <c r="F2603" s="153">
        <v>0.97953216374269003</v>
      </c>
      <c r="G2603" s="153">
        <v>1.0526315789473684</v>
      </c>
      <c r="H2603" s="153">
        <v>1.0994152046783625</v>
      </c>
      <c r="I2603" s="153">
        <v>1.0380116959064327</v>
      </c>
    </row>
    <row r="2604" spans="1:9" ht="15.75">
      <c r="A2604" s="155">
        <v>2596</v>
      </c>
      <c r="B2604" s="155" t="s">
        <v>1235</v>
      </c>
      <c r="C2604" s="154">
        <v>187</v>
      </c>
      <c r="D2604" s="153">
        <v>0.79999999999999993</v>
      </c>
      <c r="E2604" s="153">
        <v>0.79999999999999993</v>
      </c>
      <c r="F2604" s="153">
        <v>0.79999999999999993</v>
      </c>
      <c r="G2604" s="153">
        <v>0.79999999999999993</v>
      </c>
      <c r="H2604" s="153">
        <v>0.79999999999999993</v>
      </c>
      <c r="I2604" s="153">
        <v>0.79999999999999993</v>
      </c>
    </row>
    <row r="2605" spans="1:9" ht="15.75">
      <c r="A2605" s="155">
        <v>2597</v>
      </c>
      <c r="B2605" s="155" t="s">
        <v>1234</v>
      </c>
      <c r="C2605" s="154">
        <v>333</v>
      </c>
      <c r="D2605" s="153">
        <v>0.91243243243243233</v>
      </c>
      <c r="E2605" s="153">
        <v>1.0515315315315317</v>
      </c>
      <c r="F2605" s="153">
        <v>0.95207207207207212</v>
      </c>
      <c r="G2605" s="153">
        <v>0.88288288288288286</v>
      </c>
      <c r="H2605" s="153">
        <v>0.81081081081081086</v>
      </c>
      <c r="I2605" s="153">
        <v>0.81081081081081086</v>
      </c>
    </row>
    <row r="2606" spans="1:9" ht="15.75">
      <c r="A2606" s="155">
        <v>2598</v>
      </c>
      <c r="B2606" s="155" t="s">
        <v>1233</v>
      </c>
      <c r="C2606" s="154">
        <v>72</v>
      </c>
      <c r="D2606" s="153">
        <v>0.65277777777777779</v>
      </c>
      <c r="E2606" s="153">
        <v>0.65277777777777779</v>
      </c>
      <c r="F2606" s="153">
        <v>0.65277777777777779</v>
      </c>
      <c r="G2606" s="153">
        <v>0.86111111111111116</v>
      </c>
      <c r="H2606" s="153">
        <v>0.86111111111111116</v>
      </c>
      <c r="I2606" s="153">
        <v>0.86111111111111116</v>
      </c>
    </row>
    <row r="2607" spans="1:9" ht="15.75">
      <c r="A2607" s="155">
        <v>2599</v>
      </c>
      <c r="B2607" s="155" t="s">
        <v>1232</v>
      </c>
      <c r="C2607" s="154">
        <v>150</v>
      </c>
      <c r="D2607" s="153">
        <v>0.8</v>
      </c>
      <c r="E2607" s="153">
        <v>0.98</v>
      </c>
      <c r="F2607" s="153">
        <v>0.94</v>
      </c>
      <c r="G2607" s="153">
        <v>0.9</v>
      </c>
      <c r="H2607" s="153">
        <v>0.94</v>
      </c>
      <c r="I2607" s="153">
        <v>0.92</v>
      </c>
    </row>
    <row r="2608" spans="1:9" ht="15.75">
      <c r="A2608" s="155">
        <v>2600</v>
      </c>
      <c r="B2608" s="155" t="s">
        <v>1231</v>
      </c>
      <c r="C2608" s="154">
        <v>77.777777777777771</v>
      </c>
      <c r="D2608" s="153">
        <v>0.66857142857142859</v>
      </c>
      <c r="E2608" s="153">
        <v>0.78428571428571436</v>
      </c>
      <c r="F2608" s="153">
        <v>0.78428571428571436</v>
      </c>
      <c r="G2608" s="153">
        <v>0.78428571428571436</v>
      </c>
      <c r="H2608" s="153">
        <v>0.78428571428571436</v>
      </c>
      <c r="I2608" s="153">
        <v>0</v>
      </c>
    </row>
    <row r="2609" spans="1:9" ht="15.75">
      <c r="A2609" s="155">
        <v>2601</v>
      </c>
      <c r="B2609" s="155" t="s">
        <v>1230</v>
      </c>
      <c r="C2609" s="154">
        <v>166.67</v>
      </c>
      <c r="D2609" s="153">
        <v>0.87598248035039306</v>
      </c>
      <c r="E2609" s="153">
        <v>0.88198236035279298</v>
      </c>
      <c r="F2609" s="153">
        <v>0.88198236035279298</v>
      </c>
      <c r="G2609" s="153">
        <v>1.013979720405592</v>
      </c>
      <c r="H2609" s="153">
        <v>1.013979720405592</v>
      </c>
      <c r="I2609" s="153">
        <v>0</v>
      </c>
    </row>
    <row r="2610" spans="1:9" ht="15.75">
      <c r="A2610" s="155">
        <v>2602</v>
      </c>
      <c r="B2610" s="155" t="s">
        <v>1229</v>
      </c>
      <c r="C2610" s="154">
        <v>205.55</v>
      </c>
      <c r="D2610" s="153">
        <v>0.79999999999999993</v>
      </c>
      <c r="E2610" s="153">
        <v>0.79999999999999993</v>
      </c>
      <c r="F2610" s="153">
        <v>0.79999999999999993</v>
      </c>
      <c r="G2610" s="153">
        <v>0.79999999999999993</v>
      </c>
      <c r="H2610" s="153">
        <v>0.79999999999999993</v>
      </c>
      <c r="I2610" s="153">
        <v>0.79999999999999993</v>
      </c>
    </row>
    <row r="2611" spans="1:9" ht="15.75">
      <c r="A2611" s="155">
        <v>2603</v>
      </c>
      <c r="B2611" s="155" t="s">
        <v>1228</v>
      </c>
      <c r="C2611" s="154">
        <v>88.888888888888886</v>
      </c>
      <c r="D2611" s="153">
        <v>0.76500000000000001</v>
      </c>
      <c r="E2611" s="153">
        <v>0.76500000000000001</v>
      </c>
      <c r="F2611" s="153">
        <v>0.76500000000000001</v>
      </c>
      <c r="G2611" s="153">
        <v>0.76500000000000001</v>
      </c>
      <c r="H2611" s="153">
        <v>0.76500000000000001</v>
      </c>
      <c r="I2611" s="153">
        <v>0</v>
      </c>
    </row>
    <row r="2612" spans="1:9" ht="15.75">
      <c r="A2612" s="155">
        <v>2604</v>
      </c>
      <c r="B2612" s="155" t="s">
        <v>1227</v>
      </c>
      <c r="C2612" s="154">
        <v>105.55555555555556</v>
      </c>
      <c r="D2612" s="153">
        <v>1.0421052631578946</v>
      </c>
      <c r="E2612" s="153">
        <v>1.0421052631578946</v>
      </c>
      <c r="F2612" s="153">
        <v>1.0421052631578946</v>
      </c>
      <c r="G2612" s="153">
        <v>1.0421052631578946</v>
      </c>
      <c r="H2612" s="153">
        <v>1.0421052631578946</v>
      </c>
      <c r="I2612" s="153">
        <v>1.0421052631578946</v>
      </c>
    </row>
    <row r="2613" spans="1:9" ht="15.75">
      <c r="A2613" s="155">
        <v>2605</v>
      </c>
      <c r="B2613" s="155" t="s">
        <v>1226</v>
      </c>
      <c r="C2613" s="154">
        <v>105.55555555555556</v>
      </c>
      <c r="D2613" s="153">
        <v>0.4357894736842105</v>
      </c>
      <c r="E2613" s="153">
        <v>0.4357894736842105</v>
      </c>
      <c r="F2613" s="153">
        <v>0.4357894736842105</v>
      </c>
      <c r="G2613" s="153">
        <v>0.46421052631578946</v>
      </c>
      <c r="H2613" s="153">
        <v>0.46421052631578946</v>
      </c>
      <c r="I2613" s="153">
        <v>0.46421052631578946</v>
      </c>
    </row>
    <row r="2614" spans="1:9" ht="15.75">
      <c r="A2614" s="155">
        <v>2606</v>
      </c>
      <c r="B2614" s="155" t="s">
        <v>854</v>
      </c>
      <c r="C2614" s="154">
        <v>77.777777777777771</v>
      </c>
      <c r="D2614" s="153">
        <v>0.74571428571428577</v>
      </c>
      <c r="E2614" s="153">
        <v>0.74571428571428577</v>
      </c>
      <c r="F2614" s="153">
        <v>0.74571428571428577</v>
      </c>
      <c r="G2614" s="153">
        <v>0.74571428571428577</v>
      </c>
      <c r="H2614" s="153">
        <v>0.74571428571428577</v>
      </c>
      <c r="I2614" s="153">
        <v>0.74571428571428577</v>
      </c>
    </row>
    <row r="2615" spans="1:9" ht="15.75">
      <c r="A2615" s="155">
        <v>2607</v>
      </c>
      <c r="B2615" s="155" t="s">
        <v>1225</v>
      </c>
      <c r="C2615" s="154">
        <v>77.777777777777771</v>
      </c>
      <c r="D2615" s="153">
        <v>0.52714285714285714</v>
      </c>
      <c r="E2615" s="153">
        <v>0.54</v>
      </c>
      <c r="F2615" s="153">
        <v>0.54</v>
      </c>
      <c r="G2615" s="153">
        <v>0.57857142857142863</v>
      </c>
      <c r="H2615" s="153">
        <v>0.57857142857142863</v>
      </c>
      <c r="I2615" s="153">
        <v>0.57857142857142863</v>
      </c>
    </row>
    <row r="2616" spans="1:9" ht="15.75">
      <c r="A2616" s="155">
        <v>2608</v>
      </c>
      <c r="B2616" s="155" t="s">
        <v>1224</v>
      </c>
      <c r="C2616" s="154">
        <v>105.55555555555556</v>
      </c>
      <c r="D2616" s="153">
        <v>0.45473684210526316</v>
      </c>
      <c r="E2616" s="153">
        <v>0.45473684210526316</v>
      </c>
      <c r="F2616" s="153">
        <v>0.45473684210526316</v>
      </c>
      <c r="G2616" s="153">
        <v>0.45473684210526316</v>
      </c>
      <c r="H2616" s="153">
        <v>0.87157894736842101</v>
      </c>
      <c r="I2616" s="153">
        <v>0.87157894736842101</v>
      </c>
    </row>
    <row r="2617" spans="1:9" ht="15.75">
      <c r="A2617" s="155">
        <v>2609</v>
      </c>
      <c r="B2617" s="155" t="s">
        <v>1223</v>
      </c>
      <c r="C2617" s="154">
        <v>89</v>
      </c>
      <c r="D2617" s="153">
        <v>0.4943820224719101</v>
      </c>
      <c r="E2617" s="153">
        <v>0.4943820224719101</v>
      </c>
      <c r="F2617" s="153">
        <v>0.4943820224719101</v>
      </c>
      <c r="G2617" s="153">
        <v>0.4943820224719101</v>
      </c>
      <c r="H2617" s="153">
        <v>0.4943820224719101</v>
      </c>
      <c r="I2617" s="153">
        <v>0.4943820224719101</v>
      </c>
    </row>
    <row r="2618" spans="1:9" ht="15.75">
      <c r="A2618" s="155">
        <v>2610</v>
      </c>
      <c r="B2618" s="155" t="s">
        <v>1222</v>
      </c>
      <c r="C2618" s="154">
        <v>167</v>
      </c>
      <c r="D2618" s="153">
        <v>0.79999999999999993</v>
      </c>
      <c r="E2618" s="153">
        <v>0.79999999999999993</v>
      </c>
      <c r="F2618" s="153">
        <v>0.79999999999999993</v>
      </c>
      <c r="G2618" s="153">
        <v>0.79999999999999993</v>
      </c>
      <c r="H2618" s="153">
        <v>0.79999999999999993</v>
      </c>
      <c r="I2618" s="153">
        <v>0.79999999999999993</v>
      </c>
    </row>
    <row r="2619" spans="1:9" ht="15.75">
      <c r="A2619" s="155">
        <v>2611</v>
      </c>
      <c r="B2619" s="155" t="s">
        <v>1221</v>
      </c>
      <c r="C2619" s="154">
        <v>389</v>
      </c>
      <c r="D2619" s="153">
        <v>0.97172236503856046</v>
      </c>
      <c r="E2619" s="153">
        <v>0.79999999999999993</v>
      </c>
      <c r="F2619" s="153">
        <v>0.79999999999999993</v>
      </c>
      <c r="G2619" s="153">
        <v>0.79999999999999993</v>
      </c>
      <c r="H2619" s="153">
        <v>0.79999999999999993</v>
      </c>
      <c r="I2619" s="153">
        <v>0.79999999999999993</v>
      </c>
    </row>
    <row r="2620" spans="1:9" ht="15.75">
      <c r="A2620" s="155">
        <v>2612</v>
      </c>
      <c r="B2620" s="155" t="s">
        <v>1220</v>
      </c>
      <c r="C2620" s="154">
        <v>105.56</v>
      </c>
      <c r="D2620" s="153">
        <v>1.3073133762788935</v>
      </c>
      <c r="E2620" s="153">
        <v>1.3073133762788935</v>
      </c>
      <c r="F2620" s="153">
        <v>1.3073133762788935</v>
      </c>
      <c r="G2620" s="153">
        <v>1.3073133762788935</v>
      </c>
      <c r="H2620" s="153">
        <v>1.3073133762788935</v>
      </c>
      <c r="I2620" s="153">
        <v>1.3262599469496021</v>
      </c>
    </row>
    <row r="2621" spans="1:9" ht="15.75">
      <c r="A2621" s="155">
        <v>2613</v>
      </c>
      <c r="B2621" s="155" t="s">
        <v>1219</v>
      </c>
      <c r="C2621" s="154">
        <v>105.56</v>
      </c>
      <c r="D2621" s="153">
        <v>1.4020462296324365</v>
      </c>
      <c r="E2621" s="153">
        <v>1.4020462296324365</v>
      </c>
      <c r="F2621" s="153">
        <v>1.4020462296324365</v>
      </c>
      <c r="G2621" s="153">
        <v>1.4020462296324365</v>
      </c>
      <c r="H2621" s="153">
        <v>1.5062523683213338</v>
      </c>
      <c r="I2621" s="153">
        <v>1.5062523683213338</v>
      </c>
    </row>
    <row r="2622" spans="1:9" ht="15.75">
      <c r="A2622" s="155">
        <v>2614</v>
      </c>
      <c r="B2622" s="155" t="s">
        <v>1218</v>
      </c>
      <c r="C2622" s="154">
        <v>105.56</v>
      </c>
      <c r="D2622" s="153">
        <v>0.61576354679802958</v>
      </c>
      <c r="E2622" s="153">
        <v>0.61576354679802958</v>
      </c>
      <c r="F2622" s="153">
        <v>1.1178476695718076</v>
      </c>
      <c r="G2622" s="153">
        <v>1.1178476695718076</v>
      </c>
      <c r="H2622" s="153">
        <v>1.2315270935960592</v>
      </c>
      <c r="I2622" s="153">
        <v>0</v>
      </c>
    </row>
    <row r="2623" spans="1:9" ht="15.75">
      <c r="A2623" s="155">
        <v>2615</v>
      </c>
      <c r="B2623" s="155" t="s">
        <v>1217</v>
      </c>
      <c r="C2623" s="154">
        <v>133.33000000000001</v>
      </c>
      <c r="D2623" s="153">
        <v>1.8582464561614038</v>
      </c>
      <c r="E2623" s="153">
        <v>1.9860496512412809</v>
      </c>
      <c r="F2623" s="153">
        <v>2.2290557263931596</v>
      </c>
      <c r="G2623" s="153">
        <v>1.9830495762394056</v>
      </c>
      <c r="H2623" s="153">
        <v>2.052651316282907</v>
      </c>
      <c r="I2623" s="153">
        <v>0</v>
      </c>
    </row>
    <row r="2624" spans="1:9" ht="15.75">
      <c r="A2624" s="155">
        <v>2616</v>
      </c>
      <c r="B2624" s="155" t="s">
        <v>1216</v>
      </c>
      <c r="C2624" s="154">
        <v>100</v>
      </c>
      <c r="D2624" s="153">
        <v>1.1599999999999999</v>
      </c>
      <c r="E2624" s="153">
        <v>1.1599999999999999</v>
      </c>
      <c r="F2624" s="153">
        <v>1.1599999999999999</v>
      </c>
      <c r="G2624" s="153">
        <v>1.1599999999999999</v>
      </c>
      <c r="H2624" s="153">
        <v>1.1599999999999999</v>
      </c>
      <c r="I2624" s="153">
        <v>0</v>
      </c>
    </row>
    <row r="2625" spans="1:9" ht="15.75">
      <c r="A2625" s="155">
        <v>2617</v>
      </c>
      <c r="B2625" s="155" t="s">
        <v>1215</v>
      </c>
      <c r="C2625" s="154">
        <v>88.89</v>
      </c>
      <c r="D2625" s="153">
        <v>1</v>
      </c>
      <c r="E2625" s="153">
        <v>1</v>
      </c>
      <c r="F2625" s="153">
        <v>0.15749803127460907</v>
      </c>
      <c r="G2625" s="153">
        <v>0.15749803127460907</v>
      </c>
      <c r="H2625" s="153">
        <v>0.17999775002812465</v>
      </c>
      <c r="I2625" s="153">
        <v>0.17999775002812465</v>
      </c>
    </row>
    <row r="2626" spans="1:9" ht="15.75">
      <c r="A2626" s="155">
        <v>2618</v>
      </c>
      <c r="B2626" s="155" t="s">
        <v>1214</v>
      </c>
      <c r="C2626" s="154">
        <v>72.22</v>
      </c>
      <c r="D2626" s="153">
        <v>0.58155635558017171</v>
      </c>
      <c r="E2626" s="153">
        <v>0.58155635558017171</v>
      </c>
      <c r="F2626" s="153">
        <v>0.58155635558017171</v>
      </c>
      <c r="G2626" s="153">
        <v>0.58155635558017171</v>
      </c>
      <c r="H2626" s="153">
        <v>0.58155635558017171</v>
      </c>
      <c r="I2626" s="153">
        <v>0</v>
      </c>
    </row>
    <row r="2627" spans="1:9" ht="15.75">
      <c r="A2627" s="155">
        <v>2619</v>
      </c>
      <c r="B2627" s="155" t="s">
        <v>1213</v>
      </c>
      <c r="C2627" s="154">
        <v>222.22</v>
      </c>
      <c r="D2627" s="153">
        <v>0.8</v>
      </c>
      <c r="E2627" s="153">
        <v>0.8</v>
      </c>
      <c r="F2627" s="153">
        <v>0.8</v>
      </c>
      <c r="G2627" s="153">
        <v>0.8</v>
      </c>
      <c r="H2627" s="153">
        <v>0.8</v>
      </c>
      <c r="I2627" s="153">
        <v>0.8</v>
      </c>
    </row>
    <row r="2628" spans="1:9" ht="15.75">
      <c r="A2628" s="155">
        <v>2620</v>
      </c>
      <c r="B2628" s="155" t="s">
        <v>1212</v>
      </c>
      <c r="C2628" s="154">
        <v>100</v>
      </c>
      <c r="D2628" s="153">
        <v>1.38</v>
      </c>
      <c r="E2628" s="153">
        <v>1.38</v>
      </c>
      <c r="F2628" s="153">
        <v>1.38</v>
      </c>
      <c r="G2628" s="153">
        <v>1.38</v>
      </c>
      <c r="H2628" s="153">
        <v>1.38</v>
      </c>
      <c r="I2628" s="153">
        <v>1.48</v>
      </c>
    </row>
    <row r="2629" spans="1:9" ht="15.75">
      <c r="A2629" s="155">
        <v>2621</v>
      </c>
      <c r="B2629" s="155" t="s">
        <v>1203</v>
      </c>
      <c r="C2629" s="154">
        <v>450</v>
      </c>
      <c r="D2629" s="153">
        <v>0.8024</v>
      </c>
      <c r="E2629" s="153">
        <v>0.80933333333333335</v>
      </c>
      <c r="F2629" s="153">
        <v>0.86533333333333329</v>
      </c>
      <c r="G2629" s="153">
        <v>0.83146666666666669</v>
      </c>
      <c r="H2629" s="153">
        <v>0.88639999999999997</v>
      </c>
      <c r="I2629" s="153">
        <v>0</v>
      </c>
    </row>
    <row r="2630" spans="1:9" ht="15.75">
      <c r="A2630" s="155">
        <v>2622</v>
      </c>
      <c r="B2630" s="155" t="s">
        <v>1211</v>
      </c>
      <c r="C2630" s="154">
        <v>140</v>
      </c>
      <c r="D2630" s="153">
        <v>1.2698285714285715</v>
      </c>
      <c r="E2630" s="153">
        <v>1.2698285714285715</v>
      </c>
      <c r="F2630" s="153">
        <v>1.2698285714285715</v>
      </c>
      <c r="G2630" s="153">
        <v>0.8</v>
      </c>
      <c r="H2630" s="153">
        <v>0.8</v>
      </c>
      <c r="I2630" s="153">
        <v>0.8</v>
      </c>
    </row>
    <row r="2631" spans="1:9" ht="15.75">
      <c r="A2631" s="155">
        <v>2623</v>
      </c>
      <c r="B2631" s="155" t="s">
        <v>1210</v>
      </c>
      <c r="C2631" s="154">
        <v>75.56</v>
      </c>
      <c r="D2631" s="153">
        <v>0.55584965590259394</v>
      </c>
      <c r="E2631" s="153">
        <v>0.55584965590259394</v>
      </c>
      <c r="F2631" s="153">
        <v>0.55584965590259394</v>
      </c>
      <c r="G2631" s="153">
        <v>0.55584965590259394</v>
      </c>
      <c r="H2631" s="153">
        <v>0.55584965590259394</v>
      </c>
      <c r="I2631" s="153">
        <v>0</v>
      </c>
    </row>
    <row r="2632" spans="1:9" ht="15.75">
      <c r="A2632" s="155">
        <v>2624</v>
      </c>
      <c r="B2632" s="155" t="s">
        <v>1209</v>
      </c>
      <c r="C2632" s="154">
        <v>77.78</v>
      </c>
      <c r="D2632" s="153">
        <v>0.56569812291077393</v>
      </c>
      <c r="E2632" s="153">
        <v>0.56569812291077393</v>
      </c>
      <c r="F2632" s="153">
        <v>0.56569812291077393</v>
      </c>
      <c r="G2632" s="153">
        <v>0.56569812291077393</v>
      </c>
      <c r="H2632" s="153">
        <v>0.56569812291077393</v>
      </c>
      <c r="I2632" s="153">
        <v>0.56569812291077393</v>
      </c>
    </row>
    <row r="2633" spans="1:9" ht="15.75">
      <c r="A2633" s="155">
        <v>2625</v>
      </c>
      <c r="B2633" s="155" t="s">
        <v>1208</v>
      </c>
      <c r="C2633" s="154">
        <v>83.33</v>
      </c>
      <c r="D2633" s="153">
        <v>0.93603744149765988</v>
      </c>
      <c r="E2633" s="153">
        <v>0.93603744149765988</v>
      </c>
      <c r="F2633" s="153">
        <v>0.93603744149765988</v>
      </c>
      <c r="G2633" s="153">
        <v>0.93603744149765988</v>
      </c>
      <c r="H2633" s="153">
        <v>0.93603744149765988</v>
      </c>
      <c r="I2633" s="153">
        <v>0.93603744149765988</v>
      </c>
    </row>
    <row r="2634" spans="1:9" ht="15.75">
      <c r="A2634" s="155">
        <v>2626</v>
      </c>
      <c r="B2634" s="155" t="s">
        <v>1207</v>
      </c>
      <c r="C2634" s="154">
        <v>100</v>
      </c>
      <c r="D2634" s="153">
        <v>0.36</v>
      </c>
      <c r="E2634" s="153">
        <v>0.4</v>
      </c>
      <c r="F2634" s="153">
        <v>0.4</v>
      </c>
      <c r="G2634" s="153">
        <v>0.4</v>
      </c>
      <c r="H2634" s="153">
        <v>0.4</v>
      </c>
      <c r="I2634" s="153">
        <v>0.44</v>
      </c>
    </row>
    <row r="2635" spans="1:9" ht="15.75">
      <c r="A2635" s="155">
        <v>2627</v>
      </c>
      <c r="B2635" s="155" t="s">
        <v>1206</v>
      </c>
      <c r="C2635" s="154">
        <v>105.56</v>
      </c>
      <c r="D2635" s="153">
        <v>1.4778325123152709</v>
      </c>
      <c r="E2635" s="153">
        <v>1.4778325123152709</v>
      </c>
      <c r="F2635" s="153">
        <v>1.4778325123152709</v>
      </c>
      <c r="G2635" s="153">
        <v>1.6294050776809397</v>
      </c>
      <c r="H2635" s="153">
        <v>1.7051913603637741</v>
      </c>
      <c r="I2635" s="153">
        <v>1.7051913603637741</v>
      </c>
    </row>
    <row r="2636" spans="1:9" ht="15.75">
      <c r="A2636" s="155">
        <v>2628</v>
      </c>
      <c r="B2636" s="155" t="s">
        <v>1205</v>
      </c>
      <c r="C2636" s="154">
        <v>105.56</v>
      </c>
      <c r="D2636" s="153">
        <v>0.96627510420613871</v>
      </c>
      <c r="E2636" s="153">
        <v>0.96627510420613871</v>
      </c>
      <c r="F2636" s="153">
        <v>0.96627510420613871</v>
      </c>
      <c r="G2636" s="153">
        <v>0.96627510420613871</v>
      </c>
      <c r="H2636" s="153">
        <v>1.0610079575596816</v>
      </c>
      <c r="I2636" s="153">
        <v>1.0989010989010988</v>
      </c>
    </row>
    <row r="2637" spans="1:9" ht="15.75">
      <c r="A2637" s="155">
        <v>2629</v>
      </c>
      <c r="B2637" s="155" t="s">
        <v>1204</v>
      </c>
      <c r="C2637" s="154">
        <v>111.11</v>
      </c>
      <c r="D2637" s="153">
        <v>1.5120151201512015</v>
      </c>
      <c r="E2637" s="153">
        <v>2.2680226802268022</v>
      </c>
      <c r="F2637" s="153">
        <v>2.3400234002340023</v>
      </c>
      <c r="G2637" s="153">
        <v>2.5560255602556028</v>
      </c>
      <c r="H2637" s="153">
        <v>2.4480244802448023</v>
      </c>
      <c r="I2637" s="153">
        <v>2.7360273602736029</v>
      </c>
    </row>
    <row r="2638" spans="1:9" ht="15.75">
      <c r="A2638" s="155">
        <v>2630</v>
      </c>
      <c r="B2638" s="155" t="s">
        <v>1203</v>
      </c>
      <c r="C2638" s="154">
        <v>713.33</v>
      </c>
      <c r="D2638" s="153">
        <v>0.79999999999999993</v>
      </c>
      <c r="E2638" s="153">
        <v>0.79999999999999993</v>
      </c>
      <c r="F2638" s="153">
        <v>0.79999999999999993</v>
      </c>
      <c r="G2638" s="153">
        <v>0.79999999999999993</v>
      </c>
      <c r="H2638" s="153">
        <v>0.79999999999999993</v>
      </c>
      <c r="I2638" s="153">
        <v>0.79999999999999993</v>
      </c>
    </row>
    <row r="2639" spans="1:9" ht="15.75">
      <c r="A2639" s="155">
        <v>2631</v>
      </c>
      <c r="B2639" s="155" t="s">
        <v>1202</v>
      </c>
      <c r="C2639" s="154">
        <v>130</v>
      </c>
      <c r="D2639" s="153">
        <v>0.8</v>
      </c>
      <c r="E2639" s="153">
        <v>0.8</v>
      </c>
      <c r="F2639" s="153">
        <v>0.8</v>
      </c>
      <c r="G2639" s="153">
        <v>0.8</v>
      </c>
      <c r="H2639" s="153">
        <v>0.8</v>
      </c>
      <c r="I2639" s="153">
        <v>0.8</v>
      </c>
    </row>
    <row r="2640" spans="1:9" ht="15.75">
      <c r="A2640" s="155">
        <v>2632</v>
      </c>
      <c r="B2640" s="155" t="s">
        <v>1201</v>
      </c>
      <c r="C2640" s="154">
        <v>200</v>
      </c>
      <c r="D2640" s="153">
        <v>0.8</v>
      </c>
      <c r="E2640" s="153">
        <v>1</v>
      </c>
      <c r="F2640" s="153">
        <v>0.86</v>
      </c>
      <c r="G2640" s="153">
        <v>0.9</v>
      </c>
      <c r="H2640" s="153">
        <v>0.88</v>
      </c>
      <c r="I2640" s="153">
        <v>0.8</v>
      </c>
    </row>
    <row r="2641" spans="1:9" ht="15.75">
      <c r="A2641" s="155">
        <v>2633</v>
      </c>
      <c r="B2641" s="155" t="s">
        <v>1200</v>
      </c>
      <c r="C2641" s="154">
        <v>105.56</v>
      </c>
      <c r="D2641" s="153">
        <v>0.2273588480485032</v>
      </c>
      <c r="E2641" s="153">
        <v>0.43577112542629781</v>
      </c>
      <c r="F2641" s="153">
        <v>0.43577112542629781</v>
      </c>
      <c r="G2641" s="153">
        <v>0.43577112542629781</v>
      </c>
      <c r="H2641" s="153">
        <v>0.43577112542629781</v>
      </c>
      <c r="I2641" s="153">
        <v>0</v>
      </c>
    </row>
    <row r="2642" spans="1:9" ht="15.75">
      <c r="A2642" s="155">
        <v>2634</v>
      </c>
      <c r="B2642" s="155" t="s">
        <v>1199</v>
      </c>
      <c r="C2642" s="154">
        <v>88.89</v>
      </c>
      <c r="D2642" s="153">
        <v>6.7499156260546742E-2</v>
      </c>
      <c r="E2642" s="153">
        <v>6.7499156260546742E-2</v>
      </c>
      <c r="F2642" s="153">
        <v>6.7499156260546742E-2</v>
      </c>
      <c r="G2642" s="153">
        <v>6.7499156260546742E-2</v>
      </c>
      <c r="H2642" s="153">
        <v>6.7499156260546742E-2</v>
      </c>
      <c r="I2642" s="153">
        <v>0.13499831252109348</v>
      </c>
    </row>
    <row r="2643" spans="1:9" ht="15.75">
      <c r="A2643" s="155">
        <v>2635</v>
      </c>
      <c r="B2643" s="155" t="s">
        <v>1198</v>
      </c>
      <c r="C2643" s="154">
        <v>100</v>
      </c>
      <c r="D2643" s="153">
        <v>0.54</v>
      </c>
      <c r="E2643" s="153">
        <v>0.54</v>
      </c>
      <c r="F2643" s="153">
        <v>0.54</v>
      </c>
      <c r="G2643" s="153">
        <v>0.54</v>
      </c>
      <c r="H2643" s="153">
        <v>0.54</v>
      </c>
      <c r="I2643" s="153">
        <v>0.54</v>
      </c>
    </row>
    <row r="2644" spans="1:9" ht="15.75">
      <c r="A2644" s="155">
        <v>2636</v>
      </c>
      <c r="B2644" s="155" t="s">
        <v>1197</v>
      </c>
      <c r="C2644" s="154">
        <v>100</v>
      </c>
      <c r="D2644" s="153">
        <v>0.45</v>
      </c>
      <c r="E2644" s="153">
        <v>0.45</v>
      </c>
      <c r="F2644" s="153">
        <v>0.45</v>
      </c>
      <c r="G2644" s="153">
        <v>0.45</v>
      </c>
      <c r="H2644" s="153">
        <v>0.45</v>
      </c>
      <c r="I2644" s="153">
        <v>0.45</v>
      </c>
    </row>
    <row r="2645" spans="1:9" ht="15.75">
      <c r="A2645" s="155">
        <v>2637</v>
      </c>
      <c r="B2645" s="155" t="s">
        <v>1196</v>
      </c>
      <c r="C2645" s="154">
        <v>100</v>
      </c>
      <c r="D2645" s="153">
        <v>0.46</v>
      </c>
      <c r="E2645" s="153">
        <v>0.46</v>
      </c>
      <c r="F2645" s="153">
        <v>0.46</v>
      </c>
      <c r="G2645" s="153">
        <v>0.46</v>
      </c>
      <c r="H2645" s="153">
        <v>0.46</v>
      </c>
      <c r="I2645" s="153">
        <v>0.46</v>
      </c>
    </row>
    <row r="2646" spans="1:9" ht="15.75">
      <c r="A2646" s="155">
        <v>2638</v>
      </c>
      <c r="B2646" s="155" t="s">
        <v>1195</v>
      </c>
      <c r="C2646" s="154">
        <v>860</v>
      </c>
      <c r="D2646" s="153">
        <v>0.8</v>
      </c>
      <c r="E2646" s="153">
        <v>0.8</v>
      </c>
      <c r="F2646" s="153">
        <v>0.8</v>
      </c>
      <c r="G2646" s="153">
        <v>0.8</v>
      </c>
      <c r="H2646" s="153">
        <v>0.8</v>
      </c>
      <c r="I2646" s="153">
        <v>0</v>
      </c>
    </row>
    <row r="2647" spans="1:9" ht="15.75">
      <c r="A2647" s="155">
        <v>2639</v>
      </c>
      <c r="B2647" s="155" t="s">
        <v>1194</v>
      </c>
      <c r="C2647" s="154">
        <v>111.11</v>
      </c>
      <c r="D2647" s="153">
        <v>0.8</v>
      </c>
      <c r="E2647" s="153">
        <v>0.88200882008820092</v>
      </c>
      <c r="F2647" s="153">
        <v>0.84600846008460084</v>
      </c>
      <c r="G2647" s="153">
        <v>0.80352803528035277</v>
      </c>
      <c r="H2647" s="153">
        <v>0.83592835928359277</v>
      </c>
      <c r="I2647" s="153">
        <v>0</v>
      </c>
    </row>
    <row r="2648" spans="1:9" ht="15.75">
      <c r="A2648" s="155">
        <v>2640</v>
      </c>
      <c r="B2648" s="155" t="s">
        <v>1193</v>
      </c>
      <c r="C2648" s="154">
        <v>100</v>
      </c>
      <c r="D2648" s="153">
        <v>0.86</v>
      </c>
      <c r="E2648" s="153">
        <v>0.93</v>
      </c>
      <c r="F2648" s="153">
        <v>0.96</v>
      </c>
      <c r="G2648" s="153">
        <v>0.97</v>
      </c>
      <c r="H2648" s="153">
        <v>0.97</v>
      </c>
      <c r="I2648" s="153">
        <v>0</v>
      </c>
    </row>
    <row r="2649" spans="1:9" ht="15.75">
      <c r="A2649" s="155">
        <v>2641</v>
      </c>
      <c r="B2649" s="155" t="s">
        <v>3745</v>
      </c>
      <c r="C2649" s="154">
        <v>100</v>
      </c>
      <c r="D2649" s="153">
        <v>0.86</v>
      </c>
      <c r="E2649" s="153">
        <v>0.92</v>
      </c>
      <c r="F2649" s="153">
        <v>1.07</v>
      </c>
      <c r="G2649" s="153">
        <v>1.22</v>
      </c>
      <c r="H2649" s="153">
        <v>1.22</v>
      </c>
      <c r="I2649" s="153">
        <v>0</v>
      </c>
    </row>
    <row r="2650" spans="1:9" ht="15.75">
      <c r="A2650" s="155">
        <v>2642</v>
      </c>
      <c r="B2650" s="155" t="s">
        <v>3746</v>
      </c>
      <c r="C2650" s="154">
        <v>155.56</v>
      </c>
      <c r="D2650" s="153">
        <v>1.1884803291334534</v>
      </c>
      <c r="E2650" s="153">
        <v>1.2285934687580355</v>
      </c>
      <c r="F2650" s="153">
        <v>1.372075083569041</v>
      </c>
      <c r="G2650" s="153">
        <v>1.2393931601954231</v>
      </c>
      <c r="H2650" s="153">
        <v>1.2404217022370789</v>
      </c>
      <c r="I2650" s="153">
        <v>0</v>
      </c>
    </row>
    <row r="2651" spans="1:9" ht="15.75">
      <c r="A2651" s="155">
        <v>2643</v>
      </c>
      <c r="B2651" s="155" t="s">
        <v>3747</v>
      </c>
      <c r="C2651" s="154">
        <v>133.33000000000001</v>
      </c>
      <c r="D2651" s="153">
        <v>0</v>
      </c>
      <c r="E2651" s="153">
        <v>0.79999999999999993</v>
      </c>
      <c r="F2651" s="153">
        <v>0.79999999999999993</v>
      </c>
      <c r="G2651" s="153">
        <v>0.79999999999999993</v>
      </c>
      <c r="H2651" s="153">
        <v>0.79999999999999993</v>
      </c>
      <c r="I2651" s="153">
        <v>0</v>
      </c>
    </row>
    <row r="2652" spans="1:9" ht="15.75">
      <c r="A2652" s="155">
        <v>2644</v>
      </c>
      <c r="B2652" s="155" t="s">
        <v>1192</v>
      </c>
      <c r="C2652" s="154">
        <v>90</v>
      </c>
      <c r="D2652" s="153">
        <v>0.64444444444444449</v>
      </c>
      <c r="E2652" s="153">
        <v>0.64444444444444449</v>
      </c>
      <c r="F2652" s="153">
        <v>0.68888888888888888</v>
      </c>
      <c r="G2652" s="153">
        <v>0.68888888888888888</v>
      </c>
      <c r="H2652" s="153">
        <v>0.68888888888888888</v>
      </c>
      <c r="I2652" s="153">
        <v>0.68888888888888888</v>
      </c>
    </row>
    <row r="2653" spans="1:9" ht="15.75">
      <c r="A2653" s="155">
        <v>2645</v>
      </c>
      <c r="B2653" s="155" t="s">
        <v>1191</v>
      </c>
      <c r="C2653" s="154">
        <v>82.222222222222214</v>
      </c>
      <c r="D2653" s="153">
        <v>0.19459459459459461</v>
      </c>
      <c r="E2653" s="153">
        <v>0.97297297297297303</v>
      </c>
      <c r="F2653" s="153">
        <v>0</v>
      </c>
      <c r="G2653" s="153">
        <v>0.19459459459459461</v>
      </c>
      <c r="H2653" s="153">
        <v>0.19459459459459461</v>
      </c>
      <c r="I2653" s="153">
        <v>0.19459459459459461</v>
      </c>
    </row>
    <row r="2654" spans="1:9" ht="15.75">
      <c r="A2654" s="155">
        <v>2646</v>
      </c>
      <c r="B2654" s="155" t="s">
        <v>1190</v>
      </c>
      <c r="C2654" s="154">
        <v>297</v>
      </c>
      <c r="D2654" s="153">
        <v>1.086868686868687</v>
      </c>
      <c r="E2654" s="153">
        <v>1.3252525252525253</v>
      </c>
      <c r="F2654" s="153">
        <v>1.2323232323232323</v>
      </c>
      <c r="G2654" s="153">
        <v>1.0569696969696971</v>
      </c>
      <c r="H2654" s="153">
        <v>1.3074747474747475</v>
      </c>
      <c r="I2654" s="153">
        <v>0</v>
      </c>
    </row>
    <row r="2655" spans="1:9" ht="15.75">
      <c r="A2655" s="155">
        <v>2647</v>
      </c>
      <c r="B2655" s="155" t="s">
        <v>1189</v>
      </c>
      <c r="C2655" s="154">
        <v>77.777777777777771</v>
      </c>
      <c r="D2655" s="153">
        <v>0.60428571428571431</v>
      </c>
      <c r="E2655" s="153">
        <v>0.60428571428571431</v>
      </c>
      <c r="F2655" s="153">
        <v>0.60428571428571431</v>
      </c>
      <c r="G2655" s="153">
        <v>0.60428571428571431</v>
      </c>
      <c r="H2655" s="153">
        <v>0.60428571428571431</v>
      </c>
      <c r="I2655" s="153">
        <v>0.60428571428571431</v>
      </c>
    </row>
    <row r="2656" spans="1:9" ht="15.75">
      <c r="A2656" s="155">
        <v>2648</v>
      </c>
      <c r="B2656" s="155" t="s">
        <v>1188</v>
      </c>
      <c r="C2656" s="154">
        <v>154</v>
      </c>
      <c r="D2656" s="153">
        <v>1.0831168831168831</v>
      </c>
      <c r="E2656" s="153">
        <v>0.98571428571428577</v>
      </c>
      <c r="F2656" s="153">
        <v>1.009090909090909</v>
      </c>
      <c r="G2656" s="153">
        <v>0.93896103896103889</v>
      </c>
      <c r="H2656" s="153">
        <v>0.8</v>
      </c>
      <c r="I2656" s="153">
        <v>0.8</v>
      </c>
    </row>
    <row r="2657" spans="1:9" ht="15.75">
      <c r="A2657" s="155">
        <v>2649</v>
      </c>
      <c r="B2657" s="155" t="s">
        <v>1187</v>
      </c>
      <c r="C2657" s="154">
        <v>187</v>
      </c>
      <c r="D2657" s="153">
        <v>0.79999999999999993</v>
      </c>
      <c r="E2657" s="153">
        <v>1.2175401069518716</v>
      </c>
      <c r="F2657" s="153">
        <v>0.79999999999999993</v>
      </c>
      <c r="G2657" s="153">
        <v>0.80513368983957223</v>
      </c>
      <c r="H2657" s="153">
        <v>0.79999999999999993</v>
      </c>
      <c r="I2657" s="153">
        <v>0</v>
      </c>
    </row>
    <row r="2658" spans="1:9" ht="15.75">
      <c r="A2658" s="155">
        <v>2650</v>
      </c>
      <c r="B2658" s="155" t="s">
        <v>1186</v>
      </c>
      <c r="C2658" s="154">
        <v>125</v>
      </c>
      <c r="D2658" s="153">
        <v>0.86399999999999999</v>
      </c>
      <c r="E2658" s="153">
        <v>0.86399999999999999</v>
      </c>
      <c r="F2658" s="153">
        <v>0.89600000000000002</v>
      </c>
      <c r="G2658" s="153">
        <v>0.86399999999999999</v>
      </c>
      <c r="H2658" s="153">
        <v>0.8</v>
      </c>
      <c r="I2658" s="153">
        <v>0.8</v>
      </c>
    </row>
    <row r="2659" spans="1:9" ht="15.75">
      <c r="A2659" s="155">
        <v>2651</v>
      </c>
      <c r="B2659" s="155" t="s">
        <v>1185</v>
      </c>
      <c r="C2659" s="154">
        <v>150</v>
      </c>
      <c r="D2659" s="153">
        <v>0.89333333333333331</v>
      </c>
      <c r="E2659" s="153">
        <v>0.97333333333333338</v>
      </c>
      <c r="F2659" s="153">
        <v>0.93333333333333335</v>
      </c>
      <c r="G2659" s="153">
        <v>0.94666666666666666</v>
      </c>
      <c r="H2659" s="153">
        <v>0.8</v>
      </c>
      <c r="I2659" s="153">
        <v>0.8</v>
      </c>
    </row>
    <row r="2660" spans="1:9" ht="15.75">
      <c r="A2660" s="155">
        <v>2652</v>
      </c>
      <c r="B2660" s="155" t="s">
        <v>1184</v>
      </c>
      <c r="C2660" s="154">
        <v>93.333333333333329</v>
      </c>
      <c r="D2660" s="153">
        <v>0.12857142857142859</v>
      </c>
      <c r="E2660" s="153">
        <v>0.15</v>
      </c>
      <c r="F2660" s="153">
        <v>0.15</v>
      </c>
      <c r="G2660" s="153">
        <v>0.15</v>
      </c>
      <c r="H2660" s="153">
        <v>0.18214285714285716</v>
      </c>
      <c r="I2660" s="153">
        <v>0.18214285714285716</v>
      </c>
    </row>
    <row r="2661" spans="1:9" ht="15.75">
      <c r="A2661" s="155">
        <v>2653</v>
      </c>
      <c r="B2661" s="155" t="s">
        <v>1183</v>
      </c>
      <c r="C2661" s="154">
        <v>155.56</v>
      </c>
      <c r="D2661" s="153">
        <v>0.79999999999999993</v>
      </c>
      <c r="E2661" s="153">
        <v>0.79999999999999993</v>
      </c>
      <c r="F2661" s="153">
        <v>0.79999999999999993</v>
      </c>
      <c r="G2661" s="153">
        <v>0.79999999999999993</v>
      </c>
      <c r="H2661" s="153">
        <v>0.79999999999999993</v>
      </c>
      <c r="I2661" s="153">
        <v>0.79999999999999993</v>
      </c>
    </row>
    <row r="2662" spans="1:9" ht="15.75">
      <c r="A2662" s="155">
        <v>2654</v>
      </c>
      <c r="B2662" s="155" t="s">
        <v>1182</v>
      </c>
      <c r="C2662" s="154">
        <v>75.56</v>
      </c>
      <c r="D2662" s="153">
        <v>0.7146638433033351</v>
      </c>
      <c r="E2662" s="153">
        <v>0.7146638433033351</v>
      </c>
      <c r="F2662" s="153">
        <v>0.7146638433033351</v>
      </c>
      <c r="G2662" s="153">
        <v>0.7146638433033351</v>
      </c>
      <c r="H2662" s="153">
        <v>0.7146638433033351</v>
      </c>
      <c r="I2662" s="153">
        <v>0.7146638433033351</v>
      </c>
    </row>
    <row r="2663" spans="1:9" ht="15.75">
      <c r="A2663" s="155">
        <v>2655</v>
      </c>
      <c r="B2663" s="155" t="s">
        <v>3748</v>
      </c>
      <c r="C2663" s="154">
        <v>166.67</v>
      </c>
      <c r="D2663" s="153">
        <v>0</v>
      </c>
      <c r="E2663" s="153">
        <v>0.80000000000000016</v>
      </c>
      <c r="F2663" s="153">
        <v>0.80000000000000016</v>
      </c>
      <c r="G2663" s="153">
        <v>0.80000000000000016</v>
      </c>
      <c r="H2663" s="153">
        <v>0.80000000000000016</v>
      </c>
      <c r="I2663" s="153">
        <v>0</v>
      </c>
    </row>
    <row r="2664" spans="1:9" ht="15.75">
      <c r="A2664" s="155">
        <v>2656</v>
      </c>
      <c r="B2664" s="155" t="s">
        <v>1181</v>
      </c>
      <c r="C2664" s="154">
        <v>88.888888888888886</v>
      </c>
      <c r="D2664" s="153">
        <v>0.85499999999999998</v>
      </c>
      <c r="E2664" s="153">
        <v>0.87750000000000006</v>
      </c>
      <c r="F2664" s="153">
        <v>0.87750000000000006</v>
      </c>
      <c r="G2664" s="153">
        <v>0.87750000000000006</v>
      </c>
      <c r="H2664" s="153">
        <v>0.87750000000000006</v>
      </c>
      <c r="I2664" s="153">
        <v>0.87750000000000006</v>
      </c>
    </row>
    <row r="2665" spans="1:9" ht="15.75">
      <c r="A2665" s="155">
        <v>2657</v>
      </c>
      <c r="B2665" s="155" t="s">
        <v>1180</v>
      </c>
      <c r="C2665" s="154">
        <v>100</v>
      </c>
      <c r="D2665" s="153">
        <v>1.36</v>
      </c>
      <c r="E2665" s="153">
        <v>1.36</v>
      </c>
      <c r="F2665" s="153">
        <v>1.47</v>
      </c>
      <c r="G2665" s="153">
        <v>1.47</v>
      </c>
      <c r="H2665" s="153">
        <v>1.47</v>
      </c>
      <c r="I2665" s="153">
        <v>1.47</v>
      </c>
    </row>
    <row r="2666" spans="1:9" ht="15.75">
      <c r="A2666" s="155">
        <v>2658</v>
      </c>
      <c r="B2666" s="155" t="s">
        <v>1179</v>
      </c>
      <c r="C2666" s="154">
        <v>76.666666666666671</v>
      </c>
      <c r="D2666" s="153">
        <v>1.7608695652173911</v>
      </c>
      <c r="E2666" s="153">
        <v>0</v>
      </c>
      <c r="F2666" s="153">
        <v>1.7608695652173911</v>
      </c>
      <c r="G2666" s="153">
        <v>1.7739130434782608</v>
      </c>
      <c r="H2666" s="153">
        <v>0</v>
      </c>
      <c r="I2666" s="153">
        <v>1.7608695652173911</v>
      </c>
    </row>
    <row r="2667" spans="1:9" ht="15.75">
      <c r="A2667" s="155">
        <v>2659</v>
      </c>
      <c r="B2667" s="155" t="s">
        <v>1178</v>
      </c>
      <c r="C2667" s="154">
        <v>101.11111111111111</v>
      </c>
      <c r="D2667" s="153">
        <v>1.000087912087912</v>
      </c>
      <c r="E2667" s="153">
        <v>0.77142857142857135</v>
      </c>
      <c r="F2667" s="153">
        <v>0.77142857142857135</v>
      </c>
      <c r="G2667" s="153">
        <v>0.77142857142857135</v>
      </c>
      <c r="H2667" s="153">
        <v>0.77142857142857135</v>
      </c>
      <c r="I2667" s="153">
        <v>0.77142857142857135</v>
      </c>
    </row>
    <row r="2668" spans="1:9" ht="15.75">
      <c r="A2668" s="155">
        <v>2660</v>
      </c>
      <c r="B2668" s="155" t="s">
        <v>1177</v>
      </c>
      <c r="C2668" s="154">
        <v>144.44444444444443</v>
      </c>
      <c r="D2668" s="153">
        <v>0.80003076923076932</v>
      </c>
      <c r="E2668" s="153">
        <v>0.80003076923076932</v>
      </c>
      <c r="F2668" s="153">
        <v>0.80003076923076932</v>
      </c>
      <c r="G2668" s="153">
        <v>0.83942307692307705</v>
      </c>
      <c r="H2668" s="153">
        <v>0.80003076923076932</v>
      </c>
      <c r="I2668" s="153">
        <v>0.80003076923076932</v>
      </c>
    </row>
    <row r="2669" spans="1:9" ht="15.75">
      <c r="A2669" s="155">
        <v>2661</v>
      </c>
      <c r="B2669" s="155" t="s">
        <v>1176</v>
      </c>
      <c r="C2669" s="154">
        <v>166.66666666666666</v>
      </c>
      <c r="D2669" s="153">
        <v>0.80001600000000017</v>
      </c>
      <c r="E2669" s="153">
        <v>0.80001600000000017</v>
      </c>
      <c r="F2669" s="153">
        <v>0.80001600000000017</v>
      </c>
      <c r="G2669" s="153">
        <v>0.80001600000000017</v>
      </c>
      <c r="H2669" s="153">
        <v>0.80001600000000017</v>
      </c>
      <c r="I2669" s="153">
        <v>0</v>
      </c>
    </row>
    <row r="2670" spans="1:9" ht="15.75">
      <c r="A2670" s="155">
        <v>2662</v>
      </c>
      <c r="B2670" s="155" t="s">
        <v>1175</v>
      </c>
      <c r="C2670" s="154">
        <v>100</v>
      </c>
      <c r="D2670" s="153">
        <v>0.93</v>
      </c>
      <c r="E2670" s="153">
        <v>1.1499999999999999</v>
      </c>
      <c r="F2670" s="153">
        <v>1.1499999999999999</v>
      </c>
      <c r="G2670" s="153">
        <v>1.1499999999999999</v>
      </c>
      <c r="H2670" s="153">
        <v>1.1499999999999999</v>
      </c>
      <c r="I2670" s="153">
        <v>1.1499999999999999</v>
      </c>
    </row>
    <row r="2671" spans="1:9" ht="15.75">
      <c r="A2671" s="155">
        <v>2663</v>
      </c>
      <c r="B2671" s="155" t="s">
        <v>1173</v>
      </c>
      <c r="C2671" s="154">
        <v>331.11</v>
      </c>
      <c r="D2671" s="153">
        <v>0.96946634049107538</v>
      </c>
      <c r="E2671" s="153">
        <v>0.64751895140587723</v>
      </c>
      <c r="F2671" s="153">
        <v>0.64751895140587723</v>
      </c>
      <c r="G2671" s="153">
        <v>0.49578689861375369</v>
      </c>
      <c r="H2671" s="153">
        <v>0.42426988010026873</v>
      </c>
      <c r="I2671" s="153">
        <v>0</v>
      </c>
    </row>
    <row r="2672" spans="1:9" ht="15.75">
      <c r="A2672" s="155">
        <v>2664</v>
      </c>
      <c r="B2672" s="155" t="s">
        <v>1172</v>
      </c>
      <c r="C2672" s="154">
        <v>111</v>
      </c>
      <c r="D2672" s="153">
        <v>1.4414414414414414</v>
      </c>
      <c r="E2672" s="153">
        <v>1.2972972972972974</v>
      </c>
      <c r="F2672" s="153">
        <v>1.2972972972972974</v>
      </c>
      <c r="G2672" s="153">
        <v>0.79999999999999993</v>
      </c>
      <c r="H2672" s="153">
        <v>0.79999999999999993</v>
      </c>
      <c r="I2672" s="153">
        <v>0.79999999999999993</v>
      </c>
    </row>
    <row r="2673" spans="1:9" ht="15.75">
      <c r="A2673" s="155">
        <v>2665</v>
      </c>
      <c r="B2673" s="155" t="s">
        <v>1171</v>
      </c>
      <c r="C2673" s="154">
        <v>108.88888888888889</v>
      </c>
      <c r="D2673" s="153">
        <v>1.2306122448979593</v>
      </c>
      <c r="E2673" s="153">
        <v>1.2306122448979593</v>
      </c>
      <c r="F2673" s="153">
        <v>1.2306122448979593</v>
      </c>
      <c r="G2673" s="153">
        <v>1.2306122448979593</v>
      </c>
      <c r="H2673" s="153">
        <v>1.2306122448979593</v>
      </c>
      <c r="I2673" s="153">
        <v>1.2306122448979593</v>
      </c>
    </row>
    <row r="2674" spans="1:9" ht="15.75">
      <c r="A2674" s="155">
        <v>2666</v>
      </c>
      <c r="B2674" s="155" t="s">
        <v>1170</v>
      </c>
      <c r="C2674" s="154">
        <v>77.777777777777771</v>
      </c>
      <c r="D2674" s="153">
        <v>0.69428571428571439</v>
      </c>
      <c r="E2674" s="153">
        <v>0.69428571428571439</v>
      </c>
      <c r="F2674" s="153">
        <v>0.69428571428571439</v>
      </c>
      <c r="G2674" s="153">
        <v>0.69428571428571439</v>
      </c>
      <c r="H2674" s="153">
        <v>0.69428571428571439</v>
      </c>
      <c r="I2674" s="153">
        <v>0.69428571428571439</v>
      </c>
    </row>
    <row r="2675" spans="1:9" ht="15.75">
      <c r="A2675" s="155">
        <v>2667</v>
      </c>
      <c r="B2675" s="155" t="s">
        <v>1169</v>
      </c>
      <c r="C2675" s="154">
        <v>75.555555555555557</v>
      </c>
      <c r="D2675" s="153">
        <v>0.91323529411764703</v>
      </c>
      <c r="E2675" s="153">
        <v>0.93970588235294117</v>
      </c>
      <c r="F2675" s="153">
        <v>0.93970588235294117</v>
      </c>
      <c r="G2675" s="153">
        <v>0.93970588235294117</v>
      </c>
      <c r="H2675" s="153">
        <v>0.93970588235294117</v>
      </c>
      <c r="I2675" s="153">
        <v>0.97941176470588232</v>
      </c>
    </row>
    <row r="2676" spans="1:9" ht="15.75">
      <c r="A2676" s="155">
        <v>2668</v>
      </c>
      <c r="B2676" s="155" t="s">
        <v>1168</v>
      </c>
      <c r="C2676" s="154">
        <v>100</v>
      </c>
      <c r="D2676" s="153">
        <v>0.62</v>
      </c>
      <c r="E2676" s="153">
        <v>0.72</v>
      </c>
      <c r="F2676" s="153">
        <v>0.72</v>
      </c>
      <c r="G2676" s="153">
        <v>0.72</v>
      </c>
      <c r="H2676" s="153">
        <v>0.72</v>
      </c>
      <c r="I2676" s="153">
        <v>0</v>
      </c>
    </row>
    <row r="2677" spans="1:9" ht="15.75">
      <c r="A2677" s="155">
        <v>2669</v>
      </c>
      <c r="B2677" s="155" t="s">
        <v>1167</v>
      </c>
      <c r="C2677" s="154">
        <v>352</v>
      </c>
      <c r="D2677" s="153">
        <v>0.90340909090909094</v>
      </c>
      <c r="E2677" s="153">
        <v>0.94772727272727275</v>
      </c>
      <c r="F2677" s="153">
        <v>1.300909090909091</v>
      </c>
      <c r="G2677" s="153">
        <v>1.3288636363636364</v>
      </c>
      <c r="H2677" s="153">
        <v>1.0595454545454546</v>
      </c>
      <c r="I2677" s="153">
        <v>0</v>
      </c>
    </row>
    <row r="2678" spans="1:9" ht="15.75">
      <c r="A2678" s="155">
        <v>2670</v>
      </c>
      <c r="B2678" s="155" t="s">
        <v>1166</v>
      </c>
      <c r="C2678" s="154">
        <v>200</v>
      </c>
      <c r="D2678" s="153">
        <v>0.86099999999999999</v>
      </c>
      <c r="E2678" s="153">
        <v>0.87</v>
      </c>
      <c r="F2678" s="153">
        <v>0.83760000000000001</v>
      </c>
      <c r="G2678" s="153">
        <v>0.8</v>
      </c>
      <c r="H2678" s="153">
        <v>0.8</v>
      </c>
      <c r="I2678" s="153">
        <v>0</v>
      </c>
    </row>
    <row r="2679" spans="1:9" ht="15.75">
      <c r="A2679" s="155">
        <v>2671</v>
      </c>
      <c r="B2679" s="155" t="s">
        <v>1165</v>
      </c>
      <c r="C2679" s="154">
        <v>80</v>
      </c>
      <c r="D2679" s="153">
        <v>0.9375</v>
      </c>
      <c r="E2679" s="153">
        <v>0.9375</v>
      </c>
      <c r="F2679" s="153">
        <v>0.9375</v>
      </c>
      <c r="G2679" s="153">
        <v>0.9375</v>
      </c>
      <c r="H2679" s="153">
        <v>0.9375</v>
      </c>
      <c r="I2679" s="153">
        <v>0.9375</v>
      </c>
    </row>
    <row r="2680" spans="1:9" ht="15.75">
      <c r="A2680" s="155">
        <v>2672</v>
      </c>
      <c r="B2680" s="155" t="s">
        <v>1164</v>
      </c>
      <c r="C2680" s="154">
        <v>80</v>
      </c>
      <c r="D2680" s="153">
        <v>1.125</v>
      </c>
      <c r="E2680" s="153">
        <v>1.125</v>
      </c>
      <c r="F2680" s="153">
        <v>1.125</v>
      </c>
      <c r="G2680" s="153">
        <v>1.3374999999999999</v>
      </c>
      <c r="H2680" s="153">
        <v>1.3374999999999999</v>
      </c>
      <c r="I2680" s="153">
        <v>1.3374999999999999</v>
      </c>
    </row>
    <row r="2681" spans="1:9" ht="15.75">
      <c r="A2681" s="155">
        <v>2673</v>
      </c>
      <c r="B2681" s="155" t="s">
        <v>1163</v>
      </c>
      <c r="C2681" s="154">
        <v>142</v>
      </c>
      <c r="D2681" s="153">
        <v>1.0352112676056338</v>
      </c>
      <c r="E2681" s="153">
        <v>0.79999999999999993</v>
      </c>
      <c r="F2681" s="153">
        <v>1.056338028169014</v>
      </c>
      <c r="G2681" s="153">
        <v>1.0352112676056338</v>
      </c>
      <c r="H2681" s="153">
        <v>1.1619718309859155</v>
      </c>
      <c r="I2681" s="153">
        <v>0.79999999999999993</v>
      </c>
    </row>
    <row r="2682" spans="1:9" ht="15.75">
      <c r="A2682" s="155">
        <v>2674</v>
      </c>
      <c r="B2682" s="155" t="s">
        <v>1162</v>
      </c>
      <c r="C2682" s="154">
        <v>330</v>
      </c>
      <c r="D2682" s="153">
        <v>0.8</v>
      </c>
      <c r="E2682" s="153">
        <v>0.8</v>
      </c>
      <c r="F2682" s="153">
        <v>0.8</v>
      </c>
      <c r="G2682" s="153">
        <v>0.8</v>
      </c>
      <c r="H2682" s="153">
        <v>0.8</v>
      </c>
      <c r="I2682" s="153">
        <v>0.8</v>
      </c>
    </row>
    <row r="2683" spans="1:9" ht="15.75">
      <c r="A2683" s="155">
        <v>2675</v>
      </c>
      <c r="B2683" s="155" t="s">
        <v>1161</v>
      </c>
      <c r="C2683" s="154">
        <v>77.777777777777771</v>
      </c>
      <c r="D2683" s="153">
        <v>1.08</v>
      </c>
      <c r="E2683" s="153">
        <v>1.08</v>
      </c>
      <c r="F2683" s="153">
        <v>1.08</v>
      </c>
      <c r="G2683" s="153">
        <v>1.08</v>
      </c>
      <c r="H2683" s="153">
        <v>1.08</v>
      </c>
      <c r="I2683" s="153">
        <v>0</v>
      </c>
    </row>
    <row r="2684" spans="1:9" ht="15.75">
      <c r="A2684" s="155">
        <v>2676</v>
      </c>
      <c r="B2684" s="155" t="s">
        <v>1160</v>
      </c>
      <c r="C2684" s="154">
        <v>165</v>
      </c>
      <c r="D2684" s="153">
        <v>1.0303030303030303</v>
      </c>
      <c r="E2684" s="153">
        <v>1.0235151515151515</v>
      </c>
      <c r="F2684" s="153">
        <v>1.0526060606060605</v>
      </c>
      <c r="G2684" s="153">
        <v>1.1209696969696969</v>
      </c>
      <c r="H2684" s="153">
        <v>1.0773333333333333</v>
      </c>
      <c r="I2684" s="153">
        <v>0</v>
      </c>
    </row>
    <row r="2685" spans="1:9" ht="15.75">
      <c r="A2685" s="155">
        <v>2677</v>
      </c>
      <c r="B2685" s="155" t="s">
        <v>1159</v>
      </c>
      <c r="C2685" s="154">
        <v>80</v>
      </c>
      <c r="D2685" s="153">
        <v>1.175</v>
      </c>
      <c r="E2685" s="153">
        <v>1.175</v>
      </c>
      <c r="F2685" s="153">
        <v>1.175</v>
      </c>
      <c r="G2685" s="153">
        <v>1.175</v>
      </c>
      <c r="H2685" s="153">
        <v>1.175</v>
      </c>
      <c r="I2685" s="153">
        <v>1.2250000000000001</v>
      </c>
    </row>
    <row r="2686" spans="1:9" ht="15.75">
      <c r="A2686" s="155">
        <v>2678</v>
      </c>
      <c r="B2686" s="155" t="s">
        <v>1158</v>
      </c>
      <c r="C2686" s="154">
        <v>77.777777777777771</v>
      </c>
      <c r="D2686" s="153">
        <v>0</v>
      </c>
      <c r="E2686" s="153">
        <v>0</v>
      </c>
      <c r="F2686" s="153">
        <v>2.3271428571428574</v>
      </c>
      <c r="G2686" s="153">
        <v>2.3271428571428574</v>
      </c>
      <c r="H2686" s="153">
        <v>2.3271428571428574</v>
      </c>
      <c r="I2686" s="153">
        <v>2.3271428571428574</v>
      </c>
    </row>
    <row r="2687" spans="1:9" ht="15.75">
      <c r="A2687" s="155">
        <v>2679</v>
      </c>
      <c r="B2687" s="155" t="s">
        <v>1157</v>
      </c>
      <c r="C2687" s="154">
        <v>167</v>
      </c>
      <c r="D2687" s="153">
        <v>0.79999999999999993</v>
      </c>
      <c r="E2687" s="153">
        <v>0.79999999999999993</v>
      </c>
      <c r="F2687" s="153">
        <v>0.79999999999999993</v>
      </c>
      <c r="G2687" s="153">
        <v>0.79999999999999993</v>
      </c>
      <c r="H2687" s="153">
        <v>0.79999999999999993</v>
      </c>
      <c r="I2687" s="153">
        <v>0</v>
      </c>
    </row>
    <row r="2688" spans="1:9" ht="15.75">
      <c r="A2688" s="155">
        <v>2680</v>
      </c>
      <c r="B2688" s="155" t="s">
        <v>1155</v>
      </c>
      <c r="C2688" s="154">
        <v>100</v>
      </c>
      <c r="D2688" s="153">
        <v>1.1100000000000001</v>
      </c>
      <c r="E2688" s="153">
        <v>1.1100000000000001</v>
      </c>
      <c r="F2688" s="153">
        <v>1.1100000000000001</v>
      </c>
      <c r="G2688" s="153">
        <v>1.1100000000000001</v>
      </c>
      <c r="H2688" s="153">
        <v>1.1200000000000001</v>
      </c>
      <c r="I2688" s="153">
        <v>1.1200000000000001</v>
      </c>
    </row>
    <row r="2689" spans="1:9" ht="15.75">
      <c r="A2689" s="155">
        <v>2681</v>
      </c>
      <c r="B2689" s="155" t="s">
        <v>1154</v>
      </c>
      <c r="C2689" s="154">
        <v>76.666666666666671</v>
      </c>
      <c r="D2689" s="153">
        <v>1.4347826086956521</v>
      </c>
      <c r="E2689" s="153">
        <v>1.4347826086956521</v>
      </c>
      <c r="F2689" s="153">
        <v>0</v>
      </c>
      <c r="G2689" s="153">
        <v>1.4608695652173913</v>
      </c>
      <c r="H2689" s="153">
        <v>1.4608695652173913</v>
      </c>
      <c r="I2689" s="153">
        <v>1.4608695652173913</v>
      </c>
    </row>
    <row r="2690" spans="1:9" ht="15.75">
      <c r="A2690" s="155">
        <v>2682</v>
      </c>
      <c r="B2690" s="155" t="s">
        <v>1153</v>
      </c>
      <c r="C2690" s="154">
        <v>377.78</v>
      </c>
      <c r="D2690" s="153">
        <v>0.8</v>
      </c>
      <c r="E2690" s="153">
        <v>0.82587749483826567</v>
      </c>
      <c r="F2690" s="153">
        <v>0.8</v>
      </c>
      <c r="G2690" s="153">
        <v>0.8</v>
      </c>
      <c r="H2690" s="153">
        <v>0.8</v>
      </c>
      <c r="I2690" s="153">
        <v>0</v>
      </c>
    </row>
    <row r="2691" spans="1:9" ht="15.75">
      <c r="A2691" s="155">
        <v>2683</v>
      </c>
      <c r="B2691" s="155" t="s">
        <v>1124</v>
      </c>
      <c r="C2691" s="154">
        <v>77.777777777777771</v>
      </c>
      <c r="D2691" s="153">
        <v>1.1185714285714288</v>
      </c>
      <c r="E2691" s="153">
        <v>1.62</v>
      </c>
      <c r="F2691" s="153">
        <v>1.62</v>
      </c>
      <c r="G2691" s="153">
        <v>1.62</v>
      </c>
      <c r="H2691" s="153">
        <v>1.62</v>
      </c>
      <c r="I2691" s="153">
        <v>1.62</v>
      </c>
    </row>
    <row r="2692" spans="1:9" ht="15.75">
      <c r="A2692" s="155">
        <v>2684</v>
      </c>
      <c r="B2692" s="155" t="s">
        <v>1152</v>
      </c>
      <c r="C2692" s="154">
        <v>77.777777777777771</v>
      </c>
      <c r="D2692" s="153">
        <v>0.41142857142857148</v>
      </c>
      <c r="E2692" s="153">
        <v>0.41142857142857148</v>
      </c>
      <c r="F2692" s="153">
        <v>0.41142857142857148</v>
      </c>
      <c r="G2692" s="153">
        <v>0.42428571428571432</v>
      </c>
      <c r="H2692" s="153">
        <v>0</v>
      </c>
      <c r="I2692" s="153">
        <v>0.42428571428571432</v>
      </c>
    </row>
    <row r="2693" spans="1:9" ht="15.75">
      <c r="A2693" s="155">
        <v>2685</v>
      </c>
      <c r="B2693" s="155" t="s">
        <v>1151</v>
      </c>
      <c r="C2693" s="154">
        <v>77.777777777777771</v>
      </c>
      <c r="D2693" s="153">
        <v>0.83571428571428574</v>
      </c>
      <c r="E2693" s="153">
        <v>0.83571428571428574</v>
      </c>
      <c r="F2693" s="153">
        <v>0.83571428571428574</v>
      </c>
      <c r="G2693" s="153">
        <v>0.83571428571428574</v>
      </c>
      <c r="H2693" s="153">
        <v>0.83571428571428574</v>
      </c>
      <c r="I2693" s="153">
        <v>0.83571428571428574</v>
      </c>
    </row>
    <row r="2694" spans="1:9" ht="15.75">
      <c r="A2694" s="155">
        <v>2686</v>
      </c>
      <c r="B2694" s="155" t="s">
        <v>1150</v>
      </c>
      <c r="C2694" s="154">
        <v>133.33000000000001</v>
      </c>
      <c r="D2694" s="153">
        <v>0.49501237530938269</v>
      </c>
      <c r="E2694" s="153">
        <v>0.49501237530938269</v>
      </c>
      <c r="F2694" s="153">
        <v>0.79999999999999993</v>
      </c>
      <c r="G2694" s="153">
        <v>0.79999999999999993</v>
      </c>
      <c r="H2694" s="153">
        <v>0.79999999999999993</v>
      </c>
      <c r="I2694" s="153">
        <v>0</v>
      </c>
    </row>
    <row r="2695" spans="1:9" ht="15.75">
      <c r="A2695" s="155">
        <v>2687</v>
      </c>
      <c r="B2695" s="155" t="s">
        <v>1149</v>
      </c>
      <c r="C2695" s="154">
        <v>83.333333333333329</v>
      </c>
      <c r="D2695" s="153">
        <v>1.212</v>
      </c>
      <c r="E2695" s="153">
        <v>1.212</v>
      </c>
      <c r="F2695" s="153">
        <v>1.212</v>
      </c>
      <c r="G2695" s="153">
        <v>1.212</v>
      </c>
      <c r="H2695" s="153">
        <v>1.212</v>
      </c>
      <c r="I2695" s="153">
        <v>0</v>
      </c>
    </row>
    <row r="2696" spans="1:9" ht="15.75">
      <c r="A2696" s="155">
        <v>2688</v>
      </c>
      <c r="B2696" s="155" t="s">
        <v>1148</v>
      </c>
      <c r="C2696" s="154">
        <v>77.777777777777771</v>
      </c>
      <c r="D2696" s="153">
        <v>1.0542857142857143</v>
      </c>
      <c r="E2696" s="153">
        <v>1.0542857142857143</v>
      </c>
      <c r="F2696" s="153">
        <v>1.0542857142857143</v>
      </c>
      <c r="G2696" s="153">
        <v>1.0542857142857143</v>
      </c>
      <c r="H2696" s="153">
        <v>0</v>
      </c>
      <c r="I2696" s="153">
        <v>0</v>
      </c>
    </row>
    <row r="2697" spans="1:9" ht="15.75">
      <c r="A2697" s="155">
        <v>2689</v>
      </c>
      <c r="B2697" s="155" t="s">
        <v>3749</v>
      </c>
      <c r="C2697" s="154">
        <v>94.44</v>
      </c>
      <c r="D2697" s="153">
        <v>0</v>
      </c>
      <c r="E2697" s="153">
        <v>0.79944938585345193</v>
      </c>
      <c r="F2697" s="153">
        <v>0.79944938585345193</v>
      </c>
      <c r="G2697" s="153">
        <v>0.87886488775942395</v>
      </c>
      <c r="H2697" s="153">
        <v>0.87886488775942395</v>
      </c>
      <c r="I2697" s="153">
        <v>0</v>
      </c>
    </row>
    <row r="2698" spans="1:9" ht="15.75">
      <c r="A2698" s="155">
        <v>2690</v>
      </c>
      <c r="B2698" s="155" t="s">
        <v>1147</v>
      </c>
      <c r="C2698" s="154">
        <v>77.777777777777771</v>
      </c>
      <c r="D2698" s="153">
        <v>1.0414285714285716</v>
      </c>
      <c r="E2698" s="153">
        <v>1.0414285714285716</v>
      </c>
      <c r="F2698" s="153">
        <v>1.0414285714285716</v>
      </c>
      <c r="G2698" s="153">
        <v>1.0414285714285716</v>
      </c>
      <c r="H2698" s="153">
        <v>1.0414285714285716</v>
      </c>
      <c r="I2698" s="153">
        <v>0</v>
      </c>
    </row>
    <row r="2699" spans="1:9" ht="15.75">
      <c r="A2699" s="155">
        <v>2691</v>
      </c>
      <c r="B2699" s="155" t="s">
        <v>1146</v>
      </c>
      <c r="C2699" s="154">
        <v>83.888888888888886</v>
      </c>
      <c r="D2699" s="153">
        <v>1.1801324503311259</v>
      </c>
      <c r="E2699" s="153">
        <v>1.1801324503311259</v>
      </c>
      <c r="F2699" s="153">
        <v>1.1801324503311259</v>
      </c>
      <c r="G2699" s="153">
        <v>1.1801324503311259</v>
      </c>
      <c r="H2699" s="153">
        <v>1.1801324503311259</v>
      </c>
      <c r="I2699" s="153">
        <v>1.1801324503311259</v>
      </c>
    </row>
    <row r="2700" spans="1:9" ht="15.75">
      <c r="A2700" s="155">
        <v>2692</v>
      </c>
      <c r="B2700" s="155" t="s">
        <v>1145</v>
      </c>
      <c r="C2700" s="154">
        <v>84.444444444444443</v>
      </c>
      <c r="D2700" s="153">
        <v>0.79342105263157892</v>
      </c>
      <c r="E2700" s="153">
        <v>0.79342105263157892</v>
      </c>
      <c r="F2700" s="153">
        <v>0.79342105263157892</v>
      </c>
      <c r="G2700" s="153">
        <v>0.79342105263157892</v>
      </c>
      <c r="H2700" s="153">
        <v>0.79342105263157892</v>
      </c>
      <c r="I2700" s="153">
        <v>0.79342105263157892</v>
      </c>
    </row>
    <row r="2701" spans="1:9" ht="15.75">
      <c r="A2701" s="155">
        <v>2693</v>
      </c>
      <c r="B2701" s="155" t="s">
        <v>1144</v>
      </c>
      <c r="C2701" s="154">
        <v>108.88888888888889</v>
      </c>
      <c r="D2701" s="153">
        <v>0.95510204081632655</v>
      </c>
      <c r="E2701" s="153">
        <v>0.95510204081632655</v>
      </c>
      <c r="F2701" s="153">
        <v>0.95510204081632655</v>
      </c>
      <c r="G2701" s="153">
        <v>0.95510204081632655</v>
      </c>
      <c r="H2701" s="153">
        <v>0.95510204081632655</v>
      </c>
      <c r="I2701" s="153">
        <v>0</v>
      </c>
    </row>
    <row r="2702" spans="1:9" ht="15.75">
      <c r="A2702" s="155">
        <v>2694</v>
      </c>
      <c r="B2702" s="155" t="s">
        <v>1143</v>
      </c>
      <c r="C2702" s="154">
        <v>100</v>
      </c>
      <c r="D2702" s="153">
        <v>1.02</v>
      </c>
      <c r="E2702" s="153">
        <v>1.02</v>
      </c>
      <c r="F2702" s="153">
        <v>1.02</v>
      </c>
      <c r="G2702" s="153">
        <v>1.04</v>
      </c>
      <c r="H2702" s="153">
        <v>1.04</v>
      </c>
      <c r="I2702" s="153">
        <v>1.04</v>
      </c>
    </row>
    <row r="2703" spans="1:9" ht="15.75">
      <c r="A2703" s="155">
        <v>2695</v>
      </c>
      <c r="B2703" s="155" t="s">
        <v>1142</v>
      </c>
      <c r="C2703" s="154">
        <v>100</v>
      </c>
      <c r="D2703" s="153">
        <v>0.92</v>
      </c>
      <c r="E2703" s="153">
        <v>0.92</v>
      </c>
      <c r="F2703" s="153">
        <v>0.92</v>
      </c>
      <c r="G2703" s="153">
        <v>0.92</v>
      </c>
      <c r="H2703" s="153">
        <v>0.92</v>
      </c>
      <c r="I2703" s="153">
        <v>0.92</v>
      </c>
    </row>
    <row r="2704" spans="1:9" ht="15.75">
      <c r="A2704" s="155">
        <v>2696</v>
      </c>
      <c r="B2704" s="155" t="s">
        <v>1141</v>
      </c>
      <c r="C2704" s="154">
        <v>72.222222222222214</v>
      </c>
      <c r="D2704" s="153">
        <v>0.91384615384615397</v>
      </c>
      <c r="E2704" s="153">
        <v>0.91384615384615397</v>
      </c>
      <c r="F2704" s="153">
        <v>0.91384615384615397</v>
      </c>
      <c r="G2704" s="153">
        <v>0.9553846153846155</v>
      </c>
      <c r="H2704" s="153">
        <v>0</v>
      </c>
      <c r="I2704" s="153">
        <v>0</v>
      </c>
    </row>
    <row r="2705" spans="1:9" ht="15.75">
      <c r="A2705" s="155">
        <v>2697</v>
      </c>
      <c r="B2705" s="155" t="s">
        <v>1140</v>
      </c>
      <c r="C2705" s="154">
        <v>122</v>
      </c>
      <c r="D2705" s="153">
        <v>0.93442622950819676</v>
      </c>
      <c r="E2705" s="153">
        <v>1.0491803278688525</v>
      </c>
      <c r="F2705" s="153">
        <v>1.098360655737705</v>
      </c>
      <c r="G2705" s="153">
        <v>1.180327868852459</v>
      </c>
      <c r="H2705" s="153">
        <v>1.0491803278688525</v>
      </c>
      <c r="I2705" s="153">
        <v>0.83606557377049184</v>
      </c>
    </row>
    <row r="2706" spans="1:9" ht="15.75">
      <c r="A2706" s="155">
        <v>2698</v>
      </c>
      <c r="B2706" s="155" t="s">
        <v>1139</v>
      </c>
      <c r="C2706" s="154">
        <v>210</v>
      </c>
      <c r="D2706" s="153">
        <v>1.3828571428571428</v>
      </c>
      <c r="E2706" s="153">
        <v>1.0971428571428572</v>
      </c>
      <c r="F2706" s="153">
        <v>1.0971428571428572</v>
      </c>
      <c r="G2706" s="153">
        <v>1.1242857142857143</v>
      </c>
      <c r="H2706" s="153">
        <v>1.0485714285714285</v>
      </c>
      <c r="I2706" s="153">
        <v>1.1571428571428573</v>
      </c>
    </row>
    <row r="2707" spans="1:9" ht="15.75">
      <c r="A2707" s="155">
        <v>2699</v>
      </c>
      <c r="B2707" s="155" t="s">
        <v>1138</v>
      </c>
      <c r="C2707" s="154">
        <v>220</v>
      </c>
      <c r="D2707" s="153">
        <v>0.8</v>
      </c>
      <c r="E2707" s="153">
        <v>0.8</v>
      </c>
      <c r="F2707" s="153">
        <v>0.8</v>
      </c>
      <c r="G2707" s="153">
        <v>0.8</v>
      </c>
      <c r="H2707" s="153">
        <v>0.8</v>
      </c>
      <c r="I2707" s="153">
        <v>0</v>
      </c>
    </row>
    <row r="2708" spans="1:9" ht="15.75">
      <c r="A2708" s="155">
        <v>2700</v>
      </c>
      <c r="B2708" s="155" t="s">
        <v>1137</v>
      </c>
      <c r="C2708" s="154">
        <v>238.89</v>
      </c>
      <c r="D2708" s="153">
        <v>0.8</v>
      </c>
      <c r="E2708" s="153">
        <v>0.8</v>
      </c>
      <c r="F2708" s="153">
        <v>0.82092176315459009</v>
      </c>
      <c r="G2708" s="153">
        <v>0.84235422160827156</v>
      </c>
      <c r="H2708" s="153">
        <v>0.83297752103478595</v>
      </c>
      <c r="I2708" s="153">
        <v>0</v>
      </c>
    </row>
    <row r="2709" spans="1:9" ht="15.75">
      <c r="A2709" s="155">
        <v>2701</v>
      </c>
      <c r="B2709" s="155" t="s">
        <v>1136</v>
      </c>
      <c r="C2709" s="154">
        <v>100</v>
      </c>
      <c r="D2709" s="153">
        <v>0.97</v>
      </c>
      <c r="E2709" s="153">
        <v>0</v>
      </c>
      <c r="F2709" s="153">
        <v>0.97</v>
      </c>
      <c r="G2709" s="153">
        <v>0.97</v>
      </c>
      <c r="H2709" s="153">
        <v>0.97</v>
      </c>
      <c r="I2709" s="153">
        <v>0.97</v>
      </c>
    </row>
    <row r="2710" spans="1:9" ht="15.75">
      <c r="A2710" s="155">
        <v>2702</v>
      </c>
      <c r="B2710" s="155" t="s">
        <v>1135</v>
      </c>
      <c r="C2710" s="154">
        <v>108.88888888888889</v>
      </c>
      <c r="D2710" s="153">
        <v>0.80816326530612248</v>
      </c>
      <c r="E2710" s="153">
        <v>0.83571428571428574</v>
      </c>
      <c r="F2710" s="153">
        <v>0.83571428571428574</v>
      </c>
      <c r="G2710" s="153">
        <v>0.83571428571428574</v>
      </c>
      <c r="H2710" s="153">
        <v>0.95510204081632655</v>
      </c>
      <c r="I2710" s="153">
        <v>0.95510204081632655</v>
      </c>
    </row>
    <row r="2711" spans="1:9" ht="15.75">
      <c r="A2711" s="155">
        <v>2703</v>
      </c>
      <c r="B2711" s="155" t="s">
        <v>1134</v>
      </c>
      <c r="C2711" s="154">
        <v>77.777777777777771</v>
      </c>
      <c r="D2711" s="153">
        <v>0.37285714285714289</v>
      </c>
      <c r="E2711" s="153">
        <v>0.37285714285714289</v>
      </c>
      <c r="F2711" s="153">
        <v>0.37285714285714289</v>
      </c>
      <c r="G2711" s="153">
        <v>0.39857142857142858</v>
      </c>
      <c r="H2711" s="153">
        <v>0.39857142857142858</v>
      </c>
      <c r="I2711" s="153">
        <v>0.39857142857142858</v>
      </c>
    </row>
    <row r="2712" spans="1:9" ht="15.75">
      <c r="A2712" s="155">
        <v>2704</v>
      </c>
      <c r="B2712" s="155" t="s">
        <v>1133</v>
      </c>
      <c r="C2712" s="154">
        <v>130</v>
      </c>
      <c r="D2712" s="153">
        <v>0.8</v>
      </c>
      <c r="E2712" s="153">
        <v>0.8</v>
      </c>
      <c r="F2712" s="153">
        <v>0.8</v>
      </c>
      <c r="G2712" s="153">
        <v>0.8</v>
      </c>
      <c r="H2712" s="153">
        <v>0.8</v>
      </c>
      <c r="I2712" s="153">
        <v>0.8</v>
      </c>
    </row>
    <row r="2713" spans="1:9" ht="15.75">
      <c r="A2713" s="155">
        <v>2705</v>
      </c>
      <c r="B2713" s="155" t="s">
        <v>1132</v>
      </c>
      <c r="C2713" s="154">
        <v>77.777777777777771</v>
      </c>
      <c r="D2713" s="153">
        <v>0.84857142857142864</v>
      </c>
      <c r="E2713" s="153">
        <v>0.84857142857142864</v>
      </c>
      <c r="F2713" s="153">
        <v>0.84857142857142864</v>
      </c>
      <c r="G2713" s="153">
        <v>0.84857142857142864</v>
      </c>
      <c r="H2713" s="153">
        <v>0.84857142857142864</v>
      </c>
      <c r="I2713" s="153">
        <v>0</v>
      </c>
    </row>
    <row r="2714" spans="1:9" ht="15.75">
      <c r="A2714" s="155">
        <v>2706</v>
      </c>
      <c r="B2714" s="155" t="s">
        <v>1131</v>
      </c>
      <c r="C2714" s="154">
        <v>72.22</v>
      </c>
      <c r="D2714" s="153">
        <v>0.9415674328440875</v>
      </c>
      <c r="E2714" s="153">
        <v>0.95541401273885351</v>
      </c>
      <c r="F2714" s="153">
        <v>0.95541401273885351</v>
      </c>
      <c r="G2714" s="153">
        <v>0.95541401273885351</v>
      </c>
      <c r="H2714" s="153">
        <v>0.95541401273885351</v>
      </c>
      <c r="I2714" s="153">
        <v>0</v>
      </c>
    </row>
    <row r="2715" spans="1:9" ht="15.75">
      <c r="A2715" s="155">
        <v>2707</v>
      </c>
      <c r="B2715" s="155" t="s">
        <v>1130</v>
      </c>
      <c r="C2715" s="154">
        <v>355.56</v>
      </c>
      <c r="D2715" s="153">
        <v>1.0293621329733378</v>
      </c>
      <c r="E2715" s="153">
        <v>1.2656091798852513</v>
      </c>
      <c r="F2715" s="153">
        <v>0.96186297671279108</v>
      </c>
      <c r="G2715" s="153">
        <v>1.0799865001687479</v>
      </c>
      <c r="H2715" s="153">
        <v>0.94498818764765435</v>
      </c>
      <c r="I2715" s="153">
        <v>0.89436382045224438</v>
      </c>
    </row>
    <row r="2716" spans="1:9" ht="15.75">
      <c r="A2716" s="155">
        <v>2708</v>
      </c>
      <c r="B2716" s="155" t="s">
        <v>1129</v>
      </c>
      <c r="C2716" s="154">
        <v>77.777777777777771</v>
      </c>
      <c r="D2716" s="153">
        <v>1.8642857142857145</v>
      </c>
      <c r="E2716" s="153">
        <v>1.8642857142857145</v>
      </c>
      <c r="F2716" s="153">
        <v>1.8642857142857145</v>
      </c>
      <c r="G2716" s="153">
        <v>1.8642857142857145</v>
      </c>
      <c r="H2716" s="153">
        <v>1.8642857142857145</v>
      </c>
      <c r="I2716" s="153">
        <v>0</v>
      </c>
    </row>
    <row r="2717" spans="1:9" ht="15.75">
      <c r="A2717" s="155">
        <v>2709</v>
      </c>
      <c r="B2717" s="155" t="s">
        <v>1128</v>
      </c>
      <c r="C2717" s="154">
        <v>100</v>
      </c>
      <c r="D2717" s="153">
        <v>0.02</v>
      </c>
      <c r="E2717" s="153">
        <v>0.04</v>
      </c>
      <c r="F2717" s="153">
        <v>0.04</v>
      </c>
      <c r="G2717" s="153">
        <v>0.92</v>
      </c>
      <c r="H2717" s="153">
        <v>0.92</v>
      </c>
      <c r="I2717" s="153">
        <v>0.98</v>
      </c>
    </row>
    <row r="2718" spans="1:9" ht="15.75">
      <c r="A2718" s="155">
        <v>2710</v>
      </c>
      <c r="B2718" s="155" t="s">
        <v>1127</v>
      </c>
      <c r="C2718" s="154">
        <v>220</v>
      </c>
      <c r="D2718" s="153">
        <v>0.19090909090909092</v>
      </c>
      <c r="E2718" s="153">
        <v>0.19090909090909092</v>
      </c>
      <c r="F2718" s="153">
        <v>0.19090909090909092</v>
      </c>
      <c r="G2718" s="153">
        <v>0.45</v>
      </c>
      <c r="H2718" s="153">
        <v>0.45</v>
      </c>
      <c r="I2718" s="153">
        <v>0.45</v>
      </c>
    </row>
    <row r="2719" spans="1:9" ht="15.75">
      <c r="A2719" s="155">
        <v>2711</v>
      </c>
      <c r="B2719" s="155" t="s">
        <v>1126</v>
      </c>
      <c r="C2719" s="154">
        <v>77.777777777777771</v>
      </c>
      <c r="D2719" s="153">
        <v>2.25</v>
      </c>
      <c r="E2719" s="153">
        <v>2.25</v>
      </c>
      <c r="F2719" s="153">
        <v>2.25</v>
      </c>
      <c r="G2719" s="153">
        <v>0</v>
      </c>
      <c r="H2719" s="153">
        <v>2.25</v>
      </c>
      <c r="I2719" s="153">
        <v>2.25</v>
      </c>
    </row>
    <row r="2720" spans="1:9" ht="15.75">
      <c r="A2720" s="155">
        <v>2712</v>
      </c>
      <c r="B2720" s="155" t="s">
        <v>1125</v>
      </c>
      <c r="C2720" s="154">
        <v>77.777777777777771</v>
      </c>
      <c r="D2720" s="153">
        <v>0.57857142857142863</v>
      </c>
      <c r="E2720" s="153">
        <v>0.57857142857142863</v>
      </c>
      <c r="F2720" s="153">
        <v>0.57857142857142863</v>
      </c>
      <c r="G2720" s="153">
        <v>0.59142857142857153</v>
      </c>
      <c r="H2720" s="153">
        <v>0</v>
      </c>
      <c r="I2720" s="153">
        <v>0.57857142857142863</v>
      </c>
    </row>
    <row r="2721" spans="1:9" ht="15.75">
      <c r="A2721" s="155">
        <v>2713</v>
      </c>
      <c r="B2721" s="155" t="s">
        <v>1124</v>
      </c>
      <c r="C2721" s="154">
        <v>77.777777777777771</v>
      </c>
      <c r="D2721" s="153">
        <v>1.8</v>
      </c>
      <c r="E2721" s="153">
        <v>1.8</v>
      </c>
      <c r="F2721" s="153">
        <v>1.8</v>
      </c>
      <c r="G2721" s="153">
        <v>1.8</v>
      </c>
      <c r="H2721" s="153">
        <v>1.8</v>
      </c>
      <c r="I2721" s="153">
        <v>1.8</v>
      </c>
    </row>
    <row r="2722" spans="1:9" ht="15.75">
      <c r="A2722" s="155">
        <v>2714</v>
      </c>
      <c r="B2722" s="155" t="s">
        <v>1123</v>
      </c>
      <c r="C2722" s="154">
        <v>77.777777777777771</v>
      </c>
      <c r="D2722" s="153">
        <v>0.88714285714285723</v>
      </c>
      <c r="E2722" s="153">
        <v>0.88714285714285723</v>
      </c>
      <c r="F2722" s="153">
        <v>0.88714285714285723</v>
      </c>
      <c r="G2722" s="153">
        <v>0.88714285714285723</v>
      </c>
      <c r="H2722" s="153">
        <v>0.88714285714285723</v>
      </c>
      <c r="I2722" s="153">
        <v>0.88714285714285723</v>
      </c>
    </row>
    <row r="2723" spans="1:9" ht="15.75">
      <c r="A2723" s="155">
        <v>2715</v>
      </c>
      <c r="B2723" s="155" t="s">
        <v>1122</v>
      </c>
      <c r="C2723" s="154">
        <v>76.666666666666671</v>
      </c>
      <c r="D2723" s="153">
        <v>1.317391304347826</v>
      </c>
      <c r="E2723" s="153">
        <v>1.4347826086956521</v>
      </c>
      <c r="F2723" s="153">
        <v>1.4347826086956521</v>
      </c>
      <c r="G2723" s="153">
        <v>1.4347826086956521</v>
      </c>
      <c r="H2723" s="153">
        <v>1.4347826086956521</v>
      </c>
      <c r="I2723" s="153">
        <v>1.4347826086956521</v>
      </c>
    </row>
    <row r="2724" spans="1:9" ht="15.75">
      <c r="A2724" s="155">
        <v>2716</v>
      </c>
      <c r="B2724" s="155" t="s">
        <v>1121</v>
      </c>
      <c r="C2724" s="154">
        <v>222.22</v>
      </c>
      <c r="D2724" s="153">
        <v>1.4580145801458015</v>
      </c>
      <c r="E2724" s="153">
        <v>1.5120151201512015</v>
      </c>
      <c r="F2724" s="153">
        <v>1.5660156601566015</v>
      </c>
      <c r="G2724" s="153">
        <v>1.6200162001620015</v>
      </c>
      <c r="H2724" s="153">
        <v>1.6470164701647017</v>
      </c>
      <c r="I2724" s="153">
        <v>1.4850148501485014</v>
      </c>
    </row>
    <row r="2725" spans="1:9" ht="15.75">
      <c r="A2725" s="155">
        <v>2717</v>
      </c>
      <c r="B2725" s="155" t="s">
        <v>1120</v>
      </c>
      <c r="C2725" s="154">
        <v>105.56</v>
      </c>
      <c r="D2725" s="153">
        <v>0.66312997347480107</v>
      </c>
      <c r="E2725" s="153">
        <v>0.71996968548692686</v>
      </c>
      <c r="F2725" s="153">
        <v>0.71996968548692686</v>
      </c>
      <c r="G2725" s="153">
        <v>0.71996968548692686</v>
      </c>
      <c r="H2725" s="153">
        <v>0.71996968548692686</v>
      </c>
      <c r="I2725" s="153">
        <v>0.71996968548692686</v>
      </c>
    </row>
    <row r="2726" spans="1:9" ht="15.75">
      <c r="A2726" s="155">
        <v>2718</v>
      </c>
      <c r="B2726" s="155" t="s">
        <v>1119</v>
      </c>
      <c r="C2726" s="154">
        <v>144.44</v>
      </c>
      <c r="D2726" s="153">
        <v>0.8</v>
      </c>
      <c r="E2726" s="153">
        <v>0.8</v>
      </c>
      <c r="F2726" s="153">
        <v>0.8</v>
      </c>
      <c r="G2726" s="153">
        <v>0.8</v>
      </c>
      <c r="H2726" s="153">
        <v>0.8</v>
      </c>
      <c r="I2726" s="153">
        <v>0.8</v>
      </c>
    </row>
    <row r="2727" spans="1:9" ht="15.75">
      <c r="A2727" s="155">
        <v>2719</v>
      </c>
      <c r="B2727" s="155" t="s">
        <v>1118</v>
      </c>
      <c r="C2727" s="154">
        <v>138.88999999999999</v>
      </c>
      <c r="D2727" s="153">
        <v>0.8</v>
      </c>
      <c r="E2727" s="153">
        <v>0.8</v>
      </c>
      <c r="F2727" s="153">
        <v>0.8</v>
      </c>
      <c r="G2727" s="153">
        <v>0.8</v>
      </c>
      <c r="H2727" s="153">
        <v>0.8</v>
      </c>
      <c r="I2727" s="153">
        <v>0.8</v>
      </c>
    </row>
    <row r="2728" spans="1:9" ht="15.75">
      <c r="A2728" s="155">
        <v>2720</v>
      </c>
      <c r="B2728" s="155" t="s">
        <v>1117</v>
      </c>
      <c r="C2728" s="154">
        <v>222.22</v>
      </c>
      <c r="D2728" s="153">
        <v>1.944019440194402</v>
      </c>
      <c r="E2728" s="153">
        <v>0.8</v>
      </c>
      <c r="F2728" s="153">
        <v>1.6020160201602016</v>
      </c>
      <c r="G2728" s="153">
        <v>0.8</v>
      </c>
      <c r="H2728" s="153">
        <v>0</v>
      </c>
      <c r="I2728" s="153">
        <v>0.8</v>
      </c>
    </row>
    <row r="2729" spans="1:9" ht="15.75">
      <c r="A2729" s="155">
        <v>2721</v>
      </c>
      <c r="B2729" s="155" t="s">
        <v>1116</v>
      </c>
      <c r="C2729" s="154">
        <v>72.22</v>
      </c>
      <c r="D2729" s="153">
        <v>0.47078371642204375</v>
      </c>
      <c r="E2729" s="153">
        <v>0.47078371642204375</v>
      </c>
      <c r="F2729" s="153">
        <v>0.47078371642204375</v>
      </c>
      <c r="G2729" s="153">
        <v>0.47078371642204375</v>
      </c>
      <c r="H2729" s="153">
        <v>0.47078371642204375</v>
      </c>
      <c r="I2729" s="153">
        <v>0.47078371642204375</v>
      </c>
    </row>
    <row r="2730" spans="1:9" ht="15.75">
      <c r="A2730" s="155">
        <v>2722</v>
      </c>
      <c r="B2730" s="155" t="s">
        <v>1115</v>
      </c>
      <c r="C2730" s="154">
        <v>151.11000000000001</v>
      </c>
      <c r="D2730" s="153">
        <v>0.79999999999999993</v>
      </c>
      <c r="E2730" s="153">
        <v>0.79999999999999993</v>
      </c>
      <c r="F2730" s="153">
        <v>0.79999999999999993</v>
      </c>
      <c r="G2730" s="153">
        <v>0.79999999999999993</v>
      </c>
      <c r="H2730" s="153">
        <v>0.79999999999999993</v>
      </c>
      <c r="I2730" s="153">
        <v>0.79999999999999993</v>
      </c>
    </row>
    <row r="2731" spans="1:9" ht="15.75">
      <c r="A2731" s="155">
        <v>2723</v>
      </c>
      <c r="B2731" s="155" t="s">
        <v>1114</v>
      </c>
      <c r="C2731" s="154">
        <v>83.33</v>
      </c>
      <c r="D2731" s="153">
        <v>0.60002400096003838</v>
      </c>
      <c r="E2731" s="153">
        <v>1.0800432017280692</v>
      </c>
      <c r="F2731" s="153">
        <v>1.0800432017280692</v>
      </c>
      <c r="G2731" s="153">
        <v>1.0800432017280692</v>
      </c>
      <c r="H2731" s="153">
        <v>1.0800432017280692</v>
      </c>
      <c r="I2731" s="153">
        <v>1.0800432017280692</v>
      </c>
    </row>
    <row r="2732" spans="1:9" ht="15.75">
      <c r="A2732" s="155">
        <v>2724</v>
      </c>
      <c r="B2732" s="155" t="s">
        <v>1113</v>
      </c>
      <c r="C2732" s="154">
        <v>105.56</v>
      </c>
      <c r="D2732" s="153">
        <v>1.3073133762788935</v>
      </c>
      <c r="E2732" s="153">
        <v>1.3452065176203107</v>
      </c>
      <c r="F2732" s="153">
        <v>1.3452065176203107</v>
      </c>
      <c r="G2732" s="153">
        <v>1.3452065176203107</v>
      </c>
      <c r="H2732" s="153">
        <v>1.3452065176203107</v>
      </c>
      <c r="I2732" s="153">
        <v>1.3452065176203107</v>
      </c>
    </row>
    <row r="2733" spans="1:9" ht="15.75">
      <c r="A2733" s="155">
        <v>2725</v>
      </c>
      <c r="B2733" s="155" t="s">
        <v>1112</v>
      </c>
      <c r="C2733" s="154">
        <v>277.77999999999997</v>
      </c>
      <c r="D2733" s="153">
        <v>0.8</v>
      </c>
      <c r="E2733" s="153">
        <v>0.8</v>
      </c>
      <c r="F2733" s="153">
        <v>0.8</v>
      </c>
      <c r="G2733" s="153">
        <v>0.8</v>
      </c>
      <c r="H2733" s="153">
        <v>0.8</v>
      </c>
      <c r="I2733" s="153">
        <v>0</v>
      </c>
    </row>
    <row r="2734" spans="1:9" ht="15.75">
      <c r="A2734" s="155">
        <v>2726</v>
      </c>
      <c r="B2734" s="155" t="s">
        <v>1111</v>
      </c>
      <c r="C2734" s="154">
        <v>133.33000000000001</v>
      </c>
      <c r="D2734" s="153">
        <v>0.79999999999999993</v>
      </c>
      <c r="E2734" s="153">
        <v>0.79999999999999993</v>
      </c>
      <c r="F2734" s="153">
        <v>0.79999999999999993</v>
      </c>
      <c r="G2734" s="153">
        <v>0.79999999999999993</v>
      </c>
      <c r="H2734" s="153">
        <v>0.79999999999999993</v>
      </c>
      <c r="I2734" s="153">
        <v>0</v>
      </c>
    </row>
    <row r="2735" spans="1:9" ht="15.75">
      <c r="A2735" s="155">
        <v>2727</v>
      </c>
      <c r="B2735" s="155" t="s">
        <v>1110</v>
      </c>
      <c r="C2735" s="154">
        <v>122.22</v>
      </c>
      <c r="D2735" s="153">
        <v>1.1323842251677303</v>
      </c>
      <c r="E2735" s="153">
        <v>1.3516609392898051</v>
      </c>
      <c r="F2735" s="153">
        <v>0.91310751104565535</v>
      </c>
      <c r="G2735" s="153">
        <v>0.96547209949271806</v>
      </c>
      <c r="H2735" s="153">
        <v>1.1546391752577321</v>
      </c>
      <c r="I2735" s="153">
        <v>0</v>
      </c>
    </row>
    <row r="2736" spans="1:9" ht="15.75">
      <c r="A2736" s="155">
        <v>2728</v>
      </c>
      <c r="B2736" s="155" t="s">
        <v>1109</v>
      </c>
      <c r="C2736" s="154">
        <v>133.33000000000001</v>
      </c>
      <c r="D2736" s="153">
        <v>1.0854271356783918</v>
      </c>
      <c r="E2736" s="153">
        <v>0.79999999999999993</v>
      </c>
      <c r="F2736" s="153">
        <v>0.79999999999999993</v>
      </c>
      <c r="G2736" s="153">
        <v>0.79999999999999993</v>
      </c>
      <c r="H2736" s="153">
        <v>0.79999999999999993</v>
      </c>
      <c r="I2736" s="153">
        <v>0</v>
      </c>
    </row>
    <row r="2737" spans="1:9" ht="15.75">
      <c r="A2737" s="155">
        <v>2729</v>
      </c>
      <c r="B2737" s="155" t="s">
        <v>1108</v>
      </c>
      <c r="C2737" s="154">
        <v>105.56</v>
      </c>
      <c r="D2737" s="153">
        <v>0.24630541871921183</v>
      </c>
      <c r="E2737" s="153">
        <v>0.24630541871921183</v>
      </c>
      <c r="F2737" s="153">
        <v>0.24630541871921183</v>
      </c>
      <c r="G2737" s="153">
        <v>0.24630541871921183</v>
      </c>
      <c r="H2737" s="153">
        <v>0.24630541871921183</v>
      </c>
      <c r="I2737" s="153">
        <v>0</v>
      </c>
    </row>
    <row r="2738" spans="1:9" ht="15.75">
      <c r="A2738" s="155">
        <v>2730</v>
      </c>
      <c r="B2738" s="155" t="s">
        <v>3750</v>
      </c>
      <c r="C2738" s="154">
        <v>111.11</v>
      </c>
      <c r="D2738" s="153">
        <v>0</v>
      </c>
      <c r="E2738" s="153">
        <v>0</v>
      </c>
      <c r="F2738" s="153">
        <v>0</v>
      </c>
      <c r="G2738" s="153">
        <v>0.8</v>
      </c>
      <c r="H2738" s="153">
        <v>0.8</v>
      </c>
      <c r="I2738" s="153">
        <v>0</v>
      </c>
    </row>
    <row r="2739" spans="1:9" ht="15.75">
      <c r="A2739" s="155">
        <v>2731</v>
      </c>
      <c r="B2739" s="155" t="s">
        <v>3751</v>
      </c>
      <c r="C2739" s="154">
        <v>133.33000000000001</v>
      </c>
      <c r="D2739" s="153">
        <v>0.79999999999999993</v>
      </c>
      <c r="E2739" s="153">
        <v>0.79999999999999993</v>
      </c>
      <c r="F2739" s="153">
        <v>0.79999999999999993</v>
      </c>
      <c r="G2739" s="153">
        <v>0.79999999999999993</v>
      </c>
      <c r="H2739" s="153">
        <v>0.79999999999999993</v>
      </c>
      <c r="I2739" s="153">
        <v>0</v>
      </c>
    </row>
    <row r="2740" spans="1:9" ht="15.75">
      <c r="A2740" s="155">
        <v>2732</v>
      </c>
      <c r="B2740" s="155" t="s">
        <v>3752</v>
      </c>
      <c r="C2740" s="154">
        <v>133.33000000000001</v>
      </c>
      <c r="D2740" s="153">
        <v>0.83402085052126296</v>
      </c>
      <c r="E2740" s="153">
        <v>0.79999999999999993</v>
      </c>
      <c r="F2740" s="153">
        <v>0.9498237455936398</v>
      </c>
      <c r="G2740" s="153">
        <v>1.3236330908272704</v>
      </c>
      <c r="H2740" s="153">
        <v>1.354233855846396</v>
      </c>
      <c r="I2740" s="153">
        <v>0</v>
      </c>
    </row>
    <row r="2741" spans="1:9" ht="15.75">
      <c r="A2741" s="155">
        <v>2733</v>
      </c>
      <c r="B2741" s="155" t="s">
        <v>3753</v>
      </c>
      <c r="C2741" s="154">
        <v>83.33</v>
      </c>
      <c r="D2741" s="153">
        <v>0</v>
      </c>
      <c r="E2741" s="153">
        <v>7.2002880115204615E-2</v>
      </c>
      <c r="F2741" s="153">
        <v>0</v>
      </c>
      <c r="G2741" s="153">
        <v>0.25201008040321615</v>
      </c>
      <c r="H2741" s="153">
        <v>0.45601824072962921</v>
      </c>
      <c r="I2741" s="153">
        <v>0</v>
      </c>
    </row>
    <row r="2742" spans="1:9" ht="15.75">
      <c r="A2742" s="155">
        <v>2734</v>
      </c>
      <c r="B2742" s="155" t="s">
        <v>3754</v>
      </c>
      <c r="C2742" s="154">
        <v>100</v>
      </c>
      <c r="D2742" s="153">
        <v>0</v>
      </c>
      <c r="E2742" s="153">
        <v>0</v>
      </c>
      <c r="F2742" s="153">
        <v>0</v>
      </c>
      <c r="G2742" s="153">
        <v>0</v>
      </c>
      <c r="H2742" s="153">
        <v>0.02</v>
      </c>
      <c r="I2742" s="153">
        <v>0</v>
      </c>
    </row>
    <row r="2743" spans="1:9" ht="15.75">
      <c r="A2743" s="155">
        <v>2735</v>
      </c>
      <c r="B2743" s="155" t="s">
        <v>1107</v>
      </c>
      <c r="C2743" s="154">
        <v>88.888888888888886</v>
      </c>
      <c r="D2743" s="153">
        <v>0.75375000000000003</v>
      </c>
      <c r="E2743" s="153">
        <v>0.75375000000000003</v>
      </c>
      <c r="F2743" s="153">
        <v>0.87750000000000006</v>
      </c>
      <c r="G2743" s="153">
        <v>0.87750000000000006</v>
      </c>
      <c r="H2743" s="153">
        <v>0.87750000000000006</v>
      </c>
      <c r="I2743" s="153">
        <v>0.87750000000000006</v>
      </c>
    </row>
    <row r="2744" spans="1:9" ht="15.75">
      <c r="A2744" s="155">
        <v>2736</v>
      </c>
      <c r="B2744" s="155" t="s">
        <v>1106</v>
      </c>
      <c r="C2744" s="154">
        <v>200</v>
      </c>
      <c r="D2744" s="153">
        <v>1.2582</v>
      </c>
      <c r="E2744" s="153">
        <v>1.236</v>
      </c>
      <c r="F2744" s="153">
        <v>1.2090000000000001</v>
      </c>
      <c r="G2744" s="153">
        <v>1.3692</v>
      </c>
      <c r="H2744" s="153">
        <v>0.95459999999999989</v>
      </c>
      <c r="I2744" s="153">
        <v>0</v>
      </c>
    </row>
    <row r="2745" spans="1:9" ht="15.75">
      <c r="A2745" s="155">
        <v>2737</v>
      </c>
      <c r="B2745" s="155" t="s">
        <v>1105</v>
      </c>
      <c r="C2745" s="154">
        <v>81.111111111111114</v>
      </c>
      <c r="D2745" s="153">
        <v>0.16027397260273971</v>
      </c>
      <c r="E2745" s="153">
        <v>0.16027397260273971</v>
      </c>
      <c r="F2745" s="153">
        <v>0.16027397260273971</v>
      </c>
      <c r="G2745" s="153">
        <v>0.17260273972602738</v>
      </c>
      <c r="H2745" s="153">
        <v>0.17260273972602738</v>
      </c>
      <c r="I2745" s="153">
        <v>0.20958904109589041</v>
      </c>
    </row>
    <row r="2746" spans="1:9" ht="15.75">
      <c r="A2746" s="155">
        <v>2738</v>
      </c>
      <c r="B2746" s="155" t="s">
        <v>1104</v>
      </c>
      <c r="C2746" s="154">
        <v>82.222222222222214</v>
      </c>
      <c r="D2746" s="153">
        <v>0.85135135135135143</v>
      </c>
      <c r="E2746" s="153">
        <v>0.85135135135135143</v>
      </c>
      <c r="F2746" s="153">
        <v>0.87567567567567572</v>
      </c>
      <c r="G2746" s="153">
        <v>0.87567567567567572</v>
      </c>
      <c r="H2746" s="153">
        <v>0.87567567567567572</v>
      </c>
      <c r="I2746" s="153">
        <v>0.87567567567567572</v>
      </c>
    </row>
    <row r="2747" spans="1:9" ht="15.75">
      <c r="A2747" s="155">
        <v>2739</v>
      </c>
      <c r="B2747" s="155" t="s">
        <v>1103</v>
      </c>
      <c r="C2747" s="154">
        <v>72.222222222222214</v>
      </c>
      <c r="D2747" s="153">
        <v>1.2738461538461541</v>
      </c>
      <c r="E2747" s="153">
        <v>1.2738461538461541</v>
      </c>
      <c r="F2747" s="153">
        <v>1.2738461538461541</v>
      </c>
      <c r="G2747" s="153">
        <v>1.2738461538461541</v>
      </c>
      <c r="H2747" s="153">
        <v>1.2738461538461541</v>
      </c>
      <c r="I2747" s="153">
        <v>0</v>
      </c>
    </row>
    <row r="2748" spans="1:9" ht="15.75">
      <c r="A2748" s="155">
        <v>2740</v>
      </c>
      <c r="B2748" s="155" t="s">
        <v>1102</v>
      </c>
      <c r="C2748" s="154">
        <v>278</v>
      </c>
      <c r="D2748" s="153">
        <v>0.8</v>
      </c>
      <c r="E2748" s="153">
        <v>0.8</v>
      </c>
      <c r="F2748" s="153">
        <v>0.8</v>
      </c>
      <c r="G2748" s="153">
        <v>0.8</v>
      </c>
      <c r="H2748" s="153">
        <v>0.8</v>
      </c>
      <c r="I2748" s="153">
        <v>0</v>
      </c>
    </row>
    <row r="2749" spans="1:9" ht="15.75">
      <c r="A2749" s="155">
        <v>2741</v>
      </c>
      <c r="B2749" s="155" t="s">
        <v>1100</v>
      </c>
      <c r="C2749" s="154">
        <v>166.67</v>
      </c>
      <c r="D2749" s="153">
        <v>0.80000000000000016</v>
      </c>
      <c r="E2749" s="153">
        <v>0.80000000000000016</v>
      </c>
      <c r="F2749" s="153">
        <v>0.80000000000000016</v>
      </c>
      <c r="G2749" s="153">
        <v>0.80000000000000016</v>
      </c>
      <c r="H2749" s="153">
        <v>0.80000000000000016</v>
      </c>
      <c r="I2749" s="153">
        <v>0.8639827203455932</v>
      </c>
    </row>
    <row r="2750" spans="1:9" ht="15.75">
      <c r="A2750" s="155">
        <v>2742</v>
      </c>
      <c r="B2750" s="155" t="s">
        <v>1099</v>
      </c>
      <c r="C2750" s="154">
        <v>388.9</v>
      </c>
      <c r="D2750" s="153">
        <v>0.8</v>
      </c>
      <c r="E2750" s="153">
        <v>0</v>
      </c>
      <c r="F2750" s="153">
        <v>0</v>
      </c>
      <c r="G2750" s="153">
        <v>0</v>
      </c>
      <c r="H2750" s="153">
        <v>0.8</v>
      </c>
      <c r="I2750" s="153">
        <v>0</v>
      </c>
    </row>
    <row r="2751" spans="1:9" ht="15.75">
      <c r="A2751" s="155">
        <v>2743</v>
      </c>
      <c r="B2751" s="155" t="s">
        <v>1098</v>
      </c>
      <c r="C2751" s="154">
        <v>9900</v>
      </c>
      <c r="D2751" s="153">
        <v>0.97212121212121216</v>
      </c>
      <c r="E2751" s="153">
        <v>0.8</v>
      </c>
      <c r="F2751" s="153">
        <v>0.95030303030303032</v>
      </c>
      <c r="G2751" s="153">
        <v>0.96969696969696972</v>
      </c>
      <c r="H2751" s="153">
        <v>0.95151515151515154</v>
      </c>
      <c r="I2751" s="153">
        <v>0.95757575757575752</v>
      </c>
    </row>
    <row r="2752" spans="1:9" ht="15.75">
      <c r="A2752" s="155">
        <v>2744</v>
      </c>
      <c r="B2752" s="155" t="s">
        <v>1097</v>
      </c>
      <c r="C2752" s="154">
        <v>180</v>
      </c>
      <c r="D2752" s="153">
        <v>0.85463888888888895</v>
      </c>
      <c r="E2752" s="153">
        <v>0.8</v>
      </c>
      <c r="F2752" s="153">
        <v>0.8</v>
      </c>
      <c r="G2752" s="153">
        <v>0.8</v>
      </c>
      <c r="H2752" s="153">
        <v>0.84219444444444447</v>
      </c>
      <c r="I2752" s="153">
        <v>0</v>
      </c>
    </row>
    <row r="2753" spans="1:9" ht="15.75">
      <c r="A2753" s="155">
        <v>2745</v>
      </c>
      <c r="B2753" s="155" t="s">
        <v>1096</v>
      </c>
      <c r="C2753" s="154">
        <v>75</v>
      </c>
      <c r="D2753" s="153">
        <v>0.42666666666666669</v>
      </c>
      <c r="E2753" s="153">
        <v>0.48</v>
      </c>
      <c r="F2753" s="153">
        <v>0.48</v>
      </c>
      <c r="G2753" s="153">
        <v>0.48</v>
      </c>
      <c r="H2753" s="153">
        <v>0.48</v>
      </c>
      <c r="I2753" s="153">
        <v>0.48</v>
      </c>
    </row>
    <row r="2754" spans="1:9" ht="15.75">
      <c r="A2754" s="155">
        <v>2746</v>
      </c>
      <c r="B2754" s="155" t="s">
        <v>1095</v>
      </c>
      <c r="C2754" s="154">
        <v>131.11000000000001</v>
      </c>
      <c r="D2754" s="153">
        <v>0</v>
      </c>
      <c r="E2754" s="153">
        <v>0.79999999999999993</v>
      </c>
      <c r="F2754" s="153">
        <v>0.79999999999999993</v>
      </c>
      <c r="G2754" s="153">
        <v>0.79999999999999993</v>
      </c>
      <c r="H2754" s="153">
        <v>0.79999999999999993</v>
      </c>
      <c r="I2754" s="153">
        <v>0</v>
      </c>
    </row>
    <row r="2755" spans="1:9" ht="15.75">
      <c r="A2755" s="155">
        <v>2747</v>
      </c>
      <c r="B2755" s="155" t="s">
        <v>1094</v>
      </c>
      <c r="C2755" s="154">
        <v>750</v>
      </c>
      <c r="D2755" s="153">
        <v>0.8</v>
      </c>
      <c r="E2755" s="153">
        <v>0.8</v>
      </c>
      <c r="F2755" s="153">
        <v>0.8</v>
      </c>
      <c r="G2755" s="153">
        <v>0.8</v>
      </c>
      <c r="H2755" s="153">
        <v>0.8</v>
      </c>
      <c r="I2755" s="153">
        <v>0.8</v>
      </c>
    </row>
    <row r="2756" spans="1:9" ht="15.75">
      <c r="A2756" s="155">
        <v>2748</v>
      </c>
      <c r="B2756" s="155" t="s">
        <v>1093</v>
      </c>
      <c r="C2756" s="154">
        <v>2700</v>
      </c>
      <c r="D2756" s="153">
        <v>0.8</v>
      </c>
      <c r="E2756" s="153">
        <v>0.8</v>
      </c>
      <c r="F2756" s="153">
        <v>0.8</v>
      </c>
      <c r="G2756" s="153">
        <v>0.8</v>
      </c>
      <c r="H2756" s="153">
        <v>0.8</v>
      </c>
      <c r="I2756" s="153">
        <v>0.8</v>
      </c>
    </row>
    <row r="2757" spans="1:9" ht="15.75">
      <c r="A2757" s="155">
        <v>2749</v>
      </c>
      <c r="B2757" s="155" t="s">
        <v>1092</v>
      </c>
      <c r="C2757" s="154">
        <v>88.888888888888886</v>
      </c>
      <c r="D2757" s="153">
        <v>0.37125000000000002</v>
      </c>
      <c r="E2757" s="153">
        <v>0.38250000000000001</v>
      </c>
      <c r="F2757" s="153">
        <v>0.38250000000000001</v>
      </c>
      <c r="G2757" s="153">
        <v>0.38250000000000001</v>
      </c>
      <c r="H2757" s="153">
        <v>0.38250000000000001</v>
      </c>
      <c r="I2757" s="153">
        <v>0.40500000000000003</v>
      </c>
    </row>
    <row r="2758" spans="1:9" ht="15.75">
      <c r="A2758" s="155">
        <v>2750</v>
      </c>
      <c r="B2758" s="155" t="s">
        <v>1091</v>
      </c>
      <c r="C2758" s="154">
        <v>94.444444444444443</v>
      </c>
      <c r="D2758" s="153">
        <v>1.0000588235294119</v>
      </c>
      <c r="E2758" s="153">
        <v>0.61411764705882355</v>
      </c>
      <c r="F2758" s="153">
        <v>0.61411764705882355</v>
      </c>
      <c r="G2758" s="153">
        <v>0.67764705882352938</v>
      </c>
      <c r="H2758" s="153">
        <v>0.77294117647058824</v>
      </c>
      <c r="I2758" s="153">
        <v>0</v>
      </c>
    </row>
    <row r="2759" spans="1:9" ht="15.75">
      <c r="A2759" s="155">
        <v>2751</v>
      </c>
      <c r="B2759" s="155" t="s">
        <v>1090</v>
      </c>
      <c r="C2759" s="154">
        <v>133.30000000000001</v>
      </c>
      <c r="D2759" s="153">
        <v>0.79999999999999993</v>
      </c>
      <c r="E2759" s="153">
        <v>0.79999999999999993</v>
      </c>
      <c r="F2759" s="153">
        <v>0.79999999999999993</v>
      </c>
      <c r="G2759" s="153">
        <v>0.79999999999999993</v>
      </c>
      <c r="H2759" s="153">
        <v>0.79999999999999993</v>
      </c>
      <c r="I2759" s="153">
        <v>0.79999999999999993</v>
      </c>
    </row>
    <row r="2760" spans="1:9" ht="15.75">
      <c r="A2760" s="155">
        <v>2752</v>
      </c>
      <c r="B2760" s="155" t="s">
        <v>1089</v>
      </c>
      <c r="C2760" s="154">
        <v>78.89</v>
      </c>
      <c r="D2760" s="153">
        <v>1.2391938141716314</v>
      </c>
      <c r="E2760" s="153">
        <v>0.30422106730891113</v>
      </c>
      <c r="F2760" s="153">
        <v>0.30422106730891113</v>
      </c>
      <c r="G2760" s="153">
        <v>0.38027633413613893</v>
      </c>
      <c r="H2760" s="153">
        <v>0.49435923437698059</v>
      </c>
      <c r="I2760" s="153">
        <v>0</v>
      </c>
    </row>
    <row r="2761" spans="1:9" ht="15.75">
      <c r="A2761" s="155">
        <v>2753</v>
      </c>
      <c r="B2761" s="155" t="s">
        <v>1088</v>
      </c>
      <c r="C2761" s="154">
        <v>83.333333333333329</v>
      </c>
      <c r="D2761" s="153">
        <v>7.2000000000000008E-2</v>
      </c>
      <c r="E2761" s="153">
        <v>9.6000000000000002E-2</v>
      </c>
      <c r="F2761" s="153">
        <v>9.6000000000000002E-2</v>
      </c>
      <c r="G2761" s="153">
        <v>9.6000000000000002E-2</v>
      </c>
      <c r="H2761" s="153">
        <v>9.6000000000000002E-2</v>
      </c>
      <c r="I2761" s="153">
        <v>9.6000000000000002E-2</v>
      </c>
    </row>
    <row r="2762" spans="1:9" ht="15.75">
      <c r="A2762" s="155">
        <v>2754</v>
      </c>
      <c r="B2762" s="155" t="s">
        <v>1087</v>
      </c>
      <c r="C2762" s="154">
        <v>72.222222222222214</v>
      </c>
      <c r="D2762" s="153">
        <v>1.5369230769230771</v>
      </c>
      <c r="E2762" s="153">
        <v>1.5369230769230771</v>
      </c>
      <c r="F2762" s="153">
        <v>1.5369230769230771</v>
      </c>
      <c r="G2762" s="153">
        <v>1.5369230769230771</v>
      </c>
      <c r="H2762" s="153">
        <v>1.5507692307692309</v>
      </c>
      <c r="I2762" s="153">
        <v>1.6338461538461539</v>
      </c>
    </row>
    <row r="2763" spans="1:9" ht="15.75">
      <c r="A2763" s="155">
        <v>2755</v>
      </c>
      <c r="B2763" s="155" t="s">
        <v>1086</v>
      </c>
      <c r="C2763" s="154">
        <v>91.111111111111114</v>
      </c>
      <c r="D2763" s="153">
        <v>0.64756097560975612</v>
      </c>
      <c r="E2763" s="153">
        <v>0.66951219512195115</v>
      </c>
      <c r="F2763" s="153">
        <v>0.66951219512195115</v>
      </c>
      <c r="G2763" s="153">
        <v>0.66951219512195115</v>
      </c>
      <c r="H2763" s="153">
        <v>0.68048780487804872</v>
      </c>
      <c r="I2763" s="153">
        <v>0</v>
      </c>
    </row>
    <row r="2764" spans="1:9" ht="15.75">
      <c r="A2764" s="155">
        <v>2756</v>
      </c>
      <c r="B2764" s="155" t="s">
        <v>1085</v>
      </c>
      <c r="C2764" s="154">
        <v>144.4</v>
      </c>
      <c r="D2764" s="153">
        <v>0.79999999999999993</v>
      </c>
      <c r="E2764" s="153">
        <v>0.79999999999999993</v>
      </c>
      <c r="F2764" s="153">
        <v>0.79999999999999993</v>
      </c>
      <c r="G2764" s="153">
        <v>0.79999999999999993</v>
      </c>
      <c r="H2764" s="153">
        <v>0.79999999999999993</v>
      </c>
      <c r="I2764" s="153">
        <v>0</v>
      </c>
    </row>
    <row r="2765" spans="1:9" ht="15.75">
      <c r="A2765" s="155">
        <v>2757</v>
      </c>
      <c r="B2765" s="155" t="s">
        <v>1084</v>
      </c>
      <c r="C2765" s="154">
        <v>116.7</v>
      </c>
      <c r="D2765" s="153">
        <v>0.79999999999999993</v>
      </c>
      <c r="E2765" s="153">
        <v>0.79999999999999993</v>
      </c>
      <c r="F2765" s="153">
        <v>0.79999999999999993</v>
      </c>
      <c r="G2765" s="153">
        <v>0.79999999999999993</v>
      </c>
      <c r="H2765" s="153">
        <v>0.79999999999999993</v>
      </c>
      <c r="I2765" s="153">
        <v>0</v>
      </c>
    </row>
    <row r="2766" spans="1:9" ht="15.75">
      <c r="A2766" s="155">
        <v>2758</v>
      </c>
      <c r="B2766" s="155" t="s">
        <v>1083</v>
      </c>
      <c r="C2766" s="154">
        <v>150</v>
      </c>
      <c r="D2766" s="153">
        <v>0.8</v>
      </c>
      <c r="E2766" s="153">
        <v>0.8</v>
      </c>
      <c r="F2766" s="153">
        <v>0.8</v>
      </c>
      <c r="G2766" s="153">
        <v>0.8</v>
      </c>
      <c r="H2766" s="153">
        <v>0.8</v>
      </c>
      <c r="I2766" s="153">
        <v>0</v>
      </c>
    </row>
    <row r="2767" spans="1:9" ht="15.75">
      <c r="A2767" s="155">
        <v>2759</v>
      </c>
      <c r="B2767" s="155" t="s">
        <v>1082</v>
      </c>
      <c r="C2767" s="154">
        <v>240</v>
      </c>
      <c r="D2767" s="153">
        <v>0.82600000000000007</v>
      </c>
      <c r="E2767" s="153">
        <v>0.8</v>
      </c>
      <c r="F2767" s="153">
        <v>0.93900000000000006</v>
      </c>
      <c r="G2767" s="153">
        <v>0.82499999999999996</v>
      </c>
      <c r="H2767" s="153">
        <v>0.83750000000000002</v>
      </c>
      <c r="I2767" s="153">
        <v>0.83750000000000002</v>
      </c>
    </row>
    <row r="2768" spans="1:9" ht="15.75">
      <c r="A2768" s="155">
        <v>2760</v>
      </c>
      <c r="B2768" s="155" t="s">
        <v>1081</v>
      </c>
      <c r="C2768" s="154">
        <v>77.777777777777771</v>
      </c>
      <c r="D2768" s="153">
        <v>0.9771428571428572</v>
      </c>
      <c r="E2768" s="153">
        <v>0.9771428571428572</v>
      </c>
      <c r="F2768" s="153">
        <v>0.9771428571428572</v>
      </c>
      <c r="G2768" s="153">
        <v>5.1428571428571435E-2</v>
      </c>
      <c r="H2768" s="153">
        <v>5.1428571428571435E-2</v>
      </c>
      <c r="I2768" s="153">
        <v>0</v>
      </c>
    </row>
    <row r="2769" spans="1:9" ht="15.75">
      <c r="A2769" s="155">
        <v>2761</v>
      </c>
      <c r="B2769" s="155" t="s">
        <v>1080</v>
      </c>
      <c r="C2769" s="154">
        <v>138.9</v>
      </c>
      <c r="D2769" s="153">
        <v>0.8</v>
      </c>
      <c r="E2769" s="153">
        <v>0.8</v>
      </c>
      <c r="F2769" s="153">
        <v>0.8</v>
      </c>
      <c r="G2769" s="153">
        <v>0.84233261339092869</v>
      </c>
      <c r="H2769" s="153">
        <v>0.8</v>
      </c>
      <c r="I2769" s="153">
        <v>0.82073434125269973</v>
      </c>
    </row>
    <row r="2770" spans="1:9" ht="15.75">
      <c r="A2770" s="155">
        <v>2762</v>
      </c>
      <c r="B2770" s="155" t="s">
        <v>1079</v>
      </c>
      <c r="C2770" s="154">
        <v>196.7</v>
      </c>
      <c r="D2770" s="153">
        <v>0.88093543467208957</v>
      </c>
      <c r="E2770" s="153">
        <v>0.93950177935943069</v>
      </c>
      <c r="F2770" s="153">
        <v>0.84372140315200828</v>
      </c>
      <c r="G2770" s="153">
        <v>0.8717844433146924</v>
      </c>
      <c r="H2770" s="153">
        <v>0.86690391459074745</v>
      </c>
      <c r="I2770" s="153">
        <v>0</v>
      </c>
    </row>
    <row r="2771" spans="1:9" ht="15.75">
      <c r="A2771" s="155">
        <v>2763</v>
      </c>
      <c r="B2771" s="155" t="s">
        <v>1078</v>
      </c>
      <c r="C2771" s="154">
        <v>219</v>
      </c>
      <c r="D2771" s="153">
        <v>0.79999999999999993</v>
      </c>
      <c r="E2771" s="153">
        <v>0.79999999999999993</v>
      </c>
      <c r="F2771" s="153">
        <v>1.1821004566210045</v>
      </c>
      <c r="G2771" s="153">
        <v>0</v>
      </c>
      <c r="H2771" s="153">
        <v>1.2303196347031964</v>
      </c>
      <c r="I2771" s="153">
        <v>0</v>
      </c>
    </row>
    <row r="2772" spans="1:9" ht="15.75">
      <c r="A2772" s="155">
        <v>2764</v>
      </c>
      <c r="B2772" s="155" t="s">
        <v>1077</v>
      </c>
      <c r="C2772" s="154">
        <v>840</v>
      </c>
      <c r="D2772" s="153">
        <v>0.8</v>
      </c>
      <c r="E2772" s="153">
        <v>0.8</v>
      </c>
      <c r="F2772" s="153">
        <v>0.87142857142857144</v>
      </c>
      <c r="G2772" s="153">
        <v>0.8</v>
      </c>
      <c r="H2772" s="153">
        <v>0.81714285714285717</v>
      </c>
      <c r="I2772" s="153">
        <v>0.80428571428571427</v>
      </c>
    </row>
    <row r="2773" spans="1:9" ht="15.75">
      <c r="A2773" s="155">
        <v>2765</v>
      </c>
      <c r="B2773" s="155" t="s">
        <v>1076</v>
      </c>
      <c r="C2773" s="154">
        <v>454</v>
      </c>
      <c r="D2773" s="153">
        <v>0.82764317180616742</v>
      </c>
      <c r="E2773" s="153">
        <v>0.81112334801762109</v>
      </c>
      <c r="F2773" s="153">
        <v>0.79999999999999993</v>
      </c>
      <c r="G2773" s="153">
        <v>0.79999999999999993</v>
      </c>
      <c r="H2773" s="153">
        <v>0.80947136563876654</v>
      </c>
      <c r="I2773" s="153">
        <v>0.79999999999999993</v>
      </c>
    </row>
    <row r="2774" spans="1:9" ht="15.75">
      <c r="A2774" s="155">
        <v>2766</v>
      </c>
      <c r="B2774" s="155" t="s">
        <v>1075</v>
      </c>
      <c r="C2774" s="154">
        <v>490</v>
      </c>
      <c r="D2774" s="153">
        <v>0.83265306122448979</v>
      </c>
      <c r="E2774" s="153">
        <v>0.8</v>
      </c>
      <c r="F2774" s="153">
        <v>0.8</v>
      </c>
      <c r="G2774" s="153">
        <v>0.81061224489795913</v>
      </c>
      <c r="H2774" s="153">
        <v>0.8</v>
      </c>
      <c r="I2774" s="153">
        <v>0.8130612244897959</v>
      </c>
    </row>
    <row r="2775" spans="1:9" ht="15.75">
      <c r="A2775" s="155">
        <v>2767</v>
      </c>
      <c r="B2775" s="155" t="s">
        <v>1074</v>
      </c>
      <c r="C2775" s="154">
        <v>556</v>
      </c>
      <c r="D2775" s="153">
        <v>0.8</v>
      </c>
      <c r="E2775" s="153">
        <v>0.8</v>
      </c>
      <c r="F2775" s="153">
        <v>0.8</v>
      </c>
      <c r="G2775" s="153">
        <v>0.8</v>
      </c>
      <c r="H2775" s="153">
        <v>0.8</v>
      </c>
      <c r="I2775" s="153">
        <v>0.8</v>
      </c>
    </row>
    <row r="2776" spans="1:9" ht="15.75">
      <c r="A2776" s="155">
        <v>2768</v>
      </c>
      <c r="B2776" s="155" t="s">
        <v>1073</v>
      </c>
      <c r="C2776" s="154">
        <v>200</v>
      </c>
      <c r="D2776" s="153">
        <v>0.87120000000000009</v>
      </c>
      <c r="E2776" s="153">
        <v>0.85560000000000003</v>
      </c>
      <c r="F2776" s="153">
        <v>0.87480000000000002</v>
      </c>
      <c r="G2776" s="153">
        <v>0.9</v>
      </c>
      <c r="H2776" s="153">
        <v>0.8</v>
      </c>
      <c r="I2776" s="153">
        <v>0.99</v>
      </c>
    </row>
    <row r="2777" spans="1:9" ht="15.75">
      <c r="A2777" s="155">
        <v>2769</v>
      </c>
      <c r="B2777" s="155" t="s">
        <v>1072</v>
      </c>
      <c r="C2777" s="154">
        <v>155.6</v>
      </c>
      <c r="D2777" s="153">
        <v>0.8</v>
      </c>
      <c r="E2777" s="153">
        <v>0.8</v>
      </c>
      <c r="F2777" s="153">
        <v>0.8</v>
      </c>
      <c r="G2777" s="153">
        <v>0.8</v>
      </c>
      <c r="H2777" s="153">
        <v>0.8</v>
      </c>
      <c r="I2777" s="153">
        <v>0.8</v>
      </c>
    </row>
    <row r="2778" spans="1:9" ht="15.75">
      <c r="A2778" s="155">
        <v>2770</v>
      </c>
      <c r="B2778" s="155" t="s">
        <v>1071</v>
      </c>
      <c r="C2778" s="154">
        <v>73.333333333333329</v>
      </c>
      <c r="D2778" s="153">
        <v>0.24545454545454548</v>
      </c>
      <c r="E2778" s="153">
        <v>0.24545454545454548</v>
      </c>
      <c r="F2778" s="153">
        <v>0.24545454545454548</v>
      </c>
      <c r="G2778" s="153">
        <v>0.24545454545454548</v>
      </c>
      <c r="H2778" s="153">
        <v>0.24545454545454548</v>
      </c>
      <c r="I2778" s="153">
        <v>0</v>
      </c>
    </row>
    <row r="2779" spans="1:9" ht="15.75">
      <c r="A2779" s="155">
        <v>2771</v>
      </c>
      <c r="B2779" s="155" t="s">
        <v>1070</v>
      </c>
      <c r="C2779" s="154">
        <v>105.55555555555556</v>
      </c>
      <c r="D2779" s="153">
        <v>0.78631578947368419</v>
      </c>
      <c r="E2779" s="153">
        <v>0.78631578947368419</v>
      </c>
      <c r="F2779" s="153">
        <v>0.78631578947368419</v>
      </c>
      <c r="G2779" s="153">
        <v>0.78631578947368419</v>
      </c>
      <c r="H2779" s="153">
        <v>0.85263157894736841</v>
      </c>
      <c r="I2779" s="153">
        <v>0</v>
      </c>
    </row>
    <row r="2780" spans="1:9" ht="15.75">
      <c r="A2780" s="155">
        <v>2772</v>
      </c>
      <c r="B2780" s="155" t="s">
        <v>1069</v>
      </c>
      <c r="C2780" s="154">
        <v>77.777777777777771</v>
      </c>
      <c r="D2780" s="153">
        <v>0.28285714285714286</v>
      </c>
      <c r="E2780" s="153">
        <v>0.28285714285714286</v>
      </c>
      <c r="F2780" s="153">
        <v>0.28285714285714286</v>
      </c>
      <c r="G2780" s="153">
        <v>0.28285714285714286</v>
      </c>
      <c r="H2780" s="153">
        <v>0.28285714285714286</v>
      </c>
      <c r="I2780" s="153">
        <v>0</v>
      </c>
    </row>
    <row r="2781" spans="1:9" ht="15.75">
      <c r="A2781" s="155">
        <v>2773</v>
      </c>
      <c r="B2781" s="155" t="s">
        <v>1068</v>
      </c>
      <c r="C2781" s="154">
        <v>72.222222222222214</v>
      </c>
      <c r="D2781" s="153">
        <v>0.73384615384615393</v>
      </c>
      <c r="E2781" s="153">
        <v>0.73384615384615393</v>
      </c>
      <c r="F2781" s="153">
        <v>0.73384615384615393</v>
      </c>
      <c r="G2781" s="153">
        <v>0.73384615384615393</v>
      </c>
      <c r="H2781" s="153">
        <v>0.77538461538461545</v>
      </c>
      <c r="I2781" s="153">
        <v>0.77538461538461545</v>
      </c>
    </row>
    <row r="2782" spans="1:9" ht="15.75">
      <c r="A2782" s="155">
        <v>2774</v>
      </c>
      <c r="B2782" s="155" t="s">
        <v>1067</v>
      </c>
      <c r="C2782" s="154">
        <v>228</v>
      </c>
      <c r="D2782" s="153">
        <v>1.0263157894736843</v>
      </c>
      <c r="E2782" s="153">
        <v>0.84210526315789469</v>
      </c>
      <c r="F2782" s="153">
        <v>1</v>
      </c>
      <c r="G2782" s="153">
        <v>0.86842105263157898</v>
      </c>
      <c r="H2782" s="153">
        <v>1.036842105263158</v>
      </c>
      <c r="I2782" s="153">
        <v>0.8</v>
      </c>
    </row>
    <row r="2783" spans="1:9" ht="15.75">
      <c r="A2783" s="155">
        <v>2775</v>
      </c>
      <c r="B2783" s="155" t="s">
        <v>1066</v>
      </c>
      <c r="C2783" s="154">
        <v>200</v>
      </c>
      <c r="D2783" s="153">
        <v>1.1399999999999999</v>
      </c>
      <c r="E2783" s="153">
        <v>1.2150000000000001</v>
      </c>
      <c r="F2783" s="153">
        <v>1.0049999999999999</v>
      </c>
      <c r="G2783" s="153">
        <v>0.99</v>
      </c>
      <c r="H2783" s="153">
        <v>1.1399999999999999</v>
      </c>
      <c r="I2783" s="153">
        <v>1.125</v>
      </c>
    </row>
    <row r="2784" spans="1:9" ht="15.75">
      <c r="A2784" s="155">
        <v>2776</v>
      </c>
      <c r="B2784" s="155" t="s">
        <v>1065</v>
      </c>
      <c r="C2784" s="154">
        <v>155</v>
      </c>
      <c r="D2784" s="153">
        <v>0.8</v>
      </c>
      <c r="E2784" s="153">
        <v>0.8</v>
      </c>
      <c r="F2784" s="153">
        <v>0.8</v>
      </c>
      <c r="G2784" s="153">
        <v>0.8</v>
      </c>
      <c r="H2784" s="153">
        <v>0.8</v>
      </c>
      <c r="I2784" s="153">
        <v>0.8</v>
      </c>
    </row>
    <row r="2785" spans="1:9" ht="15.75">
      <c r="A2785" s="155">
        <v>2777</v>
      </c>
      <c r="B2785" s="155" t="s">
        <v>1064</v>
      </c>
      <c r="C2785" s="154">
        <v>111.1</v>
      </c>
      <c r="D2785" s="153">
        <v>0.8</v>
      </c>
      <c r="E2785" s="153">
        <v>0.8</v>
      </c>
      <c r="F2785" s="153">
        <v>0.82133213321332132</v>
      </c>
      <c r="G2785" s="153">
        <v>0.8</v>
      </c>
      <c r="H2785" s="153">
        <v>0.8</v>
      </c>
      <c r="I2785" s="153">
        <v>0.8</v>
      </c>
    </row>
    <row r="2786" spans="1:9" ht="15.75">
      <c r="A2786" s="155">
        <v>2778</v>
      </c>
      <c r="B2786" s="155" t="s">
        <v>1063</v>
      </c>
      <c r="C2786" s="154">
        <v>88.9</v>
      </c>
      <c r="D2786" s="153">
        <v>0.34870641169853767</v>
      </c>
      <c r="E2786" s="153">
        <v>0.34870641169853767</v>
      </c>
      <c r="F2786" s="153">
        <v>0.34870641169853767</v>
      </c>
      <c r="G2786" s="153">
        <v>0.34870641169853767</v>
      </c>
      <c r="H2786" s="153">
        <v>0.4274465691788526</v>
      </c>
      <c r="I2786" s="153">
        <v>0.4274465691788526</v>
      </c>
    </row>
    <row r="2787" spans="1:9" ht="15.75">
      <c r="A2787" s="155">
        <v>2779</v>
      </c>
      <c r="B2787" s="155" t="s">
        <v>3755</v>
      </c>
      <c r="C2787" s="154">
        <v>166.7</v>
      </c>
      <c r="D2787" s="153">
        <v>0</v>
      </c>
      <c r="E2787" s="153">
        <v>0</v>
      </c>
      <c r="F2787" s="153">
        <v>0</v>
      </c>
      <c r="G2787" s="153">
        <v>0.80000000000000016</v>
      </c>
      <c r="H2787" s="153">
        <v>0.80000000000000016</v>
      </c>
      <c r="I2787" s="153">
        <v>0.80000000000000016</v>
      </c>
    </row>
    <row r="2788" spans="1:9" ht="15.75">
      <c r="A2788" s="155">
        <v>2780</v>
      </c>
      <c r="B2788" s="155" t="s">
        <v>1062</v>
      </c>
      <c r="C2788" s="154">
        <v>116.2</v>
      </c>
      <c r="D2788" s="153">
        <v>0.79999999999999993</v>
      </c>
      <c r="E2788" s="153">
        <v>0.79999999999999993</v>
      </c>
      <c r="F2788" s="153">
        <v>0.79999999999999993</v>
      </c>
      <c r="G2788" s="153">
        <v>0.79999999999999993</v>
      </c>
      <c r="H2788" s="153">
        <v>0.79999999999999993</v>
      </c>
      <c r="I2788" s="153">
        <v>0.79999999999999993</v>
      </c>
    </row>
    <row r="2789" spans="1:9" ht="15.75">
      <c r="A2789" s="155">
        <v>2781</v>
      </c>
      <c r="B2789" s="155" t="s">
        <v>1061</v>
      </c>
      <c r="C2789" s="154">
        <v>361.1</v>
      </c>
      <c r="D2789" s="153">
        <v>0.79999999999999993</v>
      </c>
      <c r="E2789" s="153">
        <v>0.79999999999999993</v>
      </c>
      <c r="F2789" s="153">
        <v>1.0135696482968706</v>
      </c>
      <c r="G2789" s="153">
        <v>0.83744115203544711</v>
      </c>
      <c r="H2789" s="153">
        <v>1.1066186651896981</v>
      </c>
      <c r="I2789" s="153">
        <v>0.81860980337856548</v>
      </c>
    </row>
    <row r="2790" spans="1:9" ht="15.75">
      <c r="A2790" s="155">
        <v>2782</v>
      </c>
      <c r="B2790" s="155" t="s">
        <v>1060</v>
      </c>
      <c r="C2790" s="154">
        <v>95.555555555555557</v>
      </c>
      <c r="D2790" s="153">
        <v>0.1883720930232558</v>
      </c>
      <c r="E2790" s="153">
        <v>0.1883720930232558</v>
      </c>
      <c r="F2790" s="153">
        <v>0.21976744186046512</v>
      </c>
      <c r="G2790" s="153">
        <v>0.21976744186046512</v>
      </c>
      <c r="H2790" s="153">
        <v>0.24069767441860465</v>
      </c>
      <c r="I2790" s="153">
        <v>0.24069767441860465</v>
      </c>
    </row>
    <row r="2791" spans="1:9" ht="15.75">
      <c r="A2791" s="155">
        <v>2783</v>
      </c>
      <c r="B2791" s="155" t="s">
        <v>1059</v>
      </c>
      <c r="C2791" s="154">
        <v>110</v>
      </c>
      <c r="D2791" s="153">
        <v>1.7687272727272727</v>
      </c>
      <c r="E2791" s="153">
        <v>1.712</v>
      </c>
      <c r="F2791" s="153">
        <v>1.6458181818181818</v>
      </c>
      <c r="G2791" s="153">
        <v>1.8443636363636364</v>
      </c>
      <c r="H2791" s="153">
        <v>1.677090909090909</v>
      </c>
      <c r="I2791" s="153">
        <v>0</v>
      </c>
    </row>
    <row r="2792" spans="1:9" ht="15.75">
      <c r="A2792" s="155">
        <v>2784</v>
      </c>
      <c r="B2792" s="155" t="s">
        <v>1058</v>
      </c>
      <c r="C2792" s="154">
        <v>166.7</v>
      </c>
      <c r="D2792" s="153">
        <v>0.80000000000000016</v>
      </c>
      <c r="E2792" s="153">
        <v>0.80000000000000016</v>
      </c>
      <c r="F2792" s="153">
        <v>0.80000000000000016</v>
      </c>
      <c r="G2792" s="153">
        <v>0.80000000000000016</v>
      </c>
      <c r="H2792" s="153">
        <v>0.80000000000000016</v>
      </c>
      <c r="I2792" s="153">
        <v>0.93221355728854238</v>
      </c>
    </row>
    <row r="2793" spans="1:9" ht="15.75">
      <c r="A2793" s="155">
        <v>2785</v>
      </c>
      <c r="B2793" s="155" t="s">
        <v>1057</v>
      </c>
      <c r="C2793" s="154">
        <v>88.888888888888886</v>
      </c>
      <c r="D2793" s="153">
        <v>0.48375000000000001</v>
      </c>
      <c r="E2793" s="153">
        <v>0.48375000000000001</v>
      </c>
      <c r="F2793" s="153">
        <v>0.48375000000000001</v>
      </c>
      <c r="G2793" s="153">
        <v>0.48375000000000001</v>
      </c>
      <c r="H2793" s="153">
        <v>0.63</v>
      </c>
      <c r="I2793" s="153">
        <v>0.82125000000000004</v>
      </c>
    </row>
    <row r="2794" spans="1:9" ht="15.75">
      <c r="A2794" s="155">
        <v>2786</v>
      </c>
      <c r="B2794" s="155" t="s">
        <v>1056</v>
      </c>
      <c r="C2794" s="154">
        <v>100</v>
      </c>
      <c r="D2794" s="153">
        <v>0.53</v>
      </c>
      <c r="E2794" s="153">
        <v>0.53</v>
      </c>
      <c r="F2794" s="153">
        <v>0.53</v>
      </c>
      <c r="G2794" s="153">
        <v>0.53</v>
      </c>
      <c r="H2794" s="153">
        <v>0.55000000000000004</v>
      </c>
      <c r="I2794" s="153">
        <v>0.55000000000000004</v>
      </c>
    </row>
    <row r="2795" spans="1:9" ht="15.75">
      <c r="A2795" s="155">
        <v>2787</v>
      </c>
      <c r="B2795" s="155" t="s">
        <v>1055</v>
      </c>
      <c r="C2795" s="154">
        <v>77.777777777777771</v>
      </c>
      <c r="D2795" s="153">
        <v>1.0157142857142858</v>
      </c>
      <c r="E2795" s="153">
        <v>1.0157142857142858</v>
      </c>
      <c r="F2795" s="153">
        <v>1.0157142857142858</v>
      </c>
      <c r="G2795" s="153">
        <v>1.0157142857142858</v>
      </c>
      <c r="H2795" s="153">
        <v>1.0157142857142858</v>
      </c>
      <c r="I2795" s="153">
        <v>1.0157142857142858</v>
      </c>
    </row>
    <row r="2796" spans="1:9" ht="15.75">
      <c r="A2796" s="155">
        <v>2788</v>
      </c>
      <c r="B2796" s="155" t="s">
        <v>1054</v>
      </c>
      <c r="C2796" s="154">
        <v>100</v>
      </c>
      <c r="D2796" s="153">
        <v>0.44</v>
      </c>
      <c r="E2796" s="153">
        <v>0.44</v>
      </c>
      <c r="F2796" s="153">
        <v>0.44</v>
      </c>
      <c r="G2796" s="153">
        <v>0.44</v>
      </c>
      <c r="H2796" s="153">
        <v>0.44</v>
      </c>
      <c r="I2796" s="153">
        <v>0</v>
      </c>
    </row>
    <row r="2797" spans="1:9" ht="15.75">
      <c r="A2797" s="155">
        <v>2789</v>
      </c>
      <c r="B2797" s="155" t="s">
        <v>1053</v>
      </c>
      <c r="C2797" s="154">
        <v>77.777777777777771</v>
      </c>
      <c r="D2797" s="153">
        <v>0.52714285714285714</v>
      </c>
      <c r="E2797" s="153">
        <v>0.55285714285714294</v>
      </c>
      <c r="F2797" s="153">
        <v>0.55285714285714294</v>
      </c>
      <c r="G2797" s="153">
        <v>0.55285714285714294</v>
      </c>
      <c r="H2797" s="153">
        <v>0.55285714285714294</v>
      </c>
      <c r="I2797" s="153">
        <v>0.55285714285714294</v>
      </c>
    </row>
    <row r="2798" spans="1:9" ht="15.75">
      <c r="A2798" s="155">
        <v>2790</v>
      </c>
      <c r="B2798" s="155" t="s">
        <v>1052</v>
      </c>
      <c r="C2798" s="154">
        <v>105.55555555555556</v>
      </c>
      <c r="D2798" s="153">
        <v>0.96631578947368424</v>
      </c>
      <c r="E2798" s="153">
        <v>0.96631578947368424</v>
      </c>
      <c r="F2798" s="153">
        <v>0.96631578947368424</v>
      </c>
      <c r="G2798" s="153">
        <v>0.96631578947368424</v>
      </c>
      <c r="H2798" s="153">
        <v>1.2978947368421052</v>
      </c>
      <c r="I2798" s="153">
        <v>1.2978947368421052</v>
      </c>
    </row>
    <row r="2799" spans="1:9" ht="15.75">
      <c r="A2799" s="155">
        <v>2791</v>
      </c>
      <c r="B2799" s="155" t="s">
        <v>1051</v>
      </c>
      <c r="C2799" s="154">
        <v>1300</v>
      </c>
      <c r="D2799" s="153">
        <v>0.9819230769230769</v>
      </c>
      <c r="E2799" s="153">
        <v>0.86538461538461542</v>
      </c>
      <c r="F2799" s="153">
        <v>0.98076923076923073</v>
      </c>
      <c r="G2799" s="153">
        <v>1.019423076923077</v>
      </c>
      <c r="H2799" s="153">
        <v>1.0096153846153846</v>
      </c>
      <c r="I2799" s="153">
        <v>1.1088461538461538</v>
      </c>
    </row>
    <row r="2800" spans="1:9" ht="15.75">
      <c r="A2800" s="155">
        <v>2792</v>
      </c>
      <c r="B2800" s="155" t="s">
        <v>1050</v>
      </c>
      <c r="C2800" s="154">
        <v>920</v>
      </c>
      <c r="D2800" s="153">
        <v>0.8</v>
      </c>
      <c r="E2800" s="153">
        <v>0.8</v>
      </c>
      <c r="F2800" s="153">
        <v>0.8</v>
      </c>
      <c r="G2800" s="153">
        <v>0.8</v>
      </c>
      <c r="H2800" s="153">
        <v>0.8</v>
      </c>
      <c r="I2800" s="153">
        <v>0.8</v>
      </c>
    </row>
    <row r="2801" spans="1:9" ht="15.75">
      <c r="A2801" s="155">
        <v>2793</v>
      </c>
      <c r="B2801" s="155" t="s">
        <v>1049</v>
      </c>
      <c r="C2801" s="154">
        <v>200</v>
      </c>
      <c r="D2801" s="153">
        <v>0.8</v>
      </c>
      <c r="E2801" s="153">
        <v>0.8</v>
      </c>
      <c r="F2801" s="153">
        <v>0.8</v>
      </c>
      <c r="G2801" s="153">
        <v>0.8</v>
      </c>
      <c r="H2801" s="153">
        <v>0.8</v>
      </c>
      <c r="I2801" s="153">
        <v>0</v>
      </c>
    </row>
    <row r="2802" spans="1:9" ht="15.75">
      <c r="A2802" s="155">
        <v>2794</v>
      </c>
      <c r="B2802" s="155" t="s">
        <v>1048</v>
      </c>
      <c r="C2802" s="154">
        <v>174.3</v>
      </c>
      <c r="D2802" s="153">
        <v>0.82444061962134241</v>
      </c>
      <c r="E2802" s="153">
        <v>0.85370051635111877</v>
      </c>
      <c r="F2802" s="153">
        <v>0.85025817555938021</v>
      </c>
      <c r="G2802" s="153">
        <v>0.89328743545611</v>
      </c>
      <c r="H2802" s="153">
        <v>0.87779690189328741</v>
      </c>
      <c r="I2802" s="153">
        <v>0.79999999999999993</v>
      </c>
    </row>
    <row r="2803" spans="1:9" ht="15.75">
      <c r="A2803" s="155">
        <v>2795</v>
      </c>
      <c r="B2803" s="155" t="s">
        <v>1047</v>
      </c>
      <c r="C2803" s="154">
        <v>132</v>
      </c>
      <c r="D2803" s="153">
        <v>1.3511363636363636</v>
      </c>
      <c r="E2803" s="153">
        <v>1.5996212121212121</v>
      </c>
      <c r="F2803" s="153">
        <v>1.5996212121212121</v>
      </c>
      <c r="G2803" s="153">
        <v>1.2493181818181818</v>
      </c>
      <c r="H2803" s="153">
        <v>1.3038636363636364</v>
      </c>
      <c r="I2803" s="153">
        <v>0</v>
      </c>
    </row>
    <row r="2804" spans="1:9" ht="15.75">
      <c r="A2804" s="155">
        <v>2796</v>
      </c>
      <c r="B2804" s="155" t="s">
        <v>1046</v>
      </c>
      <c r="C2804" s="154">
        <v>100</v>
      </c>
      <c r="D2804" s="153">
        <v>0.49</v>
      </c>
      <c r="E2804" s="153">
        <v>0.49</v>
      </c>
      <c r="F2804" s="153">
        <v>0.49</v>
      </c>
      <c r="G2804" s="153">
        <v>0.49</v>
      </c>
      <c r="H2804" s="153">
        <v>0.49</v>
      </c>
      <c r="I2804" s="153">
        <v>0</v>
      </c>
    </row>
    <row r="2805" spans="1:9" ht="15.75">
      <c r="A2805" s="155">
        <v>2797</v>
      </c>
      <c r="B2805" s="155" t="s">
        <v>1045</v>
      </c>
      <c r="C2805" s="154">
        <v>146</v>
      </c>
      <c r="D2805" s="153">
        <v>0.83561643835616439</v>
      </c>
      <c r="E2805" s="153">
        <v>0.79999999999999993</v>
      </c>
      <c r="F2805" s="153">
        <v>0.80821917808219179</v>
      </c>
      <c r="G2805" s="153">
        <v>0.79999999999999993</v>
      </c>
      <c r="H2805" s="153">
        <v>0.79999999999999993</v>
      </c>
      <c r="I2805" s="153">
        <v>0.79999999999999993</v>
      </c>
    </row>
    <row r="2806" spans="1:9" ht="15.75">
      <c r="A2806" s="155">
        <v>2798</v>
      </c>
      <c r="B2806" s="155" t="s">
        <v>1043</v>
      </c>
      <c r="C2806" s="154">
        <v>611</v>
      </c>
      <c r="D2806" s="153">
        <v>0.8</v>
      </c>
      <c r="E2806" s="153">
        <v>0.8</v>
      </c>
      <c r="F2806" s="153">
        <v>0.8</v>
      </c>
      <c r="G2806" s="153">
        <v>0.8</v>
      </c>
      <c r="H2806" s="153">
        <v>0.8</v>
      </c>
      <c r="I2806" s="153">
        <v>0.8</v>
      </c>
    </row>
    <row r="2807" spans="1:9" ht="15.75">
      <c r="A2807" s="155">
        <v>2799</v>
      </c>
      <c r="B2807" s="155" t="s">
        <v>1042</v>
      </c>
      <c r="C2807" s="154">
        <v>750</v>
      </c>
      <c r="D2807" s="153">
        <v>0.8</v>
      </c>
      <c r="E2807" s="153">
        <v>0.91200000000000003</v>
      </c>
      <c r="F2807" s="153">
        <v>0.94799999999999995</v>
      </c>
      <c r="G2807" s="153">
        <v>0.90960000000000008</v>
      </c>
      <c r="H2807" s="153">
        <v>0.88800000000000001</v>
      </c>
      <c r="I2807" s="153">
        <v>0.91680000000000006</v>
      </c>
    </row>
    <row r="2808" spans="1:9" ht="15.75">
      <c r="A2808" s="155">
        <v>2800</v>
      </c>
      <c r="B2808" s="155" t="s">
        <v>1041</v>
      </c>
      <c r="C2808" s="154">
        <v>111.11</v>
      </c>
      <c r="D2808" s="153">
        <v>1.0864908649086491</v>
      </c>
      <c r="E2808" s="153">
        <v>1.2376923769237693</v>
      </c>
      <c r="F2808" s="153">
        <v>1.1404914049140491</v>
      </c>
      <c r="G2808" s="153">
        <v>1.1340113401134011</v>
      </c>
      <c r="H2808" s="153">
        <v>1.1340113401134011</v>
      </c>
      <c r="I2808" s="153">
        <v>0.91800918009180088</v>
      </c>
    </row>
    <row r="2809" spans="1:9" ht="15.75">
      <c r="A2809" s="155">
        <v>2801</v>
      </c>
      <c r="B2809" s="155" t="s">
        <v>1040</v>
      </c>
      <c r="C2809" s="154">
        <v>78.888888888888886</v>
      </c>
      <c r="D2809" s="153">
        <v>0.59577464788732393</v>
      </c>
      <c r="E2809" s="153">
        <v>0.59577464788732393</v>
      </c>
      <c r="F2809" s="153">
        <v>0.59577464788732393</v>
      </c>
      <c r="G2809" s="153">
        <v>0.59577464788732393</v>
      </c>
      <c r="H2809" s="153">
        <v>0.59577464788732393</v>
      </c>
      <c r="I2809" s="153">
        <v>0.59577464788732393</v>
      </c>
    </row>
    <row r="2810" spans="1:9" ht="15.75">
      <c r="A2810" s="155">
        <v>2802</v>
      </c>
      <c r="B2810" s="155" t="s">
        <v>1039</v>
      </c>
      <c r="C2810" s="154">
        <v>166.7</v>
      </c>
      <c r="D2810" s="153">
        <v>0.80000000000000016</v>
      </c>
      <c r="E2810" s="153">
        <v>0.80000000000000016</v>
      </c>
      <c r="F2810" s="153">
        <v>0.80000000000000016</v>
      </c>
      <c r="G2810" s="153">
        <v>0.80000000000000016</v>
      </c>
      <c r="H2810" s="153">
        <v>0.80000000000000016</v>
      </c>
      <c r="I2810" s="153">
        <v>0.80000000000000016</v>
      </c>
    </row>
    <row r="2811" spans="1:9" ht="15.75">
      <c r="A2811" s="155">
        <v>2803</v>
      </c>
      <c r="B2811" s="155" t="s">
        <v>1038</v>
      </c>
      <c r="C2811" s="154">
        <v>100</v>
      </c>
      <c r="D2811" s="153">
        <v>0.19</v>
      </c>
      <c r="E2811" s="153">
        <v>0.19</v>
      </c>
      <c r="F2811" s="153">
        <v>0.19</v>
      </c>
      <c r="G2811" s="153">
        <v>0.19</v>
      </c>
      <c r="H2811" s="153">
        <v>0.19</v>
      </c>
      <c r="I2811" s="153">
        <v>0</v>
      </c>
    </row>
    <row r="2812" spans="1:9" ht="15.75">
      <c r="A2812" s="155">
        <v>2804</v>
      </c>
      <c r="B2812" s="155" t="s">
        <v>1037</v>
      </c>
      <c r="C2812" s="154">
        <v>88.888888888888886</v>
      </c>
      <c r="D2812" s="153">
        <v>0.39374999999999999</v>
      </c>
      <c r="E2812" s="153">
        <v>0.39374999999999999</v>
      </c>
      <c r="F2812" s="153">
        <v>0.40500000000000003</v>
      </c>
      <c r="G2812" s="153">
        <v>0.40500000000000003</v>
      </c>
      <c r="H2812" s="153">
        <v>0.40500000000000003</v>
      </c>
      <c r="I2812" s="153">
        <v>0.40500000000000003</v>
      </c>
    </row>
    <row r="2813" spans="1:9" ht="15.75">
      <c r="A2813" s="155">
        <v>2805</v>
      </c>
      <c r="B2813" s="155" t="s">
        <v>1036</v>
      </c>
      <c r="C2813" s="154">
        <v>255.6</v>
      </c>
      <c r="D2813" s="153">
        <v>0.79999999999999993</v>
      </c>
      <c r="E2813" s="153">
        <v>0.79999999999999993</v>
      </c>
      <c r="F2813" s="153">
        <v>0.79999999999999993</v>
      </c>
      <c r="G2813" s="153">
        <v>0.79999999999999993</v>
      </c>
      <c r="H2813" s="153">
        <v>0.97417840375586862</v>
      </c>
      <c r="I2813" s="153">
        <v>0.93896713615023475</v>
      </c>
    </row>
    <row r="2814" spans="1:9" ht="15.75">
      <c r="A2814" s="155">
        <v>2806</v>
      </c>
      <c r="B2814" s="155" t="s">
        <v>1035</v>
      </c>
      <c r="C2814" s="154">
        <v>843.3</v>
      </c>
      <c r="D2814" s="153">
        <v>0.8</v>
      </c>
      <c r="E2814" s="153">
        <v>0.8</v>
      </c>
      <c r="F2814" s="153">
        <v>0.8</v>
      </c>
      <c r="G2814" s="153">
        <v>0.8</v>
      </c>
      <c r="H2814" s="153">
        <v>0.8</v>
      </c>
      <c r="I2814" s="153">
        <v>0.8</v>
      </c>
    </row>
    <row r="2815" spans="1:9" ht="15.75">
      <c r="A2815" s="155">
        <v>2807</v>
      </c>
      <c r="B2815" s="155" t="s">
        <v>1034</v>
      </c>
      <c r="C2815" s="154">
        <v>100</v>
      </c>
      <c r="D2815" s="153">
        <v>0.3</v>
      </c>
      <c r="E2815" s="153">
        <v>0.3</v>
      </c>
      <c r="F2815" s="153">
        <v>0.32</v>
      </c>
      <c r="G2815" s="153">
        <v>0.33</v>
      </c>
      <c r="H2815" s="153">
        <v>0</v>
      </c>
      <c r="I2815" s="153">
        <v>0</v>
      </c>
    </row>
    <row r="2816" spans="1:9" ht="15.75">
      <c r="A2816" s="155">
        <v>2808</v>
      </c>
      <c r="B2816" s="155" t="s">
        <v>1032</v>
      </c>
      <c r="C2816" s="154">
        <v>87.777777777777771</v>
      </c>
      <c r="D2816" s="153">
        <v>0.68354430379746844</v>
      </c>
      <c r="E2816" s="153">
        <v>0.68354430379746844</v>
      </c>
      <c r="F2816" s="153">
        <v>0.68354430379746844</v>
      </c>
      <c r="G2816" s="153">
        <v>0.68354430379746844</v>
      </c>
      <c r="H2816" s="153">
        <v>0.68354430379746844</v>
      </c>
      <c r="I2816" s="153">
        <v>0.68354430379746844</v>
      </c>
    </row>
    <row r="2817" spans="1:9" ht="15.75">
      <c r="A2817" s="155">
        <v>2809</v>
      </c>
      <c r="B2817" s="155" t="s">
        <v>1031</v>
      </c>
      <c r="C2817" s="154">
        <v>135.6</v>
      </c>
      <c r="D2817" s="153">
        <v>1.0766961651917404</v>
      </c>
      <c r="E2817" s="153">
        <v>0.8</v>
      </c>
      <c r="F2817" s="153">
        <v>0.8</v>
      </c>
      <c r="G2817" s="153">
        <v>0.8</v>
      </c>
      <c r="H2817" s="153">
        <v>0.8</v>
      </c>
      <c r="I2817" s="153">
        <v>0.8</v>
      </c>
    </row>
    <row r="2818" spans="1:9" ht="15.75">
      <c r="A2818" s="155">
        <v>2810</v>
      </c>
      <c r="B2818" s="155" t="s">
        <v>1030</v>
      </c>
      <c r="C2818" s="154">
        <v>100</v>
      </c>
      <c r="D2818" s="153">
        <v>0.98</v>
      </c>
      <c r="E2818" s="153">
        <v>0.97</v>
      </c>
      <c r="F2818" s="153">
        <v>1</v>
      </c>
      <c r="G2818" s="153">
        <v>0</v>
      </c>
      <c r="H2818" s="153">
        <v>0</v>
      </c>
      <c r="I2818" s="153">
        <v>1</v>
      </c>
    </row>
    <row r="2819" spans="1:9" ht="15.75">
      <c r="A2819" s="155">
        <v>2811</v>
      </c>
      <c r="B2819" s="155" t="s">
        <v>1029</v>
      </c>
      <c r="C2819" s="154">
        <v>200</v>
      </c>
      <c r="D2819" s="153">
        <v>0.8</v>
      </c>
      <c r="E2819" s="153">
        <v>0.8</v>
      </c>
      <c r="F2819" s="153">
        <v>0.8</v>
      </c>
      <c r="G2819" s="153">
        <v>0.8</v>
      </c>
      <c r="H2819" s="153">
        <v>0.8</v>
      </c>
      <c r="I2819" s="153">
        <v>0.8</v>
      </c>
    </row>
    <row r="2820" spans="1:9" ht="15.75">
      <c r="A2820" s="155">
        <v>2812</v>
      </c>
      <c r="B2820" s="155" t="s">
        <v>1028</v>
      </c>
      <c r="C2820" s="154">
        <v>122.2</v>
      </c>
      <c r="D2820" s="153">
        <v>0.8</v>
      </c>
      <c r="E2820" s="153">
        <v>0.8</v>
      </c>
      <c r="F2820" s="153">
        <v>0.8</v>
      </c>
      <c r="G2820" s="153">
        <v>0.8</v>
      </c>
      <c r="H2820" s="153">
        <v>0.8</v>
      </c>
      <c r="I2820" s="153">
        <v>0.8</v>
      </c>
    </row>
    <row r="2821" spans="1:9" ht="15.75">
      <c r="A2821" s="155">
        <v>2813</v>
      </c>
      <c r="B2821" s="155" t="s">
        <v>1027</v>
      </c>
      <c r="C2821" s="154">
        <v>170</v>
      </c>
      <c r="D2821" s="153">
        <v>0.8</v>
      </c>
      <c r="E2821" s="153">
        <v>0.8</v>
      </c>
      <c r="F2821" s="153">
        <v>0.8</v>
      </c>
      <c r="G2821" s="153">
        <v>0.8</v>
      </c>
      <c r="H2821" s="153">
        <v>0.8</v>
      </c>
      <c r="I2821" s="153">
        <v>0</v>
      </c>
    </row>
    <row r="2822" spans="1:9" ht="15.75">
      <c r="A2822" s="155">
        <v>2814</v>
      </c>
      <c r="B2822" s="155" t="s">
        <v>1026</v>
      </c>
      <c r="C2822" s="154">
        <v>105.55555555555556</v>
      </c>
      <c r="D2822" s="153">
        <v>0.4357894736842105</v>
      </c>
      <c r="E2822" s="153">
        <v>0.49263157894736842</v>
      </c>
      <c r="F2822" s="153">
        <v>0.49263157894736842</v>
      </c>
      <c r="G2822" s="153">
        <v>0.49263157894736842</v>
      </c>
      <c r="H2822" s="153">
        <v>0.49263157894736842</v>
      </c>
      <c r="I2822" s="153">
        <v>0.49263157894736842</v>
      </c>
    </row>
    <row r="2823" spans="1:9" ht="15.75">
      <c r="A2823" s="155">
        <v>2815</v>
      </c>
      <c r="B2823" s="155" t="s">
        <v>1025</v>
      </c>
      <c r="C2823" s="154">
        <v>74.444444444444443</v>
      </c>
      <c r="D2823" s="153">
        <v>0.5104477611940299</v>
      </c>
      <c r="E2823" s="153">
        <v>0.5104477611940299</v>
      </c>
      <c r="F2823" s="153">
        <v>0.5104477611940299</v>
      </c>
      <c r="G2823" s="153">
        <v>0.5104477611940299</v>
      </c>
      <c r="H2823" s="153">
        <v>0.61791044776119408</v>
      </c>
      <c r="I2823" s="153">
        <v>0</v>
      </c>
    </row>
    <row r="2824" spans="1:9" ht="15.75">
      <c r="A2824" s="155">
        <v>2816</v>
      </c>
      <c r="B2824" s="155" t="s">
        <v>1024</v>
      </c>
      <c r="C2824" s="154">
        <v>100</v>
      </c>
      <c r="D2824" s="153">
        <v>0</v>
      </c>
      <c r="E2824" s="153">
        <v>0.22</v>
      </c>
      <c r="F2824" s="153">
        <v>0.22</v>
      </c>
      <c r="G2824" s="153">
        <v>0.22</v>
      </c>
      <c r="H2824" s="153">
        <v>0.22</v>
      </c>
      <c r="I2824" s="153">
        <v>0.22</v>
      </c>
    </row>
    <row r="2825" spans="1:9" ht="15.75">
      <c r="A2825" s="155">
        <v>2817</v>
      </c>
      <c r="B2825" s="155" t="s">
        <v>1023</v>
      </c>
      <c r="C2825" s="154">
        <v>300</v>
      </c>
      <c r="D2825" s="153">
        <v>0.8</v>
      </c>
      <c r="E2825" s="153">
        <v>0.8</v>
      </c>
      <c r="F2825" s="153">
        <v>0.8</v>
      </c>
      <c r="G2825" s="153">
        <v>0.8</v>
      </c>
      <c r="H2825" s="153">
        <v>0.83333333333333337</v>
      </c>
      <c r="I2825" s="153">
        <v>0.8</v>
      </c>
    </row>
    <row r="2826" spans="1:9" ht="15.75">
      <c r="A2826" s="155">
        <v>2818</v>
      </c>
      <c r="B2826" s="155" t="s">
        <v>1022</v>
      </c>
      <c r="C2826" s="154">
        <v>100</v>
      </c>
      <c r="D2826" s="153">
        <v>0.87</v>
      </c>
      <c r="E2826" s="153">
        <v>0.87</v>
      </c>
      <c r="F2826" s="153">
        <v>0.87</v>
      </c>
      <c r="G2826" s="153">
        <v>0.87</v>
      </c>
      <c r="H2826" s="153">
        <v>0.87</v>
      </c>
      <c r="I2826" s="153">
        <v>0.87</v>
      </c>
    </row>
    <row r="2827" spans="1:9" ht="15.75">
      <c r="A2827" s="155">
        <v>2819</v>
      </c>
      <c r="B2827" s="155" t="s">
        <v>1021</v>
      </c>
      <c r="C2827" s="154">
        <v>72.222222222222214</v>
      </c>
      <c r="D2827" s="153">
        <v>1.0001076923076924</v>
      </c>
      <c r="E2827" s="153">
        <v>0.44307692307692315</v>
      </c>
      <c r="F2827" s="153">
        <v>0.45692307692307699</v>
      </c>
      <c r="G2827" s="153">
        <v>0</v>
      </c>
      <c r="H2827" s="153">
        <v>0.45692307692307699</v>
      </c>
      <c r="I2827" s="153">
        <v>0.45692307692307699</v>
      </c>
    </row>
    <row r="2828" spans="1:9" ht="15.75">
      <c r="A2828" s="155">
        <v>2820</v>
      </c>
      <c r="B2828" s="155" t="s">
        <v>1020</v>
      </c>
      <c r="C2828" s="154">
        <v>169.3</v>
      </c>
      <c r="D2828" s="153">
        <v>0.79999999999999993</v>
      </c>
      <c r="E2828" s="153">
        <v>0.79999999999999993</v>
      </c>
      <c r="F2828" s="153">
        <v>0.79999999999999993</v>
      </c>
      <c r="G2828" s="153">
        <v>0.79999999999999993</v>
      </c>
      <c r="H2828" s="153">
        <v>0.79999999999999993</v>
      </c>
      <c r="I2828" s="153">
        <v>0.79999999999999993</v>
      </c>
    </row>
    <row r="2829" spans="1:9" ht="15.75">
      <c r="A2829" s="155">
        <v>2821</v>
      </c>
      <c r="B2829" s="155" t="s">
        <v>1019</v>
      </c>
      <c r="C2829" s="154">
        <v>138.9</v>
      </c>
      <c r="D2829" s="153">
        <v>0.8</v>
      </c>
      <c r="E2829" s="153">
        <v>0.8</v>
      </c>
      <c r="F2829" s="153">
        <v>0.8</v>
      </c>
      <c r="G2829" s="153">
        <v>0.8</v>
      </c>
      <c r="H2829" s="153">
        <v>0.8</v>
      </c>
      <c r="I2829" s="153">
        <v>0.8</v>
      </c>
    </row>
    <row r="2830" spans="1:9" ht="15.75">
      <c r="A2830" s="155">
        <v>2822</v>
      </c>
      <c r="B2830" s="155" t="s">
        <v>1018</v>
      </c>
      <c r="C2830" s="154">
        <v>100</v>
      </c>
      <c r="D2830" s="153">
        <v>0.81</v>
      </c>
      <c r="E2830" s="153">
        <v>0.82</v>
      </c>
      <c r="F2830" s="153">
        <v>0.82</v>
      </c>
      <c r="G2830" s="153">
        <v>0.82</v>
      </c>
      <c r="H2830" s="153">
        <v>0.82</v>
      </c>
      <c r="I2830" s="153">
        <v>0.82</v>
      </c>
    </row>
    <row r="2831" spans="1:9" ht="15.75">
      <c r="A2831" s="155">
        <v>2823</v>
      </c>
      <c r="B2831" s="155" t="s">
        <v>1017</v>
      </c>
      <c r="C2831" s="154">
        <v>600</v>
      </c>
      <c r="D2831" s="153">
        <v>0.8</v>
      </c>
      <c r="E2831" s="153">
        <v>0.8</v>
      </c>
      <c r="F2831" s="153">
        <v>0.8</v>
      </c>
      <c r="G2831" s="153">
        <v>0.8</v>
      </c>
      <c r="H2831" s="153">
        <v>0.8</v>
      </c>
      <c r="I2831" s="153">
        <v>0.8</v>
      </c>
    </row>
    <row r="2832" spans="1:9" ht="15.75">
      <c r="A2832" s="155">
        <v>2824</v>
      </c>
      <c r="B2832" s="155" t="s">
        <v>1016</v>
      </c>
      <c r="C2832" s="154">
        <v>78.888888888888886</v>
      </c>
      <c r="D2832" s="153">
        <v>0.20281690140845071</v>
      </c>
      <c r="E2832" s="153">
        <v>0.22816901408450704</v>
      </c>
      <c r="F2832" s="153">
        <v>0.25352112676056338</v>
      </c>
      <c r="G2832" s="153">
        <v>0.27887323943661974</v>
      </c>
      <c r="H2832" s="153">
        <v>0</v>
      </c>
      <c r="I2832" s="153">
        <v>0.3042253521126761</v>
      </c>
    </row>
    <row r="2833" spans="1:9" ht="15.75">
      <c r="A2833" s="155">
        <v>2825</v>
      </c>
      <c r="B2833" s="155" t="s">
        <v>1015</v>
      </c>
      <c r="C2833" s="154">
        <v>77.777777777777771</v>
      </c>
      <c r="D2833" s="153">
        <v>0.96428571428571441</v>
      </c>
      <c r="E2833" s="153">
        <v>0.96428571428571441</v>
      </c>
      <c r="F2833" s="153">
        <v>0.96428571428571441</v>
      </c>
      <c r="G2833" s="153">
        <v>0.96428571428571441</v>
      </c>
      <c r="H2833" s="153">
        <v>0.96428571428571441</v>
      </c>
      <c r="I2833" s="153">
        <v>0</v>
      </c>
    </row>
    <row r="2834" spans="1:9" ht="15.75">
      <c r="A2834" s="155">
        <v>2826</v>
      </c>
      <c r="B2834" s="155" t="s">
        <v>1014</v>
      </c>
      <c r="C2834" s="154">
        <v>1500</v>
      </c>
      <c r="D2834" s="153">
        <v>0.96599999999999997</v>
      </c>
      <c r="E2834" s="153">
        <v>0.87</v>
      </c>
      <c r="F2834" s="153">
        <v>0.90800000000000003</v>
      </c>
      <c r="G2834" s="153">
        <v>0.8</v>
      </c>
      <c r="H2834" s="153">
        <v>0.9</v>
      </c>
      <c r="I2834" s="153">
        <v>0.8</v>
      </c>
    </row>
    <row r="2835" spans="1:9" ht="15.75">
      <c r="A2835" s="155">
        <v>2827</v>
      </c>
      <c r="B2835" s="155" t="s">
        <v>1013</v>
      </c>
      <c r="C2835" s="154">
        <v>80</v>
      </c>
      <c r="D2835" s="153">
        <v>0.78749999999999998</v>
      </c>
      <c r="E2835" s="153">
        <v>0.82499999999999996</v>
      </c>
      <c r="F2835" s="153">
        <v>0.82499999999999996</v>
      </c>
      <c r="G2835" s="153">
        <v>0.82499999999999996</v>
      </c>
      <c r="H2835" s="153">
        <v>0.82499999999999996</v>
      </c>
      <c r="I2835" s="153">
        <v>0</v>
      </c>
    </row>
    <row r="2836" spans="1:9" ht="15.75">
      <c r="A2836" s="155">
        <v>2828</v>
      </c>
      <c r="B2836" s="155" t="s">
        <v>1012</v>
      </c>
      <c r="C2836" s="154">
        <v>133.33000000000001</v>
      </c>
      <c r="D2836" s="153">
        <v>0</v>
      </c>
      <c r="E2836" s="153">
        <v>0</v>
      </c>
      <c r="F2836" s="153">
        <v>0</v>
      </c>
      <c r="G2836" s="153">
        <v>1.0404260106502661</v>
      </c>
      <c r="H2836" s="153">
        <v>0.9498237455936398</v>
      </c>
      <c r="I2836" s="153">
        <v>0</v>
      </c>
    </row>
    <row r="2837" spans="1:9" ht="15.75">
      <c r="A2837" s="155">
        <v>2829</v>
      </c>
      <c r="B2837" s="155" t="s">
        <v>1011</v>
      </c>
      <c r="C2837" s="154">
        <v>88.888888888888886</v>
      </c>
      <c r="D2837" s="153">
        <v>0.63</v>
      </c>
      <c r="E2837" s="153">
        <v>0.70874999999999999</v>
      </c>
      <c r="F2837" s="153">
        <v>0.75375000000000003</v>
      </c>
      <c r="G2837" s="153">
        <v>0.75375000000000003</v>
      </c>
      <c r="H2837" s="153">
        <v>0.75375000000000003</v>
      </c>
      <c r="I2837" s="153">
        <v>0</v>
      </c>
    </row>
    <row r="2838" spans="1:9" ht="15.75">
      <c r="A2838" s="155">
        <v>2830</v>
      </c>
      <c r="B2838" s="155" t="s">
        <v>1010</v>
      </c>
      <c r="C2838" s="154">
        <v>108.88888888888889</v>
      </c>
      <c r="D2838" s="153">
        <v>0.4316326530612245</v>
      </c>
      <c r="E2838" s="153">
        <v>0.4316326530612245</v>
      </c>
      <c r="F2838" s="153">
        <v>0.4316326530612245</v>
      </c>
      <c r="G2838" s="153">
        <v>0.4316326530612245</v>
      </c>
      <c r="H2838" s="153">
        <v>0.4316326530612245</v>
      </c>
      <c r="I2838" s="153">
        <v>0.4316326530612245</v>
      </c>
    </row>
    <row r="2839" spans="1:9" ht="15.75">
      <c r="A2839" s="155">
        <v>2831</v>
      </c>
      <c r="B2839" s="155" t="s">
        <v>1009</v>
      </c>
      <c r="C2839" s="154">
        <v>134.4</v>
      </c>
      <c r="D2839" s="153">
        <v>0.79999999999999993</v>
      </c>
      <c r="E2839" s="153">
        <v>0.79999999999999993</v>
      </c>
      <c r="F2839" s="153">
        <v>0.79999999999999993</v>
      </c>
      <c r="G2839" s="153">
        <v>0.79999999999999993</v>
      </c>
      <c r="H2839" s="153">
        <v>0.79999999999999993</v>
      </c>
      <c r="I2839" s="153">
        <v>0.79999999999999993</v>
      </c>
    </row>
    <row r="2840" spans="1:9" ht="15.75">
      <c r="A2840" s="155">
        <v>2832</v>
      </c>
      <c r="B2840" s="155" t="s">
        <v>1008</v>
      </c>
      <c r="C2840" s="154">
        <v>300</v>
      </c>
      <c r="D2840" s="153">
        <v>0.8</v>
      </c>
      <c r="E2840" s="153">
        <v>0.8</v>
      </c>
      <c r="F2840" s="153">
        <v>0.8</v>
      </c>
      <c r="G2840" s="153">
        <v>0.8</v>
      </c>
      <c r="H2840" s="153">
        <v>0.8</v>
      </c>
      <c r="I2840" s="153">
        <v>0.8</v>
      </c>
    </row>
    <row r="2841" spans="1:9" ht="15.75">
      <c r="A2841" s="155">
        <v>2833</v>
      </c>
      <c r="B2841" s="155" t="s">
        <v>1007</v>
      </c>
      <c r="C2841" s="154">
        <v>100</v>
      </c>
      <c r="D2841" s="153">
        <v>1.18</v>
      </c>
      <c r="E2841" s="153">
        <v>1.18</v>
      </c>
      <c r="F2841" s="153">
        <v>1.18</v>
      </c>
      <c r="G2841" s="153">
        <v>1.18</v>
      </c>
      <c r="H2841" s="153">
        <v>1.18</v>
      </c>
      <c r="I2841" s="153">
        <v>1.18</v>
      </c>
    </row>
    <row r="2842" spans="1:9" ht="15.75">
      <c r="A2842" s="155">
        <v>2834</v>
      </c>
      <c r="B2842" s="155" t="s">
        <v>1006</v>
      </c>
      <c r="C2842" s="154">
        <v>77.777777777777771</v>
      </c>
      <c r="D2842" s="153">
        <v>0.14142857142857143</v>
      </c>
      <c r="E2842" s="153">
        <v>0.14142857142857143</v>
      </c>
      <c r="F2842" s="153">
        <v>0.14142857142857143</v>
      </c>
      <c r="G2842" s="153">
        <v>0.14142857142857143</v>
      </c>
      <c r="H2842" s="153">
        <v>0.14142857142857143</v>
      </c>
      <c r="I2842" s="153">
        <v>0.14142857142857143</v>
      </c>
    </row>
    <row r="2843" spans="1:9" ht="15.75">
      <c r="A2843" s="155">
        <v>2835</v>
      </c>
      <c r="B2843" s="155" t="s">
        <v>1005</v>
      </c>
      <c r="C2843" s="154">
        <v>83.333333333333329</v>
      </c>
      <c r="D2843" s="153">
        <v>0</v>
      </c>
      <c r="E2843" s="153">
        <v>0.96000000000000008</v>
      </c>
      <c r="F2843" s="153">
        <v>0.96000000000000008</v>
      </c>
      <c r="G2843" s="153">
        <v>0.96000000000000008</v>
      </c>
      <c r="H2843" s="153">
        <v>0.96000000000000008</v>
      </c>
      <c r="I2843" s="153">
        <v>0</v>
      </c>
    </row>
    <row r="2844" spans="1:9" ht="15.75">
      <c r="A2844" s="155">
        <v>2836</v>
      </c>
      <c r="B2844" s="155" t="s">
        <v>1004</v>
      </c>
      <c r="C2844" s="154">
        <v>222.2</v>
      </c>
      <c r="D2844" s="153">
        <v>0.8</v>
      </c>
      <c r="E2844" s="153">
        <v>0.8</v>
      </c>
      <c r="F2844" s="153">
        <v>0.8</v>
      </c>
      <c r="G2844" s="153">
        <v>0.8</v>
      </c>
      <c r="H2844" s="153">
        <v>0.8</v>
      </c>
      <c r="I2844" s="153">
        <v>0.8</v>
      </c>
    </row>
    <row r="2845" spans="1:9" ht="15.75">
      <c r="A2845" s="155">
        <v>2837</v>
      </c>
      <c r="B2845" s="155" t="s">
        <v>1003</v>
      </c>
      <c r="C2845" s="154">
        <v>100</v>
      </c>
      <c r="D2845" s="153">
        <v>1.1200000000000001</v>
      </c>
      <c r="E2845" s="153">
        <v>1.26</v>
      </c>
      <c r="F2845" s="153">
        <v>1.29</v>
      </c>
      <c r="G2845" s="153">
        <v>1.29</v>
      </c>
      <c r="H2845" s="153">
        <v>1.29</v>
      </c>
      <c r="I2845" s="153">
        <v>1.29</v>
      </c>
    </row>
    <row r="2846" spans="1:9" ht="15.75">
      <c r="A2846" s="155">
        <v>2838</v>
      </c>
      <c r="B2846" s="155" t="s">
        <v>1002</v>
      </c>
      <c r="C2846" s="154">
        <v>166.67</v>
      </c>
      <c r="D2846" s="153">
        <v>0.80000000000000016</v>
      </c>
      <c r="E2846" s="153">
        <v>0.80000000000000016</v>
      </c>
      <c r="F2846" s="153">
        <v>0.80000000000000016</v>
      </c>
      <c r="G2846" s="153">
        <v>0.80000000000000016</v>
      </c>
      <c r="H2846" s="153">
        <v>0.80000000000000016</v>
      </c>
      <c r="I2846" s="153">
        <v>0</v>
      </c>
    </row>
    <row r="2847" spans="1:9" ht="15.75">
      <c r="A2847" s="155">
        <v>2839</v>
      </c>
      <c r="B2847" s="155" t="s">
        <v>1001</v>
      </c>
      <c r="C2847" s="154">
        <v>80</v>
      </c>
      <c r="D2847" s="153">
        <v>0.5</v>
      </c>
      <c r="E2847" s="153">
        <v>0.5</v>
      </c>
      <c r="F2847" s="153">
        <v>0.5</v>
      </c>
      <c r="G2847" s="153">
        <v>0.5</v>
      </c>
      <c r="H2847" s="153">
        <v>0.5</v>
      </c>
      <c r="I2847" s="153">
        <v>0.5</v>
      </c>
    </row>
    <row r="2848" spans="1:9" ht="15.75">
      <c r="A2848" s="155">
        <v>2840</v>
      </c>
      <c r="B2848" s="155" t="s">
        <v>1000</v>
      </c>
      <c r="C2848" s="154">
        <v>1300</v>
      </c>
      <c r="D2848" s="153">
        <v>0.8</v>
      </c>
      <c r="E2848" s="153">
        <v>1.0301538461538462</v>
      </c>
      <c r="F2848" s="153">
        <v>1.1662153846153847</v>
      </c>
      <c r="G2848" s="153">
        <v>1.0986461538461538</v>
      </c>
      <c r="H2848" s="153">
        <v>1.4263384615384616</v>
      </c>
      <c r="I2848" s="153">
        <v>0</v>
      </c>
    </row>
    <row r="2849" spans="1:9" ht="15.75">
      <c r="A2849" s="155">
        <v>2841</v>
      </c>
      <c r="B2849" s="155" t="s">
        <v>999</v>
      </c>
      <c r="C2849" s="154">
        <v>83.333333333333329</v>
      </c>
      <c r="D2849" s="153">
        <v>0.52800000000000002</v>
      </c>
      <c r="E2849" s="153">
        <v>0.52800000000000002</v>
      </c>
      <c r="F2849" s="153">
        <v>0.54</v>
      </c>
      <c r="G2849" s="153">
        <v>0.54</v>
      </c>
      <c r="H2849" s="153">
        <v>0.54</v>
      </c>
      <c r="I2849" s="153">
        <v>0.54</v>
      </c>
    </row>
    <row r="2850" spans="1:9" ht="15.75">
      <c r="A2850" s="155">
        <v>2842</v>
      </c>
      <c r="B2850" s="155" t="s">
        <v>998</v>
      </c>
      <c r="C2850" s="154">
        <v>300</v>
      </c>
      <c r="D2850" s="153">
        <v>0.84</v>
      </c>
      <c r="E2850" s="153">
        <v>0.84</v>
      </c>
      <c r="F2850" s="153">
        <v>0.8</v>
      </c>
      <c r="G2850" s="153">
        <v>0.81333333333333335</v>
      </c>
      <c r="H2850" s="153">
        <v>0.8</v>
      </c>
      <c r="I2850" s="153">
        <v>0.8</v>
      </c>
    </row>
    <row r="2851" spans="1:9" ht="15.75">
      <c r="A2851" s="155">
        <v>2843</v>
      </c>
      <c r="B2851" s="155" t="s">
        <v>997</v>
      </c>
      <c r="C2851" s="154">
        <v>352.22222222222223</v>
      </c>
      <c r="D2851" s="153">
        <v>1.4676813880126185</v>
      </c>
      <c r="E2851" s="153">
        <v>1.3440378548895897</v>
      </c>
      <c r="F2851" s="153">
        <v>1.334384858044164</v>
      </c>
      <c r="G2851" s="153">
        <v>1.2066246056782335</v>
      </c>
      <c r="H2851" s="153">
        <v>0.90865930599369082</v>
      </c>
      <c r="I2851" s="153">
        <v>1.1497003154574132</v>
      </c>
    </row>
    <row r="2852" spans="1:9" ht="15.75">
      <c r="A2852" s="155">
        <v>2844</v>
      </c>
      <c r="B2852" s="155" t="s">
        <v>996</v>
      </c>
      <c r="C2852" s="154">
        <v>227.78</v>
      </c>
      <c r="D2852" s="153">
        <v>0.79999999999999993</v>
      </c>
      <c r="E2852" s="153">
        <v>0.79999999999999993</v>
      </c>
      <c r="F2852" s="153">
        <v>0.79999999999999993</v>
      </c>
      <c r="G2852" s="153">
        <v>0.79999999999999993</v>
      </c>
      <c r="H2852" s="153">
        <v>0.79999999999999993</v>
      </c>
      <c r="I2852" s="153">
        <v>0</v>
      </c>
    </row>
    <row r="2853" spans="1:9" ht="15.75">
      <c r="A2853" s="155">
        <v>2845</v>
      </c>
      <c r="B2853" s="155" t="s">
        <v>995</v>
      </c>
      <c r="C2853" s="154">
        <v>100</v>
      </c>
      <c r="D2853" s="153">
        <v>0.91</v>
      </c>
      <c r="E2853" s="153">
        <v>0.91</v>
      </c>
      <c r="F2853" s="153">
        <v>0.91</v>
      </c>
      <c r="G2853" s="153">
        <v>0.91</v>
      </c>
      <c r="H2853" s="153">
        <v>0.91</v>
      </c>
      <c r="I2853" s="153">
        <v>0.91</v>
      </c>
    </row>
    <row r="2854" spans="1:9" ht="15.75">
      <c r="A2854" s="155">
        <v>2846</v>
      </c>
      <c r="B2854" s="155" t="s">
        <v>994</v>
      </c>
      <c r="C2854" s="154">
        <v>100</v>
      </c>
      <c r="D2854" s="153">
        <v>1.07</v>
      </c>
      <c r="E2854" s="153">
        <v>1.07</v>
      </c>
      <c r="F2854" s="153">
        <v>1.07</v>
      </c>
      <c r="G2854" s="153">
        <v>1.07</v>
      </c>
      <c r="H2854" s="153">
        <v>1.07</v>
      </c>
      <c r="I2854" s="153">
        <v>0</v>
      </c>
    </row>
    <row r="2855" spans="1:9" ht="15.75">
      <c r="A2855" s="155">
        <v>2847</v>
      </c>
      <c r="B2855" s="155" t="s">
        <v>993</v>
      </c>
      <c r="C2855" s="154">
        <v>83.333333333333329</v>
      </c>
      <c r="D2855" s="153">
        <v>0.60000000000000009</v>
      </c>
      <c r="E2855" s="153">
        <v>0.70800000000000007</v>
      </c>
      <c r="F2855" s="153">
        <v>0.70800000000000007</v>
      </c>
      <c r="G2855" s="153">
        <v>0.70800000000000007</v>
      </c>
      <c r="H2855" s="153">
        <v>0.80400000000000005</v>
      </c>
      <c r="I2855" s="153">
        <v>0.80400000000000005</v>
      </c>
    </row>
    <row r="2856" spans="1:9" ht="15.75">
      <c r="A2856" s="155">
        <v>2848</v>
      </c>
      <c r="B2856" s="155" t="s">
        <v>992</v>
      </c>
      <c r="C2856" s="154">
        <v>127.8</v>
      </c>
      <c r="D2856" s="153">
        <v>0.79999999999999993</v>
      </c>
      <c r="E2856" s="153">
        <v>0.79999999999999993</v>
      </c>
      <c r="F2856" s="153">
        <v>0.79999999999999993</v>
      </c>
      <c r="G2856" s="153">
        <v>0.79999999999999993</v>
      </c>
      <c r="H2856" s="153">
        <v>0.79999999999999993</v>
      </c>
      <c r="I2856" s="153">
        <v>0</v>
      </c>
    </row>
    <row r="2857" spans="1:9" ht="15.75">
      <c r="A2857" s="155">
        <v>2849</v>
      </c>
      <c r="B2857" s="155" t="s">
        <v>991</v>
      </c>
      <c r="C2857" s="154">
        <v>93.33</v>
      </c>
      <c r="D2857" s="153">
        <v>1.0714668381013608</v>
      </c>
      <c r="E2857" s="153">
        <v>0.60002142933676206</v>
      </c>
      <c r="F2857" s="153">
        <v>0</v>
      </c>
      <c r="G2857" s="153">
        <v>1.0714668381013608</v>
      </c>
      <c r="H2857" s="153">
        <v>1.0928961748633881</v>
      </c>
      <c r="I2857" s="153">
        <v>1.0928961748633881</v>
      </c>
    </row>
    <row r="2858" spans="1:9" ht="15.75">
      <c r="A2858" s="155">
        <v>2850</v>
      </c>
      <c r="B2858" s="155" t="s">
        <v>990</v>
      </c>
      <c r="C2858" s="154">
        <v>100</v>
      </c>
      <c r="D2858" s="153">
        <v>0.76</v>
      </c>
      <c r="E2858" s="153">
        <v>0.84</v>
      </c>
      <c r="F2858" s="153">
        <v>0.84</v>
      </c>
      <c r="G2858" s="153">
        <v>0.84</v>
      </c>
      <c r="H2858" s="153">
        <v>0.84</v>
      </c>
      <c r="I2858" s="153">
        <v>0.92</v>
      </c>
    </row>
    <row r="2859" spans="1:9" ht="15.75">
      <c r="A2859" s="155">
        <v>2851</v>
      </c>
      <c r="B2859" s="155" t="s">
        <v>989</v>
      </c>
      <c r="C2859" s="154">
        <v>94.444444444444443</v>
      </c>
      <c r="D2859" s="153">
        <v>0.27529411764705886</v>
      </c>
      <c r="E2859" s="153">
        <v>0.27529411764705886</v>
      </c>
      <c r="F2859" s="153">
        <v>0.27529411764705886</v>
      </c>
      <c r="G2859" s="153">
        <v>0.27529411764705886</v>
      </c>
      <c r="H2859" s="153">
        <v>0.2964705882352941</v>
      </c>
      <c r="I2859" s="153">
        <v>0.2964705882352941</v>
      </c>
    </row>
    <row r="2860" spans="1:9" ht="15.75">
      <c r="A2860" s="155">
        <v>2852</v>
      </c>
      <c r="B2860" s="155" t="s">
        <v>988</v>
      </c>
      <c r="C2860" s="154">
        <v>77.777777777777771</v>
      </c>
      <c r="D2860" s="153">
        <v>0.30857142857142861</v>
      </c>
      <c r="E2860" s="153">
        <v>0.46285714285714291</v>
      </c>
      <c r="F2860" s="153">
        <v>0.46285714285714291</v>
      </c>
      <c r="G2860" s="153">
        <v>0.46285714285714291</v>
      </c>
      <c r="H2860" s="153">
        <v>0.46285714285714291</v>
      </c>
      <c r="I2860" s="153">
        <v>0</v>
      </c>
    </row>
    <row r="2861" spans="1:9" ht="15.75">
      <c r="A2861" s="155">
        <v>2853</v>
      </c>
      <c r="B2861" s="155" t="s">
        <v>987</v>
      </c>
      <c r="C2861" s="154">
        <v>277.8</v>
      </c>
      <c r="D2861" s="153">
        <v>0.86501079913606915</v>
      </c>
      <c r="E2861" s="153">
        <v>0.87688984881209497</v>
      </c>
      <c r="F2861" s="153">
        <v>0.9211663066954644</v>
      </c>
      <c r="G2861" s="153">
        <v>0.86393088552915764</v>
      </c>
      <c r="H2861" s="153">
        <v>0.86393088552915764</v>
      </c>
      <c r="I2861" s="153">
        <v>0.8855291576673866</v>
      </c>
    </row>
    <row r="2862" spans="1:9" ht="15.75">
      <c r="A2862" s="155">
        <v>2854</v>
      </c>
      <c r="B2862" s="155" t="s">
        <v>986</v>
      </c>
      <c r="C2862" s="154">
        <v>211.1</v>
      </c>
      <c r="D2862" s="153">
        <v>1.0493604926575084</v>
      </c>
      <c r="E2862" s="153">
        <v>1.0641402179062056</v>
      </c>
      <c r="F2862" s="153">
        <v>0.98398863098057798</v>
      </c>
      <c r="G2862" s="153">
        <v>1.0516342965419232</v>
      </c>
      <c r="H2862" s="153">
        <v>1.0590241591662719</v>
      </c>
      <c r="I2862" s="153">
        <v>0</v>
      </c>
    </row>
    <row r="2863" spans="1:9" ht="15.75">
      <c r="A2863" s="155">
        <v>2855</v>
      </c>
      <c r="B2863" s="155" t="s">
        <v>985</v>
      </c>
      <c r="C2863" s="154">
        <v>133.30000000000001</v>
      </c>
      <c r="D2863" s="153">
        <v>0.79999999999999993</v>
      </c>
      <c r="E2863" s="153">
        <v>0.79999999999999993</v>
      </c>
      <c r="F2863" s="153">
        <v>0.79999999999999993</v>
      </c>
      <c r="G2863" s="153">
        <v>0.79999999999999993</v>
      </c>
      <c r="H2863" s="153">
        <v>0.79999999999999993</v>
      </c>
      <c r="I2863" s="153">
        <v>0.79999999999999993</v>
      </c>
    </row>
    <row r="2864" spans="1:9" ht="15.75">
      <c r="A2864" s="155">
        <v>2856</v>
      </c>
      <c r="B2864" s="155" t="s">
        <v>984</v>
      </c>
      <c r="C2864" s="154">
        <v>112.3</v>
      </c>
      <c r="D2864" s="153">
        <v>0.8</v>
      </c>
      <c r="E2864" s="153">
        <v>0.8</v>
      </c>
      <c r="F2864" s="153">
        <v>0.8</v>
      </c>
      <c r="G2864" s="153">
        <v>0.8</v>
      </c>
      <c r="H2864" s="153">
        <v>0.8</v>
      </c>
      <c r="I2864" s="153">
        <v>0.8</v>
      </c>
    </row>
    <row r="2865" spans="1:9" ht="15.75">
      <c r="A2865" s="155">
        <v>2857</v>
      </c>
      <c r="B2865" s="155" t="s">
        <v>983</v>
      </c>
      <c r="C2865" s="154">
        <v>111.11</v>
      </c>
      <c r="D2865" s="153">
        <v>0.8</v>
      </c>
      <c r="E2865" s="153">
        <v>0.8</v>
      </c>
      <c r="F2865" s="153">
        <v>0.8</v>
      </c>
      <c r="G2865" s="153">
        <v>0.8</v>
      </c>
      <c r="H2865" s="153">
        <v>0.8</v>
      </c>
      <c r="I2865" s="153">
        <v>0.8</v>
      </c>
    </row>
    <row r="2866" spans="1:9" ht="15.75">
      <c r="A2866" s="155">
        <v>2858</v>
      </c>
      <c r="B2866" s="155" t="s">
        <v>982</v>
      </c>
      <c r="C2866" s="154">
        <v>142.19999999999999</v>
      </c>
      <c r="D2866" s="153">
        <v>0.8</v>
      </c>
      <c r="E2866" s="153">
        <v>0.8</v>
      </c>
      <c r="F2866" s="153">
        <v>0.8</v>
      </c>
      <c r="G2866" s="153">
        <v>0.8</v>
      </c>
      <c r="H2866" s="153">
        <v>0.8</v>
      </c>
      <c r="I2866" s="153">
        <v>0</v>
      </c>
    </row>
    <row r="2867" spans="1:9" ht="15.75">
      <c r="A2867" s="155">
        <v>2859</v>
      </c>
      <c r="B2867" s="155" t="s">
        <v>981</v>
      </c>
      <c r="C2867" s="154">
        <v>207</v>
      </c>
      <c r="D2867" s="153">
        <v>0.88840579710144929</v>
      </c>
      <c r="E2867" s="153">
        <v>0.8623188405797102</v>
      </c>
      <c r="F2867" s="153">
        <v>0.92028985507246375</v>
      </c>
      <c r="G2867" s="153">
        <v>0.97826086956521741</v>
      </c>
      <c r="H2867" s="153">
        <v>0.83043478260869563</v>
      </c>
      <c r="I2867" s="153">
        <v>0.80579710144927541</v>
      </c>
    </row>
    <row r="2868" spans="1:9" ht="15.75">
      <c r="A2868" s="155">
        <v>2860</v>
      </c>
      <c r="B2868" s="155" t="s">
        <v>980</v>
      </c>
      <c r="C2868" s="154">
        <v>245.6</v>
      </c>
      <c r="D2868" s="153">
        <v>0.79999999999999993</v>
      </c>
      <c r="E2868" s="153">
        <v>0.79999999999999993</v>
      </c>
      <c r="F2868" s="153">
        <v>0.79999999999999993</v>
      </c>
      <c r="G2868" s="153">
        <v>0.79999999999999993</v>
      </c>
      <c r="H2868" s="153">
        <v>0.79999999999999993</v>
      </c>
      <c r="I2868" s="153">
        <v>0.79999999999999993</v>
      </c>
    </row>
    <row r="2869" spans="1:9" ht="15.75">
      <c r="A2869" s="155">
        <v>2861</v>
      </c>
      <c r="B2869" s="155" t="s">
        <v>979</v>
      </c>
      <c r="C2869" s="154">
        <v>888.9</v>
      </c>
      <c r="D2869" s="153">
        <v>0.8</v>
      </c>
      <c r="E2869" s="153">
        <v>0.8</v>
      </c>
      <c r="F2869" s="153">
        <v>0.8</v>
      </c>
      <c r="G2869" s="153">
        <v>0.8</v>
      </c>
      <c r="H2869" s="153">
        <v>0.8</v>
      </c>
      <c r="I2869" s="153">
        <v>0.83023962200472501</v>
      </c>
    </row>
    <row r="2870" spans="1:9" ht="15.75">
      <c r="A2870" s="155">
        <v>2862</v>
      </c>
      <c r="B2870" s="155" t="s">
        <v>978</v>
      </c>
      <c r="C2870" s="154">
        <v>300</v>
      </c>
      <c r="D2870" s="153">
        <v>0.85399999999999998</v>
      </c>
      <c r="E2870" s="153">
        <v>0.82199999999999995</v>
      </c>
      <c r="F2870" s="153">
        <v>0.8</v>
      </c>
      <c r="G2870" s="153">
        <v>0.84</v>
      </c>
      <c r="H2870" s="153">
        <v>0.85199999999999998</v>
      </c>
      <c r="I2870" s="153">
        <v>0.8</v>
      </c>
    </row>
    <row r="2871" spans="1:9" ht="15.75">
      <c r="A2871" s="155">
        <v>2863</v>
      </c>
      <c r="B2871" s="155" t="s">
        <v>977</v>
      </c>
      <c r="C2871" s="154">
        <v>7000</v>
      </c>
      <c r="D2871" s="153">
        <v>0.94</v>
      </c>
      <c r="E2871" s="153">
        <v>0.91285714285714281</v>
      </c>
      <c r="F2871" s="153">
        <v>0.8828571428571429</v>
      </c>
      <c r="G2871" s="153">
        <v>0.8</v>
      </c>
      <c r="H2871" s="153">
        <v>0.83714285714285719</v>
      </c>
      <c r="I2871" s="153">
        <v>0.83440000000000003</v>
      </c>
    </row>
    <row r="2872" spans="1:9" ht="15.75">
      <c r="A2872" s="155">
        <v>2864</v>
      </c>
      <c r="B2872" s="155" t="s">
        <v>976</v>
      </c>
      <c r="C2872" s="154">
        <v>223.2</v>
      </c>
      <c r="D2872" s="153">
        <v>0.84193548387096773</v>
      </c>
      <c r="E2872" s="153">
        <v>0.84193548387096773</v>
      </c>
      <c r="F2872" s="153">
        <v>0.97419354838709682</v>
      </c>
      <c r="G2872" s="153">
        <v>0.90107526881720434</v>
      </c>
      <c r="H2872" s="153">
        <v>0.92473118279569899</v>
      </c>
      <c r="I2872" s="153">
        <v>0</v>
      </c>
    </row>
    <row r="2873" spans="1:9" ht="15.75">
      <c r="A2873" s="155">
        <v>2865</v>
      </c>
      <c r="B2873" s="155" t="s">
        <v>975</v>
      </c>
      <c r="C2873" s="154">
        <v>266.7</v>
      </c>
      <c r="D2873" s="153">
        <v>0.8</v>
      </c>
      <c r="E2873" s="153">
        <v>0.8</v>
      </c>
      <c r="F2873" s="153">
        <v>0.8</v>
      </c>
      <c r="G2873" s="153">
        <v>0.8</v>
      </c>
      <c r="H2873" s="153">
        <v>0.8</v>
      </c>
      <c r="I2873" s="153">
        <v>0</v>
      </c>
    </row>
    <row r="2874" spans="1:9" ht="15.75">
      <c r="A2874" s="155">
        <v>2866</v>
      </c>
      <c r="B2874" s="155" t="s">
        <v>974</v>
      </c>
      <c r="C2874" s="154">
        <v>400</v>
      </c>
      <c r="D2874" s="153">
        <v>0.90300000000000002</v>
      </c>
      <c r="E2874" s="153">
        <v>0.8</v>
      </c>
      <c r="F2874" s="153">
        <v>0.8</v>
      </c>
      <c r="G2874" s="153">
        <v>0.8</v>
      </c>
      <c r="H2874" s="153">
        <v>0.8</v>
      </c>
      <c r="I2874" s="153">
        <v>0</v>
      </c>
    </row>
    <row r="2875" spans="1:9" ht="15.75">
      <c r="A2875" s="155">
        <v>2867</v>
      </c>
      <c r="B2875" s="155" t="s">
        <v>973</v>
      </c>
      <c r="C2875" s="154">
        <v>530</v>
      </c>
      <c r="D2875" s="153">
        <v>1.0188679245283019</v>
      </c>
      <c r="E2875" s="153">
        <v>1.0415094339622641</v>
      </c>
      <c r="F2875" s="153">
        <v>0.92830188679245285</v>
      </c>
      <c r="G2875" s="153">
        <v>0.83773584905660381</v>
      </c>
      <c r="H2875" s="153">
        <v>0.8716981132075472</v>
      </c>
      <c r="I2875" s="153">
        <v>0.8716981132075472</v>
      </c>
    </row>
    <row r="2876" spans="1:9" ht="15.75">
      <c r="A2876" s="155">
        <v>2868</v>
      </c>
      <c r="B2876" s="155" t="s">
        <v>972</v>
      </c>
      <c r="C2876" s="154">
        <v>1590</v>
      </c>
      <c r="D2876" s="153">
        <v>0.8</v>
      </c>
      <c r="E2876" s="153">
        <v>0.8</v>
      </c>
      <c r="F2876" s="153">
        <v>0.8</v>
      </c>
      <c r="G2876" s="153">
        <v>0.8</v>
      </c>
      <c r="H2876" s="153">
        <v>0.8</v>
      </c>
      <c r="I2876" s="153">
        <v>0.8</v>
      </c>
    </row>
    <row r="2877" spans="1:9" ht="15.75">
      <c r="A2877" s="155">
        <v>2869</v>
      </c>
      <c r="B2877" s="155" t="s">
        <v>971</v>
      </c>
      <c r="C2877" s="154">
        <v>1600</v>
      </c>
      <c r="D2877" s="153">
        <v>0.8</v>
      </c>
      <c r="E2877" s="153">
        <v>0.8</v>
      </c>
      <c r="F2877" s="153">
        <v>0.8</v>
      </c>
      <c r="G2877" s="153">
        <v>0.8</v>
      </c>
      <c r="H2877" s="153">
        <v>0.8</v>
      </c>
      <c r="I2877" s="153">
        <v>0.8</v>
      </c>
    </row>
    <row r="2878" spans="1:9" ht="15.75">
      <c r="A2878" s="155">
        <v>2870</v>
      </c>
      <c r="B2878" s="155" t="s">
        <v>970</v>
      </c>
      <c r="C2878" s="154">
        <v>125</v>
      </c>
      <c r="D2878" s="153">
        <v>1.6080000000000001</v>
      </c>
      <c r="E2878" s="153">
        <v>1.464</v>
      </c>
      <c r="F2878" s="153">
        <v>1.1519999999999999</v>
      </c>
      <c r="G2878" s="153">
        <v>0.96216000000000002</v>
      </c>
      <c r="H2878" s="153">
        <v>0.97824</v>
      </c>
      <c r="I2878" s="153">
        <v>0.96</v>
      </c>
    </row>
    <row r="2879" spans="1:9" ht="15.75">
      <c r="A2879" s="155">
        <v>2871</v>
      </c>
      <c r="B2879" s="155" t="s">
        <v>969</v>
      </c>
      <c r="C2879" s="154">
        <v>1500</v>
      </c>
      <c r="D2879" s="153">
        <v>0.8</v>
      </c>
      <c r="E2879" s="153">
        <v>0.8</v>
      </c>
      <c r="F2879" s="153">
        <v>0.8</v>
      </c>
      <c r="G2879" s="153">
        <v>0.8</v>
      </c>
      <c r="H2879" s="153">
        <v>0.8</v>
      </c>
      <c r="I2879" s="153">
        <v>0.8</v>
      </c>
    </row>
    <row r="2880" spans="1:9" ht="15.75">
      <c r="A2880" s="155">
        <v>2872</v>
      </c>
      <c r="B2880" s="155" t="s">
        <v>968</v>
      </c>
      <c r="C2880" s="154">
        <v>2500</v>
      </c>
      <c r="D2880" s="153">
        <v>0.82799999999999996</v>
      </c>
      <c r="E2880" s="153">
        <v>0.8</v>
      </c>
      <c r="F2880" s="153">
        <v>0.8</v>
      </c>
      <c r="G2880" s="153">
        <v>0.8</v>
      </c>
      <c r="H2880" s="153">
        <v>0.8</v>
      </c>
      <c r="I2880" s="153">
        <v>0.8</v>
      </c>
    </row>
    <row r="2881" spans="1:9" ht="15.75">
      <c r="A2881" s="155">
        <v>2873</v>
      </c>
      <c r="B2881" s="155" t="s">
        <v>967</v>
      </c>
      <c r="C2881" s="154">
        <v>102.22222222222221</v>
      </c>
      <c r="D2881" s="153">
        <v>0.80217391304347829</v>
      </c>
      <c r="E2881" s="153">
        <v>0.82173913043478264</v>
      </c>
      <c r="F2881" s="153">
        <v>0.82173913043478264</v>
      </c>
      <c r="G2881" s="153">
        <v>0.82173913043478264</v>
      </c>
      <c r="H2881" s="153">
        <v>0.82173913043478264</v>
      </c>
      <c r="I2881" s="153">
        <v>0.91956521739130437</v>
      </c>
    </row>
    <row r="2882" spans="1:9" ht="15.75">
      <c r="A2882" s="155">
        <v>2874</v>
      </c>
      <c r="B2882" s="155" t="s">
        <v>966</v>
      </c>
      <c r="C2882" s="154">
        <v>444.44</v>
      </c>
      <c r="D2882" s="153">
        <v>0.8</v>
      </c>
      <c r="E2882" s="153">
        <v>0.8</v>
      </c>
      <c r="F2882" s="153">
        <v>0.8</v>
      </c>
      <c r="G2882" s="153">
        <v>0.8</v>
      </c>
      <c r="H2882" s="153">
        <v>0.81493564935649354</v>
      </c>
      <c r="I2882" s="153">
        <v>0</v>
      </c>
    </row>
    <row r="2883" spans="1:9" ht="15.75">
      <c r="A2883" s="155">
        <v>2875</v>
      </c>
      <c r="B2883" s="155" t="s">
        <v>965</v>
      </c>
      <c r="C2883" s="154">
        <v>88.888888888888886</v>
      </c>
      <c r="D2883" s="153">
        <v>0.69750000000000001</v>
      </c>
      <c r="E2883" s="153">
        <v>0.74250000000000005</v>
      </c>
      <c r="F2883" s="153">
        <v>0.74250000000000005</v>
      </c>
      <c r="G2883" s="153">
        <v>0.79875000000000007</v>
      </c>
      <c r="H2883" s="153">
        <v>0.81</v>
      </c>
      <c r="I2883" s="153">
        <v>0.84375</v>
      </c>
    </row>
    <row r="2884" spans="1:9" ht="15.75">
      <c r="A2884" s="155">
        <v>2876</v>
      </c>
      <c r="B2884" s="155" t="s">
        <v>964</v>
      </c>
      <c r="C2884" s="154">
        <v>94.444444444444443</v>
      </c>
      <c r="D2884" s="153">
        <v>0.70941176470588241</v>
      </c>
      <c r="E2884" s="153">
        <v>0.70941176470588241</v>
      </c>
      <c r="F2884" s="153">
        <v>0.70941176470588241</v>
      </c>
      <c r="G2884" s="153">
        <v>0.70941176470588241</v>
      </c>
      <c r="H2884" s="153">
        <v>0.70941176470588241</v>
      </c>
      <c r="I2884" s="153">
        <v>0.70941176470588241</v>
      </c>
    </row>
    <row r="2885" spans="1:9" ht="15.75">
      <c r="A2885" s="155">
        <v>2877</v>
      </c>
      <c r="B2885" s="155" t="s">
        <v>963</v>
      </c>
      <c r="C2885" s="154">
        <v>177.8</v>
      </c>
      <c r="D2885" s="153">
        <v>0.8</v>
      </c>
      <c r="E2885" s="153">
        <v>0.8</v>
      </c>
      <c r="F2885" s="153">
        <v>0.8</v>
      </c>
      <c r="G2885" s="153">
        <v>0.8</v>
      </c>
      <c r="H2885" s="153">
        <v>0.8</v>
      </c>
      <c r="I2885" s="153">
        <v>0</v>
      </c>
    </row>
    <row r="2886" spans="1:9" ht="15.75">
      <c r="A2886" s="155">
        <v>2878</v>
      </c>
      <c r="B2886" s="155" t="s">
        <v>962</v>
      </c>
      <c r="C2886" s="154">
        <v>100</v>
      </c>
      <c r="D2886" s="153">
        <v>1</v>
      </c>
      <c r="E2886" s="153">
        <v>1</v>
      </c>
      <c r="F2886" s="153">
        <v>0.82</v>
      </c>
      <c r="G2886" s="153">
        <v>0.82</v>
      </c>
      <c r="H2886" s="153">
        <v>0.82</v>
      </c>
      <c r="I2886" s="153">
        <v>0.86</v>
      </c>
    </row>
    <row r="2887" spans="1:9" ht="15.75">
      <c r="A2887" s="155">
        <v>2879</v>
      </c>
      <c r="B2887" s="155" t="s">
        <v>961</v>
      </c>
      <c r="C2887" s="154">
        <v>106.66666666666666</v>
      </c>
      <c r="D2887" s="153">
        <v>0.5625</v>
      </c>
      <c r="E2887" s="153">
        <v>0.63750000000000007</v>
      </c>
      <c r="F2887" s="153">
        <v>0.64687500000000009</v>
      </c>
      <c r="G2887" s="153">
        <v>0.64687500000000009</v>
      </c>
      <c r="H2887" s="153">
        <v>0.74062500000000009</v>
      </c>
      <c r="I2887" s="153">
        <v>0</v>
      </c>
    </row>
    <row r="2888" spans="1:9" ht="15.75">
      <c r="A2888" s="155">
        <v>2880</v>
      </c>
      <c r="B2888" s="155" t="s">
        <v>960</v>
      </c>
      <c r="C2888" s="154">
        <v>84.444444444444443</v>
      </c>
      <c r="D2888" s="153">
        <v>0.50921052631578945</v>
      </c>
      <c r="E2888" s="153">
        <v>0.50921052631578945</v>
      </c>
      <c r="F2888" s="153">
        <v>0.50921052631578945</v>
      </c>
      <c r="G2888" s="153">
        <v>0.50921052631578945</v>
      </c>
      <c r="H2888" s="153">
        <v>0.50921052631578945</v>
      </c>
      <c r="I2888" s="153">
        <v>0.50921052631578945</v>
      </c>
    </row>
    <row r="2889" spans="1:9" ht="15.75">
      <c r="A2889" s="155">
        <v>2881</v>
      </c>
      <c r="B2889" s="155" t="s">
        <v>959</v>
      </c>
      <c r="C2889" s="154">
        <v>105.55555555555556</v>
      </c>
      <c r="D2889" s="153">
        <v>0.54</v>
      </c>
      <c r="E2889" s="153">
        <v>0.54</v>
      </c>
      <c r="F2889" s="153">
        <v>0.54</v>
      </c>
      <c r="G2889" s="153">
        <v>0.54</v>
      </c>
      <c r="H2889" s="153">
        <v>0.54</v>
      </c>
      <c r="I2889" s="153">
        <v>0.54</v>
      </c>
    </row>
    <row r="2890" spans="1:9" ht="15.75">
      <c r="A2890" s="155">
        <v>2882</v>
      </c>
      <c r="B2890" s="155" t="s">
        <v>957</v>
      </c>
      <c r="C2890" s="154">
        <v>100</v>
      </c>
      <c r="D2890" s="153">
        <v>1.03</v>
      </c>
      <c r="E2890" s="153">
        <v>1.1499999999999999</v>
      </c>
      <c r="F2890" s="153">
        <v>1.17</v>
      </c>
      <c r="G2890" s="153">
        <v>1.17</v>
      </c>
      <c r="H2890" s="153">
        <v>1.17</v>
      </c>
      <c r="I2890" s="153">
        <v>1.17</v>
      </c>
    </row>
    <row r="2891" spans="1:9" ht="15.75">
      <c r="A2891" s="155">
        <v>2883</v>
      </c>
      <c r="B2891" s="155" t="s">
        <v>956</v>
      </c>
      <c r="C2891" s="154">
        <v>80</v>
      </c>
      <c r="D2891" s="153">
        <v>0.51249999999999996</v>
      </c>
      <c r="E2891" s="153">
        <v>0.51249999999999996</v>
      </c>
      <c r="F2891" s="153">
        <v>0.51249999999999996</v>
      </c>
      <c r="G2891" s="153">
        <v>0.51249999999999996</v>
      </c>
      <c r="H2891" s="153">
        <v>0.51249999999999996</v>
      </c>
      <c r="I2891" s="153">
        <v>0.51249999999999996</v>
      </c>
    </row>
    <row r="2892" spans="1:9" ht="15.75">
      <c r="A2892" s="155">
        <v>2884</v>
      </c>
      <c r="B2892" s="155" t="s">
        <v>955</v>
      </c>
      <c r="C2892" s="154">
        <v>88.888888888888886</v>
      </c>
      <c r="D2892" s="153">
        <v>1.0350000000000001</v>
      </c>
      <c r="E2892" s="153">
        <v>1.0350000000000001</v>
      </c>
      <c r="F2892" s="153">
        <v>1.0350000000000001</v>
      </c>
      <c r="G2892" s="153">
        <v>1.0350000000000001</v>
      </c>
      <c r="H2892" s="153">
        <v>1.0575000000000001</v>
      </c>
      <c r="I2892" s="153">
        <v>1.0575000000000001</v>
      </c>
    </row>
    <row r="2893" spans="1:9" ht="15.75">
      <c r="A2893" s="155">
        <v>2885</v>
      </c>
      <c r="B2893" s="155" t="s">
        <v>954</v>
      </c>
      <c r="C2893" s="154">
        <v>105.55555555555556</v>
      </c>
      <c r="D2893" s="153">
        <v>0.80526315789473679</v>
      </c>
      <c r="E2893" s="153">
        <v>0.8242105263157895</v>
      </c>
      <c r="F2893" s="153">
        <v>0.84315789473684211</v>
      </c>
      <c r="G2893" s="153">
        <v>0.84315789473684211</v>
      </c>
      <c r="H2893" s="153">
        <v>0.84315789473684211</v>
      </c>
      <c r="I2893" s="153">
        <v>0</v>
      </c>
    </row>
    <row r="2894" spans="1:9" ht="15.75">
      <c r="A2894" s="155">
        <v>2886</v>
      </c>
      <c r="B2894" s="155" t="s">
        <v>953</v>
      </c>
      <c r="C2894" s="154">
        <v>1000</v>
      </c>
      <c r="D2894" s="153">
        <v>0.8</v>
      </c>
      <c r="E2894" s="153">
        <v>0.82499999999999996</v>
      </c>
      <c r="F2894" s="153">
        <v>0.82499999999999996</v>
      </c>
      <c r="G2894" s="153">
        <v>0.9</v>
      </c>
      <c r="H2894" s="153">
        <v>0.82499999999999996</v>
      </c>
      <c r="I2894" s="153">
        <v>0.8</v>
      </c>
    </row>
    <row r="2895" spans="1:9" ht="15.75">
      <c r="A2895" s="155">
        <v>2887</v>
      </c>
      <c r="B2895" s="155" t="s">
        <v>952</v>
      </c>
      <c r="C2895" s="154">
        <v>610</v>
      </c>
      <c r="D2895" s="153">
        <v>0.8</v>
      </c>
      <c r="E2895" s="153">
        <v>0.83934426229508197</v>
      </c>
      <c r="F2895" s="153">
        <v>0.8</v>
      </c>
      <c r="G2895" s="153">
        <v>0.80983606557377052</v>
      </c>
      <c r="H2895" s="153">
        <v>0.9278688524590164</v>
      </c>
      <c r="I2895" s="153">
        <v>0.90491803278688521</v>
      </c>
    </row>
    <row r="2896" spans="1:9" ht="15.75">
      <c r="A2896" s="155">
        <v>2888</v>
      </c>
      <c r="B2896" s="155" t="s">
        <v>951</v>
      </c>
      <c r="C2896" s="154">
        <v>110</v>
      </c>
      <c r="D2896" s="153">
        <v>0.82104545454545452</v>
      </c>
      <c r="E2896" s="153">
        <v>0.8</v>
      </c>
      <c r="F2896" s="153">
        <v>0.8574090909090909</v>
      </c>
      <c r="G2896" s="153">
        <v>0.8574090909090909</v>
      </c>
      <c r="H2896" s="153">
        <v>0.87559090909090909</v>
      </c>
      <c r="I2896" s="153">
        <v>0.82104545454545452</v>
      </c>
    </row>
    <row r="2897" spans="1:9" ht="15.75">
      <c r="A2897" s="155">
        <v>2889</v>
      </c>
      <c r="B2897" s="155" t="s">
        <v>950</v>
      </c>
      <c r="C2897" s="154">
        <v>438.9</v>
      </c>
      <c r="D2897" s="153">
        <v>0.8</v>
      </c>
      <c r="E2897" s="153">
        <v>0.8</v>
      </c>
      <c r="F2897" s="153">
        <v>0.8</v>
      </c>
      <c r="G2897" s="153">
        <v>0.8</v>
      </c>
      <c r="H2897" s="153">
        <v>0.8</v>
      </c>
      <c r="I2897" s="153">
        <v>0.86561859193438151</v>
      </c>
    </row>
    <row r="2898" spans="1:9" ht="15.75">
      <c r="A2898" s="155">
        <v>2890</v>
      </c>
      <c r="B2898" s="155" t="s">
        <v>949</v>
      </c>
      <c r="C2898" s="154">
        <v>88.888888888888886</v>
      </c>
      <c r="D2898" s="153">
        <v>1.4512500000000002</v>
      </c>
      <c r="E2898" s="153">
        <v>1.4512500000000002</v>
      </c>
      <c r="F2898" s="153">
        <v>0</v>
      </c>
      <c r="G2898" s="153">
        <v>1.4512500000000002</v>
      </c>
      <c r="H2898" s="153">
        <v>1.4512500000000002</v>
      </c>
      <c r="I2898" s="153">
        <v>1.4512500000000002</v>
      </c>
    </row>
    <row r="2899" spans="1:9" ht="15.75">
      <c r="A2899" s="155">
        <v>2891</v>
      </c>
      <c r="B2899" s="155" t="s">
        <v>948</v>
      </c>
      <c r="C2899" s="154">
        <v>105.55555555555556</v>
      </c>
      <c r="D2899" s="153">
        <v>0.16105263157894736</v>
      </c>
      <c r="E2899" s="153">
        <v>0.16105263157894736</v>
      </c>
      <c r="F2899" s="153">
        <v>0.16105263157894736</v>
      </c>
      <c r="G2899" s="153">
        <v>0.16105263157894736</v>
      </c>
      <c r="H2899" s="153">
        <v>0.16105263157894736</v>
      </c>
      <c r="I2899" s="153">
        <v>0.16105263157894736</v>
      </c>
    </row>
    <row r="2900" spans="1:9" ht="15.75">
      <c r="A2900" s="155">
        <v>2892</v>
      </c>
      <c r="B2900" s="155" t="s">
        <v>947</v>
      </c>
      <c r="C2900" s="154">
        <v>77.777777777777771</v>
      </c>
      <c r="D2900" s="153">
        <v>0.4885714285714286</v>
      </c>
      <c r="E2900" s="153">
        <v>0.4885714285714286</v>
      </c>
      <c r="F2900" s="153">
        <v>0.4885714285714286</v>
      </c>
      <c r="G2900" s="153">
        <v>0.4885714285714286</v>
      </c>
      <c r="H2900" s="153">
        <v>0.4885714285714286</v>
      </c>
      <c r="I2900" s="153">
        <v>0.4885714285714286</v>
      </c>
    </row>
    <row r="2901" spans="1:9" ht="15.75">
      <c r="A2901" s="155">
        <v>2893</v>
      </c>
      <c r="B2901" s="155" t="s">
        <v>946</v>
      </c>
      <c r="C2901" s="154">
        <v>2000</v>
      </c>
      <c r="D2901" s="153">
        <v>0.8</v>
      </c>
      <c r="E2901" s="153">
        <v>0.8</v>
      </c>
      <c r="F2901" s="153">
        <v>0.8</v>
      </c>
      <c r="G2901" s="153">
        <v>0.8</v>
      </c>
      <c r="H2901" s="153">
        <v>0.8</v>
      </c>
      <c r="I2901" s="153">
        <v>0.8</v>
      </c>
    </row>
    <row r="2902" spans="1:9" ht="15.75">
      <c r="A2902" s="155">
        <v>2894</v>
      </c>
      <c r="B2902" s="155" t="s">
        <v>945</v>
      </c>
      <c r="C2902" s="154">
        <v>300</v>
      </c>
      <c r="D2902" s="153">
        <v>0.8</v>
      </c>
      <c r="E2902" s="153">
        <v>0.8</v>
      </c>
      <c r="F2902" s="153">
        <v>0.8</v>
      </c>
      <c r="G2902" s="153">
        <v>0.8</v>
      </c>
      <c r="H2902" s="153">
        <v>0.8</v>
      </c>
      <c r="I2902" s="153">
        <v>0</v>
      </c>
    </row>
    <row r="2903" spans="1:9" ht="15.75">
      <c r="A2903" s="155">
        <v>2895</v>
      </c>
      <c r="B2903" s="155" t="s">
        <v>944</v>
      </c>
      <c r="C2903" s="154">
        <v>82.222222222222214</v>
      </c>
      <c r="D2903" s="153">
        <v>0.76621621621621627</v>
      </c>
      <c r="E2903" s="153">
        <v>0.76621621621621627</v>
      </c>
      <c r="F2903" s="153">
        <v>0.76621621621621627</v>
      </c>
      <c r="G2903" s="153">
        <v>0.76621621621621627</v>
      </c>
      <c r="H2903" s="153">
        <v>0.76621621621621627</v>
      </c>
      <c r="I2903" s="153">
        <v>0</v>
      </c>
    </row>
    <row r="2904" spans="1:9" ht="15.75">
      <c r="A2904" s="155">
        <v>2896</v>
      </c>
      <c r="B2904" s="155" t="s">
        <v>943</v>
      </c>
      <c r="C2904" s="154">
        <v>88.89</v>
      </c>
      <c r="D2904" s="153">
        <v>0.68624142198222526</v>
      </c>
      <c r="E2904" s="153">
        <v>0.68624142198222526</v>
      </c>
      <c r="F2904" s="153">
        <v>0.68624142198222526</v>
      </c>
      <c r="G2904" s="153">
        <v>0.68624142198222526</v>
      </c>
      <c r="H2904" s="153">
        <v>0.68624142198222526</v>
      </c>
      <c r="I2904" s="153">
        <v>0.68624142198222526</v>
      </c>
    </row>
    <row r="2905" spans="1:9" ht="15.75">
      <c r="A2905" s="155">
        <v>2897</v>
      </c>
      <c r="B2905" s="155" t="s">
        <v>942</v>
      </c>
      <c r="C2905" s="154">
        <v>81.111111111111114</v>
      </c>
      <c r="D2905" s="153">
        <v>0.83835616438356164</v>
      </c>
      <c r="E2905" s="153">
        <v>0</v>
      </c>
      <c r="F2905" s="153">
        <v>0.83835616438356164</v>
      </c>
      <c r="G2905" s="153">
        <v>0.83835616438356164</v>
      </c>
      <c r="H2905" s="153">
        <v>0.87534246575342467</v>
      </c>
      <c r="I2905" s="153">
        <v>0</v>
      </c>
    </row>
    <row r="2906" spans="1:9" ht="15.75">
      <c r="A2906" s="155">
        <v>2898</v>
      </c>
      <c r="B2906" s="155" t="s">
        <v>941</v>
      </c>
      <c r="C2906" s="154">
        <v>155.56</v>
      </c>
      <c r="D2906" s="153">
        <v>0.85111853947030092</v>
      </c>
      <c r="E2906" s="153">
        <v>0.79999999999999993</v>
      </c>
      <c r="F2906" s="153">
        <v>0.79999999999999993</v>
      </c>
      <c r="G2906" s="153">
        <v>0.82540498842890209</v>
      </c>
      <c r="H2906" s="153">
        <v>0.79999999999999993</v>
      </c>
      <c r="I2906" s="153">
        <v>0.79999999999999993</v>
      </c>
    </row>
    <row r="2907" spans="1:9" ht="15.75">
      <c r="A2907" s="155">
        <v>2899</v>
      </c>
      <c r="B2907" s="155" t="s">
        <v>940</v>
      </c>
      <c r="C2907" s="154">
        <v>211.1</v>
      </c>
      <c r="D2907" s="153">
        <v>0.8</v>
      </c>
      <c r="E2907" s="153">
        <v>0.8</v>
      </c>
      <c r="F2907" s="153">
        <v>0.8</v>
      </c>
      <c r="G2907" s="153">
        <v>0.8</v>
      </c>
      <c r="H2907" s="153">
        <v>0.8</v>
      </c>
      <c r="I2907" s="153">
        <v>0.8</v>
      </c>
    </row>
    <row r="2908" spans="1:9" ht="15.75">
      <c r="A2908" s="155">
        <v>2900</v>
      </c>
      <c r="B2908" s="155" t="s">
        <v>939</v>
      </c>
      <c r="C2908" s="154">
        <v>106.67</v>
      </c>
      <c r="D2908" s="153">
        <v>2.249929689697197</v>
      </c>
      <c r="E2908" s="153">
        <v>2.249929689697197</v>
      </c>
      <c r="F2908" s="153">
        <v>2.249929689697197</v>
      </c>
      <c r="G2908" s="153">
        <v>2.2686791037780067</v>
      </c>
      <c r="H2908" s="153">
        <v>2.2686791037780067</v>
      </c>
      <c r="I2908" s="153">
        <v>2.2686791037780067</v>
      </c>
    </row>
    <row r="2909" spans="1:9" ht="15.75">
      <c r="A2909" s="155">
        <v>2901</v>
      </c>
      <c r="B2909" s="155" t="s">
        <v>938</v>
      </c>
      <c r="C2909" s="154">
        <v>77.777777777777771</v>
      </c>
      <c r="D2909" s="153">
        <v>0.69428571428571439</v>
      </c>
      <c r="E2909" s="153">
        <v>0.69428571428571439</v>
      </c>
      <c r="F2909" s="153">
        <v>0.69428571428571439</v>
      </c>
      <c r="G2909" s="153">
        <v>0.69428571428571439</v>
      </c>
      <c r="H2909" s="153">
        <v>0.69428571428571439</v>
      </c>
      <c r="I2909" s="153">
        <v>0.69428571428571439</v>
      </c>
    </row>
    <row r="2910" spans="1:9" ht="15.75">
      <c r="A2910" s="155">
        <v>2902</v>
      </c>
      <c r="B2910" s="155" t="s">
        <v>937</v>
      </c>
      <c r="C2910" s="154">
        <v>108.88888888888889</v>
      </c>
      <c r="D2910" s="153">
        <v>1.0000102040816328</v>
      </c>
      <c r="E2910" s="153">
        <v>2.7551020408163266E-2</v>
      </c>
      <c r="F2910" s="153">
        <v>2.7551020408163266E-2</v>
      </c>
      <c r="G2910" s="153">
        <v>3.6734693877551024E-2</v>
      </c>
      <c r="H2910" s="153">
        <v>0</v>
      </c>
      <c r="I2910" s="153">
        <v>3.6734693877551024E-2</v>
      </c>
    </row>
    <row r="2911" spans="1:9" ht="15.75">
      <c r="A2911" s="155">
        <v>2903</v>
      </c>
      <c r="B2911" s="155" t="s">
        <v>936</v>
      </c>
      <c r="C2911" s="154">
        <v>98.888888888888886</v>
      </c>
      <c r="D2911" s="153">
        <v>0.16179775280898878</v>
      </c>
      <c r="E2911" s="153">
        <v>0</v>
      </c>
      <c r="F2911" s="153">
        <v>0.16179775280898878</v>
      </c>
      <c r="G2911" s="153">
        <v>0.22247191011235956</v>
      </c>
      <c r="H2911" s="153">
        <v>0.22247191011235956</v>
      </c>
      <c r="I2911" s="153">
        <v>0</v>
      </c>
    </row>
    <row r="2912" spans="1:9" ht="15.75">
      <c r="A2912" s="155">
        <v>2904</v>
      </c>
      <c r="B2912" s="155" t="s">
        <v>935</v>
      </c>
      <c r="C2912" s="154">
        <v>77.777777777777771</v>
      </c>
      <c r="D2912" s="153">
        <v>0.50142857142857145</v>
      </c>
      <c r="E2912" s="153">
        <v>0.50142857142857145</v>
      </c>
      <c r="F2912" s="153">
        <v>0.50142857142857145</v>
      </c>
      <c r="G2912" s="153">
        <v>0.50142857142857145</v>
      </c>
      <c r="H2912" s="153">
        <v>0.50142857142857145</v>
      </c>
      <c r="I2912" s="153">
        <v>0.50142857142857145</v>
      </c>
    </row>
    <row r="2913" spans="1:9" ht="15.75">
      <c r="A2913" s="155">
        <v>2905</v>
      </c>
      <c r="B2913" s="155" t="s">
        <v>934</v>
      </c>
      <c r="C2913" s="154">
        <v>94.444444444444443</v>
      </c>
      <c r="D2913" s="153">
        <v>0.31764705882352939</v>
      </c>
      <c r="E2913" s="153">
        <v>0.31764705882352939</v>
      </c>
      <c r="F2913" s="153">
        <v>0.31764705882352939</v>
      </c>
      <c r="G2913" s="153">
        <v>0.31764705882352939</v>
      </c>
      <c r="H2913" s="153">
        <v>0.31764705882352939</v>
      </c>
      <c r="I2913" s="153">
        <v>0.31764705882352939</v>
      </c>
    </row>
    <row r="2914" spans="1:9" ht="15.75">
      <c r="A2914" s="155">
        <v>2906</v>
      </c>
      <c r="B2914" s="155" t="s">
        <v>933</v>
      </c>
      <c r="C2914" s="154">
        <v>73.333333333333329</v>
      </c>
      <c r="D2914" s="153">
        <v>0.25909090909090909</v>
      </c>
      <c r="E2914" s="153">
        <v>0.25909090909090909</v>
      </c>
      <c r="F2914" s="153">
        <v>0.25909090909090909</v>
      </c>
      <c r="G2914" s="153">
        <v>0.25909090909090909</v>
      </c>
      <c r="H2914" s="153">
        <v>0.25909090909090909</v>
      </c>
      <c r="I2914" s="153">
        <v>0.25909090909090909</v>
      </c>
    </row>
    <row r="2915" spans="1:9" ht="15.75">
      <c r="A2915" s="155">
        <v>2907</v>
      </c>
      <c r="B2915" s="155" t="s">
        <v>932</v>
      </c>
      <c r="C2915" s="154">
        <v>97.777777777777771</v>
      </c>
      <c r="D2915" s="153">
        <v>1.0125</v>
      </c>
      <c r="E2915" s="153">
        <v>1.0125</v>
      </c>
      <c r="F2915" s="153">
        <v>1.0125</v>
      </c>
      <c r="G2915" s="153">
        <v>1.0125</v>
      </c>
      <c r="H2915" s="153">
        <v>1.0125</v>
      </c>
      <c r="I2915" s="153">
        <v>1.0125</v>
      </c>
    </row>
    <row r="2916" spans="1:9" ht="15.75">
      <c r="A2916" s="155">
        <v>2908</v>
      </c>
      <c r="B2916" s="155" t="s">
        <v>931</v>
      </c>
      <c r="C2916" s="154">
        <v>94.444444444444443</v>
      </c>
      <c r="D2916" s="153">
        <v>0.32823529411764707</v>
      </c>
      <c r="E2916" s="153">
        <v>0.33882352941176469</v>
      </c>
      <c r="F2916" s="153">
        <v>0.56117647058823528</v>
      </c>
      <c r="G2916" s="153">
        <v>0.95294117647058829</v>
      </c>
      <c r="H2916" s="153">
        <v>0.99529411764705888</v>
      </c>
      <c r="I2916" s="153">
        <v>1.0164705882352942</v>
      </c>
    </row>
    <row r="2917" spans="1:9" ht="15.75">
      <c r="A2917" s="155">
        <v>2909</v>
      </c>
      <c r="B2917" s="155" t="s">
        <v>930</v>
      </c>
      <c r="C2917" s="154">
        <v>87.777777777777771</v>
      </c>
      <c r="D2917" s="153">
        <v>0.17088607594936711</v>
      </c>
      <c r="E2917" s="153">
        <v>0.23924050632911395</v>
      </c>
      <c r="F2917" s="153">
        <v>0.23924050632911395</v>
      </c>
      <c r="G2917" s="153">
        <v>0.23924050632911395</v>
      </c>
      <c r="H2917" s="153">
        <v>0.23924050632911395</v>
      </c>
      <c r="I2917" s="153">
        <v>0.27341772151898736</v>
      </c>
    </row>
    <row r="2918" spans="1:9" ht="15.75">
      <c r="A2918" s="155">
        <v>2910</v>
      </c>
      <c r="B2918" s="155" t="s">
        <v>929</v>
      </c>
      <c r="C2918" s="154">
        <v>428</v>
      </c>
      <c r="D2918" s="153">
        <v>0.79999999999999993</v>
      </c>
      <c r="E2918" s="153">
        <v>0.79999999999999993</v>
      </c>
      <c r="F2918" s="153">
        <v>0.79999999999999993</v>
      </c>
      <c r="G2918" s="153">
        <v>0.79999999999999993</v>
      </c>
      <c r="H2918" s="153">
        <v>0.79999999999999993</v>
      </c>
      <c r="I2918" s="153">
        <v>0.79999999999999993</v>
      </c>
    </row>
    <row r="2919" spans="1:9" ht="15.75">
      <c r="A2919" s="155">
        <v>2911</v>
      </c>
      <c r="B2919" s="155" t="s">
        <v>928</v>
      </c>
      <c r="C2919" s="154">
        <v>230</v>
      </c>
      <c r="D2919" s="153">
        <v>0.8</v>
      </c>
      <c r="E2919" s="153">
        <v>0.8</v>
      </c>
      <c r="F2919" s="153">
        <v>0.8</v>
      </c>
      <c r="G2919" s="153">
        <v>0.8</v>
      </c>
      <c r="H2919" s="153">
        <v>0.8</v>
      </c>
      <c r="I2919" s="153">
        <v>0.8</v>
      </c>
    </row>
    <row r="2920" spans="1:9" ht="15.75">
      <c r="A2920" s="155">
        <v>2912</v>
      </c>
      <c r="B2920" s="155" t="s">
        <v>927</v>
      </c>
      <c r="C2920" s="154">
        <v>122.2</v>
      </c>
      <c r="D2920" s="153">
        <v>0.8</v>
      </c>
      <c r="E2920" s="153">
        <v>0</v>
      </c>
      <c r="F2920" s="153">
        <v>0</v>
      </c>
      <c r="G2920" s="153">
        <v>0</v>
      </c>
      <c r="H2920" s="153">
        <v>0</v>
      </c>
      <c r="I2920" s="153">
        <v>0</v>
      </c>
    </row>
    <row r="2921" spans="1:9" ht="15.75">
      <c r="A2921" s="155">
        <v>2913</v>
      </c>
      <c r="B2921" s="155" t="s">
        <v>926</v>
      </c>
      <c r="C2921" s="154">
        <v>122.2</v>
      </c>
      <c r="D2921" s="153">
        <v>0.8</v>
      </c>
      <c r="E2921" s="153">
        <v>0.8</v>
      </c>
      <c r="F2921" s="153">
        <v>0.8</v>
      </c>
      <c r="G2921" s="153">
        <v>0.8</v>
      </c>
      <c r="H2921" s="153">
        <v>0.8</v>
      </c>
      <c r="I2921" s="153">
        <v>0</v>
      </c>
    </row>
    <row r="2922" spans="1:9" ht="15.75">
      <c r="A2922" s="155">
        <v>2914</v>
      </c>
      <c r="B2922" s="155" t="s">
        <v>925</v>
      </c>
      <c r="C2922" s="154">
        <v>122.2</v>
      </c>
      <c r="D2922" s="153">
        <v>1.2418985270049099</v>
      </c>
      <c r="E2922" s="153">
        <v>1.2523731587561373</v>
      </c>
      <c r="F2922" s="153">
        <v>1.2759410801963993</v>
      </c>
      <c r="G2922" s="153">
        <v>1.292962356792144</v>
      </c>
      <c r="H2922" s="153">
        <v>1.3505728314238952</v>
      </c>
      <c r="I2922" s="153">
        <v>0</v>
      </c>
    </row>
    <row r="2923" spans="1:9" ht="15.75">
      <c r="A2923" s="155">
        <v>2915</v>
      </c>
      <c r="B2923" s="155" t="s">
        <v>924</v>
      </c>
      <c r="C2923" s="154">
        <v>666.67</v>
      </c>
      <c r="D2923" s="153">
        <v>0.8</v>
      </c>
      <c r="E2923" s="153">
        <v>0.8</v>
      </c>
      <c r="F2923" s="153">
        <v>0.8</v>
      </c>
      <c r="G2923" s="153">
        <v>0.8</v>
      </c>
      <c r="H2923" s="153">
        <v>0.8</v>
      </c>
      <c r="I2923" s="153">
        <v>0.8</v>
      </c>
    </row>
    <row r="2924" spans="1:9" ht="15.75">
      <c r="A2924" s="155">
        <v>2916</v>
      </c>
      <c r="B2924" s="155" t="s">
        <v>923</v>
      </c>
      <c r="C2924" s="154">
        <v>105.55555555555556</v>
      </c>
      <c r="D2924" s="153">
        <v>0.50210526315789472</v>
      </c>
      <c r="E2924" s="153">
        <v>0</v>
      </c>
      <c r="F2924" s="153">
        <v>0.59684210526315784</v>
      </c>
      <c r="G2924" s="153">
        <v>0.59684210526315784</v>
      </c>
      <c r="H2924" s="153">
        <v>0.60631578947368425</v>
      </c>
      <c r="I2924" s="153">
        <v>0</v>
      </c>
    </row>
    <row r="2925" spans="1:9" ht="15.75">
      <c r="A2925" s="155">
        <v>2917</v>
      </c>
      <c r="B2925" s="155" t="s">
        <v>922</v>
      </c>
      <c r="C2925" s="154">
        <v>444.4</v>
      </c>
      <c r="D2925" s="153">
        <v>0.8</v>
      </c>
      <c r="E2925" s="153">
        <v>0.8</v>
      </c>
      <c r="F2925" s="153">
        <v>0.8</v>
      </c>
      <c r="G2925" s="153">
        <v>0.8</v>
      </c>
      <c r="H2925" s="153">
        <v>0.8</v>
      </c>
      <c r="I2925" s="153">
        <v>0.8</v>
      </c>
    </row>
    <row r="2926" spans="1:9" ht="15.75">
      <c r="A2926" s="155">
        <v>2918</v>
      </c>
      <c r="B2926" s="155" t="s">
        <v>921</v>
      </c>
      <c r="C2926" s="154">
        <v>107.77777777777777</v>
      </c>
      <c r="D2926" s="153">
        <v>1.0020618556701031</v>
      </c>
      <c r="E2926" s="153">
        <v>1.0020618556701031</v>
      </c>
      <c r="F2926" s="153">
        <v>1.0020618556701031</v>
      </c>
      <c r="G2926" s="153">
        <v>1.0020618556701031</v>
      </c>
      <c r="H2926" s="153">
        <v>1.0020618556701031</v>
      </c>
      <c r="I2926" s="153">
        <v>1.0020618556701031</v>
      </c>
    </row>
    <row r="2927" spans="1:9" ht="15.75">
      <c r="A2927" s="155">
        <v>2919</v>
      </c>
      <c r="B2927" s="155" t="s">
        <v>920</v>
      </c>
      <c r="C2927" s="154">
        <v>100</v>
      </c>
      <c r="D2927" s="153">
        <v>0.11</v>
      </c>
      <c r="E2927" s="153">
        <v>0.12</v>
      </c>
      <c r="F2927" s="153">
        <v>0.12</v>
      </c>
      <c r="G2927" s="153">
        <v>0.12</v>
      </c>
      <c r="H2927" s="153">
        <v>0.14000000000000001</v>
      </c>
      <c r="I2927" s="153">
        <v>0.14000000000000001</v>
      </c>
    </row>
    <row r="2928" spans="1:9" ht="15.75">
      <c r="A2928" s="155">
        <v>2920</v>
      </c>
      <c r="B2928" s="155" t="s">
        <v>919</v>
      </c>
      <c r="C2928" s="154">
        <v>222.2</v>
      </c>
      <c r="D2928" s="153">
        <v>0.8</v>
      </c>
      <c r="E2928" s="153">
        <v>0.8</v>
      </c>
      <c r="F2928" s="153">
        <v>0.8</v>
      </c>
      <c r="G2928" s="153">
        <v>0.8</v>
      </c>
      <c r="H2928" s="153">
        <v>0.8</v>
      </c>
      <c r="I2928" s="153">
        <v>0</v>
      </c>
    </row>
    <row r="2929" spans="1:9" ht="15.75">
      <c r="A2929" s="155">
        <v>2921</v>
      </c>
      <c r="B2929" s="155" t="s">
        <v>918</v>
      </c>
      <c r="C2929" s="154">
        <v>134.4</v>
      </c>
      <c r="D2929" s="153">
        <v>0.79999999999999993</v>
      </c>
      <c r="E2929" s="153">
        <v>0.79999999999999993</v>
      </c>
      <c r="F2929" s="153">
        <v>0.79999999999999993</v>
      </c>
      <c r="G2929" s="153">
        <v>0.79999999999999993</v>
      </c>
      <c r="H2929" s="153">
        <v>0.79999999999999993</v>
      </c>
      <c r="I2929" s="153">
        <v>0</v>
      </c>
    </row>
    <row r="2930" spans="1:9" ht="15.75">
      <c r="A2930" s="155">
        <v>2922</v>
      </c>
      <c r="B2930" s="155" t="s">
        <v>917</v>
      </c>
      <c r="C2930" s="154">
        <v>133.30000000000001</v>
      </c>
      <c r="D2930" s="153">
        <v>1.0832708177044261</v>
      </c>
      <c r="E2930" s="153">
        <v>1.1402850712678168</v>
      </c>
      <c r="F2930" s="153">
        <v>1.1732933233308327</v>
      </c>
      <c r="G2930" s="153">
        <v>1.1432858214553638</v>
      </c>
      <c r="H2930" s="153">
        <v>1.1522880720180044</v>
      </c>
      <c r="I2930" s="153">
        <v>0</v>
      </c>
    </row>
    <row r="2931" spans="1:9" ht="15.75">
      <c r="A2931" s="155">
        <v>2923</v>
      </c>
      <c r="B2931" s="155" t="s">
        <v>916</v>
      </c>
      <c r="C2931" s="154">
        <v>77.777777777777771</v>
      </c>
      <c r="D2931" s="153">
        <v>0.51428571428571435</v>
      </c>
      <c r="E2931" s="153">
        <v>0.51428571428571435</v>
      </c>
      <c r="F2931" s="153">
        <v>0.51428571428571435</v>
      </c>
      <c r="G2931" s="153">
        <v>0.51428571428571435</v>
      </c>
      <c r="H2931" s="153">
        <v>0.51428571428571435</v>
      </c>
      <c r="I2931" s="153">
        <v>0.51428571428571435</v>
      </c>
    </row>
    <row r="2932" spans="1:9" ht="15.75">
      <c r="A2932" s="155">
        <v>2924</v>
      </c>
      <c r="B2932" s="155" t="s">
        <v>915</v>
      </c>
      <c r="C2932" s="154">
        <v>88.888888888888886</v>
      </c>
      <c r="D2932" s="153">
        <v>0.75375000000000003</v>
      </c>
      <c r="E2932" s="153">
        <v>0.75375000000000003</v>
      </c>
      <c r="F2932" s="153">
        <v>0.75375000000000003</v>
      </c>
      <c r="G2932" s="153">
        <v>0.75375000000000003</v>
      </c>
      <c r="H2932" s="153">
        <v>0.75375000000000003</v>
      </c>
      <c r="I2932" s="153">
        <v>0.75375000000000003</v>
      </c>
    </row>
    <row r="2933" spans="1:9" ht="15.75">
      <c r="A2933" s="155">
        <v>2925</v>
      </c>
      <c r="B2933" s="155" t="s">
        <v>914</v>
      </c>
      <c r="C2933" s="154">
        <v>77.777777777777771</v>
      </c>
      <c r="D2933" s="153">
        <v>0.59142857142857153</v>
      </c>
      <c r="E2933" s="153">
        <v>0.60428571428571431</v>
      </c>
      <c r="F2933" s="153">
        <v>0.63</v>
      </c>
      <c r="G2933" s="153">
        <v>0.69428571428571439</v>
      </c>
      <c r="H2933" s="153">
        <v>0.69428571428571439</v>
      </c>
      <c r="I2933" s="153">
        <v>0.79714285714285715</v>
      </c>
    </row>
    <row r="2934" spans="1:9" ht="15.75">
      <c r="A2934" s="155">
        <v>2926</v>
      </c>
      <c r="B2934" s="155" t="s">
        <v>913</v>
      </c>
      <c r="C2934" s="154">
        <v>1966.3</v>
      </c>
      <c r="D2934" s="153">
        <v>0.8</v>
      </c>
      <c r="E2934" s="153">
        <v>0.8</v>
      </c>
      <c r="F2934" s="153">
        <v>0.8</v>
      </c>
      <c r="G2934" s="153">
        <v>0.8</v>
      </c>
      <c r="H2934" s="153">
        <v>0.8</v>
      </c>
      <c r="I2934" s="153">
        <v>0</v>
      </c>
    </row>
    <row r="2935" spans="1:9" ht="15.75">
      <c r="A2935" s="155">
        <v>2927</v>
      </c>
      <c r="B2935" s="155" t="s">
        <v>912</v>
      </c>
      <c r="C2935" s="154">
        <v>155.6</v>
      </c>
      <c r="D2935" s="153">
        <v>0.8</v>
      </c>
      <c r="E2935" s="153">
        <v>0.8</v>
      </c>
      <c r="F2935" s="153">
        <v>0.8</v>
      </c>
      <c r="G2935" s="153">
        <v>0.8</v>
      </c>
      <c r="H2935" s="153">
        <v>0.8</v>
      </c>
      <c r="I2935" s="153">
        <v>0.8</v>
      </c>
    </row>
    <row r="2936" spans="1:9" ht="15.75">
      <c r="A2936" s="155">
        <v>2928</v>
      </c>
      <c r="B2936" s="155" t="s">
        <v>911</v>
      </c>
      <c r="C2936" s="154">
        <v>166.7</v>
      </c>
      <c r="D2936" s="153">
        <v>0.80000000000000016</v>
      </c>
      <c r="E2936" s="153">
        <v>0.80000000000000016</v>
      </c>
      <c r="F2936" s="153">
        <v>0.80000000000000016</v>
      </c>
      <c r="G2936" s="153">
        <v>0.80000000000000016</v>
      </c>
      <c r="H2936" s="153">
        <v>0.80000000000000016</v>
      </c>
      <c r="I2936" s="153">
        <v>0.80000000000000016</v>
      </c>
    </row>
    <row r="2937" spans="1:9" ht="15.75">
      <c r="A2937" s="155">
        <v>2929</v>
      </c>
      <c r="B2937" s="155" t="s">
        <v>910</v>
      </c>
      <c r="C2937" s="154">
        <v>1000</v>
      </c>
      <c r="D2937" s="153">
        <v>0.8</v>
      </c>
      <c r="E2937" s="153">
        <v>0.81503999999999999</v>
      </c>
      <c r="F2937" s="153">
        <v>0.86472000000000004</v>
      </c>
      <c r="G2937" s="153">
        <v>0.8</v>
      </c>
      <c r="H2937" s="153">
        <v>0.8</v>
      </c>
      <c r="I2937" s="153">
        <v>0.8</v>
      </c>
    </row>
    <row r="2938" spans="1:9" ht="15.75">
      <c r="A2938" s="155">
        <v>2930</v>
      </c>
      <c r="B2938" s="155" t="s">
        <v>909</v>
      </c>
      <c r="C2938" s="154">
        <v>100</v>
      </c>
      <c r="D2938" s="153">
        <v>0.76</v>
      </c>
      <c r="E2938" s="153">
        <v>0.86</v>
      </c>
      <c r="F2938" s="153">
        <v>0.86</v>
      </c>
      <c r="G2938" s="153">
        <v>0.86</v>
      </c>
      <c r="H2938" s="153">
        <v>0.86</v>
      </c>
      <c r="I2938" s="153">
        <v>0.86</v>
      </c>
    </row>
    <row r="2939" spans="1:9" ht="15.75">
      <c r="A2939" s="155">
        <v>2931</v>
      </c>
      <c r="B2939" s="155" t="s">
        <v>908</v>
      </c>
      <c r="C2939" s="154">
        <v>86.666666666666671</v>
      </c>
      <c r="D2939" s="153">
        <v>0.33461538461538459</v>
      </c>
      <c r="E2939" s="153">
        <v>0.33461538461538459</v>
      </c>
      <c r="F2939" s="153">
        <v>0.33461538461538459</v>
      </c>
      <c r="G2939" s="153">
        <v>0.34615384615384615</v>
      </c>
      <c r="H2939" s="153">
        <v>0.3692307692307692</v>
      </c>
      <c r="I2939" s="153">
        <v>0</v>
      </c>
    </row>
    <row r="2940" spans="1:9" ht="15.75">
      <c r="A2940" s="155">
        <v>2932</v>
      </c>
      <c r="B2940" s="155" t="s">
        <v>907</v>
      </c>
      <c r="C2940" s="154">
        <v>4700</v>
      </c>
      <c r="D2940" s="153">
        <v>0.8</v>
      </c>
      <c r="E2940" s="153">
        <v>0.95744680851063835</v>
      </c>
      <c r="F2940" s="153">
        <v>0.9657446808510638</v>
      </c>
      <c r="G2940" s="153">
        <v>0.97276595744680849</v>
      </c>
      <c r="H2940" s="153">
        <v>0.95744680851063835</v>
      </c>
      <c r="I2940" s="153">
        <v>0.93765957446808512</v>
      </c>
    </row>
    <row r="2941" spans="1:9" ht="15.75">
      <c r="A2941" s="155">
        <v>2933</v>
      </c>
      <c r="B2941" s="155" t="s">
        <v>906</v>
      </c>
      <c r="C2941" s="154">
        <v>77.777777777777771</v>
      </c>
      <c r="D2941" s="153">
        <v>0.52714285714285714</v>
      </c>
      <c r="E2941" s="153">
        <v>0.57857142857142863</v>
      </c>
      <c r="F2941" s="153">
        <v>0.57857142857142863</v>
      </c>
      <c r="G2941" s="153">
        <v>0.57857142857142863</v>
      </c>
      <c r="H2941" s="153">
        <v>0.78428571428571436</v>
      </c>
      <c r="I2941" s="153">
        <v>0.78428571428571436</v>
      </c>
    </row>
    <row r="2942" spans="1:9" ht="15.75">
      <c r="A2942" s="155">
        <v>2934</v>
      </c>
      <c r="B2942" s="155" t="s">
        <v>881</v>
      </c>
      <c r="C2942" s="154">
        <v>78.888888888888886</v>
      </c>
      <c r="D2942" s="153">
        <v>0.70985915492957752</v>
      </c>
      <c r="E2942" s="153">
        <v>0.74788732394366197</v>
      </c>
      <c r="F2942" s="153">
        <v>0.74788732394366197</v>
      </c>
      <c r="G2942" s="153">
        <v>0.74788732394366197</v>
      </c>
      <c r="H2942" s="153">
        <v>0.74788732394366197</v>
      </c>
      <c r="I2942" s="153">
        <v>0.79859154929577469</v>
      </c>
    </row>
    <row r="2943" spans="1:9" ht="15.75">
      <c r="A2943" s="155">
        <v>2935</v>
      </c>
      <c r="B2943" s="155" t="s">
        <v>905</v>
      </c>
      <c r="C2943" s="154">
        <v>425.56</v>
      </c>
      <c r="D2943" s="153">
        <v>0.79999999999999993</v>
      </c>
      <c r="E2943" s="153">
        <v>0.79999999999999993</v>
      </c>
      <c r="F2943" s="153">
        <v>0.79999999999999993</v>
      </c>
      <c r="G2943" s="153">
        <v>0.79999999999999993</v>
      </c>
      <c r="H2943" s="153">
        <v>0.79999999999999993</v>
      </c>
      <c r="I2943" s="153">
        <v>0.79999999999999993</v>
      </c>
    </row>
    <row r="2944" spans="1:9" ht="15.75">
      <c r="A2944" s="155">
        <v>2936</v>
      </c>
      <c r="B2944" s="155" t="s">
        <v>904</v>
      </c>
      <c r="C2944" s="154">
        <v>622.20000000000005</v>
      </c>
      <c r="D2944" s="153">
        <v>0.79999999999999993</v>
      </c>
      <c r="E2944" s="153">
        <v>0.79999999999999993</v>
      </c>
      <c r="F2944" s="153">
        <v>0.79999999999999993</v>
      </c>
      <c r="G2944" s="153">
        <v>0.79999999999999993</v>
      </c>
      <c r="H2944" s="153">
        <v>0.79999999999999993</v>
      </c>
      <c r="I2944" s="153">
        <v>0.79999999999999993</v>
      </c>
    </row>
    <row r="2945" spans="1:9" ht="15.75">
      <c r="A2945" s="155">
        <v>2937</v>
      </c>
      <c r="B2945" s="155" t="s">
        <v>903</v>
      </c>
      <c r="C2945" s="154">
        <v>466.67</v>
      </c>
      <c r="D2945" s="153">
        <v>0.8</v>
      </c>
      <c r="E2945" s="153">
        <v>0.8</v>
      </c>
      <c r="F2945" s="153">
        <v>0.8</v>
      </c>
      <c r="G2945" s="153">
        <v>0.89656502453553899</v>
      </c>
      <c r="H2945" s="153">
        <v>0.82713694902179269</v>
      </c>
      <c r="I2945" s="153">
        <v>0</v>
      </c>
    </row>
    <row r="2946" spans="1:9" ht="15.75">
      <c r="A2946" s="155">
        <v>2938</v>
      </c>
      <c r="B2946" s="155" t="s">
        <v>902</v>
      </c>
      <c r="C2946" s="154">
        <v>196.7</v>
      </c>
      <c r="D2946" s="153">
        <v>0.80000000000000016</v>
      </c>
      <c r="E2946" s="153">
        <v>0.80000000000000016</v>
      </c>
      <c r="F2946" s="153">
        <v>0.80000000000000016</v>
      </c>
      <c r="G2946" s="153">
        <v>0.80000000000000016</v>
      </c>
      <c r="H2946" s="153">
        <v>0.80000000000000016</v>
      </c>
      <c r="I2946" s="153">
        <v>0</v>
      </c>
    </row>
    <row r="2947" spans="1:9" ht="15.75">
      <c r="A2947" s="155">
        <v>2939</v>
      </c>
      <c r="B2947" s="155" t="s">
        <v>901</v>
      </c>
      <c r="C2947" s="154">
        <v>80</v>
      </c>
      <c r="D2947" s="153">
        <v>0.52500000000000002</v>
      </c>
      <c r="E2947" s="153">
        <v>0.53749999999999998</v>
      </c>
      <c r="F2947" s="153">
        <v>0.53749999999999998</v>
      </c>
      <c r="G2947" s="153">
        <v>0.53749999999999998</v>
      </c>
      <c r="H2947" s="153">
        <v>0</v>
      </c>
      <c r="I2947" s="153">
        <v>0.53749999999999998</v>
      </c>
    </row>
    <row r="2948" spans="1:9" ht="15.75">
      <c r="A2948" s="155">
        <v>2940</v>
      </c>
      <c r="B2948" s="155" t="s">
        <v>900</v>
      </c>
      <c r="C2948" s="154">
        <v>133.30000000000001</v>
      </c>
      <c r="D2948" s="153">
        <v>0.95243810952738173</v>
      </c>
      <c r="E2948" s="153">
        <v>0.91942985746436601</v>
      </c>
      <c r="F2948" s="153">
        <v>0.91522880720180033</v>
      </c>
      <c r="G2948" s="153">
        <v>0.79999999999999993</v>
      </c>
      <c r="H2948" s="153">
        <v>0.93023255813953476</v>
      </c>
      <c r="I2948" s="153">
        <v>0</v>
      </c>
    </row>
    <row r="2949" spans="1:9" ht="15.75">
      <c r="A2949" s="155">
        <v>2941</v>
      </c>
      <c r="B2949" s="155" t="s">
        <v>899</v>
      </c>
      <c r="C2949" s="154">
        <v>72.222222222222214</v>
      </c>
      <c r="D2949" s="153">
        <v>0.33230769230769236</v>
      </c>
      <c r="E2949" s="153">
        <v>0.33230769230769236</v>
      </c>
      <c r="F2949" s="153">
        <v>0.33230769230769236</v>
      </c>
      <c r="G2949" s="153">
        <v>0.37384615384615388</v>
      </c>
      <c r="H2949" s="153">
        <v>0.5953846153846154</v>
      </c>
      <c r="I2949" s="153">
        <v>0.5953846153846154</v>
      </c>
    </row>
    <row r="2950" spans="1:9" ht="15.75">
      <c r="A2950" s="155">
        <v>2942</v>
      </c>
      <c r="B2950" s="155" t="s">
        <v>898</v>
      </c>
      <c r="C2950" s="154">
        <v>88.888888888888886</v>
      </c>
      <c r="D2950" s="153">
        <v>0.29250000000000004</v>
      </c>
      <c r="E2950" s="153">
        <v>0.29250000000000004</v>
      </c>
      <c r="F2950" s="153">
        <v>0.315</v>
      </c>
      <c r="G2950" s="153">
        <v>0.315</v>
      </c>
      <c r="H2950" s="153">
        <v>0.315</v>
      </c>
      <c r="I2950" s="153">
        <v>0.315</v>
      </c>
    </row>
    <row r="2951" spans="1:9" ht="15.75">
      <c r="A2951" s="155">
        <v>2943</v>
      </c>
      <c r="B2951" s="155" t="s">
        <v>897</v>
      </c>
      <c r="C2951" s="154">
        <v>133.33000000000001</v>
      </c>
      <c r="D2951" s="153">
        <v>0.79999999999999993</v>
      </c>
      <c r="E2951" s="153">
        <v>0.79999999999999993</v>
      </c>
      <c r="F2951" s="153">
        <v>0.79999999999999993</v>
      </c>
      <c r="G2951" s="153">
        <v>0.79999999999999993</v>
      </c>
      <c r="H2951" s="153">
        <v>0.79999999999999993</v>
      </c>
      <c r="I2951" s="153">
        <v>0</v>
      </c>
    </row>
    <row r="2952" spans="1:9" ht="15.75">
      <c r="A2952" s="155">
        <v>2944</v>
      </c>
      <c r="B2952" s="155" t="s">
        <v>896</v>
      </c>
      <c r="C2952" s="154">
        <v>166.7</v>
      </c>
      <c r="D2952" s="153">
        <v>0.80000000000000016</v>
      </c>
      <c r="E2952" s="153">
        <v>0.80000000000000016</v>
      </c>
      <c r="F2952" s="153">
        <v>0.80000000000000016</v>
      </c>
      <c r="G2952" s="153">
        <v>0.80000000000000016</v>
      </c>
      <c r="H2952" s="153">
        <v>0.80000000000000016</v>
      </c>
      <c r="I2952" s="153">
        <v>0.80000000000000016</v>
      </c>
    </row>
    <row r="2953" spans="1:9" ht="15.75">
      <c r="A2953" s="155">
        <v>2945</v>
      </c>
      <c r="B2953" s="155" t="s">
        <v>895</v>
      </c>
      <c r="C2953" s="154">
        <v>1874.44</v>
      </c>
      <c r="D2953" s="153">
        <v>0.79999999999999993</v>
      </c>
      <c r="E2953" s="153">
        <v>0.79999999999999993</v>
      </c>
      <c r="F2953" s="153">
        <v>0.79999999999999993</v>
      </c>
      <c r="G2953" s="153">
        <v>0.79999999999999993</v>
      </c>
      <c r="H2953" s="153">
        <v>0.79999999999999993</v>
      </c>
      <c r="I2953" s="153">
        <v>0.79999999999999993</v>
      </c>
    </row>
    <row r="2954" spans="1:9" ht="15.75">
      <c r="A2954" s="155">
        <v>2946</v>
      </c>
      <c r="B2954" s="155" t="s">
        <v>894</v>
      </c>
      <c r="C2954" s="154">
        <v>100</v>
      </c>
      <c r="D2954" s="153">
        <v>0.22</v>
      </c>
      <c r="E2954" s="153">
        <v>0.22</v>
      </c>
      <c r="F2954" s="153">
        <v>0.22</v>
      </c>
      <c r="G2954" s="153">
        <v>0.24</v>
      </c>
      <c r="H2954" s="153">
        <v>0.24</v>
      </c>
      <c r="I2954" s="153">
        <v>0.24</v>
      </c>
    </row>
    <row r="2955" spans="1:9" ht="15.75">
      <c r="A2955" s="155">
        <v>2947</v>
      </c>
      <c r="B2955" s="155" t="s">
        <v>893</v>
      </c>
      <c r="C2955" s="154">
        <v>100</v>
      </c>
      <c r="D2955" s="153">
        <v>0.77</v>
      </c>
      <c r="E2955" s="153">
        <v>0.87</v>
      </c>
      <c r="F2955" s="153">
        <v>0.87</v>
      </c>
      <c r="G2955" s="153">
        <v>1</v>
      </c>
      <c r="H2955" s="153">
        <v>1</v>
      </c>
      <c r="I2955" s="153">
        <v>1.07</v>
      </c>
    </row>
    <row r="2956" spans="1:9" ht="15.75">
      <c r="A2956" s="155">
        <v>2948</v>
      </c>
      <c r="B2956" s="155" t="s">
        <v>892</v>
      </c>
      <c r="C2956" s="154">
        <v>94.444444444444443</v>
      </c>
      <c r="D2956" s="153">
        <v>0.73058823529411765</v>
      </c>
      <c r="E2956" s="153">
        <v>0.76235294117647057</v>
      </c>
      <c r="F2956" s="153">
        <v>0.76235294117647057</v>
      </c>
      <c r="G2956" s="153">
        <v>0.76235294117647057</v>
      </c>
      <c r="H2956" s="153">
        <v>0.76235294117647057</v>
      </c>
      <c r="I2956" s="153">
        <v>0.76235294117647057</v>
      </c>
    </row>
    <row r="2957" spans="1:9" ht="15.75">
      <c r="A2957" s="155">
        <v>2949</v>
      </c>
      <c r="B2957" s="155" t="s">
        <v>891</v>
      </c>
      <c r="C2957" s="154">
        <v>100</v>
      </c>
      <c r="D2957" s="153">
        <v>0.75</v>
      </c>
      <c r="E2957" s="153">
        <v>0.75</v>
      </c>
      <c r="F2957" s="153">
        <v>0.75</v>
      </c>
      <c r="G2957" s="153">
        <v>0.76</v>
      </c>
      <c r="H2957" s="153">
        <v>0</v>
      </c>
      <c r="I2957" s="153">
        <v>0.75</v>
      </c>
    </row>
    <row r="2958" spans="1:9" ht="15.75">
      <c r="A2958" s="155">
        <v>2950</v>
      </c>
      <c r="B2958" s="155" t="s">
        <v>890</v>
      </c>
      <c r="C2958" s="154">
        <v>77.777777777777771</v>
      </c>
      <c r="D2958" s="153">
        <v>0.81</v>
      </c>
      <c r="E2958" s="153">
        <v>0.81</v>
      </c>
      <c r="F2958" s="153">
        <v>0.81</v>
      </c>
      <c r="G2958" s="153">
        <v>0.81</v>
      </c>
      <c r="H2958" s="153">
        <v>0.81</v>
      </c>
      <c r="I2958" s="153">
        <v>0</v>
      </c>
    </row>
    <row r="2959" spans="1:9" ht="15.75">
      <c r="A2959" s="155">
        <v>2951</v>
      </c>
      <c r="B2959" s="155" t="s">
        <v>889</v>
      </c>
      <c r="C2959" s="154">
        <v>100</v>
      </c>
      <c r="D2959" s="153">
        <v>0.6</v>
      </c>
      <c r="E2959" s="153">
        <v>0.6</v>
      </c>
      <c r="F2959" s="153">
        <v>0.6</v>
      </c>
      <c r="G2959" s="153">
        <v>0.6</v>
      </c>
      <c r="H2959" s="153">
        <v>0.6</v>
      </c>
      <c r="I2959" s="153">
        <v>0.6</v>
      </c>
    </row>
    <row r="2960" spans="1:9" ht="15.75">
      <c r="A2960" s="155">
        <v>2952</v>
      </c>
      <c r="B2960" s="155" t="s">
        <v>888</v>
      </c>
      <c r="C2960" s="154">
        <v>100</v>
      </c>
      <c r="D2960" s="153">
        <v>0.62</v>
      </c>
      <c r="E2960" s="153">
        <v>0.62</v>
      </c>
      <c r="F2960" s="153">
        <v>0.62</v>
      </c>
      <c r="G2960" s="153">
        <v>0.62</v>
      </c>
      <c r="H2960" s="153">
        <v>0.62</v>
      </c>
      <c r="I2960" s="153">
        <v>0.73</v>
      </c>
    </row>
    <row r="2961" spans="1:9" ht="15.75">
      <c r="A2961" s="155">
        <v>2953</v>
      </c>
      <c r="B2961" s="155" t="s">
        <v>887</v>
      </c>
      <c r="C2961" s="154">
        <v>166.7</v>
      </c>
      <c r="D2961" s="153">
        <v>0.80000000000000016</v>
      </c>
      <c r="E2961" s="153">
        <v>0.80000000000000016</v>
      </c>
      <c r="F2961" s="153">
        <v>0.80000000000000016</v>
      </c>
      <c r="G2961" s="153">
        <v>0.80000000000000016</v>
      </c>
      <c r="H2961" s="153">
        <v>0.80000000000000016</v>
      </c>
      <c r="I2961" s="153">
        <v>0.80000000000000016</v>
      </c>
    </row>
    <row r="2962" spans="1:9" ht="15.75">
      <c r="A2962" s="155">
        <v>2954</v>
      </c>
      <c r="B2962" s="155" t="s">
        <v>886</v>
      </c>
      <c r="C2962" s="154">
        <v>74.444444444444443</v>
      </c>
      <c r="D2962" s="153">
        <v>0.22835820895522388</v>
      </c>
      <c r="E2962" s="153">
        <v>0.22835820895522388</v>
      </c>
      <c r="F2962" s="153">
        <v>0.22835820895522388</v>
      </c>
      <c r="G2962" s="153">
        <v>0.67164179104477617</v>
      </c>
      <c r="H2962" s="153">
        <v>0.2417910447761194</v>
      </c>
      <c r="I2962" s="153">
        <v>0</v>
      </c>
    </row>
    <row r="2963" spans="1:9" ht="15.75">
      <c r="A2963" s="155">
        <v>2955</v>
      </c>
      <c r="B2963" s="155" t="s">
        <v>885</v>
      </c>
      <c r="C2963" s="154">
        <v>277.8</v>
      </c>
      <c r="D2963" s="153">
        <v>0.8</v>
      </c>
      <c r="E2963" s="153">
        <v>0.8</v>
      </c>
      <c r="F2963" s="153">
        <v>0.8</v>
      </c>
      <c r="G2963" s="153">
        <v>0.8</v>
      </c>
      <c r="H2963" s="153">
        <v>0.8</v>
      </c>
      <c r="I2963" s="153">
        <v>0.8</v>
      </c>
    </row>
    <row r="2964" spans="1:9" ht="15.75">
      <c r="A2964" s="155">
        <v>2956</v>
      </c>
      <c r="B2964" s="155" t="s">
        <v>884</v>
      </c>
      <c r="C2964" s="154">
        <v>94.444444444444443</v>
      </c>
      <c r="D2964" s="153">
        <v>1.2388235294117647</v>
      </c>
      <c r="E2964" s="153">
        <v>1.2917647058823529</v>
      </c>
      <c r="F2964" s="153">
        <v>1.2917647058823529</v>
      </c>
      <c r="G2964" s="153">
        <v>1.2917647058823529</v>
      </c>
      <c r="H2964" s="153">
        <v>1.2917647058823529</v>
      </c>
      <c r="I2964" s="153">
        <v>1.2917647058823529</v>
      </c>
    </row>
    <row r="2965" spans="1:9" ht="15.75">
      <c r="A2965" s="155">
        <v>2957</v>
      </c>
      <c r="B2965" s="155" t="s">
        <v>883</v>
      </c>
      <c r="C2965" s="154">
        <v>83.333333333333329</v>
      </c>
      <c r="D2965" s="153">
        <v>0.26400000000000001</v>
      </c>
      <c r="E2965" s="153">
        <v>0.26400000000000001</v>
      </c>
      <c r="F2965" s="153">
        <v>0.26400000000000001</v>
      </c>
      <c r="G2965" s="153">
        <v>0.26400000000000001</v>
      </c>
      <c r="H2965" s="153">
        <v>0.30000000000000004</v>
      </c>
      <c r="I2965" s="153">
        <v>0</v>
      </c>
    </row>
    <row r="2966" spans="1:9" ht="15.75">
      <c r="A2966" s="155">
        <v>2958</v>
      </c>
      <c r="B2966" s="155" t="s">
        <v>882</v>
      </c>
      <c r="C2966" s="154">
        <v>111.1</v>
      </c>
      <c r="D2966" s="153">
        <v>1.0790279027902789</v>
      </c>
      <c r="E2966" s="153">
        <v>1.1589558955895589</v>
      </c>
      <c r="F2966" s="153">
        <v>0.8</v>
      </c>
      <c r="G2966" s="153">
        <v>1.3274527452745275</v>
      </c>
      <c r="H2966" s="153">
        <v>1.4354635463546355</v>
      </c>
      <c r="I2966" s="153">
        <v>0</v>
      </c>
    </row>
    <row r="2967" spans="1:9" ht="15.75">
      <c r="A2967" s="155">
        <v>2959</v>
      </c>
      <c r="B2967" s="155" t="s">
        <v>881</v>
      </c>
      <c r="C2967" s="154">
        <v>77.777777777777771</v>
      </c>
      <c r="D2967" s="153">
        <v>0.9771428571428572</v>
      </c>
      <c r="E2967" s="153">
        <v>0</v>
      </c>
      <c r="F2967" s="153">
        <v>0.88714285714285723</v>
      </c>
      <c r="G2967" s="153">
        <v>0.88714285714285723</v>
      </c>
      <c r="H2967" s="153">
        <v>0.9771428571428572</v>
      </c>
      <c r="I2967" s="153">
        <v>0.9771428571428572</v>
      </c>
    </row>
    <row r="2968" spans="1:9" ht="15.75">
      <c r="A2968" s="155">
        <v>2960</v>
      </c>
      <c r="B2968" s="155" t="s">
        <v>880</v>
      </c>
      <c r="C2968" s="154">
        <v>166.7</v>
      </c>
      <c r="D2968" s="153">
        <v>0.80000000000000016</v>
      </c>
      <c r="E2968" s="153">
        <v>0.80000000000000016</v>
      </c>
      <c r="F2968" s="153">
        <v>0.80000000000000016</v>
      </c>
      <c r="G2968" s="153">
        <v>0.80000000000000016</v>
      </c>
      <c r="H2968" s="153">
        <v>0.80000000000000016</v>
      </c>
      <c r="I2968" s="153">
        <v>0.84223155368926228</v>
      </c>
    </row>
    <row r="2969" spans="1:9" ht="15.75">
      <c r="A2969" s="155">
        <v>2961</v>
      </c>
      <c r="B2969" s="155" t="s">
        <v>879</v>
      </c>
      <c r="C2969" s="154">
        <v>250</v>
      </c>
      <c r="D2969" s="153">
        <v>1.1055999999999999</v>
      </c>
      <c r="E2969" s="153">
        <v>1.0720000000000001</v>
      </c>
      <c r="F2969" s="153">
        <v>1.18912</v>
      </c>
      <c r="G2969" s="153">
        <v>1.0848</v>
      </c>
      <c r="H2969" s="153">
        <v>1.20448</v>
      </c>
      <c r="I2969" s="153">
        <v>0</v>
      </c>
    </row>
    <row r="2970" spans="1:9" ht="15.75">
      <c r="A2970" s="155">
        <v>2962</v>
      </c>
      <c r="B2970" s="155" t="s">
        <v>878</v>
      </c>
      <c r="C2970" s="154">
        <v>661.11</v>
      </c>
      <c r="D2970" s="153">
        <v>0.8</v>
      </c>
      <c r="E2970" s="153">
        <v>0.8</v>
      </c>
      <c r="F2970" s="153">
        <v>0.8</v>
      </c>
      <c r="G2970" s="153">
        <v>0.8</v>
      </c>
      <c r="H2970" s="153">
        <v>0.8</v>
      </c>
      <c r="I2970" s="153">
        <v>0</v>
      </c>
    </row>
    <row r="2971" spans="1:9" ht="15.75">
      <c r="A2971" s="155">
        <v>2963</v>
      </c>
      <c r="B2971" s="155" t="s">
        <v>877</v>
      </c>
      <c r="C2971" s="154">
        <v>350</v>
      </c>
      <c r="D2971" s="153">
        <v>0.8</v>
      </c>
      <c r="E2971" s="153">
        <v>0.9325714285714285</v>
      </c>
      <c r="F2971" s="153">
        <v>0.9325714285714285</v>
      </c>
      <c r="G2971" s="153">
        <v>0.8</v>
      </c>
      <c r="H2971" s="153">
        <v>1.0592000000000001</v>
      </c>
      <c r="I2971" s="153">
        <v>0</v>
      </c>
    </row>
    <row r="2972" spans="1:9" ht="15.75">
      <c r="A2972" s="155">
        <v>2964</v>
      </c>
      <c r="B2972" s="155" t="s">
        <v>876</v>
      </c>
      <c r="C2972" s="154">
        <v>214.44</v>
      </c>
      <c r="D2972" s="153">
        <v>0.79999999999999993</v>
      </c>
      <c r="E2972" s="153">
        <v>0.79999999999999993</v>
      </c>
      <c r="F2972" s="153">
        <v>0.79999999999999993</v>
      </c>
      <c r="G2972" s="153">
        <v>0.79999999999999993</v>
      </c>
      <c r="H2972" s="153">
        <v>0.79999999999999993</v>
      </c>
      <c r="I2972" s="153">
        <v>0.79999999999999993</v>
      </c>
    </row>
    <row r="2973" spans="1:9" ht="15.75">
      <c r="A2973" s="155">
        <v>2965</v>
      </c>
      <c r="B2973" s="155" t="s">
        <v>875</v>
      </c>
      <c r="C2973" s="154">
        <v>71.111111111111114</v>
      </c>
      <c r="D2973" s="153">
        <v>0.75937499999999991</v>
      </c>
      <c r="E2973" s="153">
        <v>0.85781249999999998</v>
      </c>
      <c r="F2973" s="153">
        <v>0.85781249999999998</v>
      </c>
      <c r="G2973" s="153">
        <v>0.85781249999999998</v>
      </c>
      <c r="H2973" s="153">
        <v>0.89999999999999991</v>
      </c>
      <c r="I2973" s="153">
        <v>0.89999999999999991</v>
      </c>
    </row>
    <row r="2974" spans="1:9" ht="15.75">
      <c r="A2974" s="155">
        <v>2966</v>
      </c>
      <c r="B2974" s="155" t="s">
        <v>874</v>
      </c>
      <c r="C2974" s="154">
        <v>75.555555555555557</v>
      </c>
      <c r="D2974" s="153">
        <v>0.93970588235294117</v>
      </c>
      <c r="E2974" s="153">
        <v>0.93970588235294117</v>
      </c>
      <c r="F2974" s="153">
        <v>0.93970588235294117</v>
      </c>
      <c r="G2974" s="153">
        <v>0.93970588235294117</v>
      </c>
      <c r="H2974" s="153">
        <v>0.93970588235294117</v>
      </c>
      <c r="I2974" s="153">
        <v>0.93970588235294117</v>
      </c>
    </row>
    <row r="2975" spans="1:9" ht="15.75">
      <c r="A2975" s="155">
        <v>2967</v>
      </c>
      <c r="B2975" s="155" t="s">
        <v>873</v>
      </c>
      <c r="C2975" s="154">
        <v>82.222222222222214</v>
      </c>
      <c r="D2975" s="153">
        <v>1.0945945945945947</v>
      </c>
      <c r="E2975" s="153">
        <v>1.0945945945945947</v>
      </c>
      <c r="F2975" s="153">
        <v>1.0945945945945947</v>
      </c>
      <c r="G2975" s="153">
        <v>1.0945945945945947</v>
      </c>
      <c r="H2975" s="153">
        <v>1.0945945945945947</v>
      </c>
      <c r="I2975" s="153">
        <v>1.0945945945945947</v>
      </c>
    </row>
    <row r="2976" spans="1:9" ht="15.75">
      <c r="A2976" s="155">
        <v>2968</v>
      </c>
      <c r="B2976" s="155" t="s">
        <v>872</v>
      </c>
      <c r="C2976" s="154">
        <v>188.9</v>
      </c>
      <c r="D2976" s="153">
        <v>0.8</v>
      </c>
      <c r="E2976" s="153">
        <v>0.8</v>
      </c>
      <c r="F2976" s="153">
        <v>0.8</v>
      </c>
      <c r="G2976" s="153">
        <v>0.8</v>
      </c>
      <c r="H2976" s="153">
        <v>0.8</v>
      </c>
      <c r="I2976" s="153">
        <v>0.8</v>
      </c>
    </row>
    <row r="2977" spans="1:9" ht="15.75">
      <c r="A2977" s="155">
        <v>2969</v>
      </c>
      <c r="B2977" s="155" t="s">
        <v>871</v>
      </c>
      <c r="C2977" s="154">
        <v>83.333333333333329</v>
      </c>
      <c r="D2977" s="153">
        <v>0.82800000000000007</v>
      </c>
      <c r="E2977" s="153">
        <v>0.82800000000000007</v>
      </c>
      <c r="F2977" s="153">
        <v>0.82800000000000007</v>
      </c>
      <c r="G2977" s="153">
        <v>0.82800000000000007</v>
      </c>
      <c r="H2977" s="153">
        <v>0.82800000000000007</v>
      </c>
      <c r="I2977" s="153">
        <v>0.82800000000000007</v>
      </c>
    </row>
    <row r="2978" spans="1:9" ht="15.75">
      <c r="A2978" s="155">
        <v>2970</v>
      </c>
      <c r="B2978" s="155" t="s">
        <v>870</v>
      </c>
      <c r="C2978" s="154">
        <v>133.33000000000001</v>
      </c>
      <c r="D2978" s="153">
        <v>0.79999999999999993</v>
      </c>
      <c r="E2978" s="153">
        <v>0.79999999999999993</v>
      </c>
      <c r="F2978" s="153">
        <v>0.79999999999999993</v>
      </c>
      <c r="G2978" s="153">
        <v>0.79999999999999993</v>
      </c>
      <c r="H2978" s="153">
        <v>0.79999999999999993</v>
      </c>
      <c r="I2978" s="153">
        <v>0</v>
      </c>
    </row>
    <row r="2979" spans="1:9" ht="15.75">
      <c r="A2979" s="155">
        <v>2971</v>
      </c>
      <c r="B2979" s="155" t="s">
        <v>869</v>
      </c>
      <c r="C2979" s="154">
        <v>166.67</v>
      </c>
      <c r="D2979" s="153">
        <v>0</v>
      </c>
      <c r="E2979" s="153">
        <v>0.80000000000000016</v>
      </c>
      <c r="F2979" s="153">
        <v>0</v>
      </c>
      <c r="G2979" s="153">
        <v>0.80000000000000016</v>
      </c>
      <c r="H2979" s="153">
        <v>0.80000000000000016</v>
      </c>
      <c r="I2979" s="153">
        <v>0</v>
      </c>
    </row>
    <row r="2980" spans="1:9" ht="15.75">
      <c r="A2980" s="155">
        <v>2972</v>
      </c>
      <c r="B2980" s="155" t="s">
        <v>868</v>
      </c>
      <c r="C2980" s="154">
        <v>133.30000000000001</v>
      </c>
      <c r="D2980" s="153">
        <v>0.79999999999999993</v>
      </c>
      <c r="E2980" s="153">
        <v>0.79999999999999993</v>
      </c>
      <c r="F2980" s="153">
        <v>0.79999999999999993</v>
      </c>
      <c r="G2980" s="153">
        <v>0.79999999999999993</v>
      </c>
      <c r="H2980" s="153">
        <v>0.79999999999999993</v>
      </c>
      <c r="I2980" s="153">
        <v>0.79999999999999993</v>
      </c>
    </row>
    <row r="2981" spans="1:9" ht="15.75">
      <c r="A2981" s="155">
        <v>2973</v>
      </c>
      <c r="B2981" s="155" t="s">
        <v>867</v>
      </c>
      <c r="C2981" s="154">
        <v>77.78</v>
      </c>
      <c r="D2981" s="153">
        <v>0</v>
      </c>
      <c r="E2981" s="153">
        <v>0</v>
      </c>
      <c r="F2981" s="153">
        <v>0</v>
      </c>
      <c r="G2981" s="153">
        <v>1</v>
      </c>
      <c r="H2981" s="153">
        <v>1</v>
      </c>
      <c r="I2981" s="153">
        <v>1</v>
      </c>
    </row>
    <row r="2982" spans="1:9" ht="15.75">
      <c r="A2982" s="155">
        <v>2974</v>
      </c>
      <c r="B2982" s="155" t="s">
        <v>866</v>
      </c>
      <c r="C2982" s="154">
        <v>83.333333333333329</v>
      </c>
      <c r="D2982" s="153">
        <v>0.93600000000000005</v>
      </c>
      <c r="E2982" s="153">
        <v>0.96000000000000008</v>
      </c>
      <c r="F2982" s="153">
        <v>0.97200000000000009</v>
      </c>
      <c r="G2982" s="153">
        <v>0</v>
      </c>
      <c r="H2982" s="153">
        <v>0.96000000000000008</v>
      </c>
      <c r="I2982" s="153">
        <v>1.08</v>
      </c>
    </row>
    <row r="2983" spans="1:9" ht="15.75">
      <c r="A2983" s="155">
        <v>2975</v>
      </c>
      <c r="B2983" s="155" t="s">
        <v>865</v>
      </c>
      <c r="C2983" s="154">
        <v>94.444444444444443</v>
      </c>
      <c r="D2983" s="153">
        <v>0.76235294117647057</v>
      </c>
      <c r="E2983" s="153">
        <v>0.82588235294117651</v>
      </c>
      <c r="F2983" s="153">
        <v>0.82588235294117651</v>
      </c>
      <c r="G2983" s="153">
        <v>0.82588235294117651</v>
      </c>
      <c r="H2983" s="153">
        <v>0.82588235294117651</v>
      </c>
      <c r="I2983" s="153">
        <v>0</v>
      </c>
    </row>
    <row r="2984" spans="1:9" ht="15.75">
      <c r="A2984" s="155">
        <v>2976</v>
      </c>
      <c r="B2984" s="155" t="s">
        <v>864</v>
      </c>
      <c r="C2984" s="154">
        <v>212.2</v>
      </c>
      <c r="D2984" s="153">
        <v>0.8</v>
      </c>
      <c r="E2984" s="153">
        <v>0.8</v>
      </c>
      <c r="F2984" s="153">
        <v>0.8</v>
      </c>
      <c r="G2984" s="153">
        <v>0.8</v>
      </c>
      <c r="H2984" s="153">
        <v>0.8</v>
      </c>
      <c r="I2984" s="153">
        <v>0.8</v>
      </c>
    </row>
    <row r="2985" spans="1:9" ht="15.75">
      <c r="A2985" s="155">
        <v>2977</v>
      </c>
      <c r="B2985" s="155" t="s">
        <v>863</v>
      </c>
      <c r="C2985" s="154">
        <v>100</v>
      </c>
      <c r="D2985" s="153">
        <v>0.65</v>
      </c>
      <c r="E2985" s="153">
        <v>0.65</v>
      </c>
      <c r="F2985" s="153">
        <v>0.65</v>
      </c>
      <c r="G2985" s="153">
        <v>0.65</v>
      </c>
      <c r="H2985" s="153">
        <v>0.65</v>
      </c>
      <c r="I2985" s="153">
        <v>0.66</v>
      </c>
    </row>
    <row r="2986" spans="1:9" ht="15.75">
      <c r="A2986" s="155">
        <v>2978</v>
      </c>
      <c r="B2986" s="155" t="s">
        <v>862</v>
      </c>
      <c r="C2986" s="154">
        <v>75.555555555555557</v>
      </c>
      <c r="D2986" s="153">
        <v>0.91323529411764703</v>
      </c>
      <c r="E2986" s="153">
        <v>0.91323529411764703</v>
      </c>
      <c r="F2986" s="153">
        <v>0.91323529411764703</v>
      </c>
      <c r="G2986" s="153">
        <v>0.91323529411764703</v>
      </c>
      <c r="H2986" s="153">
        <v>0.91323529411764703</v>
      </c>
      <c r="I2986" s="153">
        <v>0.93970588235294117</v>
      </c>
    </row>
    <row r="2987" spans="1:9" ht="15.75">
      <c r="A2987" s="155">
        <v>2979</v>
      </c>
      <c r="B2987" s="155" t="s">
        <v>861</v>
      </c>
      <c r="C2987" s="154">
        <v>444.4</v>
      </c>
      <c r="D2987" s="153">
        <v>0.8</v>
      </c>
      <c r="E2987" s="153">
        <v>0.8</v>
      </c>
      <c r="F2987" s="153">
        <v>0.8</v>
      </c>
      <c r="G2987" s="153">
        <v>0.8</v>
      </c>
      <c r="H2987" s="153">
        <v>0.8</v>
      </c>
      <c r="I2987" s="153">
        <v>0.8</v>
      </c>
    </row>
    <row r="2988" spans="1:9" ht="15.75">
      <c r="A2988" s="155">
        <v>2980</v>
      </c>
      <c r="B2988" s="155" t="s">
        <v>860</v>
      </c>
      <c r="C2988" s="154">
        <v>88</v>
      </c>
      <c r="D2988" s="153">
        <v>1.25</v>
      </c>
      <c r="E2988" s="153">
        <v>1.25</v>
      </c>
      <c r="F2988" s="153">
        <v>1.25</v>
      </c>
      <c r="G2988" s="153">
        <v>1.3068181818181819</v>
      </c>
      <c r="H2988" s="153">
        <v>1.3295454545454546</v>
      </c>
      <c r="I2988" s="153">
        <v>1.3295454545454546</v>
      </c>
    </row>
    <row r="2989" spans="1:9" ht="15.75">
      <c r="A2989" s="155">
        <v>2981</v>
      </c>
      <c r="B2989" s="155" t="s">
        <v>859</v>
      </c>
      <c r="C2989" s="154">
        <v>83.333333333333329</v>
      </c>
      <c r="D2989" s="153">
        <v>0.99600000000000011</v>
      </c>
      <c r="E2989" s="153">
        <v>0.99600000000000011</v>
      </c>
      <c r="F2989" s="153">
        <v>0.99600000000000011</v>
      </c>
      <c r="G2989" s="153">
        <v>0</v>
      </c>
      <c r="H2989" s="153">
        <v>0</v>
      </c>
      <c r="I2989" s="153">
        <v>0</v>
      </c>
    </row>
    <row r="2990" spans="1:9" ht="15.75">
      <c r="A2990" s="155">
        <v>2982</v>
      </c>
      <c r="B2990" s="155" t="s">
        <v>858</v>
      </c>
      <c r="C2990" s="154">
        <v>666.7</v>
      </c>
      <c r="D2990" s="153">
        <v>0.79999999999999993</v>
      </c>
      <c r="E2990" s="153">
        <v>0.79999999999999993</v>
      </c>
      <c r="F2990" s="153">
        <v>0.79999999999999993</v>
      </c>
      <c r="G2990" s="153">
        <v>0.79999999999999993</v>
      </c>
      <c r="H2990" s="153">
        <v>0.79999999999999993</v>
      </c>
      <c r="I2990" s="153">
        <v>0</v>
      </c>
    </row>
    <row r="2991" spans="1:9" ht="15.75">
      <c r="A2991" s="155">
        <v>2983</v>
      </c>
      <c r="B2991" s="155" t="s">
        <v>857</v>
      </c>
      <c r="C2991" s="154">
        <v>300</v>
      </c>
      <c r="D2991" s="153">
        <v>0.89333333333333331</v>
      </c>
      <c r="E2991" s="153">
        <v>0.8</v>
      </c>
      <c r="F2991" s="153">
        <v>0.8</v>
      </c>
      <c r="G2991" s="153">
        <v>0.8</v>
      </c>
      <c r="H2991" s="153">
        <v>0.8</v>
      </c>
      <c r="I2991" s="153">
        <v>0</v>
      </c>
    </row>
    <row r="2992" spans="1:9" ht="15.75">
      <c r="A2992" s="155">
        <v>2984</v>
      </c>
      <c r="B2992" s="155" t="s">
        <v>856</v>
      </c>
      <c r="C2992" s="154">
        <v>411.1</v>
      </c>
      <c r="D2992" s="153">
        <v>0.79999999999999993</v>
      </c>
      <c r="E2992" s="153">
        <v>0.79999999999999993</v>
      </c>
      <c r="F2992" s="153">
        <v>0.79999999999999993</v>
      </c>
      <c r="G2992" s="153">
        <v>0.79999999999999993</v>
      </c>
      <c r="H2992" s="153">
        <v>0.79999999999999993</v>
      </c>
      <c r="I2992" s="153">
        <v>0.79999999999999993</v>
      </c>
    </row>
    <row r="2993" spans="1:9" ht="15.75">
      <c r="A2993" s="155">
        <v>2985</v>
      </c>
      <c r="B2993" s="155" t="s">
        <v>855</v>
      </c>
      <c r="C2993" s="154">
        <v>75.555555555555557</v>
      </c>
      <c r="D2993" s="153">
        <v>0.45</v>
      </c>
      <c r="E2993" s="153">
        <v>0.45</v>
      </c>
      <c r="F2993" s="153">
        <v>0.45</v>
      </c>
      <c r="G2993" s="153">
        <v>0.48970588235294116</v>
      </c>
      <c r="H2993" s="153">
        <v>0.48970588235294116</v>
      </c>
      <c r="I2993" s="153">
        <v>0.50294117647058822</v>
      </c>
    </row>
    <row r="2994" spans="1:9" ht="15.75">
      <c r="A2994" s="155">
        <v>2986</v>
      </c>
      <c r="B2994" s="155" t="s">
        <v>854</v>
      </c>
      <c r="C2994" s="154">
        <v>88.888888888888886</v>
      </c>
      <c r="D2994" s="153">
        <v>0.61875000000000002</v>
      </c>
      <c r="E2994" s="153">
        <v>0.61875000000000002</v>
      </c>
      <c r="F2994" s="153">
        <v>0.61875000000000002</v>
      </c>
      <c r="G2994" s="153">
        <v>0.61875000000000002</v>
      </c>
      <c r="H2994" s="153">
        <v>0.72</v>
      </c>
      <c r="I2994" s="153">
        <v>0.72</v>
      </c>
    </row>
    <row r="2995" spans="1:9" ht="15.75">
      <c r="A2995" s="155">
        <v>2987</v>
      </c>
      <c r="B2995" s="155" t="s">
        <v>853</v>
      </c>
      <c r="C2995" s="154">
        <v>166.7</v>
      </c>
      <c r="D2995" s="153">
        <v>0.80000000000000016</v>
      </c>
      <c r="E2995" s="153">
        <v>0.80000000000000016</v>
      </c>
      <c r="F2995" s="153">
        <v>0.80000000000000016</v>
      </c>
      <c r="G2995" s="153">
        <v>0.80000000000000016</v>
      </c>
      <c r="H2995" s="153">
        <v>0.81391721655668881</v>
      </c>
      <c r="I2995" s="153">
        <v>0</v>
      </c>
    </row>
    <row r="2996" spans="1:9" ht="15.75">
      <c r="A2996" s="155">
        <v>2988</v>
      </c>
      <c r="B2996" s="155" t="s">
        <v>852</v>
      </c>
      <c r="C2996" s="154">
        <v>127.8</v>
      </c>
      <c r="D2996" s="153">
        <v>0.79999999999999993</v>
      </c>
      <c r="E2996" s="153">
        <v>0.79999999999999993</v>
      </c>
      <c r="F2996" s="153">
        <v>0.79999999999999993</v>
      </c>
      <c r="G2996" s="153">
        <v>0.79999999999999993</v>
      </c>
      <c r="H2996" s="153">
        <v>0.79999999999999993</v>
      </c>
      <c r="I2996" s="153">
        <v>0</v>
      </c>
    </row>
    <row r="2997" spans="1:9" ht="15.75">
      <c r="A2997" s="155">
        <v>2989</v>
      </c>
      <c r="B2997" s="155" t="s">
        <v>851</v>
      </c>
      <c r="C2997" s="154">
        <v>100</v>
      </c>
      <c r="D2997" s="153">
        <v>0.06</v>
      </c>
      <c r="E2997" s="153">
        <v>0.18</v>
      </c>
      <c r="F2997" s="153">
        <v>0.18</v>
      </c>
      <c r="G2997" s="153">
        <v>0.18</v>
      </c>
      <c r="H2997" s="153">
        <v>0.18</v>
      </c>
      <c r="I2997" s="153">
        <v>0.18</v>
      </c>
    </row>
    <row r="2998" spans="1:9" ht="15.75">
      <c r="A2998" s="155">
        <v>2990</v>
      </c>
      <c r="B2998" s="155" t="s">
        <v>850</v>
      </c>
      <c r="C2998" s="154">
        <v>100</v>
      </c>
      <c r="D2998" s="153">
        <v>0.95</v>
      </c>
      <c r="E2998" s="153">
        <v>0.95</v>
      </c>
      <c r="F2998" s="153">
        <v>1.02</v>
      </c>
      <c r="G2998" s="153">
        <v>1.02</v>
      </c>
      <c r="H2998" s="153">
        <v>1.02</v>
      </c>
      <c r="I2998" s="153">
        <v>1.02</v>
      </c>
    </row>
    <row r="2999" spans="1:9" ht="15.75">
      <c r="A2999" s="155">
        <v>2991</v>
      </c>
      <c r="B2999" s="155" t="s">
        <v>849</v>
      </c>
      <c r="C2999" s="154">
        <v>100</v>
      </c>
      <c r="D2999" s="153">
        <v>0.33</v>
      </c>
      <c r="E2999" s="153">
        <v>0.33</v>
      </c>
      <c r="F2999" s="153">
        <v>0.33</v>
      </c>
      <c r="G2999" s="153">
        <v>0.33</v>
      </c>
      <c r="H2999" s="153">
        <v>0.33</v>
      </c>
      <c r="I2999" s="153">
        <v>0.33</v>
      </c>
    </row>
    <row r="3000" spans="1:9" ht="15.75">
      <c r="A3000" s="155">
        <v>2992</v>
      </c>
      <c r="B3000" s="155" t="s">
        <v>848</v>
      </c>
      <c r="C3000" s="154">
        <v>100</v>
      </c>
      <c r="D3000" s="153">
        <v>2.02</v>
      </c>
      <c r="E3000" s="153">
        <v>2.02</v>
      </c>
      <c r="F3000" s="153">
        <v>2.02</v>
      </c>
      <c r="G3000" s="153">
        <v>2.06</v>
      </c>
      <c r="H3000" s="153">
        <v>2.06</v>
      </c>
      <c r="I3000" s="153">
        <v>2.06</v>
      </c>
    </row>
    <row r="3001" spans="1:9" ht="15.75">
      <c r="A3001" s="155">
        <v>2993</v>
      </c>
      <c r="B3001" s="155" t="s">
        <v>847</v>
      </c>
      <c r="C3001" s="154">
        <v>3900</v>
      </c>
      <c r="D3001" s="153">
        <v>0.8597948717948718</v>
      </c>
      <c r="E3001" s="153">
        <v>0.8</v>
      </c>
      <c r="F3001" s="153">
        <v>0.8</v>
      </c>
      <c r="G3001" s="153">
        <v>0.8</v>
      </c>
      <c r="H3001" s="153">
        <v>0.8</v>
      </c>
      <c r="I3001" s="153">
        <v>0</v>
      </c>
    </row>
    <row r="3002" spans="1:9" ht="15.75">
      <c r="A3002" s="155">
        <v>2994</v>
      </c>
      <c r="B3002" s="155" t="s">
        <v>846</v>
      </c>
      <c r="C3002" s="154">
        <v>180</v>
      </c>
      <c r="D3002" s="153">
        <v>0.93911111111111112</v>
      </c>
      <c r="E3002" s="153">
        <v>0.9555555555555556</v>
      </c>
      <c r="F3002" s="153">
        <v>1.1982222222222223</v>
      </c>
      <c r="G3002" s="153">
        <v>1.0222222222222221</v>
      </c>
      <c r="H3002" s="153">
        <v>0.96666666666666667</v>
      </c>
      <c r="I3002" s="153">
        <v>0.8</v>
      </c>
    </row>
    <row r="3003" spans="1:9" ht="15.75">
      <c r="A3003" s="155">
        <v>2995</v>
      </c>
      <c r="B3003" s="155" t="s">
        <v>845</v>
      </c>
      <c r="C3003" s="154">
        <v>116.7</v>
      </c>
      <c r="D3003" s="153">
        <v>0.9734361610968294</v>
      </c>
      <c r="E3003" s="153">
        <v>0.79999999999999993</v>
      </c>
      <c r="F3003" s="153">
        <v>0.8123393316195372</v>
      </c>
      <c r="G3003" s="153">
        <v>0.8157669237360754</v>
      </c>
      <c r="H3003" s="153">
        <v>0.79999999999999993</v>
      </c>
      <c r="I3003" s="153">
        <v>0.92202227934875747</v>
      </c>
    </row>
    <row r="3004" spans="1:9" ht="15.75">
      <c r="A3004" s="155">
        <v>2996</v>
      </c>
      <c r="B3004" s="155" t="s">
        <v>844</v>
      </c>
      <c r="C3004" s="154">
        <v>75.555555555555557</v>
      </c>
      <c r="D3004" s="153">
        <v>0.7279411764705882</v>
      </c>
      <c r="E3004" s="153">
        <v>0.75441176470588234</v>
      </c>
      <c r="F3004" s="153">
        <v>0.75441176470588234</v>
      </c>
      <c r="G3004" s="153">
        <v>0.75441176470588234</v>
      </c>
      <c r="H3004" s="153">
        <v>0.75441176470588234</v>
      </c>
      <c r="I3004" s="153">
        <v>0</v>
      </c>
    </row>
    <row r="3005" spans="1:9" ht="15.75">
      <c r="A3005" s="155">
        <v>2997</v>
      </c>
      <c r="B3005" s="155" t="s">
        <v>843</v>
      </c>
      <c r="C3005" s="154">
        <v>2800</v>
      </c>
      <c r="D3005" s="153">
        <v>0.8</v>
      </c>
      <c r="E3005" s="153">
        <v>1.0714285714285714</v>
      </c>
      <c r="F3005" s="153">
        <v>1.0714285714285714</v>
      </c>
      <c r="G3005" s="153">
        <v>1.0071428571428571</v>
      </c>
      <c r="H3005" s="153">
        <v>1.0392857142857144</v>
      </c>
      <c r="I3005" s="153">
        <v>1.0928571428571427</v>
      </c>
    </row>
    <row r="3006" spans="1:9" ht="15.75">
      <c r="A3006" s="155">
        <v>2998</v>
      </c>
      <c r="B3006" s="155" t="s">
        <v>842</v>
      </c>
      <c r="C3006" s="154">
        <v>400</v>
      </c>
      <c r="D3006" s="153">
        <v>0.8</v>
      </c>
      <c r="E3006" s="153">
        <v>0.8</v>
      </c>
      <c r="F3006" s="153">
        <v>0.8</v>
      </c>
      <c r="G3006" s="153">
        <v>0.9486</v>
      </c>
      <c r="H3006" s="153">
        <v>0.82319999999999993</v>
      </c>
      <c r="I3006" s="153">
        <v>0</v>
      </c>
    </row>
    <row r="3007" spans="1:9" ht="15.75">
      <c r="A3007" s="155">
        <v>2999</v>
      </c>
      <c r="B3007" s="155" t="s">
        <v>841</v>
      </c>
      <c r="C3007" s="154">
        <v>105.55555555555556</v>
      </c>
      <c r="D3007" s="153">
        <v>0.96631578947368424</v>
      </c>
      <c r="E3007" s="153">
        <v>0.97578947368421054</v>
      </c>
      <c r="F3007" s="153">
        <v>0.97578947368421054</v>
      </c>
      <c r="G3007" s="153">
        <v>0.97578947368421054</v>
      </c>
      <c r="H3007" s="153">
        <v>0.97578947368421054</v>
      </c>
      <c r="I3007" s="153">
        <v>0.97578947368421054</v>
      </c>
    </row>
    <row r="3008" spans="1:9" ht="15.75">
      <c r="A3008" s="155">
        <v>3000</v>
      </c>
      <c r="B3008" s="155" t="s">
        <v>840</v>
      </c>
      <c r="C3008" s="154">
        <v>133.33000000000001</v>
      </c>
      <c r="D3008" s="153">
        <v>0.79999999999999993</v>
      </c>
      <c r="E3008" s="153">
        <v>0.79999999999999993</v>
      </c>
      <c r="F3008" s="153">
        <v>0.79999999999999993</v>
      </c>
      <c r="G3008" s="153">
        <v>0.79999999999999993</v>
      </c>
      <c r="H3008" s="153">
        <v>0.79999999999999993</v>
      </c>
      <c r="I3008" s="153">
        <v>0.79999999999999993</v>
      </c>
    </row>
    <row r="3009" spans="1:9" ht="15.75">
      <c r="A3009" s="155">
        <v>3001</v>
      </c>
      <c r="B3009" s="155" t="s">
        <v>839</v>
      </c>
      <c r="C3009" s="154">
        <v>244</v>
      </c>
      <c r="D3009" s="153">
        <v>0.79999999999999993</v>
      </c>
      <c r="E3009" s="153">
        <v>0.8065573770491804</v>
      </c>
      <c r="F3009" s="153">
        <v>0.79999999999999993</v>
      </c>
      <c r="G3009" s="153">
        <v>0.79999999999999993</v>
      </c>
      <c r="H3009" s="153">
        <v>0.79999999999999993</v>
      </c>
      <c r="I3009" s="153">
        <v>0.79999999999999993</v>
      </c>
    </row>
    <row r="3010" spans="1:9" ht="15.75">
      <c r="A3010" s="155">
        <v>3002</v>
      </c>
      <c r="B3010" s="155" t="s">
        <v>838</v>
      </c>
      <c r="C3010" s="154">
        <v>76.666666666666671</v>
      </c>
      <c r="D3010" s="153">
        <v>0.67826086956521736</v>
      </c>
      <c r="E3010" s="153">
        <v>0.69130434782608696</v>
      </c>
      <c r="F3010" s="153">
        <v>0.69130434782608696</v>
      </c>
      <c r="G3010" s="153">
        <v>0.69130434782608696</v>
      </c>
      <c r="H3010" s="153">
        <v>0.69130434782608696</v>
      </c>
      <c r="I3010" s="153">
        <v>0.71739130434782605</v>
      </c>
    </row>
    <row r="3011" spans="1:9" ht="15.75">
      <c r="A3011" s="155">
        <v>3003</v>
      </c>
      <c r="B3011" s="155" t="s">
        <v>837</v>
      </c>
      <c r="C3011" s="154">
        <v>88.888888888888886</v>
      </c>
      <c r="D3011" s="153">
        <v>0.10125000000000001</v>
      </c>
      <c r="E3011" s="153">
        <v>0</v>
      </c>
      <c r="F3011" s="153">
        <v>0.13500000000000001</v>
      </c>
      <c r="G3011" s="153">
        <v>0.13500000000000001</v>
      </c>
      <c r="H3011" s="153">
        <v>0.13500000000000001</v>
      </c>
      <c r="I3011" s="153">
        <v>0</v>
      </c>
    </row>
    <row r="3012" spans="1:9" ht="15.75">
      <c r="A3012" s="155">
        <v>3004</v>
      </c>
      <c r="B3012" s="155" t="s">
        <v>836</v>
      </c>
      <c r="C3012" s="154">
        <v>611.11</v>
      </c>
      <c r="D3012" s="153">
        <v>0.50976092683804874</v>
      </c>
      <c r="E3012" s="153">
        <v>0.53627006594557447</v>
      </c>
      <c r="F3012" s="153">
        <v>0.79999999999999993</v>
      </c>
      <c r="G3012" s="153">
        <v>0.79999999999999993</v>
      </c>
      <c r="H3012" s="153">
        <v>0.79999999999999993</v>
      </c>
      <c r="I3012" s="153">
        <v>0</v>
      </c>
    </row>
    <row r="3013" spans="1:9" ht="15.75">
      <c r="A3013" s="155">
        <v>3005</v>
      </c>
      <c r="B3013" s="155" t="s">
        <v>835</v>
      </c>
      <c r="C3013" s="154">
        <v>85.555555555555557</v>
      </c>
      <c r="D3013" s="153">
        <v>0.46753246753246752</v>
      </c>
      <c r="E3013" s="153">
        <v>0.46753246753246752</v>
      </c>
      <c r="F3013" s="153">
        <v>0.46753246753246752</v>
      </c>
      <c r="G3013" s="153">
        <v>0.46753246753246752</v>
      </c>
      <c r="H3013" s="153">
        <v>0.46753246753246752</v>
      </c>
      <c r="I3013" s="153">
        <v>0.46753246753246752</v>
      </c>
    </row>
    <row r="3014" spans="1:9" ht="15.75">
      <c r="A3014" s="155">
        <v>3006</v>
      </c>
      <c r="B3014" s="155" t="s">
        <v>834</v>
      </c>
      <c r="C3014" s="154">
        <v>950</v>
      </c>
      <c r="D3014" s="153">
        <v>1.0768421052631578</v>
      </c>
      <c r="E3014" s="153">
        <v>0.97894736842105268</v>
      </c>
      <c r="F3014" s="153">
        <v>1.0736842105263158</v>
      </c>
      <c r="G3014" s="153">
        <v>1.1216842105263156</v>
      </c>
      <c r="H3014" s="153">
        <v>1.0825263157894738</v>
      </c>
      <c r="I3014" s="153">
        <v>1.0945263157894736</v>
      </c>
    </row>
    <row r="3015" spans="1:9" ht="15.75">
      <c r="A3015" s="155">
        <v>3007</v>
      </c>
      <c r="B3015" s="155" t="s">
        <v>833</v>
      </c>
      <c r="C3015" s="154">
        <v>212.22</v>
      </c>
      <c r="D3015" s="153">
        <v>0.8</v>
      </c>
      <c r="E3015" s="153">
        <v>0.8</v>
      </c>
      <c r="F3015" s="153">
        <v>0.8</v>
      </c>
      <c r="G3015" s="153">
        <v>0.8</v>
      </c>
      <c r="H3015" s="153">
        <v>0.8</v>
      </c>
      <c r="I3015" s="153">
        <v>0</v>
      </c>
    </row>
    <row r="3016" spans="1:9" ht="15.75">
      <c r="A3016" s="155">
        <v>3008</v>
      </c>
      <c r="B3016" s="155" t="s">
        <v>832</v>
      </c>
      <c r="C3016" s="154">
        <v>95</v>
      </c>
      <c r="D3016" s="153">
        <v>1.0947368421052632</v>
      </c>
      <c r="E3016" s="153">
        <v>1.0947368421052632</v>
      </c>
      <c r="F3016" s="153">
        <v>0.69473684210526321</v>
      </c>
      <c r="G3016" s="153">
        <v>0.69473684210526321</v>
      </c>
      <c r="H3016" s="153">
        <v>0.69473684210526321</v>
      </c>
      <c r="I3016" s="153">
        <v>0.72631578947368425</v>
      </c>
    </row>
    <row r="3017" spans="1:9" ht="15.75">
      <c r="A3017" s="155">
        <v>3009</v>
      </c>
      <c r="B3017" s="155" t="s">
        <v>831</v>
      </c>
      <c r="C3017" s="154">
        <v>72.22</v>
      </c>
      <c r="D3017" s="153">
        <v>0.47078371642204375</v>
      </c>
      <c r="E3017" s="153">
        <v>0.59540293547493772</v>
      </c>
      <c r="F3017" s="153">
        <v>0.59540293547493772</v>
      </c>
      <c r="G3017" s="153">
        <v>0.59540293547493772</v>
      </c>
      <c r="H3017" s="153">
        <v>0.59540293547493772</v>
      </c>
      <c r="I3017" s="153">
        <v>0.59540293547493772</v>
      </c>
    </row>
    <row r="3018" spans="1:9" ht="15.75">
      <c r="A3018" s="155">
        <v>3010</v>
      </c>
      <c r="B3018" s="155" t="s">
        <v>830</v>
      </c>
      <c r="C3018" s="154">
        <v>562.22</v>
      </c>
      <c r="D3018" s="153">
        <v>1.0671978940628224</v>
      </c>
      <c r="E3018" s="153">
        <v>1.1845896624097327</v>
      </c>
      <c r="F3018" s="153">
        <v>1.2272775781722456</v>
      </c>
      <c r="G3018" s="153">
        <v>1.2272775781722456</v>
      </c>
      <c r="H3018" s="153">
        <v>1.2486215360535022</v>
      </c>
      <c r="I3018" s="153">
        <v>1.2592935149941304</v>
      </c>
    </row>
    <row r="3019" spans="1:9" ht="15.75">
      <c r="A3019" s="155">
        <v>3011</v>
      </c>
      <c r="B3019" s="155" t="s">
        <v>829</v>
      </c>
      <c r="C3019" s="154">
        <v>422.22</v>
      </c>
      <c r="D3019" s="153">
        <v>0.79999999999999993</v>
      </c>
      <c r="E3019" s="153">
        <v>0.79999999999999993</v>
      </c>
      <c r="F3019" s="153">
        <v>0.79999999999999993</v>
      </c>
      <c r="G3019" s="153">
        <v>0.79999999999999993</v>
      </c>
      <c r="H3019" s="153">
        <v>0.79999999999999993</v>
      </c>
      <c r="I3019" s="153">
        <v>0</v>
      </c>
    </row>
    <row r="3020" spans="1:9" ht="15.75">
      <c r="A3020" s="155">
        <v>3012</v>
      </c>
      <c r="B3020" s="155" t="s">
        <v>828</v>
      </c>
      <c r="C3020" s="154">
        <v>166.67</v>
      </c>
      <c r="D3020" s="153">
        <v>0.80000000000000016</v>
      </c>
      <c r="E3020" s="153">
        <v>0.80000000000000016</v>
      </c>
      <c r="F3020" s="153">
        <v>0.80000000000000016</v>
      </c>
      <c r="G3020" s="153">
        <v>0.8639827203455932</v>
      </c>
      <c r="H3020" s="153">
        <v>0.80000000000000016</v>
      </c>
      <c r="I3020" s="153">
        <v>0</v>
      </c>
    </row>
    <row r="3021" spans="1:9" ht="15.75">
      <c r="A3021" s="155">
        <v>3013</v>
      </c>
      <c r="B3021" s="155" t="s">
        <v>827</v>
      </c>
      <c r="C3021" s="154">
        <v>398.17</v>
      </c>
      <c r="D3021" s="153">
        <v>0.79999999999999993</v>
      </c>
      <c r="E3021" s="153">
        <v>0.79999999999999993</v>
      </c>
      <c r="F3021" s="153">
        <v>0.79999999999999993</v>
      </c>
      <c r="G3021" s="153">
        <v>0.79999999999999993</v>
      </c>
      <c r="H3021" s="153">
        <v>0.79999999999999993</v>
      </c>
      <c r="I3021" s="153">
        <v>0</v>
      </c>
    </row>
    <row r="3022" spans="1:9" ht="15.75">
      <c r="A3022" s="155">
        <v>3014</v>
      </c>
      <c r="B3022" s="155" t="s">
        <v>826</v>
      </c>
      <c r="C3022" s="154">
        <v>422.22</v>
      </c>
      <c r="D3022" s="153">
        <v>0.79999999999999993</v>
      </c>
      <c r="E3022" s="153">
        <v>0.79999999999999993</v>
      </c>
      <c r="F3022" s="153">
        <v>0.79999999999999993</v>
      </c>
      <c r="G3022" s="153">
        <v>0.79999999999999993</v>
      </c>
      <c r="H3022" s="153">
        <v>0.79999999999999993</v>
      </c>
      <c r="I3022" s="153">
        <v>0.79999999999999993</v>
      </c>
    </row>
    <row r="3023" spans="1:9" ht="15.75">
      <c r="A3023" s="155">
        <v>3015</v>
      </c>
      <c r="B3023" s="155" t="s">
        <v>825</v>
      </c>
      <c r="C3023" s="154">
        <v>352.22</v>
      </c>
      <c r="D3023" s="153">
        <v>0.79999999999999993</v>
      </c>
      <c r="E3023" s="153">
        <v>0.79999999999999993</v>
      </c>
      <c r="F3023" s="153">
        <v>0.79999999999999993</v>
      </c>
      <c r="G3023" s="153">
        <v>0.79999999999999993</v>
      </c>
      <c r="H3023" s="153">
        <v>0.79999999999999993</v>
      </c>
      <c r="I3023" s="153">
        <v>0.79999999999999993</v>
      </c>
    </row>
    <row r="3024" spans="1:9" ht="15.75">
      <c r="A3024" s="155">
        <v>3016</v>
      </c>
      <c r="B3024" s="155" t="s">
        <v>824</v>
      </c>
      <c r="C3024" s="154">
        <v>200</v>
      </c>
      <c r="D3024" s="153">
        <v>0.8</v>
      </c>
      <c r="E3024" s="153">
        <v>0.8</v>
      </c>
      <c r="F3024" s="153">
        <v>0.90040000000000009</v>
      </c>
      <c r="G3024" s="153">
        <v>0.8</v>
      </c>
      <c r="H3024" s="153">
        <v>0.91599999999999993</v>
      </c>
      <c r="I3024" s="153">
        <v>0</v>
      </c>
    </row>
    <row r="3025" spans="1:9" ht="15.75">
      <c r="A3025" s="155">
        <v>3017</v>
      </c>
      <c r="B3025" s="155" t="s">
        <v>823</v>
      </c>
      <c r="C3025" s="154">
        <v>88.89</v>
      </c>
      <c r="D3025" s="153">
        <v>0.60749240634492063</v>
      </c>
      <c r="E3025" s="153">
        <v>0.62999212509843627</v>
      </c>
      <c r="F3025" s="153">
        <v>0.62999212509843627</v>
      </c>
      <c r="G3025" s="153">
        <v>0.62999212509843627</v>
      </c>
      <c r="H3025" s="153">
        <v>0.62999212509843627</v>
      </c>
      <c r="I3025" s="153">
        <v>0.62999212509843627</v>
      </c>
    </row>
    <row r="3026" spans="1:9" ht="15.75">
      <c r="A3026" s="155">
        <v>3018</v>
      </c>
      <c r="B3026" s="155" t="s">
        <v>822</v>
      </c>
      <c r="C3026" s="154">
        <v>88.89</v>
      </c>
      <c r="D3026" s="153">
        <v>0.15749803127460907</v>
      </c>
      <c r="E3026" s="153">
        <v>0.15749803127460907</v>
      </c>
      <c r="F3026" s="153">
        <v>0.15749803127460907</v>
      </c>
      <c r="G3026" s="153">
        <v>0.29249634379570255</v>
      </c>
      <c r="H3026" s="153">
        <v>0.29249634379570255</v>
      </c>
      <c r="I3026" s="153">
        <v>0</v>
      </c>
    </row>
    <row r="3027" spans="1:9" ht="15.75">
      <c r="A3027" s="155">
        <v>3019</v>
      </c>
      <c r="B3027" s="155" t="s">
        <v>821</v>
      </c>
      <c r="C3027" s="154">
        <v>85.56</v>
      </c>
      <c r="D3027" s="153">
        <v>0.77138849929873776</v>
      </c>
      <c r="E3027" s="153">
        <v>0.81813931743805512</v>
      </c>
      <c r="F3027" s="153">
        <v>0.81813931743805512</v>
      </c>
      <c r="G3027" s="153">
        <v>0.81813931743805512</v>
      </c>
      <c r="H3027" s="153">
        <v>0.81813931743805512</v>
      </c>
      <c r="I3027" s="153">
        <v>0.95839177185600744</v>
      </c>
    </row>
    <row r="3028" spans="1:9" ht="15.75">
      <c r="A3028" s="155">
        <v>3020</v>
      </c>
      <c r="B3028" s="155" t="s">
        <v>820</v>
      </c>
      <c r="C3028" s="154">
        <v>470</v>
      </c>
      <c r="D3028" s="153">
        <v>0.93753191489361698</v>
      </c>
      <c r="E3028" s="153">
        <v>0.91965957446808511</v>
      </c>
      <c r="F3028" s="153">
        <v>0.92731914893617018</v>
      </c>
      <c r="G3028" s="153">
        <v>0.92170212765957449</v>
      </c>
      <c r="H3028" s="153">
        <v>0.94621276595744686</v>
      </c>
      <c r="I3028" s="153">
        <v>0</v>
      </c>
    </row>
    <row r="3029" spans="1:9" ht="15.75">
      <c r="A3029" s="155">
        <v>3021</v>
      </c>
      <c r="B3029" s="155" t="s">
        <v>819</v>
      </c>
      <c r="C3029" s="154">
        <v>533.33000000000004</v>
      </c>
      <c r="D3029" s="153">
        <v>0.79999999999999993</v>
      </c>
      <c r="E3029" s="153">
        <v>0.79999999999999993</v>
      </c>
      <c r="F3029" s="153">
        <v>0.79999999999999993</v>
      </c>
      <c r="G3029" s="153">
        <v>0.79999999999999993</v>
      </c>
      <c r="H3029" s="153">
        <v>0.79999999999999993</v>
      </c>
      <c r="I3029" s="153">
        <v>0</v>
      </c>
    </row>
    <row r="3030" spans="1:9" ht="15.75">
      <c r="A3030" s="155">
        <v>3022</v>
      </c>
      <c r="B3030" s="155" t="s">
        <v>818</v>
      </c>
      <c r="C3030" s="154">
        <v>121.11</v>
      </c>
      <c r="D3030" s="153">
        <v>0.8</v>
      </c>
      <c r="E3030" s="153">
        <v>0.8</v>
      </c>
      <c r="F3030" s="153">
        <v>0.8</v>
      </c>
      <c r="G3030" s="153">
        <v>0.8</v>
      </c>
      <c r="H3030" s="153">
        <v>0.8</v>
      </c>
      <c r="I3030" s="153">
        <v>0</v>
      </c>
    </row>
    <row r="3031" spans="1:9" ht="15.75">
      <c r="A3031" s="155">
        <v>3023</v>
      </c>
      <c r="B3031" s="155" t="s">
        <v>817</v>
      </c>
      <c r="C3031" s="154">
        <v>333.33</v>
      </c>
      <c r="D3031" s="153">
        <v>0.88200882008820092</v>
      </c>
      <c r="E3031" s="153">
        <v>0.8</v>
      </c>
      <c r="F3031" s="153">
        <v>0.8</v>
      </c>
      <c r="G3031" s="153">
        <v>0.8</v>
      </c>
      <c r="H3031" s="153">
        <v>0.8</v>
      </c>
      <c r="I3031" s="153">
        <v>0.8</v>
      </c>
    </row>
    <row r="3032" spans="1:9" ht="15.75">
      <c r="A3032" s="155">
        <v>3024</v>
      </c>
      <c r="B3032" s="155" t="s">
        <v>816</v>
      </c>
      <c r="C3032" s="154">
        <v>888.89</v>
      </c>
      <c r="D3032" s="153">
        <v>0.79999999999999993</v>
      </c>
      <c r="E3032" s="153">
        <v>0.79999999999999993</v>
      </c>
      <c r="F3032" s="153">
        <v>0.79999999999999993</v>
      </c>
      <c r="G3032" s="153">
        <v>0.79999999999999993</v>
      </c>
      <c r="H3032" s="153">
        <v>0.79999999999999993</v>
      </c>
      <c r="I3032" s="153">
        <v>0.79999999999999993</v>
      </c>
    </row>
    <row r="3033" spans="1:9" ht="15.75">
      <c r="A3033" s="155">
        <v>3025</v>
      </c>
      <c r="B3033" s="155" t="s">
        <v>815</v>
      </c>
      <c r="C3033" s="154">
        <v>333.33</v>
      </c>
      <c r="D3033" s="153">
        <v>0.8</v>
      </c>
      <c r="E3033" s="153">
        <v>0.8</v>
      </c>
      <c r="F3033" s="153">
        <v>0.8</v>
      </c>
      <c r="G3033" s="153">
        <v>0.8</v>
      </c>
      <c r="H3033" s="153">
        <v>0.8</v>
      </c>
      <c r="I3033" s="153">
        <v>0</v>
      </c>
    </row>
    <row r="3034" spans="1:9" ht="15.75">
      <c r="A3034" s="155">
        <v>3026</v>
      </c>
      <c r="B3034" s="155" t="s">
        <v>814</v>
      </c>
      <c r="C3034" s="154">
        <v>80</v>
      </c>
      <c r="D3034" s="153">
        <v>0.65</v>
      </c>
      <c r="E3034" s="153">
        <v>0.65</v>
      </c>
      <c r="F3034" s="153">
        <v>0.67500000000000004</v>
      </c>
      <c r="G3034" s="153">
        <v>0.67500000000000004</v>
      </c>
      <c r="H3034" s="153">
        <v>0.7</v>
      </c>
      <c r="I3034" s="153">
        <v>0.7</v>
      </c>
    </row>
    <row r="3035" spans="1:9" ht="15.75">
      <c r="A3035" s="155">
        <v>3027</v>
      </c>
      <c r="B3035" s="155" t="s">
        <v>813</v>
      </c>
      <c r="C3035" s="154">
        <v>311.11</v>
      </c>
      <c r="D3035" s="153">
        <v>0.79999999999999993</v>
      </c>
      <c r="E3035" s="153">
        <v>0.79999999999999993</v>
      </c>
      <c r="F3035" s="153">
        <v>0.90797467133811194</v>
      </c>
      <c r="G3035" s="153">
        <v>1.0969753463405225</v>
      </c>
      <c r="H3035" s="153">
        <v>1.0807752884831732</v>
      </c>
      <c r="I3035" s="153">
        <v>0</v>
      </c>
    </row>
    <row r="3036" spans="1:9" ht="15.75">
      <c r="A3036" s="155">
        <v>3028</v>
      </c>
      <c r="B3036" s="155" t="s">
        <v>812</v>
      </c>
      <c r="C3036" s="154">
        <v>88.89</v>
      </c>
      <c r="D3036" s="153">
        <v>0.26999662504218697</v>
      </c>
      <c r="E3036" s="153">
        <v>0.26999662504218697</v>
      </c>
      <c r="F3036" s="153">
        <v>0.26999662504218697</v>
      </c>
      <c r="G3036" s="153">
        <v>0.26999662504218697</v>
      </c>
      <c r="H3036" s="153">
        <v>0.26999662504218697</v>
      </c>
      <c r="I3036" s="153">
        <v>0.26999662504218697</v>
      </c>
    </row>
    <row r="3037" spans="1:9" ht="15.75">
      <c r="A3037" s="155">
        <v>3029</v>
      </c>
      <c r="B3037" s="155" t="s">
        <v>811</v>
      </c>
      <c r="C3037" s="154">
        <v>355.56</v>
      </c>
      <c r="D3037" s="153">
        <v>0.79999999999999993</v>
      </c>
      <c r="E3037" s="153">
        <v>0.79999999999999993</v>
      </c>
      <c r="F3037" s="153">
        <v>0.79999999999999993</v>
      </c>
      <c r="G3037" s="153">
        <v>0.79999999999999993</v>
      </c>
      <c r="H3037" s="153">
        <v>0.79999999999999993</v>
      </c>
      <c r="I3037" s="153">
        <v>0</v>
      </c>
    </row>
    <row r="3038" spans="1:9" ht="15.75">
      <c r="A3038" s="155">
        <v>3030</v>
      </c>
      <c r="B3038" s="155" t="s">
        <v>810</v>
      </c>
      <c r="C3038" s="154">
        <v>90</v>
      </c>
      <c r="D3038" s="153">
        <v>1.1111111111111112E-2</v>
      </c>
      <c r="E3038" s="153">
        <v>1.1111111111111112E-2</v>
      </c>
      <c r="F3038" s="153">
        <v>1.1111111111111112E-2</v>
      </c>
      <c r="G3038" s="153">
        <v>1.1111111111111112E-2</v>
      </c>
      <c r="H3038" s="153">
        <v>1.1111111111111112E-2</v>
      </c>
      <c r="I3038" s="153">
        <v>1.1111111111111112E-2</v>
      </c>
    </row>
    <row r="3039" spans="1:9" ht="15.75">
      <c r="A3039" s="155">
        <v>3031</v>
      </c>
      <c r="B3039" s="155" t="s">
        <v>809</v>
      </c>
      <c r="C3039" s="154">
        <v>900</v>
      </c>
      <c r="D3039" s="153">
        <v>0.8</v>
      </c>
      <c r="E3039" s="153">
        <v>0.8</v>
      </c>
      <c r="F3039" s="153">
        <v>0.8</v>
      </c>
      <c r="G3039" s="153">
        <v>0.8</v>
      </c>
      <c r="H3039" s="153">
        <v>0.8</v>
      </c>
      <c r="I3039" s="153">
        <v>0.8</v>
      </c>
    </row>
    <row r="3040" spans="1:9" ht="15.75">
      <c r="A3040" s="155">
        <v>3032</v>
      </c>
      <c r="B3040" s="155" t="s">
        <v>808</v>
      </c>
      <c r="C3040" s="154">
        <v>104.34</v>
      </c>
      <c r="D3040" s="153">
        <v>0.39294613762698866</v>
      </c>
      <c r="E3040" s="153">
        <v>0.39294613762698866</v>
      </c>
      <c r="F3040" s="153">
        <v>0.39294613762698866</v>
      </c>
      <c r="G3040" s="153">
        <v>0.39294613762698866</v>
      </c>
      <c r="H3040" s="153">
        <v>0.39294613762698866</v>
      </c>
      <c r="I3040" s="153">
        <v>0</v>
      </c>
    </row>
    <row r="3041" spans="1:9" ht="15.75">
      <c r="A3041" s="155">
        <v>3033</v>
      </c>
      <c r="B3041" s="155" t="s">
        <v>807</v>
      </c>
      <c r="C3041" s="154">
        <v>85.56</v>
      </c>
      <c r="D3041" s="153">
        <v>1.2155212716222534</v>
      </c>
      <c r="E3041" s="153">
        <v>1.2155212716222534</v>
      </c>
      <c r="F3041" s="153">
        <v>1.2155212716222534</v>
      </c>
      <c r="G3041" s="153">
        <v>1.2155212716222534</v>
      </c>
      <c r="H3041" s="153">
        <v>1.2155212716222534</v>
      </c>
      <c r="I3041" s="153">
        <v>1.2155212716222534</v>
      </c>
    </row>
    <row r="3042" spans="1:9" ht="15.75">
      <c r="A3042" s="155">
        <v>3034</v>
      </c>
      <c r="B3042" s="155" t="s">
        <v>806</v>
      </c>
      <c r="C3042" s="154">
        <v>555.55999999999995</v>
      </c>
      <c r="D3042" s="153">
        <v>0.8</v>
      </c>
      <c r="E3042" s="153">
        <v>0.8</v>
      </c>
      <c r="F3042" s="153">
        <v>0.8</v>
      </c>
      <c r="G3042" s="153">
        <v>0.81359349125207003</v>
      </c>
      <c r="H3042" s="153">
        <v>0.80668154654762769</v>
      </c>
      <c r="I3042" s="153">
        <v>0</v>
      </c>
    </row>
    <row r="3043" spans="1:9" ht="15.75">
      <c r="A3043" s="155">
        <v>3035</v>
      </c>
      <c r="B3043" s="155" t="s">
        <v>805</v>
      </c>
      <c r="C3043" s="154">
        <v>388.89</v>
      </c>
      <c r="D3043" s="153">
        <v>0.94484301473424359</v>
      </c>
      <c r="E3043" s="153">
        <v>0.94422587364036104</v>
      </c>
      <c r="F3043" s="153">
        <v>0.8</v>
      </c>
      <c r="G3043" s="153">
        <v>0.8</v>
      </c>
      <c r="H3043" s="153">
        <v>0.8</v>
      </c>
      <c r="I3043" s="153">
        <v>0.8</v>
      </c>
    </row>
    <row r="3044" spans="1:9" ht="15.75">
      <c r="A3044" s="155">
        <v>3036</v>
      </c>
      <c r="B3044" s="155" t="s">
        <v>804</v>
      </c>
      <c r="C3044" s="154">
        <v>180</v>
      </c>
      <c r="D3044" s="153">
        <v>0.8</v>
      </c>
      <c r="E3044" s="153">
        <v>0.8</v>
      </c>
      <c r="F3044" s="153">
        <v>0.8</v>
      </c>
      <c r="G3044" s="153">
        <v>0.8</v>
      </c>
      <c r="H3044" s="153">
        <v>0.8</v>
      </c>
      <c r="I3044" s="153">
        <v>0</v>
      </c>
    </row>
    <row r="3045" spans="1:9" ht="15.75">
      <c r="A3045" s="155">
        <v>3037</v>
      </c>
      <c r="B3045" s="155" t="s">
        <v>803</v>
      </c>
      <c r="C3045" s="154">
        <v>675</v>
      </c>
      <c r="D3045" s="153">
        <v>0.75377777777777777</v>
      </c>
      <c r="E3045" s="153">
        <v>0.89848888888888889</v>
      </c>
      <c r="F3045" s="153">
        <v>0.86115555555555556</v>
      </c>
      <c r="G3045" s="153">
        <v>0.68728888888888895</v>
      </c>
      <c r="H3045" s="153">
        <v>0.79822222222222217</v>
      </c>
      <c r="I3045" s="153">
        <v>0</v>
      </c>
    </row>
    <row r="3046" spans="1:9" ht="15.75">
      <c r="A3046" s="155">
        <v>3038</v>
      </c>
      <c r="B3046" s="155" t="s">
        <v>802</v>
      </c>
      <c r="C3046" s="154">
        <v>133.33000000000001</v>
      </c>
      <c r="D3046" s="153">
        <v>0.79999999999999993</v>
      </c>
      <c r="E3046" s="153">
        <v>0.79999999999999993</v>
      </c>
      <c r="F3046" s="153">
        <v>0.79999999999999993</v>
      </c>
      <c r="G3046" s="153">
        <v>0.79999999999999993</v>
      </c>
      <c r="H3046" s="153">
        <v>0.79999999999999993</v>
      </c>
      <c r="I3046" s="153">
        <v>0.79999999999999993</v>
      </c>
    </row>
    <row r="3047" spans="1:9" ht="15.75">
      <c r="A3047" s="155">
        <v>3039</v>
      </c>
      <c r="B3047" s="155" t="s">
        <v>801</v>
      </c>
      <c r="C3047" s="154">
        <v>222.22</v>
      </c>
      <c r="D3047" s="153">
        <v>0.4</v>
      </c>
      <c r="E3047" s="153">
        <v>0.4107641076410764</v>
      </c>
      <c r="F3047" s="153">
        <v>0.42840428404284042</v>
      </c>
      <c r="G3047" s="153">
        <v>0.41256412564125644</v>
      </c>
      <c r="H3047" s="153">
        <v>0.47160471604716048</v>
      </c>
      <c r="I3047" s="153">
        <v>0</v>
      </c>
    </row>
    <row r="3048" spans="1:9" ht="15.75">
      <c r="A3048" s="155">
        <v>3040</v>
      </c>
      <c r="B3048" s="155" t="s">
        <v>800</v>
      </c>
      <c r="C3048" s="154">
        <v>77.78</v>
      </c>
      <c r="D3048" s="153">
        <v>0.97711493957315498</v>
      </c>
      <c r="E3048" s="153">
        <v>0.97711493957315498</v>
      </c>
      <c r="F3048" s="153">
        <v>0.97711493957315498</v>
      </c>
      <c r="G3048" s="153">
        <v>0.97711493957315498</v>
      </c>
      <c r="H3048" s="153">
        <v>0.97711493957315498</v>
      </c>
      <c r="I3048" s="153">
        <v>0.97711493957315498</v>
      </c>
    </row>
    <row r="3049" spans="1:9" ht="15.75">
      <c r="A3049" s="155">
        <v>3041</v>
      </c>
      <c r="B3049" s="155" t="s">
        <v>799</v>
      </c>
      <c r="C3049" s="154">
        <v>280</v>
      </c>
      <c r="D3049" s="153">
        <v>0.8</v>
      </c>
      <c r="E3049" s="153">
        <v>0.8</v>
      </c>
      <c r="F3049" s="153">
        <v>0.8</v>
      </c>
      <c r="G3049" s="153">
        <v>0.8</v>
      </c>
      <c r="H3049" s="153">
        <v>0.8</v>
      </c>
      <c r="I3049" s="153">
        <v>0.8</v>
      </c>
    </row>
    <row r="3050" spans="1:9" ht="15.75">
      <c r="A3050" s="155">
        <v>3042</v>
      </c>
      <c r="B3050" s="155" t="s">
        <v>798</v>
      </c>
      <c r="C3050" s="154">
        <v>388.89</v>
      </c>
      <c r="D3050" s="153">
        <v>0.8</v>
      </c>
      <c r="E3050" s="153">
        <v>0.8</v>
      </c>
      <c r="F3050" s="153">
        <v>0.8</v>
      </c>
      <c r="G3050" s="153">
        <v>0.8</v>
      </c>
      <c r="H3050" s="153">
        <v>0.8</v>
      </c>
      <c r="I3050" s="153">
        <v>0.8</v>
      </c>
    </row>
    <row r="3051" spans="1:9" ht="15.75">
      <c r="A3051" s="155">
        <v>3043</v>
      </c>
      <c r="B3051" s="155" t="s">
        <v>797</v>
      </c>
      <c r="C3051" s="154">
        <v>800</v>
      </c>
      <c r="D3051" s="153">
        <v>0</v>
      </c>
      <c r="E3051" s="153">
        <v>0</v>
      </c>
      <c r="F3051" s="153">
        <v>0</v>
      </c>
      <c r="G3051" s="153">
        <v>0</v>
      </c>
      <c r="H3051" s="153">
        <v>0.8</v>
      </c>
      <c r="I3051" s="153">
        <v>0</v>
      </c>
    </row>
    <row r="3052" spans="1:9" ht="15.75">
      <c r="A3052" s="155">
        <v>3044</v>
      </c>
      <c r="B3052" s="155" t="s">
        <v>795</v>
      </c>
      <c r="C3052" s="154">
        <v>277.77999999999997</v>
      </c>
      <c r="D3052" s="153">
        <v>0.8</v>
      </c>
      <c r="E3052" s="153">
        <v>0.8</v>
      </c>
      <c r="F3052" s="153">
        <v>0.8</v>
      </c>
      <c r="G3052" s="153">
        <v>0.8</v>
      </c>
      <c r="H3052" s="153">
        <v>0.8</v>
      </c>
      <c r="I3052" s="153">
        <v>0</v>
      </c>
    </row>
    <row r="3053" spans="1:9" ht="15.75">
      <c r="A3053" s="155">
        <v>3045</v>
      </c>
      <c r="B3053" s="155" t="s">
        <v>794</v>
      </c>
      <c r="C3053" s="154">
        <v>311.11</v>
      </c>
      <c r="D3053" s="153">
        <v>0.79999999999999993</v>
      </c>
      <c r="E3053" s="153">
        <v>0.79999999999999993</v>
      </c>
      <c r="F3053" s="153">
        <v>0.79999999999999993</v>
      </c>
      <c r="G3053" s="153">
        <v>0.79999999999999993</v>
      </c>
      <c r="H3053" s="153">
        <v>0.79999999999999993</v>
      </c>
      <c r="I3053" s="153">
        <v>0</v>
      </c>
    </row>
    <row r="3054" spans="1:9" ht="15.75">
      <c r="A3054" s="155">
        <v>3046</v>
      </c>
      <c r="B3054" s="155" t="s">
        <v>793</v>
      </c>
      <c r="C3054" s="154">
        <v>388.89</v>
      </c>
      <c r="D3054" s="153">
        <v>0.8</v>
      </c>
      <c r="E3054" s="153">
        <v>0.8</v>
      </c>
      <c r="F3054" s="153">
        <v>0.8</v>
      </c>
      <c r="G3054" s="153">
        <v>0.8</v>
      </c>
      <c r="H3054" s="153">
        <v>0.8</v>
      </c>
      <c r="I3054" s="153">
        <v>0</v>
      </c>
    </row>
    <row r="3055" spans="1:9" ht="15.75">
      <c r="A3055" s="155">
        <v>3047</v>
      </c>
      <c r="B3055" s="155" t="s">
        <v>792</v>
      </c>
      <c r="C3055" s="154">
        <v>155.56</v>
      </c>
      <c r="D3055" s="153">
        <v>0.79999999999999993</v>
      </c>
      <c r="E3055" s="153">
        <v>0.79999999999999993</v>
      </c>
      <c r="F3055" s="153">
        <v>0.79999999999999993</v>
      </c>
      <c r="G3055" s="153">
        <v>0.79999999999999993</v>
      </c>
      <c r="H3055" s="153">
        <v>0.79999999999999993</v>
      </c>
      <c r="I3055" s="153">
        <v>0.79999999999999993</v>
      </c>
    </row>
    <row r="3056" spans="1:9" ht="15.75">
      <c r="A3056" s="155">
        <v>3048</v>
      </c>
      <c r="B3056" s="155" t="s">
        <v>791</v>
      </c>
      <c r="C3056" s="154">
        <v>116.67</v>
      </c>
      <c r="D3056" s="153">
        <v>0.79999999999999993</v>
      </c>
      <c r="E3056" s="153">
        <v>0.79999999999999993</v>
      </c>
      <c r="F3056" s="153">
        <v>0.79999999999999993</v>
      </c>
      <c r="G3056" s="153">
        <v>0.79999999999999993</v>
      </c>
      <c r="H3056" s="153">
        <v>0.79999999999999993</v>
      </c>
      <c r="I3056" s="153">
        <v>0</v>
      </c>
    </row>
    <row r="3057" spans="1:9" ht="15.75">
      <c r="A3057" s="155">
        <v>3049</v>
      </c>
      <c r="B3057" s="155" t="s">
        <v>790</v>
      </c>
      <c r="C3057" s="154">
        <v>444.44</v>
      </c>
      <c r="D3057" s="153">
        <v>0.8</v>
      </c>
      <c r="E3057" s="153">
        <v>0.8</v>
      </c>
      <c r="F3057" s="153">
        <v>0.8</v>
      </c>
      <c r="G3057" s="153">
        <v>0.8</v>
      </c>
      <c r="H3057" s="153">
        <v>0.8</v>
      </c>
      <c r="I3057" s="153">
        <v>0.8</v>
      </c>
    </row>
    <row r="3058" spans="1:9" ht="15.75">
      <c r="A3058" s="155">
        <v>3050</v>
      </c>
      <c r="B3058" s="155" t="s">
        <v>789</v>
      </c>
      <c r="C3058" s="154">
        <v>444.44</v>
      </c>
      <c r="D3058" s="153">
        <v>0.8</v>
      </c>
      <c r="E3058" s="153">
        <v>0.8</v>
      </c>
      <c r="F3058" s="153">
        <v>0.8</v>
      </c>
      <c r="G3058" s="153">
        <v>0.8</v>
      </c>
      <c r="H3058" s="153">
        <v>0.8</v>
      </c>
      <c r="I3058" s="153">
        <v>0.8</v>
      </c>
    </row>
    <row r="3059" spans="1:9" ht="15.75">
      <c r="A3059" s="155">
        <v>3051</v>
      </c>
      <c r="B3059" s="155" t="s">
        <v>788</v>
      </c>
      <c r="C3059" s="154">
        <v>300</v>
      </c>
      <c r="D3059" s="153">
        <v>0.8</v>
      </c>
      <c r="E3059" s="153">
        <v>0.8</v>
      </c>
      <c r="F3059" s="153">
        <v>0.8</v>
      </c>
      <c r="G3059" s="153">
        <v>0.8</v>
      </c>
      <c r="H3059" s="153">
        <v>0.8</v>
      </c>
      <c r="I3059" s="153">
        <v>0</v>
      </c>
    </row>
    <row r="3060" spans="1:9" ht="15.75">
      <c r="A3060" s="155">
        <v>3052</v>
      </c>
      <c r="B3060" s="155" t="s">
        <v>787</v>
      </c>
      <c r="C3060" s="154">
        <v>100</v>
      </c>
      <c r="D3060" s="153">
        <v>0.78</v>
      </c>
      <c r="E3060" s="153">
        <v>0.78</v>
      </c>
      <c r="F3060" s="153">
        <v>0.78</v>
      </c>
      <c r="G3060" s="153">
        <v>0.78</v>
      </c>
      <c r="H3060" s="153">
        <v>0.78</v>
      </c>
      <c r="I3060" s="153">
        <v>0.78</v>
      </c>
    </row>
    <row r="3061" spans="1:9" ht="15.75">
      <c r="A3061" s="155">
        <v>3053</v>
      </c>
      <c r="B3061" s="155" t="s">
        <v>786</v>
      </c>
      <c r="C3061" s="154">
        <v>320</v>
      </c>
      <c r="D3061" s="153">
        <v>0.8</v>
      </c>
      <c r="E3061" s="153">
        <v>0.8</v>
      </c>
      <c r="F3061" s="153">
        <v>0.8</v>
      </c>
      <c r="G3061" s="153">
        <v>0.8</v>
      </c>
      <c r="H3061" s="153">
        <v>0.8</v>
      </c>
      <c r="I3061" s="153">
        <v>0</v>
      </c>
    </row>
    <row r="3062" spans="1:9" ht="15.75">
      <c r="A3062" s="155">
        <v>3054</v>
      </c>
      <c r="B3062" s="155" t="s">
        <v>785</v>
      </c>
      <c r="C3062" s="154">
        <v>666.67</v>
      </c>
      <c r="D3062" s="153">
        <v>0</v>
      </c>
      <c r="E3062" s="153">
        <v>0</v>
      </c>
      <c r="F3062" s="153">
        <v>0.8</v>
      </c>
      <c r="G3062" s="153">
        <v>0.8</v>
      </c>
      <c r="H3062" s="153">
        <v>0.8</v>
      </c>
      <c r="I3062" s="153">
        <v>0</v>
      </c>
    </row>
    <row r="3063" spans="1:9" ht="15.75">
      <c r="A3063" s="155">
        <v>3055</v>
      </c>
      <c r="B3063" s="155" t="s">
        <v>784</v>
      </c>
      <c r="C3063" s="154">
        <v>77.78</v>
      </c>
      <c r="D3063" s="153">
        <v>0.53998457186937521</v>
      </c>
      <c r="E3063" s="153">
        <v>0.65569555155566983</v>
      </c>
      <c r="F3063" s="153">
        <v>0.71997942915916691</v>
      </c>
      <c r="G3063" s="153">
        <v>0.71997942915916691</v>
      </c>
      <c r="H3063" s="153">
        <v>0.71997942915916691</v>
      </c>
      <c r="I3063" s="153">
        <v>0</v>
      </c>
    </row>
    <row r="3064" spans="1:9" ht="15.75">
      <c r="A3064" s="155">
        <v>3056</v>
      </c>
      <c r="B3064" s="155" t="s">
        <v>783</v>
      </c>
      <c r="C3064" s="154">
        <v>71.11</v>
      </c>
      <c r="D3064" s="153">
        <v>1.4062719729995782E-2</v>
      </c>
      <c r="E3064" s="153">
        <v>1.4062719729995782E-2</v>
      </c>
      <c r="F3064" s="153">
        <v>1.4062719729995782E-2</v>
      </c>
      <c r="G3064" s="153">
        <v>2.8125439459991564E-2</v>
      </c>
      <c r="H3064" s="153">
        <v>2.8125439459991564E-2</v>
      </c>
      <c r="I3064" s="153">
        <v>0</v>
      </c>
    </row>
    <row r="3065" spans="1:9" ht="15.75">
      <c r="A3065" s="155">
        <v>3057</v>
      </c>
      <c r="B3065" s="155" t="s">
        <v>782</v>
      </c>
      <c r="C3065" s="154">
        <v>111.11</v>
      </c>
      <c r="D3065" s="153">
        <v>1.3089730897308973</v>
      </c>
      <c r="E3065" s="153">
        <v>1.033210332103321</v>
      </c>
      <c r="F3065" s="153">
        <v>1.1584915849158492</v>
      </c>
      <c r="G3065" s="153">
        <v>1.141211412114121</v>
      </c>
      <c r="H3065" s="153">
        <v>0.8</v>
      </c>
      <c r="I3065" s="153">
        <v>0</v>
      </c>
    </row>
    <row r="3066" spans="1:9" ht="15.75">
      <c r="A3066" s="155">
        <v>3058</v>
      </c>
      <c r="B3066" s="155" t="s">
        <v>780</v>
      </c>
      <c r="C3066" s="154">
        <v>133.33000000000001</v>
      </c>
      <c r="D3066" s="153">
        <v>1.1778294457361433</v>
      </c>
      <c r="E3066" s="153">
        <v>1.0428260706517662</v>
      </c>
      <c r="F3066" s="153">
        <v>1.0044251106277655</v>
      </c>
      <c r="G3066" s="153">
        <v>1.0914272856821421</v>
      </c>
      <c r="H3066" s="153">
        <v>0.95582389559738978</v>
      </c>
      <c r="I3066" s="153">
        <v>0</v>
      </c>
    </row>
    <row r="3067" spans="1:9" ht="15.75">
      <c r="A3067" s="155">
        <v>3059</v>
      </c>
      <c r="B3067" s="155" t="s">
        <v>779</v>
      </c>
      <c r="C3067" s="154">
        <v>1150</v>
      </c>
      <c r="D3067" s="153">
        <v>0.8</v>
      </c>
      <c r="E3067" s="153">
        <v>0.8</v>
      </c>
      <c r="F3067" s="153">
        <v>0.8</v>
      </c>
      <c r="G3067" s="153">
        <v>0.8</v>
      </c>
      <c r="H3067" s="153">
        <v>0.8</v>
      </c>
      <c r="I3067" s="153">
        <v>0</v>
      </c>
    </row>
    <row r="3068" spans="1:9" ht="15.75">
      <c r="A3068" s="155">
        <v>3060</v>
      </c>
      <c r="B3068" s="155" t="s">
        <v>778</v>
      </c>
      <c r="C3068" s="154">
        <v>102.22</v>
      </c>
      <c r="D3068" s="153">
        <v>5.8696928194091176E-2</v>
      </c>
      <c r="E3068" s="153">
        <v>5.8696928194091176E-2</v>
      </c>
      <c r="F3068" s="153">
        <v>5.8696928194091176E-2</v>
      </c>
      <c r="G3068" s="153">
        <v>5.8696928194091176E-2</v>
      </c>
      <c r="H3068" s="153">
        <v>5.8696928194091176E-2</v>
      </c>
      <c r="I3068" s="153">
        <v>0</v>
      </c>
    </row>
    <row r="3069" spans="1:9" ht="15.75">
      <c r="A3069" s="155">
        <v>3061</v>
      </c>
      <c r="B3069" s="155" t="s">
        <v>777</v>
      </c>
      <c r="C3069" s="154">
        <v>100</v>
      </c>
      <c r="D3069" s="153">
        <v>1.1499999999999999</v>
      </c>
      <c r="E3069" s="153">
        <v>1.1499999999999999</v>
      </c>
      <c r="F3069" s="153">
        <v>1.32</v>
      </c>
      <c r="G3069" s="153">
        <v>1.39</v>
      </c>
      <c r="H3069" s="153">
        <v>1.39</v>
      </c>
      <c r="I3069" s="153">
        <v>0</v>
      </c>
    </row>
    <row r="3070" spans="1:9" ht="15.75">
      <c r="A3070" s="155">
        <v>3062</v>
      </c>
      <c r="B3070" s="155" t="s">
        <v>776</v>
      </c>
      <c r="C3070" s="154">
        <v>277.77999999999997</v>
      </c>
      <c r="D3070" s="153">
        <v>0.8</v>
      </c>
      <c r="E3070" s="153">
        <v>0.8</v>
      </c>
      <c r="F3070" s="153">
        <v>0.8</v>
      </c>
      <c r="G3070" s="153">
        <v>0.8</v>
      </c>
      <c r="H3070" s="153">
        <v>0.8</v>
      </c>
      <c r="I3070" s="153">
        <v>0</v>
      </c>
    </row>
    <row r="3071" spans="1:9" ht="15.75">
      <c r="A3071" s="155">
        <v>3063</v>
      </c>
      <c r="B3071" s="155" t="s">
        <v>3756</v>
      </c>
      <c r="C3071" s="154">
        <v>602.22</v>
      </c>
      <c r="D3071" s="153">
        <v>0</v>
      </c>
      <c r="E3071" s="153">
        <v>0</v>
      </c>
      <c r="F3071" s="153">
        <v>0</v>
      </c>
      <c r="G3071" s="153">
        <v>0.79999999999999993</v>
      </c>
      <c r="H3071" s="153">
        <v>0.79999999999999993</v>
      </c>
      <c r="I3071" s="153">
        <v>0</v>
      </c>
    </row>
    <row r="3072" spans="1:9" ht="15.75">
      <c r="A3072" s="155">
        <v>3064</v>
      </c>
      <c r="B3072" s="155" t="s">
        <v>775</v>
      </c>
      <c r="C3072" s="154">
        <v>444.44</v>
      </c>
      <c r="D3072" s="153">
        <v>0</v>
      </c>
      <c r="E3072" s="153">
        <v>0</v>
      </c>
      <c r="F3072" s="153">
        <v>0</v>
      </c>
      <c r="G3072" s="153">
        <v>0</v>
      </c>
      <c r="H3072" s="153">
        <v>0.28575285752857527</v>
      </c>
      <c r="I3072" s="153">
        <v>0</v>
      </c>
    </row>
    <row r="3073" spans="1:9" ht="15.75">
      <c r="A3073" s="155">
        <v>3065</v>
      </c>
      <c r="B3073" s="155" t="s">
        <v>774</v>
      </c>
      <c r="C3073" s="154">
        <v>164.44</v>
      </c>
      <c r="D3073" s="153">
        <v>0.79999999999999993</v>
      </c>
      <c r="E3073" s="153">
        <v>0.79999999999999993</v>
      </c>
      <c r="F3073" s="153">
        <v>0.79999999999999993</v>
      </c>
      <c r="G3073" s="153">
        <v>0.79999999999999993</v>
      </c>
      <c r="H3073" s="153">
        <v>0.79999999999999993</v>
      </c>
      <c r="I3073" s="153">
        <v>0</v>
      </c>
    </row>
    <row r="3074" spans="1:9" ht="15.75">
      <c r="A3074" s="155">
        <v>3066</v>
      </c>
      <c r="B3074" s="155" t="s">
        <v>773</v>
      </c>
      <c r="C3074" s="154">
        <v>166.67</v>
      </c>
      <c r="D3074" s="153">
        <v>1.2508549829003419</v>
      </c>
      <c r="E3074" s="153">
        <v>1.2316553668926622</v>
      </c>
      <c r="F3074" s="153">
        <v>1.2734145317093659</v>
      </c>
      <c r="G3074" s="153">
        <v>1.2292554148917023</v>
      </c>
      <c r="H3074" s="153">
        <v>1.2441351172976542</v>
      </c>
      <c r="I3074" s="153">
        <v>0</v>
      </c>
    </row>
    <row r="3075" spans="1:9" ht="15.75">
      <c r="A3075" s="155">
        <v>3067</v>
      </c>
      <c r="B3075" s="155" t="s">
        <v>3757</v>
      </c>
      <c r="C3075" s="154">
        <v>433.33</v>
      </c>
      <c r="D3075" s="153">
        <v>0</v>
      </c>
      <c r="E3075" s="153">
        <v>0</v>
      </c>
      <c r="F3075" s="153">
        <v>0.8</v>
      </c>
      <c r="G3075" s="153">
        <v>0.8</v>
      </c>
      <c r="H3075" s="153">
        <v>0.8</v>
      </c>
      <c r="I3075" s="153">
        <v>0</v>
      </c>
    </row>
    <row r="3076" spans="1:9" ht="15.75">
      <c r="A3076" s="155">
        <v>3068</v>
      </c>
      <c r="B3076" s="155" t="s">
        <v>3758</v>
      </c>
      <c r="C3076" s="154">
        <v>933.33</v>
      </c>
      <c r="D3076" s="153">
        <v>0.82543151939828352</v>
      </c>
      <c r="E3076" s="153">
        <v>0.90086036021557214</v>
      </c>
      <c r="F3076" s="153">
        <v>0.85971735613341471</v>
      </c>
      <c r="G3076" s="153">
        <v>0.95228911531826888</v>
      </c>
      <c r="H3076" s="153">
        <v>0.94971767756313408</v>
      </c>
      <c r="I3076" s="153">
        <v>0</v>
      </c>
    </row>
    <row r="3077" spans="1:9" ht="15.75">
      <c r="A3077" s="155">
        <v>3069</v>
      </c>
      <c r="B3077" s="155" t="s">
        <v>772</v>
      </c>
      <c r="C3077" s="154">
        <v>167.78</v>
      </c>
      <c r="D3077" s="153">
        <v>0.79999999999999993</v>
      </c>
      <c r="E3077" s="153">
        <v>0.79999999999999993</v>
      </c>
      <c r="F3077" s="153">
        <v>0.79999999999999993</v>
      </c>
      <c r="G3077" s="153">
        <v>0.79999999999999993</v>
      </c>
      <c r="H3077" s="153">
        <v>0.79999999999999993</v>
      </c>
      <c r="I3077" s="153">
        <v>0</v>
      </c>
    </row>
    <row r="3078" spans="1:9" ht="15.75">
      <c r="A3078" s="155">
        <v>3070</v>
      </c>
      <c r="B3078" s="155" t="s">
        <v>3759</v>
      </c>
      <c r="C3078" s="154">
        <v>116.67</v>
      </c>
      <c r="D3078" s="153">
        <v>0</v>
      </c>
      <c r="E3078" s="153">
        <v>0</v>
      </c>
      <c r="F3078" s="153">
        <v>0</v>
      </c>
      <c r="G3078" s="153">
        <v>0</v>
      </c>
      <c r="H3078" s="153">
        <v>0.79999999999999993</v>
      </c>
      <c r="I3078" s="153">
        <v>0</v>
      </c>
    </row>
    <row r="3079" spans="1:9" ht="15.75">
      <c r="A3079" s="155">
        <v>3071</v>
      </c>
      <c r="B3079" s="155" t="s">
        <v>3760</v>
      </c>
      <c r="C3079" s="154">
        <v>722.22</v>
      </c>
      <c r="D3079" s="153">
        <v>0</v>
      </c>
      <c r="E3079" s="153">
        <v>0</v>
      </c>
      <c r="F3079" s="153">
        <v>0</v>
      </c>
      <c r="G3079" s="153">
        <v>0</v>
      </c>
      <c r="H3079" s="153">
        <v>0.79999999999999993</v>
      </c>
      <c r="I3079" s="153">
        <v>0</v>
      </c>
    </row>
    <row r="3080" spans="1:9" ht="15.75">
      <c r="A3080" s="155">
        <v>3072</v>
      </c>
      <c r="B3080" s="155" t="s">
        <v>771</v>
      </c>
      <c r="C3080" s="154">
        <v>166.67</v>
      </c>
      <c r="D3080" s="153">
        <v>0.80000000000000016</v>
      </c>
      <c r="E3080" s="153">
        <v>0.80000000000000016</v>
      </c>
      <c r="F3080" s="153">
        <v>0.80000000000000016</v>
      </c>
      <c r="G3080" s="153">
        <v>0.80000000000000016</v>
      </c>
      <c r="H3080" s="153">
        <v>0.80000000000000016</v>
      </c>
      <c r="I3080" s="153">
        <v>0</v>
      </c>
    </row>
    <row r="3081" spans="1:9" ht="15.75">
      <c r="A3081" s="155">
        <v>3073</v>
      </c>
      <c r="B3081" s="155" t="s">
        <v>3761</v>
      </c>
      <c r="C3081" s="154">
        <v>77</v>
      </c>
      <c r="D3081" s="153">
        <v>0</v>
      </c>
      <c r="E3081" s="153">
        <v>0.74025974025974028</v>
      </c>
      <c r="F3081" s="153">
        <v>0.74025974025974028</v>
      </c>
      <c r="G3081" s="153">
        <v>0.74025974025974028</v>
      </c>
      <c r="H3081" s="153">
        <v>0.74025974025974028</v>
      </c>
      <c r="I3081" s="153">
        <v>0</v>
      </c>
    </row>
    <row r="3082" spans="1:9" ht="15.75">
      <c r="A3082" s="155">
        <v>3074</v>
      </c>
      <c r="B3082" s="155" t="s">
        <v>3762</v>
      </c>
      <c r="C3082" s="154">
        <v>333.33</v>
      </c>
      <c r="D3082" s="153">
        <v>0</v>
      </c>
      <c r="E3082" s="153">
        <v>0.8</v>
      </c>
      <c r="F3082" s="153">
        <v>0.84600846008460084</v>
      </c>
      <c r="G3082" s="153">
        <v>0.98496984969849699</v>
      </c>
      <c r="H3082" s="153">
        <v>0.8</v>
      </c>
      <c r="I3082" s="153">
        <v>0</v>
      </c>
    </row>
    <row r="3083" spans="1:9" ht="15.75">
      <c r="A3083" s="155">
        <v>3075</v>
      </c>
      <c r="B3083" s="155" t="s">
        <v>3763</v>
      </c>
      <c r="C3083" s="154">
        <v>222.22</v>
      </c>
      <c r="D3083" s="153">
        <v>0.8</v>
      </c>
      <c r="E3083" s="153">
        <v>0.8</v>
      </c>
      <c r="F3083" s="153">
        <v>0.8</v>
      </c>
      <c r="G3083" s="153">
        <v>0.8</v>
      </c>
      <c r="H3083" s="153">
        <v>0.8</v>
      </c>
      <c r="I3083" s="153">
        <v>0</v>
      </c>
    </row>
    <row r="3084" spans="1:9" ht="15.75">
      <c r="A3084" s="155">
        <v>3076</v>
      </c>
      <c r="B3084" s="155" t="s">
        <v>3764</v>
      </c>
      <c r="C3084" s="154">
        <v>1536</v>
      </c>
      <c r="D3084" s="153">
        <v>0</v>
      </c>
      <c r="E3084" s="153">
        <v>0.79999999999999993</v>
      </c>
      <c r="F3084" s="153">
        <v>0.79999999999999993</v>
      </c>
      <c r="G3084" s="153">
        <v>0.79999999999999993</v>
      </c>
      <c r="H3084" s="153">
        <v>0.79999999999999993</v>
      </c>
      <c r="I3084" s="153">
        <v>0</v>
      </c>
    </row>
    <row r="3085" spans="1:9" ht="15.75">
      <c r="A3085" s="155">
        <v>3077</v>
      </c>
      <c r="B3085" s="155" t="s">
        <v>3765</v>
      </c>
      <c r="C3085" s="154">
        <v>111.11</v>
      </c>
      <c r="D3085" s="153">
        <v>0.8</v>
      </c>
      <c r="E3085" s="153">
        <v>0.8</v>
      </c>
      <c r="F3085" s="153">
        <v>0.8</v>
      </c>
      <c r="G3085" s="153">
        <v>0.8</v>
      </c>
      <c r="H3085" s="153">
        <v>0.8</v>
      </c>
      <c r="I3085" s="153">
        <v>0</v>
      </c>
    </row>
    <row r="3086" spans="1:9" ht="15.75">
      <c r="A3086" s="155">
        <v>3078</v>
      </c>
      <c r="B3086" s="155" t="s">
        <v>3766</v>
      </c>
      <c r="C3086" s="154">
        <v>111.11</v>
      </c>
      <c r="D3086" s="153">
        <v>0.8</v>
      </c>
      <c r="E3086" s="153">
        <v>0.8</v>
      </c>
      <c r="F3086" s="153">
        <v>0.8</v>
      </c>
      <c r="G3086" s="153">
        <v>0.8</v>
      </c>
      <c r="H3086" s="153">
        <v>0.8</v>
      </c>
      <c r="I3086" s="153">
        <v>0</v>
      </c>
    </row>
    <row r="3087" spans="1:9" ht="15.75">
      <c r="A3087" s="155">
        <v>3079</v>
      </c>
      <c r="B3087" s="155" t="s">
        <v>3767</v>
      </c>
      <c r="C3087" s="154">
        <v>444.44</v>
      </c>
      <c r="D3087" s="153">
        <v>0</v>
      </c>
      <c r="E3087" s="153">
        <v>0.8</v>
      </c>
      <c r="F3087" s="153">
        <v>0.8</v>
      </c>
      <c r="G3087" s="153">
        <v>0.8</v>
      </c>
      <c r="H3087" s="153">
        <v>0.8</v>
      </c>
      <c r="I3087" s="153">
        <v>0</v>
      </c>
    </row>
    <row r="3088" spans="1:9" ht="15.75">
      <c r="A3088" s="155">
        <v>3080</v>
      </c>
      <c r="B3088" s="155" t="s">
        <v>3768</v>
      </c>
      <c r="C3088" s="154">
        <v>184.44</v>
      </c>
      <c r="D3088" s="153">
        <v>0</v>
      </c>
      <c r="E3088" s="153">
        <v>0</v>
      </c>
      <c r="F3088" s="153">
        <v>0.79999999999999993</v>
      </c>
      <c r="G3088" s="153">
        <v>0.79999999999999993</v>
      </c>
      <c r="H3088" s="153">
        <v>0.79999999999999993</v>
      </c>
      <c r="I3088" s="153">
        <v>0</v>
      </c>
    </row>
    <row r="3089" spans="1:9" ht="15.75">
      <c r="A3089" s="155">
        <v>3081</v>
      </c>
      <c r="B3089" s="155" t="s">
        <v>3768</v>
      </c>
      <c r="C3089" s="154">
        <v>354.44</v>
      </c>
      <c r="D3089" s="153">
        <v>0</v>
      </c>
      <c r="E3089" s="153">
        <v>0</v>
      </c>
      <c r="F3089" s="153">
        <v>0.8</v>
      </c>
      <c r="G3089" s="153">
        <v>0.8</v>
      </c>
      <c r="H3089" s="153">
        <v>0.8</v>
      </c>
      <c r="I3089" s="153">
        <v>0</v>
      </c>
    </row>
    <row r="3090" spans="1:9" ht="15.75">
      <c r="A3090" s="155">
        <v>3082</v>
      </c>
      <c r="B3090" s="155" t="s">
        <v>3769</v>
      </c>
      <c r="C3090" s="154">
        <v>244.44</v>
      </c>
      <c r="D3090" s="153">
        <v>0</v>
      </c>
      <c r="E3090" s="153">
        <v>0</v>
      </c>
      <c r="F3090" s="153">
        <v>0.79999999999999993</v>
      </c>
      <c r="G3090" s="153">
        <v>0.79999999999999993</v>
      </c>
      <c r="H3090" s="153">
        <v>0.79999999999999993</v>
      </c>
      <c r="I3090" s="153">
        <v>0</v>
      </c>
    </row>
    <row r="3091" spans="1:9" ht="15.75">
      <c r="A3091" s="155">
        <v>3083</v>
      </c>
      <c r="B3091" s="155" t="s">
        <v>3770</v>
      </c>
      <c r="C3091" s="154">
        <v>600</v>
      </c>
      <c r="D3091" s="153">
        <v>0</v>
      </c>
      <c r="E3091" s="153">
        <v>0.8</v>
      </c>
      <c r="F3091" s="153">
        <v>0.85386666666666677</v>
      </c>
      <c r="G3091" s="153">
        <v>1.0298666666666667</v>
      </c>
      <c r="H3091" s="153">
        <v>0.82133333333333336</v>
      </c>
      <c r="I3091" s="153">
        <v>0.99786666666666668</v>
      </c>
    </row>
    <row r="3092" spans="1:9" ht="15.75">
      <c r="A3092" s="155">
        <v>3084</v>
      </c>
      <c r="B3092" s="155" t="s">
        <v>3771</v>
      </c>
      <c r="C3092" s="154">
        <v>111.11</v>
      </c>
      <c r="D3092" s="153">
        <v>0</v>
      </c>
      <c r="E3092" s="153">
        <v>0.83232832328323292</v>
      </c>
      <c r="F3092" s="153">
        <v>0.83232832328323292</v>
      </c>
      <c r="G3092" s="153">
        <v>0.8</v>
      </c>
      <c r="H3092" s="153">
        <v>0.8</v>
      </c>
      <c r="I3092" s="153">
        <v>0</v>
      </c>
    </row>
    <row r="3093" spans="1:9" ht="15.75">
      <c r="A3093" s="155">
        <v>3085</v>
      </c>
      <c r="B3093" s="155" t="s">
        <v>3772</v>
      </c>
      <c r="C3093" s="154">
        <v>77.78</v>
      </c>
      <c r="D3093" s="153">
        <v>0</v>
      </c>
      <c r="E3093" s="153">
        <v>0.4499871432244793</v>
      </c>
      <c r="F3093" s="153">
        <v>0.47570069426587813</v>
      </c>
      <c r="G3093" s="153">
        <v>0.47570069426587813</v>
      </c>
      <c r="H3093" s="153">
        <v>0.50141424530727696</v>
      </c>
      <c r="I3093" s="153">
        <v>0</v>
      </c>
    </row>
    <row r="3094" spans="1:9" ht="15.75">
      <c r="A3094" s="155">
        <v>3086</v>
      </c>
      <c r="B3094" s="155" t="s">
        <v>770</v>
      </c>
      <c r="C3094" s="154">
        <v>100</v>
      </c>
      <c r="D3094" s="153">
        <v>0.04</v>
      </c>
      <c r="E3094" s="153">
        <v>0.04</v>
      </c>
      <c r="F3094" s="153">
        <v>0</v>
      </c>
      <c r="G3094" s="153">
        <v>0.04</v>
      </c>
      <c r="H3094" s="153">
        <v>0.04</v>
      </c>
      <c r="I3094" s="153">
        <v>0</v>
      </c>
    </row>
    <row r="3095" spans="1:9" ht="15.75">
      <c r="A3095" s="155">
        <v>3087</v>
      </c>
      <c r="B3095" s="155" t="s">
        <v>769</v>
      </c>
      <c r="C3095" s="154">
        <v>110</v>
      </c>
      <c r="D3095" s="153">
        <v>1.6189090909090911</v>
      </c>
      <c r="E3095" s="153">
        <v>1.4792727272727273</v>
      </c>
      <c r="F3095" s="153">
        <v>1.4152727272727272</v>
      </c>
      <c r="G3095" s="153">
        <v>1.6058181818181816</v>
      </c>
      <c r="H3095" s="153">
        <v>0.86981818181818193</v>
      </c>
      <c r="I3095" s="153">
        <v>0</v>
      </c>
    </row>
    <row r="3096" spans="1:9" ht="15.75">
      <c r="A3096" s="155">
        <v>3088</v>
      </c>
      <c r="B3096" s="155" t="s">
        <v>768</v>
      </c>
      <c r="C3096" s="154">
        <v>165</v>
      </c>
      <c r="D3096" s="153">
        <v>1.0545454545454545</v>
      </c>
      <c r="E3096" s="153">
        <v>0.94545454545454544</v>
      </c>
      <c r="F3096" s="153">
        <v>1.0181818181818181</v>
      </c>
      <c r="G3096" s="153">
        <v>1.2242424242424241</v>
      </c>
      <c r="H3096" s="153">
        <v>1.2</v>
      </c>
      <c r="I3096" s="153">
        <v>0.8</v>
      </c>
    </row>
    <row r="3097" spans="1:9" ht="15.75">
      <c r="A3097" s="155">
        <v>3089</v>
      </c>
      <c r="B3097" s="155" t="s">
        <v>414</v>
      </c>
      <c r="C3097" s="154">
        <v>112.5</v>
      </c>
      <c r="D3097" s="153">
        <v>0.8</v>
      </c>
      <c r="E3097" s="153">
        <v>0.8</v>
      </c>
      <c r="F3097" s="153">
        <v>0.8</v>
      </c>
      <c r="G3097" s="153">
        <v>0.8</v>
      </c>
      <c r="H3097" s="153">
        <v>0.8</v>
      </c>
      <c r="I3097" s="153">
        <v>0</v>
      </c>
    </row>
    <row r="3098" spans="1:9" ht="15.75">
      <c r="A3098" s="155">
        <v>3090</v>
      </c>
      <c r="B3098" s="155" t="s">
        <v>767</v>
      </c>
      <c r="C3098" s="154">
        <v>126</v>
      </c>
      <c r="D3098" s="153">
        <v>0.79999999999999993</v>
      </c>
      <c r="E3098" s="153">
        <v>0.79999999999999993</v>
      </c>
      <c r="F3098" s="153">
        <v>0.79999999999999993</v>
      </c>
      <c r="G3098" s="153">
        <v>0</v>
      </c>
      <c r="H3098" s="153">
        <v>0</v>
      </c>
      <c r="I3098" s="153">
        <v>0</v>
      </c>
    </row>
    <row r="3099" spans="1:9" ht="15.75">
      <c r="A3099" s="155">
        <v>3091</v>
      </c>
      <c r="B3099" s="155" t="s">
        <v>766</v>
      </c>
      <c r="C3099" s="154">
        <v>158</v>
      </c>
      <c r="D3099" s="153">
        <v>1.8784810126582279</v>
      </c>
      <c r="E3099" s="153">
        <v>1.7873417721518985</v>
      </c>
      <c r="F3099" s="153">
        <v>1.7873417721518985</v>
      </c>
      <c r="G3099" s="153">
        <v>1.7486075949367086</v>
      </c>
      <c r="H3099" s="153">
        <v>1.7265822784810128</v>
      </c>
      <c r="I3099" s="153">
        <v>1.6835443037974684</v>
      </c>
    </row>
    <row r="3100" spans="1:9" ht="15.75">
      <c r="A3100" s="155">
        <v>3092</v>
      </c>
      <c r="B3100" s="155" t="s">
        <v>765</v>
      </c>
      <c r="C3100" s="154">
        <v>161</v>
      </c>
      <c r="D3100" s="153">
        <v>1.0250931677018633</v>
      </c>
      <c r="E3100" s="153">
        <v>0.83527950310558996</v>
      </c>
      <c r="F3100" s="153">
        <v>0.8</v>
      </c>
      <c r="G3100" s="153">
        <v>0.8</v>
      </c>
      <c r="H3100" s="153">
        <v>0.8</v>
      </c>
      <c r="I3100" s="153">
        <v>0.8</v>
      </c>
    </row>
    <row r="3101" spans="1:9" ht="15.75">
      <c r="A3101" s="155">
        <v>3093</v>
      </c>
      <c r="B3101" s="155" t="s">
        <v>764</v>
      </c>
      <c r="C3101" s="154">
        <v>300</v>
      </c>
      <c r="D3101" s="153">
        <v>0.83413333333333339</v>
      </c>
      <c r="E3101" s="153">
        <v>0.81120000000000003</v>
      </c>
      <c r="F3101" s="153">
        <v>0.80159999999999998</v>
      </c>
      <c r="G3101" s="153">
        <v>0.81333333333333335</v>
      </c>
      <c r="H3101" s="153">
        <v>0.8</v>
      </c>
      <c r="I3101" s="153">
        <v>0.8</v>
      </c>
    </row>
    <row r="3102" spans="1:9" ht="15.75">
      <c r="A3102" s="155">
        <v>3094</v>
      </c>
      <c r="B3102" s="155" t="s">
        <v>763</v>
      </c>
      <c r="C3102" s="154">
        <v>145.80000000000001</v>
      </c>
      <c r="D3102" s="153">
        <v>0.79999999999999993</v>
      </c>
      <c r="E3102" s="153">
        <v>0.79999999999999993</v>
      </c>
      <c r="F3102" s="153">
        <v>0.79999999999999993</v>
      </c>
      <c r="G3102" s="153">
        <v>0.79999999999999993</v>
      </c>
      <c r="H3102" s="153">
        <v>0.79999999999999993</v>
      </c>
      <c r="I3102" s="153">
        <v>0.79999999999999993</v>
      </c>
    </row>
    <row r="3103" spans="1:9" ht="15.75">
      <c r="A3103" s="155">
        <v>3095</v>
      </c>
      <c r="B3103" s="155" t="s">
        <v>762</v>
      </c>
      <c r="C3103" s="154">
        <v>220</v>
      </c>
      <c r="D3103" s="153">
        <v>0.8</v>
      </c>
      <c r="E3103" s="153">
        <v>0.8</v>
      </c>
      <c r="F3103" s="153">
        <v>0.8</v>
      </c>
      <c r="G3103" s="153">
        <v>0.8</v>
      </c>
      <c r="H3103" s="153">
        <v>0.8</v>
      </c>
      <c r="I3103" s="153">
        <v>0.8</v>
      </c>
    </row>
    <row r="3104" spans="1:9" ht="15.75">
      <c r="A3104" s="155">
        <v>3096</v>
      </c>
      <c r="B3104" s="155" t="s">
        <v>761</v>
      </c>
      <c r="C3104" s="154">
        <v>96.666666666666657</v>
      </c>
      <c r="D3104" s="153">
        <v>0.46551724137931039</v>
      </c>
      <c r="E3104" s="153">
        <v>0.46551724137931039</v>
      </c>
      <c r="F3104" s="153">
        <v>0</v>
      </c>
      <c r="G3104" s="153">
        <v>0.46551724137931039</v>
      </c>
      <c r="H3104" s="153">
        <v>0.46551724137931039</v>
      </c>
      <c r="I3104" s="153">
        <v>0</v>
      </c>
    </row>
    <row r="3105" spans="1:9" ht="15.75">
      <c r="A3105" s="155">
        <v>3097</v>
      </c>
      <c r="B3105" s="155" t="s">
        <v>760</v>
      </c>
      <c r="C3105" s="154">
        <v>162.5</v>
      </c>
      <c r="D3105" s="153">
        <v>0.90092307692307694</v>
      </c>
      <c r="E3105" s="153">
        <v>0.81575384615384616</v>
      </c>
      <c r="F3105" s="153">
        <v>0.8</v>
      </c>
      <c r="G3105" s="153">
        <v>0.8</v>
      </c>
      <c r="H3105" s="153">
        <v>0.8</v>
      </c>
      <c r="I3105" s="153">
        <v>0</v>
      </c>
    </row>
    <row r="3106" spans="1:9" ht="15.75">
      <c r="A3106" s="155">
        <v>3098</v>
      </c>
      <c r="B3106" s="155" t="s">
        <v>759</v>
      </c>
      <c r="C3106" s="154">
        <v>178.5</v>
      </c>
      <c r="D3106" s="153">
        <v>0.8147899159663865</v>
      </c>
      <c r="E3106" s="153">
        <v>0.8</v>
      </c>
      <c r="F3106" s="153">
        <v>0.8</v>
      </c>
      <c r="G3106" s="153">
        <v>0.8</v>
      </c>
      <c r="H3106" s="153">
        <v>0.8</v>
      </c>
      <c r="I3106" s="153">
        <v>0</v>
      </c>
    </row>
    <row r="3107" spans="1:9" ht="15.75">
      <c r="A3107" s="155">
        <v>3099</v>
      </c>
      <c r="B3107" s="155" t="s">
        <v>758</v>
      </c>
      <c r="C3107" s="154">
        <v>178</v>
      </c>
      <c r="D3107" s="153">
        <v>0.94213483146067412</v>
      </c>
      <c r="E3107" s="153">
        <v>0.82078651685393256</v>
      </c>
      <c r="F3107" s="153">
        <v>0.95056179775280891</v>
      </c>
      <c r="G3107" s="153">
        <v>0.9353932584269663</v>
      </c>
      <c r="H3107" s="153">
        <v>0.9101123595505618</v>
      </c>
      <c r="I3107" s="153">
        <v>0.9101123595505618</v>
      </c>
    </row>
    <row r="3108" spans="1:9" ht="15.75">
      <c r="A3108" s="155">
        <v>3100</v>
      </c>
      <c r="B3108" s="155" t="s">
        <v>757</v>
      </c>
      <c r="C3108" s="154">
        <v>173.5</v>
      </c>
      <c r="D3108" s="153">
        <v>1.1827089337175791</v>
      </c>
      <c r="E3108" s="153">
        <v>0.96829971181556196</v>
      </c>
      <c r="F3108" s="153">
        <v>1.1896253602305475</v>
      </c>
      <c r="G3108" s="153">
        <v>1.0720461095100864</v>
      </c>
      <c r="H3108" s="153">
        <v>1.0409221902017292</v>
      </c>
      <c r="I3108" s="153">
        <v>0.8</v>
      </c>
    </row>
    <row r="3109" spans="1:9" ht="15.75">
      <c r="A3109" s="155">
        <v>3101</v>
      </c>
      <c r="B3109" s="155" t="s">
        <v>756</v>
      </c>
      <c r="C3109" s="154">
        <v>83.333333333333329</v>
      </c>
      <c r="D3109" s="153">
        <v>0.75600000000000001</v>
      </c>
      <c r="E3109" s="153">
        <v>0.75600000000000001</v>
      </c>
      <c r="F3109" s="153">
        <v>0.79200000000000004</v>
      </c>
      <c r="G3109" s="153">
        <v>0.79200000000000004</v>
      </c>
      <c r="H3109" s="153">
        <v>0.79200000000000004</v>
      </c>
      <c r="I3109" s="153">
        <v>0.79200000000000004</v>
      </c>
    </row>
    <row r="3110" spans="1:9" ht="15.75">
      <c r="A3110" s="155">
        <v>3102</v>
      </c>
      <c r="B3110" s="155" t="s">
        <v>755</v>
      </c>
      <c r="C3110" s="154">
        <v>123</v>
      </c>
      <c r="D3110" s="153">
        <v>1.8536585365853659</v>
      </c>
      <c r="E3110" s="153">
        <v>1.7235772357723578</v>
      </c>
      <c r="F3110" s="153">
        <v>1.3674796747967479</v>
      </c>
      <c r="G3110" s="153">
        <v>1.7934959349593496</v>
      </c>
      <c r="H3110" s="153">
        <v>1.7170731707317073</v>
      </c>
      <c r="I3110" s="153">
        <v>0.8</v>
      </c>
    </row>
    <row r="3111" spans="1:9" ht="15.75">
      <c r="A3111" s="155">
        <v>3103</v>
      </c>
      <c r="B3111" s="155" t="s">
        <v>753</v>
      </c>
      <c r="C3111" s="154">
        <v>222.5</v>
      </c>
      <c r="D3111" s="153">
        <v>0.8</v>
      </c>
      <c r="E3111" s="153">
        <v>0.8</v>
      </c>
      <c r="F3111" s="153">
        <v>0.8</v>
      </c>
      <c r="G3111" s="153">
        <v>0.8</v>
      </c>
      <c r="H3111" s="153">
        <v>0.8</v>
      </c>
      <c r="I3111" s="153">
        <v>0</v>
      </c>
    </row>
    <row r="3112" spans="1:9" ht="15.75">
      <c r="A3112" s="155">
        <v>3104</v>
      </c>
      <c r="B3112" s="155" t="s">
        <v>752</v>
      </c>
      <c r="C3112" s="154">
        <v>200</v>
      </c>
      <c r="D3112" s="153">
        <v>0.8</v>
      </c>
      <c r="E3112" s="153">
        <v>0.8</v>
      </c>
      <c r="F3112" s="153">
        <v>0.8</v>
      </c>
      <c r="G3112" s="153">
        <v>0.8</v>
      </c>
      <c r="H3112" s="153">
        <v>0.8</v>
      </c>
      <c r="I3112" s="153">
        <v>0</v>
      </c>
    </row>
    <row r="3113" spans="1:9" ht="15.75">
      <c r="A3113" s="155">
        <v>3105</v>
      </c>
      <c r="B3113" s="155" t="s">
        <v>751</v>
      </c>
      <c r="C3113" s="154">
        <v>188.89</v>
      </c>
      <c r="D3113" s="153">
        <v>1.3120863994917678</v>
      </c>
      <c r="E3113" s="153">
        <v>1.2426279845412675</v>
      </c>
      <c r="F3113" s="153">
        <v>1.229922176928371</v>
      </c>
      <c r="G3113" s="153">
        <v>1.1638519773413099</v>
      </c>
      <c r="H3113" s="153">
        <v>1.1740166234316269</v>
      </c>
      <c r="I3113" s="153">
        <v>0</v>
      </c>
    </row>
    <row r="3114" spans="1:9" ht="15.75">
      <c r="A3114" s="155">
        <v>3106</v>
      </c>
      <c r="B3114" s="155" t="s">
        <v>750</v>
      </c>
      <c r="C3114" s="154">
        <v>138.88999999999999</v>
      </c>
      <c r="D3114" s="153">
        <v>0.8</v>
      </c>
      <c r="E3114" s="153">
        <v>0.8</v>
      </c>
      <c r="F3114" s="153">
        <v>0.85074519403844773</v>
      </c>
      <c r="G3114" s="153">
        <v>0.8</v>
      </c>
      <c r="H3114" s="153">
        <v>0.8</v>
      </c>
      <c r="I3114" s="153">
        <v>0</v>
      </c>
    </row>
    <row r="3115" spans="1:9" ht="15.75">
      <c r="A3115" s="155">
        <v>3107</v>
      </c>
      <c r="B3115" s="155" t="s">
        <v>749</v>
      </c>
      <c r="C3115" s="154">
        <v>147</v>
      </c>
      <c r="D3115" s="153">
        <v>0.79999999999999993</v>
      </c>
      <c r="E3115" s="153">
        <v>0.79999999999999993</v>
      </c>
      <c r="F3115" s="153">
        <v>0</v>
      </c>
      <c r="G3115" s="153">
        <v>0</v>
      </c>
      <c r="H3115" s="153">
        <v>0</v>
      </c>
      <c r="I3115" s="153">
        <v>0</v>
      </c>
    </row>
    <row r="3116" spans="1:9" ht="15.75">
      <c r="A3116" s="155">
        <v>3108</v>
      </c>
      <c r="B3116" s="155" t="s">
        <v>748</v>
      </c>
      <c r="C3116" s="154">
        <v>72.222222222222214</v>
      </c>
      <c r="D3116" s="153">
        <v>0.84461538461538466</v>
      </c>
      <c r="E3116" s="153">
        <v>0.84461538461538466</v>
      </c>
      <c r="F3116" s="153">
        <v>0.84461538461538466</v>
      </c>
      <c r="G3116" s="153">
        <v>0.84461538461538466</v>
      </c>
      <c r="H3116" s="153">
        <v>0.87230769230769245</v>
      </c>
      <c r="I3116" s="153">
        <v>0.87230769230769245</v>
      </c>
    </row>
    <row r="3117" spans="1:9" ht="15.75">
      <c r="A3117" s="155">
        <v>3109</v>
      </c>
      <c r="B3117" s="155" t="s">
        <v>747</v>
      </c>
      <c r="C3117" s="154">
        <v>72.222222222222214</v>
      </c>
      <c r="D3117" s="153">
        <v>0.98307692307692318</v>
      </c>
      <c r="E3117" s="153">
        <v>0.98307692307692318</v>
      </c>
      <c r="F3117" s="153">
        <v>0.98307692307692318</v>
      </c>
      <c r="G3117" s="153">
        <v>0.98307692307692318</v>
      </c>
      <c r="H3117" s="153">
        <v>0.98307692307692318</v>
      </c>
      <c r="I3117" s="153">
        <v>0.98307692307692318</v>
      </c>
    </row>
    <row r="3118" spans="1:9" ht="15.75">
      <c r="A3118" s="155">
        <v>3110</v>
      </c>
      <c r="B3118" s="155" t="s">
        <v>746</v>
      </c>
      <c r="C3118" s="154">
        <v>333.33</v>
      </c>
      <c r="D3118" s="153">
        <v>0.8</v>
      </c>
      <c r="E3118" s="153">
        <v>0.8</v>
      </c>
      <c r="F3118" s="153">
        <v>0.8</v>
      </c>
      <c r="G3118" s="153">
        <v>0.8</v>
      </c>
      <c r="H3118" s="153">
        <v>0.8</v>
      </c>
      <c r="I3118" s="153">
        <v>0.8</v>
      </c>
    </row>
    <row r="3119" spans="1:9" ht="15.75">
      <c r="A3119" s="155">
        <v>3111</v>
      </c>
      <c r="B3119" s="155" t="s">
        <v>745</v>
      </c>
      <c r="C3119" s="154">
        <v>80</v>
      </c>
      <c r="D3119" s="153">
        <v>0.92500000000000004</v>
      </c>
      <c r="E3119" s="153">
        <v>1.4750000000000001</v>
      </c>
      <c r="F3119" s="153">
        <v>1.4750000000000001</v>
      </c>
      <c r="G3119" s="153">
        <v>1.4750000000000001</v>
      </c>
      <c r="H3119" s="153">
        <v>1.4750000000000001</v>
      </c>
      <c r="I3119" s="153">
        <v>0</v>
      </c>
    </row>
    <row r="3120" spans="1:9" ht="15.75">
      <c r="A3120" s="155">
        <v>3112</v>
      </c>
      <c r="B3120" s="155" t="s">
        <v>744</v>
      </c>
      <c r="C3120" s="154">
        <v>108.88888888888889</v>
      </c>
      <c r="D3120" s="153">
        <v>1.5061224489795919</v>
      </c>
      <c r="E3120" s="153">
        <v>1.5061224489795919</v>
      </c>
      <c r="F3120" s="153">
        <v>0</v>
      </c>
      <c r="G3120" s="153">
        <v>0</v>
      </c>
      <c r="H3120" s="153">
        <v>0</v>
      </c>
      <c r="I3120" s="153">
        <v>0</v>
      </c>
    </row>
    <row r="3121" spans="1:9" ht="15.75">
      <c r="A3121" s="155">
        <v>3113</v>
      </c>
      <c r="B3121" s="155" t="s">
        <v>743</v>
      </c>
      <c r="C3121" s="154">
        <v>93.333333333333329</v>
      </c>
      <c r="D3121" s="153">
        <v>0.50357142857142856</v>
      </c>
      <c r="E3121" s="153">
        <v>0.50357142857142856</v>
      </c>
      <c r="F3121" s="153">
        <v>0.55714285714285716</v>
      </c>
      <c r="G3121" s="153">
        <v>0.55714285714285716</v>
      </c>
      <c r="H3121" s="153">
        <v>0.55714285714285716</v>
      </c>
      <c r="I3121" s="153">
        <v>0.55714285714285716</v>
      </c>
    </row>
    <row r="3122" spans="1:9" ht="15.75">
      <c r="A3122" s="155">
        <v>3114</v>
      </c>
      <c r="B3122" s="155" t="s">
        <v>742</v>
      </c>
      <c r="C3122" s="154">
        <v>122</v>
      </c>
      <c r="D3122" s="153">
        <v>1.3131147540983605</v>
      </c>
      <c r="E3122" s="153">
        <v>1.1311475409836065</v>
      </c>
      <c r="F3122" s="153">
        <v>1.1311475409836065</v>
      </c>
      <c r="G3122" s="153">
        <v>1.6669672131147542</v>
      </c>
      <c r="H3122" s="153">
        <v>1.5789344262295082</v>
      </c>
      <c r="I3122" s="153">
        <v>1.4589344262295083</v>
      </c>
    </row>
    <row r="3123" spans="1:9" ht="15.75">
      <c r="A3123" s="155">
        <v>3115</v>
      </c>
      <c r="B3123" s="155" t="s">
        <v>741</v>
      </c>
      <c r="C3123" s="154">
        <v>142.5</v>
      </c>
      <c r="D3123" s="153">
        <v>0.8</v>
      </c>
      <c r="E3123" s="153">
        <v>0.8</v>
      </c>
      <c r="F3123" s="153">
        <v>0.81571929824561396</v>
      </c>
      <c r="G3123" s="153">
        <v>0.8</v>
      </c>
      <c r="H3123" s="153">
        <v>0.8</v>
      </c>
      <c r="I3123" s="153">
        <v>0.8</v>
      </c>
    </row>
    <row r="3124" spans="1:9" ht="15.75">
      <c r="A3124" s="155">
        <v>3116</v>
      </c>
      <c r="B3124" s="155" t="s">
        <v>740</v>
      </c>
      <c r="C3124" s="154">
        <v>180</v>
      </c>
      <c r="D3124" s="153">
        <v>1.0444444444444445</v>
      </c>
      <c r="E3124" s="153">
        <v>1.1022222222222222</v>
      </c>
      <c r="F3124" s="153">
        <v>1.0586666666666666</v>
      </c>
      <c r="G3124" s="153">
        <v>1.08</v>
      </c>
      <c r="H3124" s="153">
        <v>1.0835555555555556</v>
      </c>
      <c r="I3124" s="153">
        <v>0</v>
      </c>
    </row>
    <row r="3125" spans="1:9" ht="15.75">
      <c r="A3125" s="155">
        <v>3117</v>
      </c>
      <c r="B3125" s="155" t="s">
        <v>739</v>
      </c>
      <c r="C3125" s="154">
        <v>200</v>
      </c>
      <c r="D3125" s="153">
        <v>0.8</v>
      </c>
      <c r="E3125" s="153">
        <v>0.8</v>
      </c>
      <c r="F3125" s="153">
        <v>0.8</v>
      </c>
      <c r="G3125" s="153">
        <v>0.8</v>
      </c>
      <c r="H3125" s="153">
        <v>0.8</v>
      </c>
      <c r="I3125" s="153">
        <v>0</v>
      </c>
    </row>
    <row r="3126" spans="1:9" ht="15.75">
      <c r="A3126" s="155">
        <v>3118</v>
      </c>
      <c r="B3126" s="155" t="s">
        <v>738</v>
      </c>
      <c r="C3126" s="154">
        <v>122.22</v>
      </c>
      <c r="D3126" s="153">
        <v>0.92353951890034369</v>
      </c>
      <c r="E3126" s="153">
        <v>0.98179512354770093</v>
      </c>
      <c r="F3126" s="153">
        <v>0.96674030436917036</v>
      </c>
      <c r="G3126" s="153">
        <v>0.94841269841269848</v>
      </c>
      <c r="H3126" s="153">
        <v>0.99161348388152504</v>
      </c>
      <c r="I3126" s="153">
        <v>0</v>
      </c>
    </row>
    <row r="3127" spans="1:9" ht="15.75">
      <c r="A3127" s="155">
        <v>3119</v>
      </c>
      <c r="B3127" s="155" t="s">
        <v>737</v>
      </c>
      <c r="C3127" s="154">
        <v>333.33</v>
      </c>
      <c r="D3127" s="153">
        <v>0.84240842408424088</v>
      </c>
      <c r="E3127" s="153">
        <v>0.88320883208832091</v>
      </c>
      <c r="F3127" s="153">
        <v>0.87600876008760087</v>
      </c>
      <c r="G3127" s="153">
        <v>0.87120871208712081</v>
      </c>
      <c r="H3127" s="153">
        <v>0.86160861608616091</v>
      </c>
      <c r="I3127" s="153">
        <v>0.981609816098161</v>
      </c>
    </row>
    <row r="3128" spans="1:9" ht="15.75">
      <c r="A3128" s="155">
        <v>3120</v>
      </c>
      <c r="B3128" s="155" t="s">
        <v>736</v>
      </c>
      <c r="C3128" s="154">
        <v>277.77999999999997</v>
      </c>
      <c r="D3128" s="153">
        <v>1.0367917056663547</v>
      </c>
      <c r="E3128" s="153">
        <v>1.0367917056663547</v>
      </c>
      <c r="F3128" s="153">
        <v>1.0367917056663547</v>
      </c>
      <c r="G3128" s="153">
        <v>1.0043919648642812</v>
      </c>
      <c r="H3128" s="153">
        <v>0.97199222406220764</v>
      </c>
      <c r="I3128" s="153">
        <v>0.8</v>
      </c>
    </row>
    <row r="3129" spans="1:9" ht="15.75">
      <c r="A3129" s="155">
        <v>3121</v>
      </c>
      <c r="B3129" s="155" t="s">
        <v>735</v>
      </c>
      <c r="C3129" s="154">
        <v>220</v>
      </c>
      <c r="D3129" s="153">
        <v>1.08</v>
      </c>
      <c r="E3129" s="153">
        <v>1.0254545454545454</v>
      </c>
      <c r="F3129" s="153">
        <v>1.0647272727272727</v>
      </c>
      <c r="G3129" s="153">
        <v>1.1316363636363638</v>
      </c>
      <c r="H3129" s="153">
        <v>0.99636363636363634</v>
      </c>
      <c r="I3129" s="153">
        <v>0</v>
      </c>
    </row>
    <row r="3130" spans="1:9" ht="15.75">
      <c r="A3130" s="155">
        <v>3122</v>
      </c>
      <c r="B3130" s="155" t="s">
        <v>734</v>
      </c>
      <c r="C3130" s="154">
        <v>83.33</v>
      </c>
      <c r="D3130" s="153">
        <v>0.3360134405376215</v>
      </c>
      <c r="E3130" s="153">
        <v>0</v>
      </c>
      <c r="F3130" s="153">
        <v>0.3360134405376215</v>
      </c>
      <c r="G3130" s="153">
        <v>0.34801392055682229</v>
      </c>
      <c r="H3130" s="153">
        <v>0.48001920076803073</v>
      </c>
      <c r="I3130" s="153">
        <v>0</v>
      </c>
    </row>
    <row r="3131" spans="1:9" ht="15.75">
      <c r="A3131" s="155">
        <v>3123</v>
      </c>
      <c r="B3131" s="155" t="s">
        <v>733</v>
      </c>
      <c r="C3131" s="154">
        <v>533.33000000000004</v>
      </c>
      <c r="D3131" s="153">
        <v>0.79999999999999993</v>
      </c>
      <c r="E3131" s="153">
        <v>0.79999999999999993</v>
      </c>
      <c r="F3131" s="153">
        <v>0.79999999999999993</v>
      </c>
      <c r="G3131" s="153">
        <v>0.85320533253332831</v>
      </c>
      <c r="H3131" s="153">
        <v>0.81045506534415834</v>
      </c>
      <c r="I3131" s="153">
        <v>0</v>
      </c>
    </row>
    <row r="3132" spans="1:9" ht="15.75">
      <c r="A3132" s="155">
        <v>3124</v>
      </c>
      <c r="B3132" s="155" t="s">
        <v>732</v>
      </c>
      <c r="C3132" s="154">
        <v>209</v>
      </c>
      <c r="D3132" s="153">
        <v>0.79999999999999993</v>
      </c>
      <c r="E3132" s="153">
        <v>1.0480382775119617</v>
      </c>
      <c r="F3132" s="153">
        <v>0.79999999999999993</v>
      </c>
      <c r="G3132" s="153">
        <v>0.79999999999999993</v>
      </c>
      <c r="H3132" s="153">
        <v>0.79999999999999993</v>
      </c>
      <c r="I3132" s="153">
        <v>0</v>
      </c>
    </row>
    <row r="3133" spans="1:9" ht="15.75">
      <c r="A3133" s="155">
        <v>3125</v>
      </c>
      <c r="B3133" s="155" t="s">
        <v>731</v>
      </c>
      <c r="C3133" s="154">
        <v>148.5</v>
      </c>
      <c r="D3133" s="153">
        <v>0.79999999999999993</v>
      </c>
      <c r="E3133" s="153">
        <v>0.79999999999999993</v>
      </c>
      <c r="F3133" s="153">
        <v>0.79999999999999993</v>
      </c>
      <c r="G3133" s="153">
        <v>0.79999999999999993</v>
      </c>
      <c r="H3133" s="153">
        <v>0.79999999999999993</v>
      </c>
      <c r="I3133" s="153">
        <v>0.79999999999999993</v>
      </c>
    </row>
    <row r="3134" spans="1:9" ht="15.75">
      <c r="A3134" s="155">
        <v>3126</v>
      </c>
      <c r="B3134" s="155" t="s">
        <v>730</v>
      </c>
      <c r="C3134" s="154">
        <v>100</v>
      </c>
      <c r="D3134" s="153">
        <v>1</v>
      </c>
      <c r="E3134" s="153">
        <v>1.06</v>
      </c>
      <c r="F3134" s="153">
        <v>1.06</v>
      </c>
      <c r="G3134" s="153">
        <v>1.06</v>
      </c>
      <c r="H3134" s="153">
        <v>1.06</v>
      </c>
      <c r="I3134" s="153">
        <v>1.06</v>
      </c>
    </row>
    <row r="3135" spans="1:9" ht="15.75">
      <c r="A3135" s="155">
        <v>3127</v>
      </c>
      <c r="B3135" s="155" t="s">
        <v>729</v>
      </c>
      <c r="C3135" s="154">
        <v>71.111111111111114</v>
      </c>
      <c r="D3135" s="153">
        <v>0.12656249999999999</v>
      </c>
      <c r="E3135" s="153">
        <v>0.12656249999999999</v>
      </c>
      <c r="F3135" s="153">
        <v>0.12656249999999999</v>
      </c>
      <c r="G3135" s="153">
        <v>0.12656249999999999</v>
      </c>
      <c r="H3135" s="153">
        <v>0.140625</v>
      </c>
      <c r="I3135" s="153">
        <v>0</v>
      </c>
    </row>
    <row r="3136" spans="1:9" ht="15.75">
      <c r="A3136" s="155">
        <v>3128</v>
      </c>
      <c r="B3136" s="155" t="s">
        <v>728</v>
      </c>
      <c r="C3136" s="154">
        <v>132</v>
      </c>
      <c r="D3136" s="153">
        <v>0.79999999999999993</v>
      </c>
      <c r="E3136" s="153">
        <v>0.79999999999999993</v>
      </c>
      <c r="F3136" s="153">
        <v>0.79999999999999993</v>
      </c>
      <c r="G3136" s="153">
        <v>0.79999999999999993</v>
      </c>
      <c r="H3136" s="153">
        <v>0.79999999999999993</v>
      </c>
      <c r="I3136" s="153">
        <v>0.79999999999999993</v>
      </c>
    </row>
    <row r="3137" spans="1:9" ht="15.75">
      <c r="A3137" s="155">
        <v>3129</v>
      </c>
      <c r="B3137" s="155" t="s">
        <v>727</v>
      </c>
      <c r="C3137" s="154">
        <v>145.56</v>
      </c>
      <c r="D3137" s="153">
        <v>0.79999999999999993</v>
      </c>
      <c r="E3137" s="153">
        <v>0.79999999999999993</v>
      </c>
      <c r="F3137" s="153">
        <v>0.79999999999999993</v>
      </c>
      <c r="G3137" s="153">
        <v>0.79999999999999993</v>
      </c>
      <c r="H3137" s="153">
        <v>0.79999999999999993</v>
      </c>
      <c r="I3137" s="153">
        <v>0</v>
      </c>
    </row>
    <row r="3138" spans="1:9" ht="15.75">
      <c r="A3138" s="155">
        <v>3130</v>
      </c>
      <c r="B3138" s="155" t="s">
        <v>726</v>
      </c>
      <c r="C3138" s="154">
        <v>103.33333333333333</v>
      </c>
      <c r="D3138" s="153">
        <v>0.74516129032258072</v>
      </c>
      <c r="E3138" s="153">
        <v>0.74516129032258072</v>
      </c>
      <c r="F3138" s="153">
        <v>0.74516129032258072</v>
      </c>
      <c r="G3138" s="153">
        <v>0.74516129032258072</v>
      </c>
      <c r="H3138" s="153">
        <v>0.74516129032258072</v>
      </c>
      <c r="I3138" s="153">
        <v>0.74516129032258072</v>
      </c>
    </row>
    <row r="3139" spans="1:9" ht="15.75">
      <c r="A3139" s="155">
        <v>3131</v>
      </c>
      <c r="B3139" s="155" t="s">
        <v>725</v>
      </c>
      <c r="C3139" s="154">
        <v>212</v>
      </c>
      <c r="D3139" s="153">
        <v>0.79999999999999993</v>
      </c>
      <c r="E3139" s="153">
        <v>0.79999999999999993</v>
      </c>
      <c r="F3139" s="153">
        <v>0.79999999999999993</v>
      </c>
      <c r="G3139" s="153">
        <v>0.79999999999999993</v>
      </c>
      <c r="H3139" s="153">
        <v>0.79999999999999993</v>
      </c>
      <c r="I3139" s="153">
        <v>0.79999999999999993</v>
      </c>
    </row>
    <row r="3140" spans="1:9" ht="15.75">
      <c r="A3140" s="155">
        <v>3132</v>
      </c>
      <c r="B3140" s="155" t="s">
        <v>724</v>
      </c>
      <c r="C3140" s="154">
        <v>100</v>
      </c>
      <c r="D3140" s="153">
        <v>0.14000000000000001</v>
      </c>
      <c r="E3140" s="153">
        <v>0.14000000000000001</v>
      </c>
      <c r="F3140" s="153">
        <v>0.14000000000000001</v>
      </c>
      <c r="G3140" s="153">
        <v>0.14000000000000001</v>
      </c>
      <c r="H3140" s="153">
        <v>0.14000000000000001</v>
      </c>
      <c r="I3140" s="153">
        <v>0</v>
      </c>
    </row>
    <row r="3141" spans="1:9" ht="15.75">
      <c r="A3141" s="155">
        <v>3133</v>
      </c>
      <c r="B3141" s="155" t="s">
        <v>723</v>
      </c>
      <c r="C3141" s="154">
        <v>200</v>
      </c>
      <c r="D3141" s="153">
        <v>0.89700000000000002</v>
      </c>
      <c r="E3141" s="153">
        <v>1.0349999999999999</v>
      </c>
      <c r="F3141" s="153">
        <v>0.97904999999999998</v>
      </c>
      <c r="G3141" s="153">
        <v>0.8</v>
      </c>
      <c r="H3141" s="153">
        <v>0.8</v>
      </c>
      <c r="I3141" s="153">
        <v>0.8</v>
      </c>
    </row>
    <row r="3142" spans="1:9" ht="15.75">
      <c r="A3142" s="155">
        <v>3134</v>
      </c>
      <c r="B3142" s="155" t="s">
        <v>722</v>
      </c>
      <c r="C3142" s="154">
        <v>278</v>
      </c>
      <c r="D3142" s="153">
        <v>0.8</v>
      </c>
      <c r="E3142" s="153">
        <v>0.8</v>
      </c>
      <c r="F3142" s="153">
        <v>0.8</v>
      </c>
      <c r="G3142" s="153">
        <v>0</v>
      </c>
      <c r="H3142" s="153">
        <v>0</v>
      </c>
      <c r="I3142" s="153">
        <v>0</v>
      </c>
    </row>
    <row r="3143" spans="1:9" ht="15.75">
      <c r="A3143" s="155">
        <v>3135</v>
      </c>
      <c r="B3143" s="155" t="s">
        <v>721</v>
      </c>
      <c r="C3143" s="154">
        <v>200</v>
      </c>
      <c r="D3143" s="153">
        <v>0.8</v>
      </c>
      <c r="E3143" s="153">
        <v>0.8</v>
      </c>
      <c r="F3143" s="153">
        <v>0.8</v>
      </c>
      <c r="G3143" s="153">
        <v>0.8</v>
      </c>
      <c r="H3143" s="153">
        <v>0.8</v>
      </c>
      <c r="I3143" s="153">
        <v>0.8</v>
      </c>
    </row>
    <row r="3144" spans="1:9" ht="15.75">
      <c r="A3144" s="155">
        <v>3136</v>
      </c>
      <c r="B3144" s="155" t="s">
        <v>719</v>
      </c>
      <c r="C3144" s="154">
        <v>116.67</v>
      </c>
      <c r="D3144" s="153">
        <v>0.79999999999999993</v>
      </c>
      <c r="E3144" s="153">
        <v>0.79999999999999993</v>
      </c>
      <c r="F3144" s="153">
        <v>0.79999999999999993</v>
      </c>
      <c r="G3144" s="153">
        <v>0.79999999999999993</v>
      </c>
      <c r="H3144" s="153">
        <v>0.79999999999999993</v>
      </c>
      <c r="I3144" s="153">
        <v>1.0628267763778179</v>
      </c>
    </row>
    <row r="3145" spans="1:9" ht="15.75">
      <c r="A3145" s="155">
        <v>3137</v>
      </c>
      <c r="B3145" s="155" t="s">
        <v>718</v>
      </c>
      <c r="C3145" s="154">
        <v>200</v>
      </c>
      <c r="D3145" s="153">
        <v>0.8</v>
      </c>
      <c r="E3145" s="153">
        <v>0.8</v>
      </c>
      <c r="F3145" s="153">
        <v>0.8</v>
      </c>
      <c r="G3145" s="153">
        <v>0.8</v>
      </c>
      <c r="H3145" s="153">
        <v>0.8</v>
      </c>
      <c r="I3145" s="153">
        <v>0</v>
      </c>
    </row>
    <row r="3146" spans="1:9" ht="15.75">
      <c r="A3146" s="155">
        <v>3138</v>
      </c>
      <c r="B3146" s="155" t="s">
        <v>717</v>
      </c>
      <c r="C3146" s="154">
        <v>77.777777777777771</v>
      </c>
      <c r="D3146" s="153">
        <v>0.10285714285714287</v>
      </c>
      <c r="E3146" s="153">
        <v>0.10285714285714287</v>
      </c>
      <c r="F3146" s="153">
        <v>0</v>
      </c>
      <c r="G3146" s="153">
        <v>0.9</v>
      </c>
      <c r="H3146" s="153">
        <v>0</v>
      </c>
      <c r="I3146" s="153">
        <v>0.9</v>
      </c>
    </row>
    <row r="3147" spans="1:9" ht="15.75">
      <c r="A3147" s="155">
        <v>3139</v>
      </c>
      <c r="B3147" s="155" t="s">
        <v>716</v>
      </c>
      <c r="C3147" s="154">
        <v>88.888888888888886</v>
      </c>
      <c r="D3147" s="153">
        <v>0.96750000000000003</v>
      </c>
      <c r="E3147" s="153">
        <v>0.96750000000000003</v>
      </c>
      <c r="F3147" s="153">
        <v>0.96750000000000003</v>
      </c>
      <c r="G3147" s="153">
        <v>0.21375</v>
      </c>
      <c r="H3147" s="153">
        <v>0.21375</v>
      </c>
      <c r="I3147" s="153">
        <v>0</v>
      </c>
    </row>
    <row r="3148" spans="1:9" ht="15.75">
      <c r="A3148" s="155">
        <v>3140</v>
      </c>
      <c r="B3148" s="155" t="s">
        <v>715</v>
      </c>
      <c r="C3148" s="154">
        <v>444</v>
      </c>
      <c r="D3148" s="153">
        <v>0.84864864864864864</v>
      </c>
      <c r="E3148" s="153">
        <v>1.0868468468468468</v>
      </c>
      <c r="F3148" s="153">
        <v>1.0093693693693695</v>
      </c>
      <c r="G3148" s="153">
        <v>0.79999999999999993</v>
      </c>
      <c r="H3148" s="153">
        <v>0.79999999999999993</v>
      </c>
      <c r="I3148" s="153">
        <v>0.79999999999999993</v>
      </c>
    </row>
    <row r="3149" spans="1:9" ht="15.75">
      <c r="A3149" s="155">
        <v>3141</v>
      </c>
      <c r="B3149" s="155" t="s">
        <v>714</v>
      </c>
      <c r="C3149" s="154">
        <v>116</v>
      </c>
      <c r="D3149" s="153">
        <v>0.79999999999999993</v>
      </c>
      <c r="E3149" s="153">
        <v>0.79999999999999993</v>
      </c>
      <c r="F3149" s="153">
        <v>0.79999999999999993</v>
      </c>
      <c r="G3149" s="153">
        <v>0.79999999999999993</v>
      </c>
      <c r="H3149" s="153">
        <v>0.79999999999999993</v>
      </c>
      <c r="I3149" s="153">
        <v>0.79999999999999993</v>
      </c>
    </row>
    <row r="3150" spans="1:9" ht="15.75">
      <c r="A3150" s="155">
        <v>3142</v>
      </c>
      <c r="B3150" s="155" t="s">
        <v>713</v>
      </c>
      <c r="C3150" s="154">
        <v>167</v>
      </c>
      <c r="D3150" s="153">
        <v>0.79999999999999993</v>
      </c>
      <c r="E3150" s="153">
        <v>0.79999999999999993</v>
      </c>
      <c r="F3150" s="153">
        <v>0.79999999999999993</v>
      </c>
      <c r="G3150" s="153">
        <v>0.79999999999999993</v>
      </c>
      <c r="H3150" s="153">
        <v>0.91017964071856283</v>
      </c>
      <c r="I3150" s="153">
        <v>0.94371257485029936</v>
      </c>
    </row>
    <row r="3151" spans="1:9" ht="15.75">
      <c r="A3151" s="155">
        <v>3143</v>
      </c>
      <c r="B3151" s="155" t="s">
        <v>712</v>
      </c>
      <c r="C3151" s="154">
        <v>150</v>
      </c>
      <c r="D3151" s="153">
        <v>1.5093333333333334</v>
      </c>
      <c r="E3151" s="153">
        <v>1.4783999999999999</v>
      </c>
      <c r="F3151" s="153">
        <v>1.4629333333333334</v>
      </c>
      <c r="G3151" s="153">
        <v>1.4821333333333333</v>
      </c>
      <c r="H3151" s="153">
        <v>1.4821333333333333</v>
      </c>
      <c r="I3151" s="153">
        <v>1.4821333333333333</v>
      </c>
    </row>
    <row r="3152" spans="1:9" ht="15.75">
      <c r="A3152" s="155">
        <v>3144</v>
      </c>
      <c r="B3152" s="155" t="s">
        <v>711</v>
      </c>
      <c r="C3152" s="154">
        <v>77.777777777777771</v>
      </c>
      <c r="D3152" s="153">
        <v>0.2442857142857143</v>
      </c>
      <c r="E3152" s="153">
        <v>0.2442857142857143</v>
      </c>
      <c r="F3152" s="153">
        <v>0.2442857142857143</v>
      </c>
      <c r="G3152" s="153">
        <v>0.2442857142857143</v>
      </c>
      <c r="H3152" s="153">
        <v>0.2442857142857143</v>
      </c>
      <c r="I3152" s="153">
        <v>0.2442857142857143</v>
      </c>
    </row>
    <row r="3153" spans="1:9" ht="15.75">
      <c r="A3153" s="155">
        <v>3145</v>
      </c>
      <c r="B3153" s="155" t="s">
        <v>710</v>
      </c>
      <c r="C3153" s="154">
        <v>139</v>
      </c>
      <c r="D3153" s="153">
        <v>1.2431654676258994</v>
      </c>
      <c r="E3153" s="153">
        <v>0.97553956834532374</v>
      </c>
      <c r="F3153" s="153">
        <v>1.2345323741007195</v>
      </c>
      <c r="G3153" s="153">
        <v>1.3381294964028776</v>
      </c>
      <c r="H3153" s="153">
        <v>1.2863309352517986</v>
      </c>
      <c r="I3153" s="153">
        <v>1.3899280575539568</v>
      </c>
    </row>
    <row r="3154" spans="1:9" ht="15.75">
      <c r="A3154" s="155">
        <v>3146</v>
      </c>
      <c r="B3154" s="155" t="s">
        <v>709</v>
      </c>
      <c r="C3154" s="154">
        <v>185.55555555555554</v>
      </c>
      <c r="D3154" s="153">
        <v>0.80001916167664677</v>
      </c>
      <c r="E3154" s="153">
        <v>0.80001916167664677</v>
      </c>
      <c r="F3154" s="153">
        <v>0.80001916167664677</v>
      </c>
      <c r="G3154" s="153">
        <v>0.80001916167664677</v>
      </c>
      <c r="H3154" s="153">
        <v>0.80001916167664677</v>
      </c>
      <c r="I3154" s="153">
        <v>0.80001916167664677</v>
      </c>
    </row>
    <row r="3155" spans="1:9" ht="15.75">
      <c r="A3155" s="155">
        <v>3147</v>
      </c>
      <c r="B3155" s="155" t="s">
        <v>708</v>
      </c>
      <c r="C3155" s="154">
        <v>77.78</v>
      </c>
      <c r="D3155" s="153">
        <v>0.19285163281049111</v>
      </c>
      <c r="E3155" s="153">
        <v>0.19285163281049111</v>
      </c>
      <c r="F3155" s="153">
        <v>0.19285163281049111</v>
      </c>
      <c r="G3155" s="153">
        <v>0.23142195937258936</v>
      </c>
      <c r="H3155" s="153">
        <v>0.30856261249678579</v>
      </c>
      <c r="I3155" s="153">
        <v>0.30856261249678579</v>
      </c>
    </row>
    <row r="3156" spans="1:9" ht="15.75">
      <c r="A3156" s="155">
        <v>3148</v>
      </c>
      <c r="B3156" s="155" t="s">
        <v>707</v>
      </c>
      <c r="C3156" s="154">
        <v>160</v>
      </c>
      <c r="D3156" s="153">
        <v>0.92500000000000004</v>
      </c>
      <c r="E3156" s="153">
        <v>1.1000000000000001</v>
      </c>
      <c r="F3156" s="153">
        <v>1.2250000000000001</v>
      </c>
      <c r="G3156" s="153">
        <v>0.8</v>
      </c>
      <c r="H3156" s="153">
        <v>1.1375</v>
      </c>
      <c r="I3156" s="153">
        <v>1.2250000000000001</v>
      </c>
    </row>
    <row r="3157" spans="1:9" ht="15.75">
      <c r="A3157" s="155">
        <v>3149</v>
      </c>
      <c r="B3157" s="155" t="s">
        <v>706</v>
      </c>
      <c r="C3157" s="154">
        <v>750</v>
      </c>
      <c r="D3157" s="153">
        <v>0.8</v>
      </c>
      <c r="E3157" s="153">
        <v>0.8</v>
      </c>
      <c r="F3157" s="153">
        <v>0.8</v>
      </c>
      <c r="G3157" s="153">
        <v>0.8</v>
      </c>
      <c r="H3157" s="153">
        <v>0.8</v>
      </c>
      <c r="I3157" s="153">
        <v>0.8</v>
      </c>
    </row>
    <row r="3158" spans="1:9" ht="15.75">
      <c r="A3158" s="155">
        <v>3150</v>
      </c>
      <c r="B3158" s="155" t="s">
        <v>705</v>
      </c>
      <c r="C3158" s="154">
        <v>600</v>
      </c>
      <c r="D3158" s="153">
        <v>0.8666666666666667</v>
      </c>
      <c r="E3158" s="153">
        <v>0.8</v>
      </c>
      <c r="F3158" s="153">
        <v>0.8</v>
      </c>
      <c r="G3158" s="153">
        <v>0.85</v>
      </c>
      <c r="H3158" s="153">
        <v>0.93333333333333335</v>
      </c>
      <c r="I3158" s="153">
        <v>1</v>
      </c>
    </row>
    <row r="3159" spans="1:9" ht="15.75">
      <c r="A3159" s="155">
        <v>3151</v>
      </c>
      <c r="B3159" s="155" t="s">
        <v>704</v>
      </c>
      <c r="C3159" s="154">
        <v>300</v>
      </c>
      <c r="D3159" s="153">
        <v>0.8</v>
      </c>
      <c r="E3159" s="153">
        <v>0.80800000000000005</v>
      </c>
      <c r="F3159" s="153">
        <v>0.876</v>
      </c>
      <c r="G3159" s="153">
        <v>0.8</v>
      </c>
      <c r="H3159" s="153">
        <v>0.8</v>
      </c>
      <c r="I3159" s="153">
        <v>0.8</v>
      </c>
    </row>
    <row r="3160" spans="1:9" ht="15.75">
      <c r="A3160" s="155">
        <v>3152</v>
      </c>
      <c r="B3160" s="155" t="s">
        <v>703</v>
      </c>
      <c r="C3160" s="154">
        <v>232</v>
      </c>
      <c r="D3160" s="153">
        <v>1.1482758620689655</v>
      </c>
      <c r="E3160" s="153">
        <v>1.0939655172413794</v>
      </c>
      <c r="F3160" s="153">
        <v>1.0939655172413794</v>
      </c>
      <c r="G3160" s="153">
        <v>1.0887931034482758</v>
      </c>
      <c r="H3160" s="153">
        <v>1.0862068965517242</v>
      </c>
      <c r="I3160" s="153">
        <v>1.0991379310344827</v>
      </c>
    </row>
    <row r="3161" spans="1:9" ht="15.75">
      <c r="A3161" s="155">
        <v>3153</v>
      </c>
      <c r="B3161" s="155" t="s">
        <v>702</v>
      </c>
      <c r="C3161" s="154">
        <v>296</v>
      </c>
      <c r="D3161" s="153">
        <v>0.94864864864864873</v>
      </c>
      <c r="E3161" s="153">
        <v>0.9932432432432432</v>
      </c>
      <c r="F3161" s="153">
        <v>0.98513513513513518</v>
      </c>
      <c r="G3161" s="153">
        <v>1.0418918918918918</v>
      </c>
      <c r="H3161" s="153">
        <v>0.9689189189189189</v>
      </c>
      <c r="I3161" s="153">
        <v>0.8</v>
      </c>
    </row>
    <row r="3162" spans="1:9" ht="15.75">
      <c r="A3162" s="155">
        <v>3154</v>
      </c>
      <c r="B3162" s="155" t="s">
        <v>701</v>
      </c>
      <c r="C3162" s="154">
        <v>556</v>
      </c>
      <c r="D3162" s="153">
        <v>0.94559352517985606</v>
      </c>
      <c r="E3162" s="153">
        <v>0.95223021582733824</v>
      </c>
      <c r="F3162" s="153">
        <v>0.96776978417266191</v>
      </c>
      <c r="G3162" s="153">
        <v>0.96086330935251796</v>
      </c>
      <c r="H3162" s="153">
        <v>0.89870503597122309</v>
      </c>
      <c r="I3162" s="153">
        <v>0.8</v>
      </c>
    </row>
    <row r="3163" spans="1:9" ht="15.75">
      <c r="A3163" s="155">
        <v>3155</v>
      </c>
      <c r="B3163" s="155" t="s">
        <v>437</v>
      </c>
      <c r="C3163" s="154">
        <v>72.222222222222214</v>
      </c>
      <c r="D3163" s="153">
        <v>0.94153846153846166</v>
      </c>
      <c r="E3163" s="153">
        <v>0.94153846153846166</v>
      </c>
      <c r="F3163" s="153">
        <v>0.9553846153846155</v>
      </c>
      <c r="G3163" s="153">
        <v>0.9553846153846155</v>
      </c>
      <c r="H3163" s="153">
        <v>0.9553846153846155</v>
      </c>
      <c r="I3163" s="153">
        <v>1.1630769230769231</v>
      </c>
    </row>
    <row r="3164" spans="1:9" ht="15.75">
      <c r="A3164" s="155">
        <v>3156</v>
      </c>
      <c r="B3164" s="155" t="s">
        <v>700</v>
      </c>
      <c r="C3164" s="154">
        <v>123</v>
      </c>
      <c r="D3164" s="153">
        <v>0.8</v>
      </c>
      <c r="E3164" s="153">
        <v>0.8</v>
      </c>
      <c r="F3164" s="153">
        <v>0.8</v>
      </c>
      <c r="G3164" s="153">
        <v>0.8</v>
      </c>
      <c r="H3164" s="153">
        <v>0.8</v>
      </c>
      <c r="I3164" s="153">
        <v>0</v>
      </c>
    </row>
    <row r="3165" spans="1:9" ht="15.75">
      <c r="A3165" s="155">
        <v>3157</v>
      </c>
      <c r="B3165" s="155" t="s">
        <v>699</v>
      </c>
      <c r="C3165" s="154">
        <v>178</v>
      </c>
      <c r="D3165" s="153">
        <v>1.1123595505617978</v>
      </c>
      <c r="E3165" s="153">
        <v>0.9438202247191011</v>
      </c>
      <c r="F3165" s="153">
        <v>0.9438202247191011</v>
      </c>
      <c r="G3165" s="153">
        <v>0.8</v>
      </c>
      <c r="H3165" s="153">
        <v>0.8202247191011236</v>
      </c>
      <c r="I3165" s="153">
        <v>0.8</v>
      </c>
    </row>
    <row r="3166" spans="1:9" ht="15.75">
      <c r="A3166" s="155">
        <v>3158</v>
      </c>
      <c r="B3166" s="155" t="s">
        <v>698</v>
      </c>
      <c r="C3166" s="154">
        <v>75.555555555555557</v>
      </c>
      <c r="D3166" s="153">
        <v>0.87352941176470589</v>
      </c>
      <c r="E3166" s="153">
        <v>0.87352941176470589</v>
      </c>
      <c r="F3166" s="153">
        <v>0.91323529411764703</v>
      </c>
      <c r="G3166" s="153">
        <v>0.91323529411764703</v>
      </c>
      <c r="H3166" s="153">
        <v>0.91323529411764703</v>
      </c>
      <c r="I3166" s="153">
        <v>0.91323529411764703</v>
      </c>
    </row>
    <row r="3167" spans="1:9" ht="15.75">
      <c r="A3167" s="155">
        <v>3159</v>
      </c>
      <c r="B3167" s="155" t="s">
        <v>697</v>
      </c>
      <c r="C3167" s="154">
        <v>209</v>
      </c>
      <c r="D3167" s="153">
        <v>0.79999999999999993</v>
      </c>
      <c r="E3167" s="153">
        <v>0.79999999999999993</v>
      </c>
      <c r="F3167" s="153">
        <v>0.79999999999999993</v>
      </c>
      <c r="G3167" s="153">
        <v>0.79999999999999993</v>
      </c>
      <c r="H3167" s="153">
        <v>0.79999999999999993</v>
      </c>
      <c r="I3167" s="153">
        <v>0.79999999999999993</v>
      </c>
    </row>
    <row r="3168" spans="1:9" ht="15.75">
      <c r="A3168" s="155">
        <v>3160</v>
      </c>
      <c r="B3168" s="155" t="s">
        <v>696</v>
      </c>
      <c r="C3168" s="154">
        <v>77.78</v>
      </c>
      <c r="D3168" s="153">
        <v>0.35998971457958345</v>
      </c>
      <c r="E3168" s="153">
        <v>0.37284649010028287</v>
      </c>
      <c r="F3168" s="153">
        <v>0.37284649010028287</v>
      </c>
      <c r="G3168" s="153">
        <v>0.37284649010028287</v>
      </c>
      <c r="H3168" s="153">
        <v>0.37284649010028287</v>
      </c>
      <c r="I3168" s="153">
        <v>0.37284649010028287</v>
      </c>
    </row>
    <row r="3169" spans="1:9" ht="15.75">
      <c r="A3169" s="155">
        <v>3161</v>
      </c>
      <c r="B3169" s="155" t="s">
        <v>695</v>
      </c>
      <c r="C3169" s="154">
        <v>74.44</v>
      </c>
      <c r="D3169" s="153">
        <v>0.7522837184309511</v>
      </c>
      <c r="E3169" s="153">
        <v>0.7522837184309511</v>
      </c>
      <c r="F3169" s="153">
        <v>0.7522837184309511</v>
      </c>
      <c r="G3169" s="153">
        <v>0.7522837184309511</v>
      </c>
      <c r="H3169" s="153">
        <v>0.7522837184309511</v>
      </c>
      <c r="I3169" s="153">
        <v>0.7522837184309511</v>
      </c>
    </row>
    <row r="3170" spans="1:9" ht="15.75">
      <c r="A3170" s="155">
        <v>3162</v>
      </c>
      <c r="B3170" s="155" t="s">
        <v>694</v>
      </c>
      <c r="C3170" s="154">
        <v>274.44</v>
      </c>
      <c r="D3170" s="153">
        <v>0.79999999999999993</v>
      </c>
      <c r="E3170" s="153">
        <v>0.79999999999999993</v>
      </c>
      <c r="F3170" s="153">
        <v>0.79999999999999993</v>
      </c>
      <c r="G3170" s="153">
        <v>0.79999999999999993</v>
      </c>
      <c r="H3170" s="153">
        <v>0.79999999999999993</v>
      </c>
      <c r="I3170" s="153">
        <v>0</v>
      </c>
    </row>
    <row r="3171" spans="1:9" ht="15.75">
      <c r="A3171" s="155">
        <v>3163</v>
      </c>
      <c r="B3171" s="155" t="s">
        <v>693</v>
      </c>
      <c r="C3171" s="154">
        <v>130</v>
      </c>
      <c r="D3171" s="153">
        <v>1</v>
      </c>
      <c r="E3171" s="153">
        <v>0.92307692307692313</v>
      </c>
      <c r="F3171" s="153">
        <v>0.8</v>
      </c>
      <c r="G3171" s="153">
        <v>0.8</v>
      </c>
      <c r="H3171" s="153">
        <v>0.8</v>
      </c>
      <c r="I3171" s="153">
        <v>0.8</v>
      </c>
    </row>
    <row r="3172" spans="1:9" ht="15.75">
      <c r="A3172" s="155">
        <v>3164</v>
      </c>
      <c r="B3172" s="155" t="s">
        <v>692</v>
      </c>
      <c r="C3172" s="154">
        <v>83.33</v>
      </c>
      <c r="D3172" s="153">
        <v>0.49201968078723152</v>
      </c>
      <c r="E3172" s="153">
        <v>0.49201968078723152</v>
      </c>
      <c r="F3172" s="153">
        <v>0.49201968078723152</v>
      </c>
      <c r="G3172" s="153">
        <v>0.49201968078723152</v>
      </c>
      <c r="H3172" s="153">
        <v>0.49201968078723152</v>
      </c>
      <c r="I3172" s="153">
        <v>0</v>
      </c>
    </row>
    <row r="3173" spans="1:9" ht="15.75">
      <c r="A3173" s="155">
        <v>3165</v>
      </c>
      <c r="B3173" s="155" t="s">
        <v>691</v>
      </c>
      <c r="C3173" s="154">
        <v>555.55999999999995</v>
      </c>
      <c r="D3173" s="153">
        <v>0.87479300165598683</v>
      </c>
      <c r="E3173" s="153">
        <v>0.85319317445460441</v>
      </c>
      <c r="F3173" s="153">
        <v>0.84239326085391331</v>
      </c>
      <c r="G3173" s="153">
        <v>0.8</v>
      </c>
      <c r="H3173" s="153">
        <v>0.8</v>
      </c>
      <c r="I3173" s="153">
        <v>0.8</v>
      </c>
    </row>
    <row r="3174" spans="1:9" ht="15.75">
      <c r="A3174" s="155">
        <v>3166</v>
      </c>
      <c r="B3174" s="155" t="s">
        <v>690</v>
      </c>
      <c r="C3174" s="154">
        <v>72.22</v>
      </c>
      <c r="D3174" s="153">
        <v>0.47078371642204375</v>
      </c>
      <c r="E3174" s="153">
        <v>0.66463583494876766</v>
      </c>
      <c r="F3174" s="153">
        <v>0.96926059263361952</v>
      </c>
      <c r="G3174" s="153">
        <v>1.0523400720022156</v>
      </c>
      <c r="H3174" s="153">
        <v>1.0800332317917474</v>
      </c>
      <c r="I3174" s="153">
        <v>1.0800332317917474</v>
      </c>
    </row>
    <row r="3175" spans="1:9" ht="15.75">
      <c r="A3175" s="155">
        <v>3167</v>
      </c>
      <c r="B3175" s="155" t="s">
        <v>689</v>
      </c>
      <c r="C3175" s="154">
        <v>138.88999999999999</v>
      </c>
      <c r="D3175" s="153">
        <v>0.8</v>
      </c>
      <c r="E3175" s="153">
        <v>0.8</v>
      </c>
      <c r="F3175" s="153">
        <v>0.8</v>
      </c>
      <c r="G3175" s="153">
        <v>0.8</v>
      </c>
      <c r="H3175" s="153">
        <v>0.8</v>
      </c>
      <c r="I3175" s="153">
        <v>0.8</v>
      </c>
    </row>
    <row r="3176" spans="1:9" ht="15.75">
      <c r="A3176" s="155">
        <v>3168</v>
      </c>
      <c r="B3176" s="155" t="s">
        <v>688</v>
      </c>
      <c r="C3176" s="154">
        <v>83.33</v>
      </c>
      <c r="D3176" s="153">
        <v>0.38401536061442459</v>
      </c>
      <c r="E3176" s="153">
        <v>0.38401536061442459</v>
      </c>
      <c r="F3176" s="153">
        <v>0.38401536061442459</v>
      </c>
      <c r="G3176" s="153">
        <v>0.48001920076803073</v>
      </c>
      <c r="H3176" s="153">
        <v>0.48001920076803073</v>
      </c>
      <c r="I3176" s="153">
        <v>0.48001920076803073</v>
      </c>
    </row>
    <row r="3177" spans="1:9" ht="15.75">
      <c r="A3177" s="155">
        <v>3169</v>
      </c>
      <c r="B3177" s="155" t="s">
        <v>687</v>
      </c>
      <c r="C3177" s="154">
        <v>103.33</v>
      </c>
      <c r="D3177" s="153">
        <v>0.46453111390690022</v>
      </c>
      <c r="E3177" s="153">
        <v>0.50324204006580864</v>
      </c>
      <c r="F3177" s="153">
        <v>0.50324204006580864</v>
      </c>
      <c r="G3177" s="153">
        <v>0.50324204006580864</v>
      </c>
      <c r="H3177" s="153">
        <v>0.50324204006580864</v>
      </c>
      <c r="I3177" s="153">
        <v>0.50324204006580864</v>
      </c>
    </row>
    <row r="3178" spans="1:9" ht="15.75">
      <c r="A3178" s="155">
        <v>3170</v>
      </c>
      <c r="B3178" s="155" t="s">
        <v>783</v>
      </c>
      <c r="C3178" s="154">
        <v>71.11</v>
      </c>
      <c r="D3178" s="153">
        <v>0.26719167486991985</v>
      </c>
      <c r="E3178" s="153">
        <v>0.26719167486991985</v>
      </c>
      <c r="F3178" s="153">
        <v>0.35156799324989452</v>
      </c>
      <c r="G3178" s="153">
        <v>0.39375615243988188</v>
      </c>
      <c r="H3178" s="153">
        <v>0.39375615243988188</v>
      </c>
      <c r="I3178" s="153">
        <v>0</v>
      </c>
    </row>
    <row r="3179" spans="1:9" ht="15.75">
      <c r="A3179" s="155">
        <v>3171</v>
      </c>
      <c r="B3179" s="155" t="s">
        <v>686</v>
      </c>
      <c r="C3179" s="154">
        <v>188.89</v>
      </c>
      <c r="D3179" s="153">
        <v>0.85383027158663782</v>
      </c>
      <c r="E3179" s="153">
        <v>0.8</v>
      </c>
      <c r="F3179" s="153">
        <v>0.83477156016729326</v>
      </c>
      <c r="G3179" s="153">
        <v>0.87246545608555259</v>
      </c>
      <c r="H3179" s="153">
        <v>0.9762295515908731</v>
      </c>
      <c r="I3179" s="153">
        <v>0</v>
      </c>
    </row>
    <row r="3180" spans="1:9" ht="15.75">
      <c r="A3180" s="155">
        <v>3172</v>
      </c>
      <c r="B3180" s="155" t="s">
        <v>685</v>
      </c>
      <c r="C3180" s="154">
        <v>155.56</v>
      </c>
      <c r="D3180" s="153">
        <v>0.79999999999999993</v>
      </c>
      <c r="E3180" s="153">
        <v>0.79999999999999993</v>
      </c>
      <c r="F3180" s="153">
        <v>0.87940344561583961</v>
      </c>
      <c r="G3180" s="153">
        <v>0.79999999999999993</v>
      </c>
      <c r="H3180" s="153">
        <v>0.79999999999999993</v>
      </c>
      <c r="I3180" s="153">
        <v>0</v>
      </c>
    </row>
    <row r="3181" spans="1:9" ht="15.75">
      <c r="A3181" s="155">
        <v>3173</v>
      </c>
      <c r="B3181" s="155" t="s">
        <v>3773</v>
      </c>
      <c r="C3181" s="154">
        <v>766.67</v>
      </c>
      <c r="D3181" s="153">
        <v>0</v>
      </c>
      <c r="E3181" s="153">
        <v>0.8</v>
      </c>
      <c r="F3181" s="153">
        <v>0.8</v>
      </c>
      <c r="G3181" s="153">
        <v>0.8</v>
      </c>
      <c r="H3181" s="153">
        <v>0.8</v>
      </c>
      <c r="I3181" s="153">
        <v>0</v>
      </c>
    </row>
    <row r="3182" spans="1:9" ht="15.75">
      <c r="A3182" s="155">
        <v>3174</v>
      </c>
      <c r="B3182" s="155" t="s">
        <v>684</v>
      </c>
      <c r="C3182" s="154">
        <v>500</v>
      </c>
      <c r="D3182" s="153">
        <v>0.8</v>
      </c>
      <c r="E3182" s="153">
        <v>0.8</v>
      </c>
      <c r="F3182" s="153">
        <v>0.8</v>
      </c>
      <c r="G3182" s="153">
        <v>0.8</v>
      </c>
      <c r="H3182" s="153">
        <v>0.8</v>
      </c>
      <c r="I3182" s="153">
        <v>0.8</v>
      </c>
    </row>
    <row r="3183" spans="1:9" ht="15.75">
      <c r="A3183" s="155">
        <v>3175</v>
      </c>
      <c r="B3183" s="155" t="s">
        <v>683</v>
      </c>
      <c r="C3183" s="154">
        <v>150</v>
      </c>
      <c r="D3183" s="153">
        <v>0.8</v>
      </c>
      <c r="E3183" s="153">
        <v>0.8</v>
      </c>
      <c r="F3183" s="153">
        <v>0.8</v>
      </c>
      <c r="G3183" s="153">
        <v>0.8</v>
      </c>
      <c r="H3183" s="153">
        <v>0.8</v>
      </c>
      <c r="I3183" s="153">
        <v>0.8</v>
      </c>
    </row>
    <row r="3184" spans="1:9" ht="15.75">
      <c r="A3184" s="155">
        <v>3176</v>
      </c>
      <c r="B3184" s="155" t="s">
        <v>682</v>
      </c>
      <c r="C3184" s="154">
        <v>106.66666666666666</v>
      </c>
      <c r="D3184" s="153">
        <v>0.86250000000000004</v>
      </c>
      <c r="E3184" s="153">
        <v>0.87187500000000007</v>
      </c>
      <c r="F3184" s="153">
        <v>0.87187500000000007</v>
      </c>
      <c r="G3184" s="153">
        <v>0.87187500000000007</v>
      </c>
      <c r="H3184" s="153">
        <v>0.87187500000000007</v>
      </c>
      <c r="I3184" s="153">
        <v>0.87187500000000007</v>
      </c>
    </row>
    <row r="3185" spans="1:9" ht="15.75">
      <c r="A3185" s="155">
        <v>3177</v>
      </c>
      <c r="B3185" s="155" t="s">
        <v>681</v>
      </c>
      <c r="C3185" s="154">
        <v>149</v>
      </c>
      <c r="D3185" s="153">
        <v>0.8</v>
      </c>
      <c r="E3185" s="153">
        <v>0.8</v>
      </c>
      <c r="F3185" s="153">
        <v>0.8</v>
      </c>
      <c r="G3185" s="153">
        <v>0.8</v>
      </c>
      <c r="H3185" s="153">
        <v>0.8</v>
      </c>
      <c r="I3185" s="153">
        <v>0.8</v>
      </c>
    </row>
    <row r="3186" spans="1:9" ht="15.75">
      <c r="A3186" s="155">
        <v>3178</v>
      </c>
      <c r="B3186" s="155" t="s">
        <v>680</v>
      </c>
      <c r="C3186" s="154">
        <v>81.111111111111114</v>
      </c>
      <c r="D3186" s="153">
        <v>0.73972602739726023</v>
      </c>
      <c r="E3186" s="153">
        <v>0.73972602739726023</v>
      </c>
      <c r="F3186" s="153">
        <v>0.73972602739726023</v>
      </c>
      <c r="G3186" s="153">
        <v>0.73972602739726023</v>
      </c>
      <c r="H3186" s="153">
        <v>0.73972602739726023</v>
      </c>
      <c r="I3186" s="153">
        <v>0.73972602739726023</v>
      </c>
    </row>
    <row r="3187" spans="1:9" ht="15.75">
      <c r="A3187" s="155">
        <v>3179</v>
      </c>
      <c r="B3187" s="155" t="s">
        <v>679</v>
      </c>
      <c r="C3187" s="154">
        <v>100</v>
      </c>
      <c r="D3187" s="153">
        <v>0.22</v>
      </c>
      <c r="E3187" s="153">
        <v>0.22</v>
      </c>
      <c r="F3187" s="153">
        <v>0.97</v>
      </c>
      <c r="G3187" s="153">
        <v>0.22</v>
      </c>
      <c r="H3187" s="153">
        <v>0.22</v>
      </c>
      <c r="I3187" s="153">
        <v>0.22</v>
      </c>
    </row>
    <row r="3188" spans="1:9" ht="15.75">
      <c r="A3188" s="155">
        <v>3180</v>
      </c>
      <c r="B3188" s="155" t="s">
        <v>678</v>
      </c>
      <c r="C3188" s="154">
        <v>88.888888888888886</v>
      </c>
      <c r="D3188" s="153">
        <v>0.54</v>
      </c>
      <c r="E3188" s="153">
        <v>0.54</v>
      </c>
      <c r="F3188" s="153">
        <v>0.54</v>
      </c>
      <c r="G3188" s="153">
        <v>0.54</v>
      </c>
      <c r="H3188" s="153">
        <v>0.54</v>
      </c>
      <c r="I3188" s="153">
        <v>0.54</v>
      </c>
    </row>
    <row r="3189" spans="1:9" ht="15.75">
      <c r="A3189" s="155">
        <v>3181</v>
      </c>
      <c r="B3189" s="155" t="s">
        <v>677</v>
      </c>
      <c r="C3189" s="154">
        <v>75.555555555555557</v>
      </c>
      <c r="D3189" s="153">
        <v>0.92647058823529405</v>
      </c>
      <c r="E3189" s="153">
        <v>0.92647058823529405</v>
      </c>
      <c r="F3189" s="153">
        <v>0.92647058823529405</v>
      </c>
      <c r="G3189" s="153">
        <v>0.92647058823529405</v>
      </c>
      <c r="H3189" s="153">
        <v>0.92647058823529405</v>
      </c>
      <c r="I3189" s="153">
        <v>0.92647058823529405</v>
      </c>
    </row>
    <row r="3190" spans="1:9" ht="15.75">
      <c r="A3190" s="155">
        <v>3182</v>
      </c>
      <c r="B3190" s="155" t="s">
        <v>676</v>
      </c>
      <c r="C3190" s="154">
        <v>72.222222222222214</v>
      </c>
      <c r="D3190" s="153">
        <v>0.30461538461538462</v>
      </c>
      <c r="E3190" s="153">
        <v>0.30461538461538462</v>
      </c>
      <c r="F3190" s="153">
        <v>0.30461538461538462</v>
      </c>
      <c r="G3190" s="153">
        <v>0.30461538461538462</v>
      </c>
      <c r="H3190" s="153">
        <v>0.30461538461538462</v>
      </c>
      <c r="I3190" s="153">
        <v>0.30461538461538462</v>
      </c>
    </row>
    <row r="3191" spans="1:9" ht="15.75">
      <c r="A3191" s="155">
        <v>3183</v>
      </c>
      <c r="B3191" s="155" t="s">
        <v>675</v>
      </c>
      <c r="C3191" s="154">
        <v>139</v>
      </c>
      <c r="D3191" s="153">
        <v>0.8</v>
      </c>
      <c r="E3191" s="153">
        <v>0.8</v>
      </c>
      <c r="F3191" s="153">
        <v>0.8</v>
      </c>
      <c r="G3191" s="153">
        <v>0.8</v>
      </c>
      <c r="H3191" s="153">
        <v>0.8</v>
      </c>
      <c r="I3191" s="153">
        <v>0.8</v>
      </c>
    </row>
    <row r="3192" spans="1:9" ht="15.75">
      <c r="A3192" s="155">
        <v>3184</v>
      </c>
      <c r="B3192" s="155" t="s">
        <v>674</v>
      </c>
      <c r="C3192" s="154">
        <v>128</v>
      </c>
      <c r="D3192" s="153">
        <v>0.8</v>
      </c>
      <c r="E3192" s="153">
        <v>1.058125</v>
      </c>
      <c r="F3192" s="153">
        <v>1.0818749999999999</v>
      </c>
      <c r="G3192" s="153">
        <v>1.03125</v>
      </c>
      <c r="H3192" s="153">
        <v>1</v>
      </c>
      <c r="I3192" s="153">
        <v>1.109375</v>
      </c>
    </row>
    <row r="3193" spans="1:9" ht="15.75">
      <c r="A3193" s="155">
        <v>3185</v>
      </c>
      <c r="B3193" s="155" t="s">
        <v>673</v>
      </c>
      <c r="C3193" s="154">
        <v>105.55555555555556</v>
      </c>
      <c r="D3193" s="153">
        <v>0.77684210526315789</v>
      </c>
      <c r="E3193" s="153">
        <v>0.97578947368421054</v>
      </c>
      <c r="F3193" s="153">
        <v>0.97578947368421054</v>
      </c>
      <c r="G3193" s="153">
        <v>0.97578947368421054</v>
      </c>
      <c r="H3193" s="153">
        <v>0.97578947368421054</v>
      </c>
      <c r="I3193" s="153">
        <v>0.97578947368421054</v>
      </c>
    </row>
    <row r="3194" spans="1:9" ht="15.75">
      <c r="A3194" s="155">
        <v>3186</v>
      </c>
      <c r="B3194" s="155" t="s">
        <v>672</v>
      </c>
      <c r="C3194" s="154">
        <v>108.88888888888889</v>
      </c>
      <c r="D3194" s="153">
        <v>0.60612244897959189</v>
      </c>
      <c r="E3194" s="153">
        <v>0.73469387755102045</v>
      </c>
      <c r="F3194" s="153">
        <v>0.73469387755102045</v>
      </c>
      <c r="G3194" s="153">
        <v>0.73469387755102045</v>
      </c>
      <c r="H3194" s="153">
        <v>0.73469387755102045</v>
      </c>
      <c r="I3194" s="153">
        <v>0.73469387755102045</v>
      </c>
    </row>
    <row r="3195" spans="1:9" ht="15.75">
      <c r="A3195" s="155">
        <v>3187</v>
      </c>
      <c r="B3195" s="155" t="s">
        <v>671</v>
      </c>
      <c r="C3195" s="154">
        <v>500</v>
      </c>
      <c r="D3195" s="153">
        <v>1.1279999999999999</v>
      </c>
      <c r="E3195" s="153">
        <v>1.1519999999999999</v>
      </c>
      <c r="F3195" s="153">
        <v>1.1759999999999999</v>
      </c>
      <c r="G3195" s="153">
        <v>1.08</v>
      </c>
      <c r="H3195" s="153">
        <v>1.1160000000000001</v>
      </c>
      <c r="I3195" s="153">
        <v>1.1399999999999999</v>
      </c>
    </row>
    <row r="3196" spans="1:9" ht="15.75">
      <c r="A3196" s="155">
        <v>3188</v>
      </c>
      <c r="B3196" s="155" t="s">
        <v>670</v>
      </c>
      <c r="C3196" s="154">
        <v>500</v>
      </c>
      <c r="D3196" s="153">
        <v>0.90960000000000008</v>
      </c>
      <c r="E3196" s="153">
        <v>0.84360000000000002</v>
      </c>
      <c r="F3196" s="153">
        <v>0.90600000000000003</v>
      </c>
      <c r="G3196" s="153">
        <v>0.85199999999999998</v>
      </c>
      <c r="H3196" s="153">
        <v>0.8</v>
      </c>
      <c r="I3196" s="153">
        <v>0.90600000000000003</v>
      </c>
    </row>
    <row r="3197" spans="1:9" ht="15.75">
      <c r="A3197" s="155">
        <v>3189</v>
      </c>
      <c r="B3197" s="155" t="s">
        <v>669</v>
      </c>
      <c r="C3197" s="154">
        <v>555</v>
      </c>
      <c r="D3197" s="153">
        <v>0.8</v>
      </c>
      <c r="E3197" s="153">
        <v>0.80216216216216218</v>
      </c>
      <c r="F3197" s="153">
        <v>0.80216216216216218</v>
      </c>
      <c r="G3197" s="153">
        <v>0.8</v>
      </c>
      <c r="H3197" s="153">
        <v>0.8</v>
      </c>
      <c r="I3197" s="153">
        <v>0</v>
      </c>
    </row>
    <row r="3198" spans="1:9" ht="15.75">
      <c r="A3198" s="155">
        <v>3190</v>
      </c>
      <c r="B3198" s="155" t="s">
        <v>668</v>
      </c>
      <c r="C3198" s="154">
        <v>1120</v>
      </c>
      <c r="D3198" s="153">
        <v>0.8</v>
      </c>
      <c r="E3198" s="153">
        <v>0.8</v>
      </c>
      <c r="F3198" s="153">
        <v>0.8</v>
      </c>
      <c r="G3198" s="153">
        <v>0.8</v>
      </c>
      <c r="H3198" s="153">
        <v>0.8</v>
      </c>
      <c r="I3198" s="153">
        <v>0</v>
      </c>
    </row>
    <row r="3199" spans="1:9" ht="15.75">
      <c r="A3199" s="155">
        <v>3191</v>
      </c>
      <c r="B3199" s="155" t="s">
        <v>667</v>
      </c>
      <c r="C3199" s="154">
        <v>400</v>
      </c>
      <c r="D3199" s="153">
        <v>0.8</v>
      </c>
      <c r="E3199" s="153">
        <v>0.8</v>
      </c>
      <c r="F3199" s="153">
        <v>0.8</v>
      </c>
      <c r="G3199" s="153">
        <v>0.8</v>
      </c>
      <c r="H3199" s="153">
        <v>0.8</v>
      </c>
      <c r="I3199" s="153">
        <v>0.8</v>
      </c>
    </row>
    <row r="3200" spans="1:9" ht="15.75">
      <c r="A3200" s="155">
        <v>3192</v>
      </c>
      <c r="B3200" s="155" t="s">
        <v>666</v>
      </c>
      <c r="C3200" s="154">
        <v>411.11</v>
      </c>
      <c r="D3200" s="153">
        <v>0.79999999999999993</v>
      </c>
      <c r="E3200" s="153">
        <v>0.79999999999999993</v>
      </c>
      <c r="F3200" s="153">
        <v>0.79999999999999993</v>
      </c>
      <c r="G3200" s="153">
        <v>0.79999999999999993</v>
      </c>
      <c r="H3200" s="153">
        <v>0.79999999999999993</v>
      </c>
      <c r="I3200" s="153">
        <v>0.79999999999999993</v>
      </c>
    </row>
    <row r="3201" spans="1:9" ht="15.75">
      <c r="A3201" s="155">
        <v>3193</v>
      </c>
      <c r="B3201" s="155" t="s">
        <v>665</v>
      </c>
      <c r="C3201" s="154">
        <v>1950</v>
      </c>
      <c r="D3201" s="153">
        <v>0.8</v>
      </c>
      <c r="E3201" s="153">
        <v>0.8</v>
      </c>
      <c r="F3201" s="153">
        <v>0.8</v>
      </c>
      <c r="G3201" s="153">
        <v>0.8</v>
      </c>
      <c r="H3201" s="153">
        <v>0.8</v>
      </c>
      <c r="I3201" s="153">
        <v>0.8</v>
      </c>
    </row>
    <row r="3202" spans="1:9" ht="15.75">
      <c r="A3202" s="155">
        <v>3194</v>
      </c>
      <c r="B3202" s="155" t="s">
        <v>664</v>
      </c>
      <c r="C3202" s="154">
        <v>225</v>
      </c>
      <c r="D3202" s="153">
        <v>0.9</v>
      </c>
      <c r="E3202" s="153">
        <v>0</v>
      </c>
      <c r="F3202" s="153">
        <v>0.96666666666666667</v>
      </c>
      <c r="G3202" s="153">
        <v>1</v>
      </c>
      <c r="H3202" s="153">
        <v>1</v>
      </c>
      <c r="I3202" s="153">
        <v>0.8666666666666667</v>
      </c>
    </row>
    <row r="3203" spans="1:9" ht="15.75">
      <c r="A3203" s="155">
        <v>3195</v>
      </c>
      <c r="B3203" s="155" t="s">
        <v>663</v>
      </c>
      <c r="C3203" s="154">
        <v>245</v>
      </c>
      <c r="D3203" s="153">
        <v>0.8</v>
      </c>
      <c r="E3203" s="153">
        <v>0.8</v>
      </c>
      <c r="F3203" s="153">
        <v>0.8</v>
      </c>
      <c r="G3203" s="153">
        <v>0.8</v>
      </c>
      <c r="H3203" s="153">
        <v>0.8</v>
      </c>
      <c r="I3203" s="153">
        <v>0.8</v>
      </c>
    </row>
    <row r="3204" spans="1:9" ht="15.75">
      <c r="A3204" s="155">
        <v>3196</v>
      </c>
      <c r="B3204" s="155" t="s">
        <v>662</v>
      </c>
      <c r="C3204" s="154">
        <v>125</v>
      </c>
      <c r="D3204" s="153">
        <v>0.8</v>
      </c>
      <c r="E3204" s="153">
        <v>0.8</v>
      </c>
      <c r="F3204" s="153">
        <v>0.8</v>
      </c>
      <c r="G3204" s="153">
        <v>0.8</v>
      </c>
      <c r="H3204" s="153">
        <v>0.8</v>
      </c>
      <c r="I3204" s="153">
        <v>0.8</v>
      </c>
    </row>
    <row r="3205" spans="1:9" ht="15.75">
      <c r="A3205" s="155">
        <v>3197</v>
      </c>
      <c r="B3205" s="155" t="s">
        <v>661</v>
      </c>
      <c r="C3205" s="154">
        <v>80</v>
      </c>
      <c r="D3205" s="153">
        <v>0.1125</v>
      </c>
      <c r="E3205" s="153">
        <v>0.8125</v>
      </c>
      <c r="F3205" s="153">
        <v>0.82499999999999996</v>
      </c>
      <c r="G3205" s="153">
        <v>0.82499999999999996</v>
      </c>
      <c r="H3205" s="153">
        <v>0</v>
      </c>
      <c r="I3205" s="153">
        <v>0</v>
      </c>
    </row>
    <row r="3206" spans="1:9" ht="15.75">
      <c r="A3206" s="155">
        <v>3198</v>
      </c>
      <c r="B3206" s="155" t="s">
        <v>660</v>
      </c>
      <c r="C3206" s="154">
        <v>80</v>
      </c>
      <c r="D3206" s="153">
        <v>7.4999999999999997E-2</v>
      </c>
      <c r="E3206" s="153">
        <v>7.4999999999999997E-2</v>
      </c>
      <c r="F3206" s="153">
        <v>7.4999999999999997E-2</v>
      </c>
      <c r="G3206" s="153">
        <v>7.4999999999999997E-2</v>
      </c>
      <c r="H3206" s="153">
        <v>0.2</v>
      </c>
      <c r="I3206" s="153">
        <v>0.42499999999999999</v>
      </c>
    </row>
    <row r="3207" spans="1:9" ht="15.75">
      <c r="A3207" s="155">
        <v>3199</v>
      </c>
      <c r="B3207" s="155" t="s">
        <v>659</v>
      </c>
      <c r="C3207" s="154">
        <v>167</v>
      </c>
      <c r="D3207" s="153">
        <v>0.79999999999999993</v>
      </c>
      <c r="E3207" s="153">
        <v>1.1961676646706587</v>
      </c>
      <c r="F3207" s="153">
        <v>1.1564071856287426</v>
      </c>
      <c r="G3207" s="153">
        <v>1.1870658682634732</v>
      </c>
      <c r="H3207" s="153">
        <v>1.1947305389221559</v>
      </c>
      <c r="I3207" s="153">
        <v>0</v>
      </c>
    </row>
    <row r="3208" spans="1:9" ht="15.75">
      <c r="A3208" s="155">
        <v>3200</v>
      </c>
      <c r="B3208" s="155" t="s">
        <v>658</v>
      </c>
      <c r="C3208" s="154">
        <v>82.222222222222214</v>
      </c>
      <c r="D3208" s="153">
        <v>0.72972972972972983</v>
      </c>
      <c r="E3208" s="153">
        <v>0.88783783783783787</v>
      </c>
      <c r="F3208" s="153">
        <v>0.88783783783783787</v>
      </c>
      <c r="G3208" s="153">
        <v>0.88783783783783787</v>
      </c>
      <c r="H3208" s="153">
        <v>0.88783783783783787</v>
      </c>
      <c r="I3208" s="153">
        <v>0.88783783783783787</v>
      </c>
    </row>
    <row r="3209" spans="1:9" ht="15.75">
      <c r="A3209" s="155">
        <v>3201</v>
      </c>
      <c r="B3209" s="155" t="s">
        <v>657</v>
      </c>
      <c r="C3209" s="154">
        <v>134</v>
      </c>
      <c r="D3209" s="153">
        <v>0.8</v>
      </c>
      <c r="E3209" s="153">
        <v>0.8</v>
      </c>
      <c r="F3209" s="153">
        <v>0.8</v>
      </c>
      <c r="G3209" s="153">
        <v>0.8</v>
      </c>
      <c r="H3209" s="153">
        <v>0.8</v>
      </c>
      <c r="I3209" s="153">
        <v>0.8</v>
      </c>
    </row>
    <row r="3210" spans="1:9" ht="15.75">
      <c r="A3210" s="155">
        <v>3202</v>
      </c>
      <c r="B3210" s="155" t="s">
        <v>656</v>
      </c>
      <c r="C3210" s="154">
        <v>108.88888888888889</v>
      </c>
      <c r="D3210" s="153">
        <v>0.68877551020408168</v>
      </c>
      <c r="E3210" s="153">
        <v>0.68877551020408168</v>
      </c>
      <c r="F3210" s="153">
        <v>0.68877551020408168</v>
      </c>
      <c r="G3210" s="153">
        <v>0.68877551020408168</v>
      </c>
      <c r="H3210" s="153">
        <v>0.68877551020408168</v>
      </c>
      <c r="I3210" s="153">
        <v>0</v>
      </c>
    </row>
    <row r="3211" spans="1:9" ht="15.75">
      <c r="A3211" s="155">
        <v>3203</v>
      </c>
      <c r="B3211" s="155" t="s">
        <v>655</v>
      </c>
      <c r="C3211" s="154">
        <v>145</v>
      </c>
      <c r="D3211" s="153">
        <v>0.8</v>
      </c>
      <c r="E3211" s="153">
        <v>0.88275862068965516</v>
      </c>
      <c r="F3211" s="153">
        <v>0.92413793103448272</v>
      </c>
      <c r="G3211" s="153">
        <v>0.85517241379310349</v>
      </c>
      <c r="H3211" s="153">
        <v>0.88275862068965516</v>
      </c>
      <c r="I3211" s="153">
        <v>0.82758620689655171</v>
      </c>
    </row>
    <row r="3212" spans="1:9" ht="15.75">
      <c r="A3212" s="155">
        <v>3204</v>
      </c>
      <c r="B3212" s="155" t="s">
        <v>654</v>
      </c>
      <c r="C3212" s="154">
        <v>129</v>
      </c>
      <c r="D3212" s="153">
        <v>0.8</v>
      </c>
      <c r="E3212" s="153">
        <v>0.8</v>
      </c>
      <c r="F3212" s="153">
        <v>0.8</v>
      </c>
      <c r="G3212" s="153">
        <v>0.8</v>
      </c>
      <c r="H3212" s="153">
        <v>0.82170542635658916</v>
      </c>
      <c r="I3212" s="153">
        <v>0.8</v>
      </c>
    </row>
    <row r="3213" spans="1:9" ht="15.75">
      <c r="A3213" s="155">
        <v>3205</v>
      </c>
      <c r="B3213" s="155" t="s">
        <v>653</v>
      </c>
      <c r="C3213" s="154">
        <v>88.89</v>
      </c>
      <c r="D3213" s="153">
        <v>0.5174935313308584</v>
      </c>
      <c r="E3213" s="153">
        <v>0.5174935313308584</v>
      </c>
      <c r="F3213" s="153">
        <v>0.5174935313308584</v>
      </c>
      <c r="G3213" s="153">
        <v>0.71999100011249861</v>
      </c>
      <c r="H3213" s="153">
        <v>0.75374057824277196</v>
      </c>
      <c r="I3213" s="153">
        <v>0.75374057824277196</v>
      </c>
    </row>
    <row r="3214" spans="1:9" ht="15.75">
      <c r="A3214" s="155">
        <v>3206</v>
      </c>
      <c r="B3214" s="155" t="s">
        <v>652</v>
      </c>
      <c r="C3214" s="154">
        <v>122</v>
      </c>
      <c r="D3214" s="153">
        <v>0.79999999999999993</v>
      </c>
      <c r="E3214" s="153">
        <v>0.84000000000000008</v>
      </c>
      <c r="F3214" s="153">
        <v>0.81114754098360653</v>
      </c>
      <c r="G3214" s="153">
        <v>0.79999999999999993</v>
      </c>
      <c r="H3214" s="153">
        <v>0.79999999999999993</v>
      </c>
      <c r="I3214" s="153">
        <v>0</v>
      </c>
    </row>
    <row r="3215" spans="1:9" ht="15.75">
      <c r="A3215" s="155">
        <v>3207</v>
      </c>
      <c r="B3215" s="155" t="s">
        <v>651</v>
      </c>
      <c r="C3215" s="154">
        <v>77.777777777777771</v>
      </c>
      <c r="D3215" s="153">
        <v>0.3471428571428572</v>
      </c>
      <c r="E3215" s="153">
        <v>0.3471428571428572</v>
      </c>
      <c r="F3215" s="153">
        <v>0.3471428571428572</v>
      </c>
      <c r="G3215" s="153">
        <v>0.3471428571428572</v>
      </c>
      <c r="H3215" s="153">
        <v>0.3471428571428572</v>
      </c>
      <c r="I3215" s="153">
        <v>0.3471428571428572</v>
      </c>
    </row>
    <row r="3216" spans="1:9" ht="15.75">
      <c r="A3216" s="155">
        <v>3208</v>
      </c>
      <c r="B3216" s="155" t="s">
        <v>650</v>
      </c>
      <c r="C3216" s="154">
        <v>77.777777777777771</v>
      </c>
      <c r="D3216" s="153">
        <v>0.87428571428571433</v>
      </c>
      <c r="E3216" s="153">
        <v>0.87428571428571433</v>
      </c>
      <c r="F3216" s="153">
        <v>0.87428571428571433</v>
      </c>
      <c r="G3216" s="153">
        <v>1.0285714285714287</v>
      </c>
      <c r="H3216" s="153">
        <v>1.0285714285714287</v>
      </c>
      <c r="I3216" s="153">
        <v>1.0285714285714287</v>
      </c>
    </row>
    <row r="3217" spans="1:9" ht="15.75">
      <c r="A3217" s="155">
        <v>3209</v>
      </c>
      <c r="B3217" s="155" t="s">
        <v>649</v>
      </c>
      <c r="C3217" s="154">
        <v>156</v>
      </c>
      <c r="D3217" s="153">
        <v>1.0769230769230769</v>
      </c>
      <c r="E3217" s="153">
        <v>1.0923076923076924</v>
      </c>
      <c r="F3217" s="153">
        <v>1.095897435897436</v>
      </c>
      <c r="G3217" s="153">
        <v>1.1076923076923078</v>
      </c>
      <c r="H3217" s="153">
        <v>1.1056410256410256</v>
      </c>
      <c r="I3217" s="153">
        <v>0</v>
      </c>
    </row>
    <row r="3218" spans="1:9" ht="15.75">
      <c r="A3218" s="155">
        <v>3210</v>
      </c>
      <c r="B3218" s="155" t="s">
        <v>648</v>
      </c>
      <c r="C3218" s="154">
        <v>180</v>
      </c>
      <c r="D3218" s="153">
        <v>0.8</v>
      </c>
      <c r="E3218" s="153">
        <v>0.98222222222222233</v>
      </c>
      <c r="F3218" s="153">
        <v>0.9555555555555556</v>
      </c>
      <c r="G3218" s="153">
        <v>0.85777777777777786</v>
      </c>
      <c r="H3218" s="153">
        <v>0.8</v>
      </c>
      <c r="I3218" s="153">
        <v>0.8</v>
      </c>
    </row>
    <row r="3219" spans="1:9" ht="15.75">
      <c r="A3219" s="155">
        <v>3211</v>
      </c>
      <c r="B3219" s="155" t="s">
        <v>647</v>
      </c>
      <c r="C3219" s="154">
        <v>83.333333333333329</v>
      </c>
      <c r="D3219" s="153">
        <v>0</v>
      </c>
      <c r="E3219" s="153">
        <v>0.252</v>
      </c>
      <c r="F3219" s="153">
        <v>0.252</v>
      </c>
      <c r="G3219" s="153">
        <v>0.252</v>
      </c>
      <c r="H3219" s="153">
        <v>0.252</v>
      </c>
      <c r="I3219" s="153">
        <v>0.252</v>
      </c>
    </row>
    <row r="3220" spans="1:9" ht="15.75">
      <c r="A3220" s="155">
        <v>3212</v>
      </c>
      <c r="B3220" s="155" t="s">
        <v>646</v>
      </c>
      <c r="C3220" s="154">
        <v>122</v>
      </c>
      <c r="D3220" s="153">
        <v>2.1311475409836067</v>
      </c>
      <c r="E3220" s="153">
        <v>1.8524590163934427</v>
      </c>
      <c r="F3220" s="153">
        <v>1.8524590163934427</v>
      </c>
      <c r="G3220" s="153">
        <v>0.79999999999999993</v>
      </c>
      <c r="H3220" s="153">
        <v>0</v>
      </c>
      <c r="I3220" s="153">
        <v>0</v>
      </c>
    </row>
    <row r="3221" spans="1:9" ht="15.75">
      <c r="A3221" s="155">
        <v>3213</v>
      </c>
      <c r="B3221" s="155" t="s">
        <v>645</v>
      </c>
      <c r="C3221" s="154">
        <v>88.888888888888886</v>
      </c>
      <c r="D3221" s="153">
        <v>0.60750000000000004</v>
      </c>
      <c r="E3221" s="153">
        <v>0.78749999999999998</v>
      </c>
      <c r="F3221" s="153">
        <v>0.78749999999999998</v>
      </c>
      <c r="G3221" s="153">
        <v>0.78749999999999998</v>
      </c>
      <c r="H3221" s="153">
        <v>0.78749999999999998</v>
      </c>
      <c r="I3221" s="153">
        <v>0.78749999999999998</v>
      </c>
    </row>
    <row r="3222" spans="1:9" ht="15.75">
      <c r="A3222" s="155">
        <v>3214</v>
      </c>
      <c r="B3222" s="155" t="s">
        <v>644</v>
      </c>
      <c r="C3222" s="154">
        <v>189</v>
      </c>
      <c r="D3222" s="153">
        <v>0.89269841269841266</v>
      </c>
      <c r="E3222" s="153">
        <v>0.91936507936507927</v>
      </c>
      <c r="F3222" s="153">
        <v>0.94603174603174611</v>
      </c>
      <c r="G3222" s="153">
        <v>0.95238095238095233</v>
      </c>
      <c r="H3222" s="153">
        <v>0.92063492063492058</v>
      </c>
      <c r="I3222" s="153">
        <v>0.79999999999999993</v>
      </c>
    </row>
    <row r="3223" spans="1:9" ht="15.75">
      <c r="A3223" s="155">
        <v>3215</v>
      </c>
      <c r="B3223" s="155" t="s">
        <v>643</v>
      </c>
      <c r="C3223" s="154">
        <v>110</v>
      </c>
      <c r="D3223" s="153">
        <v>0.8</v>
      </c>
      <c r="E3223" s="153">
        <v>0.8</v>
      </c>
      <c r="F3223" s="153">
        <v>0.8</v>
      </c>
      <c r="G3223" s="153">
        <v>0.8</v>
      </c>
      <c r="H3223" s="153">
        <v>0.8</v>
      </c>
      <c r="I3223" s="153">
        <v>0.8</v>
      </c>
    </row>
    <row r="3224" spans="1:9" ht="15.75">
      <c r="A3224" s="155">
        <v>3216</v>
      </c>
      <c r="B3224" s="155" t="s">
        <v>642</v>
      </c>
      <c r="C3224" s="154">
        <v>867</v>
      </c>
      <c r="D3224" s="153">
        <v>0.8</v>
      </c>
      <c r="E3224" s="153">
        <v>0.8</v>
      </c>
      <c r="F3224" s="153">
        <v>0.8</v>
      </c>
      <c r="G3224" s="153">
        <v>0.8</v>
      </c>
      <c r="H3224" s="153">
        <v>0.8</v>
      </c>
      <c r="I3224" s="153">
        <v>0.8</v>
      </c>
    </row>
    <row r="3225" spans="1:9" ht="15.75">
      <c r="A3225" s="155">
        <v>3217</v>
      </c>
      <c r="B3225" s="155" t="s">
        <v>641</v>
      </c>
      <c r="C3225" s="154">
        <v>217</v>
      </c>
      <c r="D3225" s="153">
        <v>0.79999999999999993</v>
      </c>
      <c r="E3225" s="153">
        <v>0.79999999999999993</v>
      </c>
      <c r="F3225" s="153">
        <v>0.79999999999999993</v>
      </c>
      <c r="G3225" s="153">
        <v>0.79999999999999993</v>
      </c>
      <c r="H3225" s="153">
        <v>0.79999999999999993</v>
      </c>
      <c r="I3225" s="153">
        <v>0.79999999999999993</v>
      </c>
    </row>
    <row r="3226" spans="1:9" ht="15.75">
      <c r="A3226" s="155">
        <v>3218</v>
      </c>
      <c r="B3226" s="155" t="s">
        <v>640</v>
      </c>
      <c r="C3226" s="154">
        <v>83.333333333333329</v>
      </c>
      <c r="D3226" s="153">
        <v>0.624</v>
      </c>
      <c r="E3226" s="153">
        <v>0.624</v>
      </c>
      <c r="F3226" s="153">
        <v>0.624</v>
      </c>
      <c r="G3226" s="153">
        <v>0.624</v>
      </c>
      <c r="H3226" s="153">
        <v>0.624</v>
      </c>
      <c r="I3226" s="153">
        <v>0.624</v>
      </c>
    </row>
    <row r="3227" spans="1:9" ht="15.75">
      <c r="A3227" s="155">
        <v>3219</v>
      </c>
      <c r="B3227" s="155" t="s">
        <v>639</v>
      </c>
      <c r="C3227" s="154">
        <v>75.555555555555557</v>
      </c>
      <c r="D3227" s="153">
        <v>1.0588235294117647</v>
      </c>
      <c r="E3227" s="153">
        <v>0</v>
      </c>
      <c r="F3227" s="153">
        <v>1.125</v>
      </c>
      <c r="G3227" s="153">
        <v>1.125</v>
      </c>
      <c r="H3227" s="153">
        <v>0</v>
      </c>
      <c r="I3227" s="153">
        <v>0</v>
      </c>
    </row>
    <row r="3228" spans="1:9" ht="15.75">
      <c r="A3228" s="155">
        <v>3220</v>
      </c>
      <c r="B3228" s="155" t="s">
        <v>638</v>
      </c>
      <c r="C3228" s="154">
        <v>108.88888888888889</v>
      </c>
      <c r="D3228" s="153">
        <v>0.9642857142857143</v>
      </c>
      <c r="E3228" s="153">
        <v>0</v>
      </c>
      <c r="F3228" s="153">
        <v>0.42244897959183675</v>
      </c>
      <c r="G3228" s="153">
        <v>0</v>
      </c>
      <c r="H3228" s="153">
        <v>0.42244897959183675</v>
      </c>
      <c r="I3228" s="153">
        <v>0</v>
      </c>
    </row>
    <row r="3229" spans="1:9" ht="15.75">
      <c r="A3229" s="155">
        <v>3221</v>
      </c>
      <c r="B3229" s="155" t="s">
        <v>637</v>
      </c>
      <c r="C3229" s="154">
        <v>83.333333333333329</v>
      </c>
      <c r="D3229" s="153">
        <v>0.76800000000000002</v>
      </c>
      <c r="E3229" s="153">
        <v>0.76800000000000002</v>
      </c>
      <c r="F3229" s="153">
        <v>0.76800000000000002</v>
      </c>
      <c r="G3229" s="153">
        <v>1.3920000000000001</v>
      </c>
      <c r="H3229" s="153">
        <v>1.3920000000000001</v>
      </c>
      <c r="I3229" s="153">
        <v>1.3920000000000001</v>
      </c>
    </row>
    <row r="3230" spans="1:9" ht="15.75">
      <c r="A3230" s="155">
        <v>3222</v>
      </c>
      <c r="B3230" s="155" t="s">
        <v>635</v>
      </c>
      <c r="C3230" s="154">
        <v>139</v>
      </c>
      <c r="D3230" s="153">
        <v>0.8</v>
      </c>
      <c r="E3230" s="153">
        <v>0.8</v>
      </c>
      <c r="F3230" s="153">
        <v>0.8</v>
      </c>
      <c r="G3230" s="153">
        <v>0.8</v>
      </c>
      <c r="H3230" s="153">
        <v>0.8</v>
      </c>
      <c r="I3230" s="153">
        <v>0.8</v>
      </c>
    </row>
    <row r="3231" spans="1:9" ht="15.75">
      <c r="A3231" s="155">
        <v>3223</v>
      </c>
      <c r="B3231" s="155" t="s">
        <v>634</v>
      </c>
      <c r="C3231" s="154">
        <v>233.33</v>
      </c>
      <c r="D3231" s="153">
        <v>0.79999999999999993</v>
      </c>
      <c r="E3231" s="153">
        <v>0.79999999999999993</v>
      </c>
      <c r="F3231" s="153">
        <v>1.1143016328804696</v>
      </c>
      <c r="G3231" s="153">
        <v>0.79999999999999993</v>
      </c>
      <c r="H3231" s="153">
        <v>0.79999999999999993</v>
      </c>
      <c r="I3231" s="153">
        <v>0.79999999999999993</v>
      </c>
    </row>
    <row r="3232" spans="1:9" ht="15.75">
      <c r="A3232" s="155">
        <v>3224</v>
      </c>
      <c r="B3232" s="155" t="s">
        <v>633</v>
      </c>
      <c r="C3232" s="154">
        <v>134</v>
      </c>
      <c r="D3232" s="153">
        <v>0.8</v>
      </c>
      <c r="E3232" s="153">
        <v>0.8</v>
      </c>
      <c r="F3232" s="153">
        <v>0.8</v>
      </c>
      <c r="G3232" s="153">
        <v>0.8</v>
      </c>
      <c r="H3232" s="153">
        <v>0.8</v>
      </c>
      <c r="I3232" s="153">
        <v>0.8</v>
      </c>
    </row>
    <row r="3233" spans="1:9" ht="15.75">
      <c r="A3233" s="155">
        <v>3225</v>
      </c>
      <c r="B3233" s="155" t="s">
        <v>632</v>
      </c>
      <c r="C3233" s="154">
        <v>278</v>
      </c>
      <c r="D3233" s="153">
        <v>0.8</v>
      </c>
      <c r="E3233" s="153">
        <v>0.8</v>
      </c>
      <c r="F3233" s="153">
        <v>0.8</v>
      </c>
      <c r="G3233" s="153">
        <v>0.8</v>
      </c>
      <c r="H3233" s="153">
        <v>0.8</v>
      </c>
      <c r="I3233" s="153">
        <v>0</v>
      </c>
    </row>
    <row r="3234" spans="1:9" ht="15.75">
      <c r="A3234" s="155">
        <v>3226</v>
      </c>
      <c r="B3234" s="155" t="s">
        <v>631</v>
      </c>
      <c r="C3234" s="154">
        <v>122</v>
      </c>
      <c r="D3234" s="153">
        <v>1.3049180327868852</v>
      </c>
      <c r="E3234" s="153">
        <v>1.298360655737705</v>
      </c>
      <c r="F3234" s="153">
        <v>1.1147540983606556</v>
      </c>
      <c r="G3234" s="153">
        <v>0.79999999999999993</v>
      </c>
      <c r="H3234" s="153">
        <v>1.0950819672131147</v>
      </c>
      <c r="I3234" s="153">
        <v>1.160655737704918</v>
      </c>
    </row>
    <row r="3235" spans="1:9" ht="15.75">
      <c r="A3235" s="155">
        <v>3227</v>
      </c>
      <c r="B3235" s="155" t="s">
        <v>630</v>
      </c>
      <c r="C3235" s="154">
        <v>138</v>
      </c>
      <c r="D3235" s="153">
        <v>0.8</v>
      </c>
      <c r="E3235" s="153">
        <v>0.8</v>
      </c>
      <c r="F3235" s="153">
        <v>0.8</v>
      </c>
      <c r="G3235" s="153">
        <v>0.8</v>
      </c>
      <c r="H3235" s="153">
        <v>0.8</v>
      </c>
      <c r="I3235" s="153">
        <v>0.8</v>
      </c>
    </row>
    <row r="3236" spans="1:9" ht="15.75">
      <c r="A3236" s="155">
        <v>3228</v>
      </c>
      <c r="B3236" s="155" t="s">
        <v>629</v>
      </c>
      <c r="C3236" s="154">
        <v>72.222222222222214</v>
      </c>
      <c r="D3236" s="153">
        <v>0.66461538461538472</v>
      </c>
      <c r="E3236" s="153">
        <v>0.74769230769230777</v>
      </c>
      <c r="F3236" s="153">
        <v>0.74769230769230777</v>
      </c>
      <c r="G3236" s="153">
        <v>0.74769230769230777</v>
      </c>
      <c r="H3236" s="153">
        <v>0.74769230769230777</v>
      </c>
      <c r="I3236" s="153">
        <v>0.74769230769230777</v>
      </c>
    </row>
    <row r="3237" spans="1:9" ht="15.75">
      <c r="A3237" s="155">
        <v>3229</v>
      </c>
      <c r="B3237" s="155" t="s">
        <v>628</v>
      </c>
      <c r="C3237" s="154">
        <v>88.888888888888886</v>
      </c>
      <c r="D3237" s="153">
        <v>0.54</v>
      </c>
      <c r="E3237" s="153">
        <v>0.54</v>
      </c>
      <c r="F3237" s="153">
        <v>0.54</v>
      </c>
      <c r="G3237" s="153">
        <v>0.54</v>
      </c>
      <c r="H3237" s="153">
        <v>0.58500000000000008</v>
      </c>
      <c r="I3237" s="153">
        <v>0.58500000000000008</v>
      </c>
    </row>
    <row r="3238" spans="1:9" ht="15.75">
      <c r="A3238" s="155">
        <v>3230</v>
      </c>
      <c r="B3238" s="155" t="s">
        <v>627</v>
      </c>
      <c r="C3238" s="154">
        <v>72.222222222222214</v>
      </c>
      <c r="D3238" s="153">
        <v>0.91384615384615397</v>
      </c>
      <c r="E3238" s="153">
        <v>0.91384615384615397</v>
      </c>
      <c r="F3238" s="153">
        <v>0.91384615384615397</v>
      </c>
      <c r="G3238" s="153">
        <v>0.92769230769230782</v>
      </c>
      <c r="H3238" s="153">
        <v>0</v>
      </c>
      <c r="I3238" s="153">
        <v>0</v>
      </c>
    </row>
    <row r="3239" spans="1:9" ht="15.75">
      <c r="A3239" s="155">
        <v>3231</v>
      </c>
      <c r="B3239" s="155" t="s">
        <v>626</v>
      </c>
      <c r="C3239" s="154">
        <v>200</v>
      </c>
      <c r="D3239" s="153">
        <v>0.95015000000000005</v>
      </c>
      <c r="E3239" s="153">
        <v>0.84055000000000002</v>
      </c>
      <c r="F3239" s="153">
        <v>0.8</v>
      </c>
      <c r="G3239" s="153">
        <v>0.8</v>
      </c>
      <c r="H3239" s="153">
        <v>0.8</v>
      </c>
      <c r="I3239" s="153">
        <v>0</v>
      </c>
    </row>
    <row r="3240" spans="1:9" ht="15.75">
      <c r="A3240" s="155">
        <v>3232</v>
      </c>
      <c r="B3240" s="155" t="s">
        <v>625</v>
      </c>
      <c r="C3240" s="154">
        <v>88.888888888888886</v>
      </c>
      <c r="D3240" s="153">
        <v>1.0687500000000001</v>
      </c>
      <c r="E3240" s="153">
        <v>1.0687500000000001</v>
      </c>
      <c r="F3240" s="153">
        <v>1.0687500000000001</v>
      </c>
      <c r="G3240" s="153">
        <v>1.0687500000000001</v>
      </c>
      <c r="H3240" s="153">
        <v>1.0687500000000001</v>
      </c>
      <c r="I3240" s="153">
        <v>1.0687500000000001</v>
      </c>
    </row>
    <row r="3241" spans="1:9" ht="15.75">
      <c r="A3241" s="155">
        <v>3233</v>
      </c>
      <c r="B3241" s="155" t="s">
        <v>624</v>
      </c>
      <c r="C3241" s="154">
        <v>167</v>
      </c>
      <c r="D3241" s="153">
        <v>0.79999999999999993</v>
      </c>
      <c r="E3241" s="153">
        <v>0.79999999999999993</v>
      </c>
      <c r="F3241" s="153">
        <v>0.79999999999999993</v>
      </c>
      <c r="G3241" s="153">
        <v>0.79999999999999993</v>
      </c>
      <c r="H3241" s="153">
        <v>0.79999999999999993</v>
      </c>
      <c r="I3241" s="153">
        <v>0.79999999999999993</v>
      </c>
    </row>
    <row r="3242" spans="1:9" ht="15.75">
      <c r="A3242" s="155">
        <v>3234</v>
      </c>
      <c r="B3242" s="155" t="s">
        <v>623</v>
      </c>
      <c r="C3242" s="154">
        <v>123</v>
      </c>
      <c r="D3242" s="153">
        <v>0.89430894308943087</v>
      </c>
      <c r="E3242" s="153">
        <v>0.91382113821138211</v>
      </c>
      <c r="F3242" s="153">
        <v>0.80975609756097555</v>
      </c>
      <c r="G3242" s="153">
        <v>0.8</v>
      </c>
      <c r="H3242" s="153">
        <v>0.8</v>
      </c>
      <c r="I3242" s="153">
        <v>0.8</v>
      </c>
    </row>
    <row r="3243" spans="1:9" ht="15.75">
      <c r="A3243" s="155">
        <v>3235</v>
      </c>
      <c r="B3243" s="155" t="s">
        <v>622</v>
      </c>
      <c r="C3243" s="154">
        <v>110</v>
      </c>
      <c r="D3243" s="153">
        <v>0.8</v>
      </c>
      <c r="E3243" s="153">
        <v>0.8</v>
      </c>
      <c r="F3243" s="153">
        <v>0.8</v>
      </c>
      <c r="G3243" s="153">
        <v>0.8</v>
      </c>
      <c r="H3243" s="153">
        <v>0.8</v>
      </c>
      <c r="I3243" s="153">
        <v>0</v>
      </c>
    </row>
    <row r="3244" spans="1:9" ht="15.75">
      <c r="A3244" s="155">
        <v>3236</v>
      </c>
      <c r="B3244" s="155" t="s">
        <v>621</v>
      </c>
      <c r="C3244" s="154">
        <v>200</v>
      </c>
      <c r="D3244" s="153">
        <v>0.8</v>
      </c>
      <c r="E3244" s="153">
        <v>0.8</v>
      </c>
      <c r="F3244" s="153">
        <v>0.8</v>
      </c>
      <c r="G3244" s="153">
        <v>0.8</v>
      </c>
      <c r="H3244" s="153">
        <v>0.8</v>
      </c>
      <c r="I3244" s="153">
        <v>0</v>
      </c>
    </row>
    <row r="3245" spans="1:9" ht="15.75">
      <c r="A3245" s="155">
        <v>3237</v>
      </c>
      <c r="B3245" s="155" t="s">
        <v>620</v>
      </c>
      <c r="C3245" s="154">
        <v>144.44</v>
      </c>
      <c r="D3245" s="153">
        <v>0.8</v>
      </c>
      <c r="E3245" s="153">
        <v>0.8</v>
      </c>
      <c r="F3245" s="153">
        <v>0.8</v>
      </c>
      <c r="G3245" s="153">
        <v>0.8</v>
      </c>
      <c r="H3245" s="153">
        <v>0.8</v>
      </c>
      <c r="I3245" s="153">
        <v>0.8</v>
      </c>
    </row>
    <row r="3246" spans="1:9" ht="15.75">
      <c r="A3246" s="155">
        <v>3238</v>
      </c>
      <c r="B3246" s="155" t="s">
        <v>619</v>
      </c>
      <c r="C3246" s="154">
        <v>155.56</v>
      </c>
      <c r="D3246" s="153">
        <v>0.79999999999999993</v>
      </c>
      <c r="E3246" s="153">
        <v>0.79999999999999993</v>
      </c>
      <c r="F3246" s="153">
        <v>0.79999999999999993</v>
      </c>
      <c r="G3246" s="153">
        <v>0.79999999999999993</v>
      </c>
      <c r="H3246" s="153">
        <v>0.79999999999999993</v>
      </c>
      <c r="I3246" s="153">
        <v>0.79999999999999993</v>
      </c>
    </row>
    <row r="3247" spans="1:9" ht="15.75">
      <c r="A3247" s="155">
        <v>3239</v>
      </c>
      <c r="B3247" s="155" t="s">
        <v>618</v>
      </c>
      <c r="C3247" s="154">
        <v>144.44</v>
      </c>
      <c r="D3247" s="153">
        <v>1.0246469122126836</v>
      </c>
      <c r="E3247" s="153">
        <v>1.1437274993076709</v>
      </c>
      <c r="F3247" s="153">
        <v>1.0855718637496539</v>
      </c>
      <c r="G3247" s="153">
        <v>1.0634173359180281</v>
      </c>
      <c r="H3247" s="153">
        <v>0.8</v>
      </c>
      <c r="I3247" s="153">
        <v>0</v>
      </c>
    </row>
    <row r="3248" spans="1:9" ht="15.75">
      <c r="A3248" s="155">
        <v>3240</v>
      </c>
      <c r="B3248" s="155" t="s">
        <v>617</v>
      </c>
      <c r="C3248" s="154">
        <v>144.44</v>
      </c>
      <c r="D3248" s="153">
        <v>0.8</v>
      </c>
      <c r="E3248" s="153">
        <v>0.8</v>
      </c>
      <c r="F3248" s="153">
        <v>0.8</v>
      </c>
      <c r="G3248" s="153">
        <v>0.8</v>
      </c>
      <c r="H3248" s="153">
        <v>0.8</v>
      </c>
      <c r="I3248" s="153">
        <v>0.8</v>
      </c>
    </row>
    <row r="3249" spans="1:9" ht="15.75">
      <c r="A3249" s="155">
        <v>3241</v>
      </c>
      <c r="B3249" s="155" t="s">
        <v>616</v>
      </c>
      <c r="C3249" s="154">
        <v>168.89</v>
      </c>
      <c r="D3249" s="153">
        <v>0.8</v>
      </c>
      <c r="E3249" s="153">
        <v>0.8</v>
      </c>
      <c r="F3249" s="153">
        <v>0.8</v>
      </c>
      <c r="G3249" s="153">
        <v>0.81709988750074014</v>
      </c>
      <c r="H3249" s="153">
        <v>0.86446799692107301</v>
      </c>
      <c r="I3249" s="153">
        <v>0.8</v>
      </c>
    </row>
    <row r="3250" spans="1:9" ht="15.75">
      <c r="A3250" s="155">
        <v>3242</v>
      </c>
      <c r="B3250" s="155" t="s">
        <v>615</v>
      </c>
      <c r="C3250" s="154">
        <v>100</v>
      </c>
      <c r="D3250" s="153">
        <v>0.88</v>
      </c>
      <c r="E3250" s="153">
        <v>0.88</v>
      </c>
      <c r="F3250" s="153">
        <v>0.88</v>
      </c>
      <c r="G3250" s="153">
        <v>0.88</v>
      </c>
      <c r="H3250" s="153">
        <v>0.88</v>
      </c>
      <c r="I3250" s="153">
        <v>0.88</v>
      </c>
    </row>
    <row r="3251" spans="1:9" ht="15.75">
      <c r="A3251" s="155">
        <v>3243</v>
      </c>
      <c r="B3251" s="155" t="s">
        <v>614</v>
      </c>
      <c r="C3251" s="154">
        <v>133.33000000000001</v>
      </c>
      <c r="D3251" s="153">
        <v>0.79999999999999993</v>
      </c>
      <c r="E3251" s="153">
        <v>0.79999999999999993</v>
      </c>
      <c r="F3251" s="153">
        <v>0.79999999999999993</v>
      </c>
      <c r="G3251" s="153">
        <v>0.79999999999999993</v>
      </c>
      <c r="H3251" s="153">
        <v>0.79999999999999993</v>
      </c>
      <c r="I3251" s="153">
        <v>0</v>
      </c>
    </row>
    <row r="3252" spans="1:9" ht="15.75">
      <c r="A3252" s="155">
        <v>3244</v>
      </c>
      <c r="B3252" s="155" t="s">
        <v>613</v>
      </c>
      <c r="C3252" s="154">
        <v>166.67</v>
      </c>
      <c r="D3252" s="153">
        <v>0.80000000000000016</v>
      </c>
      <c r="E3252" s="153">
        <v>0.80000000000000016</v>
      </c>
      <c r="F3252" s="153">
        <v>0.80000000000000016</v>
      </c>
      <c r="G3252" s="153">
        <v>0.80000000000000016</v>
      </c>
      <c r="H3252" s="153">
        <v>0.80000000000000016</v>
      </c>
      <c r="I3252" s="153">
        <v>0.80000000000000016</v>
      </c>
    </row>
    <row r="3253" spans="1:9" ht="15.75">
      <c r="A3253" s="155">
        <v>3245</v>
      </c>
      <c r="B3253" s="155" t="s">
        <v>612</v>
      </c>
      <c r="C3253" s="154">
        <v>77.78</v>
      </c>
      <c r="D3253" s="153">
        <v>1.0028284906145539</v>
      </c>
      <c r="E3253" s="153">
        <v>1.0028284906145539</v>
      </c>
      <c r="F3253" s="153">
        <v>1.0028284906145539</v>
      </c>
      <c r="G3253" s="153">
        <v>1.1313962458215479</v>
      </c>
      <c r="H3253" s="153">
        <v>1.1313962458215479</v>
      </c>
      <c r="I3253" s="153">
        <v>1.1313962458215479</v>
      </c>
    </row>
    <row r="3254" spans="1:9" ht="15.75">
      <c r="A3254" s="155">
        <v>3246</v>
      </c>
      <c r="B3254" s="155" t="s">
        <v>611</v>
      </c>
      <c r="C3254" s="154">
        <v>144.44</v>
      </c>
      <c r="D3254" s="153">
        <v>0.8</v>
      </c>
      <c r="E3254" s="153">
        <v>0.8</v>
      </c>
      <c r="F3254" s="153">
        <v>0.8</v>
      </c>
      <c r="G3254" s="153">
        <v>0.8</v>
      </c>
      <c r="H3254" s="153">
        <v>0.8</v>
      </c>
      <c r="I3254" s="153">
        <v>0.8</v>
      </c>
    </row>
    <row r="3255" spans="1:9" ht="15.75">
      <c r="A3255" s="155">
        <v>3247</v>
      </c>
      <c r="B3255" s="155" t="s">
        <v>610</v>
      </c>
      <c r="C3255" s="154">
        <v>144.44</v>
      </c>
      <c r="D3255" s="153">
        <v>0.8</v>
      </c>
      <c r="E3255" s="153">
        <v>0.8</v>
      </c>
      <c r="F3255" s="153">
        <v>0.8</v>
      </c>
      <c r="G3255" s="153">
        <v>0.8</v>
      </c>
      <c r="H3255" s="153">
        <v>0.8</v>
      </c>
      <c r="I3255" s="153">
        <v>0</v>
      </c>
    </row>
    <row r="3256" spans="1:9" ht="15.75">
      <c r="A3256" s="155">
        <v>3248</v>
      </c>
      <c r="B3256" s="155" t="s">
        <v>609</v>
      </c>
      <c r="C3256" s="154">
        <v>77.78</v>
      </c>
      <c r="D3256" s="153">
        <v>0.95140138853175626</v>
      </c>
      <c r="E3256" s="153">
        <v>1.1571097968629467</v>
      </c>
      <c r="F3256" s="153">
        <v>1.1571097968629467</v>
      </c>
      <c r="G3256" s="153">
        <v>1.1571097968629467</v>
      </c>
      <c r="H3256" s="153">
        <v>1.1571097968629467</v>
      </c>
      <c r="I3256" s="153">
        <v>1.1571097968629467</v>
      </c>
    </row>
    <row r="3257" spans="1:9" ht="15.75">
      <c r="A3257" s="155">
        <v>3249</v>
      </c>
      <c r="B3257" s="155" t="s">
        <v>608</v>
      </c>
      <c r="C3257" s="154">
        <v>155.56</v>
      </c>
      <c r="D3257" s="153">
        <v>0.79999999999999993</v>
      </c>
      <c r="E3257" s="153">
        <v>0.79999999999999993</v>
      </c>
      <c r="F3257" s="153">
        <v>0.79999999999999993</v>
      </c>
      <c r="G3257" s="153">
        <v>0.79999999999999993</v>
      </c>
      <c r="H3257" s="153">
        <v>0.79999999999999993</v>
      </c>
      <c r="I3257" s="153">
        <v>0.79999999999999993</v>
      </c>
    </row>
    <row r="3258" spans="1:9" ht="15.75">
      <c r="A3258" s="155">
        <v>3250</v>
      </c>
      <c r="B3258" s="155" t="s">
        <v>607</v>
      </c>
      <c r="C3258" s="154">
        <v>200</v>
      </c>
      <c r="D3258" s="153">
        <v>0.8</v>
      </c>
      <c r="E3258" s="153">
        <v>0.8</v>
      </c>
      <c r="F3258" s="153">
        <v>0.8</v>
      </c>
      <c r="G3258" s="153">
        <v>0.8</v>
      </c>
      <c r="H3258" s="153">
        <v>0.8</v>
      </c>
      <c r="I3258" s="153">
        <v>0.8</v>
      </c>
    </row>
    <row r="3259" spans="1:9" ht="15.75">
      <c r="A3259" s="155">
        <v>3251</v>
      </c>
      <c r="B3259" s="155" t="s">
        <v>606</v>
      </c>
      <c r="C3259" s="154">
        <v>144.44</v>
      </c>
      <c r="D3259" s="153">
        <v>1.1631127111603434</v>
      </c>
      <c r="E3259" s="153">
        <v>0.88618111326502358</v>
      </c>
      <c r="F3259" s="153">
        <v>0.8</v>
      </c>
      <c r="G3259" s="153">
        <v>0.8</v>
      </c>
      <c r="H3259" s="153">
        <v>0.8</v>
      </c>
      <c r="I3259" s="153">
        <v>0.8</v>
      </c>
    </row>
    <row r="3260" spans="1:9" ht="15.75">
      <c r="A3260" s="155">
        <v>3252</v>
      </c>
      <c r="B3260" s="155" t="s">
        <v>605</v>
      </c>
      <c r="C3260" s="154">
        <v>666.67</v>
      </c>
      <c r="D3260" s="153">
        <v>0.8</v>
      </c>
      <c r="E3260" s="153">
        <v>0.8</v>
      </c>
      <c r="F3260" s="153">
        <v>0.8</v>
      </c>
      <c r="G3260" s="153">
        <v>0.8</v>
      </c>
      <c r="H3260" s="153">
        <v>0.8</v>
      </c>
      <c r="I3260" s="153">
        <v>0</v>
      </c>
    </row>
    <row r="3261" spans="1:9" ht="15.75">
      <c r="A3261" s="155">
        <v>3253</v>
      </c>
      <c r="B3261" s="155" t="s">
        <v>604</v>
      </c>
      <c r="C3261" s="154">
        <v>144.44</v>
      </c>
      <c r="D3261" s="153">
        <v>0.8</v>
      </c>
      <c r="E3261" s="153">
        <v>0.8</v>
      </c>
      <c r="F3261" s="153">
        <v>0.8</v>
      </c>
      <c r="G3261" s="153">
        <v>0.8</v>
      </c>
      <c r="H3261" s="153">
        <v>0.8</v>
      </c>
      <c r="I3261" s="153">
        <v>0.8</v>
      </c>
    </row>
    <row r="3262" spans="1:9" ht="15.75">
      <c r="A3262" s="155">
        <v>3254</v>
      </c>
      <c r="B3262" s="155" t="s">
        <v>603</v>
      </c>
      <c r="C3262" s="154">
        <v>88.89</v>
      </c>
      <c r="D3262" s="153">
        <v>0.85498931263359212</v>
      </c>
      <c r="E3262" s="153">
        <v>0.85498931263359212</v>
      </c>
      <c r="F3262" s="153">
        <v>0.85498931263359212</v>
      </c>
      <c r="G3262" s="153">
        <v>0.85498931263359212</v>
      </c>
      <c r="H3262" s="153">
        <v>0.85498931263359212</v>
      </c>
      <c r="I3262" s="153">
        <v>0.85498931263359212</v>
      </c>
    </row>
    <row r="3263" spans="1:9" ht="15.75">
      <c r="A3263" s="155">
        <v>3255</v>
      </c>
      <c r="B3263" s="155" t="s">
        <v>602</v>
      </c>
      <c r="C3263" s="154">
        <v>88.89</v>
      </c>
      <c r="D3263" s="153">
        <v>1.0124873439082012</v>
      </c>
      <c r="E3263" s="153">
        <v>1.1249859376757791</v>
      </c>
      <c r="F3263" s="153">
        <v>2.0249746878164023</v>
      </c>
      <c r="G3263" s="153">
        <v>2.0249746878164023</v>
      </c>
      <c r="H3263" s="153">
        <v>2.0249746878164023</v>
      </c>
      <c r="I3263" s="153">
        <v>0</v>
      </c>
    </row>
    <row r="3264" spans="1:9" ht="15.75">
      <c r="A3264" s="155">
        <v>3256</v>
      </c>
      <c r="B3264" s="155" t="s">
        <v>601</v>
      </c>
      <c r="C3264" s="154">
        <v>100</v>
      </c>
      <c r="D3264" s="153">
        <v>0.92</v>
      </c>
      <c r="E3264" s="153">
        <v>0.92</v>
      </c>
      <c r="F3264" s="153">
        <v>1.04</v>
      </c>
      <c r="G3264" s="153">
        <v>1.04</v>
      </c>
      <c r="H3264" s="153">
        <v>1.04</v>
      </c>
      <c r="I3264" s="153">
        <v>1.04</v>
      </c>
    </row>
    <row r="3265" spans="1:9" ht="15.75">
      <c r="A3265" s="155">
        <v>3257</v>
      </c>
      <c r="B3265" s="155" t="s">
        <v>600</v>
      </c>
      <c r="C3265" s="154">
        <v>144.44</v>
      </c>
      <c r="D3265" s="153">
        <v>0.8</v>
      </c>
      <c r="E3265" s="153">
        <v>0.8</v>
      </c>
      <c r="F3265" s="153">
        <v>0.8</v>
      </c>
      <c r="G3265" s="153">
        <v>0.87233453337025757</v>
      </c>
      <c r="H3265" s="153">
        <v>0.83079479368595954</v>
      </c>
      <c r="I3265" s="153">
        <v>0.8</v>
      </c>
    </row>
    <row r="3266" spans="1:9" ht="15.75">
      <c r="A3266" s="155">
        <v>3258</v>
      </c>
      <c r="B3266" s="155" t="s">
        <v>599</v>
      </c>
      <c r="C3266" s="154">
        <v>88.89</v>
      </c>
      <c r="D3266" s="153">
        <v>0.96748790640116999</v>
      </c>
      <c r="E3266" s="153">
        <v>0.96748790640116999</v>
      </c>
      <c r="F3266" s="153">
        <v>0.96748790640116999</v>
      </c>
      <c r="G3266" s="153">
        <v>0.96748790640116999</v>
      </c>
      <c r="H3266" s="153">
        <v>0.96748790640116999</v>
      </c>
      <c r="I3266" s="153">
        <v>0.96748790640116999</v>
      </c>
    </row>
    <row r="3267" spans="1:9" ht="15.75">
      <c r="A3267" s="155">
        <v>3259</v>
      </c>
      <c r="B3267" s="155" t="s">
        <v>598</v>
      </c>
      <c r="C3267" s="154">
        <v>222.22</v>
      </c>
      <c r="D3267" s="153">
        <v>0.8</v>
      </c>
      <c r="E3267" s="153">
        <v>0.8</v>
      </c>
      <c r="F3267" s="153">
        <v>0.8</v>
      </c>
      <c r="G3267" s="153">
        <v>0.8</v>
      </c>
      <c r="H3267" s="153">
        <v>0.8</v>
      </c>
      <c r="I3267" s="153">
        <v>0.8</v>
      </c>
    </row>
    <row r="3268" spans="1:9" ht="15.75">
      <c r="A3268" s="155">
        <v>3260</v>
      </c>
      <c r="B3268" s="155" t="s">
        <v>597</v>
      </c>
      <c r="C3268" s="154">
        <v>88.89</v>
      </c>
      <c r="D3268" s="153">
        <v>0.26999662504218697</v>
      </c>
      <c r="E3268" s="153">
        <v>0.26999662504218697</v>
      </c>
      <c r="F3268" s="153">
        <v>0.26999662504218697</v>
      </c>
      <c r="G3268" s="153">
        <v>0.40499493756328048</v>
      </c>
      <c r="H3268" s="153">
        <v>0.40499493756328048</v>
      </c>
      <c r="I3268" s="153">
        <v>0.40499493756328048</v>
      </c>
    </row>
    <row r="3269" spans="1:9" ht="15.75">
      <c r="A3269" s="155">
        <v>3261</v>
      </c>
      <c r="B3269" s="155" t="s">
        <v>596</v>
      </c>
      <c r="C3269" s="154">
        <v>800</v>
      </c>
      <c r="D3269" s="153">
        <v>0.8</v>
      </c>
      <c r="E3269" s="153">
        <v>0.8</v>
      </c>
      <c r="F3269" s="153">
        <v>0.8</v>
      </c>
      <c r="G3269" s="153">
        <v>0.8</v>
      </c>
      <c r="H3269" s="153">
        <v>0.8</v>
      </c>
      <c r="I3269" s="153">
        <v>0</v>
      </c>
    </row>
    <row r="3270" spans="1:9" ht="15.75">
      <c r="A3270" s="155">
        <v>3262</v>
      </c>
      <c r="B3270" s="155" t="s">
        <v>595</v>
      </c>
      <c r="C3270" s="154">
        <v>122.22</v>
      </c>
      <c r="D3270" s="153">
        <v>0.79999999999999993</v>
      </c>
      <c r="E3270" s="153">
        <v>0.79999999999999993</v>
      </c>
      <c r="F3270" s="153">
        <v>0.79999999999999993</v>
      </c>
      <c r="G3270" s="153">
        <v>0.79999999999999993</v>
      </c>
      <c r="H3270" s="153">
        <v>0.79999999999999993</v>
      </c>
      <c r="I3270" s="153">
        <v>0.79999999999999993</v>
      </c>
    </row>
    <row r="3271" spans="1:9" ht="15.75">
      <c r="A3271" s="155">
        <v>3263</v>
      </c>
      <c r="B3271" s="155" t="s">
        <v>594</v>
      </c>
      <c r="C3271" s="154">
        <v>111.11</v>
      </c>
      <c r="D3271" s="153">
        <v>0.8</v>
      </c>
      <c r="E3271" s="153">
        <v>0.90000900009000095</v>
      </c>
      <c r="F3271" s="153">
        <v>0.8</v>
      </c>
      <c r="G3271" s="153">
        <v>0.93600936009360092</v>
      </c>
      <c r="H3271" s="153">
        <v>0.95400954009540095</v>
      </c>
      <c r="I3271" s="153">
        <v>0.8</v>
      </c>
    </row>
    <row r="3272" spans="1:9" ht="15.75">
      <c r="A3272" s="155">
        <v>3264</v>
      </c>
      <c r="B3272" s="155" t="s">
        <v>593</v>
      </c>
      <c r="C3272" s="154">
        <v>155.56</v>
      </c>
      <c r="D3272" s="153">
        <v>0.79999999999999993</v>
      </c>
      <c r="E3272" s="153">
        <v>0.79999999999999993</v>
      </c>
      <c r="F3272" s="153">
        <v>0.79999999999999993</v>
      </c>
      <c r="G3272" s="153">
        <v>0.79999999999999993</v>
      </c>
      <c r="H3272" s="153">
        <v>0.79999999999999993</v>
      </c>
      <c r="I3272" s="153">
        <v>0.79999999999999993</v>
      </c>
    </row>
    <row r="3273" spans="1:9" ht="15.75">
      <c r="A3273" s="155">
        <v>3265</v>
      </c>
      <c r="B3273" s="155" t="s">
        <v>592</v>
      </c>
      <c r="C3273" s="154">
        <v>155.56</v>
      </c>
      <c r="D3273" s="153">
        <v>0.79999999999999993</v>
      </c>
      <c r="E3273" s="153">
        <v>0.79999999999999993</v>
      </c>
      <c r="F3273" s="153">
        <v>0.79999999999999993</v>
      </c>
      <c r="G3273" s="153">
        <v>0.79999999999999993</v>
      </c>
      <c r="H3273" s="153">
        <v>0.79999999999999993</v>
      </c>
      <c r="I3273" s="153">
        <v>0</v>
      </c>
    </row>
    <row r="3274" spans="1:9" ht="15.75">
      <c r="A3274" s="155">
        <v>3266</v>
      </c>
      <c r="B3274" s="155" t="s">
        <v>591</v>
      </c>
      <c r="C3274" s="154">
        <v>144.44</v>
      </c>
      <c r="D3274" s="153">
        <v>0.8</v>
      </c>
      <c r="E3274" s="153">
        <v>0.8</v>
      </c>
      <c r="F3274" s="153">
        <v>0.8</v>
      </c>
      <c r="G3274" s="153">
        <v>0.8</v>
      </c>
      <c r="H3274" s="153">
        <v>0.8</v>
      </c>
      <c r="I3274" s="153">
        <v>0.8</v>
      </c>
    </row>
    <row r="3275" spans="1:9" ht="15.75">
      <c r="A3275" s="155">
        <v>3267</v>
      </c>
      <c r="B3275" s="155" t="s">
        <v>590</v>
      </c>
      <c r="C3275" s="154">
        <v>122.22</v>
      </c>
      <c r="D3275" s="153">
        <v>0.79999999999999993</v>
      </c>
      <c r="E3275" s="153">
        <v>0.85092456226476842</v>
      </c>
      <c r="F3275" s="153">
        <v>1.3254786450662739</v>
      </c>
      <c r="G3275" s="153">
        <v>1.3582065128456882</v>
      </c>
      <c r="H3275" s="153">
        <v>1.5382097856324661</v>
      </c>
      <c r="I3275" s="153">
        <v>1.5873015873015872</v>
      </c>
    </row>
    <row r="3276" spans="1:9" ht="15.75">
      <c r="A3276" s="155">
        <v>3268</v>
      </c>
      <c r="B3276" s="155" t="s">
        <v>589</v>
      </c>
      <c r="C3276" s="154">
        <v>244.44</v>
      </c>
      <c r="D3276" s="153">
        <v>0.9818360333824252</v>
      </c>
      <c r="E3276" s="153">
        <v>0.79999999999999993</v>
      </c>
      <c r="F3276" s="153">
        <v>0.79999999999999993</v>
      </c>
      <c r="G3276" s="153">
        <v>0.79999999999999993</v>
      </c>
      <c r="H3276" s="153">
        <v>0.79999999999999993</v>
      </c>
      <c r="I3276" s="153">
        <v>0.79999999999999993</v>
      </c>
    </row>
    <row r="3277" spans="1:9" ht="15.75">
      <c r="A3277" s="155">
        <v>3269</v>
      </c>
      <c r="B3277" s="155" t="s">
        <v>588</v>
      </c>
      <c r="C3277" s="154">
        <v>311.11</v>
      </c>
      <c r="D3277" s="153">
        <v>0.79999999999999993</v>
      </c>
      <c r="E3277" s="153">
        <v>0.79999999999999993</v>
      </c>
      <c r="F3277" s="153">
        <v>0.79999999999999993</v>
      </c>
      <c r="G3277" s="153">
        <v>0.79999999999999993</v>
      </c>
      <c r="H3277" s="153">
        <v>0.79999999999999993</v>
      </c>
      <c r="I3277" s="153">
        <v>0</v>
      </c>
    </row>
    <row r="3278" spans="1:9" ht="15.75">
      <c r="A3278" s="155">
        <v>3270</v>
      </c>
      <c r="B3278" s="155" t="s">
        <v>587</v>
      </c>
      <c r="C3278" s="154">
        <v>144.44</v>
      </c>
      <c r="D3278" s="153">
        <v>0.8</v>
      </c>
      <c r="E3278" s="153">
        <v>0.8</v>
      </c>
      <c r="F3278" s="153">
        <v>0.8</v>
      </c>
      <c r="G3278" s="153">
        <v>0.8</v>
      </c>
      <c r="H3278" s="153">
        <v>0.8</v>
      </c>
      <c r="I3278" s="153">
        <v>0.8</v>
      </c>
    </row>
    <row r="3279" spans="1:9" ht="15.75">
      <c r="A3279" s="155">
        <v>3271</v>
      </c>
      <c r="B3279" s="155" t="s">
        <v>586</v>
      </c>
      <c r="C3279" s="154">
        <v>155.56</v>
      </c>
      <c r="D3279" s="153">
        <v>0.79999999999999993</v>
      </c>
      <c r="E3279" s="153">
        <v>0.79999999999999993</v>
      </c>
      <c r="F3279" s="153">
        <v>0.79999999999999993</v>
      </c>
      <c r="G3279" s="153">
        <v>0.79999999999999993</v>
      </c>
      <c r="H3279" s="153">
        <v>0.79999999999999993</v>
      </c>
      <c r="I3279" s="153">
        <v>0.79999999999999993</v>
      </c>
    </row>
    <row r="3280" spans="1:9" ht="15.75">
      <c r="A3280" s="155">
        <v>3272</v>
      </c>
      <c r="B3280" s="155" t="s">
        <v>585</v>
      </c>
      <c r="C3280" s="154">
        <v>144.44</v>
      </c>
      <c r="D3280" s="153">
        <v>0.94821379119357529</v>
      </c>
      <c r="E3280" s="153">
        <v>0.8</v>
      </c>
      <c r="F3280" s="153">
        <v>0.89504292439767374</v>
      </c>
      <c r="G3280" s="153">
        <v>0.86291885904181664</v>
      </c>
      <c r="H3280" s="153">
        <v>0.85738022708391026</v>
      </c>
      <c r="I3280" s="153">
        <v>0</v>
      </c>
    </row>
    <row r="3281" spans="1:9" ht="15.75">
      <c r="A3281" s="155">
        <v>3273</v>
      </c>
      <c r="B3281" s="155" t="s">
        <v>584</v>
      </c>
      <c r="C3281" s="154">
        <v>133.33000000000001</v>
      </c>
      <c r="D3281" s="153">
        <v>0.93722343058576452</v>
      </c>
      <c r="E3281" s="153">
        <v>0.96362409060226484</v>
      </c>
      <c r="F3281" s="153">
        <v>0.94082352058801455</v>
      </c>
      <c r="G3281" s="153">
        <v>0.96422410560264005</v>
      </c>
      <c r="H3281" s="153">
        <v>0.79999999999999993</v>
      </c>
      <c r="I3281" s="153">
        <v>0</v>
      </c>
    </row>
    <row r="3282" spans="1:9" ht="15.75">
      <c r="A3282" s="155">
        <v>3274</v>
      </c>
      <c r="B3282" s="155" t="s">
        <v>583</v>
      </c>
      <c r="C3282" s="154">
        <v>133.33000000000001</v>
      </c>
      <c r="D3282" s="153">
        <v>0.79999999999999993</v>
      </c>
      <c r="E3282" s="153">
        <v>0.79999999999999993</v>
      </c>
      <c r="F3282" s="153">
        <v>0.79999999999999993</v>
      </c>
      <c r="G3282" s="153">
        <v>0.79999999999999993</v>
      </c>
      <c r="H3282" s="153">
        <v>0.79999999999999993</v>
      </c>
      <c r="I3282" s="153">
        <v>0</v>
      </c>
    </row>
    <row r="3283" spans="1:9" ht="15.75">
      <c r="A3283" s="155">
        <v>3275</v>
      </c>
      <c r="B3283" s="155" t="s">
        <v>582</v>
      </c>
      <c r="C3283" s="154">
        <v>138.88999999999999</v>
      </c>
      <c r="D3283" s="153">
        <v>0.8</v>
      </c>
      <c r="E3283" s="153">
        <v>0.8</v>
      </c>
      <c r="F3283" s="153">
        <v>0.81100151198790416</v>
      </c>
      <c r="G3283" s="153">
        <v>0.8</v>
      </c>
      <c r="H3283" s="153">
        <v>0.8</v>
      </c>
      <c r="I3283" s="153">
        <v>0</v>
      </c>
    </row>
    <row r="3284" spans="1:9" ht="15.75">
      <c r="A3284" s="155">
        <v>3276</v>
      </c>
      <c r="B3284" s="155" t="s">
        <v>3774</v>
      </c>
      <c r="C3284" s="154">
        <v>177.78</v>
      </c>
      <c r="D3284" s="153">
        <v>0.91168860389245143</v>
      </c>
      <c r="E3284" s="153">
        <v>0.79999999999999993</v>
      </c>
      <c r="F3284" s="153">
        <v>0.79999999999999993</v>
      </c>
      <c r="G3284" s="153">
        <v>0.79999999999999993</v>
      </c>
      <c r="H3284" s="153">
        <v>0.79999999999999993</v>
      </c>
      <c r="I3284" s="153">
        <v>0</v>
      </c>
    </row>
    <row r="3285" spans="1:9" ht="15.75">
      <c r="A3285" s="155">
        <v>3277</v>
      </c>
      <c r="B3285" s="155" t="s">
        <v>3775</v>
      </c>
      <c r="C3285" s="154">
        <v>83.33</v>
      </c>
      <c r="D3285" s="153">
        <v>1.0560422416896675</v>
      </c>
      <c r="E3285" s="153">
        <v>1.0560422416896675</v>
      </c>
      <c r="F3285" s="153">
        <v>1.0560422416896675</v>
      </c>
      <c r="G3285" s="153">
        <v>1.0560422416896675</v>
      </c>
      <c r="H3285" s="153">
        <v>1.0560422416896675</v>
      </c>
      <c r="I3285" s="153">
        <v>0</v>
      </c>
    </row>
    <row r="3286" spans="1:9" ht="15.75">
      <c r="A3286" s="155">
        <v>3278</v>
      </c>
      <c r="B3286" s="155" t="s">
        <v>3776</v>
      </c>
      <c r="C3286" s="154">
        <v>144.44</v>
      </c>
      <c r="D3286" s="153">
        <v>0.8</v>
      </c>
      <c r="E3286" s="153">
        <v>0.8</v>
      </c>
      <c r="F3286" s="153">
        <v>0.8</v>
      </c>
      <c r="G3286" s="153">
        <v>0.8</v>
      </c>
      <c r="H3286" s="153">
        <v>0.8</v>
      </c>
      <c r="I3286" s="153">
        <v>0</v>
      </c>
    </row>
    <row r="3287" spans="1:9" ht="15.75">
      <c r="A3287" s="155">
        <v>3279</v>
      </c>
      <c r="B3287" s="155" t="s">
        <v>3777</v>
      </c>
      <c r="C3287" s="154">
        <v>107.78</v>
      </c>
      <c r="D3287" s="153">
        <v>0</v>
      </c>
      <c r="E3287" s="153">
        <v>0</v>
      </c>
      <c r="F3287" s="153">
        <v>0</v>
      </c>
      <c r="G3287" s="153">
        <v>0.55668955279272592</v>
      </c>
      <c r="H3287" s="153">
        <v>0.55668955279272592</v>
      </c>
      <c r="I3287" s="153">
        <v>0</v>
      </c>
    </row>
    <row r="3288" spans="1:9" ht="15.75">
      <c r="A3288" s="155">
        <v>3280</v>
      </c>
      <c r="B3288" s="155" t="s">
        <v>581</v>
      </c>
      <c r="C3288" s="154">
        <v>172</v>
      </c>
      <c r="D3288" s="153">
        <v>0.79999999999999993</v>
      </c>
      <c r="E3288" s="153">
        <v>0.79999999999999993</v>
      </c>
      <c r="F3288" s="153">
        <v>0.79999999999999993</v>
      </c>
      <c r="G3288" s="153">
        <v>0.79999999999999993</v>
      </c>
      <c r="H3288" s="153">
        <v>0.88325581395348829</v>
      </c>
      <c r="I3288" s="153">
        <v>0</v>
      </c>
    </row>
    <row r="3289" spans="1:9" ht="15.75">
      <c r="A3289" s="155">
        <v>3281</v>
      </c>
      <c r="B3289" s="155" t="s">
        <v>580</v>
      </c>
      <c r="C3289" s="154">
        <v>133.33000000000001</v>
      </c>
      <c r="D3289" s="153">
        <v>0.79999999999999993</v>
      </c>
      <c r="E3289" s="153">
        <v>0.79999999999999993</v>
      </c>
      <c r="F3289" s="153">
        <v>0.79999999999999993</v>
      </c>
      <c r="G3289" s="153">
        <v>0.79999999999999993</v>
      </c>
      <c r="H3289" s="153">
        <v>0.79999999999999993</v>
      </c>
      <c r="I3289" s="153">
        <v>0</v>
      </c>
    </row>
    <row r="3290" spans="1:9" ht="15.75">
      <c r="A3290" s="155">
        <v>3282</v>
      </c>
      <c r="B3290" s="155" t="s">
        <v>579</v>
      </c>
      <c r="C3290" s="154">
        <v>222</v>
      </c>
      <c r="D3290" s="153">
        <v>0.79999999999999993</v>
      </c>
      <c r="E3290" s="153">
        <v>0.80135135135135138</v>
      </c>
      <c r="F3290" s="153">
        <v>0.81621621621621621</v>
      </c>
      <c r="G3290" s="153">
        <v>0.79999999999999993</v>
      </c>
      <c r="H3290" s="153">
        <v>0.81081081081081086</v>
      </c>
      <c r="I3290" s="153">
        <v>0.80635135135135128</v>
      </c>
    </row>
    <row r="3291" spans="1:9" ht="15.75">
      <c r="A3291" s="155">
        <v>3283</v>
      </c>
      <c r="B3291" s="155" t="s">
        <v>578</v>
      </c>
      <c r="C3291" s="154">
        <v>77.777777777777771</v>
      </c>
      <c r="D3291" s="153">
        <v>0.75857142857142867</v>
      </c>
      <c r="E3291" s="153">
        <v>0.77142857142857146</v>
      </c>
      <c r="F3291" s="153">
        <v>1.0414285714285716</v>
      </c>
      <c r="G3291" s="153">
        <v>1.0414285714285716</v>
      </c>
      <c r="H3291" s="153">
        <v>1.0414285714285716</v>
      </c>
      <c r="I3291" s="153">
        <v>1.0414285714285716</v>
      </c>
    </row>
    <row r="3292" spans="1:9" ht="15.75">
      <c r="A3292" s="155">
        <v>3284</v>
      </c>
      <c r="B3292" s="155" t="s">
        <v>577</v>
      </c>
      <c r="C3292" s="154">
        <v>98.888888888888886</v>
      </c>
      <c r="D3292" s="153">
        <v>0.9101123595505618</v>
      </c>
      <c r="E3292" s="153">
        <v>0.97078651685393258</v>
      </c>
      <c r="F3292" s="153">
        <v>0.97078651685393258</v>
      </c>
      <c r="G3292" s="153">
        <v>0.9101123595505618</v>
      </c>
      <c r="H3292" s="153">
        <v>0.9101123595505618</v>
      </c>
      <c r="I3292" s="153">
        <v>0</v>
      </c>
    </row>
    <row r="3293" spans="1:9" ht="15.75">
      <c r="A3293" s="155">
        <v>3285</v>
      </c>
      <c r="B3293" s="155" t="s">
        <v>576</v>
      </c>
      <c r="C3293" s="154">
        <v>117</v>
      </c>
      <c r="D3293" s="153">
        <v>0.79999999999999993</v>
      </c>
      <c r="E3293" s="153">
        <v>0.79999999999999993</v>
      </c>
      <c r="F3293" s="153">
        <v>0.79999999999999993</v>
      </c>
      <c r="G3293" s="153">
        <v>0.79999999999999993</v>
      </c>
      <c r="H3293" s="153">
        <v>0.79999999999999993</v>
      </c>
      <c r="I3293" s="153">
        <v>0.79999999999999993</v>
      </c>
    </row>
    <row r="3294" spans="1:9" ht="15.75">
      <c r="A3294" s="155">
        <v>3286</v>
      </c>
      <c r="B3294" s="155" t="s">
        <v>575</v>
      </c>
      <c r="C3294" s="154">
        <v>202</v>
      </c>
      <c r="D3294" s="153">
        <v>0.79999999999999993</v>
      </c>
      <c r="E3294" s="153">
        <v>0.79999999999999993</v>
      </c>
      <c r="F3294" s="153">
        <v>0.79999999999999993</v>
      </c>
      <c r="G3294" s="153">
        <v>0.79999999999999993</v>
      </c>
      <c r="H3294" s="153">
        <v>0.79999999999999993</v>
      </c>
      <c r="I3294" s="153">
        <v>0.79999999999999993</v>
      </c>
    </row>
    <row r="3295" spans="1:9" ht="15.75">
      <c r="A3295" s="155">
        <v>3287</v>
      </c>
      <c r="B3295" s="155" t="s">
        <v>574</v>
      </c>
      <c r="C3295" s="154">
        <v>80</v>
      </c>
      <c r="D3295" s="153">
        <v>0.63749999999999996</v>
      </c>
      <c r="E3295" s="153">
        <v>0.63749999999999996</v>
      </c>
      <c r="F3295" s="153">
        <v>0.63749999999999996</v>
      </c>
      <c r="G3295" s="153">
        <v>0.63749999999999996</v>
      </c>
      <c r="H3295" s="153">
        <v>0.63749999999999996</v>
      </c>
      <c r="I3295" s="153">
        <v>0.63749999999999996</v>
      </c>
    </row>
    <row r="3296" spans="1:9" ht="15.75">
      <c r="A3296" s="155">
        <v>3288</v>
      </c>
      <c r="B3296" s="155" t="s">
        <v>573</v>
      </c>
      <c r="C3296" s="154">
        <v>106</v>
      </c>
      <c r="D3296" s="153">
        <v>0.89622641509433965</v>
      </c>
      <c r="E3296" s="153">
        <v>0.89622641509433965</v>
      </c>
      <c r="F3296" s="153">
        <v>0.89622641509433965</v>
      </c>
      <c r="G3296" s="153">
        <v>0.89622641509433965</v>
      </c>
      <c r="H3296" s="153">
        <v>0.89622641509433965</v>
      </c>
      <c r="I3296" s="153">
        <v>0.89622641509433965</v>
      </c>
    </row>
    <row r="3297" spans="1:9" ht="15.75">
      <c r="A3297" s="155">
        <v>3289</v>
      </c>
      <c r="B3297" s="155" t="s">
        <v>572</v>
      </c>
      <c r="C3297" s="154">
        <v>105.55555555555556</v>
      </c>
      <c r="D3297" s="153">
        <v>0.95684210526315783</v>
      </c>
      <c r="E3297" s="153">
        <v>0.95684210526315783</v>
      </c>
      <c r="F3297" s="153">
        <v>1.0042105263157894</v>
      </c>
      <c r="G3297" s="153">
        <v>1.0042105263157894</v>
      </c>
      <c r="H3297" s="153">
        <v>1.0042105263157894</v>
      </c>
      <c r="I3297" s="153">
        <v>1.0042105263157894</v>
      </c>
    </row>
    <row r="3298" spans="1:9" ht="15.75">
      <c r="A3298" s="155">
        <v>3290</v>
      </c>
      <c r="B3298" s="155" t="s">
        <v>571</v>
      </c>
      <c r="C3298" s="154">
        <v>78</v>
      </c>
      <c r="D3298" s="153">
        <v>0.51282051282051277</v>
      </c>
      <c r="E3298" s="153">
        <v>0.52564102564102566</v>
      </c>
      <c r="F3298" s="153">
        <v>0.52564102564102566</v>
      </c>
      <c r="G3298" s="153">
        <v>0.52564102564102566</v>
      </c>
      <c r="H3298" s="153">
        <v>0.61538461538461542</v>
      </c>
      <c r="I3298" s="153">
        <v>0.61538461538461542</v>
      </c>
    </row>
    <row r="3299" spans="1:9" ht="15.75">
      <c r="A3299" s="155">
        <v>3291</v>
      </c>
      <c r="B3299" s="155" t="s">
        <v>570</v>
      </c>
      <c r="C3299" s="154">
        <v>116</v>
      </c>
      <c r="D3299" s="153">
        <v>1.2456896551724137</v>
      </c>
      <c r="E3299" s="153">
        <v>1.2698275862068966</v>
      </c>
      <c r="F3299" s="153">
        <v>1.1448275862068966</v>
      </c>
      <c r="G3299" s="153">
        <v>1.1637931034482758</v>
      </c>
      <c r="H3299" s="153">
        <v>1.2327586206896552</v>
      </c>
      <c r="I3299" s="153">
        <v>0.79999999999999993</v>
      </c>
    </row>
    <row r="3300" spans="1:9" ht="15.75">
      <c r="A3300" s="155">
        <v>3292</v>
      </c>
      <c r="B3300" s="155" t="s">
        <v>569</v>
      </c>
      <c r="C3300" s="154">
        <v>100</v>
      </c>
      <c r="D3300" s="153">
        <v>0.6</v>
      </c>
      <c r="E3300" s="153">
        <v>0.6</v>
      </c>
      <c r="F3300" s="153">
        <v>0.82</v>
      </c>
      <c r="G3300" s="153">
        <v>0.82</v>
      </c>
      <c r="H3300" s="153">
        <v>0.82</v>
      </c>
      <c r="I3300" s="153">
        <v>0</v>
      </c>
    </row>
    <row r="3301" spans="1:9" ht="15.75">
      <c r="A3301" s="155">
        <v>3293</v>
      </c>
      <c r="B3301" s="155" t="s">
        <v>568</v>
      </c>
      <c r="C3301" s="154">
        <v>97.777777777777771</v>
      </c>
      <c r="D3301" s="153">
        <v>0.36818181818181822</v>
      </c>
      <c r="E3301" s="153">
        <v>0.36818181818181822</v>
      </c>
      <c r="F3301" s="153">
        <v>0.36818181818181822</v>
      </c>
      <c r="G3301" s="153">
        <v>0.41931818181818187</v>
      </c>
      <c r="H3301" s="153">
        <v>0.41931818181818187</v>
      </c>
      <c r="I3301" s="153">
        <v>0</v>
      </c>
    </row>
    <row r="3302" spans="1:9" ht="15.75">
      <c r="A3302" s="155">
        <v>3294</v>
      </c>
      <c r="B3302" s="155" t="s">
        <v>567</v>
      </c>
      <c r="C3302" s="154">
        <v>256</v>
      </c>
      <c r="D3302" s="153">
        <v>1.0265625</v>
      </c>
      <c r="E3302" s="153">
        <v>1.3968750000000001</v>
      </c>
      <c r="F3302" s="153">
        <v>1.224609375</v>
      </c>
      <c r="G3302" s="153">
        <v>1.067578125</v>
      </c>
      <c r="H3302" s="153">
        <v>1.21875</v>
      </c>
      <c r="I3302" s="153">
        <v>0.80742187499999996</v>
      </c>
    </row>
    <row r="3303" spans="1:9" ht="15.75">
      <c r="A3303" s="155">
        <v>3295</v>
      </c>
      <c r="B3303" s="155" t="s">
        <v>566</v>
      </c>
      <c r="C3303" s="154">
        <v>117</v>
      </c>
      <c r="D3303" s="153">
        <v>0.87384615384615383</v>
      </c>
      <c r="E3303" s="153">
        <v>0.8847863247863248</v>
      </c>
      <c r="F3303" s="153">
        <v>0.79999999999999993</v>
      </c>
      <c r="G3303" s="153">
        <v>0.79999999999999993</v>
      </c>
      <c r="H3303" s="153">
        <v>0.79999999999999993</v>
      </c>
      <c r="I3303" s="153">
        <v>0.79999999999999993</v>
      </c>
    </row>
    <row r="3304" spans="1:9" ht="15.75">
      <c r="A3304" s="155">
        <v>3296</v>
      </c>
      <c r="B3304" s="155" t="s">
        <v>565</v>
      </c>
      <c r="C3304" s="154">
        <v>182</v>
      </c>
      <c r="D3304" s="153">
        <v>0.79999999999999993</v>
      </c>
      <c r="E3304" s="153">
        <v>0.79999999999999993</v>
      </c>
      <c r="F3304" s="153">
        <v>0.79999999999999993</v>
      </c>
      <c r="G3304" s="153">
        <v>0.79999999999999993</v>
      </c>
      <c r="H3304" s="153">
        <v>0.79999999999999993</v>
      </c>
      <c r="I3304" s="153">
        <v>0</v>
      </c>
    </row>
    <row r="3305" spans="1:9" ht="15.75">
      <c r="A3305" s="155">
        <v>3297</v>
      </c>
      <c r="B3305" s="155" t="s">
        <v>564</v>
      </c>
      <c r="C3305" s="154">
        <v>106.66666666666666</v>
      </c>
      <c r="D3305" s="153">
        <v>0.68437500000000007</v>
      </c>
      <c r="E3305" s="153">
        <v>0.70312500000000011</v>
      </c>
      <c r="F3305" s="153">
        <v>0.70312500000000011</v>
      </c>
      <c r="G3305" s="153">
        <v>0.70312500000000011</v>
      </c>
      <c r="H3305" s="153">
        <v>0.70312500000000011</v>
      </c>
      <c r="I3305" s="153">
        <v>0</v>
      </c>
    </row>
    <row r="3306" spans="1:9" ht="15.75">
      <c r="A3306" s="155">
        <v>3298</v>
      </c>
      <c r="B3306" s="155" t="s">
        <v>563</v>
      </c>
      <c r="C3306" s="154">
        <v>95.555555555555557</v>
      </c>
      <c r="D3306" s="153">
        <v>0.96279069767441861</v>
      </c>
      <c r="E3306" s="153">
        <v>0.96279069767441861</v>
      </c>
      <c r="F3306" s="153">
        <v>0.9941860465116279</v>
      </c>
      <c r="G3306" s="153">
        <v>0.9941860465116279</v>
      </c>
      <c r="H3306" s="153">
        <v>0.9941860465116279</v>
      </c>
      <c r="I3306" s="153">
        <v>0.9941860465116279</v>
      </c>
    </row>
    <row r="3307" spans="1:9" ht="15.75">
      <c r="A3307" s="155">
        <v>3299</v>
      </c>
      <c r="B3307" s="155" t="s">
        <v>562</v>
      </c>
      <c r="C3307" s="154">
        <v>94.444444444444443</v>
      </c>
      <c r="D3307" s="153">
        <v>0.2964705882352941</v>
      </c>
      <c r="E3307" s="153">
        <v>0.2964705882352941</v>
      </c>
      <c r="F3307" s="153">
        <v>0.2964705882352941</v>
      </c>
      <c r="G3307" s="153">
        <v>0.2964705882352941</v>
      </c>
      <c r="H3307" s="153">
        <v>0.2964705882352941</v>
      </c>
      <c r="I3307" s="153">
        <v>0</v>
      </c>
    </row>
    <row r="3308" spans="1:9" ht="15.75">
      <c r="A3308" s="155">
        <v>3300</v>
      </c>
      <c r="B3308" s="155" t="s">
        <v>561</v>
      </c>
      <c r="C3308" s="154">
        <v>100</v>
      </c>
      <c r="D3308" s="153">
        <v>0.87</v>
      </c>
      <c r="E3308" s="153">
        <v>0.87</v>
      </c>
      <c r="F3308" s="153">
        <v>0.87</v>
      </c>
      <c r="G3308" s="153">
        <v>0.87</v>
      </c>
      <c r="H3308" s="153">
        <v>0.87</v>
      </c>
      <c r="I3308" s="153">
        <v>1.05</v>
      </c>
    </row>
    <row r="3309" spans="1:9" ht="15.75">
      <c r="A3309" s="155">
        <v>3301</v>
      </c>
      <c r="B3309" s="155" t="s">
        <v>560</v>
      </c>
      <c r="C3309" s="154">
        <v>77.777777777777771</v>
      </c>
      <c r="D3309" s="153">
        <v>0.52714285714285714</v>
      </c>
      <c r="E3309" s="153">
        <v>0.81</v>
      </c>
      <c r="F3309" s="153">
        <v>0.81</v>
      </c>
      <c r="G3309" s="153">
        <v>0.81</v>
      </c>
      <c r="H3309" s="153">
        <v>0.81</v>
      </c>
      <c r="I3309" s="153">
        <v>0.81</v>
      </c>
    </row>
    <row r="3310" spans="1:9" ht="15.75">
      <c r="A3310" s="155">
        <v>3302</v>
      </c>
      <c r="B3310" s="155" t="s">
        <v>559</v>
      </c>
      <c r="C3310" s="154">
        <v>80</v>
      </c>
      <c r="D3310" s="153">
        <v>0.45</v>
      </c>
      <c r="E3310" s="153">
        <v>0.45</v>
      </c>
      <c r="F3310" s="153">
        <v>0.45</v>
      </c>
      <c r="G3310" s="153">
        <v>0.45</v>
      </c>
      <c r="H3310" s="153">
        <v>0.45</v>
      </c>
      <c r="I3310" s="153">
        <v>0.45</v>
      </c>
    </row>
    <row r="3311" spans="1:9" ht="15.75">
      <c r="A3311" s="155">
        <v>3303</v>
      </c>
      <c r="B3311" s="155" t="s">
        <v>558</v>
      </c>
      <c r="C3311" s="154">
        <v>123</v>
      </c>
      <c r="D3311" s="153">
        <v>1.2439024390243902</v>
      </c>
      <c r="E3311" s="153">
        <v>1.2078048780487805</v>
      </c>
      <c r="F3311" s="153">
        <v>1.3317073170731708</v>
      </c>
      <c r="G3311" s="153">
        <v>1.286829268292683</v>
      </c>
      <c r="H3311" s="153">
        <v>1.3004878048780488</v>
      </c>
      <c r="I3311" s="153">
        <v>0</v>
      </c>
    </row>
    <row r="3312" spans="1:9" ht="15.75">
      <c r="A3312" s="155">
        <v>3304</v>
      </c>
      <c r="B3312" s="155" t="s">
        <v>557</v>
      </c>
      <c r="C3312" s="154">
        <v>95.555555555555557</v>
      </c>
      <c r="D3312" s="153">
        <v>0.37674418604651161</v>
      </c>
      <c r="E3312" s="153">
        <v>0.37674418604651161</v>
      </c>
      <c r="F3312" s="153">
        <v>0.37674418604651161</v>
      </c>
      <c r="G3312" s="153">
        <v>0.37674418604651161</v>
      </c>
      <c r="H3312" s="153">
        <v>0.37674418604651161</v>
      </c>
      <c r="I3312" s="153">
        <v>0.37674418604651161</v>
      </c>
    </row>
    <row r="3313" spans="1:9" ht="15.75">
      <c r="A3313" s="155">
        <v>3305</v>
      </c>
      <c r="B3313" s="155" t="s">
        <v>556</v>
      </c>
      <c r="C3313" s="154">
        <v>117</v>
      </c>
      <c r="D3313" s="153">
        <v>0.79999999999999993</v>
      </c>
      <c r="E3313" s="153">
        <v>0.79999999999999993</v>
      </c>
      <c r="F3313" s="153">
        <v>0.79999999999999993</v>
      </c>
      <c r="G3313" s="153">
        <v>0.79999999999999993</v>
      </c>
      <c r="H3313" s="153">
        <v>0.79999999999999993</v>
      </c>
      <c r="I3313" s="153">
        <v>0</v>
      </c>
    </row>
    <row r="3314" spans="1:9" ht="15.75">
      <c r="A3314" s="155">
        <v>3306</v>
      </c>
      <c r="B3314" s="155" t="s">
        <v>555</v>
      </c>
      <c r="C3314" s="154">
        <v>82.222222222222214</v>
      </c>
      <c r="D3314" s="153">
        <v>0.57162162162162167</v>
      </c>
      <c r="E3314" s="153">
        <v>0.57162162162162167</v>
      </c>
      <c r="F3314" s="153">
        <v>0.57162162162162167</v>
      </c>
      <c r="G3314" s="153">
        <v>0.60810810810810811</v>
      </c>
      <c r="H3314" s="153">
        <v>0.60810810810810811</v>
      </c>
      <c r="I3314" s="153">
        <v>0.60810810810810811</v>
      </c>
    </row>
    <row r="3315" spans="1:9" ht="15.75">
      <c r="A3315" s="155">
        <v>3307</v>
      </c>
      <c r="B3315" s="155" t="s">
        <v>554</v>
      </c>
      <c r="C3315" s="154">
        <v>77.777777777777771</v>
      </c>
      <c r="D3315" s="153">
        <v>0.57857142857142863</v>
      </c>
      <c r="E3315" s="153">
        <v>0.57857142857142863</v>
      </c>
      <c r="F3315" s="153">
        <v>0.6428571428571429</v>
      </c>
      <c r="G3315" s="153">
        <v>0.6428571428571429</v>
      </c>
      <c r="H3315" s="153">
        <v>0.6428571428571429</v>
      </c>
      <c r="I3315" s="153">
        <v>0.6428571428571429</v>
      </c>
    </row>
    <row r="3316" spans="1:9" ht="15.75">
      <c r="A3316" s="155">
        <v>3308</v>
      </c>
      <c r="B3316" s="155" t="s">
        <v>553</v>
      </c>
      <c r="C3316" s="154">
        <v>278</v>
      </c>
      <c r="D3316" s="153">
        <v>1.2506474820143885</v>
      </c>
      <c r="E3316" s="153">
        <v>1.4710791366906475</v>
      </c>
      <c r="F3316" s="153">
        <v>1.0894964028776979</v>
      </c>
      <c r="G3316" s="153">
        <v>0.92086330935251803</v>
      </c>
      <c r="H3316" s="153">
        <v>0.97841726618705038</v>
      </c>
      <c r="I3316" s="153">
        <v>0.96402877697841727</v>
      </c>
    </row>
    <row r="3317" spans="1:9" ht="15.75">
      <c r="A3317" s="155">
        <v>3309</v>
      </c>
      <c r="B3317" s="155" t="s">
        <v>552</v>
      </c>
      <c r="C3317" s="154">
        <v>189</v>
      </c>
      <c r="D3317" s="153">
        <v>0.79999999999999993</v>
      </c>
      <c r="E3317" s="153">
        <v>0.79999999999999993</v>
      </c>
      <c r="F3317" s="153">
        <v>0.79999999999999993</v>
      </c>
      <c r="G3317" s="153">
        <v>0.79999999999999993</v>
      </c>
      <c r="H3317" s="153">
        <v>0.79999999999999993</v>
      </c>
      <c r="I3317" s="153">
        <v>0.79999999999999993</v>
      </c>
    </row>
    <row r="3318" spans="1:9" ht="15.75">
      <c r="A3318" s="155">
        <v>3310</v>
      </c>
      <c r="B3318" s="155" t="s">
        <v>551</v>
      </c>
      <c r="C3318" s="154">
        <v>212.2</v>
      </c>
      <c r="D3318" s="153">
        <v>0.8</v>
      </c>
      <c r="E3318" s="153">
        <v>0.8</v>
      </c>
      <c r="F3318" s="153">
        <v>0.8</v>
      </c>
      <c r="G3318" s="153">
        <v>0.8</v>
      </c>
      <c r="H3318" s="153">
        <v>0.8</v>
      </c>
      <c r="I3318" s="153">
        <v>0</v>
      </c>
    </row>
    <row r="3319" spans="1:9" ht="15.75">
      <c r="A3319" s="155">
        <v>3311</v>
      </c>
      <c r="B3319" s="155" t="s">
        <v>550</v>
      </c>
      <c r="C3319" s="154">
        <v>122</v>
      </c>
      <c r="D3319" s="153">
        <v>0.79999999999999993</v>
      </c>
      <c r="E3319" s="153">
        <v>0.79999999999999993</v>
      </c>
      <c r="F3319" s="153">
        <v>0.79999999999999993</v>
      </c>
      <c r="G3319" s="153">
        <v>0.79999999999999993</v>
      </c>
      <c r="H3319" s="153">
        <v>0.79999999999999993</v>
      </c>
      <c r="I3319" s="153">
        <v>0.79999999999999993</v>
      </c>
    </row>
    <row r="3320" spans="1:9" ht="15.75">
      <c r="A3320" s="155">
        <v>3312</v>
      </c>
      <c r="B3320" s="155" t="s">
        <v>549</v>
      </c>
      <c r="C3320" s="154">
        <v>105.55555555555556</v>
      </c>
      <c r="D3320" s="153">
        <v>0.39789473684210525</v>
      </c>
      <c r="E3320" s="153">
        <v>0.39789473684210525</v>
      </c>
      <c r="F3320" s="153">
        <v>0.45473684210526316</v>
      </c>
      <c r="G3320" s="153">
        <v>0.45473684210526316</v>
      </c>
      <c r="H3320" s="153">
        <v>0.45473684210526316</v>
      </c>
      <c r="I3320" s="153">
        <v>0.45473684210526316</v>
      </c>
    </row>
    <row r="3321" spans="1:9" ht="15.75">
      <c r="A3321" s="155">
        <v>3313</v>
      </c>
      <c r="B3321" s="155" t="s">
        <v>548</v>
      </c>
      <c r="C3321" s="154">
        <v>117</v>
      </c>
      <c r="D3321" s="153">
        <v>0.81666666666666665</v>
      </c>
      <c r="E3321" s="153">
        <v>0.79999999999999993</v>
      </c>
      <c r="F3321" s="153">
        <v>0.82692307692307687</v>
      </c>
      <c r="G3321" s="153">
        <v>0.79999999999999993</v>
      </c>
      <c r="H3321" s="153">
        <v>0.79999999999999993</v>
      </c>
      <c r="I3321" s="153">
        <v>0.79999999999999993</v>
      </c>
    </row>
    <row r="3322" spans="1:9" ht="15.75">
      <c r="A3322" s="155">
        <v>3314</v>
      </c>
      <c r="B3322" s="155" t="s">
        <v>547</v>
      </c>
      <c r="C3322" s="154">
        <v>422</v>
      </c>
      <c r="D3322" s="153">
        <v>0.86672985781990519</v>
      </c>
      <c r="E3322" s="153">
        <v>1.0151658767772511</v>
      </c>
      <c r="F3322" s="153">
        <v>0.8</v>
      </c>
      <c r="G3322" s="153">
        <v>0.84056872037914698</v>
      </c>
      <c r="H3322" s="153">
        <v>0.80360189573459717</v>
      </c>
      <c r="I3322" s="153">
        <v>0</v>
      </c>
    </row>
    <row r="3323" spans="1:9" ht="15.75">
      <c r="A3323" s="155">
        <v>3315</v>
      </c>
      <c r="B3323" s="155" t="s">
        <v>546</v>
      </c>
      <c r="C3323" s="154">
        <v>111</v>
      </c>
      <c r="D3323" s="153">
        <v>0.79999999999999993</v>
      </c>
      <c r="E3323" s="153">
        <v>0.79999999999999993</v>
      </c>
      <c r="F3323" s="153">
        <v>0.79999999999999993</v>
      </c>
      <c r="G3323" s="153">
        <v>0.79999999999999993</v>
      </c>
      <c r="H3323" s="153">
        <v>0.79999999999999993</v>
      </c>
      <c r="I3323" s="153">
        <v>0.79999999999999993</v>
      </c>
    </row>
    <row r="3324" spans="1:9" ht="15.75">
      <c r="A3324" s="155">
        <v>3316</v>
      </c>
      <c r="B3324" s="155" t="s">
        <v>545</v>
      </c>
      <c r="C3324" s="154">
        <v>86.666666666666671</v>
      </c>
      <c r="D3324" s="153">
        <v>0.77307692307692299</v>
      </c>
      <c r="E3324" s="153">
        <v>0.77307692307692299</v>
      </c>
      <c r="F3324" s="153">
        <v>0.77307692307692299</v>
      </c>
      <c r="G3324" s="153">
        <v>0.77307692307692299</v>
      </c>
      <c r="H3324" s="153">
        <v>0.77307692307692299</v>
      </c>
      <c r="I3324" s="153">
        <v>0</v>
      </c>
    </row>
    <row r="3325" spans="1:9" ht="15.75">
      <c r="A3325" s="155">
        <v>3317</v>
      </c>
      <c r="B3325" s="155" t="s">
        <v>544</v>
      </c>
      <c r="C3325" s="154">
        <v>178</v>
      </c>
      <c r="D3325" s="153">
        <v>1.2537640449438201</v>
      </c>
      <c r="E3325" s="153">
        <v>1.267247191011236</v>
      </c>
      <c r="F3325" s="153">
        <v>1.2124157303370786</v>
      </c>
      <c r="G3325" s="153">
        <v>1.3231460674157305</v>
      </c>
      <c r="H3325" s="153">
        <v>1.2521348314606742</v>
      </c>
      <c r="I3325" s="153">
        <v>0</v>
      </c>
    </row>
    <row r="3326" spans="1:9" ht="15.75">
      <c r="A3326" s="155">
        <v>3318</v>
      </c>
      <c r="B3326" s="155" t="s">
        <v>543</v>
      </c>
      <c r="C3326" s="154">
        <v>195</v>
      </c>
      <c r="D3326" s="153">
        <v>0.8</v>
      </c>
      <c r="E3326" s="153">
        <v>0.8</v>
      </c>
      <c r="F3326" s="153">
        <v>0.8</v>
      </c>
      <c r="G3326" s="153">
        <v>0.8</v>
      </c>
      <c r="H3326" s="153">
        <v>0.8</v>
      </c>
      <c r="I3326" s="153">
        <v>0</v>
      </c>
    </row>
    <row r="3327" spans="1:9" ht="15.75">
      <c r="A3327" s="155">
        <v>3319</v>
      </c>
      <c r="B3327" s="155" t="s">
        <v>542</v>
      </c>
      <c r="C3327" s="154">
        <v>77.777777777777771</v>
      </c>
      <c r="D3327" s="153">
        <v>0.4885714285714286</v>
      </c>
      <c r="E3327" s="153">
        <v>0.4885714285714286</v>
      </c>
      <c r="F3327" s="153">
        <v>0.4885714285714286</v>
      </c>
      <c r="G3327" s="153">
        <v>0.60428571428571431</v>
      </c>
      <c r="H3327" s="153">
        <v>0.60428571428571431</v>
      </c>
      <c r="I3327" s="153">
        <v>0.60428571428571431</v>
      </c>
    </row>
    <row r="3328" spans="1:9" ht="15.75">
      <c r="A3328" s="155">
        <v>3320</v>
      </c>
      <c r="B3328" s="155" t="s">
        <v>541</v>
      </c>
      <c r="C3328" s="154">
        <v>83.333333333333329</v>
      </c>
      <c r="D3328" s="153">
        <v>0.54</v>
      </c>
      <c r="E3328" s="153">
        <v>0.56400000000000006</v>
      </c>
      <c r="F3328" s="153">
        <v>0.56400000000000006</v>
      </c>
      <c r="G3328" s="153">
        <v>0.56400000000000006</v>
      </c>
      <c r="H3328" s="153">
        <v>0.56400000000000006</v>
      </c>
      <c r="I3328" s="153">
        <v>0</v>
      </c>
    </row>
    <row r="3329" spans="1:9" ht="15.75">
      <c r="A3329" s="155">
        <v>3321</v>
      </c>
      <c r="B3329" s="155" t="s">
        <v>540</v>
      </c>
      <c r="C3329" s="154">
        <v>327.8</v>
      </c>
      <c r="D3329" s="153">
        <v>0.8</v>
      </c>
      <c r="E3329" s="153">
        <v>0.8</v>
      </c>
      <c r="F3329" s="153">
        <v>0.8</v>
      </c>
      <c r="G3329" s="153">
        <v>0.8</v>
      </c>
      <c r="H3329" s="153">
        <v>0.8</v>
      </c>
      <c r="I3329" s="153">
        <v>0.8</v>
      </c>
    </row>
    <row r="3330" spans="1:9" ht="15.75">
      <c r="A3330" s="155">
        <v>3322</v>
      </c>
      <c r="B3330" s="155" t="s">
        <v>539</v>
      </c>
      <c r="C3330" s="154">
        <v>167</v>
      </c>
      <c r="D3330" s="153">
        <v>0.79999999999999993</v>
      </c>
      <c r="E3330" s="153">
        <v>0.79999999999999993</v>
      </c>
      <c r="F3330" s="153">
        <v>0.79999999999999993</v>
      </c>
      <c r="G3330" s="153">
        <v>0.79999999999999993</v>
      </c>
      <c r="H3330" s="153">
        <v>0.79999999999999993</v>
      </c>
      <c r="I3330" s="153">
        <v>0</v>
      </c>
    </row>
    <row r="3331" spans="1:9" ht="15.75">
      <c r="A3331" s="155">
        <v>3323</v>
      </c>
      <c r="B3331" s="155" t="s">
        <v>538</v>
      </c>
      <c r="C3331" s="154">
        <v>202</v>
      </c>
      <c r="D3331" s="153">
        <v>0.79999999999999993</v>
      </c>
      <c r="E3331" s="153">
        <v>0.79999999999999993</v>
      </c>
      <c r="F3331" s="153">
        <v>0.90198019801980189</v>
      </c>
      <c r="G3331" s="153">
        <v>0.79999999999999993</v>
      </c>
      <c r="H3331" s="153">
        <v>0.79999999999999993</v>
      </c>
      <c r="I3331" s="153">
        <v>0.79999999999999993</v>
      </c>
    </row>
    <row r="3332" spans="1:9" ht="15.75">
      <c r="A3332" s="155">
        <v>3324</v>
      </c>
      <c r="B3332" s="155" t="s">
        <v>537</v>
      </c>
      <c r="C3332" s="154">
        <v>77.777777777777771</v>
      </c>
      <c r="D3332" s="153">
        <v>5.1428571428571435E-2</v>
      </c>
      <c r="E3332" s="153">
        <v>5.1428571428571435E-2</v>
      </c>
      <c r="F3332" s="153">
        <v>5.1428571428571435E-2</v>
      </c>
      <c r="G3332" s="153">
        <v>5.1428571428571435E-2</v>
      </c>
      <c r="H3332" s="153">
        <v>5.1428571428571435E-2</v>
      </c>
      <c r="I3332" s="153">
        <v>5.1428571428571435E-2</v>
      </c>
    </row>
    <row r="3333" spans="1:9" ht="15.75">
      <c r="A3333" s="155">
        <v>3325</v>
      </c>
      <c r="B3333" s="155" t="s">
        <v>536</v>
      </c>
      <c r="C3333" s="154">
        <v>77</v>
      </c>
      <c r="D3333" s="153">
        <v>0.61038961038961037</v>
      </c>
      <c r="E3333" s="153">
        <v>0.61038961038961037</v>
      </c>
      <c r="F3333" s="153">
        <v>0.61038961038961037</v>
      </c>
      <c r="G3333" s="153">
        <v>0.61038961038961037</v>
      </c>
      <c r="H3333" s="153">
        <v>0.61038961038961037</v>
      </c>
      <c r="I3333" s="153">
        <v>0.61038961038961037</v>
      </c>
    </row>
    <row r="3334" spans="1:9" ht="15.75">
      <c r="A3334" s="155">
        <v>3326</v>
      </c>
      <c r="B3334" s="155" t="s">
        <v>535</v>
      </c>
      <c r="C3334" s="154">
        <v>132.22</v>
      </c>
      <c r="D3334" s="153">
        <v>0</v>
      </c>
      <c r="E3334" s="153">
        <v>0.79999999999999993</v>
      </c>
      <c r="F3334" s="153">
        <v>0.79999999999999993</v>
      </c>
      <c r="G3334" s="153">
        <v>0.79999999999999993</v>
      </c>
      <c r="H3334" s="153">
        <v>0.79999999999999993</v>
      </c>
      <c r="I3334" s="153">
        <v>0</v>
      </c>
    </row>
    <row r="3335" spans="1:9" ht="15.75">
      <c r="A3335" s="155">
        <v>3327</v>
      </c>
      <c r="B3335" s="155" t="s">
        <v>534</v>
      </c>
      <c r="C3335" s="154">
        <v>94</v>
      </c>
      <c r="D3335" s="153">
        <v>0.9042553191489362</v>
      </c>
      <c r="E3335" s="153">
        <v>0.93617021276595747</v>
      </c>
      <c r="F3335" s="153">
        <v>0.93617021276595747</v>
      </c>
      <c r="G3335" s="153">
        <v>0.93617021276595747</v>
      </c>
      <c r="H3335" s="153">
        <v>0.93617021276595747</v>
      </c>
      <c r="I3335" s="153">
        <v>0</v>
      </c>
    </row>
    <row r="3336" spans="1:9" ht="15.75">
      <c r="A3336" s="155">
        <v>3328</v>
      </c>
      <c r="B3336" s="155" t="s">
        <v>533</v>
      </c>
      <c r="C3336" s="154">
        <v>75.555555555555557</v>
      </c>
      <c r="D3336" s="153">
        <v>0.79411764705882348</v>
      </c>
      <c r="E3336" s="153">
        <v>0.79411764705882348</v>
      </c>
      <c r="F3336" s="153">
        <v>0.79411764705882348</v>
      </c>
      <c r="G3336" s="153">
        <v>0.79411764705882348</v>
      </c>
      <c r="H3336" s="153">
        <v>0.79411764705882348</v>
      </c>
      <c r="I3336" s="153">
        <v>0.79411764705882348</v>
      </c>
    </row>
    <row r="3337" spans="1:9" ht="15.75">
      <c r="A3337" s="155">
        <v>3329</v>
      </c>
      <c r="B3337" s="155" t="s">
        <v>532</v>
      </c>
      <c r="C3337" s="154">
        <v>167</v>
      </c>
      <c r="D3337" s="153">
        <v>0.79999999999999993</v>
      </c>
      <c r="E3337" s="153">
        <v>0.79999999999999993</v>
      </c>
      <c r="F3337" s="153">
        <v>0.79999999999999993</v>
      </c>
      <c r="G3337" s="153">
        <v>0.79999999999999993</v>
      </c>
      <c r="H3337" s="153">
        <v>0.79999999999999993</v>
      </c>
      <c r="I3337" s="153">
        <v>0.79999999999999993</v>
      </c>
    </row>
    <row r="3338" spans="1:9" ht="15.75">
      <c r="A3338" s="155">
        <v>3330</v>
      </c>
      <c r="B3338" s="155" t="s">
        <v>531</v>
      </c>
      <c r="C3338" s="154">
        <v>100</v>
      </c>
      <c r="D3338" s="153">
        <v>1</v>
      </c>
      <c r="E3338" s="153">
        <v>1</v>
      </c>
      <c r="F3338" s="153">
        <v>0.46</v>
      </c>
      <c r="G3338" s="153">
        <v>0.46</v>
      </c>
      <c r="H3338" s="153">
        <v>0.46</v>
      </c>
      <c r="I3338" s="153">
        <v>0.46</v>
      </c>
    </row>
    <row r="3339" spans="1:9" ht="15.75">
      <c r="A3339" s="155">
        <v>3331</v>
      </c>
      <c r="B3339" s="155" t="s">
        <v>530</v>
      </c>
      <c r="C3339" s="154">
        <v>322</v>
      </c>
      <c r="D3339" s="153">
        <v>0.86012422360248442</v>
      </c>
      <c r="E3339" s="153">
        <v>0.91677018633540364</v>
      </c>
      <c r="F3339" s="153">
        <v>0.80745341614906829</v>
      </c>
      <c r="G3339" s="153">
        <v>0.8839751552795031</v>
      </c>
      <c r="H3339" s="153">
        <v>0.8</v>
      </c>
      <c r="I3339" s="153">
        <v>0</v>
      </c>
    </row>
    <row r="3340" spans="1:9" ht="15.75">
      <c r="A3340" s="155">
        <v>3332</v>
      </c>
      <c r="B3340" s="155" t="s">
        <v>529</v>
      </c>
      <c r="C3340" s="154">
        <v>108.88888888888889</v>
      </c>
      <c r="D3340" s="153">
        <v>0.30306122448979594</v>
      </c>
      <c r="E3340" s="153">
        <v>0.45918367346938777</v>
      </c>
      <c r="F3340" s="153">
        <v>0.51428571428571435</v>
      </c>
      <c r="G3340" s="153">
        <v>0.51428571428571435</v>
      </c>
      <c r="H3340" s="153">
        <v>0.54183673469387761</v>
      </c>
      <c r="I3340" s="153">
        <v>0</v>
      </c>
    </row>
    <row r="3341" spans="1:9" ht="15.75">
      <c r="A3341" s="155">
        <v>3333</v>
      </c>
      <c r="B3341" s="155" t="s">
        <v>528</v>
      </c>
      <c r="C3341" s="154">
        <v>77.777777777777771</v>
      </c>
      <c r="D3341" s="153">
        <v>0.88714285714285723</v>
      </c>
      <c r="E3341" s="153">
        <v>0.88714285714285723</v>
      </c>
      <c r="F3341" s="153">
        <v>0.88714285714285723</v>
      </c>
      <c r="G3341" s="153">
        <v>0.88714285714285723</v>
      </c>
      <c r="H3341" s="153">
        <v>0.88714285714285723</v>
      </c>
      <c r="I3341" s="153">
        <v>0.88714285714285723</v>
      </c>
    </row>
    <row r="3342" spans="1:9" ht="15.75">
      <c r="A3342" s="155">
        <v>3334</v>
      </c>
      <c r="B3342" s="155" t="s">
        <v>527</v>
      </c>
      <c r="C3342" s="154">
        <v>72.222222222222214</v>
      </c>
      <c r="D3342" s="153">
        <v>0.47076923076923083</v>
      </c>
      <c r="E3342" s="153">
        <v>0.47076923076923083</v>
      </c>
      <c r="F3342" s="153">
        <v>0.47076923076923083</v>
      </c>
      <c r="G3342" s="153">
        <v>0.65076923076923088</v>
      </c>
      <c r="H3342" s="153">
        <v>0.65076923076923088</v>
      </c>
      <c r="I3342" s="153">
        <v>0.65076923076923088</v>
      </c>
    </row>
    <row r="3343" spans="1:9" ht="15.75">
      <c r="A3343" s="155">
        <v>3335</v>
      </c>
      <c r="B3343" s="155" t="s">
        <v>526</v>
      </c>
      <c r="C3343" s="154">
        <v>422</v>
      </c>
      <c r="D3343" s="153">
        <v>0.8</v>
      </c>
      <c r="E3343" s="153">
        <v>0.8</v>
      </c>
      <c r="F3343" s="153">
        <v>0.8</v>
      </c>
      <c r="G3343" s="153">
        <v>0.8</v>
      </c>
      <c r="H3343" s="153">
        <v>0.8</v>
      </c>
      <c r="I3343" s="153">
        <v>0</v>
      </c>
    </row>
    <row r="3344" spans="1:9" ht="15.75">
      <c r="A3344" s="155">
        <v>3336</v>
      </c>
      <c r="B3344" s="155" t="s">
        <v>525</v>
      </c>
      <c r="C3344" s="154">
        <v>129</v>
      </c>
      <c r="D3344" s="153">
        <v>0.8</v>
      </c>
      <c r="E3344" s="153">
        <v>0.8</v>
      </c>
      <c r="F3344" s="153">
        <v>0.8</v>
      </c>
      <c r="G3344" s="153">
        <v>0.8</v>
      </c>
      <c r="H3344" s="153">
        <v>0.8</v>
      </c>
      <c r="I3344" s="153">
        <v>0.8</v>
      </c>
    </row>
    <row r="3345" spans="1:9" ht="15.75">
      <c r="A3345" s="155">
        <v>3337</v>
      </c>
      <c r="B3345" s="155" t="s">
        <v>524</v>
      </c>
      <c r="C3345" s="154">
        <v>73</v>
      </c>
      <c r="D3345" s="153">
        <v>0.69863013698630139</v>
      </c>
      <c r="E3345" s="153">
        <v>0.75342465753424659</v>
      </c>
      <c r="F3345" s="153">
        <v>0.75342465753424659</v>
      </c>
      <c r="G3345" s="153">
        <v>0.75342465753424659</v>
      </c>
      <c r="H3345" s="153">
        <v>0.75342465753424659</v>
      </c>
      <c r="I3345" s="153">
        <v>0</v>
      </c>
    </row>
    <row r="3346" spans="1:9" ht="15.75">
      <c r="A3346" s="155">
        <v>3338</v>
      </c>
      <c r="B3346" s="155" t="s">
        <v>523</v>
      </c>
      <c r="C3346" s="154">
        <v>118</v>
      </c>
      <c r="D3346" s="153">
        <v>0.8</v>
      </c>
      <c r="E3346" s="153">
        <v>0.8</v>
      </c>
      <c r="F3346" s="153">
        <v>0.8</v>
      </c>
      <c r="G3346" s="153">
        <v>0.8</v>
      </c>
      <c r="H3346" s="153">
        <v>0.8</v>
      </c>
      <c r="I3346" s="153">
        <v>0</v>
      </c>
    </row>
    <row r="3347" spans="1:9" ht="15.75">
      <c r="A3347" s="155">
        <v>3339</v>
      </c>
      <c r="B3347" s="155" t="s">
        <v>522</v>
      </c>
      <c r="C3347" s="154">
        <v>77</v>
      </c>
      <c r="D3347" s="153">
        <v>0.59740259740259738</v>
      </c>
      <c r="E3347" s="153">
        <v>0.59740259740259738</v>
      </c>
      <c r="F3347" s="153">
        <v>0.59740259740259738</v>
      </c>
      <c r="G3347" s="153">
        <v>0.59740259740259738</v>
      </c>
      <c r="H3347" s="153">
        <v>0.59740259740259738</v>
      </c>
      <c r="I3347" s="153">
        <v>0.59740259740259738</v>
      </c>
    </row>
    <row r="3348" spans="1:9" ht="15.75">
      <c r="A3348" s="155">
        <v>3340</v>
      </c>
      <c r="B3348" s="155" t="s">
        <v>521</v>
      </c>
      <c r="C3348" s="154">
        <v>147</v>
      </c>
      <c r="D3348" s="153">
        <v>0.79999999999999993</v>
      </c>
      <c r="E3348" s="153">
        <v>0.79999999999999993</v>
      </c>
      <c r="F3348" s="153">
        <v>0.79999999999999993</v>
      </c>
      <c r="G3348" s="153">
        <v>0.79999999999999993</v>
      </c>
      <c r="H3348" s="153">
        <v>0.79999999999999993</v>
      </c>
      <c r="I3348" s="153">
        <v>0.79999999999999993</v>
      </c>
    </row>
    <row r="3349" spans="1:9" ht="15.75">
      <c r="A3349" s="155">
        <v>3341</v>
      </c>
      <c r="B3349" s="155" t="s">
        <v>520</v>
      </c>
      <c r="C3349" s="154">
        <v>277.77999999999997</v>
      </c>
      <c r="D3349" s="153">
        <v>0.86111311109511124</v>
      </c>
      <c r="E3349" s="153">
        <v>0.8</v>
      </c>
      <c r="F3349" s="153">
        <v>0.8</v>
      </c>
      <c r="G3349" s="153">
        <v>0.8</v>
      </c>
      <c r="H3349" s="153">
        <v>0.8</v>
      </c>
      <c r="I3349" s="153">
        <v>0</v>
      </c>
    </row>
    <row r="3350" spans="1:9" ht="15.75">
      <c r="A3350" s="155">
        <v>3342</v>
      </c>
      <c r="B3350" s="155" t="s">
        <v>519</v>
      </c>
      <c r="C3350" s="154">
        <v>140</v>
      </c>
      <c r="D3350" s="153">
        <v>0.8</v>
      </c>
      <c r="E3350" s="153">
        <v>0.8</v>
      </c>
      <c r="F3350" s="153">
        <v>0.8</v>
      </c>
      <c r="G3350" s="153">
        <v>0.8</v>
      </c>
      <c r="H3350" s="153">
        <v>0.8</v>
      </c>
      <c r="I3350" s="153">
        <v>0.8</v>
      </c>
    </row>
    <row r="3351" spans="1:9" ht="15.75">
      <c r="A3351" s="155">
        <v>3343</v>
      </c>
      <c r="B3351" s="155" t="s">
        <v>518</v>
      </c>
      <c r="C3351" s="154">
        <v>77.78</v>
      </c>
      <c r="D3351" s="153">
        <v>0.52712779634867579</v>
      </c>
      <c r="E3351" s="153">
        <v>0.60426844947287217</v>
      </c>
      <c r="F3351" s="153">
        <v>0.60426844947287217</v>
      </c>
      <c r="G3351" s="153">
        <v>0.60426844947287217</v>
      </c>
      <c r="H3351" s="153">
        <v>0.60426844947287217</v>
      </c>
      <c r="I3351" s="153">
        <v>0</v>
      </c>
    </row>
    <row r="3352" spans="1:9" ht="15.75">
      <c r="A3352" s="155">
        <v>3344</v>
      </c>
      <c r="B3352" s="155" t="s">
        <v>517</v>
      </c>
      <c r="C3352" s="154">
        <v>88</v>
      </c>
      <c r="D3352" s="153">
        <v>0.72727272727272729</v>
      </c>
      <c r="E3352" s="153">
        <v>0.75</v>
      </c>
      <c r="F3352" s="153">
        <v>0.75</v>
      </c>
      <c r="G3352" s="153">
        <v>0.75</v>
      </c>
      <c r="H3352" s="153">
        <v>0.75</v>
      </c>
      <c r="I3352" s="153">
        <v>0.75</v>
      </c>
    </row>
    <row r="3353" spans="1:9" ht="15.75">
      <c r="A3353" s="155">
        <v>3345</v>
      </c>
      <c r="B3353" s="155" t="s">
        <v>516</v>
      </c>
      <c r="C3353" s="154">
        <v>90</v>
      </c>
      <c r="D3353" s="153">
        <v>0.17777777777777778</v>
      </c>
      <c r="E3353" s="153">
        <v>0.17777777777777778</v>
      </c>
      <c r="F3353" s="153">
        <v>0.26666666666666666</v>
      </c>
      <c r="G3353" s="153">
        <v>0.45555555555555555</v>
      </c>
      <c r="H3353" s="153">
        <v>0.45555555555555555</v>
      </c>
      <c r="I3353" s="153">
        <v>0.45555555555555555</v>
      </c>
    </row>
    <row r="3354" spans="1:9" ht="15.75">
      <c r="A3354" s="155">
        <v>3346</v>
      </c>
      <c r="B3354" s="155" t="s">
        <v>515</v>
      </c>
      <c r="C3354" s="154">
        <v>200</v>
      </c>
      <c r="D3354" s="153">
        <v>0.99239999999999995</v>
      </c>
      <c r="E3354" s="153">
        <v>1.1597999999999999</v>
      </c>
      <c r="F3354" s="153">
        <v>1.0848</v>
      </c>
      <c r="G3354" s="153">
        <v>0.91500000000000004</v>
      </c>
      <c r="H3354" s="153">
        <v>0.99</v>
      </c>
      <c r="I3354" s="153">
        <v>0.88500000000000001</v>
      </c>
    </row>
    <row r="3355" spans="1:9" ht="15.75">
      <c r="A3355" s="155">
        <v>3347</v>
      </c>
      <c r="B3355" s="155" t="s">
        <v>514</v>
      </c>
      <c r="C3355" s="154">
        <v>120</v>
      </c>
      <c r="D3355" s="153">
        <v>0.8</v>
      </c>
      <c r="E3355" s="153">
        <v>0.8</v>
      </c>
      <c r="F3355" s="153">
        <v>0.8</v>
      </c>
      <c r="G3355" s="153">
        <v>0.8</v>
      </c>
      <c r="H3355" s="153">
        <v>0.8</v>
      </c>
      <c r="I3355" s="153">
        <v>0</v>
      </c>
    </row>
    <row r="3356" spans="1:9" ht="15.75">
      <c r="A3356" s="155">
        <v>3348</v>
      </c>
      <c r="B3356" s="155" t="s">
        <v>513</v>
      </c>
      <c r="C3356" s="154">
        <v>88.888888888888886</v>
      </c>
      <c r="D3356" s="153">
        <v>1.0237499999999999</v>
      </c>
      <c r="E3356" s="153">
        <v>1.0237499999999999</v>
      </c>
      <c r="F3356" s="153">
        <v>1.0237499999999999</v>
      </c>
      <c r="G3356" s="153">
        <v>1.0237499999999999</v>
      </c>
      <c r="H3356" s="153">
        <v>1.0237499999999999</v>
      </c>
      <c r="I3356" s="153">
        <v>0</v>
      </c>
    </row>
    <row r="3357" spans="1:9" ht="15.75">
      <c r="A3357" s="155">
        <v>3349</v>
      </c>
      <c r="B3357" s="155" t="s">
        <v>512</v>
      </c>
      <c r="C3357" s="154">
        <v>77.777777777777771</v>
      </c>
      <c r="D3357" s="153">
        <v>0.9</v>
      </c>
      <c r="E3357" s="153">
        <v>0.9</v>
      </c>
      <c r="F3357" s="153">
        <v>0.9</v>
      </c>
      <c r="G3357" s="153">
        <v>0.9</v>
      </c>
      <c r="H3357" s="153">
        <v>0.9</v>
      </c>
      <c r="I3357" s="153">
        <v>0.9</v>
      </c>
    </row>
    <row r="3358" spans="1:9" ht="15.75">
      <c r="A3358" s="155">
        <v>3350</v>
      </c>
      <c r="B3358" s="155" t="s">
        <v>511</v>
      </c>
      <c r="C3358" s="154">
        <v>444</v>
      </c>
      <c r="D3358" s="153">
        <v>0.79999999999999993</v>
      </c>
      <c r="E3358" s="153">
        <v>0.79999999999999993</v>
      </c>
      <c r="F3358" s="153">
        <v>0.79999999999999993</v>
      </c>
      <c r="G3358" s="153">
        <v>0.79999999999999993</v>
      </c>
      <c r="H3358" s="153">
        <v>0.79999999999999993</v>
      </c>
      <c r="I3358" s="153">
        <v>0.79999999999999993</v>
      </c>
    </row>
    <row r="3359" spans="1:9" ht="15.75">
      <c r="A3359" s="155">
        <v>3351</v>
      </c>
      <c r="B3359" s="155" t="s">
        <v>510</v>
      </c>
      <c r="C3359" s="154">
        <v>216</v>
      </c>
      <c r="D3359" s="153">
        <v>0.8</v>
      </c>
      <c r="E3359" s="153">
        <v>0.8</v>
      </c>
      <c r="F3359" s="153">
        <v>0.8</v>
      </c>
      <c r="G3359" s="153">
        <v>0.8</v>
      </c>
      <c r="H3359" s="153">
        <v>0.8</v>
      </c>
      <c r="I3359" s="153">
        <v>0</v>
      </c>
    </row>
    <row r="3360" spans="1:9" ht="15.75">
      <c r="A3360" s="155">
        <v>3352</v>
      </c>
      <c r="B3360" s="155" t="s">
        <v>509</v>
      </c>
      <c r="C3360" s="154">
        <v>161</v>
      </c>
      <c r="D3360" s="153">
        <v>1.2298136645962734</v>
      </c>
      <c r="E3360" s="153">
        <v>1.2178881987577641</v>
      </c>
      <c r="F3360" s="153">
        <v>1.0852173913043479</v>
      </c>
      <c r="G3360" s="153">
        <v>1.0434782608695652</v>
      </c>
      <c r="H3360" s="153">
        <v>1.1180124223602483</v>
      </c>
      <c r="I3360" s="153">
        <v>1.0434782608695652</v>
      </c>
    </row>
    <row r="3361" spans="1:9" ht="15.75">
      <c r="A3361" s="155">
        <v>3353</v>
      </c>
      <c r="B3361" s="155" t="s">
        <v>508</v>
      </c>
      <c r="C3361" s="154">
        <v>144</v>
      </c>
      <c r="D3361" s="153">
        <v>1.4872222222222222</v>
      </c>
      <c r="E3361" s="153">
        <v>1.4555555555555555</v>
      </c>
      <c r="F3361" s="153">
        <v>1.4383333333333335</v>
      </c>
      <c r="G3361" s="153">
        <v>1.4938888888888888</v>
      </c>
      <c r="H3361" s="153">
        <v>1.5627777777777778</v>
      </c>
      <c r="I3361" s="153">
        <v>0</v>
      </c>
    </row>
    <row r="3362" spans="1:9" ht="15.75">
      <c r="A3362" s="155">
        <v>3354</v>
      </c>
      <c r="B3362" s="155" t="s">
        <v>507</v>
      </c>
      <c r="C3362" s="154">
        <v>83</v>
      </c>
      <c r="D3362" s="153">
        <v>0.50602409638554213</v>
      </c>
      <c r="E3362" s="153">
        <v>0.50602409638554213</v>
      </c>
      <c r="F3362" s="153">
        <v>0.50602409638554213</v>
      </c>
      <c r="G3362" s="153">
        <v>0.50602409638554213</v>
      </c>
      <c r="H3362" s="153">
        <v>0.50602409638554213</v>
      </c>
      <c r="I3362" s="153">
        <v>0.55421686746987953</v>
      </c>
    </row>
    <row r="3363" spans="1:9" ht="15.75">
      <c r="A3363" s="155">
        <v>3355</v>
      </c>
      <c r="B3363" s="155" t="s">
        <v>506</v>
      </c>
      <c r="C3363" s="154">
        <v>173.3</v>
      </c>
      <c r="D3363" s="153">
        <v>1.0386612810155798</v>
      </c>
      <c r="E3363" s="153">
        <v>1.5233698788228505</v>
      </c>
      <c r="F3363" s="153">
        <v>1.5344489324870167</v>
      </c>
      <c r="G3363" s="153">
        <v>1.5718407386035773</v>
      </c>
      <c r="H3363" s="153">
        <v>1.4887478361223312</v>
      </c>
      <c r="I3363" s="153">
        <v>0</v>
      </c>
    </row>
    <row r="3364" spans="1:9" ht="15.75">
      <c r="A3364" s="155">
        <v>3356</v>
      </c>
      <c r="B3364" s="155" t="s">
        <v>505</v>
      </c>
      <c r="C3364" s="154">
        <v>178</v>
      </c>
      <c r="D3364" s="153">
        <v>1.0647191011235955</v>
      </c>
      <c r="E3364" s="153">
        <v>0.96314606741573028</v>
      </c>
      <c r="F3364" s="153">
        <v>1.0368539325842696</v>
      </c>
      <c r="G3364" s="153">
        <v>1.1110112359550561</v>
      </c>
      <c r="H3364" s="153">
        <v>1.0903370786516855</v>
      </c>
      <c r="I3364" s="153">
        <v>0</v>
      </c>
    </row>
    <row r="3365" spans="1:9" ht="15.75">
      <c r="A3365" s="155">
        <v>3357</v>
      </c>
      <c r="B3365" s="155" t="s">
        <v>504</v>
      </c>
      <c r="C3365" s="154">
        <v>180</v>
      </c>
      <c r="D3365" s="153">
        <v>0.8</v>
      </c>
      <c r="E3365" s="153">
        <v>0.84111111111111114</v>
      </c>
      <c r="F3365" s="153">
        <v>0.8</v>
      </c>
      <c r="G3365" s="153">
        <v>0.8</v>
      </c>
      <c r="H3365" s="153">
        <v>0.8</v>
      </c>
      <c r="I3365" s="153">
        <v>0.8</v>
      </c>
    </row>
    <row r="3366" spans="1:9" ht="15.75">
      <c r="A3366" s="155">
        <v>3358</v>
      </c>
      <c r="B3366" s="155" t="s">
        <v>503</v>
      </c>
      <c r="C3366" s="154">
        <v>231</v>
      </c>
      <c r="D3366" s="153">
        <v>0.8</v>
      </c>
      <c r="E3366" s="153">
        <v>0.8</v>
      </c>
      <c r="F3366" s="153">
        <v>0.8</v>
      </c>
      <c r="G3366" s="153">
        <v>0.8</v>
      </c>
      <c r="H3366" s="153">
        <v>0.8</v>
      </c>
      <c r="I3366" s="153">
        <v>0.8</v>
      </c>
    </row>
    <row r="3367" spans="1:9" ht="15.75">
      <c r="A3367" s="155">
        <v>3359</v>
      </c>
      <c r="B3367" s="155" t="s">
        <v>502</v>
      </c>
      <c r="C3367" s="154">
        <v>380</v>
      </c>
      <c r="D3367" s="153">
        <v>1.3831578947368421</v>
      </c>
      <c r="E3367" s="153">
        <v>1.1621052631578948</v>
      </c>
      <c r="F3367" s="153">
        <v>1.168421052631579</v>
      </c>
      <c r="G3367" s="153">
        <v>1.0894736842105264</v>
      </c>
      <c r="H3367" s="153">
        <v>1.0736842105263158</v>
      </c>
      <c r="I3367" s="153">
        <v>0.8</v>
      </c>
    </row>
    <row r="3368" spans="1:9" ht="15.75">
      <c r="A3368" s="155">
        <v>3360</v>
      </c>
      <c r="B3368" s="155" t="s">
        <v>501</v>
      </c>
      <c r="C3368" s="154">
        <v>133</v>
      </c>
      <c r="D3368" s="153">
        <v>0.8</v>
      </c>
      <c r="E3368" s="153">
        <v>0.8</v>
      </c>
      <c r="F3368" s="153">
        <v>0.8</v>
      </c>
      <c r="G3368" s="153">
        <v>0.8</v>
      </c>
      <c r="H3368" s="153">
        <v>0.8</v>
      </c>
      <c r="I3368" s="153">
        <v>0</v>
      </c>
    </row>
    <row r="3369" spans="1:9" ht="15.75">
      <c r="A3369" s="155">
        <v>3361</v>
      </c>
      <c r="B3369" s="155" t="s">
        <v>500</v>
      </c>
      <c r="C3369" s="154">
        <v>151</v>
      </c>
      <c r="D3369" s="153">
        <v>1.0860927152317881</v>
      </c>
      <c r="E3369" s="153">
        <v>1.213774834437086</v>
      </c>
      <c r="F3369" s="153">
        <v>0.95735099337748342</v>
      </c>
      <c r="G3369" s="153">
        <v>0.85562913907284766</v>
      </c>
      <c r="H3369" s="153">
        <v>0.85721854304635758</v>
      </c>
      <c r="I3369" s="153">
        <v>0</v>
      </c>
    </row>
    <row r="3370" spans="1:9" ht="15.75">
      <c r="A3370" s="155">
        <v>3362</v>
      </c>
      <c r="B3370" s="155" t="s">
        <v>499</v>
      </c>
      <c r="C3370" s="154">
        <v>217.78</v>
      </c>
      <c r="D3370" s="153">
        <v>0.79999999999999993</v>
      </c>
      <c r="E3370" s="153">
        <v>0.79999999999999993</v>
      </c>
      <c r="F3370" s="153">
        <v>0.79999999999999993</v>
      </c>
      <c r="G3370" s="153">
        <v>0.79999999999999993</v>
      </c>
      <c r="H3370" s="153">
        <v>0.79999999999999993</v>
      </c>
      <c r="I3370" s="153">
        <v>0</v>
      </c>
    </row>
    <row r="3371" spans="1:9" ht="15.75">
      <c r="A3371" s="155">
        <v>3363</v>
      </c>
      <c r="B3371" s="155" t="s">
        <v>498</v>
      </c>
      <c r="C3371" s="154">
        <v>333.33</v>
      </c>
      <c r="D3371" s="153">
        <v>1.1472114721147211</v>
      </c>
      <c r="E3371" s="153">
        <v>1.1154111541115412</v>
      </c>
      <c r="F3371" s="153">
        <v>1.2582125821258212</v>
      </c>
      <c r="G3371" s="153">
        <v>0.85380853808538093</v>
      </c>
      <c r="H3371" s="153">
        <v>0.98220982209822094</v>
      </c>
      <c r="I3371" s="153">
        <v>0</v>
      </c>
    </row>
    <row r="3372" spans="1:9" ht="15.75">
      <c r="A3372" s="155">
        <v>3364</v>
      </c>
      <c r="B3372" s="155" t="s">
        <v>497</v>
      </c>
      <c r="C3372" s="154">
        <v>168</v>
      </c>
      <c r="D3372" s="153">
        <v>1.3333333333333333</v>
      </c>
      <c r="E3372" s="153">
        <v>1.1904761904761905</v>
      </c>
      <c r="F3372" s="153">
        <v>1.0797619047619047</v>
      </c>
      <c r="G3372" s="153">
        <v>0.8</v>
      </c>
      <c r="H3372" s="153">
        <v>0.8</v>
      </c>
      <c r="I3372" s="153">
        <v>1.0904761904761904</v>
      </c>
    </row>
    <row r="3373" spans="1:9" ht="15.75">
      <c r="A3373" s="155">
        <v>3365</v>
      </c>
      <c r="B3373" s="155" t="s">
        <v>496</v>
      </c>
      <c r="C3373" s="154">
        <v>167</v>
      </c>
      <c r="D3373" s="153">
        <v>1.0059880239520957</v>
      </c>
      <c r="E3373" s="153">
        <v>0.79999999999999993</v>
      </c>
      <c r="F3373" s="153">
        <v>0.79999999999999993</v>
      </c>
      <c r="G3373" s="153">
        <v>0.79999999999999993</v>
      </c>
      <c r="H3373" s="153">
        <v>0.79999999999999993</v>
      </c>
      <c r="I3373" s="153">
        <v>0.79999999999999993</v>
      </c>
    </row>
    <row r="3374" spans="1:9" ht="15.75">
      <c r="A3374" s="155">
        <v>3366</v>
      </c>
      <c r="B3374" s="155" t="s">
        <v>495</v>
      </c>
      <c r="C3374" s="154">
        <v>123</v>
      </c>
      <c r="D3374" s="153">
        <v>0.8</v>
      </c>
      <c r="E3374" s="153">
        <v>0.8</v>
      </c>
      <c r="F3374" s="153">
        <v>0.8</v>
      </c>
      <c r="G3374" s="153">
        <v>0.8</v>
      </c>
      <c r="H3374" s="153">
        <v>0.8</v>
      </c>
      <c r="I3374" s="153">
        <v>0</v>
      </c>
    </row>
    <row r="3375" spans="1:9" ht="15.75">
      <c r="A3375" s="155">
        <v>3367</v>
      </c>
      <c r="B3375" s="155" t="s">
        <v>494</v>
      </c>
      <c r="C3375" s="154">
        <v>161</v>
      </c>
      <c r="D3375" s="153">
        <v>0.8</v>
      </c>
      <c r="E3375" s="153">
        <v>0.8</v>
      </c>
      <c r="F3375" s="153">
        <v>0.8</v>
      </c>
      <c r="G3375" s="153">
        <v>0.8</v>
      </c>
      <c r="H3375" s="153">
        <v>0.8</v>
      </c>
      <c r="I3375" s="153">
        <v>0.8</v>
      </c>
    </row>
    <row r="3376" spans="1:9" ht="15.75">
      <c r="A3376" s="155">
        <v>3368</v>
      </c>
      <c r="B3376" s="155" t="s">
        <v>493</v>
      </c>
      <c r="C3376" s="154">
        <v>130</v>
      </c>
      <c r="D3376" s="153">
        <v>1.645846153846154</v>
      </c>
      <c r="E3376" s="153">
        <v>1.7160000000000002</v>
      </c>
      <c r="F3376" s="153">
        <v>1.6827692307692308</v>
      </c>
      <c r="G3376" s="153">
        <v>0.8</v>
      </c>
      <c r="H3376" s="153">
        <v>0.8</v>
      </c>
      <c r="I3376" s="153">
        <v>0</v>
      </c>
    </row>
    <row r="3377" spans="1:9" ht="15.75">
      <c r="A3377" s="155">
        <v>3369</v>
      </c>
      <c r="B3377" s="155" t="s">
        <v>492</v>
      </c>
      <c r="C3377" s="154">
        <v>289</v>
      </c>
      <c r="D3377" s="153">
        <v>1.411764705882353</v>
      </c>
      <c r="E3377" s="153">
        <v>0.79999999999999993</v>
      </c>
      <c r="F3377" s="153">
        <v>1.1418685121107266</v>
      </c>
      <c r="G3377" s="153">
        <v>0.91349480968858132</v>
      </c>
      <c r="H3377" s="153">
        <v>0.95501730103806226</v>
      </c>
      <c r="I3377" s="153">
        <v>0.95501730103806226</v>
      </c>
    </row>
    <row r="3378" spans="1:9" ht="15.75">
      <c r="A3378" s="155">
        <v>3370</v>
      </c>
      <c r="B3378" s="155" t="s">
        <v>491</v>
      </c>
      <c r="C3378" s="154">
        <v>400</v>
      </c>
      <c r="D3378" s="153">
        <v>1.2252000000000001</v>
      </c>
      <c r="E3378" s="153">
        <v>1.2462</v>
      </c>
      <c r="F3378" s="153">
        <v>1.0649999999999999</v>
      </c>
      <c r="G3378" s="153">
        <v>1.05</v>
      </c>
      <c r="H3378" s="153">
        <v>1.0590000000000002</v>
      </c>
      <c r="I3378" s="153">
        <v>0</v>
      </c>
    </row>
    <row r="3379" spans="1:9" ht="15.75">
      <c r="A3379" s="155">
        <v>3371</v>
      </c>
      <c r="B3379" s="155" t="s">
        <v>490</v>
      </c>
      <c r="C3379" s="154">
        <v>222</v>
      </c>
      <c r="D3379" s="153">
        <v>0.79999999999999993</v>
      </c>
      <c r="E3379" s="153">
        <v>0.79999999999999993</v>
      </c>
      <c r="F3379" s="153">
        <v>0.79999999999999993</v>
      </c>
      <c r="G3379" s="153">
        <v>0.79999999999999993</v>
      </c>
      <c r="H3379" s="153">
        <v>0.79999999999999993</v>
      </c>
      <c r="I3379" s="153">
        <v>0.79999999999999993</v>
      </c>
    </row>
    <row r="3380" spans="1:9" ht="15.75">
      <c r="A3380" s="155">
        <v>3372</v>
      </c>
      <c r="B3380" s="155" t="s">
        <v>489</v>
      </c>
      <c r="C3380" s="154">
        <v>72.222222222222214</v>
      </c>
      <c r="D3380" s="153">
        <v>0.60923076923076924</v>
      </c>
      <c r="E3380" s="153">
        <v>0.62307692307692319</v>
      </c>
      <c r="F3380" s="153">
        <v>0.62307692307692319</v>
      </c>
      <c r="G3380" s="153">
        <v>0.62307692307692319</v>
      </c>
      <c r="H3380" s="153">
        <v>0.62307692307692319</v>
      </c>
      <c r="I3380" s="153">
        <v>0</v>
      </c>
    </row>
    <row r="3381" spans="1:9" ht="15.75">
      <c r="A3381" s="155">
        <v>3373</v>
      </c>
      <c r="B3381" s="155" t="s">
        <v>488</v>
      </c>
      <c r="C3381" s="154">
        <v>133</v>
      </c>
      <c r="D3381" s="153">
        <v>0.8</v>
      </c>
      <c r="E3381" s="153">
        <v>1.1203007518796992</v>
      </c>
      <c r="F3381" s="153">
        <v>1.0992481203007518</v>
      </c>
      <c r="G3381" s="153">
        <v>0.8</v>
      </c>
      <c r="H3381" s="153">
        <v>0.8</v>
      </c>
      <c r="I3381" s="153">
        <v>0.81954887218045114</v>
      </c>
    </row>
    <row r="3382" spans="1:9" ht="15.75">
      <c r="A3382" s="155">
        <v>3374</v>
      </c>
      <c r="B3382" s="155" t="s">
        <v>487</v>
      </c>
      <c r="C3382" s="154">
        <v>91.111111111111114</v>
      </c>
      <c r="D3382" s="153">
        <v>0.46097560975609753</v>
      </c>
      <c r="E3382" s="153">
        <v>0.96585365853658534</v>
      </c>
      <c r="F3382" s="153">
        <v>0.46097560975609753</v>
      </c>
      <c r="G3382" s="153">
        <v>0.46097560975609753</v>
      </c>
      <c r="H3382" s="153">
        <v>0.46097560975609753</v>
      </c>
      <c r="I3382" s="153">
        <v>0</v>
      </c>
    </row>
    <row r="3383" spans="1:9" ht="15.75">
      <c r="A3383" s="155">
        <v>3375</v>
      </c>
      <c r="B3383" s="155" t="s">
        <v>486</v>
      </c>
      <c r="C3383" s="154">
        <v>85.555555555555557</v>
      </c>
      <c r="D3383" s="153">
        <v>0.70129870129870131</v>
      </c>
      <c r="E3383" s="153">
        <v>0.98181818181818181</v>
      </c>
      <c r="F3383" s="153">
        <v>0</v>
      </c>
      <c r="G3383" s="153">
        <v>0.92337662337662341</v>
      </c>
      <c r="H3383" s="153">
        <v>0.92337662337662341</v>
      </c>
      <c r="I3383" s="153">
        <v>0.93506493506493504</v>
      </c>
    </row>
    <row r="3384" spans="1:9" ht="15.75">
      <c r="A3384" s="155">
        <v>3376</v>
      </c>
      <c r="B3384" s="155" t="s">
        <v>485</v>
      </c>
      <c r="C3384" s="154">
        <v>178</v>
      </c>
      <c r="D3384" s="153">
        <v>0.8</v>
      </c>
      <c r="E3384" s="153">
        <v>0.8</v>
      </c>
      <c r="F3384" s="153">
        <v>0.8</v>
      </c>
      <c r="G3384" s="153">
        <v>0.8</v>
      </c>
      <c r="H3384" s="153">
        <v>0.8</v>
      </c>
      <c r="I3384" s="153">
        <v>0.8</v>
      </c>
    </row>
    <row r="3385" spans="1:9" ht="15.75">
      <c r="A3385" s="155">
        <v>3377</v>
      </c>
      <c r="B3385" s="155" t="s">
        <v>484</v>
      </c>
      <c r="C3385" s="154">
        <v>388.89</v>
      </c>
      <c r="D3385" s="153">
        <v>0.8</v>
      </c>
      <c r="E3385" s="153">
        <v>0.8</v>
      </c>
      <c r="F3385" s="153">
        <v>0.8</v>
      </c>
      <c r="G3385" s="153">
        <v>0.8</v>
      </c>
      <c r="H3385" s="153">
        <v>0.8</v>
      </c>
      <c r="I3385" s="153">
        <v>0.8</v>
      </c>
    </row>
    <row r="3386" spans="1:9" ht="15.75">
      <c r="A3386" s="155">
        <v>3378</v>
      </c>
      <c r="B3386" s="155" t="s">
        <v>483</v>
      </c>
      <c r="C3386" s="154">
        <v>100</v>
      </c>
      <c r="D3386" s="153">
        <v>0.72</v>
      </c>
      <c r="E3386" s="153">
        <v>0.72</v>
      </c>
      <c r="F3386" s="153">
        <v>0.72</v>
      </c>
      <c r="G3386" s="153">
        <v>0.72</v>
      </c>
      <c r="H3386" s="153">
        <v>0.72</v>
      </c>
      <c r="I3386" s="153">
        <v>0</v>
      </c>
    </row>
    <row r="3387" spans="1:9" ht="15.75">
      <c r="A3387" s="155">
        <v>3379</v>
      </c>
      <c r="B3387" s="155" t="s">
        <v>482</v>
      </c>
      <c r="C3387" s="154">
        <v>111</v>
      </c>
      <c r="D3387" s="153">
        <v>0.79999999999999993</v>
      </c>
      <c r="E3387" s="153">
        <v>0.79999999999999993</v>
      </c>
      <c r="F3387" s="153">
        <v>0.79999999999999993</v>
      </c>
      <c r="G3387" s="153">
        <v>0.79999999999999993</v>
      </c>
      <c r="H3387" s="153">
        <v>0.79999999999999993</v>
      </c>
      <c r="I3387" s="153">
        <v>0.79999999999999993</v>
      </c>
    </row>
    <row r="3388" spans="1:9" ht="15.75">
      <c r="A3388" s="155">
        <v>3380</v>
      </c>
      <c r="B3388" s="155" t="s">
        <v>481</v>
      </c>
      <c r="C3388" s="154">
        <v>330</v>
      </c>
      <c r="D3388" s="153">
        <v>0.96836363636363632</v>
      </c>
      <c r="E3388" s="153">
        <v>0.94618181818181823</v>
      </c>
      <c r="F3388" s="153">
        <v>0.96654545454545449</v>
      </c>
      <c r="G3388" s="153">
        <v>0.9523636363636363</v>
      </c>
      <c r="H3388" s="153">
        <v>0.95127272727272727</v>
      </c>
      <c r="I3388" s="153">
        <v>0</v>
      </c>
    </row>
    <row r="3389" spans="1:9" ht="15.75">
      <c r="A3389" s="155">
        <v>3381</v>
      </c>
      <c r="B3389" s="155" t="s">
        <v>480</v>
      </c>
      <c r="C3389" s="154">
        <v>88</v>
      </c>
      <c r="D3389" s="153">
        <v>0.90909090909090906</v>
      </c>
      <c r="E3389" s="153">
        <v>0.90909090909090906</v>
      </c>
      <c r="F3389" s="153">
        <v>0.90909090909090906</v>
      </c>
      <c r="G3389" s="153">
        <v>0.90909090909090906</v>
      </c>
      <c r="H3389" s="153">
        <v>1.0454545454545454</v>
      </c>
      <c r="I3389" s="153">
        <v>1.0454545454545454</v>
      </c>
    </row>
    <row r="3390" spans="1:9" ht="15.75">
      <c r="A3390" s="155">
        <v>3382</v>
      </c>
      <c r="B3390" s="155" t="s">
        <v>479</v>
      </c>
      <c r="C3390" s="154">
        <v>138</v>
      </c>
      <c r="D3390" s="153">
        <v>0.86521739130434783</v>
      </c>
      <c r="E3390" s="153">
        <v>0.8</v>
      </c>
      <c r="F3390" s="153">
        <v>0.89391304347826084</v>
      </c>
      <c r="G3390" s="153">
        <v>0.8</v>
      </c>
      <c r="H3390" s="153">
        <v>0.8</v>
      </c>
      <c r="I3390" s="153">
        <v>0</v>
      </c>
    </row>
    <row r="3391" spans="1:9" ht="15.75">
      <c r="A3391" s="155">
        <v>3383</v>
      </c>
      <c r="B3391" s="155" t="s">
        <v>478</v>
      </c>
      <c r="C3391" s="154">
        <v>156</v>
      </c>
      <c r="D3391" s="153">
        <v>0.79999999999999993</v>
      </c>
      <c r="E3391" s="153">
        <v>0.79999999999999993</v>
      </c>
      <c r="F3391" s="153">
        <v>0.79999999999999993</v>
      </c>
      <c r="G3391" s="153">
        <v>0.79999999999999993</v>
      </c>
      <c r="H3391" s="153">
        <v>0.79999999999999993</v>
      </c>
      <c r="I3391" s="153">
        <v>0.79999999999999993</v>
      </c>
    </row>
    <row r="3392" spans="1:9" ht="15.75">
      <c r="A3392" s="155">
        <v>3384</v>
      </c>
      <c r="B3392" s="155" t="s">
        <v>477</v>
      </c>
      <c r="C3392" s="154">
        <v>444</v>
      </c>
      <c r="D3392" s="153">
        <v>0.79999999999999993</v>
      </c>
      <c r="E3392" s="153">
        <v>0.79999999999999993</v>
      </c>
      <c r="F3392" s="153">
        <v>0.79999999999999993</v>
      </c>
      <c r="G3392" s="153">
        <v>0.79999999999999993</v>
      </c>
      <c r="H3392" s="153">
        <v>0.79999999999999993</v>
      </c>
      <c r="I3392" s="153">
        <v>0.79999999999999993</v>
      </c>
    </row>
    <row r="3393" spans="1:9" ht="15.75">
      <c r="A3393" s="155">
        <v>3385</v>
      </c>
      <c r="B3393" s="155" t="s">
        <v>476</v>
      </c>
      <c r="C3393" s="154">
        <v>144</v>
      </c>
      <c r="D3393" s="153">
        <v>0.8</v>
      </c>
      <c r="E3393" s="153">
        <v>0.8</v>
      </c>
      <c r="F3393" s="153">
        <v>0.8</v>
      </c>
      <c r="G3393" s="153">
        <v>0.8</v>
      </c>
      <c r="H3393" s="153">
        <v>0.8</v>
      </c>
      <c r="I3393" s="153">
        <v>0</v>
      </c>
    </row>
    <row r="3394" spans="1:9" ht="15.75">
      <c r="A3394" s="155">
        <v>3386</v>
      </c>
      <c r="B3394" s="155" t="s">
        <v>475</v>
      </c>
      <c r="C3394" s="154">
        <v>86.666666666666671</v>
      </c>
      <c r="D3394" s="153">
        <v>0.10384615384615384</v>
      </c>
      <c r="E3394" s="153">
        <v>0.12692307692307692</v>
      </c>
      <c r="F3394" s="153">
        <v>0.12692307692307692</v>
      </c>
      <c r="G3394" s="153">
        <v>0.12692307692307692</v>
      </c>
      <c r="H3394" s="153">
        <v>0.12692307692307692</v>
      </c>
      <c r="I3394" s="153">
        <v>0.12692307692307692</v>
      </c>
    </row>
    <row r="3395" spans="1:9" ht="15.75">
      <c r="A3395" s="155">
        <v>3387</v>
      </c>
      <c r="B3395" s="155" t="s">
        <v>474</v>
      </c>
      <c r="C3395" s="154">
        <v>89</v>
      </c>
      <c r="D3395" s="153">
        <v>0.1348314606741573</v>
      </c>
      <c r="E3395" s="153">
        <v>0.3146067415730337</v>
      </c>
      <c r="F3395" s="153">
        <v>0.3146067415730337</v>
      </c>
      <c r="G3395" s="153">
        <v>0.3146067415730337</v>
      </c>
      <c r="H3395" s="153">
        <v>0.3146067415730337</v>
      </c>
      <c r="I3395" s="153">
        <v>0</v>
      </c>
    </row>
    <row r="3396" spans="1:9" ht="15.75">
      <c r="A3396" s="155">
        <v>3388</v>
      </c>
      <c r="B3396" s="155" t="s">
        <v>473</v>
      </c>
      <c r="C3396" s="154">
        <v>176</v>
      </c>
      <c r="D3396" s="153">
        <v>0.8</v>
      </c>
      <c r="E3396" s="153">
        <v>0.8</v>
      </c>
      <c r="F3396" s="153">
        <v>0.8</v>
      </c>
      <c r="G3396" s="153">
        <v>0.8</v>
      </c>
      <c r="H3396" s="153">
        <v>0.8</v>
      </c>
      <c r="I3396" s="153">
        <v>0.8</v>
      </c>
    </row>
    <row r="3397" spans="1:9" ht="15.75">
      <c r="A3397" s="155">
        <v>3389</v>
      </c>
      <c r="B3397" s="155" t="s">
        <v>472</v>
      </c>
      <c r="C3397" s="154">
        <v>133.33000000000001</v>
      </c>
      <c r="D3397" s="153">
        <v>0.79999999999999993</v>
      </c>
      <c r="E3397" s="153">
        <v>0.79999999999999993</v>
      </c>
      <c r="F3397" s="153">
        <v>0.79999999999999993</v>
      </c>
      <c r="G3397" s="153">
        <v>0.79999999999999993</v>
      </c>
      <c r="H3397" s="153">
        <v>0.79999999999999993</v>
      </c>
      <c r="I3397" s="153">
        <v>0</v>
      </c>
    </row>
    <row r="3398" spans="1:9" ht="15.75">
      <c r="A3398" s="155">
        <v>3390</v>
      </c>
      <c r="B3398" s="155" t="s">
        <v>471</v>
      </c>
      <c r="C3398" s="154">
        <v>411</v>
      </c>
      <c r="D3398" s="153">
        <v>0.8</v>
      </c>
      <c r="E3398" s="153">
        <v>1.1912408759124089</v>
      </c>
      <c r="F3398" s="153">
        <v>0.84087591240875914</v>
      </c>
      <c r="G3398" s="153">
        <v>0.83795620437956198</v>
      </c>
      <c r="H3398" s="153">
        <v>0.84087591240875914</v>
      </c>
      <c r="I3398" s="153">
        <v>0.8496350364963503</v>
      </c>
    </row>
    <row r="3399" spans="1:9" ht="15.75">
      <c r="A3399" s="155">
        <v>3391</v>
      </c>
      <c r="B3399" s="155" t="s">
        <v>470</v>
      </c>
      <c r="C3399" s="154">
        <v>196</v>
      </c>
      <c r="D3399" s="153">
        <v>1.0408163265306123</v>
      </c>
      <c r="E3399" s="153">
        <v>1.1122448979591837</v>
      </c>
      <c r="F3399" s="153">
        <v>0.92734693877551011</v>
      </c>
      <c r="G3399" s="153">
        <v>0.96448979591836725</v>
      </c>
      <c r="H3399" s="153">
        <v>1.0013602040816327</v>
      </c>
      <c r="I3399" s="153">
        <v>0</v>
      </c>
    </row>
    <row r="3400" spans="1:9" ht="15.75">
      <c r="A3400" s="155">
        <v>3392</v>
      </c>
      <c r="B3400" s="155" t="s">
        <v>469</v>
      </c>
      <c r="C3400" s="154">
        <v>71.111111111111114</v>
      </c>
      <c r="D3400" s="153">
        <v>0.87187499999999996</v>
      </c>
      <c r="E3400" s="153">
        <v>0.87187499999999996</v>
      </c>
      <c r="F3400" s="153">
        <v>0.87187499999999996</v>
      </c>
      <c r="G3400" s="153">
        <v>0.87187499999999996</v>
      </c>
      <c r="H3400" s="153">
        <v>0.87187499999999996</v>
      </c>
      <c r="I3400" s="153">
        <v>0.87187499999999996</v>
      </c>
    </row>
    <row r="3401" spans="1:9" ht="15.75">
      <c r="A3401" s="155">
        <v>3393</v>
      </c>
      <c r="B3401" s="155" t="s">
        <v>468</v>
      </c>
      <c r="C3401" s="154">
        <v>133</v>
      </c>
      <c r="D3401" s="153">
        <v>1.6258646616541355</v>
      </c>
      <c r="E3401" s="153">
        <v>1.6421052631578947</v>
      </c>
      <c r="F3401" s="153">
        <v>1.2108270676691728</v>
      </c>
      <c r="G3401" s="153">
        <v>1.2378947368421052</v>
      </c>
      <c r="H3401" s="153">
        <v>1.6655639097744361</v>
      </c>
      <c r="I3401" s="153">
        <v>0</v>
      </c>
    </row>
    <row r="3402" spans="1:9" ht="15.75">
      <c r="A3402" s="155">
        <v>3394</v>
      </c>
      <c r="B3402" s="155" t="s">
        <v>467</v>
      </c>
      <c r="C3402" s="154">
        <v>88.89</v>
      </c>
      <c r="D3402" s="153">
        <v>0.67499156260546744</v>
      </c>
      <c r="E3402" s="153">
        <v>0.67499156260546744</v>
      </c>
      <c r="F3402" s="153">
        <v>0.71999100011249861</v>
      </c>
      <c r="G3402" s="153">
        <v>0.71999100011249861</v>
      </c>
      <c r="H3402" s="153">
        <v>0.71999100011249861</v>
      </c>
      <c r="I3402" s="153">
        <v>0</v>
      </c>
    </row>
    <row r="3403" spans="1:9" ht="15.75">
      <c r="A3403" s="155">
        <v>3395</v>
      </c>
      <c r="B3403" s="155" t="s">
        <v>466</v>
      </c>
      <c r="C3403" s="154">
        <v>333.33</v>
      </c>
      <c r="D3403" s="153">
        <v>0.8</v>
      </c>
      <c r="E3403" s="153">
        <v>0.8</v>
      </c>
      <c r="F3403" s="153">
        <v>0.8</v>
      </c>
      <c r="G3403" s="153">
        <v>0.8</v>
      </c>
      <c r="H3403" s="153">
        <v>0.8</v>
      </c>
      <c r="I3403" s="153">
        <v>0</v>
      </c>
    </row>
    <row r="3404" spans="1:9" ht="15.75">
      <c r="A3404" s="155">
        <v>3396</v>
      </c>
      <c r="B3404" s="155" t="s">
        <v>466</v>
      </c>
      <c r="C3404" s="154">
        <v>111.11</v>
      </c>
      <c r="D3404" s="153">
        <v>0.8</v>
      </c>
      <c r="E3404" s="153">
        <v>0.8</v>
      </c>
      <c r="F3404" s="153">
        <v>0.8</v>
      </c>
      <c r="G3404" s="153">
        <v>0.8</v>
      </c>
      <c r="H3404" s="153">
        <v>0.8</v>
      </c>
      <c r="I3404" s="153">
        <v>0</v>
      </c>
    </row>
    <row r="3405" spans="1:9" ht="15.75">
      <c r="A3405" s="155">
        <v>3397</v>
      </c>
      <c r="B3405" s="155" t="s">
        <v>466</v>
      </c>
      <c r="C3405" s="154">
        <v>216.66</v>
      </c>
      <c r="D3405" s="153">
        <v>0.8</v>
      </c>
      <c r="E3405" s="153">
        <v>0.8</v>
      </c>
      <c r="F3405" s="153">
        <v>0.8</v>
      </c>
      <c r="G3405" s="153">
        <v>0.8</v>
      </c>
      <c r="H3405" s="153">
        <v>0.8</v>
      </c>
      <c r="I3405" s="153">
        <v>0</v>
      </c>
    </row>
    <row r="3406" spans="1:9" ht="15.75">
      <c r="A3406" s="155">
        <v>3398</v>
      </c>
      <c r="B3406" s="155" t="s">
        <v>465</v>
      </c>
      <c r="C3406" s="154">
        <v>77.78</v>
      </c>
      <c r="D3406" s="153">
        <v>0.24427873489328875</v>
      </c>
      <c r="E3406" s="153">
        <v>0.29570583697608638</v>
      </c>
      <c r="F3406" s="153">
        <v>0.41141681666238106</v>
      </c>
      <c r="G3406" s="153">
        <v>0.41141681666238106</v>
      </c>
      <c r="H3406" s="153">
        <v>0.41141681666238106</v>
      </c>
      <c r="I3406" s="153">
        <v>0</v>
      </c>
    </row>
    <row r="3407" spans="1:9" ht="15.75">
      <c r="A3407" s="155">
        <v>3399</v>
      </c>
      <c r="B3407" s="155" t="s">
        <v>464</v>
      </c>
      <c r="C3407" s="154">
        <v>144.44</v>
      </c>
      <c r="D3407" s="153">
        <v>0.8</v>
      </c>
      <c r="E3407" s="153">
        <v>0.8</v>
      </c>
      <c r="F3407" s="153">
        <v>0.8</v>
      </c>
      <c r="G3407" s="153">
        <v>0.8</v>
      </c>
      <c r="H3407" s="153">
        <v>0.8</v>
      </c>
      <c r="I3407" s="153">
        <v>0.8</v>
      </c>
    </row>
    <row r="3408" spans="1:9" ht="15.75">
      <c r="A3408" s="155">
        <v>3400</v>
      </c>
      <c r="B3408" s="155" t="s">
        <v>463</v>
      </c>
      <c r="C3408" s="154">
        <v>77.78</v>
      </c>
      <c r="D3408" s="153">
        <v>0</v>
      </c>
      <c r="E3408" s="153">
        <v>0</v>
      </c>
      <c r="F3408" s="153">
        <v>0.1542813062483929</v>
      </c>
      <c r="G3408" s="153">
        <v>0.19285163281049111</v>
      </c>
      <c r="H3408" s="153">
        <v>0.23142195937258936</v>
      </c>
      <c r="I3408" s="153">
        <v>0</v>
      </c>
    </row>
    <row r="3409" spans="1:9" ht="15.75">
      <c r="A3409" s="155">
        <v>3401</v>
      </c>
      <c r="B3409" s="155" t="s">
        <v>462</v>
      </c>
      <c r="C3409" s="154">
        <v>277.77999999999997</v>
      </c>
      <c r="D3409" s="153">
        <v>0.8</v>
      </c>
      <c r="E3409" s="153">
        <v>0.8</v>
      </c>
      <c r="F3409" s="153">
        <v>0.8</v>
      </c>
      <c r="G3409" s="153">
        <v>0.8</v>
      </c>
      <c r="H3409" s="153">
        <v>0.8</v>
      </c>
      <c r="I3409" s="153">
        <v>0</v>
      </c>
    </row>
    <row r="3410" spans="1:9" ht="15.75">
      <c r="A3410" s="155">
        <v>3402</v>
      </c>
      <c r="B3410" s="155" t="s">
        <v>461</v>
      </c>
      <c r="C3410" s="154">
        <v>100</v>
      </c>
      <c r="D3410" s="153">
        <v>0.56000000000000005</v>
      </c>
      <c r="E3410" s="153">
        <v>0.56000000000000005</v>
      </c>
      <c r="F3410" s="153">
        <v>0.56000000000000005</v>
      </c>
      <c r="G3410" s="153">
        <v>0.56000000000000005</v>
      </c>
      <c r="H3410" s="153">
        <v>0.61</v>
      </c>
      <c r="I3410" s="153">
        <v>0</v>
      </c>
    </row>
    <row r="3411" spans="1:9" ht="15.75">
      <c r="A3411" s="155">
        <v>3403</v>
      </c>
      <c r="B3411" s="155" t="s">
        <v>460</v>
      </c>
      <c r="C3411" s="154">
        <v>105.56</v>
      </c>
      <c r="D3411" s="153">
        <v>0.49261083743842365</v>
      </c>
      <c r="E3411" s="153">
        <v>0.49261083743842365</v>
      </c>
      <c r="F3411" s="153">
        <v>0.62523683213338388</v>
      </c>
      <c r="G3411" s="153">
        <v>0.62523683213338388</v>
      </c>
      <c r="H3411" s="153">
        <v>0.62523683213338388</v>
      </c>
      <c r="I3411" s="153">
        <v>0.70102311481621826</v>
      </c>
    </row>
    <row r="3412" spans="1:9" ht="15.75">
      <c r="A3412" s="155">
        <v>3404</v>
      </c>
      <c r="B3412" s="155" t="s">
        <v>459</v>
      </c>
      <c r="C3412" s="154">
        <v>83.33</v>
      </c>
      <c r="D3412" s="153">
        <v>0.57602304092163692</v>
      </c>
      <c r="E3412" s="153">
        <v>0.57602304092163692</v>
      </c>
      <c r="F3412" s="153">
        <v>0.57602304092163692</v>
      </c>
      <c r="G3412" s="153">
        <v>0.57602304092163692</v>
      </c>
      <c r="H3412" s="153">
        <v>0.57602304092163692</v>
      </c>
      <c r="I3412" s="153">
        <v>0.57602304092163692</v>
      </c>
    </row>
    <row r="3413" spans="1:9" ht="15.75">
      <c r="A3413" s="155">
        <v>3405</v>
      </c>
      <c r="B3413" s="155" t="s">
        <v>458</v>
      </c>
      <c r="C3413" s="154">
        <v>72.22</v>
      </c>
      <c r="D3413" s="153">
        <v>0.12461921905289394</v>
      </c>
      <c r="E3413" s="153">
        <v>0.31847133757961782</v>
      </c>
      <c r="F3413" s="153">
        <v>0.52617003600110779</v>
      </c>
      <c r="G3413" s="153">
        <v>0.80310163389642764</v>
      </c>
      <c r="H3413" s="153">
        <v>0.80310163389642764</v>
      </c>
      <c r="I3413" s="153">
        <v>0.80310163389642764</v>
      </c>
    </row>
    <row r="3414" spans="1:9" ht="15.75">
      <c r="A3414" s="155">
        <v>3406</v>
      </c>
      <c r="B3414" s="155" t="s">
        <v>457</v>
      </c>
      <c r="C3414" s="154">
        <v>277.77999999999997</v>
      </c>
      <c r="D3414" s="153">
        <v>0.8</v>
      </c>
      <c r="E3414" s="153">
        <v>0.8</v>
      </c>
      <c r="F3414" s="153">
        <v>0.8</v>
      </c>
      <c r="G3414" s="153">
        <v>0.8</v>
      </c>
      <c r="H3414" s="153">
        <v>0.8</v>
      </c>
      <c r="I3414" s="153">
        <v>0</v>
      </c>
    </row>
    <row r="3415" spans="1:9" ht="15.75">
      <c r="A3415" s="155">
        <v>3407</v>
      </c>
      <c r="B3415" s="155" t="s">
        <v>456</v>
      </c>
      <c r="C3415" s="154">
        <v>393.33</v>
      </c>
      <c r="D3415" s="153">
        <v>0.8</v>
      </c>
      <c r="E3415" s="153">
        <v>0.8</v>
      </c>
      <c r="F3415" s="153">
        <v>0.8</v>
      </c>
      <c r="G3415" s="153">
        <v>0.8</v>
      </c>
      <c r="H3415" s="153">
        <v>0.8</v>
      </c>
      <c r="I3415" s="153">
        <v>0</v>
      </c>
    </row>
    <row r="3416" spans="1:9" ht="15.75">
      <c r="A3416" s="155">
        <v>3408</v>
      </c>
      <c r="B3416" s="155" t="s">
        <v>455</v>
      </c>
      <c r="C3416" s="154">
        <v>77.78</v>
      </c>
      <c r="D3416" s="153">
        <v>0.37284649010028287</v>
      </c>
      <c r="E3416" s="153">
        <v>0.53998457186937521</v>
      </c>
      <c r="F3416" s="153">
        <v>0</v>
      </c>
      <c r="G3416" s="153">
        <v>1.2213936744664438</v>
      </c>
      <c r="H3416" s="153">
        <v>1.2213936744664438</v>
      </c>
      <c r="I3416" s="153">
        <v>0</v>
      </c>
    </row>
    <row r="3417" spans="1:9" ht="15.75">
      <c r="A3417" s="155">
        <v>3409</v>
      </c>
      <c r="B3417" s="155" t="s">
        <v>454</v>
      </c>
      <c r="C3417" s="154">
        <v>155.56</v>
      </c>
      <c r="D3417" s="153">
        <v>0.79999999999999993</v>
      </c>
      <c r="E3417" s="153">
        <v>0.79999999999999993</v>
      </c>
      <c r="F3417" s="153">
        <v>0.79999999999999993</v>
      </c>
      <c r="G3417" s="153">
        <v>0.79999999999999993</v>
      </c>
      <c r="H3417" s="153">
        <v>0.79999999999999993</v>
      </c>
      <c r="I3417" s="153">
        <v>0.79999999999999993</v>
      </c>
    </row>
    <row r="3418" spans="1:9" ht="15.75">
      <c r="A3418" s="155">
        <v>3410</v>
      </c>
      <c r="B3418" s="155" t="s">
        <v>453</v>
      </c>
      <c r="C3418" s="154">
        <v>166.67</v>
      </c>
      <c r="D3418" s="153">
        <v>0.80000000000000016</v>
      </c>
      <c r="E3418" s="153">
        <v>0.80000000000000016</v>
      </c>
      <c r="F3418" s="153">
        <v>0.80000000000000016</v>
      </c>
      <c r="G3418" s="153">
        <v>0.80000000000000016</v>
      </c>
      <c r="H3418" s="153">
        <v>0.80000000000000016</v>
      </c>
      <c r="I3418" s="153">
        <v>0</v>
      </c>
    </row>
    <row r="3419" spans="1:9" ht="15.75">
      <c r="A3419" s="155">
        <v>3411</v>
      </c>
      <c r="B3419" s="155" t="s">
        <v>452</v>
      </c>
      <c r="C3419" s="154">
        <v>322.22000000000003</v>
      </c>
      <c r="D3419" s="153">
        <v>1.0055241760288001</v>
      </c>
      <c r="E3419" s="153">
        <v>0.79999999999999993</v>
      </c>
      <c r="F3419" s="153">
        <v>1.0055241760288001</v>
      </c>
      <c r="G3419" s="153">
        <v>0.80690211656632105</v>
      </c>
      <c r="H3419" s="153">
        <v>0.95586866116318037</v>
      </c>
      <c r="I3419" s="153">
        <v>0.79999999999999993</v>
      </c>
    </row>
    <row r="3420" spans="1:9" ht="15.75">
      <c r="A3420" s="155">
        <v>3412</v>
      </c>
      <c r="B3420" s="155" t="s">
        <v>3778</v>
      </c>
      <c r="C3420" s="154">
        <v>200</v>
      </c>
      <c r="D3420" s="153">
        <v>0.95760000000000001</v>
      </c>
      <c r="E3420" s="153">
        <v>0.93359999999999999</v>
      </c>
      <c r="F3420" s="153">
        <v>0.81359999999999999</v>
      </c>
      <c r="G3420" s="153">
        <v>0.8</v>
      </c>
      <c r="H3420" s="153">
        <v>0.8</v>
      </c>
      <c r="I3420" s="153">
        <v>0</v>
      </c>
    </row>
    <row r="3421" spans="1:9" ht="15.75">
      <c r="A3421" s="155">
        <v>3413</v>
      </c>
      <c r="B3421" s="155" t="s">
        <v>3779</v>
      </c>
      <c r="C3421" s="154">
        <v>83.33</v>
      </c>
      <c r="D3421" s="153">
        <v>1.0560422416896675</v>
      </c>
      <c r="E3421" s="153">
        <v>1.1040441617664707</v>
      </c>
      <c r="F3421" s="153">
        <v>1.1040441617664707</v>
      </c>
      <c r="G3421" s="153">
        <v>1.1040441617664707</v>
      </c>
      <c r="H3421" s="153">
        <v>1.1040441617664707</v>
      </c>
      <c r="I3421" s="153">
        <v>0</v>
      </c>
    </row>
    <row r="3422" spans="1:9" ht="15.75">
      <c r="A3422" s="155">
        <v>3414</v>
      </c>
      <c r="B3422" s="155" t="s">
        <v>451</v>
      </c>
      <c r="C3422" s="154">
        <v>327.78</v>
      </c>
      <c r="D3422" s="153">
        <v>0.8</v>
      </c>
      <c r="E3422" s="153">
        <v>0.8</v>
      </c>
      <c r="F3422" s="153">
        <v>0.8</v>
      </c>
      <c r="G3422" s="153">
        <v>0.8</v>
      </c>
      <c r="H3422" s="153">
        <v>0.8</v>
      </c>
      <c r="I3422" s="153">
        <v>0</v>
      </c>
    </row>
    <row r="3423" spans="1:9" ht="15.75">
      <c r="A3423" s="155">
        <v>3415</v>
      </c>
      <c r="B3423" s="155" t="s">
        <v>450</v>
      </c>
      <c r="C3423" s="154">
        <v>111.11</v>
      </c>
      <c r="D3423" s="153">
        <v>0.8</v>
      </c>
      <c r="E3423" s="153">
        <v>0.8</v>
      </c>
      <c r="F3423" s="153">
        <v>0.8</v>
      </c>
      <c r="G3423" s="153">
        <v>0.8</v>
      </c>
      <c r="H3423" s="153">
        <v>0.8</v>
      </c>
      <c r="I3423" s="153">
        <v>0</v>
      </c>
    </row>
    <row r="3424" spans="1:9" ht="15.75">
      <c r="A3424" s="155">
        <v>3416</v>
      </c>
      <c r="B3424" s="155" t="s">
        <v>449</v>
      </c>
      <c r="C3424" s="154">
        <v>77.78</v>
      </c>
      <c r="D3424" s="153">
        <v>1.0156852661352533</v>
      </c>
      <c r="E3424" s="153">
        <v>1.0156852661352533</v>
      </c>
      <c r="F3424" s="153">
        <v>1.0156852661352533</v>
      </c>
      <c r="G3424" s="153">
        <v>1.0156852661352533</v>
      </c>
      <c r="H3424" s="153">
        <v>1.0156852661352533</v>
      </c>
      <c r="I3424" s="153">
        <v>0</v>
      </c>
    </row>
    <row r="3425" spans="1:9" ht="15.75">
      <c r="A3425" s="155">
        <v>3417</v>
      </c>
      <c r="B3425" s="155" t="s">
        <v>448</v>
      </c>
      <c r="C3425" s="154">
        <v>138.88999999999999</v>
      </c>
      <c r="D3425" s="153">
        <v>0.8</v>
      </c>
      <c r="E3425" s="153">
        <v>0.8</v>
      </c>
      <c r="F3425" s="153">
        <v>0.8</v>
      </c>
      <c r="G3425" s="153">
        <v>0.8</v>
      </c>
      <c r="H3425" s="153">
        <v>0.8</v>
      </c>
      <c r="I3425" s="153">
        <v>0</v>
      </c>
    </row>
    <row r="3426" spans="1:9" ht="15.75">
      <c r="A3426" s="155">
        <v>3418</v>
      </c>
      <c r="B3426" s="155" t="s">
        <v>447</v>
      </c>
      <c r="C3426" s="154">
        <v>155.56</v>
      </c>
      <c r="D3426" s="153">
        <v>0.79999999999999993</v>
      </c>
      <c r="E3426" s="153">
        <v>0.79999999999999993</v>
      </c>
      <c r="F3426" s="153">
        <v>0.79999999999999993</v>
      </c>
      <c r="G3426" s="153">
        <v>0.79999999999999993</v>
      </c>
      <c r="H3426" s="153">
        <v>0.79999999999999993</v>
      </c>
      <c r="I3426" s="153">
        <v>0</v>
      </c>
    </row>
    <row r="3427" spans="1:9" ht="15.75">
      <c r="A3427" s="155">
        <v>3419</v>
      </c>
      <c r="B3427" s="155" t="s">
        <v>446</v>
      </c>
      <c r="C3427" s="154">
        <v>266.67</v>
      </c>
      <c r="D3427" s="153">
        <v>0.8</v>
      </c>
      <c r="E3427" s="153">
        <v>0.8</v>
      </c>
      <c r="F3427" s="153">
        <v>0.8</v>
      </c>
      <c r="G3427" s="153">
        <v>0.8</v>
      </c>
      <c r="H3427" s="153">
        <v>0.8</v>
      </c>
      <c r="I3427" s="153">
        <v>0.8</v>
      </c>
    </row>
    <row r="3428" spans="1:9" ht="15.75">
      <c r="A3428" s="155">
        <v>3420</v>
      </c>
      <c r="B3428" s="155" t="s">
        <v>445</v>
      </c>
      <c r="C3428" s="154">
        <v>422.22</v>
      </c>
      <c r="D3428" s="153">
        <v>0.79999999999999993</v>
      </c>
      <c r="E3428" s="153">
        <v>0.79999999999999993</v>
      </c>
      <c r="F3428" s="153">
        <v>0.79999999999999993</v>
      </c>
      <c r="G3428" s="153">
        <v>0.79999999999999993</v>
      </c>
      <c r="H3428" s="153">
        <v>0.79999999999999993</v>
      </c>
      <c r="I3428" s="153">
        <v>0</v>
      </c>
    </row>
    <row r="3429" spans="1:9" ht="15.75">
      <c r="A3429" s="155">
        <v>3421</v>
      </c>
      <c r="B3429" s="155" t="s">
        <v>444</v>
      </c>
      <c r="C3429" s="154">
        <v>166.66</v>
      </c>
      <c r="D3429" s="153">
        <v>0.8</v>
      </c>
      <c r="E3429" s="153">
        <v>0.8</v>
      </c>
      <c r="F3429" s="153">
        <v>0.8</v>
      </c>
      <c r="G3429" s="153">
        <v>0.8</v>
      </c>
      <c r="H3429" s="153">
        <v>0.8</v>
      </c>
      <c r="I3429" s="153">
        <v>0</v>
      </c>
    </row>
    <row r="3430" spans="1:9" ht="15.75">
      <c r="A3430" s="155">
        <v>3422</v>
      </c>
      <c r="B3430" s="155" t="s">
        <v>3780</v>
      </c>
      <c r="C3430" s="154">
        <v>277.77999999999997</v>
      </c>
      <c r="D3430" s="153">
        <v>0</v>
      </c>
      <c r="E3430" s="153">
        <v>0</v>
      </c>
      <c r="F3430" s="153">
        <v>0</v>
      </c>
      <c r="G3430" s="153">
        <v>0</v>
      </c>
      <c r="H3430" s="153">
        <v>0.8</v>
      </c>
      <c r="I3430" s="153">
        <v>0</v>
      </c>
    </row>
    <row r="3431" spans="1:9" ht="15.75">
      <c r="A3431" s="155">
        <v>3423</v>
      </c>
      <c r="B3431" s="155" t="s">
        <v>3781</v>
      </c>
      <c r="C3431" s="154">
        <v>150</v>
      </c>
      <c r="D3431" s="153">
        <v>0</v>
      </c>
      <c r="E3431" s="153">
        <v>0</v>
      </c>
      <c r="F3431" s="153">
        <v>0.8</v>
      </c>
      <c r="G3431" s="153">
        <v>0.8</v>
      </c>
      <c r="H3431" s="153">
        <v>0.8</v>
      </c>
      <c r="I3431" s="153">
        <v>0</v>
      </c>
    </row>
    <row r="3432" spans="1:9" ht="15.75">
      <c r="A3432" s="155">
        <v>3424</v>
      </c>
      <c r="B3432" s="155" t="s">
        <v>443</v>
      </c>
      <c r="C3432" s="154">
        <v>80</v>
      </c>
      <c r="D3432" s="153">
        <v>0.4</v>
      </c>
      <c r="E3432" s="153">
        <v>0.4</v>
      </c>
      <c r="F3432" s="153">
        <v>0.4</v>
      </c>
      <c r="G3432" s="153">
        <v>0.4</v>
      </c>
      <c r="H3432" s="153">
        <v>0.4</v>
      </c>
      <c r="I3432" s="153">
        <v>0</v>
      </c>
    </row>
    <row r="3433" spans="1:9" ht="15.75">
      <c r="A3433" s="155">
        <v>3425</v>
      </c>
      <c r="B3433" s="155" t="s">
        <v>442</v>
      </c>
      <c r="C3433" s="154">
        <v>102.22222222222221</v>
      </c>
      <c r="D3433" s="153">
        <v>1.4673913043478262</v>
      </c>
      <c r="E3433" s="153">
        <v>1.4673913043478262</v>
      </c>
      <c r="F3433" s="153">
        <v>1.4673913043478262</v>
      </c>
      <c r="G3433" s="153">
        <v>1.4673913043478262</v>
      </c>
      <c r="H3433" s="153">
        <v>1.4673913043478262</v>
      </c>
      <c r="I3433" s="153">
        <v>1.4673913043478262</v>
      </c>
    </row>
    <row r="3434" spans="1:9" ht="15.75">
      <c r="A3434" s="155">
        <v>3426</v>
      </c>
      <c r="B3434" s="155" t="s">
        <v>441</v>
      </c>
      <c r="C3434" s="154">
        <v>171.11</v>
      </c>
      <c r="D3434" s="153">
        <v>0.79999999999999993</v>
      </c>
      <c r="E3434" s="153">
        <v>0.79999999999999993</v>
      </c>
      <c r="F3434" s="153">
        <v>0.79999999999999993</v>
      </c>
      <c r="G3434" s="153">
        <v>0.79999999999999993</v>
      </c>
      <c r="H3434" s="153">
        <v>0.79999999999999993</v>
      </c>
      <c r="I3434" s="153">
        <v>0.79999999999999993</v>
      </c>
    </row>
    <row r="3435" spans="1:9" ht="15.75">
      <c r="A3435" s="155">
        <v>3427</v>
      </c>
      <c r="B3435" s="155" t="s">
        <v>440</v>
      </c>
      <c r="C3435" s="154">
        <v>278</v>
      </c>
      <c r="D3435" s="153">
        <v>0.8</v>
      </c>
      <c r="E3435" s="153">
        <v>0.8</v>
      </c>
      <c r="F3435" s="153">
        <v>0.8</v>
      </c>
      <c r="G3435" s="153">
        <v>0.8</v>
      </c>
      <c r="H3435" s="153">
        <v>0.8</v>
      </c>
      <c r="I3435" s="153">
        <v>0</v>
      </c>
    </row>
    <row r="3436" spans="1:9" ht="15.75">
      <c r="A3436" s="155">
        <v>3428</v>
      </c>
      <c r="B3436" s="155" t="s">
        <v>439</v>
      </c>
      <c r="C3436" s="154">
        <v>157.78</v>
      </c>
      <c r="D3436" s="153">
        <v>0.8</v>
      </c>
      <c r="E3436" s="153">
        <v>0.8</v>
      </c>
      <c r="F3436" s="153">
        <v>0.8</v>
      </c>
      <c r="G3436" s="153">
        <v>0.8</v>
      </c>
      <c r="H3436" s="153">
        <v>0.8</v>
      </c>
      <c r="I3436" s="153">
        <v>0.8</v>
      </c>
    </row>
    <row r="3437" spans="1:9" ht="15.75">
      <c r="A3437" s="155">
        <v>3429</v>
      </c>
      <c r="B3437" s="155" t="s">
        <v>438</v>
      </c>
      <c r="C3437" s="154">
        <v>77.777777777777771</v>
      </c>
      <c r="D3437" s="153">
        <v>0.77142857142857146</v>
      </c>
      <c r="E3437" s="153">
        <v>0.77142857142857146</v>
      </c>
      <c r="F3437" s="153">
        <v>0.77142857142857146</v>
      </c>
      <c r="G3437" s="153">
        <v>0.77142857142857146</v>
      </c>
      <c r="H3437" s="153">
        <v>0.77142857142857146</v>
      </c>
      <c r="I3437" s="153">
        <v>0.77142857142857146</v>
      </c>
    </row>
    <row r="3438" spans="1:9" ht="15.75">
      <c r="A3438" s="155">
        <v>3430</v>
      </c>
      <c r="B3438" s="155" t="s">
        <v>437</v>
      </c>
      <c r="C3438" s="154">
        <v>138</v>
      </c>
      <c r="D3438" s="153">
        <v>0.81159420289855078</v>
      </c>
      <c r="E3438" s="153">
        <v>0.81159420289855078</v>
      </c>
      <c r="F3438" s="153">
        <v>0.82608695652173914</v>
      </c>
      <c r="G3438" s="153">
        <v>0.8</v>
      </c>
      <c r="H3438" s="153">
        <v>0.8</v>
      </c>
      <c r="I3438" s="153">
        <v>0.8</v>
      </c>
    </row>
    <row r="3439" spans="1:9" ht="15.75">
      <c r="A3439" s="155">
        <v>3431</v>
      </c>
      <c r="B3439" s="155" t="s">
        <v>436</v>
      </c>
      <c r="C3439" s="154">
        <v>71.111111111111114</v>
      </c>
      <c r="D3439" s="153">
        <v>1.0001249999999999</v>
      </c>
      <c r="E3439" s="153">
        <v>1.0001249999999999</v>
      </c>
      <c r="F3439" s="153">
        <v>0.5625</v>
      </c>
      <c r="G3439" s="153">
        <v>0.84375</v>
      </c>
      <c r="H3439" s="153">
        <v>0.84375</v>
      </c>
      <c r="I3439" s="153">
        <v>0.84375</v>
      </c>
    </row>
    <row r="3440" spans="1:9" ht="15.75">
      <c r="A3440" s="155">
        <v>3432</v>
      </c>
      <c r="B3440" s="155" t="s">
        <v>435</v>
      </c>
      <c r="C3440" s="154">
        <v>133.33000000000001</v>
      </c>
      <c r="D3440" s="153">
        <v>0.79999999999999993</v>
      </c>
      <c r="E3440" s="153">
        <v>0.79999999999999993</v>
      </c>
      <c r="F3440" s="153">
        <v>0.79999999999999993</v>
      </c>
      <c r="G3440" s="153">
        <v>0.79999999999999993</v>
      </c>
      <c r="H3440" s="153">
        <v>0</v>
      </c>
      <c r="I3440" s="153">
        <v>0</v>
      </c>
    </row>
    <row r="3441" spans="1:9" ht="15.75">
      <c r="A3441" s="155">
        <v>3433</v>
      </c>
      <c r="B3441" s="155" t="s">
        <v>434</v>
      </c>
      <c r="C3441" s="154">
        <v>144.4</v>
      </c>
      <c r="D3441" s="153">
        <v>0.79999999999999993</v>
      </c>
      <c r="E3441" s="153">
        <v>0.79999999999999993</v>
      </c>
      <c r="F3441" s="153">
        <v>0.79999999999999993</v>
      </c>
      <c r="G3441" s="153">
        <v>0.79999999999999993</v>
      </c>
      <c r="H3441" s="153">
        <v>0.79999999999999993</v>
      </c>
      <c r="I3441" s="153">
        <v>0.79999999999999993</v>
      </c>
    </row>
    <row r="3442" spans="1:9" ht="15.75">
      <c r="A3442" s="155">
        <v>3434</v>
      </c>
      <c r="B3442" s="155" t="s">
        <v>433</v>
      </c>
      <c r="C3442" s="154">
        <v>108.89</v>
      </c>
      <c r="D3442" s="153">
        <v>1.2122325282395077</v>
      </c>
      <c r="E3442" s="153">
        <v>1.2122325282395077</v>
      </c>
      <c r="F3442" s="153">
        <v>1.2305996877582881</v>
      </c>
      <c r="G3442" s="153">
        <v>1.3040683258334098</v>
      </c>
      <c r="H3442" s="153">
        <v>1.3040683258334098</v>
      </c>
      <c r="I3442" s="153">
        <v>1.3040683258334098</v>
      </c>
    </row>
    <row r="3443" spans="1:9" ht="15.75">
      <c r="A3443" s="155">
        <v>3435</v>
      </c>
      <c r="B3443" s="155" t="s">
        <v>432</v>
      </c>
      <c r="C3443" s="154">
        <v>124.44</v>
      </c>
      <c r="D3443" s="153">
        <v>1.051108968177435</v>
      </c>
      <c r="E3443" s="153">
        <v>1.0414657666345226</v>
      </c>
      <c r="F3443" s="153">
        <v>0.87287045965927357</v>
      </c>
      <c r="G3443" s="153">
        <v>1.0800385728061717</v>
      </c>
      <c r="H3443" s="153">
        <v>1.0896817743490839</v>
      </c>
      <c r="I3443" s="153">
        <v>1.051108968177435</v>
      </c>
    </row>
    <row r="3444" spans="1:9" ht="15.75">
      <c r="A3444" s="155">
        <v>3436</v>
      </c>
      <c r="B3444" s="155" t="s">
        <v>431</v>
      </c>
      <c r="C3444" s="154">
        <v>378</v>
      </c>
      <c r="D3444" s="153">
        <v>0.80253968253968255</v>
      </c>
      <c r="E3444" s="153">
        <v>0.79999999999999993</v>
      </c>
      <c r="F3444" s="153">
        <v>0.79999999999999993</v>
      </c>
      <c r="G3444" s="153">
        <v>0.79999999999999993</v>
      </c>
      <c r="H3444" s="153">
        <v>0.79999999999999993</v>
      </c>
      <c r="I3444" s="153">
        <v>0</v>
      </c>
    </row>
    <row r="3445" spans="1:9" ht="15.75">
      <c r="A3445" s="155">
        <v>3437</v>
      </c>
      <c r="B3445" s="155" t="s">
        <v>430</v>
      </c>
      <c r="C3445" s="154">
        <v>111.11</v>
      </c>
      <c r="D3445" s="153">
        <v>0.8</v>
      </c>
      <c r="E3445" s="153">
        <v>0.90432904329043295</v>
      </c>
      <c r="F3445" s="153">
        <v>0.86472864728647281</v>
      </c>
      <c r="G3445" s="153">
        <v>0.93816938169381692</v>
      </c>
      <c r="H3445" s="153">
        <v>0.94896948969489692</v>
      </c>
      <c r="I3445" s="153">
        <v>0</v>
      </c>
    </row>
    <row r="3446" spans="1:9" ht="15.75">
      <c r="A3446" s="155">
        <v>3438</v>
      </c>
      <c r="B3446" s="155" t="s">
        <v>429</v>
      </c>
      <c r="C3446" s="154">
        <v>111.11</v>
      </c>
      <c r="D3446" s="153">
        <v>0.8</v>
      </c>
      <c r="E3446" s="153">
        <v>0.8</v>
      </c>
      <c r="F3446" s="153">
        <v>0.8</v>
      </c>
      <c r="G3446" s="153">
        <v>0.8</v>
      </c>
      <c r="H3446" s="153">
        <v>0.8</v>
      </c>
      <c r="I3446" s="153">
        <v>0</v>
      </c>
    </row>
    <row r="3447" spans="1:9" ht="15.75">
      <c r="A3447" s="155">
        <v>3439</v>
      </c>
      <c r="B3447" s="155" t="s">
        <v>428</v>
      </c>
      <c r="C3447" s="154">
        <v>80</v>
      </c>
      <c r="D3447" s="153">
        <v>0.5</v>
      </c>
      <c r="E3447" s="153">
        <v>0.5</v>
      </c>
      <c r="F3447" s="153">
        <v>0.5</v>
      </c>
      <c r="G3447" s="153">
        <v>0.5</v>
      </c>
      <c r="H3447" s="153">
        <v>0.5</v>
      </c>
      <c r="I3447" s="153">
        <v>0.5</v>
      </c>
    </row>
    <row r="3448" spans="1:9" ht="15.75">
      <c r="A3448" s="155">
        <v>3440</v>
      </c>
      <c r="B3448" s="155" t="s">
        <v>426</v>
      </c>
      <c r="C3448" s="154">
        <v>2600</v>
      </c>
      <c r="D3448" s="153">
        <v>0.8</v>
      </c>
      <c r="E3448" s="153">
        <v>0.8</v>
      </c>
      <c r="F3448" s="153">
        <v>0.8</v>
      </c>
      <c r="G3448" s="153">
        <v>0.8</v>
      </c>
      <c r="H3448" s="153">
        <v>0.8</v>
      </c>
      <c r="I3448" s="153">
        <v>0.8</v>
      </c>
    </row>
    <row r="3449" spans="1:9" ht="15.75">
      <c r="A3449" s="155">
        <v>3441</v>
      </c>
      <c r="B3449" s="155" t="s">
        <v>425</v>
      </c>
      <c r="C3449" s="154">
        <v>550</v>
      </c>
      <c r="D3449" s="153">
        <v>1.021090909090909</v>
      </c>
      <c r="E3449" s="153">
        <v>0.89672727272727271</v>
      </c>
      <c r="F3449" s="153">
        <v>0.9490909090909091</v>
      </c>
      <c r="G3449" s="153">
        <v>0.98181818181818181</v>
      </c>
      <c r="H3449" s="153">
        <v>0.98181818181818181</v>
      </c>
      <c r="I3449" s="153">
        <v>1.1454545454545455</v>
      </c>
    </row>
    <row r="3450" spans="1:9" ht="15.75">
      <c r="A3450" s="155">
        <v>3442</v>
      </c>
      <c r="B3450" s="155" t="s">
        <v>424</v>
      </c>
      <c r="C3450" s="154">
        <v>5000</v>
      </c>
      <c r="D3450" s="153">
        <v>0.8</v>
      </c>
      <c r="E3450" s="153">
        <v>0.8</v>
      </c>
      <c r="F3450" s="153">
        <v>0.8</v>
      </c>
      <c r="G3450" s="153">
        <v>0</v>
      </c>
      <c r="H3450" s="153">
        <v>0.8</v>
      </c>
      <c r="I3450" s="153">
        <v>0.8</v>
      </c>
    </row>
    <row r="3451" spans="1:9" ht="15.75">
      <c r="A3451" s="155">
        <v>3443</v>
      </c>
      <c r="B3451" s="155" t="s">
        <v>423</v>
      </c>
      <c r="C3451" s="154">
        <v>88.888888888888886</v>
      </c>
      <c r="D3451" s="153">
        <v>0.29250000000000004</v>
      </c>
      <c r="E3451" s="153">
        <v>0.29250000000000004</v>
      </c>
      <c r="F3451" s="153">
        <v>0.29250000000000004</v>
      </c>
      <c r="G3451" s="153">
        <v>0.29250000000000004</v>
      </c>
      <c r="H3451" s="153">
        <v>0.29250000000000004</v>
      </c>
      <c r="I3451" s="153">
        <v>0.29250000000000004</v>
      </c>
    </row>
    <row r="3452" spans="1:9" ht="15.75">
      <c r="A3452" s="155">
        <v>3444</v>
      </c>
      <c r="B3452" s="155" t="s">
        <v>422</v>
      </c>
      <c r="C3452" s="154">
        <v>244.44444444444443</v>
      </c>
      <c r="D3452" s="153">
        <v>0.80001818181818185</v>
      </c>
      <c r="E3452" s="153">
        <v>0.80001818181818185</v>
      </c>
      <c r="F3452" s="153">
        <v>0.80001818181818185</v>
      </c>
      <c r="G3452" s="153">
        <v>0.80001818181818185</v>
      </c>
      <c r="H3452" s="153">
        <v>0.80001818181818185</v>
      </c>
      <c r="I3452" s="153">
        <v>0.80001818181818185</v>
      </c>
    </row>
    <row r="3453" spans="1:9" ht="15.75">
      <c r="A3453" s="155">
        <v>3445</v>
      </c>
      <c r="B3453" s="155" t="s">
        <v>421</v>
      </c>
      <c r="C3453" s="154">
        <v>328.86</v>
      </c>
      <c r="D3453" s="153">
        <v>0.8</v>
      </c>
      <c r="E3453" s="153">
        <v>0.8</v>
      </c>
      <c r="F3453" s="153">
        <v>0.8</v>
      </c>
      <c r="G3453" s="153">
        <v>0.8</v>
      </c>
      <c r="H3453" s="153">
        <v>0.8</v>
      </c>
      <c r="I3453" s="153">
        <v>0.8</v>
      </c>
    </row>
    <row r="3454" spans="1:9" ht="15.75">
      <c r="A3454" s="155">
        <v>3446</v>
      </c>
      <c r="B3454" s="155" t="s">
        <v>420</v>
      </c>
      <c r="C3454" s="154">
        <v>166.67</v>
      </c>
      <c r="D3454" s="153">
        <v>0.80000000000000016</v>
      </c>
      <c r="E3454" s="153">
        <v>0.80000000000000016</v>
      </c>
      <c r="F3454" s="153">
        <v>0.80000000000000016</v>
      </c>
      <c r="G3454" s="153">
        <v>0.80000000000000016</v>
      </c>
      <c r="H3454" s="153">
        <v>0.80000000000000016</v>
      </c>
      <c r="I3454" s="153">
        <v>0.80000000000000016</v>
      </c>
    </row>
    <row r="3455" spans="1:9" ht="15.75">
      <c r="A3455" s="155">
        <v>3447</v>
      </c>
      <c r="B3455" s="155" t="s">
        <v>419</v>
      </c>
      <c r="C3455" s="154">
        <v>166.67</v>
      </c>
      <c r="D3455" s="153">
        <v>0.80000000000000016</v>
      </c>
      <c r="E3455" s="153">
        <v>0.80000000000000016</v>
      </c>
      <c r="F3455" s="153">
        <v>0.80000000000000016</v>
      </c>
      <c r="G3455" s="153">
        <v>0.80000000000000016</v>
      </c>
      <c r="H3455" s="153">
        <v>0.80000000000000016</v>
      </c>
      <c r="I3455" s="153">
        <v>0.80000000000000016</v>
      </c>
    </row>
    <row r="3456" spans="1:9" ht="15.75">
      <c r="A3456" s="155">
        <v>3448</v>
      </c>
      <c r="B3456" s="155" t="s">
        <v>418</v>
      </c>
      <c r="C3456" s="154">
        <v>132</v>
      </c>
      <c r="D3456" s="153">
        <v>0.79999999999999993</v>
      </c>
      <c r="E3456" s="153">
        <v>0.79999999999999993</v>
      </c>
      <c r="F3456" s="153">
        <v>0.79999999999999993</v>
      </c>
      <c r="G3456" s="153">
        <v>0.79999999999999993</v>
      </c>
      <c r="H3456" s="153">
        <v>0.79999999999999993</v>
      </c>
      <c r="I3456" s="153">
        <v>0.79999999999999993</v>
      </c>
    </row>
    <row r="3457" spans="1:9" ht="15.75">
      <c r="A3457" s="155">
        <v>3449</v>
      </c>
      <c r="B3457" s="155" t="s">
        <v>417</v>
      </c>
      <c r="C3457" s="154">
        <v>150</v>
      </c>
      <c r="D3457" s="153">
        <v>0.8</v>
      </c>
      <c r="E3457" s="153">
        <v>0</v>
      </c>
      <c r="F3457" s="153">
        <v>0.8</v>
      </c>
      <c r="G3457" s="153">
        <v>0.8</v>
      </c>
      <c r="H3457" s="153">
        <v>0.8</v>
      </c>
      <c r="I3457" s="153">
        <v>0</v>
      </c>
    </row>
    <row r="3458" spans="1:9" ht="15.75">
      <c r="A3458" s="155">
        <v>3450</v>
      </c>
      <c r="B3458" s="155" t="s">
        <v>416</v>
      </c>
      <c r="C3458" s="154">
        <v>167</v>
      </c>
      <c r="D3458" s="153">
        <v>0.79999999999999993</v>
      </c>
      <c r="E3458" s="153">
        <v>0.79999999999999993</v>
      </c>
      <c r="F3458" s="153">
        <v>1.1001197604790418</v>
      </c>
      <c r="G3458" s="153">
        <v>0</v>
      </c>
      <c r="H3458" s="153">
        <v>0.79999999999999993</v>
      </c>
      <c r="I3458" s="153">
        <v>1.1058682634730539</v>
      </c>
    </row>
    <row r="3459" spans="1:9" ht="15.75">
      <c r="A3459" s="155">
        <v>3451</v>
      </c>
      <c r="B3459" s="155" t="s">
        <v>415</v>
      </c>
      <c r="C3459" s="154">
        <v>74.16</v>
      </c>
      <c r="D3459" s="153">
        <v>0.10787486515641856</v>
      </c>
      <c r="E3459" s="153">
        <v>0.10787486515641856</v>
      </c>
      <c r="F3459" s="153">
        <v>0.10787486515641856</v>
      </c>
      <c r="G3459" s="153">
        <v>0.10787486515641856</v>
      </c>
      <c r="H3459" s="153">
        <v>0.10787486515641856</v>
      </c>
      <c r="I3459" s="153">
        <v>0.10787486515641856</v>
      </c>
    </row>
    <row r="3460" spans="1:9" ht="15.75">
      <c r="A3460" s="155">
        <v>3452</v>
      </c>
      <c r="B3460" s="155" t="s">
        <v>414</v>
      </c>
      <c r="C3460" s="154">
        <v>135.5</v>
      </c>
      <c r="D3460" s="153">
        <v>0.8</v>
      </c>
      <c r="E3460" s="153">
        <v>0.8</v>
      </c>
      <c r="F3460" s="153">
        <v>0.8</v>
      </c>
      <c r="G3460" s="153">
        <v>0.8</v>
      </c>
      <c r="H3460" s="153">
        <v>0.8</v>
      </c>
      <c r="I3460" s="153">
        <v>0</v>
      </c>
    </row>
    <row r="3461" spans="1:9" ht="15.75">
      <c r="A3461" s="155">
        <v>3453</v>
      </c>
      <c r="B3461" s="155" t="s">
        <v>413</v>
      </c>
      <c r="C3461" s="154">
        <v>200</v>
      </c>
      <c r="D3461" s="153">
        <v>1.06</v>
      </c>
      <c r="E3461" s="153">
        <v>1.04</v>
      </c>
      <c r="F3461" s="153">
        <v>1.04</v>
      </c>
      <c r="G3461" s="153">
        <v>1</v>
      </c>
      <c r="H3461" s="153">
        <v>1</v>
      </c>
      <c r="I3461" s="153">
        <v>0.98</v>
      </c>
    </row>
    <row r="3462" spans="1:9" ht="15.75">
      <c r="A3462" s="155">
        <v>3454</v>
      </c>
      <c r="B3462" s="155" t="s">
        <v>412</v>
      </c>
      <c r="C3462" s="154">
        <v>88.888888888888886</v>
      </c>
      <c r="D3462" s="153">
        <v>0.30375000000000002</v>
      </c>
      <c r="E3462" s="153">
        <v>0.30375000000000002</v>
      </c>
      <c r="F3462" s="153">
        <v>0.30375000000000002</v>
      </c>
      <c r="G3462" s="153">
        <v>0.30375000000000002</v>
      </c>
      <c r="H3462" s="153">
        <v>0.30375000000000002</v>
      </c>
      <c r="I3462" s="153">
        <v>0</v>
      </c>
    </row>
    <row r="3463" spans="1:9" ht="15.75">
      <c r="A3463" s="155">
        <v>3455</v>
      </c>
      <c r="B3463" s="155" t="s">
        <v>411</v>
      </c>
      <c r="C3463" s="154">
        <v>88.888888888888886</v>
      </c>
      <c r="D3463" s="153">
        <v>1.29375</v>
      </c>
      <c r="E3463" s="153">
        <v>1.29375</v>
      </c>
      <c r="F3463" s="153">
        <v>1.29375</v>
      </c>
      <c r="G3463" s="153">
        <v>1.29375</v>
      </c>
      <c r="H3463" s="153">
        <v>1.29375</v>
      </c>
      <c r="I3463" s="153">
        <v>0</v>
      </c>
    </row>
    <row r="3464" spans="1:9" ht="15.75">
      <c r="A3464" s="155">
        <v>3456</v>
      </c>
      <c r="B3464" s="155" t="s">
        <v>410</v>
      </c>
      <c r="C3464" s="154">
        <v>295</v>
      </c>
      <c r="D3464" s="153">
        <v>0.8</v>
      </c>
      <c r="E3464" s="153">
        <v>0.8</v>
      </c>
      <c r="F3464" s="153">
        <v>0.8</v>
      </c>
      <c r="G3464" s="153">
        <v>0.8</v>
      </c>
      <c r="H3464" s="153">
        <v>0.8</v>
      </c>
      <c r="I3464" s="153">
        <v>0</v>
      </c>
    </row>
    <row r="3465" spans="1:9" ht="15.75">
      <c r="A3465" s="155">
        <v>3457</v>
      </c>
      <c r="B3465" s="155" t="s">
        <v>409</v>
      </c>
      <c r="C3465" s="154">
        <v>250</v>
      </c>
      <c r="D3465" s="153">
        <v>0.8</v>
      </c>
      <c r="E3465" s="153">
        <v>0.8</v>
      </c>
      <c r="F3465" s="153">
        <v>0.8</v>
      </c>
      <c r="G3465" s="153">
        <v>0.8</v>
      </c>
      <c r="H3465" s="153">
        <v>0.8</v>
      </c>
      <c r="I3465" s="153">
        <v>0.8</v>
      </c>
    </row>
    <row r="3466" spans="1:9" ht="15.75">
      <c r="A3466" s="155">
        <v>3458</v>
      </c>
      <c r="B3466" s="155" t="s">
        <v>408</v>
      </c>
      <c r="C3466" s="154">
        <v>77.777777777777771</v>
      </c>
      <c r="D3466" s="153">
        <v>0.6428571428571429</v>
      </c>
      <c r="E3466" s="153">
        <v>0.6428571428571429</v>
      </c>
      <c r="F3466" s="153">
        <v>0.6428571428571429</v>
      </c>
      <c r="G3466" s="153">
        <v>0.6428571428571429</v>
      </c>
      <c r="H3466" s="153">
        <v>0.6428571428571429</v>
      </c>
      <c r="I3466" s="153">
        <v>0.6428571428571429</v>
      </c>
    </row>
    <row r="3467" spans="1:9" ht="15.75">
      <c r="A3467" s="155">
        <v>3459</v>
      </c>
      <c r="B3467" s="155" t="s">
        <v>407</v>
      </c>
      <c r="C3467" s="154">
        <v>167</v>
      </c>
      <c r="D3467" s="153">
        <v>0.79999999999999993</v>
      </c>
      <c r="E3467" s="153">
        <v>0.79999999999999993</v>
      </c>
      <c r="F3467" s="153">
        <v>0.79999999999999993</v>
      </c>
      <c r="G3467" s="153">
        <v>0.79999999999999993</v>
      </c>
      <c r="H3467" s="153">
        <v>0.79999999999999993</v>
      </c>
      <c r="I3467" s="153">
        <v>0</v>
      </c>
    </row>
    <row r="3468" spans="1:9" ht="15.75">
      <c r="A3468" s="155">
        <v>3460</v>
      </c>
      <c r="B3468" s="155" t="s">
        <v>406</v>
      </c>
      <c r="C3468" s="154">
        <v>123.76</v>
      </c>
      <c r="D3468" s="153">
        <v>0</v>
      </c>
      <c r="E3468" s="153">
        <v>0</v>
      </c>
      <c r="F3468" s="153">
        <v>0.79999999999999993</v>
      </c>
      <c r="G3468" s="153">
        <v>0.79999999999999993</v>
      </c>
      <c r="H3468" s="153">
        <v>0.79999999999999993</v>
      </c>
      <c r="I3468" s="153">
        <v>0.79999999999999993</v>
      </c>
    </row>
    <row r="3469" spans="1:9" ht="15.75">
      <c r="A3469" s="155">
        <v>3461</v>
      </c>
      <c r="B3469" s="155" t="s">
        <v>405</v>
      </c>
      <c r="C3469" s="154">
        <v>472</v>
      </c>
      <c r="D3469" s="153">
        <v>0.8</v>
      </c>
      <c r="E3469" s="153">
        <v>0.8</v>
      </c>
      <c r="F3469" s="153">
        <v>0.8</v>
      </c>
      <c r="G3469" s="153">
        <v>0.8</v>
      </c>
      <c r="H3469" s="153">
        <v>0.8</v>
      </c>
      <c r="I3469" s="153">
        <v>0.8</v>
      </c>
    </row>
    <row r="3470" spans="1:9" ht="15.75">
      <c r="A3470" s="155">
        <v>3462</v>
      </c>
      <c r="B3470" s="155" t="s">
        <v>404</v>
      </c>
      <c r="C3470" s="154">
        <v>250</v>
      </c>
      <c r="D3470" s="153">
        <v>0.8</v>
      </c>
      <c r="E3470" s="153">
        <v>0.8</v>
      </c>
      <c r="F3470" s="153">
        <v>0.8</v>
      </c>
      <c r="G3470" s="153">
        <v>0.8</v>
      </c>
      <c r="H3470" s="153">
        <v>0.8</v>
      </c>
      <c r="I3470" s="153">
        <v>0.8</v>
      </c>
    </row>
    <row r="3471" spans="1:9" ht="15.75">
      <c r="A3471" s="155">
        <v>3463</v>
      </c>
      <c r="B3471" s="155" t="s">
        <v>403</v>
      </c>
      <c r="C3471" s="154">
        <v>665.5</v>
      </c>
      <c r="D3471" s="153">
        <v>0.79999999999999993</v>
      </c>
      <c r="E3471" s="153">
        <v>0.79999999999999993</v>
      </c>
      <c r="F3471" s="153">
        <v>0.79999999999999993</v>
      </c>
      <c r="G3471" s="153">
        <v>0.79999999999999993</v>
      </c>
      <c r="H3471" s="153">
        <v>0.79999999999999993</v>
      </c>
      <c r="I3471" s="153">
        <v>0</v>
      </c>
    </row>
    <row r="3472" spans="1:9" ht="15.75">
      <c r="A3472" s="155">
        <v>3464</v>
      </c>
      <c r="B3472" s="155" t="s">
        <v>402</v>
      </c>
      <c r="C3472" s="154">
        <v>83.333333333333329</v>
      </c>
      <c r="D3472" s="153">
        <v>0.8640000000000001</v>
      </c>
      <c r="E3472" s="153">
        <v>0.8640000000000001</v>
      </c>
      <c r="F3472" s="153">
        <v>0.8640000000000001</v>
      </c>
      <c r="G3472" s="153">
        <v>0</v>
      </c>
      <c r="H3472" s="153">
        <v>0.8640000000000001</v>
      </c>
      <c r="I3472" s="153">
        <v>0</v>
      </c>
    </row>
    <row r="3473" spans="1:9" ht="15.75">
      <c r="A3473" s="155">
        <v>3465</v>
      </c>
      <c r="B3473" s="155" t="s">
        <v>401</v>
      </c>
      <c r="C3473" s="154">
        <v>90.444444444444443</v>
      </c>
      <c r="D3473" s="153">
        <v>0.43120393120393119</v>
      </c>
      <c r="E3473" s="153">
        <v>0.43120393120393119</v>
      </c>
      <c r="F3473" s="153">
        <v>0.43120393120393119</v>
      </c>
      <c r="G3473" s="153">
        <v>0.43120393120393119</v>
      </c>
      <c r="H3473" s="153">
        <v>0.43120393120393119</v>
      </c>
      <c r="I3473" s="153">
        <v>0.43120393120393119</v>
      </c>
    </row>
    <row r="3474" spans="1:9" ht="15.75">
      <c r="A3474" s="155">
        <v>3466</v>
      </c>
      <c r="B3474" s="155" t="s">
        <v>400</v>
      </c>
      <c r="C3474" s="154">
        <v>84.444444444444443</v>
      </c>
      <c r="D3474" s="153">
        <v>0.40263157894736845</v>
      </c>
      <c r="E3474" s="153">
        <v>0.46184210526315789</v>
      </c>
      <c r="F3474" s="153">
        <v>0.46184210526315789</v>
      </c>
      <c r="G3474" s="153">
        <v>0.46184210526315789</v>
      </c>
      <c r="H3474" s="153">
        <v>0.46184210526315789</v>
      </c>
      <c r="I3474" s="153">
        <v>0.46184210526315789</v>
      </c>
    </row>
    <row r="3475" spans="1:9" ht="15.75">
      <c r="A3475" s="155">
        <v>3467</v>
      </c>
      <c r="B3475" s="155" t="s">
        <v>399</v>
      </c>
      <c r="C3475" s="154">
        <v>1200</v>
      </c>
      <c r="D3475" s="153">
        <v>0.8</v>
      </c>
      <c r="E3475" s="153">
        <v>0.8</v>
      </c>
      <c r="F3475" s="153">
        <v>0.8</v>
      </c>
      <c r="G3475" s="153">
        <v>0.8</v>
      </c>
      <c r="H3475" s="153">
        <v>0.8</v>
      </c>
      <c r="I3475" s="153">
        <v>0.8</v>
      </c>
    </row>
    <row r="3476" spans="1:9" ht="15.75">
      <c r="A3476" s="155">
        <v>3468</v>
      </c>
      <c r="B3476" s="155" t="s">
        <v>398</v>
      </c>
      <c r="C3476" s="154">
        <v>155.56</v>
      </c>
      <c r="D3476" s="153">
        <v>0.79999999999999993</v>
      </c>
      <c r="E3476" s="153">
        <v>0.79999999999999993</v>
      </c>
      <c r="F3476" s="153">
        <v>0.79999999999999993</v>
      </c>
      <c r="G3476" s="153">
        <v>0.79999999999999993</v>
      </c>
      <c r="H3476" s="153">
        <v>0.79999999999999993</v>
      </c>
      <c r="I3476" s="153">
        <v>0.79999999999999993</v>
      </c>
    </row>
    <row r="3477" spans="1:9" ht="15.75">
      <c r="A3477" s="155">
        <v>3469</v>
      </c>
      <c r="B3477" s="155" t="s">
        <v>397</v>
      </c>
      <c r="C3477" s="154">
        <v>244.44</v>
      </c>
      <c r="D3477" s="153">
        <v>0.79999999999999993</v>
      </c>
      <c r="E3477" s="153">
        <v>0.79999999999999993</v>
      </c>
      <c r="F3477" s="153">
        <v>0.79999999999999993</v>
      </c>
      <c r="G3477" s="153">
        <v>0.79999999999999993</v>
      </c>
      <c r="H3477" s="153">
        <v>0.79999999999999993</v>
      </c>
      <c r="I3477" s="153">
        <v>0</v>
      </c>
    </row>
    <row r="3478" spans="1:9" ht="15.75">
      <c r="A3478" s="155">
        <v>3470</v>
      </c>
      <c r="B3478" s="155" t="s">
        <v>396</v>
      </c>
      <c r="C3478" s="154">
        <v>222.22</v>
      </c>
      <c r="D3478" s="153">
        <v>0.8</v>
      </c>
      <c r="E3478" s="153">
        <v>0.8</v>
      </c>
      <c r="F3478" s="153">
        <v>0.8</v>
      </c>
      <c r="G3478" s="153">
        <v>0.8</v>
      </c>
      <c r="H3478" s="153">
        <v>0</v>
      </c>
      <c r="I3478" s="153">
        <v>0</v>
      </c>
    </row>
    <row r="3479" spans="1:9" ht="15.75">
      <c r="A3479" s="155">
        <v>3471</v>
      </c>
      <c r="B3479" s="155" t="s">
        <v>395</v>
      </c>
      <c r="C3479" s="154">
        <v>2300</v>
      </c>
      <c r="D3479" s="153">
        <v>1.0121739130434784</v>
      </c>
      <c r="E3479" s="153">
        <v>0.97043478260869565</v>
      </c>
      <c r="F3479" s="153">
        <v>0.90260869565217394</v>
      </c>
      <c r="G3479" s="153">
        <v>0.87652173913043474</v>
      </c>
      <c r="H3479" s="153">
        <v>0.8</v>
      </c>
      <c r="I3479" s="153">
        <v>0.8</v>
      </c>
    </row>
    <row r="3480" spans="1:9" ht="15.75">
      <c r="A3480" s="155">
        <v>3472</v>
      </c>
      <c r="B3480" s="155" t="s">
        <v>394</v>
      </c>
      <c r="C3480" s="154">
        <v>388.8</v>
      </c>
      <c r="D3480" s="153">
        <v>0.8</v>
      </c>
      <c r="E3480" s="153">
        <v>0.8</v>
      </c>
      <c r="F3480" s="153">
        <v>0.8</v>
      </c>
      <c r="G3480" s="153">
        <v>0.8</v>
      </c>
      <c r="H3480" s="153">
        <v>0.8</v>
      </c>
      <c r="I3480" s="153">
        <v>0.8</v>
      </c>
    </row>
    <row r="3481" spans="1:9" ht="15.75">
      <c r="A3481" s="155">
        <v>3473</v>
      </c>
      <c r="B3481" s="155" t="s">
        <v>393</v>
      </c>
      <c r="C3481" s="154">
        <v>200</v>
      </c>
      <c r="D3481" s="153">
        <v>0.81</v>
      </c>
      <c r="E3481" s="153">
        <v>1.08</v>
      </c>
      <c r="F3481" s="153">
        <v>1.08</v>
      </c>
      <c r="G3481" s="153">
        <v>1.1850000000000001</v>
      </c>
      <c r="H3481" s="153">
        <v>1.1850000000000001</v>
      </c>
      <c r="I3481" s="153">
        <v>1.095</v>
      </c>
    </row>
    <row r="3482" spans="1:9" ht="15.75">
      <c r="A3482" s="155">
        <v>3474</v>
      </c>
      <c r="B3482" s="155" t="s">
        <v>392</v>
      </c>
      <c r="C3482" s="154">
        <v>77.777777777777771</v>
      </c>
      <c r="D3482" s="153">
        <v>0.23142857142857146</v>
      </c>
      <c r="E3482" s="153">
        <v>0.23142857142857146</v>
      </c>
      <c r="F3482" s="153">
        <v>0.23142857142857146</v>
      </c>
      <c r="G3482" s="153">
        <v>0.23142857142857146</v>
      </c>
      <c r="H3482" s="153">
        <v>0.23142857142857146</v>
      </c>
      <c r="I3482" s="153">
        <v>0.23142857142857146</v>
      </c>
    </row>
    <row r="3483" spans="1:9" ht="15.75">
      <c r="A3483" s="155">
        <v>3475</v>
      </c>
      <c r="B3483" s="155" t="s">
        <v>391</v>
      </c>
      <c r="C3483" s="154">
        <v>166.66666666666666</v>
      </c>
      <c r="D3483" s="153">
        <v>0.80001600000000017</v>
      </c>
      <c r="E3483" s="153">
        <v>0.80001600000000017</v>
      </c>
      <c r="F3483" s="153">
        <v>0.80001600000000017</v>
      </c>
      <c r="G3483" s="153">
        <v>0.80001600000000017</v>
      </c>
      <c r="H3483" s="153">
        <v>0.80001600000000017</v>
      </c>
      <c r="I3483" s="153">
        <v>0.80001600000000017</v>
      </c>
    </row>
    <row r="3484" spans="1:9" ht="15.75">
      <c r="A3484" s="155">
        <v>3476</v>
      </c>
      <c r="B3484" s="155" t="s">
        <v>390</v>
      </c>
      <c r="C3484" s="154">
        <v>133.33333333333334</v>
      </c>
      <c r="D3484" s="153">
        <v>0.92099999999999993</v>
      </c>
      <c r="E3484" s="153">
        <v>0.87959999999999994</v>
      </c>
      <c r="F3484" s="153">
        <v>0.89639999999999986</v>
      </c>
      <c r="G3484" s="153">
        <v>1.0049999999999999</v>
      </c>
      <c r="H3484" s="153">
        <v>1.0049999999999999</v>
      </c>
      <c r="I3484" s="153">
        <v>0.80003999999999997</v>
      </c>
    </row>
    <row r="3485" spans="1:9" ht="15.75">
      <c r="A3485" s="155">
        <v>3477</v>
      </c>
      <c r="B3485" s="155" t="s">
        <v>389</v>
      </c>
      <c r="C3485" s="154">
        <v>444.44</v>
      </c>
      <c r="D3485" s="153">
        <v>0.8</v>
      </c>
      <c r="E3485" s="153">
        <v>0.8</v>
      </c>
      <c r="F3485" s="153">
        <v>0.8</v>
      </c>
      <c r="G3485" s="153">
        <v>0.8</v>
      </c>
      <c r="H3485" s="153">
        <v>0.8</v>
      </c>
      <c r="I3485" s="153">
        <v>0</v>
      </c>
    </row>
    <row r="3486" spans="1:9" ht="15.75">
      <c r="A3486" s="155">
        <v>3478</v>
      </c>
      <c r="B3486" s="155" t="s">
        <v>388</v>
      </c>
      <c r="C3486" s="154">
        <v>100</v>
      </c>
      <c r="D3486" s="153">
        <v>1.18</v>
      </c>
      <c r="E3486" s="153">
        <v>1.9</v>
      </c>
      <c r="F3486" s="153">
        <v>1.9</v>
      </c>
      <c r="G3486" s="153">
        <v>1.9</v>
      </c>
      <c r="H3486" s="153">
        <v>1.9</v>
      </c>
      <c r="I3486" s="153">
        <v>1.9</v>
      </c>
    </row>
    <row r="3487" spans="1:9" ht="15.75">
      <c r="A3487" s="155">
        <v>3479</v>
      </c>
      <c r="B3487" s="155" t="s">
        <v>3782</v>
      </c>
      <c r="C3487" s="154">
        <v>200</v>
      </c>
      <c r="D3487" s="153">
        <v>0.8</v>
      </c>
      <c r="E3487" s="153">
        <v>0.8</v>
      </c>
      <c r="F3487" s="153">
        <v>0.8</v>
      </c>
      <c r="G3487" s="153">
        <v>0.8</v>
      </c>
      <c r="H3487" s="153">
        <v>0.8</v>
      </c>
      <c r="I3487" s="153">
        <v>0</v>
      </c>
    </row>
    <row r="3488" spans="1:9" ht="15.75">
      <c r="A3488" s="155">
        <v>3480</v>
      </c>
      <c r="B3488" s="155" t="s">
        <v>387</v>
      </c>
      <c r="C3488" s="154">
        <v>133.33000000000001</v>
      </c>
      <c r="D3488" s="153">
        <v>0.79999999999999993</v>
      </c>
      <c r="E3488" s="153">
        <v>0.79999999999999993</v>
      </c>
      <c r="F3488" s="153">
        <v>0.79999999999999993</v>
      </c>
      <c r="G3488" s="153">
        <v>0.79999999999999993</v>
      </c>
      <c r="H3488" s="153">
        <v>0.79999999999999993</v>
      </c>
      <c r="I3488" s="153">
        <v>0</v>
      </c>
    </row>
    <row r="3489" spans="1:9" ht="15.75">
      <c r="A3489" s="155">
        <v>3481</v>
      </c>
      <c r="B3489" s="155" t="s">
        <v>3783</v>
      </c>
      <c r="C3489" s="154">
        <v>300</v>
      </c>
      <c r="D3489" s="153">
        <v>0.8</v>
      </c>
      <c r="E3489" s="153">
        <v>0.81279999999999997</v>
      </c>
      <c r="F3489" s="153">
        <v>0.8</v>
      </c>
      <c r="G3489" s="153">
        <v>0.8</v>
      </c>
      <c r="H3489" s="153">
        <v>0.8</v>
      </c>
      <c r="I3489" s="153">
        <v>0</v>
      </c>
    </row>
    <row r="3490" spans="1:9" ht="15.75">
      <c r="A3490" s="155">
        <v>3482</v>
      </c>
      <c r="B3490" s="155" t="s">
        <v>3784</v>
      </c>
      <c r="C3490" s="154">
        <v>390</v>
      </c>
      <c r="D3490" s="153">
        <v>0</v>
      </c>
      <c r="E3490" s="153">
        <v>0</v>
      </c>
      <c r="F3490" s="153">
        <v>0</v>
      </c>
      <c r="G3490" s="153">
        <v>0</v>
      </c>
      <c r="H3490" s="153">
        <v>0.8</v>
      </c>
      <c r="I3490" s="153">
        <v>0</v>
      </c>
    </row>
    <row r="3491" spans="1:9" ht="15.75">
      <c r="A3491" s="155">
        <v>3483</v>
      </c>
      <c r="B3491" s="155" t="s">
        <v>382</v>
      </c>
      <c r="C3491" s="154">
        <v>307</v>
      </c>
      <c r="D3491" s="153">
        <v>1</v>
      </c>
      <c r="E3491" s="153">
        <v>1</v>
      </c>
      <c r="F3491" s="153">
        <v>1</v>
      </c>
      <c r="G3491" s="153">
        <v>1</v>
      </c>
      <c r="H3491" s="153">
        <v>1</v>
      </c>
      <c r="I3491" s="153">
        <v>1</v>
      </c>
    </row>
    <row r="3492" spans="1:9" ht="15.75">
      <c r="A3492" s="155">
        <v>3484</v>
      </c>
      <c r="B3492" s="155" t="s">
        <v>382</v>
      </c>
      <c r="C3492" s="154">
        <v>112</v>
      </c>
      <c r="D3492" s="153">
        <v>1</v>
      </c>
      <c r="E3492" s="153">
        <v>1</v>
      </c>
      <c r="F3492" s="153">
        <v>1</v>
      </c>
      <c r="G3492" s="153">
        <v>1</v>
      </c>
      <c r="H3492" s="153">
        <v>1.375</v>
      </c>
      <c r="I3492" s="153">
        <v>1</v>
      </c>
    </row>
    <row r="3493" spans="1:9" ht="15.75">
      <c r="A3493" s="155">
        <v>3485</v>
      </c>
      <c r="B3493" s="155" t="s">
        <v>377</v>
      </c>
      <c r="C3493" s="154">
        <v>123</v>
      </c>
      <c r="D3493" s="153">
        <v>1</v>
      </c>
      <c r="E3493" s="153">
        <v>1</v>
      </c>
      <c r="F3493" s="153">
        <v>1</v>
      </c>
      <c r="G3493" s="153">
        <v>1</v>
      </c>
      <c r="H3493" s="153">
        <v>1</v>
      </c>
      <c r="I3493" s="153">
        <v>1</v>
      </c>
    </row>
    <row r="3494" spans="1:9" ht="15.75">
      <c r="A3494" s="155">
        <v>3486</v>
      </c>
      <c r="B3494" s="155" t="s">
        <v>376</v>
      </c>
      <c r="C3494" s="154">
        <v>122</v>
      </c>
      <c r="D3494" s="153">
        <v>1</v>
      </c>
      <c r="E3494" s="153">
        <v>1.0229508196721311</v>
      </c>
      <c r="F3494" s="153">
        <v>1</v>
      </c>
      <c r="G3494" s="153">
        <v>1.0163934426229508</v>
      </c>
      <c r="H3494" s="153">
        <v>1.0262295081967214</v>
      </c>
      <c r="I3494" s="153">
        <v>1.0262295081967214</v>
      </c>
    </row>
    <row r="3495" spans="1:9" ht="15.75">
      <c r="A3495" s="155">
        <v>3487</v>
      </c>
      <c r="B3495" s="155" t="s">
        <v>374</v>
      </c>
      <c r="C3495" s="154">
        <v>122.22</v>
      </c>
      <c r="D3495" s="153">
        <v>1</v>
      </c>
      <c r="E3495" s="153">
        <v>1</v>
      </c>
      <c r="F3495" s="153">
        <v>1</v>
      </c>
      <c r="G3495" s="153">
        <v>1</v>
      </c>
      <c r="H3495" s="153">
        <v>1</v>
      </c>
      <c r="I3495" s="153">
        <v>1</v>
      </c>
    </row>
    <row r="3496" spans="1:9" ht="15.75">
      <c r="A3496" s="155">
        <v>3488</v>
      </c>
      <c r="B3496" s="155" t="s">
        <v>370</v>
      </c>
      <c r="C3496" s="154">
        <v>379</v>
      </c>
      <c r="D3496" s="153">
        <v>0.79999999999999993</v>
      </c>
      <c r="E3496" s="153">
        <v>0.79999999999999993</v>
      </c>
      <c r="F3496" s="153">
        <v>0.79999999999999993</v>
      </c>
      <c r="G3496" s="153">
        <v>0.79999999999999993</v>
      </c>
      <c r="H3496" s="153">
        <v>0</v>
      </c>
      <c r="I3496" s="153">
        <v>0</v>
      </c>
    </row>
    <row r="3497" spans="1:9" ht="15.75">
      <c r="A3497" s="155">
        <v>3489</v>
      </c>
      <c r="B3497" s="155" t="s">
        <v>367</v>
      </c>
      <c r="C3497" s="154">
        <v>111.11</v>
      </c>
      <c r="D3497" s="153">
        <v>1</v>
      </c>
      <c r="E3497" s="153">
        <v>0</v>
      </c>
      <c r="F3497" s="153">
        <v>0</v>
      </c>
      <c r="G3497" s="153">
        <v>1</v>
      </c>
      <c r="H3497" s="153">
        <v>1</v>
      </c>
      <c r="I3497" s="153">
        <v>0</v>
      </c>
    </row>
    <row r="3498" spans="1:9" ht="15.75">
      <c r="A3498" s="155">
        <v>3490</v>
      </c>
      <c r="B3498" s="155" t="s">
        <v>359</v>
      </c>
      <c r="C3498" s="154">
        <v>135</v>
      </c>
      <c r="D3498" s="153">
        <v>1</v>
      </c>
      <c r="E3498" s="153">
        <v>1</v>
      </c>
      <c r="F3498" s="153">
        <v>1</v>
      </c>
      <c r="G3498" s="153">
        <v>1</v>
      </c>
      <c r="H3498" s="153">
        <v>0</v>
      </c>
      <c r="I3498" s="153">
        <v>1</v>
      </c>
    </row>
    <row r="3499" spans="1:9" ht="15.75">
      <c r="A3499" s="155">
        <v>3491</v>
      </c>
      <c r="B3499" s="155" t="s">
        <v>340</v>
      </c>
      <c r="C3499" s="154">
        <v>116</v>
      </c>
      <c r="D3499" s="153">
        <v>1</v>
      </c>
      <c r="E3499" s="153">
        <v>1</v>
      </c>
      <c r="F3499" s="153">
        <v>1</v>
      </c>
      <c r="G3499" s="153">
        <v>1</v>
      </c>
      <c r="H3499" s="153">
        <v>1</v>
      </c>
      <c r="I3499" s="153">
        <v>1</v>
      </c>
    </row>
    <row r="3500" spans="1:9" ht="15.75">
      <c r="A3500" s="155">
        <v>3492</v>
      </c>
      <c r="B3500" s="155" t="s">
        <v>334</v>
      </c>
      <c r="C3500" s="154">
        <v>111.1</v>
      </c>
      <c r="D3500" s="153">
        <v>1</v>
      </c>
      <c r="E3500" s="153">
        <v>1</v>
      </c>
      <c r="F3500" s="153">
        <v>1</v>
      </c>
      <c r="G3500" s="153">
        <v>1</v>
      </c>
      <c r="H3500" s="153">
        <v>1</v>
      </c>
      <c r="I3500" s="153">
        <v>1</v>
      </c>
    </row>
    <row r="3501" spans="1:9" ht="15.75">
      <c r="A3501" s="155">
        <v>3493</v>
      </c>
      <c r="B3501" s="155" t="s">
        <v>330</v>
      </c>
      <c r="C3501" s="154">
        <v>133</v>
      </c>
      <c r="D3501" s="153">
        <v>1</v>
      </c>
      <c r="E3501" s="153">
        <v>1</v>
      </c>
      <c r="F3501" s="153">
        <v>1</v>
      </c>
      <c r="G3501" s="153">
        <v>1</v>
      </c>
      <c r="H3501" s="153">
        <v>1</v>
      </c>
      <c r="I3501" s="153">
        <v>1</v>
      </c>
    </row>
    <row r="3502" spans="1:9" ht="15.75">
      <c r="A3502" s="155">
        <v>3494</v>
      </c>
      <c r="B3502" s="155" t="s">
        <v>313</v>
      </c>
      <c r="C3502" s="154">
        <v>110</v>
      </c>
      <c r="D3502" s="153">
        <v>1</v>
      </c>
      <c r="E3502" s="153">
        <v>1</v>
      </c>
      <c r="F3502" s="153">
        <v>1</v>
      </c>
      <c r="G3502" s="153">
        <v>1</v>
      </c>
      <c r="H3502" s="153">
        <v>1</v>
      </c>
      <c r="I3502" s="153">
        <v>0</v>
      </c>
    </row>
    <row r="3503" spans="1:9" ht="15.75">
      <c r="A3503" s="155">
        <v>3495</v>
      </c>
      <c r="B3503" s="155" t="s">
        <v>310</v>
      </c>
      <c r="C3503" s="154">
        <v>141</v>
      </c>
      <c r="D3503" s="153">
        <v>1</v>
      </c>
      <c r="E3503" s="153">
        <v>1</v>
      </c>
      <c r="F3503" s="153">
        <v>1</v>
      </c>
      <c r="G3503" s="153">
        <v>1</v>
      </c>
      <c r="H3503" s="153">
        <v>1</v>
      </c>
      <c r="I3503" s="153">
        <v>1</v>
      </c>
    </row>
    <row r="3504" spans="1:9" ht="15.75">
      <c r="A3504" s="155">
        <v>3496</v>
      </c>
      <c r="B3504" s="155" t="s">
        <v>306</v>
      </c>
      <c r="C3504" s="154">
        <v>12000</v>
      </c>
      <c r="D3504" s="153">
        <v>0.82770858333333341</v>
      </c>
      <c r="E3504" s="153">
        <v>1.1421893833333334</v>
      </c>
      <c r="F3504" s="153">
        <v>0.8</v>
      </c>
      <c r="G3504" s="153">
        <v>1.0727111</v>
      </c>
      <c r="H3504" s="153">
        <v>1.0610347583333333</v>
      </c>
      <c r="I3504" s="153">
        <v>0.8</v>
      </c>
    </row>
    <row r="3505" spans="1:9" ht="15.75">
      <c r="A3505" s="155">
        <v>3497</v>
      </c>
      <c r="B3505" s="155" t="s">
        <v>304</v>
      </c>
      <c r="C3505" s="154">
        <v>13000</v>
      </c>
      <c r="D3505" s="153">
        <v>0.8</v>
      </c>
      <c r="E3505" s="153">
        <v>0.8</v>
      </c>
      <c r="F3505" s="153">
        <v>0.8</v>
      </c>
      <c r="G3505" s="153">
        <v>0.8</v>
      </c>
      <c r="H3505" s="153">
        <v>0.82746736153846145</v>
      </c>
      <c r="I3505" s="153">
        <v>0.8</v>
      </c>
    </row>
    <row r="3506" spans="1:9" ht="15.75">
      <c r="A3506" s="155">
        <v>3498</v>
      </c>
      <c r="B3506" s="155" t="s">
        <v>303</v>
      </c>
      <c r="C3506" s="154">
        <v>15000</v>
      </c>
      <c r="D3506" s="153">
        <v>0.8</v>
      </c>
      <c r="E3506" s="153">
        <v>0.8</v>
      </c>
      <c r="F3506" s="153">
        <v>0.8</v>
      </c>
      <c r="G3506" s="153">
        <v>0.8</v>
      </c>
      <c r="H3506" s="153">
        <v>0.8</v>
      </c>
      <c r="I3506" s="153">
        <v>0.8</v>
      </c>
    </row>
    <row r="3507" spans="1:9" ht="15.75">
      <c r="A3507" s="155">
        <v>3499</v>
      </c>
      <c r="B3507" s="155" t="s">
        <v>302</v>
      </c>
      <c r="C3507" s="154">
        <v>90000</v>
      </c>
      <c r="D3507" s="153">
        <v>1.0140444444444445</v>
      </c>
      <c r="E3507" s="153">
        <v>1.8150222222222223</v>
      </c>
      <c r="F3507" s="153">
        <v>1.8062584444444445</v>
      </c>
      <c r="G3507" s="153">
        <v>1.5581495888888888</v>
      </c>
      <c r="H3507" s="153">
        <v>1.3906666666666667</v>
      </c>
      <c r="I3507" s="153">
        <v>2.3591615955555558</v>
      </c>
    </row>
    <row r="3508" spans="1:9" ht="15.75">
      <c r="A3508" s="155">
        <v>3500</v>
      </c>
      <c r="B3508" s="155" t="s">
        <v>301</v>
      </c>
      <c r="C3508" s="154">
        <v>14000</v>
      </c>
      <c r="D3508" s="153">
        <v>0.88857142857142857</v>
      </c>
      <c r="E3508" s="153">
        <v>0.96</v>
      </c>
      <c r="F3508" s="153">
        <v>0.86285714285714288</v>
      </c>
      <c r="G3508" s="153">
        <v>0.8571428571428571</v>
      </c>
      <c r="H3508" s="153">
        <v>0.89428571428571424</v>
      </c>
      <c r="I3508" s="153">
        <v>1.28</v>
      </c>
    </row>
    <row r="3509" spans="1:9" ht="15.75">
      <c r="A3509" s="155">
        <v>3501</v>
      </c>
      <c r="B3509" s="155" t="s">
        <v>300</v>
      </c>
      <c r="C3509" s="154">
        <v>13000</v>
      </c>
      <c r="D3509" s="153">
        <v>0.96307692307692305</v>
      </c>
      <c r="E3509" s="153">
        <v>0.8</v>
      </c>
      <c r="F3509" s="153">
        <v>0.80307692307692302</v>
      </c>
      <c r="G3509" s="153">
        <v>0.8</v>
      </c>
      <c r="H3509" s="153">
        <v>0.8</v>
      </c>
      <c r="I3509" s="153">
        <v>0.8</v>
      </c>
    </row>
    <row r="3510" spans="1:9" ht="15.75">
      <c r="A3510" s="155">
        <v>3502</v>
      </c>
      <c r="B3510" s="155" t="s">
        <v>299</v>
      </c>
      <c r="C3510" s="154">
        <v>20000</v>
      </c>
      <c r="D3510" s="153">
        <v>0.874</v>
      </c>
      <c r="E3510" s="153">
        <v>1.05</v>
      </c>
      <c r="F3510" s="153">
        <v>1.1539999999999999</v>
      </c>
      <c r="G3510" s="153">
        <v>0.82599999999999996</v>
      </c>
      <c r="H3510" s="153">
        <v>0.996</v>
      </c>
      <c r="I3510" s="153">
        <v>0.98399999999999999</v>
      </c>
    </row>
    <row r="3511" spans="1:9" ht="15.75">
      <c r="A3511" s="155">
        <v>3503</v>
      </c>
      <c r="B3511" s="155" t="s">
        <v>298</v>
      </c>
      <c r="C3511" s="154">
        <v>20000</v>
      </c>
      <c r="D3511" s="153">
        <v>0.91064982000000005</v>
      </c>
      <c r="E3511" s="153">
        <v>0.92069609999999991</v>
      </c>
      <c r="F3511" s="153">
        <v>0.93941987999999998</v>
      </c>
      <c r="G3511" s="153">
        <v>0.93166967999999994</v>
      </c>
      <c r="H3511" s="153">
        <v>0.98505520000000002</v>
      </c>
      <c r="I3511" s="153">
        <v>0.8</v>
      </c>
    </row>
    <row r="3512" spans="1:9" ht="15.75">
      <c r="A3512" s="155">
        <v>3504</v>
      </c>
      <c r="B3512" s="155" t="s">
        <v>297</v>
      </c>
      <c r="C3512" s="154">
        <v>20000</v>
      </c>
      <c r="D3512" s="153">
        <v>0.86019999999999996</v>
      </c>
      <c r="E3512" s="153">
        <v>0.8</v>
      </c>
      <c r="F3512" s="153">
        <v>0.84592000000000012</v>
      </c>
      <c r="G3512" s="153">
        <v>0.8309200000000001</v>
      </c>
      <c r="H3512" s="153">
        <v>0.93662000000000012</v>
      </c>
      <c r="I3512" s="153">
        <v>0.88036000000000003</v>
      </c>
    </row>
    <row r="3513" spans="1:9" ht="15.75">
      <c r="A3513" s="155">
        <v>3505</v>
      </c>
      <c r="B3513" s="155" t="s">
        <v>294</v>
      </c>
      <c r="C3513" s="154">
        <v>6000</v>
      </c>
      <c r="D3513" s="153">
        <v>1.3266666666666667</v>
      </c>
      <c r="E3513" s="153">
        <v>1.1533333333333333</v>
      </c>
      <c r="F3513" s="153">
        <v>1.1466666666666667</v>
      </c>
      <c r="G3513" s="153">
        <v>1.18</v>
      </c>
      <c r="H3513" s="153">
        <v>0.94666666666666666</v>
      </c>
      <c r="I3513" s="153">
        <v>1.1933333333333334</v>
      </c>
    </row>
    <row r="3514" spans="1:9" ht="15.75">
      <c r="A3514" s="155">
        <v>3506</v>
      </c>
      <c r="B3514" s="155" t="s">
        <v>293</v>
      </c>
      <c r="C3514" s="154">
        <v>8000</v>
      </c>
      <c r="D3514" s="153">
        <v>0.88</v>
      </c>
      <c r="E3514" s="153">
        <v>0.98</v>
      </c>
      <c r="F3514" s="153">
        <v>0.86</v>
      </c>
      <c r="G3514" s="153">
        <v>0.81</v>
      </c>
      <c r="H3514" s="153">
        <v>0.85</v>
      </c>
      <c r="I3514" s="153">
        <v>0.95</v>
      </c>
    </row>
    <row r="3515" spans="1:9" ht="15.75">
      <c r="A3515" s="155">
        <v>3507</v>
      </c>
      <c r="B3515" s="155" t="s">
        <v>292</v>
      </c>
      <c r="C3515" s="154">
        <v>21000</v>
      </c>
      <c r="D3515" s="153">
        <v>1.0685714285714285</v>
      </c>
      <c r="E3515" s="153">
        <v>1.0057142857142858</v>
      </c>
      <c r="F3515" s="153">
        <v>0.88380952380952382</v>
      </c>
      <c r="G3515" s="153">
        <v>0.9447619047619048</v>
      </c>
      <c r="H3515" s="153">
        <v>0.96190476190476193</v>
      </c>
      <c r="I3515" s="153">
        <v>1.0209523809523811</v>
      </c>
    </row>
    <row r="3516" spans="1:9" ht="15.75">
      <c r="A3516" s="155">
        <v>3508</v>
      </c>
      <c r="B3516" s="155" t="s">
        <v>291</v>
      </c>
      <c r="C3516" s="154">
        <v>35000</v>
      </c>
      <c r="D3516" s="153">
        <v>0.8274285714285714</v>
      </c>
      <c r="E3516" s="153">
        <v>0.8</v>
      </c>
      <c r="F3516" s="153">
        <v>0.80342857142857138</v>
      </c>
      <c r="G3516" s="153">
        <v>0.8</v>
      </c>
      <c r="H3516" s="153">
        <v>0.84114285714285719</v>
      </c>
      <c r="I3516" s="153">
        <v>0.88342857142857145</v>
      </c>
    </row>
    <row r="3517" spans="1:9" ht="15.75">
      <c r="A3517" s="155">
        <v>3509</v>
      </c>
      <c r="B3517" s="155" t="s">
        <v>290</v>
      </c>
      <c r="C3517" s="154">
        <v>14000</v>
      </c>
      <c r="D3517" s="153">
        <v>1.1531008571428571</v>
      </c>
      <c r="E3517" s="153">
        <v>1.4162813857142857</v>
      </c>
      <c r="F3517" s="153">
        <v>0.90571428571428569</v>
      </c>
      <c r="G3517" s="153">
        <v>1.2057142857142857</v>
      </c>
      <c r="H3517" s="153">
        <v>0.9</v>
      </c>
      <c r="I3517" s="153">
        <v>0.92285714285714282</v>
      </c>
    </row>
    <row r="3518" spans="1:9" ht="15.75">
      <c r="A3518" s="155">
        <v>3510</v>
      </c>
      <c r="B3518" s="155" t="s">
        <v>289</v>
      </c>
      <c r="C3518" s="154">
        <v>11000</v>
      </c>
      <c r="D3518" s="153">
        <v>1.52</v>
      </c>
      <c r="E3518" s="153">
        <v>1.4509090909090909</v>
      </c>
      <c r="F3518" s="153">
        <v>1.3709090909090909</v>
      </c>
      <c r="G3518" s="153">
        <v>1.3527272727272728</v>
      </c>
      <c r="H3518" s="153">
        <v>1.2654545454545454</v>
      </c>
      <c r="I3518" s="153">
        <v>1.2</v>
      </c>
    </row>
    <row r="3519" spans="1:9" ht="15.75">
      <c r="A3519" s="155">
        <v>3511</v>
      </c>
      <c r="B3519" s="155" t="s">
        <v>286</v>
      </c>
      <c r="C3519" s="154">
        <v>27000</v>
      </c>
      <c r="D3519" s="153">
        <v>0.98703703703703705</v>
      </c>
      <c r="E3519" s="153">
        <v>0.99745370370370368</v>
      </c>
      <c r="F3519" s="153">
        <v>0.97986111111111107</v>
      </c>
      <c r="G3519" s="153">
        <v>1.1027777777777779</v>
      </c>
      <c r="H3519" s="153">
        <v>0.97361111111111109</v>
      </c>
      <c r="I3519" s="153">
        <v>1.1453703703703704</v>
      </c>
    </row>
    <row r="3520" spans="1:9" ht="15.75">
      <c r="A3520" s="155">
        <v>3512</v>
      </c>
      <c r="B3520" s="155" t="s">
        <v>288</v>
      </c>
      <c r="C3520" s="154">
        <v>14500</v>
      </c>
      <c r="D3520" s="153">
        <v>0.89964137931034482</v>
      </c>
      <c r="E3520" s="153">
        <v>0.8</v>
      </c>
      <c r="F3520" s="153">
        <v>0.86366896551724148</v>
      </c>
      <c r="G3520" s="153">
        <v>0.8</v>
      </c>
      <c r="H3520" s="153">
        <v>1.1208551724137932</v>
      </c>
      <c r="I3520" s="153">
        <v>0.83704827586206898</v>
      </c>
    </row>
    <row r="3521" spans="1:9" ht="15.75">
      <c r="A3521" s="155">
        <v>3513</v>
      </c>
      <c r="B3521" s="155" t="s">
        <v>287</v>
      </c>
      <c r="C3521" s="154">
        <v>32000</v>
      </c>
      <c r="D3521" s="153">
        <v>0.3</v>
      </c>
      <c r="E3521" s="153">
        <v>0.62687499999999996</v>
      </c>
      <c r="F3521" s="153">
        <v>0.40812500000000002</v>
      </c>
      <c r="G3521" s="153">
        <v>0.484375</v>
      </c>
      <c r="H3521" s="153">
        <v>0.8</v>
      </c>
      <c r="I3521" s="153">
        <v>0.87187499999999996</v>
      </c>
    </row>
    <row r="3522" spans="1:9" ht="15.75">
      <c r="A3522" s="155">
        <v>3514</v>
      </c>
      <c r="B3522" s="155" t="s">
        <v>285</v>
      </c>
      <c r="C3522" s="154">
        <v>12000</v>
      </c>
      <c r="D3522" s="153">
        <v>0.97224999999999995</v>
      </c>
      <c r="E3522" s="153">
        <v>1.0360833333333332</v>
      </c>
      <c r="F3522" s="153">
        <v>0.87830000000000008</v>
      </c>
      <c r="G3522" s="153">
        <v>0.96143333333333336</v>
      </c>
      <c r="H3522" s="153">
        <v>0.8</v>
      </c>
      <c r="I3522" s="153">
        <v>0.96073333333333333</v>
      </c>
    </row>
    <row r="3523" spans="1:9" ht="15.75">
      <c r="A3523" s="155">
        <v>3515</v>
      </c>
      <c r="B3523" s="155" t="s">
        <v>284</v>
      </c>
      <c r="C3523" s="154">
        <v>8000</v>
      </c>
      <c r="D3523" s="153">
        <v>0.98660000000000003</v>
      </c>
      <c r="E3523" s="153">
        <v>0.98350000000000004</v>
      </c>
      <c r="F3523" s="153">
        <v>0.97850000000000004</v>
      </c>
      <c r="G3523" s="153">
        <v>0.95704999999999996</v>
      </c>
      <c r="H3523" s="153">
        <v>1.0246500000000001</v>
      </c>
      <c r="I3523" s="153">
        <v>0.92559999999999998</v>
      </c>
    </row>
    <row r="3524" spans="1:9" ht="15.75">
      <c r="A3524" s="155">
        <v>3516</v>
      </c>
      <c r="B3524" s="155" t="s">
        <v>283</v>
      </c>
      <c r="C3524" s="154">
        <v>90000</v>
      </c>
      <c r="D3524" s="153">
        <v>0.8</v>
      </c>
      <c r="E3524" s="153">
        <v>0.8</v>
      </c>
      <c r="F3524" s="153">
        <v>0.8</v>
      </c>
      <c r="G3524" s="153">
        <v>1.1548757166666666</v>
      </c>
      <c r="H3524" s="153">
        <v>0.93244444444444441</v>
      </c>
      <c r="I3524" s="153">
        <v>0.8</v>
      </c>
    </row>
    <row r="3525" spans="1:9" ht="15.75">
      <c r="A3525" s="155">
        <v>3517</v>
      </c>
      <c r="B3525" s="155" t="s">
        <v>282</v>
      </c>
      <c r="C3525" s="154">
        <v>20000</v>
      </c>
      <c r="D3525" s="153">
        <v>0.8</v>
      </c>
      <c r="E3525" s="153">
        <v>0.8</v>
      </c>
      <c r="F3525" s="153">
        <v>0.8</v>
      </c>
      <c r="G3525" s="153">
        <v>0.8</v>
      </c>
      <c r="H3525" s="153">
        <v>1.0957532050000001</v>
      </c>
      <c r="I3525" s="153">
        <v>1.1002004000000001</v>
      </c>
    </row>
    <row r="3526" spans="1:9" ht="15.75">
      <c r="A3526" s="155">
        <v>3518</v>
      </c>
      <c r="B3526" s="155" t="s">
        <v>281</v>
      </c>
      <c r="C3526" s="154">
        <v>18000</v>
      </c>
      <c r="D3526" s="153">
        <v>0.81984444444444449</v>
      </c>
      <c r="E3526" s="153">
        <v>0.89231111111111117</v>
      </c>
      <c r="F3526" s="153">
        <v>0.94328888888888895</v>
      </c>
      <c r="G3526" s="153">
        <v>0.8</v>
      </c>
      <c r="H3526" s="153">
        <v>0.8</v>
      </c>
      <c r="I3526" s="153">
        <v>1.3770888888888888</v>
      </c>
    </row>
    <row r="3527" spans="1:9" ht="15.75">
      <c r="A3527" s="155">
        <v>3519</v>
      </c>
      <c r="B3527" s="155" t="s">
        <v>280</v>
      </c>
      <c r="C3527" s="154">
        <v>36000</v>
      </c>
      <c r="D3527" s="153">
        <v>0.94333333333333336</v>
      </c>
      <c r="E3527" s="153">
        <v>0.97888888888888892</v>
      </c>
      <c r="F3527" s="153">
        <v>0.94888888888888889</v>
      </c>
      <c r="G3527" s="153">
        <v>0.94888888888888889</v>
      </c>
      <c r="H3527" s="153">
        <v>0.98888888888888893</v>
      </c>
      <c r="I3527" s="153">
        <v>1.0077777777777779</v>
      </c>
    </row>
    <row r="3528" spans="1:9" ht="15.75">
      <c r="A3528" s="155">
        <v>3520</v>
      </c>
      <c r="B3528" s="155" t="s">
        <v>279</v>
      </c>
      <c r="C3528" s="154">
        <v>1000</v>
      </c>
      <c r="D3528" s="153">
        <v>0.8</v>
      </c>
      <c r="E3528" s="153">
        <v>0.8</v>
      </c>
      <c r="F3528" s="153">
        <v>0.8</v>
      </c>
      <c r="G3528" s="153">
        <v>0.8</v>
      </c>
      <c r="H3528" s="153">
        <v>0.8</v>
      </c>
      <c r="I3528" s="153">
        <v>0.8</v>
      </c>
    </row>
    <row r="3529" spans="1:9" ht="15.75">
      <c r="A3529" s="155">
        <v>3521</v>
      </c>
      <c r="B3529" s="155" t="s">
        <v>277</v>
      </c>
      <c r="C3529" s="154">
        <v>22000</v>
      </c>
      <c r="D3529" s="153">
        <v>0.84727272727272729</v>
      </c>
      <c r="E3529" s="153">
        <v>0.94545454545454544</v>
      </c>
      <c r="F3529" s="153">
        <v>0.88727272727272732</v>
      </c>
      <c r="G3529" s="153">
        <v>0.9490909090909091</v>
      </c>
      <c r="H3529" s="153">
        <v>0.88363636363636366</v>
      </c>
      <c r="I3529" s="153">
        <v>0.9490909090909091</v>
      </c>
    </row>
    <row r="3530" spans="1:9" ht="15.75">
      <c r="A3530" s="155">
        <v>3522</v>
      </c>
      <c r="B3530" s="155" t="s">
        <v>276</v>
      </c>
      <c r="C3530" s="154">
        <v>34000</v>
      </c>
      <c r="D3530" s="153">
        <v>0.67556470588235296</v>
      </c>
      <c r="E3530" s="153">
        <v>0.61184705882352941</v>
      </c>
      <c r="F3530" s="153">
        <v>0.96775294117647059</v>
      </c>
      <c r="G3530" s="153">
        <v>0.97015294117647055</v>
      </c>
      <c r="H3530" s="153">
        <v>1.1827827588235293</v>
      </c>
      <c r="I3530" s="153">
        <v>1.2109719764705882</v>
      </c>
    </row>
    <row r="3531" spans="1:9" ht="15.75">
      <c r="A3531" s="155">
        <v>3523</v>
      </c>
      <c r="B3531" s="155" t="s">
        <v>275</v>
      </c>
      <c r="C3531" s="154">
        <v>2000</v>
      </c>
      <c r="D3531" s="153">
        <v>0.8</v>
      </c>
      <c r="E3531" s="153">
        <v>0.8</v>
      </c>
      <c r="F3531" s="153">
        <v>0.8</v>
      </c>
      <c r="G3531" s="153">
        <v>0.8</v>
      </c>
      <c r="H3531" s="153">
        <v>0.8</v>
      </c>
      <c r="I3531" s="153">
        <v>0.8</v>
      </c>
    </row>
    <row r="3532" spans="1:9" ht="15.75">
      <c r="A3532" s="155">
        <v>3524</v>
      </c>
      <c r="B3532" s="155" t="s">
        <v>274</v>
      </c>
      <c r="C3532" s="154">
        <v>3984</v>
      </c>
      <c r="D3532" s="153">
        <v>0.79999999999999993</v>
      </c>
      <c r="E3532" s="153">
        <v>0.79999999999999993</v>
      </c>
      <c r="F3532" s="153">
        <v>0.79999999999999993</v>
      </c>
      <c r="G3532" s="153">
        <v>0.79999999999999993</v>
      </c>
      <c r="H3532" s="153">
        <v>0.79999999999999993</v>
      </c>
      <c r="I3532" s="153">
        <v>0.79999999999999993</v>
      </c>
    </row>
    <row r="3533" spans="1:9" ht="15.75">
      <c r="A3533" s="155">
        <v>3525</v>
      </c>
      <c r="B3533" s="155" t="s">
        <v>273</v>
      </c>
      <c r="C3533" s="154">
        <v>31000</v>
      </c>
      <c r="D3533" s="153">
        <v>0.8</v>
      </c>
      <c r="E3533" s="153">
        <v>0.93548387096774188</v>
      </c>
      <c r="F3533" s="153">
        <v>0.86322580645161295</v>
      </c>
      <c r="G3533" s="153">
        <v>0.98193548387096774</v>
      </c>
      <c r="H3533" s="153">
        <v>0.96645161290322579</v>
      </c>
      <c r="I3533" s="153">
        <v>1.0812903225806452</v>
      </c>
    </row>
  </sheetData>
  <pageMargins left="0.47" right="0.25" top="0.75" bottom="0.75" header="0.3" footer="0.3"/>
  <pageSetup scale="4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36"/>
  <sheetViews>
    <sheetView showGridLines="0" view="pageBreakPreview" topLeftCell="A10" zoomScale="117" zoomScaleNormal="91" workbookViewId="0">
      <selection activeCell="B9" sqref="B9:B20"/>
    </sheetView>
  </sheetViews>
  <sheetFormatPr defaultColWidth="12.44140625" defaultRowHeight="15"/>
  <cols>
    <col min="1" max="1" width="15.6640625" style="68" customWidth="1"/>
    <col min="2" max="2" width="9.88671875" style="68" bestFit="1" customWidth="1"/>
    <col min="3" max="3" width="21.109375" style="68" bestFit="1" customWidth="1"/>
    <col min="4" max="4" width="9.44140625" style="68" bestFit="1" customWidth="1"/>
    <col min="5" max="5" width="17.5546875" style="68" customWidth="1"/>
    <col min="6" max="6" width="14.88671875" style="68" customWidth="1"/>
    <col min="7" max="256" width="12.44140625" style="68"/>
    <col min="257" max="257" width="15.6640625" style="68" customWidth="1"/>
    <col min="258" max="258" width="9.88671875" style="68" bestFit="1" customWidth="1"/>
    <col min="259" max="259" width="21.109375" style="68" bestFit="1" customWidth="1"/>
    <col min="260" max="260" width="9.44140625" style="68" bestFit="1" customWidth="1"/>
    <col min="261" max="261" width="13.33203125" style="68" bestFit="1" customWidth="1"/>
    <col min="262" max="262" width="14.88671875" style="68" customWidth="1"/>
    <col min="263" max="512" width="12.44140625" style="68"/>
    <col min="513" max="513" width="15.6640625" style="68" customWidth="1"/>
    <col min="514" max="514" width="9.88671875" style="68" bestFit="1" customWidth="1"/>
    <col min="515" max="515" width="21.109375" style="68" bestFit="1" customWidth="1"/>
    <col min="516" max="516" width="9.44140625" style="68" bestFit="1" customWidth="1"/>
    <col min="517" max="517" width="13.33203125" style="68" bestFit="1" customWidth="1"/>
    <col min="518" max="518" width="14.88671875" style="68" customWidth="1"/>
    <col min="519" max="768" width="12.44140625" style="68"/>
    <col min="769" max="769" width="15.6640625" style="68" customWidth="1"/>
    <col min="770" max="770" width="9.88671875" style="68" bestFit="1" customWidth="1"/>
    <col min="771" max="771" width="21.109375" style="68" bestFit="1" customWidth="1"/>
    <col min="772" max="772" width="9.44140625" style="68" bestFit="1" customWidth="1"/>
    <col min="773" max="773" width="13.33203125" style="68" bestFit="1" customWidth="1"/>
    <col min="774" max="774" width="14.88671875" style="68" customWidth="1"/>
    <col min="775" max="1024" width="12.44140625" style="68"/>
    <col min="1025" max="1025" width="15.6640625" style="68" customWidth="1"/>
    <col min="1026" max="1026" width="9.88671875" style="68" bestFit="1" customWidth="1"/>
    <col min="1027" max="1027" width="21.109375" style="68" bestFit="1" customWidth="1"/>
    <col min="1028" max="1028" width="9.44140625" style="68" bestFit="1" customWidth="1"/>
    <col min="1029" max="1029" width="13.33203125" style="68" bestFit="1" customWidth="1"/>
    <col min="1030" max="1030" width="14.88671875" style="68" customWidth="1"/>
    <col min="1031" max="1280" width="12.44140625" style="68"/>
    <col min="1281" max="1281" width="15.6640625" style="68" customWidth="1"/>
    <col min="1282" max="1282" width="9.88671875" style="68" bestFit="1" customWidth="1"/>
    <col min="1283" max="1283" width="21.109375" style="68" bestFit="1" customWidth="1"/>
    <col min="1284" max="1284" width="9.44140625" style="68" bestFit="1" customWidth="1"/>
    <col min="1285" max="1285" width="13.33203125" style="68" bestFit="1" customWidth="1"/>
    <col min="1286" max="1286" width="14.88671875" style="68" customWidth="1"/>
    <col min="1287" max="1536" width="12.44140625" style="68"/>
    <col min="1537" max="1537" width="15.6640625" style="68" customWidth="1"/>
    <col min="1538" max="1538" width="9.88671875" style="68" bestFit="1" customWidth="1"/>
    <col min="1539" max="1539" width="21.109375" style="68" bestFit="1" customWidth="1"/>
    <col min="1540" max="1540" width="9.44140625" style="68" bestFit="1" customWidth="1"/>
    <col min="1541" max="1541" width="13.33203125" style="68" bestFit="1" customWidth="1"/>
    <col min="1542" max="1542" width="14.88671875" style="68" customWidth="1"/>
    <col min="1543" max="1792" width="12.44140625" style="68"/>
    <col min="1793" max="1793" width="15.6640625" style="68" customWidth="1"/>
    <col min="1794" max="1794" width="9.88671875" style="68" bestFit="1" customWidth="1"/>
    <col min="1795" max="1795" width="21.109375" style="68" bestFit="1" customWidth="1"/>
    <col min="1796" max="1796" width="9.44140625" style="68" bestFit="1" customWidth="1"/>
    <col min="1797" max="1797" width="13.33203125" style="68" bestFit="1" customWidth="1"/>
    <col min="1798" max="1798" width="14.88671875" style="68" customWidth="1"/>
    <col min="1799" max="2048" width="12.44140625" style="68"/>
    <col min="2049" max="2049" width="15.6640625" style="68" customWidth="1"/>
    <col min="2050" max="2050" width="9.88671875" style="68" bestFit="1" customWidth="1"/>
    <col min="2051" max="2051" width="21.109375" style="68" bestFit="1" customWidth="1"/>
    <col min="2052" max="2052" width="9.44140625" style="68" bestFit="1" customWidth="1"/>
    <col min="2053" max="2053" width="13.33203125" style="68" bestFit="1" customWidth="1"/>
    <col min="2054" max="2054" width="14.88671875" style="68" customWidth="1"/>
    <col min="2055" max="2304" width="12.44140625" style="68"/>
    <col min="2305" max="2305" width="15.6640625" style="68" customWidth="1"/>
    <col min="2306" max="2306" width="9.88671875" style="68" bestFit="1" customWidth="1"/>
    <col min="2307" max="2307" width="21.109375" style="68" bestFit="1" customWidth="1"/>
    <col min="2308" max="2308" width="9.44140625" style="68" bestFit="1" customWidth="1"/>
    <col min="2309" max="2309" width="13.33203125" style="68" bestFit="1" customWidth="1"/>
    <col min="2310" max="2310" width="14.88671875" style="68" customWidth="1"/>
    <col min="2311" max="2560" width="12.44140625" style="68"/>
    <col min="2561" max="2561" width="15.6640625" style="68" customWidth="1"/>
    <col min="2562" max="2562" width="9.88671875" style="68" bestFit="1" customWidth="1"/>
    <col min="2563" max="2563" width="21.109375" style="68" bestFit="1" customWidth="1"/>
    <col min="2564" max="2564" width="9.44140625" style="68" bestFit="1" customWidth="1"/>
    <col min="2565" max="2565" width="13.33203125" style="68" bestFit="1" customWidth="1"/>
    <col min="2566" max="2566" width="14.88671875" style="68" customWidth="1"/>
    <col min="2567" max="2816" width="12.44140625" style="68"/>
    <col min="2817" max="2817" width="15.6640625" style="68" customWidth="1"/>
    <col min="2818" max="2818" width="9.88671875" style="68" bestFit="1" customWidth="1"/>
    <col min="2819" max="2819" width="21.109375" style="68" bestFit="1" customWidth="1"/>
    <col min="2820" max="2820" width="9.44140625" style="68" bestFit="1" customWidth="1"/>
    <col min="2821" max="2821" width="13.33203125" style="68" bestFit="1" customWidth="1"/>
    <col min="2822" max="2822" width="14.88671875" style="68" customWidth="1"/>
    <col min="2823" max="3072" width="12.44140625" style="68"/>
    <col min="3073" max="3073" width="15.6640625" style="68" customWidth="1"/>
    <col min="3074" max="3074" width="9.88671875" style="68" bestFit="1" customWidth="1"/>
    <col min="3075" max="3075" width="21.109375" style="68" bestFit="1" customWidth="1"/>
    <col min="3076" max="3076" width="9.44140625" style="68" bestFit="1" customWidth="1"/>
    <col min="3077" max="3077" width="13.33203125" style="68" bestFit="1" customWidth="1"/>
    <col min="3078" max="3078" width="14.88671875" style="68" customWidth="1"/>
    <col min="3079" max="3328" width="12.44140625" style="68"/>
    <col min="3329" max="3329" width="15.6640625" style="68" customWidth="1"/>
    <col min="3330" max="3330" width="9.88671875" style="68" bestFit="1" customWidth="1"/>
    <col min="3331" max="3331" width="21.109375" style="68" bestFit="1" customWidth="1"/>
    <col min="3332" max="3332" width="9.44140625" style="68" bestFit="1" customWidth="1"/>
    <col min="3333" max="3333" width="13.33203125" style="68" bestFit="1" customWidth="1"/>
    <col min="3334" max="3334" width="14.88671875" style="68" customWidth="1"/>
    <col min="3335" max="3584" width="12.44140625" style="68"/>
    <col min="3585" max="3585" width="15.6640625" style="68" customWidth="1"/>
    <col min="3586" max="3586" width="9.88671875" style="68" bestFit="1" customWidth="1"/>
    <col min="3587" max="3587" width="21.109375" style="68" bestFit="1" customWidth="1"/>
    <col min="3588" max="3588" width="9.44140625" style="68" bestFit="1" customWidth="1"/>
    <col min="3589" max="3589" width="13.33203125" style="68" bestFit="1" customWidth="1"/>
    <col min="3590" max="3590" width="14.88671875" style="68" customWidth="1"/>
    <col min="3591" max="3840" width="12.44140625" style="68"/>
    <col min="3841" max="3841" width="15.6640625" style="68" customWidth="1"/>
    <col min="3842" max="3842" width="9.88671875" style="68" bestFit="1" customWidth="1"/>
    <col min="3843" max="3843" width="21.109375" style="68" bestFit="1" customWidth="1"/>
    <col min="3844" max="3844" width="9.44140625" style="68" bestFit="1" customWidth="1"/>
    <col min="3845" max="3845" width="13.33203125" style="68" bestFit="1" customWidth="1"/>
    <col min="3846" max="3846" width="14.88671875" style="68" customWidth="1"/>
    <col min="3847" max="4096" width="12.44140625" style="68"/>
    <col min="4097" max="4097" width="15.6640625" style="68" customWidth="1"/>
    <col min="4098" max="4098" width="9.88671875" style="68" bestFit="1" customWidth="1"/>
    <col min="4099" max="4099" width="21.109375" style="68" bestFit="1" customWidth="1"/>
    <col min="4100" max="4100" width="9.44140625" style="68" bestFit="1" customWidth="1"/>
    <col min="4101" max="4101" width="13.33203125" style="68" bestFit="1" customWidth="1"/>
    <col min="4102" max="4102" width="14.88671875" style="68" customWidth="1"/>
    <col min="4103" max="4352" width="12.44140625" style="68"/>
    <col min="4353" max="4353" width="15.6640625" style="68" customWidth="1"/>
    <col min="4354" max="4354" width="9.88671875" style="68" bestFit="1" customWidth="1"/>
    <col min="4355" max="4355" width="21.109375" style="68" bestFit="1" customWidth="1"/>
    <col min="4356" max="4356" width="9.44140625" style="68" bestFit="1" customWidth="1"/>
    <col min="4357" max="4357" width="13.33203125" style="68" bestFit="1" customWidth="1"/>
    <col min="4358" max="4358" width="14.88671875" style="68" customWidth="1"/>
    <col min="4359" max="4608" width="12.44140625" style="68"/>
    <col min="4609" max="4609" width="15.6640625" style="68" customWidth="1"/>
    <col min="4610" max="4610" width="9.88671875" style="68" bestFit="1" customWidth="1"/>
    <col min="4611" max="4611" width="21.109375" style="68" bestFit="1" customWidth="1"/>
    <col min="4612" max="4612" width="9.44140625" style="68" bestFit="1" customWidth="1"/>
    <col min="4613" max="4613" width="13.33203125" style="68" bestFit="1" customWidth="1"/>
    <col min="4614" max="4614" width="14.88671875" style="68" customWidth="1"/>
    <col min="4615" max="4864" width="12.44140625" style="68"/>
    <col min="4865" max="4865" width="15.6640625" style="68" customWidth="1"/>
    <col min="4866" max="4866" width="9.88671875" style="68" bestFit="1" customWidth="1"/>
    <col min="4867" max="4867" width="21.109375" style="68" bestFit="1" customWidth="1"/>
    <col min="4868" max="4868" width="9.44140625" style="68" bestFit="1" customWidth="1"/>
    <col min="4869" max="4869" width="13.33203125" style="68" bestFit="1" customWidth="1"/>
    <col min="4870" max="4870" width="14.88671875" style="68" customWidth="1"/>
    <col min="4871" max="5120" width="12.44140625" style="68"/>
    <col min="5121" max="5121" width="15.6640625" style="68" customWidth="1"/>
    <col min="5122" max="5122" width="9.88671875" style="68" bestFit="1" customWidth="1"/>
    <col min="5123" max="5123" width="21.109375" style="68" bestFit="1" customWidth="1"/>
    <col min="5124" max="5124" width="9.44140625" style="68" bestFit="1" customWidth="1"/>
    <col min="5125" max="5125" width="13.33203125" style="68" bestFit="1" customWidth="1"/>
    <col min="5126" max="5126" width="14.88671875" style="68" customWidth="1"/>
    <col min="5127" max="5376" width="12.44140625" style="68"/>
    <col min="5377" max="5377" width="15.6640625" style="68" customWidth="1"/>
    <col min="5378" max="5378" width="9.88671875" style="68" bestFit="1" customWidth="1"/>
    <col min="5379" max="5379" width="21.109375" style="68" bestFit="1" customWidth="1"/>
    <col min="5380" max="5380" width="9.44140625" style="68" bestFit="1" customWidth="1"/>
    <col min="5381" max="5381" width="13.33203125" style="68" bestFit="1" customWidth="1"/>
    <col min="5382" max="5382" width="14.88671875" style="68" customWidth="1"/>
    <col min="5383" max="5632" width="12.44140625" style="68"/>
    <col min="5633" max="5633" width="15.6640625" style="68" customWidth="1"/>
    <col min="5634" max="5634" width="9.88671875" style="68" bestFit="1" customWidth="1"/>
    <col min="5635" max="5635" width="21.109375" style="68" bestFit="1" customWidth="1"/>
    <col min="5636" max="5636" width="9.44140625" style="68" bestFit="1" customWidth="1"/>
    <col min="5637" max="5637" width="13.33203125" style="68" bestFit="1" customWidth="1"/>
    <col min="5638" max="5638" width="14.88671875" style="68" customWidth="1"/>
    <col min="5639" max="5888" width="12.44140625" style="68"/>
    <col min="5889" max="5889" width="15.6640625" style="68" customWidth="1"/>
    <col min="5890" max="5890" width="9.88671875" style="68" bestFit="1" customWidth="1"/>
    <col min="5891" max="5891" width="21.109375" style="68" bestFit="1" customWidth="1"/>
    <col min="5892" max="5892" width="9.44140625" style="68" bestFit="1" customWidth="1"/>
    <col min="5893" max="5893" width="13.33203125" style="68" bestFit="1" customWidth="1"/>
    <col min="5894" max="5894" width="14.88671875" style="68" customWidth="1"/>
    <col min="5895" max="6144" width="12.44140625" style="68"/>
    <col min="6145" max="6145" width="15.6640625" style="68" customWidth="1"/>
    <col min="6146" max="6146" width="9.88671875" style="68" bestFit="1" customWidth="1"/>
    <col min="6147" max="6147" width="21.109375" style="68" bestFit="1" customWidth="1"/>
    <col min="6148" max="6148" width="9.44140625" style="68" bestFit="1" customWidth="1"/>
    <col min="6149" max="6149" width="13.33203125" style="68" bestFit="1" customWidth="1"/>
    <col min="6150" max="6150" width="14.88671875" style="68" customWidth="1"/>
    <col min="6151" max="6400" width="12.44140625" style="68"/>
    <col min="6401" max="6401" width="15.6640625" style="68" customWidth="1"/>
    <col min="6402" max="6402" width="9.88671875" style="68" bestFit="1" customWidth="1"/>
    <col min="6403" max="6403" width="21.109375" style="68" bestFit="1" customWidth="1"/>
    <col min="6404" max="6404" width="9.44140625" style="68" bestFit="1" customWidth="1"/>
    <col min="6405" max="6405" width="13.33203125" style="68" bestFit="1" customWidth="1"/>
    <col min="6406" max="6406" width="14.88671875" style="68" customWidth="1"/>
    <col min="6407" max="6656" width="12.44140625" style="68"/>
    <col min="6657" max="6657" width="15.6640625" style="68" customWidth="1"/>
    <col min="6658" max="6658" width="9.88671875" style="68" bestFit="1" customWidth="1"/>
    <col min="6659" max="6659" width="21.109375" style="68" bestFit="1" customWidth="1"/>
    <col min="6660" max="6660" width="9.44140625" style="68" bestFit="1" customWidth="1"/>
    <col min="6661" max="6661" width="13.33203125" style="68" bestFit="1" customWidth="1"/>
    <col min="6662" max="6662" width="14.88671875" style="68" customWidth="1"/>
    <col min="6663" max="6912" width="12.44140625" style="68"/>
    <col min="6913" max="6913" width="15.6640625" style="68" customWidth="1"/>
    <col min="6914" max="6914" width="9.88671875" style="68" bestFit="1" customWidth="1"/>
    <col min="6915" max="6915" width="21.109375" style="68" bestFit="1" customWidth="1"/>
    <col min="6916" max="6916" width="9.44140625" style="68" bestFit="1" customWidth="1"/>
    <col min="6917" max="6917" width="13.33203125" style="68" bestFit="1" customWidth="1"/>
    <col min="6918" max="6918" width="14.88671875" style="68" customWidth="1"/>
    <col min="6919" max="7168" width="12.44140625" style="68"/>
    <col min="7169" max="7169" width="15.6640625" style="68" customWidth="1"/>
    <col min="7170" max="7170" width="9.88671875" style="68" bestFit="1" customWidth="1"/>
    <col min="7171" max="7171" width="21.109375" style="68" bestFit="1" customWidth="1"/>
    <col min="7172" max="7172" width="9.44140625" style="68" bestFit="1" customWidth="1"/>
    <col min="7173" max="7173" width="13.33203125" style="68" bestFit="1" customWidth="1"/>
    <col min="7174" max="7174" width="14.88671875" style="68" customWidth="1"/>
    <col min="7175" max="7424" width="12.44140625" style="68"/>
    <col min="7425" max="7425" width="15.6640625" style="68" customWidth="1"/>
    <col min="7426" max="7426" width="9.88671875" style="68" bestFit="1" customWidth="1"/>
    <col min="7427" max="7427" width="21.109375" style="68" bestFit="1" customWidth="1"/>
    <col min="7428" max="7428" width="9.44140625" style="68" bestFit="1" customWidth="1"/>
    <col min="7429" max="7429" width="13.33203125" style="68" bestFit="1" customWidth="1"/>
    <col min="7430" max="7430" width="14.88671875" style="68" customWidth="1"/>
    <col min="7431" max="7680" width="12.44140625" style="68"/>
    <col min="7681" max="7681" width="15.6640625" style="68" customWidth="1"/>
    <col min="7682" max="7682" width="9.88671875" style="68" bestFit="1" customWidth="1"/>
    <col min="7683" max="7683" width="21.109375" style="68" bestFit="1" customWidth="1"/>
    <col min="7684" max="7684" width="9.44140625" style="68" bestFit="1" customWidth="1"/>
    <col min="7685" max="7685" width="13.33203125" style="68" bestFit="1" customWidth="1"/>
    <col min="7686" max="7686" width="14.88671875" style="68" customWidth="1"/>
    <col min="7687" max="7936" width="12.44140625" style="68"/>
    <col min="7937" max="7937" width="15.6640625" style="68" customWidth="1"/>
    <col min="7938" max="7938" width="9.88671875" style="68" bestFit="1" customWidth="1"/>
    <col min="7939" max="7939" width="21.109375" style="68" bestFit="1" customWidth="1"/>
    <col min="7940" max="7940" width="9.44140625" style="68" bestFit="1" customWidth="1"/>
    <col min="7941" max="7941" width="13.33203125" style="68" bestFit="1" customWidth="1"/>
    <col min="7942" max="7942" width="14.88671875" style="68" customWidth="1"/>
    <col min="7943" max="8192" width="12.44140625" style="68"/>
    <col min="8193" max="8193" width="15.6640625" style="68" customWidth="1"/>
    <col min="8194" max="8194" width="9.88671875" style="68" bestFit="1" customWidth="1"/>
    <col min="8195" max="8195" width="21.109375" style="68" bestFit="1" customWidth="1"/>
    <col min="8196" max="8196" width="9.44140625" style="68" bestFit="1" customWidth="1"/>
    <col min="8197" max="8197" width="13.33203125" style="68" bestFit="1" customWidth="1"/>
    <col min="8198" max="8198" width="14.88671875" style="68" customWidth="1"/>
    <col min="8199" max="8448" width="12.44140625" style="68"/>
    <col min="8449" max="8449" width="15.6640625" style="68" customWidth="1"/>
    <col min="8450" max="8450" width="9.88671875" style="68" bestFit="1" customWidth="1"/>
    <col min="8451" max="8451" width="21.109375" style="68" bestFit="1" customWidth="1"/>
    <col min="8452" max="8452" width="9.44140625" style="68" bestFit="1" customWidth="1"/>
    <col min="8453" max="8453" width="13.33203125" style="68" bestFit="1" customWidth="1"/>
    <col min="8454" max="8454" width="14.88671875" style="68" customWidth="1"/>
    <col min="8455" max="8704" width="12.44140625" style="68"/>
    <col min="8705" max="8705" width="15.6640625" style="68" customWidth="1"/>
    <col min="8706" max="8706" width="9.88671875" style="68" bestFit="1" customWidth="1"/>
    <col min="8707" max="8707" width="21.109375" style="68" bestFit="1" customWidth="1"/>
    <col min="8708" max="8708" width="9.44140625" style="68" bestFit="1" customWidth="1"/>
    <col min="8709" max="8709" width="13.33203125" style="68" bestFit="1" customWidth="1"/>
    <col min="8710" max="8710" width="14.88671875" style="68" customWidth="1"/>
    <col min="8711" max="8960" width="12.44140625" style="68"/>
    <col min="8961" max="8961" width="15.6640625" style="68" customWidth="1"/>
    <col min="8962" max="8962" width="9.88671875" style="68" bestFit="1" customWidth="1"/>
    <col min="8963" max="8963" width="21.109375" style="68" bestFit="1" customWidth="1"/>
    <col min="8964" max="8964" width="9.44140625" style="68" bestFit="1" customWidth="1"/>
    <col min="8965" max="8965" width="13.33203125" style="68" bestFit="1" customWidth="1"/>
    <col min="8966" max="8966" width="14.88671875" style="68" customWidth="1"/>
    <col min="8967" max="9216" width="12.44140625" style="68"/>
    <col min="9217" max="9217" width="15.6640625" style="68" customWidth="1"/>
    <col min="9218" max="9218" width="9.88671875" style="68" bestFit="1" customWidth="1"/>
    <col min="9219" max="9219" width="21.109375" style="68" bestFit="1" customWidth="1"/>
    <col min="9220" max="9220" width="9.44140625" style="68" bestFit="1" customWidth="1"/>
    <col min="9221" max="9221" width="13.33203125" style="68" bestFit="1" customWidth="1"/>
    <col min="9222" max="9222" width="14.88671875" style="68" customWidth="1"/>
    <col min="9223" max="9472" width="12.44140625" style="68"/>
    <col min="9473" max="9473" width="15.6640625" style="68" customWidth="1"/>
    <col min="9474" max="9474" width="9.88671875" style="68" bestFit="1" customWidth="1"/>
    <col min="9475" max="9475" width="21.109375" style="68" bestFit="1" customWidth="1"/>
    <col min="9476" max="9476" width="9.44140625" style="68" bestFit="1" customWidth="1"/>
    <col min="9477" max="9477" width="13.33203125" style="68" bestFit="1" customWidth="1"/>
    <col min="9478" max="9478" width="14.88671875" style="68" customWidth="1"/>
    <col min="9479" max="9728" width="12.44140625" style="68"/>
    <col min="9729" max="9729" width="15.6640625" style="68" customWidth="1"/>
    <col min="9730" max="9730" width="9.88671875" style="68" bestFit="1" customWidth="1"/>
    <col min="9731" max="9731" width="21.109375" style="68" bestFit="1" customWidth="1"/>
    <col min="9732" max="9732" width="9.44140625" style="68" bestFit="1" customWidth="1"/>
    <col min="9733" max="9733" width="13.33203125" style="68" bestFit="1" customWidth="1"/>
    <col min="9734" max="9734" width="14.88671875" style="68" customWidth="1"/>
    <col min="9735" max="9984" width="12.44140625" style="68"/>
    <col min="9985" max="9985" width="15.6640625" style="68" customWidth="1"/>
    <col min="9986" max="9986" width="9.88671875" style="68" bestFit="1" customWidth="1"/>
    <col min="9987" max="9987" width="21.109375" style="68" bestFit="1" customWidth="1"/>
    <col min="9988" max="9988" width="9.44140625" style="68" bestFit="1" customWidth="1"/>
    <col min="9989" max="9989" width="13.33203125" style="68" bestFit="1" customWidth="1"/>
    <col min="9990" max="9990" width="14.88671875" style="68" customWidth="1"/>
    <col min="9991" max="10240" width="12.44140625" style="68"/>
    <col min="10241" max="10241" width="15.6640625" style="68" customWidth="1"/>
    <col min="10242" max="10242" width="9.88671875" style="68" bestFit="1" customWidth="1"/>
    <col min="10243" max="10243" width="21.109375" style="68" bestFit="1" customWidth="1"/>
    <col min="10244" max="10244" width="9.44140625" style="68" bestFit="1" customWidth="1"/>
    <col min="10245" max="10245" width="13.33203125" style="68" bestFit="1" customWidth="1"/>
    <col min="10246" max="10246" width="14.88671875" style="68" customWidth="1"/>
    <col min="10247" max="10496" width="12.44140625" style="68"/>
    <col min="10497" max="10497" width="15.6640625" style="68" customWidth="1"/>
    <col min="10498" max="10498" width="9.88671875" style="68" bestFit="1" customWidth="1"/>
    <col min="10499" max="10499" width="21.109375" style="68" bestFit="1" customWidth="1"/>
    <col min="10500" max="10500" width="9.44140625" style="68" bestFit="1" customWidth="1"/>
    <col min="10501" max="10501" width="13.33203125" style="68" bestFit="1" customWidth="1"/>
    <col min="10502" max="10502" width="14.88671875" style="68" customWidth="1"/>
    <col min="10503" max="10752" width="12.44140625" style="68"/>
    <col min="10753" max="10753" width="15.6640625" style="68" customWidth="1"/>
    <col min="10754" max="10754" width="9.88671875" style="68" bestFit="1" customWidth="1"/>
    <col min="10755" max="10755" width="21.109375" style="68" bestFit="1" customWidth="1"/>
    <col min="10756" max="10756" width="9.44140625" style="68" bestFit="1" customWidth="1"/>
    <col min="10757" max="10757" width="13.33203125" style="68" bestFit="1" customWidth="1"/>
    <col min="10758" max="10758" width="14.88671875" style="68" customWidth="1"/>
    <col min="10759" max="11008" width="12.44140625" style="68"/>
    <col min="11009" max="11009" width="15.6640625" style="68" customWidth="1"/>
    <col min="11010" max="11010" width="9.88671875" style="68" bestFit="1" customWidth="1"/>
    <col min="11011" max="11011" width="21.109375" style="68" bestFit="1" customWidth="1"/>
    <col min="11012" max="11012" width="9.44140625" style="68" bestFit="1" customWidth="1"/>
    <col min="11013" max="11013" width="13.33203125" style="68" bestFit="1" customWidth="1"/>
    <col min="11014" max="11014" width="14.88671875" style="68" customWidth="1"/>
    <col min="11015" max="11264" width="12.44140625" style="68"/>
    <col min="11265" max="11265" width="15.6640625" style="68" customWidth="1"/>
    <col min="11266" max="11266" width="9.88671875" style="68" bestFit="1" customWidth="1"/>
    <col min="11267" max="11267" width="21.109375" style="68" bestFit="1" customWidth="1"/>
    <col min="11268" max="11268" width="9.44140625" style="68" bestFit="1" customWidth="1"/>
    <col min="11269" max="11269" width="13.33203125" style="68" bestFit="1" customWidth="1"/>
    <col min="11270" max="11270" width="14.88671875" style="68" customWidth="1"/>
    <col min="11271" max="11520" width="12.44140625" style="68"/>
    <col min="11521" max="11521" width="15.6640625" style="68" customWidth="1"/>
    <col min="11522" max="11522" width="9.88671875" style="68" bestFit="1" customWidth="1"/>
    <col min="11523" max="11523" width="21.109375" style="68" bestFit="1" customWidth="1"/>
    <col min="11524" max="11524" width="9.44140625" style="68" bestFit="1" customWidth="1"/>
    <col min="11525" max="11525" width="13.33203125" style="68" bestFit="1" customWidth="1"/>
    <col min="11526" max="11526" width="14.88671875" style="68" customWidth="1"/>
    <col min="11527" max="11776" width="12.44140625" style="68"/>
    <col min="11777" max="11777" width="15.6640625" style="68" customWidth="1"/>
    <col min="11778" max="11778" width="9.88671875" style="68" bestFit="1" customWidth="1"/>
    <col min="11779" max="11779" width="21.109375" style="68" bestFit="1" customWidth="1"/>
    <col min="11780" max="11780" width="9.44140625" style="68" bestFit="1" customWidth="1"/>
    <col min="11781" max="11781" width="13.33203125" style="68" bestFit="1" customWidth="1"/>
    <col min="11782" max="11782" width="14.88671875" style="68" customWidth="1"/>
    <col min="11783" max="12032" width="12.44140625" style="68"/>
    <col min="12033" max="12033" width="15.6640625" style="68" customWidth="1"/>
    <col min="12034" max="12034" width="9.88671875" style="68" bestFit="1" customWidth="1"/>
    <col min="12035" max="12035" width="21.109375" style="68" bestFit="1" customWidth="1"/>
    <col min="12036" max="12036" width="9.44140625" style="68" bestFit="1" customWidth="1"/>
    <col min="12037" max="12037" width="13.33203125" style="68" bestFit="1" customWidth="1"/>
    <col min="12038" max="12038" width="14.88671875" style="68" customWidth="1"/>
    <col min="12039" max="12288" width="12.44140625" style="68"/>
    <col min="12289" max="12289" width="15.6640625" style="68" customWidth="1"/>
    <col min="12290" max="12290" width="9.88671875" style="68" bestFit="1" customWidth="1"/>
    <col min="12291" max="12291" width="21.109375" style="68" bestFit="1" customWidth="1"/>
    <col min="12292" max="12292" width="9.44140625" style="68" bestFit="1" customWidth="1"/>
    <col min="12293" max="12293" width="13.33203125" style="68" bestFit="1" customWidth="1"/>
    <col min="12294" max="12294" width="14.88671875" style="68" customWidth="1"/>
    <col min="12295" max="12544" width="12.44140625" style="68"/>
    <col min="12545" max="12545" width="15.6640625" style="68" customWidth="1"/>
    <col min="12546" max="12546" width="9.88671875" style="68" bestFit="1" customWidth="1"/>
    <col min="12547" max="12547" width="21.109375" style="68" bestFit="1" customWidth="1"/>
    <col min="12548" max="12548" width="9.44140625" style="68" bestFit="1" customWidth="1"/>
    <col min="12549" max="12549" width="13.33203125" style="68" bestFit="1" customWidth="1"/>
    <col min="12550" max="12550" width="14.88671875" style="68" customWidth="1"/>
    <col min="12551" max="12800" width="12.44140625" style="68"/>
    <col min="12801" max="12801" width="15.6640625" style="68" customWidth="1"/>
    <col min="12802" max="12802" width="9.88671875" style="68" bestFit="1" customWidth="1"/>
    <col min="12803" max="12803" width="21.109375" style="68" bestFit="1" customWidth="1"/>
    <col min="12804" max="12804" width="9.44140625" style="68" bestFit="1" customWidth="1"/>
    <col min="12805" max="12805" width="13.33203125" style="68" bestFit="1" customWidth="1"/>
    <col min="12806" max="12806" width="14.88671875" style="68" customWidth="1"/>
    <col min="12807" max="13056" width="12.44140625" style="68"/>
    <col min="13057" max="13057" width="15.6640625" style="68" customWidth="1"/>
    <col min="13058" max="13058" width="9.88671875" style="68" bestFit="1" customWidth="1"/>
    <col min="13059" max="13059" width="21.109375" style="68" bestFit="1" customWidth="1"/>
    <col min="13060" max="13060" width="9.44140625" style="68" bestFit="1" customWidth="1"/>
    <col min="13061" max="13061" width="13.33203125" style="68" bestFit="1" customWidth="1"/>
    <col min="13062" max="13062" width="14.88671875" style="68" customWidth="1"/>
    <col min="13063" max="13312" width="12.44140625" style="68"/>
    <col min="13313" max="13313" width="15.6640625" style="68" customWidth="1"/>
    <col min="13314" max="13314" width="9.88671875" style="68" bestFit="1" customWidth="1"/>
    <col min="13315" max="13315" width="21.109375" style="68" bestFit="1" customWidth="1"/>
    <col min="13316" max="13316" width="9.44140625" style="68" bestFit="1" customWidth="1"/>
    <col min="13317" max="13317" width="13.33203125" style="68" bestFit="1" customWidth="1"/>
    <col min="13318" max="13318" width="14.88671875" style="68" customWidth="1"/>
    <col min="13319" max="13568" width="12.44140625" style="68"/>
    <col min="13569" max="13569" width="15.6640625" style="68" customWidth="1"/>
    <col min="13570" max="13570" width="9.88671875" style="68" bestFit="1" customWidth="1"/>
    <col min="13571" max="13571" width="21.109375" style="68" bestFit="1" customWidth="1"/>
    <col min="13572" max="13572" width="9.44140625" style="68" bestFit="1" customWidth="1"/>
    <col min="13573" max="13573" width="13.33203125" style="68" bestFit="1" customWidth="1"/>
    <col min="13574" max="13574" width="14.88671875" style="68" customWidth="1"/>
    <col min="13575" max="13824" width="12.44140625" style="68"/>
    <col min="13825" max="13825" width="15.6640625" style="68" customWidth="1"/>
    <col min="13826" max="13826" width="9.88671875" style="68" bestFit="1" customWidth="1"/>
    <col min="13827" max="13827" width="21.109375" style="68" bestFit="1" customWidth="1"/>
    <col min="13828" max="13828" width="9.44140625" style="68" bestFit="1" customWidth="1"/>
    <col min="13829" max="13829" width="13.33203125" style="68" bestFit="1" customWidth="1"/>
    <col min="13830" max="13830" width="14.88671875" style="68" customWidth="1"/>
    <col min="13831" max="14080" width="12.44140625" style="68"/>
    <col min="14081" max="14081" width="15.6640625" style="68" customWidth="1"/>
    <col min="14082" max="14082" width="9.88671875" style="68" bestFit="1" customWidth="1"/>
    <col min="14083" max="14083" width="21.109375" style="68" bestFit="1" customWidth="1"/>
    <col min="14084" max="14084" width="9.44140625" style="68" bestFit="1" customWidth="1"/>
    <col min="14085" max="14085" width="13.33203125" style="68" bestFit="1" customWidth="1"/>
    <col min="14086" max="14086" width="14.88671875" style="68" customWidth="1"/>
    <col min="14087" max="14336" width="12.44140625" style="68"/>
    <col min="14337" max="14337" width="15.6640625" style="68" customWidth="1"/>
    <col min="14338" max="14338" width="9.88671875" style="68" bestFit="1" customWidth="1"/>
    <col min="14339" max="14339" width="21.109375" style="68" bestFit="1" customWidth="1"/>
    <col min="14340" max="14340" width="9.44140625" style="68" bestFit="1" customWidth="1"/>
    <col min="14341" max="14341" width="13.33203125" style="68" bestFit="1" customWidth="1"/>
    <col min="14342" max="14342" width="14.88671875" style="68" customWidth="1"/>
    <col min="14343" max="14592" width="12.44140625" style="68"/>
    <col min="14593" max="14593" width="15.6640625" style="68" customWidth="1"/>
    <col min="14594" max="14594" width="9.88671875" style="68" bestFit="1" customWidth="1"/>
    <col min="14595" max="14595" width="21.109375" style="68" bestFit="1" customWidth="1"/>
    <col min="14596" max="14596" width="9.44140625" style="68" bestFit="1" customWidth="1"/>
    <col min="14597" max="14597" width="13.33203125" style="68" bestFit="1" customWidth="1"/>
    <col min="14598" max="14598" width="14.88671875" style="68" customWidth="1"/>
    <col min="14599" max="14848" width="12.44140625" style="68"/>
    <col min="14849" max="14849" width="15.6640625" style="68" customWidth="1"/>
    <col min="14850" max="14850" width="9.88671875" style="68" bestFit="1" customWidth="1"/>
    <col min="14851" max="14851" width="21.109375" style="68" bestFit="1" customWidth="1"/>
    <col min="14852" max="14852" width="9.44140625" style="68" bestFit="1" customWidth="1"/>
    <col min="14853" max="14853" width="13.33203125" style="68" bestFit="1" customWidth="1"/>
    <col min="14854" max="14854" width="14.88671875" style="68" customWidth="1"/>
    <col min="14855" max="15104" width="12.44140625" style="68"/>
    <col min="15105" max="15105" width="15.6640625" style="68" customWidth="1"/>
    <col min="15106" max="15106" width="9.88671875" style="68" bestFit="1" customWidth="1"/>
    <col min="15107" max="15107" width="21.109375" style="68" bestFit="1" customWidth="1"/>
    <col min="15108" max="15108" width="9.44140625" style="68" bestFit="1" customWidth="1"/>
    <col min="15109" max="15109" width="13.33203125" style="68" bestFit="1" customWidth="1"/>
    <col min="15110" max="15110" width="14.88671875" style="68" customWidth="1"/>
    <col min="15111" max="15360" width="12.44140625" style="68"/>
    <col min="15361" max="15361" width="15.6640625" style="68" customWidth="1"/>
    <col min="15362" max="15362" width="9.88671875" style="68" bestFit="1" customWidth="1"/>
    <col min="15363" max="15363" width="21.109375" style="68" bestFit="1" customWidth="1"/>
    <col min="15364" max="15364" width="9.44140625" style="68" bestFit="1" customWidth="1"/>
    <col min="15365" max="15365" width="13.33203125" style="68" bestFit="1" customWidth="1"/>
    <col min="15366" max="15366" width="14.88671875" style="68" customWidth="1"/>
    <col min="15367" max="15616" width="12.44140625" style="68"/>
    <col min="15617" max="15617" width="15.6640625" style="68" customWidth="1"/>
    <col min="15618" max="15618" width="9.88671875" style="68" bestFit="1" customWidth="1"/>
    <col min="15619" max="15619" width="21.109375" style="68" bestFit="1" customWidth="1"/>
    <col min="15620" max="15620" width="9.44140625" style="68" bestFit="1" customWidth="1"/>
    <col min="15621" max="15621" width="13.33203125" style="68" bestFit="1" customWidth="1"/>
    <col min="15622" max="15622" width="14.88671875" style="68" customWidth="1"/>
    <col min="15623" max="15872" width="12.44140625" style="68"/>
    <col min="15873" max="15873" width="15.6640625" style="68" customWidth="1"/>
    <col min="15874" max="15874" width="9.88671875" style="68" bestFit="1" customWidth="1"/>
    <col min="15875" max="15875" width="21.109375" style="68" bestFit="1" customWidth="1"/>
    <col min="15876" max="15876" width="9.44140625" style="68" bestFit="1" customWidth="1"/>
    <col min="15877" max="15877" width="13.33203125" style="68" bestFit="1" customWidth="1"/>
    <col min="15878" max="15878" width="14.88671875" style="68" customWidth="1"/>
    <col min="15879" max="16128" width="12.44140625" style="68"/>
    <col min="16129" max="16129" width="15.6640625" style="68" customWidth="1"/>
    <col min="16130" max="16130" width="9.88671875" style="68" bestFit="1" customWidth="1"/>
    <col min="16131" max="16131" width="21.109375" style="68" bestFit="1" customWidth="1"/>
    <col min="16132" max="16132" width="9.44140625" style="68" bestFit="1" customWidth="1"/>
    <col min="16133" max="16133" width="13.33203125" style="68" bestFit="1" customWidth="1"/>
    <col min="16134" max="16134" width="14.88671875" style="68" customWidth="1"/>
    <col min="16135" max="16384" width="12.44140625" style="68"/>
  </cols>
  <sheetData>
    <row r="1" spans="1:6">
      <c r="A1" s="100" t="s">
        <v>85</v>
      </c>
      <c r="B1" s="101"/>
      <c r="C1" s="101"/>
      <c r="D1" s="101"/>
      <c r="E1" s="102" t="s">
        <v>110</v>
      </c>
      <c r="F1" s="103" t="s">
        <v>146</v>
      </c>
    </row>
    <row r="2" spans="1:6" ht="18">
      <c r="A2" s="104" t="s">
        <v>147</v>
      </c>
      <c r="B2" s="105"/>
      <c r="C2" s="105"/>
      <c r="D2" s="105"/>
      <c r="E2" s="105"/>
      <c r="F2" s="105"/>
    </row>
    <row r="3" spans="1:6" ht="15.75">
      <c r="A3" s="106"/>
      <c r="B3" s="105"/>
      <c r="C3" s="107" t="s">
        <v>160</v>
      </c>
      <c r="D3" s="108"/>
      <c r="E3" s="105"/>
      <c r="F3" s="105"/>
    </row>
    <row r="4" spans="1:6" ht="15.75">
      <c r="A4" s="109" t="s">
        <v>14</v>
      </c>
      <c r="B4" s="109" t="s">
        <v>148</v>
      </c>
      <c r="C4" s="109" t="s">
        <v>149</v>
      </c>
      <c r="D4" s="109" t="s">
        <v>150</v>
      </c>
      <c r="E4" s="109" t="s">
        <v>151</v>
      </c>
      <c r="F4" s="109" t="s">
        <v>150</v>
      </c>
    </row>
    <row r="5" spans="1:6" ht="15.75">
      <c r="A5" s="109"/>
      <c r="B5" s="109" t="s">
        <v>152</v>
      </c>
      <c r="C5" s="109" t="s">
        <v>153</v>
      </c>
      <c r="D5" s="109" t="s">
        <v>154</v>
      </c>
      <c r="E5" s="109" t="s">
        <v>153</v>
      </c>
      <c r="F5" s="109" t="s">
        <v>137</v>
      </c>
    </row>
    <row r="6" spans="1:6" ht="15.75">
      <c r="A6" s="109"/>
      <c r="B6" s="109" t="s">
        <v>155</v>
      </c>
      <c r="C6" s="109" t="s">
        <v>156</v>
      </c>
      <c r="D6" s="109" t="s">
        <v>155</v>
      </c>
      <c r="E6" s="109" t="s">
        <v>156</v>
      </c>
      <c r="F6" s="109" t="s">
        <v>155</v>
      </c>
    </row>
    <row r="7" spans="1:6" ht="15.75">
      <c r="A7" s="109"/>
      <c r="B7" s="109" t="s">
        <v>136</v>
      </c>
      <c r="C7" s="109"/>
      <c r="D7" s="109" t="s">
        <v>136</v>
      </c>
      <c r="E7" s="109"/>
      <c r="F7" s="109" t="s">
        <v>136</v>
      </c>
    </row>
    <row r="8" spans="1:6" ht="15.75">
      <c r="A8" s="109"/>
      <c r="B8" s="109" t="s">
        <v>157</v>
      </c>
      <c r="C8" s="109"/>
      <c r="D8" s="109" t="s">
        <v>157</v>
      </c>
      <c r="E8" s="109"/>
      <c r="F8" s="109" t="s">
        <v>157</v>
      </c>
    </row>
    <row r="9" spans="1:6" ht="15.75" thickBot="1">
      <c r="A9" s="113">
        <v>44652</v>
      </c>
      <c r="B9" s="114">
        <v>1693.93773333333</v>
      </c>
      <c r="C9" s="115" t="s">
        <v>229</v>
      </c>
      <c r="D9" s="114">
        <v>1005.68048666667</v>
      </c>
      <c r="E9" s="115" t="s">
        <v>230</v>
      </c>
      <c r="F9" s="114">
        <v>1306.9298696134279</v>
      </c>
    </row>
    <row r="10" spans="1:6" ht="15.75" thickBot="1">
      <c r="A10" s="113">
        <v>44682</v>
      </c>
      <c r="B10" s="114">
        <v>1761.22504</v>
      </c>
      <c r="C10" s="115" t="s">
        <v>231</v>
      </c>
      <c r="D10" s="114">
        <v>426.72750000000002</v>
      </c>
      <c r="E10" s="115" t="s">
        <v>232</v>
      </c>
      <c r="F10" s="114">
        <v>1305.0031353867423</v>
      </c>
    </row>
    <row r="11" spans="1:6" ht="15.75" thickBot="1">
      <c r="A11" s="113">
        <v>44713</v>
      </c>
      <c r="B11" s="114">
        <v>1763.66186666667</v>
      </c>
      <c r="C11" s="116" t="s">
        <v>233</v>
      </c>
      <c r="D11" s="114">
        <v>525.97098666666705</v>
      </c>
      <c r="E11" s="116" t="s">
        <v>234</v>
      </c>
      <c r="F11" s="114">
        <v>1282.1778241534819</v>
      </c>
    </row>
    <row r="12" spans="1:6" ht="15.75" thickBot="1">
      <c r="A12" s="113">
        <v>44743</v>
      </c>
      <c r="B12" s="114">
        <v>1672.13448666667</v>
      </c>
      <c r="C12" s="116" t="s">
        <v>235</v>
      </c>
      <c r="D12" s="114">
        <v>829.03891999999996</v>
      </c>
      <c r="E12" s="116" t="s">
        <v>236</v>
      </c>
      <c r="F12" s="114">
        <v>1192.9854882530101</v>
      </c>
    </row>
    <row r="13" spans="1:6" ht="15.75" thickBot="1">
      <c r="A13" s="113">
        <v>44774</v>
      </c>
      <c r="B13" s="114">
        <v>1614.11201333333</v>
      </c>
      <c r="C13" s="116" t="s">
        <v>237</v>
      </c>
      <c r="D13" s="114">
        <v>781.84675333333303</v>
      </c>
      <c r="E13" s="116" t="s">
        <v>238</v>
      </c>
      <c r="F13" s="114">
        <v>1190.679356993191</v>
      </c>
    </row>
    <row r="14" spans="1:6" ht="15.75" thickBot="1">
      <c r="A14" s="113">
        <v>44805</v>
      </c>
      <c r="B14" s="114">
        <v>1693.98781333333</v>
      </c>
      <c r="C14" s="116" t="s">
        <v>239</v>
      </c>
      <c r="D14" s="114">
        <v>858.03658666666695</v>
      </c>
      <c r="E14" s="116" t="s">
        <v>240</v>
      </c>
      <c r="F14" s="114">
        <v>1225.4580805621033</v>
      </c>
    </row>
    <row r="15" spans="1:6" ht="15.75" thickBot="1">
      <c r="A15" s="113">
        <v>44835</v>
      </c>
      <c r="B15" s="114">
        <v>1454.59189322917</v>
      </c>
      <c r="C15" s="116" t="s">
        <v>241</v>
      </c>
      <c r="D15" s="114">
        <v>758.06452666666701</v>
      </c>
      <c r="E15" s="116" t="s">
        <v>242</v>
      </c>
      <c r="F15" s="114">
        <v>1104.2540884589807</v>
      </c>
    </row>
    <row r="16" spans="1:6" ht="15.75" thickBot="1">
      <c r="A16" s="113">
        <v>44866</v>
      </c>
      <c r="B16" s="114">
        <v>1414.1277177734401</v>
      </c>
      <c r="C16" s="116" t="s">
        <v>243</v>
      </c>
      <c r="D16" s="114">
        <v>585.42053639322899</v>
      </c>
      <c r="E16" s="116" t="s">
        <v>244</v>
      </c>
      <c r="F16" s="114">
        <v>942.14841621916014</v>
      </c>
    </row>
    <row r="17" spans="1:6" ht="15.75" thickBot="1">
      <c r="A17" s="113">
        <v>44896</v>
      </c>
      <c r="B17" s="114">
        <v>1197.5108593750001</v>
      </c>
      <c r="C17" s="116" t="s">
        <v>245</v>
      </c>
      <c r="D17" s="114">
        <v>549.48411018880199</v>
      </c>
      <c r="E17" s="116" t="s">
        <v>246</v>
      </c>
      <c r="F17" s="114">
        <v>865.05196205390519</v>
      </c>
    </row>
    <row r="18" spans="1:6" ht="15.75" thickBot="1">
      <c r="A18" s="113">
        <v>44927</v>
      </c>
      <c r="B18" s="114">
        <v>1174.8776272786499</v>
      </c>
      <c r="C18" s="116" t="s">
        <v>247</v>
      </c>
      <c r="D18" s="114">
        <v>565.10213362630202</v>
      </c>
      <c r="E18" s="116" t="s">
        <v>248</v>
      </c>
      <c r="F18" s="114">
        <v>851.70569903354385</v>
      </c>
    </row>
    <row r="19" spans="1:6" ht="15.75" thickBot="1">
      <c r="A19" s="113">
        <v>44958</v>
      </c>
      <c r="B19" s="114">
        <v>1348.61474641927</v>
      </c>
      <c r="C19" s="116" t="s">
        <v>249</v>
      </c>
      <c r="D19" s="114">
        <v>650.95287783203105</v>
      </c>
      <c r="E19" s="116" t="s">
        <v>250</v>
      </c>
      <c r="F19" s="114">
        <v>976.03201347730419</v>
      </c>
    </row>
    <row r="20" spans="1:6" ht="15.75" thickBot="1">
      <c r="A20" s="113">
        <v>44986</v>
      </c>
      <c r="B20" s="114">
        <v>1470.3687792968799</v>
      </c>
      <c r="C20" s="116" t="s">
        <v>251</v>
      </c>
      <c r="D20" s="114">
        <v>464.38483740234398</v>
      </c>
      <c r="E20" s="116" t="s">
        <v>252</v>
      </c>
      <c r="F20" s="114">
        <v>1101.2939844145967</v>
      </c>
    </row>
    <row r="21" spans="1:6" ht="16.5" thickBot="1">
      <c r="A21" s="112" t="s">
        <v>158</v>
      </c>
      <c r="B21" s="117">
        <f>MAX(B9:B20)</f>
        <v>1763.66186666667</v>
      </c>
      <c r="C21" s="118"/>
      <c r="D21" s="118"/>
      <c r="E21" s="118"/>
      <c r="F21" s="118"/>
    </row>
    <row r="22" spans="1:6" ht="16.5" thickBot="1">
      <c r="A22" s="112" t="s">
        <v>159</v>
      </c>
      <c r="B22" s="117">
        <f>MIN(B9:B20)</f>
        <v>1174.8776272786499</v>
      </c>
      <c r="C22" s="118"/>
      <c r="D22" s="117">
        <f>MIN(D9:D20)</f>
        <v>426.72750000000002</v>
      </c>
      <c r="E22" s="118"/>
      <c r="F22" s="118"/>
    </row>
    <row r="23" spans="1:6" ht="15.75">
      <c r="A23" s="515" t="s">
        <v>161</v>
      </c>
      <c r="B23" s="516"/>
      <c r="C23" s="516"/>
      <c r="D23" s="516"/>
      <c r="E23" s="516"/>
      <c r="F23" s="517"/>
    </row>
    <row r="24" spans="1:6" ht="15.75">
      <c r="A24" s="109" t="s">
        <v>14</v>
      </c>
      <c r="B24" s="109" t="s">
        <v>148</v>
      </c>
      <c r="C24" s="109" t="s">
        <v>149</v>
      </c>
      <c r="D24" s="109" t="s">
        <v>150</v>
      </c>
      <c r="E24" s="109" t="s">
        <v>151</v>
      </c>
      <c r="F24" s="109" t="s">
        <v>150</v>
      </c>
    </row>
    <row r="25" spans="1:6" ht="15.75">
      <c r="A25" s="109"/>
      <c r="B25" s="109" t="s">
        <v>152</v>
      </c>
      <c r="C25" s="109" t="s">
        <v>153</v>
      </c>
      <c r="D25" s="109" t="s">
        <v>154</v>
      </c>
      <c r="E25" s="109" t="s">
        <v>153</v>
      </c>
      <c r="F25" s="109" t="s">
        <v>137</v>
      </c>
    </row>
    <row r="26" spans="1:6" ht="15.75">
      <c r="A26" s="109"/>
      <c r="B26" s="109" t="s">
        <v>155</v>
      </c>
      <c r="C26" s="109" t="s">
        <v>156</v>
      </c>
      <c r="D26" s="109" t="s">
        <v>155</v>
      </c>
      <c r="E26" s="109" t="s">
        <v>156</v>
      </c>
      <c r="F26" s="109" t="s">
        <v>155</v>
      </c>
    </row>
    <row r="27" spans="1:6" ht="15.75">
      <c r="A27" s="109"/>
      <c r="B27" s="109" t="s">
        <v>136</v>
      </c>
      <c r="C27" s="109"/>
      <c r="D27" s="109" t="s">
        <v>136</v>
      </c>
      <c r="E27" s="109"/>
      <c r="F27" s="109" t="s">
        <v>136</v>
      </c>
    </row>
    <row r="28" spans="1:6" ht="15.75">
      <c r="A28" s="109"/>
      <c r="B28" s="109" t="s">
        <v>157</v>
      </c>
      <c r="C28" s="109"/>
      <c r="D28" s="109" t="s">
        <v>157</v>
      </c>
      <c r="E28" s="109"/>
      <c r="F28" s="109" t="s">
        <v>157</v>
      </c>
    </row>
    <row r="29" spans="1:6" ht="15.75" thickBot="1">
      <c r="A29" s="113">
        <v>45017</v>
      </c>
      <c r="B29" s="114">
        <v>1876.9146314453101</v>
      </c>
      <c r="C29" s="116" t="s">
        <v>253</v>
      </c>
      <c r="D29" s="114">
        <v>663.67043938802101</v>
      </c>
      <c r="E29" s="116" t="s">
        <v>254</v>
      </c>
      <c r="F29" s="114">
        <v>1373.3715129933692</v>
      </c>
    </row>
    <row r="30" spans="1:6" ht="15.75" thickBot="1">
      <c r="A30" s="113">
        <v>45047</v>
      </c>
      <c r="B30" s="114">
        <v>1983.10139160156</v>
      </c>
      <c r="C30" s="116" t="s">
        <v>255</v>
      </c>
      <c r="D30" s="114">
        <v>728.9026971354167</v>
      </c>
      <c r="E30" s="116" t="s">
        <v>256</v>
      </c>
      <c r="F30" s="114">
        <v>1480.2588955484912</v>
      </c>
    </row>
    <row r="31" spans="1:6" ht="15.75" thickBot="1">
      <c r="A31" s="113">
        <v>45078</v>
      </c>
      <c r="B31" s="114">
        <v>2025.75322265625</v>
      </c>
      <c r="C31" s="116" t="s">
        <v>257</v>
      </c>
      <c r="D31" s="114">
        <v>678.24001057942701</v>
      </c>
      <c r="E31" s="116" t="s">
        <v>258</v>
      </c>
      <c r="F31" s="114">
        <v>1521.6187230180988</v>
      </c>
    </row>
    <row r="32" spans="1:6" ht="15.75" thickBot="1">
      <c r="A32" s="113">
        <v>45108</v>
      </c>
      <c r="B32" s="114">
        <v>1914.88720703125</v>
      </c>
      <c r="C32" s="116" t="s">
        <v>259</v>
      </c>
      <c r="D32" s="114">
        <v>590.88072213541705</v>
      </c>
      <c r="E32" s="116" t="s">
        <v>260</v>
      </c>
      <c r="F32" s="114">
        <v>1413.9431005825472</v>
      </c>
    </row>
    <row r="33" spans="1:6" ht="15.75" thickBot="1">
      <c r="A33" s="113">
        <v>45139</v>
      </c>
      <c r="B33" s="114">
        <v>1845.5619938151101</v>
      </c>
      <c r="C33" s="116" t="s">
        <v>261</v>
      </c>
      <c r="D33" s="114">
        <v>857.31173743489705</v>
      </c>
      <c r="E33" s="116" t="s">
        <v>262</v>
      </c>
      <c r="F33" s="114">
        <v>1366.7462861442666</v>
      </c>
    </row>
    <row r="34" spans="1:6" ht="15.75" thickBot="1">
      <c r="A34" s="113">
        <v>45170</v>
      </c>
      <c r="B34" s="114">
        <v>1761.41846354167</v>
      </c>
      <c r="C34" s="116" t="s">
        <v>263</v>
      </c>
      <c r="D34" s="114">
        <v>749.90767659505195</v>
      </c>
      <c r="E34" s="116" t="s">
        <v>264</v>
      </c>
      <c r="F34" s="114">
        <v>1373.1221255209073</v>
      </c>
    </row>
    <row r="35" spans="1:6" ht="16.5" thickBot="1">
      <c r="A35" s="112" t="s">
        <v>158</v>
      </c>
      <c r="B35" s="117">
        <f>MAX(B29:B34)</f>
        <v>2025.75322265625</v>
      </c>
      <c r="C35" s="118"/>
      <c r="D35" s="118"/>
      <c r="E35" s="118"/>
      <c r="F35" s="118"/>
    </row>
    <row r="36" spans="1:6" ht="16.5" thickBot="1">
      <c r="A36" s="112" t="s">
        <v>159</v>
      </c>
      <c r="B36" s="117">
        <f>MIN(B29:B34)</f>
        <v>1761.41846354167</v>
      </c>
      <c r="C36" s="118"/>
      <c r="D36" s="117">
        <f>MIN(D29:D34)</f>
        <v>590.88072213541705</v>
      </c>
      <c r="E36" s="118"/>
      <c r="F36" s="118"/>
    </row>
  </sheetData>
  <mergeCells count="1">
    <mergeCell ref="A23:F23"/>
  </mergeCells>
  <pageMargins left="0.7" right="0.7" top="0.75" bottom="0.75" header="0.3" footer="0.3"/>
  <pageSetup paperSize="9" scale="82" fitToHeight="0" orientation="portrait" r:id="rId1"/>
  <headerFooter>
    <oddFooter>&amp;CForm:&amp;A&amp;R&amp;P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Y2461"/>
  <sheetViews>
    <sheetView view="pageBreakPreview" zoomScale="60" zoomScaleNormal="90" workbookViewId="0">
      <pane xSplit="1" ySplit="4" topLeftCell="B5" activePane="bottomRight" state="frozen"/>
      <selection pane="topRight" activeCell="B1" sqref="B1"/>
      <selection pane="bottomLeft" activeCell="A3" sqref="A3"/>
      <selection pane="bottomRight" activeCell="C2428" sqref="C2428"/>
    </sheetView>
  </sheetViews>
  <sheetFormatPr defaultRowHeight="15"/>
  <cols>
    <col min="1" max="1" width="8.5546875" style="294" bestFit="1" customWidth="1"/>
    <col min="2" max="2" width="5.88671875" style="294" customWidth="1"/>
    <col min="3" max="3" width="54.44140625" style="294" customWidth="1"/>
    <col min="4" max="4" width="10.77734375" style="294" bestFit="1" customWidth="1"/>
    <col min="5" max="5" width="6.88671875" style="294" customWidth="1"/>
    <col min="6" max="6" width="11" style="294" customWidth="1"/>
    <col min="7" max="8" width="7.109375" style="294" customWidth="1"/>
    <col min="9" max="9" width="11.6640625" style="294" bestFit="1" customWidth="1"/>
    <col min="10" max="11" width="8" style="294" customWidth="1"/>
    <col min="12" max="12" width="9.44140625" style="294" customWidth="1"/>
    <col min="13" max="14" width="7.109375" style="294" customWidth="1"/>
    <col min="15" max="15" width="10" style="294" customWidth="1"/>
    <col min="16" max="16" width="8.33203125" style="294" customWidth="1"/>
    <col min="17" max="17" width="7.109375" style="294" customWidth="1"/>
    <col min="18" max="18" width="10" style="294" customWidth="1"/>
    <col min="19" max="21" width="7.109375" style="294" customWidth="1"/>
    <col min="22" max="22" width="9" style="294" customWidth="1"/>
    <col min="23" max="23" width="7.109375" style="294" customWidth="1"/>
    <col min="24" max="24" width="9" style="294" customWidth="1"/>
    <col min="25" max="29" width="7.109375" style="294" customWidth="1"/>
    <col min="30" max="30" width="8.21875" style="294" customWidth="1"/>
    <col min="31" max="33" width="7.109375" style="294" customWidth="1"/>
    <col min="34" max="36" width="8" style="294" customWidth="1"/>
    <col min="37" max="77" width="7.109375" style="294" customWidth="1"/>
    <col min="78" max="16384" width="8.88671875" style="294"/>
  </cols>
  <sheetData>
    <row r="1" spans="1:77" ht="15.75">
      <c r="A1" s="293" t="s">
        <v>3968</v>
      </c>
    </row>
    <row r="2" spans="1:77" ht="15.75">
      <c r="A2" s="295" t="s">
        <v>3969</v>
      </c>
    </row>
    <row r="3" spans="1:77" ht="15.75">
      <c r="A3" s="296"/>
      <c r="C3" s="296"/>
      <c r="E3" s="296"/>
      <c r="F3" s="518">
        <v>44652</v>
      </c>
      <c r="G3" s="519"/>
      <c r="H3" s="519"/>
      <c r="I3" s="519"/>
      <c r="J3" s="519"/>
      <c r="K3" s="519"/>
      <c r="L3" s="520">
        <v>44682</v>
      </c>
      <c r="M3" s="521"/>
      <c r="N3" s="521"/>
      <c r="O3" s="521"/>
      <c r="P3" s="521"/>
      <c r="Q3" s="521"/>
      <c r="R3" s="518">
        <v>44713</v>
      </c>
      <c r="S3" s="519"/>
      <c r="T3" s="519"/>
      <c r="U3" s="519"/>
      <c r="V3" s="519"/>
      <c r="W3" s="519"/>
      <c r="X3" s="520">
        <v>44743</v>
      </c>
      <c r="Y3" s="521"/>
      <c r="Z3" s="521"/>
      <c r="AA3" s="521"/>
      <c r="AB3" s="521"/>
      <c r="AC3" s="521"/>
      <c r="AD3" s="518">
        <v>44774</v>
      </c>
      <c r="AE3" s="519"/>
      <c r="AF3" s="519"/>
      <c r="AG3" s="519"/>
      <c r="AH3" s="519"/>
      <c r="AI3" s="519"/>
      <c r="AJ3" s="520">
        <v>44805</v>
      </c>
      <c r="AK3" s="521"/>
      <c r="AL3" s="521"/>
      <c r="AM3" s="521"/>
      <c r="AN3" s="521"/>
      <c r="AO3" s="521"/>
      <c r="AP3" s="518">
        <v>44835</v>
      </c>
      <c r="AQ3" s="519"/>
      <c r="AR3" s="519"/>
      <c r="AS3" s="519"/>
      <c r="AT3" s="519"/>
      <c r="AU3" s="519"/>
      <c r="AV3" s="520">
        <v>44866</v>
      </c>
      <c r="AW3" s="521"/>
      <c r="AX3" s="521"/>
      <c r="AY3" s="521"/>
      <c r="AZ3" s="521"/>
      <c r="BA3" s="521"/>
      <c r="BB3" s="518">
        <v>44896</v>
      </c>
      <c r="BC3" s="519"/>
      <c r="BD3" s="519"/>
      <c r="BE3" s="519"/>
      <c r="BF3" s="519"/>
      <c r="BG3" s="519"/>
      <c r="BH3" s="520">
        <v>44927</v>
      </c>
      <c r="BI3" s="520"/>
      <c r="BJ3" s="520"/>
      <c r="BK3" s="520"/>
      <c r="BL3" s="520"/>
      <c r="BM3" s="520"/>
      <c r="BN3" s="518">
        <v>44958</v>
      </c>
      <c r="BO3" s="519"/>
      <c r="BP3" s="519"/>
      <c r="BQ3" s="519"/>
      <c r="BR3" s="519"/>
      <c r="BS3" s="519"/>
      <c r="BT3" s="520">
        <v>44986</v>
      </c>
      <c r="BU3" s="520"/>
      <c r="BV3" s="520"/>
      <c r="BW3" s="520"/>
      <c r="BX3" s="520"/>
      <c r="BY3" s="520"/>
    </row>
    <row r="4" spans="1:77" ht="51" customHeight="1">
      <c r="A4" s="297" t="s">
        <v>94</v>
      </c>
      <c r="B4" s="298" t="s">
        <v>3970</v>
      </c>
      <c r="C4" s="297" t="s">
        <v>3653</v>
      </c>
      <c r="D4" s="298" t="s">
        <v>3971</v>
      </c>
      <c r="E4" s="297" t="s">
        <v>3972</v>
      </c>
      <c r="F4" s="297" t="s">
        <v>3973</v>
      </c>
      <c r="G4" s="297" t="s">
        <v>3974</v>
      </c>
      <c r="H4" s="297" t="s">
        <v>3975</v>
      </c>
      <c r="I4" s="297" t="s">
        <v>3976</v>
      </c>
      <c r="J4" s="299" t="s">
        <v>3977</v>
      </c>
      <c r="K4" s="297" t="s">
        <v>3978</v>
      </c>
      <c r="L4" s="297" t="s">
        <v>3973</v>
      </c>
      <c r="M4" s="297" t="s">
        <v>3974</v>
      </c>
      <c r="N4" s="297" t="s">
        <v>3975</v>
      </c>
      <c r="O4" s="297" t="s">
        <v>3976</v>
      </c>
      <c r="P4" s="300" t="s">
        <v>3979</v>
      </c>
      <c r="Q4" s="297" t="s">
        <v>3978</v>
      </c>
      <c r="R4" s="297" t="s">
        <v>3973</v>
      </c>
      <c r="S4" s="297" t="s">
        <v>3974</v>
      </c>
      <c r="T4" s="297" t="s">
        <v>3975</v>
      </c>
      <c r="U4" s="297" t="s">
        <v>3976</v>
      </c>
      <c r="V4" s="300" t="s">
        <v>3979</v>
      </c>
      <c r="W4" s="297" t="s">
        <v>3978</v>
      </c>
      <c r="X4" s="297" t="s">
        <v>3973</v>
      </c>
      <c r="Y4" s="297" t="s">
        <v>3974</v>
      </c>
      <c r="Z4" s="297" t="s">
        <v>3975</v>
      </c>
      <c r="AA4" s="297" t="s">
        <v>3976</v>
      </c>
      <c r="AB4" s="300" t="s">
        <v>3979</v>
      </c>
      <c r="AC4" s="297" t="s">
        <v>3978</v>
      </c>
      <c r="AD4" s="297" t="s">
        <v>3973</v>
      </c>
      <c r="AE4" s="297" t="s">
        <v>3974</v>
      </c>
      <c r="AF4" s="297" t="s">
        <v>3975</v>
      </c>
      <c r="AG4" s="297" t="s">
        <v>3976</v>
      </c>
      <c r="AH4" s="300" t="s">
        <v>3979</v>
      </c>
      <c r="AI4" s="297" t="s">
        <v>3978</v>
      </c>
      <c r="AJ4" s="297" t="s">
        <v>3973</v>
      </c>
      <c r="AK4" s="297" t="s">
        <v>3974</v>
      </c>
      <c r="AL4" s="297" t="s">
        <v>3975</v>
      </c>
      <c r="AM4" s="297" t="s">
        <v>3976</v>
      </c>
      <c r="AN4" s="300" t="s">
        <v>3979</v>
      </c>
      <c r="AO4" s="297" t="s">
        <v>3978</v>
      </c>
      <c r="AP4" s="297" t="s">
        <v>3973</v>
      </c>
      <c r="AQ4" s="297" t="s">
        <v>3974</v>
      </c>
      <c r="AR4" s="297" t="s">
        <v>3975</v>
      </c>
      <c r="AS4" s="297" t="s">
        <v>3976</v>
      </c>
      <c r="AT4" s="300" t="s">
        <v>3979</v>
      </c>
      <c r="AU4" s="297" t="s">
        <v>3978</v>
      </c>
      <c r="AV4" s="297" t="s">
        <v>3973</v>
      </c>
      <c r="AW4" s="297" t="s">
        <v>3974</v>
      </c>
      <c r="AX4" s="297" t="s">
        <v>3975</v>
      </c>
      <c r="AY4" s="297" t="s">
        <v>3976</v>
      </c>
      <c r="AZ4" s="300" t="s">
        <v>3979</v>
      </c>
      <c r="BA4" s="297" t="s">
        <v>3978</v>
      </c>
      <c r="BB4" s="297" t="s">
        <v>3973</v>
      </c>
      <c r="BC4" s="297" t="s">
        <v>3974</v>
      </c>
      <c r="BD4" s="297" t="s">
        <v>3975</v>
      </c>
      <c r="BE4" s="297" t="s">
        <v>3976</v>
      </c>
      <c r="BF4" s="300" t="s">
        <v>3979</v>
      </c>
      <c r="BG4" s="297" t="s">
        <v>3978</v>
      </c>
      <c r="BH4" s="297" t="s">
        <v>3973</v>
      </c>
      <c r="BI4" s="297" t="s">
        <v>3974</v>
      </c>
      <c r="BJ4" s="297" t="s">
        <v>3975</v>
      </c>
      <c r="BK4" s="297" t="s">
        <v>3976</v>
      </c>
      <c r="BL4" s="300" t="s">
        <v>3979</v>
      </c>
      <c r="BM4" s="297" t="s">
        <v>3978</v>
      </c>
      <c r="BN4" s="297" t="s">
        <v>3973</v>
      </c>
      <c r="BO4" s="297" t="s">
        <v>3974</v>
      </c>
      <c r="BP4" s="297" t="s">
        <v>3975</v>
      </c>
      <c r="BQ4" s="297" t="s">
        <v>3976</v>
      </c>
      <c r="BR4" s="300" t="s">
        <v>3979</v>
      </c>
      <c r="BS4" s="297" t="s">
        <v>3978</v>
      </c>
      <c r="BT4" s="297" t="s">
        <v>3973</v>
      </c>
      <c r="BU4" s="297" t="s">
        <v>3974</v>
      </c>
      <c r="BV4" s="297" t="s">
        <v>3975</v>
      </c>
      <c r="BW4" s="297" t="s">
        <v>3976</v>
      </c>
      <c r="BX4" s="300" t="s">
        <v>3979</v>
      </c>
      <c r="BY4" s="297" t="s">
        <v>3978</v>
      </c>
    </row>
    <row r="5" spans="1:77">
      <c r="A5" s="301">
        <v>1</v>
      </c>
      <c r="B5" s="302" t="s">
        <v>3980</v>
      </c>
      <c r="C5" s="301" t="s">
        <v>3981</v>
      </c>
      <c r="D5" s="302" t="s">
        <v>3982</v>
      </c>
      <c r="E5" s="303">
        <v>142.22222222222223</v>
      </c>
      <c r="F5" s="294">
        <v>85.11</v>
      </c>
      <c r="G5" s="294">
        <v>0</v>
      </c>
      <c r="H5" s="294">
        <v>0.99680000000000002</v>
      </c>
      <c r="I5" s="294">
        <v>27311</v>
      </c>
      <c r="K5" s="294" t="s">
        <v>3983</v>
      </c>
      <c r="L5" s="294">
        <v>87.06</v>
      </c>
      <c r="M5" s="294">
        <v>0</v>
      </c>
      <c r="N5" s="294">
        <v>0.99670000000000003</v>
      </c>
      <c r="O5" s="294">
        <v>28701</v>
      </c>
      <c r="Q5" s="294" t="s">
        <v>3983</v>
      </c>
      <c r="R5" s="294">
        <v>83.16</v>
      </c>
      <c r="S5" s="294">
        <v>0</v>
      </c>
      <c r="T5" s="294">
        <v>0.99619999999999997</v>
      </c>
      <c r="U5" s="294">
        <v>25836</v>
      </c>
      <c r="W5" s="294" t="s">
        <v>3983</v>
      </c>
      <c r="X5" s="294">
        <v>80.099999999999994</v>
      </c>
      <c r="Y5" s="294">
        <v>0</v>
      </c>
      <c r="Z5" s="294">
        <v>0.99649999999999994</v>
      </c>
      <c r="AA5" s="294">
        <v>21428</v>
      </c>
      <c r="AC5" s="294" t="s">
        <v>3983</v>
      </c>
      <c r="AD5" s="294">
        <v>73.400000000000006</v>
      </c>
      <c r="AE5" s="294">
        <v>0</v>
      </c>
      <c r="AF5" s="294">
        <v>0.99719999999999998</v>
      </c>
      <c r="AG5" s="294">
        <v>21258</v>
      </c>
      <c r="AI5" s="294" t="s">
        <v>3983</v>
      </c>
      <c r="AJ5" s="294">
        <v>73.94</v>
      </c>
      <c r="AK5" s="294">
        <v>0</v>
      </c>
      <c r="AL5" s="294">
        <v>0.99709999999999999</v>
      </c>
      <c r="AM5" s="294">
        <v>21168</v>
      </c>
      <c r="AO5" s="294" t="s">
        <v>3983</v>
      </c>
      <c r="AP5" s="294">
        <v>57.15</v>
      </c>
      <c r="AQ5" s="294">
        <v>0</v>
      </c>
      <c r="AR5" s="294">
        <v>0.99529999999999996</v>
      </c>
      <c r="AS5" s="294">
        <v>17632</v>
      </c>
      <c r="AU5" s="294" t="s">
        <v>3983</v>
      </c>
      <c r="AV5" s="294">
        <v>38.6</v>
      </c>
      <c r="AW5" s="294">
        <v>0</v>
      </c>
      <c r="AX5" s="294">
        <v>0.99649999999999994</v>
      </c>
      <c r="AY5" s="294">
        <v>12089</v>
      </c>
      <c r="BA5" s="294" t="s">
        <v>3983</v>
      </c>
      <c r="BB5" s="294">
        <v>25.77</v>
      </c>
      <c r="BC5" s="294">
        <v>0</v>
      </c>
      <c r="BD5" s="294">
        <v>0.99670000000000003</v>
      </c>
      <c r="BE5" s="294">
        <v>9471</v>
      </c>
      <c r="BG5" s="294" t="s">
        <v>3983</v>
      </c>
      <c r="BH5" s="294">
        <v>25.76</v>
      </c>
      <c r="BI5" s="294">
        <v>0</v>
      </c>
      <c r="BJ5" s="294">
        <v>0.99839999999999995</v>
      </c>
      <c r="BK5" s="294">
        <v>7899</v>
      </c>
      <c r="BM5" s="294" t="s">
        <v>3983</v>
      </c>
      <c r="BN5" s="294">
        <v>38.08</v>
      </c>
      <c r="BO5" s="294">
        <v>0</v>
      </c>
      <c r="BP5" s="294">
        <v>0.99860000000000004</v>
      </c>
      <c r="BQ5" s="294">
        <v>13552</v>
      </c>
      <c r="BS5" s="294" t="s">
        <v>3983</v>
      </c>
      <c r="BT5" s="294">
        <v>48.44</v>
      </c>
      <c r="BU5" s="294">
        <v>0</v>
      </c>
      <c r="BV5" s="294">
        <v>0.99819999999999998</v>
      </c>
      <c r="BW5" s="294">
        <v>15185</v>
      </c>
      <c r="BY5" s="294" t="s">
        <v>3983</v>
      </c>
    </row>
    <row r="6" spans="1:77">
      <c r="A6" s="301">
        <v>2</v>
      </c>
      <c r="B6" s="302" t="s">
        <v>3984</v>
      </c>
      <c r="C6" s="301" t="s">
        <v>3985</v>
      </c>
      <c r="D6" s="302" t="s">
        <v>3982</v>
      </c>
      <c r="E6" s="303">
        <v>1110</v>
      </c>
      <c r="F6" s="294" t="s">
        <v>3983</v>
      </c>
      <c r="G6" s="294" t="s">
        <v>3983</v>
      </c>
      <c r="H6" s="294" t="s">
        <v>3983</v>
      </c>
      <c r="I6" s="294" t="s">
        <v>3983</v>
      </c>
      <c r="K6" s="294" t="s">
        <v>3983</v>
      </c>
      <c r="L6" s="294" t="s">
        <v>3983</v>
      </c>
      <c r="M6" s="294" t="s">
        <v>3983</v>
      </c>
      <c r="N6" s="294" t="s">
        <v>3983</v>
      </c>
      <c r="O6" s="294" t="s">
        <v>3983</v>
      </c>
      <c r="Q6" s="294" t="s">
        <v>3983</v>
      </c>
      <c r="R6" s="294" t="s">
        <v>3983</v>
      </c>
      <c r="S6" s="294" t="s">
        <v>3983</v>
      </c>
      <c r="T6" s="294" t="s">
        <v>3983</v>
      </c>
      <c r="U6" s="294" t="s">
        <v>3983</v>
      </c>
      <c r="W6" s="294" t="s">
        <v>3983</v>
      </c>
      <c r="X6" s="294" t="s">
        <v>3983</v>
      </c>
      <c r="Y6" s="294" t="s">
        <v>3983</v>
      </c>
      <c r="Z6" s="294" t="s">
        <v>3983</v>
      </c>
      <c r="AA6" s="294" t="s">
        <v>3983</v>
      </c>
      <c r="AC6" s="294" t="s">
        <v>3983</v>
      </c>
      <c r="AD6" s="294" t="s">
        <v>3983</v>
      </c>
      <c r="AE6" s="294" t="s">
        <v>3983</v>
      </c>
      <c r="AF6" s="294" t="s">
        <v>3983</v>
      </c>
      <c r="AG6" s="294" t="s">
        <v>3983</v>
      </c>
      <c r="AI6" s="294" t="s">
        <v>3983</v>
      </c>
      <c r="AJ6" s="294" t="s">
        <v>3983</v>
      </c>
      <c r="AK6" s="294" t="s">
        <v>3983</v>
      </c>
      <c r="AL6" s="294" t="s">
        <v>3983</v>
      </c>
      <c r="AM6" s="294" t="s">
        <v>3983</v>
      </c>
      <c r="AO6" s="294" t="s">
        <v>3983</v>
      </c>
      <c r="AP6" s="294" t="s">
        <v>3983</v>
      </c>
      <c r="AQ6" s="294" t="s">
        <v>3983</v>
      </c>
      <c r="AR6" s="294" t="s">
        <v>3983</v>
      </c>
      <c r="AS6" s="294" t="s">
        <v>3983</v>
      </c>
      <c r="AU6" s="294" t="s">
        <v>3983</v>
      </c>
      <c r="AV6" s="294" t="s">
        <v>3983</v>
      </c>
      <c r="AW6" s="294" t="s">
        <v>3983</v>
      </c>
      <c r="AX6" s="294" t="s">
        <v>3983</v>
      </c>
      <c r="AY6" s="294" t="s">
        <v>3983</v>
      </c>
      <c r="BA6" s="294" t="s">
        <v>3983</v>
      </c>
      <c r="BB6" s="294" t="s">
        <v>3983</v>
      </c>
      <c r="BC6" s="294" t="s">
        <v>3983</v>
      </c>
      <c r="BD6" s="294" t="s">
        <v>3983</v>
      </c>
      <c r="BE6" s="294" t="s">
        <v>3983</v>
      </c>
      <c r="BG6" s="294" t="s">
        <v>3983</v>
      </c>
      <c r="BH6" s="294" t="s">
        <v>3983</v>
      </c>
      <c r="BI6" s="294" t="s">
        <v>3983</v>
      </c>
      <c r="BJ6" s="294" t="s">
        <v>3983</v>
      </c>
      <c r="BK6" s="294" t="s">
        <v>3983</v>
      </c>
      <c r="BM6" s="294" t="s">
        <v>3983</v>
      </c>
      <c r="BN6" s="294" t="s">
        <v>3983</v>
      </c>
      <c r="BO6" s="294" t="s">
        <v>3983</v>
      </c>
      <c r="BP6" s="294" t="s">
        <v>3983</v>
      </c>
      <c r="BQ6" s="294" t="s">
        <v>3983</v>
      </c>
      <c r="BS6" s="294" t="s">
        <v>3983</v>
      </c>
      <c r="BT6" s="294" t="s">
        <v>3983</v>
      </c>
      <c r="BU6" s="294" t="s">
        <v>3983</v>
      </c>
      <c r="BV6" s="294" t="s">
        <v>3983</v>
      </c>
      <c r="BW6" s="294" t="s">
        <v>3983</v>
      </c>
      <c r="BY6" s="294" t="s">
        <v>3983</v>
      </c>
    </row>
    <row r="7" spans="1:77">
      <c r="A7" s="301">
        <v>3</v>
      </c>
      <c r="B7" s="302" t="s">
        <v>3980</v>
      </c>
      <c r="C7" s="301" t="s">
        <v>3981</v>
      </c>
      <c r="D7" s="302" t="s">
        <v>3982</v>
      </c>
      <c r="E7" s="303">
        <v>192.22222222222223</v>
      </c>
      <c r="F7" s="294">
        <v>60.8</v>
      </c>
      <c r="G7" s="294">
        <v>0</v>
      </c>
      <c r="H7" s="294">
        <v>0.99719999999999998</v>
      </c>
      <c r="I7" s="294">
        <v>20740</v>
      </c>
      <c r="K7" s="294" t="s">
        <v>3983</v>
      </c>
      <c r="L7" s="294">
        <v>69</v>
      </c>
      <c r="M7" s="294">
        <v>0</v>
      </c>
      <c r="N7" s="294">
        <v>0.99749999999999994</v>
      </c>
      <c r="O7" s="294">
        <v>23100</v>
      </c>
      <c r="Q7" s="294" t="s">
        <v>3983</v>
      </c>
      <c r="R7" s="294">
        <v>70</v>
      </c>
      <c r="S7" s="294">
        <v>0</v>
      </c>
      <c r="T7" s="294">
        <v>0.99749999999999994</v>
      </c>
      <c r="U7" s="294">
        <v>23090</v>
      </c>
      <c r="W7" s="294" t="s">
        <v>3983</v>
      </c>
      <c r="X7" s="294">
        <v>64.8</v>
      </c>
      <c r="Y7" s="294">
        <v>0</v>
      </c>
      <c r="Z7" s="294">
        <v>0.998</v>
      </c>
      <c r="AA7" s="294">
        <v>19810</v>
      </c>
      <c r="AC7" s="294" t="s">
        <v>3983</v>
      </c>
      <c r="AD7" s="294">
        <v>58.8</v>
      </c>
      <c r="AE7" s="294">
        <v>0</v>
      </c>
      <c r="AF7" s="294">
        <v>0.99849999999999994</v>
      </c>
      <c r="AG7" s="294">
        <v>18850</v>
      </c>
      <c r="AI7" s="294" t="s">
        <v>3983</v>
      </c>
      <c r="AJ7" s="294">
        <v>59.2</v>
      </c>
      <c r="AK7" s="294">
        <v>0</v>
      </c>
      <c r="AL7" s="294">
        <v>0.99739999999999995</v>
      </c>
      <c r="AM7" s="294">
        <v>18720</v>
      </c>
      <c r="AO7" s="294" t="s">
        <v>3983</v>
      </c>
      <c r="AP7" s="294">
        <v>47.2</v>
      </c>
      <c r="AQ7" s="294">
        <v>0</v>
      </c>
      <c r="AR7" s="294">
        <v>0.99749999999999994</v>
      </c>
      <c r="AS7" s="294">
        <v>15470</v>
      </c>
      <c r="AU7" s="294" t="s">
        <v>3983</v>
      </c>
      <c r="AV7" s="294">
        <v>33.6</v>
      </c>
      <c r="AW7" s="294">
        <v>0</v>
      </c>
      <c r="AX7" s="294">
        <v>0.99619999999999997</v>
      </c>
      <c r="AY7" s="294">
        <v>10220</v>
      </c>
      <c r="BA7" s="294" t="s">
        <v>3983</v>
      </c>
      <c r="BB7" s="294">
        <v>18.399999999999999</v>
      </c>
      <c r="BC7" s="294">
        <v>0</v>
      </c>
      <c r="BD7" s="294">
        <v>0.99539999999999995</v>
      </c>
      <c r="BE7" s="294">
        <v>8630</v>
      </c>
      <c r="BG7" s="294" t="s">
        <v>3983</v>
      </c>
      <c r="BH7" s="294">
        <v>20.399999999999999</v>
      </c>
      <c r="BI7" s="294">
        <v>0</v>
      </c>
      <c r="BJ7" s="294">
        <v>0.99660000000000004</v>
      </c>
      <c r="BK7" s="294">
        <v>8650</v>
      </c>
      <c r="BM7" s="294" t="s">
        <v>3983</v>
      </c>
      <c r="BN7" s="294">
        <v>29.2</v>
      </c>
      <c r="BO7" s="294">
        <v>0</v>
      </c>
      <c r="BP7" s="294">
        <v>0.99690000000000001</v>
      </c>
      <c r="BQ7" s="294">
        <v>9480</v>
      </c>
      <c r="BS7" s="294" t="s">
        <v>3983</v>
      </c>
      <c r="BT7" s="294">
        <v>41.6</v>
      </c>
      <c r="BU7" s="294">
        <v>0</v>
      </c>
      <c r="BV7" s="294">
        <v>0.99850000000000005</v>
      </c>
      <c r="BW7" s="294">
        <v>13590</v>
      </c>
      <c r="BY7" s="294" t="s">
        <v>3983</v>
      </c>
    </row>
    <row r="8" spans="1:77">
      <c r="A8" s="301">
        <v>4</v>
      </c>
      <c r="B8" s="302" t="s">
        <v>3986</v>
      </c>
      <c r="C8" s="301" t="s">
        <v>3987</v>
      </c>
      <c r="D8" s="302" t="s">
        <v>3988</v>
      </c>
      <c r="E8" s="303">
        <v>120</v>
      </c>
      <c r="F8" s="294">
        <v>79.2</v>
      </c>
      <c r="G8" s="294">
        <v>0</v>
      </c>
      <c r="H8" s="294">
        <v>0.96099999999999997</v>
      </c>
      <c r="I8" s="294">
        <v>14753</v>
      </c>
      <c r="K8" s="294" t="s">
        <v>3983</v>
      </c>
      <c r="L8" s="294">
        <v>62.4</v>
      </c>
      <c r="M8" s="294">
        <v>0</v>
      </c>
      <c r="N8" s="294">
        <v>0.94720000000000004</v>
      </c>
      <c r="O8" s="294">
        <v>13644</v>
      </c>
      <c r="Q8" s="294" t="s">
        <v>3983</v>
      </c>
      <c r="R8" s="294">
        <v>68</v>
      </c>
      <c r="S8" s="294">
        <v>0</v>
      </c>
      <c r="T8" s="294">
        <v>0.93299999999999994</v>
      </c>
      <c r="U8" s="294">
        <v>13353</v>
      </c>
      <c r="W8" s="294" t="s">
        <v>3983</v>
      </c>
      <c r="X8" s="294">
        <v>57.2</v>
      </c>
      <c r="Y8" s="294">
        <v>0</v>
      </c>
      <c r="Z8" s="294">
        <v>0.92020000000000002</v>
      </c>
      <c r="AA8" s="294">
        <v>12976</v>
      </c>
      <c r="AC8" s="294" t="s">
        <v>3983</v>
      </c>
      <c r="AD8" s="294">
        <v>63.6</v>
      </c>
      <c r="AE8" s="294">
        <v>0</v>
      </c>
      <c r="AF8" s="294">
        <v>0.93440000000000001</v>
      </c>
      <c r="AG8" s="294">
        <v>15167</v>
      </c>
      <c r="AI8" s="294" t="s">
        <v>3983</v>
      </c>
      <c r="AJ8" s="294">
        <v>64.8</v>
      </c>
      <c r="AK8" s="294">
        <v>0</v>
      </c>
      <c r="AL8" s="294">
        <v>0.93259999999999998</v>
      </c>
      <c r="AM8" s="294">
        <v>14498</v>
      </c>
      <c r="AO8" s="294" t="s">
        <v>3983</v>
      </c>
      <c r="AP8" s="294">
        <v>61.6</v>
      </c>
      <c r="AQ8" s="294">
        <v>0</v>
      </c>
      <c r="AR8" s="294">
        <v>0.8952</v>
      </c>
      <c r="AS8" s="294">
        <v>11719</v>
      </c>
      <c r="AU8" s="294" t="s">
        <v>3983</v>
      </c>
      <c r="AV8" s="294">
        <v>46</v>
      </c>
      <c r="AW8" s="294">
        <v>0</v>
      </c>
      <c r="AX8" s="294">
        <v>0.83450000000000002</v>
      </c>
      <c r="AY8" s="294">
        <v>7917</v>
      </c>
      <c r="BA8" s="294" t="s">
        <v>3983</v>
      </c>
      <c r="BB8" s="294">
        <v>19.2</v>
      </c>
      <c r="BC8" s="294">
        <v>0</v>
      </c>
      <c r="BD8" s="294">
        <v>0.74380000000000002</v>
      </c>
      <c r="BE8" s="294">
        <v>5802</v>
      </c>
      <c r="BG8" s="294" t="s">
        <v>3983</v>
      </c>
      <c r="BH8" s="294">
        <v>18</v>
      </c>
      <c r="BI8" s="294">
        <v>0</v>
      </c>
      <c r="BJ8" s="294">
        <v>0.77900000000000003</v>
      </c>
      <c r="BK8" s="294">
        <v>5346</v>
      </c>
      <c r="BM8" s="294" t="s">
        <v>3983</v>
      </c>
      <c r="BN8" s="294">
        <v>27.6</v>
      </c>
      <c r="BO8" s="294">
        <v>0</v>
      </c>
      <c r="BP8" s="294">
        <v>0.85699999999999998</v>
      </c>
      <c r="BQ8" s="294">
        <v>6487</v>
      </c>
      <c r="BS8" s="294" t="s">
        <v>3983</v>
      </c>
      <c r="BT8" s="294">
        <v>30</v>
      </c>
      <c r="BU8" s="294">
        <v>0</v>
      </c>
      <c r="BV8" s="294">
        <v>0.91669999999999996</v>
      </c>
      <c r="BW8" s="294">
        <v>10234</v>
      </c>
      <c r="BY8" s="294" t="s">
        <v>3983</v>
      </c>
    </row>
    <row r="9" spans="1:77">
      <c r="A9" s="301">
        <v>5</v>
      </c>
      <c r="B9" s="302" t="s">
        <v>3989</v>
      </c>
      <c r="C9" s="301" t="s">
        <v>3990</v>
      </c>
      <c r="D9" s="302" t="s">
        <v>3991</v>
      </c>
      <c r="E9" s="303">
        <v>145</v>
      </c>
      <c r="F9" s="294">
        <v>111.04</v>
      </c>
      <c r="G9" s="294">
        <v>145</v>
      </c>
      <c r="H9" s="294">
        <v>0.999</v>
      </c>
      <c r="I9" s="294">
        <v>18283</v>
      </c>
      <c r="K9" s="294" t="s">
        <v>3983</v>
      </c>
      <c r="L9" s="294">
        <v>112</v>
      </c>
      <c r="M9" s="294">
        <v>145</v>
      </c>
      <c r="N9" s="294">
        <v>0.99939999999999996</v>
      </c>
      <c r="O9" s="294">
        <v>18474</v>
      </c>
      <c r="Q9" s="294" t="s">
        <v>3983</v>
      </c>
      <c r="R9" s="294">
        <v>114.56</v>
      </c>
      <c r="S9" s="294">
        <v>145</v>
      </c>
      <c r="T9" s="294">
        <v>0.99949999999999994</v>
      </c>
      <c r="U9" s="294">
        <v>17675</v>
      </c>
      <c r="W9" s="294" t="s">
        <v>3983</v>
      </c>
      <c r="X9" s="294">
        <v>99.84</v>
      </c>
      <c r="Y9" s="294">
        <v>145</v>
      </c>
      <c r="Z9" s="294">
        <v>0.99949999999999994</v>
      </c>
      <c r="AA9" s="294">
        <v>15184</v>
      </c>
      <c r="AC9" s="294" t="s">
        <v>3983</v>
      </c>
      <c r="AD9" s="294">
        <v>93.12</v>
      </c>
      <c r="AE9" s="294">
        <v>145</v>
      </c>
      <c r="AF9" s="294">
        <v>0.99939999999999996</v>
      </c>
      <c r="AG9" s="294">
        <v>15028</v>
      </c>
      <c r="AI9" s="294" t="s">
        <v>3983</v>
      </c>
      <c r="AJ9" s="294">
        <v>99.2</v>
      </c>
      <c r="AK9" s="294">
        <v>145</v>
      </c>
      <c r="AL9" s="294">
        <v>0.99949999999999994</v>
      </c>
      <c r="AM9" s="294">
        <v>15946</v>
      </c>
      <c r="AO9" s="294" t="s">
        <v>3983</v>
      </c>
      <c r="AP9" s="294">
        <v>77.12</v>
      </c>
      <c r="AQ9" s="294">
        <v>145</v>
      </c>
      <c r="AR9" s="294">
        <v>0.99939999999999996</v>
      </c>
      <c r="AS9" s="294">
        <v>12312</v>
      </c>
      <c r="AU9" s="294" t="s">
        <v>3983</v>
      </c>
      <c r="AV9" s="294">
        <v>52.16</v>
      </c>
      <c r="AW9" s="294">
        <v>145</v>
      </c>
      <c r="AX9" s="294">
        <v>0.99890000000000001</v>
      </c>
      <c r="AY9" s="294">
        <v>10036</v>
      </c>
      <c r="BA9" s="294" t="s">
        <v>3983</v>
      </c>
      <c r="BB9" s="294">
        <v>37.44</v>
      </c>
      <c r="BC9" s="294">
        <v>145</v>
      </c>
      <c r="BD9" s="294">
        <v>0.99890000000000001</v>
      </c>
      <c r="BE9" s="294">
        <v>8928</v>
      </c>
      <c r="BG9" s="294" t="s">
        <v>3983</v>
      </c>
      <c r="BH9" s="294">
        <v>32.64</v>
      </c>
      <c r="BI9" s="294">
        <v>145</v>
      </c>
      <c r="BJ9" s="294">
        <v>0.99849999999999994</v>
      </c>
      <c r="BK9" s="294">
        <v>8526</v>
      </c>
      <c r="BM9" s="294" t="s">
        <v>3983</v>
      </c>
      <c r="BN9" s="294">
        <v>67.84</v>
      </c>
      <c r="BO9" s="294">
        <v>145</v>
      </c>
      <c r="BP9" s="294">
        <v>0.99890000000000001</v>
      </c>
      <c r="BQ9" s="294">
        <v>9916</v>
      </c>
      <c r="BS9" s="294" t="s">
        <v>3983</v>
      </c>
      <c r="BT9" s="294">
        <v>80</v>
      </c>
      <c r="BU9" s="294">
        <v>145</v>
      </c>
      <c r="BV9" s="294">
        <v>0.99929999999999997</v>
      </c>
      <c r="BW9" s="294">
        <v>13646</v>
      </c>
      <c r="BY9" s="294" t="s">
        <v>3983</v>
      </c>
    </row>
    <row r="10" spans="1:77">
      <c r="A10" s="301">
        <v>6</v>
      </c>
      <c r="B10" s="302" t="s">
        <v>3989</v>
      </c>
      <c r="C10" s="301" t="s">
        <v>3992</v>
      </c>
      <c r="D10" s="302" t="s">
        <v>3991</v>
      </c>
      <c r="E10" s="303">
        <v>211</v>
      </c>
      <c r="F10" s="294">
        <v>56.16</v>
      </c>
      <c r="G10" s="294">
        <v>211</v>
      </c>
      <c r="H10" s="294">
        <v>0.12609999999999999</v>
      </c>
      <c r="I10" s="294">
        <v>698</v>
      </c>
      <c r="K10" s="294" t="s">
        <v>3983</v>
      </c>
      <c r="L10" s="294">
        <v>65.599999999999994</v>
      </c>
      <c r="M10" s="294">
        <v>211</v>
      </c>
      <c r="N10" s="294">
        <v>0.1653</v>
      </c>
      <c r="O10" s="294">
        <v>1030</v>
      </c>
      <c r="Q10" s="294" t="s">
        <v>3983</v>
      </c>
      <c r="R10" s="294">
        <v>72.959999999999994</v>
      </c>
      <c r="S10" s="294">
        <v>211</v>
      </c>
      <c r="T10" s="294">
        <v>0.55710000000000004</v>
      </c>
      <c r="U10" s="294">
        <v>4674</v>
      </c>
      <c r="W10" s="294" t="s">
        <v>3983</v>
      </c>
      <c r="X10" s="294">
        <v>74.72</v>
      </c>
      <c r="Y10" s="294">
        <v>211</v>
      </c>
      <c r="Z10" s="294">
        <v>0.58179999999999998</v>
      </c>
      <c r="AA10" s="294">
        <v>4257</v>
      </c>
      <c r="AC10" s="294" t="s">
        <v>3983</v>
      </c>
      <c r="AD10" s="294">
        <v>67.040000000000006</v>
      </c>
      <c r="AE10" s="294">
        <v>211</v>
      </c>
      <c r="AF10" s="294">
        <v>0.53469999999999995</v>
      </c>
      <c r="AG10" s="294">
        <v>3933</v>
      </c>
      <c r="AI10" s="294" t="s">
        <v>3983</v>
      </c>
      <c r="AJ10" s="294">
        <v>70.239999999999995</v>
      </c>
      <c r="AK10" s="294">
        <v>211</v>
      </c>
      <c r="AL10" s="294">
        <v>0.71319999999999995</v>
      </c>
      <c r="AM10" s="294">
        <v>6622</v>
      </c>
      <c r="AO10" s="294" t="s">
        <v>3983</v>
      </c>
      <c r="AP10" s="294">
        <v>71.040000000000006</v>
      </c>
      <c r="AQ10" s="294">
        <v>211</v>
      </c>
      <c r="AR10" s="294">
        <v>0</v>
      </c>
      <c r="AS10" s="294">
        <v>0</v>
      </c>
      <c r="AU10" s="294" t="s">
        <v>3983</v>
      </c>
      <c r="AV10" s="294">
        <v>57.28</v>
      </c>
      <c r="AW10" s="294">
        <v>211</v>
      </c>
      <c r="AX10" s="294">
        <v>0</v>
      </c>
      <c r="AY10" s="294">
        <v>0</v>
      </c>
      <c r="BA10" s="294" t="s">
        <v>3983</v>
      </c>
      <c r="BB10" s="294">
        <v>36.159999999999997</v>
      </c>
      <c r="BC10" s="294">
        <v>211</v>
      </c>
      <c r="BD10" s="294">
        <v>0</v>
      </c>
      <c r="BE10" s="294">
        <v>0</v>
      </c>
      <c r="BG10" s="294" t="s">
        <v>3983</v>
      </c>
      <c r="BH10" s="294">
        <v>33.28</v>
      </c>
      <c r="BI10" s="294">
        <v>211</v>
      </c>
      <c r="BJ10" s="294">
        <v>0</v>
      </c>
      <c r="BK10" s="294">
        <v>0</v>
      </c>
      <c r="BM10" s="294" t="s">
        <v>3983</v>
      </c>
      <c r="BN10" s="294">
        <v>43.68</v>
      </c>
      <c r="BO10" s="294">
        <v>211</v>
      </c>
      <c r="BP10" s="294">
        <v>0</v>
      </c>
      <c r="BQ10" s="294">
        <v>0</v>
      </c>
      <c r="BS10" s="294" t="s">
        <v>3983</v>
      </c>
      <c r="BT10" s="294">
        <v>68.16</v>
      </c>
      <c r="BU10" s="294">
        <v>211</v>
      </c>
      <c r="BV10" s="294">
        <v>0</v>
      </c>
      <c r="BW10" s="294">
        <v>0</v>
      </c>
      <c r="BY10" s="294" t="s">
        <v>3983</v>
      </c>
    </row>
    <row r="11" spans="1:77">
      <c r="A11" s="301">
        <v>7</v>
      </c>
      <c r="B11" s="302" t="s">
        <v>3989</v>
      </c>
      <c r="C11" s="301" t="s">
        <v>3993</v>
      </c>
      <c r="D11" s="302" t="s">
        <v>3991</v>
      </c>
      <c r="E11" s="303">
        <v>125</v>
      </c>
      <c r="F11" s="294">
        <v>90.24</v>
      </c>
      <c r="G11" s="294">
        <v>125</v>
      </c>
      <c r="H11" s="294">
        <v>0.95489999999999997</v>
      </c>
      <c r="I11" s="294">
        <v>9314</v>
      </c>
      <c r="K11" s="294" t="s">
        <v>3983</v>
      </c>
      <c r="L11" s="294">
        <v>55.84</v>
      </c>
      <c r="M11" s="294">
        <v>125</v>
      </c>
      <c r="N11" s="294">
        <v>0.98580000000000001</v>
      </c>
      <c r="O11" s="294">
        <v>7627</v>
      </c>
      <c r="Q11" s="294" t="s">
        <v>3983</v>
      </c>
      <c r="R11" s="294">
        <v>50.4</v>
      </c>
      <c r="S11" s="294">
        <v>125</v>
      </c>
      <c r="T11" s="294">
        <v>0.98460000000000003</v>
      </c>
      <c r="U11" s="294">
        <v>7786</v>
      </c>
      <c r="W11" s="294" t="s">
        <v>3983</v>
      </c>
      <c r="X11" s="294">
        <v>40.96</v>
      </c>
      <c r="Y11" s="294">
        <v>125</v>
      </c>
      <c r="Z11" s="294">
        <v>1.8044</v>
      </c>
      <c r="AA11" s="294">
        <v>7997</v>
      </c>
      <c r="AC11" s="294" t="s">
        <v>3983</v>
      </c>
      <c r="AD11" s="294">
        <v>41.92</v>
      </c>
      <c r="AE11" s="294">
        <v>125</v>
      </c>
      <c r="AF11" s="294">
        <v>1.1889000000000001</v>
      </c>
      <c r="AG11" s="294">
        <v>6333</v>
      </c>
      <c r="AI11" s="294" t="s">
        <v>3983</v>
      </c>
      <c r="AJ11" s="294">
        <v>42.88</v>
      </c>
      <c r="AK11" s="294">
        <v>125</v>
      </c>
      <c r="AL11" s="294">
        <v>1.9207000000000001</v>
      </c>
      <c r="AM11" s="294">
        <v>10022</v>
      </c>
      <c r="AO11" s="294" t="s">
        <v>3983</v>
      </c>
      <c r="AP11" s="294">
        <v>32.96</v>
      </c>
      <c r="AQ11" s="294">
        <v>125</v>
      </c>
      <c r="AR11" s="294">
        <v>2.0214000000000003</v>
      </c>
      <c r="AS11" s="294">
        <v>8599</v>
      </c>
      <c r="AU11" s="294" t="s">
        <v>3983</v>
      </c>
      <c r="AV11" s="294">
        <v>41.6</v>
      </c>
      <c r="AW11" s="294">
        <v>125</v>
      </c>
      <c r="AX11" s="294">
        <v>3.2868000000000004</v>
      </c>
      <c r="AY11" s="294">
        <v>14189</v>
      </c>
      <c r="BA11" s="294" t="s">
        <v>3983</v>
      </c>
      <c r="BB11" s="294">
        <v>26.88</v>
      </c>
      <c r="BC11" s="294">
        <v>125</v>
      </c>
      <c r="BD11" s="294">
        <v>2.3570000000000002</v>
      </c>
      <c r="BE11" s="294">
        <v>7884</v>
      </c>
      <c r="BG11" s="294" t="s">
        <v>3983</v>
      </c>
      <c r="BH11" s="294">
        <v>26.88</v>
      </c>
      <c r="BI11" s="294">
        <v>125</v>
      </c>
      <c r="BJ11" s="294">
        <v>2.4701000000000004</v>
      </c>
      <c r="BK11" s="294">
        <v>6936</v>
      </c>
      <c r="BM11" s="294" t="s">
        <v>3983</v>
      </c>
      <c r="BN11" s="294">
        <v>39.04</v>
      </c>
      <c r="BO11" s="294">
        <v>125</v>
      </c>
      <c r="BP11" s="294">
        <v>2.3327</v>
      </c>
      <c r="BQ11" s="294">
        <v>7427</v>
      </c>
      <c r="BS11" s="294" t="s">
        <v>3983</v>
      </c>
      <c r="BT11" s="294">
        <v>37.44</v>
      </c>
      <c r="BU11" s="294">
        <v>125</v>
      </c>
      <c r="BV11" s="294">
        <v>1.8110999999999999</v>
      </c>
      <c r="BW11" s="294">
        <v>9972</v>
      </c>
      <c r="BY11" s="294" t="s">
        <v>3983</v>
      </c>
    </row>
    <row r="12" spans="1:77">
      <c r="A12" s="301">
        <v>8</v>
      </c>
      <c r="B12" s="302" t="s">
        <v>3989</v>
      </c>
      <c r="C12" s="301" t="s">
        <v>3994</v>
      </c>
      <c r="D12" s="302" t="s">
        <v>3991</v>
      </c>
      <c r="E12" s="303">
        <v>155</v>
      </c>
      <c r="F12" s="294">
        <v>198.08</v>
      </c>
      <c r="G12" s="294">
        <v>198.08</v>
      </c>
      <c r="H12" s="294">
        <v>0.97050000000000003</v>
      </c>
      <c r="I12" s="294">
        <v>39739</v>
      </c>
      <c r="K12" s="294" t="s">
        <v>3983</v>
      </c>
      <c r="L12" s="294">
        <v>185.92</v>
      </c>
      <c r="M12" s="294">
        <v>185.92</v>
      </c>
      <c r="N12" s="294">
        <v>0.97309999999999997</v>
      </c>
      <c r="O12" s="294">
        <v>37411</v>
      </c>
      <c r="Q12" s="294" t="s">
        <v>3983</v>
      </c>
      <c r="R12" s="294">
        <v>176</v>
      </c>
      <c r="S12" s="294">
        <v>176</v>
      </c>
      <c r="T12" s="294">
        <v>0.96529999999999994</v>
      </c>
      <c r="U12" s="294">
        <v>74185</v>
      </c>
      <c r="W12" s="294" t="s">
        <v>3983</v>
      </c>
      <c r="X12" s="294">
        <v>0</v>
      </c>
      <c r="Y12" s="294">
        <v>0</v>
      </c>
      <c r="Z12" s="294" t="e">
        <v>#DIV/0!</v>
      </c>
      <c r="AA12" s="294">
        <v>0</v>
      </c>
      <c r="AC12" s="294" t="s">
        <v>3983</v>
      </c>
      <c r="AD12" s="294">
        <v>166.72</v>
      </c>
      <c r="AE12" s="294">
        <v>166.72</v>
      </c>
      <c r="AF12" s="294">
        <v>0.94169999999999998</v>
      </c>
      <c r="AG12" s="294">
        <v>31181</v>
      </c>
      <c r="AI12" s="294" t="s">
        <v>3983</v>
      </c>
      <c r="AJ12" s="294">
        <v>171.84</v>
      </c>
      <c r="AK12" s="294">
        <v>171.84</v>
      </c>
      <c r="AL12" s="294">
        <v>0.98809999999999998</v>
      </c>
      <c r="AM12" s="294">
        <v>32309</v>
      </c>
      <c r="AO12" s="294" t="s">
        <v>3983</v>
      </c>
      <c r="AP12" s="294">
        <v>120</v>
      </c>
      <c r="AQ12" s="294">
        <v>155</v>
      </c>
      <c r="AR12" s="294">
        <v>0.95930000000000004</v>
      </c>
      <c r="AS12" s="294">
        <v>24640</v>
      </c>
      <c r="AU12" s="294" t="s">
        <v>3983</v>
      </c>
      <c r="AV12" s="294">
        <v>105.92</v>
      </c>
      <c r="AW12" s="294">
        <v>155</v>
      </c>
      <c r="AX12" s="294">
        <v>0.9486</v>
      </c>
      <c r="AY12" s="294">
        <v>21351</v>
      </c>
      <c r="BA12" s="294" t="s">
        <v>3983</v>
      </c>
      <c r="BB12" s="294">
        <v>73.28</v>
      </c>
      <c r="BC12" s="294">
        <v>155</v>
      </c>
      <c r="BD12" s="294">
        <v>0.94840000000000002</v>
      </c>
      <c r="BE12" s="294">
        <v>17541</v>
      </c>
      <c r="BG12" s="294" t="s">
        <v>3983</v>
      </c>
      <c r="BH12" s="294">
        <v>81.599999999999994</v>
      </c>
      <c r="BI12" s="294">
        <v>155</v>
      </c>
      <c r="BJ12" s="294">
        <v>0.95150000000000001</v>
      </c>
      <c r="BK12" s="294">
        <v>15693</v>
      </c>
      <c r="BM12" s="294" t="s">
        <v>3983</v>
      </c>
      <c r="BN12" s="294">
        <v>106.56</v>
      </c>
      <c r="BO12" s="294">
        <v>155</v>
      </c>
      <c r="BP12" s="294">
        <v>0.96340000000000003</v>
      </c>
      <c r="BQ12" s="294">
        <v>17339</v>
      </c>
      <c r="BS12" s="294" t="s">
        <v>3983</v>
      </c>
      <c r="BT12" s="294">
        <v>117.44</v>
      </c>
      <c r="BU12" s="294">
        <v>155</v>
      </c>
      <c r="BV12" s="294">
        <v>0.97240000000000004</v>
      </c>
      <c r="BW12" s="294">
        <v>25317</v>
      </c>
      <c r="BY12" s="294" t="s">
        <v>3983</v>
      </c>
    </row>
    <row r="13" spans="1:77">
      <c r="A13" s="301">
        <v>9</v>
      </c>
      <c r="B13" s="302" t="s">
        <v>3989</v>
      </c>
      <c r="C13" s="301" t="s">
        <v>3995</v>
      </c>
      <c r="D13" s="302" t="s">
        <v>3991</v>
      </c>
      <c r="E13" s="303">
        <v>133</v>
      </c>
      <c r="F13" s="294">
        <v>59.04</v>
      </c>
      <c r="G13" s="294">
        <v>133</v>
      </c>
      <c r="H13" s="294">
        <v>0.99739999999999995</v>
      </c>
      <c r="I13" s="294">
        <v>7528</v>
      </c>
      <c r="K13" s="294" t="s">
        <v>3983</v>
      </c>
      <c r="L13" s="294">
        <v>55.6</v>
      </c>
      <c r="M13" s="294">
        <v>133</v>
      </c>
      <c r="N13" s="294">
        <v>0.99739999999999995</v>
      </c>
      <c r="O13" s="294">
        <v>7528</v>
      </c>
      <c r="Q13" s="294" t="s">
        <v>3983</v>
      </c>
      <c r="R13" s="294">
        <v>53.2</v>
      </c>
      <c r="S13" s="294">
        <v>133</v>
      </c>
      <c r="T13" s="294">
        <v>0.997</v>
      </c>
      <c r="U13" s="294">
        <v>7828</v>
      </c>
      <c r="W13" s="294" t="s">
        <v>3983</v>
      </c>
      <c r="X13" s="294">
        <v>45.36</v>
      </c>
      <c r="Y13" s="294">
        <v>133</v>
      </c>
      <c r="Z13" s="294">
        <v>0.99690000000000001</v>
      </c>
      <c r="AA13" s="294">
        <v>6408</v>
      </c>
      <c r="AC13" s="294" t="s">
        <v>3983</v>
      </c>
      <c r="AD13" s="294">
        <v>45.2</v>
      </c>
      <c r="AE13" s="294">
        <v>133</v>
      </c>
      <c r="AF13" s="294">
        <v>0.99739999999999995</v>
      </c>
      <c r="AG13" s="294">
        <v>5996</v>
      </c>
      <c r="AI13" s="294" t="s">
        <v>3983</v>
      </c>
      <c r="AJ13" s="294">
        <v>46.32</v>
      </c>
      <c r="AK13" s="294">
        <v>133</v>
      </c>
      <c r="AL13" s="294">
        <v>0.99780000000000002</v>
      </c>
      <c r="AM13" s="294">
        <v>7080</v>
      </c>
      <c r="AO13" s="294" t="s">
        <v>3983</v>
      </c>
      <c r="AP13" s="294">
        <v>51.6</v>
      </c>
      <c r="AQ13" s="294">
        <v>133</v>
      </c>
      <c r="AR13" s="294">
        <v>0.99729999999999996</v>
      </c>
      <c r="AS13" s="294">
        <v>5744</v>
      </c>
      <c r="AU13" s="294" t="s">
        <v>3983</v>
      </c>
      <c r="AV13" s="294">
        <v>36</v>
      </c>
      <c r="AW13" s="294">
        <v>133</v>
      </c>
      <c r="AX13" s="294">
        <v>0.997</v>
      </c>
      <c r="AY13" s="294">
        <v>3984</v>
      </c>
      <c r="BA13" s="294" t="s">
        <v>3983</v>
      </c>
      <c r="BB13" s="294">
        <v>15.44</v>
      </c>
      <c r="BC13" s="294">
        <v>133</v>
      </c>
      <c r="BD13" s="294">
        <v>0.99360000000000004</v>
      </c>
      <c r="BE13" s="294">
        <v>3060</v>
      </c>
      <c r="BG13" s="294" t="s">
        <v>3983</v>
      </c>
      <c r="BH13" s="294">
        <v>13.92</v>
      </c>
      <c r="BI13" s="294">
        <v>133</v>
      </c>
      <c r="BJ13" s="294">
        <v>0.99429999999999996</v>
      </c>
      <c r="BK13" s="294">
        <v>2780</v>
      </c>
      <c r="BM13" s="294" t="s">
        <v>3983</v>
      </c>
      <c r="BN13" s="294">
        <v>33.36</v>
      </c>
      <c r="BO13" s="294">
        <v>133</v>
      </c>
      <c r="BP13" s="294">
        <v>0.996</v>
      </c>
      <c r="BQ13" s="294">
        <v>3900</v>
      </c>
      <c r="BS13" s="294" t="s">
        <v>3983</v>
      </c>
      <c r="BT13" s="294">
        <v>41.28</v>
      </c>
      <c r="BU13" s="294">
        <v>133</v>
      </c>
      <c r="BV13" s="294">
        <v>0.99639999999999995</v>
      </c>
      <c r="BW13" s="294">
        <v>5516</v>
      </c>
      <c r="BY13" s="294" t="s">
        <v>3983</v>
      </c>
    </row>
    <row r="14" spans="1:77">
      <c r="A14" s="301">
        <v>10</v>
      </c>
      <c r="B14" s="302" t="s">
        <v>3989</v>
      </c>
      <c r="C14" s="301" t="s">
        <v>3996</v>
      </c>
      <c r="D14" s="302" t="s">
        <v>3991</v>
      </c>
      <c r="E14" s="303">
        <v>116.67</v>
      </c>
      <c r="F14" s="294">
        <v>86.4</v>
      </c>
      <c r="G14" s="294">
        <v>116.67</v>
      </c>
      <c r="H14" s="294">
        <v>0.99909999999999999</v>
      </c>
      <c r="I14" s="294">
        <v>8705</v>
      </c>
      <c r="K14" s="294" t="s">
        <v>3983</v>
      </c>
      <c r="L14" s="294">
        <v>92.92</v>
      </c>
      <c r="M14" s="294">
        <v>116.67</v>
      </c>
      <c r="N14" s="294">
        <v>0.99890000000000001</v>
      </c>
      <c r="O14" s="294">
        <v>7546</v>
      </c>
      <c r="Q14" s="294" t="s">
        <v>3983</v>
      </c>
      <c r="R14" s="294">
        <v>89.25</v>
      </c>
      <c r="S14" s="294">
        <v>116.67</v>
      </c>
      <c r="T14" s="294">
        <v>0.99909999999999999</v>
      </c>
      <c r="U14" s="294">
        <v>10340</v>
      </c>
      <c r="W14" s="294" t="s">
        <v>3983</v>
      </c>
      <c r="X14" s="294">
        <v>91.5</v>
      </c>
      <c r="Y14" s="294">
        <v>116.67</v>
      </c>
      <c r="Z14" s="294">
        <v>0.99919999999999998</v>
      </c>
      <c r="AA14" s="294">
        <v>8280</v>
      </c>
      <c r="AC14" s="294" t="s">
        <v>3983</v>
      </c>
      <c r="AD14" s="294">
        <v>91</v>
      </c>
      <c r="AE14" s="294">
        <v>116.67</v>
      </c>
      <c r="AF14" s="294">
        <v>0.99880000000000002</v>
      </c>
      <c r="AG14" s="294">
        <v>6918</v>
      </c>
      <c r="AI14" s="294" t="s">
        <v>3983</v>
      </c>
      <c r="AJ14" s="294">
        <v>90.1</v>
      </c>
      <c r="AK14" s="294">
        <v>116.67</v>
      </c>
      <c r="AL14" s="294">
        <v>0.99880000000000002</v>
      </c>
      <c r="AM14" s="294">
        <v>8902</v>
      </c>
      <c r="AO14" s="294" t="s">
        <v>3983</v>
      </c>
      <c r="AP14" s="294">
        <v>0</v>
      </c>
      <c r="AQ14" s="294">
        <v>116.67</v>
      </c>
      <c r="AR14" s="294">
        <v>0.999</v>
      </c>
      <c r="AS14" s="294">
        <v>4893</v>
      </c>
      <c r="AU14" s="294" t="s">
        <v>3983</v>
      </c>
      <c r="AV14" s="294">
        <v>77.7</v>
      </c>
      <c r="AW14" s="294">
        <v>116.67</v>
      </c>
      <c r="AX14" s="294">
        <v>0.99970000000000003</v>
      </c>
      <c r="AY14" s="294">
        <v>2992</v>
      </c>
      <c r="BA14" s="294" t="s">
        <v>3983</v>
      </c>
      <c r="BB14" s="294">
        <v>75.599999999999994</v>
      </c>
      <c r="BC14" s="294">
        <v>116.67</v>
      </c>
      <c r="BD14" s="294">
        <v>1</v>
      </c>
      <c r="BE14" s="294">
        <v>2752</v>
      </c>
      <c r="BG14" s="294" t="s">
        <v>3983</v>
      </c>
      <c r="BH14" s="294">
        <v>68.7</v>
      </c>
      <c r="BI14" s="294">
        <v>116.67</v>
      </c>
      <c r="BJ14" s="294">
        <v>0.99960000000000004</v>
      </c>
      <c r="BK14" s="294">
        <v>2377</v>
      </c>
      <c r="BM14" s="294" t="s">
        <v>3983</v>
      </c>
      <c r="BN14" s="294">
        <v>72.3</v>
      </c>
      <c r="BO14" s="294">
        <v>116.67</v>
      </c>
      <c r="BP14" s="294">
        <v>0.99960000000000004</v>
      </c>
      <c r="BQ14" s="294">
        <v>2205</v>
      </c>
      <c r="BS14" s="294" t="s">
        <v>3983</v>
      </c>
      <c r="BT14" s="294">
        <v>77.7</v>
      </c>
      <c r="BU14" s="294">
        <v>116.67</v>
      </c>
      <c r="BV14" s="294">
        <v>0.99750000000000005</v>
      </c>
      <c r="BW14" s="294">
        <v>4025</v>
      </c>
      <c r="BY14" s="294" t="s">
        <v>3983</v>
      </c>
    </row>
    <row r="15" spans="1:77">
      <c r="A15" s="301">
        <v>11</v>
      </c>
      <c r="B15" s="302" t="s">
        <v>3997</v>
      </c>
      <c r="C15" s="301" t="s">
        <v>3998</v>
      </c>
      <c r="D15" s="302" t="s">
        <v>3991</v>
      </c>
      <c r="E15" s="303">
        <v>133.6</v>
      </c>
      <c r="F15" s="294">
        <v>28</v>
      </c>
      <c r="G15" s="294">
        <v>133.6</v>
      </c>
      <c r="H15" s="294">
        <v>0.99029999999999996</v>
      </c>
      <c r="I15" s="294">
        <v>8160</v>
      </c>
      <c r="K15" s="294" t="s">
        <v>3983</v>
      </c>
      <c r="L15" s="294">
        <v>32.4</v>
      </c>
      <c r="M15" s="294">
        <v>133.6</v>
      </c>
      <c r="N15" s="294">
        <v>0.97160000000000002</v>
      </c>
      <c r="O15" s="294">
        <v>6840</v>
      </c>
      <c r="Q15" s="294" t="s">
        <v>3983</v>
      </c>
      <c r="R15" s="294">
        <v>32</v>
      </c>
      <c r="S15" s="294">
        <v>133.6</v>
      </c>
      <c r="T15" s="294">
        <v>0.96989999999999998</v>
      </c>
      <c r="U15" s="294">
        <v>7720</v>
      </c>
      <c r="W15" s="294" t="s">
        <v>3983</v>
      </c>
      <c r="X15" s="294">
        <v>11.2</v>
      </c>
      <c r="Y15" s="294">
        <v>133.6</v>
      </c>
      <c r="Z15" s="294">
        <v>0.96809999999999996</v>
      </c>
      <c r="AA15" s="294">
        <v>3640</v>
      </c>
      <c r="AC15" s="294" t="s">
        <v>3983</v>
      </c>
      <c r="AD15" s="294">
        <v>32</v>
      </c>
      <c r="AE15" s="294">
        <v>133.6</v>
      </c>
      <c r="AF15" s="294">
        <v>0.97650000000000003</v>
      </c>
      <c r="AG15" s="294">
        <v>8280</v>
      </c>
      <c r="AI15" s="294" t="s">
        <v>3983</v>
      </c>
      <c r="AJ15" s="294">
        <v>20</v>
      </c>
      <c r="AK15" s="294">
        <v>133.6</v>
      </c>
      <c r="AL15" s="294">
        <v>0.96540000000000004</v>
      </c>
      <c r="AM15" s="294">
        <v>6680</v>
      </c>
      <c r="AO15" s="294" t="s">
        <v>3983</v>
      </c>
      <c r="AP15" s="294">
        <v>24</v>
      </c>
      <c r="AQ15" s="294">
        <v>133.6</v>
      </c>
      <c r="AR15" s="294">
        <v>0.96640000000000004</v>
      </c>
      <c r="AS15" s="294">
        <v>4600</v>
      </c>
      <c r="AU15" s="294" t="s">
        <v>3983</v>
      </c>
      <c r="AV15" s="294">
        <v>20</v>
      </c>
      <c r="AW15" s="294">
        <v>133.6</v>
      </c>
      <c r="AX15" s="294">
        <v>0.95240000000000002</v>
      </c>
      <c r="AY15" s="294">
        <v>4800</v>
      </c>
      <c r="BA15" s="294" t="s">
        <v>3983</v>
      </c>
      <c r="BB15" s="294">
        <v>36</v>
      </c>
      <c r="BC15" s="294">
        <v>133.6</v>
      </c>
      <c r="BD15" s="294">
        <v>0.90910000000000002</v>
      </c>
      <c r="BE15" s="294">
        <v>6000</v>
      </c>
      <c r="BG15" s="294" t="s">
        <v>3983</v>
      </c>
      <c r="BH15" s="294">
        <v>12</v>
      </c>
      <c r="BI15" s="294">
        <v>133.6</v>
      </c>
      <c r="BJ15" s="294">
        <v>0.97589999999999999</v>
      </c>
      <c r="BK15" s="294">
        <v>4840</v>
      </c>
      <c r="BM15" s="294" t="s">
        <v>3983</v>
      </c>
      <c r="BN15" s="294">
        <v>24</v>
      </c>
      <c r="BO15" s="294">
        <v>133.6</v>
      </c>
      <c r="BP15" s="294">
        <v>0.95089999999999997</v>
      </c>
      <c r="BQ15" s="294">
        <v>4640</v>
      </c>
      <c r="BS15" s="294" t="s">
        <v>3983</v>
      </c>
      <c r="BT15" s="294">
        <v>32</v>
      </c>
      <c r="BU15" s="294">
        <v>133.6</v>
      </c>
      <c r="BV15" s="294">
        <v>0.97870000000000001</v>
      </c>
      <c r="BW15" s="294">
        <v>3680</v>
      </c>
      <c r="BY15" s="294" t="s">
        <v>3983</v>
      </c>
    </row>
    <row r="16" spans="1:77">
      <c r="A16" s="301">
        <v>12</v>
      </c>
      <c r="B16" s="302" t="s">
        <v>3980</v>
      </c>
      <c r="C16" s="301" t="s">
        <v>3999</v>
      </c>
      <c r="D16" s="302" t="s">
        <v>3991</v>
      </c>
      <c r="E16" s="303">
        <v>144</v>
      </c>
      <c r="F16" s="294">
        <v>56.61</v>
      </c>
      <c r="G16" s="294">
        <v>144</v>
      </c>
      <c r="H16" s="294">
        <v>0.99449999999999994</v>
      </c>
      <c r="I16" s="294">
        <v>9442</v>
      </c>
      <c r="K16" s="294" t="s">
        <v>3983</v>
      </c>
      <c r="L16" s="294">
        <v>62.48</v>
      </c>
      <c r="M16" s="294">
        <v>144</v>
      </c>
      <c r="N16" s="294">
        <v>0.99680000000000002</v>
      </c>
      <c r="O16" s="294">
        <v>9094</v>
      </c>
      <c r="Q16" s="294" t="s">
        <v>3983</v>
      </c>
      <c r="R16" s="294">
        <v>60.7</v>
      </c>
      <c r="S16" s="294">
        <v>144</v>
      </c>
      <c r="T16" s="294">
        <v>0.99660000000000004</v>
      </c>
      <c r="U16" s="294">
        <v>4885</v>
      </c>
      <c r="W16" s="294" t="s">
        <v>3983</v>
      </c>
      <c r="X16" s="294">
        <v>48</v>
      </c>
      <c r="Y16" s="294">
        <v>144</v>
      </c>
      <c r="Z16" s="294">
        <v>1</v>
      </c>
      <c r="AA16" s="294">
        <v>10824</v>
      </c>
      <c r="AC16" s="294" t="s">
        <v>3983</v>
      </c>
      <c r="AD16" s="294">
        <v>48</v>
      </c>
      <c r="AE16" s="294">
        <v>144</v>
      </c>
      <c r="AF16" s="294">
        <v>0.99170000000000003</v>
      </c>
      <c r="AG16" s="294">
        <v>7440</v>
      </c>
      <c r="AI16" s="294" t="s">
        <v>3983</v>
      </c>
      <c r="AJ16" s="294">
        <v>56</v>
      </c>
      <c r="AK16" s="294">
        <v>144</v>
      </c>
      <c r="AL16" s="294">
        <v>0.99160000000000004</v>
      </c>
      <c r="AM16" s="294">
        <v>9440</v>
      </c>
      <c r="AO16" s="294" t="s">
        <v>3983</v>
      </c>
      <c r="AP16" s="294">
        <v>48</v>
      </c>
      <c r="AQ16" s="294">
        <v>144</v>
      </c>
      <c r="AR16" s="294">
        <v>1</v>
      </c>
      <c r="AS16" s="294">
        <v>6320</v>
      </c>
      <c r="AU16" s="294" t="s">
        <v>3983</v>
      </c>
      <c r="AV16" s="294">
        <v>32</v>
      </c>
      <c r="AW16" s="294">
        <v>144</v>
      </c>
      <c r="AX16" s="294">
        <v>1</v>
      </c>
      <c r="AY16" s="294">
        <v>3520</v>
      </c>
      <c r="BA16" s="294" t="s">
        <v>3983</v>
      </c>
      <c r="BB16" s="294">
        <v>16</v>
      </c>
      <c r="BC16" s="294">
        <v>144</v>
      </c>
      <c r="BD16" s="294">
        <v>0.97319999999999995</v>
      </c>
      <c r="BE16" s="294">
        <v>2388</v>
      </c>
      <c r="BG16" s="294" t="s">
        <v>3983</v>
      </c>
      <c r="BH16" s="294">
        <v>16</v>
      </c>
      <c r="BI16" s="294">
        <v>144</v>
      </c>
      <c r="BJ16" s="294">
        <v>0.98729999999999996</v>
      </c>
      <c r="BK16" s="294">
        <v>1623</v>
      </c>
      <c r="BM16" s="294" t="s">
        <v>3983</v>
      </c>
      <c r="BN16" s="294">
        <v>40</v>
      </c>
      <c r="BO16" s="294">
        <v>144</v>
      </c>
      <c r="BP16" s="294">
        <v>0.98280000000000001</v>
      </c>
      <c r="BQ16" s="294">
        <v>4149</v>
      </c>
      <c r="BS16" s="294" t="s">
        <v>3983</v>
      </c>
      <c r="BT16" s="294">
        <v>40</v>
      </c>
      <c r="BU16" s="294">
        <v>144</v>
      </c>
      <c r="BV16" s="294">
        <v>0.99980000000000002</v>
      </c>
      <c r="BW16" s="294">
        <v>4960</v>
      </c>
      <c r="BY16" s="294" t="s">
        <v>3983</v>
      </c>
    </row>
    <row r="17" spans="1:77">
      <c r="A17" s="301">
        <v>13</v>
      </c>
      <c r="B17" s="302" t="s">
        <v>4000</v>
      </c>
      <c r="C17" s="301" t="s">
        <v>4001</v>
      </c>
      <c r="D17" s="302" t="s">
        <v>3991</v>
      </c>
      <c r="E17" s="303">
        <v>184</v>
      </c>
      <c r="F17" s="294">
        <v>0</v>
      </c>
      <c r="G17" s="294">
        <v>184</v>
      </c>
      <c r="H17" s="294" t="e">
        <v>#DIV/0!</v>
      </c>
      <c r="I17" s="294">
        <v>0</v>
      </c>
      <c r="K17" s="294" t="s">
        <v>3983</v>
      </c>
      <c r="L17" s="294">
        <v>18.16</v>
      </c>
      <c r="M17" s="294">
        <v>184</v>
      </c>
      <c r="N17" s="294">
        <v>0.98599999999999999</v>
      </c>
      <c r="O17" s="294">
        <v>2534</v>
      </c>
      <c r="Q17" s="294" t="s">
        <v>3983</v>
      </c>
      <c r="R17" s="294">
        <v>24.5</v>
      </c>
      <c r="S17" s="294">
        <v>184</v>
      </c>
      <c r="T17" s="294">
        <v>0.99160000000000004</v>
      </c>
      <c r="U17" s="294">
        <v>2340</v>
      </c>
      <c r="W17" s="294" t="s">
        <v>3983</v>
      </c>
      <c r="X17" s="294">
        <v>21.18</v>
      </c>
      <c r="Y17" s="294">
        <v>184</v>
      </c>
      <c r="Z17" s="294">
        <v>0.98219999999999996</v>
      </c>
      <c r="AA17" s="294">
        <v>1650</v>
      </c>
      <c r="AC17" s="294" t="s">
        <v>3983</v>
      </c>
      <c r="AD17" s="294">
        <v>20.22</v>
      </c>
      <c r="AE17" s="294">
        <v>184</v>
      </c>
      <c r="AF17" s="294">
        <v>0.98670000000000002</v>
      </c>
      <c r="AG17" s="294">
        <v>1626</v>
      </c>
      <c r="AI17" s="294" t="s">
        <v>3983</v>
      </c>
      <c r="AJ17" s="294">
        <v>19.28</v>
      </c>
      <c r="AK17" s="294">
        <v>184</v>
      </c>
      <c r="AL17" s="294">
        <v>0.99280000000000002</v>
      </c>
      <c r="AM17" s="294">
        <v>1640</v>
      </c>
      <c r="AO17" s="294" t="s">
        <v>3983</v>
      </c>
      <c r="AP17" s="294">
        <v>23.56</v>
      </c>
      <c r="AQ17" s="294">
        <v>184</v>
      </c>
      <c r="AR17" s="294">
        <v>0.97750000000000004</v>
      </c>
      <c r="AS17" s="294">
        <v>2076</v>
      </c>
      <c r="AU17" s="294" t="s">
        <v>3983</v>
      </c>
      <c r="AV17" s="294">
        <v>22.48</v>
      </c>
      <c r="AW17" s="294">
        <v>184</v>
      </c>
      <c r="AX17" s="294">
        <v>0.96970000000000001</v>
      </c>
      <c r="AY17" s="294">
        <v>1344</v>
      </c>
      <c r="BA17" s="294" t="s">
        <v>3983</v>
      </c>
      <c r="BB17" s="294">
        <v>20.2</v>
      </c>
      <c r="BC17" s="294">
        <v>184</v>
      </c>
      <c r="BD17" s="294">
        <v>0.97689999999999999</v>
      </c>
      <c r="BE17" s="294">
        <v>1520</v>
      </c>
      <c r="BG17" s="294" t="s">
        <v>3983</v>
      </c>
      <c r="BH17" s="294">
        <v>13.84</v>
      </c>
      <c r="BI17" s="294">
        <v>184</v>
      </c>
      <c r="BJ17" s="294">
        <v>0.98460000000000003</v>
      </c>
      <c r="BK17" s="294">
        <v>1406</v>
      </c>
      <c r="BM17" s="294" t="s">
        <v>3983</v>
      </c>
      <c r="BN17" s="294">
        <v>14.96</v>
      </c>
      <c r="BO17" s="294">
        <v>184</v>
      </c>
      <c r="BP17" s="294">
        <v>0.98709999999999998</v>
      </c>
      <c r="BQ17" s="294">
        <v>1524</v>
      </c>
      <c r="BS17" s="294" t="s">
        <v>3983</v>
      </c>
      <c r="BT17" s="294">
        <v>17.52</v>
      </c>
      <c r="BU17" s="294">
        <v>184</v>
      </c>
      <c r="BV17" s="294">
        <v>0.98329999999999995</v>
      </c>
      <c r="BW17" s="294">
        <v>2006</v>
      </c>
      <c r="BY17" s="294" t="s">
        <v>3983</v>
      </c>
    </row>
    <row r="18" spans="1:77">
      <c r="A18" s="301">
        <v>14</v>
      </c>
      <c r="B18" s="302" t="s">
        <v>4000</v>
      </c>
      <c r="C18" s="301" t="s">
        <v>4002</v>
      </c>
      <c r="D18" s="302" t="s">
        <v>3991</v>
      </c>
      <c r="E18" s="303">
        <v>400</v>
      </c>
      <c r="F18" s="294">
        <v>169.6</v>
      </c>
      <c r="G18" s="294">
        <v>400</v>
      </c>
      <c r="H18" s="294">
        <v>0.92200000000000004</v>
      </c>
      <c r="I18" s="294">
        <v>23547</v>
      </c>
      <c r="K18" s="294" t="s">
        <v>3983</v>
      </c>
      <c r="L18" s="294">
        <v>154.4</v>
      </c>
      <c r="M18" s="294">
        <v>400</v>
      </c>
      <c r="N18" s="294">
        <v>0.9214</v>
      </c>
      <c r="O18" s="294">
        <v>22967</v>
      </c>
      <c r="Q18" s="294" t="s">
        <v>3983</v>
      </c>
      <c r="R18" s="294">
        <v>140.4</v>
      </c>
      <c r="S18" s="294">
        <v>400</v>
      </c>
      <c r="T18" s="294">
        <v>0.92769999999999997</v>
      </c>
      <c r="U18" s="294">
        <v>21804</v>
      </c>
      <c r="W18" s="294" t="s">
        <v>3983</v>
      </c>
      <c r="X18" s="294">
        <v>126.8</v>
      </c>
      <c r="Y18" s="294">
        <v>400</v>
      </c>
      <c r="Z18" s="294">
        <v>0.92259999999999998</v>
      </c>
      <c r="AA18" s="294">
        <v>19327</v>
      </c>
      <c r="AC18" s="294" t="s">
        <v>3983</v>
      </c>
      <c r="AD18" s="294">
        <v>152.4</v>
      </c>
      <c r="AE18" s="294">
        <v>400</v>
      </c>
      <c r="AF18" s="294">
        <v>0.93030000000000002</v>
      </c>
      <c r="AG18" s="294">
        <v>19122</v>
      </c>
      <c r="AI18" s="294" t="s">
        <v>3983</v>
      </c>
      <c r="AJ18" s="294">
        <v>164</v>
      </c>
      <c r="AK18" s="294">
        <v>400</v>
      </c>
      <c r="AL18" s="294">
        <v>0.92430000000000001</v>
      </c>
      <c r="AM18" s="294">
        <v>23697</v>
      </c>
      <c r="AO18" s="294" t="s">
        <v>3983</v>
      </c>
      <c r="AP18" s="294">
        <v>135.19999999999999</v>
      </c>
      <c r="AQ18" s="294">
        <v>400</v>
      </c>
      <c r="AR18" s="294">
        <v>0.89929999999999999</v>
      </c>
      <c r="AS18" s="294">
        <v>16023</v>
      </c>
      <c r="AU18" s="294" t="s">
        <v>3983</v>
      </c>
      <c r="AV18" s="294">
        <v>89.6</v>
      </c>
      <c r="AW18" s="294">
        <v>400</v>
      </c>
      <c r="AX18" s="294">
        <v>0.86739999999999995</v>
      </c>
      <c r="AY18" s="294">
        <v>13017</v>
      </c>
      <c r="BA18" s="294" t="s">
        <v>3983</v>
      </c>
      <c r="BB18" s="294">
        <v>61.6</v>
      </c>
      <c r="BC18" s="294">
        <v>400</v>
      </c>
      <c r="BD18" s="294">
        <v>0.83860000000000001</v>
      </c>
      <c r="BE18" s="294">
        <v>12171</v>
      </c>
      <c r="BG18" s="294" t="s">
        <v>3983</v>
      </c>
      <c r="BH18" s="294">
        <v>58.4</v>
      </c>
      <c r="BI18" s="294">
        <v>400</v>
      </c>
      <c r="BJ18" s="294">
        <v>0.8387</v>
      </c>
      <c r="BK18" s="294">
        <v>11948</v>
      </c>
      <c r="BM18" s="294" t="s">
        <v>3983</v>
      </c>
      <c r="BN18" s="294">
        <v>82.8</v>
      </c>
      <c r="BO18" s="294">
        <v>400</v>
      </c>
      <c r="BP18" s="294">
        <v>0.86409999999999998</v>
      </c>
      <c r="BQ18" s="294">
        <v>12753</v>
      </c>
      <c r="BS18" s="294" t="s">
        <v>3983</v>
      </c>
      <c r="BT18" s="294">
        <v>114.4</v>
      </c>
      <c r="BU18" s="294">
        <v>400</v>
      </c>
      <c r="BV18" s="294">
        <v>0.88680000000000003</v>
      </c>
      <c r="BW18" s="294">
        <v>16970</v>
      </c>
      <c r="BY18" s="294" t="s">
        <v>3983</v>
      </c>
    </row>
    <row r="19" spans="1:77">
      <c r="A19" s="301">
        <v>15</v>
      </c>
      <c r="B19" s="302" t="s">
        <v>4000</v>
      </c>
      <c r="C19" s="301" t="s">
        <v>4003</v>
      </c>
      <c r="D19" s="302" t="s">
        <v>3991</v>
      </c>
      <c r="E19" s="303">
        <v>121</v>
      </c>
      <c r="F19" s="294">
        <v>226.88</v>
      </c>
      <c r="G19" s="294">
        <v>226.88</v>
      </c>
      <c r="H19" s="294">
        <v>0.99070000000000003</v>
      </c>
      <c r="I19" s="294">
        <v>33620</v>
      </c>
      <c r="K19" s="294" t="s">
        <v>3983</v>
      </c>
      <c r="L19" s="294">
        <v>208.64</v>
      </c>
      <c r="M19" s="294">
        <v>208.64</v>
      </c>
      <c r="N19" s="294">
        <v>0.99609999999999999</v>
      </c>
      <c r="O19" s="294">
        <v>30520</v>
      </c>
      <c r="Q19" s="294" t="s">
        <v>3983</v>
      </c>
      <c r="R19" s="294">
        <v>204</v>
      </c>
      <c r="S19" s="294">
        <v>204</v>
      </c>
      <c r="T19" s="294">
        <v>0.99160000000000004</v>
      </c>
      <c r="U19" s="294">
        <v>31748</v>
      </c>
      <c r="W19" s="294" t="s">
        <v>3983</v>
      </c>
      <c r="X19" s="294">
        <v>169.68</v>
      </c>
      <c r="Y19" s="294">
        <v>169.68</v>
      </c>
      <c r="Z19" s="294">
        <v>0.99260000000000004</v>
      </c>
      <c r="AA19" s="294">
        <v>26600</v>
      </c>
      <c r="AC19" s="294" t="s">
        <v>3983</v>
      </c>
      <c r="AD19" s="294">
        <v>193.12</v>
      </c>
      <c r="AE19" s="294">
        <v>193.12</v>
      </c>
      <c r="AF19" s="294">
        <v>0.99580000000000002</v>
      </c>
      <c r="AG19" s="294">
        <v>24128</v>
      </c>
      <c r="AI19" s="294" t="s">
        <v>3983</v>
      </c>
      <c r="AJ19" s="294">
        <v>187.04</v>
      </c>
      <c r="AK19" s="294">
        <v>187.04</v>
      </c>
      <c r="AL19" s="294">
        <v>0.99680000000000002</v>
      </c>
      <c r="AM19" s="294">
        <v>29460</v>
      </c>
      <c r="AO19" s="294" t="s">
        <v>3983</v>
      </c>
      <c r="AP19" s="294">
        <v>149.04</v>
      </c>
      <c r="AQ19" s="294">
        <v>149.04</v>
      </c>
      <c r="AR19" s="294">
        <v>0.99139999999999995</v>
      </c>
      <c r="AS19" s="294">
        <v>21208</v>
      </c>
      <c r="AU19" s="294" t="s">
        <v>3983</v>
      </c>
      <c r="AV19" s="294">
        <v>103.2</v>
      </c>
      <c r="AW19" s="294">
        <v>121</v>
      </c>
      <c r="AX19" s="294">
        <v>0.99560000000000004</v>
      </c>
      <c r="AY19" s="294">
        <v>16024</v>
      </c>
      <c r="BA19" s="294" t="s">
        <v>3983</v>
      </c>
      <c r="BB19" s="294">
        <v>57.2</v>
      </c>
      <c r="BC19" s="294">
        <v>121</v>
      </c>
      <c r="BD19" s="294">
        <v>0.99580000000000002</v>
      </c>
      <c r="BE19" s="294">
        <v>11324</v>
      </c>
      <c r="BG19" s="294" t="s">
        <v>3983</v>
      </c>
      <c r="BH19" s="294">
        <v>65.2</v>
      </c>
      <c r="BI19" s="294">
        <v>121</v>
      </c>
      <c r="BJ19" s="294">
        <v>0.996</v>
      </c>
      <c r="BK19" s="294">
        <v>12664</v>
      </c>
      <c r="BM19" s="294" t="s">
        <v>3983</v>
      </c>
      <c r="BN19" s="294">
        <v>87.6</v>
      </c>
      <c r="BO19" s="294">
        <v>121</v>
      </c>
      <c r="BP19" s="294">
        <v>0.99409999999999998</v>
      </c>
      <c r="BQ19" s="294">
        <v>15908</v>
      </c>
      <c r="BS19" s="294" t="s">
        <v>3983</v>
      </c>
      <c r="BT19" s="294">
        <v>109.6</v>
      </c>
      <c r="BU19" s="294">
        <v>121</v>
      </c>
      <c r="BV19" s="294">
        <v>0.99439999999999995</v>
      </c>
      <c r="BW19" s="294">
        <v>19908</v>
      </c>
      <c r="BY19" s="294" t="s">
        <v>3983</v>
      </c>
    </row>
    <row r="20" spans="1:77">
      <c r="A20" s="301">
        <v>16</v>
      </c>
      <c r="B20" s="302" t="s">
        <v>4004</v>
      </c>
      <c r="C20" s="301" t="s">
        <v>4005</v>
      </c>
      <c r="D20" s="302" t="s">
        <v>3991</v>
      </c>
      <c r="E20" s="303">
        <v>125</v>
      </c>
      <c r="F20" s="294">
        <v>49.6</v>
      </c>
      <c r="G20" s="294">
        <v>125</v>
      </c>
      <c r="H20" s="294">
        <v>1</v>
      </c>
      <c r="I20" s="294">
        <v>3488</v>
      </c>
      <c r="K20" s="294" t="s">
        <v>3983</v>
      </c>
      <c r="L20" s="294">
        <v>58.4</v>
      </c>
      <c r="M20" s="294">
        <v>125</v>
      </c>
      <c r="N20" s="294">
        <v>1</v>
      </c>
      <c r="O20" s="294">
        <v>4720</v>
      </c>
      <c r="Q20" s="294" t="s">
        <v>3983</v>
      </c>
      <c r="R20" s="294">
        <v>0</v>
      </c>
      <c r="S20" s="294">
        <v>125</v>
      </c>
      <c r="T20" s="294">
        <v>0.99990000000000001</v>
      </c>
      <c r="U20" s="294">
        <v>8008</v>
      </c>
      <c r="W20" s="294" t="s">
        <v>3983</v>
      </c>
      <c r="X20" s="294">
        <v>69.599999999999994</v>
      </c>
      <c r="Y20" s="294">
        <v>125</v>
      </c>
      <c r="Z20" s="294">
        <v>1</v>
      </c>
      <c r="AA20" s="294">
        <v>1280</v>
      </c>
      <c r="AC20" s="294" t="s">
        <v>3983</v>
      </c>
      <c r="AD20" s="294">
        <v>72.8</v>
      </c>
      <c r="AE20" s="294">
        <v>125</v>
      </c>
      <c r="AF20" s="294">
        <v>1</v>
      </c>
      <c r="AG20" s="294">
        <v>3208</v>
      </c>
      <c r="AI20" s="294" t="s">
        <v>3983</v>
      </c>
      <c r="AJ20" s="294">
        <v>72.8</v>
      </c>
      <c r="AK20" s="294">
        <v>125</v>
      </c>
      <c r="AL20" s="294">
        <v>1</v>
      </c>
      <c r="AM20" s="294">
        <v>3280</v>
      </c>
      <c r="AO20" s="294" t="s">
        <v>3983</v>
      </c>
      <c r="AP20" s="294">
        <v>72.8</v>
      </c>
      <c r="AQ20" s="294">
        <v>125</v>
      </c>
      <c r="AR20" s="294">
        <v>1</v>
      </c>
      <c r="AS20" s="294">
        <v>3264</v>
      </c>
      <c r="AU20" s="294" t="s">
        <v>3983</v>
      </c>
      <c r="AV20" s="294">
        <v>0</v>
      </c>
      <c r="AW20" s="294">
        <v>125</v>
      </c>
      <c r="AX20" s="294">
        <v>1</v>
      </c>
      <c r="AY20" s="294">
        <v>3264</v>
      </c>
      <c r="BA20" s="294" t="s">
        <v>3983</v>
      </c>
      <c r="BB20" s="294">
        <v>0</v>
      </c>
      <c r="BC20" s="294">
        <v>125</v>
      </c>
      <c r="BD20" s="294">
        <v>1</v>
      </c>
      <c r="BE20" s="294">
        <v>2112</v>
      </c>
      <c r="BG20" s="294" t="s">
        <v>3983</v>
      </c>
      <c r="BH20" s="294">
        <v>27.2</v>
      </c>
      <c r="BI20" s="294">
        <v>125</v>
      </c>
      <c r="BJ20" s="294">
        <v>1</v>
      </c>
      <c r="BK20" s="294">
        <v>1192</v>
      </c>
      <c r="BM20" s="294" t="s">
        <v>3983</v>
      </c>
      <c r="BN20" s="294">
        <v>60</v>
      </c>
      <c r="BO20" s="294">
        <v>125</v>
      </c>
      <c r="BP20" s="294">
        <v>1</v>
      </c>
      <c r="BQ20" s="294">
        <v>1968</v>
      </c>
      <c r="BS20" s="294" t="s">
        <v>3983</v>
      </c>
      <c r="BT20" s="294">
        <v>61.6</v>
      </c>
      <c r="BU20" s="294">
        <v>125</v>
      </c>
      <c r="BV20" s="294">
        <v>1</v>
      </c>
      <c r="BW20" s="294">
        <v>4000</v>
      </c>
      <c r="BY20" s="294" t="s">
        <v>3983</v>
      </c>
    </row>
    <row r="21" spans="1:77">
      <c r="A21" s="301">
        <v>17</v>
      </c>
      <c r="B21" s="302" t="s">
        <v>4006</v>
      </c>
      <c r="C21" s="301" t="s">
        <v>4007</v>
      </c>
      <c r="D21" s="302" t="s">
        <v>3988</v>
      </c>
      <c r="E21" s="303">
        <v>110</v>
      </c>
      <c r="F21" s="294">
        <v>44.32</v>
      </c>
      <c r="G21" s="294">
        <v>0</v>
      </c>
      <c r="H21" s="294">
        <v>0.98050000000000004</v>
      </c>
      <c r="I21" s="294">
        <v>10186</v>
      </c>
      <c r="K21" s="294" t="s">
        <v>3983</v>
      </c>
      <c r="L21" s="294">
        <v>57.6</v>
      </c>
      <c r="M21" s="294">
        <v>0</v>
      </c>
      <c r="N21" s="294">
        <v>0.98350000000000004</v>
      </c>
      <c r="O21" s="294">
        <v>11935</v>
      </c>
      <c r="Q21" s="294" t="s">
        <v>3983</v>
      </c>
      <c r="R21" s="294">
        <v>64.72</v>
      </c>
      <c r="S21" s="294">
        <v>0</v>
      </c>
      <c r="T21" s="294">
        <v>0.99160000000000004</v>
      </c>
      <c r="U21" s="294">
        <v>14249</v>
      </c>
      <c r="W21" s="294" t="s">
        <v>3983</v>
      </c>
      <c r="X21" s="294">
        <v>71.12</v>
      </c>
      <c r="Y21" s="294">
        <v>0</v>
      </c>
      <c r="Z21" s="294">
        <v>0.98680000000000001</v>
      </c>
      <c r="AA21" s="294">
        <v>19308</v>
      </c>
      <c r="AC21" s="294" t="s">
        <v>3983</v>
      </c>
      <c r="AD21" s="294">
        <v>63.68</v>
      </c>
      <c r="AE21" s="294">
        <v>0</v>
      </c>
      <c r="AF21" s="294">
        <v>0.9819</v>
      </c>
      <c r="AG21" s="294">
        <v>17879</v>
      </c>
      <c r="AI21" s="294" t="s">
        <v>3983</v>
      </c>
      <c r="AJ21" s="294">
        <v>65.44</v>
      </c>
      <c r="AK21" s="294">
        <v>0</v>
      </c>
      <c r="AL21" s="294">
        <v>0.97960000000000003</v>
      </c>
      <c r="AM21" s="294">
        <v>16789</v>
      </c>
      <c r="AO21" s="294" t="s">
        <v>3983</v>
      </c>
      <c r="AP21" s="294">
        <v>59.28</v>
      </c>
      <c r="AQ21" s="294">
        <v>0</v>
      </c>
      <c r="AR21" s="294">
        <v>0.98319999999999996</v>
      </c>
      <c r="AS21" s="294">
        <v>14969</v>
      </c>
      <c r="AU21" s="294" t="s">
        <v>3983</v>
      </c>
      <c r="AV21" s="294">
        <v>50.56</v>
      </c>
      <c r="AW21" s="294">
        <v>0</v>
      </c>
      <c r="AX21" s="294">
        <v>0.98270000000000002</v>
      </c>
      <c r="AY21" s="294">
        <v>11335</v>
      </c>
      <c r="BA21" s="294" t="s">
        <v>3983</v>
      </c>
      <c r="BB21" s="294">
        <v>57.84</v>
      </c>
      <c r="BC21" s="294">
        <v>0</v>
      </c>
      <c r="BD21" s="294">
        <v>0.98070000000000002</v>
      </c>
      <c r="BE21" s="294">
        <v>11841</v>
      </c>
      <c r="BG21" s="294" t="s">
        <v>3983</v>
      </c>
      <c r="BH21" s="294">
        <v>64.16</v>
      </c>
      <c r="BI21" s="294">
        <v>0</v>
      </c>
      <c r="BJ21" s="294">
        <v>0.97819999999999996</v>
      </c>
      <c r="BK21" s="294">
        <v>15627</v>
      </c>
      <c r="BM21" s="294" t="s">
        <v>3983</v>
      </c>
      <c r="BN21" s="294">
        <v>56.48</v>
      </c>
      <c r="BO21" s="294">
        <v>0</v>
      </c>
      <c r="BP21" s="294">
        <v>0.98089999999999999</v>
      </c>
      <c r="BQ21" s="294">
        <v>14051</v>
      </c>
      <c r="BS21" s="294" t="s">
        <v>3983</v>
      </c>
      <c r="BT21" s="294">
        <v>60.08</v>
      </c>
      <c r="BU21" s="294">
        <v>0</v>
      </c>
      <c r="BV21" s="294">
        <v>0.98280000000000001</v>
      </c>
      <c r="BW21" s="294">
        <v>15439</v>
      </c>
      <c r="BY21" s="294" t="s">
        <v>3983</v>
      </c>
    </row>
    <row r="22" spans="1:77">
      <c r="A22" s="301">
        <v>18</v>
      </c>
      <c r="B22" s="302" t="s">
        <v>4008</v>
      </c>
      <c r="C22" s="301" t="s">
        <v>4009</v>
      </c>
      <c r="D22" s="302" t="s">
        <v>3991</v>
      </c>
      <c r="E22" s="303">
        <v>125</v>
      </c>
      <c r="F22" s="294">
        <v>104.48</v>
      </c>
      <c r="G22" s="294">
        <v>125</v>
      </c>
      <c r="H22" s="294">
        <v>0.94640000000000002</v>
      </c>
      <c r="I22" s="294">
        <v>26203</v>
      </c>
      <c r="K22" s="294" t="s">
        <v>3983</v>
      </c>
      <c r="L22" s="294">
        <v>101.76</v>
      </c>
      <c r="M22" s="294">
        <v>125</v>
      </c>
      <c r="N22" s="294">
        <v>0.94109999999999994</v>
      </c>
      <c r="O22" s="294">
        <v>26750</v>
      </c>
      <c r="Q22" s="294" t="s">
        <v>3983</v>
      </c>
      <c r="R22" s="294">
        <v>101.28</v>
      </c>
      <c r="S22" s="294">
        <v>125</v>
      </c>
      <c r="T22" s="294">
        <v>0.94109999999999994</v>
      </c>
      <c r="U22" s="294">
        <v>22424</v>
      </c>
      <c r="W22" s="294" t="s">
        <v>3983</v>
      </c>
      <c r="X22" s="294">
        <v>95.36</v>
      </c>
      <c r="Y22" s="294">
        <v>125</v>
      </c>
      <c r="Z22" s="294">
        <v>0.93869999999999998</v>
      </c>
      <c r="AA22" s="294">
        <v>20412</v>
      </c>
      <c r="AC22" s="294" t="s">
        <v>3983</v>
      </c>
      <c r="AD22" s="294">
        <v>94.24</v>
      </c>
      <c r="AE22" s="294">
        <v>125</v>
      </c>
      <c r="AF22" s="294">
        <v>0.92710000000000004</v>
      </c>
      <c r="AG22" s="294">
        <v>20168</v>
      </c>
      <c r="AI22" s="294" t="s">
        <v>3983</v>
      </c>
      <c r="AJ22" s="294">
        <v>112.96</v>
      </c>
      <c r="AK22" s="294">
        <v>125</v>
      </c>
      <c r="AL22" s="294">
        <v>0.91789999999999994</v>
      </c>
      <c r="AM22" s="294">
        <v>21076</v>
      </c>
      <c r="AO22" s="294" t="s">
        <v>3983</v>
      </c>
      <c r="AP22" s="294">
        <v>110.88</v>
      </c>
      <c r="AQ22" s="294">
        <v>125</v>
      </c>
      <c r="AR22" s="294">
        <v>0.93179999999999996</v>
      </c>
      <c r="AS22" s="294">
        <v>18888</v>
      </c>
      <c r="AU22" s="294" t="s">
        <v>3983</v>
      </c>
      <c r="AV22" s="294">
        <v>100.48</v>
      </c>
      <c r="AW22" s="294">
        <v>125</v>
      </c>
      <c r="AX22" s="294">
        <v>0.94750000000000001</v>
      </c>
      <c r="AY22" s="294">
        <v>15148</v>
      </c>
      <c r="BA22" s="294" t="s">
        <v>3983</v>
      </c>
      <c r="BB22" s="294">
        <v>86.24</v>
      </c>
      <c r="BC22" s="294">
        <v>125</v>
      </c>
      <c r="BD22" s="294">
        <v>0.96309999999999996</v>
      </c>
      <c r="BE22" s="294">
        <v>12814</v>
      </c>
      <c r="BG22" s="294" t="s">
        <v>3983</v>
      </c>
      <c r="BH22" s="294">
        <v>90.08</v>
      </c>
      <c r="BI22" s="294">
        <v>125</v>
      </c>
      <c r="BJ22" s="294">
        <v>0.9677</v>
      </c>
      <c r="BK22" s="294">
        <v>13090</v>
      </c>
      <c r="BM22" s="294" t="s">
        <v>3983</v>
      </c>
      <c r="BN22" s="294">
        <v>91.84</v>
      </c>
      <c r="BO22" s="294">
        <v>125</v>
      </c>
      <c r="BP22" s="294">
        <v>0.9647</v>
      </c>
      <c r="BQ22" s="294">
        <v>13507</v>
      </c>
      <c r="BS22" s="294" t="s">
        <v>3983</v>
      </c>
      <c r="BT22" s="294">
        <v>101.92</v>
      </c>
      <c r="BU22" s="294">
        <v>125</v>
      </c>
      <c r="BV22" s="294">
        <v>0.9536</v>
      </c>
      <c r="BW22" s="294">
        <v>18794</v>
      </c>
      <c r="BY22" s="294" t="s">
        <v>3983</v>
      </c>
    </row>
    <row r="23" spans="1:77">
      <c r="A23" s="301">
        <v>19</v>
      </c>
      <c r="B23" s="302" t="s">
        <v>4008</v>
      </c>
      <c r="C23" s="301" t="s">
        <v>4010</v>
      </c>
      <c r="D23" s="302" t="s">
        <v>3991</v>
      </c>
      <c r="E23" s="303">
        <v>116.16</v>
      </c>
      <c r="F23" s="294">
        <v>59.6</v>
      </c>
      <c r="G23" s="294">
        <v>116.16</v>
      </c>
      <c r="H23" s="294">
        <v>0.97099999999999997</v>
      </c>
      <c r="I23" s="294">
        <v>17268</v>
      </c>
      <c r="K23" s="294" t="s">
        <v>3983</v>
      </c>
      <c r="L23" s="294">
        <v>71.84</v>
      </c>
      <c r="M23" s="294">
        <v>116.16</v>
      </c>
      <c r="N23" s="294">
        <v>0.96289999999999998</v>
      </c>
      <c r="O23" s="294">
        <v>18548</v>
      </c>
      <c r="Q23" s="294" t="s">
        <v>3983</v>
      </c>
      <c r="R23" s="294">
        <v>68.8</v>
      </c>
      <c r="S23" s="294">
        <v>116.16</v>
      </c>
      <c r="T23" s="294">
        <v>0.96030000000000004</v>
      </c>
      <c r="U23" s="294">
        <v>20964</v>
      </c>
      <c r="W23" s="294" t="s">
        <v>3983</v>
      </c>
      <c r="X23" s="294">
        <v>36.4</v>
      </c>
      <c r="Y23" s="294">
        <v>116.16</v>
      </c>
      <c r="Z23" s="294">
        <v>0.96009999999999995</v>
      </c>
      <c r="AA23" s="294">
        <v>8948</v>
      </c>
      <c r="AC23" s="294" t="s">
        <v>3983</v>
      </c>
      <c r="AD23" s="294">
        <v>90.4</v>
      </c>
      <c r="AE23" s="294">
        <v>116.16</v>
      </c>
      <c r="AF23" s="294">
        <v>0.95840000000000003</v>
      </c>
      <c r="AG23" s="294">
        <v>15012</v>
      </c>
      <c r="AI23" s="294" t="s">
        <v>3983</v>
      </c>
      <c r="AJ23" s="294">
        <v>34</v>
      </c>
      <c r="AK23" s="294">
        <v>116.16</v>
      </c>
      <c r="AL23" s="294">
        <v>0.95430000000000004</v>
      </c>
      <c r="AM23" s="294">
        <v>15864</v>
      </c>
      <c r="AO23" s="294" t="s">
        <v>3983</v>
      </c>
      <c r="AP23" s="294">
        <v>21.2</v>
      </c>
      <c r="AQ23" s="294">
        <v>116.16</v>
      </c>
      <c r="AR23" s="294">
        <v>0.91049999999999998</v>
      </c>
      <c r="AS23" s="294">
        <v>11504</v>
      </c>
      <c r="AU23" s="294" t="s">
        <v>3983</v>
      </c>
      <c r="AV23" s="294">
        <v>21.2</v>
      </c>
      <c r="AW23" s="294">
        <v>116.16</v>
      </c>
      <c r="AX23" s="294">
        <v>0.86870000000000003</v>
      </c>
      <c r="AY23" s="294">
        <v>9788</v>
      </c>
      <c r="BA23" s="294" t="s">
        <v>3983</v>
      </c>
      <c r="BB23" s="294">
        <v>50.4</v>
      </c>
      <c r="BC23" s="294">
        <v>116.16</v>
      </c>
      <c r="BD23" s="294">
        <v>0.80930000000000002</v>
      </c>
      <c r="BE23" s="294">
        <v>6856</v>
      </c>
      <c r="BG23" s="294" t="s">
        <v>3983</v>
      </c>
      <c r="BH23" s="294">
        <v>52.4</v>
      </c>
      <c r="BI23" s="294">
        <v>116.16</v>
      </c>
      <c r="BJ23" s="294">
        <v>0.89829999999999999</v>
      </c>
      <c r="BK23" s="294">
        <v>8016</v>
      </c>
      <c r="BM23" s="294" t="s">
        <v>3983</v>
      </c>
      <c r="BN23" s="294">
        <v>54</v>
      </c>
      <c r="BO23" s="294">
        <v>116.16</v>
      </c>
      <c r="BP23" s="294">
        <v>0.93059999999999998</v>
      </c>
      <c r="BQ23" s="294">
        <v>8148</v>
      </c>
      <c r="BS23" s="294" t="s">
        <v>3983</v>
      </c>
      <c r="BT23" s="294">
        <v>60</v>
      </c>
      <c r="BU23" s="294">
        <v>116.16</v>
      </c>
      <c r="BV23" s="294">
        <v>0.95499999999999996</v>
      </c>
      <c r="BW23" s="294">
        <v>12976</v>
      </c>
      <c r="BY23" s="294" t="s">
        <v>3983</v>
      </c>
    </row>
    <row r="24" spans="1:77">
      <c r="A24" s="301">
        <v>20</v>
      </c>
      <c r="B24" s="302" t="s">
        <v>4008</v>
      </c>
      <c r="C24" s="301" t="s">
        <v>4011</v>
      </c>
      <c r="D24" s="302" t="s">
        <v>3991</v>
      </c>
      <c r="E24" s="303">
        <v>166.67</v>
      </c>
      <c r="F24" s="294">
        <v>0</v>
      </c>
      <c r="G24" s="294">
        <v>0</v>
      </c>
      <c r="H24" s="294" t="e">
        <v>#DIV/0!</v>
      </c>
      <c r="I24" s="294">
        <v>0</v>
      </c>
      <c r="K24" s="294" t="s">
        <v>3983</v>
      </c>
      <c r="L24" s="294">
        <v>0</v>
      </c>
      <c r="M24" s="294">
        <v>0</v>
      </c>
      <c r="N24" s="294" t="e">
        <v>#DIV/0!</v>
      </c>
      <c r="O24" s="294">
        <v>0</v>
      </c>
      <c r="Q24" s="294" t="s">
        <v>3983</v>
      </c>
      <c r="R24" s="294">
        <v>0</v>
      </c>
      <c r="S24" s="294">
        <v>0</v>
      </c>
      <c r="T24" s="294" t="e">
        <v>#DIV/0!</v>
      </c>
      <c r="U24" s="294">
        <v>0</v>
      </c>
      <c r="W24" s="294" t="s">
        <v>3983</v>
      </c>
      <c r="X24" s="294">
        <v>94.8</v>
      </c>
      <c r="Y24" s="294">
        <v>166.67</v>
      </c>
      <c r="Z24" s="294">
        <v>0.99829999999999997</v>
      </c>
      <c r="AA24" s="294">
        <v>31436</v>
      </c>
      <c r="AC24" s="294" t="s">
        <v>3983</v>
      </c>
      <c r="AD24" s="294">
        <v>0</v>
      </c>
      <c r="AE24" s="294">
        <v>0</v>
      </c>
      <c r="AF24" s="294" t="e">
        <v>#DIV/0!</v>
      </c>
      <c r="AG24" s="294">
        <v>0</v>
      </c>
      <c r="AI24" s="294" t="s">
        <v>3983</v>
      </c>
      <c r="AJ24" s="294">
        <v>89.56</v>
      </c>
      <c r="AK24" s="294">
        <v>166.67</v>
      </c>
      <c r="AL24" s="294">
        <v>1</v>
      </c>
      <c r="AM24" s="294">
        <v>23562</v>
      </c>
      <c r="AO24" s="294" t="s">
        <v>3983</v>
      </c>
      <c r="AP24" s="294">
        <v>78.16</v>
      </c>
      <c r="AQ24" s="294">
        <v>166.67</v>
      </c>
      <c r="AR24" s="294">
        <v>0.99990000000000001</v>
      </c>
      <c r="AS24" s="294">
        <v>19512</v>
      </c>
      <c r="AU24" s="294" t="s">
        <v>3983</v>
      </c>
      <c r="AV24" s="294">
        <v>91.18</v>
      </c>
      <c r="AW24" s="294">
        <v>166.67</v>
      </c>
      <c r="AX24" s="294">
        <v>0.99990000000000001</v>
      </c>
      <c r="AY24" s="294">
        <v>18226</v>
      </c>
      <c r="BA24" s="294" t="s">
        <v>3983</v>
      </c>
      <c r="BB24" s="294">
        <v>91.18</v>
      </c>
      <c r="BC24" s="294">
        <v>166.67</v>
      </c>
      <c r="BD24" s="294">
        <v>0.99990000000000001</v>
      </c>
      <c r="BE24" s="294">
        <v>16344</v>
      </c>
      <c r="BG24" s="294" t="s">
        <v>3983</v>
      </c>
      <c r="BH24" s="294">
        <v>80.12</v>
      </c>
      <c r="BI24" s="294">
        <v>166.67</v>
      </c>
      <c r="BJ24" s="294">
        <v>0.99990000000000001</v>
      </c>
      <c r="BK24" s="294">
        <v>16934</v>
      </c>
      <c r="BM24" s="294" t="s">
        <v>3983</v>
      </c>
      <c r="BN24" s="294">
        <v>80.12</v>
      </c>
      <c r="BO24" s="294">
        <v>166.67</v>
      </c>
      <c r="BP24" s="294">
        <v>1</v>
      </c>
      <c r="BQ24" s="294">
        <v>14104</v>
      </c>
      <c r="BS24" s="294" t="s">
        <v>3983</v>
      </c>
      <c r="BT24" s="294">
        <v>87.7</v>
      </c>
      <c r="BU24" s="294">
        <v>166.67</v>
      </c>
      <c r="BV24" s="294">
        <v>0.99990000000000001</v>
      </c>
      <c r="BW24" s="294">
        <v>26596</v>
      </c>
      <c r="BY24" s="294" t="s">
        <v>3983</v>
      </c>
    </row>
    <row r="25" spans="1:77">
      <c r="A25" s="301">
        <v>21</v>
      </c>
      <c r="B25" s="302" t="s">
        <v>3989</v>
      </c>
      <c r="C25" s="301" t="s">
        <v>4012</v>
      </c>
      <c r="D25" s="302" t="s">
        <v>3991</v>
      </c>
      <c r="E25" s="303">
        <v>117</v>
      </c>
      <c r="F25" s="294">
        <v>46.26</v>
      </c>
      <c r="G25" s="294">
        <v>117</v>
      </c>
      <c r="H25" s="294">
        <v>0.9708</v>
      </c>
      <c r="I25" s="294">
        <v>11976</v>
      </c>
      <c r="K25" s="294" t="s">
        <v>3983</v>
      </c>
      <c r="L25" s="294">
        <v>47.52</v>
      </c>
      <c r="M25" s="294">
        <v>117</v>
      </c>
      <c r="N25" s="294">
        <v>0.9728</v>
      </c>
      <c r="O25" s="294">
        <v>12282</v>
      </c>
      <c r="Q25" s="294" t="s">
        <v>3983</v>
      </c>
      <c r="R25" s="294">
        <v>41.12</v>
      </c>
      <c r="S25" s="294">
        <v>117</v>
      </c>
      <c r="T25" s="294">
        <v>0.96389999999999998</v>
      </c>
      <c r="U25" s="294">
        <v>11558</v>
      </c>
      <c r="W25" s="294" t="s">
        <v>3983</v>
      </c>
      <c r="X25" s="294">
        <v>43.54</v>
      </c>
      <c r="Y25" s="294">
        <v>117</v>
      </c>
      <c r="Z25" s="294">
        <v>0.96130000000000004</v>
      </c>
      <c r="AA25" s="294">
        <v>11942</v>
      </c>
      <c r="AC25" s="294" t="s">
        <v>3983</v>
      </c>
      <c r="AD25" s="294">
        <v>42.22</v>
      </c>
      <c r="AE25" s="294">
        <v>117</v>
      </c>
      <c r="AF25" s="294">
        <v>0.96329999999999993</v>
      </c>
      <c r="AG25" s="294">
        <v>12066</v>
      </c>
      <c r="AI25" s="294" t="s">
        <v>3983</v>
      </c>
      <c r="AJ25" s="294">
        <v>51.16</v>
      </c>
      <c r="AK25" s="294">
        <v>117</v>
      </c>
      <c r="AL25" s="294">
        <v>0.96650000000000003</v>
      </c>
      <c r="AM25" s="294">
        <v>13064</v>
      </c>
      <c r="AO25" s="294" t="s">
        <v>3983</v>
      </c>
      <c r="AP25" s="294">
        <v>53.34</v>
      </c>
      <c r="AQ25" s="294">
        <v>117</v>
      </c>
      <c r="AR25" s="294">
        <v>0.96960000000000002</v>
      </c>
      <c r="AS25" s="294">
        <v>13665</v>
      </c>
      <c r="AU25" s="294" t="s">
        <v>3983</v>
      </c>
      <c r="AV25" s="294">
        <v>54.98</v>
      </c>
      <c r="AW25" s="294">
        <v>117</v>
      </c>
      <c r="AX25" s="294">
        <v>0.9657</v>
      </c>
      <c r="AY25" s="294">
        <v>12792</v>
      </c>
      <c r="BA25" s="294" t="s">
        <v>3983</v>
      </c>
      <c r="BB25" s="294">
        <v>50.75</v>
      </c>
      <c r="BC25" s="294">
        <v>117</v>
      </c>
      <c r="BD25" s="294">
        <v>0.96870000000000001</v>
      </c>
      <c r="BE25" s="294">
        <v>11959</v>
      </c>
      <c r="BG25" s="294" t="s">
        <v>3983</v>
      </c>
      <c r="BH25" s="294">
        <v>40.1</v>
      </c>
      <c r="BI25" s="294">
        <v>117</v>
      </c>
      <c r="BJ25" s="294">
        <v>0.97160000000000002</v>
      </c>
      <c r="BK25" s="294">
        <v>12327</v>
      </c>
      <c r="BM25" s="294" t="s">
        <v>3983</v>
      </c>
      <c r="BN25" s="294">
        <v>50.56</v>
      </c>
      <c r="BO25" s="294">
        <v>117</v>
      </c>
      <c r="BP25" s="294">
        <v>0.9728</v>
      </c>
      <c r="BQ25" s="294">
        <v>13695</v>
      </c>
      <c r="BS25" s="294" t="s">
        <v>3983</v>
      </c>
      <c r="BT25" s="294">
        <v>54.8</v>
      </c>
      <c r="BU25" s="294">
        <v>117</v>
      </c>
      <c r="BV25" s="294">
        <v>0.97070000000000001</v>
      </c>
      <c r="BW25" s="294">
        <v>14255</v>
      </c>
      <c r="BY25" s="294" t="s">
        <v>3983</v>
      </c>
    </row>
    <row r="26" spans="1:77">
      <c r="A26" s="301">
        <v>22</v>
      </c>
      <c r="B26" s="302" t="s">
        <v>3989</v>
      </c>
      <c r="C26" s="301" t="s">
        <v>4013</v>
      </c>
      <c r="D26" s="302" t="s">
        <v>3991</v>
      </c>
      <c r="E26" s="303">
        <v>169</v>
      </c>
      <c r="F26" s="294">
        <v>33.119999999999997</v>
      </c>
      <c r="G26" s="294">
        <v>169</v>
      </c>
      <c r="H26" s="294">
        <v>0.96089999999999998</v>
      </c>
      <c r="I26" s="294">
        <v>8345</v>
      </c>
      <c r="K26" s="294" t="s">
        <v>3983</v>
      </c>
      <c r="L26" s="294">
        <v>31.52</v>
      </c>
      <c r="M26" s="294">
        <v>169</v>
      </c>
      <c r="N26" s="294">
        <v>0.96060000000000001</v>
      </c>
      <c r="O26" s="294">
        <v>8905</v>
      </c>
      <c r="Q26" s="294" t="s">
        <v>3983</v>
      </c>
      <c r="R26" s="294">
        <v>33.200000000000003</v>
      </c>
      <c r="S26" s="294">
        <v>169</v>
      </c>
      <c r="T26" s="294">
        <v>0.96519999999999995</v>
      </c>
      <c r="U26" s="294">
        <v>7870</v>
      </c>
      <c r="W26" s="294" t="s">
        <v>3983</v>
      </c>
      <c r="X26" s="294">
        <v>29.2</v>
      </c>
      <c r="Y26" s="294">
        <v>169</v>
      </c>
      <c r="Z26" s="294">
        <v>0.9617</v>
      </c>
      <c r="AA26" s="294">
        <v>7224</v>
      </c>
      <c r="AC26" s="294" t="s">
        <v>3983</v>
      </c>
      <c r="AD26" s="294">
        <v>29.6</v>
      </c>
      <c r="AE26" s="294">
        <v>169</v>
      </c>
      <c r="AF26" s="294">
        <v>0.96250000000000002</v>
      </c>
      <c r="AG26" s="294">
        <v>7692</v>
      </c>
      <c r="AI26" s="294" t="s">
        <v>3983</v>
      </c>
      <c r="AJ26" s="294">
        <v>26.8</v>
      </c>
      <c r="AK26" s="294">
        <v>169</v>
      </c>
      <c r="AL26" s="294">
        <v>0.95669999999999999</v>
      </c>
      <c r="AM26" s="294">
        <v>9612</v>
      </c>
      <c r="AO26" s="294" t="s">
        <v>3983</v>
      </c>
      <c r="AP26" s="294">
        <v>27.6</v>
      </c>
      <c r="AQ26" s="294">
        <v>169</v>
      </c>
      <c r="AR26" s="294">
        <v>0.96560000000000001</v>
      </c>
      <c r="AS26" s="294">
        <v>3360</v>
      </c>
      <c r="AU26" s="294" t="s">
        <v>3983</v>
      </c>
      <c r="AV26" s="294">
        <v>25.2</v>
      </c>
      <c r="AW26" s="294">
        <v>169</v>
      </c>
      <c r="AX26" s="294">
        <v>0.97509999999999997</v>
      </c>
      <c r="AY26" s="294">
        <v>5620</v>
      </c>
      <c r="BA26" s="294" t="s">
        <v>3983</v>
      </c>
      <c r="BB26" s="294">
        <v>23.2</v>
      </c>
      <c r="BC26" s="294">
        <v>169</v>
      </c>
      <c r="BD26" s="294">
        <v>0.98639999999999994</v>
      </c>
      <c r="BE26" s="294">
        <v>4348</v>
      </c>
      <c r="BG26" s="294" t="s">
        <v>3983</v>
      </c>
      <c r="BH26" s="294">
        <v>22</v>
      </c>
      <c r="BI26" s="294">
        <v>169</v>
      </c>
      <c r="BJ26" s="294">
        <v>0.98380000000000001</v>
      </c>
      <c r="BK26" s="294">
        <v>4348</v>
      </c>
      <c r="BM26" s="294" t="s">
        <v>3983</v>
      </c>
      <c r="BN26" s="294">
        <v>27.2</v>
      </c>
      <c r="BO26" s="294">
        <v>169</v>
      </c>
      <c r="BP26" s="294">
        <v>0.97839999999999994</v>
      </c>
      <c r="BQ26" s="294">
        <v>5072</v>
      </c>
      <c r="BS26" s="294" t="s">
        <v>3983</v>
      </c>
      <c r="BT26" s="294">
        <v>20</v>
      </c>
      <c r="BU26" s="294">
        <v>169</v>
      </c>
      <c r="BV26" s="294">
        <v>0.96619999999999995</v>
      </c>
      <c r="BW26" s="294">
        <v>7764</v>
      </c>
      <c r="BY26" s="294" t="s">
        <v>3983</v>
      </c>
    </row>
    <row r="27" spans="1:77">
      <c r="A27" s="301">
        <v>23</v>
      </c>
      <c r="B27" s="302" t="s">
        <v>3989</v>
      </c>
      <c r="C27" s="301" t="s">
        <v>4014</v>
      </c>
      <c r="D27" s="302" t="s">
        <v>3991</v>
      </c>
      <c r="E27" s="303">
        <v>121.11</v>
      </c>
      <c r="F27" s="294">
        <v>86.4</v>
      </c>
      <c r="G27" s="294">
        <v>121.11</v>
      </c>
      <c r="H27" s="294">
        <v>0.9839</v>
      </c>
      <c r="I27" s="294">
        <v>23561</v>
      </c>
      <c r="K27" s="294" t="s">
        <v>3983</v>
      </c>
      <c r="L27" s="294">
        <v>95.2</v>
      </c>
      <c r="M27" s="294">
        <v>121.11</v>
      </c>
      <c r="N27" s="294">
        <v>0.98360000000000003</v>
      </c>
      <c r="O27" s="294">
        <v>23615</v>
      </c>
      <c r="Q27" s="294" t="s">
        <v>3983</v>
      </c>
      <c r="R27" s="294">
        <v>75.599999999999994</v>
      </c>
      <c r="S27" s="294">
        <v>121.11</v>
      </c>
      <c r="T27" s="294">
        <v>0.98670000000000002</v>
      </c>
      <c r="U27" s="294">
        <v>21696</v>
      </c>
      <c r="W27" s="294" t="s">
        <v>3983</v>
      </c>
      <c r="X27" s="294">
        <v>57.6</v>
      </c>
      <c r="Y27" s="294">
        <v>121.11</v>
      </c>
      <c r="Z27" s="294">
        <v>0.98319999999999996</v>
      </c>
      <c r="AA27" s="294">
        <v>18656</v>
      </c>
      <c r="AC27" s="294" t="s">
        <v>3983</v>
      </c>
      <c r="AD27" s="294">
        <v>68.8</v>
      </c>
      <c r="AE27" s="294">
        <v>121.11</v>
      </c>
      <c r="AF27" s="294">
        <v>0.98750000000000004</v>
      </c>
      <c r="AG27" s="294">
        <v>18614</v>
      </c>
      <c r="AI27" s="294" t="s">
        <v>3983</v>
      </c>
      <c r="AJ27" s="294">
        <v>57.2</v>
      </c>
      <c r="AK27" s="294">
        <v>121.11</v>
      </c>
      <c r="AL27" s="294">
        <v>0.98709999999999998</v>
      </c>
      <c r="AM27" s="294">
        <v>18210</v>
      </c>
      <c r="AO27" s="294" t="s">
        <v>3983</v>
      </c>
      <c r="AP27" s="294">
        <v>50</v>
      </c>
      <c r="AQ27" s="294">
        <v>121.11</v>
      </c>
      <c r="AR27" s="294">
        <v>0.98699999999999999</v>
      </c>
      <c r="AS27" s="294">
        <v>15237</v>
      </c>
      <c r="AU27" s="294" t="s">
        <v>3983</v>
      </c>
      <c r="AV27" s="294">
        <v>48</v>
      </c>
      <c r="AW27" s="294">
        <v>121.11</v>
      </c>
      <c r="AX27" s="294">
        <v>0.98319999999999996</v>
      </c>
      <c r="AY27" s="294">
        <v>10955</v>
      </c>
      <c r="BA27" s="294" t="s">
        <v>3983</v>
      </c>
      <c r="BB27" s="294">
        <v>44.8</v>
      </c>
      <c r="BC27" s="294">
        <v>121.11</v>
      </c>
      <c r="BD27" s="294">
        <v>0.98409999999999997</v>
      </c>
      <c r="BE27" s="294">
        <v>11338</v>
      </c>
      <c r="BG27" s="294" t="s">
        <v>3983</v>
      </c>
      <c r="BH27" s="294">
        <v>41.2</v>
      </c>
      <c r="BI27" s="294">
        <v>121.11</v>
      </c>
      <c r="BJ27" s="294">
        <v>0.98419999999999996</v>
      </c>
      <c r="BK27" s="294">
        <v>10880</v>
      </c>
      <c r="BM27" s="294" t="s">
        <v>3983</v>
      </c>
      <c r="BN27" s="294">
        <v>63.2</v>
      </c>
      <c r="BO27" s="294">
        <v>121.11</v>
      </c>
      <c r="BP27" s="294">
        <v>0.98329999999999995</v>
      </c>
      <c r="BQ27" s="294">
        <v>12421</v>
      </c>
      <c r="BS27" s="294" t="s">
        <v>3983</v>
      </c>
      <c r="BT27" s="294">
        <v>58.4</v>
      </c>
      <c r="BU27" s="294">
        <v>121.11</v>
      </c>
      <c r="BV27" s="294">
        <v>0.97989999999999999</v>
      </c>
      <c r="BW27" s="294">
        <v>16463</v>
      </c>
      <c r="BY27" s="294" t="s">
        <v>3983</v>
      </c>
    </row>
    <row r="28" spans="1:77">
      <c r="A28" s="301">
        <v>24</v>
      </c>
      <c r="B28" s="302" t="s">
        <v>3989</v>
      </c>
      <c r="C28" s="301" t="s">
        <v>4015</v>
      </c>
      <c r="D28" s="302" t="s">
        <v>3991</v>
      </c>
      <c r="E28" s="303">
        <v>222</v>
      </c>
      <c r="F28" s="294">
        <v>137.44999999999999</v>
      </c>
      <c r="G28" s="294">
        <v>222</v>
      </c>
      <c r="H28" s="294">
        <v>0.89610000000000001</v>
      </c>
      <c r="I28" s="294">
        <v>29698</v>
      </c>
      <c r="K28" s="294" t="s">
        <v>3983</v>
      </c>
      <c r="L28" s="294">
        <v>136.76</v>
      </c>
      <c r="M28" s="294">
        <v>222</v>
      </c>
      <c r="N28" s="294">
        <v>0.88700000000000001</v>
      </c>
      <c r="O28" s="294">
        <v>28322</v>
      </c>
      <c r="Q28" s="294" t="s">
        <v>3983</v>
      </c>
      <c r="R28" s="294">
        <v>136.04</v>
      </c>
      <c r="S28" s="294">
        <v>222</v>
      </c>
      <c r="T28" s="294">
        <v>0.86109999999999998</v>
      </c>
      <c r="U28" s="294">
        <v>19544</v>
      </c>
      <c r="W28" s="294" t="s">
        <v>3983</v>
      </c>
      <c r="X28" s="294">
        <v>0</v>
      </c>
      <c r="Y28" s="294">
        <v>222</v>
      </c>
      <c r="Z28" s="294">
        <v>0.86039999999999994</v>
      </c>
      <c r="AA28" s="294">
        <v>15778</v>
      </c>
      <c r="AC28" s="294" t="s">
        <v>3983</v>
      </c>
      <c r="AD28" s="294">
        <v>0</v>
      </c>
      <c r="AE28" s="294">
        <v>222</v>
      </c>
      <c r="AF28" s="294">
        <v>0.88439999999999996</v>
      </c>
      <c r="AG28" s="294">
        <v>18960</v>
      </c>
      <c r="AI28" s="294" t="s">
        <v>3983</v>
      </c>
      <c r="AJ28" s="294">
        <v>87.03</v>
      </c>
      <c r="AK28" s="294">
        <v>222</v>
      </c>
      <c r="AL28" s="294">
        <v>0.89810000000000001</v>
      </c>
      <c r="AM28" s="294">
        <v>16828</v>
      </c>
      <c r="AO28" s="294" t="s">
        <v>3983</v>
      </c>
      <c r="AP28" s="294">
        <v>84.31</v>
      </c>
      <c r="AQ28" s="294">
        <v>222</v>
      </c>
      <c r="AR28" s="294">
        <v>0.89439999999999997</v>
      </c>
      <c r="AS28" s="294">
        <v>13702</v>
      </c>
      <c r="AU28" s="294" t="s">
        <v>3983</v>
      </c>
      <c r="AV28" s="294">
        <v>64</v>
      </c>
      <c r="AW28" s="294">
        <v>222</v>
      </c>
      <c r="AX28" s="294">
        <v>0.89949999999999997</v>
      </c>
      <c r="AY28" s="294">
        <v>9950</v>
      </c>
      <c r="BA28" s="294" t="s">
        <v>3983</v>
      </c>
      <c r="BB28" s="294">
        <v>39.619999999999997</v>
      </c>
      <c r="BC28" s="294">
        <v>222</v>
      </c>
      <c r="BD28" s="294">
        <v>0.91710000000000003</v>
      </c>
      <c r="BE28" s="294">
        <v>3418</v>
      </c>
      <c r="BG28" s="294" t="s">
        <v>3983</v>
      </c>
      <c r="BH28" s="294">
        <v>8</v>
      </c>
      <c r="BI28" s="294">
        <v>222</v>
      </c>
      <c r="BJ28" s="294">
        <v>0.90269999999999995</v>
      </c>
      <c r="BK28" s="294">
        <v>102</v>
      </c>
      <c r="BM28" s="294" t="s">
        <v>3983</v>
      </c>
      <c r="BN28" s="294">
        <v>0</v>
      </c>
      <c r="BO28" s="294">
        <v>222</v>
      </c>
      <c r="BP28" s="294" t="e">
        <v>#DIV/0!</v>
      </c>
      <c r="BQ28" s="294">
        <v>0</v>
      </c>
      <c r="BS28" s="294" t="s">
        <v>3983</v>
      </c>
      <c r="BT28" s="294">
        <v>11.2</v>
      </c>
      <c r="BU28" s="294">
        <v>222</v>
      </c>
      <c r="BV28" s="294">
        <v>1</v>
      </c>
      <c r="BW28" s="294">
        <v>240</v>
      </c>
      <c r="BY28" s="294" t="s">
        <v>3983</v>
      </c>
    </row>
    <row r="29" spans="1:77">
      <c r="A29" s="301">
        <v>25</v>
      </c>
      <c r="B29" s="302" t="s">
        <v>3989</v>
      </c>
      <c r="C29" s="301" t="s">
        <v>4016</v>
      </c>
      <c r="D29" s="302" t="s">
        <v>3991</v>
      </c>
      <c r="E29" s="303">
        <v>187</v>
      </c>
      <c r="F29" s="294">
        <v>158.99</v>
      </c>
      <c r="G29" s="294">
        <v>187</v>
      </c>
      <c r="H29" s="294">
        <v>0.98699999999999999</v>
      </c>
      <c r="I29" s="294">
        <v>24526</v>
      </c>
      <c r="K29" s="294" t="s">
        <v>3983</v>
      </c>
      <c r="L29" s="294">
        <v>157.69999999999999</v>
      </c>
      <c r="M29" s="294">
        <v>187</v>
      </c>
      <c r="N29" s="294">
        <v>0.99009999999999998</v>
      </c>
      <c r="O29" s="294">
        <v>30305</v>
      </c>
      <c r="Q29" s="294" t="s">
        <v>3983</v>
      </c>
      <c r="R29" s="294">
        <v>150.30000000000001</v>
      </c>
      <c r="S29" s="294">
        <v>187</v>
      </c>
      <c r="T29" s="294">
        <v>0.98909999999999998</v>
      </c>
      <c r="U29" s="294">
        <v>17089</v>
      </c>
      <c r="W29" s="294" t="s">
        <v>3983</v>
      </c>
      <c r="X29" s="294">
        <v>134.18</v>
      </c>
      <c r="Y29" s="294">
        <v>187</v>
      </c>
      <c r="Z29" s="294">
        <v>0.99129999999999996</v>
      </c>
      <c r="AA29" s="294">
        <v>27609</v>
      </c>
      <c r="AC29" s="294" t="s">
        <v>3983</v>
      </c>
      <c r="AD29" s="294">
        <v>137.72</v>
      </c>
      <c r="AE29" s="294">
        <v>187</v>
      </c>
      <c r="AF29" s="294">
        <v>0.99219999999999997</v>
      </c>
      <c r="AG29" s="294">
        <v>22509</v>
      </c>
      <c r="AI29" s="294" t="s">
        <v>3983</v>
      </c>
      <c r="AJ29" s="294">
        <v>135.87</v>
      </c>
      <c r="AK29" s="294">
        <v>187</v>
      </c>
      <c r="AL29" s="294">
        <v>0.99360000000000004</v>
      </c>
      <c r="AM29" s="294">
        <v>20854</v>
      </c>
      <c r="AO29" s="294" t="s">
        <v>3983</v>
      </c>
      <c r="AP29" s="294">
        <v>96</v>
      </c>
      <c r="AQ29" s="294">
        <v>187</v>
      </c>
      <c r="AR29" s="294">
        <v>0.99399999999999999</v>
      </c>
      <c r="AS29" s="294">
        <v>16851</v>
      </c>
      <c r="AU29" s="294" t="s">
        <v>3983</v>
      </c>
      <c r="AV29" s="294">
        <v>80</v>
      </c>
      <c r="AW29" s="294">
        <v>187</v>
      </c>
      <c r="AX29" s="294">
        <v>0.99019999999999997</v>
      </c>
      <c r="AY29" s="294">
        <v>16080</v>
      </c>
      <c r="BA29" s="294" t="s">
        <v>3983</v>
      </c>
      <c r="BB29" s="294">
        <v>38.94</v>
      </c>
      <c r="BC29" s="294">
        <v>187</v>
      </c>
      <c r="BD29" s="294">
        <v>0.99490000000000001</v>
      </c>
      <c r="BE29" s="294">
        <v>12519</v>
      </c>
      <c r="BG29" s="294" t="s">
        <v>3983</v>
      </c>
      <c r="BH29" s="294">
        <v>40.42</v>
      </c>
      <c r="BI29" s="294">
        <v>187</v>
      </c>
      <c r="BJ29" s="294">
        <v>0.9929</v>
      </c>
      <c r="BK29" s="294">
        <v>13618</v>
      </c>
      <c r="BM29" s="294" t="s">
        <v>3983</v>
      </c>
      <c r="BN29" s="294">
        <v>64</v>
      </c>
      <c r="BO29" s="294">
        <v>187</v>
      </c>
      <c r="BP29" s="294">
        <v>0.98939999999999995</v>
      </c>
      <c r="BQ29" s="294">
        <v>14662</v>
      </c>
      <c r="BS29" s="294" t="s">
        <v>3983</v>
      </c>
      <c r="BT29" s="294">
        <v>88</v>
      </c>
      <c r="BU29" s="294">
        <v>187</v>
      </c>
      <c r="BV29" s="294">
        <v>1</v>
      </c>
      <c r="BW29" s="294">
        <v>16640</v>
      </c>
      <c r="BY29" s="294" t="s">
        <v>3983</v>
      </c>
    </row>
    <row r="30" spans="1:77">
      <c r="A30" s="301">
        <v>26</v>
      </c>
      <c r="B30" s="302" t="s">
        <v>3997</v>
      </c>
      <c r="C30" s="301" t="s">
        <v>4017</v>
      </c>
      <c r="D30" s="302" t="s">
        <v>3991</v>
      </c>
      <c r="E30" s="303">
        <v>195</v>
      </c>
      <c r="F30" s="294">
        <v>129.28</v>
      </c>
      <c r="G30" s="294">
        <v>195</v>
      </c>
      <c r="H30" s="294">
        <v>0.96219999999999994</v>
      </c>
      <c r="I30" s="294">
        <v>43918</v>
      </c>
      <c r="K30" s="294" t="s">
        <v>3983</v>
      </c>
      <c r="L30" s="294">
        <v>111.68</v>
      </c>
      <c r="M30" s="294">
        <v>195</v>
      </c>
      <c r="N30" s="294">
        <v>0.98629999999999995</v>
      </c>
      <c r="O30" s="294">
        <v>39533</v>
      </c>
      <c r="Q30" s="294" t="s">
        <v>3983</v>
      </c>
      <c r="R30" s="294">
        <v>96.32</v>
      </c>
      <c r="S30" s="294">
        <v>195</v>
      </c>
      <c r="T30" s="294">
        <v>0.99739999999999995</v>
      </c>
      <c r="U30" s="294">
        <v>38871</v>
      </c>
      <c r="W30" s="294" t="s">
        <v>3983</v>
      </c>
      <c r="X30" s="294">
        <v>85.44</v>
      </c>
      <c r="Y30" s="294">
        <v>195</v>
      </c>
      <c r="Z30" s="294">
        <v>0.99639999999999995</v>
      </c>
      <c r="AA30" s="294">
        <v>36921</v>
      </c>
      <c r="AC30" s="294" t="s">
        <v>3983</v>
      </c>
      <c r="AD30" s="294">
        <v>104.96</v>
      </c>
      <c r="AE30" s="294">
        <v>195</v>
      </c>
      <c r="AF30" s="294">
        <v>0.99609999999999999</v>
      </c>
      <c r="AG30" s="294">
        <v>38946</v>
      </c>
      <c r="AI30" s="294" t="s">
        <v>3983</v>
      </c>
      <c r="AJ30" s="294">
        <v>101.44</v>
      </c>
      <c r="AK30" s="294">
        <v>195</v>
      </c>
      <c r="AL30" s="294">
        <v>0.99460000000000004</v>
      </c>
      <c r="AM30" s="294">
        <v>38648</v>
      </c>
      <c r="AO30" s="294" t="s">
        <v>3983</v>
      </c>
      <c r="AP30" s="294">
        <v>90.56</v>
      </c>
      <c r="AQ30" s="294">
        <v>195</v>
      </c>
      <c r="AR30" s="294">
        <v>0.99460000000000004</v>
      </c>
      <c r="AS30" s="294">
        <v>34675</v>
      </c>
      <c r="AU30" s="294" t="s">
        <v>3983</v>
      </c>
      <c r="AV30" s="294">
        <v>89.28</v>
      </c>
      <c r="AW30" s="294">
        <v>195</v>
      </c>
      <c r="AX30" s="294">
        <v>0.98709999999999998</v>
      </c>
      <c r="AY30" s="294">
        <v>26673</v>
      </c>
      <c r="BA30" s="294" t="s">
        <v>3983</v>
      </c>
      <c r="BB30" s="294">
        <v>76.8</v>
      </c>
      <c r="BC30" s="294">
        <v>195</v>
      </c>
      <c r="BD30" s="294">
        <v>0.98609999999999998</v>
      </c>
      <c r="BE30" s="294">
        <v>24480</v>
      </c>
      <c r="BG30" s="294" t="s">
        <v>3983</v>
      </c>
      <c r="BH30" s="294">
        <v>76.8</v>
      </c>
      <c r="BI30" s="294">
        <v>195</v>
      </c>
      <c r="BJ30" s="294">
        <v>0.99070000000000003</v>
      </c>
      <c r="BK30" s="294">
        <v>16024</v>
      </c>
      <c r="BM30" s="294" t="s">
        <v>3983</v>
      </c>
      <c r="BN30" s="294">
        <v>71.2</v>
      </c>
      <c r="BO30" s="294">
        <v>195</v>
      </c>
      <c r="BP30" s="294">
        <v>0.98680000000000001</v>
      </c>
      <c r="BQ30" s="294">
        <v>26272</v>
      </c>
      <c r="BS30" s="294" t="s">
        <v>3983</v>
      </c>
      <c r="BT30" s="294">
        <v>68</v>
      </c>
      <c r="BU30" s="294">
        <v>195</v>
      </c>
      <c r="BV30" s="294">
        <v>0.99490000000000001</v>
      </c>
      <c r="BW30" s="294">
        <v>39376</v>
      </c>
      <c r="BY30" s="294" t="s">
        <v>3983</v>
      </c>
    </row>
    <row r="31" spans="1:77">
      <c r="A31" s="301">
        <v>27</v>
      </c>
      <c r="B31" s="302" t="s">
        <v>3997</v>
      </c>
      <c r="C31" s="301" t="s">
        <v>4018</v>
      </c>
      <c r="D31" s="302" t="s">
        <v>3988</v>
      </c>
      <c r="E31" s="303">
        <v>110</v>
      </c>
      <c r="F31" s="294">
        <v>107.84</v>
      </c>
      <c r="G31" s="294">
        <v>0</v>
      </c>
      <c r="H31" s="294">
        <v>0.91349999999999998</v>
      </c>
      <c r="I31" s="294">
        <v>16476</v>
      </c>
      <c r="K31" s="294" t="s">
        <v>3983</v>
      </c>
      <c r="L31" s="294">
        <v>111.84</v>
      </c>
      <c r="M31" s="294">
        <v>0</v>
      </c>
      <c r="N31" s="294">
        <v>0.90910000000000002</v>
      </c>
      <c r="O31" s="294">
        <v>17883</v>
      </c>
      <c r="Q31" s="294" t="s">
        <v>3983</v>
      </c>
      <c r="R31" s="294">
        <v>128.80000000000001</v>
      </c>
      <c r="S31" s="294">
        <v>0</v>
      </c>
      <c r="T31" s="294">
        <v>0.85450000000000004</v>
      </c>
      <c r="U31" s="294">
        <v>11520</v>
      </c>
      <c r="W31" s="294" t="s">
        <v>3983</v>
      </c>
      <c r="X31" s="294">
        <v>111.52</v>
      </c>
      <c r="Y31" s="294">
        <v>0</v>
      </c>
      <c r="Z31" s="294">
        <v>0.94259999999999999</v>
      </c>
      <c r="AA31" s="294">
        <v>16880</v>
      </c>
      <c r="AC31" s="294" t="s">
        <v>3983</v>
      </c>
      <c r="AD31" s="294">
        <v>100</v>
      </c>
      <c r="AE31" s="294">
        <v>0</v>
      </c>
      <c r="AF31" s="294">
        <v>0.94330000000000003</v>
      </c>
      <c r="AG31" s="294">
        <v>18811</v>
      </c>
      <c r="AI31" s="294" t="s">
        <v>3983</v>
      </c>
      <c r="AJ31" s="294">
        <v>111.52</v>
      </c>
      <c r="AK31" s="294">
        <v>0</v>
      </c>
      <c r="AL31" s="294">
        <v>0.93759999999999999</v>
      </c>
      <c r="AM31" s="294">
        <v>15244</v>
      </c>
      <c r="AO31" s="294" t="s">
        <v>3983</v>
      </c>
      <c r="AP31" s="294">
        <v>132.96</v>
      </c>
      <c r="AQ31" s="294">
        <v>0</v>
      </c>
      <c r="AR31" s="294">
        <v>0.76859999999999995</v>
      </c>
      <c r="AS31" s="294">
        <v>8079</v>
      </c>
      <c r="AU31" s="294" t="s">
        <v>3983</v>
      </c>
      <c r="AV31" s="294">
        <v>97.92</v>
      </c>
      <c r="AW31" s="294">
        <v>0</v>
      </c>
      <c r="AX31" s="294">
        <v>0.78400000000000003</v>
      </c>
      <c r="AY31" s="294">
        <v>7825</v>
      </c>
      <c r="BA31" s="294" t="s">
        <v>3983</v>
      </c>
      <c r="BB31" s="294">
        <v>59.68</v>
      </c>
      <c r="BC31" s="294">
        <v>0</v>
      </c>
      <c r="BD31" s="294">
        <v>0.7772</v>
      </c>
      <c r="BE31" s="294">
        <v>6890</v>
      </c>
      <c r="BG31" s="294" t="s">
        <v>3983</v>
      </c>
      <c r="BH31" s="294">
        <v>39.520000000000003</v>
      </c>
      <c r="BI31" s="294">
        <v>0</v>
      </c>
      <c r="BJ31" s="294">
        <v>0.73509999999999998</v>
      </c>
      <c r="BK31" s="294">
        <v>6152</v>
      </c>
      <c r="BM31" s="294" t="s">
        <v>3983</v>
      </c>
      <c r="BN31" s="294">
        <v>80.959999999999994</v>
      </c>
      <c r="BO31" s="294">
        <v>0</v>
      </c>
      <c r="BP31" s="294">
        <v>0.78339999999999999</v>
      </c>
      <c r="BQ31" s="294">
        <v>6745</v>
      </c>
      <c r="BS31" s="294" t="s">
        <v>3983</v>
      </c>
      <c r="BT31" s="294">
        <v>94.24</v>
      </c>
      <c r="BU31" s="294">
        <v>0</v>
      </c>
      <c r="BV31" s="294">
        <v>0.77149999999999996</v>
      </c>
      <c r="BW31" s="294">
        <v>9554</v>
      </c>
      <c r="BY31" s="294" t="s">
        <v>3983</v>
      </c>
    </row>
    <row r="32" spans="1:77">
      <c r="A32" s="301">
        <v>28</v>
      </c>
      <c r="B32" s="302" t="s">
        <v>3997</v>
      </c>
      <c r="C32" s="301" t="s">
        <v>4019</v>
      </c>
      <c r="D32" s="302" t="s">
        <v>3991</v>
      </c>
      <c r="E32" s="303">
        <v>211</v>
      </c>
      <c r="F32" s="294">
        <v>102.72</v>
      </c>
      <c r="G32" s="294">
        <v>211</v>
      </c>
      <c r="H32" s="294">
        <v>0.99990000000000001</v>
      </c>
      <c r="I32" s="294">
        <v>25070</v>
      </c>
      <c r="K32" s="294" t="s">
        <v>3983</v>
      </c>
      <c r="L32" s="294">
        <v>119.68</v>
      </c>
      <c r="M32" s="294">
        <v>211</v>
      </c>
      <c r="N32" s="294">
        <v>0.99990000000000001</v>
      </c>
      <c r="O32" s="294">
        <v>26210</v>
      </c>
      <c r="Q32" s="294" t="s">
        <v>3983</v>
      </c>
      <c r="R32" s="294">
        <v>105.92</v>
      </c>
      <c r="S32" s="294">
        <v>211</v>
      </c>
      <c r="T32" s="294">
        <v>0.99990000000000001</v>
      </c>
      <c r="U32" s="294">
        <v>24266</v>
      </c>
      <c r="W32" s="294" t="s">
        <v>3983</v>
      </c>
      <c r="X32" s="294">
        <v>106.56</v>
      </c>
      <c r="Y32" s="294">
        <v>211</v>
      </c>
      <c r="Z32" s="294">
        <v>0.99990000000000001</v>
      </c>
      <c r="AA32" s="294">
        <v>27247</v>
      </c>
      <c r="AC32" s="294" t="s">
        <v>3983</v>
      </c>
      <c r="AD32" s="294">
        <v>102.4</v>
      </c>
      <c r="AE32" s="294">
        <v>211</v>
      </c>
      <c r="AF32" s="294">
        <v>0.99990000000000001</v>
      </c>
      <c r="AG32" s="294">
        <v>22643</v>
      </c>
      <c r="AI32" s="294" t="s">
        <v>3983</v>
      </c>
      <c r="AJ32" s="294">
        <v>96</v>
      </c>
      <c r="AK32" s="294">
        <v>211</v>
      </c>
      <c r="AL32" s="294">
        <v>0.99990000000000001</v>
      </c>
      <c r="AM32" s="294">
        <v>22938</v>
      </c>
      <c r="AO32" s="294" t="s">
        <v>3983</v>
      </c>
      <c r="AP32" s="294">
        <v>93.76</v>
      </c>
      <c r="AQ32" s="294">
        <v>211</v>
      </c>
      <c r="AR32" s="294">
        <v>0.99990000000000001</v>
      </c>
      <c r="AS32" s="294">
        <v>21794</v>
      </c>
      <c r="AU32" s="294" t="s">
        <v>3983</v>
      </c>
      <c r="AV32" s="294">
        <v>87.36</v>
      </c>
      <c r="AW32" s="294">
        <v>211</v>
      </c>
      <c r="AX32" s="294">
        <v>1</v>
      </c>
      <c r="AY32" s="294">
        <v>19734</v>
      </c>
      <c r="BA32" s="294" t="s">
        <v>3983</v>
      </c>
      <c r="BB32" s="294">
        <v>77.760000000000005</v>
      </c>
      <c r="BC32" s="294">
        <v>211</v>
      </c>
      <c r="BD32" s="294">
        <v>0.99990000000000001</v>
      </c>
      <c r="BE32" s="294">
        <v>15179</v>
      </c>
      <c r="BG32" s="294" t="s">
        <v>3983</v>
      </c>
      <c r="BH32" s="294">
        <v>77.599999999999994</v>
      </c>
      <c r="BI32" s="294">
        <v>211</v>
      </c>
      <c r="BJ32" s="294">
        <v>0.99990000000000001</v>
      </c>
      <c r="BK32" s="294">
        <v>13899</v>
      </c>
      <c r="BM32" s="294" t="s">
        <v>3983</v>
      </c>
      <c r="BN32" s="294">
        <v>77.599999999999994</v>
      </c>
      <c r="BO32" s="294">
        <v>211</v>
      </c>
      <c r="BP32" s="294">
        <v>0.99990000000000001</v>
      </c>
      <c r="BQ32" s="294">
        <v>12070</v>
      </c>
      <c r="BS32" s="294" t="s">
        <v>3983</v>
      </c>
      <c r="BT32" s="294">
        <v>63.2</v>
      </c>
      <c r="BU32" s="294">
        <v>211</v>
      </c>
      <c r="BV32" s="294">
        <v>0.99990000000000001</v>
      </c>
      <c r="BW32" s="294">
        <v>18099</v>
      </c>
      <c r="BY32" s="294" t="s">
        <v>3983</v>
      </c>
    </row>
    <row r="33" spans="1:77">
      <c r="A33" s="301">
        <v>29</v>
      </c>
      <c r="B33" s="302" t="s">
        <v>3997</v>
      </c>
      <c r="C33" s="301" t="s">
        <v>4020</v>
      </c>
      <c r="D33" s="302" t="s">
        <v>3991</v>
      </c>
      <c r="E33" s="303">
        <v>188.89</v>
      </c>
      <c r="F33" s="294" t="s">
        <v>3983</v>
      </c>
      <c r="G33" s="294" t="s">
        <v>3983</v>
      </c>
      <c r="H33" s="294" t="s">
        <v>3983</v>
      </c>
      <c r="I33" s="294" t="s">
        <v>3983</v>
      </c>
      <c r="K33" s="294" t="s">
        <v>3983</v>
      </c>
      <c r="L33" s="294" t="s">
        <v>3983</v>
      </c>
      <c r="M33" s="294" t="s">
        <v>3983</v>
      </c>
      <c r="N33" s="294" t="s">
        <v>3983</v>
      </c>
      <c r="O33" s="294" t="s">
        <v>3983</v>
      </c>
      <c r="Q33" s="294" t="s">
        <v>3983</v>
      </c>
      <c r="R33" s="294" t="s">
        <v>3983</v>
      </c>
      <c r="S33" s="294" t="s">
        <v>3983</v>
      </c>
      <c r="T33" s="294" t="s">
        <v>3983</v>
      </c>
      <c r="U33" s="294" t="s">
        <v>3983</v>
      </c>
      <c r="W33" s="294" t="s">
        <v>3983</v>
      </c>
      <c r="X33" s="294" t="s">
        <v>3983</v>
      </c>
      <c r="Y33" s="294" t="s">
        <v>3983</v>
      </c>
      <c r="Z33" s="294" t="s">
        <v>3983</v>
      </c>
      <c r="AA33" s="294" t="s">
        <v>3983</v>
      </c>
      <c r="AC33" s="294" t="s">
        <v>3983</v>
      </c>
      <c r="AD33" s="294" t="s">
        <v>3983</v>
      </c>
      <c r="AE33" s="294" t="s">
        <v>3983</v>
      </c>
      <c r="AF33" s="294" t="s">
        <v>3983</v>
      </c>
      <c r="AG33" s="294" t="s">
        <v>3983</v>
      </c>
      <c r="AI33" s="294" t="s">
        <v>3983</v>
      </c>
      <c r="AJ33" s="294" t="s">
        <v>3983</v>
      </c>
      <c r="AK33" s="294" t="s">
        <v>3983</v>
      </c>
      <c r="AL33" s="294" t="s">
        <v>3983</v>
      </c>
      <c r="AM33" s="294" t="s">
        <v>3983</v>
      </c>
      <c r="AO33" s="294" t="s">
        <v>3983</v>
      </c>
      <c r="AP33" s="294" t="s">
        <v>3983</v>
      </c>
      <c r="AQ33" s="294" t="s">
        <v>3983</v>
      </c>
      <c r="AR33" s="294" t="s">
        <v>3983</v>
      </c>
      <c r="AS33" s="294" t="s">
        <v>3983</v>
      </c>
      <c r="AU33" s="294" t="s">
        <v>3983</v>
      </c>
      <c r="AV33" s="294" t="s">
        <v>3983</v>
      </c>
      <c r="AW33" s="294" t="s">
        <v>3983</v>
      </c>
      <c r="AX33" s="294" t="s">
        <v>3983</v>
      </c>
      <c r="AY33" s="294" t="s">
        <v>3983</v>
      </c>
      <c r="BA33" s="294" t="s">
        <v>3983</v>
      </c>
      <c r="BB33" s="294" t="s">
        <v>3983</v>
      </c>
      <c r="BC33" s="294" t="s">
        <v>3983</v>
      </c>
      <c r="BD33" s="294" t="s">
        <v>3983</v>
      </c>
      <c r="BE33" s="294" t="s">
        <v>3983</v>
      </c>
      <c r="BG33" s="294" t="s">
        <v>3983</v>
      </c>
      <c r="BH33" s="294" t="s">
        <v>3983</v>
      </c>
      <c r="BI33" s="294" t="s">
        <v>3983</v>
      </c>
      <c r="BJ33" s="294" t="s">
        <v>3983</v>
      </c>
      <c r="BK33" s="294" t="s">
        <v>3983</v>
      </c>
      <c r="BM33" s="294" t="s">
        <v>3983</v>
      </c>
      <c r="BN33" s="294" t="s">
        <v>3983</v>
      </c>
      <c r="BO33" s="294" t="s">
        <v>3983</v>
      </c>
      <c r="BP33" s="294" t="s">
        <v>3983</v>
      </c>
      <c r="BQ33" s="294" t="s">
        <v>3983</v>
      </c>
      <c r="BS33" s="294" t="s">
        <v>3983</v>
      </c>
      <c r="BT33" s="294" t="s">
        <v>3983</v>
      </c>
      <c r="BU33" s="294" t="s">
        <v>3983</v>
      </c>
      <c r="BV33" s="294" t="s">
        <v>3983</v>
      </c>
      <c r="BW33" s="294" t="s">
        <v>3983</v>
      </c>
      <c r="BY33" s="294" t="s">
        <v>3983</v>
      </c>
    </row>
    <row r="34" spans="1:77">
      <c r="A34" s="301">
        <v>30</v>
      </c>
      <c r="B34" s="302" t="s">
        <v>3980</v>
      </c>
      <c r="C34" s="301" t="s">
        <v>4021</v>
      </c>
      <c r="D34" s="302" t="s">
        <v>3991</v>
      </c>
      <c r="E34" s="303">
        <v>172</v>
      </c>
      <c r="F34" s="294">
        <v>90.56</v>
      </c>
      <c r="G34" s="294">
        <v>172</v>
      </c>
      <c r="H34" s="294">
        <v>0.99909999999999999</v>
      </c>
      <c r="I34" s="294">
        <v>15955</v>
      </c>
      <c r="K34" s="294" t="s">
        <v>3983</v>
      </c>
      <c r="L34" s="294">
        <v>95.36</v>
      </c>
      <c r="M34" s="294">
        <v>172</v>
      </c>
      <c r="N34" s="294">
        <v>0.99829999999999997</v>
      </c>
      <c r="O34" s="294">
        <v>16430</v>
      </c>
      <c r="Q34" s="294" t="s">
        <v>3983</v>
      </c>
      <c r="R34" s="294">
        <v>96.96</v>
      </c>
      <c r="S34" s="294">
        <v>172</v>
      </c>
      <c r="T34" s="294">
        <v>0.99790000000000001</v>
      </c>
      <c r="U34" s="294">
        <v>18233</v>
      </c>
      <c r="W34" s="294" t="s">
        <v>3983</v>
      </c>
      <c r="X34" s="294">
        <v>89.28</v>
      </c>
      <c r="Y34" s="294">
        <v>172</v>
      </c>
      <c r="Z34" s="294">
        <v>0.99770000000000003</v>
      </c>
      <c r="AA34" s="294">
        <v>14184</v>
      </c>
      <c r="AC34" s="294" t="s">
        <v>3983</v>
      </c>
      <c r="AD34" s="294">
        <v>108.16</v>
      </c>
      <c r="AE34" s="294">
        <v>172</v>
      </c>
      <c r="AF34" s="294">
        <v>0.99780000000000002</v>
      </c>
      <c r="AG34" s="294">
        <v>16034</v>
      </c>
      <c r="AI34" s="294" t="s">
        <v>3983</v>
      </c>
      <c r="AJ34" s="294">
        <v>117.76</v>
      </c>
      <c r="AK34" s="294">
        <v>172</v>
      </c>
      <c r="AL34" s="294">
        <v>0.99870000000000003</v>
      </c>
      <c r="AM34" s="294">
        <v>14188</v>
      </c>
      <c r="AO34" s="294" t="s">
        <v>3983</v>
      </c>
      <c r="AP34" s="294">
        <v>112</v>
      </c>
      <c r="AQ34" s="294">
        <v>172</v>
      </c>
      <c r="AR34" s="294">
        <v>0.99829999999999997</v>
      </c>
      <c r="AS34" s="294">
        <v>11518</v>
      </c>
      <c r="AU34" s="294" t="s">
        <v>3983</v>
      </c>
      <c r="AV34" s="294">
        <v>60.16</v>
      </c>
      <c r="AW34" s="294">
        <v>172</v>
      </c>
      <c r="AX34" s="294">
        <v>0.99949999999999994</v>
      </c>
      <c r="AY34" s="294">
        <v>7848</v>
      </c>
      <c r="BA34" s="294" t="s">
        <v>3983</v>
      </c>
      <c r="BB34" s="294">
        <v>47.04</v>
      </c>
      <c r="BC34" s="294">
        <v>172</v>
      </c>
      <c r="BD34" s="294">
        <v>0.99980000000000002</v>
      </c>
      <c r="BE34" s="294">
        <v>7144</v>
      </c>
      <c r="BG34" s="294" t="s">
        <v>3983</v>
      </c>
      <c r="BH34" s="294">
        <v>38.4</v>
      </c>
      <c r="BI34" s="294">
        <v>172</v>
      </c>
      <c r="BJ34" s="294">
        <v>1</v>
      </c>
      <c r="BK34" s="294">
        <v>6894</v>
      </c>
      <c r="BM34" s="294" t="s">
        <v>3983</v>
      </c>
      <c r="BN34" s="294">
        <v>129.6</v>
      </c>
      <c r="BO34" s="294">
        <v>172</v>
      </c>
      <c r="BP34" s="294">
        <v>0.99980000000000002</v>
      </c>
      <c r="BQ34" s="294">
        <v>6753</v>
      </c>
      <c r="BS34" s="294" t="s">
        <v>3983</v>
      </c>
      <c r="BT34" s="294">
        <v>53.76</v>
      </c>
      <c r="BU34" s="294">
        <v>172</v>
      </c>
      <c r="BV34" s="294">
        <v>0.99950000000000006</v>
      </c>
      <c r="BW34" s="294">
        <v>8458</v>
      </c>
      <c r="BY34" s="294" t="s">
        <v>3983</v>
      </c>
    </row>
    <row r="35" spans="1:77">
      <c r="A35" s="301">
        <v>31</v>
      </c>
      <c r="B35" s="302" t="s">
        <v>3980</v>
      </c>
      <c r="C35" s="301" t="s">
        <v>4022</v>
      </c>
      <c r="D35" s="302" t="s">
        <v>3991</v>
      </c>
      <c r="E35" s="303">
        <v>111</v>
      </c>
      <c r="F35" s="294">
        <v>58.8</v>
      </c>
      <c r="G35" s="294">
        <v>111</v>
      </c>
      <c r="H35" s="294">
        <v>0.9496</v>
      </c>
      <c r="I35" s="294">
        <v>23168</v>
      </c>
      <c r="K35" s="294" t="s">
        <v>3983</v>
      </c>
      <c r="L35" s="294">
        <v>55.8</v>
      </c>
      <c r="M35" s="294">
        <v>111</v>
      </c>
      <c r="N35" s="294">
        <v>0.96760000000000002</v>
      </c>
      <c r="O35" s="294">
        <v>19852</v>
      </c>
      <c r="Q35" s="294" t="s">
        <v>3983</v>
      </c>
      <c r="R35" s="294">
        <v>46.4</v>
      </c>
      <c r="S35" s="294">
        <v>111</v>
      </c>
      <c r="T35" s="294">
        <v>0.98129999999999995</v>
      </c>
      <c r="U35" s="294">
        <v>16664</v>
      </c>
      <c r="W35" s="294" t="s">
        <v>3983</v>
      </c>
      <c r="X35" s="294">
        <v>68</v>
      </c>
      <c r="Y35" s="294">
        <v>111</v>
      </c>
      <c r="Z35" s="294">
        <v>0.99119999999999997</v>
      </c>
      <c r="AA35" s="294">
        <v>15182</v>
      </c>
      <c r="AC35" s="294" t="s">
        <v>3983</v>
      </c>
      <c r="AD35" s="294">
        <v>63.2</v>
      </c>
      <c r="AE35" s="294">
        <v>111</v>
      </c>
      <c r="AF35" s="294">
        <v>0.98849999999999993</v>
      </c>
      <c r="AG35" s="294">
        <v>20966</v>
      </c>
      <c r="AI35" s="294" t="s">
        <v>3983</v>
      </c>
      <c r="AJ35" s="294">
        <v>68</v>
      </c>
      <c r="AK35" s="294">
        <v>111</v>
      </c>
      <c r="AL35" s="294">
        <v>0.99070000000000003</v>
      </c>
      <c r="AM35" s="294">
        <v>17748</v>
      </c>
      <c r="AO35" s="294" t="s">
        <v>3983</v>
      </c>
      <c r="AP35" s="294">
        <v>61.4</v>
      </c>
      <c r="AQ35" s="294">
        <v>111</v>
      </c>
      <c r="AR35" s="294">
        <v>0.98219999999999996</v>
      </c>
      <c r="AS35" s="294">
        <v>17400</v>
      </c>
      <c r="AU35" s="294" t="s">
        <v>3983</v>
      </c>
      <c r="AV35" s="294">
        <v>49</v>
      </c>
      <c r="AW35" s="294">
        <v>111</v>
      </c>
      <c r="AX35" s="294">
        <v>0.98480000000000001</v>
      </c>
      <c r="AY35" s="294">
        <v>10750</v>
      </c>
      <c r="BA35" s="294" t="s">
        <v>3983</v>
      </c>
      <c r="BB35" s="294">
        <v>47.2</v>
      </c>
      <c r="BC35" s="294">
        <v>111</v>
      </c>
      <c r="BD35" s="294">
        <v>0.9919</v>
      </c>
      <c r="BE35" s="294">
        <v>10264</v>
      </c>
      <c r="BG35" s="294" t="s">
        <v>3983</v>
      </c>
      <c r="BH35" s="294">
        <v>47</v>
      </c>
      <c r="BI35" s="294">
        <v>111</v>
      </c>
      <c r="BJ35" s="294">
        <v>0.99709999999999999</v>
      </c>
      <c r="BK35" s="294">
        <v>10128</v>
      </c>
      <c r="BM35" s="294" t="s">
        <v>3983</v>
      </c>
      <c r="BN35" s="294">
        <v>56.2</v>
      </c>
      <c r="BO35" s="294">
        <v>111</v>
      </c>
      <c r="BP35" s="294">
        <v>0.99670000000000003</v>
      </c>
      <c r="BQ35" s="294">
        <v>11290</v>
      </c>
      <c r="BS35" s="294" t="s">
        <v>3983</v>
      </c>
      <c r="BT35" s="294">
        <v>40.4</v>
      </c>
      <c r="BU35" s="294">
        <v>111</v>
      </c>
      <c r="BV35" s="294">
        <v>0.98829999999999996</v>
      </c>
      <c r="BW35" s="294">
        <v>18762</v>
      </c>
      <c r="BY35" s="294" t="s">
        <v>3983</v>
      </c>
    </row>
    <row r="36" spans="1:77">
      <c r="A36" s="301">
        <v>32</v>
      </c>
      <c r="B36" s="302" t="s">
        <v>3980</v>
      </c>
      <c r="C36" s="301" t="s">
        <v>4023</v>
      </c>
      <c r="D36" s="302" t="s">
        <v>3988</v>
      </c>
      <c r="E36" s="303">
        <v>117.78</v>
      </c>
      <c r="F36" s="294">
        <v>0</v>
      </c>
      <c r="G36" s="294">
        <v>0</v>
      </c>
      <c r="H36" s="294" t="e">
        <v>#DIV/0!</v>
      </c>
      <c r="I36" s="294">
        <v>0</v>
      </c>
      <c r="K36" s="294" t="s">
        <v>3983</v>
      </c>
      <c r="L36" s="294">
        <v>0</v>
      </c>
      <c r="M36" s="294">
        <v>0</v>
      </c>
      <c r="N36" s="294" t="e">
        <v>#DIV/0!</v>
      </c>
      <c r="O36" s="294">
        <v>0</v>
      </c>
      <c r="Q36" s="294" t="s">
        <v>3983</v>
      </c>
      <c r="R36" s="294">
        <v>0</v>
      </c>
      <c r="S36" s="294">
        <v>0</v>
      </c>
      <c r="T36" s="294" t="e">
        <v>#DIV/0!</v>
      </c>
      <c r="U36" s="294">
        <v>0</v>
      </c>
      <c r="W36" s="294" t="s">
        <v>3983</v>
      </c>
      <c r="X36" s="294">
        <v>0</v>
      </c>
      <c r="Y36" s="294">
        <v>0</v>
      </c>
      <c r="Z36" s="294" t="e">
        <v>#DIV/0!</v>
      </c>
      <c r="AA36" s="294">
        <v>0</v>
      </c>
      <c r="AC36" s="294" t="s">
        <v>3983</v>
      </c>
      <c r="AD36" s="294">
        <v>0</v>
      </c>
      <c r="AE36" s="294">
        <v>0</v>
      </c>
      <c r="AF36" s="294" t="e">
        <v>#DIV/0!</v>
      </c>
      <c r="AG36" s="294">
        <v>0</v>
      </c>
      <c r="AI36" s="294" t="s">
        <v>3983</v>
      </c>
      <c r="AJ36" s="294">
        <v>0</v>
      </c>
      <c r="AK36" s="294">
        <v>0</v>
      </c>
      <c r="AL36" s="294" t="e">
        <v>#DIV/0!</v>
      </c>
      <c r="AM36" s="294">
        <v>0</v>
      </c>
      <c r="AO36" s="294" t="s">
        <v>3983</v>
      </c>
      <c r="AP36" s="294">
        <v>0</v>
      </c>
      <c r="AQ36" s="294">
        <v>0</v>
      </c>
      <c r="AR36" s="294" t="e">
        <v>#DIV/0!</v>
      </c>
      <c r="AS36" s="294">
        <v>0</v>
      </c>
      <c r="AU36" s="294" t="s">
        <v>3983</v>
      </c>
      <c r="AV36" s="294">
        <v>0</v>
      </c>
      <c r="AW36" s="294">
        <v>0</v>
      </c>
      <c r="AX36" s="294" t="e">
        <v>#DIV/0!</v>
      </c>
      <c r="AY36" s="294">
        <v>0</v>
      </c>
      <c r="BA36" s="294" t="s">
        <v>3983</v>
      </c>
      <c r="BB36" s="294">
        <v>8.9600000000000009</v>
      </c>
      <c r="BC36" s="294">
        <v>94.224000000000004</v>
      </c>
      <c r="BD36" s="294">
        <v>1</v>
      </c>
      <c r="BE36" s="294">
        <v>2878</v>
      </c>
      <c r="BG36" s="294" t="s">
        <v>3983</v>
      </c>
      <c r="BH36" s="294">
        <v>9.2799999999999994</v>
      </c>
      <c r="BI36" s="294">
        <v>94.224000000000004</v>
      </c>
      <c r="BJ36" s="294">
        <v>1</v>
      </c>
      <c r="BK36" s="294">
        <v>3502</v>
      </c>
      <c r="BM36" s="294" t="s">
        <v>3983</v>
      </c>
      <c r="BN36" s="294">
        <v>10.64</v>
      </c>
      <c r="BO36" s="294">
        <v>94.224000000000004</v>
      </c>
      <c r="BP36" s="294">
        <v>1</v>
      </c>
      <c r="BQ36" s="294">
        <v>3420</v>
      </c>
      <c r="BS36" s="294" t="s">
        <v>3983</v>
      </c>
      <c r="BT36" s="294">
        <v>11.6</v>
      </c>
      <c r="BU36" s="294">
        <v>94.224000000000004</v>
      </c>
      <c r="BV36" s="294">
        <v>0.99929999999999997</v>
      </c>
      <c r="BW36" s="294">
        <v>3028</v>
      </c>
      <c r="BY36" s="294" t="s">
        <v>3983</v>
      </c>
    </row>
    <row r="37" spans="1:77">
      <c r="A37" s="301">
        <v>33</v>
      </c>
      <c r="B37" s="302" t="s">
        <v>4000</v>
      </c>
      <c r="C37" s="301" t="s">
        <v>4024</v>
      </c>
      <c r="D37" s="302" t="s">
        <v>3991</v>
      </c>
      <c r="E37" s="303">
        <v>133</v>
      </c>
      <c r="F37" s="294">
        <v>64.319999999999993</v>
      </c>
      <c r="G37" s="294">
        <v>133</v>
      </c>
      <c r="H37" s="294">
        <v>0.8639</v>
      </c>
      <c r="I37" s="294">
        <v>13482</v>
      </c>
      <c r="K37" s="294" t="s">
        <v>3983</v>
      </c>
      <c r="L37" s="294">
        <v>65.760000000000005</v>
      </c>
      <c r="M37" s="294">
        <v>133</v>
      </c>
      <c r="N37" s="294">
        <v>0.85560000000000003</v>
      </c>
      <c r="O37" s="294">
        <v>13297</v>
      </c>
      <c r="Q37" s="294" t="s">
        <v>3983</v>
      </c>
      <c r="R37" s="294">
        <v>68.16</v>
      </c>
      <c r="S37" s="294">
        <v>133</v>
      </c>
      <c r="T37" s="294">
        <v>0.85870000000000002</v>
      </c>
      <c r="U37" s="294">
        <v>10815</v>
      </c>
      <c r="W37" s="294" t="s">
        <v>3983</v>
      </c>
      <c r="X37" s="294">
        <v>20.16</v>
      </c>
      <c r="Y37" s="294">
        <v>133</v>
      </c>
      <c r="Z37" s="294">
        <v>0.98450000000000004</v>
      </c>
      <c r="AA37" s="294">
        <v>2222</v>
      </c>
      <c r="AC37" s="294" t="s">
        <v>3983</v>
      </c>
      <c r="AD37" s="294">
        <v>13.6</v>
      </c>
      <c r="AE37" s="294">
        <v>133</v>
      </c>
      <c r="AF37" s="294">
        <v>0.99199999999999999</v>
      </c>
      <c r="AG37" s="294">
        <v>2224</v>
      </c>
      <c r="AI37" s="294" t="s">
        <v>3983</v>
      </c>
      <c r="AJ37" s="294">
        <v>10.72</v>
      </c>
      <c r="AK37" s="294">
        <v>133</v>
      </c>
      <c r="AL37" s="294">
        <v>0.99119999999999997</v>
      </c>
      <c r="AM37" s="294">
        <v>2133</v>
      </c>
      <c r="AO37" s="294" t="s">
        <v>3983</v>
      </c>
      <c r="AP37" s="294">
        <v>9.44</v>
      </c>
      <c r="AQ37" s="294">
        <v>133</v>
      </c>
      <c r="AR37" s="294">
        <v>0.99009999999999998</v>
      </c>
      <c r="AS37" s="294">
        <v>1987</v>
      </c>
      <c r="AU37" s="294" t="s">
        <v>3983</v>
      </c>
      <c r="AV37" s="294">
        <v>11.68</v>
      </c>
      <c r="AW37" s="294">
        <v>133</v>
      </c>
      <c r="AX37" s="294">
        <v>0.99009999999999998</v>
      </c>
      <c r="AY37" s="294">
        <v>1689</v>
      </c>
      <c r="BA37" s="294" t="s">
        <v>3983</v>
      </c>
      <c r="BB37" s="294">
        <v>8</v>
      </c>
      <c r="BC37" s="294">
        <v>133</v>
      </c>
      <c r="BD37" s="294">
        <v>0.99149999999999994</v>
      </c>
      <c r="BE37" s="294">
        <v>1165</v>
      </c>
      <c r="BG37" s="294" t="s">
        <v>3983</v>
      </c>
      <c r="BH37" s="294">
        <v>5.92</v>
      </c>
      <c r="BI37" s="294">
        <v>133</v>
      </c>
      <c r="BJ37" s="294">
        <v>0.99180000000000001</v>
      </c>
      <c r="BK37" s="294">
        <v>603</v>
      </c>
      <c r="BM37" s="294" t="s">
        <v>3983</v>
      </c>
      <c r="BN37" s="294">
        <v>6.72</v>
      </c>
      <c r="BO37" s="294">
        <v>133</v>
      </c>
      <c r="BP37" s="294">
        <v>0.99280000000000002</v>
      </c>
      <c r="BQ37" s="294">
        <v>546</v>
      </c>
      <c r="BS37" s="294" t="s">
        <v>3983</v>
      </c>
      <c r="BT37" s="294">
        <v>4.16</v>
      </c>
      <c r="BU37" s="294">
        <v>133</v>
      </c>
      <c r="BV37" s="294">
        <v>0.99429999999999996</v>
      </c>
      <c r="BW37" s="294">
        <v>697</v>
      </c>
      <c r="BY37" s="294" t="s">
        <v>3983</v>
      </c>
    </row>
    <row r="38" spans="1:77">
      <c r="A38" s="301">
        <v>34</v>
      </c>
      <c r="B38" s="302" t="s">
        <v>4004</v>
      </c>
      <c r="C38" s="301" t="s">
        <v>4025</v>
      </c>
      <c r="D38" s="302" t="s">
        <v>3988</v>
      </c>
      <c r="E38" s="303">
        <v>110.55555555555556</v>
      </c>
      <c r="F38" s="294">
        <v>4.2699999999999996</v>
      </c>
      <c r="G38" s="294">
        <v>0</v>
      </c>
      <c r="H38" s="294">
        <v>0.99170000000000003</v>
      </c>
      <c r="I38" s="294">
        <v>238</v>
      </c>
      <c r="K38" s="294" t="s">
        <v>3983</v>
      </c>
      <c r="L38" s="294">
        <v>3.22</v>
      </c>
      <c r="M38" s="294">
        <v>0</v>
      </c>
      <c r="N38" s="294">
        <v>0.99390000000000001</v>
      </c>
      <c r="O38" s="294">
        <v>162</v>
      </c>
      <c r="Q38" s="294" t="s">
        <v>3983</v>
      </c>
      <c r="R38" s="294">
        <v>2.97</v>
      </c>
      <c r="S38" s="294">
        <v>0</v>
      </c>
      <c r="T38" s="294">
        <v>1</v>
      </c>
      <c r="U38" s="294">
        <v>89</v>
      </c>
      <c r="W38" s="294" t="s">
        <v>3983</v>
      </c>
      <c r="X38" s="294">
        <v>1.99</v>
      </c>
      <c r="Y38" s="294">
        <v>0</v>
      </c>
      <c r="Z38" s="294">
        <v>0.9667</v>
      </c>
      <c r="AA38" s="294">
        <v>116</v>
      </c>
      <c r="AC38" s="294" t="s">
        <v>3983</v>
      </c>
      <c r="AD38" s="294">
        <v>1.99</v>
      </c>
      <c r="AE38" s="294">
        <v>0</v>
      </c>
      <c r="AF38" s="294">
        <v>1</v>
      </c>
      <c r="AG38" s="294">
        <v>121</v>
      </c>
      <c r="AI38" s="294" t="s">
        <v>3983</v>
      </c>
      <c r="AJ38" s="294">
        <v>1.99</v>
      </c>
      <c r="AK38" s="294">
        <v>0</v>
      </c>
      <c r="AL38" s="294">
        <v>1</v>
      </c>
      <c r="AM38" s="294">
        <v>30</v>
      </c>
      <c r="AO38" s="294" t="s">
        <v>3983</v>
      </c>
      <c r="AP38" s="294">
        <v>1.99</v>
      </c>
      <c r="AQ38" s="294">
        <v>0</v>
      </c>
      <c r="AR38" s="294">
        <v>0.97499999999999998</v>
      </c>
      <c r="AS38" s="294">
        <v>39</v>
      </c>
      <c r="AU38" s="294" t="s">
        <v>3983</v>
      </c>
      <c r="AV38" s="294">
        <v>0.99</v>
      </c>
      <c r="AW38" s="294">
        <v>0</v>
      </c>
      <c r="AX38" s="294">
        <v>0.53849999999999998</v>
      </c>
      <c r="AY38" s="294">
        <v>210</v>
      </c>
      <c r="BA38" s="294" t="s">
        <v>3983</v>
      </c>
      <c r="BB38" s="294">
        <v>2.09</v>
      </c>
      <c r="BC38" s="294">
        <v>0</v>
      </c>
      <c r="BD38" s="294">
        <v>1</v>
      </c>
      <c r="BE38" s="294">
        <v>49</v>
      </c>
      <c r="BG38" s="294" t="s">
        <v>3983</v>
      </c>
      <c r="BH38" s="294">
        <v>2.09</v>
      </c>
      <c r="BI38" s="294">
        <v>0</v>
      </c>
      <c r="BJ38" s="294">
        <v>1</v>
      </c>
      <c r="BK38" s="294">
        <v>54</v>
      </c>
      <c r="BM38" s="294" t="s">
        <v>3983</v>
      </c>
      <c r="BN38" s="294">
        <v>2.17</v>
      </c>
      <c r="BO38" s="294">
        <v>0</v>
      </c>
      <c r="BP38" s="294">
        <v>1</v>
      </c>
      <c r="BQ38" s="294">
        <v>67</v>
      </c>
      <c r="BS38" s="294" t="s">
        <v>3983</v>
      </c>
      <c r="BT38" s="294">
        <v>1.85</v>
      </c>
      <c r="BU38" s="294">
        <v>0</v>
      </c>
      <c r="BV38" s="294">
        <v>1</v>
      </c>
      <c r="BW38" s="294">
        <v>98</v>
      </c>
      <c r="BY38" s="294" t="s">
        <v>3983</v>
      </c>
    </row>
    <row r="39" spans="1:77">
      <c r="A39" s="301">
        <v>35</v>
      </c>
      <c r="B39" s="302" t="s">
        <v>4004</v>
      </c>
      <c r="C39" s="301" t="s">
        <v>4026</v>
      </c>
      <c r="D39" s="302" t="s">
        <v>3991</v>
      </c>
      <c r="E39" s="303">
        <v>111.11</v>
      </c>
      <c r="F39" s="294">
        <v>0</v>
      </c>
      <c r="G39" s="294">
        <v>0</v>
      </c>
      <c r="H39" s="294" t="e">
        <v>#DIV/0!</v>
      </c>
      <c r="I39" s="294">
        <v>0</v>
      </c>
      <c r="K39" s="294" t="s">
        <v>3983</v>
      </c>
      <c r="L39" s="294">
        <v>0</v>
      </c>
      <c r="M39" s="294">
        <v>0</v>
      </c>
      <c r="N39" s="294" t="e">
        <v>#DIV/0!</v>
      </c>
      <c r="O39" s="294">
        <v>0</v>
      </c>
      <c r="Q39" s="294" t="s">
        <v>3983</v>
      </c>
      <c r="R39" s="294">
        <v>0</v>
      </c>
      <c r="S39" s="294">
        <v>0</v>
      </c>
      <c r="T39" s="294" t="e">
        <v>#DIV/0!</v>
      </c>
      <c r="U39" s="294">
        <v>0</v>
      </c>
      <c r="W39" s="294" t="s">
        <v>3983</v>
      </c>
      <c r="X39" s="294">
        <v>0</v>
      </c>
      <c r="Y39" s="294">
        <v>0</v>
      </c>
      <c r="Z39" s="294" t="e">
        <v>#DIV/0!</v>
      </c>
      <c r="AA39" s="294">
        <v>0</v>
      </c>
      <c r="AC39" s="294" t="s">
        <v>3983</v>
      </c>
      <c r="AD39" s="294">
        <v>14.16</v>
      </c>
      <c r="AE39" s="294">
        <v>111.11</v>
      </c>
      <c r="AF39" s="294">
        <v>0.99990000000000001</v>
      </c>
      <c r="AG39" s="294">
        <v>7715</v>
      </c>
      <c r="AI39" s="294" t="s">
        <v>3983</v>
      </c>
      <c r="AJ39" s="294">
        <v>0</v>
      </c>
      <c r="AK39" s="294">
        <v>0</v>
      </c>
      <c r="AL39" s="294" t="e">
        <v>#DIV/0!</v>
      </c>
      <c r="AM39" s="294">
        <v>0</v>
      </c>
      <c r="AO39" s="294" t="s">
        <v>3983</v>
      </c>
      <c r="AP39" s="294">
        <v>0</v>
      </c>
      <c r="AQ39" s="294">
        <v>0</v>
      </c>
      <c r="AR39" s="294" t="e">
        <v>#DIV/0!</v>
      </c>
      <c r="AS39" s="294">
        <v>0</v>
      </c>
      <c r="AU39" s="294" t="s">
        <v>3983</v>
      </c>
      <c r="AV39" s="294">
        <v>13.2</v>
      </c>
      <c r="AW39" s="294">
        <v>111.11</v>
      </c>
      <c r="AX39" s="294">
        <v>0.99970000000000003</v>
      </c>
      <c r="AY39" s="294">
        <v>2791</v>
      </c>
      <c r="BA39" s="294" t="s">
        <v>3983</v>
      </c>
      <c r="BB39" s="294">
        <v>11.48</v>
      </c>
      <c r="BC39" s="294">
        <v>111.11</v>
      </c>
      <c r="BD39" s="294">
        <v>1</v>
      </c>
      <c r="BE39" s="294">
        <v>2396</v>
      </c>
      <c r="BG39" s="294" t="s">
        <v>3983</v>
      </c>
      <c r="BH39" s="294">
        <v>11.68</v>
      </c>
      <c r="BI39" s="294">
        <v>111.11</v>
      </c>
      <c r="BJ39" s="294">
        <v>1</v>
      </c>
      <c r="BK39" s="294">
        <v>2535</v>
      </c>
      <c r="BM39" s="294" t="s">
        <v>3983</v>
      </c>
      <c r="BN39" s="294">
        <v>14.8</v>
      </c>
      <c r="BO39" s="294">
        <v>111.11</v>
      </c>
      <c r="BP39" s="294">
        <v>0.99980000000000002</v>
      </c>
      <c r="BQ39" s="294">
        <v>3559</v>
      </c>
      <c r="BS39" s="294" t="s">
        <v>3983</v>
      </c>
      <c r="BT39" s="294">
        <v>19.239999999999998</v>
      </c>
      <c r="BU39" s="294">
        <v>111.11</v>
      </c>
      <c r="BV39" s="294">
        <v>0.99980000000000002</v>
      </c>
      <c r="BW39" s="294">
        <v>5736</v>
      </c>
      <c r="BY39" s="294" t="s">
        <v>3983</v>
      </c>
    </row>
    <row r="40" spans="1:77">
      <c r="A40" s="301">
        <v>36</v>
      </c>
      <c r="B40" s="302" t="s">
        <v>4027</v>
      </c>
      <c r="C40" s="301" t="s">
        <v>4028</v>
      </c>
      <c r="D40" s="302" t="s">
        <v>3991</v>
      </c>
      <c r="E40" s="303">
        <v>138.9</v>
      </c>
      <c r="F40" s="294">
        <v>79.680000000000007</v>
      </c>
      <c r="G40" s="294">
        <v>138.9</v>
      </c>
      <c r="H40" s="294">
        <v>0.86199999999999999</v>
      </c>
      <c r="I40" s="294">
        <v>26791</v>
      </c>
      <c r="K40" s="294" t="s">
        <v>3983</v>
      </c>
      <c r="L40" s="294">
        <v>84.32</v>
      </c>
      <c r="M40" s="294">
        <v>138.9</v>
      </c>
      <c r="N40" s="294">
        <v>0.85389999999999999</v>
      </c>
      <c r="O40" s="294">
        <v>26814</v>
      </c>
      <c r="Q40" s="294" t="s">
        <v>3983</v>
      </c>
      <c r="R40" s="294">
        <v>75.84</v>
      </c>
      <c r="S40" s="294">
        <v>138.9</v>
      </c>
      <c r="T40" s="294">
        <v>0.80779999999999996</v>
      </c>
      <c r="U40" s="294">
        <v>23407</v>
      </c>
      <c r="W40" s="294" t="s">
        <v>3983</v>
      </c>
      <c r="X40" s="294">
        <v>56.8</v>
      </c>
      <c r="Y40" s="294">
        <v>138.9</v>
      </c>
      <c r="Z40" s="294">
        <v>0.80620000000000003</v>
      </c>
      <c r="AA40" s="294">
        <v>22460</v>
      </c>
      <c r="AC40" s="294" t="s">
        <v>3983</v>
      </c>
      <c r="AD40" s="294">
        <v>64.72</v>
      </c>
      <c r="AE40" s="294">
        <v>138.9</v>
      </c>
      <c r="AF40" s="294">
        <v>0.82109999999999994</v>
      </c>
      <c r="AG40" s="294">
        <v>23920</v>
      </c>
      <c r="AI40" s="294" t="s">
        <v>3983</v>
      </c>
      <c r="AJ40" s="294">
        <v>67.28</v>
      </c>
      <c r="AK40" s="294">
        <v>138.9</v>
      </c>
      <c r="AL40" s="294">
        <v>0.82540000000000002</v>
      </c>
      <c r="AM40" s="294">
        <v>24550</v>
      </c>
      <c r="AO40" s="294" t="s">
        <v>3983</v>
      </c>
      <c r="AP40" s="294">
        <v>79.92</v>
      </c>
      <c r="AQ40" s="294">
        <v>138.9</v>
      </c>
      <c r="AR40" s="294">
        <v>0.8982</v>
      </c>
      <c r="AS40" s="294">
        <v>32626</v>
      </c>
      <c r="AU40" s="294" t="s">
        <v>3983</v>
      </c>
      <c r="AV40" s="294">
        <v>69.11</v>
      </c>
      <c r="AW40" s="294">
        <v>138.9</v>
      </c>
      <c r="AX40" s="294">
        <v>0.89410000000000001</v>
      </c>
      <c r="AY40" s="294">
        <v>28111</v>
      </c>
      <c r="BA40" s="294" t="s">
        <v>3983</v>
      </c>
      <c r="BB40" s="294">
        <v>85.12</v>
      </c>
      <c r="BC40" s="294">
        <v>138.9</v>
      </c>
      <c r="BD40" s="294">
        <v>0.96189999999999998</v>
      </c>
      <c r="BE40" s="294">
        <v>48813</v>
      </c>
      <c r="BG40" s="294" t="s">
        <v>3983</v>
      </c>
      <c r="BH40" s="294">
        <v>95.12</v>
      </c>
      <c r="BI40" s="294">
        <v>138.9</v>
      </c>
      <c r="BJ40" s="294">
        <v>0.94699999999999995</v>
      </c>
      <c r="BK40" s="294">
        <v>43215</v>
      </c>
      <c r="BM40" s="294" t="s">
        <v>3983</v>
      </c>
      <c r="BN40" s="294">
        <v>79.680000000000007</v>
      </c>
      <c r="BO40" s="294">
        <v>138.9</v>
      </c>
      <c r="BP40" s="294">
        <v>0.94220000000000004</v>
      </c>
      <c r="BQ40" s="294">
        <v>36597</v>
      </c>
      <c r="BS40" s="294" t="s">
        <v>3983</v>
      </c>
      <c r="BT40" s="294">
        <v>95.44</v>
      </c>
      <c r="BU40" s="294">
        <v>138.9</v>
      </c>
      <c r="BV40" s="294">
        <v>0.93189999999999995</v>
      </c>
      <c r="BW40" s="294">
        <v>47481</v>
      </c>
      <c r="BY40" s="294" t="s">
        <v>3983</v>
      </c>
    </row>
    <row r="41" spans="1:77">
      <c r="A41" s="301">
        <v>37</v>
      </c>
      <c r="B41" s="302" t="s">
        <v>4006</v>
      </c>
      <c r="C41" s="301" t="s">
        <v>4029</v>
      </c>
      <c r="D41" s="302" t="s">
        <v>3991</v>
      </c>
      <c r="E41" s="303">
        <v>133</v>
      </c>
      <c r="F41" s="294">
        <v>45.6</v>
      </c>
      <c r="G41" s="294">
        <v>133</v>
      </c>
      <c r="H41" s="294">
        <v>0.99539999999999995</v>
      </c>
      <c r="I41" s="294">
        <v>4519</v>
      </c>
      <c r="K41" s="294" t="s">
        <v>3983</v>
      </c>
      <c r="L41" s="294">
        <v>53.2</v>
      </c>
      <c r="M41" s="294">
        <v>133</v>
      </c>
      <c r="N41" s="294">
        <v>0.99749999999999994</v>
      </c>
      <c r="O41" s="294">
        <v>11036</v>
      </c>
      <c r="Q41" s="294" t="s">
        <v>3983</v>
      </c>
      <c r="R41" s="294">
        <v>32</v>
      </c>
      <c r="S41" s="294">
        <v>133</v>
      </c>
      <c r="T41" s="294">
        <v>0.99649999999999994</v>
      </c>
      <c r="U41" s="294">
        <v>11942</v>
      </c>
      <c r="W41" s="294" t="s">
        <v>3983</v>
      </c>
      <c r="X41" s="294">
        <v>22.4</v>
      </c>
      <c r="Y41" s="294">
        <v>133</v>
      </c>
      <c r="Z41" s="294">
        <v>0.99470000000000003</v>
      </c>
      <c r="AA41" s="294">
        <v>9714</v>
      </c>
      <c r="AC41" s="294" t="s">
        <v>3983</v>
      </c>
      <c r="AD41" s="294">
        <v>45.6</v>
      </c>
      <c r="AE41" s="294">
        <v>133</v>
      </c>
      <c r="AF41" s="294">
        <v>0.99449999999999994</v>
      </c>
      <c r="AG41" s="294">
        <v>8287</v>
      </c>
      <c r="AI41" s="294" t="s">
        <v>3983</v>
      </c>
      <c r="AJ41" s="294">
        <v>12.4</v>
      </c>
      <c r="AK41" s="294">
        <v>133</v>
      </c>
      <c r="AL41" s="294">
        <v>0.99319999999999997</v>
      </c>
      <c r="AM41" s="294">
        <v>7492</v>
      </c>
      <c r="AO41" s="294" t="s">
        <v>3983</v>
      </c>
      <c r="AP41" s="294">
        <v>34.799999999999997</v>
      </c>
      <c r="AQ41" s="294">
        <v>133</v>
      </c>
      <c r="AR41" s="294">
        <v>0.99419999999999997</v>
      </c>
      <c r="AS41" s="294">
        <v>8846</v>
      </c>
      <c r="AU41" s="294" t="s">
        <v>3983</v>
      </c>
      <c r="AV41" s="294">
        <v>36.4</v>
      </c>
      <c r="AW41" s="294">
        <v>133</v>
      </c>
      <c r="AX41" s="294">
        <v>0.98849999999999993</v>
      </c>
      <c r="AY41" s="294">
        <v>7735</v>
      </c>
      <c r="BA41" s="294" t="s">
        <v>3983</v>
      </c>
      <c r="BB41" s="294">
        <v>32</v>
      </c>
      <c r="BC41" s="294">
        <v>133</v>
      </c>
      <c r="BD41" s="294">
        <v>0.98529999999999995</v>
      </c>
      <c r="BE41" s="294">
        <v>5212</v>
      </c>
      <c r="BG41" s="294" t="s">
        <v>3983</v>
      </c>
      <c r="BH41" s="294">
        <v>34</v>
      </c>
      <c r="BI41" s="294">
        <v>133</v>
      </c>
      <c r="BJ41" s="294">
        <v>0.99199999999999999</v>
      </c>
      <c r="BK41" s="294">
        <v>6763</v>
      </c>
      <c r="BM41" s="294" t="s">
        <v>3983</v>
      </c>
      <c r="BN41" s="294">
        <v>45.6</v>
      </c>
      <c r="BO41" s="294">
        <v>133</v>
      </c>
      <c r="BP41" s="294">
        <v>0.99329999999999996</v>
      </c>
      <c r="BQ41" s="294">
        <v>6759</v>
      </c>
      <c r="BS41" s="294" t="s">
        <v>3983</v>
      </c>
      <c r="BT41" s="294">
        <v>28.8</v>
      </c>
      <c r="BU41" s="294">
        <v>133</v>
      </c>
      <c r="BV41" s="294">
        <v>0.99570000000000003</v>
      </c>
      <c r="BW41" s="294">
        <v>12693</v>
      </c>
      <c r="BY41" s="294" t="s">
        <v>3983</v>
      </c>
    </row>
    <row r="42" spans="1:77">
      <c r="A42" s="301">
        <v>38</v>
      </c>
      <c r="B42" s="302" t="s">
        <v>4006</v>
      </c>
      <c r="C42" s="301" t="s">
        <v>4030</v>
      </c>
      <c r="D42" s="302" t="s">
        <v>3988</v>
      </c>
      <c r="E42" s="303">
        <v>110</v>
      </c>
      <c r="F42" s="294">
        <v>71.92</v>
      </c>
      <c r="G42" s="294">
        <v>0</v>
      </c>
      <c r="H42" s="294">
        <v>0.98619999999999997</v>
      </c>
      <c r="I42" s="294">
        <v>10009</v>
      </c>
      <c r="K42" s="294" t="s">
        <v>3983</v>
      </c>
      <c r="L42" s="294">
        <v>83.36</v>
      </c>
      <c r="M42" s="294">
        <v>0</v>
      </c>
      <c r="N42" s="294">
        <v>0.98809999999999998</v>
      </c>
      <c r="O42" s="294">
        <v>14640</v>
      </c>
      <c r="Q42" s="294" t="s">
        <v>3983</v>
      </c>
      <c r="R42" s="294">
        <v>75.599999999999994</v>
      </c>
      <c r="S42" s="294">
        <v>0</v>
      </c>
      <c r="T42" s="294">
        <v>0.98939999999999995</v>
      </c>
      <c r="U42" s="294">
        <v>12576</v>
      </c>
      <c r="W42" s="294" t="s">
        <v>3983</v>
      </c>
      <c r="X42" s="294">
        <v>64.72</v>
      </c>
      <c r="Y42" s="294">
        <v>0</v>
      </c>
      <c r="Z42" s="294">
        <v>0.99690000000000001</v>
      </c>
      <c r="AA42" s="294">
        <v>11031</v>
      </c>
      <c r="AC42" s="294" t="s">
        <v>3983</v>
      </c>
      <c r="AD42" s="294">
        <v>77.680000000000007</v>
      </c>
      <c r="AE42" s="294">
        <v>0</v>
      </c>
      <c r="AF42" s="294">
        <v>0.99249999999999994</v>
      </c>
      <c r="AG42" s="294">
        <v>13061</v>
      </c>
      <c r="AI42" s="294" t="s">
        <v>3983</v>
      </c>
      <c r="AJ42" s="294">
        <v>76.959999999999994</v>
      </c>
      <c r="AK42" s="294">
        <v>0</v>
      </c>
      <c r="AL42" s="294">
        <v>0.998</v>
      </c>
      <c r="AM42" s="294">
        <v>12921</v>
      </c>
      <c r="AO42" s="294" t="s">
        <v>3983</v>
      </c>
      <c r="AP42" s="294">
        <v>49.04</v>
      </c>
      <c r="AQ42" s="294">
        <v>0</v>
      </c>
      <c r="AR42" s="294">
        <v>0.99329999999999996</v>
      </c>
      <c r="AS42" s="294">
        <v>6341</v>
      </c>
      <c r="AU42" s="294" t="s">
        <v>3983</v>
      </c>
      <c r="AV42" s="294">
        <v>56.4</v>
      </c>
      <c r="AW42" s="294">
        <v>0</v>
      </c>
      <c r="AX42" s="294">
        <v>0.99660000000000004</v>
      </c>
      <c r="AY42" s="294">
        <v>9135</v>
      </c>
      <c r="BA42" s="294" t="s">
        <v>3983</v>
      </c>
      <c r="BB42" s="294">
        <v>47.76</v>
      </c>
      <c r="BC42" s="294">
        <v>0</v>
      </c>
      <c r="BD42" s="294">
        <v>0.9859</v>
      </c>
      <c r="BE42" s="294">
        <v>8515</v>
      </c>
      <c r="BG42" s="294" t="s">
        <v>3983</v>
      </c>
      <c r="BH42" s="294">
        <v>50.88</v>
      </c>
      <c r="BI42" s="294">
        <v>0</v>
      </c>
      <c r="BJ42" s="294">
        <v>0.99249999999999994</v>
      </c>
      <c r="BK42" s="294">
        <v>9222</v>
      </c>
      <c r="BM42" s="294" t="s">
        <v>3983</v>
      </c>
      <c r="BN42" s="294">
        <v>48.64</v>
      </c>
      <c r="BO42" s="294">
        <v>0</v>
      </c>
      <c r="BP42" s="294">
        <v>0.99490000000000001</v>
      </c>
      <c r="BQ42" s="294">
        <v>9093</v>
      </c>
      <c r="BS42" s="294" t="s">
        <v>3983</v>
      </c>
      <c r="BT42" s="294">
        <v>65.12</v>
      </c>
      <c r="BU42" s="294">
        <v>0</v>
      </c>
      <c r="BV42" s="294">
        <v>0.99429999999999996</v>
      </c>
      <c r="BW42" s="294">
        <v>9637</v>
      </c>
      <c r="BY42" s="294" t="s">
        <v>3983</v>
      </c>
    </row>
    <row r="43" spans="1:77">
      <c r="A43" s="301">
        <v>39</v>
      </c>
      <c r="B43" s="302" t="s">
        <v>4006</v>
      </c>
      <c r="C43" s="301" t="s">
        <v>4031</v>
      </c>
      <c r="D43" s="302" t="s">
        <v>3991</v>
      </c>
      <c r="E43" s="303">
        <v>122.22</v>
      </c>
      <c r="F43" s="294">
        <v>47.2</v>
      </c>
      <c r="G43" s="294">
        <v>122.22</v>
      </c>
      <c r="H43" s="294">
        <v>0.99829999999999997</v>
      </c>
      <c r="I43" s="294">
        <v>15187</v>
      </c>
      <c r="K43" s="294" t="s">
        <v>3983</v>
      </c>
      <c r="L43" s="294">
        <v>57.6</v>
      </c>
      <c r="M43" s="294">
        <v>122.22</v>
      </c>
      <c r="N43" s="294">
        <v>0.99819999999999998</v>
      </c>
      <c r="O43" s="294">
        <v>19478</v>
      </c>
      <c r="Q43" s="294" t="s">
        <v>3983</v>
      </c>
      <c r="R43" s="294">
        <v>58.4</v>
      </c>
      <c r="S43" s="294">
        <v>122.22</v>
      </c>
      <c r="T43" s="294">
        <v>0.99670000000000003</v>
      </c>
      <c r="U43" s="294">
        <v>17077</v>
      </c>
      <c r="W43" s="294" t="s">
        <v>3983</v>
      </c>
      <c r="X43" s="294">
        <v>48.4</v>
      </c>
      <c r="Y43" s="294">
        <v>122.22</v>
      </c>
      <c r="Z43" s="294">
        <v>0.99419999999999997</v>
      </c>
      <c r="AA43" s="294">
        <v>12726</v>
      </c>
      <c r="AC43" s="294" t="s">
        <v>3983</v>
      </c>
      <c r="AD43" s="294">
        <v>52.4</v>
      </c>
      <c r="AE43" s="294">
        <v>122.22</v>
      </c>
      <c r="AF43" s="294">
        <v>0.99529999999999996</v>
      </c>
      <c r="AG43" s="294">
        <v>12680</v>
      </c>
      <c r="AI43" s="294" t="s">
        <v>3983</v>
      </c>
      <c r="AJ43" s="294">
        <v>52.4</v>
      </c>
      <c r="AK43" s="294">
        <v>122.22</v>
      </c>
      <c r="AL43" s="294">
        <v>0.99309999999999998</v>
      </c>
      <c r="AM43" s="294">
        <v>11981</v>
      </c>
      <c r="AO43" s="294" t="s">
        <v>3983</v>
      </c>
      <c r="AP43" s="294">
        <v>44.4</v>
      </c>
      <c r="AQ43" s="294">
        <v>122.22</v>
      </c>
      <c r="AR43" s="294">
        <v>0.99280000000000002</v>
      </c>
      <c r="AS43" s="294">
        <v>12400</v>
      </c>
      <c r="AU43" s="294" t="s">
        <v>3983</v>
      </c>
      <c r="AV43" s="294">
        <v>28</v>
      </c>
      <c r="AW43" s="294">
        <v>122.22</v>
      </c>
      <c r="AX43" s="294">
        <v>0.98550000000000004</v>
      </c>
      <c r="AY43" s="294">
        <v>7308</v>
      </c>
      <c r="BA43" s="294" t="s">
        <v>3983</v>
      </c>
      <c r="BB43" s="294">
        <v>27.6</v>
      </c>
      <c r="BC43" s="294">
        <v>122.22</v>
      </c>
      <c r="BD43" s="294">
        <v>0.98739999999999994</v>
      </c>
      <c r="BE43" s="294">
        <v>7076</v>
      </c>
      <c r="BG43" s="294" t="s">
        <v>3983</v>
      </c>
      <c r="BH43" s="294">
        <v>24.8</v>
      </c>
      <c r="BI43" s="294">
        <v>122.22</v>
      </c>
      <c r="BJ43" s="294">
        <v>0.98899999999999999</v>
      </c>
      <c r="BK43" s="294">
        <v>6967</v>
      </c>
      <c r="BM43" s="294" t="s">
        <v>3983</v>
      </c>
      <c r="BN43" s="294">
        <v>40</v>
      </c>
      <c r="BO43" s="294">
        <v>122.22</v>
      </c>
      <c r="BP43" s="294">
        <v>0.98780000000000001</v>
      </c>
      <c r="BQ43" s="294">
        <v>7970</v>
      </c>
      <c r="BS43" s="294" t="s">
        <v>3983</v>
      </c>
      <c r="BT43" s="294">
        <v>46</v>
      </c>
      <c r="BU43" s="294">
        <v>122.22</v>
      </c>
      <c r="BV43" s="294">
        <v>0.99460000000000004</v>
      </c>
      <c r="BW43" s="294">
        <v>13896</v>
      </c>
      <c r="BY43" s="294" t="s">
        <v>3983</v>
      </c>
    </row>
    <row r="44" spans="1:77">
      <c r="A44" s="301">
        <v>40</v>
      </c>
      <c r="B44" s="302" t="s">
        <v>4004</v>
      </c>
      <c r="C44" s="301" t="s">
        <v>4032</v>
      </c>
      <c r="D44" s="302" t="s">
        <v>4033</v>
      </c>
      <c r="E44" s="303">
        <v>123</v>
      </c>
      <c r="F44" s="294">
        <v>0</v>
      </c>
      <c r="G44" s="294">
        <v>123</v>
      </c>
      <c r="H44" s="294">
        <v>1</v>
      </c>
      <c r="I44" s="294">
        <v>11021</v>
      </c>
      <c r="K44" s="294" t="s">
        <v>3983</v>
      </c>
      <c r="L44" s="294">
        <v>0</v>
      </c>
      <c r="M44" s="294">
        <v>123</v>
      </c>
      <c r="N44" s="294">
        <v>0.99990000000000001</v>
      </c>
      <c r="O44" s="294">
        <v>12115</v>
      </c>
      <c r="Q44" s="294" t="s">
        <v>3983</v>
      </c>
      <c r="R44" s="294">
        <v>0</v>
      </c>
      <c r="S44" s="294">
        <v>123</v>
      </c>
      <c r="T44" s="294">
        <v>1</v>
      </c>
      <c r="U44" s="294">
        <v>11618</v>
      </c>
      <c r="W44" s="294" t="s">
        <v>3983</v>
      </c>
      <c r="X44" s="294">
        <v>0</v>
      </c>
      <c r="Y44" s="294">
        <v>123</v>
      </c>
      <c r="Z44" s="294">
        <v>0.99990000000000001</v>
      </c>
      <c r="AA44" s="294">
        <v>9435</v>
      </c>
      <c r="AC44" s="294" t="s">
        <v>3983</v>
      </c>
      <c r="AD44" s="294">
        <v>0</v>
      </c>
      <c r="AE44" s="294">
        <v>123</v>
      </c>
      <c r="AF44" s="294">
        <v>0.99990000000000001</v>
      </c>
      <c r="AG44" s="294">
        <v>8500</v>
      </c>
      <c r="AI44" s="294" t="s">
        <v>3983</v>
      </c>
      <c r="AJ44" s="294">
        <v>0</v>
      </c>
      <c r="AK44" s="294">
        <v>123</v>
      </c>
      <c r="AL44" s="294">
        <v>1</v>
      </c>
      <c r="AM44" s="294">
        <v>11146</v>
      </c>
      <c r="AO44" s="294" t="s">
        <v>3983</v>
      </c>
      <c r="AP44" s="294">
        <v>0</v>
      </c>
      <c r="AQ44" s="294">
        <v>123</v>
      </c>
      <c r="AR44" s="294">
        <v>0.99990000000000001</v>
      </c>
      <c r="AS44" s="294">
        <v>8195</v>
      </c>
      <c r="AU44" s="294" t="s">
        <v>3983</v>
      </c>
      <c r="AV44" s="294">
        <v>0</v>
      </c>
      <c r="AW44" s="294">
        <v>123</v>
      </c>
      <c r="AX44" s="294">
        <v>0.99990000000000001</v>
      </c>
      <c r="AY44" s="294">
        <v>5743</v>
      </c>
      <c r="BA44" s="294" t="s">
        <v>3983</v>
      </c>
      <c r="BB44" s="294">
        <v>0</v>
      </c>
      <c r="BC44" s="294">
        <v>123</v>
      </c>
      <c r="BD44" s="294">
        <v>0.99990000000000001</v>
      </c>
      <c r="BE44" s="294">
        <v>5047</v>
      </c>
      <c r="BG44" s="294" t="s">
        <v>3983</v>
      </c>
      <c r="BH44" s="294">
        <v>0</v>
      </c>
      <c r="BI44" s="294">
        <v>123</v>
      </c>
      <c r="BJ44" s="294">
        <v>1</v>
      </c>
      <c r="BK44" s="294">
        <v>3062</v>
      </c>
      <c r="BM44" s="294" t="s">
        <v>3983</v>
      </c>
      <c r="BN44" s="294">
        <v>0</v>
      </c>
      <c r="BO44" s="294">
        <v>123</v>
      </c>
      <c r="BP44" s="294">
        <v>1</v>
      </c>
      <c r="BQ44" s="294">
        <v>5194</v>
      </c>
      <c r="BS44" s="294" t="s">
        <v>3983</v>
      </c>
      <c r="BT44" s="294">
        <v>0</v>
      </c>
      <c r="BU44" s="294">
        <v>123</v>
      </c>
      <c r="BV44" s="294">
        <v>0.99990000000000001</v>
      </c>
      <c r="BW44" s="294">
        <v>9596</v>
      </c>
      <c r="BY44" s="294" t="s">
        <v>3983</v>
      </c>
    </row>
    <row r="45" spans="1:77">
      <c r="A45" s="301">
        <v>41</v>
      </c>
      <c r="B45" s="302" t="s">
        <v>4008</v>
      </c>
      <c r="C45" s="301" t="s">
        <v>4034</v>
      </c>
      <c r="D45" s="302" t="s">
        <v>4033</v>
      </c>
      <c r="E45" s="303">
        <v>111.11</v>
      </c>
      <c r="F45" s="294">
        <v>0.64</v>
      </c>
      <c r="G45" s="294">
        <v>111.11</v>
      </c>
      <c r="H45" s="294">
        <v>0.83219999999999994</v>
      </c>
      <c r="I45" s="294">
        <v>932</v>
      </c>
      <c r="K45" s="294" t="s">
        <v>3983</v>
      </c>
      <c r="L45" s="294">
        <v>64</v>
      </c>
      <c r="M45" s="294">
        <v>111.11</v>
      </c>
      <c r="N45" s="294">
        <v>0.62149999999999994</v>
      </c>
      <c r="O45" s="294">
        <v>348</v>
      </c>
      <c r="Q45" s="294" t="s">
        <v>3983</v>
      </c>
      <c r="R45" s="294">
        <v>96</v>
      </c>
      <c r="S45" s="294">
        <v>111.11</v>
      </c>
      <c r="T45" s="294">
        <v>0.75</v>
      </c>
      <c r="U45" s="294">
        <v>5280</v>
      </c>
      <c r="W45" s="294" t="s">
        <v>3983</v>
      </c>
      <c r="X45" s="294">
        <v>112</v>
      </c>
      <c r="Y45" s="294">
        <v>112</v>
      </c>
      <c r="Z45" s="294">
        <v>0.7399</v>
      </c>
      <c r="AA45" s="294">
        <v>10240</v>
      </c>
      <c r="AC45" s="294" t="s">
        <v>3983</v>
      </c>
      <c r="AD45" s="294">
        <v>120</v>
      </c>
      <c r="AE45" s="294">
        <v>120</v>
      </c>
      <c r="AF45" s="294">
        <v>0.747</v>
      </c>
      <c r="AG45" s="294">
        <v>4960</v>
      </c>
      <c r="AI45" s="294" t="s">
        <v>3983</v>
      </c>
      <c r="AJ45" s="294">
        <v>0.32</v>
      </c>
      <c r="AK45" s="294">
        <v>111.11</v>
      </c>
      <c r="AL45" s="294">
        <v>0.7248</v>
      </c>
      <c r="AM45" s="294">
        <v>12640</v>
      </c>
      <c r="AO45" s="294" t="s">
        <v>3983</v>
      </c>
      <c r="AP45" s="294">
        <v>0</v>
      </c>
      <c r="AQ45" s="294">
        <v>111.11</v>
      </c>
      <c r="AR45" s="294">
        <v>0.68969999999999998</v>
      </c>
      <c r="AS45" s="294">
        <v>8000</v>
      </c>
      <c r="AU45" s="294" t="s">
        <v>3983</v>
      </c>
      <c r="AV45" s="294">
        <v>0</v>
      </c>
      <c r="AW45" s="294">
        <v>111.11</v>
      </c>
      <c r="AX45" s="294">
        <v>0.71729999999999994</v>
      </c>
      <c r="AY45" s="294">
        <v>14000</v>
      </c>
      <c r="BA45" s="294" t="s">
        <v>3983</v>
      </c>
      <c r="BB45" s="294">
        <v>120</v>
      </c>
      <c r="BC45" s="294">
        <v>120</v>
      </c>
      <c r="BD45" s="294">
        <v>0.7127</v>
      </c>
      <c r="BE45" s="294">
        <v>9920</v>
      </c>
      <c r="BG45" s="294" t="s">
        <v>3983</v>
      </c>
      <c r="BH45" s="294">
        <v>90.4</v>
      </c>
      <c r="BI45" s="294">
        <v>111.11</v>
      </c>
      <c r="BJ45" s="294">
        <v>0.73109999999999997</v>
      </c>
      <c r="BK45" s="294">
        <v>13920</v>
      </c>
      <c r="BM45" s="294" t="s">
        <v>3983</v>
      </c>
      <c r="BN45" s="294">
        <v>0</v>
      </c>
      <c r="BO45" s="294">
        <v>111.11</v>
      </c>
      <c r="BP45" s="294">
        <v>0.74429999999999996</v>
      </c>
      <c r="BQ45" s="294">
        <v>18160</v>
      </c>
      <c r="BS45" s="294" t="s">
        <v>3983</v>
      </c>
      <c r="BT45" s="294">
        <v>0</v>
      </c>
      <c r="BU45" s="294">
        <v>111.11</v>
      </c>
      <c r="BV45" s="294">
        <v>0.74170000000000003</v>
      </c>
      <c r="BW45" s="294">
        <v>17920</v>
      </c>
      <c r="BY45" s="294" t="s">
        <v>3983</v>
      </c>
    </row>
    <row r="46" spans="1:77">
      <c r="A46" s="301">
        <v>42</v>
      </c>
      <c r="B46" s="302" t="s">
        <v>4035</v>
      </c>
      <c r="C46" s="301" t="s">
        <v>4036</v>
      </c>
      <c r="D46" s="302" t="s">
        <v>4037</v>
      </c>
      <c r="E46" s="303">
        <v>110</v>
      </c>
      <c r="F46" s="294">
        <v>48</v>
      </c>
      <c r="G46" s="294">
        <v>0</v>
      </c>
      <c r="H46" s="294">
        <v>1</v>
      </c>
      <c r="I46" s="294">
        <v>12200</v>
      </c>
      <c r="K46" s="294" t="s">
        <v>3983</v>
      </c>
      <c r="L46" s="294">
        <v>48</v>
      </c>
      <c r="M46" s="294">
        <v>0</v>
      </c>
      <c r="N46" s="294">
        <v>1</v>
      </c>
      <c r="O46" s="294">
        <v>17280</v>
      </c>
      <c r="Q46" s="294" t="s">
        <v>3983</v>
      </c>
      <c r="R46" s="294">
        <v>48</v>
      </c>
      <c r="S46" s="294">
        <v>0</v>
      </c>
      <c r="T46" s="294">
        <v>0.99990000000000001</v>
      </c>
      <c r="U46" s="294">
        <v>18680</v>
      </c>
      <c r="W46" s="294" t="s">
        <v>3983</v>
      </c>
      <c r="X46" s="294">
        <v>51.6</v>
      </c>
      <c r="Y46" s="294">
        <v>0</v>
      </c>
      <c r="Z46" s="294">
        <v>1</v>
      </c>
      <c r="AA46" s="294">
        <v>1200</v>
      </c>
      <c r="AC46" s="294" t="s">
        <v>3983</v>
      </c>
      <c r="AD46" s="294">
        <v>51.6</v>
      </c>
      <c r="AE46" s="294">
        <v>0</v>
      </c>
      <c r="AF46" s="294">
        <v>1</v>
      </c>
      <c r="AG46" s="294">
        <v>240</v>
      </c>
      <c r="AI46" s="294" t="s">
        <v>3983</v>
      </c>
      <c r="AJ46" s="294">
        <v>51.6</v>
      </c>
      <c r="AK46" s="294">
        <v>0</v>
      </c>
      <c r="AL46" s="294">
        <v>1</v>
      </c>
      <c r="AM46" s="294">
        <v>200</v>
      </c>
      <c r="AO46" s="294" t="s">
        <v>3983</v>
      </c>
      <c r="AP46" s="294">
        <v>51.6</v>
      </c>
      <c r="AQ46" s="294">
        <v>0</v>
      </c>
      <c r="AR46" s="294">
        <v>1</v>
      </c>
      <c r="AS46" s="294">
        <v>240</v>
      </c>
      <c r="AU46" s="294" t="s">
        <v>3983</v>
      </c>
      <c r="AV46" s="294">
        <v>51.6</v>
      </c>
      <c r="AW46" s="294">
        <v>0</v>
      </c>
      <c r="AX46" s="294">
        <v>1</v>
      </c>
      <c r="AY46" s="294">
        <v>200</v>
      </c>
      <c r="BA46" s="294" t="s">
        <v>3983</v>
      </c>
      <c r="BB46" s="294">
        <v>51.6</v>
      </c>
      <c r="BC46" s="294">
        <v>0</v>
      </c>
      <c r="BD46" s="294">
        <v>1</v>
      </c>
      <c r="BE46" s="294">
        <v>240</v>
      </c>
      <c r="BG46" s="294" t="s">
        <v>3983</v>
      </c>
      <c r="BH46" s="294">
        <v>51.6</v>
      </c>
      <c r="BI46" s="294">
        <v>0</v>
      </c>
      <c r="BJ46" s="294">
        <v>1</v>
      </c>
      <c r="BK46" s="294">
        <v>240</v>
      </c>
      <c r="BM46" s="294" t="s">
        <v>3983</v>
      </c>
      <c r="BN46" s="294">
        <v>51.6</v>
      </c>
      <c r="BO46" s="294">
        <v>0</v>
      </c>
      <c r="BP46" s="294">
        <v>1</v>
      </c>
      <c r="BQ46" s="294">
        <v>280</v>
      </c>
      <c r="BS46" s="294" t="s">
        <v>3983</v>
      </c>
      <c r="BT46" s="294">
        <v>51.6</v>
      </c>
      <c r="BU46" s="294">
        <v>0</v>
      </c>
      <c r="BV46" s="294">
        <v>1</v>
      </c>
      <c r="BW46" s="294">
        <v>360</v>
      </c>
      <c r="BY46" s="294" t="s">
        <v>3983</v>
      </c>
    </row>
    <row r="47" spans="1:77">
      <c r="A47" s="301">
        <v>43</v>
      </c>
      <c r="B47" s="302" t="s">
        <v>3980</v>
      </c>
      <c r="C47" s="301" t="s">
        <v>4038</v>
      </c>
      <c r="D47" s="302" t="s">
        <v>4039</v>
      </c>
      <c r="E47" s="303">
        <v>150</v>
      </c>
      <c r="F47" s="294">
        <v>66.239999999999995</v>
      </c>
      <c r="G47" s="294">
        <v>0</v>
      </c>
      <c r="H47" s="294">
        <v>0.85</v>
      </c>
      <c r="I47" s="294">
        <v>23104</v>
      </c>
      <c r="K47" s="294" t="s">
        <v>3983</v>
      </c>
      <c r="L47" s="294">
        <v>164.64</v>
      </c>
      <c r="M47" s="294">
        <v>0</v>
      </c>
      <c r="N47" s="294">
        <v>0.84960000000000002</v>
      </c>
      <c r="O47" s="294">
        <v>29544</v>
      </c>
      <c r="Q47" s="294" t="s">
        <v>3983</v>
      </c>
      <c r="R47" s="294">
        <v>158.88</v>
      </c>
      <c r="S47" s="294">
        <v>0</v>
      </c>
      <c r="T47" s="294">
        <v>0.8</v>
      </c>
      <c r="U47" s="294">
        <v>40688</v>
      </c>
      <c r="W47" s="294" t="s">
        <v>3983</v>
      </c>
      <c r="X47" s="294">
        <v>154.24</v>
      </c>
      <c r="Y47" s="294">
        <v>0</v>
      </c>
      <c r="Z47" s="294">
        <v>0.80740000000000001</v>
      </c>
      <c r="AA47" s="294">
        <v>46432</v>
      </c>
      <c r="AC47" s="294" t="s">
        <v>3983</v>
      </c>
      <c r="AD47" s="294">
        <v>115.84</v>
      </c>
      <c r="AE47" s="294">
        <v>0</v>
      </c>
      <c r="AF47" s="294">
        <v>0.83489999999999998</v>
      </c>
      <c r="AG47" s="294">
        <v>15288</v>
      </c>
      <c r="AI47" s="294" t="s">
        <v>3983</v>
      </c>
      <c r="AJ47" s="294">
        <v>185.44</v>
      </c>
      <c r="AK47" s="294">
        <v>0</v>
      </c>
      <c r="AL47" s="294">
        <v>0.80259999999999998</v>
      </c>
      <c r="AM47" s="294">
        <v>42312</v>
      </c>
      <c r="AO47" s="294" t="s">
        <v>3983</v>
      </c>
      <c r="AP47" s="294">
        <v>177.28</v>
      </c>
      <c r="AQ47" s="294">
        <v>0</v>
      </c>
      <c r="AR47" s="294">
        <v>0.80549999999999999</v>
      </c>
      <c r="AS47" s="294">
        <v>38048</v>
      </c>
      <c r="AU47" s="294" t="s">
        <v>3983</v>
      </c>
      <c r="AV47" s="294">
        <v>132.96</v>
      </c>
      <c r="AW47" s="294">
        <v>0</v>
      </c>
      <c r="AX47" s="294">
        <v>0.79979999999999996</v>
      </c>
      <c r="AY47" s="294">
        <v>44576</v>
      </c>
      <c r="BA47" s="294" t="s">
        <v>3983</v>
      </c>
      <c r="BB47" s="294">
        <v>147.04</v>
      </c>
      <c r="BC47" s="294">
        <v>0</v>
      </c>
      <c r="BD47" s="294">
        <v>0.80689999999999995</v>
      </c>
      <c r="BE47" s="294">
        <v>27936</v>
      </c>
      <c r="BG47" s="294" t="s">
        <v>3983</v>
      </c>
      <c r="BH47" s="294">
        <v>139.84</v>
      </c>
      <c r="BI47" s="294">
        <v>0</v>
      </c>
      <c r="BJ47" s="294">
        <v>0.81659999999999999</v>
      </c>
      <c r="BK47" s="294">
        <v>24528</v>
      </c>
      <c r="BM47" s="294" t="s">
        <v>3983</v>
      </c>
      <c r="BN47" s="294">
        <v>126.88</v>
      </c>
      <c r="BO47" s="294">
        <v>0</v>
      </c>
      <c r="BP47" s="294">
        <v>0.7621</v>
      </c>
      <c r="BQ47" s="294">
        <v>28104</v>
      </c>
      <c r="BS47" s="294" t="s">
        <v>3983</v>
      </c>
      <c r="BT47" s="294">
        <v>124.8</v>
      </c>
      <c r="BU47" s="294">
        <v>0</v>
      </c>
      <c r="BV47" s="294">
        <v>0.7208</v>
      </c>
      <c r="BW47" s="294">
        <v>29848</v>
      </c>
      <c r="BY47" s="294" t="s">
        <v>3983</v>
      </c>
    </row>
    <row r="48" spans="1:77">
      <c r="A48" s="301">
        <v>44</v>
      </c>
      <c r="B48" s="302" t="s">
        <v>3980</v>
      </c>
      <c r="C48" s="301" t="s">
        <v>4040</v>
      </c>
      <c r="D48" s="302" t="s">
        <v>4039</v>
      </c>
      <c r="E48" s="303">
        <v>174</v>
      </c>
      <c r="F48" s="294">
        <v>196.86</v>
      </c>
      <c r="G48" s="294">
        <v>0</v>
      </c>
      <c r="H48" s="294">
        <v>0.88619999999999999</v>
      </c>
      <c r="I48" s="294">
        <v>42785</v>
      </c>
      <c r="K48" s="294" t="s">
        <v>3983</v>
      </c>
      <c r="L48" s="294">
        <v>213.23</v>
      </c>
      <c r="M48" s="294">
        <v>0</v>
      </c>
      <c r="N48" s="294">
        <v>0.89439999999999997</v>
      </c>
      <c r="O48" s="294">
        <v>47579</v>
      </c>
      <c r="Q48" s="294" t="s">
        <v>3983</v>
      </c>
      <c r="R48" s="294">
        <v>205.9</v>
      </c>
      <c r="S48" s="294">
        <v>0</v>
      </c>
      <c r="T48" s="294">
        <v>0.87270000000000003</v>
      </c>
      <c r="U48" s="294">
        <v>65994</v>
      </c>
      <c r="W48" s="294" t="s">
        <v>3983</v>
      </c>
      <c r="X48" s="294">
        <v>210.29</v>
      </c>
      <c r="Y48" s="294">
        <v>0</v>
      </c>
      <c r="Z48" s="294">
        <v>0.88390000000000002</v>
      </c>
      <c r="AA48" s="294">
        <v>55822</v>
      </c>
      <c r="AC48" s="294" t="s">
        <v>3983</v>
      </c>
      <c r="AD48" s="294">
        <v>193.88</v>
      </c>
      <c r="AE48" s="294">
        <v>0</v>
      </c>
      <c r="AF48" s="294">
        <v>0.89980000000000004</v>
      </c>
      <c r="AG48" s="294">
        <v>43977</v>
      </c>
      <c r="AI48" s="294" t="s">
        <v>3983</v>
      </c>
      <c r="AJ48" s="294">
        <v>218.6</v>
      </c>
      <c r="AK48" s="294">
        <v>0</v>
      </c>
      <c r="AL48" s="294">
        <v>0.89400000000000002</v>
      </c>
      <c r="AM48" s="294">
        <v>38292</v>
      </c>
      <c r="AO48" s="294" t="s">
        <v>3983</v>
      </c>
      <c r="AP48" s="294">
        <v>201.69</v>
      </c>
      <c r="AQ48" s="294">
        <v>0</v>
      </c>
      <c r="AR48" s="294">
        <v>0.88439999999999996</v>
      </c>
      <c r="AS48" s="294">
        <v>39227</v>
      </c>
      <c r="AU48" s="294" t="s">
        <v>3983</v>
      </c>
      <c r="AV48" s="294">
        <v>192.14</v>
      </c>
      <c r="AW48" s="294">
        <v>0</v>
      </c>
      <c r="AX48" s="294">
        <v>0.85950000000000004</v>
      </c>
      <c r="AY48" s="294">
        <v>50286</v>
      </c>
      <c r="BA48" s="294" t="s">
        <v>3983</v>
      </c>
      <c r="BB48" s="294">
        <v>187.46</v>
      </c>
      <c r="BC48" s="294">
        <v>0</v>
      </c>
      <c r="BD48" s="294">
        <v>0.87009999999999998</v>
      </c>
      <c r="BE48" s="294">
        <v>40245</v>
      </c>
      <c r="BG48" s="294" t="s">
        <v>3983</v>
      </c>
      <c r="BH48" s="294">
        <v>183.4</v>
      </c>
      <c r="BI48" s="294">
        <v>0</v>
      </c>
      <c r="BJ48" s="294">
        <v>0.99990000000000001</v>
      </c>
      <c r="BK48" s="294">
        <v>44370</v>
      </c>
      <c r="BM48" s="294" t="s">
        <v>3983</v>
      </c>
      <c r="BN48" s="294">
        <v>174.2</v>
      </c>
      <c r="BO48" s="294">
        <v>0</v>
      </c>
      <c r="BP48" s="294">
        <v>0.99990000000000001</v>
      </c>
      <c r="BQ48" s="294">
        <v>39658</v>
      </c>
      <c r="BS48" s="294" t="s">
        <v>3983</v>
      </c>
      <c r="BT48" s="294">
        <v>193.9</v>
      </c>
      <c r="BU48" s="294">
        <v>0</v>
      </c>
      <c r="BV48" s="294">
        <v>0.52480000000000004</v>
      </c>
      <c r="BW48" s="294">
        <v>12493</v>
      </c>
      <c r="BY48" s="294" t="s">
        <v>3983</v>
      </c>
    </row>
    <row r="49" spans="1:77">
      <c r="A49" s="301">
        <v>45</v>
      </c>
      <c r="B49" s="302" t="s">
        <v>3980</v>
      </c>
      <c r="C49" s="301" t="s">
        <v>4041</v>
      </c>
      <c r="D49" s="302" t="s">
        <v>4033</v>
      </c>
      <c r="E49" s="303">
        <v>124</v>
      </c>
      <c r="F49" s="294">
        <v>177.19</v>
      </c>
      <c r="G49" s="294">
        <v>177.19</v>
      </c>
      <c r="H49" s="294">
        <v>0.9597</v>
      </c>
      <c r="I49" s="294">
        <v>60648</v>
      </c>
      <c r="K49" s="294" t="s">
        <v>3983</v>
      </c>
      <c r="L49" s="294">
        <v>185.13</v>
      </c>
      <c r="M49" s="294">
        <v>185.13</v>
      </c>
      <c r="N49" s="294">
        <v>0.96079999999999999</v>
      </c>
      <c r="O49" s="294">
        <v>66164</v>
      </c>
      <c r="Q49" s="294" t="s">
        <v>3983</v>
      </c>
      <c r="R49" s="294">
        <v>187.51</v>
      </c>
      <c r="S49" s="294">
        <v>187.51</v>
      </c>
      <c r="T49" s="294">
        <v>0.95850000000000002</v>
      </c>
      <c r="U49" s="294">
        <v>59508</v>
      </c>
      <c r="W49" s="294" t="s">
        <v>3983</v>
      </c>
      <c r="X49" s="294">
        <v>18.510000000000002</v>
      </c>
      <c r="Y49" s="294">
        <v>124</v>
      </c>
      <c r="Z49" s="294">
        <v>0.96250000000000002</v>
      </c>
      <c r="AA49" s="294">
        <v>64659</v>
      </c>
      <c r="AC49" s="294" t="s">
        <v>3983</v>
      </c>
      <c r="AD49" s="294">
        <v>192.06</v>
      </c>
      <c r="AE49" s="294">
        <v>192.06</v>
      </c>
      <c r="AF49" s="294">
        <v>0.96350000000000002</v>
      </c>
      <c r="AG49" s="294">
        <v>78683</v>
      </c>
      <c r="AI49" s="294" t="s">
        <v>3983</v>
      </c>
      <c r="AJ49" s="294">
        <v>92.05</v>
      </c>
      <c r="AK49" s="294">
        <v>124</v>
      </c>
      <c r="AL49" s="294">
        <v>1</v>
      </c>
      <c r="AM49" s="294">
        <v>64286</v>
      </c>
      <c r="AO49" s="294" t="s">
        <v>3983</v>
      </c>
      <c r="AP49" s="294">
        <v>186.05</v>
      </c>
      <c r="AQ49" s="294">
        <v>186.05</v>
      </c>
      <c r="AR49" s="294">
        <v>0.92789999999999995</v>
      </c>
      <c r="AS49" s="294">
        <v>65111</v>
      </c>
      <c r="AU49" s="294" t="s">
        <v>3983</v>
      </c>
      <c r="AV49" s="294">
        <v>179.48</v>
      </c>
      <c r="AW49" s="294">
        <v>179.48</v>
      </c>
      <c r="AX49" s="294">
        <v>0.95809999999999995</v>
      </c>
      <c r="AY49" s="294">
        <v>70214</v>
      </c>
      <c r="BA49" s="294" t="s">
        <v>3983</v>
      </c>
      <c r="BB49" s="294">
        <v>79.48</v>
      </c>
      <c r="BC49" s="294">
        <v>124</v>
      </c>
      <c r="BD49" s="294">
        <v>0.95619999999999994</v>
      </c>
      <c r="BE49" s="294">
        <v>55215</v>
      </c>
      <c r="BG49" s="294" t="s">
        <v>3983</v>
      </c>
      <c r="BH49" s="294">
        <v>180.65</v>
      </c>
      <c r="BI49" s="294">
        <v>180.65</v>
      </c>
      <c r="BJ49" s="294">
        <v>0.95719999999999994</v>
      </c>
      <c r="BK49" s="294">
        <v>64586</v>
      </c>
      <c r="BM49" s="294" t="s">
        <v>3983</v>
      </c>
      <c r="BN49" s="294">
        <v>18.64</v>
      </c>
      <c r="BO49" s="294">
        <v>124</v>
      </c>
      <c r="BP49" s="294">
        <v>0.95760000000000001</v>
      </c>
      <c r="BQ49" s="294">
        <v>54951</v>
      </c>
      <c r="BS49" s="294" t="s">
        <v>3983</v>
      </c>
      <c r="BT49" s="294">
        <v>92.68</v>
      </c>
      <c r="BU49" s="294">
        <v>124</v>
      </c>
      <c r="BV49" s="294">
        <v>0.95799999999999996</v>
      </c>
      <c r="BW49" s="294">
        <v>63099</v>
      </c>
      <c r="BY49" s="294" t="s">
        <v>3983</v>
      </c>
    </row>
    <row r="50" spans="1:77">
      <c r="A50" s="301">
        <v>46</v>
      </c>
      <c r="B50" s="302" t="s">
        <v>4004</v>
      </c>
      <c r="C50" s="301" t="s">
        <v>4042</v>
      </c>
      <c r="D50" s="302" t="s">
        <v>4033</v>
      </c>
      <c r="E50" s="303">
        <v>136.66</v>
      </c>
      <c r="F50" s="294">
        <v>103.84</v>
      </c>
      <c r="G50" s="294">
        <v>136.66</v>
      </c>
      <c r="H50" s="294">
        <v>0.95050000000000001</v>
      </c>
      <c r="I50" s="294">
        <v>40229</v>
      </c>
      <c r="K50" s="294" t="s">
        <v>3983</v>
      </c>
      <c r="L50" s="294">
        <v>111.36</v>
      </c>
      <c r="M50" s="294">
        <v>136.66</v>
      </c>
      <c r="N50" s="294">
        <v>0.94279999999999997</v>
      </c>
      <c r="O50" s="294">
        <v>33644</v>
      </c>
      <c r="Q50" s="294" t="s">
        <v>3983</v>
      </c>
      <c r="R50" s="294">
        <v>113.44</v>
      </c>
      <c r="S50" s="294">
        <v>136.66</v>
      </c>
      <c r="T50" s="294">
        <v>0.94650000000000001</v>
      </c>
      <c r="U50" s="294">
        <v>42418</v>
      </c>
      <c r="W50" s="294" t="s">
        <v>3983</v>
      </c>
      <c r="X50" s="294">
        <v>110.88</v>
      </c>
      <c r="Y50" s="294">
        <v>136.66</v>
      </c>
      <c r="Z50" s="294">
        <v>0.92749999999999999</v>
      </c>
      <c r="AA50" s="294">
        <v>48122</v>
      </c>
      <c r="AC50" s="294" t="s">
        <v>3983</v>
      </c>
      <c r="AD50" s="294">
        <v>108.96</v>
      </c>
      <c r="AE50" s="294">
        <v>136.66</v>
      </c>
      <c r="AF50" s="294">
        <v>0.92820000000000003</v>
      </c>
      <c r="AG50" s="294">
        <v>30624</v>
      </c>
      <c r="AI50" s="294" t="s">
        <v>3983</v>
      </c>
      <c r="AJ50" s="294">
        <v>104.32</v>
      </c>
      <c r="AK50" s="294">
        <v>136.66</v>
      </c>
      <c r="AL50" s="294">
        <v>0.93809999999999993</v>
      </c>
      <c r="AM50" s="294">
        <v>38290</v>
      </c>
      <c r="AO50" s="294" t="s">
        <v>3983</v>
      </c>
      <c r="AP50" s="294">
        <v>97.76</v>
      </c>
      <c r="AQ50" s="294">
        <v>136.66</v>
      </c>
      <c r="AR50" s="294">
        <v>0.93140000000000001</v>
      </c>
      <c r="AS50" s="294">
        <v>31902</v>
      </c>
      <c r="AU50" s="294" t="s">
        <v>3983</v>
      </c>
      <c r="AV50" s="294">
        <v>112.16</v>
      </c>
      <c r="AW50" s="294">
        <v>136.66</v>
      </c>
      <c r="AX50" s="294">
        <v>0.93530000000000002</v>
      </c>
      <c r="AY50" s="294">
        <v>35962</v>
      </c>
      <c r="BA50" s="294" t="s">
        <v>3983</v>
      </c>
      <c r="BB50" s="294">
        <v>99.68</v>
      </c>
      <c r="BC50" s="294">
        <v>136.66</v>
      </c>
      <c r="BD50" s="294">
        <v>0.92149999999999999</v>
      </c>
      <c r="BE50" s="294">
        <v>24410</v>
      </c>
      <c r="BG50" s="294" t="s">
        <v>3983</v>
      </c>
      <c r="BH50" s="294">
        <v>88.8</v>
      </c>
      <c r="BI50" s="294">
        <v>136.66</v>
      </c>
      <c r="BJ50" s="294">
        <v>0.91559999999999997</v>
      </c>
      <c r="BK50" s="294">
        <v>37342</v>
      </c>
      <c r="BM50" s="294" t="s">
        <v>3983</v>
      </c>
      <c r="BN50" s="294">
        <v>105.6</v>
      </c>
      <c r="BO50" s="294">
        <v>136.66</v>
      </c>
      <c r="BP50" s="294">
        <v>0.92149999999999999</v>
      </c>
      <c r="BQ50" s="294">
        <v>24813</v>
      </c>
      <c r="BS50" s="294" t="s">
        <v>3983</v>
      </c>
      <c r="BT50" s="294">
        <v>86.4</v>
      </c>
      <c r="BU50" s="294">
        <v>136.66</v>
      </c>
      <c r="BV50" s="294">
        <v>0.90149999999999997</v>
      </c>
      <c r="BW50" s="294">
        <v>30760</v>
      </c>
      <c r="BY50" s="294" t="s">
        <v>3983</v>
      </c>
    </row>
    <row r="51" spans="1:77">
      <c r="A51" s="301">
        <v>47</v>
      </c>
      <c r="B51" s="302" t="s">
        <v>4004</v>
      </c>
      <c r="C51" s="301" t="s">
        <v>4043</v>
      </c>
      <c r="D51" s="302" t="s">
        <v>4033</v>
      </c>
      <c r="E51" s="303">
        <v>134</v>
      </c>
      <c r="F51" s="294" t="s">
        <v>3983</v>
      </c>
      <c r="G51" s="294" t="s">
        <v>3983</v>
      </c>
      <c r="H51" s="294" t="s">
        <v>3983</v>
      </c>
      <c r="I51" s="294" t="s">
        <v>3983</v>
      </c>
      <c r="K51" s="294" t="s">
        <v>3983</v>
      </c>
      <c r="L51" s="294" t="s">
        <v>3983</v>
      </c>
      <c r="M51" s="294" t="s">
        <v>3983</v>
      </c>
      <c r="N51" s="294" t="s">
        <v>3983</v>
      </c>
      <c r="O51" s="294" t="s">
        <v>3983</v>
      </c>
      <c r="Q51" s="294" t="s">
        <v>3983</v>
      </c>
      <c r="R51" s="294" t="s">
        <v>3983</v>
      </c>
      <c r="S51" s="294" t="s">
        <v>3983</v>
      </c>
      <c r="T51" s="294" t="s">
        <v>3983</v>
      </c>
      <c r="U51" s="294" t="s">
        <v>3983</v>
      </c>
      <c r="W51" s="294" t="s">
        <v>3983</v>
      </c>
      <c r="X51" s="294" t="s">
        <v>3983</v>
      </c>
      <c r="Y51" s="294" t="s">
        <v>3983</v>
      </c>
      <c r="Z51" s="294" t="s">
        <v>3983</v>
      </c>
      <c r="AA51" s="294" t="s">
        <v>3983</v>
      </c>
      <c r="AC51" s="294" t="s">
        <v>3983</v>
      </c>
      <c r="AD51" s="294" t="s">
        <v>3983</v>
      </c>
      <c r="AE51" s="294" t="s">
        <v>3983</v>
      </c>
      <c r="AF51" s="294" t="s">
        <v>3983</v>
      </c>
      <c r="AG51" s="294" t="s">
        <v>3983</v>
      </c>
      <c r="AI51" s="294" t="s">
        <v>3983</v>
      </c>
      <c r="AJ51" s="294" t="s">
        <v>3983</v>
      </c>
      <c r="AK51" s="294" t="s">
        <v>3983</v>
      </c>
      <c r="AL51" s="294" t="s">
        <v>3983</v>
      </c>
      <c r="AM51" s="294" t="s">
        <v>3983</v>
      </c>
      <c r="AO51" s="294" t="s">
        <v>3983</v>
      </c>
      <c r="AP51" s="294" t="s">
        <v>3983</v>
      </c>
      <c r="AQ51" s="294" t="s">
        <v>3983</v>
      </c>
      <c r="AR51" s="294" t="s">
        <v>3983</v>
      </c>
      <c r="AS51" s="294" t="s">
        <v>3983</v>
      </c>
      <c r="AU51" s="294" t="s">
        <v>3983</v>
      </c>
      <c r="AV51" s="294" t="s">
        <v>3983</v>
      </c>
      <c r="AW51" s="294" t="s">
        <v>3983</v>
      </c>
      <c r="AX51" s="294" t="s">
        <v>3983</v>
      </c>
      <c r="AY51" s="294" t="s">
        <v>3983</v>
      </c>
      <c r="BA51" s="294" t="s">
        <v>3983</v>
      </c>
      <c r="BB51" s="294" t="s">
        <v>3983</v>
      </c>
      <c r="BC51" s="294" t="s">
        <v>3983</v>
      </c>
      <c r="BD51" s="294" t="s">
        <v>3983</v>
      </c>
      <c r="BE51" s="294" t="s">
        <v>3983</v>
      </c>
      <c r="BG51" s="294" t="s">
        <v>3983</v>
      </c>
      <c r="BH51" s="294" t="s">
        <v>3983</v>
      </c>
      <c r="BI51" s="294" t="s">
        <v>3983</v>
      </c>
      <c r="BJ51" s="294" t="s">
        <v>3983</v>
      </c>
      <c r="BK51" s="294" t="s">
        <v>3983</v>
      </c>
      <c r="BM51" s="294" t="s">
        <v>3983</v>
      </c>
      <c r="BN51" s="294" t="s">
        <v>3983</v>
      </c>
      <c r="BO51" s="294" t="s">
        <v>3983</v>
      </c>
      <c r="BP51" s="294" t="s">
        <v>3983</v>
      </c>
      <c r="BQ51" s="294" t="s">
        <v>3983</v>
      </c>
      <c r="BS51" s="294" t="s">
        <v>3983</v>
      </c>
      <c r="BT51" s="294" t="s">
        <v>3983</v>
      </c>
      <c r="BU51" s="294" t="s">
        <v>3983</v>
      </c>
      <c r="BV51" s="294" t="s">
        <v>3983</v>
      </c>
      <c r="BW51" s="294" t="s">
        <v>3983</v>
      </c>
      <c r="BY51" s="294" t="s">
        <v>3983</v>
      </c>
    </row>
    <row r="52" spans="1:77">
      <c r="A52" s="301">
        <v>48</v>
      </c>
      <c r="B52" s="302" t="s">
        <v>4004</v>
      </c>
      <c r="C52" s="301" t="s">
        <v>4044</v>
      </c>
      <c r="D52" s="302" t="s">
        <v>4033</v>
      </c>
      <c r="E52" s="303">
        <v>111</v>
      </c>
      <c r="F52" s="294">
        <v>60.86</v>
      </c>
      <c r="G52" s="294">
        <v>111</v>
      </c>
      <c r="H52" s="294">
        <v>0.98260000000000003</v>
      </c>
      <c r="I52" s="294">
        <v>7528</v>
      </c>
      <c r="K52" s="294" t="s">
        <v>3983</v>
      </c>
      <c r="L52" s="294">
        <v>64.92</v>
      </c>
      <c r="M52" s="294">
        <v>111</v>
      </c>
      <c r="N52" s="294">
        <v>0.98239999999999994</v>
      </c>
      <c r="O52" s="294">
        <v>9777</v>
      </c>
      <c r="Q52" s="294" t="s">
        <v>3983</v>
      </c>
      <c r="R52" s="294">
        <v>64.91</v>
      </c>
      <c r="S52" s="294">
        <v>111</v>
      </c>
      <c r="T52" s="294">
        <v>0.98139999999999994</v>
      </c>
      <c r="U52" s="294">
        <v>8402</v>
      </c>
      <c r="W52" s="294" t="s">
        <v>3983</v>
      </c>
      <c r="X52" s="294">
        <v>64.739999999999995</v>
      </c>
      <c r="Y52" s="294">
        <v>111</v>
      </c>
      <c r="Z52" s="294">
        <v>0.98229999999999995</v>
      </c>
      <c r="AA52" s="294">
        <v>10821</v>
      </c>
      <c r="AC52" s="294" t="s">
        <v>3983</v>
      </c>
      <c r="AD52" s="294">
        <v>69.98</v>
      </c>
      <c r="AE52" s="294">
        <v>111</v>
      </c>
      <c r="AF52" s="294">
        <v>0.97829999999999995</v>
      </c>
      <c r="AG52" s="294">
        <v>7999</v>
      </c>
      <c r="AI52" s="294" t="s">
        <v>3983</v>
      </c>
      <c r="AJ52" s="294">
        <v>73.33</v>
      </c>
      <c r="AK52" s="294">
        <v>111</v>
      </c>
      <c r="AL52" s="294">
        <v>0.98219999999999996</v>
      </c>
      <c r="AM52" s="294">
        <v>8699</v>
      </c>
      <c r="AO52" s="294" t="s">
        <v>3983</v>
      </c>
      <c r="AP52" s="294">
        <v>68.52</v>
      </c>
      <c r="AQ52" s="294">
        <v>111</v>
      </c>
      <c r="AR52" s="294">
        <v>0.97270000000000001</v>
      </c>
      <c r="AS52" s="294">
        <v>10390</v>
      </c>
      <c r="AU52" s="294" t="s">
        <v>3983</v>
      </c>
      <c r="AV52" s="294">
        <v>75.5</v>
      </c>
      <c r="AW52" s="294">
        <v>111</v>
      </c>
      <c r="AX52" s="294">
        <v>0.98370000000000002</v>
      </c>
      <c r="AY52" s="294">
        <v>10719</v>
      </c>
      <c r="BA52" s="294" t="s">
        <v>3983</v>
      </c>
      <c r="BB52" s="294">
        <v>67.7</v>
      </c>
      <c r="BC52" s="294">
        <v>111</v>
      </c>
      <c r="BD52" s="294">
        <v>0.95</v>
      </c>
      <c r="BE52" s="294">
        <v>9948</v>
      </c>
      <c r="BG52" s="294" t="s">
        <v>3983</v>
      </c>
      <c r="BH52" s="294">
        <v>67.7</v>
      </c>
      <c r="BI52" s="294">
        <v>111</v>
      </c>
      <c r="BJ52" s="294">
        <v>0.95989999999999998</v>
      </c>
      <c r="BK52" s="294">
        <v>7367</v>
      </c>
      <c r="BM52" s="294" t="s">
        <v>3983</v>
      </c>
      <c r="BN52" s="294">
        <v>64.2</v>
      </c>
      <c r="BO52" s="294">
        <v>111</v>
      </c>
      <c r="BP52" s="294">
        <v>0.9546</v>
      </c>
      <c r="BQ52" s="294">
        <v>8079</v>
      </c>
      <c r="BS52" s="294" t="s">
        <v>3983</v>
      </c>
      <c r="BT52" s="294">
        <v>63.37</v>
      </c>
      <c r="BU52" s="294">
        <v>111</v>
      </c>
      <c r="BV52" s="294">
        <v>0.94359999999999999</v>
      </c>
      <c r="BW52" s="294">
        <v>7434</v>
      </c>
      <c r="BY52" s="294" t="s">
        <v>3983</v>
      </c>
    </row>
    <row r="53" spans="1:77">
      <c r="A53" s="301">
        <v>49</v>
      </c>
      <c r="B53" s="302" t="s">
        <v>4004</v>
      </c>
      <c r="C53" s="301" t="s">
        <v>4045</v>
      </c>
      <c r="D53" s="302" t="s">
        <v>4033</v>
      </c>
      <c r="E53" s="303">
        <v>125</v>
      </c>
      <c r="F53" s="294">
        <v>146.72</v>
      </c>
      <c r="G53" s="294">
        <v>146.72</v>
      </c>
      <c r="H53" s="294">
        <v>0.96589999999999998</v>
      </c>
      <c r="I53" s="294">
        <v>37925</v>
      </c>
      <c r="K53" s="294" t="s">
        <v>3983</v>
      </c>
      <c r="L53" s="294">
        <v>166.24</v>
      </c>
      <c r="M53" s="294">
        <v>166.24</v>
      </c>
      <c r="N53" s="294">
        <v>0.96940000000000004</v>
      </c>
      <c r="O53" s="294">
        <v>39893</v>
      </c>
      <c r="Q53" s="294" t="s">
        <v>3983</v>
      </c>
      <c r="R53" s="294">
        <v>171.68</v>
      </c>
      <c r="S53" s="294">
        <v>171.68</v>
      </c>
      <c r="T53" s="294">
        <v>0.96719999999999995</v>
      </c>
      <c r="U53" s="294">
        <v>40782</v>
      </c>
      <c r="W53" s="294" t="s">
        <v>3983</v>
      </c>
      <c r="X53" s="294">
        <v>152</v>
      </c>
      <c r="Y53" s="294">
        <v>152</v>
      </c>
      <c r="Z53" s="294">
        <v>0.96899999999999997</v>
      </c>
      <c r="AA53" s="294">
        <v>39820</v>
      </c>
      <c r="AC53" s="294" t="s">
        <v>3983</v>
      </c>
      <c r="AD53" s="294">
        <v>157.44</v>
      </c>
      <c r="AE53" s="294">
        <v>157.44</v>
      </c>
      <c r="AF53" s="294">
        <v>0.96640000000000004</v>
      </c>
      <c r="AG53" s="294">
        <v>42916</v>
      </c>
      <c r="AI53" s="294" t="s">
        <v>3983</v>
      </c>
      <c r="AJ53" s="294">
        <v>161.6</v>
      </c>
      <c r="AK53" s="294">
        <v>161.6</v>
      </c>
      <c r="AL53" s="294">
        <v>0.97699999999999998</v>
      </c>
      <c r="AM53" s="294">
        <v>43352</v>
      </c>
      <c r="AO53" s="294" t="s">
        <v>3983</v>
      </c>
      <c r="AP53" s="294">
        <v>165.44</v>
      </c>
      <c r="AQ53" s="294">
        <v>165.44</v>
      </c>
      <c r="AR53" s="294">
        <v>0.97109999999999996</v>
      </c>
      <c r="AS53" s="294">
        <v>37461</v>
      </c>
      <c r="AU53" s="294" t="s">
        <v>3983</v>
      </c>
      <c r="AV53" s="294">
        <v>149.91999999999999</v>
      </c>
      <c r="AW53" s="294">
        <v>149.91999999999999</v>
      </c>
      <c r="AX53" s="294">
        <v>0.9738</v>
      </c>
      <c r="AY53" s="294">
        <v>38764</v>
      </c>
      <c r="BA53" s="294" t="s">
        <v>3983</v>
      </c>
      <c r="BB53" s="294">
        <v>148.63999999999999</v>
      </c>
      <c r="BC53" s="294">
        <v>148.63999999999999</v>
      </c>
      <c r="BD53" s="294">
        <v>0.97270000000000001</v>
      </c>
      <c r="BE53" s="294">
        <v>41155</v>
      </c>
      <c r="BG53" s="294" t="s">
        <v>3983</v>
      </c>
      <c r="BH53" s="294">
        <v>148</v>
      </c>
      <c r="BI53" s="294">
        <v>148</v>
      </c>
      <c r="BJ53" s="294">
        <v>0.97539999999999993</v>
      </c>
      <c r="BK53" s="294">
        <v>38958</v>
      </c>
      <c r="BM53" s="294" t="s">
        <v>3983</v>
      </c>
      <c r="BN53" s="294">
        <v>173.6</v>
      </c>
      <c r="BO53" s="294">
        <v>173.6</v>
      </c>
      <c r="BP53" s="294">
        <v>0.9708</v>
      </c>
      <c r="BQ53" s="294">
        <v>36792</v>
      </c>
      <c r="BS53" s="294" t="s">
        <v>3983</v>
      </c>
      <c r="BT53" s="294">
        <v>145.6</v>
      </c>
      <c r="BU53" s="294">
        <v>145.6</v>
      </c>
      <c r="BV53" s="294">
        <v>0.97789999999999999</v>
      </c>
      <c r="BW53" s="294">
        <v>44800</v>
      </c>
      <c r="BY53" s="294" t="s">
        <v>3983</v>
      </c>
    </row>
    <row r="54" spans="1:77">
      <c r="A54" s="301">
        <v>50</v>
      </c>
      <c r="B54" s="302" t="s">
        <v>4006</v>
      </c>
      <c r="C54" s="301" t="s">
        <v>4046</v>
      </c>
      <c r="D54" s="302" t="s">
        <v>4033</v>
      </c>
      <c r="E54" s="303">
        <v>111</v>
      </c>
      <c r="F54" s="294">
        <v>89.92</v>
      </c>
      <c r="G54" s="294">
        <v>111</v>
      </c>
      <c r="H54" s="294">
        <v>0.79920000000000002</v>
      </c>
      <c r="I54" s="294">
        <v>28312</v>
      </c>
      <c r="K54" s="294" t="s">
        <v>3983</v>
      </c>
      <c r="L54" s="294">
        <v>95.2</v>
      </c>
      <c r="M54" s="294">
        <v>111</v>
      </c>
      <c r="N54" s="294">
        <v>0.81320000000000003</v>
      </c>
      <c r="O54" s="294">
        <v>34056</v>
      </c>
      <c r="Q54" s="294" t="s">
        <v>3983</v>
      </c>
      <c r="R54" s="294">
        <v>92.32</v>
      </c>
      <c r="S54" s="294">
        <v>111</v>
      </c>
      <c r="T54" s="294">
        <v>0.79979999999999996</v>
      </c>
      <c r="U54" s="294">
        <v>40856</v>
      </c>
      <c r="W54" s="294" t="s">
        <v>3983</v>
      </c>
      <c r="X54" s="294">
        <v>89.2</v>
      </c>
      <c r="Y54" s="294">
        <v>111</v>
      </c>
      <c r="Z54" s="294">
        <v>0.81969999999999998</v>
      </c>
      <c r="AA54" s="294">
        <v>55900</v>
      </c>
      <c r="AC54" s="294" t="s">
        <v>3983</v>
      </c>
      <c r="AD54" s="294">
        <v>0</v>
      </c>
      <c r="AE54" s="294">
        <v>0</v>
      </c>
      <c r="AF54" s="294" t="e">
        <v>#DIV/0!</v>
      </c>
      <c r="AG54" s="294">
        <v>0</v>
      </c>
      <c r="AI54" s="294" t="s">
        <v>3983</v>
      </c>
      <c r="AJ54" s="294">
        <v>89.2</v>
      </c>
      <c r="AK54" s="294">
        <v>111</v>
      </c>
      <c r="AL54" s="294">
        <v>0.79889999999999994</v>
      </c>
      <c r="AM54" s="294">
        <v>29532</v>
      </c>
      <c r="AO54" s="294" t="s">
        <v>3983</v>
      </c>
      <c r="AP54" s="294">
        <v>88.4</v>
      </c>
      <c r="AQ54" s="294">
        <v>111</v>
      </c>
      <c r="AR54" s="294">
        <v>0.81399999999999995</v>
      </c>
      <c r="AS54" s="294">
        <v>31840</v>
      </c>
      <c r="AU54" s="294" t="s">
        <v>3983</v>
      </c>
      <c r="AV54" s="294">
        <v>80.400000000000006</v>
      </c>
      <c r="AW54" s="294">
        <v>111</v>
      </c>
      <c r="AX54" s="294">
        <v>0.77739999999999998</v>
      </c>
      <c r="AY54" s="294">
        <v>34500</v>
      </c>
      <c r="BA54" s="294" t="s">
        <v>3983</v>
      </c>
      <c r="BB54" s="294">
        <v>79.599999999999994</v>
      </c>
      <c r="BC54" s="294">
        <v>111</v>
      </c>
      <c r="BD54" s="294">
        <v>0.7762</v>
      </c>
      <c r="BE54" s="294">
        <v>38336</v>
      </c>
      <c r="BG54" s="294" t="s">
        <v>3983</v>
      </c>
      <c r="BH54" s="294">
        <v>80.400000000000006</v>
      </c>
      <c r="BI54" s="294">
        <v>111</v>
      </c>
      <c r="BJ54" s="294">
        <v>0.77369999999999994</v>
      </c>
      <c r="BK54" s="294">
        <v>27764</v>
      </c>
      <c r="BM54" s="294" t="s">
        <v>3983</v>
      </c>
      <c r="BN54" s="294">
        <v>74.8</v>
      </c>
      <c r="BO54" s="294">
        <v>111</v>
      </c>
      <c r="BP54" s="294">
        <v>0.78049999999999997</v>
      </c>
      <c r="BQ54" s="294">
        <v>37492</v>
      </c>
      <c r="BS54" s="294" t="s">
        <v>3983</v>
      </c>
      <c r="BT54" s="294">
        <v>77.599999999999994</v>
      </c>
      <c r="BU54" s="294">
        <v>111</v>
      </c>
      <c r="BV54" s="294">
        <v>0.80700000000000005</v>
      </c>
      <c r="BW54" s="294">
        <v>29416</v>
      </c>
      <c r="BY54" s="294" t="s">
        <v>3983</v>
      </c>
    </row>
    <row r="55" spans="1:77">
      <c r="A55" s="301">
        <v>89</v>
      </c>
      <c r="B55" s="302" t="s">
        <v>4047</v>
      </c>
      <c r="C55" s="301" t="s">
        <v>4048</v>
      </c>
      <c r="D55" s="302" t="s">
        <v>4049</v>
      </c>
      <c r="E55" s="303">
        <v>8424</v>
      </c>
      <c r="F55" s="294">
        <v>312</v>
      </c>
      <c r="G55" s="294">
        <v>6739.2</v>
      </c>
      <c r="H55" s="294">
        <v>0.9355</v>
      </c>
      <c r="I55" s="294">
        <v>17400</v>
      </c>
      <c r="K55" s="294">
        <v>8.2799999999999999E-2</v>
      </c>
      <c r="L55" s="294">
        <v>72</v>
      </c>
      <c r="M55" s="294">
        <v>6739.2</v>
      </c>
      <c r="N55" s="294">
        <v>0.71879999999999999</v>
      </c>
      <c r="O55" s="294">
        <v>13800</v>
      </c>
      <c r="Q55" s="294">
        <v>0.3584</v>
      </c>
      <c r="R55" s="294">
        <v>60</v>
      </c>
      <c r="S55" s="294">
        <v>6739.2</v>
      </c>
      <c r="T55" s="294">
        <v>0.9375</v>
      </c>
      <c r="U55" s="294">
        <v>18000</v>
      </c>
      <c r="W55" s="294">
        <v>0.44440000000000002</v>
      </c>
      <c r="X55" s="294">
        <v>2808</v>
      </c>
      <c r="Y55" s="294">
        <v>6739.2</v>
      </c>
      <c r="Z55" s="294">
        <v>0.95689999999999997</v>
      </c>
      <c r="AA55" s="294">
        <v>146400</v>
      </c>
      <c r="AC55" s="294">
        <v>7.3200000000000001E-2</v>
      </c>
      <c r="AD55" s="294">
        <v>3624</v>
      </c>
      <c r="AE55" s="294">
        <v>6739.2</v>
      </c>
      <c r="AF55" s="294">
        <v>0.95940000000000003</v>
      </c>
      <c r="AG55" s="294">
        <v>169800</v>
      </c>
      <c r="AI55" s="294">
        <v>6.5600000000000006E-2</v>
      </c>
      <c r="AJ55" s="294">
        <v>3888</v>
      </c>
      <c r="AK55" s="294">
        <v>6739.2</v>
      </c>
      <c r="AL55" s="294">
        <v>0.95719999999999994</v>
      </c>
      <c r="AM55" s="294">
        <v>468600</v>
      </c>
      <c r="AO55" s="294">
        <v>0.1749</v>
      </c>
      <c r="AP55" s="294">
        <v>2568</v>
      </c>
      <c r="AQ55" s="294">
        <v>6739.2</v>
      </c>
      <c r="AR55" s="294">
        <v>0.88419999999999999</v>
      </c>
      <c r="AS55" s="294">
        <v>87000</v>
      </c>
      <c r="AU55" s="294">
        <v>5.1499999999999997E-2</v>
      </c>
      <c r="AV55" s="294">
        <v>360</v>
      </c>
      <c r="AW55" s="294">
        <v>6739.2</v>
      </c>
      <c r="AX55" s="294">
        <v>0.75</v>
      </c>
      <c r="AY55" s="294">
        <v>23400</v>
      </c>
      <c r="BA55" s="294">
        <v>0.12039999999999999</v>
      </c>
      <c r="BB55" s="294">
        <v>96</v>
      </c>
      <c r="BC55" s="294">
        <v>6739.2</v>
      </c>
      <c r="BD55" s="294">
        <v>0.7</v>
      </c>
      <c r="BE55" s="294">
        <v>25200</v>
      </c>
      <c r="BG55" s="294">
        <v>0.504</v>
      </c>
      <c r="BH55" s="294">
        <v>168</v>
      </c>
      <c r="BI55" s="294">
        <v>6739.2</v>
      </c>
      <c r="BJ55" s="294">
        <v>0.76369999999999993</v>
      </c>
      <c r="BK55" s="294">
        <v>25200</v>
      </c>
      <c r="BM55" s="294">
        <v>0.26400000000000001</v>
      </c>
      <c r="BN55" s="294">
        <v>72</v>
      </c>
      <c r="BO55" s="294">
        <v>6739.2</v>
      </c>
      <c r="BP55" s="294">
        <v>0.75519999999999998</v>
      </c>
      <c r="BQ55" s="294">
        <v>22200</v>
      </c>
      <c r="BR55" s="294" t="e">
        <f>BQ55-#REF!</f>
        <v>#REF!</v>
      </c>
      <c r="BS55" s="294">
        <v>0.60760000000000003</v>
      </c>
      <c r="BT55" s="294">
        <v>168</v>
      </c>
      <c r="BU55" s="294">
        <v>6739.2</v>
      </c>
      <c r="BV55" s="294">
        <v>0.79630000000000001</v>
      </c>
      <c r="BW55" s="294">
        <v>25800</v>
      </c>
      <c r="BY55" s="294">
        <v>0.25919999999999999</v>
      </c>
    </row>
    <row r="56" spans="1:77">
      <c r="A56" s="301">
        <v>90</v>
      </c>
      <c r="B56" s="302" t="s">
        <v>4047</v>
      </c>
      <c r="C56" s="301" t="s">
        <v>4050</v>
      </c>
      <c r="D56" s="302" t="s">
        <v>4051</v>
      </c>
      <c r="E56" s="303">
        <v>172.72</v>
      </c>
      <c r="F56" s="294">
        <v>32</v>
      </c>
      <c r="G56" s="294">
        <v>138.17599999999999</v>
      </c>
      <c r="H56" s="294">
        <v>0.97509999999999997</v>
      </c>
      <c r="I56" s="294">
        <v>13300</v>
      </c>
      <c r="K56" s="294">
        <v>0.59199999999999997</v>
      </c>
      <c r="L56" s="294">
        <v>32</v>
      </c>
      <c r="M56" s="294">
        <v>138.17599999999999</v>
      </c>
      <c r="N56" s="294">
        <v>0.96950000000000003</v>
      </c>
      <c r="O56" s="294">
        <v>12040</v>
      </c>
      <c r="Q56" s="294">
        <v>0.52170000000000005</v>
      </c>
      <c r="R56" s="294">
        <v>32</v>
      </c>
      <c r="S56" s="294">
        <v>138.17599999999999</v>
      </c>
      <c r="T56" s="294">
        <v>0.96940000000000004</v>
      </c>
      <c r="U56" s="294">
        <v>12660</v>
      </c>
      <c r="W56" s="294">
        <v>0.56679999999999997</v>
      </c>
      <c r="X56" s="294">
        <v>34</v>
      </c>
      <c r="Y56" s="294">
        <v>138.17599999999999</v>
      </c>
      <c r="Z56" s="294">
        <v>0.97309999999999997</v>
      </c>
      <c r="AA56" s="294">
        <v>14460</v>
      </c>
      <c r="AC56" s="294">
        <v>0.58740000000000003</v>
      </c>
      <c r="AD56" s="294">
        <v>34</v>
      </c>
      <c r="AE56" s="294">
        <v>138.17599999999999</v>
      </c>
      <c r="AF56" s="294">
        <v>0.96640000000000004</v>
      </c>
      <c r="AG56" s="294">
        <v>13780</v>
      </c>
      <c r="AI56" s="294">
        <v>0.56369999999999998</v>
      </c>
      <c r="AJ56" s="294">
        <v>32</v>
      </c>
      <c r="AK56" s="294">
        <v>138.17599999999999</v>
      </c>
      <c r="AL56" s="294">
        <v>0.96460000000000001</v>
      </c>
      <c r="AM56" s="294">
        <v>13600</v>
      </c>
      <c r="AN56" s="294" t="e">
        <f>AM56-#REF!</f>
        <v>#REF!</v>
      </c>
      <c r="AO56" s="294">
        <v>0.61199999999999999</v>
      </c>
      <c r="AP56" s="294">
        <v>36</v>
      </c>
      <c r="AQ56" s="294">
        <v>138.17599999999999</v>
      </c>
      <c r="AR56" s="294">
        <v>0.96970000000000001</v>
      </c>
      <c r="AS56" s="294">
        <v>14720</v>
      </c>
      <c r="AU56" s="294">
        <v>0.56679999999999997</v>
      </c>
      <c r="AV56" s="294">
        <v>24</v>
      </c>
      <c r="AW56" s="294">
        <v>138.17599999999999</v>
      </c>
      <c r="AX56" s="294">
        <v>0.94969999999999999</v>
      </c>
      <c r="AY56" s="294">
        <v>12460</v>
      </c>
      <c r="AZ56" s="294" t="e">
        <f>AY56-#REF!</f>
        <v>#REF!</v>
      </c>
      <c r="BA56" s="294">
        <v>0.75929999999999997</v>
      </c>
      <c r="BB56" s="294">
        <v>22</v>
      </c>
      <c r="BC56" s="294">
        <v>138.17599999999999</v>
      </c>
      <c r="BD56" s="294">
        <v>0.95069999999999999</v>
      </c>
      <c r="BE56" s="294">
        <v>10020</v>
      </c>
      <c r="BF56" s="294" t="e">
        <f>BE56-#REF!</f>
        <v>#REF!</v>
      </c>
      <c r="BG56" s="294">
        <v>0.64390000000000003</v>
      </c>
      <c r="BH56" s="294">
        <v>22</v>
      </c>
      <c r="BI56" s="294">
        <v>138.17599999999999</v>
      </c>
      <c r="BJ56" s="294">
        <v>0.92769999999999997</v>
      </c>
      <c r="BK56" s="294">
        <v>8980</v>
      </c>
      <c r="BM56" s="294">
        <v>0.59140000000000004</v>
      </c>
      <c r="BN56" s="294">
        <v>22</v>
      </c>
      <c r="BO56" s="294">
        <v>138.17599999999999</v>
      </c>
      <c r="BP56" s="294">
        <v>0.92579999999999996</v>
      </c>
      <c r="BQ56" s="294">
        <v>8480</v>
      </c>
      <c r="BR56" s="294" t="e">
        <f>BQ56-#REF!</f>
        <v>#REF!</v>
      </c>
      <c r="BS56" s="294">
        <v>0.61960000000000004</v>
      </c>
      <c r="BT56" s="294">
        <v>32</v>
      </c>
      <c r="BU56" s="294">
        <v>138.17599999999999</v>
      </c>
      <c r="BV56" s="294">
        <v>0.98250000000000004</v>
      </c>
      <c r="BW56" s="294">
        <v>7840</v>
      </c>
      <c r="BY56" s="294">
        <v>0.1076</v>
      </c>
    </row>
    <row r="57" spans="1:77">
      <c r="A57" s="301">
        <v>91</v>
      </c>
      <c r="B57" s="302" t="s">
        <v>4047</v>
      </c>
      <c r="C57" s="301" t="s">
        <v>4052</v>
      </c>
      <c r="D57" s="302" t="s">
        <v>4049</v>
      </c>
      <c r="E57" s="303">
        <v>5514</v>
      </c>
      <c r="F57" s="294">
        <v>102</v>
      </c>
      <c r="G57" s="294">
        <v>4411.2</v>
      </c>
      <c r="H57" s="294">
        <v>0.39479999999999998</v>
      </c>
      <c r="I57" s="294">
        <v>18000</v>
      </c>
      <c r="J57" s="294" t="e">
        <f>I57-#REF!</f>
        <v>#REF!</v>
      </c>
      <c r="K57" s="294">
        <v>0.62090000000000001</v>
      </c>
      <c r="L57" s="294">
        <v>120</v>
      </c>
      <c r="M57" s="294">
        <v>4411.2</v>
      </c>
      <c r="N57" s="294">
        <v>0.37669999999999998</v>
      </c>
      <c r="O57" s="294">
        <v>17400</v>
      </c>
      <c r="Q57" s="294">
        <v>0.51749999999999996</v>
      </c>
      <c r="R57" s="294">
        <v>102</v>
      </c>
      <c r="S57" s="294">
        <v>4411.2</v>
      </c>
      <c r="T57" s="294">
        <v>0.38100000000000001</v>
      </c>
      <c r="U57" s="294">
        <v>14400</v>
      </c>
      <c r="W57" s="294">
        <v>0.51470000000000005</v>
      </c>
      <c r="X57" s="294">
        <v>1614</v>
      </c>
      <c r="Y57" s="294">
        <v>4411.2</v>
      </c>
      <c r="Z57" s="294">
        <v>0.66949999999999998</v>
      </c>
      <c r="AA57" s="294">
        <v>48600</v>
      </c>
      <c r="AC57" s="294">
        <v>6.0499999999999998E-2</v>
      </c>
      <c r="AD57" s="294">
        <v>2286</v>
      </c>
      <c r="AE57" s="294">
        <v>4411.2</v>
      </c>
      <c r="AF57" s="294">
        <v>0.90149999999999997</v>
      </c>
      <c r="AG57" s="294">
        <v>109800</v>
      </c>
      <c r="AI57" s="294">
        <v>7.1599999999999997E-2</v>
      </c>
      <c r="AJ57" s="294">
        <v>2160</v>
      </c>
      <c r="AK57" s="294">
        <v>4411.2</v>
      </c>
      <c r="AL57" s="294">
        <v>0.9456</v>
      </c>
      <c r="AM57" s="294">
        <v>333600</v>
      </c>
      <c r="AO57" s="294">
        <v>0.22689999999999999</v>
      </c>
      <c r="AP57" s="294">
        <v>1992</v>
      </c>
      <c r="AQ57" s="294">
        <v>4411.2</v>
      </c>
      <c r="AR57" s="294">
        <v>0.91800000000000004</v>
      </c>
      <c r="AS57" s="294">
        <v>73800</v>
      </c>
      <c r="AU57" s="294">
        <v>5.4199999999999998E-2</v>
      </c>
      <c r="AV57" s="294">
        <v>780</v>
      </c>
      <c r="AW57" s="294">
        <v>4411.2</v>
      </c>
      <c r="AX57" s="294">
        <v>0.75</v>
      </c>
      <c r="AY57" s="294">
        <v>25200</v>
      </c>
      <c r="BA57" s="294">
        <v>5.9799999999999999E-2</v>
      </c>
      <c r="BB57" s="294">
        <v>108</v>
      </c>
      <c r="BC57" s="294">
        <v>4411.2</v>
      </c>
      <c r="BD57" s="294">
        <v>0.39510000000000001</v>
      </c>
      <c r="BE57" s="294">
        <v>19200</v>
      </c>
      <c r="BF57" s="294" t="e">
        <f>BE57-#REF!</f>
        <v>#REF!</v>
      </c>
      <c r="BG57" s="294">
        <v>0.6048</v>
      </c>
      <c r="BH57" s="294">
        <v>96</v>
      </c>
      <c r="BI57" s="294">
        <v>4411.2</v>
      </c>
      <c r="BJ57" s="294">
        <v>0.36909999999999998</v>
      </c>
      <c r="BK57" s="294">
        <v>18600</v>
      </c>
      <c r="BL57" s="294" t="e">
        <f>BK57-#REF!</f>
        <v>#REF!</v>
      </c>
      <c r="BM57" s="294">
        <v>0.7056</v>
      </c>
      <c r="BN57" s="294">
        <v>84</v>
      </c>
      <c r="BO57" s="294">
        <v>4411.2</v>
      </c>
      <c r="BP57" s="294">
        <v>0.3553</v>
      </c>
      <c r="BQ57" s="294">
        <v>16200</v>
      </c>
      <c r="BR57" s="294" t="e">
        <f>BQ57-#REF!</f>
        <v>#REF!</v>
      </c>
      <c r="BS57" s="294">
        <v>0.80779999999999996</v>
      </c>
      <c r="BT57" s="294">
        <v>78</v>
      </c>
      <c r="BU57" s="294">
        <v>4411.2</v>
      </c>
      <c r="BV57" s="294">
        <v>0.35</v>
      </c>
      <c r="BW57" s="294">
        <v>16800</v>
      </c>
      <c r="BX57" s="294" t="e">
        <f>BW57-#REF!</f>
        <v>#REF!</v>
      </c>
      <c r="BY57" s="294">
        <v>0.82709999999999995</v>
      </c>
    </row>
    <row r="58" spans="1:77">
      <c r="A58" s="301">
        <v>92</v>
      </c>
      <c r="B58" s="302" t="s">
        <v>4047</v>
      </c>
      <c r="C58" s="301" t="s">
        <v>4053</v>
      </c>
      <c r="D58" s="302" t="s">
        <v>4054</v>
      </c>
      <c r="E58" s="303">
        <v>222.22</v>
      </c>
      <c r="F58" s="294">
        <v>99.6</v>
      </c>
      <c r="G58" s="294">
        <v>177.77600000000001</v>
      </c>
      <c r="H58" s="294">
        <v>0.6663</v>
      </c>
      <c r="I58" s="294">
        <v>10976</v>
      </c>
      <c r="K58" s="294">
        <v>0.22969999999999999</v>
      </c>
      <c r="L58" s="294">
        <v>102.8</v>
      </c>
      <c r="M58" s="294">
        <v>177.77600000000001</v>
      </c>
      <c r="N58" s="294">
        <v>0.73260000000000003</v>
      </c>
      <c r="O58" s="294">
        <v>11587</v>
      </c>
      <c r="Q58" s="294">
        <v>0.20680000000000001</v>
      </c>
      <c r="R58" s="294">
        <v>94.4</v>
      </c>
      <c r="S58" s="294">
        <v>177.77600000000001</v>
      </c>
      <c r="T58" s="294">
        <v>0.52080000000000004</v>
      </c>
      <c r="U58" s="294">
        <v>2523</v>
      </c>
      <c r="W58" s="294">
        <v>7.1300000000000002E-2</v>
      </c>
      <c r="X58" s="294">
        <v>102.8</v>
      </c>
      <c r="Y58" s="294">
        <v>177.77600000000001</v>
      </c>
      <c r="Z58" s="294">
        <v>0.65259999999999996</v>
      </c>
      <c r="AA58" s="294">
        <v>7149</v>
      </c>
      <c r="AC58" s="294">
        <v>0.14319999999999999</v>
      </c>
      <c r="AD58" s="294">
        <v>109.6</v>
      </c>
      <c r="AE58" s="294">
        <v>177.77600000000001</v>
      </c>
      <c r="AF58" s="294">
        <v>0.61529999999999996</v>
      </c>
      <c r="AG58" s="294">
        <v>9289</v>
      </c>
      <c r="AI58" s="294">
        <v>0.18509999999999999</v>
      </c>
      <c r="AJ58" s="294">
        <v>117.2</v>
      </c>
      <c r="AK58" s="294">
        <v>177.77600000000001</v>
      </c>
      <c r="AL58" s="294">
        <v>0.49679999999999996</v>
      </c>
      <c r="AM58" s="294">
        <v>4564</v>
      </c>
      <c r="AO58" s="294">
        <v>0.1089</v>
      </c>
      <c r="AP58" s="294">
        <v>14.4</v>
      </c>
      <c r="AQ58" s="294">
        <v>177.77600000000001</v>
      </c>
      <c r="AR58" s="294">
        <v>0.26689999999999997</v>
      </c>
      <c r="AS58" s="294">
        <v>1135</v>
      </c>
      <c r="AU58" s="294">
        <v>0.39710000000000001</v>
      </c>
      <c r="AV58" s="294">
        <v>111.6</v>
      </c>
      <c r="AW58" s="294">
        <v>177.77600000000001</v>
      </c>
      <c r="AX58" s="294">
        <v>0.45979999999999999</v>
      </c>
      <c r="AY58" s="294">
        <v>3915</v>
      </c>
      <c r="BA58" s="294">
        <v>0.106</v>
      </c>
      <c r="BB58" s="294">
        <v>106</v>
      </c>
      <c r="BC58" s="294">
        <v>177.77600000000001</v>
      </c>
      <c r="BD58" s="294">
        <v>0.31109999999999999</v>
      </c>
      <c r="BE58" s="294">
        <v>2654</v>
      </c>
      <c r="BG58" s="294">
        <v>0.1082</v>
      </c>
      <c r="BH58" s="294">
        <v>106.4</v>
      </c>
      <c r="BI58" s="294">
        <v>177.77600000000001</v>
      </c>
      <c r="BJ58" s="294">
        <v>0.33429999999999999</v>
      </c>
      <c r="BK58" s="294">
        <v>3225</v>
      </c>
      <c r="BM58" s="294">
        <v>0.12189999999999999</v>
      </c>
      <c r="BN58" s="294">
        <v>20</v>
      </c>
      <c r="BO58" s="294">
        <v>177.77600000000001</v>
      </c>
      <c r="BP58" s="294">
        <v>0.31169999999999998</v>
      </c>
      <c r="BQ58" s="294">
        <v>2802</v>
      </c>
      <c r="BR58" s="294" t="e">
        <f>BQ58-#REF!</f>
        <v>#REF!</v>
      </c>
      <c r="BS58" s="294">
        <v>0.66900000000000004</v>
      </c>
      <c r="BT58" s="294">
        <v>19.600000000000001</v>
      </c>
      <c r="BU58" s="294">
        <v>177.77600000000001</v>
      </c>
      <c r="BV58" s="294">
        <v>0.29649999999999999</v>
      </c>
      <c r="BW58" s="294">
        <v>2880</v>
      </c>
      <c r="BX58" s="294" t="e">
        <f>BW58-#REF!</f>
        <v>#REF!</v>
      </c>
      <c r="BY58" s="294">
        <v>0.66600000000000004</v>
      </c>
    </row>
    <row r="59" spans="1:77">
      <c r="A59" s="301">
        <v>93</v>
      </c>
      <c r="B59" s="302" t="s">
        <v>4047</v>
      </c>
      <c r="C59" s="301" t="s">
        <v>4055</v>
      </c>
      <c r="D59" s="302" t="s">
        <v>4054</v>
      </c>
      <c r="E59" s="303">
        <v>591.11</v>
      </c>
      <c r="F59" s="294">
        <v>168.48</v>
      </c>
      <c r="G59" s="294">
        <v>472.88799999999998</v>
      </c>
      <c r="H59" s="294">
        <v>0.84829999999999994</v>
      </c>
      <c r="I59" s="294">
        <v>28368</v>
      </c>
      <c r="K59" s="294">
        <v>0.2757</v>
      </c>
      <c r="L59" s="294">
        <v>163.19999999999999</v>
      </c>
      <c r="M59" s="294">
        <v>472.88799999999998</v>
      </c>
      <c r="N59" s="294">
        <v>0.81169999999999998</v>
      </c>
      <c r="O59" s="294">
        <v>30720</v>
      </c>
      <c r="Q59" s="294">
        <v>0.31169999999999998</v>
      </c>
      <c r="R59" s="294">
        <v>159.6</v>
      </c>
      <c r="S59" s="294">
        <v>472.88799999999998</v>
      </c>
      <c r="T59" s="294">
        <v>0.62770000000000004</v>
      </c>
      <c r="U59" s="294">
        <v>9324</v>
      </c>
      <c r="W59" s="294">
        <v>0.1293</v>
      </c>
      <c r="X59" s="294">
        <v>159.84</v>
      </c>
      <c r="Y59" s="294">
        <v>472.88799999999998</v>
      </c>
      <c r="Z59" s="294">
        <v>0.73460000000000003</v>
      </c>
      <c r="AA59" s="294">
        <v>19164</v>
      </c>
      <c r="AC59" s="294">
        <v>0.21940000000000001</v>
      </c>
      <c r="AD59" s="294">
        <v>160.80000000000001</v>
      </c>
      <c r="AE59" s="294">
        <v>472.88799999999998</v>
      </c>
      <c r="AF59" s="294">
        <v>0.73460000000000003</v>
      </c>
      <c r="AG59" s="294">
        <v>24804</v>
      </c>
      <c r="AI59" s="294">
        <v>0.2823</v>
      </c>
      <c r="AJ59" s="294">
        <v>164.64</v>
      </c>
      <c r="AK59" s="294">
        <v>472.88799999999998</v>
      </c>
      <c r="AL59" s="294">
        <v>0.68710000000000004</v>
      </c>
      <c r="AM59" s="294">
        <v>13464</v>
      </c>
      <c r="AO59" s="294">
        <v>0.1653</v>
      </c>
      <c r="AP59" s="294">
        <v>21.6</v>
      </c>
      <c r="AQ59" s="294">
        <v>472.88799999999998</v>
      </c>
      <c r="AR59" s="294">
        <v>0.55659999999999998</v>
      </c>
      <c r="AS59" s="294">
        <v>5904</v>
      </c>
      <c r="AT59" s="294" t="e">
        <f>AS59-#REF!</f>
        <v>#REF!</v>
      </c>
      <c r="AU59" s="294">
        <v>0.66010000000000002</v>
      </c>
      <c r="AV59" s="294">
        <v>180.96</v>
      </c>
      <c r="AW59" s="294">
        <v>472.88799999999998</v>
      </c>
      <c r="AX59" s="294">
        <v>0.55499999999999994</v>
      </c>
      <c r="AY59" s="294">
        <v>9144</v>
      </c>
      <c r="BA59" s="294">
        <v>0.1265</v>
      </c>
      <c r="BB59" s="294">
        <v>22.56</v>
      </c>
      <c r="BC59" s="294">
        <v>472.88799999999998</v>
      </c>
      <c r="BD59" s="294">
        <v>0.46249999999999997</v>
      </c>
      <c r="BE59" s="294">
        <v>6360</v>
      </c>
      <c r="BF59" s="294" t="e">
        <f>BE59-#REF!</f>
        <v>#REF!</v>
      </c>
      <c r="BG59" s="294">
        <v>0.81930000000000003</v>
      </c>
      <c r="BH59" s="294">
        <v>99.84</v>
      </c>
      <c r="BI59" s="294">
        <v>472.88799999999998</v>
      </c>
      <c r="BJ59" s="294">
        <v>0.46410000000000001</v>
      </c>
      <c r="BK59" s="294">
        <v>6048</v>
      </c>
      <c r="BM59" s="294">
        <v>0.1754</v>
      </c>
      <c r="BN59" s="294">
        <v>20.16</v>
      </c>
      <c r="BO59" s="294">
        <v>472.88799999999998</v>
      </c>
      <c r="BP59" s="294">
        <v>0.47649999999999998</v>
      </c>
      <c r="BQ59" s="294">
        <v>5472</v>
      </c>
      <c r="BR59" s="294" t="e">
        <f>BQ59-#REF!</f>
        <v>#REF!</v>
      </c>
      <c r="BS59" s="294">
        <v>0.84770000000000001</v>
      </c>
      <c r="BT59" s="294">
        <v>20.16</v>
      </c>
      <c r="BU59" s="294">
        <v>472.88799999999998</v>
      </c>
      <c r="BV59" s="294">
        <v>0.48470000000000002</v>
      </c>
      <c r="BW59" s="294">
        <v>6084</v>
      </c>
      <c r="BX59" s="294" t="e">
        <f>BW59-#REF!</f>
        <v>#REF!</v>
      </c>
      <c r="BY59" s="294">
        <v>0.83689999999999998</v>
      </c>
    </row>
    <row r="60" spans="1:77">
      <c r="A60" s="301">
        <v>94</v>
      </c>
      <c r="B60" s="302" t="s">
        <v>4047</v>
      </c>
      <c r="C60" s="301" t="s">
        <v>4056</v>
      </c>
      <c r="D60" s="302" t="s">
        <v>4054</v>
      </c>
      <c r="E60" s="303">
        <v>135.56</v>
      </c>
      <c r="F60" s="294">
        <v>84.24</v>
      </c>
      <c r="G60" s="294">
        <v>108.44799999999999</v>
      </c>
      <c r="H60" s="294">
        <v>0.92599999999999993</v>
      </c>
      <c r="I60" s="294">
        <v>6780</v>
      </c>
      <c r="K60" s="294">
        <v>0.1207</v>
      </c>
      <c r="L60" s="294">
        <v>80</v>
      </c>
      <c r="M60" s="294">
        <v>108.44799999999999</v>
      </c>
      <c r="N60" s="294">
        <v>0.96</v>
      </c>
      <c r="O60" s="294">
        <v>8478</v>
      </c>
      <c r="Q60" s="294">
        <v>9.5799999999999996E-2</v>
      </c>
      <c r="R60" s="294">
        <v>84</v>
      </c>
      <c r="S60" s="294">
        <v>108.44799999999999</v>
      </c>
      <c r="T60" s="294">
        <v>0.92400000000000004</v>
      </c>
      <c r="U60" s="294">
        <v>1700</v>
      </c>
      <c r="W60" s="294">
        <v>7.0199999999999999E-2</v>
      </c>
      <c r="X60" s="294">
        <v>89.04</v>
      </c>
      <c r="Y60" s="294">
        <v>108.44799999999999</v>
      </c>
      <c r="Z60" s="294">
        <v>0.92179999999999995</v>
      </c>
      <c r="AA60" s="294">
        <v>3604</v>
      </c>
      <c r="AC60" s="294">
        <v>5.8999999999999997E-2</v>
      </c>
      <c r="AD60" s="294">
        <v>86.88</v>
      </c>
      <c r="AE60" s="294">
        <v>108.44799999999999</v>
      </c>
      <c r="AF60" s="294">
        <v>0.88769999999999993</v>
      </c>
      <c r="AG60" s="294">
        <v>4060</v>
      </c>
      <c r="AI60" s="294">
        <v>7.0800000000000002E-2</v>
      </c>
      <c r="AJ60" s="294">
        <v>45.92</v>
      </c>
      <c r="AK60" s="294">
        <v>108.44799999999999</v>
      </c>
      <c r="AL60" s="294">
        <v>0.93320000000000003</v>
      </c>
      <c r="AM60" s="294">
        <v>4274</v>
      </c>
      <c r="AO60" s="294">
        <v>0.13850000000000001</v>
      </c>
      <c r="AP60" s="294">
        <v>47.2</v>
      </c>
      <c r="AQ60" s="294">
        <v>108.44799999999999</v>
      </c>
      <c r="AR60" s="294">
        <v>0.9103</v>
      </c>
      <c r="AS60" s="294">
        <v>5558</v>
      </c>
      <c r="AU60" s="294">
        <v>0.1739</v>
      </c>
      <c r="AV60" s="294">
        <v>77.599999999999994</v>
      </c>
      <c r="AW60" s="294">
        <v>108.44799999999999</v>
      </c>
      <c r="AX60" s="294">
        <v>0.88390000000000002</v>
      </c>
      <c r="AY60" s="294">
        <v>4202</v>
      </c>
      <c r="BA60" s="294">
        <v>8.5099999999999995E-2</v>
      </c>
      <c r="BB60" s="294">
        <v>45.44</v>
      </c>
      <c r="BC60" s="294">
        <v>108.44799999999999</v>
      </c>
      <c r="BD60" s="294">
        <v>0.89469999999999994</v>
      </c>
      <c r="BE60" s="294">
        <v>2752</v>
      </c>
      <c r="BG60" s="294">
        <v>9.0999999999999998E-2</v>
      </c>
      <c r="BH60" s="294">
        <v>80.08</v>
      </c>
      <c r="BI60" s="294">
        <v>108.44799999999999</v>
      </c>
      <c r="BJ60" s="294">
        <v>0.92159999999999997</v>
      </c>
      <c r="BK60" s="294">
        <v>8196</v>
      </c>
      <c r="BM60" s="294">
        <v>0.14929999999999999</v>
      </c>
      <c r="BN60" s="294">
        <v>0</v>
      </c>
      <c r="BO60" s="294">
        <v>108.44799999999999</v>
      </c>
      <c r="BP60" s="294">
        <v>0.9466</v>
      </c>
      <c r="BQ60" s="294">
        <v>7962</v>
      </c>
      <c r="BS60" s="294">
        <v>9.2299999999999993E-2</v>
      </c>
      <c r="BT60" s="294">
        <v>88.72</v>
      </c>
      <c r="BU60" s="294">
        <v>108.44799999999999</v>
      </c>
      <c r="BV60" s="294">
        <v>0.96030000000000004</v>
      </c>
      <c r="BW60" s="294">
        <v>9384</v>
      </c>
      <c r="BY60" s="294">
        <v>0.14799999999999999</v>
      </c>
    </row>
    <row r="61" spans="1:77">
      <c r="A61" s="301">
        <v>95</v>
      </c>
      <c r="B61" s="302" t="s">
        <v>4047</v>
      </c>
      <c r="C61" s="301" t="s">
        <v>4053</v>
      </c>
      <c r="D61" s="302" t="s">
        <v>4054</v>
      </c>
      <c r="E61" s="303">
        <v>720</v>
      </c>
      <c r="F61" s="294">
        <v>296.64</v>
      </c>
      <c r="G61" s="294">
        <v>576</v>
      </c>
      <c r="H61" s="294">
        <v>0.8619</v>
      </c>
      <c r="I61" s="294">
        <v>29124</v>
      </c>
      <c r="K61" s="294">
        <v>0.15820000000000001</v>
      </c>
      <c r="L61" s="294">
        <v>313.44</v>
      </c>
      <c r="M61" s="294">
        <v>576</v>
      </c>
      <c r="N61" s="294">
        <v>0.85460000000000003</v>
      </c>
      <c r="O61" s="294">
        <v>31368</v>
      </c>
      <c r="Q61" s="294">
        <v>0.15740000000000001</v>
      </c>
      <c r="R61" s="294">
        <v>282.24</v>
      </c>
      <c r="S61" s="294">
        <v>576</v>
      </c>
      <c r="T61" s="294">
        <v>0.68840000000000001</v>
      </c>
      <c r="U61" s="294">
        <v>10152</v>
      </c>
      <c r="W61" s="294">
        <v>7.2599999999999998E-2</v>
      </c>
      <c r="X61" s="294">
        <v>300</v>
      </c>
      <c r="Y61" s="294">
        <v>576</v>
      </c>
      <c r="Z61" s="294">
        <v>0.7167</v>
      </c>
      <c r="AA61" s="294">
        <v>15420</v>
      </c>
      <c r="AC61" s="294">
        <v>9.64E-2</v>
      </c>
      <c r="AD61" s="294">
        <v>312</v>
      </c>
      <c r="AE61" s="294">
        <v>576</v>
      </c>
      <c r="AF61" s="294">
        <v>0.76519999999999999</v>
      </c>
      <c r="AG61" s="294">
        <v>22680</v>
      </c>
      <c r="AI61" s="294">
        <v>0.12770000000000001</v>
      </c>
      <c r="AJ61" s="294">
        <v>300</v>
      </c>
      <c r="AK61" s="294">
        <v>576</v>
      </c>
      <c r="AL61" s="294">
        <v>0.78869999999999996</v>
      </c>
      <c r="AM61" s="294">
        <v>25080</v>
      </c>
      <c r="AO61" s="294">
        <v>0.1472</v>
      </c>
      <c r="AP61" s="294">
        <v>288</v>
      </c>
      <c r="AQ61" s="294">
        <v>576</v>
      </c>
      <c r="AR61" s="294">
        <v>0.8599</v>
      </c>
      <c r="AS61" s="294">
        <v>27240</v>
      </c>
      <c r="AU61" s="294">
        <v>0.14779999999999999</v>
      </c>
      <c r="AV61" s="294">
        <v>300</v>
      </c>
      <c r="AW61" s="294">
        <v>576</v>
      </c>
      <c r="AX61" s="294">
        <v>0.79369999999999996</v>
      </c>
      <c r="AY61" s="294">
        <v>18000</v>
      </c>
      <c r="BA61" s="294">
        <v>0.105</v>
      </c>
      <c r="BB61" s="294">
        <v>312</v>
      </c>
      <c r="BC61" s="294">
        <v>576</v>
      </c>
      <c r="BD61" s="294">
        <v>0.76790000000000003</v>
      </c>
      <c r="BE61" s="294">
        <v>15480</v>
      </c>
      <c r="BG61" s="294">
        <v>8.6800000000000002E-2</v>
      </c>
      <c r="BH61" s="294">
        <v>288</v>
      </c>
      <c r="BI61" s="294">
        <v>576</v>
      </c>
      <c r="BJ61" s="294">
        <v>0.81159999999999999</v>
      </c>
      <c r="BK61" s="294">
        <v>38760</v>
      </c>
      <c r="BM61" s="294">
        <v>0.22289999999999999</v>
      </c>
      <c r="BN61" s="294">
        <v>288</v>
      </c>
      <c r="BO61" s="294">
        <v>576</v>
      </c>
      <c r="BP61" s="294">
        <v>0.86549999999999994</v>
      </c>
      <c r="BQ61" s="294">
        <v>44760</v>
      </c>
      <c r="BS61" s="294">
        <v>0.26719999999999999</v>
      </c>
      <c r="BT61" s="294">
        <v>288</v>
      </c>
      <c r="BU61" s="294">
        <v>576</v>
      </c>
      <c r="BV61" s="294">
        <v>0.86560000000000004</v>
      </c>
      <c r="BW61" s="294">
        <v>52560</v>
      </c>
      <c r="BY61" s="294">
        <v>0.28339999999999999</v>
      </c>
    </row>
    <row r="62" spans="1:77">
      <c r="A62" s="301">
        <v>96</v>
      </c>
      <c r="B62" s="302" t="s">
        <v>4047</v>
      </c>
      <c r="C62" s="301" t="s">
        <v>4057</v>
      </c>
      <c r="D62" s="302" t="s">
        <v>4051</v>
      </c>
      <c r="E62" s="303">
        <v>200</v>
      </c>
      <c r="F62" s="294">
        <v>0</v>
      </c>
      <c r="G62" s="294">
        <v>160</v>
      </c>
      <c r="H62" s="294" t="e">
        <v>#DIV/0!</v>
      </c>
      <c r="I62" s="294">
        <v>0</v>
      </c>
      <c r="K62" s="294">
        <v>0</v>
      </c>
      <c r="L62" s="294">
        <v>0</v>
      </c>
      <c r="M62" s="294">
        <v>160</v>
      </c>
      <c r="N62" s="294" t="e">
        <v>#DIV/0!</v>
      </c>
      <c r="O62" s="294">
        <v>0</v>
      </c>
      <c r="Q62" s="294">
        <v>0</v>
      </c>
      <c r="R62" s="294">
        <v>0</v>
      </c>
      <c r="S62" s="294">
        <v>160</v>
      </c>
      <c r="T62" s="294" t="e">
        <v>#DIV/0!</v>
      </c>
      <c r="U62" s="294">
        <v>0</v>
      </c>
      <c r="W62" s="294">
        <v>0</v>
      </c>
      <c r="X62" s="294">
        <v>0</v>
      </c>
      <c r="Y62" s="294">
        <v>160</v>
      </c>
      <c r="Z62" s="294" t="e">
        <v>#DIV/0!</v>
      </c>
      <c r="AA62" s="294">
        <v>0</v>
      </c>
      <c r="AC62" s="294">
        <v>0</v>
      </c>
      <c r="AD62" s="294">
        <v>0</v>
      </c>
      <c r="AE62" s="294">
        <v>160</v>
      </c>
      <c r="AF62" s="294" t="e">
        <v>#DIV/0!</v>
      </c>
      <c r="AG62" s="294">
        <v>0</v>
      </c>
      <c r="AI62" s="294">
        <v>0</v>
      </c>
      <c r="AJ62" s="294">
        <v>0</v>
      </c>
      <c r="AK62" s="294">
        <v>160</v>
      </c>
      <c r="AL62" s="294" t="e">
        <v>#DIV/0!</v>
      </c>
      <c r="AM62" s="294">
        <v>0</v>
      </c>
      <c r="AO62" s="294">
        <v>0</v>
      </c>
      <c r="AP62" s="294">
        <v>0</v>
      </c>
      <c r="AQ62" s="294">
        <v>160</v>
      </c>
      <c r="AR62" s="294" t="e">
        <v>#DIV/0!</v>
      </c>
      <c r="AS62" s="294">
        <v>0</v>
      </c>
      <c r="AU62" s="294">
        <v>0</v>
      </c>
      <c r="AV62" s="294">
        <v>0</v>
      </c>
      <c r="AW62" s="294">
        <v>160</v>
      </c>
      <c r="AX62" s="294" t="e">
        <v>#DIV/0!</v>
      </c>
      <c r="AY62" s="294">
        <v>0</v>
      </c>
      <c r="BA62" s="294">
        <v>0</v>
      </c>
      <c r="BB62" s="294">
        <v>111</v>
      </c>
      <c r="BC62" s="294">
        <v>160</v>
      </c>
      <c r="BD62" s="294">
        <v>0.9204</v>
      </c>
      <c r="BE62" s="294">
        <v>11820</v>
      </c>
      <c r="BG62" s="294">
        <v>0.1555</v>
      </c>
      <c r="BH62" s="294">
        <v>6</v>
      </c>
      <c r="BI62" s="294">
        <v>160</v>
      </c>
      <c r="BJ62" s="294">
        <v>0.92669999999999997</v>
      </c>
      <c r="BK62" s="294">
        <v>13260</v>
      </c>
      <c r="BL62" s="294" t="e">
        <f>BK62-#REF!</f>
        <v>#REF!</v>
      </c>
      <c r="BM62" s="294">
        <v>3.2056</v>
      </c>
      <c r="BN62" s="294">
        <v>21</v>
      </c>
      <c r="BO62" s="294">
        <v>160</v>
      </c>
      <c r="BP62" s="294">
        <v>0.89790000000000003</v>
      </c>
      <c r="BQ62" s="294">
        <v>10020</v>
      </c>
      <c r="BR62" s="294" t="e">
        <f>BQ62-#REF!</f>
        <v>#REF!</v>
      </c>
      <c r="BS62" s="294">
        <v>0.79079999999999995</v>
      </c>
      <c r="BT62" s="294">
        <v>0</v>
      </c>
      <c r="BU62" s="294">
        <v>0</v>
      </c>
      <c r="BV62" s="294" t="e">
        <v>#DIV/0!</v>
      </c>
      <c r="BW62" s="294">
        <v>0</v>
      </c>
      <c r="BY62" s="294">
        <v>0</v>
      </c>
    </row>
    <row r="63" spans="1:77">
      <c r="A63" s="301">
        <v>97</v>
      </c>
      <c r="B63" s="302" t="s">
        <v>4047</v>
      </c>
      <c r="C63" s="301" t="s">
        <v>4058</v>
      </c>
      <c r="D63" s="302" t="s">
        <v>4054</v>
      </c>
      <c r="E63" s="303">
        <v>124.44</v>
      </c>
      <c r="F63" s="294">
        <v>62</v>
      </c>
      <c r="G63" s="294">
        <v>99.552000000000007</v>
      </c>
      <c r="H63" s="294">
        <v>0.4098</v>
      </c>
      <c r="I63" s="294">
        <v>1626</v>
      </c>
      <c r="K63" s="294">
        <v>8.8900000000000007E-2</v>
      </c>
      <c r="L63" s="294">
        <v>8</v>
      </c>
      <c r="M63" s="294">
        <v>99.552000000000007</v>
      </c>
      <c r="N63" s="294">
        <v>0.28770000000000001</v>
      </c>
      <c r="O63" s="294">
        <v>1260</v>
      </c>
      <c r="Q63" s="294">
        <v>0.7359</v>
      </c>
      <c r="R63" s="294">
        <v>62</v>
      </c>
      <c r="S63" s="294">
        <v>99.552000000000007</v>
      </c>
      <c r="T63" s="294">
        <v>0.3125</v>
      </c>
      <c r="U63" s="294">
        <v>1200</v>
      </c>
      <c r="W63" s="294">
        <v>8.5999999999999993E-2</v>
      </c>
      <c r="X63" s="294">
        <v>2</v>
      </c>
      <c r="Y63" s="294">
        <v>99.552000000000007</v>
      </c>
      <c r="Z63" s="294">
        <v>0.39739999999999998</v>
      </c>
      <c r="AA63" s="294">
        <v>840</v>
      </c>
      <c r="AC63" s="294">
        <v>1.4207000000000001</v>
      </c>
      <c r="AD63" s="294">
        <v>6</v>
      </c>
      <c r="AE63" s="294">
        <v>99.552000000000007</v>
      </c>
      <c r="AF63" s="294">
        <v>0.41969999999999996</v>
      </c>
      <c r="AG63" s="294">
        <v>1060</v>
      </c>
      <c r="AI63" s="294">
        <v>0.56589999999999996</v>
      </c>
      <c r="AJ63" s="294">
        <v>60</v>
      </c>
      <c r="AK63" s="294">
        <v>99.552000000000007</v>
      </c>
      <c r="AL63" s="294">
        <v>0.48209999999999997</v>
      </c>
      <c r="AM63" s="294">
        <v>1340</v>
      </c>
      <c r="AO63" s="294">
        <v>6.4399999999999999E-2</v>
      </c>
      <c r="AP63" s="294">
        <v>60</v>
      </c>
      <c r="AQ63" s="294">
        <v>99.552000000000007</v>
      </c>
      <c r="AR63" s="294">
        <v>0.40389999999999998</v>
      </c>
      <c r="AS63" s="294">
        <v>1260</v>
      </c>
      <c r="AU63" s="294">
        <v>6.9900000000000004E-2</v>
      </c>
      <c r="AV63" s="294">
        <v>6</v>
      </c>
      <c r="AW63" s="294">
        <v>99.552000000000007</v>
      </c>
      <c r="AX63" s="294">
        <v>0.36119999999999997</v>
      </c>
      <c r="AY63" s="294">
        <v>1300</v>
      </c>
      <c r="AZ63" s="294" t="e">
        <f>AY63-#REF!</f>
        <v>#REF!</v>
      </c>
      <c r="BA63" s="294">
        <v>0.83330000000000004</v>
      </c>
      <c r="BB63" s="294">
        <v>72</v>
      </c>
      <c r="BC63" s="294">
        <v>99.552000000000007</v>
      </c>
      <c r="BD63" s="294">
        <v>0.43409999999999999</v>
      </c>
      <c r="BE63" s="294">
        <v>1580</v>
      </c>
      <c r="BG63" s="294">
        <v>6.8000000000000005E-2</v>
      </c>
      <c r="BH63" s="294">
        <v>4</v>
      </c>
      <c r="BI63" s="294">
        <v>99.552000000000007</v>
      </c>
      <c r="BJ63" s="294">
        <v>0.59529999999999994</v>
      </c>
      <c r="BK63" s="294">
        <v>3000</v>
      </c>
      <c r="BL63" s="294" t="e">
        <f>BK63-#REF!</f>
        <v>#REF!</v>
      </c>
      <c r="BM63" s="294">
        <v>1.6935</v>
      </c>
      <c r="BN63" s="294">
        <v>40</v>
      </c>
      <c r="BO63" s="294">
        <v>99.552000000000007</v>
      </c>
      <c r="BP63" s="294">
        <v>0.66059999999999997</v>
      </c>
      <c r="BQ63" s="294">
        <v>3580</v>
      </c>
      <c r="BS63" s="294">
        <v>0.2016</v>
      </c>
      <c r="BT63" s="294">
        <v>68</v>
      </c>
      <c r="BU63" s="294">
        <v>99.552000000000007</v>
      </c>
      <c r="BV63" s="294">
        <v>0.82150000000000001</v>
      </c>
      <c r="BW63" s="294">
        <v>8100</v>
      </c>
      <c r="BY63" s="294">
        <v>0.19489999999999999</v>
      </c>
    </row>
    <row r="64" spans="1:77">
      <c r="A64" s="301">
        <v>98</v>
      </c>
      <c r="B64" s="302" t="s">
        <v>4047</v>
      </c>
      <c r="C64" s="301" t="s">
        <v>4059</v>
      </c>
      <c r="D64" s="302" t="s">
        <v>4051</v>
      </c>
      <c r="E64" s="303">
        <v>177.78</v>
      </c>
      <c r="F64" s="294" t="s">
        <v>3983</v>
      </c>
      <c r="G64" s="294" t="s">
        <v>3983</v>
      </c>
      <c r="H64" s="294" t="s">
        <v>3983</v>
      </c>
      <c r="I64" s="294" t="s">
        <v>3983</v>
      </c>
      <c r="K64" s="294" t="s">
        <v>3983</v>
      </c>
      <c r="L64" s="294" t="s">
        <v>3983</v>
      </c>
      <c r="M64" s="294" t="s">
        <v>3983</v>
      </c>
      <c r="N64" s="294" t="s">
        <v>3983</v>
      </c>
      <c r="O64" s="294" t="s">
        <v>3983</v>
      </c>
      <c r="Q64" s="294" t="s">
        <v>3983</v>
      </c>
      <c r="R64" s="294" t="s">
        <v>3983</v>
      </c>
      <c r="S64" s="294" t="s">
        <v>3983</v>
      </c>
      <c r="T64" s="294" t="s">
        <v>3983</v>
      </c>
      <c r="U64" s="294" t="s">
        <v>3983</v>
      </c>
      <c r="W64" s="294" t="s">
        <v>3983</v>
      </c>
      <c r="X64" s="294" t="s">
        <v>3983</v>
      </c>
      <c r="Y64" s="294" t="s">
        <v>3983</v>
      </c>
      <c r="Z64" s="294" t="s">
        <v>3983</v>
      </c>
      <c r="AA64" s="294" t="s">
        <v>3983</v>
      </c>
      <c r="AC64" s="294" t="s">
        <v>3983</v>
      </c>
      <c r="AD64" s="294" t="s">
        <v>3983</v>
      </c>
      <c r="AE64" s="294" t="s">
        <v>3983</v>
      </c>
      <c r="AF64" s="294" t="s">
        <v>3983</v>
      </c>
      <c r="AG64" s="294" t="s">
        <v>3983</v>
      </c>
      <c r="AI64" s="294" t="s">
        <v>3983</v>
      </c>
      <c r="AJ64" s="294" t="s">
        <v>3983</v>
      </c>
      <c r="AK64" s="294" t="s">
        <v>3983</v>
      </c>
      <c r="AL64" s="294" t="s">
        <v>3983</v>
      </c>
      <c r="AM64" s="294" t="s">
        <v>3983</v>
      </c>
      <c r="AO64" s="294" t="s">
        <v>3983</v>
      </c>
      <c r="AP64" s="294" t="s">
        <v>3983</v>
      </c>
      <c r="AQ64" s="294" t="s">
        <v>3983</v>
      </c>
      <c r="AR64" s="294" t="s">
        <v>3983</v>
      </c>
      <c r="AS64" s="294" t="s">
        <v>3983</v>
      </c>
      <c r="AU64" s="294" t="s">
        <v>3983</v>
      </c>
      <c r="AV64" s="294" t="s">
        <v>3983</v>
      </c>
      <c r="AW64" s="294" t="s">
        <v>3983</v>
      </c>
      <c r="AX64" s="294" t="s">
        <v>3983</v>
      </c>
      <c r="AY64" s="294" t="s">
        <v>3983</v>
      </c>
      <c r="BA64" s="294" t="s">
        <v>3983</v>
      </c>
      <c r="BB64" s="294" t="s">
        <v>3983</v>
      </c>
      <c r="BC64" s="294" t="s">
        <v>3983</v>
      </c>
      <c r="BD64" s="294" t="s">
        <v>3983</v>
      </c>
      <c r="BE64" s="294" t="s">
        <v>3983</v>
      </c>
      <c r="BG64" s="294" t="s">
        <v>3983</v>
      </c>
      <c r="BH64" s="294" t="s">
        <v>3983</v>
      </c>
      <c r="BI64" s="294" t="s">
        <v>3983</v>
      </c>
      <c r="BJ64" s="294" t="s">
        <v>3983</v>
      </c>
      <c r="BK64" s="294" t="s">
        <v>3983</v>
      </c>
      <c r="BM64" s="294" t="s">
        <v>3983</v>
      </c>
      <c r="BN64" s="294" t="s">
        <v>3983</v>
      </c>
      <c r="BO64" s="294" t="s">
        <v>3983</v>
      </c>
      <c r="BP64" s="294" t="s">
        <v>3983</v>
      </c>
      <c r="BQ64" s="294" t="s">
        <v>3983</v>
      </c>
      <c r="BS64" s="294" t="s">
        <v>3983</v>
      </c>
      <c r="BT64" s="294" t="s">
        <v>3983</v>
      </c>
      <c r="BU64" s="294" t="s">
        <v>3983</v>
      </c>
      <c r="BV64" s="294" t="s">
        <v>3983</v>
      </c>
      <c r="BW64" s="294" t="s">
        <v>3983</v>
      </c>
      <c r="BY64" s="294" t="s">
        <v>3983</v>
      </c>
    </row>
    <row r="65" spans="1:77">
      <c r="A65" s="301">
        <v>99</v>
      </c>
      <c r="B65" s="302" t="s">
        <v>4008</v>
      </c>
      <c r="C65" s="301" t="s">
        <v>4060</v>
      </c>
      <c r="D65" s="302" t="s">
        <v>4054</v>
      </c>
      <c r="E65" s="303">
        <v>120</v>
      </c>
      <c r="F65" s="294">
        <v>124.4</v>
      </c>
      <c r="G65" s="294">
        <v>124.4</v>
      </c>
      <c r="H65" s="294">
        <v>0.85619999999999996</v>
      </c>
      <c r="I65" s="294">
        <v>36976</v>
      </c>
      <c r="K65" s="294">
        <v>0.48220000000000002</v>
      </c>
      <c r="L65" s="294">
        <v>122</v>
      </c>
      <c r="M65" s="294">
        <v>122</v>
      </c>
      <c r="N65" s="294">
        <v>0.8619</v>
      </c>
      <c r="O65" s="294">
        <v>41772</v>
      </c>
      <c r="Q65" s="294">
        <v>0.53400000000000003</v>
      </c>
      <c r="R65" s="294">
        <v>120.8</v>
      </c>
      <c r="S65" s="294">
        <v>120.8</v>
      </c>
      <c r="T65" s="294">
        <v>0.86429999999999996</v>
      </c>
      <c r="U65" s="294">
        <v>39756</v>
      </c>
      <c r="W65" s="294">
        <v>0.52890000000000004</v>
      </c>
      <c r="X65" s="294">
        <v>128</v>
      </c>
      <c r="Y65" s="294">
        <v>128</v>
      </c>
      <c r="Z65" s="294">
        <v>0.85599999999999998</v>
      </c>
      <c r="AA65" s="294">
        <v>37448</v>
      </c>
      <c r="AC65" s="294">
        <v>0.45939999999999998</v>
      </c>
      <c r="AD65" s="294">
        <v>130.4</v>
      </c>
      <c r="AE65" s="294">
        <v>130.4</v>
      </c>
      <c r="AF65" s="294">
        <v>0.85239999999999994</v>
      </c>
      <c r="AG65" s="294">
        <v>38804</v>
      </c>
      <c r="AI65" s="294">
        <v>0.46920000000000001</v>
      </c>
      <c r="AJ65" s="294">
        <v>127.6</v>
      </c>
      <c r="AK65" s="294">
        <v>127.6</v>
      </c>
      <c r="AL65" s="294">
        <v>0.85099999999999998</v>
      </c>
      <c r="AM65" s="294">
        <v>37984</v>
      </c>
      <c r="AO65" s="294">
        <v>0.48580000000000001</v>
      </c>
      <c r="AP65" s="294">
        <v>124.8</v>
      </c>
      <c r="AQ65" s="294">
        <v>124.8</v>
      </c>
      <c r="AR65" s="294">
        <v>0.84840000000000004</v>
      </c>
      <c r="AS65" s="294">
        <v>38440</v>
      </c>
      <c r="AU65" s="294">
        <v>0.48799999999999999</v>
      </c>
      <c r="AV65" s="294">
        <v>124.8</v>
      </c>
      <c r="AW65" s="294">
        <v>124.8</v>
      </c>
      <c r="AX65" s="294">
        <v>0.85009999999999997</v>
      </c>
      <c r="AY65" s="294">
        <v>38164</v>
      </c>
      <c r="BA65" s="294">
        <v>0.49959999999999999</v>
      </c>
      <c r="BB65" s="294">
        <v>126.8</v>
      </c>
      <c r="BC65" s="294">
        <v>126.8</v>
      </c>
      <c r="BD65" s="294">
        <v>0.84489999999999998</v>
      </c>
      <c r="BE65" s="294">
        <v>38304</v>
      </c>
      <c r="BG65" s="294">
        <v>0.48060000000000003</v>
      </c>
      <c r="BH65" s="294">
        <v>123.6</v>
      </c>
      <c r="BI65" s="294">
        <v>123.6</v>
      </c>
      <c r="BJ65" s="294">
        <v>0.85250000000000004</v>
      </c>
      <c r="BK65" s="294">
        <v>38984</v>
      </c>
      <c r="BM65" s="294">
        <v>0.49730000000000002</v>
      </c>
      <c r="BN65" s="294">
        <v>125.2</v>
      </c>
      <c r="BO65" s="294">
        <v>125.2</v>
      </c>
      <c r="BP65" s="294">
        <v>0.85839999999999994</v>
      </c>
      <c r="BQ65" s="294">
        <v>36020</v>
      </c>
      <c r="BS65" s="294">
        <v>0.49880000000000002</v>
      </c>
      <c r="BT65" s="294">
        <v>123.2</v>
      </c>
      <c r="BU65" s="294">
        <v>123.2</v>
      </c>
      <c r="BV65" s="294">
        <v>0.86199999999999999</v>
      </c>
      <c r="BW65" s="294">
        <v>39064</v>
      </c>
      <c r="BY65" s="294">
        <v>0.49440000000000001</v>
      </c>
    </row>
    <row r="66" spans="1:77">
      <c r="A66" s="301">
        <v>100</v>
      </c>
      <c r="B66" s="302" t="s">
        <v>4008</v>
      </c>
      <c r="C66" s="301" t="s">
        <v>4061</v>
      </c>
      <c r="D66" s="302" t="s">
        <v>4051</v>
      </c>
      <c r="E66" s="303">
        <v>351</v>
      </c>
      <c r="F66" s="294">
        <v>417.6</v>
      </c>
      <c r="G66" s="294">
        <v>420</v>
      </c>
      <c r="H66" s="294">
        <v>0.9506</v>
      </c>
      <c r="I66" s="294">
        <v>143340</v>
      </c>
      <c r="K66" s="294">
        <v>0.50160000000000005</v>
      </c>
      <c r="L66" s="294">
        <v>399.6</v>
      </c>
      <c r="M66" s="294">
        <v>480</v>
      </c>
      <c r="N66" s="294">
        <v>0.93830000000000002</v>
      </c>
      <c r="O66" s="294">
        <v>168786</v>
      </c>
      <c r="Q66" s="294">
        <v>0.60509999999999997</v>
      </c>
      <c r="R66" s="294">
        <v>378</v>
      </c>
      <c r="S66" s="294">
        <v>480</v>
      </c>
      <c r="T66" s="294">
        <v>0.93189999999999995</v>
      </c>
      <c r="U66" s="294">
        <v>136938</v>
      </c>
      <c r="W66" s="294">
        <v>0.53990000000000005</v>
      </c>
      <c r="X66" s="294">
        <v>397.98</v>
      </c>
      <c r="Y66" s="294">
        <v>480</v>
      </c>
      <c r="Z66" s="294">
        <v>0.93169999999999997</v>
      </c>
      <c r="AA66" s="294">
        <v>133236</v>
      </c>
      <c r="AC66" s="294">
        <v>0.55449999999999999</v>
      </c>
      <c r="AD66" s="294">
        <v>406.32</v>
      </c>
      <c r="AE66" s="294">
        <v>406.32</v>
      </c>
      <c r="AF66" s="294">
        <v>0.91979999999999995</v>
      </c>
      <c r="AG66" s="294">
        <v>129654</v>
      </c>
      <c r="AI66" s="294">
        <v>0.46629999999999999</v>
      </c>
      <c r="AJ66" s="294">
        <v>390</v>
      </c>
      <c r="AK66" s="294">
        <v>390</v>
      </c>
      <c r="AL66" s="294">
        <v>0.91710000000000003</v>
      </c>
      <c r="AM66" s="294">
        <v>138636</v>
      </c>
      <c r="AO66" s="294">
        <v>0.53839999999999999</v>
      </c>
      <c r="AP66" s="294">
        <v>402.48</v>
      </c>
      <c r="AQ66" s="294">
        <v>402.48</v>
      </c>
      <c r="AR66" s="294">
        <v>0.8901</v>
      </c>
      <c r="AS66" s="294">
        <v>116040</v>
      </c>
      <c r="AU66" s="294">
        <v>0.43540000000000001</v>
      </c>
      <c r="AV66" s="294">
        <v>361.2</v>
      </c>
      <c r="AW66" s="294">
        <v>361.2</v>
      </c>
      <c r="AX66" s="294">
        <v>0.87019999999999997</v>
      </c>
      <c r="AY66" s="294">
        <v>107022</v>
      </c>
      <c r="BA66" s="294">
        <v>0.47289999999999999</v>
      </c>
      <c r="BB66" s="294">
        <v>334.8</v>
      </c>
      <c r="BC66" s="294">
        <v>334.8</v>
      </c>
      <c r="BD66" s="294">
        <v>0.88439999999999996</v>
      </c>
      <c r="BE66" s="294">
        <v>119730</v>
      </c>
      <c r="BG66" s="294">
        <v>0.54349999999999998</v>
      </c>
      <c r="BH66" s="294">
        <v>341.04</v>
      </c>
      <c r="BI66" s="294">
        <v>341.04</v>
      </c>
      <c r="BJ66" s="294">
        <v>0.87790000000000001</v>
      </c>
      <c r="BK66" s="294">
        <v>100488</v>
      </c>
      <c r="BM66" s="294">
        <v>0.4511</v>
      </c>
      <c r="BN66" s="294">
        <v>174.72</v>
      </c>
      <c r="BO66" s="294">
        <v>280.8</v>
      </c>
      <c r="BP66" s="294">
        <v>0.87990000000000002</v>
      </c>
      <c r="BQ66" s="294">
        <v>101478</v>
      </c>
      <c r="BR66" s="294" t="e">
        <f>BQ66-#REF!</f>
        <v>#REF!</v>
      </c>
      <c r="BS66" s="294">
        <v>0.98229999999999995</v>
      </c>
      <c r="BT66" s="294">
        <v>377.76</v>
      </c>
      <c r="BU66" s="294">
        <v>377.76</v>
      </c>
      <c r="BV66" s="294">
        <v>0.9103</v>
      </c>
      <c r="BW66" s="294">
        <v>124224</v>
      </c>
      <c r="BY66" s="294">
        <v>0.48549999999999999</v>
      </c>
    </row>
    <row r="67" spans="1:77">
      <c r="A67" s="301">
        <v>101</v>
      </c>
      <c r="B67" s="302" t="s">
        <v>4008</v>
      </c>
      <c r="C67" s="301" t="s">
        <v>4062</v>
      </c>
      <c r="D67" s="302" t="s">
        <v>4063</v>
      </c>
      <c r="E67" s="303">
        <v>176</v>
      </c>
      <c r="F67" s="294">
        <v>132.80000000000001</v>
      </c>
      <c r="G67" s="294">
        <v>140.80000000000001</v>
      </c>
      <c r="H67" s="294">
        <v>0.90600000000000003</v>
      </c>
      <c r="I67" s="294">
        <v>36448</v>
      </c>
      <c r="K67" s="294" t="s">
        <v>3983</v>
      </c>
      <c r="L67" s="294">
        <v>132.80000000000001</v>
      </c>
      <c r="M67" s="294">
        <v>140.80000000000001</v>
      </c>
      <c r="N67" s="294">
        <v>0.86890000000000001</v>
      </c>
      <c r="O67" s="294">
        <v>34700</v>
      </c>
      <c r="Q67" s="294" t="s">
        <v>3983</v>
      </c>
      <c r="R67" s="294">
        <v>132.80000000000001</v>
      </c>
      <c r="S67" s="294">
        <v>140.80000000000001</v>
      </c>
      <c r="T67" s="294">
        <v>0.87009999999999998</v>
      </c>
      <c r="U67" s="294">
        <v>31936</v>
      </c>
      <c r="W67" s="294" t="s">
        <v>3983</v>
      </c>
      <c r="X67" s="294">
        <v>128</v>
      </c>
      <c r="Y67" s="294">
        <v>140.80000000000001</v>
      </c>
      <c r="Z67" s="294">
        <v>0.87849999999999995</v>
      </c>
      <c r="AA67" s="294">
        <v>33092</v>
      </c>
      <c r="AC67" s="294" t="s">
        <v>3983</v>
      </c>
      <c r="AD67" s="294">
        <v>247.36</v>
      </c>
      <c r="AE67" s="294">
        <v>247.36</v>
      </c>
      <c r="AF67" s="294">
        <v>0.94650000000000001</v>
      </c>
      <c r="AG67" s="294">
        <v>29060</v>
      </c>
      <c r="AI67" s="294" t="s">
        <v>3983</v>
      </c>
      <c r="AJ67" s="294">
        <v>135.84</v>
      </c>
      <c r="AK67" s="294">
        <v>140.80000000000001</v>
      </c>
      <c r="AL67" s="294">
        <v>0.86709999999999998</v>
      </c>
      <c r="AM67" s="294">
        <v>32152</v>
      </c>
      <c r="AO67" s="294" t="s">
        <v>3983</v>
      </c>
      <c r="AP67" s="294">
        <v>131.04</v>
      </c>
      <c r="AQ67" s="294">
        <v>140.80000000000001</v>
      </c>
      <c r="AR67" s="294">
        <v>0.8306</v>
      </c>
      <c r="AS67" s="294">
        <v>29848</v>
      </c>
      <c r="AU67" s="294" t="s">
        <v>3983</v>
      </c>
      <c r="AV67" s="294">
        <v>128.32</v>
      </c>
      <c r="AW67" s="294">
        <v>140.80000000000001</v>
      </c>
      <c r="AX67" s="294">
        <v>0.85389999999999999</v>
      </c>
      <c r="AY67" s="294">
        <v>25076</v>
      </c>
      <c r="BA67" s="294" t="s">
        <v>3983</v>
      </c>
      <c r="BB67" s="294">
        <v>119.52</v>
      </c>
      <c r="BC67" s="294">
        <v>140.80000000000001</v>
      </c>
      <c r="BD67" s="294">
        <v>0.91479999999999995</v>
      </c>
      <c r="BE67" s="294">
        <v>24124</v>
      </c>
      <c r="BG67" s="294" t="s">
        <v>3983</v>
      </c>
      <c r="BH67" s="294">
        <v>124.48</v>
      </c>
      <c r="BI67" s="294">
        <v>140.80000000000001</v>
      </c>
      <c r="BJ67" s="294">
        <v>0.87539999999999996</v>
      </c>
      <c r="BK67" s="294">
        <v>22888</v>
      </c>
      <c r="BM67" s="294" t="s">
        <v>3983</v>
      </c>
      <c r="BN67" s="294">
        <v>124.64</v>
      </c>
      <c r="BO67" s="294">
        <v>140.80000000000001</v>
      </c>
      <c r="BP67" s="294">
        <v>0.87329999999999997</v>
      </c>
      <c r="BQ67" s="294">
        <v>22604</v>
      </c>
      <c r="BS67" s="294" t="s">
        <v>3983</v>
      </c>
      <c r="BT67" s="294">
        <v>118.88</v>
      </c>
      <c r="BU67" s="294">
        <v>140.80000000000001</v>
      </c>
      <c r="BV67" s="294">
        <v>0.92449999999999999</v>
      </c>
      <c r="BW67" s="294">
        <v>31008</v>
      </c>
      <c r="BY67" s="294" t="s">
        <v>3983</v>
      </c>
    </row>
    <row r="68" spans="1:77">
      <c r="A68" s="301">
        <v>102</v>
      </c>
      <c r="B68" s="302" t="s">
        <v>4008</v>
      </c>
      <c r="C68" s="301" t="s">
        <v>4064</v>
      </c>
      <c r="D68" s="302" t="s">
        <v>4065</v>
      </c>
      <c r="E68" s="303">
        <v>165</v>
      </c>
      <c r="F68" s="294">
        <v>151.19999999999999</v>
      </c>
      <c r="G68" s="294">
        <v>151.19999999999999</v>
      </c>
      <c r="H68" s="294">
        <v>0.98939999999999995</v>
      </c>
      <c r="I68" s="294">
        <v>41360</v>
      </c>
      <c r="K68" s="294">
        <v>0.38400000000000001</v>
      </c>
      <c r="L68" s="294">
        <v>169.2</v>
      </c>
      <c r="M68" s="294">
        <v>169.2</v>
      </c>
      <c r="N68" s="294">
        <v>0.98860000000000003</v>
      </c>
      <c r="O68" s="294">
        <v>41648</v>
      </c>
      <c r="Q68" s="294">
        <v>0.3347</v>
      </c>
      <c r="R68" s="294">
        <v>166</v>
      </c>
      <c r="S68" s="294">
        <v>166</v>
      </c>
      <c r="T68" s="294">
        <v>0.98729999999999996</v>
      </c>
      <c r="U68" s="294">
        <v>41132</v>
      </c>
      <c r="W68" s="294">
        <v>0.34860000000000002</v>
      </c>
      <c r="X68" s="294">
        <v>154</v>
      </c>
      <c r="Y68" s="294">
        <v>154</v>
      </c>
      <c r="Z68" s="294">
        <v>0.98760000000000003</v>
      </c>
      <c r="AA68" s="294">
        <v>42020</v>
      </c>
      <c r="AC68" s="294">
        <v>0.37140000000000001</v>
      </c>
      <c r="AD68" s="294">
        <v>164.8</v>
      </c>
      <c r="AE68" s="294">
        <v>164.8</v>
      </c>
      <c r="AF68" s="294">
        <v>0.98860000000000003</v>
      </c>
      <c r="AG68" s="294">
        <v>42180</v>
      </c>
      <c r="AI68" s="294">
        <v>0.34799999999999998</v>
      </c>
      <c r="AJ68" s="294">
        <v>150</v>
      </c>
      <c r="AK68" s="294">
        <v>150</v>
      </c>
      <c r="AL68" s="294">
        <v>0.9879</v>
      </c>
      <c r="AM68" s="294">
        <v>42516</v>
      </c>
      <c r="AO68" s="294">
        <v>0.39850000000000002</v>
      </c>
      <c r="AP68" s="294">
        <v>0</v>
      </c>
      <c r="AQ68" s="294">
        <v>132</v>
      </c>
      <c r="AR68" s="294">
        <v>0.98239999999999994</v>
      </c>
      <c r="AS68" s="294">
        <v>36712</v>
      </c>
      <c r="AU68" s="294">
        <v>0.3044</v>
      </c>
      <c r="AV68" s="294">
        <v>100</v>
      </c>
      <c r="AW68" s="294">
        <v>132</v>
      </c>
      <c r="AX68" s="294">
        <v>0.97</v>
      </c>
      <c r="AY68" s="294">
        <v>25392</v>
      </c>
      <c r="BA68" s="294">
        <v>0.36359999999999998</v>
      </c>
      <c r="BB68" s="294">
        <v>80.400000000000006</v>
      </c>
      <c r="BC68" s="294">
        <v>132</v>
      </c>
      <c r="BD68" s="294">
        <v>0.96699999999999997</v>
      </c>
      <c r="BE68" s="294">
        <v>24248</v>
      </c>
      <c r="BG68" s="294">
        <v>0.41920000000000002</v>
      </c>
      <c r="BH68" s="294">
        <v>82</v>
      </c>
      <c r="BI68" s="294">
        <v>132</v>
      </c>
      <c r="BJ68" s="294">
        <v>0.9768</v>
      </c>
      <c r="BK68" s="294">
        <v>26016</v>
      </c>
      <c r="BM68" s="294">
        <v>0.43659999999999999</v>
      </c>
      <c r="BN68" s="294">
        <v>100</v>
      </c>
      <c r="BO68" s="294">
        <v>132</v>
      </c>
      <c r="BP68" s="294">
        <v>0.98509999999999998</v>
      </c>
      <c r="BQ68" s="294">
        <v>25060</v>
      </c>
      <c r="BS68" s="294">
        <v>0.37859999999999999</v>
      </c>
      <c r="BT68" s="294">
        <v>122.4</v>
      </c>
      <c r="BU68" s="294">
        <v>132</v>
      </c>
      <c r="BV68" s="294">
        <v>0.99060000000000004</v>
      </c>
      <c r="BW68" s="294">
        <v>32872</v>
      </c>
      <c r="BY68" s="294">
        <v>0.3644</v>
      </c>
    </row>
    <row r="69" spans="1:77">
      <c r="A69" s="301">
        <v>103</v>
      </c>
      <c r="B69" s="302" t="s">
        <v>4008</v>
      </c>
      <c r="C69" s="301" t="s">
        <v>4066</v>
      </c>
      <c r="D69" s="302" t="s">
        <v>4065</v>
      </c>
      <c r="E69" s="303">
        <v>161</v>
      </c>
      <c r="F69" s="294">
        <v>143.52000000000001</v>
      </c>
      <c r="G69" s="294">
        <v>143.52000000000001</v>
      </c>
      <c r="H69" s="294">
        <v>0.98</v>
      </c>
      <c r="I69" s="294">
        <v>60819</v>
      </c>
      <c r="J69" s="294" t="e">
        <f>I69-#REF!</f>
        <v>#REF!</v>
      </c>
      <c r="K69" s="294">
        <v>0.60060000000000002</v>
      </c>
      <c r="L69" s="294">
        <v>137.88</v>
      </c>
      <c r="M69" s="294">
        <v>137.88</v>
      </c>
      <c r="N69" s="294">
        <v>0.97739999999999994</v>
      </c>
      <c r="O69" s="294">
        <v>60617</v>
      </c>
      <c r="Q69" s="294">
        <v>0.60460000000000003</v>
      </c>
      <c r="R69" s="294">
        <v>139.32</v>
      </c>
      <c r="S69" s="294">
        <v>139.32</v>
      </c>
      <c r="T69" s="294">
        <v>0.97509999999999997</v>
      </c>
      <c r="U69" s="294">
        <v>55586</v>
      </c>
      <c r="W69" s="294">
        <v>0.56830000000000003</v>
      </c>
      <c r="X69" s="294">
        <v>120.84</v>
      </c>
      <c r="Y69" s="294">
        <v>128.80000000000001</v>
      </c>
      <c r="Z69" s="294">
        <v>0.96960000000000002</v>
      </c>
      <c r="AA69" s="294">
        <v>54264</v>
      </c>
      <c r="AC69" s="294">
        <v>0.62250000000000005</v>
      </c>
      <c r="AD69" s="294">
        <v>125.04</v>
      </c>
      <c r="AE69" s="294">
        <v>128.80000000000001</v>
      </c>
      <c r="AF69" s="294">
        <v>0.96989999999999998</v>
      </c>
      <c r="AG69" s="294">
        <v>52879</v>
      </c>
      <c r="AI69" s="294">
        <v>0.58609999999999995</v>
      </c>
      <c r="AJ69" s="294">
        <v>132.96</v>
      </c>
      <c r="AK69" s="294">
        <v>132.96</v>
      </c>
      <c r="AL69" s="294">
        <v>0.96909999999999996</v>
      </c>
      <c r="AM69" s="294">
        <v>53468</v>
      </c>
      <c r="AO69" s="294">
        <v>0.57640000000000002</v>
      </c>
      <c r="AP69" s="294">
        <v>113.64</v>
      </c>
      <c r="AQ69" s="294">
        <v>128.80000000000001</v>
      </c>
      <c r="AR69" s="294">
        <v>0.9607</v>
      </c>
      <c r="AS69" s="294">
        <v>47763</v>
      </c>
      <c r="AU69" s="294">
        <v>0.58809999999999996</v>
      </c>
      <c r="AV69" s="294">
        <v>99.96</v>
      </c>
      <c r="AW69" s="294">
        <v>128.80000000000001</v>
      </c>
      <c r="AX69" s="294">
        <v>0.95040000000000002</v>
      </c>
      <c r="AY69" s="294">
        <v>35763</v>
      </c>
      <c r="BA69" s="294">
        <v>0.52290000000000003</v>
      </c>
      <c r="BB69" s="294">
        <v>82.08</v>
      </c>
      <c r="BC69" s="294">
        <v>128.80000000000001</v>
      </c>
      <c r="BD69" s="294">
        <v>0.93830000000000002</v>
      </c>
      <c r="BE69" s="294">
        <v>35129</v>
      </c>
      <c r="BF69" s="294" t="e">
        <f>BE69-#REF!</f>
        <v>#REF!</v>
      </c>
      <c r="BG69" s="294">
        <v>0.61309999999999998</v>
      </c>
      <c r="BH69" s="294">
        <v>78.599999999999994</v>
      </c>
      <c r="BI69" s="294">
        <v>128.80000000000001</v>
      </c>
      <c r="BJ69" s="294">
        <v>0.94009999999999994</v>
      </c>
      <c r="BK69" s="294">
        <v>34473</v>
      </c>
      <c r="BL69" s="294" t="e">
        <f>BK69-#REF!</f>
        <v>#REF!</v>
      </c>
      <c r="BM69" s="294">
        <v>0.62709999999999999</v>
      </c>
      <c r="BN69" s="294">
        <v>98.16</v>
      </c>
      <c r="BO69" s="294">
        <v>128.80000000000001</v>
      </c>
      <c r="BP69" s="294">
        <v>0.95389999999999997</v>
      </c>
      <c r="BQ69" s="294">
        <v>33535</v>
      </c>
      <c r="BS69" s="294">
        <v>0.53300000000000003</v>
      </c>
      <c r="BT69" s="294">
        <v>114.72</v>
      </c>
      <c r="BU69" s="294">
        <v>128.80000000000001</v>
      </c>
      <c r="BV69" s="294">
        <v>0.96830000000000005</v>
      </c>
      <c r="BW69" s="294">
        <v>48663</v>
      </c>
      <c r="BY69" s="294">
        <v>0.58879999999999999</v>
      </c>
    </row>
    <row r="70" spans="1:77">
      <c r="A70" s="301">
        <v>104</v>
      </c>
      <c r="B70" s="302" t="s">
        <v>4008</v>
      </c>
      <c r="C70" s="301" t="s">
        <v>4067</v>
      </c>
      <c r="D70" s="302" t="s">
        <v>4065</v>
      </c>
      <c r="E70" s="303">
        <v>220</v>
      </c>
      <c r="F70" s="294">
        <v>76.2</v>
      </c>
      <c r="G70" s="294">
        <v>176</v>
      </c>
      <c r="H70" s="294">
        <v>0.96140000000000003</v>
      </c>
      <c r="I70" s="294">
        <v>33600</v>
      </c>
      <c r="J70" s="294" t="e">
        <f>I70-#REF!</f>
        <v>#REF!</v>
      </c>
      <c r="K70" s="294">
        <v>0.63700000000000001</v>
      </c>
      <c r="L70" s="294">
        <v>75.599999999999994</v>
      </c>
      <c r="M70" s="294">
        <v>176</v>
      </c>
      <c r="N70" s="294">
        <v>0.98339999999999994</v>
      </c>
      <c r="O70" s="294">
        <v>24810</v>
      </c>
      <c r="Q70" s="294">
        <v>0.4486</v>
      </c>
      <c r="R70" s="294">
        <v>45</v>
      </c>
      <c r="S70" s="294">
        <v>176</v>
      </c>
      <c r="T70" s="294">
        <v>0.95660000000000001</v>
      </c>
      <c r="U70" s="294">
        <v>12540</v>
      </c>
      <c r="W70" s="294">
        <v>0.40460000000000002</v>
      </c>
      <c r="X70" s="294">
        <v>54.6</v>
      </c>
      <c r="Y70" s="294">
        <v>176</v>
      </c>
      <c r="Z70" s="294">
        <v>0.95899999999999996</v>
      </c>
      <c r="AA70" s="294">
        <v>14700</v>
      </c>
      <c r="AC70" s="294">
        <v>0.37740000000000001</v>
      </c>
      <c r="AD70" s="294">
        <v>66</v>
      </c>
      <c r="AE70" s="294">
        <v>176</v>
      </c>
      <c r="AF70" s="294">
        <v>1.0166999999999999</v>
      </c>
      <c r="AG70" s="294">
        <v>31110</v>
      </c>
      <c r="AH70" s="294" t="e">
        <f>AG70-#REF!</f>
        <v>#REF!</v>
      </c>
      <c r="AI70" s="294">
        <v>0.62319999999999998</v>
      </c>
      <c r="AJ70" s="294">
        <v>69</v>
      </c>
      <c r="AK70" s="294">
        <v>176</v>
      </c>
      <c r="AL70" s="294">
        <v>0.97329999999999994</v>
      </c>
      <c r="AM70" s="294">
        <v>30540</v>
      </c>
      <c r="AN70" s="294" t="e">
        <f>AM70-#REF!</f>
        <v>#REF!</v>
      </c>
      <c r="AO70" s="294">
        <v>0.63160000000000005</v>
      </c>
      <c r="AP70" s="294">
        <v>48</v>
      </c>
      <c r="AQ70" s="294">
        <v>176</v>
      </c>
      <c r="AR70" s="294">
        <v>0.96230000000000004</v>
      </c>
      <c r="AS70" s="294">
        <v>15300</v>
      </c>
      <c r="AU70" s="294">
        <v>0.44519999999999998</v>
      </c>
      <c r="AV70" s="294">
        <v>51</v>
      </c>
      <c r="AW70" s="294">
        <v>176</v>
      </c>
      <c r="AX70" s="294">
        <v>0.95950000000000002</v>
      </c>
      <c r="AY70" s="294">
        <v>21300</v>
      </c>
      <c r="AZ70" s="294" t="e">
        <f>AY70-#REF!</f>
        <v>#REF!</v>
      </c>
      <c r="BA70" s="294">
        <v>0.60460000000000003</v>
      </c>
      <c r="BB70" s="294">
        <v>60</v>
      </c>
      <c r="BC70" s="294">
        <v>176</v>
      </c>
      <c r="BD70" s="294">
        <v>0.98339999999999994</v>
      </c>
      <c r="BE70" s="294">
        <v>17700</v>
      </c>
      <c r="BG70" s="294">
        <v>0.4032</v>
      </c>
      <c r="BH70" s="294">
        <v>60</v>
      </c>
      <c r="BI70" s="294">
        <v>176</v>
      </c>
      <c r="BJ70" s="294">
        <v>0.96060000000000001</v>
      </c>
      <c r="BK70" s="294">
        <v>21900</v>
      </c>
      <c r="BM70" s="294">
        <v>0.51080000000000003</v>
      </c>
      <c r="BN70" s="294">
        <v>54</v>
      </c>
      <c r="BO70" s="294">
        <v>176</v>
      </c>
      <c r="BP70" s="294">
        <v>0.96970000000000001</v>
      </c>
      <c r="BQ70" s="294">
        <v>19200</v>
      </c>
      <c r="BS70" s="294">
        <v>0.54559999999999997</v>
      </c>
      <c r="BT70" s="294">
        <v>42</v>
      </c>
      <c r="BU70" s="294">
        <v>176</v>
      </c>
      <c r="BV70" s="294">
        <v>0.9889</v>
      </c>
      <c r="BW70" s="294">
        <v>26700</v>
      </c>
      <c r="BX70" s="294" t="e">
        <f>BW70-#REF!</f>
        <v>#REF!</v>
      </c>
      <c r="BY70" s="294">
        <v>0.86409999999999998</v>
      </c>
    </row>
    <row r="71" spans="1:77">
      <c r="A71" s="301">
        <v>105</v>
      </c>
      <c r="B71" s="302" t="s">
        <v>4008</v>
      </c>
      <c r="C71" s="301" t="s">
        <v>4068</v>
      </c>
      <c r="D71" s="302" t="s">
        <v>4051</v>
      </c>
      <c r="E71" s="303">
        <v>220</v>
      </c>
      <c r="F71" s="294">
        <v>140.4</v>
      </c>
      <c r="G71" s="294">
        <v>176</v>
      </c>
      <c r="H71" s="294">
        <v>0.97639999999999993</v>
      </c>
      <c r="I71" s="294">
        <v>23292</v>
      </c>
      <c r="K71" s="294">
        <v>0.23599999999999999</v>
      </c>
      <c r="L71" s="294">
        <v>132.6</v>
      </c>
      <c r="M71" s="294">
        <v>176</v>
      </c>
      <c r="N71" s="294">
        <v>0.96699999999999997</v>
      </c>
      <c r="O71" s="294">
        <v>19992</v>
      </c>
      <c r="Q71" s="294">
        <v>0.20960000000000001</v>
      </c>
      <c r="R71" s="294">
        <v>93</v>
      </c>
      <c r="S71" s="294">
        <v>176</v>
      </c>
      <c r="T71" s="294">
        <v>0.94179999999999997</v>
      </c>
      <c r="U71" s="294">
        <v>13386</v>
      </c>
      <c r="W71" s="294">
        <v>0.21229999999999999</v>
      </c>
      <c r="X71" s="294">
        <v>133.80000000000001</v>
      </c>
      <c r="Y71" s="294">
        <v>176</v>
      </c>
      <c r="Z71" s="294">
        <v>0.89469999999999994</v>
      </c>
      <c r="AA71" s="294">
        <v>11052</v>
      </c>
      <c r="AC71" s="294">
        <v>0.1241</v>
      </c>
      <c r="AD71" s="294">
        <v>140.4</v>
      </c>
      <c r="AE71" s="294">
        <v>176</v>
      </c>
      <c r="AF71" s="294">
        <v>0.96799999999999997</v>
      </c>
      <c r="AG71" s="294">
        <v>18666</v>
      </c>
      <c r="AI71" s="294">
        <v>0.18459999999999999</v>
      </c>
      <c r="AJ71" s="294">
        <v>146.4</v>
      </c>
      <c r="AK71" s="294">
        <v>176</v>
      </c>
      <c r="AL71" s="294">
        <v>0.97140000000000004</v>
      </c>
      <c r="AM71" s="294">
        <v>20346</v>
      </c>
      <c r="AO71" s="294">
        <v>0.19869999999999999</v>
      </c>
      <c r="AP71" s="294">
        <v>105.6</v>
      </c>
      <c r="AQ71" s="294">
        <v>176</v>
      </c>
      <c r="AR71" s="294">
        <v>0.92899999999999994</v>
      </c>
      <c r="AS71" s="294">
        <v>11382</v>
      </c>
      <c r="AU71" s="294">
        <v>0.15590000000000001</v>
      </c>
      <c r="AV71" s="294">
        <v>67.2</v>
      </c>
      <c r="AW71" s="294">
        <v>176</v>
      </c>
      <c r="AX71" s="294">
        <v>0.88270000000000004</v>
      </c>
      <c r="AY71" s="294">
        <v>8574</v>
      </c>
      <c r="BA71" s="294">
        <v>0.20080000000000001</v>
      </c>
      <c r="BB71" s="294">
        <v>31.8</v>
      </c>
      <c r="BC71" s="294">
        <v>176</v>
      </c>
      <c r="BD71" s="294">
        <v>0.86029999999999995</v>
      </c>
      <c r="BE71" s="294">
        <v>7020</v>
      </c>
      <c r="BG71" s="294">
        <v>0.34489999999999998</v>
      </c>
      <c r="BH71" s="294">
        <v>25.8</v>
      </c>
      <c r="BI71" s="294">
        <v>176</v>
      </c>
      <c r="BJ71" s="294">
        <v>0.86470000000000002</v>
      </c>
      <c r="BK71" s="294">
        <v>7398</v>
      </c>
      <c r="BM71" s="294">
        <v>0.44569999999999999</v>
      </c>
      <c r="BN71" s="294">
        <v>25.8</v>
      </c>
      <c r="BO71" s="294">
        <v>176</v>
      </c>
      <c r="BP71" s="294">
        <v>0.86829999999999996</v>
      </c>
      <c r="BQ71" s="294">
        <v>6684</v>
      </c>
      <c r="BS71" s="294">
        <v>0.44400000000000001</v>
      </c>
      <c r="BT71" s="294">
        <v>69.12</v>
      </c>
      <c r="BU71" s="294">
        <v>176</v>
      </c>
      <c r="BV71" s="294">
        <v>0.93600000000000005</v>
      </c>
      <c r="BW71" s="294">
        <v>10974</v>
      </c>
      <c r="BY71" s="294">
        <v>5.5199999999999999E-2</v>
      </c>
    </row>
    <row r="72" spans="1:77">
      <c r="A72" s="301">
        <v>106</v>
      </c>
      <c r="B72" s="302" t="s">
        <v>4008</v>
      </c>
      <c r="C72" s="301" t="s">
        <v>4069</v>
      </c>
      <c r="D72" s="302" t="s">
        <v>4051</v>
      </c>
      <c r="E72" s="303">
        <v>222.22</v>
      </c>
      <c r="F72" s="294">
        <v>137.1</v>
      </c>
      <c r="G72" s="294">
        <v>177.77600000000001</v>
      </c>
      <c r="H72" s="294">
        <v>0.99929999999999997</v>
      </c>
      <c r="I72" s="294">
        <v>26511</v>
      </c>
      <c r="K72" s="294">
        <v>0.26879999999999998</v>
      </c>
      <c r="L72" s="294">
        <v>128.69999999999999</v>
      </c>
      <c r="M72" s="294">
        <v>177.77600000000001</v>
      </c>
      <c r="N72" s="294">
        <v>0.99970000000000003</v>
      </c>
      <c r="O72" s="294">
        <v>32559</v>
      </c>
      <c r="Q72" s="294">
        <v>0.3402</v>
      </c>
      <c r="R72" s="294">
        <v>121.2</v>
      </c>
      <c r="S72" s="294">
        <v>177.77600000000001</v>
      </c>
      <c r="T72" s="294">
        <v>1</v>
      </c>
      <c r="U72" s="294">
        <v>29439</v>
      </c>
      <c r="W72" s="294">
        <v>0.33739999999999998</v>
      </c>
      <c r="X72" s="294">
        <v>63.3</v>
      </c>
      <c r="Y72" s="294">
        <v>177.77600000000001</v>
      </c>
      <c r="Z72" s="294">
        <v>1</v>
      </c>
      <c r="AA72" s="294">
        <v>28761</v>
      </c>
      <c r="AC72" s="294">
        <v>0.61070000000000002</v>
      </c>
      <c r="AD72" s="294">
        <v>76.8</v>
      </c>
      <c r="AE72" s="294">
        <v>177.77600000000001</v>
      </c>
      <c r="AF72" s="294">
        <v>1</v>
      </c>
      <c r="AG72" s="294">
        <v>30363</v>
      </c>
      <c r="AI72" s="294">
        <v>0.53139999999999998</v>
      </c>
      <c r="AJ72" s="294">
        <v>77.099999999999994</v>
      </c>
      <c r="AK72" s="294">
        <v>177.77600000000001</v>
      </c>
      <c r="AL72" s="294">
        <v>1</v>
      </c>
      <c r="AM72" s="294">
        <v>24981</v>
      </c>
      <c r="AO72" s="294">
        <v>0.45</v>
      </c>
      <c r="AP72" s="294">
        <v>97.8</v>
      </c>
      <c r="AQ72" s="294">
        <v>177.77600000000001</v>
      </c>
      <c r="AR72" s="294">
        <v>0.99980000000000002</v>
      </c>
      <c r="AS72" s="294">
        <v>13710</v>
      </c>
      <c r="AU72" s="294">
        <v>0.1885</v>
      </c>
      <c r="AV72" s="294">
        <v>166.5</v>
      </c>
      <c r="AW72" s="294">
        <v>177.77600000000001</v>
      </c>
      <c r="AX72" s="294">
        <v>0.99849999999999994</v>
      </c>
      <c r="AY72" s="294">
        <v>35943</v>
      </c>
      <c r="BA72" s="294">
        <v>0.30030000000000001</v>
      </c>
      <c r="BB72" s="294">
        <v>85.5</v>
      </c>
      <c r="BC72" s="294">
        <v>177.77600000000001</v>
      </c>
      <c r="BD72" s="294">
        <v>1</v>
      </c>
      <c r="BE72" s="294">
        <v>38223</v>
      </c>
      <c r="BF72" s="294" t="e">
        <f>BE72-#REF!</f>
        <v>#REF!</v>
      </c>
      <c r="BG72" s="294">
        <v>0.60089999999999999</v>
      </c>
      <c r="BH72" s="294">
        <v>91.2</v>
      </c>
      <c r="BI72" s="294">
        <v>177.77600000000001</v>
      </c>
      <c r="BJ72" s="294">
        <v>1.0001</v>
      </c>
      <c r="BK72" s="294">
        <v>36960</v>
      </c>
      <c r="BM72" s="294">
        <v>0.54469999999999996</v>
      </c>
      <c r="BN72" s="294">
        <v>92.4</v>
      </c>
      <c r="BO72" s="294">
        <v>177.77600000000001</v>
      </c>
      <c r="BP72" s="294">
        <v>0.99990000000000001</v>
      </c>
      <c r="BQ72" s="294">
        <v>25458</v>
      </c>
      <c r="BS72" s="294">
        <v>0.41</v>
      </c>
      <c r="BT72" s="294">
        <v>94.2</v>
      </c>
      <c r="BU72" s="294">
        <v>177.77600000000001</v>
      </c>
      <c r="BV72" s="294">
        <v>1</v>
      </c>
      <c r="BW72" s="294">
        <v>38895</v>
      </c>
      <c r="BY72" s="294">
        <v>0.55500000000000005</v>
      </c>
    </row>
    <row r="73" spans="1:77">
      <c r="A73" s="301">
        <v>107</v>
      </c>
      <c r="B73" s="302" t="s">
        <v>4008</v>
      </c>
      <c r="C73" s="301" t="s">
        <v>4070</v>
      </c>
      <c r="D73" s="302" t="s">
        <v>4049</v>
      </c>
      <c r="E73" s="303">
        <v>2955.56</v>
      </c>
      <c r="F73" s="294">
        <v>0</v>
      </c>
      <c r="G73" s="294">
        <v>0</v>
      </c>
      <c r="H73" s="294" t="e">
        <v>#DIV/0!</v>
      </c>
      <c r="I73" s="294">
        <v>0</v>
      </c>
      <c r="K73" s="294">
        <v>0</v>
      </c>
      <c r="L73" s="294">
        <v>0</v>
      </c>
      <c r="M73" s="294">
        <v>0</v>
      </c>
      <c r="N73" s="294" t="e">
        <v>#DIV/0!</v>
      </c>
      <c r="O73" s="294">
        <v>0</v>
      </c>
      <c r="Q73" s="294">
        <v>0</v>
      </c>
      <c r="R73" s="294">
        <v>0</v>
      </c>
      <c r="S73" s="294">
        <v>0</v>
      </c>
      <c r="T73" s="294" t="e">
        <v>#DIV/0!</v>
      </c>
      <c r="U73" s="294">
        <v>0</v>
      </c>
      <c r="W73" s="294">
        <v>0</v>
      </c>
      <c r="X73" s="294">
        <v>0</v>
      </c>
      <c r="Y73" s="294">
        <v>0</v>
      </c>
      <c r="Z73" s="294" t="e">
        <v>#DIV/0!</v>
      </c>
      <c r="AA73" s="294">
        <v>0</v>
      </c>
      <c r="AC73" s="294">
        <v>0</v>
      </c>
      <c r="AD73" s="294">
        <v>0</v>
      </c>
      <c r="AE73" s="294">
        <v>0</v>
      </c>
      <c r="AF73" s="294" t="e">
        <v>#DIV/0!</v>
      </c>
      <c r="AG73" s="294">
        <v>0</v>
      </c>
      <c r="AI73" s="294">
        <v>0</v>
      </c>
      <c r="AJ73" s="294">
        <v>0</v>
      </c>
      <c r="AK73" s="294">
        <v>0</v>
      </c>
      <c r="AL73" s="294" t="e">
        <v>#DIV/0!</v>
      </c>
      <c r="AM73" s="294">
        <v>0</v>
      </c>
      <c r="AO73" s="294">
        <v>0</v>
      </c>
      <c r="AP73" s="294">
        <v>0</v>
      </c>
      <c r="AQ73" s="294">
        <v>0</v>
      </c>
      <c r="AR73" s="294" t="e">
        <v>#DIV/0!</v>
      </c>
      <c r="AS73" s="294">
        <v>0</v>
      </c>
      <c r="AU73" s="294">
        <v>0</v>
      </c>
      <c r="AV73" s="294">
        <v>0</v>
      </c>
      <c r="AW73" s="294">
        <v>0</v>
      </c>
      <c r="AX73" s="294" t="e">
        <v>#DIV/0!</v>
      </c>
      <c r="AY73" s="294">
        <v>0</v>
      </c>
      <c r="BA73" s="294">
        <v>0</v>
      </c>
      <c r="BB73" s="294">
        <v>554.4</v>
      </c>
      <c r="BC73" s="294">
        <v>2364.4479999999999</v>
      </c>
      <c r="BD73" s="294">
        <v>0.39649999999999996</v>
      </c>
      <c r="BE73" s="294">
        <v>2680</v>
      </c>
      <c r="BG73" s="294">
        <v>7.2599999999999998E-2</v>
      </c>
      <c r="BH73" s="294">
        <v>158.4</v>
      </c>
      <c r="BI73" s="294">
        <v>2364.4479999999999</v>
      </c>
      <c r="BJ73" s="294">
        <v>0.98609999999999998</v>
      </c>
      <c r="BK73" s="294">
        <v>4240</v>
      </c>
      <c r="BM73" s="294">
        <v>3.6499999999999998E-2</v>
      </c>
      <c r="BN73" s="294">
        <v>10.4</v>
      </c>
      <c r="BO73" s="294">
        <v>2364.4479999999999</v>
      </c>
      <c r="BP73" s="294">
        <v>0.98470000000000002</v>
      </c>
      <c r="BQ73" s="294">
        <v>1280</v>
      </c>
      <c r="BS73" s="294">
        <v>0.186</v>
      </c>
      <c r="BT73" s="294">
        <v>476.8</v>
      </c>
      <c r="BU73" s="294">
        <v>2364.4479999999999</v>
      </c>
      <c r="BV73" s="294">
        <v>1</v>
      </c>
      <c r="BW73" s="294">
        <v>860</v>
      </c>
      <c r="BY73" s="294">
        <v>2.3999999999999998E-3</v>
      </c>
    </row>
    <row r="74" spans="1:77">
      <c r="A74" s="301">
        <v>108</v>
      </c>
      <c r="B74" s="302" t="s">
        <v>4008</v>
      </c>
      <c r="C74" s="301" t="s">
        <v>4071</v>
      </c>
      <c r="D74" s="302" t="s">
        <v>4054</v>
      </c>
      <c r="E74" s="303">
        <v>534.44000000000005</v>
      </c>
      <c r="F74" s="294">
        <v>222</v>
      </c>
      <c r="G74" s="294">
        <v>427.55200000000002</v>
      </c>
      <c r="H74" s="294">
        <v>0.96950000000000003</v>
      </c>
      <c r="I74" s="294">
        <v>13320</v>
      </c>
      <c r="K74" s="294">
        <v>8.5999999999999993E-2</v>
      </c>
      <c r="L74" s="294">
        <v>120</v>
      </c>
      <c r="M74" s="294">
        <v>427.55200000000002</v>
      </c>
      <c r="N74" s="294">
        <v>0.97050000000000003</v>
      </c>
      <c r="O74" s="294">
        <v>15780</v>
      </c>
      <c r="Q74" s="294">
        <v>0.18210000000000001</v>
      </c>
      <c r="R74" s="294">
        <v>186</v>
      </c>
      <c r="S74" s="294">
        <v>427.55200000000002</v>
      </c>
      <c r="T74" s="294">
        <v>0.99160000000000004</v>
      </c>
      <c r="U74" s="294">
        <v>14160</v>
      </c>
      <c r="W74" s="294">
        <v>0.1066</v>
      </c>
      <c r="X74" s="294">
        <v>228</v>
      </c>
      <c r="Y74" s="294">
        <v>427.55200000000002</v>
      </c>
      <c r="Z74" s="294">
        <v>0.92949999999999999</v>
      </c>
      <c r="AA74" s="294">
        <v>14220</v>
      </c>
      <c r="AC74" s="294">
        <v>9.0200000000000002E-2</v>
      </c>
      <c r="AD74" s="294">
        <v>222</v>
      </c>
      <c r="AE74" s="294">
        <v>427.55200000000002</v>
      </c>
      <c r="AF74" s="294">
        <v>0.98629999999999995</v>
      </c>
      <c r="AG74" s="294">
        <v>8580</v>
      </c>
      <c r="AI74" s="294">
        <v>5.2699999999999997E-2</v>
      </c>
      <c r="AJ74" s="294">
        <v>132</v>
      </c>
      <c r="AK74" s="294">
        <v>427.55200000000002</v>
      </c>
      <c r="AL74" s="294">
        <v>0.92599999999999993</v>
      </c>
      <c r="AM74" s="294">
        <v>15000</v>
      </c>
      <c r="AO74" s="294">
        <v>0.17050000000000001</v>
      </c>
      <c r="AP74" s="294">
        <v>174</v>
      </c>
      <c r="AQ74" s="294">
        <v>427.55200000000002</v>
      </c>
      <c r="AR74" s="294">
        <v>0.96</v>
      </c>
      <c r="AS74" s="294">
        <v>14400</v>
      </c>
      <c r="AU74" s="294">
        <v>0.1159</v>
      </c>
      <c r="AV74" s="294">
        <v>240</v>
      </c>
      <c r="AW74" s="294">
        <v>427.55200000000002</v>
      </c>
      <c r="AX74" s="294">
        <v>0.96160000000000001</v>
      </c>
      <c r="AY74" s="294">
        <v>15000</v>
      </c>
      <c r="BA74" s="294">
        <v>9.0300000000000005E-2</v>
      </c>
      <c r="BB74" s="294">
        <v>78</v>
      </c>
      <c r="BC74" s="294">
        <v>427.55200000000002</v>
      </c>
      <c r="BD74" s="294">
        <v>0.96389999999999998</v>
      </c>
      <c r="BE74" s="294">
        <v>22380</v>
      </c>
      <c r="BG74" s="294">
        <v>0.40010000000000001</v>
      </c>
      <c r="BH74" s="294">
        <v>192</v>
      </c>
      <c r="BI74" s="294">
        <v>427.55200000000002</v>
      </c>
      <c r="BJ74" s="294">
        <v>0.96650000000000003</v>
      </c>
      <c r="BK74" s="294">
        <v>20760</v>
      </c>
      <c r="BM74" s="294">
        <v>0.15040000000000001</v>
      </c>
      <c r="BN74" s="294">
        <v>252</v>
      </c>
      <c r="BO74" s="294">
        <v>427.55200000000002</v>
      </c>
      <c r="BP74" s="294">
        <v>0.95279999999999998</v>
      </c>
      <c r="BQ74" s="294">
        <v>22980</v>
      </c>
      <c r="BS74" s="294">
        <v>0.1424</v>
      </c>
      <c r="BT74" s="294">
        <v>192</v>
      </c>
      <c r="BU74" s="294">
        <v>427.55200000000002</v>
      </c>
      <c r="BV74" s="294">
        <v>0.97799999999999998</v>
      </c>
      <c r="BW74" s="294">
        <v>40080</v>
      </c>
      <c r="BY74" s="294">
        <v>0.28689999999999999</v>
      </c>
    </row>
    <row r="75" spans="1:77">
      <c r="A75" s="301">
        <v>109</v>
      </c>
      <c r="B75" s="302" t="s">
        <v>4008</v>
      </c>
      <c r="C75" s="301" t="s">
        <v>4072</v>
      </c>
      <c r="D75" s="302" t="s">
        <v>4051</v>
      </c>
      <c r="E75" s="303">
        <v>173.33</v>
      </c>
      <c r="F75" s="294">
        <v>4</v>
      </c>
      <c r="G75" s="294">
        <v>138.66399999999999</v>
      </c>
      <c r="H75" s="294">
        <v>0.97370000000000001</v>
      </c>
      <c r="I75" s="294">
        <v>1480</v>
      </c>
      <c r="K75" s="294">
        <v>0.52780000000000005</v>
      </c>
      <c r="L75" s="294">
        <v>4</v>
      </c>
      <c r="M75" s="294">
        <v>138.66399999999999</v>
      </c>
      <c r="N75" s="294">
        <v>0.89290000000000003</v>
      </c>
      <c r="O75" s="294">
        <v>1000</v>
      </c>
      <c r="Q75" s="294">
        <v>0.37630000000000002</v>
      </c>
      <c r="R75" s="294">
        <v>4</v>
      </c>
      <c r="S75" s="294">
        <v>138.66399999999999</v>
      </c>
      <c r="T75" s="294">
        <v>0.9546</v>
      </c>
      <c r="U75" s="294">
        <v>840</v>
      </c>
      <c r="W75" s="294">
        <v>0.30559999999999998</v>
      </c>
      <c r="X75" s="294">
        <v>8</v>
      </c>
      <c r="Y75" s="294">
        <v>138.66399999999999</v>
      </c>
      <c r="Z75" s="294">
        <v>0.75</v>
      </c>
      <c r="AA75" s="294">
        <v>480</v>
      </c>
      <c r="AC75" s="294">
        <v>0.1075</v>
      </c>
      <c r="AD75" s="294">
        <v>4</v>
      </c>
      <c r="AE75" s="294">
        <v>138.66399999999999</v>
      </c>
      <c r="AF75" s="294">
        <v>0.66669999999999996</v>
      </c>
      <c r="AG75" s="294">
        <v>400</v>
      </c>
      <c r="AI75" s="294">
        <v>0.2016</v>
      </c>
      <c r="AJ75" s="294">
        <v>0</v>
      </c>
      <c r="AK75" s="294">
        <v>138.66399999999999</v>
      </c>
      <c r="AL75" s="294">
        <v>0.57899999999999996</v>
      </c>
      <c r="AM75" s="294">
        <v>440</v>
      </c>
      <c r="AO75" s="294">
        <v>6.1000000000000004E-3</v>
      </c>
      <c r="AP75" s="294">
        <v>0</v>
      </c>
      <c r="AQ75" s="294">
        <v>138.66399999999999</v>
      </c>
      <c r="AR75" s="294">
        <v>0.66669999999999996</v>
      </c>
      <c r="AS75" s="294">
        <v>320</v>
      </c>
      <c r="AU75" s="294">
        <v>3.7000000000000002E-3</v>
      </c>
      <c r="AV75" s="294">
        <v>0</v>
      </c>
      <c r="AW75" s="294">
        <v>138.66399999999999</v>
      </c>
      <c r="AX75" s="294">
        <v>0.96</v>
      </c>
      <c r="AY75" s="294">
        <v>960</v>
      </c>
      <c r="BA75" s="294">
        <v>8.0000000000000002E-3</v>
      </c>
      <c r="BB75" s="294">
        <v>4</v>
      </c>
      <c r="BC75" s="294">
        <v>138.66399999999999</v>
      </c>
      <c r="BD75" s="294">
        <v>1</v>
      </c>
      <c r="BE75" s="294">
        <v>1760</v>
      </c>
      <c r="BG75" s="294">
        <v>0.59140000000000004</v>
      </c>
      <c r="BH75" s="294">
        <v>8</v>
      </c>
      <c r="BI75" s="294">
        <v>138.66399999999999</v>
      </c>
      <c r="BJ75" s="294">
        <v>0.97570000000000001</v>
      </c>
      <c r="BK75" s="294">
        <v>1600</v>
      </c>
      <c r="BM75" s="294">
        <v>0.27550000000000002</v>
      </c>
      <c r="BN75" s="294">
        <v>8</v>
      </c>
      <c r="BO75" s="294">
        <v>138.66399999999999</v>
      </c>
      <c r="BP75" s="294">
        <v>1</v>
      </c>
      <c r="BQ75" s="294">
        <v>1360</v>
      </c>
      <c r="BS75" s="294">
        <v>0.253</v>
      </c>
      <c r="BT75" s="294">
        <v>8</v>
      </c>
      <c r="BU75" s="294">
        <v>138.66399999999999</v>
      </c>
      <c r="BV75" s="294">
        <v>1</v>
      </c>
      <c r="BW75" s="294">
        <v>1760</v>
      </c>
      <c r="BY75" s="294">
        <v>0.29570000000000002</v>
      </c>
    </row>
    <row r="76" spans="1:77">
      <c r="A76" s="301">
        <v>110</v>
      </c>
      <c r="B76" s="302" t="s">
        <v>4008</v>
      </c>
      <c r="C76" s="301" t="s">
        <v>4073</v>
      </c>
      <c r="D76" s="302" t="s">
        <v>4051</v>
      </c>
      <c r="E76" s="303">
        <v>111.11</v>
      </c>
      <c r="F76" s="294">
        <v>4</v>
      </c>
      <c r="G76" s="294">
        <v>88.888000000000005</v>
      </c>
      <c r="H76" s="294">
        <v>0.50380000000000003</v>
      </c>
      <c r="I76" s="294">
        <v>1360</v>
      </c>
      <c r="J76" s="294" t="e">
        <f>I76-#REF!</f>
        <v>#REF!</v>
      </c>
      <c r="K76" s="294">
        <v>0.9375</v>
      </c>
      <c r="L76" s="294">
        <v>2</v>
      </c>
      <c r="M76" s="294">
        <v>88.888000000000005</v>
      </c>
      <c r="N76" s="294">
        <v>0.55130000000000001</v>
      </c>
      <c r="O76" s="294">
        <v>860</v>
      </c>
      <c r="Q76" s="294">
        <v>1.0484</v>
      </c>
      <c r="R76" s="294">
        <v>4</v>
      </c>
      <c r="S76" s="294">
        <v>88.888000000000005</v>
      </c>
      <c r="T76" s="294">
        <v>0.54169999999999996</v>
      </c>
      <c r="U76" s="294">
        <v>1040</v>
      </c>
      <c r="W76" s="294">
        <v>0.66669999999999996</v>
      </c>
      <c r="X76" s="294">
        <v>4</v>
      </c>
      <c r="Y76" s="294">
        <v>88.888000000000005</v>
      </c>
      <c r="Z76" s="294">
        <v>0.43140000000000001</v>
      </c>
      <c r="AA76" s="294">
        <v>1018</v>
      </c>
      <c r="AC76" s="294">
        <v>0.79300000000000004</v>
      </c>
      <c r="AD76" s="294">
        <v>4</v>
      </c>
      <c r="AE76" s="294">
        <v>88.888000000000005</v>
      </c>
      <c r="AF76" s="294">
        <v>0.45669999999999999</v>
      </c>
      <c r="AG76" s="294">
        <v>1242</v>
      </c>
      <c r="AH76" s="294" t="e">
        <f>AG76-#REF!</f>
        <v>#REF!</v>
      </c>
      <c r="AI76" s="294">
        <v>0.91400000000000003</v>
      </c>
      <c r="AJ76" s="294">
        <v>6</v>
      </c>
      <c r="AK76" s="294">
        <v>88.888000000000005</v>
      </c>
      <c r="AL76" s="294">
        <v>0.44619999999999999</v>
      </c>
      <c r="AM76" s="294">
        <v>1160</v>
      </c>
      <c r="AN76" s="294" t="e">
        <f>AM76-#REF!</f>
        <v>#REF!</v>
      </c>
      <c r="AO76" s="294">
        <v>0.60189999999999999</v>
      </c>
      <c r="AP76" s="294">
        <v>4</v>
      </c>
      <c r="AQ76" s="294">
        <v>88.888000000000005</v>
      </c>
      <c r="AR76" s="294">
        <v>0.59260000000000002</v>
      </c>
      <c r="AS76" s="294">
        <v>1600</v>
      </c>
      <c r="AT76" s="294" t="e">
        <f>AS76-#REF!</f>
        <v>#REF!</v>
      </c>
      <c r="AU76" s="294">
        <v>0.9073</v>
      </c>
      <c r="AV76" s="294">
        <v>4</v>
      </c>
      <c r="AW76" s="294">
        <v>88.888000000000005</v>
      </c>
      <c r="AX76" s="294">
        <v>0.71089999999999998</v>
      </c>
      <c r="AY76" s="294">
        <v>2360</v>
      </c>
      <c r="AZ76" s="294" t="e">
        <f>AY76-#REF!</f>
        <v>#REF!</v>
      </c>
      <c r="BA76" s="294">
        <v>1.1528</v>
      </c>
      <c r="BB76" s="294">
        <v>4</v>
      </c>
      <c r="BC76" s="294">
        <v>88.888000000000005</v>
      </c>
      <c r="BD76" s="294">
        <v>0.52349999999999997</v>
      </c>
      <c r="BE76" s="294">
        <v>1560</v>
      </c>
      <c r="BF76" s="294" t="e">
        <f>BE76-#REF!</f>
        <v>#REF!</v>
      </c>
      <c r="BG76" s="294">
        <v>1.0013000000000001</v>
      </c>
      <c r="BH76" s="294">
        <v>2</v>
      </c>
      <c r="BI76" s="294">
        <v>88.888000000000005</v>
      </c>
      <c r="BJ76" s="294">
        <v>0.5726</v>
      </c>
      <c r="BK76" s="294">
        <v>1420</v>
      </c>
      <c r="BL76" s="294" t="e">
        <f>BK76-#REF!</f>
        <v>#REF!</v>
      </c>
      <c r="BM76" s="294">
        <v>1.6667000000000001</v>
      </c>
      <c r="BN76" s="294">
        <v>2</v>
      </c>
      <c r="BO76" s="294">
        <v>88.888000000000005</v>
      </c>
      <c r="BP76" s="294">
        <v>0.74080000000000001</v>
      </c>
      <c r="BQ76" s="294">
        <v>800</v>
      </c>
      <c r="BR76" s="294" t="e">
        <f>BQ76-#REF!</f>
        <v>#REF!</v>
      </c>
      <c r="BS76" s="294">
        <v>0.80359999999999998</v>
      </c>
      <c r="BT76" s="294">
        <v>6</v>
      </c>
      <c r="BU76" s="294">
        <v>88.888000000000005</v>
      </c>
      <c r="BV76" s="294">
        <v>0.76249999999999996</v>
      </c>
      <c r="BW76" s="294">
        <v>1220</v>
      </c>
      <c r="BY76" s="294">
        <v>0.3584</v>
      </c>
    </row>
    <row r="77" spans="1:77">
      <c r="A77" s="301">
        <v>111</v>
      </c>
      <c r="B77" s="302" t="s">
        <v>4008</v>
      </c>
      <c r="C77" s="301" t="s">
        <v>4074</v>
      </c>
      <c r="D77" s="302" t="s">
        <v>4054</v>
      </c>
      <c r="E77" s="303">
        <v>292.22000000000003</v>
      </c>
      <c r="F77" s="294">
        <v>0</v>
      </c>
      <c r="G77" s="294">
        <v>0</v>
      </c>
      <c r="H77" s="294" t="e">
        <v>#DIV/0!</v>
      </c>
      <c r="I77" s="294">
        <v>0</v>
      </c>
      <c r="K77" s="294">
        <v>0</v>
      </c>
      <c r="L77" s="294">
        <v>0</v>
      </c>
      <c r="M77" s="294">
        <v>0</v>
      </c>
      <c r="N77" s="294" t="e">
        <v>#DIV/0!</v>
      </c>
      <c r="O77" s="294">
        <v>0</v>
      </c>
      <c r="Q77" s="294">
        <v>0</v>
      </c>
      <c r="R77" s="294">
        <v>0</v>
      </c>
      <c r="S77" s="294">
        <v>0</v>
      </c>
      <c r="T77" s="294" t="e">
        <v>#DIV/0!</v>
      </c>
      <c r="U77" s="294">
        <v>0</v>
      </c>
      <c r="W77" s="294">
        <v>0</v>
      </c>
      <c r="X77" s="294">
        <v>115</v>
      </c>
      <c r="Y77" s="294">
        <v>233.77600000000001</v>
      </c>
      <c r="Z77" s="294">
        <v>0.26779999999999998</v>
      </c>
      <c r="AA77" s="294">
        <v>1700</v>
      </c>
      <c r="AC77" s="294">
        <v>9.5899999999999999E-2</v>
      </c>
      <c r="AD77" s="294">
        <v>5</v>
      </c>
      <c r="AE77" s="294">
        <v>233.77600000000001</v>
      </c>
      <c r="AF77" s="294">
        <v>0.2273</v>
      </c>
      <c r="AG77" s="294">
        <v>1750</v>
      </c>
      <c r="AH77" s="294" t="e">
        <f>AG77-#REF!</f>
        <v>#REF!</v>
      </c>
      <c r="AI77" s="294">
        <v>2.0699000000000001</v>
      </c>
      <c r="AJ77" s="294">
        <v>120</v>
      </c>
      <c r="AK77" s="294">
        <v>233.77600000000001</v>
      </c>
      <c r="AL77" s="294">
        <v>0.31179999999999997</v>
      </c>
      <c r="AM77" s="294">
        <v>3850</v>
      </c>
      <c r="AO77" s="294">
        <v>0.1429</v>
      </c>
      <c r="AP77" s="294">
        <v>110</v>
      </c>
      <c r="AQ77" s="294">
        <v>233.77600000000001</v>
      </c>
      <c r="AR77" s="294">
        <v>0.34720000000000001</v>
      </c>
      <c r="AS77" s="294">
        <v>6300</v>
      </c>
      <c r="AU77" s="294">
        <v>0.2218</v>
      </c>
      <c r="AV77" s="294">
        <v>35</v>
      </c>
      <c r="AW77" s="294">
        <v>233.77600000000001</v>
      </c>
      <c r="AX77" s="294">
        <v>0.2722</v>
      </c>
      <c r="AY77" s="294">
        <v>4450</v>
      </c>
      <c r="AZ77" s="294" t="e">
        <f>AY77-#REF!</f>
        <v>#REF!</v>
      </c>
      <c r="BA77" s="294">
        <v>0.64880000000000004</v>
      </c>
      <c r="BB77" s="294">
        <v>110</v>
      </c>
      <c r="BC77" s="294">
        <v>233.77600000000001</v>
      </c>
      <c r="BD77" s="294">
        <v>0.34239999999999998</v>
      </c>
      <c r="BE77" s="294">
        <v>6350</v>
      </c>
      <c r="BG77" s="294">
        <v>0.22670000000000001</v>
      </c>
      <c r="BH77" s="294">
        <v>170</v>
      </c>
      <c r="BI77" s="294">
        <v>233.77600000000001</v>
      </c>
      <c r="BJ77" s="294">
        <v>0.39339999999999997</v>
      </c>
      <c r="BK77" s="294">
        <v>5350</v>
      </c>
      <c r="BM77" s="294">
        <v>0.1075</v>
      </c>
      <c r="BN77" s="294">
        <v>175</v>
      </c>
      <c r="BO77" s="294">
        <v>233.77600000000001</v>
      </c>
      <c r="BP77" s="294">
        <v>0.3533</v>
      </c>
      <c r="BQ77" s="294">
        <v>6200</v>
      </c>
      <c r="BS77" s="294">
        <v>0.1492</v>
      </c>
      <c r="BT77" s="294">
        <v>95</v>
      </c>
      <c r="BU77" s="294">
        <v>233.77600000000001</v>
      </c>
      <c r="BV77" s="294">
        <v>0.44500000000000001</v>
      </c>
      <c r="BW77" s="294">
        <v>8900</v>
      </c>
      <c r="BY77" s="294">
        <v>0.28299999999999997</v>
      </c>
    </row>
    <row r="78" spans="1:77">
      <c r="A78" s="301">
        <v>112</v>
      </c>
      <c r="B78" s="302" t="s">
        <v>4008</v>
      </c>
      <c r="C78" s="301" t="s">
        <v>4074</v>
      </c>
      <c r="D78" s="302" t="s">
        <v>4054</v>
      </c>
      <c r="E78" s="303">
        <v>124.44</v>
      </c>
      <c r="F78" s="294">
        <v>0</v>
      </c>
      <c r="G78" s="294">
        <v>0</v>
      </c>
      <c r="H78" s="294" t="e">
        <v>#DIV/0!</v>
      </c>
      <c r="I78" s="294">
        <v>0</v>
      </c>
      <c r="K78" s="294">
        <v>0</v>
      </c>
      <c r="L78" s="294">
        <v>0</v>
      </c>
      <c r="M78" s="294">
        <v>0</v>
      </c>
      <c r="N78" s="294" t="e">
        <v>#DIV/0!</v>
      </c>
      <c r="O78" s="294">
        <v>0</v>
      </c>
      <c r="Q78" s="294">
        <v>0</v>
      </c>
      <c r="R78" s="294">
        <v>0</v>
      </c>
      <c r="S78" s="294">
        <v>0</v>
      </c>
      <c r="T78" s="294" t="e">
        <v>#DIV/0!</v>
      </c>
      <c r="U78" s="294">
        <v>0</v>
      </c>
      <c r="W78" s="294">
        <v>0</v>
      </c>
      <c r="X78" s="294">
        <v>0</v>
      </c>
      <c r="Y78" s="294">
        <v>0</v>
      </c>
      <c r="Z78" s="294" t="e">
        <v>#DIV/0!</v>
      </c>
      <c r="AA78" s="294">
        <v>0</v>
      </c>
      <c r="AC78" s="294">
        <v>0</v>
      </c>
      <c r="AD78" s="294">
        <v>14</v>
      </c>
      <c r="AE78" s="294">
        <v>99.552000000000007</v>
      </c>
      <c r="AF78" s="294">
        <v>0.45699999999999996</v>
      </c>
      <c r="AG78" s="294">
        <v>1380</v>
      </c>
      <c r="AI78" s="294">
        <v>0.24970000000000001</v>
      </c>
      <c r="AJ78" s="294">
        <v>0</v>
      </c>
      <c r="AK78" s="294">
        <v>0</v>
      </c>
      <c r="AL78" s="294" t="e">
        <v>#DIV/0!</v>
      </c>
      <c r="AM78" s="294">
        <v>0</v>
      </c>
      <c r="AO78" s="294">
        <v>0</v>
      </c>
      <c r="AP78" s="294">
        <v>6</v>
      </c>
      <c r="AQ78" s="294">
        <v>99.552000000000007</v>
      </c>
      <c r="AR78" s="294">
        <v>0.38129999999999997</v>
      </c>
      <c r="AS78" s="294">
        <v>1060</v>
      </c>
      <c r="AT78" s="294" t="e">
        <f>AS78-#REF!</f>
        <v>#REF!</v>
      </c>
      <c r="AU78" s="294">
        <v>0.60329999999999995</v>
      </c>
      <c r="AV78" s="294">
        <v>6</v>
      </c>
      <c r="AW78" s="294">
        <v>99.552000000000007</v>
      </c>
      <c r="AX78" s="294">
        <v>0.45150000000000001</v>
      </c>
      <c r="AY78" s="294">
        <v>1580</v>
      </c>
      <c r="AZ78" s="294" t="e">
        <f>AY78-#REF!</f>
        <v>#REF!</v>
      </c>
      <c r="BA78" s="294">
        <v>0.83809999999999996</v>
      </c>
      <c r="BB78" s="294">
        <v>92</v>
      </c>
      <c r="BC78" s="294">
        <v>99.552000000000007</v>
      </c>
      <c r="BD78" s="294">
        <v>0.47170000000000001</v>
      </c>
      <c r="BE78" s="294">
        <v>2000</v>
      </c>
      <c r="BG78" s="294">
        <v>6.1899999999999997E-2</v>
      </c>
      <c r="BH78" s="294">
        <v>8</v>
      </c>
      <c r="BI78" s="294">
        <v>99.552000000000007</v>
      </c>
      <c r="BJ78" s="294">
        <v>0.58719999999999994</v>
      </c>
      <c r="BK78" s="294">
        <v>3100</v>
      </c>
      <c r="BL78" s="294" t="e">
        <f>BK78-#REF!</f>
        <v>#REF!</v>
      </c>
      <c r="BM78" s="294">
        <v>0.8871</v>
      </c>
      <c r="BN78" s="294">
        <v>8</v>
      </c>
      <c r="BO78" s="294">
        <v>99.552000000000007</v>
      </c>
      <c r="BP78" s="294">
        <v>0.67569999999999997</v>
      </c>
      <c r="BQ78" s="294">
        <v>4000</v>
      </c>
      <c r="BR78" s="294" t="e">
        <f>BQ78-#REF!</f>
        <v>#REF!</v>
      </c>
      <c r="BS78" s="294">
        <v>1.1012</v>
      </c>
      <c r="BT78" s="294">
        <v>8</v>
      </c>
      <c r="BU78" s="294">
        <v>99.552000000000007</v>
      </c>
      <c r="BV78" s="294">
        <v>0.55600000000000005</v>
      </c>
      <c r="BW78" s="294">
        <v>2880</v>
      </c>
      <c r="BX78" s="294" t="e">
        <f>BW78-#REF!</f>
        <v>#REF!</v>
      </c>
      <c r="BY78" s="294">
        <v>0.87029999999999996</v>
      </c>
    </row>
    <row r="79" spans="1:77">
      <c r="A79" s="301">
        <v>113</v>
      </c>
      <c r="B79" s="302" t="s">
        <v>4008</v>
      </c>
      <c r="C79" s="301" t="s">
        <v>4075</v>
      </c>
      <c r="D79" s="302" t="s">
        <v>4065</v>
      </c>
      <c r="E79" s="303">
        <v>288.89</v>
      </c>
      <c r="F79" s="294">
        <v>0</v>
      </c>
      <c r="G79" s="294">
        <v>0</v>
      </c>
      <c r="H79" s="294" t="e">
        <v>#DIV/0!</v>
      </c>
      <c r="I79" s="294">
        <v>0</v>
      </c>
      <c r="K79" s="294">
        <v>0</v>
      </c>
      <c r="L79" s="294">
        <v>0</v>
      </c>
      <c r="M79" s="294">
        <v>0</v>
      </c>
      <c r="N79" s="294" t="e">
        <v>#DIV/0!</v>
      </c>
      <c r="O79" s="294">
        <v>0</v>
      </c>
      <c r="Q79" s="294">
        <v>0</v>
      </c>
      <c r="R79" s="294">
        <v>0</v>
      </c>
      <c r="S79" s="294">
        <v>0</v>
      </c>
      <c r="T79" s="294" t="e">
        <v>#DIV/0!</v>
      </c>
      <c r="U79" s="294">
        <v>0</v>
      </c>
      <c r="W79" s="294">
        <v>0</v>
      </c>
      <c r="X79" s="294">
        <v>0</v>
      </c>
      <c r="Y79" s="294">
        <v>0</v>
      </c>
      <c r="Z79" s="294" t="e">
        <v>#DIV/0!</v>
      </c>
      <c r="AA79" s="294">
        <v>0</v>
      </c>
      <c r="AC79" s="294">
        <v>0</v>
      </c>
      <c r="AD79" s="294">
        <v>0</v>
      </c>
      <c r="AE79" s="294">
        <v>0</v>
      </c>
      <c r="AF79" s="294" t="e">
        <v>#DIV/0!</v>
      </c>
      <c r="AG79" s="294">
        <v>0</v>
      </c>
      <c r="AI79" s="294">
        <v>0</v>
      </c>
      <c r="AJ79" s="294">
        <v>0</v>
      </c>
      <c r="AK79" s="294">
        <v>0</v>
      </c>
      <c r="AL79" s="294" t="e">
        <v>#DIV/0!</v>
      </c>
      <c r="AM79" s="294">
        <v>0</v>
      </c>
      <c r="AO79" s="294">
        <v>0</v>
      </c>
      <c r="AP79" s="294">
        <v>0</v>
      </c>
      <c r="AQ79" s="294">
        <v>0</v>
      </c>
      <c r="AR79" s="294" t="e">
        <v>#DIV/0!</v>
      </c>
      <c r="AS79" s="294">
        <v>0</v>
      </c>
      <c r="AU79" s="294">
        <v>0</v>
      </c>
      <c r="AV79" s="294">
        <v>0</v>
      </c>
      <c r="AW79" s="294">
        <v>0</v>
      </c>
      <c r="AX79" s="294" t="e">
        <v>#DIV/0!</v>
      </c>
      <c r="AY79" s="294">
        <v>0</v>
      </c>
      <c r="BA79" s="294">
        <v>0</v>
      </c>
      <c r="BB79" s="294">
        <v>0</v>
      </c>
      <c r="BC79" s="294">
        <v>0</v>
      </c>
      <c r="BD79" s="294" t="e">
        <v>#DIV/0!</v>
      </c>
      <c r="BE79" s="294">
        <v>0</v>
      </c>
      <c r="BG79" s="294">
        <v>0</v>
      </c>
      <c r="BH79" s="294">
        <v>0</v>
      </c>
      <c r="BI79" s="294">
        <v>0</v>
      </c>
      <c r="BJ79" s="294" t="e">
        <v>#DIV/0!</v>
      </c>
      <c r="BK79" s="294">
        <v>0</v>
      </c>
      <c r="BM79" s="294">
        <v>0</v>
      </c>
      <c r="BN79" s="294">
        <v>0</v>
      </c>
      <c r="BO79" s="294">
        <v>231.11199999999999</v>
      </c>
      <c r="BP79" s="294" t="e">
        <v>#DIV/0!</v>
      </c>
      <c r="BQ79" s="294">
        <v>0</v>
      </c>
      <c r="BS79" s="294">
        <v>0</v>
      </c>
      <c r="BT79" s="294">
        <v>0</v>
      </c>
      <c r="BU79" s="294">
        <v>231.11199999999999</v>
      </c>
      <c r="BV79" s="294" t="e">
        <v>#DIV/0!</v>
      </c>
      <c r="BW79" s="294">
        <v>0</v>
      </c>
      <c r="BY79" s="294">
        <v>0</v>
      </c>
    </row>
    <row r="80" spans="1:77">
      <c r="A80" s="301">
        <v>114</v>
      </c>
      <c r="B80" s="302" t="s">
        <v>4008</v>
      </c>
      <c r="C80" s="301" t="s">
        <v>4074</v>
      </c>
      <c r="D80" s="302" t="s">
        <v>4054</v>
      </c>
      <c r="E80" s="303">
        <v>148.88999999999999</v>
      </c>
      <c r="F80" s="294">
        <v>0</v>
      </c>
      <c r="G80" s="294">
        <v>0</v>
      </c>
      <c r="H80" s="294" t="e">
        <v>#DIV/0!</v>
      </c>
      <c r="I80" s="294">
        <v>0</v>
      </c>
      <c r="K80" s="294">
        <v>0</v>
      </c>
      <c r="L80" s="294">
        <v>0</v>
      </c>
      <c r="M80" s="294">
        <v>0</v>
      </c>
      <c r="N80" s="294" t="e">
        <v>#DIV/0!</v>
      </c>
      <c r="O80" s="294">
        <v>0</v>
      </c>
      <c r="Q80" s="294">
        <v>0</v>
      </c>
      <c r="R80" s="294">
        <v>0</v>
      </c>
      <c r="S80" s="294">
        <v>0</v>
      </c>
      <c r="T80" s="294" t="e">
        <v>#DIV/0!</v>
      </c>
      <c r="U80" s="294">
        <v>0</v>
      </c>
      <c r="W80" s="294">
        <v>0</v>
      </c>
      <c r="X80" s="294">
        <v>0</v>
      </c>
      <c r="Y80" s="294">
        <v>0</v>
      </c>
      <c r="Z80" s="294" t="e">
        <v>#DIV/0!</v>
      </c>
      <c r="AA80" s="294">
        <v>0</v>
      </c>
      <c r="AC80" s="294">
        <v>0</v>
      </c>
      <c r="AD80" s="294">
        <v>0</v>
      </c>
      <c r="AE80" s="294">
        <v>0</v>
      </c>
      <c r="AF80" s="294" t="e">
        <v>#DIV/0!</v>
      </c>
      <c r="AG80" s="294">
        <v>0</v>
      </c>
      <c r="AI80" s="294">
        <v>0</v>
      </c>
      <c r="AJ80" s="294">
        <v>4</v>
      </c>
      <c r="AK80" s="294">
        <v>119.11199999999999</v>
      </c>
      <c r="AL80" s="294">
        <v>0.29099999999999998</v>
      </c>
      <c r="AM80" s="294">
        <v>960</v>
      </c>
      <c r="AN80" s="294" t="e">
        <f>AM80-#REF!</f>
        <v>#REF!</v>
      </c>
      <c r="AO80" s="294">
        <v>0.95489999999999997</v>
      </c>
      <c r="AP80" s="294">
        <v>0</v>
      </c>
      <c r="AQ80" s="294">
        <v>0</v>
      </c>
      <c r="AR80" s="294" t="e">
        <v>#DIV/0!</v>
      </c>
      <c r="AS80" s="294">
        <v>0</v>
      </c>
      <c r="AU80" s="294">
        <v>0</v>
      </c>
      <c r="AV80" s="294">
        <v>4</v>
      </c>
      <c r="AW80" s="294">
        <v>119.11199999999999</v>
      </c>
      <c r="AX80" s="294">
        <v>0.3155</v>
      </c>
      <c r="AY80" s="294">
        <v>940</v>
      </c>
      <c r="AZ80" s="294" t="e">
        <f>AY80-#REF!</f>
        <v>#REF!</v>
      </c>
      <c r="BA80" s="294">
        <v>1.0347</v>
      </c>
      <c r="BB80" s="294">
        <v>4</v>
      </c>
      <c r="BC80" s="294">
        <v>119.11199999999999</v>
      </c>
      <c r="BD80" s="294">
        <v>0.34670000000000001</v>
      </c>
      <c r="BE80" s="294">
        <v>1040</v>
      </c>
      <c r="BF80" s="294" t="e">
        <f>BE80-#REF!</f>
        <v>#REF!</v>
      </c>
      <c r="BG80" s="294">
        <v>1.0081</v>
      </c>
      <c r="BH80" s="294">
        <v>4</v>
      </c>
      <c r="BI80" s="294">
        <v>119.11199999999999</v>
      </c>
      <c r="BJ80" s="294">
        <v>0.40139999999999998</v>
      </c>
      <c r="BK80" s="294">
        <v>1220</v>
      </c>
      <c r="BL80" s="294" t="e">
        <f>BK80-#REF!</f>
        <v>#REF!</v>
      </c>
      <c r="BM80" s="294">
        <v>1.0215000000000001</v>
      </c>
      <c r="BN80" s="294">
        <v>148</v>
      </c>
      <c r="BO80" s="294">
        <v>148</v>
      </c>
      <c r="BP80" s="294">
        <v>0.69079999999999997</v>
      </c>
      <c r="BQ80" s="294">
        <v>4020</v>
      </c>
      <c r="BS80" s="294">
        <v>5.8500000000000003E-2</v>
      </c>
      <c r="BT80" s="294">
        <v>150.16</v>
      </c>
      <c r="BU80" s="294">
        <v>150.16</v>
      </c>
      <c r="BV80" s="294">
        <v>0.73329999999999995</v>
      </c>
      <c r="BW80" s="294">
        <v>2860</v>
      </c>
      <c r="BY80" s="294">
        <v>6.9599999999999995E-2</v>
      </c>
    </row>
    <row r="81" spans="1:77">
      <c r="A81" s="301">
        <v>115</v>
      </c>
      <c r="B81" s="302" t="s">
        <v>4008</v>
      </c>
      <c r="C81" s="301" t="s">
        <v>4076</v>
      </c>
      <c r="D81" s="302" t="s">
        <v>4049</v>
      </c>
      <c r="E81" s="303">
        <v>2862</v>
      </c>
      <c r="F81" s="294">
        <v>0</v>
      </c>
      <c r="G81" s="294">
        <v>0</v>
      </c>
      <c r="H81" s="294" t="e">
        <v>#DIV/0!</v>
      </c>
      <c r="I81" s="294">
        <v>0</v>
      </c>
      <c r="K81" s="294">
        <v>0</v>
      </c>
      <c r="L81" s="294">
        <v>0</v>
      </c>
      <c r="M81" s="294">
        <v>0</v>
      </c>
      <c r="N81" s="294" t="e">
        <v>#DIV/0!</v>
      </c>
      <c r="O81" s="294">
        <v>0</v>
      </c>
      <c r="Q81" s="294">
        <v>0</v>
      </c>
      <c r="R81" s="294">
        <v>0</v>
      </c>
      <c r="S81" s="294">
        <v>0</v>
      </c>
      <c r="T81" s="294" t="e">
        <v>#DIV/0!</v>
      </c>
      <c r="U81" s="294">
        <v>0</v>
      </c>
      <c r="W81" s="294">
        <v>0</v>
      </c>
      <c r="X81" s="294">
        <v>0</v>
      </c>
      <c r="Y81" s="294">
        <v>0</v>
      </c>
      <c r="Z81" s="294" t="e">
        <v>#DIV/0!</v>
      </c>
      <c r="AA81" s="294">
        <v>0</v>
      </c>
      <c r="AC81" s="294">
        <v>0</v>
      </c>
      <c r="AD81" s="294">
        <v>0</v>
      </c>
      <c r="AE81" s="294">
        <v>0</v>
      </c>
      <c r="AF81" s="294" t="e">
        <v>#DIV/0!</v>
      </c>
      <c r="AG81" s="294">
        <v>0</v>
      </c>
      <c r="AI81" s="294">
        <v>0</v>
      </c>
      <c r="AJ81" s="294">
        <v>0</v>
      </c>
      <c r="AK81" s="294">
        <v>0</v>
      </c>
      <c r="AL81" s="294" t="e">
        <v>#DIV/0!</v>
      </c>
      <c r="AM81" s="294">
        <v>0</v>
      </c>
      <c r="AO81" s="294">
        <v>0</v>
      </c>
      <c r="AP81" s="294">
        <v>1020</v>
      </c>
      <c r="AQ81" s="294">
        <v>2289.6</v>
      </c>
      <c r="AR81" s="294">
        <v>0.73529999999999995</v>
      </c>
      <c r="AS81" s="294">
        <v>15000</v>
      </c>
      <c r="AU81" s="294">
        <v>2.69E-2</v>
      </c>
      <c r="AV81" s="294">
        <v>1440</v>
      </c>
      <c r="AW81" s="294">
        <v>2289.6</v>
      </c>
      <c r="AX81" s="294">
        <v>0.9375</v>
      </c>
      <c r="AY81" s="294">
        <v>18000</v>
      </c>
      <c r="BA81" s="294">
        <v>1.8499999999999999E-2</v>
      </c>
      <c r="BB81" s="294">
        <v>0</v>
      </c>
      <c r="BC81" s="294">
        <v>2289.6</v>
      </c>
      <c r="BD81" s="294">
        <v>0.54549999999999998</v>
      </c>
      <c r="BE81" s="294">
        <v>3600</v>
      </c>
      <c r="BG81" s="294">
        <v>3.0999999999999999E-3</v>
      </c>
      <c r="BH81" s="294">
        <v>0</v>
      </c>
      <c r="BI81" s="294">
        <v>2289.6</v>
      </c>
      <c r="BJ81" s="294">
        <v>1</v>
      </c>
      <c r="BK81" s="294">
        <v>5400</v>
      </c>
      <c r="BM81" s="294">
        <v>2.5000000000000001E-3</v>
      </c>
      <c r="BN81" s="294">
        <v>0</v>
      </c>
      <c r="BO81" s="294">
        <v>2289.6</v>
      </c>
      <c r="BP81" s="294">
        <v>1</v>
      </c>
      <c r="BQ81" s="294">
        <v>3600</v>
      </c>
      <c r="BS81" s="294">
        <v>1.9E-3</v>
      </c>
      <c r="BT81" s="294">
        <v>0</v>
      </c>
      <c r="BU81" s="294">
        <v>2289.6</v>
      </c>
      <c r="BV81" s="294">
        <v>1</v>
      </c>
      <c r="BW81" s="294">
        <v>3600</v>
      </c>
      <c r="BY81" s="294">
        <v>1.6999999999999999E-3</v>
      </c>
    </row>
    <row r="82" spans="1:77">
      <c r="A82" s="301">
        <v>116</v>
      </c>
      <c r="B82" s="302" t="s">
        <v>4008</v>
      </c>
      <c r="C82" s="301" t="s">
        <v>4077</v>
      </c>
      <c r="D82" s="302" t="s">
        <v>4051</v>
      </c>
      <c r="E82" s="303">
        <v>666.67</v>
      </c>
      <c r="F82" s="294">
        <v>0</v>
      </c>
      <c r="G82" s="294">
        <v>0</v>
      </c>
      <c r="H82" s="294" t="e">
        <v>#DIV/0!</v>
      </c>
      <c r="I82" s="294">
        <v>0</v>
      </c>
      <c r="K82" s="294">
        <v>0</v>
      </c>
      <c r="L82" s="294">
        <v>0</v>
      </c>
      <c r="M82" s="294">
        <v>0</v>
      </c>
      <c r="N82" s="294" t="e">
        <v>#DIV/0!</v>
      </c>
      <c r="O82" s="294">
        <v>0</v>
      </c>
      <c r="Q82" s="294">
        <v>0</v>
      </c>
      <c r="R82" s="294">
        <v>0</v>
      </c>
      <c r="S82" s="294">
        <v>0</v>
      </c>
      <c r="T82" s="294" t="e">
        <v>#DIV/0!</v>
      </c>
      <c r="U82" s="294">
        <v>0</v>
      </c>
      <c r="W82" s="294">
        <v>0</v>
      </c>
      <c r="X82" s="294">
        <v>0</v>
      </c>
      <c r="Y82" s="294">
        <v>0</v>
      </c>
      <c r="Z82" s="294" t="e">
        <v>#DIV/0!</v>
      </c>
      <c r="AA82" s="294">
        <v>0</v>
      </c>
      <c r="AC82" s="294">
        <v>0</v>
      </c>
      <c r="AD82" s="294">
        <v>0</v>
      </c>
      <c r="AE82" s="294">
        <v>0</v>
      </c>
      <c r="AF82" s="294" t="e">
        <v>#DIV/0!</v>
      </c>
      <c r="AG82" s="294">
        <v>0</v>
      </c>
      <c r="AI82" s="294">
        <v>0</v>
      </c>
      <c r="AJ82" s="294">
        <v>0</v>
      </c>
      <c r="AK82" s="294">
        <v>0</v>
      </c>
      <c r="AL82" s="294" t="e">
        <v>#DIV/0!</v>
      </c>
      <c r="AM82" s="294">
        <v>0</v>
      </c>
      <c r="AO82" s="294">
        <v>0</v>
      </c>
      <c r="AP82" s="294">
        <v>0</v>
      </c>
      <c r="AQ82" s="294">
        <v>0</v>
      </c>
      <c r="AR82" s="294" t="e">
        <v>#DIV/0!</v>
      </c>
      <c r="AS82" s="294">
        <v>0</v>
      </c>
      <c r="AU82" s="294">
        <v>0</v>
      </c>
      <c r="AV82" s="294">
        <v>0</v>
      </c>
      <c r="AW82" s="294">
        <v>0</v>
      </c>
      <c r="AX82" s="294" t="e">
        <v>#DIV/0!</v>
      </c>
      <c r="AY82" s="294">
        <v>0</v>
      </c>
      <c r="BA82" s="294">
        <v>0</v>
      </c>
      <c r="BB82" s="294">
        <v>0</v>
      </c>
      <c r="BC82" s="294">
        <v>0</v>
      </c>
      <c r="BD82" s="294" t="e">
        <v>#DIV/0!</v>
      </c>
      <c r="BE82" s="294">
        <v>0</v>
      </c>
      <c r="BG82" s="294">
        <v>0</v>
      </c>
      <c r="BH82" s="294">
        <v>0</v>
      </c>
      <c r="BI82" s="294">
        <v>0</v>
      </c>
      <c r="BJ82" s="294" t="e">
        <v>#DIV/0!</v>
      </c>
      <c r="BK82" s="294">
        <v>0</v>
      </c>
      <c r="BM82" s="294">
        <v>0</v>
      </c>
      <c r="BN82" s="294">
        <v>336</v>
      </c>
      <c r="BO82" s="294">
        <v>533.33600000000001</v>
      </c>
      <c r="BP82" s="294">
        <v>0.98380000000000001</v>
      </c>
      <c r="BQ82" s="294">
        <v>37680</v>
      </c>
      <c r="BS82" s="294">
        <v>3.49E-2</v>
      </c>
      <c r="BT82" s="294">
        <v>0</v>
      </c>
      <c r="BU82" s="294">
        <v>0</v>
      </c>
      <c r="BV82" s="294" t="e">
        <v>#DIV/0!</v>
      </c>
      <c r="BW82" s="294">
        <v>0</v>
      </c>
      <c r="BY82" s="294">
        <v>0</v>
      </c>
    </row>
    <row r="83" spans="1:77">
      <c r="A83" s="301">
        <v>117</v>
      </c>
      <c r="B83" s="302" t="s">
        <v>4008</v>
      </c>
      <c r="C83" s="301" t="s">
        <v>4078</v>
      </c>
      <c r="D83" s="302" t="s">
        <v>4065</v>
      </c>
      <c r="E83" s="303">
        <v>145</v>
      </c>
      <c r="F83" s="294" t="s">
        <v>3983</v>
      </c>
      <c r="G83" s="294" t="s">
        <v>3983</v>
      </c>
      <c r="H83" s="294" t="s">
        <v>3983</v>
      </c>
      <c r="I83" s="294" t="s">
        <v>3983</v>
      </c>
      <c r="K83" s="294" t="s">
        <v>3983</v>
      </c>
      <c r="L83" s="294" t="s">
        <v>3983</v>
      </c>
      <c r="M83" s="294" t="s">
        <v>3983</v>
      </c>
      <c r="N83" s="294" t="s">
        <v>3983</v>
      </c>
      <c r="O83" s="294" t="s">
        <v>3983</v>
      </c>
      <c r="Q83" s="294" t="s">
        <v>3983</v>
      </c>
      <c r="R83" s="294" t="s">
        <v>3983</v>
      </c>
      <c r="S83" s="294" t="s">
        <v>3983</v>
      </c>
      <c r="T83" s="294" t="s">
        <v>3983</v>
      </c>
      <c r="U83" s="294" t="s">
        <v>3983</v>
      </c>
      <c r="W83" s="294" t="s">
        <v>3983</v>
      </c>
      <c r="X83" s="294" t="s">
        <v>3983</v>
      </c>
      <c r="Y83" s="294" t="s">
        <v>3983</v>
      </c>
      <c r="Z83" s="294" t="s">
        <v>3983</v>
      </c>
      <c r="AA83" s="294" t="s">
        <v>3983</v>
      </c>
      <c r="AC83" s="294" t="s">
        <v>3983</v>
      </c>
      <c r="AD83" s="294" t="s">
        <v>3983</v>
      </c>
      <c r="AE83" s="294" t="s">
        <v>3983</v>
      </c>
      <c r="AF83" s="294" t="s">
        <v>3983</v>
      </c>
      <c r="AG83" s="294" t="s">
        <v>3983</v>
      </c>
      <c r="AI83" s="294" t="s">
        <v>3983</v>
      </c>
      <c r="AJ83" s="294" t="s">
        <v>3983</v>
      </c>
      <c r="AK83" s="294" t="s">
        <v>3983</v>
      </c>
      <c r="AL83" s="294" t="s">
        <v>3983</v>
      </c>
      <c r="AM83" s="294" t="s">
        <v>3983</v>
      </c>
      <c r="AO83" s="294" t="s">
        <v>3983</v>
      </c>
      <c r="AP83" s="294" t="s">
        <v>3983</v>
      </c>
      <c r="AQ83" s="294" t="s">
        <v>3983</v>
      </c>
      <c r="AR83" s="294" t="s">
        <v>3983</v>
      </c>
      <c r="AS83" s="294" t="s">
        <v>3983</v>
      </c>
      <c r="AU83" s="294" t="s">
        <v>3983</v>
      </c>
      <c r="AV83" s="294" t="s">
        <v>3983</v>
      </c>
      <c r="AW83" s="294" t="s">
        <v>3983</v>
      </c>
      <c r="AX83" s="294" t="s">
        <v>3983</v>
      </c>
      <c r="AY83" s="294" t="s">
        <v>3983</v>
      </c>
      <c r="BA83" s="294" t="s">
        <v>3983</v>
      </c>
      <c r="BB83" s="294" t="s">
        <v>3983</v>
      </c>
      <c r="BC83" s="294" t="s">
        <v>3983</v>
      </c>
      <c r="BD83" s="294" t="s">
        <v>3983</v>
      </c>
      <c r="BE83" s="294" t="s">
        <v>3983</v>
      </c>
      <c r="BG83" s="294" t="s">
        <v>3983</v>
      </c>
      <c r="BH83" s="294" t="s">
        <v>3983</v>
      </c>
      <c r="BI83" s="294" t="s">
        <v>3983</v>
      </c>
      <c r="BJ83" s="294" t="s">
        <v>3983</v>
      </c>
      <c r="BK83" s="294" t="s">
        <v>3983</v>
      </c>
      <c r="BM83" s="294" t="s">
        <v>3983</v>
      </c>
      <c r="BN83" s="294" t="s">
        <v>3983</v>
      </c>
      <c r="BO83" s="294" t="s">
        <v>3983</v>
      </c>
      <c r="BP83" s="294" t="s">
        <v>3983</v>
      </c>
      <c r="BQ83" s="294" t="s">
        <v>3983</v>
      </c>
      <c r="BS83" s="294" t="s">
        <v>3983</v>
      </c>
      <c r="BT83" s="294" t="s">
        <v>3983</v>
      </c>
      <c r="BU83" s="294" t="s">
        <v>3983</v>
      </c>
      <c r="BV83" s="294" t="s">
        <v>3983</v>
      </c>
      <c r="BW83" s="294" t="s">
        <v>3983</v>
      </c>
      <c r="BY83" s="294" t="s">
        <v>3983</v>
      </c>
    </row>
    <row r="84" spans="1:77">
      <c r="A84" s="301">
        <v>118</v>
      </c>
      <c r="B84" s="302" t="s">
        <v>4035</v>
      </c>
      <c r="C84" s="301" t="s">
        <v>4079</v>
      </c>
      <c r="D84" s="302" t="s">
        <v>4051</v>
      </c>
      <c r="E84" s="303">
        <v>150</v>
      </c>
      <c r="F84" s="294">
        <v>78.69</v>
      </c>
      <c r="G84" s="294">
        <v>120</v>
      </c>
      <c r="H84" s="294">
        <v>0.99529999999999996</v>
      </c>
      <c r="I84" s="294">
        <v>26612</v>
      </c>
      <c r="K84" s="294">
        <v>0.47960000000000003</v>
      </c>
      <c r="L84" s="294">
        <v>68.45</v>
      </c>
      <c r="M84" s="294">
        <v>120</v>
      </c>
      <c r="N84" s="294">
        <v>0.99429999999999996</v>
      </c>
      <c r="O84" s="294">
        <v>29055</v>
      </c>
      <c r="Q84" s="294">
        <v>0.58450000000000002</v>
      </c>
      <c r="R84" s="294">
        <v>67.17</v>
      </c>
      <c r="S84" s="294">
        <v>120</v>
      </c>
      <c r="T84" s="294">
        <v>0.99480000000000002</v>
      </c>
      <c r="U84" s="294">
        <v>28962</v>
      </c>
      <c r="W84" s="294">
        <v>0.61339999999999995</v>
      </c>
      <c r="X84" s="294">
        <v>70.37</v>
      </c>
      <c r="Y84" s="294">
        <v>120</v>
      </c>
      <c r="Z84" s="294">
        <v>0.99249999999999994</v>
      </c>
      <c r="AA84" s="294">
        <v>28253</v>
      </c>
      <c r="AC84" s="294">
        <v>0.55359999999999998</v>
      </c>
      <c r="AD84" s="294">
        <v>75.81</v>
      </c>
      <c r="AE84" s="294">
        <v>120</v>
      </c>
      <c r="AF84" s="294">
        <v>0.99419999999999997</v>
      </c>
      <c r="AG84" s="294">
        <v>26956</v>
      </c>
      <c r="AI84" s="294">
        <v>0.48880000000000001</v>
      </c>
      <c r="AJ84" s="294">
        <v>69.41</v>
      </c>
      <c r="AK84" s="294">
        <v>120</v>
      </c>
      <c r="AL84" s="294">
        <v>0.99370000000000003</v>
      </c>
      <c r="AM84" s="294">
        <v>27901</v>
      </c>
      <c r="AO84" s="294">
        <v>0.57210000000000005</v>
      </c>
      <c r="AP84" s="294">
        <v>62.69</v>
      </c>
      <c r="AQ84" s="294">
        <v>120</v>
      </c>
      <c r="AR84" s="294">
        <v>0.99380000000000002</v>
      </c>
      <c r="AS84" s="294">
        <v>24824</v>
      </c>
      <c r="AU84" s="294">
        <v>0.54649999999999999</v>
      </c>
      <c r="AV84" s="294">
        <v>55.65</v>
      </c>
      <c r="AW84" s="294">
        <v>120</v>
      </c>
      <c r="AX84" s="294">
        <v>0.99390000000000001</v>
      </c>
      <c r="AY84" s="294">
        <v>19403</v>
      </c>
      <c r="BA84" s="294">
        <v>0.49840000000000001</v>
      </c>
      <c r="BB84" s="294">
        <v>58.21</v>
      </c>
      <c r="BC84" s="294">
        <v>120</v>
      </c>
      <c r="BD84" s="294">
        <v>0.99370000000000003</v>
      </c>
      <c r="BE84" s="294">
        <v>17699</v>
      </c>
      <c r="BG84" s="294">
        <v>0.42030000000000001</v>
      </c>
      <c r="BH84" s="294">
        <v>49.89</v>
      </c>
      <c r="BI84" s="294">
        <v>120</v>
      </c>
      <c r="BJ84" s="294">
        <v>0.99439999999999995</v>
      </c>
      <c r="BK84" s="294">
        <v>17758</v>
      </c>
      <c r="BM84" s="294">
        <v>0.49349999999999999</v>
      </c>
      <c r="BN84" s="294">
        <v>48.29</v>
      </c>
      <c r="BO84" s="294">
        <v>120</v>
      </c>
      <c r="BP84" s="294">
        <v>0.99419999999999997</v>
      </c>
      <c r="BQ84" s="294">
        <v>17941</v>
      </c>
      <c r="BS84" s="294">
        <v>0.57089999999999996</v>
      </c>
      <c r="BT84" s="294">
        <v>55.01</v>
      </c>
      <c r="BU84" s="294">
        <v>120</v>
      </c>
      <c r="BV84" s="294">
        <v>0.99570000000000003</v>
      </c>
      <c r="BW84" s="294">
        <v>24895</v>
      </c>
      <c r="BX84" s="294" t="e">
        <f>BW84-#REF!</f>
        <v>#REF!</v>
      </c>
      <c r="BY84" s="294">
        <v>0.62509999999999999</v>
      </c>
    </row>
    <row r="85" spans="1:77">
      <c r="A85" s="301">
        <v>119</v>
      </c>
      <c r="B85" s="302" t="s">
        <v>4035</v>
      </c>
      <c r="C85" s="301" t="s">
        <v>4080</v>
      </c>
      <c r="D85" s="302" t="s">
        <v>4051</v>
      </c>
      <c r="E85" s="303">
        <v>1000</v>
      </c>
      <c r="F85" s="294">
        <v>936</v>
      </c>
      <c r="G85" s="294">
        <v>936</v>
      </c>
      <c r="H85" s="294">
        <v>0.99429999999999996</v>
      </c>
      <c r="I85" s="294">
        <v>459480</v>
      </c>
      <c r="J85" s="294" t="e">
        <f>I85-#REF!</f>
        <v>#REF!</v>
      </c>
      <c r="K85" s="294">
        <v>0.68569999999999998</v>
      </c>
      <c r="L85" s="294">
        <v>924</v>
      </c>
      <c r="M85" s="294">
        <v>924</v>
      </c>
      <c r="N85" s="294">
        <v>0.99529999999999996</v>
      </c>
      <c r="O85" s="294">
        <v>376560</v>
      </c>
      <c r="Q85" s="294">
        <v>0.6825</v>
      </c>
      <c r="R85" s="294">
        <v>918</v>
      </c>
      <c r="S85" s="294">
        <v>918</v>
      </c>
      <c r="T85" s="294">
        <v>0.98909999999999998</v>
      </c>
      <c r="U85" s="294">
        <v>404172</v>
      </c>
      <c r="W85" s="294">
        <v>0.61829999999999996</v>
      </c>
      <c r="X85" s="294">
        <v>972</v>
      </c>
      <c r="Y85" s="294">
        <v>972</v>
      </c>
      <c r="Z85" s="294">
        <v>0.99470000000000003</v>
      </c>
      <c r="AA85" s="294">
        <v>377982</v>
      </c>
      <c r="AC85" s="294">
        <v>0.52549999999999997</v>
      </c>
      <c r="AD85" s="294">
        <v>720</v>
      </c>
      <c r="AE85" s="294">
        <v>800</v>
      </c>
      <c r="AF85" s="294">
        <v>1.0049999999999999</v>
      </c>
      <c r="AG85" s="294">
        <v>293652</v>
      </c>
      <c r="AI85" s="294">
        <v>0.54549999999999998</v>
      </c>
      <c r="AJ85" s="294">
        <v>756</v>
      </c>
      <c r="AK85" s="294">
        <v>800</v>
      </c>
      <c r="AL85" s="294">
        <v>0.99949999999999994</v>
      </c>
      <c r="AM85" s="294">
        <v>286038</v>
      </c>
      <c r="AO85" s="294">
        <v>0.52580000000000005</v>
      </c>
      <c r="AP85" s="294">
        <v>752.4</v>
      </c>
      <c r="AQ85" s="294">
        <v>800</v>
      </c>
      <c r="AR85" s="294">
        <v>1.024</v>
      </c>
      <c r="AS85" s="294">
        <v>256446</v>
      </c>
      <c r="AU85" s="294">
        <v>0.44740000000000002</v>
      </c>
      <c r="AV85" s="294">
        <v>433.8</v>
      </c>
      <c r="AW85" s="294">
        <v>800</v>
      </c>
      <c r="AX85" s="294">
        <v>1.0072000000000001</v>
      </c>
      <c r="AY85" s="294">
        <v>204012</v>
      </c>
      <c r="AZ85" s="294" t="e">
        <f>AY85-#REF!</f>
        <v>#REF!</v>
      </c>
      <c r="BA85" s="294">
        <v>0.64859999999999995</v>
      </c>
      <c r="BB85" s="294">
        <v>705.6</v>
      </c>
      <c r="BC85" s="294">
        <v>800</v>
      </c>
      <c r="BD85" s="294">
        <v>1.0207999999999999</v>
      </c>
      <c r="BE85" s="294">
        <v>213894</v>
      </c>
      <c r="BG85" s="294">
        <v>0.3992</v>
      </c>
      <c r="BH85" s="294">
        <v>676.8</v>
      </c>
      <c r="BI85" s="294">
        <v>800</v>
      </c>
      <c r="BJ85" s="294">
        <v>1.01</v>
      </c>
      <c r="BK85" s="294">
        <v>207504</v>
      </c>
      <c r="BM85" s="294">
        <v>0.40799999999999997</v>
      </c>
      <c r="BN85" s="294">
        <v>741.6</v>
      </c>
      <c r="BO85" s="294">
        <v>800</v>
      </c>
      <c r="BP85" s="294">
        <v>0.99639999999999995</v>
      </c>
      <c r="BQ85" s="294">
        <v>263646</v>
      </c>
      <c r="BS85" s="294">
        <v>0.53090000000000004</v>
      </c>
      <c r="BT85" s="294">
        <v>846</v>
      </c>
      <c r="BU85" s="294">
        <v>846</v>
      </c>
      <c r="BV85" s="294">
        <v>0.99590000000000001</v>
      </c>
      <c r="BW85" s="294">
        <v>317178</v>
      </c>
      <c r="BY85" s="294">
        <v>0.50600000000000001</v>
      </c>
    </row>
    <row r="86" spans="1:77">
      <c r="A86" s="301">
        <v>120</v>
      </c>
      <c r="B86" s="302" t="s">
        <v>4035</v>
      </c>
      <c r="C86" s="301" t="s">
        <v>4081</v>
      </c>
      <c r="D86" s="302" t="s">
        <v>4051</v>
      </c>
      <c r="E86" s="303">
        <v>200</v>
      </c>
      <c r="F86" s="294">
        <v>48</v>
      </c>
      <c r="G86" s="294">
        <v>160</v>
      </c>
      <c r="H86" s="294">
        <v>0.91979999999999995</v>
      </c>
      <c r="I86" s="294">
        <v>8940</v>
      </c>
      <c r="K86" s="294">
        <v>0.28129999999999999</v>
      </c>
      <c r="L86" s="294">
        <v>48</v>
      </c>
      <c r="M86" s="294">
        <v>160</v>
      </c>
      <c r="N86" s="294">
        <v>0.91649999999999998</v>
      </c>
      <c r="O86" s="294">
        <v>8880</v>
      </c>
      <c r="Q86" s="294">
        <v>0.27129999999999999</v>
      </c>
      <c r="R86" s="294">
        <v>45</v>
      </c>
      <c r="S86" s="294">
        <v>160</v>
      </c>
      <c r="T86" s="294">
        <v>0.91569999999999996</v>
      </c>
      <c r="U86" s="294">
        <v>9450</v>
      </c>
      <c r="W86" s="294">
        <v>0.31850000000000001</v>
      </c>
      <c r="X86" s="294">
        <v>48</v>
      </c>
      <c r="Y86" s="294">
        <v>160</v>
      </c>
      <c r="Z86" s="294">
        <v>0.91039999999999999</v>
      </c>
      <c r="AA86" s="294">
        <v>10050</v>
      </c>
      <c r="AC86" s="294">
        <v>0.30909999999999999</v>
      </c>
      <c r="AD86" s="294">
        <v>48</v>
      </c>
      <c r="AE86" s="294">
        <v>160</v>
      </c>
      <c r="AF86" s="294">
        <v>0.9224</v>
      </c>
      <c r="AG86" s="294">
        <v>8910</v>
      </c>
      <c r="AI86" s="294">
        <v>0.27050000000000002</v>
      </c>
      <c r="AJ86" s="294">
        <v>48</v>
      </c>
      <c r="AK86" s="294">
        <v>160</v>
      </c>
      <c r="AL86" s="294">
        <v>0.92720000000000002</v>
      </c>
      <c r="AM86" s="294">
        <v>9540</v>
      </c>
      <c r="AO86" s="294">
        <v>0.29770000000000002</v>
      </c>
      <c r="AP86" s="294">
        <v>51</v>
      </c>
      <c r="AQ86" s="294">
        <v>160</v>
      </c>
      <c r="AR86" s="294">
        <v>0.91579999999999995</v>
      </c>
      <c r="AS86" s="294">
        <v>7830</v>
      </c>
      <c r="AU86" s="294">
        <v>0.2253</v>
      </c>
      <c r="AV86" s="294">
        <v>51</v>
      </c>
      <c r="AW86" s="294">
        <v>160</v>
      </c>
      <c r="AX86" s="294">
        <v>0.92259999999999998</v>
      </c>
      <c r="AY86" s="294">
        <v>7500</v>
      </c>
      <c r="BA86" s="294">
        <v>0.22140000000000001</v>
      </c>
      <c r="BB86" s="294">
        <v>51</v>
      </c>
      <c r="BC86" s="294">
        <v>160</v>
      </c>
      <c r="BD86" s="294">
        <v>0.92189999999999994</v>
      </c>
      <c r="BE86" s="294">
        <v>6720</v>
      </c>
      <c r="BG86" s="294">
        <v>0.19209999999999999</v>
      </c>
      <c r="BH86" s="294">
        <v>51</v>
      </c>
      <c r="BI86" s="294">
        <v>160</v>
      </c>
      <c r="BJ86" s="294">
        <v>0.91410000000000002</v>
      </c>
      <c r="BK86" s="294">
        <v>7020</v>
      </c>
      <c r="BM86" s="294">
        <v>0.2024</v>
      </c>
      <c r="BN86" s="294">
        <v>52.8</v>
      </c>
      <c r="BO86" s="294">
        <v>160</v>
      </c>
      <c r="BP86" s="294">
        <v>0.92949999999999999</v>
      </c>
      <c r="BQ86" s="294">
        <v>7110</v>
      </c>
      <c r="BS86" s="294">
        <v>0.21560000000000001</v>
      </c>
      <c r="BT86" s="294">
        <v>51</v>
      </c>
      <c r="BU86" s="294">
        <v>160</v>
      </c>
      <c r="BV86" s="294">
        <v>0.94099999999999995</v>
      </c>
      <c r="BW86" s="294">
        <v>8130</v>
      </c>
      <c r="BY86" s="294">
        <v>0.22770000000000001</v>
      </c>
    </row>
    <row r="87" spans="1:77">
      <c r="A87" s="301">
        <v>121</v>
      </c>
      <c r="B87" s="302" t="s">
        <v>4035</v>
      </c>
      <c r="C87" s="301" t="s">
        <v>4082</v>
      </c>
      <c r="D87" s="302" t="s">
        <v>4065</v>
      </c>
      <c r="E87" s="303">
        <v>178</v>
      </c>
      <c r="F87" s="294">
        <v>57</v>
      </c>
      <c r="G87" s="294">
        <v>142.4</v>
      </c>
      <c r="H87" s="294">
        <v>0.97270000000000001</v>
      </c>
      <c r="I87" s="294">
        <v>10650</v>
      </c>
      <c r="K87" s="294">
        <v>0.26679999999999998</v>
      </c>
      <c r="L87" s="294">
        <v>54</v>
      </c>
      <c r="M87" s="294">
        <v>142.4</v>
      </c>
      <c r="N87" s="294">
        <v>0.97609999999999997</v>
      </c>
      <c r="O87" s="294">
        <v>13470</v>
      </c>
      <c r="Q87" s="294">
        <v>0.34350000000000003</v>
      </c>
      <c r="R87" s="294">
        <v>72</v>
      </c>
      <c r="S87" s="294">
        <v>142.4</v>
      </c>
      <c r="T87" s="294">
        <v>0.97440000000000004</v>
      </c>
      <c r="U87" s="294">
        <v>13650</v>
      </c>
      <c r="W87" s="294">
        <v>0.27029999999999998</v>
      </c>
      <c r="X87" s="294">
        <v>66</v>
      </c>
      <c r="Y87" s="294">
        <v>142.4</v>
      </c>
      <c r="Z87" s="294">
        <v>0.96850000000000003</v>
      </c>
      <c r="AA87" s="294">
        <v>12900</v>
      </c>
      <c r="AC87" s="294">
        <v>0.27129999999999999</v>
      </c>
      <c r="AD87" s="294">
        <v>72</v>
      </c>
      <c r="AE87" s="294">
        <v>142.4</v>
      </c>
      <c r="AF87" s="294">
        <v>0.96540000000000004</v>
      </c>
      <c r="AG87" s="294">
        <v>11700</v>
      </c>
      <c r="AI87" s="294">
        <v>0.2263</v>
      </c>
      <c r="AJ87" s="294">
        <v>33</v>
      </c>
      <c r="AK87" s="294">
        <v>142.4</v>
      </c>
      <c r="AL87" s="294">
        <v>0.97770000000000001</v>
      </c>
      <c r="AM87" s="294">
        <v>11790</v>
      </c>
      <c r="AO87" s="294">
        <v>0.50760000000000005</v>
      </c>
      <c r="AP87" s="294">
        <v>60</v>
      </c>
      <c r="AQ87" s="294">
        <v>142.4</v>
      </c>
      <c r="AR87" s="294">
        <v>0.96089999999999998</v>
      </c>
      <c r="AS87" s="294">
        <v>10320</v>
      </c>
      <c r="AU87" s="294">
        <v>0.24060000000000001</v>
      </c>
      <c r="AV87" s="294">
        <v>15</v>
      </c>
      <c r="AW87" s="294">
        <v>142.4</v>
      </c>
      <c r="AX87" s="294">
        <v>0.95730000000000004</v>
      </c>
      <c r="AY87" s="294">
        <v>5175</v>
      </c>
      <c r="BA87" s="294">
        <v>0.78390000000000004</v>
      </c>
      <c r="BB87" s="294">
        <v>52.68</v>
      </c>
      <c r="BC87" s="294">
        <v>142.4</v>
      </c>
      <c r="BD87" s="294">
        <v>0.93269999999999997</v>
      </c>
      <c r="BE87" s="294">
        <v>6444</v>
      </c>
      <c r="BG87" s="294">
        <v>0.17630000000000001</v>
      </c>
      <c r="BH87" s="294">
        <v>16.920000000000002</v>
      </c>
      <c r="BI87" s="294">
        <v>142.4</v>
      </c>
      <c r="BJ87" s="294">
        <v>0.94169999999999998</v>
      </c>
      <c r="BK87" s="294">
        <v>8805</v>
      </c>
      <c r="BL87" s="294" t="e">
        <f>BK87-#REF!</f>
        <v>#REF!</v>
      </c>
      <c r="BM87" s="294">
        <v>0.74280000000000002</v>
      </c>
      <c r="BN87" s="294">
        <v>25.8</v>
      </c>
      <c r="BO87" s="294">
        <v>142.4</v>
      </c>
      <c r="BP87" s="294">
        <v>0.97160000000000002</v>
      </c>
      <c r="BQ87" s="294">
        <v>8898</v>
      </c>
      <c r="BS87" s="294">
        <v>0.52829999999999999</v>
      </c>
      <c r="BT87" s="294">
        <v>14.88</v>
      </c>
      <c r="BU87" s="294">
        <v>142.4</v>
      </c>
      <c r="BV87" s="294">
        <v>0.97529999999999994</v>
      </c>
      <c r="BW87" s="294">
        <v>6276</v>
      </c>
      <c r="BY87" s="294">
        <v>0.14530000000000001</v>
      </c>
    </row>
    <row r="88" spans="1:77">
      <c r="A88" s="301">
        <v>122</v>
      </c>
      <c r="B88" s="302" t="s">
        <v>4035</v>
      </c>
      <c r="C88" s="301" t="s">
        <v>4083</v>
      </c>
      <c r="D88" s="302" t="s">
        <v>4065</v>
      </c>
      <c r="E88" s="303">
        <v>111</v>
      </c>
      <c r="F88" s="294">
        <v>19.97</v>
      </c>
      <c r="G88" s="294">
        <v>88.8</v>
      </c>
      <c r="H88" s="294">
        <v>0.99709999999999999</v>
      </c>
      <c r="I88" s="294">
        <v>6263</v>
      </c>
      <c r="K88" s="294">
        <v>0.46610000000000001</v>
      </c>
      <c r="L88" s="294">
        <v>29.41</v>
      </c>
      <c r="M88" s="294">
        <v>88.8</v>
      </c>
      <c r="N88" s="294">
        <v>0.99649999999999994</v>
      </c>
      <c r="O88" s="294">
        <v>8564</v>
      </c>
      <c r="Q88" s="294">
        <v>0.41020000000000001</v>
      </c>
      <c r="R88" s="294">
        <v>30.53</v>
      </c>
      <c r="S88" s="294">
        <v>88.8</v>
      </c>
      <c r="T88" s="294">
        <v>0.99690000000000001</v>
      </c>
      <c r="U88" s="294">
        <v>8229</v>
      </c>
      <c r="W88" s="294">
        <v>0.3916</v>
      </c>
      <c r="X88" s="294">
        <v>24.77</v>
      </c>
      <c r="Y88" s="294">
        <v>88.8</v>
      </c>
      <c r="Z88" s="294">
        <v>0.997</v>
      </c>
      <c r="AA88" s="294">
        <v>6960</v>
      </c>
      <c r="AC88" s="294">
        <v>0.39889999999999998</v>
      </c>
      <c r="AD88" s="294">
        <v>19.170000000000002</v>
      </c>
      <c r="AE88" s="294">
        <v>88.8</v>
      </c>
      <c r="AF88" s="294">
        <v>0.9929</v>
      </c>
      <c r="AG88" s="294">
        <v>5940</v>
      </c>
      <c r="AI88" s="294">
        <v>0.44879999999999998</v>
      </c>
      <c r="AJ88" s="294">
        <v>19.25</v>
      </c>
      <c r="AK88" s="294">
        <v>88.8</v>
      </c>
      <c r="AL88" s="294">
        <v>0.99539999999999995</v>
      </c>
      <c r="AM88" s="294">
        <v>5116</v>
      </c>
      <c r="AO88" s="294">
        <v>0.39660000000000001</v>
      </c>
      <c r="AP88" s="294">
        <v>14.05</v>
      </c>
      <c r="AQ88" s="294">
        <v>88.8</v>
      </c>
      <c r="AR88" s="294">
        <v>0.995</v>
      </c>
      <c r="AS88" s="294">
        <v>4737</v>
      </c>
      <c r="AU88" s="294">
        <v>0.49990000000000001</v>
      </c>
      <c r="AV88" s="294">
        <v>12.05</v>
      </c>
      <c r="AW88" s="294">
        <v>88.8</v>
      </c>
      <c r="AX88" s="294">
        <v>0.99160000000000004</v>
      </c>
      <c r="AY88" s="294">
        <v>3757</v>
      </c>
      <c r="BA88" s="294">
        <v>0.48730000000000001</v>
      </c>
      <c r="BB88" s="294">
        <v>12.45</v>
      </c>
      <c r="BC88" s="294">
        <v>88.8</v>
      </c>
      <c r="BD88" s="294">
        <v>0.98560000000000003</v>
      </c>
      <c r="BE88" s="294">
        <v>3553</v>
      </c>
      <c r="BG88" s="294">
        <v>0.43259999999999998</v>
      </c>
      <c r="BH88" s="294">
        <v>13.65</v>
      </c>
      <c r="BI88" s="294">
        <v>88.8</v>
      </c>
      <c r="BJ88" s="294">
        <v>0.99449999999999994</v>
      </c>
      <c r="BK88" s="294">
        <v>3581</v>
      </c>
      <c r="BM88" s="294">
        <v>0.39029999999999998</v>
      </c>
      <c r="BN88" s="294">
        <v>11.65</v>
      </c>
      <c r="BO88" s="294">
        <v>88.8</v>
      </c>
      <c r="BP88" s="294">
        <v>0.997</v>
      </c>
      <c r="BQ88" s="294">
        <v>3981</v>
      </c>
      <c r="BS88" s="294">
        <v>0.57130000000000003</v>
      </c>
      <c r="BT88" s="294">
        <v>17.25</v>
      </c>
      <c r="BU88" s="294">
        <v>88.8</v>
      </c>
      <c r="BV88" s="294">
        <v>0.997</v>
      </c>
      <c r="BW88" s="294">
        <v>5317</v>
      </c>
      <c r="BY88" s="294">
        <v>0.44800000000000001</v>
      </c>
    </row>
    <row r="89" spans="1:77">
      <c r="A89" s="301">
        <v>123</v>
      </c>
      <c r="B89" s="302" t="s">
        <v>3989</v>
      </c>
      <c r="C89" s="301" t="s">
        <v>4084</v>
      </c>
      <c r="D89" s="302" t="s">
        <v>4051</v>
      </c>
      <c r="E89" s="303">
        <v>156</v>
      </c>
      <c r="F89" s="294">
        <v>89.12</v>
      </c>
      <c r="G89" s="294">
        <v>124.8</v>
      </c>
      <c r="H89" s="294">
        <v>0.9728</v>
      </c>
      <c r="I89" s="294">
        <v>30087</v>
      </c>
      <c r="K89" s="294">
        <v>0.49880000000000002</v>
      </c>
      <c r="L89" s="294">
        <v>104.12</v>
      </c>
      <c r="M89" s="294">
        <v>124.8</v>
      </c>
      <c r="N89" s="294">
        <v>0.9587</v>
      </c>
      <c r="O89" s="294">
        <v>30695</v>
      </c>
      <c r="Q89" s="294">
        <v>0.42559999999999998</v>
      </c>
      <c r="R89" s="294">
        <v>95.28</v>
      </c>
      <c r="S89" s="294">
        <v>124.8</v>
      </c>
      <c r="T89" s="294">
        <v>0.96009999999999995</v>
      </c>
      <c r="U89" s="294">
        <v>32575</v>
      </c>
      <c r="W89" s="294">
        <v>0.51070000000000004</v>
      </c>
      <c r="X89" s="294">
        <v>105.6</v>
      </c>
      <c r="Y89" s="294">
        <v>124.8</v>
      </c>
      <c r="Z89" s="294">
        <v>1.0106999999999999</v>
      </c>
      <c r="AA89" s="294">
        <v>28486</v>
      </c>
      <c r="AC89" s="294">
        <v>0.36930000000000002</v>
      </c>
      <c r="AD89" s="294">
        <v>86.88</v>
      </c>
      <c r="AE89" s="294">
        <v>124.8</v>
      </c>
      <c r="AF89" s="294">
        <v>1.0044</v>
      </c>
      <c r="AG89" s="294">
        <v>26031</v>
      </c>
      <c r="AI89" s="294">
        <v>0.4153</v>
      </c>
      <c r="AJ89" s="294">
        <v>92.32</v>
      </c>
      <c r="AK89" s="294">
        <v>124.8</v>
      </c>
      <c r="AL89" s="294">
        <v>0.97209999999999996</v>
      </c>
      <c r="AM89" s="294">
        <v>26998</v>
      </c>
      <c r="AO89" s="294">
        <v>0.43190000000000001</v>
      </c>
      <c r="AP89" s="294">
        <v>73.239999999999995</v>
      </c>
      <c r="AQ89" s="294">
        <v>124.8</v>
      </c>
      <c r="AR89" s="294">
        <v>0.97</v>
      </c>
      <c r="AS89" s="294">
        <v>20788</v>
      </c>
      <c r="AU89" s="294">
        <v>0.41010000000000002</v>
      </c>
      <c r="AV89" s="294">
        <v>63.28</v>
      </c>
      <c r="AW89" s="294">
        <v>124.8</v>
      </c>
      <c r="AX89" s="294">
        <v>0.96429999999999993</v>
      </c>
      <c r="AY89" s="294">
        <v>17006</v>
      </c>
      <c r="BA89" s="294">
        <v>0.40639999999999998</v>
      </c>
      <c r="BB89" s="294">
        <v>55.96</v>
      </c>
      <c r="BC89" s="294">
        <v>124.8</v>
      </c>
      <c r="BD89" s="294">
        <v>0.99690000000000001</v>
      </c>
      <c r="BE89" s="294">
        <v>15060</v>
      </c>
      <c r="BG89" s="294">
        <v>0.38340000000000002</v>
      </c>
      <c r="BH89" s="294">
        <v>46.76</v>
      </c>
      <c r="BI89" s="294">
        <v>124.8</v>
      </c>
      <c r="BJ89" s="294">
        <v>0.9869</v>
      </c>
      <c r="BK89" s="294">
        <v>13797</v>
      </c>
      <c r="BM89" s="294">
        <v>0.4294</v>
      </c>
      <c r="BN89" s="294">
        <v>74.36</v>
      </c>
      <c r="BO89" s="294">
        <v>124.8</v>
      </c>
      <c r="BP89" s="294">
        <v>0.96609999999999996</v>
      </c>
      <c r="BQ89" s="294">
        <v>17192</v>
      </c>
      <c r="BS89" s="294">
        <v>0.37109999999999999</v>
      </c>
      <c r="BT89" s="294">
        <v>87</v>
      </c>
      <c r="BU89" s="294">
        <v>124.8</v>
      </c>
      <c r="BV89" s="294">
        <v>0.96960000000000002</v>
      </c>
      <c r="BW89" s="294">
        <v>23860</v>
      </c>
      <c r="BY89" s="294">
        <v>0.39379999999999998</v>
      </c>
    </row>
    <row r="90" spans="1:77">
      <c r="A90" s="301">
        <v>124</v>
      </c>
      <c r="B90" s="302" t="s">
        <v>3989</v>
      </c>
      <c r="C90" s="301" t="s">
        <v>4085</v>
      </c>
      <c r="D90" s="302" t="s">
        <v>4051</v>
      </c>
      <c r="E90" s="303">
        <v>330</v>
      </c>
      <c r="F90" s="294">
        <v>730</v>
      </c>
      <c r="G90" s="294">
        <v>730</v>
      </c>
      <c r="H90" s="294">
        <v>0.97560000000000002</v>
      </c>
      <c r="I90" s="294">
        <v>87700</v>
      </c>
      <c r="K90" s="294">
        <v>0.17100000000000001</v>
      </c>
      <c r="L90" s="294">
        <v>730</v>
      </c>
      <c r="M90" s="294">
        <v>730</v>
      </c>
      <c r="N90" s="294">
        <v>0.97650000000000003</v>
      </c>
      <c r="O90" s="294">
        <v>95500</v>
      </c>
      <c r="Q90" s="294">
        <v>0.18010000000000001</v>
      </c>
      <c r="R90" s="294">
        <v>650</v>
      </c>
      <c r="S90" s="294">
        <v>650</v>
      </c>
      <c r="T90" s="294">
        <v>0.97560000000000002</v>
      </c>
      <c r="U90" s="294">
        <v>79800</v>
      </c>
      <c r="W90" s="294">
        <v>0.17480000000000001</v>
      </c>
      <c r="X90" s="294">
        <v>580</v>
      </c>
      <c r="Y90" s="294">
        <v>580</v>
      </c>
      <c r="Z90" s="294">
        <v>0.96209999999999996</v>
      </c>
      <c r="AA90" s="294">
        <v>78500</v>
      </c>
      <c r="AC90" s="294">
        <v>0.18909999999999999</v>
      </c>
      <c r="AD90" s="294">
        <v>620</v>
      </c>
      <c r="AE90" s="294">
        <v>620</v>
      </c>
      <c r="AF90" s="294">
        <v>0.96299999999999997</v>
      </c>
      <c r="AG90" s="294">
        <v>93500</v>
      </c>
      <c r="AI90" s="294">
        <v>0.21049999999999999</v>
      </c>
      <c r="AJ90" s="294">
        <v>620</v>
      </c>
      <c r="AK90" s="294">
        <v>620</v>
      </c>
      <c r="AL90" s="294">
        <v>0.96760000000000002</v>
      </c>
      <c r="AM90" s="294">
        <v>68500</v>
      </c>
      <c r="AO90" s="294">
        <v>0.15859999999999999</v>
      </c>
      <c r="AP90" s="294">
        <v>520</v>
      </c>
      <c r="AQ90" s="294">
        <v>520</v>
      </c>
      <c r="AR90" s="294">
        <v>0.95189999999999997</v>
      </c>
      <c r="AS90" s="294">
        <v>59300</v>
      </c>
      <c r="AU90" s="294">
        <v>0.161</v>
      </c>
      <c r="AV90" s="294">
        <v>420</v>
      </c>
      <c r="AW90" s="294">
        <v>420</v>
      </c>
      <c r="AX90" s="294">
        <v>0.93440000000000001</v>
      </c>
      <c r="AY90" s="294">
        <v>48400</v>
      </c>
      <c r="BA90" s="294">
        <v>0.17130000000000001</v>
      </c>
      <c r="BB90" s="294">
        <v>290</v>
      </c>
      <c r="BC90" s="294">
        <v>290</v>
      </c>
      <c r="BD90" s="294">
        <v>0.93369999999999997</v>
      </c>
      <c r="BE90" s="294">
        <v>38000</v>
      </c>
      <c r="BG90" s="294">
        <v>0.18859999999999999</v>
      </c>
      <c r="BH90" s="294">
        <v>250</v>
      </c>
      <c r="BI90" s="294">
        <v>264</v>
      </c>
      <c r="BJ90" s="294">
        <v>0.9385</v>
      </c>
      <c r="BK90" s="294">
        <v>32000</v>
      </c>
      <c r="BM90" s="294">
        <v>0.18329999999999999</v>
      </c>
      <c r="BN90" s="294">
        <v>370</v>
      </c>
      <c r="BO90" s="294">
        <v>370</v>
      </c>
      <c r="BP90" s="294">
        <v>0.95909999999999995</v>
      </c>
      <c r="BQ90" s="294">
        <v>39800</v>
      </c>
      <c r="BS90" s="294">
        <v>0.16689999999999999</v>
      </c>
      <c r="BT90" s="294">
        <v>490</v>
      </c>
      <c r="BU90" s="294">
        <v>490</v>
      </c>
      <c r="BV90" s="294">
        <v>0.97260000000000002</v>
      </c>
      <c r="BW90" s="294">
        <v>56800</v>
      </c>
      <c r="BY90" s="294">
        <v>0.16020000000000001</v>
      </c>
    </row>
    <row r="91" spans="1:77">
      <c r="A91" s="301">
        <v>125</v>
      </c>
      <c r="B91" s="302" t="s">
        <v>3989</v>
      </c>
      <c r="C91" s="301" t="s">
        <v>4086</v>
      </c>
      <c r="D91" s="302" t="s">
        <v>4051</v>
      </c>
      <c r="E91" s="303">
        <v>138</v>
      </c>
      <c r="F91" s="294">
        <v>308.77</v>
      </c>
      <c r="G91" s="294">
        <v>308.45</v>
      </c>
      <c r="H91" s="294">
        <v>0.89119999999999999</v>
      </c>
      <c r="I91" s="294">
        <v>45104</v>
      </c>
      <c r="K91" s="294">
        <v>0.2286</v>
      </c>
      <c r="L91" s="294">
        <v>278.05</v>
      </c>
      <c r="M91" s="294">
        <v>278.05</v>
      </c>
      <c r="N91" s="294">
        <v>0.89590000000000003</v>
      </c>
      <c r="O91" s="294">
        <v>44157</v>
      </c>
      <c r="Q91" s="294">
        <v>0.23930000000000001</v>
      </c>
      <c r="R91" s="294">
        <v>285.08999999999997</v>
      </c>
      <c r="S91" s="294">
        <v>285.08999999999997</v>
      </c>
      <c r="T91" s="294">
        <v>0.88480000000000003</v>
      </c>
      <c r="U91" s="294">
        <v>44538</v>
      </c>
      <c r="W91" s="294">
        <v>0.24629999999999999</v>
      </c>
      <c r="X91" s="294">
        <v>246.05</v>
      </c>
      <c r="Y91" s="294">
        <v>246.05</v>
      </c>
      <c r="Z91" s="294">
        <v>0.93840000000000001</v>
      </c>
      <c r="AA91" s="294">
        <v>38798</v>
      </c>
      <c r="AC91" s="294">
        <v>0.22700000000000001</v>
      </c>
      <c r="AD91" s="294">
        <v>251.81</v>
      </c>
      <c r="AE91" s="294">
        <v>251.81</v>
      </c>
      <c r="AF91" s="294">
        <v>0.88239999999999996</v>
      </c>
      <c r="AG91" s="294">
        <v>35477</v>
      </c>
      <c r="AI91" s="294">
        <v>0.2157</v>
      </c>
      <c r="AJ91" s="294">
        <v>229.09</v>
      </c>
      <c r="AK91" s="294">
        <v>229.09</v>
      </c>
      <c r="AL91" s="294">
        <v>0.89129999999999998</v>
      </c>
      <c r="AM91" s="294">
        <v>39123</v>
      </c>
      <c r="AO91" s="294">
        <v>0.2676</v>
      </c>
      <c r="AP91" s="294">
        <v>184.61</v>
      </c>
      <c r="AQ91" s="294">
        <v>184.61</v>
      </c>
      <c r="AR91" s="294">
        <v>0.86919999999999997</v>
      </c>
      <c r="AS91" s="294">
        <v>27339</v>
      </c>
      <c r="AU91" s="294">
        <v>0.2306</v>
      </c>
      <c r="AV91" s="294">
        <v>113.89</v>
      </c>
      <c r="AW91" s="294">
        <v>113.89</v>
      </c>
      <c r="AX91" s="294">
        <v>0.78989999999999994</v>
      </c>
      <c r="AY91" s="294">
        <v>19745</v>
      </c>
      <c r="BA91" s="294">
        <v>0.30819999999999997</v>
      </c>
      <c r="BB91" s="294">
        <v>72.61</v>
      </c>
      <c r="BC91" s="294">
        <v>110.4</v>
      </c>
      <c r="BD91" s="294">
        <v>0.80630000000000002</v>
      </c>
      <c r="BE91" s="294">
        <v>17023</v>
      </c>
      <c r="BG91" s="294">
        <v>0.3977</v>
      </c>
      <c r="BH91" s="294">
        <v>70.37</v>
      </c>
      <c r="BI91" s="294">
        <v>110.4</v>
      </c>
      <c r="BJ91" s="294">
        <v>0.79279999999999995</v>
      </c>
      <c r="BK91" s="294">
        <v>15235</v>
      </c>
      <c r="BM91" s="294">
        <v>0.37369999999999998</v>
      </c>
      <c r="BN91" s="294">
        <v>128.29</v>
      </c>
      <c r="BO91" s="294">
        <v>128.29</v>
      </c>
      <c r="BP91" s="294">
        <v>0.87409999999999999</v>
      </c>
      <c r="BQ91" s="294">
        <v>20015</v>
      </c>
      <c r="BS91" s="294">
        <v>0.26819999999999999</v>
      </c>
      <c r="BT91" s="294">
        <v>137.88999999999999</v>
      </c>
      <c r="BU91" s="294">
        <v>137.88999999999999</v>
      </c>
      <c r="BV91" s="294">
        <v>0.72619999999999996</v>
      </c>
      <c r="BW91" s="294">
        <v>27331</v>
      </c>
      <c r="BY91" s="294">
        <v>0.37019999999999997</v>
      </c>
    </row>
    <row r="92" spans="1:77">
      <c r="A92" s="301">
        <v>126</v>
      </c>
      <c r="B92" s="302" t="s">
        <v>3989</v>
      </c>
      <c r="C92" s="301" t="s">
        <v>4087</v>
      </c>
      <c r="D92" s="302" t="s">
        <v>4051</v>
      </c>
      <c r="E92" s="303">
        <v>378</v>
      </c>
      <c r="F92" s="294">
        <v>329.6</v>
      </c>
      <c r="G92" s="294">
        <v>328</v>
      </c>
      <c r="H92" s="294">
        <v>0.78339999999999999</v>
      </c>
      <c r="I92" s="294">
        <v>44460</v>
      </c>
      <c r="K92" s="294">
        <v>0.2392</v>
      </c>
      <c r="L92" s="294">
        <v>334.4</v>
      </c>
      <c r="M92" s="294">
        <v>336</v>
      </c>
      <c r="N92" s="294">
        <v>0.7903</v>
      </c>
      <c r="O92" s="294">
        <v>45792</v>
      </c>
      <c r="Q92" s="294">
        <v>0.2329</v>
      </c>
      <c r="R92" s="294">
        <v>317.27999999999997</v>
      </c>
      <c r="S92" s="294">
        <v>317.27999999999997</v>
      </c>
      <c r="T92" s="294">
        <v>0.7944</v>
      </c>
      <c r="U92" s="294">
        <v>46064</v>
      </c>
      <c r="W92" s="294">
        <v>0.25390000000000001</v>
      </c>
      <c r="X92" s="294">
        <v>275.2</v>
      </c>
      <c r="Y92" s="294">
        <v>302.39999999999998</v>
      </c>
      <c r="Z92" s="294">
        <v>0.82050000000000001</v>
      </c>
      <c r="AA92" s="294">
        <v>40944</v>
      </c>
      <c r="AC92" s="294">
        <v>0.2437</v>
      </c>
      <c r="AD92" s="294">
        <v>304.8</v>
      </c>
      <c r="AE92" s="294">
        <v>304.8</v>
      </c>
      <c r="AF92" s="294">
        <v>0.75229999999999997</v>
      </c>
      <c r="AG92" s="294">
        <v>35736</v>
      </c>
      <c r="AI92" s="294">
        <v>0.20949999999999999</v>
      </c>
      <c r="AJ92" s="294">
        <v>282.08</v>
      </c>
      <c r="AK92" s="294">
        <v>302.39999999999998</v>
      </c>
      <c r="AL92" s="294">
        <v>0.7863</v>
      </c>
      <c r="AM92" s="294">
        <v>40676</v>
      </c>
      <c r="AO92" s="294">
        <v>0.25469999999999998</v>
      </c>
      <c r="AP92" s="294">
        <v>209.76</v>
      </c>
      <c r="AQ92" s="294">
        <v>302.39999999999998</v>
      </c>
      <c r="AR92" s="294">
        <v>0.72919999999999996</v>
      </c>
      <c r="AS92" s="294">
        <v>27240</v>
      </c>
      <c r="AU92" s="294">
        <v>0.2394</v>
      </c>
      <c r="AV92" s="294">
        <v>154.24</v>
      </c>
      <c r="AW92" s="294">
        <v>302.39999999999998</v>
      </c>
      <c r="AX92" s="294">
        <v>0.61239999999999994</v>
      </c>
      <c r="AY92" s="294">
        <v>19392</v>
      </c>
      <c r="BA92" s="294">
        <v>0.28520000000000001</v>
      </c>
      <c r="BB92" s="294">
        <v>89.92</v>
      </c>
      <c r="BC92" s="294">
        <v>302.39999999999998</v>
      </c>
      <c r="BD92" s="294">
        <v>0.54500000000000004</v>
      </c>
      <c r="BE92" s="294">
        <v>13976</v>
      </c>
      <c r="BG92" s="294">
        <v>0.38340000000000002</v>
      </c>
      <c r="BH92" s="294">
        <v>85.6</v>
      </c>
      <c r="BI92" s="294">
        <v>302.39999999999998</v>
      </c>
      <c r="BJ92" s="294">
        <v>0.5393</v>
      </c>
      <c r="BK92" s="294">
        <v>12476</v>
      </c>
      <c r="BM92" s="294">
        <v>0.36320000000000002</v>
      </c>
      <c r="BN92" s="294">
        <v>156.80000000000001</v>
      </c>
      <c r="BO92" s="294">
        <v>302.39999999999998</v>
      </c>
      <c r="BP92" s="294">
        <v>0.63090000000000002</v>
      </c>
      <c r="BQ92" s="294">
        <v>17500</v>
      </c>
      <c r="BS92" s="294">
        <v>0.26329999999999998</v>
      </c>
      <c r="BT92" s="294">
        <v>196.64</v>
      </c>
      <c r="BU92" s="294">
        <v>302.39999999999998</v>
      </c>
      <c r="BV92" s="294">
        <v>0.75449999999999995</v>
      </c>
      <c r="BW92" s="294">
        <v>28424</v>
      </c>
      <c r="BY92" s="294">
        <v>0.25750000000000001</v>
      </c>
    </row>
    <row r="93" spans="1:77">
      <c r="A93" s="301">
        <v>127</v>
      </c>
      <c r="B93" s="302" t="s">
        <v>3989</v>
      </c>
      <c r="C93" s="301" t="s">
        <v>4088</v>
      </c>
      <c r="D93" s="302" t="s">
        <v>4051</v>
      </c>
      <c r="E93" s="303">
        <v>733</v>
      </c>
      <c r="F93" s="294">
        <v>372.8</v>
      </c>
      <c r="G93" s="294">
        <v>586.4</v>
      </c>
      <c r="H93" s="294">
        <v>0.95</v>
      </c>
      <c r="I93" s="294">
        <v>61940</v>
      </c>
      <c r="K93" s="294">
        <v>0.2429</v>
      </c>
      <c r="L93" s="294">
        <v>384</v>
      </c>
      <c r="M93" s="294">
        <v>586.4</v>
      </c>
      <c r="N93" s="294">
        <v>0.94840000000000002</v>
      </c>
      <c r="O93" s="294">
        <v>63220</v>
      </c>
      <c r="Q93" s="294">
        <v>0.23330000000000001</v>
      </c>
      <c r="R93" s="294">
        <v>367</v>
      </c>
      <c r="S93" s="294">
        <v>586.4</v>
      </c>
      <c r="T93" s="294">
        <v>0.95489999999999997</v>
      </c>
      <c r="U93" s="294">
        <v>63510</v>
      </c>
      <c r="W93" s="294">
        <v>0.25169999999999998</v>
      </c>
      <c r="X93" s="294">
        <v>321.2</v>
      </c>
      <c r="Y93" s="294">
        <v>586.4</v>
      </c>
      <c r="Z93" s="294">
        <v>0.9516</v>
      </c>
      <c r="AA93" s="294">
        <v>54040</v>
      </c>
      <c r="AC93" s="294">
        <v>0.23760000000000001</v>
      </c>
      <c r="AD93" s="294">
        <v>318</v>
      </c>
      <c r="AE93" s="294">
        <v>586.4</v>
      </c>
      <c r="AF93" s="294">
        <v>0.94169999999999998</v>
      </c>
      <c r="AG93" s="294">
        <v>47730</v>
      </c>
      <c r="AI93" s="294">
        <v>0.21429999999999999</v>
      </c>
      <c r="AJ93" s="294">
        <v>310</v>
      </c>
      <c r="AK93" s="294">
        <v>586.4</v>
      </c>
      <c r="AL93" s="294">
        <v>0.94330000000000003</v>
      </c>
      <c r="AM93" s="294">
        <v>51670</v>
      </c>
      <c r="AO93" s="294">
        <v>0.24540000000000001</v>
      </c>
      <c r="AP93" s="294">
        <v>272.8</v>
      </c>
      <c r="AQ93" s="294">
        <v>586.4</v>
      </c>
      <c r="AR93" s="294">
        <v>0.93820000000000003</v>
      </c>
      <c r="AS93" s="294">
        <v>43870</v>
      </c>
      <c r="AU93" s="294">
        <v>0.23039999999999999</v>
      </c>
      <c r="AV93" s="294">
        <v>184.8</v>
      </c>
      <c r="AW93" s="294">
        <v>586.4</v>
      </c>
      <c r="AX93" s="294">
        <v>0.88559999999999994</v>
      </c>
      <c r="AY93" s="294">
        <v>33800</v>
      </c>
      <c r="BA93" s="294">
        <v>0.28689999999999999</v>
      </c>
      <c r="BB93" s="294">
        <v>124.8</v>
      </c>
      <c r="BC93" s="294">
        <v>586.4</v>
      </c>
      <c r="BD93" s="294">
        <v>0.87780000000000002</v>
      </c>
      <c r="BE93" s="294">
        <v>27990</v>
      </c>
      <c r="BG93" s="294">
        <v>0.34350000000000003</v>
      </c>
      <c r="BH93" s="294">
        <v>100</v>
      </c>
      <c r="BI93" s="294">
        <v>586.4</v>
      </c>
      <c r="BJ93" s="294">
        <v>0.89190000000000003</v>
      </c>
      <c r="BK93" s="294">
        <v>26970</v>
      </c>
      <c r="BM93" s="294">
        <v>0.40649999999999997</v>
      </c>
      <c r="BN93" s="294">
        <v>200</v>
      </c>
      <c r="BO93" s="294">
        <v>586.4</v>
      </c>
      <c r="BP93" s="294">
        <v>0.91120000000000001</v>
      </c>
      <c r="BQ93" s="294">
        <v>31800</v>
      </c>
      <c r="BS93" s="294">
        <v>0.25969999999999999</v>
      </c>
      <c r="BT93" s="294">
        <v>236</v>
      </c>
      <c r="BU93" s="294">
        <v>586.4</v>
      </c>
      <c r="BV93" s="294">
        <v>0.93079999999999996</v>
      </c>
      <c r="BW93" s="294">
        <v>24200</v>
      </c>
      <c r="BY93" s="294">
        <v>0.17380000000000001</v>
      </c>
    </row>
    <row r="94" spans="1:77">
      <c r="A94" s="301">
        <v>128</v>
      </c>
      <c r="B94" s="302" t="s">
        <v>3989</v>
      </c>
      <c r="C94" s="301" t="s">
        <v>4089</v>
      </c>
      <c r="D94" s="302" t="s">
        <v>4051</v>
      </c>
      <c r="E94" s="303">
        <v>111</v>
      </c>
      <c r="F94" s="294">
        <v>93.96</v>
      </c>
      <c r="G94" s="294">
        <v>93.96</v>
      </c>
      <c r="H94" s="294">
        <v>0.96689999999999998</v>
      </c>
      <c r="I94" s="294">
        <v>12615</v>
      </c>
      <c r="K94" s="294">
        <v>0.19289999999999999</v>
      </c>
      <c r="L94" s="294">
        <v>81.599999999999994</v>
      </c>
      <c r="M94" s="294">
        <v>88.8</v>
      </c>
      <c r="N94" s="294">
        <v>0.96450000000000002</v>
      </c>
      <c r="O94" s="294">
        <v>11571</v>
      </c>
      <c r="Q94" s="294">
        <v>0.1976</v>
      </c>
      <c r="R94" s="294">
        <v>88.8</v>
      </c>
      <c r="S94" s="294">
        <v>88.8</v>
      </c>
      <c r="T94" s="294">
        <v>0.95809999999999995</v>
      </c>
      <c r="U94" s="294">
        <v>11862</v>
      </c>
      <c r="W94" s="294">
        <v>0.19359999999999999</v>
      </c>
      <c r="X94" s="294">
        <v>70.92</v>
      </c>
      <c r="Y94" s="294">
        <v>88.8</v>
      </c>
      <c r="Z94" s="294">
        <v>0.94340000000000002</v>
      </c>
      <c r="AA94" s="294">
        <v>10638</v>
      </c>
      <c r="AC94" s="294">
        <v>0.2137</v>
      </c>
      <c r="AD94" s="294">
        <v>72</v>
      </c>
      <c r="AE94" s="294">
        <v>88.8</v>
      </c>
      <c r="AF94" s="294">
        <v>0.94279999999999997</v>
      </c>
      <c r="AG94" s="294">
        <v>11502</v>
      </c>
      <c r="AI94" s="294">
        <v>0.2278</v>
      </c>
      <c r="AJ94" s="294">
        <v>54</v>
      </c>
      <c r="AK94" s="294">
        <v>88.8</v>
      </c>
      <c r="AL94" s="294">
        <v>0.9415</v>
      </c>
      <c r="AM94" s="294">
        <v>11100</v>
      </c>
      <c r="AO94" s="294">
        <v>0.30320000000000003</v>
      </c>
      <c r="AP94" s="294">
        <v>54</v>
      </c>
      <c r="AQ94" s="294">
        <v>88.8</v>
      </c>
      <c r="AR94" s="294">
        <v>0.92559999999999998</v>
      </c>
      <c r="AS94" s="294">
        <v>5970</v>
      </c>
      <c r="AU94" s="294">
        <v>0.1605</v>
      </c>
      <c r="AV94" s="294">
        <v>45</v>
      </c>
      <c r="AW94" s="294">
        <v>88.8</v>
      </c>
      <c r="AX94" s="294">
        <v>0.9022</v>
      </c>
      <c r="AY94" s="294">
        <v>7470</v>
      </c>
      <c r="BA94" s="294">
        <v>0.25559999999999999</v>
      </c>
      <c r="BB94" s="294">
        <v>27</v>
      </c>
      <c r="BC94" s="294">
        <v>88.8</v>
      </c>
      <c r="BD94" s="294">
        <v>0.8921</v>
      </c>
      <c r="BE94" s="294">
        <v>5700</v>
      </c>
      <c r="BG94" s="294">
        <v>0.31809999999999999</v>
      </c>
      <c r="BH94" s="294">
        <v>24</v>
      </c>
      <c r="BI94" s="294">
        <v>88.8</v>
      </c>
      <c r="BJ94" s="294">
        <v>57.073100000000004</v>
      </c>
      <c r="BK94" s="294">
        <v>304770</v>
      </c>
      <c r="BM94" s="294">
        <v>0.29909999999999998</v>
      </c>
      <c r="BN94" s="294">
        <v>48</v>
      </c>
      <c r="BO94" s="294">
        <v>88.8</v>
      </c>
      <c r="BP94" s="294">
        <v>0.9234</v>
      </c>
      <c r="BQ94" s="294">
        <v>6870</v>
      </c>
      <c r="BS94" s="294">
        <v>0.23069999999999999</v>
      </c>
      <c r="BT94" s="294">
        <v>57</v>
      </c>
      <c r="BU94" s="294">
        <v>88.8</v>
      </c>
      <c r="BV94" s="294">
        <v>0.95069999999999999</v>
      </c>
      <c r="BW94" s="294">
        <v>8670</v>
      </c>
      <c r="BY94" s="294">
        <v>0.21510000000000001</v>
      </c>
    </row>
    <row r="95" spans="1:77">
      <c r="A95" s="301">
        <v>129</v>
      </c>
      <c r="B95" s="302" t="s">
        <v>3989</v>
      </c>
      <c r="C95" s="301" t="s">
        <v>4090</v>
      </c>
      <c r="D95" s="302" t="s">
        <v>4051</v>
      </c>
      <c r="E95" s="303">
        <v>808</v>
      </c>
      <c r="F95" s="294">
        <v>667.2</v>
      </c>
      <c r="G95" s="294">
        <v>667.2</v>
      </c>
      <c r="H95" s="294">
        <v>0.97970000000000002</v>
      </c>
      <c r="I95" s="294">
        <v>112620</v>
      </c>
      <c r="K95" s="294">
        <v>0.23930000000000001</v>
      </c>
      <c r="L95" s="294">
        <v>696.8</v>
      </c>
      <c r="M95" s="294">
        <v>696.8</v>
      </c>
      <c r="N95" s="294">
        <v>0.99180000000000001</v>
      </c>
      <c r="O95" s="294">
        <v>117320</v>
      </c>
      <c r="Q95" s="294">
        <v>0.22819999999999999</v>
      </c>
      <c r="R95" s="294">
        <v>700</v>
      </c>
      <c r="S95" s="294">
        <v>700</v>
      </c>
      <c r="T95" s="294">
        <v>0.99390000000000001</v>
      </c>
      <c r="U95" s="294">
        <v>105800</v>
      </c>
      <c r="W95" s="294">
        <v>0.2112</v>
      </c>
      <c r="X95" s="294">
        <v>580</v>
      </c>
      <c r="Y95" s="294">
        <v>646.4</v>
      </c>
      <c r="Z95" s="294">
        <v>0.99239999999999995</v>
      </c>
      <c r="AA95" s="294">
        <v>104000</v>
      </c>
      <c r="AC95" s="294">
        <v>0.2429</v>
      </c>
      <c r="AD95" s="294">
        <v>640</v>
      </c>
      <c r="AE95" s="294">
        <v>646.4</v>
      </c>
      <c r="AF95" s="294">
        <v>0.99039999999999995</v>
      </c>
      <c r="AG95" s="294">
        <v>103000</v>
      </c>
      <c r="AI95" s="294">
        <v>0.21840000000000001</v>
      </c>
      <c r="AJ95" s="294">
        <v>600</v>
      </c>
      <c r="AK95" s="294">
        <v>646.4</v>
      </c>
      <c r="AL95" s="294">
        <v>0.99439999999999995</v>
      </c>
      <c r="AM95" s="294">
        <v>104800</v>
      </c>
      <c r="AO95" s="294">
        <v>0.24399999999999999</v>
      </c>
      <c r="AP95" s="294">
        <v>740</v>
      </c>
      <c r="AQ95" s="294">
        <v>740</v>
      </c>
      <c r="AR95" s="294">
        <v>0.98899999999999999</v>
      </c>
      <c r="AS95" s="294">
        <v>89200</v>
      </c>
      <c r="AU95" s="294">
        <v>0.1638</v>
      </c>
      <c r="AV95" s="294">
        <v>340</v>
      </c>
      <c r="AW95" s="294">
        <v>646.4</v>
      </c>
      <c r="AX95" s="294">
        <v>0.98849999999999993</v>
      </c>
      <c r="AY95" s="294">
        <v>68400</v>
      </c>
      <c r="BA95" s="294">
        <v>0.28270000000000001</v>
      </c>
      <c r="BB95" s="294">
        <v>240</v>
      </c>
      <c r="BC95" s="294">
        <v>646.4</v>
      </c>
      <c r="BD95" s="294">
        <v>0.98680000000000001</v>
      </c>
      <c r="BE95" s="294">
        <v>59600</v>
      </c>
      <c r="BG95" s="294">
        <v>0.33829999999999999</v>
      </c>
      <c r="BH95" s="294">
        <v>200</v>
      </c>
      <c r="BI95" s="294">
        <v>646.4</v>
      </c>
      <c r="BJ95" s="294">
        <v>0.99249999999999994</v>
      </c>
      <c r="BK95" s="294">
        <v>52800</v>
      </c>
      <c r="BM95" s="294">
        <v>0.35749999999999998</v>
      </c>
      <c r="BN95" s="294">
        <v>400</v>
      </c>
      <c r="BO95" s="294">
        <v>646.4</v>
      </c>
      <c r="BP95" s="294">
        <v>0.99439999999999995</v>
      </c>
      <c r="BQ95" s="294">
        <v>70400</v>
      </c>
      <c r="BS95" s="294">
        <v>0.26340000000000002</v>
      </c>
      <c r="BT95" s="294">
        <v>480</v>
      </c>
      <c r="BU95" s="294">
        <v>646.4</v>
      </c>
      <c r="BV95" s="294">
        <v>0.99539999999999995</v>
      </c>
      <c r="BW95" s="294">
        <v>86000</v>
      </c>
      <c r="BY95" s="294">
        <v>0.2419</v>
      </c>
    </row>
    <row r="96" spans="1:77">
      <c r="A96" s="301">
        <v>130</v>
      </c>
      <c r="B96" s="302" t="s">
        <v>3989</v>
      </c>
      <c r="C96" s="301" t="s">
        <v>4091</v>
      </c>
      <c r="D96" s="302" t="s">
        <v>4051</v>
      </c>
      <c r="E96" s="303">
        <v>745</v>
      </c>
      <c r="F96" s="294">
        <v>486</v>
      </c>
      <c r="G96" s="294">
        <v>596</v>
      </c>
      <c r="H96" s="294">
        <v>0.98250000000000004</v>
      </c>
      <c r="I96" s="294">
        <v>78600</v>
      </c>
      <c r="K96" s="294">
        <v>0.2286</v>
      </c>
      <c r="L96" s="294">
        <v>460</v>
      </c>
      <c r="M96" s="294">
        <v>596</v>
      </c>
      <c r="N96" s="294">
        <v>0.98280000000000001</v>
      </c>
      <c r="O96" s="294">
        <v>79600</v>
      </c>
      <c r="Q96" s="294">
        <v>0.23669999999999999</v>
      </c>
      <c r="R96" s="294">
        <v>500</v>
      </c>
      <c r="S96" s="294">
        <v>596</v>
      </c>
      <c r="T96" s="294">
        <v>0.98419999999999996</v>
      </c>
      <c r="U96" s="294">
        <v>86800</v>
      </c>
      <c r="W96" s="294">
        <v>0.245</v>
      </c>
      <c r="X96" s="294">
        <v>456</v>
      </c>
      <c r="Y96" s="294">
        <v>596</v>
      </c>
      <c r="Z96" s="294">
        <v>0.97109999999999996</v>
      </c>
      <c r="AA96" s="294">
        <v>67000</v>
      </c>
      <c r="AC96" s="294">
        <v>0.2034</v>
      </c>
      <c r="AD96" s="294">
        <v>454</v>
      </c>
      <c r="AE96" s="294">
        <v>596</v>
      </c>
      <c r="AF96" s="294">
        <v>0.98360000000000003</v>
      </c>
      <c r="AG96" s="294">
        <v>71600</v>
      </c>
      <c r="AI96" s="294">
        <v>0.2155</v>
      </c>
      <c r="AJ96" s="294">
        <v>450</v>
      </c>
      <c r="AK96" s="294">
        <v>596</v>
      </c>
      <c r="AL96" s="294">
        <v>0.9839</v>
      </c>
      <c r="AM96" s="294">
        <v>73000</v>
      </c>
      <c r="AO96" s="294">
        <v>0.22900000000000001</v>
      </c>
      <c r="AP96" s="294">
        <v>374</v>
      </c>
      <c r="AQ96" s="294">
        <v>596</v>
      </c>
      <c r="AR96" s="294">
        <v>0.97450000000000003</v>
      </c>
      <c r="AS96" s="294">
        <v>53400</v>
      </c>
      <c r="AU96" s="294">
        <v>0.19689999999999999</v>
      </c>
      <c r="AV96" s="294">
        <v>284</v>
      </c>
      <c r="AW96" s="294">
        <v>596</v>
      </c>
      <c r="AX96" s="294">
        <v>0.96450000000000002</v>
      </c>
      <c r="AY96" s="294">
        <v>43400</v>
      </c>
      <c r="BA96" s="294">
        <v>0.22009999999999999</v>
      </c>
      <c r="BB96" s="294">
        <v>160</v>
      </c>
      <c r="BC96" s="294">
        <v>596</v>
      </c>
      <c r="BD96" s="294">
        <v>0.95860000000000001</v>
      </c>
      <c r="BE96" s="294">
        <v>32400</v>
      </c>
      <c r="BG96" s="294">
        <v>0.28389999999999999</v>
      </c>
      <c r="BH96" s="294">
        <v>160</v>
      </c>
      <c r="BI96" s="294">
        <v>596</v>
      </c>
      <c r="BJ96" s="294">
        <v>0.98639999999999994</v>
      </c>
      <c r="BK96" s="294">
        <v>28800</v>
      </c>
      <c r="BM96" s="294">
        <v>0.24529999999999999</v>
      </c>
      <c r="BN96" s="294">
        <v>120</v>
      </c>
      <c r="BO96" s="294">
        <v>596</v>
      </c>
      <c r="BP96" s="294">
        <v>0.95</v>
      </c>
      <c r="BQ96" s="294">
        <v>38000</v>
      </c>
      <c r="BS96" s="294">
        <v>0.496</v>
      </c>
      <c r="BT96" s="294">
        <v>348</v>
      </c>
      <c r="BU96" s="294">
        <v>596</v>
      </c>
      <c r="BV96" s="294">
        <v>0.98809999999999998</v>
      </c>
      <c r="BW96" s="294">
        <v>66400</v>
      </c>
      <c r="BY96" s="294">
        <v>0.25950000000000001</v>
      </c>
    </row>
    <row r="97" spans="1:77">
      <c r="A97" s="301">
        <v>131</v>
      </c>
      <c r="B97" s="302" t="s">
        <v>3989</v>
      </c>
      <c r="C97" s="301" t="s">
        <v>4092</v>
      </c>
      <c r="D97" s="302" t="s">
        <v>4054</v>
      </c>
      <c r="E97" s="303">
        <v>215</v>
      </c>
      <c r="F97" s="294">
        <v>150.25</v>
      </c>
      <c r="G97" s="294">
        <v>172</v>
      </c>
      <c r="H97" s="294">
        <v>0.80910000000000004</v>
      </c>
      <c r="I97" s="294">
        <v>29780</v>
      </c>
      <c r="K97" s="294">
        <v>0.34029999999999999</v>
      </c>
      <c r="L97" s="294">
        <v>153.5</v>
      </c>
      <c r="M97" s="294">
        <v>172</v>
      </c>
      <c r="N97" s="294">
        <v>0.80369999999999997</v>
      </c>
      <c r="O97" s="294">
        <v>21880</v>
      </c>
      <c r="Q97" s="294">
        <v>0.2384</v>
      </c>
      <c r="R97" s="294">
        <v>152.19999999999999</v>
      </c>
      <c r="S97" s="294">
        <v>172</v>
      </c>
      <c r="T97" s="294">
        <v>0.80879999999999996</v>
      </c>
      <c r="U97" s="294">
        <v>27360</v>
      </c>
      <c r="W97" s="294">
        <v>0.30869999999999997</v>
      </c>
      <c r="X97" s="294">
        <v>139.75</v>
      </c>
      <c r="Y97" s="294">
        <v>172</v>
      </c>
      <c r="Z97" s="294">
        <v>0.76919999999999999</v>
      </c>
      <c r="AA97" s="294">
        <v>24640</v>
      </c>
      <c r="AC97" s="294">
        <v>0.30809999999999998</v>
      </c>
      <c r="AD97" s="294">
        <v>136.44999999999999</v>
      </c>
      <c r="AE97" s="294">
        <v>172</v>
      </c>
      <c r="AF97" s="294">
        <v>0.77500000000000002</v>
      </c>
      <c r="AG97" s="294">
        <v>25695</v>
      </c>
      <c r="AI97" s="294">
        <v>0.3266</v>
      </c>
      <c r="AJ97" s="294">
        <v>146.55000000000001</v>
      </c>
      <c r="AK97" s="294">
        <v>172</v>
      </c>
      <c r="AL97" s="294">
        <v>0.77910000000000001</v>
      </c>
      <c r="AM97" s="294">
        <v>25240</v>
      </c>
      <c r="AO97" s="294">
        <v>0.30709999999999998</v>
      </c>
      <c r="AP97" s="294">
        <v>177</v>
      </c>
      <c r="AQ97" s="294">
        <v>177</v>
      </c>
      <c r="AR97" s="294">
        <v>0.754</v>
      </c>
      <c r="AS97" s="294">
        <v>27660</v>
      </c>
      <c r="AU97" s="294">
        <v>0.27860000000000001</v>
      </c>
      <c r="AV97" s="294">
        <v>159</v>
      </c>
      <c r="AW97" s="294">
        <v>172</v>
      </c>
      <c r="AX97" s="294">
        <v>0.93020000000000003</v>
      </c>
      <c r="AY97" s="294">
        <v>68350</v>
      </c>
      <c r="BA97" s="294">
        <v>0.25850000000000001</v>
      </c>
      <c r="BB97" s="294">
        <v>159</v>
      </c>
      <c r="BC97" s="294">
        <v>172</v>
      </c>
      <c r="BD97" s="294">
        <v>0.93020000000000003</v>
      </c>
      <c r="BE97" s="294">
        <v>26485</v>
      </c>
      <c r="BG97" s="294">
        <v>0.2407</v>
      </c>
      <c r="BH97" s="294">
        <v>162.4</v>
      </c>
      <c r="BI97" s="294">
        <v>172</v>
      </c>
      <c r="BJ97" s="294">
        <v>0.79900000000000004</v>
      </c>
      <c r="BK97" s="294">
        <v>10828</v>
      </c>
      <c r="BM97" s="294">
        <v>0.24840000000000001</v>
      </c>
      <c r="BN97" s="294">
        <v>179.2</v>
      </c>
      <c r="BO97" s="294">
        <v>179.2</v>
      </c>
      <c r="BP97" s="294">
        <v>0.79949999999999999</v>
      </c>
      <c r="BQ97" s="294">
        <v>27396</v>
      </c>
      <c r="BS97" s="294">
        <v>0.28460000000000002</v>
      </c>
      <c r="BT97" s="294">
        <v>178.08</v>
      </c>
      <c r="BU97" s="294">
        <v>178.08</v>
      </c>
      <c r="BV97" s="294">
        <v>0.81279999999999997</v>
      </c>
      <c r="BW97" s="294">
        <v>31020</v>
      </c>
      <c r="BY97" s="294">
        <v>7.1999999999999995E-2</v>
      </c>
    </row>
    <row r="98" spans="1:77">
      <c r="A98" s="301">
        <v>132</v>
      </c>
      <c r="B98" s="302" t="s">
        <v>3989</v>
      </c>
      <c r="C98" s="301" t="s">
        <v>4093</v>
      </c>
      <c r="D98" s="302" t="s">
        <v>4065</v>
      </c>
      <c r="E98" s="303">
        <v>1314.44</v>
      </c>
      <c r="F98" s="294">
        <v>835.2</v>
      </c>
      <c r="G98" s="294">
        <v>891.55200000000002</v>
      </c>
      <c r="H98" s="294">
        <v>0.98309999999999997</v>
      </c>
      <c r="I98" s="294">
        <v>305360</v>
      </c>
      <c r="K98" s="294">
        <v>0.51659999999999995</v>
      </c>
      <c r="L98" s="294">
        <v>832</v>
      </c>
      <c r="M98" s="294">
        <v>891.55200000000002</v>
      </c>
      <c r="N98" s="294">
        <v>0.94489999999999996</v>
      </c>
      <c r="O98" s="294">
        <v>273180</v>
      </c>
      <c r="Q98" s="294">
        <v>0.46710000000000002</v>
      </c>
      <c r="R98" s="294">
        <v>996.8</v>
      </c>
      <c r="S98" s="294">
        <v>996.8</v>
      </c>
      <c r="T98" s="294">
        <v>0.98329999999999995</v>
      </c>
      <c r="U98" s="294">
        <v>371040</v>
      </c>
      <c r="W98" s="294">
        <v>0.52580000000000005</v>
      </c>
      <c r="X98" s="294">
        <v>833.6</v>
      </c>
      <c r="Y98" s="294">
        <v>891.55200000000002</v>
      </c>
      <c r="Z98" s="294">
        <v>0.98350000000000004</v>
      </c>
      <c r="AA98" s="294">
        <v>289980</v>
      </c>
      <c r="AC98" s="294">
        <v>0.47539999999999999</v>
      </c>
      <c r="AD98" s="294">
        <v>825.6</v>
      </c>
      <c r="AE98" s="294">
        <v>891.55200000000002</v>
      </c>
      <c r="AF98" s="294">
        <v>0.98409999999999997</v>
      </c>
      <c r="AG98" s="294">
        <v>301920</v>
      </c>
      <c r="AI98" s="294">
        <v>0.4995</v>
      </c>
      <c r="AJ98" s="294">
        <v>820.8</v>
      </c>
      <c r="AK98" s="294">
        <v>891.55200000000002</v>
      </c>
      <c r="AL98" s="294">
        <v>0.9859</v>
      </c>
      <c r="AM98" s="294">
        <v>310180</v>
      </c>
      <c r="AO98" s="294">
        <v>0.53239999999999998</v>
      </c>
      <c r="AP98" s="294">
        <v>907.2</v>
      </c>
      <c r="AQ98" s="294">
        <v>907.2</v>
      </c>
      <c r="AR98" s="294">
        <v>0.98260000000000003</v>
      </c>
      <c r="AS98" s="294">
        <v>283000</v>
      </c>
      <c r="AU98" s="294">
        <v>0.42680000000000001</v>
      </c>
      <c r="AV98" s="294">
        <v>606.4</v>
      </c>
      <c r="AW98" s="294">
        <v>891.55200000000002</v>
      </c>
      <c r="AX98" s="294">
        <v>0.98219999999999996</v>
      </c>
      <c r="AY98" s="294">
        <v>222320</v>
      </c>
      <c r="BA98" s="294">
        <v>0.51849999999999996</v>
      </c>
      <c r="BB98" s="294">
        <v>644.79999999999995</v>
      </c>
      <c r="BC98" s="294">
        <v>891.55200000000002</v>
      </c>
      <c r="BD98" s="294">
        <v>0.98380000000000001</v>
      </c>
      <c r="BE98" s="294">
        <v>200500</v>
      </c>
      <c r="BG98" s="294">
        <v>0.4249</v>
      </c>
      <c r="BH98" s="294">
        <v>420.8</v>
      </c>
      <c r="BI98" s="294">
        <v>891.55200000000002</v>
      </c>
      <c r="BJ98" s="294">
        <v>0.98450000000000004</v>
      </c>
      <c r="BK98" s="294">
        <v>197240</v>
      </c>
      <c r="BL98" s="294" t="e">
        <f>BK98-#REF!</f>
        <v>#REF!</v>
      </c>
      <c r="BM98" s="294">
        <v>0.64</v>
      </c>
      <c r="BN98" s="294">
        <v>662.4</v>
      </c>
      <c r="BO98" s="294">
        <v>891.55200000000002</v>
      </c>
      <c r="BP98" s="294">
        <v>0.98750000000000004</v>
      </c>
      <c r="BQ98" s="294">
        <v>210400</v>
      </c>
      <c r="BS98" s="294">
        <v>0.47870000000000001</v>
      </c>
      <c r="BT98" s="294">
        <v>692.8</v>
      </c>
      <c r="BU98" s="294">
        <v>891.55200000000002</v>
      </c>
      <c r="BV98" s="294">
        <v>0.98970000000000002</v>
      </c>
      <c r="BW98" s="294">
        <v>302020</v>
      </c>
      <c r="BY98" s="294">
        <v>0.59199999999999997</v>
      </c>
    </row>
    <row r="99" spans="1:77">
      <c r="A99" s="301">
        <v>133</v>
      </c>
      <c r="B99" s="302" t="s">
        <v>3989</v>
      </c>
      <c r="C99" s="301" t="s">
        <v>4094</v>
      </c>
      <c r="D99" s="302" t="s">
        <v>4051</v>
      </c>
      <c r="E99" s="303">
        <v>115</v>
      </c>
      <c r="F99" s="294">
        <v>11.19</v>
      </c>
      <c r="G99" s="294">
        <v>92</v>
      </c>
      <c r="H99" s="294">
        <v>0.98239999999999994</v>
      </c>
      <c r="I99" s="294">
        <v>1283</v>
      </c>
      <c r="K99" s="294">
        <v>0.17369999999999999</v>
      </c>
      <c r="L99" s="294">
        <v>15.15</v>
      </c>
      <c r="M99" s="294">
        <v>92</v>
      </c>
      <c r="N99" s="294">
        <v>0.98089999999999999</v>
      </c>
      <c r="O99" s="294">
        <v>1512</v>
      </c>
      <c r="Q99" s="294">
        <v>0.1439</v>
      </c>
      <c r="R99" s="294">
        <v>13.43</v>
      </c>
      <c r="S99" s="294">
        <v>92</v>
      </c>
      <c r="T99" s="294">
        <v>0.9758</v>
      </c>
      <c r="U99" s="294">
        <v>1510</v>
      </c>
      <c r="W99" s="294">
        <v>0.16950000000000001</v>
      </c>
      <c r="X99" s="294">
        <v>8.6300000000000008</v>
      </c>
      <c r="Y99" s="294">
        <v>92</v>
      </c>
      <c r="Z99" s="294">
        <v>0.95989999999999998</v>
      </c>
      <c r="AA99" s="294">
        <v>1052</v>
      </c>
      <c r="AC99" s="294">
        <v>0.18690000000000001</v>
      </c>
      <c r="AD99" s="294">
        <v>12.95</v>
      </c>
      <c r="AE99" s="294">
        <v>92</v>
      </c>
      <c r="AF99" s="294">
        <v>0.97419999999999995</v>
      </c>
      <c r="AG99" s="294">
        <v>1432</v>
      </c>
      <c r="AI99" s="294">
        <v>0.16200000000000001</v>
      </c>
      <c r="AJ99" s="294">
        <v>15.35</v>
      </c>
      <c r="AK99" s="294">
        <v>92</v>
      </c>
      <c r="AL99" s="294">
        <v>0.98970000000000002</v>
      </c>
      <c r="AM99" s="294">
        <v>1433</v>
      </c>
      <c r="AO99" s="294">
        <v>0.13769999999999999</v>
      </c>
      <c r="AP99" s="294">
        <v>6.91</v>
      </c>
      <c r="AQ99" s="294">
        <v>92</v>
      </c>
      <c r="AR99" s="294">
        <v>0.98280000000000001</v>
      </c>
      <c r="AS99" s="294">
        <v>1083</v>
      </c>
      <c r="AU99" s="294">
        <v>0.24049999999999999</v>
      </c>
      <c r="AV99" s="294">
        <v>8.9499999999999993</v>
      </c>
      <c r="AW99" s="294">
        <v>92</v>
      </c>
      <c r="AX99" s="294">
        <v>0.98339999999999994</v>
      </c>
      <c r="AY99" s="294">
        <v>1061</v>
      </c>
      <c r="BA99" s="294">
        <v>0.18279999999999999</v>
      </c>
      <c r="BB99" s="294">
        <v>6.43</v>
      </c>
      <c r="BC99" s="294">
        <v>92</v>
      </c>
      <c r="BD99" s="294">
        <v>0.9889</v>
      </c>
      <c r="BE99" s="294">
        <v>975</v>
      </c>
      <c r="BG99" s="294">
        <v>0.23330000000000001</v>
      </c>
      <c r="BH99" s="294">
        <v>5.15</v>
      </c>
      <c r="BI99" s="294">
        <v>92</v>
      </c>
      <c r="BJ99" s="294">
        <v>0.99039999999999995</v>
      </c>
      <c r="BK99" s="294">
        <v>921</v>
      </c>
      <c r="BM99" s="294">
        <v>0.28410000000000002</v>
      </c>
      <c r="BN99" s="294">
        <v>7.65</v>
      </c>
      <c r="BO99" s="294">
        <v>92</v>
      </c>
      <c r="BP99" s="294">
        <v>0.98929999999999996</v>
      </c>
      <c r="BQ99" s="294">
        <v>1017</v>
      </c>
      <c r="BS99" s="294">
        <v>0.22170000000000001</v>
      </c>
      <c r="BT99" s="294">
        <v>18.43</v>
      </c>
      <c r="BU99" s="294">
        <v>92</v>
      </c>
      <c r="BV99" s="294">
        <v>0.98950000000000005</v>
      </c>
      <c r="BW99" s="294">
        <v>1407</v>
      </c>
      <c r="BY99" s="294">
        <v>0.1081</v>
      </c>
    </row>
    <row r="100" spans="1:77">
      <c r="A100" s="301">
        <v>134</v>
      </c>
      <c r="B100" s="302" t="s">
        <v>3989</v>
      </c>
      <c r="C100" s="301" t="s">
        <v>4095</v>
      </c>
      <c r="D100" s="302" t="s">
        <v>4051</v>
      </c>
      <c r="E100" s="303">
        <v>222</v>
      </c>
      <c r="F100" s="294">
        <v>77.44</v>
      </c>
      <c r="G100" s="294">
        <v>177.6</v>
      </c>
      <c r="H100" s="294">
        <v>0.93399999999999994</v>
      </c>
      <c r="I100" s="294">
        <v>14420</v>
      </c>
      <c r="K100" s="294">
        <v>0.27689999999999998</v>
      </c>
      <c r="L100" s="294">
        <v>73.2</v>
      </c>
      <c r="M100" s="294">
        <v>177.6</v>
      </c>
      <c r="N100" s="294">
        <v>0.93869999999999998</v>
      </c>
      <c r="O100" s="294">
        <v>14516</v>
      </c>
      <c r="Q100" s="294">
        <v>0.28389999999999999</v>
      </c>
      <c r="R100" s="294">
        <v>80.8</v>
      </c>
      <c r="S100" s="294">
        <v>177.6</v>
      </c>
      <c r="T100" s="294">
        <v>0.93640000000000001</v>
      </c>
      <c r="U100" s="294">
        <v>15112</v>
      </c>
      <c r="W100" s="294">
        <v>0.27739999999999998</v>
      </c>
      <c r="X100" s="294">
        <v>74.08</v>
      </c>
      <c r="Y100" s="294">
        <v>177.6</v>
      </c>
      <c r="Z100" s="294">
        <v>0.91520000000000001</v>
      </c>
      <c r="AA100" s="294">
        <v>13288</v>
      </c>
      <c r="AC100" s="294">
        <v>0.26340000000000002</v>
      </c>
      <c r="AD100" s="294">
        <v>77.92</v>
      </c>
      <c r="AE100" s="294">
        <v>177.6</v>
      </c>
      <c r="AF100" s="294">
        <v>0.91739999999999999</v>
      </c>
      <c r="AG100" s="294">
        <v>12304</v>
      </c>
      <c r="AI100" s="294">
        <v>0.23139999999999999</v>
      </c>
      <c r="AJ100" s="294">
        <v>74.72</v>
      </c>
      <c r="AK100" s="294">
        <v>177.6</v>
      </c>
      <c r="AL100" s="294">
        <v>0.92630000000000001</v>
      </c>
      <c r="AM100" s="294">
        <v>13472</v>
      </c>
      <c r="AO100" s="294">
        <v>0.27029999999999998</v>
      </c>
      <c r="AP100" s="294">
        <v>60</v>
      </c>
      <c r="AQ100" s="294">
        <v>177.6</v>
      </c>
      <c r="AR100" s="294">
        <v>0.89300000000000002</v>
      </c>
      <c r="AS100" s="294">
        <v>11276</v>
      </c>
      <c r="AU100" s="294">
        <v>0.28289999999999998</v>
      </c>
      <c r="AV100" s="294">
        <v>53.12</v>
      </c>
      <c r="AW100" s="294">
        <v>177.6</v>
      </c>
      <c r="AX100" s="294">
        <v>0.85739999999999994</v>
      </c>
      <c r="AY100" s="294">
        <v>8868</v>
      </c>
      <c r="BA100" s="294">
        <v>0.27050000000000002</v>
      </c>
      <c r="BB100" s="294">
        <v>38.24</v>
      </c>
      <c r="BC100" s="294">
        <v>177.6</v>
      </c>
      <c r="BD100" s="294">
        <v>0.82899999999999996</v>
      </c>
      <c r="BE100" s="294">
        <v>7364</v>
      </c>
      <c r="BG100" s="294">
        <v>0.31230000000000002</v>
      </c>
      <c r="BH100" s="294">
        <v>31.68</v>
      </c>
      <c r="BI100" s="294">
        <v>177.6</v>
      </c>
      <c r="BJ100" s="294">
        <v>0.84019999999999995</v>
      </c>
      <c r="BK100" s="294">
        <v>7252</v>
      </c>
      <c r="BM100" s="294">
        <v>0.36620000000000003</v>
      </c>
      <c r="BN100" s="294">
        <v>39.520000000000003</v>
      </c>
      <c r="BO100" s="294">
        <v>177.6</v>
      </c>
      <c r="BP100" s="294">
        <v>0.87980000000000003</v>
      </c>
      <c r="BQ100" s="294">
        <v>7548</v>
      </c>
      <c r="BS100" s="294">
        <v>0.3231</v>
      </c>
      <c r="BT100" s="294">
        <v>47.68</v>
      </c>
      <c r="BU100" s="294">
        <v>177.6</v>
      </c>
      <c r="BV100" s="294">
        <v>0.90890000000000004</v>
      </c>
      <c r="BW100" s="294">
        <v>9812</v>
      </c>
      <c r="BY100" s="294">
        <v>0.30430000000000001</v>
      </c>
    </row>
    <row r="101" spans="1:77">
      <c r="A101" s="301">
        <v>135</v>
      </c>
      <c r="B101" s="302" t="s">
        <v>3989</v>
      </c>
      <c r="C101" s="301" t="s">
        <v>4096</v>
      </c>
      <c r="D101" s="302" t="s">
        <v>4097</v>
      </c>
      <c r="E101" s="303">
        <v>910</v>
      </c>
      <c r="F101" s="294">
        <v>187.44</v>
      </c>
      <c r="G101" s="294">
        <v>408.89600000000002</v>
      </c>
      <c r="H101" s="294">
        <v>1.0215000000000001</v>
      </c>
      <c r="I101" s="294">
        <v>27696</v>
      </c>
      <c r="K101" s="294" t="s">
        <v>3983</v>
      </c>
      <c r="L101" s="294">
        <v>150</v>
      </c>
      <c r="M101" s="294">
        <v>408.89600000000002</v>
      </c>
      <c r="N101" s="294">
        <v>0.99960000000000004</v>
      </c>
      <c r="O101" s="294">
        <v>27330</v>
      </c>
      <c r="Q101" s="294" t="s">
        <v>3983</v>
      </c>
      <c r="R101" s="294">
        <v>161.76</v>
      </c>
      <c r="S101" s="294">
        <v>408.89600000000002</v>
      </c>
      <c r="T101" s="294">
        <v>0.99099999999999999</v>
      </c>
      <c r="U101" s="294">
        <v>36108</v>
      </c>
      <c r="W101" s="294" t="s">
        <v>3983</v>
      </c>
      <c r="X101" s="294">
        <v>163.92</v>
      </c>
      <c r="Y101" s="294">
        <v>408.89600000000002</v>
      </c>
      <c r="Z101" s="294">
        <v>1.0074000000000001</v>
      </c>
      <c r="AA101" s="294">
        <v>29460</v>
      </c>
      <c r="AC101" s="294" t="s">
        <v>3983</v>
      </c>
      <c r="AD101" s="294">
        <v>259.68</v>
      </c>
      <c r="AE101" s="294">
        <v>408.89600000000002</v>
      </c>
      <c r="AF101" s="294">
        <v>1.0345</v>
      </c>
      <c r="AG101" s="294">
        <v>27912</v>
      </c>
      <c r="AI101" s="294" t="s">
        <v>3983</v>
      </c>
      <c r="AJ101" s="294">
        <v>193.2</v>
      </c>
      <c r="AK101" s="294">
        <v>408.89600000000002</v>
      </c>
      <c r="AL101" s="294">
        <v>1.0096000000000001</v>
      </c>
      <c r="AM101" s="294">
        <v>29160</v>
      </c>
      <c r="AO101" s="294" t="s">
        <v>3983</v>
      </c>
      <c r="AP101" s="294">
        <v>169.44</v>
      </c>
      <c r="AQ101" s="294">
        <v>408.89600000000002</v>
      </c>
      <c r="AR101" s="294">
        <v>1.0933999999999999</v>
      </c>
      <c r="AS101" s="294">
        <v>23334</v>
      </c>
      <c r="AU101" s="294" t="s">
        <v>3983</v>
      </c>
      <c r="AV101" s="294">
        <v>260.64</v>
      </c>
      <c r="AW101" s="294">
        <v>408.89600000000002</v>
      </c>
      <c r="AX101" s="294">
        <v>1.0022</v>
      </c>
      <c r="AY101" s="294">
        <v>24876</v>
      </c>
      <c r="BA101" s="294" t="s">
        <v>3983</v>
      </c>
      <c r="BB101" s="294">
        <v>147.6</v>
      </c>
      <c r="BC101" s="294">
        <v>408.89600000000002</v>
      </c>
      <c r="BD101" s="294">
        <v>1.0199</v>
      </c>
      <c r="BE101" s="294">
        <v>20640</v>
      </c>
      <c r="BG101" s="294" t="s">
        <v>3983</v>
      </c>
      <c r="BH101" s="294">
        <v>192</v>
      </c>
      <c r="BI101" s="294">
        <v>408.89600000000002</v>
      </c>
      <c r="BJ101" s="294">
        <v>0.96709999999999996</v>
      </c>
      <c r="BK101" s="294">
        <v>22890</v>
      </c>
      <c r="BM101" s="294" t="s">
        <v>3983</v>
      </c>
      <c r="BN101" s="294">
        <v>324.95999999999998</v>
      </c>
      <c r="BO101" s="294">
        <v>728</v>
      </c>
      <c r="BP101" s="294">
        <v>0.97260000000000002</v>
      </c>
      <c r="BQ101" s="294">
        <v>33576</v>
      </c>
      <c r="BS101" s="294" t="s">
        <v>3983</v>
      </c>
      <c r="BT101" s="294">
        <v>189.6</v>
      </c>
      <c r="BU101" s="294">
        <v>728</v>
      </c>
      <c r="BV101" s="294">
        <v>0.98550000000000004</v>
      </c>
      <c r="BW101" s="294">
        <v>34260</v>
      </c>
      <c r="BY101" s="294" t="s">
        <v>3983</v>
      </c>
    </row>
    <row r="102" spans="1:77">
      <c r="A102" s="301">
        <v>136</v>
      </c>
      <c r="B102" s="302" t="s">
        <v>3989</v>
      </c>
      <c r="C102" s="301" t="s">
        <v>4098</v>
      </c>
      <c r="D102" s="302" t="s">
        <v>4051</v>
      </c>
      <c r="E102" s="303">
        <v>1850</v>
      </c>
      <c r="F102" s="294">
        <v>1944</v>
      </c>
      <c r="G102" s="294">
        <v>1944</v>
      </c>
      <c r="H102" s="294">
        <v>0.97860000000000003</v>
      </c>
      <c r="I102" s="294">
        <v>360000</v>
      </c>
      <c r="K102" s="294">
        <v>0.26279999999999998</v>
      </c>
      <c r="L102" s="294">
        <v>1800</v>
      </c>
      <c r="M102" s="294">
        <v>1800</v>
      </c>
      <c r="N102" s="294">
        <v>0.96179999999999999</v>
      </c>
      <c r="O102" s="294">
        <v>296400</v>
      </c>
      <c r="Q102" s="294">
        <v>0.2301</v>
      </c>
      <c r="R102" s="294">
        <v>1851</v>
      </c>
      <c r="S102" s="294">
        <v>1851</v>
      </c>
      <c r="T102" s="294">
        <v>0.97070000000000001</v>
      </c>
      <c r="U102" s="294">
        <v>354600</v>
      </c>
      <c r="W102" s="294">
        <v>0.27410000000000001</v>
      </c>
      <c r="X102" s="294">
        <v>1503</v>
      </c>
      <c r="Y102" s="294">
        <v>1500</v>
      </c>
      <c r="Z102" s="294">
        <v>0.95830000000000004</v>
      </c>
      <c r="AA102" s="294">
        <v>267600</v>
      </c>
      <c r="AC102" s="294">
        <v>0.24970000000000001</v>
      </c>
      <c r="AD102" s="294">
        <v>1668</v>
      </c>
      <c r="AE102" s="294">
        <v>1668</v>
      </c>
      <c r="AF102" s="294">
        <v>0.98580000000000001</v>
      </c>
      <c r="AG102" s="294">
        <v>298800</v>
      </c>
      <c r="AI102" s="294">
        <v>0.24429999999999999</v>
      </c>
      <c r="AJ102" s="294">
        <v>1647</v>
      </c>
      <c r="AK102" s="294">
        <v>1647</v>
      </c>
      <c r="AL102" s="294">
        <v>0.98619999999999997</v>
      </c>
      <c r="AM102" s="294">
        <v>300600</v>
      </c>
      <c r="AO102" s="294">
        <v>0.25700000000000001</v>
      </c>
      <c r="AP102" s="294">
        <v>1320</v>
      </c>
      <c r="AQ102" s="294">
        <v>1480</v>
      </c>
      <c r="AR102" s="294">
        <v>0.9647</v>
      </c>
      <c r="AS102" s="294">
        <v>217200</v>
      </c>
      <c r="AU102" s="294">
        <v>0.2293</v>
      </c>
      <c r="AV102" s="294">
        <v>1035</v>
      </c>
      <c r="AW102" s="294">
        <v>1480</v>
      </c>
      <c r="AX102" s="294">
        <v>0.96579999999999999</v>
      </c>
      <c r="AY102" s="294">
        <v>218400</v>
      </c>
      <c r="BA102" s="294">
        <v>0.30349999999999999</v>
      </c>
      <c r="BB102" s="294">
        <v>660</v>
      </c>
      <c r="BC102" s="294">
        <v>1480</v>
      </c>
      <c r="BD102" s="294">
        <v>0.97040000000000004</v>
      </c>
      <c r="BE102" s="294">
        <v>168000</v>
      </c>
      <c r="BG102" s="294">
        <v>0.35260000000000002</v>
      </c>
      <c r="BH102" s="294">
        <v>1050</v>
      </c>
      <c r="BI102" s="294">
        <v>1480</v>
      </c>
      <c r="BJ102" s="294">
        <v>0.96729999999999994</v>
      </c>
      <c r="BK102" s="294">
        <v>159300</v>
      </c>
      <c r="BM102" s="294">
        <v>0.21079999999999999</v>
      </c>
      <c r="BN102" s="294">
        <v>1080</v>
      </c>
      <c r="BO102" s="294">
        <v>1480</v>
      </c>
      <c r="BP102" s="294">
        <v>0.97939999999999994</v>
      </c>
      <c r="BQ102" s="294">
        <v>192600</v>
      </c>
      <c r="BS102" s="294">
        <v>0.27100000000000002</v>
      </c>
      <c r="BT102" s="294">
        <v>1311</v>
      </c>
      <c r="BU102" s="294">
        <v>1480</v>
      </c>
      <c r="BV102" s="294">
        <v>0.98160000000000003</v>
      </c>
      <c r="BW102" s="294">
        <v>259500</v>
      </c>
      <c r="BY102" s="294">
        <v>0.27100000000000002</v>
      </c>
    </row>
    <row r="103" spans="1:77">
      <c r="A103" s="301">
        <v>137</v>
      </c>
      <c r="B103" s="302" t="s">
        <v>3989</v>
      </c>
      <c r="C103" s="301" t="s">
        <v>4099</v>
      </c>
      <c r="D103" s="302" t="s">
        <v>4051</v>
      </c>
      <c r="E103" s="303">
        <v>495</v>
      </c>
      <c r="F103" s="294">
        <v>452</v>
      </c>
      <c r="G103" s="294">
        <v>450</v>
      </c>
      <c r="H103" s="294">
        <v>0.97009999999999996</v>
      </c>
      <c r="I103" s="294">
        <v>60210</v>
      </c>
      <c r="K103" s="294">
        <v>0.19070000000000001</v>
      </c>
      <c r="L103" s="294">
        <v>471</v>
      </c>
      <c r="M103" s="294">
        <v>471</v>
      </c>
      <c r="N103" s="294">
        <v>0.97199999999999998</v>
      </c>
      <c r="O103" s="294">
        <v>59630</v>
      </c>
      <c r="Q103" s="294">
        <v>0.17510000000000001</v>
      </c>
      <c r="R103" s="294">
        <v>556.4</v>
      </c>
      <c r="S103" s="294">
        <v>556.4</v>
      </c>
      <c r="T103" s="294">
        <v>0.96870000000000001</v>
      </c>
      <c r="U103" s="294">
        <v>73520</v>
      </c>
      <c r="W103" s="294">
        <v>0.1895</v>
      </c>
      <c r="X103" s="294">
        <v>663.2</v>
      </c>
      <c r="Y103" s="294">
        <v>663.2</v>
      </c>
      <c r="Z103" s="294">
        <v>0.9607</v>
      </c>
      <c r="AA103" s="294">
        <v>104220</v>
      </c>
      <c r="AC103" s="294">
        <v>0.21990000000000001</v>
      </c>
      <c r="AD103" s="294">
        <v>620</v>
      </c>
      <c r="AE103" s="294">
        <v>620</v>
      </c>
      <c r="AF103" s="294">
        <v>0.98350000000000004</v>
      </c>
      <c r="AG103" s="294">
        <v>51180</v>
      </c>
      <c r="AI103" s="294">
        <v>0.1128</v>
      </c>
      <c r="AJ103" s="294">
        <v>470.4</v>
      </c>
      <c r="AK103" s="294">
        <v>470.4</v>
      </c>
      <c r="AL103" s="294">
        <v>0.97870000000000001</v>
      </c>
      <c r="AM103" s="294">
        <v>58130</v>
      </c>
      <c r="AO103" s="294">
        <v>0.1754</v>
      </c>
      <c r="AP103" s="294">
        <v>356.4</v>
      </c>
      <c r="AQ103" s="294">
        <v>396</v>
      </c>
      <c r="AR103" s="294">
        <v>0.97809999999999997</v>
      </c>
      <c r="AS103" s="294">
        <v>44080</v>
      </c>
      <c r="AU103" s="294">
        <v>0.17</v>
      </c>
      <c r="AV103" s="294">
        <v>249.2</v>
      </c>
      <c r="AW103" s="294">
        <v>396</v>
      </c>
      <c r="AX103" s="294">
        <v>0.97160000000000002</v>
      </c>
      <c r="AY103" s="294">
        <v>39630</v>
      </c>
      <c r="BA103" s="294">
        <v>0.2273</v>
      </c>
      <c r="BB103" s="294">
        <v>259.2</v>
      </c>
      <c r="BC103" s="294">
        <v>396</v>
      </c>
      <c r="BD103" s="294">
        <v>0.99780000000000002</v>
      </c>
      <c r="BE103" s="294">
        <v>26990</v>
      </c>
      <c r="BG103" s="294">
        <v>0.14030000000000001</v>
      </c>
      <c r="BH103" s="294">
        <v>101.2</v>
      </c>
      <c r="BI103" s="294">
        <v>396</v>
      </c>
      <c r="BJ103" s="294">
        <v>1.0087999999999999</v>
      </c>
      <c r="BK103" s="294">
        <v>21860</v>
      </c>
      <c r="BM103" s="294">
        <v>0.2878</v>
      </c>
      <c r="BN103" s="294">
        <v>434.8</v>
      </c>
      <c r="BO103" s="294">
        <v>434.8</v>
      </c>
      <c r="BP103" s="294">
        <v>0.97570000000000001</v>
      </c>
      <c r="BQ103" s="294">
        <v>42120</v>
      </c>
      <c r="BS103" s="294">
        <v>0.1477</v>
      </c>
      <c r="BT103" s="294">
        <v>526</v>
      </c>
      <c r="BU103" s="294">
        <v>526</v>
      </c>
      <c r="BV103" s="294">
        <v>0.97609999999999997</v>
      </c>
      <c r="BW103" s="294">
        <v>77030</v>
      </c>
      <c r="BY103" s="294">
        <v>0.20169999999999999</v>
      </c>
    </row>
    <row r="104" spans="1:77">
      <c r="A104" s="301">
        <v>138</v>
      </c>
      <c r="B104" s="302" t="s">
        <v>3989</v>
      </c>
      <c r="C104" s="301" t="s">
        <v>4100</v>
      </c>
      <c r="D104" s="302" t="s">
        <v>4051</v>
      </c>
      <c r="E104" s="303">
        <v>150</v>
      </c>
      <c r="F104" s="294">
        <v>204.24</v>
      </c>
      <c r="G104" s="294">
        <v>204.24</v>
      </c>
      <c r="H104" s="294">
        <v>0.98870000000000002</v>
      </c>
      <c r="I104" s="294">
        <v>60684</v>
      </c>
      <c r="K104" s="294">
        <v>0.41739999999999999</v>
      </c>
      <c r="L104" s="294">
        <v>199.2</v>
      </c>
      <c r="M104" s="294">
        <v>199.2</v>
      </c>
      <c r="N104" s="294">
        <v>0.98809999999999998</v>
      </c>
      <c r="O104" s="294">
        <v>62664</v>
      </c>
      <c r="Q104" s="294">
        <v>0.4279</v>
      </c>
      <c r="R104" s="294">
        <v>210</v>
      </c>
      <c r="S104" s="294">
        <v>210</v>
      </c>
      <c r="T104" s="294">
        <v>0.98780000000000001</v>
      </c>
      <c r="U104" s="294">
        <v>63126</v>
      </c>
      <c r="W104" s="294">
        <v>0.42270000000000002</v>
      </c>
      <c r="X104" s="294">
        <v>176.88</v>
      </c>
      <c r="Y104" s="294">
        <v>176.88</v>
      </c>
      <c r="Z104" s="294">
        <v>0.99070000000000003</v>
      </c>
      <c r="AA104" s="294">
        <v>55536</v>
      </c>
      <c r="AC104" s="294">
        <v>0.42599999999999999</v>
      </c>
      <c r="AD104" s="294">
        <v>188.64</v>
      </c>
      <c r="AE104" s="294">
        <v>188.64</v>
      </c>
      <c r="AF104" s="294">
        <v>0.98960000000000004</v>
      </c>
      <c r="AG104" s="294">
        <v>52386</v>
      </c>
      <c r="AI104" s="294">
        <v>0.37719999999999998</v>
      </c>
      <c r="AJ104" s="294">
        <v>211.44</v>
      </c>
      <c r="AK104" s="294">
        <v>211.44</v>
      </c>
      <c r="AL104" s="294">
        <v>0.98899999999999999</v>
      </c>
      <c r="AM104" s="294">
        <v>58140</v>
      </c>
      <c r="AO104" s="294">
        <v>0.38619999999999999</v>
      </c>
      <c r="AP104" s="294">
        <v>166.56</v>
      </c>
      <c r="AQ104" s="294">
        <v>166.56</v>
      </c>
      <c r="AR104" s="294">
        <v>0.98819999999999997</v>
      </c>
      <c r="AS104" s="294">
        <v>51750</v>
      </c>
      <c r="AU104" s="294">
        <v>0.42259999999999998</v>
      </c>
      <c r="AV104" s="294">
        <v>128.4</v>
      </c>
      <c r="AW104" s="294">
        <v>128.4</v>
      </c>
      <c r="AX104" s="294">
        <v>0.98380000000000001</v>
      </c>
      <c r="AY104" s="294">
        <v>41154</v>
      </c>
      <c r="BA104" s="294">
        <v>0.45250000000000001</v>
      </c>
      <c r="BB104" s="294">
        <v>96.72</v>
      </c>
      <c r="BC104" s="294">
        <v>120</v>
      </c>
      <c r="BD104" s="294">
        <v>0.98370000000000002</v>
      </c>
      <c r="BE104" s="294">
        <v>36732</v>
      </c>
      <c r="BG104" s="294">
        <v>0.51900000000000002</v>
      </c>
      <c r="BH104" s="294">
        <v>89.04</v>
      </c>
      <c r="BI104" s="294">
        <v>120</v>
      </c>
      <c r="BJ104" s="294">
        <v>0.98219999999999996</v>
      </c>
      <c r="BK104" s="294">
        <v>34662</v>
      </c>
      <c r="BM104" s="294">
        <v>0.53269999999999995</v>
      </c>
      <c r="BN104" s="294">
        <v>119.28</v>
      </c>
      <c r="BO104" s="294">
        <v>120</v>
      </c>
      <c r="BP104" s="294">
        <v>0.98499999999999999</v>
      </c>
      <c r="BQ104" s="294">
        <v>38826</v>
      </c>
      <c r="BS104" s="294">
        <v>0.49180000000000001</v>
      </c>
      <c r="BT104" s="294">
        <v>167.04</v>
      </c>
      <c r="BU104" s="294">
        <v>167.04</v>
      </c>
      <c r="BV104" s="294">
        <v>0.98450000000000004</v>
      </c>
      <c r="BW104" s="294">
        <v>56070</v>
      </c>
      <c r="BY104" s="294">
        <v>0.45829999999999999</v>
      </c>
    </row>
    <row r="105" spans="1:77">
      <c r="A105" s="301">
        <v>139</v>
      </c>
      <c r="B105" s="302" t="s">
        <v>3989</v>
      </c>
      <c r="C105" s="301" t="s">
        <v>4101</v>
      </c>
      <c r="D105" s="302" t="s">
        <v>4051</v>
      </c>
      <c r="E105" s="303">
        <v>196</v>
      </c>
      <c r="F105" s="294">
        <v>82.68</v>
      </c>
      <c r="G105" s="294">
        <v>156.80000000000001</v>
      </c>
      <c r="H105" s="294">
        <v>0.99980000000000002</v>
      </c>
      <c r="I105" s="294">
        <v>12471</v>
      </c>
      <c r="K105" s="294">
        <v>0.20949999999999999</v>
      </c>
      <c r="L105" s="294">
        <v>79.92</v>
      </c>
      <c r="M105" s="294">
        <v>156.80000000000001</v>
      </c>
      <c r="N105" s="294">
        <v>0.99980000000000002</v>
      </c>
      <c r="O105" s="294">
        <v>11712</v>
      </c>
      <c r="Q105" s="294">
        <v>0.19700000000000001</v>
      </c>
      <c r="R105" s="294">
        <v>82.2</v>
      </c>
      <c r="S105" s="294">
        <v>156.80000000000001</v>
      </c>
      <c r="T105" s="294">
        <v>1</v>
      </c>
      <c r="U105" s="294">
        <v>12162</v>
      </c>
      <c r="W105" s="294">
        <v>0.20549999999999999</v>
      </c>
      <c r="X105" s="294">
        <v>65.64</v>
      </c>
      <c r="Y105" s="294">
        <v>156.80000000000001</v>
      </c>
      <c r="Z105" s="294">
        <v>0.99970000000000003</v>
      </c>
      <c r="AA105" s="294">
        <v>9834</v>
      </c>
      <c r="AC105" s="294">
        <v>0.2014</v>
      </c>
      <c r="AD105" s="294">
        <v>68.040000000000006</v>
      </c>
      <c r="AE105" s="294">
        <v>156.80000000000001</v>
      </c>
      <c r="AF105" s="294">
        <v>1</v>
      </c>
      <c r="AG105" s="294">
        <v>9207</v>
      </c>
      <c r="AI105" s="294">
        <v>0.18190000000000001</v>
      </c>
      <c r="AJ105" s="294">
        <v>64.2</v>
      </c>
      <c r="AK105" s="294">
        <v>156.80000000000001</v>
      </c>
      <c r="AL105" s="294">
        <v>1</v>
      </c>
      <c r="AM105" s="294">
        <v>10209</v>
      </c>
      <c r="AO105" s="294">
        <v>0.22090000000000001</v>
      </c>
      <c r="AP105" s="294">
        <v>54.72</v>
      </c>
      <c r="AQ105" s="294">
        <v>156.80000000000001</v>
      </c>
      <c r="AR105" s="294">
        <v>1</v>
      </c>
      <c r="AS105" s="294">
        <v>8646</v>
      </c>
      <c r="AU105" s="294">
        <v>0.21240000000000001</v>
      </c>
      <c r="AV105" s="294">
        <v>39.6</v>
      </c>
      <c r="AW105" s="294">
        <v>156.80000000000001</v>
      </c>
      <c r="AX105" s="294">
        <v>0.99960000000000004</v>
      </c>
      <c r="AY105" s="294">
        <v>7083</v>
      </c>
      <c r="BA105" s="294">
        <v>0.2485</v>
      </c>
      <c r="BB105" s="294">
        <v>23.4</v>
      </c>
      <c r="BC105" s="294">
        <v>156.80000000000001</v>
      </c>
      <c r="BD105" s="294">
        <v>0.99960000000000004</v>
      </c>
      <c r="BE105" s="294">
        <v>6042</v>
      </c>
      <c r="BG105" s="294">
        <v>0.34720000000000001</v>
      </c>
      <c r="BH105" s="294">
        <v>22.08</v>
      </c>
      <c r="BI105" s="294">
        <v>156.80000000000001</v>
      </c>
      <c r="BJ105" s="294">
        <v>0.99949999999999994</v>
      </c>
      <c r="BK105" s="294">
        <v>5625</v>
      </c>
      <c r="BM105" s="294">
        <v>0.34260000000000002</v>
      </c>
      <c r="BN105" s="294">
        <v>48.6</v>
      </c>
      <c r="BO105" s="294">
        <v>156.80000000000001</v>
      </c>
      <c r="BP105" s="294">
        <v>1</v>
      </c>
      <c r="BQ105" s="294">
        <v>7047</v>
      </c>
      <c r="BS105" s="294">
        <v>0.21579999999999999</v>
      </c>
      <c r="BT105" s="294">
        <v>51</v>
      </c>
      <c r="BU105" s="294">
        <v>156.80000000000001</v>
      </c>
      <c r="BV105" s="294">
        <v>0.99970000000000003</v>
      </c>
      <c r="BW105" s="294">
        <v>9642</v>
      </c>
      <c r="BY105" s="294">
        <v>0.25419999999999998</v>
      </c>
    </row>
    <row r="106" spans="1:77">
      <c r="A106" s="301">
        <v>140</v>
      </c>
      <c r="B106" s="302" t="s">
        <v>3989</v>
      </c>
      <c r="C106" s="301" t="s">
        <v>4102</v>
      </c>
      <c r="D106" s="302" t="s">
        <v>4051</v>
      </c>
      <c r="E106" s="303">
        <v>444</v>
      </c>
      <c r="F106" s="294">
        <v>177.12</v>
      </c>
      <c r="G106" s="294">
        <v>355.2</v>
      </c>
      <c r="H106" s="294">
        <v>0.91679999999999995</v>
      </c>
      <c r="I106" s="294">
        <v>45342</v>
      </c>
      <c r="K106" s="294">
        <v>0.38779999999999998</v>
      </c>
      <c r="L106" s="294">
        <v>167.28</v>
      </c>
      <c r="M106" s="294">
        <v>355.2</v>
      </c>
      <c r="N106" s="294">
        <v>0.9133</v>
      </c>
      <c r="O106" s="294">
        <v>41952</v>
      </c>
      <c r="Q106" s="294">
        <v>0.36909999999999998</v>
      </c>
      <c r="R106" s="294">
        <v>159.6</v>
      </c>
      <c r="S106" s="294">
        <v>355.2</v>
      </c>
      <c r="T106" s="294">
        <v>0.89490000000000003</v>
      </c>
      <c r="U106" s="294">
        <v>39984</v>
      </c>
      <c r="W106" s="294">
        <v>0.38879999999999998</v>
      </c>
      <c r="X106" s="294">
        <v>131.28</v>
      </c>
      <c r="Y106" s="294">
        <v>355.2</v>
      </c>
      <c r="Z106" s="294">
        <v>0.89729999999999999</v>
      </c>
      <c r="AA106" s="294">
        <v>37674</v>
      </c>
      <c r="AC106" s="294">
        <v>0.4299</v>
      </c>
      <c r="AD106" s="294">
        <v>161.04</v>
      </c>
      <c r="AE106" s="294">
        <v>355.2</v>
      </c>
      <c r="AF106" s="294">
        <v>0.91049999999999998</v>
      </c>
      <c r="AG106" s="294">
        <v>40542</v>
      </c>
      <c r="AI106" s="294">
        <v>0.37169999999999997</v>
      </c>
      <c r="AJ106" s="294">
        <v>171.84</v>
      </c>
      <c r="AK106" s="294">
        <v>355.2</v>
      </c>
      <c r="AL106" s="294">
        <v>0.91549999999999998</v>
      </c>
      <c r="AM106" s="294">
        <v>40020</v>
      </c>
      <c r="AO106" s="294">
        <v>0.3533</v>
      </c>
      <c r="AP106" s="294">
        <v>119.76</v>
      </c>
      <c r="AQ106" s="294">
        <v>355.2</v>
      </c>
      <c r="AR106" s="294">
        <v>0.9032</v>
      </c>
      <c r="AS106" s="294">
        <v>34560</v>
      </c>
      <c r="AU106" s="294">
        <v>0.42949999999999999</v>
      </c>
      <c r="AV106" s="294">
        <v>121.92</v>
      </c>
      <c r="AW106" s="294">
        <v>355.2</v>
      </c>
      <c r="AX106" s="294">
        <v>0.90549999999999997</v>
      </c>
      <c r="AY106" s="294">
        <v>31428</v>
      </c>
      <c r="BA106" s="294">
        <v>0.39539999999999997</v>
      </c>
      <c r="BB106" s="294">
        <v>125.76</v>
      </c>
      <c r="BC106" s="294">
        <v>355.2</v>
      </c>
      <c r="BD106" s="294">
        <v>0.90679999999999994</v>
      </c>
      <c r="BE106" s="294">
        <v>31752</v>
      </c>
      <c r="BG106" s="294">
        <v>0.37419999999999998</v>
      </c>
      <c r="BH106" s="294">
        <v>126</v>
      </c>
      <c r="BI106" s="294">
        <v>355.2</v>
      </c>
      <c r="BJ106" s="294">
        <v>0.91220000000000001</v>
      </c>
      <c r="BK106" s="294">
        <v>31578</v>
      </c>
      <c r="BM106" s="294">
        <v>0.36930000000000002</v>
      </c>
      <c r="BN106" s="294">
        <v>120</v>
      </c>
      <c r="BO106" s="294">
        <v>355.2</v>
      </c>
      <c r="BP106" s="294">
        <v>0.90539999999999998</v>
      </c>
      <c r="BQ106" s="294">
        <v>28680</v>
      </c>
      <c r="BS106" s="294">
        <v>0.39290000000000003</v>
      </c>
      <c r="BT106" s="294">
        <v>114.48</v>
      </c>
      <c r="BU106" s="294">
        <v>355.2</v>
      </c>
      <c r="BV106" s="294">
        <v>0.90500000000000003</v>
      </c>
      <c r="BW106" s="294">
        <v>33480</v>
      </c>
      <c r="BY106" s="294">
        <v>0.43440000000000001</v>
      </c>
    </row>
    <row r="107" spans="1:77">
      <c r="A107" s="301">
        <v>141</v>
      </c>
      <c r="B107" s="302" t="s">
        <v>3989</v>
      </c>
      <c r="C107" s="301" t="s">
        <v>4103</v>
      </c>
      <c r="D107" s="302" t="s">
        <v>4051</v>
      </c>
      <c r="E107" s="303">
        <v>112</v>
      </c>
      <c r="F107" s="294">
        <v>30.45</v>
      </c>
      <c r="G107" s="294">
        <v>89.6</v>
      </c>
      <c r="H107" s="294">
        <v>0.99739999999999995</v>
      </c>
      <c r="I107" s="294">
        <v>8541</v>
      </c>
      <c r="K107" s="294">
        <v>0.4073</v>
      </c>
      <c r="L107" s="294">
        <v>38.450000000000003</v>
      </c>
      <c r="M107" s="294">
        <v>89.6</v>
      </c>
      <c r="N107" s="294">
        <v>0.99880000000000002</v>
      </c>
      <c r="O107" s="294">
        <v>7792</v>
      </c>
      <c r="Q107" s="294">
        <v>0.28189999999999998</v>
      </c>
      <c r="R107" s="294">
        <v>39.25</v>
      </c>
      <c r="S107" s="294">
        <v>89.6</v>
      </c>
      <c r="T107" s="294">
        <v>0.99760000000000004</v>
      </c>
      <c r="U107" s="294">
        <v>7390</v>
      </c>
      <c r="W107" s="294">
        <v>0.27079999999999999</v>
      </c>
      <c r="X107" s="294">
        <v>34.049999999999997</v>
      </c>
      <c r="Y107" s="294">
        <v>89.6</v>
      </c>
      <c r="Z107" s="294">
        <v>0.99709999999999999</v>
      </c>
      <c r="AA107" s="294">
        <v>9259</v>
      </c>
      <c r="AC107" s="294">
        <v>0.3805</v>
      </c>
      <c r="AD107" s="294">
        <v>37.25</v>
      </c>
      <c r="AE107" s="294">
        <v>89.6</v>
      </c>
      <c r="AF107" s="294">
        <v>0.99739999999999995</v>
      </c>
      <c r="AG107" s="294">
        <v>8042</v>
      </c>
      <c r="AI107" s="294">
        <v>0.30099999999999999</v>
      </c>
      <c r="AJ107" s="294">
        <v>36.450000000000003</v>
      </c>
      <c r="AK107" s="294">
        <v>89.6</v>
      </c>
      <c r="AL107" s="294">
        <v>0.99760000000000004</v>
      </c>
      <c r="AM107" s="294">
        <v>7875</v>
      </c>
      <c r="AO107" s="294">
        <v>0.3115</v>
      </c>
      <c r="AP107" s="294">
        <v>37.65</v>
      </c>
      <c r="AQ107" s="294">
        <v>89.6</v>
      </c>
      <c r="AR107" s="294">
        <v>0.99439999999999995</v>
      </c>
      <c r="AS107" s="294">
        <v>6376</v>
      </c>
      <c r="AU107" s="294">
        <v>0.23680000000000001</v>
      </c>
      <c r="AV107" s="294">
        <v>25.65</v>
      </c>
      <c r="AW107" s="294">
        <v>89.6</v>
      </c>
      <c r="AX107" s="294">
        <v>0.99309999999999998</v>
      </c>
      <c r="AY107" s="294">
        <v>5313</v>
      </c>
      <c r="BA107" s="294">
        <v>0.30449999999999999</v>
      </c>
      <c r="BB107" s="294">
        <v>30.45</v>
      </c>
      <c r="BC107" s="294">
        <v>89.6</v>
      </c>
      <c r="BD107" s="294">
        <v>0.99660000000000004</v>
      </c>
      <c r="BE107" s="294">
        <v>6075</v>
      </c>
      <c r="BG107" s="294">
        <v>0.28060000000000002</v>
      </c>
      <c r="BH107" s="294">
        <v>20.05</v>
      </c>
      <c r="BI107" s="294">
        <v>89.6</v>
      </c>
      <c r="BJ107" s="294">
        <v>0.99809999999999999</v>
      </c>
      <c r="BK107" s="294">
        <v>7516</v>
      </c>
      <c r="BM107" s="294">
        <v>0.53839999999999999</v>
      </c>
      <c r="BN107" s="294">
        <v>34.450000000000003</v>
      </c>
      <c r="BO107" s="294">
        <v>89.6</v>
      </c>
      <c r="BP107" s="294">
        <v>0.99660000000000004</v>
      </c>
      <c r="BQ107" s="294">
        <v>6840</v>
      </c>
      <c r="BS107" s="294">
        <v>0.30769999999999997</v>
      </c>
      <c r="BT107" s="294">
        <v>44.05</v>
      </c>
      <c r="BU107" s="294">
        <v>89.6</v>
      </c>
      <c r="BV107" s="294">
        <v>0.99619999999999997</v>
      </c>
      <c r="BW107" s="294">
        <v>7916</v>
      </c>
      <c r="BY107" s="294">
        <v>0.2495</v>
      </c>
    </row>
    <row r="108" spans="1:77">
      <c r="A108" s="301">
        <v>142</v>
      </c>
      <c r="B108" s="302" t="s">
        <v>3989</v>
      </c>
      <c r="C108" s="301" t="s">
        <v>4104</v>
      </c>
      <c r="D108" s="302" t="s">
        <v>4051</v>
      </c>
      <c r="E108" s="303">
        <v>207</v>
      </c>
      <c r="F108" s="294">
        <v>117.12</v>
      </c>
      <c r="G108" s="294">
        <v>165.6</v>
      </c>
      <c r="H108" s="294">
        <v>0.92559999999999998</v>
      </c>
      <c r="I108" s="294">
        <v>26088</v>
      </c>
      <c r="K108" s="294">
        <v>0.33429999999999999</v>
      </c>
      <c r="L108" s="294">
        <v>120</v>
      </c>
      <c r="M108" s="294">
        <v>165.6</v>
      </c>
      <c r="N108" s="294">
        <v>0.92610000000000003</v>
      </c>
      <c r="O108" s="294">
        <v>26208</v>
      </c>
      <c r="Q108" s="294">
        <v>0.317</v>
      </c>
      <c r="R108" s="294">
        <v>121.2</v>
      </c>
      <c r="S108" s="294">
        <v>165.6</v>
      </c>
      <c r="T108" s="294">
        <v>0.92720000000000002</v>
      </c>
      <c r="U108" s="294">
        <v>26202</v>
      </c>
      <c r="W108" s="294">
        <v>0.32379999999999998</v>
      </c>
      <c r="X108" s="294">
        <v>108.24</v>
      </c>
      <c r="Y108" s="294">
        <v>165.6</v>
      </c>
      <c r="Z108" s="294">
        <v>0.91989999999999994</v>
      </c>
      <c r="AA108" s="294">
        <v>19218</v>
      </c>
      <c r="AC108" s="294">
        <v>0.25940000000000002</v>
      </c>
      <c r="AD108" s="294">
        <v>107.28</v>
      </c>
      <c r="AE108" s="294">
        <v>165.6</v>
      </c>
      <c r="AF108" s="294">
        <v>0.91510000000000002</v>
      </c>
      <c r="AG108" s="294">
        <v>19572</v>
      </c>
      <c r="AI108" s="294">
        <v>0.26800000000000002</v>
      </c>
      <c r="AJ108" s="294">
        <v>110.64</v>
      </c>
      <c r="AK108" s="294">
        <v>165.6</v>
      </c>
      <c r="AL108" s="294">
        <v>0.91200000000000003</v>
      </c>
      <c r="AM108" s="294">
        <v>19878</v>
      </c>
      <c r="AO108" s="294">
        <v>0.27360000000000001</v>
      </c>
      <c r="AP108" s="294">
        <v>80.64</v>
      </c>
      <c r="AQ108" s="294">
        <v>165.6</v>
      </c>
      <c r="AR108" s="294">
        <v>0.89059999999999995</v>
      </c>
      <c r="AS108" s="294">
        <v>15720</v>
      </c>
      <c r="AU108" s="294">
        <v>0.29420000000000002</v>
      </c>
      <c r="AV108" s="294">
        <v>70.08</v>
      </c>
      <c r="AW108" s="294">
        <v>165.6</v>
      </c>
      <c r="AX108" s="294">
        <v>0.88280000000000003</v>
      </c>
      <c r="AY108" s="294">
        <v>11922</v>
      </c>
      <c r="BA108" s="294">
        <v>0.26769999999999999</v>
      </c>
      <c r="BB108" s="294">
        <v>49.68</v>
      </c>
      <c r="BC108" s="294">
        <v>165.6</v>
      </c>
      <c r="BD108" s="294">
        <v>0.87129999999999996</v>
      </c>
      <c r="BE108" s="294">
        <v>8772</v>
      </c>
      <c r="BG108" s="294">
        <v>0.27239999999999998</v>
      </c>
      <c r="BH108" s="294">
        <v>48.48</v>
      </c>
      <c r="BI108" s="294">
        <v>165.6</v>
      </c>
      <c r="BJ108" s="294">
        <v>0.88019999999999998</v>
      </c>
      <c r="BK108" s="294">
        <v>8682</v>
      </c>
      <c r="BM108" s="294">
        <v>0.27350000000000002</v>
      </c>
      <c r="BN108" s="294">
        <v>81.12</v>
      </c>
      <c r="BO108" s="294">
        <v>165.6</v>
      </c>
      <c r="BP108" s="294">
        <v>0.89949999999999997</v>
      </c>
      <c r="BQ108" s="294">
        <v>12768</v>
      </c>
      <c r="BS108" s="294">
        <v>0.26040000000000002</v>
      </c>
      <c r="BT108" s="294">
        <v>93.84</v>
      </c>
      <c r="BU108" s="294">
        <v>165.6</v>
      </c>
      <c r="BV108" s="294">
        <v>0.91359999999999997</v>
      </c>
      <c r="BW108" s="294">
        <v>18396</v>
      </c>
      <c r="BY108" s="294">
        <v>0.28839999999999999</v>
      </c>
    </row>
    <row r="109" spans="1:77">
      <c r="A109" s="301">
        <v>143</v>
      </c>
      <c r="B109" s="302" t="s">
        <v>3989</v>
      </c>
      <c r="C109" s="301" t="s">
        <v>4105</v>
      </c>
      <c r="D109" s="302" t="s">
        <v>4051</v>
      </c>
      <c r="E109" s="303">
        <v>136</v>
      </c>
      <c r="F109" s="294">
        <v>75.36</v>
      </c>
      <c r="G109" s="294">
        <v>108.8</v>
      </c>
      <c r="H109" s="294">
        <v>0.99249999999999994</v>
      </c>
      <c r="I109" s="294">
        <v>15045</v>
      </c>
      <c r="K109" s="294">
        <v>0.27939999999999998</v>
      </c>
      <c r="L109" s="294">
        <v>73.8</v>
      </c>
      <c r="M109" s="294">
        <v>108.8</v>
      </c>
      <c r="N109" s="294">
        <v>0.98770000000000002</v>
      </c>
      <c r="O109" s="294">
        <v>16083</v>
      </c>
      <c r="Q109" s="294">
        <v>0.29659999999999997</v>
      </c>
      <c r="R109" s="294">
        <v>70.8</v>
      </c>
      <c r="S109" s="294">
        <v>108.8</v>
      </c>
      <c r="T109" s="294">
        <v>0.99260000000000004</v>
      </c>
      <c r="U109" s="294">
        <v>16428</v>
      </c>
      <c r="W109" s="294">
        <v>0.32469999999999999</v>
      </c>
      <c r="X109" s="294">
        <v>66.72</v>
      </c>
      <c r="Y109" s="294">
        <v>108.8</v>
      </c>
      <c r="Z109" s="294">
        <v>0.9899</v>
      </c>
      <c r="AA109" s="294">
        <v>14067</v>
      </c>
      <c r="AC109" s="294">
        <v>0.2863</v>
      </c>
      <c r="AD109" s="294">
        <v>62.64</v>
      </c>
      <c r="AE109" s="294">
        <v>108.8</v>
      </c>
      <c r="AF109" s="294">
        <v>0.99119999999999997</v>
      </c>
      <c r="AG109" s="294">
        <v>14082</v>
      </c>
      <c r="AI109" s="294">
        <v>0.3049</v>
      </c>
      <c r="AJ109" s="294">
        <v>64.44</v>
      </c>
      <c r="AK109" s="294">
        <v>108.8</v>
      </c>
      <c r="AL109" s="294">
        <v>0.99219999999999997</v>
      </c>
      <c r="AM109" s="294">
        <v>14025</v>
      </c>
      <c r="AO109" s="294">
        <v>0.30470000000000003</v>
      </c>
      <c r="AP109" s="294">
        <v>57.12</v>
      </c>
      <c r="AQ109" s="294">
        <v>108.8</v>
      </c>
      <c r="AR109" s="294">
        <v>0.98880000000000001</v>
      </c>
      <c r="AS109" s="294">
        <v>12105</v>
      </c>
      <c r="AU109" s="294">
        <v>0.28810000000000002</v>
      </c>
      <c r="AV109" s="294">
        <v>46.56</v>
      </c>
      <c r="AW109" s="294">
        <v>108.8</v>
      </c>
      <c r="AX109" s="294">
        <v>0.99019999999999997</v>
      </c>
      <c r="AY109" s="294">
        <v>10305</v>
      </c>
      <c r="BA109" s="294">
        <v>0.31040000000000001</v>
      </c>
      <c r="BB109" s="294">
        <v>39.24</v>
      </c>
      <c r="BC109" s="294">
        <v>108.8</v>
      </c>
      <c r="BD109" s="294">
        <v>0.99790000000000001</v>
      </c>
      <c r="BE109" s="294">
        <v>8367</v>
      </c>
      <c r="BG109" s="294">
        <v>0.28720000000000001</v>
      </c>
      <c r="BH109" s="294">
        <v>31.44</v>
      </c>
      <c r="BI109" s="294">
        <v>108.8</v>
      </c>
      <c r="BJ109" s="294">
        <v>0.99970000000000003</v>
      </c>
      <c r="BK109" s="294">
        <v>7899</v>
      </c>
      <c r="BM109" s="294">
        <v>0.33779999999999999</v>
      </c>
      <c r="BN109" s="294">
        <v>47.16</v>
      </c>
      <c r="BO109" s="294">
        <v>108.8</v>
      </c>
      <c r="BP109" s="294">
        <v>0.99809999999999999</v>
      </c>
      <c r="BQ109" s="294">
        <v>8988</v>
      </c>
      <c r="BS109" s="294">
        <v>0.28420000000000001</v>
      </c>
      <c r="BT109" s="294">
        <v>53.88</v>
      </c>
      <c r="BU109" s="294">
        <v>108.8</v>
      </c>
      <c r="BV109" s="294">
        <v>0.98809999999999998</v>
      </c>
      <c r="BW109" s="294">
        <v>11703</v>
      </c>
      <c r="BY109" s="294">
        <v>0.29549999999999998</v>
      </c>
    </row>
    <row r="110" spans="1:77">
      <c r="A110" s="301">
        <v>144</v>
      </c>
      <c r="B110" s="302" t="s">
        <v>3989</v>
      </c>
      <c r="C110" s="301" t="s">
        <v>4106</v>
      </c>
      <c r="D110" s="302" t="s">
        <v>4054</v>
      </c>
      <c r="E110" s="303">
        <v>142</v>
      </c>
      <c r="F110" s="294">
        <v>141.36000000000001</v>
      </c>
      <c r="G110" s="294">
        <v>141.36000000000001</v>
      </c>
      <c r="H110" s="294">
        <v>0.8034</v>
      </c>
      <c r="I110" s="294">
        <v>41328</v>
      </c>
      <c r="K110" s="294">
        <v>0.50539999999999996</v>
      </c>
      <c r="L110" s="294">
        <v>140.4</v>
      </c>
      <c r="M110" s="294">
        <v>140.4</v>
      </c>
      <c r="N110" s="294">
        <v>0.80389999999999995</v>
      </c>
      <c r="O110" s="294">
        <v>45538</v>
      </c>
      <c r="Q110" s="294">
        <v>0.5423</v>
      </c>
      <c r="R110" s="294">
        <v>184.4</v>
      </c>
      <c r="S110" s="294">
        <v>184.4</v>
      </c>
      <c r="T110" s="294">
        <v>0.81379999999999997</v>
      </c>
      <c r="U110" s="294">
        <v>40776</v>
      </c>
      <c r="W110" s="294">
        <v>0.37740000000000001</v>
      </c>
      <c r="X110" s="294">
        <v>158.63999999999999</v>
      </c>
      <c r="Y110" s="294">
        <v>158.63999999999999</v>
      </c>
      <c r="Z110" s="294">
        <v>0.79969999999999997</v>
      </c>
      <c r="AA110" s="294">
        <v>38326</v>
      </c>
      <c r="AC110" s="294">
        <v>0.40610000000000002</v>
      </c>
      <c r="AD110" s="294">
        <v>147.76</v>
      </c>
      <c r="AE110" s="294">
        <v>147.76</v>
      </c>
      <c r="AF110" s="294">
        <v>0.79659999999999997</v>
      </c>
      <c r="AG110" s="294">
        <v>35566</v>
      </c>
      <c r="AI110" s="294">
        <v>0.40620000000000001</v>
      </c>
      <c r="AJ110" s="294">
        <v>134.96</v>
      </c>
      <c r="AK110" s="294">
        <v>134.96</v>
      </c>
      <c r="AL110" s="294">
        <v>0.80759999999999998</v>
      </c>
      <c r="AM110" s="294">
        <v>35328</v>
      </c>
      <c r="AO110" s="294">
        <v>0.45019999999999999</v>
      </c>
      <c r="AP110" s="294">
        <v>143.6</v>
      </c>
      <c r="AQ110" s="294">
        <v>143.6</v>
      </c>
      <c r="AR110" s="294">
        <v>0.76049999999999995</v>
      </c>
      <c r="AS110" s="294">
        <v>30766</v>
      </c>
      <c r="AU110" s="294">
        <v>0.37869999999999998</v>
      </c>
      <c r="AV110" s="294">
        <v>146.08000000000001</v>
      </c>
      <c r="AW110" s="294">
        <v>146.08000000000001</v>
      </c>
      <c r="AX110" s="294">
        <v>0.75649999999999995</v>
      </c>
      <c r="AY110" s="294">
        <v>31618</v>
      </c>
      <c r="BA110" s="294">
        <v>0.39739999999999998</v>
      </c>
      <c r="BB110" s="294">
        <v>149.76</v>
      </c>
      <c r="BC110" s="294">
        <v>149.76</v>
      </c>
      <c r="BD110" s="294">
        <v>0.752</v>
      </c>
      <c r="BE110" s="294">
        <v>28688</v>
      </c>
      <c r="BG110" s="294">
        <v>0.34239999999999998</v>
      </c>
      <c r="BH110" s="294">
        <v>145.91999999999999</v>
      </c>
      <c r="BI110" s="294">
        <v>145.91999999999999</v>
      </c>
      <c r="BJ110" s="294">
        <v>0.74909999999999999</v>
      </c>
      <c r="BK110" s="294">
        <v>25520</v>
      </c>
      <c r="BM110" s="294">
        <v>0.31380000000000002</v>
      </c>
      <c r="BN110" s="294">
        <v>152.96</v>
      </c>
      <c r="BO110" s="294">
        <v>152.96</v>
      </c>
      <c r="BP110" s="294">
        <v>0.76129999999999998</v>
      </c>
      <c r="BQ110" s="294">
        <v>25278</v>
      </c>
      <c r="BS110" s="294">
        <v>0.32300000000000001</v>
      </c>
      <c r="BT110" s="294">
        <v>154.56</v>
      </c>
      <c r="BU110" s="294">
        <v>154.56</v>
      </c>
      <c r="BV110" s="294">
        <v>0.78269999999999995</v>
      </c>
      <c r="BW110" s="294">
        <v>32806</v>
      </c>
      <c r="BY110" s="294">
        <v>0.36449999999999999</v>
      </c>
    </row>
    <row r="111" spans="1:77">
      <c r="A111" s="301">
        <v>145</v>
      </c>
      <c r="B111" s="302" t="s">
        <v>3989</v>
      </c>
      <c r="C111" s="301" t="s">
        <v>4104</v>
      </c>
      <c r="D111" s="302" t="s">
        <v>4054</v>
      </c>
      <c r="E111" s="303">
        <v>151</v>
      </c>
      <c r="F111" s="294">
        <v>158.05000000000001</v>
      </c>
      <c r="G111" s="294">
        <v>158.05000000000001</v>
      </c>
      <c r="H111" s="294">
        <v>0.89610000000000001</v>
      </c>
      <c r="I111" s="294">
        <v>83354</v>
      </c>
      <c r="J111" s="294" t="e">
        <f>I111-#REF!</f>
        <v>#REF!</v>
      </c>
      <c r="K111" s="294">
        <v>0.82399999999999995</v>
      </c>
      <c r="L111" s="294">
        <v>158.44999999999999</v>
      </c>
      <c r="M111" s="294">
        <v>158.44999999999999</v>
      </c>
      <c r="N111" s="294">
        <v>0.8952</v>
      </c>
      <c r="O111" s="294">
        <v>66980</v>
      </c>
      <c r="Q111" s="294">
        <v>0.63970000000000005</v>
      </c>
      <c r="R111" s="294">
        <v>160.44999999999999</v>
      </c>
      <c r="S111" s="294">
        <v>160.44999999999999</v>
      </c>
      <c r="T111" s="294">
        <v>0.89590000000000003</v>
      </c>
      <c r="U111" s="294">
        <v>64107</v>
      </c>
      <c r="V111" s="294" t="e">
        <f>U111-#REF!</f>
        <v>#REF!</v>
      </c>
      <c r="W111" s="294">
        <v>0.62429999999999997</v>
      </c>
      <c r="X111" s="294">
        <v>158.05000000000001</v>
      </c>
      <c r="Y111" s="294">
        <v>158.05000000000001</v>
      </c>
      <c r="Z111" s="294">
        <v>0.8952</v>
      </c>
      <c r="AA111" s="294">
        <v>58522</v>
      </c>
      <c r="AC111" s="294">
        <v>0.56040000000000001</v>
      </c>
      <c r="AD111" s="294">
        <v>160.44999999999999</v>
      </c>
      <c r="AE111" s="294">
        <v>160.44999999999999</v>
      </c>
      <c r="AF111" s="294">
        <v>0.89639999999999997</v>
      </c>
      <c r="AG111" s="294">
        <v>65771</v>
      </c>
      <c r="AH111" s="294" t="e">
        <f>AG111-#REF!</f>
        <v>#REF!</v>
      </c>
      <c r="AI111" s="294">
        <v>0.61950000000000005</v>
      </c>
      <c r="AJ111" s="294">
        <v>160.44999999999999</v>
      </c>
      <c r="AK111" s="294">
        <v>160.44999999999999</v>
      </c>
      <c r="AL111" s="294">
        <v>0.89549999999999996</v>
      </c>
      <c r="AM111" s="294">
        <v>65771</v>
      </c>
      <c r="AN111" s="294" t="e">
        <f>AM111-#REF!</f>
        <v>#REF!</v>
      </c>
      <c r="AO111" s="294">
        <v>0.64080000000000004</v>
      </c>
      <c r="AP111" s="294">
        <v>164.85</v>
      </c>
      <c r="AQ111" s="294">
        <v>164.85</v>
      </c>
      <c r="AR111" s="294">
        <v>0.8931</v>
      </c>
      <c r="AS111" s="294">
        <v>67872</v>
      </c>
      <c r="AT111" s="294" t="e">
        <f>AS111-#REF!</f>
        <v>#REF!</v>
      </c>
      <c r="AU111" s="294">
        <v>0.62439999999999996</v>
      </c>
      <c r="AV111" s="294">
        <v>160.44999999999999</v>
      </c>
      <c r="AW111" s="294">
        <v>160.44999999999999</v>
      </c>
      <c r="AX111" s="294">
        <v>0.89349999999999996</v>
      </c>
      <c r="AY111" s="294">
        <v>70148</v>
      </c>
      <c r="AZ111" s="294" t="e">
        <f>AY111-#REF!</f>
        <v>#REF!</v>
      </c>
      <c r="BA111" s="294">
        <v>0.68500000000000005</v>
      </c>
      <c r="BB111" s="294">
        <v>164.05</v>
      </c>
      <c r="BC111" s="294">
        <v>164.05</v>
      </c>
      <c r="BD111" s="294">
        <v>0.89790000000000003</v>
      </c>
      <c r="BE111" s="294">
        <v>78878</v>
      </c>
      <c r="BF111" s="294" t="e">
        <f>BE111-#REF!</f>
        <v>#REF!</v>
      </c>
      <c r="BG111" s="294">
        <v>0.72529999999999994</v>
      </c>
      <c r="BH111" s="294">
        <v>163.65</v>
      </c>
      <c r="BI111" s="294">
        <v>163.65</v>
      </c>
      <c r="BJ111" s="294">
        <v>0.89459999999999995</v>
      </c>
      <c r="BK111" s="294">
        <v>80772</v>
      </c>
      <c r="BL111" s="294" t="e">
        <f>BK111-#REF!</f>
        <v>#REF!</v>
      </c>
      <c r="BM111" s="294">
        <v>0.74729999999999996</v>
      </c>
      <c r="BN111" s="294">
        <v>164.45</v>
      </c>
      <c r="BO111" s="294">
        <v>164.45</v>
      </c>
      <c r="BP111" s="294">
        <v>0.89380000000000004</v>
      </c>
      <c r="BQ111" s="294">
        <v>72082</v>
      </c>
      <c r="BR111" s="294" t="e">
        <f>BQ111-#REF!</f>
        <v>#REF!</v>
      </c>
      <c r="BS111" s="294">
        <v>0.73540000000000005</v>
      </c>
      <c r="BT111" s="294">
        <v>165.65</v>
      </c>
      <c r="BU111" s="294">
        <v>165.65</v>
      </c>
      <c r="BV111" s="294">
        <v>0.89549999999999996</v>
      </c>
      <c r="BW111" s="294">
        <v>73432</v>
      </c>
      <c r="BX111" s="294" t="e">
        <f>BW111-#REF!</f>
        <v>#REF!</v>
      </c>
      <c r="BY111" s="294">
        <v>0.6704</v>
      </c>
    </row>
    <row r="112" spans="1:77">
      <c r="A112" s="301">
        <v>146</v>
      </c>
      <c r="B112" s="302" t="s">
        <v>3989</v>
      </c>
      <c r="C112" s="301" t="s">
        <v>4107</v>
      </c>
      <c r="D112" s="302" t="s">
        <v>4051</v>
      </c>
      <c r="E112" s="303">
        <v>291</v>
      </c>
      <c r="F112" s="294">
        <v>177.92</v>
      </c>
      <c r="G112" s="294">
        <v>232.8</v>
      </c>
      <c r="H112" s="294">
        <v>0.92659999999999998</v>
      </c>
      <c r="I112" s="294">
        <v>26432</v>
      </c>
      <c r="K112" s="294">
        <v>0.22270000000000001</v>
      </c>
      <c r="L112" s="294">
        <v>240</v>
      </c>
      <c r="M112" s="294">
        <v>240</v>
      </c>
      <c r="N112" s="294">
        <v>0.93079999999999996</v>
      </c>
      <c r="O112" s="294">
        <v>26448</v>
      </c>
      <c r="Q112" s="294">
        <v>0.15909999999999999</v>
      </c>
      <c r="R112" s="294">
        <v>206.4</v>
      </c>
      <c r="S112" s="294">
        <v>232.8</v>
      </c>
      <c r="T112" s="294">
        <v>0.93640000000000001</v>
      </c>
      <c r="U112" s="294">
        <v>26248</v>
      </c>
      <c r="W112" s="294">
        <v>0.18859999999999999</v>
      </c>
      <c r="X112" s="294">
        <v>153.91999999999999</v>
      </c>
      <c r="Y112" s="294">
        <v>232.8</v>
      </c>
      <c r="Z112" s="294">
        <v>0.94169999999999998</v>
      </c>
      <c r="AA112" s="294">
        <v>23608</v>
      </c>
      <c r="AC112" s="294">
        <v>0.21890000000000001</v>
      </c>
      <c r="AD112" s="294">
        <v>171.2</v>
      </c>
      <c r="AE112" s="294">
        <v>232.8</v>
      </c>
      <c r="AF112" s="294">
        <v>0.93979999999999997</v>
      </c>
      <c r="AG112" s="294">
        <v>23320</v>
      </c>
      <c r="AI112" s="294">
        <v>0.1948</v>
      </c>
      <c r="AJ112" s="294">
        <v>164.48</v>
      </c>
      <c r="AK112" s="294">
        <v>232.8</v>
      </c>
      <c r="AL112" s="294">
        <v>0.94520000000000004</v>
      </c>
      <c r="AM112" s="294">
        <v>27456</v>
      </c>
      <c r="AO112" s="294">
        <v>0.24529999999999999</v>
      </c>
      <c r="AP112" s="294">
        <v>133.44</v>
      </c>
      <c r="AQ112" s="294">
        <v>232.8</v>
      </c>
      <c r="AR112" s="294">
        <v>0.92410000000000003</v>
      </c>
      <c r="AS112" s="294">
        <v>20136</v>
      </c>
      <c r="AU112" s="294">
        <v>0.2195</v>
      </c>
      <c r="AV112" s="294">
        <v>112.64</v>
      </c>
      <c r="AW112" s="294">
        <v>232.8</v>
      </c>
      <c r="AX112" s="294">
        <v>0.93710000000000004</v>
      </c>
      <c r="AY112" s="294">
        <v>15968</v>
      </c>
      <c r="BA112" s="294">
        <v>0.21010000000000001</v>
      </c>
      <c r="BB112" s="294">
        <v>73.28</v>
      </c>
      <c r="BC112" s="294">
        <v>232.8</v>
      </c>
      <c r="BD112" s="294">
        <v>0.95079999999999998</v>
      </c>
      <c r="BE112" s="294">
        <v>14064</v>
      </c>
      <c r="BG112" s="294">
        <v>0.27129999999999999</v>
      </c>
      <c r="BH112" s="294">
        <v>60.16</v>
      </c>
      <c r="BI112" s="294">
        <v>232.8</v>
      </c>
      <c r="BJ112" s="294">
        <v>0.94809999999999994</v>
      </c>
      <c r="BK112" s="294">
        <v>12560</v>
      </c>
      <c r="BM112" s="294">
        <v>0.29599999999999999</v>
      </c>
      <c r="BN112" s="294">
        <v>126.72</v>
      </c>
      <c r="BO112" s="294">
        <v>232.8</v>
      </c>
      <c r="BP112" s="294">
        <v>0.93710000000000004</v>
      </c>
      <c r="BQ112" s="294">
        <v>15232</v>
      </c>
      <c r="BS112" s="294">
        <v>0.19089999999999999</v>
      </c>
      <c r="BT112" s="294">
        <v>126.4</v>
      </c>
      <c r="BU112" s="294">
        <v>232.8</v>
      </c>
      <c r="BV112" s="294">
        <v>0.94540000000000002</v>
      </c>
      <c r="BW112" s="294">
        <v>20104</v>
      </c>
      <c r="BY112" s="294">
        <v>0.2261</v>
      </c>
    </row>
    <row r="113" spans="1:77">
      <c r="A113" s="301">
        <v>147</v>
      </c>
      <c r="B113" s="302" t="s">
        <v>3989</v>
      </c>
      <c r="C113" s="301" t="s">
        <v>4108</v>
      </c>
      <c r="D113" s="302" t="s">
        <v>4065</v>
      </c>
      <c r="E113" s="303">
        <v>244</v>
      </c>
      <c r="F113" s="294">
        <v>144.36000000000001</v>
      </c>
      <c r="G113" s="294">
        <v>195.2</v>
      </c>
      <c r="H113" s="294">
        <v>0.62309999999999999</v>
      </c>
      <c r="I113" s="294">
        <v>18462</v>
      </c>
      <c r="K113" s="294">
        <v>0.28510000000000002</v>
      </c>
      <c r="L113" s="294">
        <v>138</v>
      </c>
      <c r="M113" s="294">
        <v>195.2</v>
      </c>
      <c r="N113" s="294">
        <v>0.60489999999999999</v>
      </c>
      <c r="O113" s="294">
        <v>16119</v>
      </c>
      <c r="Q113" s="294">
        <v>0.2596</v>
      </c>
      <c r="R113" s="294">
        <v>142.44</v>
      </c>
      <c r="S113" s="294">
        <v>195.2</v>
      </c>
      <c r="T113" s="294">
        <v>0.67449999999999999</v>
      </c>
      <c r="U113" s="294">
        <v>20895</v>
      </c>
      <c r="W113" s="294">
        <v>0.30209999999999998</v>
      </c>
      <c r="X113" s="294">
        <v>134.28</v>
      </c>
      <c r="Y113" s="294">
        <v>195.2</v>
      </c>
      <c r="Z113" s="294">
        <v>0.73060000000000003</v>
      </c>
      <c r="AA113" s="294">
        <v>17010</v>
      </c>
      <c r="AC113" s="294">
        <v>0.2331</v>
      </c>
      <c r="AD113" s="294">
        <v>121.2</v>
      </c>
      <c r="AE113" s="294">
        <v>195.2</v>
      </c>
      <c r="AF113" s="294">
        <v>0.58360000000000001</v>
      </c>
      <c r="AG113" s="294">
        <v>14322</v>
      </c>
      <c r="AI113" s="294">
        <v>0.2722</v>
      </c>
      <c r="AJ113" s="294">
        <v>123.12</v>
      </c>
      <c r="AK113" s="294">
        <v>195.2</v>
      </c>
      <c r="AL113" s="294">
        <v>0.65529999999999999</v>
      </c>
      <c r="AM113" s="294">
        <v>17727</v>
      </c>
      <c r="AO113" s="294">
        <v>0.30520000000000003</v>
      </c>
      <c r="AP113" s="294">
        <v>108.48</v>
      </c>
      <c r="AQ113" s="294">
        <v>195.2</v>
      </c>
      <c r="AR113" s="294">
        <v>0.61729999999999996</v>
      </c>
      <c r="AS113" s="294">
        <v>11652</v>
      </c>
      <c r="AU113" s="294">
        <v>0.2339</v>
      </c>
      <c r="AV113" s="294">
        <v>115.92</v>
      </c>
      <c r="AW113" s="294">
        <v>195.2</v>
      </c>
      <c r="AX113" s="294">
        <v>0.46820000000000001</v>
      </c>
      <c r="AY113" s="294">
        <v>10668</v>
      </c>
      <c r="BA113" s="294">
        <v>0.27300000000000002</v>
      </c>
      <c r="BB113" s="294">
        <v>84.6</v>
      </c>
      <c r="BC113" s="294">
        <v>195.2</v>
      </c>
      <c r="BD113" s="294">
        <v>0.55379999999999996</v>
      </c>
      <c r="BE113" s="294">
        <v>10227</v>
      </c>
      <c r="BG113" s="294">
        <v>0.29339999999999999</v>
      </c>
      <c r="BH113" s="294">
        <v>75</v>
      </c>
      <c r="BI113" s="294">
        <v>195.2</v>
      </c>
      <c r="BJ113" s="294">
        <v>0.50119999999999998</v>
      </c>
      <c r="BK113" s="294">
        <v>8076</v>
      </c>
      <c r="BM113" s="294">
        <v>0.2888</v>
      </c>
      <c r="BN113" s="294">
        <v>116.28</v>
      </c>
      <c r="BO113" s="294">
        <v>195.2</v>
      </c>
      <c r="BP113" s="294">
        <v>0.48909999999999998</v>
      </c>
      <c r="BQ113" s="294">
        <v>8772</v>
      </c>
      <c r="BS113" s="294">
        <v>0.22950000000000001</v>
      </c>
      <c r="BT113" s="294">
        <v>112.8</v>
      </c>
      <c r="BU113" s="294">
        <v>195.2</v>
      </c>
      <c r="BV113" s="294">
        <v>0.52980000000000005</v>
      </c>
      <c r="BW113" s="294">
        <v>15033</v>
      </c>
      <c r="BY113" s="294">
        <v>0.33810000000000001</v>
      </c>
    </row>
    <row r="114" spans="1:77">
      <c r="A114" s="301">
        <v>148</v>
      </c>
      <c r="B114" s="302" t="s">
        <v>3989</v>
      </c>
      <c r="C114" s="301" t="s">
        <v>4109</v>
      </c>
      <c r="D114" s="302" t="s">
        <v>4065</v>
      </c>
      <c r="E114" s="303">
        <v>170</v>
      </c>
      <c r="F114" s="294">
        <v>119.12</v>
      </c>
      <c r="G114" s="294">
        <v>136</v>
      </c>
      <c r="H114" s="294">
        <v>0.91059999999999997</v>
      </c>
      <c r="I114" s="294">
        <v>19372</v>
      </c>
      <c r="K114" s="294">
        <v>0.248</v>
      </c>
      <c r="L114" s="294">
        <v>130</v>
      </c>
      <c r="M114" s="294">
        <v>136</v>
      </c>
      <c r="N114" s="294">
        <v>0.91879999999999995</v>
      </c>
      <c r="O114" s="294">
        <v>22702</v>
      </c>
      <c r="Q114" s="294">
        <v>0.2555</v>
      </c>
      <c r="R114" s="294">
        <v>150</v>
      </c>
      <c r="S114" s="294">
        <v>150</v>
      </c>
      <c r="T114" s="294">
        <v>0.90229999999999999</v>
      </c>
      <c r="U114" s="294">
        <v>20840</v>
      </c>
      <c r="W114" s="294">
        <v>0.90669999999999995</v>
      </c>
      <c r="X114" s="294">
        <v>94.8</v>
      </c>
      <c r="Y114" s="294">
        <v>136</v>
      </c>
      <c r="Z114" s="294">
        <v>1.0519000000000001</v>
      </c>
      <c r="AA114" s="294">
        <v>8156</v>
      </c>
      <c r="AC114" s="294">
        <v>0.1099</v>
      </c>
      <c r="AD114" s="294">
        <v>72.599999999999994</v>
      </c>
      <c r="AE114" s="294">
        <v>136</v>
      </c>
      <c r="AF114" s="294">
        <v>1.2929999999999999</v>
      </c>
      <c r="AG114" s="294">
        <v>10452</v>
      </c>
      <c r="AI114" s="294">
        <v>0.1497</v>
      </c>
      <c r="AJ114" s="294">
        <v>0</v>
      </c>
      <c r="AK114" s="294">
        <v>136</v>
      </c>
      <c r="AL114" s="294">
        <v>1.3795999999999999</v>
      </c>
      <c r="AM114" s="294">
        <v>10498</v>
      </c>
      <c r="AO114" s="294">
        <v>6.2199999999999998E-2</v>
      </c>
      <c r="AP114" s="294">
        <v>87.8</v>
      </c>
      <c r="AQ114" s="294">
        <v>136</v>
      </c>
      <c r="AR114" s="294">
        <v>2.0781000000000001</v>
      </c>
      <c r="AS114" s="294">
        <v>8836</v>
      </c>
      <c r="AU114" s="294">
        <v>6.5100000000000005E-2</v>
      </c>
      <c r="AV114" s="294">
        <v>47.6</v>
      </c>
      <c r="AW114" s="294">
        <v>136</v>
      </c>
      <c r="AX114" s="294">
        <v>3.5084000000000004</v>
      </c>
      <c r="AY114" s="294">
        <v>7122</v>
      </c>
      <c r="BA114" s="294">
        <v>5.9200000000000003E-2</v>
      </c>
      <c r="BB114" s="294">
        <v>58</v>
      </c>
      <c r="BC114" s="294">
        <v>136</v>
      </c>
      <c r="BD114" s="294">
        <v>3.3380000000000001</v>
      </c>
      <c r="BE114" s="294">
        <v>8238</v>
      </c>
      <c r="BG114" s="294">
        <v>5.7200000000000001E-2</v>
      </c>
      <c r="BH114" s="294">
        <v>48.8</v>
      </c>
      <c r="BI114" s="294">
        <v>136</v>
      </c>
      <c r="BJ114" s="294">
        <v>6.9840999999999998</v>
      </c>
      <c r="BK114" s="294">
        <v>7026</v>
      </c>
      <c r="BM114" s="294">
        <v>2.7699999999999999E-2</v>
      </c>
      <c r="BN114" s="294">
        <v>46.6</v>
      </c>
      <c r="BO114" s="294">
        <v>136</v>
      </c>
      <c r="BP114" s="294" t="e">
        <v>#DIV/0!</v>
      </c>
      <c r="BQ114" s="294">
        <v>6726</v>
      </c>
      <c r="BS114" s="294">
        <v>0</v>
      </c>
      <c r="BT114" s="294">
        <v>49.2</v>
      </c>
      <c r="BU114" s="294">
        <v>136</v>
      </c>
      <c r="BV114" s="294">
        <v>56.153799999999997</v>
      </c>
      <c r="BW114" s="294">
        <v>7300</v>
      </c>
      <c r="BY114" s="294">
        <v>3.5999999999999999E-3</v>
      </c>
    </row>
    <row r="115" spans="1:77">
      <c r="A115" s="301">
        <v>149</v>
      </c>
      <c r="B115" s="302" t="s">
        <v>3989</v>
      </c>
      <c r="C115" s="301" t="s">
        <v>4110</v>
      </c>
      <c r="D115" s="302" t="s">
        <v>4065</v>
      </c>
      <c r="E115" s="303">
        <v>409.11</v>
      </c>
      <c r="F115" s="294">
        <v>252.6</v>
      </c>
      <c r="G115" s="294">
        <v>252.6</v>
      </c>
      <c r="H115" s="294">
        <v>0.94599999999999995</v>
      </c>
      <c r="I115" s="294">
        <v>33006</v>
      </c>
      <c r="K115" s="294">
        <v>0.19189999999999999</v>
      </c>
      <c r="L115" s="294">
        <v>210</v>
      </c>
      <c r="M115" s="294">
        <v>246.4</v>
      </c>
      <c r="N115" s="294">
        <v>0.93489999999999995</v>
      </c>
      <c r="O115" s="294">
        <v>36096</v>
      </c>
      <c r="Q115" s="294">
        <v>0.24709999999999999</v>
      </c>
      <c r="R115" s="294">
        <v>208.08</v>
      </c>
      <c r="S115" s="294">
        <v>246.4</v>
      </c>
      <c r="T115" s="294">
        <v>0.93710000000000004</v>
      </c>
      <c r="U115" s="294">
        <v>28503</v>
      </c>
      <c r="W115" s="294">
        <v>0.20300000000000001</v>
      </c>
      <c r="X115" s="294">
        <v>159</v>
      </c>
      <c r="Y115" s="294">
        <v>246.4</v>
      </c>
      <c r="Z115" s="294">
        <v>0.92030000000000001</v>
      </c>
      <c r="AA115" s="294">
        <v>25899</v>
      </c>
      <c r="AC115" s="294">
        <v>0.2379</v>
      </c>
      <c r="AD115" s="294">
        <v>341.76</v>
      </c>
      <c r="AE115" s="294">
        <v>341.76</v>
      </c>
      <c r="AF115" s="294">
        <v>0.93779999999999997</v>
      </c>
      <c r="AG115" s="294">
        <v>6738</v>
      </c>
      <c r="AI115" s="294">
        <v>2.8299999999999999E-2</v>
      </c>
      <c r="AJ115" s="294">
        <v>180.72</v>
      </c>
      <c r="AK115" s="294">
        <v>246.4</v>
      </c>
      <c r="AL115" s="294">
        <v>0.94230000000000003</v>
      </c>
      <c r="AM115" s="294">
        <v>28698</v>
      </c>
      <c r="AO115" s="294">
        <v>0.2341</v>
      </c>
      <c r="AP115" s="294">
        <v>172.32</v>
      </c>
      <c r="AQ115" s="294">
        <v>246.4</v>
      </c>
      <c r="AR115" s="294">
        <v>0.91749999999999998</v>
      </c>
      <c r="AS115" s="294">
        <v>22350</v>
      </c>
      <c r="AU115" s="294">
        <v>0.19</v>
      </c>
      <c r="AV115" s="294">
        <v>103.92</v>
      </c>
      <c r="AW115" s="294">
        <v>246.4</v>
      </c>
      <c r="AX115" s="294">
        <v>0.92130000000000001</v>
      </c>
      <c r="AY115" s="294">
        <v>19368</v>
      </c>
      <c r="BA115" s="294">
        <v>0.28100000000000003</v>
      </c>
      <c r="BB115" s="294">
        <v>114.96</v>
      </c>
      <c r="BC115" s="294">
        <v>246.4</v>
      </c>
      <c r="BD115" s="294">
        <v>0.91379999999999995</v>
      </c>
      <c r="BE115" s="294">
        <v>16644</v>
      </c>
      <c r="BG115" s="294">
        <v>0.21299999999999999</v>
      </c>
      <c r="BH115" s="294">
        <v>95.76</v>
      </c>
      <c r="BI115" s="294">
        <v>246.4</v>
      </c>
      <c r="BJ115" s="294">
        <v>0.9194</v>
      </c>
      <c r="BK115" s="294">
        <v>16488</v>
      </c>
      <c r="BM115" s="294">
        <v>0.25169999999999998</v>
      </c>
      <c r="BN115" s="294">
        <v>114.72</v>
      </c>
      <c r="BO115" s="294">
        <v>246.4</v>
      </c>
      <c r="BP115" s="294">
        <v>0.93089999999999995</v>
      </c>
      <c r="BQ115" s="294">
        <v>18096</v>
      </c>
      <c r="BS115" s="294">
        <v>0.25219999999999998</v>
      </c>
      <c r="BT115" s="294">
        <v>155.28</v>
      </c>
      <c r="BU115" s="294">
        <v>246.4</v>
      </c>
      <c r="BV115" s="294">
        <v>0.94</v>
      </c>
      <c r="BW115" s="294">
        <v>28500</v>
      </c>
      <c r="BY115" s="294">
        <v>0.26240000000000002</v>
      </c>
    </row>
    <row r="116" spans="1:77">
      <c r="A116" s="301">
        <v>150</v>
      </c>
      <c r="B116" s="302" t="s">
        <v>3989</v>
      </c>
      <c r="C116" s="301" t="s">
        <v>4111</v>
      </c>
      <c r="D116" s="302" t="s">
        <v>4051</v>
      </c>
      <c r="E116" s="303">
        <v>200</v>
      </c>
      <c r="F116" s="294">
        <v>74.08</v>
      </c>
      <c r="G116" s="294">
        <v>160</v>
      </c>
      <c r="H116" s="294">
        <v>0.90959999999999996</v>
      </c>
      <c r="I116" s="294">
        <v>12064</v>
      </c>
      <c r="K116" s="294">
        <v>0.2487</v>
      </c>
      <c r="L116" s="294">
        <v>68.400000000000006</v>
      </c>
      <c r="M116" s="294">
        <v>160</v>
      </c>
      <c r="N116" s="294">
        <v>0.90800000000000003</v>
      </c>
      <c r="O116" s="294">
        <v>12672</v>
      </c>
      <c r="Q116" s="294">
        <v>0.2742</v>
      </c>
      <c r="R116" s="294">
        <v>74.400000000000006</v>
      </c>
      <c r="S116" s="294">
        <v>160</v>
      </c>
      <c r="T116" s="294">
        <v>0.90479999999999994</v>
      </c>
      <c r="U116" s="294">
        <v>12200</v>
      </c>
      <c r="W116" s="294">
        <v>0.25169999999999998</v>
      </c>
      <c r="X116" s="294">
        <v>64.319999999999993</v>
      </c>
      <c r="Y116" s="294">
        <v>160</v>
      </c>
      <c r="Z116" s="294">
        <v>0.87249999999999994</v>
      </c>
      <c r="AA116" s="294">
        <v>11140</v>
      </c>
      <c r="AC116" s="294">
        <v>0.26679999999999998</v>
      </c>
      <c r="AD116" s="294">
        <v>70.239999999999995</v>
      </c>
      <c r="AE116" s="294">
        <v>160</v>
      </c>
      <c r="AF116" s="294">
        <v>0.87780000000000002</v>
      </c>
      <c r="AG116" s="294">
        <v>10336</v>
      </c>
      <c r="AI116" s="294">
        <v>0.2253</v>
      </c>
      <c r="AJ116" s="294">
        <v>63.68</v>
      </c>
      <c r="AK116" s="294">
        <v>160</v>
      </c>
      <c r="AL116" s="294">
        <v>0.89759999999999995</v>
      </c>
      <c r="AM116" s="294">
        <v>10824</v>
      </c>
      <c r="AO116" s="294">
        <v>0.26300000000000001</v>
      </c>
      <c r="AP116" s="294">
        <v>57.76</v>
      </c>
      <c r="AQ116" s="294">
        <v>160</v>
      </c>
      <c r="AR116" s="294">
        <v>0.84299999999999997</v>
      </c>
      <c r="AS116" s="294">
        <v>9208</v>
      </c>
      <c r="AU116" s="294">
        <v>0.25419999999999998</v>
      </c>
      <c r="AV116" s="294">
        <v>51.04</v>
      </c>
      <c r="AW116" s="294">
        <v>160</v>
      </c>
      <c r="AX116" s="294">
        <v>0.81869999999999998</v>
      </c>
      <c r="AY116" s="294">
        <v>8484</v>
      </c>
      <c r="BA116" s="294">
        <v>0.28199999999999997</v>
      </c>
      <c r="BB116" s="294">
        <v>42.4</v>
      </c>
      <c r="BC116" s="294">
        <v>160</v>
      </c>
      <c r="BD116" s="294">
        <v>0.8175</v>
      </c>
      <c r="BE116" s="294">
        <v>8112</v>
      </c>
      <c r="BG116" s="294">
        <v>0.31459999999999999</v>
      </c>
      <c r="BH116" s="294">
        <v>38.08</v>
      </c>
      <c r="BI116" s="294">
        <v>160</v>
      </c>
      <c r="BJ116" s="294">
        <v>0.81899999999999995</v>
      </c>
      <c r="BK116" s="294">
        <v>7708</v>
      </c>
      <c r="BM116" s="294">
        <v>0.3322</v>
      </c>
      <c r="BN116" s="294">
        <v>50.72</v>
      </c>
      <c r="BO116" s="294">
        <v>160</v>
      </c>
      <c r="BP116" s="294">
        <v>0.85109999999999997</v>
      </c>
      <c r="BQ116" s="294">
        <v>7952</v>
      </c>
      <c r="BS116" s="294">
        <v>0.27410000000000001</v>
      </c>
      <c r="BT116" s="294">
        <v>54.72</v>
      </c>
      <c r="BU116" s="294">
        <v>160</v>
      </c>
      <c r="BV116" s="294">
        <v>0.87629999999999997</v>
      </c>
      <c r="BW116" s="294">
        <v>9688</v>
      </c>
      <c r="BY116" s="294">
        <v>0.27160000000000001</v>
      </c>
    </row>
    <row r="117" spans="1:77">
      <c r="A117" s="301">
        <v>151</v>
      </c>
      <c r="B117" s="302" t="s">
        <v>3989</v>
      </c>
      <c r="C117" s="301" t="s">
        <v>4112</v>
      </c>
      <c r="D117" s="302" t="s">
        <v>4065</v>
      </c>
      <c r="E117" s="303">
        <v>150</v>
      </c>
      <c r="F117" s="294">
        <v>80.64</v>
      </c>
      <c r="G117" s="294">
        <v>120</v>
      </c>
      <c r="H117" s="294">
        <v>0.80079999999999996</v>
      </c>
      <c r="I117" s="294">
        <v>15550</v>
      </c>
      <c r="K117" s="294">
        <v>0.33450000000000002</v>
      </c>
      <c r="L117" s="294">
        <v>110.2</v>
      </c>
      <c r="M117" s="294">
        <v>120</v>
      </c>
      <c r="N117" s="294">
        <v>0.83889999999999998</v>
      </c>
      <c r="O117" s="294">
        <v>19242</v>
      </c>
      <c r="Q117" s="294">
        <v>0.27979999999999999</v>
      </c>
      <c r="R117" s="294">
        <v>92.8</v>
      </c>
      <c r="S117" s="294">
        <v>120</v>
      </c>
      <c r="T117" s="294">
        <v>0.81699999999999995</v>
      </c>
      <c r="U117" s="294">
        <v>17932</v>
      </c>
      <c r="W117" s="294">
        <v>0.32850000000000001</v>
      </c>
      <c r="X117" s="294">
        <v>80.56</v>
      </c>
      <c r="Y117" s="294">
        <v>120</v>
      </c>
      <c r="Z117" s="294">
        <v>0.76749999999999996</v>
      </c>
      <c r="AA117" s="294">
        <v>15014</v>
      </c>
      <c r="AC117" s="294">
        <v>0.34889999999999999</v>
      </c>
      <c r="AD117" s="294">
        <v>73.2</v>
      </c>
      <c r="AE117" s="294">
        <v>120</v>
      </c>
      <c r="AF117" s="294">
        <v>0.74960000000000004</v>
      </c>
      <c r="AG117" s="294">
        <v>13590</v>
      </c>
      <c r="AI117" s="294">
        <v>0.33289999999999997</v>
      </c>
      <c r="AJ117" s="294">
        <v>84.32</v>
      </c>
      <c r="AK117" s="294">
        <v>120</v>
      </c>
      <c r="AL117" s="294">
        <v>0.77380000000000004</v>
      </c>
      <c r="AM117" s="294">
        <v>15702</v>
      </c>
      <c r="AO117" s="294">
        <v>0.33429999999999999</v>
      </c>
      <c r="AP117" s="294">
        <v>66.48</v>
      </c>
      <c r="AQ117" s="294">
        <v>120</v>
      </c>
      <c r="AR117" s="294">
        <v>0.67669999999999997</v>
      </c>
      <c r="AS117" s="294">
        <v>14826</v>
      </c>
      <c r="AU117" s="294">
        <v>0.443</v>
      </c>
      <c r="AV117" s="294">
        <v>63.52</v>
      </c>
      <c r="AW117" s="294">
        <v>120</v>
      </c>
      <c r="AX117" s="294">
        <v>0.61880000000000002</v>
      </c>
      <c r="AY117" s="294">
        <v>13170</v>
      </c>
      <c r="BA117" s="294">
        <v>0.46539999999999998</v>
      </c>
      <c r="BB117" s="294">
        <v>52.48</v>
      </c>
      <c r="BC117" s="294">
        <v>120</v>
      </c>
      <c r="BD117" s="294">
        <v>0.60880000000000001</v>
      </c>
      <c r="BE117" s="294">
        <v>12400</v>
      </c>
      <c r="BG117" s="294">
        <v>0.52170000000000005</v>
      </c>
      <c r="BH117" s="294">
        <v>59.36</v>
      </c>
      <c r="BI117" s="294">
        <v>120</v>
      </c>
      <c r="BJ117" s="294">
        <v>0.63070000000000004</v>
      </c>
      <c r="BK117" s="294">
        <v>12406</v>
      </c>
      <c r="BM117" s="294">
        <v>0.44540000000000002</v>
      </c>
      <c r="BN117" s="294">
        <v>69.44</v>
      </c>
      <c r="BO117" s="294">
        <v>120</v>
      </c>
      <c r="BP117" s="294">
        <v>0.69369999999999998</v>
      </c>
      <c r="BQ117" s="294">
        <v>13808</v>
      </c>
      <c r="BS117" s="294">
        <v>0.42659999999999998</v>
      </c>
      <c r="BT117" s="294">
        <v>86.32</v>
      </c>
      <c r="BU117" s="294">
        <v>120</v>
      </c>
      <c r="BV117" s="294">
        <v>0.72589999999999999</v>
      </c>
      <c r="BW117" s="294">
        <v>17374</v>
      </c>
      <c r="BY117" s="294">
        <v>0.37269999999999998</v>
      </c>
    </row>
    <row r="118" spans="1:77">
      <c r="A118" s="301">
        <v>152</v>
      </c>
      <c r="B118" s="302" t="s">
        <v>3989</v>
      </c>
      <c r="C118" s="301" t="s">
        <v>4113</v>
      </c>
      <c r="D118" s="302" t="s">
        <v>4097</v>
      </c>
      <c r="E118" s="303">
        <v>113.33333333333333</v>
      </c>
      <c r="F118" s="294">
        <v>50.24</v>
      </c>
      <c r="G118" s="294">
        <v>90.671999999999997</v>
      </c>
      <c r="H118" s="294">
        <v>0.93740000000000001</v>
      </c>
      <c r="I118" s="294">
        <v>14398</v>
      </c>
      <c r="K118" s="294" t="s">
        <v>3983</v>
      </c>
      <c r="L118" s="294">
        <v>48.4</v>
      </c>
      <c r="M118" s="294">
        <v>90.671999999999997</v>
      </c>
      <c r="N118" s="294">
        <v>0.94030000000000002</v>
      </c>
      <c r="O118" s="294">
        <v>14704</v>
      </c>
      <c r="Q118" s="294" t="s">
        <v>3983</v>
      </c>
      <c r="R118" s="294">
        <v>47.6</v>
      </c>
      <c r="S118" s="294">
        <v>90.671999999999997</v>
      </c>
      <c r="T118" s="294">
        <v>0.94550000000000001</v>
      </c>
      <c r="U118" s="294">
        <v>14974</v>
      </c>
      <c r="W118" s="294" t="s">
        <v>3983</v>
      </c>
      <c r="X118" s="294">
        <v>44.64</v>
      </c>
      <c r="Y118" s="294">
        <v>90.671999999999997</v>
      </c>
      <c r="Z118" s="294">
        <v>0.93089999999999995</v>
      </c>
      <c r="AA118" s="294">
        <v>11904</v>
      </c>
      <c r="AC118" s="294" t="s">
        <v>3983</v>
      </c>
      <c r="AD118" s="294">
        <v>41.84</v>
      </c>
      <c r="AE118" s="294">
        <v>90.671999999999997</v>
      </c>
      <c r="AF118" s="294">
        <v>0.93369999999999997</v>
      </c>
      <c r="AG118" s="294">
        <v>11262</v>
      </c>
      <c r="AI118" s="294" t="s">
        <v>3983</v>
      </c>
      <c r="AJ118" s="294">
        <v>43.76</v>
      </c>
      <c r="AK118" s="294">
        <v>90.671999999999997</v>
      </c>
      <c r="AL118" s="294">
        <v>0.94289999999999996</v>
      </c>
      <c r="AM118" s="294">
        <v>11584</v>
      </c>
      <c r="AO118" s="294" t="s">
        <v>3983</v>
      </c>
      <c r="AP118" s="294">
        <v>27.92</v>
      </c>
      <c r="AQ118" s="294">
        <v>90.671999999999997</v>
      </c>
      <c r="AR118" s="294">
        <v>0.90769999999999995</v>
      </c>
      <c r="AS118" s="294">
        <v>9084</v>
      </c>
      <c r="AU118" s="294" t="s">
        <v>3983</v>
      </c>
      <c r="AV118" s="294">
        <v>27.68</v>
      </c>
      <c r="AW118" s="294">
        <v>90.671999999999997</v>
      </c>
      <c r="AX118" s="294">
        <v>0.88219999999999998</v>
      </c>
      <c r="AY118" s="294">
        <v>7292</v>
      </c>
      <c r="BA118" s="294" t="s">
        <v>3983</v>
      </c>
      <c r="BB118" s="294">
        <v>26.96</v>
      </c>
      <c r="BC118" s="294">
        <v>90.671999999999997</v>
      </c>
      <c r="BD118" s="294">
        <v>0.8821</v>
      </c>
      <c r="BE118" s="294">
        <v>7418</v>
      </c>
      <c r="BG118" s="294" t="s">
        <v>3983</v>
      </c>
      <c r="BH118" s="294">
        <v>28.56</v>
      </c>
      <c r="BI118" s="294">
        <v>90.671999999999997</v>
      </c>
      <c r="BJ118" s="294">
        <v>0.88319999999999999</v>
      </c>
      <c r="BK118" s="294">
        <v>7134</v>
      </c>
      <c r="BM118" s="294" t="s">
        <v>3983</v>
      </c>
      <c r="BN118" s="294">
        <v>27.68</v>
      </c>
      <c r="BO118" s="294">
        <v>90.671999999999997</v>
      </c>
      <c r="BP118" s="294">
        <v>0.90239999999999998</v>
      </c>
      <c r="BQ118" s="294">
        <v>7008</v>
      </c>
      <c r="BS118" s="294" t="s">
        <v>3983</v>
      </c>
      <c r="BT118" s="294">
        <v>26.64</v>
      </c>
      <c r="BU118" s="294">
        <v>90.671999999999997</v>
      </c>
      <c r="BV118" s="294">
        <v>0.92210000000000003</v>
      </c>
      <c r="BW118" s="294">
        <v>9546</v>
      </c>
      <c r="BY118" s="294" t="s">
        <v>3983</v>
      </c>
    </row>
    <row r="119" spans="1:77">
      <c r="A119" s="301">
        <v>153</v>
      </c>
      <c r="B119" s="302" t="s">
        <v>3989</v>
      </c>
      <c r="C119" s="301" t="s">
        <v>4114</v>
      </c>
      <c r="D119" s="302" t="s">
        <v>4051</v>
      </c>
      <c r="E119" s="303">
        <v>218</v>
      </c>
      <c r="F119" s="294">
        <v>0</v>
      </c>
      <c r="G119" s="294">
        <v>174.4</v>
      </c>
      <c r="H119" s="294">
        <v>0.96779999999999999</v>
      </c>
      <c r="I119" s="294">
        <v>39428</v>
      </c>
      <c r="K119" s="294">
        <v>0.2596</v>
      </c>
      <c r="L119" s="294">
        <v>0</v>
      </c>
      <c r="M119" s="294">
        <v>174.4</v>
      </c>
      <c r="N119" s="294">
        <v>0.95709999999999995</v>
      </c>
      <c r="O119" s="294">
        <v>36240</v>
      </c>
      <c r="Q119" s="294">
        <v>0.23350000000000001</v>
      </c>
      <c r="R119" s="294">
        <v>0</v>
      </c>
      <c r="S119" s="294">
        <v>174.4</v>
      </c>
      <c r="T119" s="294">
        <v>0.95799999999999996</v>
      </c>
      <c r="U119" s="294">
        <v>34440</v>
      </c>
      <c r="W119" s="294">
        <v>0.2291</v>
      </c>
      <c r="X119" s="294">
        <v>0</v>
      </c>
      <c r="Y119" s="294">
        <v>174.4</v>
      </c>
      <c r="Z119" s="294">
        <v>0.95579999999999998</v>
      </c>
      <c r="AA119" s="294">
        <v>32116</v>
      </c>
      <c r="AC119" s="294">
        <v>0.2072</v>
      </c>
      <c r="AD119" s="294">
        <v>0</v>
      </c>
      <c r="AE119" s="294">
        <v>174.4</v>
      </c>
      <c r="AF119" s="294">
        <v>0.95609999999999995</v>
      </c>
      <c r="AG119" s="294">
        <v>30860</v>
      </c>
      <c r="AI119" s="294">
        <v>0.19900000000000001</v>
      </c>
      <c r="AJ119" s="294">
        <v>0</v>
      </c>
      <c r="AK119" s="294">
        <v>174.4</v>
      </c>
      <c r="AL119" s="294">
        <v>0.95719999999999994</v>
      </c>
      <c r="AM119" s="294">
        <v>31880</v>
      </c>
      <c r="AO119" s="294">
        <v>0.2122</v>
      </c>
      <c r="AP119" s="294">
        <v>0</v>
      </c>
      <c r="AQ119" s="294">
        <v>174.4</v>
      </c>
      <c r="AR119" s="294">
        <v>0.9415</v>
      </c>
      <c r="AS119" s="294">
        <v>28536</v>
      </c>
      <c r="AU119" s="294">
        <v>0.18690000000000001</v>
      </c>
      <c r="AV119" s="294">
        <v>0</v>
      </c>
      <c r="AW119" s="294">
        <v>174.4</v>
      </c>
      <c r="AX119" s="294">
        <v>0.9284</v>
      </c>
      <c r="AY119" s="294">
        <v>21084</v>
      </c>
      <c r="BA119" s="294">
        <v>0.1447</v>
      </c>
      <c r="BB119" s="294">
        <v>111.84</v>
      </c>
      <c r="BC119" s="294">
        <v>174.4</v>
      </c>
      <c r="BD119" s="294">
        <v>0.93459999999999999</v>
      </c>
      <c r="BE119" s="294">
        <v>110008</v>
      </c>
      <c r="BG119" s="294">
        <v>0.18410000000000001</v>
      </c>
      <c r="BH119" s="294">
        <v>0</v>
      </c>
      <c r="BI119" s="294">
        <v>174.4</v>
      </c>
      <c r="BJ119" s="294">
        <v>0.93010000000000004</v>
      </c>
      <c r="BK119" s="294">
        <v>28660</v>
      </c>
      <c r="BM119" s="294">
        <v>0.19</v>
      </c>
      <c r="BN119" s="294">
        <v>0</v>
      </c>
      <c r="BO119" s="294">
        <v>174.4</v>
      </c>
      <c r="BP119" s="294">
        <v>0.92999999999999994</v>
      </c>
      <c r="BQ119" s="294">
        <v>25972</v>
      </c>
      <c r="BS119" s="294">
        <v>0.19059999999999999</v>
      </c>
      <c r="BT119" s="294">
        <v>0</v>
      </c>
      <c r="BU119" s="294">
        <v>0</v>
      </c>
      <c r="BV119" s="294" t="e">
        <v>#DIV/0!</v>
      </c>
      <c r="BW119" s="294">
        <v>0</v>
      </c>
      <c r="BY119" s="294">
        <v>0</v>
      </c>
    </row>
    <row r="120" spans="1:77">
      <c r="A120" s="301">
        <v>154</v>
      </c>
      <c r="B120" s="302" t="s">
        <v>3989</v>
      </c>
      <c r="C120" s="301" t="s">
        <v>4115</v>
      </c>
      <c r="D120" s="302" t="s">
        <v>4051</v>
      </c>
      <c r="E120" s="303">
        <v>126</v>
      </c>
      <c r="F120" s="294">
        <v>95.92</v>
      </c>
      <c r="G120" s="294">
        <v>100.8</v>
      </c>
      <c r="H120" s="294">
        <v>0.91410000000000002</v>
      </c>
      <c r="I120" s="294">
        <v>15322</v>
      </c>
      <c r="K120" s="294">
        <v>0.2427</v>
      </c>
      <c r="L120" s="294">
        <v>98</v>
      </c>
      <c r="M120" s="294">
        <v>100.8</v>
      </c>
      <c r="N120" s="294">
        <v>0.91169999999999995</v>
      </c>
      <c r="O120" s="294">
        <v>15444</v>
      </c>
      <c r="Q120" s="294">
        <v>0.23230000000000001</v>
      </c>
      <c r="R120" s="294">
        <v>109.28</v>
      </c>
      <c r="S120" s="294">
        <v>109.28</v>
      </c>
      <c r="T120" s="294">
        <v>0.91979999999999995</v>
      </c>
      <c r="U120" s="294">
        <v>19176</v>
      </c>
      <c r="W120" s="294">
        <v>0.26500000000000001</v>
      </c>
      <c r="X120" s="294">
        <v>97.12</v>
      </c>
      <c r="Y120" s="294">
        <v>100.8</v>
      </c>
      <c r="Z120" s="294">
        <v>0.91269999999999996</v>
      </c>
      <c r="AA120" s="294">
        <v>14954</v>
      </c>
      <c r="AC120" s="294">
        <v>0.2268</v>
      </c>
      <c r="AD120" s="294">
        <v>92.24</v>
      </c>
      <c r="AE120" s="294">
        <v>100.8</v>
      </c>
      <c r="AF120" s="294">
        <v>0.90439999999999998</v>
      </c>
      <c r="AG120" s="294">
        <v>13678</v>
      </c>
      <c r="AI120" s="294">
        <v>0.22040000000000001</v>
      </c>
      <c r="AJ120" s="294">
        <v>88.4</v>
      </c>
      <c r="AK120" s="294">
        <v>100.8</v>
      </c>
      <c r="AL120" s="294">
        <v>0.92659999999999998</v>
      </c>
      <c r="AM120" s="294">
        <v>15850</v>
      </c>
      <c r="AO120" s="294">
        <v>0.26879999999999998</v>
      </c>
      <c r="AP120" s="294">
        <v>74</v>
      </c>
      <c r="AQ120" s="294">
        <v>100.8</v>
      </c>
      <c r="AR120" s="294">
        <v>0.89400000000000002</v>
      </c>
      <c r="AS120" s="294">
        <v>11902</v>
      </c>
      <c r="AU120" s="294">
        <v>0.24179999999999999</v>
      </c>
      <c r="AV120" s="294">
        <v>54</v>
      </c>
      <c r="AW120" s="294">
        <v>100.8</v>
      </c>
      <c r="AX120" s="294">
        <v>0.87039999999999995</v>
      </c>
      <c r="AY120" s="294">
        <v>10200</v>
      </c>
      <c r="BA120" s="294">
        <v>0.3014</v>
      </c>
      <c r="BB120" s="294">
        <v>33.6</v>
      </c>
      <c r="BC120" s="294">
        <v>100.8</v>
      </c>
      <c r="BD120" s="294">
        <v>0.86360000000000003</v>
      </c>
      <c r="BE120" s="294">
        <v>9254</v>
      </c>
      <c r="BG120" s="294">
        <v>0.42870000000000003</v>
      </c>
      <c r="BH120" s="294">
        <v>28</v>
      </c>
      <c r="BI120" s="294">
        <v>100.8</v>
      </c>
      <c r="BJ120" s="294">
        <v>0.86399999999999999</v>
      </c>
      <c r="BK120" s="294">
        <v>7226</v>
      </c>
      <c r="BM120" s="294">
        <v>0.40150000000000002</v>
      </c>
      <c r="BN120" s="294">
        <v>52</v>
      </c>
      <c r="BO120" s="294">
        <v>100.8</v>
      </c>
      <c r="BP120" s="294">
        <v>0.89729999999999999</v>
      </c>
      <c r="BQ120" s="294">
        <v>11000</v>
      </c>
      <c r="BS120" s="294">
        <v>0.3508</v>
      </c>
      <c r="BT120" s="294">
        <v>74.239999999999995</v>
      </c>
      <c r="BU120" s="294">
        <v>100.8</v>
      </c>
      <c r="BV120" s="294">
        <v>0.92979999999999996</v>
      </c>
      <c r="BW120" s="294">
        <v>7762</v>
      </c>
      <c r="BY120" s="294">
        <v>0.1628</v>
      </c>
    </row>
    <row r="121" spans="1:77">
      <c r="A121" s="301">
        <v>155</v>
      </c>
      <c r="B121" s="302" t="s">
        <v>3989</v>
      </c>
      <c r="C121" s="301" t="s">
        <v>4116</v>
      </c>
      <c r="D121" s="302" t="s">
        <v>4051</v>
      </c>
      <c r="E121" s="303">
        <v>333</v>
      </c>
      <c r="F121" s="294">
        <v>124.16</v>
      </c>
      <c r="G121" s="294">
        <v>266.39999999999998</v>
      </c>
      <c r="H121" s="294">
        <v>0.99160000000000004</v>
      </c>
      <c r="I121" s="294">
        <v>25232</v>
      </c>
      <c r="K121" s="294">
        <v>0.28470000000000001</v>
      </c>
      <c r="L121" s="294">
        <v>156.80000000000001</v>
      </c>
      <c r="M121" s="294">
        <v>266.39999999999998</v>
      </c>
      <c r="N121" s="294">
        <v>0.98919999999999997</v>
      </c>
      <c r="O121" s="294">
        <v>27816</v>
      </c>
      <c r="Q121" s="294">
        <v>0.24099999999999999</v>
      </c>
      <c r="R121" s="294">
        <v>131.19999999999999</v>
      </c>
      <c r="S121" s="294">
        <v>266.39999999999998</v>
      </c>
      <c r="T121" s="294">
        <v>0.98949999999999994</v>
      </c>
      <c r="U121" s="294">
        <v>24808</v>
      </c>
      <c r="W121" s="294">
        <v>0.26540000000000002</v>
      </c>
      <c r="X121" s="294">
        <v>93.76</v>
      </c>
      <c r="Y121" s="294">
        <v>266.39999999999998</v>
      </c>
      <c r="Z121" s="294">
        <v>0.97699999999999998</v>
      </c>
      <c r="AA121" s="294">
        <v>18272</v>
      </c>
      <c r="AC121" s="294">
        <v>0.2681</v>
      </c>
      <c r="AD121" s="294">
        <v>78.400000000000006</v>
      </c>
      <c r="AE121" s="294">
        <v>266.39999999999998</v>
      </c>
      <c r="AF121" s="294">
        <v>0.9637</v>
      </c>
      <c r="AG121" s="294">
        <v>13144</v>
      </c>
      <c r="AI121" s="294">
        <v>0.23380000000000001</v>
      </c>
      <c r="AJ121" s="294">
        <v>87.36</v>
      </c>
      <c r="AK121" s="294">
        <v>266.39999999999998</v>
      </c>
      <c r="AL121" s="294">
        <v>0.97489999999999999</v>
      </c>
      <c r="AM121" s="294">
        <v>15520</v>
      </c>
      <c r="AO121" s="294">
        <v>0.25309999999999999</v>
      </c>
      <c r="AP121" s="294">
        <v>80</v>
      </c>
      <c r="AQ121" s="294">
        <v>266.39999999999998</v>
      </c>
      <c r="AR121" s="294">
        <v>0.95960000000000001</v>
      </c>
      <c r="AS121" s="294">
        <v>11000</v>
      </c>
      <c r="AU121" s="294">
        <v>0.19259999999999999</v>
      </c>
      <c r="AV121" s="294">
        <v>52.8</v>
      </c>
      <c r="AW121" s="294">
        <v>266.39999999999998</v>
      </c>
      <c r="AX121" s="294">
        <v>0.94679999999999997</v>
      </c>
      <c r="AY121" s="294">
        <v>8824</v>
      </c>
      <c r="BA121" s="294">
        <v>0.2452</v>
      </c>
      <c r="BB121" s="294">
        <v>39.04</v>
      </c>
      <c r="BC121" s="294">
        <v>266.39999999999998</v>
      </c>
      <c r="BD121" s="294">
        <v>0.93859999999999999</v>
      </c>
      <c r="BE121" s="294">
        <v>7456</v>
      </c>
      <c r="BG121" s="294">
        <v>0.27350000000000002</v>
      </c>
      <c r="BH121" s="294">
        <v>42.56</v>
      </c>
      <c r="BI121" s="294">
        <v>266.39999999999998</v>
      </c>
      <c r="BJ121" s="294">
        <v>0.94209999999999994</v>
      </c>
      <c r="BK121" s="294">
        <v>6896</v>
      </c>
      <c r="BM121" s="294">
        <v>0.23119999999999999</v>
      </c>
      <c r="BN121" s="294">
        <v>42.24</v>
      </c>
      <c r="BO121" s="294">
        <v>266.39999999999998</v>
      </c>
      <c r="BP121" s="294">
        <v>0.95309999999999995</v>
      </c>
      <c r="BQ121" s="294">
        <v>8608</v>
      </c>
      <c r="BS121" s="294">
        <v>0.31819999999999998</v>
      </c>
      <c r="BT121" s="294">
        <v>69.12</v>
      </c>
      <c r="BU121" s="294">
        <v>266.39999999999998</v>
      </c>
      <c r="BV121" s="294">
        <v>0.96509999999999996</v>
      </c>
      <c r="BW121" s="294">
        <v>12160</v>
      </c>
      <c r="BY121" s="294">
        <v>0.245</v>
      </c>
    </row>
    <row r="122" spans="1:77">
      <c r="A122" s="301">
        <v>156</v>
      </c>
      <c r="B122" s="302" t="s">
        <v>3989</v>
      </c>
      <c r="C122" s="301" t="s">
        <v>4117</v>
      </c>
      <c r="D122" s="302" t="s">
        <v>4051</v>
      </c>
      <c r="E122" s="303">
        <v>3800</v>
      </c>
      <c r="F122" s="294">
        <v>1788</v>
      </c>
      <c r="G122" s="294">
        <v>1788</v>
      </c>
      <c r="H122" s="294">
        <v>0.99509999999999998</v>
      </c>
      <c r="I122" s="294">
        <v>885180</v>
      </c>
      <c r="J122" s="294" t="e">
        <f>I122-#REF!</f>
        <v>#REF!</v>
      </c>
      <c r="K122" s="294">
        <v>0.69099999999999995</v>
      </c>
      <c r="L122" s="294">
        <v>1816</v>
      </c>
      <c r="M122" s="294">
        <v>1816</v>
      </c>
      <c r="N122" s="294">
        <v>0.99549999999999994</v>
      </c>
      <c r="O122" s="294">
        <v>902200</v>
      </c>
      <c r="Q122" s="294">
        <v>0.67079999999999995</v>
      </c>
      <c r="R122" s="294">
        <v>1788</v>
      </c>
      <c r="S122" s="294">
        <v>1788</v>
      </c>
      <c r="T122" s="294">
        <v>0.99590000000000001</v>
      </c>
      <c r="U122" s="294">
        <v>883540</v>
      </c>
      <c r="V122" s="294" t="e">
        <f>U122-#REF!</f>
        <v>#REF!</v>
      </c>
      <c r="W122" s="294">
        <v>0.68920000000000003</v>
      </c>
      <c r="X122" s="294">
        <v>1648</v>
      </c>
      <c r="Y122" s="294">
        <v>1648</v>
      </c>
      <c r="Z122" s="294">
        <v>0.99849999999999994</v>
      </c>
      <c r="AA122" s="294">
        <v>809100</v>
      </c>
      <c r="AC122" s="294">
        <v>0.66090000000000004</v>
      </c>
      <c r="AD122" s="294">
        <v>1684.8</v>
      </c>
      <c r="AE122" s="294">
        <v>1684.8</v>
      </c>
      <c r="AF122" s="294">
        <v>0.99829999999999997</v>
      </c>
      <c r="AG122" s="294">
        <v>836280</v>
      </c>
      <c r="AH122" s="294" t="e">
        <f>AG122-#REF!</f>
        <v>#REF!</v>
      </c>
      <c r="AI122" s="294">
        <v>0.66830000000000001</v>
      </c>
      <c r="AJ122" s="294">
        <v>1680</v>
      </c>
      <c r="AK122" s="294">
        <v>1680</v>
      </c>
      <c r="AL122" s="294">
        <v>0.99819999999999998</v>
      </c>
      <c r="AM122" s="294">
        <v>601840</v>
      </c>
      <c r="AO122" s="294">
        <v>1.0995999999999999</v>
      </c>
      <c r="AP122" s="294">
        <v>1568</v>
      </c>
      <c r="AQ122" s="294">
        <v>1600</v>
      </c>
      <c r="AR122" s="294">
        <v>0.99780000000000002</v>
      </c>
      <c r="AS122" s="294">
        <v>538160</v>
      </c>
      <c r="AU122" s="294">
        <v>0.46229999999999999</v>
      </c>
      <c r="AV122" s="294">
        <v>1332</v>
      </c>
      <c r="AW122" s="294">
        <v>1600</v>
      </c>
      <c r="AX122" s="294">
        <v>0.998</v>
      </c>
      <c r="AY122" s="294">
        <v>653360</v>
      </c>
      <c r="AZ122" s="294" t="e">
        <f>AY122-#REF!</f>
        <v>#REF!</v>
      </c>
      <c r="BA122" s="294">
        <v>0.68259999999999998</v>
      </c>
      <c r="BB122" s="294">
        <v>1324</v>
      </c>
      <c r="BC122" s="294">
        <v>1600</v>
      </c>
      <c r="BD122" s="294">
        <v>0.99439999999999995</v>
      </c>
      <c r="BE122" s="294">
        <v>528360</v>
      </c>
      <c r="BG122" s="294">
        <v>0.53939999999999999</v>
      </c>
      <c r="BH122" s="294">
        <v>1284</v>
      </c>
      <c r="BI122" s="294">
        <v>3040</v>
      </c>
      <c r="BJ122" s="294">
        <v>0.99149999999999994</v>
      </c>
      <c r="BK122" s="294">
        <v>485200</v>
      </c>
      <c r="BM122" s="294">
        <v>0.51229999999999998</v>
      </c>
      <c r="BN122" s="294">
        <v>1384</v>
      </c>
      <c r="BO122" s="294">
        <v>3040</v>
      </c>
      <c r="BP122" s="294">
        <v>0.98960000000000004</v>
      </c>
      <c r="BQ122" s="294">
        <v>516880</v>
      </c>
      <c r="BS122" s="294">
        <v>0.56159999999999999</v>
      </c>
      <c r="BT122" s="294">
        <v>1648</v>
      </c>
      <c r="BU122" s="294">
        <v>3040</v>
      </c>
      <c r="BV122" s="294">
        <v>0.99119999999999997</v>
      </c>
      <c r="BW122" s="294">
        <v>524440</v>
      </c>
      <c r="BY122" s="294">
        <v>0.43149999999999999</v>
      </c>
    </row>
    <row r="123" spans="1:77">
      <c r="A123" s="301">
        <v>157</v>
      </c>
      <c r="B123" s="302" t="s">
        <v>3989</v>
      </c>
      <c r="C123" s="301" t="s">
        <v>4118</v>
      </c>
      <c r="D123" s="302" t="s">
        <v>4097</v>
      </c>
      <c r="E123" s="303">
        <v>111.11111111111111</v>
      </c>
      <c r="F123" s="294">
        <v>131.85</v>
      </c>
      <c r="G123" s="294">
        <v>131.85</v>
      </c>
      <c r="H123" s="294">
        <v>0.99029999999999996</v>
      </c>
      <c r="I123" s="294">
        <v>49240</v>
      </c>
      <c r="K123" s="294" t="s">
        <v>3983</v>
      </c>
      <c r="L123" s="294">
        <v>119.05</v>
      </c>
      <c r="M123" s="294">
        <v>119.05</v>
      </c>
      <c r="N123" s="294">
        <v>0.98899999999999999</v>
      </c>
      <c r="O123" s="294">
        <v>53809</v>
      </c>
      <c r="Q123" s="294" t="s">
        <v>3983</v>
      </c>
      <c r="R123" s="294">
        <v>112.55</v>
      </c>
      <c r="S123" s="294">
        <v>112.55</v>
      </c>
      <c r="T123" s="294">
        <v>0.99060000000000004</v>
      </c>
      <c r="U123" s="294">
        <v>43727</v>
      </c>
      <c r="W123" s="294" t="s">
        <v>3983</v>
      </c>
      <c r="X123" s="294">
        <v>99.85</v>
      </c>
      <c r="Y123" s="294">
        <v>99.85</v>
      </c>
      <c r="Z123" s="294">
        <v>0.98809999999999998</v>
      </c>
      <c r="AA123" s="294">
        <v>38485</v>
      </c>
      <c r="AC123" s="294" t="s">
        <v>3983</v>
      </c>
      <c r="AD123" s="294">
        <v>93.85</v>
      </c>
      <c r="AE123" s="294">
        <v>93.85</v>
      </c>
      <c r="AF123" s="294">
        <v>0.99099999999999999</v>
      </c>
      <c r="AG123" s="294">
        <v>41416</v>
      </c>
      <c r="AI123" s="294" t="s">
        <v>3983</v>
      </c>
      <c r="AJ123" s="294">
        <v>99.25</v>
      </c>
      <c r="AK123" s="294">
        <v>99.25</v>
      </c>
      <c r="AL123" s="294">
        <v>0.99129999999999996</v>
      </c>
      <c r="AM123" s="294">
        <v>38531</v>
      </c>
      <c r="AO123" s="294" t="s">
        <v>3983</v>
      </c>
      <c r="AP123" s="294">
        <v>83.65</v>
      </c>
      <c r="AQ123" s="294">
        <v>88.896000000000001</v>
      </c>
      <c r="AR123" s="294">
        <v>0.99</v>
      </c>
      <c r="AS123" s="294">
        <v>33475</v>
      </c>
      <c r="AU123" s="294" t="s">
        <v>3983</v>
      </c>
      <c r="AV123" s="294">
        <v>74.05</v>
      </c>
      <c r="AW123" s="294">
        <v>88.896000000000001</v>
      </c>
      <c r="AX123" s="294">
        <v>0.9849</v>
      </c>
      <c r="AY123" s="294">
        <v>27438</v>
      </c>
      <c r="BA123" s="294" t="s">
        <v>3983</v>
      </c>
      <c r="BB123" s="294">
        <v>74.25</v>
      </c>
      <c r="BC123" s="294">
        <v>88.896000000000001</v>
      </c>
      <c r="BD123" s="294">
        <v>0.96429999999999993</v>
      </c>
      <c r="BE123" s="294">
        <v>25601</v>
      </c>
      <c r="BG123" s="294" t="s">
        <v>3983</v>
      </c>
      <c r="BH123" s="294">
        <v>74.05</v>
      </c>
      <c r="BI123" s="294">
        <v>88.896000000000001</v>
      </c>
      <c r="BJ123" s="294">
        <v>0.96960000000000002</v>
      </c>
      <c r="BK123" s="294">
        <v>31357</v>
      </c>
      <c r="BM123" s="294" t="s">
        <v>3983</v>
      </c>
      <c r="BN123" s="294">
        <v>79.150000000000006</v>
      </c>
      <c r="BO123" s="294">
        <v>88.896000000000001</v>
      </c>
      <c r="BP123" s="294">
        <v>0.97219999999999995</v>
      </c>
      <c r="BQ123" s="294">
        <v>28096</v>
      </c>
      <c r="BS123" s="294" t="s">
        <v>3983</v>
      </c>
      <c r="BT123" s="294">
        <v>87.85</v>
      </c>
      <c r="BU123" s="294">
        <v>88.896000000000001</v>
      </c>
      <c r="BV123" s="294">
        <v>0.97819999999999996</v>
      </c>
      <c r="BW123" s="294">
        <v>35373</v>
      </c>
      <c r="BY123" s="294" t="s">
        <v>3983</v>
      </c>
    </row>
    <row r="124" spans="1:77">
      <c r="A124" s="301">
        <v>158</v>
      </c>
      <c r="B124" s="302" t="s">
        <v>3989</v>
      </c>
      <c r="C124" s="301" t="s">
        <v>4119</v>
      </c>
      <c r="D124" s="302" t="s">
        <v>4051</v>
      </c>
      <c r="E124" s="303">
        <v>250</v>
      </c>
      <c r="F124" s="294">
        <v>195.2</v>
      </c>
      <c r="G124" s="294">
        <v>200</v>
      </c>
      <c r="H124" s="294">
        <v>0.94650000000000001</v>
      </c>
      <c r="I124" s="294">
        <v>44665</v>
      </c>
      <c r="K124" s="294">
        <v>0.33579999999999999</v>
      </c>
      <c r="L124" s="294">
        <v>186</v>
      </c>
      <c r="M124" s="294">
        <v>200</v>
      </c>
      <c r="N124" s="294">
        <v>0.95519999999999994</v>
      </c>
      <c r="O124" s="294">
        <v>46815</v>
      </c>
      <c r="Q124" s="294">
        <v>0.35420000000000001</v>
      </c>
      <c r="R124" s="294">
        <v>199</v>
      </c>
      <c r="S124" s="294">
        <v>200</v>
      </c>
      <c r="T124" s="294">
        <v>0.95299999999999996</v>
      </c>
      <c r="U124" s="294">
        <v>45655</v>
      </c>
      <c r="W124" s="294">
        <v>0.33439999999999998</v>
      </c>
      <c r="X124" s="294">
        <v>179.2</v>
      </c>
      <c r="Y124" s="294">
        <v>200</v>
      </c>
      <c r="Z124" s="294">
        <v>0.92779999999999996</v>
      </c>
      <c r="AA124" s="294">
        <v>39205</v>
      </c>
      <c r="AC124" s="294">
        <v>0.317</v>
      </c>
      <c r="AD124" s="294">
        <v>188</v>
      </c>
      <c r="AE124" s="294">
        <v>200</v>
      </c>
      <c r="AF124" s="294">
        <v>0.92920000000000003</v>
      </c>
      <c r="AG124" s="294">
        <v>43050</v>
      </c>
      <c r="AI124" s="294">
        <v>0.33129999999999998</v>
      </c>
      <c r="AJ124" s="294">
        <v>195.8</v>
      </c>
      <c r="AK124" s="294">
        <v>200</v>
      </c>
      <c r="AL124" s="294">
        <v>0.93679999999999997</v>
      </c>
      <c r="AM124" s="294">
        <v>44775</v>
      </c>
      <c r="AO124" s="294">
        <v>0.33910000000000001</v>
      </c>
      <c r="AP124" s="294">
        <v>168.2</v>
      </c>
      <c r="AQ124" s="294">
        <v>200</v>
      </c>
      <c r="AR124" s="294">
        <v>0.90949999999999998</v>
      </c>
      <c r="AS124" s="294">
        <v>36810</v>
      </c>
      <c r="AU124" s="294">
        <v>0.32340000000000002</v>
      </c>
      <c r="AV124" s="294">
        <v>155.80000000000001</v>
      </c>
      <c r="AW124" s="294">
        <v>200</v>
      </c>
      <c r="AX124" s="294">
        <v>0.89190000000000003</v>
      </c>
      <c r="AY124" s="294">
        <v>31515</v>
      </c>
      <c r="BA124" s="294">
        <v>0.315</v>
      </c>
      <c r="BB124" s="294">
        <v>94.4</v>
      </c>
      <c r="BC124" s="294">
        <v>200</v>
      </c>
      <c r="BD124" s="294">
        <v>0.8881</v>
      </c>
      <c r="BE124" s="294">
        <v>27640</v>
      </c>
      <c r="BG124" s="294">
        <v>0.44319999999999998</v>
      </c>
      <c r="BH124" s="294">
        <v>90.4</v>
      </c>
      <c r="BI124" s="294">
        <v>200</v>
      </c>
      <c r="BJ124" s="294">
        <v>0.88900000000000001</v>
      </c>
      <c r="BK124" s="294">
        <v>26585</v>
      </c>
      <c r="BM124" s="294">
        <v>0.4446</v>
      </c>
      <c r="BN124" s="294">
        <v>134.4</v>
      </c>
      <c r="BO124" s="294">
        <v>200</v>
      </c>
      <c r="BP124" s="294">
        <v>0.91220000000000001</v>
      </c>
      <c r="BQ124" s="294">
        <v>30460</v>
      </c>
      <c r="BS124" s="294">
        <v>0.36980000000000002</v>
      </c>
      <c r="BT124" s="294">
        <v>162.6</v>
      </c>
      <c r="BU124" s="294">
        <v>200</v>
      </c>
      <c r="BV124" s="294">
        <v>0.93469999999999998</v>
      </c>
      <c r="BW124" s="294">
        <v>42590</v>
      </c>
      <c r="BY124" s="294">
        <v>0.37659999999999999</v>
      </c>
    </row>
    <row r="125" spans="1:77">
      <c r="A125" s="301">
        <v>159</v>
      </c>
      <c r="B125" s="302" t="s">
        <v>3989</v>
      </c>
      <c r="C125" s="301" t="s">
        <v>4120</v>
      </c>
      <c r="D125" s="302" t="s">
        <v>4051</v>
      </c>
      <c r="E125" s="303">
        <v>139</v>
      </c>
      <c r="F125" s="294">
        <v>60</v>
      </c>
      <c r="G125" s="294">
        <v>111.2</v>
      </c>
      <c r="H125" s="294">
        <v>0.97019999999999995</v>
      </c>
      <c r="I125" s="294">
        <v>11700</v>
      </c>
      <c r="K125" s="294">
        <v>0.55830000000000002</v>
      </c>
      <c r="L125" s="294">
        <v>79.2</v>
      </c>
      <c r="M125" s="294">
        <v>111.2</v>
      </c>
      <c r="N125" s="294">
        <v>1.0937999999999999</v>
      </c>
      <c r="O125" s="294">
        <v>4968</v>
      </c>
      <c r="Q125" s="294">
        <v>7.7100000000000002E-2</v>
      </c>
      <c r="R125" s="294">
        <v>70.319999999999993</v>
      </c>
      <c r="S125" s="294">
        <v>111.2</v>
      </c>
      <c r="T125" s="294">
        <v>0.98770000000000002</v>
      </c>
      <c r="U125" s="294">
        <v>11520</v>
      </c>
      <c r="W125" s="294">
        <v>0.23039999999999999</v>
      </c>
      <c r="X125" s="294">
        <v>60.48</v>
      </c>
      <c r="Y125" s="294">
        <v>111.2</v>
      </c>
      <c r="Z125" s="294">
        <v>0.98839999999999995</v>
      </c>
      <c r="AA125" s="294">
        <v>10704</v>
      </c>
      <c r="AC125" s="294">
        <v>0.2407</v>
      </c>
      <c r="AD125" s="294">
        <v>78.48</v>
      </c>
      <c r="AE125" s="294">
        <v>111.2</v>
      </c>
      <c r="AF125" s="294">
        <v>0.98370000000000002</v>
      </c>
      <c r="AG125" s="294">
        <v>12612</v>
      </c>
      <c r="AI125" s="294">
        <v>0.21959999999999999</v>
      </c>
      <c r="AJ125" s="294">
        <v>80.16</v>
      </c>
      <c r="AK125" s="294">
        <v>111.2</v>
      </c>
      <c r="AL125" s="294">
        <v>0.99080000000000001</v>
      </c>
      <c r="AM125" s="294">
        <v>12834</v>
      </c>
      <c r="AO125" s="294">
        <v>0.22439999999999999</v>
      </c>
      <c r="AP125" s="294">
        <v>65.52</v>
      </c>
      <c r="AQ125" s="294">
        <v>111.2</v>
      </c>
      <c r="AR125" s="294">
        <v>0.98370000000000002</v>
      </c>
      <c r="AS125" s="294">
        <v>10860</v>
      </c>
      <c r="AU125" s="294">
        <v>0.22650000000000001</v>
      </c>
      <c r="AV125" s="294">
        <v>49.92</v>
      </c>
      <c r="AW125" s="294">
        <v>111.2</v>
      </c>
      <c r="AX125" s="294">
        <v>0.98409999999999997</v>
      </c>
      <c r="AY125" s="294">
        <v>9258</v>
      </c>
      <c r="BA125" s="294">
        <v>0.26179999999999998</v>
      </c>
      <c r="BB125" s="294">
        <v>36</v>
      </c>
      <c r="BC125" s="294">
        <v>111.2</v>
      </c>
      <c r="BD125" s="294">
        <v>0.99109999999999998</v>
      </c>
      <c r="BE125" s="294">
        <v>8664</v>
      </c>
      <c r="BG125" s="294">
        <v>0.32640000000000002</v>
      </c>
      <c r="BH125" s="294">
        <v>30</v>
      </c>
      <c r="BI125" s="294">
        <v>111.2</v>
      </c>
      <c r="BJ125" s="294">
        <v>0.98739999999999994</v>
      </c>
      <c r="BK125" s="294">
        <v>7500</v>
      </c>
      <c r="BM125" s="294">
        <v>0.34029999999999999</v>
      </c>
      <c r="BN125" s="294">
        <v>59.04</v>
      </c>
      <c r="BO125" s="294">
        <v>111.2</v>
      </c>
      <c r="BP125" s="294">
        <v>0.99339999999999995</v>
      </c>
      <c r="BQ125" s="294">
        <v>9768</v>
      </c>
      <c r="BS125" s="294">
        <v>0.25700000000000001</v>
      </c>
      <c r="BT125" s="294">
        <v>71.040000000000006</v>
      </c>
      <c r="BU125" s="294">
        <v>111.2</v>
      </c>
      <c r="BV125" s="294">
        <v>0.99309999999999998</v>
      </c>
      <c r="BW125" s="294">
        <v>11322</v>
      </c>
      <c r="BY125" s="294">
        <v>5.3900000000000003E-2</v>
      </c>
    </row>
    <row r="126" spans="1:77">
      <c r="A126" s="301">
        <v>160</v>
      </c>
      <c r="B126" s="302" t="s">
        <v>3989</v>
      </c>
      <c r="C126" s="301" t="s">
        <v>4121</v>
      </c>
      <c r="D126" s="302" t="s">
        <v>4051</v>
      </c>
      <c r="E126" s="303">
        <v>550</v>
      </c>
      <c r="F126" s="294">
        <v>640</v>
      </c>
      <c r="G126" s="294">
        <v>640</v>
      </c>
      <c r="H126" s="294">
        <v>0.95499999999999996</v>
      </c>
      <c r="I126" s="294">
        <v>259620</v>
      </c>
      <c r="K126" s="294">
        <v>0.59</v>
      </c>
      <c r="L126" s="294">
        <v>712</v>
      </c>
      <c r="M126" s="294">
        <v>712</v>
      </c>
      <c r="N126" s="294">
        <v>0.95650000000000002</v>
      </c>
      <c r="O126" s="294">
        <v>279270</v>
      </c>
      <c r="Q126" s="294">
        <v>0.55120000000000002</v>
      </c>
      <c r="R126" s="294">
        <v>665</v>
      </c>
      <c r="S126" s="294">
        <v>665</v>
      </c>
      <c r="T126" s="294">
        <v>0.94740000000000002</v>
      </c>
      <c r="U126" s="294">
        <v>280660</v>
      </c>
      <c r="V126" s="294" t="e">
        <f>U126-#REF!</f>
        <v>#REF!</v>
      </c>
      <c r="W126" s="294">
        <v>0.61880000000000002</v>
      </c>
      <c r="X126" s="294">
        <v>817.6</v>
      </c>
      <c r="Y126" s="294">
        <v>817.6</v>
      </c>
      <c r="Z126" s="294">
        <v>0.93679999999999997</v>
      </c>
      <c r="AA126" s="294">
        <v>280690</v>
      </c>
      <c r="AC126" s="294">
        <v>0.49259999999999998</v>
      </c>
      <c r="AD126" s="294">
        <v>940</v>
      </c>
      <c r="AE126" s="294">
        <v>940</v>
      </c>
      <c r="AF126" s="294">
        <v>0.93389999999999995</v>
      </c>
      <c r="AG126" s="294">
        <v>271540</v>
      </c>
      <c r="AI126" s="294">
        <v>0.4158</v>
      </c>
      <c r="AJ126" s="294">
        <v>940</v>
      </c>
      <c r="AK126" s="294">
        <v>940</v>
      </c>
      <c r="AL126" s="294">
        <v>0.94369999999999998</v>
      </c>
      <c r="AM126" s="294">
        <v>286200</v>
      </c>
      <c r="AO126" s="294">
        <v>0.4481</v>
      </c>
      <c r="AP126" s="294">
        <v>930</v>
      </c>
      <c r="AQ126" s="294">
        <v>930</v>
      </c>
      <c r="AR126" s="294">
        <v>0.93710000000000004</v>
      </c>
      <c r="AS126" s="294">
        <v>245700</v>
      </c>
      <c r="AU126" s="294">
        <v>0.37890000000000001</v>
      </c>
      <c r="AV126" s="294">
        <v>800</v>
      </c>
      <c r="AW126" s="294">
        <v>800</v>
      </c>
      <c r="AX126" s="294">
        <v>0.94899999999999995</v>
      </c>
      <c r="AY126" s="294">
        <v>236300</v>
      </c>
      <c r="BA126" s="294">
        <v>0.43230000000000002</v>
      </c>
      <c r="BB126" s="294">
        <v>770</v>
      </c>
      <c r="BC126" s="294">
        <v>770</v>
      </c>
      <c r="BD126" s="294">
        <v>0.95199999999999996</v>
      </c>
      <c r="BE126" s="294">
        <v>208100</v>
      </c>
      <c r="BG126" s="294">
        <v>0.38159999999999999</v>
      </c>
      <c r="BH126" s="294">
        <v>630</v>
      </c>
      <c r="BI126" s="294">
        <v>630</v>
      </c>
      <c r="BJ126" s="294">
        <v>0.94</v>
      </c>
      <c r="BK126" s="294">
        <v>209600</v>
      </c>
      <c r="BM126" s="294">
        <v>0.4758</v>
      </c>
      <c r="BN126" s="294">
        <v>670</v>
      </c>
      <c r="BO126" s="294">
        <v>670</v>
      </c>
      <c r="BP126" s="294">
        <v>0.94320000000000004</v>
      </c>
      <c r="BQ126" s="294">
        <v>214100</v>
      </c>
      <c r="BS126" s="294">
        <v>0.50419999999999998</v>
      </c>
      <c r="BT126" s="294">
        <v>670</v>
      </c>
      <c r="BU126" s="294">
        <v>670</v>
      </c>
      <c r="BV126" s="294">
        <v>0.95960000000000001</v>
      </c>
      <c r="BW126" s="294">
        <v>242400</v>
      </c>
      <c r="BY126" s="294">
        <v>0.50670000000000004</v>
      </c>
    </row>
    <row r="127" spans="1:77">
      <c r="A127" s="301">
        <v>161</v>
      </c>
      <c r="B127" s="302" t="s">
        <v>3989</v>
      </c>
      <c r="C127" s="301" t="s">
        <v>4122</v>
      </c>
      <c r="D127" s="302" t="s">
        <v>4051</v>
      </c>
      <c r="E127" s="303">
        <v>594.44000000000005</v>
      </c>
      <c r="F127" s="294">
        <v>346.72</v>
      </c>
      <c r="G127" s="294">
        <v>346.72</v>
      </c>
      <c r="H127" s="294">
        <v>0.90529999999999999</v>
      </c>
      <c r="I127" s="294">
        <v>53200</v>
      </c>
      <c r="K127" s="294">
        <v>0.2354</v>
      </c>
      <c r="L127" s="294">
        <v>343.2</v>
      </c>
      <c r="M127" s="294">
        <v>343.2</v>
      </c>
      <c r="N127" s="294">
        <v>0.91120000000000001</v>
      </c>
      <c r="O127" s="294">
        <v>53544</v>
      </c>
      <c r="Q127" s="294">
        <v>0.23019999999999999</v>
      </c>
      <c r="R127" s="294">
        <v>333.2</v>
      </c>
      <c r="S127" s="294">
        <v>333.2</v>
      </c>
      <c r="T127" s="294">
        <v>0.90559999999999996</v>
      </c>
      <c r="U127" s="294">
        <v>50108</v>
      </c>
      <c r="W127" s="294">
        <v>0.2306</v>
      </c>
      <c r="X127" s="294">
        <v>300.32</v>
      </c>
      <c r="Y127" s="294">
        <v>300.32</v>
      </c>
      <c r="Z127" s="294">
        <v>0.87870000000000004</v>
      </c>
      <c r="AA127" s="294">
        <v>44932</v>
      </c>
      <c r="AC127" s="294">
        <v>0.22889999999999999</v>
      </c>
      <c r="AD127" s="294">
        <v>330.72</v>
      </c>
      <c r="AE127" s="294">
        <v>330.72</v>
      </c>
      <c r="AF127" s="294">
        <v>0.89280000000000004</v>
      </c>
      <c r="AG127" s="294">
        <v>43380</v>
      </c>
      <c r="AI127" s="294">
        <v>0.19750000000000001</v>
      </c>
      <c r="AJ127" s="294">
        <v>322.72000000000003</v>
      </c>
      <c r="AK127" s="294">
        <v>322.72000000000003</v>
      </c>
      <c r="AL127" s="294">
        <v>0.89949999999999997</v>
      </c>
      <c r="AM127" s="294">
        <v>49348</v>
      </c>
      <c r="AO127" s="294">
        <v>0.2361</v>
      </c>
      <c r="AP127" s="294">
        <v>304</v>
      </c>
      <c r="AQ127" s="294">
        <v>304</v>
      </c>
      <c r="AR127" s="294">
        <v>0.88780000000000003</v>
      </c>
      <c r="AS127" s="294">
        <v>37004</v>
      </c>
      <c r="AU127" s="294">
        <v>0.18429999999999999</v>
      </c>
      <c r="AV127" s="294">
        <v>272.16000000000003</v>
      </c>
      <c r="AW127" s="294">
        <v>293.60000000000002</v>
      </c>
      <c r="AX127" s="294">
        <v>0.89769999999999994</v>
      </c>
      <c r="AY127" s="294">
        <v>31232</v>
      </c>
      <c r="BA127" s="294">
        <v>0.17760000000000001</v>
      </c>
      <c r="BB127" s="294">
        <v>159.68</v>
      </c>
      <c r="BC127" s="294">
        <v>475.55200000000002</v>
      </c>
      <c r="BD127" s="294">
        <v>0.91779999999999995</v>
      </c>
      <c r="BE127" s="294">
        <v>25316</v>
      </c>
      <c r="BG127" s="294">
        <v>0.23219999999999999</v>
      </c>
      <c r="BH127" s="294">
        <v>157.44</v>
      </c>
      <c r="BI127" s="294">
        <v>475.55200000000002</v>
      </c>
      <c r="BJ127" s="294">
        <v>0.93889999999999996</v>
      </c>
      <c r="BK127" s="294">
        <v>24054</v>
      </c>
      <c r="BM127" s="294">
        <v>0.21190000000000001</v>
      </c>
      <c r="BN127" s="294">
        <v>262.8</v>
      </c>
      <c r="BO127" s="294">
        <v>475.55200000000002</v>
      </c>
      <c r="BP127" s="294">
        <v>0.90110000000000001</v>
      </c>
      <c r="BQ127" s="294">
        <v>29604</v>
      </c>
      <c r="BS127" s="294">
        <v>0.186</v>
      </c>
      <c r="BT127" s="294">
        <v>303.12</v>
      </c>
      <c r="BU127" s="294">
        <v>475.55200000000002</v>
      </c>
      <c r="BV127" s="294">
        <v>0.90229999999999999</v>
      </c>
      <c r="BW127" s="294">
        <v>40674</v>
      </c>
      <c r="BY127" s="294">
        <v>0.05</v>
      </c>
    </row>
    <row r="128" spans="1:77">
      <c r="A128" s="301">
        <v>162</v>
      </c>
      <c r="B128" s="302" t="s">
        <v>3989</v>
      </c>
      <c r="C128" s="301" t="s">
        <v>4123</v>
      </c>
      <c r="D128" s="302" t="s">
        <v>4051</v>
      </c>
      <c r="E128" s="303">
        <v>500</v>
      </c>
      <c r="F128" s="294">
        <v>438.8</v>
      </c>
      <c r="G128" s="294">
        <v>438.8</v>
      </c>
      <c r="H128" s="294">
        <v>0.95850000000000002</v>
      </c>
      <c r="I128" s="294">
        <v>218200</v>
      </c>
      <c r="J128" s="294" t="e">
        <f>I128-#REF!</f>
        <v>#REF!</v>
      </c>
      <c r="K128" s="294">
        <v>0.72060000000000002</v>
      </c>
      <c r="L128" s="294">
        <v>463</v>
      </c>
      <c r="M128" s="294">
        <v>463</v>
      </c>
      <c r="N128" s="294">
        <v>0.99329999999999996</v>
      </c>
      <c r="O128" s="294">
        <v>222050</v>
      </c>
      <c r="Q128" s="294">
        <v>0.64900000000000002</v>
      </c>
      <c r="R128" s="294">
        <v>408</v>
      </c>
      <c r="S128" s="294">
        <v>408</v>
      </c>
      <c r="T128" s="294">
        <v>0.99460000000000004</v>
      </c>
      <c r="U128" s="294">
        <v>217540</v>
      </c>
      <c r="V128" s="294" t="e">
        <f>U128-#REF!</f>
        <v>#REF!</v>
      </c>
      <c r="W128" s="294">
        <v>0.74460000000000004</v>
      </c>
      <c r="X128" s="294">
        <v>383.2</v>
      </c>
      <c r="Y128" s="294">
        <v>400</v>
      </c>
      <c r="Z128" s="294">
        <v>0.99439999999999995</v>
      </c>
      <c r="AA128" s="294">
        <v>214750</v>
      </c>
      <c r="AC128" s="294">
        <v>0.75749999999999995</v>
      </c>
      <c r="AD128" s="294">
        <v>384.8</v>
      </c>
      <c r="AE128" s="294">
        <v>400</v>
      </c>
      <c r="AF128" s="294">
        <v>0.99639999999999995</v>
      </c>
      <c r="AG128" s="294">
        <v>210330</v>
      </c>
      <c r="AH128" s="294" t="e">
        <f>AG128-#REF!</f>
        <v>#REF!</v>
      </c>
      <c r="AI128" s="294">
        <v>0.73740000000000006</v>
      </c>
      <c r="AJ128" s="294">
        <v>403.2</v>
      </c>
      <c r="AK128" s="294">
        <v>403.2</v>
      </c>
      <c r="AL128" s="294">
        <v>0.99770000000000003</v>
      </c>
      <c r="AM128" s="294">
        <v>205290</v>
      </c>
      <c r="AN128" s="294" t="e">
        <f>AM128-#REF!</f>
        <v>#REF!</v>
      </c>
      <c r="AO128" s="294">
        <v>0.70879999999999999</v>
      </c>
      <c r="AP128" s="294">
        <v>362.4</v>
      </c>
      <c r="AQ128" s="294">
        <v>400</v>
      </c>
      <c r="AR128" s="294">
        <v>0.99619999999999997</v>
      </c>
      <c r="AS128" s="294">
        <v>201980</v>
      </c>
      <c r="AT128" s="294" t="e">
        <f>AS128-#REF!</f>
        <v>#REF!</v>
      </c>
      <c r="AU128" s="294">
        <v>0.752</v>
      </c>
      <c r="AV128" s="294">
        <v>318.39999999999998</v>
      </c>
      <c r="AW128" s="294">
        <v>400</v>
      </c>
      <c r="AX128" s="294">
        <v>0.99390000000000001</v>
      </c>
      <c r="AY128" s="294">
        <v>184470</v>
      </c>
      <c r="AZ128" s="294" t="e">
        <f>AY128-#REF!</f>
        <v>#REF!</v>
      </c>
      <c r="BA128" s="294">
        <v>0.80959999999999999</v>
      </c>
      <c r="BB128" s="294">
        <v>319.2</v>
      </c>
      <c r="BC128" s="294">
        <v>400</v>
      </c>
      <c r="BD128" s="294">
        <v>0.99570000000000003</v>
      </c>
      <c r="BE128" s="294">
        <v>182510</v>
      </c>
      <c r="BF128" s="294" t="e">
        <f>BE128-#REF!</f>
        <v>#REF!</v>
      </c>
      <c r="BG128" s="294">
        <v>0.77180000000000004</v>
      </c>
      <c r="BH128" s="294">
        <v>289.2</v>
      </c>
      <c r="BI128" s="294">
        <v>400</v>
      </c>
      <c r="BJ128" s="294">
        <v>0.99690000000000001</v>
      </c>
      <c r="BK128" s="294">
        <v>178540</v>
      </c>
      <c r="BL128" s="294" t="e">
        <f>BK128-#REF!</f>
        <v>#REF!</v>
      </c>
      <c r="BM128" s="294">
        <v>0.83240000000000003</v>
      </c>
      <c r="BN128" s="294">
        <v>318.39999999999998</v>
      </c>
      <c r="BO128" s="294">
        <v>400</v>
      </c>
      <c r="BP128" s="294">
        <v>0.99549999999999994</v>
      </c>
      <c r="BQ128" s="294">
        <v>167380</v>
      </c>
      <c r="BR128" s="294" t="e">
        <f>BQ128-#REF!</f>
        <v>#REF!</v>
      </c>
      <c r="BS128" s="294">
        <v>0.78580000000000005</v>
      </c>
      <c r="BT128" s="294">
        <v>336.8</v>
      </c>
      <c r="BU128" s="294">
        <v>400</v>
      </c>
      <c r="BV128" s="294">
        <v>0.98699999999999999</v>
      </c>
      <c r="BW128" s="294">
        <v>206240</v>
      </c>
      <c r="BX128" s="294" t="e">
        <f>BW128-#REF!</f>
        <v>#REF!</v>
      </c>
      <c r="BY128" s="294">
        <v>0.83389999999999997</v>
      </c>
    </row>
    <row r="129" spans="1:77">
      <c r="A129" s="301">
        <v>163</v>
      </c>
      <c r="B129" s="302" t="s">
        <v>3989</v>
      </c>
      <c r="C129" s="301" t="s">
        <v>4124</v>
      </c>
      <c r="D129" s="302" t="s">
        <v>4051</v>
      </c>
      <c r="E129" s="303">
        <v>256</v>
      </c>
      <c r="F129" s="294">
        <v>304.92</v>
      </c>
      <c r="G129" s="294">
        <v>304.92</v>
      </c>
      <c r="H129" s="294">
        <v>0.94489999999999996</v>
      </c>
      <c r="I129" s="294">
        <v>47313</v>
      </c>
      <c r="K129" s="294">
        <v>0.2281</v>
      </c>
      <c r="L129" s="294">
        <v>306.3</v>
      </c>
      <c r="M129" s="294">
        <v>306.3</v>
      </c>
      <c r="N129" s="294">
        <v>0.94920000000000004</v>
      </c>
      <c r="O129" s="294">
        <v>47544</v>
      </c>
      <c r="Q129" s="294">
        <v>0.2198</v>
      </c>
      <c r="R129" s="294">
        <v>281.39999999999998</v>
      </c>
      <c r="S129" s="294">
        <v>281.39999999999998</v>
      </c>
      <c r="T129" s="294">
        <v>0.94909999999999994</v>
      </c>
      <c r="U129" s="294">
        <v>47190</v>
      </c>
      <c r="W129" s="294">
        <v>0.24540000000000001</v>
      </c>
      <c r="X129" s="294">
        <v>279</v>
      </c>
      <c r="Y129" s="294">
        <v>279</v>
      </c>
      <c r="Z129" s="294">
        <v>0.92879999999999996</v>
      </c>
      <c r="AA129" s="294">
        <v>43746</v>
      </c>
      <c r="AC129" s="294">
        <v>0.26329999999999998</v>
      </c>
      <c r="AD129" s="294">
        <v>258.83999999999997</v>
      </c>
      <c r="AE129" s="294">
        <v>258.83999999999997</v>
      </c>
      <c r="AF129" s="294">
        <v>0.93259999999999998</v>
      </c>
      <c r="AG129" s="294">
        <v>39450</v>
      </c>
      <c r="AI129" s="294">
        <v>0.21970000000000001</v>
      </c>
      <c r="AJ129" s="294">
        <v>251.76</v>
      </c>
      <c r="AK129" s="294">
        <v>251.76</v>
      </c>
      <c r="AL129" s="294">
        <v>0.94440000000000002</v>
      </c>
      <c r="AM129" s="294">
        <v>42789</v>
      </c>
      <c r="AO129" s="294">
        <v>0.25</v>
      </c>
      <c r="AP129" s="294">
        <v>226.08</v>
      </c>
      <c r="AQ129" s="294">
        <v>226.08</v>
      </c>
      <c r="AR129" s="294">
        <v>0.91020000000000001</v>
      </c>
      <c r="AS129" s="294">
        <v>33291</v>
      </c>
      <c r="AU129" s="294">
        <v>0.2175</v>
      </c>
      <c r="AV129" s="294">
        <v>192.84</v>
      </c>
      <c r="AW129" s="294">
        <v>204.8</v>
      </c>
      <c r="AX129" s="294">
        <v>0.89439999999999997</v>
      </c>
      <c r="AY129" s="294">
        <v>29607</v>
      </c>
      <c r="BA129" s="294">
        <v>0.2384</v>
      </c>
      <c r="BB129" s="294">
        <v>110.88</v>
      </c>
      <c r="BC129" s="294">
        <v>204.8</v>
      </c>
      <c r="BD129" s="294">
        <v>0.88969999999999994</v>
      </c>
      <c r="BE129" s="294">
        <v>25890</v>
      </c>
      <c r="BG129" s="294">
        <v>0.35270000000000001</v>
      </c>
      <c r="BH129" s="294">
        <v>103.08</v>
      </c>
      <c r="BI129" s="294">
        <v>204.8</v>
      </c>
      <c r="BJ129" s="294">
        <v>0.88949999999999996</v>
      </c>
      <c r="BK129" s="294">
        <v>22884</v>
      </c>
      <c r="BM129" s="294">
        <v>0.33550000000000002</v>
      </c>
      <c r="BN129" s="294">
        <v>190.68</v>
      </c>
      <c r="BO129" s="294">
        <v>204.8</v>
      </c>
      <c r="BP129" s="294">
        <v>0.91649999999999998</v>
      </c>
      <c r="BQ129" s="294">
        <v>27642</v>
      </c>
      <c r="BS129" s="294">
        <v>0.2354</v>
      </c>
      <c r="BT129" s="294">
        <v>229.68</v>
      </c>
      <c r="BU129" s="294">
        <v>229.68</v>
      </c>
      <c r="BV129" s="294">
        <v>0.92500000000000004</v>
      </c>
      <c r="BW129" s="294">
        <v>41325</v>
      </c>
      <c r="BY129" s="294">
        <v>0.26140000000000002</v>
      </c>
    </row>
    <row r="130" spans="1:77">
      <c r="A130" s="301">
        <v>164</v>
      </c>
      <c r="B130" s="302" t="s">
        <v>3989</v>
      </c>
      <c r="C130" s="301" t="s">
        <v>4125</v>
      </c>
      <c r="D130" s="302" t="s">
        <v>4051</v>
      </c>
      <c r="E130" s="303">
        <v>750</v>
      </c>
      <c r="F130" s="294">
        <v>629.6</v>
      </c>
      <c r="G130" s="294">
        <v>629.6</v>
      </c>
      <c r="H130" s="294">
        <v>0.995</v>
      </c>
      <c r="I130" s="294">
        <v>114500</v>
      </c>
      <c r="K130" s="294">
        <v>0.25390000000000001</v>
      </c>
      <c r="L130" s="294">
        <v>628</v>
      </c>
      <c r="M130" s="294">
        <v>628</v>
      </c>
      <c r="N130" s="294">
        <v>0.99319999999999997</v>
      </c>
      <c r="O130" s="294">
        <v>127020</v>
      </c>
      <c r="Q130" s="294">
        <v>0.2737</v>
      </c>
      <c r="R130" s="294">
        <v>702</v>
      </c>
      <c r="S130" s="294">
        <v>702</v>
      </c>
      <c r="T130" s="294">
        <v>0.99270000000000003</v>
      </c>
      <c r="U130" s="294">
        <v>127400</v>
      </c>
      <c r="W130" s="294">
        <v>0.25390000000000001</v>
      </c>
      <c r="X130" s="294">
        <v>600</v>
      </c>
      <c r="Y130" s="294">
        <v>600</v>
      </c>
      <c r="Z130" s="294">
        <v>0.99409999999999998</v>
      </c>
      <c r="AA130" s="294">
        <v>116600</v>
      </c>
      <c r="AC130" s="294">
        <v>0.26279999999999998</v>
      </c>
      <c r="AD130" s="294">
        <v>611.20000000000005</v>
      </c>
      <c r="AE130" s="294">
        <v>611.20000000000005</v>
      </c>
      <c r="AF130" s="294">
        <v>0.99199999999999999</v>
      </c>
      <c r="AG130" s="294">
        <v>110280</v>
      </c>
      <c r="AI130" s="294">
        <v>0.2445</v>
      </c>
      <c r="AJ130" s="294">
        <v>616</v>
      </c>
      <c r="AK130" s="294">
        <v>616</v>
      </c>
      <c r="AL130" s="294">
        <v>0.99429999999999996</v>
      </c>
      <c r="AM130" s="294">
        <v>116680</v>
      </c>
      <c r="AO130" s="294">
        <v>0.2646</v>
      </c>
      <c r="AP130" s="294">
        <v>612</v>
      </c>
      <c r="AQ130" s="294">
        <v>612</v>
      </c>
      <c r="AR130" s="294">
        <v>0.9879</v>
      </c>
      <c r="AS130" s="294">
        <v>93940</v>
      </c>
      <c r="AU130" s="294">
        <v>0.2089</v>
      </c>
      <c r="AV130" s="294">
        <v>558.4</v>
      </c>
      <c r="AW130" s="294">
        <v>600</v>
      </c>
      <c r="AX130" s="294">
        <v>0.99229999999999996</v>
      </c>
      <c r="AY130" s="294">
        <v>91720</v>
      </c>
      <c r="BA130" s="294">
        <v>0.22989999999999999</v>
      </c>
      <c r="BB130" s="294">
        <v>552.79999999999995</v>
      </c>
      <c r="BC130" s="294">
        <v>600</v>
      </c>
      <c r="BD130" s="294">
        <v>0.99249999999999994</v>
      </c>
      <c r="BE130" s="294">
        <v>81240</v>
      </c>
      <c r="BG130" s="294">
        <v>0.19900000000000001</v>
      </c>
      <c r="BH130" s="294">
        <v>272.8</v>
      </c>
      <c r="BI130" s="294">
        <v>600</v>
      </c>
      <c r="BJ130" s="294">
        <v>0.97639999999999993</v>
      </c>
      <c r="BK130" s="294">
        <v>66000</v>
      </c>
      <c r="BM130" s="294">
        <v>0.33310000000000001</v>
      </c>
      <c r="BN130" s="294">
        <v>584</v>
      </c>
      <c r="BO130" s="294">
        <v>600</v>
      </c>
      <c r="BP130" s="294">
        <v>0.95750000000000002</v>
      </c>
      <c r="BQ130" s="294">
        <v>71540</v>
      </c>
      <c r="BS130" s="294">
        <v>0.19040000000000001</v>
      </c>
      <c r="BT130" s="294">
        <v>566.4</v>
      </c>
      <c r="BU130" s="294">
        <v>600</v>
      </c>
      <c r="BV130" s="294">
        <v>0.9748</v>
      </c>
      <c r="BW130" s="294">
        <v>96080</v>
      </c>
      <c r="BY130" s="294">
        <v>0.2339</v>
      </c>
    </row>
    <row r="131" spans="1:77">
      <c r="A131" s="301">
        <v>165</v>
      </c>
      <c r="B131" s="302" t="s">
        <v>3989</v>
      </c>
      <c r="C131" s="301" t="s">
        <v>4126</v>
      </c>
      <c r="D131" s="302" t="s">
        <v>4051</v>
      </c>
      <c r="E131" s="303">
        <v>411</v>
      </c>
      <c r="F131" s="294">
        <v>188.64</v>
      </c>
      <c r="G131" s="294">
        <v>328.8</v>
      </c>
      <c r="H131" s="294">
        <v>0.96019999999999994</v>
      </c>
      <c r="I131" s="294">
        <v>25458</v>
      </c>
      <c r="K131" s="294">
        <v>0.19520000000000001</v>
      </c>
      <c r="L131" s="294">
        <v>211.2</v>
      </c>
      <c r="M131" s="294">
        <v>328.8</v>
      </c>
      <c r="N131" s="294">
        <v>0.9657</v>
      </c>
      <c r="O131" s="294">
        <v>22938</v>
      </c>
      <c r="Q131" s="294">
        <v>0.1512</v>
      </c>
      <c r="R131" s="294">
        <v>187.68</v>
      </c>
      <c r="S131" s="294">
        <v>328.8</v>
      </c>
      <c r="T131" s="294">
        <v>0.96829999999999994</v>
      </c>
      <c r="U131" s="294">
        <v>25806</v>
      </c>
      <c r="W131" s="294">
        <v>0.19719999999999999</v>
      </c>
      <c r="X131" s="294">
        <v>163.92</v>
      </c>
      <c r="Y131" s="294">
        <v>328.8</v>
      </c>
      <c r="Z131" s="294">
        <v>0.91839999999999999</v>
      </c>
      <c r="AA131" s="294">
        <v>16476</v>
      </c>
      <c r="AC131" s="294">
        <v>0.14710000000000001</v>
      </c>
      <c r="AD131" s="294">
        <v>185.52</v>
      </c>
      <c r="AE131" s="294">
        <v>328.8</v>
      </c>
      <c r="AF131" s="294">
        <v>0.94540000000000002</v>
      </c>
      <c r="AG131" s="294">
        <v>20652</v>
      </c>
      <c r="AI131" s="294">
        <v>0.1583</v>
      </c>
      <c r="AJ131" s="294">
        <v>157.91999999999999</v>
      </c>
      <c r="AK131" s="294">
        <v>328.8</v>
      </c>
      <c r="AL131" s="294">
        <v>0.94230000000000003</v>
      </c>
      <c r="AM131" s="294">
        <v>17232</v>
      </c>
      <c r="AO131" s="294">
        <v>0.1608</v>
      </c>
      <c r="AP131" s="294">
        <v>137.04</v>
      </c>
      <c r="AQ131" s="294">
        <v>328.8</v>
      </c>
      <c r="AR131" s="294">
        <v>0.92059999999999997</v>
      </c>
      <c r="AS131" s="294">
        <v>16416</v>
      </c>
      <c r="AU131" s="294">
        <v>0.1749</v>
      </c>
      <c r="AV131" s="294">
        <v>177.36</v>
      </c>
      <c r="AW131" s="294">
        <v>328.8</v>
      </c>
      <c r="AX131" s="294">
        <v>0.91059999999999997</v>
      </c>
      <c r="AY131" s="294">
        <v>14844</v>
      </c>
      <c r="BA131" s="294">
        <v>0.12770000000000001</v>
      </c>
      <c r="BB131" s="294">
        <v>180.72</v>
      </c>
      <c r="BC131" s="294">
        <v>328.8</v>
      </c>
      <c r="BD131" s="294">
        <v>0.93659999999999999</v>
      </c>
      <c r="BE131" s="294">
        <v>15930</v>
      </c>
      <c r="BG131" s="294">
        <v>0.1265</v>
      </c>
      <c r="BH131" s="294">
        <v>138</v>
      </c>
      <c r="BI131" s="294">
        <v>328.8</v>
      </c>
      <c r="BJ131" s="294">
        <v>0.94030000000000002</v>
      </c>
      <c r="BK131" s="294">
        <v>13302</v>
      </c>
      <c r="BM131" s="294">
        <v>0.13780000000000001</v>
      </c>
      <c r="BN131" s="294">
        <v>144</v>
      </c>
      <c r="BO131" s="294">
        <v>328.8</v>
      </c>
      <c r="BP131" s="294">
        <v>0.94620000000000004</v>
      </c>
      <c r="BQ131" s="294">
        <v>12660</v>
      </c>
      <c r="BS131" s="294">
        <v>0.13830000000000001</v>
      </c>
      <c r="BT131" s="294">
        <v>153.12</v>
      </c>
      <c r="BU131" s="294">
        <v>328.8</v>
      </c>
      <c r="BV131" s="294">
        <v>0.95889999999999997</v>
      </c>
      <c r="BW131" s="294">
        <v>17640</v>
      </c>
      <c r="BY131" s="294">
        <v>3.9100000000000003E-2</v>
      </c>
    </row>
    <row r="132" spans="1:77">
      <c r="A132" s="301">
        <v>166</v>
      </c>
      <c r="B132" s="302" t="s">
        <v>3989</v>
      </c>
      <c r="C132" s="301" t="s">
        <v>4127</v>
      </c>
      <c r="D132" s="302" t="s">
        <v>4051</v>
      </c>
      <c r="E132" s="303">
        <v>178</v>
      </c>
      <c r="F132" s="294">
        <v>25.2</v>
      </c>
      <c r="G132" s="294">
        <v>142.4</v>
      </c>
      <c r="H132" s="294">
        <v>0.7661</v>
      </c>
      <c r="I132" s="294">
        <v>4382</v>
      </c>
      <c r="K132" s="294">
        <v>0.31530000000000002</v>
      </c>
      <c r="L132" s="294">
        <v>24.4</v>
      </c>
      <c r="M132" s="294">
        <v>142.4</v>
      </c>
      <c r="N132" s="294">
        <v>0.77849999999999997</v>
      </c>
      <c r="O132" s="294">
        <v>4406</v>
      </c>
      <c r="Q132" s="294">
        <v>0.31180000000000002</v>
      </c>
      <c r="R132" s="294">
        <v>27.6</v>
      </c>
      <c r="S132" s="294">
        <v>142.4</v>
      </c>
      <c r="T132" s="294">
        <v>0.82309999999999994</v>
      </c>
      <c r="U132" s="294">
        <v>5702</v>
      </c>
      <c r="W132" s="294">
        <v>0.34860000000000002</v>
      </c>
      <c r="X132" s="294">
        <v>35.04</v>
      </c>
      <c r="Y132" s="294">
        <v>142.4</v>
      </c>
      <c r="Z132" s="294">
        <v>0.77710000000000001</v>
      </c>
      <c r="AA132" s="294">
        <v>5320</v>
      </c>
      <c r="AC132" s="294">
        <v>0.28070000000000001</v>
      </c>
      <c r="AD132" s="294">
        <v>22</v>
      </c>
      <c r="AE132" s="294">
        <v>142.4</v>
      </c>
      <c r="AF132" s="294">
        <v>0.76259999999999994</v>
      </c>
      <c r="AG132" s="294">
        <v>4714</v>
      </c>
      <c r="AI132" s="294">
        <v>0.37769999999999998</v>
      </c>
      <c r="AJ132" s="294">
        <v>32.24</v>
      </c>
      <c r="AK132" s="294">
        <v>142.4</v>
      </c>
      <c r="AL132" s="294">
        <v>0.84160000000000001</v>
      </c>
      <c r="AM132" s="294">
        <v>5830</v>
      </c>
      <c r="AO132" s="294">
        <v>0.29849999999999999</v>
      </c>
      <c r="AP132" s="294">
        <v>23.84</v>
      </c>
      <c r="AQ132" s="294">
        <v>142.4</v>
      </c>
      <c r="AR132" s="294">
        <v>0.76059999999999994</v>
      </c>
      <c r="AS132" s="294">
        <v>4726</v>
      </c>
      <c r="AU132" s="294">
        <v>0.3503</v>
      </c>
      <c r="AV132" s="294">
        <v>20.8</v>
      </c>
      <c r="AW132" s="294">
        <v>142.4</v>
      </c>
      <c r="AX132" s="294">
        <v>0.68979999999999997</v>
      </c>
      <c r="AY132" s="294">
        <v>3748</v>
      </c>
      <c r="BA132" s="294">
        <v>0.36280000000000001</v>
      </c>
      <c r="BB132" s="294">
        <v>26.8</v>
      </c>
      <c r="BC132" s="294">
        <v>142.4</v>
      </c>
      <c r="BD132" s="294">
        <v>0.71540000000000004</v>
      </c>
      <c r="BE132" s="294">
        <v>3498</v>
      </c>
      <c r="BG132" s="294">
        <v>0.2452</v>
      </c>
      <c r="BH132" s="294">
        <v>24</v>
      </c>
      <c r="BI132" s="294">
        <v>142.4</v>
      </c>
      <c r="BJ132" s="294">
        <v>0.74329999999999996</v>
      </c>
      <c r="BK132" s="294">
        <v>3352</v>
      </c>
      <c r="BM132" s="294">
        <v>0.25259999999999999</v>
      </c>
      <c r="BN132" s="294">
        <v>18.079999999999998</v>
      </c>
      <c r="BO132" s="294">
        <v>142.4</v>
      </c>
      <c r="BP132" s="294">
        <v>0.78279999999999994</v>
      </c>
      <c r="BQ132" s="294">
        <v>3372</v>
      </c>
      <c r="BS132" s="294">
        <v>0.35460000000000003</v>
      </c>
      <c r="BT132" s="294">
        <v>22.08</v>
      </c>
      <c r="BU132" s="294">
        <v>142.4</v>
      </c>
      <c r="BV132" s="294">
        <v>0.82199999999999995</v>
      </c>
      <c r="BW132" s="294">
        <v>4434</v>
      </c>
      <c r="BY132" s="294">
        <v>0.32840000000000003</v>
      </c>
    </row>
    <row r="133" spans="1:77">
      <c r="A133" s="301">
        <v>167</v>
      </c>
      <c r="B133" s="302" t="s">
        <v>3989</v>
      </c>
      <c r="C133" s="301" t="s">
        <v>4128</v>
      </c>
      <c r="D133" s="302" t="s">
        <v>4051</v>
      </c>
      <c r="E133" s="303">
        <v>250</v>
      </c>
      <c r="F133" s="294">
        <v>157.68</v>
      </c>
      <c r="G133" s="294">
        <v>200</v>
      </c>
      <c r="H133" s="294">
        <v>1</v>
      </c>
      <c r="I133" s="294">
        <v>55179</v>
      </c>
      <c r="K133" s="294">
        <v>0.48599999999999999</v>
      </c>
      <c r="L133" s="294">
        <v>149.4</v>
      </c>
      <c r="M133" s="294">
        <v>200</v>
      </c>
      <c r="N133" s="294">
        <v>1</v>
      </c>
      <c r="O133" s="294">
        <v>39420</v>
      </c>
      <c r="Q133" s="294">
        <v>0.35460000000000003</v>
      </c>
      <c r="R133" s="294">
        <v>146.69999999999999</v>
      </c>
      <c r="S133" s="294">
        <v>200</v>
      </c>
      <c r="T133" s="294">
        <v>1</v>
      </c>
      <c r="U133" s="294">
        <v>49536</v>
      </c>
      <c r="W133" s="294">
        <v>0.46899999999999997</v>
      </c>
      <c r="X133" s="294">
        <v>132.12</v>
      </c>
      <c r="Y133" s="294">
        <v>200</v>
      </c>
      <c r="Z133" s="294">
        <v>1</v>
      </c>
      <c r="AA133" s="294">
        <v>48978</v>
      </c>
      <c r="AC133" s="294">
        <v>0.49830000000000002</v>
      </c>
      <c r="AD133" s="294">
        <v>146.16</v>
      </c>
      <c r="AE133" s="294">
        <v>200</v>
      </c>
      <c r="AF133" s="294">
        <v>1</v>
      </c>
      <c r="AG133" s="294">
        <v>49779</v>
      </c>
      <c r="AI133" s="294">
        <v>0.45779999999999998</v>
      </c>
      <c r="AJ133" s="294">
        <v>144.36000000000001</v>
      </c>
      <c r="AK133" s="294">
        <v>200</v>
      </c>
      <c r="AL133" s="294">
        <v>1</v>
      </c>
      <c r="AM133" s="294">
        <v>49338</v>
      </c>
      <c r="AO133" s="294">
        <v>0.47470000000000001</v>
      </c>
      <c r="AP133" s="294">
        <v>122.76</v>
      </c>
      <c r="AQ133" s="294">
        <v>200</v>
      </c>
      <c r="AR133" s="294">
        <v>1</v>
      </c>
      <c r="AS133" s="294">
        <v>46017</v>
      </c>
      <c r="AU133" s="294">
        <v>0.50380000000000003</v>
      </c>
      <c r="AV133" s="294">
        <v>112.68</v>
      </c>
      <c r="AW133" s="294">
        <v>200</v>
      </c>
      <c r="AX133" s="294">
        <v>1</v>
      </c>
      <c r="AY133" s="294">
        <v>43560</v>
      </c>
      <c r="BA133" s="294">
        <v>0.53690000000000004</v>
      </c>
      <c r="BB133" s="294">
        <v>83.52</v>
      </c>
      <c r="BC133" s="294">
        <v>200</v>
      </c>
      <c r="BD133" s="294">
        <v>1</v>
      </c>
      <c r="BE133" s="294">
        <v>41616</v>
      </c>
      <c r="BF133" s="294" t="e">
        <f>BE133-#REF!</f>
        <v>#REF!</v>
      </c>
      <c r="BG133" s="294">
        <v>0.66969999999999996</v>
      </c>
      <c r="BH133" s="294">
        <v>84.6</v>
      </c>
      <c r="BI133" s="294">
        <v>200</v>
      </c>
      <c r="BJ133" s="294">
        <v>1</v>
      </c>
      <c r="BK133" s="294">
        <v>40248</v>
      </c>
      <c r="BL133" s="294" t="e">
        <f>BK133-#REF!</f>
        <v>#REF!</v>
      </c>
      <c r="BM133" s="294">
        <v>0.63939999999999997</v>
      </c>
      <c r="BN133" s="294">
        <v>111.96</v>
      </c>
      <c r="BO133" s="294">
        <v>200</v>
      </c>
      <c r="BP133" s="294">
        <v>1</v>
      </c>
      <c r="BQ133" s="294">
        <v>38691</v>
      </c>
      <c r="BS133" s="294">
        <v>0.51429999999999998</v>
      </c>
      <c r="BT133" s="294">
        <v>118.08</v>
      </c>
      <c r="BU133" s="294">
        <v>200</v>
      </c>
      <c r="BV133" s="294">
        <v>1</v>
      </c>
      <c r="BW133" s="294">
        <v>44748</v>
      </c>
      <c r="BY133" s="294">
        <v>0.50939999999999996</v>
      </c>
    </row>
    <row r="134" spans="1:77">
      <c r="A134" s="301">
        <v>168</v>
      </c>
      <c r="B134" s="302" t="s">
        <v>3989</v>
      </c>
      <c r="C134" s="301" t="s">
        <v>4129</v>
      </c>
      <c r="D134" s="302" t="s">
        <v>4065</v>
      </c>
      <c r="E134" s="303">
        <v>166.67</v>
      </c>
      <c r="F134" s="294">
        <v>35.840000000000003</v>
      </c>
      <c r="G134" s="294">
        <v>0</v>
      </c>
      <c r="H134" s="294">
        <v>1.4078999999999999</v>
      </c>
      <c r="I134" s="294">
        <v>6663</v>
      </c>
      <c r="K134" s="294" t="s">
        <v>3983</v>
      </c>
      <c r="L134" s="294">
        <v>27.36</v>
      </c>
      <c r="M134" s="294">
        <v>0</v>
      </c>
      <c r="N134" s="294">
        <v>1.5741000000000001</v>
      </c>
      <c r="O134" s="294">
        <v>5775</v>
      </c>
      <c r="Q134" s="294" t="s">
        <v>3983</v>
      </c>
      <c r="R134" s="294">
        <v>30.88</v>
      </c>
      <c r="S134" s="294">
        <v>0</v>
      </c>
      <c r="T134" s="294">
        <v>1.5096000000000001</v>
      </c>
      <c r="U134" s="294">
        <v>4725</v>
      </c>
      <c r="W134" s="294" t="s">
        <v>3983</v>
      </c>
      <c r="X134" s="294">
        <v>32</v>
      </c>
      <c r="Y134" s="294">
        <v>0</v>
      </c>
      <c r="Z134" s="294">
        <v>1.0444</v>
      </c>
      <c r="AA134" s="294">
        <v>4831</v>
      </c>
      <c r="AC134" s="294" t="s">
        <v>3983</v>
      </c>
      <c r="AD134" s="294">
        <v>40.4</v>
      </c>
      <c r="AE134" s="294">
        <v>0</v>
      </c>
      <c r="AF134" s="294">
        <v>1.6596</v>
      </c>
      <c r="AG134" s="294">
        <v>8057</v>
      </c>
      <c r="AI134" s="294" t="s">
        <v>3983</v>
      </c>
      <c r="AJ134" s="294">
        <v>44.8</v>
      </c>
      <c r="AK134" s="294">
        <v>0</v>
      </c>
      <c r="AL134" s="294">
        <v>1.3534999999999999</v>
      </c>
      <c r="AM134" s="294">
        <v>10557</v>
      </c>
      <c r="AO134" s="294" t="s">
        <v>3983</v>
      </c>
      <c r="AP134" s="294">
        <v>32.96</v>
      </c>
      <c r="AQ134" s="294">
        <v>0</v>
      </c>
      <c r="AR134" s="294">
        <v>1.3070999999999999</v>
      </c>
      <c r="AS134" s="294">
        <v>6875</v>
      </c>
      <c r="AU134" s="294" t="s">
        <v>3983</v>
      </c>
      <c r="AV134" s="294">
        <v>28</v>
      </c>
      <c r="AW134" s="294">
        <v>0</v>
      </c>
      <c r="AX134" s="294">
        <v>1.7512000000000001</v>
      </c>
      <c r="AY134" s="294">
        <v>4588</v>
      </c>
      <c r="BA134" s="294" t="s">
        <v>3983</v>
      </c>
      <c r="BB134" s="294">
        <v>34.08</v>
      </c>
      <c r="BC134" s="294">
        <v>0</v>
      </c>
      <c r="BD134" s="294">
        <v>1.5057</v>
      </c>
      <c r="BE134" s="294">
        <v>7042</v>
      </c>
      <c r="BG134" s="294" t="s">
        <v>3983</v>
      </c>
      <c r="BH134" s="294">
        <v>24.64</v>
      </c>
      <c r="BI134" s="294">
        <v>0</v>
      </c>
      <c r="BJ134" s="294">
        <v>1.4360999999999999</v>
      </c>
      <c r="BK134" s="294">
        <v>5737</v>
      </c>
      <c r="BM134" s="294" t="s">
        <v>3983</v>
      </c>
      <c r="BN134" s="294">
        <v>43.84</v>
      </c>
      <c r="BO134" s="294">
        <v>0</v>
      </c>
      <c r="BP134" s="294">
        <v>1.5316000000000001</v>
      </c>
      <c r="BQ134" s="294">
        <v>5904</v>
      </c>
      <c r="BS134" s="294" t="s">
        <v>3983</v>
      </c>
      <c r="BT134" s="294">
        <v>35.68</v>
      </c>
      <c r="BU134" s="294">
        <v>0</v>
      </c>
      <c r="BV134" s="294">
        <v>1.4259999999999999</v>
      </c>
      <c r="BW134" s="294">
        <v>7294</v>
      </c>
      <c r="BY134" s="294" t="s">
        <v>3983</v>
      </c>
    </row>
    <row r="135" spans="1:77">
      <c r="A135" s="301">
        <v>169</v>
      </c>
      <c r="B135" s="302" t="s">
        <v>3989</v>
      </c>
      <c r="C135" s="301" t="s">
        <v>4130</v>
      </c>
      <c r="D135" s="302" t="s">
        <v>4051</v>
      </c>
      <c r="E135" s="303">
        <v>211</v>
      </c>
      <c r="F135" s="294">
        <v>96.8</v>
      </c>
      <c r="G135" s="294">
        <v>168.8</v>
      </c>
      <c r="H135" s="294">
        <v>0.97009999999999996</v>
      </c>
      <c r="I135" s="294">
        <v>21590</v>
      </c>
      <c r="K135" s="294">
        <v>0.31929999999999997</v>
      </c>
      <c r="L135" s="294">
        <v>101.28</v>
      </c>
      <c r="M135" s="294">
        <v>168.8</v>
      </c>
      <c r="N135" s="294">
        <v>0.9788</v>
      </c>
      <c r="O135" s="294">
        <v>22307</v>
      </c>
      <c r="Q135" s="294">
        <v>0.30249999999999999</v>
      </c>
      <c r="R135" s="294">
        <v>101.28</v>
      </c>
      <c r="S135" s="294">
        <v>168.8</v>
      </c>
      <c r="T135" s="294">
        <v>0.97719999999999996</v>
      </c>
      <c r="U135" s="294">
        <v>22456</v>
      </c>
      <c r="W135" s="294">
        <v>0.31519999999999998</v>
      </c>
      <c r="X135" s="294">
        <v>90.4</v>
      </c>
      <c r="Y135" s="294">
        <v>168.8</v>
      </c>
      <c r="Z135" s="294">
        <v>0.9728</v>
      </c>
      <c r="AA135" s="294">
        <v>18296</v>
      </c>
      <c r="AC135" s="294">
        <v>0.27960000000000002</v>
      </c>
      <c r="AD135" s="294">
        <v>89.6</v>
      </c>
      <c r="AE135" s="294">
        <v>168.8</v>
      </c>
      <c r="AF135" s="294">
        <v>0.97440000000000004</v>
      </c>
      <c r="AG135" s="294">
        <v>18602</v>
      </c>
      <c r="AI135" s="294">
        <v>0.28639999999999999</v>
      </c>
      <c r="AJ135" s="294">
        <v>89.76</v>
      </c>
      <c r="AK135" s="294">
        <v>168.8</v>
      </c>
      <c r="AL135" s="294">
        <v>0.98139999999999994</v>
      </c>
      <c r="AM135" s="294">
        <v>18946</v>
      </c>
      <c r="AO135" s="294">
        <v>0.29870000000000002</v>
      </c>
      <c r="AP135" s="294">
        <v>84</v>
      </c>
      <c r="AQ135" s="294">
        <v>168.8</v>
      </c>
      <c r="AR135" s="294">
        <v>0.98329999999999995</v>
      </c>
      <c r="AS135" s="294">
        <v>17794</v>
      </c>
      <c r="AU135" s="294">
        <v>0.28960000000000002</v>
      </c>
      <c r="AV135" s="294">
        <v>69.28</v>
      </c>
      <c r="AW135" s="294">
        <v>168.8</v>
      </c>
      <c r="AX135" s="294">
        <v>0.98880000000000001</v>
      </c>
      <c r="AY135" s="294">
        <v>15610</v>
      </c>
      <c r="BA135" s="294">
        <v>0.3165</v>
      </c>
      <c r="BB135" s="294">
        <v>47.04</v>
      </c>
      <c r="BC135" s="294">
        <v>168.8</v>
      </c>
      <c r="BD135" s="294">
        <v>0.98809999999999998</v>
      </c>
      <c r="BE135" s="294">
        <v>9807</v>
      </c>
      <c r="BG135" s="294">
        <v>0.28360000000000002</v>
      </c>
      <c r="BH135" s="294">
        <v>29.12</v>
      </c>
      <c r="BI135" s="294">
        <v>168.8</v>
      </c>
      <c r="BJ135" s="294">
        <v>0.98980000000000001</v>
      </c>
      <c r="BK135" s="294">
        <v>7051</v>
      </c>
      <c r="BM135" s="294">
        <v>0.32879999999999998</v>
      </c>
      <c r="BN135" s="294">
        <v>36.479999999999997</v>
      </c>
      <c r="BO135" s="294">
        <v>168.8</v>
      </c>
      <c r="BP135" s="294">
        <v>0.99239999999999995</v>
      </c>
      <c r="BQ135" s="294">
        <v>7418</v>
      </c>
      <c r="BS135" s="294">
        <v>0.3049</v>
      </c>
      <c r="BT135" s="294">
        <v>49.76</v>
      </c>
      <c r="BU135" s="294">
        <v>168.8</v>
      </c>
      <c r="BV135" s="294">
        <v>0.99460000000000004</v>
      </c>
      <c r="BW135" s="294">
        <v>10283</v>
      </c>
      <c r="BY135" s="294">
        <v>0.27929999999999999</v>
      </c>
    </row>
    <row r="136" spans="1:77">
      <c r="A136" s="301">
        <v>170</v>
      </c>
      <c r="B136" s="302" t="s">
        <v>3989</v>
      </c>
      <c r="C136" s="301" t="s">
        <v>4131</v>
      </c>
      <c r="D136" s="302" t="s">
        <v>4051</v>
      </c>
      <c r="E136" s="303">
        <v>130</v>
      </c>
      <c r="F136" s="294">
        <v>46.56</v>
      </c>
      <c r="G136" s="294">
        <v>104</v>
      </c>
      <c r="H136" s="294">
        <v>0.86949999999999994</v>
      </c>
      <c r="I136" s="294">
        <v>11673</v>
      </c>
      <c r="K136" s="294">
        <v>0.40050000000000002</v>
      </c>
      <c r="L136" s="294">
        <v>48.6</v>
      </c>
      <c r="M136" s="294">
        <v>104</v>
      </c>
      <c r="N136" s="294">
        <v>0.88729999999999998</v>
      </c>
      <c r="O136" s="294">
        <v>13524</v>
      </c>
      <c r="Q136" s="294">
        <v>0.42159999999999997</v>
      </c>
      <c r="R136" s="294">
        <v>46.2</v>
      </c>
      <c r="S136" s="294">
        <v>104</v>
      </c>
      <c r="T136" s="294">
        <v>0.88290000000000002</v>
      </c>
      <c r="U136" s="294">
        <v>14040</v>
      </c>
      <c r="W136" s="294">
        <v>0.47810000000000002</v>
      </c>
      <c r="X136" s="294">
        <v>40.08</v>
      </c>
      <c r="Y136" s="294">
        <v>104</v>
      </c>
      <c r="Z136" s="294">
        <v>0.86070000000000002</v>
      </c>
      <c r="AA136" s="294">
        <v>11214</v>
      </c>
      <c r="AC136" s="294">
        <v>0.43690000000000001</v>
      </c>
      <c r="AD136" s="294">
        <v>37.08</v>
      </c>
      <c r="AE136" s="294">
        <v>104</v>
      </c>
      <c r="AF136" s="294">
        <v>0.90749999999999997</v>
      </c>
      <c r="AG136" s="294">
        <v>11676</v>
      </c>
      <c r="AI136" s="294">
        <v>0.46639999999999998</v>
      </c>
      <c r="AJ136" s="294">
        <v>42.84</v>
      </c>
      <c r="AK136" s="294">
        <v>104</v>
      </c>
      <c r="AL136" s="294">
        <v>0.90769999999999995</v>
      </c>
      <c r="AM136" s="294">
        <v>12141</v>
      </c>
      <c r="AO136" s="294">
        <v>0.43369999999999997</v>
      </c>
      <c r="AP136" s="294">
        <v>42.12</v>
      </c>
      <c r="AQ136" s="294">
        <v>104</v>
      </c>
      <c r="AR136" s="294">
        <v>0.84470000000000001</v>
      </c>
      <c r="AS136" s="294">
        <v>8517</v>
      </c>
      <c r="AU136" s="294">
        <v>0.32179999999999997</v>
      </c>
      <c r="AV136" s="294">
        <v>28.44</v>
      </c>
      <c r="AW136" s="294">
        <v>104</v>
      </c>
      <c r="AX136" s="294">
        <v>0.81259999999999999</v>
      </c>
      <c r="AY136" s="294">
        <v>6828</v>
      </c>
      <c r="BA136" s="294">
        <v>0.41039999999999999</v>
      </c>
      <c r="BB136" s="294">
        <v>28.8</v>
      </c>
      <c r="BC136" s="294">
        <v>104</v>
      </c>
      <c r="BD136" s="294">
        <v>0.82519999999999993</v>
      </c>
      <c r="BE136" s="294">
        <v>6300</v>
      </c>
      <c r="BG136" s="294">
        <v>0.35630000000000001</v>
      </c>
      <c r="BH136" s="294">
        <v>27.48</v>
      </c>
      <c r="BI136" s="294">
        <v>104</v>
      </c>
      <c r="BJ136" s="294">
        <v>0.80869999999999997</v>
      </c>
      <c r="BK136" s="294">
        <v>5616</v>
      </c>
      <c r="BM136" s="294">
        <v>0.3397</v>
      </c>
      <c r="BN136" s="294">
        <v>27.96</v>
      </c>
      <c r="BO136" s="294">
        <v>104</v>
      </c>
      <c r="BP136" s="294">
        <v>0.84450000000000003</v>
      </c>
      <c r="BQ136" s="294">
        <v>6060</v>
      </c>
      <c r="BS136" s="294">
        <v>0.38190000000000002</v>
      </c>
      <c r="BT136" s="294">
        <v>31.56</v>
      </c>
      <c r="BU136" s="294">
        <v>104</v>
      </c>
      <c r="BV136" s="294">
        <v>0.86660000000000004</v>
      </c>
      <c r="BW136" s="294">
        <v>8514</v>
      </c>
      <c r="BY136" s="294">
        <v>0.41839999999999999</v>
      </c>
    </row>
    <row r="137" spans="1:77">
      <c r="A137" s="301">
        <v>171</v>
      </c>
      <c r="B137" s="302" t="s">
        <v>3989</v>
      </c>
      <c r="C137" s="301" t="s">
        <v>4132</v>
      </c>
      <c r="D137" s="302" t="s">
        <v>4051</v>
      </c>
      <c r="E137" s="303">
        <v>112</v>
      </c>
      <c r="F137" s="294">
        <v>67.56</v>
      </c>
      <c r="G137" s="294">
        <v>89.6</v>
      </c>
      <c r="H137" s="294">
        <v>0.84</v>
      </c>
      <c r="I137" s="294">
        <v>22491</v>
      </c>
      <c r="K137" s="294">
        <v>0.5504</v>
      </c>
      <c r="L137" s="294">
        <v>64.2</v>
      </c>
      <c r="M137" s="294">
        <v>89.6</v>
      </c>
      <c r="N137" s="294">
        <v>0.84799999999999998</v>
      </c>
      <c r="O137" s="294">
        <v>22473</v>
      </c>
      <c r="Q137" s="294">
        <v>0.55479999999999996</v>
      </c>
      <c r="R137" s="294">
        <v>75.599999999999994</v>
      </c>
      <c r="S137" s="294">
        <v>89.6</v>
      </c>
      <c r="T137" s="294">
        <v>0.81559999999999999</v>
      </c>
      <c r="U137" s="294">
        <v>19881</v>
      </c>
      <c r="W137" s="294">
        <v>0.44790000000000002</v>
      </c>
      <c r="X137" s="294">
        <v>59.4</v>
      </c>
      <c r="Y137" s="294">
        <v>89.6</v>
      </c>
      <c r="Z137" s="294">
        <v>0.7389</v>
      </c>
      <c r="AA137" s="294">
        <v>15219</v>
      </c>
      <c r="AC137" s="294">
        <v>0.46610000000000001</v>
      </c>
      <c r="AD137" s="294">
        <v>62.4</v>
      </c>
      <c r="AE137" s="294">
        <v>89.6</v>
      </c>
      <c r="AF137" s="294">
        <v>0.78939999999999999</v>
      </c>
      <c r="AG137" s="294">
        <v>18984</v>
      </c>
      <c r="AI137" s="294">
        <v>0.5181</v>
      </c>
      <c r="AJ137" s="294">
        <v>69.239999999999995</v>
      </c>
      <c r="AK137" s="294">
        <v>89.6</v>
      </c>
      <c r="AL137" s="294">
        <v>0.81909999999999994</v>
      </c>
      <c r="AM137" s="294">
        <v>21315</v>
      </c>
      <c r="AO137" s="294">
        <v>0.52200000000000002</v>
      </c>
      <c r="AP137" s="294">
        <v>62.76</v>
      </c>
      <c r="AQ137" s="294">
        <v>89.6</v>
      </c>
      <c r="AR137" s="294">
        <v>0.80859999999999999</v>
      </c>
      <c r="AS137" s="294">
        <v>20121</v>
      </c>
      <c r="AU137" s="294">
        <v>0.53290000000000004</v>
      </c>
      <c r="AV137" s="294">
        <v>65.64</v>
      </c>
      <c r="AW137" s="294">
        <v>89.6</v>
      </c>
      <c r="AX137" s="294">
        <v>0.80489999999999995</v>
      </c>
      <c r="AY137" s="294">
        <v>20415</v>
      </c>
      <c r="BA137" s="294">
        <v>0.53669999999999995</v>
      </c>
      <c r="BB137" s="294">
        <v>64.44</v>
      </c>
      <c r="BC137" s="294">
        <v>89.6</v>
      </c>
      <c r="BD137" s="294">
        <v>0.76200000000000001</v>
      </c>
      <c r="BE137" s="294">
        <v>16380</v>
      </c>
      <c r="BG137" s="294">
        <v>0.44840000000000002</v>
      </c>
      <c r="BH137" s="294">
        <v>44.16</v>
      </c>
      <c r="BI137" s="294">
        <v>89.6</v>
      </c>
      <c r="BJ137" s="294">
        <v>0.79549999999999998</v>
      </c>
      <c r="BK137" s="294">
        <v>12738</v>
      </c>
      <c r="BM137" s="294">
        <v>0.4874</v>
      </c>
      <c r="BN137" s="294">
        <v>37.68</v>
      </c>
      <c r="BO137" s="294">
        <v>89.6</v>
      </c>
      <c r="BP137" s="294">
        <v>0.75980000000000003</v>
      </c>
      <c r="BQ137" s="294">
        <v>9780</v>
      </c>
      <c r="BS137" s="294">
        <v>0.50839999999999996</v>
      </c>
      <c r="BT137" s="294">
        <v>40.44</v>
      </c>
      <c r="BU137" s="294">
        <v>89.6</v>
      </c>
      <c r="BV137" s="294">
        <v>0.69489999999999996</v>
      </c>
      <c r="BW137" s="294">
        <v>9129</v>
      </c>
      <c r="BY137" s="294">
        <v>0.43659999999999999</v>
      </c>
    </row>
    <row r="138" spans="1:77">
      <c r="A138" s="301">
        <v>172</v>
      </c>
      <c r="B138" s="302" t="s">
        <v>3989</v>
      </c>
      <c r="C138" s="301" t="s">
        <v>4133</v>
      </c>
      <c r="D138" s="302" t="s">
        <v>4051</v>
      </c>
      <c r="E138" s="303">
        <v>402</v>
      </c>
      <c r="F138" s="294">
        <v>418.08</v>
      </c>
      <c r="G138" s="294">
        <v>420</v>
      </c>
      <c r="H138" s="294">
        <v>0.66700000000000004</v>
      </c>
      <c r="I138" s="294">
        <v>65764</v>
      </c>
      <c r="K138" s="294">
        <v>0.3276</v>
      </c>
      <c r="L138" s="294">
        <v>395.2</v>
      </c>
      <c r="M138" s="294">
        <v>396</v>
      </c>
      <c r="N138" s="294">
        <v>0.67510000000000003</v>
      </c>
      <c r="O138" s="294">
        <v>64568</v>
      </c>
      <c r="Q138" s="294">
        <v>0.32529999999999998</v>
      </c>
      <c r="R138" s="294">
        <v>419.2</v>
      </c>
      <c r="S138" s="294">
        <v>419.2</v>
      </c>
      <c r="T138" s="294">
        <v>0.65149999999999997</v>
      </c>
      <c r="U138" s="294">
        <v>67900</v>
      </c>
      <c r="W138" s="294">
        <v>0.3453</v>
      </c>
      <c r="X138" s="294">
        <v>364.96</v>
      </c>
      <c r="Y138" s="294">
        <v>364.96</v>
      </c>
      <c r="Z138" s="294">
        <v>0.69399999999999995</v>
      </c>
      <c r="AA138" s="294">
        <v>65836</v>
      </c>
      <c r="AC138" s="294">
        <v>0.34939999999999999</v>
      </c>
      <c r="AD138" s="294">
        <v>365.76</v>
      </c>
      <c r="AE138" s="294">
        <v>365.76</v>
      </c>
      <c r="AF138" s="294">
        <v>0.71419999999999995</v>
      </c>
      <c r="AG138" s="294">
        <v>61440</v>
      </c>
      <c r="AI138" s="294">
        <v>0.31609999999999999</v>
      </c>
      <c r="AJ138" s="294">
        <v>337.6</v>
      </c>
      <c r="AK138" s="294">
        <v>337.6</v>
      </c>
      <c r="AL138" s="294">
        <v>0.66389999999999993</v>
      </c>
      <c r="AM138" s="294">
        <v>60416</v>
      </c>
      <c r="AO138" s="294">
        <v>0.37440000000000001</v>
      </c>
      <c r="AP138" s="294">
        <v>325.27999999999997</v>
      </c>
      <c r="AQ138" s="294">
        <v>325.27999999999997</v>
      </c>
      <c r="AR138" s="294">
        <v>0.63300000000000001</v>
      </c>
      <c r="AS138" s="294">
        <v>44556</v>
      </c>
      <c r="AU138" s="294">
        <v>0.29089999999999999</v>
      </c>
      <c r="AV138" s="294">
        <v>297.76</v>
      </c>
      <c r="AW138" s="294">
        <v>321.60000000000002</v>
      </c>
      <c r="AX138" s="294">
        <v>0.56359999999999999</v>
      </c>
      <c r="AY138" s="294">
        <v>35980</v>
      </c>
      <c r="BA138" s="294">
        <v>0.29780000000000001</v>
      </c>
      <c r="BB138" s="294">
        <v>269.44</v>
      </c>
      <c r="BC138" s="294">
        <v>321.60000000000002</v>
      </c>
      <c r="BD138" s="294">
        <v>0.52979999999999994</v>
      </c>
      <c r="BE138" s="294">
        <v>26968</v>
      </c>
      <c r="BG138" s="294">
        <v>0.25390000000000001</v>
      </c>
      <c r="BH138" s="294">
        <v>218.4</v>
      </c>
      <c r="BI138" s="294">
        <v>321.60000000000002</v>
      </c>
      <c r="BJ138" s="294">
        <v>0.53459999999999996</v>
      </c>
      <c r="BK138" s="294">
        <v>26436</v>
      </c>
      <c r="BM138" s="294">
        <v>0.3044</v>
      </c>
      <c r="BN138" s="294">
        <v>276.8</v>
      </c>
      <c r="BO138" s="294">
        <v>321.60000000000002</v>
      </c>
      <c r="BP138" s="294">
        <v>0.57250000000000001</v>
      </c>
      <c r="BQ138" s="294">
        <v>33444</v>
      </c>
      <c r="BS138" s="294">
        <v>0.31409999999999999</v>
      </c>
      <c r="BT138" s="294">
        <v>332.88</v>
      </c>
      <c r="BU138" s="294">
        <v>332.88</v>
      </c>
      <c r="BV138" s="294">
        <v>0.93</v>
      </c>
      <c r="BW138" s="294">
        <v>23160</v>
      </c>
      <c r="BY138" s="294">
        <v>0.38419999999999999</v>
      </c>
    </row>
    <row r="139" spans="1:77">
      <c r="A139" s="301">
        <v>173</v>
      </c>
      <c r="B139" s="302" t="s">
        <v>3989</v>
      </c>
      <c r="C139" s="301" t="s">
        <v>4134</v>
      </c>
      <c r="D139" s="302" t="s">
        <v>4051</v>
      </c>
      <c r="E139" s="303">
        <v>336</v>
      </c>
      <c r="F139" s="294">
        <v>336.96</v>
      </c>
      <c r="G139" s="294">
        <v>336.96</v>
      </c>
      <c r="H139" s="294">
        <v>0.97489999999999999</v>
      </c>
      <c r="I139" s="294">
        <v>97263</v>
      </c>
      <c r="K139" s="294">
        <v>0.4113</v>
      </c>
      <c r="L139" s="294">
        <v>324</v>
      </c>
      <c r="M139" s="294">
        <v>324</v>
      </c>
      <c r="N139" s="294">
        <v>0.97329999999999994</v>
      </c>
      <c r="O139" s="294">
        <v>95076</v>
      </c>
      <c r="Q139" s="294">
        <v>0.40529999999999999</v>
      </c>
      <c r="R139" s="294">
        <v>305.39999999999998</v>
      </c>
      <c r="S139" s="294">
        <v>305.39999999999998</v>
      </c>
      <c r="T139" s="294">
        <v>0.96829999999999994</v>
      </c>
      <c r="U139" s="294">
        <v>87477</v>
      </c>
      <c r="W139" s="294">
        <v>0.41089999999999999</v>
      </c>
      <c r="X139" s="294">
        <v>312.48</v>
      </c>
      <c r="Y139" s="294">
        <v>312.48</v>
      </c>
      <c r="Z139" s="294">
        <v>0.95879999999999999</v>
      </c>
      <c r="AA139" s="294">
        <v>94917</v>
      </c>
      <c r="AC139" s="294">
        <v>0.42580000000000001</v>
      </c>
      <c r="AD139" s="294">
        <v>331.68</v>
      </c>
      <c r="AE139" s="294">
        <v>331.68</v>
      </c>
      <c r="AF139" s="294">
        <v>0.96540000000000004</v>
      </c>
      <c r="AG139" s="294">
        <v>97494</v>
      </c>
      <c r="AI139" s="294">
        <v>0.4093</v>
      </c>
      <c r="AJ139" s="294">
        <v>292.92</v>
      </c>
      <c r="AK139" s="294">
        <v>292.92</v>
      </c>
      <c r="AL139" s="294">
        <v>0.97189999999999999</v>
      </c>
      <c r="AM139" s="294">
        <v>97806</v>
      </c>
      <c r="AO139" s="294">
        <v>0.47720000000000001</v>
      </c>
      <c r="AP139" s="294">
        <v>341.88</v>
      </c>
      <c r="AQ139" s="294">
        <v>341.88</v>
      </c>
      <c r="AR139" s="294">
        <v>0.97140000000000004</v>
      </c>
      <c r="AS139" s="294">
        <v>100326</v>
      </c>
      <c r="AU139" s="294">
        <v>0.40610000000000002</v>
      </c>
      <c r="AV139" s="294">
        <v>333.96</v>
      </c>
      <c r="AW139" s="294">
        <v>333.96</v>
      </c>
      <c r="AX139" s="294">
        <v>0.97109999999999996</v>
      </c>
      <c r="AY139" s="294">
        <v>85551</v>
      </c>
      <c r="BA139" s="294">
        <v>0.3664</v>
      </c>
      <c r="BB139" s="294">
        <v>375.6</v>
      </c>
      <c r="BC139" s="294">
        <v>375.6</v>
      </c>
      <c r="BD139" s="294">
        <v>0.96540000000000004</v>
      </c>
      <c r="BE139" s="294">
        <v>82755</v>
      </c>
      <c r="BG139" s="294">
        <v>0.30680000000000002</v>
      </c>
      <c r="BH139" s="294">
        <v>454.68</v>
      </c>
      <c r="BI139" s="294">
        <v>454.68</v>
      </c>
      <c r="BJ139" s="294">
        <v>0.95740000000000003</v>
      </c>
      <c r="BK139" s="294">
        <v>107661</v>
      </c>
      <c r="BM139" s="294">
        <v>0.33239999999999997</v>
      </c>
      <c r="BN139" s="294">
        <v>242.16</v>
      </c>
      <c r="BO139" s="294">
        <v>268.8</v>
      </c>
      <c r="BP139" s="294">
        <v>0.98929999999999996</v>
      </c>
      <c r="BQ139" s="294">
        <v>65181</v>
      </c>
      <c r="BS139" s="294">
        <v>0.40489999999999998</v>
      </c>
      <c r="BT139" s="294">
        <v>221.76</v>
      </c>
      <c r="BU139" s="294">
        <v>268.8</v>
      </c>
      <c r="BV139" s="294">
        <v>0.99270000000000003</v>
      </c>
      <c r="BW139" s="294">
        <v>73746</v>
      </c>
      <c r="BY139" s="294">
        <v>0.45029999999999998</v>
      </c>
    </row>
    <row r="140" spans="1:77">
      <c r="A140" s="301">
        <v>174</v>
      </c>
      <c r="B140" s="302" t="s">
        <v>3989</v>
      </c>
      <c r="C140" s="301" t="s">
        <v>4135</v>
      </c>
      <c r="D140" s="302" t="s">
        <v>4065</v>
      </c>
      <c r="E140" s="303">
        <v>442.22</v>
      </c>
      <c r="F140" s="294">
        <v>207.5</v>
      </c>
      <c r="G140" s="294">
        <v>207.5</v>
      </c>
      <c r="H140" s="294">
        <v>0.98519999999999996</v>
      </c>
      <c r="I140" s="294">
        <v>56050</v>
      </c>
      <c r="K140" s="294">
        <v>0.38080000000000003</v>
      </c>
      <c r="L140" s="294">
        <v>410</v>
      </c>
      <c r="M140" s="294">
        <v>410</v>
      </c>
      <c r="N140" s="294">
        <v>0.98899999999999999</v>
      </c>
      <c r="O140" s="294">
        <v>78925</v>
      </c>
      <c r="Q140" s="294">
        <v>0.2616</v>
      </c>
      <c r="R140" s="294">
        <v>282.75</v>
      </c>
      <c r="S140" s="294">
        <v>282.75</v>
      </c>
      <c r="T140" s="294">
        <v>0.9909</v>
      </c>
      <c r="U140" s="294">
        <v>58965</v>
      </c>
      <c r="W140" s="294">
        <v>0.2923</v>
      </c>
      <c r="X140" s="294">
        <v>278.7</v>
      </c>
      <c r="Y140" s="294">
        <v>278.7</v>
      </c>
      <c r="Z140" s="294">
        <v>0.99270000000000003</v>
      </c>
      <c r="AA140" s="294">
        <v>61090</v>
      </c>
      <c r="AC140" s="294">
        <v>0.29680000000000001</v>
      </c>
      <c r="AD140" s="294">
        <v>434.56</v>
      </c>
      <c r="AE140" s="294">
        <v>434.56</v>
      </c>
      <c r="AF140" s="294">
        <v>0.99509999999999998</v>
      </c>
      <c r="AG140" s="294">
        <v>39708</v>
      </c>
      <c r="AI140" s="294">
        <v>0.36080000000000001</v>
      </c>
      <c r="AJ140" s="294">
        <v>293.27999999999997</v>
      </c>
      <c r="AK140" s="294">
        <v>353.77600000000001</v>
      </c>
      <c r="AL140" s="294">
        <v>0.99580000000000002</v>
      </c>
      <c r="AM140" s="294">
        <v>73288</v>
      </c>
      <c r="AO140" s="294">
        <v>0.34849999999999998</v>
      </c>
      <c r="AP140" s="294">
        <v>304.8</v>
      </c>
      <c r="AQ140" s="294">
        <v>353.77600000000001</v>
      </c>
      <c r="AR140" s="294">
        <v>0.9919</v>
      </c>
      <c r="AS140" s="294">
        <v>78480</v>
      </c>
      <c r="AU140" s="294">
        <v>0.34889999999999999</v>
      </c>
      <c r="AV140" s="294">
        <v>224.16</v>
      </c>
      <c r="AW140" s="294">
        <v>353.77600000000001</v>
      </c>
      <c r="AX140" s="294">
        <v>0.99309999999999998</v>
      </c>
      <c r="AY140" s="294">
        <v>46032</v>
      </c>
      <c r="BA140" s="294">
        <v>0.28720000000000001</v>
      </c>
      <c r="BB140" s="294">
        <v>240.32</v>
      </c>
      <c r="BC140" s="294">
        <v>353.77600000000001</v>
      </c>
      <c r="BD140" s="294">
        <v>0.99319999999999997</v>
      </c>
      <c r="BE140" s="294">
        <v>48800</v>
      </c>
      <c r="BG140" s="294">
        <v>0.27479999999999999</v>
      </c>
      <c r="BH140" s="294">
        <v>290.88</v>
      </c>
      <c r="BI140" s="294">
        <v>353.77600000000001</v>
      </c>
      <c r="BJ140" s="294">
        <v>0.98970000000000002</v>
      </c>
      <c r="BK140" s="294">
        <v>72484</v>
      </c>
      <c r="BM140" s="294">
        <v>0.33839999999999998</v>
      </c>
      <c r="BN140" s="294">
        <v>330.56</v>
      </c>
      <c r="BO140" s="294">
        <v>353.77600000000001</v>
      </c>
      <c r="BP140" s="294">
        <v>0.99280000000000002</v>
      </c>
      <c r="BQ140" s="294">
        <v>69784</v>
      </c>
      <c r="BS140" s="294">
        <v>0.3165</v>
      </c>
      <c r="BT140" s="294">
        <v>308</v>
      </c>
      <c r="BU140" s="294">
        <v>353.77600000000001</v>
      </c>
      <c r="BV140" s="294">
        <v>0.99329999999999996</v>
      </c>
      <c r="BW140" s="294">
        <v>95536</v>
      </c>
      <c r="BY140" s="294">
        <v>0.41970000000000002</v>
      </c>
    </row>
    <row r="141" spans="1:77">
      <c r="A141" s="301">
        <v>175</v>
      </c>
      <c r="B141" s="302" t="s">
        <v>3989</v>
      </c>
      <c r="C141" s="301" t="s">
        <v>4136</v>
      </c>
      <c r="D141" s="302" t="s">
        <v>4065</v>
      </c>
      <c r="E141" s="303">
        <v>150</v>
      </c>
      <c r="F141" s="294">
        <v>93.96</v>
      </c>
      <c r="G141" s="294">
        <v>120</v>
      </c>
      <c r="H141" s="294">
        <v>0.98750000000000004</v>
      </c>
      <c r="I141" s="294">
        <v>25452</v>
      </c>
      <c r="K141" s="294">
        <v>0.38100000000000001</v>
      </c>
      <c r="L141" s="294">
        <v>97.68</v>
      </c>
      <c r="M141" s="294">
        <v>120</v>
      </c>
      <c r="N141" s="294">
        <v>0.98829999999999996</v>
      </c>
      <c r="O141" s="294">
        <v>30405</v>
      </c>
      <c r="Q141" s="294">
        <v>0.42330000000000001</v>
      </c>
      <c r="R141" s="294">
        <v>96.3</v>
      </c>
      <c r="S141" s="294">
        <v>120</v>
      </c>
      <c r="T141" s="294">
        <v>0.9889</v>
      </c>
      <c r="U141" s="294">
        <v>28158</v>
      </c>
      <c r="W141" s="294">
        <v>0.41070000000000001</v>
      </c>
      <c r="X141" s="294">
        <v>95.52</v>
      </c>
      <c r="Y141" s="294">
        <v>120</v>
      </c>
      <c r="Z141" s="294">
        <v>0.9839</v>
      </c>
      <c r="AA141" s="294">
        <v>29649</v>
      </c>
      <c r="AC141" s="294">
        <v>0.42399999999999999</v>
      </c>
      <c r="AD141" s="294">
        <v>97.56</v>
      </c>
      <c r="AE141" s="294">
        <v>120</v>
      </c>
      <c r="AF141" s="294">
        <v>0.98670000000000002</v>
      </c>
      <c r="AG141" s="294">
        <v>25713</v>
      </c>
      <c r="AI141" s="294">
        <v>0.35899999999999999</v>
      </c>
      <c r="AJ141" s="294">
        <v>101.52</v>
      </c>
      <c r="AK141" s="294">
        <v>120</v>
      </c>
      <c r="AL141" s="294">
        <v>0.99219999999999997</v>
      </c>
      <c r="AM141" s="294">
        <v>26613</v>
      </c>
      <c r="AO141" s="294">
        <v>0.36699999999999999</v>
      </c>
      <c r="AP141" s="294">
        <v>104.28</v>
      </c>
      <c r="AQ141" s="294">
        <v>120</v>
      </c>
      <c r="AR141" s="294">
        <v>0.99019999999999997</v>
      </c>
      <c r="AS141" s="294">
        <v>28905</v>
      </c>
      <c r="AU141" s="294">
        <v>0.37630000000000002</v>
      </c>
      <c r="AV141" s="294">
        <v>94.44</v>
      </c>
      <c r="AW141" s="294">
        <v>120</v>
      </c>
      <c r="AX141" s="294">
        <v>0.99199999999999999</v>
      </c>
      <c r="AY141" s="294">
        <v>23358</v>
      </c>
      <c r="BA141" s="294">
        <v>0.3463</v>
      </c>
      <c r="BB141" s="294">
        <v>97.56</v>
      </c>
      <c r="BC141" s="294">
        <v>120</v>
      </c>
      <c r="BD141" s="294">
        <v>0.99280000000000002</v>
      </c>
      <c r="BE141" s="294">
        <v>25188</v>
      </c>
      <c r="BG141" s="294">
        <v>0.34949999999999998</v>
      </c>
      <c r="BH141" s="294">
        <v>96.36</v>
      </c>
      <c r="BI141" s="294">
        <v>120</v>
      </c>
      <c r="BJ141" s="294">
        <v>0.99549999999999994</v>
      </c>
      <c r="BK141" s="294">
        <v>28908</v>
      </c>
      <c r="BM141" s="294">
        <v>0.40510000000000002</v>
      </c>
      <c r="BN141" s="294">
        <v>109.2</v>
      </c>
      <c r="BO141" s="294">
        <v>120</v>
      </c>
      <c r="BP141" s="294">
        <v>0.99299999999999999</v>
      </c>
      <c r="BQ141" s="294">
        <v>29574</v>
      </c>
      <c r="BS141" s="294">
        <v>0.40589999999999998</v>
      </c>
      <c r="BT141" s="294">
        <v>130.44</v>
      </c>
      <c r="BU141" s="294">
        <v>130.44</v>
      </c>
      <c r="BV141" s="294">
        <v>0.99480000000000002</v>
      </c>
      <c r="BW141" s="294">
        <v>39882</v>
      </c>
      <c r="BY141" s="294">
        <v>0.41310000000000002</v>
      </c>
    </row>
    <row r="142" spans="1:77">
      <c r="A142" s="301">
        <v>176</v>
      </c>
      <c r="B142" s="302" t="s">
        <v>3989</v>
      </c>
      <c r="C142" s="301" t="s">
        <v>4137</v>
      </c>
      <c r="D142" s="302" t="s">
        <v>4051</v>
      </c>
      <c r="E142" s="303">
        <v>392</v>
      </c>
      <c r="F142" s="294">
        <v>269.76</v>
      </c>
      <c r="G142" s="294">
        <v>313.60000000000002</v>
      </c>
      <c r="H142" s="294">
        <v>0.9536</v>
      </c>
      <c r="I142" s="294">
        <v>52494</v>
      </c>
      <c r="K142" s="294">
        <v>0.28339999999999999</v>
      </c>
      <c r="L142" s="294">
        <v>265.8</v>
      </c>
      <c r="M142" s="294">
        <v>313.60000000000002</v>
      </c>
      <c r="N142" s="294">
        <v>0.95730000000000004</v>
      </c>
      <c r="O142" s="294">
        <v>52692</v>
      </c>
      <c r="Q142" s="294">
        <v>0.27829999999999999</v>
      </c>
      <c r="R142" s="294">
        <v>290.39999999999998</v>
      </c>
      <c r="S142" s="294">
        <v>313.60000000000002</v>
      </c>
      <c r="T142" s="294">
        <v>0.94909999999999994</v>
      </c>
      <c r="U142" s="294">
        <v>47820</v>
      </c>
      <c r="W142" s="294">
        <v>0.24099999999999999</v>
      </c>
      <c r="X142" s="294">
        <v>241.44</v>
      </c>
      <c r="Y142" s="294">
        <v>313.60000000000002</v>
      </c>
      <c r="Z142" s="294">
        <v>0.94579999999999997</v>
      </c>
      <c r="AA142" s="294">
        <v>42294</v>
      </c>
      <c r="AC142" s="294">
        <v>0.24890000000000001</v>
      </c>
      <c r="AD142" s="294">
        <v>229.92</v>
      </c>
      <c r="AE142" s="294">
        <v>313.60000000000002</v>
      </c>
      <c r="AF142" s="294">
        <v>0.95240000000000002</v>
      </c>
      <c r="AG142" s="294">
        <v>40860</v>
      </c>
      <c r="AI142" s="294">
        <v>0.25080000000000002</v>
      </c>
      <c r="AJ142" s="294">
        <v>230.88</v>
      </c>
      <c r="AK142" s="294">
        <v>313.60000000000002</v>
      </c>
      <c r="AL142" s="294">
        <v>0.95799999999999996</v>
      </c>
      <c r="AM142" s="294">
        <v>39102</v>
      </c>
      <c r="AO142" s="294">
        <v>0.2455</v>
      </c>
      <c r="AP142" s="294">
        <v>181.2</v>
      </c>
      <c r="AQ142" s="294">
        <v>313.60000000000002</v>
      </c>
      <c r="AR142" s="294">
        <v>0.95650000000000002</v>
      </c>
      <c r="AS142" s="294">
        <v>27924</v>
      </c>
      <c r="AU142" s="294">
        <v>0.21659999999999999</v>
      </c>
      <c r="AV142" s="294">
        <v>125.52</v>
      </c>
      <c r="AW142" s="294">
        <v>313.60000000000002</v>
      </c>
      <c r="AX142" s="294">
        <v>0.95699999999999996</v>
      </c>
      <c r="AY142" s="294">
        <v>22398</v>
      </c>
      <c r="BA142" s="294">
        <v>0.25900000000000001</v>
      </c>
      <c r="BB142" s="294">
        <v>94.8</v>
      </c>
      <c r="BC142" s="294">
        <v>313.60000000000002</v>
      </c>
      <c r="BD142" s="294">
        <v>0.95819999999999994</v>
      </c>
      <c r="BE142" s="294">
        <v>18690</v>
      </c>
      <c r="BG142" s="294">
        <v>0.27660000000000001</v>
      </c>
      <c r="BH142" s="294">
        <v>81.599999999999994</v>
      </c>
      <c r="BI142" s="294">
        <v>313.60000000000002</v>
      </c>
      <c r="BJ142" s="294">
        <v>0.95979999999999999</v>
      </c>
      <c r="BK142" s="294">
        <v>17748</v>
      </c>
      <c r="BM142" s="294">
        <v>0.30459999999999998</v>
      </c>
      <c r="BN142" s="294">
        <v>116.4</v>
      </c>
      <c r="BO142" s="294">
        <v>313.60000000000002</v>
      </c>
      <c r="BP142" s="294">
        <v>0.96279999999999999</v>
      </c>
      <c r="BQ142" s="294">
        <v>19686</v>
      </c>
      <c r="BS142" s="294">
        <v>0.26140000000000002</v>
      </c>
      <c r="BT142" s="294">
        <v>159.6</v>
      </c>
      <c r="BU142" s="294">
        <v>313.60000000000002</v>
      </c>
      <c r="BV142" s="294">
        <v>0.96489999999999998</v>
      </c>
      <c r="BW142" s="294">
        <v>29550</v>
      </c>
      <c r="BY142" s="294">
        <v>0.25790000000000002</v>
      </c>
    </row>
    <row r="143" spans="1:77">
      <c r="A143" s="301">
        <v>177</v>
      </c>
      <c r="B143" s="302" t="s">
        <v>3989</v>
      </c>
      <c r="C143" s="301" t="s">
        <v>4138</v>
      </c>
      <c r="D143" s="302" t="s">
        <v>4139</v>
      </c>
      <c r="E143" s="303">
        <v>168</v>
      </c>
      <c r="F143" s="294">
        <v>58.2</v>
      </c>
      <c r="G143" s="294">
        <v>134.4</v>
      </c>
      <c r="H143" s="294">
        <v>0.94030000000000002</v>
      </c>
      <c r="I143" s="294">
        <v>14073</v>
      </c>
      <c r="K143" s="294">
        <v>0.35720000000000002</v>
      </c>
      <c r="L143" s="294">
        <v>101.4</v>
      </c>
      <c r="M143" s="294">
        <v>134.4</v>
      </c>
      <c r="N143" s="294">
        <v>0.91930000000000001</v>
      </c>
      <c r="O143" s="294">
        <v>17394</v>
      </c>
      <c r="Q143" s="294">
        <v>0.25080000000000002</v>
      </c>
      <c r="R143" s="294">
        <v>96.6</v>
      </c>
      <c r="S143" s="294">
        <v>134.4</v>
      </c>
      <c r="T143" s="294">
        <v>0.94930000000000003</v>
      </c>
      <c r="U143" s="294">
        <v>16056</v>
      </c>
      <c r="W143" s="294">
        <v>0.2432</v>
      </c>
      <c r="X143" s="294">
        <v>93.84</v>
      </c>
      <c r="Y143" s="294">
        <v>134.4</v>
      </c>
      <c r="Z143" s="294">
        <v>0.92969999999999997</v>
      </c>
      <c r="AA143" s="294">
        <v>14313</v>
      </c>
      <c r="AC143" s="294">
        <v>0.2205</v>
      </c>
      <c r="AD143" s="294">
        <v>106.92</v>
      </c>
      <c r="AE143" s="294">
        <v>134.4</v>
      </c>
      <c r="AF143" s="294">
        <v>0.86609999999999998</v>
      </c>
      <c r="AG143" s="294">
        <v>16881</v>
      </c>
      <c r="AI143" s="294">
        <v>0.245</v>
      </c>
      <c r="AJ143" s="294">
        <v>98.28</v>
      </c>
      <c r="AK143" s="294">
        <v>134.4</v>
      </c>
      <c r="AL143" s="294">
        <v>0.87539999999999996</v>
      </c>
      <c r="AM143" s="294">
        <v>17745</v>
      </c>
      <c r="AO143" s="294">
        <v>0.28649999999999998</v>
      </c>
      <c r="AP143" s="294">
        <v>101.64</v>
      </c>
      <c r="AQ143" s="294">
        <v>134.4</v>
      </c>
      <c r="AR143" s="294">
        <v>0.83950000000000002</v>
      </c>
      <c r="AS143" s="294">
        <v>14898</v>
      </c>
      <c r="AU143" s="294">
        <v>0.23469999999999999</v>
      </c>
      <c r="AV143" s="294">
        <v>121.32</v>
      </c>
      <c r="AW143" s="294">
        <v>134.4</v>
      </c>
      <c r="AX143" s="294">
        <v>0.77849999999999997</v>
      </c>
      <c r="AY143" s="294">
        <v>15360</v>
      </c>
      <c r="BA143" s="294">
        <v>0.22589999999999999</v>
      </c>
      <c r="BB143" s="294">
        <v>124.44</v>
      </c>
      <c r="BC143" s="294">
        <v>134.4</v>
      </c>
      <c r="BD143" s="294">
        <v>0.78549999999999998</v>
      </c>
      <c r="BE143" s="294">
        <v>15921</v>
      </c>
      <c r="BG143" s="294">
        <v>0.21890000000000001</v>
      </c>
      <c r="BH143" s="294">
        <v>100.44</v>
      </c>
      <c r="BI143" s="294">
        <v>134.4</v>
      </c>
      <c r="BJ143" s="294">
        <v>0.83019999999999994</v>
      </c>
      <c r="BK143" s="294">
        <v>16074</v>
      </c>
      <c r="BM143" s="294">
        <v>0.2591</v>
      </c>
      <c r="BN143" s="294">
        <v>81.48</v>
      </c>
      <c r="BO143" s="294">
        <v>134.4</v>
      </c>
      <c r="BP143" s="294">
        <v>0.93159999999999998</v>
      </c>
      <c r="BQ143" s="294">
        <v>13524</v>
      </c>
      <c r="BS143" s="294">
        <v>0.2651</v>
      </c>
      <c r="BT143" s="294">
        <v>66</v>
      </c>
      <c r="BU143" s="294">
        <v>134.4</v>
      </c>
      <c r="BV143" s="294">
        <v>0.94159999999999999</v>
      </c>
      <c r="BW143" s="294">
        <v>16002</v>
      </c>
      <c r="BY143" s="294">
        <v>0.34610000000000002</v>
      </c>
    </row>
    <row r="144" spans="1:77">
      <c r="A144" s="301">
        <v>178</v>
      </c>
      <c r="B144" s="302" t="s">
        <v>3989</v>
      </c>
      <c r="C144" s="301" t="s">
        <v>4140</v>
      </c>
      <c r="D144" s="302" t="s">
        <v>4097</v>
      </c>
      <c r="E144" s="303">
        <v>281.11111111111109</v>
      </c>
      <c r="F144" s="294">
        <v>156.1</v>
      </c>
      <c r="G144" s="294">
        <v>224.89599999999999</v>
      </c>
      <c r="H144" s="294">
        <v>0.99270000000000003</v>
      </c>
      <c r="I144" s="294">
        <v>50749</v>
      </c>
      <c r="K144" s="294" t="s">
        <v>3983</v>
      </c>
      <c r="L144" s="294">
        <v>171.3</v>
      </c>
      <c r="M144" s="294">
        <v>224.89599999999999</v>
      </c>
      <c r="N144" s="294">
        <v>0.99360000000000004</v>
      </c>
      <c r="O144" s="294">
        <v>54668</v>
      </c>
      <c r="Q144" s="294" t="s">
        <v>3983</v>
      </c>
      <c r="R144" s="294">
        <v>172.5</v>
      </c>
      <c r="S144" s="294">
        <v>224.89599999999999</v>
      </c>
      <c r="T144" s="294">
        <v>0.99239999999999995</v>
      </c>
      <c r="U144" s="294">
        <v>52531</v>
      </c>
      <c r="W144" s="294" t="s">
        <v>3983</v>
      </c>
      <c r="X144" s="294">
        <v>144.9</v>
      </c>
      <c r="Y144" s="294">
        <v>224.89599999999999</v>
      </c>
      <c r="Z144" s="294">
        <v>0.99219999999999997</v>
      </c>
      <c r="AA144" s="294">
        <v>43846</v>
      </c>
      <c r="AC144" s="294" t="s">
        <v>3983</v>
      </c>
      <c r="AD144" s="294">
        <v>138.9</v>
      </c>
      <c r="AE144" s="294">
        <v>224.89599999999999</v>
      </c>
      <c r="AF144" s="294">
        <v>0.99209999999999998</v>
      </c>
      <c r="AG144" s="294">
        <v>40799</v>
      </c>
      <c r="AI144" s="294" t="s">
        <v>3983</v>
      </c>
      <c r="AJ144" s="294">
        <v>128.5</v>
      </c>
      <c r="AK144" s="294">
        <v>224.89599999999999</v>
      </c>
      <c r="AL144" s="294">
        <v>0.99280000000000002</v>
      </c>
      <c r="AM144" s="294">
        <v>39630</v>
      </c>
      <c r="AO144" s="294" t="s">
        <v>3983</v>
      </c>
      <c r="AP144" s="294">
        <v>85.3</v>
      </c>
      <c r="AQ144" s="294">
        <v>224.89599999999999</v>
      </c>
      <c r="AR144" s="294">
        <v>0.99160000000000004</v>
      </c>
      <c r="AS144" s="294">
        <v>33383</v>
      </c>
      <c r="AU144" s="294" t="s">
        <v>3983</v>
      </c>
      <c r="AV144" s="294">
        <v>66.5</v>
      </c>
      <c r="AW144" s="294">
        <v>224.89599999999999</v>
      </c>
      <c r="AX144" s="294">
        <v>0.9869</v>
      </c>
      <c r="AY144" s="294">
        <v>24330</v>
      </c>
      <c r="BA144" s="294" t="s">
        <v>3983</v>
      </c>
      <c r="BB144" s="294">
        <v>55.7</v>
      </c>
      <c r="BC144" s="294">
        <v>224.89599999999999</v>
      </c>
      <c r="BD144" s="294">
        <v>0.98509999999999998</v>
      </c>
      <c r="BE144" s="294">
        <v>20339</v>
      </c>
      <c r="BG144" s="294" t="s">
        <v>3983</v>
      </c>
      <c r="BH144" s="294">
        <v>56.9</v>
      </c>
      <c r="BI144" s="294">
        <v>224.89599999999999</v>
      </c>
      <c r="BJ144" s="294">
        <v>0.98370000000000002</v>
      </c>
      <c r="BK144" s="294">
        <v>24489</v>
      </c>
      <c r="BM144" s="294" t="s">
        <v>3983</v>
      </c>
      <c r="BN144" s="294">
        <v>66.5</v>
      </c>
      <c r="BO144" s="294">
        <v>224.89599999999999</v>
      </c>
      <c r="BP144" s="294">
        <v>0.98909999999999998</v>
      </c>
      <c r="BQ144" s="294">
        <v>21502</v>
      </c>
      <c r="BS144" s="294" t="s">
        <v>3983</v>
      </c>
      <c r="BT144" s="294">
        <v>94.5</v>
      </c>
      <c r="BU144" s="294">
        <v>224.89599999999999</v>
      </c>
      <c r="BV144" s="294">
        <v>0.99309999999999998</v>
      </c>
      <c r="BW144" s="294">
        <v>30023</v>
      </c>
      <c r="BY144" s="294" t="s">
        <v>3983</v>
      </c>
    </row>
    <row r="145" spans="1:77">
      <c r="A145" s="301">
        <v>179</v>
      </c>
      <c r="B145" s="302" t="s">
        <v>3989</v>
      </c>
      <c r="C145" s="301" t="s">
        <v>4140</v>
      </c>
      <c r="D145" s="302" t="s">
        <v>4097</v>
      </c>
      <c r="E145" s="303">
        <v>777.77777777777771</v>
      </c>
      <c r="F145" s="294">
        <v>176.8</v>
      </c>
      <c r="G145" s="294">
        <v>622.22400000000005</v>
      </c>
      <c r="H145" s="294">
        <v>0.92799999999999994</v>
      </c>
      <c r="I145" s="294">
        <v>57460</v>
      </c>
      <c r="K145" s="294" t="s">
        <v>3983</v>
      </c>
      <c r="L145" s="294">
        <v>220</v>
      </c>
      <c r="M145" s="294">
        <v>622.22400000000005</v>
      </c>
      <c r="N145" s="294">
        <v>0.94059999999999999</v>
      </c>
      <c r="O145" s="294">
        <v>63640</v>
      </c>
      <c r="Q145" s="294" t="s">
        <v>3983</v>
      </c>
      <c r="R145" s="294">
        <v>218</v>
      </c>
      <c r="S145" s="294">
        <v>622.22400000000005</v>
      </c>
      <c r="T145" s="294">
        <v>0.92969999999999997</v>
      </c>
      <c r="U145" s="294">
        <v>63120</v>
      </c>
      <c r="W145" s="294" t="s">
        <v>3983</v>
      </c>
      <c r="X145" s="294">
        <v>183.2</v>
      </c>
      <c r="Y145" s="294">
        <v>622.22400000000005</v>
      </c>
      <c r="Z145" s="294">
        <v>0.90600000000000003</v>
      </c>
      <c r="AA145" s="294">
        <v>57980</v>
      </c>
      <c r="AC145" s="294" t="s">
        <v>3983</v>
      </c>
      <c r="AD145" s="294">
        <v>167.2</v>
      </c>
      <c r="AE145" s="294">
        <v>622.22400000000005</v>
      </c>
      <c r="AF145" s="294">
        <v>0.90939999999999999</v>
      </c>
      <c r="AG145" s="294">
        <v>56980</v>
      </c>
      <c r="AI145" s="294" t="s">
        <v>3983</v>
      </c>
      <c r="AJ145" s="294">
        <v>173.6</v>
      </c>
      <c r="AK145" s="294">
        <v>622.22400000000005</v>
      </c>
      <c r="AL145" s="294">
        <v>0.91839999999999999</v>
      </c>
      <c r="AM145" s="294">
        <v>55560</v>
      </c>
      <c r="AO145" s="294" t="s">
        <v>3983</v>
      </c>
      <c r="AP145" s="294">
        <v>136.80000000000001</v>
      </c>
      <c r="AQ145" s="294">
        <v>622.22400000000005</v>
      </c>
      <c r="AR145" s="294">
        <v>0.89319999999999999</v>
      </c>
      <c r="AS145" s="294">
        <v>48160</v>
      </c>
      <c r="AU145" s="294" t="s">
        <v>3983</v>
      </c>
      <c r="AV145" s="294">
        <v>116</v>
      </c>
      <c r="AW145" s="294">
        <v>622.22400000000005</v>
      </c>
      <c r="AX145" s="294">
        <v>0.86349999999999993</v>
      </c>
      <c r="AY145" s="294">
        <v>39340</v>
      </c>
      <c r="BA145" s="294" t="s">
        <v>3983</v>
      </c>
      <c r="BB145" s="294">
        <v>109.6</v>
      </c>
      <c r="BC145" s="294">
        <v>622.22400000000005</v>
      </c>
      <c r="BD145" s="294">
        <v>0.85750000000000004</v>
      </c>
      <c r="BE145" s="294">
        <v>37660</v>
      </c>
      <c r="BG145" s="294" t="s">
        <v>3983</v>
      </c>
      <c r="BH145" s="294">
        <v>112</v>
      </c>
      <c r="BI145" s="294">
        <v>622.22400000000005</v>
      </c>
      <c r="BJ145" s="294">
        <v>0.86849999999999994</v>
      </c>
      <c r="BK145" s="294">
        <v>38040</v>
      </c>
      <c r="BM145" s="294" t="s">
        <v>3983</v>
      </c>
      <c r="BN145" s="294">
        <v>116</v>
      </c>
      <c r="BO145" s="294">
        <v>622.22400000000005</v>
      </c>
      <c r="BP145" s="294">
        <v>0.8871</v>
      </c>
      <c r="BQ145" s="294">
        <v>37060</v>
      </c>
      <c r="BS145" s="294" t="s">
        <v>3983</v>
      </c>
      <c r="BT145" s="294">
        <v>128</v>
      </c>
      <c r="BU145" s="294">
        <v>622.22400000000005</v>
      </c>
      <c r="BV145" s="294">
        <v>0.90959999999999996</v>
      </c>
      <c r="BW145" s="294">
        <v>48480</v>
      </c>
      <c r="BY145" s="294" t="s">
        <v>3983</v>
      </c>
    </row>
    <row r="146" spans="1:77">
      <c r="A146" s="301">
        <v>180</v>
      </c>
      <c r="B146" s="302" t="s">
        <v>3989</v>
      </c>
      <c r="C146" s="301" t="s">
        <v>4141</v>
      </c>
      <c r="D146" s="302" t="s">
        <v>4051</v>
      </c>
      <c r="E146" s="303">
        <v>300</v>
      </c>
      <c r="F146" s="294">
        <v>197.92</v>
      </c>
      <c r="G146" s="294">
        <v>240</v>
      </c>
      <c r="H146" s="294">
        <v>0.9657</v>
      </c>
      <c r="I146" s="294">
        <v>39752</v>
      </c>
      <c r="K146" s="294">
        <v>0.28889999999999999</v>
      </c>
      <c r="L146" s="294">
        <v>220</v>
      </c>
      <c r="M146" s="294">
        <v>240</v>
      </c>
      <c r="N146" s="294">
        <v>0.97009999999999996</v>
      </c>
      <c r="O146" s="294">
        <v>41396</v>
      </c>
      <c r="Q146" s="294">
        <v>0.26069999999999999</v>
      </c>
      <c r="R146" s="294">
        <v>206</v>
      </c>
      <c r="S146" s="294">
        <v>240</v>
      </c>
      <c r="T146" s="294">
        <v>0.96529999999999994</v>
      </c>
      <c r="U146" s="294">
        <v>42584</v>
      </c>
      <c r="W146" s="294">
        <v>0.2974</v>
      </c>
      <c r="X146" s="294">
        <v>204</v>
      </c>
      <c r="Y146" s="294">
        <v>240</v>
      </c>
      <c r="Z146" s="294">
        <v>0.95899999999999996</v>
      </c>
      <c r="AA146" s="294">
        <v>44232</v>
      </c>
      <c r="AC146" s="294">
        <v>0.33810000000000001</v>
      </c>
      <c r="AD146" s="294">
        <v>196.16</v>
      </c>
      <c r="AE146" s="294">
        <v>240</v>
      </c>
      <c r="AF146" s="294">
        <v>0.9677</v>
      </c>
      <c r="AG146" s="294">
        <v>28356</v>
      </c>
      <c r="AI146" s="294">
        <v>0.20080000000000001</v>
      </c>
      <c r="AJ146" s="294">
        <v>164</v>
      </c>
      <c r="AK146" s="294">
        <v>240</v>
      </c>
      <c r="AL146" s="294">
        <v>0.97370000000000001</v>
      </c>
      <c r="AM146" s="294">
        <v>44804</v>
      </c>
      <c r="AO146" s="294">
        <v>0.38969999999999999</v>
      </c>
      <c r="AP146" s="294">
        <v>166.4</v>
      </c>
      <c r="AQ146" s="294">
        <v>240</v>
      </c>
      <c r="AR146" s="294">
        <v>0.98170000000000002</v>
      </c>
      <c r="AS146" s="294">
        <v>25828</v>
      </c>
      <c r="AU146" s="294">
        <v>0.21249999999999999</v>
      </c>
      <c r="AV146" s="294">
        <v>130.24</v>
      </c>
      <c r="AW146" s="294">
        <v>240</v>
      </c>
      <c r="AX146" s="294">
        <v>0.97860000000000003</v>
      </c>
      <c r="AY146" s="294">
        <v>27004</v>
      </c>
      <c r="BA146" s="294">
        <v>0.29430000000000001</v>
      </c>
      <c r="BB146" s="294">
        <v>80.959999999999994</v>
      </c>
      <c r="BC146" s="294">
        <v>240</v>
      </c>
      <c r="BD146" s="294">
        <v>0.98750000000000004</v>
      </c>
      <c r="BE146" s="294">
        <v>21636</v>
      </c>
      <c r="BG146" s="294">
        <v>0.36380000000000001</v>
      </c>
      <c r="BH146" s="294">
        <v>82.56</v>
      </c>
      <c r="BI146" s="294">
        <v>240</v>
      </c>
      <c r="BJ146" s="294">
        <v>0.99009999999999998</v>
      </c>
      <c r="BK146" s="294">
        <v>19888</v>
      </c>
      <c r="BM146" s="294">
        <v>0.32700000000000001</v>
      </c>
      <c r="BN146" s="294">
        <v>159.36000000000001</v>
      </c>
      <c r="BO146" s="294">
        <v>240</v>
      </c>
      <c r="BP146" s="294">
        <v>0.98980000000000001</v>
      </c>
      <c r="BQ146" s="294">
        <v>25092</v>
      </c>
      <c r="BS146" s="294">
        <v>0.23669999999999999</v>
      </c>
      <c r="BT146" s="294">
        <v>0</v>
      </c>
      <c r="BU146" s="294">
        <v>240</v>
      </c>
      <c r="BV146" s="294">
        <v>0.98919999999999997</v>
      </c>
      <c r="BW146" s="294">
        <v>31792</v>
      </c>
      <c r="BY146" s="294">
        <v>0.15939999999999999</v>
      </c>
    </row>
    <row r="147" spans="1:77">
      <c r="A147" s="301">
        <v>181</v>
      </c>
      <c r="B147" s="302" t="s">
        <v>3989</v>
      </c>
      <c r="C147" s="301" t="s">
        <v>4142</v>
      </c>
      <c r="D147" s="302" t="s">
        <v>4051</v>
      </c>
      <c r="E147" s="303">
        <v>122</v>
      </c>
      <c r="F147" s="294">
        <v>71.28</v>
      </c>
      <c r="G147" s="294">
        <v>97.6</v>
      </c>
      <c r="H147" s="294">
        <v>0.87470000000000003</v>
      </c>
      <c r="I147" s="294">
        <v>12768</v>
      </c>
      <c r="K147" s="294">
        <v>0.28439999999999999</v>
      </c>
      <c r="L147" s="294">
        <v>71.400000000000006</v>
      </c>
      <c r="M147" s="294">
        <v>97.6</v>
      </c>
      <c r="N147" s="294">
        <v>0.88839999999999997</v>
      </c>
      <c r="O147" s="294">
        <v>13269</v>
      </c>
      <c r="Q147" s="294">
        <v>0.28120000000000001</v>
      </c>
      <c r="R147" s="294">
        <v>69.989999999999995</v>
      </c>
      <c r="S147" s="294">
        <v>97.6</v>
      </c>
      <c r="T147" s="294">
        <v>0.96119999999999994</v>
      </c>
      <c r="U147" s="294">
        <v>12990</v>
      </c>
      <c r="W147" s="294">
        <v>0.26819999999999999</v>
      </c>
      <c r="X147" s="294">
        <v>71.010000000000005</v>
      </c>
      <c r="Y147" s="294">
        <v>97.6</v>
      </c>
      <c r="Z147" s="294">
        <v>0.93010000000000004</v>
      </c>
      <c r="AA147" s="294">
        <v>7542</v>
      </c>
      <c r="AC147" s="294">
        <v>0.37169999999999997</v>
      </c>
      <c r="AD147" s="294">
        <v>74.400000000000006</v>
      </c>
      <c r="AE147" s="294">
        <v>97.6</v>
      </c>
      <c r="AF147" s="294">
        <v>0.86549999999999994</v>
      </c>
      <c r="AG147" s="294">
        <v>12220</v>
      </c>
      <c r="AI147" s="294">
        <v>0.25509999999999999</v>
      </c>
      <c r="AJ147" s="294">
        <v>59.68</v>
      </c>
      <c r="AK147" s="294">
        <v>97.6</v>
      </c>
      <c r="AL147" s="294">
        <v>0.87809999999999999</v>
      </c>
      <c r="AM147" s="294">
        <v>11464</v>
      </c>
      <c r="AO147" s="294">
        <v>0.30380000000000001</v>
      </c>
      <c r="AP147" s="294">
        <v>62.56</v>
      </c>
      <c r="AQ147" s="294">
        <v>97.6</v>
      </c>
      <c r="AR147" s="294">
        <v>0.84789999999999999</v>
      </c>
      <c r="AS147" s="294">
        <v>11100</v>
      </c>
      <c r="AU147" s="294">
        <v>0.28129999999999999</v>
      </c>
      <c r="AV147" s="294">
        <v>55.2</v>
      </c>
      <c r="AW147" s="294">
        <v>97.6</v>
      </c>
      <c r="AX147" s="294">
        <v>0.82669999999999999</v>
      </c>
      <c r="AY147" s="294">
        <v>9060</v>
      </c>
      <c r="BA147" s="294">
        <v>0.27579999999999999</v>
      </c>
      <c r="BB147" s="294">
        <v>72.16</v>
      </c>
      <c r="BC147" s="294">
        <v>97.6</v>
      </c>
      <c r="BD147" s="294">
        <v>0.85570000000000002</v>
      </c>
      <c r="BE147" s="294">
        <v>10104</v>
      </c>
      <c r="BG147" s="294">
        <v>0.21990000000000001</v>
      </c>
      <c r="BH147" s="294">
        <v>56.48</v>
      </c>
      <c r="BI147" s="294">
        <v>97.6</v>
      </c>
      <c r="BJ147" s="294">
        <v>0.88990000000000002</v>
      </c>
      <c r="BK147" s="294">
        <v>10208</v>
      </c>
      <c r="BM147" s="294">
        <v>0.27300000000000002</v>
      </c>
      <c r="BN147" s="294">
        <v>54.08</v>
      </c>
      <c r="BO147" s="294">
        <v>97.6</v>
      </c>
      <c r="BP147" s="294">
        <v>0.88</v>
      </c>
      <c r="BQ147" s="294">
        <v>8976</v>
      </c>
      <c r="BS147" s="294">
        <v>0.28070000000000001</v>
      </c>
      <c r="BT147" s="294">
        <v>60.96</v>
      </c>
      <c r="BU147" s="294">
        <v>97.6</v>
      </c>
      <c r="BV147" s="294">
        <v>0.90290000000000004</v>
      </c>
      <c r="BW147" s="294">
        <v>12272</v>
      </c>
      <c r="BY147" s="294">
        <v>0.29970000000000002</v>
      </c>
    </row>
    <row r="148" spans="1:77">
      <c r="A148" s="301">
        <v>182</v>
      </c>
      <c r="B148" s="302" t="s">
        <v>3989</v>
      </c>
      <c r="C148" s="301" t="s">
        <v>4143</v>
      </c>
      <c r="D148" s="302" t="s">
        <v>4051</v>
      </c>
      <c r="E148" s="303">
        <v>115</v>
      </c>
      <c r="F148" s="294">
        <v>94.24</v>
      </c>
      <c r="G148" s="294">
        <v>94.24</v>
      </c>
      <c r="H148" s="294">
        <v>0.97119999999999995</v>
      </c>
      <c r="I148" s="294">
        <v>20460</v>
      </c>
      <c r="K148" s="294">
        <v>0.3105</v>
      </c>
      <c r="L148" s="294">
        <v>94.4</v>
      </c>
      <c r="M148" s="294">
        <v>94.4</v>
      </c>
      <c r="N148" s="294">
        <v>0.97539999999999993</v>
      </c>
      <c r="O148" s="294">
        <v>21360</v>
      </c>
      <c r="Q148" s="294">
        <v>0.31180000000000002</v>
      </c>
      <c r="R148" s="294">
        <v>98</v>
      </c>
      <c r="S148" s="294">
        <v>98</v>
      </c>
      <c r="T148" s="294">
        <v>0.96719999999999995</v>
      </c>
      <c r="U148" s="294">
        <v>23056</v>
      </c>
      <c r="W148" s="294">
        <v>0.33789999999999998</v>
      </c>
      <c r="X148" s="294">
        <v>92.8</v>
      </c>
      <c r="Y148" s="294">
        <v>92.8</v>
      </c>
      <c r="Z148" s="294">
        <v>0.9577</v>
      </c>
      <c r="AA148" s="294">
        <v>18284</v>
      </c>
      <c r="AC148" s="294">
        <v>0.27650000000000002</v>
      </c>
      <c r="AD148" s="294">
        <v>95.36</v>
      </c>
      <c r="AE148" s="294">
        <v>95.36</v>
      </c>
      <c r="AF148" s="294">
        <v>0.96199999999999997</v>
      </c>
      <c r="AG148" s="294">
        <v>20228</v>
      </c>
      <c r="AI148" s="294">
        <v>0.2964</v>
      </c>
      <c r="AJ148" s="294">
        <v>90.88</v>
      </c>
      <c r="AK148" s="294">
        <v>92</v>
      </c>
      <c r="AL148" s="294">
        <v>0.97189999999999999</v>
      </c>
      <c r="AM148" s="294">
        <v>19608</v>
      </c>
      <c r="AO148" s="294">
        <v>0.30830000000000002</v>
      </c>
      <c r="AP148" s="294">
        <v>79.52</v>
      </c>
      <c r="AQ148" s="294">
        <v>92</v>
      </c>
      <c r="AR148" s="294">
        <v>0.96019999999999994</v>
      </c>
      <c r="AS148" s="294">
        <v>15428</v>
      </c>
      <c r="AU148" s="294">
        <v>0.27160000000000001</v>
      </c>
      <c r="AV148" s="294">
        <v>67.36</v>
      </c>
      <c r="AW148" s="294">
        <v>92</v>
      </c>
      <c r="AX148" s="294">
        <v>0.96060000000000001</v>
      </c>
      <c r="AY148" s="294">
        <v>13520</v>
      </c>
      <c r="BA148" s="294">
        <v>0.29020000000000001</v>
      </c>
      <c r="BB148" s="294">
        <v>41.6</v>
      </c>
      <c r="BC148" s="294">
        <v>92</v>
      </c>
      <c r="BD148" s="294">
        <v>0.95640000000000003</v>
      </c>
      <c r="BE148" s="294">
        <v>10252</v>
      </c>
      <c r="BG148" s="294">
        <v>0.34639999999999999</v>
      </c>
      <c r="BH148" s="294">
        <v>40</v>
      </c>
      <c r="BI148" s="294">
        <v>92</v>
      </c>
      <c r="BJ148" s="294">
        <v>0.95289999999999997</v>
      </c>
      <c r="BK148" s="294">
        <v>9048</v>
      </c>
      <c r="BM148" s="294">
        <v>0.31909999999999999</v>
      </c>
      <c r="BN148" s="294">
        <v>64</v>
      </c>
      <c r="BO148" s="294">
        <v>92</v>
      </c>
      <c r="BP148" s="294">
        <v>0.97350000000000003</v>
      </c>
      <c r="BQ148" s="294">
        <v>11720</v>
      </c>
      <c r="BS148" s="294">
        <v>0.27989999999999998</v>
      </c>
      <c r="BT148" s="294">
        <v>77.92</v>
      </c>
      <c r="BU148" s="294">
        <v>92</v>
      </c>
      <c r="BV148" s="294">
        <v>0.98250000000000004</v>
      </c>
      <c r="BW148" s="294">
        <v>18364</v>
      </c>
      <c r="BY148" s="294">
        <v>0.32240000000000002</v>
      </c>
    </row>
    <row r="149" spans="1:77">
      <c r="A149" s="301">
        <v>183</v>
      </c>
      <c r="B149" s="302" t="s">
        <v>3989</v>
      </c>
      <c r="C149" s="301" t="s">
        <v>4144</v>
      </c>
      <c r="D149" s="302" t="s">
        <v>4051</v>
      </c>
      <c r="E149" s="303">
        <v>912</v>
      </c>
      <c r="F149" s="294">
        <v>767.2</v>
      </c>
      <c r="G149" s="294">
        <v>767.2</v>
      </c>
      <c r="H149" s="294">
        <v>0.99860000000000004</v>
      </c>
      <c r="I149" s="294">
        <v>197060</v>
      </c>
      <c r="K149" s="294">
        <v>0.35730000000000001</v>
      </c>
      <c r="L149" s="294">
        <v>766</v>
      </c>
      <c r="M149" s="294">
        <v>766</v>
      </c>
      <c r="N149" s="294">
        <v>0.99819999999999998</v>
      </c>
      <c r="O149" s="294">
        <v>199840</v>
      </c>
      <c r="Q149" s="294">
        <v>0.3513</v>
      </c>
      <c r="R149" s="294">
        <v>752</v>
      </c>
      <c r="S149" s="294">
        <v>752</v>
      </c>
      <c r="T149" s="294">
        <v>0.99760000000000004</v>
      </c>
      <c r="U149" s="294">
        <v>197580</v>
      </c>
      <c r="W149" s="294">
        <v>0.36580000000000001</v>
      </c>
      <c r="X149" s="294">
        <v>650.4</v>
      </c>
      <c r="Y149" s="294">
        <v>729.6</v>
      </c>
      <c r="Z149" s="294">
        <v>0.99829999999999997</v>
      </c>
      <c r="AA149" s="294">
        <v>173260</v>
      </c>
      <c r="AC149" s="294">
        <v>0.35870000000000002</v>
      </c>
      <c r="AD149" s="294">
        <v>672.8</v>
      </c>
      <c r="AE149" s="294">
        <v>729.6</v>
      </c>
      <c r="AF149" s="294">
        <v>0.99790000000000001</v>
      </c>
      <c r="AG149" s="294">
        <v>170480</v>
      </c>
      <c r="AI149" s="294">
        <v>0.34129999999999999</v>
      </c>
      <c r="AJ149" s="294">
        <v>686.4</v>
      </c>
      <c r="AK149" s="294">
        <v>729.6</v>
      </c>
      <c r="AL149" s="294">
        <v>0.99580000000000002</v>
      </c>
      <c r="AM149" s="294">
        <v>179160</v>
      </c>
      <c r="AO149" s="294">
        <v>0.36409999999999998</v>
      </c>
      <c r="AP149" s="294">
        <v>611.20000000000005</v>
      </c>
      <c r="AQ149" s="294">
        <v>729.6</v>
      </c>
      <c r="AR149" s="294">
        <v>0.99370000000000003</v>
      </c>
      <c r="AS149" s="294">
        <v>150560</v>
      </c>
      <c r="AU149" s="294">
        <v>0.3332</v>
      </c>
      <c r="AV149" s="294">
        <v>519.20000000000005</v>
      </c>
      <c r="AW149" s="294">
        <v>729.6</v>
      </c>
      <c r="AX149" s="294">
        <v>0.99390000000000001</v>
      </c>
      <c r="AY149" s="294">
        <v>130180</v>
      </c>
      <c r="BA149" s="294">
        <v>0.35039999999999999</v>
      </c>
      <c r="BB149" s="294">
        <v>376</v>
      </c>
      <c r="BC149" s="294">
        <v>729.6</v>
      </c>
      <c r="BD149" s="294">
        <v>0.99370000000000003</v>
      </c>
      <c r="BE149" s="294">
        <v>116180</v>
      </c>
      <c r="BG149" s="294">
        <v>0.41799999999999998</v>
      </c>
      <c r="BH149" s="294">
        <v>371.2</v>
      </c>
      <c r="BI149" s="294">
        <v>729.6</v>
      </c>
      <c r="BJ149" s="294">
        <v>0.99470000000000003</v>
      </c>
      <c r="BK149" s="294">
        <v>111660</v>
      </c>
      <c r="BM149" s="294">
        <v>0.40649999999999997</v>
      </c>
      <c r="BN149" s="294">
        <v>571.20000000000005</v>
      </c>
      <c r="BO149" s="294">
        <v>729.6</v>
      </c>
      <c r="BP149" s="294">
        <v>0.99570000000000003</v>
      </c>
      <c r="BQ149" s="294">
        <v>128380</v>
      </c>
      <c r="BS149" s="294">
        <v>0.33589999999999998</v>
      </c>
      <c r="BT149" s="294">
        <v>628.79999999999995</v>
      </c>
      <c r="BU149" s="294">
        <v>729.6</v>
      </c>
      <c r="BV149" s="294">
        <v>0.99660000000000004</v>
      </c>
      <c r="BW149" s="294">
        <v>170960</v>
      </c>
      <c r="BY149" s="294">
        <v>0.36670000000000003</v>
      </c>
    </row>
    <row r="150" spans="1:77">
      <c r="A150" s="301">
        <v>184</v>
      </c>
      <c r="B150" s="302" t="s">
        <v>3989</v>
      </c>
      <c r="C150" s="301" t="s">
        <v>4145</v>
      </c>
      <c r="D150" s="302" t="s">
        <v>4051</v>
      </c>
      <c r="E150" s="303">
        <v>498</v>
      </c>
      <c r="F150" s="294">
        <v>127.92</v>
      </c>
      <c r="G150" s="294">
        <v>398.4</v>
      </c>
      <c r="H150" s="294">
        <v>0.89359999999999995</v>
      </c>
      <c r="I150" s="294">
        <v>23364</v>
      </c>
      <c r="K150" s="294">
        <v>0.28389999999999999</v>
      </c>
      <c r="L150" s="294">
        <v>130.19999999999999</v>
      </c>
      <c r="M150" s="294">
        <v>398.4</v>
      </c>
      <c r="N150" s="294">
        <v>0.9052</v>
      </c>
      <c r="O150" s="294">
        <v>25308</v>
      </c>
      <c r="Q150" s="294">
        <v>0.28860000000000002</v>
      </c>
      <c r="R150" s="294">
        <v>127.8</v>
      </c>
      <c r="S150" s="294">
        <v>398.4</v>
      </c>
      <c r="T150" s="294">
        <v>0.90700000000000003</v>
      </c>
      <c r="U150" s="294">
        <v>24390</v>
      </c>
      <c r="W150" s="294">
        <v>0.2923</v>
      </c>
      <c r="X150" s="294">
        <v>107.52</v>
      </c>
      <c r="Y150" s="294">
        <v>398.4</v>
      </c>
      <c r="Z150" s="294">
        <v>0.88219999999999998</v>
      </c>
      <c r="AA150" s="294">
        <v>18954</v>
      </c>
      <c r="AC150" s="294">
        <v>0.26860000000000001</v>
      </c>
      <c r="AD150" s="294">
        <v>106.56</v>
      </c>
      <c r="AE150" s="294">
        <v>398.4</v>
      </c>
      <c r="AF150" s="294">
        <v>0.86419999999999997</v>
      </c>
      <c r="AG150" s="294">
        <v>16872</v>
      </c>
      <c r="AI150" s="294">
        <v>0.24629999999999999</v>
      </c>
      <c r="AJ150" s="294">
        <v>115.2</v>
      </c>
      <c r="AK150" s="294">
        <v>398.4</v>
      </c>
      <c r="AL150" s="294">
        <v>0.91100000000000003</v>
      </c>
      <c r="AM150" s="294">
        <v>20694</v>
      </c>
      <c r="AO150" s="294">
        <v>0.27389999999999998</v>
      </c>
      <c r="AP150" s="294">
        <v>109.44</v>
      </c>
      <c r="AQ150" s="294">
        <v>398.4</v>
      </c>
      <c r="AR150" s="294">
        <v>0.83030000000000004</v>
      </c>
      <c r="AS150" s="294">
        <v>15234</v>
      </c>
      <c r="AU150" s="294">
        <v>0.2253</v>
      </c>
      <c r="AV150" s="294">
        <v>77.28</v>
      </c>
      <c r="AW150" s="294">
        <v>398.4</v>
      </c>
      <c r="AX150" s="294">
        <v>0.77729999999999999</v>
      </c>
      <c r="AY150" s="294">
        <v>11994</v>
      </c>
      <c r="BA150" s="294">
        <v>0.27729999999999999</v>
      </c>
      <c r="BB150" s="294">
        <v>65.28</v>
      </c>
      <c r="BC150" s="294">
        <v>398.4</v>
      </c>
      <c r="BD150" s="294">
        <v>0.77529999999999999</v>
      </c>
      <c r="BE150" s="294">
        <v>10992</v>
      </c>
      <c r="BG150" s="294">
        <v>0.29189999999999999</v>
      </c>
      <c r="BH150" s="294">
        <v>72.959999999999994</v>
      </c>
      <c r="BI150" s="294">
        <v>398.4</v>
      </c>
      <c r="BJ150" s="294">
        <v>0.79269999999999996</v>
      </c>
      <c r="BK150" s="294">
        <v>10938</v>
      </c>
      <c r="BM150" s="294">
        <v>0.25419999999999998</v>
      </c>
      <c r="BN150" s="294">
        <v>84</v>
      </c>
      <c r="BO150" s="294">
        <v>398.4</v>
      </c>
      <c r="BP150" s="294">
        <v>0.81669999999999998</v>
      </c>
      <c r="BQ150" s="294">
        <v>11088</v>
      </c>
      <c r="BS150" s="294">
        <v>0.24049999999999999</v>
      </c>
      <c r="BT150" s="294">
        <v>82.8</v>
      </c>
      <c r="BU150" s="294">
        <v>398.4</v>
      </c>
      <c r="BV150" s="294">
        <v>0.85209999999999997</v>
      </c>
      <c r="BW150" s="294">
        <v>14418</v>
      </c>
      <c r="BY150" s="294">
        <v>0.2747</v>
      </c>
    </row>
    <row r="151" spans="1:77">
      <c r="A151" s="301">
        <v>185</v>
      </c>
      <c r="B151" s="302" t="s">
        <v>3989</v>
      </c>
      <c r="C151" s="301" t="s">
        <v>4146</v>
      </c>
      <c r="D151" s="302" t="s">
        <v>4051</v>
      </c>
      <c r="E151" s="303">
        <v>311</v>
      </c>
      <c r="F151" s="294">
        <v>351.6</v>
      </c>
      <c r="G151" s="294">
        <v>351.6</v>
      </c>
      <c r="H151" s="294">
        <v>0.99009999999999998</v>
      </c>
      <c r="I151" s="294">
        <v>58980</v>
      </c>
      <c r="K151" s="294">
        <v>0.23530000000000001</v>
      </c>
      <c r="L151" s="294">
        <v>375</v>
      </c>
      <c r="M151" s="294">
        <v>375</v>
      </c>
      <c r="N151" s="294">
        <v>0.98970000000000002</v>
      </c>
      <c r="O151" s="294">
        <v>58050</v>
      </c>
      <c r="Q151" s="294">
        <v>0.2102</v>
      </c>
      <c r="R151" s="294">
        <v>370.2</v>
      </c>
      <c r="S151" s="294">
        <v>370.2</v>
      </c>
      <c r="T151" s="294">
        <v>0.98829999999999996</v>
      </c>
      <c r="U151" s="294">
        <v>56388</v>
      </c>
      <c r="W151" s="294">
        <v>0.21410000000000001</v>
      </c>
      <c r="X151" s="294">
        <v>287.04000000000002</v>
      </c>
      <c r="Y151" s="294">
        <v>287.04000000000002</v>
      </c>
      <c r="Z151" s="294">
        <v>0.98480000000000001</v>
      </c>
      <c r="AA151" s="294">
        <v>48930</v>
      </c>
      <c r="AC151" s="294">
        <v>0.23269999999999999</v>
      </c>
      <c r="AD151" s="294">
        <v>282.95999999999998</v>
      </c>
      <c r="AE151" s="294">
        <v>282.95999999999998</v>
      </c>
      <c r="AF151" s="294">
        <v>0.98539999999999994</v>
      </c>
      <c r="AG151" s="294">
        <v>45228</v>
      </c>
      <c r="AI151" s="294">
        <v>0.218</v>
      </c>
      <c r="AJ151" s="294">
        <v>294</v>
      </c>
      <c r="AK151" s="294">
        <v>294</v>
      </c>
      <c r="AL151" s="294">
        <v>0.98860000000000003</v>
      </c>
      <c r="AM151" s="294">
        <v>50652</v>
      </c>
      <c r="AO151" s="294">
        <v>0.24210000000000001</v>
      </c>
      <c r="AP151" s="294">
        <v>250.8</v>
      </c>
      <c r="AQ151" s="294">
        <v>250.8</v>
      </c>
      <c r="AR151" s="294">
        <v>0.98319999999999996</v>
      </c>
      <c r="AS151" s="294">
        <v>37212</v>
      </c>
      <c r="AU151" s="294">
        <v>0.20280000000000001</v>
      </c>
      <c r="AV151" s="294">
        <v>148.56</v>
      </c>
      <c r="AW151" s="294">
        <v>248.8</v>
      </c>
      <c r="AX151" s="294">
        <v>0.98419999999999996</v>
      </c>
      <c r="AY151" s="294">
        <v>29370</v>
      </c>
      <c r="BA151" s="294">
        <v>0.27900000000000003</v>
      </c>
      <c r="BB151" s="294">
        <v>100.8</v>
      </c>
      <c r="BC151" s="294">
        <v>248.8</v>
      </c>
      <c r="BD151" s="294">
        <v>0.98709999999999998</v>
      </c>
      <c r="BE151" s="294">
        <v>26130</v>
      </c>
      <c r="BG151" s="294">
        <v>0.35299999999999998</v>
      </c>
      <c r="BH151" s="294">
        <v>96.96</v>
      </c>
      <c r="BI151" s="294">
        <v>248.8</v>
      </c>
      <c r="BJ151" s="294">
        <v>0.98670000000000002</v>
      </c>
      <c r="BK151" s="294">
        <v>22974</v>
      </c>
      <c r="BM151" s="294">
        <v>0.32279999999999998</v>
      </c>
      <c r="BN151" s="294">
        <v>171.12</v>
      </c>
      <c r="BO151" s="294">
        <v>248.8</v>
      </c>
      <c r="BP151" s="294">
        <v>0.98709999999999998</v>
      </c>
      <c r="BQ151" s="294">
        <v>27522</v>
      </c>
      <c r="BS151" s="294">
        <v>0.24249999999999999</v>
      </c>
      <c r="BT151" s="294">
        <v>206.88</v>
      </c>
      <c r="BU151" s="294">
        <v>248.8</v>
      </c>
      <c r="BV151" s="294">
        <v>0.99250000000000005</v>
      </c>
      <c r="BW151" s="294">
        <v>39462</v>
      </c>
      <c r="BY151" s="294">
        <v>0.25829999999999997</v>
      </c>
    </row>
    <row r="152" spans="1:77">
      <c r="A152" s="301">
        <v>186</v>
      </c>
      <c r="B152" s="302" t="s">
        <v>3989</v>
      </c>
      <c r="C152" s="301" t="s">
        <v>4118</v>
      </c>
      <c r="D152" s="302" t="s">
        <v>4051</v>
      </c>
      <c r="E152" s="303">
        <v>432</v>
      </c>
      <c r="F152" s="294">
        <v>500.8</v>
      </c>
      <c r="G152" s="294">
        <v>500.8</v>
      </c>
      <c r="H152" s="294">
        <v>0.64539999999999997</v>
      </c>
      <c r="I152" s="294">
        <v>12210</v>
      </c>
      <c r="K152" s="294">
        <v>5.2499999999999998E-2</v>
      </c>
      <c r="L152" s="294">
        <v>486</v>
      </c>
      <c r="M152" s="294">
        <v>486</v>
      </c>
      <c r="N152" s="294">
        <v>0.69440000000000002</v>
      </c>
      <c r="O152" s="294">
        <v>16360</v>
      </c>
      <c r="Q152" s="294">
        <v>6.5199999999999994E-2</v>
      </c>
      <c r="R152" s="294">
        <v>432</v>
      </c>
      <c r="S152" s="294">
        <v>432</v>
      </c>
      <c r="T152" s="294">
        <v>0.68540000000000001</v>
      </c>
      <c r="U152" s="294">
        <v>14030</v>
      </c>
      <c r="W152" s="294">
        <v>6.5799999999999997E-2</v>
      </c>
      <c r="X152" s="294">
        <v>536.4</v>
      </c>
      <c r="Y152" s="294">
        <v>536.4</v>
      </c>
      <c r="Z152" s="294">
        <v>0.61050000000000004</v>
      </c>
      <c r="AA152" s="294">
        <v>14950</v>
      </c>
      <c r="AC152" s="294">
        <v>6.1400000000000003E-2</v>
      </c>
      <c r="AD152" s="294">
        <v>532</v>
      </c>
      <c r="AE152" s="294">
        <v>532</v>
      </c>
      <c r="AF152" s="294">
        <v>0.63890000000000002</v>
      </c>
      <c r="AG152" s="294">
        <v>13180</v>
      </c>
      <c r="AI152" s="294">
        <v>5.21E-2</v>
      </c>
      <c r="AJ152" s="294">
        <v>372</v>
      </c>
      <c r="AK152" s="294">
        <v>345.6</v>
      </c>
      <c r="AL152" s="294">
        <v>0.64729999999999999</v>
      </c>
      <c r="AM152" s="294">
        <v>14860</v>
      </c>
      <c r="AO152" s="294">
        <v>8.5699999999999998E-2</v>
      </c>
      <c r="AP152" s="294">
        <v>520.4</v>
      </c>
      <c r="AQ152" s="294">
        <v>429.2</v>
      </c>
      <c r="AR152" s="294">
        <v>0.69650000000000001</v>
      </c>
      <c r="AS152" s="294">
        <v>41100</v>
      </c>
      <c r="AU152" s="294">
        <v>0.15240000000000001</v>
      </c>
      <c r="AV152" s="294">
        <v>423.2</v>
      </c>
      <c r="AW152" s="294">
        <v>345.6</v>
      </c>
      <c r="AX152" s="294">
        <v>0.56879999999999997</v>
      </c>
      <c r="AY152" s="294">
        <v>20020</v>
      </c>
      <c r="BA152" s="294">
        <v>0.11550000000000001</v>
      </c>
      <c r="BB152" s="294">
        <v>422</v>
      </c>
      <c r="BC152" s="294">
        <v>345.6</v>
      </c>
      <c r="BD152" s="294">
        <v>0.45369999999999999</v>
      </c>
      <c r="BE152" s="294">
        <v>17070</v>
      </c>
      <c r="BG152" s="294">
        <v>0.11990000000000001</v>
      </c>
      <c r="BH152" s="294">
        <v>403.6</v>
      </c>
      <c r="BI152" s="294">
        <v>345.6</v>
      </c>
      <c r="BJ152" s="294">
        <v>0.48909999999999998</v>
      </c>
      <c r="BK152" s="294">
        <v>16040</v>
      </c>
      <c r="BM152" s="294">
        <v>0.10920000000000001</v>
      </c>
      <c r="BN152" s="294">
        <v>415.6</v>
      </c>
      <c r="BO152" s="294">
        <v>345.6</v>
      </c>
      <c r="BP152" s="294">
        <v>0.5272</v>
      </c>
      <c r="BQ152" s="294">
        <v>17930</v>
      </c>
      <c r="BS152" s="294">
        <v>0.12180000000000001</v>
      </c>
      <c r="BT152" s="294">
        <v>483.6</v>
      </c>
      <c r="BU152" s="294">
        <v>402</v>
      </c>
      <c r="BV152" s="294">
        <v>0.54069999999999996</v>
      </c>
      <c r="BW152" s="294">
        <v>31720</v>
      </c>
      <c r="BY152" s="294">
        <v>0.16300000000000001</v>
      </c>
    </row>
    <row r="153" spans="1:77">
      <c r="A153" s="301">
        <v>187</v>
      </c>
      <c r="B153" s="302" t="s">
        <v>3989</v>
      </c>
      <c r="C153" s="301" t="s">
        <v>4147</v>
      </c>
      <c r="D153" s="302" t="s">
        <v>4051</v>
      </c>
      <c r="E153" s="303">
        <v>300</v>
      </c>
      <c r="F153" s="294">
        <v>247.44</v>
      </c>
      <c r="G153" s="294">
        <v>247.44</v>
      </c>
      <c r="H153" s="294">
        <v>0.7278</v>
      </c>
      <c r="I153" s="294">
        <v>28758</v>
      </c>
      <c r="K153" s="294">
        <v>0.2218</v>
      </c>
      <c r="L153" s="294">
        <v>241.8</v>
      </c>
      <c r="M153" s="294">
        <v>241.8</v>
      </c>
      <c r="N153" s="294">
        <v>0.73970000000000002</v>
      </c>
      <c r="O153" s="294">
        <v>30378</v>
      </c>
      <c r="Q153" s="294">
        <v>0.2283</v>
      </c>
      <c r="R153" s="294">
        <v>277.2</v>
      </c>
      <c r="S153" s="294">
        <v>277.2</v>
      </c>
      <c r="T153" s="294">
        <v>0.70350000000000001</v>
      </c>
      <c r="U153" s="294">
        <v>31950</v>
      </c>
      <c r="W153" s="294">
        <v>0.2276</v>
      </c>
      <c r="X153" s="294">
        <v>263.76</v>
      </c>
      <c r="Y153" s="294">
        <v>263.76</v>
      </c>
      <c r="Z153" s="294">
        <v>0.65610000000000002</v>
      </c>
      <c r="AA153" s="294">
        <v>27414</v>
      </c>
      <c r="AC153" s="294">
        <v>0.21290000000000001</v>
      </c>
      <c r="AD153" s="294">
        <v>252</v>
      </c>
      <c r="AE153" s="294">
        <v>252</v>
      </c>
      <c r="AF153" s="294">
        <v>0.67949999999999999</v>
      </c>
      <c r="AG153" s="294">
        <v>28770</v>
      </c>
      <c r="AI153" s="294">
        <v>0.2258</v>
      </c>
      <c r="AJ153" s="294">
        <v>255.6</v>
      </c>
      <c r="AK153" s="294">
        <v>255.6</v>
      </c>
      <c r="AL153" s="294">
        <v>0.7046</v>
      </c>
      <c r="AM153" s="294">
        <v>29400</v>
      </c>
      <c r="AO153" s="294">
        <v>0.2268</v>
      </c>
      <c r="AP153" s="294">
        <v>220.08</v>
      </c>
      <c r="AQ153" s="294">
        <v>240</v>
      </c>
      <c r="AR153" s="294">
        <v>0.91769999999999996</v>
      </c>
      <c r="AS153" s="294">
        <v>21186</v>
      </c>
      <c r="AU153" s="294">
        <v>0.14099999999999999</v>
      </c>
      <c r="AV153" s="294">
        <v>163.92</v>
      </c>
      <c r="AW153" s="294">
        <v>240</v>
      </c>
      <c r="AX153" s="294">
        <v>0.99770000000000003</v>
      </c>
      <c r="AY153" s="294">
        <v>20274</v>
      </c>
      <c r="BA153" s="294">
        <v>0.17219999999999999</v>
      </c>
      <c r="BB153" s="294">
        <v>114</v>
      </c>
      <c r="BC153" s="294">
        <v>240</v>
      </c>
      <c r="BD153" s="294">
        <v>0.99809999999999999</v>
      </c>
      <c r="BE153" s="294">
        <v>15678</v>
      </c>
      <c r="BG153" s="294">
        <v>0.1852</v>
      </c>
      <c r="BH153" s="294">
        <v>125.52</v>
      </c>
      <c r="BI153" s="294">
        <v>240</v>
      </c>
      <c r="BJ153" s="294">
        <v>0.99880000000000002</v>
      </c>
      <c r="BK153" s="294">
        <v>14784</v>
      </c>
      <c r="BM153" s="294">
        <v>0.1585</v>
      </c>
      <c r="BN153" s="294">
        <v>150.47999999999999</v>
      </c>
      <c r="BO153" s="294">
        <v>240</v>
      </c>
      <c r="BP153" s="294">
        <v>0.98129999999999995</v>
      </c>
      <c r="BQ153" s="294">
        <v>17916</v>
      </c>
      <c r="BS153" s="294">
        <v>0.18060000000000001</v>
      </c>
      <c r="BT153" s="294">
        <v>202.08</v>
      </c>
      <c r="BU153" s="294">
        <v>240</v>
      </c>
      <c r="BV153" s="294">
        <v>0.91749999999999998</v>
      </c>
      <c r="BW153" s="294">
        <v>22098</v>
      </c>
      <c r="BY153" s="294">
        <v>0.16020000000000001</v>
      </c>
    </row>
    <row r="154" spans="1:77">
      <c r="A154" s="301">
        <v>188</v>
      </c>
      <c r="B154" s="302" t="s">
        <v>3989</v>
      </c>
      <c r="C154" s="301" t="s">
        <v>4148</v>
      </c>
      <c r="D154" s="302" t="s">
        <v>4065</v>
      </c>
      <c r="E154" s="303">
        <v>134</v>
      </c>
      <c r="F154" s="294">
        <v>115.84</v>
      </c>
      <c r="G154" s="294">
        <v>115.84</v>
      </c>
      <c r="H154" s="294">
        <v>0.97519999999999996</v>
      </c>
      <c r="I154" s="294">
        <v>48900</v>
      </c>
      <c r="J154" s="294" t="e">
        <f>I154-#REF!</f>
        <v>#REF!</v>
      </c>
      <c r="K154" s="294">
        <v>0.60129999999999995</v>
      </c>
      <c r="L154" s="294">
        <v>108.8</v>
      </c>
      <c r="M154" s="294">
        <v>108.8</v>
      </c>
      <c r="N154" s="294">
        <v>0.97760000000000002</v>
      </c>
      <c r="O154" s="294">
        <v>52896</v>
      </c>
      <c r="Q154" s="294">
        <v>0.66849999999999998</v>
      </c>
      <c r="R154" s="294">
        <v>107.2</v>
      </c>
      <c r="S154" s="294">
        <v>107.2</v>
      </c>
      <c r="T154" s="294">
        <v>0.9738</v>
      </c>
      <c r="U154" s="294">
        <v>43556</v>
      </c>
      <c r="W154" s="294">
        <v>0.57950000000000002</v>
      </c>
      <c r="X154" s="294">
        <v>101.6</v>
      </c>
      <c r="Y154" s="294">
        <v>107.2</v>
      </c>
      <c r="Z154" s="294">
        <v>0.97150000000000003</v>
      </c>
      <c r="AA154" s="294">
        <v>46312</v>
      </c>
      <c r="AB154" s="294" t="e">
        <f>AA154-#REF!</f>
        <v>#REF!</v>
      </c>
      <c r="AC154" s="294">
        <v>0.63070000000000004</v>
      </c>
      <c r="AD154" s="294">
        <v>103.36</v>
      </c>
      <c r="AE154" s="294">
        <v>107.2</v>
      </c>
      <c r="AF154" s="294">
        <v>0.96760000000000002</v>
      </c>
      <c r="AG154" s="294">
        <v>39920</v>
      </c>
      <c r="AI154" s="294">
        <v>0.53649999999999998</v>
      </c>
      <c r="AJ154" s="294">
        <v>90.4</v>
      </c>
      <c r="AK154" s="294">
        <v>107.2</v>
      </c>
      <c r="AL154" s="294">
        <v>0.97</v>
      </c>
      <c r="AM154" s="294">
        <v>38844</v>
      </c>
      <c r="AN154" s="294" t="e">
        <f>AM154-#REF!</f>
        <v>#REF!</v>
      </c>
      <c r="AO154" s="294">
        <v>0.61529999999999996</v>
      </c>
      <c r="AP154" s="294">
        <v>81.760000000000005</v>
      </c>
      <c r="AQ154" s="294">
        <v>107.2</v>
      </c>
      <c r="AR154" s="294">
        <v>0.94359999999999999</v>
      </c>
      <c r="AS154" s="294">
        <v>28352</v>
      </c>
      <c r="AU154" s="294">
        <v>0.49399999999999999</v>
      </c>
      <c r="AV154" s="294">
        <v>73.760000000000005</v>
      </c>
      <c r="AW154" s="294">
        <v>107.2</v>
      </c>
      <c r="AX154" s="294">
        <v>0.93499999999999994</v>
      </c>
      <c r="AY154" s="294">
        <v>25776</v>
      </c>
      <c r="BA154" s="294">
        <v>0.51910000000000001</v>
      </c>
      <c r="BB154" s="294">
        <v>75.040000000000006</v>
      </c>
      <c r="BC154" s="294">
        <v>107.2</v>
      </c>
      <c r="BD154" s="294">
        <v>0.93240000000000001</v>
      </c>
      <c r="BE154" s="294">
        <v>21980</v>
      </c>
      <c r="BG154" s="294">
        <v>0.42230000000000001</v>
      </c>
      <c r="BH154" s="294">
        <v>80</v>
      </c>
      <c r="BI154" s="294">
        <v>107.2</v>
      </c>
      <c r="BJ154" s="294">
        <v>0.94120000000000004</v>
      </c>
      <c r="BK154" s="294">
        <v>24436</v>
      </c>
      <c r="BM154" s="294">
        <v>0.43619999999999998</v>
      </c>
      <c r="BN154" s="294">
        <v>96</v>
      </c>
      <c r="BO154" s="294">
        <v>107.2</v>
      </c>
      <c r="BP154" s="294">
        <v>0.96640000000000004</v>
      </c>
      <c r="BQ154" s="294">
        <v>29880</v>
      </c>
      <c r="BS154" s="294">
        <v>0.4793</v>
      </c>
      <c r="BT154" s="294">
        <v>91.84</v>
      </c>
      <c r="BU154" s="294">
        <v>107.2</v>
      </c>
      <c r="BV154" s="294">
        <v>0.97089999999999999</v>
      </c>
      <c r="BW154" s="294">
        <v>42176</v>
      </c>
      <c r="BX154" s="294" t="e">
        <f>BW154-#REF!</f>
        <v>#REF!</v>
      </c>
      <c r="BY154" s="294">
        <v>0.63570000000000004</v>
      </c>
    </row>
    <row r="155" spans="1:77">
      <c r="A155" s="301">
        <v>189</v>
      </c>
      <c r="B155" s="302" t="s">
        <v>3989</v>
      </c>
      <c r="C155" s="301" t="s">
        <v>4149</v>
      </c>
      <c r="D155" s="302" t="s">
        <v>4051</v>
      </c>
      <c r="E155" s="303">
        <v>119</v>
      </c>
      <c r="F155" s="294">
        <v>64.92</v>
      </c>
      <c r="G155" s="294">
        <v>95.2</v>
      </c>
      <c r="H155" s="294">
        <v>0.47070000000000001</v>
      </c>
      <c r="I155" s="294">
        <v>7869</v>
      </c>
      <c r="K155" s="294">
        <v>0.35770000000000002</v>
      </c>
      <c r="L155" s="294">
        <v>88.2</v>
      </c>
      <c r="M155" s="294">
        <v>95.2</v>
      </c>
      <c r="N155" s="294">
        <v>0.51739999999999997</v>
      </c>
      <c r="O155" s="294">
        <v>8373</v>
      </c>
      <c r="Q155" s="294">
        <v>0.24660000000000001</v>
      </c>
      <c r="R155" s="294">
        <v>84.6</v>
      </c>
      <c r="S155" s="294">
        <v>95.2</v>
      </c>
      <c r="T155" s="294">
        <v>0.51580000000000004</v>
      </c>
      <c r="U155" s="294">
        <v>8220</v>
      </c>
      <c r="W155" s="294">
        <v>0.26169999999999999</v>
      </c>
      <c r="X155" s="294">
        <v>52.56</v>
      </c>
      <c r="Y155" s="294">
        <v>95.2</v>
      </c>
      <c r="Z155" s="294">
        <v>0.39429999999999998</v>
      </c>
      <c r="AA155" s="294">
        <v>7602</v>
      </c>
      <c r="AC155" s="294">
        <v>0.49309999999999998</v>
      </c>
      <c r="AD155" s="294">
        <v>58.2</v>
      </c>
      <c r="AE155" s="294">
        <v>95.2</v>
      </c>
      <c r="AF155" s="294">
        <v>0.43959999999999999</v>
      </c>
      <c r="AG155" s="294">
        <v>7251</v>
      </c>
      <c r="AI155" s="294">
        <v>0.38100000000000001</v>
      </c>
      <c r="AJ155" s="294">
        <v>54.36</v>
      </c>
      <c r="AK155" s="294">
        <v>95.2</v>
      </c>
      <c r="AL155" s="294">
        <v>0.50529999999999997</v>
      </c>
      <c r="AM155" s="294">
        <v>7650</v>
      </c>
      <c r="AO155" s="294">
        <v>0.38690000000000002</v>
      </c>
      <c r="AP155" s="294">
        <v>46.92</v>
      </c>
      <c r="AQ155" s="294">
        <v>95.2</v>
      </c>
      <c r="AR155" s="294">
        <v>0.32929999999999998</v>
      </c>
      <c r="AS155" s="294">
        <v>5541</v>
      </c>
      <c r="AU155" s="294">
        <v>0.48199999999999998</v>
      </c>
      <c r="AV155" s="294">
        <v>50.28</v>
      </c>
      <c r="AW155" s="294">
        <v>95.2</v>
      </c>
      <c r="AX155" s="294">
        <v>0.25939999999999996</v>
      </c>
      <c r="AY155" s="294">
        <v>4614</v>
      </c>
      <c r="BA155" s="294">
        <v>0.4914</v>
      </c>
      <c r="BB155" s="294">
        <v>37.200000000000003</v>
      </c>
      <c r="BC155" s="294">
        <v>95.2</v>
      </c>
      <c r="BD155" s="294">
        <v>0.25619999999999998</v>
      </c>
      <c r="BE155" s="294">
        <v>3672</v>
      </c>
      <c r="BG155" s="294">
        <v>0.51790000000000003</v>
      </c>
      <c r="BH155" s="294">
        <v>28.44</v>
      </c>
      <c r="BI155" s="294">
        <v>95.2</v>
      </c>
      <c r="BJ155" s="294">
        <v>0.27860000000000001</v>
      </c>
      <c r="BK155" s="294">
        <v>3129</v>
      </c>
      <c r="BM155" s="294">
        <v>0.53080000000000005</v>
      </c>
      <c r="BN155" s="294">
        <v>32.28</v>
      </c>
      <c r="BO155" s="294">
        <v>95.2</v>
      </c>
      <c r="BP155" s="294">
        <v>0.44400000000000001</v>
      </c>
      <c r="BQ155" s="294">
        <v>3858</v>
      </c>
      <c r="BS155" s="294">
        <v>0.4007</v>
      </c>
      <c r="BT155" s="294">
        <v>35.4</v>
      </c>
      <c r="BU155" s="294">
        <v>95.2</v>
      </c>
      <c r="BV155" s="294">
        <v>0.4924</v>
      </c>
      <c r="BW155" s="294">
        <v>4869</v>
      </c>
      <c r="BY155" s="294">
        <v>0.37540000000000001</v>
      </c>
    </row>
    <row r="156" spans="1:77">
      <c r="A156" s="301">
        <v>190</v>
      </c>
      <c r="B156" s="302" t="s">
        <v>3989</v>
      </c>
      <c r="C156" s="301" t="s">
        <v>4150</v>
      </c>
      <c r="D156" s="302" t="s">
        <v>4051</v>
      </c>
      <c r="E156" s="303">
        <v>133</v>
      </c>
      <c r="F156" s="294">
        <v>54.24</v>
      </c>
      <c r="G156" s="294">
        <v>106.4</v>
      </c>
      <c r="H156" s="294">
        <v>0.81920000000000004</v>
      </c>
      <c r="I156" s="294">
        <v>7472</v>
      </c>
      <c r="K156" s="294">
        <v>0.2336</v>
      </c>
      <c r="L156" s="294">
        <v>47.44</v>
      </c>
      <c r="M156" s="294">
        <v>106.4</v>
      </c>
      <c r="N156" s="294">
        <v>0.89829999999999999</v>
      </c>
      <c r="O156" s="294">
        <v>6444</v>
      </c>
      <c r="Q156" s="294">
        <v>0.20330000000000001</v>
      </c>
      <c r="R156" s="294">
        <v>46.8</v>
      </c>
      <c r="S156" s="294">
        <v>106.4</v>
      </c>
      <c r="T156" s="294">
        <v>0.91900000000000004</v>
      </c>
      <c r="U156" s="294">
        <v>6602</v>
      </c>
      <c r="W156" s="294">
        <v>0.2132</v>
      </c>
      <c r="X156" s="294">
        <v>52.88</v>
      </c>
      <c r="Y156" s="294">
        <v>106.4</v>
      </c>
      <c r="Z156" s="294">
        <v>0.83250000000000002</v>
      </c>
      <c r="AA156" s="294">
        <v>6884</v>
      </c>
      <c r="AC156" s="294">
        <v>0.2102</v>
      </c>
      <c r="AD156" s="294">
        <v>70.16</v>
      </c>
      <c r="AE156" s="294">
        <v>106.4</v>
      </c>
      <c r="AF156" s="294">
        <v>0.91639999999999999</v>
      </c>
      <c r="AG156" s="294">
        <v>7980</v>
      </c>
      <c r="AI156" s="294">
        <v>0.1668</v>
      </c>
      <c r="AJ156" s="294">
        <v>64.72</v>
      </c>
      <c r="AK156" s="294">
        <v>106.4</v>
      </c>
      <c r="AL156" s="294">
        <v>0.84850000000000003</v>
      </c>
      <c r="AM156" s="294">
        <v>8014</v>
      </c>
      <c r="AO156" s="294">
        <v>0.20269999999999999</v>
      </c>
      <c r="AP156" s="294">
        <v>52.8</v>
      </c>
      <c r="AQ156" s="294">
        <v>106.4</v>
      </c>
      <c r="AR156" s="294">
        <v>0.75959999999999994</v>
      </c>
      <c r="AS156" s="294">
        <v>6936</v>
      </c>
      <c r="AU156" s="294">
        <v>0.23250000000000001</v>
      </c>
      <c r="AV156" s="294">
        <v>61.28</v>
      </c>
      <c r="AW156" s="294">
        <v>106.4</v>
      </c>
      <c r="AX156" s="294">
        <v>0.75790000000000002</v>
      </c>
      <c r="AY156" s="294">
        <v>7066</v>
      </c>
      <c r="BA156" s="294">
        <v>0.21129999999999999</v>
      </c>
      <c r="BB156" s="294">
        <v>56</v>
      </c>
      <c r="BC156" s="294">
        <v>106.4</v>
      </c>
      <c r="BD156" s="294">
        <v>0.81869999999999998</v>
      </c>
      <c r="BE156" s="294">
        <v>10196</v>
      </c>
      <c r="BG156" s="294">
        <v>0.2989</v>
      </c>
      <c r="BH156" s="294">
        <v>58.24</v>
      </c>
      <c r="BI156" s="294">
        <v>106.4</v>
      </c>
      <c r="BJ156" s="294">
        <v>0.75409999999999999</v>
      </c>
      <c r="BK156" s="294">
        <v>6256</v>
      </c>
      <c r="BM156" s="294">
        <v>0.1915</v>
      </c>
      <c r="BN156" s="294">
        <v>68.239999999999995</v>
      </c>
      <c r="BO156" s="294">
        <v>106.4</v>
      </c>
      <c r="BP156" s="294">
        <v>0.80930000000000002</v>
      </c>
      <c r="BQ156" s="294">
        <v>8178</v>
      </c>
      <c r="BS156" s="294">
        <v>0.22040000000000001</v>
      </c>
      <c r="BT156" s="294">
        <v>75.52</v>
      </c>
      <c r="BU156" s="294">
        <v>106.4</v>
      </c>
      <c r="BV156" s="294">
        <v>0.89639999999999997</v>
      </c>
      <c r="BW156" s="294">
        <v>10594</v>
      </c>
      <c r="BY156" s="294">
        <v>0.21029999999999999</v>
      </c>
    </row>
    <row r="157" spans="1:77">
      <c r="A157" s="301">
        <v>191</v>
      </c>
      <c r="B157" s="302" t="s">
        <v>3989</v>
      </c>
      <c r="C157" s="301" t="s">
        <v>4151</v>
      </c>
      <c r="D157" s="302" t="s">
        <v>4051</v>
      </c>
      <c r="E157" s="303">
        <v>136</v>
      </c>
      <c r="F157" s="294">
        <v>43.53</v>
      </c>
      <c r="G157" s="294">
        <v>108.8</v>
      </c>
      <c r="H157" s="294">
        <v>0.98419999999999996</v>
      </c>
      <c r="I157" s="294">
        <v>6351</v>
      </c>
      <c r="K157" s="294">
        <v>0.21199999999999999</v>
      </c>
      <c r="L157" s="294">
        <v>47.45</v>
      </c>
      <c r="M157" s="294">
        <v>108.8</v>
      </c>
      <c r="N157" s="294">
        <v>0.99339999999999995</v>
      </c>
      <c r="O157" s="294">
        <v>10296</v>
      </c>
      <c r="Q157" s="294">
        <v>0.30149999999999999</v>
      </c>
      <c r="R157" s="294">
        <v>49.29</v>
      </c>
      <c r="S157" s="294">
        <v>108.8</v>
      </c>
      <c r="T157" s="294">
        <v>0.99539999999999995</v>
      </c>
      <c r="U157" s="294">
        <v>11318</v>
      </c>
      <c r="W157" s="294">
        <v>0.32869999999999999</v>
      </c>
      <c r="X157" s="294">
        <v>56.33</v>
      </c>
      <c r="Y157" s="294">
        <v>108.8</v>
      </c>
      <c r="Z157" s="294">
        <v>0.99570000000000003</v>
      </c>
      <c r="AA157" s="294">
        <v>10499</v>
      </c>
      <c r="AC157" s="294">
        <v>0.25729999999999997</v>
      </c>
      <c r="AD157" s="294">
        <v>26.61</v>
      </c>
      <c r="AE157" s="294">
        <v>108.8</v>
      </c>
      <c r="AF157" s="294">
        <v>0.98970000000000002</v>
      </c>
      <c r="AG157" s="294">
        <v>3826</v>
      </c>
      <c r="AI157" s="294">
        <v>0.2049</v>
      </c>
      <c r="AJ157" s="294">
        <v>34.25</v>
      </c>
      <c r="AK157" s="294">
        <v>108.8</v>
      </c>
      <c r="AL157" s="294">
        <v>0.98909999999999998</v>
      </c>
      <c r="AM157" s="294">
        <v>4505</v>
      </c>
      <c r="AO157" s="294">
        <v>0.19170000000000001</v>
      </c>
      <c r="AP157" s="294">
        <v>27.01</v>
      </c>
      <c r="AQ157" s="294">
        <v>108.8</v>
      </c>
      <c r="AR157" s="294">
        <v>0.99170000000000003</v>
      </c>
      <c r="AS157" s="294">
        <v>4147</v>
      </c>
      <c r="AU157" s="294">
        <v>0.21820000000000001</v>
      </c>
      <c r="AV157" s="294">
        <v>24.25</v>
      </c>
      <c r="AW157" s="294">
        <v>108.8</v>
      </c>
      <c r="AX157" s="294">
        <v>0.98819999999999997</v>
      </c>
      <c r="AY157" s="294">
        <v>3750</v>
      </c>
      <c r="BA157" s="294">
        <v>0.22919999999999999</v>
      </c>
      <c r="BB157" s="294">
        <v>18.41</v>
      </c>
      <c r="BC157" s="294">
        <v>108.8</v>
      </c>
      <c r="BD157" s="294">
        <v>0.98070000000000002</v>
      </c>
      <c r="BE157" s="294">
        <v>3554</v>
      </c>
      <c r="BG157" s="294">
        <v>0.28389999999999999</v>
      </c>
      <c r="BH157" s="294">
        <v>17.170000000000002</v>
      </c>
      <c r="BI157" s="294">
        <v>108.8</v>
      </c>
      <c r="BJ157" s="294">
        <v>0.98539999999999994</v>
      </c>
      <c r="BK157" s="294">
        <v>3496</v>
      </c>
      <c r="BM157" s="294">
        <v>0.29949999999999999</v>
      </c>
      <c r="BN157" s="294">
        <v>20.29</v>
      </c>
      <c r="BO157" s="294">
        <v>108.8</v>
      </c>
      <c r="BP157" s="294">
        <v>0.98819999999999997</v>
      </c>
      <c r="BQ157" s="294">
        <v>3831</v>
      </c>
      <c r="BS157" s="294">
        <v>0.30299999999999999</v>
      </c>
      <c r="BT157" s="294">
        <v>36.89</v>
      </c>
      <c r="BU157" s="294">
        <v>108.8</v>
      </c>
      <c r="BV157" s="294">
        <v>0.98770000000000002</v>
      </c>
      <c r="BW157" s="294">
        <v>8458</v>
      </c>
      <c r="BY157" s="294">
        <v>0.32290000000000002</v>
      </c>
    </row>
    <row r="158" spans="1:77">
      <c r="A158" s="301">
        <v>192</v>
      </c>
      <c r="B158" s="302" t="s">
        <v>3989</v>
      </c>
      <c r="C158" s="301" t="s">
        <v>4152</v>
      </c>
      <c r="D158" s="302" t="s">
        <v>4051</v>
      </c>
      <c r="E158" s="303">
        <v>158</v>
      </c>
      <c r="F158" s="294">
        <v>58.4</v>
      </c>
      <c r="G158" s="294">
        <v>126.4</v>
      </c>
      <c r="H158" s="294">
        <v>0.99970000000000003</v>
      </c>
      <c r="I158" s="294">
        <v>10758</v>
      </c>
      <c r="K158" s="294">
        <v>0.25590000000000002</v>
      </c>
      <c r="L158" s="294">
        <v>50.6</v>
      </c>
      <c r="M158" s="294">
        <v>126.4</v>
      </c>
      <c r="N158" s="294">
        <v>0.99980000000000002</v>
      </c>
      <c r="O158" s="294">
        <v>9844</v>
      </c>
      <c r="Q158" s="294">
        <v>0.26150000000000001</v>
      </c>
      <c r="R158" s="294">
        <v>60</v>
      </c>
      <c r="S158" s="294">
        <v>126.4</v>
      </c>
      <c r="T158" s="294">
        <v>1</v>
      </c>
      <c r="U158" s="294">
        <v>10032</v>
      </c>
      <c r="W158" s="294">
        <v>0.23219999999999999</v>
      </c>
      <c r="X158" s="294">
        <v>39.68</v>
      </c>
      <c r="Y158" s="294">
        <v>126.4</v>
      </c>
      <c r="Z158" s="294">
        <v>0.99960000000000004</v>
      </c>
      <c r="AA158" s="294">
        <v>8362</v>
      </c>
      <c r="AC158" s="294">
        <v>0.28339999999999999</v>
      </c>
      <c r="AD158" s="294">
        <v>51.76</v>
      </c>
      <c r="AE158" s="294">
        <v>126.4</v>
      </c>
      <c r="AF158" s="294">
        <v>0.99980000000000002</v>
      </c>
      <c r="AG158" s="294">
        <v>8728</v>
      </c>
      <c r="AI158" s="294">
        <v>0.22670000000000001</v>
      </c>
      <c r="AJ158" s="294">
        <v>46.72</v>
      </c>
      <c r="AK158" s="294">
        <v>126.4</v>
      </c>
      <c r="AL158" s="294">
        <v>0.99939999999999996</v>
      </c>
      <c r="AM158" s="294">
        <v>9474</v>
      </c>
      <c r="AO158" s="294">
        <v>0.28179999999999999</v>
      </c>
      <c r="AP158" s="294">
        <v>35.840000000000003</v>
      </c>
      <c r="AQ158" s="294">
        <v>126.4</v>
      </c>
      <c r="AR158" s="294">
        <v>0.99949999999999994</v>
      </c>
      <c r="AS158" s="294">
        <v>7548</v>
      </c>
      <c r="AU158" s="294">
        <v>0.28320000000000001</v>
      </c>
      <c r="AV158" s="294">
        <v>28.72</v>
      </c>
      <c r="AW158" s="294">
        <v>126.4</v>
      </c>
      <c r="AX158" s="294">
        <v>0.99980000000000002</v>
      </c>
      <c r="AY158" s="294">
        <v>6726</v>
      </c>
      <c r="BA158" s="294">
        <v>0.32540000000000002</v>
      </c>
      <c r="BB158" s="294">
        <v>20.16</v>
      </c>
      <c r="BC158" s="294">
        <v>126.4</v>
      </c>
      <c r="BD158" s="294">
        <v>1</v>
      </c>
      <c r="BE158" s="294">
        <v>5852</v>
      </c>
      <c r="BG158" s="294">
        <v>0.39019999999999999</v>
      </c>
      <c r="BH158" s="294">
        <v>22.08</v>
      </c>
      <c r="BI158" s="294">
        <v>126.4</v>
      </c>
      <c r="BJ158" s="294">
        <v>1</v>
      </c>
      <c r="BK158" s="294">
        <v>5872</v>
      </c>
      <c r="BM158" s="294">
        <v>0.3574</v>
      </c>
      <c r="BN158" s="294">
        <v>37.92</v>
      </c>
      <c r="BO158" s="294">
        <v>126.4</v>
      </c>
      <c r="BP158" s="294">
        <v>0.99949999999999994</v>
      </c>
      <c r="BQ158" s="294">
        <v>6754</v>
      </c>
      <c r="BS158" s="294">
        <v>0.26519999999999999</v>
      </c>
      <c r="BT158" s="294">
        <v>38.56</v>
      </c>
      <c r="BU158" s="294">
        <v>126.4</v>
      </c>
      <c r="BV158" s="294">
        <v>0.99980000000000002</v>
      </c>
      <c r="BW158" s="294">
        <v>8668</v>
      </c>
      <c r="BY158" s="294">
        <v>0.30220000000000002</v>
      </c>
    </row>
    <row r="159" spans="1:77">
      <c r="A159" s="301">
        <v>193</v>
      </c>
      <c r="B159" s="302" t="s">
        <v>3989</v>
      </c>
      <c r="C159" s="301" t="s">
        <v>4153</v>
      </c>
      <c r="D159" s="302" t="s">
        <v>4051</v>
      </c>
      <c r="E159" s="303">
        <v>142</v>
      </c>
      <c r="F159" s="294">
        <v>866.4</v>
      </c>
      <c r="G159" s="294">
        <v>866.4</v>
      </c>
      <c r="H159" s="294">
        <v>0.99670000000000003</v>
      </c>
      <c r="I159" s="294">
        <v>152840</v>
      </c>
      <c r="K159" s="294">
        <v>0.24579999999999999</v>
      </c>
      <c r="L159" s="294">
        <v>862</v>
      </c>
      <c r="M159" s="294">
        <v>862</v>
      </c>
      <c r="N159" s="294">
        <v>0.99809999999999999</v>
      </c>
      <c r="O159" s="294">
        <v>141720</v>
      </c>
      <c r="Q159" s="294">
        <v>0.22140000000000001</v>
      </c>
      <c r="R159" s="294">
        <v>876</v>
      </c>
      <c r="S159" s="294">
        <v>876</v>
      </c>
      <c r="T159" s="294">
        <v>0.99760000000000004</v>
      </c>
      <c r="U159" s="294">
        <v>140220</v>
      </c>
      <c r="W159" s="294">
        <v>0.22289999999999999</v>
      </c>
      <c r="X159" s="294">
        <v>686.4</v>
      </c>
      <c r="Y159" s="294">
        <v>686.4</v>
      </c>
      <c r="Z159" s="294">
        <v>0.999</v>
      </c>
      <c r="AA159" s="294">
        <v>128020</v>
      </c>
      <c r="AC159" s="294">
        <v>0.251</v>
      </c>
      <c r="AD159" s="294">
        <v>722.4</v>
      </c>
      <c r="AE159" s="294">
        <v>722.4</v>
      </c>
      <c r="AF159" s="294">
        <v>0.99849999999999994</v>
      </c>
      <c r="AG159" s="294">
        <v>117480</v>
      </c>
      <c r="AI159" s="294">
        <v>0.21890000000000001</v>
      </c>
      <c r="AJ159" s="294">
        <v>757.6</v>
      </c>
      <c r="AK159" s="294">
        <v>757.6</v>
      </c>
      <c r="AL159" s="294">
        <v>0.99880000000000002</v>
      </c>
      <c r="AM159" s="294">
        <v>128120</v>
      </c>
      <c r="AO159" s="294">
        <v>0.23519999999999999</v>
      </c>
      <c r="AP159" s="294">
        <v>672.8</v>
      </c>
      <c r="AQ159" s="294">
        <v>672.8</v>
      </c>
      <c r="AR159" s="294">
        <v>0.99949999999999994</v>
      </c>
      <c r="AS159" s="294">
        <v>103160</v>
      </c>
      <c r="AU159" s="294">
        <v>0.20619999999999999</v>
      </c>
      <c r="AV159" s="294">
        <v>435.2</v>
      </c>
      <c r="AW159" s="294">
        <v>435.2</v>
      </c>
      <c r="AX159" s="294">
        <v>0.99960000000000004</v>
      </c>
      <c r="AY159" s="294">
        <v>85700</v>
      </c>
      <c r="BA159" s="294">
        <v>0.27360000000000001</v>
      </c>
      <c r="BB159" s="294">
        <v>268</v>
      </c>
      <c r="BC159" s="294">
        <v>268</v>
      </c>
      <c r="BD159" s="294">
        <v>1.0003</v>
      </c>
      <c r="BE159" s="294">
        <v>76140</v>
      </c>
      <c r="BG159" s="294">
        <v>0.38179999999999997</v>
      </c>
      <c r="BH159" s="294">
        <v>261.60000000000002</v>
      </c>
      <c r="BI159" s="294">
        <v>261.60000000000002</v>
      </c>
      <c r="BJ159" s="294">
        <v>0.99980000000000002</v>
      </c>
      <c r="BK159" s="294">
        <v>69420</v>
      </c>
      <c r="BM159" s="294">
        <v>0.35680000000000001</v>
      </c>
      <c r="BN159" s="294">
        <v>469.6</v>
      </c>
      <c r="BO159" s="294">
        <v>469.6</v>
      </c>
      <c r="BP159" s="294">
        <v>1</v>
      </c>
      <c r="BQ159" s="294">
        <v>83780</v>
      </c>
      <c r="BS159" s="294">
        <v>0.26550000000000001</v>
      </c>
      <c r="BT159" s="294">
        <v>525.6</v>
      </c>
      <c r="BU159" s="294">
        <v>525.6</v>
      </c>
      <c r="BV159" s="294">
        <v>1</v>
      </c>
      <c r="BW159" s="294">
        <v>112960</v>
      </c>
      <c r="BY159" s="294">
        <v>0.28889999999999999</v>
      </c>
    </row>
    <row r="160" spans="1:77">
      <c r="A160" s="301">
        <v>194</v>
      </c>
      <c r="B160" s="302" t="s">
        <v>3989</v>
      </c>
      <c r="C160" s="301" t="s">
        <v>4154</v>
      </c>
      <c r="D160" s="302" t="s">
        <v>4065</v>
      </c>
      <c r="E160" s="303">
        <v>133</v>
      </c>
      <c r="F160" s="294">
        <v>49.84</v>
      </c>
      <c r="G160" s="294">
        <v>106.4</v>
      </c>
      <c r="H160" s="294">
        <v>0.98729999999999996</v>
      </c>
      <c r="I160" s="294">
        <v>20292</v>
      </c>
      <c r="K160" s="294">
        <v>0.57279999999999998</v>
      </c>
      <c r="L160" s="294">
        <v>48.2</v>
      </c>
      <c r="M160" s="294">
        <v>106.4</v>
      </c>
      <c r="N160" s="294">
        <v>0.98699999999999999</v>
      </c>
      <c r="O160" s="294">
        <v>15524</v>
      </c>
      <c r="Q160" s="294">
        <v>0.43859999999999999</v>
      </c>
      <c r="R160" s="294">
        <v>34.799999999999997</v>
      </c>
      <c r="S160" s="294">
        <v>106.4</v>
      </c>
      <c r="T160" s="294">
        <v>0.9758</v>
      </c>
      <c r="U160" s="294">
        <v>10520</v>
      </c>
      <c r="W160" s="294">
        <v>0.43030000000000002</v>
      </c>
      <c r="X160" s="294">
        <v>37.44</v>
      </c>
      <c r="Y160" s="294">
        <v>106.4</v>
      </c>
      <c r="Z160" s="294">
        <v>0.98629999999999995</v>
      </c>
      <c r="AA160" s="294">
        <v>19630</v>
      </c>
      <c r="AB160" s="294" t="e">
        <f>AA160-#REF!</f>
        <v>#REF!</v>
      </c>
      <c r="AC160" s="294">
        <v>0.71450000000000002</v>
      </c>
      <c r="AD160" s="294">
        <v>36.880000000000003</v>
      </c>
      <c r="AE160" s="294">
        <v>106.4</v>
      </c>
      <c r="AF160" s="294">
        <v>0.98819999999999997</v>
      </c>
      <c r="AG160" s="294">
        <v>19380</v>
      </c>
      <c r="AH160" s="294" t="e">
        <f>AG160-#REF!</f>
        <v>#REF!</v>
      </c>
      <c r="AI160" s="294">
        <v>0.71479999999999999</v>
      </c>
      <c r="AJ160" s="294">
        <v>34.64</v>
      </c>
      <c r="AK160" s="294">
        <v>106.4</v>
      </c>
      <c r="AL160" s="294">
        <v>0.99149999999999994</v>
      </c>
      <c r="AM160" s="294">
        <v>16902</v>
      </c>
      <c r="AN160" s="294" t="e">
        <f>AM160-#REF!</f>
        <v>#REF!</v>
      </c>
      <c r="AO160" s="294">
        <v>0.6835</v>
      </c>
      <c r="AP160" s="294">
        <v>30</v>
      </c>
      <c r="AQ160" s="294">
        <v>106.4</v>
      </c>
      <c r="AR160" s="294">
        <v>0.98370000000000002</v>
      </c>
      <c r="AS160" s="294">
        <v>10094</v>
      </c>
      <c r="AU160" s="294">
        <v>0.45979999999999999</v>
      </c>
      <c r="AV160" s="294">
        <v>26</v>
      </c>
      <c r="AW160" s="294">
        <v>106.4</v>
      </c>
      <c r="AX160" s="294">
        <v>0.99149999999999994</v>
      </c>
      <c r="AY160" s="294">
        <v>11600</v>
      </c>
      <c r="AZ160" s="294" t="e">
        <f>AY160-#REF!</f>
        <v>#REF!</v>
      </c>
      <c r="BA160" s="294">
        <v>0.625</v>
      </c>
      <c r="BB160" s="294">
        <v>24</v>
      </c>
      <c r="BC160" s="294">
        <v>106.4</v>
      </c>
      <c r="BD160" s="294">
        <v>0.98970000000000002</v>
      </c>
      <c r="BE160" s="294">
        <v>9560</v>
      </c>
      <c r="BG160" s="294">
        <v>0.54100000000000004</v>
      </c>
      <c r="BH160" s="294">
        <v>26</v>
      </c>
      <c r="BI160" s="294">
        <v>106.4</v>
      </c>
      <c r="BJ160" s="294">
        <v>0.99439999999999995</v>
      </c>
      <c r="BK160" s="294">
        <v>10480</v>
      </c>
      <c r="BM160" s="294">
        <v>0.54490000000000005</v>
      </c>
      <c r="BN160" s="294">
        <v>32</v>
      </c>
      <c r="BO160" s="294">
        <v>106.4</v>
      </c>
      <c r="BP160" s="294">
        <v>0.99849999999999994</v>
      </c>
      <c r="BQ160" s="294">
        <v>13120</v>
      </c>
      <c r="BR160" s="294" t="e">
        <f>BQ160-#REF!</f>
        <v>#REF!</v>
      </c>
      <c r="BS160" s="294">
        <v>0.61099999999999999</v>
      </c>
      <c r="BT160" s="294">
        <v>32</v>
      </c>
      <c r="BU160" s="294">
        <v>106.4</v>
      </c>
      <c r="BV160" s="294">
        <v>0.99870000000000003</v>
      </c>
      <c r="BW160" s="294">
        <v>15120</v>
      </c>
      <c r="BX160" s="294" t="e">
        <f>BW160-#REF!</f>
        <v>#REF!</v>
      </c>
      <c r="BY160" s="294">
        <v>0.63590000000000002</v>
      </c>
    </row>
    <row r="161" spans="1:77">
      <c r="A161" s="301">
        <v>195</v>
      </c>
      <c r="B161" s="302" t="s">
        <v>3989</v>
      </c>
      <c r="C161" s="301" t="s">
        <v>4104</v>
      </c>
      <c r="D161" s="302" t="s">
        <v>4051</v>
      </c>
      <c r="E161" s="303">
        <v>150</v>
      </c>
      <c r="F161" s="294">
        <v>60.44</v>
      </c>
      <c r="G161" s="294">
        <v>120</v>
      </c>
      <c r="H161" s="294">
        <v>0.93589999999999995</v>
      </c>
      <c r="I161" s="294">
        <v>10630</v>
      </c>
      <c r="K161" s="294">
        <v>0.26100000000000001</v>
      </c>
      <c r="L161" s="294">
        <v>62.64</v>
      </c>
      <c r="M161" s="294">
        <v>120</v>
      </c>
      <c r="N161" s="294">
        <v>0.93959999999999999</v>
      </c>
      <c r="O161" s="294">
        <v>10865</v>
      </c>
      <c r="Q161" s="294">
        <v>0.24809999999999999</v>
      </c>
      <c r="R161" s="294">
        <v>62</v>
      </c>
      <c r="S161" s="294">
        <v>120</v>
      </c>
      <c r="T161" s="294">
        <v>0.94369999999999998</v>
      </c>
      <c r="U161" s="294">
        <v>11558</v>
      </c>
      <c r="W161" s="294">
        <v>0.27439999999999998</v>
      </c>
      <c r="X161" s="294">
        <v>51.56</v>
      </c>
      <c r="Y161" s="294">
        <v>120</v>
      </c>
      <c r="Z161" s="294">
        <v>0.92920000000000003</v>
      </c>
      <c r="AA161" s="294">
        <v>9470</v>
      </c>
      <c r="AC161" s="294">
        <v>0.26569999999999999</v>
      </c>
      <c r="AD161" s="294">
        <v>56.32</v>
      </c>
      <c r="AE161" s="294">
        <v>120</v>
      </c>
      <c r="AF161" s="294">
        <v>0.94669999999999999</v>
      </c>
      <c r="AG161" s="294">
        <v>9638</v>
      </c>
      <c r="AI161" s="294">
        <v>0.24299999999999999</v>
      </c>
      <c r="AJ161" s="294">
        <v>52.72</v>
      </c>
      <c r="AK161" s="294">
        <v>120</v>
      </c>
      <c r="AL161" s="294">
        <v>0.95669999999999999</v>
      </c>
      <c r="AM161" s="294">
        <v>10296</v>
      </c>
      <c r="AO161" s="294">
        <v>0.28349999999999997</v>
      </c>
      <c r="AP161" s="294">
        <v>40.68</v>
      </c>
      <c r="AQ161" s="294">
        <v>120</v>
      </c>
      <c r="AR161" s="294">
        <v>0.9194</v>
      </c>
      <c r="AS161" s="294">
        <v>7511</v>
      </c>
      <c r="AU161" s="294">
        <v>0.26989999999999997</v>
      </c>
      <c r="AV161" s="294">
        <v>35.08</v>
      </c>
      <c r="AW161" s="294">
        <v>120</v>
      </c>
      <c r="AX161" s="294">
        <v>0.88749999999999996</v>
      </c>
      <c r="AY161" s="294">
        <v>6461</v>
      </c>
      <c r="BA161" s="294">
        <v>0.28820000000000001</v>
      </c>
      <c r="BB161" s="294">
        <v>21.24</v>
      </c>
      <c r="BC161" s="294">
        <v>120</v>
      </c>
      <c r="BD161" s="294">
        <v>0.83069999999999999</v>
      </c>
      <c r="BE161" s="294">
        <v>4882</v>
      </c>
      <c r="BG161" s="294">
        <v>0.37190000000000001</v>
      </c>
      <c r="BH161" s="294">
        <v>16.36</v>
      </c>
      <c r="BI161" s="294">
        <v>120</v>
      </c>
      <c r="BJ161" s="294">
        <v>0.85950000000000004</v>
      </c>
      <c r="BK161" s="294">
        <v>4511</v>
      </c>
      <c r="BM161" s="294">
        <v>0.43120000000000003</v>
      </c>
      <c r="BN161" s="294">
        <v>32.04</v>
      </c>
      <c r="BO161" s="294">
        <v>120</v>
      </c>
      <c r="BP161" s="294">
        <v>0.90500000000000003</v>
      </c>
      <c r="BQ161" s="294">
        <v>5744</v>
      </c>
      <c r="BS161" s="294">
        <v>0.29480000000000001</v>
      </c>
      <c r="BT161" s="294">
        <v>39.159999999999997</v>
      </c>
      <c r="BU161" s="294">
        <v>120</v>
      </c>
      <c r="BV161" s="294">
        <v>0.92820000000000003</v>
      </c>
      <c r="BW161" s="294">
        <v>7708</v>
      </c>
      <c r="BY161" s="294">
        <v>0.28499999999999998</v>
      </c>
    </row>
    <row r="162" spans="1:77">
      <c r="A162" s="301">
        <v>196</v>
      </c>
      <c r="B162" s="302" t="s">
        <v>3989</v>
      </c>
      <c r="C162" s="301" t="s">
        <v>4155</v>
      </c>
      <c r="D162" s="302" t="s">
        <v>4065</v>
      </c>
      <c r="E162" s="303">
        <v>400</v>
      </c>
      <c r="F162" s="294">
        <v>48</v>
      </c>
      <c r="G162" s="294">
        <v>320</v>
      </c>
      <c r="H162" s="294">
        <v>0.99360000000000004</v>
      </c>
      <c r="I162" s="294">
        <v>11046</v>
      </c>
      <c r="K162" s="294">
        <v>0.32169999999999999</v>
      </c>
      <c r="L162" s="294">
        <v>53.4</v>
      </c>
      <c r="M162" s="294">
        <v>320</v>
      </c>
      <c r="N162" s="294">
        <v>0.99329999999999996</v>
      </c>
      <c r="O162" s="294">
        <v>11460</v>
      </c>
      <c r="Q162" s="294">
        <v>0.29039999999999999</v>
      </c>
      <c r="R162" s="294">
        <v>54.6</v>
      </c>
      <c r="S162" s="294">
        <v>320</v>
      </c>
      <c r="T162" s="294">
        <v>0.99260000000000004</v>
      </c>
      <c r="U162" s="294">
        <v>10434</v>
      </c>
      <c r="W162" s="294">
        <v>0.26740000000000003</v>
      </c>
      <c r="X162" s="294">
        <v>40.08</v>
      </c>
      <c r="Y162" s="294">
        <v>320</v>
      </c>
      <c r="Z162" s="294">
        <v>0.9869</v>
      </c>
      <c r="AA162" s="294">
        <v>11748</v>
      </c>
      <c r="AC162" s="294">
        <v>0.3992</v>
      </c>
      <c r="AD162" s="294">
        <v>43.68</v>
      </c>
      <c r="AE162" s="294">
        <v>320</v>
      </c>
      <c r="AF162" s="294">
        <v>0.99160000000000004</v>
      </c>
      <c r="AG162" s="294">
        <v>12600</v>
      </c>
      <c r="AI162" s="294">
        <v>0.39100000000000001</v>
      </c>
      <c r="AJ162" s="294">
        <v>47.76</v>
      </c>
      <c r="AK162" s="294">
        <v>320</v>
      </c>
      <c r="AL162" s="294">
        <v>0.98470000000000002</v>
      </c>
      <c r="AM162" s="294">
        <v>15360</v>
      </c>
      <c r="AO162" s="294">
        <v>0.45369999999999999</v>
      </c>
      <c r="AP162" s="294">
        <v>54.48</v>
      </c>
      <c r="AQ162" s="294">
        <v>320</v>
      </c>
      <c r="AR162" s="294">
        <v>0.96640000000000004</v>
      </c>
      <c r="AS162" s="294">
        <v>13968</v>
      </c>
      <c r="AU162" s="294">
        <v>0.35659999999999997</v>
      </c>
      <c r="AV162" s="294">
        <v>50.4</v>
      </c>
      <c r="AW162" s="294">
        <v>320</v>
      </c>
      <c r="AX162" s="294">
        <v>0.98460000000000003</v>
      </c>
      <c r="AY162" s="294">
        <v>16080</v>
      </c>
      <c r="BA162" s="294">
        <v>0.4501</v>
      </c>
      <c r="BB162" s="294">
        <v>42.48</v>
      </c>
      <c r="BC162" s="294">
        <v>320</v>
      </c>
      <c r="BD162" s="294">
        <v>0.98750000000000004</v>
      </c>
      <c r="BE162" s="294">
        <v>13644</v>
      </c>
      <c r="BG162" s="294">
        <v>0.43719999999999998</v>
      </c>
      <c r="BH162" s="294">
        <v>38.64</v>
      </c>
      <c r="BI162" s="294">
        <v>320</v>
      </c>
      <c r="BJ162" s="294">
        <v>0.98750000000000004</v>
      </c>
      <c r="BK162" s="294">
        <v>12276</v>
      </c>
      <c r="BM162" s="294">
        <v>0.43240000000000001</v>
      </c>
      <c r="BN162" s="294">
        <v>46.56</v>
      </c>
      <c r="BO162" s="294">
        <v>320</v>
      </c>
      <c r="BP162" s="294">
        <v>0.99380000000000002</v>
      </c>
      <c r="BQ162" s="294">
        <v>12390</v>
      </c>
      <c r="BS162" s="294">
        <v>0.39850000000000002</v>
      </c>
      <c r="BT162" s="294">
        <v>48.24</v>
      </c>
      <c r="BU162" s="294">
        <v>320</v>
      </c>
      <c r="BV162" s="294">
        <v>0.996</v>
      </c>
      <c r="BW162" s="294">
        <v>14838</v>
      </c>
      <c r="BY162" s="294">
        <v>0.41510000000000002</v>
      </c>
    </row>
    <row r="163" spans="1:77">
      <c r="A163" s="301">
        <v>197</v>
      </c>
      <c r="B163" s="302" t="s">
        <v>3989</v>
      </c>
      <c r="C163" s="301" t="s">
        <v>4156</v>
      </c>
      <c r="D163" s="302" t="s">
        <v>4051</v>
      </c>
      <c r="E163" s="303">
        <v>122</v>
      </c>
      <c r="F163" s="294">
        <v>66.400000000000006</v>
      </c>
      <c r="G163" s="294">
        <v>97.6</v>
      </c>
      <c r="H163" s="294">
        <v>0.98699999999999999</v>
      </c>
      <c r="I163" s="294">
        <v>8930</v>
      </c>
      <c r="K163" s="294">
        <v>0.1893</v>
      </c>
      <c r="L163" s="294">
        <v>63</v>
      </c>
      <c r="M163" s="294">
        <v>97.6</v>
      </c>
      <c r="N163" s="294">
        <v>0.98919999999999997</v>
      </c>
      <c r="O163" s="294">
        <v>9134</v>
      </c>
      <c r="Q163" s="294">
        <v>0.19700000000000001</v>
      </c>
      <c r="R163" s="294">
        <v>63.6</v>
      </c>
      <c r="S163" s="294">
        <v>97.6</v>
      </c>
      <c r="T163" s="294">
        <v>0.98949999999999994</v>
      </c>
      <c r="U163" s="294">
        <v>9374</v>
      </c>
      <c r="W163" s="294">
        <v>0.2069</v>
      </c>
      <c r="X163" s="294">
        <v>53.76</v>
      </c>
      <c r="Y163" s="294">
        <v>97.6</v>
      </c>
      <c r="Z163" s="294">
        <v>0.98260000000000003</v>
      </c>
      <c r="AA163" s="294">
        <v>8006</v>
      </c>
      <c r="AC163" s="294">
        <v>0.20369999999999999</v>
      </c>
      <c r="AD163" s="294">
        <v>54.96</v>
      </c>
      <c r="AE163" s="294">
        <v>97.6</v>
      </c>
      <c r="AF163" s="294">
        <v>0.9839</v>
      </c>
      <c r="AG163" s="294">
        <v>7050</v>
      </c>
      <c r="AI163" s="294">
        <v>0.17519999999999999</v>
      </c>
      <c r="AJ163" s="294">
        <v>47.6</v>
      </c>
      <c r="AK163" s="294">
        <v>97.6</v>
      </c>
      <c r="AL163" s="294">
        <v>0.98809999999999998</v>
      </c>
      <c r="AM163" s="294">
        <v>7946</v>
      </c>
      <c r="AO163" s="294">
        <v>0.23469999999999999</v>
      </c>
      <c r="AP163" s="294">
        <v>50.24</v>
      </c>
      <c r="AQ163" s="294">
        <v>97.6</v>
      </c>
      <c r="AR163" s="294">
        <v>0.9798</v>
      </c>
      <c r="AS163" s="294">
        <v>6390</v>
      </c>
      <c r="AU163" s="294">
        <v>0.17449999999999999</v>
      </c>
      <c r="AV163" s="294">
        <v>38.72</v>
      </c>
      <c r="AW163" s="294">
        <v>97.6</v>
      </c>
      <c r="AX163" s="294">
        <v>0.97860000000000003</v>
      </c>
      <c r="AY163" s="294">
        <v>5104</v>
      </c>
      <c r="BA163" s="294">
        <v>0.18709999999999999</v>
      </c>
      <c r="BB163" s="294">
        <v>20.239999999999998</v>
      </c>
      <c r="BC163" s="294">
        <v>97.6</v>
      </c>
      <c r="BD163" s="294">
        <v>0.97370000000000001</v>
      </c>
      <c r="BE163" s="294">
        <v>3548</v>
      </c>
      <c r="BG163" s="294">
        <v>0.24199999999999999</v>
      </c>
      <c r="BH163" s="294">
        <v>20.32</v>
      </c>
      <c r="BI163" s="294">
        <v>97.6</v>
      </c>
      <c r="BJ163" s="294">
        <v>0.97360000000000002</v>
      </c>
      <c r="BK163" s="294">
        <v>3234</v>
      </c>
      <c r="BM163" s="294">
        <v>0.21970000000000001</v>
      </c>
      <c r="BN163" s="294">
        <v>42.48</v>
      </c>
      <c r="BO163" s="294">
        <v>97.6</v>
      </c>
      <c r="BP163" s="294">
        <v>0.98470000000000002</v>
      </c>
      <c r="BQ163" s="294">
        <v>4752</v>
      </c>
      <c r="BS163" s="294">
        <v>0.1691</v>
      </c>
      <c r="BT163" s="294">
        <v>47.12</v>
      </c>
      <c r="BU163" s="294">
        <v>97.6</v>
      </c>
      <c r="BV163" s="294">
        <v>0.99039999999999995</v>
      </c>
      <c r="BW163" s="294">
        <v>6798</v>
      </c>
      <c r="BY163" s="294">
        <v>0.1958</v>
      </c>
    </row>
    <row r="164" spans="1:77">
      <c r="A164" s="301">
        <v>198</v>
      </c>
      <c r="B164" s="302" t="s">
        <v>3989</v>
      </c>
      <c r="C164" s="301" t="s">
        <v>4157</v>
      </c>
      <c r="D164" s="302" t="s">
        <v>4051</v>
      </c>
      <c r="E164" s="303">
        <v>124</v>
      </c>
      <c r="F164" s="294">
        <v>71.599999999999994</v>
      </c>
      <c r="G164" s="294">
        <v>99.2</v>
      </c>
      <c r="H164" s="294">
        <v>0.71340000000000003</v>
      </c>
      <c r="I164" s="294">
        <v>9752</v>
      </c>
      <c r="K164" s="294">
        <v>0.26519999999999999</v>
      </c>
      <c r="L164" s="294">
        <v>125.4</v>
      </c>
      <c r="M164" s="294">
        <v>125.4</v>
      </c>
      <c r="N164" s="294">
        <v>0.70030000000000003</v>
      </c>
      <c r="O164" s="294">
        <v>8844</v>
      </c>
      <c r="Q164" s="294">
        <v>0.13539999999999999</v>
      </c>
      <c r="R164" s="294">
        <v>69.28</v>
      </c>
      <c r="S164" s="294">
        <v>99.2</v>
      </c>
      <c r="T164" s="294">
        <v>0.76880000000000004</v>
      </c>
      <c r="U164" s="294">
        <v>12582</v>
      </c>
      <c r="W164" s="294">
        <v>0.3281</v>
      </c>
      <c r="X164" s="294">
        <v>67.040000000000006</v>
      </c>
      <c r="Y164" s="294">
        <v>99.2</v>
      </c>
      <c r="Z164" s="294">
        <v>0.91830000000000001</v>
      </c>
      <c r="AA164" s="294">
        <v>13824</v>
      </c>
      <c r="AC164" s="294">
        <v>0.30180000000000001</v>
      </c>
      <c r="AD164" s="294">
        <v>79.040000000000006</v>
      </c>
      <c r="AE164" s="294">
        <v>99.2</v>
      </c>
      <c r="AF164" s="294">
        <v>0.95019999999999993</v>
      </c>
      <c r="AG164" s="294">
        <v>12660</v>
      </c>
      <c r="AI164" s="294">
        <v>0.2266</v>
      </c>
      <c r="AJ164" s="294">
        <v>69.760000000000005</v>
      </c>
      <c r="AK164" s="294">
        <v>99.2</v>
      </c>
      <c r="AL164" s="294">
        <v>0.84419999999999995</v>
      </c>
      <c r="AM164" s="294">
        <v>13528</v>
      </c>
      <c r="AO164" s="294">
        <v>0.31909999999999999</v>
      </c>
      <c r="AP164" s="294">
        <v>56.08</v>
      </c>
      <c r="AQ164" s="294">
        <v>99.2</v>
      </c>
      <c r="AR164" s="294">
        <v>0.81189999999999996</v>
      </c>
      <c r="AS164" s="294">
        <v>10480</v>
      </c>
      <c r="AU164" s="294">
        <v>0.30940000000000001</v>
      </c>
      <c r="AV164" s="294">
        <v>44.32</v>
      </c>
      <c r="AW164" s="294">
        <v>99.2</v>
      </c>
      <c r="AX164" s="294">
        <v>0.71140000000000003</v>
      </c>
      <c r="AY164" s="294">
        <v>8950</v>
      </c>
      <c r="BA164" s="294">
        <v>0.39429999999999998</v>
      </c>
      <c r="BB164" s="294">
        <v>28.4</v>
      </c>
      <c r="BC164" s="294">
        <v>99.2</v>
      </c>
      <c r="BD164" s="294">
        <v>0.70850000000000002</v>
      </c>
      <c r="BE164" s="294">
        <v>7010</v>
      </c>
      <c r="BG164" s="294">
        <v>0.46829999999999999</v>
      </c>
      <c r="BH164" s="294">
        <v>24.8</v>
      </c>
      <c r="BI164" s="294">
        <v>99.2</v>
      </c>
      <c r="BJ164" s="294">
        <v>0.65329999999999999</v>
      </c>
      <c r="BK164" s="294">
        <v>5760</v>
      </c>
      <c r="BM164" s="294">
        <v>0.47789999999999999</v>
      </c>
      <c r="BN164" s="294">
        <v>37.799999999999997</v>
      </c>
      <c r="BO164" s="294">
        <v>99.2</v>
      </c>
      <c r="BP164" s="294">
        <v>0.6381</v>
      </c>
      <c r="BQ164" s="294">
        <v>5856</v>
      </c>
      <c r="BS164" s="294">
        <v>0.36130000000000001</v>
      </c>
      <c r="BT164" s="294">
        <v>46.4</v>
      </c>
      <c r="BU164" s="294">
        <v>99.2</v>
      </c>
      <c r="BV164" s="294">
        <v>0.6512</v>
      </c>
      <c r="BW164" s="294">
        <v>4436</v>
      </c>
      <c r="BY164" s="294">
        <v>0.35980000000000001</v>
      </c>
    </row>
    <row r="165" spans="1:77">
      <c r="A165" s="301">
        <v>199</v>
      </c>
      <c r="B165" s="302" t="s">
        <v>3989</v>
      </c>
      <c r="C165" s="301" t="s">
        <v>4158</v>
      </c>
      <c r="D165" s="302" t="s">
        <v>4051</v>
      </c>
      <c r="E165" s="303">
        <v>156</v>
      </c>
      <c r="F165" s="294">
        <v>88.54</v>
      </c>
      <c r="G165" s="294">
        <v>124.8</v>
      </c>
      <c r="H165" s="294">
        <v>0.98319999999999996</v>
      </c>
      <c r="I165" s="294">
        <v>17282</v>
      </c>
      <c r="K165" s="294">
        <v>0.27579999999999999</v>
      </c>
      <c r="L165" s="294">
        <v>84.99</v>
      </c>
      <c r="M165" s="294">
        <v>124.8</v>
      </c>
      <c r="N165" s="294">
        <v>0.98639999999999994</v>
      </c>
      <c r="O165" s="294">
        <v>16837</v>
      </c>
      <c r="Q165" s="294">
        <v>0.27</v>
      </c>
      <c r="R165" s="294">
        <v>82.64</v>
      </c>
      <c r="S165" s="294">
        <v>124.8</v>
      </c>
      <c r="T165" s="294">
        <v>0.98360000000000003</v>
      </c>
      <c r="U165" s="294">
        <v>16766</v>
      </c>
      <c r="W165" s="294">
        <v>0.28649999999999998</v>
      </c>
      <c r="X165" s="294">
        <v>80.849999999999994</v>
      </c>
      <c r="Y165" s="294">
        <v>124.8</v>
      </c>
      <c r="Z165" s="294">
        <v>0.98650000000000004</v>
      </c>
      <c r="AA165" s="294">
        <v>14980</v>
      </c>
      <c r="AC165" s="294">
        <v>0.25240000000000001</v>
      </c>
      <c r="AD165" s="294">
        <v>75.17</v>
      </c>
      <c r="AE165" s="294">
        <v>124.8</v>
      </c>
      <c r="AF165" s="294">
        <v>0.98660000000000003</v>
      </c>
      <c r="AG165" s="294">
        <v>13469</v>
      </c>
      <c r="AI165" s="294">
        <v>0.24410000000000001</v>
      </c>
      <c r="AJ165" s="294">
        <v>74.16</v>
      </c>
      <c r="AK165" s="294">
        <v>124.8</v>
      </c>
      <c r="AL165" s="294">
        <v>0.98550000000000004</v>
      </c>
      <c r="AM165" s="294">
        <v>14636</v>
      </c>
      <c r="AO165" s="294">
        <v>0.2782</v>
      </c>
      <c r="AP165" s="294">
        <v>64.739999999999995</v>
      </c>
      <c r="AQ165" s="294">
        <v>124.8</v>
      </c>
      <c r="AR165" s="294">
        <v>0.9778</v>
      </c>
      <c r="AS165" s="294">
        <v>12257</v>
      </c>
      <c r="AU165" s="294">
        <v>0.26029999999999998</v>
      </c>
      <c r="AV165" s="294">
        <v>59.49</v>
      </c>
      <c r="AW165" s="294">
        <v>124.8</v>
      </c>
      <c r="AX165" s="294">
        <v>0.97829999999999995</v>
      </c>
      <c r="AY165" s="294">
        <v>11360</v>
      </c>
      <c r="BA165" s="294">
        <v>0.27110000000000001</v>
      </c>
      <c r="BB165" s="294">
        <v>42.24</v>
      </c>
      <c r="BC165" s="294">
        <v>124.8</v>
      </c>
      <c r="BD165" s="294">
        <v>0.98660000000000003</v>
      </c>
      <c r="BE165" s="294">
        <v>10323</v>
      </c>
      <c r="BG165" s="294">
        <v>0.33300000000000002</v>
      </c>
      <c r="BH165" s="294">
        <v>44.51</v>
      </c>
      <c r="BI165" s="294">
        <v>124.8</v>
      </c>
      <c r="BJ165" s="294">
        <v>0.98980000000000001</v>
      </c>
      <c r="BK165" s="294">
        <v>8989</v>
      </c>
      <c r="BM165" s="294">
        <v>0.27429999999999999</v>
      </c>
      <c r="BN165" s="294">
        <v>62.02</v>
      </c>
      <c r="BO165" s="294">
        <v>124.8</v>
      </c>
      <c r="BP165" s="294">
        <v>0.99039999999999995</v>
      </c>
      <c r="BQ165" s="294">
        <v>10671</v>
      </c>
      <c r="BS165" s="294">
        <v>0.25850000000000001</v>
      </c>
      <c r="BT165" s="294">
        <v>67.599999999999994</v>
      </c>
      <c r="BU165" s="294">
        <v>124.8</v>
      </c>
      <c r="BV165" s="294">
        <v>0.98850000000000005</v>
      </c>
      <c r="BW165" s="294">
        <v>14302</v>
      </c>
      <c r="BY165" s="294">
        <v>0.28770000000000001</v>
      </c>
    </row>
    <row r="166" spans="1:77">
      <c r="A166" s="301">
        <v>200</v>
      </c>
      <c r="B166" s="302" t="s">
        <v>3989</v>
      </c>
      <c r="C166" s="301" t="s">
        <v>4159</v>
      </c>
      <c r="D166" s="302" t="s">
        <v>4051</v>
      </c>
      <c r="E166" s="303">
        <v>124</v>
      </c>
      <c r="F166" s="294">
        <v>75.2</v>
      </c>
      <c r="G166" s="294">
        <v>99.2</v>
      </c>
      <c r="H166" s="294">
        <v>0.71760000000000002</v>
      </c>
      <c r="I166" s="294">
        <v>12850</v>
      </c>
      <c r="K166" s="294">
        <v>0.33079999999999998</v>
      </c>
      <c r="L166" s="294">
        <v>44.2</v>
      </c>
      <c r="M166" s="294">
        <v>99.2</v>
      </c>
      <c r="N166" s="294">
        <v>0.61409999999999998</v>
      </c>
      <c r="O166" s="294">
        <v>8262</v>
      </c>
      <c r="Q166" s="294">
        <v>0.40920000000000001</v>
      </c>
      <c r="R166" s="294">
        <v>44.16</v>
      </c>
      <c r="S166" s="294">
        <v>99.2</v>
      </c>
      <c r="T166" s="294">
        <v>0.65469999999999995</v>
      </c>
      <c r="U166" s="294">
        <v>8500</v>
      </c>
      <c r="W166" s="294">
        <v>0.40839999999999999</v>
      </c>
      <c r="X166" s="294">
        <v>44.96</v>
      </c>
      <c r="Y166" s="294">
        <v>99.2</v>
      </c>
      <c r="Z166" s="294">
        <v>0.65879999999999994</v>
      </c>
      <c r="AA166" s="294">
        <v>6812</v>
      </c>
      <c r="AC166" s="294">
        <v>0.30909999999999999</v>
      </c>
      <c r="AD166" s="294">
        <v>38.64</v>
      </c>
      <c r="AE166" s="294">
        <v>99.2</v>
      </c>
      <c r="AF166" s="294">
        <v>0.71719999999999995</v>
      </c>
      <c r="AG166" s="294">
        <v>10498</v>
      </c>
      <c r="AI166" s="294">
        <v>0.50919999999999999</v>
      </c>
      <c r="AJ166" s="294">
        <v>47.04</v>
      </c>
      <c r="AK166" s="294">
        <v>99.2</v>
      </c>
      <c r="AL166" s="294">
        <v>0.72609999999999997</v>
      </c>
      <c r="AM166" s="294">
        <v>10688</v>
      </c>
      <c r="AO166" s="294">
        <v>0.43459999999999999</v>
      </c>
      <c r="AP166" s="294">
        <v>48.8</v>
      </c>
      <c r="AQ166" s="294">
        <v>99.2</v>
      </c>
      <c r="AR166" s="294">
        <v>0.67059999999999997</v>
      </c>
      <c r="AS166" s="294">
        <v>8650</v>
      </c>
      <c r="AU166" s="294">
        <v>0.3553</v>
      </c>
      <c r="AV166" s="294">
        <v>41.68</v>
      </c>
      <c r="AW166" s="294">
        <v>99.2</v>
      </c>
      <c r="AX166" s="294">
        <v>0.65479999999999994</v>
      </c>
      <c r="AY166" s="294">
        <v>8686</v>
      </c>
      <c r="BA166" s="294">
        <v>0.44209999999999999</v>
      </c>
      <c r="BB166" s="294">
        <v>46.24</v>
      </c>
      <c r="BC166" s="294">
        <v>99.2</v>
      </c>
      <c r="BD166" s="294">
        <v>0.6603</v>
      </c>
      <c r="BE166" s="294">
        <v>7968</v>
      </c>
      <c r="BG166" s="294">
        <v>0.3508</v>
      </c>
      <c r="BH166" s="294">
        <v>56.48</v>
      </c>
      <c r="BI166" s="294">
        <v>99.2</v>
      </c>
      <c r="BJ166" s="294">
        <v>0.66269999999999996</v>
      </c>
      <c r="BK166" s="294">
        <v>7278</v>
      </c>
      <c r="BM166" s="294">
        <v>0.26140000000000002</v>
      </c>
      <c r="BN166" s="294">
        <v>58</v>
      </c>
      <c r="BO166" s="294">
        <v>99.2</v>
      </c>
      <c r="BP166" s="294">
        <v>0.65839999999999999</v>
      </c>
      <c r="BQ166" s="294">
        <v>6994</v>
      </c>
      <c r="BS166" s="294">
        <v>0.27260000000000001</v>
      </c>
      <c r="BT166" s="294">
        <v>60.08</v>
      </c>
      <c r="BU166" s="294">
        <v>99.2</v>
      </c>
      <c r="BV166" s="294">
        <v>0.72799999999999998</v>
      </c>
      <c r="BW166" s="294">
        <v>10516</v>
      </c>
      <c r="BY166" s="294">
        <v>0.32319999999999999</v>
      </c>
    </row>
    <row r="167" spans="1:77">
      <c r="A167" s="301">
        <v>201</v>
      </c>
      <c r="B167" s="302" t="s">
        <v>3989</v>
      </c>
      <c r="C167" s="301" t="s">
        <v>4160</v>
      </c>
      <c r="D167" s="302" t="s">
        <v>4097</v>
      </c>
      <c r="E167" s="303">
        <v>415.55555555555554</v>
      </c>
      <c r="F167" s="294">
        <v>78</v>
      </c>
      <c r="G167" s="294">
        <v>332.44799999999998</v>
      </c>
      <c r="H167" s="294">
        <v>0.97170000000000001</v>
      </c>
      <c r="I167" s="294">
        <v>26364</v>
      </c>
      <c r="K167" s="294" t="s">
        <v>3983</v>
      </c>
      <c r="L167" s="294">
        <v>80.400000000000006</v>
      </c>
      <c r="M167" s="294">
        <v>332.44799999999998</v>
      </c>
      <c r="N167" s="294">
        <v>0.97670000000000001</v>
      </c>
      <c r="O167" s="294">
        <v>29622</v>
      </c>
      <c r="Q167" s="294" t="s">
        <v>3983</v>
      </c>
      <c r="R167" s="294">
        <v>84</v>
      </c>
      <c r="S167" s="294">
        <v>332.44799999999998</v>
      </c>
      <c r="T167" s="294">
        <v>0.97609999999999997</v>
      </c>
      <c r="U167" s="294">
        <v>29544</v>
      </c>
      <c r="W167" s="294" t="s">
        <v>3983</v>
      </c>
      <c r="X167" s="294">
        <v>77.28</v>
      </c>
      <c r="Y167" s="294">
        <v>332.44799999999998</v>
      </c>
      <c r="Z167" s="294">
        <v>0.97150000000000003</v>
      </c>
      <c r="AA167" s="294">
        <v>26316</v>
      </c>
      <c r="AC167" s="294" t="s">
        <v>3983</v>
      </c>
      <c r="AD167" s="294">
        <v>71.52</v>
      </c>
      <c r="AE167" s="294">
        <v>332.44799999999998</v>
      </c>
      <c r="AF167" s="294">
        <v>0.97329999999999994</v>
      </c>
      <c r="AG167" s="294">
        <v>24054</v>
      </c>
      <c r="AI167" s="294" t="s">
        <v>3983</v>
      </c>
      <c r="AJ167" s="294">
        <v>67.680000000000007</v>
      </c>
      <c r="AK167" s="294">
        <v>332.44799999999998</v>
      </c>
      <c r="AL167" s="294">
        <v>0.97619999999999996</v>
      </c>
      <c r="AM167" s="294">
        <v>23358</v>
      </c>
      <c r="AO167" s="294" t="s">
        <v>3983</v>
      </c>
      <c r="AP167" s="294">
        <v>54.72</v>
      </c>
      <c r="AQ167" s="294">
        <v>332.44799999999998</v>
      </c>
      <c r="AR167" s="294">
        <v>0.97140000000000004</v>
      </c>
      <c r="AS167" s="294">
        <v>18684</v>
      </c>
      <c r="AU167" s="294" t="s">
        <v>3983</v>
      </c>
      <c r="AV167" s="294">
        <v>54.24</v>
      </c>
      <c r="AW167" s="294">
        <v>332.44799999999998</v>
      </c>
      <c r="AX167" s="294">
        <v>0.95650000000000002</v>
      </c>
      <c r="AY167" s="294">
        <v>16080</v>
      </c>
      <c r="BA167" s="294" t="s">
        <v>3983</v>
      </c>
      <c r="BB167" s="294">
        <v>55.68</v>
      </c>
      <c r="BC167" s="294">
        <v>332.44799999999998</v>
      </c>
      <c r="BD167" s="294">
        <v>0.95760000000000001</v>
      </c>
      <c r="BE167" s="294">
        <v>14736</v>
      </c>
      <c r="BG167" s="294" t="s">
        <v>3983</v>
      </c>
      <c r="BH167" s="294">
        <v>62.4</v>
      </c>
      <c r="BI167" s="294">
        <v>332.44799999999998</v>
      </c>
      <c r="BJ167" s="294">
        <v>0.95</v>
      </c>
      <c r="BK167" s="294">
        <v>16860</v>
      </c>
      <c r="BM167" s="294" t="s">
        <v>3983</v>
      </c>
      <c r="BN167" s="294">
        <v>58.56</v>
      </c>
      <c r="BO167" s="294">
        <v>332.44799999999998</v>
      </c>
      <c r="BP167" s="294">
        <v>0.95899999999999996</v>
      </c>
      <c r="BQ167" s="294">
        <v>16962</v>
      </c>
      <c r="BS167" s="294" t="s">
        <v>3983</v>
      </c>
      <c r="BT167" s="294">
        <v>72</v>
      </c>
      <c r="BU167" s="294">
        <v>332.44799999999998</v>
      </c>
      <c r="BV167" s="294">
        <v>0.96279999999999999</v>
      </c>
      <c r="BW167" s="294">
        <v>21738</v>
      </c>
      <c r="BY167" s="294" t="s">
        <v>3983</v>
      </c>
    </row>
    <row r="168" spans="1:77">
      <c r="A168" s="301">
        <v>202</v>
      </c>
      <c r="B168" s="302" t="s">
        <v>3989</v>
      </c>
      <c r="C168" s="301" t="s">
        <v>4161</v>
      </c>
      <c r="D168" s="302" t="s">
        <v>4051</v>
      </c>
      <c r="E168" s="303">
        <v>283</v>
      </c>
      <c r="F168" s="294">
        <v>172.32</v>
      </c>
      <c r="G168" s="294">
        <v>226.4</v>
      </c>
      <c r="H168" s="294">
        <v>0.8165</v>
      </c>
      <c r="I168" s="294">
        <v>26496</v>
      </c>
      <c r="K168" s="294">
        <v>0.2616</v>
      </c>
      <c r="L168" s="294">
        <v>170.4</v>
      </c>
      <c r="M168" s="294">
        <v>226.4</v>
      </c>
      <c r="N168" s="294">
        <v>0.88</v>
      </c>
      <c r="O168" s="294">
        <v>27300</v>
      </c>
      <c r="Q168" s="294">
        <v>0.2447</v>
      </c>
      <c r="R168" s="294">
        <v>166.56</v>
      </c>
      <c r="S168" s="294">
        <v>226.4</v>
      </c>
      <c r="T168" s="294">
        <v>0.88239999999999996</v>
      </c>
      <c r="U168" s="294">
        <v>27762</v>
      </c>
      <c r="W168" s="294">
        <v>0.26240000000000002</v>
      </c>
      <c r="X168" s="294">
        <v>135.84</v>
      </c>
      <c r="Y168" s="294">
        <v>226.4</v>
      </c>
      <c r="Z168" s="294">
        <v>0.79849999999999999</v>
      </c>
      <c r="AA168" s="294">
        <v>24144</v>
      </c>
      <c r="AC168" s="294">
        <v>0.29920000000000002</v>
      </c>
      <c r="AD168" s="294">
        <v>154.56</v>
      </c>
      <c r="AE168" s="294">
        <v>226.4</v>
      </c>
      <c r="AF168" s="294">
        <v>0.80559999999999998</v>
      </c>
      <c r="AG168" s="294">
        <v>21750</v>
      </c>
      <c r="AI168" s="294">
        <v>0.23480000000000001</v>
      </c>
      <c r="AJ168" s="294">
        <v>142.80000000000001</v>
      </c>
      <c r="AK168" s="294">
        <v>226.4</v>
      </c>
      <c r="AL168" s="294">
        <v>0.87629999999999997</v>
      </c>
      <c r="AM168" s="294">
        <v>24630</v>
      </c>
      <c r="AO168" s="294">
        <v>0.27339999999999998</v>
      </c>
      <c r="AP168" s="294">
        <v>133.44</v>
      </c>
      <c r="AQ168" s="294">
        <v>226.4</v>
      </c>
      <c r="AR168" s="294">
        <v>0.73750000000000004</v>
      </c>
      <c r="AS168" s="294">
        <v>18168</v>
      </c>
      <c r="AU168" s="294">
        <v>0.24809999999999999</v>
      </c>
      <c r="AV168" s="294">
        <v>83.28</v>
      </c>
      <c r="AW168" s="294">
        <v>226.4</v>
      </c>
      <c r="AX168" s="294">
        <v>0.67089999999999994</v>
      </c>
      <c r="AY168" s="294">
        <v>16080</v>
      </c>
      <c r="BA168" s="294">
        <v>0.39979999999999999</v>
      </c>
      <c r="BB168" s="294">
        <v>58.08</v>
      </c>
      <c r="BC168" s="294">
        <v>226.4</v>
      </c>
      <c r="BD168" s="294">
        <v>0.6976</v>
      </c>
      <c r="BE168" s="294">
        <v>13812</v>
      </c>
      <c r="BG168" s="294">
        <v>0.4582</v>
      </c>
      <c r="BH168" s="294">
        <v>47.52</v>
      </c>
      <c r="BI168" s="294">
        <v>226.4</v>
      </c>
      <c r="BJ168" s="294">
        <v>0.73780000000000001</v>
      </c>
      <c r="BK168" s="294">
        <v>12762</v>
      </c>
      <c r="BM168" s="294">
        <v>0.48930000000000001</v>
      </c>
      <c r="BN168" s="294">
        <v>88.08</v>
      </c>
      <c r="BO168" s="294">
        <v>226.4</v>
      </c>
      <c r="BP168" s="294">
        <v>0.80679999999999996</v>
      </c>
      <c r="BQ168" s="294">
        <v>14880</v>
      </c>
      <c r="BS168" s="294">
        <v>0.31159999999999999</v>
      </c>
      <c r="BT168" s="294">
        <v>122.4</v>
      </c>
      <c r="BU168" s="294">
        <v>226.4</v>
      </c>
      <c r="BV168" s="294">
        <v>0.86370000000000002</v>
      </c>
      <c r="BW168" s="294">
        <v>21210</v>
      </c>
      <c r="BY168" s="294">
        <v>0.2697</v>
      </c>
    </row>
    <row r="169" spans="1:77">
      <c r="A169" s="301">
        <v>203</v>
      </c>
      <c r="B169" s="302" t="s">
        <v>3989</v>
      </c>
      <c r="C169" s="301" t="s">
        <v>4162</v>
      </c>
      <c r="D169" s="302" t="s">
        <v>4054</v>
      </c>
      <c r="E169" s="303">
        <v>111</v>
      </c>
      <c r="F169" s="294">
        <v>95.64</v>
      </c>
      <c r="G169" s="294">
        <v>95.64</v>
      </c>
      <c r="H169" s="294">
        <v>0.8528</v>
      </c>
      <c r="I169" s="294">
        <v>32619</v>
      </c>
      <c r="K169" s="294">
        <v>0.55549999999999999</v>
      </c>
      <c r="L169" s="294">
        <v>94.8</v>
      </c>
      <c r="M169" s="294">
        <v>94.8</v>
      </c>
      <c r="N169" s="294">
        <v>0.85499999999999998</v>
      </c>
      <c r="O169" s="294">
        <v>32607</v>
      </c>
      <c r="Q169" s="294">
        <v>0.54069999999999996</v>
      </c>
      <c r="R169" s="294">
        <v>91.5</v>
      </c>
      <c r="S169" s="294">
        <v>91.5</v>
      </c>
      <c r="T169" s="294">
        <v>0.83299999999999996</v>
      </c>
      <c r="U169" s="294">
        <v>31869</v>
      </c>
      <c r="W169" s="294">
        <v>0.58079999999999998</v>
      </c>
      <c r="X169" s="294">
        <v>91.32</v>
      </c>
      <c r="Y169" s="294">
        <v>91.32</v>
      </c>
      <c r="Z169" s="294">
        <v>0.82630000000000003</v>
      </c>
      <c r="AA169" s="294">
        <v>32262</v>
      </c>
      <c r="AC169" s="294">
        <v>0.57469999999999999</v>
      </c>
      <c r="AD169" s="294">
        <v>91.32</v>
      </c>
      <c r="AE169" s="294">
        <v>91.32</v>
      </c>
      <c r="AF169" s="294">
        <v>0.83240000000000003</v>
      </c>
      <c r="AG169" s="294">
        <v>33540</v>
      </c>
      <c r="AI169" s="294">
        <v>0.59309999999999996</v>
      </c>
      <c r="AJ169" s="294">
        <v>99.48</v>
      </c>
      <c r="AK169" s="294">
        <v>99.48</v>
      </c>
      <c r="AL169" s="294">
        <v>0.84009999999999996</v>
      </c>
      <c r="AM169" s="294">
        <v>35055</v>
      </c>
      <c r="AO169" s="294">
        <v>0.58260000000000001</v>
      </c>
      <c r="AP169" s="294">
        <v>91.8</v>
      </c>
      <c r="AQ169" s="294">
        <v>91.8</v>
      </c>
      <c r="AR169" s="294">
        <v>0.83589999999999998</v>
      </c>
      <c r="AS169" s="294">
        <v>34992</v>
      </c>
      <c r="AT169" s="294" t="e">
        <f>AS169-#REF!</f>
        <v>#REF!</v>
      </c>
      <c r="AU169" s="294">
        <v>0.61299999999999999</v>
      </c>
      <c r="AV169" s="294">
        <v>93.12</v>
      </c>
      <c r="AW169" s="294">
        <v>93.12</v>
      </c>
      <c r="AX169" s="294">
        <v>0.82220000000000004</v>
      </c>
      <c r="AY169" s="294">
        <v>31665</v>
      </c>
      <c r="BA169" s="294">
        <v>0.57450000000000001</v>
      </c>
      <c r="BB169" s="294">
        <v>108.6</v>
      </c>
      <c r="BC169" s="294">
        <v>108.6</v>
      </c>
      <c r="BD169" s="294">
        <v>0.82619999999999993</v>
      </c>
      <c r="BE169" s="294">
        <v>30783</v>
      </c>
      <c r="BG169" s="294">
        <v>0.46110000000000001</v>
      </c>
      <c r="BH169" s="294">
        <v>89.88</v>
      </c>
      <c r="BI169" s="294">
        <v>89.88</v>
      </c>
      <c r="BJ169" s="294">
        <v>0.82809999999999995</v>
      </c>
      <c r="BK169" s="294">
        <v>31182</v>
      </c>
      <c r="BM169" s="294">
        <v>0.56320000000000003</v>
      </c>
      <c r="BN169" s="294">
        <v>88.44</v>
      </c>
      <c r="BO169" s="294">
        <v>88.8</v>
      </c>
      <c r="BP169" s="294">
        <v>0.8306</v>
      </c>
      <c r="BQ169" s="294">
        <v>27573</v>
      </c>
      <c r="BS169" s="294">
        <v>0.55859999999999999</v>
      </c>
      <c r="BT169" s="294">
        <v>124.44</v>
      </c>
      <c r="BU169" s="294">
        <v>124.44</v>
      </c>
      <c r="BV169" s="294">
        <v>0.84289999999999998</v>
      </c>
      <c r="BW169" s="294">
        <v>28743</v>
      </c>
      <c r="BY169" s="294">
        <v>0.36830000000000002</v>
      </c>
    </row>
    <row r="170" spans="1:77">
      <c r="A170" s="301">
        <v>204</v>
      </c>
      <c r="B170" s="302" t="s">
        <v>3989</v>
      </c>
      <c r="C170" s="301" t="s">
        <v>4163</v>
      </c>
      <c r="D170" s="302" t="s">
        <v>4051</v>
      </c>
      <c r="E170" s="303">
        <v>111</v>
      </c>
      <c r="F170" s="294">
        <v>29.36</v>
      </c>
      <c r="G170" s="294">
        <v>88.8</v>
      </c>
      <c r="H170" s="294">
        <v>0.93599999999999994</v>
      </c>
      <c r="I170" s="294">
        <v>7768</v>
      </c>
      <c r="K170" s="294">
        <v>0.3926</v>
      </c>
      <c r="L170" s="294">
        <v>34.200000000000003</v>
      </c>
      <c r="M170" s="294">
        <v>88.8</v>
      </c>
      <c r="N170" s="294">
        <v>0.94409999999999994</v>
      </c>
      <c r="O170" s="294">
        <v>9084</v>
      </c>
      <c r="Q170" s="294">
        <v>0.37819999999999998</v>
      </c>
      <c r="R170" s="294">
        <v>39.6</v>
      </c>
      <c r="S170" s="294">
        <v>88.8</v>
      </c>
      <c r="T170" s="294">
        <v>0.94909999999999994</v>
      </c>
      <c r="U170" s="294">
        <v>9164</v>
      </c>
      <c r="W170" s="294">
        <v>0.3387</v>
      </c>
      <c r="X170" s="294">
        <v>28.24</v>
      </c>
      <c r="Y170" s="294">
        <v>88.8</v>
      </c>
      <c r="Z170" s="294">
        <v>0.92849999999999999</v>
      </c>
      <c r="AA170" s="294">
        <v>7366</v>
      </c>
      <c r="AC170" s="294">
        <v>0.37759999999999999</v>
      </c>
      <c r="AD170" s="294">
        <v>30.08</v>
      </c>
      <c r="AE170" s="294">
        <v>88.8</v>
      </c>
      <c r="AF170" s="294">
        <v>0.93199999999999994</v>
      </c>
      <c r="AG170" s="294">
        <v>7420</v>
      </c>
      <c r="AI170" s="294">
        <v>0.35580000000000001</v>
      </c>
      <c r="AJ170" s="294">
        <v>27.68</v>
      </c>
      <c r="AK170" s="294">
        <v>88.8</v>
      </c>
      <c r="AL170" s="294">
        <v>0.94420000000000004</v>
      </c>
      <c r="AM170" s="294">
        <v>7230</v>
      </c>
      <c r="AO170" s="294">
        <v>0.38429999999999997</v>
      </c>
      <c r="AP170" s="294">
        <v>33.68</v>
      </c>
      <c r="AQ170" s="294">
        <v>88.8</v>
      </c>
      <c r="AR170" s="294">
        <v>0.92989999999999995</v>
      </c>
      <c r="AS170" s="294">
        <v>7236</v>
      </c>
      <c r="AU170" s="294">
        <v>0.31059999999999999</v>
      </c>
      <c r="AV170" s="294">
        <v>26.8</v>
      </c>
      <c r="AW170" s="294">
        <v>88.8</v>
      </c>
      <c r="AX170" s="294">
        <v>0.89449999999999996</v>
      </c>
      <c r="AY170" s="294">
        <v>5272</v>
      </c>
      <c r="BA170" s="294">
        <v>0.30549999999999999</v>
      </c>
      <c r="BB170" s="294">
        <v>25.52</v>
      </c>
      <c r="BC170" s="294">
        <v>88.8</v>
      </c>
      <c r="BD170" s="294">
        <v>0.87449999999999994</v>
      </c>
      <c r="BE170" s="294">
        <v>4472</v>
      </c>
      <c r="BG170" s="294">
        <v>0.26929999999999998</v>
      </c>
      <c r="BH170" s="294">
        <v>21.12</v>
      </c>
      <c r="BI170" s="294">
        <v>88.8</v>
      </c>
      <c r="BJ170" s="294">
        <v>0.87529999999999997</v>
      </c>
      <c r="BK170" s="294">
        <v>4194</v>
      </c>
      <c r="BM170" s="294">
        <v>0.30499999999999999</v>
      </c>
      <c r="BN170" s="294">
        <v>24.8</v>
      </c>
      <c r="BO170" s="294">
        <v>88.8</v>
      </c>
      <c r="BP170" s="294">
        <v>0.89949999999999997</v>
      </c>
      <c r="BQ170" s="294">
        <v>4294</v>
      </c>
      <c r="BS170" s="294">
        <v>0.28649999999999998</v>
      </c>
      <c r="BT170" s="294">
        <v>29.44</v>
      </c>
      <c r="BU170" s="294">
        <v>88.8</v>
      </c>
      <c r="BV170" s="294">
        <v>0.9425</v>
      </c>
      <c r="BW170" s="294">
        <v>6882</v>
      </c>
      <c r="BY170" s="294">
        <v>0.33339999999999997</v>
      </c>
    </row>
    <row r="171" spans="1:77">
      <c r="A171" s="301">
        <v>205</v>
      </c>
      <c r="B171" s="302" t="s">
        <v>3989</v>
      </c>
      <c r="C171" s="301" t="s">
        <v>4164</v>
      </c>
      <c r="D171" s="302" t="s">
        <v>4065</v>
      </c>
      <c r="E171" s="303">
        <v>167</v>
      </c>
      <c r="F171" s="294">
        <v>63.25</v>
      </c>
      <c r="G171" s="294">
        <v>133.6</v>
      </c>
      <c r="H171" s="294">
        <v>0.99099999999999999</v>
      </c>
      <c r="I171" s="294">
        <v>10088</v>
      </c>
      <c r="K171" s="294">
        <v>0.2281</v>
      </c>
      <c r="L171" s="294">
        <v>42.05</v>
      </c>
      <c r="M171" s="294">
        <v>133.6</v>
      </c>
      <c r="N171" s="294">
        <v>0.99409999999999998</v>
      </c>
      <c r="O171" s="294">
        <v>7721</v>
      </c>
      <c r="Q171" s="294">
        <v>0.25590000000000002</v>
      </c>
      <c r="R171" s="294">
        <v>60.85</v>
      </c>
      <c r="S171" s="294">
        <v>133.6</v>
      </c>
      <c r="T171" s="294">
        <v>0.99280000000000002</v>
      </c>
      <c r="U171" s="294">
        <v>10325</v>
      </c>
      <c r="W171" s="294">
        <v>0.2424</v>
      </c>
      <c r="X171" s="294">
        <v>69.650000000000006</v>
      </c>
      <c r="Y171" s="294">
        <v>133.6</v>
      </c>
      <c r="Z171" s="294">
        <v>0.99349999999999994</v>
      </c>
      <c r="AA171" s="294">
        <v>15822</v>
      </c>
      <c r="AC171" s="294">
        <v>0.313</v>
      </c>
      <c r="AD171" s="294">
        <v>79.25</v>
      </c>
      <c r="AE171" s="294">
        <v>133.6</v>
      </c>
      <c r="AF171" s="294">
        <v>0.99329999999999996</v>
      </c>
      <c r="AG171" s="294">
        <v>16011</v>
      </c>
      <c r="AI171" s="294">
        <v>0.27779999999999999</v>
      </c>
      <c r="AJ171" s="294">
        <v>74.45</v>
      </c>
      <c r="AK171" s="294">
        <v>133.6</v>
      </c>
      <c r="AL171" s="294">
        <v>0.99380000000000002</v>
      </c>
      <c r="AM171" s="294">
        <v>17791</v>
      </c>
      <c r="AO171" s="294">
        <v>0.3397</v>
      </c>
      <c r="AP171" s="294">
        <v>62.85</v>
      </c>
      <c r="AQ171" s="294">
        <v>133.6</v>
      </c>
      <c r="AR171" s="294">
        <v>0.99309999999999998</v>
      </c>
      <c r="AS171" s="294">
        <v>11923</v>
      </c>
      <c r="AU171" s="294">
        <v>0.26200000000000001</v>
      </c>
      <c r="AV171" s="294">
        <v>59.65</v>
      </c>
      <c r="AW171" s="294">
        <v>133.6</v>
      </c>
      <c r="AX171" s="294">
        <v>0.99019999999999997</v>
      </c>
      <c r="AY171" s="294">
        <v>11797</v>
      </c>
      <c r="BA171" s="294">
        <v>0.2833</v>
      </c>
      <c r="BB171" s="294">
        <v>45.25</v>
      </c>
      <c r="BC171" s="294">
        <v>133.6</v>
      </c>
      <c r="BD171" s="294">
        <v>0.9879</v>
      </c>
      <c r="BE171" s="294">
        <v>9514</v>
      </c>
      <c r="BG171" s="294">
        <v>0.29420000000000002</v>
      </c>
      <c r="BH171" s="294">
        <v>38.450000000000003</v>
      </c>
      <c r="BI171" s="294">
        <v>133.6</v>
      </c>
      <c r="BJ171" s="294">
        <v>0.98680000000000001</v>
      </c>
      <c r="BK171" s="294">
        <v>10545</v>
      </c>
      <c r="BM171" s="294">
        <v>0.3861</v>
      </c>
      <c r="BN171" s="294">
        <v>48.85</v>
      </c>
      <c r="BO171" s="294">
        <v>133.6</v>
      </c>
      <c r="BP171" s="294">
        <v>0.99109999999999998</v>
      </c>
      <c r="BQ171" s="294">
        <v>10511</v>
      </c>
      <c r="BS171" s="294">
        <v>0.33160000000000001</v>
      </c>
      <c r="BT171" s="294">
        <v>49.25</v>
      </c>
      <c r="BU171" s="294">
        <v>133.6</v>
      </c>
      <c r="BV171" s="294">
        <v>0.98670000000000002</v>
      </c>
      <c r="BW171" s="294">
        <v>11094</v>
      </c>
      <c r="BY171" s="294">
        <v>0.31490000000000001</v>
      </c>
    </row>
    <row r="172" spans="1:77">
      <c r="A172" s="301">
        <v>206</v>
      </c>
      <c r="B172" s="302" t="s">
        <v>3989</v>
      </c>
      <c r="C172" s="301" t="s">
        <v>4165</v>
      </c>
      <c r="D172" s="302" t="s">
        <v>4051</v>
      </c>
      <c r="E172" s="303">
        <v>111</v>
      </c>
      <c r="F172" s="294">
        <v>49.8</v>
      </c>
      <c r="G172" s="294">
        <v>88.8</v>
      </c>
      <c r="H172" s="294">
        <v>0.96360000000000001</v>
      </c>
      <c r="I172" s="294">
        <v>8712</v>
      </c>
      <c r="K172" s="294">
        <v>0.25219999999999998</v>
      </c>
      <c r="L172" s="294">
        <v>34.200000000000003</v>
      </c>
      <c r="M172" s="294">
        <v>88.8</v>
      </c>
      <c r="N172" s="294">
        <v>0.93679999999999997</v>
      </c>
      <c r="O172" s="294">
        <v>6618</v>
      </c>
      <c r="Q172" s="294">
        <v>0.2777</v>
      </c>
      <c r="R172" s="294">
        <v>49.2</v>
      </c>
      <c r="S172" s="294">
        <v>88.8</v>
      </c>
      <c r="T172" s="294">
        <v>0.95019999999999993</v>
      </c>
      <c r="U172" s="294">
        <v>6912</v>
      </c>
      <c r="W172" s="294">
        <v>0.2054</v>
      </c>
      <c r="X172" s="294">
        <v>64.92</v>
      </c>
      <c r="Y172" s="294">
        <v>88.8</v>
      </c>
      <c r="Z172" s="294">
        <v>0.96299999999999997</v>
      </c>
      <c r="AA172" s="294">
        <v>6396</v>
      </c>
      <c r="AC172" s="294">
        <v>0.13750000000000001</v>
      </c>
      <c r="AD172" s="294">
        <v>43.44</v>
      </c>
      <c r="AE172" s="294">
        <v>88.8</v>
      </c>
      <c r="AF172" s="294">
        <v>0.96950000000000003</v>
      </c>
      <c r="AG172" s="294">
        <v>7041</v>
      </c>
      <c r="AI172" s="294">
        <v>0.22470000000000001</v>
      </c>
      <c r="AJ172" s="294">
        <v>35.76</v>
      </c>
      <c r="AK172" s="294">
        <v>88.8</v>
      </c>
      <c r="AL172" s="294">
        <v>0.96870000000000001</v>
      </c>
      <c r="AM172" s="294">
        <v>6489</v>
      </c>
      <c r="AO172" s="294">
        <v>0.26019999999999999</v>
      </c>
      <c r="AP172" s="294">
        <v>34.08</v>
      </c>
      <c r="AQ172" s="294">
        <v>88.8</v>
      </c>
      <c r="AR172" s="294">
        <v>0.95479999999999998</v>
      </c>
      <c r="AS172" s="294">
        <v>5253</v>
      </c>
      <c r="AU172" s="294">
        <v>0.217</v>
      </c>
      <c r="AV172" s="294">
        <v>23.04</v>
      </c>
      <c r="AW172" s="294">
        <v>88.8</v>
      </c>
      <c r="AX172" s="294">
        <v>0.9425</v>
      </c>
      <c r="AY172" s="294">
        <v>3780</v>
      </c>
      <c r="BA172" s="294">
        <v>0.24179999999999999</v>
      </c>
      <c r="BB172" s="294">
        <v>26.52</v>
      </c>
      <c r="BC172" s="294">
        <v>88.8</v>
      </c>
      <c r="BD172" s="294">
        <v>0.94430000000000003</v>
      </c>
      <c r="BE172" s="294">
        <v>3405</v>
      </c>
      <c r="BG172" s="294">
        <v>0.18279999999999999</v>
      </c>
      <c r="BH172" s="294">
        <v>16.559999999999999</v>
      </c>
      <c r="BI172" s="294">
        <v>88.8</v>
      </c>
      <c r="BJ172" s="294">
        <v>0.95669999999999999</v>
      </c>
      <c r="BK172" s="294">
        <v>3114</v>
      </c>
      <c r="BM172" s="294">
        <v>0.26419999999999999</v>
      </c>
      <c r="BN172" s="294">
        <v>39.119999999999997</v>
      </c>
      <c r="BO172" s="294">
        <v>88.8</v>
      </c>
      <c r="BP172" s="294">
        <v>0.97299999999999998</v>
      </c>
      <c r="BQ172" s="294">
        <v>3564</v>
      </c>
      <c r="BS172" s="294">
        <v>0.13930000000000001</v>
      </c>
      <c r="BT172" s="294">
        <v>38.04</v>
      </c>
      <c r="BU172" s="294">
        <v>88.8</v>
      </c>
      <c r="BV172" s="294">
        <v>0.99829999999999997</v>
      </c>
      <c r="BW172" s="294">
        <v>6990</v>
      </c>
      <c r="BY172" s="294">
        <v>0.24740000000000001</v>
      </c>
    </row>
    <row r="173" spans="1:77">
      <c r="A173" s="301">
        <v>207</v>
      </c>
      <c r="B173" s="302" t="s">
        <v>3989</v>
      </c>
      <c r="C173" s="301" t="s">
        <v>4166</v>
      </c>
      <c r="D173" s="302" t="s">
        <v>4051</v>
      </c>
      <c r="E173" s="303">
        <v>518</v>
      </c>
      <c r="F173" s="294">
        <v>330.8</v>
      </c>
      <c r="G173" s="294">
        <v>414.4</v>
      </c>
      <c r="H173" s="294">
        <v>0.9052</v>
      </c>
      <c r="I173" s="294">
        <v>78430</v>
      </c>
      <c r="K173" s="294">
        <v>0.36380000000000001</v>
      </c>
      <c r="L173" s="294">
        <v>350</v>
      </c>
      <c r="M173" s="294">
        <v>414.4</v>
      </c>
      <c r="N173" s="294">
        <v>0.91849999999999998</v>
      </c>
      <c r="O173" s="294">
        <v>39300</v>
      </c>
      <c r="Q173" s="294">
        <v>0.1643</v>
      </c>
      <c r="R173" s="294">
        <v>361</v>
      </c>
      <c r="S173" s="294">
        <v>414.4</v>
      </c>
      <c r="T173" s="294">
        <v>0.90379999999999994</v>
      </c>
      <c r="U173" s="294">
        <v>54940</v>
      </c>
      <c r="W173" s="294">
        <v>0.2339</v>
      </c>
      <c r="X173" s="294">
        <v>362.4</v>
      </c>
      <c r="Y173" s="294">
        <v>414.4</v>
      </c>
      <c r="Z173" s="294">
        <v>0.89139999999999997</v>
      </c>
      <c r="AA173" s="294">
        <v>47180</v>
      </c>
      <c r="AC173" s="294">
        <v>0.1963</v>
      </c>
      <c r="AD173" s="294">
        <v>341.2</v>
      </c>
      <c r="AE173" s="294">
        <v>414.4</v>
      </c>
      <c r="AF173" s="294">
        <v>0.90459999999999996</v>
      </c>
      <c r="AG173" s="294">
        <v>43380</v>
      </c>
      <c r="AI173" s="294">
        <v>0.18890000000000001</v>
      </c>
      <c r="AJ173" s="294">
        <v>360.4</v>
      </c>
      <c r="AK173" s="294">
        <v>414.4</v>
      </c>
      <c r="AL173" s="294">
        <v>0.89449999999999996</v>
      </c>
      <c r="AM173" s="294">
        <v>73660</v>
      </c>
      <c r="AO173" s="294">
        <v>0.31740000000000002</v>
      </c>
      <c r="AP173" s="294">
        <v>294.8</v>
      </c>
      <c r="AQ173" s="294">
        <v>414.4</v>
      </c>
      <c r="AR173" s="294">
        <v>0.86239999999999994</v>
      </c>
      <c r="AS173" s="294">
        <v>13160</v>
      </c>
      <c r="AU173" s="294">
        <v>6.9599999999999995E-2</v>
      </c>
      <c r="AV173" s="294">
        <v>22.8</v>
      </c>
      <c r="AW173" s="294">
        <v>414.4</v>
      </c>
      <c r="AX173" s="294">
        <v>0.8599</v>
      </c>
      <c r="AY173" s="294">
        <v>7850</v>
      </c>
      <c r="BA173" s="294">
        <v>0.55620000000000003</v>
      </c>
      <c r="BB173" s="294">
        <v>40</v>
      </c>
      <c r="BC173" s="294">
        <v>414.4</v>
      </c>
      <c r="BD173" s="294">
        <v>0.80269999999999997</v>
      </c>
      <c r="BE173" s="294">
        <v>7400</v>
      </c>
      <c r="BG173" s="294">
        <v>0.30980000000000002</v>
      </c>
      <c r="BH173" s="294">
        <v>324.39999999999998</v>
      </c>
      <c r="BI173" s="294">
        <v>414.4</v>
      </c>
      <c r="BJ173" s="294">
        <v>0.85809999999999997</v>
      </c>
      <c r="BK173" s="294">
        <v>28160</v>
      </c>
      <c r="BM173" s="294">
        <v>0.13600000000000001</v>
      </c>
      <c r="BN173" s="294">
        <v>222</v>
      </c>
      <c r="BO173" s="294">
        <v>414.4</v>
      </c>
      <c r="BP173" s="294">
        <v>0.90629999999999999</v>
      </c>
      <c r="BQ173" s="294">
        <v>23960</v>
      </c>
      <c r="BS173" s="294">
        <v>0.16969999999999999</v>
      </c>
      <c r="BT173" s="294">
        <v>0</v>
      </c>
      <c r="BU173" s="294">
        <v>0</v>
      </c>
      <c r="BV173" s="294" t="e">
        <v>#DIV/0!</v>
      </c>
      <c r="BW173" s="294">
        <v>0</v>
      </c>
      <c r="BY173" s="294">
        <v>0</v>
      </c>
    </row>
    <row r="174" spans="1:77">
      <c r="A174" s="301">
        <v>208</v>
      </c>
      <c r="B174" s="302" t="s">
        <v>3989</v>
      </c>
      <c r="C174" s="301" t="s">
        <v>4167</v>
      </c>
      <c r="D174" s="302" t="s">
        <v>4051</v>
      </c>
      <c r="E174" s="303">
        <v>313</v>
      </c>
      <c r="F174" s="294">
        <v>133.76</v>
      </c>
      <c r="G174" s="294">
        <v>250.4</v>
      </c>
      <c r="H174" s="294">
        <v>0.91079999999999994</v>
      </c>
      <c r="I174" s="294">
        <v>19720</v>
      </c>
      <c r="K174" s="294">
        <v>0.2248</v>
      </c>
      <c r="L174" s="294">
        <v>144</v>
      </c>
      <c r="M174" s="294">
        <v>250.4</v>
      </c>
      <c r="N174" s="294">
        <v>0.90610000000000002</v>
      </c>
      <c r="O174" s="294">
        <v>19436</v>
      </c>
      <c r="Q174" s="294">
        <v>0.20019999999999999</v>
      </c>
      <c r="R174" s="294">
        <v>133.76</v>
      </c>
      <c r="S174" s="294">
        <v>250.4</v>
      </c>
      <c r="T174" s="294">
        <v>0.93630000000000002</v>
      </c>
      <c r="U174" s="294">
        <v>20280</v>
      </c>
      <c r="W174" s="294">
        <v>0.22489999999999999</v>
      </c>
      <c r="X174" s="294">
        <v>116.16</v>
      </c>
      <c r="Y174" s="294">
        <v>250.4</v>
      </c>
      <c r="Z174" s="294">
        <v>0.92730000000000001</v>
      </c>
      <c r="AA174" s="294">
        <v>17848</v>
      </c>
      <c r="AC174" s="294">
        <v>0.22270000000000001</v>
      </c>
      <c r="AD174" s="294">
        <v>115.36</v>
      </c>
      <c r="AE174" s="294">
        <v>250.4</v>
      </c>
      <c r="AF174" s="294">
        <v>0.8931</v>
      </c>
      <c r="AG174" s="294">
        <v>15804</v>
      </c>
      <c r="AI174" s="294">
        <v>0.20619999999999999</v>
      </c>
      <c r="AJ174" s="294">
        <v>137.76</v>
      </c>
      <c r="AK174" s="294">
        <v>250.4</v>
      </c>
      <c r="AL174" s="294">
        <v>0.92510000000000003</v>
      </c>
      <c r="AM174" s="294">
        <v>20780</v>
      </c>
      <c r="AO174" s="294">
        <v>0.22650000000000001</v>
      </c>
      <c r="AP174" s="294">
        <v>112.8</v>
      </c>
      <c r="AQ174" s="294">
        <v>250.4</v>
      </c>
      <c r="AR174" s="294">
        <v>0.85609999999999997</v>
      </c>
      <c r="AS174" s="294">
        <v>15004</v>
      </c>
      <c r="AU174" s="294">
        <v>0.2089</v>
      </c>
      <c r="AV174" s="294">
        <v>92.32</v>
      </c>
      <c r="AW174" s="294">
        <v>250.4</v>
      </c>
      <c r="AX174" s="294">
        <v>0.83289999999999997</v>
      </c>
      <c r="AY174" s="294">
        <v>12116</v>
      </c>
      <c r="BA174" s="294">
        <v>0.21890000000000001</v>
      </c>
      <c r="BB174" s="294">
        <v>54.24</v>
      </c>
      <c r="BC174" s="294">
        <v>250.4</v>
      </c>
      <c r="BD174" s="294">
        <v>0.81699999999999995</v>
      </c>
      <c r="BE174" s="294">
        <v>9624</v>
      </c>
      <c r="BG174" s="294">
        <v>0.29189999999999999</v>
      </c>
      <c r="BH174" s="294">
        <v>44</v>
      </c>
      <c r="BI174" s="294">
        <v>250.4</v>
      </c>
      <c r="BJ174" s="294">
        <v>0.9365</v>
      </c>
      <c r="BK174" s="294">
        <v>8364</v>
      </c>
      <c r="BM174" s="294">
        <v>0.27279999999999999</v>
      </c>
      <c r="BN174" s="294">
        <v>72</v>
      </c>
      <c r="BO174" s="294">
        <v>250.4</v>
      </c>
      <c r="BP174" s="294">
        <v>0.7631</v>
      </c>
      <c r="BQ174" s="294">
        <v>11080</v>
      </c>
      <c r="BS174" s="294">
        <v>0.30009999999999998</v>
      </c>
      <c r="BT174" s="294">
        <v>83.52</v>
      </c>
      <c r="BU174" s="294">
        <v>250.4</v>
      </c>
      <c r="BV174" s="294">
        <v>0.89939999999999998</v>
      </c>
      <c r="BW174" s="294">
        <v>14156</v>
      </c>
      <c r="BY174" s="294">
        <v>0.25330000000000003</v>
      </c>
    </row>
    <row r="175" spans="1:77">
      <c r="A175" s="301">
        <v>209</v>
      </c>
      <c r="B175" s="302" t="s">
        <v>3989</v>
      </c>
      <c r="C175" s="301" t="s">
        <v>4168</v>
      </c>
      <c r="D175" s="302" t="s">
        <v>4051</v>
      </c>
      <c r="E175" s="303">
        <v>1500</v>
      </c>
      <c r="F175" s="294">
        <v>720.6</v>
      </c>
      <c r="G175" s="294">
        <v>800</v>
      </c>
      <c r="H175" s="294">
        <v>0.99</v>
      </c>
      <c r="I175" s="294">
        <v>395640</v>
      </c>
      <c r="J175" s="294" t="e">
        <f>I175-#REF!</f>
        <v>#REF!</v>
      </c>
      <c r="K175" s="294">
        <v>0.77029999999999998</v>
      </c>
      <c r="L175" s="294">
        <v>762</v>
      </c>
      <c r="M175" s="294">
        <v>800</v>
      </c>
      <c r="N175" s="294">
        <v>0.98929999999999996</v>
      </c>
      <c r="O175" s="294">
        <v>442380</v>
      </c>
      <c r="Q175" s="294">
        <v>0.78879999999999995</v>
      </c>
      <c r="R175" s="294">
        <v>834</v>
      </c>
      <c r="S175" s="294">
        <v>834</v>
      </c>
      <c r="T175" s="294">
        <v>0.98949999999999994</v>
      </c>
      <c r="U175" s="294">
        <v>423300</v>
      </c>
      <c r="V175" s="294" t="e">
        <f>U175-#REF!</f>
        <v>#REF!</v>
      </c>
      <c r="W175" s="294">
        <v>0.71240000000000003</v>
      </c>
      <c r="X175" s="294">
        <v>769.2</v>
      </c>
      <c r="Y175" s="294">
        <v>800</v>
      </c>
      <c r="Z175" s="294">
        <v>0.99049999999999994</v>
      </c>
      <c r="AA175" s="294">
        <v>428100</v>
      </c>
      <c r="AB175" s="294" t="e">
        <f>AA175-#REF!</f>
        <v>#REF!</v>
      </c>
      <c r="AC175" s="294">
        <v>0.75529999999999997</v>
      </c>
      <c r="AD175" s="294">
        <v>783</v>
      </c>
      <c r="AE175" s="294">
        <v>800</v>
      </c>
      <c r="AF175" s="294">
        <v>0.99029999999999996</v>
      </c>
      <c r="AG175" s="294">
        <v>431700</v>
      </c>
      <c r="AH175" s="294" t="e">
        <f>AG175-#REF!</f>
        <v>#REF!</v>
      </c>
      <c r="AI175" s="294">
        <v>0.74839999999999995</v>
      </c>
      <c r="AJ175" s="294">
        <v>786</v>
      </c>
      <c r="AK175" s="294">
        <v>800</v>
      </c>
      <c r="AL175" s="294">
        <v>0.99009999999999998</v>
      </c>
      <c r="AM175" s="294">
        <v>430740</v>
      </c>
      <c r="AN175" s="294" t="e">
        <f>AM175-#REF!</f>
        <v>#REF!</v>
      </c>
      <c r="AO175" s="294">
        <v>0.76880000000000004</v>
      </c>
      <c r="AP175" s="294">
        <v>717.6</v>
      </c>
      <c r="AQ175" s="294">
        <v>800</v>
      </c>
      <c r="AR175" s="294">
        <v>0.99060000000000004</v>
      </c>
      <c r="AS175" s="294">
        <v>439140</v>
      </c>
      <c r="AT175" s="294" t="e">
        <f>AS175-#REF!</f>
        <v>#REF!</v>
      </c>
      <c r="AU175" s="294">
        <v>0.83040000000000003</v>
      </c>
      <c r="AV175" s="294">
        <v>807.6</v>
      </c>
      <c r="AW175" s="294">
        <v>807.6</v>
      </c>
      <c r="AX175" s="294">
        <v>0.99070000000000003</v>
      </c>
      <c r="AY175" s="294">
        <v>424740</v>
      </c>
      <c r="AZ175" s="294" t="e">
        <f>AY175-#REF!</f>
        <v>#REF!</v>
      </c>
      <c r="BA175" s="294">
        <v>0.73740000000000006</v>
      </c>
      <c r="BB175" s="294">
        <v>717.6</v>
      </c>
      <c r="BC175" s="294">
        <v>800</v>
      </c>
      <c r="BD175" s="294">
        <v>0.99119999999999997</v>
      </c>
      <c r="BE175" s="294">
        <v>435780</v>
      </c>
      <c r="BF175" s="294" t="e">
        <f>BE175-#REF!</f>
        <v>#REF!</v>
      </c>
      <c r="BG175" s="294">
        <v>0.82350000000000001</v>
      </c>
      <c r="BH175" s="294">
        <v>766.8</v>
      </c>
      <c r="BI175" s="294">
        <v>800</v>
      </c>
      <c r="BJ175" s="294">
        <v>0.99099999999999999</v>
      </c>
      <c r="BK175" s="294">
        <v>435120</v>
      </c>
      <c r="BL175" s="294" t="e">
        <f>BK175-#REF!</f>
        <v>#REF!</v>
      </c>
      <c r="BM175" s="294">
        <v>0.76959999999999995</v>
      </c>
      <c r="BN175" s="294">
        <v>860.4</v>
      </c>
      <c r="BO175" s="294">
        <v>860.4</v>
      </c>
      <c r="BP175" s="294">
        <v>0.99</v>
      </c>
      <c r="BQ175" s="294">
        <v>412920</v>
      </c>
      <c r="BR175" s="294" t="e">
        <f>BQ175-#REF!</f>
        <v>#REF!</v>
      </c>
      <c r="BS175" s="294">
        <v>0.72140000000000004</v>
      </c>
      <c r="BT175" s="294">
        <v>901.2</v>
      </c>
      <c r="BU175" s="294">
        <v>901.2</v>
      </c>
      <c r="BV175" s="294">
        <v>0.9899</v>
      </c>
      <c r="BW175" s="294">
        <v>509940</v>
      </c>
      <c r="BX175" s="294" t="e">
        <f>BW175-#REF!</f>
        <v>#REF!</v>
      </c>
      <c r="BY175" s="294">
        <v>0.76829999999999998</v>
      </c>
    </row>
    <row r="176" spans="1:77">
      <c r="A176" s="301">
        <v>210</v>
      </c>
      <c r="B176" s="302" t="s">
        <v>3989</v>
      </c>
      <c r="C176" s="301" t="s">
        <v>4169</v>
      </c>
      <c r="D176" s="302" t="s">
        <v>4051</v>
      </c>
      <c r="E176" s="303">
        <v>200</v>
      </c>
      <c r="F176" s="294">
        <v>77.400000000000006</v>
      </c>
      <c r="G176" s="294">
        <v>160</v>
      </c>
      <c r="H176" s="294">
        <v>0.98299999999999998</v>
      </c>
      <c r="I176" s="294">
        <v>22586</v>
      </c>
      <c r="K176" s="294">
        <v>0.41770000000000002</v>
      </c>
      <c r="L176" s="294">
        <v>85.26</v>
      </c>
      <c r="M176" s="294">
        <v>160</v>
      </c>
      <c r="N176" s="294">
        <v>0.99409999999999998</v>
      </c>
      <c r="O176" s="294">
        <v>26039</v>
      </c>
      <c r="Q176" s="294">
        <v>0.4178</v>
      </c>
      <c r="R176" s="294">
        <v>67.400000000000006</v>
      </c>
      <c r="S176" s="294">
        <v>160</v>
      </c>
      <c r="T176" s="294">
        <v>0.99239999999999995</v>
      </c>
      <c r="U176" s="294">
        <v>28139</v>
      </c>
      <c r="W176" s="294">
        <v>0.59309999999999996</v>
      </c>
      <c r="X176" s="294">
        <v>68.099999999999994</v>
      </c>
      <c r="Y176" s="294">
        <v>160</v>
      </c>
      <c r="Z176" s="294">
        <v>0.98539999999999994</v>
      </c>
      <c r="AA176" s="294">
        <v>18439</v>
      </c>
      <c r="AC176" s="294">
        <v>0.37480000000000002</v>
      </c>
      <c r="AD176" s="294">
        <v>82.78</v>
      </c>
      <c r="AE176" s="294">
        <v>160</v>
      </c>
      <c r="AF176" s="294">
        <v>0.98009999999999997</v>
      </c>
      <c r="AG176" s="294">
        <v>26687</v>
      </c>
      <c r="AI176" s="294">
        <v>0.4476</v>
      </c>
      <c r="AJ176" s="294">
        <v>87.96</v>
      </c>
      <c r="AK176" s="294">
        <v>160</v>
      </c>
      <c r="AL176" s="294">
        <v>0.98099999999999998</v>
      </c>
      <c r="AM176" s="294">
        <v>17963</v>
      </c>
      <c r="AO176" s="294">
        <v>0.29249999999999998</v>
      </c>
      <c r="AP176" s="294">
        <v>85.26</v>
      </c>
      <c r="AQ176" s="294">
        <v>160</v>
      </c>
      <c r="AR176" s="294">
        <v>0.97460000000000002</v>
      </c>
      <c r="AS176" s="294">
        <v>20351</v>
      </c>
      <c r="AU176" s="294">
        <v>0.33310000000000001</v>
      </c>
      <c r="AV176" s="294">
        <v>86.98</v>
      </c>
      <c r="AW176" s="294">
        <v>160</v>
      </c>
      <c r="AX176" s="294">
        <v>0.96499999999999997</v>
      </c>
      <c r="AY176" s="294">
        <v>15489</v>
      </c>
      <c r="BA176" s="294">
        <v>0.25929999999999997</v>
      </c>
      <c r="BB176" s="294">
        <v>83.69</v>
      </c>
      <c r="BC176" s="294">
        <v>160</v>
      </c>
      <c r="BD176" s="294">
        <v>0.96729999999999994</v>
      </c>
      <c r="BE176" s="294">
        <v>15140</v>
      </c>
      <c r="BG176" s="294">
        <v>0.25440000000000002</v>
      </c>
      <c r="BH176" s="294">
        <v>85.76</v>
      </c>
      <c r="BI176" s="294">
        <v>160</v>
      </c>
      <c r="BJ176" s="294">
        <v>0.97040000000000004</v>
      </c>
      <c r="BK176" s="294">
        <v>11828</v>
      </c>
      <c r="BM176" s="294">
        <v>0.1933</v>
      </c>
      <c r="BN176" s="294">
        <v>83.73</v>
      </c>
      <c r="BO176" s="294">
        <v>160</v>
      </c>
      <c r="BP176" s="294">
        <v>0.98980000000000001</v>
      </c>
      <c r="BQ176" s="294">
        <v>15008</v>
      </c>
      <c r="BS176" s="294">
        <v>0.2727</v>
      </c>
      <c r="BT176" s="294">
        <v>75</v>
      </c>
      <c r="BU176" s="294">
        <v>160</v>
      </c>
      <c r="BV176" s="294">
        <v>0.99670000000000003</v>
      </c>
      <c r="BW176" s="294">
        <v>16907</v>
      </c>
      <c r="BY176" s="294">
        <v>0.30809999999999998</v>
      </c>
    </row>
    <row r="177" spans="1:77">
      <c r="A177" s="301">
        <v>211</v>
      </c>
      <c r="B177" s="302" t="s">
        <v>3989</v>
      </c>
      <c r="C177" s="301" t="s">
        <v>4170</v>
      </c>
      <c r="D177" s="302" t="s">
        <v>4051</v>
      </c>
      <c r="E177" s="303">
        <v>133</v>
      </c>
      <c r="F177" s="294">
        <v>64.44</v>
      </c>
      <c r="G177" s="294">
        <v>106.4</v>
      </c>
      <c r="H177" s="294">
        <v>0.98109999999999997</v>
      </c>
      <c r="I177" s="294">
        <v>10239</v>
      </c>
      <c r="K177" s="294">
        <v>0.22500000000000001</v>
      </c>
      <c r="L177" s="294">
        <v>69.900000000000006</v>
      </c>
      <c r="M177" s="294">
        <v>106.4</v>
      </c>
      <c r="N177" s="294">
        <v>0.98350000000000004</v>
      </c>
      <c r="O177" s="294">
        <v>11571</v>
      </c>
      <c r="Q177" s="294">
        <v>0.22620000000000001</v>
      </c>
      <c r="R177" s="294">
        <v>71.400000000000006</v>
      </c>
      <c r="S177" s="294">
        <v>106.4</v>
      </c>
      <c r="T177" s="294">
        <v>0.98480000000000001</v>
      </c>
      <c r="U177" s="294">
        <v>11991</v>
      </c>
      <c r="W177" s="294">
        <v>0.2369</v>
      </c>
      <c r="X177" s="294">
        <v>54.96</v>
      </c>
      <c r="Y177" s="294">
        <v>106.4</v>
      </c>
      <c r="Z177" s="294">
        <v>0.97399999999999998</v>
      </c>
      <c r="AA177" s="294">
        <v>9087</v>
      </c>
      <c r="AC177" s="294">
        <v>0.22819999999999999</v>
      </c>
      <c r="AD177" s="294">
        <v>48.96</v>
      </c>
      <c r="AE177" s="294">
        <v>106.4</v>
      </c>
      <c r="AF177" s="294">
        <v>0.97419999999999995</v>
      </c>
      <c r="AG177" s="294">
        <v>8607</v>
      </c>
      <c r="AI177" s="294">
        <v>0.24249999999999999</v>
      </c>
      <c r="AJ177" s="294">
        <v>59.28</v>
      </c>
      <c r="AK177" s="294">
        <v>106.4</v>
      </c>
      <c r="AL177" s="294">
        <v>0.96199999999999997</v>
      </c>
      <c r="AM177" s="294">
        <v>9702</v>
      </c>
      <c r="AO177" s="294">
        <v>0.23630000000000001</v>
      </c>
      <c r="AP177" s="294">
        <v>47.28</v>
      </c>
      <c r="AQ177" s="294">
        <v>106.4</v>
      </c>
      <c r="AR177" s="294">
        <v>0.95389999999999997</v>
      </c>
      <c r="AS177" s="294">
        <v>7374</v>
      </c>
      <c r="AU177" s="294">
        <v>0.2198</v>
      </c>
      <c r="AV177" s="294">
        <v>39.6</v>
      </c>
      <c r="AW177" s="294">
        <v>106.4</v>
      </c>
      <c r="AX177" s="294">
        <v>0.96189999999999998</v>
      </c>
      <c r="AY177" s="294">
        <v>5373</v>
      </c>
      <c r="BA177" s="294">
        <v>0.19589999999999999</v>
      </c>
      <c r="BB177" s="294">
        <v>27.48</v>
      </c>
      <c r="BC177" s="294">
        <v>106.4</v>
      </c>
      <c r="BD177" s="294">
        <v>0.94930000000000003</v>
      </c>
      <c r="BE177" s="294">
        <v>4542</v>
      </c>
      <c r="BG177" s="294">
        <v>0.23400000000000001</v>
      </c>
      <c r="BH177" s="294">
        <v>20.399999999999999</v>
      </c>
      <c r="BI177" s="294">
        <v>106.4</v>
      </c>
      <c r="BJ177" s="294">
        <v>0.95030000000000003</v>
      </c>
      <c r="BK177" s="294">
        <v>4302</v>
      </c>
      <c r="BM177" s="294">
        <v>0.29830000000000001</v>
      </c>
      <c r="BN177" s="294">
        <v>35.04</v>
      </c>
      <c r="BO177" s="294">
        <v>106.4</v>
      </c>
      <c r="BP177" s="294">
        <v>0.96679999999999999</v>
      </c>
      <c r="BQ177" s="294">
        <v>5319</v>
      </c>
      <c r="BS177" s="294">
        <v>0.23369999999999999</v>
      </c>
      <c r="BT177" s="294">
        <v>38.04</v>
      </c>
      <c r="BU177" s="294">
        <v>106.4</v>
      </c>
      <c r="BV177" s="294">
        <v>0.97260000000000002</v>
      </c>
      <c r="BW177" s="294">
        <v>7572</v>
      </c>
      <c r="BY177" s="294">
        <v>0.27510000000000001</v>
      </c>
    </row>
    <row r="178" spans="1:77">
      <c r="A178" s="301">
        <v>212</v>
      </c>
      <c r="B178" s="302" t="s">
        <v>3989</v>
      </c>
      <c r="C178" s="301" t="s">
        <v>4171</v>
      </c>
      <c r="D178" s="302" t="s">
        <v>4051</v>
      </c>
      <c r="E178" s="303">
        <v>133</v>
      </c>
      <c r="F178" s="294">
        <v>44.4</v>
      </c>
      <c r="G178" s="294">
        <v>106.4</v>
      </c>
      <c r="H178" s="294">
        <v>0.96460000000000001</v>
      </c>
      <c r="I178" s="294">
        <v>8274</v>
      </c>
      <c r="K178" s="294">
        <v>0.26829999999999998</v>
      </c>
      <c r="L178" s="294">
        <v>45.8</v>
      </c>
      <c r="M178" s="294">
        <v>106.4</v>
      </c>
      <c r="N178" s="294">
        <v>0.9738</v>
      </c>
      <c r="O178" s="294">
        <v>8158</v>
      </c>
      <c r="Q178" s="294">
        <v>0.24590000000000001</v>
      </c>
      <c r="R178" s="294">
        <v>40.799999999999997</v>
      </c>
      <c r="S178" s="294">
        <v>106.4</v>
      </c>
      <c r="T178" s="294">
        <v>0.96970000000000001</v>
      </c>
      <c r="U178" s="294">
        <v>7806</v>
      </c>
      <c r="W178" s="294">
        <v>0.27400000000000002</v>
      </c>
      <c r="X178" s="294">
        <v>41.04</v>
      </c>
      <c r="Y178" s="294">
        <v>106.4</v>
      </c>
      <c r="Z178" s="294">
        <v>0.96550000000000002</v>
      </c>
      <c r="AA178" s="294">
        <v>7378</v>
      </c>
      <c r="AC178" s="294">
        <v>0.25030000000000002</v>
      </c>
      <c r="AD178" s="294">
        <v>40.159999999999997</v>
      </c>
      <c r="AE178" s="294">
        <v>106.4</v>
      </c>
      <c r="AF178" s="294">
        <v>0.96750000000000003</v>
      </c>
      <c r="AG178" s="294">
        <v>7076</v>
      </c>
      <c r="AI178" s="294">
        <v>0.24479999999999999</v>
      </c>
      <c r="AJ178" s="294">
        <v>40.08</v>
      </c>
      <c r="AK178" s="294">
        <v>106.4</v>
      </c>
      <c r="AL178" s="294">
        <v>0.97070000000000001</v>
      </c>
      <c r="AM178" s="294">
        <v>7668</v>
      </c>
      <c r="AO178" s="294">
        <v>0.27379999999999999</v>
      </c>
      <c r="AP178" s="294">
        <v>31.28</v>
      </c>
      <c r="AQ178" s="294">
        <v>106.4</v>
      </c>
      <c r="AR178" s="294">
        <v>0.95730000000000004</v>
      </c>
      <c r="AS178" s="294">
        <v>6312</v>
      </c>
      <c r="AU178" s="294">
        <v>0.2833</v>
      </c>
      <c r="AV178" s="294">
        <v>21.36</v>
      </c>
      <c r="AW178" s="294">
        <v>106.4</v>
      </c>
      <c r="AX178" s="294">
        <v>0.94189999999999996</v>
      </c>
      <c r="AY178" s="294">
        <v>5024</v>
      </c>
      <c r="BA178" s="294">
        <v>0.3468</v>
      </c>
      <c r="BB178" s="294">
        <v>15.84</v>
      </c>
      <c r="BC178" s="294">
        <v>106.4</v>
      </c>
      <c r="BD178" s="294">
        <v>0.94279999999999997</v>
      </c>
      <c r="BE178" s="294">
        <v>4350</v>
      </c>
      <c r="BG178" s="294">
        <v>0.39150000000000001</v>
      </c>
      <c r="BH178" s="294">
        <v>21.28</v>
      </c>
      <c r="BI178" s="294">
        <v>106.4</v>
      </c>
      <c r="BJ178" s="294">
        <v>0.94669999999999999</v>
      </c>
      <c r="BK178" s="294">
        <v>4188</v>
      </c>
      <c r="BM178" s="294">
        <v>0.27939999999999998</v>
      </c>
      <c r="BN178" s="294">
        <v>22.48</v>
      </c>
      <c r="BO178" s="294">
        <v>106.4</v>
      </c>
      <c r="BP178" s="294">
        <v>0.94520000000000004</v>
      </c>
      <c r="BQ178" s="294">
        <v>4518</v>
      </c>
      <c r="BS178" s="294">
        <v>0.31640000000000001</v>
      </c>
      <c r="BT178" s="294">
        <v>30.4</v>
      </c>
      <c r="BU178" s="294">
        <v>106.4</v>
      </c>
      <c r="BV178" s="294">
        <v>0.9617</v>
      </c>
      <c r="BW178" s="294">
        <v>6330</v>
      </c>
      <c r="BY178" s="294">
        <v>0.29099999999999998</v>
      </c>
    </row>
    <row r="179" spans="1:77">
      <c r="A179" s="301">
        <v>213</v>
      </c>
      <c r="B179" s="302" t="s">
        <v>3989</v>
      </c>
      <c r="C179" s="301" t="s">
        <v>4172</v>
      </c>
      <c r="D179" s="302" t="s">
        <v>4051</v>
      </c>
      <c r="E179" s="303">
        <v>162</v>
      </c>
      <c r="F179" s="294">
        <v>95.65</v>
      </c>
      <c r="G179" s="294">
        <v>129.6</v>
      </c>
      <c r="H179" s="294">
        <v>0.94099999999999995</v>
      </c>
      <c r="I179" s="294">
        <v>12169</v>
      </c>
      <c r="K179" s="294">
        <v>0.1903</v>
      </c>
      <c r="L179" s="294">
        <v>93.25</v>
      </c>
      <c r="M179" s="294">
        <v>129.6</v>
      </c>
      <c r="N179" s="294">
        <v>0.94820000000000004</v>
      </c>
      <c r="O179" s="294">
        <v>12631</v>
      </c>
      <c r="Q179" s="294">
        <v>0.1946</v>
      </c>
      <c r="R179" s="294">
        <v>88.05</v>
      </c>
      <c r="S179" s="294">
        <v>129.6</v>
      </c>
      <c r="T179" s="294">
        <v>0.95660000000000001</v>
      </c>
      <c r="U179" s="294">
        <v>12375</v>
      </c>
      <c r="W179" s="294">
        <v>0.20699999999999999</v>
      </c>
      <c r="X179" s="294">
        <v>70.849999999999994</v>
      </c>
      <c r="Y179" s="294">
        <v>129.6</v>
      </c>
      <c r="Z179" s="294">
        <v>0.94450000000000001</v>
      </c>
      <c r="AA179" s="294">
        <v>10644</v>
      </c>
      <c r="AC179" s="294">
        <v>0.21759999999999999</v>
      </c>
      <c r="AD179" s="294">
        <v>72.05</v>
      </c>
      <c r="AE179" s="294">
        <v>129.6</v>
      </c>
      <c r="AF179" s="294">
        <v>0.93909999999999993</v>
      </c>
      <c r="AG179" s="294">
        <v>11210</v>
      </c>
      <c r="AI179" s="294">
        <v>0.2266</v>
      </c>
      <c r="AJ179" s="294">
        <v>53.25</v>
      </c>
      <c r="AK179" s="294">
        <v>129.6</v>
      </c>
      <c r="AL179" s="294">
        <v>0.94159999999999999</v>
      </c>
      <c r="AM179" s="294">
        <v>10991</v>
      </c>
      <c r="AO179" s="294">
        <v>0.31180000000000002</v>
      </c>
      <c r="AP179" s="294">
        <v>63.25</v>
      </c>
      <c r="AQ179" s="294">
        <v>129.6</v>
      </c>
      <c r="AR179" s="294">
        <v>0.93779999999999997</v>
      </c>
      <c r="AS179" s="294">
        <v>6537</v>
      </c>
      <c r="AU179" s="294">
        <v>0.15110000000000001</v>
      </c>
      <c r="AV179" s="294">
        <v>47.25</v>
      </c>
      <c r="AW179" s="294">
        <v>129.6</v>
      </c>
      <c r="AX179" s="294">
        <v>0.91469999999999996</v>
      </c>
      <c r="AY179" s="294">
        <v>7326</v>
      </c>
      <c r="BA179" s="294">
        <v>0.24179999999999999</v>
      </c>
      <c r="BB179" s="294">
        <v>30.05</v>
      </c>
      <c r="BC179" s="294">
        <v>129.6</v>
      </c>
      <c r="BD179" s="294">
        <v>0.90129999999999999</v>
      </c>
      <c r="BE179" s="294">
        <v>6306</v>
      </c>
      <c r="BG179" s="294">
        <v>0.32650000000000001</v>
      </c>
      <c r="BH179" s="294">
        <v>30.45</v>
      </c>
      <c r="BI179" s="294">
        <v>129.6</v>
      </c>
      <c r="BJ179" s="294">
        <v>0.9022</v>
      </c>
      <c r="BK179" s="294">
        <v>5791</v>
      </c>
      <c r="BM179" s="294">
        <v>0.29549999999999998</v>
      </c>
      <c r="BN179" s="294">
        <v>47.65</v>
      </c>
      <c r="BO179" s="294">
        <v>129.6</v>
      </c>
      <c r="BP179" s="294">
        <v>0.93259999999999998</v>
      </c>
      <c r="BQ179" s="294">
        <v>8017</v>
      </c>
      <c r="BS179" s="294">
        <v>0.2757</v>
      </c>
      <c r="BT179" s="294">
        <v>7.05</v>
      </c>
      <c r="BU179" s="294">
        <v>129.6</v>
      </c>
      <c r="BV179" s="294">
        <v>0.94140000000000001</v>
      </c>
      <c r="BW179" s="294">
        <v>8439</v>
      </c>
      <c r="BX179" s="294" t="e">
        <f>BW179-#REF!</f>
        <v>#REF!</v>
      </c>
      <c r="BY179" s="294">
        <v>2.0773000000000001</v>
      </c>
    </row>
    <row r="180" spans="1:77">
      <c r="A180" s="301">
        <v>214</v>
      </c>
      <c r="B180" s="302" t="s">
        <v>3989</v>
      </c>
      <c r="C180" s="301" t="s">
        <v>4173</v>
      </c>
      <c r="D180" s="302" t="s">
        <v>4051</v>
      </c>
      <c r="E180" s="303">
        <v>167</v>
      </c>
      <c r="F180" s="294">
        <v>163.84</v>
      </c>
      <c r="G180" s="294">
        <v>163.84</v>
      </c>
      <c r="H180" s="294">
        <v>0.94130000000000003</v>
      </c>
      <c r="I180" s="294">
        <v>14196</v>
      </c>
      <c r="K180" s="294">
        <v>0.12790000000000001</v>
      </c>
      <c r="L180" s="294">
        <v>119.2</v>
      </c>
      <c r="M180" s="294">
        <v>133.6</v>
      </c>
      <c r="N180" s="294">
        <v>0.96709999999999996</v>
      </c>
      <c r="O180" s="294">
        <v>19928</v>
      </c>
      <c r="Q180" s="294">
        <v>0.2324</v>
      </c>
      <c r="R180" s="294">
        <v>120.8</v>
      </c>
      <c r="S180" s="294">
        <v>133.6</v>
      </c>
      <c r="T180" s="294">
        <v>0.97109999999999996</v>
      </c>
      <c r="U180" s="294">
        <v>21908</v>
      </c>
      <c r="W180" s="294">
        <v>0.25940000000000002</v>
      </c>
      <c r="X180" s="294">
        <v>117.2</v>
      </c>
      <c r="Y180" s="294">
        <v>133.6</v>
      </c>
      <c r="Z180" s="294">
        <v>0.95950000000000002</v>
      </c>
      <c r="AA180" s="294">
        <v>17118</v>
      </c>
      <c r="AC180" s="294">
        <v>0.2046</v>
      </c>
      <c r="AD180" s="294">
        <v>96.48</v>
      </c>
      <c r="AE180" s="294">
        <v>133.6</v>
      </c>
      <c r="AF180" s="294">
        <v>0.97260000000000002</v>
      </c>
      <c r="AG180" s="294">
        <v>17190</v>
      </c>
      <c r="AI180" s="294">
        <v>0.2462</v>
      </c>
      <c r="AJ180" s="294">
        <v>79.36</v>
      </c>
      <c r="AK180" s="294">
        <v>133.6</v>
      </c>
      <c r="AL180" s="294">
        <v>0.97340000000000004</v>
      </c>
      <c r="AM180" s="294">
        <v>18558</v>
      </c>
      <c r="AO180" s="294">
        <v>0.3337</v>
      </c>
      <c r="AP180" s="294">
        <v>86.24</v>
      </c>
      <c r="AQ180" s="294">
        <v>133.6</v>
      </c>
      <c r="AR180" s="294">
        <v>0.96750000000000003</v>
      </c>
      <c r="AS180" s="294">
        <v>17528</v>
      </c>
      <c r="AU180" s="294">
        <v>0.28239999999999998</v>
      </c>
      <c r="AV180" s="294">
        <v>63.12</v>
      </c>
      <c r="AW180" s="294">
        <v>133.6</v>
      </c>
      <c r="AX180" s="294">
        <v>0.94359999999999999</v>
      </c>
      <c r="AY180" s="294">
        <v>10666</v>
      </c>
      <c r="BA180" s="294">
        <v>0.2487</v>
      </c>
      <c r="BB180" s="294">
        <v>34.96</v>
      </c>
      <c r="BC180" s="294">
        <v>133.6</v>
      </c>
      <c r="BD180" s="294">
        <v>0.92489999999999994</v>
      </c>
      <c r="BE180" s="294">
        <v>8634</v>
      </c>
      <c r="BG180" s="294">
        <v>0.3589</v>
      </c>
      <c r="BH180" s="294">
        <v>29.68</v>
      </c>
      <c r="BI180" s="294">
        <v>133.6</v>
      </c>
      <c r="BJ180" s="294">
        <v>0.92520000000000002</v>
      </c>
      <c r="BK180" s="294">
        <v>8304</v>
      </c>
      <c r="BM180" s="294">
        <v>0.40649999999999997</v>
      </c>
      <c r="BN180" s="294">
        <v>37.92</v>
      </c>
      <c r="BO180" s="294">
        <v>133.6</v>
      </c>
      <c r="BP180" s="294">
        <v>0.91020000000000001</v>
      </c>
      <c r="BQ180" s="294">
        <v>6602</v>
      </c>
      <c r="BS180" s="294">
        <v>0.28470000000000001</v>
      </c>
      <c r="BT180" s="294">
        <v>85.44</v>
      </c>
      <c r="BU180" s="294">
        <v>133.6</v>
      </c>
      <c r="BV180" s="294">
        <v>0.95840000000000003</v>
      </c>
      <c r="BW180" s="294">
        <v>12798</v>
      </c>
      <c r="BY180" s="294">
        <v>0.21010000000000001</v>
      </c>
    </row>
    <row r="181" spans="1:77">
      <c r="A181" s="301">
        <v>215</v>
      </c>
      <c r="B181" s="302" t="s">
        <v>3989</v>
      </c>
      <c r="C181" s="301" t="s">
        <v>4174</v>
      </c>
      <c r="D181" s="302" t="s">
        <v>4051</v>
      </c>
      <c r="E181" s="303">
        <v>142</v>
      </c>
      <c r="F181" s="294">
        <v>169.44</v>
      </c>
      <c r="G181" s="294">
        <v>169.44</v>
      </c>
      <c r="H181" s="294">
        <v>0.98739999999999994</v>
      </c>
      <c r="I181" s="294">
        <v>69824</v>
      </c>
      <c r="K181" s="294">
        <v>0.57969999999999999</v>
      </c>
      <c r="L181" s="294">
        <v>167.2</v>
      </c>
      <c r="M181" s="294">
        <v>167.2</v>
      </c>
      <c r="N181" s="294">
        <v>0.98750000000000004</v>
      </c>
      <c r="O181" s="294">
        <v>74116</v>
      </c>
      <c r="Q181" s="294">
        <v>0.60340000000000005</v>
      </c>
      <c r="R181" s="294">
        <v>187.2</v>
      </c>
      <c r="S181" s="294">
        <v>187.2</v>
      </c>
      <c r="T181" s="294">
        <v>0.98580000000000001</v>
      </c>
      <c r="U181" s="294">
        <v>70416</v>
      </c>
      <c r="W181" s="294">
        <v>0.53</v>
      </c>
      <c r="X181" s="294">
        <v>145.91999999999999</v>
      </c>
      <c r="Y181" s="294">
        <v>145.91999999999999</v>
      </c>
      <c r="Z181" s="294">
        <v>0.98570000000000002</v>
      </c>
      <c r="AA181" s="294">
        <v>51516</v>
      </c>
      <c r="AC181" s="294">
        <v>0.48139999999999999</v>
      </c>
      <c r="AD181" s="294">
        <v>134.88</v>
      </c>
      <c r="AE181" s="294">
        <v>134.88</v>
      </c>
      <c r="AF181" s="294">
        <v>0.9869</v>
      </c>
      <c r="AG181" s="294">
        <v>51844</v>
      </c>
      <c r="AI181" s="294">
        <v>0.52349999999999997</v>
      </c>
      <c r="AJ181" s="294">
        <v>128</v>
      </c>
      <c r="AK181" s="294">
        <v>128</v>
      </c>
      <c r="AL181" s="294">
        <v>0.99019999999999997</v>
      </c>
      <c r="AM181" s="294">
        <v>63732</v>
      </c>
      <c r="AN181" s="294" t="e">
        <f>AM181-#REF!</f>
        <v>#REF!</v>
      </c>
      <c r="AO181" s="294">
        <v>0.69840000000000002</v>
      </c>
      <c r="AP181" s="294">
        <v>144</v>
      </c>
      <c r="AQ181" s="294">
        <v>144</v>
      </c>
      <c r="AR181" s="294">
        <v>0.99109999999999998</v>
      </c>
      <c r="AS181" s="294">
        <v>35280</v>
      </c>
      <c r="AU181" s="294">
        <v>0.33229999999999998</v>
      </c>
      <c r="AV181" s="294">
        <v>108</v>
      </c>
      <c r="AW181" s="294">
        <v>113.6</v>
      </c>
      <c r="AX181" s="294">
        <v>0.99039999999999995</v>
      </c>
      <c r="AY181" s="294">
        <v>45280</v>
      </c>
      <c r="BA181" s="294">
        <v>0.58799999999999997</v>
      </c>
      <c r="BB181" s="294">
        <v>100</v>
      </c>
      <c r="BC181" s="294">
        <v>113.6</v>
      </c>
      <c r="BD181" s="294">
        <v>0.99009999999999998</v>
      </c>
      <c r="BE181" s="294">
        <v>43920</v>
      </c>
      <c r="BG181" s="294">
        <v>0.59619999999999995</v>
      </c>
      <c r="BH181" s="294">
        <v>92</v>
      </c>
      <c r="BI181" s="294">
        <v>113.6</v>
      </c>
      <c r="BJ181" s="294">
        <v>0.99349999999999994</v>
      </c>
      <c r="BK181" s="294">
        <v>42200</v>
      </c>
      <c r="BL181" s="294" t="e">
        <f>BK181-#REF!</f>
        <v>#REF!</v>
      </c>
      <c r="BM181" s="294">
        <v>0.62060000000000004</v>
      </c>
      <c r="BN181" s="294">
        <v>84</v>
      </c>
      <c r="BO181" s="294">
        <v>113.6</v>
      </c>
      <c r="BP181" s="294">
        <v>0.99360000000000004</v>
      </c>
      <c r="BQ181" s="294">
        <v>36760</v>
      </c>
      <c r="BR181" s="294" t="e">
        <f>BQ181-#REF!</f>
        <v>#REF!</v>
      </c>
      <c r="BS181" s="294">
        <v>0.65549999999999997</v>
      </c>
      <c r="BT181" s="294">
        <v>60</v>
      </c>
      <c r="BU181" s="294">
        <v>113.6</v>
      </c>
      <c r="BV181" s="294">
        <v>0.99370000000000003</v>
      </c>
      <c r="BW181" s="294">
        <v>43920</v>
      </c>
      <c r="BX181" s="294" t="e">
        <f>BW181-#REF!</f>
        <v>#REF!</v>
      </c>
      <c r="BY181" s="294">
        <v>0.99009999999999998</v>
      </c>
    </row>
    <row r="182" spans="1:77">
      <c r="A182" s="301">
        <v>216</v>
      </c>
      <c r="B182" s="302" t="s">
        <v>3989</v>
      </c>
      <c r="C182" s="301" t="s">
        <v>4175</v>
      </c>
      <c r="D182" s="302" t="s">
        <v>4051</v>
      </c>
      <c r="E182" s="303">
        <v>178</v>
      </c>
      <c r="F182" s="294">
        <v>64</v>
      </c>
      <c r="G182" s="294">
        <v>142.4</v>
      </c>
      <c r="H182" s="294">
        <v>0.99109999999999998</v>
      </c>
      <c r="I182" s="294">
        <v>8870</v>
      </c>
      <c r="K182" s="294">
        <v>0.19420000000000001</v>
      </c>
      <c r="L182" s="294">
        <v>68</v>
      </c>
      <c r="M182" s="294">
        <v>142.4</v>
      </c>
      <c r="N182" s="294">
        <v>0.99309999999999998</v>
      </c>
      <c r="O182" s="294">
        <v>8630</v>
      </c>
      <c r="Q182" s="294">
        <v>0.17180000000000001</v>
      </c>
      <c r="R182" s="294">
        <v>72</v>
      </c>
      <c r="S182" s="294">
        <v>142.4</v>
      </c>
      <c r="T182" s="294">
        <v>0.99299999999999999</v>
      </c>
      <c r="U182" s="294">
        <v>8410</v>
      </c>
      <c r="W182" s="294">
        <v>0.16339999999999999</v>
      </c>
      <c r="X182" s="294">
        <v>60</v>
      </c>
      <c r="Y182" s="294">
        <v>142.4</v>
      </c>
      <c r="Z182" s="294">
        <v>0.99229999999999996</v>
      </c>
      <c r="AA182" s="294">
        <v>7660</v>
      </c>
      <c r="AC182" s="294">
        <v>0.1729</v>
      </c>
      <c r="AD182" s="294">
        <v>62</v>
      </c>
      <c r="AE182" s="294">
        <v>142.4</v>
      </c>
      <c r="AF182" s="294">
        <v>0.98960000000000004</v>
      </c>
      <c r="AG182" s="294">
        <v>6660</v>
      </c>
      <c r="AI182" s="294">
        <v>0.1459</v>
      </c>
      <c r="AJ182" s="294">
        <v>51.6</v>
      </c>
      <c r="AK182" s="294">
        <v>142.4</v>
      </c>
      <c r="AL182" s="294">
        <v>0.99199999999999999</v>
      </c>
      <c r="AM182" s="294">
        <v>7380</v>
      </c>
      <c r="AO182" s="294">
        <v>0.20030000000000001</v>
      </c>
      <c r="AP182" s="294">
        <v>45.6</v>
      </c>
      <c r="AQ182" s="294">
        <v>142.4</v>
      </c>
      <c r="AR182" s="294">
        <v>0.98609999999999998</v>
      </c>
      <c r="AS182" s="294">
        <v>5660</v>
      </c>
      <c r="AU182" s="294">
        <v>0.16919999999999999</v>
      </c>
      <c r="AV182" s="294">
        <v>33.200000000000003</v>
      </c>
      <c r="AW182" s="294">
        <v>142.4</v>
      </c>
      <c r="AX182" s="294">
        <v>0.98470000000000002</v>
      </c>
      <c r="AY182" s="294">
        <v>5120</v>
      </c>
      <c r="BA182" s="294">
        <v>0.2175</v>
      </c>
      <c r="BB182" s="294">
        <v>22.8</v>
      </c>
      <c r="BC182" s="294">
        <v>142.4</v>
      </c>
      <c r="BD182" s="294">
        <v>0.98350000000000004</v>
      </c>
      <c r="BE182" s="294">
        <v>4160</v>
      </c>
      <c r="BG182" s="294">
        <v>0.24940000000000001</v>
      </c>
      <c r="BH182" s="294">
        <v>10</v>
      </c>
      <c r="BI182" s="294">
        <v>142.4</v>
      </c>
      <c r="BJ182" s="294">
        <v>0.99739999999999995</v>
      </c>
      <c r="BK182" s="294">
        <v>3730</v>
      </c>
      <c r="BM182" s="294">
        <v>0.50270000000000004</v>
      </c>
      <c r="BN182" s="294">
        <v>40</v>
      </c>
      <c r="BO182" s="294">
        <v>142.4</v>
      </c>
      <c r="BP182" s="294">
        <v>0.98119999999999996</v>
      </c>
      <c r="BQ182" s="294">
        <v>5200</v>
      </c>
      <c r="BS182" s="294">
        <v>0.19719999999999999</v>
      </c>
      <c r="BT182" s="294">
        <v>42.8</v>
      </c>
      <c r="BU182" s="294">
        <v>142.4</v>
      </c>
      <c r="BV182" s="294">
        <v>0.97589999999999999</v>
      </c>
      <c r="BW182" s="294">
        <v>6070</v>
      </c>
      <c r="BY182" s="294">
        <v>0.1953</v>
      </c>
    </row>
    <row r="183" spans="1:77">
      <c r="A183" s="301">
        <v>217</v>
      </c>
      <c r="B183" s="302" t="s">
        <v>3989</v>
      </c>
      <c r="C183" s="301" t="s">
        <v>4176</v>
      </c>
      <c r="D183" s="302" t="s">
        <v>4051</v>
      </c>
      <c r="E183" s="303">
        <v>806</v>
      </c>
      <c r="F183" s="294">
        <v>212.64</v>
      </c>
      <c r="G183" s="294">
        <v>644.79999999999995</v>
      </c>
      <c r="H183" s="294">
        <v>1.004</v>
      </c>
      <c r="I183" s="294">
        <v>39444</v>
      </c>
      <c r="K183" s="294">
        <v>0.25659999999999999</v>
      </c>
      <c r="L183" s="294">
        <v>193.2</v>
      </c>
      <c r="M183" s="294">
        <v>644.79999999999995</v>
      </c>
      <c r="N183" s="294">
        <v>1.0205</v>
      </c>
      <c r="O183" s="294">
        <v>35328</v>
      </c>
      <c r="Q183" s="294">
        <v>0.2409</v>
      </c>
      <c r="R183" s="294">
        <v>210.24</v>
      </c>
      <c r="S183" s="294">
        <v>644.79999999999995</v>
      </c>
      <c r="T183" s="294">
        <v>1.0114000000000001</v>
      </c>
      <c r="U183" s="294">
        <v>35244</v>
      </c>
      <c r="W183" s="294">
        <v>0.23019999999999999</v>
      </c>
      <c r="X183" s="294">
        <v>181.92</v>
      </c>
      <c r="Y183" s="294">
        <v>644.79999999999995</v>
      </c>
      <c r="Z183" s="294">
        <v>1.0057</v>
      </c>
      <c r="AA183" s="294">
        <v>31992</v>
      </c>
      <c r="AC183" s="294">
        <v>0.23499999999999999</v>
      </c>
      <c r="AD183" s="294">
        <v>206.88</v>
      </c>
      <c r="AE183" s="294">
        <v>644.79999999999995</v>
      </c>
      <c r="AF183" s="294">
        <v>1.0175000000000001</v>
      </c>
      <c r="AG183" s="294">
        <v>30144</v>
      </c>
      <c r="AI183" s="294">
        <v>0.1925</v>
      </c>
      <c r="AJ183" s="294">
        <v>201.6</v>
      </c>
      <c r="AK183" s="294">
        <v>644.79999999999995</v>
      </c>
      <c r="AL183" s="294">
        <v>1.0187999999999999</v>
      </c>
      <c r="AM183" s="294">
        <v>32604</v>
      </c>
      <c r="AO183" s="294">
        <v>0.2205</v>
      </c>
      <c r="AP183" s="294">
        <v>162.72</v>
      </c>
      <c r="AQ183" s="294">
        <v>644.79999999999995</v>
      </c>
      <c r="AR183" s="294">
        <v>1.0088999999999999</v>
      </c>
      <c r="AS183" s="294">
        <v>26040</v>
      </c>
      <c r="AU183" s="294">
        <v>0.2132</v>
      </c>
      <c r="AV183" s="294">
        <v>121.44</v>
      </c>
      <c r="AW183" s="294">
        <v>644.79999999999995</v>
      </c>
      <c r="AX183" s="294">
        <v>1.0216000000000001</v>
      </c>
      <c r="AY183" s="294">
        <v>19356</v>
      </c>
      <c r="BA183" s="294">
        <v>0.2167</v>
      </c>
      <c r="BB183" s="294">
        <v>82.08</v>
      </c>
      <c r="BC183" s="294">
        <v>644.79999999999995</v>
      </c>
      <c r="BD183" s="294">
        <v>1.0368999999999999</v>
      </c>
      <c r="BE183" s="294">
        <v>16896</v>
      </c>
      <c r="BG183" s="294">
        <v>0.26690000000000003</v>
      </c>
      <c r="BH183" s="294">
        <v>79.2</v>
      </c>
      <c r="BI183" s="294">
        <v>644.79999999999995</v>
      </c>
      <c r="BJ183" s="294">
        <v>1.0374000000000001</v>
      </c>
      <c r="BK183" s="294">
        <v>16644</v>
      </c>
      <c r="BM183" s="294">
        <v>0.27229999999999999</v>
      </c>
      <c r="BN183" s="294">
        <v>135.84</v>
      </c>
      <c r="BO183" s="294">
        <v>644.79999999999995</v>
      </c>
      <c r="BP183" s="294">
        <v>1.0124</v>
      </c>
      <c r="BQ183" s="294">
        <v>20628</v>
      </c>
      <c r="BS183" s="294">
        <v>0.22320000000000001</v>
      </c>
      <c r="BT183" s="294">
        <v>137.76</v>
      </c>
      <c r="BU183" s="294">
        <v>644.79999999999995</v>
      </c>
      <c r="BV183" s="294">
        <v>1.0266999999999999</v>
      </c>
      <c r="BW183" s="294">
        <v>27240</v>
      </c>
      <c r="BY183" s="294">
        <v>0.25890000000000002</v>
      </c>
    </row>
    <row r="184" spans="1:77">
      <c r="A184" s="301">
        <v>218</v>
      </c>
      <c r="B184" s="302" t="s">
        <v>3989</v>
      </c>
      <c r="C184" s="301" t="s">
        <v>4177</v>
      </c>
      <c r="D184" s="302" t="s">
        <v>4051</v>
      </c>
      <c r="E184" s="303">
        <v>445</v>
      </c>
      <c r="F184" s="294">
        <v>365.28</v>
      </c>
      <c r="G184" s="294">
        <v>364</v>
      </c>
      <c r="H184" s="294">
        <v>1.0005999999999999</v>
      </c>
      <c r="I184" s="294">
        <v>63400</v>
      </c>
      <c r="K184" s="294">
        <v>0.2409</v>
      </c>
      <c r="L184" s="294">
        <v>332.8</v>
      </c>
      <c r="M184" s="294">
        <v>356</v>
      </c>
      <c r="N184" s="294">
        <v>0.997</v>
      </c>
      <c r="O184" s="294">
        <v>62268</v>
      </c>
      <c r="Q184" s="294">
        <v>0.25219999999999998</v>
      </c>
      <c r="R184" s="294">
        <v>343.52</v>
      </c>
      <c r="S184" s="294">
        <v>356</v>
      </c>
      <c r="T184" s="294">
        <v>1.0022</v>
      </c>
      <c r="U184" s="294">
        <v>60680</v>
      </c>
      <c r="W184" s="294">
        <v>0.24479999999999999</v>
      </c>
      <c r="X184" s="294">
        <v>275.52</v>
      </c>
      <c r="Y184" s="294">
        <v>356</v>
      </c>
      <c r="Z184" s="294">
        <v>0.99560000000000004</v>
      </c>
      <c r="AA184" s="294">
        <v>55056</v>
      </c>
      <c r="AC184" s="294">
        <v>0.26979999999999998</v>
      </c>
      <c r="AD184" s="294">
        <v>324.48</v>
      </c>
      <c r="AE184" s="294">
        <v>356</v>
      </c>
      <c r="AF184" s="294">
        <v>1.0006999999999999</v>
      </c>
      <c r="AG184" s="294">
        <v>52280</v>
      </c>
      <c r="AI184" s="294">
        <v>0.21640000000000001</v>
      </c>
      <c r="AJ184" s="294">
        <v>320.16000000000003</v>
      </c>
      <c r="AK184" s="294">
        <v>356</v>
      </c>
      <c r="AL184" s="294">
        <v>0.99909999999999999</v>
      </c>
      <c r="AM184" s="294">
        <v>56392</v>
      </c>
      <c r="AO184" s="294">
        <v>0.24490000000000001</v>
      </c>
      <c r="AP184" s="294">
        <v>249.6</v>
      </c>
      <c r="AQ184" s="294">
        <v>356</v>
      </c>
      <c r="AR184" s="294">
        <v>1.0053000000000001</v>
      </c>
      <c r="AS184" s="294">
        <v>41444</v>
      </c>
      <c r="AU184" s="294">
        <v>0.222</v>
      </c>
      <c r="AV184" s="294">
        <v>169.44</v>
      </c>
      <c r="AW184" s="294">
        <v>356</v>
      </c>
      <c r="AX184" s="294">
        <v>1.0024999999999999</v>
      </c>
      <c r="AY184" s="294">
        <v>37412</v>
      </c>
      <c r="BA184" s="294">
        <v>0.30590000000000001</v>
      </c>
      <c r="BB184" s="294">
        <v>172.8</v>
      </c>
      <c r="BC184" s="294">
        <v>356</v>
      </c>
      <c r="BD184" s="294">
        <v>0.99549999999999994</v>
      </c>
      <c r="BE184" s="294">
        <v>34496</v>
      </c>
      <c r="BG184" s="294">
        <v>0.26950000000000002</v>
      </c>
      <c r="BH184" s="294">
        <v>176</v>
      </c>
      <c r="BI184" s="294">
        <v>356</v>
      </c>
      <c r="BJ184" s="294">
        <v>0.98819999999999997</v>
      </c>
      <c r="BK184" s="294">
        <v>28452</v>
      </c>
      <c r="BM184" s="294">
        <v>0.21990000000000001</v>
      </c>
      <c r="BN184" s="294">
        <v>227.2</v>
      </c>
      <c r="BO184" s="294">
        <v>356</v>
      </c>
      <c r="BP184" s="294">
        <v>0.99129999999999996</v>
      </c>
      <c r="BQ184" s="294">
        <v>38568</v>
      </c>
      <c r="BS184" s="294">
        <v>0.25480000000000003</v>
      </c>
      <c r="BT184" s="294">
        <v>221.92</v>
      </c>
      <c r="BU184" s="294">
        <v>356</v>
      </c>
      <c r="BV184" s="294">
        <v>0.99370000000000003</v>
      </c>
      <c r="BW184" s="294">
        <v>51204</v>
      </c>
      <c r="BY184" s="294">
        <v>0.31209999999999999</v>
      </c>
    </row>
    <row r="185" spans="1:77">
      <c r="A185" s="301">
        <v>219</v>
      </c>
      <c r="B185" s="302" t="s">
        <v>3989</v>
      </c>
      <c r="C185" s="301" t="s">
        <v>4178</v>
      </c>
      <c r="D185" s="302" t="s">
        <v>4051</v>
      </c>
      <c r="E185" s="303">
        <v>133</v>
      </c>
      <c r="F185" s="294">
        <v>39.01</v>
      </c>
      <c r="G185" s="294">
        <v>106.4</v>
      </c>
      <c r="H185" s="294">
        <v>0.99909999999999999</v>
      </c>
      <c r="I185" s="294">
        <v>7135</v>
      </c>
      <c r="K185" s="294">
        <v>0.26269999999999999</v>
      </c>
      <c r="L185" s="294">
        <v>41.57</v>
      </c>
      <c r="M185" s="294">
        <v>106.4</v>
      </c>
      <c r="N185" s="294">
        <v>0.999</v>
      </c>
      <c r="O185" s="294">
        <v>7971</v>
      </c>
      <c r="Q185" s="294">
        <v>0.26600000000000001</v>
      </c>
      <c r="R185" s="294">
        <v>39.17</v>
      </c>
      <c r="S185" s="294">
        <v>106.4</v>
      </c>
      <c r="T185" s="294">
        <v>0.99860000000000004</v>
      </c>
      <c r="U185" s="294">
        <v>7599</v>
      </c>
      <c r="W185" s="294">
        <v>0.2787</v>
      </c>
      <c r="X185" s="294">
        <v>39.33</v>
      </c>
      <c r="Y185" s="294">
        <v>106.4</v>
      </c>
      <c r="Z185" s="294">
        <v>0.99829999999999997</v>
      </c>
      <c r="AA185" s="294">
        <v>6865</v>
      </c>
      <c r="AC185" s="294">
        <v>0.2427</v>
      </c>
      <c r="AD185" s="294">
        <v>39.97</v>
      </c>
      <c r="AE185" s="294">
        <v>106.4</v>
      </c>
      <c r="AF185" s="294">
        <v>0.99860000000000004</v>
      </c>
      <c r="AG185" s="294">
        <v>6883</v>
      </c>
      <c r="AI185" s="294">
        <v>0.23930000000000001</v>
      </c>
      <c r="AJ185" s="294">
        <v>43.01</v>
      </c>
      <c r="AK185" s="294">
        <v>106.4</v>
      </c>
      <c r="AL185" s="294">
        <v>0.99839999999999995</v>
      </c>
      <c r="AM185" s="294">
        <v>7646</v>
      </c>
      <c r="AO185" s="294">
        <v>0.25469999999999998</v>
      </c>
      <c r="AP185" s="294">
        <v>37.89</v>
      </c>
      <c r="AQ185" s="294">
        <v>106.4</v>
      </c>
      <c r="AR185" s="294">
        <v>0.99880000000000002</v>
      </c>
      <c r="AS185" s="294">
        <v>5744</v>
      </c>
      <c r="AU185" s="294">
        <v>0.21099999999999999</v>
      </c>
      <c r="AV185" s="294">
        <v>23.33</v>
      </c>
      <c r="AW185" s="294">
        <v>106.4</v>
      </c>
      <c r="AX185" s="294">
        <v>0.99909999999999999</v>
      </c>
      <c r="AY185" s="294">
        <v>4359</v>
      </c>
      <c r="BA185" s="294">
        <v>0.27439999999999998</v>
      </c>
      <c r="BB185" s="294">
        <v>14.21</v>
      </c>
      <c r="BC185" s="294">
        <v>106.4</v>
      </c>
      <c r="BD185" s="294">
        <v>0.99870000000000003</v>
      </c>
      <c r="BE185" s="294">
        <v>3758</v>
      </c>
      <c r="BG185" s="294">
        <v>0.39029999999999998</v>
      </c>
      <c r="BH185" s="294">
        <v>14.69</v>
      </c>
      <c r="BI185" s="294">
        <v>106.4</v>
      </c>
      <c r="BJ185" s="294">
        <v>0.99919999999999998</v>
      </c>
      <c r="BK185" s="294">
        <v>3651</v>
      </c>
      <c r="BM185" s="294">
        <v>0.3654</v>
      </c>
      <c r="BN185" s="294">
        <v>21.73</v>
      </c>
      <c r="BO185" s="294">
        <v>106.4</v>
      </c>
      <c r="BP185" s="294">
        <v>0.99929999999999997</v>
      </c>
      <c r="BQ185" s="294">
        <v>4148</v>
      </c>
      <c r="BS185" s="294">
        <v>0.30159999999999998</v>
      </c>
      <c r="BT185" s="294">
        <v>29.41</v>
      </c>
      <c r="BU185" s="294">
        <v>106.4</v>
      </c>
      <c r="BV185" s="294">
        <v>0.99960000000000004</v>
      </c>
      <c r="BW185" s="294">
        <v>5518</v>
      </c>
      <c r="BY185" s="294">
        <v>0.26350000000000001</v>
      </c>
    </row>
    <row r="186" spans="1:77">
      <c r="A186" s="301">
        <v>220</v>
      </c>
      <c r="B186" s="302" t="s">
        <v>3989</v>
      </c>
      <c r="C186" s="301" t="s">
        <v>4179</v>
      </c>
      <c r="D186" s="302" t="s">
        <v>4051</v>
      </c>
      <c r="E186" s="303">
        <v>222</v>
      </c>
      <c r="F186" s="294">
        <v>145.86000000000001</v>
      </c>
      <c r="G186" s="294">
        <v>177.6</v>
      </c>
      <c r="H186" s="294">
        <v>1.006</v>
      </c>
      <c r="I186" s="294">
        <v>24494</v>
      </c>
      <c r="K186" s="294">
        <v>0.2359</v>
      </c>
      <c r="L186" s="294">
        <v>139.13999999999999</v>
      </c>
      <c r="M186" s="294">
        <v>177.6</v>
      </c>
      <c r="N186" s="294">
        <v>0.97889999999999999</v>
      </c>
      <c r="O186" s="294">
        <v>21520</v>
      </c>
      <c r="Q186" s="294">
        <v>0.21629999999999999</v>
      </c>
      <c r="R186" s="294">
        <v>139.13999999999999</v>
      </c>
      <c r="S186" s="294">
        <v>177.6</v>
      </c>
      <c r="T186" s="294">
        <v>0.98719999999999997</v>
      </c>
      <c r="U186" s="294">
        <v>29927</v>
      </c>
      <c r="W186" s="294">
        <v>0.30819999999999997</v>
      </c>
      <c r="X186" s="294">
        <v>118.02</v>
      </c>
      <c r="Y186" s="294">
        <v>177.6</v>
      </c>
      <c r="Z186" s="294">
        <v>0.98670000000000002</v>
      </c>
      <c r="AA186" s="294">
        <v>24125</v>
      </c>
      <c r="AC186" s="294">
        <v>0.28449999999999998</v>
      </c>
      <c r="AD186" s="294">
        <v>119.3</v>
      </c>
      <c r="AE186" s="294">
        <v>177.6</v>
      </c>
      <c r="AF186" s="294">
        <v>1.0079</v>
      </c>
      <c r="AG186" s="294">
        <v>23883</v>
      </c>
      <c r="AI186" s="294">
        <v>0.2727</v>
      </c>
      <c r="AJ186" s="294">
        <v>118.34</v>
      </c>
      <c r="AK186" s="294">
        <v>177.6</v>
      </c>
      <c r="AL186" s="294">
        <v>0.99480000000000002</v>
      </c>
      <c r="AM186" s="294">
        <v>23108</v>
      </c>
      <c r="AO186" s="294">
        <v>0.27850000000000003</v>
      </c>
      <c r="AP186" s="294">
        <v>99.78</v>
      </c>
      <c r="AQ186" s="294">
        <v>177.6</v>
      </c>
      <c r="AR186" s="294">
        <v>1.0094000000000001</v>
      </c>
      <c r="AS186" s="294">
        <v>19112</v>
      </c>
      <c r="AU186" s="294">
        <v>0.2616</v>
      </c>
      <c r="AV186" s="294">
        <v>78.02</v>
      </c>
      <c r="AW186" s="294">
        <v>177.6</v>
      </c>
      <c r="AX186" s="294">
        <v>1.0188999999999999</v>
      </c>
      <c r="AY186" s="294">
        <v>15525</v>
      </c>
      <c r="BA186" s="294">
        <v>0.2802</v>
      </c>
      <c r="BB186" s="294">
        <v>52.74</v>
      </c>
      <c r="BC186" s="294">
        <v>177.6</v>
      </c>
      <c r="BD186" s="294">
        <v>1.0104</v>
      </c>
      <c r="BE186" s="294">
        <v>13148</v>
      </c>
      <c r="BG186" s="294">
        <v>0.34810000000000002</v>
      </c>
      <c r="BH186" s="294">
        <v>50.82</v>
      </c>
      <c r="BI186" s="294">
        <v>177.6</v>
      </c>
      <c r="BJ186" s="294">
        <v>1.0169999999999999</v>
      </c>
      <c r="BK186" s="294">
        <v>13136</v>
      </c>
      <c r="BM186" s="294">
        <v>0.35930000000000001</v>
      </c>
      <c r="BN186" s="294">
        <v>70.02</v>
      </c>
      <c r="BO186" s="294">
        <v>177.6</v>
      </c>
      <c r="BP186" s="294">
        <v>1.0166999999999999</v>
      </c>
      <c r="BQ186" s="294">
        <v>13449</v>
      </c>
      <c r="BS186" s="294">
        <v>0.29160000000000003</v>
      </c>
      <c r="BT186" s="294">
        <v>86.02</v>
      </c>
      <c r="BU186" s="294">
        <v>177.6</v>
      </c>
      <c r="BV186" s="294">
        <v>1.0049999999999999</v>
      </c>
      <c r="BW186" s="294">
        <v>18147</v>
      </c>
      <c r="BY186" s="294">
        <v>0.29060000000000002</v>
      </c>
    </row>
    <row r="187" spans="1:77">
      <c r="A187" s="301">
        <v>221</v>
      </c>
      <c r="B187" s="302" t="s">
        <v>3989</v>
      </c>
      <c r="C187" s="301" t="s">
        <v>4180</v>
      </c>
      <c r="D187" s="302" t="s">
        <v>4051</v>
      </c>
      <c r="E187" s="303">
        <v>320</v>
      </c>
      <c r="F187" s="294">
        <v>72</v>
      </c>
      <c r="G187" s="294">
        <v>256</v>
      </c>
      <c r="H187" s="294">
        <v>0.99109999999999998</v>
      </c>
      <c r="I187" s="294">
        <v>19860</v>
      </c>
      <c r="K187" s="294">
        <v>0.3866</v>
      </c>
      <c r="L187" s="294">
        <v>174</v>
      </c>
      <c r="M187" s="294">
        <v>256</v>
      </c>
      <c r="N187" s="294">
        <v>0.98650000000000004</v>
      </c>
      <c r="O187" s="294">
        <v>26220</v>
      </c>
      <c r="Q187" s="294">
        <v>0.20530000000000001</v>
      </c>
      <c r="R187" s="294">
        <v>72</v>
      </c>
      <c r="S187" s="294">
        <v>256</v>
      </c>
      <c r="T187" s="294">
        <v>0.97070000000000001</v>
      </c>
      <c r="U187" s="294">
        <v>26616</v>
      </c>
      <c r="W187" s="294">
        <v>0.52890000000000004</v>
      </c>
      <c r="X187" s="294">
        <v>198</v>
      </c>
      <c r="Y187" s="294">
        <v>256</v>
      </c>
      <c r="Z187" s="294">
        <v>0.99619999999999997</v>
      </c>
      <c r="AA187" s="294">
        <v>24864</v>
      </c>
      <c r="AC187" s="294">
        <v>0.1694</v>
      </c>
      <c r="AD187" s="294">
        <v>66</v>
      </c>
      <c r="AE187" s="294">
        <v>256</v>
      </c>
      <c r="AF187" s="294">
        <v>0.98480000000000001</v>
      </c>
      <c r="AG187" s="294">
        <v>23280</v>
      </c>
      <c r="AI187" s="294">
        <v>0.48139999999999999</v>
      </c>
      <c r="AJ187" s="294">
        <v>78</v>
      </c>
      <c r="AK187" s="294">
        <v>256</v>
      </c>
      <c r="AL187" s="294">
        <v>0.98819999999999997</v>
      </c>
      <c r="AM187" s="294">
        <v>25020</v>
      </c>
      <c r="AO187" s="294">
        <v>0.45090000000000002</v>
      </c>
      <c r="AP187" s="294">
        <v>60</v>
      </c>
      <c r="AQ187" s="294">
        <v>256</v>
      </c>
      <c r="AR187" s="294">
        <v>0.98139999999999994</v>
      </c>
      <c r="AS187" s="294">
        <v>22080</v>
      </c>
      <c r="AU187" s="294">
        <v>0.504</v>
      </c>
      <c r="AV187" s="294">
        <v>66</v>
      </c>
      <c r="AW187" s="294">
        <v>256</v>
      </c>
      <c r="AX187" s="294">
        <v>0.98539999999999994</v>
      </c>
      <c r="AY187" s="294">
        <v>20160</v>
      </c>
      <c r="BA187" s="294">
        <v>0.43059999999999998</v>
      </c>
      <c r="BB187" s="294">
        <v>42</v>
      </c>
      <c r="BC187" s="294">
        <v>256</v>
      </c>
      <c r="BD187" s="294">
        <v>0.99080000000000001</v>
      </c>
      <c r="BE187" s="294">
        <v>19200</v>
      </c>
      <c r="BF187" s="294" t="e">
        <f>BE187-#REF!</f>
        <v>#REF!</v>
      </c>
      <c r="BG187" s="294">
        <v>0.62019999999999997</v>
      </c>
      <c r="BH187" s="294">
        <v>36</v>
      </c>
      <c r="BI187" s="294">
        <v>256</v>
      </c>
      <c r="BJ187" s="294">
        <v>0.99260000000000004</v>
      </c>
      <c r="BK187" s="294">
        <v>15960</v>
      </c>
      <c r="BL187" s="294" t="e">
        <f>BK187-#REF!</f>
        <v>#REF!</v>
      </c>
      <c r="BM187" s="294">
        <v>0.60040000000000004</v>
      </c>
      <c r="BN187" s="294">
        <v>48</v>
      </c>
      <c r="BO187" s="294">
        <v>256</v>
      </c>
      <c r="BP187" s="294">
        <v>0.99080000000000001</v>
      </c>
      <c r="BQ187" s="294">
        <v>19260</v>
      </c>
      <c r="BR187" s="294" t="e">
        <f>BQ187-#REF!</f>
        <v>#REF!</v>
      </c>
      <c r="BS187" s="294">
        <v>0.60270000000000001</v>
      </c>
      <c r="BT187" s="294">
        <v>54</v>
      </c>
      <c r="BU187" s="294">
        <v>256</v>
      </c>
      <c r="BV187" s="294">
        <v>0.9909</v>
      </c>
      <c r="BW187" s="294">
        <v>19560</v>
      </c>
      <c r="BY187" s="294">
        <v>0.49130000000000001</v>
      </c>
    </row>
    <row r="188" spans="1:77">
      <c r="A188" s="301">
        <v>222</v>
      </c>
      <c r="B188" s="302" t="s">
        <v>3989</v>
      </c>
      <c r="C188" s="301" t="s">
        <v>4181</v>
      </c>
      <c r="D188" s="302" t="s">
        <v>4051</v>
      </c>
      <c r="E188" s="303">
        <v>444.45</v>
      </c>
      <c r="F188" s="294">
        <v>0</v>
      </c>
      <c r="G188" s="294">
        <v>0</v>
      </c>
      <c r="H188" s="294" t="e">
        <v>#DIV/0!</v>
      </c>
      <c r="I188" s="294">
        <v>0</v>
      </c>
      <c r="K188" s="294">
        <v>0</v>
      </c>
      <c r="L188" s="294">
        <v>0</v>
      </c>
      <c r="M188" s="294">
        <v>0</v>
      </c>
      <c r="N188" s="294" t="e">
        <v>#DIV/0!</v>
      </c>
      <c r="O188" s="294">
        <v>0</v>
      </c>
      <c r="Q188" s="294">
        <v>0</v>
      </c>
      <c r="R188" s="294">
        <v>0</v>
      </c>
      <c r="S188" s="294">
        <v>0</v>
      </c>
      <c r="T188" s="294" t="e">
        <v>#DIV/0!</v>
      </c>
      <c r="U188" s="294">
        <v>0</v>
      </c>
      <c r="W188" s="294">
        <v>0</v>
      </c>
      <c r="X188" s="294">
        <v>0</v>
      </c>
      <c r="Y188" s="294">
        <v>0</v>
      </c>
      <c r="Z188" s="294" t="e">
        <v>#DIV/0!</v>
      </c>
      <c r="AA188" s="294">
        <v>0</v>
      </c>
      <c r="AC188" s="294">
        <v>0</v>
      </c>
      <c r="AD188" s="294">
        <v>0</v>
      </c>
      <c r="AE188" s="294">
        <v>0</v>
      </c>
      <c r="AF188" s="294" t="e">
        <v>#DIV/0!</v>
      </c>
      <c r="AG188" s="294">
        <v>0</v>
      </c>
      <c r="AI188" s="294">
        <v>0</v>
      </c>
      <c r="AJ188" s="294">
        <v>0</v>
      </c>
      <c r="AK188" s="294">
        <v>0</v>
      </c>
      <c r="AL188" s="294" t="e">
        <v>#DIV/0!</v>
      </c>
      <c r="AM188" s="294">
        <v>0</v>
      </c>
      <c r="AO188" s="294">
        <v>0</v>
      </c>
      <c r="AP188" s="294">
        <v>0</v>
      </c>
      <c r="AQ188" s="294">
        <v>0</v>
      </c>
      <c r="AR188" s="294" t="e">
        <v>#DIV/0!</v>
      </c>
      <c r="AS188" s="294">
        <v>0</v>
      </c>
      <c r="AU188" s="294">
        <v>0</v>
      </c>
      <c r="AV188" s="294">
        <v>10.4</v>
      </c>
      <c r="AW188" s="294">
        <v>355.56</v>
      </c>
      <c r="AX188" s="294">
        <v>0.96450000000000002</v>
      </c>
      <c r="AY188" s="294">
        <v>4340</v>
      </c>
      <c r="BA188" s="294">
        <v>0.42930000000000001</v>
      </c>
      <c r="BB188" s="294">
        <v>0</v>
      </c>
      <c r="BC188" s="294">
        <v>0</v>
      </c>
      <c r="BD188" s="294" t="e">
        <v>#DIV/0!</v>
      </c>
      <c r="BE188" s="294">
        <v>0</v>
      </c>
      <c r="BG188" s="294">
        <v>0</v>
      </c>
      <c r="BH188" s="294">
        <v>10.4</v>
      </c>
      <c r="BI188" s="294">
        <v>355.56</v>
      </c>
      <c r="BJ188" s="294">
        <v>0.96929999999999994</v>
      </c>
      <c r="BK188" s="294">
        <v>5040</v>
      </c>
      <c r="BL188" s="294" t="e">
        <f>BK188-#REF!</f>
        <v>#REF!</v>
      </c>
      <c r="BM188" s="294">
        <v>0.67200000000000004</v>
      </c>
      <c r="BN188" s="294">
        <v>14.4</v>
      </c>
      <c r="BO188" s="294">
        <v>355.56</v>
      </c>
      <c r="BP188" s="294">
        <v>0.96729999999999994</v>
      </c>
      <c r="BQ188" s="294">
        <v>4720</v>
      </c>
      <c r="BS188" s="294">
        <v>0.50429999999999997</v>
      </c>
      <c r="BT188" s="294">
        <v>138.4</v>
      </c>
      <c r="BU188" s="294">
        <v>355.56</v>
      </c>
      <c r="BV188" s="294">
        <v>0.98380000000000001</v>
      </c>
      <c r="BW188" s="294">
        <v>7300</v>
      </c>
      <c r="BY188" s="294">
        <v>1.7999999999999999E-2</v>
      </c>
    </row>
    <row r="189" spans="1:77">
      <c r="A189" s="301">
        <v>223</v>
      </c>
      <c r="B189" s="302" t="s">
        <v>3989</v>
      </c>
      <c r="C189" s="301" t="s">
        <v>4182</v>
      </c>
      <c r="D189" s="302" t="s">
        <v>4051</v>
      </c>
      <c r="E189" s="303">
        <v>122.22</v>
      </c>
      <c r="F189" s="294">
        <v>0</v>
      </c>
      <c r="G189" s="294">
        <v>0</v>
      </c>
      <c r="H189" s="294" t="e">
        <v>#DIV/0!</v>
      </c>
      <c r="I189" s="294">
        <v>0</v>
      </c>
      <c r="K189" s="294">
        <v>0</v>
      </c>
      <c r="L189" s="294">
        <v>2</v>
      </c>
      <c r="M189" s="294">
        <v>97.775999999999996</v>
      </c>
      <c r="N189" s="294">
        <v>0.27279999999999999</v>
      </c>
      <c r="O189" s="294">
        <v>120</v>
      </c>
      <c r="Q189" s="294">
        <v>0.83330000000000004</v>
      </c>
      <c r="R189" s="294">
        <v>32</v>
      </c>
      <c r="S189" s="294">
        <v>97.775999999999996</v>
      </c>
      <c r="T189" s="294">
        <v>0.72289999999999999</v>
      </c>
      <c r="U189" s="294">
        <v>1200</v>
      </c>
      <c r="W189" s="294">
        <v>7.1999999999999995E-2</v>
      </c>
      <c r="X189" s="294">
        <v>38</v>
      </c>
      <c r="Y189" s="294">
        <v>97.775999999999996</v>
      </c>
      <c r="Z189" s="294">
        <v>0.97739999999999994</v>
      </c>
      <c r="AA189" s="294">
        <v>9480</v>
      </c>
      <c r="AC189" s="294">
        <v>0.34310000000000002</v>
      </c>
      <c r="AD189" s="294">
        <v>38</v>
      </c>
      <c r="AE189" s="294">
        <v>97.775999999999996</v>
      </c>
      <c r="AF189" s="294">
        <v>0.98550000000000004</v>
      </c>
      <c r="AG189" s="294">
        <v>4060</v>
      </c>
      <c r="AI189" s="294">
        <v>0.1457</v>
      </c>
      <c r="AJ189" s="294">
        <v>40</v>
      </c>
      <c r="AK189" s="294">
        <v>97.775999999999996</v>
      </c>
      <c r="AL189" s="294">
        <v>0.99070000000000003</v>
      </c>
      <c r="AM189" s="294">
        <v>8520</v>
      </c>
      <c r="AO189" s="294">
        <v>0.29859999999999998</v>
      </c>
      <c r="AP189" s="294">
        <v>36</v>
      </c>
      <c r="AQ189" s="294">
        <v>97.775999999999996</v>
      </c>
      <c r="AR189" s="294">
        <v>0.98870000000000002</v>
      </c>
      <c r="AS189" s="294">
        <v>6940</v>
      </c>
      <c r="AU189" s="294">
        <v>0.2621</v>
      </c>
      <c r="AV189" s="294">
        <v>34</v>
      </c>
      <c r="AW189" s="294">
        <v>97.775999999999996</v>
      </c>
      <c r="AX189" s="294">
        <v>0.98380000000000001</v>
      </c>
      <c r="AY189" s="294">
        <v>6060</v>
      </c>
      <c r="BA189" s="294">
        <v>0.25159999999999999</v>
      </c>
      <c r="BB189" s="294">
        <v>18</v>
      </c>
      <c r="BC189" s="294">
        <v>97.775999999999996</v>
      </c>
      <c r="BD189" s="294">
        <v>0.9879</v>
      </c>
      <c r="BE189" s="294">
        <v>4860</v>
      </c>
      <c r="BG189" s="294">
        <v>0.3674</v>
      </c>
      <c r="BH189" s="294">
        <v>16</v>
      </c>
      <c r="BI189" s="294">
        <v>97.775999999999996</v>
      </c>
      <c r="BJ189" s="294">
        <v>0.99099999999999999</v>
      </c>
      <c r="BK189" s="294">
        <v>4360</v>
      </c>
      <c r="BM189" s="294">
        <v>0.36959999999999998</v>
      </c>
      <c r="BN189" s="294">
        <v>30</v>
      </c>
      <c r="BO189" s="294">
        <v>97.775999999999996</v>
      </c>
      <c r="BP189" s="294">
        <v>0.99170000000000003</v>
      </c>
      <c r="BQ189" s="294">
        <v>4740</v>
      </c>
      <c r="BS189" s="294">
        <v>0.23710000000000001</v>
      </c>
      <c r="BT189" s="294">
        <v>32</v>
      </c>
      <c r="BU189" s="294">
        <v>97.775999999999996</v>
      </c>
      <c r="BV189" s="294">
        <v>0.99429999999999996</v>
      </c>
      <c r="BW189" s="294">
        <v>6960</v>
      </c>
      <c r="BY189" s="294">
        <v>0.29399999999999998</v>
      </c>
    </row>
    <row r="190" spans="1:77">
      <c r="A190" s="301">
        <v>224</v>
      </c>
      <c r="B190" s="302" t="s">
        <v>3989</v>
      </c>
      <c r="C190" s="301" t="s">
        <v>4183</v>
      </c>
      <c r="D190" s="302" t="s">
        <v>4051</v>
      </c>
      <c r="E190" s="303">
        <v>173.33</v>
      </c>
      <c r="F190" s="294">
        <v>66</v>
      </c>
      <c r="G190" s="294">
        <v>138.66399999999999</v>
      </c>
      <c r="H190" s="294">
        <v>0.94320000000000004</v>
      </c>
      <c r="I190" s="294">
        <v>4980</v>
      </c>
      <c r="K190" s="294">
        <v>0.1111</v>
      </c>
      <c r="L190" s="294">
        <v>84</v>
      </c>
      <c r="M190" s="294">
        <v>138.66399999999999</v>
      </c>
      <c r="N190" s="294">
        <v>0.95430000000000004</v>
      </c>
      <c r="O190" s="294">
        <v>5010</v>
      </c>
      <c r="Q190" s="294">
        <v>8.4000000000000005E-2</v>
      </c>
      <c r="R190" s="294">
        <v>72</v>
      </c>
      <c r="S190" s="294">
        <v>138.66399999999999</v>
      </c>
      <c r="T190" s="294">
        <v>0.9375</v>
      </c>
      <c r="U190" s="294">
        <v>3600</v>
      </c>
      <c r="W190" s="294">
        <v>7.4099999999999999E-2</v>
      </c>
      <c r="X190" s="294">
        <v>132</v>
      </c>
      <c r="Y190" s="294">
        <v>138.66399999999999</v>
      </c>
      <c r="Z190" s="294">
        <v>0.93</v>
      </c>
      <c r="AA190" s="294">
        <v>2790</v>
      </c>
      <c r="AC190" s="294">
        <v>3.0499999999999999E-2</v>
      </c>
      <c r="AD190" s="294">
        <v>36</v>
      </c>
      <c r="AE190" s="294">
        <v>138.66399999999999</v>
      </c>
      <c r="AF190" s="294">
        <v>0.88319999999999999</v>
      </c>
      <c r="AG190" s="294">
        <v>2040</v>
      </c>
      <c r="AI190" s="294">
        <v>8.6199999999999999E-2</v>
      </c>
      <c r="AJ190" s="294">
        <v>72</v>
      </c>
      <c r="AK190" s="294">
        <v>138.66399999999999</v>
      </c>
      <c r="AL190" s="294">
        <v>0.95579999999999998</v>
      </c>
      <c r="AM190" s="294">
        <v>3240</v>
      </c>
      <c r="AO190" s="294">
        <v>6.54E-2</v>
      </c>
      <c r="AP190" s="294">
        <v>78</v>
      </c>
      <c r="AQ190" s="294">
        <v>138.66399999999999</v>
      </c>
      <c r="AR190" s="294">
        <v>0.95</v>
      </c>
      <c r="AS190" s="294">
        <v>5130</v>
      </c>
      <c r="AU190" s="294">
        <v>9.3100000000000002E-2</v>
      </c>
      <c r="AV190" s="294">
        <v>60</v>
      </c>
      <c r="AW190" s="294">
        <v>138.66399999999999</v>
      </c>
      <c r="AX190" s="294">
        <v>0.88190000000000002</v>
      </c>
      <c r="AY190" s="294">
        <v>2910</v>
      </c>
      <c r="BA190" s="294">
        <v>7.6399999999999996E-2</v>
      </c>
      <c r="BB190" s="294">
        <v>36</v>
      </c>
      <c r="BC190" s="294">
        <v>138.66399999999999</v>
      </c>
      <c r="BD190" s="294">
        <v>0.92500000000000004</v>
      </c>
      <c r="BE190" s="294">
        <v>3330</v>
      </c>
      <c r="BG190" s="294">
        <v>0.13439999999999999</v>
      </c>
      <c r="BH190" s="294">
        <v>54</v>
      </c>
      <c r="BI190" s="294">
        <v>138.66399999999999</v>
      </c>
      <c r="BJ190" s="294">
        <v>0.94509999999999994</v>
      </c>
      <c r="BK190" s="294">
        <v>2580</v>
      </c>
      <c r="BM190" s="294">
        <v>6.8000000000000005E-2</v>
      </c>
      <c r="BN190" s="294">
        <v>57</v>
      </c>
      <c r="BO190" s="294">
        <v>138.66399999999999</v>
      </c>
      <c r="BP190" s="294">
        <v>0.95319999999999994</v>
      </c>
      <c r="BQ190" s="294">
        <v>3660</v>
      </c>
      <c r="BS190" s="294">
        <v>0.1003</v>
      </c>
      <c r="BT190" s="294">
        <v>21</v>
      </c>
      <c r="BU190" s="294">
        <v>138.66399999999999</v>
      </c>
      <c r="BV190" s="294">
        <v>0.9153</v>
      </c>
      <c r="BW190" s="294">
        <v>3240</v>
      </c>
      <c r="BY190" s="294">
        <v>0.2266</v>
      </c>
    </row>
    <row r="191" spans="1:77">
      <c r="A191" s="301">
        <v>225</v>
      </c>
      <c r="B191" s="302" t="s">
        <v>3989</v>
      </c>
      <c r="C191" s="301" t="s">
        <v>4184</v>
      </c>
      <c r="D191" s="302" t="s">
        <v>4051</v>
      </c>
      <c r="E191" s="303">
        <v>193.33</v>
      </c>
      <c r="F191" s="294">
        <v>14.88</v>
      </c>
      <c r="G191" s="294">
        <v>154.66399999999999</v>
      </c>
      <c r="H191" s="294">
        <v>0.88359999999999994</v>
      </c>
      <c r="I191" s="294">
        <v>1776</v>
      </c>
      <c r="K191" s="294">
        <v>0.18759999999999999</v>
      </c>
      <c r="L191" s="294">
        <v>18</v>
      </c>
      <c r="M191" s="294">
        <v>154.66399999999999</v>
      </c>
      <c r="N191" s="294">
        <v>0.90859999999999996</v>
      </c>
      <c r="O191" s="294">
        <v>2115</v>
      </c>
      <c r="Q191" s="294">
        <v>0.17380000000000001</v>
      </c>
      <c r="R191" s="294">
        <v>20.399999999999999</v>
      </c>
      <c r="S191" s="294">
        <v>154.66399999999999</v>
      </c>
      <c r="T191" s="294">
        <v>0.91759999999999997</v>
      </c>
      <c r="U191" s="294">
        <v>2070</v>
      </c>
      <c r="W191" s="294">
        <v>0.15359999999999999</v>
      </c>
      <c r="X191" s="294">
        <v>14.64</v>
      </c>
      <c r="Y191" s="294">
        <v>154.66399999999999</v>
      </c>
      <c r="Z191" s="294">
        <v>0.91769999999999996</v>
      </c>
      <c r="AA191" s="294">
        <v>2073</v>
      </c>
      <c r="AC191" s="294">
        <v>0.2074</v>
      </c>
      <c r="AD191" s="294">
        <v>14.4</v>
      </c>
      <c r="AE191" s="294">
        <v>154.66399999999999</v>
      </c>
      <c r="AF191" s="294">
        <v>0.92599999999999993</v>
      </c>
      <c r="AG191" s="294">
        <v>2100</v>
      </c>
      <c r="AI191" s="294">
        <v>0.2117</v>
      </c>
      <c r="AJ191" s="294">
        <v>16.32</v>
      </c>
      <c r="AK191" s="294">
        <v>154.66399999999999</v>
      </c>
      <c r="AL191" s="294">
        <v>0.95119999999999993</v>
      </c>
      <c r="AM191" s="294">
        <v>1926</v>
      </c>
      <c r="AO191" s="294">
        <v>0.17230000000000001</v>
      </c>
      <c r="AP191" s="294">
        <v>10.32</v>
      </c>
      <c r="AQ191" s="294">
        <v>154.66399999999999</v>
      </c>
      <c r="AR191" s="294">
        <v>0.85419999999999996</v>
      </c>
      <c r="AS191" s="294">
        <v>1599</v>
      </c>
      <c r="AU191" s="294">
        <v>0.24379999999999999</v>
      </c>
      <c r="AV191" s="294">
        <v>6.84</v>
      </c>
      <c r="AW191" s="294">
        <v>154.66399999999999</v>
      </c>
      <c r="AX191" s="294">
        <v>0.87480000000000002</v>
      </c>
      <c r="AY191" s="294">
        <v>1467</v>
      </c>
      <c r="BA191" s="294">
        <v>0.34050000000000002</v>
      </c>
      <c r="BB191" s="294">
        <v>6.72</v>
      </c>
      <c r="BC191" s="294">
        <v>154.66399999999999</v>
      </c>
      <c r="BD191" s="294">
        <v>0.87</v>
      </c>
      <c r="BE191" s="294">
        <v>1425</v>
      </c>
      <c r="BG191" s="294">
        <v>0.3276</v>
      </c>
      <c r="BH191" s="294">
        <v>6</v>
      </c>
      <c r="BI191" s="294">
        <v>154.66399999999999</v>
      </c>
      <c r="BJ191" s="294">
        <v>0.89549999999999996</v>
      </c>
      <c r="BK191" s="294">
        <v>1413</v>
      </c>
      <c r="BM191" s="294">
        <v>0.35349999999999998</v>
      </c>
      <c r="BN191" s="294">
        <v>6</v>
      </c>
      <c r="BO191" s="294">
        <v>154.66399999999999</v>
      </c>
      <c r="BP191" s="294">
        <v>0.875</v>
      </c>
      <c r="BQ191" s="294">
        <v>1260</v>
      </c>
      <c r="BS191" s="294">
        <v>0.35709999999999997</v>
      </c>
      <c r="BT191" s="294">
        <v>6</v>
      </c>
      <c r="BU191" s="294">
        <v>154.66399999999999</v>
      </c>
      <c r="BV191" s="294">
        <v>0.94030000000000002</v>
      </c>
      <c r="BW191" s="294">
        <v>1890</v>
      </c>
      <c r="BY191" s="294">
        <v>0.45029999999999998</v>
      </c>
    </row>
    <row r="192" spans="1:77">
      <c r="A192" s="301">
        <v>226</v>
      </c>
      <c r="B192" s="302" t="s">
        <v>3989</v>
      </c>
      <c r="C192" s="301" t="s">
        <v>4185</v>
      </c>
      <c r="D192" s="302" t="s">
        <v>4051</v>
      </c>
      <c r="E192" s="303">
        <v>307.77999999999997</v>
      </c>
      <c r="F192" s="294">
        <v>256.56</v>
      </c>
      <c r="G192" s="294">
        <v>256.56</v>
      </c>
      <c r="H192" s="294">
        <v>0.98539999999999994</v>
      </c>
      <c r="I192" s="294">
        <v>85332</v>
      </c>
      <c r="K192" s="294">
        <v>0.46879999999999999</v>
      </c>
      <c r="L192" s="294">
        <v>280.2</v>
      </c>
      <c r="M192" s="294">
        <v>280.2</v>
      </c>
      <c r="N192" s="294">
        <v>0.98670000000000002</v>
      </c>
      <c r="O192" s="294">
        <v>89274</v>
      </c>
      <c r="Q192" s="294">
        <v>0.434</v>
      </c>
      <c r="R192" s="294">
        <v>264</v>
      </c>
      <c r="S192" s="294">
        <v>264</v>
      </c>
      <c r="T192" s="294">
        <v>0.98119999999999996</v>
      </c>
      <c r="U192" s="294">
        <v>76398</v>
      </c>
      <c r="W192" s="294">
        <v>0.40960000000000002</v>
      </c>
      <c r="X192" s="294">
        <v>262.32</v>
      </c>
      <c r="Y192" s="294">
        <v>262.32</v>
      </c>
      <c r="Z192" s="294">
        <v>0.98399999999999999</v>
      </c>
      <c r="AA192" s="294">
        <v>87474</v>
      </c>
      <c r="AC192" s="294">
        <v>0.45550000000000002</v>
      </c>
      <c r="AD192" s="294">
        <v>241.2</v>
      </c>
      <c r="AE192" s="294">
        <v>246.22399999999999</v>
      </c>
      <c r="AF192" s="294">
        <v>0.98499999999999999</v>
      </c>
      <c r="AG192" s="294">
        <v>80502</v>
      </c>
      <c r="AI192" s="294">
        <v>0.45550000000000002</v>
      </c>
      <c r="AJ192" s="294">
        <v>276</v>
      </c>
      <c r="AK192" s="294">
        <v>276</v>
      </c>
      <c r="AL192" s="294">
        <v>0.98660000000000003</v>
      </c>
      <c r="AM192" s="294">
        <v>79446</v>
      </c>
      <c r="AO192" s="294">
        <v>0.4052</v>
      </c>
      <c r="AP192" s="294">
        <v>226.56</v>
      </c>
      <c r="AQ192" s="294">
        <v>246.22399999999999</v>
      </c>
      <c r="AR192" s="294">
        <v>0.98450000000000004</v>
      </c>
      <c r="AS192" s="294">
        <v>66012</v>
      </c>
      <c r="AU192" s="294">
        <v>0.39779999999999999</v>
      </c>
      <c r="AV192" s="294">
        <v>187.44</v>
      </c>
      <c r="AW192" s="294">
        <v>246.22399999999999</v>
      </c>
      <c r="AX192" s="294">
        <v>0.98229999999999995</v>
      </c>
      <c r="AY192" s="294">
        <v>58722</v>
      </c>
      <c r="BA192" s="294">
        <v>0.443</v>
      </c>
      <c r="BB192" s="294">
        <v>135.6</v>
      </c>
      <c r="BC192" s="294">
        <v>246.22399999999999</v>
      </c>
      <c r="BD192" s="294">
        <v>0.97689999999999999</v>
      </c>
      <c r="BE192" s="294">
        <v>50940</v>
      </c>
      <c r="BG192" s="294">
        <v>0.51690000000000003</v>
      </c>
      <c r="BH192" s="294">
        <v>172.32</v>
      </c>
      <c r="BI192" s="294">
        <v>246.22399999999999</v>
      </c>
      <c r="BJ192" s="294">
        <v>0.98780000000000001</v>
      </c>
      <c r="BK192" s="294">
        <v>58920</v>
      </c>
      <c r="BM192" s="294">
        <v>0.46529999999999999</v>
      </c>
      <c r="BN192" s="294">
        <v>162.47999999999999</v>
      </c>
      <c r="BO192" s="294">
        <v>246.22399999999999</v>
      </c>
      <c r="BP192" s="294">
        <v>0.99060000000000004</v>
      </c>
      <c r="BQ192" s="294">
        <v>59142</v>
      </c>
      <c r="BS192" s="294">
        <v>0.54679999999999995</v>
      </c>
      <c r="BT192" s="294">
        <v>223.92</v>
      </c>
      <c r="BU192" s="294">
        <v>246.22399999999999</v>
      </c>
      <c r="BV192" s="294">
        <v>0.99119999999999997</v>
      </c>
      <c r="BW192" s="294">
        <v>81984</v>
      </c>
      <c r="BY192" s="294">
        <v>0.4965</v>
      </c>
    </row>
    <row r="193" spans="1:77">
      <c r="A193" s="301">
        <v>227</v>
      </c>
      <c r="B193" s="302" t="s">
        <v>3989</v>
      </c>
      <c r="C193" s="301" t="s">
        <v>4186</v>
      </c>
      <c r="D193" s="302" t="s">
        <v>4051</v>
      </c>
      <c r="E193" s="303">
        <v>133.33000000000001</v>
      </c>
      <c r="F193" s="294">
        <v>40</v>
      </c>
      <c r="G193" s="294">
        <v>106.664</v>
      </c>
      <c r="H193" s="294">
        <v>0.54789999999999994</v>
      </c>
      <c r="I193" s="294">
        <v>11800</v>
      </c>
      <c r="J193" s="294" t="e">
        <f>I193-#REF!</f>
        <v>#REF!</v>
      </c>
      <c r="K193" s="294">
        <v>0.74790000000000001</v>
      </c>
      <c r="L193" s="294">
        <v>44</v>
      </c>
      <c r="M193" s="294">
        <v>106.664</v>
      </c>
      <c r="N193" s="294">
        <v>0.55720000000000003</v>
      </c>
      <c r="O193" s="294">
        <v>10920</v>
      </c>
      <c r="Q193" s="294">
        <v>0.59870000000000001</v>
      </c>
      <c r="R193" s="294">
        <v>46</v>
      </c>
      <c r="S193" s="294">
        <v>106.664</v>
      </c>
      <c r="T193" s="294">
        <v>0.5373</v>
      </c>
      <c r="U193" s="294">
        <v>13120</v>
      </c>
      <c r="V193" s="294" t="e">
        <f>U193-#REF!</f>
        <v>#REF!</v>
      </c>
      <c r="W193" s="294">
        <v>0.73729999999999996</v>
      </c>
      <c r="X193" s="294">
        <v>54</v>
      </c>
      <c r="Y193" s="294">
        <v>106.664</v>
      </c>
      <c r="Z193" s="294">
        <v>0.59060000000000001</v>
      </c>
      <c r="AA193" s="294">
        <v>16440</v>
      </c>
      <c r="AB193" s="294" t="e">
        <f>AA193-#REF!</f>
        <v>#REF!</v>
      </c>
      <c r="AC193" s="294">
        <v>0.69299999999999995</v>
      </c>
      <c r="AD193" s="294">
        <v>56</v>
      </c>
      <c r="AE193" s="294">
        <v>106.664</v>
      </c>
      <c r="AF193" s="294">
        <v>0.66930000000000001</v>
      </c>
      <c r="AG193" s="294">
        <v>20440</v>
      </c>
      <c r="AH193" s="294" t="e">
        <f>AG193-#REF!</f>
        <v>#REF!</v>
      </c>
      <c r="AI193" s="294">
        <v>0.73299999999999998</v>
      </c>
      <c r="AJ193" s="294">
        <v>44</v>
      </c>
      <c r="AK193" s="294">
        <v>106.664</v>
      </c>
      <c r="AL193" s="294">
        <v>0.6744</v>
      </c>
      <c r="AM193" s="294">
        <v>17060</v>
      </c>
      <c r="AN193" s="294" t="e">
        <f>AM193-#REF!</f>
        <v>#REF!</v>
      </c>
      <c r="AO193" s="294">
        <v>0.79859999999999998</v>
      </c>
      <c r="AP193" s="294">
        <v>54</v>
      </c>
      <c r="AQ193" s="294">
        <v>106.664</v>
      </c>
      <c r="AR193" s="294">
        <v>0.65510000000000002</v>
      </c>
      <c r="AS193" s="294">
        <v>17740</v>
      </c>
      <c r="AT193" s="294" t="e">
        <f>AS193-#REF!</f>
        <v>#REF!</v>
      </c>
      <c r="AU193" s="294">
        <v>0.67400000000000004</v>
      </c>
      <c r="AV193" s="294">
        <v>46</v>
      </c>
      <c r="AW193" s="294">
        <v>106.664</v>
      </c>
      <c r="AX193" s="294">
        <v>0.57779999999999998</v>
      </c>
      <c r="AY193" s="294">
        <v>13740</v>
      </c>
      <c r="AZ193" s="294" t="e">
        <f>AY193-#REF!</f>
        <v>#REF!</v>
      </c>
      <c r="BA193" s="294">
        <v>0.71799999999999997</v>
      </c>
      <c r="BB193" s="294">
        <v>40</v>
      </c>
      <c r="BC193" s="294">
        <v>106.664</v>
      </c>
      <c r="BD193" s="294">
        <v>0.62739999999999996</v>
      </c>
      <c r="BE193" s="294">
        <v>12760</v>
      </c>
      <c r="BF193" s="294" t="e">
        <f>BE193-#REF!</f>
        <v>#REF!</v>
      </c>
      <c r="BG193" s="294">
        <v>0.6835</v>
      </c>
      <c r="BH193" s="294">
        <v>40</v>
      </c>
      <c r="BI193" s="294">
        <v>106.664</v>
      </c>
      <c r="BJ193" s="294">
        <v>0.66900000000000004</v>
      </c>
      <c r="BK193" s="294">
        <v>11480</v>
      </c>
      <c r="BM193" s="294">
        <v>0.5766</v>
      </c>
      <c r="BN193" s="294">
        <v>66</v>
      </c>
      <c r="BO193" s="294">
        <v>106.664</v>
      </c>
      <c r="BP193" s="294">
        <v>0.74609999999999999</v>
      </c>
      <c r="BQ193" s="294">
        <v>11460</v>
      </c>
      <c r="BS193" s="294">
        <v>0.3463</v>
      </c>
      <c r="BT193" s="294">
        <v>64</v>
      </c>
      <c r="BU193" s="294">
        <v>106.664</v>
      </c>
      <c r="BV193" s="294">
        <v>0.80589999999999995</v>
      </c>
      <c r="BW193" s="294">
        <v>16440</v>
      </c>
      <c r="BY193" s="294">
        <v>0.4284</v>
      </c>
    </row>
    <row r="194" spans="1:77">
      <c r="A194" s="301">
        <v>228</v>
      </c>
      <c r="B194" s="302" t="s">
        <v>3989</v>
      </c>
      <c r="C194" s="301" t="s">
        <v>4187</v>
      </c>
      <c r="D194" s="302" t="s">
        <v>4051</v>
      </c>
      <c r="E194" s="303">
        <v>888.89</v>
      </c>
      <c r="F194" s="294">
        <v>0</v>
      </c>
      <c r="G194" s="294">
        <v>0</v>
      </c>
      <c r="H194" s="294" t="e">
        <v>#DIV/0!</v>
      </c>
      <c r="I194" s="294">
        <v>0</v>
      </c>
      <c r="K194" s="294">
        <v>0</v>
      </c>
      <c r="L194" s="294">
        <v>0</v>
      </c>
      <c r="M194" s="294">
        <v>0</v>
      </c>
      <c r="N194" s="294" t="e">
        <v>#DIV/0!</v>
      </c>
      <c r="O194" s="294">
        <v>0</v>
      </c>
      <c r="Q194" s="294">
        <v>0</v>
      </c>
      <c r="R194" s="294">
        <v>0</v>
      </c>
      <c r="S194" s="294">
        <v>0</v>
      </c>
      <c r="T194" s="294" t="e">
        <v>#DIV/0!</v>
      </c>
      <c r="U194" s="294">
        <v>0</v>
      </c>
      <c r="W194" s="294">
        <v>0</v>
      </c>
      <c r="X194" s="294">
        <v>280</v>
      </c>
      <c r="Y194" s="294">
        <v>711.11199999999997</v>
      </c>
      <c r="Z194" s="294">
        <v>1</v>
      </c>
      <c r="AA194" s="294">
        <v>48400</v>
      </c>
      <c r="AC194" s="294">
        <v>0.42370000000000002</v>
      </c>
      <c r="AD194" s="294">
        <v>160</v>
      </c>
      <c r="AE194" s="294">
        <v>711.11199999999997</v>
      </c>
      <c r="AF194" s="294">
        <v>0.99380000000000002</v>
      </c>
      <c r="AG194" s="294">
        <v>127600</v>
      </c>
      <c r="AH194" s="294" t="e">
        <f>AG194-#REF!</f>
        <v>#REF!</v>
      </c>
      <c r="AI194" s="294">
        <v>1.0786</v>
      </c>
      <c r="AJ194" s="294">
        <v>160</v>
      </c>
      <c r="AK194" s="294">
        <v>711.11199999999997</v>
      </c>
      <c r="AL194" s="294">
        <v>1</v>
      </c>
      <c r="AM194" s="294">
        <v>124000</v>
      </c>
      <c r="AN194" s="294" t="e">
        <f>AM194-#REF!</f>
        <v>#REF!</v>
      </c>
      <c r="AO194" s="294">
        <v>1.0764</v>
      </c>
      <c r="AP194" s="294">
        <v>160</v>
      </c>
      <c r="AQ194" s="294">
        <v>711.11199999999997</v>
      </c>
      <c r="AR194" s="294">
        <v>0.99660000000000004</v>
      </c>
      <c r="AS194" s="294">
        <v>116400</v>
      </c>
      <c r="AT194" s="294" t="e">
        <f>AS194-#REF!</f>
        <v>#REF!</v>
      </c>
      <c r="AU194" s="294">
        <v>0.98119999999999996</v>
      </c>
      <c r="AV194" s="294">
        <v>160</v>
      </c>
      <c r="AW194" s="294">
        <v>711.11199999999997</v>
      </c>
      <c r="AX194" s="294">
        <v>1</v>
      </c>
      <c r="AY194" s="294">
        <v>122400</v>
      </c>
      <c r="AZ194" s="294" t="e">
        <f>AY194-#REF!</f>
        <v>#REF!</v>
      </c>
      <c r="BA194" s="294">
        <v>1.0625</v>
      </c>
      <c r="BB194" s="294">
        <v>160</v>
      </c>
      <c r="BC194" s="294">
        <v>711.11199999999997</v>
      </c>
      <c r="BD194" s="294">
        <v>0.99670000000000003</v>
      </c>
      <c r="BE194" s="294">
        <v>118800</v>
      </c>
      <c r="BF194" s="294" t="e">
        <f>BE194-#REF!</f>
        <v>#REF!</v>
      </c>
      <c r="BG194" s="294">
        <v>1.0013000000000001</v>
      </c>
      <c r="BH194" s="294">
        <v>160</v>
      </c>
      <c r="BI194" s="294">
        <v>711.11199999999997</v>
      </c>
      <c r="BJ194" s="294">
        <v>0.99660000000000004</v>
      </c>
      <c r="BK194" s="294">
        <v>116000</v>
      </c>
      <c r="BL194" s="294" t="e">
        <f>BK194-#REF!</f>
        <v>#REF!</v>
      </c>
      <c r="BM194" s="294">
        <v>0.9778</v>
      </c>
      <c r="BN194" s="294">
        <v>160</v>
      </c>
      <c r="BO194" s="294">
        <v>711.11199999999997</v>
      </c>
      <c r="BP194" s="294">
        <v>0.99629999999999996</v>
      </c>
      <c r="BQ194" s="294">
        <v>105200</v>
      </c>
      <c r="BR194" s="294" t="e">
        <f>BQ194-#REF!</f>
        <v>#REF!</v>
      </c>
      <c r="BS194" s="294">
        <v>0.98209999999999997</v>
      </c>
      <c r="BT194" s="294">
        <v>160</v>
      </c>
      <c r="BU194" s="294">
        <v>711.11199999999997</v>
      </c>
      <c r="BV194" s="294">
        <v>1</v>
      </c>
      <c r="BW194" s="294">
        <v>110800</v>
      </c>
      <c r="BX194" s="294" t="e">
        <f>BW194-#REF!</f>
        <v>#REF!</v>
      </c>
      <c r="BY194" s="294">
        <v>0.93079999999999996</v>
      </c>
    </row>
    <row r="195" spans="1:77">
      <c r="A195" s="301">
        <v>229</v>
      </c>
      <c r="B195" s="302" t="s">
        <v>3989</v>
      </c>
      <c r="C195" s="301" t="s">
        <v>4188</v>
      </c>
      <c r="D195" s="302" t="s">
        <v>4051</v>
      </c>
      <c r="E195" s="303">
        <v>155.56</v>
      </c>
      <c r="F195" s="294">
        <v>52</v>
      </c>
      <c r="G195" s="294">
        <v>124.44799999999999</v>
      </c>
      <c r="H195" s="294">
        <v>0.79969999999999997</v>
      </c>
      <c r="I195" s="294">
        <v>9820</v>
      </c>
      <c r="K195" s="294">
        <v>0.32800000000000001</v>
      </c>
      <c r="L195" s="294">
        <v>60</v>
      </c>
      <c r="M195" s="294">
        <v>124.44799999999999</v>
      </c>
      <c r="N195" s="294">
        <v>0.83409999999999995</v>
      </c>
      <c r="O195" s="294">
        <v>11960</v>
      </c>
      <c r="Q195" s="294">
        <v>0.32119999999999999</v>
      </c>
      <c r="R195" s="294">
        <v>72</v>
      </c>
      <c r="S195" s="294">
        <v>124.44799999999999</v>
      </c>
      <c r="T195" s="294">
        <v>0.84199999999999997</v>
      </c>
      <c r="U195" s="294">
        <v>18960</v>
      </c>
      <c r="W195" s="294">
        <v>0.43440000000000001</v>
      </c>
      <c r="X195" s="294">
        <v>84</v>
      </c>
      <c r="Y195" s="294">
        <v>124.44799999999999</v>
      </c>
      <c r="Z195" s="294">
        <v>0.83960000000000001</v>
      </c>
      <c r="AA195" s="294">
        <v>18100</v>
      </c>
      <c r="AC195" s="294">
        <v>0.34499999999999997</v>
      </c>
      <c r="AD195" s="294">
        <v>68</v>
      </c>
      <c r="AE195" s="294">
        <v>124.44799999999999</v>
      </c>
      <c r="AF195" s="294">
        <v>0.82819999999999994</v>
      </c>
      <c r="AG195" s="294">
        <v>17060</v>
      </c>
      <c r="AI195" s="294">
        <v>0.40720000000000001</v>
      </c>
      <c r="AJ195" s="294">
        <v>64</v>
      </c>
      <c r="AK195" s="294">
        <v>124.44799999999999</v>
      </c>
      <c r="AL195" s="294">
        <v>0.83499999999999996</v>
      </c>
      <c r="AM195" s="294">
        <v>14160</v>
      </c>
      <c r="AO195" s="294">
        <v>0.36809999999999998</v>
      </c>
      <c r="AP195" s="294">
        <v>56</v>
      </c>
      <c r="AQ195" s="294">
        <v>124.44799999999999</v>
      </c>
      <c r="AR195" s="294">
        <v>0.82940000000000003</v>
      </c>
      <c r="AS195" s="294">
        <v>13120</v>
      </c>
      <c r="AU195" s="294">
        <v>0.37969999999999998</v>
      </c>
      <c r="AV195" s="294">
        <v>62</v>
      </c>
      <c r="AW195" s="294">
        <v>124.44799999999999</v>
      </c>
      <c r="AX195" s="294">
        <v>0.82769999999999999</v>
      </c>
      <c r="AY195" s="294">
        <v>15080</v>
      </c>
      <c r="BA195" s="294">
        <v>0.40820000000000001</v>
      </c>
      <c r="BB195" s="294">
        <v>54</v>
      </c>
      <c r="BC195" s="294">
        <v>124.44799999999999</v>
      </c>
      <c r="BD195" s="294">
        <v>0.83550000000000002</v>
      </c>
      <c r="BE195" s="294">
        <v>11980</v>
      </c>
      <c r="BG195" s="294">
        <v>0.3569</v>
      </c>
      <c r="BH195" s="294">
        <v>64</v>
      </c>
      <c r="BI195" s="294">
        <v>124.44799999999999</v>
      </c>
      <c r="BJ195" s="294">
        <v>0.875</v>
      </c>
      <c r="BK195" s="294">
        <v>16100</v>
      </c>
      <c r="BM195" s="294">
        <v>0.38640000000000002</v>
      </c>
      <c r="BN195" s="294">
        <v>60</v>
      </c>
      <c r="BO195" s="294">
        <v>124.44799999999999</v>
      </c>
      <c r="BP195" s="294">
        <v>0.874</v>
      </c>
      <c r="BQ195" s="294">
        <v>12760</v>
      </c>
      <c r="BS195" s="294">
        <v>0.36209999999999998</v>
      </c>
      <c r="BT195" s="294">
        <v>68</v>
      </c>
      <c r="BU195" s="294">
        <v>124.44799999999999</v>
      </c>
      <c r="BV195" s="294">
        <v>0.89019999999999999</v>
      </c>
      <c r="BW195" s="294">
        <v>16700</v>
      </c>
      <c r="BY195" s="294">
        <v>0.37080000000000002</v>
      </c>
    </row>
    <row r="196" spans="1:77">
      <c r="A196" s="301">
        <v>230</v>
      </c>
      <c r="B196" s="302" t="s">
        <v>3989</v>
      </c>
      <c r="C196" s="301" t="s">
        <v>4189</v>
      </c>
      <c r="D196" s="302" t="s">
        <v>4051</v>
      </c>
      <c r="E196" s="303">
        <v>144.44</v>
      </c>
      <c r="F196" s="294">
        <v>0</v>
      </c>
      <c r="G196" s="294">
        <v>0</v>
      </c>
      <c r="H196" s="294" t="e">
        <v>#DIV/0!</v>
      </c>
      <c r="I196" s="294">
        <v>0</v>
      </c>
      <c r="K196" s="294">
        <v>0</v>
      </c>
      <c r="L196" s="294">
        <v>0</v>
      </c>
      <c r="M196" s="294">
        <v>0</v>
      </c>
      <c r="N196" s="294" t="e">
        <v>#DIV/0!</v>
      </c>
      <c r="O196" s="294">
        <v>0</v>
      </c>
      <c r="Q196" s="294">
        <v>0</v>
      </c>
      <c r="R196" s="294">
        <v>0</v>
      </c>
      <c r="S196" s="294">
        <v>0</v>
      </c>
      <c r="T196" s="294" t="e">
        <v>#DIV/0!</v>
      </c>
      <c r="U196" s="294">
        <v>0</v>
      </c>
      <c r="W196" s="294">
        <v>0</v>
      </c>
      <c r="X196" s="294">
        <v>0</v>
      </c>
      <c r="Y196" s="294">
        <v>0</v>
      </c>
      <c r="Z196" s="294" t="e">
        <v>#DIV/0!</v>
      </c>
      <c r="AA196" s="294">
        <v>0</v>
      </c>
      <c r="AC196" s="294">
        <v>0</v>
      </c>
      <c r="AD196" s="294">
        <v>0</v>
      </c>
      <c r="AE196" s="294">
        <v>0</v>
      </c>
      <c r="AF196" s="294" t="e">
        <v>#DIV/0!</v>
      </c>
      <c r="AG196" s="294">
        <v>0</v>
      </c>
      <c r="AI196" s="294">
        <v>0</v>
      </c>
      <c r="AJ196" s="294">
        <v>0</v>
      </c>
      <c r="AK196" s="294">
        <v>0</v>
      </c>
      <c r="AL196" s="294" t="e">
        <v>#DIV/0!</v>
      </c>
      <c r="AM196" s="294">
        <v>0</v>
      </c>
      <c r="AO196" s="294">
        <v>0</v>
      </c>
      <c r="AP196" s="294">
        <v>0</v>
      </c>
      <c r="AQ196" s="294">
        <v>0</v>
      </c>
      <c r="AR196" s="294" t="e">
        <v>#DIV/0!</v>
      </c>
      <c r="AS196" s="294">
        <v>0</v>
      </c>
      <c r="AU196" s="294">
        <v>0</v>
      </c>
      <c r="AV196" s="294">
        <v>0</v>
      </c>
      <c r="AW196" s="294">
        <v>0</v>
      </c>
      <c r="AX196" s="294" t="e">
        <v>#DIV/0!</v>
      </c>
      <c r="AY196" s="294">
        <v>0</v>
      </c>
      <c r="BA196" s="294">
        <v>0</v>
      </c>
      <c r="BB196" s="294">
        <v>0</v>
      </c>
      <c r="BC196" s="294">
        <v>0</v>
      </c>
      <c r="BD196" s="294" t="e">
        <v>#DIV/0!</v>
      </c>
      <c r="BE196" s="294">
        <v>0</v>
      </c>
      <c r="BG196" s="294">
        <v>0</v>
      </c>
      <c r="BH196" s="294">
        <v>0</v>
      </c>
      <c r="BI196" s="294">
        <v>0</v>
      </c>
      <c r="BJ196" s="294" t="e">
        <v>#DIV/0!</v>
      </c>
      <c r="BK196" s="294">
        <v>0</v>
      </c>
      <c r="BM196" s="294">
        <v>0</v>
      </c>
      <c r="BN196" s="294">
        <v>30.24</v>
      </c>
      <c r="BO196" s="294">
        <v>115.55200000000001</v>
      </c>
      <c r="BP196" s="294">
        <v>0.997</v>
      </c>
      <c r="BQ196" s="294">
        <v>5970</v>
      </c>
      <c r="BS196" s="294">
        <v>0.34379999999999999</v>
      </c>
      <c r="BT196" s="294">
        <v>166.32</v>
      </c>
      <c r="BU196" s="294">
        <v>166.32</v>
      </c>
      <c r="BV196" s="294">
        <v>0.97719999999999996</v>
      </c>
      <c r="BW196" s="294">
        <v>39066</v>
      </c>
      <c r="BY196" s="294">
        <v>8.0799999999999997E-2</v>
      </c>
    </row>
    <row r="197" spans="1:77">
      <c r="A197" s="301">
        <v>231</v>
      </c>
      <c r="B197" s="302" t="s">
        <v>3989</v>
      </c>
      <c r="C197" s="301" t="s">
        <v>4189</v>
      </c>
      <c r="D197" s="302" t="s">
        <v>4051</v>
      </c>
      <c r="E197" s="303">
        <v>110</v>
      </c>
      <c r="F197" s="294">
        <v>0</v>
      </c>
      <c r="G197" s="294">
        <v>0</v>
      </c>
      <c r="H197" s="294" t="e">
        <v>#DIV/0!</v>
      </c>
      <c r="I197" s="294">
        <v>0</v>
      </c>
      <c r="K197" s="294">
        <v>0</v>
      </c>
      <c r="L197" s="294">
        <v>0</v>
      </c>
      <c r="M197" s="294">
        <v>0</v>
      </c>
      <c r="N197" s="294" t="e">
        <v>#DIV/0!</v>
      </c>
      <c r="O197" s="294">
        <v>0</v>
      </c>
      <c r="Q197" s="294">
        <v>0</v>
      </c>
      <c r="R197" s="294">
        <v>0</v>
      </c>
      <c r="S197" s="294">
        <v>0</v>
      </c>
      <c r="T197" s="294" t="e">
        <v>#DIV/0!</v>
      </c>
      <c r="U197" s="294">
        <v>0</v>
      </c>
      <c r="W197" s="294">
        <v>0</v>
      </c>
      <c r="X197" s="294">
        <v>0</v>
      </c>
      <c r="Y197" s="294">
        <v>0</v>
      </c>
      <c r="Z197" s="294" t="e">
        <v>#DIV/0!</v>
      </c>
      <c r="AA197" s="294">
        <v>0</v>
      </c>
      <c r="AC197" s="294">
        <v>0</v>
      </c>
      <c r="AD197" s="294">
        <v>0</v>
      </c>
      <c r="AE197" s="294">
        <v>0</v>
      </c>
      <c r="AF197" s="294" t="e">
        <v>#DIV/0!</v>
      </c>
      <c r="AG197" s="294">
        <v>0</v>
      </c>
      <c r="AI197" s="294">
        <v>0</v>
      </c>
      <c r="AJ197" s="294">
        <v>0</v>
      </c>
      <c r="AK197" s="294">
        <v>0</v>
      </c>
      <c r="AL197" s="294" t="e">
        <v>#DIV/0!</v>
      </c>
      <c r="AM197" s="294">
        <v>0</v>
      </c>
      <c r="AO197" s="294">
        <v>0</v>
      </c>
      <c r="AP197" s="294">
        <v>9.84</v>
      </c>
      <c r="AQ197" s="294">
        <v>10</v>
      </c>
      <c r="AR197" s="294">
        <v>0.28999999999999998</v>
      </c>
      <c r="AS197" s="294">
        <v>388</v>
      </c>
      <c r="AU197" s="294">
        <v>5.9700000000000003E-2</v>
      </c>
      <c r="AV197" s="294">
        <v>27.44</v>
      </c>
      <c r="AW197" s="294">
        <v>88</v>
      </c>
      <c r="AX197" s="294">
        <v>0.6573</v>
      </c>
      <c r="AY197" s="294">
        <v>4168</v>
      </c>
      <c r="BA197" s="294">
        <v>0.32100000000000001</v>
      </c>
      <c r="BB197" s="294">
        <v>20.239999999999998</v>
      </c>
      <c r="BC197" s="294">
        <v>88</v>
      </c>
      <c r="BD197" s="294">
        <v>0.87749999999999995</v>
      </c>
      <c r="BE197" s="294">
        <v>7588</v>
      </c>
      <c r="BG197" s="294">
        <v>0.57430000000000003</v>
      </c>
      <c r="BH197" s="294">
        <v>20.079999999999998</v>
      </c>
      <c r="BI197" s="294">
        <v>88</v>
      </c>
      <c r="BJ197" s="294">
        <v>0.85260000000000002</v>
      </c>
      <c r="BK197" s="294">
        <v>6558</v>
      </c>
      <c r="BM197" s="294">
        <v>0.51490000000000002</v>
      </c>
      <c r="BN197" s="294">
        <v>18.8</v>
      </c>
      <c r="BO197" s="294">
        <v>88</v>
      </c>
      <c r="BP197" s="294">
        <v>0.78090000000000004</v>
      </c>
      <c r="BQ197" s="294">
        <v>4454</v>
      </c>
      <c r="BS197" s="294">
        <v>0.45150000000000001</v>
      </c>
      <c r="BT197" s="294">
        <v>16.8</v>
      </c>
      <c r="BU197" s="294">
        <v>88</v>
      </c>
      <c r="BV197" s="294">
        <v>0.60589999999999999</v>
      </c>
      <c r="BW197" s="294">
        <v>2712</v>
      </c>
      <c r="BY197" s="294">
        <v>8.9499999999999996E-2</v>
      </c>
    </row>
    <row r="198" spans="1:77">
      <c r="A198" s="301">
        <v>232</v>
      </c>
      <c r="B198" s="302" t="s">
        <v>3989</v>
      </c>
      <c r="C198" s="301" t="s">
        <v>4189</v>
      </c>
      <c r="D198" s="302" t="s">
        <v>4051</v>
      </c>
      <c r="E198" s="303">
        <v>1000</v>
      </c>
      <c r="F198" s="294">
        <v>0</v>
      </c>
      <c r="G198" s="294">
        <v>0</v>
      </c>
      <c r="H198" s="294" t="e">
        <v>#DIV/0!</v>
      </c>
      <c r="I198" s="294">
        <v>0</v>
      </c>
      <c r="K198" s="294">
        <v>0</v>
      </c>
      <c r="L198" s="294">
        <v>0</v>
      </c>
      <c r="M198" s="294">
        <v>0</v>
      </c>
      <c r="N198" s="294" t="e">
        <v>#DIV/0!</v>
      </c>
      <c r="O198" s="294">
        <v>0</v>
      </c>
      <c r="Q198" s="294">
        <v>0</v>
      </c>
      <c r="R198" s="294">
        <v>0</v>
      </c>
      <c r="S198" s="294">
        <v>0</v>
      </c>
      <c r="T198" s="294" t="e">
        <v>#DIV/0!</v>
      </c>
      <c r="U198" s="294">
        <v>0</v>
      </c>
      <c r="W198" s="294">
        <v>0</v>
      </c>
      <c r="X198" s="294">
        <v>0</v>
      </c>
      <c r="Y198" s="294">
        <v>0</v>
      </c>
      <c r="Z198" s="294" t="e">
        <v>#DIV/0!</v>
      </c>
      <c r="AA198" s="294">
        <v>0</v>
      </c>
      <c r="AC198" s="294">
        <v>0</v>
      </c>
      <c r="AD198" s="294">
        <v>0</v>
      </c>
      <c r="AE198" s="294">
        <v>0</v>
      </c>
      <c r="AF198" s="294" t="e">
        <v>#DIV/0!</v>
      </c>
      <c r="AG198" s="294">
        <v>0</v>
      </c>
      <c r="AI198" s="294">
        <v>0</v>
      </c>
      <c r="AJ198" s="294">
        <v>0</v>
      </c>
      <c r="AK198" s="294">
        <v>0</v>
      </c>
      <c r="AL198" s="294" t="e">
        <v>#DIV/0!</v>
      </c>
      <c r="AM198" s="294">
        <v>0</v>
      </c>
      <c r="AO198" s="294">
        <v>0</v>
      </c>
      <c r="AP198" s="294">
        <v>0</v>
      </c>
      <c r="AQ198" s="294">
        <v>0</v>
      </c>
      <c r="AR198" s="294" t="e">
        <v>#DIV/0!</v>
      </c>
      <c r="AS198" s="294">
        <v>0</v>
      </c>
      <c r="AU198" s="294">
        <v>0</v>
      </c>
      <c r="AV198" s="294">
        <v>0</v>
      </c>
      <c r="AW198" s="294">
        <v>0</v>
      </c>
      <c r="AX198" s="294" t="e">
        <v>#DIV/0!</v>
      </c>
      <c r="AY198" s="294">
        <v>0</v>
      </c>
      <c r="BA198" s="294">
        <v>0</v>
      </c>
      <c r="BB198" s="294">
        <v>185.6</v>
      </c>
      <c r="BC198" s="294">
        <v>800</v>
      </c>
      <c r="BD198" s="294">
        <v>0.98709999999999998</v>
      </c>
      <c r="BE198" s="294">
        <v>22860</v>
      </c>
      <c r="BG198" s="294">
        <v>0.17330000000000001</v>
      </c>
      <c r="BH198" s="294">
        <v>233.6</v>
      </c>
      <c r="BI198" s="294">
        <v>800</v>
      </c>
      <c r="BJ198" s="294">
        <v>0.99980000000000002</v>
      </c>
      <c r="BK198" s="294">
        <v>68040</v>
      </c>
      <c r="BM198" s="294">
        <v>0.3916</v>
      </c>
      <c r="BN198" s="294">
        <v>316</v>
      </c>
      <c r="BO198" s="294">
        <v>800</v>
      </c>
      <c r="BP198" s="294">
        <v>1</v>
      </c>
      <c r="BQ198" s="294">
        <v>99920</v>
      </c>
      <c r="BS198" s="294">
        <v>0.47049999999999997</v>
      </c>
      <c r="BT198" s="294">
        <v>379.2</v>
      </c>
      <c r="BU198" s="294">
        <v>800</v>
      </c>
      <c r="BV198" s="294">
        <v>0.99970000000000003</v>
      </c>
      <c r="BW198" s="294">
        <v>120640</v>
      </c>
      <c r="BY198" s="294">
        <v>0.1069</v>
      </c>
    </row>
    <row r="199" spans="1:77">
      <c r="A199" s="301">
        <v>233</v>
      </c>
      <c r="B199" s="302" t="s">
        <v>3989</v>
      </c>
      <c r="C199" s="301" t="s">
        <v>4190</v>
      </c>
      <c r="D199" s="302" t="s">
        <v>4065</v>
      </c>
      <c r="E199" s="303">
        <v>140</v>
      </c>
      <c r="F199" s="294">
        <v>38</v>
      </c>
      <c r="G199" s="294">
        <v>112</v>
      </c>
      <c r="H199" s="294">
        <v>0.99770000000000003</v>
      </c>
      <c r="I199" s="294">
        <v>8460</v>
      </c>
      <c r="K199" s="294">
        <v>0.30990000000000001</v>
      </c>
      <c r="L199" s="294">
        <v>36</v>
      </c>
      <c r="M199" s="294">
        <v>112</v>
      </c>
      <c r="N199" s="294">
        <v>0.99399999999999999</v>
      </c>
      <c r="O199" s="294">
        <v>9880</v>
      </c>
      <c r="Q199" s="294">
        <v>0.37109999999999999</v>
      </c>
      <c r="R199" s="294">
        <v>44</v>
      </c>
      <c r="S199" s="294">
        <v>112</v>
      </c>
      <c r="T199" s="294">
        <v>0.97450000000000003</v>
      </c>
      <c r="U199" s="294">
        <v>5340</v>
      </c>
      <c r="W199" s="294">
        <v>0.17299999999999999</v>
      </c>
      <c r="X199" s="294">
        <v>40</v>
      </c>
      <c r="Y199" s="294">
        <v>112</v>
      </c>
      <c r="Z199" s="294">
        <v>0.99380000000000002</v>
      </c>
      <c r="AA199" s="294">
        <v>9480</v>
      </c>
      <c r="AC199" s="294">
        <v>0.3206</v>
      </c>
      <c r="AD199" s="294">
        <v>40</v>
      </c>
      <c r="AE199" s="294">
        <v>112</v>
      </c>
      <c r="AF199" s="294">
        <v>0.9919</v>
      </c>
      <c r="AG199" s="294">
        <v>9700</v>
      </c>
      <c r="AI199" s="294">
        <v>0.3286</v>
      </c>
      <c r="AJ199" s="294">
        <v>32</v>
      </c>
      <c r="AK199" s="294">
        <v>112</v>
      </c>
      <c r="AL199" s="294">
        <v>0.99739999999999995</v>
      </c>
      <c r="AM199" s="294">
        <v>7660</v>
      </c>
      <c r="AO199" s="294">
        <v>0.33329999999999999</v>
      </c>
      <c r="AP199" s="294">
        <v>38</v>
      </c>
      <c r="AQ199" s="294">
        <v>112</v>
      </c>
      <c r="AR199" s="294">
        <v>0.97719999999999996</v>
      </c>
      <c r="AS199" s="294">
        <v>6000</v>
      </c>
      <c r="AU199" s="294">
        <v>0.2172</v>
      </c>
      <c r="AV199" s="294">
        <v>28</v>
      </c>
      <c r="AW199" s="294">
        <v>112</v>
      </c>
      <c r="AX199" s="294">
        <v>0.99160000000000004</v>
      </c>
      <c r="AY199" s="294">
        <v>7080</v>
      </c>
      <c r="BA199" s="294">
        <v>0.35420000000000001</v>
      </c>
      <c r="BB199" s="294">
        <v>20</v>
      </c>
      <c r="BC199" s="294">
        <v>112</v>
      </c>
      <c r="BD199" s="294">
        <v>0.98499999999999999</v>
      </c>
      <c r="BE199" s="294">
        <v>5220</v>
      </c>
      <c r="BG199" s="294">
        <v>0.35620000000000002</v>
      </c>
      <c r="BH199" s="294">
        <v>20</v>
      </c>
      <c r="BI199" s="294">
        <v>112</v>
      </c>
      <c r="BJ199" s="294">
        <v>0.98860000000000003</v>
      </c>
      <c r="BK199" s="294">
        <v>5200</v>
      </c>
      <c r="BM199" s="294">
        <v>0.35349999999999998</v>
      </c>
      <c r="BN199" s="294">
        <v>34</v>
      </c>
      <c r="BO199" s="294">
        <v>112</v>
      </c>
      <c r="BP199" s="294">
        <v>0.9889</v>
      </c>
      <c r="BQ199" s="294">
        <v>7080</v>
      </c>
      <c r="BS199" s="294">
        <v>0.31340000000000001</v>
      </c>
      <c r="BT199" s="294">
        <v>34</v>
      </c>
      <c r="BU199" s="294">
        <v>112</v>
      </c>
      <c r="BV199" s="294">
        <v>0.98660000000000003</v>
      </c>
      <c r="BW199" s="294">
        <v>8860</v>
      </c>
      <c r="BY199" s="294">
        <v>0.35499999999999998</v>
      </c>
    </row>
    <row r="200" spans="1:77">
      <c r="A200" s="301">
        <v>234</v>
      </c>
      <c r="B200" s="302" t="s">
        <v>3989</v>
      </c>
      <c r="C200" s="301" t="s">
        <v>4191</v>
      </c>
      <c r="D200" s="302" t="s">
        <v>4051</v>
      </c>
      <c r="E200" s="303">
        <v>797.78</v>
      </c>
      <c r="F200" s="294">
        <v>216</v>
      </c>
      <c r="G200" s="294">
        <v>638.22400000000005</v>
      </c>
      <c r="H200" s="294">
        <v>1</v>
      </c>
      <c r="I200" s="294">
        <v>23520</v>
      </c>
      <c r="K200" s="294">
        <v>0.1512</v>
      </c>
      <c r="L200" s="294">
        <v>300</v>
      </c>
      <c r="M200" s="294">
        <v>638.22400000000005</v>
      </c>
      <c r="N200" s="294">
        <v>1</v>
      </c>
      <c r="O200" s="294">
        <v>25560</v>
      </c>
      <c r="Q200" s="294">
        <v>0.1145</v>
      </c>
      <c r="R200" s="294">
        <v>168</v>
      </c>
      <c r="S200" s="294">
        <v>638.22400000000005</v>
      </c>
      <c r="T200" s="294">
        <v>1</v>
      </c>
      <c r="U200" s="294">
        <v>28680</v>
      </c>
      <c r="W200" s="294">
        <v>0.23710000000000001</v>
      </c>
      <c r="X200" s="294">
        <v>168</v>
      </c>
      <c r="Y200" s="294">
        <v>638.22400000000005</v>
      </c>
      <c r="Z200" s="294">
        <v>1</v>
      </c>
      <c r="AA200" s="294">
        <v>29160</v>
      </c>
      <c r="AC200" s="294">
        <v>0.23330000000000001</v>
      </c>
      <c r="AD200" s="294">
        <v>132</v>
      </c>
      <c r="AE200" s="294">
        <v>638.22400000000005</v>
      </c>
      <c r="AF200" s="294">
        <v>1</v>
      </c>
      <c r="AG200" s="294">
        <v>15480</v>
      </c>
      <c r="AI200" s="294">
        <v>0.15759999999999999</v>
      </c>
      <c r="AJ200" s="294">
        <v>0</v>
      </c>
      <c r="AK200" s="294">
        <v>638.22400000000005</v>
      </c>
      <c r="AL200" s="294">
        <v>1</v>
      </c>
      <c r="AM200" s="294">
        <v>21000</v>
      </c>
      <c r="AO200" s="294">
        <v>3.6600000000000001E-2</v>
      </c>
      <c r="AP200" s="294">
        <v>96</v>
      </c>
      <c r="AQ200" s="294">
        <v>638.22400000000005</v>
      </c>
      <c r="AR200" s="294">
        <v>1</v>
      </c>
      <c r="AS200" s="294">
        <v>18720</v>
      </c>
      <c r="AU200" s="294">
        <v>0.2621</v>
      </c>
      <c r="AV200" s="294">
        <v>60</v>
      </c>
      <c r="AW200" s="294">
        <v>638.22400000000005</v>
      </c>
      <c r="AX200" s="294">
        <v>1</v>
      </c>
      <c r="AY200" s="294">
        <v>16440</v>
      </c>
      <c r="BA200" s="294">
        <v>0.38059999999999999</v>
      </c>
      <c r="BB200" s="294">
        <v>48</v>
      </c>
      <c r="BC200" s="294">
        <v>638.22400000000005</v>
      </c>
      <c r="BD200" s="294">
        <v>0.99219999999999997</v>
      </c>
      <c r="BE200" s="294">
        <v>15240</v>
      </c>
      <c r="BG200" s="294">
        <v>0.43009999999999998</v>
      </c>
      <c r="BH200" s="294">
        <v>48</v>
      </c>
      <c r="BI200" s="294">
        <v>638.22400000000005</v>
      </c>
      <c r="BJ200" s="294">
        <v>1.0089999999999999</v>
      </c>
      <c r="BK200" s="294">
        <v>13560</v>
      </c>
      <c r="BM200" s="294">
        <v>0.37630000000000002</v>
      </c>
      <c r="BN200" s="294">
        <v>72</v>
      </c>
      <c r="BO200" s="294">
        <v>638.22400000000005</v>
      </c>
      <c r="BP200" s="294">
        <v>1</v>
      </c>
      <c r="BQ200" s="294">
        <v>17040</v>
      </c>
      <c r="BS200" s="294">
        <v>0.35220000000000001</v>
      </c>
      <c r="BT200" s="294">
        <v>96</v>
      </c>
      <c r="BU200" s="294">
        <v>638.22400000000005</v>
      </c>
      <c r="BV200" s="294">
        <v>1</v>
      </c>
      <c r="BW200" s="294">
        <v>18480</v>
      </c>
      <c r="BY200" s="294">
        <v>0.25869999999999999</v>
      </c>
    </row>
    <row r="201" spans="1:77">
      <c r="A201" s="301">
        <v>235</v>
      </c>
      <c r="B201" s="302" t="s">
        <v>3989</v>
      </c>
      <c r="C201" s="301" t="s">
        <v>4192</v>
      </c>
      <c r="D201" s="302" t="s">
        <v>4051</v>
      </c>
      <c r="E201" s="303">
        <v>315.56</v>
      </c>
      <c r="F201" s="294">
        <v>12</v>
      </c>
      <c r="G201" s="294">
        <v>252.44800000000001</v>
      </c>
      <c r="H201" s="294">
        <v>0.25240000000000001</v>
      </c>
      <c r="I201" s="294">
        <v>1620</v>
      </c>
      <c r="J201" s="294" t="e">
        <f>I201-#REF!</f>
        <v>#REF!</v>
      </c>
      <c r="K201" s="294">
        <v>0.74309999999999998</v>
      </c>
      <c r="L201" s="294">
        <v>24</v>
      </c>
      <c r="M201" s="294">
        <v>252.44800000000001</v>
      </c>
      <c r="N201" s="294">
        <v>0.23659999999999998</v>
      </c>
      <c r="O201" s="294">
        <v>1320</v>
      </c>
      <c r="Q201" s="294">
        <v>0.3125</v>
      </c>
      <c r="R201" s="294">
        <v>36</v>
      </c>
      <c r="S201" s="294">
        <v>252.44800000000001</v>
      </c>
      <c r="T201" s="294">
        <v>0.17649999999999999</v>
      </c>
      <c r="U201" s="294">
        <v>1260</v>
      </c>
      <c r="W201" s="294">
        <v>0.27550000000000002</v>
      </c>
      <c r="X201" s="294">
        <v>18</v>
      </c>
      <c r="Y201" s="294">
        <v>252.44800000000001</v>
      </c>
      <c r="Z201" s="294">
        <v>0.19719999999999999</v>
      </c>
      <c r="AA201" s="294">
        <v>1680</v>
      </c>
      <c r="AB201" s="294" t="e">
        <f>AA201-#REF!</f>
        <v>#REF!</v>
      </c>
      <c r="AC201" s="294">
        <v>0.63619999999999999</v>
      </c>
      <c r="AD201" s="294">
        <v>18</v>
      </c>
      <c r="AE201" s="294">
        <v>252.44800000000001</v>
      </c>
      <c r="AF201" s="294">
        <v>0.2555</v>
      </c>
      <c r="AG201" s="294">
        <v>2100</v>
      </c>
      <c r="AH201" s="294" t="e">
        <f>AG201-#REF!</f>
        <v>#REF!</v>
      </c>
      <c r="AI201" s="294">
        <v>0.61380000000000001</v>
      </c>
      <c r="AJ201" s="294">
        <v>12</v>
      </c>
      <c r="AK201" s="294">
        <v>252.44800000000001</v>
      </c>
      <c r="AL201" s="294">
        <v>0.37290000000000001</v>
      </c>
      <c r="AM201" s="294">
        <v>2640</v>
      </c>
      <c r="AN201" s="294" t="e">
        <f>AM201-#REF!</f>
        <v>#REF!</v>
      </c>
      <c r="AO201" s="294">
        <v>0.81940000000000002</v>
      </c>
      <c r="AP201" s="294">
        <v>18</v>
      </c>
      <c r="AQ201" s="294">
        <v>252.44800000000001</v>
      </c>
      <c r="AR201" s="294">
        <v>0.36649999999999999</v>
      </c>
      <c r="AS201" s="294">
        <v>2880</v>
      </c>
      <c r="AU201" s="294">
        <v>0.58689999999999998</v>
      </c>
      <c r="AV201" s="294">
        <v>18</v>
      </c>
      <c r="AW201" s="294">
        <v>252.44800000000001</v>
      </c>
      <c r="AX201" s="294">
        <v>0.45760000000000001</v>
      </c>
      <c r="AY201" s="294">
        <v>4200</v>
      </c>
      <c r="AZ201" s="294" t="e">
        <f>AY201-#REF!</f>
        <v>#REF!</v>
      </c>
      <c r="BA201" s="294">
        <v>0.70830000000000004</v>
      </c>
      <c r="BB201" s="294">
        <v>18</v>
      </c>
      <c r="BC201" s="294">
        <v>252.44800000000001</v>
      </c>
      <c r="BD201" s="294">
        <v>0.45529999999999998</v>
      </c>
      <c r="BE201" s="294">
        <v>3660</v>
      </c>
      <c r="BF201" s="294" t="e">
        <f>BE201-#REF!</f>
        <v>#REF!</v>
      </c>
      <c r="BG201" s="294">
        <v>0.60040000000000004</v>
      </c>
      <c r="BH201" s="294">
        <v>12</v>
      </c>
      <c r="BI201" s="294">
        <v>252.44800000000001</v>
      </c>
      <c r="BJ201" s="294">
        <v>0.46779999999999999</v>
      </c>
      <c r="BK201" s="294">
        <v>3480</v>
      </c>
      <c r="BL201" s="294" t="e">
        <f>BK201-#REF!</f>
        <v>#REF!</v>
      </c>
      <c r="BM201" s="294">
        <v>0.83330000000000004</v>
      </c>
      <c r="BN201" s="294">
        <v>18</v>
      </c>
      <c r="BO201" s="294">
        <v>252.44800000000001</v>
      </c>
      <c r="BP201" s="294">
        <v>0.55359999999999998</v>
      </c>
      <c r="BQ201" s="294">
        <v>3720</v>
      </c>
      <c r="BS201" s="294">
        <v>0.55559999999999998</v>
      </c>
      <c r="BT201" s="294">
        <v>24</v>
      </c>
      <c r="BU201" s="294">
        <v>252.44800000000001</v>
      </c>
      <c r="BV201" s="294">
        <v>0.60799999999999998</v>
      </c>
      <c r="BW201" s="294">
        <v>4560</v>
      </c>
      <c r="BY201" s="294">
        <v>0.42</v>
      </c>
    </row>
    <row r="202" spans="1:77">
      <c r="A202" s="301">
        <v>236</v>
      </c>
      <c r="B202" s="302" t="s">
        <v>3989</v>
      </c>
      <c r="C202" s="301" t="s">
        <v>4193</v>
      </c>
      <c r="D202" s="302" t="s">
        <v>4054</v>
      </c>
      <c r="E202" s="303">
        <v>122.22</v>
      </c>
      <c r="F202" s="294">
        <v>0</v>
      </c>
      <c r="G202" s="294">
        <v>0</v>
      </c>
      <c r="H202" s="294" t="e">
        <v>#DIV/0!</v>
      </c>
      <c r="I202" s="294">
        <v>0</v>
      </c>
      <c r="K202" s="294">
        <v>0</v>
      </c>
      <c r="L202" s="294">
        <v>0</v>
      </c>
      <c r="M202" s="294">
        <v>0</v>
      </c>
      <c r="N202" s="294" t="e">
        <v>#DIV/0!</v>
      </c>
      <c r="O202" s="294">
        <v>0</v>
      </c>
      <c r="Q202" s="294">
        <v>0</v>
      </c>
      <c r="R202" s="294">
        <v>0</v>
      </c>
      <c r="S202" s="294">
        <v>0</v>
      </c>
      <c r="T202" s="294" t="e">
        <v>#DIV/0!</v>
      </c>
      <c r="U202" s="294">
        <v>0</v>
      </c>
      <c r="W202" s="294">
        <v>0</v>
      </c>
      <c r="X202" s="294">
        <v>0</v>
      </c>
      <c r="Y202" s="294">
        <v>0</v>
      </c>
      <c r="Z202" s="294" t="e">
        <v>#DIV/0!</v>
      </c>
      <c r="AA202" s="294">
        <v>0</v>
      </c>
      <c r="AC202" s="294">
        <v>0</v>
      </c>
      <c r="AD202" s="294">
        <v>0</v>
      </c>
      <c r="AE202" s="294">
        <v>0</v>
      </c>
      <c r="AF202" s="294" t="e">
        <v>#DIV/0!</v>
      </c>
      <c r="AG202" s="294">
        <v>0</v>
      </c>
      <c r="AI202" s="294">
        <v>0</v>
      </c>
      <c r="AJ202" s="294">
        <v>0</v>
      </c>
      <c r="AK202" s="294">
        <v>0</v>
      </c>
      <c r="AL202" s="294" t="e">
        <v>#DIV/0!</v>
      </c>
      <c r="AM202" s="294">
        <v>0</v>
      </c>
      <c r="AO202" s="294">
        <v>0</v>
      </c>
      <c r="AP202" s="294">
        <v>0</v>
      </c>
      <c r="AQ202" s="294">
        <v>0</v>
      </c>
      <c r="AR202" s="294" t="e">
        <v>#DIV/0!</v>
      </c>
      <c r="AS202" s="294">
        <v>0</v>
      </c>
      <c r="AU202" s="294">
        <v>0</v>
      </c>
      <c r="AV202" s="294">
        <v>0</v>
      </c>
      <c r="AW202" s="294">
        <v>0</v>
      </c>
      <c r="AX202" s="294" t="e">
        <v>#DIV/0!</v>
      </c>
      <c r="AY202" s="294">
        <v>0</v>
      </c>
      <c r="BA202" s="294">
        <v>0</v>
      </c>
      <c r="BB202" s="294">
        <v>0</v>
      </c>
      <c r="BC202" s="294">
        <v>0</v>
      </c>
      <c r="BD202" s="294" t="e">
        <v>#DIV/0!</v>
      </c>
      <c r="BE202" s="294">
        <v>0</v>
      </c>
      <c r="BG202" s="294">
        <v>0</v>
      </c>
      <c r="BH202" s="294">
        <v>0</v>
      </c>
      <c r="BI202" s="294">
        <v>0</v>
      </c>
      <c r="BJ202" s="294" t="e">
        <v>#DIV/0!</v>
      </c>
      <c r="BK202" s="294">
        <v>0</v>
      </c>
      <c r="BM202" s="294">
        <v>0</v>
      </c>
      <c r="BN202" s="294">
        <v>3.68</v>
      </c>
      <c r="BO202" s="294">
        <v>97.775999999999996</v>
      </c>
      <c r="BP202" s="294">
        <v>0.53979999999999995</v>
      </c>
      <c r="BQ202" s="294">
        <v>394</v>
      </c>
      <c r="BS202" s="294">
        <v>0.51659999999999995</v>
      </c>
      <c r="BT202" s="294">
        <v>4</v>
      </c>
      <c r="BU202" s="294">
        <v>97.775999999999996</v>
      </c>
      <c r="BV202" s="294">
        <v>0.54420000000000002</v>
      </c>
      <c r="BW202" s="294">
        <v>838</v>
      </c>
      <c r="BY202" s="294">
        <v>0.12939999999999999</v>
      </c>
    </row>
    <row r="203" spans="1:77">
      <c r="A203" s="301">
        <v>237</v>
      </c>
      <c r="B203" s="302" t="s">
        <v>3989</v>
      </c>
      <c r="C203" s="301" t="s">
        <v>4194</v>
      </c>
      <c r="D203" s="302" t="s">
        <v>4097</v>
      </c>
      <c r="E203" s="303">
        <v>265</v>
      </c>
      <c r="F203" s="294" t="s">
        <v>3983</v>
      </c>
      <c r="G203" s="294" t="s">
        <v>3983</v>
      </c>
      <c r="H203" s="294" t="s">
        <v>3983</v>
      </c>
      <c r="I203" s="294" t="s">
        <v>3983</v>
      </c>
      <c r="K203" s="294" t="s">
        <v>3983</v>
      </c>
      <c r="L203" s="294" t="s">
        <v>3983</v>
      </c>
      <c r="M203" s="294" t="s">
        <v>3983</v>
      </c>
      <c r="N203" s="294" t="s">
        <v>3983</v>
      </c>
      <c r="O203" s="294" t="s">
        <v>3983</v>
      </c>
      <c r="Q203" s="294" t="s">
        <v>3983</v>
      </c>
      <c r="R203" s="294" t="s">
        <v>3983</v>
      </c>
      <c r="S203" s="294" t="s">
        <v>3983</v>
      </c>
      <c r="T203" s="294" t="s">
        <v>3983</v>
      </c>
      <c r="U203" s="294" t="s">
        <v>3983</v>
      </c>
      <c r="W203" s="294" t="s">
        <v>3983</v>
      </c>
      <c r="X203" s="294" t="s">
        <v>3983</v>
      </c>
      <c r="Y203" s="294" t="s">
        <v>3983</v>
      </c>
      <c r="Z203" s="294" t="s">
        <v>3983</v>
      </c>
      <c r="AA203" s="294" t="s">
        <v>3983</v>
      </c>
      <c r="AC203" s="294" t="s">
        <v>3983</v>
      </c>
      <c r="AD203" s="294" t="s">
        <v>3983</v>
      </c>
      <c r="AE203" s="294" t="s">
        <v>3983</v>
      </c>
      <c r="AF203" s="294" t="s">
        <v>3983</v>
      </c>
      <c r="AG203" s="294" t="s">
        <v>3983</v>
      </c>
      <c r="AI203" s="294" t="s">
        <v>3983</v>
      </c>
      <c r="AJ203" s="294" t="s">
        <v>3983</v>
      </c>
      <c r="AK203" s="294" t="s">
        <v>3983</v>
      </c>
      <c r="AL203" s="294" t="s">
        <v>3983</v>
      </c>
      <c r="AM203" s="294" t="s">
        <v>3983</v>
      </c>
      <c r="AO203" s="294" t="s">
        <v>3983</v>
      </c>
      <c r="AP203" s="294" t="s">
        <v>3983</v>
      </c>
      <c r="AQ203" s="294" t="s">
        <v>3983</v>
      </c>
      <c r="AR203" s="294" t="s">
        <v>3983</v>
      </c>
      <c r="AS203" s="294" t="s">
        <v>3983</v>
      </c>
      <c r="AU203" s="294" t="s">
        <v>3983</v>
      </c>
      <c r="AV203" s="294" t="s">
        <v>3983</v>
      </c>
      <c r="AW203" s="294" t="s">
        <v>3983</v>
      </c>
      <c r="AX203" s="294" t="s">
        <v>3983</v>
      </c>
      <c r="AY203" s="294" t="s">
        <v>3983</v>
      </c>
      <c r="BA203" s="294" t="s">
        <v>3983</v>
      </c>
      <c r="BB203" s="294" t="s">
        <v>3983</v>
      </c>
      <c r="BC203" s="294" t="s">
        <v>3983</v>
      </c>
      <c r="BD203" s="294" t="s">
        <v>3983</v>
      </c>
      <c r="BE203" s="294" t="s">
        <v>3983</v>
      </c>
      <c r="BG203" s="294" t="s">
        <v>3983</v>
      </c>
      <c r="BH203" s="294" t="s">
        <v>3983</v>
      </c>
      <c r="BI203" s="294" t="s">
        <v>3983</v>
      </c>
      <c r="BJ203" s="294" t="s">
        <v>3983</v>
      </c>
      <c r="BK203" s="294" t="s">
        <v>3983</v>
      </c>
      <c r="BM203" s="294" t="s">
        <v>3983</v>
      </c>
      <c r="BN203" s="294" t="s">
        <v>3983</v>
      </c>
      <c r="BO203" s="294" t="s">
        <v>3983</v>
      </c>
      <c r="BP203" s="294" t="s">
        <v>3983</v>
      </c>
      <c r="BQ203" s="294" t="s">
        <v>3983</v>
      </c>
      <c r="BS203" s="294" t="s">
        <v>3983</v>
      </c>
      <c r="BT203" s="294" t="s">
        <v>3983</v>
      </c>
      <c r="BU203" s="294" t="s">
        <v>3983</v>
      </c>
      <c r="BV203" s="294" t="s">
        <v>3983</v>
      </c>
      <c r="BW203" s="294" t="s">
        <v>3983</v>
      </c>
      <c r="BY203" s="294" t="s">
        <v>3983</v>
      </c>
    </row>
    <row r="204" spans="1:77">
      <c r="A204" s="301">
        <v>238</v>
      </c>
      <c r="B204" s="302" t="s">
        <v>3989</v>
      </c>
      <c r="C204" s="301" t="s">
        <v>4195</v>
      </c>
      <c r="D204" s="302" t="s">
        <v>4051</v>
      </c>
      <c r="E204" s="303">
        <v>1144.44</v>
      </c>
      <c r="F204" s="294" t="s">
        <v>3983</v>
      </c>
      <c r="G204" s="294" t="s">
        <v>3983</v>
      </c>
      <c r="H204" s="294" t="s">
        <v>3983</v>
      </c>
      <c r="I204" s="294" t="s">
        <v>3983</v>
      </c>
      <c r="K204" s="294" t="s">
        <v>3983</v>
      </c>
      <c r="L204" s="294" t="s">
        <v>3983</v>
      </c>
      <c r="M204" s="294" t="s">
        <v>3983</v>
      </c>
      <c r="N204" s="294" t="s">
        <v>3983</v>
      </c>
      <c r="O204" s="294" t="s">
        <v>3983</v>
      </c>
      <c r="Q204" s="294" t="s">
        <v>3983</v>
      </c>
      <c r="R204" s="294" t="s">
        <v>3983</v>
      </c>
      <c r="S204" s="294" t="s">
        <v>3983</v>
      </c>
      <c r="T204" s="294" t="s">
        <v>3983</v>
      </c>
      <c r="U204" s="294" t="s">
        <v>3983</v>
      </c>
      <c r="W204" s="294" t="s">
        <v>3983</v>
      </c>
      <c r="X204" s="294" t="s">
        <v>3983</v>
      </c>
      <c r="Y204" s="294" t="s">
        <v>3983</v>
      </c>
      <c r="Z204" s="294" t="s">
        <v>3983</v>
      </c>
      <c r="AA204" s="294" t="s">
        <v>3983</v>
      </c>
      <c r="AC204" s="294" t="s">
        <v>3983</v>
      </c>
      <c r="AD204" s="294" t="s">
        <v>3983</v>
      </c>
      <c r="AE204" s="294" t="s">
        <v>3983</v>
      </c>
      <c r="AF204" s="294" t="s">
        <v>3983</v>
      </c>
      <c r="AG204" s="294" t="s">
        <v>3983</v>
      </c>
      <c r="AI204" s="294" t="s">
        <v>3983</v>
      </c>
      <c r="AJ204" s="294" t="s">
        <v>3983</v>
      </c>
      <c r="AK204" s="294" t="s">
        <v>3983</v>
      </c>
      <c r="AL204" s="294" t="s">
        <v>3983</v>
      </c>
      <c r="AM204" s="294" t="s">
        <v>3983</v>
      </c>
      <c r="AO204" s="294" t="s">
        <v>3983</v>
      </c>
      <c r="AP204" s="294" t="s">
        <v>3983</v>
      </c>
      <c r="AQ204" s="294" t="s">
        <v>3983</v>
      </c>
      <c r="AR204" s="294" t="s">
        <v>3983</v>
      </c>
      <c r="AS204" s="294" t="s">
        <v>3983</v>
      </c>
      <c r="AU204" s="294" t="s">
        <v>3983</v>
      </c>
      <c r="AV204" s="294" t="s">
        <v>3983</v>
      </c>
      <c r="AW204" s="294" t="s">
        <v>3983</v>
      </c>
      <c r="AX204" s="294" t="s">
        <v>3983</v>
      </c>
      <c r="AY204" s="294" t="s">
        <v>3983</v>
      </c>
      <c r="BA204" s="294" t="s">
        <v>3983</v>
      </c>
      <c r="BB204" s="294" t="s">
        <v>3983</v>
      </c>
      <c r="BC204" s="294" t="s">
        <v>3983</v>
      </c>
      <c r="BD204" s="294" t="s">
        <v>3983</v>
      </c>
      <c r="BE204" s="294" t="s">
        <v>3983</v>
      </c>
      <c r="BG204" s="294" t="s">
        <v>3983</v>
      </c>
      <c r="BH204" s="294" t="s">
        <v>3983</v>
      </c>
      <c r="BI204" s="294" t="s">
        <v>3983</v>
      </c>
      <c r="BJ204" s="294" t="s">
        <v>3983</v>
      </c>
      <c r="BK204" s="294" t="s">
        <v>3983</v>
      </c>
      <c r="BM204" s="294" t="s">
        <v>3983</v>
      </c>
      <c r="BN204" s="294" t="s">
        <v>3983</v>
      </c>
      <c r="BO204" s="294" t="s">
        <v>3983</v>
      </c>
      <c r="BP204" s="294" t="s">
        <v>3983</v>
      </c>
      <c r="BQ204" s="294" t="s">
        <v>3983</v>
      </c>
      <c r="BS204" s="294" t="s">
        <v>3983</v>
      </c>
      <c r="BT204" s="294" t="s">
        <v>3983</v>
      </c>
      <c r="BU204" s="294" t="s">
        <v>3983</v>
      </c>
      <c r="BV204" s="294" t="s">
        <v>3983</v>
      </c>
      <c r="BW204" s="294" t="s">
        <v>3983</v>
      </c>
      <c r="BY204" s="294" t="s">
        <v>3983</v>
      </c>
    </row>
    <row r="205" spans="1:77">
      <c r="A205" s="301">
        <v>239</v>
      </c>
      <c r="B205" s="302" t="s">
        <v>3989</v>
      </c>
      <c r="C205" s="301" t="s">
        <v>4195</v>
      </c>
      <c r="D205" s="302" t="s">
        <v>4051</v>
      </c>
      <c r="E205" s="303">
        <v>1408.89</v>
      </c>
      <c r="F205" s="294" t="s">
        <v>3983</v>
      </c>
      <c r="G205" s="294" t="s">
        <v>3983</v>
      </c>
      <c r="H205" s="294" t="s">
        <v>3983</v>
      </c>
      <c r="I205" s="294" t="s">
        <v>3983</v>
      </c>
      <c r="K205" s="294" t="s">
        <v>3983</v>
      </c>
      <c r="L205" s="294" t="s">
        <v>3983</v>
      </c>
      <c r="M205" s="294" t="s">
        <v>3983</v>
      </c>
      <c r="N205" s="294" t="s">
        <v>3983</v>
      </c>
      <c r="O205" s="294" t="s">
        <v>3983</v>
      </c>
      <c r="Q205" s="294" t="s">
        <v>3983</v>
      </c>
      <c r="R205" s="294" t="s">
        <v>3983</v>
      </c>
      <c r="S205" s="294" t="s">
        <v>3983</v>
      </c>
      <c r="T205" s="294" t="s">
        <v>3983</v>
      </c>
      <c r="U205" s="294" t="s">
        <v>3983</v>
      </c>
      <c r="W205" s="294" t="s">
        <v>3983</v>
      </c>
      <c r="X205" s="294" t="s">
        <v>3983</v>
      </c>
      <c r="Y205" s="294" t="s">
        <v>3983</v>
      </c>
      <c r="Z205" s="294" t="s">
        <v>3983</v>
      </c>
      <c r="AA205" s="294" t="s">
        <v>3983</v>
      </c>
      <c r="AC205" s="294" t="s">
        <v>3983</v>
      </c>
      <c r="AD205" s="294" t="s">
        <v>3983</v>
      </c>
      <c r="AE205" s="294" t="s">
        <v>3983</v>
      </c>
      <c r="AF205" s="294" t="s">
        <v>3983</v>
      </c>
      <c r="AG205" s="294" t="s">
        <v>3983</v>
      </c>
      <c r="AI205" s="294" t="s">
        <v>3983</v>
      </c>
      <c r="AJ205" s="294" t="s">
        <v>3983</v>
      </c>
      <c r="AK205" s="294" t="s">
        <v>3983</v>
      </c>
      <c r="AL205" s="294" t="s">
        <v>3983</v>
      </c>
      <c r="AM205" s="294" t="s">
        <v>3983</v>
      </c>
      <c r="AO205" s="294" t="s">
        <v>3983</v>
      </c>
      <c r="AP205" s="294" t="s">
        <v>3983</v>
      </c>
      <c r="AQ205" s="294" t="s">
        <v>3983</v>
      </c>
      <c r="AR205" s="294" t="s">
        <v>3983</v>
      </c>
      <c r="AS205" s="294" t="s">
        <v>3983</v>
      </c>
      <c r="AU205" s="294" t="s">
        <v>3983</v>
      </c>
      <c r="AV205" s="294" t="s">
        <v>3983</v>
      </c>
      <c r="AW205" s="294" t="s">
        <v>3983</v>
      </c>
      <c r="AX205" s="294" t="s">
        <v>3983</v>
      </c>
      <c r="AY205" s="294" t="s">
        <v>3983</v>
      </c>
      <c r="BA205" s="294" t="s">
        <v>3983</v>
      </c>
      <c r="BB205" s="294" t="s">
        <v>3983</v>
      </c>
      <c r="BC205" s="294" t="s">
        <v>3983</v>
      </c>
      <c r="BD205" s="294" t="s">
        <v>3983</v>
      </c>
      <c r="BE205" s="294" t="s">
        <v>3983</v>
      </c>
      <c r="BG205" s="294" t="s">
        <v>3983</v>
      </c>
      <c r="BH205" s="294" t="s">
        <v>3983</v>
      </c>
      <c r="BI205" s="294" t="s">
        <v>3983</v>
      </c>
      <c r="BJ205" s="294" t="s">
        <v>3983</v>
      </c>
      <c r="BK205" s="294" t="s">
        <v>3983</v>
      </c>
      <c r="BM205" s="294" t="s">
        <v>3983</v>
      </c>
      <c r="BN205" s="294" t="s">
        <v>3983</v>
      </c>
      <c r="BO205" s="294" t="s">
        <v>3983</v>
      </c>
      <c r="BP205" s="294" t="s">
        <v>3983</v>
      </c>
      <c r="BQ205" s="294" t="s">
        <v>3983</v>
      </c>
      <c r="BS205" s="294" t="s">
        <v>3983</v>
      </c>
      <c r="BT205" s="294" t="s">
        <v>3983</v>
      </c>
      <c r="BU205" s="294" t="s">
        <v>3983</v>
      </c>
      <c r="BV205" s="294" t="s">
        <v>3983</v>
      </c>
      <c r="BW205" s="294" t="s">
        <v>3983</v>
      </c>
      <c r="BY205" s="294" t="s">
        <v>3983</v>
      </c>
    </row>
    <row r="206" spans="1:77">
      <c r="A206" s="301">
        <v>240</v>
      </c>
      <c r="B206" s="302" t="s">
        <v>3989</v>
      </c>
      <c r="C206" s="301" t="s">
        <v>4196</v>
      </c>
      <c r="D206" s="302" t="s">
        <v>4051</v>
      </c>
      <c r="E206" s="303">
        <v>400</v>
      </c>
      <c r="F206" s="294">
        <v>0</v>
      </c>
      <c r="G206" s="294">
        <v>0</v>
      </c>
      <c r="H206" s="294" t="e">
        <v>#DIV/0!</v>
      </c>
      <c r="I206" s="294">
        <v>0</v>
      </c>
      <c r="K206" s="294">
        <v>0</v>
      </c>
      <c r="L206" s="294">
        <v>0</v>
      </c>
      <c r="M206" s="294">
        <v>0</v>
      </c>
      <c r="N206" s="294" t="e">
        <v>#DIV/0!</v>
      </c>
      <c r="O206" s="294">
        <v>0</v>
      </c>
      <c r="Q206" s="294">
        <v>0</v>
      </c>
      <c r="R206" s="294">
        <v>0</v>
      </c>
      <c r="S206" s="294">
        <v>0</v>
      </c>
      <c r="T206" s="294" t="e">
        <v>#DIV/0!</v>
      </c>
      <c r="U206" s="294">
        <v>0</v>
      </c>
      <c r="W206" s="294">
        <v>0</v>
      </c>
      <c r="X206" s="294">
        <v>0</v>
      </c>
      <c r="Y206" s="294">
        <v>0</v>
      </c>
      <c r="Z206" s="294" t="e">
        <v>#DIV/0!</v>
      </c>
      <c r="AA206" s="294">
        <v>0</v>
      </c>
      <c r="AC206" s="294">
        <v>0</v>
      </c>
      <c r="AD206" s="294">
        <v>0</v>
      </c>
      <c r="AE206" s="294">
        <v>0</v>
      </c>
      <c r="AF206" s="294" t="e">
        <v>#DIV/0!</v>
      </c>
      <c r="AG206" s="294">
        <v>0</v>
      </c>
      <c r="AI206" s="294">
        <v>0</v>
      </c>
      <c r="AJ206" s="294">
        <v>0</v>
      </c>
      <c r="AK206" s="294">
        <v>0</v>
      </c>
      <c r="AL206" s="294" t="e">
        <v>#DIV/0!</v>
      </c>
      <c r="AM206" s="294">
        <v>0</v>
      </c>
      <c r="AO206" s="294">
        <v>0</v>
      </c>
      <c r="AP206" s="294">
        <v>88.16</v>
      </c>
      <c r="AQ206" s="294">
        <v>320</v>
      </c>
      <c r="AR206" s="294">
        <v>0.97929999999999995</v>
      </c>
      <c r="AS206" s="294">
        <v>7356</v>
      </c>
      <c r="AU206" s="294">
        <v>0.27310000000000001</v>
      </c>
      <c r="AV206" s="294">
        <v>63.36</v>
      </c>
      <c r="AW206" s="294">
        <v>320</v>
      </c>
      <c r="AX206" s="294">
        <v>0.97819999999999996</v>
      </c>
      <c r="AY206" s="294">
        <v>24200</v>
      </c>
      <c r="BA206" s="294">
        <v>0.5423</v>
      </c>
      <c r="BB206" s="294">
        <v>60.8</v>
      </c>
      <c r="BC206" s="294">
        <v>320</v>
      </c>
      <c r="BD206" s="294">
        <v>0.97860000000000003</v>
      </c>
      <c r="BE206" s="294">
        <v>22112</v>
      </c>
      <c r="BG206" s="294">
        <v>0.4995</v>
      </c>
      <c r="BH206" s="294">
        <v>62.4</v>
      </c>
      <c r="BI206" s="294">
        <v>320</v>
      </c>
      <c r="BJ206" s="294">
        <v>0.98180000000000001</v>
      </c>
      <c r="BK206" s="294">
        <v>22412</v>
      </c>
      <c r="BM206" s="294">
        <v>0.49170000000000003</v>
      </c>
      <c r="BN206" s="294">
        <v>71.680000000000007</v>
      </c>
      <c r="BO206" s="294">
        <v>320</v>
      </c>
      <c r="BP206" s="294">
        <v>0.98609999999999998</v>
      </c>
      <c r="BQ206" s="294">
        <v>25188</v>
      </c>
      <c r="BS206" s="294">
        <v>0.53029999999999999</v>
      </c>
      <c r="BT206" s="294">
        <v>78.400000000000006</v>
      </c>
      <c r="BU206" s="294">
        <v>320</v>
      </c>
      <c r="BV206" s="294">
        <v>0.98609999999999998</v>
      </c>
      <c r="BW206" s="294">
        <v>32036</v>
      </c>
      <c r="BY206" s="294">
        <v>0.13919999999999999</v>
      </c>
    </row>
    <row r="207" spans="1:77">
      <c r="A207" s="301">
        <v>241</v>
      </c>
      <c r="B207" s="302" t="s">
        <v>3989</v>
      </c>
      <c r="C207" s="301" t="s">
        <v>4197</v>
      </c>
      <c r="D207" s="302" t="s">
        <v>4051</v>
      </c>
      <c r="E207" s="303">
        <v>282.22000000000003</v>
      </c>
      <c r="F207" s="294">
        <v>0</v>
      </c>
      <c r="G207" s="294">
        <v>0</v>
      </c>
      <c r="H207" s="294" t="e">
        <v>#DIV/0!</v>
      </c>
      <c r="I207" s="294">
        <v>0</v>
      </c>
      <c r="K207" s="294">
        <v>0</v>
      </c>
      <c r="L207" s="294">
        <v>0</v>
      </c>
      <c r="M207" s="294">
        <v>0</v>
      </c>
      <c r="N207" s="294" t="e">
        <v>#DIV/0!</v>
      </c>
      <c r="O207" s="294">
        <v>0</v>
      </c>
      <c r="Q207" s="294">
        <v>0</v>
      </c>
      <c r="R207" s="294">
        <v>0</v>
      </c>
      <c r="S207" s="294">
        <v>0</v>
      </c>
      <c r="T207" s="294" t="e">
        <v>#DIV/0!</v>
      </c>
      <c r="U207" s="294">
        <v>0</v>
      </c>
      <c r="W207" s="294">
        <v>0</v>
      </c>
      <c r="X207" s="294">
        <v>0</v>
      </c>
      <c r="Y207" s="294">
        <v>0</v>
      </c>
      <c r="Z207" s="294" t="e">
        <v>#DIV/0!</v>
      </c>
      <c r="AA207" s="294">
        <v>0</v>
      </c>
      <c r="AC207" s="294">
        <v>0</v>
      </c>
      <c r="AD207" s="294">
        <v>0</v>
      </c>
      <c r="AE207" s="294">
        <v>0</v>
      </c>
      <c r="AF207" s="294" t="e">
        <v>#DIV/0!</v>
      </c>
      <c r="AG207" s="294">
        <v>0</v>
      </c>
      <c r="AI207" s="294">
        <v>0</v>
      </c>
      <c r="AJ207" s="294">
        <v>0</v>
      </c>
      <c r="AK207" s="294">
        <v>0</v>
      </c>
      <c r="AL207" s="294" t="e">
        <v>#DIV/0!</v>
      </c>
      <c r="AM207" s="294">
        <v>0</v>
      </c>
      <c r="AO207" s="294">
        <v>0</v>
      </c>
      <c r="AP207" s="294">
        <v>0</v>
      </c>
      <c r="AQ207" s="294">
        <v>0</v>
      </c>
      <c r="AR207" s="294" t="e">
        <v>#DIV/0!</v>
      </c>
      <c r="AS207" s="294">
        <v>0</v>
      </c>
      <c r="AU207" s="294">
        <v>0</v>
      </c>
      <c r="AV207" s="294">
        <v>0</v>
      </c>
      <c r="AW207" s="294">
        <v>0</v>
      </c>
      <c r="AX207" s="294" t="e">
        <v>#DIV/0!</v>
      </c>
      <c r="AY207" s="294">
        <v>0</v>
      </c>
      <c r="BA207" s="294">
        <v>0</v>
      </c>
      <c r="BB207" s="294">
        <v>26.56</v>
      </c>
      <c r="BC207" s="294">
        <v>225.77600000000001</v>
      </c>
      <c r="BD207" s="294">
        <v>0.92479999999999996</v>
      </c>
      <c r="BE207" s="294">
        <v>1180</v>
      </c>
      <c r="BG207" s="294">
        <v>0.182</v>
      </c>
      <c r="BH207" s="294">
        <v>176.48</v>
      </c>
      <c r="BI207" s="294">
        <v>225.77600000000001</v>
      </c>
      <c r="BJ207" s="294">
        <v>0.97699999999999998</v>
      </c>
      <c r="BK207" s="294">
        <v>6944</v>
      </c>
      <c r="BM207" s="294">
        <v>5.4100000000000002E-2</v>
      </c>
      <c r="BN207" s="294">
        <v>184.96</v>
      </c>
      <c r="BO207" s="294">
        <v>225.77600000000001</v>
      </c>
      <c r="BP207" s="294">
        <v>0.99380000000000002</v>
      </c>
      <c r="BQ207" s="294">
        <v>9552</v>
      </c>
      <c r="BS207" s="294">
        <v>7.7299999999999994E-2</v>
      </c>
      <c r="BT207" s="294">
        <v>190.4</v>
      </c>
      <c r="BU207" s="294">
        <v>225.77600000000001</v>
      </c>
      <c r="BV207" s="294">
        <v>0.95109999999999995</v>
      </c>
      <c r="BW207" s="294">
        <v>9724</v>
      </c>
      <c r="BY207" s="294">
        <v>1.7999999999999999E-2</v>
      </c>
    </row>
    <row r="208" spans="1:77">
      <c r="A208" s="301">
        <v>242</v>
      </c>
      <c r="B208" s="302" t="s">
        <v>3989</v>
      </c>
      <c r="C208" s="301" t="s">
        <v>4198</v>
      </c>
      <c r="D208" s="302" t="s">
        <v>4051</v>
      </c>
      <c r="E208" s="303">
        <v>322.22000000000003</v>
      </c>
      <c r="F208" s="294" t="s">
        <v>3983</v>
      </c>
      <c r="G208" s="294" t="s">
        <v>3983</v>
      </c>
      <c r="H208" s="294" t="s">
        <v>3983</v>
      </c>
      <c r="I208" s="294" t="s">
        <v>3983</v>
      </c>
      <c r="K208" s="294" t="s">
        <v>3983</v>
      </c>
      <c r="L208" s="294" t="s">
        <v>3983</v>
      </c>
      <c r="M208" s="294" t="s">
        <v>3983</v>
      </c>
      <c r="N208" s="294" t="s">
        <v>3983</v>
      </c>
      <c r="O208" s="294" t="s">
        <v>3983</v>
      </c>
      <c r="Q208" s="294" t="s">
        <v>3983</v>
      </c>
      <c r="R208" s="294" t="s">
        <v>3983</v>
      </c>
      <c r="S208" s="294" t="s">
        <v>3983</v>
      </c>
      <c r="T208" s="294" t="s">
        <v>3983</v>
      </c>
      <c r="U208" s="294" t="s">
        <v>3983</v>
      </c>
      <c r="W208" s="294" t="s">
        <v>3983</v>
      </c>
      <c r="X208" s="294" t="s">
        <v>3983</v>
      </c>
      <c r="Y208" s="294" t="s">
        <v>3983</v>
      </c>
      <c r="Z208" s="294" t="s">
        <v>3983</v>
      </c>
      <c r="AA208" s="294" t="s">
        <v>3983</v>
      </c>
      <c r="AC208" s="294" t="s">
        <v>3983</v>
      </c>
      <c r="AD208" s="294" t="s">
        <v>3983</v>
      </c>
      <c r="AE208" s="294" t="s">
        <v>3983</v>
      </c>
      <c r="AF208" s="294" t="s">
        <v>3983</v>
      </c>
      <c r="AG208" s="294" t="s">
        <v>3983</v>
      </c>
      <c r="AI208" s="294" t="s">
        <v>3983</v>
      </c>
      <c r="AJ208" s="294" t="s">
        <v>3983</v>
      </c>
      <c r="AK208" s="294" t="s">
        <v>3983</v>
      </c>
      <c r="AL208" s="294" t="s">
        <v>3983</v>
      </c>
      <c r="AM208" s="294" t="s">
        <v>3983</v>
      </c>
      <c r="AO208" s="294" t="s">
        <v>3983</v>
      </c>
      <c r="AP208" s="294" t="s">
        <v>3983</v>
      </c>
      <c r="AQ208" s="294" t="s">
        <v>3983</v>
      </c>
      <c r="AR208" s="294" t="s">
        <v>3983</v>
      </c>
      <c r="AS208" s="294" t="s">
        <v>3983</v>
      </c>
      <c r="AU208" s="294" t="s">
        <v>3983</v>
      </c>
      <c r="AV208" s="294" t="s">
        <v>3983</v>
      </c>
      <c r="AW208" s="294" t="s">
        <v>3983</v>
      </c>
      <c r="AX208" s="294" t="s">
        <v>3983</v>
      </c>
      <c r="AY208" s="294" t="s">
        <v>3983</v>
      </c>
      <c r="BA208" s="294" t="s">
        <v>3983</v>
      </c>
      <c r="BB208" s="294" t="s">
        <v>3983</v>
      </c>
      <c r="BC208" s="294" t="s">
        <v>3983</v>
      </c>
      <c r="BD208" s="294" t="s">
        <v>3983</v>
      </c>
      <c r="BE208" s="294" t="s">
        <v>3983</v>
      </c>
      <c r="BG208" s="294" t="s">
        <v>3983</v>
      </c>
      <c r="BH208" s="294" t="s">
        <v>3983</v>
      </c>
      <c r="BI208" s="294" t="s">
        <v>3983</v>
      </c>
      <c r="BJ208" s="294" t="s">
        <v>3983</v>
      </c>
      <c r="BK208" s="294" t="s">
        <v>3983</v>
      </c>
      <c r="BM208" s="294" t="s">
        <v>3983</v>
      </c>
      <c r="BN208" s="294" t="s">
        <v>3983</v>
      </c>
      <c r="BO208" s="294" t="s">
        <v>3983</v>
      </c>
      <c r="BP208" s="294" t="s">
        <v>3983</v>
      </c>
      <c r="BQ208" s="294" t="s">
        <v>3983</v>
      </c>
      <c r="BS208" s="294" t="s">
        <v>3983</v>
      </c>
      <c r="BT208" s="294" t="s">
        <v>3983</v>
      </c>
      <c r="BU208" s="294" t="s">
        <v>3983</v>
      </c>
      <c r="BV208" s="294" t="s">
        <v>3983</v>
      </c>
      <c r="BW208" s="294" t="s">
        <v>3983</v>
      </c>
      <c r="BY208" s="294" t="s">
        <v>3983</v>
      </c>
    </row>
    <row r="209" spans="1:77">
      <c r="A209" s="301">
        <v>243</v>
      </c>
      <c r="B209" s="302" t="s">
        <v>3989</v>
      </c>
      <c r="C209" s="301" t="s">
        <v>4199</v>
      </c>
      <c r="D209" s="302" t="s">
        <v>4054</v>
      </c>
      <c r="E209" s="303">
        <v>111.11</v>
      </c>
      <c r="F209" s="294" t="s">
        <v>3983</v>
      </c>
      <c r="G209" s="294" t="s">
        <v>3983</v>
      </c>
      <c r="H209" s="294" t="s">
        <v>3983</v>
      </c>
      <c r="I209" s="294" t="s">
        <v>3983</v>
      </c>
      <c r="K209" s="294" t="s">
        <v>3983</v>
      </c>
      <c r="L209" s="294" t="s">
        <v>3983</v>
      </c>
      <c r="M209" s="294" t="s">
        <v>3983</v>
      </c>
      <c r="N209" s="294" t="s">
        <v>3983</v>
      </c>
      <c r="O209" s="294" t="s">
        <v>3983</v>
      </c>
      <c r="Q209" s="294" t="s">
        <v>3983</v>
      </c>
      <c r="R209" s="294" t="s">
        <v>3983</v>
      </c>
      <c r="S209" s="294" t="s">
        <v>3983</v>
      </c>
      <c r="T209" s="294" t="s">
        <v>3983</v>
      </c>
      <c r="U209" s="294" t="s">
        <v>3983</v>
      </c>
      <c r="W209" s="294" t="s">
        <v>3983</v>
      </c>
      <c r="X209" s="294" t="s">
        <v>3983</v>
      </c>
      <c r="Y209" s="294" t="s">
        <v>3983</v>
      </c>
      <c r="Z209" s="294" t="s">
        <v>3983</v>
      </c>
      <c r="AA209" s="294" t="s">
        <v>3983</v>
      </c>
      <c r="AC209" s="294" t="s">
        <v>3983</v>
      </c>
      <c r="AD209" s="294" t="s">
        <v>3983</v>
      </c>
      <c r="AE209" s="294" t="s">
        <v>3983</v>
      </c>
      <c r="AF209" s="294" t="s">
        <v>3983</v>
      </c>
      <c r="AG209" s="294" t="s">
        <v>3983</v>
      </c>
      <c r="AI209" s="294" t="s">
        <v>3983</v>
      </c>
      <c r="AJ209" s="294" t="s">
        <v>3983</v>
      </c>
      <c r="AK209" s="294" t="s">
        <v>3983</v>
      </c>
      <c r="AL209" s="294" t="s">
        <v>3983</v>
      </c>
      <c r="AM209" s="294" t="s">
        <v>3983</v>
      </c>
      <c r="AO209" s="294" t="s">
        <v>3983</v>
      </c>
      <c r="AP209" s="294" t="s">
        <v>3983</v>
      </c>
      <c r="AQ209" s="294" t="s">
        <v>3983</v>
      </c>
      <c r="AR209" s="294" t="s">
        <v>3983</v>
      </c>
      <c r="AS209" s="294" t="s">
        <v>3983</v>
      </c>
      <c r="AU209" s="294" t="s">
        <v>3983</v>
      </c>
      <c r="AV209" s="294" t="s">
        <v>3983</v>
      </c>
      <c r="AW209" s="294" t="s">
        <v>3983</v>
      </c>
      <c r="AX209" s="294" t="s">
        <v>3983</v>
      </c>
      <c r="AY209" s="294" t="s">
        <v>3983</v>
      </c>
      <c r="BA209" s="294" t="s">
        <v>3983</v>
      </c>
      <c r="BB209" s="294" t="s">
        <v>3983</v>
      </c>
      <c r="BC209" s="294" t="s">
        <v>3983</v>
      </c>
      <c r="BD209" s="294" t="s">
        <v>3983</v>
      </c>
      <c r="BE209" s="294" t="s">
        <v>3983</v>
      </c>
      <c r="BG209" s="294" t="s">
        <v>3983</v>
      </c>
      <c r="BH209" s="294" t="s">
        <v>3983</v>
      </c>
      <c r="BI209" s="294" t="s">
        <v>3983</v>
      </c>
      <c r="BJ209" s="294" t="s">
        <v>3983</v>
      </c>
      <c r="BK209" s="294" t="s">
        <v>3983</v>
      </c>
      <c r="BM209" s="294" t="s">
        <v>3983</v>
      </c>
      <c r="BN209" s="294" t="s">
        <v>3983</v>
      </c>
      <c r="BO209" s="294" t="s">
        <v>3983</v>
      </c>
      <c r="BP209" s="294" t="s">
        <v>3983</v>
      </c>
      <c r="BQ209" s="294" t="s">
        <v>3983</v>
      </c>
      <c r="BS209" s="294" t="s">
        <v>3983</v>
      </c>
      <c r="BT209" s="294" t="s">
        <v>3983</v>
      </c>
      <c r="BU209" s="294" t="s">
        <v>3983</v>
      </c>
      <c r="BV209" s="294" t="s">
        <v>3983</v>
      </c>
      <c r="BW209" s="294" t="s">
        <v>3983</v>
      </c>
      <c r="BY209" s="294" t="s">
        <v>3983</v>
      </c>
    </row>
    <row r="210" spans="1:77">
      <c r="A210" s="301">
        <v>244</v>
      </c>
      <c r="B210" s="302" t="s">
        <v>3989</v>
      </c>
      <c r="C210" s="301" t="s">
        <v>4200</v>
      </c>
      <c r="D210" s="302" t="s">
        <v>4051</v>
      </c>
      <c r="E210" s="303">
        <v>400</v>
      </c>
      <c r="F210" s="294">
        <v>0</v>
      </c>
      <c r="G210" s="294">
        <v>0</v>
      </c>
      <c r="H210" s="294" t="e">
        <v>#DIV/0!</v>
      </c>
      <c r="I210" s="294">
        <v>0</v>
      </c>
      <c r="K210" s="294">
        <v>0</v>
      </c>
      <c r="L210" s="294">
        <v>0</v>
      </c>
      <c r="M210" s="294">
        <v>0</v>
      </c>
      <c r="N210" s="294" t="e">
        <v>#DIV/0!</v>
      </c>
      <c r="O210" s="294">
        <v>0</v>
      </c>
      <c r="Q210" s="294">
        <v>0</v>
      </c>
      <c r="R210" s="294">
        <v>0</v>
      </c>
      <c r="S210" s="294">
        <v>0</v>
      </c>
      <c r="T210" s="294" t="e">
        <v>#DIV/0!</v>
      </c>
      <c r="U210" s="294">
        <v>0</v>
      </c>
      <c r="W210" s="294">
        <v>0</v>
      </c>
      <c r="X210" s="294">
        <v>0</v>
      </c>
      <c r="Y210" s="294">
        <v>0</v>
      </c>
      <c r="Z210" s="294" t="e">
        <v>#DIV/0!</v>
      </c>
      <c r="AA210" s="294">
        <v>0</v>
      </c>
      <c r="AC210" s="294">
        <v>0</v>
      </c>
      <c r="AD210" s="294">
        <v>0</v>
      </c>
      <c r="AE210" s="294">
        <v>0</v>
      </c>
      <c r="AF210" s="294" t="e">
        <v>#DIV/0!</v>
      </c>
      <c r="AG210" s="294">
        <v>0</v>
      </c>
      <c r="AI210" s="294">
        <v>0</v>
      </c>
      <c r="AJ210" s="294">
        <v>0</v>
      </c>
      <c r="AK210" s="294">
        <v>0</v>
      </c>
      <c r="AL210" s="294" t="e">
        <v>#DIV/0!</v>
      </c>
      <c r="AM210" s="294">
        <v>0</v>
      </c>
      <c r="AO210" s="294">
        <v>0</v>
      </c>
      <c r="AP210" s="294">
        <v>0</v>
      </c>
      <c r="AQ210" s="294">
        <v>0</v>
      </c>
      <c r="AR210" s="294" t="e">
        <v>#DIV/0!</v>
      </c>
      <c r="AS210" s="294">
        <v>0</v>
      </c>
      <c r="AU210" s="294">
        <v>0</v>
      </c>
      <c r="AV210" s="294">
        <v>0</v>
      </c>
      <c r="AW210" s="294">
        <v>0</v>
      </c>
      <c r="AX210" s="294" t="e">
        <v>#DIV/0!</v>
      </c>
      <c r="AY210" s="294">
        <v>0</v>
      </c>
      <c r="BA210" s="294">
        <v>0</v>
      </c>
      <c r="BB210" s="294">
        <v>0</v>
      </c>
      <c r="BC210" s="294">
        <v>0</v>
      </c>
      <c r="BD210" s="294" t="e">
        <v>#DIV/0!</v>
      </c>
      <c r="BE210" s="294">
        <v>0</v>
      </c>
      <c r="BG210" s="294">
        <v>0</v>
      </c>
      <c r="BH210" s="294">
        <v>98.4</v>
      </c>
      <c r="BI210" s="294">
        <v>320</v>
      </c>
      <c r="BJ210" s="294">
        <v>0.92730000000000001</v>
      </c>
      <c r="BK210" s="294">
        <v>14540</v>
      </c>
      <c r="BM210" s="294">
        <v>0.25540000000000002</v>
      </c>
      <c r="BN210" s="294">
        <v>20.8</v>
      </c>
      <c r="BO210" s="294">
        <v>320</v>
      </c>
      <c r="BP210" s="294">
        <v>0.98899999999999999</v>
      </c>
      <c r="BQ210" s="294">
        <v>10760</v>
      </c>
      <c r="BR210" s="294" t="e">
        <f>BQ210-#REF!</f>
        <v>#REF!</v>
      </c>
      <c r="BS210" s="294">
        <v>0.77839999999999998</v>
      </c>
      <c r="BT210" s="294">
        <v>130.4</v>
      </c>
      <c r="BU210" s="294">
        <v>320</v>
      </c>
      <c r="BV210" s="294">
        <v>0.98939999999999995</v>
      </c>
      <c r="BW210" s="294">
        <v>14900</v>
      </c>
      <c r="BY210" s="294">
        <v>3.8800000000000001E-2</v>
      </c>
    </row>
    <row r="211" spans="1:77">
      <c r="A211" s="301">
        <v>245</v>
      </c>
      <c r="B211" s="302" t="s">
        <v>3997</v>
      </c>
      <c r="C211" s="301" t="s">
        <v>4201</v>
      </c>
      <c r="D211" s="302" t="s">
        <v>4065</v>
      </c>
      <c r="E211" s="303">
        <v>352</v>
      </c>
      <c r="F211" s="294">
        <v>366</v>
      </c>
      <c r="G211" s="294">
        <v>366</v>
      </c>
      <c r="H211" s="294">
        <v>0.92669999999999997</v>
      </c>
      <c r="I211" s="294">
        <v>113496</v>
      </c>
      <c r="K211" s="294">
        <v>0.46479999999999999</v>
      </c>
      <c r="L211" s="294">
        <v>419.04</v>
      </c>
      <c r="M211" s="294">
        <v>419.04</v>
      </c>
      <c r="N211" s="294">
        <v>0.93240000000000001</v>
      </c>
      <c r="O211" s="294">
        <v>99708</v>
      </c>
      <c r="Q211" s="294">
        <v>0.34300000000000003</v>
      </c>
      <c r="R211" s="294">
        <v>429.36</v>
      </c>
      <c r="S211" s="294">
        <v>429.36</v>
      </c>
      <c r="T211" s="294">
        <v>0.9385</v>
      </c>
      <c r="U211" s="294">
        <v>102168</v>
      </c>
      <c r="W211" s="294">
        <v>0.35220000000000001</v>
      </c>
      <c r="X211" s="294">
        <v>341.76</v>
      </c>
      <c r="Y211" s="294">
        <v>341.76</v>
      </c>
      <c r="Z211" s="294">
        <v>0.95389999999999997</v>
      </c>
      <c r="AA211" s="294">
        <v>79788</v>
      </c>
      <c r="AC211" s="294">
        <v>0.32900000000000001</v>
      </c>
      <c r="AD211" s="294">
        <v>431.52</v>
      </c>
      <c r="AE211" s="294">
        <v>431.52</v>
      </c>
      <c r="AF211" s="294">
        <v>0.92779999999999996</v>
      </c>
      <c r="AG211" s="294">
        <v>93618</v>
      </c>
      <c r="AI211" s="294">
        <v>0.31430000000000002</v>
      </c>
      <c r="AJ211" s="294">
        <v>390</v>
      </c>
      <c r="AK211" s="294">
        <v>390</v>
      </c>
      <c r="AL211" s="294">
        <v>0.9375</v>
      </c>
      <c r="AM211" s="294">
        <v>97758</v>
      </c>
      <c r="AO211" s="294">
        <v>0.37140000000000001</v>
      </c>
      <c r="AP211" s="294">
        <v>292.56</v>
      </c>
      <c r="AQ211" s="294">
        <v>292.56</v>
      </c>
      <c r="AR211" s="294">
        <v>0.93689999999999996</v>
      </c>
      <c r="AS211" s="294">
        <v>82068</v>
      </c>
      <c r="AU211" s="294">
        <v>0.40250000000000002</v>
      </c>
      <c r="AV211" s="294">
        <v>300</v>
      </c>
      <c r="AW211" s="294">
        <v>300</v>
      </c>
      <c r="AX211" s="294">
        <v>0.93530000000000002</v>
      </c>
      <c r="AY211" s="294">
        <v>76152</v>
      </c>
      <c r="BA211" s="294">
        <v>0.37690000000000001</v>
      </c>
      <c r="BB211" s="294">
        <v>228</v>
      </c>
      <c r="BC211" s="294">
        <v>281.60000000000002</v>
      </c>
      <c r="BD211" s="294">
        <v>0.96219999999999994</v>
      </c>
      <c r="BE211" s="294">
        <v>70140</v>
      </c>
      <c r="BG211" s="294">
        <v>0.42980000000000002</v>
      </c>
      <c r="BH211" s="294">
        <v>233.28</v>
      </c>
      <c r="BI211" s="294">
        <v>281.60000000000002</v>
      </c>
      <c r="BJ211" s="294">
        <v>0.94640000000000002</v>
      </c>
      <c r="BK211" s="294">
        <v>56526</v>
      </c>
      <c r="BM211" s="294">
        <v>0.34410000000000002</v>
      </c>
      <c r="BN211" s="294">
        <v>294.95999999999998</v>
      </c>
      <c r="BO211" s="294">
        <v>294.95999999999998</v>
      </c>
      <c r="BP211" s="294">
        <v>0.95209999999999995</v>
      </c>
      <c r="BQ211" s="294">
        <v>77604</v>
      </c>
      <c r="BS211" s="294">
        <v>0.4113</v>
      </c>
      <c r="BT211" s="294">
        <v>329.04</v>
      </c>
      <c r="BU211" s="294">
        <v>329.04</v>
      </c>
      <c r="BV211" s="294">
        <v>0.9486</v>
      </c>
      <c r="BW211" s="294">
        <v>95388</v>
      </c>
      <c r="BY211" s="294">
        <v>0.4108</v>
      </c>
    </row>
    <row r="212" spans="1:77">
      <c r="A212" s="301">
        <v>246</v>
      </c>
      <c r="B212" s="302" t="s">
        <v>3997</v>
      </c>
      <c r="C212" s="301" t="s">
        <v>4202</v>
      </c>
      <c r="D212" s="302" t="s">
        <v>4065</v>
      </c>
      <c r="E212" s="303">
        <v>350</v>
      </c>
      <c r="F212" s="294">
        <v>444.64</v>
      </c>
      <c r="G212" s="294">
        <v>444.64</v>
      </c>
      <c r="H212" s="294">
        <v>0.98219999999999996</v>
      </c>
      <c r="I212" s="294">
        <v>98696</v>
      </c>
      <c r="K212" s="294">
        <v>0.31390000000000001</v>
      </c>
      <c r="L212" s="294">
        <v>375.2</v>
      </c>
      <c r="M212" s="294">
        <v>375.2</v>
      </c>
      <c r="N212" s="294">
        <v>0.98339999999999994</v>
      </c>
      <c r="O212" s="294">
        <v>99416</v>
      </c>
      <c r="Q212" s="294">
        <v>0.36220000000000002</v>
      </c>
      <c r="R212" s="294">
        <v>369.6</v>
      </c>
      <c r="S212" s="294">
        <v>369.6</v>
      </c>
      <c r="T212" s="294">
        <v>0.99</v>
      </c>
      <c r="U212" s="294">
        <v>99764</v>
      </c>
      <c r="W212" s="294">
        <v>0.37869999999999998</v>
      </c>
      <c r="X212" s="294">
        <v>350.88</v>
      </c>
      <c r="Y212" s="294">
        <v>350.88</v>
      </c>
      <c r="Z212" s="294">
        <v>0.97629999999999995</v>
      </c>
      <c r="AA212" s="294">
        <v>90244</v>
      </c>
      <c r="AC212" s="294">
        <v>0.35410000000000003</v>
      </c>
      <c r="AD212" s="294">
        <v>353.44</v>
      </c>
      <c r="AE212" s="294">
        <v>353.44</v>
      </c>
      <c r="AF212" s="294">
        <v>0.96889999999999998</v>
      </c>
      <c r="AG212" s="294">
        <v>89140</v>
      </c>
      <c r="AI212" s="294">
        <v>0.34989999999999999</v>
      </c>
      <c r="AJ212" s="294">
        <v>351.04</v>
      </c>
      <c r="AK212" s="294">
        <v>351.04</v>
      </c>
      <c r="AL212" s="294">
        <v>0.97429999999999994</v>
      </c>
      <c r="AM212" s="294">
        <v>91916</v>
      </c>
      <c r="AO212" s="294">
        <v>0.37330000000000002</v>
      </c>
      <c r="AP212" s="294">
        <v>304.48</v>
      </c>
      <c r="AQ212" s="294">
        <v>304.48</v>
      </c>
      <c r="AR212" s="294">
        <v>0.96289999999999998</v>
      </c>
      <c r="AS212" s="294">
        <v>70832</v>
      </c>
      <c r="AU212" s="294">
        <v>0.32479999999999998</v>
      </c>
      <c r="AV212" s="294">
        <v>252</v>
      </c>
      <c r="AW212" s="294">
        <v>280</v>
      </c>
      <c r="AX212" s="294">
        <v>0.96879999999999999</v>
      </c>
      <c r="AY212" s="294">
        <v>60612</v>
      </c>
      <c r="BA212" s="294">
        <v>0.3448</v>
      </c>
      <c r="BB212" s="294">
        <v>196</v>
      </c>
      <c r="BC212" s="294">
        <v>280</v>
      </c>
      <c r="BD212" s="294">
        <v>0.97309999999999997</v>
      </c>
      <c r="BE212" s="294">
        <v>63480</v>
      </c>
      <c r="BG212" s="294">
        <v>0.44740000000000002</v>
      </c>
      <c r="BH212" s="294">
        <v>188</v>
      </c>
      <c r="BI212" s="294">
        <v>280</v>
      </c>
      <c r="BJ212" s="294">
        <v>0.96809999999999996</v>
      </c>
      <c r="BK212" s="294">
        <v>49760</v>
      </c>
      <c r="BM212" s="294">
        <v>0.36749999999999999</v>
      </c>
      <c r="BN212" s="294">
        <v>280</v>
      </c>
      <c r="BO212" s="294">
        <v>280</v>
      </c>
      <c r="BP212" s="294">
        <v>0.9708</v>
      </c>
      <c r="BQ212" s="294">
        <v>58440</v>
      </c>
      <c r="BS212" s="294">
        <v>0.31990000000000002</v>
      </c>
      <c r="BT212" s="294">
        <v>300</v>
      </c>
      <c r="BU212" s="294">
        <v>300</v>
      </c>
      <c r="BV212" s="294">
        <v>0.97330000000000005</v>
      </c>
      <c r="BW212" s="294">
        <v>75800</v>
      </c>
      <c r="BY212" s="294">
        <v>0.34889999999999999</v>
      </c>
    </row>
    <row r="213" spans="1:77">
      <c r="A213" s="301">
        <v>247</v>
      </c>
      <c r="B213" s="302" t="s">
        <v>3997</v>
      </c>
      <c r="C213" s="301" t="s">
        <v>4203</v>
      </c>
      <c r="D213" s="302" t="s">
        <v>4051</v>
      </c>
      <c r="E213" s="303">
        <v>250</v>
      </c>
      <c r="F213" s="294">
        <v>119.2</v>
      </c>
      <c r="G213" s="294">
        <v>200</v>
      </c>
      <c r="H213" s="294">
        <v>0.94540000000000002</v>
      </c>
      <c r="I213" s="294">
        <v>47092</v>
      </c>
      <c r="K213" s="294">
        <v>0.48370000000000002</v>
      </c>
      <c r="L213" s="294">
        <v>0</v>
      </c>
      <c r="M213" s="294">
        <v>0</v>
      </c>
      <c r="N213" s="294" t="e">
        <v>#DIV/0!</v>
      </c>
      <c r="O213" s="294">
        <v>0</v>
      </c>
      <c r="Q213" s="294">
        <v>0</v>
      </c>
      <c r="R213" s="294">
        <v>112.64</v>
      </c>
      <c r="S213" s="294">
        <v>200</v>
      </c>
      <c r="T213" s="294">
        <v>0.9476</v>
      </c>
      <c r="U213" s="294">
        <v>38812</v>
      </c>
      <c r="W213" s="294">
        <v>0.50509999999999999</v>
      </c>
      <c r="X213" s="294">
        <v>102.88</v>
      </c>
      <c r="Y213" s="294">
        <v>200</v>
      </c>
      <c r="Z213" s="294">
        <v>0.93620000000000003</v>
      </c>
      <c r="AA213" s="294">
        <v>33436</v>
      </c>
      <c r="AC213" s="294">
        <v>0.46660000000000001</v>
      </c>
      <c r="AD213" s="294">
        <v>98.24</v>
      </c>
      <c r="AE213" s="294">
        <v>200</v>
      </c>
      <c r="AF213" s="294">
        <v>0.93420000000000003</v>
      </c>
      <c r="AG213" s="294">
        <v>32856</v>
      </c>
      <c r="AI213" s="294">
        <v>0.48120000000000002</v>
      </c>
      <c r="AJ213" s="294">
        <v>104.8</v>
      </c>
      <c r="AK213" s="294">
        <v>200</v>
      </c>
      <c r="AL213" s="294">
        <v>0.95230000000000004</v>
      </c>
      <c r="AM213" s="294">
        <v>33820</v>
      </c>
      <c r="AO213" s="294">
        <v>0.47070000000000001</v>
      </c>
      <c r="AP213" s="294">
        <v>80.959999999999994</v>
      </c>
      <c r="AQ213" s="294">
        <v>200</v>
      </c>
      <c r="AR213" s="294">
        <v>0.95119999999999993</v>
      </c>
      <c r="AS213" s="294">
        <v>27736</v>
      </c>
      <c r="AU213" s="294">
        <v>0.48409999999999997</v>
      </c>
      <c r="AV213" s="294">
        <v>80.959999999999994</v>
      </c>
      <c r="AW213" s="294">
        <v>200</v>
      </c>
      <c r="AX213" s="294">
        <v>0.93530000000000002</v>
      </c>
      <c r="AY213" s="294">
        <v>22600</v>
      </c>
      <c r="BA213" s="294">
        <v>0.41449999999999998</v>
      </c>
      <c r="BB213" s="294">
        <v>73.12</v>
      </c>
      <c r="BC213" s="294">
        <v>200</v>
      </c>
      <c r="BD213" s="294">
        <v>0.92530000000000001</v>
      </c>
      <c r="BE213" s="294">
        <v>22512</v>
      </c>
      <c r="BG213" s="294">
        <v>0.44729999999999998</v>
      </c>
      <c r="BH213" s="294">
        <v>70.239999999999995</v>
      </c>
      <c r="BI213" s="294">
        <v>200</v>
      </c>
      <c r="BJ213" s="294">
        <v>0.92159999999999997</v>
      </c>
      <c r="BK213" s="294">
        <v>20780</v>
      </c>
      <c r="BM213" s="294">
        <v>0.43149999999999999</v>
      </c>
      <c r="BN213" s="294">
        <v>72</v>
      </c>
      <c r="BO213" s="294">
        <v>200</v>
      </c>
      <c r="BP213" s="294">
        <v>0.9365</v>
      </c>
      <c r="BQ213" s="294">
        <v>21332</v>
      </c>
      <c r="BS213" s="294">
        <v>0.4708</v>
      </c>
      <c r="BT213" s="294">
        <v>88</v>
      </c>
      <c r="BU213" s="294">
        <v>200</v>
      </c>
      <c r="BV213" s="294">
        <v>0.95950000000000002</v>
      </c>
      <c r="BW213" s="294">
        <v>30020</v>
      </c>
      <c r="BY213" s="294">
        <v>0.47789999999999999</v>
      </c>
    </row>
    <row r="214" spans="1:77">
      <c r="A214" s="301">
        <v>248</v>
      </c>
      <c r="B214" s="302" t="s">
        <v>3997</v>
      </c>
      <c r="C214" s="301" t="s">
        <v>4204</v>
      </c>
      <c r="D214" s="302" t="s">
        <v>4065</v>
      </c>
      <c r="E214" s="303">
        <v>237</v>
      </c>
      <c r="F214" s="294">
        <v>65.28</v>
      </c>
      <c r="G214" s="294">
        <v>189.6</v>
      </c>
      <c r="H214" s="294">
        <v>0.97629999999999995</v>
      </c>
      <c r="I214" s="294">
        <v>14655</v>
      </c>
      <c r="K214" s="294">
        <v>0.31940000000000002</v>
      </c>
      <c r="L214" s="294">
        <v>64.44</v>
      </c>
      <c r="M214" s="294">
        <v>189.6</v>
      </c>
      <c r="N214" s="294">
        <v>0.98470000000000002</v>
      </c>
      <c r="O214" s="294">
        <v>15579</v>
      </c>
      <c r="Q214" s="294">
        <v>0.33</v>
      </c>
      <c r="R214" s="294">
        <v>85.2</v>
      </c>
      <c r="S214" s="294">
        <v>189.6</v>
      </c>
      <c r="T214" s="294">
        <v>0.98980000000000001</v>
      </c>
      <c r="U214" s="294">
        <v>16848</v>
      </c>
      <c r="W214" s="294">
        <v>0.27750000000000002</v>
      </c>
      <c r="X214" s="294">
        <v>71.040000000000006</v>
      </c>
      <c r="Y214" s="294">
        <v>189.6</v>
      </c>
      <c r="Z214" s="294">
        <v>0.98460000000000003</v>
      </c>
      <c r="AA214" s="294">
        <v>14919</v>
      </c>
      <c r="AC214" s="294">
        <v>0.28670000000000001</v>
      </c>
      <c r="AD214" s="294">
        <v>64.319999999999993</v>
      </c>
      <c r="AE214" s="294">
        <v>189.6</v>
      </c>
      <c r="AF214" s="294">
        <v>0.98319999999999996</v>
      </c>
      <c r="AG214" s="294">
        <v>13623</v>
      </c>
      <c r="AI214" s="294">
        <v>0.28960000000000002</v>
      </c>
      <c r="AJ214" s="294">
        <v>60.84</v>
      </c>
      <c r="AK214" s="294">
        <v>189.6</v>
      </c>
      <c r="AL214" s="294">
        <v>0.99180000000000001</v>
      </c>
      <c r="AM214" s="294">
        <v>14700</v>
      </c>
      <c r="AO214" s="294">
        <v>0.33839999999999998</v>
      </c>
      <c r="AP214" s="294">
        <v>62.28</v>
      </c>
      <c r="AQ214" s="294">
        <v>189.6</v>
      </c>
      <c r="AR214" s="294">
        <v>0.98409999999999997</v>
      </c>
      <c r="AS214" s="294">
        <v>13656</v>
      </c>
      <c r="AU214" s="294">
        <v>0.29949999999999999</v>
      </c>
      <c r="AV214" s="294">
        <v>56.16</v>
      </c>
      <c r="AW214" s="294">
        <v>189.6</v>
      </c>
      <c r="AX214" s="294">
        <v>0.97760000000000002</v>
      </c>
      <c r="AY214" s="294">
        <v>12033</v>
      </c>
      <c r="BA214" s="294">
        <v>0.3044</v>
      </c>
      <c r="BB214" s="294">
        <v>54.48</v>
      </c>
      <c r="BC214" s="294">
        <v>189.6</v>
      </c>
      <c r="BD214" s="294">
        <v>0.97819999999999996</v>
      </c>
      <c r="BE214" s="294">
        <v>11433</v>
      </c>
      <c r="BG214" s="294">
        <v>0.28839999999999999</v>
      </c>
      <c r="BH214" s="294">
        <v>55.32</v>
      </c>
      <c r="BI214" s="294">
        <v>189.6</v>
      </c>
      <c r="BJ214" s="294">
        <v>0.97899999999999998</v>
      </c>
      <c r="BK214" s="294">
        <v>11298</v>
      </c>
      <c r="BM214" s="294">
        <v>0.28039999999999998</v>
      </c>
      <c r="BN214" s="294">
        <v>57.72</v>
      </c>
      <c r="BO214" s="294">
        <v>189.6</v>
      </c>
      <c r="BP214" s="294">
        <v>0.99019999999999997</v>
      </c>
      <c r="BQ214" s="294">
        <v>12339</v>
      </c>
      <c r="BS214" s="294">
        <v>0.32129999999999997</v>
      </c>
      <c r="BT214" s="294">
        <v>56.28</v>
      </c>
      <c r="BU214" s="294">
        <v>189.6</v>
      </c>
      <c r="BV214" s="294">
        <v>0.98929999999999996</v>
      </c>
      <c r="BW214" s="294">
        <v>14388</v>
      </c>
      <c r="BY214" s="294">
        <v>0.3473</v>
      </c>
    </row>
    <row r="215" spans="1:77">
      <c r="A215" s="301">
        <v>249</v>
      </c>
      <c r="B215" s="302" t="s">
        <v>3997</v>
      </c>
      <c r="C215" s="301" t="s">
        <v>4205</v>
      </c>
      <c r="D215" s="302" t="s">
        <v>4051</v>
      </c>
      <c r="E215" s="303">
        <v>350</v>
      </c>
      <c r="F215" s="294">
        <v>199.44</v>
      </c>
      <c r="G215" s="294">
        <v>280</v>
      </c>
      <c r="H215" s="294">
        <v>0.92689999999999995</v>
      </c>
      <c r="I215" s="294">
        <v>77844</v>
      </c>
      <c r="K215" s="294">
        <v>0.58489999999999998</v>
      </c>
      <c r="L215" s="294">
        <v>194.4</v>
      </c>
      <c r="M215" s="294">
        <v>280</v>
      </c>
      <c r="N215" s="294">
        <v>0.93330000000000002</v>
      </c>
      <c r="O215" s="294">
        <v>79776</v>
      </c>
      <c r="Q215" s="294">
        <v>0.59099999999999997</v>
      </c>
      <c r="R215" s="294">
        <v>195.36</v>
      </c>
      <c r="S215" s="294">
        <v>280</v>
      </c>
      <c r="T215" s="294">
        <v>0.94020000000000004</v>
      </c>
      <c r="U215" s="294">
        <v>72240</v>
      </c>
      <c r="W215" s="294">
        <v>0.54630000000000001</v>
      </c>
      <c r="X215" s="294">
        <v>152.63999999999999</v>
      </c>
      <c r="Y215" s="294">
        <v>280</v>
      </c>
      <c r="Z215" s="294">
        <v>0.93269999999999997</v>
      </c>
      <c r="AA215" s="294">
        <v>60966</v>
      </c>
      <c r="AC215" s="294">
        <v>0.5756</v>
      </c>
      <c r="AD215" s="294">
        <v>162</v>
      </c>
      <c r="AE215" s="294">
        <v>280</v>
      </c>
      <c r="AF215" s="294">
        <v>0.93269999999999997</v>
      </c>
      <c r="AG215" s="294">
        <v>58452</v>
      </c>
      <c r="AI215" s="294">
        <v>0.52</v>
      </c>
      <c r="AJ215" s="294">
        <v>160.56</v>
      </c>
      <c r="AK215" s="294">
        <v>280</v>
      </c>
      <c r="AL215" s="294">
        <v>0.93430000000000002</v>
      </c>
      <c r="AM215" s="294">
        <v>56874</v>
      </c>
      <c r="AO215" s="294">
        <v>0.52659999999999996</v>
      </c>
      <c r="AP215" s="294">
        <v>135.84</v>
      </c>
      <c r="AQ215" s="294">
        <v>280</v>
      </c>
      <c r="AR215" s="294">
        <v>0.92579999999999996</v>
      </c>
      <c r="AS215" s="294">
        <v>46962</v>
      </c>
      <c r="AU215" s="294">
        <v>0.502</v>
      </c>
      <c r="AV215" s="294">
        <v>119.52</v>
      </c>
      <c r="AW215" s="294">
        <v>280</v>
      </c>
      <c r="AX215" s="294">
        <v>0.90559999999999996</v>
      </c>
      <c r="AY215" s="294">
        <v>36138</v>
      </c>
      <c r="BA215" s="294">
        <v>0.4637</v>
      </c>
      <c r="BB215" s="294">
        <v>116.88</v>
      </c>
      <c r="BC215" s="294">
        <v>280</v>
      </c>
      <c r="BD215" s="294">
        <v>0.89710000000000001</v>
      </c>
      <c r="BE215" s="294">
        <v>35400</v>
      </c>
      <c r="BG215" s="294">
        <v>0.45379999999999998</v>
      </c>
      <c r="BH215" s="294">
        <v>106.32</v>
      </c>
      <c r="BI215" s="294">
        <v>280</v>
      </c>
      <c r="BJ215" s="294">
        <v>0.89859999999999995</v>
      </c>
      <c r="BK215" s="294">
        <v>34932</v>
      </c>
      <c r="BM215" s="294">
        <v>0.4914</v>
      </c>
      <c r="BN215" s="294">
        <v>112.08</v>
      </c>
      <c r="BO215" s="294">
        <v>280</v>
      </c>
      <c r="BP215" s="294">
        <v>0.90510000000000002</v>
      </c>
      <c r="BQ215" s="294">
        <v>35760</v>
      </c>
      <c r="BS215" s="294">
        <v>0.52459999999999996</v>
      </c>
      <c r="BT215" s="294">
        <v>122.4</v>
      </c>
      <c r="BU215" s="294">
        <v>280</v>
      </c>
      <c r="BV215" s="294">
        <v>0.92700000000000005</v>
      </c>
      <c r="BW215" s="294">
        <v>47610</v>
      </c>
      <c r="BY215" s="294">
        <v>0.56399999999999995</v>
      </c>
    </row>
    <row r="216" spans="1:77">
      <c r="A216" s="301">
        <v>250</v>
      </c>
      <c r="B216" s="302" t="s">
        <v>3997</v>
      </c>
      <c r="C216" s="301" t="s">
        <v>4206</v>
      </c>
      <c r="D216" s="302" t="s">
        <v>4051</v>
      </c>
      <c r="E216" s="303">
        <v>153</v>
      </c>
      <c r="F216" s="294">
        <v>241.28</v>
      </c>
      <c r="G216" s="294">
        <v>241.28</v>
      </c>
      <c r="H216" s="294">
        <v>0.99919999999999998</v>
      </c>
      <c r="I216" s="294">
        <v>55680</v>
      </c>
      <c r="K216" s="294">
        <v>0.32079999999999997</v>
      </c>
      <c r="L216" s="294">
        <v>280.60000000000002</v>
      </c>
      <c r="M216" s="294">
        <v>280.60000000000002</v>
      </c>
      <c r="N216" s="294">
        <v>0.99670000000000003</v>
      </c>
      <c r="O216" s="294">
        <v>54496</v>
      </c>
      <c r="Q216" s="294">
        <v>0.26190000000000002</v>
      </c>
      <c r="R216" s="294">
        <v>248.2</v>
      </c>
      <c r="S216" s="294">
        <v>248.2</v>
      </c>
      <c r="T216" s="294">
        <v>0.99619999999999997</v>
      </c>
      <c r="U216" s="294">
        <v>57042</v>
      </c>
      <c r="W216" s="294">
        <v>0.32040000000000002</v>
      </c>
      <c r="X216" s="294">
        <v>264.16000000000003</v>
      </c>
      <c r="Y216" s="294">
        <v>264.16000000000003</v>
      </c>
      <c r="Z216" s="294">
        <v>0.99580000000000002</v>
      </c>
      <c r="AA216" s="294">
        <v>48472</v>
      </c>
      <c r="AC216" s="294">
        <v>0.2477</v>
      </c>
      <c r="AD216" s="294">
        <v>215.44</v>
      </c>
      <c r="AE216" s="294">
        <v>215.44</v>
      </c>
      <c r="AF216" s="294">
        <v>0.99719999999999998</v>
      </c>
      <c r="AG216" s="294">
        <v>48150</v>
      </c>
      <c r="AI216" s="294">
        <v>0.30130000000000001</v>
      </c>
      <c r="AJ216" s="294">
        <v>241.84</v>
      </c>
      <c r="AK216" s="294">
        <v>241.84</v>
      </c>
      <c r="AL216" s="294">
        <v>0.99649999999999994</v>
      </c>
      <c r="AM216" s="294">
        <v>49946</v>
      </c>
      <c r="AO216" s="294">
        <v>0.28789999999999999</v>
      </c>
      <c r="AP216" s="294">
        <v>187.84</v>
      </c>
      <c r="AQ216" s="294">
        <v>187.84</v>
      </c>
      <c r="AR216" s="294">
        <v>0.99729999999999996</v>
      </c>
      <c r="AS216" s="294">
        <v>42198</v>
      </c>
      <c r="AU216" s="294">
        <v>0.30280000000000001</v>
      </c>
      <c r="AV216" s="294">
        <v>162.32</v>
      </c>
      <c r="AW216" s="294">
        <v>162.32</v>
      </c>
      <c r="AX216" s="294">
        <v>0.99670000000000003</v>
      </c>
      <c r="AY216" s="294">
        <v>37076</v>
      </c>
      <c r="BA216" s="294">
        <v>0.31830000000000003</v>
      </c>
      <c r="BB216" s="294">
        <v>119.44</v>
      </c>
      <c r="BC216" s="294">
        <v>122.4</v>
      </c>
      <c r="BD216" s="294">
        <v>0.998</v>
      </c>
      <c r="BE216" s="294">
        <v>33660</v>
      </c>
      <c r="BG216" s="294">
        <v>0.37959999999999999</v>
      </c>
      <c r="BH216" s="294">
        <v>150</v>
      </c>
      <c r="BI216" s="294">
        <v>150</v>
      </c>
      <c r="BJ216" s="294">
        <v>0.99490000000000001</v>
      </c>
      <c r="BK216" s="294">
        <v>36946</v>
      </c>
      <c r="BM216" s="294">
        <v>0.33279999999999998</v>
      </c>
      <c r="BN216" s="294">
        <v>208</v>
      </c>
      <c r="BO216" s="294">
        <v>150</v>
      </c>
      <c r="BP216" s="294">
        <v>0.99549999999999994</v>
      </c>
      <c r="BQ216" s="294">
        <v>39040</v>
      </c>
      <c r="BS216" s="294">
        <v>0.28060000000000002</v>
      </c>
      <c r="BT216" s="294">
        <v>238.64</v>
      </c>
      <c r="BU216" s="294">
        <v>238.64</v>
      </c>
      <c r="BV216" s="294">
        <v>0.89890000000000003</v>
      </c>
      <c r="BW216" s="294">
        <v>54394</v>
      </c>
      <c r="BY216" s="294">
        <v>0.34079999999999999</v>
      </c>
    </row>
    <row r="217" spans="1:77">
      <c r="A217" s="301">
        <v>251</v>
      </c>
      <c r="B217" s="302" t="s">
        <v>3997</v>
      </c>
      <c r="C217" s="301" t="s">
        <v>4207</v>
      </c>
      <c r="D217" s="302" t="s">
        <v>4054</v>
      </c>
      <c r="E217" s="303">
        <v>2541</v>
      </c>
      <c r="F217" s="294">
        <v>2340</v>
      </c>
      <c r="G217" s="294">
        <v>2642.1</v>
      </c>
      <c r="H217" s="294">
        <v>0.9607</v>
      </c>
      <c r="I217" s="294">
        <v>975600</v>
      </c>
      <c r="J217" s="294" t="e">
        <f>I217-#REF!</f>
        <v>#REF!</v>
      </c>
      <c r="K217" s="294">
        <v>0.82199999999999995</v>
      </c>
      <c r="L217" s="294">
        <v>2340</v>
      </c>
      <c r="M217" s="294">
        <v>2340</v>
      </c>
      <c r="N217" s="294">
        <v>0.96509999999999996</v>
      </c>
      <c r="O217" s="294">
        <v>1569960</v>
      </c>
      <c r="Q217" s="294">
        <v>0.93440000000000001</v>
      </c>
      <c r="R217" s="294">
        <v>2340</v>
      </c>
      <c r="S217" s="294">
        <v>2340</v>
      </c>
      <c r="T217" s="294">
        <v>0.96599999999999997</v>
      </c>
      <c r="U217" s="294">
        <v>1379520</v>
      </c>
      <c r="V217" s="294" t="e">
        <f>U217-#REF!</f>
        <v>#REF!</v>
      </c>
      <c r="W217" s="294">
        <v>0.84760000000000002</v>
      </c>
      <c r="X217" s="294">
        <v>2376</v>
      </c>
      <c r="Y217" s="294">
        <v>2376</v>
      </c>
      <c r="Z217" s="294">
        <v>0.96279999999999999</v>
      </c>
      <c r="AA217" s="294">
        <v>1452240</v>
      </c>
      <c r="AB217" s="294" t="e">
        <f>AA217-#REF!</f>
        <v>#REF!</v>
      </c>
      <c r="AC217" s="294">
        <v>0.85329999999999995</v>
      </c>
      <c r="AD217" s="294">
        <v>2376</v>
      </c>
      <c r="AE217" s="294">
        <v>2376</v>
      </c>
      <c r="AF217" s="294">
        <v>0.96319999999999995</v>
      </c>
      <c r="AG217" s="294">
        <v>1685880</v>
      </c>
      <c r="AH217" s="294" t="e">
        <f>AG217-#REF!</f>
        <v>#REF!</v>
      </c>
      <c r="AI217" s="294">
        <v>0.99009999999999998</v>
      </c>
      <c r="AJ217" s="294">
        <v>2628</v>
      </c>
      <c r="AK217" s="294">
        <v>2628</v>
      </c>
      <c r="AL217" s="294">
        <v>0.94309999999999994</v>
      </c>
      <c r="AM217" s="294">
        <v>1400040</v>
      </c>
      <c r="AN217" s="294" t="e">
        <f>AM217-#REF!</f>
        <v>#REF!</v>
      </c>
      <c r="AO217" s="294">
        <v>0.78459999999999996</v>
      </c>
      <c r="AP217" s="294">
        <v>2592</v>
      </c>
      <c r="AQ217" s="294">
        <v>2592</v>
      </c>
      <c r="AR217" s="294">
        <v>0.95669999999999999</v>
      </c>
      <c r="AS217" s="294">
        <v>1614600</v>
      </c>
      <c r="AT217" s="294" t="e">
        <f>AS217-#REF!</f>
        <v>#REF!</v>
      </c>
      <c r="AU217" s="294">
        <v>0.87509999999999999</v>
      </c>
      <c r="AV217" s="294">
        <v>2664</v>
      </c>
      <c r="AW217" s="294">
        <v>2664</v>
      </c>
      <c r="AX217" s="294">
        <v>0.9506</v>
      </c>
      <c r="AY217" s="294">
        <v>1473120</v>
      </c>
      <c r="AZ217" s="294" t="e">
        <f>AY217-#REF!</f>
        <v>#REF!</v>
      </c>
      <c r="BA217" s="294">
        <v>0.80800000000000005</v>
      </c>
      <c r="BB217" s="294">
        <v>2664</v>
      </c>
      <c r="BC217" s="294">
        <v>2664</v>
      </c>
      <c r="BD217" s="294">
        <v>0.95379999999999998</v>
      </c>
      <c r="BE217" s="294">
        <v>1617840</v>
      </c>
      <c r="BF217" s="294" t="e">
        <f>BE217-#REF!</f>
        <v>#REF!</v>
      </c>
      <c r="BG217" s="294">
        <v>0.85589999999999999</v>
      </c>
      <c r="BH217" s="294">
        <v>2916</v>
      </c>
      <c r="BI217" s="294">
        <v>2916</v>
      </c>
      <c r="BJ217" s="294">
        <v>0.95550000000000002</v>
      </c>
      <c r="BK217" s="294">
        <v>1645920</v>
      </c>
      <c r="BL217" s="294" t="e">
        <f>BK217-#REF!</f>
        <v>#REF!</v>
      </c>
      <c r="BM217" s="294">
        <v>0.79400000000000004</v>
      </c>
      <c r="BN217" s="294">
        <v>2880</v>
      </c>
      <c r="BO217" s="294">
        <v>2880</v>
      </c>
      <c r="BP217" s="294">
        <v>0.95830000000000004</v>
      </c>
      <c r="BQ217" s="294">
        <v>1513800</v>
      </c>
      <c r="BR217" s="294" t="e">
        <f>BQ217-#REF!</f>
        <v>#REF!</v>
      </c>
      <c r="BS217" s="294">
        <v>0.81620000000000004</v>
      </c>
      <c r="BT217" s="294">
        <v>3060</v>
      </c>
      <c r="BU217" s="294">
        <v>3060</v>
      </c>
      <c r="BV217" s="294">
        <v>0.95579999999999998</v>
      </c>
      <c r="BW217" s="294">
        <v>1674000</v>
      </c>
      <c r="BX217" s="294" t="e">
        <f>BW217-#REF!</f>
        <v>#REF!</v>
      </c>
      <c r="BY217" s="294">
        <v>0.76929999999999998</v>
      </c>
    </row>
    <row r="218" spans="1:77">
      <c r="A218" s="301">
        <v>252</v>
      </c>
      <c r="B218" s="302" t="s">
        <v>3997</v>
      </c>
      <c r="C218" s="301" t="s">
        <v>4208</v>
      </c>
      <c r="D218" s="302" t="s">
        <v>4051</v>
      </c>
      <c r="E218" s="303">
        <v>735</v>
      </c>
      <c r="F218" s="294">
        <v>795.6</v>
      </c>
      <c r="G218" s="294">
        <v>795.6</v>
      </c>
      <c r="H218" s="294">
        <v>0.97509999999999997</v>
      </c>
      <c r="I218" s="294">
        <v>252624</v>
      </c>
      <c r="K218" s="294">
        <v>0.45229999999999998</v>
      </c>
      <c r="L218" s="294">
        <v>713.4</v>
      </c>
      <c r="M218" s="294">
        <v>713.4</v>
      </c>
      <c r="N218" s="294">
        <v>0.97639999999999993</v>
      </c>
      <c r="O218" s="294">
        <v>270270</v>
      </c>
      <c r="Q218" s="294">
        <v>0.52149999999999996</v>
      </c>
      <c r="R218" s="294">
        <v>772.2</v>
      </c>
      <c r="S218" s="294">
        <v>772.2</v>
      </c>
      <c r="T218" s="294">
        <v>0.97770000000000001</v>
      </c>
      <c r="U218" s="294">
        <v>256980</v>
      </c>
      <c r="W218" s="294">
        <v>0.4728</v>
      </c>
      <c r="X218" s="294">
        <v>595.20000000000005</v>
      </c>
      <c r="Y218" s="294">
        <v>595.20000000000005</v>
      </c>
      <c r="Z218" s="294">
        <v>0.97509999999999997</v>
      </c>
      <c r="AA218" s="294">
        <v>216306</v>
      </c>
      <c r="AC218" s="294">
        <v>0.501</v>
      </c>
      <c r="AD218" s="294">
        <v>528</v>
      </c>
      <c r="AE218" s="294">
        <v>588</v>
      </c>
      <c r="AF218" s="294">
        <v>0.97209999999999996</v>
      </c>
      <c r="AG218" s="294">
        <v>289830</v>
      </c>
      <c r="AH218" s="294" t="e">
        <f>AG218-#REF!</f>
        <v>#REF!</v>
      </c>
      <c r="AI218" s="294">
        <v>0.75900000000000001</v>
      </c>
      <c r="AJ218" s="294">
        <v>420</v>
      </c>
      <c r="AK218" s="294">
        <v>588</v>
      </c>
      <c r="AL218" s="294">
        <v>0.97989999999999999</v>
      </c>
      <c r="AM218" s="294">
        <v>151380</v>
      </c>
      <c r="AO218" s="294">
        <v>0.51090000000000002</v>
      </c>
      <c r="AP218" s="294">
        <v>426</v>
      </c>
      <c r="AQ218" s="294">
        <v>588</v>
      </c>
      <c r="AR218" s="294">
        <v>0.98739999999999994</v>
      </c>
      <c r="AS218" s="294">
        <v>107880</v>
      </c>
      <c r="AU218" s="294">
        <v>0.34470000000000001</v>
      </c>
      <c r="AV218" s="294">
        <v>394.56</v>
      </c>
      <c r="AW218" s="294">
        <v>588</v>
      </c>
      <c r="AX218" s="294">
        <v>0.98080000000000001</v>
      </c>
      <c r="AY218" s="294">
        <v>144204</v>
      </c>
      <c r="BA218" s="294">
        <v>0.51759999999999995</v>
      </c>
      <c r="BB218" s="294">
        <v>396.96</v>
      </c>
      <c r="BC218" s="294">
        <v>588</v>
      </c>
      <c r="BD218" s="294">
        <v>0.97909999999999997</v>
      </c>
      <c r="BE218" s="294">
        <v>125256</v>
      </c>
      <c r="BG218" s="294">
        <v>0.43319999999999997</v>
      </c>
      <c r="BH218" s="294">
        <v>353.52</v>
      </c>
      <c r="BI218" s="294">
        <v>588</v>
      </c>
      <c r="BJ218" s="294">
        <v>0.98260000000000003</v>
      </c>
      <c r="BK218" s="294">
        <v>127704</v>
      </c>
      <c r="BM218" s="294">
        <v>0.49419999999999997</v>
      </c>
      <c r="BN218" s="294">
        <v>422.88</v>
      </c>
      <c r="BO218" s="294">
        <v>588</v>
      </c>
      <c r="BP218" s="294">
        <v>0.98570000000000002</v>
      </c>
      <c r="BQ218" s="294">
        <v>127122</v>
      </c>
      <c r="BS218" s="294">
        <v>0.45390000000000003</v>
      </c>
      <c r="BT218" s="294">
        <v>444.72</v>
      </c>
      <c r="BU218" s="294">
        <v>588</v>
      </c>
      <c r="BV218" s="294">
        <v>0.98750000000000004</v>
      </c>
      <c r="BW218" s="294">
        <v>162792</v>
      </c>
      <c r="BY218" s="294">
        <v>0.49819999999999998</v>
      </c>
    </row>
    <row r="219" spans="1:77">
      <c r="A219" s="301">
        <v>253</v>
      </c>
      <c r="B219" s="302" t="s">
        <v>3997</v>
      </c>
      <c r="C219" s="301" t="s">
        <v>4209</v>
      </c>
      <c r="D219" s="302" t="s">
        <v>4063</v>
      </c>
      <c r="E219" s="303">
        <v>134</v>
      </c>
      <c r="F219" s="294" t="s">
        <v>3983</v>
      </c>
      <c r="G219" s="294" t="s">
        <v>3983</v>
      </c>
      <c r="H219" s="294" t="s">
        <v>3983</v>
      </c>
      <c r="I219" s="294" t="s">
        <v>3983</v>
      </c>
      <c r="K219" s="294" t="s">
        <v>3983</v>
      </c>
      <c r="L219" s="294" t="s">
        <v>3983</v>
      </c>
      <c r="M219" s="294" t="s">
        <v>3983</v>
      </c>
      <c r="N219" s="294" t="s">
        <v>3983</v>
      </c>
      <c r="O219" s="294" t="s">
        <v>3983</v>
      </c>
      <c r="Q219" s="294" t="s">
        <v>3983</v>
      </c>
      <c r="R219" s="294" t="s">
        <v>3983</v>
      </c>
      <c r="S219" s="294" t="s">
        <v>3983</v>
      </c>
      <c r="T219" s="294" t="s">
        <v>3983</v>
      </c>
      <c r="U219" s="294" t="s">
        <v>3983</v>
      </c>
      <c r="W219" s="294" t="s">
        <v>3983</v>
      </c>
      <c r="X219" s="294" t="s">
        <v>3983</v>
      </c>
      <c r="Y219" s="294" t="s">
        <v>3983</v>
      </c>
      <c r="Z219" s="294" t="s">
        <v>3983</v>
      </c>
      <c r="AA219" s="294" t="s">
        <v>3983</v>
      </c>
      <c r="AC219" s="294" t="s">
        <v>3983</v>
      </c>
      <c r="AD219" s="294" t="s">
        <v>3983</v>
      </c>
      <c r="AE219" s="294" t="s">
        <v>3983</v>
      </c>
      <c r="AF219" s="294" t="s">
        <v>3983</v>
      </c>
      <c r="AG219" s="294" t="s">
        <v>3983</v>
      </c>
      <c r="AI219" s="294" t="s">
        <v>3983</v>
      </c>
      <c r="AJ219" s="294" t="s">
        <v>3983</v>
      </c>
      <c r="AK219" s="294" t="s">
        <v>3983</v>
      </c>
      <c r="AL219" s="294" t="s">
        <v>3983</v>
      </c>
      <c r="AM219" s="294" t="s">
        <v>3983</v>
      </c>
      <c r="AO219" s="294" t="s">
        <v>3983</v>
      </c>
      <c r="AP219" s="294" t="s">
        <v>3983</v>
      </c>
      <c r="AQ219" s="294" t="s">
        <v>3983</v>
      </c>
      <c r="AR219" s="294" t="s">
        <v>3983</v>
      </c>
      <c r="AS219" s="294" t="s">
        <v>3983</v>
      </c>
      <c r="AU219" s="294" t="s">
        <v>3983</v>
      </c>
      <c r="AV219" s="294" t="s">
        <v>3983</v>
      </c>
      <c r="AW219" s="294" t="s">
        <v>3983</v>
      </c>
      <c r="AX219" s="294" t="s">
        <v>3983</v>
      </c>
      <c r="AY219" s="294" t="s">
        <v>3983</v>
      </c>
      <c r="BA219" s="294" t="s">
        <v>3983</v>
      </c>
      <c r="BB219" s="294" t="s">
        <v>3983</v>
      </c>
      <c r="BC219" s="294" t="s">
        <v>3983</v>
      </c>
      <c r="BD219" s="294" t="s">
        <v>3983</v>
      </c>
      <c r="BE219" s="294" t="s">
        <v>3983</v>
      </c>
      <c r="BG219" s="294" t="s">
        <v>3983</v>
      </c>
      <c r="BH219" s="294" t="s">
        <v>3983</v>
      </c>
      <c r="BI219" s="294" t="s">
        <v>3983</v>
      </c>
      <c r="BJ219" s="294" t="s">
        <v>3983</v>
      </c>
      <c r="BK219" s="294" t="s">
        <v>3983</v>
      </c>
      <c r="BM219" s="294" t="s">
        <v>3983</v>
      </c>
      <c r="BN219" s="294" t="s">
        <v>3983</v>
      </c>
      <c r="BO219" s="294" t="s">
        <v>3983</v>
      </c>
      <c r="BP219" s="294" t="s">
        <v>3983</v>
      </c>
      <c r="BQ219" s="294" t="s">
        <v>3983</v>
      </c>
      <c r="BS219" s="294" t="s">
        <v>3983</v>
      </c>
      <c r="BT219" s="294" t="s">
        <v>3983</v>
      </c>
      <c r="BU219" s="294" t="s">
        <v>3983</v>
      </c>
      <c r="BV219" s="294" t="s">
        <v>3983</v>
      </c>
      <c r="BW219" s="294" t="s">
        <v>3983</v>
      </c>
      <c r="BY219" s="294" t="s">
        <v>3983</v>
      </c>
    </row>
    <row r="220" spans="1:77">
      <c r="A220" s="301">
        <v>254</v>
      </c>
      <c r="B220" s="302" t="s">
        <v>3997</v>
      </c>
      <c r="C220" s="301" t="s">
        <v>4210</v>
      </c>
      <c r="D220" s="302" t="s">
        <v>4051</v>
      </c>
      <c r="E220" s="303">
        <v>317</v>
      </c>
      <c r="F220" s="294">
        <v>278.39999999999998</v>
      </c>
      <c r="G220" s="294">
        <v>278.39999999999998</v>
      </c>
      <c r="H220" s="294">
        <v>0.97499999999999998</v>
      </c>
      <c r="I220" s="294">
        <v>133440</v>
      </c>
      <c r="J220" s="294" t="e">
        <f>I220-#REF!</f>
        <v>#REF!</v>
      </c>
      <c r="K220" s="294">
        <v>0.68279999999999996</v>
      </c>
      <c r="L220" s="294">
        <v>207.6</v>
      </c>
      <c r="M220" s="294">
        <v>253.6</v>
      </c>
      <c r="N220" s="294">
        <v>0.9778</v>
      </c>
      <c r="O220" s="294">
        <v>130416</v>
      </c>
      <c r="Q220" s="294">
        <v>0.86360000000000003</v>
      </c>
      <c r="R220" s="294">
        <v>258</v>
      </c>
      <c r="S220" s="294">
        <v>258</v>
      </c>
      <c r="T220" s="294">
        <v>0.97660000000000002</v>
      </c>
      <c r="U220" s="294">
        <v>97812</v>
      </c>
      <c r="W220" s="294">
        <v>0.53920000000000001</v>
      </c>
      <c r="X220" s="294">
        <v>264</v>
      </c>
      <c r="Y220" s="294">
        <v>264</v>
      </c>
      <c r="Z220" s="294">
        <v>0.97889999999999999</v>
      </c>
      <c r="AA220" s="294">
        <v>104238</v>
      </c>
      <c r="AC220" s="294">
        <v>0.54220000000000002</v>
      </c>
      <c r="AD220" s="294">
        <v>207</v>
      </c>
      <c r="AE220" s="294">
        <v>253.6</v>
      </c>
      <c r="AF220" s="294">
        <v>0.98</v>
      </c>
      <c r="AG220" s="294">
        <v>112044</v>
      </c>
      <c r="AH220" s="294" t="e">
        <f>AG220-#REF!</f>
        <v>#REF!</v>
      </c>
      <c r="AI220" s="294">
        <v>0.74239999999999995</v>
      </c>
      <c r="AJ220" s="294">
        <v>195</v>
      </c>
      <c r="AK220" s="294">
        <v>253.6</v>
      </c>
      <c r="AL220" s="294">
        <v>0.97719999999999996</v>
      </c>
      <c r="AM220" s="294">
        <v>102372</v>
      </c>
      <c r="AN220" s="294" t="e">
        <f>AM220-#REF!</f>
        <v>#REF!</v>
      </c>
      <c r="AO220" s="294">
        <v>0.74619999999999997</v>
      </c>
      <c r="AP220" s="294">
        <v>139.19999999999999</v>
      </c>
      <c r="AQ220" s="294">
        <v>253.6</v>
      </c>
      <c r="AR220" s="294">
        <v>0.97029999999999994</v>
      </c>
      <c r="AS220" s="294">
        <v>79758</v>
      </c>
      <c r="AT220" s="294" t="e">
        <f>AS220-#REF!</f>
        <v>#REF!</v>
      </c>
      <c r="AU220" s="294">
        <v>0.79369999999999996</v>
      </c>
      <c r="AV220" s="294">
        <v>175.2</v>
      </c>
      <c r="AW220" s="294">
        <v>253.6</v>
      </c>
      <c r="AX220" s="294">
        <v>0.95640000000000003</v>
      </c>
      <c r="AY220" s="294">
        <v>64464</v>
      </c>
      <c r="BA220" s="294">
        <v>0.5343</v>
      </c>
      <c r="BB220" s="294">
        <v>152.4</v>
      </c>
      <c r="BC220" s="294">
        <v>253.6</v>
      </c>
      <c r="BD220" s="294">
        <v>0.95140000000000002</v>
      </c>
      <c r="BE220" s="294">
        <v>56820</v>
      </c>
      <c r="BG220" s="294">
        <v>0.52669999999999995</v>
      </c>
      <c r="BH220" s="294">
        <v>124.2</v>
      </c>
      <c r="BI220" s="294">
        <v>253.6</v>
      </c>
      <c r="BJ220" s="294">
        <v>0.95009999999999994</v>
      </c>
      <c r="BK220" s="294">
        <v>77088</v>
      </c>
      <c r="BL220" s="294" t="e">
        <f>BK220-#REF!</f>
        <v>#REF!</v>
      </c>
      <c r="BM220" s="294">
        <v>0.87809999999999999</v>
      </c>
      <c r="BN220" s="294">
        <v>150.6</v>
      </c>
      <c r="BO220" s="294">
        <v>253.6</v>
      </c>
      <c r="BP220" s="294">
        <v>0.96740000000000004</v>
      </c>
      <c r="BQ220" s="294">
        <v>70302</v>
      </c>
      <c r="BR220" s="294" t="e">
        <f>BQ220-#REF!</f>
        <v>#REF!</v>
      </c>
      <c r="BS220" s="294">
        <v>0.71809999999999996</v>
      </c>
      <c r="BT220" s="294">
        <v>225</v>
      </c>
      <c r="BU220" s="294">
        <v>253.6</v>
      </c>
      <c r="BV220" s="294">
        <v>0.97450000000000003</v>
      </c>
      <c r="BW220" s="294">
        <v>92166</v>
      </c>
      <c r="BY220" s="294">
        <v>0.56499999999999995</v>
      </c>
    </row>
    <row r="221" spans="1:77">
      <c r="A221" s="301">
        <v>255</v>
      </c>
      <c r="B221" s="302" t="s">
        <v>3997</v>
      </c>
      <c r="C221" s="301" t="s">
        <v>4211</v>
      </c>
      <c r="D221" s="302" t="s">
        <v>4051</v>
      </c>
      <c r="E221" s="303">
        <v>691</v>
      </c>
      <c r="F221" s="294">
        <v>172</v>
      </c>
      <c r="G221" s="294">
        <v>552.79999999999995</v>
      </c>
      <c r="H221" s="294">
        <v>0.95619999999999994</v>
      </c>
      <c r="I221" s="294">
        <v>68460</v>
      </c>
      <c r="K221" s="294">
        <v>0.57820000000000005</v>
      </c>
      <c r="L221" s="294">
        <v>147</v>
      </c>
      <c r="M221" s="294">
        <v>552.79999999999995</v>
      </c>
      <c r="N221" s="294">
        <v>0.93389999999999995</v>
      </c>
      <c r="O221" s="294">
        <v>53040</v>
      </c>
      <c r="Q221" s="294">
        <v>0.51929999999999998</v>
      </c>
      <c r="R221" s="294">
        <v>169.6</v>
      </c>
      <c r="S221" s="294">
        <v>552.79999999999995</v>
      </c>
      <c r="T221" s="294">
        <v>0.98150000000000004</v>
      </c>
      <c r="U221" s="294">
        <v>58730</v>
      </c>
      <c r="W221" s="294">
        <v>0.49</v>
      </c>
      <c r="X221" s="294">
        <v>171.6</v>
      </c>
      <c r="Y221" s="294">
        <v>552.79999999999995</v>
      </c>
      <c r="Z221" s="294">
        <v>0.95519999999999994</v>
      </c>
      <c r="AA221" s="294">
        <v>64340</v>
      </c>
      <c r="AC221" s="294">
        <v>0.52759999999999996</v>
      </c>
      <c r="AD221" s="294">
        <v>168.4</v>
      </c>
      <c r="AE221" s="294">
        <v>552.79999999999995</v>
      </c>
      <c r="AF221" s="294">
        <v>0.9556</v>
      </c>
      <c r="AG221" s="294">
        <v>66230</v>
      </c>
      <c r="AI221" s="294">
        <v>0.55320000000000003</v>
      </c>
      <c r="AJ221" s="294">
        <v>196.4</v>
      </c>
      <c r="AK221" s="294">
        <v>552.79999999999995</v>
      </c>
      <c r="AL221" s="294">
        <v>0.95979999999999999</v>
      </c>
      <c r="AM221" s="294">
        <v>65300</v>
      </c>
      <c r="AO221" s="294">
        <v>0.48120000000000002</v>
      </c>
      <c r="AP221" s="294">
        <v>159.6</v>
      </c>
      <c r="AQ221" s="294">
        <v>552.79999999999995</v>
      </c>
      <c r="AR221" s="294">
        <v>0.94450000000000001</v>
      </c>
      <c r="AS221" s="294">
        <v>55050</v>
      </c>
      <c r="AU221" s="294">
        <v>0.4909</v>
      </c>
      <c r="AV221" s="294">
        <v>132</v>
      </c>
      <c r="AW221" s="294">
        <v>552.79999999999995</v>
      </c>
      <c r="AX221" s="294">
        <v>0.92179999999999995</v>
      </c>
      <c r="AY221" s="294">
        <v>44410</v>
      </c>
      <c r="BA221" s="294">
        <v>0.50690000000000002</v>
      </c>
      <c r="BB221" s="294">
        <v>123.6</v>
      </c>
      <c r="BC221" s="294">
        <v>552.79999999999995</v>
      </c>
      <c r="BD221" s="294">
        <v>0.92159999999999997</v>
      </c>
      <c r="BE221" s="294">
        <v>43440</v>
      </c>
      <c r="BG221" s="294">
        <v>0.51259999999999994</v>
      </c>
      <c r="BH221" s="294">
        <v>136.4</v>
      </c>
      <c r="BI221" s="294">
        <v>552.79999999999995</v>
      </c>
      <c r="BJ221" s="294">
        <v>0.91200000000000003</v>
      </c>
      <c r="BK221" s="294">
        <v>44340</v>
      </c>
      <c r="BM221" s="294">
        <v>0.47910000000000003</v>
      </c>
      <c r="BN221" s="294">
        <v>150</v>
      </c>
      <c r="BO221" s="294">
        <v>552.79999999999995</v>
      </c>
      <c r="BP221" s="294">
        <v>0.92689999999999995</v>
      </c>
      <c r="BQ221" s="294">
        <v>44250</v>
      </c>
      <c r="BS221" s="294">
        <v>0.47360000000000002</v>
      </c>
      <c r="BT221" s="294">
        <v>156.4</v>
      </c>
      <c r="BU221" s="294">
        <v>552.79999999999995</v>
      </c>
      <c r="BV221" s="294">
        <v>0.94399999999999995</v>
      </c>
      <c r="BW221" s="294">
        <v>53100</v>
      </c>
      <c r="BY221" s="294">
        <v>0.4834</v>
      </c>
    </row>
    <row r="222" spans="1:77">
      <c r="A222" s="301">
        <v>256</v>
      </c>
      <c r="B222" s="302" t="s">
        <v>3997</v>
      </c>
      <c r="C222" s="301" t="s">
        <v>4212</v>
      </c>
      <c r="D222" s="302" t="s">
        <v>4051</v>
      </c>
      <c r="E222" s="303">
        <v>4000</v>
      </c>
      <c r="F222" s="294">
        <v>1298.4000000000001</v>
      </c>
      <c r="G222" s="294">
        <v>3200</v>
      </c>
      <c r="H222" s="294">
        <v>0.97909999999999997</v>
      </c>
      <c r="I222" s="294">
        <v>406020</v>
      </c>
      <c r="K222" s="294">
        <v>0.44359999999999999</v>
      </c>
      <c r="L222" s="294">
        <v>1320</v>
      </c>
      <c r="M222" s="294">
        <v>3200</v>
      </c>
      <c r="N222" s="294">
        <v>0.98280000000000001</v>
      </c>
      <c r="O222" s="294">
        <v>444360</v>
      </c>
      <c r="Q222" s="294">
        <v>0.46039999999999998</v>
      </c>
      <c r="R222" s="294">
        <v>1728</v>
      </c>
      <c r="S222" s="294">
        <v>3200</v>
      </c>
      <c r="T222" s="294">
        <v>0.98209999999999997</v>
      </c>
      <c r="U222" s="294">
        <v>444240</v>
      </c>
      <c r="W222" s="294">
        <v>0.36359999999999998</v>
      </c>
      <c r="X222" s="294">
        <v>1912.8</v>
      </c>
      <c r="Y222" s="294">
        <v>3200</v>
      </c>
      <c r="Z222" s="294">
        <v>0.99039999999999995</v>
      </c>
      <c r="AA222" s="294">
        <v>502320</v>
      </c>
      <c r="AC222" s="294">
        <v>0.35639999999999999</v>
      </c>
      <c r="AD222" s="294">
        <v>2253.6</v>
      </c>
      <c r="AE222" s="294">
        <v>3200</v>
      </c>
      <c r="AF222" s="294">
        <v>0.9829</v>
      </c>
      <c r="AG222" s="294">
        <v>579180</v>
      </c>
      <c r="AI222" s="294">
        <v>0.35139999999999999</v>
      </c>
      <c r="AJ222" s="294">
        <v>2107.1999999999998</v>
      </c>
      <c r="AK222" s="294">
        <v>3200</v>
      </c>
      <c r="AL222" s="294">
        <v>0.97019999999999995</v>
      </c>
      <c r="AM222" s="294">
        <v>605880</v>
      </c>
      <c r="AO222" s="294">
        <v>0.41160000000000002</v>
      </c>
      <c r="AP222" s="294">
        <v>2167.1999999999998</v>
      </c>
      <c r="AQ222" s="294">
        <v>3200</v>
      </c>
      <c r="AR222" s="294">
        <v>0.97750000000000004</v>
      </c>
      <c r="AS222" s="294">
        <v>538620</v>
      </c>
      <c r="AU222" s="294">
        <v>0.34179999999999999</v>
      </c>
      <c r="AV222" s="294">
        <v>2054.4</v>
      </c>
      <c r="AW222" s="294">
        <v>3200</v>
      </c>
      <c r="AX222" s="294">
        <v>0.97599999999999998</v>
      </c>
      <c r="AY222" s="294">
        <v>493860</v>
      </c>
      <c r="BA222" s="294">
        <v>0.34210000000000002</v>
      </c>
      <c r="BB222" s="294">
        <v>1800</v>
      </c>
      <c r="BC222" s="294">
        <v>3200</v>
      </c>
      <c r="BD222" s="294">
        <v>0.97770000000000001</v>
      </c>
      <c r="BE222" s="294">
        <v>436440</v>
      </c>
      <c r="BG222" s="294">
        <v>0.33329999999999999</v>
      </c>
      <c r="BH222" s="294">
        <v>1740</v>
      </c>
      <c r="BI222" s="294">
        <v>3200</v>
      </c>
      <c r="BJ222" s="294">
        <v>0.97570000000000001</v>
      </c>
      <c r="BK222" s="294">
        <v>481800</v>
      </c>
      <c r="BM222" s="294">
        <v>0.38140000000000002</v>
      </c>
      <c r="BN222" s="294">
        <v>1860</v>
      </c>
      <c r="BO222" s="294">
        <v>3200</v>
      </c>
      <c r="BP222" s="294">
        <v>0.97619999999999996</v>
      </c>
      <c r="BQ222" s="294">
        <v>442800</v>
      </c>
      <c r="BS222" s="294">
        <v>0.3629</v>
      </c>
      <c r="BT222" s="294">
        <v>1860</v>
      </c>
      <c r="BU222" s="294">
        <v>3200</v>
      </c>
      <c r="BV222" s="294">
        <v>0.97270000000000001</v>
      </c>
      <c r="BW222" s="294">
        <v>576600</v>
      </c>
      <c r="BY222" s="294">
        <v>0.4284</v>
      </c>
    </row>
    <row r="223" spans="1:77">
      <c r="A223" s="301">
        <v>257</v>
      </c>
      <c r="B223" s="302" t="s">
        <v>3997</v>
      </c>
      <c r="C223" s="301" t="s">
        <v>4213</v>
      </c>
      <c r="D223" s="302" t="s">
        <v>4097</v>
      </c>
      <c r="E223" s="303">
        <v>121</v>
      </c>
      <c r="F223" s="294">
        <v>42.45</v>
      </c>
      <c r="G223" s="294">
        <v>96.8</v>
      </c>
      <c r="H223" s="294">
        <v>0.97160000000000002</v>
      </c>
      <c r="I223" s="294">
        <v>15572</v>
      </c>
      <c r="K223" s="294" t="s">
        <v>3983</v>
      </c>
      <c r="L223" s="294">
        <v>49.65</v>
      </c>
      <c r="M223" s="294">
        <v>96.8</v>
      </c>
      <c r="N223" s="294">
        <v>0.97</v>
      </c>
      <c r="O223" s="294">
        <v>16456</v>
      </c>
      <c r="Q223" s="294" t="s">
        <v>3983</v>
      </c>
      <c r="R223" s="294">
        <v>50.85</v>
      </c>
      <c r="S223" s="294">
        <v>96.8</v>
      </c>
      <c r="T223" s="294">
        <v>0.97070000000000001</v>
      </c>
      <c r="U223" s="294">
        <v>16088</v>
      </c>
      <c r="W223" s="294" t="s">
        <v>3983</v>
      </c>
      <c r="X223" s="294">
        <v>40.450000000000003</v>
      </c>
      <c r="Y223" s="294">
        <v>96.8</v>
      </c>
      <c r="Z223" s="294">
        <v>0.96209999999999996</v>
      </c>
      <c r="AA223" s="294">
        <v>13824</v>
      </c>
      <c r="AC223" s="294" t="s">
        <v>3983</v>
      </c>
      <c r="AD223" s="294">
        <v>43.25</v>
      </c>
      <c r="AE223" s="294">
        <v>96.8</v>
      </c>
      <c r="AF223" s="294">
        <v>0.96140000000000003</v>
      </c>
      <c r="AG223" s="294">
        <v>14121</v>
      </c>
      <c r="AI223" s="294" t="s">
        <v>3983</v>
      </c>
      <c r="AJ223" s="294">
        <v>48.45</v>
      </c>
      <c r="AK223" s="294">
        <v>96.8</v>
      </c>
      <c r="AL223" s="294">
        <v>0.95989999999999998</v>
      </c>
      <c r="AM223" s="294">
        <v>14627</v>
      </c>
      <c r="AO223" s="294" t="s">
        <v>3983</v>
      </c>
      <c r="AP223" s="294">
        <v>49.25</v>
      </c>
      <c r="AQ223" s="294">
        <v>96.8</v>
      </c>
      <c r="AR223" s="294">
        <v>0.94379999999999997</v>
      </c>
      <c r="AS223" s="294">
        <v>12976</v>
      </c>
      <c r="AU223" s="294" t="s">
        <v>3983</v>
      </c>
      <c r="AV223" s="294">
        <v>36.049999999999997</v>
      </c>
      <c r="AW223" s="294">
        <v>96.8</v>
      </c>
      <c r="AX223" s="294">
        <v>0.9234</v>
      </c>
      <c r="AY223" s="294">
        <v>10791</v>
      </c>
      <c r="BA223" s="294" t="s">
        <v>3983</v>
      </c>
      <c r="BB223" s="294">
        <v>34.450000000000003</v>
      </c>
      <c r="BC223" s="294">
        <v>96.8</v>
      </c>
      <c r="BD223" s="294">
        <v>0.91789999999999994</v>
      </c>
      <c r="BE223" s="294">
        <v>10084</v>
      </c>
      <c r="BG223" s="294" t="s">
        <v>3983</v>
      </c>
      <c r="BH223" s="294">
        <v>38.049999999999997</v>
      </c>
      <c r="BI223" s="294">
        <v>96.8</v>
      </c>
      <c r="BJ223" s="294">
        <v>0.92169999999999996</v>
      </c>
      <c r="BK223" s="294">
        <v>10602</v>
      </c>
      <c r="BM223" s="294" t="s">
        <v>3983</v>
      </c>
      <c r="BN223" s="294">
        <v>38.85</v>
      </c>
      <c r="BO223" s="294">
        <v>96.8</v>
      </c>
      <c r="BP223" s="294">
        <v>0.93089999999999995</v>
      </c>
      <c r="BQ223" s="294">
        <v>10121</v>
      </c>
      <c r="BS223" s="294" t="s">
        <v>3983</v>
      </c>
      <c r="BT223" s="294">
        <v>39.65</v>
      </c>
      <c r="BU223" s="294">
        <v>96.8</v>
      </c>
      <c r="BV223" s="294">
        <v>0.94199999999999995</v>
      </c>
      <c r="BW223" s="294">
        <v>12750</v>
      </c>
      <c r="BY223" s="294" t="s">
        <v>3983</v>
      </c>
    </row>
    <row r="224" spans="1:77">
      <c r="A224" s="301">
        <v>258</v>
      </c>
      <c r="B224" s="302" t="s">
        <v>3997</v>
      </c>
      <c r="C224" s="301" t="s">
        <v>4214</v>
      </c>
      <c r="D224" s="302" t="s">
        <v>4051</v>
      </c>
      <c r="E224" s="303">
        <v>140</v>
      </c>
      <c r="F224" s="294">
        <v>297.12</v>
      </c>
      <c r="G224" s="294">
        <v>297.12</v>
      </c>
      <c r="H224" s="294">
        <v>0.98580000000000001</v>
      </c>
      <c r="I224" s="294">
        <v>61086</v>
      </c>
      <c r="K224" s="294">
        <v>0.28970000000000001</v>
      </c>
      <c r="L224" s="294">
        <v>300</v>
      </c>
      <c r="M224" s="294">
        <v>300</v>
      </c>
      <c r="N224" s="294">
        <v>0.98660000000000003</v>
      </c>
      <c r="O224" s="294">
        <v>60696</v>
      </c>
      <c r="Q224" s="294">
        <v>0.27560000000000001</v>
      </c>
      <c r="R224" s="294">
        <v>304.8</v>
      </c>
      <c r="S224" s="294">
        <v>304.8</v>
      </c>
      <c r="T224" s="294">
        <v>0.9849</v>
      </c>
      <c r="U224" s="294">
        <v>61740</v>
      </c>
      <c r="W224" s="294">
        <v>0.28570000000000001</v>
      </c>
      <c r="X224" s="294">
        <v>255.12</v>
      </c>
      <c r="Y224" s="294">
        <v>255.12</v>
      </c>
      <c r="Z224" s="294">
        <v>0.99139999999999995</v>
      </c>
      <c r="AA224" s="294">
        <v>51834</v>
      </c>
      <c r="AC224" s="294">
        <v>0.27550000000000002</v>
      </c>
      <c r="AD224" s="294">
        <v>240.72</v>
      </c>
      <c r="AE224" s="294">
        <v>240.72</v>
      </c>
      <c r="AF224" s="294">
        <v>0.99219999999999997</v>
      </c>
      <c r="AG224" s="294">
        <v>49026</v>
      </c>
      <c r="AI224" s="294">
        <v>0.27589999999999998</v>
      </c>
      <c r="AJ224" s="294">
        <v>288.95999999999998</v>
      </c>
      <c r="AK224" s="294">
        <v>288.95999999999998</v>
      </c>
      <c r="AL224" s="294">
        <v>0.98849999999999993</v>
      </c>
      <c r="AM224" s="294">
        <v>50478</v>
      </c>
      <c r="AO224" s="294">
        <v>0.24540000000000001</v>
      </c>
      <c r="AP224" s="294">
        <v>223.44</v>
      </c>
      <c r="AQ224" s="294">
        <v>223.44</v>
      </c>
      <c r="AR224" s="294">
        <v>0.98939999999999995</v>
      </c>
      <c r="AS224" s="294">
        <v>49230</v>
      </c>
      <c r="AU224" s="294">
        <v>0.29930000000000001</v>
      </c>
      <c r="AV224" s="294">
        <v>241.92</v>
      </c>
      <c r="AW224" s="294">
        <v>241.92</v>
      </c>
      <c r="AX224" s="294">
        <v>0.98660000000000003</v>
      </c>
      <c r="AY224" s="294">
        <v>53052</v>
      </c>
      <c r="BA224" s="294">
        <v>0.30869999999999997</v>
      </c>
      <c r="BB224" s="294">
        <v>236.16</v>
      </c>
      <c r="BC224" s="294">
        <v>236.16</v>
      </c>
      <c r="BD224" s="294">
        <v>0.98819999999999997</v>
      </c>
      <c r="BE224" s="294">
        <v>54732</v>
      </c>
      <c r="BG224" s="294">
        <v>0.31519999999999998</v>
      </c>
      <c r="BH224" s="294">
        <v>247.92</v>
      </c>
      <c r="BI224" s="294">
        <v>247.92</v>
      </c>
      <c r="BJ224" s="294">
        <v>0.98780000000000001</v>
      </c>
      <c r="BK224" s="294">
        <v>56256</v>
      </c>
      <c r="BM224" s="294">
        <v>0.30880000000000002</v>
      </c>
      <c r="BN224" s="294">
        <v>276.95999999999998</v>
      </c>
      <c r="BO224" s="294">
        <v>276.95999999999998</v>
      </c>
      <c r="BP224" s="294">
        <v>0.9819</v>
      </c>
      <c r="BQ224" s="294">
        <v>48228</v>
      </c>
      <c r="BS224" s="294">
        <v>0.26390000000000002</v>
      </c>
      <c r="BT224" s="294">
        <v>300.48</v>
      </c>
      <c r="BU224" s="294">
        <v>300.48</v>
      </c>
      <c r="BV224" s="294">
        <v>0.98240000000000005</v>
      </c>
      <c r="BW224" s="294">
        <v>67182</v>
      </c>
      <c r="BY224" s="294">
        <v>0.30590000000000001</v>
      </c>
    </row>
    <row r="225" spans="1:77">
      <c r="A225" s="301">
        <v>259</v>
      </c>
      <c r="B225" s="302" t="s">
        <v>3997</v>
      </c>
      <c r="C225" s="301" t="s">
        <v>4215</v>
      </c>
      <c r="D225" s="302" t="s">
        <v>4051</v>
      </c>
      <c r="E225" s="303">
        <v>301</v>
      </c>
      <c r="F225" s="294">
        <v>32.42</v>
      </c>
      <c r="G225" s="294">
        <v>240.8</v>
      </c>
      <c r="H225" s="294">
        <v>0.96750000000000003</v>
      </c>
      <c r="I225" s="294">
        <v>7235</v>
      </c>
      <c r="K225" s="294">
        <v>0.34720000000000001</v>
      </c>
      <c r="L225" s="294">
        <v>32.1</v>
      </c>
      <c r="M225" s="294">
        <v>240.8</v>
      </c>
      <c r="N225" s="294">
        <v>0.96130000000000004</v>
      </c>
      <c r="O225" s="294">
        <v>8055</v>
      </c>
      <c r="Q225" s="294">
        <v>0.3805</v>
      </c>
      <c r="R225" s="294">
        <v>26.5</v>
      </c>
      <c r="S225" s="294">
        <v>240.8</v>
      </c>
      <c r="T225" s="294">
        <v>0.96679999999999999</v>
      </c>
      <c r="U225" s="294">
        <v>7635</v>
      </c>
      <c r="W225" s="294">
        <v>0.45700000000000002</v>
      </c>
      <c r="X225" s="294">
        <v>33.22</v>
      </c>
      <c r="Y225" s="294">
        <v>240.8</v>
      </c>
      <c r="Z225" s="294">
        <v>0.98250000000000004</v>
      </c>
      <c r="AA225" s="294">
        <v>8069</v>
      </c>
      <c r="AC225" s="294">
        <v>0.35930000000000001</v>
      </c>
      <c r="AD225" s="294">
        <v>29.38</v>
      </c>
      <c r="AE225" s="294">
        <v>240.8</v>
      </c>
      <c r="AF225" s="294">
        <v>0.9768</v>
      </c>
      <c r="AG225" s="294">
        <v>8993</v>
      </c>
      <c r="AI225" s="294">
        <v>0.46039999999999998</v>
      </c>
      <c r="AJ225" s="294">
        <v>33.54</v>
      </c>
      <c r="AK225" s="294">
        <v>240.8</v>
      </c>
      <c r="AL225" s="294">
        <v>0.96689999999999998</v>
      </c>
      <c r="AM225" s="294">
        <v>9219</v>
      </c>
      <c r="AO225" s="294">
        <v>0.42659999999999998</v>
      </c>
      <c r="AP225" s="294">
        <v>30.66</v>
      </c>
      <c r="AQ225" s="294">
        <v>240.8</v>
      </c>
      <c r="AR225" s="294">
        <v>0.96409999999999996</v>
      </c>
      <c r="AS225" s="294">
        <v>9084</v>
      </c>
      <c r="AU225" s="294">
        <v>0.44979999999999998</v>
      </c>
      <c r="AV225" s="294">
        <v>35.46</v>
      </c>
      <c r="AW225" s="294">
        <v>240.8</v>
      </c>
      <c r="AX225" s="294">
        <v>0.95399999999999996</v>
      </c>
      <c r="AY225" s="294">
        <v>8107</v>
      </c>
      <c r="BA225" s="294">
        <v>0.35809999999999997</v>
      </c>
      <c r="BB225" s="294">
        <v>21.06</v>
      </c>
      <c r="BC225" s="294">
        <v>240.8</v>
      </c>
      <c r="BD225" s="294">
        <v>0.94740000000000002</v>
      </c>
      <c r="BE225" s="294">
        <v>6473</v>
      </c>
      <c r="BG225" s="294">
        <v>0.49480000000000002</v>
      </c>
      <c r="BH225" s="294">
        <v>20.58</v>
      </c>
      <c r="BI225" s="294">
        <v>240.8</v>
      </c>
      <c r="BJ225" s="294">
        <v>0.97170000000000001</v>
      </c>
      <c r="BK225" s="294">
        <v>6917</v>
      </c>
      <c r="BM225" s="294">
        <v>0.5292</v>
      </c>
      <c r="BN225" s="294">
        <v>28.9</v>
      </c>
      <c r="BO225" s="294">
        <v>240.8</v>
      </c>
      <c r="BP225" s="294">
        <v>0.97639999999999993</v>
      </c>
      <c r="BQ225" s="294">
        <v>7925</v>
      </c>
      <c r="BS225" s="294">
        <v>0.45750000000000002</v>
      </c>
      <c r="BT225" s="294">
        <v>32.9</v>
      </c>
      <c r="BU225" s="294">
        <v>240.8</v>
      </c>
      <c r="BV225" s="294">
        <v>0.96609999999999996</v>
      </c>
      <c r="BW225" s="294">
        <v>11090</v>
      </c>
      <c r="BY225" s="294">
        <v>0.50749999999999995</v>
      </c>
    </row>
    <row r="226" spans="1:77">
      <c r="A226" s="301">
        <v>260</v>
      </c>
      <c r="B226" s="302" t="s">
        <v>3997</v>
      </c>
      <c r="C226" s="301" t="s">
        <v>4216</v>
      </c>
      <c r="D226" s="302" t="s">
        <v>4051</v>
      </c>
      <c r="E226" s="303">
        <v>316</v>
      </c>
      <c r="F226" s="294">
        <v>124.32</v>
      </c>
      <c r="G226" s="294">
        <v>252.8</v>
      </c>
      <c r="H226" s="294">
        <v>0.96</v>
      </c>
      <c r="I226" s="294">
        <v>32094</v>
      </c>
      <c r="K226" s="294">
        <v>0.3735</v>
      </c>
      <c r="L226" s="294">
        <v>123.8</v>
      </c>
      <c r="M226" s="294">
        <v>252.8</v>
      </c>
      <c r="N226" s="294">
        <v>0.96409999999999996</v>
      </c>
      <c r="O226" s="294">
        <v>32400</v>
      </c>
      <c r="Q226" s="294">
        <v>0.3649</v>
      </c>
      <c r="R226" s="294">
        <v>113.2</v>
      </c>
      <c r="S226" s="294">
        <v>252.8</v>
      </c>
      <c r="T226" s="294">
        <v>0.95950000000000002</v>
      </c>
      <c r="U226" s="294">
        <v>27236</v>
      </c>
      <c r="W226" s="294">
        <v>0.3483</v>
      </c>
      <c r="X226" s="294">
        <v>118.72</v>
      </c>
      <c r="Y226" s="294">
        <v>252.8</v>
      </c>
      <c r="Z226" s="294">
        <v>0.95440000000000003</v>
      </c>
      <c r="AA226" s="294">
        <v>26662</v>
      </c>
      <c r="AC226" s="294">
        <v>0.31630000000000003</v>
      </c>
      <c r="AD226" s="294">
        <v>116.56</v>
      </c>
      <c r="AE226" s="294">
        <v>252.8</v>
      </c>
      <c r="AF226" s="294">
        <v>0.96460000000000001</v>
      </c>
      <c r="AG226" s="294">
        <v>32496</v>
      </c>
      <c r="AI226" s="294">
        <v>0.38850000000000001</v>
      </c>
      <c r="AJ226" s="294">
        <v>118.32</v>
      </c>
      <c r="AK226" s="294">
        <v>252.8</v>
      </c>
      <c r="AL226" s="294">
        <v>0.96829999999999994</v>
      </c>
      <c r="AM226" s="294">
        <v>32656</v>
      </c>
      <c r="AO226" s="294">
        <v>0.39589999999999997</v>
      </c>
      <c r="AP226" s="294">
        <v>112.24</v>
      </c>
      <c r="AQ226" s="294">
        <v>252.8</v>
      </c>
      <c r="AR226" s="294">
        <v>0.95550000000000002</v>
      </c>
      <c r="AS226" s="294">
        <v>27516</v>
      </c>
      <c r="AU226" s="294">
        <v>0.34489999999999998</v>
      </c>
      <c r="AV226" s="294">
        <v>74.16</v>
      </c>
      <c r="AW226" s="294">
        <v>252.8</v>
      </c>
      <c r="AX226" s="294">
        <v>0.94620000000000004</v>
      </c>
      <c r="AY226" s="294">
        <v>22168</v>
      </c>
      <c r="BA226" s="294">
        <v>0.43880000000000002</v>
      </c>
      <c r="BB226" s="294">
        <v>53.52</v>
      </c>
      <c r="BC226" s="294">
        <v>252.8</v>
      </c>
      <c r="BD226" s="294">
        <v>0.93630000000000002</v>
      </c>
      <c r="BE226" s="294">
        <v>17586</v>
      </c>
      <c r="BG226" s="294">
        <v>0.47170000000000001</v>
      </c>
      <c r="BH226" s="294">
        <v>48.16</v>
      </c>
      <c r="BI226" s="294">
        <v>252.8</v>
      </c>
      <c r="BJ226" s="294">
        <v>0.94279999999999997</v>
      </c>
      <c r="BK226" s="294">
        <v>17832</v>
      </c>
      <c r="BM226" s="294">
        <v>0.52790000000000004</v>
      </c>
      <c r="BN226" s="294">
        <v>85.04</v>
      </c>
      <c r="BO226" s="294">
        <v>252.8</v>
      </c>
      <c r="BP226" s="294">
        <v>0.95850000000000002</v>
      </c>
      <c r="BQ226" s="294">
        <v>23286</v>
      </c>
      <c r="BS226" s="294">
        <v>0.42520000000000002</v>
      </c>
      <c r="BT226" s="294">
        <v>104.4</v>
      </c>
      <c r="BU226" s="294">
        <v>252.8</v>
      </c>
      <c r="BV226" s="294">
        <v>0.96130000000000004</v>
      </c>
      <c r="BW226" s="294">
        <v>29002</v>
      </c>
      <c r="BY226" s="294">
        <v>0.38840000000000002</v>
      </c>
    </row>
    <row r="227" spans="1:77">
      <c r="A227" s="301">
        <v>261</v>
      </c>
      <c r="B227" s="302" t="s">
        <v>3997</v>
      </c>
      <c r="C227" s="301" t="s">
        <v>4217</v>
      </c>
      <c r="D227" s="302" t="s">
        <v>4051</v>
      </c>
      <c r="E227" s="303">
        <v>124</v>
      </c>
      <c r="F227" s="294">
        <v>135.84</v>
      </c>
      <c r="G227" s="294">
        <v>135.84</v>
      </c>
      <c r="H227" s="294">
        <v>0.93359999999999999</v>
      </c>
      <c r="I227" s="294">
        <v>22696</v>
      </c>
      <c r="K227" s="294">
        <v>0.24859999999999999</v>
      </c>
      <c r="L227" s="294">
        <v>140</v>
      </c>
      <c r="M227" s="294">
        <v>140</v>
      </c>
      <c r="N227" s="294">
        <v>0.93610000000000004</v>
      </c>
      <c r="O227" s="294">
        <v>19848</v>
      </c>
      <c r="Q227" s="294">
        <v>0.2036</v>
      </c>
      <c r="R227" s="294">
        <v>122</v>
      </c>
      <c r="S227" s="294">
        <v>122</v>
      </c>
      <c r="T227" s="294">
        <v>0.92830000000000001</v>
      </c>
      <c r="U227" s="294">
        <v>18992</v>
      </c>
      <c r="W227" s="294">
        <v>0.2329</v>
      </c>
      <c r="X227" s="294">
        <v>89.76</v>
      </c>
      <c r="Y227" s="294">
        <v>99.2</v>
      </c>
      <c r="Z227" s="294">
        <v>0.94569999999999999</v>
      </c>
      <c r="AA227" s="294">
        <v>14768</v>
      </c>
      <c r="AC227" s="294">
        <v>0.23380000000000001</v>
      </c>
      <c r="AD227" s="294">
        <v>90.72</v>
      </c>
      <c r="AE227" s="294">
        <v>99.2</v>
      </c>
      <c r="AF227" s="294">
        <v>0.93769999999999998</v>
      </c>
      <c r="AG227" s="294">
        <v>13768</v>
      </c>
      <c r="AI227" s="294">
        <v>0.21759999999999999</v>
      </c>
      <c r="AJ227" s="294">
        <v>106.4</v>
      </c>
      <c r="AK227" s="294">
        <v>106.4</v>
      </c>
      <c r="AL227" s="294">
        <v>0.92479999999999996</v>
      </c>
      <c r="AM227" s="294">
        <v>15196</v>
      </c>
      <c r="AO227" s="294">
        <v>0.2145</v>
      </c>
      <c r="AP227" s="294">
        <v>102.24</v>
      </c>
      <c r="AQ227" s="294">
        <v>102.24</v>
      </c>
      <c r="AR227" s="294">
        <v>0.93730000000000002</v>
      </c>
      <c r="AS227" s="294">
        <v>13632</v>
      </c>
      <c r="AU227" s="294">
        <v>0.19120000000000001</v>
      </c>
      <c r="AV227" s="294">
        <v>129.44</v>
      </c>
      <c r="AW227" s="294">
        <v>129.44</v>
      </c>
      <c r="AX227" s="294">
        <v>0.92769999999999997</v>
      </c>
      <c r="AY227" s="294">
        <v>16152</v>
      </c>
      <c r="BA227" s="294">
        <v>0.18679999999999999</v>
      </c>
      <c r="BB227" s="294">
        <v>114.72</v>
      </c>
      <c r="BC227" s="294">
        <v>114.72</v>
      </c>
      <c r="BD227" s="294">
        <v>0.92020000000000002</v>
      </c>
      <c r="BE227" s="294">
        <v>16640</v>
      </c>
      <c r="BG227" s="294">
        <v>0.21190000000000001</v>
      </c>
      <c r="BH227" s="294">
        <v>124.48</v>
      </c>
      <c r="BI227" s="294">
        <v>124.48</v>
      </c>
      <c r="BJ227" s="294">
        <v>0.92220000000000002</v>
      </c>
      <c r="BK227" s="294">
        <v>16400</v>
      </c>
      <c r="BM227" s="294">
        <v>0.192</v>
      </c>
      <c r="BN227" s="294">
        <v>130.56</v>
      </c>
      <c r="BO227" s="294">
        <v>130.56</v>
      </c>
      <c r="BP227" s="294">
        <v>0.93459999999999999</v>
      </c>
      <c r="BQ227" s="294">
        <v>15312</v>
      </c>
      <c r="BS227" s="294">
        <v>0.1867</v>
      </c>
      <c r="BT227" s="294">
        <v>79.36</v>
      </c>
      <c r="BU227" s="294">
        <v>99.2</v>
      </c>
      <c r="BV227" s="294">
        <v>0.93689999999999996</v>
      </c>
      <c r="BW227" s="294">
        <v>14544</v>
      </c>
      <c r="BY227" s="294">
        <v>0.26290000000000002</v>
      </c>
    </row>
    <row r="228" spans="1:77">
      <c r="A228" s="301">
        <v>262</v>
      </c>
      <c r="B228" s="302" t="s">
        <v>3997</v>
      </c>
      <c r="C228" s="301" t="s">
        <v>4218</v>
      </c>
      <c r="D228" s="302" t="s">
        <v>4065</v>
      </c>
      <c r="E228" s="303">
        <v>168</v>
      </c>
      <c r="F228" s="294">
        <v>107.25</v>
      </c>
      <c r="G228" s="294">
        <v>134.4</v>
      </c>
      <c r="H228" s="294">
        <v>0.94369999999999998</v>
      </c>
      <c r="I228" s="294">
        <v>20127</v>
      </c>
      <c r="K228" s="294">
        <v>0.27950000000000003</v>
      </c>
      <c r="L228" s="294">
        <v>117.25</v>
      </c>
      <c r="M228" s="294">
        <v>134.4</v>
      </c>
      <c r="N228" s="294">
        <v>0.94779999999999998</v>
      </c>
      <c r="O228" s="294">
        <v>21968</v>
      </c>
      <c r="Q228" s="294">
        <v>0.26860000000000001</v>
      </c>
      <c r="R228" s="294">
        <v>122.85</v>
      </c>
      <c r="S228" s="294">
        <v>134.4</v>
      </c>
      <c r="T228" s="294">
        <v>0.93530000000000002</v>
      </c>
      <c r="U228" s="294">
        <v>22025</v>
      </c>
      <c r="W228" s="294">
        <v>0.26900000000000002</v>
      </c>
      <c r="X228" s="294">
        <v>114.45</v>
      </c>
      <c r="Y228" s="294">
        <v>134.4</v>
      </c>
      <c r="Z228" s="294">
        <v>0.92410000000000003</v>
      </c>
      <c r="AA228" s="294">
        <v>18690</v>
      </c>
      <c r="AC228" s="294">
        <v>0.2402</v>
      </c>
      <c r="AD228" s="294">
        <v>98.85</v>
      </c>
      <c r="AE228" s="294">
        <v>134.4</v>
      </c>
      <c r="AF228" s="294">
        <v>0.91520000000000001</v>
      </c>
      <c r="AG228" s="294">
        <v>15778</v>
      </c>
      <c r="AI228" s="294">
        <v>0.2374</v>
      </c>
      <c r="AJ228" s="294">
        <v>94.85</v>
      </c>
      <c r="AK228" s="294">
        <v>134.4</v>
      </c>
      <c r="AL228" s="294">
        <v>0.92369999999999997</v>
      </c>
      <c r="AM228" s="294">
        <v>18361</v>
      </c>
      <c r="AO228" s="294">
        <v>0.29499999999999998</v>
      </c>
      <c r="AP228" s="294">
        <v>83.25</v>
      </c>
      <c r="AQ228" s="294">
        <v>134.4</v>
      </c>
      <c r="AR228" s="294">
        <v>0.92189999999999994</v>
      </c>
      <c r="AS228" s="294">
        <v>15438</v>
      </c>
      <c r="AU228" s="294">
        <v>0.27450000000000002</v>
      </c>
      <c r="AV228" s="294">
        <v>74.849999999999994</v>
      </c>
      <c r="AW228" s="294">
        <v>134.4</v>
      </c>
      <c r="AX228" s="294">
        <v>0.89939999999999998</v>
      </c>
      <c r="AY228" s="294">
        <v>13163</v>
      </c>
      <c r="BA228" s="294">
        <v>0.2762</v>
      </c>
      <c r="BB228" s="294">
        <v>61.25</v>
      </c>
      <c r="BC228" s="294">
        <v>134.4</v>
      </c>
      <c r="BD228" s="294">
        <v>0.90159999999999996</v>
      </c>
      <c r="BE228" s="294">
        <v>11749</v>
      </c>
      <c r="BG228" s="294">
        <v>0.29189999999999999</v>
      </c>
      <c r="BH228" s="294">
        <v>69.650000000000006</v>
      </c>
      <c r="BI228" s="294">
        <v>134.4</v>
      </c>
      <c r="BJ228" s="294">
        <v>0.91420000000000001</v>
      </c>
      <c r="BK228" s="294">
        <v>12096</v>
      </c>
      <c r="BM228" s="294">
        <v>0.26</v>
      </c>
      <c r="BN228" s="294">
        <v>64.45</v>
      </c>
      <c r="BO228" s="294">
        <v>134.4</v>
      </c>
      <c r="BP228" s="294">
        <v>0.92079999999999995</v>
      </c>
      <c r="BQ228" s="294">
        <v>13610</v>
      </c>
      <c r="BS228" s="294">
        <v>0.34799999999999998</v>
      </c>
      <c r="BT228" s="294">
        <v>94.45</v>
      </c>
      <c r="BU228" s="294">
        <v>134.4</v>
      </c>
      <c r="BV228" s="294">
        <v>0.92430000000000001</v>
      </c>
      <c r="BW228" s="294">
        <v>13606</v>
      </c>
      <c r="BY228" s="294">
        <v>0.21229999999999999</v>
      </c>
    </row>
    <row r="229" spans="1:77">
      <c r="A229" s="301">
        <v>263</v>
      </c>
      <c r="B229" s="302" t="s">
        <v>3997</v>
      </c>
      <c r="C229" s="301" t="s">
        <v>4219</v>
      </c>
      <c r="D229" s="302" t="s">
        <v>4051</v>
      </c>
      <c r="E229" s="303">
        <v>133.33000000000001</v>
      </c>
      <c r="F229" s="294">
        <v>3</v>
      </c>
      <c r="G229" s="294">
        <v>106.664</v>
      </c>
      <c r="H229" s="294">
        <v>0.375</v>
      </c>
      <c r="I229" s="294">
        <v>720</v>
      </c>
      <c r="J229" s="294" t="e">
        <f>I229-#REF!</f>
        <v>#REF!</v>
      </c>
      <c r="K229" s="294">
        <v>0.88890000000000002</v>
      </c>
      <c r="L229" s="294">
        <v>3</v>
      </c>
      <c r="M229" s="294">
        <v>106.664</v>
      </c>
      <c r="N229" s="294">
        <v>0.35089999999999999</v>
      </c>
      <c r="O229" s="294">
        <v>600</v>
      </c>
      <c r="Q229" s="294">
        <v>0.7661</v>
      </c>
      <c r="R229" s="294">
        <v>6</v>
      </c>
      <c r="S229" s="294">
        <v>106.664</v>
      </c>
      <c r="T229" s="294">
        <v>0.44</v>
      </c>
      <c r="U229" s="294">
        <v>990</v>
      </c>
      <c r="W229" s="294">
        <v>0.52080000000000004</v>
      </c>
      <c r="X229" s="294">
        <v>3</v>
      </c>
      <c r="Y229" s="294">
        <v>106.664</v>
      </c>
      <c r="Z229" s="294">
        <v>0.35599999999999998</v>
      </c>
      <c r="AA229" s="294">
        <v>630</v>
      </c>
      <c r="AB229" s="294" t="e">
        <f>AA229-#REF!</f>
        <v>#REF!</v>
      </c>
      <c r="AC229" s="294">
        <v>0.79300000000000004</v>
      </c>
      <c r="AD229" s="294">
        <v>6</v>
      </c>
      <c r="AE229" s="294">
        <v>106.664</v>
      </c>
      <c r="AF229" s="294">
        <v>0.39350000000000002</v>
      </c>
      <c r="AG229" s="294">
        <v>720</v>
      </c>
      <c r="AI229" s="294">
        <v>0.40989999999999999</v>
      </c>
      <c r="AJ229" s="294">
        <v>9</v>
      </c>
      <c r="AK229" s="294">
        <v>106.664</v>
      </c>
      <c r="AL229" s="294">
        <v>0.35719999999999996</v>
      </c>
      <c r="AM229" s="294">
        <v>750</v>
      </c>
      <c r="AO229" s="294">
        <v>0.3241</v>
      </c>
      <c r="AP229" s="294">
        <v>6</v>
      </c>
      <c r="AQ229" s="294">
        <v>106.664</v>
      </c>
      <c r="AR229" s="294">
        <v>0.32400000000000001</v>
      </c>
      <c r="AS229" s="294">
        <v>690</v>
      </c>
      <c r="AU229" s="294">
        <v>0.47720000000000001</v>
      </c>
      <c r="AV229" s="294">
        <v>3</v>
      </c>
      <c r="AW229" s="294">
        <v>106.664</v>
      </c>
      <c r="AX229" s="294">
        <v>0.30769999999999997</v>
      </c>
      <c r="AY229" s="294">
        <v>720</v>
      </c>
      <c r="AZ229" s="294" t="e">
        <f>AY229-#REF!</f>
        <v>#REF!</v>
      </c>
      <c r="BA229" s="294">
        <v>1.0832999999999999</v>
      </c>
      <c r="BB229" s="294">
        <v>3</v>
      </c>
      <c r="BC229" s="294">
        <v>106.664</v>
      </c>
      <c r="BD229" s="294">
        <v>0.30669999999999997</v>
      </c>
      <c r="BE229" s="294">
        <v>690</v>
      </c>
      <c r="BF229" s="294" t="e">
        <f>BE229-#REF!</f>
        <v>#REF!</v>
      </c>
      <c r="BG229" s="294">
        <v>1.0081</v>
      </c>
      <c r="BH229" s="294">
        <v>3</v>
      </c>
      <c r="BI229" s="294">
        <v>106.664</v>
      </c>
      <c r="BJ229" s="294">
        <v>0.3206</v>
      </c>
      <c r="BK229" s="294">
        <v>750</v>
      </c>
      <c r="BL229" s="294" t="e">
        <f>BK229-#REF!</f>
        <v>#REF!</v>
      </c>
      <c r="BM229" s="294">
        <v>1.0484</v>
      </c>
      <c r="BN229" s="294">
        <v>12</v>
      </c>
      <c r="BO229" s="294">
        <v>106.664</v>
      </c>
      <c r="BP229" s="294">
        <v>0.59460000000000002</v>
      </c>
      <c r="BQ229" s="294">
        <v>1980</v>
      </c>
      <c r="BS229" s="294">
        <v>0.41289999999999999</v>
      </c>
      <c r="BT229" s="294">
        <v>12</v>
      </c>
      <c r="BU229" s="294">
        <v>106.664</v>
      </c>
      <c r="BV229" s="294">
        <v>0.72130000000000005</v>
      </c>
      <c r="BW229" s="294">
        <v>3960</v>
      </c>
      <c r="BX229" s="294" t="e">
        <f>BW229-#REF!</f>
        <v>#REF!</v>
      </c>
      <c r="BY229" s="294">
        <v>0.6149</v>
      </c>
    </row>
    <row r="230" spans="1:77">
      <c r="A230" s="301">
        <v>264</v>
      </c>
      <c r="B230" s="302" t="s">
        <v>3997</v>
      </c>
      <c r="C230" s="301" t="s">
        <v>4220</v>
      </c>
      <c r="D230" s="302" t="s">
        <v>4051</v>
      </c>
      <c r="E230" s="303">
        <v>139</v>
      </c>
      <c r="F230" s="294">
        <v>12.85</v>
      </c>
      <c r="G230" s="294">
        <v>111.2</v>
      </c>
      <c r="H230" s="294">
        <v>0.997</v>
      </c>
      <c r="I230" s="294">
        <v>2779</v>
      </c>
      <c r="K230" s="294">
        <v>0.33379999999999999</v>
      </c>
      <c r="L230" s="294">
        <v>11.65</v>
      </c>
      <c r="M230" s="294">
        <v>111.2</v>
      </c>
      <c r="N230" s="294">
        <v>0.99690000000000001</v>
      </c>
      <c r="O230" s="294">
        <v>3598</v>
      </c>
      <c r="Q230" s="294">
        <v>0.46650000000000003</v>
      </c>
      <c r="R230" s="294">
        <v>14.85</v>
      </c>
      <c r="S230" s="294">
        <v>111.2</v>
      </c>
      <c r="T230" s="294">
        <v>0.99739999999999995</v>
      </c>
      <c r="U230" s="294">
        <v>3043</v>
      </c>
      <c r="W230" s="294">
        <v>0.31159999999999999</v>
      </c>
      <c r="X230" s="294">
        <v>15.25</v>
      </c>
      <c r="Y230" s="294">
        <v>111.2</v>
      </c>
      <c r="Z230" s="294">
        <v>0.99780000000000002</v>
      </c>
      <c r="AA230" s="294">
        <v>3563</v>
      </c>
      <c r="AC230" s="294">
        <v>0.34279999999999999</v>
      </c>
      <c r="AD230" s="294">
        <v>15.25</v>
      </c>
      <c r="AE230" s="294">
        <v>111.2</v>
      </c>
      <c r="AF230" s="294">
        <v>0.99749999999999994</v>
      </c>
      <c r="AG230" s="294">
        <v>3865</v>
      </c>
      <c r="AI230" s="294">
        <v>0.372</v>
      </c>
      <c r="AJ230" s="294">
        <v>11.65</v>
      </c>
      <c r="AK230" s="294">
        <v>111.2</v>
      </c>
      <c r="AL230" s="294">
        <v>0.99729999999999996</v>
      </c>
      <c r="AM230" s="294">
        <v>5026</v>
      </c>
      <c r="AN230" s="294" t="e">
        <f>AM230-#REF!</f>
        <v>#REF!</v>
      </c>
      <c r="AO230" s="294">
        <v>0.67310000000000003</v>
      </c>
      <c r="AP230" s="294">
        <v>11.65</v>
      </c>
      <c r="AQ230" s="294">
        <v>111.2</v>
      </c>
      <c r="AR230" s="294">
        <v>0.99780000000000002</v>
      </c>
      <c r="AS230" s="294">
        <v>1742</v>
      </c>
      <c r="AU230" s="294">
        <v>0.22570000000000001</v>
      </c>
      <c r="AV230" s="294">
        <v>5.65</v>
      </c>
      <c r="AW230" s="294">
        <v>111.2</v>
      </c>
      <c r="AX230" s="294">
        <v>0.99619999999999997</v>
      </c>
      <c r="AY230" s="294">
        <v>2619</v>
      </c>
      <c r="AZ230" s="294" t="e">
        <f>AY230-#REF!</f>
        <v>#REF!</v>
      </c>
      <c r="BA230" s="294">
        <v>0.82989999999999997</v>
      </c>
      <c r="BB230" s="294">
        <v>8.85</v>
      </c>
      <c r="BC230" s="294">
        <v>111.2</v>
      </c>
      <c r="BD230" s="294">
        <v>0.9899</v>
      </c>
      <c r="BE230" s="294">
        <v>2445</v>
      </c>
      <c r="BG230" s="294">
        <v>0.43680000000000002</v>
      </c>
      <c r="BH230" s="294">
        <v>10.050000000000001</v>
      </c>
      <c r="BI230" s="294">
        <v>111.2</v>
      </c>
      <c r="BJ230" s="294">
        <v>0.99309999999999998</v>
      </c>
      <c r="BK230" s="294">
        <v>2710</v>
      </c>
      <c r="BM230" s="294">
        <v>0.4168</v>
      </c>
      <c r="BN230" s="294">
        <v>10.050000000000001</v>
      </c>
      <c r="BO230" s="294">
        <v>111.2</v>
      </c>
      <c r="BP230" s="294">
        <v>0.99660000000000004</v>
      </c>
      <c r="BQ230" s="294">
        <v>2578</v>
      </c>
      <c r="BS230" s="294">
        <v>0.4375</v>
      </c>
      <c r="BT230" s="294">
        <v>6.45</v>
      </c>
      <c r="BU230" s="294">
        <v>111.2</v>
      </c>
      <c r="BV230" s="294">
        <v>0.99739999999999995</v>
      </c>
      <c r="BW230" s="294">
        <v>3012</v>
      </c>
      <c r="BX230" s="294" t="e">
        <f>BW230-#REF!</f>
        <v>#REF!</v>
      </c>
      <c r="BY230" s="294">
        <v>0.78059999999999996</v>
      </c>
    </row>
    <row r="231" spans="1:77">
      <c r="A231" s="301">
        <v>265</v>
      </c>
      <c r="B231" s="302" t="s">
        <v>3997</v>
      </c>
      <c r="C231" s="301" t="s">
        <v>4221</v>
      </c>
      <c r="D231" s="302" t="s">
        <v>4054</v>
      </c>
      <c r="E231" s="303">
        <v>217</v>
      </c>
      <c r="F231" s="294">
        <v>174</v>
      </c>
      <c r="G231" s="294">
        <v>174</v>
      </c>
      <c r="H231" s="294">
        <v>0.79189999999999994</v>
      </c>
      <c r="I231" s="294">
        <v>53880</v>
      </c>
      <c r="K231" s="294">
        <v>0.54310000000000003</v>
      </c>
      <c r="L231" s="294">
        <v>174</v>
      </c>
      <c r="M231" s="294">
        <v>174</v>
      </c>
      <c r="N231" s="294">
        <v>0.79049999999999998</v>
      </c>
      <c r="O231" s="294">
        <v>9960</v>
      </c>
      <c r="Q231" s="294">
        <v>9.7299999999999998E-2</v>
      </c>
      <c r="R231" s="294">
        <v>216</v>
      </c>
      <c r="S231" s="294">
        <v>216</v>
      </c>
      <c r="T231" s="294">
        <v>0.79879999999999995</v>
      </c>
      <c r="U231" s="294">
        <v>36900</v>
      </c>
      <c r="W231" s="294">
        <v>0.29709999999999998</v>
      </c>
      <c r="X231" s="294">
        <v>162</v>
      </c>
      <c r="Y231" s="294">
        <v>173.6</v>
      </c>
      <c r="Z231" s="294">
        <v>0.79889999999999994</v>
      </c>
      <c r="AA231" s="294">
        <v>33120</v>
      </c>
      <c r="AC231" s="294">
        <v>0.34399999999999997</v>
      </c>
      <c r="AD231" s="294">
        <v>162</v>
      </c>
      <c r="AE231" s="294">
        <v>173.6</v>
      </c>
      <c r="AF231" s="294">
        <v>0.82730000000000004</v>
      </c>
      <c r="AG231" s="294">
        <v>36480</v>
      </c>
      <c r="AI231" s="294">
        <v>0.3659</v>
      </c>
      <c r="AJ231" s="294">
        <v>162</v>
      </c>
      <c r="AK231" s="294">
        <v>173.6</v>
      </c>
      <c r="AL231" s="294">
        <v>0.8286</v>
      </c>
      <c r="AM231" s="294">
        <v>34800</v>
      </c>
      <c r="AO231" s="294">
        <v>0.36009999999999998</v>
      </c>
      <c r="AP231" s="294">
        <v>216</v>
      </c>
      <c r="AQ231" s="294">
        <v>216</v>
      </c>
      <c r="AR231" s="294">
        <v>0.83169999999999999</v>
      </c>
      <c r="AS231" s="294">
        <v>34380</v>
      </c>
      <c r="AU231" s="294">
        <v>0.25719999999999998</v>
      </c>
      <c r="AV231" s="294">
        <v>228</v>
      </c>
      <c r="AW231" s="294">
        <v>228</v>
      </c>
      <c r="AX231" s="294">
        <v>0.82909999999999995</v>
      </c>
      <c r="AY231" s="294">
        <v>40740</v>
      </c>
      <c r="BA231" s="294">
        <v>0.29930000000000001</v>
      </c>
      <c r="BB231" s="294">
        <v>240</v>
      </c>
      <c r="BC231" s="294">
        <v>240</v>
      </c>
      <c r="BD231" s="294">
        <v>0.83069999999999999</v>
      </c>
      <c r="BE231" s="294">
        <v>40020</v>
      </c>
      <c r="BG231" s="294">
        <v>0.26979999999999998</v>
      </c>
      <c r="BH231" s="294">
        <v>216</v>
      </c>
      <c r="BI231" s="294">
        <v>216</v>
      </c>
      <c r="BJ231" s="294">
        <v>0.82679999999999998</v>
      </c>
      <c r="BK231" s="294">
        <v>40080</v>
      </c>
      <c r="BM231" s="294">
        <v>0.30170000000000002</v>
      </c>
      <c r="BN231" s="294">
        <v>270</v>
      </c>
      <c r="BO231" s="294">
        <v>270</v>
      </c>
      <c r="BP231" s="294">
        <v>0.82540000000000002</v>
      </c>
      <c r="BQ231" s="294">
        <v>34020</v>
      </c>
      <c r="BS231" s="294">
        <v>0.22720000000000001</v>
      </c>
      <c r="BT231" s="294">
        <v>186</v>
      </c>
      <c r="BU231" s="294">
        <v>186</v>
      </c>
      <c r="BV231" s="294">
        <v>0.82769999999999999</v>
      </c>
      <c r="BW231" s="294">
        <v>39780</v>
      </c>
      <c r="BY231" s="294">
        <v>0.3473</v>
      </c>
    </row>
    <row r="232" spans="1:77">
      <c r="A232" s="301">
        <v>266</v>
      </c>
      <c r="B232" s="302" t="s">
        <v>3997</v>
      </c>
      <c r="C232" s="301" t="s">
        <v>4222</v>
      </c>
      <c r="D232" s="302" t="s">
        <v>4051</v>
      </c>
      <c r="E232" s="303">
        <v>111</v>
      </c>
      <c r="F232" s="294">
        <v>70.56</v>
      </c>
      <c r="G232" s="294">
        <v>88.8</v>
      </c>
      <c r="H232" s="294">
        <v>0.99929999999999997</v>
      </c>
      <c r="I232" s="294">
        <v>16760</v>
      </c>
      <c r="K232" s="294">
        <v>0.3301</v>
      </c>
      <c r="L232" s="294">
        <v>52.8</v>
      </c>
      <c r="M232" s="294">
        <v>88.8</v>
      </c>
      <c r="N232" s="294">
        <v>0.999</v>
      </c>
      <c r="O232" s="294">
        <v>15928</v>
      </c>
      <c r="Q232" s="294">
        <v>0.40589999999999998</v>
      </c>
      <c r="R232" s="294">
        <v>67.2</v>
      </c>
      <c r="S232" s="294">
        <v>88.8</v>
      </c>
      <c r="T232" s="294">
        <v>0.99819999999999998</v>
      </c>
      <c r="U232" s="294">
        <v>15140</v>
      </c>
      <c r="W232" s="294">
        <v>0.3135</v>
      </c>
      <c r="X232" s="294">
        <v>41.12</v>
      </c>
      <c r="Y232" s="294">
        <v>88.8</v>
      </c>
      <c r="Z232" s="294">
        <v>0.99370000000000003</v>
      </c>
      <c r="AA232" s="294">
        <v>13872</v>
      </c>
      <c r="AC232" s="294">
        <v>0.45629999999999998</v>
      </c>
      <c r="AD232" s="294">
        <v>59.04</v>
      </c>
      <c r="AE232" s="294">
        <v>88.8</v>
      </c>
      <c r="AF232" s="294">
        <v>0.99309999999999998</v>
      </c>
      <c r="AG232" s="294">
        <v>12632</v>
      </c>
      <c r="AI232" s="294">
        <v>0.28960000000000002</v>
      </c>
      <c r="AJ232" s="294">
        <v>48</v>
      </c>
      <c r="AK232" s="294">
        <v>88.8</v>
      </c>
      <c r="AL232" s="294">
        <v>0.99399999999999999</v>
      </c>
      <c r="AM232" s="294">
        <v>16400</v>
      </c>
      <c r="AO232" s="294">
        <v>0.47739999999999999</v>
      </c>
      <c r="AP232" s="294">
        <v>32</v>
      </c>
      <c r="AQ232" s="294">
        <v>88.8</v>
      </c>
      <c r="AR232" s="294">
        <v>1.0030999999999999</v>
      </c>
      <c r="AS232" s="294">
        <v>13240</v>
      </c>
      <c r="AU232" s="294">
        <v>0.5544</v>
      </c>
      <c r="AV232" s="294">
        <v>32</v>
      </c>
      <c r="AW232" s="294">
        <v>88.8</v>
      </c>
      <c r="AX232" s="294">
        <v>0.99660000000000004</v>
      </c>
      <c r="AY232" s="294">
        <v>11560</v>
      </c>
      <c r="BA232" s="294">
        <v>0.50349999999999995</v>
      </c>
      <c r="BB232" s="294">
        <v>24</v>
      </c>
      <c r="BC232" s="294">
        <v>88.8</v>
      </c>
      <c r="BD232" s="294">
        <v>0.9929</v>
      </c>
      <c r="BE232" s="294">
        <v>11080</v>
      </c>
      <c r="BF232" s="294" t="e">
        <f>BE232-#REF!</f>
        <v>#REF!</v>
      </c>
      <c r="BG232" s="294">
        <v>0.625</v>
      </c>
      <c r="BH232" s="294">
        <v>28</v>
      </c>
      <c r="BI232" s="294">
        <v>88.8</v>
      </c>
      <c r="BJ232" s="294">
        <v>0.98570000000000002</v>
      </c>
      <c r="BK232" s="294">
        <v>11000</v>
      </c>
      <c r="BM232" s="294">
        <v>0.53569999999999995</v>
      </c>
      <c r="BN232" s="294">
        <v>24</v>
      </c>
      <c r="BO232" s="294">
        <v>88.8</v>
      </c>
      <c r="BP232" s="294">
        <v>0.99</v>
      </c>
      <c r="BQ232" s="294">
        <v>11880</v>
      </c>
      <c r="BR232" s="294" t="e">
        <f>BQ232-#REF!</f>
        <v>#REF!</v>
      </c>
      <c r="BS232" s="294">
        <v>0.74399999999999999</v>
      </c>
      <c r="BT232" s="294">
        <v>32</v>
      </c>
      <c r="BU232" s="294">
        <v>88.8</v>
      </c>
      <c r="BV232" s="294">
        <v>0.98699999999999999</v>
      </c>
      <c r="BW232" s="294">
        <v>12120</v>
      </c>
      <c r="BY232" s="294">
        <v>0.51580000000000004</v>
      </c>
    </row>
    <row r="233" spans="1:77">
      <c r="A233" s="301">
        <v>267</v>
      </c>
      <c r="B233" s="302" t="s">
        <v>3997</v>
      </c>
      <c r="C233" s="301" t="s">
        <v>4223</v>
      </c>
      <c r="D233" s="302" t="s">
        <v>4054</v>
      </c>
      <c r="E233" s="303">
        <v>300</v>
      </c>
      <c r="F233" s="294">
        <v>0</v>
      </c>
      <c r="G233" s="294">
        <v>240</v>
      </c>
      <c r="H233" s="294">
        <v>1</v>
      </c>
      <c r="I233" s="294">
        <v>1825</v>
      </c>
      <c r="K233" s="294">
        <v>8.3999999999999995E-3</v>
      </c>
      <c r="L233" s="294">
        <v>0</v>
      </c>
      <c r="M233" s="294">
        <v>240</v>
      </c>
      <c r="N233" s="294">
        <v>1</v>
      </c>
      <c r="O233" s="294">
        <v>1825</v>
      </c>
      <c r="Q233" s="294">
        <v>8.2000000000000007E-3</v>
      </c>
      <c r="R233" s="294">
        <v>0</v>
      </c>
      <c r="S233" s="294">
        <v>240</v>
      </c>
      <c r="T233" s="294">
        <v>1</v>
      </c>
      <c r="U233" s="294">
        <v>1825</v>
      </c>
      <c r="W233" s="294">
        <v>8.3999999999999995E-3</v>
      </c>
      <c r="X233" s="294">
        <v>0</v>
      </c>
      <c r="Y233" s="294">
        <v>0</v>
      </c>
      <c r="Z233" s="294" t="e">
        <v>#DIV/0!</v>
      </c>
      <c r="AA233" s="294">
        <v>0</v>
      </c>
      <c r="AC233" s="294">
        <v>0</v>
      </c>
      <c r="AD233" s="294">
        <v>0</v>
      </c>
      <c r="AE233" s="294">
        <v>0</v>
      </c>
      <c r="AF233" s="294" t="e">
        <v>#DIV/0!</v>
      </c>
      <c r="AG233" s="294">
        <v>0</v>
      </c>
      <c r="AI233" s="294">
        <v>0</v>
      </c>
      <c r="AJ233" s="294">
        <v>0</v>
      </c>
      <c r="AK233" s="294">
        <v>0</v>
      </c>
      <c r="AL233" s="294" t="e">
        <v>#DIV/0!</v>
      </c>
      <c r="AM233" s="294">
        <v>0</v>
      </c>
      <c r="AO233" s="294">
        <v>0</v>
      </c>
      <c r="AP233" s="294">
        <v>0</v>
      </c>
      <c r="AQ233" s="294">
        <v>0</v>
      </c>
      <c r="AR233" s="294" t="e">
        <v>#DIV/0!</v>
      </c>
      <c r="AS233" s="294">
        <v>0</v>
      </c>
      <c r="AU233" s="294">
        <v>0</v>
      </c>
      <c r="AV233" s="294">
        <v>0</v>
      </c>
      <c r="AW233" s="294">
        <v>0</v>
      </c>
      <c r="AX233" s="294" t="e">
        <v>#DIV/0!</v>
      </c>
      <c r="AY233" s="294">
        <v>0</v>
      </c>
      <c r="BA233" s="294">
        <v>0</v>
      </c>
      <c r="BB233" s="294">
        <v>0</v>
      </c>
      <c r="BC233" s="294">
        <v>0</v>
      </c>
      <c r="BD233" s="294" t="e">
        <v>#DIV/0!</v>
      </c>
      <c r="BE233" s="294">
        <v>0</v>
      </c>
      <c r="BG233" s="294">
        <v>0</v>
      </c>
      <c r="BH233" s="294">
        <v>0</v>
      </c>
      <c r="BI233" s="294">
        <v>0</v>
      </c>
      <c r="BJ233" s="294" t="e">
        <v>#DIV/0!</v>
      </c>
      <c r="BK233" s="294">
        <v>0</v>
      </c>
      <c r="BM233" s="294">
        <v>0</v>
      </c>
      <c r="BN233" s="294">
        <v>0</v>
      </c>
      <c r="BO233" s="294">
        <v>0</v>
      </c>
      <c r="BP233" s="294" t="e">
        <v>#DIV/0!</v>
      </c>
      <c r="BQ233" s="294">
        <v>0</v>
      </c>
      <c r="BS233" s="294">
        <v>0</v>
      </c>
      <c r="BT233" s="294">
        <v>0</v>
      </c>
      <c r="BU233" s="294">
        <v>0</v>
      </c>
      <c r="BV233" s="294" t="e">
        <v>#DIV/0!</v>
      </c>
      <c r="BW233" s="294">
        <v>0</v>
      </c>
      <c r="BY233" s="294">
        <v>0</v>
      </c>
    </row>
    <row r="234" spans="1:77">
      <c r="A234" s="301">
        <v>268</v>
      </c>
      <c r="B234" s="302" t="s">
        <v>3997</v>
      </c>
      <c r="C234" s="301" t="s">
        <v>4224</v>
      </c>
      <c r="D234" s="302" t="s">
        <v>4051</v>
      </c>
      <c r="E234" s="303">
        <v>110</v>
      </c>
      <c r="F234" s="294">
        <v>32.81</v>
      </c>
      <c r="G234" s="294">
        <v>88</v>
      </c>
      <c r="H234" s="294">
        <v>0.99239999999999995</v>
      </c>
      <c r="I234" s="294">
        <v>12866</v>
      </c>
      <c r="K234" s="294">
        <v>0.5706</v>
      </c>
      <c r="L234" s="294">
        <v>34.65</v>
      </c>
      <c r="M234" s="294">
        <v>88</v>
      </c>
      <c r="N234" s="294">
        <v>0.99519999999999997</v>
      </c>
      <c r="O234" s="294">
        <v>13962</v>
      </c>
      <c r="Q234" s="294">
        <v>0.56459999999999999</v>
      </c>
      <c r="R234" s="294">
        <v>30.57</v>
      </c>
      <c r="S234" s="294">
        <v>88</v>
      </c>
      <c r="T234" s="294">
        <v>0.99509999999999998</v>
      </c>
      <c r="U234" s="294">
        <v>11609</v>
      </c>
      <c r="W234" s="294">
        <v>0.55269999999999997</v>
      </c>
      <c r="X234" s="294">
        <v>28.65</v>
      </c>
      <c r="Y234" s="294">
        <v>88</v>
      </c>
      <c r="Z234" s="294">
        <v>0.99539999999999995</v>
      </c>
      <c r="AA234" s="294">
        <v>11498</v>
      </c>
      <c r="AC234" s="294">
        <v>0.56669999999999998</v>
      </c>
      <c r="AD234" s="294">
        <v>32.89</v>
      </c>
      <c r="AE234" s="294">
        <v>88</v>
      </c>
      <c r="AF234" s="294">
        <v>0.99419999999999997</v>
      </c>
      <c r="AG234" s="294">
        <v>11724</v>
      </c>
      <c r="AI234" s="294">
        <v>0.501</v>
      </c>
      <c r="AJ234" s="294">
        <v>28.05</v>
      </c>
      <c r="AK234" s="294">
        <v>88</v>
      </c>
      <c r="AL234" s="294">
        <v>0.99480000000000002</v>
      </c>
      <c r="AM234" s="294">
        <v>11634</v>
      </c>
      <c r="AO234" s="294">
        <v>0.60609999999999997</v>
      </c>
      <c r="AP234" s="294">
        <v>35.130000000000003</v>
      </c>
      <c r="AQ234" s="294">
        <v>88</v>
      </c>
      <c r="AR234" s="294">
        <v>0.99360000000000004</v>
      </c>
      <c r="AS234" s="294">
        <v>11777</v>
      </c>
      <c r="AU234" s="294">
        <v>0.47020000000000001</v>
      </c>
      <c r="AV234" s="294">
        <v>24.97</v>
      </c>
      <c r="AW234" s="294">
        <v>88</v>
      </c>
      <c r="AX234" s="294">
        <v>0.99109999999999998</v>
      </c>
      <c r="AY234" s="294">
        <v>9545</v>
      </c>
      <c r="BA234" s="294">
        <v>0.56389999999999996</v>
      </c>
      <c r="BB234" s="294">
        <v>22.49</v>
      </c>
      <c r="BC234" s="294">
        <v>88</v>
      </c>
      <c r="BD234" s="294">
        <v>0.99219999999999997</v>
      </c>
      <c r="BE234" s="294">
        <v>9021</v>
      </c>
      <c r="BG234" s="294">
        <v>0.57530000000000003</v>
      </c>
      <c r="BH234" s="294">
        <v>29.45</v>
      </c>
      <c r="BI234" s="294">
        <v>88</v>
      </c>
      <c r="BJ234" s="294">
        <v>0.99399999999999999</v>
      </c>
      <c r="BK234" s="294">
        <v>8962</v>
      </c>
      <c r="BM234" s="294">
        <v>0.42980000000000002</v>
      </c>
      <c r="BN234" s="294">
        <v>23.55</v>
      </c>
      <c r="BO234" s="294">
        <v>88</v>
      </c>
      <c r="BP234" s="294">
        <v>0.9899</v>
      </c>
      <c r="BQ234" s="294">
        <v>6929</v>
      </c>
      <c r="BS234" s="294">
        <v>0.46710000000000002</v>
      </c>
      <c r="BT234" s="294">
        <v>28.29</v>
      </c>
      <c r="BU234" s="294">
        <v>88</v>
      </c>
      <c r="BV234" s="294">
        <v>0.99219999999999997</v>
      </c>
      <c r="BW234" s="294">
        <v>8848</v>
      </c>
      <c r="BY234" s="294">
        <v>0.44330000000000003</v>
      </c>
    </row>
    <row r="235" spans="1:77">
      <c r="A235" s="301">
        <v>269</v>
      </c>
      <c r="B235" s="302" t="s">
        <v>3997</v>
      </c>
      <c r="C235" s="301" t="s">
        <v>4225</v>
      </c>
      <c r="D235" s="302" t="s">
        <v>4065</v>
      </c>
      <c r="E235" s="303">
        <v>330</v>
      </c>
      <c r="F235" s="294">
        <v>136.5</v>
      </c>
      <c r="G235" s="294">
        <v>264</v>
      </c>
      <c r="H235" s="294">
        <v>0.99360000000000004</v>
      </c>
      <c r="I235" s="294">
        <v>22518</v>
      </c>
      <c r="K235" s="294">
        <v>0.2349</v>
      </c>
      <c r="L235" s="294">
        <v>128.5</v>
      </c>
      <c r="M235" s="294">
        <v>264</v>
      </c>
      <c r="N235" s="294">
        <v>0.99380000000000002</v>
      </c>
      <c r="O235" s="294">
        <v>22129</v>
      </c>
      <c r="Q235" s="294">
        <v>0.23749999999999999</v>
      </c>
      <c r="R235" s="294">
        <v>112.9</v>
      </c>
      <c r="S235" s="294">
        <v>264</v>
      </c>
      <c r="T235" s="294">
        <v>0.995</v>
      </c>
      <c r="U235" s="294">
        <v>26190</v>
      </c>
      <c r="W235" s="294">
        <v>0.33110000000000001</v>
      </c>
      <c r="X235" s="294">
        <v>94.5</v>
      </c>
      <c r="Y235" s="294">
        <v>264</v>
      </c>
      <c r="Z235" s="294">
        <v>0.99239999999999995</v>
      </c>
      <c r="AA235" s="294">
        <v>15688</v>
      </c>
      <c r="AC235" s="294">
        <v>0.23100000000000001</v>
      </c>
      <c r="AD235" s="294">
        <v>112.1</v>
      </c>
      <c r="AE235" s="294">
        <v>264</v>
      </c>
      <c r="AF235" s="294">
        <v>0.99370000000000003</v>
      </c>
      <c r="AG235" s="294">
        <v>18844</v>
      </c>
      <c r="AI235" s="294">
        <v>0.2326</v>
      </c>
      <c r="AJ235" s="294">
        <v>113.3</v>
      </c>
      <c r="AK235" s="294">
        <v>264</v>
      </c>
      <c r="AL235" s="294">
        <v>0.99560000000000004</v>
      </c>
      <c r="AM235" s="294">
        <v>23926</v>
      </c>
      <c r="AO235" s="294">
        <v>0.30130000000000001</v>
      </c>
      <c r="AP235" s="294">
        <v>86.9</v>
      </c>
      <c r="AQ235" s="294">
        <v>264</v>
      </c>
      <c r="AR235" s="294">
        <v>0.99409999999999998</v>
      </c>
      <c r="AS235" s="294">
        <v>21264</v>
      </c>
      <c r="AU235" s="294">
        <v>0.3407</v>
      </c>
      <c r="AV235" s="294">
        <v>66.900000000000006</v>
      </c>
      <c r="AW235" s="294">
        <v>264</v>
      </c>
      <c r="AX235" s="294">
        <v>0.9929</v>
      </c>
      <c r="AY235" s="294">
        <v>16714</v>
      </c>
      <c r="BA235" s="294">
        <v>0.36309999999999998</v>
      </c>
      <c r="BB235" s="294">
        <v>51.7</v>
      </c>
      <c r="BC235" s="294">
        <v>264</v>
      </c>
      <c r="BD235" s="294">
        <v>0.99419999999999997</v>
      </c>
      <c r="BE235" s="294">
        <v>16522</v>
      </c>
      <c r="BG235" s="294">
        <v>0.45400000000000001</v>
      </c>
      <c r="BH235" s="294">
        <v>36.1</v>
      </c>
      <c r="BI235" s="294">
        <v>264</v>
      </c>
      <c r="BJ235" s="294">
        <v>0.99109999999999998</v>
      </c>
      <c r="BK235" s="294">
        <v>12060</v>
      </c>
      <c r="BM235" s="294">
        <v>0.48680000000000001</v>
      </c>
      <c r="BN235" s="294">
        <v>52.9</v>
      </c>
      <c r="BO235" s="294">
        <v>264</v>
      </c>
      <c r="BP235" s="294">
        <v>0.99380000000000002</v>
      </c>
      <c r="BQ235" s="294">
        <v>14028</v>
      </c>
      <c r="BS235" s="294">
        <v>0.4168</v>
      </c>
      <c r="BT235" s="294">
        <v>76.900000000000006</v>
      </c>
      <c r="BU235" s="294">
        <v>264</v>
      </c>
      <c r="BV235" s="294">
        <v>0.99490000000000001</v>
      </c>
      <c r="BW235" s="294">
        <v>17824</v>
      </c>
      <c r="BY235" s="294">
        <v>0.32369999999999999</v>
      </c>
    </row>
    <row r="236" spans="1:77">
      <c r="A236" s="301">
        <v>270</v>
      </c>
      <c r="B236" s="302" t="s">
        <v>3997</v>
      </c>
      <c r="C236" s="301" t="s">
        <v>4226</v>
      </c>
      <c r="D236" s="302" t="s">
        <v>4051</v>
      </c>
      <c r="E236" s="303">
        <v>161</v>
      </c>
      <c r="F236" s="294">
        <v>109.52</v>
      </c>
      <c r="G236" s="294">
        <v>128.80000000000001</v>
      </c>
      <c r="H236" s="294">
        <v>0.93479999999999996</v>
      </c>
      <c r="I236" s="294">
        <v>10686</v>
      </c>
      <c r="K236" s="294">
        <v>0.14499999999999999</v>
      </c>
      <c r="L236" s="294">
        <v>77.8</v>
      </c>
      <c r="M236" s="294">
        <v>128.80000000000001</v>
      </c>
      <c r="N236" s="294">
        <v>0.94869999999999999</v>
      </c>
      <c r="O236" s="294">
        <v>10304</v>
      </c>
      <c r="Q236" s="294">
        <v>0.18770000000000001</v>
      </c>
      <c r="R236" s="294">
        <v>96.4</v>
      </c>
      <c r="S236" s="294">
        <v>128.80000000000001</v>
      </c>
      <c r="T236" s="294">
        <v>0.95479999999999998</v>
      </c>
      <c r="U236" s="294">
        <v>13730</v>
      </c>
      <c r="W236" s="294">
        <v>0.2072</v>
      </c>
      <c r="X236" s="294">
        <v>65.2</v>
      </c>
      <c r="Y236" s="294">
        <v>128.80000000000001</v>
      </c>
      <c r="Z236" s="294">
        <v>0.92530000000000001</v>
      </c>
      <c r="AA236" s="294">
        <v>8388</v>
      </c>
      <c r="AC236" s="294">
        <v>0.18690000000000001</v>
      </c>
      <c r="AD236" s="294">
        <v>36.880000000000003</v>
      </c>
      <c r="AE236" s="294">
        <v>128.80000000000001</v>
      </c>
      <c r="AF236" s="294">
        <v>0.90169999999999995</v>
      </c>
      <c r="AG236" s="294">
        <v>6820</v>
      </c>
      <c r="AI236" s="294">
        <v>0.2757</v>
      </c>
      <c r="AJ236" s="294">
        <v>4.8</v>
      </c>
      <c r="AK236" s="294">
        <v>128.80000000000001</v>
      </c>
      <c r="AL236" s="294">
        <v>0.92689999999999995</v>
      </c>
      <c r="AM236" s="294">
        <v>9380</v>
      </c>
      <c r="AN236" s="294" t="e">
        <f>AM236-#REF!</f>
        <v>#REF!</v>
      </c>
      <c r="AO236" s="294">
        <v>2.9281999999999999</v>
      </c>
      <c r="AP236" s="294">
        <v>5.4</v>
      </c>
      <c r="AQ236" s="294">
        <v>128.80000000000001</v>
      </c>
      <c r="AR236" s="294">
        <v>0.8982</v>
      </c>
      <c r="AS236" s="294">
        <v>5256</v>
      </c>
      <c r="AT236" s="294" t="e">
        <f>AS236-#REF!</f>
        <v>#REF!</v>
      </c>
      <c r="AU236" s="294">
        <v>1.4565999999999999</v>
      </c>
      <c r="AV236" s="294">
        <v>8.6</v>
      </c>
      <c r="AW236" s="294">
        <v>128.80000000000001</v>
      </c>
      <c r="AX236" s="294">
        <v>0.86819999999999997</v>
      </c>
      <c r="AY236" s="294">
        <v>6320</v>
      </c>
      <c r="AZ236" s="294" t="e">
        <f>AY236-#REF!</f>
        <v>#REF!</v>
      </c>
      <c r="BA236" s="294">
        <v>1.1757</v>
      </c>
      <c r="BB236" s="294">
        <v>1.4</v>
      </c>
      <c r="BC236" s="294">
        <v>128.80000000000001</v>
      </c>
      <c r="BD236" s="294">
        <v>0.88480000000000003</v>
      </c>
      <c r="BE236" s="294">
        <v>6384</v>
      </c>
      <c r="BF236" s="294" t="e">
        <f>BE236-#REF!</f>
        <v>#REF!</v>
      </c>
      <c r="BG236" s="294">
        <v>6.9278000000000004</v>
      </c>
      <c r="BH236" s="294">
        <v>1</v>
      </c>
      <c r="BI236" s="294">
        <v>128.80000000000001</v>
      </c>
      <c r="BJ236" s="294">
        <v>0.87990000000000002</v>
      </c>
      <c r="BK236" s="294">
        <v>5330</v>
      </c>
      <c r="BL236" s="294" t="e">
        <f>BK236-#REF!</f>
        <v>#REF!</v>
      </c>
      <c r="BM236" s="294">
        <v>8.1425000000000001</v>
      </c>
      <c r="BN236" s="294">
        <v>6.4</v>
      </c>
      <c r="BO236" s="294">
        <v>128.80000000000001</v>
      </c>
      <c r="BP236" s="294">
        <v>0.91039999999999999</v>
      </c>
      <c r="BQ236" s="294">
        <v>6152</v>
      </c>
      <c r="BR236" s="294" t="e">
        <f>BQ236-#REF!</f>
        <v>#REF!</v>
      </c>
      <c r="BS236" s="294">
        <v>1.5712999999999999</v>
      </c>
      <c r="BT236" s="294">
        <v>1.6</v>
      </c>
      <c r="BU236" s="294">
        <v>128.80000000000001</v>
      </c>
      <c r="BV236" s="294">
        <v>0.92979999999999996</v>
      </c>
      <c r="BW236" s="294">
        <v>7362</v>
      </c>
      <c r="BX236" s="294" t="e">
        <f>BW236-#REF!</f>
        <v>#REF!</v>
      </c>
      <c r="BY236" s="294">
        <v>6.6515000000000004</v>
      </c>
    </row>
    <row r="237" spans="1:77">
      <c r="A237" s="301">
        <v>271</v>
      </c>
      <c r="B237" s="302" t="s">
        <v>3997</v>
      </c>
      <c r="C237" s="301" t="s">
        <v>4227</v>
      </c>
      <c r="D237" s="302" t="s">
        <v>4051</v>
      </c>
      <c r="E237" s="303">
        <v>211</v>
      </c>
      <c r="F237" s="294">
        <v>142.88</v>
      </c>
      <c r="G237" s="294">
        <v>168.8</v>
      </c>
      <c r="H237" s="294">
        <v>1</v>
      </c>
      <c r="I237" s="294">
        <v>25000</v>
      </c>
      <c r="K237" s="294">
        <v>0.24299999999999999</v>
      </c>
      <c r="L237" s="294">
        <v>123.6</v>
      </c>
      <c r="M237" s="294">
        <v>168.8</v>
      </c>
      <c r="N237" s="294">
        <v>0.99990000000000001</v>
      </c>
      <c r="O237" s="294">
        <v>24904</v>
      </c>
      <c r="Q237" s="294">
        <v>0.27089999999999997</v>
      </c>
      <c r="R237" s="294">
        <v>140</v>
      </c>
      <c r="S237" s="294">
        <v>168.8</v>
      </c>
      <c r="T237" s="294">
        <v>1</v>
      </c>
      <c r="U237" s="294">
        <v>25488</v>
      </c>
      <c r="W237" s="294">
        <v>0.25290000000000001</v>
      </c>
      <c r="X237" s="294">
        <v>104</v>
      </c>
      <c r="Y237" s="294">
        <v>168.8</v>
      </c>
      <c r="Z237" s="294">
        <v>1</v>
      </c>
      <c r="AA237" s="294">
        <v>20588</v>
      </c>
      <c r="AC237" s="294">
        <v>0.2661</v>
      </c>
      <c r="AD237" s="294">
        <v>112</v>
      </c>
      <c r="AE237" s="294">
        <v>168.8</v>
      </c>
      <c r="AF237" s="294">
        <v>0.99919999999999998</v>
      </c>
      <c r="AG237" s="294">
        <v>18932</v>
      </c>
      <c r="AI237" s="294">
        <v>0.22739999999999999</v>
      </c>
      <c r="AJ237" s="294">
        <v>112</v>
      </c>
      <c r="AK237" s="294">
        <v>168.8</v>
      </c>
      <c r="AL237" s="294">
        <v>1</v>
      </c>
      <c r="AM237" s="294">
        <v>23640</v>
      </c>
      <c r="AO237" s="294">
        <v>0.29320000000000002</v>
      </c>
      <c r="AP237" s="294">
        <v>92</v>
      </c>
      <c r="AQ237" s="294">
        <v>168.8</v>
      </c>
      <c r="AR237" s="294">
        <v>1</v>
      </c>
      <c r="AS237" s="294">
        <v>17120</v>
      </c>
      <c r="AU237" s="294">
        <v>0.25009999999999999</v>
      </c>
      <c r="AV237" s="294">
        <v>76</v>
      </c>
      <c r="AW237" s="294">
        <v>168.8</v>
      </c>
      <c r="AX237" s="294">
        <v>1</v>
      </c>
      <c r="AY237" s="294">
        <v>16920</v>
      </c>
      <c r="BA237" s="294">
        <v>0.30919999999999997</v>
      </c>
      <c r="BB237" s="294">
        <v>56</v>
      </c>
      <c r="BC237" s="294">
        <v>168.8</v>
      </c>
      <c r="BD237" s="294">
        <v>1.0027999999999999</v>
      </c>
      <c r="BE237" s="294">
        <v>14840</v>
      </c>
      <c r="BG237" s="294">
        <v>0.35520000000000002</v>
      </c>
      <c r="BH237" s="294">
        <v>52</v>
      </c>
      <c r="BI237" s="294">
        <v>168.8</v>
      </c>
      <c r="BJ237" s="294">
        <v>0.99709999999999999</v>
      </c>
      <c r="BK237" s="294">
        <v>13440</v>
      </c>
      <c r="BM237" s="294">
        <v>0.34839999999999999</v>
      </c>
      <c r="BN237" s="294">
        <v>68</v>
      </c>
      <c r="BO237" s="294">
        <v>168.8</v>
      </c>
      <c r="BP237" s="294">
        <v>1.0027999999999999</v>
      </c>
      <c r="BQ237" s="294">
        <v>14760</v>
      </c>
      <c r="BS237" s="294">
        <v>0.3221</v>
      </c>
      <c r="BT237" s="294">
        <v>84</v>
      </c>
      <c r="BU237" s="294">
        <v>168.8</v>
      </c>
      <c r="BV237" s="294">
        <v>0.99780000000000002</v>
      </c>
      <c r="BW237" s="294">
        <v>18080</v>
      </c>
      <c r="BY237" s="294">
        <v>0.28989999999999999</v>
      </c>
    </row>
    <row r="238" spans="1:77">
      <c r="A238" s="301">
        <v>272</v>
      </c>
      <c r="B238" s="302" t="s">
        <v>3997</v>
      </c>
      <c r="C238" s="301" t="s">
        <v>4228</v>
      </c>
      <c r="D238" s="302" t="s">
        <v>4097</v>
      </c>
      <c r="E238" s="303">
        <v>249.7</v>
      </c>
      <c r="F238" s="294">
        <v>75.239999999999995</v>
      </c>
      <c r="G238" s="294">
        <v>199.76</v>
      </c>
      <c r="H238" s="294">
        <v>0.97129999999999994</v>
      </c>
      <c r="I238" s="294">
        <v>40251</v>
      </c>
      <c r="K238" s="294" t="s">
        <v>3983</v>
      </c>
      <c r="L238" s="294">
        <v>79.8</v>
      </c>
      <c r="M238" s="294">
        <v>199.76</v>
      </c>
      <c r="N238" s="294">
        <v>0.97</v>
      </c>
      <c r="O238" s="294">
        <v>43731</v>
      </c>
      <c r="Q238" s="294" t="s">
        <v>3983</v>
      </c>
      <c r="R238" s="294">
        <v>83.7</v>
      </c>
      <c r="S238" s="294">
        <v>199.76</v>
      </c>
      <c r="T238" s="294">
        <v>0.96729999999999994</v>
      </c>
      <c r="U238" s="294">
        <v>43395</v>
      </c>
      <c r="W238" s="294" t="s">
        <v>3983</v>
      </c>
      <c r="X238" s="294">
        <v>85.92</v>
      </c>
      <c r="Y238" s="294">
        <v>199.76</v>
      </c>
      <c r="Z238" s="294">
        <v>0.96960000000000002</v>
      </c>
      <c r="AA238" s="294">
        <v>45846</v>
      </c>
      <c r="AC238" s="294" t="s">
        <v>3983</v>
      </c>
      <c r="AD238" s="294">
        <v>82.56</v>
      </c>
      <c r="AE238" s="294">
        <v>199.76</v>
      </c>
      <c r="AF238" s="294">
        <v>0.96960000000000002</v>
      </c>
      <c r="AG238" s="294">
        <v>45399</v>
      </c>
      <c r="AI238" s="294" t="s">
        <v>3983</v>
      </c>
      <c r="AJ238" s="294">
        <v>83.52</v>
      </c>
      <c r="AK238" s="294">
        <v>199.76</v>
      </c>
      <c r="AL238" s="294">
        <v>0.97289999999999999</v>
      </c>
      <c r="AM238" s="294">
        <v>42531</v>
      </c>
      <c r="AO238" s="294" t="s">
        <v>3983</v>
      </c>
      <c r="AP238" s="294">
        <v>70.44</v>
      </c>
      <c r="AQ238" s="294">
        <v>199.76</v>
      </c>
      <c r="AR238" s="294">
        <v>0.97750000000000004</v>
      </c>
      <c r="AS238" s="294">
        <v>38223</v>
      </c>
      <c r="AU238" s="294" t="s">
        <v>3983</v>
      </c>
      <c r="AV238" s="294">
        <v>73.8</v>
      </c>
      <c r="AW238" s="294">
        <v>199.76</v>
      </c>
      <c r="AX238" s="294">
        <v>0.97460000000000002</v>
      </c>
      <c r="AY238" s="294">
        <v>29409</v>
      </c>
      <c r="BA238" s="294" t="s">
        <v>3983</v>
      </c>
      <c r="BB238" s="294">
        <v>60.36</v>
      </c>
      <c r="BC238" s="294">
        <v>199.76</v>
      </c>
      <c r="BD238" s="294">
        <v>0.9768</v>
      </c>
      <c r="BE238" s="294">
        <v>27375</v>
      </c>
      <c r="BG238" s="294" t="s">
        <v>3983</v>
      </c>
      <c r="BH238" s="294">
        <v>61.8</v>
      </c>
      <c r="BI238" s="294">
        <v>199.76</v>
      </c>
      <c r="BJ238" s="294">
        <v>0.97970000000000002</v>
      </c>
      <c r="BK238" s="294">
        <v>27201</v>
      </c>
      <c r="BM238" s="294" t="s">
        <v>3983</v>
      </c>
      <c r="BN238" s="294">
        <v>62.64</v>
      </c>
      <c r="BO238" s="294">
        <v>199.76</v>
      </c>
      <c r="BP238" s="294">
        <v>0.98039999999999994</v>
      </c>
      <c r="BQ238" s="294">
        <v>28257</v>
      </c>
      <c r="BS238" s="294" t="s">
        <v>3983</v>
      </c>
      <c r="BT238" s="294">
        <v>72.599999999999994</v>
      </c>
      <c r="BU238" s="294">
        <v>199.76</v>
      </c>
      <c r="BV238" s="294">
        <v>0.97970000000000002</v>
      </c>
      <c r="BW238" s="294">
        <v>37701</v>
      </c>
      <c r="BY238" s="294" t="s">
        <v>3983</v>
      </c>
    </row>
    <row r="239" spans="1:77">
      <c r="A239" s="301">
        <v>273</v>
      </c>
      <c r="B239" s="302" t="s">
        <v>3997</v>
      </c>
      <c r="C239" s="301" t="s">
        <v>4229</v>
      </c>
      <c r="D239" s="302" t="s">
        <v>4054</v>
      </c>
      <c r="E239" s="303">
        <v>222</v>
      </c>
      <c r="F239" s="294">
        <v>118.8</v>
      </c>
      <c r="G239" s="294">
        <v>177.6</v>
      </c>
      <c r="H239" s="294">
        <v>0.84250000000000003</v>
      </c>
      <c r="I239" s="294">
        <v>42456</v>
      </c>
      <c r="K239" s="294">
        <v>0.58919999999999995</v>
      </c>
      <c r="L239" s="294">
        <v>124.5</v>
      </c>
      <c r="M239" s="294">
        <v>177.6</v>
      </c>
      <c r="N239" s="294">
        <v>0.83230000000000004</v>
      </c>
      <c r="O239" s="294">
        <v>38361</v>
      </c>
      <c r="Q239" s="294">
        <v>0.49759999999999999</v>
      </c>
      <c r="R239" s="294">
        <v>128.1</v>
      </c>
      <c r="S239" s="294">
        <v>177.6</v>
      </c>
      <c r="T239" s="294">
        <v>0.84370000000000001</v>
      </c>
      <c r="U239" s="294">
        <v>35583</v>
      </c>
      <c r="W239" s="294">
        <v>0.45729999999999998</v>
      </c>
      <c r="X239" s="294">
        <v>125.28</v>
      </c>
      <c r="Y239" s="294">
        <v>177.6</v>
      </c>
      <c r="Z239" s="294">
        <v>0.84</v>
      </c>
      <c r="AA239" s="294">
        <v>35766</v>
      </c>
      <c r="AC239" s="294">
        <v>0.45679999999999998</v>
      </c>
      <c r="AD239" s="294">
        <v>122.04</v>
      </c>
      <c r="AE239" s="294">
        <v>177.6</v>
      </c>
      <c r="AF239" s="294">
        <v>0.83379999999999999</v>
      </c>
      <c r="AG239" s="294">
        <v>33546</v>
      </c>
      <c r="AI239" s="294">
        <v>0.44309999999999999</v>
      </c>
      <c r="AJ239" s="294">
        <v>127.32</v>
      </c>
      <c r="AK239" s="294">
        <v>177.6</v>
      </c>
      <c r="AL239" s="294">
        <v>0.85419999999999996</v>
      </c>
      <c r="AM239" s="294">
        <v>30036</v>
      </c>
      <c r="AO239" s="294">
        <v>0.3836</v>
      </c>
      <c r="AP239" s="294">
        <v>120.96</v>
      </c>
      <c r="AQ239" s="294">
        <v>177.6</v>
      </c>
      <c r="AR239" s="294">
        <v>0.86270000000000002</v>
      </c>
      <c r="AS239" s="294">
        <v>32562</v>
      </c>
      <c r="AU239" s="294">
        <v>0.4194</v>
      </c>
      <c r="AV239" s="294">
        <v>120.6</v>
      </c>
      <c r="AW239" s="294">
        <v>177.6</v>
      </c>
      <c r="AX239" s="294">
        <v>0.84250000000000003</v>
      </c>
      <c r="AY239" s="294">
        <v>25413</v>
      </c>
      <c r="BA239" s="294">
        <v>0.34739999999999999</v>
      </c>
      <c r="BB239" s="294">
        <v>117.84</v>
      </c>
      <c r="BC239" s="294">
        <v>177.6</v>
      </c>
      <c r="BD239" s="294">
        <v>0.82669999999999999</v>
      </c>
      <c r="BE239" s="294">
        <v>20532</v>
      </c>
      <c r="BG239" s="294">
        <v>0.2833</v>
      </c>
      <c r="BH239" s="294">
        <v>119.64</v>
      </c>
      <c r="BI239" s="294">
        <v>177.6</v>
      </c>
      <c r="BJ239" s="294">
        <v>0.84019999999999995</v>
      </c>
      <c r="BK239" s="294">
        <v>21609</v>
      </c>
      <c r="BM239" s="294">
        <v>0.28889999999999999</v>
      </c>
      <c r="BN239" s="294">
        <v>111.96</v>
      </c>
      <c r="BO239" s="294">
        <v>177.6</v>
      </c>
      <c r="BP239" s="294">
        <v>0.8468</v>
      </c>
      <c r="BQ239" s="294">
        <v>14193</v>
      </c>
      <c r="BS239" s="294">
        <v>0.2228</v>
      </c>
      <c r="BT239" s="294">
        <v>110.88</v>
      </c>
      <c r="BU239" s="294">
        <v>177.6</v>
      </c>
      <c r="BV239" s="294">
        <v>0.85150000000000003</v>
      </c>
      <c r="BW239" s="294">
        <v>15189</v>
      </c>
      <c r="BY239" s="294">
        <v>0.2162</v>
      </c>
    </row>
    <row r="240" spans="1:77">
      <c r="A240" s="301">
        <v>274</v>
      </c>
      <c r="B240" s="302" t="s">
        <v>3997</v>
      </c>
      <c r="C240" s="301" t="s">
        <v>4230</v>
      </c>
      <c r="D240" s="302" t="s">
        <v>4051</v>
      </c>
      <c r="E240" s="303">
        <v>159</v>
      </c>
      <c r="F240" s="294">
        <v>0</v>
      </c>
      <c r="G240" s="294">
        <v>127.2</v>
      </c>
      <c r="H240" s="294">
        <v>1</v>
      </c>
      <c r="I240" s="294">
        <v>989</v>
      </c>
      <c r="K240" s="294">
        <v>8.6E-3</v>
      </c>
      <c r="L240" s="294">
        <v>1.8</v>
      </c>
      <c r="M240" s="294">
        <v>127.2</v>
      </c>
      <c r="N240" s="294">
        <v>0.46539999999999998</v>
      </c>
      <c r="O240" s="294">
        <v>275</v>
      </c>
      <c r="Q240" s="294">
        <v>0.44130000000000003</v>
      </c>
      <c r="R240" s="294">
        <v>2.96</v>
      </c>
      <c r="S240" s="294">
        <v>127.2</v>
      </c>
      <c r="T240" s="294">
        <v>0.95789999999999997</v>
      </c>
      <c r="U240" s="294">
        <v>273</v>
      </c>
      <c r="W240" s="294">
        <v>0.13370000000000001</v>
      </c>
      <c r="X240" s="294">
        <v>2.9</v>
      </c>
      <c r="Y240" s="294">
        <v>127.2</v>
      </c>
      <c r="Z240" s="294">
        <v>0.95609999999999995</v>
      </c>
      <c r="AA240" s="294">
        <v>283</v>
      </c>
      <c r="AC240" s="294">
        <v>0.13719999999999999</v>
      </c>
      <c r="AD240" s="294">
        <v>2.2999999999999998</v>
      </c>
      <c r="AE240" s="294">
        <v>127.2</v>
      </c>
      <c r="AF240" s="294">
        <v>0.9254</v>
      </c>
      <c r="AG240" s="294">
        <v>223</v>
      </c>
      <c r="AI240" s="294">
        <v>0.14080000000000001</v>
      </c>
      <c r="AJ240" s="294">
        <v>0.7</v>
      </c>
      <c r="AK240" s="294">
        <v>127.2</v>
      </c>
      <c r="AL240" s="294">
        <v>0.93530000000000002</v>
      </c>
      <c r="AM240" s="294">
        <v>231</v>
      </c>
      <c r="AO240" s="294">
        <v>0.49009999999999998</v>
      </c>
      <c r="AP240" s="294">
        <v>2</v>
      </c>
      <c r="AQ240" s="294">
        <v>127.2</v>
      </c>
      <c r="AR240" s="294">
        <v>0.86749999999999994</v>
      </c>
      <c r="AS240" s="294">
        <v>157</v>
      </c>
      <c r="AU240" s="294">
        <v>0.1216</v>
      </c>
      <c r="AV240" s="294">
        <v>2.6</v>
      </c>
      <c r="AW240" s="294">
        <v>127.2</v>
      </c>
      <c r="AX240" s="294">
        <v>0.86019999999999996</v>
      </c>
      <c r="AY240" s="294">
        <v>203</v>
      </c>
      <c r="BA240" s="294">
        <v>0.12609999999999999</v>
      </c>
      <c r="BB240" s="294">
        <v>2.9</v>
      </c>
      <c r="BC240" s="294">
        <v>127.2</v>
      </c>
      <c r="BD240" s="294">
        <v>0.87339999999999995</v>
      </c>
      <c r="BE240" s="294">
        <v>193</v>
      </c>
      <c r="BG240" s="294">
        <v>0.1024</v>
      </c>
      <c r="BH240" s="294">
        <v>2.4</v>
      </c>
      <c r="BI240" s="294">
        <v>127.2</v>
      </c>
      <c r="BJ240" s="294">
        <v>0.86609999999999998</v>
      </c>
      <c r="BK240" s="294">
        <v>194</v>
      </c>
      <c r="BM240" s="294">
        <v>0.12540000000000001</v>
      </c>
      <c r="BN240" s="294">
        <v>2.7</v>
      </c>
      <c r="BO240" s="294">
        <v>127.2</v>
      </c>
      <c r="BP240" s="294">
        <v>0.91510000000000002</v>
      </c>
      <c r="BQ240" s="294">
        <v>237</v>
      </c>
      <c r="BS240" s="294">
        <v>0.14269999999999999</v>
      </c>
      <c r="BT240" s="294">
        <v>3.1</v>
      </c>
      <c r="BU240" s="294">
        <v>127.2</v>
      </c>
      <c r="BV240" s="294">
        <v>0.9244</v>
      </c>
      <c r="BW240" s="294">
        <v>330</v>
      </c>
      <c r="BY240" s="294">
        <v>0.15479999999999999</v>
      </c>
    </row>
    <row r="241" spans="1:77">
      <c r="A241" s="301">
        <v>275</v>
      </c>
      <c r="B241" s="302" t="s">
        <v>3997</v>
      </c>
      <c r="C241" s="301" t="s">
        <v>4231</v>
      </c>
      <c r="D241" s="302" t="s">
        <v>4051</v>
      </c>
      <c r="E241" s="303">
        <v>556</v>
      </c>
      <c r="F241" s="294">
        <v>378.4</v>
      </c>
      <c r="G241" s="294">
        <v>444.8</v>
      </c>
      <c r="H241" s="294">
        <v>0.98270000000000002</v>
      </c>
      <c r="I241" s="294">
        <v>135710</v>
      </c>
      <c r="K241" s="294">
        <v>0.50690000000000002</v>
      </c>
      <c r="L241" s="294">
        <v>364</v>
      </c>
      <c r="M241" s="294">
        <v>444.8</v>
      </c>
      <c r="N241" s="294">
        <v>0.9829</v>
      </c>
      <c r="O241" s="294">
        <v>93780</v>
      </c>
      <c r="Q241" s="294">
        <v>0.3523</v>
      </c>
      <c r="R241" s="294">
        <v>240</v>
      </c>
      <c r="S241" s="294">
        <v>444.8</v>
      </c>
      <c r="T241" s="294">
        <v>0.98170000000000002</v>
      </c>
      <c r="U241" s="294">
        <v>198740</v>
      </c>
      <c r="V241" s="294" t="e">
        <f>U241-#REF!</f>
        <v>#REF!</v>
      </c>
      <c r="W241" s="294">
        <v>1.1716</v>
      </c>
      <c r="X241" s="294">
        <v>310</v>
      </c>
      <c r="Y241" s="294">
        <v>444.8</v>
      </c>
      <c r="Z241" s="294">
        <v>0.97939999999999994</v>
      </c>
      <c r="AA241" s="294">
        <v>118500</v>
      </c>
      <c r="AC241" s="294">
        <v>0.52459999999999996</v>
      </c>
      <c r="AD241" s="294">
        <v>310</v>
      </c>
      <c r="AE241" s="294">
        <v>444.8</v>
      </c>
      <c r="AF241" s="294">
        <v>0.98039999999999994</v>
      </c>
      <c r="AG241" s="294">
        <v>154500</v>
      </c>
      <c r="AH241" s="294" t="e">
        <f>AG241-#REF!</f>
        <v>#REF!</v>
      </c>
      <c r="AI241" s="294">
        <v>0.68330000000000002</v>
      </c>
      <c r="AJ241" s="294">
        <v>180</v>
      </c>
      <c r="AK241" s="294">
        <v>444.8</v>
      </c>
      <c r="AL241" s="294">
        <v>0.98</v>
      </c>
      <c r="AM241" s="294">
        <v>142100</v>
      </c>
      <c r="AN241" s="294" t="e">
        <f>AM241-#REF!</f>
        <v>#REF!</v>
      </c>
      <c r="AO241" s="294">
        <v>1.1188</v>
      </c>
      <c r="AP241" s="294">
        <v>340</v>
      </c>
      <c r="AQ241" s="294">
        <v>444.8</v>
      </c>
      <c r="AR241" s="294">
        <v>0.97789999999999999</v>
      </c>
      <c r="AS241" s="294">
        <v>132300</v>
      </c>
      <c r="AU241" s="294">
        <v>0.53490000000000004</v>
      </c>
      <c r="AV241" s="294">
        <v>290</v>
      </c>
      <c r="AW241" s="294">
        <v>444.8</v>
      </c>
      <c r="AX241" s="294">
        <v>0.98019999999999996</v>
      </c>
      <c r="AY241" s="294">
        <v>128400</v>
      </c>
      <c r="AZ241" s="294" t="e">
        <f>AY241-#REF!</f>
        <v>#REF!</v>
      </c>
      <c r="BA241" s="294">
        <v>0.62739999999999996</v>
      </c>
      <c r="BB241" s="294">
        <v>270</v>
      </c>
      <c r="BC241" s="294">
        <v>444.8</v>
      </c>
      <c r="BD241" s="294">
        <v>0.98080000000000001</v>
      </c>
      <c r="BE241" s="294">
        <v>127600</v>
      </c>
      <c r="BF241" s="294" t="e">
        <f>BE241-#REF!</f>
        <v>#REF!</v>
      </c>
      <c r="BG241" s="294">
        <v>0.64770000000000005</v>
      </c>
      <c r="BH241" s="294">
        <v>240</v>
      </c>
      <c r="BI241" s="294">
        <v>444.8</v>
      </c>
      <c r="BJ241" s="294">
        <v>0.98350000000000004</v>
      </c>
      <c r="BK241" s="294">
        <v>124600</v>
      </c>
      <c r="BL241" s="294" t="e">
        <f>BK241-#REF!</f>
        <v>#REF!</v>
      </c>
      <c r="BM241" s="294">
        <v>0.70960000000000001</v>
      </c>
      <c r="BN241" s="294">
        <v>300</v>
      </c>
      <c r="BO241" s="294">
        <v>444.8</v>
      </c>
      <c r="BP241" s="294">
        <v>0.98250000000000004</v>
      </c>
      <c r="BQ241" s="294">
        <v>122900</v>
      </c>
      <c r="BR241" s="294" t="e">
        <f>BQ241-#REF!</f>
        <v>#REF!</v>
      </c>
      <c r="BS241" s="294">
        <v>0.62050000000000005</v>
      </c>
      <c r="BT241" s="294">
        <v>320</v>
      </c>
      <c r="BU241" s="294">
        <v>444.8</v>
      </c>
      <c r="BV241" s="294">
        <v>0.98250000000000004</v>
      </c>
      <c r="BW241" s="294">
        <v>140000</v>
      </c>
      <c r="BY241" s="294">
        <v>0.59850000000000003</v>
      </c>
    </row>
    <row r="242" spans="1:77">
      <c r="A242" s="301">
        <v>276</v>
      </c>
      <c r="B242" s="302" t="s">
        <v>3997</v>
      </c>
      <c r="C242" s="301" t="s">
        <v>4232</v>
      </c>
      <c r="D242" s="302" t="s">
        <v>4097</v>
      </c>
      <c r="E242" s="303">
        <v>140.80000000000001</v>
      </c>
      <c r="F242" s="294">
        <v>25.68</v>
      </c>
      <c r="G242" s="294">
        <v>112.64</v>
      </c>
      <c r="H242" s="294">
        <v>0.52829999999999999</v>
      </c>
      <c r="I242" s="294">
        <v>1942</v>
      </c>
      <c r="K242" s="294" t="s">
        <v>3983</v>
      </c>
      <c r="L242" s="294">
        <v>25.8</v>
      </c>
      <c r="M242" s="294">
        <v>112.64</v>
      </c>
      <c r="N242" s="294">
        <v>0.55120000000000002</v>
      </c>
      <c r="O242" s="294">
        <v>1960</v>
      </c>
      <c r="Q242" s="294" t="s">
        <v>3983</v>
      </c>
      <c r="R242" s="294">
        <v>26.4</v>
      </c>
      <c r="S242" s="294">
        <v>112.64</v>
      </c>
      <c r="T242" s="294">
        <v>0.57369999999999999</v>
      </c>
      <c r="U242" s="294">
        <v>1986</v>
      </c>
      <c r="W242" s="294" t="s">
        <v>3983</v>
      </c>
      <c r="X242" s="294">
        <v>25.84</v>
      </c>
      <c r="Y242" s="294">
        <v>112.64</v>
      </c>
      <c r="Z242" s="294">
        <v>0.56389999999999996</v>
      </c>
      <c r="AA242" s="294">
        <v>2050</v>
      </c>
      <c r="AC242" s="294" t="s">
        <v>3983</v>
      </c>
      <c r="AD242" s="294">
        <v>26.08</v>
      </c>
      <c r="AE242" s="294">
        <v>112.64</v>
      </c>
      <c r="AF242" s="294">
        <v>0.50670000000000004</v>
      </c>
      <c r="AG242" s="294">
        <v>1972</v>
      </c>
      <c r="AI242" s="294" t="s">
        <v>3983</v>
      </c>
      <c r="AJ242" s="294">
        <v>25.6</v>
      </c>
      <c r="AK242" s="294">
        <v>112.64</v>
      </c>
      <c r="AL242" s="294">
        <v>0.50690000000000002</v>
      </c>
      <c r="AM242" s="294">
        <v>1838</v>
      </c>
      <c r="AO242" s="294" t="s">
        <v>3983</v>
      </c>
      <c r="AP242" s="294">
        <v>24.72</v>
      </c>
      <c r="AQ242" s="294">
        <v>112.64</v>
      </c>
      <c r="AR242" s="294">
        <v>0.55720000000000003</v>
      </c>
      <c r="AS242" s="294">
        <v>1912</v>
      </c>
      <c r="AU242" s="294" t="s">
        <v>3983</v>
      </c>
      <c r="AV242" s="294">
        <v>24.88</v>
      </c>
      <c r="AW242" s="294">
        <v>112.64</v>
      </c>
      <c r="AX242" s="294">
        <v>0.50080000000000002</v>
      </c>
      <c r="AY242" s="294">
        <v>1888</v>
      </c>
      <c r="BA242" s="294" t="s">
        <v>3983</v>
      </c>
      <c r="BB242" s="294">
        <v>24.48</v>
      </c>
      <c r="BC242" s="294">
        <v>112.64</v>
      </c>
      <c r="BD242" s="294">
        <v>0.50270000000000004</v>
      </c>
      <c r="BE242" s="294">
        <v>1868</v>
      </c>
      <c r="BG242" s="294" t="s">
        <v>3983</v>
      </c>
      <c r="BH242" s="294">
        <v>25.12</v>
      </c>
      <c r="BI242" s="294">
        <v>112.64</v>
      </c>
      <c r="BJ242" s="294">
        <v>0.51349999999999996</v>
      </c>
      <c r="BK242" s="294">
        <v>1904</v>
      </c>
      <c r="BM242" s="294" t="s">
        <v>3983</v>
      </c>
      <c r="BN242" s="294">
        <v>25.6</v>
      </c>
      <c r="BO242" s="294">
        <v>112.64</v>
      </c>
      <c r="BP242" s="294">
        <v>0.53690000000000004</v>
      </c>
      <c r="BQ242" s="294">
        <v>1790</v>
      </c>
      <c r="BS242" s="294" t="s">
        <v>3983</v>
      </c>
      <c r="BT242" s="294">
        <v>27.12</v>
      </c>
      <c r="BU242" s="294">
        <v>112.64</v>
      </c>
      <c r="BV242" s="294">
        <v>0.55579999999999996</v>
      </c>
      <c r="BW242" s="294">
        <v>2212</v>
      </c>
      <c r="BY242" s="294" t="s">
        <v>3983</v>
      </c>
    </row>
    <row r="243" spans="1:77">
      <c r="A243" s="301">
        <v>277</v>
      </c>
      <c r="B243" s="302" t="s">
        <v>3997</v>
      </c>
      <c r="C243" s="301" t="s">
        <v>4233</v>
      </c>
      <c r="D243" s="302" t="s">
        <v>4051</v>
      </c>
      <c r="E243" s="303">
        <v>167</v>
      </c>
      <c r="F243" s="294" t="s">
        <v>3983</v>
      </c>
      <c r="G243" s="294" t="s">
        <v>3983</v>
      </c>
      <c r="H243" s="294" t="s">
        <v>3983</v>
      </c>
      <c r="I243" s="294" t="s">
        <v>3983</v>
      </c>
      <c r="K243" s="294" t="s">
        <v>3983</v>
      </c>
      <c r="L243" s="294" t="s">
        <v>3983</v>
      </c>
      <c r="M243" s="294" t="s">
        <v>3983</v>
      </c>
      <c r="N243" s="294" t="s">
        <v>3983</v>
      </c>
      <c r="O243" s="294" t="s">
        <v>3983</v>
      </c>
      <c r="Q243" s="294" t="s">
        <v>3983</v>
      </c>
      <c r="R243" s="294" t="s">
        <v>3983</v>
      </c>
      <c r="S243" s="294" t="s">
        <v>3983</v>
      </c>
      <c r="T243" s="294" t="s">
        <v>3983</v>
      </c>
      <c r="U243" s="294" t="s">
        <v>3983</v>
      </c>
      <c r="W243" s="294" t="s">
        <v>3983</v>
      </c>
      <c r="X243" s="294" t="s">
        <v>3983</v>
      </c>
      <c r="Y243" s="294" t="s">
        <v>3983</v>
      </c>
      <c r="Z243" s="294" t="s">
        <v>3983</v>
      </c>
      <c r="AA243" s="294" t="s">
        <v>3983</v>
      </c>
      <c r="AC243" s="294" t="s">
        <v>3983</v>
      </c>
      <c r="AD243" s="294" t="s">
        <v>3983</v>
      </c>
      <c r="AE243" s="294" t="s">
        <v>3983</v>
      </c>
      <c r="AF243" s="294" t="s">
        <v>3983</v>
      </c>
      <c r="AG243" s="294" t="s">
        <v>3983</v>
      </c>
      <c r="AI243" s="294" t="s">
        <v>3983</v>
      </c>
      <c r="AJ243" s="294" t="s">
        <v>3983</v>
      </c>
      <c r="AK243" s="294" t="s">
        <v>3983</v>
      </c>
      <c r="AL243" s="294" t="s">
        <v>3983</v>
      </c>
      <c r="AM243" s="294" t="s">
        <v>3983</v>
      </c>
      <c r="AO243" s="294" t="s">
        <v>3983</v>
      </c>
      <c r="AP243" s="294" t="s">
        <v>3983</v>
      </c>
      <c r="AQ243" s="294" t="s">
        <v>3983</v>
      </c>
      <c r="AR243" s="294" t="s">
        <v>3983</v>
      </c>
      <c r="AS243" s="294" t="s">
        <v>3983</v>
      </c>
      <c r="AU243" s="294" t="s">
        <v>3983</v>
      </c>
      <c r="AV243" s="294" t="s">
        <v>3983</v>
      </c>
      <c r="AW243" s="294" t="s">
        <v>3983</v>
      </c>
      <c r="AX243" s="294" t="s">
        <v>3983</v>
      </c>
      <c r="AY243" s="294" t="s">
        <v>3983</v>
      </c>
      <c r="BA243" s="294" t="s">
        <v>3983</v>
      </c>
      <c r="BB243" s="294" t="s">
        <v>3983</v>
      </c>
      <c r="BC243" s="294" t="s">
        <v>3983</v>
      </c>
      <c r="BD243" s="294" t="s">
        <v>3983</v>
      </c>
      <c r="BE243" s="294" t="s">
        <v>3983</v>
      </c>
      <c r="BG243" s="294" t="s">
        <v>3983</v>
      </c>
      <c r="BH243" s="294" t="s">
        <v>3983</v>
      </c>
      <c r="BI243" s="294" t="s">
        <v>3983</v>
      </c>
      <c r="BJ243" s="294" t="s">
        <v>3983</v>
      </c>
      <c r="BK243" s="294" t="s">
        <v>3983</v>
      </c>
      <c r="BM243" s="294" t="s">
        <v>3983</v>
      </c>
      <c r="BN243" s="294" t="s">
        <v>3983</v>
      </c>
      <c r="BO243" s="294" t="s">
        <v>3983</v>
      </c>
      <c r="BP243" s="294" t="s">
        <v>3983</v>
      </c>
      <c r="BQ243" s="294" t="s">
        <v>3983</v>
      </c>
      <c r="BS243" s="294" t="s">
        <v>3983</v>
      </c>
      <c r="BT243" s="294" t="s">
        <v>3983</v>
      </c>
      <c r="BU243" s="294" t="s">
        <v>3983</v>
      </c>
      <c r="BV243" s="294" t="s">
        <v>3983</v>
      </c>
      <c r="BW243" s="294" t="s">
        <v>3983</v>
      </c>
      <c r="BY243" s="294" t="s">
        <v>3983</v>
      </c>
    </row>
    <row r="244" spans="1:77">
      <c r="A244" s="301">
        <v>278</v>
      </c>
      <c r="B244" s="302" t="s">
        <v>3997</v>
      </c>
      <c r="C244" s="301" t="s">
        <v>4234</v>
      </c>
      <c r="D244" s="302" t="s">
        <v>4051</v>
      </c>
      <c r="E244" s="303">
        <v>200</v>
      </c>
      <c r="F244" s="294">
        <v>87.04</v>
      </c>
      <c r="G244" s="294">
        <v>160</v>
      </c>
      <c r="H244" s="294">
        <v>0.99349999999999994</v>
      </c>
      <c r="I244" s="294">
        <v>23504</v>
      </c>
      <c r="K244" s="294">
        <v>0.3775</v>
      </c>
      <c r="L244" s="294">
        <v>94</v>
      </c>
      <c r="M244" s="294">
        <v>160</v>
      </c>
      <c r="N244" s="294">
        <v>0.99460000000000004</v>
      </c>
      <c r="O244" s="294">
        <v>25732</v>
      </c>
      <c r="Q244" s="294">
        <v>0.36990000000000001</v>
      </c>
      <c r="R244" s="294">
        <v>81.599999999999994</v>
      </c>
      <c r="S244" s="294">
        <v>160</v>
      </c>
      <c r="T244" s="294">
        <v>0.99349999999999994</v>
      </c>
      <c r="U244" s="294">
        <v>24832</v>
      </c>
      <c r="W244" s="294">
        <v>0.4254</v>
      </c>
      <c r="X244" s="294">
        <v>55.68</v>
      </c>
      <c r="Y244" s="294">
        <v>160</v>
      </c>
      <c r="Z244" s="294">
        <v>0.99449999999999994</v>
      </c>
      <c r="AA244" s="294">
        <v>21336</v>
      </c>
      <c r="AC244" s="294">
        <v>0.51790000000000003</v>
      </c>
      <c r="AD244" s="294">
        <v>76.64</v>
      </c>
      <c r="AE244" s="294">
        <v>160</v>
      </c>
      <c r="AF244" s="294">
        <v>0.9929</v>
      </c>
      <c r="AG244" s="294">
        <v>23196</v>
      </c>
      <c r="AI244" s="294">
        <v>0.40970000000000001</v>
      </c>
      <c r="AJ244" s="294">
        <v>68.319999999999993</v>
      </c>
      <c r="AK244" s="294">
        <v>160</v>
      </c>
      <c r="AL244" s="294">
        <v>0.98699999999999999</v>
      </c>
      <c r="AM244" s="294">
        <v>22944</v>
      </c>
      <c r="AO244" s="294">
        <v>0.47260000000000002</v>
      </c>
      <c r="AP244" s="294">
        <v>53.28</v>
      </c>
      <c r="AQ244" s="294">
        <v>160</v>
      </c>
      <c r="AR244" s="294">
        <v>0.99539999999999995</v>
      </c>
      <c r="AS244" s="294">
        <v>18840</v>
      </c>
      <c r="AU244" s="294">
        <v>0.47749999999999998</v>
      </c>
      <c r="AV244" s="294">
        <v>57.12</v>
      </c>
      <c r="AW244" s="294">
        <v>160</v>
      </c>
      <c r="AX244" s="294">
        <v>0.9929</v>
      </c>
      <c r="AY244" s="294">
        <v>17836</v>
      </c>
      <c r="BA244" s="294">
        <v>0.43680000000000002</v>
      </c>
      <c r="BB244" s="294">
        <v>53.6</v>
      </c>
      <c r="BC244" s="294">
        <v>160</v>
      </c>
      <c r="BD244" s="294">
        <v>0.99349999999999994</v>
      </c>
      <c r="BE244" s="294">
        <v>15068</v>
      </c>
      <c r="BG244" s="294">
        <v>0.38040000000000002</v>
      </c>
      <c r="BH244" s="294">
        <v>41.28</v>
      </c>
      <c r="BI244" s="294">
        <v>160</v>
      </c>
      <c r="BJ244" s="294">
        <v>0.99470000000000003</v>
      </c>
      <c r="BK244" s="294">
        <v>14904</v>
      </c>
      <c r="BM244" s="294">
        <v>0.4879</v>
      </c>
      <c r="BN244" s="294">
        <v>123.4</v>
      </c>
      <c r="BO244" s="294">
        <v>160</v>
      </c>
      <c r="BP244" s="294">
        <v>0.96350000000000002</v>
      </c>
      <c r="BQ244" s="294">
        <v>57748</v>
      </c>
      <c r="BS244" s="294">
        <v>0.4728</v>
      </c>
      <c r="BT244" s="294">
        <v>49</v>
      </c>
      <c r="BU244" s="294">
        <v>160</v>
      </c>
      <c r="BV244" s="294">
        <v>0.93</v>
      </c>
      <c r="BW244" s="294">
        <v>11432</v>
      </c>
      <c r="BY244" s="294">
        <v>0.47510000000000002</v>
      </c>
    </row>
    <row r="245" spans="1:77">
      <c r="A245" s="301">
        <v>279</v>
      </c>
      <c r="B245" s="302" t="s">
        <v>3997</v>
      </c>
      <c r="C245" s="301" t="s">
        <v>4235</v>
      </c>
      <c r="D245" s="302" t="s">
        <v>4065</v>
      </c>
      <c r="E245" s="303">
        <v>113</v>
      </c>
      <c r="F245" s="294">
        <v>39.65</v>
      </c>
      <c r="G245" s="294">
        <v>90.4</v>
      </c>
      <c r="H245" s="294">
        <v>0.96740000000000004</v>
      </c>
      <c r="I245" s="294">
        <v>15663</v>
      </c>
      <c r="K245" s="294">
        <v>0.5857</v>
      </c>
      <c r="L245" s="294">
        <v>38.53</v>
      </c>
      <c r="M245" s="294">
        <v>90.4</v>
      </c>
      <c r="N245" s="294">
        <v>0.9627</v>
      </c>
      <c r="O245" s="294">
        <v>13435</v>
      </c>
      <c r="Q245" s="294">
        <v>0.50319999999999998</v>
      </c>
      <c r="R245" s="294">
        <v>29.89</v>
      </c>
      <c r="S245" s="294">
        <v>90.4</v>
      </c>
      <c r="T245" s="294">
        <v>0.94479999999999997</v>
      </c>
      <c r="U245" s="294">
        <v>7353</v>
      </c>
      <c r="W245" s="294">
        <v>0.37740000000000001</v>
      </c>
      <c r="X245" s="294">
        <v>32.93</v>
      </c>
      <c r="Y245" s="294">
        <v>90.4</v>
      </c>
      <c r="Z245" s="294">
        <v>0.95209999999999995</v>
      </c>
      <c r="AA245" s="294">
        <v>12955</v>
      </c>
      <c r="AC245" s="294">
        <v>0.57730000000000004</v>
      </c>
      <c r="AD245" s="294">
        <v>30.85</v>
      </c>
      <c r="AE245" s="294">
        <v>90.4</v>
      </c>
      <c r="AF245" s="294">
        <v>0.94569999999999999</v>
      </c>
      <c r="AG245" s="294">
        <v>12313</v>
      </c>
      <c r="AI245" s="294">
        <v>0.59119999999999995</v>
      </c>
      <c r="AJ245" s="294">
        <v>32.29</v>
      </c>
      <c r="AK245" s="294">
        <v>90.4</v>
      </c>
      <c r="AL245" s="294">
        <v>0.94750000000000001</v>
      </c>
      <c r="AM245" s="294">
        <v>10774</v>
      </c>
      <c r="AO245" s="294">
        <v>0.50880000000000003</v>
      </c>
      <c r="AP245" s="294">
        <v>31.17</v>
      </c>
      <c r="AQ245" s="294">
        <v>90.4</v>
      </c>
      <c r="AR245" s="294">
        <v>0.93830000000000002</v>
      </c>
      <c r="AS245" s="294">
        <v>8581</v>
      </c>
      <c r="AU245" s="294">
        <v>0.41089999999999999</v>
      </c>
      <c r="AV245" s="294">
        <v>32.29</v>
      </c>
      <c r="AW245" s="294">
        <v>90.4</v>
      </c>
      <c r="AX245" s="294">
        <v>0.93149999999999999</v>
      </c>
      <c r="AY245" s="294">
        <v>11291</v>
      </c>
      <c r="BA245" s="294">
        <v>0.54239999999999999</v>
      </c>
      <c r="BB245" s="294">
        <v>31.01</v>
      </c>
      <c r="BC245" s="294">
        <v>90.4</v>
      </c>
      <c r="BD245" s="294">
        <v>0.92430000000000001</v>
      </c>
      <c r="BE245" s="294">
        <v>10019</v>
      </c>
      <c r="BG245" s="294">
        <v>0.48959999999999998</v>
      </c>
      <c r="BH245" s="294">
        <v>29.25</v>
      </c>
      <c r="BI245" s="294">
        <v>90.4</v>
      </c>
      <c r="BJ245" s="294">
        <v>0.92949999999999999</v>
      </c>
      <c r="BK245" s="294">
        <v>8694</v>
      </c>
      <c r="BM245" s="294">
        <v>0.44900000000000001</v>
      </c>
      <c r="BN245" s="294">
        <v>31.97</v>
      </c>
      <c r="BO245" s="294">
        <v>90.4</v>
      </c>
      <c r="BP245" s="294">
        <v>0.94809999999999994</v>
      </c>
      <c r="BQ245" s="294">
        <v>12562</v>
      </c>
      <c r="BR245" s="294" t="e">
        <f>BQ245-#REF!</f>
        <v>#REF!</v>
      </c>
      <c r="BS245" s="294">
        <v>0.64180000000000004</v>
      </c>
      <c r="BT245" s="294">
        <v>35.65</v>
      </c>
      <c r="BU245" s="294">
        <v>90.4</v>
      </c>
      <c r="BV245" s="294">
        <v>0.95840000000000003</v>
      </c>
      <c r="BW245" s="294">
        <v>12740</v>
      </c>
      <c r="BY245" s="294">
        <v>0.51939999999999997</v>
      </c>
    </row>
    <row r="246" spans="1:77">
      <c r="A246" s="301">
        <v>280</v>
      </c>
      <c r="B246" s="302" t="s">
        <v>3997</v>
      </c>
      <c r="C246" s="301" t="s">
        <v>4236</v>
      </c>
      <c r="D246" s="302" t="s">
        <v>4051</v>
      </c>
      <c r="E246" s="303">
        <v>583</v>
      </c>
      <c r="F246" s="294">
        <v>230.4</v>
      </c>
      <c r="G246" s="294">
        <v>466.4</v>
      </c>
      <c r="H246" s="294">
        <v>0.97229999999999994</v>
      </c>
      <c r="I246" s="294">
        <v>54570</v>
      </c>
      <c r="K246" s="294">
        <v>0.33839999999999998</v>
      </c>
      <c r="L246" s="294">
        <v>210</v>
      </c>
      <c r="M246" s="294">
        <v>466.4</v>
      </c>
      <c r="N246" s="294">
        <v>0.97370000000000001</v>
      </c>
      <c r="O246" s="294">
        <v>57540</v>
      </c>
      <c r="Q246" s="294">
        <v>0.37830000000000003</v>
      </c>
      <c r="R246" s="294">
        <v>183</v>
      </c>
      <c r="S246" s="294">
        <v>466.4</v>
      </c>
      <c r="T246" s="294">
        <v>0.97619999999999996</v>
      </c>
      <c r="U246" s="294">
        <v>56550</v>
      </c>
      <c r="W246" s="294">
        <v>0.43969999999999998</v>
      </c>
      <c r="X246" s="294">
        <v>181.2</v>
      </c>
      <c r="Y246" s="294">
        <v>466.4</v>
      </c>
      <c r="Z246" s="294">
        <v>0.96819999999999995</v>
      </c>
      <c r="AA246" s="294">
        <v>51060</v>
      </c>
      <c r="AC246" s="294">
        <v>0.39119999999999999</v>
      </c>
      <c r="AD246" s="294">
        <v>189.3</v>
      </c>
      <c r="AE246" s="294">
        <v>466.4</v>
      </c>
      <c r="AF246" s="294">
        <v>0.96379999999999999</v>
      </c>
      <c r="AG246" s="294">
        <v>48660</v>
      </c>
      <c r="AI246" s="294">
        <v>0.35849999999999999</v>
      </c>
      <c r="AJ246" s="294">
        <v>185.7</v>
      </c>
      <c r="AK246" s="294">
        <v>466.4</v>
      </c>
      <c r="AL246" s="294">
        <v>0.96550000000000002</v>
      </c>
      <c r="AM246" s="294">
        <v>53730</v>
      </c>
      <c r="AO246" s="294">
        <v>0.41620000000000001</v>
      </c>
      <c r="AP246" s="294">
        <v>146.1</v>
      </c>
      <c r="AQ246" s="294">
        <v>466.4</v>
      </c>
      <c r="AR246" s="294">
        <v>0.92079999999999995</v>
      </c>
      <c r="AS246" s="294">
        <v>44610</v>
      </c>
      <c r="AU246" s="294">
        <v>0.44569999999999999</v>
      </c>
      <c r="AV246" s="294">
        <v>120</v>
      </c>
      <c r="AW246" s="294">
        <v>466.4</v>
      </c>
      <c r="AX246" s="294">
        <v>0.91120000000000001</v>
      </c>
      <c r="AY246" s="294">
        <v>38760</v>
      </c>
      <c r="BA246" s="294">
        <v>0.4924</v>
      </c>
      <c r="BB246" s="294">
        <v>96</v>
      </c>
      <c r="BC246" s="294">
        <v>466.4</v>
      </c>
      <c r="BD246" s="294">
        <v>0.88329999999999997</v>
      </c>
      <c r="BE246" s="294">
        <v>34260</v>
      </c>
      <c r="BG246" s="294">
        <v>0.54310000000000003</v>
      </c>
      <c r="BH246" s="294">
        <v>88.5</v>
      </c>
      <c r="BI246" s="294">
        <v>466.4</v>
      </c>
      <c r="BJ246" s="294">
        <v>0.88009999999999999</v>
      </c>
      <c r="BK246" s="294">
        <v>33240</v>
      </c>
      <c r="BM246" s="294">
        <v>0.5736</v>
      </c>
      <c r="BN246" s="294">
        <v>123</v>
      </c>
      <c r="BO246" s="294">
        <v>466.4</v>
      </c>
      <c r="BP246" s="294">
        <v>0.90639999999999998</v>
      </c>
      <c r="BQ246" s="294">
        <v>35130</v>
      </c>
      <c r="BS246" s="294">
        <v>0.46889999999999998</v>
      </c>
      <c r="BT246" s="294">
        <v>147.30000000000001</v>
      </c>
      <c r="BU246" s="294">
        <v>466.4</v>
      </c>
      <c r="BV246" s="294">
        <v>0.92749999999999999</v>
      </c>
      <c r="BW246" s="294">
        <v>46410</v>
      </c>
      <c r="BY246" s="294">
        <v>0.45660000000000001</v>
      </c>
    </row>
    <row r="247" spans="1:77">
      <c r="A247" s="301">
        <v>281</v>
      </c>
      <c r="B247" s="302" t="s">
        <v>3997</v>
      </c>
      <c r="C247" s="301" t="s">
        <v>4237</v>
      </c>
      <c r="D247" s="302" t="s">
        <v>4051</v>
      </c>
      <c r="E247" s="303">
        <v>133</v>
      </c>
      <c r="F247" s="294">
        <v>64.05</v>
      </c>
      <c r="G247" s="294">
        <v>106.4</v>
      </c>
      <c r="H247" s="294">
        <v>0.92469999999999997</v>
      </c>
      <c r="I247" s="294">
        <v>12381</v>
      </c>
      <c r="K247" s="294">
        <v>0.29609999999999997</v>
      </c>
      <c r="L247" s="294">
        <v>50.05</v>
      </c>
      <c r="M247" s="294">
        <v>106.4</v>
      </c>
      <c r="N247" s="294">
        <v>0.76700000000000002</v>
      </c>
      <c r="O247" s="294">
        <v>7277</v>
      </c>
      <c r="Q247" s="294">
        <v>0.26129999999999998</v>
      </c>
      <c r="R247" s="294">
        <v>49.25</v>
      </c>
      <c r="S247" s="294">
        <v>106.4</v>
      </c>
      <c r="T247" s="294">
        <v>0.8296</v>
      </c>
      <c r="U247" s="294">
        <v>8014</v>
      </c>
      <c r="W247" s="294">
        <v>0.27950000000000003</v>
      </c>
      <c r="X247" s="294">
        <v>50.85</v>
      </c>
      <c r="Y247" s="294">
        <v>106.4</v>
      </c>
      <c r="Z247" s="294">
        <v>0.78379999999999994</v>
      </c>
      <c r="AA247" s="294">
        <v>7925</v>
      </c>
      <c r="AC247" s="294">
        <v>0.27400000000000002</v>
      </c>
      <c r="AD247" s="294">
        <v>52.85</v>
      </c>
      <c r="AE247" s="294">
        <v>106.4</v>
      </c>
      <c r="AF247" s="294">
        <v>0.77810000000000001</v>
      </c>
      <c r="AG247" s="294">
        <v>8052</v>
      </c>
      <c r="AI247" s="294">
        <v>0.26960000000000001</v>
      </c>
      <c r="AJ247" s="294">
        <v>58.45</v>
      </c>
      <c r="AK247" s="294">
        <v>106.4</v>
      </c>
      <c r="AL247" s="294">
        <v>0.82530000000000003</v>
      </c>
      <c r="AM247" s="294">
        <v>8833</v>
      </c>
      <c r="AO247" s="294">
        <v>0.25990000000000002</v>
      </c>
      <c r="AP247" s="294">
        <v>55.25</v>
      </c>
      <c r="AQ247" s="294">
        <v>106.4</v>
      </c>
      <c r="AR247" s="294">
        <v>0.86270000000000002</v>
      </c>
      <c r="AS247" s="294">
        <v>10786</v>
      </c>
      <c r="AU247" s="294">
        <v>0.31119999999999998</v>
      </c>
      <c r="AV247" s="294">
        <v>58.05</v>
      </c>
      <c r="AW247" s="294">
        <v>106.4</v>
      </c>
      <c r="AX247" s="294">
        <v>0.91010000000000002</v>
      </c>
      <c r="AY247" s="294">
        <v>13693</v>
      </c>
      <c r="BA247" s="294">
        <v>0.3679</v>
      </c>
      <c r="BB247" s="294">
        <v>84.45</v>
      </c>
      <c r="BC247" s="294">
        <v>106.4</v>
      </c>
      <c r="BD247" s="294">
        <v>0.97450000000000003</v>
      </c>
      <c r="BE247" s="294">
        <v>28041</v>
      </c>
      <c r="BG247" s="294">
        <v>0.46489999999999998</v>
      </c>
      <c r="BH247" s="294">
        <v>97.25</v>
      </c>
      <c r="BI247" s="294">
        <v>106.4</v>
      </c>
      <c r="BJ247" s="294">
        <v>0.97419999999999995</v>
      </c>
      <c r="BK247" s="294">
        <v>40119</v>
      </c>
      <c r="BM247" s="294">
        <v>0.5766</v>
      </c>
      <c r="BN247" s="294">
        <v>89.65</v>
      </c>
      <c r="BO247" s="294">
        <v>106.4</v>
      </c>
      <c r="BP247" s="294">
        <v>0.96929999999999994</v>
      </c>
      <c r="BQ247" s="294">
        <v>34141</v>
      </c>
      <c r="BS247" s="294">
        <v>0.59289999999999998</v>
      </c>
      <c r="BT247" s="294">
        <v>104.45</v>
      </c>
      <c r="BU247" s="294">
        <v>106.4</v>
      </c>
      <c r="BV247" s="294">
        <v>0.97889999999999999</v>
      </c>
      <c r="BW247" s="294">
        <v>45491</v>
      </c>
      <c r="BY247" s="294">
        <v>0.60519999999999996</v>
      </c>
    </row>
    <row r="248" spans="1:77">
      <c r="A248" s="301">
        <v>282</v>
      </c>
      <c r="B248" s="302" t="s">
        <v>3997</v>
      </c>
      <c r="C248" s="301" t="s">
        <v>4238</v>
      </c>
      <c r="D248" s="302" t="s">
        <v>4051</v>
      </c>
      <c r="E248" s="303">
        <v>356</v>
      </c>
      <c r="F248" s="294">
        <v>252.16</v>
      </c>
      <c r="G248" s="294">
        <v>284.8</v>
      </c>
      <c r="H248" s="294">
        <v>0.96509999999999996</v>
      </c>
      <c r="I248" s="294">
        <v>90244</v>
      </c>
      <c r="K248" s="294">
        <v>0.51500000000000001</v>
      </c>
      <c r="L248" s="294">
        <v>292</v>
      </c>
      <c r="M248" s="294">
        <v>292</v>
      </c>
      <c r="N248" s="294">
        <v>0.96160000000000001</v>
      </c>
      <c r="O248" s="294">
        <v>99172</v>
      </c>
      <c r="Q248" s="294">
        <v>0.4748</v>
      </c>
      <c r="R248" s="294">
        <v>274.8</v>
      </c>
      <c r="S248" s="294">
        <v>284.8</v>
      </c>
      <c r="T248" s="294">
        <v>0.97019999999999995</v>
      </c>
      <c r="U248" s="294">
        <v>92024</v>
      </c>
      <c r="W248" s="294">
        <v>0.47939999999999999</v>
      </c>
      <c r="X248" s="294">
        <v>206.24</v>
      </c>
      <c r="Y248" s="294">
        <v>284.8</v>
      </c>
      <c r="Z248" s="294">
        <v>0.96829999999999994</v>
      </c>
      <c r="AA248" s="294">
        <v>77276</v>
      </c>
      <c r="AC248" s="294">
        <v>0.52010000000000001</v>
      </c>
      <c r="AD248" s="294">
        <v>224.96</v>
      </c>
      <c r="AE248" s="294">
        <v>284.8</v>
      </c>
      <c r="AF248" s="294">
        <v>0.96550000000000002</v>
      </c>
      <c r="AG248" s="294">
        <v>88844</v>
      </c>
      <c r="AI248" s="294">
        <v>0.54979999999999996</v>
      </c>
      <c r="AJ248" s="294">
        <v>283.2</v>
      </c>
      <c r="AK248" s="294">
        <v>284.8</v>
      </c>
      <c r="AL248" s="294">
        <v>0.96429999999999993</v>
      </c>
      <c r="AM248" s="294">
        <v>109360</v>
      </c>
      <c r="AO248" s="294">
        <v>0.55620000000000003</v>
      </c>
      <c r="AP248" s="294">
        <v>277.76</v>
      </c>
      <c r="AQ248" s="294">
        <v>284.8</v>
      </c>
      <c r="AR248" s="294">
        <v>0.96019999999999994</v>
      </c>
      <c r="AS248" s="294">
        <v>119612</v>
      </c>
      <c r="AT248" s="294" t="e">
        <f>AS248-#REF!</f>
        <v>#REF!</v>
      </c>
      <c r="AU248" s="294">
        <v>0.6028</v>
      </c>
      <c r="AV248" s="294">
        <v>289.76</v>
      </c>
      <c r="AW248" s="294">
        <v>289.76</v>
      </c>
      <c r="AX248" s="294">
        <v>0.96009999999999995</v>
      </c>
      <c r="AY248" s="294">
        <v>134360</v>
      </c>
      <c r="AZ248" s="294" t="e">
        <f>AY248-#REF!</f>
        <v>#REF!</v>
      </c>
      <c r="BA248" s="294">
        <v>0.67079999999999995</v>
      </c>
      <c r="BB248" s="294">
        <v>286.39999999999998</v>
      </c>
      <c r="BC248" s="294">
        <v>286.39999999999998</v>
      </c>
      <c r="BD248" s="294">
        <v>0.95830000000000004</v>
      </c>
      <c r="BE248" s="294">
        <v>145676</v>
      </c>
      <c r="BF248" s="294" t="e">
        <f>BE248-#REF!</f>
        <v>#REF!</v>
      </c>
      <c r="BG248" s="294">
        <v>0.71350000000000002</v>
      </c>
      <c r="BH248" s="294">
        <v>290.72000000000003</v>
      </c>
      <c r="BI248" s="294">
        <v>290.72000000000003</v>
      </c>
      <c r="BJ248" s="294">
        <v>0.96299999999999997</v>
      </c>
      <c r="BK248" s="294">
        <v>132980</v>
      </c>
      <c r="BL248" s="294" t="e">
        <f>BK248-#REF!</f>
        <v>#REF!</v>
      </c>
      <c r="BM248" s="294">
        <v>0.63839999999999997</v>
      </c>
      <c r="BN248" s="294">
        <v>295.68</v>
      </c>
      <c r="BO248" s="294">
        <v>295.68</v>
      </c>
      <c r="BP248" s="294">
        <v>0.95369999999999999</v>
      </c>
      <c r="BQ248" s="294">
        <v>138092</v>
      </c>
      <c r="BR248" s="294" t="e">
        <f>BQ248-#REF!</f>
        <v>#REF!</v>
      </c>
      <c r="BS248" s="294">
        <v>0.72870000000000001</v>
      </c>
      <c r="BT248" s="294">
        <v>283.04000000000002</v>
      </c>
      <c r="BU248" s="294">
        <v>284.8</v>
      </c>
      <c r="BV248" s="294">
        <v>0.95879999999999999</v>
      </c>
      <c r="BW248" s="294">
        <v>147020</v>
      </c>
      <c r="BX248" s="294" t="e">
        <f>BW248-#REF!</f>
        <v>#REF!</v>
      </c>
      <c r="BY248" s="294">
        <v>0.72819999999999996</v>
      </c>
    </row>
    <row r="249" spans="1:77">
      <c r="A249" s="301">
        <v>283</v>
      </c>
      <c r="B249" s="302" t="s">
        <v>3997</v>
      </c>
      <c r="C249" s="301" t="s">
        <v>4239</v>
      </c>
      <c r="D249" s="302" t="s">
        <v>4051</v>
      </c>
      <c r="E249" s="303">
        <v>407</v>
      </c>
      <c r="F249" s="294">
        <v>79.2</v>
      </c>
      <c r="G249" s="294">
        <v>325.60000000000002</v>
      </c>
      <c r="H249" s="294">
        <v>0.86</v>
      </c>
      <c r="I249" s="294">
        <v>11868</v>
      </c>
      <c r="K249" s="294">
        <v>0.24199999999999999</v>
      </c>
      <c r="L249" s="294">
        <v>76.2</v>
      </c>
      <c r="M249" s="294">
        <v>325.60000000000002</v>
      </c>
      <c r="N249" s="294">
        <v>0.86780000000000002</v>
      </c>
      <c r="O249" s="294">
        <v>11688</v>
      </c>
      <c r="Q249" s="294">
        <v>0.23760000000000001</v>
      </c>
      <c r="R249" s="294">
        <v>86.4</v>
      </c>
      <c r="S249" s="294">
        <v>325.60000000000002</v>
      </c>
      <c r="T249" s="294">
        <v>0.85439999999999994</v>
      </c>
      <c r="U249" s="294">
        <v>11118</v>
      </c>
      <c r="W249" s="294">
        <v>0.2092</v>
      </c>
      <c r="X249" s="294">
        <v>63.36</v>
      </c>
      <c r="Y249" s="294">
        <v>325.60000000000002</v>
      </c>
      <c r="Z249" s="294">
        <v>0.82640000000000002</v>
      </c>
      <c r="AA249" s="294">
        <v>9678</v>
      </c>
      <c r="AC249" s="294">
        <v>0.2485</v>
      </c>
      <c r="AD249" s="294">
        <v>72.48</v>
      </c>
      <c r="AE249" s="294">
        <v>325.60000000000002</v>
      </c>
      <c r="AF249" s="294">
        <v>0.81799999999999995</v>
      </c>
      <c r="AG249" s="294">
        <v>9222</v>
      </c>
      <c r="AI249" s="294">
        <v>0.20910000000000001</v>
      </c>
      <c r="AJ249" s="294">
        <v>68.16</v>
      </c>
      <c r="AK249" s="294">
        <v>325.60000000000002</v>
      </c>
      <c r="AL249" s="294">
        <v>0.82250000000000001</v>
      </c>
      <c r="AM249" s="294">
        <v>9810</v>
      </c>
      <c r="AO249" s="294">
        <v>0.24310000000000001</v>
      </c>
      <c r="AP249" s="294">
        <v>71.760000000000005</v>
      </c>
      <c r="AQ249" s="294">
        <v>325.60000000000002</v>
      </c>
      <c r="AR249" s="294">
        <v>0.79730000000000001</v>
      </c>
      <c r="AS249" s="294">
        <v>9390</v>
      </c>
      <c r="AU249" s="294">
        <v>0.22059999999999999</v>
      </c>
      <c r="AV249" s="294">
        <v>63.84</v>
      </c>
      <c r="AW249" s="294">
        <v>325.60000000000002</v>
      </c>
      <c r="AX249" s="294">
        <v>0.82169999999999999</v>
      </c>
      <c r="AY249" s="294">
        <v>10860</v>
      </c>
      <c r="BA249" s="294">
        <v>0.28760000000000002</v>
      </c>
      <c r="BB249" s="294">
        <v>47.28</v>
      </c>
      <c r="BC249" s="294">
        <v>325.60000000000002</v>
      </c>
      <c r="BD249" s="294">
        <v>0.8569</v>
      </c>
      <c r="BE249" s="294">
        <v>9948</v>
      </c>
      <c r="BG249" s="294">
        <v>0.3301</v>
      </c>
      <c r="BH249" s="294">
        <v>41.04</v>
      </c>
      <c r="BI249" s="294">
        <v>325.60000000000002</v>
      </c>
      <c r="BJ249" s="294">
        <v>0.83919999999999995</v>
      </c>
      <c r="BK249" s="294">
        <v>8292</v>
      </c>
      <c r="BM249" s="294">
        <v>0.3236</v>
      </c>
      <c r="BN249" s="294">
        <v>61.2</v>
      </c>
      <c r="BO249" s="294">
        <v>325.60000000000002</v>
      </c>
      <c r="BP249" s="294">
        <v>0.87309999999999999</v>
      </c>
      <c r="BQ249" s="294">
        <v>9906</v>
      </c>
      <c r="BS249" s="294">
        <v>0.27589999999999998</v>
      </c>
      <c r="BT249" s="294">
        <v>68.64</v>
      </c>
      <c r="BU249" s="294">
        <v>325.60000000000002</v>
      </c>
      <c r="BV249" s="294">
        <v>0.92179999999999995</v>
      </c>
      <c r="BW249" s="294">
        <v>12582</v>
      </c>
      <c r="BY249" s="294">
        <v>0.26729999999999998</v>
      </c>
    </row>
    <row r="250" spans="1:77">
      <c r="A250" s="301">
        <v>284</v>
      </c>
      <c r="B250" s="302" t="s">
        <v>3997</v>
      </c>
      <c r="C250" s="301" t="s">
        <v>4240</v>
      </c>
      <c r="D250" s="302" t="s">
        <v>4065</v>
      </c>
      <c r="E250" s="303">
        <v>5000</v>
      </c>
      <c r="F250" s="294">
        <v>3445.8</v>
      </c>
      <c r="G250" s="294">
        <v>3612</v>
      </c>
      <c r="H250" s="294">
        <v>0.92999999999999994</v>
      </c>
      <c r="I250" s="294">
        <v>1592580</v>
      </c>
      <c r="J250" s="294" t="e">
        <f>I250-#REF!</f>
        <v>#REF!</v>
      </c>
      <c r="K250" s="294">
        <v>0.69020000000000004</v>
      </c>
      <c r="L250" s="294">
        <v>3607.2</v>
      </c>
      <c r="M250" s="294">
        <v>3612</v>
      </c>
      <c r="N250" s="294">
        <v>0.92999999999999994</v>
      </c>
      <c r="O250" s="294">
        <v>1114140</v>
      </c>
      <c r="Q250" s="294">
        <v>0.68959999999999999</v>
      </c>
      <c r="R250" s="294">
        <v>3938.4</v>
      </c>
      <c r="S250" s="294">
        <v>3938.4</v>
      </c>
      <c r="T250" s="294">
        <v>0.98629999999999995</v>
      </c>
      <c r="U250" s="294">
        <v>1926648</v>
      </c>
      <c r="V250" s="294" t="e">
        <f>U250-#REF!</f>
        <v>#REF!</v>
      </c>
      <c r="W250" s="294">
        <v>0.68889999999999996</v>
      </c>
      <c r="X250" s="294">
        <v>3699.36</v>
      </c>
      <c r="Y250" s="294">
        <v>3699.36</v>
      </c>
      <c r="Z250" s="294">
        <v>0.98250000000000004</v>
      </c>
      <c r="AA250" s="294">
        <v>1770300</v>
      </c>
      <c r="AB250" s="294" t="e">
        <f>AA250-#REF!</f>
        <v>#REF!</v>
      </c>
      <c r="AC250" s="294">
        <v>0.65469999999999995</v>
      </c>
      <c r="AD250" s="294">
        <v>3686.4</v>
      </c>
      <c r="AE250" s="294">
        <v>3686.4</v>
      </c>
      <c r="AF250" s="294">
        <v>0.98150000000000004</v>
      </c>
      <c r="AG250" s="294">
        <v>1761768</v>
      </c>
      <c r="AH250" s="294" t="e">
        <f>AG250-#REF!</f>
        <v>#REF!</v>
      </c>
      <c r="AI250" s="294">
        <v>0.65449999999999997</v>
      </c>
      <c r="AJ250" s="294">
        <v>3610.08</v>
      </c>
      <c r="AK250" s="294">
        <v>3610.08</v>
      </c>
      <c r="AL250" s="294">
        <v>0.98519999999999996</v>
      </c>
      <c r="AM250" s="294">
        <v>1819224</v>
      </c>
      <c r="AN250" s="294" t="e">
        <f>AM250-#REF!</f>
        <v>#REF!</v>
      </c>
      <c r="AO250" s="294">
        <v>0.71050000000000002</v>
      </c>
      <c r="AP250" s="294">
        <v>3538.08</v>
      </c>
      <c r="AQ250" s="294">
        <v>3538.08</v>
      </c>
      <c r="AR250" s="294">
        <v>0.98960000000000004</v>
      </c>
      <c r="AS250" s="294">
        <v>1553832</v>
      </c>
      <c r="AU250" s="294">
        <v>0.59650000000000003</v>
      </c>
      <c r="AV250" s="294">
        <v>2940.48</v>
      </c>
      <c r="AW250" s="294">
        <v>2940.48</v>
      </c>
      <c r="AX250" s="294">
        <v>0.99649999999999994</v>
      </c>
      <c r="AY250" s="294">
        <v>1162008</v>
      </c>
      <c r="BA250" s="294">
        <v>0.55079999999999996</v>
      </c>
      <c r="BB250" s="294">
        <v>2275.1999999999998</v>
      </c>
      <c r="BC250" s="294">
        <v>2720</v>
      </c>
      <c r="BD250" s="294">
        <v>0.99429999999999996</v>
      </c>
      <c r="BE250" s="294">
        <v>1069704</v>
      </c>
      <c r="BF250" s="294" t="e">
        <f>BE250-#REF!</f>
        <v>#REF!</v>
      </c>
      <c r="BG250" s="294">
        <v>0.63560000000000005</v>
      </c>
      <c r="BH250" s="294">
        <v>2178.7199999999998</v>
      </c>
      <c r="BI250" s="294">
        <v>2720</v>
      </c>
      <c r="BJ250" s="294">
        <v>0.99570000000000003</v>
      </c>
      <c r="BK250" s="294">
        <v>1010880</v>
      </c>
      <c r="BL250" s="294" t="e">
        <f>BK250-#REF!</f>
        <v>#REF!</v>
      </c>
      <c r="BM250" s="294">
        <v>0.62639999999999996</v>
      </c>
      <c r="BN250" s="294">
        <v>2692.8</v>
      </c>
      <c r="BO250" s="294">
        <v>2720</v>
      </c>
      <c r="BP250" s="294">
        <v>0.99070000000000003</v>
      </c>
      <c r="BQ250" s="294">
        <v>1102536</v>
      </c>
      <c r="BR250" s="294" t="e">
        <f>BQ250-#REF!</f>
        <v>#REF!</v>
      </c>
      <c r="BS250" s="294">
        <v>0.61499999999999999</v>
      </c>
      <c r="BT250" s="294">
        <v>3350.88</v>
      </c>
      <c r="BU250" s="294">
        <v>3350.88</v>
      </c>
      <c r="BV250" s="294">
        <v>0.99199999999999999</v>
      </c>
      <c r="BW250" s="294">
        <v>1449648</v>
      </c>
      <c r="BY250" s="294">
        <v>0.58620000000000005</v>
      </c>
    </row>
    <row r="251" spans="1:77">
      <c r="A251" s="301">
        <v>285</v>
      </c>
      <c r="B251" s="302" t="s">
        <v>3997</v>
      </c>
      <c r="C251" s="301" t="s">
        <v>4241</v>
      </c>
      <c r="D251" s="302" t="s">
        <v>4097</v>
      </c>
      <c r="E251" s="303">
        <v>467.5</v>
      </c>
      <c r="F251" s="294">
        <v>181.44</v>
      </c>
      <c r="G251" s="294">
        <v>374</v>
      </c>
      <c r="H251" s="294">
        <v>0.97819999999999996</v>
      </c>
      <c r="I251" s="294">
        <v>58008</v>
      </c>
      <c r="K251" s="294" t="s">
        <v>3983</v>
      </c>
      <c r="L251" s="294">
        <v>189</v>
      </c>
      <c r="M251" s="294">
        <v>374</v>
      </c>
      <c r="N251" s="294">
        <v>0.96640000000000004</v>
      </c>
      <c r="O251" s="294">
        <v>63348</v>
      </c>
      <c r="Q251" s="294" t="s">
        <v>3983</v>
      </c>
      <c r="R251" s="294">
        <v>179.4</v>
      </c>
      <c r="S251" s="294">
        <v>374</v>
      </c>
      <c r="T251" s="294">
        <v>0.96640000000000004</v>
      </c>
      <c r="U251" s="294">
        <v>63588</v>
      </c>
      <c r="W251" s="294" t="s">
        <v>3983</v>
      </c>
      <c r="X251" s="294">
        <v>156.72</v>
      </c>
      <c r="Y251" s="294">
        <v>374</v>
      </c>
      <c r="Z251" s="294">
        <v>0.96660000000000001</v>
      </c>
      <c r="AA251" s="294">
        <v>58512</v>
      </c>
      <c r="AC251" s="294" t="s">
        <v>3983</v>
      </c>
      <c r="AD251" s="294">
        <v>155.04</v>
      </c>
      <c r="AE251" s="294">
        <v>374</v>
      </c>
      <c r="AF251" s="294">
        <v>0.96789999999999998</v>
      </c>
      <c r="AG251" s="294">
        <v>56652</v>
      </c>
      <c r="AI251" s="294" t="s">
        <v>3983</v>
      </c>
      <c r="AJ251" s="294">
        <v>150.72</v>
      </c>
      <c r="AK251" s="294">
        <v>374</v>
      </c>
      <c r="AL251" s="294">
        <v>0.9657</v>
      </c>
      <c r="AM251" s="294">
        <v>54858</v>
      </c>
      <c r="AO251" s="294" t="s">
        <v>3983</v>
      </c>
      <c r="AP251" s="294">
        <v>109.92</v>
      </c>
      <c r="AQ251" s="294">
        <v>374</v>
      </c>
      <c r="AR251" s="294">
        <v>0.95899999999999996</v>
      </c>
      <c r="AS251" s="294">
        <v>45030</v>
      </c>
      <c r="AU251" s="294" t="s">
        <v>3983</v>
      </c>
      <c r="AV251" s="294">
        <v>126</v>
      </c>
      <c r="AW251" s="294">
        <v>374</v>
      </c>
      <c r="AX251" s="294">
        <v>0.95519999999999994</v>
      </c>
      <c r="AY251" s="294">
        <v>36810</v>
      </c>
      <c r="BA251" s="294" t="s">
        <v>3983</v>
      </c>
      <c r="BB251" s="294">
        <v>130.32</v>
      </c>
      <c r="BC251" s="294">
        <v>374</v>
      </c>
      <c r="BD251" s="294">
        <v>0.94899999999999995</v>
      </c>
      <c r="BE251" s="294">
        <v>36696</v>
      </c>
      <c r="BG251" s="294" t="s">
        <v>3983</v>
      </c>
      <c r="BH251" s="294">
        <v>125.76</v>
      </c>
      <c r="BI251" s="294">
        <v>374</v>
      </c>
      <c r="BJ251" s="294">
        <v>0.95679999999999998</v>
      </c>
      <c r="BK251" s="294">
        <v>37566</v>
      </c>
      <c r="BM251" s="294" t="s">
        <v>3983</v>
      </c>
      <c r="BN251" s="294">
        <v>130.32</v>
      </c>
      <c r="BO251" s="294">
        <v>374</v>
      </c>
      <c r="BP251" s="294">
        <v>0.96350000000000002</v>
      </c>
      <c r="BQ251" s="294">
        <v>37800</v>
      </c>
      <c r="BS251" s="294" t="s">
        <v>3983</v>
      </c>
      <c r="BT251" s="294">
        <v>117.6</v>
      </c>
      <c r="BU251" s="294">
        <v>374</v>
      </c>
      <c r="BV251" s="294">
        <v>0.9698</v>
      </c>
      <c r="BW251" s="294">
        <v>48228</v>
      </c>
      <c r="BY251" s="294" t="s">
        <v>3983</v>
      </c>
    </row>
    <row r="252" spans="1:77">
      <c r="A252" s="301">
        <v>286</v>
      </c>
      <c r="B252" s="302" t="s">
        <v>3997</v>
      </c>
      <c r="C252" s="301" t="s">
        <v>4242</v>
      </c>
      <c r="D252" s="302" t="s">
        <v>4065</v>
      </c>
      <c r="E252" s="303">
        <v>162</v>
      </c>
      <c r="F252" s="294">
        <v>44.16</v>
      </c>
      <c r="G252" s="294">
        <v>129.6</v>
      </c>
      <c r="H252" s="294">
        <v>0.92559999999999998</v>
      </c>
      <c r="I252" s="294">
        <v>4748</v>
      </c>
      <c r="K252" s="294">
        <v>0.1613</v>
      </c>
      <c r="L252" s="294">
        <v>40.4</v>
      </c>
      <c r="M252" s="294">
        <v>129.6</v>
      </c>
      <c r="N252" s="294">
        <v>0.92459999999999998</v>
      </c>
      <c r="O252" s="294">
        <v>4678</v>
      </c>
      <c r="Q252" s="294">
        <v>0.16830000000000001</v>
      </c>
      <c r="R252" s="294">
        <v>28.4</v>
      </c>
      <c r="S252" s="294">
        <v>129.6</v>
      </c>
      <c r="T252" s="294">
        <v>0.90239999999999998</v>
      </c>
      <c r="U252" s="294">
        <v>3492</v>
      </c>
      <c r="W252" s="294">
        <v>0.1893</v>
      </c>
      <c r="X252" s="294">
        <v>19.68</v>
      </c>
      <c r="Y252" s="294">
        <v>129.6</v>
      </c>
      <c r="Z252" s="294">
        <v>0.90920000000000001</v>
      </c>
      <c r="AA252" s="294">
        <v>4124</v>
      </c>
      <c r="AC252" s="294">
        <v>0.30980000000000002</v>
      </c>
      <c r="AD252" s="294">
        <v>40.4</v>
      </c>
      <c r="AE252" s="294">
        <v>129.6</v>
      </c>
      <c r="AF252" s="294">
        <v>0.92120000000000002</v>
      </c>
      <c r="AG252" s="294">
        <v>4580</v>
      </c>
      <c r="AI252" s="294">
        <v>0.16539999999999999</v>
      </c>
      <c r="AJ252" s="294">
        <v>34</v>
      </c>
      <c r="AK252" s="294">
        <v>129.6</v>
      </c>
      <c r="AL252" s="294">
        <v>0.90229999999999999</v>
      </c>
      <c r="AM252" s="294">
        <v>3896</v>
      </c>
      <c r="AO252" s="294">
        <v>0.1764</v>
      </c>
      <c r="AP252" s="294">
        <v>23.84</v>
      </c>
      <c r="AQ252" s="294">
        <v>129.6</v>
      </c>
      <c r="AR252" s="294">
        <v>0.86009999999999998</v>
      </c>
      <c r="AS252" s="294">
        <v>3342</v>
      </c>
      <c r="AU252" s="294">
        <v>0.21909999999999999</v>
      </c>
      <c r="AV252" s="294">
        <v>18.72</v>
      </c>
      <c r="AW252" s="294">
        <v>129.6</v>
      </c>
      <c r="AX252" s="294">
        <v>0.86009999999999998</v>
      </c>
      <c r="AY252" s="294">
        <v>3208</v>
      </c>
      <c r="BA252" s="294">
        <v>0.2767</v>
      </c>
      <c r="BB252" s="294">
        <v>14.4</v>
      </c>
      <c r="BC252" s="294">
        <v>129.6</v>
      </c>
      <c r="BD252" s="294">
        <v>0.85760000000000003</v>
      </c>
      <c r="BE252" s="294">
        <v>3202</v>
      </c>
      <c r="BG252" s="294">
        <v>0.34849999999999998</v>
      </c>
      <c r="BH252" s="294">
        <v>12.32</v>
      </c>
      <c r="BI252" s="294">
        <v>129.6</v>
      </c>
      <c r="BJ252" s="294">
        <v>0.85650000000000004</v>
      </c>
      <c r="BK252" s="294">
        <v>2900</v>
      </c>
      <c r="BM252" s="294">
        <v>0.36940000000000001</v>
      </c>
      <c r="BN252" s="294">
        <v>31.12</v>
      </c>
      <c r="BO252" s="294">
        <v>129.6</v>
      </c>
      <c r="BP252" s="294">
        <v>0.9073</v>
      </c>
      <c r="BQ252" s="294">
        <v>3598</v>
      </c>
      <c r="BS252" s="294">
        <v>0.18959999999999999</v>
      </c>
      <c r="BT252" s="294">
        <v>20</v>
      </c>
      <c r="BU252" s="294">
        <v>129.6</v>
      </c>
      <c r="BV252" s="294">
        <v>0.88219999999999998</v>
      </c>
      <c r="BW252" s="294">
        <v>3670</v>
      </c>
      <c r="BY252" s="294">
        <v>0.27960000000000002</v>
      </c>
    </row>
    <row r="253" spans="1:77">
      <c r="A253" s="301">
        <v>287</v>
      </c>
      <c r="B253" s="302" t="s">
        <v>3997</v>
      </c>
      <c r="C253" s="301" t="s">
        <v>4243</v>
      </c>
      <c r="D253" s="302" t="s">
        <v>4051</v>
      </c>
      <c r="E253" s="303">
        <v>250</v>
      </c>
      <c r="F253" s="294">
        <v>31.2</v>
      </c>
      <c r="G253" s="294">
        <v>200</v>
      </c>
      <c r="H253" s="294">
        <v>0.97760000000000002</v>
      </c>
      <c r="I253" s="294">
        <v>3792</v>
      </c>
      <c r="K253" s="294">
        <v>0.17269999999999999</v>
      </c>
      <c r="L253" s="294">
        <v>26.4</v>
      </c>
      <c r="M253" s="294">
        <v>200</v>
      </c>
      <c r="N253" s="294">
        <v>0.98429999999999995</v>
      </c>
      <c r="O253" s="294">
        <v>3063</v>
      </c>
      <c r="Q253" s="294">
        <v>0.15840000000000001</v>
      </c>
      <c r="R253" s="294">
        <v>24</v>
      </c>
      <c r="S253" s="294">
        <v>200</v>
      </c>
      <c r="T253" s="294">
        <v>0.99780000000000002</v>
      </c>
      <c r="U253" s="294">
        <v>3101</v>
      </c>
      <c r="W253" s="294">
        <v>0.1799</v>
      </c>
      <c r="X253" s="294">
        <v>26.4</v>
      </c>
      <c r="Y253" s="294">
        <v>200</v>
      </c>
      <c r="Z253" s="294">
        <v>0.99229999999999996</v>
      </c>
      <c r="AA253" s="294">
        <v>2941</v>
      </c>
      <c r="AC253" s="294">
        <v>0.15090000000000001</v>
      </c>
      <c r="AD253" s="294">
        <v>22.8</v>
      </c>
      <c r="AE253" s="294">
        <v>200</v>
      </c>
      <c r="AF253" s="294">
        <v>0.99360000000000004</v>
      </c>
      <c r="AG253" s="294">
        <v>2947</v>
      </c>
      <c r="AI253" s="294">
        <v>0.17480000000000001</v>
      </c>
      <c r="AJ253" s="294">
        <v>26.4</v>
      </c>
      <c r="AK253" s="294">
        <v>200</v>
      </c>
      <c r="AL253" s="294">
        <v>0.99360000000000004</v>
      </c>
      <c r="AM253" s="294">
        <v>3233</v>
      </c>
      <c r="AO253" s="294">
        <v>0.17119999999999999</v>
      </c>
      <c r="AP253" s="294">
        <v>30</v>
      </c>
      <c r="AQ253" s="294">
        <v>200</v>
      </c>
      <c r="AR253" s="294">
        <v>0.99080000000000001</v>
      </c>
      <c r="AS253" s="294">
        <v>3094</v>
      </c>
      <c r="AU253" s="294">
        <v>0.1399</v>
      </c>
      <c r="AV253" s="294">
        <v>31.2</v>
      </c>
      <c r="AW253" s="294">
        <v>200</v>
      </c>
      <c r="AX253" s="294">
        <v>0.97289999999999999</v>
      </c>
      <c r="AY253" s="294">
        <v>3081</v>
      </c>
      <c r="BA253" s="294">
        <v>0.14099999999999999</v>
      </c>
      <c r="BB253" s="294">
        <v>32.4</v>
      </c>
      <c r="BC253" s="294">
        <v>200</v>
      </c>
      <c r="BD253" s="294">
        <v>0.96579999999999999</v>
      </c>
      <c r="BE253" s="294">
        <v>3275</v>
      </c>
      <c r="BG253" s="294">
        <v>0.14069999999999999</v>
      </c>
      <c r="BH253" s="294">
        <v>26.4</v>
      </c>
      <c r="BI253" s="294">
        <v>200</v>
      </c>
      <c r="BJ253" s="294">
        <v>0.92549999999999999</v>
      </c>
      <c r="BK253" s="294">
        <v>3254</v>
      </c>
      <c r="BM253" s="294">
        <v>0.17899999999999999</v>
      </c>
      <c r="BN253" s="294">
        <v>27.6</v>
      </c>
      <c r="BO253" s="294">
        <v>200</v>
      </c>
      <c r="BP253" s="294">
        <v>0.9829</v>
      </c>
      <c r="BQ253" s="294">
        <v>3087</v>
      </c>
      <c r="BS253" s="294">
        <v>0.1694</v>
      </c>
      <c r="BT253" s="294">
        <v>33.6</v>
      </c>
      <c r="BU253" s="294">
        <v>200</v>
      </c>
      <c r="BV253" s="294">
        <v>0.99650000000000005</v>
      </c>
      <c r="BW253" s="294">
        <v>3440</v>
      </c>
      <c r="BY253" s="294">
        <v>0.1381</v>
      </c>
    </row>
    <row r="254" spans="1:77">
      <c r="A254" s="301">
        <v>288</v>
      </c>
      <c r="B254" s="302" t="s">
        <v>3997</v>
      </c>
      <c r="C254" s="301" t="s">
        <v>4244</v>
      </c>
      <c r="D254" s="302" t="s">
        <v>4065</v>
      </c>
      <c r="E254" s="303">
        <v>269</v>
      </c>
      <c r="F254" s="294">
        <v>274.24</v>
      </c>
      <c r="G254" s="294">
        <v>276</v>
      </c>
      <c r="H254" s="294">
        <v>0.99160000000000004</v>
      </c>
      <c r="I254" s="294">
        <v>44712</v>
      </c>
      <c r="K254" s="294">
        <v>0.22839999999999999</v>
      </c>
      <c r="L254" s="294">
        <v>268.39999999999998</v>
      </c>
      <c r="M254" s="294">
        <v>268</v>
      </c>
      <c r="N254" s="294">
        <v>0.9829</v>
      </c>
      <c r="O254" s="294">
        <v>53384</v>
      </c>
      <c r="Q254" s="294">
        <v>0.27200000000000002</v>
      </c>
      <c r="R254" s="294">
        <v>151.84</v>
      </c>
      <c r="S254" s="294">
        <v>215.2</v>
      </c>
      <c r="T254" s="294">
        <v>1.0446</v>
      </c>
      <c r="U254" s="294">
        <v>19220</v>
      </c>
      <c r="W254" s="294">
        <v>0.16830000000000001</v>
      </c>
      <c r="X254" s="294">
        <v>83.84</v>
      </c>
      <c r="Y254" s="294">
        <v>215.2</v>
      </c>
      <c r="Z254" s="294">
        <v>0.98039999999999994</v>
      </c>
      <c r="AA254" s="294">
        <v>18356</v>
      </c>
      <c r="AC254" s="294">
        <v>0.30020000000000002</v>
      </c>
      <c r="AD254" s="294">
        <v>266.08</v>
      </c>
      <c r="AE254" s="294">
        <v>266.08</v>
      </c>
      <c r="AF254" s="294">
        <v>0.96699999999999997</v>
      </c>
      <c r="AG254" s="294">
        <v>52180</v>
      </c>
      <c r="AI254" s="294">
        <v>0.27260000000000001</v>
      </c>
      <c r="AJ254" s="294">
        <v>252.32</v>
      </c>
      <c r="AK254" s="294">
        <v>252.32</v>
      </c>
      <c r="AL254" s="294">
        <v>0.98409999999999997</v>
      </c>
      <c r="AM254" s="294">
        <v>60496</v>
      </c>
      <c r="AO254" s="294">
        <v>0.33839999999999998</v>
      </c>
      <c r="AP254" s="294">
        <v>209.6</v>
      </c>
      <c r="AQ254" s="294">
        <v>215.2</v>
      </c>
      <c r="AR254" s="294">
        <v>0.99649999999999994</v>
      </c>
      <c r="AS254" s="294">
        <v>42572</v>
      </c>
      <c r="AU254" s="294">
        <v>0.27400000000000002</v>
      </c>
      <c r="AV254" s="294">
        <v>159.84</v>
      </c>
      <c r="AW254" s="294">
        <v>215.2</v>
      </c>
      <c r="AX254" s="294">
        <v>0.98450000000000004</v>
      </c>
      <c r="AY254" s="294">
        <v>35820</v>
      </c>
      <c r="BA254" s="294">
        <v>0.31609999999999999</v>
      </c>
      <c r="BB254" s="294">
        <v>132.16</v>
      </c>
      <c r="BC254" s="294">
        <v>215.2</v>
      </c>
      <c r="BD254" s="294">
        <v>0.99990000000000001</v>
      </c>
      <c r="BE254" s="294">
        <v>25964</v>
      </c>
      <c r="BG254" s="294">
        <v>0.2641</v>
      </c>
      <c r="BH254" s="294">
        <v>84</v>
      </c>
      <c r="BI254" s="294">
        <v>215.2</v>
      </c>
      <c r="BJ254" s="294">
        <v>1.0102</v>
      </c>
      <c r="BK254" s="294">
        <v>22316</v>
      </c>
      <c r="BM254" s="294">
        <v>0.35349999999999998</v>
      </c>
      <c r="BN254" s="294">
        <v>170.8</v>
      </c>
      <c r="BO254" s="294">
        <v>215.2</v>
      </c>
      <c r="BP254" s="294">
        <v>0.9839</v>
      </c>
      <c r="BQ254" s="294">
        <v>33556</v>
      </c>
      <c r="BS254" s="294">
        <v>0.29720000000000002</v>
      </c>
      <c r="BT254" s="294">
        <v>245.44</v>
      </c>
      <c r="BU254" s="294">
        <v>245.44</v>
      </c>
      <c r="BV254" s="294">
        <v>0.97909999999999997</v>
      </c>
      <c r="BW254" s="294">
        <v>54728</v>
      </c>
      <c r="BY254" s="294">
        <v>0.30609999999999998</v>
      </c>
    </row>
    <row r="255" spans="1:77">
      <c r="A255" s="301">
        <v>289</v>
      </c>
      <c r="B255" s="302" t="s">
        <v>3997</v>
      </c>
      <c r="C255" s="301" t="s">
        <v>4245</v>
      </c>
      <c r="D255" s="302" t="s">
        <v>4097</v>
      </c>
      <c r="E255" s="303">
        <v>264</v>
      </c>
      <c r="F255" s="294">
        <v>82.72</v>
      </c>
      <c r="G255" s="294">
        <v>211.2</v>
      </c>
      <c r="H255" s="294">
        <v>0.97989999999999999</v>
      </c>
      <c r="I255" s="294">
        <v>37656</v>
      </c>
      <c r="K255" s="294" t="s">
        <v>3983</v>
      </c>
      <c r="L255" s="294">
        <v>81.2</v>
      </c>
      <c r="M255" s="294">
        <v>211.2</v>
      </c>
      <c r="N255" s="294">
        <v>0.98229999999999995</v>
      </c>
      <c r="O255" s="294">
        <v>38164</v>
      </c>
      <c r="Q255" s="294" t="s">
        <v>3983</v>
      </c>
      <c r="R255" s="294">
        <v>84</v>
      </c>
      <c r="S255" s="294">
        <v>211.2</v>
      </c>
      <c r="T255" s="294">
        <v>0.98280000000000001</v>
      </c>
      <c r="U255" s="294">
        <v>37072</v>
      </c>
      <c r="W255" s="294" t="s">
        <v>3983</v>
      </c>
      <c r="X255" s="294">
        <v>82.56</v>
      </c>
      <c r="Y255" s="294">
        <v>211.2</v>
      </c>
      <c r="Z255" s="294">
        <v>0.98109999999999997</v>
      </c>
      <c r="AA255" s="294">
        <v>34512</v>
      </c>
      <c r="AC255" s="294" t="s">
        <v>3983</v>
      </c>
      <c r="AD255" s="294">
        <v>76.8</v>
      </c>
      <c r="AE255" s="294">
        <v>211.2</v>
      </c>
      <c r="AF255" s="294">
        <v>0.98380000000000001</v>
      </c>
      <c r="AG255" s="294">
        <v>33716</v>
      </c>
      <c r="AI255" s="294" t="s">
        <v>3983</v>
      </c>
      <c r="AJ255" s="294">
        <v>75.84</v>
      </c>
      <c r="AK255" s="294">
        <v>211.2</v>
      </c>
      <c r="AL255" s="294">
        <v>0.98370000000000002</v>
      </c>
      <c r="AM255" s="294">
        <v>32696</v>
      </c>
      <c r="AO255" s="294" t="s">
        <v>3983</v>
      </c>
      <c r="AP255" s="294">
        <v>71.2</v>
      </c>
      <c r="AQ255" s="294">
        <v>211.2</v>
      </c>
      <c r="AR255" s="294">
        <v>0.98039999999999994</v>
      </c>
      <c r="AS255" s="294">
        <v>29316</v>
      </c>
      <c r="AU255" s="294" t="s">
        <v>3983</v>
      </c>
      <c r="AV255" s="294">
        <v>72.48</v>
      </c>
      <c r="AW255" s="294">
        <v>211.2</v>
      </c>
      <c r="AX255" s="294">
        <v>0.97750000000000004</v>
      </c>
      <c r="AY255" s="294">
        <v>23772</v>
      </c>
      <c r="BA255" s="294" t="s">
        <v>3983</v>
      </c>
      <c r="BB255" s="294">
        <v>73.599999999999994</v>
      </c>
      <c r="BC255" s="294">
        <v>211.2</v>
      </c>
      <c r="BD255" s="294">
        <v>0.98180000000000001</v>
      </c>
      <c r="BE255" s="294">
        <v>23212</v>
      </c>
      <c r="BG255" s="294" t="s">
        <v>3983</v>
      </c>
      <c r="BH255" s="294">
        <v>76</v>
      </c>
      <c r="BI255" s="294">
        <v>211.2</v>
      </c>
      <c r="BJ255" s="294">
        <v>0.9819</v>
      </c>
      <c r="BK255" s="294">
        <v>23556</v>
      </c>
      <c r="BM255" s="294" t="s">
        <v>3983</v>
      </c>
      <c r="BN255" s="294">
        <v>64</v>
      </c>
      <c r="BO255" s="294">
        <v>211.2</v>
      </c>
      <c r="BP255" s="294">
        <v>0.98470000000000002</v>
      </c>
      <c r="BQ255" s="294">
        <v>23080</v>
      </c>
      <c r="BS255" s="294" t="s">
        <v>3983</v>
      </c>
      <c r="BT255" s="294">
        <v>72</v>
      </c>
      <c r="BU255" s="294">
        <v>211.2</v>
      </c>
      <c r="BV255" s="294">
        <v>0.9839</v>
      </c>
      <c r="BW255" s="294">
        <v>26840</v>
      </c>
      <c r="BY255" s="294" t="s">
        <v>3983</v>
      </c>
    </row>
    <row r="256" spans="1:77">
      <c r="A256" s="301">
        <v>290</v>
      </c>
      <c r="B256" s="302" t="s">
        <v>3997</v>
      </c>
      <c r="C256" s="301" t="s">
        <v>4246</v>
      </c>
      <c r="D256" s="302" t="s">
        <v>4051</v>
      </c>
      <c r="E256" s="303">
        <v>944</v>
      </c>
      <c r="F256" s="294">
        <v>215.2</v>
      </c>
      <c r="G256" s="294">
        <v>755.2</v>
      </c>
      <c r="H256" s="294">
        <v>1.1680999999999999</v>
      </c>
      <c r="I256" s="294">
        <v>28360</v>
      </c>
      <c r="K256" s="294">
        <v>0.15670000000000001</v>
      </c>
      <c r="L256" s="294">
        <v>240.8</v>
      </c>
      <c r="M256" s="294">
        <v>755.2</v>
      </c>
      <c r="N256" s="294">
        <v>1.1186</v>
      </c>
      <c r="O256" s="294">
        <v>32460</v>
      </c>
      <c r="Q256" s="294">
        <v>0.16200000000000001</v>
      </c>
      <c r="R256" s="294">
        <v>292.8</v>
      </c>
      <c r="S256" s="294">
        <v>755.2</v>
      </c>
      <c r="T256" s="294">
        <v>0.93240000000000001</v>
      </c>
      <c r="U256" s="294">
        <v>33640</v>
      </c>
      <c r="W256" s="294">
        <v>0.1711</v>
      </c>
      <c r="X256" s="294">
        <v>292.8</v>
      </c>
      <c r="Y256" s="294">
        <v>755.2</v>
      </c>
      <c r="Z256" s="294">
        <v>0.91269999999999996</v>
      </c>
      <c r="AA256" s="294">
        <v>36760</v>
      </c>
      <c r="AC256" s="294">
        <v>0.18490000000000001</v>
      </c>
      <c r="AD256" s="294">
        <v>332</v>
      </c>
      <c r="AE256" s="294">
        <v>755.2</v>
      </c>
      <c r="AF256" s="294">
        <v>0.97440000000000004</v>
      </c>
      <c r="AG256" s="294">
        <v>36500</v>
      </c>
      <c r="AI256" s="294">
        <v>0.1517</v>
      </c>
      <c r="AJ256" s="294">
        <v>262.39999999999998</v>
      </c>
      <c r="AK256" s="294">
        <v>755.2</v>
      </c>
      <c r="AL256" s="294">
        <v>1.0764</v>
      </c>
      <c r="AM256" s="294">
        <v>30460</v>
      </c>
      <c r="AO256" s="294">
        <v>0.14979999999999999</v>
      </c>
      <c r="AP256" s="294">
        <v>240</v>
      </c>
      <c r="AQ256" s="294">
        <v>755.2</v>
      </c>
      <c r="AR256" s="294">
        <v>0.76239999999999997</v>
      </c>
      <c r="AS256" s="294">
        <v>25600</v>
      </c>
      <c r="AU256" s="294">
        <v>0.18809999999999999</v>
      </c>
      <c r="AV256" s="294">
        <v>180</v>
      </c>
      <c r="AW256" s="294">
        <v>755.2</v>
      </c>
      <c r="AX256" s="294">
        <v>2.8718000000000004</v>
      </c>
      <c r="AY256" s="294">
        <v>22400</v>
      </c>
      <c r="BA256" s="294">
        <v>6.0199999999999997E-2</v>
      </c>
      <c r="BB256" s="294">
        <v>189.6</v>
      </c>
      <c r="BC256" s="294">
        <v>755.2</v>
      </c>
      <c r="BD256" s="294">
        <v>0.9758</v>
      </c>
      <c r="BE256" s="294">
        <v>28220</v>
      </c>
      <c r="BG256" s="294">
        <v>0.20499999999999999</v>
      </c>
      <c r="BH256" s="294">
        <v>189.6</v>
      </c>
      <c r="BI256" s="294">
        <v>755.2</v>
      </c>
      <c r="BJ256" s="294">
        <v>1.054</v>
      </c>
      <c r="BK256" s="294">
        <v>20720</v>
      </c>
      <c r="BM256" s="294">
        <v>0.1394</v>
      </c>
      <c r="BN256" s="294">
        <v>240</v>
      </c>
      <c r="BO256" s="294">
        <v>755.2</v>
      </c>
      <c r="BP256" s="294">
        <v>1.0046999999999999</v>
      </c>
      <c r="BQ256" s="294">
        <v>21460</v>
      </c>
      <c r="BS256" s="294">
        <v>0.13239999999999999</v>
      </c>
      <c r="BT256" s="294">
        <v>268</v>
      </c>
      <c r="BU256" s="294">
        <v>755.2</v>
      </c>
      <c r="BV256" s="294">
        <v>0.8831</v>
      </c>
      <c r="BW256" s="294">
        <v>39880</v>
      </c>
      <c r="BY256" s="294">
        <v>0.22650000000000001</v>
      </c>
    </row>
    <row r="257" spans="1:77">
      <c r="A257" s="301">
        <v>291</v>
      </c>
      <c r="B257" s="302" t="s">
        <v>3997</v>
      </c>
      <c r="C257" s="301" t="s">
        <v>4247</v>
      </c>
      <c r="D257" s="302" t="s">
        <v>4065</v>
      </c>
      <c r="E257" s="303">
        <v>451</v>
      </c>
      <c r="F257" s="294">
        <v>106.8</v>
      </c>
      <c r="G257" s="294">
        <v>360.8</v>
      </c>
      <c r="H257" s="294">
        <v>0.91739999999999999</v>
      </c>
      <c r="I257" s="294">
        <v>20898</v>
      </c>
      <c r="K257" s="294">
        <v>0.29630000000000001</v>
      </c>
      <c r="L257" s="294">
        <v>103.8</v>
      </c>
      <c r="M257" s="294">
        <v>360.8</v>
      </c>
      <c r="N257" s="294">
        <v>0.92500000000000004</v>
      </c>
      <c r="O257" s="294">
        <v>21678</v>
      </c>
      <c r="Q257" s="294">
        <v>0.30349999999999999</v>
      </c>
      <c r="R257" s="294">
        <v>100.8</v>
      </c>
      <c r="S257" s="294">
        <v>360.8</v>
      </c>
      <c r="T257" s="294">
        <v>0.92869999999999997</v>
      </c>
      <c r="U257" s="294">
        <v>20472</v>
      </c>
      <c r="W257" s="294">
        <v>0.30370000000000003</v>
      </c>
      <c r="X257" s="294">
        <v>79.680000000000007</v>
      </c>
      <c r="Y257" s="294">
        <v>360.8</v>
      </c>
      <c r="Z257" s="294">
        <v>0.9103</v>
      </c>
      <c r="AA257" s="294">
        <v>15336</v>
      </c>
      <c r="AC257" s="294">
        <v>0.28420000000000001</v>
      </c>
      <c r="AD257" s="294">
        <v>89.04</v>
      </c>
      <c r="AE257" s="294">
        <v>360.8</v>
      </c>
      <c r="AF257" s="294">
        <v>0.92789999999999995</v>
      </c>
      <c r="AG257" s="294">
        <v>16818</v>
      </c>
      <c r="AI257" s="294">
        <v>0.27360000000000001</v>
      </c>
      <c r="AJ257" s="294">
        <v>93.6</v>
      </c>
      <c r="AK257" s="294">
        <v>360.8</v>
      </c>
      <c r="AL257" s="294">
        <v>0.9345</v>
      </c>
      <c r="AM257" s="294">
        <v>17706</v>
      </c>
      <c r="AO257" s="294">
        <v>0.28120000000000001</v>
      </c>
      <c r="AP257" s="294">
        <v>83.28</v>
      </c>
      <c r="AQ257" s="294">
        <v>360.8</v>
      </c>
      <c r="AR257" s="294">
        <v>0.90969999999999995</v>
      </c>
      <c r="AS257" s="294">
        <v>14982</v>
      </c>
      <c r="AU257" s="294">
        <v>0.26579999999999998</v>
      </c>
      <c r="AV257" s="294">
        <v>70.319999999999993</v>
      </c>
      <c r="AW257" s="294">
        <v>360.8</v>
      </c>
      <c r="AX257" s="294">
        <v>0.8992</v>
      </c>
      <c r="AY257" s="294">
        <v>14178</v>
      </c>
      <c r="BA257" s="294">
        <v>0.31140000000000001</v>
      </c>
      <c r="BB257" s="294">
        <v>40.32</v>
      </c>
      <c r="BC257" s="294">
        <v>360.8</v>
      </c>
      <c r="BD257" s="294">
        <v>0.84489999999999998</v>
      </c>
      <c r="BE257" s="294">
        <v>9342</v>
      </c>
      <c r="BG257" s="294">
        <v>0.36859999999999998</v>
      </c>
      <c r="BH257" s="294">
        <v>33.36</v>
      </c>
      <c r="BI257" s="294">
        <v>360.8</v>
      </c>
      <c r="BJ257" s="294">
        <v>0.87</v>
      </c>
      <c r="BK257" s="294">
        <v>9030</v>
      </c>
      <c r="BM257" s="294">
        <v>0.41820000000000002</v>
      </c>
      <c r="BN257" s="294">
        <v>66.959999999999994</v>
      </c>
      <c r="BO257" s="294">
        <v>360.8</v>
      </c>
      <c r="BP257" s="294">
        <v>0.90739999999999998</v>
      </c>
      <c r="BQ257" s="294">
        <v>10284</v>
      </c>
      <c r="BS257" s="294">
        <v>0.25190000000000001</v>
      </c>
      <c r="BT257" s="294">
        <v>67.92</v>
      </c>
      <c r="BU257" s="294">
        <v>360.8</v>
      </c>
      <c r="BV257" s="294">
        <v>0.93410000000000004</v>
      </c>
      <c r="BW257" s="294">
        <v>15312</v>
      </c>
      <c r="BY257" s="294">
        <v>0.32440000000000002</v>
      </c>
    </row>
    <row r="258" spans="1:77">
      <c r="A258" s="301">
        <v>292</v>
      </c>
      <c r="B258" s="302" t="s">
        <v>3997</v>
      </c>
      <c r="C258" s="301" t="s">
        <v>4248</v>
      </c>
      <c r="D258" s="302" t="s">
        <v>4097</v>
      </c>
      <c r="E258" s="303">
        <v>706.2</v>
      </c>
      <c r="F258" s="294">
        <v>131.6</v>
      </c>
      <c r="G258" s="294">
        <v>564.96</v>
      </c>
      <c r="H258" s="294">
        <v>0.96040000000000003</v>
      </c>
      <c r="I258" s="294">
        <v>49960</v>
      </c>
      <c r="K258" s="294" t="s">
        <v>3983</v>
      </c>
      <c r="L258" s="294">
        <v>137</v>
      </c>
      <c r="M258" s="294">
        <v>564.96</v>
      </c>
      <c r="N258" s="294">
        <v>0.96760000000000002</v>
      </c>
      <c r="O258" s="294">
        <v>56650</v>
      </c>
      <c r="Q258" s="294" t="s">
        <v>3983</v>
      </c>
      <c r="R258" s="294">
        <v>140</v>
      </c>
      <c r="S258" s="294">
        <v>564.96</v>
      </c>
      <c r="T258" s="294">
        <v>0.96640000000000004</v>
      </c>
      <c r="U258" s="294">
        <v>54630</v>
      </c>
      <c r="W258" s="294" t="s">
        <v>3983</v>
      </c>
      <c r="X258" s="294">
        <v>112</v>
      </c>
      <c r="Y258" s="294">
        <v>564.96</v>
      </c>
      <c r="Z258" s="294">
        <v>0.96189999999999998</v>
      </c>
      <c r="AA258" s="294">
        <v>51370</v>
      </c>
      <c r="AC258" s="294" t="s">
        <v>3983</v>
      </c>
      <c r="AD258" s="294">
        <v>114</v>
      </c>
      <c r="AE258" s="294">
        <v>564.96</v>
      </c>
      <c r="AF258" s="294">
        <v>0.96489999999999998</v>
      </c>
      <c r="AG258" s="294">
        <v>42030</v>
      </c>
      <c r="AI258" s="294" t="s">
        <v>3983</v>
      </c>
      <c r="AJ258" s="294">
        <v>92.4</v>
      </c>
      <c r="AK258" s="294">
        <v>564.96</v>
      </c>
      <c r="AL258" s="294">
        <v>0.9647</v>
      </c>
      <c r="AM258" s="294">
        <v>34630</v>
      </c>
      <c r="AO258" s="294" t="s">
        <v>3983</v>
      </c>
      <c r="AP258" s="294">
        <v>62.8</v>
      </c>
      <c r="AQ258" s="294">
        <v>564.96</v>
      </c>
      <c r="AR258" s="294">
        <v>0.95399999999999996</v>
      </c>
      <c r="AS258" s="294">
        <v>27770</v>
      </c>
      <c r="AU258" s="294" t="s">
        <v>3983</v>
      </c>
      <c r="AV258" s="294">
        <v>64.8</v>
      </c>
      <c r="AW258" s="294">
        <v>564.96</v>
      </c>
      <c r="AX258" s="294">
        <v>0.94309999999999994</v>
      </c>
      <c r="AY258" s="294">
        <v>20880</v>
      </c>
      <c r="BA258" s="294" t="s">
        <v>3983</v>
      </c>
      <c r="BB258" s="294">
        <v>70.400000000000006</v>
      </c>
      <c r="BC258" s="294">
        <v>564.96</v>
      </c>
      <c r="BD258" s="294">
        <v>0.9335</v>
      </c>
      <c r="BE258" s="294">
        <v>23160</v>
      </c>
      <c r="BG258" s="294" t="s">
        <v>3983</v>
      </c>
      <c r="BH258" s="294">
        <v>70.8</v>
      </c>
      <c r="BI258" s="294">
        <v>564.96</v>
      </c>
      <c r="BJ258" s="294">
        <v>0.93359999999999999</v>
      </c>
      <c r="BK258" s="294">
        <v>24040</v>
      </c>
      <c r="BM258" s="294" t="s">
        <v>3983</v>
      </c>
      <c r="BN258" s="294">
        <v>65.2</v>
      </c>
      <c r="BO258" s="294">
        <v>564.96</v>
      </c>
      <c r="BP258" s="294">
        <v>0.95219999999999994</v>
      </c>
      <c r="BQ258" s="294">
        <v>21480</v>
      </c>
      <c r="BS258" s="294" t="s">
        <v>3983</v>
      </c>
      <c r="BT258" s="294">
        <v>58.8</v>
      </c>
      <c r="BU258" s="294">
        <v>564.96</v>
      </c>
      <c r="BV258" s="294">
        <v>0.97219999999999995</v>
      </c>
      <c r="BW258" s="294">
        <v>27650</v>
      </c>
      <c r="BY258" s="294" t="s">
        <v>3983</v>
      </c>
    </row>
    <row r="259" spans="1:77">
      <c r="A259" s="301">
        <v>293</v>
      </c>
      <c r="B259" s="302" t="s">
        <v>3997</v>
      </c>
      <c r="C259" s="301" t="s">
        <v>4249</v>
      </c>
      <c r="D259" s="302" t="s">
        <v>4051</v>
      </c>
      <c r="E259" s="303">
        <v>2410</v>
      </c>
      <c r="F259" s="294">
        <v>1599.6</v>
      </c>
      <c r="G259" s="294">
        <v>1928</v>
      </c>
      <c r="H259" s="294">
        <v>0.91539999999999999</v>
      </c>
      <c r="I259" s="294">
        <v>634140</v>
      </c>
      <c r="J259" s="294" t="e">
        <f>I259-#REF!</f>
        <v>#REF!</v>
      </c>
      <c r="K259" s="294">
        <v>0.60150000000000003</v>
      </c>
      <c r="L259" s="294">
        <v>1566</v>
      </c>
      <c r="M259" s="294">
        <v>1928</v>
      </c>
      <c r="N259" s="294">
        <v>0.91769999999999996</v>
      </c>
      <c r="O259" s="294">
        <v>649440</v>
      </c>
      <c r="Q259" s="294">
        <v>0.60740000000000005</v>
      </c>
      <c r="R259" s="294">
        <v>1584</v>
      </c>
      <c r="S259" s="294">
        <v>1928</v>
      </c>
      <c r="T259" s="294">
        <v>0.90459999999999996</v>
      </c>
      <c r="U259" s="294">
        <v>618420</v>
      </c>
      <c r="W259" s="294">
        <v>0.59950000000000003</v>
      </c>
      <c r="X259" s="294">
        <v>1428</v>
      </c>
      <c r="Y259" s="294">
        <v>1928</v>
      </c>
      <c r="Z259" s="294">
        <v>0.90759999999999996</v>
      </c>
      <c r="AA259" s="294">
        <v>591120</v>
      </c>
      <c r="AB259" s="294" t="e">
        <f>AA259-#REF!</f>
        <v>#REF!</v>
      </c>
      <c r="AC259" s="294">
        <v>0.61309999999999998</v>
      </c>
      <c r="AD259" s="294">
        <v>1473.6</v>
      </c>
      <c r="AE259" s="294">
        <v>1928</v>
      </c>
      <c r="AF259" s="294">
        <v>0.90739999999999998</v>
      </c>
      <c r="AG259" s="294">
        <v>620070</v>
      </c>
      <c r="AH259" s="294" t="e">
        <f>AG259-#REF!</f>
        <v>#REF!</v>
      </c>
      <c r="AI259" s="294">
        <v>0.62329999999999997</v>
      </c>
      <c r="AJ259" s="294">
        <v>1476</v>
      </c>
      <c r="AK259" s="294">
        <v>1928</v>
      </c>
      <c r="AL259" s="294">
        <v>0.9073</v>
      </c>
      <c r="AM259" s="294">
        <v>609330</v>
      </c>
      <c r="AN259" s="294" t="e">
        <f>AM259-#REF!</f>
        <v>#REF!</v>
      </c>
      <c r="AO259" s="294">
        <v>0.63200000000000001</v>
      </c>
      <c r="AP259" s="294">
        <v>1407.6</v>
      </c>
      <c r="AQ259" s="294">
        <v>1928</v>
      </c>
      <c r="AR259" s="294">
        <v>0.91120000000000001</v>
      </c>
      <c r="AS259" s="294">
        <v>561960</v>
      </c>
      <c r="AU259" s="294">
        <v>0.58889999999999998</v>
      </c>
      <c r="AV259" s="294">
        <v>1321.2</v>
      </c>
      <c r="AW259" s="294">
        <v>1928</v>
      </c>
      <c r="AX259" s="294">
        <v>0.92020000000000002</v>
      </c>
      <c r="AY259" s="294">
        <v>482520</v>
      </c>
      <c r="BA259" s="294">
        <v>0.55120000000000002</v>
      </c>
      <c r="BB259" s="294">
        <v>1125.5999999999999</v>
      </c>
      <c r="BC259" s="294">
        <v>1928</v>
      </c>
      <c r="BD259" s="294">
        <v>0.91900000000000004</v>
      </c>
      <c r="BE259" s="294">
        <v>464880</v>
      </c>
      <c r="BF259" s="294" t="e">
        <f>BE259-#REF!</f>
        <v>#REF!</v>
      </c>
      <c r="BG259" s="294">
        <v>0.60409999999999997</v>
      </c>
      <c r="BH259" s="294">
        <v>1172.4000000000001</v>
      </c>
      <c r="BI259" s="294">
        <v>1928</v>
      </c>
      <c r="BJ259" s="294">
        <v>0.90779999999999994</v>
      </c>
      <c r="BK259" s="294">
        <v>461700</v>
      </c>
      <c r="BM259" s="294">
        <v>0.58309999999999995</v>
      </c>
      <c r="BN259" s="294">
        <v>1222.8</v>
      </c>
      <c r="BO259" s="294">
        <v>1928</v>
      </c>
      <c r="BP259" s="294">
        <v>0.92789999999999995</v>
      </c>
      <c r="BQ259" s="294">
        <v>480870</v>
      </c>
      <c r="BR259" s="294" t="e">
        <f>BQ259-#REF!</f>
        <v>#REF!</v>
      </c>
      <c r="BS259" s="294">
        <v>0.63070000000000004</v>
      </c>
      <c r="BT259" s="294">
        <v>1461.6</v>
      </c>
      <c r="BU259" s="294">
        <v>1928</v>
      </c>
      <c r="BV259" s="294">
        <v>0.91900000000000004</v>
      </c>
      <c r="BW259" s="294">
        <v>598320</v>
      </c>
      <c r="BY259" s="294">
        <v>0.59870000000000001</v>
      </c>
    </row>
    <row r="260" spans="1:77">
      <c r="A260" s="301">
        <v>294</v>
      </c>
      <c r="B260" s="302" t="s">
        <v>3997</v>
      </c>
      <c r="C260" s="301" t="s">
        <v>4250</v>
      </c>
      <c r="D260" s="302" t="s">
        <v>4065</v>
      </c>
      <c r="E260" s="303">
        <v>112</v>
      </c>
      <c r="F260" s="294">
        <v>65.05</v>
      </c>
      <c r="G260" s="294">
        <v>89.6</v>
      </c>
      <c r="H260" s="294">
        <v>0.99139999999999995</v>
      </c>
      <c r="I260" s="294">
        <v>12892</v>
      </c>
      <c r="K260" s="294">
        <v>0.28310000000000002</v>
      </c>
      <c r="L260" s="294">
        <v>62.97</v>
      </c>
      <c r="M260" s="294">
        <v>89.6</v>
      </c>
      <c r="N260" s="294">
        <v>0.99139999999999995</v>
      </c>
      <c r="O260" s="294">
        <v>11688</v>
      </c>
      <c r="Q260" s="294">
        <v>0.25679999999999997</v>
      </c>
      <c r="R260" s="294">
        <v>68.73</v>
      </c>
      <c r="S260" s="294">
        <v>89.6</v>
      </c>
      <c r="T260" s="294">
        <v>0.99280000000000002</v>
      </c>
      <c r="U260" s="294">
        <v>12767</v>
      </c>
      <c r="W260" s="294">
        <v>0.26469999999999999</v>
      </c>
      <c r="X260" s="294">
        <v>56.01</v>
      </c>
      <c r="Y260" s="294">
        <v>89.6</v>
      </c>
      <c r="Z260" s="294">
        <v>0.99049999999999994</v>
      </c>
      <c r="AA260" s="294">
        <v>11846</v>
      </c>
      <c r="AC260" s="294">
        <v>0.29360000000000003</v>
      </c>
      <c r="AD260" s="294">
        <v>60.73</v>
      </c>
      <c r="AE260" s="294">
        <v>89.6</v>
      </c>
      <c r="AF260" s="294">
        <v>0.9909</v>
      </c>
      <c r="AG260" s="294">
        <v>11204</v>
      </c>
      <c r="AI260" s="294">
        <v>0.2555</v>
      </c>
      <c r="AJ260" s="294">
        <v>57.61</v>
      </c>
      <c r="AK260" s="294">
        <v>89.6</v>
      </c>
      <c r="AL260" s="294">
        <v>0.98739999999999994</v>
      </c>
      <c r="AM260" s="294">
        <v>10002</v>
      </c>
      <c r="AO260" s="294">
        <v>0.24959999999999999</v>
      </c>
      <c r="AP260" s="294">
        <v>44.29</v>
      </c>
      <c r="AQ260" s="294">
        <v>89.6</v>
      </c>
      <c r="AR260" s="294">
        <v>0.98760000000000003</v>
      </c>
      <c r="AS260" s="294">
        <v>8459</v>
      </c>
      <c r="AU260" s="294">
        <v>0.26750000000000002</v>
      </c>
      <c r="AV260" s="294">
        <v>32.97</v>
      </c>
      <c r="AW260" s="294">
        <v>89.6</v>
      </c>
      <c r="AX260" s="294">
        <v>0.98229999999999995</v>
      </c>
      <c r="AY260" s="294">
        <v>6624</v>
      </c>
      <c r="BA260" s="294">
        <v>0.29530000000000001</v>
      </c>
      <c r="BB260" s="294">
        <v>23.13</v>
      </c>
      <c r="BC260" s="294">
        <v>89.6</v>
      </c>
      <c r="BD260" s="294">
        <v>0.97809999999999997</v>
      </c>
      <c r="BE260" s="294">
        <v>6545</v>
      </c>
      <c r="BG260" s="294">
        <v>0.41110000000000002</v>
      </c>
      <c r="BH260" s="294">
        <v>11.25</v>
      </c>
      <c r="BI260" s="294">
        <v>89.6</v>
      </c>
      <c r="BJ260" s="294">
        <v>0.98329999999999995</v>
      </c>
      <c r="BK260" s="294">
        <v>6817</v>
      </c>
      <c r="BL260" s="294" t="e">
        <f>BK260-#REF!</f>
        <v>#REF!</v>
      </c>
      <c r="BM260" s="294">
        <v>0.93189999999999995</v>
      </c>
      <c r="BN260" s="294">
        <v>34.75</v>
      </c>
      <c r="BO260" s="294">
        <v>89.6</v>
      </c>
      <c r="BP260" s="294">
        <v>0.99099999999999999</v>
      </c>
      <c r="BQ260" s="294">
        <v>7210</v>
      </c>
      <c r="BS260" s="294">
        <v>0.32319999999999999</v>
      </c>
      <c r="BT260" s="294">
        <v>50.37</v>
      </c>
      <c r="BU260" s="294">
        <v>89.6</v>
      </c>
      <c r="BV260" s="294">
        <v>0.99029999999999996</v>
      </c>
      <c r="BW260" s="294">
        <v>10044</v>
      </c>
      <c r="BY260" s="294">
        <v>0.27750000000000002</v>
      </c>
    </row>
    <row r="261" spans="1:77">
      <c r="A261" s="301">
        <v>295</v>
      </c>
      <c r="B261" s="302" t="s">
        <v>3997</v>
      </c>
      <c r="C261" s="301" t="s">
        <v>4251</v>
      </c>
      <c r="D261" s="302" t="s">
        <v>4054</v>
      </c>
      <c r="E261" s="303">
        <v>357</v>
      </c>
      <c r="F261" s="294">
        <v>223.2</v>
      </c>
      <c r="G261" s="294">
        <v>285.60000000000002</v>
      </c>
      <c r="H261" s="294">
        <v>0.98939999999999995</v>
      </c>
      <c r="I261" s="294">
        <v>120840</v>
      </c>
      <c r="J261" s="294" t="e">
        <f>I261-#REF!</f>
        <v>#REF!</v>
      </c>
      <c r="K261" s="294">
        <v>0.76</v>
      </c>
      <c r="L261" s="294">
        <v>215</v>
      </c>
      <c r="M261" s="294">
        <v>285.60000000000002</v>
      </c>
      <c r="N261" s="294">
        <v>0.98949999999999994</v>
      </c>
      <c r="O261" s="294">
        <v>122020</v>
      </c>
      <c r="Q261" s="294">
        <v>0.77090000000000003</v>
      </c>
      <c r="R261" s="294">
        <v>238</v>
      </c>
      <c r="S261" s="294">
        <v>285.60000000000002</v>
      </c>
      <c r="T261" s="294">
        <v>0.95419999999999994</v>
      </c>
      <c r="U261" s="294">
        <v>118080</v>
      </c>
      <c r="V261" s="294" t="e">
        <f>U261-#REF!</f>
        <v>#REF!</v>
      </c>
      <c r="W261" s="294">
        <v>0.72219999999999995</v>
      </c>
      <c r="X261" s="294">
        <v>223.2</v>
      </c>
      <c r="Y261" s="294">
        <v>285.60000000000002</v>
      </c>
      <c r="Z261" s="294">
        <v>0.99439999999999995</v>
      </c>
      <c r="AA261" s="294">
        <v>126120</v>
      </c>
      <c r="AB261" s="294" t="e">
        <f>AA261-#REF!</f>
        <v>#REF!</v>
      </c>
      <c r="AC261" s="294">
        <v>0.76380000000000003</v>
      </c>
      <c r="AD261" s="294">
        <v>222</v>
      </c>
      <c r="AE261" s="294">
        <v>285.60000000000002</v>
      </c>
      <c r="AF261" s="294">
        <v>0.99429999999999996</v>
      </c>
      <c r="AG261" s="294">
        <v>125100</v>
      </c>
      <c r="AH261" s="294" t="e">
        <f>AG261-#REF!</f>
        <v>#REF!</v>
      </c>
      <c r="AI261" s="294">
        <v>0.76180000000000003</v>
      </c>
      <c r="AJ261" s="294">
        <v>221.2</v>
      </c>
      <c r="AK261" s="294">
        <v>285.60000000000002</v>
      </c>
      <c r="AL261" s="294">
        <v>0.99470000000000003</v>
      </c>
      <c r="AM261" s="294">
        <v>119570</v>
      </c>
      <c r="AN261" s="294" t="e">
        <f>AM261-#REF!</f>
        <v>#REF!</v>
      </c>
      <c r="AO261" s="294">
        <v>0.75480000000000003</v>
      </c>
      <c r="AP261" s="294">
        <v>223.6</v>
      </c>
      <c r="AQ261" s="294">
        <v>285.60000000000002</v>
      </c>
      <c r="AR261" s="294">
        <v>0.99490000000000001</v>
      </c>
      <c r="AS261" s="294">
        <v>126770</v>
      </c>
      <c r="AT261" s="294" t="e">
        <f>AS261-#REF!</f>
        <v>#REF!</v>
      </c>
      <c r="AU261" s="294">
        <v>0.76600000000000001</v>
      </c>
      <c r="AV261" s="294">
        <v>221.6</v>
      </c>
      <c r="AW261" s="294">
        <v>285.60000000000002</v>
      </c>
      <c r="AX261" s="294">
        <v>0.99529999999999996</v>
      </c>
      <c r="AY261" s="294">
        <v>127220</v>
      </c>
      <c r="AZ261" s="294" t="e">
        <f>AY261-#REF!</f>
        <v>#REF!</v>
      </c>
      <c r="BA261" s="294">
        <v>0.80120000000000002</v>
      </c>
      <c r="BB261" s="294">
        <v>213.2</v>
      </c>
      <c r="BC261" s="294">
        <v>285.60000000000002</v>
      </c>
      <c r="BD261" s="294">
        <v>0.99490000000000001</v>
      </c>
      <c r="BE261" s="294">
        <v>130350</v>
      </c>
      <c r="BF261" s="294" t="e">
        <f>BE261-#REF!</f>
        <v>#REF!</v>
      </c>
      <c r="BG261" s="294">
        <v>0.82599999999999996</v>
      </c>
      <c r="BH261" s="294">
        <v>276</v>
      </c>
      <c r="BI261" s="294">
        <v>285.60000000000002</v>
      </c>
      <c r="BJ261" s="294">
        <v>0.99529999999999996</v>
      </c>
      <c r="BK261" s="294">
        <v>131320</v>
      </c>
      <c r="BL261" s="294" t="e">
        <f>BK261-#REF!</f>
        <v>#REF!</v>
      </c>
      <c r="BM261" s="294">
        <v>0.64259999999999995</v>
      </c>
      <c r="BN261" s="294">
        <v>256</v>
      </c>
      <c r="BO261" s="294">
        <v>285.60000000000002</v>
      </c>
      <c r="BP261" s="294">
        <v>0.9929</v>
      </c>
      <c r="BQ261" s="294">
        <v>130500</v>
      </c>
      <c r="BR261" s="294" t="e">
        <f>BQ261-#REF!</f>
        <v>#REF!</v>
      </c>
      <c r="BS261" s="294">
        <v>0.76400000000000001</v>
      </c>
      <c r="BT261" s="294">
        <v>252</v>
      </c>
      <c r="BU261" s="294">
        <v>285.60000000000002</v>
      </c>
      <c r="BV261" s="294">
        <v>0.99209999999999998</v>
      </c>
      <c r="BW261" s="294">
        <v>164900</v>
      </c>
      <c r="BX261" s="294" t="e">
        <f>BW261-#REF!</f>
        <v>#REF!</v>
      </c>
      <c r="BY261" s="294">
        <v>0.88649999999999995</v>
      </c>
    </row>
    <row r="262" spans="1:77">
      <c r="A262" s="301">
        <v>296</v>
      </c>
      <c r="B262" s="302" t="s">
        <v>3997</v>
      </c>
      <c r="C262" s="301" t="s">
        <v>4252</v>
      </c>
      <c r="D262" s="302" t="s">
        <v>4051</v>
      </c>
      <c r="E262" s="303">
        <v>112</v>
      </c>
      <c r="F262" s="294">
        <v>84.45</v>
      </c>
      <c r="G262" s="294">
        <v>89.6</v>
      </c>
      <c r="H262" s="294">
        <v>0.96140000000000003</v>
      </c>
      <c r="I262" s="294">
        <v>11729</v>
      </c>
      <c r="K262" s="294">
        <v>0.20369999999999999</v>
      </c>
      <c r="L262" s="294">
        <v>77.25</v>
      </c>
      <c r="M262" s="294">
        <v>89.6</v>
      </c>
      <c r="N262" s="294">
        <v>0.96350000000000002</v>
      </c>
      <c r="O262" s="294">
        <v>11365</v>
      </c>
      <c r="Q262" s="294">
        <v>0.20860000000000001</v>
      </c>
      <c r="R262" s="294">
        <v>76.45</v>
      </c>
      <c r="S262" s="294">
        <v>89.6</v>
      </c>
      <c r="T262" s="294">
        <v>0.9677</v>
      </c>
      <c r="U262" s="294">
        <v>12069</v>
      </c>
      <c r="W262" s="294">
        <v>0.23039999999999999</v>
      </c>
      <c r="X262" s="294">
        <v>74.53</v>
      </c>
      <c r="Y262" s="294">
        <v>89.6</v>
      </c>
      <c r="Z262" s="294">
        <v>0.95279999999999998</v>
      </c>
      <c r="AA262" s="294">
        <v>8877</v>
      </c>
      <c r="AC262" s="294">
        <v>0.1709</v>
      </c>
      <c r="AD262" s="294">
        <v>73.569999999999993</v>
      </c>
      <c r="AE262" s="294">
        <v>89.6</v>
      </c>
      <c r="AF262" s="294">
        <v>0.95960000000000001</v>
      </c>
      <c r="AG262" s="294">
        <v>9573</v>
      </c>
      <c r="AI262" s="294">
        <v>0.18540000000000001</v>
      </c>
      <c r="AJ262" s="294">
        <v>69.569999999999993</v>
      </c>
      <c r="AK262" s="294">
        <v>89.6</v>
      </c>
      <c r="AL262" s="294">
        <v>0.9667</v>
      </c>
      <c r="AM262" s="294">
        <v>9961</v>
      </c>
      <c r="AO262" s="294">
        <v>0.20949999999999999</v>
      </c>
      <c r="AP262" s="294">
        <v>55.17</v>
      </c>
      <c r="AQ262" s="294">
        <v>89.6</v>
      </c>
      <c r="AR262" s="294">
        <v>0.94099999999999995</v>
      </c>
      <c r="AS262" s="294">
        <v>7461</v>
      </c>
      <c r="AU262" s="294">
        <v>0.1976</v>
      </c>
      <c r="AV262" s="294">
        <v>41.25</v>
      </c>
      <c r="AW262" s="294">
        <v>89.6</v>
      </c>
      <c r="AX262" s="294">
        <v>0.92669999999999997</v>
      </c>
      <c r="AY262" s="294">
        <v>5865</v>
      </c>
      <c r="BA262" s="294">
        <v>0.2198</v>
      </c>
      <c r="BB262" s="294">
        <v>22.69</v>
      </c>
      <c r="BC262" s="294">
        <v>89.6</v>
      </c>
      <c r="BD262" s="294">
        <v>0.90859999999999996</v>
      </c>
      <c r="BE262" s="294">
        <v>4569</v>
      </c>
      <c r="BG262" s="294">
        <v>0.31530000000000002</v>
      </c>
      <c r="BH262" s="294">
        <v>19.809999999999999</v>
      </c>
      <c r="BI262" s="294">
        <v>89.6</v>
      </c>
      <c r="BJ262" s="294">
        <v>0.91620000000000001</v>
      </c>
      <c r="BK262" s="294">
        <v>4765</v>
      </c>
      <c r="BM262" s="294">
        <v>0.37659999999999999</v>
      </c>
      <c r="BN262" s="294">
        <v>43.81</v>
      </c>
      <c r="BO262" s="294">
        <v>89.6</v>
      </c>
      <c r="BP262" s="294">
        <v>0.94569999999999999</v>
      </c>
      <c r="BQ262" s="294">
        <v>5985</v>
      </c>
      <c r="BS262" s="294">
        <v>0.2213</v>
      </c>
      <c r="BT262" s="294">
        <v>69.41</v>
      </c>
      <c r="BU262" s="294">
        <v>89.6</v>
      </c>
      <c r="BV262" s="294">
        <v>0.96060000000000001</v>
      </c>
      <c r="BW262" s="294">
        <v>8477</v>
      </c>
      <c r="BY262" s="294">
        <v>0.17399999999999999</v>
      </c>
    </row>
    <row r="263" spans="1:77">
      <c r="A263" s="301">
        <v>297</v>
      </c>
      <c r="B263" s="302" t="s">
        <v>3997</v>
      </c>
      <c r="C263" s="301" t="s">
        <v>4253</v>
      </c>
      <c r="D263" s="302" t="s">
        <v>4065</v>
      </c>
      <c r="E263" s="303">
        <v>750</v>
      </c>
      <c r="F263" s="294">
        <v>495.6</v>
      </c>
      <c r="G263" s="294">
        <v>600</v>
      </c>
      <c r="H263" s="294">
        <v>0.74639999999999995</v>
      </c>
      <c r="I263" s="294">
        <v>142320</v>
      </c>
      <c r="K263" s="294">
        <v>0.53439999999999999</v>
      </c>
      <c r="L263" s="294">
        <v>419</v>
      </c>
      <c r="M263" s="294">
        <v>600</v>
      </c>
      <c r="N263" s="294">
        <v>0.76419999999999999</v>
      </c>
      <c r="O263" s="294">
        <v>132890</v>
      </c>
      <c r="Q263" s="294">
        <v>0.55779999999999996</v>
      </c>
      <c r="R263" s="294">
        <v>382.8</v>
      </c>
      <c r="S263" s="294">
        <v>600</v>
      </c>
      <c r="T263" s="294">
        <v>0.70889999999999997</v>
      </c>
      <c r="U263" s="294">
        <v>112270</v>
      </c>
      <c r="W263" s="294">
        <v>0.5746</v>
      </c>
      <c r="X263" s="294">
        <v>398.4</v>
      </c>
      <c r="Y263" s="294">
        <v>600</v>
      </c>
      <c r="Z263" s="294">
        <v>0.81950000000000001</v>
      </c>
      <c r="AA263" s="294">
        <v>135260</v>
      </c>
      <c r="AC263" s="294">
        <v>0.55689999999999995</v>
      </c>
      <c r="AD263" s="294">
        <v>374</v>
      </c>
      <c r="AE263" s="294">
        <v>600</v>
      </c>
      <c r="AF263" s="294">
        <v>0.73880000000000001</v>
      </c>
      <c r="AG263" s="294">
        <v>116520</v>
      </c>
      <c r="AI263" s="294">
        <v>0.56679999999999997</v>
      </c>
      <c r="AJ263" s="294">
        <v>366.8</v>
      </c>
      <c r="AK263" s="294">
        <v>600</v>
      </c>
      <c r="AL263" s="294">
        <v>0.78610000000000002</v>
      </c>
      <c r="AM263" s="294">
        <v>123120</v>
      </c>
      <c r="AO263" s="294">
        <v>0.59309999999999996</v>
      </c>
      <c r="AP263" s="294">
        <v>327.60000000000002</v>
      </c>
      <c r="AQ263" s="294">
        <v>600</v>
      </c>
      <c r="AR263" s="294">
        <v>0.72539999999999993</v>
      </c>
      <c r="AS263" s="294">
        <v>90120</v>
      </c>
      <c r="AU263" s="294">
        <v>0.50980000000000003</v>
      </c>
      <c r="AV263" s="294">
        <v>280.39999999999998</v>
      </c>
      <c r="AW263" s="294">
        <v>600</v>
      </c>
      <c r="AX263" s="294">
        <v>0.68210000000000004</v>
      </c>
      <c r="AY263" s="294">
        <v>84090</v>
      </c>
      <c r="AZ263" s="294" t="e">
        <f>AY263-#REF!</f>
        <v>#REF!</v>
      </c>
      <c r="BA263" s="294">
        <v>0.61070000000000002</v>
      </c>
      <c r="BB263" s="294">
        <v>257.60000000000002</v>
      </c>
      <c r="BC263" s="294">
        <v>600</v>
      </c>
      <c r="BD263" s="294">
        <v>0.69689999999999996</v>
      </c>
      <c r="BE263" s="294">
        <v>81430</v>
      </c>
      <c r="BF263" s="294" t="e">
        <f>BE263-#REF!</f>
        <v>#REF!</v>
      </c>
      <c r="BG263" s="294">
        <v>0.60970000000000002</v>
      </c>
      <c r="BH263" s="294">
        <v>219.2</v>
      </c>
      <c r="BI263" s="294">
        <v>600</v>
      </c>
      <c r="BJ263" s="294">
        <v>0.70389999999999997</v>
      </c>
      <c r="BK263" s="294">
        <v>83530</v>
      </c>
      <c r="BL263" s="294" t="e">
        <f>BK263-#REF!</f>
        <v>#REF!</v>
      </c>
      <c r="BM263" s="294">
        <v>0.72770000000000001</v>
      </c>
      <c r="BN263" s="294">
        <v>297.2</v>
      </c>
      <c r="BO263" s="294">
        <v>600</v>
      </c>
      <c r="BP263" s="294">
        <v>0.69289999999999996</v>
      </c>
      <c r="BQ263" s="294">
        <v>91280</v>
      </c>
      <c r="BR263" s="294" t="e">
        <f>BQ263-#REF!</f>
        <v>#REF!</v>
      </c>
      <c r="BS263" s="294">
        <v>0.65969999999999995</v>
      </c>
      <c r="BT263" s="294">
        <v>318.39999999999998</v>
      </c>
      <c r="BU263" s="294">
        <v>600</v>
      </c>
      <c r="BV263" s="294">
        <v>0.75319999999999998</v>
      </c>
      <c r="BW263" s="294">
        <v>123550</v>
      </c>
      <c r="BX263" s="294" t="e">
        <f>BW263-#REF!</f>
        <v>#REF!</v>
      </c>
      <c r="BY263" s="294">
        <v>0.6925</v>
      </c>
    </row>
    <row r="264" spans="1:77">
      <c r="A264" s="301">
        <v>298</v>
      </c>
      <c r="B264" s="302" t="s">
        <v>3997</v>
      </c>
      <c r="C264" s="301" t="s">
        <v>4254</v>
      </c>
      <c r="D264" s="302" t="s">
        <v>4051</v>
      </c>
      <c r="E264" s="303">
        <v>250</v>
      </c>
      <c r="F264" s="294">
        <v>245.28</v>
      </c>
      <c r="G264" s="294">
        <v>245.28</v>
      </c>
      <c r="H264" s="294">
        <v>0.92889999999999995</v>
      </c>
      <c r="I264" s="294">
        <v>92892</v>
      </c>
      <c r="K264" s="294">
        <v>0.56630000000000003</v>
      </c>
      <c r="L264" s="294">
        <v>249.6</v>
      </c>
      <c r="M264" s="294">
        <v>249.6</v>
      </c>
      <c r="N264" s="294">
        <v>0.92749999999999999</v>
      </c>
      <c r="O264" s="294">
        <v>96678</v>
      </c>
      <c r="Q264" s="294">
        <v>0.56130000000000002</v>
      </c>
      <c r="R264" s="294">
        <v>276.95999999999998</v>
      </c>
      <c r="S264" s="294">
        <v>276.95999999999998</v>
      </c>
      <c r="T264" s="294">
        <v>0.91469999999999996</v>
      </c>
      <c r="U264" s="294">
        <v>85857</v>
      </c>
      <c r="W264" s="294">
        <v>0.47070000000000001</v>
      </c>
      <c r="X264" s="294">
        <v>268.08</v>
      </c>
      <c r="Y264" s="294">
        <v>268.08</v>
      </c>
      <c r="Z264" s="294">
        <v>0.93889999999999996</v>
      </c>
      <c r="AA264" s="294">
        <v>84408</v>
      </c>
      <c r="AC264" s="294">
        <v>0.45079999999999998</v>
      </c>
      <c r="AD264" s="294">
        <v>213.72</v>
      </c>
      <c r="AE264" s="294">
        <v>213.72</v>
      </c>
      <c r="AF264" s="294">
        <v>0.87349999999999994</v>
      </c>
      <c r="AG264" s="294">
        <v>65625</v>
      </c>
      <c r="AI264" s="294">
        <v>0.47249999999999998</v>
      </c>
      <c r="AJ264" s="294">
        <v>203.88</v>
      </c>
      <c r="AK264" s="294">
        <v>203.88</v>
      </c>
      <c r="AL264" s="294">
        <v>0.87659999999999993</v>
      </c>
      <c r="AM264" s="294">
        <v>63858</v>
      </c>
      <c r="AO264" s="294">
        <v>0.49630000000000002</v>
      </c>
      <c r="AP264" s="294">
        <v>165.12</v>
      </c>
      <c r="AQ264" s="294">
        <v>200</v>
      </c>
      <c r="AR264" s="294">
        <v>0.86739999999999995</v>
      </c>
      <c r="AS264" s="294">
        <v>51621</v>
      </c>
      <c r="AU264" s="294">
        <v>0.48449999999999999</v>
      </c>
      <c r="AV264" s="294">
        <v>142.44</v>
      </c>
      <c r="AW264" s="294">
        <v>200</v>
      </c>
      <c r="AX264" s="294">
        <v>0.83050000000000002</v>
      </c>
      <c r="AY264" s="294">
        <v>47145</v>
      </c>
      <c r="BA264" s="294">
        <v>0.55349999999999999</v>
      </c>
      <c r="BB264" s="294">
        <v>147.96</v>
      </c>
      <c r="BC264" s="294">
        <v>200</v>
      </c>
      <c r="BD264" s="294">
        <v>0.86029999999999995</v>
      </c>
      <c r="BE264" s="294">
        <v>48996</v>
      </c>
      <c r="BG264" s="294">
        <v>0.51739999999999997</v>
      </c>
      <c r="BH264" s="294">
        <v>159</v>
      </c>
      <c r="BI264" s="294">
        <v>200</v>
      </c>
      <c r="BJ264" s="294">
        <v>0.86809999999999998</v>
      </c>
      <c r="BK264" s="294">
        <v>52455</v>
      </c>
      <c r="BM264" s="294">
        <v>0.51080000000000003</v>
      </c>
      <c r="BN264" s="294">
        <v>168</v>
      </c>
      <c r="BO264" s="294">
        <v>200</v>
      </c>
      <c r="BP264" s="294">
        <v>0.86949999999999994</v>
      </c>
      <c r="BQ264" s="294">
        <v>53700</v>
      </c>
      <c r="BS264" s="294">
        <v>0.54710000000000003</v>
      </c>
      <c r="BT264" s="294">
        <v>168</v>
      </c>
      <c r="BU264" s="294">
        <v>200</v>
      </c>
      <c r="BV264" s="294">
        <v>0.87860000000000005</v>
      </c>
      <c r="BW264" s="294">
        <v>61350</v>
      </c>
      <c r="BY264" s="294">
        <v>0.55859999999999999</v>
      </c>
    </row>
    <row r="265" spans="1:77">
      <c r="A265" s="301">
        <v>299</v>
      </c>
      <c r="B265" s="302" t="s">
        <v>3997</v>
      </c>
      <c r="C265" s="301" t="s">
        <v>4255</v>
      </c>
      <c r="D265" s="302" t="s">
        <v>4051</v>
      </c>
      <c r="E265" s="303">
        <v>445</v>
      </c>
      <c r="F265" s="294">
        <v>58.56</v>
      </c>
      <c r="G265" s="294">
        <v>356</v>
      </c>
      <c r="H265" s="294">
        <v>0.59770000000000001</v>
      </c>
      <c r="I265" s="294">
        <v>8336</v>
      </c>
      <c r="K265" s="294">
        <v>0.33079999999999998</v>
      </c>
      <c r="L265" s="294">
        <v>65.599999999999994</v>
      </c>
      <c r="M265" s="294">
        <v>356</v>
      </c>
      <c r="N265" s="294">
        <v>0.63649999999999995</v>
      </c>
      <c r="O265" s="294">
        <v>8648</v>
      </c>
      <c r="Q265" s="294">
        <v>0.27839999999999998</v>
      </c>
      <c r="R265" s="294">
        <v>59.52</v>
      </c>
      <c r="S265" s="294">
        <v>356</v>
      </c>
      <c r="T265" s="294">
        <v>0.70079999999999998</v>
      </c>
      <c r="U265" s="294">
        <v>9608</v>
      </c>
      <c r="W265" s="294">
        <v>0.31990000000000002</v>
      </c>
      <c r="X265" s="294">
        <v>47.36</v>
      </c>
      <c r="Y265" s="294">
        <v>356</v>
      </c>
      <c r="Z265" s="294">
        <v>0.65920000000000001</v>
      </c>
      <c r="AA265" s="294">
        <v>8056</v>
      </c>
      <c r="AC265" s="294">
        <v>0.34689999999999999</v>
      </c>
      <c r="AD265" s="294">
        <v>56</v>
      </c>
      <c r="AE265" s="294">
        <v>356</v>
      </c>
      <c r="AF265" s="294">
        <v>0.68079999999999996</v>
      </c>
      <c r="AG265" s="294">
        <v>8800</v>
      </c>
      <c r="AI265" s="294">
        <v>0.31019999999999998</v>
      </c>
      <c r="AJ265" s="294">
        <v>55.36</v>
      </c>
      <c r="AK265" s="294">
        <v>356</v>
      </c>
      <c r="AL265" s="294">
        <v>0.67289999999999994</v>
      </c>
      <c r="AM265" s="294">
        <v>8456</v>
      </c>
      <c r="AO265" s="294">
        <v>0.31530000000000002</v>
      </c>
      <c r="AP265" s="294">
        <v>40.32</v>
      </c>
      <c r="AQ265" s="294">
        <v>356</v>
      </c>
      <c r="AR265" s="294">
        <v>0.62519999999999998</v>
      </c>
      <c r="AS265" s="294">
        <v>6472</v>
      </c>
      <c r="AU265" s="294">
        <v>0.34510000000000002</v>
      </c>
      <c r="AV265" s="294">
        <v>28.8</v>
      </c>
      <c r="AW265" s="294">
        <v>356</v>
      </c>
      <c r="AX265" s="294">
        <v>0.49130000000000001</v>
      </c>
      <c r="AY265" s="294">
        <v>4752</v>
      </c>
      <c r="BA265" s="294">
        <v>0.46650000000000003</v>
      </c>
      <c r="BB265" s="294">
        <v>23.36</v>
      </c>
      <c r="BC265" s="294">
        <v>356</v>
      </c>
      <c r="BD265" s="294">
        <v>0.50529999999999997</v>
      </c>
      <c r="BE265" s="294">
        <v>3960</v>
      </c>
      <c r="BG265" s="294">
        <v>0.45100000000000001</v>
      </c>
      <c r="BH265" s="294">
        <v>22.08</v>
      </c>
      <c r="BI265" s="294">
        <v>356</v>
      </c>
      <c r="BJ265" s="294">
        <v>0.50900000000000001</v>
      </c>
      <c r="BK265" s="294">
        <v>3864</v>
      </c>
      <c r="BM265" s="294">
        <v>0.4622</v>
      </c>
      <c r="BN265" s="294">
        <v>32.64</v>
      </c>
      <c r="BO265" s="294">
        <v>356</v>
      </c>
      <c r="BP265" s="294">
        <v>0.50690000000000002</v>
      </c>
      <c r="BQ265" s="294">
        <v>4160</v>
      </c>
      <c r="BS265" s="294">
        <v>0.37419999999999998</v>
      </c>
      <c r="BT265" s="294">
        <v>39.68</v>
      </c>
      <c r="BU265" s="294">
        <v>356</v>
      </c>
      <c r="BV265" s="294">
        <v>0.60819999999999996</v>
      </c>
      <c r="BW265" s="294">
        <v>6288</v>
      </c>
      <c r="BY265" s="294">
        <v>0.35020000000000001</v>
      </c>
    </row>
    <row r="266" spans="1:77">
      <c r="A266" s="301">
        <v>300</v>
      </c>
      <c r="B266" s="302" t="s">
        <v>3997</v>
      </c>
      <c r="C266" s="301" t="s">
        <v>4256</v>
      </c>
      <c r="D266" s="302" t="s">
        <v>4051</v>
      </c>
      <c r="E266" s="303">
        <v>200</v>
      </c>
      <c r="F266" s="294">
        <v>36.770000000000003</v>
      </c>
      <c r="G266" s="294">
        <v>160</v>
      </c>
      <c r="H266" s="294">
        <v>0.92720000000000002</v>
      </c>
      <c r="I266" s="294">
        <v>11017</v>
      </c>
      <c r="K266" s="294">
        <v>0.46460000000000001</v>
      </c>
      <c r="L266" s="294">
        <v>49.89</v>
      </c>
      <c r="M266" s="294">
        <v>160</v>
      </c>
      <c r="N266" s="294">
        <v>0.94089999999999996</v>
      </c>
      <c r="O266" s="294">
        <v>13289</v>
      </c>
      <c r="Q266" s="294">
        <v>0.39029999999999998</v>
      </c>
      <c r="R266" s="294">
        <v>46.37</v>
      </c>
      <c r="S266" s="294">
        <v>160</v>
      </c>
      <c r="T266" s="294">
        <v>0.90579999999999994</v>
      </c>
      <c r="U266" s="294">
        <v>14563</v>
      </c>
      <c r="W266" s="294">
        <v>0.49490000000000001</v>
      </c>
      <c r="X266" s="294">
        <v>39.65</v>
      </c>
      <c r="Y266" s="294">
        <v>160</v>
      </c>
      <c r="Z266" s="294">
        <v>0.96860000000000002</v>
      </c>
      <c r="AA266" s="294">
        <v>13880</v>
      </c>
      <c r="AC266" s="294">
        <v>0.50160000000000005</v>
      </c>
      <c r="AD266" s="294">
        <v>39.97</v>
      </c>
      <c r="AE266" s="294">
        <v>160</v>
      </c>
      <c r="AF266" s="294">
        <v>0.9274</v>
      </c>
      <c r="AG266" s="294">
        <v>12539</v>
      </c>
      <c r="AI266" s="294">
        <v>0.46939999999999998</v>
      </c>
      <c r="AJ266" s="294">
        <v>55.97</v>
      </c>
      <c r="AK266" s="294">
        <v>160</v>
      </c>
      <c r="AL266" s="294">
        <v>0.93279999999999996</v>
      </c>
      <c r="AM266" s="294">
        <v>14453</v>
      </c>
      <c r="AO266" s="294">
        <v>0.39329999999999998</v>
      </c>
      <c r="AP266" s="294">
        <v>40.369999999999997</v>
      </c>
      <c r="AQ266" s="294">
        <v>160</v>
      </c>
      <c r="AR266" s="294">
        <v>0.93099999999999994</v>
      </c>
      <c r="AS266" s="294">
        <v>11424</v>
      </c>
      <c r="AU266" s="294">
        <v>0.42159999999999997</v>
      </c>
      <c r="AV266" s="294">
        <v>32.29</v>
      </c>
      <c r="AW266" s="294">
        <v>160</v>
      </c>
      <c r="AX266" s="294">
        <v>0.89810000000000001</v>
      </c>
      <c r="AY266" s="294">
        <v>10806</v>
      </c>
      <c r="BA266" s="294">
        <v>0.53839999999999999</v>
      </c>
      <c r="BB266" s="294">
        <v>29.09</v>
      </c>
      <c r="BC266" s="294">
        <v>160</v>
      </c>
      <c r="BD266" s="294">
        <v>0.92530000000000001</v>
      </c>
      <c r="BE266" s="294">
        <v>10001</v>
      </c>
      <c r="BG266" s="294">
        <v>0.52180000000000004</v>
      </c>
      <c r="BH266" s="294">
        <v>25.25</v>
      </c>
      <c r="BI266" s="294">
        <v>160</v>
      </c>
      <c r="BJ266" s="294">
        <v>0.91210000000000002</v>
      </c>
      <c r="BK266" s="294">
        <v>10157</v>
      </c>
      <c r="BM266" s="294">
        <v>0.62370000000000003</v>
      </c>
      <c r="BN266" s="294">
        <v>32.29</v>
      </c>
      <c r="BO266" s="294">
        <v>160</v>
      </c>
      <c r="BP266" s="294">
        <v>0.90479999999999994</v>
      </c>
      <c r="BQ266" s="294">
        <v>9971</v>
      </c>
      <c r="BS266" s="294">
        <v>0.52839999999999998</v>
      </c>
      <c r="BT266" s="294">
        <v>36.130000000000003</v>
      </c>
      <c r="BU266" s="294">
        <v>160</v>
      </c>
      <c r="BV266" s="294">
        <v>0.93210000000000004</v>
      </c>
      <c r="BW266" s="294">
        <v>12381</v>
      </c>
      <c r="BY266" s="294">
        <v>0.51190000000000002</v>
      </c>
    </row>
    <row r="267" spans="1:77">
      <c r="A267" s="301">
        <v>301</v>
      </c>
      <c r="B267" s="302" t="s">
        <v>3997</v>
      </c>
      <c r="C267" s="301" t="s">
        <v>4257</v>
      </c>
      <c r="D267" s="302" t="s">
        <v>4051</v>
      </c>
      <c r="E267" s="303">
        <v>1074</v>
      </c>
      <c r="F267" s="294">
        <v>1032</v>
      </c>
      <c r="G267" s="294">
        <v>859.2</v>
      </c>
      <c r="H267" s="294">
        <v>0.9879</v>
      </c>
      <c r="I267" s="294">
        <v>189948</v>
      </c>
      <c r="K267" s="294">
        <v>0.25879999999999997</v>
      </c>
      <c r="L267" s="294">
        <v>1092.48</v>
      </c>
      <c r="M267" s="294">
        <v>859.2</v>
      </c>
      <c r="N267" s="294">
        <v>0.97450000000000003</v>
      </c>
      <c r="O267" s="294">
        <v>168180</v>
      </c>
      <c r="Q267" s="294">
        <v>0.21229999999999999</v>
      </c>
      <c r="R267" s="294">
        <v>1056</v>
      </c>
      <c r="S267" s="294">
        <v>1056</v>
      </c>
      <c r="T267" s="294">
        <v>1.0108999999999999</v>
      </c>
      <c r="U267" s="294">
        <v>202560</v>
      </c>
      <c r="W267" s="294">
        <v>0.26350000000000001</v>
      </c>
      <c r="X267" s="294">
        <v>1147.2</v>
      </c>
      <c r="Y267" s="294">
        <v>1147.2</v>
      </c>
      <c r="Z267" s="294">
        <v>0.97050000000000003</v>
      </c>
      <c r="AA267" s="294">
        <v>201864</v>
      </c>
      <c r="AC267" s="294">
        <v>0.2437</v>
      </c>
      <c r="AD267" s="294">
        <v>1278</v>
      </c>
      <c r="AE267" s="294">
        <v>1278</v>
      </c>
      <c r="AF267" s="294">
        <v>0.96709999999999996</v>
      </c>
      <c r="AG267" s="294">
        <v>210300</v>
      </c>
      <c r="AI267" s="294">
        <v>0.22869999999999999</v>
      </c>
      <c r="AJ267" s="294">
        <v>1162.8</v>
      </c>
      <c r="AK267" s="294">
        <v>1162.8</v>
      </c>
      <c r="AL267" s="294">
        <v>0.97870000000000001</v>
      </c>
      <c r="AM267" s="294">
        <v>226188</v>
      </c>
      <c r="AO267" s="294">
        <v>0.27610000000000001</v>
      </c>
      <c r="AP267" s="294">
        <v>1118.4000000000001</v>
      </c>
      <c r="AQ267" s="294">
        <v>1118.4000000000001</v>
      </c>
      <c r="AR267" s="294">
        <v>0.95340000000000003</v>
      </c>
      <c r="AS267" s="294">
        <v>172656</v>
      </c>
      <c r="AU267" s="294">
        <v>0.21759999999999999</v>
      </c>
      <c r="AV267" s="294">
        <v>879.6</v>
      </c>
      <c r="AW267" s="294">
        <v>879.6</v>
      </c>
      <c r="AX267" s="294">
        <v>0.96450000000000002</v>
      </c>
      <c r="AY267" s="294">
        <v>183852</v>
      </c>
      <c r="BA267" s="294">
        <v>0.30099999999999999</v>
      </c>
      <c r="BB267" s="294">
        <v>900</v>
      </c>
      <c r="BC267" s="294">
        <v>900</v>
      </c>
      <c r="BD267" s="294">
        <v>0.94699999999999995</v>
      </c>
      <c r="BE267" s="294">
        <v>181980</v>
      </c>
      <c r="BG267" s="294">
        <v>0.28699999999999998</v>
      </c>
      <c r="BH267" s="294">
        <v>890.4</v>
      </c>
      <c r="BI267" s="294">
        <v>890.4</v>
      </c>
      <c r="BJ267" s="294">
        <v>0.95409999999999995</v>
      </c>
      <c r="BK267" s="294">
        <v>169536</v>
      </c>
      <c r="BM267" s="294">
        <v>0.26829999999999998</v>
      </c>
      <c r="BN267" s="294">
        <v>894</v>
      </c>
      <c r="BO267" s="294">
        <v>894</v>
      </c>
      <c r="BP267" s="294">
        <v>0.94699999999999995</v>
      </c>
      <c r="BQ267" s="294">
        <v>165216</v>
      </c>
      <c r="BS267" s="294">
        <v>0.29039999999999999</v>
      </c>
      <c r="BT267" s="294">
        <v>1077.5999999999999</v>
      </c>
      <c r="BU267" s="294">
        <v>1077.5999999999999</v>
      </c>
      <c r="BV267" s="294">
        <v>0.96460000000000001</v>
      </c>
      <c r="BW267" s="294">
        <v>200172</v>
      </c>
      <c r="BY267" s="294">
        <v>0.25879999999999997</v>
      </c>
    </row>
    <row r="268" spans="1:77">
      <c r="A268" s="301">
        <v>302</v>
      </c>
      <c r="B268" s="302" t="s">
        <v>3997</v>
      </c>
      <c r="C268" s="301" t="s">
        <v>4258</v>
      </c>
      <c r="D268" s="302" t="s">
        <v>4065</v>
      </c>
      <c r="E268" s="303">
        <v>111</v>
      </c>
      <c r="F268" s="294">
        <v>49.2</v>
      </c>
      <c r="G268" s="294">
        <v>88.8</v>
      </c>
      <c r="H268" s="294">
        <v>0.82879999999999998</v>
      </c>
      <c r="I268" s="294">
        <v>8478</v>
      </c>
      <c r="K268" s="294">
        <v>0.2888</v>
      </c>
      <c r="L268" s="294">
        <v>43.2</v>
      </c>
      <c r="M268" s="294">
        <v>88.8</v>
      </c>
      <c r="N268" s="294">
        <v>0.82869999999999999</v>
      </c>
      <c r="O268" s="294">
        <v>8358</v>
      </c>
      <c r="Q268" s="294">
        <v>0.31380000000000002</v>
      </c>
      <c r="R268" s="294">
        <v>44.4</v>
      </c>
      <c r="S268" s="294">
        <v>88.8</v>
      </c>
      <c r="T268" s="294">
        <v>0.86870000000000003</v>
      </c>
      <c r="U268" s="294">
        <v>9684</v>
      </c>
      <c r="W268" s="294">
        <v>0.34870000000000001</v>
      </c>
      <c r="X268" s="294">
        <v>41.04</v>
      </c>
      <c r="Y268" s="294">
        <v>88.8</v>
      </c>
      <c r="Z268" s="294">
        <v>0.8196</v>
      </c>
      <c r="AA268" s="294">
        <v>7686</v>
      </c>
      <c r="AC268" s="294">
        <v>0.30709999999999998</v>
      </c>
      <c r="AD268" s="294">
        <v>41.04</v>
      </c>
      <c r="AE268" s="294">
        <v>88.8</v>
      </c>
      <c r="AF268" s="294">
        <v>0.81110000000000004</v>
      </c>
      <c r="AG268" s="294">
        <v>7728</v>
      </c>
      <c r="AI268" s="294">
        <v>0.312</v>
      </c>
      <c r="AJ268" s="294">
        <v>72.239999999999995</v>
      </c>
      <c r="AK268" s="294">
        <v>88.8</v>
      </c>
      <c r="AL268" s="294">
        <v>0.83499999999999996</v>
      </c>
      <c r="AM268" s="294">
        <v>7620</v>
      </c>
      <c r="AO268" s="294">
        <v>0.17549999999999999</v>
      </c>
      <c r="AP268" s="294">
        <v>36</v>
      </c>
      <c r="AQ268" s="294">
        <v>88.8</v>
      </c>
      <c r="AR268" s="294">
        <v>1</v>
      </c>
      <c r="AS268" s="294">
        <v>5922</v>
      </c>
      <c r="AU268" s="294">
        <v>0.22109999999999999</v>
      </c>
      <c r="AV268" s="294">
        <v>24.72</v>
      </c>
      <c r="AW268" s="294">
        <v>88.8</v>
      </c>
      <c r="AX268" s="294">
        <v>0.99890000000000001</v>
      </c>
      <c r="AY268" s="294">
        <v>5178</v>
      </c>
      <c r="BA268" s="294">
        <v>0.2913</v>
      </c>
      <c r="BB268" s="294">
        <v>16.079999999999998</v>
      </c>
      <c r="BC268" s="294">
        <v>88.8</v>
      </c>
      <c r="BD268" s="294">
        <v>1</v>
      </c>
      <c r="BE268" s="294">
        <v>4716</v>
      </c>
      <c r="BG268" s="294">
        <v>0.39419999999999999</v>
      </c>
      <c r="BH268" s="294">
        <v>17.760000000000002</v>
      </c>
      <c r="BI268" s="294">
        <v>88.8</v>
      </c>
      <c r="BJ268" s="294">
        <v>1</v>
      </c>
      <c r="BK268" s="294">
        <v>4548</v>
      </c>
      <c r="BM268" s="294">
        <v>0.34420000000000001</v>
      </c>
      <c r="BN268" s="294">
        <v>29.04</v>
      </c>
      <c r="BO268" s="294">
        <v>88.8</v>
      </c>
      <c r="BP268" s="294">
        <v>1.0013000000000001</v>
      </c>
      <c r="BQ268" s="294">
        <v>4920</v>
      </c>
      <c r="BS268" s="294">
        <v>0.25180000000000002</v>
      </c>
      <c r="BT268" s="294">
        <v>42</v>
      </c>
      <c r="BU268" s="294">
        <v>88.8</v>
      </c>
      <c r="BV268" s="294">
        <v>0.97240000000000004</v>
      </c>
      <c r="BW268" s="294">
        <v>13296</v>
      </c>
      <c r="BY268" s="294">
        <v>0.34720000000000001</v>
      </c>
    </row>
    <row r="269" spans="1:77">
      <c r="A269" s="301">
        <v>303</v>
      </c>
      <c r="B269" s="302" t="s">
        <v>3997</v>
      </c>
      <c r="C269" s="301" t="s">
        <v>4259</v>
      </c>
      <c r="D269" s="302" t="s">
        <v>4065</v>
      </c>
      <c r="E269" s="303">
        <v>357</v>
      </c>
      <c r="F269" s="294">
        <v>110.16</v>
      </c>
      <c r="G269" s="294">
        <v>285.60000000000002</v>
      </c>
      <c r="H269" s="294">
        <v>0.93840000000000001</v>
      </c>
      <c r="I269" s="294">
        <v>17640</v>
      </c>
      <c r="K269" s="294">
        <v>0.23699999999999999</v>
      </c>
      <c r="L269" s="294">
        <v>134.4</v>
      </c>
      <c r="M269" s="294">
        <v>285.60000000000002</v>
      </c>
      <c r="N269" s="294">
        <v>0.84389999999999998</v>
      </c>
      <c r="O269" s="294">
        <v>17604</v>
      </c>
      <c r="Q269" s="294">
        <v>0.20860000000000001</v>
      </c>
      <c r="R269" s="294">
        <v>107.76</v>
      </c>
      <c r="S269" s="294">
        <v>285.60000000000002</v>
      </c>
      <c r="T269" s="294">
        <v>0.77149999999999996</v>
      </c>
      <c r="U269" s="294">
        <v>12372</v>
      </c>
      <c r="W269" s="294">
        <v>0.20669999999999999</v>
      </c>
      <c r="X269" s="294">
        <v>106.8</v>
      </c>
      <c r="Y269" s="294">
        <v>285.60000000000002</v>
      </c>
      <c r="Z269" s="294">
        <v>2.4711000000000003</v>
      </c>
      <c r="AA269" s="294">
        <v>12024</v>
      </c>
      <c r="AC269" s="294">
        <v>6.1199999999999997E-2</v>
      </c>
      <c r="AD269" s="294">
        <v>106.8</v>
      </c>
      <c r="AE269" s="294">
        <v>285.60000000000002</v>
      </c>
      <c r="AF269" s="294">
        <v>0.90810000000000002</v>
      </c>
      <c r="AG269" s="294">
        <v>14046</v>
      </c>
      <c r="AI269" s="294">
        <v>0.19470000000000001</v>
      </c>
      <c r="AJ269" s="294">
        <v>158.16</v>
      </c>
      <c r="AK269" s="294">
        <v>285.60000000000002</v>
      </c>
      <c r="AL269" s="294">
        <v>0.9506</v>
      </c>
      <c r="AM269" s="294">
        <v>24936</v>
      </c>
      <c r="AO269" s="294">
        <v>0.23039999999999999</v>
      </c>
      <c r="AP269" s="294">
        <v>142.32</v>
      </c>
      <c r="AQ269" s="294">
        <v>285.60000000000002</v>
      </c>
      <c r="AR269" s="294">
        <v>0.8145</v>
      </c>
      <c r="AS269" s="294">
        <v>18168</v>
      </c>
      <c r="AU269" s="294">
        <v>0.2107</v>
      </c>
      <c r="AV269" s="294">
        <v>112.08</v>
      </c>
      <c r="AW269" s="294">
        <v>285.60000000000002</v>
      </c>
      <c r="AX269" s="294">
        <v>0.81720000000000004</v>
      </c>
      <c r="AY269" s="294">
        <v>17676</v>
      </c>
      <c r="BA269" s="294">
        <v>0.26800000000000002</v>
      </c>
      <c r="BB269" s="294">
        <v>88.8</v>
      </c>
      <c r="BC269" s="294">
        <v>285.60000000000002</v>
      </c>
      <c r="BD269" s="294">
        <v>0.82309999999999994</v>
      </c>
      <c r="BE269" s="294">
        <v>13344</v>
      </c>
      <c r="BG269" s="294">
        <v>0.24540000000000001</v>
      </c>
      <c r="BH269" s="294">
        <v>88.56</v>
      </c>
      <c r="BI269" s="294">
        <v>285.60000000000002</v>
      </c>
      <c r="BJ269" s="294">
        <v>0.76990000000000003</v>
      </c>
      <c r="BK269" s="294">
        <v>10158</v>
      </c>
      <c r="BM269" s="294">
        <v>0.20019999999999999</v>
      </c>
      <c r="BN269" s="294">
        <v>112.08</v>
      </c>
      <c r="BO269" s="294">
        <v>285.60000000000002</v>
      </c>
      <c r="BP269" s="294" t="e">
        <v>#DIV/0!</v>
      </c>
      <c r="BQ269" s="294">
        <v>15210</v>
      </c>
      <c r="BS269" s="294">
        <v>0</v>
      </c>
      <c r="BT269" s="294">
        <v>132</v>
      </c>
      <c r="BU269" s="294">
        <v>285.60000000000002</v>
      </c>
      <c r="BV269" s="294">
        <v>1.3116000000000001</v>
      </c>
      <c r="BW269" s="294">
        <v>20556</v>
      </c>
      <c r="BY269" s="294">
        <v>0.15959999999999999</v>
      </c>
    </row>
    <row r="270" spans="1:77">
      <c r="A270" s="301">
        <v>304</v>
      </c>
      <c r="B270" s="302" t="s">
        <v>3997</v>
      </c>
      <c r="C270" s="301" t="s">
        <v>4260</v>
      </c>
      <c r="D270" s="302" t="s">
        <v>4051</v>
      </c>
      <c r="E270" s="303">
        <v>850</v>
      </c>
      <c r="F270" s="294">
        <v>1125.5999999999999</v>
      </c>
      <c r="G270" s="294">
        <v>1125.5999999999999</v>
      </c>
      <c r="H270" s="294">
        <v>0.97809999999999997</v>
      </c>
      <c r="I270" s="294">
        <v>269140</v>
      </c>
      <c r="K270" s="294">
        <v>0.33960000000000001</v>
      </c>
      <c r="L270" s="294">
        <v>1075</v>
      </c>
      <c r="M270" s="294">
        <v>1075</v>
      </c>
      <c r="N270" s="294">
        <v>0.97419999999999995</v>
      </c>
      <c r="O270" s="294">
        <v>277520</v>
      </c>
      <c r="Q270" s="294">
        <v>0.35620000000000002</v>
      </c>
      <c r="R270" s="294">
        <v>1064</v>
      </c>
      <c r="S270" s="294">
        <v>1075</v>
      </c>
      <c r="T270" s="294">
        <v>0.96099999999999997</v>
      </c>
      <c r="U270" s="294">
        <v>269520</v>
      </c>
      <c r="W270" s="294">
        <v>0.36609999999999998</v>
      </c>
      <c r="X270" s="294">
        <v>1088</v>
      </c>
      <c r="Y270" s="294">
        <v>1075</v>
      </c>
      <c r="Z270" s="294">
        <v>0.99649999999999994</v>
      </c>
      <c r="AA270" s="294">
        <v>223932</v>
      </c>
      <c r="AC270" s="294">
        <v>0.38159999999999999</v>
      </c>
      <c r="AD270" s="294">
        <v>956.64</v>
      </c>
      <c r="AE270" s="294">
        <v>956.64</v>
      </c>
      <c r="AF270" s="294">
        <v>0.99790000000000001</v>
      </c>
      <c r="AG270" s="294">
        <v>256872</v>
      </c>
      <c r="AI270" s="294">
        <v>0.36170000000000002</v>
      </c>
      <c r="AJ270" s="294">
        <v>949.92</v>
      </c>
      <c r="AK270" s="294">
        <v>949.92</v>
      </c>
      <c r="AL270" s="294">
        <v>0.99719999999999998</v>
      </c>
      <c r="AM270" s="294">
        <v>248436</v>
      </c>
      <c r="AO270" s="294">
        <v>0.36430000000000001</v>
      </c>
      <c r="AP270" s="294">
        <v>747.84</v>
      </c>
      <c r="AQ270" s="294">
        <v>747.84</v>
      </c>
      <c r="AR270" s="294">
        <v>0.99719999999999998</v>
      </c>
      <c r="AS270" s="294">
        <v>204648</v>
      </c>
      <c r="AU270" s="294">
        <v>0.36880000000000002</v>
      </c>
      <c r="AV270" s="294">
        <v>639.36</v>
      </c>
      <c r="AW270" s="294">
        <v>680</v>
      </c>
      <c r="AX270" s="294">
        <v>0.99649999999999994</v>
      </c>
      <c r="AY270" s="294">
        <v>191832</v>
      </c>
      <c r="BA270" s="294">
        <v>0.41820000000000002</v>
      </c>
      <c r="BB270" s="294">
        <v>520.79999999999995</v>
      </c>
      <c r="BC270" s="294">
        <v>680</v>
      </c>
      <c r="BD270" s="294">
        <v>0.99560000000000004</v>
      </c>
      <c r="BE270" s="294">
        <v>182592</v>
      </c>
      <c r="BG270" s="294">
        <v>0.4733</v>
      </c>
      <c r="BH270" s="294">
        <v>502.56</v>
      </c>
      <c r="BI270" s="294">
        <v>680</v>
      </c>
      <c r="BJ270" s="294">
        <v>0.99419999999999997</v>
      </c>
      <c r="BK270" s="294">
        <v>182880</v>
      </c>
      <c r="BM270" s="294">
        <v>0.49199999999999999</v>
      </c>
      <c r="BN270" s="294">
        <v>722.88</v>
      </c>
      <c r="BO270" s="294">
        <v>722.88</v>
      </c>
      <c r="BP270" s="294">
        <v>0.995</v>
      </c>
      <c r="BQ270" s="294">
        <v>192504</v>
      </c>
      <c r="BS270" s="294">
        <v>0.39829999999999999</v>
      </c>
      <c r="BT270" s="294">
        <v>804</v>
      </c>
      <c r="BU270" s="294">
        <v>804</v>
      </c>
      <c r="BV270" s="294">
        <v>0.99609999999999999</v>
      </c>
      <c r="BW270" s="294">
        <v>248820</v>
      </c>
      <c r="BY270" s="294">
        <v>0.41760000000000003</v>
      </c>
    </row>
    <row r="271" spans="1:77">
      <c r="A271" s="301">
        <v>305</v>
      </c>
      <c r="B271" s="302" t="s">
        <v>3997</v>
      </c>
      <c r="C271" s="301" t="s">
        <v>4261</v>
      </c>
      <c r="D271" s="302" t="s">
        <v>4065</v>
      </c>
      <c r="E271" s="303">
        <v>111</v>
      </c>
      <c r="F271" s="294">
        <v>98.45</v>
      </c>
      <c r="G271" s="294">
        <v>98.45</v>
      </c>
      <c r="H271" s="294">
        <v>0.80630000000000002</v>
      </c>
      <c r="I271" s="294">
        <v>12102</v>
      </c>
      <c r="K271" s="294">
        <v>0.2145</v>
      </c>
      <c r="L271" s="294">
        <v>102.85</v>
      </c>
      <c r="M271" s="294">
        <v>102.85</v>
      </c>
      <c r="N271" s="294">
        <v>0.81589999999999996</v>
      </c>
      <c r="O271" s="294">
        <v>12374</v>
      </c>
      <c r="Q271" s="294">
        <v>0.20069999999999999</v>
      </c>
      <c r="R271" s="294">
        <v>106.05</v>
      </c>
      <c r="S271" s="294">
        <v>106.05</v>
      </c>
      <c r="T271" s="294">
        <v>0.78179999999999994</v>
      </c>
      <c r="U271" s="294">
        <v>13201</v>
      </c>
      <c r="W271" s="294">
        <v>0.2238</v>
      </c>
      <c r="X271" s="294">
        <v>105.65</v>
      </c>
      <c r="Y271" s="294">
        <v>105.65</v>
      </c>
      <c r="Z271" s="294">
        <v>0.7571</v>
      </c>
      <c r="AA271" s="294">
        <v>10829</v>
      </c>
      <c r="AC271" s="294">
        <v>0.1842</v>
      </c>
      <c r="AD271" s="294">
        <v>87.65</v>
      </c>
      <c r="AE271" s="294">
        <v>88.8</v>
      </c>
      <c r="AF271" s="294">
        <v>0.77080000000000004</v>
      </c>
      <c r="AG271" s="294">
        <v>10675</v>
      </c>
      <c r="AI271" s="294">
        <v>0.2155</v>
      </c>
      <c r="AJ271" s="294">
        <v>98.85</v>
      </c>
      <c r="AK271" s="294">
        <v>98.85</v>
      </c>
      <c r="AL271" s="294">
        <v>0.79010000000000002</v>
      </c>
      <c r="AM271" s="294">
        <v>10435</v>
      </c>
      <c r="AO271" s="294">
        <v>0.188</v>
      </c>
      <c r="AP271" s="294">
        <v>90.85</v>
      </c>
      <c r="AQ271" s="294">
        <v>90.85</v>
      </c>
      <c r="AR271" s="294">
        <v>0.75970000000000004</v>
      </c>
      <c r="AS271" s="294">
        <v>10006</v>
      </c>
      <c r="AU271" s="294">
        <v>0.1976</v>
      </c>
      <c r="AV271" s="294">
        <v>72.05</v>
      </c>
      <c r="AW271" s="294">
        <v>88.8</v>
      </c>
      <c r="AX271" s="294">
        <v>0.74470000000000003</v>
      </c>
      <c r="AY271" s="294">
        <v>9470</v>
      </c>
      <c r="BA271" s="294">
        <v>0.2495</v>
      </c>
      <c r="BB271" s="294">
        <v>85.65</v>
      </c>
      <c r="BC271" s="294">
        <v>88.8</v>
      </c>
      <c r="BD271" s="294">
        <v>0.74429999999999996</v>
      </c>
      <c r="BE271" s="294">
        <v>12235</v>
      </c>
      <c r="BG271" s="294">
        <v>0.26179999999999998</v>
      </c>
      <c r="BH271" s="294">
        <v>69.650000000000006</v>
      </c>
      <c r="BI271" s="294">
        <v>88.8</v>
      </c>
      <c r="BJ271" s="294">
        <v>0.76159999999999994</v>
      </c>
      <c r="BK271" s="294">
        <v>9608</v>
      </c>
      <c r="BM271" s="294">
        <v>0.24790000000000001</v>
      </c>
      <c r="BN271" s="294">
        <v>72.45</v>
      </c>
      <c r="BO271" s="294">
        <v>88.8</v>
      </c>
      <c r="BP271" s="294">
        <v>0.77759999999999996</v>
      </c>
      <c r="BQ271" s="294">
        <v>9262</v>
      </c>
      <c r="BS271" s="294">
        <v>0.249</v>
      </c>
      <c r="BT271" s="294">
        <v>67.650000000000006</v>
      </c>
      <c r="BU271" s="294">
        <v>88.8</v>
      </c>
      <c r="BV271" s="294">
        <v>0.7873</v>
      </c>
      <c r="BW271" s="294">
        <v>10037</v>
      </c>
      <c r="BY271" s="294">
        <v>0.25800000000000001</v>
      </c>
    </row>
    <row r="272" spans="1:77">
      <c r="A272" s="301">
        <v>306</v>
      </c>
      <c r="B272" s="302" t="s">
        <v>3997</v>
      </c>
      <c r="C272" s="301" t="s">
        <v>4262</v>
      </c>
      <c r="D272" s="302" t="s">
        <v>4051</v>
      </c>
      <c r="E272" s="303">
        <v>553</v>
      </c>
      <c r="F272" s="294">
        <v>213.22499999999999</v>
      </c>
      <c r="G272" s="294">
        <v>442.4</v>
      </c>
      <c r="H272" s="294">
        <v>0.97460000000000002</v>
      </c>
      <c r="I272" s="294">
        <v>38272</v>
      </c>
      <c r="K272" s="294">
        <v>0.25919999999999999</v>
      </c>
      <c r="L272" s="294">
        <v>202.82499999999999</v>
      </c>
      <c r="M272" s="294">
        <v>442.4</v>
      </c>
      <c r="N272" s="294">
        <v>0.98239999999999994</v>
      </c>
      <c r="O272" s="294">
        <v>37902</v>
      </c>
      <c r="Q272" s="294">
        <v>0.25929999999999997</v>
      </c>
      <c r="R272" s="294">
        <v>214.82499999999999</v>
      </c>
      <c r="S272" s="294">
        <v>442.4</v>
      </c>
      <c r="T272" s="294">
        <v>0.98409999999999997</v>
      </c>
      <c r="U272" s="294">
        <v>41302</v>
      </c>
      <c r="W272" s="294">
        <v>0.27500000000000002</v>
      </c>
      <c r="X272" s="294">
        <v>172.02500000000001</v>
      </c>
      <c r="Y272" s="294">
        <v>442.4</v>
      </c>
      <c r="Z272" s="294">
        <v>0.97289999999999999</v>
      </c>
      <c r="AA272" s="294">
        <v>30842</v>
      </c>
      <c r="AC272" s="294">
        <v>0.25180000000000002</v>
      </c>
      <c r="AD272" s="294">
        <v>180.82499999999999</v>
      </c>
      <c r="AE272" s="294">
        <v>442.4</v>
      </c>
      <c r="AF272" s="294">
        <v>0.97709999999999997</v>
      </c>
      <c r="AG272" s="294">
        <v>33592</v>
      </c>
      <c r="AI272" s="294">
        <v>0.2596</v>
      </c>
      <c r="AJ272" s="294">
        <v>184.82499999999999</v>
      </c>
      <c r="AK272" s="294">
        <v>442.4</v>
      </c>
      <c r="AL272" s="294">
        <v>0.98170000000000002</v>
      </c>
      <c r="AM272" s="294">
        <v>35312</v>
      </c>
      <c r="AO272" s="294">
        <v>0.27450000000000002</v>
      </c>
      <c r="AP272" s="294">
        <v>161.22499999999999</v>
      </c>
      <c r="AQ272" s="294">
        <v>442.4</v>
      </c>
      <c r="AR272" s="294">
        <v>0.96619999999999995</v>
      </c>
      <c r="AS272" s="294">
        <v>27402</v>
      </c>
      <c r="AU272" s="294">
        <v>0.2407</v>
      </c>
      <c r="AV272" s="294">
        <v>114.02500000000001</v>
      </c>
      <c r="AW272" s="294">
        <v>442.4</v>
      </c>
      <c r="AX272" s="294">
        <v>0.95550000000000002</v>
      </c>
      <c r="AY272" s="294">
        <v>23602</v>
      </c>
      <c r="BA272" s="294">
        <v>0.3085</v>
      </c>
      <c r="BB272" s="294">
        <v>76.424999999999997</v>
      </c>
      <c r="BC272" s="294">
        <v>442.4</v>
      </c>
      <c r="BD272" s="294">
        <v>0.96130000000000004</v>
      </c>
      <c r="BE272" s="294">
        <v>19622</v>
      </c>
      <c r="BG272" s="294">
        <v>0.37280000000000002</v>
      </c>
      <c r="BH272" s="294">
        <v>82.424999999999997</v>
      </c>
      <c r="BI272" s="294">
        <v>442.4</v>
      </c>
      <c r="BJ272" s="294">
        <v>0.96240000000000003</v>
      </c>
      <c r="BK272" s="294">
        <v>19422</v>
      </c>
      <c r="BM272" s="294">
        <v>0.34079999999999999</v>
      </c>
      <c r="BN272" s="294">
        <v>123.625</v>
      </c>
      <c r="BO272" s="294">
        <v>442.4</v>
      </c>
      <c r="BP272" s="294">
        <v>0.97399999999999998</v>
      </c>
      <c r="BQ272" s="294">
        <v>22792</v>
      </c>
      <c r="BS272" s="294">
        <v>0.2883</v>
      </c>
      <c r="BT272" s="294">
        <v>147.22499999999999</v>
      </c>
      <c r="BU272" s="294">
        <v>442.4</v>
      </c>
      <c r="BV272" s="294">
        <v>0.97770000000000001</v>
      </c>
      <c r="BW272" s="294">
        <v>31142</v>
      </c>
      <c r="BY272" s="294">
        <v>0.29649999999999999</v>
      </c>
    </row>
    <row r="273" spans="1:77">
      <c r="A273" s="301">
        <v>307</v>
      </c>
      <c r="B273" s="302" t="s">
        <v>3997</v>
      </c>
      <c r="C273" s="301" t="s">
        <v>4263</v>
      </c>
      <c r="D273" s="302" t="s">
        <v>4065</v>
      </c>
      <c r="E273" s="303">
        <v>1334</v>
      </c>
      <c r="F273" s="294">
        <v>664.5</v>
      </c>
      <c r="G273" s="294">
        <v>1067.2</v>
      </c>
      <c r="H273" s="294">
        <v>0.97070000000000001</v>
      </c>
      <c r="I273" s="294">
        <v>317850</v>
      </c>
      <c r="J273" s="294" t="e">
        <f>I273-#REF!</f>
        <v>#REF!</v>
      </c>
      <c r="K273" s="294">
        <v>0.68440000000000001</v>
      </c>
      <c r="L273" s="294">
        <v>687.75</v>
      </c>
      <c r="M273" s="294">
        <v>1067.2</v>
      </c>
      <c r="N273" s="294">
        <v>0.97160000000000002</v>
      </c>
      <c r="O273" s="294">
        <v>363750</v>
      </c>
      <c r="Q273" s="294">
        <v>0.73170000000000002</v>
      </c>
      <c r="R273" s="294">
        <v>629.25</v>
      </c>
      <c r="S273" s="294">
        <v>1067.2</v>
      </c>
      <c r="T273" s="294">
        <v>0.9748</v>
      </c>
      <c r="U273" s="294">
        <v>306525</v>
      </c>
      <c r="V273" s="294" t="e">
        <f>U273-#REF!</f>
        <v>#REF!</v>
      </c>
      <c r="W273" s="294">
        <v>0.69410000000000005</v>
      </c>
      <c r="X273" s="294">
        <v>581.25</v>
      </c>
      <c r="Y273" s="294">
        <v>1067.2</v>
      </c>
      <c r="Z273" s="294">
        <v>0.95079999999999998</v>
      </c>
      <c r="AA273" s="294">
        <v>267600</v>
      </c>
      <c r="AB273" s="294" t="e">
        <f>AA273-#REF!</f>
        <v>#REF!</v>
      </c>
      <c r="AC273" s="294">
        <v>0.65090000000000003</v>
      </c>
      <c r="AD273" s="294">
        <v>523.5</v>
      </c>
      <c r="AE273" s="294">
        <v>1067.2</v>
      </c>
      <c r="AF273" s="294">
        <v>0.96519999999999995</v>
      </c>
      <c r="AG273" s="294">
        <v>268125</v>
      </c>
      <c r="AH273" s="294" t="e">
        <f>AG273-#REF!</f>
        <v>#REF!</v>
      </c>
      <c r="AI273" s="294">
        <v>0.71330000000000005</v>
      </c>
      <c r="AJ273" s="294">
        <v>531.75</v>
      </c>
      <c r="AK273" s="294">
        <v>1067.2</v>
      </c>
      <c r="AL273" s="294">
        <v>0.96550000000000002</v>
      </c>
      <c r="AM273" s="294">
        <v>253725</v>
      </c>
      <c r="AN273" s="294" t="e">
        <f>AM273-#REF!</f>
        <v>#REF!</v>
      </c>
      <c r="AO273" s="294">
        <v>0.68640000000000001</v>
      </c>
      <c r="AP273" s="294">
        <v>571.5</v>
      </c>
      <c r="AQ273" s="294">
        <v>1067.2</v>
      </c>
      <c r="AR273" s="294">
        <v>0.96840000000000004</v>
      </c>
      <c r="AS273" s="294">
        <v>231675</v>
      </c>
      <c r="AU273" s="294">
        <v>0.56269999999999998</v>
      </c>
      <c r="AV273" s="294">
        <v>621</v>
      </c>
      <c r="AW273" s="294">
        <v>1067.2</v>
      </c>
      <c r="AX273" s="294">
        <v>0.94420000000000004</v>
      </c>
      <c r="AY273" s="294">
        <v>286575</v>
      </c>
      <c r="AZ273" s="294" t="e">
        <f>AY273-#REF!</f>
        <v>#REF!</v>
      </c>
      <c r="BA273" s="294">
        <v>0.67879999999999996</v>
      </c>
      <c r="BB273" s="294">
        <v>413.25</v>
      </c>
      <c r="BC273" s="294">
        <v>1067.2</v>
      </c>
      <c r="BD273" s="294">
        <v>0.95289999999999997</v>
      </c>
      <c r="BE273" s="294">
        <v>222600</v>
      </c>
      <c r="BF273" s="294" t="e">
        <f>BE273-#REF!</f>
        <v>#REF!</v>
      </c>
      <c r="BG273" s="294">
        <v>0.75990000000000002</v>
      </c>
      <c r="BH273" s="294">
        <v>352.5</v>
      </c>
      <c r="BI273" s="294">
        <v>1067.2</v>
      </c>
      <c r="BJ273" s="294">
        <v>0.97750000000000004</v>
      </c>
      <c r="BK273" s="294">
        <v>192225</v>
      </c>
      <c r="BL273" s="294" t="e">
        <f>BK273-#REF!</f>
        <v>#REF!</v>
      </c>
      <c r="BM273" s="294">
        <v>0.74980000000000002</v>
      </c>
      <c r="BN273" s="294">
        <v>465.75</v>
      </c>
      <c r="BO273" s="294">
        <v>1067.2</v>
      </c>
      <c r="BP273" s="294">
        <v>0.97619999999999996</v>
      </c>
      <c r="BQ273" s="294">
        <v>181425</v>
      </c>
      <c r="BS273" s="294">
        <v>0.59379999999999999</v>
      </c>
      <c r="BT273" s="294">
        <v>549</v>
      </c>
      <c r="BU273" s="294">
        <v>1067.2</v>
      </c>
      <c r="BV273" s="294">
        <v>0.94610000000000005</v>
      </c>
      <c r="BW273" s="294">
        <v>230325</v>
      </c>
      <c r="BY273" s="294">
        <v>0.59599999999999997</v>
      </c>
    </row>
    <row r="274" spans="1:77">
      <c r="A274" s="301">
        <v>308</v>
      </c>
      <c r="B274" s="302" t="s">
        <v>3997</v>
      </c>
      <c r="C274" s="301" t="s">
        <v>4254</v>
      </c>
      <c r="D274" s="302" t="s">
        <v>4051</v>
      </c>
      <c r="E274" s="303">
        <v>167</v>
      </c>
      <c r="F274" s="294">
        <v>117.44</v>
      </c>
      <c r="G274" s="294">
        <v>133.6</v>
      </c>
      <c r="H274" s="294">
        <v>0.99370000000000003</v>
      </c>
      <c r="I274" s="294">
        <v>43538</v>
      </c>
      <c r="K274" s="294">
        <v>0.51819999999999999</v>
      </c>
      <c r="L274" s="294">
        <v>122.2</v>
      </c>
      <c r="M274" s="294">
        <v>133.6</v>
      </c>
      <c r="N274" s="294">
        <v>0.995</v>
      </c>
      <c r="O274" s="294">
        <v>44838</v>
      </c>
      <c r="Q274" s="294">
        <v>0.49569999999999997</v>
      </c>
      <c r="R274" s="294">
        <v>107.8</v>
      </c>
      <c r="S274" s="294">
        <v>133.6</v>
      </c>
      <c r="T274" s="294">
        <v>0.99490000000000001</v>
      </c>
      <c r="U274" s="294">
        <v>32364</v>
      </c>
      <c r="W274" s="294">
        <v>0.41909999999999997</v>
      </c>
      <c r="X274" s="294">
        <v>98.72</v>
      </c>
      <c r="Y274" s="294">
        <v>133.6</v>
      </c>
      <c r="Z274" s="294">
        <v>0.99439999999999995</v>
      </c>
      <c r="AA274" s="294">
        <v>42612</v>
      </c>
      <c r="AC274" s="294">
        <v>0.58350000000000002</v>
      </c>
      <c r="AD274" s="294">
        <v>104.48</v>
      </c>
      <c r="AE274" s="294">
        <v>133.6</v>
      </c>
      <c r="AF274" s="294">
        <v>0.99570000000000003</v>
      </c>
      <c r="AG274" s="294">
        <v>37470</v>
      </c>
      <c r="AI274" s="294">
        <v>0.48409999999999997</v>
      </c>
      <c r="AJ274" s="294">
        <v>90.88</v>
      </c>
      <c r="AK274" s="294">
        <v>133.6</v>
      </c>
      <c r="AL274" s="294">
        <v>0.99649999999999994</v>
      </c>
      <c r="AM274" s="294">
        <v>33458</v>
      </c>
      <c r="AO274" s="294">
        <v>0.51319999999999999</v>
      </c>
      <c r="AP274" s="294">
        <v>79.52</v>
      </c>
      <c r="AQ274" s="294">
        <v>133.6</v>
      </c>
      <c r="AR274" s="294">
        <v>0.99519999999999997</v>
      </c>
      <c r="AS274" s="294">
        <v>27256</v>
      </c>
      <c r="AU274" s="294">
        <v>0.46300000000000002</v>
      </c>
      <c r="AV274" s="294">
        <v>80.239999999999995</v>
      </c>
      <c r="AW274" s="294">
        <v>133.6</v>
      </c>
      <c r="AX274" s="294">
        <v>0.99390000000000001</v>
      </c>
      <c r="AY274" s="294">
        <v>24552</v>
      </c>
      <c r="BA274" s="294">
        <v>0.42759999999999998</v>
      </c>
      <c r="BB274" s="294">
        <v>50.72</v>
      </c>
      <c r="BC274" s="294">
        <v>133.6</v>
      </c>
      <c r="BD274" s="294">
        <v>0.99429999999999996</v>
      </c>
      <c r="BE274" s="294">
        <v>21072</v>
      </c>
      <c r="BG274" s="294">
        <v>0.56159999999999999</v>
      </c>
      <c r="BH274" s="294">
        <v>55.52</v>
      </c>
      <c r="BI274" s="294">
        <v>133.6</v>
      </c>
      <c r="BJ274" s="294">
        <v>0.99619999999999997</v>
      </c>
      <c r="BK274" s="294">
        <v>21468</v>
      </c>
      <c r="BM274" s="294">
        <v>0.52170000000000005</v>
      </c>
      <c r="BN274" s="294">
        <v>77.44</v>
      </c>
      <c r="BO274" s="294">
        <v>133.6</v>
      </c>
      <c r="BP274" s="294">
        <v>0.99709999999999999</v>
      </c>
      <c r="BQ274" s="294">
        <v>22952</v>
      </c>
      <c r="BS274" s="294">
        <v>0.44240000000000002</v>
      </c>
      <c r="BT274" s="294">
        <v>71.44</v>
      </c>
      <c r="BU274" s="294">
        <v>133.6</v>
      </c>
      <c r="BV274" s="294">
        <v>0.99609999999999999</v>
      </c>
      <c r="BW274" s="294">
        <v>30586</v>
      </c>
      <c r="BY274" s="294">
        <v>0.57769999999999999</v>
      </c>
    </row>
    <row r="275" spans="1:77">
      <c r="A275" s="301">
        <v>309</v>
      </c>
      <c r="B275" s="302" t="s">
        <v>3997</v>
      </c>
      <c r="C275" s="301" t="s">
        <v>4264</v>
      </c>
      <c r="D275" s="302" t="s">
        <v>4051</v>
      </c>
      <c r="E275" s="303">
        <v>450</v>
      </c>
      <c r="F275" s="294">
        <v>280.08</v>
      </c>
      <c r="G275" s="294">
        <v>360</v>
      </c>
      <c r="H275" s="294">
        <v>0.95640000000000003</v>
      </c>
      <c r="I275" s="294">
        <v>94095</v>
      </c>
      <c r="K275" s="294">
        <v>0.4879</v>
      </c>
      <c r="L275" s="294">
        <v>314.10000000000002</v>
      </c>
      <c r="M275" s="294">
        <v>360</v>
      </c>
      <c r="N275" s="294">
        <v>0.95879999999999999</v>
      </c>
      <c r="O275" s="294">
        <v>100179</v>
      </c>
      <c r="Q275" s="294">
        <v>0.4471</v>
      </c>
      <c r="R275" s="294">
        <v>314.10000000000002</v>
      </c>
      <c r="S275" s="294">
        <v>360</v>
      </c>
      <c r="T275" s="294">
        <v>0.95740000000000003</v>
      </c>
      <c r="U275" s="294">
        <v>98082</v>
      </c>
      <c r="W275" s="294">
        <v>0.45300000000000001</v>
      </c>
      <c r="X275" s="294">
        <v>304.92</v>
      </c>
      <c r="Y275" s="294">
        <v>360</v>
      </c>
      <c r="Z275" s="294">
        <v>0.95940000000000003</v>
      </c>
      <c r="AA275" s="294">
        <v>92583</v>
      </c>
      <c r="AC275" s="294">
        <v>0.4254</v>
      </c>
      <c r="AD275" s="294">
        <v>304.56</v>
      </c>
      <c r="AE275" s="294">
        <v>360</v>
      </c>
      <c r="AF275" s="294">
        <v>0.94309999999999994</v>
      </c>
      <c r="AG275" s="294">
        <v>91458</v>
      </c>
      <c r="AI275" s="294">
        <v>0.42799999999999999</v>
      </c>
      <c r="AJ275" s="294">
        <v>306.36</v>
      </c>
      <c r="AK275" s="294">
        <v>360</v>
      </c>
      <c r="AL275" s="294">
        <v>0.96409999999999996</v>
      </c>
      <c r="AM275" s="294">
        <v>88389</v>
      </c>
      <c r="AO275" s="294">
        <v>0.41560000000000002</v>
      </c>
      <c r="AP275" s="294">
        <v>254.88</v>
      </c>
      <c r="AQ275" s="294">
        <v>360</v>
      </c>
      <c r="AR275" s="294">
        <v>0.96899999999999997</v>
      </c>
      <c r="AS275" s="294">
        <v>81657</v>
      </c>
      <c r="AU275" s="294">
        <v>0.44440000000000002</v>
      </c>
      <c r="AV275" s="294">
        <v>234</v>
      </c>
      <c r="AW275" s="294">
        <v>360</v>
      </c>
      <c r="AX275" s="294">
        <v>0.96419999999999995</v>
      </c>
      <c r="AY275" s="294">
        <v>67797</v>
      </c>
      <c r="BA275" s="294">
        <v>0.41739999999999999</v>
      </c>
      <c r="BB275" s="294">
        <v>216</v>
      </c>
      <c r="BC275" s="294">
        <v>360</v>
      </c>
      <c r="BD275" s="294">
        <v>0.95569999999999999</v>
      </c>
      <c r="BE275" s="294">
        <v>67950</v>
      </c>
      <c r="BG275" s="294">
        <v>0.44240000000000002</v>
      </c>
      <c r="BH275" s="294">
        <v>234</v>
      </c>
      <c r="BI275" s="294">
        <v>360</v>
      </c>
      <c r="BJ275" s="294">
        <v>0.95250000000000001</v>
      </c>
      <c r="BK275" s="294">
        <v>70290</v>
      </c>
      <c r="BM275" s="294">
        <v>0.4239</v>
      </c>
      <c r="BN275" s="294">
        <v>252</v>
      </c>
      <c r="BO275" s="294">
        <v>360</v>
      </c>
      <c r="BP275" s="294">
        <v>0.95079999999999998</v>
      </c>
      <c r="BQ275" s="294">
        <v>69480</v>
      </c>
      <c r="BS275" s="294">
        <v>0.43149999999999999</v>
      </c>
      <c r="BT275" s="294">
        <v>288</v>
      </c>
      <c r="BU275" s="294">
        <v>360</v>
      </c>
      <c r="BV275" s="294">
        <v>0.9496</v>
      </c>
      <c r="BW275" s="294">
        <v>76320</v>
      </c>
      <c r="BY275" s="294">
        <v>0.37509999999999999</v>
      </c>
    </row>
    <row r="276" spans="1:77">
      <c r="A276" s="301">
        <v>310</v>
      </c>
      <c r="B276" s="302" t="s">
        <v>3997</v>
      </c>
      <c r="C276" s="301" t="s">
        <v>4265</v>
      </c>
      <c r="D276" s="302" t="s">
        <v>4065</v>
      </c>
      <c r="E276" s="303">
        <v>200</v>
      </c>
      <c r="F276" s="294">
        <v>81.89</v>
      </c>
      <c r="G276" s="294">
        <v>160</v>
      </c>
      <c r="H276" s="294">
        <v>0.92879999999999996</v>
      </c>
      <c r="I276" s="294">
        <v>30659</v>
      </c>
      <c r="K276" s="294">
        <v>0.56859999999999999</v>
      </c>
      <c r="L276" s="294">
        <v>84.77</v>
      </c>
      <c r="M276" s="294">
        <v>160</v>
      </c>
      <c r="N276" s="294">
        <v>0.95830000000000004</v>
      </c>
      <c r="O276" s="294">
        <v>31747</v>
      </c>
      <c r="Q276" s="294">
        <v>0.53320000000000001</v>
      </c>
      <c r="R276" s="294">
        <v>84.77</v>
      </c>
      <c r="S276" s="294">
        <v>160</v>
      </c>
      <c r="T276" s="294">
        <v>0.93989999999999996</v>
      </c>
      <c r="U276" s="294">
        <v>32927</v>
      </c>
      <c r="W276" s="294">
        <v>0.58260000000000001</v>
      </c>
      <c r="X276" s="294">
        <v>89.25</v>
      </c>
      <c r="Y276" s="294">
        <v>160</v>
      </c>
      <c r="Z276" s="294">
        <v>0.99229999999999996</v>
      </c>
      <c r="AA276" s="294">
        <v>38741</v>
      </c>
      <c r="AC276" s="294">
        <v>0.59630000000000005</v>
      </c>
      <c r="AD276" s="294">
        <v>81.25</v>
      </c>
      <c r="AE276" s="294">
        <v>160</v>
      </c>
      <c r="AF276" s="294">
        <v>0.9929</v>
      </c>
      <c r="AG276" s="294">
        <v>31035</v>
      </c>
      <c r="AI276" s="294">
        <v>0.5252</v>
      </c>
      <c r="AJ276" s="294">
        <v>79.33</v>
      </c>
      <c r="AK276" s="294">
        <v>160</v>
      </c>
      <c r="AL276" s="294">
        <v>1.0032000000000001</v>
      </c>
      <c r="AM276" s="294">
        <v>32459</v>
      </c>
      <c r="AO276" s="294">
        <v>0.5756</v>
      </c>
      <c r="AP276" s="294">
        <v>75.17</v>
      </c>
      <c r="AQ276" s="294">
        <v>160</v>
      </c>
      <c r="AR276" s="294">
        <v>1.0076000000000001</v>
      </c>
      <c r="AS276" s="294">
        <v>31423</v>
      </c>
      <c r="AU276" s="294">
        <v>0.56710000000000005</v>
      </c>
      <c r="AV276" s="294">
        <v>81.25</v>
      </c>
      <c r="AW276" s="294">
        <v>160</v>
      </c>
      <c r="AX276" s="294">
        <v>1.0062</v>
      </c>
      <c r="AY276" s="294">
        <v>28517</v>
      </c>
      <c r="BA276" s="294">
        <v>0.49209999999999998</v>
      </c>
      <c r="BB276" s="294">
        <v>88.93</v>
      </c>
      <c r="BC276" s="294">
        <v>160</v>
      </c>
      <c r="BD276" s="294">
        <v>1.0095000000000001</v>
      </c>
      <c r="BE276" s="294">
        <v>36007</v>
      </c>
      <c r="BG276" s="294">
        <v>0.54679999999999995</v>
      </c>
      <c r="BH276" s="294">
        <v>101.41</v>
      </c>
      <c r="BI276" s="294">
        <v>160</v>
      </c>
      <c r="BJ276" s="294">
        <v>1.0090999999999999</v>
      </c>
      <c r="BK276" s="294">
        <v>41815</v>
      </c>
      <c r="BM276" s="294">
        <v>0.55610000000000004</v>
      </c>
      <c r="BN276" s="294">
        <v>112.93</v>
      </c>
      <c r="BO276" s="294">
        <v>160</v>
      </c>
      <c r="BP276" s="294">
        <v>1.0098</v>
      </c>
      <c r="BQ276" s="294">
        <v>42481</v>
      </c>
      <c r="BS276" s="294">
        <v>0.56059999999999999</v>
      </c>
      <c r="BT276" s="294">
        <v>122.53</v>
      </c>
      <c r="BU276" s="294">
        <v>160</v>
      </c>
      <c r="BV276" s="294">
        <v>1.0083</v>
      </c>
      <c r="BW276" s="294">
        <v>52862</v>
      </c>
      <c r="BY276" s="294">
        <v>0.58099999999999996</v>
      </c>
    </row>
    <row r="277" spans="1:77">
      <c r="A277" s="301">
        <v>311</v>
      </c>
      <c r="B277" s="302" t="s">
        <v>3997</v>
      </c>
      <c r="C277" s="301" t="s">
        <v>4266</v>
      </c>
      <c r="D277" s="302" t="s">
        <v>4097</v>
      </c>
      <c r="E277" s="303">
        <v>454.3</v>
      </c>
      <c r="F277" s="294">
        <v>116.16</v>
      </c>
      <c r="G277" s="294">
        <v>363.44</v>
      </c>
      <c r="H277" s="294">
        <v>0.97739999999999994</v>
      </c>
      <c r="I277" s="294">
        <v>36942</v>
      </c>
      <c r="K277" s="294" t="s">
        <v>3983</v>
      </c>
      <c r="L277" s="294">
        <v>107.4</v>
      </c>
      <c r="M277" s="294">
        <v>363.44</v>
      </c>
      <c r="N277" s="294">
        <v>0.97889999999999999</v>
      </c>
      <c r="O277" s="294">
        <v>37422</v>
      </c>
      <c r="Q277" s="294" t="s">
        <v>3983</v>
      </c>
      <c r="R277" s="294">
        <v>120</v>
      </c>
      <c r="S277" s="294">
        <v>363.44</v>
      </c>
      <c r="T277" s="294">
        <v>0.97719999999999996</v>
      </c>
      <c r="U277" s="294">
        <v>37536</v>
      </c>
      <c r="W277" s="294" t="s">
        <v>3983</v>
      </c>
      <c r="X277" s="294">
        <v>93.12</v>
      </c>
      <c r="Y277" s="294">
        <v>363.44</v>
      </c>
      <c r="Z277" s="294">
        <v>0.96970000000000001</v>
      </c>
      <c r="AA277" s="294">
        <v>32256</v>
      </c>
      <c r="AC277" s="294" t="s">
        <v>3983</v>
      </c>
      <c r="AD277" s="294">
        <v>81.12</v>
      </c>
      <c r="AE277" s="294">
        <v>363.44</v>
      </c>
      <c r="AF277" s="294">
        <v>0.96719999999999995</v>
      </c>
      <c r="AG277" s="294">
        <v>29898</v>
      </c>
      <c r="AI277" s="294" t="s">
        <v>3983</v>
      </c>
      <c r="AJ277" s="294">
        <v>95.28</v>
      </c>
      <c r="AK277" s="294">
        <v>363.44</v>
      </c>
      <c r="AL277" s="294">
        <v>0.97229999999999994</v>
      </c>
      <c r="AM277" s="294">
        <v>31920</v>
      </c>
      <c r="AO277" s="294" t="s">
        <v>3983</v>
      </c>
      <c r="AP277" s="294">
        <v>90.48</v>
      </c>
      <c r="AQ277" s="294">
        <v>363.44</v>
      </c>
      <c r="AR277" s="294">
        <v>0.95779999999999998</v>
      </c>
      <c r="AS277" s="294">
        <v>26496</v>
      </c>
      <c r="AU277" s="294" t="s">
        <v>3983</v>
      </c>
      <c r="AV277" s="294">
        <v>64.319999999999993</v>
      </c>
      <c r="AW277" s="294">
        <v>363.44</v>
      </c>
      <c r="AX277" s="294">
        <v>0.95119999999999993</v>
      </c>
      <c r="AY277" s="294">
        <v>20196</v>
      </c>
      <c r="BA277" s="294" t="s">
        <v>3983</v>
      </c>
      <c r="BB277" s="294">
        <v>76.319999999999993</v>
      </c>
      <c r="BC277" s="294">
        <v>363.44</v>
      </c>
      <c r="BD277" s="294">
        <v>0.94650000000000001</v>
      </c>
      <c r="BE277" s="294">
        <v>18456</v>
      </c>
      <c r="BG277" s="294" t="s">
        <v>3983</v>
      </c>
      <c r="BH277" s="294">
        <v>66</v>
      </c>
      <c r="BI277" s="294">
        <v>363.44</v>
      </c>
      <c r="BJ277" s="294">
        <v>0.94909999999999994</v>
      </c>
      <c r="BK277" s="294">
        <v>19434</v>
      </c>
      <c r="BM277" s="294" t="s">
        <v>3983</v>
      </c>
      <c r="BN277" s="294">
        <v>60</v>
      </c>
      <c r="BO277" s="294">
        <v>363.44</v>
      </c>
      <c r="BP277" s="294">
        <v>0.94479999999999997</v>
      </c>
      <c r="BQ277" s="294">
        <v>22560</v>
      </c>
      <c r="BS277" s="294" t="s">
        <v>3983</v>
      </c>
      <c r="BT277" s="294">
        <v>79.2</v>
      </c>
      <c r="BU277" s="294">
        <v>363.44</v>
      </c>
      <c r="BV277" s="294">
        <v>0.97</v>
      </c>
      <c r="BW277" s="294">
        <v>26424</v>
      </c>
      <c r="BY277" s="294" t="s">
        <v>3983</v>
      </c>
    </row>
    <row r="278" spans="1:77">
      <c r="A278" s="301">
        <v>312</v>
      </c>
      <c r="B278" s="302" t="s">
        <v>3997</v>
      </c>
      <c r="C278" s="301" t="s">
        <v>4267</v>
      </c>
      <c r="D278" s="302" t="s">
        <v>4065</v>
      </c>
      <c r="E278" s="303">
        <v>110</v>
      </c>
      <c r="F278" s="294">
        <v>44.4</v>
      </c>
      <c r="G278" s="294">
        <v>88</v>
      </c>
      <c r="H278" s="294">
        <v>0.80199999999999994</v>
      </c>
      <c r="I278" s="294">
        <v>5661</v>
      </c>
      <c r="K278" s="294">
        <v>0.2208</v>
      </c>
      <c r="L278" s="294">
        <v>42</v>
      </c>
      <c r="M278" s="294">
        <v>88</v>
      </c>
      <c r="N278" s="294">
        <v>0.79389999999999994</v>
      </c>
      <c r="O278" s="294">
        <v>5268</v>
      </c>
      <c r="Q278" s="294">
        <v>0.21240000000000001</v>
      </c>
      <c r="R278" s="294">
        <v>43.2</v>
      </c>
      <c r="S278" s="294">
        <v>88</v>
      </c>
      <c r="T278" s="294">
        <v>0.82579999999999998</v>
      </c>
      <c r="U278" s="294">
        <v>6369</v>
      </c>
      <c r="W278" s="294">
        <v>0.248</v>
      </c>
      <c r="X278" s="294">
        <v>43.32</v>
      </c>
      <c r="Y278" s="294">
        <v>88</v>
      </c>
      <c r="Z278" s="294">
        <v>0.77139999999999997</v>
      </c>
      <c r="AA278" s="294">
        <v>5322</v>
      </c>
      <c r="AC278" s="294">
        <v>0.21410000000000001</v>
      </c>
      <c r="AD278" s="294">
        <v>43.92</v>
      </c>
      <c r="AE278" s="294">
        <v>88</v>
      </c>
      <c r="AF278" s="294">
        <v>0.76200000000000001</v>
      </c>
      <c r="AG278" s="294">
        <v>4677</v>
      </c>
      <c r="AI278" s="294">
        <v>0.18779999999999999</v>
      </c>
      <c r="AJ278" s="294">
        <v>50.64</v>
      </c>
      <c r="AK278" s="294">
        <v>88</v>
      </c>
      <c r="AL278" s="294">
        <v>0.81520000000000004</v>
      </c>
      <c r="AM278" s="294">
        <v>7143</v>
      </c>
      <c r="AO278" s="294">
        <v>0.24030000000000001</v>
      </c>
      <c r="AP278" s="294">
        <v>57.84</v>
      </c>
      <c r="AQ278" s="294">
        <v>88</v>
      </c>
      <c r="AR278" s="294">
        <v>0.77629999999999999</v>
      </c>
      <c r="AS278" s="294">
        <v>6681</v>
      </c>
      <c r="AU278" s="294">
        <v>0.2</v>
      </c>
      <c r="AV278" s="294">
        <v>51</v>
      </c>
      <c r="AW278" s="294">
        <v>88</v>
      </c>
      <c r="AX278" s="294">
        <v>0.75470000000000004</v>
      </c>
      <c r="AY278" s="294">
        <v>6006</v>
      </c>
      <c r="BA278" s="294">
        <v>0.2167</v>
      </c>
      <c r="BB278" s="294">
        <v>43.92</v>
      </c>
      <c r="BC278" s="294">
        <v>88</v>
      </c>
      <c r="BD278" s="294">
        <v>0.73560000000000003</v>
      </c>
      <c r="BE278" s="294">
        <v>5883</v>
      </c>
      <c r="BG278" s="294">
        <v>0.24479999999999999</v>
      </c>
      <c r="BH278" s="294">
        <v>43.8</v>
      </c>
      <c r="BI278" s="294">
        <v>88</v>
      </c>
      <c r="BJ278" s="294">
        <v>0.72919999999999996</v>
      </c>
      <c r="BK278" s="294">
        <v>5097</v>
      </c>
      <c r="BM278" s="294">
        <v>0.2145</v>
      </c>
      <c r="BN278" s="294">
        <v>43.92</v>
      </c>
      <c r="BO278" s="294">
        <v>88</v>
      </c>
      <c r="BP278" s="294">
        <v>0.78390000000000004</v>
      </c>
      <c r="BQ278" s="294">
        <v>5157</v>
      </c>
      <c r="BS278" s="294">
        <v>0.22289999999999999</v>
      </c>
      <c r="BT278" s="294">
        <v>42.84</v>
      </c>
      <c r="BU278" s="294">
        <v>88</v>
      </c>
      <c r="BV278" s="294">
        <v>0.7611</v>
      </c>
      <c r="BW278" s="294">
        <v>4608</v>
      </c>
      <c r="BY278" s="294">
        <v>0.18990000000000001</v>
      </c>
    </row>
    <row r="279" spans="1:77">
      <c r="A279" s="301">
        <v>313</v>
      </c>
      <c r="B279" s="302" t="s">
        <v>3997</v>
      </c>
      <c r="C279" s="301" t="s">
        <v>4268</v>
      </c>
      <c r="D279" s="302" t="s">
        <v>4065</v>
      </c>
      <c r="E279" s="303">
        <v>263</v>
      </c>
      <c r="F279" s="294">
        <v>240</v>
      </c>
      <c r="G279" s="294">
        <v>240</v>
      </c>
      <c r="H279" s="294">
        <v>0.96799999999999997</v>
      </c>
      <c r="I279" s="294">
        <v>72480</v>
      </c>
      <c r="K279" s="294">
        <v>0.43330000000000002</v>
      </c>
      <c r="L279" s="294">
        <v>210</v>
      </c>
      <c r="M279" s="294">
        <v>210.4</v>
      </c>
      <c r="N279" s="294">
        <v>0.95669999999999999</v>
      </c>
      <c r="O279" s="294">
        <v>67500</v>
      </c>
      <c r="Q279" s="294">
        <v>0.4516</v>
      </c>
      <c r="R279" s="294">
        <v>258</v>
      </c>
      <c r="S279" s="294">
        <v>258</v>
      </c>
      <c r="T279" s="294">
        <v>0.96140000000000003</v>
      </c>
      <c r="U279" s="294">
        <v>56700</v>
      </c>
      <c r="W279" s="294">
        <v>0.3175</v>
      </c>
      <c r="X279" s="294">
        <v>246</v>
      </c>
      <c r="Y279" s="294">
        <v>246</v>
      </c>
      <c r="Z279" s="294">
        <v>0.94540000000000002</v>
      </c>
      <c r="AA279" s="294">
        <v>62220</v>
      </c>
      <c r="AC279" s="294">
        <v>0.35959999999999998</v>
      </c>
      <c r="AD279" s="294">
        <v>276</v>
      </c>
      <c r="AE279" s="294">
        <v>276</v>
      </c>
      <c r="AF279" s="294">
        <v>0.94369999999999998</v>
      </c>
      <c r="AG279" s="294">
        <v>72300</v>
      </c>
      <c r="AI279" s="294">
        <v>0.37309999999999999</v>
      </c>
      <c r="AJ279" s="294">
        <v>288</v>
      </c>
      <c r="AK279" s="294">
        <v>288</v>
      </c>
      <c r="AL279" s="294">
        <v>0.94620000000000004</v>
      </c>
      <c r="AM279" s="294">
        <v>75840</v>
      </c>
      <c r="AO279" s="294">
        <v>0.3866</v>
      </c>
      <c r="AP279" s="294">
        <v>258</v>
      </c>
      <c r="AQ279" s="294">
        <v>258</v>
      </c>
      <c r="AR279" s="294">
        <v>0.92</v>
      </c>
      <c r="AS279" s="294">
        <v>57960</v>
      </c>
      <c r="AU279" s="294">
        <v>0.32819999999999999</v>
      </c>
      <c r="AV279" s="294">
        <v>210</v>
      </c>
      <c r="AW279" s="294">
        <v>210.4</v>
      </c>
      <c r="AX279" s="294">
        <v>0.93179999999999996</v>
      </c>
      <c r="AY279" s="294">
        <v>54060</v>
      </c>
      <c r="BA279" s="294">
        <v>0.38369999999999999</v>
      </c>
      <c r="BB279" s="294">
        <v>180</v>
      </c>
      <c r="BC279" s="294">
        <v>210.4</v>
      </c>
      <c r="BD279" s="294">
        <v>0.92869999999999997</v>
      </c>
      <c r="BE279" s="294">
        <v>53880</v>
      </c>
      <c r="BG279" s="294">
        <v>0.43319999999999997</v>
      </c>
      <c r="BH279" s="294">
        <v>186</v>
      </c>
      <c r="BI279" s="294">
        <v>210.4</v>
      </c>
      <c r="BJ279" s="294">
        <v>0.94289999999999996</v>
      </c>
      <c r="BK279" s="294">
        <v>42600</v>
      </c>
      <c r="BM279" s="294">
        <v>0.32650000000000001</v>
      </c>
      <c r="BN279" s="294">
        <v>270</v>
      </c>
      <c r="BO279" s="294">
        <v>252</v>
      </c>
      <c r="BP279" s="294">
        <v>0.93640000000000001</v>
      </c>
      <c r="BQ279" s="294">
        <v>51180</v>
      </c>
      <c r="BS279" s="294">
        <v>0.30130000000000001</v>
      </c>
      <c r="BT279" s="294">
        <v>288</v>
      </c>
      <c r="BU279" s="294">
        <v>288</v>
      </c>
      <c r="BV279" s="294">
        <v>0.93589999999999995</v>
      </c>
      <c r="BW279" s="294">
        <v>64860</v>
      </c>
      <c r="BY279" s="294">
        <v>0.32340000000000002</v>
      </c>
    </row>
    <row r="280" spans="1:77">
      <c r="A280" s="301">
        <v>314</v>
      </c>
      <c r="B280" s="302" t="s">
        <v>3997</v>
      </c>
      <c r="C280" s="301" t="s">
        <v>4269</v>
      </c>
      <c r="D280" s="302" t="s">
        <v>4051</v>
      </c>
      <c r="E280" s="303">
        <v>180</v>
      </c>
      <c r="F280" s="294">
        <v>102.85</v>
      </c>
      <c r="G280" s="294">
        <v>144</v>
      </c>
      <c r="H280" s="294">
        <v>0.95879999999999999</v>
      </c>
      <c r="I280" s="294">
        <v>21956</v>
      </c>
      <c r="K280" s="294">
        <v>0.31309999999999999</v>
      </c>
      <c r="L280" s="294">
        <v>108.85</v>
      </c>
      <c r="M280" s="294">
        <v>144</v>
      </c>
      <c r="N280" s="294">
        <v>0.95650000000000002</v>
      </c>
      <c r="O280" s="294">
        <v>21805</v>
      </c>
      <c r="Q280" s="294">
        <v>0.2848</v>
      </c>
      <c r="R280" s="294">
        <v>94.45</v>
      </c>
      <c r="S280" s="294">
        <v>144</v>
      </c>
      <c r="T280" s="294">
        <v>0.95699999999999996</v>
      </c>
      <c r="U280" s="294">
        <v>18775</v>
      </c>
      <c r="W280" s="294">
        <v>0.29239999999999999</v>
      </c>
      <c r="X280" s="294">
        <v>94.45</v>
      </c>
      <c r="Y280" s="294">
        <v>144</v>
      </c>
      <c r="Z280" s="294">
        <v>0.96540000000000004</v>
      </c>
      <c r="AA280" s="294">
        <v>20895</v>
      </c>
      <c r="AC280" s="294">
        <v>0.31209999999999999</v>
      </c>
      <c r="AD280" s="294">
        <v>91.65</v>
      </c>
      <c r="AE280" s="294">
        <v>144</v>
      </c>
      <c r="AF280" s="294">
        <v>0.96550000000000002</v>
      </c>
      <c r="AG280" s="294">
        <v>18726</v>
      </c>
      <c r="AI280" s="294">
        <v>0.28839999999999999</v>
      </c>
      <c r="AJ280" s="294">
        <v>95.25</v>
      </c>
      <c r="AK280" s="294">
        <v>144</v>
      </c>
      <c r="AL280" s="294">
        <v>0.96409999999999996</v>
      </c>
      <c r="AM280" s="294">
        <v>19432</v>
      </c>
      <c r="AO280" s="294">
        <v>0.29780000000000001</v>
      </c>
      <c r="AP280" s="294">
        <v>91.65</v>
      </c>
      <c r="AQ280" s="294">
        <v>144</v>
      </c>
      <c r="AR280" s="294">
        <v>0.94979999999999998</v>
      </c>
      <c r="AS280" s="294">
        <v>13798</v>
      </c>
      <c r="AU280" s="294">
        <v>0.216</v>
      </c>
      <c r="AV280" s="294">
        <v>62.45</v>
      </c>
      <c r="AW280" s="294">
        <v>144</v>
      </c>
      <c r="AX280" s="294">
        <v>0.94909999999999994</v>
      </c>
      <c r="AY280" s="294">
        <v>14022</v>
      </c>
      <c r="BA280" s="294">
        <v>0.33529999999999999</v>
      </c>
      <c r="BB280" s="294">
        <v>48.05</v>
      </c>
      <c r="BC280" s="294">
        <v>144</v>
      </c>
      <c r="BD280" s="294">
        <v>0.94569999999999999</v>
      </c>
      <c r="BE280" s="294">
        <v>12305</v>
      </c>
      <c r="BG280" s="294">
        <v>0.37369999999999998</v>
      </c>
      <c r="BH280" s="294">
        <v>48.85</v>
      </c>
      <c r="BI280" s="294">
        <v>144</v>
      </c>
      <c r="BJ280" s="294">
        <v>0.96450000000000002</v>
      </c>
      <c r="BK280" s="294">
        <v>14961</v>
      </c>
      <c r="BM280" s="294">
        <v>0.438</v>
      </c>
      <c r="BN280" s="294">
        <v>84.05</v>
      </c>
      <c r="BO280" s="294">
        <v>144</v>
      </c>
      <c r="BP280" s="294">
        <v>0.97599999999999998</v>
      </c>
      <c r="BQ280" s="294">
        <v>18053</v>
      </c>
      <c r="BS280" s="294">
        <v>0.33239999999999997</v>
      </c>
      <c r="BT280" s="294">
        <v>82.45</v>
      </c>
      <c r="BU280" s="294">
        <v>144</v>
      </c>
      <c r="BV280" s="294">
        <v>0.97089999999999999</v>
      </c>
      <c r="BW280" s="294">
        <v>22028</v>
      </c>
      <c r="BY280" s="294">
        <v>0.37559999999999999</v>
      </c>
    </row>
    <row r="281" spans="1:77">
      <c r="A281" s="301">
        <v>315</v>
      </c>
      <c r="B281" s="302" t="s">
        <v>3997</v>
      </c>
      <c r="C281" s="301" t="s">
        <v>4270</v>
      </c>
      <c r="D281" s="302" t="s">
        <v>4054</v>
      </c>
      <c r="E281" s="303">
        <v>155.56</v>
      </c>
      <c r="F281" s="294">
        <v>144</v>
      </c>
      <c r="G281" s="294">
        <v>144</v>
      </c>
      <c r="H281" s="294">
        <v>1.0007999999999999</v>
      </c>
      <c r="I281" s="294">
        <v>50720</v>
      </c>
      <c r="K281" s="294">
        <v>0.48880000000000001</v>
      </c>
      <c r="L281" s="294">
        <v>120</v>
      </c>
      <c r="M281" s="294">
        <v>124.44799999999999</v>
      </c>
      <c r="N281" s="294">
        <v>0.98799999999999999</v>
      </c>
      <c r="O281" s="294">
        <v>39200</v>
      </c>
      <c r="Q281" s="294">
        <v>0.44440000000000002</v>
      </c>
      <c r="R281" s="294">
        <v>128</v>
      </c>
      <c r="S281" s="294">
        <v>128</v>
      </c>
      <c r="T281" s="294">
        <v>0.96809999999999996</v>
      </c>
      <c r="U281" s="294">
        <v>41160</v>
      </c>
      <c r="W281" s="294">
        <v>0.46139999999999998</v>
      </c>
      <c r="X281" s="294">
        <v>128</v>
      </c>
      <c r="Y281" s="294">
        <v>128</v>
      </c>
      <c r="Z281" s="294">
        <v>1.0248999999999999</v>
      </c>
      <c r="AA281" s="294">
        <v>41320</v>
      </c>
      <c r="AC281" s="294">
        <v>0.4234</v>
      </c>
      <c r="AD281" s="294">
        <v>128</v>
      </c>
      <c r="AE281" s="294">
        <v>128</v>
      </c>
      <c r="AF281" s="294">
        <v>0.99580000000000002</v>
      </c>
      <c r="AG281" s="294">
        <v>46880</v>
      </c>
      <c r="AI281" s="294">
        <v>0.49440000000000001</v>
      </c>
      <c r="AJ281" s="294">
        <v>128</v>
      </c>
      <c r="AK281" s="294">
        <v>128</v>
      </c>
      <c r="AL281" s="294">
        <v>0.99619999999999997</v>
      </c>
      <c r="AM281" s="294">
        <v>50308</v>
      </c>
      <c r="AO281" s="294">
        <v>0.54800000000000004</v>
      </c>
      <c r="AP281" s="294">
        <v>128</v>
      </c>
      <c r="AQ281" s="294">
        <v>128</v>
      </c>
      <c r="AR281" s="294">
        <v>0.99470000000000003</v>
      </c>
      <c r="AS281" s="294">
        <v>46424</v>
      </c>
      <c r="AU281" s="294">
        <v>0.49009999999999998</v>
      </c>
      <c r="AV281" s="294">
        <v>128</v>
      </c>
      <c r="AW281" s="294">
        <v>128</v>
      </c>
      <c r="AX281" s="294">
        <v>0.99380000000000002</v>
      </c>
      <c r="AY281" s="294">
        <v>44748</v>
      </c>
      <c r="BA281" s="294">
        <v>0.48859999999999998</v>
      </c>
      <c r="BB281" s="294">
        <v>128</v>
      </c>
      <c r="BC281" s="294">
        <v>128</v>
      </c>
      <c r="BD281" s="294">
        <v>0.99339999999999995</v>
      </c>
      <c r="BE281" s="294">
        <v>41640</v>
      </c>
      <c r="BG281" s="294">
        <v>0.44019999999999998</v>
      </c>
      <c r="BH281" s="294">
        <v>128</v>
      </c>
      <c r="BI281" s="294">
        <v>128</v>
      </c>
      <c r="BJ281" s="294">
        <v>0.99529999999999996</v>
      </c>
      <c r="BK281" s="294">
        <v>41520</v>
      </c>
      <c r="BM281" s="294">
        <v>0.43809999999999999</v>
      </c>
      <c r="BN281" s="294">
        <v>128</v>
      </c>
      <c r="BO281" s="294">
        <v>128</v>
      </c>
      <c r="BP281" s="294">
        <v>0.99419999999999997</v>
      </c>
      <c r="BQ281" s="294">
        <v>40880</v>
      </c>
      <c r="BS281" s="294">
        <v>0.47810000000000002</v>
      </c>
      <c r="BT281" s="294">
        <v>128</v>
      </c>
      <c r="BU281" s="294">
        <v>128</v>
      </c>
      <c r="BV281" s="294">
        <v>0.99560000000000004</v>
      </c>
      <c r="BW281" s="294">
        <v>45440</v>
      </c>
      <c r="BY281" s="294">
        <v>0.4793</v>
      </c>
    </row>
    <row r="282" spans="1:77">
      <c r="A282" s="301">
        <v>316</v>
      </c>
      <c r="B282" s="302" t="s">
        <v>3997</v>
      </c>
      <c r="C282" s="301" t="s">
        <v>4271</v>
      </c>
      <c r="D282" s="302" t="s">
        <v>4065</v>
      </c>
      <c r="E282" s="303">
        <v>133.33000000000001</v>
      </c>
      <c r="F282" s="294">
        <v>29.52</v>
      </c>
      <c r="G282" s="294">
        <v>106.664</v>
      </c>
      <c r="H282" s="294">
        <v>0.84399999999999997</v>
      </c>
      <c r="I282" s="294">
        <v>4142</v>
      </c>
      <c r="K282" s="294">
        <v>0.23089999999999999</v>
      </c>
      <c r="L282" s="294">
        <v>24.8</v>
      </c>
      <c r="M282" s="294">
        <v>106.664</v>
      </c>
      <c r="N282" s="294">
        <v>0.87909999999999999</v>
      </c>
      <c r="O282" s="294">
        <v>3358</v>
      </c>
      <c r="Q282" s="294">
        <v>0.20699999999999999</v>
      </c>
      <c r="R282" s="294">
        <v>22.8</v>
      </c>
      <c r="S282" s="294">
        <v>106.664</v>
      </c>
      <c r="T282" s="294">
        <v>0.87219999999999998</v>
      </c>
      <c r="U282" s="294">
        <v>3314</v>
      </c>
      <c r="W282" s="294">
        <v>0.23150000000000001</v>
      </c>
      <c r="X282" s="294">
        <v>21.92</v>
      </c>
      <c r="Y282" s="294">
        <v>106.664</v>
      </c>
      <c r="Z282" s="294">
        <v>0.85229999999999995</v>
      </c>
      <c r="AA282" s="294">
        <v>3058</v>
      </c>
      <c r="AC282" s="294">
        <v>0.22</v>
      </c>
      <c r="AD282" s="294">
        <v>19.12</v>
      </c>
      <c r="AE282" s="294">
        <v>106.664</v>
      </c>
      <c r="AF282" s="294">
        <v>0.87029999999999996</v>
      </c>
      <c r="AG282" s="294">
        <v>2952</v>
      </c>
      <c r="AI282" s="294">
        <v>0.2384</v>
      </c>
      <c r="AJ282" s="294">
        <v>17.920000000000002</v>
      </c>
      <c r="AK282" s="294">
        <v>106.664</v>
      </c>
      <c r="AL282" s="294">
        <v>0.88519999999999999</v>
      </c>
      <c r="AM282" s="294">
        <v>2930</v>
      </c>
      <c r="AO282" s="294">
        <v>0.25650000000000001</v>
      </c>
      <c r="AP282" s="294">
        <v>22.24</v>
      </c>
      <c r="AQ282" s="294">
        <v>106.664</v>
      </c>
      <c r="AR282" s="294">
        <v>0.84540000000000004</v>
      </c>
      <c r="AS282" s="294">
        <v>2634</v>
      </c>
      <c r="AU282" s="294">
        <v>0.1883</v>
      </c>
      <c r="AV282" s="294">
        <v>14.72</v>
      </c>
      <c r="AW282" s="294">
        <v>106.664</v>
      </c>
      <c r="AX282" s="294">
        <v>0.78179999999999994</v>
      </c>
      <c r="AY282" s="294">
        <v>2328</v>
      </c>
      <c r="BA282" s="294">
        <v>0.28100000000000003</v>
      </c>
      <c r="BB282" s="294">
        <v>20</v>
      </c>
      <c r="BC282" s="294">
        <v>106.664</v>
      </c>
      <c r="BD282" s="294">
        <v>0.8256</v>
      </c>
      <c r="BE282" s="294">
        <v>2252</v>
      </c>
      <c r="BG282" s="294">
        <v>0.18329999999999999</v>
      </c>
      <c r="BH282" s="294">
        <v>12</v>
      </c>
      <c r="BI282" s="294">
        <v>106.664</v>
      </c>
      <c r="BJ282" s="294">
        <v>0.79720000000000002</v>
      </c>
      <c r="BK282" s="294">
        <v>2200</v>
      </c>
      <c r="BM282" s="294">
        <v>0.30909999999999999</v>
      </c>
      <c r="BN282" s="294">
        <v>14</v>
      </c>
      <c r="BO282" s="294">
        <v>106.664</v>
      </c>
      <c r="BP282" s="294">
        <v>0.8125</v>
      </c>
      <c r="BQ282" s="294">
        <v>2340</v>
      </c>
      <c r="BS282" s="294">
        <v>0.30609999999999998</v>
      </c>
      <c r="BT282" s="294">
        <v>16</v>
      </c>
      <c r="BU282" s="294">
        <v>106.664</v>
      </c>
      <c r="BV282" s="294">
        <v>0.86619999999999997</v>
      </c>
      <c r="BW282" s="294">
        <v>2460</v>
      </c>
      <c r="BY282" s="294">
        <v>0.23860000000000001</v>
      </c>
    </row>
    <row r="283" spans="1:77">
      <c r="A283" s="301">
        <v>317</v>
      </c>
      <c r="B283" s="302" t="s">
        <v>3997</v>
      </c>
      <c r="C283" s="301" t="s">
        <v>4272</v>
      </c>
      <c r="D283" s="302" t="s">
        <v>4051</v>
      </c>
      <c r="E283" s="303">
        <v>117.04</v>
      </c>
      <c r="F283" s="294">
        <v>90.45</v>
      </c>
      <c r="G283" s="294">
        <v>93.632000000000005</v>
      </c>
      <c r="H283" s="294">
        <v>0.80499999999999994</v>
      </c>
      <c r="I283" s="294">
        <v>12219</v>
      </c>
      <c r="K283" s="294">
        <v>0.2364</v>
      </c>
      <c r="L283" s="294">
        <v>98.45</v>
      </c>
      <c r="M283" s="294">
        <v>98.45</v>
      </c>
      <c r="N283" s="294">
        <v>0.81930000000000003</v>
      </c>
      <c r="O283" s="294">
        <v>11613</v>
      </c>
      <c r="Q283" s="294">
        <v>0.19600000000000001</v>
      </c>
      <c r="R283" s="294">
        <v>98.45</v>
      </c>
      <c r="S283" s="294">
        <v>98.45</v>
      </c>
      <c r="T283" s="294">
        <v>0.80569999999999997</v>
      </c>
      <c r="U283" s="294">
        <v>11830</v>
      </c>
      <c r="W283" s="294">
        <v>0.20979999999999999</v>
      </c>
      <c r="X283" s="294">
        <v>74.849999999999994</v>
      </c>
      <c r="Y283" s="294">
        <v>93.632000000000005</v>
      </c>
      <c r="Z283" s="294">
        <v>0.78520000000000001</v>
      </c>
      <c r="AA283" s="294">
        <v>8280</v>
      </c>
      <c r="AC283" s="294">
        <v>0.19259999999999999</v>
      </c>
      <c r="AD283" s="294">
        <v>88.05</v>
      </c>
      <c r="AE283" s="294">
        <v>93.632000000000005</v>
      </c>
      <c r="AF283" s="294">
        <v>0.79420000000000002</v>
      </c>
      <c r="AG283" s="294">
        <v>7108</v>
      </c>
      <c r="AI283" s="294">
        <v>0.1386</v>
      </c>
      <c r="AJ283" s="294">
        <v>76.849999999999994</v>
      </c>
      <c r="AK283" s="294">
        <v>93.632000000000005</v>
      </c>
      <c r="AL283" s="294">
        <v>0.81789999999999996</v>
      </c>
      <c r="AM283" s="294">
        <v>7789</v>
      </c>
      <c r="AO283" s="294">
        <v>0.17499999999999999</v>
      </c>
      <c r="AP283" s="294">
        <v>50.05</v>
      </c>
      <c r="AQ283" s="294">
        <v>93.632000000000005</v>
      </c>
      <c r="AR283" s="294">
        <v>0.79869999999999997</v>
      </c>
      <c r="AS283" s="294">
        <v>6871</v>
      </c>
      <c r="AU283" s="294">
        <v>0.23699999999999999</v>
      </c>
      <c r="AV283" s="294">
        <v>45.25</v>
      </c>
      <c r="AW283" s="294">
        <v>93.632000000000005</v>
      </c>
      <c r="AX283" s="294">
        <v>0.79879999999999995</v>
      </c>
      <c r="AY283" s="294">
        <v>4919</v>
      </c>
      <c r="BA283" s="294">
        <v>0.19439999999999999</v>
      </c>
      <c r="BB283" s="294">
        <v>33.25</v>
      </c>
      <c r="BC283" s="294">
        <v>93.632000000000005</v>
      </c>
      <c r="BD283" s="294">
        <v>0.82750000000000001</v>
      </c>
      <c r="BE283" s="294">
        <v>3371</v>
      </c>
      <c r="BG283" s="294">
        <v>0.1711</v>
      </c>
      <c r="BH283" s="294">
        <v>63.65</v>
      </c>
      <c r="BI283" s="294">
        <v>93.632000000000005</v>
      </c>
      <c r="BJ283" s="294">
        <v>0.81669999999999998</v>
      </c>
      <c r="BK283" s="294">
        <v>3582</v>
      </c>
      <c r="BM283" s="294">
        <v>9.4500000000000001E-2</v>
      </c>
      <c r="BN283" s="294">
        <v>60.85</v>
      </c>
      <c r="BO283" s="294">
        <v>93.632000000000005</v>
      </c>
      <c r="BP283" s="294">
        <v>0.76349999999999996</v>
      </c>
      <c r="BQ283" s="294">
        <v>5839</v>
      </c>
      <c r="BS283" s="294">
        <v>0.191</v>
      </c>
      <c r="BT283" s="294">
        <v>70.05</v>
      </c>
      <c r="BU283" s="294">
        <v>93.632000000000005</v>
      </c>
      <c r="BV283" s="294">
        <v>0.7772</v>
      </c>
      <c r="BW283" s="294">
        <v>8205</v>
      </c>
      <c r="BY283" s="294">
        <v>0.20619999999999999</v>
      </c>
    </row>
    <row r="284" spans="1:77">
      <c r="A284" s="301">
        <v>318</v>
      </c>
      <c r="B284" s="302" t="s">
        <v>3997</v>
      </c>
      <c r="C284" s="301" t="s">
        <v>4273</v>
      </c>
      <c r="D284" s="302" t="s">
        <v>4051</v>
      </c>
      <c r="E284" s="303">
        <v>140</v>
      </c>
      <c r="F284" s="294">
        <v>93.28</v>
      </c>
      <c r="G284" s="294">
        <v>112</v>
      </c>
      <c r="H284" s="294">
        <v>0.91579999999999995</v>
      </c>
      <c r="I284" s="294">
        <v>14992</v>
      </c>
      <c r="K284" s="294">
        <v>0.24379999999999999</v>
      </c>
      <c r="L284" s="294">
        <v>106.8</v>
      </c>
      <c r="M284" s="294">
        <v>112</v>
      </c>
      <c r="N284" s="294">
        <v>0.94599999999999995</v>
      </c>
      <c r="O284" s="294">
        <v>18552</v>
      </c>
      <c r="Q284" s="294">
        <v>0.24679999999999999</v>
      </c>
      <c r="R284" s="294">
        <v>105.6</v>
      </c>
      <c r="S284" s="294">
        <v>112</v>
      </c>
      <c r="T284" s="294">
        <v>0.95079999999999998</v>
      </c>
      <c r="U284" s="294">
        <v>19544</v>
      </c>
      <c r="W284" s="294">
        <v>0.27039999999999997</v>
      </c>
      <c r="X284" s="294">
        <v>78.239999999999995</v>
      </c>
      <c r="Y284" s="294">
        <v>112</v>
      </c>
      <c r="Z284" s="294">
        <v>0.90959999999999996</v>
      </c>
      <c r="AA284" s="294">
        <v>14880</v>
      </c>
      <c r="AC284" s="294">
        <v>0.28100000000000003</v>
      </c>
      <c r="AD284" s="294">
        <v>85.28</v>
      </c>
      <c r="AE284" s="294">
        <v>112</v>
      </c>
      <c r="AF284" s="294">
        <v>0.92100000000000004</v>
      </c>
      <c r="AG284" s="294">
        <v>14864</v>
      </c>
      <c r="AI284" s="294">
        <v>0.25440000000000002</v>
      </c>
      <c r="AJ284" s="294">
        <v>86.4</v>
      </c>
      <c r="AK284" s="294">
        <v>112</v>
      </c>
      <c r="AL284" s="294">
        <v>0.93299999999999994</v>
      </c>
      <c r="AM284" s="294">
        <v>15652</v>
      </c>
      <c r="AO284" s="294">
        <v>0.2697</v>
      </c>
      <c r="AP284" s="294">
        <v>72.8</v>
      </c>
      <c r="AQ284" s="294">
        <v>112</v>
      </c>
      <c r="AR284" s="294">
        <v>0.88049999999999995</v>
      </c>
      <c r="AS284" s="294">
        <v>12016</v>
      </c>
      <c r="AU284" s="294">
        <v>0.252</v>
      </c>
      <c r="AV284" s="294">
        <v>53.6</v>
      </c>
      <c r="AW284" s="294">
        <v>112</v>
      </c>
      <c r="AX284" s="294">
        <v>0.84609999999999996</v>
      </c>
      <c r="AY284" s="294">
        <v>9716</v>
      </c>
      <c r="BA284" s="294">
        <v>0.29759999999999998</v>
      </c>
      <c r="BB284" s="294">
        <v>35.36</v>
      </c>
      <c r="BC284" s="294">
        <v>112</v>
      </c>
      <c r="BD284" s="294">
        <v>0.87149999999999994</v>
      </c>
      <c r="BE284" s="294">
        <v>9060</v>
      </c>
      <c r="BG284" s="294">
        <v>0.3952</v>
      </c>
      <c r="BH284" s="294">
        <v>31.52</v>
      </c>
      <c r="BI284" s="294">
        <v>112</v>
      </c>
      <c r="BJ284" s="294">
        <v>0.89490000000000003</v>
      </c>
      <c r="BK284" s="294">
        <v>9020</v>
      </c>
      <c r="BM284" s="294">
        <v>0.42980000000000002</v>
      </c>
      <c r="BN284" s="294">
        <v>49.76</v>
      </c>
      <c r="BO284" s="294">
        <v>112</v>
      </c>
      <c r="BP284" s="294">
        <v>0.95519999999999994</v>
      </c>
      <c r="BQ284" s="294">
        <v>9720</v>
      </c>
      <c r="BS284" s="294">
        <v>0.30430000000000001</v>
      </c>
      <c r="BT284" s="294">
        <v>65.92</v>
      </c>
      <c r="BU284" s="294">
        <v>112</v>
      </c>
      <c r="BV284" s="294">
        <v>0.97529999999999994</v>
      </c>
      <c r="BW284" s="294">
        <v>13768</v>
      </c>
      <c r="BY284" s="294">
        <v>0.2878</v>
      </c>
    </row>
    <row r="285" spans="1:77">
      <c r="A285" s="301">
        <v>319</v>
      </c>
      <c r="B285" s="302" t="s">
        <v>3997</v>
      </c>
      <c r="C285" s="301" t="s">
        <v>4274</v>
      </c>
      <c r="D285" s="302" t="s">
        <v>4065</v>
      </c>
      <c r="E285" s="303">
        <v>2222</v>
      </c>
      <c r="F285" s="294">
        <v>621.6</v>
      </c>
      <c r="G285" s="294">
        <v>1777.6</v>
      </c>
      <c r="H285" s="294">
        <v>0.81440000000000001</v>
      </c>
      <c r="I285" s="294">
        <v>157920</v>
      </c>
      <c r="K285" s="294">
        <v>0.43330000000000002</v>
      </c>
      <c r="L285" s="294">
        <v>540</v>
      </c>
      <c r="M285" s="294">
        <v>1777.6</v>
      </c>
      <c r="N285" s="294">
        <v>0.81210000000000004</v>
      </c>
      <c r="O285" s="294">
        <v>165420</v>
      </c>
      <c r="Q285" s="294">
        <v>0.50700000000000001</v>
      </c>
      <c r="R285" s="294">
        <v>564</v>
      </c>
      <c r="S285" s="294">
        <v>1777.6</v>
      </c>
      <c r="T285" s="294">
        <v>0.81359999999999999</v>
      </c>
      <c r="U285" s="294">
        <v>164160</v>
      </c>
      <c r="W285" s="294">
        <v>0.49690000000000001</v>
      </c>
      <c r="X285" s="294">
        <v>588</v>
      </c>
      <c r="Y285" s="294">
        <v>1777.6</v>
      </c>
      <c r="Z285" s="294">
        <v>0.81259999999999999</v>
      </c>
      <c r="AA285" s="294">
        <v>157380</v>
      </c>
      <c r="AC285" s="294">
        <v>0.44269999999999998</v>
      </c>
      <c r="AD285" s="294">
        <v>619.20000000000005</v>
      </c>
      <c r="AE285" s="294">
        <v>1777.6</v>
      </c>
      <c r="AF285" s="294">
        <v>0.80510000000000004</v>
      </c>
      <c r="AG285" s="294">
        <v>150900</v>
      </c>
      <c r="AI285" s="294">
        <v>0.40689999999999998</v>
      </c>
      <c r="AJ285" s="294">
        <v>621.6</v>
      </c>
      <c r="AK285" s="294">
        <v>1777.6</v>
      </c>
      <c r="AL285" s="294">
        <v>0.80659999999999998</v>
      </c>
      <c r="AM285" s="294">
        <v>152820</v>
      </c>
      <c r="AO285" s="294">
        <v>0.4234</v>
      </c>
      <c r="AP285" s="294">
        <v>600</v>
      </c>
      <c r="AQ285" s="294">
        <v>1777.6</v>
      </c>
      <c r="AR285" s="294">
        <v>0.78510000000000002</v>
      </c>
      <c r="AS285" s="294">
        <v>130860</v>
      </c>
      <c r="AU285" s="294">
        <v>0.37340000000000001</v>
      </c>
      <c r="AV285" s="294">
        <v>547.20000000000005</v>
      </c>
      <c r="AW285" s="294">
        <v>1777.6</v>
      </c>
      <c r="AX285" s="294">
        <v>0.78700000000000003</v>
      </c>
      <c r="AY285" s="294">
        <v>86880</v>
      </c>
      <c r="BA285" s="294">
        <v>0.2802</v>
      </c>
      <c r="BB285" s="294">
        <v>501.6</v>
      </c>
      <c r="BC285" s="294">
        <v>1777.6</v>
      </c>
      <c r="BD285" s="294">
        <v>0.79810000000000003</v>
      </c>
      <c r="BE285" s="294">
        <v>72780</v>
      </c>
      <c r="BG285" s="294">
        <v>0.24440000000000001</v>
      </c>
      <c r="BH285" s="294">
        <v>496.8</v>
      </c>
      <c r="BI285" s="294">
        <v>1777.6</v>
      </c>
      <c r="BJ285" s="294">
        <v>0.80659999999999998</v>
      </c>
      <c r="BK285" s="294">
        <v>74040</v>
      </c>
      <c r="BM285" s="294">
        <v>0.24840000000000001</v>
      </c>
      <c r="BN285" s="294">
        <v>544.79999999999995</v>
      </c>
      <c r="BO285" s="294">
        <v>1777.6</v>
      </c>
      <c r="BP285" s="294">
        <v>0.80599999999999994</v>
      </c>
      <c r="BQ285" s="294">
        <v>88440</v>
      </c>
      <c r="BS285" s="294">
        <v>0.29970000000000002</v>
      </c>
      <c r="BT285" s="294">
        <v>576</v>
      </c>
      <c r="BU285" s="294">
        <v>1777.6</v>
      </c>
      <c r="BV285" s="294">
        <v>0.80679999999999996</v>
      </c>
      <c r="BW285" s="294">
        <v>118800</v>
      </c>
      <c r="BY285" s="294">
        <v>0.34360000000000002</v>
      </c>
    </row>
    <row r="286" spans="1:77">
      <c r="A286" s="301">
        <v>320</v>
      </c>
      <c r="B286" s="302" t="s">
        <v>3997</v>
      </c>
      <c r="C286" s="301" t="s">
        <v>4275</v>
      </c>
      <c r="D286" s="302" t="s">
        <v>4051</v>
      </c>
      <c r="E286" s="303">
        <v>815</v>
      </c>
      <c r="F286" s="294">
        <v>583.20000000000005</v>
      </c>
      <c r="G286" s="294">
        <v>652</v>
      </c>
      <c r="H286" s="294">
        <v>0.97589999999999999</v>
      </c>
      <c r="I286" s="294">
        <v>123050</v>
      </c>
      <c r="K286" s="294">
        <v>0.30030000000000001</v>
      </c>
      <c r="L286" s="294">
        <v>524</v>
      </c>
      <c r="M286" s="294">
        <v>652</v>
      </c>
      <c r="N286" s="294">
        <v>0.97609999999999997</v>
      </c>
      <c r="O286" s="294">
        <v>147490</v>
      </c>
      <c r="Q286" s="294">
        <v>0.3876</v>
      </c>
      <c r="R286" s="294">
        <v>512</v>
      </c>
      <c r="S286" s="294">
        <v>652</v>
      </c>
      <c r="T286" s="294">
        <v>0.97519999999999996</v>
      </c>
      <c r="U286" s="294">
        <v>143050</v>
      </c>
      <c r="W286" s="294">
        <v>0.39789999999999998</v>
      </c>
      <c r="X286" s="294">
        <v>530</v>
      </c>
      <c r="Y286" s="294">
        <v>652</v>
      </c>
      <c r="Z286" s="294">
        <v>0.97260000000000002</v>
      </c>
      <c r="AA286" s="294">
        <v>132680</v>
      </c>
      <c r="AC286" s="294">
        <v>0.34599999999999997</v>
      </c>
      <c r="AD286" s="294">
        <v>527.20000000000005</v>
      </c>
      <c r="AE286" s="294">
        <v>652</v>
      </c>
      <c r="AF286" s="294">
        <v>0.97499999999999998</v>
      </c>
      <c r="AG286" s="294">
        <v>139230</v>
      </c>
      <c r="AI286" s="294">
        <v>0.36409999999999998</v>
      </c>
      <c r="AJ286" s="294">
        <v>521.6</v>
      </c>
      <c r="AK286" s="294">
        <v>652</v>
      </c>
      <c r="AL286" s="294">
        <v>0.97450000000000003</v>
      </c>
      <c r="AM286" s="294">
        <v>135080</v>
      </c>
      <c r="AO286" s="294">
        <v>0.36909999999999998</v>
      </c>
      <c r="AP286" s="294">
        <v>492.8</v>
      </c>
      <c r="AQ286" s="294">
        <v>652</v>
      </c>
      <c r="AR286" s="294">
        <v>0.97189999999999999</v>
      </c>
      <c r="AS286" s="294">
        <v>105560</v>
      </c>
      <c r="AU286" s="294">
        <v>0.29630000000000001</v>
      </c>
      <c r="AV286" s="294">
        <v>374.8</v>
      </c>
      <c r="AW286" s="294">
        <v>652</v>
      </c>
      <c r="AX286" s="294">
        <v>0.97240000000000004</v>
      </c>
      <c r="AY286" s="294">
        <v>98930</v>
      </c>
      <c r="BA286" s="294">
        <v>0.377</v>
      </c>
      <c r="BB286" s="294">
        <v>360</v>
      </c>
      <c r="BC286" s="294">
        <v>652</v>
      </c>
      <c r="BD286" s="294">
        <v>0.97250000000000003</v>
      </c>
      <c r="BE286" s="294">
        <v>93310</v>
      </c>
      <c r="BG286" s="294">
        <v>0.35820000000000002</v>
      </c>
      <c r="BH286" s="294">
        <v>363.6</v>
      </c>
      <c r="BI286" s="294">
        <v>652</v>
      </c>
      <c r="BJ286" s="294">
        <v>0.97260000000000002</v>
      </c>
      <c r="BK286" s="294">
        <v>92640</v>
      </c>
      <c r="BM286" s="294">
        <v>0.35210000000000002</v>
      </c>
      <c r="BN286" s="294">
        <v>398.8</v>
      </c>
      <c r="BO286" s="294">
        <v>652</v>
      </c>
      <c r="BP286" s="294">
        <v>0.97970000000000002</v>
      </c>
      <c r="BQ286" s="294">
        <v>92030</v>
      </c>
      <c r="BS286" s="294">
        <v>0.35049999999999998</v>
      </c>
      <c r="BT286" s="294">
        <v>408.8</v>
      </c>
      <c r="BU286" s="294">
        <v>652</v>
      </c>
      <c r="BV286" s="294">
        <v>0.9798</v>
      </c>
      <c r="BW286" s="294">
        <v>113250</v>
      </c>
      <c r="BY286" s="294">
        <v>0.38</v>
      </c>
    </row>
    <row r="287" spans="1:77">
      <c r="A287" s="301">
        <v>321</v>
      </c>
      <c r="B287" s="302" t="s">
        <v>3997</v>
      </c>
      <c r="C287" s="301" t="s">
        <v>4251</v>
      </c>
      <c r="D287" s="302" t="s">
        <v>4054</v>
      </c>
      <c r="E287" s="303">
        <v>196</v>
      </c>
      <c r="F287" s="294">
        <v>136.05000000000001</v>
      </c>
      <c r="G287" s="294">
        <v>156.80000000000001</v>
      </c>
      <c r="H287" s="294">
        <v>0.87719999999999998</v>
      </c>
      <c r="I287" s="294">
        <v>39417</v>
      </c>
      <c r="K287" s="294">
        <v>0.46300000000000002</v>
      </c>
      <c r="L287" s="294">
        <v>128.85</v>
      </c>
      <c r="M287" s="294">
        <v>156.80000000000001</v>
      </c>
      <c r="N287" s="294">
        <v>0.88719999999999999</v>
      </c>
      <c r="O287" s="294">
        <v>41071</v>
      </c>
      <c r="Q287" s="294">
        <v>0.48759999999999998</v>
      </c>
      <c r="R287" s="294">
        <v>139.65</v>
      </c>
      <c r="S287" s="294">
        <v>156.80000000000001</v>
      </c>
      <c r="T287" s="294">
        <v>0.88400000000000001</v>
      </c>
      <c r="U287" s="294">
        <v>46176</v>
      </c>
      <c r="W287" s="294">
        <v>0.5242</v>
      </c>
      <c r="X287" s="294">
        <v>145.65</v>
      </c>
      <c r="Y287" s="294">
        <v>156.80000000000001</v>
      </c>
      <c r="Z287" s="294">
        <v>0.88100000000000001</v>
      </c>
      <c r="AA287" s="294">
        <v>49729</v>
      </c>
      <c r="AC287" s="294">
        <v>0.52539999999999998</v>
      </c>
      <c r="AD287" s="294">
        <v>148.05000000000001</v>
      </c>
      <c r="AE287" s="294">
        <v>156.80000000000001</v>
      </c>
      <c r="AF287" s="294">
        <v>0.87880000000000003</v>
      </c>
      <c r="AG287" s="294">
        <v>50123</v>
      </c>
      <c r="AI287" s="294">
        <v>0.5222</v>
      </c>
      <c r="AJ287" s="294">
        <v>158.85</v>
      </c>
      <c r="AK287" s="294">
        <v>158.85</v>
      </c>
      <c r="AL287" s="294">
        <v>0.88029999999999997</v>
      </c>
      <c r="AM287" s="294">
        <v>49971</v>
      </c>
      <c r="AO287" s="294">
        <v>0.50029999999999997</v>
      </c>
      <c r="AP287" s="294">
        <v>158.85</v>
      </c>
      <c r="AQ287" s="294">
        <v>158.85</v>
      </c>
      <c r="AR287" s="294">
        <v>0.87219999999999998</v>
      </c>
      <c r="AS287" s="294">
        <v>50347</v>
      </c>
      <c r="AU287" s="294">
        <v>0.49230000000000002</v>
      </c>
      <c r="AV287" s="294">
        <v>158.85</v>
      </c>
      <c r="AW287" s="294">
        <v>158.85</v>
      </c>
      <c r="AX287" s="294">
        <v>0.85780000000000001</v>
      </c>
      <c r="AY287" s="294">
        <v>49225</v>
      </c>
      <c r="BA287" s="294">
        <v>0.50570000000000004</v>
      </c>
      <c r="BB287" s="294">
        <v>153.65</v>
      </c>
      <c r="BC287" s="294">
        <v>156.80000000000001</v>
      </c>
      <c r="BD287" s="294">
        <v>0.85470000000000002</v>
      </c>
      <c r="BE287" s="294">
        <v>47984</v>
      </c>
      <c r="BG287" s="294">
        <v>0.49519999999999997</v>
      </c>
      <c r="BH287" s="294">
        <v>154.44999999999999</v>
      </c>
      <c r="BI287" s="294">
        <v>156.80000000000001</v>
      </c>
      <c r="BJ287" s="294">
        <v>0.83579999999999999</v>
      </c>
      <c r="BK287" s="294">
        <v>39807</v>
      </c>
      <c r="BM287" s="294">
        <v>0.41789999999999999</v>
      </c>
      <c r="BN287" s="294">
        <v>126.45</v>
      </c>
      <c r="BO287" s="294">
        <v>156.80000000000001</v>
      </c>
      <c r="BP287" s="294">
        <v>0.82220000000000004</v>
      </c>
      <c r="BQ287" s="294">
        <v>36868</v>
      </c>
      <c r="BS287" s="294">
        <v>0.53300000000000003</v>
      </c>
      <c r="BT287" s="294">
        <v>141.65</v>
      </c>
      <c r="BU287" s="294">
        <v>156.80000000000001</v>
      </c>
      <c r="BV287" s="294">
        <v>0.82579999999999998</v>
      </c>
      <c r="BW287" s="294">
        <v>32162</v>
      </c>
      <c r="BY287" s="294">
        <v>0.37290000000000001</v>
      </c>
    </row>
    <row r="288" spans="1:77">
      <c r="A288" s="301">
        <v>322</v>
      </c>
      <c r="B288" s="302" t="s">
        <v>3997</v>
      </c>
      <c r="C288" s="301" t="s">
        <v>4276</v>
      </c>
      <c r="D288" s="302" t="s">
        <v>4051</v>
      </c>
      <c r="E288" s="303">
        <v>671</v>
      </c>
      <c r="F288" s="294">
        <v>210.8</v>
      </c>
      <c r="G288" s="294">
        <v>536.79999999999995</v>
      </c>
      <c r="H288" s="294">
        <v>0.80879999999999996</v>
      </c>
      <c r="I288" s="294">
        <v>31880</v>
      </c>
      <c r="K288" s="294">
        <v>0.25969999999999999</v>
      </c>
      <c r="L288" s="294">
        <v>212</v>
      </c>
      <c r="M288" s="294">
        <v>536.79999999999995</v>
      </c>
      <c r="N288" s="294">
        <v>0.85109999999999997</v>
      </c>
      <c r="O288" s="294">
        <v>33950</v>
      </c>
      <c r="Q288" s="294">
        <v>0.25290000000000001</v>
      </c>
      <c r="R288" s="294">
        <v>210</v>
      </c>
      <c r="S288" s="294">
        <v>536.79999999999995</v>
      </c>
      <c r="T288" s="294">
        <v>0.8599</v>
      </c>
      <c r="U288" s="294">
        <v>35710</v>
      </c>
      <c r="W288" s="294">
        <v>0.2747</v>
      </c>
      <c r="X288" s="294">
        <v>198.8</v>
      </c>
      <c r="Y288" s="294">
        <v>536.79999999999995</v>
      </c>
      <c r="Z288" s="294">
        <v>0.79859999999999998</v>
      </c>
      <c r="AA288" s="294">
        <v>29260</v>
      </c>
      <c r="AC288" s="294">
        <v>0.2477</v>
      </c>
      <c r="AD288" s="294">
        <v>179.6</v>
      </c>
      <c r="AE288" s="294">
        <v>536.79999999999995</v>
      </c>
      <c r="AF288" s="294">
        <v>0.85739999999999994</v>
      </c>
      <c r="AG288" s="294">
        <v>28850</v>
      </c>
      <c r="AI288" s="294">
        <v>0.25180000000000002</v>
      </c>
      <c r="AJ288" s="294">
        <v>177.6</v>
      </c>
      <c r="AK288" s="294">
        <v>536.79999999999995</v>
      </c>
      <c r="AL288" s="294">
        <v>0.88780000000000003</v>
      </c>
      <c r="AM288" s="294">
        <v>30130</v>
      </c>
      <c r="AO288" s="294">
        <v>0.26540000000000002</v>
      </c>
      <c r="AP288" s="294">
        <v>147.6</v>
      </c>
      <c r="AQ288" s="294">
        <v>536.79999999999995</v>
      </c>
      <c r="AR288" s="294">
        <v>0.81079999999999997</v>
      </c>
      <c r="AS288" s="294">
        <v>23130</v>
      </c>
      <c r="AU288" s="294">
        <v>0.25979999999999998</v>
      </c>
      <c r="AV288" s="294">
        <v>114</v>
      </c>
      <c r="AW288" s="294">
        <v>536.79999999999995</v>
      </c>
      <c r="AX288" s="294">
        <v>0.76449999999999996</v>
      </c>
      <c r="AY288" s="294">
        <v>19240</v>
      </c>
      <c r="BA288" s="294">
        <v>0.30669999999999997</v>
      </c>
      <c r="BB288" s="294">
        <v>61.6</v>
      </c>
      <c r="BC288" s="294">
        <v>536.79999999999995</v>
      </c>
      <c r="BD288" s="294">
        <v>0.76769999999999994</v>
      </c>
      <c r="BE288" s="294">
        <v>15690</v>
      </c>
      <c r="BG288" s="294">
        <v>0.44600000000000001</v>
      </c>
      <c r="BH288" s="294">
        <v>69.599999999999994</v>
      </c>
      <c r="BI288" s="294">
        <v>536.79999999999995</v>
      </c>
      <c r="BJ288" s="294">
        <v>0.8</v>
      </c>
      <c r="BK288" s="294">
        <v>16120</v>
      </c>
      <c r="BM288" s="294">
        <v>0.3891</v>
      </c>
      <c r="BN288" s="294">
        <v>114</v>
      </c>
      <c r="BO288" s="294">
        <v>536.79999999999995</v>
      </c>
      <c r="BP288" s="294">
        <v>0.8498</v>
      </c>
      <c r="BQ288" s="294">
        <v>18330</v>
      </c>
      <c r="BS288" s="294">
        <v>0.28160000000000002</v>
      </c>
      <c r="BT288" s="294">
        <v>153.6</v>
      </c>
      <c r="BU288" s="294">
        <v>536.79999999999995</v>
      </c>
      <c r="BV288" s="294">
        <v>0.89339999999999997</v>
      </c>
      <c r="BW288" s="294">
        <v>27730</v>
      </c>
      <c r="BY288" s="294">
        <v>0.27160000000000001</v>
      </c>
    </row>
    <row r="289" spans="1:77">
      <c r="A289" s="301">
        <v>323</v>
      </c>
      <c r="B289" s="302" t="s">
        <v>3997</v>
      </c>
      <c r="C289" s="301" t="s">
        <v>4277</v>
      </c>
      <c r="D289" s="302" t="s">
        <v>4051</v>
      </c>
      <c r="E289" s="303">
        <v>300</v>
      </c>
      <c r="F289" s="294">
        <v>199.2</v>
      </c>
      <c r="G289" s="294">
        <v>240</v>
      </c>
      <c r="H289" s="294">
        <v>0.9899</v>
      </c>
      <c r="I289" s="294">
        <v>28748</v>
      </c>
      <c r="K289" s="294">
        <v>0.20250000000000001</v>
      </c>
      <c r="L289" s="294">
        <v>160</v>
      </c>
      <c r="M289" s="294">
        <v>240</v>
      </c>
      <c r="N289" s="294">
        <v>0.99339999999999995</v>
      </c>
      <c r="O289" s="294">
        <v>35696</v>
      </c>
      <c r="Q289" s="294">
        <v>0.3019</v>
      </c>
      <c r="R289" s="294">
        <v>172</v>
      </c>
      <c r="S289" s="294">
        <v>240</v>
      </c>
      <c r="T289" s="294">
        <v>0.99439999999999995</v>
      </c>
      <c r="U289" s="294">
        <v>35280</v>
      </c>
      <c r="W289" s="294">
        <v>0.28649999999999998</v>
      </c>
      <c r="X289" s="294">
        <v>120</v>
      </c>
      <c r="Y289" s="294">
        <v>240</v>
      </c>
      <c r="Z289" s="294">
        <v>0.99460000000000004</v>
      </c>
      <c r="AA289" s="294">
        <v>29080</v>
      </c>
      <c r="AC289" s="294">
        <v>0.32750000000000001</v>
      </c>
      <c r="AD289" s="294">
        <v>112</v>
      </c>
      <c r="AE289" s="294">
        <v>240</v>
      </c>
      <c r="AF289" s="294">
        <v>0.99199999999999999</v>
      </c>
      <c r="AG289" s="294">
        <v>24560</v>
      </c>
      <c r="AI289" s="294">
        <v>0.29709999999999998</v>
      </c>
      <c r="AJ289" s="294">
        <v>124</v>
      </c>
      <c r="AK289" s="294">
        <v>240</v>
      </c>
      <c r="AL289" s="294">
        <v>0.99149999999999994</v>
      </c>
      <c r="AM289" s="294">
        <v>27920</v>
      </c>
      <c r="AO289" s="294">
        <v>0.31540000000000001</v>
      </c>
      <c r="AP289" s="294">
        <v>124</v>
      </c>
      <c r="AQ289" s="294">
        <v>240</v>
      </c>
      <c r="AR289" s="294">
        <v>0.98619999999999997</v>
      </c>
      <c r="AS289" s="294">
        <v>20000</v>
      </c>
      <c r="AU289" s="294">
        <v>0.2198</v>
      </c>
      <c r="AV289" s="294">
        <v>80</v>
      </c>
      <c r="AW289" s="294">
        <v>240</v>
      </c>
      <c r="AX289" s="294">
        <v>0.98480000000000001</v>
      </c>
      <c r="AY289" s="294">
        <v>20720</v>
      </c>
      <c r="BA289" s="294">
        <v>0.36530000000000001</v>
      </c>
      <c r="BB289" s="294">
        <v>72</v>
      </c>
      <c r="BC289" s="294">
        <v>240</v>
      </c>
      <c r="BD289" s="294">
        <v>0.98919999999999997</v>
      </c>
      <c r="BE289" s="294">
        <v>18160</v>
      </c>
      <c r="BG289" s="294">
        <v>0.3427</v>
      </c>
      <c r="BH289" s="294">
        <v>68</v>
      </c>
      <c r="BI289" s="294">
        <v>240</v>
      </c>
      <c r="BJ289" s="294">
        <v>0.98299999999999998</v>
      </c>
      <c r="BK289" s="294">
        <v>16160</v>
      </c>
      <c r="BM289" s="294">
        <v>0.32500000000000001</v>
      </c>
      <c r="BN289" s="294">
        <v>72</v>
      </c>
      <c r="BO289" s="294">
        <v>240</v>
      </c>
      <c r="BP289" s="294">
        <v>0.99119999999999997</v>
      </c>
      <c r="BQ289" s="294">
        <v>18000</v>
      </c>
      <c r="BS289" s="294">
        <v>0.37530000000000002</v>
      </c>
      <c r="BT289" s="294">
        <v>84</v>
      </c>
      <c r="BU289" s="294">
        <v>240</v>
      </c>
      <c r="BV289" s="294">
        <v>0.99180000000000001</v>
      </c>
      <c r="BW289" s="294">
        <v>24080</v>
      </c>
      <c r="BY289" s="294">
        <v>0.38850000000000001</v>
      </c>
    </row>
    <row r="290" spans="1:77">
      <c r="A290" s="301">
        <v>324</v>
      </c>
      <c r="B290" s="302" t="s">
        <v>3997</v>
      </c>
      <c r="C290" s="301" t="s">
        <v>4251</v>
      </c>
      <c r="D290" s="302" t="s">
        <v>4054</v>
      </c>
      <c r="E290" s="303">
        <v>183.9</v>
      </c>
      <c r="F290" s="294">
        <v>200.04</v>
      </c>
      <c r="G290" s="294">
        <v>200.04</v>
      </c>
      <c r="H290" s="294">
        <v>0.79800000000000004</v>
      </c>
      <c r="I290" s="294">
        <v>43941</v>
      </c>
      <c r="K290" s="294">
        <v>0.38229999999999997</v>
      </c>
      <c r="L290" s="294">
        <v>191.1</v>
      </c>
      <c r="M290" s="294">
        <v>191.1</v>
      </c>
      <c r="N290" s="294">
        <v>0.79479999999999995</v>
      </c>
      <c r="O290" s="294">
        <v>42855</v>
      </c>
      <c r="Q290" s="294">
        <v>0.37930000000000003</v>
      </c>
      <c r="R290" s="294">
        <v>197.4</v>
      </c>
      <c r="S290" s="294">
        <v>197.4</v>
      </c>
      <c r="T290" s="294">
        <v>0.79920000000000002</v>
      </c>
      <c r="U290" s="294">
        <v>41448</v>
      </c>
      <c r="W290" s="294">
        <v>0.3649</v>
      </c>
      <c r="X290" s="294">
        <v>202.44</v>
      </c>
      <c r="Y290" s="294">
        <v>202.44</v>
      </c>
      <c r="Z290" s="294">
        <v>0.79320000000000002</v>
      </c>
      <c r="AA290" s="294">
        <v>44985</v>
      </c>
      <c r="AC290" s="294">
        <v>0.37659999999999999</v>
      </c>
      <c r="AD290" s="294">
        <v>206.4</v>
      </c>
      <c r="AE290" s="294">
        <v>206.4</v>
      </c>
      <c r="AF290" s="294">
        <v>0.79239999999999999</v>
      </c>
      <c r="AG290" s="294">
        <v>47286</v>
      </c>
      <c r="AI290" s="294">
        <v>0.3886</v>
      </c>
      <c r="AJ290" s="294">
        <v>234.24</v>
      </c>
      <c r="AK290" s="294">
        <v>234.24</v>
      </c>
      <c r="AL290" s="294">
        <v>0.8004</v>
      </c>
      <c r="AM290" s="294">
        <v>47049</v>
      </c>
      <c r="AO290" s="294">
        <v>0.34860000000000002</v>
      </c>
      <c r="AP290" s="294">
        <v>214.56</v>
      </c>
      <c r="AQ290" s="294">
        <v>214.56</v>
      </c>
      <c r="AR290" s="294">
        <v>0.82679999999999998</v>
      </c>
      <c r="AS290" s="294">
        <v>48714</v>
      </c>
      <c r="AU290" s="294">
        <v>0.36909999999999998</v>
      </c>
      <c r="AV290" s="294">
        <v>217.8</v>
      </c>
      <c r="AW290" s="294">
        <v>217.8</v>
      </c>
      <c r="AX290" s="294">
        <v>0.81430000000000002</v>
      </c>
      <c r="AY290" s="294">
        <v>45708</v>
      </c>
      <c r="BA290" s="294">
        <v>0.35799999999999998</v>
      </c>
      <c r="BB290" s="294">
        <v>201.96</v>
      </c>
      <c r="BC290" s="294">
        <v>201.96</v>
      </c>
      <c r="BD290" s="294">
        <v>0.80859999999999999</v>
      </c>
      <c r="BE290" s="294">
        <v>46308</v>
      </c>
      <c r="BG290" s="294">
        <v>0.38109999999999999</v>
      </c>
      <c r="BH290" s="294">
        <v>201</v>
      </c>
      <c r="BI290" s="294">
        <v>201</v>
      </c>
      <c r="BJ290" s="294">
        <v>0.8085</v>
      </c>
      <c r="BK290" s="294">
        <v>48546</v>
      </c>
      <c r="BM290" s="294">
        <v>0.40150000000000002</v>
      </c>
      <c r="BN290" s="294">
        <v>198</v>
      </c>
      <c r="BO290" s="294">
        <v>198</v>
      </c>
      <c r="BP290" s="294">
        <v>0.80210000000000004</v>
      </c>
      <c r="BQ290" s="294">
        <v>44370</v>
      </c>
      <c r="BS290" s="294">
        <v>0.4158</v>
      </c>
      <c r="BT290" s="294">
        <v>210</v>
      </c>
      <c r="BU290" s="294">
        <v>210</v>
      </c>
      <c r="BV290" s="294">
        <v>0.80820000000000003</v>
      </c>
      <c r="BW290" s="294">
        <v>50505</v>
      </c>
      <c r="BY290" s="294">
        <v>0.39989999999999998</v>
      </c>
    </row>
    <row r="291" spans="1:77">
      <c r="A291" s="301">
        <v>325</v>
      </c>
      <c r="B291" s="302" t="s">
        <v>3997</v>
      </c>
      <c r="C291" s="301" t="s">
        <v>4278</v>
      </c>
      <c r="D291" s="302" t="s">
        <v>4051</v>
      </c>
      <c r="E291" s="303">
        <v>140.80000000000001</v>
      </c>
      <c r="F291" s="294">
        <v>163.04</v>
      </c>
      <c r="G291" s="294">
        <v>163.04</v>
      </c>
      <c r="H291" s="294">
        <v>0.96419999999999995</v>
      </c>
      <c r="I291" s="294">
        <v>33684</v>
      </c>
      <c r="K291" s="294">
        <v>0.29759999999999998</v>
      </c>
      <c r="L291" s="294">
        <v>166.4</v>
      </c>
      <c r="M291" s="294">
        <v>166.4</v>
      </c>
      <c r="N291" s="294">
        <v>0.97619999999999996</v>
      </c>
      <c r="O291" s="294">
        <v>36008</v>
      </c>
      <c r="Q291" s="294">
        <v>0.29799999999999999</v>
      </c>
      <c r="R291" s="294">
        <v>120</v>
      </c>
      <c r="S291" s="294">
        <v>120</v>
      </c>
      <c r="T291" s="294">
        <v>0.97589999999999999</v>
      </c>
      <c r="U291" s="294">
        <v>35584</v>
      </c>
      <c r="W291" s="294">
        <v>0.42199999999999999</v>
      </c>
      <c r="X291" s="294">
        <v>140</v>
      </c>
      <c r="Y291" s="294">
        <v>140</v>
      </c>
      <c r="Z291" s="294">
        <v>0.97619999999999996</v>
      </c>
      <c r="AA291" s="294">
        <v>26160</v>
      </c>
      <c r="AC291" s="294">
        <v>0.25729999999999997</v>
      </c>
      <c r="AD291" s="294">
        <v>148</v>
      </c>
      <c r="AE291" s="294">
        <v>148</v>
      </c>
      <c r="AF291" s="294">
        <v>0.97719999999999996</v>
      </c>
      <c r="AG291" s="294">
        <v>30800</v>
      </c>
      <c r="AI291" s="294">
        <v>0.2863</v>
      </c>
      <c r="AJ291" s="294">
        <v>136</v>
      </c>
      <c r="AK291" s="294">
        <v>136</v>
      </c>
      <c r="AL291" s="294">
        <v>0.98170000000000002</v>
      </c>
      <c r="AM291" s="294">
        <v>29920</v>
      </c>
      <c r="AO291" s="294">
        <v>0.31130000000000002</v>
      </c>
      <c r="AP291" s="294">
        <v>128</v>
      </c>
      <c r="AQ291" s="294">
        <v>128</v>
      </c>
      <c r="AR291" s="294">
        <v>0.97960000000000003</v>
      </c>
      <c r="AS291" s="294">
        <v>24920</v>
      </c>
      <c r="AU291" s="294">
        <v>0.2671</v>
      </c>
      <c r="AV291" s="294">
        <v>80</v>
      </c>
      <c r="AW291" s="294">
        <v>112.64</v>
      </c>
      <c r="AX291" s="294">
        <v>0.97289999999999999</v>
      </c>
      <c r="AY291" s="294">
        <v>21520</v>
      </c>
      <c r="BA291" s="294">
        <v>0.38400000000000001</v>
      </c>
      <c r="BB291" s="294">
        <v>60</v>
      </c>
      <c r="BC291" s="294">
        <v>112.64</v>
      </c>
      <c r="BD291" s="294">
        <v>0.97739999999999994</v>
      </c>
      <c r="BE291" s="294">
        <v>18960</v>
      </c>
      <c r="BG291" s="294">
        <v>0.43459999999999999</v>
      </c>
      <c r="BH291" s="294">
        <v>64</v>
      </c>
      <c r="BI291" s="294">
        <v>112.64</v>
      </c>
      <c r="BJ291" s="294">
        <v>0.97789999999999999</v>
      </c>
      <c r="BK291" s="294">
        <v>19440</v>
      </c>
      <c r="BM291" s="294">
        <v>0.41749999999999998</v>
      </c>
      <c r="BN291" s="294">
        <v>92</v>
      </c>
      <c r="BO291" s="294">
        <v>112.64</v>
      </c>
      <c r="BP291" s="294">
        <v>0.98119999999999996</v>
      </c>
      <c r="BQ291" s="294">
        <v>20800</v>
      </c>
      <c r="BS291" s="294">
        <v>0.34289999999999998</v>
      </c>
      <c r="BT291" s="294">
        <v>108</v>
      </c>
      <c r="BU291" s="294">
        <v>112.64</v>
      </c>
      <c r="BV291" s="294">
        <v>0.98409999999999997</v>
      </c>
      <c r="BW291" s="294">
        <v>27200</v>
      </c>
      <c r="BY291" s="294">
        <v>0.34399999999999997</v>
      </c>
    </row>
    <row r="292" spans="1:77">
      <c r="A292" s="301">
        <v>326</v>
      </c>
      <c r="B292" s="302" t="s">
        <v>3997</v>
      </c>
      <c r="C292" s="301" t="s">
        <v>4279</v>
      </c>
      <c r="D292" s="302" t="s">
        <v>4051</v>
      </c>
      <c r="E292" s="303">
        <v>115</v>
      </c>
      <c r="F292" s="294">
        <v>138.47999999999999</v>
      </c>
      <c r="G292" s="294">
        <v>138.47999999999999</v>
      </c>
      <c r="H292" s="294">
        <v>0.99949999999999994</v>
      </c>
      <c r="I292" s="294">
        <v>40416</v>
      </c>
      <c r="K292" s="294">
        <v>0.40560000000000002</v>
      </c>
      <c r="L292" s="294">
        <v>145.80000000000001</v>
      </c>
      <c r="M292" s="294">
        <v>145.80000000000001</v>
      </c>
      <c r="N292" s="294">
        <v>0.99980000000000002</v>
      </c>
      <c r="O292" s="294">
        <v>40413</v>
      </c>
      <c r="Q292" s="294">
        <v>0.37259999999999999</v>
      </c>
      <c r="R292" s="294">
        <v>162</v>
      </c>
      <c r="S292" s="294">
        <v>162</v>
      </c>
      <c r="T292" s="294">
        <v>0.99970000000000003</v>
      </c>
      <c r="U292" s="294">
        <v>38502</v>
      </c>
      <c r="W292" s="294">
        <v>0.33019999999999999</v>
      </c>
      <c r="X292" s="294">
        <v>97.56</v>
      </c>
      <c r="Y292" s="294">
        <v>97.56</v>
      </c>
      <c r="Z292" s="294">
        <v>1</v>
      </c>
      <c r="AA292" s="294">
        <v>31527</v>
      </c>
      <c r="AC292" s="294">
        <v>0.43440000000000001</v>
      </c>
      <c r="AD292" s="294">
        <v>118.56</v>
      </c>
      <c r="AE292" s="294">
        <v>118.56</v>
      </c>
      <c r="AF292" s="294">
        <v>0.99960000000000004</v>
      </c>
      <c r="AG292" s="294">
        <v>31158</v>
      </c>
      <c r="AI292" s="294">
        <v>0.35339999999999999</v>
      </c>
      <c r="AJ292" s="294">
        <v>122.52</v>
      </c>
      <c r="AK292" s="294">
        <v>122.52</v>
      </c>
      <c r="AL292" s="294">
        <v>1</v>
      </c>
      <c r="AM292" s="294">
        <v>33009</v>
      </c>
      <c r="AO292" s="294">
        <v>0.37419999999999998</v>
      </c>
      <c r="AP292" s="294">
        <v>119.76</v>
      </c>
      <c r="AQ292" s="294">
        <v>119.76</v>
      </c>
      <c r="AR292" s="294">
        <v>1</v>
      </c>
      <c r="AS292" s="294">
        <v>30000</v>
      </c>
      <c r="AU292" s="294">
        <v>0.3367</v>
      </c>
      <c r="AV292" s="294">
        <v>82.44</v>
      </c>
      <c r="AW292" s="294">
        <v>92</v>
      </c>
      <c r="AX292" s="294">
        <v>0.99990000000000001</v>
      </c>
      <c r="AY292" s="294">
        <v>22554</v>
      </c>
      <c r="BA292" s="294">
        <v>0.38</v>
      </c>
      <c r="BB292" s="294">
        <v>79.08</v>
      </c>
      <c r="BC292" s="294">
        <v>92</v>
      </c>
      <c r="BD292" s="294">
        <v>1.0002</v>
      </c>
      <c r="BE292" s="294">
        <v>20634</v>
      </c>
      <c r="BG292" s="294">
        <v>0.35070000000000001</v>
      </c>
      <c r="BH292" s="294">
        <v>68.400000000000006</v>
      </c>
      <c r="BI292" s="294">
        <v>92</v>
      </c>
      <c r="BJ292" s="294">
        <v>1</v>
      </c>
      <c r="BK292" s="294">
        <v>19632</v>
      </c>
      <c r="BM292" s="294">
        <v>0.38579999999999998</v>
      </c>
      <c r="BN292" s="294">
        <v>88.2</v>
      </c>
      <c r="BO292" s="294">
        <v>92</v>
      </c>
      <c r="BP292" s="294">
        <v>0.99990000000000001</v>
      </c>
      <c r="BQ292" s="294">
        <v>21630</v>
      </c>
      <c r="BS292" s="294">
        <v>0.36499999999999999</v>
      </c>
      <c r="BT292" s="294">
        <v>96.84</v>
      </c>
      <c r="BU292" s="294">
        <v>96.84</v>
      </c>
      <c r="BV292" s="294">
        <v>0.99839999999999995</v>
      </c>
      <c r="BW292" s="294">
        <v>30729</v>
      </c>
      <c r="BY292" s="294">
        <v>0.42720000000000002</v>
      </c>
    </row>
    <row r="293" spans="1:77">
      <c r="A293" s="301">
        <v>327</v>
      </c>
      <c r="B293" s="302" t="s">
        <v>3997</v>
      </c>
      <c r="C293" s="301" t="s">
        <v>4278</v>
      </c>
      <c r="D293" s="302" t="s">
        <v>4065</v>
      </c>
      <c r="E293" s="303">
        <v>144</v>
      </c>
      <c r="F293" s="294">
        <v>187.44</v>
      </c>
      <c r="G293" s="294">
        <v>187.44</v>
      </c>
      <c r="H293" s="294">
        <v>0.9859</v>
      </c>
      <c r="I293" s="294">
        <v>46392</v>
      </c>
      <c r="K293" s="294">
        <v>0.34870000000000001</v>
      </c>
      <c r="L293" s="294">
        <v>193.5</v>
      </c>
      <c r="M293" s="294">
        <v>193.5</v>
      </c>
      <c r="N293" s="294">
        <v>0.98799999999999999</v>
      </c>
      <c r="O293" s="294">
        <v>48657</v>
      </c>
      <c r="Q293" s="294">
        <v>0.34210000000000002</v>
      </c>
      <c r="R293" s="294">
        <v>176.4</v>
      </c>
      <c r="S293" s="294">
        <v>176.4</v>
      </c>
      <c r="T293" s="294">
        <v>0.98799999999999999</v>
      </c>
      <c r="U293" s="294">
        <v>37233</v>
      </c>
      <c r="W293" s="294">
        <v>0.29670000000000002</v>
      </c>
      <c r="X293" s="294">
        <v>183.12</v>
      </c>
      <c r="Y293" s="294">
        <v>183.12</v>
      </c>
      <c r="Z293" s="294">
        <v>0.99129999999999996</v>
      </c>
      <c r="AA293" s="294">
        <v>45540</v>
      </c>
      <c r="AC293" s="294">
        <v>0.3372</v>
      </c>
      <c r="AD293" s="294">
        <v>170.04</v>
      </c>
      <c r="AE293" s="294">
        <v>170.04</v>
      </c>
      <c r="AF293" s="294">
        <v>0.98860000000000003</v>
      </c>
      <c r="AG293" s="294">
        <v>44370</v>
      </c>
      <c r="AI293" s="294">
        <v>0.3548</v>
      </c>
      <c r="AJ293" s="294">
        <v>180.36</v>
      </c>
      <c r="AK293" s="294">
        <v>180.36</v>
      </c>
      <c r="AL293" s="294">
        <v>0.99039999999999995</v>
      </c>
      <c r="AM293" s="294">
        <v>43857</v>
      </c>
      <c r="AO293" s="294">
        <v>0.34100000000000003</v>
      </c>
      <c r="AP293" s="294">
        <v>155.28</v>
      </c>
      <c r="AQ293" s="294">
        <v>155.28</v>
      </c>
      <c r="AR293" s="294">
        <v>0.98509999999999998</v>
      </c>
      <c r="AS293" s="294">
        <v>35352</v>
      </c>
      <c r="AU293" s="294">
        <v>0.31069999999999998</v>
      </c>
      <c r="AV293" s="294">
        <v>131.16</v>
      </c>
      <c r="AW293" s="294">
        <v>131.16</v>
      </c>
      <c r="AX293" s="294">
        <v>0.98080000000000001</v>
      </c>
      <c r="AY293" s="294">
        <v>31515</v>
      </c>
      <c r="BA293" s="294">
        <v>0.34029999999999999</v>
      </c>
      <c r="BB293" s="294">
        <v>75</v>
      </c>
      <c r="BC293" s="294">
        <v>115.2</v>
      </c>
      <c r="BD293" s="294">
        <v>0.97989999999999999</v>
      </c>
      <c r="BE293" s="294">
        <v>25422</v>
      </c>
      <c r="BG293" s="294">
        <v>0.46489999999999998</v>
      </c>
      <c r="BH293" s="294">
        <v>71.28</v>
      </c>
      <c r="BI293" s="294">
        <v>115.2</v>
      </c>
      <c r="BJ293" s="294">
        <v>0.97899999999999998</v>
      </c>
      <c r="BK293" s="294">
        <v>28152</v>
      </c>
      <c r="BM293" s="294">
        <v>0.5423</v>
      </c>
      <c r="BN293" s="294">
        <v>124.92</v>
      </c>
      <c r="BO293" s="294">
        <v>124.92</v>
      </c>
      <c r="BP293" s="294">
        <v>0.98780000000000001</v>
      </c>
      <c r="BQ293" s="294">
        <v>32478</v>
      </c>
      <c r="BS293" s="294">
        <v>0.39169999999999999</v>
      </c>
      <c r="BT293" s="294">
        <v>140.16</v>
      </c>
      <c r="BU293" s="294">
        <v>140.16</v>
      </c>
      <c r="BV293" s="294">
        <v>0.9899</v>
      </c>
      <c r="BW293" s="294">
        <v>32553</v>
      </c>
      <c r="BY293" s="294">
        <v>0.31540000000000001</v>
      </c>
    </row>
    <row r="294" spans="1:77">
      <c r="A294" s="301">
        <v>328</v>
      </c>
      <c r="B294" s="302" t="s">
        <v>3997</v>
      </c>
      <c r="C294" s="301" t="s">
        <v>4280</v>
      </c>
      <c r="D294" s="302" t="s">
        <v>4051</v>
      </c>
      <c r="E294" s="303">
        <v>2400</v>
      </c>
      <c r="F294" s="294">
        <v>1016</v>
      </c>
      <c r="G294" s="294">
        <v>1920</v>
      </c>
      <c r="H294" s="294">
        <v>0.94369999999999998</v>
      </c>
      <c r="I294" s="294">
        <v>347600</v>
      </c>
      <c r="K294" s="294">
        <v>0.50360000000000005</v>
      </c>
      <c r="L294" s="294">
        <v>1110</v>
      </c>
      <c r="M294" s="294">
        <v>1920</v>
      </c>
      <c r="N294" s="294">
        <v>0.93630000000000002</v>
      </c>
      <c r="O294" s="294">
        <v>348920</v>
      </c>
      <c r="Q294" s="294">
        <v>0.45119999999999999</v>
      </c>
      <c r="R294" s="294">
        <v>1132</v>
      </c>
      <c r="S294" s="294">
        <v>1920</v>
      </c>
      <c r="T294" s="294">
        <v>0.94069999999999998</v>
      </c>
      <c r="U294" s="294">
        <v>353240</v>
      </c>
      <c r="W294" s="294">
        <v>0.46079999999999999</v>
      </c>
      <c r="X294" s="294">
        <v>1036</v>
      </c>
      <c r="Y294" s="294">
        <v>1920</v>
      </c>
      <c r="Z294" s="294">
        <v>0.94320000000000004</v>
      </c>
      <c r="AA294" s="294">
        <v>319300</v>
      </c>
      <c r="AC294" s="294">
        <v>0.43919999999999998</v>
      </c>
      <c r="AD294" s="294">
        <v>1054</v>
      </c>
      <c r="AE294" s="294">
        <v>1920</v>
      </c>
      <c r="AF294" s="294">
        <v>0.94340000000000002</v>
      </c>
      <c r="AG294" s="294">
        <v>323840</v>
      </c>
      <c r="AI294" s="294">
        <v>0.43780000000000002</v>
      </c>
      <c r="AJ294" s="294">
        <v>1140</v>
      </c>
      <c r="AK294" s="294">
        <v>1920</v>
      </c>
      <c r="AL294" s="294">
        <v>0.92899999999999994</v>
      </c>
      <c r="AM294" s="294">
        <v>321180</v>
      </c>
      <c r="AO294" s="294">
        <v>0.42120000000000002</v>
      </c>
      <c r="AP294" s="294">
        <v>1030</v>
      </c>
      <c r="AQ294" s="294">
        <v>1920</v>
      </c>
      <c r="AR294" s="294">
        <v>0.94079999999999997</v>
      </c>
      <c r="AS294" s="294">
        <v>276420</v>
      </c>
      <c r="AU294" s="294">
        <v>0.38340000000000002</v>
      </c>
      <c r="AV294" s="294">
        <v>774</v>
      </c>
      <c r="AW294" s="294">
        <v>1920</v>
      </c>
      <c r="AX294" s="294">
        <v>0.93640000000000001</v>
      </c>
      <c r="AY294" s="294">
        <v>234960</v>
      </c>
      <c r="BA294" s="294">
        <v>0.45029999999999998</v>
      </c>
      <c r="BB294" s="294">
        <v>746</v>
      </c>
      <c r="BC294" s="294">
        <v>1920</v>
      </c>
      <c r="BD294" s="294">
        <v>0.92669999999999997</v>
      </c>
      <c r="BE294" s="294">
        <v>218900</v>
      </c>
      <c r="BG294" s="294">
        <v>0.42559999999999998</v>
      </c>
      <c r="BH294" s="294">
        <v>740</v>
      </c>
      <c r="BI294" s="294">
        <v>1920</v>
      </c>
      <c r="BJ294" s="294">
        <v>0.93069999999999997</v>
      </c>
      <c r="BK294" s="294">
        <v>205980</v>
      </c>
      <c r="BM294" s="294">
        <v>0.40200000000000002</v>
      </c>
      <c r="BN294" s="294">
        <v>926</v>
      </c>
      <c r="BO294" s="294">
        <v>1920</v>
      </c>
      <c r="BP294" s="294">
        <v>0.97370000000000001</v>
      </c>
      <c r="BQ294" s="294">
        <v>229300</v>
      </c>
      <c r="BS294" s="294">
        <v>0.3785</v>
      </c>
      <c r="BT294" s="294">
        <v>970</v>
      </c>
      <c r="BU294" s="294">
        <v>1920</v>
      </c>
      <c r="BV294" s="294">
        <v>0.96489999999999998</v>
      </c>
      <c r="BW294" s="294">
        <v>266660</v>
      </c>
      <c r="BY294" s="294">
        <v>0.38290000000000002</v>
      </c>
    </row>
    <row r="295" spans="1:77">
      <c r="A295" s="301">
        <v>329</v>
      </c>
      <c r="B295" s="302" t="s">
        <v>3997</v>
      </c>
      <c r="C295" s="301" t="s">
        <v>4281</v>
      </c>
      <c r="D295" s="302" t="s">
        <v>4051</v>
      </c>
      <c r="E295" s="303">
        <v>156</v>
      </c>
      <c r="F295" s="294">
        <v>47.52</v>
      </c>
      <c r="G295" s="294">
        <v>124.8</v>
      </c>
      <c r="H295" s="294">
        <v>0.96199999999999997</v>
      </c>
      <c r="I295" s="294">
        <v>13264</v>
      </c>
      <c r="K295" s="294">
        <v>0.40300000000000002</v>
      </c>
      <c r="L295" s="294">
        <v>46.4</v>
      </c>
      <c r="M295" s="294">
        <v>124.8</v>
      </c>
      <c r="N295" s="294">
        <v>0.96599999999999997</v>
      </c>
      <c r="O295" s="294">
        <v>13040</v>
      </c>
      <c r="Q295" s="294">
        <v>0.3911</v>
      </c>
      <c r="R295" s="294">
        <v>45.2</v>
      </c>
      <c r="S295" s="294">
        <v>124.8</v>
      </c>
      <c r="T295" s="294">
        <v>0.94430000000000003</v>
      </c>
      <c r="U295" s="294">
        <v>11256</v>
      </c>
      <c r="W295" s="294">
        <v>0.36630000000000001</v>
      </c>
      <c r="X295" s="294">
        <v>37.28</v>
      </c>
      <c r="Y295" s="294">
        <v>124.8</v>
      </c>
      <c r="Z295" s="294">
        <v>0.9385</v>
      </c>
      <c r="AA295" s="294">
        <v>12072</v>
      </c>
      <c r="AC295" s="294">
        <v>0.46379999999999999</v>
      </c>
      <c r="AD295" s="294">
        <v>37.28</v>
      </c>
      <c r="AE295" s="294">
        <v>124.8</v>
      </c>
      <c r="AF295" s="294">
        <v>0.92989999999999995</v>
      </c>
      <c r="AG295" s="294">
        <v>10288</v>
      </c>
      <c r="AI295" s="294">
        <v>0.39889999999999998</v>
      </c>
      <c r="AJ295" s="294">
        <v>35.36</v>
      </c>
      <c r="AK295" s="294">
        <v>124.8</v>
      </c>
      <c r="AL295" s="294">
        <v>0.94740000000000002</v>
      </c>
      <c r="AM295" s="294">
        <v>10084</v>
      </c>
      <c r="AO295" s="294">
        <v>0.41810000000000003</v>
      </c>
      <c r="AP295" s="294">
        <v>36.479999999999997</v>
      </c>
      <c r="AQ295" s="294">
        <v>124.8</v>
      </c>
      <c r="AR295" s="294">
        <v>0.92289999999999994</v>
      </c>
      <c r="AS295" s="294">
        <v>10100</v>
      </c>
      <c r="AU295" s="294">
        <v>0.4032</v>
      </c>
      <c r="AV295" s="294">
        <v>33.28</v>
      </c>
      <c r="AW295" s="294">
        <v>124.8</v>
      </c>
      <c r="AX295" s="294">
        <v>0.90269999999999995</v>
      </c>
      <c r="AY295" s="294">
        <v>8196</v>
      </c>
      <c r="BA295" s="294">
        <v>0.37890000000000001</v>
      </c>
      <c r="BB295" s="294">
        <v>26.4</v>
      </c>
      <c r="BC295" s="294">
        <v>124.8</v>
      </c>
      <c r="BD295" s="294">
        <v>0.90769999999999995</v>
      </c>
      <c r="BE295" s="294">
        <v>8456</v>
      </c>
      <c r="BG295" s="294">
        <v>0.4743</v>
      </c>
      <c r="BH295" s="294">
        <v>27.36</v>
      </c>
      <c r="BI295" s="294">
        <v>124.8</v>
      </c>
      <c r="BJ295" s="294">
        <v>0.94499999999999995</v>
      </c>
      <c r="BK295" s="294">
        <v>9480</v>
      </c>
      <c r="BM295" s="294">
        <v>0.49280000000000002</v>
      </c>
      <c r="BN295" s="294">
        <v>32.479999999999997</v>
      </c>
      <c r="BO295" s="294">
        <v>124.8</v>
      </c>
      <c r="BP295" s="294">
        <v>0.92820000000000003</v>
      </c>
      <c r="BQ295" s="294">
        <v>7600</v>
      </c>
      <c r="BS295" s="294">
        <v>0.37509999999999999</v>
      </c>
      <c r="BT295" s="294">
        <v>26.4</v>
      </c>
      <c r="BU295" s="294">
        <v>124.8</v>
      </c>
      <c r="BV295" s="294">
        <v>0.92059999999999997</v>
      </c>
      <c r="BW295" s="294">
        <v>7884</v>
      </c>
      <c r="BY295" s="294">
        <v>0.436</v>
      </c>
    </row>
    <row r="296" spans="1:77">
      <c r="A296" s="301">
        <v>330</v>
      </c>
      <c r="B296" s="302" t="s">
        <v>3997</v>
      </c>
      <c r="C296" s="301" t="s">
        <v>4282</v>
      </c>
      <c r="D296" s="302" t="s">
        <v>4051</v>
      </c>
      <c r="E296" s="303">
        <v>150</v>
      </c>
      <c r="F296" s="294">
        <v>91.02</v>
      </c>
      <c r="G296" s="294">
        <v>120</v>
      </c>
      <c r="H296" s="294">
        <v>0.92999999999999994</v>
      </c>
      <c r="I296" s="294">
        <v>12750</v>
      </c>
      <c r="K296" s="294">
        <v>0.29099999999999998</v>
      </c>
      <c r="L296" s="294">
        <v>133.80000000000001</v>
      </c>
      <c r="M296" s="294">
        <v>133.80000000000001</v>
      </c>
      <c r="N296" s="294">
        <v>0.87690000000000001</v>
      </c>
      <c r="O296" s="294">
        <v>19074</v>
      </c>
      <c r="Q296" s="294">
        <v>0.2185</v>
      </c>
      <c r="R296" s="294">
        <v>95.8</v>
      </c>
      <c r="S296" s="294">
        <v>120</v>
      </c>
      <c r="T296" s="294">
        <v>0.83699999999999997</v>
      </c>
      <c r="U296" s="294">
        <v>17232</v>
      </c>
      <c r="W296" s="294">
        <v>0.29849999999999999</v>
      </c>
      <c r="X296" s="294">
        <v>116.16</v>
      </c>
      <c r="Y296" s="294">
        <v>120</v>
      </c>
      <c r="Z296" s="294">
        <v>0.81110000000000004</v>
      </c>
      <c r="AA296" s="294">
        <v>17554</v>
      </c>
      <c r="AC296" s="294">
        <v>0.25040000000000001</v>
      </c>
      <c r="AD296" s="294">
        <v>99.36</v>
      </c>
      <c r="AE296" s="294">
        <v>120</v>
      </c>
      <c r="AF296" s="294">
        <v>0.80520000000000003</v>
      </c>
      <c r="AG296" s="294">
        <v>17276</v>
      </c>
      <c r="AI296" s="294">
        <v>0.2903</v>
      </c>
      <c r="AJ296" s="294">
        <v>109.2</v>
      </c>
      <c r="AK296" s="294">
        <v>120</v>
      </c>
      <c r="AL296" s="294">
        <v>0.83389999999999997</v>
      </c>
      <c r="AM296" s="294">
        <v>17804</v>
      </c>
      <c r="AO296" s="294">
        <v>0.27160000000000001</v>
      </c>
      <c r="AP296" s="294">
        <v>97.36</v>
      </c>
      <c r="AQ296" s="294">
        <v>120</v>
      </c>
      <c r="AR296" s="294">
        <v>0.8165</v>
      </c>
      <c r="AS296" s="294">
        <v>18366</v>
      </c>
      <c r="AU296" s="294">
        <v>0.31059999999999999</v>
      </c>
      <c r="AV296" s="294">
        <v>98.16</v>
      </c>
      <c r="AW296" s="294">
        <v>120</v>
      </c>
      <c r="AX296" s="294">
        <v>0.82109999999999994</v>
      </c>
      <c r="AY296" s="294">
        <v>16952</v>
      </c>
      <c r="BA296" s="294">
        <v>0.29210000000000003</v>
      </c>
      <c r="BB296" s="294">
        <v>89.44</v>
      </c>
      <c r="BC296" s="294">
        <v>120</v>
      </c>
      <c r="BD296" s="294">
        <v>0.81399999999999995</v>
      </c>
      <c r="BE296" s="294">
        <v>16554</v>
      </c>
      <c r="BG296" s="294">
        <v>0.30559999999999998</v>
      </c>
      <c r="BH296" s="294">
        <v>88.88</v>
      </c>
      <c r="BI296" s="294">
        <v>120</v>
      </c>
      <c r="BJ296" s="294">
        <v>0.81340000000000001</v>
      </c>
      <c r="BK296" s="294">
        <v>15398</v>
      </c>
      <c r="BM296" s="294">
        <v>0.2863</v>
      </c>
      <c r="BN296" s="294">
        <v>23.7</v>
      </c>
      <c r="BO296" s="294">
        <v>120</v>
      </c>
      <c r="BP296" s="294">
        <v>0.85099999999999998</v>
      </c>
      <c r="BQ296" s="294">
        <v>5790</v>
      </c>
      <c r="BS296" s="294">
        <v>0.21</v>
      </c>
      <c r="BT296" s="294">
        <v>76.8</v>
      </c>
      <c r="BU296" s="294">
        <v>120</v>
      </c>
      <c r="BV296" s="294">
        <v>1.7994000000000001</v>
      </c>
      <c r="BW296" s="294">
        <v>9528</v>
      </c>
      <c r="BY296" s="294">
        <v>9.2700000000000005E-2</v>
      </c>
    </row>
    <row r="297" spans="1:77">
      <c r="A297" s="301">
        <v>331</v>
      </c>
      <c r="B297" s="302" t="s">
        <v>3997</v>
      </c>
      <c r="C297" s="301" t="s">
        <v>4283</v>
      </c>
      <c r="D297" s="302" t="s">
        <v>4065</v>
      </c>
      <c r="E297" s="303">
        <v>333</v>
      </c>
      <c r="F297" s="294">
        <v>251.52</v>
      </c>
      <c r="G297" s="294">
        <v>266.39999999999998</v>
      </c>
      <c r="H297" s="294">
        <v>2.2838000000000003</v>
      </c>
      <c r="I297" s="294">
        <v>9948</v>
      </c>
      <c r="K297" s="294">
        <v>2.41E-2</v>
      </c>
      <c r="L297" s="294">
        <v>252</v>
      </c>
      <c r="M297" s="294">
        <v>266.39999999999998</v>
      </c>
      <c r="N297" s="294">
        <v>1.5112000000000001</v>
      </c>
      <c r="O297" s="294">
        <v>12594</v>
      </c>
      <c r="Q297" s="294">
        <v>4.4499999999999998E-2</v>
      </c>
      <c r="R297" s="294">
        <v>259.68</v>
      </c>
      <c r="S297" s="294">
        <v>266.39999999999998</v>
      </c>
      <c r="T297" s="294">
        <v>0.96230000000000004</v>
      </c>
      <c r="U297" s="294">
        <v>17274</v>
      </c>
      <c r="W297" s="294">
        <v>9.6000000000000002E-2</v>
      </c>
      <c r="X297" s="294">
        <v>263.27999999999997</v>
      </c>
      <c r="Y297" s="294">
        <v>266.39999999999998</v>
      </c>
      <c r="Z297" s="294">
        <v>0.62970000000000004</v>
      </c>
      <c r="AA297" s="294">
        <v>13902</v>
      </c>
      <c r="AC297" s="294">
        <v>0.11269999999999999</v>
      </c>
      <c r="AD297" s="294">
        <v>243.6</v>
      </c>
      <c r="AE297" s="294">
        <v>266.39999999999998</v>
      </c>
      <c r="AF297" s="294">
        <v>7.2263000000000002</v>
      </c>
      <c r="AG297" s="294">
        <v>11880</v>
      </c>
      <c r="AI297" s="294">
        <v>9.1000000000000004E-3</v>
      </c>
      <c r="AJ297" s="294">
        <v>237.12</v>
      </c>
      <c r="AK297" s="294">
        <v>266.39999999999998</v>
      </c>
      <c r="AL297" s="294">
        <v>0.98960000000000004</v>
      </c>
      <c r="AM297" s="294">
        <v>16446</v>
      </c>
      <c r="AO297" s="294">
        <v>9.7299999999999998E-2</v>
      </c>
      <c r="AP297" s="294">
        <v>228</v>
      </c>
      <c r="AQ297" s="294">
        <v>266.39999999999998</v>
      </c>
      <c r="AR297" s="294">
        <v>1.1156999999999999</v>
      </c>
      <c r="AS297" s="294">
        <v>13314</v>
      </c>
      <c r="AU297" s="294">
        <v>7.0400000000000004E-2</v>
      </c>
      <c r="AV297" s="294">
        <v>231.84</v>
      </c>
      <c r="AW297" s="294">
        <v>266.39999999999998</v>
      </c>
      <c r="AX297" s="294">
        <v>41.714300000000001</v>
      </c>
      <c r="AY297" s="294">
        <v>7008</v>
      </c>
      <c r="BA297" s="294">
        <v>1E-3</v>
      </c>
      <c r="BB297" s="294">
        <v>145.68</v>
      </c>
      <c r="BC297" s="294">
        <v>266.39999999999998</v>
      </c>
      <c r="BD297" s="294" t="e">
        <v>#DIV/0!</v>
      </c>
      <c r="BE297" s="294">
        <v>3504</v>
      </c>
      <c r="BG297" s="294">
        <v>0</v>
      </c>
      <c r="BH297" s="294">
        <v>183.84</v>
      </c>
      <c r="BI297" s="294">
        <v>266.39999999999998</v>
      </c>
      <c r="BJ297" s="294" t="e">
        <v>#DIV/0!</v>
      </c>
      <c r="BK297" s="294">
        <v>4950</v>
      </c>
      <c r="BM297" s="294">
        <v>0</v>
      </c>
      <c r="BN297" s="294">
        <v>205.44</v>
      </c>
      <c r="BO297" s="294">
        <v>266.39999999999998</v>
      </c>
      <c r="BP297" s="294" t="e">
        <v>#DIV/0!</v>
      </c>
      <c r="BQ297" s="294">
        <v>6138</v>
      </c>
      <c r="BS297" s="294">
        <v>0</v>
      </c>
      <c r="BT297" s="294">
        <v>206.4</v>
      </c>
      <c r="BU297" s="294">
        <v>266.39999999999998</v>
      </c>
      <c r="BV297" s="294" t="e">
        <v>#DIV/0!</v>
      </c>
      <c r="BW297" s="294">
        <v>9120</v>
      </c>
      <c r="BY297" s="294">
        <v>0</v>
      </c>
    </row>
    <row r="298" spans="1:77">
      <c r="A298" s="301">
        <v>332</v>
      </c>
      <c r="B298" s="302" t="s">
        <v>3997</v>
      </c>
      <c r="C298" s="301" t="s">
        <v>4278</v>
      </c>
      <c r="D298" s="302" t="s">
        <v>4065</v>
      </c>
      <c r="E298" s="303">
        <v>138</v>
      </c>
      <c r="F298" s="294">
        <v>34.72</v>
      </c>
      <c r="G298" s="294">
        <v>110.4</v>
      </c>
      <c r="H298" s="294">
        <v>0.91210000000000002</v>
      </c>
      <c r="I298" s="294">
        <v>17014</v>
      </c>
      <c r="J298" s="294" t="e">
        <f>I298-#REF!</f>
        <v>#REF!</v>
      </c>
      <c r="K298" s="294">
        <v>0.74619999999999997</v>
      </c>
      <c r="L298" s="294">
        <v>37.799999999999997</v>
      </c>
      <c r="M298" s="294">
        <v>110.4</v>
      </c>
      <c r="N298" s="294">
        <v>0.91279999999999994</v>
      </c>
      <c r="O298" s="294">
        <v>16682</v>
      </c>
      <c r="Q298" s="294">
        <v>0.64990000000000003</v>
      </c>
      <c r="R298" s="294">
        <v>31.8</v>
      </c>
      <c r="S298" s="294">
        <v>110.4</v>
      </c>
      <c r="T298" s="294">
        <v>0.80640000000000001</v>
      </c>
      <c r="U298" s="294">
        <v>10276</v>
      </c>
      <c r="W298" s="294">
        <v>0.55659999999999998</v>
      </c>
      <c r="X298" s="294">
        <v>33.68</v>
      </c>
      <c r="Y298" s="294">
        <v>110.4</v>
      </c>
      <c r="Z298" s="294">
        <v>0.91320000000000001</v>
      </c>
      <c r="AA298" s="294">
        <v>17604</v>
      </c>
      <c r="AB298" s="294" t="e">
        <f>AA298-#REF!</f>
        <v>#REF!</v>
      </c>
      <c r="AC298" s="294">
        <v>0.76929999999999998</v>
      </c>
      <c r="AD298" s="294">
        <v>31.44</v>
      </c>
      <c r="AE298" s="294">
        <v>110.4</v>
      </c>
      <c r="AF298" s="294">
        <v>0.9012</v>
      </c>
      <c r="AG298" s="294">
        <v>15168</v>
      </c>
      <c r="AH298" s="294" t="e">
        <f>AG298-#REF!</f>
        <v>#REF!</v>
      </c>
      <c r="AI298" s="294">
        <v>0.71960000000000002</v>
      </c>
      <c r="AJ298" s="294">
        <v>32.159999999999997</v>
      </c>
      <c r="AK298" s="294">
        <v>110.4</v>
      </c>
      <c r="AL298" s="294">
        <v>0.86990000000000001</v>
      </c>
      <c r="AM298" s="294">
        <v>12938</v>
      </c>
      <c r="AN298" s="294" t="e">
        <f>AM298-#REF!</f>
        <v>#REF!</v>
      </c>
      <c r="AO298" s="294">
        <v>0.64239999999999997</v>
      </c>
      <c r="AP298" s="294">
        <v>32.64</v>
      </c>
      <c r="AQ298" s="294">
        <v>110.4</v>
      </c>
      <c r="AR298" s="294">
        <v>0.76170000000000004</v>
      </c>
      <c r="AS298" s="294">
        <v>10428</v>
      </c>
      <c r="AU298" s="294">
        <v>0.56379999999999997</v>
      </c>
      <c r="AV298" s="294">
        <v>29.28</v>
      </c>
      <c r="AW298" s="294">
        <v>110.4</v>
      </c>
      <c r="AX298" s="294">
        <v>0.7732</v>
      </c>
      <c r="AY298" s="294">
        <v>10304</v>
      </c>
      <c r="AZ298" s="294" t="e">
        <f>AY298-#REF!</f>
        <v>#REF!</v>
      </c>
      <c r="BA298" s="294">
        <v>0.63219999999999998</v>
      </c>
      <c r="BB298" s="294">
        <v>26.08</v>
      </c>
      <c r="BC298" s="294">
        <v>110.4</v>
      </c>
      <c r="BD298" s="294">
        <v>0.72</v>
      </c>
      <c r="BE298" s="294">
        <v>8406</v>
      </c>
      <c r="BF298" s="294" t="e">
        <f>BE298-#REF!</f>
        <v>#REF!</v>
      </c>
      <c r="BG298" s="294">
        <v>0.60170000000000001</v>
      </c>
      <c r="BH298" s="294">
        <v>25.36</v>
      </c>
      <c r="BI298" s="294">
        <v>110.4</v>
      </c>
      <c r="BJ298" s="294">
        <v>0.75549999999999995</v>
      </c>
      <c r="BK298" s="294">
        <v>9108</v>
      </c>
      <c r="BL298" s="294" t="e">
        <f>BK298-#REF!</f>
        <v>#REF!</v>
      </c>
      <c r="BM298" s="294">
        <v>0.63900000000000001</v>
      </c>
      <c r="BN298" s="294">
        <v>32.32</v>
      </c>
      <c r="BO298" s="294">
        <v>110.4</v>
      </c>
      <c r="BP298" s="294">
        <v>0.85970000000000002</v>
      </c>
      <c r="BQ298" s="294">
        <v>11164</v>
      </c>
      <c r="BS298" s="294">
        <v>0.59789999999999999</v>
      </c>
      <c r="BT298" s="294">
        <v>34.56</v>
      </c>
      <c r="BU298" s="294">
        <v>110.4</v>
      </c>
      <c r="BV298" s="294">
        <v>0.89929999999999999</v>
      </c>
      <c r="BW298" s="294">
        <v>15274</v>
      </c>
      <c r="BX298" s="294" t="e">
        <f>BW298-#REF!</f>
        <v>#REF!</v>
      </c>
      <c r="BY298" s="294">
        <v>0.66049999999999998</v>
      </c>
    </row>
    <row r="299" spans="1:77">
      <c r="A299" s="301">
        <v>333</v>
      </c>
      <c r="B299" s="302" t="s">
        <v>3997</v>
      </c>
      <c r="C299" s="301" t="s">
        <v>4256</v>
      </c>
      <c r="D299" s="302" t="s">
        <v>4051</v>
      </c>
      <c r="E299" s="303">
        <v>167</v>
      </c>
      <c r="F299" s="294">
        <v>66.849999999999994</v>
      </c>
      <c r="G299" s="294">
        <v>133.6</v>
      </c>
      <c r="H299" s="294">
        <v>0.97860000000000003</v>
      </c>
      <c r="I299" s="294">
        <v>32129</v>
      </c>
      <c r="J299" s="294" t="e">
        <f>I299-#REF!</f>
        <v>#REF!</v>
      </c>
      <c r="K299" s="294">
        <v>0.69510000000000005</v>
      </c>
      <c r="L299" s="294">
        <v>64.77</v>
      </c>
      <c r="M299" s="294">
        <v>133.6</v>
      </c>
      <c r="N299" s="294">
        <v>0.9778</v>
      </c>
      <c r="O299" s="294">
        <v>31945</v>
      </c>
      <c r="Q299" s="294">
        <v>0.69140000000000001</v>
      </c>
      <c r="R299" s="294">
        <v>57.09</v>
      </c>
      <c r="S299" s="294">
        <v>133.6</v>
      </c>
      <c r="T299" s="294">
        <v>0.97709999999999997</v>
      </c>
      <c r="U299" s="294">
        <v>30641</v>
      </c>
      <c r="V299" s="294" t="e">
        <f>U299-#REF!</f>
        <v>#REF!</v>
      </c>
      <c r="W299" s="294">
        <v>0.78</v>
      </c>
      <c r="X299" s="294">
        <v>54.37</v>
      </c>
      <c r="Y299" s="294">
        <v>133.6</v>
      </c>
      <c r="Z299" s="294">
        <v>0.96840000000000004</v>
      </c>
      <c r="AA299" s="294">
        <v>30105</v>
      </c>
      <c r="AB299" s="294" t="e">
        <f>AA299-#REF!</f>
        <v>#REF!</v>
      </c>
      <c r="AC299" s="294">
        <v>0.78659999999999997</v>
      </c>
      <c r="AD299" s="294">
        <v>55.81</v>
      </c>
      <c r="AE299" s="294">
        <v>133.6</v>
      </c>
      <c r="AF299" s="294">
        <v>0.96689999999999998</v>
      </c>
      <c r="AG299" s="294">
        <v>29137</v>
      </c>
      <c r="AH299" s="294" t="e">
        <f>AG299-#REF!</f>
        <v>#REF!</v>
      </c>
      <c r="AI299" s="294">
        <v>0.74239999999999995</v>
      </c>
      <c r="AJ299" s="294">
        <v>54.85</v>
      </c>
      <c r="AK299" s="294">
        <v>133.6</v>
      </c>
      <c r="AL299" s="294">
        <v>0.96809999999999996</v>
      </c>
      <c r="AM299" s="294">
        <v>28329</v>
      </c>
      <c r="AN299" s="294" t="e">
        <f>AM299-#REF!</f>
        <v>#REF!</v>
      </c>
      <c r="AO299" s="294">
        <v>0.75829999999999997</v>
      </c>
      <c r="AP299" s="294">
        <v>56.29</v>
      </c>
      <c r="AQ299" s="294">
        <v>133.6</v>
      </c>
      <c r="AR299" s="294">
        <v>0.95630000000000004</v>
      </c>
      <c r="AS299" s="294">
        <v>27129</v>
      </c>
      <c r="AT299" s="294" t="e">
        <f>AS299-#REF!</f>
        <v>#REF!</v>
      </c>
      <c r="AU299" s="294">
        <v>0.69279999999999997</v>
      </c>
      <c r="AV299" s="294">
        <v>56.93</v>
      </c>
      <c r="AW299" s="294">
        <v>133.6</v>
      </c>
      <c r="AX299" s="294">
        <v>0.94909999999999994</v>
      </c>
      <c r="AY299" s="294">
        <v>24761</v>
      </c>
      <c r="AZ299" s="294" t="e">
        <f>AY299-#REF!</f>
        <v>#REF!</v>
      </c>
      <c r="BA299" s="294">
        <v>0.65080000000000005</v>
      </c>
      <c r="BB299" s="294">
        <v>56.61</v>
      </c>
      <c r="BC299" s="294">
        <v>133.6</v>
      </c>
      <c r="BD299" s="294">
        <v>0.95589999999999997</v>
      </c>
      <c r="BE299" s="294">
        <v>24081</v>
      </c>
      <c r="BG299" s="294">
        <v>0.61170000000000002</v>
      </c>
      <c r="BH299" s="294">
        <v>42.53</v>
      </c>
      <c r="BI299" s="294">
        <v>133.6</v>
      </c>
      <c r="BJ299" s="294">
        <v>0.96079999999999999</v>
      </c>
      <c r="BK299" s="294">
        <v>24081</v>
      </c>
      <c r="BL299" s="294" t="e">
        <f>BK299-#REF!</f>
        <v>#REF!</v>
      </c>
      <c r="BM299" s="294">
        <v>0.81610000000000005</v>
      </c>
      <c r="BN299" s="294">
        <v>43.49</v>
      </c>
      <c r="BO299" s="294">
        <v>133.6</v>
      </c>
      <c r="BP299" s="294">
        <v>0.96609999999999996</v>
      </c>
      <c r="BQ299" s="294">
        <v>22313</v>
      </c>
      <c r="BR299" s="294" t="e">
        <f>BQ299-#REF!</f>
        <v>#REF!</v>
      </c>
      <c r="BS299" s="294">
        <v>0.81369999999999998</v>
      </c>
      <c r="BT299" s="294">
        <v>51.49</v>
      </c>
      <c r="BU299" s="294">
        <v>133.6</v>
      </c>
      <c r="BV299" s="294">
        <v>0.9768</v>
      </c>
      <c r="BW299" s="294">
        <v>28305</v>
      </c>
      <c r="BX299" s="294" t="e">
        <f>BW299-#REF!</f>
        <v>#REF!</v>
      </c>
      <c r="BY299" s="294">
        <v>0.7752</v>
      </c>
    </row>
    <row r="300" spans="1:77">
      <c r="A300" s="301">
        <v>334</v>
      </c>
      <c r="B300" s="302" t="s">
        <v>3997</v>
      </c>
      <c r="C300" s="301" t="s">
        <v>4284</v>
      </c>
      <c r="D300" s="302" t="s">
        <v>4051</v>
      </c>
      <c r="E300" s="303">
        <v>1000</v>
      </c>
      <c r="F300" s="294">
        <v>984.96</v>
      </c>
      <c r="G300" s="294">
        <v>984.96</v>
      </c>
      <c r="H300" s="294">
        <v>0.95640000000000003</v>
      </c>
      <c r="I300" s="294">
        <v>369324</v>
      </c>
      <c r="K300" s="294">
        <v>0.54459999999999997</v>
      </c>
      <c r="L300" s="294">
        <v>979.2</v>
      </c>
      <c r="M300" s="294">
        <v>979.2</v>
      </c>
      <c r="N300" s="294">
        <v>0.95669999999999999</v>
      </c>
      <c r="O300" s="294">
        <v>363924</v>
      </c>
      <c r="Q300" s="294">
        <v>0.5222</v>
      </c>
      <c r="R300" s="294">
        <v>1095.3599999999999</v>
      </c>
      <c r="S300" s="294">
        <v>1095.3599999999999</v>
      </c>
      <c r="T300" s="294">
        <v>0.96230000000000004</v>
      </c>
      <c r="U300" s="294">
        <v>356580</v>
      </c>
      <c r="W300" s="294">
        <v>0.46989999999999998</v>
      </c>
      <c r="X300" s="294">
        <v>957.6</v>
      </c>
      <c r="Y300" s="294">
        <v>957.6</v>
      </c>
      <c r="Z300" s="294">
        <v>0.95599999999999996</v>
      </c>
      <c r="AA300" s="294">
        <v>346224</v>
      </c>
      <c r="AC300" s="294">
        <v>0.50829999999999997</v>
      </c>
      <c r="AD300" s="294">
        <v>1072.8</v>
      </c>
      <c r="AE300" s="294">
        <v>1072.8</v>
      </c>
      <c r="AF300" s="294">
        <v>0.96150000000000002</v>
      </c>
      <c r="AG300" s="294">
        <v>338784</v>
      </c>
      <c r="AI300" s="294">
        <v>0.4415</v>
      </c>
      <c r="AJ300" s="294">
        <v>973.92</v>
      </c>
      <c r="AK300" s="294">
        <v>973.92</v>
      </c>
      <c r="AL300" s="294">
        <v>0.9738</v>
      </c>
      <c r="AM300" s="294">
        <v>330204</v>
      </c>
      <c r="AO300" s="294">
        <v>0.48359999999999997</v>
      </c>
      <c r="AP300" s="294">
        <v>834.24</v>
      </c>
      <c r="AQ300" s="294">
        <v>834.24</v>
      </c>
      <c r="AR300" s="294">
        <v>0.98760000000000003</v>
      </c>
      <c r="AS300" s="294">
        <v>298620</v>
      </c>
      <c r="AU300" s="294">
        <v>0.48720000000000002</v>
      </c>
      <c r="AV300" s="294">
        <v>752.64</v>
      </c>
      <c r="AW300" s="294">
        <v>800</v>
      </c>
      <c r="AX300" s="294">
        <v>0.98560000000000003</v>
      </c>
      <c r="AY300" s="294">
        <v>273924</v>
      </c>
      <c r="BA300" s="294">
        <v>0.51290000000000002</v>
      </c>
      <c r="BB300" s="294">
        <v>653.76</v>
      </c>
      <c r="BC300" s="294">
        <v>800</v>
      </c>
      <c r="BD300" s="294">
        <v>0.99249999999999994</v>
      </c>
      <c r="BE300" s="294">
        <v>248532</v>
      </c>
      <c r="BG300" s="294">
        <v>0.51480000000000004</v>
      </c>
      <c r="BH300" s="294">
        <v>688.8</v>
      </c>
      <c r="BI300" s="294">
        <v>800</v>
      </c>
      <c r="BJ300" s="294">
        <v>0.98899999999999999</v>
      </c>
      <c r="BK300" s="294">
        <v>261312</v>
      </c>
      <c r="BM300" s="294">
        <v>0.51559999999999995</v>
      </c>
      <c r="BN300" s="294">
        <v>773.28</v>
      </c>
      <c r="BO300" s="294">
        <v>800</v>
      </c>
      <c r="BP300" s="294">
        <v>0.98870000000000002</v>
      </c>
      <c r="BQ300" s="294">
        <v>248184</v>
      </c>
      <c r="BS300" s="294">
        <v>0.48309999999999997</v>
      </c>
      <c r="BT300" s="294">
        <v>833.76</v>
      </c>
      <c r="BU300" s="294">
        <v>833.76</v>
      </c>
      <c r="BV300" s="294">
        <v>0.98740000000000006</v>
      </c>
      <c r="BW300" s="294">
        <v>326892</v>
      </c>
      <c r="BY300" s="294">
        <v>0.53369999999999995</v>
      </c>
    </row>
    <row r="301" spans="1:77">
      <c r="A301" s="301">
        <v>335</v>
      </c>
      <c r="B301" s="302" t="s">
        <v>3997</v>
      </c>
      <c r="C301" s="301" t="s">
        <v>4285</v>
      </c>
      <c r="D301" s="302" t="s">
        <v>4051</v>
      </c>
      <c r="E301" s="303">
        <v>234</v>
      </c>
      <c r="F301" s="294">
        <v>163.28</v>
      </c>
      <c r="G301" s="294">
        <v>187.2</v>
      </c>
      <c r="H301" s="294">
        <v>0.96560000000000001</v>
      </c>
      <c r="I301" s="294">
        <v>37456</v>
      </c>
      <c r="K301" s="294">
        <v>0.33</v>
      </c>
      <c r="L301" s="294">
        <v>164.4</v>
      </c>
      <c r="M301" s="294">
        <v>187.2</v>
      </c>
      <c r="N301" s="294">
        <v>0.96709999999999996</v>
      </c>
      <c r="O301" s="294">
        <v>37142</v>
      </c>
      <c r="Q301" s="294">
        <v>0.314</v>
      </c>
      <c r="R301" s="294">
        <v>144.80000000000001</v>
      </c>
      <c r="S301" s="294">
        <v>187.2</v>
      </c>
      <c r="T301" s="294">
        <v>0.97370000000000001</v>
      </c>
      <c r="U301" s="294">
        <v>34940</v>
      </c>
      <c r="W301" s="294">
        <v>0.34420000000000001</v>
      </c>
      <c r="X301" s="294">
        <v>129.6</v>
      </c>
      <c r="Y301" s="294">
        <v>187.2</v>
      </c>
      <c r="Z301" s="294">
        <v>0.96309999999999996</v>
      </c>
      <c r="AA301" s="294">
        <v>31514</v>
      </c>
      <c r="AC301" s="294">
        <v>0.33939999999999998</v>
      </c>
      <c r="AD301" s="294">
        <v>143.52000000000001</v>
      </c>
      <c r="AE301" s="294">
        <v>187.2</v>
      </c>
      <c r="AF301" s="294">
        <v>0.95730000000000004</v>
      </c>
      <c r="AG301" s="294">
        <v>31436</v>
      </c>
      <c r="AI301" s="294">
        <v>0.30759999999999998</v>
      </c>
      <c r="AJ301" s="294">
        <v>140.16</v>
      </c>
      <c r="AK301" s="294">
        <v>187.2</v>
      </c>
      <c r="AL301" s="294">
        <v>0.95979999999999999</v>
      </c>
      <c r="AM301" s="294">
        <v>31442</v>
      </c>
      <c r="AO301" s="294">
        <v>0.3246</v>
      </c>
      <c r="AP301" s="294">
        <v>113.36</v>
      </c>
      <c r="AQ301" s="294">
        <v>187.2</v>
      </c>
      <c r="AR301" s="294">
        <v>0.93879999999999997</v>
      </c>
      <c r="AS301" s="294">
        <v>28178</v>
      </c>
      <c r="AU301" s="294">
        <v>0.35589999999999999</v>
      </c>
      <c r="AV301" s="294">
        <v>98.4</v>
      </c>
      <c r="AW301" s="294">
        <v>187.2</v>
      </c>
      <c r="AX301" s="294">
        <v>0.9204</v>
      </c>
      <c r="AY301" s="294">
        <v>25762</v>
      </c>
      <c r="BA301" s="294">
        <v>0.39510000000000001</v>
      </c>
      <c r="BB301" s="294">
        <v>83.92</v>
      </c>
      <c r="BC301" s="294">
        <v>187.2</v>
      </c>
      <c r="BD301" s="294">
        <v>0.9224</v>
      </c>
      <c r="BE301" s="294">
        <v>23960</v>
      </c>
      <c r="BG301" s="294">
        <v>0.41599999999999998</v>
      </c>
      <c r="BH301" s="294">
        <v>98.16</v>
      </c>
      <c r="BI301" s="294">
        <v>187.2</v>
      </c>
      <c r="BJ301" s="294">
        <v>0.92699999999999994</v>
      </c>
      <c r="BK301" s="294">
        <v>23582</v>
      </c>
      <c r="BM301" s="294">
        <v>0.3483</v>
      </c>
      <c r="BN301" s="294">
        <v>117.68</v>
      </c>
      <c r="BO301" s="294">
        <v>187.2</v>
      </c>
      <c r="BP301" s="294">
        <v>0.94259999999999999</v>
      </c>
      <c r="BQ301" s="294">
        <v>33028</v>
      </c>
      <c r="BS301" s="294">
        <v>0.44309999999999999</v>
      </c>
      <c r="BT301" s="294">
        <v>149.28</v>
      </c>
      <c r="BU301" s="294">
        <v>187.2</v>
      </c>
      <c r="BV301" s="294">
        <v>0.9536</v>
      </c>
      <c r="BW301" s="294">
        <v>39796</v>
      </c>
      <c r="BY301" s="294">
        <v>0.37580000000000002</v>
      </c>
    </row>
    <row r="302" spans="1:77">
      <c r="A302" s="301">
        <v>336</v>
      </c>
      <c r="B302" s="302" t="s">
        <v>3997</v>
      </c>
      <c r="C302" s="301" t="s">
        <v>4286</v>
      </c>
      <c r="D302" s="302" t="s">
        <v>4065</v>
      </c>
      <c r="E302" s="303">
        <v>154</v>
      </c>
      <c r="F302" s="294">
        <v>295.92</v>
      </c>
      <c r="G302" s="294">
        <v>295.92</v>
      </c>
      <c r="H302" s="294">
        <v>0.88749999999999996</v>
      </c>
      <c r="I302" s="294">
        <v>34710</v>
      </c>
      <c r="K302" s="294">
        <v>0.18360000000000001</v>
      </c>
      <c r="L302" s="294">
        <v>262.2</v>
      </c>
      <c r="M302" s="294">
        <v>262.2</v>
      </c>
      <c r="N302" s="294">
        <v>0.86929999999999996</v>
      </c>
      <c r="O302" s="294">
        <v>31086</v>
      </c>
      <c r="Q302" s="294">
        <v>0.18329999999999999</v>
      </c>
      <c r="R302" s="294">
        <v>237.96</v>
      </c>
      <c r="S302" s="294">
        <v>237.96</v>
      </c>
      <c r="T302" s="294">
        <v>0.86529999999999996</v>
      </c>
      <c r="U302" s="294">
        <v>28122</v>
      </c>
      <c r="W302" s="294">
        <v>0.18970000000000001</v>
      </c>
      <c r="X302" s="294">
        <v>195.96</v>
      </c>
      <c r="Y302" s="294">
        <v>195.96</v>
      </c>
      <c r="Z302" s="294">
        <v>0.89019999999999999</v>
      </c>
      <c r="AA302" s="294">
        <v>27414</v>
      </c>
      <c r="AC302" s="294">
        <v>0.2112</v>
      </c>
      <c r="AD302" s="294">
        <v>198</v>
      </c>
      <c r="AE302" s="294">
        <v>198</v>
      </c>
      <c r="AF302" s="294">
        <v>0.89159999999999995</v>
      </c>
      <c r="AG302" s="294">
        <v>25506</v>
      </c>
      <c r="AI302" s="294">
        <v>0.19420000000000001</v>
      </c>
      <c r="AJ302" s="294">
        <v>184.92</v>
      </c>
      <c r="AK302" s="294">
        <v>184.92</v>
      </c>
      <c r="AL302" s="294">
        <v>0.88819999999999999</v>
      </c>
      <c r="AM302" s="294">
        <v>33096</v>
      </c>
      <c r="AO302" s="294">
        <v>0.27989999999999998</v>
      </c>
      <c r="AP302" s="294">
        <v>150</v>
      </c>
      <c r="AQ302" s="294">
        <v>150</v>
      </c>
      <c r="AR302" s="294">
        <v>0.86</v>
      </c>
      <c r="AS302" s="294">
        <v>20334</v>
      </c>
      <c r="AU302" s="294">
        <v>0.21190000000000001</v>
      </c>
      <c r="AV302" s="294">
        <v>157.08000000000001</v>
      </c>
      <c r="AW302" s="294">
        <v>157.08000000000001</v>
      </c>
      <c r="AX302" s="294">
        <v>0.83909999999999996</v>
      </c>
      <c r="AY302" s="294">
        <v>21993</v>
      </c>
      <c r="BA302" s="294">
        <v>0.23180000000000001</v>
      </c>
      <c r="BB302" s="294">
        <v>135.36000000000001</v>
      </c>
      <c r="BC302" s="294">
        <v>135.36000000000001</v>
      </c>
      <c r="BD302" s="294">
        <v>0.86480000000000001</v>
      </c>
      <c r="BE302" s="294">
        <v>20301</v>
      </c>
      <c r="BG302" s="294">
        <v>0.2331</v>
      </c>
      <c r="BH302" s="294">
        <v>104.16</v>
      </c>
      <c r="BI302" s="294">
        <v>123.2</v>
      </c>
      <c r="BJ302" s="294">
        <v>0.84599999999999997</v>
      </c>
      <c r="BK302" s="294">
        <v>16800</v>
      </c>
      <c r="BM302" s="294">
        <v>0.25629999999999997</v>
      </c>
      <c r="BN302" s="294">
        <v>229.92</v>
      </c>
      <c r="BO302" s="294">
        <v>229.92</v>
      </c>
      <c r="BP302" s="294">
        <v>0.86980000000000002</v>
      </c>
      <c r="BQ302" s="294">
        <v>22719</v>
      </c>
      <c r="BS302" s="294">
        <v>0.1691</v>
      </c>
      <c r="BT302" s="294">
        <v>222.12</v>
      </c>
      <c r="BU302" s="294">
        <v>222.12</v>
      </c>
      <c r="BV302" s="294">
        <v>0.89629999999999999</v>
      </c>
      <c r="BW302" s="294">
        <v>32121</v>
      </c>
      <c r="BY302" s="294">
        <v>0.21679999999999999</v>
      </c>
    </row>
    <row r="303" spans="1:77">
      <c r="A303" s="301">
        <v>337</v>
      </c>
      <c r="B303" s="302" t="s">
        <v>3997</v>
      </c>
      <c r="C303" s="301" t="s">
        <v>4254</v>
      </c>
      <c r="D303" s="302" t="s">
        <v>4097</v>
      </c>
      <c r="E303" s="303">
        <v>412.5</v>
      </c>
      <c r="F303" s="294">
        <v>208.5</v>
      </c>
      <c r="G303" s="294">
        <v>330</v>
      </c>
      <c r="H303" s="294">
        <v>0.99139999999999995</v>
      </c>
      <c r="I303" s="294">
        <v>94310</v>
      </c>
      <c r="K303" s="294" t="s">
        <v>3983</v>
      </c>
      <c r="L303" s="294">
        <v>206.1</v>
      </c>
      <c r="M303" s="294">
        <v>330</v>
      </c>
      <c r="N303" s="294">
        <v>0.99280000000000002</v>
      </c>
      <c r="O303" s="294">
        <v>98424</v>
      </c>
      <c r="Q303" s="294" t="s">
        <v>3983</v>
      </c>
      <c r="R303" s="294">
        <v>225.3</v>
      </c>
      <c r="S303" s="294">
        <v>330</v>
      </c>
      <c r="T303" s="294">
        <v>0.99339999999999995</v>
      </c>
      <c r="U303" s="294">
        <v>95263</v>
      </c>
      <c r="W303" s="294" t="s">
        <v>3983</v>
      </c>
      <c r="X303" s="294">
        <v>184.1</v>
      </c>
      <c r="Y303" s="294">
        <v>330</v>
      </c>
      <c r="Z303" s="294">
        <v>0.99299999999999999</v>
      </c>
      <c r="AA303" s="294">
        <v>86858</v>
      </c>
      <c r="AC303" s="294" t="s">
        <v>3983</v>
      </c>
      <c r="AD303" s="294">
        <v>187.3</v>
      </c>
      <c r="AE303" s="294">
        <v>330</v>
      </c>
      <c r="AF303" s="294">
        <v>0.99429999999999996</v>
      </c>
      <c r="AG303" s="294">
        <v>84127</v>
      </c>
      <c r="AI303" s="294" t="s">
        <v>3983</v>
      </c>
      <c r="AJ303" s="294">
        <v>174.1</v>
      </c>
      <c r="AK303" s="294">
        <v>330</v>
      </c>
      <c r="AL303" s="294">
        <v>0.99529999999999996</v>
      </c>
      <c r="AM303" s="294">
        <v>79809</v>
      </c>
      <c r="AO303" s="294" t="s">
        <v>3983</v>
      </c>
      <c r="AP303" s="294">
        <v>152.1</v>
      </c>
      <c r="AQ303" s="294">
        <v>330</v>
      </c>
      <c r="AR303" s="294">
        <v>0.99549999999999994</v>
      </c>
      <c r="AS303" s="294">
        <v>69527</v>
      </c>
      <c r="AU303" s="294" t="s">
        <v>3983</v>
      </c>
      <c r="AV303" s="294">
        <v>155.30000000000001</v>
      </c>
      <c r="AW303" s="294">
        <v>330</v>
      </c>
      <c r="AX303" s="294">
        <v>0.99570000000000003</v>
      </c>
      <c r="AY303" s="294">
        <v>57162</v>
      </c>
      <c r="BA303" s="294" t="s">
        <v>3983</v>
      </c>
      <c r="BB303" s="294">
        <v>150.9</v>
      </c>
      <c r="BC303" s="294">
        <v>330</v>
      </c>
      <c r="BD303" s="294">
        <v>0.99590000000000001</v>
      </c>
      <c r="BE303" s="294">
        <v>56669</v>
      </c>
      <c r="BG303" s="294" t="s">
        <v>3983</v>
      </c>
      <c r="BH303" s="294">
        <v>156.1</v>
      </c>
      <c r="BI303" s="294">
        <v>330</v>
      </c>
      <c r="BJ303" s="294">
        <v>0.99649999999999994</v>
      </c>
      <c r="BK303" s="294">
        <v>58273</v>
      </c>
      <c r="BM303" s="294" t="s">
        <v>3983</v>
      </c>
      <c r="BN303" s="294">
        <v>141.30000000000001</v>
      </c>
      <c r="BO303" s="294">
        <v>330</v>
      </c>
      <c r="BP303" s="294">
        <v>0.99639999999999995</v>
      </c>
      <c r="BQ303" s="294">
        <v>56541</v>
      </c>
      <c r="BS303" s="294" t="s">
        <v>3983</v>
      </c>
      <c r="BT303" s="294">
        <v>155.69999999999999</v>
      </c>
      <c r="BU303" s="294">
        <v>330</v>
      </c>
      <c r="BV303" s="294">
        <v>0.99560000000000004</v>
      </c>
      <c r="BW303" s="294">
        <v>72581</v>
      </c>
      <c r="BY303" s="294" t="s">
        <v>3983</v>
      </c>
    </row>
    <row r="304" spans="1:77">
      <c r="A304" s="301">
        <v>338</v>
      </c>
      <c r="B304" s="302" t="s">
        <v>3997</v>
      </c>
      <c r="C304" s="301" t="s">
        <v>4254</v>
      </c>
      <c r="D304" s="302" t="s">
        <v>4097</v>
      </c>
      <c r="E304" s="303">
        <v>267.3</v>
      </c>
      <c r="F304" s="294">
        <v>132.58000000000001</v>
      </c>
      <c r="G304" s="294">
        <v>213.84</v>
      </c>
      <c r="H304" s="294">
        <v>0.98350000000000004</v>
      </c>
      <c r="I304" s="294">
        <v>49450</v>
      </c>
      <c r="K304" s="294" t="s">
        <v>3983</v>
      </c>
      <c r="L304" s="294">
        <v>133.6</v>
      </c>
      <c r="M304" s="294">
        <v>213.84</v>
      </c>
      <c r="N304" s="294">
        <v>0.98539999999999994</v>
      </c>
      <c r="O304" s="294">
        <v>53311</v>
      </c>
      <c r="Q304" s="294" t="s">
        <v>3983</v>
      </c>
      <c r="R304" s="294">
        <v>123.1</v>
      </c>
      <c r="S304" s="294">
        <v>213.84</v>
      </c>
      <c r="T304" s="294">
        <v>0.98560000000000003</v>
      </c>
      <c r="U304" s="294">
        <v>46945</v>
      </c>
      <c r="W304" s="294" t="s">
        <v>3983</v>
      </c>
      <c r="X304" s="294">
        <v>110.5</v>
      </c>
      <c r="Y304" s="294">
        <v>213.84</v>
      </c>
      <c r="Z304" s="294">
        <v>0.98419999999999996</v>
      </c>
      <c r="AA304" s="294">
        <v>40849</v>
      </c>
      <c r="AC304" s="294" t="s">
        <v>3983</v>
      </c>
      <c r="AD304" s="294">
        <v>119.5</v>
      </c>
      <c r="AE304" s="294">
        <v>213.84</v>
      </c>
      <c r="AF304" s="294">
        <v>0.98409999999999997</v>
      </c>
      <c r="AG304" s="294">
        <v>40675</v>
      </c>
      <c r="AI304" s="294" t="s">
        <v>3983</v>
      </c>
      <c r="AJ304" s="294">
        <v>112.78</v>
      </c>
      <c r="AK304" s="294">
        <v>213.84</v>
      </c>
      <c r="AL304" s="294">
        <v>0.98670000000000002</v>
      </c>
      <c r="AM304" s="294">
        <v>38920</v>
      </c>
      <c r="AO304" s="294" t="s">
        <v>3983</v>
      </c>
      <c r="AP304" s="294">
        <v>76.78</v>
      </c>
      <c r="AQ304" s="294">
        <v>213.84</v>
      </c>
      <c r="AR304" s="294">
        <v>0.98299999999999998</v>
      </c>
      <c r="AS304" s="294">
        <v>32716</v>
      </c>
      <c r="AU304" s="294" t="s">
        <v>3983</v>
      </c>
      <c r="AV304" s="294">
        <v>62.26</v>
      </c>
      <c r="AW304" s="294">
        <v>213.84</v>
      </c>
      <c r="AX304" s="294">
        <v>0.9788</v>
      </c>
      <c r="AY304" s="294">
        <v>26647</v>
      </c>
      <c r="BA304" s="294" t="s">
        <v>3983</v>
      </c>
      <c r="BB304" s="294">
        <v>71.739999999999995</v>
      </c>
      <c r="BC304" s="294">
        <v>213.84</v>
      </c>
      <c r="BD304" s="294">
        <v>0.98509999999999998</v>
      </c>
      <c r="BE304" s="294">
        <v>28612</v>
      </c>
      <c r="BG304" s="294" t="s">
        <v>3983</v>
      </c>
      <c r="BH304" s="294">
        <v>73.180000000000007</v>
      </c>
      <c r="BI304" s="294">
        <v>213.84</v>
      </c>
      <c r="BJ304" s="294">
        <v>0.98770000000000002</v>
      </c>
      <c r="BK304" s="294">
        <v>28627</v>
      </c>
      <c r="BM304" s="294" t="s">
        <v>3983</v>
      </c>
      <c r="BN304" s="294">
        <v>72.7</v>
      </c>
      <c r="BO304" s="294">
        <v>213.84</v>
      </c>
      <c r="BP304" s="294">
        <v>0.98899999999999999</v>
      </c>
      <c r="BQ304" s="294">
        <v>28525</v>
      </c>
      <c r="BS304" s="294" t="s">
        <v>3983</v>
      </c>
      <c r="BT304" s="294">
        <v>83.26</v>
      </c>
      <c r="BU304" s="294">
        <v>213.84</v>
      </c>
      <c r="BV304" s="294">
        <v>0.9889</v>
      </c>
      <c r="BW304" s="294">
        <v>36829</v>
      </c>
      <c r="BY304" s="294" t="s">
        <v>3983</v>
      </c>
    </row>
    <row r="305" spans="1:77">
      <c r="A305" s="301">
        <v>339</v>
      </c>
      <c r="B305" s="302" t="s">
        <v>3997</v>
      </c>
      <c r="C305" s="301" t="s">
        <v>4287</v>
      </c>
      <c r="D305" s="302" t="s">
        <v>4097</v>
      </c>
      <c r="E305" s="303">
        <v>260.7</v>
      </c>
      <c r="F305" s="294">
        <v>38.1</v>
      </c>
      <c r="G305" s="294">
        <v>208.56</v>
      </c>
      <c r="H305" s="294">
        <v>0.97319999999999995</v>
      </c>
      <c r="I305" s="294">
        <v>14434</v>
      </c>
      <c r="K305" s="294" t="s">
        <v>3983</v>
      </c>
      <c r="L305" s="294">
        <v>39.700000000000003</v>
      </c>
      <c r="M305" s="294">
        <v>208.56</v>
      </c>
      <c r="N305" s="294">
        <v>0.97589999999999999</v>
      </c>
      <c r="O305" s="294">
        <v>14639</v>
      </c>
      <c r="Q305" s="294" t="s">
        <v>3983</v>
      </c>
      <c r="R305" s="294">
        <v>39.299999999999997</v>
      </c>
      <c r="S305" s="294">
        <v>208.56</v>
      </c>
      <c r="T305" s="294">
        <v>0.97539999999999993</v>
      </c>
      <c r="U305" s="294">
        <v>14576</v>
      </c>
      <c r="W305" s="294" t="s">
        <v>3983</v>
      </c>
      <c r="X305" s="294">
        <v>42.1</v>
      </c>
      <c r="Y305" s="294">
        <v>208.56</v>
      </c>
      <c r="Z305" s="294">
        <v>0.96119999999999994</v>
      </c>
      <c r="AA305" s="294">
        <v>13559</v>
      </c>
      <c r="AC305" s="294" t="s">
        <v>3983</v>
      </c>
      <c r="AD305" s="294">
        <v>36.5</v>
      </c>
      <c r="AE305" s="294">
        <v>208.56</v>
      </c>
      <c r="AF305" s="294">
        <v>0.95930000000000004</v>
      </c>
      <c r="AG305" s="294">
        <v>13107</v>
      </c>
      <c r="AI305" s="294" t="s">
        <v>3983</v>
      </c>
      <c r="AJ305" s="294">
        <v>38.9</v>
      </c>
      <c r="AK305" s="294">
        <v>208.56</v>
      </c>
      <c r="AL305" s="294">
        <v>0.95779999999999998</v>
      </c>
      <c r="AM305" s="294">
        <v>13724</v>
      </c>
      <c r="AO305" s="294" t="s">
        <v>3983</v>
      </c>
      <c r="AP305" s="294">
        <v>40.9</v>
      </c>
      <c r="AQ305" s="294">
        <v>208.56</v>
      </c>
      <c r="AR305" s="294">
        <v>0.94940000000000002</v>
      </c>
      <c r="AS305" s="294">
        <v>12707</v>
      </c>
      <c r="AU305" s="294" t="s">
        <v>3983</v>
      </c>
      <c r="AV305" s="294">
        <v>39.700000000000003</v>
      </c>
      <c r="AW305" s="294">
        <v>208.56</v>
      </c>
      <c r="AX305" s="294">
        <v>0.94440000000000002</v>
      </c>
      <c r="AY305" s="294">
        <v>10649</v>
      </c>
      <c r="BA305" s="294" t="s">
        <v>3983</v>
      </c>
      <c r="BB305" s="294">
        <v>44.1</v>
      </c>
      <c r="BC305" s="294">
        <v>208.56</v>
      </c>
      <c r="BD305" s="294">
        <v>0.94179999999999997</v>
      </c>
      <c r="BE305" s="294">
        <v>10749</v>
      </c>
      <c r="BG305" s="294" t="s">
        <v>3983</v>
      </c>
      <c r="BH305" s="294">
        <v>44.9</v>
      </c>
      <c r="BI305" s="294">
        <v>208.56</v>
      </c>
      <c r="BJ305" s="294">
        <v>0.94</v>
      </c>
      <c r="BK305" s="294">
        <v>11061</v>
      </c>
      <c r="BM305" s="294" t="s">
        <v>3983</v>
      </c>
      <c r="BN305" s="294">
        <v>41.3</v>
      </c>
      <c r="BO305" s="294">
        <v>208.56</v>
      </c>
      <c r="BP305" s="294">
        <v>0.93599999999999994</v>
      </c>
      <c r="BQ305" s="294">
        <v>10719</v>
      </c>
      <c r="BS305" s="294" t="s">
        <v>3983</v>
      </c>
      <c r="BT305" s="294">
        <v>42.9</v>
      </c>
      <c r="BU305" s="294">
        <v>208.56</v>
      </c>
      <c r="BV305" s="294">
        <v>0.94059999999999999</v>
      </c>
      <c r="BW305" s="294">
        <v>13357</v>
      </c>
      <c r="BY305" s="294" t="s">
        <v>3983</v>
      </c>
    </row>
    <row r="306" spans="1:77">
      <c r="A306" s="301">
        <v>340</v>
      </c>
      <c r="B306" s="302" t="s">
        <v>3997</v>
      </c>
      <c r="C306" s="301" t="s">
        <v>4288</v>
      </c>
      <c r="D306" s="302" t="s">
        <v>4097</v>
      </c>
      <c r="E306" s="303">
        <v>242</v>
      </c>
      <c r="F306" s="294">
        <v>128.80000000000001</v>
      </c>
      <c r="G306" s="294">
        <v>193.6</v>
      </c>
      <c r="H306" s="294">
        <v>0.98450000000000004</v>
      </c>
      <c r="I306" s="294">
        <v>59660</v>
      </c>
      <c r="K306" s="294" t="s">
        <v>3983</v>
      </c>
      <c r="L306" s="294">
        <v>136</v>
      </c>
      <c r="M306" s="294">
        <v>193.6</v>
      </c>
      <c r="N306" s="294">
        <v>0.98719999999999997</v>
      </c>
      <c r="O306" s="294">
        <v>62745</v>
      </c>
      <c r="Q306" s="294" t="s">
        <v>3983</v>
      </c>
      <c r="R306" s="294">
        <v>133</v>
      </c>
      <c r="S306" s="294">
        <v>193.6</v>
      </c>
      <c r="T306" s="294">
        <v>0.98670000000000002</v>
      </c>
      <c r="U306" s="294">
        <v>60550</v>
      </c>
      <c r="W306" s="294" t="s">
        <v>3983</v>
      </c>
      <c r="X306" s="294">
        <v>140</v>
      </c>
      <c r="Y306" s="294">
        <v>193.6</v>
      </c>
      <c r="Z306" s="294">
        <v>0.98599999999999999</v>
      </c>
      <c r="AA306" s="294">
        <v>60785</v>
      </c>
      <c r="AC306" s="294" t="s">
        <v>3983</v>
      </c>
      <c r="AD306" s="294">
        <v>137.4</v>
      </c>
      <c r="AE306" s="294">
        <v>193.6</v>
      </c>
      <c r="AF306" s="294">
        <v>0.98750000000000004</v>
      </c>
      <c r="AG306" s="294">
        <v>57895</v>
      </c>
      <c r="AI306" s="294" t="s">
        <v>3983</v>
      </c>
      <c r="AJ306" s="294">
        <v>130.80000000000001</v>
      </c>
      <c r="AK306" s="294">
        <v>193.6</v>
      </c>
      <c r="AL306" s="294">
        <v>1.0041</v>
      </c>
      <c r="AM306" s="294">
        <v>55475</v>
      </c>
      <c r="AO306" s="294" t="s">
        <v>3983</v>
      </c>
      <c r="AP306" s="294">
        <v>129.6</v>
      </c>
      <c r="AQ306" s="294">
        <v>193.6</v>
      </c>
      <c r="AR306" s="294">
        <v>0.97009999999999996</v>
      </c>
      <c r="AS306" s="294">
        <v>52060</v>
      </c>
      <c r="AU306" s="294" t="s">
        <v>3983</v>
      </c>
      <c r="AV306" s="294">
        <v>124.8</v>
      </c>
      <c r="AW306" s="294">
        <v>193.6</v>
      </c>
      <c r="AX306" s="294">
        <v>0.98429999999999995</v>
      </c>
      <c r="AY306" s="294">
        <v>44390</v>
      </c>
      <c r="BA306" s="294" t="s">
        <v>3983</v>
      </c>
      <c r="BB306" s="294">
        <v>124.4</v>
      </c>
      <c r="BC306" s="294">
        <v>193.6</v>
      </c>
      <c r="BD306" s="294">
        <v>0.98750000000000004</v>
      </c>
      <c r="BE306" s="294">
        <v>44170</v>
      </c>
      <c r="BG306" s="294" t="s">
        <v>3983</v>
      </c>
      <c r="BH306" s="294">
        <v>130</v>
      </c>
      <c r="BI306" s="294">
        <v>193.6</v>
      </c>
      <c r="BJ306" s="294">
        <v>0.98819999999999997</v>
      </c>
      <c r="BK306" s="294">
        <v>44075</v>
      </c>
      <c r="BM306" s="294" t="s">
        <v>3983</v>
      </c>
      <c r="BN306" s="294">
        <v>120</v>
      </c>
      <c r="BO306" s="294">
        <v>193.6</v>
      </c>
      <c r="BP306" s="294">
        <v>0.99039999999999995</v>
      </c>
      <c r="BQ306" s="294">
        <v>41000</v>
      </c>
      <c r="BS306" s="294" t="s">
        <v>3983</v>
      </c>
      <c r="BT306" s="294">
        <v>115</v>
      </c>
      <c r="BU306" s="294">
        <v>193.6</v>
      </c>
      <c r="BV306" s="294">
        <v>0.98850000000000005</v>
      </c>
      <c r="BW306" s="294">
        <v>47300</v>
      </c>
      <c r="BY306" s="294" t="s">
        <v>3983</v>
      </c>
    </row>
    <row r="307" spans="1:77">
      <c r="A307" s="301">
        <v>341</v>
      </c>
      <c r="B307" s="302" t="s">
        <v>3997</v>
      </c>
      <c r="C307" s="301" t="s">
        <v>4289</v>
      </c>
      <c r="D307" s="302" t="s">
        <v>4097</v>
      </c>
      <c r="E307" s="303">
        <v>214.5</v>
      </c>
      <c r="F307" s="294">
        <v>65.89</v>
      </c>
      <c r="G307" s="294">
        <v>171.6</v>
      </c>
      <c r="H307" s="294">
        <v>0.95050000000000001</v>
      </c>
      <c r="I307" s="294">
        <v>17398</v>
      </c>
      <c r="K307" s="294" t="s">
        <v>3983</v>
      </c>
      <c r="L307" s="294">
        <v>68.45</v>
      </c>
      <c r="M307" s="294">
        <v>171.6</v>
      </c>
      <c r="N307" s="294">
        <v>0.96030000000000004</v>
      </c>
      <c r="O307" s="294">
        <v>18315</v>
      </c>
      <c r="Q307" s="294" t="s">
        <v>3983</v>
      </c>
      <c r="R307" s="294">
        <v>69.09</v>
      </c>
      <c r="S307" s="294">
        <v>171.6</v>
      </c>
      <c r="T307" s="294">
        <v>0.96429999999999993</v>
      </c>
      <c r="U307" s="294">
        <v>17614</v>
      </c>
      <c r="W307" s="294" t="s">
        <v>3983</v>
      </c>
      <c r="X307" s="294">
        <v>54.37</v>
      </c>
      <c r="Y307" s="294">
        <v>171.6</v>
      </c>
      <c r="Z307" s="294">
        <v>0.96060000000000001</v>
      </c>
      <c r="AA307" s="294">
        <v>15716</v>
      </c>
      <c r="AC307" s="294" t="s">
        <v>3983</v>
      </c>
      <c r="AD307" s="294">
        <v>50.53</v>
      </c>
      <c r="AE307" s="294">
        <v>171.6</v>
      </c>
      <c r="AF307" s="294">
        <v>0.95899999999999996</v>
      </c>
      <c r="AG307" s="294">
        <v>13791</v>
      </c>
      <c r="AI307" s="294" t="s">
        <v>3983</v>
      </c>
      <c r="AJ307" s="294">
        <v>51.81</v>
      </c>
      <c r="AK307" s="294">
        <v>171.6</v>
      </c>
      <c r="AL307" s="294">
        <v>0.96560000000000001</v>
      </c>
      <c r="AM307" s="294">
        <v>16532</v>
      </c>
      <c r="AO307" s="294" t="s">
        <v>3983</v>
      </c>
      <c r="AP307" s="294">
        <v>51.17</v>
      </c>
      <c r="AQ307" s="294">
        <v>171.6</v>
      </c>
      <c r="AR307" s="294">
        <v>0.95479999999999998</v>
      </c>
      <c r="AS307" s="294">
        <v>12782</v>
      </c>
      <c r="AU307" s="294" t="s">
        <v>3983</v>
      </c>
      <c r="AV307" s="294">
        <v>52.45</v>
      </c>
      <c r="AW307" s="294">
        <v>171.6</v>
      </c>
      <c r="AX307" s="294">
        <v>0.93520000000000003</v>
      </c>
      <c r="AY307" s="294">
        <v>11572</v>
      </c>
      <c r="BA307" s="294" t="s">
        <v>3983</v>
      </c>
      <c r="BB307" s="294">
        <v>53.09</v>
      </c>
      <c r="BC307" s="294">
        <v>171.6</v>
      </c>
      <c r="BD307" s="294">
        <v>0.93210000000000004</v>
      </c>
      <c r="BE307" s="294">
        <v>10870</v>
      </c>
      <c r="BG307" s="294" t="s">
        <v>3983</v>
      </c>
      <c r="BH307" s="294">
        <v>53.73</v>
      </c>
      <c r="BI307" s="294">
        <v>171.6</v>
      </c>
      <c r="BJ307" s="294">
        <v>0.92549999999999999</v>
      </c>
      <c r="BK307" s="294">
        <v>10601</v>
      </c>
      <c r="BM307" s="294" t="s">
        <v>3983</v>
      </c>
      <c r="BN307" s="294">
        <v>56.93</v>
      </c>
      <c r="BO307" s="294">
        <v>171.6</v>
      </c>
      <c r="BP307" s="294">
        <v>0.94879999999999998</v>
      </c>
      <c r="BQ307" s="294">
        <v>11137</v>
      </c>
      <c r="BS307" s="294" t="s">
        <v>3983</v>
      </c>
      <c r="BT307" s="294">
        <v>52.45</v>
      </c>
      <c r="BU307" s="294">
        <v>171.6</v>
      </c>
      <c r="BV307" s="294">
        <v>0.96120000000000005</v>
      </c>
      <c r="BW307" s="294">
        <v>15454</v>
      </c>
      <c r="BY307" s="294" t="s">
        <v>3983</v>
      </c>
    </row>
    <row r="308" spans="1:77">
      <c r="A308" s="301">
        <v>342</v>
      </c>
      <c r="B308" s="302" t="s">
        <v>3997</v>
      </c>
      <c r="C308" s="301" t="s">
        <v>4290</v>
      </c>
      <c r="D308" s="302" t="s">
        <v>4097</v>
      </c>
      <c r="E308" s="303">
        <v>297</v>
      </c>
      <c r="F308" s="294">
        <v>145.80000000000001</v>
      </c>
      <c r="G308" s="294">
        <v>237.6</v>
      </c>
      <c r="H308" s="294">
        <v>0.96950000000000003</v>
      </c>
      <c r="I308" s="294">
        <v>46510</v>
      </c>
      <c r="K308" s="294" t="s">
        <v>3983</v>
      </c>
      <c r="L308" s="294">
        <v>152</v>
      </c>
      <c r="M308" s="294">
        <v>237.6</v>
      </c>
      <c r="N308" s="294">
        <v>0.97570000000000001</v>
      </c>
      <c r="O308" s="294">
        <v>49285</v>
      </c>
      <c r="Q308" s="294" t="s">
        <v>3983</v>
      </c>
      <c r="R308" s="294">
        <v>160</v>
      </c>
      <c r="S308" s="294">
        <v>237.6</v>
      </c>
      <c r="T308" s="294">
        <v>0.9758</v>
      </c>
      <c r="U308" s="294">
        <v>48785</v>
      </c>
      <c r="W308" s="294" t="s">
        <v>3983</v>
      </c>
      <c r="X308" s="294">
        <v>114.6</v>
      </c>
      <c r="Y308" s="294">
        <v>237.6</v>
      </c>
      <c r="Z308" s="294">
        <v>0.9647</v>
      </c>
      <c r="AA308" s="294">
        <v>39680</v>
      </c>
      <c r="AC308" s="294" t="s">
        <v>3983</v>
      </c>
      <c r="AD308" s="294">
        <v>132.80000000000001</v>
      </c>
      <c r="AE308" s="294">
        <v>237.6</v>
      </c>
      <c r="AF308" s="294">
        <v>0.96940000000000004</v>
      </c>
      <c r="AG308" s="294">
        <v>37925</v>
      </c>
      <c r="AI308" s="294" t="s">
        <v>3983</v>
      </c>
      <c r="AJ308" s="294">
        <v>136</v>
      </c>
      <c r="AK308" s="294">
        <v>237.6</v>
      </c>
      <c r="AL308" s="294">
        <v>0.97509999999999997</v>
      </c>
      <c r="AM308" s="294">
        <v>38075</v>
      </c>
      <c r="AO308" s="294" t="s">
        <v>3983</v>
      </c>
      <c r="AP308" s="294">
        <v>82.8</v>
      </c>
      <c r="AQ308" s="294">
        <v>237.6</v>
      </c>
      <c r="AR308" s="294">
        <v>0.95830000000000004</v>
      </c>
      <c r="AS308" s="294">
        <v>30775</v>
      </c>
      <c r="AU308" s="294" t="s">
        <v>3983</v>
      </c>
      <c r="AV308" s="294">
        <v>63.4</v>
      </c>
      <c r="AW308" s="294">
        <v>237.6</v>
      </c>
      <c r="AX308" s="294">
        <v>0.92730000000000001</v>
      </c>
      <c r="AY308" s="294">
        <v>23525</v>
      </c>
      <c r="BA308" s="294" t="s">
        <v>3983</v>
      </c>
      <c r="BB308" s="294">
        <v>85.6</v>
      </c>
      <c r="BC308" s="294">
        <v>237.6</v>
      </c>
      <c r="BD308" s="294">
        <v>0.93440000000000001</v>
      </c>
      <c r="BE308" s="294">
        <v>22695</v>
      </c>
      <c r="BG308" s="294" t="s">
        <v>3983</v>
      </c>
      <c r="BH308" s="294">
        <v>79.8</v>
      </c>
      <c r="BI308" s="294">
        <v>237.6</v>
      </c>
      <c r="BJ308" s="294">
        <v>0.94059999999999999</v>
      </c>
      <c r="BK308" s="294">
        <v>22705</v>
      </c>
      <c r="BM308" s="294" t="s">
        <v>3983</v>
      </c>
      <c r="BN308" s="294">
        <v>62.2</v>
      </c>
      <c r="BO308" s="294">
        <v>237.6</v>
      </c>
      <c r="BP308" s="294">
        <v>0.95979999999999999</v>
      </c>
      <c r="BQ308" s="294">
        <v>21930</v>
      </c>
      <c r="BS308" s="294" t="s">
        <v>3983</v>
      </c>
      <c r="BT308" s="294">
        <v>70.400000000000006</v>
      </c>
      <c r="BU308" s="294">
        <v>237.6</v>
      </c>
      <c r="BV308" s="294">
        <v>0.97399999999999998</v>
      </c>
      <c r="BW308" s="294">
        <v>30005</v>
      </c>
      <c r="BY308" s="294" t="s">
        <v>3983</v>
      </c>
    </row>
    <row r="309" spans="1:77">
      <c r="A309" s="301">
        <v>343</v>
      </c>
      <c r="B309" s="302" t="s">
        <v>3997</v>
      </c>
      <c r="C309" s="301" t="s">
        <v>4291</v>
      </c>
      <c r="D309" s="302" t="s">
        <v>4097</v>
      </c>
      <c r="E309" s="303">
        <v>134.19999999999999</v>
      </c>
      <c r="F309" s="294">
        <v>123.92</v>
      </c>
      <c r="G309" s="294">
        <v>123.92</v>
      </c>
      <c r="H309" s="294">
        <v>0.98619999999999997</v>
      </c>
      <c r="I309" s="294">
        <v>34676</v>
      </c>
      <c r="K309" s="294" t="s">
        <v>3983</v>
      </c>
      <c r="L309" s="294">
        <v>123.8</v>
      </c>
      <c r="M309" s="294">
        <v>123.8</v>
      </c>
      <c r="N309" s="294">
        <v>0.98650000000000004</v>
      </c>
      <c r="O309" s="294">
        <v>37772</v>
      </c>
      <c r="Q309" s="294" t="s">
        <v>3983</v>
      </c>
      <c r="R309" s="294">
        <v>108.6</v>
      </c>
      <c r="S309" s="294">
        <v>108.6</v>
      </c>
      <c r="T309" s="294">
        <v>0.99570000000000003</v>
      </c>
      <c r="U309" s="294">
        <v>36274</v>
      </c>
      <c r="W309" s="294" t="s">
        <v>3983</v>
      </c>
      <c r="X309" s="294">
        <v>89.28</v>
      </c>
      <c r="Y309" s="294">
        <v>107.36</v>
      </c>
      <c r="Z309" s="294">
        <v>0.99660000000000004</v>
      </c>
      <c r="AA309" s="294">
        <v>29174</v>
      </c>
      <c r="AC309" s="294" t="s">
        <v>3983</v>
      </c>
      <c r="AD309" s="294">
        <v>85.04</v>
      </c>
      <c r="AE309" s="294">
        <v>107.36</v>
      </c>
      <c r="AF309" s="294">
        <v>0.9859</v>
      </c>
      <c r="AG309" s="294">
        <v>29748</v>
      </c>
      <c r="AI309" s="294" t="s">
        <v>3983</v>
      </c>
      <c r="AJ309" s="294">
        <v>83.28</v>
      </c>
      <c r="AK309" s="294">
        <v>107.36</v>
      </c>
      <c r="AL309" s="294">
        <v>0.99360000000000004</v>
      </c>
      <c r="AM309" s="294">
        <v>28074</v>
      </c>
      <c r="AO309" s="294" t="s">
        <v>3983</v>
      </c>
      <c r="AP309" s="294">
        <v>60.4</v>
      </c>
      <c r="AQ309" s="294">
        <v>107.36</v>
      </c>
      <c r="AR309" s="294">
        <v>0.999</v>
      </c>
      <c r="AS309" s="294">
        <v>26574</v>
      </c>
      <c r="AU309" s="294" t="s">
        <v>3983</v>
      </c>
      <c r="AV309" s="294">
        <v>59.92</v>
      </c>
      <c r="AW309" s="294">
        <v>107.36</v>
      </c>
      <c r="AX309" s="294">
        <v>0.99790000000000001</v>
      </c>
      <c r="AY309" s="294">
        <v>21836</v>
      </c>
      <c r="BA309" s="294" t="s">
        <v>3983</v>
      </c>
      <c r="BB309" s="294">
        <v>68</v>
      </c>
      <c r="BC309" s="294">
        <v>107.36</v>
      </c>
      <c r="BD309" s="294">
        <v>0.99809999999999999</v>
      </c>
      <c r="BE309" s="294">
        <v>20822</v>
      </c>
      <c r="BG309" s="294" t="s">
        <v>3983</v>
      </c>
      <c r="BH309" s="294">
        <v>62</v>
      </c>
      <c r="BI309" s="294">
        <v>107.36</v>
      </c>
      <c r="BJ309" s="294">
        <v>0.99790000000000001</v>
      </c>
      <c r="BK309" s="294">
        <v>20500</v>
      </c>
      <c r="BM309" s="294" t="s">
        <v>3983</v>
      </c>
      <c r="BN309" s="294">
        <v>58</v>
      </c>
      <c r="BO309" s="294">
        <v>107.36</v>
      </c>
      <c r="BP309" s="294">
        <v>0.99719999999999998</v>
      </c>
      <c r="BQ309" s="294">
        <v>20920</v>
      </c>
      <c r="BS309" s="294" t="s">
        <v>3983</v>
      </c>
      <c r="BT309" s="294">
        <v>68.16</v>
      </c>
      <c r="BU309" s="294">
        <v>107.36</v>
      </c>
      <c r="BV309" s="294">
        <v>0.99719999999999998</v>
      </c>
      <c r="BW309" s="294">
        <v>27474</v>
      </c>
      <c r="BY309" s="294" t="s">
        <v>3983</v>
      </c>
    </row>
    <row r="310" spans="1:77">
      <c r="A310" s="301">
        <v>344</v>
      </c>
      <c r="B310" s="302" t="s">
        <v>3997</v>
      </c>
      <c r="C310" s="301" t="s">
        <v>4292</v>
      </c>
      <c r="D310" s="302" t="s">
        <v>4097</v>
      </c>
      <c r="E310" s="303">
        <v>221.1</v>
      </c>
      <c r="F310" s="294">
        <v>41.92</v>
      </c>
      <c r="G310" s="294">
        <v>176.88</v>
      </c>
      <c r="H310" s="294">
        <v>0.85099999999999998</v>
      </c>
      <c r="I310" s="294">
        <v>12832</v>
      </c>
      <c r="K310" s="294" t="s">
        <v>3983</v>
      </c>
      <c r="L310" s="294">
        <v>51.2</v>
      </c>
      <c r="M310" s="294">
        <v>176.88</v>
      </c>
      <c r="N310" s="294">
        <v>0.87829999999999997</v>
      </c>
      <c r="O310" s="294">
        <v>14652</v>
      </c>
      <c r="Q310" s="294" t="s">
        <v>3983</v>
      </c>
      <c r="R310" s="294">
        <v>45.6</v>
      </c>
      <c r="S310" s="294">
        <v>176.88</v>
      </c>
      <c r="T310" s="294">
        <v>0.89300000000000002</v>
      </c>
      <c r="U310" s="294">
        <v>14740</v>
      </c>
      <c r="W310" s="294" t="s">
        <v>3983</v>
      </c>
      <c r="X310" s="294">
        <v>43.52</v>
      </c>
      <c r="Y310" s="294">
        <v>176.88</v>
      </c>
      <c r="Z310" s="294">
        <v>0.87480000000000002</v>
      </c>
      <c r="AA310" s="294">
        <v>13404</v>
      </c>
      <c r="AC310" s="294" t="s">
        <v>3983</v>
      </c>
      <c r="AD310" s="294">
        <v>43.2</v>
      </c>
      <c r="AE310" s="294">
        <v>176.88</v>
      </c>
      <c r="AF310" s="294">
        <v>0.86370000000000002</v>
      </c>
      <c r="AG310" s="294">
        <v>12592</v>
      </c>
      <c r="AI310" s="294" t="s">
        <v>3983</v>
      </c>
      <c r="AJ310" s="294">
        <v>43.36</v>
      </c>
      <c r="AK310" s="294">
        <v>176.88</v>
      </c>
      <c r="AL310" s="294">
        <v>0.86539999999999995</v>
      </c>
      <c r="AM310" s="294">
        <v>12240</v>
      </c>
      <c r="AO310" s="294" t="s">
        <v>3983</v>
      </c>
      <c r="AP310" s="294">
        <v>40.32</v>
      </c>
      <c r="AQ310" s="294">
        <v>176.88</v>
      </c>
      <c r="AR310" s="294">
        <v>0.79849999999999999</v>
      </c>
      <c r="AS310" s="294">
        <v>10616</v>
      </c>
      <c r="AU310" s="294" t="s">
        <v>3983</v>
      </c>
      <c r="AV310" s="294">
        <v>36.479999999999997</v>
      </c>
      <c r="AW310" s="294">
        <v>176.88</v>
      </c>
      <c r="AX310" s="294">
        <v>0.72489999999999999</v>
      </c>
      <c r="AY310" s="294">
        <v>8408</v>
      </c>
      <c r="BA310" s="294" t="s">
        <v>3983</v>
      </c>
      <c r="BB310" s="294">
        <v>36.32</v>
      </c>
      <c r="BC310" s="294">
        <v>176.88</v>
      </c>
      <c r="BD310" s="294">
        <v>0.6915</v>
      </c>
      <c r="BE310" s="294">
        <v>7800</v>
      </c>
      <c r="BG310" s="294" t="s">
        <v>3983</v>
      </c>
      <c r="BH310" s="294">
        <v>36.479999999999997</v>
      </c>
      <c r="BI310" s="294">
        <v>176.88</v>
      </c>
      <c r="BJ310" s="294">
        <v>0.71540000000000004</v>
      </c>
      <c r="BK310" s="294">
        <v>7940</v>
      </c>
      <c r="BM310" s="294" t="s">
        <v>3983</v>
      </c>
      <c r="BN310" s="294">
        <v>35.520000000000003</v>
      </c>
      <c r="BO310" s="294">
        <v>176.88</v>
      </c>
      <c r="BP310" s="294">
        <v>0.76259999999999994</v>
      </c>
      <c r="BQ310" s="294">
        <v>7976</v>
      </c>
      <c r="BS310" s="294" t="s">
        <v>3983</v>
      </c>
      <c r="BT310" s="294">
        <v>39.520000000000003</v>
      </c>
      <c r="BU310" s="294">
        <v>176.88</v>
      </c>
      <c r="BV310" s="294">
        <v>0.82320000000000004</v>
      </c>
      <c r="BW310" s="294">
        <v>7840</v>
      </c>
      <c r="BY310" s="294" t="s">
        <v>3983</v>
      </c>
    </row>
    <row r="311" spans="1:77">
      <c r="A311" s="301">
        <v>345</v>
      </c>
      <c r="B311" s="302" t="s">
        <v>3997</v>
      </c>
      <c r="C311" s="301" t="s">
        <v>4293</v>
      </c>
      <c r="D311" s="302" t="s">
        <v>4097</v>
      </c>
      <c r="E311" s="303">
        <v>176</v>
      </c>
      <c r="F311" s="294">
        <v>50.56</v>
      </c>
      <c r="G311" s="294">
        <v>140.80000000000001</v>
      </c>
      <c r="H311" s="294">
        <v>0.96909999999999996</v>
      </c>
      <c r="I311" s="294">
        <v>19524</v>
      </c>
      <c r="K311" s="294" t="s">
        <v>3983</v>
      </c>
      <c r="L311" s="294">
        <v>50</v>
      </c>
      <c r="M311" s="294">
        <v>140.80000000000001</v>
      </c>
      <c r="N311" s="294">
        <v>0.97370000000000001</v>
      </c>
      <c r="O311" s="294">
        <v>20240</v>
      </c>
      <c r="Q311" s="294" t="s">
        <v>3983</v>
      </c>
      <c r="R311" s="294">
        <v>51.2</v>
      </c>
      <c r="S311" s="294">
        <v>140.80000000000001</v>
      </c>
      <c r="T311" s="294">
        <v>0.97370000000000001</v>
      </c>
      <c r="U311" s="294">
        <v>19956</v>
      </c>
      <c r="W311" s="294" t="s">
        <v>3983</v>
      </c>
      <c r="X311" s="294">
        <v>51.2</v>
      </c>
      <c r="Y311" s="294">
        <v>140.80000000000001</v>
      </c>
      <c r="Z311" s="294">
        <v>0.96729999999999994</v>
      </c>
      <c r="AA311" s="294">
        <v>20104</v>
      </c>
      <c r="AC311" s="294" t="s">
        <v>3983</v>
      </c>
      <c r="AD311" s="294">
        <v>50.24</v>
      </c>
      <c r="AE311" s="294">
        <v>140.80000000000001</v>
      </c>
      <c r="AF311" s="294">
        <v>0.96919999999999995</v>
      </c>
      <c r="AG311" s="294">
        <v>19380</v>
      </c>
      <c r="AI311" s="294" t="s">
        <v>3983</v>
      </c>
      <c r="AJ311" s="294">
        <v>52.48</v>
      </c>
      <c r="AK311" s="294">
        <v>140.80000000000001</v>
      </c>
      <c r="AL311" s="294">
        <v>0.97389999999999999</v>
      </c>
      <c r="AM311" s="294">
        <v>20144</v>
      </c>
      <c r="AO311" s="294" t="s">
        <v>3983</v>
      </c>
      <c r="AP311" s="294">
        <v>54.4</v>
      </c>
      <c r="AQ311" s="294">
        <v>140.80000000000001</v>
      </c>
      <c r="AR311" s="294">
        <v>0.9718</v>
      </c>
      <c r="AS311" s="294">
        <v>19396</v>
      </c>
      <c r="AU311" s="294" t="s">
        <v>3983</v>
      </c>
      <c r="AV311" s="294">
        <v>52</v>
      </c>
      <c r="AW311" s="294">
        <v>140.80000000000001</v>
      </c>
      <c r="AX311" s="294">
        <v>0.97409999999999997</v>
      </c>
      <c r="AY311" s="294">
        <v>18628</v>
      </c>
      <c r="BA311" s="294" t="s">
        <v>3983</v>
      </c>
      <c r="BB311" s="294">
        <v>52</v>
      </c>
      <c r="BC311" s="294">
        <v>140.80000000000001</v>
      </c>
      <c r="BD311" s="294">
        <v>0.97550000000000003</v>
      </c>
      <c r="BE311" s="294">
        <v>19040</v>
      </c>
      <c r="BG311" s="294" t="s">
        <v>3983</v>
      </c>
      <c r="BH311" s="294">
        <v>48</v>
      </c>
      <c r="BI311" s="294">
        <v>140.80000000000001</v>
      </c>
      <c r="BJ311" s="294">
        <v>0.97519999999999996</v>
      </c>
      <c r="BK311" s="294">
        <v>18800</v>
      </c>
      <c r="BM311" s="294" t="s">
        <v>3983</v>
      </c>
      <c r="BN311" s="294">
        <v>48</v>
      </c>
      <c r="BO311" s="294">
        <v>140.80000000000001</v>
      </c>
      <c r="BP311" s="294">
        <v>0.97719999999999996</v>
      </c>
      <c r="BQ311" s="294">
        <v>17080</v>
      </c>
      <c r="BS311" s="294" t="s">
        <v>3983</v>
      </c>
      <c r="BT311" s="294">
        <v>48</v>
      </c>
      <c r="BU311" s="294">
        <v>140.80000000000001</v>
      </c>
      <c r="BV311" s="294">
        <v>0.97709999999999997</v>
      </c>
      <c r="BW311" s="294">
        <v>18800</v>
      </c>
      <c r="BY311" s="294" t="s">
        <v>3983</v>
      </c>
    </row>
    <row r="312" spans="1:77">
      <c r="A312" s="301">
        <v>346</v>
      </c>
      <c r="B312" s="302" t="s">
        <v>3997</v>
      </c>
      <c r="C312" s="301" t="s">
        <v>4294</v>
      </c>
      <c r="D312" s="302" t="s">
        <v>4097</v>
      </c>
      <c r="E312" s="303">
        <v>211.2</v>
      </c>
      <c r="F312" s="294">
        <v>215.52</v>
      </c>
      <c r="G312" s="294">
        <v>215.52</v>
      </c>
      <c r="H312" s="294">
        <v>0.99249999999999994</v>
      </c>
      <c r="I312" s="294">
        <v>72588</v>
      </c>
      <c r="K312" s="294" t="s">
        <v>3983</v>
      </c>
      <c r="L312" s="294">
        <v>200.4</v>
      </c>
      <c r="M312" s="294">
        <v>200.4</v>
      </c>
      <c r="N312" s="294">
        <v>0.99280000000000002</v>
      </c>
      <c r="O312" s="294">
        <v>78174</v>
      </c>
      <c r="Q312" s="294" t="s">
        <v>3983</v>
      </c>
      <c r="R312" s="294">
        <v>207</v>
      </c>
      <c r="S312" s="294">
        <v>207</v>
      </c>
      <c r="T312" s="294">
        <v>0.99460000000000004</v>
      </c>
      <c r="U312" s="294">
        <v>57885</v>
      </c>
      <c r="W312" s="294" t="s">
        <v>3983</v>
      </c>
      <c r="X312" s="294">
        <v>108.72</v>
      </c>
      <c r="Y312" s="294">
        <v>168.96</v>
      </c>
      <c r="Z312" s="294">
        <v>0.99260000000000004</v>
      </c>
      <c r="AA312" s="294">
        <v>39333</v>
      </c>
      <c r="AC312" s="294" t="s">
        <v>3983</v>
      </c>
      <c r="AD312" s="294">
        <v>152.16</v>
      </c>
      <c r="AE312" s="294">
        <v>168.96</v>
      </c>
      <c r="AF312" s="294">
        <v>0.99629999999999996</v>
      </c>
      <c r="AG312" s="294">
        <v>48228</v>
      </c>
      <c r="AI312" s="294" t="s">
        <v>3983</v>
      </c>
      <c r="AJ312" s="294">
        <v>78</v>
      </c>
      <c r="AK312" s="294">
        <v>168.96</v>
      </c>
      <c r="AL312" s="294">
        <v>0.99760000000000004</v>
      </c>
      <c r="AM312" s="294">
        <v>62058</v>
      </c>
      <c r="AO312" s="294" t="s">
        <v>3983</v>
      </c>
      <c r="AP312" s="294">
        <v>114</v>
      </c>
      <c r="AQ312" s="294">
        <v>168.96</v>
      </c>
      <c r="AR312" s="294">
        <v>0.998</v>
      </c>
      <c r="AS312" s="294">
        <v>29010</v>
      </c>
      <c r="AU312" s="294" t="s">
        <v>3983</v>
      </c>
      <c r="AV312" s="294">
        <v>99</v>
      </c>
      <c r="AW312" s="294">
        <v>168.96</v>
      </c>
      <c r="AX312" s="294">
        <v>0.99739999999999995</v>
      </c>
      <c r="AY312" s="294">
        <v>33330</v>
      </c>
      <c r="BA312" s="294" t="s">
        <v>3983</v>
      </c>
      <c r="BB312" s="294">
        <v>102</v>
      </c>
      <c r="BC312" s="294">
        <v>168.96</v>
      </c>
      <c r="BD312" s="294">
        <v>0.99729999999999996</v>
      </c>
      <c r="BE312" s="294">
        <v>32070</v>
      </c>
      <c r="BG312" s="294" t="s">
        <v>3983</v>
      </c>
      <c r="BH312" s="294">
        <v>102</v>
      </c>
      <c r="BI312" s="294">
        <v>168.96</v>
      </c>
      <c r="BJ312" s="294">
        <v>0.99819999999999998</v>
      </c>
      <c r="BK312" s="294">
        <v>33270</v>
      </c>
      <c r="BM312" s="294" t="s">
        <v>3983</v>
      </c>
      <c r="BN312" s="294">
        <v>90</v>
      </c>
      <c r="BO312" s="294">
        <v>168.96</v>
      </c>
      <c r="BP312" s="294">
        <v>0.99809999999999999</v>
      </c>
      <c r="BQ312" s="294">
        <v>31410</v>
      </c>
      <c r="BS312" s="294" t="s">
        <v>3983</v>
      </c>
      <c r="BT312" s="294">
        <v>75</v>
      </c>
      <c r="BU312" s="294">
        <v>168.96</v>
      </c>
      <c r="BV312" s="294">
        <v>0.99480000000000002</v>
      </c>
      <c r="BW312" s="294">
        <v>28560</v>
      </c>
      <c r="BY312" s="294" t="s">
        <v>3983</v>
      </c>
    </row>
    <row r="313" spans="1:77">
      <c r="A313" s="301">
        <v>347</v>
      </c>
      <c r="B313" s="302" t="s">
        <v>3997</v>
      </c>
      <c r="C313" s="301" t="s">
        <v>4295</v>
      </c>
      <c r="D313" s="302" t="s">
        <v>4097</v>
      </c>
      <c r="E313" s="303">
        <v>323.39999999999998</v>
      </c>
      <c r="F313" s="294">
        <v>143.30000000000001</v>
      </c>
      <c r="G313" s="294">
        <v>258.72000000000003</v>
      </c>
      <c r="H313" s="294">
        <v>0.98629999999999995</v>
      </c>
      <c r="I313" s="294">
        <v>42424</v>
      </c>
      <c r="K313" s="294" t="s">
        <v>3983</v>
      </c>
      <c r="L313" s="294">
        <v>162.82</v>
      </c>
      <c r="M313" s="294">
        <v>258.72000000000003</v>
      </c>
      <c r="N313" s="294">
        <v>0.98839999999999995</v>
      </c>
      <c r="O313" s="294">
        <v>47055</v>
      </c>
      <c r="Q313" s="294" t="s">
        <v>3983</v>
      </c>
      <c r="R313" s="294">
        <v>176.26</v>
      </c>
      <c r="S313" s="294">
        <v>258.72000000000003</v>
      </c>
      <c r="T313" s="294">
        <v>1.0505</v>
      </c>
      <c r="U313" s="294">
        <v>51975</v>
      </c>
      <c r="W313" s="294" t="s">
        <v>3983</v>
      </c>
      <c r="X313" s="294">
        <v>145.54</v>
      </c>
      <c r="Y313" s="294">
        <v>258.72000000000003</v>
      </c>
      <c r="Z313" s="294">
        <v>0.99180000000000001</v>
      </c>
      <c r="AA313" s="294">
        <v>45501</v>
      </c>
      <c r="AC313" s="294" t="s">
        <v>3983</v>
      </c>
      <c r="AD313" s="294">
        <v>154.5</v>
      </c>
      <c r="AE313" s="294">
        <v>258.72000000000003</v>
      </c>
      <c r="AF313" s="294">
        <v>0.99270000000000003</v>
      </c>
      <c r="AG313" s="294">
        <v>48137</v>
      </c>
      <c r="AI313" s="294" t="s">
        <v>3983</v>
      </c>
      <c r="AJ313" s="294">
        <v>161.86000000000001</v>
      </c>
      <c r="AK313" s="294">
        <v>258.72000000000003</v>
      </c>
      <c r="AL313" s="294">
        <v>0.99149999999999994</v>
      </c>
      <c r="AM313" s="294">
        <v>52007</v>
      </c>
      <c r="AO313" s="294" t="s">
        <v>3983</v>
      </c>
      <c r="AP313" s="294">
        <v>123.78</v>
      </c>
      <c r="AQ313" s="294">
        <v>258.72000000000003</v>
      </c>
      <c r="AR313" s="294">
        <v>0.98560000000000003</v>
      </c>
      <c r="AS313" s="294">
        <v>33416</v>
      </c>
      <c r="AU313" s="294" t="s">
        <v>3983</v>
      </c>
      <c r="AV313" s="294">
        <v>94.34</v>
      </c>
      <c r="AW313" s="294">
        <v>258.72000000000003</v>
      </c>
      <c r="AX313" s="294">
        <v>0.995</v>
      </c>
      <c r="AY313" s="294">
        <v>26197</v>
      </c>
      <c r="BA313" s="294" t="s">
        <v>3983</v>
      </c>
      <c r="BB313" s="294">
        <v>85.38</v>
      </c>
      <c r="BC313" s="294">
        <v>258.72000000000003</v>
      </c>
      <c r="BD313" s="294">
        <v>0.99819999999999998</v>
      </c>
      <c r="BE313" s="294">
        <v>25727</v>
      </c>
      <c r="BG313" s="294" t="s">
        <v>3983</v>
      </c>
      <c r="BH313" s="294">
        <v>78.66</v>
      </c>
      <c r="BI313" s="294">
        <v>258.72000000000003</v>
      </c>
      <c r="BJ313" s="294">
        <v>1.0056</v>
      </c>
      <c r="BK313" s="294">
        <v>25278</v>
      </c>
      <c r="BM313" s="294" t="s">
        <v>3983</v>
      </c>
      <c r="BN313" s="294">
        <v>61.06</v>
      </c>
      <c r="BO313" s="294">
        <v>258.72000000000003</v>
      </c>
      <c r="BP313" s="294">
        <v>0.99729999999999996</v>
      </c>
      <c r="BQ313" s="294">
        <v>29899</v>
      </c>
      <c r="BS313" s="294" t="s">
        <v>3983</v>
      </c>
      <c r="BT313" s="294">
        <v>77.5</v>
      </c>
      <c r="BU313" s="294">
        <v>258.72000000000003</v>
      </c>
      <c r="BV313" s="294">
        <v>0.95720000000000005</v>
      </c>
      <c r="BW313" s="294">
        <v>30591</v>
      </c>
      <c r="BY313" s="294" t="s">
        <v>3983</v>
      </c>
    </row>
    <row r="314" spans="1:77">
      <c r="A314" s="301">
        <v>348</v>
      </c>
      <c r="B314" s="302" t="s">
        <v>3997</v>
      </c>
      <c r="C314" s="301" t="s">
        <v>4295</v>
      </c>
      <c r="D314" s="302" t="s">
        <v>4097</v>
      </c>
      <c r="E314" s="303">
        <v>528</v>
      </c>
      <c r="F314" s="294">
        <v>65.25</v>
      </c>
      <c r="G314" s="294">
        <v>422.4</v>
      </c>
      <c r="H314" s="294">
        <v>0.99590000000000001</v>
      </c>
      <c r="I314" s="294">
        <v>25555</v>
      </c>
      <c r="K314" s="294" t="s">
        <v>3983</v>
      </c>
      <c r="L314" s="294">
        <v>67.650000000000006</v>
      </c>
      <c r="M314" s="294">
        <v>422.4</v>
      </c>
      <c r="N314" s="294">
        <v>0.99460000000000004</v>
      </c>
      <c r="O314" s="294">
        <v>27104</v>
      </c>
      <c r="Q314" s="294" t="s">
        <v>3983</v>
      </c>
      <c r="R314" s="294">
        <v>66.45</v>
      </c>
      <c r="S314" s="294">
        <v>422.4</v>
      </c>
      <c r="T314" s="294">
        <v>0.99580000000000002</v>
      </c>
      <c r="U314" s="294">
        <v>28836</v>
      </c>
      <c r="W314" s="294" t="s">
        <v>3983</v>
      </c>
      <c r="X314" s="294">
        <v>56.85</v>
      </c>
      <c r="Y314" s="294">
        <v>422.4</v>
      </c>
      <c r="Z314" s="294">
        <v>0.997</v>
      </c>
      <c r="AA314" s="294">
        <v>26180</v>
      </c>
      <c r="AC314" s="294" t="s">
        <v>3983</v>
      </c>
      <c r="AD314" s="294">
        <v>57.25</v>
      </c>
      <c r="AE314" s="294">
        <v>422.4</v>
      </c>
      <c r="AF314" s="294">
        <v>0.99709999999999999</v>
      </c>
      <c r="AG314" s="294">
        <v>23762</v>
      </c>
      <c r="AI314" s="294" t="s">
        <v>3983</v>
      </c>
      <c r="AJ314" s="294">
        <v>55.65</v>
      </c>
      <c r="AK314" s="294">
        <v>422.4</v>
      </c>
      <c r="AL314" s="294">
        <v>0.997</v>
      </c>
      <c r="AM314" s="294">
        <v>23854</v>
      </c>
      <c r="AO314" s="294" t="s">
        <v>3983</v>
      </c>
      <c r="AP314" s="294">
        <v>47.65</v>
      </c>
      <c r="AQ314" s="294">
        <v>422.4</v>
      </c>
      <c r="AR314" s="294">
        <v>0.99719999999999998</v>
      </c>
      <c r="AS314" s="294">
        <v>20392</v>
      </c>
      <c r="AU314" s="294" t="s">
        <v>3983</v>
      </c>
      <c r="AV314" s="294">
        <v>44.45</v>
      </c>
      <c r="AW314" s="294">
        <v>422.4</v>
      </c>
      <c r="AX314" s="294">
        <v>0.99590000000000001</v>
      </c>
      <c r="AY314" s="294">
        <v>15979</v>
      </c>
      <c r="BA314" s="294" t="s">
        <v>3983</v>
      </c>
      <c r="BB314" s="294">
        <v>62.85</v>
      </c>
      <c r="BC314" s="294">
        <v>422.4</v>
      </c>
      <c r="BD314" s="294">
        <v>0.99570000000000003</v>
      </c>
      <c r="BE314" s="294">
        <v>15023</v>
      </c>
      <c r="BG314" s="294" t="s">
        <v>3983</v>
      </c>
      <c r="BH314" s="294">
        <v>52.05</v>
      </c>
      <c r="BI314" s="294">
        <v>422.4</v>
      </c>
      <c r="BJ314" s="294">
        <v>0.99670000000000003</v>
      </c>
      <c r="BK314" s="294">
        <v>15897</v>
      </c>
      <c r="BM314" s="294" t="s">
        <v>3983</v>
      </c>
      <c r="BN314" s="294">
        <v>40.450000000000003</v>
      </c>
      <c r="BO314" s="294">
        <v>422.4</v>
      </c>
      <c r="BP314" s="294">
        <v>0.99680000000000002</v>
      </c>
      <c r="BQ314" s="294">
        <v>16167</v>
      </c>
      <c r="BS314" s="294" t="s">
        <v>3983</v>
      </c>
      <c r="BT314" s="294">
        <v>42.05</v>
      </c>
      <c r="BU314" s="294">
        <v>422.4</v>
      </c>
      <c r="BV314" s="294">
        <v>0.99839999999999995</v>
      </c>
      <c r="BW314" s="294">
        <v>19600</v>
      </c>
      <c r="BY314" s="294" t="s">
        <v>3983</v>
      </c>
    </row>
    <row r="315" spans="1:77">
      <c r="A315" s="301">
        <v>349</v>
      </c>
      <c r="B315" s="302" t="s">
        <v>3997</v>
      </c>
      <c r="C315" s="301" t="s">
        <v>4295</v>
      </c>
      <c r="D315" s="302" t="s">
        <v>4097</v>
      </c>
      <c r="E315" s="303">
        <v>272.8</v>
      </c>
      <c r="F315" s="294">
        <v>83.78</v>
      </c>
      <c r="G315" s="294">
        <v>218.24</v>
      </c>
      <c r="H315" s="294">
        <v>0.9929</v>
      </c>
      <c r="I315" s="294">
        <v>29741</v>
      </c>
      <c r="K315" s="294" t="s">
        <v>3983</v>
      </c>
      <c r="L315" s="294">
        <v>81.38</v>
      </c>
      <c r="M315" s="294">
        <v>218.24</v>
      </c>
      <c r="N315" s="294">
        <v>0.99239999999999995</v>
      </c>
      <c r="O315" s="294">
        <v>33095</v>
      </c>
      <c r="Q315" s="294" t="s">
        <v>3983</v>
      </c>
      <c r="R315" s="294">
        <v>88.1</v>
      </c>
      <c r="S315" s="294">
        <v>218.24</v>
      </c>
      <c r="T315" s="294">
        <v>0.99329999999999996</v>
      </c>
      <c r="U315" s="294">
        <v>32589</v>
      </c>
      <c r="W315" s="294" t="s">
        <v>3983</v>
      </c>
      <c r="X315" s="294">
        <v>69.66</v>
      </c>
      <c r="Y315" s="294">
        <v>218.24</v>
      </c>
      <c r="Z315" s="294">
        <v>0.99470000000000003</v>
      </c>
      <c r="AA315" s="294">
        <v>28457</v>
      </c>
      <c r="AC315" s="294" t="s">
        <v>3983</v>
      </c>
      <c r="AD315" s="294">
        <v>63.02</v>
      </c>
      <c r="AE315" s="294">
        <v>218.24</v>
      </c>
      <c r="AF315" s="294">
        <v>0.99560000000000004</v>
      </c>
      <c r="AG315" s="294">
        <v>25052</v>
      </c>
      <c r="AI315" s="294" t="s">
        <v>3983</v>
      </c>
      <c r="AJ315" s="294">
        <v>60.86</v>
      </c>
      <c r="AK315" s="294">
        <v>218.24</v>
      </c>
      <c r="AL315" s="294">
        <v>0.99560000000000004</v>
      </c>
      <c r="AM315" s="294">
        <v>24648</v>
      </c>
      <c r="AO315" s="294" t="s">
        <v>3983</v>
      </c>
      <c r="AP315" s="294">
        <v>50.78</v>
      </c>
      <c r="AQ315" s="294">
        <v>218.24</v>
      </c>
      <c r="AR315" s="294">
        <v>0.99529999999999996</v>
      </c>
      <c r="AS315" s="294">
        <v>21240</v>
      </c>
      <c r="AU315" s="294" t="s">
        <v>3983</v>
      </c>
      <c r="AV315" s="294">
        <v>45.7</v>
      </c>
      <c r="AW315" s="294">
        <v>218.24</v>
      </c>
      <c r="AX315" s="294">
        <v>0.99570000000000003</v>
      </c>
      <c r="AY315" s="294">
        <v>16743</v>
      </c>
      <c r="BA315" s="294" t="s">
        <v>3983</v>
      </c>
      <c r="BB315" s="294">
        <v>42.9</v>
      </c>
      <c r="BC315" s="294">
        <v>218.24</v>
      </c>
      <c r="BD315" s="294">
        <v>0.99529999999999996</v>
      </c>
      <c r="BE315" s="294">
        <v>15149</v>
      </c>
      <c r="BG315" s="294" t="s">
        <v>3983</v>
      </c>
      <c r="BH315" s="294">
        <v>44.66</v>
      </c>
      <c r="BI315" s="294">
        <v>218.24</v>
      </c>
      <c r="BJ315" s="294">
        <v>0.99739999999999995</v>
      </c>
      <c r="BK315" s="294">
        <v>15257</v>
      </c>
      <c r="BM315" s="294" t="s">
        <v>3983</v>
      </c>
      <c r="BN315" s="294">
        <v>41.78</v>
      </c>
      <c r="BO315" s="294">
        <v>218.24</v>
      </c>
      <c r="BP315" s="294">
        <v>0.99780000000000002</v>
      </c>
      <c r="BQ315" s="294">
        <v>14896</v>
      </c>
      <c r="BS315" s="294" t="s">
        <v>3983</v>
      </c>
      <c r="BT315" s="294">
        <v>47.18</v>
      </c>
      <c r="BU315" s="294">
        <v>218.24</v>
      </c>
      <c r="BV315" s="294">
        <v>0.99770000000000003</v>
      </c>
      <c r="BW315" s="294">
        <v>19656</v>
      </c>
      <c r="BY315" s="294" t="s">
        <v>3983</v>
      </c>
    </row>
    <row r="316" spans="1:77">
      <c r="A316" s="301">
        <v>350</v>
      </c>
      <c r="B316" s="302" t="s">
        <v>3997</v>
      </c>
      <c r="C316" s="301" t="s">
        <v>4295</v>
      </c>
      <c r="D316" s="302" t="s">
        <v>4097</v>
      </c>
      <c r="E316" s="303">
        <v>184.8</v>
      </c>
      <c r="F316" s="294">
        <v>39.82</v>
      </c>
      <c r="G316" s="294">
        <v>147.84</v>
      </c>
      <c r="H316" s="294">
        <v>0.99749999999999994</v>
      </c>
      <c r="I316" s="294">
        <v>14229</v>
      </c>
      <c r="K316" s="294" t="s">
        <v>3983</v>
      </c>
      <c r="L316" s="294">
        <v>39.42</v>
      </c>
      <c r="M316" s="294">
        <v>147.84</v>
      </c>
      <c r="N316" s="294">
        <v>0.997</v>
      </c>
      <c r="O316" s="294">
        <v>15017</v>
      </c>
      <c r="Q316" s="294" t="s">
        <v>3983</v>
      </c>
      <c r="R316" s="294">
        <v>39.94</v>
      </c>
      <c r="S316" s="294">
        <v>147.84</v>
      </c>
      <c r="T316" s="294">
        <v>0.99749999999999994</v>
      </c>
      <c r="U316" s="294">
        <v>14680</v>
      </c>
      <c r="W316" s="294" t="s">
        <v>3983</v>
      </c>
      <c r="X316" s="294">
        <v>36.58</v>
      </c>
      <c r="Y316" s="294">
        <v>147.84</v>
      </c>
      <c r="Z316" s="294">
        <v>0.99739999999999995</v>
      </c>
      <c r="AA316" s="294">
        <v>13239</v>
      </c>
      <c r="AC316" s="294" t="s">
        <v>3983</v>
      </c>
      <c r="AD316" s="294">
        <v>29.66</v>
      </c>
      <c r="AE316" s="294">
        <v>147.84</v>
      </c>
      <c r="AF316" s="294">
        <v>0.99839999999999995</v>
      </c>
      <c r="AG316" s="294">
        <v>12300</v>
      </c>
      <c r="AI316" s="294" t="s">
        <v>3983</v>
      </c>
      <c r="AJ316" s="294">
        <v>32.06</v>
      </c>
      <c r="AK316" s="294">
        <v>147.84</v>
      </c>
      <c r="AL316" s="294">
        <v>0.99829999999999997</v>
      </c>
      <c r="AM316" s="294">
        <v>11867</v>
      </c>
      <c r="AO316" s="294" t="s">
        <v>3983</v>
      </c>
      <c r="AP316" s="294">
        <v>25.54</v>
      </c>
      <c r="AQ316" s="294">
        <v>147.84</v>
      </c>
      <c r="AR316" s="294">
        <v>0.99860000000000004</v>
      </c>
      <c r="AS316" s="294">
        <v>9660</v>
      </c>
      <c r="AU316" s="294" t="s">
        <v>3983</v>
      </c>
      <c r="AV316" s="294">
        <v>29.1</v>
      </c>
      <c r="AW316" s="294">
        <v>147.84</v>
      </c>
      <c r="AX316" s="294">
        <v>0.99739999999999995</v>
      </c>
      <c r="AY316" s="294">
        <v>6883</v>
      </c>
      <c r="BA316" s="294" t="s">
        <v>3983</v>
      </c>
      <c r="BB316" s="294">
        <v>28.9</v>
      </c>
      <c r="BC316" s="294">
        <v>147.84</v>
      </c>
      <c r="BD316" s="294">
        <v>0.99560000000000004</v>
      </c>
      <c r="BE316" s="294">
        <v>6931</v>
      </c>
      <c r="BG316" s="294" t="s">
        <v>3983</v>
      </c>
      <c r="BH316" s="294">
        <v>28</v>
      </c>
      <c r="BI316" s="294">
        <v>147.84</v>
      </c>
      <c r="BJ316" s="294">
        <v>0.998</v>
      </c>
      <c r="BK316" s="294">
        <v>7437</v>
      </c>
      <c r="BM316" s="294" t="s">
        <v>3983</v>
      </c>
      <c r="BN316" s="294">
        <v>19.7</v>
      </c>
      <c r="BO316" s="294">
        <v>147.84</v>
      </c>
      <c r="BP316" s="294">
        <v>0.99829999999999997</v>
      </c>
      <c r="BQ316" s="294">
        <v>6976</v>
      </c>
      <c r="BS316" s="294" t="s">
        <v>3983</v>
      </c>
      <c r="BT316" s="294">
        <v>23.78</v>
      </c>
      <c r="BU316" s="294">
        <v>147.84</v>
      </c>
      <c r="BV316" s="294">
        <v>0.99839999999999995</v>
      </c>
      <c r="BW316" s="294">
        <v>8811</v>
      </c>
      <c r="BY316" s="294" t="s">
        <v>3983</v>
      </c>
    </row>
    <row r="317" spans="1:77">
      <c r="A317" s="301">
        <v>351</v>
      </c>
      <c r="B317" s="302" t="s">
        <v>3997</v>
      </c>
      <c r="C317" s="301" t="s">
        <v>4296</v>
      </c>
      <c r="D317" s="302" t="s">
        <v>4097</v>
      </c>
      <c r="E317" s="303">
        <v>506.4</v>
      </c>
      <c r="F317" s="294">
        <v>646.79999999999995</v>
      </c>
      <c r="G317" s="294">
        <v>646.79999999999995</v>
      </c>
      <c r="H317" s="294">
        <v>0.97619999999999996</v>
      </c>
      <c r="I317" s="294">
        <v>197022</v>
      </c>
      <c r="K317" s="294" t="s">
        <v>3983</v>
      </c>
      <c r="L317" s="294">
        <v>716.4</v>
      </c>
      <c r="M317" s="294">
        <v>716.4</v>
      </c>
      <c r="N317" s="294">
        <v>0.97499999999999998</v>
      </c>
      <c r="O317" s="294">
        <v>228888</v>
      </c>
      <c r="Q317" s="294" t="s">
        <v>3983</v>
      </c>
      <c r="R317" s="294">
        <v>653.4</v>
      </c>
      <c r="S317" s="294">
        <v>653.4</v>
      </c>
      <c r="T317" s="294">
        <v>0.97819999999999996</v>
      </c>
      <c r="U317" s="294">
        <v>196896</v>
      </c>
      <c r="W317" s="294" t="s">
        <v>3983</v>
      </c>
      <c r="X317" s="294">
        <v>874.8</v>
      </c>
      <c r="Y317" s="294">
        <v>874.8</v>
      </c>
      <c r="Z317" s="294">
        <v>0.97009999999999996</v>
      </c>
      <c r="AA317" s="294">
        <v>195306</v>
      </c>
      <c r="AC317" s="294" t="s">
        <v>3983</v>
      </c>
      <c r="AD317" s="294">
        <v>560.88</v>
      </c>
      <c r="AE317" s="294">
        <v>560.88</v>
      </c>
      <c r="AF317" s="294">
        <v>0.97429999999999994</v>
      </c>
      <c r="AG317" s="294">
        <v>178632</v>
      </c>
      <c r="AI317" s="294" t="s">
        <v>3983</v>
      </c>
      <c r="AJ317" s="294">
        <v>560.64</v>
      </c>
      <c r="AK317" s="294">
        <v>560.64</v>
      </c>
      <c r="AL317" s="294">
        <v>0.97729999999999995</v>
      </c>
      <c r="AM317" s="294">
        <v>174744</v>
      </c>
      <c r="AO317" s="294" t="s">
        <v>3983</v>
      </c>
      <c r="AP317" s="294">
        <v>448.8</v>
      </c>
      <c r="AQ317" s="294">
        <v>448.8</v>
      </c>
      <c r="AR317" s="294">
        <v>0.96950000000000003</v>
      </c>
      <c r="AS317" s="294">
        <v>150072</v>
      </c>
      <c r="AU317" s="294" t="s">
        <v>3983</v>
      </c>
      <c r="AV317" s="294">
        <v>415.92</v>
      </c>
      <c r="AW317" s="294">
        <v>415.92</v>
      </c>
      <c r="AX317" s="294">
        <v>0.96009999999999995</v>
      </c>
      <c r="AY317" s="294">
        <v>126726</v>
      </c>
      <c r="BA317" s="294" t="s">
        <v>3983</v>
      </c>
      <c r="BB317" s="294">
        <v>435.36</v>
      </c>
      <c r="BC317" s="294">
        <v>435.36</v>
      </c>
      <c r="BD317" s="294">
        <v>0.9637</v>
      </c>
      <c r="BE317" s="294">
        <v>134752</v>
      </c>
      <c r="BG317" s="294" t="s">
        <v>3983</v>
      </c>
      <c r="BH317" s="294">
        <v>355.2</v>
      </c>
      <c r="BI317" s="294">
        <v>405.12</v>
      </c>
      <c r="BJ317" s="294">
        <v>0.97219999999999995</v>
      </c>
      <c r="BK317" s="294">
        <v>127628</v>
      </c>
      <c r="BM317" s="294" t="s">
        <v>3983</v>
      </c>
      <c r="BN317" s="294">
        <v>405.6</v>
      </c>
      <c r="BO317" s="294">
        <v>405.6</v>
      </c>
      <c r="BP317" s="294">
        <v>0.97860000000000003</v>
      </c>
      <c r="BQ317" s="294">
        <v>126596</v>
      </c>
      <c r="BS317" s="294" t="s">
        <v>3983</v>
      </c>
      <c r="BT317" s="294">
        <v>469.76</v>
      </c>
      <c r="BU317" s="294">
        <v>469.76</v>
      </c>
      <c r="BV317" s="294">
        <v>0.97770000000000001</v>
      </c>
      <c r="BW317" s="294">
        <v>148952</v>
      </c>
      <c r="BY317" s="294" t="s">
        <v>3983</v>
      </c>
    </row>
    <row r="318" spans="1:77">
      <c r="A318" s="301">
        <v>352</v>
      </c>
      <c r="B318" s="302" t="s">
        <v>3997</v>
      </c>
      <c r="C318" s="301" t="s">
        <v>4295</v>
      </c>
      <c r="D318" s="302" t="s">
        <v>4097</v>
      </c>
      <c r="E318" s="303">
        <v>220</v>
      </c>
      <c r="F318" s="294">
        <v>44.64</v>
      </c>
      <c r="G318" s="294">
        <v>176</v>
      </c>
      <c r="H318" s="294">
        <v>0.94509999999999994</v>
      </c>
      <c r="I318" s="294">
        <v>14656</v>
      </c>
      <c r="K318" s="294" t="s">
        <v>3983</v>
      </c>
      <c r="L318" s="294">
        <v>45.6</v>
      </c>
      <c r="M318" s="294">
        <v>176</v>
      </c>
      <c r="N318" s="294">
        <v>0.95209999999999995</v>
      </c>
      <c r="O318" s="294">
        <v>15712</v>
      </c>
      <c r="Q318" s="294" t="s">
        <v>3983</v>
      </c>
      <c r="R318" s="294">
        <v>46.4</v>
      </c>
      <c r="S318" s="294">
        <v>176</v>
      </c>
      <c r="T318" s="294">
        <v>0.95940000000000003</v>
      </c>
      <c r="U318" s="294">
        <v>15400</v>
      </c>
      <c r="W318" s="294" t="s">
        <v>3983</v>
      </c>
      <c r="X318" s="294">
        <v>38.08</v>
      </c>
      <c r="Y318" s="294">
        <v>176</v>
      </c>
      <c r="Z318" s="294">
        <v>0.95209999999999995</v>
      </c>
      <c r="AA318" s="294">
        <v>14132</v>
      </c>
      <c r="AC318" s="294" t="s">
        <v>3983</v>
      </c>
      <c r="AD318" s="294">
        <v>37.44</v>
      </c>
      <c r="AE318" s="294">
        <v>176</v>
      </c>
      <c r="AF318" s="294">
        <v>0.9536</v>
      </c>
      <c r="AG318" s="294">
        <v>13380</v>
      </c>
      <c r="AI318" s="294" t="s">
        <v>3983</v>
      </c>
      <c r="AJ318" s="294">
        <v>28.96</v>
      </c>
      <c r="AK318" s="294">
        <v>176</v>
      </c>
      <c r="AL318" s="294">
        <v>0.94769999999999999</v>
      </c>
      <c r="AM318" s="294">
        <v>11664</v>
      </c>
      <c r="AO318" s="294" t="s">
        <v>3983</v>
      </c>
      <c r="AP318" s="294">
        <v>27.36</v>
      </c>
      <c r="AQ318" s="294">
        <v>176</v>
      </c>
      <c r="AR318" s="294">
        <v>0.92069999999999996</v>
      </c>
      <c r="AS318" s="294">
        <v>10436</v>
      </c>
      <c r="AU318" s="294" t="s">
        <v>3983</v>
      </c>
      <c r="AV318" s="294">
        <v>25.92</v>
      </c>
      <c r="AW318" s="294">
        <v>176</v>
      </c>
      <c r="AX318" s="294">
        <v>0.89590000000000003</v>
      </c>
      <c r="AY318" s="294">
        <v>8536</v>
      </c>
      <c r="BA318" s="294" t="s">
        <v>3983</v>
      </c>
      <c r="BB318" s="294">
        <v>33.28</v>
      </c>
      <c r="BC318" s="294">
        <v>176</v>
      </c>
      <c r="BD318" s="294">
        <v>0.89290000000000003</v>
      </c>
      <c r="BE318" s="294">
        <v>8568</v>
      </c>
      <c r="BG318" s="294" t="s">
        <v>3983</v>
      </c>
      <c r="BH318" s="294">
        <v>30.08</v>
      </c>
      <c r="BI318" s="294">
        <v>176</v>
      </c>
      <c r="BJ318" s="294">
        <v>0.89439999999999997</v>
      </c>
      <c r="BK318" s="294">
        <v>7988</v>
      </c>
      <c r="BM318" s="294" t="s">
        <v>3983</v>
      </c>
      <c r="BN318" s="294">
        <v>27.2</v>
      </c>
      <c r="BO318" s="294">
        <v>176</v>
      </c>
      <c r="BP318" s="294">
        <v>0.91269999999999996</v>
      </c>
      <c r="BQ318" s="294">
        <v>7984</v>
      </c>
      <c r="BS318" s="294" t="s">
        <v>3983</v>
      </c>
      <c r="BT318" s="294">
        <v>25.6</v>
      </c>
      <c r="BU318" s="294">
        <v>176</v>
      </c>
      <c r="BV318" s="294">
        <v>0.93820000000000003</v>
      </c>
      <c r="BW318" s="294">
        <v>9904</v>
      </c>
      <c r="BY318" s="294" t="s">
        <v>3983</v>
      </c>
    </row>
    <row r="319" spans="1:77">
      <c r="A319" s="301">
        <v>353</v>
      </c>
      <c r="B319" s="302" t="s">
        <v>3997</v>
      </c>
      <c r="C319" s="301" t="s">
        <v>4297</v>
      </c>
      <c r="D319" s="302" t="s">
        <v>4065</v>
      </c>
      <c r="E319" s="303">
        <v>148</v>
      </c>
      <c r="F319" s="294">
        <v>64.37</v>
      </c>
      <c r="G319" s="294">
        <v>118.4</v>
      </c>
      <c r="H319" s="294">
        <v>0.97550000000000003</v>
      </c>
      <c r="I319" s="294">
        <v>13987</v>
      </c>
      <c r="K319" s="294">
        <v>0.3155</v>
      </c>
      <c r="L319" s="294">
        <v>56.05</v>
      </c>
      <c r="M319" s="294">
        <v>118.4</v>
      </c>
      <c r="N319" s="294">
        <v>0.97829999999999995</v>
      </c>
      <c r="O319" s="294">
        <v>13839</v>
      </c>
      <c r="Q319" s="294">
        <v>0.34699999999999998</v>
      </c>
      <c r="R319" s="294">
        <v>54.25</v>
      </c>
      <c r="S319" s="294">
        <v>118.4</v>
      </c>
      <c r="T319" s="294">
        <v>0.96889999999999998</v>
      </c>
      <c r="U319" s="294">
        <v>12221</v>
      </c>
      <c r="W319" s="294">
        <v>0.3306</v>
      </c>
      <c r="X319" s="294">
        <v>51.65</v>
      </c>
      <c r="Y319" s="294">
        <v>118.4</v>
      </c>
      <c r="Z319" s="294">
        <v>0.97360000000000002</v>
      </c>
      <c r="AA319" s="294">
        <v>9773</v>
      </c>
      <c r="AC319" s="294">
        <v>0.26769999999999999</v>
      </c>
      <c r="AD319" s="294">
        <v>15.25</v>
      </c>
      <c r="AE319" s="294">
        <v>118.4</v>
      </c>
      <c r="AF319" s="294">
        <v>0.97060000000000002</v>
      </c>
      <c r="AG319" s="294">
        <v>14115</v>
      </c>
      <c r="AH319" s="294" t="e">
        <f>AG319-#REF!</f>
        <v>#REF!</v>
      </c>
      <c r="AI319" s="294">
        <v>1.3962000000000001</v>
      </c>
      <c r="AJ319" s="294">
        <v>39.25</v>
      </c>
      <c r="AK319" s="294">
        <v>118.4</v>
      </c>
      <c r="AL319" s="294">
        <v>0.97289999999999999</v>
      </c>
      <c r="AM319" s="294">
        <v>10033</v>
      </c>
      <c r="AO319" s="294">
        <v>0.37690000000000001</v>
      </c>
      <c r="AP319" s="294">
        <v>27.25</v>
      </c>
      <c r="AQ319" s="294">
        <v>118.4</v>
      </c>
      <c r="AR319" s="294">
        <v>0.95030000000000003</v>
      </c>
      <c r="AS319" s="294">
        <v>7633</v>
      </c>
      <c r="AU319" s="294">
        <v>0.4153</v>
      </c>
      <c r="AV319" s="294">
        <v>25.25</v>
      </c>
      <c r="AW319" s="294">
        <v>118.4</v>
      </c>
      <c r="AX319" s="294">
        <v>0.95550000000000002</v>
      </c>
      <c r="AY319" s="294">
        <v>8573</v>
      </c>
      <c r="BA319" s="294">
        <v>0.51929999999999998</v>
      </c>
      <c r="BB319" s="294">
        <v>19.25</v>
      </c>
      <c r="BC319" s="294">
        <v>118.4</v>
      </c>
      <c r="BD319" s="294">
        <v>0.94940000000000002</v>
      </c>
      <c r="BE319" s="294">
        <v>7873</v>
      </c>
      <c r="BG319" s="294">
        <v>0.61929999999999996</v>
      </c>
      <c r="BH319" s="294">
        <v>23.25</v>
      </c>
      <c r="BI319" s="294">
        <v>118.4</v>
      </c>
      <c r="BJ319" s="294">
        <v>0.96240000000000003</v>
      </c>
      <c r="BK319" s="294">
        <v>7153</v>
      </c>
      <c r="BM319" s="294">
        <v>0.4541</v>
      </c>
      <c r="BN319" s="294">
        <v>27.25</v>
      </c>
      <c r="BO319" s="294">
        <v>118.4</v>
      </c>
      <c r="BP319" s="294">
        <v>0.96799999999999997</v>
      </c>
      <c r="BQ319" s="294">
        <v>9673</v>
      </c>
      <c r="BS319" s="294">
        <v>0.57189999999999996</v>
      </c>
      <c r="BT319" s="294">
        <v>35.25</v>
      </c>
      <c r="BU319" s="294">
        <v>118.4</v>
      </c>
      <c r="BV319" s="294">
        <v>0.97789999999999999</v>
      </c>
      <c r="BW319" s="294">
        <v>10613</v>
      </c>
      <c r="BY319" s="294">
        <v>0.42899999999999999</v>
      </c>
    </row>
    <row r="320" spans="1:77">
      <c r="A320" s="301">
        <v>354</v>
      </c>
      <c r="B320" s="302" t="s">
        <v>3997</v>
      </c>
      <c r="C320" s="301" t="s">
        <v>4298</v>
      </c>
      <c r="D320" s="302" t="s">
        <v>4051</v>
      </c>
      <c r="E320" s="303">
        <v>225</v>
      </c>
      <c r="F320" s="294">
        <v>147.19999999999999</v>
      </c>
      <c r="G320" s="294">
        <v>180</v>
      </c>
      <c r="H320" s="294">
        <v>0.98250000000000004</v>
      </c>
      <c r="I320" s="294">
        <v>23232</v>
      </c>
      <c r="K320" s="294">
        <v>0.22309999999999999</v>
      </c>
      <c r="L320" s="294">
        <v>135.19999999999999</v>
      </c>
      <c r="M320" s="294">
        <v>180</v>
      </c>
      <c r="N320" s="294">
        <v>0.98399999999999999</v>
      </c>
      <c r="O320" s="294">
        <v>23248</v>
      </c>
      <c r="Q320" s="294">
        <v>0.2349</v>
      </c>
      <c r="R320" s="294">
        <v>152.4</v>
      </c>
      <c r="S320" s="294">
        <v>180</v>
      </c>
      <c r="T320" s="294">
        <v>0.98360000000000003</v>
      </c>
      <c r="U320" s="294">
        <v>26852</v>
      </c>
      <c r="W320" s="294">
        <v>0.24879999999999999</v>
      </c>
      <c r="X320" s="294">
        <v>116.96</v>
      </c>
      <c r="Y320" s="294">
        <v>180</v>
      </c>
      <c r="Z320" s="294">
        <v>0.98209999999999997</v>
      </c>
      <c r="AA320" s="294">
        <v>19880</v>
      </c>
      <c r="AC320" s="294">
        <v>0.2326</v>
      </c>
      <c r="AD320" s="294">
        <v>131.19999999999999</v>
      </c>
      <c r="AE320" s="294">
        <v>180</v>
      </c>
      <c r="AF320" s="294">
        <v>0.98839999999999995</v>
      </c>
      <c r="AG320" s="294">
        <v>21100</v>
      </c>
      <c r="AI320" s="294">
        <v>0.21870000000000001</v>
      </c>
      <c r="AJ320" s="294">
        <v>124</v>
      </c>
      <c r="AK320" s="294">
        <v>180</v>
      </c>
      <c r="AL320" s="294">
        <v>0.98960000000000004</v>
      </c>
      <c r="AM320" s="294">
        <v>22336</v>
      </c>
      <c r="AO320" s="294">
        <v>0.25280000000000002</v>
      </c>
      <c r="AP320" s="294">
        <v>92.8</v>
      </c>
      <c r="AQ320" s="294">
        <v>180</v>
      </c>
      <c r="AR320" s="294">
        <v>0.9869</v>
      </c>
      <c r="AS320" s="294">
        <v>16772</v>
      </c>
      <c r="AU320" s="294">
        <v>0.2462</v>
      </c>
      <c r="AV320" s="294">
        <v>76.8</v>
      </c>
      <c r="AW320" s="294">
        <v>180</v>
      </c>
      <c r="AX320" s="294">
        <v>0.98739999999999994</v>
      </c>
      <c r="AY320" s="294">
        <v>12832</v>
      </c>
      <c r="BA320" s="294">
        <v>0.23499999999999999</v>
      </c>
      <c r="BB320" s="294">
        <v>43.84</v>
      </c>
      <c r="BC320" s="294">
        <v>180</v>
      </c>
      <c r="BD320" s="294">
        <v>0.98739999999999994</v>
      </c>
      <c r="BE320" s="294">
        <v>10652</v>
      </c>
      <c r="BG320" s="294">
        <v>0.33069999999999999</v>
      </c>
      <c r="BH320" s="294">
        <v>45.76</v>
      </c>
      <c r="BI320" s="294">
        <v>180</v>
      </c>
      <c r="BJ320" s="294">
        <v>0.98799999999999999</v>
      </c>
      <c r="BK320" s="294">
        <v>10796</v>
      </c>
      <c r="BM320" s="294">
        <v>0.32100000000000001</v>
      </c>
      <c r="BN320" s="294">
        <v>81.92</v>
      </c>
      <c r="BO320" s="294">
        <v>180</v>
      </c>
      <c r="BP320" s="294">
        <v>0.99309999999999998</v>
      </c>
      <c r="BQ320" s="294">
        <v>13220</v>
      </c>
      <c r="BS320" s="294">
        <v>0.24179999999999999</v>
      </c>
      <c r="BT320" s="294">
        <v>98.88</v>
      </c>
      <c r="BU320" s="294">
        <v>180</v>
      </c>
      <c r="BV320" s="294">
        <v>0.99350000000000005</v>
      </c>
      <c r="BW320" s="294">
        <v>19548</v>
      </c>
      <c r="BY320" s="294">
        <v>0.26750000000000002</v>
      </c>
    </row>
    <row r="321" spans="1:77">
      <c r="A321" s="301">
        <v>355</v>
      </c>
      <c r="B321" s="302" t="s">
        <v>3997</v>
      </c>
      <c r="C321" s="301" t="s">
        <v>4299</v>
      </c>
      <c r="D321" s="302" t="s">
        <v>4065</v>
      </c>
      <c r="E321" s="303">
        <v>441</v>
      </c>
      <c r="F321" s="294">
        <v>226.08</v>
      </c>
      <c r="G321" s="294">
        <v>352.8</v>
      </c>
      <c r="H321" s="294">
        <v>0.92249999999999999</v>
      </c>
      <c r="I321" s="294">
        <v>104418</v>
      </c>
      <c r="J321" s="294" t="e">
        <f>I321-#REF!</f>
        <v>#REF!</v>
      </c>
      <c r="K321" s="294">
        <v>0.69540000000000002</v>
      </c>
      <c r="L321" s="294">
        <v>204.6</v>
      </c>
      <c r="M321" s="294">
        <v>352.8</v>
      </c>
      <c r="N321" s="294">
        <v>0.89769999999999994</v>
      </c>
      <c r="O321" s="294">
        <v>79674</v>
      </c>
      <c r="Q321" s="294">
        <v>0.58309999999999995</v>
      </c>
      <c r="R321" s="294">
        <v>186</v>
      </c>
      <c r="S321" s="294">
        <v>352.8</v>
      </c>
      <c r="T321" s="294">
        <v>0.86270000000000002</v>
      </c>
      <c r="U321" s="294">
        <v>68268</v>
      </c>
      <c r="W321" s="294">
        <v>0.59089999999999998</v>
      </c>
      <c r="X321" s="294">
        <v>244.32</v>
      </c>
      <c r="Y321" s="294">
        <v>352.8</v>
      </c>
      <c r="Z321" s="294">
        <v>0.9012</v>
      </c>
      <c r="AA321" s="294">
        <v>68574</v>
      </c>
      <c r="AC321" s="294">
        <v>0.41860000000000003</v>
      </c>
      <c r="AD321" s="294">
        <v>180</v>
      </c>
      <c r="AE321" s="294">
        <v>352.8</v>
      </c>
      <c r="AF321" s="294">
        <v>0.90800000000000003</v>
      </c>
      <c r="AG321" s="294">
        <v>99414</v>
      </c>
      <c r="AH321" s="294" t="e">
        <f>AG321-#REF!</f>
        <v>#REF!</v>
      </c>
      <c r="AI321" s="294">
        <v>0.81759999999999999</v>
      </c>
      <c r="AJ321" s="294">
        <v>250.8</v>
      </c>
      <c r="AK321" s="294">
        <v>352.8</v>
      </c>
      <c r="AL321" s="294">
        <v>0.93020000000000003</v>
      </c>
      <c r="AM321" s="294">
        <v>98358</v>
      </c>
      <c r="AO321" s="294">
        <v>0.58560000000000001</v>
      </c>
      <c r="AP321" s="294">
        <v>211.68</v>
      </c>
      <c r="AQ321" s="294">
        <v>352.8</v>
      </c>
      <c r="AR321" s="294">
        <v>0.89300000000000002</v>
      </c>
      <c r="AS321" s="294">
        <v>72810</v>
      </c>
      <c r="AU321" s="294">
        <v>0.51770000000000005</v>
      </c>
      <c r="AV321" s="294">
        <v>281.76</v>
      </c>
      <c r="AW321" s="294">
        <v>352.8</v>
      </c>
      <c r="AX321" s="294">
        <v>0.89339999999999997</v>
      </c>
      <c r="AY321" s="294">
        <v>81360</v>
      </c>
      <c r="BA321" s="294">
        <v>0.44890000000000002</v>
      </c>
      <c r="BB321" s="294">
        <v>285.36</v>
      </c>
      <c r="BC321" s="294">
        <v>352.8</v>
      </c>
      <c r="BD321" s="294">
        <v>0.88769999999999993</v>
      </c>
      <c r="BE321" s="294">
        <v>75846</v>
      </c>
      <c r="BG321" s="294">
        <v>0.40250000000000002</v>
      </c>
      <c r="BH321" s="294">
        <v>252.96</v>
      </c>
      <c r="BI321" s="294">
        <v>352.8</v>
      </c>
      <c r="BJ321" s="294">
        <v>0.89</v>
      </c>
      <c r="BK321" s="294">
        <v>72084</v>
      </c>
      <c r="BM321" s="294">
        <v>0.4304</v>
      </c>
      <c r="BN321" s="294">
        <v>285.60000000000002</v>
      </c>
      <c r="BO321" s="294">
        <v>352.8</v>
      </c>
      <c r="BP321" s="294">
        <v>0.90390000000000004</v>
      </c>
      <c r="BQ321" s="294">
        <v>80034</v>
      </c>
      <c r="BS321" s="294">
        <v>0.46139999999999998</v>
      </c>
      <c r="BT321" s="294">
        <v>232.08</v>
      </c>
      <c r="BU321" s="294">
        <v>352.8</v>
      </c>
      <c r="BV321" s="294">
        <v>0.92469999999999997</v>
      </c>
      <c r="BW321" s="294">
        <v>101430</v>
      </c>
      <c r="BX321" s="294" t="e">
        <f>BW321-#REF!</f>
        <v>#REF!</v>
      </c>
      <c r="BY321" s="294">
        <v>0.63529999999999998</v>
      </c>
    </row>
    <row r="322" spans="1:77">
      <c r="A322" s="301">
        <v>356</v>
      </c>
      <c r="B322" s="302" t="s">
        <v>3997</v>
      </c>
      <c r="C322" s="301" t="s">
        <v>4300</v>
      </c>
      <c r="D322" s="302" t="s">
        <v>4051</v>
      </c>
      <c r="E322" s="303">
        <v>1188</v>
      </c>
      <c r="F322" s="294">
        <v>1299.5999999999999</v>
      </c>
      <c r="G322" s="294">
        <v>1299.5999999999999</v>
      </c>
      <c r="H322" s="294">
        <v>0.99209999999999998</v>
      </c>
      <c r="I322" s="294">
        <v>268560</v>
      </c>
      <c r="K322" s="294">
        <v>0.2893</v>
      </c>
      <c r="L322" s="294">
        <v>1321.2</v>
      </c>
      <c r="M322" s="294">
        <v>1314</v>
      </c>
      <c r="N322" s="294">
        <v>0.97709999999999997</v>
      </c>
      <c r="O322" s="294">
        <v>308448</v>
      </c>
      <c r="Q322" s="294">
        <v>0.32119999999999999</v>
      </c>
      <c r="R322" s="294">
        <v>1246.32</v>
      </c>
      <c r="S322" s="294">
        <v>1246.32</v>
      </c>
      <c r="T322" s="294">
        <v>0.98809999999999998</v>
      </c>
      <c r="U322" s="294">
        <v>292104</v>
      </c>
      <c r="W322" s="294">
        <v>0.32950000000000002</v>
      </c>
      <c r="X322" s="294">
        <v>1171.44</v>
      </c>
      <c r="Y322" s="294">
        <v>1171.44</v>
      </c>
      <c r="Z322" s="294">
        <v>0.97899999999999998</v>
      </c>
      <c r="AA322" s="294">
        <v>242892</v>
      </c>
      <c r="AC322" s="294">
        <v>0.28470000000000001</v>
      </c>
      <c r="AD322" s="294">
        <v>1164.5999999999999</v>
      </c>
      <c r="AE322" s="294">
        <v>1164.5999999999999</v>
      </c>
      <c r="AF322" s="294">
        <v>0.94240000000000002</v>
      </c>
      <c r="AG322" s="294">
        <v>241182</v>
      </c>
      <c r="AI322" s="294">
        <v>0.2954</v>
      </c>
      <c r="AJ322" s="294">
        <v>1074.24</v>
      </c>
      <c r="AK322" s="294">
        <v>1074.24</v>
      </c>
      <c r="AL322" s="294">
        <v>0.96760000000000002</v>
      </c>
      <c r="AM322" s="294">
        <v>274806</v>
      </c>
      <c r="AO322" s="294">
        <v>0.36720000000000003</v>
      </c>
      <c r="AP322" s="294">
        <v>1306.8</v>
      </c>
      <c r="AQ322" s="294">
        <v>1306.8</v>
      </c>
      <c r="AR322" s="294">
        <v>0.88600000000000001</v>
      </c>
      <c r="AS322" s="294">
        <v>199188</v>
      </c>
      <c r="AU322" s="294">
        <v>0.23130000000000001</v>
      </c>
      <c r="AV322" s="294">
        <v>763.92</v>
      </c>
      <c r="AW322" s="294">
        <v>950.4</v>
      </c>
      <c r="AX322" s="294">
        <v>0.81930000000000003</v>
      </c>
      <c r="AY322" s="294">
        <v>173646</v>
      </c>
      <c r="BA322" s="294">
        <v>0.38540000000000002</v>
      </c>
      <c r="BB322" s="294">
        <v>603</v>
      </c>
      <c r="BC322" s="294">
        <v>950.4</v>
      </c>
      <c r="BD322" s="294">
        <v>0.95550000000000002</v>
      </c>
      <c r="BE322" s="294">
        <v>142848</v>
      </c>
      <c r="BG322" s="294">
        <v>0.33329999999999999</v>
      </c>
      <c r="BH322" s="294">
        <v>546.48</v>
      </c>
      <c r="BI322" s="294">
        <v>950.4</v>
      </c>
      <c r="BJ322" s="294">
        <v>0.7883</v>
      </c>
      <c r="BK322" s="294">
        <v>137718</v>
      </c>
      <c r="BM322" s="294">
        <v>0.42970000000000003</v>
      </c>
      <c r="BN322" s="294">
        <v>172.8</v>
      </c>
      <c r="BO322" s="294">
        <v>950.4</v>
      </c>
      <c r="BP322" s="294">
        <v>0.90239999999999998</v>
      </c>
      <c r="BQ322" s="294">
        <v>161946</v>
      </c>
      <c r="BR322" s="294" t="e">
        <f>BQ322-#REF!</f>
        <v>#REF!</v>
      </c>
      <c r="BS322" s="294">
        <v>1.5456000000000001</v>
      </c>
      <c r="BT322" s="294">
        <v>879.84</v>
      </c>
      <c r="BU322" s="294">
        <v>950.4</v>
      </c>
      <c r="BV322" s="294">
        <v>0.9819</v>
      </c>
      <c r="BW322" s="294">
        <v>217908</v>
      </c>
      <c r="BY322" s="294">
        <v>0.33900000000000002</v>
      </c>
    </row>
    <row r="323" spans="1:77">
      <c r="A323" s="301">
        <v>357</v>
      </c>
      <c r="B323" s="302" t="s">
        <v>3997</v>
      </c>
      <c r="C323" s="301" t="s">
        <v>4301</v>
      </c>
      <c r="D323" s="302" t="s">
        <v>4139</v>
      </c>
      <c r="E323" s="303">
        <v>388.4</v>
      </c>
      <c r="F323" s="294">
        <v>357.92</v>
      </c>
      <c r="G323" s="294">
        <v>356</v>
      </c>
      <c r="H323" s="294">
        <v>0.96</v>
      </c>
      <c r="I323" s="294">
        <v>91484</v>
      </c>
      <c r="K323" s="294">
        <v>0.36980000000000002</v>
      </c>
      <c r="L323" s="294">
        <v>400.8</v>
      </c>
      <c r="M323" s="294">
        <v>400</v>
      </c>
      <c r="N323" s="294">
        <v>0.93669999999999998</v>
      </c>
      <c r="O323" s="294">
        <v>105700</v>
      </c>
      <c r="Q323" s="294">
        <v>0.37840000000000001</v>
      </c>
      <c r="R323" s="294">
        <v>404</v>
      </c>
      <c r="S323" s="294">
        <v>404</v>
      </c>
      <c r="T323" s="294">
        <v>0.94130000000000003</v>
      </c>
      <c r="U323" s="294">
        <v>115512</v>
      </c>
      <c r="W323" s="294">
        <v>0.4219</v>
      </c>
      <c r="X323" s="294">
        <v>360.16</v>
      </c>
      <c r="Y323" s="294">
        <v>360.16</v>
      </c>
      <c r="Z323" s="294">
        <v>0.93710000000000004</v>
      </c>
      <c r="AA323" s="294">
        <v>105708</v>
      </c>
      <c r="AC323" s="294">
        <v>0.42099999999999999</v>
      </c>
      <c r="AD323" s="294">
        <v>417.6</v>
      </c>
      <c r="AE323" s="294">
        <v>417.6</v>
      </c>
      <c r="AF323" s="294">
        <v>0.91379999999999995</v>
      </c>
      <c r="AG323" s="294">
        <v>107284</v>
      </c>
      <c r="AI323" s="294">
        <v>0.37790000000000001</v>
      </c>
      <c r="AJ323" s="294">
        <v>358.56</v>
      </c>
      <c r="AK323" s="294">
        <v>358.56</v>
      </c>
      <c r="AL323" s="294">
        <v>0.93369999999999997</v>
      </c>
      <c r="AM323" s="294">
        <v>100132</v>
      </c>
      <c r="AO323" s="294">
        <v>0.41539999999999999</v>
      </c>
      <c r="AP323" s="294">
        <v>363.84</v>
      </c>
      <c r="AQ323" s="294">
        <v>363.84</v>
      </c>
      <c r="AR323" s="294">
        <v>0.92520000000000002</v>
      </c>
      <c r="AS323" s="294">
        <v>87724</v>
      </c>
      <c r="AU323" s="294">
        <v>0.3503</v>
      </c>
      <c r="AV323" s="294">
        <v>363.36</v>
      </c>
      <c r="AW323" s="294">
        <v>363.36</v>
      </c>
      <c r="AX323" s="294">
        <v>0.90449999999999997</v>
      </c>
      <c r="AY323" s="294">
        <v>101592</v>
      </c>
      <c r="BA323" s="294">
        <v>0.42930000000000001</v>
      </c>
      <c r="BB323" s="294">
        <v>353.28</v>
      </c>
      <c r="BC323" s="294">
        <v>353.28</v>
      </c>
      <c r="BD323" s="294">
        <v>0.91179999999999994</v>
      </c>
      <c r="BE323" s="294">
        <v>91136</v>
      </c>
      <c r="BG323" s="294">
        <v>0.38030000000000003</v>
      </c>
      <c r="BH323" s="294">
        <v>360</v>
      </c>
      <c r="BI323" s="294">
        <v>353.28</v>
      </c>
      <c r="BJ323" s="294">
        <v>0.93610000000000004</v>
      </c>
      <c r="BK323" s="294">
        <v>97548</v>
      </c>
      <c r="BM323" s="294">
        <v>0.3891</v>
      </c>
      <c r="BN323" s="294">
        <v>359</v>
      </c>
      <c r="BO323" s="294">
        <v>353.28</v>
      </c>
      <c r="BP323" s="294">
        <v>0.93589999999999995</v>
      </c>
      <c r="BQ323" s="294">
        <v>91500</v>
      </c>
      <c r="BS323" s="294">
        <v>0.40529999999999999</v>
      </c>
      <c r="BT323" s="294">
        <v>357</v>
      </c>
      <c r="BU323" s="294">
        <v>353.28</v>
      </c>
      <c r="BV323" s="294">
        <v>0.93620000000000003</v>
      </c>
      <c r="BW323" s="294">
        <v>96508</v>
      </c>
      <c r="BY323" s="294">
        <v>0.3881</v>
      </c>
    </row>
    <row r="324" spans="1:77">
      <c r="A324" s="301">
        <v>358</v>
      </c>
      <c r="B324" s="302" t="s">
        <v>3997</v>
      </c>
      <c r="C324" s="301" t="s">
        <v>4302</v>
      </c>
      <c r="D324" s="302" t="s">
        <v>4097</v>
      </c>
      <c r="E324" s="303">
        <v>300.3</v>
      </c>
      <c r="F324" s="294">
        <v>60.48</v>
      </c>
      <c r="G324" s="294">
        <v>240.24</v>
      </c>
      <c r="H324" s="294">
        <v>0.97140000000000004</v>
      </c>
      <c r="I324" s="294">
        <v>20469</v>
      </c>
      <c r="K324" s="294" t="s">
        <v>3983</v>
      </c>
      <c r="L324" s="294">
        <v>57.6</v>
      </c>
      <c r="M324" s="294">
        <v>240.24</v>
      </c>
      <c r="N324" s="294">
        <v>0.97419999999999995</v>
      </c>
      <c r="O324" s="294">
        <v>20889</v>
      </c>
      <c r="Q324" s="294" t="s">
        <v>3983</v>
      </c>
      <c r="R324" s="294">
        <v>56.4</v>
      </c>
      <c r="S324" s="294">
        <v>240.24</v>
      </c>
      <c r="T324" s="294">
        <v>0.97739999999999994</v>
      </c>
      <c r="U324" s="294">
        <v>21516</v>
      </c>
      <c r="W324" s="294" t="s">
        <v>3983</v>
      </c>
      <c r="X324" s="294">
        <v>54.12</v>
      </c>
      <c r="Y324" s="294">
        <v>240.24</v>
      </c>
      <c r="Z324" s="294">
        <v>0.9738</v>
      </c>
      <c r="AA324" s="294">
        <v>20253</v>
      </c>
      <c r="AC324" s="294" t="s">
        <v>3983</v>
      </c>
      <c r="AD324" s="294">
        <v>54.96</v>
      </c>
      <c r="AE324" s="294">
        <v>240.24</v>
      </c>
      <c r="AF324" s="294">
        <v>0.97670000000000001</v>
      </c>
      <c r="AG324" s="294">
        <v>18474</v>
      </c>
      <c r="AI324" s="294" t="s">
        <v>3983</v>
      </c>
      <c r="AJ324" s="294">
        <v>46.32</v>
      </c>
      <c r="AK324" s="294">
        <v>240.24</v>
      </c>
      <c r="AL324" s="294">
        <v>0.97719999999999996</v>
      </c>
      <c r="AM324" s="294">
        <v>17304</v>
      </c>
      <c r="AO324" s="294" t="s">
        <v>3983</v>
      </c>
      <c r="AP324" s="294">
        <v>32.520000000000003</v>
      </c>
      <c r="AQ324" s="294">
        <v>240.24</v>
      </c>
      <c r="AR324" s="294">
        <v>0.95340000000000003</v>
      </c>
      <c r="AS324" s="294">
        <v>12993</v>
      </c>
      <c r="AU324" s="294" t="s">
        <v>3983</v>
      </c>
      <c r="AV324" s="294">
        <v>39.72</v>
      </c>
      <c r="AW324" s="294">
        <v>240.24</v>
      </c>
      <c r="AX324" s="294">
        <v>0.92500000000000004</v>
      </c>
      <c r="AY324" s="294">
        <v>10317</v>
      </c>
      <c r="BA324" s="294" t="s">
        <v>3983</v>
      </c>
      <c r="BB324" s="294">
        <v>39</v>
      </c>
      <c r="BC324" s="294">
        <v>240.24</v>
      </c>
      <c r="BD324" s="294">
        <v>0.92330000000000001</v>
      </c>
      <c r="BE324" s="294">
        <v>10689</v>
      </c>
      <c r="BG324" s="294" t="s">
        <v>3983</v>
      </c>
      <c r="BH324" s="294">
        <v>40.56</v>
      </c>
      <c r="BI324" s="294">
        <v>240.24</v>
      </c>
      <c r="BJ324" s="294">
        <v>0.94179999999999997</v>
      </c>
      <c r="BK324" s="294">
        <v>11298</v>
      </c>
      <c r="BM324" s="294" t="s">
        <v>3983</v>
      </c>
      <c r="BN324" s="294">
        <v>37.200000000000003</v>
      </c>
      <c r="BO324" s="294">
        <v>240.24</v>
      </c>
      <c r="BP324" s="294">
        <v>0.95889999999999997</v>
      </c>
      <c r="BQ324" s="294">
        <v>10773</v>
      </c>
      <c r="BS324" s="294" t="s">
        <v>3983</v>
      </c>
      <c r="BT324" s="294">
        <v>30.6</v>
      </c>
      <c r="BU324" s="294">
        <v>240.24</v>
      </c>
      <c r="BV324" s="294">
        <v>0.97189999999999999</v>
      </c>
      <c r="BW324" s="294">
        <v>12843</v>
      </c>
      <c r="BY324" s="294" t="s">
        <v>3983</v>
      </c>
    </row>
    <row r="325" spans="1:77">
      <c r="A325" s="301">
        <v>359</v>
      </c>
      <c r="B325" s="302" t="s">
        <v>3997</v>
      </c>
      <c r="C325" s="301" t="s">
        <v>4303</v>
      </c>
      <c r="D325" s="302" t="s">
        <v>4065</v>
      </c>
      <c r="E325" s="303">
        <v>327</v>
      </c>
      <c r="F325" s="294">
        <v>102.72</v>
      </c>
      <c r="G325" s="294">
        <v>261.60000000000002</v>
      </c>
      <c r="H325" s="294">
        <v>0.94840000000000002</v>
      </c>
      <c r="I325" s="294">
        <v>24256</v>
      </c>
      <c r="K325" s="294">
        <v>0.3458</v>
      </c>
      <c r="L325" s="294">
        <v>102.4</v>
      </c>
      <c r="M325" s="294">
        <v>261.60000000000002</v>
      </c>
      <c r="N325" s="294">
        <v>0.94730000000000003</v>
      </c>
      <c r="O325" s="294">
        <v>24136</v>
      </c>
      <c r="Q325" s="294">
        <v>0.33439999999999998</v>
      </c>
      <c r="R325" s="294">
        <v>96.8</v>
      </c>
      <c r="S325" s="294">
        <v>261.60000000000002</v>
      </c>
      <c r="T325" s="294">
        <v>0.94550000000000001</v>
      </c>
      <c r="U325" s="294">
        <v>24696</v>
      </c>
      <c r="W325" s="294">
        <v>0.37480000000000002</v>
      </c>
      <c r="X325" s="294">
        <v>85.76</v>
      </c>
      <c r="Y325" s="294">
        <v>261.60000000000002</v>
      </c>
      <c r="Z325" s="294">
        <v>0.95040000000000002</v>
      </c>
      <c r="AA325" s="294">
        <v>23560</v>
      </c>
      <c r="AC325" s="294">
        <v>0.3886</v>
      </c>
      <c r="AD325" s="294">
        <v>88.32</v>
      </c>
      <c r="AE325" s="294">
        <v>261.60000000000002</v>
      </c>
      <c r="AF325" s="294">
        <v>0.94609999999999994</v>
      </c>
      <c r="AG325" s="294">
        <v>23560</v>
      </c>
      <c r="AI325" s="294">
        <v>0.379</v>
      </c>
      <c r="AJ325" s="294">
        <v>98.88</v>
      </c>
      <c r="AK325" s="294">
        <v>261.60000000000002</v>
      </c>
      <c r="AL325" s="294">
        <v>0.93840000000000001</v>
      </c>
      <c r="AM325" s="294">
        <v>23880</v>
      </c>
      <c r="AO325" s="294">
        <v>0.3574</v>
      </c>
      <c r="AP325" s="294">
        <v>85.44</v>
      </c>
      <c r="AQ325" s="294">
        <v>261.60000000000002</v>
      </c>
      <c r="AR325" s="294">
        <v>0.9113</v>
      </c>
      <c r="AS325" s="294">
        <v>19392</v>
      </c>
      <c r="AU325" s="294">
        <v>0.33479999999999999</v>
      </c>
      <c r="AV325" s="294">
        <v>68.8</v>
      </c>
      <c r="AW325" s="294">
        <v>261.60000000000002</v>
      </c>
      <c r="AX325" s="294">
        <v>0.90400000000000003</v>
      </c>
      <c r="AY325" s="294">
        <v>17840</v>
      </c>
      <c r="BA325" s="294">
        <v>0.39839999999999998</v>
      </c>
      <c r="BB325" s="294">
        <v>58.24</v>
      </c>
      <c r="BC325" s="294">
        <v>261.60000000000002</v>
      </c>
      <c r="BD325" s="294">
        <v>0.89359999999999995</v>
      </c>
      <c r="BE325" s="294">
        <v>16528</v>
      </c>
      <c r="BG325" s="294">
        <v>0.4269</v>
      </c>
      <c r="BH325" s="294">
        <v>59.52</v>
      </c>
      <c r="BI325" s="294">
        <v>261.60000000000002</v>
      </c>
      <c r="BJ325" s="294">
        <v>0.87249999999999994</v>
      </c>
      <c r="BK325" s="294">
        <v>15760</v>
      </c>
      <c r="BM325" s="294">
        <v>0.40789999999999998</v>
      </c>
      <c r="BN325" s="294">
        <v>82.56</v>
      </c>
      <c r="BO325" s="294">
        <v>261.60000000000002</v>
      </c>
      <c r="BP325" s="294">
        <v>0.89359999999999995</v>
      </c>
      <c r="BQ325" s="294">
        <v>17600</v>
      </c>
      <c r="BS325" s="294">
        <v>0.35499999999999998</v>
      </c>
      <c r="BT325" s="294">
        <v>81.599999999999994</v>
      </c>
      <c r="BU325" s="294">
        <v>261.60000000000002</v>
      </c>
      <c r="BV325" s="294">
        <v>0.90959999999999996</v>
      </c>
      <c r="BW325" s="294">
        <v>22936</v>
      </c>
      <c r="BY325" s="294">
        <v>0.4153</v>
      </c>
    </row>
    <row r="326" spans="1:77">
      <c r="A326" s="301">
        <v>360</v>
      </c>
      <c r="B326" s="302" t="s">
        <v>3997</v>
      </c>
      <c r="C326" s="301" t="s">
        <v>4304</v>
      </c>
      <c r="D326" s="302" t="s">
        <v>4051</v>
      </c>
      <c r="E326" s="303">
        <v>289</v>
      </c>
      <c r="F326" s="294">
        <v>128.32</v>
      </c>
      <c r="G326" s="294">
        <v>231.2</v>
      </c>
      <c r="H326" s="294">
        <v>0.96</v>
      </c>
      <c r="I326" s="294">
        <v>35408</v>
      </c>
      <c r="K326" s="294">
        <v>0.3992</v>
      </c>
      <c r="L326" s="294">
        <v>126.4</v>
      </c>
      <c r="M326" s="294">
        <v>231.2</v>
      </c>
      <c r="N326" s="294">
        <v>0.96130000000000004</v>
      </c>
      <c r="O326" s="294">
        <v>36292</v>
      </c>
      <c r="Q326" s="294">
        <v>0.40150000000000002</v>
      </c>
      <c r="R326" s="294">
        <v>116.8</v>
      </c>
      <c r="S326" s="294">
        <v>231.2</v>
      </c>
      <c r="T326" s="294">
        <v>0.9597</v>
      </c>
      <c r="U326" s="294">
        <v>36984</v>
      </c>
      <c r="W326" s="294">
        <v>0.45829999999999999</v>
      </c>
      <c r="X326" s="294">
        <v>117.6</v>
      </c>
      <c r="Y326" s="294">
        <v>231.2</v>
      </c>
      <c r="Z326" s="294">
        <v>0.95719999999999994</v>
      </c>
      <c r="AA326" s="294">
        <v>34660</v>
      </c>
      <c r="AC326" s="294">
        <v>0.41389999999999999</v>
      </c>
      <c r="AD326" s="294">
        <v>107.04</v>
      </c>
      <c r="AE326" s="294">
        <v>231.2</v>
      </c>
      <c r="AF326" s="294">
        <v>0.95619999999999994</v>
      </c>
      <c r="AG326" s="294">
        <v>32244</v>
      </c>
      <c r="AI326" s="294">
        <v>0.42349999999999999</v>
      </c>
      <c r="AJ326" s="294">
        <v>107.84</v>
      </c>
      <c r="AK326" s="294">
        <v>231.2</v>
      </c>
      <c r="AL326" s="294">
        <v>0.95899999999999996</v>
      </c>
      <c r="AM326" s="294">
        <v>32068</v>
      </c>
      <c r="AO326" s="294">
        <v>0.43070000000000003</v>
      </c>
      <c r="AP326" s="294">
        <v>96</v>
      </c>
      <c r="AQ326" s="294">
        <v>231.2</v>
      </c>
      <c r="AR326" s="294">
        <v>0.94969999999999999</v>
      </c>
      <c r="AS326" s="294">
        <v>27752</v>
      </c>
      <c r="AU326" s="294">
        <v>0.40920000000000001</v>
      </c>
      <c r="AV326" s="294">
        <v>80.319999999999993</v>
      </c>
      <c r="AW326" s="294">
        <v>231.2</v>
      </c>
      <c r="AX326" s="294">
        <v>0.94320000000000004</v>
      </c>
      <c r="AY326" s="294">
        <v>21484</v>
      </c>
      <c r="BA326" s="294">
        <v>0.39389999999999997</v>
      </c>
      <c r="BB326" s="294">
        <v>74.239999999999995</v>
      </c>
      <c r="BC326" s="294">
        <v>231.2</v>
      </c>
      <c r="BD326" s="294">
        <v>0.92659999999999998</v>
      </c>
      <c r="BE326" s="294">
        <v>21244</v>
      </c>
      <c r="BG326" s="294">
        <v>0.41510000000000002</v>
      </c>
      <c r="BH326" s="294">
        <v>73.28</v>
      </c>
      <c r="BI326" s="294">
        <v>231.2</v>
      </c>
      <c r="BJ326" s="294">
        <v>0.93049999999999999</v>
      </c>
      <c r="BK326" s="294">
        <v>21080</v>
      </c>
      <c r="BM326" s="294">
        <v>0.41560000000000002</v>
      </c>
      <c r="BN326" s="294">
        <v>75.680000000000007</v>
      </c>
      <c r="BO326" s="294">
        <v>231.2</v>
      </c>
      <c r="BP326" s="294">
        <v>0.94109999999999994</v>
      </c>
      <c r="BQ326" s="294">
        <v>20196</v>
      </c>
      <c r="BS326" s="294">
        <v>0.42199999999999999</v>
      </c>
      <c r="BT326" s="294">
        <v>91.84</v>
      </c>
      <c r="BU326" s="294">
        <v>231.2</v>
      </c>
      <c r="BV326" s="294">
        <v>0.95140000000000002</v>
      </c>
      <c r="BW326" s="294">
        <v>25912</v>
      </c>
      <c r="BY326" s="294">
        <v>0.39860000000000001</v>
      </c>
    </row>
    <row r="327" spans="1:77">
      <c r="A327" s="301">
        <v>361</v>
      </c>
      <c r="B327" s="302" t="s">
        <v>3997</v>
      </c>
      <c r="C327" s="301" t="s">
        <v>4152</v>
      </c>
      <c r="D327" s="302" t="s">
        <v>4051</v>
      </c>
      <c r="E327" s="303">
        <v>313</v>
      </c>
      <c r="F327" s="294">
        <v>280.8</v>
      </c>
      <c r="G327" s="294">
        <v>280.8</v>
      </c>
      <c r="H327" s="294">
        <v>0.98089999999999999</v>
      </c>
      <c r="I327" s="294">
        <v>45519</v>
      </c>
      <c r="K327" s="294">
        <v>0.2296</v>
      </c>
      <c r="L327" s="294">
        <v>262.8</v>
      </c>
      <c r="M327" s="294">
        <v>262.8</v>
      </c>
      <c r="N327" s="294">
        <v>0.98329999999999995</v>
      </c>
      <c r="O327" s="294">
        <v>46029</v>
      </c>
      <c r="Q327" s="294">
        <v>0.2394</v>
      </c>
      <c r="R327" s="294">
        <v>250.8</v>
      </c>
      <c r="S327" s="294">
        <v>250.8</v>
      </c>
      <c r="T327" s="294">
        <v>0.98319999999999996</v>
      </c>
      <c r="U327" s="294">
        <v>43698</v>
      </c>
      <c r="W327" s="294">
        <v>0.24610000000000001</v>
      </c>
      <c r="X327" s="294">
        <v>246.84</v>
      </c>
      <c r="Y327" s="294">
        <v>250.4</v>
      </c>
      <c r="Z327" s="294">
        <v>0.98429999999999995</v>
      </c>
      <c r="AA327" s="294">
        <v>40563</v>
      </c>
      <c r="AC327" s="294">
        <v>0.22439999999999999</v>
      </c>
      <c r="AD327" s="294">
        <v>204.6</v>
      </c>
      <c r="AE327" s="294">
        <v>250.4</v>
      </c>
      <c r="AF327" s="294">
        <v>0.98150000000000004</v>
      </c>
      <c r="AG327" s="294">
        <v>37119</v>
      </c>
      <c r="AI327" s="294">
        <v>0.2485</v>
      </c>
      <c r="AJ327" s="294">
        <v>202.92</v>
      </c>
      <c r="AK327" s="294">
        <v>250.4</v>
      </c>
      <c r="AL327" s="294">
        <v>0.97960000000000003</v>
      </c>
      <c r="AM327" s="294">
        <v>40995</v>
      </c>
      <c r="AO327" s="294">
        <v>0.28639999999999999</v>
      </c>
      <c r="AP327" s="294">
        <v>175.68</v>
      </c>
      <c r="AQ327" s="294">
        <v>250.4</v>
      </c>
      <c r="AR327" s="294">
        <v>0.97319999999999995</v>
      </c>
      <c r="AS327" s="294">
        <v>33792</v>
      </c>
      <c r="AU327" s="294">
        <v>0.26569999999999999</v>
      </c>
      <c r="AV327" s="294">
        <v>146.16</v>
      </c>
      <c r="AW327" s="294">
        <v>250.4</v>
      </c>
      <c r="AX327" s="294">
        <v>0.9708</v>
      </c>
      <c r="AY327" s="294">
        <v>28701</v>
      </c>
      <c r="BA327" s="294">
        <v>0.28089999999999998</v>
      </c>
      <c r="BB327" s="294">
        <v>108.96</v>
      </c>
      <c r="BC327" s="294">
        <v>250.4</v>
      </c>
      <c r="BD327" s="294">
        <v>0.9728</v>
      </c>
      <c r="BE327" s="294">
        <v>25671</v>
      </c>
      <c r="BG327" s="294">
        <v>0.32550000000000001</v>
      </c>
      <c r="BH327" s="294">
        <v>97.56</v>
      </c>
      <c r="BI327" s="294">
        <v>250.4</v>
      </c>
      <c r="BJ327" s="294">
        <v>0.97109999999999996</v>
      </c>
      <c r="BK327" s="294">
        <v>24060</v>
      </c>
      <c r="BM327" s="294">
        <v>0.34139999999999998</v>
      </c>
      <c r="BN327" s="294">
        <v>143.04</v>
      </c>
      <c r="BO327" s="294">
        <v>250.4</v>
      </c>
      <c r="BP327" s="294">
        <v>0.97499999999999998</v>
      </c>
      <c r="BQ327" s="294">
        <v>27831</v>
      </c>
      <c r="BS327" s="294">
        <v>0.29699999999999999</v>
      </c>
      <c r="BT327" s="294">
        <v>182.4</v>
      </c>
      <c r="BU327" s="294">
        <v>250.4</v>
      </c>
      <c r="BV327" s="294">
        <v>0.97729999999999995</v>
      </c>
      <c r="BW327" s="294">
        <v>35034</v>
      </c>
      <c r="BY327" s="294">
        <v>0.26419999999999999</v>
      </c>
    </row>
    <row r="328" spans="1:77">
      <c r="A328" s="301">
        <v>362</v>
      </c>
      <c r="B328" s="302" t="s">
        <v>3997</v>
      </c>
      <c r="C328" s="301" t="s">
        <v>4305</v>
      </c>
      <c r="D328" s="302" t="s">
        <v>4051</v>
      </c>
      <c r="E328" s="303">
        <v>135.56</v>
      </c>
      <c r="F328" s="294">
        <v>61.66</v>
      </c>
      <c r="G328" s="294">
        <v>62</v>
      </c>
      <c r="H328" s="294">
        <v>0.93759999999999999</v>
      </c>
      <c r="I328" s="294">
        <v>13515</v>
      </c>
      <c r="K328" s="294">
        <v>0.25740000000000002</v>
      </c>
      <c r="L328" s="294">
        <v>65.02</v>
      </c>
      <c r="M328" s="294">
        <v>65</v>
      </c>
      <c r="N328" s="294">
        <v>0.95430000000000004</v>
      </c>
      <c r="O328" s="294">
        <v>13232</v>
      </c>
      <c r="Q328" s="294">
        <v>0.23960000000000001</v>
      </c>
      <c r="R328" s="294">
        <v>68.86</v>
      </c>
      <c r="S328" s="294">
        <v>69</v>
      </c>
      <c r="T328" s="294">
        <v>0.96899999999999997</v>
      </c>
      <c r="U328" s="294">
        <v>14788</v>
      </c>
      <c r="W328" s="294">
        <v>0.27250000000000002</v>
      </c>
      <c r="X328" s="294">
        <v>58.82</v>
      </c>
      <c r="Y328" s="294">
        <v>69</v>
      </c>
      <c r="Z328" s="294">
        <v>0.97739999999999994</v>
      </c>
      <c r="AA328" s="294">
        <v>10176</v>
      </c>
      <c r="AC328" s="294">
        <v>0.1799</v>
      </c>
      <c r="AD328" s="294">
        <v>65.900000000000006</v>
      </c>
      <c r="AE328" s="294">
        <v>69</v>
      </c>
      <c r="AF328" s="294">
        <v>0.97550000000000003</v>
      </c>
      <c r="AG328" s="294">
        <v>10945</v>
      </c>
      <c r="AI328" s="294">
        <v>0.19389999999999999</v>
      </c>
      <c r="AJ328" s="294">
        <v>65.22</v>
      </c>
      <c r="AK328" s="294">
        <v>69</v>
      </c>
      <c r="AL328" s="294">
        <v>0.97019999999999995</v>
      </c>
      <c r="AM328" s="294">
        <v>10268</v>
      </c>
      <c r="AO328" s="294">
        <v>0.189</v>
      </c>
      <c r="AP328" s="294">
        <v>53.94</v>
      </c>
      <c r="AQ328" s="294">
        <v>69</v>
      </c>
      <c r="AR328" s="294">
        <v>0.9708</v>
      </c>
      <c r="AS328" s="294">
        <v>8587</v>
      </c>
      <c r="AU328" s="294">
        <v>0.15290000000000001</v>
      </c>
      <c r="AV328" s="294">
        <v>56.1</v>
      </c>
      <c r="AW328" s="294">
        <v>69</v>
      </c>
      <c r="AX328" s="294">
        <v>0.94430000000000003</v>
      </c>
      <c r="AY328" s="294">
        <v>9714</v>
      </c>
      <c r="BA328" s="294">
        <v>0.1837</v>
      </c>
      <c r="BB328" s="294">
        <v>50.98</v>
      </c>
      <c r="BC328" s="294">
        <v>108.44799999999999</v>
      </c>
      <c r="BD328" s="294">
        <v>0.90110000000000001</v>
      </c>
      <c r="BE328" s="294">
        <v>8290</v>
      </c>
      <c r="BG328" s="294">
        <v>0.29210000000000003</v>
      </c>
      <c r="BH328" s="294">
        <v>49.54</v>
      </c>
      <c r="BI328" s="294">
        <v>108.44799999999999</v>
      </c>
      <c r="BJ328" s="294">
        <v>0.90590000000000004</v>
      </c>
      <c r="BK328" s="294">
        <v>10200</v>
      </c>
      <c r="BM328" s="294">
        <v>0.30859999999999999</v>
      </c>
      <c r="BN328" s="294">
        <v>48.66</v>
      </c>
      <c r="BO328" s="294">
        <v>108.44799999999999</v>
      </c>
      <c r="BP328" s="294">
        <v>0.89869999999999994</v>
      </c>
      <c r="BQ328" s="294">
        <v>11190</v>
      </c>
      <c r="BS328" s="294">
        <v>0.38479999999999998</v>
      </c>
      <c r="BT328" s="294">
        <v>69.94</v>
      </c>
      <c r="BU328" s="294">
        <v>108.44799999999999</v>
      </c>
      <c r="BV328" s="294">
        <v>0.91800000000000004</v>
      </c>
      <c r="BW328" s="294">
        <v>11269</v>
      </c>
      <c r="BY328" s="294">
        <v>5.9400000000000001E-2</v>
      </c>
    </row>
    <row r="329" spans="1:77">
      <c r="A329" s="301">
        <v>363</v>
      </c>
      <c r="B329" s="302" t="s">
        <v>3997</v>
      </c>
      <c r="C329" s="301" t="s">
        <v>4306</v>
      </c>
      <c r="D329" s="302" t="s">
        <v>4065</v>
      </c>
      <c r="E329" s="303">
        <v>1000</v>
      </c>
      <c r="F329" s="294">
        <v>347.76</v>
      </c>
      <c r="G329" s="294">
        <v>800</v>
      </c>
      <c r="H329" s="294">
        <v>1</v>
      </c>
      <c r="I329" s="294">
        <v>167778</v>
      </c>
      <c r="J329" s="294" t="e">
        <f>I329-#REF!</f>
        <v>#REF!</v>
      </c>
      <c r="K329" s="294">
        <v>0.67010000000000003</v>
      </c>
      <c r="L329" s="294">
        <v>349.2</v>
      </c>
      <c r="M329" s="294">
        <v>800</v>
      </c>
      <c r="N329" s="294">
        <v>1</v>
      </c>
      <c r="O329" s="294">
        <v>174906</v>
      </c>
      <c r="Q329" s="294">
        <v>0.67320000000000002</v>
      </c>
      <c r="R329" s="294">
        <v>336.6</v>
      </c>
      <c r="S329" s="294">
        <v>800</v>
      </c>
      <c r="T329" s="294">
        <v>0.99990000000000001</v>
      </c>
      <c r="U329" s="294">
        <v>166644</v>
      </c>
      <c r="V329" s="294" t="e">
        <f>U329-#REF!</f>
        <v>#REF!</v>
      </c>
      <c r="W329" s="294">
        <v>0.68769999999999998</v>
      </c>
      <c r="X329" s="294">
        <v>330.48</v>
      </c>
      <c r="Y329" s="294">
        <v>800</v>
      </c>
      <c r="Z329" s="294">
        <v>1.0002</v>
      </c>
      <c r="AA329" s="294">
        <v>164592</v>
      </c>
      <c r="AB329" s="294" t="e">
        <f>AA329-#REF!</f>
        <v>#REF!</v>
      </c>
      <c r="AC329" s="294">
        <v>0.66930000000000001</v>
      </c>
      <c r="AD329" s="294">
        <v>340.56</v>
      </c>
      <c r="AE329" s="294">
        <v>800</v>
      </c>
      <c r="AF329" s="294">
        <v>1</v>
      </c>
      <c r="AG329" s="294">
        <v>161190</v>
      </c>
      <c r="AH329" s="294" t="e">
        <f>AG329-#REF!</f>
        <v>#REF!</v>
      </c>
      <c r="AI329" s="294">
        <v>0.63619999999999999</v>
      </c>
      <c r="AJ329" s="294">
        <v>332.64</v>
      </c>
      <c r="AK329" s="294">
        <v>800</v>
      </c>
      <c r="AL329" s="294">
        <v>1</v>
      </c>
      <c r="AM329" s="294">
        <v>159732</v>
      </c>
      <c r="AN329" s="294" t="e">
        <f>AM329-#REF!</f>
        <v>#REF!</v>
      </c>
      <c r="AO329" s="294">
        <v>0.66690000000000005</v>
      </c>
      <c r="AP329" s="294">
        <v>283.68</v>
      </c>
      <c r="AQ329" s="294">
        <v>800</v>
      </c>
      <c r="AR329" s="294">
        <v>1</v>
      </c>
      <c r="AS329" s="294">
        <v>139302</v>
      </c>
      <c r="AT329" s="294" t="e">
        <f>AS329-#REF!</f>
        <v>#REF!</v>
      </c>
      <c r="AU329" s="294">
        <v>0.66</v>
      </c>
      <c r="AV329" s="294">
        <v>268.56</v>
      </c>
      <c r="AW329" s="294">
        <v>800</v>
      </c>
      <c r="AX329" s="294">
        <v>1</v>
      </c>
      <c r="AY329" s="294">
        <v>121932</v>
      </c>
      <c r="AZ329" s="294" t="e">
        <f>AY329-#REF!</f>
        <v>#REF!</v>
      </c>
      <c r="BA329" s="294">
        <v>0.63060000000000005</v>
      </c>
      <c r="BB329" s="294">
        <v>257.04000000000002</v>
      </c>
      <c r="BC329" s="294">
        <v>800</v>
      </c>
      <c r="BD329" s="294">
        <v>1</v>
      </c>
      <c r="BE329" s="294">
        <v>112842</v>
      </c>
      <c r="BG329" s="294">
        <v>0.59009999999999996</v>
      </c>
      <c r="BH329" s="294">
        <v>282.95999999999998</v>
      </c>
      <c r="BI329" s="294">
        <v>800</v>
      </c>
      <c r="BJ329" s="294">
        <v>1</v>
      </c>
      <c r="BK329" s="294">
        <v>121428</v>
      </c>
      <c r="BM329" s="294">
        <v>0.57679999999999998</v>
      </c>
      <c r="BN329" s="294">
        <v>259.92</v>
      </c>
      <c r="BO329" s="294">
        <v>800</v>
      </c>
      <c r="BP329" s="294">
        <v>1</v>
      </c>
      <c r="BQ329" s="294">
        <v>114840</v>
      </c>
      <c r="BR329" s="294" t="e">
        <f>BQ329-#REF!</f>
        <v>#REF!</v>
      </c>
      <c r="BS329" s="294">
        <v>0.65749999999999997</v>
      </c>
      <c r="BT329" s="294">
        <v>323.27999999999997</v>
      </c>
      <c r="BU329" s="294">
        <v>800</v>
      </c>
      <c r="BV329" s="294">
        <v>1</v>
      </c>
      <c r="BW329" s="294">
        <v>156492</v>
      </c>
      <c r="BX329" s="294" t="e">
        <f>BW329-#REF!</f>
        <v>#REF!</v>
      </c>
      <c r="BY329" s="294">
        <v>0.65059999999999996</v>
      </c>
    </row>
    <row r="330" spans="1:77">
      <c r="A330" s="301">
        <v>364</v>
      </c>
      <c r="B330" s="302" t="s">
        <v>3997</v>
      </c>
      <c r="C330" s="301" t="s">
        <v>4307</v>
      </c>
      <c r="D330" s="302" t="s">
        <v>4051</v>
      </c>
      <c r="E330" s="303">
        <v>350</v>
      </c>
      <c r="F330" s="294">
        <v>104.32</v>
      </c>
      <c r="G330" s="294">
        <v>280</v>
      </c>
      <c r="H330" s="294">
        <v>0.94299999999999995</v>
      </c>
      <c r="I330" s="294">
        <v>14624</v>
      </c>
      <c r="K330" s="294">
        <v>0.20649999999999999</v>
      </c>
      <c r="L330" s="294">
        <v>92</v>
      </c>
      <c r="M330" s="294">
        <v>280</v>
      </c>
      <c r="N330" s="294">
        <v>0.93869999999999998</v>
      </c>
      <c r="O330" s="294">
        <v>18352</v>
      </c>
      <c r="Q330" s="294">
        <v>0.28560000000000002</v>
      </c>
      <c r="R330" s="294">
        <v>121.2</v>
      </c>
      <c r="S330" s="294">
        <v>280</v>
      </c>
      <c r="T330" s="294">
        <v>0.94950000000000001</v>
      </c>
      <c r="U330" s="294">
        <v>19092</v>
      </c>
      <c r="W330" s="294">
        <v>0.23039999999999999</v>
      </c>
      <c r="X330" s="294">
        <v>76.48</v>
      </c>
      <c r="Y330" s="294">
        <v>280</v>
      </c>
      <c r="Z330" s="294">
        <v>0.94830000000000003</v>
      </c>
      <c r="AA330" s="294">
        <v>14796</v>
      </c>
      <c r="AC330" s="294">
        <v>0.2742</v>
      </c>
      <c r="AD330" s="294">
        <v>80.8</v>
      </c>
      <c r="AE330" s="294">
        <v>280</v>
      </c>
      <c r="AF330" s="294">
        <v>0.94209999999999994</v>
      </c>
      <c r="AG330" s="294">
        <v>15096</v>
      </c>
      <c r="AI330" s="294">
        <v>0.2666</v>
      </c>
      <c r="AJ330" s="294">
        <v>75.36</v>
      </c>
      <c r="AK330" s="294">
        <v>280</v>
      </c>
      <c r="AL330" s="294">
        <v>0.94520000000000004</v>
      </c>
      <c r="AM330" s="294">
        <v>13360</v>
      </c>
      <c r="AO330" s="294">
        <v>0.26050000000000001</v>
      </c>
      <c r="AP330" s="294">
        <v>54.24</v>
      </c>
      <c r="AQ330" s="294">
        <v>280</v>
      </c>
      <c r="AR330" s="294">
        <v>0.96060000000000001</v>
      </c>
      <c r="AS330" s="294">
        <v>9540</v>
      </c>
      <c r="AU330" s="294">
        <v>0.24610000000000001</v>
      </c>
      <c r="AV330" s="294">
        <v>45.76</v>
      </c>
      <c r="AW330" s="294">
        <v>280</v>
      </c>
      <c r="AX330" s="294">
        <v>0.95389999999999997</v>
      </c>
      <c r="AY330" s="294">
        <v>7020</v>
      </c>
      <c r="BA330" s="294">
        <v>0.22339999999999999</v>
      </c>
      <c r="BB330" s="294">
        <v>22.88</v>
      </c>
      <c r="BC330" s="294">
        <v>280</v>
      </c>
      <c r="BD330" s="294">
        <v>0.94079999999999997</v>
      </c>
      <c r="BE330" s="294">
        <v>6032</v>
      </c>
      <c r="BG330" s="294">
        <v>0.37669999999999998</v>
      </c>
      <c r="BH330" s="294">
        <v>20</v>
      </c>
      <c r="BI330" s="294">
        <v>280</v>
      </c>
      <c r="BJ330" s="294">
        <v>0.94440000000000002</v>
      </c>
      <c r="BK330" s="294">
        <v>7260</v>
      </c>
      <c r="BM330" s="294">
        <v>0.51670000000000005</v>
      </c>
      <c r="BN330" s="294">
        <v>44</v>
      </c>
      <c r="BO330" s="294">
        <v>280</v>
      </c>
      <c r="BP330" s="294">
        <v>0.9496</v>
      </c>
      <c r="BQ330" s="294">
        <v>8280</v>
      </c>
      <c r="BS330" s="294">
        <v>0.2949</v>
      </c>
      <c r="BT330" s="294">
        <v>71.36</v>
      </c>
      <c r="BU330" s="294">
        <v>280</v>
      </c>
      <c r="BV330" s="294">
        <v>0.9425</v>
      </c>
      <c r="BW330" s="294">
        <v>12716</v>
      </c>
      <c r="BY330" s="294">
        <v>0.25409999999999999</v>
      </c>
    </row>
    <row r="331" spans="1:77">
      <c r="A331" s="301">
        <v>365</v>
      </c>
      <c r="B331" s="302" t="s">
        <v>3997</v>
      </c>
      <c r="C331" s="301" t="s">
        <v>4308</v>
      </c>
      <c r="D331" s="302" t="s">
        <v>4065</v>
      </c>
      <c r="E331" s="303">
        <v>130</v>
      </c>
      <c r="F331" s="294">
        <v>44.85</v>
      </c>
      <c r="G331" s="294">
        <v>104</v>
      </c>
      <c r="H331" s="294">
        <v>0.98219999999999996</v>
      </c>
      <c r="I331" s="294">
        <v>9016</v>
      </c>
      <c r="K331" s="294">
        <v>0.29239999999999999</v>
      </c>
      <c r="L331" s="294">
        <v>33.65</v>
      </c>
      <c r="M331" s="294">
        <v>104</v>
      </c>
      <c r="N331" s="294">
        <v>0.98719999999999997</v>
      </c>
      <c r="O331" s="294">
        <v>8771</v>
      </c>
      <c r="Q331" s="294">
        <v>0.36859999999999998</v>
      </c>
      <c r="R331" s="294">
        <v>55.25</v>
      </c>
      <c r="S331" s="294">
        <v>104</v>
      </c>
      <c r="T331" s="294">
        <v>0.9849</v>
      </c>
      <c r="U331" s="294">
        <v>9988</v>
      </c>
      <c r="W331" s="294">
        <v>0.26079999999999998</v>
      </c>
      <c r="X331" s="294">
        <v>59.65</v>
      </c>
      <c r="Y331" s="294">
        <v>104</v>
      </c>
      <c r="Z331" s="294">
        <v>0.98809999999999998</v>
      </c>
      <c r="AA331" s="294">
        <v>12067</v>
      </c>
      <c r="AC331" s="294">
        <v>0.28110000000000002</v>
      </c>
      <c r="AD331" s="294">
        <v>66.45</v>
      </c>
      <c r="AE331" s="294">
        <v>104</v>
      </c>
      <c r="AF331" s="294">
        <v>0.99099999999999999</v>
      </c>
      <c r="AG331" s="294">
        <v>12521</v>
      </c>
      <c r="AI331" s="294">
        <v>0.26050000000000001</v>
      </c>
      <c r="AJ331" s="294">
        <v>73.25</v>
      </c>
      <c r="AK331" s="294">
        <v>104</v>
      </c>
      <c r="AL331" s="294">
        <v>0.99280000000000002</v>
      </c>
      <c r="AM331" s="294">
        <v>13481</v>
      </c>
      <c r="AO331" s="294">
        <v>0.26200000000000001</v>
      </c>
      <c r="AP331" s="294">
        <v>60.85</v>
      </c>
      <c r="AQ331" s="294">
        <v>104</v>
      </c>
      <c r="AR331" s="294">
        <v>0.98839999999999995</v>
      </c>
      <c r="AS331" s="294">
        <v>10065</v>
      </c>
      <c r="AU331" s="294">
        <v>0.22969999999999999</v>
      </c>
      <c r="AV331" s="294">
        <v>54.85</v>
      </c>
      <c r="AW331" s="294">
        <v>104</v>
      </c>
      <c r="AX331" s="294">
        <v>0.98719999999999997</v>
      </c>
      <c r="AY331" s="294">
        <v>9787</v>
      </c>
      <c r="BA331" s="294">
        <v>0.25690000000000002</v>
      </c>
      <c r="BB331" s="294">
        <v>41.65</v>
      </c>
      <c r="BC331" s="294">
        <v>104</v>
      </c>
      <c r="BD331" s="294">
        <v>0.98260000000000003</v>
      </c>
      <c r="BE331" s="294">
        <v>7923</v>
      </c>
      <c r="BG331" s="294">
        <v>0.26829999999999998</v>
      </c>
      <c r="BH331" s="294">
        <v>32.85</v>
      </c>
      <c r="BI331" s="294">
        <v>104</v>
      </c>
      <c r="BJ331" s="294">
        <v>0.98209999999999997</v>
      </c>
      <c r="BK331" s="294">
        <v>7722</v>
      </c>
      <c r="BM331" s="294">
        <v>0.33439999999999998</v>
      </c>
      <c r="BN331" s="294">
        <v>37.65</v>
      </c>
      <c r="BO331" s="294">
        <v>104</v>
      </c>
      <c r="BP331" s="294">
        <v>0.98570000000000002</v>
      </c>
      <c r="BQ331" s="294">
        <v>8201</v>
      </c>
      <c r="BS331" s="294">
        <v>0.34010000000000001</v>
      </c>
      <c r="BT331" s="294">
        <v>36.85</v>
      </c>
      <c r="BU331" s="294">
        <v>104</v>
      </c>
      <c r="BV331" s="294">
        <v>0.9899</v>
      </c>
      <c r="BW331" s="294">
        <v>8613</v>
      </c>
      <c r="BY331" s="294">
        <v>0.32850000000000001</v>
      </c>
    </row>
    <row r="332" spans="1:77">
      <c r="A332" s="301">
        <v>366</v>
      </c>
      <c r="B332" s="302" t="s">
        <v>3997</v>
      </c>
      <c r="C332" s="301" t="s">
        <v>4309</v>
      </c>
      <c r="D332" s="302" t="s">
        <v>4054</v>
      </c>
      <c r="E332" s="303">
        <v>474.44</v>
      </c>
      <c r="F332" s="294">
        <v>94.2</v>
      </c>
      <c r="G332" s="294">
        <v>379.55200000000002</v>
      </c>
      <c r="H332" s="294">
        <v>0.91220000000000001</v>
      </c>
      <c r="I332" s="294">
        <v>28854</v>
      </c>
      <c r="K332" s="294">
        <v>0.46639999999999998</v>
      </c>
      <c r="L332" s="294">
        <v>94.68</v>
      </c>
      <c r="M332" s="294">
        <v>379.55200000000002</v>
      </c>
      <c r="N332" s="294">
        <v>0.90169999999999995</v>
      </c>
      <c r="O332" s="294">
        <v>24999</v>
      </c>
      <c r="Q332" s="294">
        <v>0.39360000000000001</v>
      </c>
      <c r="R332" s="294">
        <v>100.5</v>
      </c>
      <c r="S332" s="294">
        <v>379.55200000000002</v>
      </c>
      <c r="T332" s="294">
        <v>0.92330000000000001</v>
      </c>
      <c r="U332" s="294">
        <v>26718</v>
      </c>
      <c r="W332" s="294">
        <v>0.39989999999999998</v>
      </c>
      <c r="X332" s="294">
        <v>105.24</v>
      </c>
      <c r="Y332" s="294">
        <v>379.55200000000002</v>
      </c>
      <c r="Z332" s="294">
        <v>0.93920000000000003</v>
      </c>
      <c r="AA332" s="294">
        <v>30486</v>
      </c>
      <c r="AC332" s="294">
        <v>0.41460000000000002</v>
      </c>
      <c r="AD332" s="294">
        <v>100.44</v>
      </c>
      <c r="AE332" s="294">
        <v>379.55200000000002</v>
      </c>
      <c r="AF332" s="294">
        <v>0.93720000000000003</v>
      </c>
      <c r="AG332" s="294">
        <v>29142</v>
      </c>
      <c r="AI332" s="294">
        <v>0.41610000000000003</v>
      </c>
      <c r="AJ332" s="294">
        <v>102.84</v>
      </c>
      <c r="AK332" s="294">
        <v>379.55200000000002</v>
      </c>
      <c r="AL332" s="294">
        <v>0.93579999999999997</v>
      </c>
      <c r="AM332" s="294">
        <v>28650</v>
      </c>
      <c r="AO332" s="294">
        <v>0.41349999999999998</v>
      </c>
      <c r="AP332" s="294">
        <v>122.88</v>
      </c>
      <c r="AQ332" s="294">
        <v>379.55200000000002</v>
      </c>
      <c r="AR332" s="294">
        <v>0.94230000000000003</v>
      </c>
      <c r="AS332" s="294">
        <v>31713</v>
      </c>
      <c r="AU332" s="294">
        <v>0.36809999999999998</v>
      </c>
      <c r="AV332" s="294">
        <v>123.12</v>
      </c>
      <c r="AW332" s="294">
        <v>379.55200000000002</v>
      </c>
      <c r="AX332" s="294">
        <v>0.90939999999999999</v>
      </c>
      <c r="AY332" s="294">
        <v>28629</v>
      </c>
      <c r="BA332" s="294">
        <v>0.35510000000000003</v>
      </c>
      <c r="BB332" s="294">
        <v>119.88</v>
      </c>
      <c r="BC332" s="294">
        <v>379.55200000000002</v>
      </c>
      <c r="BD332" s="294">
        <v>0.87339999999999995</v>
      </c>
      <c r="BE332" s="294">
        <v>28380</v>
      </c>
      <c r="BG332" s="294">
        <v>0.36430000000000001</v>
      </c>
      <c r="BH332" s="294">
        <v>122.76</v>
      </c>
      <c r="BI332" s="294">
        <v>379.55200000000002</v>
      </c>
      <c r="BJ332" s="294">
        <v>0.89490000000000003</v>
      </c>
      <c r="BK332" s="294">
        <v>28503</v>
      </c>
      <c r="BM332" s="294">
        <v>0.34870000000000001</v>
      </c>
      <c r="BN332" s="294">
        <v>126.6</v>
      </c>
      <c r="BO332" s="294">
        <v>379.55200000000002</v>
      </c>
      <c r="BP332" s="294">
        <v>0.91510000000000002</v>
      </c>
      <c r="BQ332" s="294">
        <v>26097</v>
      </c>
      <c r="BS332" s="294">
        <v>0.3352</v>
      </c>
      <c r="BT332" s="294">
        <v>103.2</v>
      </c>
      <c r="BU332" s="294">
        <v>379.55200000000002</v>
      </c>
      <c r="BV332" s="294">
        <v>0.89100000000000001</v>
      </c>
      <c r="BW332" s="294">
        <v>26928</v>
      </c>
      <c r="BY332" s="294">
        <v>0.39360000000000001</v>
      </c>
    </row>
    <row r="333" spans="1:77">
      <c r="A333" s="301">
        <v>367</v>
      </c>
      <c r="B333" s="302" t="s">
        <v>3997</v>
      </c>
      <c r="C333" s="301" t="s">
        <v>4310</v>
      </c>
      <c r="D333" s="302" t="s">
        <v>4051</v>
      </c>
      <c r="E333" s="303">
        <v>366.67</v>
      </c>
      <c r="F333" s="294">
        <v>30</v>
      </c>
      <c r="G333" s="294">
        <v>293.33600000000001</v>
      </c>
      <c r="H333" s="294">
        <v>0.96950000000000003</v>
      </c>
      <c r="I333" s="294">
        <v>7620</v>
      </c>
      <c r="K333" s="294">
        <v>0.3639</v>
      </c>
      <c r="L333" s="294">
        <v>12</v>
      </c>
      <c r="M333" s="294">
        <v>293.33600000000001</v>
      </c>
      <c r="N333" s="294">
        <v>0.96529999999999994</v>
      </c>
      <c r="O333" s="294">
        <v>8340</v>
      </c>
      <c r="Q333" s="294">
        <v>0.9677</v>
      </c>
      <c r="R333" s="294">
        <v>36</v>
      </c>
      <c r="S333" s="294">
        <v>293.33600000000001</v>
      </c>
      <c r="T333" s="294">
        <v>0.95540000000000003</v>
      </c>
      <c r="U333" s="294">
        <v>6420</v>
      </c>
      <c r="W333" s="294">
        <v>0.25929999999999997</v>
      </c>
      <c r="X333" s="294">
        <v>42</v>
      </c>
      <c r="Y333" s="294">
        <v>293.33600000000001</v>
      </c>
      <c r="Z333" s="294">
        <v>0.97489999999999999</v>
      </c>
      <c r="AA333" s="294">
        <v>9300</v>
      </c>
      <c r="AC333" s="294">
        <v>0.30530000000000002</v>
      </c>
      <c r="AD333" s="294">
        <v>30</v>
      </c>
      <c r="AE333" s="294">
        <v>293.33600000000001</v>
      </c>
      <c r="AF333" s="294">
        <v>0.97750000000000004</v>
      </c>
      <c r="AG333" s="294">
        <v>7800</v>
      </c>
      <c r="AI333" s="294">
        <v>0.35749999999999998</v>
      </c>
      <c r="AJ333" s="294">
        <v>24</v>
      </c>
      <c r="AK333" s="294">
        <v>293.33600000000001</v>
      </c>
      <c r="AL333" s="294">
        <v>0.97370000000000001</v>
      </c>
      <c r="AM333" s="294">
        <v>8880</v>
      </c>
      <c r="AO333" s="294">
        <v>0.52780000000000005</v>
      </c>
      <c r="AP333" s="294">
        <v>24</v>
      </c>
      <c r="AQ333" s="294">
        <v>293.33600000000001</v>
      </c>
      <c r="AR333" s="294">
        <v>0.97340000000000004</v>
      </c>
      <c r="AS333" s="294">
        <v>8760</v>
      </c>
      <c r="AU333" s="294">
        <v>0.504</v>
      </c>
      <c r="AV333" s="294">
        <v>30</v>
      </c>
      <c r="AW333" s="294">
        <v>293.33600000000001</v>
      </c>
      <c r="AX333" s="294">
        <v>0.97119999999999995</v>
      </c>
      <c r="AY333" s="294">
        <v>6060</v>
      </c>
      <c r="BA333" s="294">
        <v>0.28889999999999999</v>
      </c>
      <c r="BB333" s="294">
        <v>30</v>
      </c>
      <c r="BC333" s="294">
        <v>293.33600000000001</v>
      </c>
      <c r="BD333" s="294">
        <v>0.94850000000000001</v>
      </c>
      <c r="BE333" s="294">
        <v>5520</v>
      </c>
      <c r="BG333" s="294">
        <v>0.26079999999999998</v>
      </c>
      <c r="BH333" s="294">
        <v>18</v>
      </c>
      <c r="BI333" s="294">
        <v>293.33600000000001</v>
      </c>
      <c r="BJ333" s="294">
        <v>0.9798</v>
      </c>
      <c r="BK333" s="294">
        <v>5820</v>
      </c>
      <c r="BM333" s="294">
        <v>0.44350000000000001</v>
      </c>
      <c r="BN333" s="294">
        <v>24</v>
      </c>
      <c r="BO333" s="294">
        <v>293.33600000000001</v>
      </c>
      <c r="BP333" s="294">
        <v>0.97029999999999994</v>
      </c>
      <c r="BQ333" s="294">
        <v>5880</v>
      </c>
      <c r="BS333" s="294">
        <v>0.37569999999999998</v>
      </c>
      <c r="BT333" s="294">
        <v>30</v>
      </c>
      <c r="BU333" s="294">
        <v>293.33600000000001</v>
      </c>
      <c r="BV333" s="294">
        <v>0.97319999999999995</v>
      </c>
      <c r="BW333" s="294">
        <v>6540</v>
      </c>
      <c r="BY333" s="294">
        <v>0.30109999999999998</v>
      </c>
    </row>
    <row r="334" spans="1:77">
      <c r="A334" s="301">
        <v>368</v>
      </c>
      <c r="B334" s="302" t="s">
        <v>3997</v>
      </c>
      <c r="C334" s="301" t="s">
        <v>4311</v>
      </c>
      <c r="D334" s="302" t="s">
        <v>4051</v>
      </c>
      <c r="E334" s="303">
        <v>166.67</v>
      </c>
      <c r="F334" s="294">
        <v>0</v>
      </c>
      <c r="G334" s="294">
        <v>0</v>
      </c>
      <c r="H334" s="294" t="e">
        <v>#DIV/0!</v>
      </c>
      <c r="I334" s="294">
        <v>0</v>
      </c>
      <c r="K334" s="294">
        <v>0</v>
      </c>
      <c r="L334" s="294">
        <v>0</v>
      </c>
      <c r="M334" s="294">
        <v>0</v>
      </c>
      <c r="N334" s="294" t="e">
        <v>#DIV/0!</v>
      </c>
      <c r="O334" s="294">
        <v>0</v>
      </c>
      <c r="Q334" s="294">
        <v>0</v>
      </c>
      <c r="R334" s="294">
        <v>0</v>
      </c>
      <c r="S334" s="294">
        <v>0</v>
      </c>
      <c r="T334" s="294" t="e">
        <v>#DIV/0!</v>
      </c>
      <c r="U334" s="294">
        <v>0</v>
      </c>
      <c r="W334" s="294">
        <v>0</v>
      </c>
      <c r="X334" s="294">
        <v>0</v>
      </c>
      <c r="Y334" s="294">
        <v>0</v>
      </c>
      <c r="Z334" s="294" t="e">
        <v>#DIV/0!</v>
      </c>
      <c r="AA334" s="294">
        <v>0</v>
      </c>
      <c r="AC334" s="294">
        <v>0</v>
      </c>
      <c r="AD334" s="294">
        <v>0</v>
      </c>
      <c r="AE334" s="294">
        <v>0</v>
      </c>
      <c r="AF334" s="294" t="e">
        <v>#DIV/0!</v>
      </c>
      <c r="AG334" s="294">
        <v>0</v>
      </c>
      <c r="AI334" s="294">
        <v>0</v>
      </c>
      <c r="AJ334" s="294">
        <v>0</v>
      </c>
      <c r="AK334" s="294">
        <v>0</v>
      </c>
      <c r="AL334" s="294" t="e">
        <v>#DIV/0!</v>
      </c>
      <c r="AM334" s="294">
        <v>0</v>
      </c>
      <c r="AO334" s="294">
        <v>0</v>
      </c>
      <c r="AP334" s="294">
        <v>0</v>
      </c>
      <c r="AQ334" s="294">
        <v>0</v>
      </c>
      <c r="AR334" s="294" t="e">
        <v>#DIV/0!</v>
      </c>
      <c r="AS334" s="294">
        <v>0</v>
      </c>
      <c r="AU334" s="294">
        <v>0</v>
      </c>
      <c r="AV334" s="294">
        <v>0</v>
      </c>
      <c r="AW334" s="294">
        <v>0</v>
      </c>
      <c r="AX334" s="294" t="e">
        <v>#DIV/0!</v>
      </c>
      <c r="AY334" s="294">
        <v>0</v>
      </c>
      <c r="BA334" s="294">
        <v>0</v>
      </c>
      <c r="BB334" s="294">
        <v>0</v>
      </c>
      <c r="BC334" s="294">
        <v>0</v>
      </c>
      <c r="BD334" s="294" t="e">
        <v>#DIV/0!</v>
      </c>
      <c r="BE334" s="294">
        <v>0</v>
      </c>
      <c r="BG334" s="294">
        <v>0</v>
      </c>
      <c r="BH334" s="294">
        <v>8.4</v>
      </c>
      <c r="BI334" s="294">
        <v>133.33600000000001</v>
      </c>
      <c r="BJ334" s="294">
        <v>0.78349999999999997</v>
      </c>
      <c r="BK334" s="294">
        <v>948</v>
      </c>
      <c r="BM334" s="294">
        <v>0.27279999999999999</v>
      </c>
      <c r="BN334" s="294">
        <v>7.44</v>
      </c>
      <c r="BO334" s="294">
        <v>133.33600000000001</v>
      </c>
      <c r="BP334" s="294">
        <v>0.876</v>
      </c>
      <c r="BQ334" s="294">
        <v>1540</v>
      </c>
      <c r="BS334" s="294">
        <v>0.35160000000000002</v>
      </c>
      <c r="BT334" s="294">
        <v>8.64</v>
      </c>
      <c r="BU334" s="294">
        <v>133.33600000000001</v>
      </c>
      <c r="BV334" s="294">
        <v>0.8831</v>
      </c>
      <c r="BW334" s="294">
        <v>1828</v>
      </c>
      <c r="BY334" s="294">
        <v>8.0500000000000002E-2</v>
      </c>
    </row>
    <row r="335" spans="1:77">
      <c r="A335" s="301">
        <v>369</v>
      </c>
      <c r="B335" s="302" t="s">
        <v>3997</v>
      </c>
      <c r="C335" s="301" t="s">
        <v>4312</v>
      </c>
      <c r="D335" s="302" t="s">
        <v>4051</v>
      </c>
      <c r="E335" s="303">
        <v>201.11</v>
      </c>
      <c r="F335" s="294">
        <v>24</v>
      </c>
      <c r="G335" s="294">
        <v>160.88800000000001</v>
      </c>
      <c r="H335" s="294">
        <v>0.87880000000000003</v>
      </c>
      <c r="I335" s="294">
        <v>870</v>
      </c>
      <c r="K335" s="294">
        <v>5.7299999999999997E-2</v>
      </c>
      <c r="L335" s="294">
        <v>36</v>
      </c>
      <c r="M335" s="294">
        <v>160.88800000000001</v>
      </c>
      <c r="N335" s="294">
        <v>0.97829999999999995</v>
      </c>
      <c r="O335" s="294">
        <v>4050</v>
      </c>
      <c r="Q335" s="294">
        <v>0.15459999999999999</v>
      </c>
      <c r="R335" s="294">
        <v>27</v>
      </c>
      <c r="S335" s="294">
        <v>160.88800000000001</v>
      </c>
      <c r="T335" s="294">
        <v>0.98170000000000002</v>
      </c>
      <c r="U335" s="294">
        <v>3210</v>
      </c>
      <c r="W335" s="294">
        <v>0.16819999999999999</v>
      </c>
      <c r="X335" s="294">
        <v>9</v>
      </c>
      <c r="Y335" s="294">
        <v>160.88800000000001</v>
      </c>
      <c r="Z335" s="294">
        <v>1</v>
      </c>
      <c r="AA335" s="294">
        <v>3000</v>
      </c>
      <c r="AC335" s="294">
        <v>0.44800000000000001</v>
      </c>
      <c r="AD335" s="294">
        <v>9</v>
      </c>
      <c r="AE335" s="294">
        <v>160.88800000000001</v>
      </c>
      <c r="AF335" s="294">
        <v>0.98880000000000001</v>
      </c>
      <c r="AG335" s="294">
        <v>2640</v>
      </c>
      <c r="AI335" s="294">
        <v>0.3987</v>
      </c>
      <c r="AJ335" s="294">
        <v>21</v>
      </c>
      <c r="AK335" s="294">
        <v>160.88800000000001</v>
      </c>
      <c r="AL335" s="294">
        <v>1</v>
      </c>
      <c r="AM335" s="294">
        <v>2820</v>
      </c>
      <c r="AO335" s="294">
        <v>0.1865</v>
      </c>
      <c r="AP335" s="294">
        <v>18</v>
      </c>
      <c r="AQ335" s="294">
        <v>160.88800000000001</v>
      </c>
      <c r="AR335" s="294">
        <v>0.96860000000000002</v>
      </c>
      <c r="AS335" s="294">
        <v>4620</v>
      </c>
      <c r="AU335" s="294">
        <v>0.35620000000000002</v>
      </c>
      <c r="AV335" s="294">
        <v>24</v>
      </c>
      <c r="AW335" s="294">
        <v>160.88800000000001</v>
      </c>
      <c r="AX335" s="294">
        <v>0.96250000000000002</v>
      </c>
      <c r="AY335" s="294">
        <v>3840</v>
      </c>
      <c r="BA335" s="294">
        <v>0.23089999999999999</v>
      </c>
      <c r="BB335" s="294">
        <v>42</v>
      </c>
      <c r="BC335" s="294">
        <v>160.88800000000001</v>
      </c>
      <c r="BD335" s="294">
        <v>0.96899999999999997</v>
      </c>
      <c r="BE335" s="294">
        <v>4680</v>
      </c>
      <c r="BG335" s="294">
        <v>0.15459999999999999</v>
      </c>
      <c r="BH335" s="294">
        <v>15</v>
      </c>
      <c r="BI335" s="294">
        <v>160.88800000000001</v>
      </c>
      <c r="BJ335" s="294">
        <v>0.97399999999999998</v>
      </c>
      <c r="BK335" s="294">
        <v>5610</v>
      </c>
      <c r="BM335" s="294">
        <v>0.5161</v>
      </c>
      <c r="BN335" s="294">
        <v>18</v>
      </c>
      <c r="BO335" s="294">
        <v>160.88800000000001</v>
      </c>
      <c r="BP335" s="294">
        <v>0.98650000000000004</v>
      </c>
      <c r="BQ335" s="294">
        <v>4380</v>
      </c>
      <c r="BS335" s="294">
        <v>0.36709999999999998</v>
      </c>
      <c r="BT335" s="294">
        <v>18</v>
      </c>
      <c r="BU335" s="294">
        <v>160.88800000000001</v>
      </c>
      <c r="BV335" s="294">
        <v>0.9829</v>
      </c>
      <c r="BW335" s="294">
        <v>5160</v>
      </c>
      <c r="BY335" s="294">
        <v>0.39200000000000002</v>
      </c>
    </row>
    <row r="336" spans="1:77">
      <c r="A336" s="301">
        <v>370</v>
      </c>
      <c r="B336" s="302" t="s">
        <v>3997</v>
      </c>
      <c r="C336" s="301" t="s">
        <v>4313</v>
      </c>
      <c r="D336" s="302" t="s">
        <v>4065</v>
      </c>
      <c r="E336" s="303">
        <v>271.11</v>
      </c>
      <c r="F336" s="294">
        <v>24</v>
      </c>
      <c r="G336" s="294">
        <v>216.88800000000001</v>
      </c>
      <c r="H336" s="294">
        <v>0.88619999999999999</v>
      </c>
      <c r="I336" s="294">
        <v>7470</v>
      </c>
      <c r="K336" s="294">
        <v>0.48780000000000001</v>
      </c>
      <c r="L336" s="294">
        <v>27</v>
      </c>
      <c r="M336" s="294">
        <v>216.88800000000001</v>
      </c>
      <c r="N336" s="294">
        <v>0.91400000000000003</v>
      </c>
      <c r="O336" s="294">
        <v>11790</v>
      </c>
      <c r="Q336" s="294">
        <v>0.64219999999999999</v>
      </c>
      <c r="R336" s="294">
        <v>27</v>
      </c>
      <c r="S336" s="294">
        <v>216.88800000000001</v>
      </c>
      <c r="T336" s="294">
        <v>0.8831</v>
      </c>
      <c r="U336" s="294">
        <v>7020</v>
      </c>
      <c r="W336" s="294">
        <v>0.40899999999999997</v>
      </c>
      <c r="X336" s="294">
        <v>33</v>
      </c>
      <c r="Y336" s="294">
        <v>216.88800000000001</v>
      </c>
      <c r="Z336" s="294">
        <v>0.85819999999999996</v>
      </c>
      <c r="AA336" s="294">
        <v>7620</v>
      </c>
      <c r="AC336" s="294">
        <v>0.36170000000000002</v>
      </c>
      <c r="AD336" s="294">
        <v>15</v>
      </c>
      <c r="AE336" s="294">
        <v>216.88800000000001</v>
      </c>
      <c r="AF336" s="294">
        <v>0.85550000000000004</v>
      </c>
      <c r="AG336" s="294">
        <v>8880</v>
      </c>
      <c r="AH336" s="294" t="e">
        <f>AG336-#REF!</f>
        <v>#REF!</v>
      </c>
      <c r="AI336" s="294">
        <v>0.93010000000000004</v>
      </c>
      <c r="AJ336" s="294">
        <v>18</v>
      </c>
      <c r="AK336" s="294">
        <v>216.88800000000001</v>
      </c>
      <c r="AL336" s="294">
        <v>0.86470000000000002</v>
      </c>
      <c r="AM336" s="294">
        <v>7860</v>
      </c>
      <c r="AN336" s="294" t="e">
        <f>AM336-#REF!</f>
        <v>#REF!</v>
      </c>
      <c r="AO336" s="294">
        <v>0.70140000000000002</v>
      </c>
      <c r="AP336" s="294">
        <v>24</v>
      </c>
      <c r="AQ336" s="294">
        <v>216.88800000000001</v>
      </c>
      <c r="AR336" s="294">
        <v>0.77779999999999994</v>
      </c>
      <c r="AS336" s="294">
        <v>6300</v>
      </c>
      <c r="AU336" s="294">
        <v>0.4536</v>
      </c>
      <c r="AV336" s="294">
        <v>21</v>
      </c>
      <c r="AW336" s="294">
        <v>216.88800000000001</v>
      </c>
      <c r="AX336" s="294">
        <v>0.74490000000000001</v>
      </c>
      <c r="AY336" s="294">
        <v>5430</v>
      </c>
      <c r="BA336" s="294">
        <v>0.48209999999999997</v>
      </c>
      <c r="BB336" s="294">
        <v>18</v>
      </c>
      <c r="BC336" s="294">
        <v>216.88800000000001</v>
      </c>
      <c r="BD336" s="294">
        <v>0.73260000000000003</v>
      </c>
      <c r="BE336" s="294">
        <v>5340</v>
      </c>
      <c r="BG336" s="294">
        <v>0.5444</v>
      </c>
      <c r="BH336" s="294">
        <v>21</v>
      </c>
      <c r="BI336" s="294">
        <v>216.88800000000001</v>
      </c>
      <c r="BJ336" s="294">
        <v>0.76629999999999998</v>
      </c>
      <c r="BK336" s="294">
        <v>5310</v>
      </c>
      <c r="BM336" s="294">
        <v>0.44350000000000001</v>
      </c>
      <c r="BN336" s="294">
        <v>21</v>
      </c>
      <c r="BO336" s="294">
        <v>216.88800000000001</v>
      </c>
      <c r="BP336" s="294">
        <v>0.78469999999999995</v>
      </c>
      <c r="BQ336" s="294">
        <v>4920</v>
      </c>
      <c r="BS336" s="294">
        <v>0.44429999999999997</v>
      </c>
      <c r="BT336" s="294">
        <v>21</v>
      </c>
      <c r="BU336" s="294">
        <v>216.88800000000001</v>
      </c>
      <c r="BV336" s="294">
        <v>0.84250000000000003</v>
      </c>
      <c r="BW336" s="294">
        <v>6420</v>
      </c>
      <c r="BY336" s="294">
        <v>0.48770000000000002</v>
      </c>
    </row>
    <row r="337" spans="1:77">
      <c r="A337" s="301">
        <v>371</v>
      </c>
      <c r="B337" s="302" t="s">
        <v>3997</v>
      </c>
      <c r="C337" s="301" t="s">
        <v>4314</v>
      </c>
      <c r="D337" s="302" t="s">
        <v>4051</v>
      </c>
      <c r="E337" s="303">
        <v>191.11</v>
      </c>
      <c r="F337" s="294">
        <v>9</v>
      </c>
      <c r="G337" s="294">
        <v>152.88800000000001</v>
      </c>
      <c r="H337" s="294">
        <v>0.58030000000000004</v>
      </c>
      <c r="I337" s="294">
        <v>1020</v>
      </c>
      <c r="K337" s="294">
        <v>0.27129999999999999</v>
      </c>
      <c r="L337" s="294">
        <v>6</v>
      </c>
      <c r="M337" s="294">
        <v>152.88800000000001</v>
      </c>
      <c r="N337" s="294">
        <v>0.86439999999999995</v>
      </c>
      <c r="O337" s="294">
        <v>2370</v>
      </c>
      <c r="Q337" s="294">
        <v>0.61419999999999997</v>
      </c>
      <c r="R337" s="294">
        <v>12</v>
      </c>
      <c r="S337" s="294">
        <v>152.88800000000001</v>
      </c>
      <c r="T337" s="294">
        <v>0.77559999999999996</v>
      </c>
      <c r="U337" s="294">
        <v>1140</v>
      </c>
      <c r="W337" s="294">
        <v>0.1701</v>
      </c>
      <c r="X337" s="294">
        <v>9</v>
      </c>
      <c r="Y337" s="294">
        <v>152.88800000000001</v>
      </c>
      <c r="Z337" s="294">
        <v>0.82179999999999997</v>
      </c>
      <c r="AA337" s="294">
        <v>747</v>
      </c>
      <c r="AC337" s="294">
        <v>0.20039999999999999</v>
      </c>
      <c r="AD337" s="294">
        <v>0</v>
      </c>
      <c r="AE337" s="294">
        <v>152.88800000000001</v>
      </c>
      <c r="AF337" s="294" t="e">
        <v>#DIV/0!</v>
      </c>
      <c r="AG337" s="294">
        <v>468</v>
      </c>
      <c r="AI337" s="294">
        <v>0</v>
      </c>
      <c r="AJ337" s="294">
        <v>84</v>
      </c>
      <c r="AK337" s="294">
        <v>152.88800000000001</v>
      </c>
      <c r="AL337" s="294" t="e">
        <v>#DIV/0!</v>
      </c>
      <c r="AM337" s="294">
        <v>0</v>
      </c>
      <c r="AO337" s="294">
        <v>0</v>
      </c>
      <c r="AP337" s="294">
        <v>0</v>
      </c>
      <c r="AQ337" s="294">
        <v>0</v>
      </c>
      <c r="AR337" s="294" t="e">
        <v>#DIV/0!</v>
      </c>
      <c r="AS337" s="294">
        <v>0</v>
      </c>
      <c r="AU337" s="294">
        <v>0</v>
      </c>
      <c r="AV337" s="294">
        <v>0</v>
      </c>
      <c r="AW337" s="294">
        <v>0</v>
      </c>
      <c r="AX337" s="294" t="e">
        <v>#DIV/0!</v>
      </c>
      <c r="AY337" s="294">
        <v>0</v>
      </c>
      <c r="BA337" s="294">
        <v>0</v>
      </c>
      <c r="BB337" s="294">
        <v>0</v>
      </c>
      <c r="BC337" s="294">
        <v>0</v>
      </c>
      <c r="BD337" s="294" t="e">
        <v>#DIV/0!</v>
      </c>
      <c r="BE337" s="294">
        <v>0</v>
      </c>
      <c r="BG337" s="294">
        <v>0</v>
      </c>
      <c r="BH337" s="294">
        <v>0</v>
      </c>
      <c r="BI337" s="294">
        <v>0</v>
      </c>
      <c r="BJ337" s="294" t="e">
        <v>#DIV/0!</v>
      </c>
      <c r="BK337" s="294">
        <v>0</v>
      </c>
      <c r="BM337" s="294">
        <v>0</v>
      </c>
      <c r="BN337" s="294">
        <v>0</v>
      </c>
      <c r="BO337" s="294">
        <v>0</v>
      </c>
      <c r="BP337" s="294" t="e">
        <v>#DIV/0!</v>
      </c>
      <c r="BQ337" s="294">
        <v>0</v>
      </c>
      <c r="BS337" s="294">
        <v>0</v>
      </c>
      <c r="BT337" s="294">
        <v>0</v>
      </c>
      <c r="BU337" s="294">
        <v>0</v>
      </c>
      <c r="BV337" s="294" t="e">
        <v>#DIV/0!</v>
      </c>
      <c r="BW337" s="294">
        <v>0</v>
      </c>
      <c r="BY337" s="294">
        <v>0</v>
      </c>
    </row>
    <row r="338" spans="1:77">
      <c r="A338" s="301">
        <v>372</v>
      </c>
      <c r="B338" s="302" t="s">
        <v>3997</v>
      </c>
      <c r="C338" s="301" t="s">
        <v>4315</v>
      </c>
      <c r="D338" s="302" t="s">
        <v>4051</v>
      </c>
      <c r="E338" s="303">
        <v>111.11</v>
      </c>
      <c r="F338" s="294">
        <v>172.6</v>
      </c>
      <c r="G338" s="294">
        <v>172.6</v>
      </c>
      <c r="H338" s="294">
        <v>0.95809999999999995</v>
      </c>
      <c r="I338" s="294">
        <v>13024</v>
      </c>
      <c r="K338" s="294">
        <v>0.1094</v>
      </c>
      <c r="L338" s="294">
        <v>43.4</v>
      </c>
      <c r="M338" s="294">
        <v>88.888000000000005</v>
      </c>
      <c r="N338" s="294">
        <v>0.95550000000000002</v>
      </c>
      <c r="O338" s="294">
        <v>16010</v>
      </c>
      <c r="Q338" s="294">
        <v>0.51890000000000003</v>
      </c>
      <c r="R338" s="294">
        <v>66.8</v>
      </c>
      <c r="S338" s="294">
        <v>88.888000000000005</v>
      </c>
      <c r="T338" s="294">
        <v>0.96419999999999995</v>
      </c>
      <c r="U338" s="294">
        <v>13574</v>
      </c>
      <c r="W338" s="294">
        <v>0.29270000000000002</v>
      </c>
      <c r="X338" s="294">
        <v>56</v>
      </c>
      <c r="Y338" s="294">
        <v>88.888000000000005</v>
      </c>
      <c r="Z338" s="294">
        <v>0.95609999999999995</v>
      </c>
      <c r="AA338" s="294">
        <v>19406</v>
      </c>
      <c r="AC338" s="294">
        <v>0.48720000000000002</v>
      </c>
      <c r="AD338" s="294">
        <v>58.2</v>
      </c>
      <c r="AE338" s="294">
        <v>88.888000000000005</v>
      </c>
      <c r="AF338" s="294">
        <v>0.94569999999999999</v>
      </c>
      <c r="AG338" s="294">
        <v>12010</v>
      </c>
      <c r="AI338" s="294">
        <v>0.29330000000000001</v>
      </c>
      <c r="AJ338" s="294">
        <v>35.6</v>
      </c>
      <c r="AK338" s="294">
        <v>88.888000000000005</v>
      </c>
      <c r="AL338" s="294">
        <v>0.94109999999999994</v>
      </c>
      <c r="AM338" s="294">
        <v>15650</v>
      </c>
      <c r="AN338" s="294" t="e">
        <f>AM338-#REF!</f>
        <v>#REF!</v>
      </c>
      <c r="AO338" s="294">
        <v>0.64880000000000004</v>
      </c>
      <c r="AP338" s="294">
        <v>51</v>
      </c>
      <c r="AQ338" s="294">
        <v>88.888000000000005</v>
      </c>
      <c r="AR338" s="294">
        <v>0.93610000000000004</v>
      </c>
      <c r="AS338" s="294">
        <v>13460</v>
      </c>
      <c r="AU338" s="294">
        <v>0.379</v>
      </c>
      <c r="AV338" s="294">
        <v>40.799999999999997</v>
      </c>
      <c r="AW338" s="294">
        <v>88.888000000000005</v>
      </c>
      <c r="AX338" s="294">
        <v>0.92699999999999994</v>
      </c>
      <c r="AY338" s="294">
        <v>12376</v>
      </c>
      <c r="BA338" s="294">
        <v>0.45450000000000002</v>
      </c>
      <c r="BB338" s="294">
        <v>49.6</v>
      </c>
      <c r="BC338" s="294">
        <v>88.888000000000005</v>
      </c>
      <c r="BD338" s="294">
        <v>0.93599999999999994</v>
      </c>
      <c r="BE338" s="294">
        <v>11228</v>
      </c>
      <c r="BG338" s="294">
        <v>0.3251</v>
      </c>
      <c r="BH338" s="294">
        <v>49.6</v>
      </c>
      <c r="BI338" s="294">
        <v>88.888000000000005</v>
      </c>
      <c r="BJ338" s="294">
        <v>0.94130000000000003</v>
      </c>
      <c r="BK338" s="294">
        <v>11536</v>
      </c>
      <c r="BM338" s="294">
        <v>0.33210000000000001</v>
      </c>
      <c r="BN338" s="294">
        <v>57.4</v>
      </c>
      <c r="BO338" s="294">
        <v>88.888000000000005</v>
      </c>
      <c r="BP338" s="294">
        <v>0.94230000000000003</v>
      </c>
      <c r="BQ338" s="294">
        <v>11788</v>
      </c>
      <c r="BS338" s="294">
        <v>0.32429999999999998</v>
      </c>
      <c r="BT338" s="294">
        <v>36.4</v>
      </c>
      <c r="BU338" s="294">
        <v>88.888000000000005</v>
      </c>
      <c r="BV338" s="294">
        <v>0.94730000000000003</v>
      </c>
      <c r="BW338" s="294">
        <v>13058</v>
      </c>
      <c r="BY338" s="294">
        <v>0.50900000000000001</v>
      </c>
    </row>
    <row r="339" spans="1:77">
      <c r="A339" s="301">
        <v>373</v>
      </c>
      <c r="B339" s="302" t="s">
        <v>3997</v>
      </c>
      <c r="C339" s="301" t="s">
        <v>4316</v>
      </c>
      <c r="D339" s="302" t="s">
        <v>4051</v>
      </c>
      <c r="E339" s="303">
        <v>173.33</v>
      </c>
      <c r="F339" s="294">
        <v>60</v>
      </c>
      <c r="G339" s="294">
        <v>138.66399999999999</v>
      </c>
      <c r="H339" s="294">
        <v>0.84440000000000004</v>
      </c>
      <c r="I339" s="294">
        <v>5640</v>
      </c>
      <c r="K339" s="294">
        <v>0.28989999999999999</v>
      </c>
      <c r="L339" s="294">
        <v>36</v>
      </c>
      <c r="M339" s="294">
        <v>138.66399999999999</v>
      </c>
      <c r="N339" s="294">
        <v>0.88270000000000004</v>
      </c>
      <c r="O339" s="294">
        <v>6320</v>
      </c>
      <c r="Q339" s="294">
        <v>0.26729999999999998</v>
      </c>
      <c r="R339" s="294">
        <v>50</v>
      </c>
      <c r="S339" s="294">
        <v>138.66399999999999</v>
      </c>
      <c r="T339" s="294">
        <v>0.82709999999999995</v>
      </c>
      <c r="U339" s="294">
        <v>6120</v>
      </c>
      <c r="W339" s="294">
        <v>0.2056</v>
      </c>
      <c r="X339" s="294">
        <v>50</v>
      </c>
      <c r="Y339" s="294">
        <v>138.66399999999999</v>
      </c>
      <c r="Z339" s="294">
        <v>0.71030000000000004</v>
      </c>
      <c r="AA339" s="294">
        <v>3480</v>
      </c>
      <c r="AC339" s="294">
        <v>0.13170000000000001</v>
      </c>
      <c r="AD339" s="294">
        <v>64</v>
      </c>
      <c r="AE339" s="294">
        <v>138.66399999999999</v>
      </c>
      <c r="AF339" s="294">
        <v>0.76829999999999998</v>
      </c>
      <c r="AG339" s="294">
        <v>4840</v>
      </c>
      <c r="AI339" s="294">
        <v>0.1323</v>
      </c>
      <c r="AJ339" s="294">
        <v>130</v>
      </c>
      <c r="AK339" s="294">
        <v>138.66399999999999</v>
      </c>
      <c r="AL339" s="294">
        <v>0.80640000000000001</v>
      </c>
      <c r="AM339" s="294">
        <v>4080</v>
      </c>
      <c r="AO339" s="294">
        <v>5.4100000000000002E-2</v>
      </c>
      <c r="AP339" s="294">
        <v>158</v>
      </c>
      <c r="AQ339" s="294">
        <v>158</v>
      </c>
      <c r="AR339" s="294">
        <v>0.8831</v>
      </c>
      <c r="AS339" s="294">
        <v>7700</v>
      </c>
      <c r="AU339" s="294">
        <v>7.4200000000000002E-2</v>
      </c>
      <c r="AV339" s="294">
        <v>74</v>
      </c>
      <c r="AW339" s="294">
        <v>138.66399999999999</v>
      </c>
      <c r="AX339" s="294">
        <v>0.85029999999999994</v>
      </c>
      <c r="AY339" s="294">
        <v>6700</v>
      </c>
      <c r="BA339" s="294">
        <v>0.1479</v>
      </c>
      <c r="BB339" s="294">
        <v>72</v>
      </c>
      <c r="BC339" s="294">
        <v>138.66399999999999</v>
      </c>
      <c r="BD339" s="294">
        <v>0.8831</v>
      </c>
      <c r="BE339" s="294">
        <v>7700</v>
      </c>
      <c r="BG339" s="294">
        <v>0.1628</v>
      </c>
      <c r="BH339" s="294">
        <v>66</v>
      </c>
      <c r="BI339" s="294">
        <v>138.66399999999999</v>
      </c>
      <c r="BJ339" s="294">
        <v>0.88549999999999995</v>
      </c>
      <c r="BK339" s="294">
        <v>6800</v>
      </c>
      <c r="BM339" s="294">
        <v>0.15640000000000001</v>
      </c>
      <c r="BN339" s="294">
        <v>74</v>
      </c>
      <c r="BO339" s="294">
        <v>138.66399999999999</v>
      </c>
      <c r="BP339" s="294">
        <v>0.88290000000000002</v>
      </c>
      <c r="BQ339" s="294">
        <v>6480</v>
      </c>
      <c r="BS339" s="294">
        <v>0.14760000000000001</v>
      </c>
      <c r="BT339" s="294">
        <v>68</v>
      </c>
      <c r="BU339" s="294">
        <v>138.66399999999999</v>
      </c>
      <c r="BV339" s="294">
        <v>0.90239999999999998</v>
      </c>
      <c r="BW339" s="294">
        <v>7580</v>
      </c>
      <c r="BY339" s="294">
        <v>0.16600000000000001</v>
      </c>
    </row>
    <row r="340" spans="1:77">
      <c r="A340" s="301">
        <v>374</v>
      </c>
      <c r="B340" s="302" t="s">
        <v>3997</v>
      </c>
      <c r="C340" s="301" t="s">
        <v>4317</v>
      </c>
      <c r="D340" s="302" t="s">
        <v>4051</v>
      </c>
      <c r="E340" s="303">
        <v>1333.33</v>
      </c>
      <c r="F340" s="294">
        <v>396</v>
      </c>
      <c r="G340" s="294">
        <v>1066.664</v>
      </c>
      <c r="H340" s="294">
        <v>0.97170000000000001</v>
      </c>
      <c r="I340" s="294">
        <v>80280</v>
      </c>
      <c r="K340" s="294">
        <v>0.2898</v>
      </c>
      <c r="L340" s="294">
        <v>378</v>
      </c>
      <c r="M340" s="294">
        <v>1066.664</v>
      </c>
      <c r="N340" s="294">
        <v>0.97040000000000004</v>
      </c>
      <c r="O340" s="294">
        <v>88380</v>
      </c>
      <c r="Q340" s="294">
        <v>0.32390000000000002</v>
      </c>
      <c r="R340" s="294">
        <v>396</v>
      </c>
      <c r="S340" s="294">
        <v>1066.664</v>
      </c>
      <c r="T340" s="294">
        <v>0.97240000000000004</v>
      </c>
      <c r="U340" s="294">
        <v>69660</v>
      </c>
      <c r="W340" s="294">
        <v>0.25130000000000002</v>
      </c>
      <c r="X340" s="294">
        <v>378</v>
      </c>
      <c r="Y340" s="294">
        <v>1066.664</v>
      </c>
      <c r="Z340" s="294">
        <v>0.97289999999999999</v>
      </c>
      <c r="AA340" s="294">
        <v>90360</v>
      </c>
      <c r="AC340" s="294">
        <v>0.33029999999999998</v>
      </c>
      <c r="AD340" s="294">
        <v>414</v>
      </c>
      <c r="AE340" s="294">
        <v>1066.664</v>
      </c>
      <c r="AF340" s="294">
        <v>0.98780000000000001</v>
      </c>
      <c r="AG340" s="294">
        <v>57960</v>
      </c>
      <c r="AI340" s="294">
        <v>0.1905</v>
      </c>
      <c r="AJ340" s="294">
        <v>414</v>
      </c>
      <c r="AK340" s="294">
        <v>1066.664</v>
      </c>
      <c r="AL340" s="294">
        <v>1</v>
      </c>
      <c r="AM340" s="294">
        <v>78300</v>
      </c>
      <c r="AO340" s="294">
        <v>0.26269999999999999</v>
      </c>
      <c r="AP340" s="294">
        <v>396</v>
      </c>
      <c r="AQ340" s="294">
        <v>1066.664</v>
      </c>
      <c r="AR340" s="294">
        <v>0.93869999999999998</v>
      </c>
      <c r="AS340" s="294">
        <v>66060</v>
      </c>
      <c r="AU340" s="294">
        <v>0.2389</v>
      </c>
      <c r="AV340" s="294">
        <v>360</v>
      </c>
      <c r="AW340" s="294">
        <v>1066.664</v>
      </c>
      <c r="AX340" s="294">
        <v>0.99709999999999999</v>
      </c>
      <c r="AY340" s="294">
        <v>61200</v>
      </c>
      <c r="BA340" s="294">
        <v>0.23680000000000001</v>
      </c>
      <c r="BB340" s="294">
        <v>360</v>
      </c>
      <c r="BC340" s="294">
        <v>1066.664</v>
      </c>
      <c r="BD340" s="294">
        <v>0.99670000000000003</v>
      </c>
      <c r="BE340" s="294">
        <v>54000</v>
      </c>
      <c r="BG340" s="294">
        <v>0.20230000000000001</v>
      </c>
      <c r="BH340" s="294">
        <v>378</v>
      </c>
      <c r="BI340" s="294">
        <v>1066.664</v>
      </c>
      <c r="BJ340" s="294">
        <v>0.99690000000000001</v>
      </c>
      <c r="BK340" s="294">
        <v>57060</v>
      </c>
      <c r="BM340" s="294">
        <v>0.20349999999999999</v>
      </c>
      <c r="BN340" s="294">
        <v>396</v>
      </c>
      <c r="BO340" s="294">
        <v>1066.664</v>
      </c>
      <c r="BP340" s="294">
        <v>0.99670000000000003</v>
      </c>
      <c r="BQ340" s="294">
        <v>53460</v>
      </c>
      <c r="BS340" s="294">
        <v>0.2016</v>
      </c>
      <c r="BT340" s="294">
        <v>396</v>
      </c>
      <c r="BU340" s="294">
        <v>1066.664</v>
      </c>
      <c r="BV340" s="294">
        <v>0.98770000000000002</v>
      </c>
      <c r="BW340" s="294">
        <v>72180</v>
      </c>
      <c r="BY340" s="294">
        <v>0.248</v>
      </c>
    </row>
    <row r="341" spans="1:77">
      <c r="A341" s="301">
        <v>375</v>
      </c>
      <c r="B341" s="302" t="s">
        <v>3997</v>
      </c>
      <c r="C341" s="301" t="s">
        <v>4318</v>
      </c>
      <c r="D341" s="302" t="s">
        <v>4051</v>
      </c>
      <c r="E341" s="303">
        <v>183.33</v>
      </c>
      <c r="F341" s="294">
        <v>48</v>
      </c>
      <c r="G341" s="294">
        <v>146.66399999999999</v>
      </c>
      <c r="H341" s="294">
        <v>0.93089999999999995</v>
      </c>
      <c r="I341" s="294">
        <v>8880</v>
      </c>
      <c r="K341" s="294">
        <v>0.27600000000000002</v>
      </c>
      <c r="L341" s="294">
        <v>51</v>
      </c>
      <c r="M341" s="294">
        <v>146.66399999999999</v>
      </c>
      <c r="N341" s="294">
        <v>0.94389999999999996</v>
      </c>
      <c r="O341" s="294">
        <v>8580</v>
      </c>
      <c r="Q341" s="294">
        <v>0.23960000000000001</v>
      </c>
      <c r="R341" s="294">
        <v>51</v>
      </c>
      <c r="S341" s="294">
        <v>146.66399999999999</v>
      </c>
      <c r="T341" s="294">
        <v>0.94109999999999994</v>
      </c>
      <c r="U341" s="294">
        <v>11010</v>
      </c>
      <c r="W341" s="294">
        <v>0.31859999999999999</v>
      </c>
      <c r="X341" s="294">
        <v>48</v>
      </c>
      <c r="Y341" s="294">
        <v>146.66399999999999</v>
      </c>
      <c r="Z341" s="294">
        <v>0.93699999999999994</v>
      </c>
      <c r="AA341" s="294">
        <v>9360</v>
      </c>
      <c r="AC341" s="294">
        <v>0.2797</v>
      </c>
      <c r="AD341" s="294">
        <v>57</v>
      </c>
      <c r="AE341" s="294">
        <v>146.66399999999999</v>
      </c>
      <c r="AF341" s="294">
        <v>0.93940000000000001</v>
      </c>
      <c r="AG341" s="294">
        <v>10230</v>
      </c>
      <c r="AI341" s="294">
        <v>0.25679999999999997</v>
      </c>
      <c r="AJ341" s="294">
        <v>51</v>
      </c>
      <c r="AK341" s="294">
        <v>146.66399999999999</v>
      </c>
      <c r="AL341" s="294">
        <v>0.94530000000000003</v>
      </c>
      <c r="AM341" s="294">
        <v>11400</v>
      </c>
      <c r="AO341" s="294">
        <v>0.32840000000000003</v>
      </c>
      <c r="AP341" s="294">
        <v>45</v>
      </c>
      <c r="AQ341" s="294">
        <v>146.66399999999999</v>
      </c>
      <c r="AR341" s="294">
        <v>0.93699999999999994</v>
      </c>
      <c r="AS341" s="294">
        <v>9360</v>
      </c>
      <c r="AU341" s="294">
        <v>0.2984</v>
      </c>
      <c r="AV341" s="294">
        <v>42</v>
      </c>
      <c r="AW341" s="294">
        <v>146.66399999999999</v>
      </c>
      <c r="AX341" s="294">
        <v>0.91110000000000002</v>
      </c>
      <c r="AY341" s="294">
        <v>8910</v>
      </c>
      <c r="BA341" s="294">
        <v>0.32340000000000002</v>
      </c>
      <c r="BB341" s="294">
        <v>36</v>
      </c>
      <c r="BC341" s="294">
        <v>146.66399999999999</v>
      </c>
      <c r="BD341" s="294">
        <v>0.88700000000000001</v>
      </c>
      <c r="BE341" s="294">
        <v>7770</v>
      </c>
      <c r="BG341" s="294">
        <v>0.3271</v>
      </c>
      <c r="BH341" s="294">
        <v>36</v>
      </c>
      <c r="BI341" s="294">
        <v>146.66399999999999</v>
      </c>
      <c r="BJ341" s="294">
        <v>1</v>
      </c>
      <c r="BK341" s="294">
        <v>9120</v>
      </c>
      <c r="BM341" s="294">
        <v>0.34050000000000002</v>
      </c>
      <c r="BN341" s="294">
        <v>39</v>
      </c>
      <c r="BO341" s="294">
        <v>146.66399999999999</v>
      </c>
      <c r="BP341" s="294">
        <v>0.69259999999999999</v>
      </c>
      <c r="BQ341" s="294">
        <v>6690</v>
      </c>
      <c r="BS341" s="294">
        <v>0.36859999999999998</v>
      </c>
      <c r="BT341" s="294">
        <v>54</v>
      </c>
      <c r="BU341" s="294">
        <v>146.66399999999999</v>
      </c>
      <c r="BV341" s="294">
        <v>0.90359999999999996</v>
      </c>
      <c r="BW341" s="294">
        <v>11250</v>
      </c>
      <c r="BY341" s="294">
        <v>0.30990000000000001</v>
      </c>
    </row>
    <row r="342" spans="1:77">
      <c r="A342" s="301">
        <v>376</v>
      </c>
      <c r="B342" s="302" t="s">
        <v>3997</v>
      </c>
      <c r="C342" s="301" t="s">
        <v>4319</v>
      </c>
      <c r="D342" s="302" t="s">
        <v>4051</v>
      </c>
      <c r="E342" s="303">
        <v>200</v>
      </c>
      <c r="F342" s="294">
        <v>285.89999999999998</v>
      </c>
      <c r="G342" s="294">
        <v>285.89999999999998</v>
      </c>
      <c r="H342" s="294">
        <v>0.98119999999999996</v>
      </c>
      <c r="I342" s="294">
        <v>7332</v>
      </c>
      <c r="K342" s="294">
        <v>0.64100000000000001</v>
      </c>
      <c r="L342" s="294">
        <v>40.5</v>
      </c>
      <c r="M342" s="294">
        <v>160</v>
      </c>
      <c r="N342" s="294">
        <v>0.96809999999999996</v>
      </c>
      <c r="O342" s="294">
        <v>10374</v>
      </c>
      <c r="Q342" s="294">
        <v>0.35560000000000003</v>
      </c>
      <c r="R342" s="294">
        <v>40.799999999999997</v>
      </c>
      <c r="S342" s="294">
        <v>160</v>
      </c>
      <c r="T342" s="294">
        <v>0.97260000000000002</v>
      </c>
      <c r="U342" s="294">
        <v>13386</v>
      </c>
      <c r="W342" s="294">
        <v>0.46850000000000003</v>
      </c>
      <c r="X342" s="294">
        <v>43.2</v>
      </c>
      <c r="Y342" s="294">
        <v>160</v>
      </c>
      <c r="Z342" s="294">
        <v>1.0087999999999999</v>
      </c>
      <c r="AA342" s="294">
        <v>13113</v>
      </c>
      <c r="AC342" s="294">
        <v>0.40439999999999998</v>
      </c>
      <c r="AD342" s="294">
        <v>43.8</v>
      </c>
      <c r="AE342" s="294">
        <v>160</v>
      </c>
      <c r="AF342" s="294">
        <v>0.97829999999999995</v>
      </c>
      <c r="AG342" s="294">
        <v>15102</v>
      </c>
      <c r="AI342" s="294">
        <v>0.47370000000000001</v>
      </c>
      <c r="AJ342" s="294">
        <v>42.9</v>
      </c>
      <c r="AK342" s="294">
        <v>160</v>
      </c>
      <c r="AL342" s="294">
        <v>0.98350000000000004</v>
      </c>
      <c r="AM342" s="294">
        <v>16176</v>
      </c>
      <c r="AO342" s="294">
        <v>0.53249999999999997</v>
      </c>
      <c r="AP342" s="294">
        <v>43.8</v>
      </c>
      <c r="AQ342" s="294">
        <v>160</v>
      </c>
      <c r="AR342" s="294">
        <v>0.97699999999999998</v>
      </c>
      <c r="AS342" s="294">
        <v>12600</v>
      </c>
      <c r="AU342" s="294">
        <v>0.39579999999999999</v>
      </c>
      <c r="AV342" s="294">
        <v>40.799999999999997</v>
      </c>
      <c r="AW342" s="294">
        <v>160</v>
      </c>
      <c r="AX342" s="294">
        <v>1.056</v>
      </c>
      <c r="AY342" s="294">
        <v>11610</v>
      </c>
      <c r="BA342" s="294">
        <v>0.37430000000000002</v>
      </c>
      <c r="BB342" s="294">
        <v>42.3</v>
      </c>
      <c r="BC342" s="294">
        <v>160</v>
      </c>
      <c r="BD342" s="294">
        <v>1.0325</v>
      </c>
      <c r="BE342" s="294">
        <v>11823</v>
      </c>
      <c r="BG342" s="294">
        <v>0.3639</v>
      </c>
      <c r="BH342" s="294">
        <v>40.5</v>
      </c>
      <c r="BI342" s="294">
        <v>160</v>
      </c>
      <c r="BJ342" s="294">
        <v>1.0734999999999999</v>
      </c>
      <c r="BK342" s="294">
        <v>11130</v>
      </c>
      <c r="BM342" s="294">
        <v>0.34410000000000002</v>
      </c>
      <c r="BN342" s="294">
        <v>42.3</v>
      </c>
      <c r="BO342" s="294">
        <v>160</v>
      </c>
      <c r="BP342" s="294">
        <v>1.0662</v>
      </c>
      <c r="BQ342" s="294">
        <v>9867</v>
      </c>
      <c r="BS342" s="294">
        <v>0.3256</v>
      </c>
      <c r="BT342" s="294">
        <v>31.2</v>
      </c>
      <c r="BU342" s="294">
        <v>160</v>
      </c>
      <c r="BV342" s="294">
        <v>1.0344</v>
      </c>
      <c r="BW342" s="294">
        <v>12000</v>
      </c>
      <c r="BY342" s="294">
        <v>0.49980000000000002</v>
      </c>
    </row>
    <row r="343" spans="1:77">
      <c r="A343" s="301">
        <v>377</v>
      </c>
      <c r="B343" s="302" t="s">
        <v>3997</v>
      </c>
      <c r="C343" s="301" t="s">
        <v>4320</v>
      </c>
      <c r="D343" s="302" t="s">
        <v>4139</v>
      </c>
      <c r="E343" s="303">
        <v>2595.56</v>
      </c>
      <c r="F343" s="294">
        <v>1170.72</v>
      </c>
      <c r="G343" s="294">
        <v>2076.4479999999999</v>
      </c>
      <c r="H343" s="294">
        <v>0.99260000000000004</v>
      </c>
      <c r="I343" s="294">
        <v>528876</v>
      </c>
      <c r="J343" s="294" t="e">
        <f>I343-#REF!</f>
        <v>#REF!</v>
      </c>
      <c r="K343" s="294">
        <v>0.6321</v>
      </c>
      <c r="L343" s="294">
        <v>1483.2</v>
      </c>
      <c r="M343" s="294">
        <v>2076.4479999999999</v>
      </c>
      <c r="N343" s="294">
        <v>0.99249999999999994</v>
      </c>
      <c r="O343" s="294">
        <v>585180</v>
      </c>
      <c r="Q343" s="294">
        <v>0.5343</v>
      </c>
      <c r="R343" s="294">
        <v>1407.6</v>
      </c>
      <c r="S343" s="294">
        <v>2076.4479999999999</v>
      </c>
      <c r="T343" s="294">
        <v>0.99229999999999996</v>
      </c>
      <c r="U343" s="294">
        <v>648720</v>
      </c>
      <c r="V343" s="294" t="e">
        <f>U343-#REF!</f>
        <v>#REF!</v>
      </c>
      <c r="W343" s="294">
        <v>0.64510000000000001</v>
      </c>
      <c r="X343" s="294">
        <v>1490.4</v>
      </c>
      <c r="Y343" s="294">
        <v>2076.4479999999999</v>
      </c>
      <c r="Z343" s="294">
        <v>0.99209999999999998</v>
      </c>
      <c r="AA343" s="294">
        <v>700524</v>
      </c>
      <c r="AB343" s="294" t="e">
        <f>AA343-#REF!</f>
        <v>#REF!</v>
      </c>
      <c r="AC343" s="294">
        <v>0.63680000000000003</v>
      </c>
      <c r="AD343" s="294">
        <v>1408.32</v>
      </c>
      <c r="AE343" s="294">
        <v>2076.4479999999999</v>
      </c>
      <c r="AF343" s="294">
        <v>0.99249999999999994</v>
      </c>
      <c r="AG343" s="294">
        <v>590040</v>
      </c>
      <c r="AI343" s="294">
        <v>0.56740000000000002</v>
      </c>
      <c r="AJ343" s="294">
        <v>1362.24</v>
      </c>
      <c r="AK343" s="294">
        <v>2076.4479999999999</v>
      </c>
      <c r="AL343" s="294">
        <v>0.99309999999999998</v>
      </c>
      <c r="AM343" s="294">
        <v>524412</v>
      </c>
      <c r="AO343" s="294">
        <v>0.53839999999999999</v>
      </c>
      <c r="AP343" s="294">
        <v>1229.76</v>
      </c>
      <c r="AQ343" s="294">
        <v>2076.4479999999999</v>
      </c>
      <c r="AR343" s="294">
        <v>0.99270000000000003</v>
      </c>
      <c r="AS343" s="294">
        <v>492660</v>
      </c>
      <c r="AU343" s="294">
        <v>0.54249999999999998</v>
      </c>
      <c r="AV343" s="294">
        <v>1152</v>
      </c>
      <c r="AW343" s="294">
        <v>2076.4479999999999</v>
      </c>
      <c r="AX343" s="294">
        <v>0.99270000000000003</v>
      </c>
      <c r="AY343" s="294">
        <v>430884</v>
      </c>
      <c r="BA343" s="294">
        <v>0.52339999999999998</v>
      </c>
      <c r="BB343" s="294">
        <v>1008</v>
      </c>
      <c r="BC343" s="294">
        <v>2076.4479999999999</v>
      </c>
      <c r="BD343" s="294">
        <v>0.99209999999999998</v>
      </c>
      <c r="BE343" s="294">
        <v>447120</v>
      </c>
      <c r="BF343" s="294" t="e">
        <f>BE343-#REF!</f>
        <v>#REF!</v>
      </c>
      <c r="BG343" s="294">
        <v>0.60099999999999998</v>
      </c>
      <c r="BH343" s="294">
        <v>792</v>
      </c>
      <c r="BI343" s="294">
        <v>2076.4479999999999</v>
      </c>
      <c r="BJ343" s="294">
        <v>0.99339999999999995</v>
      </c>
      <c r="BK343" s="294">
        <v>432360</v>
      </c>
      <c r="BL343" s="294" t="e">
        <f>BK343-#REF!</f>
        <v>#REF!</v>
      </c>
      <c r="BM343" s="294">
        <v>0.73860000000000003</v>
      </c>
      <c r="BN343" s="294">
        <v>792</v>
      </c>
      <c r="BO343" s="294">
        <v>2076.4479999999999</v>
      </c>
      <c r="BP343" s="294">
        <v>0.99460000000000004</v>
      </c>
      <c r="BQ343" s="294">
        <v>390600</v>
      </c>
      <c r="BR343" s="294" t="e">
        <f>BQ343-#REF!</f>
        <v>#REF!</v>
      </c>
      <c r="BS343" s="294">
        <v>0.73799999999999999</v>
      </c>
      <c r="BT343" s="294">
        <v>1260</v>
      </c>
      <c r="BU343" s="294">
        <v>2076.4479999999999</v>
      </c>
      <c r="BV343" s="294">
        <v>0.99439999999999995</v>
      </c>
      <c r="BW343" s="294">
        <v>443880</v>
      </c>
      <c r="BY343" s="294">
        <v>0.47620000000000001</v>
      </c>
    </row>
    <row r="344" spans="1:77">
      <c r="A344" s="301">
        <v>378</v>
      </c>
      <c r="B344" s="302" t="s">
        <v>3997</v>
      </c>
      <c r="C344" s="301" t="s">
        <v>4321</v>
      </c>
      <c r="D344" s="302" t="s">
        <v>4051</v>
      </c>
      <c r="E344" s="303">
        <v>179</v>
      </c>
      <c r="F344" s="294">
        <v>0</v>
      </c>
      <c r="G344" s="294">
        <v>0</v>
      </c>
      <c r="H344" s="294" t="e">
        <v>#DIV/0!</v>
      </c>
      <c r="I344" s="294">
        <v>0</v>
      </c>
      <c r="K344" s="294">
        <v>0</v>
      </c>
      <c r="L344" s="294">
        <v>46</v>
      </c>
      <c r="M344" s="294">
        <v>143.19999999999999</v>
      </c>
      <c r="N344" s="294">
        <v>0.96450000000000002</v>
      </c>
      <c r="O344" s="294">
        <v>4340</v>
      </c>
      <c r="Q344" s="294">
        <v>0.3135</v>
      </c>
      <c r="R344" s="294">
        <v>76</v>
      </c>
      <c r="S344" s="294">
        <v>143.19999999999999</v>
      </c>
      <c r="T344" s="294">
        <v>0.94359999999999999</v>
      </c>
      <c r="U344" s="294">
        <v>7460</v>
      </c>
      <c r="W344" s="294">
        <v>0.14449999999999999</v>
      </c>
      <c r="X344" s="294">
        <v>60</v>
      </c>
      <c r="Y344" s="294">
        <v>143.19999999999999</v>
      </c>
      <c r="Z344" s="294">
        <v>0.93589999999999995</v>
      </c>
      <c r="AA344" s="294">
        <v>12460</v>
      </c>
      <c r="AC344" s="294">
        <v>0.29830000000000001</v>
      </c>
      <c r="AD344" s="294">
        <v>58</v>
      </c>
      <c r="AE344" s="294">
        <v>143.19999999999999</v>
      </c>
      <c r="AF344" s="294">
        <v>0.91920000000000002</v>
      </c>
      <c r="AG344" s="294">
        <v>9100</v>
      </c>
      <c r="AI344" s="294">
        <v>0.22939999999999999</v>
      </c>
      <c r="AJ344" s="294">
        <v>40</v>
      </c>
      <c r="AK344" s="294">
        <v>143.19999999999999</v>
      </c>
      <c r="AL344" s="294">
        <v>0.92830000000000001</v>
      </c>
      <c r="AM344" s="294">
        <v>9580</v>
      </c>
      <c r="AO344" s="294">
        <v>0.35830000000000001</v>
      </c>
      <c r="AP344" s="294">
        <v>56</v>
      </c>
      <c r="AQ344" s="294">
        <v>143.19999999999999</v>
      </c>
      <c r="AR344" s="294">
        <v>0.89190000000000003</v>
      </c>
      <c r="AS344" s="294">
        <v>4620</v>
      </c>
      <c r="AU344" s="294">
        <v>0.12429999999999999</v>
      </c>
      <c r="AV344" s="294">
        <v>62</v>
      </c>
      <c r="AW344" s="294">
        <v>143.19999999999999</v>
      </c>
      <c r="AX344" s="294">
        <v>3.3734000000000002</v>
      </c>
      <c r="AY344" s="294">
        <v>5060</v>
      </c>
      <c r="BA344" s="294">
        <v>3.3599999999999998E-2</v>
      </c>
      <c r="BB344" s="294">
        <v>42</v>
      </c>
      <c r="BC344" s="294">
        <v>143.19999999999999</v>
      </c>
      <c r="BD344" s="294">
        <v>0.55830000000000002</v>
      </c>
      <c r="BE344" s="294">
        <v>5460</v>
      </c>
      <c r="BG344" s="294">
        <v>0.313</v>
      </c>
      <c r="BH344" s="294">
        <v>36</v>
      </c>
      <c r="BI344" s="294">
        <v>143.19999999999999</v>
      </c>
      <c r="BJ344" s="294">
        <v>0.94930000000000003</v>
      </c>
      <c r="BK344" s="294">
        <v>4860</v>
      </c>
      <c r="BM344" s="294">
        <v>0.19120000000000001</v>
      </c>
      <c r="BN344" s="294">
        <v>32</v>
      </c>
      <c r="BO344" s="294">
        <v>143.19999999999999</v>
      </c>
      <c r="BP344" s="294">
        <v>0.96819999999999995</v>
      </c>
      <c r="BQ344" s="294">
        <v>6080</v>
      </c>
      <c r="BS344" s="294">
        <v>0.29199999999999998</v>
      </c>
      <c r="BT344" s="294">
        <v>34</v>
      </c>
      <c r="BU344" s="294">
        <v>143.19999999999999</v>
      </c>
      <c r="BV344" s="294">
        <v>0.95799999999999996</v>
      </c>
      <c r="BW344" s="294">
        <v>8660</v>
      </c>
      <c r="BY344" s="294">
        <v>0.3574</v>
      </c>
    </row>
    <row r="345" spans="1:77">
      <c r="A345" s="301">
        <v>379</v>
      </c>
      <c r="B345" s="302" t="s">
        <v>3997</v>
      </c>
      <c r="C345" s="301" t="s">
        <v>4322</v>
      </c>
      <c r="D345" s="302" t="s">
        <v>4051</v>
      </c>
      <c r="E345" s="303">
        <v>1966</v>
      </c>
      <c r="F345" s="294" t="s">
        <v>3983</v>
      </c>
      <c r="G345" s="294" t="s">
        <v>3983</v>
      </c>
      <c r="H345" s="294" t="s">
        <v>3983</v>
      </c>
      <c r="I345" s="294" t="s">
        <v>3983</v>
      </c>
      <c r="K345" s="294" t="s">
        <v>3983</v>
      </c>
      <c r="L345" s="294" t="s">
        <v>3983</v>
      </c>
      <c r="M345" s="294" t="s">
        <v>3983</v>
      </c>
      <c r="N345" s="294" t="s">
        <v>3983</v>
      </c>
      <c r="O345" s="294" t="s">
        <v>3983</v>
      </c>
      <c r="Q345" s="294" t="s">
        <v>3983</v>
      </c>
      <c r="R345" s="294" t="s">
        <v>3983</v>
      </c>
      <c r="S345" s="294" t="s">
        <v>3983</v>
      </c>
      <c r="T345" s="294" t="s">
        <v>3983</v>
      </c>
      <c r="U345" s="294" t="s">
        <v>3983</v>
      </c>
      <c r="W345" s="294" t="s">
        <v>3983</v>
      </c>
      <c r="X345" s="294" t="s">
        <v>3983</v>
      </c>
      <c r="Y345" s="294" t="s">
        <v>3983</v>
      </c>
      <c r="Z345" s="294" t="s">
        <v>3983</v>
      </c>
      <c r="AA345" s="294" t="s">
        <v>3983</v>
      </c>
      <c r="AC345" s="294" t="s">
        <v>3983</v>
      </c>
      <c r="AD345" s="294" t="s">
        <v>3983</v>
      </c>
      <c r="AE345" s="294" t="s">
        <v>3983</v>
      </c>
      <c r="AF345" s="294" t="s">
        <v>3983</v>
      </c>
      <c r="AG345" s="294" t="s">
        <v>3983</v>
      </c>
      <c r="AI345" s="294" t="s">
        <v>3983</v>
      </c>
      <c r="AJ345" s="294" t="s">
        <v>3983</v>
      </c>
      <c r="AK345" s="294" t="s">
        <v>3983</v>
      </c>
      <c r="AL345" s="294" t="s">
        <v>3983</v>
      </c>
      <c r="AM345" s="294" t="s">
        <v>3983</v>
      </c>
      <c r="AO345" s="294" t="s">
        <v>3983</v>
      </c>
      <c r="AP345" s="294" t="s">
        <v>3983</v>
      </c>
      <c r="AQ345" s="294" t="s">
        <v>3983</v>
      </c>
      <c r="AR345" s="294" t="s">
        <v>3983</v>
      </c>
      <c r="AS345" s="294" t="s">
        <v>3983</v>
      </c>
      <c r="AU345" s="294" t="s">
        <v>3983</v>
      </c>
      <c r="AV345" s="294" t="s">
        <v>3983</v>
      </c>
      <c r="AW345" s="294" t="s">
        <v>3983</v>
      </c>
      <c r="AX345" s="294" t="s">
        <v>3983</v>
      </c>
      <c r="AY345" s="294" t="s">
        <v>3983</v>
      </c>
      <c r="BA345" s="294" t="s">
        <v>3983</v>
      </c>
      <c r="BB345" s="294" t="s">
        <v>3983</v>
      </c>
      <c r="BC345" s="294" t="s">
        <v>3983</v>
      </c>
      <c r="BD345" s="294" t="s">
        <v>3983</v>
      </c>
      <c r="BE345" s="294" t="s">
        <v>3983</v>
      </c>
      <c r="BG345" s="294" t="s">
        <v>3983</v>
      </c>
      <c r="BH345" s="294" t="s">
        <v>3983</v>
      </c>
      <c r="BI345" s="294" t="s">
        <v>3983</v>
      </c>
      <c r="BJ345" s="294" t="s">
        <v>3983</v>
      </c>
      <c r="BK345" s="294" t="s">
        <v>3983</v>
      </c>
      <c r="BM345" s="294" t="s">
        <v>3983</v>
      </c>
      <c r="BN345" s="294" t="s">
        <v>3983</v>
      </c>
      <c r="BO345" s="294" t="s">
        <v>3983</v>
      </c>
      <c r="BP345" s="294" t="s">
        <v>3983</v>
      </c>
      <c r="BQ345" s="294" t="s">
        <v>3983</v>
      </c>
      <c r="BS345" s="294" t="s">
        <v>3983</v>
      </c>
      <c r="BT345" s="294" t="s">
        <v>3983</v>
      </c>
      <c r="BU345" s="294" t="s">
        <v>3983</v>
      </c>
      <c r="BV345" s="294" t="s">
        <v>3983</v>
      </c>
      <c r="BW345" s="294" t="s">
        <v>3983</v>
      </c>
      <c r="BY345" s="294" t="s">
        <v>3983</v>
      </c>
    </row>
    <row r="346" spans="1:77">
      <c r="A346" s="301">
        <v>380</v>
      </c>
      <c r="B346" s="302" t="s">
        <v>3997</v>
      </c>
      <c r="C346" s="301" t="s">
        <v>4323</v>
      </c>
      <c r="D346" s="302" t="s">
        <v>4051</v>
      </c>
      <c r="E346" s="303">
        <v>435.56</v>
      </c>
      <c r="F346" s="294" t="s">
        <v>3983</v>
      </c>
      <c r="G346" s="294" t="s">
        <v>3983</v>
      </c>
      <c r="H346" s="294" t="s">
        <v>3983</v>
      </c>
      <c r="I346" s="294" t="s">
        <v>3983</v>
      </c>
      <c r="K346" s="294" t="s">
        <v>3983</v>
      </c>
      <c r="L346" s="294" t="s">
        <v>3983</v>
      </c>
      <c r="M346" s="294" t="s">
        <v>3983</v>
      </c>
      <c r="N346" s="294" t="s">
        <v>3983</v>
      </c>
      <c r="O346" s="294" t="s">
        <v>3983</v>
      </c>
      <c r="Q346" s="294" t="s">
        <v>3983</v>
      </c>
      <c r="R346" s="294" t="s">
        <v>3983</v>
      </c>
      <c r="S346" s="294" t="s">
        <v>3983</v>
      </c>
      <c r="T346" s="294" t="s">
        <v>3983</v>
      </c>
      <c r="U346" s="294" t="s">
        <v>3983</v>
      </c>
      <c r="W346" s="294" t="s">
        <v>3983</v>
      </c>
      <c r="X346" s="294" t="s">
        <v>3983</v>
      </c>
      <c r="Y346" s="294" t="s">
        <v>3983</v>
      </c>
      <c r="Z346" s="294" t="s">
        <v>3983</v>
      </c>
      <c r="AA346" s="294" t="s">
        <v>3983</v>
      </c>
      <c r="AC346" s="294" t="s">
        <v>3983</v>
      </c>
      <c r="AD346" s="294" t="s">
        <v>3983</v>
      </c>
      <c r="AE346" s="294" t="s">
        <v>3983</v>
      </c>
      <c r="AF346" s="294" t="s">
        <v>3983</v>
      </c>
      <c r="AG346" s="294" t="s">
        <v>3983</v>
      </c>
      <c r="AI346" s="294" t="s">
        <v>3983</v>
      </c>
      <c r="AJ346" s="294" t="s">
        <v>3983</v>
      </c>
      <c r="AK346" s="294" t="s">
        <v>3983</v>
      </c>
      <c r="AL346" s="294" t="s">
        <v>3983</v>
      </c>
      <c r="AM346" s="294" t="s">
        <v>3983</v>
      </c>
      <c r="AO346" s="294" t="s">
        <v>3983</v>
      </c>
      <c r="AP346" s="294" t="s">
        <v>3983</v>
      </c>
      <c r="AQ346" s="294" t="s">
        <v>3983</v>
      </c>
      <c r="AR346" s="294" t="s">
        <v>3983</v>
      </c>
      <c r="AS346" s="294" t="s">
        <v>3983</v>
      </c>
      <c r="AU346" s="294" t="s">
        <v>3983</v>
      </c>
      <c r="AV346" s="294" t="s">
        <v>3983</v>
      </c>
      <c r="AW346" s="294" t="s">
        <v>3983</v>
      </c>
      <c r="AX346" s="294" t="s">
        <v>3983</v>
      </c>
      <c r="AY346" s="294" t="s">
        <v>3983</v>
      </c>
      <c r="BA346" s="294" t="s">
        <v>3983</v>
      </c>
      <c r="BB346" s="294" t="s">
        <v>3983</v>
      </c>
      <c r="BC346" s="294" t="s">
        <v>3983</v>
      </c>
      <c r="BD346" s="294" t="s">
        <v>3983</v>
      </c>
      <c r="BE346" s="294" t="s">
        <v>3983</v>
      </c>
      <c r="BG346" s="294" t="s">
        <v>3983</v>
      </c>
      <c r="BH346" s="294" t="s">
        <v>3983</v>
      </c>
      <c r="BI346" s="294" t="s">
        <v>3983</v>
      </c>
      <c r="BJ346" s="294" t="s">
        <v>3983</v>
      </c>
      <c r="BK346" s="294" t="s">
        <v>3983</v>
      </c>
      <c r="BM346" s="294" t="s">
        <v>3983</v>
      </c>
      <c r="BN346" s="294" t="s">
        <v>3983</v>
      </c>
      <c r="BO346" s="294" t="s">
        <v>3983</v>
      </c>
      <c r="BP346" s="294" t="s">
        <v>3983</v>
      </c>
      <c r="BQ346" s="294" t="s">
        <v>3983</v>
      </c>
      <c r="BS346" s="294" t="s">
        <v>3983</v>
      </c>
      <c r="BT346" s="294" t="s">
        <v>3983</v>
      </c>
      <c r="BU346" s="294" t="s">
        <v>3983</v>
      </c>
      <c r="BV346" s="294" t="s">
        <v>3983</v>
      </c>
      <c r="BW346" s="294" t="s">
        <v>3983</v>
      </c>
      <c r="BY346" s="294" t="s">
        <v>3983</v>
      </c>
    </row>
    <row r="347" spans="1:77">
      <c r="A347" s="301">
        <v>381</v>
      </c>
      <c r="B347" s="302" t="s">
        <v>3997</v>
      </c>
      <c r="C347" s="301" t="s">
        <v>4324</v>
      </c>
      <c r="D347" s="302" t="s">
        <v>4051</v>
      </c>
      <c r="E347" s="303">
        <v>140</v>
      </c>
      <c r="F347" s="294" t="s">
        <v>3983</v>
      </c>
      <c r="G347" s="294" t="s">
        <v>3983</v>
      </c>
      <c r="H347" s="294" t="s">
        <v>3983</v>
      </c>
      <c r="I347" s="294" t="s">
        <v>3983</v>
      </c>
      <c r="K347" s="294" t="s">
        <v>3983</v>
      </c>
      <c r="L347" s="294" t="s">
        <v>3983</v>
      </c>
      <c r="M347" s="294" t="s">
        <v>3983</v>
      </c>
      <c r="N347" s="294" t="s">
        <v>3983</v>
      </c>
      <c r="O347" s="294" t="s">
        <v>3983</v>
      </c>
      <c r="Q347" s="294" t="s">
        <v>3983</v>
      </c>
      <c r="R347" s="294" t="s">
        <v>3983</v>
      </c>
      <c r="S347" s="294" t="s">
        <v>3983</v>
      </c>
      <c r="T347" s="294" t="s">
        <v>3983</v>
      </c>
      <c r="U347" s="294" t="s">
        <v>3983</v>
      </c>
      <c r="W347" s="294" t="s">
        <v>3983</v>
      </c>
      <c r="X347" s="294" t="s">
        <v>3983</v>
      </c>
      <c r="Y347" s="294" t="s">
        <v>3983</v>
      </c>
      <c r="Z347" s="294" t="s">
        <v>3983</v>
      </c>
      <c r="AA347" s="294" t="s">
        <v>3983</v>
      </c>
      <c r="AC347" s="294" t="s">
        <v>3983</v>
      </c>
      <c r="AD347" s="294" t="s">
        <v>3983</v>
      </c>
      <c r="AE347" s="294" t="s">
        <v>3983</v>
      </c>
      <c r="AF347" s="294" t="s">
        <v>3983</v>
      </c>
      <c r="AG347" s="294" t="s">
        <v>3983</v>
      </c>
      <c r="AI347" s="294" t="s">
        <v>3983</v>
      </c>
      <c r="AJ347" s="294" t="s">
        <v>3983</v>
      </c>
      <c r="AK347" s="294" t="s">
        <v>3983</v>
      </c>
      <c r="AL347" s="294" t="s">
        <v>3983</v>
      </c>
      <c r="AM347" s="294" t="s">
        <v>3983</v>
      </c>
      <c r="AO347" s="294" t="s">
        <v>3983</v>
      </c>
      <c r="AP347" s="294" t="s">
        <v>3983</v>
      </c>
      <c r="AQ347" s="294" t="s">
        <v>3983</v>
      </c>
      <c r="AR347" s="294" t="s">
        <v>3983</v>
      </c>
      <c r="AS347" s="294" t="s">
        <v>3983</v>
      </c>
      <c r="AU347" s="294" t="s">
        <v>3983</v>
      </c>
      <c r="AV347" s="294" t="s">
        <v>3983</v>
      </c>
      <c r="AW347" s="294" t="s">
        <v>3983</v>
      </c>
      <c r="AX347" s="294" t="s">
        <v>3983</v>
      </c>
      <c r="AY347" s="294" t="s">
        <v>3983</v>
      </c>
      <c r="BA347" s="294" t="s">
        <v>3983</v>
      </c>
      <c r="BB347" s="294" t="s">
        <v>3983</v>
      </c>
      <c r="BC347" s="294" t="s">
        <v>3983</v>
      </c>
      <c r="BD347" s="294" t="s">
        <v>3983</v>
      </c>
      <c r="BE347" s="294" t="s">
        <v>3983</v>
      </c>
      <c r="BG347" s="294" t="s">
        <v>3983</v>
      </c>
      <c r="BH347" s="294" t="s">
        <v>3983</v>
      </c>
      <c r="BI347" s="294" t="s">
        <v>3983</v>
      </c>
      <c r="BJ347" s="294" t="s">
        <v>3983</v>
      </c>
      <c r="BK347" s="294" t="s">
        <v>3983</v>
      </c>
      <c r="BM347" s="294" t="s">
        <v>3983</v>
      </c>
      <c r="BN347" s="294" t="s">
        <v>3983</v>
      </c>
      <c r="BO347" s="294" t="s">
        <v>3983</v>
      </c>
      <c r="BP347" s="294" t="s">
        <v>3983</v>
      </c>
      <c r="BQ347" s="294" t="s">
        <v>3983</v>
      </c>
      <c r="BS347" s="294" t="s">
        <v>3983</v>
      </c>
      <c r="BT347" s="294" t="s">
        <v>3983</v>
      </c>
      <c r="BU347" s="294" t="s">
        <v>3983</v>
      </c>
      <c r="BV347" s="294" t="s">
        <v>3983</v>
      </c>
      <c r="BW347" s="294" t="s">
        <v>3983</v>
      </c>
      <c r="BY347" s="294" t="s">
        <v>3983</v>
      </c>
    </row>
    <row r="348" spans="1:77">
      <c r="A348" s="301">
        <v>382</v>
      </c>
      <c r="B348" s="302" t="s">
        <v>3997</v>
      </c>
      <c r="C348" s="301" t="s">
        <v>4325</v>
      </c>
      <c r="D348" s="302" t="s">
        <v>4065</v>
      </c>
      <c r="E348" s="303">
        <v>120</v>
      </c>
      <c r="F348" s="294">
        <v>6</v>
      </c>
      <c r="G348" s="294">
        <v>96</v>
      </c>
      <c r="H348" s="294">
        <v>0.49130000000000001</v>
      </c>
      <c r="I348" s="294">
        <v>1014</v>
      </c>
      <c r="K348" s="294">
        <v>0.4778</v>
      </c>
      <c r="L348" s="294">
        <v>6.32</v>
      </c>
      <c r="M348" s="294">
        <v>96</v>
      </c>
      <c r="N348" s="294">
        <v>0.46279999999999999</v>
      </c>
      <c r="O348" s="294">
        <v>572</v>
      </c>
      <c r="Q348" s="294">
        <v>0.26290000000000002</v>
      </c>
      <c r="R348" s="294">
        <v>13.2</v>
      </c>
      <c r="S348" s="294">
        <v>96</v>
      </c>
      <c r="T348" s="294">
        <v>0.56240000000000001</v>
      </c>
      <c r="U348" s="294">
        <v>1074</v>
      </c>
      <c r="W348" s="294">
        <v>0.20100000000000001</v>
      </c>
      <c r="X348" s="294">
        <v>68.64</v>
      </c>
      <c r="Y348" s="294">
        <v>96</v>
      </c>
      <c r="Z348" s="294">
        <v>0.95299999999999996</v>
      </c>
      <c r="AA348" s="294">
        <v>11660</v>
      </c>
      <c r="AC348" s="294">
        <v>0.23960000000000001</v>
      </c>
      <c r="AD348" s="294">
        <v>70.72</v>
      </c>
      <c r="AE348" s="294">
        <v>96</v>
      </c>
      <c r="AF348" s="294">
        <v>0.99129999999999996</v>
      </c>
      <c r="AG348" s="294">
        <v>19708</v>
      </c>
      <c r="AI348" s="294">
        <v>0.37790000000000001</v>
      </c>
      <c r="AJ348" s="294">
        <v>64.16</v>
      </c>
      <c r="AK348" s="294">
        <v>96</v>
      </c>
      <c r="AL348" s="294">
        <v>0.99239999999999995</v>
      </c>
      <c r="AM348" s="294">
        <v>18334</v>
      </c>
      <c r="AO348" s="294">
        <v>0.4</v>
      </c>
      <c r="AP348" s="294">
        <v>66.400000000000006</v>
      </c>
      <c r="AQ348" s="294">
        <v>96</v>
      </c>
      <c r="AR348" s="294">
        <v>0.98929999999999996</v>
      </c>
      <c r="AS348" s="294">
        <v>17450</v>
      </c>
      <c r="AU348" s="294">
        <v>0.35709999999999997</v>
      </c>
      <c r="AV348" s="294">
        <v>54.88</v>
      </c>
      <c r="AW348" s="294">
        <v>96</v>
      </c>
      <c r="AX348" s="294">
        <v>0.97829999999999995</v>
      </c>
      <c r="AY348" s="294">
        <v>13126</v>
      </c>
      <c r="BA348" s="294">
        <v>0.33960000000000001</v>
      </c>
      <c r="BB348" s="294">
        <v>23.2</v>
      </c>
      <c r="BC348" s="294">
        <v>96</v>
      </c>
      <c r="BD348" s="294">
        <v>0.94440000000000002</v>
      </c>
      <c r="BE348" s="294">
        <v>6452</v>
      </c>
      <c r="BG348" s="294">
        <v>0.39579999999999999</v>
      </c>
      <c r="BH348" s="294">
        <v>24.32</v>
      </c>
      <c r="BI348" s="294">
        <v>96</v>
      </c>
      <c r="BJ348" s="294">
        <v>0.95730000000000004</v>
      </c>
      <c r="BK348" s="294">
        <v>4924</v>
      </c>
      <c r="BM348" s="294">
        <v>0.2843</v>
      </c>
      <c r="BN348" s="294">
        <v>13.92</v>
      </c>
      <c r="BO348" s="294">
        <v>96</v>
      </c>
      <c r="BP348" s="294">
        <v>0.85350000000000004</v>
      </c>
      <c r="BQ348" s="294">
        <v>2236</v>
      </c>
      <c r="BS348" s="294">
        <v>0.28010000000000002</v>
      </c>
      <c r="BT348" s="294">
        <v>6.8</v>
      </c>
      <c r="BU348" s="294">
        <v>96</v>
      </c>
      <c r="BV348" s="294">
        <v>0.82740000000000002</v>
      </c>
      <c r="BW348" s="294">
        <v>2032</v>
      </c>
      <c r="BY348" s="294">
        <v>0.48549999999999999</v>
      </c>
    </row>
    <row r="349" spans="1:77">
      <c r="A349" s="301">
        <v>383</v>
      </c>
      <c r="B349" s="302" t="s">
        <v>3997</v>
      </c>
      <c r="C349" s="301" t="s">
        <v>4326</v>
      </c>
      <c r="D349" s="302" t="s">
        <v>4051</v>
      </c>
      <c r="E349" s="303">
        <v>348.89</v>
      </c>
      <c r="F349" s="294">
        <v>0</v>
      </c>
      <c r="G349" s="294">
        <v>0</v>
      </c>
      <c r="H349" s="294" t="e">
        <v>#DIV/0!</v>
      </c>
      <c r="I349" s="294">
        <v>0</v>
      </c>
      <c r="K349" s="294">
        <v>0</v>
      </c>
      <c r="L349" s="294">
        <v>0</v>
      </c>
      <c r="M349" s="294">
        <v>0</v>
      </c>
      <c r="N349" s="294" t="e">
        <v>#DIV/0!</v>
      </c>
      <c r="O349" s="294">
        <v>0</v>
      </c>
      <c r="Q349" s="294">
        <v>0</v>
      </c>
      <c r="R349" s="294">
        <v>0</v>
      </c>
      <c r="S349" s="294">
        <v>0</v>
      </c>
      <c r="T349" s="294" t="e">
        <v>#DIV/0!</v>
      </c>
      <c r="U349" s="294">
        <v>0</v>
      </c>
      <c r="W349" s="294">
        <v>0</v>
      </c>
      <c r="X349" s="294">
        <v>0</v>
      </c>
      <c r="Y349" s="294">
        <v>0</v>
      </c>
      <c r="Z349" s="294" t="e">
        <v>#DIV/0!</v>
      </c>
      <c r="AA349" s="294">
        <v>0</v>
      </c>
      <c r="AC349" s="294">
        <v>0</v>
      </c>
      <c r="AD349" s="294">
        <v>0</v>
      </c>
      <c r="AE349" s="294">
        <v>0</v>
      </c>
      <c r="AF349" s="294" t="e">
        <v>#DIV/0!</v>
      </c>
      <c r="AG349" s="294">
        <v>0</v>
      </c>
      <c r="AI349" s="294">
        <v>0</v>
      </c>
      <c r="AJ349" s="294">
        <v>0</v>
      </c>
      <c r="AK349" s="294">
        <v>0</v>
      </c>
      <c r="AL349" s="294" t="e">
        <v>#DIV/0!</v>
      </c>
      <c r="AM349" s="294">
        <v>0</v>
      </c>
      <c r="AO349" s="294">
        <v>0</v>
      </c>
      <c r="AP349" s="294">
        <v>6.72</v>
      </c>
      <c r="AQ349" s="294">
        <v>279.11200000000002</v>
      </c>
      <c r="AR349" s="294">
        <v>1</v>
      </c>
      <c r="AS349" s="294">
        <v>96</v>
      </c>
      <c r="AU349" s="294">
        <v>0.14879999999999999</v>
      </c>
      <c r="AV349" s="294">
        <v>72.16</v>
      </c>
      <c r="AW349" s="294">
        <v>279.11200000000002</v>
      </c>
      <c r="AX349" s="294">
        <v>0.97499999999999998</v>
      </c>
      <c r="AY349" s="294">
        <v>1716</v>
      </c>
      <c r="BA349" s="294">
        <v>3.39E-2</v>
      </c>
      <c r="BB349" s="294">
        <v>21.6</v>
      </c>
      <c r="BC349" s="294">
        <v>279.11200000000002</v>
      </c>
      <c r="BD349" s="294">
        <v>0.98089999999999999</v>
      </c>
      <c r="BE349" s="294">
        <v>2052</v>
      </c>
      <c r="BG349" s="294">
        <v>0.13020000000000001</v>
      </c>
      <c r="BH349" s="294">
        <v>26.4</v>
      </c>
      <c r="BI349" s="294">
        <v>279.11200000000002</v>
      </c>
      <c r="BJ349" s="294">
        <v>0.98109999999999997</v>
      </c>
      <c r="BK349" s="294">
        <v>2896</v>
      </c>
      <c r="BM349" s="294">
        <v>0.15029999999999999</v>
      </c>
      <c r="BN349" s="294">
        <v>31.2</v>
      </c>
      <c r="BO349" s="294">
        <v>279.11200000000002</v>
      </c>
      <c r="BP349" s="294">
        <v>0.97060000000000002</v>
      </c>
      <c r="BQ349" s="294">
        <v>2900</v>
      </c>
      <c r="BS349" s="294">
        <v>0.14249999999999999</v>
      </c>
      <c r="BT349" s="294">
        <v>23.36</v>
      </c>
      <c r="BU349" s="294">
        <v>279.11200000000002</v>
      </c>
      <c r="BV349" s="294">
        <v>0.98170000000000002</v>
      </c>
      <c r="BW349" s="294">
        <v>3652</v>
      </c>
      <c r="BY349" s="294">
        <v>5.3499999999999999E-2</v>
      </c>
    </row>
    <row r="350" spans="1:77">
      <c r="A350" s="301">
        <v>384</v>
      </c>
      <c r="B350" s="302" t="s">
        <v>3997</v>
      </c>
      <c r="C350" s="301" t="s">
        <v>4327</v>
      </c>
      <c r="D350" s="302" t="s">
        <v>4051</v>
      </c>
      <c r="E350" s="303">
        <v>185.56</v>
      </c>
      <c r="F350" s="294">
        <v>0</v>
      </c>
      <c r="G350" s="294">
        <v>0</v>
      </c>
      <c r="H350" s="294" t="e">
        <v>#DIV/0!</v>
      </c>
      <c r="I350" s="294">
        <v>0</v>
      </c>
      <c r="K350" s="294">
        <v>0</v>
      </c>
      <c r="L350" s="294">
        <v>0</v>
      </c>
      <c r="M350" s="294">
        <v>0</v>
      </c>
      <c r="N350" s="294" t="e">
        <v>#DIV/0!</v>
      </c>
      <c r="O350" s="294">
        <v>0</v>
      </c>
      <c r="Q350" s="294">
        <v>0</v>
      </c>
      <c r="R350" s="294">
        <v>0</v>
      </c>
      <c r="S350" s="294">
        <v>0</v>
      </c>
      <c r="T350" s="294" t="e">
        <v>#DIV/0!</v>
      </c>
      <c r="U350" s="294">
        <v>0</v>
      </c>
      <c r="W350" s="294">
        <v>0</v>
      </c>
      <c r="X350" s="294">
        <v>0</v>
      </c>
      <c r="Y350" s="294">
        <v>0</v>
      </c>
      <c r="Z350" s="294" t="e">
        <v>#DIV/0!</v>
      </c>
      <c r="AA350" s="294">
        <v>0</v>
      </c>
      <c r="AC350" s="294">
        <v>0</v>
      </c>
      <c r="AD350" s="294">
        <v>0</v>
      </c>
      <c r="AE350" s="294">
        <v>0</v>
      </c>
      <c r="AF350" s="294" t="e">
        <v>#DIV/0!</v>
      </c>
      <c r="AG350" s="294">
        <v>0</v>
      </c>
      <c r="AI350" s="294">
        <v>0</v>
      </c>
      <c r="AJ350" s="294">
        <v>4</v>
      </c>
      <c r="AK350" s="294">
        <v>148.44800000000001</v>
      </c>
      <c r="AL350" s="294">
        <v>0.51900000000000002</v>
      </c>
      <c r="AM350" s="294">
        <v>820</v>
      </c>
      <c r="AO350" s="294">
        <v>0.5675</v>
      </c>
      <c r="AP350" s="294">
        <v>12</v>
      </c>
      <c r="AQ350" s="294">
        <v>148.44800000000001</v>
      </c>
      <c r="AR350" s="294">
        <v>0.78190000000000004</v>
      </c>
      <c r="AS350" s="294">
        <v>1720</v>
      </c>
      <c r="AU350" s="294">
        <v>0.24640000000000001</v>
      </c>
      <c r="AV350" s="294">
        <v>10</v>
      </c>
      <c r="AW350" s="294">
        <v>148.44800000000001</v>
      </c>
      <c r="AX350" s="294">
        <v>0.76569999999999994</v>
      </c>
      <c r="AY350" s="294">
        <v>1960</v>
      </c>
      <c r="BA350" s="294">
        <v>0.35560000000000003</v>
      </c>
      <c r="BB350" s="294">
        <v>10</v>
      </c>
      <c r="BC350" s="294">
        <v>148.44800000000001</v>
      </c>
      <c r="BD350" s="294">
        <v>0.84</v>
      </c>
      <c r="BE350" s="294">
        <v>2100</v>
      </c>
      <c r="BG350" s="294">
        <v>0.33600000000000002</v>
      </c>
      <c r="BH350" s="294">
        <v>12</v>
      </c>
      <c r="BI350" s="294">
        <v>148.44800000000001</v>
      </c>
      <c r="BJ350" s="294">
        <v>0.91400000000000003</v>
      </c>
      <c r="BK350" s="294">
        <v>2760</v>
      </c>
      <c r="BM350" s="294">
        <v>0.33829999999999999</v>
      </c>
      <c r="BN350" s="294">
        <v>14</v>
      </c>
      <c r="BO350" s="294">
        <v>148.44800000000001</v>
      </c>
      <c r="BP350" s="294">
        <v>0.96689999999999998</v>
      </c>
      <c r="BQ350" s="294">
        <v>2920</v>
      </c>
      <c r="BS350" s="294">
        <v>0.32100000000000001</v>
      </c>
      <c r="BT350" s="294">
        <v>10</v>
      </c>
      <c r="BU350" s="294">
        <v>148.44800000000001</v>
      </c>
      <c r="BV350" s="294">
        <v>0.98599999999999999</v>
      </c>
      <c r="BW350" s="294">
        <v>4240</v>
      </c>
      <c r="BY350" s="294">
        <v>0.57799999999999996</v>
      </c>
    </row>
    <row r="351" spans="1:77">
      <c r="A351" s="301">
        <v>385</v>
      </c>
      <c r="B351" s="302" t="s">
        <v>3997</v>
      </c>
      <c r="C351" s="301" t="s">
        <v>4328</v>
      </c>
      <c r="D351" s="302" t="s">
        <v>4051</v>
      </c>
      <c r="E351" s="303">
        <v>744.44</v>
      </c>
      <c r="F351" s="294">
        <v>0</v>
      </c>
      <c r="G351" s="294">
        <v>0</v>
      </c>
      <c r="H351" s="294" t="e">
        <v>#DIV/0!</v>
      </c>
      <c r="I351" s="294">
        <v>0</v>
      </c>
      <c r="K351" s="294">
        <v>0</v>
      </c>
      <c r="L351" s="294">
        <v>0</v>
      </c>
      <c r="M351" s="294">
        <v>0</v>
      </c>
      <c r="N351" s="294" t="e">
        <v>#DIV/0!</v>
      </c>
      <c r="O351" s="294">
        <v>0</v>
      </c>
      <c r="Q351" s="294">
        <v>0</v>
      </c>
      <c r="R351" s="294">
        <v>288</v>
      </c>
      <c r="S351" s="294">
        <v>288</v>
      </c>
      <c r="T351" s="294">
        <v>0.90979999999999994</v>
      </c>
      <c r="U351" s="294">
        <v>20960</v>
      </c>
      <c r="W351" s="294">
        <v>7.5800000000000006E-2</v>
      </c>
      <c r="X351" s="294">
        <v>0</v>
      </c>
      <c r="Y351" s="294">
        <v>0</v>
      </c>
      <c r="Z351" s="294" t="e">
        <v>#DIV/0!</v>
      </c>
      <c r="AA351" s="294">
        <v>0</v>
      </c>
      <c r="AC351" s="294">
        <v>0</v>
      </c>
      <c r="AD351" s="294">
        <v>288</v>
      </c>
      <c r="AE351" s="294">
        <v>288</v>
      </c>
      <c r="AF351" s="294">
        <v>0.98709999999999998</v>
      </c>
      <c r="AG351" s="294">
        <v>42800</v>
      </c>
      <c r="AI351" s="294">
        <v>0.2024</v>
      </c>
      <c r="AJ351" s="294">
        <v>272</v>
      </c>
      <c r="AK351" s="294">
        <v>275.55200000000002</v>
      </c>
      <c r="AL351" s="294">
        <v>0.98929999999999996</v>
      </c>
      <c r="AM351" s="294">
        <v>55080</v>
      </c>
      <c r="AO351" s="294">
        <v>0.2843</v>
      </c>
      <c r="AP351" s="294">
        <v>272</v>
      </c>
      <c r="AQ351" s="294">
        <v>275.55200000000002</v>
      </c>
      <c r="AR351" s="294">
        <v>0.98450000000000004</v>
      </c>
      <c r="AS351" s="294">
        <v>43120</v>
      </c>
      <c r="AU351" s="294">
        <v>0.21640000000000001</v>
      </c>
      <c r="AV351" s="294">
        <v>316</v>
      </c>
      <c r="AW351" s="294">
        <v>316</v>
      </c>
      <c r="AX351" s="294">
        <v>0.98329999999999995</v>
      </c>
      <c r="AY351" s="294">
        <v>46960</v>
      </c>
      <c r="BA351" s="294">
        <v>0.2099</v>
      </c>
      <c r="BB351" s="294">
        <v>320</v>
      </c>
      <c r="BC351" s="294">
        <v>320</v>
      </c>
      <c r="BD351" s="294">
        <v>0.98309999999999997</v>
      </c>
      <c r="BE351" s="294">
        <v>48640</v>
      </c>
      <c r="BG351" s="294">
        <v>0.20780000000000001</v>
      </c>
      <c r="BH351" s="294">
        <v>617.76</v>
      </c>
      <c r="BI351" s="294">
        <v>617.76</v>
      </c>
      <c r="BJ351" s="294">
        <v>0.98580000000000001</v>
      </c>
      <c r="BK351" s="294">
        <v>204084</v>
      </c>
      <c r="BM351" s="294">
        <v>0.23269999999999999</v>
      </c>
      <c r="BN351" s="294">
        <v>0</v>
      </c>
      <c r="BO351" s="294">
        <v>0</v>
      </c>
      <c r="BP351" s="294" t="e">
        <v>#DIV/0!</v>
      </c>
      <c r="BQ351" s="294">
        <v>0</v>
      </c>
      <c r="BS351" s="294">
        <v>0</v>
      </c>
      <c r="BT351" s="294">
        <v>658.08</v>
      </c>
      <c r="BU351" s="294">
        <v>615.36</v>
      </c>
      <c r="BV351" s="294">
        <v>0.98519999999999996</v>
      </c>
      <c r="BW351" s="294">
        <v>117528</v>
      </c>
      <c r="BY351" s="294">
        <v>6.0900000000000003E-2</v>
      </c>
    </row>
    <row r="352" spans="1:77">
      <c r="A352" s="301">
        <v>386</v>
      </c>
      <c r="B352" s="302" t="s">
        <v>3997</v>
      </c>
      <c r="C352" s="301" t="s">
        <v>4329</v>
      </c>
      <c r="D352" s="302" t="s">
        <v>4097</v>
      </c>
      <c r="E352" s="303">
        <v>886.67</v>
      </c>
      <c r="F352" s="294" t="s">
        <v>3983</v>
      </c>
      <c r="G352" s="294" t="s">
        <v>3983</v>
      </c>
      <c r="H352" s="294" t="s">
        <v>3983</v>
      </c>
      <c r="I352" s="294" t="s">
        <v>3983</v>
      </c>
      <c r="K352" s="294" t="s">
        <v>3983</v>
      </c>
      <c r="L352" s="294" t="s">
        <v>3983</v>
      </c>
      <c r="M352" s="294" t="s">
        <v>3983</v>
      </c>
      <c r="N352" s="294" t="s">
        <v>3983</v>
      </c>
      <c r="O352" s="294" t="s">
        <v>3983</v>
      </c>
      <c r="Q352" s="294" t="s">
        <v>3983</v>
      </c>
      <c r="R352" s="294" t="s">
        <v>3983</v>
      </c>
      <c r="S352" s="294" t="s">
        <v>3983</v>
      </c>
      <c r="T352" s="294" t="s">
        <v>3983</v>
      </c>
      <c r="U352" s="294" t="s">
        <v>3983</v>
      </c>
      <c r="W352" s="294" t="s">
        <v>3983</v>
      </c>
      <c r="X352" s="294" t="s">
        <v>3983</v>
      </c>
      <c r="Y352" s="294" t="s">
        <v>3983</v>
      </c>
      <c r="Z352" s="294" t="s">
        <v>3983</v>
      </c>
      <c r="AA352" s="294" t="s">
        <v>3983</v>
      </c>
      <c r="AC352" s="294" t="s">
        <v>3983</v>
      </c>
      <c r="AD352" s="294" t="s">
        <v>3983</v>
      </c>
      <c r="AE352" s="294" t="s">
        <v>3983</v>
      </c>
      <c r="AF352" s="294" t="s">
        <v>3983</v>
      </c>
      <c r="AG352" s="294" t="s">
        <v>3983</v>
      </c>
      <c r="AI352" s="294" t="s">
        <v>3983</v>
      </c>
      <c r="AJ352" s="294" t="s">
        <v>3983</v>
      </c>
      <c r="AK352" s="294" t="s">
        <v>3983</v>
      </c>
      <c r="AL352" s="294" t="s">
        <v>3983</v>
      </c>
      <c r="AM352" s="294" t="s">
        <v>3983</v>
      </c>
      <c r="AO352" s="294" t="s">
        <v>3983</v>
      </c>
      <c r="AP352" s="294" t="s">
        <v>3983</v>
      </c>
      <c r="AQ352" s="294" t="s">
        <v>3983</v>
      </c>
      <c r="AR352" s="294" t="s">
        <v>3983</v>
      </c>
      <c r="AS352" s="294" t="s">
        <v>3983</v>
      </c>
      <c r="AU352" s="294" t="s">
        <v>3983</v>
      </c>
      <c r="AV352" s="294" t="s">
        <v>3983</v>
      </c>
      <c r="AW352" s="294" t="s">
        <v>3983</v>
      </c>
      <c r="AX352" s="294" t="s">
        <v>3983</v>
      </c>
      <c r="AY352" s="294" t="s">
        <v>3983</v>
      </c>
      <c r="BA352" s="294" t="s">
        <v>3983</v>
      </c>
      <c r="BB352" s="294" t="s">
        <v>3983</v>
      </c>
      <c r="BC352" s="294" t="s">
        <v>3983</v>
      </c>
      <c r="BD352" s="294" t="s">
        <v>3983</v>
      </c>
      <c r="BE352" s="294" t="s">
        <v>3983</v>
      </c>
      <c r="BG352" s="294" t="s">
        <v>3983</v>
      </c>
      <c r="BH352" s="294" t="s">
        <v>3983</v>
      </c>
      <c r="BI352" s="294" t="s">
        <v>3983</v>
      </c>
      <c r="BJ352" s="294" t="s">
        <v>3983</v>
      </c>
      <c r="BK352" s="294" t="s">
        <v>3983</v>
      </c>
      <c r="BM352" s="294" t="s">
        <v>3983</v>
      </c>
      <c r="BN352" s="294" t="s">
        <v>3983</v>
      </c>
      <c r="BO352" s="294" t="s">
        <v>3983</v>
      </c>
      <c r="BP352" s="294" t="s">
        <v>3983</v>
      </c>
      <c r="BQ352" s="294" t="s">
        <v>3983</v>
      </c>
      <c r="BS352" s="294" t="s">
        <v>3983</v>
      </c>
      <c r="BT352" s="294" t="s">
        <v>3983</v>
      </c>
      <c r="BU352" s="294" t="s">
        <v>3983</v>
      </c>
      <c r="BV352" s="294" t="s">
        <v>3983</v>
      </c>
      <c r="BW352" s="294" t="s">
        <v>3983</v>
      </c>
      <c r="BY352" s="294" t="s">
        <v>3983</v>
      </c>
    </row>
    <row r="353" spans="1:77">
      <c r="A353" s="301">
        <v>387</v>
      </c>
      <c r="B353" s="302" t="s">
        <v>3997</v>
      </c>
      <c r="C353" s="301" t="s">
        <v>4327</v>
      </c>
      <c r="D353" s="302" t="s">
        <v>4051</v>
      </c>
      <c r="E353" s="303">
        <v>202.22</v>
      </c>
      <c r="F353" s="294">
        <v>0</v>
      </c>
      <c r="G353" s="294">
        <v>0</v>
      </c>
      <c r="H353" s="294" t="e">
        <v>#DIV/0!</v>
      </c>
      <c r="I353" s="294">
        <v>0</v>
      </c>
      <c r="K353" s="294">
        <v>0</v>
      </c>
      <c r="L353" s="294">
        <v>0</v>
      </c>
      <c r="M353" s="294">
        <v>0</v>
      </c>
      <c r="N353" s="294" t="e">
        <v>#DIV/0!</v>
      </c>
      <c r="O353" s="294">
        <v>0</v>
      </c>
      <c r="Q353" s="294">
        <v>0</v>
      </c>
      <c r="R353" s="294">
        <v>0</v>
      </c>
      <c r="S353" s="294">
        <v>0</v>
      </c>
      <c r="T353" s="294" t="e">
        <v>#DIV/0!</v>
      </c>
      <c r="U353" s="294">
        <v>0</v>
      </c>
      <c r="W353" s="294">
        <v>0</v>
      </c>
      <c r="X353" s="294">
        <v>0</v>
      </c>
      <c r="Y353" s="294">
        <v>0</v>
      </c>
      <c r="Z353" s="294" t="e">
        <v>#DIV/0!</v>
      </c>
      <c r="AA353" s="294">
        <v>0</v>
      </c>
      <c r="AC353" s="294">
        <v>0</v>
      </c>
      <c r="AD353" s="294">
        <v>0</v>
      </c>
      <c r="AE353" s="294">
        <v>0</v>
      </c>
      <c r="AF353" s="294" t="e">
        <v>#DIV/0!</v>
      </c>
      <c r="AG353" s="294">
        <v>0</v>
      </c>
      <c r="AI353" s="294">
        <v>0</v>
      </c>
      <c r="AJ353" s="294">
        <v>12</v>
      </c>
      <c r="AK353" s="294">
        <v>161.77600000000001</v>
      </c>
      <c r="AL353" s="294">
        <v>0.83009999999999995</v>
      </c>
      <c r="AM353" s="294">
        <v>2540</v>
      </c>
      <c r="AO353" s="294">
        <v>0.3664</v>
      </c>
      <c r="AP353" s="294">
        <v>8</v>
      </c>
      <c r="AQ353" s="294">
        <v>161.77600000000001</v>
      </c>
      <c r="AR353" s="294">
        <v>0.72140000000000004</v>
      </c>
      <c r="AS353" s="294">
        <v>1760</v>
      </c>
      <c r="AU353" s="294">
        <v>0.40989999999999999</v>
      </c>
      <c r="AV353" s="294">
        <v>18</v>
      </c>
      <c r="AW353" s="294">
        <v>161.77600000000001</v>
      </c>
      <c r="AX353" s="294">
        <v>0.79020000000000001</v>
      </c>
      <c r="AY353" s="294">
        <v>2560</v>
      </c>
      <c r="BA353" s="294">
        <v>0.25</v>
      </c>
      <c r="BB353" s="294">
        <v>20</v>
      </c>
      <c r="BC353" s="294">
        <v>161.77600000000001</v>
      </c>
      <c r="BD353" s="294">
        <v>0.85409999999999997</v>
      </c>
      <c r="BE353" s="294">
        <v>3160</v>
      </c>
      <c r="BG353" s="294">
        <v>0.2487</v>
      </c>
      <c r="BH353" s="294">
        <v>34</v>
      </c>
      <c r="BI353" s="294">
        <v>161.77600000000001</v>
      </c>
      <c r="BJ353" s="294">
        <v>0.93930000000000002</v>
      </c>
      <c r="BK353" s="294">
        <v>10820</v>
      </c>
      <c r="BM353" s="294">
        <v>0.45540000000000003</v>
      </c>
      <c r="BN353" s="294">
        <v>46</v>
      </c>
      <c r="BO353" s="294">
        <v>161.77600000000001</v>
      </c>
      <c r="BP353" s="294">
        <v>0.97040000000000004</v>
      </c>
      <c r="BQ353" s="294">
        <v>13740</v>
      </c>
      <c r="BS353" s="294">
        <v>0.45810000000000001</v>
      </c>
      <c r="BT353" s="294">
        <v>8</v>
      </c>
      <c r="BU353" s="294">
        <v>161.77600000000001</v>
      </c>
      <c r="BV353" s="294">
        <v>0.97650000000000003</v>
      </c>
      <c r="BW353" s="294">
        <v>17420</v>
      </c>
      <c r="BX353" s="294" t="e">
        <f>BW353-#REF!</f>
        <v>#REF!</v>
      </c>
      <c r="BY353" s="294">
        <v>2.9973000000000001</v>
      </c>
    </row>
    <row r="354" spans="1:77">
      <c r="A354" s="301">
        <v>388</v>
      </c>
      <c r="B354" s="302" t="s">
        <v>3997</v>
      </c>
      <c r="C354" s="301" t="s">
        <v>4330</v>
      </c>
      <c r="D354" s="302" t="s">
        <v>4051</v>
      </c>
      <c r="E354" s="303">
        <v>170</v>
      </c>
      <c r="F354" s="294" t="s">
        <v>3983</v>
      </c>
      <c r="G354" s="294" t="s">
        <v>3983</v>
      </c>
      <c r="H354" s="294" t="s">
        <v>3983</v>
      </c>
      <c r="I354" s="294" t="s">
        <v>3983</v>
      </c>
      <c r="K354" s="294" t="s">
        <v>3983</v>
      </c>
      <c r="L354" s="294" t="s">
        <v>3983</v>
      </c>
      <c r="M354" s="294" t="s">
        <v>3983</v>
      </c>
      <c r="N354" s="294" t="s">
        <v>3983</v>
      </c>
      <c r="O354" s="294" t="s">
        <v>3983</v>
      </c>
      <c r="Q354" s="294" t="s">
        <v>3983</v>
      </c>
      <c r="R354" s="294" t="s">
        <v>3983</v>
      </c>
      <c r="S354" s="294" t="s">
        <v>3983</v>
      </c>
      <c r="T354" s="294" t="s">
        <v>3983</v>
      </c>
      <c r="U354" s="294" t="s">
        <v>3983</v>
      </c>
      <c r="W354" s="294" t="s">
        <v>3983</v>
      </c>
      <c r="X354" s="294" t="s">
        <v>3983</v>
      </c>
      <c r="Y354" s="294" t="s">
        <v>3983</v>
      </c>
      <c r="Z354" s="294" t="s">
        <v>3983</v>
      </c>
      <c r="AA354" s="294" t="s">
        <v>3983</v>
      </c>
      <c r="AC354" s="294" t="s">
        <v>3983</v>
      </c>
      <c r="AD354" s="294" t="s">
        <v>3983</v>
      </c>
      <c r="AE354" s="294" t="s">
        <v>3983</v>
      </c>
      <c r="AF354" s="294" t="s">
        <v>3983</v>
      </c>
      <c r="AG354" s="294" t="s">
        <v>3983</v>
      </c>
      <c r="AI354" s="294" t="s">
        <v>3983</v>
      </c>
      <c r="AJ354" s="294" t="s">
        <v>3983</v>
      </c>
      <c r="AK354" s="294" t="s">
        <v>3983</v>
      </c>
      <c r="AL354" s="294" t="s">
        <v>3983</v>
      </c>
      <c r="AM354" s="294" t="s">
        <v>3983</v>
      </c>
      <c r="AO354" s="294" t="s">
        <v>3983</v>
      </c>
      <c r="AP354" s="294" t="s">
        <v>3983</v>
      </c>
      <c r="AQ354" s="294" t="s">
        <v>3983</v>
      </c>
      <c r="AR354" s="294" t="s">
        <v>3983</v>
      </c>
      <c r="AS354" s="294" t="s">
        <v>3983</v>
      </c>
      <c r="AU354" s="294" t="s">
        <v>3983</v>
      </c>
      <c r="AV354" s="294" t="s">
        <v>3983</v>
      </c>
      <c r="AW354" s="294" t="s">
        <v>3983</v>
      </c>
      <c r="AX354" s="294" t="s">
        <v>3983</v>
      </c>
      <c r="AY354" s="294" t="s">
        <v>3983</v>
      </c>
      <c r="BA354" s="294" t="s">
        <v>3983</v>
      </c>
      <c r="BB354" s="294" t="s">
        <v>3983</v>
      </c>
      <c r="BC354" s="294" t="s">
        <v>3983</v>
      </c>
      <c r="BD354" s="294" t="s">
        <v>3983</v>
      </c>
      <c r="BE354" s="294" t="s">
        <v>3983</v>
      </c>
      <c r="BG354" s="294" t="s">
        <v>3983</v>
      </c>
      <c r="BH354" s="294" t="s">
        <v>3983</v>
      </c>
      <c r="BI354" s="294" t="s">
        <v>3983</v>
      </c>
      <c r="BJ354" s="294" t="s">
        <v>3983</v>
      </c>
      <c r="BK354" s="294" t="s">
        <v>3983</v>
      </c>
      <c r="BM354" s="294" t="s">
        <v>3983</v>
      </c>
      <c r="BN354" s="294" t="s">
        <v>3983</v>
      </c>
      <c r="BO354" s="294" t="s">
        <v>3983</v>
      </c>
      <c r="BP354" s="294" t="s">
        <v>3983</v>
      </c>
      <c r="BQ354" s="294" t="s">
        <v>3983</v>
      </c>
      <c r="BS354" s="294" t="s">
        <v>3983</v>
      </c>
      <c r="BT354" s="294" t="s">
        <v>3983</v>
      </c>
      <c r="BU354" s="294" t="s">
        <v>3983</v>
      </c>
      <c r="BV354" s="294" t="s">
        <v>3983</v>
      </c>
      <c r="BW354" s="294" t="s">
        <v>3983</v>
      </c>
      <c r="BY354" s="294" t="s">
        <v>3983</v>
      </c>
    </row>
    <row r="355" spans="1:77">
      <c r="A355" s="301">
        <v>389</v>
      </c>
      <c r="B355" s="302" t="s">
        <v>3997</v>
      </c>
      <c r="C355" s="301" t="s">
        <v>4331</v>
      </c>
      <c r="D355" s="302" t="s">
        <v>4051</v>
      </c>
      <c r="E355" s="303">
        <v>130</v>
      </c>
      <c r="F355" s="294" t="s">
        <v>3983</v>
      </c>
      <c r="G355" s="294" t="s">
        <v>3983</v>
      </c>
      <c r="H355" s="294" t="s">
        <v>3983</v>
      </c>
      <c r="I355" s="294" t="s">
        <v>3983</v>
      </c>
      <c r="K355" s="294" t="s">
        <v>3983</v>
      </c>
      <c r="L355" s="294" t="s">
        <v>3983</v>
      </c>
      <c r="M355" s="294" t="s">
        <v>3983</v>
      </c>
      <c r="N355" s="294" t="s">
        <v>3983</v>
      </c>
      <c r="O355" s="294" t="s">
        <v>3983</v>
      </c>
      <c r="Q355" s="294" t="s">
        <v>3983</v>
      </c>
      <c r="R355" s="294" t="s">
        <v>3983</v>
      </c>
      <c r="S355" s="294" t="s">
        <v>3983</v>
      </c>
      <c r="T355" s="294" t="s">
        <v>3983</v>
      </c>
      <c r="U355" s="294" t="s">
        <v>3983</v>
      </c>
      <c r="W355" s="294" t="s">
        <v>3983</v>
      </c>
      <c r="X355" s="294" t="s">
        <v>3983</v>
      </c>
      <c r="Y355" s="294" t="s">
        <v>3983</v>
      </c>
      <c r="Z355" s="294" t="s">
        <v>3983</v>
      </c>
      <c r="AA355" s="294" t="s">
        <v>3983</v>
      </c>
      <c r="AC355" s="294" t="s">
        <v>3983</v>
      </c>
      <c r="AD355" s="294" t="s">
        <v>3983</v>
      </c>
      <c r="AE355" s="294" t="s">
        <v>3983</v>
      </c>
      <c r="AF355" s="294" t="s">
        <v>3983</v>
      </c>
      <c r="AG355" s="294" t="s">
        <v>3983</v>
      </c>
      <c r="AI355" s="294" t="s">
        <v>3983</v>
      </c>
      <c r="AJ355" s="294" t="s">
        <v>3983</v>
      </c>
      <c r="AK355" s="294" t="s">
        <v>3983</v>
      </c>
      <c r="AL355" s="294" t="s">
        <v>3983</v>
      </c>
      <c r="AM355" s="294" t="s">
        <v>3983</v>
      </c>
      <c r="AO355" s="294" t="s">
        <v>3983</v>
      </c>
      <c r="AP355" s="294" t="s">
        <v>3983</v>
      </c>
      <c r="AQ355" s="294" t="s">
        <v>3983</v>
      </c>
      <c r="AR355" s="294" t="s">
        <v>3983</v>
      </c>
      <c r="AS355" s="294" t="s">
        <v>3983</v>
      </c>
      <c r="AU355" s="294" t="s">
        <v>3983</v>
      </c>
      <c r="AV355" s="294" t="s">
        <v>3983</v>
      </c>
      <c r="AW355" s="294" t="s">
        <v>3983</v>
      </c>
      <c r="AX355" s="294" t="s">
        <v>3983</v>
      </c>
      <c r="AY355" s="294" t="s">
        <v>3983</v>
      </c>
      <c r="BA355" s="294" t="s">
        <v>3983</v>
      </c>
      <c r="BB355" s="294" t="s">
        <v>3983</v>
      </c>
      <c r="BC355" s="294" t="s">
        <v>3983</v>
      </c>
      <c r="BD355" s="294" t="s">
        <v>3983</v>
      </c>
      <c r="BE355" s="294" t="s">
        <v>3983</v>
      </c>
      <c r="BG355" s="294" t="s">
        <v>3983</v>
      </c>
      <c r="BH355" s="294" t="s">
        <v>3983</v>
      </c>
      <c r="BI355" s="294" t="s">
        <v>3983</v>
      </c>
      <c r="BJ355" s="294" t="s">
        <v>3983</v>
      </c>
      <c r="BK355" s="294" t="s">
        <v>3983</v>
      </c>
      <c r="BM355" s="294" t="s">
        <v>3983</v>
      </c>
      <c r="BN355" s="294" t="s">
        <v>3983</v>
      </c>
      <c r="BO355" s="294" t="s">
        <v>3983</v>
      </c>
      <c r="BP355" s="294" t="s">
        <v>3983</v>
      </c>
      <c r="BQ355" s="294" t="s">
        <v>3983</v>
      </c>
      <c r="BS355" s="294" t="s">
        <v>3983</v>
      </c>
      <c r="BT355" s="294" t="s">
        <v>3983</v>
      </c>
      <c r="BU355" s="294" t="s">
        <v>3983</v>
      </c>
      <c r="BV355" s="294" t="s">
        <v>3983</v>
      </c>
      <c r="BW355" s="294" t="s">
        <v>3983</v>
      </c>
      <c r="BY355" s="294" t="s">
        <v>3983</v>
      </c>
    </row>
    <row r="356" spans="1:77">
      <c r="A356" s="301">
        <v>390</v>
      </c>
      <c r="B356" s="302" t="s">
        <v>3997</v>
      </c>
      <c r="C356" s="301" t="s">
        <v>4332</v>
      </c>
      <c r="D356" s="302" t="s">
        <v>4054</v>
      </c>
      <c r="E356" s="303">
        <v>355.56</v>
      </c>
      <c r="F356" s="294">
        <v>0</v>
      </c>
      <c r="G356" s="294">
        <v>0</v>
      </c>
      <c r="H356" s="294" t="e">
        <v>#DIV/0!</v>
      </c>
      <c r="I356" s="294">
        <v>0</v>
      </c>
      <c r="K356" s="294">
        <v>0</v>
      </c>
      <c r="L356" s="294">
        <v>0</v>
      </c>
      <c r="M356" s="294">
        <v>0</v>
      </c>
      <c r="N356" s="294" t="e">
        <v>#DIV/0!</v>
      </c>
      <c r="O356" s="294">
        <v>0</v>
      </c>
      <c r="Q356" s="294">
        <v>0</v>
      </c>
      <c r="R356" s="294">
        <v>0</v>
      </c>
      <c r="S356" s="294">
        <v>0</v>
      </c>
      <c r="T356" s="294" t="e">
        <v>#DIV/0!</v>
      </c>
      <c r="U356" s="294">
        <v>0</v>
      </c>
      <c r="W356" s="294">
        <v>0</v>
      </c>
      <c r="X356" s="294">
        <v>0</v>
      </c>
      <c r="Y356" s="294">
        <v>0</v>
      </c>
      <c r="Z356" s="294" t="e">
        <v>#DIV/0!</v>
      </c>
      <c r="AA356" s="294">
        <v>0</v>
      </c>
      <c r="AC356" s="294">
        <v>0</v>
      </c>
      <c r="AD356" s="294">
        <v>0</v>
      </c>
      <c r="AE356" s="294">
        <v>0</v>
      </c>
      <c r="AF356" s="294" t="e">
        <v>#DIV/0!</v>
      </c>
      <c r="AG356" s="294">
        <v>0</v>
      </c>
      <c r="AI356" s="294">
        <v>0</v>
      </c>
      <c r="AJ356" s="294">
        <v>24</v>
      </c>
      <c r="AK356" s="294">
        <v>284.44799999999998</v>
      </c>
      <c r="AL356" s="294">
        <v>0.8</v>
      </c>
      <c r="AM356" s="294">
        <v>720</v>
      </c>
      <c r="AO356" s="294">
        <v>8.2199999999999995E-2</v>
      </c>
      <c r="AP356" s="294">
        <v>0</v>
      </c>
      <c r="AQ356" s="294">
        <v>284.44799999999998</v>
      </c>
      <c r="AR356" s="294">
        <v>0.75</v>
      </c>
      <c r="AS356" s="294">
        <v>900</v>
      </c>
      <c r="AU356" s="294">
        <v>4.4999999999999997E-3</v>
      </c>
      <c r="AV356" s="294">
        <v>0</v>
      </c>
      <c r="AW356" s="294">
        <v>284.44799999999998</v>
      </c>
      <c r="AX356" s="294">
        <v>0.7097</v>
      </c>
      <c r="AY356" s="294">
        <v>1320</v>
      </c>
      <c r="BA356" s="294">
        <v>7.3000000000000001E-3</v>
      </c>
      <c r="BB356" s="294">
        <v>30</v>
      </c>
      <c r="BC356" s="294">
        <v>284.44799999999998</v>
      </c>
      <c r="BD356" s="294">
        <v>0.8</v>
      </c>
      <c r="BE356" s="294">
        <v>2160</v>
      </c>
      <c r="BG356" s="294">
        <v>0.121</v>
      </c>
      <c r="BH356" s="294">
        <v>30</v>
      </c>
      <c r="BI356" s="294">
        <v>284.44799999999998</v>
      </c>
      <c r="BJ356" s="294">
        <v>0.9143</v>
      </c>
      <c r="BK356" s="294">
        <v>1920</v>
      </c>
      <c r="BM356" s="294">
        <v>9.4100000000000003E-2</v>
      </c>
      <c r="BN356" s="294">
        <v>90</v>
      </c>
      <c r="BO356" s="294">
        <v>284.44799999999998</v>
      </c>
      <c r="BP356" s="294">
        <v>0.95840000000000003</v>
      </c>
      <c r="BQ356" s="294">
        <v>6900</v>
      </c>
      <c r="BS356" s="294">
        <v>0.11899999999999999</v>
      </c>
      <c r="BT356" s="294">
        <v>78</v>
      </c>
      <c r="BU356" s="294">
        <v>284.44799999999998</v>
      </c>
      <c r="BV356" s="294">
        <v>0.94869999999999999</v>
      </c>
      <c r="BW356" s="294">
        <v>6660</v>
      </c>
      <c r="BY356" s="294">
        <v>0.121</v>
      </c>
    </row>
    <row r="357" spans="1:77">
      <c r="A357" s="301">
        <v>391</v>
      </c>
      <c r="B357" s="302" t="s">
        <v>3997</v>
      </c>
      <c r="C357" s="301" t="s">
        <v>4333</v>
      </c>
      <c r="D357" s="302" t="s">
        <v>4051</v>
      </c>
      <c r="E357" s="303">
        <v>180</v>
      </c>
      <c r="F357" s="294" t="s">
        <v>3983</v>
      </c>
      <c r="G357" s="294" t="s">
        <v>3983</v>
      </c>
      <c r="H357" s="294" t="s">
        <v>3983</v>
      </c>
      <c r="I357" s="294" t="s">
        <v>3983</v>
      </c>
      <c r="K357" s="294" t="s">
        <v>3983</v>
      </c>
      <c r="L357" s="294" t="s">
        <v>3983</v>
      </c>
      <c r="M357" s="294" t="s">
        <v>3983</v>
      </c>
      <c r="N357" s="294" t="s">
        <v>3983</v>
      </c>
      <c r="O357" s="294" t="s">
        <v>3983</v>
      </c>
      <c r="Q357" s="294" t="s">
        <v>3983</v>
      </c>
      <c r="R357" s="294" t="s">
        <v>3983</v>
      </c>
      <c r="S357" s="294" t="s">
        <v>3983</v>
      </c>
      <c r="T357" s="294" t="s">
        <v>3983</v>
      </c>
      <c r="U357" s="294" t="s">
        <v>3983</v>
      </c>
      <c r="W357" s="294" t="s">
        <v>3983</v>
      </c>
      <c r="X357" s="294" t="s">
        <v>3983</v>
      </c>
      <c r="Y357" s="294" t="s">
        <v>3983</v>
      </c>
      <c r="Z357" s="294" t="s">
        <v>3983</v>
      </c>
      <c r="AA357" s="294" t="s">
        <v>3983</v>
      </c>
      <c r="AC357" s="294" t="s">
        <v>3983</v>
      </c>
      <c r="AD357" s="294" t="s">
        <v>3983</v>
      </c>
      <c r="AE357" s="294" t="s">
        <v>3983</v>
      </c>
      <c r="AF357" s="294" t="s">
        <v>3983</v>
      </c>
      <c r="AG357" s="294" t="s">
        <v>3983</v>
      </c>
      <c r="AI357" s="294" t="s">
        <v>3983</v>
      </c>
      <c r="AJ357" s="294" t="s">
        <v>3983</v>
      </c>
      <c r="AK357" s="294" t="s">
        <v>3983</v>
      </c>
      <c r="AL357" s="294" t="s">
        <v>3983</v>
      </c>
      <c r="AM357" s="294" t="s">
        <v>3983</v>
      </c>
      <c r="AO357" s="294" t="s">
        <v>3983</v>
      </c>
      <c r="AP357" s="294" t="s">
        <v>3983</v>
      </c>
      <c r="AQ357" s="294" t="s">
        <v>3983</v>
      </c>
      <c r="AR357" s="294" t="s">
        <v>3983</v>
      </c>
      <c r="AS357" s="294" t="s">
        <v>3983</v>
      </c>
      <c r="AU357" s="294" t="s">
        <v>3983</v>
      </c>
      <c r="AV357" s="294" t="s">
        <v>3983</v>
      </c>
      <c r="AW357" s="294" t="s">
        <v>3983</v>
      </c>
      <c r="AX357" s="294" t="s">
        <v>3983</v>
      </c>
      <c r="AY357" s="294" t="s">
        <v>3983</v>
      </c>
      <c r="BA357" s="294" t="s">
        <v>3983</v>
      </c>
      <c r="BB357" s="294" t="s">
        <v>3983</v>
      </c>
      <c r="BC357" s="294" t="s">
        <v>3983</v>
      </c>
      <c r="BD357" s="294" t="s">
        <v>3983</v>
      </c>
      <c r="BE357" s="294" t="s">
        <v>3983</v>
      </c>
      <c r="BG357" s="294" t="s">
        <v>3983</v>
      </c>
      <c r="BH357" s="294" t="s">
        <v>3983</v>
      </c>
      <c r="BI357" s="294" t="s">
        <v>3983</v>
      </c>
      <c r="BJ357" s="294" t="s">
        <v>3983</v>
      </c>
      <c r="BK357" s="294" t="s">
        <v>3983</v>
      </c>
      <c r="BM357" s="294" t="s">
        <v>3983</v>
      </c>
      <c r="BN357" s="294" t="s">
        <v>3983</v>
      </c>
      <c r="BO357" s="294" t="s">
        <v>3983</v>
      </c>
      <c r="BP357" s="294" t="s">
        <v>3983</v>
      </c>
      <c r="BQ357" s="294" t="s">
        <v>3983</v>
      </c>
      <c r="BS357" s="294" t="s">
        <v>3983</v>
      </c>
      <c r="BT357" s="294" t="s">
        <v>3983</v>
      </c>
      <c r="BU357" s="294" t="s">
        <v>3983</v>
      </c>
      <c r="BV357" s="294" t="s">
        <v>3983</v>
      </c>
      <c r="BW357" s="294" t="s">
        <v>3983</v>
      </c>
      <c r="BY357" s="294" t="s">
        <v>3983</v>
      </c>
    </row>
    <row r="358" spans="1:77">
      <c r="A358" s="301">
        <v>392</v>
      </c>
      <c r="B358" s="302" t="s">
        <v>3980</v>
      </c>
      <c r="C358" s="301" t="s">
        <v>4334</v>
      </c>
      <c r="D358" s="302" t="s">
        <v>4051</v>
      </c>
      <c r="E358" s="303">
        <v>133</v>
      </c>
      <c r="F358" s="294">
        <v>83.68</v>
      </c>
      <c r="G358" s="294">
        <v>106.4</v>
      </c>
      <c r="H358" s="294">
        <v>0.97950000000000004</v>
      </c>
      <c r="I358" s="294">
        <v>18374</v>
      </c>
      <c r="K358" s="294">
        <v>0.31140000000000001</v>
      </c>
      <c r="L358" s="294">
        <v>71.8</v>
      </c>
      <c r="M358" s="294">
        <v>106.4</v>
      </c>
      <c r="N358" s="294">
        <v>0.98380000000000001</v>
      </c>
      <c r="O358" s="294">
        <v>18954</v>
      </c>
      <c r="Q358" s="294">
        <v>0.36070000000000002</v>
      </c>
      <c r="R358" s="294">
        <v>91.8</v>
      </c>
      <c r="S358" s="294">
        <v>106.4</v>
      </c>
      <c r="T358" s="294">
        <v>0.98509999999999998</v>
      </c>
      <c r="U358" s="294">
        <v>19508</v>
      </c>
      <c r="W358" s="294">
        <v>0.29959999999999998</v>
      </c>
      <c r="X358" s="294">
        <v>77.760000000000005</v>
      </c>
      <c r="Y358" s="294">
        <v>106.4</v>
      </c>
      <c r="Z358" s="294">
        <v>0.98380000000000001</v>
      </c>
      <c r="AA358" s="294">
        <v>18082</v>
      </c>
      <c r="AC358" s="294">
        <v>0.31769999999999998</v>
      </c>
      <c r="AD358" s="294">
        <v>73.12</v>
      </c>
      <c r="AE358" s="294">
        <v>106.4</v>
      </c>
      <c r="AF358" s="294">
        <v>0.98519999999999996</v>
      </c>
      <c r="AG358" s="294">
        <v>17332</v>
      </c>
      <c r="AI358" s="294">
        <v>0.32340000000000002</v>
      </c>
      <c r="AJ358" s="294">
        <v>78.959999999999994</v>
      </c>
      <c r="AK358" s="294">
        <v>106.4</v>
      </c>
      <c r="AL358" s="294">
        <v>0.98819999999999997</v>
      </c>
      <c r="AM358" s="294">
        <v>19592</v>
      </c>
      <c r="AO358" s="294">
        <v>0.34870000000000001</v>
      </c>
      <c r="AP358" s="294">
        <v>76.64</v>
      </c>
      <c r="AQ358" s="294">
        <v>106.4</v>
      </c>
      <c r="AR358" s="294">
        <v>0.98229999999999995</v>
      </c>
      <c r="AS358" s="294">
        <v>15586</v>
      </c>
      <c r="AU358" s="294">
        <v>0.27829999999999999</v>
      </c>
      <c r="AV358" s="294">
        <v>56.88</v>
      </c>
      <c r="AW358" s="294">
        <v>106.4</v>
      </c>
      <c r="AX358" s="294">
        <v>0.96729999999999994</v>
      </c>
      <c r="AY358" s="294">
        <v>10996</v>
      </c>
      <c r="BA358" s="294">
        <v>0.27760000000000001</v>
      </c>
      <c r="BB358" s="294">
        <v>38</v>
      </c>
      <c r="BC358" s="294">
        <v>106.4</v>
      </c>
      <c r="BD358" s="294">
        <v>0.95499999999999996</v>
      </c>
      <c r="BE358" s="294">
        <v>9716</v>
      </c>
      <c r="BG358" s="294">
        <v>0.3599</v>
      </c>
      <c r="BH358" s="294">
        <v>35.36</v>
      </c>
      <c r="BI358" s="294">
        <v>106.4</v>
      </c>
      <c r="BJ358" s="294">
        <v>0.9516</v>
      </c>
      <c r="BK358" s="294">
        <v>9428</v>
      </c>
      <c r="BM358" s="294">
        <v>0.37659999999999999</v>
      </c>
      <c r="BN358" s="294">
        <v>58.24</v>
      </c>
      <c r="BO358" s="294">
        <v>106.4</v>
      </c>
      <c r="BP358" s="294">
        <v>0.97170000000000001</v>
      </c>
      <c r="BQ358" s="294">
        <v>10358</v>
      </c>
      <c r="BS358" s="294">
        <v>0.27239999999999998</v>
      </c>
      <c r="BT358" s="294">
        <v>61.2</v>
      </c>
      <c r="BU358" s="294">
        <v>106.4</v>
      </c>
      <c r="BV358" s="294">
        <v>0.97829999999999995</v>
      </c>
      <c r="BW358" s="294">
        <v>14000</v>
      </c>
      <c r="BY358" s="294">
        <v>0.31430000000000002</v>
      </c>
    </row>
    <row r="359" spans="1:77">
      <c r="A359" s="301">
        <v>393</v>
      </c>
      <c r="B359" s="302" t="s">
        <v>3980</v>
      </c>
      <c r="C359" s="301" t="s">
        <v>4335</v>
      </c>
      <c r="D359" s="302" t="s">
        <v>4051</v>
      </c>
      <c r="E359" s="303">
        <v>167</v>
      </c>
      <c r="F359" s="294">
        <v>41.88</v>
      </c>
      <c r="G359" s="294">
        <v>133.6</v>
      </c>
      <c r="H359" s="294">
        <v>0.96760000000000002</v>
      </c>
      <c r="I359" s="294">
        <v>8046</v>
      </c>
      <c r="K359" s="294">
        <v>0.27579999999999999</v>
      </c>
      <c r="L359" s="294">
        <v>35.700000000000003</v>
      </c>
      <c r="M359" s="294">
        <v>133.6</v>
      </c>
      <c r="N359" s="294">
        <v>0.96860000000000002</v>
      </c>
      <c r="O359" s="294">
        <v>7209</v>
      </c>
      <c r="Q359" s="294">
        <v>0.2802</v>
      </c>
      <c r="R359" s="294">
        <v>35.4</v>
      </c>
      <c r="S359" s="294">
        <v>133.6</v>
      </c>
      <c r="T359" s="294">
        <v>0.96089999999999998</v>
      </c>
      <c r="U359" s="294">
        <v>6993</v>
      </c>
      <c r="W359" s="294">
        <v>0.28549999999999998</v>
      </c>
      <c r="X359" s="294">
        <v>32.520000000000003</v>
      </c>
      <c r="Y359" s="294">
        <v>133.6</v>
      </c>
      <c r="Z359" s="294">
        <v>0.95330000000000004</v>
      </c>
      <c r="AA359" s="294">
        <v>5133</v>
      </c>
      <c r="AC359" s="294">
        <v>0.22259999999999999</v>
      </c>
      <c r="AD359" s="294">
        <v>27.24</v>
      </c>
      <c r="AE359" s="294">
        <v>133.6</v>
      </c>
      <c r="AF359" s="294">
        <v>0.95319999999999994</v>
      </c>
      <c r="AG359" s="294">
        <v>5310</v>
      </c>
      <c r="AI359" s="294">
        <v>0.27489999999999998</v>
      </c>
      <c r="AJ359" s="294">
        <v>36.36</v>
      </c>
      <c r="AK359" s="294">
        <v>133.6</v>
      </c>
      <c r="AL359" s="294">
        <v>0.95940000000000003</v>
      </c>
      <c r="AM359" s="294">
        <v>5808</v>
      </c>
      <c r="AO359" s="294">
        <v>0.23130000000000001</v>
      </c>
      <c r="AP359" s="294">
        <v>26.76</v>
      </c>
      <c r="AQ359" s="294">
        <v>133.6</v>
      </c>
      <c r="AR359" s="294">
        <v>0.94979999999999998</v>
      </c>
      <c r="AS359" s="294">
        <v>5505</v>
      </c>
      <c r="AU359" s="294">
        <v>0.29110000000000003</v>
      </c>
      <c r="AV359" s="294">
        <v>26.76</v>
      </c>
      <c r="AW359" s="294">
        <v>133.6</v>
      </c>
      <c r="AX359" s="294">
        <v>0.91749999999999998</v>
      </c>
      <c r="AY359" s="294">
        <v>4470</v>
      </c>
      <c r="BA359" s="294">
        <v>0.3241</v>
      </c>
      <c r="BB359" s="294">
        <v>17.88</v>
      </c>
      <c r="BC359" s="294">
        <v>133.6</v>
      </c>
      <c r="BD359" s="294">
        <v>0.88690000000000002</v>
      </c>
      <c r="BE359" s="294">
        <v>3528</v>
      </c>
      <c r="BG359" s="294">
        <v>0.29899999999999999</v>
      </c>
      <c r="BH359" s="294">
        <v>11.52</v>
      </c>
      <c r="BI359" s="294">
        <v>133.6</v>
      </c>
      <c r="BJ359" s="294">
        <v>0.85729999999999995</v>
      </c>
      <c r="BK359" s="294">
        <v>2865</v>
      </c>
      <c r="BM359" s="294">
        <v>0.38990000000000002</v>
      </c>
      <c r="BN359" s="294">
        <v>21.24</v>
      </c>
      <c r="BO359" s="294">
        <v>133.6</v>
      </c>
      <c r="BP359" s="294">
        <v>0.91520000000000001</v>
      </c>
      <c r="BQ359" s="294">
        <v>3690</v>
      </c>
      <c r="BS359" s="294">
        <v>0.28249999999999997</v>
      </c>
      <c r="BT359" s="294">
        <v>31.68</v>
      </c>
      <c r="BU359" s="294">
        <v>133.6</v>
      </c>
      <c r="BV359" s="294">
        <v>0.93910000000000005</v>
      </c>
      <c r="BW359" s="294">
        <v>5046</v>
      </c>
      <c r="BY359" s="294">
        <v>0.22800000000000001</v>
      </c>
    </row>
    <row r="360" spans="1:77">
      <c r="A360" s="301">
        <v>394</v>
      </c>
      <c r="B360" s="302" t="s">
        <v>3980</v>
      </c>
      <c r="C360" s="301" t="s">
        <v>4336</v>
      </c>
      <c r="D360" s="302" t="s">
        <v>4139</v>
      </c>
      <c r="E360" s="303">
        <v>150</v>
      </c>
      <c r="F360" s="294">
        <v>21.8</v>
      </c>
      <c r="G360" s="294">
        <v>120</v>
      </c>
      <c r="H360" s="294">
        <v>0.9597</v>
      </c>
      <c r="I360" s="294">
        <v>2380</v>
      </c>
      <c r="K360" s="294">
        <v>0.158</v>
      </c>
      <c r="L360" s="294">
        <v>27</v>
      </c>
      <c r="M360" s="294">
        <v>120</v>
      </c>
      <c r="N360" s="294">
        <v>0.96429999999999993</v>
      </c>
      <c r="O360" s="294">
        <v>2160</v>
      </c>
      <c r="Q360" s="294">
        <v>0.1115</v>
      </c>
      <c r="R360" s="294">
        <v>15</v>
      </c>
      <c r="S360" s="294">
        <v>120</v>
      </c>
      <c r="T360" s="294">
        <v>0.92349999999999999</v>
      </c>
      <c r="U360" s="294">
        <v>2170</v>
      </c>
      <c r="W360" s="294">
        <v>0.21759999999999999</v>
      </c>
      <c r="X360" s="294">
        <v>15</v>
      </c>
      <c r="Y360" s="294">
        <v>120</v>
      </c>
      <c r="Z360" s="294">
        <v>0.95840000000000003</v>
      </c>
      <c r="AA360" s="294">
        <v>2300</v>
      </c>
      <c r="AC360" s="294">
        <v>0.21510000000000001</v>
      </c>
      <c r="AD360" s="294">
        <v>15</v>
      </c>
      <c r="AE360" s="294">
        <v>120</v>
      </c>
      <c r="AF360" s="294">
        <v>0.92</v>
      </c>
      <c r="AG360" s="294">
        <v>2300</v>
      </c>
      <c r="AI360" s="294">
        <v>0.224</v>
      </c>
      <c r="AJ360" s="294">
        <v>15</v>
      </c>
      <c r="AK360" s="294">
        <v>120</v>
      </c>
      <c r="AL360" s="294">
        <v>0.98</v>
      </c>
      <c r="AM360" s="294">
        <v>2450</v>
      </c>
      <c r="AO360" s="294">
        <v>0.23150000000000001</v>
      </c>
      <c r="AP360" s="294">
        <v>15</v>
      </c>
      <c r="AQ360" s="294">
        <v>120</v>
      </c>
      <c r="AR360" s="294">
        <v>0.9788</v>
      </c>
      <c r="AS360" s="294">
        <v>2300</v>
      </c>
      <c r="AU360" s="294">
        <v>0.21060000000000001</v>
      </c>
      <c r="AV360" s="294">
        <v>15</v>
      </c>
      <c r="AW360" s="294">
        <v>120</v>
      </c>
      <c r="AX360" s="294">
        <v>0.95750000000000002</v>
      </c>
      <c r="AY360" s="294">
        <v>2250</v>
      </c>
      <c r="BA360" s="294">
        <v>0.21759999999999999</v>
      </c>
      <c r="BB360" s="294">
        <v>15</v>
      </c>
      <c r="BC360" s="294">
        <v>120</v>
      </c>
      <c r="BD360" s="294">
        <v>0.95660000000000001</v>
      </c>
      <c r="BE360" s="294">
        <v>2200</v>
      </c>
      <c r="BG360" s="294">
        <v>0.20610000000000001</v>
      </c>
      <c r="BH360" s="294">
        <v>10</v>
      </c>
      <c r="BI360" s="294">
        <v>120</v>
      </c>
      <c r="BJ360" s="294">
        <v>0.97619999999999996</v>
      </c>
      <c r="BK360" s="294">
        <v>2050</v>
      </c>
      <c r="BM360" s="294">
        <v>0.2823</v>
      </c>
      <c r="BN360" s="294">
        <v>5</v>
      </c>
      <c r="BO360" s="294">
        <v>120</v>
      </c>
      <c r="BP360" s="294">
        <v>0.97440000000000004</v>
      </c>
      <c r="BQ360" s="294">
        <v>1900</v>
      </c>
      <c r="BS360" s="294">
        <v>0.58040000000000003</v>
      </c>
      <c r="BT360" s="294">
        <v>10</v>
      </c>
      <c r="BU360" s="294">
        <v>120</v>
      </c>
      <c r="BV360" s="294">
        <v>0.97729999999999995</v>
      </c>
      <c r="BW360" s="294">
        <v>2150</v>
      </c>
      <c r="BY360" s="294">
        <v>0.29570000000000002</v>
      </c>
    </row>
    <row r="361" spans="1:77">
      <c r="A361" s="301">
        <v>395</v>
      </c>
      <c r="B361" s="302" t="s">
        <v>3980</v>
      </c>
      <c r="C361" s="301" t="s">
        <v>4337</v>
      </c>
      <c r="D361" s="302" t="s">
        <v>4139</v>
      </c>
      <c r="E361" s="303">
        <v>113</v>
      </c>
      <c r="F361" s="294">
        <v>51.44</v>
      </c>
      <c r="G361" s="294">
        <v>90.4</v>
      </c>
      <c r="H361" s="294">
        <v>0.86819999999999997</v>
      </c>
      <c r="I361" s="294">
        <v>14258</v>
      </c>
      <c r="K361" s="294">
        <v>0.44350000000000001</v>
      </c>
      <c r="L361" s="294">
        <v>51.5</v>
      </c>
      <c r="M361" s="294">
        <v>90.4</v>
      </c>
      <c r="N361" s="294">
        <v>0.88129999999999997</v>
      </c>
      <c r="O361" s="294">
        <v>14080</v>
      </c>
      <c r="Q361" s="294">
        <v>0.41699999999999998</v>
      </c>
      <c r="R361" s="294">
        <v>56.9</v>
      </c>
      <c r="S361" s="294">
        <v>90.4</v>
      </c>
      <c r="T361" s="294">
        <v>0.91</v>
      </c>
      <c r="U361" s="294">
        <v>17667</v>
      </c>
      <c r="W361" s="294">
        <v>0.47389999999999999</v>
      </c>
      <c r="X361" s="294">
        <v>55.32</v>
      </c>
      <c r="Y361" s="294">
        <v>90.4</v>
      </c>
      <c r="Z361" s="294">
        <v>0.89890000000000003</v>
      </c>
      <c r="AA361" s="294">
        <v>15897</v>
      </c>
      <c r="AC361" s="294">
        <v>0.42970000000000003</v>
      </c>
      <c r="AD361" s="294">
        <v>54.92</v>
      </c>
      <c r="AE361" s="294">
        <v>90.4</v>
      </c>
      <c r="AF361" s="294">
        <v>0.90669999999999995</v>
      </c>
      <c r="AG361" s="294">
        <v>16717</v>
      </c>
      <c r="AI361" s="294">
        <v>0.45119999999999999</v>
      </c>
      <c r="AJ361" s="294">
        <v>56.8</v>
      </c>
      <c r="AK361" s="294">
        <v>90.4</v>
      </c>
      <c r="AL361" s="294">
        <v>0.90249999999999997</v>
      </c>
      <c r="AM361" s="294">
        <v>16895</v>
      </c>
      <c r="AO361" s="294">
        <v>0.45779999999999998</v>
      </c>
      <c r="AP361" s="294">
        <v>50.92</v>
      </c>
      <c r="AQ361" s="294">
        <v>90.4</v>
      </c>
      <c r="AR361" s="294">
        <v>0.87390000000000001</v>
      </c>
      <c r="AS361" s="294">
        <v>14574</v>
      </c>
      <c r="AU361" s="294">
        <v>0.44019999999999998</v>
      </c>
      <c r="AV361" s="294">
        <v>44.08</v>
      </c>
      <c r="AW361" s="294">
        <v>90.4</v>
      </c>
      <c r="AX361" s="294">
        <v>0.86280000000000001</v>
      </c>
      <c r="AY361" s="294">
        <v>12159</v>
      </c>
      <c r="BA361" s="294">
        <v>0.44409999999999999</v>
      </c>
      <c r="BB361" s="294">
        <v>40</v>
      </c>
      <c r="BC361" s="294">
        <v>90.4</v>
      </c>
      <c r="BD361" s="294">
        <v>0.88429999999999997</v>
      </c>
      <c r="BE361" s="294">
        <v>11646</v>
      </c>
      <c r="BG361" s="294">
        <v>0.4425</v>
      </c>
      <c r="BH361" s="294">
        <v>38.08</v>
      </c>
      <c r="BI361" s="294">
        <v>90.4</v>
      </c>
      <c r="BJ361" s="294">
        <v>0.9133</v>
      </c>
      <c r="BK361" s="294">
        <v>12621</v>
      </c>
      <c r="BM361" s="294">
        <v>0.48780000000000001</v>
      </c>
      <c r="BN361" s="294">
        <v>49.48</v>
      </c>
      <c r="BO361" s="294">
        <v>90.4</v>
      </c>
      <c r="BP361" s="294">
        <v>0.93359999999999999</v>
      </c>
      <c r="BQ361" s="294">
        <v>14167</v>
      </c>
      <c r="BS361" s="294">
        <v>0.45639999999999997</v>
      </c>
      <c r="BT361" s="294">
        <v>53.4</v>
      </c>
      <c r="BU361" s="294">
        <v>90.4</v>
      </c>
      <c r="BV361" s="294">
        <v>0.93110000000000004</v>
      </c>
      <c r="BW361" s="294">
        <v>19338</v>
      </c>
      <c r="BY361" s="294">
        <v>0.52270000000000005</v>
      </c>
    </row>
    <row r="362" spans="1:77">
      <c r="A362" s="301">
        <v>396</v>
      </c>
      <c r="B362" s="302" t="s">
        <v>3980</v>
      </c>
      <c r="C362" s="301" t="s">
        <v>4338</v>
      </c>
      <c r="D362" s="302" t="s">
        <v>4065</v>
      </c>
      <c r="E362" s="303">
        <v>127</v>
      </c>
      <c r="F362" s="294">
        <v>24</v>
      </c>
      <c r="G362" s="294">
        <v>101.6</v>
      </c>
      <c r="H362" s="294">
        <v>1</v>
      </c>
      <c r="I362" s="294">
        <v>2640</v>
      </c>
      <c r="K362" s="294">
        <v>0.15279999999999999</v>
      </c>
      <c r="L362" s="294">
        <v>24</v>
      </c>
      <c r="M362" s="294">
        <v>101.6</v>
      </c>
      <c r="N362" s="294">
        <v>1</v>
      </c>
      <c r="O362" s="294">
        <v>2100</v>
      </c>
      <c r="Q362" s="294">
        <v>0.1176</v>
      </c>
      <c r="R362" s="294">
        <v>24</v>
      </c>
      <c r="S362" s="294">
        <v>101.6</v>
      </c>
      <c r="T362" s="294">
        <v>0.98599999999999999</v>
      </c>
      <c r="U362" s="294">
        <v>4200</v>
      </c>
      <c r="W362" s="294">
        <v>0.2465</v>
      </c>
      <c r="X362" s="294">
        <v>30</v>
      </c>
      <c r="Y362" s="294">
        <v>101.6</v>
      </c>
      <c r="Z362" s="294">
        <v>0.98439999999999994</v>
      </c>
      <c r="AA362" s="294">
        <v>3780</v>
      </c>
      <c r="AC362" s="294">
        <v>0.17199999999999999</v>
      </c>
      <c r="AD362" s="294">
        <v>30</v>
      </c>
      <c r="AE362" s="294">
        <v>101.6</v>
      </c>
      <c r="AF362" s="294">
        <v>1.0223</v>
      </c>
      <c r="AG362" s="294">
        <v>2760</v>
      </c>
      <c r="AI362" s="294">
        <v>0.121</v>
      </c>
      <c r="AJ362" s="294">
        <v>30</v>
      </c>
      <c r="AK362" s="294">
        <v>101.6</v>
      </c>
      <c r="AL362" s="294">
        <v>0.9819</v>
      </c>
      <c r="AM362" s="294">
        <v>3240</v>
      </c>
      <c r="AO362" s="294">
        <v>0.15279999999999999</v>
      </c>
      <c r="AP362" s="294">
        <v>36</v>
      </c>
      <c r="AQ362" s="294">
        <v>101.6</v>
      </c>
      <c r="AR362" s="294">
        <v>1</v>
      </c>
      <c r="AS362" s="294">
        <v>2940</v>
      </c>
      <c r="AU362" s="294">
        <v>0.10979999999999999</v>
      </c>
      <c r="AV362" s="294">
        <v>30</v>
      </c>
      <c r="AW362" s="294">
        <v>101.6</v>
      </c>
      <c r="AX362" s="294">
        <v>1</v>
      </c>
      <c r="AY362" s="294">
        <v>2220</v>
      </c>
      <c r="BA362" s="294">
        <v>0.1028</v>
      </c>
      <c r="BB362" s="294">
        <v>12</v>
      </c>
      <c r="BC362" s="294">
        <v>101.6</v>
      </c>
      <c r="BD362" s="294">
        <v>1</v>
      </c>
      <c r="BE362" s="294">
        <v>1500</v>
      </c>
      <c r="BG362" s="294">
        <v>0.16800000000000001</v>
      </c>
      <c r="BH362" s="294">
        <v>12</v>
      </c>
      <c r="BI362" s="294">
        <v>101.6</v>
      </c>
      <c r="BJ362" s="294">
        <v>0.9667</v>
      </c>
      <c r="BK362" s="294">
        <v>1740</v>
      </c>
      <c r="BM362" s="294">
        <v>0.2016</v>
      </c>
      <c r="BN362" s="294">
        <v>24</v>
      </c>
      <c r="BO362" s="294">
        <v>101.6</v>
      </c>
      <c r="BP362" s="294">
        <v>1</v>
      </c>
      <c r="BQ362" s="294">
        <v>1980</v>
      </c>
      <c r="BS362" s="294">
        <v>0.12280000000000001</v>
      </c>
      <c r="BT362" s="294">
        <v>24</v>
      </c>
      <c r="BU362" s="294">
        <v>101.6</v>
      </c>
      <c r="BV362" s="294">
        <v>1</v>
      </c>
      <c r="BW362" s="294">
        <v>2760</v>
      </c>
      <c r="BY362" s="294">
        <v>0.15459999999999999</v>
      </c>
    </row>
    <row r="363" spans="1:77">
      <c r="A363" s="301">
        <v>397</v>
      </c>
      <c r="B363" s="302" t="s">
        <v>3980</v>
      </c>
      <c r="C363" s="301" t="s">
        <v>4339</v>
      </c>
      <c r="D363" s="302" t="s">
        <v>4051</v>
      </c>
      <c r="E363" s="303">
        <v>139</v>
      </c>
      <c r="F363" s="294">
        <v>64.72</v>
      </c>
      <c r="G363" s="294">
        <v>111.2</v>
      </c>
      <c r="H363" s="294">
        <v>0.36709999999999998</v>
      </c>
      <c r="I363" s="294">
        <v>2160</v>
      </c>
      <c r="K363" s="294">
        <v>0.1263</v>
      </c>
      <c r="L363" s="294">
        <v>66</v>
      </c>
      <c r="M363" s="294">
        <v>111.2</v>
      </c>
      <c r="N363" s="294">
        <v>0.36659999999999998</v>
      </c>
      <c r="O363" s="294">
        <v>2120</v>
      </c>
      <c r="Q363" s="294">
        <v>0.1178</v>
      </c>
      <c r="R363" s="294">
        <v>64.599999999999994</v>
      </c>
      <c r="S363" s="294">
        <v>111.2</v>
      </c>
      <c r="T363" s="294">
        <v>0.36299999999999999</v>
      </c>
      <c r="U363" s="294">
        <v>1976</v>
      </c>
      <c r="W363" s="294">
        <v>0.11700000000000001</v>
      </c>
      <c r="X363" s="294">
        <v>63.28</v>
      </c>
      <c r="Y363" s="294">
        <v>111.2</v>
      </c>
      <c r="Z363" s="294">
        <v>0.2581</v>
      </c>
      <c r="AA363" s="294">
        <v>1478</v>
      </c>
      <c r="AC363" s="294">
        <v>0.1217</v>
      </c>
      <c r="AD363" s="294">
        <v>59.28</v>
      </c>
      <c r="AE363" s="294">
        <v>111.2</v>
      </c>
      <c r="AF363" s="294">
        <v>0.29109999999999997</v>
      </c>
      <c r="AG363" s="294">
        <v>1576</v>
      </c>
      <c r="AI363" s="294">
        <v>0.12280000000000001</v>
      </c>
      <c r="AJ363" s="294">
        <v>57.92</v>
      </c>
      <c r="AK363" s="294">
        <v>111.2</v>
      </c>
      <c r="AL363" s="294">
        <v>0.27839999999999998</v>
      </c>
      <c r="AM363" s="294">
        <v>1428</v>
      </c>
      <c r="AO363" s="294">
        <v>0.123</v>
      </c>
      <c r="AP363" s="294">
        <v>40.96</v>
      </c>
      <c r="AQ363" s="294">
        <v>111.2</v>
      </c>
      <c r="AR363" s="294">
        <v>0.25359999999999999</v>
      </c>
      <c r="AS363" s="294">
        <v>1460</v>
      </c>
      <c r="AU363" s="294">
        <v>0.18890000000000001</v>
      </c>
      <c r="AV363" s="294">
        <v>10.16</v>
      </c>
      <c r="AW363" s="294">
        <v>111.2</v>
      </c>
      <c r="AX363" s="294">
        <v>0.1159</v>
      </c>
      <c r="AY363" s="294">
        <v>614</v>
      </c>
      <c r="AZ363" s="294" t="e">
        <f>AY363-#REF!</f>
        <v>#REF!</v>
      </c>
      <c r="BA363" s="294">
        <v>0.7248</v>
      </c>
      <c r="BB363" s="294">
        <v>57.76</v>
      </c>
      <c r="BC363" s="294">
        <v>111.2</v>
      </c>
      <c r="BD363" s="294">
        <v>0.13929999999999998</v>
      </c>
      <c r="BE363" s="294">
        <v>768</v>
      </c>
      <c r="BG363" s="294">
        <v>0.12839999999999999</v>
      </c>
      <c r="BH363" s="294">
        <v>59.28</v>
      </c>
      <c r="BI363" s="294">
        <v>111.2</v>
      </c>
      <c r="BJ363" s="294">
        <v>0.32439999999999997</v>
      </c>
      <c r="BK363" s="294">
        <v>2230</v>
      </c>
      <c r="BM363" s="294">
        <v>0.15590000000000001</v>
      </c>
      <c r="BN363" s="294">
        <v>60.88</v>
      </c>
      <c r="BO363" s="294">
        <v>111.2</v>
      </c>
      <c r="BP363" s="294">
        <v>0.3266</v>
      </c>
      <c r="BQ363" s="294">
        <v>1896</v>
      </c>
      <c r="BS363" s="294">
        <v>0.1419</v>
      </c>
      <c r="BT363" s="294">
        <v>66.239999999999995</v>
      </c>
      <c r="BU363" s="294">
        <v>111.2</v>
      </c>
      <c r="BV363" s="294">
        <v>0.1449</v>
      </c>
      <c r="BW363" s="294">
        <v>742</v>
      </c>
      <c r="BY363" s="294">
        <v>0.10390000000000001</v>
      </c>
    </row>
    <row r="364" spans="1:77">
      <c r="A364" s="301">
        <v>398</v>
      </c>
      <c r="B364" s="302" t="s">
        <v>3980</v>
      </c>
      <c r="C364" s="301" t="s">
        <v>4340</v>
      </c>
      <c r="D364" s="302" t="s">
        <v>4051</v>
      </c>
      <c r="E364" s="303">
        <v>202</v>
      </c>
      <c r="F364" s="294">
        <v>45.12</v>
      </c>
      <c r="G364" s="294">
        <v>161.6</v>
      </c>
      <c r="H364" s="294">
        <v>0.999</v>
      </c>
      <c r="I364" s="294">
        <v>14565</v>
      </c>
      <c r="K364" s="294">
        <v>0.44879999999999998</v>
      </c>
      <c r="L364" s="294">
        <v>42.6</v>
      </c>
      <c r="M364" s="294">
        <v>161.6</v>
      </c>
      <c r="N364" s="294">
        <v>0.99929999999999997</v>
      </c>
      <c r="O364" s="294">
        <v>15048</v>
      </c>
      <c r="Q364" s="294">
        <v>0.47520000000000001</v>
      </c>
      <c r="R364" s="294">
        <v>52.2</v>
      </c>
      <c r="S364" s="294">
        <v>161.6</v>
      </c>
      <c r="T364" s="294">
        <v>0.99929999999999997</v>
      </c>
      <c r="U364" s="294">
        <v>16749</v>
      </c>
      <c r="W364" s="294">
        <v>0.44600000000000001</v>
      </c>
      <c r="X364" s="294">
        <v>40.68</v>
      </c>
      <c r="Y364" s="294">
        <v>161.6</v>
      </c>
      <c r="Z364" s="294">
        <v>0.99909999999999999</v>
      </c>
      <c r="AA364" s="294">
        <v>13173</v>
      </c>
      <c r="AC364" s="294">
        <v>0.43559999999999999</v>
      </c>
      <c r="AD364" s="294">
        <v>35.64</v>
      </c>
      <c r="AE364" s="294">
        <v>161.6</v>
      </c>
      <c r="AF364" s="294">
        <v>0.99839999999999995</v>
      </c>
      <c r="AG364" s="294">
        <v>12375</v>
      </c>
      <c r="AI364" s="294">
        <v>0.46750000000000003</v>
      </c>
      <c r="AJ364" s="294">
        <v>42</v>
      </c>
      <c r="AK364" s="294">
        <v>161.6</v>
      </c>
      <c r="AL364" s="294">
        <v>0.99880000000000002</v>
      </c>
      <c r="AM364" s="294">
        <v>12306</v>
      </c>
      <c r="AO364" s="294">
        <v>0.40739999999999998</v>
      </c>
      <c r="AP364" s="294">
        <v>41.88</v>
      </c>
      <c r="AQ364" s="294">
        <v>161.6</v>
      </c>
      <c r="AR364" s="294">
        <v>0.99829999999999997</v>
      </c>
      <c r="AS364" s="294">
        <v>10422</v>
      </c>
      <c r="AU364" s="294">
        <v>0.33510000000000001</v>
      </c>
      <c r="AV364" s="294">
        <v>34.56</v>
      </c>
      <c r="AW364" s="294">
        <v>161.6</v>
      </c>
      <c r="AX364" s="294">
        <v>0.99660000000000004</v>
      </c>
      <c r="AY364" s="294">
        <v>7719</v>
      </c>
      <c r="BA364" s="294">
        <v>0.31130000000000002</v>
      </c>
      <c r="BB364" s="294">
        <v>31.68</v>
      </c>
      <c r="BC364" s="294">
        <v>161.6</v>
      </c>
      <c r="BD364" s="294">
        <v>0.996</v>
      </c>
      <c r="BE364" s="294">
        <v>6702</v>
      </c>
      <c r="BG364" s="294">
        <v>0.28549999999999998</v>
      </c>
      <c r="BH364" s="294">
        <v>32.520000000000003</v>
      </c>
      <c r="BI364" s="294">
        <v>161.6</v>
      </c>
      <c r="BJ364" s="294">
        <v>0.99609999999999999</v>
      </c>
      <c r="BK364" s="294">
        <v>5994</v>
      </c>
      <c r="BM364" s="294">
        <v>0.2487</v>
      </c>
      <c r="BN364" s="294">
        <v>33.24</v>
      </c>
      <c r="BO364" s="294">
        <v>161.6</v>
      </c>
      <c r="BP364" s="294">
        <v>0.99790000000000001</v>
      </c>
      <c r="BQ364" s="294">
        <v>6828</v>
      </c>
      <c r="BS364" s="294">
        <v>0.30630000000000002</v>
      </c>
      <c r="BT364" s="294">
        <v>30.6</v>
      </c>
      <c r="BU364" s="294">
        <v>161.6</v>
      </c>
      <c r="BV364" s="294">
        <v>0.99850000000000005</v>
      </c>
      <c r="BW364" s="294">
        <v>9990</v>
      </c>
      <c r="BY364" s="294">
        <v>0.4395</v>
      </c>
    </row>
    <row r="365" spans="1:77">
      <c r="A365" s="301">
        <v>399</v>
      </c>
      <c r="B365" s="302" t="s">
        <v>3980</v>
      </c>
      <c r="C365" s="301" t="s">
        <v>4341</v>
      </c>
      <c r="D365" s="302" t="s">
        <v>4097</v>
      </c>
      <c r="E365" s="303">
        <v>222</v>
      </c>
      <c r="F365" s="294">
        <v>92.64</v>
      </c>
      <c r="G365" s="294">
        <v>177.6</v>
      </c>
      <c r="H365" s="294">
        <v>0.98460000000000003</v>
      </c>
      <c r="I365" s="294">
        <v>33320</v>
      </c>
      <c r="K365" s="294" t="s">
        <v>3983</v>
      </c>
      <c r="L365" s="294">
        <v>92.4</v>
      </c>
      <c r="M365" s="294">
        <v>177.6</v>
      </c>
      <c r="N365" s="294">
        <v>0.98250000000000004</v>
      </c>
      <c r="O365" s="294">
        <v>36796</v>
      </c>
      <c r="Q365" s="294" t="s">
        <v>3983</v>
      </c>
      <c r="R365" s="294">
        <v>88</v>
      </c>
      <c r="S365" s="294">
        <v>177.6</v>
      </c>
      <c r="T365" s="294">
        <v>0.98429999999999995</v>
      </c>
      <c r="U365" s="294">
        <v>34792</v>
      </c>
      <c r="W365" s="294" t="s">
        <v>3983</v>
      </c>
      <c r="X365" s="294">
        <v>89.76</v>
      </c>
      <c r="Y365" s="294">
        <v>177.6</v>
      </c>
      <c r="Z365" s="294">
        <v>0.97670000000000001</v>
      </c>
      <c r="AA365" s="294">
        <v>34692</v>
      </c>
      <c r="AC365" s="294" t="s">
        <v>3983</v>
      </c>
      <c r="AD365" s="294">
        <v>91.52</v>
      </c>
      <c r="AE365" s="294">
        <v>177.6</v>
      </c>
      <c r="AF365" s="294">
        <v>0.96409999999999996</v>
      </c>
      <c r="AG365" s="294">
        <v>34732</v>
      </c>
      <c r="AI365" s="294" t="s">
        <v>3983</v>
      </c>
      <c r="AJ365" s="294">
        <v>96</v>
      </c>
      <c r="AK365" s="294">
        <v>177.6</v>
      </c>
      <c r="AL365" s="294">
        <v>0.96989999999999998</v>
      </c>
      <c r="AM365" s="294">
        <v>31060</v>
      </c>
      <c r="AO365" s="294" t="s">
        <v>3983</v>
      </c>
      <c r="AP365" s="294">
        <v>82.24</v>
      </c>
      <c r="AQ365" s="294">
        <v>177.6</v>
      </c>
      <c r="AR365" s="294">
        <v>0.96209999999999996</v>
      </c>
      <c r="AS365" s="294">
        <v>26640</v>
      </c>
      <c r="AU365" s="294" t="s">
        <v>3983</v>
      </c>
      <c r="AV365" s="294">
        <v>69.599999999999994</v>
      </c>
      <c r="AW365" s="294">
        <v>177.6</v>
      </c>
      <c r="AX365" s="294">
        <v>0.95189999999999997</v>
      </c>
      <c r="AY365" s="294">
        <v>20808</v>
      </c>
      <c r="BA365" s="294" t="s">
        <v>3983</v>
      </c>
      <c r="BB365" s="294">
        <v>77.92</v>
      </c>
      <c r="BC365" s="294">
        <v>177.6</v>
      </c>
      <c r="BD365" s="294">
        <v>0.94879999999999998</v>
      </c>
      <c r="BE365" s="294">
        <v>22640</v>
      </c>
      <c r="BG365" s="294" t="s">
        <v>3983</v>
      </c>
      <c r="BH365" s="294">
        <v>79.52</v>
      </c>
      <c r="BI365" s="294">
        <v>177.6</v>
      </c>
      <c r="BJ365" s="294">
        <v>0.94750000000000001</v>
      </c>
      <c r="BK365" s="294">
        <v>24368</v>
      </c>
      <c r="BM365" s="294" t="s">
        <v>3983</v>
      </c>
      <c r="BN365" s="294">
        <v>83.2</v>
      </c>
      <c r="BO365" s="294">
        <v>177.6</v>
      </c>
      <c r="BP365" s="294">
        <v>0.95369999999999999</v>
      </c>
      <c r="BQ365" s="294">
        <v>24352</v>
      </c>
      <c r="BS365" s="294" t="s">
        <v>3983</v>
      </c>
      <c r="BT365" s="294">
        <v>81.12</v>
      </c>
      <c r="BU365" s="294">
        <v>177.6</v>
      </c>
      <c r="BV365" s="294">
        <v>0.96009999999999995</v>
      </c>
      <c r="BW365" s="294">
        <v>31268</v>
      </c>
      <c r="BY365" s="294" t="s">
        <v>3983</v>
      </c>
    </row>
    <row r="366" spans="1:77">
      <c r="A366" s="301">
        <v>400</v>
      </c>
      <c r="B366" s="302" t="s">
        <v>3980</v>
      </c>
      <c r="C366" s="301" t="s">
        <v>4342</v>
      </c>
      <c r="D366" s="302" t="s">
        <v>4051</v>
      </c>
      <c r="E366" s="303">
        <v>139</v>
      </c>
      <c r="F366" s="294">
        <v>42.6</v>
      </c>
      <c r="G366" s="294">
        <v>111.2</v>
      </c>
      <c r="H366" s="294">
        <v>0.86680000000000001</v>
      </c>
      <c r="I366" s="294">
        <v>6540</v>
      </c>
      <c r="K366" s="294">
        <v>0.246</v>
      </c>
      <c r="L366" s="294">
        <v>41.4</v>
      </c>
      <c r="M366" s="294">
        <v>111.2</v>
      </c>
      <c r="N366" s="294">
        <v>0.87629999999999997</v>
      </c>
      <c r="O366" s="294">
        <v>5967</v>
      </c>
      <c r="Q366" s="294">
        <v>0.22109999999999999</v>
      </c>
      <c r="R366" s="294">
        <v>51.6</v>
      </c>
      <c r="S366" s="294">
        <v>111.2</v>
      </c>
      <c r="T366" s="294">
        <v>0.8982</v>
      </c>
      <c r="U366" s="294">
        <v>6825</v>
      </c>
      <c r="W366" s="294">
        <v>0.20449999999999999</v>
      </c>
      <c r="X366" s="294">
        <v>31.68</v>
      </c>
      <c r="Y366" s="294">
        <v>111.2</v>
      </c>
      <c r="Z366" s="294">
        <v>0.87990000000000002</v>
      </c>
      <c r="AA366" s="294">
        <v>5667</v>
      </c>
      <c r="AC366" s="294">
        <v>0.27329999999999999</v>
      </c>
      <c r="AD366" s="294">
        <v>35.520000000000003</v>
      </c>
      <c r="AE366" s="294">
        <v>111.2</v>
      </c>
      <c r="AF366" s="294">
        <v>0.85589999999999999</v>
      </c>
      <c r="AG366" s="294">
        <v>5022</v>
      </c>
      <c r="AI366" s="294">
        <v>0.222</v>
      </c>
      <c r="AJ366" s="294">
        <v>38.04</v>
      </c>
      <c r="AK366" s="294">
        <v>111.2</v>
      </c>
      <c r="AL366" s="294">
        <v>0.89429999999999998</v>
      </c>
      <c r="AM366" s="294">
        <v>6393</v>
      </c>
      <c r="AO366" s="294">
        <v>0.26100000000000001</v>
      </c>
      <c r="AP366" s="294">
        <v>29.16</v>
      </c>
      <c r="AQ366" s="294">
        <v>111.2</v>
      </c>
      <c r="AR366" s="294">
        <v>0.83350000000000002</v>
      </c>
      <c r="AS366" s="294">
        <v>5046</v>
      </c>
      <c r="AU366" s="294">
        <v>0.27900000000000003</v>
      </c>
      <c r="AV366" s="294">
        <v>27.36</v>
      </c>
      <c r="AW366" s="294">
        <v>111.2</v>
      </c>
      <c r="AX366" s="294">
        <v>0.76729999999999998</v>
      </c>
      <c r="AY366" s="294">
        <v>4212</v>
      </c>
      <c r="BA366" s="294">
        <v>0.2787</v>
      </c>
      <c r="BB366" s="294">
        <v>18.600000000000001</v>
      </c>
      <c r="BC366" s="294">
        <v>111.2</v>
      </c>
      <c r="BD366" s="294">
        <v>0.68199999999999994</v>
      </c>
      <c r="BE366" s="294">
        <v>2850</v>
      </c>
      <c r="BG366" s="294">
        <v>0.30199999999999999</v>
      </c>
      <c r="BH366" s="294">
        <v>18</v>
      </c>
      <c r="BI366" s="294">
        <v>111.2</v>
      </c>
      <c r="BJ366" s="294">
        <v>0.71109999999999995</v>
      </c>
      <c r="BK366" s="294">
        <v>3093</v>
      </c>
      <c r="BM366" s="294">
        <v>0.32479999999999998</v>
      </c>
      <c r="BN366" s="294">
        <v>27</v>
      </c>
      <c r="BO366" s="294">
        <v>111.2</v>
      </c>
      <c r="BP366" s="294">
        <v>0.81459999999999999</v>
      </c>
      <c r="BQ366" s="294">
        <v>3690</v>
      </c>
      <c r="BS366" s="294">
        <v>0.24970000000000001</v>
      </c>
      <c r="BT366" s="294">
        <v>42</v>
      </c>
      <c r="BU366" s="294">
        <v>111.2</v>
      </c>
      <c r="BV366" s="294">
        <v>0.89390000000000003</v>
      </c>
      <c r="BW366" s="294">
        <v>6570</v>
      </c>
      <c r="BY366" s="294">
        <v>0.23519999999999999</v>
      </c>
    </row>
    <row r="367" spans="1:77">
      <c r="A367" s="301">
        <v>401</v>
      </c>
      <c r="B367" s="302" t="s">
        <v>3980</v>
      </c>
      <c r="C367" s="301" t="s">
        <v>4343</v>
      </c>
      <c r="D367" s="302" t="s">
        <v>4051</v>
      </c>
      <c r="E367" s="303">
        <v>236</v>
      </c>
      <c r="F367" s="294">
        <v>48.72</v>
      </c>
      <c r="G367" s="294">
        <v>188.8</v>
      </c>
      <c r="H367" s="294">
        <v>0.97670000000000001</v>
      </c>
      <c r="I367" s="294">
        <v>10281</v>
      </c>
      <c r="K367" s="294">
        <v>0.30009999999999998</v>
      </c>
      <c r="L367" s="294">
        <v>52.8</v>
      </c>
      <c r="M367" s="294">
        <v>188.8</v>
      </c>
      <c r="N367" s="294">
        <v>0.98250000000000004</v>
      </c>
      <c r="O367" s="294">
        <v>10920</v>
      </c>
      <c r="Q367" s="294">
        <v>0.28289999999999998</v>
      </c>
      <c r="R367" s="294">
        <v>58.8</v>
      </c>
      <c r="S367" s="294">
        <v>188.8</v>
      </c>
      <c r="T367" s="294">
        <v>0.98229999999999995</v>
      </c>
      <c r="U367" s="294">
        <v>10440</v>
      </c>
      <c r="W367" s="294">
        <v>0.25109999999999999</v>
      </c>
      <c r="X367" s="294">
        <v>47.04</v>
      </c>
      <c r="Y367" s="294">
        <v>188.8</v>
      </c>
      <c r="Z367" s="294">
        <v>0.98280000000000001</v>
      </c>
      <c r="AA367" s="294">
        <v>9405</v>
      </c>
      <c r="AC367" s="294">
        <v>0.27339999999999998</v>
      </c>
      <c r="AD367" s="294">
        <v>61.08</v>
      </c>
      <c r="AE367" s="294">
        <v>188.8</v>
      </c>
      <c r="AF367" s="294">
        <v>0.98529999999999995</v>
      </c>
      <c r="AG367" s="294">
        <v>9399</v>
      </c>
      <c r="AI367" s="294">
        <v>0.2099</v>
      </c>
      <c r="AJ367" s="294">
        <v>48.96</v>
      </c>
      <c r="AK367" s="294">
        <v>188.8</v>
      </c>
      <c r="AL367" s="294">
        <v>0.98899999999999999</v>
      </c>
      <c r="AM367" s="294">
        <v>11319</v>
      </c>
      <c r="AO367" s="294">
        <v>0.32469999999999999</v>
      </c>
      <c r="AP367" s="294">
        <v>45.12</v>
      </c>
      <c r="AQ367" s="294">
        <v>188.8</v>
      </c>
      <c r="AR367" s="294">
        <v>0.98089999999999999</v>
      </c>
      <c r="AS367" s="294">
        <v>9378</v>
      </c>
      <c r="AU367" s="294">
        <v>0.2848</v>
      </c>
      <c r="AV367" s="294">
        <v>42.6</v>
      </c>
      <c r="AW367" s="294">
        <v>188.8</v>
      </c>
      <c r="AX367" s="294">
        <v>0.97670000000000001</v>
      </c>
      <c r="AY367" s="294">
        <v>8166</v>
      </c>
      <c r="BA367" s="294">
        <v>0.27260000000000001</v>
      </c>
      <c r="BB367" s="294">
        <v>31.8</v>
      </c>
      <c r="BC367" s="294">
        <v>188.8</v>
      </c>
      <c r="BD367" s="294">
        <v>0.98019999999999996</v>
      </c>
      <c r="BE367" s="294">
        <v>8874</v>
      </c>
      <c r="BG367" s="294">
        <v>0.38269999999999998</v>
      </c>
      <c r="BH367" s="294">
        <v>40.08</v>
      </c>
      <c r="BI367" s="294">
        <v>188.8</v>
      </c>
      <c r="BJ367" s="294">
        <v>0.97770000000000001</v>
      </c>
      <c r="BK367" s="294">
        <v>7737</v>
      </c>
      <c r="BM367" s="294">
        <v>0.26540000000000002</v>
      </c>
      <c r="BN367" s="294">
        <v>79.56</v>
      </c>
      <c r="BO367" s="294">
        <v>188.8</v>
      </c>
      <c r="BP367" s="294">
        <v>0.98599999999999999</v>
      </c>
      <c r="BQ367" s="294">
        <v>8835</v>
      </c>
      <c r="BS367" s="294">
        <v>0.1676</v>
      </c>
      <c r="BT367" s="294">
        <v>51.12</v>
      </c>
      <c r="BU367" s="294">
        <v>188.8</v>
      </c>
      <c r="BV367" s="294">
        <v>0.98540000000000005</v>
      </c>
      <c r="BW367" s="294">
        <v>9285</v>
      </c>
      <c r="BY367" s="294">
        <v>0.24779999999999999</v>
      </c>
    </row>
    <row r="368" spans="1:77">
      <c r="A368" s="301">
        <v>402</v>
      </c>
      <c r="B368" s="302" t="s">
        <v>3980</v>
      </c>
      <c r="C368" s="301" t="s">
        <v>4344</v>
      </c>
      <c r="D368" s="302" t="s">
        <v>4051</v>
      </c>
      <c r="E368" s="303">
        <v>833</v>
      </c>
      <c r="F368" s="294">
        <v>309.60000000000002</v>
      </c>
      <c r="G368" s="294">
        <v>666.4</v>
      </c>
      <c r="H368" s="294">
        <v>0.81079999999999997</v>
      </c>
      <c r="I368" s="294">
        <v>31880</v>
      </c>
      <c r="K368" s="294">
        <v>0.1764</v>
      </c>
      <c r="L368" s="294">
        <v>304</v>
      </c>
      <c r="M368" s="294">
        <v>666.4</v>
      </c>
      <c r="N368" s="294">
        <v>0.79659999999999997</v>
      </c>
      <c r="O368" s="294">
        <v>34060</v>
      </c>
      <c r="Q368" s="294">
        <v>0.189</v>
      </c>
      <c r="R368" s="294">
        <v>330.4</v>
      </c>
      <c r="S368" s="294">
        <v>666.4</v>
      </c>
      <c r="T368" s="294">
        <v>0.77410000000000001</v>
      </c>
      <c r="U368" s="294">
        <v>42480</v>
      </c>
      <c r="W368" s="294">
        <v>0.23069999999999999</v>
      </c>
      <c r="X368" s="294">
        <v>307.2</v>
      </c>
      <c r="Y368" s="294">
        <v>666.4</v>
      </c>
      <c r="Z368" s="294">
        <v>0.83650000000000002</v>
      </c>
      <c r="AA368" s="294">
        <v>35260</v>
      </c>
      <c r="AC368" s="294">
        <v>0.18440000000000001</v>
      </c>
      <c r="AD368" s="294">
        <v>287.2</v>
      </c>
      <c r="AE368" s="294">
        <v>666.4</v>
      </c>
      <c r="AF368" s="294">
        <v>0.8337</v>
      </c>
      <c r="AG368" s="294">
        <v>30920</v>
      </c>
      <c r="AI368" s="294">
        <v>0.1736</v>
      </c>
      <c r="AJ368" s="294">
        <v>248</v>
      </c>
      <c r="AK368" s="294">
        <v>666.4</v>
      </c>
      <c r="AL368" s="294">
        <v>0.80810000000000004</v>
      </c>
      <c r="AM368" s="294">
        <v>36000</v>
      </c>
      <c r="AO368" s="294">
        <v>0.2495</v>
      </c>
      <c r="AP368" s="294">
        <v>248</v>
      </c>
      <c r="AQ368" s="294">
        <v>666.4</v>
      </c>
      <c r="AR368" s="294">
        <v>0.83319999999999994</v>
      </c>
      <c r="AS368" s="294">
        <v>22080</v>
      </c>
      <c r="AU368" s="294">
        <v>0.14360000000000001</v>
      </c>
      <c r="AV368" s="294">
        <v>240</v>
      </c>
      <c r="AW368" s="294">
        <v>666.4</v>
      </c>
      <c r="AX368" s="294">
        <v>0.77159999999999995</v>
      </c>
      <c r="AY368" s="294">
        <v>26760</v>
      </c>
      <c r="BA368" s="294">
        <v>0.20069999999999999</v>
      </c>
      <c r="BB368" s="294">
        <v>126</v>
      </c>
      <c r="BC368" s="294">
        <v>666.4</v>
      </c>
      <c r="BD368" s="294">
        <v>0.93259999999999998</v>
      </c>
      <c r="BE368" s="294">
        <v>16860</v>
      </c>
      <c r="BG368" s="294">
        <v>0.19289999999999999</v>
      </c>
      <c r="BH368" s="294">
        <v>88</v>
      </c>
      <c r="BI368" s="294">
        <v>666.4</v>
      </c>
      <c r="BJ368" s="294">
        <v>0.93879999999999997</v>
      </c>
      <c r="BK368" s="294">
        <v>23540</v>
      </c>
      <c r="BM368" s="294">
        <v>0.38300000000000001</v>
      </c>
      <c r="BN368" s="294">
        <v>222</v>
      </c>
      <c r="BO368" s="294">
        <v>666.4</v>
      </c>
      <c r="BP368" s="294">
        <v>0.8095</v>
      </c>
      <c r="BQ368" s="294">
        <v>16040</v>
      </c>
      <c r="BS368" s="294">
        <v>0.1328</v>
      </c>
      <c r="BT368" s="294">
        <v>232</v>
      </c>
      <c r="BU368" s="294">
        <v>666.4</v>
      </c>
      <c r="BV368" s="294">
        <v>0.80779999999999996</v>
      </c>
      <c r="BW368" s="294">
        <v>27380</v>
      </c>
      <c r="BY368" s="294">
        <v>0.19639999999999999</v>
      </c>
    </row>
    <row r="369" spans="1:77">
      <c r="A369" s="301">
        <v>403</v>
      </c>
      <c r="B369" s="302" t="s">
        <v>3980</v>
      </c>
      <c r="C369" s="301" t="s">
        <v>4345</v>
      </c>
      <c r="D369" s="302" t="s">
        <v>4051</v>
      </c>
      <c r="E369" s="303">
        <v>176</v>
      </c>
      <c r="F369" s="294">
        <v>40.96</v>
      </c>
      <c r="G369" s="294">
        <v>140.80000000000001</v>
      </c>
      <c r="H369" s="294">
        <v>0.91930000000000001</v>
      </c>
      <c r="I369" s="294">
        <v>5604</v>
      </c>
      <c r="K369" s="294">
        <v>0.20669999999999999</v>
      </c>
      <c r="L369" s="294">
        <v>36.4</v>
      </c>
      <c r="M369" s="294">
        <v>140.80000000000001</v>
      </c>
      <c r="N369" s="294">
        <v>0.91320000000000001</v>
      </c>
      <c r="O369" s="294">
        <v>5344</v>
      </c>
      <c r="Q369" s="294">
        <v>0.21609999999999999</v>
      </c>
      <c r="R369" s="294">
        <v>40.4</v>
      </c>
      <c r="S369" s="294">
        <v>140.80000000000001</v>
      </c>
      <c r="T369" s="294">
        <v>0.92520000000000002</v>
      </c>
      <c r="U369" s="294">
        <v>5832</v>
      </c>
      <c r="W369" s="294">
        <v>0.2167</v>
      </c>
      <c r="X369" s="294">
        <v>40.159999999999997</v>
      </c>
      <c r="Y369" s="294">
        <v>140.80000000000001</v>
      </c>
      <c r="Z369" s="294">
        <v>0.91869999999999996</v>
      </c>
      <c r="AA369" s="294">
        <v>5920</v>
      </c>
      <c r="AC369" s="294">
        <v>0.2157</v>
      </c>
      <c r="AD369" s="294">
        <v>46.24</v>
      </c>
      <c r="AE369" s="294">
        <v>140.80000000000001</v>
      </c>
      <c r="AF369" s="294">
        <v>0.89500000000000002</v>
      </c>
      <c r="AG369" s="294">
        <v>4976</v>
      </c>
      <c r="AI369" s="294">
        <v>0.16159999999999999</v>
      </c>
      <c r="AJ369" s="294">
        <v>51.68</v>
      </c>
      <c r="AK369" s="294">
        <v>140.80000000000001</v>
      </c>
      <c r="AL369" s="294">
        <v>0.92959999999999998</v>
      </c>
      <c r="AM369" s="294">
        <v>5912</v>
      </c>
      <c r="AO369" s="294">
        <v>0.1709</v>
      </c>
      <c r="AP369" s="294">
        <v>34.4</v>
      </c>
      <c r="AQ369" s="294">
        <v>140.80000000000001</v>
      </c>
      <c r="AR369" s="294">
        <v>0.88170000000000004</v>
      </c>
      <c r="AS369" s="294">
        <v>3188</v>
      </c>
      <c r="AU369" s="294">
        <v>0.14130000000000001</v>
      </c>
      <c r="AV369" s="294">
        <v>20</v>
      </c>
      <c r="AW369" s="294">
        <v>140.80000000000001</v>
      </c>
      <c r="AX369" s="294">
        <v>0.83260000000000001</v>
      </c>
      <c r="AY369" s="294">
        <v>4336</v>
      </c>
      <c r="BA369" s="294">
        <v>0.36170000000000002</v>
      </c>
      <c r="BB369" s="294">
        <v>20</v>
      </c>
      <c r="BC369" s="294">
        <v>140.80000000000001</v>
      </c>
      <c r="BD369" s="294">
        <v>0.84529999999999994</v>
      </c>
      <c r="BE369" s="294">
        <v>2840</v>
      </c>
      <c r="BG369" s="294">
        <v>0.2258</v>
      </c>
      <c r="BH369" s="294">
        <v>12</v>
      </c>
      <c r="BI369" s="294">
        <v>140.80000000000001</v>
      </c>
      <c r="BJ369" s="294">
        <v>0.78169999999999995</v>
      </c>
      <c r="BK369" s="294">
        <v>2720</v>
      </c>
      <c r="BM369" s="294">
        <v>0.38979999999999998</v>
      </c>
      <c r="BN369" s="294">
        <v>28</v>
      </c>
      <c r="BO369" s="294">
        <v>140.80000000000001</v>
      </c>
      <c r="BP369" s="294">
        <v>0.89419999999999999</v>
      </c>
      <c r="BQ369" s="294">
        <v>3040</v>
      </c>
      <c r="BS369" s="294">
        <v>0.1807</v>
      </c>
      <c r="BT369" s="294">
        <v>36</v>
      </c>
      <c r="BU369" s="294">
        <v>140.80000000000001</v>
      </c>
      <c r="BV369" s="294">
        <v>0.91300000000000003</v>
      </c>
      <c r="BW369" s="294">
        <v>5040</v>
      </c>
      <c r="BY369" s="294">
        <v>0.20610000000000001</v>
      </c>
    </row>
    <row r="370" spans="1:77">
      <c r="A370" s="301">
        <v>404</v>
      </c>
      <c r="B370" s="302" t="s">
        <v>3980</v>
      </c>
      <c r="C370" s="301" t="s">
        <v>4346</v>
      </c>
      <c r="D370" s="302" t="s">
        <v>4139</v>
      </c>
      <c r="E370" s="303">
        <v>163</v>
      </c>
      <c r="F370" s="294">
        <v>75.2</v>
      </c>
      <c r="G370" s="294">
        <v>130.4</v>
      </c>
      <c r="H370" s="294">
        <v>0.47420000000000001</v>
      </c>
      <c r="I370" s="294">
        <v>10952</v>
      </c>
      <c r="K370" s="294">
        <v>0.42659999999999998</v>
      </c>
      <c r="L370" s="294">
        <v>75.400000000000006</v>
      </c>
      <c r="M370" s="294">
        <v>130.4</v>
      </c>
      <c r="N370" s="294">
        <v>0.4672</v>
      </c>
      <c r="O370" s="294">
        <v>7230</v>
      </c>
      <c r="Q370" s="294">
        <v>0.27589999999999998</v>
      </c>
      <c r="R370" s="294">
        <v>77.2</v>
      </c>
      <c r="S370" s="294">
        <v>130.4</v>
      </c>
      <c r="T370" s="294">
        <v>0.36709999999999998</v>
      </c>
      <c r="U370" s="294">
        <v>5436</v>
      </c>
      <c r="W370" s="294">
        <v>0.26640000000000003</v>
      </c>
      <c r="X370" s="294">
        <v>57.28</v>
      </c>
      <c r="Y370" s="294">
        <v>130.4</v>
      </c>
      <c r="Z370" s="294">
        <v>0.21889999999999998</v>
      </c>
      <c r="AA370" s="294">
        <v>3598</v>
      </c>
      <c r="AC370" s="294">
        <v>0.38590000000000002</v>
      </c>
      <c r="AD370" s="294">
        <v>68.959999999999994</v>
      </c>
      <c r="AE370" s="294">
        <v>130.4</v>
      </c>
      <c r="AF370" s="294">
        <v>0.22289999999999999</v>
      </c>
      <c r="AG370" s="294">
        <v>3876</v>
      </c>
      <c r="AI370" s="294">
        <v>0.33910000000000001</v>
      </c>
      <c r="AJ370" s="294">
        <v>72.16</v>
      </c>
      <c r="AK370" s="294">
        <v>130.4</v>
      </c>
      <c r="AL370" s="294">
        <v>0.21199999999999999</v>
      </c>
      <c r="AM370" s="294">
        <v>3890</v>
      </c>
      <c r="AO370" s="294">
        <v>0.35320000000000001</v>
      </c>
      <c r="AP370" s="294">
        <v>75.2</v>
      </c>
      <c r="AQ370" s="294">
        <v>130.4</v>
      </c>
      <c r="AR370" s="294">
        <v>0.19319999999999998</v>
      </c>
      <c r="AS370" s="294">
        <v>3694</v>
      </c>
      <c r="AU370" s="294">
        <v>0.34179999999999999</v>
      </c>
      <c r="AV370" s="294">
        <v>61.28</v>
      </c>
      <c r="AW370" s="294">
        <v>130.4</v>
      </c>
      <c r="AX370" s="294">
        <v>0.19019999999999998</v>
      </c>
      <c r="AY370" s="294">
        <v>3362</v>
      </c>
      <c r="BA370" s="294">
        <v>0.4007</v>
      </c>
      <c r="BB370" s="294">
        <v>65.599999999999994</v>
      </c>
      <c r="BC370" s="294">
        <v>130.4</v>
      </c>
      <c r="BD370" s="294">
        <v>0.21479999999999999</v>
      </c>
      <c r="BE370" s="294">
        <v>3152</v>
      </c>
      <c r="BG370" s="294">
        <v>0.30070000000000002</v>
      </c>
      <c r="BH370" s="294">
        <v>32</v>
      </c>
      <c r="BI370" s="294">
        <v>130.4</v>
      </c>
      <c r="BJ370" s="294">
        <v>0.2273</v>
      </c>
      <c r="BK370" s="294">
        <v>3528</v>
      </c>
      <c r="BL370" s="294" t="e">
        <f>BK370-#REF!</f>
        <v>#REF!</v>
      </c>
      <c r="BM370" s="294">
        <v>0.65210000000000001</v>
      </c>
      <c r="BN370" s="294">
        <v>36</v>
      </c>
      <c r="BO370" s="294">
        <v>130.4</v>
      </c>
      <c r="BP370" s="294">
        <v>0.24929999999999999</v>
      </c>
      <c r="BQ370" s="294">
        <v>3120</v>
      </c>
      <c r="BS370" s="294">
        <v>0.51749999999999996</v>
      </c>
      <c r="BT370" s="294">
        <v>65.12</v>
      </c>
      <c r="BU370" s="294">
        <v>130.4</v>
      </c>
      <c r="BV370" s="294">
        <v>0.1239</v>
      </c>
      <c r="BW370" s="294">
        <v>2578</v>
      </c>
      <c r="BY370" s="294">
        <v>0.4294</v>
      </c>
    </row>
    <row r="371" spans="1:77">
      <c r="A371" s="301">
        <v>405</v>
      </c>
      <c r="B371" s="302" t="s">
        <v>3980</v>
      </c>
      <c r="C371" s="301" t="s">
        <v>4347</v>
      </c>
      <c r="D371" s="302" t="s">
        <v>4054</v>
      </c>
      <c r="E371" s="303">
        <v>2350</v>
      </c>
      <c r="F371" s="294">
        <v>2371.1999999999998</v>
      </c>
      <c r="G371" s="294">
        <v>2371.1999999999998</v>
      </c>
      <c r="H371" s="294">
        <v>0.88900000000000001</v>
      </c>
      <c r="I371" s="294">
        <v>1095300</v>
      </c>
      <c r="J371" s="294" t="e">
        <f>I371-#REF!</f>
        <v>#REF!</v>
      </c>
      <c r="K371" s="294">
        <v>0.72170000000000001</v>
      </c>
      <c r="L371" s="294">
        <v>2535</v>
      </c>
      <c r="M371" s="294">
        <v>2535</v>
      </c>
      <c r="N371" s="294">
        <v>0.89280000000000004</v>
      </c>
      <c r="O371" s="294">
        <v>1101630</v>
      </c>
      <c r="Q371" s="294">
        <v>0.6542</v>
      </c>
      <c r="R371" s="294">
        <v>2319</v>
      </c>
      <c r="S371" s="294">
        <v>2319</v>
      </c>
      <c r="T371" s="294">
        <v>0.8901</v>
      </c>
      <c r="U371" s="294">
        <v>1081290</v>
      </c>
      <c r="V371" s="294" t="e">
        <f>U371-#REF!</f>
        <v>#REF!</v>
      </c>
      <c r="W371" s="294">
        <v>0.72760000000000002</v>
      </c>
      <c r="X371" s="294">
        <v>2563.1999999999998</v>
      </c>
      <c r="Y371" s="294">
        <v>2563.1999999999998</v>
      </c>
      <c r="Z371" s="294">
        <v>0.88139999999999996</v>
      </c>
      <c r="AA371" s="294">
        <v>868320</v>
      </c>
      <c r="AC371" s="294">
        <v>0.51659999999999995</v>
      </c>
      <c r="AD371" s="294">
        <v>2340</v>
      </c>
      <c r="AE371" s="294">
        <v>2340</v>
      </c>
      <c r="AF371" s="294">
        <v>0.8871</v>
      </c>
      <c r="AG371" s="294">
        <v>1418730</v>
      </c>
      <c r="AH371" s="294" t="e">
        <f>AG371-#REF!</f>
        <v>#REF!</v>
      </c>
      <c r="AI371" s="294">
        <v>0.91869999999999996</v>
      </c>
      <c r="AJ371" s="294">
        <v>2340</v>
      </c>
      <c r="AK371" s="294">
        <v>2340</v>
      </c>
      <c r="AL371" s="294">
        <v>0.88590000000000002</v>
      </c>
      <c r="AM371" s="294">
        <v>828600</v>
      </c>
      <c r="AO371" s="294">
        <v>0.55520000000000003</v>
      </c>
      <c r="AP371" s="294">
        <v>2370</v>
      </c>
      <c r="AQ371" s="294">
        <v>2370</v>
      </c>
      <c r="AR371" s="294">
        <v>0.88380000000000003</v>
      </c>
      <c r="AS371" s="294">
        <v>1017600</v>
      </c>
      <c r="AT371" s="294" t="e">
        <f>AS371-#REF!</f>
        <v>#REF!</v>
      </c>
      <c r="AU371" s="294">
        <v>0.65300000000000002</v>
      </c>
      <c r="AV371" s="294">
        <v>2416.8000000000002</v>
      </c>
      <c r="AW371" s="294">
        <v>2416.8000000000002</v>
      </c>
      <c r="AX371" s="294">
        <v>0.875</v>
      </c>
      <c r="AY371" s="294">
        <v>1141020</v>
      </c>
      <c r="AZ371" s="294" t="e">
        <f>AY371-#REF!</f>
        <v>#REF!</v>
      </c>
      <c r="BA371" s="294">
        <v>0.74950000000000006</v>
      </c>
      <c r="BB371" s="294">
        <v>2396.4</v>
      </c>
      <c r="BC371" s="294">
        <v>2396.4</v>
      </c>
      <c r="BD371" s="294">
        <v>0.88380000000000003</v>
      </c>
      <c r="BE371" s="294">
        <v>1060350</v>
      </c>
      <c r="BF371" s="294" t="e">
        <f>BE371-#REF!</f>
        <v>#REF!</v>
      </c>
      <c r="BG371" s="294">
        <v>0.67300000000000004</v>
      </c>
      <c r="BH371" s="294">
        <v>2130</v>
      </c>
      <c r="BI371" s="294">
        <v>2130</v>
      </c>
      <c r="BJ371" s="294">
        <v>0.88790000000000002</v>
      </c>
      <c r="BK371" s="294">
        <v>1102230</v>
      </c>
      <c r="BL371" s="294" t="e">
        <f>BK371-#REF!</f>
        <v>#REF!</v>
      </c>
      <c r="BM371" s="294">
        <v>0.78339999999999999</v>
      </c>
      <c r="BN371" s="294">
        <v>2400</v>
      </c>
      <c r="BO371" s="294">
        <v>2400</v>
      </c>
      <c r="BP371" s="294">
        <v>0.89259999999999995</v>
      </c>
      <c r="BQ371" s="294">
        <v>859800</v>
      </c>
      <c r="BS371" s="294">
        <v>0.59730000000000005</v>
      </c>
      <c r="BT371" s="294">
        <v>2340</v>
      </c>
      <c r="BU371" s="294">
        <v>2340</v>
      </c>
      <c r="BV371" s="294">
        <v>0.89370000000000005</v>
      </c>
      <c r="BW371" s="294">
        <v>1109400</v>
      </c>
      <c r="BX371" s="294" t="e">
        <f>BW371-#REF!</f>
        <v>#REF!</v>
      </c>
      <c r="BY371" s="294">
        <v>0.71309999999999996</v>
      </c>
    </row>
    <row r="372" spans="1:77">
      <c r="A372" s="301">
        <v>406</v>
      </c>
      <c r="B372" s="302" t="s">
        <v>3980</v>
      </c>
      <c r="C372" s="301" t="s">
        <v>4348</v>
      </c>
      <c r="D372" s="302" t="s">
        <v>4054</v>
      </c>
      <c r="E372" s="303">
        <v>1150</v>
      </c>
      <c r="F372" s="294">
        <v>1429.8</v>
      </c>
      <c r="G372" s="294">
        <v>1429.8</v>
      </c>
      <c r="H372" s="294">
        <v>0.83499999999999996</v>
      </c>
      <c r="I372" s="294">
        <v>793380</v>
      </c>
      <c r="J372" s="294" t="e">
        <f>I372-#REF!</f>
        <v>#REF!</v>
      </c>
      <c r="K372" s="294">
        <v>0.92300000000000004</v>
      </c>
      <c r="L372" s="294">
        <v>1440</v>
      </c>
      <c r="M372" s="294">
        <v>1440</v>
      </c>
      <c r="N372" s="294">
        <v>0.82769999999999999</v>
      </c>
      <c r="O372" s="294">
        <v>783960</v>
      </c>
      <c r="Q372" s="294">
        <v>0.8841</v>
      </c>
      <c r="R372" s="294">
        <v>1446</v>
      </c>
      <c r="S372" s="294">
        <v>1446</v>
      </c>
      <c r="T372" s="294">
        <v>0.82230000000000003</v>
      </c>
      <c r="U372" s="294">
        <v>783360</v>
      </c>
      <c r="V372" s="294" t="e">
        <f>U372-#REF!</f>
        <v>#REF!</v>
      </c>
      <c r="W372" s="294">
        <v>0.91510000000000002</v>
      </c>
      <c r="X372" s="294">
        <v>1414.8</v>
      </c>
      <c r="Y372" s="294">
        <v>1414.8</v>
      </c>
      <c r="Z372" s="294">
        <v>0.80779999999999996</v>
      </c>
      <c r="AA372" s="294">
        <v>760980</v>
      </c>
      <c r="AB372" s="294" t="e">
        <f>AA372-#REF!</f>
        <v>#REF!</v>
      </c>
      <c r="AC372" s="294">
        <v>0.89500000000000002</v>
      </c>
      <c r="AD372" s="294">
        <v>1429.2</v>
      </c>
      <c r="AE372" s="294">
        <v>1429.2</v>
      </c>
      <c r="AF372" s="294">
        <v>0.81730000000000003</v>
      </c>
      <c r="AG372" s="294">
        <v>724020</v>
      </c>
      <c r="AH372" s="294" t="e">
        <f>AG372-#REF!</f>
        <v>#REF!</v>
      </c>
      <c r="AI372" s="294">
        <v>0.83309999999999995</v>
      </c>
      <c r="AJ372" s="294">
        <v>1380.6</v>
      </c>
      <c r="AK372" s="294">
        <v>1380.6</v>
      </c>
      <c r="AL372" s="294">
        <v>0.82199999999999995</v>
      </c>
      <c r="AM372" s="294">
        <v>728040</v>
      </c>
      <c r="AN372" s="294" t="e">
        <f>AM372-#REF!</f>
        <v>#REF!</v>
      </c>
      <c r="AO372" s="294">
        <v>0.89100000000000001</v>
      </c>
      <c r="AP372" s="294">
        <v>1610.4</v>
      </c>
      <c r="AQ372" s="294">
        <v>1610.4</v>
      </c>
      <c r="AR372" s="294">
        <v>0.81759999999999999</v>
      </c>
      <c r="AS372" s="294">
        <v>784140</v>
      </c>
      <c r="AT372" s="294" t="e">
        <f>AS372-#REF!</f>
        <v>#REF!</v>
      </c>
      <c r="AU372" s="294">
        <v>0.80049999999999999</v>
      </c>
      <c r="AV372" s="294">
        <v>1404.6</v>
      </c>
      <c r="AW372" s="294">
        <v>1404.6</v>
      </c>
      <c r="AX372" s="294">
        <v>0.80569999999999997</v>
      </c>
      <c r="AY372" s="294">
        <v>724500</v>
      </c>
      <c r="AZ372" s="294" t="e">
        <f>AY372-#REF!</f>
        <v>#REF!</v>
      </c>
      <c r="BA372" s="294">
        <v>0.88919999999999999</v>
      </c>
      <c r="BB372" s="294">
        <v>1418.4</v>
      </c>
      <c r="BC372" s="294">
        <v>1418.4</v>
      </c>
      <c r="BD372" s="294">
        <v>0.78169999999999995</v>
      </c>
      <c r="BE372" s="294">
        <v>715140</v>
      </c>
      <c r="BF372" s="294" t="e">
        <f>BE372-#REF!</f>
        <v>#REF!</v>
      </c>
      <c r="BG372" s="294">
        <v>0.8669</v>
      </c>
      <c r="BH372" s="294">
        <v>1420.2</v>
      </c>
      <c r="BI372" s="294">
        <v>1420.2</v>
      </c>
      <c r="BJ372" s="294">
        <v>0.78059999999999996</v>
      </c>
      <c r="BK372" s="294">
        <v>753720</v>
      </c>
      <c r="BL372" s="294" t="e">
        <f>BK372-#REF!</f>
        <v>#REF!</v>
      </c>
      <c r="BM372" s="294">
        <v>0.91390000000000005</v>
      </c>
      <c r="BN372" s="294">
        <v>1453.8</v>
      </c>
      <c r="BO372" s="294">
        <v>1453.8</v>
      </c>
      <c r="BP372" s="294">
        <v>0.81089999999999995</v>
      </c>
      <c r="BQ372" s="294">
        <v>697260</v>
      </c>
      <c r="BR372" s="294" t="e">
        <f>BQ372-#REF!</f>
        <v>#REF!</v>
      </c>
      <c r="BS372" s="294">
        <v>0.88019999999999998</v>
      </c>
      <c r="BT372" s="294">
        <v>1437</v>
      </c>
      <c r="BU372" s="294">
        <v>1437</v>
      </c>
      <c r="BV372" s="294">
        <v>0.86919999999999997</v>
      </c>
      <c r="BW372" s="294">
        <v>835080</v>
      </c>
      <c r="BX372" s="294" t="e">
        <f>BW372-#REF!</f>
        <v>#REF!</v>
      </c>
      <c r="BY372" s="294">
        <v>0.89859999999999995</v>
      </c>
    </row>
    <row r="373" spans="1:77">
      <c r="A373" s="301">
        <v>407</v>
      </c>
      <c r="B373" s="302" t="s">
        <v>3980</v>
      </c>
      <c r="C373" s="301" t="s">
        <v>4349</v>
      </c>
      <c r="D373" s="302" t="s">
        <v>4051</v>
      </c>
      <c r="E373" s="303">
        <v>178</v>
      </c>
      <c r="F373" s="294">
        <v>189.12</v>
      </c>
      <c r="G373" s="294">
        <v>189.12</v>
      </c>
      <c r="H373" s="294">
        <v>0.91859999999999997</v>
      </c>
      <c r="I373" s="294">
        <v>29316</v>
      </c>
      <c r="K373" s="294">
        <v>0.2344</v>
      </c>
      <c r="L373" s="294">
        <v>204</v>
      </c>
      <c r="M373" s="294">
        <v>204</v>
      </c>
      <c r="N373" s="294">
        <v>0.92249999999999999</v>
      </c>
      <c r="O373" s="294">
        <v>27462</v>
      </c>
      <c r="Q373" s="294">
        <v>0.19620000000000001</v>
      </c>
      <c r="R373" s="294">
        <v>191.4</v>
      </c>
      <c r="S373" s="294">
        <v>191.4</v>
      </c>
      <c r="T373" s="294">
        <v>0.90639999999999998</v>
      </c>
      <c r="U373" s="294">
        <v>27648</v>
      </c>
      <c r="W373" s="294">
        <v>0.22140000000000001</v>
      </c>
      <c r="X373" s="294">
        <v>156.72</v>
      </c>
      <c r="Y373" s="294">
        <v>156.72</v>
      </c>
      <c r="Z373" s="294">
        <v>0.89249999999999996</v>
      </c>
      <c r="AA373" s="294">
        <v>23496</v>
      </c>
      <c r="AC373" s="294">
        <v>0.2258</v>
      </c>
      <c r="AD373" s="294">
        <v>164.16</v>
      </c>
      <c r="AE373" s="294">
        <v>164.16</v>
      </c>
      <c r="AF373" s="294">
        <v>0.96189999999999998</v>
      </c>
      <c r="AG373" s="294">
        <v>24354</v>
      </c>
      <c r="AI373" s="294">
        <v>0.20730000000000001</v>
      </c>
      <c r="AJ373" s="294">
        <v>154.80000000000001</v>
      </c>
      <c r="AK373" s="294">
        <v>154.80000000000001</v>
      </c>
      <c r="AL373" s="294">
        <v>0.95679999999999998</v>
      </c>
      <c r="AM373" s="294">
        <v>23214</v>
      </c>
      <c r="AO373" s="294">
        <v>0.2177</v>
      </c>
      <c r="AP373" s="294">
        <v>135.36000000000001</v>
      </c>
      <c r="AQ373" s="294">
        <v>142.4</v>
      </c>
      <c r="AR373" s="294">
        <v>0.92720000000000002</v>
      </c>
      <c r="AS373" s="294">
        <v>20478</v>
      </c>
      <c r="AU373" s="294">
        <v>0.21929999999999999</v>
      </c>
      <c r="AV373" s="294">
        <v>114.48</v>
      </c>
      <c r="AW373" s="294">
        <v>142.4</v>
      </c>
      <c r="AX373" s="294">
        <v>0.85939999999999994</v>
      </c>
      <c r="AY373" s="294">
        <v>16644</v>
      </c>
      <c r="BA373" s="294">
        <v>0.23499999999999999</v>
      </c>
      <c r="BB373" s="294">
        <v>64.56</v>
      </c>
      <c r="BC373" s="294">
        <v>142.4</v>
      </c>
      <c r="BD373" s="294">
        <v>0.84319999999999995</v>
      </c>
      <c r="BE373" s="294">
        <v>13962</v>
      </c>
      <c r="BG373" s="294">
        <v>0.3448</v>
      </c>
      <c r="BH373" s="294">
        <v>64.56</v>
      </c>
      <c r="BI373" s="294">
        <v>142.4</v>
      </c>
      <c r="BJ373" s="294">
        <v>0.84029999999999994</v>
      </c>
      <c r="BK373" s="294">
        <v>12720</v>
      </c>
      <c r="BM373" s="294">
        <v>0.31519999999999998</v>
      </c>
      <c r="BN373" s="294">
        <v>103.44</v>
      </c>
      <c r="BO373" s="294">
        <v>142.4</v>
      </c>
      <c r="BP373" s="294">
        <v>0.88659999999999994</v>
      </c>
      <c r="BQ373" s="294">
        <v>15852</v>
      </c>
      <c r="BS373" s="294">
        <v>0.25719999999999998</v>
      </c>
      <c r="BT373" s="294">
        <v>120</v>
      </c>
      <c r="BU373" s="294">
        <v>142.4</v>
      </c>
      <c r="BV373" s="294">
        <v>0.88690000000000002</v>
      </c>
      <c r="BW373" s="294">
        <v>19530</v>
      </c>
      <c r="BY373" s="294">
        <v>0.24660000000000001</v>
      </c>
    </row>
    <row r="374" spans="1:77">
      <c r="A374" s="301">
        <v>408</v>
      </c>
      <c r="B374" s="302" t="s">
        <v>3980</v>
      </c>
      <c r="C374" s="301" t="s">
        <v>4350</v>
      </c>
      <c r="D374" s="302" t="s">
        <v>4051</v>
      </c>
      <c r="E374" s="303">
        <v>432</v>
      </c>
      <c r="F374" s="294">
        <v>285.83999999999997</v>
      </c>
      <c r="G374" s="294">
        <v>345.6</v>
      </c>
      <c r="H374" s="294">
        <v>0.92849999999999999</v>
      </c>
      <c r="I374" s="294">
        <v>71466</v>
      </c>
      <c r="K374" s="294">
        <v>0.374</v>
      </c>
      <c r="L374" s="294">
        <v>293.39999999999998</v>
      </c>
      <c r="M374" s="294">
        <v>345.6</v>
      </c>
      <c r="N374" s="294">
        <v>0.92669999999999997</v>
      </c>
      <c r="O374" s="294">
        <v>71016</v>
      </c>
      <c r="Q374" s="294">
        <v>0.35110000000000002</v>
      </c>
      <c r="R374" s="294">
        <v>304.2</v>
      </c>
      <c r="S374" s="294">
        <v>345.6</v>
      </c>
      <c r="T374" s="294">
        <v>0.92249999999999999</v>
      </c>
      <c r="U374" s="294">
        <v>80130</v>
      </c>
      <c r="W374" s="294">
        <v>0.39660000000000001</v>
      </c>
      <c r="X374" s="294">
        <v>278.39999999999998</v>
      </c>
      <c r="Y374" s="294">
        <v>345.6</v>
      </c>
      <c r="Z374" s="294">
        <v>0.90679999999999994</v>
      </c>
      <c r="AA374" s="294">
        <v>70392</v>
      </c>
      <c r="AC374" s="294">
        <v>0.37480000000000002</v>
      </c>
      <c r="AD374" s="294">
        <v>258.24</v>
      </c>
      <c r="AE374" s="294">
        <v>345.6</v>
      </c>
      <c r="AF374" s="294">
        <v>0.9143</v>
      </c>
      <c r="AG374" s="294">
        <v>44322</v>
      </c>
      <c r="AI374" s="294">
        <v>0.25230000000000002</v>
      </c>
      <c r="AJ374" s="294">
        <v>252.48</v>
      </c>
      <c r="AK374" s="294">
        <v>345.6</v>
      </c>
      <c r="AL374" s="294">
        <v>0.94059999999999999</v>
      </c>
      <c r="AM374" s="294">
        <v>58422</v>
      </c>
      <c r="AO374" s="294">
        <v>0.3417</v>
      </c>
      <c r="AP374" s="294">
        <v>215.04</v>
      </c>
      <c r="AQ374" s="294">
        <v>345.6</v>
      </c>
      <c r="AR374" s="294">
        <v>0.91410000000000002</v>
      </c>
      <c r="AS374" s="294">
        <v>53508</v>
      </c>
      <c r="AU374" s="294">
        <v>0.3659</v>
      </c>
      <c r="AV374" s="294">
        <v>163.92</v>
      </c>
      <c r="AW374" s="294">
        <v>345.6</v>
      </c>
      <c r="AX374" s="294">
        <v>0.87529999999999997</v>
      </c>
      <c r="AY374" s="294">
        <v>43974</v>
      </c>
      <c r="BA374" s="294">
        <v>0.42570000000000002</v>
      </c>
      <c r="BB374" s="294">
        <v>139.68</v>
      </c>
      <c r="BC374" s="294">
        <v>345.6</v>
      </c>
      <c r="BD374" s="294">
        <v>0.87770000000000004</v>
      </c>
      <c r="BE374" s="294">
        <v>46680</v>
      </c>
      <c r="BG374" s="294">
        <v>0.51180000000000003</v>
      </c>
      <c r="BH374" s="294">
        <v>114</v>
      </c>
      <c r="BI374" s="294">
        <v>345.6</v>
      </c>
      <c r="BJ374" s="294">
        <v>0.88529999999999998</v>
      </c>
      <c r="BK374" s="294">
        <v>54996</v>
      </c>
      <c r="BL374" s="294" t="e">
        <f>BK374-#REF!</f>
        <v>#REF!</v>
      </c>
      <c r="BM374" s="294">
        <v>0.73250000000000004</v>
      </c>
      <c r="BN374" s="294">
        <v>156</v>
      </c>
      <c r="BO374" s="294">
        <v>345.6</v>
      </c>
      <c r="BP374" s="294">
        <v>0.89149999999999996</v>
      </c>
      <c r="BQ374" s="294">
        <v>40422</v>
      </c>
      <c r="BS374" s="294">
        <v>0.4325</v>
      </c>
      <c r="BT374" s="294">
        <v>246.48</v>
      </c>
      <c r="BU374" s="294">
        <v>345.6</v>
      </c>
      <c r="BV374" s="294">
        <v>0.92579999999999996</v>
      </c>
      <c r="BW374" s="294">
        <v>70554</v>
      </c>
      <c r="BY374" s="294">
        <v>0.41560000000000002</v>
      </c>
    </row>
    <row r="375" spans="1:77">
      <c r="A375" s="301">
        <v>409</v>
      </c>
      <c r="B375" s="302" t="s">
        <v>3980</v>
      </c>
      <c r="C375" s="301" t="s">
        <v>4351</v>
      </c>
      <c r="D375" s="302" t="s">
        <v>4054</v>
      </c>
      <c r="E375" s="303">
        <v>232</v>
      </c>
      <c r="F375" s="294">
        <v>131.68</v>
      </c>
      <c r="G375" s="294">
        <v>185.6</v>
      </c>
      <c r="H375" s="294">
        <v>0.77129999999999999</v>
      </c>
      <c r="I375" s="294">
        <v>14488</v>
      </c>
      <c r="K375" s="294">
        <v>0.1981</v>
      </c>
      <c r="L375" s="294">
        <v>130</v>
      </c>
      <c r="M375" s="294">
        <v>185.6</v>
      </c>
      <c r="N375" s="294">
        <v>0.78569999999999995</v>
      </c>
      <c r="O375" s="294">
        <v>14660</v>
      </c>
      <c r="Q375" s="294">
        <v>0.19289999999999999</v>
      </c>
      <c r="R375" s="294">
        <v>128</v>
      </c>
      <c r="S375" s="294">
        <v>185.6</v>
      </c>
      <c r="T375" s="294">
        <v>0.82299999999999995</v>
      </c>
      <c r="U375" s="294">
        <v>14932</v>
      </c>
      <c r="W375" s="294">
        <v>0.19689999999999999</v>
      </c>
      <c r="X375" s="294">
        <v>129.91999999999999</v>
      </c>
      <c r="Y375" s="294">
        <v>185.6</v>
      </c>
      <c r="Z375" s="294">
        <v>0.79630000000000001</v>
      </c>
      <c r="AA375" s="294">
        <v>14476</v>
      </c>
      <c r="AC375" s="294">
        <v>0.18809999999999999</v>
      </c>
      <c r="AD375" s="294">
        <v>130.08000000000001</v>
      </c>
      <c r="AE375" s="294">
        <v>185.6</v>
      </c>
      <c r="AF375" s="294">
        <v>0.79169999999999996</v>
      </c>
      <c r="AG375" s="294">
        <v>13680</v>
      </c>
      <c r="AI375" s="294">
        <v>0.17860000000000001</v>
      </c>
      <c r="AJ375" s="294">
        <v>129.28</v>
      </c>
      <c r="AK375" s="294">
        <v>185.6</v>
      </c>
      <c r="AL375" s="294">
        <v>0.79400000000000004</v>
      </c>
      <c r="AM375" s="294">
        <v>12980</v>
      </c>
      <c r="AO375" s="294">
        <v>0.17560000000000001</v>
      </c>
      <c r="AP375" s="294">
        <v>187.2</v>
      </c>
      <c r="AQ375" s="294">
        <v>187.2</v>
      </c>
      <c r="AR375" s="294">
        <v>0.78569999999999995</v>
      </c>
      <c r="AS375" s="294">
        <v>13756</v>
      </c>
      <c r="AU375" s="294">
        <v>0.12570000000000001</v>
      </c>
      <c r="AV375" s="294">
        <v>158.24</v>
      </c>
      <c r="AW375" s="294">
        <v>185.6</v>
      </c>
      <c r="AX375" s="294">
        <v>0.79449999999999998</v>
      </c>
      <c r="AY375" s="294">
        <v>17304</v>
      </c>
      <c r="BA375" s="294">
        <v>0.19120000000000001</v>
      </c>
      <c r="BB375" s="294">
        <v>180.96</v>
      </c>
      <c r="BC375" s="294">
        <v>185.6</v>
      </c>
      <c r="BD375" s="294">
        <v>0.80530000000000002</v>
      </c>
      <c r="BE375" s="294">
        <v>25920</v>
      </c>
      <c r="BG375" s="294">
        <v>0.23910000000000001</v>
      </c>
      <c r="BH375" s="294">
        <v>182.08</v>
      </c>
      <c r="BI375" s="294">
        <v>185.6</v>
      </c>
      <c r="BJ375" s="294">
        <v>0.80979999999999996</v>
      </c>
      <c r="BK375" s="294">
        <v>26088</v>
      </c>
      <c r="BM375" s="294">
        <v>0.23780000000000001</v>
      </c>
      <c r="BN375" s="294">
        <v>192.32</v>
      </c>
      <c r="BO375" s="294">
        <v>192.32</v>
      </c>
      <c r="BP375" s="294">
        <v>0.81089999999999995</v>
      </c>
      <c r="BQ375" s="294">
        <v>18572</v>
      </c>
      <c r="BS375" s="294">
        <v>0.1772</v>
      </c>
      <c r="BT375" s="294">
        <v>152</v>
      </c>
      <c r="BU375" s="294">
        <v>185.6</v>
      </c>
      <c r="BV375" s="294">
        <v>0.82</v>
      </c>
      <c r="BW375" s="294">
        <v>25888</v>
      </c>
      <c r="BY375" s="294">
        <v>0.2792</v>
      </c>
    </row>
    <row r="376" spans="1:77">
      <c r="A376" s="301">
        <v>410</v>
      </c>
      <c r="B376" s="302" t="s">
        <v>3980</v>
      </c>
      <c r="C376" s="301" t="s">
        <v>4346</v>
      </c>
      <c r="D376" s="302" t="s">
        <v>4051</v>
      </c>
      <c r="E376" s="303">
        <v>170</v>
      </c>
      <c r="F376" s="294">
        <v>67.56</v>
      </c>
      <c r="G376" s="294">
        <v>136</v>
      </c>
      <c r="H376" s="294">
        <v>0.87859999999999994</v>
      </c>
      <c r="I376" s="294">
        <v>7029</v>
      </c>
      <c r="K376" s="294">
        <v>0.16450000000000001</v>
      </c>
      <c r="L376" s="294">
        <v>82.8</v>
      </c>
      <c r="M376" s="294">
        <v>136</v>
      </c>
      <c r="N376" s="294">
        <v>0.90469999999999995</v>
      </c>
      <c r="O376" s="294">
        <v>6546</v>
      </c>
      <c r="Q376" s="294">
        <v>0.11749999999999999</v>
      </c>
      <c r="R376" s="294">
        <v>85.08</v>
      </c>
      <c r="S376" s="294">
        <v>136</v>
      </c>
      <c r="T376" s="294">
        <v>0.86929999999999996</v>
      </c>
      <c r="U376" s="294">
        <v>7602</v>
      </c>
      <c r="W376" s="294">
        <v>0.14280000000000001</v>
      </c>
      <c r="X376" s="294">
        <v>55.5</v>
      </c>
      <c r="Y376" s="294">
        <v>136</v>
      </c>
      <c r="Z376" s="294">
        <v>0.92220000000000002</v>
      </c>
      <c r="AA376" s="294">
        <v>9840</v>
      </c>
      <c r="AC376" s="294">
        <v>0.99060000000000004</v>
      </c>
      <c r="AD376" s="294">
        <v>63</v>
      </c>
      <c r="AE376" s="294">
        <v>136</v>
      </c>
      <c r="AF376" s="294">
        <v>0.6472</v>
      </c>
      <c r="AG376" s="294">
        <v>7044</v>
      </c>
      <c r="AI376" s="294">
        <v>0.23219999999999999</v>
      </c>
      <c r="AJ376" s="294">
        <v>87.9</v>
      </c>
      <c r="AK376" s="294">
        <v>136</v>
      </c>
      <c r="AL376" s="294">
        <v>0.71060000000000001</v>
      </c>
      <c r="AM376" s="294">
        <v>12150</v>
      </c>
      <c r="AO376" s="294">
        <v>0.2702</v>
      </c>
      <c r="AP376" s="294">
        <v>53.4</v>
      </c>
      <c r="AQ376" s="294">
        <v>136</v>
      </c>
      <c r="AR376" s="294">
        <v>0.65469999999999995</v>
      </c>
      <c r="AS376" s="294">
        <v>12327</v>
      </c>
      <c r="AU376" s="294">
        <v>0.47399999999999998</v>
      </c>
      <c r="AV376" s="294">
        <v>45</v>
      </c>
      <c r="AW376" s="294">
        <v>136</v>
      </c>
      <c r="AX376" s="294">
        <v>0.66159999999999997</v>
      </c>
      <c r="AY376" s="294">
        <v>10443</v>
      </c>
      <c r="BA376" s="294">
        <v>0.48720000000000002</v>
      </c>
      <c r="BB376" s="294">
        <v>78</v>
      </c>
      <c r="BC376" s="294">
        <v>136</v>
      </c>
      <c r="BD376" s="294">
        <v>0.71629999999999994</v>
      </c>
      <c r="BE376" s="294">
        <v>13944</v>
      </c>
      <c r="BG376" s="294">
        <v>0.33550000000000002</v>
      </c>
      <c r="BH376" s="294">
        <v>69</v>
      </c>
      <c r="BI376" s="294">
        <v>136</v>
      </c>
      <c r="BJ376" s="294">
        <v>0.51990000000000003</v>
      </c>
      <c r="BK376" s="294">
        <v>7893</v>
      </c>
      <c r="BM376" s="294">
        <v>0.29580000000000001</v>
      </c>
      <c r="BN376" s="294">
        <v>72.3</v>
      </c>
      <c r="BO376" s="294">
        <v>136</v>
      </c>
      <c r="BP376" s="294">
        <v>0.91889999999999994</v>
      </c>
      <c r="BQ376" s="294">
        <v>14205</v>
      </c>
      <c r="BS376" s="294">
        <v>0.31819999999999998</v>
      </c>
      <c r="BT376" s="294">
        <v>96</v>
      </c>
      <c r="BU376" s="294">
        <v>136</v>
      </c>
      <c r="BV376" s="294">
        <v>0.62119999999999997</v>
      </c>
      <c r="BW376" s="294">
        <v>13485</v>
      </c>
      <c r="BY376" s="294">
        <v>0.3039</v>
      </c>
    </row>
    <row r="377" spans="1:77">
      <c r="A377" s="301">
        <v>411</v>
      </c>
      <c r="B377" s="302" t="s">
        <v>3980</v>
      </c>
      <c r="C377" s="301" t="s">
        <v>4352</v>
      </c>
      <c r="D377" s="302" t="s">
        <v>4051</v>
      </c>
      <c r="E377" s="303">
        <v>600</v>
      </c>
      <c r="F377" s="294">
        <v>138.80000000000001</v>
      </c>
      <c r="G377" s="294">
        <v>480</v>
      </c>
      <c r="H377" s="294">
        <v>0.997</v>
      </c>
      <c r="I377" s="294">
        <v>39820</v>
      </c>
      <c r="K377" s="294">
        <v>0.3997</v>
      </c>
      <c r="L377" s="294">
        <v>138</v>
      </c>
      <c r="M377" s="294">
        <v>480</v>
      </c>
      <c r="N377" s="294">
        <v>0.99719999999999998</v>
      </c>
      <c r="O377" s="294">
        <v>41900</v>
      </c>
      <c r="Q377" s="294">
        <v>0.4093</v>
      </c>
      <c r="R377" s="294">
        <v>143.6</v>
      </c>
      <c r="S377" s="294">
        <v>480</v>
      </c>
      <c r="T377" s="294">
        <v>0.99119999999999997</v>
      </c>
      <c r="U377" s="294">
        <v>34610</v>
      </c>
      <c r="W377" s="294">
        <v>0.3377</v>
      </c>
      <c r="X377" s="294">
        <v>130</v>
      </c>
      <c r="Y377" s="294">
        <v>480</v>
      </c>
      <c r="Z377" s="294">
        <v>0.99609999999999999</v>
      </c>
      <c r="AA377" s="294">
        <v>47440</v>
      </c>
      <c r="AC377" s="294">
        <v>0.49249999999999999</v>
      </c>
      <c r="AD377" s="294">
        <v>110</v>
      </c>
      <c r="AE377" s="294">
        <v>480</v>
      </c>
      <c r="AF377" s="294">
        <v>0.99349999999999994</v>
      </c>
      <c r="AG377" s="294">
        <v>30500</v>
      </c>
      <c r="AI377" s="294">
        <v>0.37509999999999999</v>
      </c>
      <c r="AJ377" s="294">
        <v>100</v>
      </c>
      <c r="AK377" s="294">
        <v>480</v>
      </c>
      <c r="AL377" s="294">
        <v>0.99729999999999996</v>
      </c>
      <c r="AM377" s="294">
        <v>36000</v>
      </c>
      <c r="AO377" s="294">
        <v>0.50139999999999996</v>
      </c>
      <c r="AP377" s="294">
        <v>100</v>
      </c>
      <c r="AQ377" s="294">
        <v>480</v>
      </c>
      <c r="AR377" s="294">
        <v>0.99670000000000003</v>
      </c>
      <c r="AS377" s="294">
        <v>29900</v>
      </c>
      <c r="AU377" s="294">
        <v>0.4032</v>
      </c>
      <c r="AV377" s="294">
        <v>80</v>
      </c>
      <c r="AW377" s="294">
        <v>480</v>
      </c>
      <c r="AX377" s="294">
        <v>1.0041</v>
      </c>
      <c r="AY377" s="294">
        <v>25000</v>
      </c>
      <c r="BA377" s="294">
        <v>0.43230000000000002</v>
      </c>
      <c r="BB377" s="294">
        <v>50</v>
      </c>
      <c r="BC377" s="294">
        <v>480</v>
      </c>
      <c r="BD377" s="294">
        <v>0.99580000000000002</v>
      </c>
      <c r="BE377" s="294">
        <v>23200</v>
      </c>
      <c r="BF377" s="294" t="e">
        <f>BE377-#REF!</f>
        <v>#REF!</v>
      </c>
      <c r="BG377" s="294">
        <v>0.62629999999999997</v>
      </c>
      <c r="BH377" s="294">
        <v>91.68</v>
      </c>
      <c r="BI377" s="294">
        <v>480</v>
      </c>
      <c r="BJ377" s="294">
        <v>0.95150000000000001</v>
      </c>
      <c r="BK377" s="294">
        <v>52810</v>
      </c>
      <c r="BM377" s="294">
        <v>0.49399999999999999</v>
      </c>
      <c r="BN377" s="294">
        <v>0</v>
      </c>
      <c r="BO377" s="294">
        <v>0</v>
      </c>
      <c r="BP377" s="294" t="e">
        <v>#DIV/0!</v>
      </c>
      <c r="BQ377" s="294">
        <v>0</v>
      </c>
      <c r="BS377" s="294">
        <v>0</v>
      </c>
      <c r="BT377" s="294">
        <v>98.4</v>
      </c>
      <c r="BU377" s="294">
        <v>480</v>
      </c>
      <c r="BV377" s="294">
        <v>0.99460000000000004</v>
      </c>
      <c r="BW377" s="294">
        <v>33216</v>
      </c>
      <c r="BY377" s="294">
        <v>0.114</v>
      </c>
    </row>
    <row r="378" spans="1:77">
      <c r="A378" s="301">
        <v>412</v>
      </c>
      <c r="B378" s="302" t="s">
        <v>3980</v>
      </c>
      <c r="C378" s="301" t="s">
        <v>4353</v>
      </c>
      <c r="D378" s="302" t="s">
        <v>4051</v>
      </c>
      <c r="E378" s="303">
        <v>119</v>
      </c>
      <c r="F378" s="294">
        <v>39.36</v>
      </c>
      <c r="G378" s="294">
        <v>95.2</v>
      </c>
      <c r="H378" s="294">
        <v>0.94030000000000002</v>
      </c>
      <c r="I378" s="294">
        <v>5474</v>
      </c>
      <c r="K378" s="294">
        <v>0.2054</v>
      </c>
      <c r="L378" s="294">
        <v>43.6</v>
      </c>
      <c r="M378" s="294">
        <v>95.2</v>
      </c>
      <c r="N378" s="294">
        <v>0.97550000000000003</v>
      </c>
      <c r="O378" s="294">
        <v>7632</v>
      </c>
      <c r="Q378" s="294">
        <v>0.2412</v>
      </c>
      <c r="R378" s="294">
        <v>42.8</v>
      </c>
      <c r="S378" s="294">
        <v>95.2</v>
      </c>
      <c r="T378" s="294">
        <v>0.96919999999999995</v>
      </c>
      <c r="U378" s="294">
        <v>8306</v>
      </c>
      <c r="W378" s="294">
        <v>0.27810000000000001</v>
      </c>
      <c r="X378" s="294">
        <v>37.119999999999997</v>
      </c>
      <c r="Y378" s="294">
        <v>95.2</v>
      </c>
      <c r="Z378" s="294">
        <v>0.93689999999999996</v>
      </c>
      <c r="AA378" s="294">
        <v>7208</v>
      </c>
      <c r="AC378" s="294">
        <v>0.27860000000000001</v>
      </c>
      <c r="AD378" s="294">
        <v>38.96</v>
      </c>
      <c r="AE378" s="294">
        <v>95.2</v>
      </c>
      <c r="AF378" s="294">
        <v>0.92599999999999993</v>
      </c>
      <c r="AG378" s="294">
        <v>7480</v>
      </c>
      <c r="AI378" s="294">
        <v>0.2787</v>
      </c>
      <c r="AJ378" s="294">
        <v>34.479999999999997</v>
      </c>
      <c r="AK378" s="294">
        <v>95.2</v>
      </c>
      <c r="AL378" s="294">
        <v>0.92759999999999998</v>
      </c>
      <c r="AM378" s="294">
        <v>6966</v>
      </c>
      <c r="AO378" s="294">
        <v>0.30249999999999999</v>
      </c>
      <c r="AP378" s="294">
        <v>34</v>
      </c>
      <c r="AQ378" s="294">
        <v>95.2</v>
      </c>
      <c r="AR378" s="294">
        <v>0.87329999999999997</v>
      </c>
      <c r="AS378" s="294">
        <v>6598</v>
      </c>
      <c r="AU378" s="294">
        <v>0.29870000000000002</v>
      </c>
      <c r="AV378" s="294">
        <v>25.12</v>
      </c>
      <c r="AW378" s="294">
        <v>95.2</v>
      </c>
      <c r="AX378" s="294">
        <v>0.88629999999999998</v>
      </c>
      <c r="AY378" s="294">
        <v>5920</v>
      </c>
      <c r="BA378" s="294">
        <v>0.36930000000000002</v>
      </c>
      <c r="BB378" s="294">
        <v>18.559999999999999</v>
      </c>
      <c r="BC378" s="294">
        <v>95.2</v>
      </c>
      <c r="BD378" s="294">
        <v>0.89769999999999994</v>
      </c>
      <c r="BE378" s="294">
        <v>4824</v>
      </c>
      <c r="BG378" s="294">
        <v>0.38919999999999999</v>
      </c>
      <c r="BH378" s="294">
        <v>12.56</v>
      </c>
      <c r="BI378" s="294">
        <v>95.2</v>
      </c>
      <c r="BJ378" s="294">
        <v>0.7107</v>
      </c>
      <c r="BK378" s="294">
        <v>1488</v>
      </c>
      <c r="BM378" s="294">
        <v>0.22409999999999999</v>
      </c>
      <c r="BN378" s="294">
        <v>26.96</v>
      </c>
      <c r="BO378" s="294">
        <v>95.2</v>
      </c>
      <c r="BP378" s="294">
        <v>0.71609999999999996</v>
      </c>
      <c r="BQ378" s="294">
        <v>1664</v>
      </c>
      <c r="BS378" s="294">
        <v>0.1283</v>
      </c>
      <c r="BT378" s="294">
        <v>31.76</v>
      </c>
      <c r="BU378" s="294">
        <v>95.2</v>
      </c>
      <c r="BV378" s="294">
        <v>0.83130000000000004</v>
      </c>
      <c r="BW378" s="294">
        <v>3212</v>
      </c>
      <c r="BY378" s="294">
        <v>0.16350000000000001</v>
      </c>
    </row>
    <row r="379" spans="1:77">
      <c r="A379" s="301">
        <v>413</v>
      </c>
      <c r="B379" s="302" t="s">
        <v>3980</v>
      </c>
      <c r="C379" s="301" t="s">
        <v>4354</v>
      </c>
      <c r="D379" s="302" t="s">
        <v>4051</v>
      </c>
      <c r="E379" s="303">
        <v>113</v>
      </c>
      <c r="F379" s="294">
        <v>37.68</v>
      </c>
      <c r="G379" s="294">
        <v>90.4</v>
      </c>
      <c r="H379" s="294">
        <v>0.99980000000000002</v>
      </c>
      <c r="I379" s="294">
        <v>13832</v>
      </c>
      <c r="K379" s="294">
        <v>0.51</v>
      </c>
      <c r="L379" s="294">
        <v>37.799999999999997</v>
      </c>
      <c r="M379" s="294">
        <v>90.4</v>
      </c>
      <c r="N379" s="294">
        <v>0.999</v>
      </c>
      <c r="O379" s="294">
        <v>15018</v>
      </c>
      <c r="Q379" s="294">
        <v>0.53459999999999996</v>
      </c>
      <c r="R379" s="294">
        <v>35</v>
      </c>
      <c r="S379" s="294">
        <v>90.4</v>
      </c>
      <c r="T379" s="294">
        <v>0.99680000000000002</v>
      </c>
      <c r="U379" s="294">
        <v>16034</v>
      </c>
      <c r="V379" s="294" t="e">
        <f>U379-#REF!</f>
        <v>#REF!</v>
      </c>
      <c r="W379" s="294">
        <v>0.63829999999999998</v>
      </c>
      <c r="X379" s="294">
        <v>34.159999999999997</v>
      </c>
      <c r="Y379" s="294">
        <v>90.4</v>
      </c>
      <c r="Z379" s="294">
        <v>0.99560000000000004</v>
      </c>
      <c r="AA379" s="294">
        <v>16012</v>
      </c>
      <c r="AB379" s="294" t="e">
        <f>AA379-#REF!</f>
        <v>#REF!</v>
      </c>
      <c r="AC379" s="294">
        <v>0.63290000000000002</v>
      </c>
      <c r="AD379" s="294">
        <v>33.119999999999997</v>
      </c>
      <c r="AE379" s="294">
        <v>90.4</v>
      </c>
      <c r="AF379" s="294">
        <v>0.99419999999999997</v>
      </c>
      <c r="AG379" s="294">
        <v>14676</v>
      </c>
      <c r="AI379" s="294">
        <v>0.59909999999999997</v>
      </c>
      <c r="AJ379" s="294">
        <v>34</v>
      </c>
      <c r="AK379" s="294">
        <v>90.4</v>
      </c>
      <c r="AL379" s="294">
        <v>0.99390000000000001</v>
      </c>
      <c r="AM379" s="294">
        <v>15088</v>
      </c>
      <c r="AN379" s="294" t="e">
        <f>AM379-#REF!</f>
        <v>#REF!</v>
      </c>
      <c r="AO379" s="294">
        <v>0.62019999999999997</v>
      </c>
      <c r="AP379" s="294">
        <v>32.72</v>
      </c>
      <c r="AQ379" s="294">
        <v>90.4</v>
      </c>
      <c r="AR379" s="294">
        <v>0.96040000000000003</v>
      </c>
      <c r="AS379" s="294">
        <v>15144</v>
      </c>
      <c r="AT379" s="294" t="e">
        <f>AS379-#REF!</f>
        <v>#REF!</v>
      </c>
      <c r="AU379" s="294">
        <v>0.64780000000000004</v>
      </c>
      <c r="AV379" s="294">
        <v>34.56</v>
      </c>
      <c r="AW379" s="294">
        <v>90.4</v>
      </c>
      <c r="AX379" s="294">
        <v>0.90510000000000002</v>
      </c>
      <c r="AY379" s="294">
        <v>13390</v>
      </c>
      <c r="BA379" s="294">
        <v>0.59450000000000003</v>
      </c>
      <c r="BB379" s="294">
        <v>24.32</v>
      </c>
      <c r="BC379" s="294">
        <v>90.4</v>
      </c>
      <c r="BD379" s="294">
        <v>0.92459999999999998</v>
      </c>
      <c r="BE379" s="294">
        <v>11390</v>
      </c>
      <c r="BF379" s="294" t="e">
        <f>BE379-#REF!</f>
        <v>#REF!</v>
      </c>
      <c r="BG379" s="294">
        <v>0.68089999999999995</v>
      </c>
      <c r="BH379" s="294">
        <v>24.16</v>
      </c>
      <c r="BI379" s="294">
        <v>90.4</v>
      </c>
      <c r="BJ379" s="294">
        <v>0.9385</v>
      </c>
      <c r="BK379" s="294">
        <v>10800</v>
      </c>
      <c r="BL379" s="294" t="e">
        <f>BK379-#REF!</f>
        <v>#REF!</v>
      </c>
      <c r="BM379" s="294">
        <v>0.64019999999999999</v>
      </c>
      <c r="BN379" s="294">
        <v>29.04</v>
      </c>
      <c r="BO379" s="294">
        <v>90.4</v>
      </c>
      <c r="BP379" s="294">
        <v>0.95750000000000002</v>
      </c>
      <c r="BQ379" s="294">
        <v>11080</v>
      </c>
      <c r="BS379" s="294">
        <v>0.59299999999999997</v>
      </c>
      <c r="BT379" s="294">
        <v>29.28</v>
      </c>
      <c r="BU379" s="294">
        <v>90.4</v>
      </c>
      <c r="BV379" s="294">
        <v>0.96699999999999997</v>
      </c>
      <c r="BW379" s="294">
        <v>13060</v>
      </c>
      <c r="BX379" s="294" t="e">
        <f>BW379-#REF!</f>
        <v>#REF!</v>
      </c>
      <c r="BY379" s="294">
        <v>0.62</v>
      </c>
    </row>
    <row r="380" spans="1:77">
      <c r="A380" s="301">
        <v>414</v>
      </c>
      <c r="B380" s="302" t="s">
        <v>3980</v>
      </c>
      <c r="C380" s="301" t="s">
        <v>4355</v>
      </c>
      <c r="D380" s="302" t="s">
        <v>4065</v>
      </c>
      <c r="E380" s="303">
        <v>250</v>
      </c>
      <c r="F380" s="294">
        <v>161.91999999999999</v>
      </c>
      <c r="G380" s="294">
        <v>200</v>
      </c>
      <c r="H380" s="294">
        <v>0.93879999999999997</v>
      </c>
      <c r="I380" s="294">
        <v>45096</v>
      </c>
      <c r="K380" s="294">
        <v>0.41210000000000002</v>
      </c>
      <c r="L380" s="294">
        <v>196.8</v>
      </c>
      <c r="M380" s="294">
        <v>200</v>
      </c>
      <c r="N380" s="294">
        <v>0.9536</v>
      </c>
      <c r="O380" s="294">
        <v>43216</v>
      </c>
      <c r="Q380" s="294">
        <v>0.3095</v>
      </c>
      <c r="R380" s="294">
        <v>181.6</v>
      </c>
      <c r="S380" s="294">
        <v>200</v>
      </c>
      <c r="T380" s="294">
        <v>0.93809999999999993</v>
      </c>
      <c r="U380" s="294">
        <v>43712</v>
      </c>
      <c r="W380" s="294">
        <v>0.35639999999999999</v>
      </c>
      <c r="X380" s="294">
        <v>183.68</v>
      </c>
      <c r="Y380" s="294">
        <v>200</v>
      </c>
      <c r="Z380" s="294">
        <v>0.91820000000000002</v>
      </c>
      <c r="AA380" s="294">
        <v>46024</v>
      </c>
      <c r="AC380" s="294">
        <v>0.36680000000000001</v>
      </c>
      <c r="AD380" s="294">
        <v>189.12</v>
      </c>
      <c r="AE380" s="294">
        <v>200</v>
      </c>
      <c r="AF380" s="294">
        <v>0.92220000000000002</v>
      </c>
      <c r="AG380" s="294">
        <v>36976</v>
      </c>
      <c r="AI380" s="294">
        <v>0.28499999999999998</v>
      </c>
      <c r="AJ380" s="294">
        <v>149.44</v>
      </c>
      <c r="AK380" s="294">
        <v>200</v>
      </c>
      <c r="AL380" s="294">
        <v>0.91959999999999997</v>
      </c>
      <c r="AM380" s="294">
        <v>44336</v>
      </c>
      <c r="AO380" s="294">
        <v>0.4481</v>
      </c>
      <c r="AP380" s="294">
        <v>196.16</v>
      </c>
      <c r="AQ380" s="294">
        <v>200</v>
      </c>
      <c r="AR380" s="294">
        <v>0.91869999999999996</v>
      </c>
      <c r="AS380" s="294">
        <v>39952</v>
      </c>
      <c r="AU380" s="294">
        <v>0.29799999999999999</v>
      </c>
      <c r="AV380" s="294">
        <v>157.44</v>
      </c>
      <c r="AW380" s="294">
        <v>200</v>
      </c>
      <c r="AX380" s="294">
        <v>0.90720000000000001</v>
      </c>
      <c r="AY380" s="294">
        <v>38680</v>
      </c>
      <c r="BA380" s="294">
        <v>0.37619999999999998</v>
      </c>
      <c r="BB380" s="294">
        <v>192.64</v>
      </c>
      <c r="BC380" s="294">
        <v>200</v>
      </c>
      <c r="BD380" s="294">
        <v>0.89259999999999995</v>
      </c>
      <c r="BE380" s="294">
        <v>38944</v>
      </c>
      <c r="BG380" s="294">
        <v>0.3044</v>
      </c>
      <c r="BH380" s="294">
        <v>177.28</v>
      </c>
      <c r="BI380" s="294">
        <v>200</v>
      </c>
      <c r="BJ380" s="294">
        <v>0.90139999999999998</v>
      </c>
      <c r="BK380" s="294">
        <v>35088</v>
      </c>
      <c r="BM380" s="294">
        <v>0.29509999999999997</v>
      </c>
      <c r="BN380" s="294">
        <v>206.08</v>
      </c>
      <c r="BO380" s="294">
        <v>206.08</v>
      </c>
      <c r="BP380" s="294">
        <v>0.91289999999999993</v>
      </c>
      <c r="BQ380" s="294">
        <v>34600</v>
      </c>
      <c r="BS380" s="294">
        <v>0.2737</v>
      </c>
      <c r="BT380" s="294">
        <v>162.56</v>
      </c>
      <c r="BU380" s="294">
        <v>200</v>
      </c>
      <c r="BV380" s="294">
        <v>0.9325</v>
      </c>
      <c r="BW380" s="294">
        <v>42472</v>
      </c>
      <c r="BY380" s="294">
        <v>0.37659999999999999</v>
      </c>
    </row>
    <row r="381" spans="1:77">
      <c r="A381" s="301">
        <v>415</v>
      </c>
      <c r="B381" s="302" t="s">
        <v>3980</v>
      </c>
      <c r="C381" s="301" t="s">
        <v>4356</v>
      </c>
      <c r="D381" s="302" t="s">
        <v>4139</v>
      </c>
      <c r="E381" s="303">
        <v>158</v>
      </c>
      <c r="F381" s="294">
        <v>114</v>
      </c>
      <c r="G381" s="294">
        <v>126.4</v>
      </c>
      <c r="H381" s="294">
        <v>0.95209999999999995</v>
      </c>
      <c r="I381" s="294">
        <v>27700</v>
      </c>
      <c r="K381" s="294">
        <v>0.35449999999999998</v>
      </c>
      <c r="L381" s="294">
        <v>77.8</v>
      </c>
      <c r="M381" s="294">
        <v>126.4</v>
      </c>
      <c r="N381" s="294">
        <v>0.93499999999999994</v>
      </c>
      <c r="O381" s="294">
        <v>24558</v>
      </c>
      <c r="Q381" s="294">
        <v>0.45379999999999998</v>
      </c>
      <c r="R381" s="294">
        <v>103</v>
      </c>
      <c r="S381" s="294">
        <v>126.4</v>
      </c>
      <c r="T381" s="294">
        <v>0.93789999999999996</v>
      </c>
      <c r="U381" s="294">
        <v>27544</v>
      </c>
      <c r="W381" s="294">
        <v>0.39600000000000002</v>
      </c>
      <c r="X381" s="294">
        <v>84.64</v>
      </c>
      <c r="Y381" s="294">
        <v>126.4</v>
      </c>
      <c r="Z381" s="294">
        <v>0.93120000000000003</v>
      </c>
      <c r="AA381" s="294">
        <v>26770</v>
      </c>
      <c r="AC381" s="294">
        <v>0.45660000000000001</v>
      </c>
      <c r="AD381" s="294">
        <v>88.96</v>
      </c>
      <c r="AE381" s="294">
        <v>126.4</v>
      </c>
      <c r="AF381" s="294">
        <v>0.92559999999999998</v>
      </c>
      <c r="AG381" s="294">
        <v>26636</v>
      </c>
      <c r="AI381" s="294">
        <v>0.43480000000000002</v>
      </c>
      <c r="AJ381" s="294">
        <v>102.64</v>
      </c>
      <c r="AK381" s="294">
        <v>126.4</v>
      </c>
      <c r="AL381" s="294">
        <v>0.94069999999999998</v>
      </c>
      <c r="AM381" s="294">
        <v>28006</v>
      </c>
      <c r="AO381" s="294">
        <v>0.40289999999999998</v>
      </c>
      <c r="AP381" s="294">
        <v>102</v>
      </c>
      <c r="AQ381" s="294">
        <v>126.4</v>
      </c>
      <c r="AR381" s="294">
        <v>0.92830000000000001</v>
      </c>
      <c r="AS381" s="294">
        <v>28450</v>
      </c>
      <c r="AU381" s="294">
        <v>0.40389999999999998</v>
      </c>
      <c r="AV381" s="294">
        <v>79.52</v>
      </c>
      <c r="AW381" s="294">
        <v>126.4</v>
      </c>
      <c r="AX381" s="294">
        <v>0.89200000000000002</v>
      </c>
      <c r="AY381" s="294">
        <v>22976</v>
      </c>
      <c r="BA381" s="294">
        <v>0.44990000000000002</v>
      </c>
      <c r="BB381" s="294">
        <v>74.400000000000006</v>
      </c>
      <c r="BC381" s="294">
        <v>126.4</v>
      </c>
      <c r="BD381" s="294">
        <v>0.88639999999999997</v>
      </c>
      <c r="BE381" s="294">
        <v>20010</v>
      </c>
      <c r="BG381" s="294">
        <v>0.40789999999999998</v>
      </c>
      <c r="BH381" s="294">
        <v>62</v>
      </c>
      <c r="BI381" s="294">
        <v>126.4</v>
      </c>
      <c r="BJ381" s="294">
        <v>0.86219999999999997</v>
      </c>
      <c r="BK381" s="294">
        <v>17688</v>
      </c>
      <c r="BM381" s="294">
        <v>0.44479999999999997</v>
      </c>
      <c r="BN381" s="294">
        <v>68</v>
      </c>
      <c r="BO381" s="294">
        <v>126.4</v>
      </c>
      <c r="BP381" s="294">
        <v>0.92999999999999994</v>
      </c>
      <c r="BQ381" s="294">
        <v>18860</v>
      </c>
      <c r="BS381" s="294">
        <v>0.44379999999999997</v>
      </c>
      <c r="BT381" s="294">
        <v>74</v>
      </c>
      <c r="BU381" s="294">
        <v>126.4</v>
      </c>
      <c r="BV381" s="294">
        <v>0.93679999999999997</v>
      </c>
      <c r="BW381" s="294">
        <v>27260</v>
      </c>
      <c r="BY381" s="294">
        <v>0.52859999999999996</v>
      </c>
    </row>
    <row r="382" spans="1:77">
      <c r="A382" s="301">
        <v>416</v>
      </c>
      <c r="B382" s="302" t="s">
        <v>3980</v>
      </c>
      <c r="C382" s="301" t="s">
        <v>4357</v>
      </c>
      <c r="D382" s="302" t="s">
        <v>4051</v>
      </c>
      <c r="E382" s="303">
        <v>167</v>
      </c>
      <c r="F382" s="294">
        <v>107.2</v>
      </c>
      <c r="G382" s="294">
        <v>133.6</v>
      </c>
      <c r="H382" s="294">
        <v>0.97329999999999994</v>
      </c>
      <c r="I382" s="294">
        <v>22526</v>
      </c>
      <c r="K382" s="294">
        <v>0.2999</v>
      </c>
      <c r="L382" s="294">
        <v>134.19999999999999</v>
      </c>
      <c r="M382" s="294">
        <v>134.19999999999999</v>
      </c>
      <c r="N382" s="294">
        <v>0.95679999999999998</v>
      </c>
      <c r="O382" s="294">
        <v>18070</v>
      </c>
      <c r="Q382" s="294">
        <v>0.18920000000000001</v>
      </c>
      <c r="R382" s="294">
        <v>102.2</v>
      </c>
      <c r="S382" s="294">
        <v>133.6</v>
      </c>
      <c r="T382" s="294">
        <v>0.93979999999999997</v>
      </c>
      <c r="U382" s="294">
        <v>16410</v>
      </c>
      <c r="W382" s="294">
        <v>0.23730000000000001</v>
      </c>
      <c r="X382" s="294">
        <v>81.36</v>
      </c>
      <c r="Y382" s="294">
        <v>133.6</v>
      </c>
      <c r="Z382" s="294">
        <v>0.9274</v>
      </c>
      <c r="AA382" s="294">
        <v>13246</v>
      </c>
      <c r="AC382" s="294">
        <v>0.23599999999999999</v>
      </c>
      <c r="AD382" s="294">
        <v>85.44</v>
      </c>
      <c r="AE382" s="294">
        <v>133.6</v>
      </c>
      <c r="AF382" s="294">
        <v>0.92610000000000003</v>
      </c>
      <c r="AG382" s="294">
        <v>12852</v>
      </c>
      <c r="AI382" s="294">
        <v>0.21829999999999999</v>
      </c>
      <c r="AJ382" s="294">
        <v>88.48</v>
      </c>
      <c r="AK382" s="294">
        <v>133.6</v>
      </c>
      <c r="AL382" s="294">
        <v>0.94340000000000002</v>
      </c>
      <c r="AM382" s="294">
        <v>14566</v>
      </c>
      <c r="AO382" s="294">
        <v>0.2424</v>
      </c>
      <c r="AP382" s="294">
        <v>85.92</v>
      </c>
      <c r="AQ382" s="294">
        <v>133.6</v>
      </c>
      <c r="AR382" s="294">
        <v>0.85709999999999997</v>
      </c>
      <c r="AS382" s="294">
        <v>10936</v>
      </c>
      <c r="AU382" s="294">
        <v>0.1996</v>
      </c>
      <c r="AV382" s="294">
        <v>57.76</v>
      </c>
      <c r="AW382" s="294">
        <v>133.6</v>
      </c>
      <c r="AX382" s="294">
        <v>0.84019999999999995</v>
      </c>
      <c r="AY382" s="294">
        <v>9316</v>
      </c>
      <c r="BA382" s="294">
        <v>0.2666</v>
      </c>
      <c r="BB382" s="294">
        <v>30</v>
      </c>
      <c r="BC382" s="294">
        <v>133.6</v>
      </c>
      <c r="BD382" s="294">
        <v>0.86099999999999999</v>
      </c>
      <c r="BE382" s="294">
        <v>6970</v>
      </c>
      <c r="BG382" s="294">
        <v>0.36270000000000002</v>
      </c>
      <c r="BH382" s="294">
        <v>26</v>
      </c>
      <c r="BI382" s="294">
        <v>133.6</v>
      </c>
      <c r="BJ382" s="294">
        <v>0.83340000000000003</v>
      </c>
      <c r="BK382" s="294">
        <v>8000</v>
      </c>
      <c r="BM382" s="294">
        <v>0.49630000000000002</v>
      </c>
      <c r="BN382" s="294">
        <v>58</v>
      </c>
      <c r="BO382" s="294">
        <v>133.6</v>
      </c>
      <c r="BP382" s="294">
        <v>0.88559999999999994</v>
      </c>
      <c r="BQ382" s="294">
        <v>8360</v>
      </c>
      <c r="BS382" s="294">
        <v>0.2422</v>
      </c>
      <c r="BT382" s="294">
        <v>74</v>
      </c>
      <c r="BU382" s="294">
        <v>133.6</v>
      </c>
      <c r="BV382" s="294">
        <v>0.92949999999999999</v>
      </c>
      <c r="BW382" s="294">
        <v>13180</v>
      </c>
      <c r="BY382" s="294">
        <v>0.2576</v>
      </c>
    </row>
    <row r="383" spans="1:77">
      <c r="A383" s="301">
        <v>417</v>
      </c>
      <c r="B383" s="302" t="s">
        <v>3980</v>
      </c>
      <c r="C383" s="301" t="s">
        <v>4358</v>
      </c>
      <c r="D383" s="302" t="s">
        <v>4051</v>
      </c>
      <c r="E383" s="303">
        <v>733.3</v>
      </c>
      <c r="F383" s="294">
        <v>12.84</v>
      </c>
      <c r="G383" s="294">
        <v>0</v>
      </c>
      <c r="H383" s="294">
        <v>0.94259999999999999</v>
      </c>
      <c r="I383" s="294">
        <v>532</v>
      </c>
      <c r="K383" s="294">
        <v>0</v>
      </c>
      <c r="L383" s="294">
        <v>9.6</v>
      </c>
      <c r="M383" s="294">
        <v>0</v>
      </c>
      <c r="N383" s="294">
        <v>0.99299999999999999</v>
      </c>
      <c r="O383" s="294">
        <v>1206</v>
      </c>
      <c r="Q383" s="294">
        <v>0</v>
      </c>
      <c r="R383" s="294">
        <v>11.96</v>
      </c>
      <c r="S383" s="294">
        <v>0</v>
      </c>
      <c r="T383" s="294">
        <v>0.98460000000000003</v>
      </c>
      <c r="U383" s="294">
        <v>2546</v>
      </c>
      <c r="W383" s="294">
        <v>0</v>
      </c>
      <c r="X383" s="294">
        <v>14.8</v>
      </c>
      <c r="Y383" s="294">
        <v>0</v>
      </c>
      <c r="Z383" s="294">
        <v>0.98529999999999995</v>
      </c>
      <c r="AA383" s="294">
        <v>11024</v>
      </c>
      <c r="AC383" s="294">
        <v>0</v>
      </c>
      <c r="AD383" s="294">
        <v>12</v>
      </c>
      <c r="AE383" s="294">
        <v>0</v>
      </c>
      <c r="AF383" s="294">
        <v>0.92989999999999995</v>
      </c>
      <c r="AG383" s="294">
        <v>1459</v>
      </c>
      <c r="AI383" s="294">
        <v>0</v>
      </c>
      <c r="AJ383" s="294">
        <v>0</v>
      </c>
      <c r="AK383" s="294">
        <v>0</v>
      </c>
      <c r="AL383" s="294" t="e">
        <v>#DIV/0!</v>
      </c>
      <c r="AM383" s="294">
        <v>0</v>
      </c>
      <c r="AO383" s="294">
        <v>0</v>
      </c>
      <c r="AP383" s="294">
        <v>0</v>
      </c>
      <c r="AQ383" s="294">
        <v>0</v>
      </c>
      <c r="AR383" s="294" t="e">
        <v>#DIV/0!</v>
      </c>
      <c r="AS383" s="294">
        <v>0</v>
      </c>
      <c r="AU383" s="294">
        <v>0</v>
      </c>
      <c r="AV383" s="294">
        <v>14.9</v>
      </c>
      <c r="AW383" s="294">
        <v>0</v>
      </c>
      <c r="AX383" s="294">
        <v>0.98680000000000001</v>
      </c>
      <c r="AY383" s="294">
        <v>1793</v>
      </c>
      <c r="BA383" s="294">
        <v>0</v>
      </c>
      <c r="BB383" s="294">
        <v>22.2</v>
      </c>
      <c r="BC383" s="294">
        <v>0</v>
      </c>
      <c r="BD383" s="294">
        <v>0.99239999999999995</v>
      </c>
      <c r="BE383" s="294">
        <v>2610</v>
      </c>
      <c r="BG383" s="294">
        <v>0</v>
      </c>
      <c r="BH383" s="294">
        <v>552.48</v>
      </c>
      <c r="BI383" s="294">
        <v>0</v>
      </c>
      <c r="BJ383" s="294">
        <v>0.95450000000000002</v>
      </c>
      <c r="BK383" s="294">
        <v>22512</v>
      </c>
      <c r="BM383" s="294">
        <v>0</v>
      </c>
      <c r="BN383" s="294">
        <v>587.35500000000002</v>
      </c>
      <c r="BO383" s="294">
        <v>586.64</v>
      </c>
      <c r="BP383" s="294">
        <v>0.97509999999999997</v>
      </c>
      <c r="BQ383" s="294">
        <v>38689</v>
      </c>
      <c r="BS383" s="294">
        <v>0.10059999999999999</v>
      </c>
      <c r="BT383" s="294">
        <v>596.95500000000004</v>
      </c>
      <c r="BU383" s="294">
        <v>586.64</v>
      </c>
      <c r="BV383" s="294">
        <v>0.97470000000000001</v>
      </c>
      <c r="BW383" s="294">
        <v>58190</v>
      </c>
      <c r="BY383" s="294">
        <v>3.3599999999999998E-2</v>
      </c>
    </row>
    <row r="384" spans="1:77">
      <c r="A384" s="301">
        <v>418</v>
      </c>
      <c r="B384" s="302" t="s">
        <v>3980</v>
      </c>
      <c r="C384" s="301" t="s">
        <v>4359</v>
      </c>
      <c r="D384" s="302" t="s">
        <v>4051</v>
      </c>
      <c r="E384" s="303">
        <v>167</v>
      </c>
      <c r="F384" s="294">
        <v>83.65</v>
      </c>
      <c r="G384" s="294">
        <v>133.6</v>
      </c>
      <c r="H384" s="294">
        <v>0.95619999999999994</v>
      </c>
      <c r="I384" s="294">
        <v>5875</v>
      </c>
      <c r="K384" s="294">
        <v>0.1036</v>
      </c>
      <c r="L384" s="294">
        <v>108.85</v>
      </c>
      <c r="M384" s="294">
        <v>133.6</v>
      </c>
      <c r="N384" s="294">
        <v>0.89680000000000004</v>
      </c>
      <c r="O384" s="294">
        <v>8784</v>
      </c>
      <c r="Q384" s="294">
        <v>0.12239999999999999</v>
      </c>
      <c r="R384" s="294">
        <v>106.45</v>
      </c>
      <c r="S384" s="294">
        <v>133.6</v>
      </c>
      <c r="T384" s="294">
        <v>0.88270000000000004</v>
      </c>
      <c r="U384" s="294">
        <v>8447</v>
      </c>
      <c r="W384" s="294">
        <v>0.12640000000000001</v>
      </c>
      <c r="X384" s="294">
        <v>86.05</v>
      </c>
      <c r="Y384" s="294">
        <v>133.6</v>
      </c>
      <c r="Z384" s="294">
        <v>0.88590000000000002</v>
      </c>
      <c r="AA384" s="294">
        <v>6815</v>
      </c>
      <c r="AC384" s="294">
        <v>0.12189999999999999</v>
      </c>
      <c r="AD384" s="294">
        <v>96.45</v>
      </c>
      <c r="AE384" s="294">
        <v>133.6</v>
      </c>
      <c r="AF384" s="294">
        <v>0.89600000000000002</v>
      </c>
      <c r="AG384" s="294">
        <v>6999</v>
      </c>
      <c r="AI384" s="294">
        <v>0.1103</v>
      </c>
      <c r="AJ384" s="294">
        <v>81.25</v>
      </c>
      <c r="AK384" s="294">
        <v>133.6</v>
      </c>
      <c r="AL384" s="294">
        <v>0.88659999999999994</v>
      </c>
      <c r="AM384" s="294">
        <v>13409</v>
      </c>
      <c r="AO384" s="294">
        <v>0.25890000000000002</v>
      </c>
      <c r="AP384" s="294">
        <v>0</v>
      </c>
      <c r="AQ384" s="294">
        <v>0</v>
      </c>
      <c r="AR384" s="294" t="e">
        <v>#DIV/0!</v>
      </c>
      <c r="AS384" s="294">
        <v>0</v>
      </c>
      <c r="AU384" s="294">
        <v>0</v>
      </c>
      <c r="AV384" s="294">
        <v>70.05</v>
      </c>
      <c r="AW384" s="294">
        <v>133.6</v>
      </c>
      <c r="AX384" s="294">
        <v>0.875</v>
      </c>
      <c r="AY384" s="294">
        <v>6675</v>
      </c>
      <c r="BA384" s="294">
        <v>0.154</v>
      </c>
      <c r="BB384" s="294">
        <v>66.05</v>
      </c>
      <c r="BC384" s="294">
        <v>133.6</v>
      </c>
      <c r="BD384" s="294">
        <v>0.89800000000000002</v>
      </c>
      <c r="BE384" s="294">
        <v>5805</v>
      </c>
      <c r="BG384" s="294">
        <v>0.1341</v>
      </c>
      <c r="BH384" s="294">
        <v>69.25</v>
      </c>
      <c r="BI384" s="294">
        <v>133.6</v>
      </c>
      <c r="BJ384" s="294">
        <v>0.90279999999999994</v>
      </c>
      <c r="BK384" s="294">
        <v>5400</v>
      </c>
      <c r="BM384" s="294">
        <v>0.1182</v>
      </c>
      <c r="BN384" s="294">
        <v>86.45</v>
      </c>
      <c r="BO384" s="294">
        <v>133.6</v>
      </c>
      <c r="BP384" s="294">
        <v>0.89229999999999998</v>
      </c>
      <c r="BQ384" s="294">
        <v>5248</v>
      </c>
      <c r="BS384" s="294">
        <v>0.1027</v>
      </c>
      <c r="BT384" s="294">
        <v>82.45</v>
      </c>
      <c r="BU384" s="294">
        <v>133.6</v>
      </c>
      <c r="BV384" s="294">
        <v>0.91069999999999995</v>
      </c>
      <c r="BW384" s="294">
        <v>5561</v>
      </c>
      <c r="BY384" s="294">
        <v>0.1011</v>
      </c>
    </row>
    <row r="385" spans="1:77">
      <c r="A385" s="301">
        <v>419</v>
      </c>
      <c r="B385" s="302" t="s">
        <v>3980</v>
      </c>
      <c r="C385" s="301" t="s">
        <v>4360</v>
      </c>
      <c r="D385" s="302" t="s">
        <v>4051</v>
      </c>
      <c r="E385" s="303">
        <v>127</v>
      </c>
      <c r="F385" s="294">
        <v>186.69</v>
      </c>
      <c r="G385" s="294">
        <v>186.69</v>
      </c>
      <c r="H385" s="294">
        <v>0.99529999999999996</v>
      </c>
      <c r="I385" s="294">
        <v>32876</v>
      </c>
      <c r="K385" s="294">
        <v>0.24740000000000001</v>
      </c>
      <c r="L385" s="294">
        <v>185.09</v>
      </c>
      <c r="M385" s="294">
        <v>185.09</v>
      </c>
      <c r="N385" s="294">
        <v>0.99690000000000001</v>
      </c>
      <c r="O385" s="294">
        <v>33035</v>
      </c>
      <c r="Q385" s="294">
        <v>0.24229999999999999</v>
      </c>
      <c r="R385" s="294">
        <v>185.33</v>
      </c>
      <c r="S385" s="294">
        <v>185.33</v>
      </c>
      <c r="T385" s="294">
        <v>0.99709999999999999</v>
      </c>
      <c r="U385" s="294">
        <v>32986</v>
      </c>
      <c r="W385" s="294">
        <v>0.24959999999999999</v>
      </c>
      <c r="X385" s="294">
        <v>159.09</v>
      </c>
      <c r="Y385" s="294">
        <v>159.09</v>
      </c>
      <c r="Z385" s="294">
        <v>0.99729999999999996</v>
      </c>
      <c r="AA385" s="294">
        <v>28159</v>
      </c>
      <c r="AC385" s="294">
        <v>0.24049999999999999</v>
      </c>
      <c r="AD385" s="294">
        <v>173.09</v>
      </c>
      <c r="AE385" s="294">
        <v>173.09</v>
      </c>
      <c r="AF385" s="294">
        <v>0.99649999999999994</v>
      </c>
      <c r="AG385" s="294">
        <v>27187</v>
      </c>
      <c r="AI385" s="294">
        <v>0.21340000000000001</v>
      </c>
      <c r="AJ385" s="294">
        <v>165.25</v>
      </c>
      <c r="AK385" s="294">
        <v>165.25</v>
      </c>
      <c r="AL385" s="294">
        <v>0.99670000000000003</v>
      </c>
      <c r="AM385" s="294">
        <v>29608</v>
      </c>
      <c r="AO385" s="294">
        <v>0.25159999999999999</v>
      </c>
      <c r="AP385" s="294">
        <v>150.37</v>
      </c>
      <c r="AQ385" s="294">
        <v>150.37</v>
      </c>
      <c r="AR385" s="294">
        <v>0.99639999999999995</v>
      </c>
      <c r="AS385" s="294">
        <v>22919</v>
      </c>
      <c r="AU385" s="294">
        <v>0.20730000000000001</v>
      </c>
      <c r="AV385" s="294">
        <v>94.77</v>
      </c>
      <c r="AW385" s="294">
        <v>101.6</v>
      </c>
      <c r="AX385" s="294">
        <v>0.99719999999999998</v>
      </c>
      <c r="AY385" s="294">
        <v>16919</v>
      </c>
      <c r="BA385" s="294">
        <v>0.252</v>
      </c>
      <c r="BB385" s="294">
        <v>53.81</v>
      </c>
      <c r="BC385" s="294">
        <v>101.6</v>
      </c>
      <c r="BD385" s="294">
        <v>0.99690000000000001</v>
      </c>
      <c r="BE385" s="294">
        <v>13821</v>
      </c>
      <c r="BG385" s="294">
        <v>0.35449999999999998</v>
      </c>
      <c r="BH385" s="294">
        <v>51.33</v>
      </c>
      <c r="BI385" s="294">
        <v>101.6</v>
      </c>
      <c r="BJ385" s="294">
        <v>0.99680000000000002</v>
      </c>
      <c r="BK385" s="294">
        <v>13267</v>
      </c>
      <c r="BM385" s="294">
        <v>0.35720000000000002</v>
      </c>
      <c r="BN385" s="294">
        <v>57.33</v>
      </c>
      <c r="BO385" s="294">
        <v>101.6</v>
      </c>
      <c r="BP385" s="294">
        <v>0.99719999999999998</v>
      </c>
      <c r="BQ385" s="294">
        <v>12485</v>
      </c>
      <c r="BS385" s="294">
        <v>0.3322</v>
      </c>
      <c r="BT385" s="294">
        <v>56.29</v>
      </c>
      <c r="BU385" s="294">
        <v>101.6</v>
      </c>
      <c r="BV385" s="294">
        <v>0.99460000000000004</v>
      </c>
      <c r="BW385" s="294">
        <v>12452</v>
      </c>
      <c r="BY385" s="294">
        <v>0.30570000000000003</v>
      </c>
    </row>
    <row r="386" spans="1:77">
      <c r="A386" s="301">
        <v>420</v>
      </c>
      <c r="B386" s="302" t="s">
        <v>3980</v>
      </c>
      <c r="C386" s="301" t="s">
        <v>4361</v>
      </c>
      <c r="D386" s="302" t="s">
        <v>4065</v>
      </c>
      <c r="E386" s="303">
        <v>111</v>
      </c>
      <c r="F386" s="294">
        <v>23.89</v>
      </c>
      <c r="G386" s="294">
        <v>88.8</v>
      </c>
      <c r="H386" s="294">
        <v>0.99639999999999995</v>
      </c>
      <c r="I386" s="294">
        <v>9221</v>
      </c>
      <c r="K386" s="294">
        <v>0.56779999999999997</v>
      </c>
      <c r="L386" s="294">
        <v>23.21</v>
      </c>
      <c r="M386" s="294">
        <v>88.8</v>
      </c>
      <c r="N386" s="294">
        <v>0.99480000000000002</v>
      </c>
      <c r="O386" s="294">
        <v>9317</v>
      </c>
      <c r="Q386" s="294">
        <v>0.57330000000000003</v>
      </c>
      <c r="R386" s="294">
        <v>19.170000000000002</v>
      </c>
      <c r="S386" s="294">
        <v>88.8</v>
      </c>
      <c r="T386" s="294">
        <v>0.98739999999999994</v>
      </c>
      <c r="U386" s="294">
        <v>4926</v>
      </c>
      <c r="W386" s="294">
        <v>0.38669999999999999</v>
      </c>
      <c r="X386" s="294">
        <v>22.45</v>
      </c>
      <c r="Y386" s="294">
        <v>88.8</v>
      </c>
      <c r="Z386" s="294">
        <v>0.99380000000000002</v>
      </c>
      <c r="AA386" s="294">
        <v>8277</v>
      </c>
      <c r="AC386" s="294">
        <v>0.52810000000000001</v>
      </c>
      <c r="AD386" s="294">
        <v>22.21</v>
      </c>
      <c r="AE386" s="294">
        <v>88.8</v>
      </c>
      <c r="AF386" s="294">
        <v>0.99370000000000003</v>
      </c>
      <c r="AG386" s="294">
        <v>8187</v>
      </c>
      <c r="AI386" s="294">
        <v>0.52829999999999999</v>
      </c>
      <c r="AJ386" s="294">
        <v>23.69</v>
      </c>
      <c r="AK386" s="294">
        <v>88.8</v>
      </c>
      <c r="AL386" s="294">
        <v>0.99339999999999995</v>
      </c>
      <c r="AM386" s="294">
        <v>8172</v>
      </c>
      <c r="AO386" s="294">
        <v>0.50919999999999999</v>
      </c>
      <c r="AP386" s="294">
        <v>20.81</v>
      </c>
      <c r="AQ386" s="294">
        <v>88.8</v>
      </c>
      <c r="AR386" s="294">
        <v>0.98739999999999994</v>
      </c>
      <c r="AS386" s="294">
        <v>5753</v>
      </c>
      <c r="AU386" s="294">
        <v>0.40039999999999998</v>
      </c>
      <c r="AV386" s="294">
        <v>18.93</v>
      </c>
      <c r="AW386" s="294">
        <v>88.8</v>
      </c>
      <c r="AX386" s="294">
        <v>0.9869</v>
      </c>
      <c r="AY386" s="294">
        <v>6164</v>
      </c>
      <c r="BA386" s="294">
        <v>0.49070000000000003</v>
      </c>
      <c r="BB386" s="294">
        <v>17.21</v>
      </c>
      <c r="BC386" s="294">
        <v>88.8</v>
      </c>
      <c r="BD386" s="294">
        <v>0.98480000000000001</v>
      </c>
      <c r="BE386" s="294">
        <v>5179</v>
      </c>
      <c r="BG386" s="294">
        <v>0.44290000000000002</v>
      </c>
      <c r="BH386" s="294">
        <v>18.73</v>
      </c>
      <c r="BI386" s="294">
        <v>88.8</v>
      </c>
      <c r="BJ386" s="294">
        <v>0.98439999999999994</v>
      </c>
      <c r="BK386" s="294">
        <v>5023</v>
      </c>
      <c r="BM386" s="294">
        <v>0.39240000000000003</v>
      </c>
      <c r="BN386" s="294">
        <v>21.45</v>
      </c>
      <c r="BO386" s="294">
        <v>88.8</v>
      </c>
      <c r="BP386" s="294">
        <v>0.9919</v>
      </c>
      <c r="BQ386" s="294">
        <v>6322</v>
      </c>
      <c r="BS386" s="294">
        <v>0.46960000000000002</v>
      </c>
      <c r="BT386" s="294">
        <v>23.33</v>
      </c>
      <c r="BU386" s="294">
        <v>88.8</v>
      </c>
      <c r="BV386" s="294">
        <v>0.99280000000000002</v>
      </c>
      <c r="BW386" s="294">
        <v>8387</v>
      </c>
      <c r="BY386" s="294">
        <v>0.51429999999999998</v>
      </c>
    </row>
    <row r="387" spans="1:77">
      <c r="A387" s="301">
        <v>421</v>
      </c>
      <c r="B387" s="302" t="s">
        <v>3980</v>
      </c>
      <c r="C387" s="301" t="s">
        <v>4362</v>
      </c>
      <c r="D387" s="302" t="s">
        <v>4054</v>
      </c>
      <c r="E387" s="303">
        <v>473</v>
      </c>
      <c r="F387" s="294">
        <v>268.56</v>
      </c>
      <c r="G387" s="294">
        <v>378.4</v>
      </c>
      <c r="H387" s="294">
        <v>0.99009999999999998</v>
      </c>
      <c r="I387" s="294">
        <v>120510</v>
      </c>
      <c r="J387" s="294" t="e">
        <f>I387-#REF!</f>
        <v>#REF!</v>
      </c>
      <c r="K387" s="294">
        <v>0.62949999999999995</v>
      </c>
      <c r="L387" s="294">
        <v>270</v>
      </c>
      <c r="M387" s="294">
        <v>378.4</v>
      </c>
      <c r="N387" s="294">
        <v>0.97619999999999996</v>
      </c>
      <c r="O387" s="294">
        <v>126780</v>
      </c>
      <c r="Q387" s="294">
        <v>0.64659999999999995</v>
      </c>
      <c r="R387" s="294">
        <v>265.8</v>
      </c>
      <c r="S387" s="294">
        <v>378.4</v>
      </c>
      <c r="T387" s="294">
        <v>0.97360000000000002</v>
      </c>
      <c r="U387" s="294">
        <v>125418</v>
      </c>
      <c r="V387" s="294" t="e">
        <f>U387-#REF!</f>
        <v>#REF!</v>
      </c>
      <c r="W387" s="294">
        <v>0.67320000000000002</v>
      </c>
      <c r="X387" s="294">
        <v>281.52</v>
      </c>
      <c r="Y387" s="294">
        <v>378.4</v>
      </c>
      <c r="Z387" s="294">
        <v>0.97160000000000002</v>
      </c>
      <c r="AA387" s="294">
        <v>124614</v>
      </c>
      <c r="AB387" s="294" t="e">
        <f>AA387-#REF!</f>
        <v>#REF!</v>
      </c>
      <c r="AC387" s="294">
        <v>0.61240000000000006</v>
      </c>
      <c r="AD387" s="294">
        <v>264.95999999999998</v>
      </c>
      <c r="AE387" s="294">
        <v>378.4</v>
      </c>
      <c r="AF387" s="294">
        <v>0.97109999999999996</v>
      </c>
      <c r="AG387" s="294">
        <v>117636</v>
      </c>
      <c r="AH387" s="294" t="e">
        <f>AG387-#REF!</f>
        <v>#REF!</v>
      </c>
      <c r="AI387" s="294">
        <v>0.61450000000000005</v>
      </c>
      <c r="AJ387" s="294">
        <v>273.83999999999997</v>
      </c>
      <c r="AK387" s="294">
        <v>378.4</v>
      </c>
      <c r="AL387" s="294">
        <v>0.96819999999999995</v>
      </c>
      <c r="AM387" s="294">
        <v>114336</v>
      </c>
      <c r="AO387" s="294">
        <v>0.59899999999999998</v>
      </c>
      <c r="AP387" s="294">
        <v>232.32</v>
      </c>
      <c r="AQ387" s="294">
        <v>378.4</v>
      </c>
      <c r="AR387" s="294">
        <v>0.96919999999999995</v>
      </c>
      <c r="AS387" s="294">
        <v>120624</v>
      </c>
      <c r="AT387" s="294" t="e">
        <f>AS387-#REF!</f>
        <v>#REF!</v>
      </c>
      <c r="AU387" s="294">
        <v>0.72009999999999996</v>
      </c>
      <c r="AV387" s="294">
        <v>286.8</v>
      </c>
      <c r="AW387" s="294">
        <v>378.4</v>
      </c>
      <c r="AX387" s="294">
        <v>0.96540000000000004</v>
      </c>
      <c r="AY387" s="294">
        <v>123390</v>
      </c>
      <c r="AZ387" s="294" t="e">
        <f>AY387-#REF!</f>
        <v>#REF!</v>
      </c>
      <c r="BA387" s="294">
        <v>0.61899999999999999</v>
      </c>
      <c r="BB387" s="294">
        <v>286.8</v>
      </c>
      <c r="BC387" s="294">
        <v>378.4</v>
      </c>
      <c r="BD387" s="294">
        <v>0.96640000000000004</v>
      </c>
      <c r="BE387" s="294">
        <v>137214</v>
      </c>
      <c r="BF387" s="294" t="e">
        <f>BE387-#REF!</f>
        <v>#REF!</v>
      </c>
      <c r="BG387" s="294">
        <v>0.66549999999999998</v>
      </c>
      <c r="BH387" s="294">
        <v>307.92</v>
      </c>
      <c r="BI387" s="294">
        <v>378.4</v>
      </c>
      <c r="BJ387" s="294">
        <v>0.96750000000000003</v>
      </c>
      <c r="BK387" s="294">
        <v>149838</v>
      </c>
      <c r="BL387" s="294" t="e">
        <f>BK387-#REF!</f>
        <v>#REF!</v>
      </c>
      <c r="BM387" s="294">
        <v>0.67610000000000003</v>
      </c>
      <c r="BN387" s="294">
        <v>323.04000000000002</v>
      </c>
      <c r="BO387" s="294">
        <v>378.4</v>
      </c>
      <c r="BP387" s="294">
        <v>0.96489999999999998</v>
      </c>
      <c r="BQ387" s="294">
        <v>135384</v>
      </c>
      <c r="BR387" s="294" t="e">
        <f>BQ387-#REF!</f>
        <v>#REF!</v>
      </c>
      <c r="BS387" s="294">
        <v>0.64639999999999997</v>
      </c>
      <c r="BT387" s="294">
        <v>352.08</v>
      </c>
      <c r="BU387" s="294">
        <v>378.4</v>
      </c>
      <c r="BV387" s="294">
        <v>0.96730000000000005</v>
      </c>
      <c r="BW387" s="294">
        <v>153906</v>
      </c>
      <c r="BX387" s="294" t="e">
        <f>BW387-#REF!</f>
        <v>#REF!</v>
      </c>
      <c r="BY387" s="294">
        <v>0.60740000000000005</v>
      </c>
    </row>
    <row r="388" spans="1:77">
      <c r="A388" s="301">
        <v>422</v>
      </c>
      <c r="B388" s="302" t="s">
        <v>3980</v>
      </c>
      <c r="C388" s="301" t="s">
        <v>4363</v>
      </c>
      <c r="D388" s="302" t="s">
        <v>4054</v>
      </c>
      <c r="E388" s="303">
        <v>110</v>
      </c>
      <c r="F388" s="294">
        <v>46.4</v>
      </c>
      <c r="G388" s="294">
        <v>88</v>
      </c>
      <c r="H388" s="294">
        <v>0.79569999999999996</v>
      </c>
      <c r="I388" s="294">
        <v>4064</v>
      </c>
      <c r="K388" s="294">
        <v>0.15290000000000001</v>
      </c>
      <c r="L388" s="294">
        <v>47.12</v>
      </c>
      <c r="M388" s="294">
        <v>88</v>
      </c>
      <c r="N388" s="294">
        <v>0.77990000000000004</v>
      </c>
      <c r="O388" s="294">
        <v>3762</v>
      </c>
      <c r="Q388" s="294">
        <v>0.1376</v>
      </c>
      <c r="R388" s="294">
        <v>49.6</v>
      </c>
      <c r="S388" s="294">
        <v>88</v>
      </c>
      <c r="T388" s="294">
        <v>0.77510000000000001</v>
      </c>
      <c r="U388" s="294">
        <v>3624</v>
      </c>
      <c r="W388" s="294">
        <v>0.13089999999999999</v>
      </c>
      <c r="X388" s="294">
        <v>50</v>
      </c>
      <c r="Y388" s="294">
        <v>88</v>
      </c>
      <c r="Z388" s="294">
        <v>0.74349999999999994</v>
      </c>
      <c r="AA388" s="294">
        <v>3762</v>
      </c>
      <c r="AC388" s="294">
        <v>0.13600000000000001</v>
      </c>
      <c r="AD388" s="294">
        <v>49.44</v>
      </c>
      <c r="AE388" s="294">
        <v>88</v>
      </c>
      <c r="AF388" s="294">
        <v>0.76229999999999998</v>
      </c>
      <c r="AG388" s="294">
        <v>3744</v>
      </c>
      <c r="AI388" s="294">
        <v>0.13350000000000001</v>
      </c>
      <c r="AJ388" s="294">
        <v>48.48</v>
      </c>
      <c r="AK388" s="294">
        <v>88</v>
      </c>
      <c r="AL388" s="294">
        <v>0.78449999999999998</v>
      </c>
      <c r="AM388" s="294">
        <v>3822</v>
      </c>
      <c r="AO388" s="294">
        <v>0.1396</v>
      </c>
      <c r="AP388" s="294">
        <v>50.24</v>
      </c>
      <c r="AQ388" s="294">
        <v>88</v>
      </c>
      <c r="AR388" s="294">
        <v>0.7419</v>
      </c>
      <c r="AS388" s="294">
        <v>4030</v>
      </c>
      <c r="AU388" s="294">
        <v>0.14530000000000001</v>
      </c>
      <c r="AV388" s="294">
        <v>50.56</v>
      </c>
      <c r="AW388" s="294">
        <v>88</v>
      </c>
      <c r="AX388" s="294">
        <v>0.68510000000000004</v>
      </c>
      <c r="AY388" s="294">
        <v>3476</v>
      </c>
      <c r="BA388" s="294">
        <v>0.1394</v>
      </c>
      <c r="BB388" s="294">
        <v>45.28</v>
      </c>
      <c r="BC388" s="294">
        <v>88</v>
      </c>
      <c r="BD388" s="294">
        <v>0.72499999999999998</v>
      </c>
      <c r="BE388" s="294">
        <v>3580</v>
      </c>
      <c r="BG388" s="294">
        <v>0.14660000000000001</v>
      </c>
      <c r="BH388" s="294">
        <v>42</v>
      </c>
      <c r="BI388" s="294">
        <v>88</v>
      </c>
      <c r="BJ388" s="294">
        <v>0.64190000000000003</v>
      </c>
      <c r="BK388" s="294">
        <v>2416</v>
      </c>
      <c r="BM388" s="294">
        <v>0.1205</v>
      </c>
      <c r="BN388" s="294">
        <v>38</v>
      </c>
      <c r="BO388" s="294">
        <v>88</v>
      </c>
      <c r="BP388" s="294">
        <v>0.82909999999999995</v>
      </c>
      <c r="BQ388" s="294">
        <v>5140</v>
      </c>
      <c r="BS388" s="294">
        <v>0.24279999999999999</v>
      </c>
      <c r="BT388" s="294">
        <v>40</v>
      </c>
      <c r="BU388" s="294">
        <v>88</v>
      </c>
      <c r="BV388" s="294">
        <v>0.85470000000000002</v>
      </c>
      <c r="BW388" s="294">
        <v>5880</v>
      </c>
      <c r="BY388" s="294">
        <v>0.23119999999999999</v>
      </c>
    </row>
    <row r="389" spans="1:77">
      <c r="A389" s="301">
        <v>423</v>
      </c>
      <c r="B389" s="302" t="s">
        <v>3980</v>
      </c>
      <c r="C389" s="301" t="s">
        <v>4364</v>
      </c>
      <c r="D389" s="302" t="s">
        <v>4065</v>
      </c>
      <c r="E389" s="303">
        <v>161</v>
      </c>
      <c r="F389" s="294">
        <v>16.8</v>
      </c>
      <c r="G389" s="294">
        <v>128.80000000000001</v>
      </c>
      <c r="H389" s="294" t="e">
        <v>#DIV/0!</v>
      </c>
      <c r="I389" s="294">
        <v>2570</v>
      </c>
      <c r="K389" s="294">
        <v>0</v>
      </c>
      <c r="L389" s="294">
        <v>51.2</v>
      </c>
      <c r="M389" s="294">
        <v>128.80000000000001</v>
      </c>
      <c r="N389" s="294" t="e">
        <v>#DIV/0!</v>
      </c>
      <c r="O389" s="294">
        <v>2002</v>
      </c>
      <c r="Q389" s="294">
        <v>0</v>
      </c>
      <c r="R389" s="294">
        <v>21.52</v>
      </c>
      <c r="S389" s="294">
        <v>128.80000000000001</v>
      </c>
      <c r="T389" s="294" t="e">
        <v>#DIV/0!</v>
      </c>
      <c r="U389" s="294">
        <v>1136</v>
      </c>
      <c r="W389" s="294">
        <v>0</v>
      </c>
      <c r="X389" s="294">
        <v>22.08</v>
      </c>
      <c r="Y389" s="294">
        <v>128.80000000000001</v>
      </c>
      <c r="Z389" s="294" t="e">
        <v>#DIV/0!</v>
      </c>
      <c r="AA389" s="294">
        <v>1080</v>
      </c>
      <c r="AC389" s="294">
        <v>0</v>
      </c>
      <c r="AD389" s="294">
        <v>30.72</v>
      </c>
      <c r="AE389" s="294">
        <v>128.80000000000001</v>
      </c>
      <c r="AF389" s="294" t="e">
        <v>#DIV/0!</v>
      </c>
      <c r="AG389" s="294">
        <v>2172</v>
      </c>
      <c r="AI389" s="294">
        <v>0</v>
      </c>
      <c r="AJ389" s="294">
        <v>22.88</v>
      </c>
      <c r="AK389" s="294">
        <v>128.80000000000001</v>
      </c>
      <c r="AL389" s="294" t="e">
        <v>#DIV/0!</v>
      </c>
      <c r="AM389" s="294">
        <v>1904</v>
      </c>
      <c r="AO389" s="294">
        <v>0</v>
      </c>
      <c r="AP389" s="294">
        <v>33.76</v>
      </c>
      <c r="AQ389" s="294">
        <v>128.80000000000001</v>
      </c>
      <c r="AR389" s="294" t="e">
        <v>#DIV/0!</v>
      </c>
      <c r="AS389" s="294">
        <v>1776</v>
      </c>
      <c r="AU389" s="294">
        <v>0</v>
      </c>
      <c r="AV389" s="294">
        <v>15.2</v>
      </c>
      <c r="AW389" s="294">
        <v>128.80000000000001</v>
      </c>
      <c r="AX389" s="294" t="e">
        <v>#DIV/0!</v>
      </c>
      <c r="AY389" s="294">
        <v>1596</v>
      </c>
      <c r="BA389" s="294">
        <v>0</v>
      </c>
      <c r="BB389" s="294">
        <v>24.8</v>
      </c>
      <c r="BC389" s="294">
        <v>128.80000000000001</v>
      </c>
      <c r="BD389" s="294" t="e">
        <v>#DIV/0!</v>
      </c>
      <c r="BE389" s="294">
        <v>1660</v>
      </c>
      <c r="BG389" s="294">
        <v>0</v>
      </c>
      <c r="BH389" s="294">
        <v>7.6</v>
      </c>
      <c r="BI389" s="294">
        <v>128.80000000000001</v>
      </c>
      <c r="BJ389" s="294" t="e">
        <v>#DIV/0!</v>
      </c>
      <c r="BK389" s="294">
        <v>1556</v>
      </c>
      <c r="BM389" s="294">
        <v>0</v>
      </c>
      <c r="BN389" s="294">
        <v>34.4</v>
      </c>
      <c r="BO389" s="294">
        <v>128.80000000000001</v>
      </c>
      <c r="BP389" s="294" t="e">
        <v>#DIV/0!</v>
      </c>
      <c r="BQ389" s="294">
        <v>2140</v>
      </c>
      <c r="BS389" s="294">
        <v>0</v>
      </c>
      <c r="BT389" s="294">
        <v>50.08</v>
      </c>
      <c r="BU389" s="294">
        <v>128.80000000000001</v>
      </c>
      <c r="BV389" s="294">
        <v>0.76190000000000002</v>
      </c>
      <c r="BW389" s="294">
        <v>6236</v>
      </c>
      <c r="BY389" s="294">
        <v>0.21970000000000001</v>
      </c>
    </row>
    <row r="390" spans="1:77">
      <c r="A390" s="301">
        <v>424</v>
      </c>
      <c r="B390" s="302" t="s">
        <v>3980</v>
      </c>
      <c r="C390" s="301" t="s">
        <v>4365</v>
      </c>
      <c r="D390" s="302" t="s">
        <v>4051</v>
      </c>
      <c r="E390" s="303">
        <v>427</v>
      </c>
      <c r="F390" s="294">
        <v>291.12</v>
      </c>
      <c r="G390" s="294">
        <v>341.6</v>
      </c>
      <c r="H390" s="294">
        <v>0.98109999999999997</v>
      </c>
      <c r="I390" s="294">
        <v>49422</v>
      </c>
      <c r="K390" s="294">
        <v>0.24030000000000001</v>
      </c>
      <c r="L390" s="294">
        <v>288.60000000000002</v>
      </c>
      <c r="M390" s="294">
        <v>341.6</v>
      </c>
      <c r="N390" s="294">
        <v>0.97989999999999999</v>
      </c>
      <c r="O390" s="294">
        <v>51612</v>
      </c>
      <c r="Q390" s="294">
        <v>0.24529999999999999</v>
      </c>
      <c r="R390" s="294">
        <v>262.8</v>
      </c>
      <c r="S390" s="294">
        <v>341.6</v>
      </c>
      <c r="T390" s="294">
        <v>0.97489999999999999</v>
      </c>
      <c r="U390" s="294">
        <v>44892</v>
      </c>
      <c r="W390" s="294">
        <v>0.24340000000000001</v>
      </c>
      <c r="X390" s="294">
        <v>252.48</v>
      </c>
      <c r="Y390" s="294">
        <v>341.6</v>
      </c>
      <c r="Z390" s="294">
        <v>0.97199999999999998</v>
      </c>
      <c r="AA390" s="294">
        <v>45330</v>
      </c>
      <c r="AC390" s="294">
        <v>0.24829999999999999</v>
      </c>
      <c r="AD390" s="294">
        <v>260.39999999999998</v>
      </c>
      <c r="AE390" s="294">
        <v>341.6</v>
      </c>
      <c r="AF390" s="294">
        <v>0.97689999999999999</v>
      </c>
      <c r="AG390" s="294">
        <v>47670</v>
      </c>
      <c r="AI390" s="294">
        <v>0.25190000000000001</v>
      </c>
      <c r="AJ390" s="294">
        <v>272.64</v>
      </c>
      <c r="AK390" s="294">
        <v>341.6</v>
      </c>
      <c r="AL390" s="294">
        <v>0.97929999999999995</v>
      </c>
      <c r="AM390" s="294">
        <v>52776</v>
      </c>
      <c r="AO390" s="294">
        <v>0.27450000000000002</v>
      </c>
      <c r="AP390" s="294">
        <v>248.64</v>
      </c>
      <c r="AQ390" s="294">
        <v>341.6</v>
      </c>
      <c r="AR390" s="294">
        <v>0.95399999999999996</v>
      </c>
      <c r="AS390" s="294">
        <v>38640</v>
      </c>
      <c r="AU390" s="294">
        <v>0.219</v>
      </c>
      <c r="AV390" s="294">
        <v>216</v>
      </c>
      <c r="AW390" s="294">
        <v>341.6</v>
      </c>
      <c r="AX390" s="294">
        <v>0.93799999999999994</v>
      </c>
      <c r="AY390" s="294">
        <v>30954</v>
      </c>
      <c r="BA390" s="294">
        <v>0.2122</v>
      </c>
      <c r="BB390" s="294">
        <v>121.92</v>
      </c>
      <c r="BC390" s="294">
        <v>341.6</v>
      </c>
      <c r="BD390" s="294">
        <v>0.9264</v>
      </c>
      <c r="BE390" s="294">
        <v>22650</v>
      </c>
      <c r="BG390" s="294">
        <v>0.26950000000000002</v>
      </c>
      <c r="BH390" s="294">
        <v>104.64</v>
      </c>
      <c r="BI390" s="294">
        <v>341.6</v>
      </c>
      <c r="BJ390" s="294">
        <v>0.92669999999999997</v>
      </c>
      <c r="BK390" s="294">
        <v>20532</v>
      </c>
      <c r="BM390" s="294">
        <v>0.28460000000000002</v>
      </c>
      <c r="BN390" s="294">
        <v>198.96</v>
      </c>
      <c r="BO390" s="294">
        <v>341.6</v>
      </c>
      <c r="BP390" s="294">
        <v>0.96429999999999993</v>
      </c>
      <c r="BQ390" s="294">
        <v>29628</v>
      </c>
      <c r="BS390" s="294">
        <v>0.2298</v>
      </c>
      <c r="BT390" s="294">
        <v>208.56</v>
      </c>
      <c r="BU390" s="294">
        <v>341.6</v>
      </c>
      <c r="BV390" s="294">
        <v>0.97750000000000004</v>
      </c>
      <c r="BW390" s="294">
        <v>37770</v>
      </c>
      <c r="BY390" s="294">
        <v>0.249</v>
      </c>
    </row>
    <row r="391" spans="1:77">
      <c r="A391" s="301">
        <v>425</v>
      </c>
      <c r="B391" s="302" t="s">
        <v>3980</v>
      </c>
      <c r="C391" s="301" t="s">
        <v>4366</v>
      </c>
      <c r="D391" s="302" t="s">
        <v>4054</v>
      </c>
      <c r="E391" s="303">
        <v>1211</v>
      </c>
      <c r="F391" s="294">
        <v>0</v>
      </c>
      <c r="G391" s="294">
        <v>968.8</v>
      </c>
      <c r="H391" s="294">
        <v>1</v>
      </c>
      <c r="I391" s="294">
        <v>54000</v>
      </c>
      <c r="K391" s="294">
        <v>6.1899999999999997E-2</v>
      </c>
      <c r="L391" s="294">
        <v>0</v>
      </c>
      <c r="M391" s="294">
        <v>968.8</v>
      </c>
      <c r="N391" s="294">
        <v>0.88890000000000002</v>
      </c>
      <c r="O391" s="294">
        <v>48000</v>
      </c>
      <c r="Q391" s="294">
        <v>5.9900000000000002E-2</v>
      </c>
      <c r="R391" s="294">
        <v>0</v>
      </c>
      <c r="S391" s="294">
        <v>968.8</v>
      </c>
      <c r="T391" s="294">
        <v>1</v>
      </c>
      <c r="U391" s="294">
        <v>60000</v>
      </c>
      <c r="W391" s="294">
        <v>6.88E-2</v>
      </c>
      <c r="X391" s="294">
        <v>0</v>
      </c>
      <c r="Y391" s="294">
        <v>968.8</v>
      </c>
      <c r="Z391" s="294">
        <v>1</v>
      </c>
      <c r="AA391" s="294">
        <v>72000</v>
      </c>
      <c r="AC391" s="294">
        <v>7.9899999999999999E-2</v>
      </c>
      <c r="AD391" s="294">
        <v>0</v>
      </c>
      <c r="AE391" s="294">
        <v>968.8</v>
      </c>
      <c r="AF391" s="294">
        <v>1</v>
      </c>
      <c r="AG391" s="294">
        <v>78000</v>
      </c>
      <c r="AI391" s="294">
        <v>8.6599999999999996E-2</v>
      </c>
      <c r="AJ391" s="294">
        <v>0</v>
      </c>
      <c r="AK391" s="294">
        <v>968.8</v>
      </c>
      <c r="AL391" s="294">
        <v>1</v>
      </c>
      <c r="AM391" s="294">
        <v>72000</v>
      </c>
      <c r="AO391" s="294">
        <v>8.2600000000000007E-2</v>
      </c>
      <c r="AP391" s="294">
        <v>0</v>
      </c>
      <c r="AQ391" s="294">
        <v>968.8</v>
      </c>
      <c r="AR391" s="294">
        <v>1</v>
      </c>
      <c r="AS391" s="294">
        <v>66000</v>
      </c>
      <c r="AU391" s="294">
        <v>7.3300000000000004E-2</v>
      </c>
      <c r="AV391" s="294">
        <v>0</v>
      </c>
      <c r="AW391" s="294">
        <v>968.8</v>
      </c>
      <c r="AX391" s="294">
        <v>1.1000000000000001</v>
      </c>
      <c r="AY391" s="294">
        <v>66000</v>
      </c>
      <c r="BA391" s="294">
        <v>6.88E-2</v>
      </c>
      <c r="BB391" s="294">
        <v>0</v>
      </c>
      <c r="BC391" s="294">
        <v>968.8</v>
      </c>
      <c r="BD391" s="294">
        <v>1</v>
      </c>
      <c r="BE391" s="294">
        <v>54000</v>
      </c>
      <c r="BG391" s="294">
        <v>5.9900000000000002E-2</v>
      </c>
      <c r="BH391" s="294">
        <v>0</v>
      </c>
      <c r="BI391" s="294">
        <v>968.8</v>
      </c>
      <c r="BJ391" s="294">
        <v>1</v>
      </c>
      <c r="BK391" s="294">
        <v>54000</v>
      </c>
      <c r="BM391" s="294">
        <v>5.9900000000000002E-2</v>
      </c>
      <c r="BN391" s="294">
        <v>0</v>
      </c>
      <c r="BO391" s="294">
        <v>968.8</v>
      </c>
      <c r="BP391" s="294">
        <v>1</v>
      </c>
      <c r="BQ391" s="294">
        <v>42000</v>
      </c>
      <c r="BS391" s="294">
        <v>5.16E-2</v>
      </c>
      <c r="BT391" s="294">
        <v>0</v>
      </c>
      <c r="BU391" s="294">
        <v>968.8</v>
      </c>
      <c r="BV391" s="294">
        <v>0.88890000000000002</v>
      </c>
      <c r="BW391" s="294">
        <v>48000</v>
      </c>
      <c r="BY391" s="294">
        <v>5.9900000000000002E-2</v>
      </c>
    </row>
    <row r="392" spans="1:77">
      <c r="A392" s="301">
        <v>426</v>
      </c>
      <c r="B392" s="302" t="s">
        <v>3980</v>
      </c>
      <c r="C392" s="301" t="s">
        <v>4367</v>
      </c>
      <c r="D392" s="302" t="s">
        <v>4054</v>
      </c>
      <c r="E392" s="303">
        <v>130.5</v>
      </c>
      <c r="F392" s="294">
        <v>89.88</v>
      </c>
      <c r="G392" s="294">
        <v>104.4</v>
      </c>
      <c r="H392" s="294">
        <v>0.94430000000000003</v>
      </c>
      <c r="I392" s="294">
        <v>22302</v>
      </c>
      <c r="K392" s="294">
        <v>0.36499999999999999</v>
      </c>
      <c r="L392" s="294">
        <v>90.6</v>
      </c>
      <c r="M392" s="294">
        <v>104.4</v>
      </c>
      <c r="N392" s="294">
        <v>0.94520000000000004</v>
      </c>
      <c r="O392" s="294">
        <v>22137</v>
      </c>
      <c r="Q392" s="294">
        <v>0.34749999999999998</v>
      </c>
      <c r="R392" s="294">
        <v>87</v>
      </c>
      <c r="S392" s="294">
        <v>104.4</v>
      </c>
      <c r="T392" s="294">
        <v>0.95299999999999996</v>
      </c>
      <c r="U392" s="294">
        <v>27477</v>
      </c>
      <c r="W392" s="294">
        <v>0.46029999999999999</v>
      </c>
      <c r="X392" s="294">
        <v>66</v>
      </c>
      <c r="Y392" s="294">
        <v>104.4</v>
      </c>
      <c r="Z392" s="294">
        <v>0.94720000000000004</v>
      </c>
      <c r="AA392" s="294">
        <v>25290</v>
      </c>
      <c r="AC392" s="294">
        <v>0.54369999999999996</v>
      </c>
      <c r="AD392" s="294">
        <v>84</v>
      </c>
      <c r="AE392" s="294">
        <v>104.4</v>
      </c>
      <c r="AF392" s="294">
        <v>0.9466</v>
      </c>
      <c r="AG392" s="294">
        <v>19650</v>
      </c>
      <c r="AI392" s="294">
        <v>0.3322</v>
      </c>
      <c r="AJ392" s="294">
        <v>87</v>
      </c>
      <c r="AK392" s="294">
        <v>104.4</v>
      </c>
      <c r="AL392" s="294">
        <v>0.94269999999999998</v>
      </c>
      <c r="AM392" s="294">
        <v>22200</v>
      </c>
      <c r="AO392" s="294">
        <v>0.376</v>
      </c>
      <c r="AP392" s="294">
        <v>84</v>
      </c>
      <c r="AQ392" s="294">
        <v>104.4</v>
      </c>
      <c r="AR392" s="294">
        <v>0.91979999999999995</v>
      </c>
      <c r="AS392" s="294">
        <v>25440</v>
      </c>
      <c r="AU392" s="294">
        <v>0.44259999999999999</v>
      </c>
      <c r="AV392" s="294">
        <v>81</v>
      </c>
      <c r="AW392" s="294">
        <v>104.4</v>
      </c>
      <c r="AX392" s="294">
        <v>0.91269999999999996</v>
      </c>
      <c r="AY392" s="294">
        <v>28830</v>
      </c>
      <c r="BA392" s="294">
        <v>0.54169999999999996</v>
      </c>
      <c r="BB392" s="294">
        <v>66</v>
      </c>
      <c r="BC392" s="294">
        <v>104.4</v>
      </c>
      <c r="BD392" s="294">
        <v>0.94689999999999996</v>
      </c>
      <c r="BE392" s="294">
        <v>34710</v>
      </c>
      <c r="BF392" s="294" t="e">
        <f>BE392-#REF!</f>
        <v>#REF!</v>
      </c>
      <c r="BG392" s="294">
        <v>0.74660000000000004</v>
      </c>
      <c r="BH392" s="294">
        <v>96</v>
      </c>
      <c r="BI392" s="294">
        <v>104.4</v>
      </c>
      <c r="BJ392" s="294">
        <v>0.93809999999999993</v>
      </c>
      <c r="BK392" s="294">
        <v>29550</v>
      </c>
      <c r="BM392" s="294">
        <v>0.441</v>
      </c>
      <c r="BN392" s="294">
        <v>84</v>
      </c>
      <c r="BO392" s="294">
        <v>104.4</v>
      </c>
      <c r="BP392" s="294">
        <v>0.94240000000000002</v>
      </c>
      <c r="BQ392" s="294">
        <v>28920</v>
      </c>
      <c r="BS392" s="294">
        <v>0.54369999999999996</v>
      </c>
      <c r="BT392" s="294">
        <v>99</v>
      </c>
      <c r="BU392" s="294">
        <v>104.4</v>
      </c>
      <c r="BV392" s="294">
        <v>0.95120000000000005</v>
      </c>
      <c r="BW392" s="294">
        <v>32730</v>
      </c>
      <c r="BY392" s="294">
        <v>0.4672</v>
      </c>
    </row>
    <row r="393" spans="1:77">
      <c r="A393" s="301">
        <v>427</v>
      </c>
      <c r="B393" s="302" t="s">
        <v>3980</v>
      </c>
      <c r="C393" s="301" t="s">
        <v>4368</v>
      </c>
      <c r="D393" s="302" t="s">
        <v>4054</v>
      </c>
      <c r="E393" s="303">
        <v>838.89</v>
      </c>
      <c r="F393" s="294">
        <v>195.2</v>
      </c>
      <c r="G393" s="294">
        <v>671.11199999999997</v>
      </c>
      <c r="H393" s="294">
        <v>0.95419999999999994</v>
      </c>
      <c r="I393" s="294">
        <v>42020</v>
      </c>
      <c r="K393" s="294">
        <v>0.31340000000000001</v>
      </c>
      <c r="L393" s="294">
        <v>176</v>
      </c>
      <c r="M393" s="294">
        <v>671.11199999999997</v>
      </c>
      <c r="N393" s="294">
        <v>0.96130000000000004</v>
      </c>
      <c r="O393" s="294">
        <v>44680</v>
      </c>
      <c r="Q393" s="294">
        <v>0.35499999999999998</v>
      </c>
      <c r="R393" s="294">
        <v>182</v>
      </c>
      <c r="S393" s="294">
        <v>671.11199999999997</v>
      </c>
      <c r="T393" s="294">
        <v>0.97909999999999997</v>
      </c>
      <c r="U393" s="294">
        <v>45780</v>
      </c>
      <c r="W393" s="294">
        <v>0.35680000000000001</v>
      </c>
      <c r="X393" s="294">
        <v>223.2</v>
      </c>
      <c r="Y393" s="294">
        <v>671.11199999999997</v>
      </c>
      <c r="Z393" s="294">
        <v>0.99570000000000003</v>
      </c>
      <c r="AA393" s="294">
        <v>55340</v>
      </c>
      <c r="AC393" s="294">
        <v>0.3347</v>
      </c>
      <c r="AD393" s="294">
        <v>232</v>
      </c>
      <c r="AE393" s="294">
        <v>671.11199999999997</v>
      </c>
      <c r="AF393" s="294">
        <v>0.96379999999999999</v>
      </c>
      <c r="AG393" s="294">
        <v>54200</v>
      </c>
      <c r="AI393" s="294">
        <v>0.32579999999999998</v>
      </c>
      <c r="AJ393" s="294">
        <v>176</v>
      </c>
      <c r="AK393" s="294">
        <v>671.11199999999997</v>
      </c>
      <c r="AL393" s="294">
        <v>0.97509999999999997</v>
      </c>
      <c r="AM393" s="294">
        <v>41360</v>
      </c>
      <c r="AO393" s="294">
        <v>0.33479999999999999</v>
      </c>
      <c r="AP393" s="294">
        <v>133.6</v>
      </c>
      <c r="AQ393" s="294">
        <v>671.11199999999997</v>
      </c>
      <c r="AR393" s="294">
        <v>0.98780000000000001</v>
      </c>
      <c r="AS393" s="294">
        <v>37220</v>
      </c>
      <c r="AU393" s="294">
        <v>0.37909999999999999</v>
      </c>
      <c r="AV393" s="294">
        <v>120</v>
      </c>
      <c r="AW393" s="294">
        <v>671.11199999999997</v>
      </c>
      <c r="AX393" s="294">
        <v>0.97789999999999999</v>
      </c>
      <c r="AY393" s="294">
        <v>32660</v>
      </c>
      <c r="BA393" s="294">
        <v>0.3866</v>
      </c>
      <c r="BB393" s="294">
        <v>220</v>
      </c>
      <c r="BC393" s="294">
        <v>671.11199999999997</v>
      </c>
      <c r="BD393" s="294">
        <v>0.97489999999999999</v>
      </c>
      <c r="BE393" s="294">
        <v>31000</v>
      </c>
      <c r="BG393" s="294">
        <v>0.1943</v>
      </c>
      <c r="BH393" s="294">
        <v>200</v>
      </c>
      <c r="BI393" s="294">
        <v>671.11199999999997</v>
      </c>
      <c r="BJ393" s="294">
        <v>0.98209999999999997</v>
      </c>
      <c r="BK393" s="294">
        <v>32800</v>
      </c>
      <c r="BM393" s="294">
        <v>0.22450000000000001</v>
      </c>
      <c r="BN393" s="294">
        <v>80</v>
      </c>
      <c r="BO393" s="294">
        <v>671.11199999999997</v>
      </c>
      <c r="BP393" s="294">
        <v>0.98750000000000004</v>
      </c>
      <c r="BQ393" s="294">
        <v>15800</v>
      </c>
      <c r="BS393" s="294">
        <v>0.29759999999999998</v>
      </c>
      <c r="BT393" s="294">
        <v>60</v>
      </c>
      <c r="BU393" s="294">
        <v>671.11199999999997</v>
      </c>
      <c r="BV393" s="294">
        <v>0.98819999999999997</v>
      </c>
      <c r="BW393" s="294">
        <v>16800</v>
      </c>
      <c r="BY393" s="294">
        <v>0.38080000000000003</v>
      </c>
    </row>
    <row r="394" spans="1:77">
      <c r="A394" s="301">
        <v>428</v>
      </c>
      <c r="B394" s="302" t="s">
        <v>3980</v>
      </c>
      <c r="C394" s="301" t="s">
        <v>4368</v>
      </c>
      <c r="D394" s="302" t="s">
        <v>4054</v>
      </c>
      <c r="E394" s="303">
        <v>344.44</v>
      </c>
      <c r="F394" s="294">
        <v>141</v>
      </c>
      <c r="G394" s="294">
        <v>275.55200000000002</v>
      </c>
      <c r="H394" s="294">
        <v>0.94579999999999997</v>
      </c>
      <c r="I394" s="294">
        <v>9420</v>
      </c>
      <c r="K394" s="294">
        <v>9.8100000000000007E-2</v>
      </c>
      <c r="L394" s="294">
        <v>156</v>
      </c>
      <c r="M394" s="294">
        <v>275.55200000000002</v>
      </c>
      <c r="N394" s="294">
        <v>0.94409999999999994</v>
      </c>
      <c r="O394" s="294">
        <v>12150</v>
      </c>
      <c r="Q394" s="294">
        <v>0.1109</v>
      </c>
      <c r="R394" s="294">
        <v>150</v>
      </c>
      <c r="S394" s="294">
        <v>275.55200000000002</v>
      </c>
      <c r="T394" s="294">
        <v>0.90869999999999995</v>
      </c>
      <c r="U394" s="294">
        <v>11640</v>
      </c>
      <c r="W394" s="294">
        <v>0.1186</v>
      </c>
      <c r="X394" s="294">
        <v>159</v>
      </c>
      <c r="Y394" s="294">
        <v>275.55200000000002</v>
      </c>
      <c r="Z394" s="294">
        <v>0.94240000000000002</v>
      </c>
      <c r="AA394" s="294">
        <v>24540</v>
      </c>
      <c r="AC394" s="294">
        <v>0.22009999999999999</v>
      </c>
      <c r="AD394" s="294">
        <v>162</v>
      </c>
      <c r="AE394" s="294">
        <v>275.55200000000002</v>
      </c>
      <c r="AF394" s="294">
        <v>0.95889999999999997</v>
      </c>
      <c r="AG394" s="294">
        <v>34230</v>
      </c>
      <c r="AI394" s="294">
        <v>0.29620000000000002</v>
      </c>
      <c r="AJ394" s="294">
        <v>162</v>
      </c>
      <c r="AK394" s="294">
        <v>275.55200000000002</v>
      </c>
      <c r="AL394" s="294">
        <v>0.95009999999999994</v>
      </c>
      <c r="AM394" s="294">
        <v>25680</v>
      </c>
      <c r="AO394" s="294">
        <v>0.23169999999999999</v>
      </c>
      <c r="AP394" s="294">
        <v>162</v>
      </c>
      <c r="AQ394" s="294">
        <v>275.55200000000002</v>
      </c>
      <c r="AR394" s="294">
        <v>0.93440000000000001</v>
      </c>
      <c r="AS394" s="294">
        <v>26910</v>
      </c>
      <c r="AU394" s="294">
        <v>0.2389</v>
      </c>
      <c r="AV394" s="294">
        <v>162</v>
      </c>
      <c r="AW394" s="294">
        <v>275.55200000000002</v>
      </c>
      <c r="AX394" s="294">
        <v>0.87029999999999996</v>
      </c>
      <c r="AY394" s="294">
        <v>13680</v>
      </c>
      <c r="BA394" s="294">
        <v>0.1348</v>
      </c>
      <c r="BB394" s="294">
        <v>156</v>
      </c>
      <c r="BC394" s="294">
        <v>275.55200000000002</v>
      </c>
      <c r="BD394" s="294">
        <v>0.88570000000000004</v>
      </c>
      <c r="BE394" s="294">
        <v>9990</v>
      </c>
      <c r="BG394" s="294">
        <v>9.7199999999999995E-2</v>
      </c>
      <c r="BH394" s="294">
        <v>141</v>
      </c>
      <c r="BI394" s="294">
        <v>275.55200000000002</v>
      </c>
      <c r="BJ394" s="294">
        <v>0.84060000000000001</v>
      </c>
      <c r="BK394" s="294">
        <v>11700</v>
      </c>
      <c r="BM394" s="294">
        <v>0.13270000000000001</v>
      </c>
      <c r="BN394" s="294">
        <v>135</v>
      </c>
      <c r="BO394" s="294">
        <v>275.55200000000002</v>
      </c>
      <c r="BP394" s="294">
        <v>0.84840000000000004</v>
      </c>
      <c r="BQ394" s="294">
        <v>9060</v>
      </c>
      <c r="BS394" s="294">
        <v>0.1177</v>
      </c>
      <c r="BT394" s="294">
        <v>138</v>
      </c>
      <c r="BU394" s="294">
        <v>275.55200000000002</v>
      </c>
      <c r="BV394" s="294">
        <v>0.88119999999999998</v>
      </c>
      <c r="BW394" s="294">
        <v>10680</v>
      </c>
      <c r="BY394" s="294">
        <v>0.11799999999999999</v>
      </c>
    </row>
    <row r="395" spans="1:77">
      <c r="A395" s="301">
        <v>429</v>
      </c>
      <c r="B395" s="302" t="s">
        <v>3980</v>
      </c>
      <c r="C395" s="301" t="s">
        <v>4369</v>
      </c>
      <c r="D395" s="302" t="s">
        <v>4054</v>
      </c>
      <c r="E395" s="303">
        <v>1992.22</v>
      </c>
      <c r="F395" s="294">
        <v>312</v>
      </c>
      <c r="G395" s="294">
        <v>1593.7760000000001</v>
      </c>
      <c r="H395" s="294">
        <v>0.96230000000000004</v>
      </c>
      <c r="I395" s="294">
        <v>91800</v>
      </c>
      <c r="K395" s="294">
        <v>0.42470000000000002</v>
      </c>
      <c r="L395" s="294">
        <v>360</v>
      </c>
      <c r="M395" s="294">
        <v>1593.7760000000001</v>
      </c>
      <c r="N395" s="294">
        <v>0.95709999999999995</v>
      </c>
      <c r="O395" s="294">
        <v>93600</v>
      </c>
      <c r="Q395" s="294">
        <v>0.36509999999999998</v>
      </c>
      <c r="R395" s="294">
        <v>360</v>
      </c>
      <c r="S395" s="294">
        <v>1593.7760000000001</v>
      </c>
      <c r="T395" s="294">
        <v>0.95919999999999994</v>
      </c>
      <c r="U395" s="294">
        <v>84600</v>
      </c>
      <c r="W395" s="294">
        <v>0.34029999999999999</v>
      </c>
      <c r="X395" s="294">
        <v>384</v>
      </c>
      <c r="Y395" s="294">
        <v>1593.7760000000001</v>
      </c>
      <c r="Z395" s="294">
        <v>0.95350000000000001</v>
      </c>
      <c r="AA395" s="294">
        <v>98400</v>
      </c>
      <c r="AC395" s="294">
        <v>0.36120000000000002</v>
      </c>
      <c r="AD395" s="294">
        <v>384</v>
      </c>
      <c r="AE395" s="294">
        <v>1593.7760000000001</v>
      </c>
      <c r="AF395" s="294">
        <v>0.97489999999999999</v>
      </c>
      <c r="AG395" s="294">
        <v>93000</v>
      </c>
      <c r="AI395" s="294">
        <v>0.33389999999999997</v>
      </c>
      <c r="AJ395" s="294">
        <v>456</v>
      </c>
      <c r="AK395" s="294">
        <v>1593.7760000000001</v>
      </c>
      <c r="AL395" s="294">
        <v>0.99219999999999997</v>
      </c>
      <c r="AM395" s="294">
        <v>75600</v>
      </c>
      <c r="AO395" s="294">
        <v>0.2321</v>
      </c>
      <c r="AP395" s="294">
        <v>384</v>
      </c>
      <c r="AQ395" s="294">
        <v>1593.7760000000001</v>
      </c>
      <c r="AR395" s="294">
        <v>0.97229999999999994</v>
      </c>
      <c r="AS395" s="294">
        <v>21000</v>
      </c>
      <c r="AU395" s="294">
        <v>7.5600000000000001E-2</v>
      </c>
      <c r="AV395" s="294">
        <v>480</v>
      </c>
      <c r="AW395" s="294">
        <v>1593.7760000000001</v>
      </c>
      <c r="AX395" s="294">
        <v>0.98799999999999999</v>
      </c>
      <c r="AY395" s="294">
        <v>49200</v>
      </c>
      <c r="BA395" s="294">
        <v>0.14410000000000001</v>
      </c>
      <c r="BB395" s="294">
        <v>408</v>
      </c>
      <c r="BC395" s="294">
        <v>1593.7760000000001</v>
      </c>
      <c r="BD395" s="294">
        <v>0.96519999999999995</v>
      </c>
      <c r="BE395" s="294">
        <v>49800</v>
      </c>
      <c r="BG395" s="294">
        <v>0.17</v>
      </c>
      <c r="BH395" s="294">
        <v>456</v>
      </c>
      <c r="BI395" s="294">
        <v>1593.7760000000001</v>
      </c>
      <c r="BJ395" s="294">
        <v>0.97599999999999998</v>
      </c>
      <c r="BK395" s="294">
        <v>48600</v>
      </c>
      <c r="BM395" s="294">
        <v>0.14680000000000001</v>
      </c>
      <c r="BN395" s="294">
        <v>480</v>
      </c>
      <c r="BO395" s="294">
        <v>1593.7760000000001</v>
      </c>
      <c r="BP395" s="294">
        <v>0.97060000000000002</v>
      </c>
      <c r="BQ395" s="294">
        <v>39600</v>
      </c>
      <c r="BS395" s="294">
        <v>0.1265</v>
      </c>
      <c r="BT395" s="294">
        <v>384</v>
      </c>
      <c r="BU395" s="294">
        <v>1593.7760000000001</v>
      </c>
      <c r="BV395" s="294">
        <v>0.98729999999999996</v>
      </c>
      <c r="BW395" s="294">
        <v>46800</v>
      </c>
      <c r="BY395" s="294">
        <v>0.16589999999999999</v>
      </c>
    </row>
    <row r="396" spans="1:77">
      <c r="A396" s="301">
        <v>430</v>
      </c>
      <c r="B396" s="302" t="s">
        <v>3980</v>
      </c>
      <c r="C396" s="301" t="s">
        <v>4370</v>
      </c>
      <c r="D396" s="302" t="s">
        <v>4051</v>
      </c>
      <c r="E396" s="303">
        <v>2400</v>
      </c>
      <c r="F396" s="294">
        <v>756</v>
      </c>
      <c r="G396" s="294">
        <v>1920</v>
      </c>
      <c r="H396" s="294">
        <v>0.87270000000000003</v>
      </c>
      <c r="I396" s="294">
        <v>98640</v>
      </c>
      <c r="K396" s="294">
        <v>0.2077</v>
      </c>
      <c r="L396" s="294">
        <v>756</v>
      </c>
      <c r="M396" s="294">
        <v>1920</v>
      </c>
      <c r="N396" s="294">
        <v>0.90890000000000004</v>
      </c>
      <c r="O396" s="294">
        <v>114840</v>
      </c>
      <c r="Q396" s="294">
        <v>0.22470000000000001</v>
      </c>
      <c r="R396" s="294">
        <v>756</v>
      </c>
      <c r="S396" s="294">
        <v>1920</v>
      </c>
      <c r="T396" s="294">
        <v>0.88719999999999999</v>
      </c>
      <c r="U396" s="294">
        <v>104760</v>
      </c>
      <c r="W396" s="294">
        <v>0.21690000000000001</v>
      </c>
      <c r="X396" s="294">
        <v>792</v>
      </c>
      <c r="Y396" s="294">
        <v>1920</v>
      </c>
      <c r="Z396" s="294">
        <v>0.88859999999999995</v>
      </c>
      <c r="AA396" s="294">
        <v>97560</v>
      </c>
      <c r="AC396" s="294">
        <v>0.19259999999999999</v>
      </c>
      <c r="AD396" s="294">
        <v>756</v>
      </c>
      <c r="AE396" s="294">
        <v>1920</v>
      </c>
      <c r="AF396" s="294">
        <v>0.89639999999999997</v>
      </c>
      <c r="AG396" s="294">
        <v>96480</v>
      </c>
      <c r="AI396" s="294">
        <v>0.19139999999999999</v>
      </c>
      <c r="AJ396" s="294">
        <v>1008</v>
      </c>
      <c r="AK396" s="294">
        <v>1920</v>
      </c>
      <c r="AL396" s="294">
        <v>0.89069999999999994</v>
      </c>
      <c r="AM396" s="294">
        <v>143640</v>
      </c>
      <c r="AO396" s="294">
        <v>0.22220000000000001</v>
      </c>
      <c r="AP396" s="294">
        <v>1044</v>
      </c>
      <c r="AQ396" s="294">
        <v>1920</v>
      </c>
      <c r="AR396" s="294">
        <v>0.8952</v>
      </c>
      <c r="AS396" s="294">
        <v>119880</v>
      </c>
      <c r="AU396" s="294">
        <v>0.1724</v>
      </c>
      <c r="AV396" s="294">
        <v>972</v>
      </c>
      <c r="AW396" s="294">
        <v>1920</v>
      </c>
      <c r="AX396" s="294">
        <v>0.91520000000000001</v>
      </c>
      <c r="AY396" s="294">
        <v>128160</v>
      </c>
      <c r="BA396" s="294">
        <v>0.2001</v>
      </c>
      <c r="BB396" s="294">
        <v>756</v>
      </c>
      <c r="BC396" s="294">
        <v>1920</v>
      </c>
      <c r="BD396" s="294">
        <v>0.94430000000000003</v>
      </c>
      <c r="BE396" s="294">
        <v>128160</v>
      </c>
      <c r="BG396" s="294">
        <v>0.24129999999999999</v>
      </c>
      <c r="BH396" s="294">
        <v>684</v>
      </c>
      <c r="BI396" s="294">
        <v>1920</v>
      </c>
      <c r="BJ396" s="294">
        <v>0.95599999999999996</v>
      </c>
      <c r="BK396" s="294">
        <v>109440</v>
      </c>
      <c r="BM396" s="294">
        <v>0.22500000000000001</v>
      </c>
      <c r="BN396" s="294">
        <v>972</v>
      </c>
      <c r="BO396" s="294">
        <v>1920</v>
      </c>
      <c r="BP396" s="294">
        <v>0.93530000000000002</v>
      </c>
      <c r="BQ396" s="294">
        <v>129960</v>
      </c>
      <c r="BS396" s="294">
        <v>0.2127</v>
      </c>
      <c r="BT396" s="294">
        <v>1044</v>
      </c>
      <c r="BU396" s="294">
        <v>1920</v>
      </c>
      <c r="BV396" s="294">
        <v>0.92410000000000003</v>
      </c>
      <c r="BW396" s="294">
        <v>171000</v>
      </c>
      <c r="BY396" s="294">
        <v>0.2382</v>
      </c>
    </row>
    <row r="397" spans="1:77">
      <c r="A397" s="301">
        <v>431</v>
      </c>
      <c r="B397" s="302" t="s">
        <v>3980</v>
      </c>
      <c r="C397" s="301" t="s">
        <v>4371</v>
      </c>
      <c r="D397" s="302" t="s">
        <v>4051</v>
      </c>
      <c r="E397" s="303">
        <v>383.33</v>
      </c>
      <c r="F397" s="294">
        <v>2.5099999999999998</v>
      </c>
      <c r="G397" s="294">
        <v>0</v>
      </c>
      <c r="H397" s="294">
        <v>1</v>
      </c>
      <c r="I397" s="294">
        <v>1603</v>
      </c>
      <c r="K397" s="294" t="s">
        <v>3983</v>
      </c>
      <c r="L397" s="294">
        <v>12.2</v>
      </c>
      <c r="M397" s="294">
        <v>0</v>
      </c>
      <c r="N397" s="294">
        <v>0.96299999999999997</v>
      </c>
      <c r="O397" s="294">
        <v>1452</v>
      </c>
      <c r="Q397" s="294" t="s">
        <v>3983</v>
      </c>
      <c r="R397" s="294">
        <v>11.1</v>
      </c>
      <c r="S397" s="294">
        <v>0</v>
      </c>
      <c r="T397" s="294">
        <v>1</v>
      </c>
      <c r="U397" s="294">
        <v>2359</v>
      </c>
      <c r="W397" s="294" t="s">
        <v>3983</v>
      </c>
      <c r="X397" s="294">
        <v>36.299999999999997</v>
      </c>
      <c r="Y397" s="294">
        <v>0</v>
      </c>
      <c r="Z397" s="294">
        <v>0.81309999999999993</v>
      </c>
      <c r="AA397" s="294">
        <v>2140</v>
      </c>
      <c r="AC397" s="294" t="s">
        <v>3983</v>
      </c>
      <c r="AD397" s="294">
        <v>31.2</v>
      </c>
      <c r="AE397" s="294">
        <v>0</v>
      </c>
      <c r="AF397" s="294">
        <v>1</v>
      </c>
      <c r="AG397" s="294">
        <v>947</v>
      </c>
      <c r="AI397" s="294" t="s">
        <v>3983</v>
      </c>
      <c r="AJ397" s="294">
        <v>28.6</v>
      </c>
      <c r="AK397" s="294">
        <v>0</v>
      </c>
      <c r="AL397" s="294">
        <v>0.90029999999999999</v>
      </c>
      <c r="AM397" s="294">
        <v>307</v>
      </c>
      <c r="AO397" s="294" t="s">
        <v>3983</v>
      </c>
      <c r="AP397" s="294">
        <v>2.1</v>
      </c>
      <c r="AQ397" s="294">
        <v>0</v>
      </c>
      <c r="AR397" s="294">
        <v>0.99580000000000002</v>
      </c>
      <c r="AS397" s="294">
        <v>236</v>
      </c>
      <c r="AU397" s="294" t="s">
        <v>3983</v>
      </c>
      <c r="AV397" s="294">
        <v>2</v>
      </c>
      <c r="AW397" s="294">
        <v>0</v>
      </c>
      <c r="AX397" s="294">
        <v>0.98709999999999998</v>
      </c>
      <c r="AY397" s="294">
        <v>152</v>
      </c>
      <c r="BA397" s="294" t="s">
        <v>3983</v>
      </c>
      <c r="BB397" s="294">
        <v>2.2999999999999998</v>
      </c>
      <c r="BC397" s="294">
        <v>0</v>
      </c>
      <c r="BD397" s="294">
        <v>0.9839</v>
      </c>
      <c r="BE397" s="294">
        <v>183</v>
      </c>
      <c r="BG397" s="294" t="s">
        <v>3983</v>
      </c>
      <c r="BH397" s="294">
        <v>3.7</v>
      </c>
      <c r="BI397" s="294">
        <v>0</v>
      </c>
      <c r="BJ397" s="294">
        <v>0.95319999999999994</v>
      </c>
      <c r="BK397" s="294">
        <v>366</v>
      </c>
      <c r="BM397" s="294" t="s">
        <v>3983</v>
      </c>
      <c r="BN397" s="294">
        <v>4.2</v>
      </c>
      <c r="BO397" s="294">
        <v>0</v>
      </c>
      <c r="BP397" s="294">
        <v>0.98339999999999994</v>
      </c>
      <c r="BQ397" s="294">
        <v>355</v>
      </c>
      <c r="BS397" s="294" t="s">
        <v>3983</v>
      </c>
      <c r="BT397" s="294">
        <v>13.9</v>
      </c>
      <c r="BU397" s="294">
        <v>0</v>
      </c>
      <c r="BV397" s="294">
        <v>0.99970000000000003</v>
      </c>
      <c r="BW397" s="294">
        <v>3791</v>
      </c>
      <c r="BY397" s="294" t="s">
        <v>3983</v>
      </c>
    </row>
    <row r="398" spans="1:77">
      <c r="A398" s="301">
        <v>432</v>
      </c>
      <c r="B398" s="302" t="s">
        <v>3980</v>
      </c>
      <c r="C398" s="301" t="s">
        <v>4372</v>
      </c>
      <c r="D398" s="302" t="s">
        <v>4051</v>
      </c>
      <c r="E398" s="303">
        <v>222.22</v>
      </c>
      <c r="F398" s="294">
        <v>0</v>
      </c>
      <c r="G398" s="294">
        <v>0</v>
      </c>
      <c r="H398" s="294" t="e">
        <v>#DIV/0!</v>
      </c>
      <c r="I398" s="294">
        <v>0</v>
      </c>
      <c r="K398" s="294">
        <v>0</v>
      </c>
      <c r="L398" s="294">
        <v>8</v>
      </c>
      <c r="M398" s="294">
        <v>177.77600000000001</v>
      </c>
      <c r="N398" s="294">
        <v>0.71879999999999999</v>
      </c>
      <c r="O398" s="294">
        <v>6440</v>
      </c>
      <c r="Q398" s="294">
        <v>0.61399999999999999</v>
      </c>
      <c r="R398" s="294">
        <v>0</v>
      </c>
      <c r="S398" s="294">
        <v>0</v>
      </c>
      <c r="T398" s="294" t="e">
        <v>#DIV/0!</v>
      </c>
      <c r="U398" s="294">
        <v>0</v>
      </c>
      <c r="W398" s="294">
        <v>0</v>
      </c>
      <c r="X398" s="294">
        <v>144</v>
      </c>
      <c r="Y398" s="294">
        <v>177.77600000000001</v>
      </c>
      <c r="Z398" s="294">
        <v>0.88059999999999994</v>
      </c>
      <c r="AA398" s="294">
        <v>2360</v>
      </c>
      <c r="AC398" s="294">
        <v>2.5000000000000001E-2</v>
      </c>
      <c r="AD398" s="294">
        <v>136</v>
      </c>
      <c r="AE398" s="294">
        <v>177.77600000000001</v>
      </c>
      <c r="AF398" s="294">
        <v>1.0090999999999999</v>
      </c>
      <c r="AG398" s="294">
        <v>4480</v>
      </c>
      <c r="AI398" s="294">
        <v>4.3900000000000002E-2</v>
      </c>
      <c r="AJ398" s="294">
        <v>104</v>
      </c>
      <c r="AK398" s="294">
        <v>177.77600000000001</v>
      </c>
      <c r="AL398" s="294">
        <v>0.88739999999999997</v>
      </c>
      <c r="AM398" s="294">
        <v>2520</v>
      </c>
      <c r="AO398" s="294">
        <v>3.7900000000000003E-2</v>
      </c>
      <c r="AP398" s="294">
        <v>8</v>
      </c>
      <c r="AQ398" s="294">
        <v>177.77600000000001</v>
      </c>
      <c r="AR398" s="294">
        <v>0.77779999999999994</v>
      </c>
      <c r="AS398" s="294">
        <v>2240</v>
      </c>
      <c r="AU398" s="294">
        <v>0.4839</v>
      </c>
      <c r="AV398" s="294">
        <v>8</v>
      </c>
      <c r="AW398" s="294">
        <v>177.77600000000001</v>
      </c>
      <c r="AX398" s="294">
        <v>0.70740000000000003</v>
      </c>
      <c r="AY398" s="294">
        <v>2320</v>
      </c>
      <c r="BA398" s="294">
        <v>0.56940000000000002</v>
      </c>
      <c r="BB398" s="294">
        <v>104</v>
      </c>
      <c r="BC398" s="294">
        <v>177.77600000000001</v>
      </c>
      <c r="BD398" s="294">
        <v>0.71799999999999997</v>
      </c>
      <c r="BE398" s="294">
        <v>2240</v>
      </c>
      <c r="BG398" s="294">
        <v>4.0300000000000002E-2</v>
      </c>
      <c r="BH398" s="294">
        <v>8</v>
      </c>
      <c r="BI398" s="294">
        <v>177.77600000000001</v>
      </c>
      <c r="BJ398" s="294">
        <v>0.77390000000000003</v>
      </c>
      <c r="BK398" s="294">
        <v>2600</v>
      </c>
      <c r="BM398" s="294">
        <v>0.5645</v>
      </c>
      <c r="BN398" s="294">
        <v>140</v>
      </c>
      <c r="BO398" s="294">
        <v>177.77600000000001</v>
      </c>
      <c r="BP398" s="294">
        <v>0.97929999999999995</v>
      </c>
      <c r="BQ398" s="294">
        <v>7560</v>
      </c>
      <c r="BS398" s="294">
        <v>8.2100000000000006E-2</v>
      </c>
      <c r="BT398" s="294">
        <v>88</v>
      </c>
      <c r="BU398" s="294">
        <v>177.77600000000001</v>
      </c>
      <c r="BV398" s="294">
        <v>0.99760000000000004</v>
      </c>
      <c r="BW398" s="294">
        <v>16680</v>
      </c>
      <c r="BY398" s="294">
        <v>0.25540000000000002</v>
      </c>
    </row>
    <row r="399" spans="1:77">
      <c r="A399" s="301">
        <v>433</v>
      </c>
      <c r="B399" s="302" t="s">
        <v>3980</v>
      </c>
      <c r="C399" s="301" t="s">
        <v>4373</v>
      </c>
      <c r="D399" s="302" t="s">
        <v>4054</v>
      </c>
      <c r="E399" s="303">
        <v>1688.89</v>
      </c>
      <c r="F399" s="294">
        <v>0</v>
      </c>
      <c r="G399" s="294">
        <v>0</v>
      </c>
      <c r="H399" s="294" t="e">
        <v>#DIV/0!</v>
      </c>
      <c r="I399" s="294">
        <v>0</v>
      </c>
      <c r="K399" s="294">
        <v>0</v>
      </c>
      <c r="L399" s="294">
        <v>0</v>
      </c>
      <c r="M399" s="294">
        <v>0</v>
      </c>
      <c r="N399" s="294" t="e">
        <v>#DIV/0!</v>
      </c>
      <c r="O399" s="294">
        <v>0</v>
      </c>
      <c r="Q399" s="294">
        <v>0</v>
      </c>
      <c r="R399" s="294">
        <v>0</v>
      </c>
      <c r="S399" s="294">
        <v>0</v>
      </c>
      <c r="T399" s="294" t="e">
        <v>#DIV/0!</v>
      </c>
      <c r="U399" s="294">
        <v>0</v>
      </c>
      <c r="W399" s="294">
        <v>0</v>
      </c>
      <c r="X399" s="294">
        <v>0</v>
      </c>
      <c r="Y399" s="294">
        <v>0</v>
      </c>
      <c r="Z399" s="294" t="e">
        <v>#DIV/0!</v>
      </c>
      <c r="AA399" s="294">
        <v>0</v>
      </c>
      <c r="AC399" s="294">
        <v>0</v>
      </c>
      <c r="AD399" s="294">
        <v>160</v>
      </c>
      <c r="AE399" s="294">
        <v>1351.1120000000001</v>
      </c>
      <c r="AF399" s="294">
        <v>0.97960000000000003</v>
      </c>
      <c r="AG399" s="294">
        <v>9600</v>
      </c>
      <c r="AI399" s="294">
        <v>0.36459999999999998</v>
      </c>
      <c r="AJ399" s="294">
        <v>300</v>
      </c>
      <c r="AK399" s="294">
        <v>1351.1120000000001</v>
      </c>
      <c r="AL399" s="294">
        <v>0.94599999999999995</v>
      </c>
      <c r="AM399" s="294">
        <v>28000</v>
      </c>
      <c r="AO399" s="294">
        <v>0.13700000000000001</v>
      </c>
      <c r="AP399" s="294">
        <v>240</v>
      </c>
      <c r="AQ399" s="294">
        <v>1351.1120000000001</v>
      </c>
      <c r="AR399" s="294">
        <v>0.97639999999999993</v>
      </c>
      <c r="AS399" s="294">
        <v>49600</v>
      </c>
      <c r="AU399" s="294">
        <v>0.28449999999999998</v>
      </c>
      <c r="AV399" s="294">
        <v>160</v>
      </c>
      <c r="AW399" s="294">
        <v>1351.1120000000001</v>
      </c>
      <c r="AX399" s="294">
        <v>0.96579999999999999</v>
      </c>
      <c r="AY399" s="294">
        <v>28200</v>
      </c>
      <c r="BA399" s="294">
        <v>0.2535</v>
      </c>
      <c r="BB399" s="294">
        <v>180</v>
      </c>
      <c r="BC399" s="294">
        <v>1351.1120000000001</v>
      </c>
      <c r="BD399" s="294">
        <v>0.97489999999999999</v>
      </c>
      <c r="BE399" s="294">
        <v>31000</v>
      </c>
      <c r="BG399" s="294">
        <v>0.23749999999999999</v>
      </c>
      <c r="BH399" s="294">
        <v>240</v>
      </c>
      <c r="BI399" s="294">
        <v>1351.1120000000001</v>
      </c>
      <c r="BJ399" s="294">
        <v>0.94979999999999998</v>
      </c>
      <c r="BK399" s="294">
        <v>41600</v>
      </c>
      <c r="BM399" s="294">
        <v>0.24529999999999999</v>
      </c>
      <c r="BN399" s="294">
        <v>340</v>
      </c>
      <c r="BO399" s="294">
        <v>1351.1120000000001</v>
      </c>
      <c r="BP399" s="294">
        <v>0.93089999999999995</v>
      </c>
      <c r="BQ399" s="294">
        <v>105000</v>
      </c>
      <c r="BS399" s="294">
        <v>0.49370000000000003</v>
      </c>
      <c r="BT399" s="294">
        <v>300</v>
      </c>
      <c r="BU399" s="294">
        <v>1351.1120000000001</v>
      </c>
      <c r="BV399" s="294">
        <v>0.92789999999999995</v>
      </c>
      <c r="BW399" s="294">
        <v>131200</v>
      </c>
      <c r="BX399" s="294" t="e">
        <f>BW399-#REF!</f>
        <v>#REF!</v>
      </c>
      <c r="BY399" s="294">
        <v>0.63349999999999995</v>
      </c>
    </row>
    <row r="400" spans="1:77">
      <c r="A400" s="301">
        <v>434</v>
      </c>
      <c r="B400" s="302" t="s">
        <v>3980</v>
      </c>
      <c r="C400" s="301" t="s">
        <v>4374</v>
      </c>
      <c r="D400" s="302" t="s">
        <v>4051</v>
      </c>
      <c r="E400" s="303">
        <v>222.22</v>
      </c>
      <c r="F400" s="294" t="s">
        <v>3983</v>
      </c>
      <c r="G400" s="294" t="s">
        <v>3983</v>
      </c>
      <c r="H400" s="294" t="s">
        <v>3983</v>
      </c>
      <c r="I400" s="294" t="s">
        <v>3983</v>
      </c>
      <c r="K400" s="294" t="s">
        <v>3983</v>
      </c>
      <c r="L400" s="294" t="s">
        <v>3983</v>
      </c>
      <c r="M400" s="294" t="s">
        <v>3983</v>
      </c>
      <c r="N400" s="294" t="s">
        <v>3983</v>
      </c>
      <c r="O400" s="294" t="s">
        <v>3983</v>
      </c>
      <c r="Q400" s="294" t="s">
        <v>3983</v>
      </c>
      <c r="R400" s="294" t="s">
        <v>3983</v>
      </c>
      <c r="S400" s="294" t="s">
        <v>3983</v>
      </c>
      <c r="T400" s="294" t="s">
        <v>3983</v>
      </c>
      <c r="U400" s="294" t="s">
        <v>3983</v>
      </c>
      <c r="W400" s="294" t="s">
        <v>3983</v>
      </c>
      <c r="X400" s="294" t="s">
        <v>3983</v>
      </c>
      <c r="Y400" s="294" t="s">
        <v>3983</v>
      </c>
      <c r="Z400" s="294" t="s">
        <v>3983</v>
      </c>
      <c r="AA400" s="294" t="s">
        <v>3983</v>
      </c>
      <c r="AC400" s="294" t="s">
        <v>3983</v>
      </c>
      <c r="AD400" s="294" t="s">
        <v>3983</v>
      </c>
      <c r="AE400" s="294" t="s">
        <v>3983</v>
      </c>
      <c r="AF400" s="294" t="s">
        <v>3983</v>
      </c>
      <c r="AG400" s="294" t="s">
        <v>3983</v>
      </c>
      <c r="AI400" s="294" t="s">
        <v>3983</v>
      </c>
      <c r="AJ400" s="294" t="s">
        <v>3983</v>
      </c>
      <c r="AK400" s="294" t="s">
        <v>3983</v>
      </c>
      <c r="AL400" s="294" t="s">
        <v>3983</v>
      </c>
      <c r="AM400" s="294" t="s">
        <v>3983</v>
      </c>
      <c r="AO400" s="294" t="s">
        <v>3983</v>
      </c>
      <c r="AP400" s="294" t="s">
        <v>3983</v>
      </c>
      <c r="AQ400" s="294" t="s">
        <v>3983</v>
      </c>
      <c r="AR400" s="294" t="s">
        <v>3983</v>
      </c>
      <c r="AS400" s="294" t="s">
        <v>3983</v>
      </c>
      <c r="AU400" s="294" t="s">
        <v>3983</v>
      </c>
      <c r="AV400" s="294" t="s">
        <v>3983</v>
      </c>
      <c r="AW400" s="294" t="s">
        <v>3983</v>
      </c>
      <c r="AX400" s="294" t="s">
        <v>3983</v>
      </c>
      <c r="AY400" s="294" t="s">
        <v>3983</v>
      </c>
      <c r="BA400" s="294" t="s">
        <v>3983</v>
      </c>
      <c r="BB400" s="294" t="s">
        <v>3983</v>
      </c>
      <c r="BC400" s="294" t="s">
        <v>3983</v>
      </c>
      <c r="BD400" s="294" t="s">
        <v>3983</v>
      </c>
      <c r="BE400" s="294" t="s">
        <v>3983</v>
      </c>
      <c r="BG400" s="294" t="s">
        <v>3983</v>
      </c>
      <c r="BH400" s="294" t="s">
        <v>3983</v>
      </c>
      <c r="BI400" s="294" t="s">
        <v>3983</v>
      </c>
      <c r="BJ400" s="294" t="s">
        <v>3983</v>
      </c>
      <c r="BK400" s="294" t="s">
        <v>3983</v>
      </c>
      <c r="BM400" s="294" t="s">
        <v>3983</v>
      </c>
      <c r="BN400" s="294" t="s">
        <v>3983</v>
      </c>
      <c r="BO400" s="294" t="s">
        <v>3983</v>
      </c>
      <c r="BP400" s="294" t="s">
        <v>3983</v>
      </c>
      <c r="BQ400" s="294" t="s">
        <v>3983</v>
      </c>
      <c r="BS400" s="294" t="s">
        <v>3983</v>
      </c>
      <c r="BT400" s="294" t="s">
        <v>3983</v>
      </c>
      <c r="BU400" s="294" t="s">
        <v>3983</v>
      </c>
      <c r="BV400" s="294" t="s">
        <v>3983</v>
      </c>
      <c r="BW400" s="294" t="s">
        <v>3983</v>
      </c>
      <c r="BY400" s="294" t="s">
        <v>3983</v>
      </c>
    </row>
    <row r="401" spans="1:77">
      <c r="A401" s="301">
        <v>435</v>
      </c>
      <c r="B401" s="302" t="s">
        <v>3980</v>
      </c>
      <c r="C401" s="301" t="s">
        <v>4375</v>
      </c>
      <c r="D401" s="302" t="s">
        <v>4051</v>
      </c>
      <c r="E401" s="303">
        <v>200</v>
      </c>
      <c r="F401" s="294" t="s">
        <v>3983</v>
      </c>
      <c r="G401" s="294" t="s">
        <v>3983</v>
      </c>
      <c r="H401" s="294" t="s">
        <v>3983</v>
      </c>
      <c r="I401" s="294" t="s">
        <v>3983</v>
      </c>
      <c r="K401" s="294" t="s">
        <v>3983</v>
      </c>
      <c r="L401" s="294" t="s">
        <v>3983</v>
      </c>
      <c r="M401" s="294" t="s">
        <v>3983</v>
      </c>
      <c r="N401" s="294" t="s">
        <v>3983</v>
      </c>
      <c r="O401" s="294" t="s">
        <v>3983</v>
      </c>
      <c r="Q401" s="294" t="s">
        <v>3983</v>
      </c>
      <c r="R401" s="294" t="s">
        <v>3983</v>
      </c>
      <c r="S401" s="294" t="s">
        <v>3983</v>
      </c>
      <c r="T401" s="294" t="s">
        <v>3983</v>
      </c>
      <c r="U401" s="294" t="s">
        <v>3983</v>
      </c>
      <c r="W401" s="294" t="s">
        <v>3983</v>
      </c>
      <c r="X401" s="294" t="s">
        <v>3983</v>
      </c>
      <c r="Y401" s="294" t="s">
        <v>3983</v>
      </c>
      <c r="Z401" s="294" t="s">
        <v>3983</v>
      </c>
      <c r="AA401" s="294" t="s">
        <v>3983</v>
      </c>
      <c r="AC401" s="294" t="s">
        <v>3983</v>
      </c>
      <c r="AD401" s="294" t="s">
        <v>3983</v>
      </c>
      <c r="AE401" s="294" t="s">
        <v>3983</v>
      </c>
      <c r="AF401" s="294" t="s">
        <v>3983</v>
      </c>
      <c r="AG401" s="294" t="s">
        <v>3983</v>
      </c>
      <c r="AI401" s="294" t="s">
        <v>3983</v>
      </c>
      <c r="AJ401" s="294" t="s">
        <v>3983</v>
      </c>
      <c r="AK401" s="294" t="s">
        <v>3983</v>
      </c>
      <c r="AL401" s="294" t="s">
        <v>3983</v>
      </c>
      <c r="AM401" s="294" t="s">
        <v>3983</v>
      </c>
      <c r="AO401" s="294" t="s">
        <v>3983</v>
      </c>
      <c r="AP401" s="294" t="s">
        <v>3983</v>
      </c>
      <c r="AQ401" s="294" t="s">
        <v>3983</v>
      </c>
      <c r="AR401" s="294" t="s">
        <v>3983</v>
      </c>
      <c r="AS401" s="294" t="s">
        <v>3983</v>
      </c>
      <c r="AU401" s="294" t="s">
        <v>3983</v>
      </c>
      <c r="AV401" s="294" t="s">
        <v>3983</v>
      </c>
      <c r="AW401" s="294" t="s">
        <v>3983</v>
      </c>
      <c r="AX401" s="294" t="s">
        <v>3983</v>
      </c>
      <c r="AY401" s="294" t="s">
        <v>3983</v>
      </c>
      <c r="BA401" s="294" t="s">
        <v>3983</v>
      </c>
      <c r="BB401" s="294" t="s">
        <v>3983</v>
      </c>
      <c r="BC401" s="294" t="s">
        <v>3983</v>
      </c>
      <c r="BD401" s="294" t="s">
        <v>3983</v>
      </c>
      <c r="BE401" s="294" t="s">
        <v>3983</v>
      </c>
      <c r="BG401" s="294" t="s">
        <v>3983</v>
      </c>
      <c r="BH401" s="294" t="s">
        <v>3983</v>
      </c>
      <c r="BI401" s="294" t="s">
        <v>3983</v>
      </c>
      <c r="BJ401" s="294" t="s">
        <v>3983</v>
      </c>
      <c r="BK401" s="294" t="s">
        <v>3983</v>
      </c>
      <c r="BM401" s="294" t="s">
        <v>3983</v>
      </c>
      <c r="BN401" s="294" t="s">
        <v>3983</v>
      </c>
      <c r="BO401" s="294" t="s">
        <v>3983</v>
      </c>
      <c r="BP401" s="294" t="s">
        <v>3983</v>
      </c>
      <c r="BQ401" s="294" t="s">
        <v>3983</v>
      </c>
      <c r="BS401" s="294" t="s">
        <v>3983</v>
      </c>
      <c r="BT401" s="294" t="s">
        <v>3983</v>
      </c>
      <c r="BU401" s="294" t="s">
        <v>3983</v>
      </c>
      <c r="BV401" s="294" t="s">
        <v>3983</v>
      </c>
      <c r="BW401" s="294" t="s">
        <v>3983</v>
      </c>
      <c r="BY401" s="294" t="s">
        <v>3983</v>
      </c>
    </row>
    <row r="402" spans="1:77">
      <c r="A402" s="301">
        <v>436</v>
      </c>
      <c r="B402" s="302" t="s">
        <v>3980</v>
      </c>
      <c r="C402" s="301" t="s">
        <v>4376</v>
      </c>
      <c r="D402" s="302" t="s">
        <v>4065</v>
      </c>
      <c r="E402" s="303">
        <v>150</v>
      </c>
      <c r="F402" s="294" t="s">
        <v>3983</v>
      </c>
      <c r="G402" s="294" t="s">
        <v>3983</v>
      </c>
      <c r="H402" s="294" t="s">
        <v>3983</v>
      </c>
      <c r="I402" s="294" t="s">
        <v>3983</v>
      </c>
      <c r="K402" s="294" t="s">
        <v>3983</v>
      </c>
      <c r="L402" s="294" t="s">
        <v>3983</v>
      </c>
      <c r="M402" s="294" t="s">
        <v>3983</v>
      </c>
      <c r="N402" s="294" t="s">
        <v>3983</v>
      </c>
      <c r="O402" s="294" t="s">
        <v>3983</v>
      </c>
      <c r="Q402" s="294" t="s">
        <v>3983</v>
      </c>
      <c r="R402" s="294" t="s">
        <v>3983</v>
      </c>
      <c r="S402" s="294" t="s">
        <v>3983</v>
      </c>
      <c r="T402" s="294" t="s">
        <v>3983</v>
      </c>
      <c r="U402" s="294" t="s">
        <v>3983</v>
      </c>
      <c r="W402" s="294" t="s">
        <v>3983</v>
      </c>
      <c r="X402" s="294" t="s">
        <v>3983</v>
      </c>
      <c r="Y402" s="294" t="s">
        <v>3983</v>
      </c>
      <c r="Z402" s="294" t="s">
        <v>3983</v>
      </c>
      <c r="AA402" s="294" t="s">
        <v>3983</v>
      </c>
      <c r="AC402" s="294" t="s">
        <v>3983</v>
      </c>
      <c r="AD402" s="294" t="s">
        <v>3983</v>
      </c>
      <c r="AE402" s="294" t="s">
        <v>3983</v>
      </c>
      <c r="AF402" s="294" t="s">
        <v>3983</v>
      </c>
      <c r="AG402" s="294" t="s">
        <v>3983</v>
      </c>
      <c r="AI402" s="294" t="s">
        <v>3983</v>
      </c>
      <c r="AJ402" s="294" t="s">
        <v>3983</v>
      </c>
      <c r="AK402" s="294" t="s">
        <v>3983</v>
      </c>
      <c r="AL402" s="294" t="s">
        <v>3983</v>
      </c>
      <c r="AM402" s="294" t="s">
        <v>3983</v>
      </c>
      <c r="AO402" s="294" t="s">
        <v>3983</v>
      </c>
      <c r="AP402" s="294" t="s">
        <v>3983</v>
      </c>
      <c r="AQ402" s="294" t="s">
        <v>3983</v>
      </c>
      <c r="AR402" s="294" t="s">
        <v>3983</v>
      </c>
      <c r="AS402" s="294" t="s">
        <v>3983</v>
      </c>
      <c r="AU402" s="294" t="s">
        <v>3983</v>
      </c>
      <c r="AV402" s="294" t="s">
        <v>3983</v>
      </c>
      <c r="AW402" s="294" t="s">
        <v>3983</v>
      </c>
      <c r="AX402" s="294" t="s">
        <v>3983</v>
      </c>
      <c r="AY402" s="294" t="s">
        <v>3983</v>
      </c>
      <c r="BA402" s="294" t="s">
        <v>3983</v>
      </c>
      <c r="BB402" s="294" t="s">
        <v>3983</v>
      </c>
      <c r="BC402" s="294" t="s">
        <v>3983</v>
      </c>
      <c r="BD402" s="294" t="s">
        <v>3983</v>
      </c>
      <c r="BE402" s="294" t="s">
        <v>3983</v>
      </c>
      <c r="BG402" s="294" t="s">
        <v>3983</v>
      </c>
      <c r="BH402" s="294" t="s">
        <v>3983</v>
      </c>
      <c r="BI402" s="294" t="s">
        <v>3983</v>
      </c>
      <c r="BJ402" s="294" t="s">
        <v>3983</v>
      </c>
      <c r="BK402" s="294" t="s">
        <v>3983</v>
      </c>
      <c r="BM402" s="294" t="s">
        <v>3983</v>
      </c>
      <c r="BN402" s="294" t="s">
        <v>3983</v>
      </c>
      <c r="BO402" s="294" t="s">
        <v>3983</v>
      </c>
      <c r="BP402" s="294" t="s">
        <v>3983</v>
      </c>
      <c r="BQ402" s="294" t="s">
        <v>3983</v>
      </c>
      <c r="BS402" s="294" t="s">
        <v>3983</v>
      </c>
      <c r="BT402" s="294" t="s">
        <v>3983</v>
      </c>
      <c r="BU402" s="294" t="s">
        <v>3983</v>
      </c>
      <c r="BV402" s="294" t="s">
        <v>3983</v>
      </c>
      <c r="BW402" s="294" t="s">
        <v>3983</v>
      </c>
      <c r="BY402" s="294" t="s">
        <v>3983</v>
      </c>
    </row>
    <row r="403" spans="1:77">
      <c r="A403" s="301">
        <v>437</v>
      </c>
      <c r="B403" s="302" t="s">
        <v>3980</v>
      </c>
      <c r="C403" s="301" t="s">
        <v>4377</v>
      </c>
      <c r="D403" s="302" t="s">
        <v>4051</v>
      </c>
      <c r="E403" s="303">
        <v>155.56</v>
      </c>
      <c r="F403" s="294" t="s">
        <v>3983</v>
      </c>
      <c r="G403" s="294" t="s">
        <v>3983</v>
      </c>
      <c r="H403" s="294" t="s">
        <v>3983</v>
      </c>
      <c r="I403" s="294" t="s">
        <v>3983</v>
      </c>
      <c r="K403" s="294" t="s">
        <v>3983</v>
      </c>
      <c r="L403" s="294" t="s">
        <v>3983</v>
      </c>
      <c r="M403" s="294" t="s">
        <v>3983</v>
      </c>
      <c r="N403" s="294" t="s">
        <v>3983</v>
      </c>
      <c r="O403" s="294" t="s">
        <v>3983</v>
      </c>
      <c r="Q403" s="294" t="s">
        <v>3983</v>
      </c>
      <c r="R403" s="294" t="s">
        <v>3983</v>
      </c>
      <c r="S403" s="294" t="s">
        <v>3983</v>
      </c>
      <c r="T403" s="294" t="s">
        <v>3983</v>
      </c>
      <c r="U403" s="294" t="s">
        <v>3983</v>
      </c>
      <c r="W403" s="294" t="s">
        <v>3983</v>
      </c>
      <c r="X403" s="294" t="s">
        <v>3983</v>
      </c>
      <c r="Y403" s="294" t="s">
        <v>3983</v>
      </c>
      <c r="Z403" s="294" t="s">
        <v>3983</v>
      </c>
      <c r="AA403" s="294" t="s">
        <v>3983</v>
      </c>
      <c r="AC403" s="294" t="s">
        <v>3983</v>
      </c>
      <c r="AD403" s="294" t="s">
        <v>3983</v>
      </c>
      <c r="AE403" s="294" t="s">
        <v>3983</v>
      </c>
      <c r="AF403" s="294" t="s">
        <v>3983</v>
      </c>
      <c r="AG403" s="294" t="s">
        <v>3983</v>
      </c>
      <c r="AI403" s="294" t="s">
        <v>3983</v>
      </c>
      <c r="AJ403" s="294" t="s">
        <v>3983</v>
      </c>
      <c r="AK403" s="294" t="s">
        <v>3983</v>
      </c>
      <c r="AL403" s="294" t="s">
        <v>3983</v>
      </c>
      <c r="AM403" s="294" t="s">
        <v>3983</v>
      </c>
      <c r="AO403" s="294" t="s">
        <v>3983</v>
      </c>
      <c r="AP403" s="294" t="s">
        <v>3983</v>
      </c>
      <c r="AQ403" s="294" t="s">
        <v>3983</v>
      </c>
      <c r="AR403" s="294" t="s">
        <v>3983</v>
      </c>
      <c r="AS403" s="294" t="s">
        <v>3983</v>
      </c>
      <c r="AU403" s="294" t="s">
        <v>3983</v>
      </c>
      <c r="AV403" s="294" t="s">
        <v>3983</v>
      </c>
      <c r="AW403" s="294" t="s">
        <v>3983</v>
      </c>
      <c r="AX403" s="294" t="s">
        <v>3983</v>
      </c>
      <c r="AY403" s="294" t="s">
        <v>3983</v>
      </c>
      <c r="BA403" s="294" t="s">
        <v>3983</v>
      </c>
      <c r="BB403" s="294" t="s">
        <v>3983</v>
      </c>
      <c r="BC403" s="294" t="s">
        <v>3983</v>
      </c>
      <c r="BD403" s="294" t="s">
        <v>3983</v>
      </c>
      <c r="BE403" s="294" t="s">
        <v>3983</v>
      </c>
      <c r="BG403" s="294" t="s">
        <v>3983</v>
      </c>
      <c r="BH403" s="294" t="s">
        <v>3983</v>
      </c>
      <c r="BI403" s="294" t="s">
        <v>3983</v>
      </c>
      <c r="BJ403" s="294" t="s">
        <v>3983</v>
      </c>
      <c r="BK403" s="294" t="s">
        <v>3983</v>
      </c>
      <c r="BM403" s="294" t="s">
        <v>3983</v>
      </c>
      <c r="BN403" s="294" t="s">
        <v>3983</v>
      </c>
      <c r="BO403" s="294" t="s">
        <v>3983</v>
      </c>
      <c r="BP403" s="294" t="s">
        <v>3983</v>
      </c>
      <c r="BQ403" s="294" t="s">
        <v>3983</v>
      </c>
      <c r="BS403" s="294" t="s">
        <v>3983</v>
      </c>
      <c r="BT403" s="294" t="s">
        <v>3983</v>
      </c>
      <c r="BU403" s="294" t="s">
        <v>3983</v>
      </c>
      <c r="BV403" s="294" t="s">
        <v>3983</v>
      </c>
      <c r="BW403" s="294" t="s">
        <v>3983</v>
      </c>
      <c r="BY403" s="294" t="s">
        <v>3983</v>
      </c>
    </row>
    <row r="404" spans="1:77">
      <c r="A404" s="301">
        <v>438</v>
      </c>
      <c r="B404" s="302" t="s">
        <v>3980</v>
      </c>
      <c r="C404" s="301" t="s">
        <v>4378</v>
      </c>
      <c r="D404" s="302" t="s">
        <v>4054</v>
      </c>
      <c r="E404" s="303">
        <v>400</v>
      </c>
      <c r="F404" s="294" t="s">
        <v>3983</v>
      </c>
      <c r="G404" s="294" t="s">
        <v>3983</v>
      </c>
      <c r="H404" s="294" t="s">
        <v>3983</v>
      </c>
      <c r="I404" s="294" t="s">
        <v>3983</v>
      </c>
      <c r="K404" s="294" t="s">
        <v>3983</v>
      </c>
      <c r="L404" s="294" t="s">
        <v>3983</v>
      </c>
      <c r="M404" s="294" t="s">
        <v>3983</v>
      </c>
      <c r="N404" s="294" t="s">
        <v>3983</v>
      </c>
      <c r="O404" s="294" t="s">
        <v>3983</v>
      </c>
      <c r="Q404" s="294" t="s">
        <v>3983</v>
      </c>
      <c r="R404" s="294" t="s">
        <v>3983</v>
      </c>
      <c r="S404" s="294" t="s">
        <v>3983</v>
      </c>
      <c r="T404" s="294" t="s">
        <v>3983</v>
      </c>
      <c r="U404" s="294" t="s">
        <v>3983</v>
      </c>
      <c r="W404" s="294" t="s">
        <v>3983</v>
      </c>
      <c r="X404" s="294" t="s">
        <v>3983</v>
      </c>
      <c r="Y404" s="294" t="s">
        <v>3983</v>
      </c>
      <c r="Z404" s="294" t="s">
        <v>3983</v>
      </c>
      <c r="AA404" s="294" t="s">
        <v>3983</v>
      </c>
      <c r="AC404" s="294" t="s">
        <v>3983</v>
      </c>
      <c r="AD404" s="294" t="s">
        <v>3983</v>
      </c>
      <c r="AE404" s="294" t="s">
        <v>3983</v>
      </c>
      <c r="AF404" s="294" t="s">
        <v>3983</v>
      </c>
      <c r="AG404" s="294" t="s">
        <v>3983</v>
      </c>
      <c r="AI404" s="294" t="s">
        <v>3983</v>
      </c>
      <c r="AJ404" s="294" t="s">
        <v>3983</v>
      </c>
      <c r="AK404" s="294" t="s">
        <v>3983</v>
      </c>
      <c r="AL404" s="294" t="s">
        <v>3983</v>
      </c>
      <c r="AM404" s="294" t="s">
        <v>3983</v>
      </c>
      <c r="AO404" s="294" t="s">
        <v>3983</v>
      </c>
      <c r="AP404" s="294" t="s">
        <v>3983</v>
      </c>
      <c r="AQ404" s="294" t="s">
        <v>3983</v>
      </c>
      <c r="AR404" s="294" t="s">
        <v>3983</v>
      </c>
      <c r="AS404" s="294" t="s">
        <v>3983</v>
      </c>
      <c r="AU404" s="294" t="s">
        <v>3983</v>
      </c>
      <c r="AV404" s="294" t="s">
        <v>3983</v>
      </c>
      <c r="AW404" s="294" t="s">
        <v>3983</v>
      </c>
      <c r="AX404" s="294" t="s">
        <v>3983</v>
      </c>
      <c r="AY404" s="294" t="s">
        <v>3983</v>
      </c>
      <c r="BA404" s="294" t="s">
        <v>3983</v>
      </c>
      <c r="BB404" s="294" t="s">
        <v>3983</v>
      </c>
      <c r="BC404" s="294" t="s">
        <v>3983</v>
      </c>
      <c r="BD404" s="294" t="s">
        <v>3983</v>
      </c>
      <c r="BE404" s="294" t="s">
        <v>3983</v>
      </c>
      <c r="BG404" s="294" t="s">
        <v>3983</v>
      </c>
      <c r="BH404" s="294" t="s">
        <v>3983</v>
      </c>
      <c r="BI404" s="294" t="s">
        <v>3983</v>
      </c>
      <c r="BJ404" s="294" t="s">
        <v>3983</v>
      </c>
      <c r="BK404" s="294" t="s">
        <v>3983</v>
      </c>
      <c r="BM404" s="294" t="s">
        <v>3983</v>
      </c>
      <c r="BN404" s="294" t="s">
        <v>3983</v>
      </c>
      <c r="BO404" s="294" t="s">
        <v>3983</v>
      </c>
      <c r="BP404" s="294" t="s">
        <v>3983</v>
      </c>
      <c r="BQ404" s="294" t="s">
        <v>3983</v>
      </c>
      <c r="BS404" s="294" t="s">
        <v>3983</v>
      </c>
      <c r="BT404" s="294" t="s">
        <v>3983</v>
      </c>
      <c r="BU404" s="294" t="s">
        <v>3983</v>
      </c>
      <c r="BV404" s="294" t="s">
        <v>3983</v>
      </c>
      <c r="BW404" s="294" t="s">
        <v>3983</v>
      </c>
      <c r="BY404" s="294" t="s">
        <v>3983</v>
      </c>
    </row>
    <row r="405" spans="1:77">
      <c r="A405" s="301">
        <v>439</v>
      </c>
      <c r="B405" s="302" t="s">
        <v>4000</v>
      </c>
      <c r="C405" s="301" t="s">
        <v>4379</v>
      </c>
      <c r="D405" s="302" t="s">
        <v>4051</v>
      </c>
      <c r="E405" s="303">
        <v>300</v>
      </c>
      <c r="F405" s="294">
        <v>259.68</v>
      </c>
      <c r="G405" s="294">
        <v>260</v>
      </c>
      <c r="H405" s="294">
        <v>0.95340000000000003</v>
      </c>
      <c r="I405" s="294">
        <v>93800</v>
      </c>
      <c r="K405" s="294">
        <v>0.5262</v>
      </c>
      <c r="L405" s="294">
        <v>270</v>
      </c>
      <c r="M405" s="294">
        <v>272</v>
      </c>
      <c r="N405" s="294">
        <v>0.9516</v>
      </c>
      <c r="O405" s="294">
        <v>94776</v>
      </c>
      <c r="Q405" s="294">
        <v>0.49580000000000002</v>
      </c>
      <c r="R405" s="294">
        <v>265.92</v>
      </c>
      <c r="S405" s="294">
        <v>265.92</v>
      </c>
      <c r="T405" s="294">
        <v>0.95889999999999997</v>
      </c>
      <c r="U405" s="294">
        <v>95492</v>
      </c>
      <c r="W405" s="294">
        <v>0.52010000000000001</v>
      </c>
      <c r="X405" s="294">
        <v>242.08</v>
      </c>
      <c r="Y405" s="294">
        <v>242.08</v>
      </c>
      <c r="Z405" s="294">
        <v>0.9587</v>
      </c>
      <c r="AA405" s="294">
        <v>94368</v>
      </c>
      <c r="AC405" s="294">
        <v>0.54659999999999997</v>
      </c>
      <c r="AD405" s="294">
        <v>232</v>
      </c>
      <c r="AE405" s="294">
        <v>240</v>
      </c>
      <c r="AF405" s="294">
        <v>0.95640000000000003</v>
      </c>
      <c r="AG405" s="294">
        <v>87284</v>
      </c>
      <c r="AI405" s="294">
        <v>0.52880000000000005</v>
      </c>
      <c r="AJ405" s="294">
        <v>253.28</v>
      </c>
      <c r="AK405" s="294">
        <v>253.28</v>
      </c>
      <c r="AL405" s="294">
        <v>0.96579999999999999</v>
      </c>
      <c r="AM405" s="294">
        <v>101704</v>
      </c>
      <c r="AO405" s="294">
        <v>0.57750000000000001</v>
      </c>
      <c r="AP405" s="294">
        <v>235.2</v>
      </c>
      <c r="AQ405" s="294">
        <v>240</v>
      </c>
      <c r="AR405" s="294">
        <v>0.95119999999999993</v>
      </c>
      <c r="AS405" s="294">
        <v>91036</v>
      </c>
      <c r="AU405" s="294">
        <v>0.54690000000000005</v>
      </c>
      <c r="AV405" s="294">
        <v>212.48</v>
      </c>
      <c r="AW405" s="294">
        <v>240</v>
      </c>
      <c r="AX405" s="294">
        <v>0.95940000000000003</v>
      </c>
      <c r="AY405" s="294">
        <v>74392</v>
      </c>
      <c r="BA405" s="294">
        <v>0.50690000000000002</v>
      </c>
      <c r="BB405" s="294">
        <v>204.48</v>
      </c>
      <c r="BC405" s="294">
        <v>240</v>
      </c>
      <c r="BD405" s="294">
        <v>0.9597</v>
      </c>
      <c r="BE405" s="294">
        <v>72216</v>
      </c>
      <c r="BG405" s="294">
        <v>0.49459999999999998</v>
      </c>
      <c r="BH405" s="294">
        <v>201.44</v>
      </c>
      <c r="BI405" s="294">
        <v>240</v>
      </c>
      <c r="BJ405" s="294">
        <v>0.9617</v>
      </c>
      <c r="BK405" s="294">
        <v>67964</v>
      </c>
      <c r="BM405" s="294">
        <v>0.47160000000000002</v>
      </c>
      <c r="BN405" s="294">
        <v>209.44</v>
      </c>
      <c r="BO405" s="294">
        <v>240</v>
      </c>
      <c r="BP405" s="294">
        <v>0.96130000000000004</v>
      </c>
      <c r="BQ405" s="294">
        <v>67452</v>
      </c>
      <c r="BS405" s="294">
        <v>0.49859999999999999</v>
      </c>
      <c r="BT405" s="294">
        <v>230.88</v>
      </c>
      <c r="BU405" s="294">
        <v>240</v>
      </c>
      <c r="BV405" s="294">
        <v>0.95740000000000003</v>
      </c>
      <c r="BW405" s="294">
        <v>94392</v>
      </c>
      <c r="BY405" s="294">
        <v>0.57399999999999995</v>
      </c>
    </row>
    <row r="406" spans="1:77">
      <c r="A406" s="301">
        <v>440</v>
      </c>
      <c r="B406" s="302" t="s">
        <v>4000</v>
      </c>
      <c r="C406" s="301" t="s">
        <v>4380</v>
      </c>
      <c r="D406" s="302" t="s">
        <v>4065</v>
      </c>
      <c r="E406" s="303">
        <v>254</v>
      </c>
      <c r="F406" s="294">
        <v>472.56</v>
      </c>
      <c r="G406" s="294">
        <v>472.56</v>
      </c>
      <c r="H406" s="294">
        <v>0.97160000000000002</v>
      </c>
      <c r="I406" s="294">
        <v>160314</v>
      </c>
      <c r="K406" s="294">
        <v>0.4849</v>
      </c>
      <c r="L406" s="294">
        <v>515.4</v>
      </c>
      <c r="M406" s="294">
        <v>515.4</v>
      </c>
      <c r="N406" s="294">
        <v>0.9708</v>
      </c>
      <c r="O406" s="294">
        <v>173928</v>
      </c>
      <c r="Q406" s="294">
        <v>0.4672</v>
      </c>
      <c r="R406" s="294">
        <v>459.6</v>
      </c>
      <c r="S406" s="294">
        <v>459.6</v>
      </c>
      <c r="T406" s="294">
        <v>0.96940000000000004</v>
      </c>
      <c r="U406" s="294">
        <v>149166</v>
      </c>
      <c r="W406" s="294">
        <v>0.46500000000000002</v>
      </c>
      <c r="X406" s="294">
        <v>468.96</v>
      </c>
      <c r="Y406" s="294">
        <v>468.96</v>
      </c>
      <c r="Z406" s="294">
        <v>0.97060000000000002</v>
      </c>
      <c r="AA406" s="294">
        <v>149760</v>
      </c>
      <c r="AC406" s="294">
        <v>0.44219999999999998</v>
      </c>
      <c r="AD406" s="294">
        <v>439.92</v>
      </c>
      <c r="AE406" s="294">
        <v>439.92</v>
      </c>
      <c r="AF406" s="294">
        <v>0.97199999999999998</v>
      </c>
      <c r="AG406" s="294">
        <v>138126</v>
      </c>
      <c r="AI406" s="294">
        <v>0.43419999999999997</v>
      </c>
      <c r="AJ406" s="294">
        <v>415.44</v>
      </c>
      <c r="AK406" s="294">
        <v>415.44</v>
      </c>
      <c r="AL406" s="294">
        <v>0.97309999999999997</v>
      </c>
      <c r="AM406" s="294">
        <v>142146</v>
      </c>
      <c r="AO406" s="294">
        <v>0.4884</v>
      </c>
      <c r="AP406" s="294">
        <v>398.88</v>
      </c>
      <c r="AQ406" s="294">
        <v>398.88</v>
      </c>
      <c r="AR406" s="294">
        <v>0.96199999999999997</v>
      </c>
      <c r="AS406" s="294">
        <v>117948</v>
      </c>
      <c r="AU406" s="294">
        <v>0.41320000000000001</v>
      </c>
      <c r="AV406" s="294">
        <v>322.08</v>
      </c>
      <c r="AW406" s="294">
        <v>322.08</v>
      </c>
      <c r="AX406" s="294">
        <v>0.95760000000000001</v>
      </c>
      <c r="AY406" s="294">
        <v>106698</v>
      </c>
      <c r="BA406" s="294">
        <v>0.48049999999999998</v>
      </c>
      <c r="BB406" s="294">
        <v>240</v>
      </c>
      <c r="BC406" s="294">
        <v>240</v>
      </c>
      <c r="BD406" s="294">
        <v>0.9536</v>
      </c>
      <c r="BE406" s="294">
        <v>95028</v>
      </c>
      <c r="BG406" s="294">
        <v>0.55810000000000004</v>
      </c>
      <c r="BH406" s="294">
        <v>227.28</v>
      </c>
      <c r="BI406" s="294">
        <v>227.28</v>
      </c>
      <c r="BJ406" s="294">
        <v>0.96289999999999998</v>
      </c>
      <c r="BK406" s="294">
        <v>95064</v>
      </c>
      <c r="BM406" s="294">
        <v>0.58389999999999997</v>
      </c>
      <c r="BN406" s="294">
        <v>327.12</v>
      </c>
      <c r="BO406" s="294">
        <v>327.12</v>
      </c>
      <c r="BP406" s="294">
        <v>0.97470000000000001</v>
      </c>
      <c r="BQ406" s="294">
        <v>97962</v>
      </c>
      <c r="BS406" s="294">
        <v>0.4572</v>
      </c>
      <c r="BT406" s="294">
        <v>382.56</v>
      </c>
      <c r="BU406" s="294">
        <v>382.56</v>
      </c>
      <c r="BV406" s="294">
        <v>0.98960000000000004</v>
      </c>
      <c r="BW406" s="294">
        <v>144972</v>
      </c>
      <c r="BY406" s="294">
        <v>0.51470000000000005</v>
      </c>
    </row>
    <row r="407" spans="1:77">
      <c r="A407" s="301">
        <v>441</v>
      </c>
      <c r="B407" s="302" t="s">
        <v>4000</v>
      </c>
      <c r="C407" s="301" t="s">
        <v>4380</v>
      </c>
      <c r="D407" s="302" t="s">
        <v>4065</v>
      </c>
      <c r="E407" s="303">
        <v>133</v>
      </c>
      <c r="F407" s="294">
        <v>169.68</v>
      </c>
      <c r="G407" s="294">
        <v>169.68</v>
      </c>
      <c r="H407" s="294">
        <v>0.99939999999999996</v>
      </c>
      <c r="I407" s="294">
        <v>99264</v>
      </c>
      <c r="J407" s="294" t="e">
        <f>I407-#REF!</f>
        <v>#REF!</v>
      </c>
      <c r="K407" s="294">
        <v>0.81310000000000004</v>
      </c>
      <c r="L407" s="294">
        <v>177.6</v>
      </c>
      <c r="M407" s="294">
        <v>177.6</v>
      </c>
      <c r="N407" s="294">
        <v>0.99960000000000004</v>
      </c>
      <c r="O407" s="294">
        <v>98730</v>
      </c>
      <c r="Q407" s="294">
        <v>0.74750000000000005</v>
      </c>
      <c r="R407" s="294">
        <v>165</v>
      </c>
      <c r="S407" s="294">
        <v>165</v>
      </c>
      <c r="T407" s="294">
        <v>0.99880000000000002</v>
      </c>
      <c r="U407" s="294">
        <v>55386</v>
      </c>
      <c r="W407" s="294">
        <v>0.46679999999999999</v>
      </c>
      <c r="X407" s="294">
        <v>166.56</v>
      </c>
      <c r="Y407" s="294">
        <v>166.56</v>
      </c>
      <c r="Z407" s="294">
        <v>0.99990000000000001</v>
      </c>
      <c r="AA407" s="294">
        <v>98664</v>
      </c>
      <c r="AB407" s="294" t="e">
        <f>AA407-#REF!</f>
        <v>#REF!</v>
      </c>
      <c r="AC407" s="294">
        <v>0.79630000000000001</v>
      </c>
      <c r="AD407" s="294">
        <v>144.72</v>
      </c>
      <c r="AE407" s="294">
        <v>144.72</v>
      </c>
      <c r="AF407" s="294">
        <v>1</v>
      </c>
      <c r="AG407" s="294">
        <v>76368</v>
      </c>
      <c r="AH407" s="294" t="e">
        <f>AG407-#REF!</f>
        <v>#REF!</v>
      </c>
      <c r="AI407" s="294">
        <v>0.70930000000000004</v>
      </c>
      <c r="AJ407" s="294">
        <v>123.12</v>
      </c>
      <c r="AK407" s="294">
        <v>123.12</v>
      </c>
      <c r="AL407" s="294">
        <v>1</v>
      </c>
      <c r="AM407" s="294">
        <v>69894</v>
      </c>
      <c r="AN407" s="294" t="e">
        <f>AM407-#REF!</f>
        <v>#REF!</v>
      </c>
      <c r="AO407" s="294">
        <v>0.78849999999999998</v>
      </c>
      <c r="AP407" s="294">
        <v>120.72</v>
      </c>
      <c r="AQ407" s="294">
        <v>120.72</v>
      </c>
      <c r="AR407" s="294">
        <v>0.99939999999999996</v>
      </c>
      <c r="AS407" s="294">
        <v>46896</v>
      </c>
      <c r="AU407" s="294">
        <v>0.52249999999999996</v>
      </c>
      <c r="AV407" s="294">
        <v>119.28</v>
      </c>
      <c r="AW407" s="294">
        <v>119.28</v>
      </c>
      <c r="AX407" s="294">
        <v>1</v>
      </c>
      <c r="AY407" s="294">
        <v>57210</v>
      </c>
      <c r="AZ407" s="294" t="e">
        <f>AY407-#REF!</f>
        <v>#REF!</v>
      </c>
      <c r="BA407" s="294">
        <v>0.66610000000000003</v>
      </c>
      <c r="BB407" s="294">
        <v>105.84</v>
      </c>
      <c r="BC407" s="294">
        <v>106.4</v>
      </c>
      <c r="BD407" s="294">
        <v>0.99849999999999994</v>
      </c>
      <c r="BE407" s="294">
        <v>38088</v>
      </c>
      <c r="BG407" s="294">
        <v>0.48449999999999999</v>
      </c>
      <c r="BH407" s="294">
        <v>102</v>
      </c>
      <c r="BI407" s="294">
        <v>106.4</v>
      </c>
      <c r="BJ407" s="294">
        <v>0.99980000000000002</v>
      </c>
      <c r="BK407" s="294">
        <v>44676</v>
      </c>
      <c r="BM407" s="294">
        <v>0.58889999999999998</v>
      </c>
      <c r="BN407" s="294">
        <v>96</v>
      </c>
      <c r="BO407" s="294">
        <v>106.4</v>
      </c>
      <c r="BP407" s="294">
        <v>1</v>
      </c>
      <c r="BQ407" s="294">
        <v>59940</v>
      </c>
      <c r="BR407" s="294" t="e">
        <f>BQ407-#REF!</f>
        <v>#REF!</v>
      </c>
      <c r="BS407" s="294">
        <v>0.92910000000000004</v>
      </c>
      <c r="BT407" s="294">
        <v>151.44</v>
      </c>
      <c r="BU407" s="294">
        <v>151.44</v>
      </c>
      <c r="BV407" s="294">
        <v>0.99909999999999999</v>
      </c>
      <c r="BW407" s="294">
        <v>82506</v>
      </c>
      <c r="BY407" s="294">
        <v>0.17749999999999999</v>
      </c>
    </row>
    <row r="408" spans="1:77">
      <c r="A408" s="301">
        <v>442</v>
      </c>
      <c r="B408" s="302" t="s">
        <v>4000</v>
      </c>
      <c r="C408" s="301" t="s">
        <v>4381</v>
      </c>
      <c r="D408" s="302" t="s">
        <v>4065</v>
      </c>
      <c r="E408" s="303">
        <v>222</v>
      </c>
      <c r="F408" s="294">
        <v>225.12</v>
      </c>
      <c r="G408" s="294">
        <v>225.12</v>
      </c>
      <c r="H408" s="294">
        <v>0.9698</v>
      </c>
      <c r="I408" s="294">
        <v>50652</v>
      </c>
      <c r="K408" s="294">
        <v>0.32219999999999999</v>
      </c>
      <c r="L408" s="294">
        <v>235.2</v>
      </c>
      <c r="M408" s="294">
        <v>235.2</v>
      </c>
      <c r="N408" s="294">
        <v>0.97170000000000001</v>
      </c>
      <c r="O408" s="294">
        <v>55998</v>
      </c>
      <c r="Q408" s="294">
        <v>0.32940000000000003</v>
      </c>
      <c r="R408" s="294">
        <v>183.6</v>
      </c>
      <c r="S408" s="294">
        <v>183.6</v>
      </c>
      <c r="T408" s="294">
        <v>0.96509999999999996</v>
      </c>
      <c r="U408" s="294">
        <v>38472</v>
      </c>
      <c r="W408" s="294">
        <v>0.30159999999999998</v>
      </c>
      <c r="X408" s="294">
        <v>169.68</v>
      </c>
      <c r="Y408" s="294">
        <v>177.6</v>
      </c>
      <c r="Z408" s="294">
        <v>0.96650000000000003</v>
      </c>
      <c r="AA408" s="294">
        <v>46287</v>
      </c>
      <c r="AC408" s="294">
        <v>0.37940000000000002</v>
      </c>
      <c r="AD408" s="294">
        <v>178.44</v>
      </c>
      <c r="AE408" s="294">
        <v>178.44</v>
      </c>
      <c r="AF408" s="294">
        <v>0.96699999999999997</v>
      </c>
      <c r="AG408" s="294">
        <v>43119</v>
      </c>
      <c r="AI408" s="294">
        <v>0.33589999999999998</v>
      </c>
      <c r="AJ408" s="294">
        <v>156</v>
      </c>
      <c r="AK408" s="294">
        <v>177.6</v>
      </c>
      <c r="AL408" s="294">
        <v>0.96840000000000004</v>
      </c>
      <c r="AM408" s="294">
        <v>45162</v>
      </c>
      <c r="AO408" s="294">
        <v>0.41520000000000001</v>
      </c>
      <c r="AP408" s="294">
        <v>144.6</v>
      </c>
      <c r="AQ408" s="294">
        <v>177.6</v>
      </c>
      <c r="AR408" s="294">
        <v>0.96640000000000004</v>
      </c>
      <c r="AS408" s="294">
        <v>33531</v>
      </c>
      <c r="AU408" s="294">
        <v>0.32250000000000001</v>
      </c>
      <c r="AV408" s="294">
        <v>119.28</v>
      </c>
      <c r="AW408" s="294">
        <v>177.6</v>
      </c>
      <c r="AX408" s="294">
        <v>0.96230000000000004</v>
      </c>
      <c r="AY408" s="294">
        <v>31494</v>
      </c>
      <c r="BA408" s="294">
        <v>0.38109999999999999</v>
      </c>
      <c r="BB408" s="294">
        <v>73.44</v>
      </c>
      <c r="BC408" s="294">
        <v>177.6</v>
      </c>
      <c r="BD408" s="294">
        <v>0.96479999999999999</v>
      </c>
      <c r="BE408" s="294">
        <v>25158</v>
      </c>
      <c r="BG408" s="294">
        <v>0.47720000000000001</v>
      </c>
      <c r="BH408" s="294">
        <v>72.12</v>
      </c>
      <c r="BI408" s="294">
        <v>177.6</v>
      </c>
      <c r="BJ408" s="294">
        <v>0.97360000000000002</v>
      </c>
      <c r="BK408" s="294">
        <v>25317</v>
      </c>
      <c r="BM408" s="294">
        <v>0.48459999999999998</v>
      </c>
      <c r="BN408" s="294">
        <v>110.16</v>
      </c>
      <c r="BO408" s="294">
        <v>177.6</v>
      </c>
      <c r="BP408" s="294">
        <v>0.97519999999999996</v>
      </c>
      <c r="BQ408" s="294">
        <v>29184</v>
      </c>
      <c r="BS408" s="294">
        <v>0.40429999999999999</v>
      </c>
      <c r="BT408" s="294">
        <v>150.6</v>
      </c>
      <c r="BU408" s="294">
        <v>177.6</v>
      </c>
      <c r="BV408" s="294">
        <v>0.96609999999999996</v>
      </c>
      <c r="BW408" s="294">
        <v>40482</v>
      </c>
      <c r="BY408" s="294">
        <v>0.374</v>
      </c>
    </row>
    <row r="409" spans="1:77">
      <c r="A409" s="301">
        <v>443</v>
      </c>
      <c r="B409" s="302" t="s">
        <v>4000</v>
      </c>
      <c r="C409" s="301" t="s">
        <v>4382</v>
      </c>
      <c r="D409" s="302" t="s">
        <v>4051</v>
      </c>
      <c r="E409" s="303">
        <v>2037</v>
      </c>
      <c r="F409" s="294">
        <v>1880</v>
      </c>
      <c r="G409" s="294">
        <v>1880</v>
      </c>
      <c r="H409" s="294">
        <v>0.92820000000000003</v>
      </c>
      <c r="I409" s="294">
        <v>422960</v>
      </c>
      <c r="K409" s="294">
        <v>0.33660000000000001</v>
      </c>
      <c r="L409" s="294">
        <v>1768</v>
      </c>
      <c r="M409" s="294">
        <v>1768</v>
      </c>
      <c r="N409" s="294">
        <v>0.93410000000000004</v>
      </c>
      <c r="O409" s="294">
        <v>444520</v>
      </c>
      <c r="Q409" s="294">
        <v>0.36180000000000001</v>
      </c>
      <c r="R409" s="294">
        <v>1692</v>
      </c>
      <c r="S409" s="294">
        <v>1692</v>
      </c>
      <c r="T409" s="294">
        <v>0.92920000000000003</v>
      </c>
      <c r="U409" s="294">
        <v>397720</v>
      </c>
      <c r="W409" s="294">
        <v>0.35139999999999999</v>
      </c>
      <c r="X409" s="294">
        <v>1664</v>
      </c>
      <c r="Y409" s="294">
        <v>1664</v>
      </c>
      <c r="Z409" s="294">
        <v>0.92589999999999995</v>
      </c>
      <c r="AA409" s="294">
        <v>415360</v>
      </c>
      <c r="AC409" s="294">
        <v>0.3624</v>
      </c>
      <c r="AD409" s="294">
        <v>1718.4</v>
      </c>
      <c r="AE409" s="294">
        <v>1718.4</v>
      </c>
      <c r="AF409" s="294">
        <v>0.93169999999999997</v>
      </c>
      <c r="AG409" s="294">
        <v>424480</v>
      </c>
      <c r="AI409" s="294">
        <v>0.35639999999999999</v>
      </c>
      <c r="AJ409" s="294">
        <v>1702.4</v>
      </c>
      <c r="AK409" s="294">
        <v>1702.4</v>
      </c>
      <c r="AL409" s="294">
        <v>0.93189999999999995</v>
      </c>
      <c r="AM409" s="294">
        <v>448280</v>
      </c>
      <c r="AO409" s="294">
        <v>0.39250000000000002</v>
      </c>
      <c r="AP409" s="294">
        <v>1534.4</v>
      </c>
      <c r="AQ409" s="294">
        <v>1629.6</v>
      </c>
      <c r="AR409" s="294">
        <v>0.91949999999999998</v>
      </c>
      <c r="AS409" s="294">
        <v>324120</v>
      </c>
      <c r="AU409" s="294">
        <v>0.30880000000000002</v>
      </c>
      <c r="AV409" s="294">
        <v>1267.2</v>
      </c>
      <c r="AW409" s="294">
        <v>1629.6</v>
      </c>
      <c r="AX409" s="294">
        <v>0.91489999999999994</v>
      </c>
      <c r="AY409" s="294">
        <v>253000</v>
      </c>
      <c r="BA409" s="294">
        <v>0.30309999999999998</v>
      </c>
      <c r="BB409" s="294">
        <v>923.2</v>
      </c>
      <c r="BC409" s="294">
        <v>1629.6</v>
      </c>
      <c r="BD409" s="294">
        <v>0.91759999999999997</v>
      </c>
      <c r="BE409" s="294">
        <v>178080</v>
      </c>
      <c r="BG409" s="294">
        <v>0.28260000000000002</v>
      </c>
      <c r="BH409" s="294">
        <v>902.4</v>
      </c>
      <c r="BI409" s="294">
        <v>1629.6</v>
      </c>
      <c r="BJ409" s="294">
        <v>0.91100000000000003</v>
      </c>
      <c r="BK409" s="294">
        <v>198440</v>
      </c>
      <c r="BM409" s="294">
        <v>0.32450000000000001</v>
      </c>
      <c r="BN409" s="294">
        <v>1252.8</v>
      </c>
      <c r="BO409" s="294">
        <v>1629.6</v>
      </c>
      <c r="BP409" s="294">
        <v>0.93530000000000002</v>
      </c>
      <c r="BQ409" s="294">
        <v>232160</v>
      </c>
      <c r="BS409" s="294">
        <v>0.2949</v>
      </c>
      <c r="BT409" s="294">
        <v>1616</v>
      </c>
      <c r="BU409" s="294">
        <v>1629.6</v>
      </c>
      <c r="BV409" s="294">
        <v>0.93510000000000004</v>
      </c>
      <c r="BW409" s="294">
        <v>311280</v>
      </c>
      <c r="BY409" s="294">
        <v>0.27689999999999998</v>
      </c>
    </row>
    <row r="410" spans="1:77">
      <c r="A410" s="301">
        <v>444</v>
      </c>
      <c r="B410" s="302" t="s">
        <v>4000</v>
      </c>
      <c r="C410" s="301" t="s">
        <v>4383</v>
      </c>
      <c r="D410" s="302" t="s">
        <v>4051</v>
      </c>
      <c r="E410" s="303">
        <v>132</v>
      </c>
      <c r="F410" s="294">
        <v>159.72</v>
      </c>
      <c r="G410" s="294">
        <v>159.72</v>
      </c>
      <c r="H410" s="294">
        <v>0.9788</v>
      </c>
      <c r="I410" s="294">
        <v>20715</v>
      </c>
      <c r="K410" s="294">
        <v>0.184</v>
      </c>
      <c r="L410" s="294">
        <v>146.76</v>
      </c>
      <c r="M410" s="294">
        <v>146.76</v>
      </c>
      <c r="N410" s="294">
        <v>0.9788</v>
      </c>
      <c r="O410" s="294">
        <v>20844</v>
      </c>
      <c r="Q410" s="294">
        <v>0.19500000000000001</v>
      </c>
      <c r="R410" s="294">
        <v>140.1</v>
      </c>
      <c r="S410" s="294">
        <v>140.1</v>
      </c>
      <c r="T410" s="294">
        <v>0.97370000000000001</v>
      </c>
      <c r="U410" s="294">
        <v>17430</v>
      </c>
      <c r="W410" s="294">
        <v>0.17749999999999999</v>
      </c>
      <c r="X410" s="294">
        <v>124.2</v>
      </c>
      <c r="Y410" s="294">
        <v>124.2</v>
      </c>
      <c r="Z410" s="294">
        <v>0.97699999999999998</v>
      </c>
      <c r="AA410" s="294">
        <v>18294</v>
      </c>
      <c r="AC410" s="294">
        <v>0.20269999999999999</v>
      </c>
      <c r="AD410" s="294">
        <v>136.56</v>
      </c>
      <c r="AE410" s="294">
        <v>136.56</v>
      </c>
      <c r="AF410" s="294">
        <v>0.97829999999999995</v>
      </c>
      <c r="AG410" s="294">
        <v>17679</v>
      </c>
      <c r="AI410" s="294">
        <v>0.1779</v>
      </c>
      <c r="AJ410" s="294">
        <v>129.24</v>
      </c>
      <c r="AK410" s="294">
        <v>129.24</v>
      </c>
      <c r="AL410" s="294">
        <v>0.98239999999999994</v>
      </c>
      <c r="AM410" s="294">
        <v>21336</v>
      </c>
      <c r="AO410" s="294">
        <v>0.2334</v>
      </c>
      <c r="AP410" s="294">
        <v>112.8</v>
      </c>
      <c r="AQ410" s="294">
        <v>112.8</v>
      </c>
      <c r="AR410" s="294">
        <v>0.96829999999999994</v>
      </c>
      <c r="AS410" s="294">
        <v>13272</v>
      </c>
      <c r="AU410" s="294">
        <v>0.1633</v>
      </c>
      <c r="AV410" s="294">
        <v>72</v>
      </c>
      <c r="AW410" s="294">
        <v>105.6</v>
      </c>
      <c r="AX410" s="294">
        <v>0.95299999999999996</v>
      </c>
      <c r="AY410" s="294">
        <v>8568</v>
      </c>
      <c r="BA410" s="294">
        <v>0.1734</v>
      </c>
      <c r="BB410" s="294">
        <v>39</v>
      </c>
      <c r="BC410" s="294">
        <v>105.6</v>
      </c>
      <c r="BD410" s="294">
        <v>0.94179999999999997</v>
      </c>
      <c r="BE410" s="294">
        <v>5340</v>
      </c>
      <c r="BG410" s="294">
        <v>0.19539999999999999</v>
      </c>
      <c r="BH410" s="294">
        <v>39</v>
      </c>
      <c r="BI410" s="294">
        <v>105.6</v>
      </c>
      <c r="BJ410" s="294">
        <v>0.91479999999999995</v>
      </c>
      <c r="BK410" s="294">
        <v>4830</v>
      </c>
      <c r="BM410" s="294">
        <v>0.182</v>
      </c>
      <c r="BN410" s="294">
        <v>66</v>
      </c>
      <c r="BO410" s="294">
        <v>105.6</v>
      </c>
      <c r="BP410" s="294">
        <v>0.9748</v>
      </c>
      <c r="BQ410" s="294">
        <v>8100</v>
      </c>
      <c r="BS410" s="294">
        <v>0.18740000000000001</v>
      </c>
      <c r="BT410" s="294">
        <v>87</v>
      </c>
      <c r="BU410" s="294">
        <v>105.6</v>
      </c>
      <c r="BV410" s="294">
        <v>0.97399999999999998</v>
      </c>
      <c r="BW410" s="294">
        <v>11220</v>
      </c>
      <c r="BY410" s="294">
        <v>0.17799999999999999</v>
      </c>
    </row>
    <row r="411" spans="1:77">
      <c r="A411" s="301">
        <v>445</v>
      </c>
      <c r="B411" s="302" t="s">
        <v>4000</v>
      </c>
      <c r="C411" s="301" t="s">
        <v>4384</v>
      </c>
      <c r="D411" s="302" t="s">
        <v>4065</v>
      </c>
      <c r="E411" s="303">
        <v>289</v>
      </c>
      <c r="F411" s="294">
        <v>18.12</v>
      </c>
      <c r="G411" s="294">
        <v>231.2</v>
      </c>
      <c r="H411" s="294">
        <v>6.9500000000000006E-2</v>
      </c>
      <c r="I411" s="294">
        <v>888</v>
      </c>
      <c r="J411" s="294" t="e">
        <f>I411-#REF!</f>
        <v>#REF!</v>
      </c>
      <c r="K411" s="294">
        <v>0.98029999999999995</v>
      </c>
      <c r="L411" s="294">
        <v>189</v>
      </c>
      <c r="M411" s="294">
        <v>231.2</v>
      </c>
      <c r="N411" s="294">
        <v>0.83740000000000003</v>
      </c>
      <c r="O411" s="294">
        <v>43770</v>
      </c>
      <c r="Q411" s="294">
        <v>0.37169999999999997</v>
      </c>
      <c r="R411" s="294">
        <v>169.2</v>
      </c>
      <c r="S411" s="294">
        <v>231.2</v>
      </c>
      <c r="T411" s="294">
        <v>0.87219999999999998</v>
      </c>
      <c r="U411" s="294">
        <v>53115</v>
      </c>
      <c r="W411" s="294">
        <v>0.49990000000000001</v>
      </c>
      <c r="X411" s="294">
        <v>199.68</v>
      </c>
      <c r="Y411" s="294">
        <v>231.2</v>
      </c>
      <c r="Z411" s="294">
        <v>0.90190000000000003</v>
      </c>
      <c r="AA411" s="294">
        <v>54267</v>
      </c>
      <c r="AC411" s="294">
        <v>0.40500000000000003</v>
      </c>
      <c r="AD411" s="294">
        <v>204</v>
      </c>
      <c r="AE411" s="294">
        <v>231.2</v>
      </c>
      <c r="AF411" s="294">
        <v>0.85229999999999995</v>
      </c>
      <c r="AG411" s="294">
        <v>53211</v>
      </c>
      <c r="AI411" s="294">
        <v>0.41139999999999999</v>
      </c>
      <c r="AJ411" s="294">
        <v>206.04</v>
      </c>
      <c r="AK411" s="294">
        <v>231.2</v>
      </c>
      <c r="AL411" s="294">
        <v>0.87729999999999997</v>
      </c>
      <c r="AM411" s="294">
        <v>71532</v>
      </c>
      <c r="AO411" s="294">
        <v>0.54969999999999997</v>
      </c>
      <c r="AP411" s="294">
        <v>169.5</v>
      </c>
      <c r="AQ411" s="294">
        <v>231.2</v>
      </c>
      <c r="AR411" s="294">
        <v>0.84350000000000003</v>
      </c>
      <c r="AS411" s="294">
        <v>67092</v>
      </c>
      <c r="AT411" s="294" t="e">
        <f>AS411-#REF!</f>
        <v>#REF!</v>
      </c>
      <c r="AU411" s="294">
        <v>0.63080000000000003</v>
      </c>
      <c r="AV411" s="294">
        <v>146.4</v>
      </c>
      <c r="AW411" s="294">
        <v>231.2</v>
      </c>
      <c r="AX411" s="294">
        <v>0.84819999999999995</v>
      </c>
      <c r="AY411" s="294">
        <v>55017</v>
      </c>
      <c r="AZ411" s="294" t="e">
        <f>AY411-#REF!</f>
        <v>#REF!</v>
      </c>
      <c r="BA411" s="294">
        <v>0.61539999999999995</v>
      </c>
      <c r="BB411" s="294">
        <v>121.2</v>
      </c>
      <c r="BC411" s="294">
        <v>231.2</v>
      </c>
      <c r="BD411" s="294">
        <v>0.86870000000000003</v>
      </c>
      <c r="BE411" s="294">
        <v>53457</v>
      </c>
      <c r="BF411" s="294" t="e">
        <f>BE411-#REF!</f>
        <v>#REF!</v>
      </c>
      <c r="BG411" s="294">
        <v>0.6825</v>
      </c>
      <c r="BH411" s="294">
        <v>123</v>
      </c>
      <c r="BI411" s="294">
        <v>231.2</v>
      </c>
      <c r="BJ411" s="294">
        <v>0.87239999999999995</v>
      </c>
      <c r="BK411" s="294">
        <v>51939</v>
      </c>
      <c r="BL411" s="294" t="e">
        <f>BK411-#REF!</f>
        <v>#REF!</v>
      </c>
      <c r="BM411" s="294">
        <v>0.65059999999999996</v>
      </c>
      <c r="BN411" s="294">
        <v>133.80000000000001</v>
      </c>
      <c r="BO411" s="294">
        <v>231.2</v>
      </c>
      <c r="BP411" s="294">
        <v>0.84629999999999994</v>
      </c>
      <c r="BQ411" s="294">
        <v>50898</v>
      </c>
      <c r="BR411" s="294" t="e">
        <f>BQ411-#REF!</f>
        <v>#REF!</v>
      </c>
      <c r="BS411" s="294">
        <v>0.66890000000000005</v>
      </c>
      <c r="BT411" s="294">
        <v>157.19999999999999</v>
      </c>
      <c r="BU411" s="294">
        <v>231.2</v>
      </c>
      <c r="BV411" s="294">
        <v>0.84179999999999999</v>
      </c>
      <c r="BW411" s="294">
        <v>66996</v>
      </c>
      <c r="BX411" s="294" t="e">
        <f>BW411-#REF!</f>
        <v>#REF!</v>
      </c>
      <c r="BY411" s="294">
        <v>0.68049999999999999</v>
      </c>
    </row>
    <row r="412" spans="1:77">
      <c r="A412" s="301">
        <v>446</v>
      </c>
      <c r="B412" s="302" t="s">
        <v>4000</v>
      </c>
      <c r="C412" s="301" t="s">
        <v>4385</v>
      </c>
      <c r="D412" s="302" t="s">
        <v>4065</v>
      </c>
      <c r="E412" s="303">
        <v>132</v>
      </c>
      <c r="F412" s="294">
        <v>342</v>
      </c>
      <c r="G412" s="294">
        <v>342</v>
      </c>
      <c r="H412" s="294">
        <v>0.9758</v>
      </c>
      <c r="I412" s="294">
        <v>107620</v>
      </c>
      <c r="K412" s="294">
        <v>0.44790000000000002</v>
      </c>
      <c r="L412" s="294">
        <v>314</v>
      </c>
      <c r="M412" s="294">
        <v>314</v>
      </c>
      <c r="N412" s="294">
        <v>0.96540000000000004</v>
      </c>
      <c r="O412" s="294">
        <v>80280</v>
      </c>
      <c r="Q412" s="294">
        <v>0.35599999999999998</v>
      </c>
      <c r="R412" s="294">
        <v>264</v>
      </c>
      <c r="S412" s="294">
        <v>264</v>
      </c>
      <c r="T412" s="294">
        <v>0.96940000000000004</v>
      </c>
      <c r="U412" s="294">
        <v>63240</v>
      </c>
      <c r="W412" s="294">
        <v>0.34320000000000001</v>
      </c>
      <c r="X412" s="294">
        <v>266</v>
      </c>
      <c r="Y412" s="294">
        <v>266</v>
      </c>
      <c r="Z412" s="294">
        <v>0.98029999999999995</v>
      </c>
      <c r="AA412" s="294">
        <v>55460</v>
      </c>
      <c r="AC412" s="294">
        <v>0.28589999999999999</v>
      </c>
      <c r="AD412" s="294">
        <v>248</v>
      </c>
      <c r="AE412" s="294">
        <v>248</v>
      </c>
      <c r="AF412" s="294">
        <v>0.99099999999999999</v>
      </c>
      <c r="AG412" s="294">
        <v>58920</v>
      </c>
      <c r="AI412" s="294">
        <v>0.32229999999999998</v>
      </c>
      <c r="AJ412" s="294">
        <v>228</v>
      </c>
      <c r="AK412" s="294">
        <v>228</v>
      </c>
      <c r="AL412" s="294">
        <v>0.98919999999999997</v>
      </c>
      <c r="AM412" s="294">
        <v>107760</v>
      </c>
      <c r="AO412" s="294">
        <v>0.32640000000000002</v>
      </c>
      <c r="AP412" s="294">
        <v>0</v>
      </c>
      <c r="AQ412" s="294">
        <v>0</v>
      </c>
      <c r="AR412" s="294" t="e">
        <v>#DIV/0!</v>
      </c>
      <c r="AS412" s="294">
        <v>0</v>
      </c>
      <c r="AU412" s="294">
        <v>0</v>
      </c>
      <c r="AV412" s="294">
        <v>114</v>
      </c>
      <c r="AW412" s="294">
        <v>114</v>
      </c>
      <c r="AX412" s="294">
        <v>0.98299999999999998</v>
      </c>
      <c r="AY412" s="294">
        <v>38160</v>
      </c>
      <c r="BA412" s="294">
        <v>0.47299999999999998</v>
      </c>
      <c r="BB412" s="294">
        <v>120</v>
      </c>
      <c r="BC412" s="294">
        <v>120</v>
      </c>
      <c r="BD412" s="294">
        <v>0.97509999999999997</v>
      </c>
      <c r="BE412" s="294">
        <v>32880</v>
      </c>
      <c r="BG412" s="294">
        <v>0.37769999999999998</v>
      </c>
      <c r="BH412" s="294">
        <v>120</v>
      </c>
      <c r="BI412" s="294">
        <v>120</v>
      </c>
      <c r="BJ412" s="294">
        <v>0.96860000000000002</v>
      </c>
      <c r="BK412" s="294">
        <v>31380</v>
      </c>
      <c r="BM412" s="294">
        <v>0.3629</v>
      </c>
      <c r="BN412" s="294">
        <v>108</v>
      </c>
      <c r="BO412" s="294">
        <v>108</v>
      </c>
      <c r="BP412" s="294">
        <v>0.96260000000000001</v>
      </c>
      <c r="BQ412" s="294">
        <v>35460</v>
      </c>
      <c r="BS412" s="294">
        <v>0.50760000000000005</v>
      </c>
      <c r="BT412" s="294">
        <v>138</v>
      </c>
      <c r="BU412" s="294">
        <v>138</v>
      </c>
      <c r="BV412" s="294">
        <v>0.98229999999999995</v>
      </c>
      <c r="BW412" s="294">
        <v>46620</v>
      </c>
      <c r="BY412" s="294">
        <v>0.4622</v>
      </c>
    </row>
    <row r="413" spans="1:77">
      <c r="A413" s="301">
        <v>447</v>
      </c>
      <c r="B413" s="302" t="s">
        <v>4000</v>
      </c>
      <c r="C413" s="301" t="s">
        <v>4386</v>
      </c>
      <c r="D413" s="302" t="s">
        <v>4051</v>
      </c>
      <c r="E413" s="303">
        <v>132.19999999999999</v>
      </c>
      <c r="F413" s="294">
        <v>191.3</v>
      </c>
      <c r="G413" s="294">
        <v>191.3</v>
      </c>
      <c r="H413" s="294">
        <v>1.0095000000000001</v>
      </c>
      <c r="I413" s="294">
        <v>33083</v>
      </c>
      <c r="K413" s="294">
        <v>0.24110000000000001</v>
      </c>
      <c r="L413" s="294">
        <v>190.5</v>
      </c>
      <c r="M413" s="294">
        <v>190.5</v>
      </c>
      <c r="N413" s="294">
        <v>0.99870000000000003</v>
      </c>
      <c r="O413" s="294">
        <v>34602</v>
      </c>
      <c r="Q413" s="294">
        <v>0.2477</v>
      </c>
      <c r="R413" s="294">
        <v>204.1</v>
      </c>
      <c r="S413" s="294">
        <v>204.1</v>
      </c>
      <c r="T413" s="294">
        <v>0.99839999999999995</v>
      </c>
      <c r="U413" s="294">
        <v>37225</v>
      </c>
      <c r="W413" s="294">
        <v>0.25690000000000002</v>
      </c>
      <c r="X413" s="294">
        <v>145.69999999999999</v>
      </c>
      <c r="Y413" s="294">
        <v>145.69999999999999</v>
      </c>
      <c r="Z413" s="294">
        <v>1.0281</v>
      </c>
      <c r="AA413" s="294">
        <v>24917</v>
      </c>
      <c r="AC413" s="294">
        <v>0.22750000000000001</v>
      </c>
      <c r="AD413" s="294">
        <v>180.1</v>
      </c>
      <c r="AE413" s="294">
        <v>180.1</v>
      </c>
      <c r="AF413" s="294">
        <v>1.0062</v>
      </c>
      <c r="AG413" s="294">
        <v>31297</v>
      </c>
      <c r="AI413" s="294">
        <v>0.2354</v>
      </c>
      <c r="AJ413" s="294">
        <v>175.3</v>
      </c>
      <c r="AK413" s="294">
        <v>175.3</v>
      </c>
      <c r="AL413" s="294">
        <v>1.0062</v>
      </c>
      <c r="AM413" s="294">
        <v>31096</v>
      </c>
      <c r="AO413" s="294">
        <v>0.24840000000000001</v>
      </c>
      <c r="AP413" s="294">
        <v>136.9</v>
      </c>
      <c r="AQ413" s="294">
        <v>136.9</v>
      </c>
      <c r="AR413" s="294">
        <v>1.0118</v>
      </c>
      <c r="AS413" s="294">
        <v>24187</v>
      </c>
      <c r="AU413" s="294">
        <v>0.23910000000000001</v>
      </c>
      <c r="AV413" s="294">
        <v>100.1</v>
      </c>
      <c r="AW413" s="294">
        <v>105.76</v>
      </c>
      <c r="AX413" s="294">
        <v>1.0315000000000001</v>
      </c>
      <c r="AY413" s="294">
        <v>18138</v>
      </c>
      <c r="BA413" s="294">
        <v>0.25019999999999998</v>
      </c>
      <c r="BB413" s="294">
        <v>56.1</v>
      </c>
      <c r="BC413" s="294">
        <v>105.76</v>
      </c>
      <c r="BD413" s="294">
        <v>1.0565</v>
      </c>
      <c r="BE413" s="294">
        <v>14513</v>
      </c>
      <c r="BG413" s="294">
        <v>0.34449999999999997</v>
      </c>
      <c r="BH413" s="294">
        <v>45.7</v>
      </c>
      <c r="BI413" s="294">
        <v>105.76</v>
      </c>
      <c r="BJ413" s="294">
        <v>1.0652999999999999</v>
      </c>
      <c r="BK413" s="294">
        <v>12800</v>
      </c>
      <c r="BM413" s="294">
        <v>0.37390000000000001</v>
      </c>
      <c r="BN413" s="294">
        <v>92.1</v>
      </c>
      <c r="BO413" s="294">
        <v>105.76</v>
      </c>
      <c r="BP413" s="294">
        <v>1.0424</v>
      </c>
      <c r="BQ413" s="294">
        <v>15490</v>
      </c>
      <c r="BS413" s="294">
        <v>0.24679999999999999</v>
      </c>
      <c r="BT413" s="294">
        <v>112.9</v>
      </c>
      <c r="BU413" s="294">
        <v>112.9</v>
      </c>
      <c r="BV413" s="294">
        <v>1.0243</v>
      </c>
      <c r="BW413" s="294">
        <v>20625</v>
      </c>
      <c r="BY413" s="294">
        <v>0.24510000000000001</v>
      </c>
    </row>
    <row r="414" spans="1:77">
      <c r="A414" s="301">
        <v>448</v>
      </c>
      <c r="B414" s="302" t="s">
        <v>4000</v>
      </c>
      <c r="C414" s="301" t="s">
        <v>4387</v>
      </c>
      <c r="D414" s="302" t="s">
        <v>4054</v>
      </c>
      <c r="E414" s="303">
        <v>1111.1099999999999</v>
      </c>
      <c r="F414" s="294">
        <v>252</v>
      </c>
      <c r="G414" s="294">
        <v>888.88800000000003</v>
      </c>
      <c r="H414" s="294">
        <v>0.99629999999999996</v>
      </c>
      <c r="I414" s="294">
        <v>131640</v>
      </c>
      <c r="J414" s="294" t="e">
        <f>I414-#REF!</f>
        <v>#REF!</v>
      </c>
      <c r="K414" s="294">
        <v>0.72829999999999995</v>
      </c>
      <c r="L414" s="294">
        <v>268</v>
      </c>
      <c r="M414" s="294">
        <v>888.88800000000003</v>
      </c>
      <c r="N414" s="294">
        <v>0.96009999999999995</v>
      </c>
      <c r="O414" s="294">
        <v>131220</v>
      </c>
      <c r="Q414" s="294">
        <v>0.6855</v>
      </c>
      <c r="R414" s="294">
        <v>278</v>
      </c>
      <c r="S414" s="294">
        <v>888.88800000000003</v>
      </c>
      <c r="T414" s="294">
        <v>0.96179999999999999</v>
      </c>
      <c r="U414" s="294">
        <v>123840</v>
      </c>
      <c r="V414" s="294" t="e">
        <f>U414-#REF!</f>
        <v>#REF!</v>
      </c>
      <c r="W414" s="294">
        <v>0.64329999999999998</v>
      </c>
      <c r="X414" s="294">
        <v>229.6</v>
      </c>
      <c r="Y414" s="294">
        <v>888.88800000000003</v>
      </c>
      <c r="Z414" s="294">
        <v>0.99549999999999994</v>
      </c>
      <c r="AA414" s="294">
        <v>109160</v>
      </c>
      <c r="AB414" s="294" t="e">
        <f>AA414-#REF!</f>
        <v>#REF!</v>
      </c>
      <c r="AC414" s="294">
        <v>0.64200000000000002</v>
      </c>
      <c r="AD414" s="294">
        <v>236.8</v>
      </c>
      <c r="AE414" s="294">
        <v>888.88800000000003</v>
      </c>
      <c r="AF414" s="294">
        <v>0.99609999999999999</v>
      </c>
      <c r="AG414" s="294">
        <v>127560</v>
      </c>
      <c r="AH414" s="294" t="e">
        <f>AG414-#REF!</f>
        <v>#REF!</v>
      </c>
      <c r="AI414" s="294">
        <v>0.72689999999999999</v>
      </c>
      <c r="AJ414" s="294">
        <v>232</v>
      </c>
      <c r="AK414" s="294">
        <v>888.88800000000003</v>
      </c>
      <c r="AL414" s="294">
        <v>0.99709999999999999</v>
      </c>
      <c r="AM414" s="294">
        <v>129040</v>
      </c>
      <c r="AN414" s="294" t="e">
        <f>AM414-#REF!</f>
        <v>#REF!</v>
      </c>
      <c r="AO414" s="294">
        <v>0.77480000000000004</v>
      </c>
      <c r="AP414" s="294">
        <v>264</v>
      </c>
      <c r="AQ414" s="294">
        <v>888.88800000000003</v>
      </c>
      <c r="AR414" s="294">
        <v>0.99539999999999995</v>
      </c>
      <c r="AS414" s="294">
        <v>145860</v>
      </c>
      <c r="AT414" s="294" t="e">
        <f>AS414-#REF!</f>
        <v>#REF!</v>
      </c>
      <c r="AU414" s="294">
        <v>0.74609999999999999</v>
      </c>
      <c r="AV414" s="294">
        <v>233.6</v>
      </c>
      <c r="AW414" s="294">
        <v>888.88800000000003</v>
      </c>
      <c r="AX414" s="294">
        <v>0.99560000000000004</v>
      </c>
      <c r="AY414" s="294">
        <v>131180</v>
      </c>
      <c r="AZ414" s="294" t="e">
        <f>AY414-#REF!</f>
        <v>#REF!</v>
      </c>
      <c r="BA414" s="294">
        <v>0.78339999999999999</v>
      </c>
      <c r="BB414" s="294">
        <v>235.2</v>
      </c>
      <c r="BC414" s="294">
        <v>888.88800000000003</v>
      </c>
      <c r="BD414" s="294">
        <v>0.99549999999999994</v>
      </c>
      <c r="BE414" s="294">
        <v>129880</v>
      </c>
      <c r="BF414" s="294" t="e">
        <f>BE414-#REF!</f>
        <v>#REF!</v>
      </c>
      <c r="BG414" s="294">
        <v>0.74560000000000004</v>
      </c>
      <c r="BH414" s="294">
        <v>220</v>
      </c>
      <c r="BI414" s="294">
        <v>888.88800000000003</v>
      </c>
      <c r="BJ414" s="294">
        <v>0.99719999999999998</v>
      </c>
      <c r="BK414" s="294">
        <v>126780</v>
      </c>
      <c r="BL414" s="294" t="e">
        <f>BK414-#REF!</f>
        <v>#REF!</v>
      </c>
      <c r="BM414" s="294">
        <v>0.77680000000000005</v>
      </c>
      <c r="BN414" s="294">
        <v>220</v>
      </c>
      <c r="BO414" s="294">
        <v>888.88800000000003</v>
      </c>
      <c r="BP414" s="294">
        <v>0.99429999999999996</v>
      </c>
      <c r="BQ414" s="294">
        <v>137800</v>
      </c>
      <c r="BR414" s="294" t="e">
        <f>BQ414-#REF!</f>
        <v>#REF!</v>
      </c>
      <c r="BS414" s="294">
        <v>0.9375</v>
      </c>
      <c r="BT414" s="294">
        <v>280</v>
      </c>
      <c r="BU414" s="294">
        <v>888.88800000000003</v>
      </c>
      <c r="BV414" s="294">
        <v>0.99719999999999998</v>
      </c>
      <c r="BW414" s="294">
        <v>141000</v>
      </c>
      <c r="BX414" s="294" t="e">
        <f>BW414-#REF!</f>
        <v>#REF!</v>
      </c>
      <c r="BY414" s="294">
        <v>0.67879999999999996</v>
      </c>
    </row>
    <row r="415" spans="1:77">
      <c r="A415" s="301">
        <v>449</v>
      </c>
      <c r="B415" s="302" t="s">
        <v>4000</v>
      </c>
      <c r="C415" s="301" t="s">
        <v>4388</v>
      </c>
      <c r="D415" s="302" t="s">
        <v>4065</v>
      </c>
      <c r="E415" s="303">
        <v>133</v>
      </c>
      <c r="F415" s="294">
        <v>22.88</v>
      </c>
      <c r="G415" s="294">
        <v>106.4</v>
      </c>
      <c r="H415" s="294">
        <v>0.91359999999999997</v>
      </c>
      <c r="I415" s="294">
        <v>5222</v>
      </c>
      <c r="K415" s="294">
        <v>0.34699999999999998</v>
      </c>
      <c r="L415" s="294">
        <v>17.600000000000001</v>
      </c>
      <c r="M415" s="294">
        <v>106.4</v>
      </c>
      <c r="N415" s="294">
        <v>0.88519999999999999</v>
      </c>
      <c r="O415" s="294">
        <v>4842</v>
      </c>
      <c r="Q415" s="294">
        <v>0.41770000000000002</v>
      </c>
      <c r="R415" s="294">
        <v>19.2</v>
      </c>
      <c r="S415" s="294">
        <v>106.4</v>
      </c>
      <c r="T415" s="294">
        <v>0.85450000000000004</v>
      </c>
      <c r="U415" s="294">
        <v>4086</v>
      </c>
      <c r="W415" s="294">
        <v>0.34589999999999999</v>
      </c>
      <c r="X415" s="294">
        <v>16.239999999999998</v>
      </c>
      <c r="Y415" s="294">
        <v>106.4</v>
      </c>
      <c r="Z415" s="294">
        <v>0.8367</v>
      </c>
      <c r="AA415" s="294">
        <v>3974</v>
      </c>
      <c r="AC415" s="294">
        <v>0.3931</v>
      </c>
      <c r="AD415" s="294">
        <v>13.28</v>
      </c>
      <c r="AE415" s="294">
        <v>106.4</v>
      </c>
      <c r="AF415" s="294">
        <v>0.76139999999999997</v>
      </c>
      <c r="AG415" s="294">
        <v>2438</v>
      </c>
      <c r="AI415" s="294">
        <v>0.3241</v>
      </c>
      <c r="AJ415" s="294">
        <v>15.92</v>
      </c>
      <c r="AK415" s="294">
        <v>106.4</v>
      </c>
      <c r="AL415" s="294">
        <v>0.86909999999999998</v>
      </c>
      <c r="AM415" s="294">
        <v>2920</v>
      </c>
      <c r="AO415" s="294">
        <v>0.29310000000000003</v>
      </c>
      <c r="AP415" s="294">
        <v>17.2</v>
      </c>
      <c r="AQ415" s="294">
        <v>106.4</v>
      </c>
      <c r="AR415" s="294">
        <v>0.76800000000000002</v>
      </c>
      <c r="AS415" s="294">
        <v>2846</v>
      </c>
      <c r="AU415" s="294">
        <v>0.28960000000000002</v>
      </c>
      <c r="AV415" s="294">
        <v>16.72</v>
      </c>
      <c r="AW415" s="294">
        <v>106.4</v>
      </c>
      <c r="AX415" s="294">
        <v>0.72409999999999997</v>
      </c>
      <c r="AY415" s="294">
        <v>3028</v>
      </c>
      <c r="BA415" s="294">
        <v>0.34739999999999999</v>
      </c>
      <c r="BB415" s="294">
        <v>13.04</v>
      </c>
      <c r="BC415" s="294">
        <v>106.4</v>
      </c>
      <c r="BD415" s="294">
        <v>0.71019999999999994</v>
      </c>
      <c r="BE415" s="294">
        <v>2426</v>
      </c>
      <c r="BG415" s="294">
        <v>0.35210000000000002</v>
      </c>
      <c r="BH415" s="294">
        <v>11.04</v>
      </c>
      <c r="BI415" s="294">
        <v>106.4</v>
      </c>
      <c r="BJ415" s="294">
        <v>0.76269999999999993</v>
      </c>
      <c r="BK415" s="294">
        <v>2390</v>
      </c>
      <c r="BM415" s="294">
        <v>0.38159999999999999</v>
      </c>
      <c r="BN415" s="294">
        <v>12.24</v>
      </c>
      <c r="BO415" s="294">
        <v>106.4</v>
      </c>
      <c r="BP415" s="294">
        <v>0.78410000000000002</v>
      </c>
      <c r="BQ415" s="294">
        <v>2382</v>
      </c>
      <c r="BS415" s="294">
        <v>0.36930000000000002</v>
      </c>
      <c r="BT415" s="294">
        <v>14.96</v>
      </c>
      <c r="BU415" s="294">
        <v>106.4</v>
      </c>
      <c r="BV415" s="294">
        <v>0.80620000000000003</v>
      </c>
      <c r="BW415" s="294">
        <v>3036</v>
      </c>
      <c r="BY415" s="294">
        <v>0.33839999999999998</v>
      </c>
    </row>
    <row r="416" spans="1:77">
      <c r="A416" s="301">
        <v>450</v>
      </c>
      <c r="B416" s="302" t="s">
        <v>4000</v>
      </c>
      <c r="C416" s="301" t="s">
        <v>4389</v>
      </c>
      <c r="D416" s="302" t="s">
        <v>4065</v>
      </c>
      <c r="E416" s="303">
        <v>761.1</v>
      </c>
      <c r="F416" s="294">
        <v>49.2</v>
      </c>
      <c r="G416" s="294">
        <v>608.88</v>
      </c>
      <c r="H416" s="294">
        <v>0.73089999999999999</v>
      </c>
      <c r="I416" s="294">
        <v>6760</v>
      </c>
      <c r="K416" s="294">
        <v>0.2611</v>
      </c>
      <c r="L416" s="294">
        <v>408</v>
      </c>
      <c r="M416" s="294">
        <v>608.88</v>
      </c>
      <c r="N416" s="294">
        <v>0.70289999999999997</v>
      </c>
      <c r="O416" s="294">
        <v>6790</v>
      </c>
      <c r="Q416" s="294">
        <v>3.1800000000000002E-2</v>
      </c>
      <c r="R416" s="294">
        <v>787</v>
      </c>
      <c r="S416" s="294">
        <v>787</v>
      </c>
      <c r="T416" s="294">
        <v>0.83379999999999999</v>
      </c>
      <c r="U416" s="294">
        <v>26880</v>
      </c>
      <c r="W416" s="294">
        <v>5.6899999999999999E-2</v>
      </c>
      <c r="X416" s="294">
        <v>504.8</v>
      </c>
      <c r="Y416" s="294">
        <v>608.88</v>
      </c>
      <c r="Z416" s="294">
        <v>0.78069999999999995</v>
      </c>
      <c r="AA416" s="294">
        <v>18510</v>
      </c>
      <c r="AC416" s="294">
        <v>6.3100000000000003E-2</v>
      </c>
      <c r="AD416" s="294">
        <v>726</v>
      </c>
      <c r="AE416" s="294">
        <v>726</v>
      </c>
      <c r="AF416" s="294">
        <v>0.89580000000000004</v>
      </c>
      <c r="AG416" s="294">
        <v>23110</v>
      </c>
      <c r="AI416" s="294">
        <v>4.7800000000000002E-2</v>
      </c>
      <c r="AJ416" s="294">
        <v>714.8</v>
      </c>
      <c r="AK416" s="294">
        <v>714.8</v>
      </c>
      <c r="AL416" s="294">
        <v>0.89429999999999998</v>
      </c>
      <c r="AM416" s="294">
        <v>17510</v>
      </c>
      <c r="AO416" s="294">
        <v>3.7999999999999999E-2</v>
      </c>
      <c r="AP416" s="294">
        <v>704.4</v>
      </c>
      <c r="AQ416" s="294">
        <v>704.4</v>
      </c>
      <c r="AR416" s="294">
        <v>0.84529999999999994</v>
      </c>
      <c r="AS416" s="294">
        <v>10160</v>
      </c>
      <c r="AU416" s="294">
        <v>2.29E-2</v>
      </c>
      <c r="AV416" s="294">
        <v>39.200000000000003</v>
      </c>
      <c r="AW416" s="294">
        <v>608.88</v>
      </c>
      <c r="AX416" s="294">
        <v>0.8206</v>
      </c>
      <c r="AY416" s="294">
        <v>7910</v>
      </c>
      <c r="BA416" s="294">
        <v>0.34160000000000001</v>
      </c>
      <c r="BB416" s="294">
        <v>504</v>
      </c>
      <c r="BC416" s="294">
        <v>608.88</v>
      </c>
      <c r="BD416" s="294">
        <v>0.86760000000000004</v>
      </c>
      <c r="BE416" s="294">
        <v>14080</v>
      </c>
      <c r="BG416" s="294">
        <v>4.3299999999999998E-2</v>
      </c>
      <c r="BH416" s="294">
        <v>435.2</v>
      </c>
      <c r="BI416" s="294">
        <v>608.88</v>
      </c>
      <c r="BJ416" s="294">
        <v>0.86509999999999998</v>
      </c>
      <c r="BK416" s="294">
        <v>12370</v>
      </c>
      <c r="BM416" s="294">
        <v>4.4200000000000003E-2</v>
      </c>
      <c r="BN416" s="294">
        <v>445.6</v>
      </c>
      <c r="BO416" s="294">
        <v>608.88</v>
      </c>
      <c r="BP416" s="294">
        <v>0.89029999999999998</v>
      </c>
      <c r="BQ416" s="294">
        <v>16150</v>
      </c>
      <c r="BS416" s="294">
        <v>6.0600000000000001E-2</v>
      </c>
      <c r="BT416" s="294">
        <v>461.2</v>
      </c>
      <c r="BU416" s="294">
        <v>608.88</v>
      </c>
      <c r="BV416" s="294">
        <v>0.89070000000000005</v>
      </c>
      <c r="BW416" s="294">
        <v>24360</v>
      </c>
      <c r="BY416" s="294">
        <v>7.9699999999999993E-2</v>
      </c>
    </row>
    <row r="417" spans="1:77">
      <c r="A417" s="301">
        <v>451</v>
      </c>
      <c r="B417" s="302" t="s">
        <v>4000</v>
      </c>
      <c r="C417" s="301" t="s">
        <v>4390</v>
      </c>
      <c r="D417" s="302" t="s">
        <v>4065</v>
      </c>
      <c r="E417" s="303">
        <v>350</v>
      </c>
      <c r="F417" s="294">
        <v>203.36</v>
      </c>
      <c r="G417" s="294">
        <v>280</v>
      </c>
      <c r="H417" s="294">
        <v>0.88690000000000002</v>
      </c>
      <c r="I417" s="294">
        <v>33244</v>
      </c>
      <c r="K417" s="294">
        <v>0.25600000000000001</v>
      </c>
      <c r="L417" s="294">
        <v>182.8</v>
      </c>
      <c r="M417" s="294">
        <v>280</v>
      </c>
      <c r="N417" s="294">
        <v>0.87739999999999996</v>
      </c>
      <c r="O417" s="294">
        <v>33948</v>
      </c>
      <c r="Q417" s="294">
        <v>0.28449999999999998</v>
      </c>
      <c r="R417" s="294">
        <v>193.6</v>
      </c>
      <c r="S417" s="294">
        <v>280</v>
      </c>
      <c r="T417" s="294">
        <v>0.87719999999999998</v>
      </c>
      <c r="U417" s="294">
        <v>33272</v>
      </c>
      <c r="W417" s="294">
        <v>0.27210000000000001</v>
      </c>
      <c r="X417" s="294">
        <v>164.16</v>
      </c>
      <c r="Y417" s="294">
        <v>280</v>
      </c>
      <c r="Z417" s="294">
        <v>0.89119999999999999</v>
      </c>
      <c r="AA417" s="294">
        <v>28196</v>
      </c>
      <c r="AC417" s="294">
        <v>0.2591</v>
      </c>
      <c r="AD417" s="294">
        <v>164</v>
      </c>
      <c r="AE417" s="294">
        <v>280</v>
      </c>
      <c r="AF417" s="294">
        <v>0.85629999999999995</v>
      </c>
      <c r="AG417" s="294">
        <v>23688</v>
      </c>
      <c r="AI417" s="294">
        <v>0.22670000000000001</v>
      </c>
      <c r="AJ417" s="294">
        <v>177.76</v>
      </c>
      <c r="AK417" s="294">
        <v>280</v>
      </c>
      <c r="AL417" s="294">
        <v>0.9486</v>
      </c>
      <c r="AM417" s="294">
        <v>35940</v>
      </c>
      <c r="AO417" s="294">
        <v>0.29609999999999997</v>
      </c>
      <c r="AP417" s="294">
        <v>152.63999999999999</v>
      </c>
      <c r="AQ417" s="294">
        <v>280</v>
      </c>
      <c r="AR417" s="294">
        <v>0.85050000000000003</v>
      </c>
      <c r="AS417" s="294">
        <v>19916</v>
      </c>
      <c r="AU417" s="294">
        <v>0.20619999999999999</v>
      </c>
      <c r="AV417" s="294">
        <v>99.04</v>
      </c>
      <c r="AW417" s="294">
        <v>280</v>
      </c>
      <c r="AX417" s="294">
        <v>0.7742</v>
      </c>
      <c r="AY417" s="294">
        <v>13360</v>
      </c>
      <c r="BA417" s="294">
        <v>0.24199999999999999</v>
      </c>
      <c r="BB417" s="294">
        <v>64.8</v>
      </c>
      <c r="BC417" s="294">
        <v>280</v>
      </c>
      <c r="BD417" s="294">
        <v>0.74880000000000002</v>
      </c>
      <c r="BE417" s="294">
        <v>11044</v>
      </c>
      <c r="BG417" s="294">
        <v>0.30590000000000001</v>
      </c>
      <c r="BH417" s="294">
        <v>51.36</v>
      </c>
      <c r="BI417" s="294">
        <v>280</v>
      </c>
      <c r="BJ417" s="294">
        <v>0.71350000000000002</v>
      </c>
      <c r="BK417" s="294">
        <v>8936</v>
      </c>
      <c r="BM417" s="294">
        <v>0.32779999999999998</v>
      </c>
      <c r="BN417" s="294">
        <v>110.88</v>
      </c>
      <c r="BO417" s="294">
        <v>280</v>
      </c>
      <c r="BP417" s="294">
        <v>0.7651</v>
      </c>
      <c r="BQ417" s="294">
        <v>13704</v>
      </c>
      <c r="BS417" s="294">
        <v>0.2404</v>
      </c>
      <c r="BT417" s="294">
        <v>154.88</v>
      </c>
      <c r="BU417" s="294">
        <v>280</v>
      </c>
      <c r="BV417" s="294">
        <v>0.83950000000000002</v>
      </c>
      <c r="BW417" s="294">
        <v>22908</v>
      </c>
      <c r="BY417" s="294">
        <v>0.23680000000000001</v>
      </c>
    </row>
    <row r="418" spans="1:77">
      <c r="A418" s="301">
        <v>452</v>
      </c>
      <c r="B418" s="302" t="s">
        <v>4000</v>
      </c>
      <c r="C418" s="301" t="s">
        <v>4391</v>
      </c>
      <c r="D418" s="302" t="s">
        <v>4065</v>
      </c>
      <c r="E418" s="303">
        <v>144</v>
      </c>
      <c r="F418" s="294">
        <v>198.72</v>
      </c>
      <c r="G418" s="294">
        <v>198</v>
      </c>
      <c r="H418" s="294">
        <v>0.93759999999999999</v>
      </c>
      <c r="I418" s="294">
        <v>44844</v>
      </c>
      <c r="K418" s="294">
        <v>0.33429999999999999</v>
      </c>
      <c r="L418" s="294">
        <v>175.2</v>
      </c>
      <c r="M418" s="294">
        <v>174</v>
      </c>
      <c r="N418" s="294">
        <v>0.96189999999999998</v>
      </c>
      <c r="O418" s="294">
        <v>50664</v>
      </c>
      <c r="Q418" s="294">
        <v>0.40410000000000001</v>
      </c>
      <c r="R418" s="294">
        <v>186.48</v>
      </c>
      <c r="S418" s="294">
        <v>186.48</v>
      </c>
      <c r="T418" s="294">
        <v>0.95809999999999995</v>
      </c>
      <c r="U418" s="294">
        <v>49560</v>
      </c>
      <c r="W418" s="294">
        <v>0.38529999999999998</v>
      </c>
      <c r="X418" s="294">
        <v>160.56</v>
      </c>
      <c r="Y418" s="294">
        <v>160.56</v>
      </c>
      <c r="Z418" s="294">
        <v>0.9486</v>
      </c>
      <c r="AA418" s="294">
        <v>46560</v>
      </c>
      <c r="AC418" s="294">
        <v>0.41089999999999999</v>
      </c>
      <c r="AD418" s="294">
        <v>174</v>
      </c>
      <c r="AE418" s="294">
        <v>174</v>
      </c>
      <c r="AF418" s="294">
        <v>0.92859999999999998</v>
      </c>
      <c r="AG418" s="294">
        <v>38616</v>
      </c>
      <c r="AI418" s="294">
        <v>0.32119999999999999</v>
      </c>
      <c r="AJ418" s="294">
        <v>156.47999999999999</v>
      </c>
      <c r="AK418" s="294">
        <v>156.47999999999999</v>
      </c>
      <c r="AL418" s="294">
        <v>0.96740000000000004</v>
      </c>
      <c r="AM418" s="294">
        <v>51600</v>
      </c>
      <c r="AO418" s="294">
        <v>0.47339999999999999</v>
      </c>
      <c r="AP418" s="294">
        <v>152.4</v>
      </c>
      <c r="AQ418" s="294">
        <v>152.4</v>
      </c>
      <c r="AR418" s="294">
        <v>0.93469999999999998</v>
      </c>
      <c r="AS418" s="294">
        <v>39024</v>
      </c>
      <c r="AU418" s="294">
        <v>0.36820000000000003</v>
      </c>
      <c r="AV418" s="294">
        <v>136.32</v>
      </c>
      <c r="AW418" s="294">
        <v>136.32</v>
      </c>
      <c r="AX418" s="294">
        <v>0.89500000000000002</v>
      </c>
      <c r="AY418" s="294">
        <v>27084</v>
      </c>
      <c r="BA418" s="294">
        <v>0.30830000000000002</v>
      </c>
      <c r="BB418" s="294">
        <v>75.599999999999994</v>
      </c>
      <c r="BC418" s="294">
        <v>115.2</v>
      </c>
      <c r="BD418" s="294">
        <v>0.82140000000000002</v>
      </c>
      <c r="BE418" s="294">
        <v>17376</v>
      </c>
      <c r="BG418" s="294">
        <v>0.37609999999999999</v>
      </c>
      <c r="BH418" s="294">
        <v>59.28</v>
      </c>
      <c r="BI418" s="294">
        <v>115.2</v>
      </c>
      <c r="BJ418" s="294">
        <v>0.62809999999999999</v>
      </c>
      <c r="BK418" s="294">
        <v>13980</v>
      </c>
      <c r="BM418" s="294">
        <v>0.50470000000000004</v>
      </c>
      <c r="BN418" s="294">
        <v>94.56</v>
      </c>
      <c r="BO418" s="294">
        <v>115.2</v>
      </c>
      <c r="BP418" s="294">
        <v>0.71019999999999994</v>
      </c>
      <c r="BQ418" s="294">
        <v>19536</v>
      </c>
      <c r="BS418" s="294">
        <v>0.43290000000000001</v>
      </c>
      <c r="BT418" s="294">
        <v>123.6</v>
      </c>
      <c r="BU418" s="294">
        <v>123.6</v>
      </c>
      <c r="BV418" s="294">
        <v>0.84340000000000004</v>
      </c>
      <c r="BW418" s="294">
        <v>30612</v>
      </c>
      <c r="BY418" s="294">
        <v>0.3947</v>
      </c>
    </row>
    <row r="419" spans="1:77">
      <c r="A419" s="301">
        <v>453</v>
      </c>
      <c r="B419" s="302" t="s">
        <v>4000</v>
      </c>
      <c r="C419" s="301" t="s">
        <v>4067</v>
      </c>
      <c r="D419" s="302" t="s">
        <v>4065</v>
      </c>
      <c r="E419" s="303">
        <v>200</v>
      </c>
      <c r="F419" s="294">
        <v>120.32</v>
      </c>
      <c r="G419" s="294">
        <v>160</v>
      </c>
      <c r="H419" s="294">
        <v>0.82030000000000003</v>
      </c>
      <c r="I419" s="294">
        <v>39858</v>
      </c>
      <c r="K419" s="294">
        <v>0.56089999999999995</v>
      </c>
      <c r="L419" s="294">
        <v>119.6</v>
      </c>
      <c r="M419" s="294">
        <v>160</v>
      </c>
      <c r="N419" s="294">
        <v>0.79069999999999996</v>
      </c>
      <c r="O419" s="294">
        <v>38492</v>
      </c>
      <c r="Q419" s="294">
        <v>0.54710000000000003</v>
      </c>
      <c r="R419" s="294">
        <v>116</v>
      </c>
      <c r="S419" s="294">
        <v>160</v>
      </c>
      <c r="T419" s="294">
        <v>0.79669999999999996</v>
      </c>
      <c r="U419" s="294">
        <v>38626</v>
      </c>
      <c r="W419" s="294">
        <v>0.5806</v>
      </c>
      <c r="X419" s="294">
        <v>106.32</v>
      </c>
      <c r="Y419" s="294">
        <v>160</v>
      </c>
      <c r="Z419" s="294">
        <v>0.80930000000000002</v>
      </c>
      <c r="AA419" s="294">
        <v>36042</v>
      </c>
      <c r="AC419" s="294">
        <v>0.56310000000000004</v>
      </c>
      <c r="AD419" s="294">
        <v>86</v>
      </c>
      <c r="AE419" s="294">
        <v>160</v>
      </c>
      <c r="AF419" s="294">
        <v>0.72870000000000001</v>
      </c>
      <c r="AG419" s="294">
        <v>20684</v>
      </c>
      <c r="AI419" s="294">
        <v>0.44359999999999999</v>
      </c>
      <c r="AJ419" s="294">
        <v>92.8</v>
      </c>
      <c r="AK419" s="294">
        <v>160</v>
      </c>
      <c r="AL419" s="294">
        <v>0.75590000000000002</v>
      </c>
      <c r="AM419" s="294">
        <v>26542</v>
      </c>
      <c r="AO419" s="294">
        <v>0.52549999999999997</v>
      </c>
      <c r="AP419" s="294">
        <v>89.28</v>
      </c>
      <c r="AQ419" s="294">
        <v>160</v>
      </c>
      <c r="AR419" s="294">
        <v>0.63539999999999996</v>
      </c>
      <c r="AS419" s="294">
        <v>19980</v>
      </c>
      <c r="AU419" s="294">
        <v>0.47339999999999999</v>
      </c>
      <c r="AV419" s="294">
        <v>82.32</v>
      </c>
      <c r="AW419" s="294">
        <v>160</v>
      </c>
      <c r="AX419" s="294">
        <v>0.55430000000000001</v>
      </c>
      <c r="AY419" s="294">
        <v>15286</v>
      </c>
      <c r="BA419" s="294">
        <v>0.46529999999999999</v>
      </c>
      <c r="BB419" s="294">
        <v>60.4</v>
      </c>
      <c r="BC419" s="294">
        <v>160</v>
      </c>
      <c r="BD419" s="294">
        <v>0.51949999999999996</v>
      </c>
      <c r="BE419" s="294">
        <v>13102</v>
      </c>
      <c r="BG419" s="294">
        <v>0.56130000000000002</v>
      </c>
      <c r="BH419" s="294">
        <v>64.88</v>
      </c>
      <c r="BI419" s="294">
        <v>160</v>
      </c>
      <c r="BJ419" s="294">
        <v>0.54510000000000003</v>
      </c>
      <c r="BK419" s="294">
        <v>12236</v>
      </c>
      <c r="BM419" s="294">
        <v>0.46510000000000001</v>
      </c>
      <c r="BN419" s="294">
        <v>71.36</v>
      </c>
      <c r="BO419" s="294">
        <v>160</v>
      </c>
      <c r="BP419" s="294">
        <v>0.63670000000000004</v>
      </c>
      <c r="BQ419" s="294">
        <v>17960</v>
      </c>
      <c r="BS419" s="294">
        <v>0.58830000000000005</v>
      </c>
      <c r="BT419" s="294">
        <v>96.32</v>
      </c>
      <c r="BU419" s="294">
        <v>160</v>
      </c>
      <c r="BV419" s="294">
        <v>0.69140000000000001</v>
      </c>
      <c r="BW419" s="294">
        <v>25930</v>
      </c>
      <c r="BY419" s="294">
        <v>0.52329999999999999</v>
      </c>
    </row>
    <row r="420" spans="1:77">
      <c r="A420" s="301">
        <v>454</v>
      </c>
      <c r="B420" s="302" t="s">
        <v>4000</v>
      </c>
      <c r="C420" s="301" t="s">
        <v>4392</v>
      </c>
      <c r="D420" s="302" t="s">
        <v>4065</v>
      </c>
      <c r="E420" s="303">
        <v>500</v>
      </c>
      <c r="F420" s="294">
        <v>133.69999999999999</v>
      </c>
      <c r="G420" s="294">
        <v>400</v>
      </c>
      <c r="H420" s="294">
        <v>0.99629999999999996</v>
      </c>
      <c r="I420" s="294">
        <v>23337</v>
      </c>
      <c r="K420" s="294">
        <v>0.248</v>
      </c>
      <c r="L420" s="294">
        <v>130.5</v>
      </c>
      <c r="M420" s="294">
        <v>400</v>
      </c>
      <c r="N420" s="294">
        <v>0.99570000000000003</v>
      </c>
      <c r="O420" s="294">
        <v>25344</v>
      </c>
      <c r="Q420" s="294">
        <v>0.26729999999999998</v>
      </c>
      <c r="R420" s="294">
        <v>124.9</v>
      </c>
      <c r="S420" s="294">
        <v>400</v>
      </c>
      <c r="T420" s="294">
        <v>0.99580000000000002</v>
      </c>
      <c r="U420" s="294">
        <v>25010</v>
      </c>
      <c r="W420" s="294">
        <v>0.28499999999999998</v>
      </c>
      <c r="X420" s="294">
        <v>112.9</v>
      </c>
      <c r="Y420" s="294">
        <v>400</v>
      </c>
      <c r="Z420" s="294">
        <v>0.99509999999999998</v>
      </c>
      <c r="AA420" s="294">
        <v>22080</v>
      </c>
      <c r="AC420" s="294">
        <v>0.2702</v>
      </c>
      <c r="AD420" s="294">
        <v>116.5</v>
      </c>
      <c r="AE420" s="294">
        <v>400</v>
      </c>
      <c r="AF420" s="294">
        <v>0.99480000000000002</v>
      </c>
      <c r="AG420" s="294">
        <v>21981</v>
      </c>
      <c r="AI420" s="294">
        <v>0.26050000000000001</v>
      </c>
      <c r="AJ420" s="294">
        <v>120.1</v>
      </c>
      <c r="AK420" s="294">
        <v>400</v>
      </c>
      <c r="AL420" s="294">
        <v>0.99539999999999995</v>
      </c>
      <c r="AM420" s="294">
        <v>23565</v>
      </c>
      <c r="AO420" s="294">
        <v>0.27960000000000002</v>
      </c>
      <c r="AP420" s="294">
        <v>106.9</v>
      </c>
      <c r="AQ420" s="294">
        <v>400</v>
      </c>
      <c r="AR420" s="294">
        <v>0.99439999999999995</v>
      </c>
      <c r="AS420" s="294">
        <v>19795</v>
      </c>
      <c r="AU420" s="294">
        <v>0.25629999999999997</v>
      </c>
      <c r="AV420" s="294">
        <v>73.3</v>
      </c>
      <c r="AW420" s="294">
        <v>400</v>
      </c>
      <c r="AX420" s="294">
        <v>0.99509999999999998</v>
      </c>
      <c r="AY420" s="294">
        <v>15343</v>
      </c>
      <c r="BA420" s="294">
        <v>0.30249999999999999</v>
      </c>
      <c r="BB420" s="294">
        <v>46.1</v>
      </c>
      <c r="BC420" s="294">
        <v>400</v>
      </c>
      <c r="BD420" s="294">
        <v>0.99649999999999994</v>
      </c>
      <c r="BE420" s="294">
        <v>13089</v>
      </c>
      <c r="BG420" s="294">
        <v>0.40500000000000003</v>
      </c>
      <c r="BH420" s="294">
        <v>54.5</v>
      </c>
      <c r="BI420" s="294">
        <v>400</v>
      </c>
      <c r="BJ420" s="294">
        <v>0.99749999999999994</v>
      </c>
      <c r="BK420" s="294">
        <v>13125</v>
      </c>
      <c r="BM420" s="294">
        <v>0.34010000000000001</v>
      </c>
      <c r="BN420" s="294">
        <v>66.5</v>
      </c>
      <c r="BO420" s="294">
        <v>400</v>
      </c>
      <c r="BP420" s="294">
        <v>0.997</v>
      </c>
      <c r="BQ420" s="294">
        <v>14619</v>
      </c>
      <c r="BS420" s="294">
        <v>0.34089999999999998</v>
      </c>
      <c r="BT420" s="294">
        <v>94.1</v>
      </c>
      <c r="BU420" s="294">
        <v>400</v>
      </c>
      <c r="BV420" s="294">
        <v>0.99670000000000003</v>
      </c>
      <c r="BW420" s="294">
        <v>20363</v>
      </c>
      <c r="BY420" s="294">
        <v>0.29980000000000001</v>
      </c>
    </row>
    <row r="421" spans="1:77">
      <c r="A421" s="301">
        <v>455</v>
      </c>
      <c r="B421" s="302" t="s">
        <v>4000</v>
      </c>
      <c r="C421" s="301" t="s">
        <v>4392</v>
      </c>
      <c r="D421" s="302" t="s">
        <v>4065</v>
      </c>
      <c r="E421" s="303">
        <v>311</v>
      </c>
      <c r="F421" s="294">
        <v>333.12</v>
      </c>
      <c r="G421" s="294">
        <v>333.12</v>
      </c>
      <c r="H421" s="294">
        <v>0.9889</v>
      </c>
      <c r="I421" s="294">
        <v>103854</v>
      </c>
      <c r="K421" s="294">
        <v>0.43790000000000001</v>
      </c>
      <c r="L421" s="294">
        <v>329.4</v>
      </c>
      <c r="M421" s="294">
        <v>329.4</v>
      </c>
      <c r="N421" s="294">
        <v>0.98480000000000001</v>
      </c>
      <c r="O421" s="294">
        <v>112944</v>
      </c>
      <c r="Q421" s="294">
        <v>0.46800000000000003</v>
      </c>
      <c r="R421" s="294">
        <v>352.8</v>
      </c>
      <c r="S421" s="294">
        <v>352.8</v>
      </c>
      <c r="T421" s="294">
        <v>0.9839</v>
      </c>
      <c r="U421" s="294">
        <v>116508</v>
      </c>
      <c r="W421" s="294">
        <v>0.4662</v>
      </c>
      <c r="X421" s="294">
        <v>282</v>
      </c>
      <c r="Y421" s="294">
        <v>282</v>
      </c>
      <c r="Z421" s="294">
        <v>0.98580000000000001</v>
      </c>
      <c r="AA421" s="294">
        <v>106428</v>
      </c>
      <c r="AC421" s="294">
        <v>0.51459999999999995</v>
      </c>
      <c r="AD421" s="294">
        <v>296.39999999999998</v>
      </c>
      <c r="AE421" s="294">
        <v>296.39999999999998</v>
      </c>
      <c r="AF421" s="294">
        <v>0.98860000000000003</v>
      </c>
      <c r="AG421" s="294">
        <v>100710</v>
      </c>
      <c r="AI421" s="294">
        <v>0.46200000000000002</v>
      </c>
      <c r="AJ421" s="294">
        <v>312</v>
      </c>
      <c r="AK421" s="294">
        <v>312</v>
      </c>
      <c r="AL421" s="294">
        <v>0.98770000000000002</v>
      </c>
      <c r="AM421" s="294">
        <v>101874</v>
      </c>
      <c r="AO421" s="294">
        <v>0.4592</v>
      </c>
      <c r="AP421" s="294">
        <v>255.84</v>
      </c>
      <c r="AQ421" s="294">
        <v>255.84</v>
      </c>
      <c r="AR421" s="294">
        <v>0.98650000000000004</v>
      </c>
      <c r="AS421" s="294">
        <v>87378</v>
      </c>
      <c r="AU421" s="294">
        <v>0.46539999999999998</v>
      </c>
      <c r="AV421" s="294">
        <v>228</v>
      </c>
      <c r="AW421" s="294">
        <v>248.8</v>
      </c>
      <c r="AX421" s="294">
        <v>0.98319999999999996</v>
      </c>
      <c r="AY421" s="294">
        <v>77946</v>
      </c>
      <c r="BA421" s="294">
        <v>0.4829</v>
      </c>
      <c r="BB421" s="294">
        <v>162</v>
      </c>
      <c r="BC421" s="294">
        <v>248.8</v>
      </c>
      <c r="BD421" s="294">
        <v>0.98180000000000001</v>
      </c>
      <c r="BE421" s="294">
        <v>68742</v>
      </c>
      <c r="BG421" s="294">
        <v>0.58089999999999997</v>
      </c>
      <c r="BH421" s="294">
        <v>168.48</v>
      </c>
      <c r="BI421" s="294">
        <v>248.8</v>
      </c>
      <c r="BJ421" s="294">
        <v>0.97929999999999995</v>
      </c>
      <c r="BK421" s="294">
        <v>66438</v>
      </c>
      <c r="BM421" s="294">
        <v>0.5413</v>
      </c>
      <c r="BN421" s="294">
        <v>219.12</v>
      </c>
      <c r="BO421" s="294">
        <v>248.8</v>
      </c>
      <c r="BP421" s="294">
        <v>0.98599999999999999</v>
      </c>
      <c r="BQ421" s="294">
        <v>67758</v>
      </c>
      <c r="BS421" s="294">
        <v>0.4667</v>
      </c>
      <c r="BT421" s="294">
        <v>227.04</v>
      </c>
      <c r="BU421" s="294">
        <v>248.8</v>
      </c>
      <c r="BV421" s="294">
        <v>0.98939999999999995</v>
      </c>
      <c r="BW421" s="294">
        <v>72510</v>
      </c>
      <c r="BY421" s="294">
        <v>0.43390000000000001</v>
      </c>
    </row>
    <row r="422" spans="1:77">
      <c r="A422" s="301">
        <v>456</v>
      </c>
      <c r="B422" s="302" t="s">
        <v>4000</v>
      </c>
      <c r="C422" s="301" t="s">
        <v>4393</v>
      </c>
      <c r="D422" s="302" t="s">
        <v>4065</v>
      </c>
      <c r="E422" s="303">
        <v>399</v>
      </c>
      <c r="F422" s="294">
        <v>253.44</v>
      </c>
      <c r="G422" s="294">
        <v>319.2</v>
      </c>
      <c r="H422" s="294">
        <v>0.90029999999999999</v>
      </c>
      <c r="I422" s="294">
        <v>55188</v>
      </c>
      <c r="K422" s="294">
        <v>0.33600000000000002</v>
      </c>
      <c r="L422" s="294">
        <v>243.6</v>
      </c>
      <c r="M422" s="294">
        <v>319.2</v>
      </c>
      <c r="N422" s="294">
        <v>0.8901</v>
      </c>
      <c r="O422" s="294">
        <v>54330</v>
      </c>
      <c r="Q422" s="294">
        <v>0.33679999999999999</v>
      </c>
      <c r="R422" s="294">
        <v>230.4</v>
      </c>
      <c r="S422" s="294">
        <v>319.2</v>
      </c>
      <c r="T422" s="294">
        <v>0.89090000000000003</v>
      </c>
      <c r="U422" s="294">
        <v>55332</v>
      </c>
      <c r="W422" s="294">
        <v>0.37440000000000001</v>
      </c>
      <c r="X422" s="294">
        <v>204</v>
      </c>
      <c r="Y422" s="294">
        <v>319.2</v>
      </c>
      <c r="Z422" s="294">
        <v>0.87339999999999995</v>
      </c>
      <c r="AA422" s="294">
        <v>37476</v>
      </c>
      <c r="AC422" s="294">
        <v>0.28270000000000001</v>
      </c>
      <c r="AD422" s="294">
        <v>198</v>
      </c>
      <c r="AE422" s="294">
        <v>319.2</v>
      </c>
      <c r="AF422" s="294">
        <v>0.87770000000000004</v>
      </c>
      <c r="AG422" s="294">
        <v>38016</v>
      </c>
      <c r="AI422" s="294">
        <v>0.29399999999999998</v>
      </c>
      <c r="AJ422" s="294">
        <v>216</v>
      </c>
      <c r="AK422" s="294">
        <v>319.2</v>
      </c>
      <c r="AL422" s="294">
        <v>0.87549999999999994</v>
      </c>
      <c r="AM422" s="294">
        <v>49458</v>
      </c>
      <c r="AO422" s="294">
        <v>0.36330000000000001</v>
      </c>
      <c r="AP422" s="294">
        <v>174</v>
      </c>
      <c r="AQ422" s="294">
        <v>319.2</v>
      </c>
      <c r="AR422" s="294">
        <v>0.84560000000000002</v>
      </c>
      <c r="AS422" s="294">
        <v>33786</v>
      </c>
      <c r="AU422" s="294">
        <v>0.30869999999999997</v>
      </c>
      <c r="AV422" s="294">
        <v>108</v>
      </c>
      <c r="AW422" s="294">
        <v>319.2</v>
      </c>
      <c r="AX422" s="294">
        <v>0.74280000000000002</v>
      </c>
      <c r="AY422" s="294">
        <v>15738</v>
      </c>
      <c r="BA422" s="294">
        <v>0.27250000000000002</v>
      </c>
      <c r="BB422" s="294">
        <v>36</v>
      </c>
      <c r="BC422" s="294">
        <v>319.2</v>
      </c>
      <c r="BD422" s="294">
        <v>0.6129</v>
      </c>
      <c r="BE422" s="294">
        <v>7146</v>
      </c>
      <c r="BG422" s="294">
        <v>0.43540000000000001</v>
      </c>
      <c r="BH422" s="294">
        <v>36</v>
      </c>
      <c r="BI422" s="294">
        <v>319.2</v>
      </c>
      <c r="BJ422" s="294">
        <v>0.65649999999999997</v>
      </c>
      <c r="BK422" s="294">
        <v>8028</v>
      </c>
      <c r="BM422" s="294">
        <v>0.45660000000000001</v>
      </c>
      <c r="BN422" s="294">
        <v>126</v>
      </c>
      <c r="BO422" s="294">
        <v>319.2</v>
      </c>
      <c r="BP422" s="294">
        <v>0.73209999999999997</v>
      </c>
      <c r="BQ422" s="294">
        <v>13572</v>
      </c>
      <c r="BS422" s="294">
        <v>0.219</v>
      </c>
      <c r="BT422" s="294">
        <v>180</v>
      </c>
      <c r="BU422" s="294">
        <v>319.2</v>
      </c>
      <c r="BV422" s="294">
        <v>0.83620000000000005</v>
      </c>
      <c r="BW422" s="294">
        <v>29334</v>
      </c>
      <c r="BY422" s="294">
        <v>0.26190000000000002</v>
      </c>
    </row>
    <row r="423" spans="1:77">
      <c r="A423" s="301">
        <v>457</v>
      </c>
      <c r="B423" s="302" t="s">
        <v>4000</v>
      </c>
      <c r="C423" s="301" t="s">
        <v>4231</v>
      </c>
      <c r="D423" s="302" t="s">
        <v>4065</v>
      </c>
      <c r="E423" s="303">
        <v>207</v>
      </c>
      <c r="F423" s="294">
        <v>157.44</v>
      </c>
      <c r="G423" s="294">
        <v>165.6</v>
      </c>
      <c r="H423" s="294">
        <v>0.58589999999999998</v>
      </c>
      <c r="I423" s="294">
        <v>9188</v>
      </c>
      <c r="K423" s="294">
        <v>0.1384</v>
      </c>
      <c r="L423" s="294">
        <v>188.8</v>
      </c>
      <c r="M423" s="294">
        <v>188</v>
      </c>
      <c r="N423" s="294">
        <v>0.57240000000000002</v>
      </c>
      <c r="O423" s="294">
        <v>9756</v>
      </c>
      <c r="Q423" s="294">
        <v>0.12139999999999999</v>
      </c>
      <c r="R423" s="294">
        <v>134.56</v>
      </c>
      <c r="S423" s="294">
        <v>165.6</v>
      </c>
      <c r="T423" s="294">
        <v>0.55320000000000003</v>
      </c>
      <c r="U423" s="294">
        <v>8972</v>
      </c>
      <c r="W423" s="294">
        <v>0.16739999999999999</v>
      </c>
      <c r="X423" s="294">
        <v>126.08</v>
      </c>
      <c r="Y423" s="294">
        <v>165.6</v>
      </c>
      <c r="Z423" s="294">
        <v>0.48059999999999997</v>
      </c>
      <c r="AA423" s="294">
        <v>5364</v>
      </c>
      <c r="AC423" s="294">
        <v>0.11899999999999999</v>
      </c>
      <c r="AD423" s="294">
        <v>139.04</v>
      </c>
      <c r="AE423" s="294">
        <v>165.6</v>
      </c>
      <c r="AF423" s="294">
        <v>0.59870000000000001</v>
      </c>
      <c r="AG423" s="294">
        <v>8656</v>
      </c>
      <c r="AI423" s="294">
        <v>0.13980000000000001</v>
      </c>
      <c r="AJ423" s="294">
        <v>142.4</v>
      </c>
      <c r="AK423" s="294">
        <v>165.6</v>
      </c>
      <c r="AL423" s="294">
        <v>0.58160000000000001</v>
      </c>
      <c r="AM423" s="294">
        <v>8684</v>
      </c>
      <c r="AO423" s="294">
        <v>0.14560000000000001</v>
      </c>
      <c r="AP423" s="294">
        <v>136</v>
      </c>
      <c r="AQ423" s="294">
        <v>165.6</v>
      </c>
      <c r="AR423" s="294">
        <v>0.60560000000000003</v>
      </c>
      <c r="AS423" s="294">
        <v>6108</v>
      </c>
      <c r="AU423" s="294">
        <v>9.9699999999999997E-2</v>
      </c>
      <c r="AV423" s="294">
        <v>109.92</v>
      </c>
      <c r="AW423" s="294">
        <v>165.6</v>
      </c>
      <c r="AX423" s="294">
        <v>0.49979999999999997</v>
      </c>
      <c r="AY423" s="294">
        <v>5416</v>
      </c>
      <c r="BA423" s="294">
        <v>0.13689999999999999</v>
      </c>
      <c r="BB423" s="294">
        <v>117.44</v>
      </c>
      <c r="BC423" s="294">
        <v>165.6</v>
      </c>
      <c r="BD423" s="294">
        <v>0.89469999999999994</v>
      </c>
      <c r="BE423" s="294">
        <v>4928</v>
      </c>
      <c r="BG423" s="294">
        <v>6.3E-2</v>
      </c>
      <c r="BH423" s="294">
        <v>81.760000000000005</v>
      </c>
      <c r="BI423" s="294">
        <v>165.6</v>
      </c>
      <c r="BJ423" s="294">
        <v>0.74229999999999996</v>
      </c>
      <c r="BK423" s="294">
        <v>5392</v>
      </c>
      <c r="BM423" s="294">
        <v>0.11940000000000001</v>
      </c>
      <c r="BN423" s="294">
        <v>111.04</v>
      </c>
      <c r="BO423" s="294">
        <v>165.6</v>
      </c>
      <c r="BP423" s="294">
        <v>0.90600000000000003</v>
      </c>
      <c r="BQ423" s="294">
        <v>6124</v>
      </c>
      <c r="BS423" s="294">
        <v>9.06E-2</v>
      </c>
      <c r="BT423" s="294">
        <v>110.24</v>
      </c>
      <c r="BU423" s="294">
        <v>165.6</v>
      </c>
      <c r="BV423" s="294">
        <v>0.92469999999999997</v>
      </c>
      <c r="BW423" s="294">
        <v>7908</v>
      </c>
      <c r="BY423" s="294">
        <v>0.1043</v>
      </c>
    </row>
    <row r="424" spans="1:77">
      <c r="A424" s="301">
        <v>458</v>
      </c>
      <c r="B424" s="302" t="s">
        <v>4000</v>
      </c>
      <c r="C424" s="301" t="s">
        <v>4394</v>
      </c>
      <c r="D424" s="302" t="s">
        <v>4065</v>
      </c>
      <c r="E424" s="303">
        <v>202</v>
      </c>
      <c r="F424" s="294">
        <v>315.48</v>
      </c>
      <c r="G424" s="294">
        <v>315.48</v>
      </c>
      <c r="H424" s="294">
        <v>0.98809999999999998</v>
      </c>
      <c r="I424" s="294">
        <v>90909</v>
      </c>
      <c r="K424" s="294">
        <v>0.40500000000000003</v>
      </c>
      <c r="L424" s="294">
        <v>323.04000000000002</v>
      </c>
      <c r="M424" s="294">
        <v>323.04000000000002</v>
      </c>
      <c r="N424" s="294">
        <v>0.98770000000000002</v>
      </c>
      <c r="O424" s="294">
        <v>139047</v>
      </c>
      <c r="Q424" s="294">
        <v>0.58579999999999999</v>
      </c>
      <c r="R424" s="294">
        <v>321</v>
      </c>
      <c r="S424" s="294">
        <v>321</v>
      </c>
      <c r="T424" s="294">
        <v>0.98660000000000003</v>
      </c>
      <c r="U424" s="294">
        <v>113892</v>
      </c>
      <c r="W424" s="294">
        <v>0.4995</v>
      </c>
      <c r="X424" s="294">
        <v>287.88</v>
      </c>
      <c r="Y424" s="294">
        <v>287.88</v>
      </c>
      <c r="Z424" s="294">
        <v>0.98719999999999997</v>
      </c>
      <c r="AA424" s="294">
        <v>104358</v>
      </c>
      <c r="AC424" s="294">
        <v>0.49359999999999998</v>
      </c>
      <c r="AD424" s="294">
        <v>289.32</v>
      </c>
      <c r="AE424" s="294">
        <v>289.32</v>
      </c>
      <c r="AF424" s="294">
        <v>0.9869</v>
      </c>
      <c r="AG424" s="294">
        <v>105756</v>
      </c>
      <c r="AI424" s="294">
        <v>0.49780000000000002</v>
      </c>
      <c r="AJ424" s="294">
        <v>296.64</v>
      </c>
      <c r="AK424" s="294">
        <v>296.64</v>
      </c>
      <c r="AL424" s="294">
        <v>0.98970000000000002</v>
      </c>
      <c r="AM424" s="294">
        <v>106395</v>
      </c>
      <c r="AO424" s="294">
        <v>0.50339999999999996</v>
      </c>
      <c r="AP424" s="294">
        <v>296.64</v>
      </c>
      <c r="AQ424" s="294">
        <v>296.64</v>
      </c>
      <c r="AR424" s="294">
        <v>0.9879</v>
      </c>
      <c r="AS424" s="294">
        <v>96780</v>
      </c>
      <c r="AU424" s="294">
        <v>0.44390000000000002</v>
      </c>
      <c r="AV424" s="294">
        <v>221.52</v>
      </c>
      <c r="AW424" s="294">
        <v>221.52</v>
      </c>
      <c r="AX424" s="294">
        <v>0.99039999999999995</v>
      </c>
      <c r="AY424" s="294">
        <v>71520</v>
      </c>
      <c r="BA424" s="294">
        <v>0.45279999999999998</v>
      </c>
      <c r="BB424" s="294">
        <v>146.16</v>
      </c>
      <c r="BC424" s="294">
        <v>161.6</v>
      </c>
      <c r="BD424" s="294">
        <v>0.99039999999999995</v>
      </c>
      <c r="BE424" s="294">
        <v>56898</v>
      </c>
      <c r="BG424" s="294">
        <v>0.52829999999999999</v>
      </c>
      <c r="BH424" s="294">
        <v>132</v>
      </c>
      <c r="BI424" s="294">
        <v>161.6</v>
      </c>
      <c r="BJ424" s="294">
        <v>0.98960000000000004</v>
      </c>
      <c r="BK424" s="294">
        <v>53784</v>
      </c>
      <c r="BM424" s="294">
        <v>0.55349999999999999</v>
      </c>
      <c r="BN424" s="294">
        <v>216</v>
      </c>
      <c r="BO424" s="294">
        <v>216</v>
      </c>
      <c r="BP424" s="294">
        <v>0.99099999999999999</v>
      </c>
      <c r="BQ424" s="294">
        <v>66774</v>
      </c>
      <c r="BS424" s="294">
        <v>0.4642</v>
      </c>
      <c r="BT424" s="294">
        <v>216</v>
      </c>
      <c r="BU424" s="294">
        <v>216</v>
      </c>
      <c r="BV424" s="294">
        <v>0.99170000000000003</v>
      </c>
      <c r="BW424" s="294">
        <v>85800</v>
      </c>
      <c r="BY424" s="294">
        <v>0.53839999999999999</v>
      </c>
    </row>
    <row r="425" spans="1:77">
      <c r="A425" s="301">
        <v>459</v>
      </c>
      <c r="B425" s="302" t="s">
        <v>4000</v>
      </c>
      <c r="C425" s="301" t="s">
        <v>4392</v>
      </c>
      <c r="D425" s="302" t="s">
        <v>4065</v>
      </c>
      <c r="E425" s="303">
        <v>249</v>
      </c>
      <c r="F425" s="294">
        <v>381.44</v>
      </c>
      <c r="G425" s="294">
        <v>381.44</v>
      </c>
      <c r="H425" s="294">
        <v>0.98960000000000004</v>
      </c>
      <c r="I425" s="294">
        <v>170176</v>
      </c>
      <c r="J425" s="294" t="e">
        <f>I425-#REF!</f>
        <v>#REF!</v>
      </c>
      <c r="K425" s="294">
        <v>0.62619999999999998</v>
      </c>
      <c r="L425" s="294">
        <v>403.2</v>
      </c>
      <c r="M425" s="294">
        <v>403.2</v>
      </c>
      <c r="N425" s="294">
        <v>0.98929999999999996</v>
      </c>
      <c r="O425" s="294">
        <v>183552</v>
      </c>
      <c r="Q425" s="294">
        <v>0.61860000000000004</v>
      </c>
      <c r="R425" s="294">
        <v>417.6</v>
      </c>
      <c r="S425" s="294">
        <v>417.6</v>
      </c>
      <c r="T425" s="294">
        <v>0.98929999999999996</v>
      </c>
      <c r="U425" s="294">
        <v>178972</v>
      </c>
      <c r="V425" s="294" t="e">
        <f>U425-#REF!</f>
        <v>#REF!</v>
      </c>
      <c r="W425" s="294">
        <v>0.60170000000000001</v>
      </c>
      <c r="X425" s="294">
        <v>369.28</v>
      </c>
      <c r="Y425" s="294">
        <v>369.28</v>
      </c>
      <c r="Z425" s="294">
        <v>0.99119999999999997</v>
      </c>
      <c r="AA425" s="294">
        <v>165128</v>
      </c>
      <c r="AB425" s="294" t="e">
        <f>AA425-#REF!</f>
        <v>#REF!</v>
      </c>
      <c r="AC425" s="294">
        <v>0.60640000000000005</v>
      </c>
      <c r="AD425" s="294">
        <v>381.6</v>
      </c>
      <c r="AE425" s="294">
        <v>381.6</v>
      </c>
      <c r="AF425" s="294">
        <v>0.9889</v>
      </c>
      <c r="AG425" s="294">
        <v>163168</v>
      </c>
      <c r="AI425" s="294">
        <v>0.58120000000000005</v>
      </c>
      <c r="AJ425" s="294">
        <v>381.76</v>
      </c>
      <c r="AK425" s="294">
        <v>381.76</v>
      </c>
      <c r="AL425" s="294">
        <v>0.9909</v>
      </c>
      <c r="AM425" s="294">
        <v>164076</v>
      </c>
      <c r="AN425" s="294" t="e">
        <f>AM425-#REF!</f>
        <v>#REF!</v>
      </c>
      <c r="AO425" s="294">
        <v>0.60250000000000004</v>
      </c>
      <c r="AP425" s="294">
        <v>323.36</v>
      </c>
      <c r="AQ425" s="294">
        <v>323.36</v>
      </c>
      <c r="AR425" s="294">
        <v>0.98739999999999994</v>
      </c>
      <c r="AS425" s="294">
        <v>143892</v>
      </c>
      <c r="AT425" s="294" t="e">
        <f>AS425-#REF!</f>
        <v>#REF!</v>
      </c>
      <c r="AU425" s="294">
        <v>0.60580000000000001</v>
      </c>
      <c r="AV425" s="294">
        <v>263.83999999999997</v>
      </c>
      <c r="AW425" s="294">
        <v>263.83999999999997</v>
      </c>
      <c r="AX425" s="294">
        <v>0.98370000000000002</v>
      </c>
      <c r="AY425" s="294">
        <v>113100</v>
      </c>
      <c r="AZ425" s="294" t="e">
        <f>AY425-#REF!</f>
        <v>#REF!</v>
      </c>
      <c r="BA425" s="294">
        <v>0.60529999999999995</v>
      </c>
      <c r="BB425" s="294">
        <v>174.56</v>
      </c>
      <c r="BC425" s="294">
        <v>199.2</v>
      </c>
      <c r="BD425" s="294">
        <v>0.98509999999999998</v>
      </c>
      <c r="BE425" s="294">
        <v>88504</v>
      </c>
      <c r="BF425" s="294" t="e">
        <f>BE425-#REF!</f>
        <v>#REF!</v>
      </c>
      <c r="BG425" s="294">
        <v>0.69179999999999997</v>
      </c>
      <c r="BH425" s="294">
        <v>177.28</v>
      </c>
      <c r="BI425" s="294">
        <v>199.2</v>
      </c>
      <c r="BJ425" s="294">
        <v>0.98570000000000002</v>
      </c>
      <c r="BK425" s="294">
        <v>84164</v>
      </c>
      <c r="BL425" s="294" t="e">
        <f>BK425-#REF!</f>
        <v>#REF!</v>
      </c>
      <c r="BM425" s="294">
        <v>0.64739999999999998</v>
      </c>
      <c r="BN425" s="294">
        <v>274.39999999999998</v>
      </c>
      <c r="BO425" s="294">
        <v>274.39999999999998</v>
      </c>
      <c r="BP425" s="294">
        <v>0.98970000000000002</v>
      </c>
      <c r="BQ425" s="294">
        <v>97624</v>
      </c>
      <c r="BS425" s="294">
        <v>0.53490000000000004</v>
      </c>
      <c r="BT425" s="294">
        <v>323.36</v>
      </c>
      <c r="BU425" s="294">
        <v>323.36</v>
      </c>
      <c r="BV425" s="294">
        <v>0.9889</v>
      </c>
      <c r="BW425" s="294">
        <v>142908</v>
      </c>
      <c r="BX425" s="294" t="e">
        <f>BW425-#REF!</f>
        <v>#REF!</v>
      </c>
      <c r="BY425" s="294">
        <v>0.60070000000000001</v>
      </c>
    </row>
    <row r="426" spans="1:77">
      <c r="A426" s="301">
        <v>460</v>
      </c>
      <c r="B426" s="302" t="s">
        <v>4000</v>
      </c>
      <c r="C426" s="301" t="s">
        <v>4395</v>
      </c>
      <c r="D426" s="302" t="s">
        <v>4065</v>
      </c>
      <c r="E426" s="303">
        <v>222</v>
      </c>
      <c r="F426" s="294">
        <v>411.36</v>
      </c>
      <c r="G426" s="294">
        <v>411.36</v>
      </c>
      <c r="H426" s="294">
        <v>0.92220000000000002</v>
      </c>
      <c r="I426" s="294">
        <v>158484</v>
      </c>
      <c r="K426" s="294">
        <v>0.58030000000000004</v>
      </c>
      <c r="L426" s="294">
        <v>423</v>
      </c>
      <c r="M426" s="294">
        <v>420</v>
      </c>
      <c r="N426" s="294">
        <v>0.91800000000000004</v>
      </c>
      <c r="O426" s="294">
        <v>182688</v>
      </c>
      <c r="Q426" s="294">
        <v>0.63229999999999997</v>
      </c>
      <c r="R426" s="294">
        <v>435.84</v>
      </c>
      <c r="S426" s="294">
        <v>435.84</v>
      </c>
      <c r="T426" s="294">
        <v>0.91600000000000004</v>
      </c>
      <c r="U426" s="294">
        <v>172890</v>
      </c>
      <c r="V426" s="294" t="e">
        <f>U426-#REF!</f>
        <v>#REF!</v>
      </c>
      <c r="W426" s="294">
        <v>0.60150000000000003</v>
      </c>
      <c r="X426" s="294">
        <v>344.4</v>
      </c>
      <c r="Y426" s="294">
        <v>344.4</v>
      </c>
      <c r="Z426" s="294">
        <v>0.92699999999999994</v>
      </c>
      <c r="AA426" s="294">
        <v>160956</v>
      </c>
      <c r="AB426" s="294" t="e">
        <f>AA426-#REF!</f>
        <v>#REF!</v>
      </c>
      <c r="AC426" s="294">
        <v>0.67769999999999997</v>
      </c>
      <c r="AD426" s="294">
        <v>372</v>
      </c>
      <c r="AE426" s="294">
        <v>372</v>
      </c>
      <c r="AF426" s="294">
        <v>0.90029999999999999</v>
      </c>
      <c r="AG426" s="294">
        <v>127554</v>
      </c>
      <c r="AI426" s="294">
        <v>0.51190000000000002</v>
      </c>
      <c r="AJ426" s="294">
        <v>384.96</v>
      </c>
      <c r="AK426" s="294">
        <v>384.96</v>
      </c>
      <c r="AL426" s="294">
        <v>0.93220000000000003</v>
      </c>
      <c r="AM426" s="294">
        <v>182238</v>
      </c>
      <c r="AN426" s="294" t="e">
        <f>AM426-#REF!</f>
        <v>#REF!</v>
      </c>
      <c r="AO426" s="294">
        <v>0.70530000000000004</v>
      </c>
      <c r="AP426" s="294">
        <v>372</v>
      </c>
      <c r="AQ426" s="294">
        <v>372</v>
      </c>
      <c r="AR426" s="294">
        <v>0.90659999999999996</v>
      </c>
      <c r="AS426" s="294">
        <v>145164</v>
      </c>
      <c r="AU426" s="294">
        <v>0.57850000000000001</v>
      </c>
      <c r="AV426" s="294">
        <v>296.39999999999998</v>
      </c>
      <c r="AW426" s="294">
        <v>296.39999999999998</v>
      </c>
      <c r="AX426" s="294">
        <v>0.89610000000000001</v>
      </c>
      <c r="AY426" s="294">
        <v>111420</v>
      </c>
      <c r="BA426" s="294">
        <v>0.58260000000000001</v>
      </c>
      <c r="BB426" s="294">
        <v>241.44</v>
      </c>
      <c r="BC426" s="294">
        <v>241.44</v>
      </c>
      <c r="BD426" s="294">
        <v>0.88070000000000004</v>
      </c>
      <c r="BE426" s="294">
        <v>75288</v>
      </c>
      <c r="BG426" s="294">
        <v>0.47589999999999999</v>
      </c>
      <c r="BH426" s="294">
        <v>168</v>
      </c>
      <c r="BI426" s="294">
        <v>177.6</v>
      </c>
      <c r="BJ426" s="294">
        <v>0.84470000000000001</v>
      </c>
      <c r="BK426" s="294">
        <v>63348</v>
      </c>
      <c r="BM426" s="294">
        <v>0.6</v>
      </c>
      <c r="BN426" s="294">
        <v>210</v>
      </c>
      <c r="BO426" s="294">
        <v>210</v>
      </c>
      <c r="BP426" s="294">
        <v>0.82109999999999994</v>
      </c>
      <c r="BQ426" s="294">
        <v>66528</v>
      </c>
      <c r="BS426" s="294">
        <v>0.57420000000000004</v>
      </c>
      <c r="BT426" s="294">
        <v>264</v>
      </c>
      <c r="BU426" s="294">
        <v>264</v>
      </c>
      <c r="BV426" s="294">
        <v>0.88029999999999997</v>
      </c>
      <c r="BW426" s="294">
        <v>103668</v>
      </c>
      <c r="BY426" s="294">
        <v>0.59960000000000002</v>
      </c>
    </row>
    <row r="427" spans="1:77">
      <c r="A427" s="301">
        <v>461</v>
      </c>
      <c r="B427" s="302" t="s">
        <v>4000</v>
      </c>
      <c r="C427" s="301" t="s">
        <v>4396</v>
      </c>
      <c r="D427" s="302" t="s">
        <v>4065</v>
      </c>
      <c r="E427" s="303">
        <v>483</v>
      </c>
      <c r="F427" s="294">
        <v>141.36000000000001</v>
      </c>
      <c r="G427" s="294">
        <v>386.4</v>
      </c>
      <c r="H427" s="294">
        <v>0.94630000000000003</v>
      </c>
      <c r="I427" s="294">
        <v>35580</v>
      </c>
      <c r="K427" s="294">
        <v>0.36940000000000001</v>
      </c>
      <c r="L427" s="294">
        <v>107.76</v>
      </c>
      <c r="M427" s="294">
        <v>386.4</v>
      </c>
      <c r="N427" s="294">
        <v>0.93620000000000003</v>
      </c>
      <c r="O427" s="294">
        <v>34116</v>
      </c>
      <c r="Q427" s="294">
        <v>0.4546</v>
      </c>
      <c r="R427" s="294">
        <v>114</v>
      </c>
      <c r="S427" s="294">
        <v>386.4</v>
      </c>
      <c r="T427" s="294">
        <v>0.91820000000000002</v>
      </c>
      <c r="U427" s="294">
        <v>31296</v>
      </c>
      <c r="W427" s="294">
        <v>0.4153</v>
      </c>
      <c r="X427" s="294">
        <v>114</v>
      </c>
      <c r="Y427" s="294">
        <v>386.4</v>
      </c>
      <c r="Z427" s="294">
        <v>0.95430000000000004</v>
      </c>
      <c r="AA427" s="294">
        <v>30606</v>
      </c>
      <c r="AC427" s="294">
        <v>0.37809999999999999</v>
      </c>
      <c r="AD427" s="294">
        <v>120</v>
      </c>
      <c r="AE427" s="294">
        <v>386.4</v>
      </c>
      <c r="AF427" s="294">
        <v>0.95960000000000001</v>
      </c>
      <c r="AG427" s="294">
        <v>30798</v>
      </c>
      <c r="AI427" s="294">
        <v>0.35949999999999999</v>
      </c>
      <c r="AJ427" s="294">
        <v>132</v>
      </c>
      <c r="AK427" s="294">
        <v>386.4</v>
      </c>
      <c r="AL427" s="294">
        <v>0.99819999999999998</v>
      </c>
      <c r="AM427" s="294">
        <v>38220</v>
      </c>
      <c r="AO427" s="294">
        <v>0.40289999999999998</v>
      </c>
      <c r="AP427" s="294">
        <v>120</v>
      </c>
      <c r="AQ427" s="294">
        <v>386.4</v>
      </c>
      <c r="AR427" s="294">
        <v>0.98980000000000001</v>
      </c>
      <c r="AS427" s="294">
        <v>31986</v>
      </c>
      <c r="AU427" s="294">
        <v>0.36199999999999999</v>
      </c>
      <c r="AV427" s="294">
        <v>84</v>
      </c>
      <c r="AW427" s="294">
        <v>386.4</v>
      </c>
      <c r="AX427" s="294">
        <v>0.98299999999999998</v>
      </c>
      <c r="AY427" s="294">
        <v>26970</v>
      </c>
      <c r="BA427" s="294">
        <v>0.45369999999999999</v>
      </c>
      <c r="BB427" s="294">
        <v>60</v>
      </c>
      <c r="BC427" s="294">
        <v>386.4</v>
      </c>
      <c r="BD427" s="294">
        <v>0.98729999999999996</v>
      </c>
      <c r="BE427" s="294">
        <v>21912</v>
      </c>
      <c r="BG427" s="294">
        <v>0.49719999999999998</v>
      </c>
      <c r="BH427" s="294">
        <v>54</v>
      </c>
      <c r="BI427" s="294">
        <v>386.4</v>
      </c>
      <c r="BJ427" s="294">
        <v>0.99119999999999997</v>
      </c>
      <c r="BK427" s="294">
        <v>24906</v>
      </c>
      <c r="BL427" s="294" t="e">
        <f>BK427-#REF!</f>
        <v>#REF!</v>
      </c>
      <c r="BM427" s="294">
        <v>0.62539999999999996</v>
      </c>
      <c r="BN427" s="294">
        <v>84</v>
      </c>
      <c r="BO427" s="294">
        <v>386.4</v>
      </c>
      <c r="BP427" s="294">
        <v>0.99419999999999997</v>
      </c>
      <c r="BQ427" s="294">
        <v>20340</v>
      </c>
      <c r="BS427" s="294">
        <v>0.36249999999999999</v>
      </c>
      <c r="BT427" s="294">
        <v>96</v>
      </c>
      <c r="BU427" s="294">
        <v>386.4</v>
      </c>
      <c r="BV427" s="294">
        <v>0.99560000000000004</v>
      </c>
      <c r="BW427" s="294">
        <v>24684</v>
      </c>
      <c r="BY427" s="294">
        <v>0.34710000000000002</v>
      </c>
    </row>
    <row r="428" spans="1:77">
      <c r="A428" s="301">
        <v>462</v>
      </c>
      <c r="B428" s="302" t="s">
        <v>4000</v>
      </c>
      <c r="C428" s="301" t="s">
        <v>4397</v>
      </c>
      <c r="D428" s="302" t="s">
        <v>4065</v>
      </c>
      <c r="E428" s="303">
        <v>120</v>
      </c>
      <c r="F428" s="294">
        <v>64.16</v>
      </c>
      <c r="G428" s="294">
        <v>96</v>
      </c>
      <c r="H428" s="294">
        <v>0.94199999999999995</v>
      </c>
      <c r="I428" s="294">
        <v>9514</v>
      </c>
      <c r="K428" s="294">
        <v>0.21859999999999999</v>
      </c>
      <c r="L428" s="294">
        <v>50.2</v>
      </c>
      <c r="M428" s="294">
        <v>96</v>
      </c>
      <c r="N428" s="294">
        <v>0.94730000000000003</v>
      </c>
      <c r="O428" s="294">
        <v>7980</v>
      </c>
      <c r="Q428" s="294">
        <v>0.22550000000000001</v>
      </c>
      <c r="R428" s="294">
        <v>63.6</v>
      </c>
      <c r="S428" s="294">
        <v>96</v>
      </c>
      <c r="T428" s="294">
        <v>0.95</v>
      </c>
      <c r="U428" s="294">
        <v>9678</v>
      </c>
      <c r="W428" s="294">
        <v>0.2225</v>
      </c>
      <c r="X428" s="294">
        <v>53.44</v>
      </c>
      <c r="Y428" s="294">
        <v>96</v>
      </c>
      <c r="Z428" s="294">
        <v>0.95099999999999996</v>
      </c>
      <c r="AA428" s="294">
        <v>8110</v>
      </c>
      <c r="AC428" s="294">
        <v>0.2145</v>
      </c>
      <c r="AD428" s="294">
        <v>53.12</v>
      </c>
      <c r="AE428" s="294">
        <v>96</v>
      </c>
      <c r="AF428" s="294">
        <v>0.94340000000000002</v>
      </c>
      <c r="AG428" s="294">
        <v>7726</v>
      </c>
      <c r="AI428" s="294">
        <v>0.2072</v>
      </c>
      <c r="AJ428" s="294">
        <v>61.6</v>
      </c>
      <c r="AK428" s="294">
        <v>96</v>
      </c>
      <c r="AL428" s="294">
        <v>0.94550000000000001</v>
      </c>
      <c r="AM428" s="294">
        <v>9332</v>
      </c>
      <c r="AO428" s="294">
        <v>0.2225</v>
      </c>
      <c r="AP428" s="294">
        <v>50.24</v>
      </c>
      <c r="AQ428" s="294">
        <v>96</v>
      </c>
      <c r="AR428" s="294">
        <v>0.9214</v>
      </c>
      <c r="AS428" s="294">
        <v>8082</v>
      </c>
      <c r="AU428" s="294">
        <v>0.23469999999999999</v>
      </c>
      <c r="AV428" s="294">
        <v>48</v>
      </c>
      <c r="AW428" s="294">
        <v>96</v>
      </c>
      <c r="AX428" s="294">
        <v>0.91059999999999997</v>
      </c>
      <c r="AY428" s="294">
        <v>8224</v>
      </c>
      <c r="BA428" s="294">
        <v>0.26129999999999998</v>
      </c>
      <c r="BB428" s="294">
        <v>49.76</v>
      </c>
      <c r="BC428" s="294">
        <v>96</v>
      </c>
      <c r="BD428" s="294">
        <v>0.91930000000000001</v>
      </c>
      <c r="BE428" s="294">
        <v>7518</v>
      </c>
      <c r="BG428" s="294">
        <v>0.22090000000000001</v>
      </c>
      <c r="BH428" s="294">
        <v>48</v>
      </c>
      <c r="BI428" s="294">
        <v>96</v>
      </c>
      <c r="BJ428" s="294">
        <v>0.91989999999999994</v>
      </c>
      <c r="BK428" s="294">
        <v>7412</v>
      </c>
      <c r="BM428" s="294">
        <v>0.22559999999999999</v>
      </c>
      <c r="BN428" s="294">
        <v>50</v>
      </c>
      <c r="BO428" s="294">
        <v>96</v>
      </c>
      <c r="BP428" s="294">
        <v>0.93049999999999999</v>
      </c>
      <c r="BQ428" s="294">
        <v>8300</v>
      </c>
      <c r="BS428" s="294">
        <v>0.26550000000000001</v>
      </c>
      <c r="BT428" s="294">
        <v>51.2</v>
      </c>
      <c r="BU428" s="294">
        <v>96</v>
      </c>
      <c r="BV428" s="294">
        <v>0.93469999999999998</v>
      </c>
      <c r="BW428" s="294">
        <v>8532</v>
      </c>
      <c r="BY428" s="294">
        <v>5.8000000000000003E-2</v>
      </c>
    </row>
    <row r="429" spans="1:77">
      <c r="A429" s="301">
        <v>463</v>
      </c>
      <c r="B429" s="302" t="s">
        <v>4000</v>
      </c>
      <c r="C429" s="301" t="s">
        <v>4398</v>
      </c>
      <c r="D429" s="302" t="s">
        <v>4065</v>
      </c>
      <c r="E429" s="303">
        <v>111</v>
      </c>
      <c r="F429" s="294">
        <v>237.25</v>
      </c>
      <c r="G429" s="294">
        <v>237.25</v>
      </c>
      <c r="H429" s="294">
        <v>1.0062</v>
      </c>
      <c r="I429" s="294">
        <v>44913</v>
      </c>
      <c r="K429" s="294">
        <v>0.26269999999999999</v>
      </c>
      <c r="L429" s="294">
        <v>217.25</v>
      </c>
      <c r="M429" s="294">
        <v>217.25</v>
      </c>
      <c r="N429" s="294">
        <v>1.0010999999999999</v>
      </c>
      <c r="O429" s="294">
        <v>45593</v>
      </c>
      <c r="Q429" s="294">
        <v>0.28339999999999999</v>
      </c>
      <c r="R429" s="294">
        <v>217.25</v>
      </c>
      <c r="S429" s="294">
        <v>217.25</v>
      </c>
      <c r="T429" s="294">
        <v>1.0079</v>
      </c>
      <c r="U429" s="294">
        <v>40353</v>
      </c>
      <c r="W429" s="294">
        <v>0.25750000000000001</v>
      </c>
      <c r="X429" s="294">
        <v>177.25</v>
      </c>
      <c r="Y429" s="294">
        <v>177.25</v>
      </c>
      <c r="Z429" s="294">
        <v>1.0057</v>
      </c>
      <c r="AA429" s="294">
        <v>34073</v>
      </c>
      <c r="AC429" s="294">
        <v>0.25869999999999999</v>
      </c>
      <c r="AD429" s="294">
        <v>193.25</v>
      </c>
      <c r="AE429" s="294">
        <v>193.25</v>
      </c>
      <c r="AF429" s="294">
        <v>1.0064</v>
      </c>
      <c r="AG429" s="294">
        <v>37113</v>
      </c>
      <c r="AI429" s="294">
        <v>0.25819999999999999</v>
      </c>
      <c r="AJ429" s="294">
        <v>181.25</v>
      </c>
      <c r="AK429" s="294">
        <v>181.25</v>
      </c>
      <c r="AL429" s="294">
        <v>1.0078</v>
      </c>
      <c r="AM429" s="294">
        <v>40593</v>
      </c>
      <c r="AO429" s="294">
        <v>0.31080000000000002</v>
      </c>
      <c r="AP429" s="294">
        <v>181.25</v>
      </c>
      <c r="AQ429" s="294">
        <v>181.25</v>
      </c>
      <c r="AR429" s="294">
        <v>1.0086999999999999</v>
      </c>
      <c r="AS429" s="294">
        <v>31793</v>
      </c>
      <c r="AU429" s="294">
        <v>0.2354</v>
      </c>
      <c r="AV429" s="294">
        <v>131.97</v>
      </c>
      <c r="AW429" s="294">
        <v>131.97</v>
      </c>
      <c r="AX429" s="294">
        <v>1.0114000000000001</v>
      </c>
      <c r="AY429" s="294">
        <v>21073</v>
      </c>
      <c r="BA429" s="294">
        <v>0.22140000000000001</v>
      </c>
      <c r="BB429" s="294">
        <v>77.25</v>
      </c>
      <c r="BC429" s="294">
        <v>88.8</v>
      </c>
      <c r="BD429" s="294">
        <v>1.0149999999999999</v>
      </c>
      <c r="BE429" s="294">
        <v>18273</v>
      </c>
      <c r="BG429" s="294">
        <v>0.31840000000000002</v>
      </c>
      <c r="BH429" s="294">
        <v>77.25</v>
      </c>
      <c r="BI429" s="294">
        <v>88.8</v>
      </c>
      <c r="BJ429" s="294">
        <v>1.0215000000000001</v>
      </c>
      <c r="BK429" s="294">
        <v>14873</v>
      </c>
      <c r="BM429" s="294">
        <v>0.25750000000000001</v>
      </c>
      <c r="BN429" s="294">
        <v>65.25</v>
      </c>
      <c r="BO429" s="294">
        <v>88.8</v>
      </c>
      <c r="BP429" s="294">
        <v>1.0295000000000001</v>
      </c>
      <c r="BQ429" s="294">
        <v>15153</v>
      </c>
      <c r="BS429" s="294">
        <v>0.34229999999999999</v>
      </c>
      <c r="BT429" s="294">
        <v>97.25</v>
      </c>
      <c r="BU429" s="294">
        <v>97.25</v>
      </c>
      <c r="BV429" s="294">
        <v>0.48949999999999999</v>
      </c>
      <c r="BW429" s="294">
        <v>20953</v>
      </c>
      <c r="BY429" s="294">
        <v>0.59940000000000004</v>
      </c>
    </row>
    <row r="430" spans="1:77">
      <c r="A430" s="301">
        <v>464</v>
      </c>
      <c r="B430" s="302" t="s">
        <v>4000</v>
      </c>
      <c r="C430" s="301" t="s">
        <v>4399</v>
      </c>
      <c r="D430" s="302" t="s">
        <v>4065</v>
      </c>
      <c r="E430" s="303">
        <v>481</v>
      </c>
      <c r="F430" s="294">
        <v>232.96</v>
      </c>
      <c r="G430" s="294">
        <v>384.8</v>
      </c>
      <c r="H430" s="294">
        <v>0.98419999999999996</v>
      </c>
      <c r="I430" s="294">
        <v>100592</v>
      </c>
      <c r="J430" s="294" t="e">
        <f>I430-#REF!</f>
        <v>#REF!</v>
      </c>
      <c r="K430" s="294">
        <v>0.60940000000000005</v>
      </c>
      <c r="L430" s="294">
        <v>242.4</v>
      </c>
      <c r="M430" s="294">
        <v>384.8</v>
      </c>
      <c r="N430" s="294">
        <v>0.98439999999999994</v>
      </c>
      <c r="O430" s="294">
        <v>106144</v>
      </c>
      <c r="Q430" s="294">
        <v>0.59789999999999999</v>
      </c>
      <c r="R430" s="294">
        <v>235.2</v>
      </c>
      <c r="S430" s="294">
        <v>384.8</v>
      </c>
      <c r="T430" s="294">
        <v>0.98329999999999995</v>
      </c>
      <c r="U430" s="294">
        <v>103736</v>
      </c>
      <c r="V430" s="294" t="e">
        <f>U430-#REF!</f>
        <v>#REF!</v>
      </c>
      <c r="W430" s="294">
        <v>0.623</v>
      </c>
      <c r="X430" s="294">
        <v>217.92</v>
      </c>
      <c r="Y430" s="294">
        <v>384.8</v>
      </c>
      <c r="Z430" s="294">
        <v>0.98350000000000004</v>
      </c>
      <c r="AA430" s="294">
        <v>92400</v>
      </c>
      <c r="AC430" s="294">
        <v>0.57950000000000002</v>
      </c>
      <c r="AD430" s="294">
        <v>204.8</v>
      </c>
      <c r="AE430" s="294">
        <v>384.8</v>
      </c>
      <c r="AF430" s="294">
        <v>0.98419999999999996</v>
      </c>
      <c r="AG430" s="294">
        <v>87184</v>
      </c>
      <c r="AI430" s="294">
        <v>0.58140000000000003</v>
      </c>
      <c r="AJ430" s="294">
        <v>217.28</v>
      </c>
      <c r="AK430" s="294">
        <v>384.8</v>
      </c>
      <c r="AL430" s="294">
        <v>0.98799999999999999</v>
      </c>
      <c r="AM430" s="294">
        <v>86216</v>
      </c>
      <c r="AO430" s="294">
        <v>0.55779999999999996</v>
      </c>
      <c r="AP430" s="294">
        <v>196.8</v>
      </c>
      <c r="AQ430" s="294">
        <v>384.8</v>
      </c>
      <c r="AR430" s="294">
        <v>0.97909999999999997</v>
      </c>
      <c r="AS430" s="294">
        <v>80464</v>
      </c>
      <c r="AU430" s="294">
        <v>0.56130000000000002</v>
      </c>
      <c r="AV430" s="294">
        <v>141.76</v>
      </c>
      <c r="AW430" s="294">
        <v>384.8</v>
      </c>
      <c r="AX430" s="294">
        <v>0.96899999999999997</v>
      </c>
      <c r="AY430" s="294">
        <v>56464</v>
      </c>
      <c r="BA430" s="294">
        <v>0.57089999999999996</v>
      </c>
      <c r="BB430" s="294">
        <v>105.28</v>
      </c>
      <c r="BC430" s="294">
        <v>384.8</v>
      </c>
      <c r="BD430" s="294">
        <v>0.96579999999999999</v>
      </c>
      <c r="BE430" s="294">
        <v>42224</v>
      </c>
      <c r="BG430" s="294">
        <v>0.55820000000000003</v>
      </c>
      <c r="BH430" s="294">
        <v>104</v>
      </c>
      <c r="BI430" s="294">
        <v>384.8</v>
      </c>
      <c r="BJ430" s="294">
        <v>0.97329999999999994</v>
      </c>
      <c r="BK430" s="294">
        <v>40704</v>
      </c>
      <c r="BM430" s="294">
        <v>0.54049999999999998</v>
      </c>
      <c r="BN430" s="294">
        <v>72</v>
      </c>
      <c r="BO430" s="294">
        <v>384.8</v>
      </c>
      <c r="BP430" s="294">
        <v>0.98209999999999997</v>
      </c>
      <c r="BQ430" s="294">
        <v>52640</v>
      </c>
      <c r="BR430" s="294" t="e">
        <f>BQ430-#REF!</f>
        <v>#REF!</v>
      </c>
      <c r="BS430" s="294">
        <v>1.1077999999999999</v>
      </c>
      <c r="BT430" s="294">
        <v>136</v>
      </c>
      <c r="BU430" s="294">
        <v>384.8</v>
      </c>
      <c r="BV430" s="294">
        <v>0.9839</v>
      </c>
      <c r="BW430" s="294">
        <v>68240</v>
      </c>
      <c r="BX430" s="294" t="e">
        <f>BW430-#REF!</f>
        <v>#REF!</v>
      </c>
      <c r="BY430" s="294">
        <v>0.6855</v>
      </c>
    </row>
    <row r="431" spans="1:77">
      <c r="A431" s="301">
        <v>465</v>
      </c>
      <c r="B431" s="302" t="s">
        <v>4000</v>
      </c>
      <c r="C431" s="301" t="s">
        <v>4400</v>
      </c>
      <c r="D431" s="302" t="s">
        <v>4051</v>
      </c>
      <c r="E431" s="303">
        <v>166.67</v>
      </c>
      <c r="F431" s="294">
        <v>94.48</v>
      </c>
      <c r="G431" s="294">
        <v>133.33600000000001</v>
      </c>
      <c r="H431" s="294">
        <v>0.90400000000000003</v>
      </c>
      <c r="I431" s="294">
        <v>17240</v>
      </c>
      <c r="K431" s="294">
        <v>0.28039999999999998</v>
      </c>
      <c r="L431" s="294">
        <v>91.2</v>
      </c>
      <c r="M431" s="294">
        <v>133.33600000000001</v>
      </c>
      <c r="N431" s="294">
        <v>0.89529999999999998</v>
      </c>
      <c r="O431" s="294">
        <v>16396</v>
      </c>
      <c r="Q431" s="294">
        <v>0.26989999999999997</v>
      </c>
      <c r="R431" s="294">
        <v>86.8</v>
      </c>
      <c r="S431" s="294">
        <v>133.33600000000001</v>
      </c>
      <c r="T431" s="294">
        <v>0.89749999999999996</v>
      </c>
      <c r="U431" s="294">
        <v>16956</v>
      </c>
      <c r="W431" s="294">
        <v>0.30230000000000001</v>
      </c>
      <c r="X431" s="294">
        <v>83.2</v>
      </c>
      <c r="Y431" s="294">
        <v>133.33600000000001</v>
      </c>
      <c r="Z431" s="294">
        <v>0.88629999999999998</v>
      </c>
      <c r="AA431" s="294">
        <v>16398</v>
      </c>
      <c r="AC431" s="294">
        <v>0.2989</v>
      </c>
      <c r="AD431" s="294">
        <v>78.16</v>
      </c>
      <c r="AE431" s="294">
        <v>133.33600000000001</v>
      </c>
      <c r="AF431" s="294">
        <v>0.88419999999999999</v>
      </c>
      <c r="AG431" s="294">
        <v>15788</v>
      </c>
      <c r="AI431" s="294">
        <v>0.30709999999999998</v>
      </c>
      <c r="AJ431" s="294">
        <v>76</v>
      </c>
      <c r="AK431" s="294">
        <v>133.33600000000001</v>
      </c>
      <c r="AL431" s="294">
        <v>0.88629999999999998</v>
      </c>
      <c r="AM431" s="294">
        <v>18018</v>
      </c>
      <c r="AO431" s="294">
        <v>0.3715</v>
      </c>
      <c r="AP431" s="294">
        <v>76</v>
      </c>
      <c r="AQ431" s="294">
        <v>133.33600000000001</v>
      </c>
      <c r="AR431" s="294">
        <v>0.87849999999999995</v>
      </c>
      <c r="AS431" s="294">
        <v>11420</v>
      </c>
      <c r="AU431" s="294">
        <v>0.22989999999999999</v>
      </c>
      <c r="AV431" s="294">
        <v>80</v>
      </c>
      <c r="AW431" s="294">
        <v>133.33600000000001</v>
      </c>
      <c r="AX431" s="294">
        <v>0.82399999999999995</v>
      </c>
      <c r="AY431" s="294">
        <v>12360</v>
      </c>
      <c r="BA431" s="294">
        <v>0.26040000000000002</v>
      </c>
      <c r="BB431" s="294">
        <v>76</v>
      </c>
      <c r="BC431" s="294">
        <v>133.33600000000001</v>
      </c>
      <c r="BD431" s="294">
        <v>0.81909999999999994</v>
      </c>
      <c r="BE431" s="294">
        <v>12040</v>
      </c>
      <c r="BG431" s="294">
        <v>0.26</v>
      </c>
      <c r="BH431" s="294">
        <v>64</v>
      </c>
      <c r="BI431" s="294">
        <v>133.33600000000001</v>
      </c>
      <c r="BJ431" s="294">
        <v>0.83360000000000001</v>
      </c>
      <c r="BK431" s="294">
        <v>11820</v>
      </c>
      <c r="BM431" s="294">
        <v>0.29780000000000001</v>
      </c>
      <c r="BN431" s="294">
        <v>62</v>
      </c>
      <c r="BO431" s="294">
        <v>133.33600000000001</v>
      </c>
      <c r="BP431" s="294">
        <v>0.86749999999999994</v>
      </c>
      <c r="BQ431" s="294">
        <v>11780</v>
      </c>
      <c r="BS431" s="294">
        <v>0.32590000000000002</v>
      </c>
      <c r="BT431" s="294">
        <v>74</v>
      </c>
      <c r="BU431" s="294">
        <v>133.33600000000001</v>
      </c>
      <c r="BV431" s="294">
        <v>0.89429999999999998</v>
      </c>
      <c r="BW431" s="294">
        <v>16080</v>
      </c>
      <c r="BY431" s="294">
        <v>0.3266</v>
      </c>
    </row>
    <row r="432" spans="1:77">
      <c r="A432" s="301">
        <v>466</v>
      </c>
      <c r="B432" s="302" t="s">
        <v>4000</v>
      </c>
      <c r="C432" s="301" t="s">
        <v>4401</v>
      </c>
      <c r="D432" s="302" t="s">
        <v>4051</v>
      </c>
      <c r="E432" s="303">
        <v>133.33000000000001</v>
      </c>
      <c r="F432" s="294">
        <v>70</v>
      </c>
      <c r="G432" s="294">
        <v>106.664</v>
      </c>
      <c r="H432" s="294">
        <v>0.98450000000000004</v>
      </c>
      <c r="I432" s="294">
        <v>18960</v>
      </c>
      <c r="K432" s="294">
        <v>0.3821</v>
      </c>
      <c r="L432" s="294">
        <v>74</v>
      </c>
      <c r="M432" s="294">
        <v>106.664</v>
      </c>
      <c r="N432" s="294">
        <v>0.98509999999999998</v>
      </c>
      <c r="O432" s="294">
        <v>21100</v>
      </c>
      <c r="Q432" s="294">
        <v>0.3891</v>
      </c>
      <c r="R432" s="294">
        <v>72</v>
      </c>
      <c r="S432" s="294">
        <v>106.664</v>
      </c>
      <c r="T432" s="294">
        <v>0.98580000000000001</v>
      </c>
      <c r="U432" s="294">
        <v>19380</v>
      </c>
      <c r="W432" s="294">
        <v>0.37919999999999998</v>
      </c>
      <c r="X432" s="294">
        <v>64</v>
      </c>
      <c r="Y432" s="294">
        <v>106.664</v>
      </c>
      <c r="Z432" s="294">
        <v>0.98170000000000002</v>
      </c>
      <c r="AA432" s="294">
        <v>17120</v>
      </c>
      <c r="AC432" s="294">
        <v>0.36630000000000001</v>
      </c>
      <c r="AD432" s="294">
        <v>64</v>
      </c>
      <c r="AE432" s="294">
        <v>106.664</v>
      </c>
      <c r="AF432" s="294">
        <v>0.98089999999999999</v>
      </c>
      <c r="AG432" s="294">
        <v>17460</v>
      </c>
      <c r="AI432" s="294">
        <v>0.37380000000000002</v>
      </c>
      <c r="AJ432" s="294">
        <v>64</v>
      </c>
      <c r="AK432" s="294">
        <v>106.664</v>
      </c>
      <c r="AL432" s="294">
        <v>0.98760000000000003</v>
      </c>
      <c r="AM432" s="294">
        <v>19040</v>
      </c>
      <c r="AO432" s="294">
        <v>0.41839999999999999</v>
      </c>
      <c r="AP432" s="294">
        <v>64</v>
      </c>
      <c r="AQ432" s="294">
        <v>106.664</v>
      </c>
      <c r="AR432" s="294">
        <v>0.98229999999999995</v>
      </c>
      <c r="AS432" s="294">
        <v>15460</v>
      </c>
      <c r="AU432" s="294">
        <v>0.3306</v>
      </c>
      <c r="AV432" s="294">
        <v>60</v>
      </c>
      <c r="AW432" s="294">
        <v>106.664</v>
      </c>
      <c r="AX432" s="294">
        <v>0.98099999999999998</v>
      </c>
      <c r="AY432" s="294">
        <v>13400</v>
      </c>
      <c r="BA432" s="294">
        <v>0.31619999999999998</v>
      </c>
      <c r="BB432" s="294">
        <v>46</v>
      </c>
      <c r="BC432" s="294">
        <v>106.664</v>
      </c>
      <c r="BD432" s="294">
        <v>0.98909999999999998</v>
      </c>
      <c r="BE432" s="294">
        <v>12660</v>
      </c>
      <c r="BG432" s="294">
        <v>0.374</v>
      </c>
      <c r="BH432" s="294">
        <v>44</v>
      </c>
      <c r="BI432" s="294">
        <v>106.664</v>
      </c>
      <c r="BJ432" s="294">
        <v>0.98970000000000002</v>
      </c>
      <c r="BK432" s="294">
        <v>11520</v>
      </c>
      <c r="BM432" s="294">
        <v>0.35560000000000003</v>
      </c>
      <c r="BN432" s="294">
        <v>52</v>
      </c>
      <c r="BO432" s="294">
        <v>106.664</v>
      </c>
      <c r="BP432" s="294">
        <v>0.98739999999999994</v>
      </c>
      <c r="BQ432" s="294">
        <v>12480</v>
      </c>
      <c r="BS432" s="294">
        <v>0.36170000000000002</v>
      </c>
      <c r="BT432" s="294">
        <v>54</v>
      </c>
      <c r="BU432" s="294">
        <v>106.664</v>
      </c>
      <c r="BV432" s="294">
        <v>0.98499999999999999</v>
      </c>
      <c r="BW432" s="294">
        <v>14440</v>
      </c>
      <c r="BY432" s="294">
        <v>0.3649</v>
      </c>
    </row>
    <row r="433" spans="1:77">
      <c r="A433" s="301">
        <v>467</v>
      </c>
      <c r="B433" s="302" t="s">
        <v>4000</v>
      </c>
      <c r="C433" s="301" t="s">
        <v>4402</v>
      </c>
      <c r="D433" s="302" t="s">
        <v>4051</v>
      </c>
      <c r="E433" s="303">
        <v>552</v>
      </c>
      <c r="F433" s="294">
        <v>328.56</v>
      </c>
      <c r="G433" s="294">
        <v>441.6</v>
      </c>
      <c r="H433" s="294">
        <v>0.77069999999999994</v>
      </c>
      <c r="I433" s="294">
        <v>36864</v>
      </c>
      <c r="K433" s="294">
        <v>0.20219999999999999</v>
      </c>
      <c r="L433" s="294">
        <v>337.8</v>
      </c>
      <c r="M433" s="294">
        <v>441.6</v>
      </c>
      <c r="N433" s="294">
        <v>0.77129999999999999</v>
      </c>
      <c r="O433" s="294">
        <v>39156</v>
      </c>
      <c r="Q433" s="294">
        <v>0.20200000000000001</v>
      </c>
      <c r="R433" s="294">
        <v>339.6</v>
      </c>
      <c r="S433" s="294">
        <v>441.6</v>
      </c>
      <c r="T433" s="294">
        <v>0.76469999999999994</v>
      </c>
      <c r="U433" s="294">
        <v>43128</v>
      </c>
      <c r="W433" s="294">
        <v>0.23069999999999999</v>
      </c>
      <c r="X433" s="294">
        <v>326.16000000000003</v>
      </c>
      <c r="Y433" s="294">
        <v>441.6</v>
      </c>
      <c r="Z433" s="294">
        <v>0.74870000000000003</v>
      </c>
      <c r="AA433" s="294">
        <v>40764</v>
      </c>
      <c r="AC433" s="294">
        <v>0.22439999999999999</v>
      </c>
      <c r="AD433" s="294">
        <v>316.08</v>
      </c>
      <c r="AE433" s="294">
        <v>441.6</v>
      </c>
      <c r="AF433" s="294">
        <v>0.78049999999999997</v>
      </c>
      <c r="AG433" s="294">
        <v>36336</v>
      </c>
      <c r="AI433" s="294">
        <v>0.19800000000000001</v>
      </c>
      <c r="AJ433" s="294">
        <v>324</v>
      </c>
      <c r="AK433" s="294">
        <v>441.6</v>
      </c>
      <c r="AL433" s="294">
        <v>0.75229999999999997</v>
      </c>
      <c r="AM433" s="294">
        <v>38778</v>
      </c>
      <c r="AO433" s="294">
        <v>0.221</v>
      </c>
      <c r="AP433" s="294">
        <v>318.72000000000003</v>
      </c>
      <c r="AQ433" s="294">
        <v>441.6</v>
      </c>
      <c r="AR433" s="294">
        <v>0.68140000000000001</v>
      </c>
      <c r="AS433" s="294">
        <v>28164</v>
      </c>
      <c r="AU433" s="294">
        <v>0.17430000000000001</v>
      </c>
      <c r="AV433" s="294">
        <v>302.39999999999998</v>
      </c>
      <c r="AW433" s="294">
        <v>441.6</v>
      </c>
      <c r="AX433" s="294">
        <v>0.66539999999999999</v>
      </c>
      <c r="AY433" s="294">
        <v>20700</v>
      </c>
      <c r="BA433" s="294">
        <v>0.1429</v>
      </c>
      <c r="BB433" s="294">
        <v>204</v>
      </c>
      <c r="BC433" s="294">
        <v>441.6</v>
      </c>
      <c r="BD433" s="294">
        <v>0.70719999999999994</v>
      </c>
      <c r="BE433" s="294">
        <v>13314</v>
      </c>
      <c r="BG433" s="294">
        <v>0.1241</v>
      </c>
      <c r="BH433" s="294">
        <v>263.27999999999997</v>
      </c>
      <c r="BI433" s="294">
        <v>441.6</v>
      </c>
      <c r="BJ433" s="294">
        <v>0.73570000000000002</v>
      </c>
      <c r="BK433" s="294">
        <v>12324</v>
      </c>
      <c r="BM433" s="294">
        <v>8.5500000000000007E-2</v>
      </c>
      <c r="BN433" s="294">
        <v>241.2</v>
      </c>
      <c r="BO433" s="294">
        <v>441.6</v>
      </c>
      <c r="BP433" s="294">
        <v>0.74790000000000001</v>
      </c>
      <c r="BQ433" s="294">
        <v>17586</v>
      </c>
      <c r="BS433" s="294">
        <v>0.14510000000000001</v>
      </c>
      <c r="BT433" s="294">
        <v>262.8</v>
      </c>
      <c r="BU433" s="294">
        <v>441.6</v>
      </c>
      <c r="BV433" s="294">
        <v>0.81899999999999995</v>
      </c>
      <c r="BW433" s="294">
        <v>30726</v>
      </c>
      <c r="BY433" s="294">
        <v>0.19189999999999999</v>
      </c>
    </row>
    <row r="434" spans="1:77">
      <c r="A434" s="301">
        <v>468</v>
      </c>
      <c r="B434" s="302" t="s">
        <v>4000</v>
      </c>
      <c r="C434" s="301" t="s">
        <v>4403</v>
      </c>
      <c r="D434" s="302" t="s">
        <v>4065</v>
      </c>
      <c r="E434" s="303">
        <v>176</v>
      </c>
      <c r="F434" s="294" t="s">
        <v>3983</v>
      </c>
      <c r="G434" s="294" t="s">
        <v>3983</v>
      </c>
      <c r="H434" s="294" t="s">
        <v>3983</v>
      </c>
      <c r="I434" s="294" t="s">
        <v>3983</v>
      </c>
      <c r="K434" s="294" t="s">
        <v>3983</v>
      </c>
      <c r="L434" s="294" t="s">
        <v>3983</v>
      </c>
      <c r="M434" s="294" t="s">
        <v>3983</v>
      </c>
      <c r="N434" s="294" t="s">
        <v>3983</v>
      </c>
      <c r="O434" s="294" t="s">
        <v>3983</v>
      </c>
      <c r="Q434" s="294" t="s">
        <v>3983</v>
      </c>
      <c r="R434" s="294" t="s">
        <v>3983</v>
      </c>
      <c r="S434" s="294" t="s">
        <v>3983</v>
      </c>
      <c r="T434" s="294" t="s">
        <v>3983</v>
      </c>
      <c r="U434" s="294" t="s">
        <v>3983</v>
      </c>
      <c r="W434" s="294" t="s">
        <v>3983</v>
      </c>
      <c r="X434" s="294" t="s">
        <v>3983</v>
      </c>
      <c r="Y434" s="294" t="s">
        <v>3983</v>
      </c>
      <c r="Z434" s="294" t="s">
        <v>3983</v>
      </c>
      <c r="AA434" s="294" t="s">
        <v>3983</v>
      </c>
      <c r="AC434" s="294" t="s">
        <v>3983</v>
      </c>
      <c r="AD434" s="294" t="s">
        <v>3983</v>
      </c>
      <c r="AE434" s="294" t="s">
        <v>3983</v>
      </c>
      <c r="AF434" s="294" t="s">
        <v>3983</v>
      </c>
      <c r="AG434" s="294" t="s">
        <v>3983</v>
      </c>
      <c r="AI434" s="294" t="s">
        <v>3983</v>
      </c>
      <c r="AJ434" s="294" t="s">
        <v>3983</v>
      </c>
      <c r="AK434" s="294" t="s">
        <v>3983</v>
      </c>
      <c r="AL434" s="294" t="s">
        <v>3983</v>
      </c>
      <c r="AM434" s="294" t="s">
        <v>3983</v>
      </c>
      <c r="AO434" s="294" t="s">
        <v>3983</v>
      </c>
      <c r="AP434" s="294" t="s">
        <v>3983</v>
      </c>
      <c r="AQ434" s="294" t="s">
        <v>3983</v>
      </c>
      <c r="AR434" s="294" t="s">
        <v>3983</v>
      </c>
      <c r="AS434" s="294" t="s">
        <v>3983</v>
      </c>
      <c r="AU434" s="294" t="s">
        <v>3983</v>
      </c>
      <c r="AV434" s="294" t="s">
        <v>3983</v>
      </c>
      <c r="AW434" s="294" t="s">
        <v>3983</v>
      </c>
      <c r="AX434" s="294" t="s">
        <v>3983</v>
      </c>
      <c r="AY434" s="294" t="s">
        <v>3983</v>
      </c>
      <c r="BA434" s="294" t="s">
        <v>3983</v>
      </c>
      <c r="BB434" s="294" t="s">
        <v>3983</v>
      </c>
      <c r="BC434" s="294" t="s">
        <v>3983</v>
      </c>
      <c r="BD434" s="294" t="s">
        <v>3983</v>
      </c>
      <c r="BE434" s="294" t="s">
        <v>3983</v>
      </c>
      <c r="BG434" s="294" t="s">
        <v>3983</v>
      </c>
      <c r="BH434" s="294" t="s">
        <v>3983</v>
      </c>
      <c r="BI434" s="294" t="s">
        <v>3983</v>
      </c>
      <c r="BJ434" s="294" t="s">
        <v>3983</v>
      </c>
      <c r="BK434" s="294" t="s">
        <v>3983</v>
      </c>
      <c r="BM434" s="294" t="s">
        <v>3983</v>
      </c>
      <c r="BN434" s="294" t="s">
        <v>3983</v>
      </c>
      <c r="BO434" s="294" t="s">
        <v>3983</v>
      </c>
      <c r="BP434" s="294" t="s">
        <v>3983</v>
      </c>
      <c r="BQ434" s="294" t="s">
        <v>3983</v>
      </c>
      <c r="BS434" s="294" t="s">
        <v>3983</v>
      </c>
      <c r="BT434" s="294" t="s">
        <v>3983</v>
      </c>
      <c r="BU434" s="294" t="s">
        <v>3983</v>
      </c>
      <c r="BV434" s="294" t="s">
        <v>3983</v>
      </c>
      <c r="BW434" s="294" t="s">
        <v>3983</v>
      </c>
      <c r="BY434" s="294" t="s">
        <v>3983</v>
      </c>
    </row>
    <row r="435" spans="1:77">
      <c r="A435" s="301">
        <v>469</v>
      </c>
      <c r="B435" s="302" t="s">
        <v>4000</v>
      </c>
      <c r="C435" s="301" t="s">
        <v>4103</v>
      </c>
      <c r="D435" s="302" t="s">
        <v>4051</v>
      </c>
      <c r="E435" s="303">
        <v>722.22</v>
      </c>
      <c r="F435" s="294">
        <v>345.2</v>
      </c>
      <c r="G435" s="294">
        <v>577.77599999999995</v>
      </c>
      <c r="H435" s="294">
        <v>0.93310000000000004</v>
      </c>
      <c r="I435" s="294">
        <v>56850</v>
      </c>
      <c r="K435" s="294">
        <v>0.24510000000000001</v>
      </c>
      <c r="L435" s="294">
        <v>265</v>
      </c>
      <c r="M435" s="294">
        <v>577.77599999999995</v>
      </c>
      <c r="N435" s="294">
        <v>0.92389999999999994</v>
      </c>
      <c r="O435" s="294">
        <v>37380</v>
      </c>
      <c r="Q435" s="294">
        <v>0.20519999999999999</v>
      </c>
      <c r="R435" s="294">
        <v>156</v>
      </c>
      <c r="S435" s="294">
        <v>577.77599999999995</v>
      </c>
      <c r="T435" s="294">
        <v>0.93610000000000004</v>
      </c>
      <c r="U435" s="294">
        <v>27500</v>
      </c>
      <c r="W435" s="294">
        <v>0.2616</v>
      </c>
      <c r="X435" s="294">
        <v>208</v>
      </c>
      <c r="Y435" s="294">
        <v>577.77599999999995</v>
      </c>
      <c r="Z435" s="294">
        <v>0.93220000000000003</v>
      </c>
      <c r="AA435" s="294">
        <v>29950</v>
      </c>
      <c r="AC435" s="294">
        <v>0.20760000000000001</v>
      </c>
      <c r="AD435" s="294">
        <v>200</v>
      </c>
      <c r="AE435" s="294">
        <v>577.77599999999995</v>
      </c>
      <c r="AF435" s="294">
        <v>0.93020000000000003</v>
      </c>
      <c r="AG435" s="294">
        <v>31690</v>
      </c>
      <c r="AI435" s="294">
        <v>0.22900000000000001</v>
      </c>
      <c r="AJ435" s="294">
        <v>240</v>
      </c>
      <c r="AK435" s="294">
        <v>577.77599999999995</v>
      </c>
      <c r="AL435" s="294">
        <v>0.92730000000000001</v>
      </c>
      <c r="AM435" s="294">
        <v>25500</v>
      </c>
      <c r="AO435" s="294">
        <v>0.15909999999999999</v>
      </c>
      <c r="AP435" s="294">
        <v>240</v>
      </c>
      <c r="AQ435" s="294">
        <v>577.77599999999995</v>
      </c>
      <c r="AR435" s="294">
        <v>0.91579999999999995</v>
      </c>
      <c r="AS435" s="294">
        <v>16300</v>
      </c>
      <c r="AU435" s="294">
        <v>9.9699999999999997E-2</v>
      </c>
      <c r="AV435" s="294">
        <v>236</v>
      </c>
      <c r="AW435" s="294">
        <v>577.77599999999995</v>
      </c>
      <c r="AX435" s="294">
        <v>0.92979999999999996</v>
      </c>
      <c r="AY435" s="294">
        <v>41530</v>
      </c>
      <c r="BA435" s="294">
        <v>0.16289999999999999</v>
      </c>
      <c r="BB435" s="294">
        <v>93.12</v>
      </c>
      <c r="BC435" s="294">
        <v>577.77599999999995</v>
      </c>
      <c r="BD435" s="294">
        <v>0.92020000000000002</v>
      </c>
      <c r="BE435" s="294">
        <v>3732</v>
      </c>
      <c r="BG435" s="294">
        <v>0.16500000000000001</v>
      </c>
      <c r="BH435" s="294">
        <v>108</v>
      </c>
      <c r="BI435" s="294">
        <v>577.77599999999995</v>
      </c>
      <c r="BJ435" s="294">
        <v>0.94020000000000004</v>
      </c>
      <c r="BK435" s="294">
        <v>16764</v>
      </c>
      <c r="BM435" s="294">
        <v>0.22189999999999999</v>
      </c>
      <c r="BN435" s="294">
        <v>215.04</v>
      </c>
      <c r="BO435" s="294">
        <v>577.77599999999995</v>
      </c>
      <c r="BP435" s="294">
        <v>0.93379999999999996</v>
      </c>
      <c r="BQ435" s="294">
        <v>25032</v>
      </c>
      <c r="BS435" s="294">
        <v>0.1855</v>
      </c>
      <c r="BT435" s="294">
        <v>184.32</v>
      </c>
      <c r="BU435" s="294">
        <v>577.77599999999995</v>
      </c>
      <c r="BV435" s="294">
        <v>0.92759999999999998</v>
      </c>
      <c r="BW435" s="294">
        <v>27048</v>
      </c>
      <c r="BY435" s="294">
        <v>5.3199999999999997E-2</v>
      </c>
    </row>
    <row r="436" spans="1:77">
      <c r="A436" s="301">
        <v>470</v>
      </c>
      <c r="B436" s="302" t="s">
        <v>4000</v>
      </c>
      <c r="C436" s="301" t="s">
        <v>4404</v>
      </c>
      <c r="D436" s="302" t="s">
        <v>4065</v>
      </c>
      <c r="E436" s="303">
        <v>158</v>
      </c>
      <c r="F436" s="294">
        <v>60</v>
      </c>
      <c r="G436" s="294">
        <v>126.4</v>
      </c>
      <c r="H436" s="294">
        <v>0.94240000000000002</v>
      </c>
      <c r="I436" s="294">
        <v>14700</v>
      </c>
      <c r="K436" s="294">
        <v>0.36109999999999998</v>
      </c>
      <c r="L436" s="294">
        <v>69</v>
      </c>
      <c r="M436" s="294">
        <v>126.4</v>
      </c>
      <c r="N436" s="294">
        <v>0.95830000000000004</v>
      </c>
      <c r="O436" s="294">
        <v>15150</v>
      </c>
      <c r="Q436" s="294">
        <v>0.308</v>
      </c>
      <c r="R436" s="294">
        <v>63</v>
      </c>
      <c r="S436" s="294">
        <v>126.4</v>
      </c>
      <c r="T436" s="294">
        <v>0.97909999999999997</v>
      </c>
      <c r="U436" s="294">
        <v>12630</v>
      </c>
      <c r="W436" s="294">
        <v>0.28439999999999999</v>
      </c>
      <c r="X436" s="294">
        <v>53.64</v>
      </c>
      <c r="Y436" s="294">
        <v>126.4</v>
      </c>
      <c r="Z436" s="294">
        <v>0.97889999999999999</v>
      </c>
      <c r="AA436" s="294">
        <v>10002</v>
      </c>
      <c r="AC436" s="294">
        <v>0.25600000000000001</v>
      </c>
      <c r="AD436" s="294">
        <v>73.2</v>
      </c>
      <c r="AE436" s="294">
        <v>126.4</v>
      </c>
      <c r="AF436" s="294">
        <v>0.96350000000000002</v>
      </c>
      <c r="AG436" s="294">
        <v>12192</v>
      </c>
      <c r="AI436" s="294">
        <v>0.2324</v>
      </c>
      <c r="AJ436" s="294">
        <v>75.72</v>
      </c>
      <c r="AK436" s="294">
        <v>126.4</v>
      </c>
      <c r="AL436" s="294">
        <v>0.96679999999999999</v>
      </c>
      <c r="AM436" s="294">
        <v>19743</v>
      </c>
      <c r="AO436" s="294">
        <v>0.37459999999999999</v>
      </c>
      <c r="AP436" s="294">
        <v>75</v>
      </c>
      <c r="AQ436" s="294">
        <v>126.4</v>
      </c>
      <c r="AR436" s="294">
        <v>0.9516</v>
      </c>
      <c r="AS436" s="294">
        <v>16383</v>
      </c>
      <c r="AU436" s="294">
        <v>0.3085</v>
      </c>
      <c r="AV436" s="294">
        <v>69</v>
      </c>
      <c r="AW436" s="294">
        <v>126.4</v>
      </c>
      <c r="AX436" s="294">
        <v>0.93899999999999995</v>
      </c>
      <c r="AY436" s="294">
        <v>10620</v>
      </c>
      <c r="BA436" s="294">
        <v>0.22770000000000001</v>
      </c>
      <c r="BB436" s="294">
        <v>54</v>
      </c>
      <c r="BC436" s="294">
        <v>126.4</v>
      </c>
      <c r="BD436" s="294">
        <v>0.95819999999999994</v>
      </c>
      <c r="BE436" s="294">
        <v>10290</v>
      </c>
      <c r="BG436" s="294">
        <v>0.26729999999999998</v>
      </c>
      <c r="BH436" s="294">
        <v>54</v>
      </c>
      <c r="BI436" s="294">
        <v>126.4</v>
      </c>
      <c r="BJ436" s="294">
        <v>0.94120000000000004</v>
      </c>
      <c r="BK436" s="294">
        <v>7680</v>
      </c>
      <c r="BM436" s="294">
        <v>0.2031</v>
      </c>
      <c r="BN436" s="294">
        <v>45</v>
      </c>
      <c r="BO436" s="294">
        <v>126.4</v>
      </c>
      <c r="BP436" s="294">
        <v>0.93710000000000004</v>
      </c>
      <c r="BQ436" s="294">
        <v>8490</v>
      </c>
      <c r="BS436" s="294">
        <v>0.29959999999999998</v>
      </c>
      <c r="BT436" s="294">
        <v>54</v>
      </c>
      <c r="BU436" s="294">
        <v>126.4</v>
      </c>
      <c r="BV436" s="294">
        <v>0.9365</v>
      </c>
      <c r="BW436" s="294">
        <v>11070</v>
      </c>
      <c r="BY436" s="294">
        <v>0.29420000000000002</v>
      </c>
    </row>
    <row r="437" spans="1:77">
      <c r="A437" s="301">
        <v>471</v>
      </c>
      <c r="B437" s="302" t="s">
        <v>4000</v>
      </c>
      <c r="C437" s="301" t="s">
        <v>4405</v>
      </c>
      <c r="D437" s="302" t="s">
        <v>4097</v>
      </c>
      <c r="E437" s="303">
        <v>500</v>
      </c>
      <c r="F437" s="294">
        <v>343.2</v>
      </c>
      <c r="G437" s="294">
        <v>400</v>
      </c>
      <c r="H437" s="294">
        <v>0.99560000000000004</v>
      </c>
      <c r="I437" s="294">
        <v>168594</v>
      </c>
      <c r="K437" s="294" t="s">
        <v>3983</v>
      </c>
      <c r="L437" s="294">
        <v>369.6</v>
      </c>
      <c r="M437" s="294">
        <v>400</v>
      </c>
      <c r="N437" s="294">
        <v>0.99580000000000002</v>
      </c>
      <c r="O437" s="294">
        <v>177540</v>
      </c>
      <c r="Q437" s="294" t="s">
        <v>3983</v>
      </c>
      <c r="R437" s="294">
        <v>346.8</v>
      </c>
      <c r="S437" s="294">
        <v>400</v>
      </c>
      <c r="T437" s="294">
        <v>0.99529999999999996</v>
      </c>
      <c r="U437" s="294">
        <v>169248</v>
      </c>
      <c r="W437" s="294" t="s">
        <v>3983</v>
      </c>
      <c r="X437" s="294">
        <v>298.8</v>
      </c>
      <c r="Y437" s="294">
        <v>400</v>
      </c>
      <c r="Z437" s="294">
        <v>0.99709999999999999</v>
      </c>
      <c r="AA437" s="294">
        <v>152520</v>
      </c>
      <c r="AC437" s="294" t="s">
        <v>3983</v>
      </c>
      <c r="AD437" s="294">
        <v>350.4</v>
      </c>
      <c r="AE437" s="294">
        <v>400</v>
      </c>
      <c r="AF437" s="294">
        <v>0.99719999999999998</v>
      </c>
      <c r="AG437" s="294">
        <v>149406</v>
      </c>
      <c r="AI437" s="294" t="s">
        <v>3983</v>
      </c>
      <c r="AJ437" s="294">
        <v>329.52</v>
      </c>
      <c r="AK437" s="294">
        <v>400</v>
      </c>
      <c r="AL437" s="294">
        <v>0.99529999999999996</v>
      </c>
      <c r="AM437" s="294">
        <v>156366</v>
      </c>
      <c r="AO437" s="294" t="s">
        <v>3983</v>
      </c>
      <c r="AP437" s="294">
        <v>285.36</v>
      </c>
      <c r="AQ437" s="294">
        <v>400</v>
      </c>
      <c r="AR437" s="294">
        <v>0.98860000000000003</v>
      </c>
      <c r="AS437" s="294">
        <v>143310</v>
      </c>
      <c r="AU437" s="294" t="s">
        <v>3983</v>
      </c>
      <c r="AV437" s="294">
        <v>250.8</v>
      </c>
      <c r="AW437" s="294">
        <v>400</v>
      </c>
      <c r="AX437" s="294">
        <v>0.97899999999999998</v>
      </c>
      <c r="AY437" s="294">
        <v>111498</v>
      </c>
      <c r="BA437" s="294" t="s">
        <v>3983</v>
      </c>
      <c r="BB437" s="294">
        <v>211.2</v>
      </c>
      <c r="BC437" s="294">
        <v>400</v>
      </c>
      <c r="BD437" s="294">
        <v>0.98399999999999999</v>
      </c>
      <c r="BE437" s="294">
        <v>99468</v>
      </c>
      <c r="BG437" s="294" t="s">
        <v>3983</v>
      </c>
      <c r="BH437" s="294">
        <v>232.08</v>
      </c>
      <c r="BI437" s="294">
        <v>400</v>
      </c>
      <c r="BJ437" s="294">
        <v>0.98599999999999999</v>
      </c>
      <c r="BK437" s="294">
        <v>96378</v>
      </c>
      <c r="BM437" s="294" t="s">
        <v>3983</v>
      </c>
      <c r="BN437" s="294">
        <v>307.2</v>
      </c>
      <c r="BO437" s="294">
        <v>400</v>
      </c>
      <c r="BP437" s="294">
        <v>0.98670000000000002</v>
      </c>
      <c r="BQ437" s="294">
        <v>101478</v>
      </c>
      <c r="BS437" s="294" t="s">
        <v>3983</v>
      </c>
      <c r="BT437" s="294">
        <v>337.44</v>
      </c>
      <c r="BU437" s="294">
        <v>400</v>
      </c>
      <c r="BV437" s="294">
        <v>0.99580000000000002</v>
      </c>
      <c r="BW437" s="294">
        <v>132966</v>
      </c>
      <c r="BY437" s="294" t="s">
        <v>3983</v>
      </c>
    </row>
    <row r="438" spans="1:77">
      <c r="A438" s="301">
        <v>472</v>
      </c>
      <c r="B438" s="302" t="s">
        <v>4000</v>
      </c>
      <c r="C438" s="301" t="s">
        <v>4406</v>
      </c>
      <c r="D438" s="302" t="s">
        <v>4065</v>
      </c>
      <c r="E438" s="303">
        <v>192</v>
      </c>
      <c r="F438" s="294">
        <v>64</v>
      </c>
      <c r="G438" s="294">
        <v>153.6</v>
      </c>
      <c r="H438" s="294">
        <v>0.99129999999999996</v>
      </c>
      <c r="I438" s="294">
        <v>31580</v>
      </c>
      <c r="J438" s="294" t="e">
        <f>I438-#REF!</f>
        <v>#REF!</v>
      </c>
      <c r="K438" s="294">
        <v>0.69140000000000001</v>
      </c>
      <c r="L438" s="294">
        <v>76</v>
      </c>
      <c r="M438" s="294">
        <v>153.6</v>
      </c>
      <c r="N438" s="294">
        <v>0.99099999999999999</v>
      </c>
      <c r="O438" s="294">
        <v>37220</v>
      </c>
      <c r="Q438" s="294">
        <v>0.6643</v>
      </c>
      <c r="R438" s="294">
        <v>80</v>
      </c>
      <c r="S438" s="294">
        <v>153.6</v>
      </c>
      <c r="T438" s="294">
        <v>0.99170000000000003</v>
      </c>
      <c r="U438" s="294">
        <v>35740</v>
      </c>
      <c r="V438" s="294" t="e">
        <f>U438-#REF!</f>
        <v>#REF!</v>
      </c>
      <c r="W438" s="294">
        <v>0.62570000000000003</v>
      </c>
      <c r="X438" s="294">
        <v>90</v>
      </c>
      <c r="Y438" s="294">
        <v>153.6</v>
      </c>
      <c r="Z438" s="294">
        <v>0.99209999999999998</v>
      </c>
      <c r="AA438" s="294">
        <v>27400</v>
      </c>
      <c r="AC438" s="294">
        <v>0.41249999999999998</v>
      </c>
      <c r="AD438" s="294">
        <v>70</v>
      </c>
      <c r="AE438" s="294">
        <v>153.6</v>
      </c>
      <c r="AF438" s="294">
        <v>0.99260000000000004</v>
      </c>
      <c r="AG438" s="294">
        <v>26480</v>
      </c>
      <c r="AI438" s="294">
        <v>0.51229999999999998</v>
      </c>
      <c r="AJ438" s="294">
        <v>68</v>
      </c>
      <c r="AK438" s="294">
        <v>153.6</v>
      </c>
      <c r="AL438" s="294">
        <v>0.99529999999999996</v>
      </c>
      <c r="AM438" s="294">
        <v>24900</v>
      </c>
      <c r="AO438" s="294">
        <v>0.51100000000000001</v>
      </c>
      <c r="AP438" s="294">
        <v>68</v>
      </c>
      <c r="AQ438" s="294">
        <v>153.6</v>
      </c>
      <c r="AR438" s="294">
        <v>0.99160000000000004</v>
      </c>
      <c r="AS438" s="294">
        <v>21000</v>
      </c>
      <c r="AU438" s="294">
        <v>0.41860000000000003</v>
      </c>
      <c r="AV438" s="294">
        <v>50</v>
      </c>
      <c r="AW438" s="294">
        <v>153.6</v>
      </c>
      <c r="AX438" s="294">
        <v>0.98629999999999995</v>
      </c>
      <c r="AY438" s="294">
        <v>12900</v>
      </c>
      <c r="BA438" s="294">
        <v>0.36330000000000001</v>
      </c>
      <c r="BB438" s="294">
        <v>40</v>
      </c>
      <c r="BC438" s="294">
        <v>153.6</v>
      </c>
      <c r="BD438" s="294">
        <v>0.98799999999999999</v>
      </c>
      <c r="BE438" s="294">
        <v>11460</v>
      </c>
      <c r="BG438" s="294">
        <v>0.38979999999999998</v>
      </c>
      <c r="BH438" s="294">
        <v>26</v>
      </c>
      <c r="BI438" s="294">
        <v>153.6</v>
      </c>
      <c r="BJ438" s="294">
        <v>0.99029999999999996</v>
      </c>
      <c r="BK438" s="294">
        <v>12180</v>
      </c>
      <c r="BL438" s="294" t="e">
        <f>BK438-#REF!</f>
        <v>#REF!</v>
      </c>
      <c r="BM438" s="294">
        <v>0.63590000000000002</v>
      </c>
      <c r="BN438" s="294">
        <v>32</v>
      </c>
      <c r="BO438" s="294">
        <v>153.6</v>
      </c>
      <c r="BP438" s="294">
        <v>0.99180000000000001</v>
      </c>
      <c r="BQ438" s="294">
        <v>12060</v>
      </c>
      <c r="BS438" s="294">
        <v>0.5655</v>
      </c>
      <c r="BT438" s="294">
        <v>32</v>
      </c>
      <c r="BU438" s="294">
        <v>153.6</v>
      </c>
      <c r="BV438" s="294">
        <v>0.99380000000000002</v>
      </c>
      <c r="BW438" s="294">
        <v>15980</v>
      </c>
      <c r="BX438" s="294" t="e">
        <f>BW438-#REF!</f>
        <v>#REF!</v>
      </c>
      <c r="BY438" s="294">
        <v>0.6754</v>
      </c>
    </row>
    <row r="439" spans="1:77">
      <c r="A439" s="301">
        <v>473</v>
      </c>
      <c r="B439" s="302" t="s">
        <v>4000</v>
      </c>
      <c r="C439" s="301" t="s">
        <v>4403</v>
      </c>
      <c r="D439" s="302" t="s">
        <v>4065</v>
      </c>
      <c r="E439" s="303">
        <v>977</v>
      </c>
      <c r="F439" s="294">
        <v>668.8</v>
      </c>
      <c r="G439" s="294">
        <v>781.6</v>
      </c>
      <c r="H439" s="294">
        <v>0.95099999999999996</v>
      </c>
      <c r="I439" s="294">
        <v>159130</v>
      </c>
      <c r="K439" s="294">
        <v>0.34749999999999998</v>
      </c>
      <c r="L439" s="294">
        <v>720</v>
      </c>
      <c r="M439" s="294">
        <v>781.6</v>
      </c>
      <c r="N439" s="294">
        <v>0.94869999999999999</v>
      </c>
      <c r="O439" s="294">
        <v>188010</v>
      </c>
      <c r="Q439" s="294">
        <v>0.37</v>
      </c>
      <c r="R439" s="294">
        <v>771</v>
      </c>
      <c r="S439" s="294">
        <v>781.6</v>
      </c>
      <c r="T439" s="294">
        <v>0.94909999999999994</v>
      </c>
      <c r="U439" s="294">
        <v>194630</v>
      </c>
      <c r="W439" s="294">
        <v>0.36940000000000001</v>
      </c>
      <c r="X439" s="294">
        <v>736.8</v>
      </c>
      <c r="Y439" s="294">
        <v>781.6</v>
      </c>
      <c r="Z439" s="294">
        <v>0.96529999999999994</v>
      </c>
      <c r="AA439" s="294">
        <v>142650</v>
      </c>
      <c r="AC439" s="294">
        <v>0.26960000000000001</v>
      </c>
      <c r="AD439" s="294">
        <v>541.20000000000005</v>
      </c>
      <c r="AE439" s="294">
        <v>781.6</v>
      </c>
      <c r="AF439" s="294">
        <v>0.9677</v>
      </c>
      <c r="AG439" s="294">
        <v>126400</v>
      </c>
      <c r="AI439" s="294">
        <v>0.32440000000000002</v>
      </c>
      <c r="AJ439" s="294">
        <v>556.4</v>
      </c>
      <c r="AK439" s="294">
        <v>781.6</v>
      </c>
      <c r="AL439" s="294">
        <v>0.96989999999999998</v>
      </c>
      <c r="AM439" s="294">
        <v>135040</v>
      </c>
      <c r="AO439" s="294">
        <v>0.34760000000000002</v>
      </c>
      <c r="AP439" s="294">
        <v>604</v>
      </c>
      <c r="AQ439" s="294">
        <v>781.6</v>
      </c>
      <c r="AR439" s="294">
        <v>0.96550000000000002</v>
      </c>
      <c r="AS439" s="294">
        <v>109610</v>
      </c>
      <c r="AU439" s="294">
        <v>0.25259999999999999</v>
      </c>
      <c r="AV439" s="294">
        <v>718.8</v>
      </c>
      <c r="AW439" s="294">
        <v>781.6</v>
      </c>
      <c r="AX439" s="294">
        <v>0.96889999999999998</v>
      </c>
      <c r="AY439" s="294">
        <v>82710</v>
      </c>
      <c r="BA439" s="294">
        <v>0.16500000000000001</v>
      </c>
      <c r="BB439" s="294">
        <v>626</v>
      </c>
      <c r="BC439" s="294">
        <v>781.6</v>
      </c>
      <c r="BD439" s="294">
        <v>0.93010000000000004</v>
      </c>
      <c r="BE439" s="294">
        <v>219450</v>
      </c>
      <c r="BG439" s="294">
        <v>0.25750000000000001</v>
      </c>
      <c r="BH439" s="294">
        <v>0</v>
      </c>
      <c r="BI439" s="294">
        <v>781.6</v>
      </c>
      <c r="BJ439" s="294" t="e">
        <v>#DIV/0!</v>
      </c>
      <c r="BK439" s="294">
        <v>0</v>
      </c>
      <c r="BM439" s="294">
        <v>0</v>
      </c>
      <c r="BN439" s="294">
        <v>450.72</v>
      </c>
      <c r="BO439" s="294">
        <v>781.6</v>
      </c>
      <c r="BP439" s="294">
        <v>0.97699999999999998</v>
      </c>
      <c r="BQ439" s="294">
        <v>69096</v>
      </c>
      <c r="BS439" s="294">
        <v>0.23350000000000001</v>
      </c>
      <c r="BT439" s="294">
        <v>472.8</v>
      </c>
      <c r="BU439" s="294">
        <v>781.6</v>
      </c>
      <c r="BV439" s="294">
        <v>0.97589999999999999</v>
      </c>
      <c r="BW439" s="294">
        <v>101352</v>
      </c>
      <c r="BY439" s="294">
        <v>7.3800000000000004E-2</v>
      </c>
    </row>
    <row r="440" spans="1:77">
      <c r="A440" s="301">
        <v>474</v>
      </c>
      <c r="B440" s="302" t="s">
        <v>4000</v>
      </c>
      <c r="C440" s="301" t="s">
        <v>4407</v>
      </c>
      <c r="D440" s="302" t="s">
        <v>4065</v>
      </c>
      <c r="E440" s="303">
        <v>219</v>
      </c>
      <c r="F440" s="294">
        <v>105</v>
      </c>
      <c r="G440" s="294">
        <v>175.2</v>
      </c>
      <c r="H440" s="294">
        <v>0.98780000000000001</v>
      </c>
      <c r="I440" s="294">
        <v>39816</v>
      </c>
      <c r="K440" s="294">
        <v>0.53320000000000001</v>
      </c>
      <c r="L440" s="294">
        <v>152.28</v>
      </c>
      <c r="M440" s="294">
        <v>175.2</v>
      </c>
      <c r="N440" s="294">
        <v>0.98939999999999995</v>
      </c>
      <c r="O440" s="294">
        <v>55560</v>
      </c>
      <c r="Q440" s="294">
        <v>0.49569999999999997</v>
      </c>
      <c r="R440" s="294">
        <v>139.56</v>
      </c>
      <c r="S440" s="294">
        <v>175.2</v>
      </c>
      <c r="T440" s="294">
        <v>0.98780000000000001</v>
      </c>
      <c r="U440" s="294">
        <v>43866</v>
      </c>
      <c r="W440" s="294">
        <v>0.442</v>
      </c>
      <c r="X440" s="294">
        <v>134.04</v>
      </c>
      <c r="Y440" s="294">
        <v>175.2</v>
      </c>
      <c r="Z440" s="294">
        <v>0.99029999999999996</v>
      </c>
      <c r="AA440" s="294">
        <v>53043</v>
      </c>
      <c r="AC440" s="294">
        <v>0.53710000000000002</v>
      </c>
      <c r="AD440" s="294">
        <v>143.4</v>
      </c>
      <c r="AE440" s="294">
        <v>175.2</v>
      </c>
      <c r="AF440" s="294">
        <v>0.99149999999999994</v>
      </c>
      <c r="AG440" s="294">
        <v>53694</v>
      </c>
      <c r="AI440" s="294">
        <v>0.50760000000000005</v>
      </c>
      <c r="AJ440" s="294">
        <v>153.47999999999999</v>
      </c>
      <c r="AK440" s="294">
        <v>175.2</v>
      </c>
      <c r="AL440" s="294">
        <v>0.99170000000000003</v>
      </c>
      <c r="AM440" s="294">
        <v>54297</v>
      </c>
      <c r="AO440" s="294">
        <v>0.4955</v>
      </c>
      <c r="AP440" s="294">
        <v>140.4</v>
      </c>
      <c r="AQ440" s="294">
        <v>175.2</v>
      </c>
      <c r="AR440" s="294">
        <v>0.9879</v>
      </c>
      <c r="AS440" s="294">
        <v>48090</v>
      </c>
      <c r="AU440" s="294">
        <v>0.46600000000000003</v>
      </c>
      <c r="AV440" s="294">
        <v>135.72</v>
      </c>
      <c r="AW440" s="294">
        <v>175.2</v>
      </c>
      <c r="AX440" s="294">
        <v>0.98499999999999999</v>
      </c>
      <c r="AY440" s="294">
        <v>44469</v>
      </c>
      <c r="BA440" s="294">
        <v>0.46200000000000002</v>
      </c>
      <c r="BB440" s="294">
        <v>128.76</v>
      </c>
      <c r="BC440" s="294">
        <v>175.2</v>
      </c>
      <c r="BD440" s="294">
        <v>0.98160000000000003</v>
      </c>
      <c r="BE440" s="294">
        <v>40311</v>
      </c>
      <c r="BG440" s="294">
        <v>0.42870000000000003</v>
      </c>
      <c r="BH440" s="294">
        <v>126.84</v>
      </c>
      <c r="BI440" s="294">
        <v>175.2</v>
      </c>
      <c r="BJ440" s="294">
        <v>0.98380000000000001</v>
      </c>
      <c r="BK440" s="294">
        <v>41694</v>
      </c>
      <c r="BM440" s="294">
        <v>0.4491</v>
      </c>
      <c r="BN440" s="294">
        <v>118.2</v>
      </c>
      <c r="BO440" s="294">
        <v>175.2</v>
      </c>
      <c r="BP440" s="294">
        <v>0.98960000000000004</v>
      </c>
      <c r="BQ440" s="294">
        <v>38913</v>
      </c>
      <c r="BS440" s="294">
        <v>0.49509999999999998</v>
      </c>
      <c r="BT440" s="294">
        <v>122.28</v>
      </c>
      <c r="BU440" s="294">
        <v>175.2</v>
      </c>
      <c r="BV440" s="294">
        <v>0.9929</v>
      </c>
      <c r="BW440" s="294">
        <v>41946</v>
      </c>
      <c r="BY440" s="294">
        <v>0.46439999999999998</v>
      </c>
    </row>
    <row r="441" spans="1:77">
      <c r="A441" s="301">
        <v>475</v>
      </c>
      <c r="B441" s="302" t="s">
        <v>4000</v>
      </c>
      <c r="C441" s="301" t="s">
        <v>4408</v>
      </c>
      <c r="D441" s="302" t="s">
        <v>4051</v>
      </c>
      <c r="E441" s="303">
        <v>133</v>
      </c>
      <c r="F441" s="294">
        <v>182</v>
      </c>
      <c r="G441" s="294">
        <v>182</v>
      </c>
      <c r="H441" s="294">
        <v>0.92610000000000003</v>
      </c>
      <c r="I441" s="294">
        <v>37008</v>
      </c>
      <c r="K441" s="294">
        <v>0.30499999999999999</v>
      </c>
      <c r="L441" s="294">
        <v>189.2</v>
      </c>
      <c r="M441" s="294">
        <v>189.2</v>
      </c>
      <c r="N441" s="294">
        <v>0.92620000000000002</v>
      </c>
      <c r="O441" s="294">
        <v>39472</v>
      </c>
      <c r="Q441" s="294">
        <v>0.30280000000000001</v>
      </c>
      <c r="R441" s="294">
        <v>179.4</v>
      </c>
      <c r="S441" s="294">
        <v>179.4</v>
      </c>
      <c r="T441" s="294">
        <v>0.92059999999999997</v>
      </c>
      <c r="U441" s="294">
        <v>46224</v>
      </c>
      <c r="W441" s="294">
        <v>0.38869999999999999</v>
      </c>
      <c r="X441" s="294">
        <v>169.36</v>
      </c>
      <c r="Y441" s="294">
        <v>169.36</v>
      </c>
      <c r="Z441" s="294">
        <v>0.92689999999999995</v>
      </c>
      <c r="AA441" s="294">
        <v>41806</v>
      </c>
      <c r="AC441" s="294">
        <v>0.35799999999999998</v>
      </c>
      <c r="AD441" s="294">
        <v>172</v>
      </c>
      <c r="AE441" s="294">
        <v>172</v>
      </c>
      <c r="AF441" s="294">
        <v>0.91849999999999998</v>
      </c>
      <c r="AG441" s="294">
        <v>48658</v>
      </c>
      <c r="AI441" s="294">
        <v>0.41399999999999998</v>
      </c>
      <c r="AJ441" s="294">
        <v>171.2</v>
      </c>
      <c r="AK441" s="294">
        <v>171.2</v>
      </c>
      <c r="AL441" s="294">
        <v>0.92879999999999996</v>
      </c>
      <c r="AM441" s="294">
        <v>50244</v>
      </c>
      <c r="AO441" s="294">
        <v>0.43890000000000001</v>
      </c>
      <c r="AP441" s="294">
        <v>168.16</v>
      </c>
      <c r="AQ441" s="294">
        <v>168.16</v>
      </c>
      <c r="AR441" s="294">
        <v>0.90639999999999998</v>
      </c>
      <c r="AS441" s="294">
        <v>73808</v>
      </c>
      <c r="AT441" s="294" t="e">
        <f>AS441-#REF!</f>
        <v>#REF!</v>
      </c>
      <c r="AU441" s="294">
        <v>0.65090000000000003</v>
      </c>
      <c r="AV441" s="294">
        <v>163.92</v>
      </c>
      <c r="AW441" s="294">
        <v>163.92</v>
      </c>
      <c r="AX441" s="294">
        <v>0.89649999999999996</v>
      </c>
      <c r="AY441" s="294">
        <v>82184</v>
      </c>
      <c r="AZ441" s="294" t="e">
        <f>AY441-#REF!</f>
        <v>#REF!</v>
      </c>
      <c r="BA441" s="294">
        <v>0.77680000000000005</v>
      </c>
      <c r="BB441" s="294">
        <v>217.2</v>
      </c>
      <c r="BC441" s="294">
        <v>217.2</v>
      </c>
      <c r="BD441" s="294">
        <v>0.89190000000000003</v>
      </c>
      <c r="BE441" s="294">
        <v>84784</v>
      </c>
      <c r="BG441" s="294">
        <v>0.58830000000000005</v>
      </c>
      <c r="BH441" s="294">
        <v>177.92</v>
      </c>
      <c r="BI441" s="294">
        <v>177.92</v>
      </c>
      <c r="BJ441" s="294">
        <v>0.90269999999999995</v>
      </c>
      <c r="BK441" s="294">
        <v>80790</v>
      </c>
      <c r="BL441" s="294" t="e">
        <f>BK441-#REF!</f>
        <v>#REF!</v>
      </c>
      <c r="BM441" s="294">
        <v>0.67620000000000002</v>
      </c>
      <c r="BN441" s="294">
        <v>171.2</v>
      </c>
      <c r="BO441" s="294">
        <v>171.2</v>
      </c>
      <c r="BP441" s="294">
        <v>0.90300000000000002</v>
      </c>
      <c r="BQ441" s="294">
        <v>70806</v>
      </c>
      <c r="BR441" s="294" t="e">
        <f>BQ441-#REF!</f>
        <v>#REF!</v>
      </c>
      <c r="BS441" s="294">
        <v>0.68159999999999998</v>
      </c>
      <c r="BT441" s="294">
        <v>154.56</v>
      </c>
      <c r="BU441" s="294">
        <v>154.56</v>
      </c>
      <c r="BV441" s="294">
        <v>0.91830000000000001</v>
      </c>
      <c r="BW441" s="294">
        <v>43040</v>
      </c>
      <c r="BY441" s="294">
        <v>0.40760000000000002</v>
      </c>
    </row>
    <row r="442" spans="1:77">
      <c r="A442" s="301">
        <v>476</v>
      </c>
      <c r="B442" s="302" t="s">
        <v>4000</v>
      </c>
      <c r="C442" s="301" t="s">
        <v>4409</v>
      </c>
      <c r="D442" s="302" t="s">
        <v>4051</v>
      </c>
      <c r="E442" s="303">
        <v>121</v>
      </c>
      <c r="F442" s="294">
        <v>102.56</v>
      </c>
      <c r="G442" s="294">
        <v>102.56</v>
      </c>
      <c r="H442" s="294">
        <v>0.6845</v>
      </c>
      <c r="I442" s="294">
        <v>14648</v>
      </c>
      <c r="K442" s="294">
        <v>0.2898</v>
      </c>
      <c r="L442" s="294">
        <v>93.6</v>
      </c>
      <c r="M442" s="294">
        <v>96.8</v>
      </c>
      <c r="N442" s="294">
        <v>0.63470000000000004</v>
      </c>
      <c r="O442" s="294">
        <v>14740</v>
      </c>
      <c r="Q442" s="294">
        <v>0.33350000000000002</v>
      </c>
      <c r="R442" s="294">
        <v>84.8</v>
      </c>
      <c r="S442" s="294">
        <v>96.8</v>
      </c>
      <c r="T442" s="294">
        <v>0.63200000000000001</v>
      </c>
      <c r="U442" s="294">
        <v>14314</v>
      </c>
      <c r="W442" s="294">
        <v>0.371</v>
      </c>
      <c r="X442" s="294">
        <v>81.36</v>
      </c>
      <c r="Y442" s="294">
        <v>96.8</v>
      </c>
      <c r="Z442" s="294">
        <v>0.56010000000000004</v>
      </c>
      <c r="AA442" s="294">
        <v>13122</v>
      </c>
      <c r="AC442" s="294">
        <v>0.38700000000000001</v>
      </c>
      <c r="AD442" s="294">
        <v>85.36</v>
      </c>
      <c r="AE442" s="294">
        <v>96.8</v>
      </c>
      <c r="AF442" s="294">
        <v>0.68210000000000004</v>
      </c>
      <c r="AG442" s="294">
        <v>13662</v>
      </c>
      <c r="AI442" s="294">
        <v>0.31540000000000001</v>
      </c>
      <c r="AJ442" s="294">
        <v>89.92</v>
      </c>
      <c r="AK442" s="294">
        <v>96.8</v>
      </c>
      <c r="AL442" s="294">
        <v>0.74839999999999995</v>
      </c>
      <c r="AM442" s="294">
        <v>14420</v>
      </c>
      <c r="AO442" s="294">
        <v>0.29759999999999998</v>
      </c>
      <c r="AP442" s="294">
        <v>75.12</v>
      </c>
      <c r="AQ442" s="294">
        <v>96.8</v>
      </c>
      <c r="AR442" s="294">
        <v>0.54110000000000003</v>
      </c>
      <c r="AS442" s="294">
        <v>12538</v>
      </c>
      <c r="AU442" s="294">
        <v>0.41460000000000002</v>
      </c>
      <c r="AV442" s="294">
        <v>74</v>
      </c>
      <c r="AW442" s="294">
        <v>96.8</v>
      </c>
      <c r="AX442" s="294">
        <v>0.41799999999999998</v>
      </c>
      <c r="AY442" s="294">
        <v>10846</v>
      </c>
      <c r="BA442" s="294">
        <v>0.48699999999999999</v>
      </c>
      <c r="BB442" s="294">
        <v>58.4</v>
      </c>
      <c r="BC442" s="294">
        <v>96.8</v>
      </c>
      <c r="BD442" s="294">
        <v>0.58640000000000003</v>
      </c>
      <c r="BE442" s="294">
        <v>9004</v>
      </c>
      <c r="BG442" s="294">
        <v>0.35339999999999999</v>
      </c>
      <c r="BH442" s="294">
        <v>40</v>
      </c>
      <c r="BI442" s="294">
        <v>96.8</v>
      </c>
      <c r="BJ442" s="294">
        <v>0.68020000000000003</v>
      </c>
      <c r="BK442" s="294">
        <v>9032</v>
      </c>
      <c r="BM442" s="294">
        <v>0.44619999999999999</v>
      </c>
      <c r="BN442" s="294">
        <v>56</v>
      </c>
      <c r="BO442" s="294">
        <v>96.8</v>
      </c>
      <c r="BP442" s="294">
        <v>0.7661</v>
      </c>
      <c r="BQ442" s="294">
        <v>10280</v>
      </c>
      <c r="BS442" s="294">
        <v>0.35659999999999997</v>
      </c>
      <c r="BT442" s="294">
        <v>84.16</v>
      </c>
      <c r="BU442" s="294">
        <v>96.8</v>
      </c>
      <c r="BV442" s="294">
        <v>0.79410000000000003</v>
      </c>
      <c r="BW442" s="294">
        <v>12920</v>
      </c>
      <c r="BY442" s="294">
        <v>6.2899999999999998E-2</v>
      </c>
    </row>
    <row r="443" spans="1:77">
      <c r="A443" s="301">
        <v>477</v>
      </c>
      <c r="B443" s="302" t="s">
        <v>4000</v>
      </c>
      <c r="C443" s="301" t="s">
        <v>4410</v>
      </c>
      <c r="D443" s="302" t="s">
        <v>4065</v>
      </c>
      <c r="E443" s="303">
        <v>142</v>
      </c>
      <c r="F443" s="294">
        <v>133.57</v>
      </c>
      <c r="G443" s="294">
        <v>133.57</v>
      </c>
      <c r="H443" s="294">
        <v>0.85709999999999997</v>
      </c>
      <c r="I443" s="294">
        <v>10641</v>
      </c>
      <c r="K443" s="294">
        <v>0.1303</v>
      </c>
      <c r="L443" s="294">
        <v>0</v>
      </c>
      <c r="M443" s="294">
        <v>113.6</v>
      </c>
      <c r="N443" s="294">
        <v>0.85089999999999999</v>
      </c>
      <c r="O443" s="294">
        <v>10245</v>
      </c>
      <c r="Q443" s="294">
        <v>0.114</v>
      </c>
      <c r="R443" s="294">
        <v>147.49</v>
      </c>
      <c r="S443" s="294">
        <v>147.49</v>
      </c>
      <c r="T443" s="294">
        <v>0.8347</v>
      </c>
      <c r="U443" s="294">
        <v>10097</v>
      </c>
      <c r="W443" s="294">
        <v>0.1149</v>
      </c>
      <c r="X443" s="294">
        <v>134.05000000000001</v>
      </c>
      <c r="Y443" s="294">
        <v>134.05000000000001</v>
      </c>
      <c r="Z443" s="294">
        <v>0.85309999999999997</v>
      </c>
      <c r="AA443" s="294">
        <v>7921</v>
      </c>
      <c r="AC443" s="294">
        <v>9.4E-2</v>
      </c>
      <c r="AD443" s="294">
        <v>140.77000000000001</v>
      </c>
      <c r="AE443" s="294">
        <v>140.77000000000001</v>
      </c>
      <c r="AF443" s="294">
        <v>0.83640000000000003</v>
      </c>
      <c r="AG443" s="294">
        <v>11057</v>
      </c>
      <c r="AI443" s="294">
        <v>0.12740000000000001</v>
      </c>
      <c r="AJ443" s="294">
        <v>138.53</v>
      </c>
      <c r="AK443" s="294">
        <v>138.53</v>
      </c>
      <c r="AL443" s="294">
        <v>0.85209999999999997</v>
      </c>
      <c r="AM443" s="294">
        <v>14033</v>
      </c>
      <c r="AO443" s="294">
        <v>0.1666</v>
      </c>
      <c r="AP443" s="294">
        <v>140.77000000000001</v>
      </c>
      <c r="AQ443" s="294">
        <v>140.77000000000001</v>
      </c>
      <c r="AR443" s="294">
        <v>0.8589</v>
      </c>
      <c r="AS443" s="294">
        <v>8909</v>
      </c>
      <c r="AU443" s="294">
        <v>9.9900000000000003E-2</v>
      </c>
      <c r="AV443" s="294">
        <v>134.53</v>
      </c>
      <c r="AW443" s="294">
        <v>134.53</v>
      </c>
      <c r="AX443" s="294">
        <v>0.8427</v>
      </c>
      <c r="AY443" s="294">
        <v>10217</v>
      </c>
      <c r="BA443" s="294">
        <v>0.12640000000000001</v>
      </c>
      <c r="BB443" s="294">
        <v>0</v>
      </c>
      <c r="BC443" s="294">
        <v>113.6</v>
      </c>
      <c r="BD443" s="294">
        <v>0.88190000000000002</v>
      </c>
      <c r="BE443" s="294">
        <v>7881</v>
      </c>
      <c r="BG443" s="294">
        <v>8.4599999999999995E-2</v>
      </c>
      <c r="BH443" s="294">
        <v>123.17</v>
      </c>
      <c r="BI443" s="294">
        <v>123.17</v>
      </c>
      <c r="BJ443" s="294">
        <v>0.88190000000000002</v>
      </c>
      <c r="BK443" s="294">
        <v>7626</v>
      </c>
      <c r="BM443" s="294">
        <v>8.9899999999999994E-2</v>
      </c>
      <c r="BN443" s="294">
        <v>0</v>
      </c>
      <c r="BO443" s="294">
        <v>0</v>
      </c>
      <c r="BP443" s="294" t="e">
        <v>#DIV/0!</v>
      </c>
      <c r="BQ443" s="294">
        <v>0</v>
      </c>
      <c r="BS443" s="294">
        <v>0</v>
      </c>
      <c r="BT443" s="294">
        <v>125.73</v>
      </c>
      <c r="BU443" s="294">
        <v>125.73</v>
      </c>
      <c r="BV443" s="294">
        <v>0.87309999999999999</v>
      </c>
      <c r="BW443" s="294">
        <v>9329</v>
      </c>
      <c r="BY443" s="294">
        <v>2.8799999999999999E-2</v>
      </c>
    </row>
    <row r="444" spans="1:77">
      <c r="A444" s="301">
        <v>478</v>
      </c>
      <c r="B444" s="302" t="s">
        <v>4000</v>
      </c>
      <c r="C444" s="301" t="s">
        <v>4411</v>
      </c>
      <c r="D444" s="302" t="s">
        <v>4065</v>
      </c>
      <c r="E444" s="303">
        <v>140</v>
      </c>
      <c r="F444" s="294">
        <v>0</v>
      </c>
      <c r="G444" s="294">
        <v>112</v>
      </c>
      <c r="H444" s="294" t="e">
        <v>#DIV/0!</v>
      </c>
      <c r="I444" s="294">
        <v>0</v>
      </c>
      <c r="K444" s="294">
        <v>0</v>
      </c>
      <c r="L444" s="294">
        <v>0</v>
      </c>
      <c r="M444" s="294">
        <v>112</v>
      </c>
      <c r="N444" s="294" t="e">
        <v>#DIV/0!</v>
      </c>
      <c r="O444" s="294">
        <v>0</v>
      </c>
      <c r="Q444" s="294">
        <v>0</v>
      </c>
      <c r="R444" s="294">
        <v>0</v>
      </c>
      <c r="S444" s="294">
        <v>112</v>
      </c>
      <c r="T444" s="294" t="e">
        <v>#DIV/0!</v>
      </c>
      <c r="U444" s="294">
        <v>0</v>
      </c>
      <c r="W444" s="294">
        <v>0</v>
      </c>
      <c r="X444" s="294">
        <v>0</v>
      </c>
      <c r="Y444" s="294">
        <v>112</v>
      </c>
      <c r="Z444" s="294" t="e">
        <v>#DIV/0!</v>
      </c>
      <c r="AA444" s="294">
        <v>0</v>
      </c>
      <c r="AC444" s="294">
        <v>0</v>
      </c>
      <c r="AD444" s="294">
        <v>0</v>
      </c>
      <c r="AE444" s="294">
        <v>112</v>
      </c>
      <c r="AF444" s="294" t="e">
        <v>#DIV/0!</v>
      </c>
      <c r="AG444" s="294">
        <v>0</v>
      </c>
      <c r="AI444" s="294">
        <v>0</v>
      </c>
      <c r="AJ444" s="294">
        <v>0</v>
      </c>
      <c r="AK444" s="294">
        <v>112</v>
      </c>
      <c r="AL444" s="294" t="e">
        <v>#DIV/0!</v>
      </c>
      <c r="AM444" s="294">
        <v>0</v>
      </c>
      <c r="AO444" s="294">
        <v>0</v>
      </c>
      <c r="AP444" s="294">
        <v>0</v>
      </c>
      <c r="AQ444" s="294">
        <v>112</v>
      </c>
      <c r="AR444" s="294" t="e">
        <v>#DIV/0!</v>
      </c>
      <c r="AS444" s="294">
        <v>0</v>
      </c>
      <c r="AU444" s="294">
        <v>0</v>
      </c>
      <c r="AV444" s="294">
        <v>0</v>
      </c>
      <c r="AW444" s="294">
        <v>112</v>
      </c>
      <c r="AX444" s="294" t="e">
        <v>#DIV/0!</v>
      </c>
      <c r="AY444" s="294">
        <v>0</v>
      </c>
      <c r="BA444" s="294">
        <v>0</v>
      </c>
      <c r="BB444" s="294">
        <v>0</v>
      </c>
      <c r="BC444" s="294">
        <v>112</v>
      </c>
      <c r="BD444" s="294" t="e">
        <v>#DIV/0!</v>
      </c>
      <c r="BE444" s="294">
        <v>0</v>
      </c>
      <c r="BG444" s="294">
        <v>0</v>
      </c>
      <c r="BH444" s="294">
        <v>0</v>
      </c>
      <c r="BI444" s="294">
        <v>112</v>
      </c>
      <c r="BJ444" s="294" t="e">
        <v>#DIV/0!</v>
      </c>
      <c r="BK444" s="294">
        <v>0</v>
      </c>
      <c r="BM444" s="294">
        <v>0</v>
      </c>
      <c r="BN444" s="294">
        <v>0</v>
      </c>
      <c r="BO444" s="294">
        <v>112</v>
      </c>
      <c r="BP444" s="294" t="e">
        <v>#DIV/0!</v>
      </c>
      <c r="BQ444" s="294">
        <v>0</v>
      </c>
      <c r="BS444" s="294">
        <v>0</v>
      </c>
      <c r="BT444" s="294">
        <v>0</v>
      </c>
      <c r="BU444" s="294">
        <v>112</v>
      </c>
      <c r="BV444" s="294" t="e">
        <v>#DIV/0!</v>
      </c>
      <c r="BW444" s="294">
        <v>0</v>
      </c>
      <c r="BY444" s="294">
        <v>0</v>
      </c>
    </row>
    <row r="445" spans="1:77">
      <c r="A445" s="301">
        <v>479</v>
      </c>
      <c r="B445" s="302" t="s">
        <v>4000</v>
      </c>
      <c r="C445" s="301" t="s">
        <v>4412</v>
      </c>
      <c r="D445" s="302" t="s">
        <v>4065</v>
      </c>
      <c r="E445" s="303">
        <v>167</v>
      </c>
      <c r="F445" s="294">
        <v>66</v>
      </c>
      <c r="G445" s="294">
        <v>133.6</v>
      </c>
      <c r="H445" s="294">
        <v>0.95</v>
      </c>
      <c r="I445" s="294">
        <v>31584</v>
      </c>
      <c r="J445" s="294" t="e">
        <f>I445-#REF!</f>
        <v>#REF!</v>
      </c>
      <c r="K445" s="294">
        <v>0.69969999999999999</v>
      </c>
      <c r="L445" s="294">
        <v>75</v>
      </c>
      <c r="M445" s="294">
        <v>133.6</v>
      </c>
      <c r="N445" s="294">
        <v>0.93969999999999998</v>
      </c>
      <c r="O445" s="294">
        <v>26610</v>
      </c>
      <c r="Q445" s="294">
        <v>0.50749999999999995</v>
      </c>
      <c r="R445" s="294">
        <v>72</v>
      </c>
      <c r="S445" s="294">
        <v>133.6</v>
      </c>
      <c r="T445" s="294">
        <v>0.93689999999999996</v>
      </c>
      <c r="U445" s="294">
        <v>24480</v>
      </c>
      <c r="W445" s="294">
        <v>0.50409999999999999</v>
      </c>
      <c r="X445" s="294">
        <v>72</v>
      </c>
      <c r="Y445" s="294">
        <v>133.6</v>
      </c>
      <c r="Z445" s="294">
        <v>0.92959999999999998</v>
      </c>
      <c r="AA445" s="294">
        <v>20190</v>
      </c>
      <c r="AC445" s="294">
        <v>0.40550000000000003</v>
      </c>
      <c r="AD445" s="294">
        <v>63</v>
      </c>
      <c r="AE445" s="294">
        <v>133.6</v>
      </c>
      <c r="AF445" s="294">
        <v>0.9294</v>
      </c>
      <c r="AG445" s="294">
        <v>24090</v>
      </c>
      <c r="AI445" s="294">
        <v>0.55300000000000005</v>
      </c>
      <c r="AJ445" s="294">
        <v>75</v>
      </c>
      <c r="AK445" s="294">
        <v>133.6</v>
      </c>
      <c r="AL445" s="294">
        <v>0.4904</v>
      </c>
      <c r="AM445" s="294">
        <v>24300</v>
      </c>
      <c r="AN445" s="294" t="e">
        <f>AM445-#REF!</f>
        <v>#REF!</v>
      </c>
      <c r="AO445" s="294">
        <v>0.91779999999999995</v>
      </c>
      <c r="AP445" s="294">
        <v>66</v>
      </c>
      <c r="AQ445" s="294">
        <v>133.6</v>
      </c>
      <c r="AR445" s="294">
        <v>8.4647000000000006</v>
      </c>
      <c r="AS445" s="294">
        <v>25140</v>
      </c>
      <c r="AU445" s="294">
        <v>6.0499999999999998E-2</v>
      </c>
      <c r="AV445" s="294">
        <v>66</v>
      </c>
      <c r="AW445" s="294">
        <v>133.6</v>
      </c>
      <c r="AX445" s="294">
        <v>0.91779999999999995</v>
      </c>
      <c r="AY445" s="294">
        <v>18750</v>
      </c>
      <c r="BA445" s="294">
        <v>0.4299</v>
      </c>
      <c r="BB445" s="294">
        <v>54</v>
      </c>
      <c r="BC445" s="294">
        <v>133.6</v>
      </c>
      <c r="BD445" s="294">
        <v>0.91589999999999994</v>
      </c>
      <c r="BE445" s="294">
        <v>18930</v>
      </c>
      <c r="BG445" s="294">
        <v>0.51449999999999996</v>
      </c>
      <c r="BH445" s="294">
        <v>45</v>
      </c>
      <c r="BI445" s="294">
        <v>133.6</v>
      </c>
      <c r="BJ445" s="294">
        <v>0.92289999999999994</v>
      </c>
      <c r="BK445" s="294">
        <v>20460</v>
      </c>
      <c r="BL445" s="294" t="e">
        <f>BK445-#REF!</f>
        <v>#REF!</v>
      </c>
      <c r="BM445" s="294">
        <v>0.66220000000000001</v>
      </c>
      <c r="BN445" s="294">
        <v>45</v>
      </c>
      <c r="BO445" s="294">
        <v>133.6</v>
      </c>
      <c r="BP445" s="294">
        <v>0.9345</v>
      </c>
      <c r="BQ445" s="294">
        <v>20970</v>
      </c>
      <c r="BR445" s="294" t="e">
        <f>BQ445-#REF!</f>
        <v>#REF!</v>
      </c>
      <c r="BS445" s="294">
        <v>0.74209999999999998</v>
      </c>
      <c r="BT445" s="294">
        <v>57</v>
      </c>
      <c r="BU445" s="294">
        <v>133.6</v>
      </c>
      <c r="BV445" s="294">
        <v>0.94010000000000005</v>
      </c>
      <c r="BW445" s="294">
        <v>23550</v>
      </c>
      <c r="BY445" s="294">
        <v>0.5907</v>
      </c>
    </row>
    <row r="446" spans="1:77">
      <c r="A446" s="301">
        <v>480</v>
      </c>
      <c r="B446" s="302" t="s">
        <v>4000</v>
      </c>
      <c r="C446" s="301" t="s">
        <v>4413</v>
      </c>
      <c r="D446" s="302" t="s">
        <v>4054</v>
      </c>
      <c r="E446" s="303">
        <v>322.22000000000003</v>
      </c>
      <c r="F446" s="294">
        <v>54</v>
      </c>
      <c r="G446" s="294">
        <v>257.77600000000001</v>
      </c>
      <c r="H446" s="294">
        <v>0.75</v>
      </c>
      <c r="I446" s="294">
        <v>10620</v>
      </c>
      <c r="K446" s="294">
        <v>0.36420000000000002</v>
      </c>
      <c r="L446" s="294">
        <v>60</v>
      </c>
      <c r="M446" s="294">
        <v>257.77600000000001</v>
      </c>
      <c r="N446" s="294">
        <v>0.7581</v>
      </c>
      <c r="O446" s="294">
        <v>14100</v>
      </c>
      <c r="Q446" s="294">
        <v>0.41670000000000001</v>
      </c>
      <c r="R446" s="294">
        <v>66</v>
      </c>
      <c r="S446" s="294">
        <v>257.77600000000001</v>
      </c>
      <c r="T446" s="294">
        <v>0.7319</v>
      </c>
      <c r="U446" s="294">
        <v>9660</v>
      </c>
      <c r="W446" s="294">
        <v>0.27779999999999999</v>
      </c>
      <c r="X446" s="294">
        <v>66</v>
      </c>
      <c r="Y446" s="294">
        <v>257.77600000000001</v>
      </c>
      <c r="Z446" s="294">
        <v>0.75590000000000002</v>
      </c>
      <c r="AA446" s="294">
        <v>9660</v>
      </c>
      <c r="AC446" s="294">
        <v>0.26029999999999998</v>
      </c>
      <c r="AD446" s="294">
        <v>72</v>
      </c>
      <c r="AE446" s="294">
        <v>257.77600000000001</v>
      </c>
      <c r="AF446" s="294">
        <v>0.79459999999999997</v>
      </c>
      <c r="AG446" s="294">
        <v>13920</v>
      </c>
      <c r="AI446" s="294">
        <v>0.3271</v>
      </c>
      <c r="AJ446" s="294">
        <v>108</v>
      </c>
      <c r="AK446" s="294">
        <v>257.77600000000001</v>
      </c>
      <c r="AL446" s="294">
        <v>0.78820000000000001</v>
      </c>
      <c r="AM446" s="294">
        <v>18300</v>
      </c>
      <c r="AO446" s="294">
        <v>0.29859999999999998</v>
      </c>
      <c r="AP446" s="294">
        <v>102</v>
      </c>
      <c r="AQ446" s="294">
        <v>257.77600000000001</v>
      </c>
      <c r="AR446" s="294">
        <v>0.7409</v>
      </c>
      <c r="AS446" s="294">
        <v>14580</v>
      </c>
      <c r="AU446" s="294">
        <v>0.25929999999999997</v>
      </c>
      <c r="AV446" s="294">
        <v>96</v>
      </c>
      <c r="AW446" s="294">
        <v>257.77600000000001</v>
      </c>
      <c r="AX446" s="294">
        <v>0.7611</v>
      </c>
      <c r="AY446" s="294">
        <v>13380</v>
      </c>
      <c r="BA446" s="294">
        <v>0.25430000000000003</v>
      </c>
      <c r="BB446" s="294">
        <v>90</v>
      </c>
      <c r="BC446" s="294">
        <v>257.77600000000001</v>
      </c>
      <c r="BD446" s="294">
        <v>0.77990000000000004</v>
      </c>
      <c r="BE446" s="294">
        <v>17220</v>
      </c>
      <c r="BG446" s="294">
        <v>0.32969999999999999</v>
      </c>
      <c r="BH446" s="294">
        <v>96</v>
      </c>
      <c r="BI446" s="294">
        <v>257.77600000000001</v>
      </c>
      <c r="BJ446" s="294">
        <v>0.77779999999999994</v>
      </c>
      <c r="BK446" s="294">
        <v>10920</v>
      </c>
      <c r="BM446" s="294">
        <v>0.1966</v>
      </c>
      <c r="BN446" s="294">
        <v>54</v>
      </c>
      <c r="BO446" s="294">
        <v>257.77600000000001</v>
      </c>
      <c r="BP446" s="294">
        <v>0.80249999999999999</v>
      </c>
      <c r="BQ446" s="294">
        <v>11940</v>
      </c>
      <c r="BS446" s="294">
        <v>0.41010000000000002</v>
      </c>
      <c r="BT446" s="294">
        <v>54</v>
      </c>
      <c r="BU446" s="294">
        <v>257.77600000000001</v>
      </c>
      <c r="BV446" s="294">
        <v>0.82220000000000004</v>
      </c>
      <c r="BW446" s="294">
        <v>13320</v>
      </c>
      <c r="BY446" s="294">
        <v>0.4032</v>
      </c>
    </row>
    <row r="447" spans="1:77">
      <c r="A447" s="301">
        <v>481</v>
      </c>
      <c r="B447" s="302" t="s">
        <v>4000</v>
      </c>
      <c r="C447" s="301" t="s">
        <v>4414</v>
      </c>
      <c r="D447" s="302" t="s">
        <v>4065</v>
      </c>
      <c r="E447" s="303">
        <v>276</v>
      </c>
      <c r="F447" s="294">
        <v>47.2</v>
      </c>
      <c r="G447" s="294">
        <v>220.8</v>
      </c>
      <c r="H447" s="294">
        <v>0.98529999999999995</v>
      </c>
      <c r="I447" s="294">
        <v>12000</v>
      </c>
      <c r="K447" s="294">
        <v>0.3584</v>
      </c>
      <c r="L447" s="294">
        <v>40.799999999999997</v>
      </c>
      <c r="M447" s="294">
        <v>220.8</v>
      </c>
      <c r="N447" s="294">
        <v>0.97929999999999995</v>
      </c>
      <c r="O447" s="294">
        <v>13408</v>
      </c>
      <c r="Q447" s="294">
        <v>0.4511</v>
      </c>
      <c r="R447" s="294">
        <v>39.200000000000003</v>
      </c>
      <c r="S447" s="294">
        <v>220.8</v>
      </c>
      <c r="T447" s="294">
        <v>0.97489999999999999</v>
      </c>
      <c r="U447" s="294">
        <v>11776</v>
      </c>
      <c r="W447" s="294">
        <v>0.42799999999999999</v>
      </c>
      <c r="X447" s="294">
        <v>31.04</v>
      </c>
      <c r="Y447" s="294">
        <v>220.8</v>
      </c>
      <c r="Z447" s="294">
        <v>0.97750000000000004</v>
      </c>
      <c r="AA447" s="294">
        <v>10772</v>
      </c>
      <c r="AC447" s="294">
        <v>0.47720000000000001</v>
      </c>
      <c r="AD447" s="294">
        <v>35.68</v>
      </c>
      <c r="AE447" s="294">
        <v>220.8</v>
      </c>
      <c r="AF447" s="294">
        <v>0.9798</v>
      </c>
      <c r="AG447" s="294">
        <v>11212</v>
      </c>
      <c r="AI447" s="294">
        <v>0.43109999999999998</v>
      </c>
      <c r="AJ447" s="294">
        <v>34.08</v>
      </c>
      <c r="AK447" s="294">
        <v>220.8</v>
      </c>
      <c r="AL447" s="294">
        <v>0.98609999999999998</v>
      </c>
      <c r="AM447" s="294">
        <v>10772</v>
      </c>
      <c r="AO447" s="294">
        <v>0.44519999999999998</v>
      </c>
      <c r="AP447" s="294">
        <v>30.08</v>
      </c>
      <c r="AQ447" s="294">
        <v>220.8</v>
      </c>
      <c r="AR447" s="294">
        <v>0.96479999999999999</v>
      </c>
      <c r="AS447" s="294">
        <v>8768</v>
      </c>
      <c r="AU447" s="294">
        <v>0.40610000000000002</v>
      </c>
      <c r="AV447" s="294">
        <v>24.96</v>
      </c>
      <c r="AW447" s="294">
        <v>220.8</v>
      </c>
      <c r="AX447" s="294">
        <v>0.9466</v>
      </c>
      <c r="AY447" s="294">
        <v>7220</v>
      </c>
      <c r="BA447" s="294">
        <v>0.42449999999999999</v>
      </c>
      <c r="BB447" s="294">
        <v>18.72</v>
      </c>
      <c r="BC447" s="294">
        <v>220.8</v>
      </c>
      <c r="BD447" s="294">
        <v>0.92699999999999994</v>
      </c>
      <c r="BE447" s="294">
        <v>6044</v>
      </c>
      <c r="BG447" s="294">
        <v>0.46810000000000002</v>
      </c>
      <c r="BH447" s="294">
        <v>21.44</v>
      </c>
      <c r="BI447" s="294">
        <v>220.8</v>
      </c>
      <c r="BJ447" s="294">
        <v>0.93740000000000001</v>
      </c>
      <c r="BK447" s="294">
        <v>6288</v>
      </c>
      <c r="BM447" s="294">
        <v>0.42049999999999998</v>
      </c>
      <c r="BN447" s="294">
        <v>23.84</v>
      </c>
      <c r="BO447" s="294">
        <v>220.8</v>
      </c>
      <c r="BP447" s="294">
        <v>0.96509999999999996</v>
      </c>
      <c r="BQ447" s="294">
        <v>6852</v>
      </c>
      <c r="BS447" s="294">
        <v>0.44319999999999998</v>
      </c>
      <c r="BT447" s="294">
        <v>26.4</v>
      </c>
      <c r="BU447" s="294">
        <v>220.8</v>
      </c>
      <c r="BV447" s="294">
        <v>0.97529999999999994</v>
      </c>
      <c r="BW447" s="294">
        <v>9624</v>
      </c>
      <c r="BY447" s="294">
        <v>0.50239999999999996</v>
      </c>
    </row>
    <row r="448" spans="1:77">
      <c r="A448" s="301">
        <v>482</v>
      </c>
      <c r="B448" s="302" t="s">
        <v>4000</v>
      </c>
      <c r="C448" s="301" t="s">
        <v>4415</v>
      </c>
      <c r="D448" s="302" t="s">
        <v>4065</v>
      </c>
      <c r="E448" s="303">
        <v>404.44</v>
      </c>
      <c r="F448" s="294">
        <v>78</v>
      </c>
      <c r="G448" s="294">
        <v>323.55200000000002</v>
      </c>
      <c r="H448" s="294">
        <v>0.92489999999999994</v>
      </c>
      <c r="I448" s="294">
        <v>9350</v>
      </c>
      <c r="K448" s="294">
        <v>0.18</v>
      </c>
      <c r="L448" s="294">
        <v>108</v>
      </c>
      <c r="M448" s="294">
        <v>323.55200000000002</v>
      </c>
      <c r="N448" s="294">
        <v>0.92959999999999998</v>
      </c>
      <c r="O448" s="294">
        <v>9240</v>
      </c>
      <c r="Q448" s="294">
        <v>0.1237</v>
      </c>
      <c r="R448" s="294">
        <v>79</v>
      </c>
      <c r="S448" s="294">
        <v>323.55200000000002</v>
      </c>
      <c r="T448" s="294">
        <v>0.97389999999999999</v>
      </c>
      <c r="U448" s="294">
        <v>5220</v>
      </c>
      <c r="W448" s="294">
        <v>9.4200000000000006E-2</v>
      </c>
      <c r="X448" s="294">
        <v>158</v>
      </c>
      <c r="Y448" s="294">
        <v>323.55200000000002</v>
      </c>
      <c r="Z448" s="294">
        <v>0.94899999999999995</v>
      </c>
      <c r="AA448" s="294">
        <v>5200</v>
      </c>
      <c r="AC448" s="294">
        <v>4.6600000000000003E-2</v>
      </c>
      <c r="AD448" s="294">
        <v>66</v>
      </c>
      <c r="AE448" s="294">
        <v>323.55200000000002</v>
      </c>
      <c r="AF448" s="294">
        <v>0.96</v>
      </c>
      <c r="AG448" s="294">
        <v>5280</v>
      </c>
      <c r="AI448" s="294">
        <v>0.112</v>
      </c>
      <c r="AJ448" s="294">
        <v>272.39999999999998</v>
      </c>
      <c r="AK448" s="294">
        <v>323.55200000000002</v>
      </c>
      <c r="AL448" s="294">
        <v>0.86129999999999995</v>
      </c>
      <c r="AM448" s="294">
        <v>18060</v>
      </c>
      <c r="AO448" s="294">
        <v>0.1069</v>
      </c>
      <c r="AP448" s="294">
        <v>192</v>
      </c>
      <c r="AQ448" s="294">
        <v>323.55200000000002</v>
      </c>
      <c r="AR448" s="294">
        <v>0.90539999999999998</v>
      </c>
      <c r="AS448" s="294">
        <v>6600</v>
      </c>
      <c r="AU448" s="294">
        <v>5.0999999999999997E-2</v>
      </c>
      <c r="AV448" s="294">
        <v>208.8</v>
      </c>
      <c r="AW448" s="294">
        <v>323.55200000000002</v>
      </c>
      <c r="AX448" s="294">
        <v>0.83499999999999996</v>
      </c>
      <c r="AY448" s="294">
        <v>9210</v>
      </c>
      <c r="BA448" s="294">
        <v>7.3400000000000007E-2</v>
      </c>
      <c r="BB448" s="294">
        <v>138.80000000000001</v>
      </c>
      <c r="BC448" s="294">
        <v>323.55200000000002</v>
      </c>
      <c r="BD448" s="294">
        <v>0.94920000000000004</v>
      </c>
      <c r="BE448" s="294">
        <v>6340</v>
      </c>
      <c r="BG448" s="294">
        <v>6.4699999999999994E-2</v>
      </c>
      <c r="BH448" s="294">
        <v>130</v>
      </c>
      <c r="BI448" s="294">
        <v>323.55200000000002</v>
      </c>
      <c r="BJ448" s="294">
        <v>0.91110000000000002</v>
      </c>
      <c r="BK448" s="294">
        <v>5940</v>
      </c>
      <c r="BM448" s="294">
        <v>6.7400000000000002E-2</v>
      </c>
      <c r="BN448" s="294">
        <v>190</v>
      </c>
      <c r="BO448" s="294">
        <v>323.55200000000002</v>
      </c>
      <c r="BP448" s="294">
        <v>0.88180000000000003</v>
      </c>
      <c r="BQ448" s="294">
        <v>8200</v>
      </c>
      <c r="BS448" s="294">
        <v>7.2800000000000004E-2</v>
      </c>
      <c r="BT448" s="294">
        <v>156.4</v>
      </c>
      <c r="BU448" s="294">
        <v>323.55200000000002</v>
      </c>
      <c r="BV448" s="294">
        <v>0.88990000000000002</v>
      </c>
      <c r="BW448" s="294">
        <v>9940</v>
      </c>
      <c r="BY448" s="294">
        <v>2.3199999999999998E-2</v>
      </c>
    </row>
    <row r="449" spans="1:77">
      <c r="A449" s="301">
        <v>483</v>
      </c>
      <c r="B449" s="302" t="s">
        <v>4000</v>
      </c>
      <c r="C449" s="301" t="s">
        <v>4416</v>
      </c>
      <c r="D449" s="302" t="s">
        <v>4065</v>
      </c>
      <c r="E449" s="303">
        <v>144.44</v>
      </c>
      <c r="F449" s="294">
        <v>6.96</v>
      </c>
      <c r="G449" s="294">
        <v>115.55200000000001</v>
      </c>
      <c r="H449" s="294">
        <v>0.73580000000000001</v>
      </c>
      <c r="I449" s="294">
        <v>1626</v>
      </c>
      <c r="K449" s="294">
        <v>0.441</v>
      </c>
      <c r="L449" s="294">
        <v>8.56</v>
      </c>
      <c r="M449" s="294">
        <v>115.55200000000001</v>
      </c>
      <c r="N449" s="294">
        <v>0.71189999999999998</v>
      </c>
      <c r="O449" s="294">
        <v>1670</v>
      </c>
      <c r="Q449" s="294">
        <v>0.36840000000000001</v>
      </c>
      <c r="R449" s="294">
        <v>28.6</v>
      </c>
      <c r="S449" s="294">
        <v>115.55200000000001</v>
      </c>
      <c r="T449" s="294">
        <v>0.68689999999999996</v>
      </c>
      <c r="U449" s="294">
        <v>1728</v>
      </c>
      <c r="W449" s="294">
        <v>0.1222</v>
      </c>
      <c r="X449" s="294">
        <v>10.88</v>
      </c>
      <c r="Y449" s="294">
        <v>115.55200000000001</v>
      </c>
      <c r="Z449" s="294">
        <v>0.74049999999999994</v>
      </c>
      <c r="AA449" s="294">
        <v>1854</v>
      </c>
      <c r="AC449" s="294">
        <v>0.30930000000000002</v>
      </c>
      <c r="AD449" s="294">
        <v>10</v>
      </c>
      <c r="AE449" s="294">
        <v>115.55200000000001</v>
      </c>
      <c r="AF449" s="294">
        <v>0.64500000000000002</v>
      </c>
      <c r="AG449" s="294">
        <v>1366</v>
      </c>
      <c r="AI449" s="294">
        <v>0.28470000000000001</v>
      </c>
      <c r="AJ449" s="294">
        <v>12</v>
      </c>
      <c r="AK449" s="294">
        <v>115.55200000000001</v>
      </c>
      <c r="AL449" s="294">
        <v>0.81909999999999994</v>
      </c>
      <c r="AM449" s="294">
        <v>1720</v>
      </c>
      <c r="AO449" s="294">
        <v>0.24310000000000001</v>
      </c>
      <c r="AP449" s="294">
        <v>18</v>
      </c>
      <c r="AQ449" s="294">
        <v>115.55200000000001</v>
      </c>
      <c r="AR449" s="294">
        <v>0.68259999999999998</v>
      </c>
      <c r="AS449" s="294">
        <v>1720</v>
      </c>
      <c r="AU449" s="294">
        <v>0.18820000000000001</v>
      </c>
      <c r="AV449" s="294">
        <v>8</v>
      </c>
      <c r="AW449" s="294">
        <v>115.55200000000001</v>
      </c>
      <c r="AX449" s="294">
        <v>0.64039999999999997</v>
      </c>
      <c r="AY449" s="294">
        <v>1460</v>
      </c>
      <c r="BA449" s="294">
        <v>0.39579999999999999</v>
      </c>
      <c r="BB449" s="294">
        <v>6</v>
      </c>
      <c r="BC449" s="294">
        <v>115.55200000000001</v>
      </c>
      <c r="BD449" s="294">
        <v>0.58409999999999995</v>
      </c>
      <c r="BE449" s="294">
        <v>1320</v>
      </c>
      <c r="BG449" s="294">
        <v>0.50629999999999997</v>
      </c>
      <c r="BH449" s="294">
        <v>4</v>
      </c>
      <c r="BI449" s="294">
        <v>115.55200000000001</v>
      </c>
      <c r="BJ449" s="294">
        <v>0.57430000000000003</v>
      </c>
      <c r="BK449" s="294">
        <v>1160</v>
      </c>
      <c r="BL449" s="294" t="e">
        <f>BK449-#REF!</f>
        <v>#REF!</v>
      </c>
      <c r="BM449" s="294">
        <v>0.67879999999999996</v>
      </c>
      <c r="BN449" s="294">
        <v>6</v>
      </c>
      <c r="BO449" s="294">
        <v>115.55200000000001</v>
      </c>
      <c r="BP449" s="294">
        <v>0.70650000000000002</v>
      </c>
      <c r="BQ449" s="294">
        <v>1540</v>
      </c>
      <c r="BS449" s="294">
        <v>0.54069999999999996</v>
      </c>
      <c r="BT449" s="294">
        <v>6</v>
      </c>
      <c r="BU449" s="294">
        <v>115.55200000000001</v>
      </c>
      <c r="BV449" s="294">
        <v>0.98640000000000005</v>
      </c>
      <c r="BW449" s="294">
        <v>13020</v>
      </c>
      <c r="BX449" s="294" t="e">
        <f>BW449-#REF!</f>
        <v>#REF!</v>
      </c>
      <c r="BY449" s="294">
        <v>2.9569999999999999</v>
      </c>
    </row>
    <row r="450" spans="1:77">
      <c r="A450" s="301">
        <v>484</v>
      </c>
      <c r="B450" s="302" t="s">
        <v>4000</v>
      </c>
      <c r="C450" s="301" t="s">
        <v>4417</v>
      </c>
      <c r="D450" s="302" t="s">
        <v>4065</v>
      </c>
      <c r="E450" s="303">
        <v>396.67</v>
      </c>
      <c r="F450" s="294">
        <v>86.88</v>
      </c>
      <c r="G450" s="294">
        <v>317.33600000000001</v>
      </c>
      <c r="H450" s="294">
        <v>0.99980000000000002</v>
      </c>
      <c r="I450" s="294">
        <v>25776</v>
      </c>
      <c r="K450" s="294">
        <v>0.41220000000000001</v>
      </c>
      <c r="L450" s="294">
        <v>79.8</v>
      </c>
      <c r="M450" s="294">
        <v>317.33600000000001</v>
      </c>
      <c r="N450" s="294">
        <v>0.99980000000000002</v>
      </c>
      <c r="O450" s="294">
        <v>27396</v>
      </c>
      <c r="Q450" s="294">
        <v>0.46150000000000002</v>
      </c>
      <c r="R450" s="294">
        <v>86.4</v>
      </c>
      <c r="S450" s="294">
        <v>317.33600000000001</v>
      </c>
      <c r="T450" s="294">
        <v>1.0003</v>
      </c>
      <c r="U450" s="294">
        <v>26514</v>
      </c>
      <c r="W450" s="294">
        <v>0.42609999999999998</v>
      </c>
      <c r="X450" s="294">
        <v>72.959999999999994</v>
      </c>
      <c r="Y450" s="294">
        <v>317.33600000000001</v>
      </c>
      <c r="Z450" s="294">
        <v>0.99980000000000002</v>
      </c>
      <c r="AA450" s="294">
        <v>26400</v>
      </c>
      <c r="AC450" s="294">
        <v>0.48649999999999999</v>
      </c>
      <c r="AD450" s="294">
        <v>74.16</v>
      </c>
      <c r="AE450" s="294">
        <v>317.33600000000001</v>
      </c>
      <c r="AF450" s="294">
        <v>1</v>
      </c>
      <c r="AG450" s="294">
        <v>27306</v>
      </c>
      <c r="AI450" s="294">
        <v>0.49490000000000001</v>
      </c>
      <c r="AJ450" s="294">
        <v>70.08</v>
      </c>
      <c r="AK450" s="294">
        <v>317.33600000000001</v>
      </c>
      <c r="AL450" s="294">
        <v>1</v>
      </c>
      <c r="AM450" s="294">
        <v>26190</v>
      </c>
      <c r="AO450" s="294">
        <v>0.51900000000000002</v>
      </c>
      <c r="AP450" s="294">
        <v>70.56</v>
      </c>
      <c r="AQ450" s="294">
        <v>317.33600000000001</v>
      </c>
      <c r="AR450" s="294">
        <v>1</v>
      </c>
      <c r="AS450" s="294">
        <v>25752</v>
      </c>
      <c r="AU450" s="294">
        <v>0.49049999999999999</v>
      </c>
      <c r="AV450" s="294">
        <v>66.72</v>
      </c>
      <c r="AW450" s="294">
        <v>317.33600000000001</v>
      </c>
      <c r="AX450" s="294">
        <v>1</v>
      </c>
      <c r="AY450" s="294">
        <v>22878</v>
      </c>
      <c r="BA450" s="294">
        <v>0.47620000000000001</v>
      </c>
      <c r="BB450" s="294">
        <v>57.12</v>
      </c>
      <c r="BC450" s="294">
        <v>317.33600000000001</v>
      </c>
      <c r="BD450" s="294">
        <v>1</v>
      </c>
      <c r="BE450" s="294">
        <v>22728</v>
      </c>
      <c r="BG450" s="294">
        <v>0.53480000000000005</v>
      </c>
      <c r="BH450" s="294">
        <v>52.32</v>
      </c>
      <c r="BI450" s="294">
        <v>317.33600000000001</v>
      </c>
      <c r="BJ450" s="294">
        <v>1</v>
      </c>
      <c r="BK450" s="294">
        <v>22668</v>
      </c>
      <c r="BM450" s="294">
        <v>0.58230000000000004</v>
      </c>
      <c r="BN450" s="294">
        <v>65.040000000000006</v>
      </c>
      <c r="BO450" s="294">
        <v>317.33600000000001</v>
      </c>
      <c r="BP450" s="294">
        <v>0.99980000000000002</v>
      </c>
      <c r="BQ450" s="294">
        <v>22416</v>
      </c>
      <c r="BS450" s="294">
        <v>0.51300000000000001</v>
      </c>
      <c r="BT450" s="294">
        <v>71.28</v>
      </c>
      <c r="BU450" s="294">
        <v>317.33600000000001</v>
      </c>
      <c r="BV450" s="294">
        <v>0.99980000000000002</v>
      </c>
      <c r="BW450" s="294">
        <v>29232</v>
      </c>
      <c r="BY450" s="294">
        <v>0.55130000000000001</v>
      </c>
    </row>
    <row r="451" spans="1:77">
      <c r="A451" s="301">
        <v>485</v>
      </c>
      <c r="B451" s="302" t="s">
        <v>4000</v>
      </c>
      <c r="C451" s="301" t="s">
        <v>4418</v>
      </c>
      <c r="D451" s="302" t="s">
        <v>4054</v>
      </c>
      <c r="E451" s="303">
        <v>277.77999999999997</v>
      </c>
      <c r="F451" s="294">
        <v>62.4</v>
      </c>
      <c r="G451" s="294">
        <v>222.22399999999999</v>
      </c>
      <c r="H451" s="294">
        <v>0.8175</v>
      </c>
      <c r="I451" s="294">
        <v>18711</v>
      </c>
      <c r="K451" s="294">
        <v>0.50949999999999995</v>
      </c>
      <c r="L451" s="294">
        <v>55.2</v>
      </c>
      <c r="M451" s="294">
        <v>222.22399999999999</v>
      </c>
      <c r="N451" s="294">
        <v>0.75529999999999997</v>
      </c>
      <c r="O451" s="294">
        <v>11019</v>
      </c>
      <c r="Q451" s="294">
        <v>0.35520000000000002</v>
      </c>
      <c r="R451" s="294">
        <v>60.3</v>
      </c>
      <c r="S451" s="294">
        <v>222.22399999999999</v>
      </c>
      <c r="T451" s="294">
        <v>0.74750000000000005</v>
      </c>
      <c r="U451" s="294">
        <v>10764</v>
      </c>
      <c r="W451" s="294">
        <v>0.33169999999999999</v>
      </c>
      <c r="X451" s="294">
        <v>66.48</v>
      </c>
      <c r="Y451" s="294">
        <v>222.22399999999999</v>
      </c>
      <c r="Z451" s="294">
        <v>0.73609999999999998</v>
      </c>
      <c r="AA451" s="294">
        <v>17109</v>
      </c>
      <c r="AC451" s="294">
        <v>0.46989999999999998</v>
      </c>
      <c r="AD451" s="294">
        <v>68.52</v>
      </c>
      <c r="AE451" s="294">
        <v>222.22399999999999</v>
      </c>
      <c r="AF451" s="294">
        <v>0.72819999999999996</v>
      </c>
      <c r="AG451" s="294">
        <v>20619</v>
      </c>
      <c r="AI451" s="294">
        <v>0.55549999999999999</v>
      </c>
      <c r="AJ451" s="294">
        <v>72.599999999999994</v>
      </c>
      <c r="AK451" s="294">
        <v>222.22399999999999</v>
      </c>
      <c r="AL451" s="294">
        <v>0.80030000000000001</v>
      </c>
      <c r="AM451" s="294">
        <v>23370</v>
      </c>
      <c r="AO451" s="294">
        <v>0.55869999999999997</v>
      </c>
      <c r="AP451" s="294">
        <v>88.8</v>
      </c>
      <c r="AQ451" s="294">
        <v>222.22399999999999</v>
      </c>
      <c r="AR451" s="294">
        <v>0.80589999999999995</v>
      </c>
      <c r="AS451" s="294">
        <v>18426</v>
      </c>
      <c r="AU451" s="294">
        <v>0.34610000000000002</v>
      </c>
      <c r="AV451" s="294">
        <v>89.28</v>
      </c>
      <c r="AW451" s="294">
        <v>222.22399999999999</v>
      </c>
      <c r="AX451" s="294">
        <v>0.75470000000000004</v>
      </c>
      <c r="AY451" s="294">
        <v>27390</v>
      </c>
      <c r="BA451" s="294">
        <v>0.56459999999999999</v>
      </c>
      <c r="BB451" s="294">
        <v>79.319999999999993</v>
      </c>
      <c r="BC451" s="294">
        <v>222.22399999999999</v>
      </c>
      <c r="BD451" s="294">
        <v>0.83119999999999994</v>
      </c>
      <c r="BE451" s="294">
        <v>32361</v>
      </c>
      <c r="BF451" s="294" t="e">
        <f>BE451-#REF!</f>
        <v>#REF!</v>
      </c>
      <c r="BG451" s="294">
        <v>0.65969999999999995</v>
      </c>
      <c r="BH451" s="294">
        <v>81.239999999999995</v>
      </c>
      <c r="BI451" s="294">
        <v>222.22399999999999</v>
      </c>
      <c r="BJ451" s="294">
        <v>0.82530000000000003</v>
      </c>
      <c r="BK451" s="294">
        <v>24396</v>
      </c>
      <c r="BM451" s="294">
        <v>0.48909999999999998</v>
      </c>
      <c r="BN451" s="294">
        <v>82.32</v>
      </c>
      <c r="BO451" s="294">
        <v>222.22399999999999</v>
      </c>
      <c r="BP451" s="294">
        <v>0.82430000000000003</v>
      </c>
      <c r="BQ451" s="294">
        <v>18948</v>
      </c>
      <c r="BS451" s="294">
        <v>0.41560000000000002</v>
      </c>
      <c r="BT451" s="294">
        <v>79.56</v>
      </c>
      <c r="BU451" s="294">
        <v>222.22399999999999</v>
      </c>
      <c r="BV451" s="294">
        <v>0.82840000000000003</v>
      </c>
      <c r="BW451" s="294">
        <v>25689</v>
      </c>
      <c r="BY451" s="294">
        <v>0.52390000000000003</v>
      </c>
    </row>
    <row r="452" spans="1:77">
      <c r="A452" s="301">
        <v>486</v>
      </c>
      <c r="B452" s="302" t="s">
        <v>4000</v>
      </c>
      <c r="C452" s="301" t="s">
        <v>4419</v>
      </c>
      <c r="D452" s="302" t="s">
        <v>4051</v>
      </c>
      <c r="E452" s="303">
        <v>140</v>
      </c>
      <c r="F452" s="294">
        <v>44.05</v>
      </c>
      <c r="G452" s="294">
        <v>112</v>
      </c>
      <c r="H452" s="294">
        <v>0.9788</v>
      </c>
      <c r="I452" s="294">
        <v>8976</v>
      </c>
      <c r="K452" s="294">
        <v>0.29759999999999998</v>
      </c>
      <c r="L452" s="294">
        <v>48.05</v>
      </c>
      <c r="M452" s="294">
        <v>112</v>
      </c>
      <c r="N452" s="294">
        <v>0.97719999999999996</v>
      </c>
      <c r="O452" s="294">
        <v>8537</v>
      </c>
      <c r="Q452" s="294">
        <v>0.25090000000000001</v>
      </c>
      <c r="R452" s="294">
        <v>44.85</v>
      </c>
      <c r="S452" s="294">
        <v>112</v>
      </c>
      <c r="T452" s="294">
        <v>0.97639999999999993</v>
      </c>
      <c r="U452" s="294">
        <v>8222</v>
      </c>
      <c r="W452" s="294">
        <v>0.26829999999999998</v>
      </c>
      <c r="X452" s="294">
        <v>46.85</v>
      </c>
      <c r="Y452" s="294">
        <v>112</v>
      </c>
      <c r="Z452" s="294">
        <v>0.97509999999999997</v>
      </c>
      <c r="AA452" s="294">
        <v>7959</v>
      </c>
      <c r="AC452" s="294">
        <v>0.24060000000000001</v>
      </c>
      <c r="AD452" s="294">
        <v>51.25</v>
      </c>
      <c r="AE452" s="294">
        <v>112</v>
      </c>
      <c r="AF452" s="294">
        <v>0.97819999999999996</v>
      </c>
      <c r="AG452" s="294">
        <v>8066</v>
      </c>
      <c r="AI452" s="294">
        <v>0.22170000000000001</v>
      </c>
      <c r="AJ452" s="294">
        <v>52.45</v>
      </c>
      <c r="AK452" s="294">
        <v>112</v>
      </c>
      <c r="AL452" s="294">
        <v>0.98439999999999994</v>
      </c>
      <c r="AM452" s="294">
        <v>8265</v>
      </c>
      <c r="AO452" s="294">
        <v>0.2278</v>
      </c>
      <c r="AP452" s="294">
        <v>48.85</v>
      </c>
      <c r="AQ452" s="294">
        <v>112</v>
      </c>
      <c r="AR452" s="294">
        <v>0.97729999999999995</v>
      </c>
      <c r="AS452" s="294">
        <v>7001</v>
      </c>
      <c r="AU452" s="294">
        <v>0.20230000000000001</v>
      </c>
      <c r="AV452" s="294">
        <v>37.65</v>
      </c>
      <c r="AW452" s="294">
        <v>112</v>
      </c>
      <c r="AX452" s="294">
        <v>0.9738</v>
      </c>
      <c r="AY452" s="294">
        <v>5931</v>
      </c>
      <c r="BA452" s="294">
        <v>0.2324</v>
      </c>
      <c r="BB452" s="294">
        <v>26.05</v>
      </c>
      <c r="BC452" s="294">
        <v>112</v>
      </c>
      <c r="BD452" s="294">
        <v>0.97729999999999995</v>
      </c>
      <c r="BE452" s="294">
        <v>4644</v>
      </c>
      <c r="BG452" s="294">
        <v>0.25750000000000001</v>
      </c>
      <c r="BH452" s="294">
        <v>24.45</v>
      </c>
      <c r="BI452" s="294">
        <v>112</v>
      </c>
      <c r="BJ452" s="294">
        <v>0.96660000000000001</v>
      </c>
      <c r="BK452" s="294">
        <v>4397</v>
      </c>
      <c r="BM452" s="294">
        <v>0.26350000000000001</v>
      </c>
      <c r="BN452" s="294">
        <v>25.25</v>
      </c>
      <c r="BO452" s="294">
        <v>112</v>
      </c>
      <c r="BP452" s="294">
        <v>0.97309999999999997</v>
      </c>
      <c r="BQ452" s="294">
        <v>4583</v>
      </c>
      <c r="BS452" s="294">
        <v>0.29199999999999998</v>
      </c>
      <c r="BT452" s="294">
        <v>30.05</v>
      </c>
      <c r="BU452" s="294">
        <v>112</v>
      </c>
      <c r="BV452" s="294">
        <v>0.97719999999999996</v>
      </c>
      <c r="BW452" s="294">
        <v>5389</v>
      </c>
      <c r="BY452" s="294">
        <v>0.25740000000000002</v>
      </c>
    </row>
    <row r="453" spans="1:77">
      <c r="A453" s="301">
        <v>487</v>
      </c>
      <c r="B453" s="302" t="s">
        <v>4000</v>
      </c>
      <c r="C453" s="301" t="s">
        <v>4420</v>
      </c>
      <c r="D453" s="302" t="s">
        <v>4065</v>
      </c>
      <c r="E453" s="303">
        <v>173</v>
      </c>
      <c r="F453" s="294">
        <v>62</v>
      </c>
      <c r="G453" s="294">
        <v>138.4</v>
      </c>
      <c r="H453" s="294">
        <v>0.95389999999999997</v>
      </c>
      <c r="I453" s="294">
        <v>20240</v>
      </c>
      <c r="K453" s="294">
        <v>0.47539999999999999</v>
      </c>
      <c r="L453" s="294">
        <v>82</v>
      </c>
      <c r="M453" s="294">
        <v>138.4</v>
      </c>
      <c r="N453" s="294">
        <v>0.96699999999999997</v>
      </c>
      <c r="O453" s="294">
        <v>26320</v>
      </c>
      <c r="Q453" s="294">
        <v>0.44619999999999999</v>
      </c>
      <c r="R453" s="294">
        <v>78</v>
      </c>
      <c r="S453" s="294">
        <v>138.4</v>
      </c>
      <c r="T453" s="294">
        <v>0.96740000000000004</v>
      </c>
      <c r="U453" s="294">
        <v>23700</v>
      </c>
      <c r="W453" s="294">
        <v>0.43630000000000002</v>
      </c>
      <c r="X453" s="294">
        <v>88</v>
      </c>
      <c r="Y453" s="294">
        <v>138.4</v>
      </c>
      <c r="Z453" s="294">
        <v>0.95289999999999997</v>
      </c>
      <c r="AA453" s="294">
        <v>18200</v>
      </c>
      <c r="AC453" s="294">
        <v>0.29170000000000001</v>
      </c>
      <c r="AD453" s="294">
        <v>58</v>
      </c>
      <c r="AE453" s="294">
        <v>138.4</v>
      </c>
      <c r="AF453" s="294">
        <v>0.95250000000000001</v>
      </c>
      <c r="AG453" s="294">
        <v>18040</v>
      </c>
      <c r="AI453" s="294">
        <v>0.43890000000000001</v>
      </c>
      <c r="AJ453" s="294">
        <v>64</v>
      </c>
      <c r="AK453" s="294">
        <v>138.4</v>
      </c>
      <c r="AL453" s="294">
        <v>0.96579999999999999</v>
      </c>
      <c r="AM453" s="294">
        <v>19740</v>
      </c>
      <c r="AO453" s="294">
        <v>0.44359999999999999</v>
      </c>
      <c r="AP453" s="294">
        <v>68</v>
      </c>
      <c r="AQ453" s="294">
        <v>138.4</v>
      </c>
      <c r="AR453" s="294">
        <v>0.93740000000000001</v>
      </c>
      <c r="AS453" s="294">
        <v>17360</v>
      </c>
      <c r="AU453" s="294">
        <v>0.36609999999999998</v>
      </c>
      <c r="AV453" s="294">
        <v>62</v>
      </c>
      <c r="AW453" s="294">
        <v>138.4</v>
      </c>
      <c r="AX453" s="294">
        <v>0.9042</v>
      </c>
      <c r="AY453" s="294">
        <v>11700</v>
      </c>
      <c r="BA453" s="294">
        <v>0.28989999999999999</v>
      </c>
      <c r="BB453" s="294">
        <v>44</v>
      </c>
      <c r="BC453" s="294">
        <v>138.4</v>
      </c>
      <c r="BD453" s="294">
        <v>0.88600000000000001</v>
      </c>
      <c r="BE453" s="294">
        <v>10880</v>
      </c>
      <c r="BG453" s="294">
        <v>0.37509999999999999</v>
      </c>
      <c r="BH453" s="294">
        <v>30</v>
      </c>
      <c r="BI453" s="294">
        <v>138.4</v>
      </c>
      <c r="BJ453" s="294">
        <v>0.86570000000000003</v>
      </c>
      <c r="BK453" s="294">
        <v>9540</v>
      </c>
      <c r="BM453" s="294">
        <v>0.49370000000000003</v>
      </c>
      <c r="BN453" s="294">
        <v>22</v>
      </c>
      <c r="BO453" s="294">
        <v>138.4</v>
      </c>
      <c r="BP453" s="294">
        <v>0.90449999999999997</v>
      </c>
      <c r="BQ453" s="294">
        <v>10600</v>
      </c>
      <c r="BR453" s="294" t="e">
        <f>BQ453-#REF!</f>
        <v>#REF!</v>
      </c>
      <c r="BS453" s="294">
        <v>0.79269999999999996</v>
      </c>
      <c r="BT453" s="294">
        <v>36</v>
      </c>
      <c r="BU453" s="294">
        <v>138.4</v>
      </c>
      <c r="BV453" s="294">
        <v>0.93710000000000004</v>
      </c>
      <c r="BW453" s="294">
        <v>14000</v>
      </c>
      <c r="BY453" s="294">
        <v>0.55779999999999996</v>
      </c>
    </row>
    <row r="454" spans="1:77">
      <c r="A454" s="301">
        <v>488</v>
      </c>
      <c r="B454" s="302" t="s">
        <v>4000</v>
      </c>
      <c r="C454" s="301" t="s">
        <v>4421</v>
      </c>
      <c r="D454" s="302" t="s">
        <v>4051</v>
      </c>
      <c r="E454" s="303">
        <v>255.56</v>
      </c>
      <c r="F454" s="294">
        <v>195</v>
      </c>
      <c r="G454" s="294">
        <v>204.44800000000001</v>
      </c>
      <c r="H454" s="294">
        <v>0.97099999999999997</v>
      </c>
      <c r="I454" s="294">
        <v>29130</v>
      </c>
      <c r="K454" s="294">
        <v>0.2137</v>
      </c>
      <c r="L454" s="294">
        <v>201</v>
      </c>
      <c r="M454" s="294">
        <v>204.44800000000001</v>
      </c>
      <c r="N454" s="294">
        <v>0.97350000000000003</v>
      </c>
      <c r="O454" s="294">
        <v>34110</v>
      </c>
      <c r="Q454" s="294">
        <v>0.23430000000000001</v>
      </c>
      <c r="R454" s="294">
        <v>201</v>
      </c>
      <c r="S454" s="294">
        <v>204.44800000000001</v>
      </c>
      <c r="T454" s="294">
        <v>0.9657</v>
      </c>
      <c r="U454" s="294">
        <v>26130</v>
      </c>
      <c r="W454" s="294">
        <v>0.187</v>
      </c>
      <c r="X454" s="294">
        <v>189</v>
      </c>
      <c r="Y454" s="294">
        <v>204.44800000000001</v>
      </c>
      <c r="Z454" s="294">
        <v>0.96929999999999994</v>
      </c>
      <c r="AA454" s="294">
        <v>30210</v>
      </c>
      <c r="AC454" s="294">
        <v>0.22170000000000001</v>
      </c>
      <c r="AD454" s="294">
        <v>201</v>
      </c>
      <c r="AE454" s="294">
        <v>204.44800000000001</v>
      </c>
      <c r="AF454" s="294">
        <v>0.97309999999999997</v>
      </c>
      <c r="AG454" s="294">
        <v>30300</v>
      </c>
      <c r="AI454" s="294">
        <v>0.2082</v>
      </c>
      <c r="AJ454" s="294">
        <v>213</v>
      </c>
      <c r="AK454" s="294">
        <v>213</v>
      </c>
      <c r="AL454" s="294">
        <v>0.97660000000000002</v>
      </c>
      <c r="AM454" s="294">
        <v>36270</v>
      </c>
      <c r="AO454" s="294">
        <v>0.2422</v>
      </c>
      <c r="AP454" s="294">
        <v>177</v>
      </c>
      <c r="AQ454" s="294">
        <v>204.44800000000001</v>
      </c>
      <c r="AR454" s="294">
        <v>0.95709999999999995</v>
      </c>
      <c r="AS454" s="294">
        <v>23370</v>
      </c>
      <c r="AU454" s="294">
        <v>0.18540000000000001</v>
      </c>
      <c r="AV454" s="294">
        <v>132</v>
      </c>
      <c r="AW454" s="294">
        <v>204.44800000000001</v>
      </c>
      <c r="AX454" s="294">
        <v>0.94430000000000003</v>
      </c>
      <c r="AY454" s="294">
        <v>18300</v>
      </c>
      <c r="BA454" s="294">
        <v>0.2039</v>
      </c>
      <c r="BB454" s="294">
        <v>69</v>
      </c>
      <c r="BC454" s="294">
        <v>204.44800000000001</v>
      </c>
      <c r="BD454" s="294">
        <v>0.94009999999999994</v>
      </c>
      <c r="BE454" s="294">
        <v>13650</v>
      </c>
      <c r="BG454" s="294">
        <v>0.2828</v>
      </c>
      <c r="BH454" s="294">
        <v>60</v>
      </c>
      <c r="BI454" s="294">
        <v>204.44800000000001</v>
      </c>
      <c r="BJ454" s="294">
        <v>0.91549999999999998</v>
      </c>
      <c r="BK454" s="294">
        <v>12990</v>
      </c>
      <c r="BM454" s="294">
        <v>0.31790000000000002</v>
      </c>
      <c r="BN454" s="294">
        <v>120</v>
      </c>
      <c r="BO454" s="294">
        <v>204.44800000000001</v>
      </c>
      <c r="BP454" s="294">
        <v>0.97909999999999997</v>
      </c>
      <c r="BQ454" s="294">
        <v>18210</v>
      </c>
      <c r="BS454" s="294">
        <v>0.23069999999999999</v>
      </c>
      <c r="BT454" s="294">
        <v>162</v>
      </c>
      <c r="BU454" s="294">
        <v>204.44800000000001</v>
      </c>
      <c r="BV454" s="294">
        <v>0.97929999999999995</v>
      </c>
      <c r="BW454" s="294">
        <v>25590</v>
      </c>
      <c r="BY454" s="294">
        <v>0.21679999999999999</v>
      </c>
    </row>
    <row r="455" spans="1:77">
      <c r="A455" s="301">
        <v>489</v>
      </c>
      <c r="B455" s="302" t="s">
        <v>4000</v>
      </c>
      <c r="C455" s="301" t="s">
        <v>4422</v>
      </c>
      <c r="D455" s="302" t="s">
        <v>4051</v>
      </c>
      <c r="E455" s="303">
        <v>156</v>
      </c>
      <c r="F455" s="294">
        <v>22</v>
      </c>
      <c r="G455" s="294">
        <v>124.8</v>
      </c>
      <c r="H455" s="294">
        <v>0.91789999999999994</v>
      </c>
      <c r="I455" s="294">
        <v>4020</v>
      </c>
      <c r="K455" s="294">
        <v>0.27650000000000002</v>
      </c>
      <c r="L455" s="294">
        <v>28</v>
      </c>
      <c r="M455" s="294">
        <v>124.8</v>
      </c>
      <c r="N455" s="294">
        <v>0.90600000000000003</v>
      </c>
      <c r="O455" s="294">
        <v>3660</v>
      </c>
      <c r="Q455" s="294">
        <v>0.19389999999999999</v>
      </c>
      <c r="R455" s="294">
        <v>24</v>
      </c>
      <c r="S455" s="294">
        <v>124.8</v>
      </c>
      <c r="T455" s="294">
        <v>0.91289999999999993</v>
      </c>
      <c r="U455" s="294">
        <v>3560</v>
      </c>
      <c r="W455" s="294">
        <v>0.22570000000000001</v>
      </c>
      <c r="X455" s="294">
        <v>24</v>
      </c>
      <c r="Y455" s="294">
        <v>124.8</v>
      </c>
      <c r="Z455" s="294">
        <v>0.88600000000000001</v>
      </c>
      <c r="AA455" s="294">
        <v>2640</v>
      </c>
      <c r="AC455" s="294">
        <v>0.16689999999999999</v>
      </c>
      <c r="AD455" s="294">
        <v>18</v>
      </c>
      <c r="AE455" s="294">
        <v>124.8</v>
      </c>
      <c r="AF455" s="294">
        <v>0.87919999999999998</v>
      </c>
      <c r="AG455" s="294">
        <v>2620</v>
      </c>
      <c r="AI455" s="294">
        <v>0.2225</v>
      </c>
      <c r="AJ455" s="294">
        <v>20</v>
      </c>
      <c r="AK455" s="294">
        <v>124.8</v>
      </c>
      <c r="AL455" s="294">
        <v>0.90790000000000004</v>
      </c>
      <c r="AM455" s="294">
        <v>2760</v>
      </c>
      <c r="AO455" s="294">
        <v>0.21110000000000001</v>
      </c>
      <c r="AP455" s="294">
        <v>18</v>
      </c>
      <c r="AQ455" s="294">
        <v>124.8</v>
      </c>
      <c r="AR455" s="294">
        <v>0.84450000000000003</v>
      </c>
      <c r="AS455" s="294">
        <v>2280</v>
      </c>
      <c r="AU455" s="294">
        <v>0.2016</v>
      </c>
      <c r="AV455" s="294">
        <v>20</v>
      </c>
      <c r="AW455" s="294">
        <v>124.8</v>
      </c>
      <c r="AX455" s="294">
        <v>0.79139999999999999</v>
      </c>
      <c r="AY455" s="294">
        <v>1820</v>
      </c>
      <c r="BA455" s="294">
        <v>0.15970000000000001</v>
      </c>
      <c r="BB455" s="294">
        <v>12</v>
      </c>
      <c r="BC455" s="294">
        <v>124.8</v>
      </c>
      <c r="BD455" s="294">
        <v>0.77659999999999996</v>
      </c>
      <c r="BE455" s="294">
        <v>1460</v>
      </c>
      <c r="BG455" s="294">
        <v>0.21060000000000001</v>
      </c>
      <c r="BH455" s="294">
        <v>6</v>
      </c>
      <c r="BI455" s="294">
        <v>124.8</v>
      </c>
      <c r="BJ455" s="294">
        <v>0.77900000000000003</v>
      </c>
      <c r="BK455" s="294">
        <v>1480</v>
      </c>
      <c r="BM455" s="294">
        <v>0.42559999999999998</v>
      </c>
      <c r="BN455" s="294">
        <v>8</v>
      </c>
      <c r="BO455" s="294">
        <v>124.8</v>
      </c>
      <c r="BP455" s="294">
        <v>0.85719999999999996</v>
      </c>
      <c r="BQ455" s="294">
        <v>1800</v>
      </c>
      <c r="BS455" s="294">
        <v>0.3906</v>
      </c>
      <c r="BT455" s="294">
        <v>12</v>
      </c>
      <c r="BU455" s="294">
        <v>124.8</v>
      </c>
      <c r="BV455" s="294">
        <v>0.90449999999999997</v>
      </c>
      <c r="BW455" s="294">
        <v>2840</v>
      </c>
      <c r="BY455" s="294">
        <v>0.35170000000000001</v>
      </c>
    </row>
    <row r="456" spans="1:77">
      <c r="A456" s="301">
        <v>490</v>
      </c>
      <c r="B456" s="302" t="s">
        <v>4000</v>
      </c>
      <c r="C456" s="301" t="s">
        <v>4423</v>
      </c>
      <c r="D456" s="302" t="s">
        <v>4065</v>
      </c>
      <c r="E456" s="303">
        <v>869</v>
      </c>
      <c r="F456" s="294">
        <v>134.80000000000001</v>
      </c>
      <c r="G456" s="294">
        <v>695.2</v>
      </c>
      <c r="H456" s="294">
        <v>0.98619999999999997</v>
      </c>
      <c r="I456" s="294">
        <v>37820</v>
      </c>
      <c r="K456" s="294">
        <v>0.39510000000000001</v>
      </c>
      <c r="L456" s="294">
        <v>141</v>
      </c>
      <c r="M456" s="294">
        <v>695.2</v>
      </c>
      <c r="N456" s="294">
        <v>0.98239999999999994</v>
      </c>
      <c r="O456" s="294">
        <v>38390</v>
      </c>
      <c r="Q456" s="294">
        <v>0.3725</v>
      </c>
      <c r="R456" s="294">
        <v>140</v>
      </c>
      <c r="S456" s="294">
        <v>695.2</v>
      </c>
      <c r="T456" s="294">
        <v>0.98</v>
      </c>
      <c r="U456" s="294">
        <v>38060</v>
      </c>
      <c r="W456" s="294">
        <v>0.38529999999999998</v>
      </c>
      <c r="X456" s="294">
        <v>102</v>
      </c>
      <c r="Y456" s="294">
        <v>695.2</v>
      </c>
      <c r="Z456" s="294">
        <v>0.98089999999999999</v>
      </c>
      <c r="AA456" s="294">
        <v>31800</v>
      </c>
      <c r="AC456" s="294">
        <v>0.42720000000000002</v>
      </c>
      <c r="AD456" s="294">
        <v>106.8</v>
      </c>
      <c r="AE456" s="294">
        <v>695.2</v>
      </c>
      <c r="AF456" s="294">
        <v>0.97270000000000001</v>
      </c>
      <c r="AG456" s="294">
        <v>30580</v>
      </c>
      <c r="AI456" s="294">
        <v>0.3957</v>
      </c>
      <c r="AJ456" s="294">
        <v>129.6</v>
      </c>
      <c r="AK456" s="294">
        <v>695.2</v>
      </c>
      <c r="AL456" s="294">
        <v>0.98470000000000002</v>
      </c>
      <c r="AM456" s="294">
        <v>31330</v>
      </c>
      <c r="AO456" s="294">
        <v>0.34100000000000003</v>
      </c>
      <c r="AP456" s="294">
        <v>105.6</v>
      </c>
      <c r="AQ456" s="294">
        <v>695.2</v>
      </c>
      <c r="AR456" s="294">
        <v>0.96750000000000003</v>
      </c>
      <c r="AS456" s="294">
        <v>27610</v>
      </c>
      <c r="AU456" s="294">
        <v>0.36330000000000001</v>
      </c>
      <c r="AV456" s="294">
        <v>74.400000000000006</v>
      </c>
      <c r="AW456" s="294">
        <v>695.2</v>
      </c>
      <c r="AX456" s="294">
        <v>0.94899999999999995</v>
      </c>
      <c r="AY456" s="294">
        <v>21200</v>
      </c>
      <c r="BA456" s="294">
        <v>0.41699999999999998</v>
      </c>
      <c r="BB456" s="294">
        <v>47.6</v>
      </c>
      <c r="BC456" s="294">
        <v>695.2</v>
      </c>
      <c r="BD456" s="294">
        <v>0.9385</v>
      </c>
      <c r="BE456" s="294">
        <v>16780</v>
      </c>
      <c r="BG456" s="294">
        <v>0.50490000000000002</v>
      </c>
      <c r="BH456" s="294">
        <v>40</v>
      </c>
      <c r="BI456" s="294">
        <v>695.2</v>
      </c>
      <c r="BJ456" s="294">
        <v>0.94389999999999996</v>
      </c>
      <c r="BK456" s="294">
        <v>16980</v>
      </c>
      <c r="BL456" s="294" t="e">
        <f>BK456-#REF!</f>
        <v>#REF!</v>
      </c>
      <c r="BM456" s="294">
        <v>0.60450000000000004</v>
      </c>
      <c r="BN456" s="294">
        <v>40</v>
      </c>
      <c r="BO456" s="294">
        <v>695.2</v>
      </c>
      <c r="BP456" s="294">
        <v>0.96860000000000002</v>
      </c>
      <c r="BQ456" s="294">
        <v>18500</v>
      </c>
      <c r="BR456" s="294" t="e">
        <f>BQ456-#REF!</f>
        <v>#REF!</v>
      </c>
      <c r="BS456" s="294">
        <v>0.71060000000000001</v>
      </c>
      <c r="BT456" s="294">
        <v>107.2</v>
      </c>
      <c r="BU456" s="294">
        <v>695.2</v>
      </c>
      <c r="BV456" s="294">
        <v>0.97409999999999997</v>
      </c>
      <c r="BW456" s="294">
        <v>22600</v>
      </c>
      <c r="BY456" s="294">
        <v>7.7600000000000002E-2</v>
      </c>
    </row>
    <row r="457" spans="1:77">
      <c r="A457" s="301">
        <v>491</v>
      </c>
      <c r="B457" s="302" t="s">
        <v>4000</v>
      </c>
      <c r="C457" s="301" t="s">
        <v>4424</v>
      </c>
      <c r="D457" s="302" t="s">
        <v>4051</v>
      </c>
      <c r="E457" s="303">
        <v>160</v>
      </c>
      <c r="F457" s="294">
        <v>58.56</v>
      </c>
      <c r="G457" s="294">
        <v>128</v>
      </c>
      <c r="H457" s="294">
        <v>0.9839</v>
      </c>
      <c r="I457" s="294">
        <v>31702</v>
      </c>
      <c r="J457" s="294" t="e">
        <f>I457-#REF!</f>
        <v>#REF!</v>
      </c>
      <c r="K457" s="294">
        <v>0.76419999999999999</v>
      </c>
      <c r="L457" s="294">
        <v>58</v>
      </c>
      <c r="M457" s="294">
        <v>128</v>
      </c>
      <c r="N457" s="294">
        <v>0.98089999999999999</v>
      </c>
      <c r="O457" s="294">
        <v>29954</v>
      </c>
      <c r="Q457" s="294">
        <v>0.7077</v>
      </c>
      <c r="R457" s="294">
        <v>48</v>
      </c>
      <c r="S457" s="294">
        <v>128</v>
      </c>
      <c r="T457" s="294">
        <v>0.98229999999999995</v>
      </c>
      <c r="U457" s="294">
        <v>27600</v>
      </c>
      <c r="V457" s="294" t="e">
        <f>U457-#REF!</f>
        <v>#REF!</v>
      </c>
      <c r="W457" s="294">
        <v>0.81310000000000004</v>
      </c>
      <c r="X457" s="294">
        <v>48</v>
      </c>
      <c r="Y457" s="294">
        <v>128</v>
      </c>
      <c r="Z457" s="294">
        <v>0.97319999999999995</v>
      </c>
      <c r="AA457" s="294">
        <v>23960</v>
      </c>
      <c r="AB457" s="294" t="e">
        <f>AA457-#REF!</f>
        <v>#REF!</v>
      </c>
      <c r="AC457" s="294">
        <v>0.68940000000000001</v>
      </c>
      <c r="AD457" s="294">
        <v>50</v>
      </c>
      <c r="AE457" s="294">
        <v>128</v>
      </c>
      <c r="AF457" s="294">
        <v>0.97609999999999997</v>
      </c>
      <c r="AG457" s="294">
        <v>27760</v>
      </c>
      <c r="AH457" s="294" t="e">
        <f>AG457-#REF!</f>
        <v>#REF!</v>
      </c>
      <c r="AI457" s="294">
        <v>0.76449999999999996</v>
      </c>
      <c r="AJ457" s="294">
        <v>48.88</v>
      </c>
      <c r="AK457" s="294">
        <v>128</v>
      </c>
      <c r="AL457" s="294">
        <v>0.98109999999999997</v>
      </c>
      <c r="AM457" s="294">
        <v>27882</v>
      </c>
      <c r="AN457" s="294" t="e">
        <f>AM457-#REF!</f>
        <v>#REF!</v>
      </c>
      <c r="AO457" s="294">
        <v>0.8075</v>
      </c>
      <c r="AP457" s="294">
        <v>54.16</v>
      </c>
      <c r="AQ457" s="294">
        <v>128</v>
      </c>
      <c r="AR457" s="294">
        <v>0.97739999999999994</v>
      </c>
      <c r="AS457" s="294">
        <v>28870</v>
      </c>
      <c r="AT457" s="294" t="e">
        <f>AS457-#REF!</f>
        <v>#REF!</v>
      </c>
      <c r="AU457" s="294">
        <v>0.73309999999999997</v>
      </c>
      <c r="AV457" s="294">
        <v>55.04</v>
      </c>
      <c r="AW457" s="294">
        <v>128</v>
      </c>
      <c r="AX457" s="294">
        <v>0.97</v>
      </c>
      <c r="AY457" s="294">
        <v>28958</v>
      </c>
      <c r="AZ457" s="294" t="e">
        <f>AY457-#REF!</f>
        <v>#REF!</v>
      </c>
      <c r="BA457" s="294">
        <v>0.75339999999999996</v>
      </c>
      <c r="BB457" s="294">
        <v>54.32</v>
      </c>
      <c r="BC457" s="294">
        <v>128</v>
      </c>
      <c r="BD457" s="294">
        <v>0.96860000000000002</v>
      </c>
      <c r="BE457" s="294">
        <v>29560</v>
      </c>
      <c r="BF457" s="294" t="e">
        <f>BE457-#REF!</f>
        <v>#REF!</v>
      </c>
      <c r="BG457" s="294">
        <v>0.75519999999999998</v>
      </c>
      <c r="BH457" s="294">
        <v>54.4</v>
      </c>
      <c r="BI457" s="294">
        <v>128</v>
      </c>
      <c r="BJ457" s="294">
        <v>0.97199999999999998</v>
      </c>
      <c r="BK457" s="294">
        <v>30164</v>
      </c>
      <c r="BL457" s="294" t="e">
        <f>BK457-#REF!</f>
        <v>#REF!</v>
      </c>
      <c r="BM457" s="294">
        <v>0.76680000000000004</v>
      </c>
      <c r="BN457" s="294">
        <v>56.08</v>
      </c>
      <c r="BO457" s="294">
        <v>128</v>
      </c>
      <c r="BP457" s="294">
        <v>0.97199999999999998</v>
      </c>
      <c r="BQ457" s="294">
        <v>27682</v>
      </c>
      <c r="BR457" s="294" t="e">
        <f>BQ457-#REF!</f>
        <v>#REF!</v>
      </c>
      <c r="BS457" s="294">
        <v>0.75580000000000003</v>
      </c>
      <c r="BT457" s="294">
        <v>57.6</v>
      </c>
      <c r="BU457" s="294">
        <v>128</v>
      </c>
      <c r="BV457" s="294">
        <v>0.97209999999999996</v>
      </c>
      <c r="BW457" s="294">
        <v>33464</v>
      </c>
      <c r="BX457" s="294" t="e">
        <f>BW457-#REF!</f>
        <v>#REF!</v>
      </c>
      <c r="BY457" s="294">
        <v>0.80330000000000001</v>
      </c>
    </row>
    <row r="458" spans="1:77">
      <c r="A458" s="301">
        <v>492</v>
      </c>
      <c r="B458" s="302" t="s">
        <v>4000</v>
      </c>
      <c r="C458" s="301" t="s">
        <v>4425</v>
      </c>
      <c r="D458" s="302" t="s">
        <v>4065</v>
      </c>
      <c r="E458" s="303">
        <v>1000</v>
      </c>
      <c r="F458" s="294">
        <v>240</v>
      </c>
      <c r="G458" s="294">
        <v>800</v>
      </c>
      <c r="H458" s="294">
        <v>0.97609999999999997</v>
      </c>
      <c r="I458" s="294">
        <v>179600</v>
      </c>
      <c r="J458" s="294" t="e">
        <f>I458-#REF!</f>
        <v>#REF!</v>
      </c>
      <c r="K458" s="294">
        <v>1.0648</v>
      </c>
      <c r="L458" s="294">
        <v>640</v>
      </c>
      <c r="M458" s="294">
        <v>800</v>
      </c>
      <c r="N458" s="294">
        <v>0.9748</v>
      </c>
      <c r="O458" s="294">
        <v>108000</v>
      </c>
      <c r="Q458" s="294">
        <v>0.23269999999999999</v>
      </c>
      <c r="R458" s="294">
        <v>520</v>
      </c>
      <c r="S458" s="294">
        <v>800</v>
      </c>
      <c r="T458" s="294">
        <v>0.96589999999999998</v>
      </c>
      <c r="U458" s="294">
        <v>45200</v>
      </c>
      <c r="W458" s="294">
        <v>0.125</v>
      </c>
      <c r="X458" s="294">
        <v>400</v>
      </c>
      <c r="Y458" s="294">
        <v>800</v>
      </c>
      <c r="Z458" s="294">
        <v>0.97799999999999998</v>
      </c>
      <c r="AA458" s="294">
        <v>124400</v>
      </c>
      <c r="AC458" s="294">
        <v>0.4274</v>
      </c>
      <c r="AD458" s="294">
        <v>400</v>
      </c>
      <c r="AE458" s="294">
        <v>800</v>
      </c>
      <c r="AF458" s="294">
        <v>0.97919999999999996</v>
      </c>
      <c r="AG458" s="294">
        <v>169200</v>
      </c>
      <c r="AI458" s="294">
        <v>0.5806</v>
      </c>
      <c r="AJ458" s="294">
        <v>840</v>
      </c>
      <c r="AK458" s="294">
        <v>840</v>
      </c>
      <c r="AL458" s="294">
        <v>0.97619999999999996</v>
      </c>
      <c r="AM458" s="294">
        <v>196400</v>
      </c>
      <c r="AO458" s="294">
        <v>0.3327</v>
      </c>
      <c r="AP458" s="294">
        <v>800</v>
      </c>
      <c r="AQ458" s="294">
        <v>800</v>
      </c>
      <c r="AR458" s="294">
        <v>0.98250000000000004</v>
      </c>
      <c r="AS458" s="294">
        <v>157200</v>
      </c>
      <c r="AU458" s="294">
        <v>0.26879999999999998</v>
      </c>
      <c r="AV458" s="294">
        <v>440</v>
      </c>
      <c r="AW458" s="294">
        <v>800</v>
      </c>
      <c r="AX458" s="294">
        <v>0.98429999999999995</v>
      </c>
      <c r="AY458" s="294">
        <v>74800</v>
      </c>
      <c r="BA458" s="294">
        <v>0.2399</v>
      </c>
      <c r="BB458" s="294">
        <v>320</v>
      </c>
      <c r="BC458" s="294">
        <v>800</v>
      </c>
      <c r="BD458" s="294">
        <v>0.99099999999999999</v>
      </c>
      <c r="BE458" s="294">
        <v>44000</v>
      </c>
      <c r="BG458" s="294">
        <v>0.1865</v>
      </c>
      <c r="BH458" s="294">
        <v>80</v>
      </c>
      <c r="BI458" s="294">
        <v>800</v>
      </c>
      <c r="BJ458" s="294">
        <v>0.9919</v>
      </c>
      <c r="BK458" s="294">
        <v>96800</v>
      </c>
      <c r="BL458" s="294" t="e">
        <f>BK458-#REF!</f>
        <v>#REF!</v>
      </c>
      <c r="BM458" s="294">
        <v>1.6397999999999999</v>
      </c>
      <c r="BN458" s="294">
        <v>200</v>
      </c>
      <c r="BO458" s="294">
        <v>800</v>
      </c>
      <c r="BP458" s="294">
        <v>0.99609999999999999</v>
      </c>
      <c r="BQ458" s="294">
        <v>102000</v>
      </c>
      <c r="BR458" s="294" t="e">
        <f>BQ458-#REF!</f>
        <v>#REF!</v>
      </c>
      <c r="BS458" s="294">
        <v>0.76190000000000002</v>
      </c>
      <c r="BT458" s="294">
        <v>360</v>
      </c>
      <c r="BU458" s="294">
        <v>800</v>
      </c>
      <c r="BV458" s="294">
        <v>0.995</v>
      </c>
      <c r="BW458" s="294">
        <v>159600</v>
      </c>
      <c r="BY458" s="294">
        <v>0.59889999999999999</v>
      </c>
    </row>
    <row r="459" spans="1:77">
      <c r="A459" s="301">
        <v>493</v>
      </c>
      <c r="B459" s="302" t="s">
        <v>4000</v>
      </c>
      <c r="C459" s="301" t="s">
        <v>4426</v>
      </c>
      <c r="D459" s="302" t="s">
        <v>4051</v>
      </c>
      <c r="E459" s="303">
        <v>200</v>
      </c>
      <c r="F459" s="294">
        <v>116.21</v>
      </c>
      <c r="G459" s="294">
        <v>160</v>
      </c>
      <c r="H459" s="294">
        <v>0.99590000000000001</v>
      </c>
      <c r="I459" s="294">
        <v>18589</v>
      </c>
      <c r="K459" s="294">
        <v>0.22550000000000001</v>
      </c>
      <c r="L459" s="294">
        <v>123.05</v>
      </c>
      <c r="M459" s="294">
        <v>160</v>
      </c>
      <c r="N459" s="294">
        <v>0.99680000000000002</v>
      </c>
      <c r="O459" s="294">
        <v>18133</v>
      </c>
      <c r="Q459" s="294">
        <v>0.20080000000000001</v>
      </c>
      <c r="R459" s="294">
        <v>121.85</v>
      </c>
      <c r="S459" s="294">
        <v>160</v>
      </c>
      <c r="T459" s="294">
        <v>0.99619999999999997</v>
      </c>
      <c r="U459" s="294">
        <v>18385</v>
      </c>
      <c r="W459" s="294">
        <v>0.21260000000000001</v>
      </c>
      <c r="X459" s="294">
        <v>98.69</v>
      </c>
      <c r="Y459" s="294">
        <v>160</v>
      </c>
      <c r="Z459" s="294">
        <v>0.99890000000000001</v>
      </c>
      <c r="AA459" s="294">
        <v>15817</v>
      </c>
      <c r="AC459" s="294">
        <v>0.21840000000000001</v>
      </c>
      <c r="AD459" s="294">
        <v>100.37</v>
      </c>
      <c r="AE459" s="294">
        <v>160</v>
      </c>
      <c r="AF459" s="294">
        <v>0.99770000000000003</v>
      </c>
      <c r="AG459" s="294">
        <v>15121</v>
      </c>
      <c r="AI459" s="294">
        <v>0.20549999999999999</v>
      </c>
      <c r="AJ459" s="294">
        <v>108.05</v>
      </c>
      <c r="AK459" s="294">
        <v>160</v>
      </c>
      <c r="AL459" s="294">
        <v>0.99719999999999998</v>
      </c>
      <c r="AM459" s="294">
        <v>16525</v>
      </c>
      <c r="AO459" s="294">
        <v>0.2155</v>
      </c>
      <c r="AP459" s="294">
        <v>90.53</v>
      </c>
      <c r="AQ459" s="294">
        <v>160</v>
      </c>
      <c r="AR459" s="294">
        <v>0.99860000000000004</v>
      </c>
      <c r="AS459" s="294">
        <v>12337</v>
      </c>
      <c r="AU459" s="294">
        <v>0.186</v>
      </c>
      <c r="AV459" s="294">
        <v>65.33</v>
      </c>
      <c r="AW459" s="294">
        <v>160</v>
      </c>
      <c r="AX459" s="294">
        <v>1</v>
      </c>
      <c r="AY459" s="294">
        <v>8803</v>
      </c>
      <c r="BA459" s="294">
        <v>0.1908</v>
      </c>
      <c r="BB459" s="294">
        <v>32.21</v>
      </c>
      <c r="BC459" s="294">
        <v>160</v>
      </c>
      <c r="BD459" s="294">
        <v>1</v>
      </c>
      <c r="BE459" s="294">
        <v>7093</v>
      </c>
      <c r="BG459" s="294">
        <v>0.30790000000000001</v>
      </c>
      <c r="BH459" s="294">
        <v>25.25</v>
      </c>
      <c r="BI459" s="294">
        <v>160</v>
      </c>
      <c r="BJ459" s="294">
        <v>1</v>
      </c>
      <c r="BK459" s="294">
        <v>6031</v>
      </c>
      <c r="BM459" s="294">
        <v>0.33779999999999999</v>
      </c>
      <c r="BN459" s="294">
        <v>62.21</v>
      </c>
      <c r="BO459" s="294">
        <v>160</v>
      </c>
      <c r="BP459" s="294">
        <v>0.99849999999999994</v>
      </c>
      <c r="BQ459" s="294">
        <v>7795</v>
      </c>
      <c r="BS459" s="294">
        <v>0.19059999999999999</v>
      </c>
      <c r="BT459" s="294">
        <v>83.33</v>
      </c>
      <c r="BU459" s="294">
        <v>160</v>
      </c>
      <c r="BV459" s="294">
        <v>0.99950000000000006</v>
      </c>
      <c r="BW459" s="294">
        <v>12661</v>
      </c>
      <c r="BY459" s="294">
        <v>0.2074</v>
      </c>
    </row>
    <row r="460" spans="1:77">
      <c r="A460" s="301">
        <v>494</v>
      </c>
      <c r="B460" s="302" t="s">
        <v>4000</v>
      </c>
      <c r="C460" s="301" t="s">
        <v>4427</v>
      </c>
      <c r="D460" s="302" t="s">
        <v>4051</v>
      </c>
      <c r="E460" s="303">
        <v>150</v>
      </c>
      <c r="F460" s="294">
        <v>43.5</v>
      </c>
      <c r="G460" s="294">
        <v>120</v>
      </c>
      <c r="H460" s="294">
        <v>1.0952999999999999</v>
      </c>
      <c r="I460" s="294">
        <v>3105</v>
      </c>
      <c r="K460" s="294">
        <v>9.0499999999999997E-2</v>
      </c>
      <c r="L460" s="294">
        <v>24.9</v>
      </c>
      <c r="M460" s="294">
        <v>120</v>
      </c>
      <c r="N460" s="294">
        <v>1.2717000000000001</v>
      </c>
      <c r="O460" s="294">
        <v>2907</v>
      </c>
      <c r="Q460" s="294">
        <v>0.1234</v>
      </c>
      <c r="R460" s="294">
        <v>25.8</v>
      </c>
      <c r="S460" s="294">
        <v>120</v>
      </c>
      <c r="T460" s="294">
        <v>1.06</v>
      </c>
      <c r="U460" s="294">
        <v>3927</v>
      </c>
      <c r="W460" s="294">
        <v>0.19950000000000001</v>
      </c>
      <c r="X460" s="294">
        <v>26.88</v>
      </c>
      <c r="Y460" s="294">
        <v>120</v>
      </c>
      <c r="Z460" s="294">
        <v>1.1095999999999999</v>
      </c>
      <c r="AA460" s="294">
        <v>3009</v>
      </c>
      <c r="AC460" s="294">
        <v>0.1356</v>
      </c>
      <c r="AD460" s="294">
        <v>28.8</v>
      </c>
      <c r="AE460" s="294">
        <v>120</v>
      </c>
      <c r="AF460" s="294">
        <v>1.2995000000000001</v>
      </c>
      <c r="AG460" s="294">
        <v>2226</v>
      </c>
      <c r="AI460" s="294">
        <v>7.9899999999999999E-2</v>
      </c>
      <c r="AJ460" s="294">
        <v>22.56</v>
      </c>
      <c r="AK460" s="294">
        <v>120</v>
      </c>
      <c r="AL460" s="294">
        <v>1.2828999999999999</v>
      </c>
      <c r="AM460" s="294">
        <v>3021</v>
      </c>
      <c r="AO460" s="294">
        <v>0.14499999999999999</v>
      </c>
      <c r="AP460" s="294">
        <v>19.8</v>
      </c>
      <c r="AQ460" s="294">
        <v>120</v>
      </c>
      <c r="AR460" s="294">
        <v>1.49</v>
      </c>
      <c r="AS460" s="294">
        <v>2235</v>
      </c>
      <c r="AU460" s="294">
        <v>0.1018</v>
      </c>
      <c r="AV460" s="294">
        <v>21.6</v>
      </c>
      <c r="AW460" s="294">
        <v>120</v>
      </c>
      <c r="AX460" s="294">
        <v>1.3122</v>
      </c>
      <c r="AY460" s="294">
        <v>2358</v>
      </c>
      <c r="BA460" s="294">
        <v>0.11550000000000001</v>
      </c>
      <c r="BB460" s="294">
        <v>12</v>
      </c>
      <c r="BC460" s="294">
        <v>120</v>
      </c>
      <c r="BD460" s="294">
        <v>1.4786999999999999</v>
      </c>
      <c r="BE460" s="294">
        <v>1872</v>
      </c>
      <c r="BG460" s="294">
        <v>0.14180000000000001</v>
      </c>
      <c r="BH460" s="294">
        <v>12.3</v>
      </c>
      <c r="BI460" s="294">
        <v>120</v>
      </c>
      <c r="BJ460" s="294">
        <v>1.4658</v>
      </c>
      <c r="BK460" s="294">
        <v>1926</v>
      </c>
      <c r="BM460" s="294">
        <v>0.14360000000000001</v>
      </c>
      <c r="BN460" s="294">
        <v>15</v>
      </c>
      <c r="BO460" s="294">
        <v>120</v>
      </c>
      <c r="BP460" s="294">
        <v>1.2427999999999999</v>
      </c>
      <c r="BQ460" s="294">
        <v>1920</v>
      </c>
      <c r="BS460" s="294">
        <v>0.15329999999999999</v>
      </c>
      <c r="BT460" s="294">
        <v>17.100000000000001</v>
      </c>
      <c r="BU460" s="294">
        <v>120</v>
      </c>
      <c r="BV460" s="294">
        <v>1.1226</v>
      </c>
      <c r="BW460" s="294">
        <v>3021</v>
      </c>
      <c r="BY460" s="294">
        <v>0.21149999999999999</v>
      </c>
    </row>
    <row r="461" spans="1:77">
      <c r="A461" s="301">
        <v>495</v>
      </c>
      <c r="B461" s="302" t="s">
        <v>4000</v>
      </c>
      <c r="C461" s="301" t="s">
        <v>4428</v>
      </c>
      <c r="D461" s="302" t="s">
        <v>4051</v>
      </c>
      <c r="E461" s="303">
        <v>311.11</v>
      </c>
      <c r="F461" s="294">
        <v>66.599999999999994</v>
      </c>
      <c r="G461" s="294">
        <v>248.88800000000001</v>
      </c>
      <c r="H461" s="294">
        <v>0.57330000000000003</v>
      </c>
      <c r="I461" s="294">
        <v>8109</v>
      </c>
      <c r="K461" s="294">
        <v>0.29499999999999998</v>
      </c>
      <c r="L461" s="294">
        <v>86.88</v>
      </c>
      <c r="M461" s="294">
        <v>248.88800000000001</v>
      </c>
      <c r="N461" s="294">
        <v>0.57469999999999999</v>
      </c>
      <c r="O461" s="294">
        <v>9270</v>
      </c>
      <c r="Q461" s="294">
        <v>0.24959999999999999</v>
      </c>
      <c r="R461" s="294">
        <v>98.4</v>
      </c>
      <c r="S461" s="294">
        <v>248.88800000000001</v>
      </c>
      <c r="T461" s="294">
        <v>0.62939999999999996</v>
      </c>
      <c r="U461" s="294">
        <v>11142</v>
      </c>
      <c r="W461" s="294">
        <v>0.24990000000000001</v>
      </c>
      <c r="X461" s="294">
        <v>66.239999999999995</v>
      </c>
      <c r="Y461" s="294">
        <v>248.88800000000001</v>
      </c>
      <c r="Z461" s="294">
        <v>0.56409999999999993</v>
      </c>
      <c r="AA461" s="294">
        <v>8481</v>
      </c>
      <c r="AC461" s="294">
        <v>0.30509999999999998</v>
      </c>
      <c r="AD461" s="294">
        <v>76.2</v>
      </c>
      <c r="AE461" s="294">
        <v>248.88800000000001</v>
      </c>
      <c r="AF461" s="294">
        <v>0.5897</v>
      </c>
      <c r="AG461" s="294">
        <v>7926</v>
      </c>
      <c r="AI461" s="294">
        <v>0.23710000000000001</v>
      </c>
      <c r="AJ461" s="294">
        <v>73.44</v>
      </c>
      <c r="AK461" s="294">
        <v>248.88800000000001</v>
      </c>
      <c r="AL461" s="294">
        <v>0.70079999999999998</v>
      </c>
      <c r="AM461" s="294">
        <v>9801</v>
      </c>
      <c r="AO461" s="294">
        <v>0.26450000000000001</v>
      </c>
      <c r="AP461" s="294">
        <v>64.56</v>
      </c>
      <c r="AQ461" s="294">
        <v>248.88800000000001</v>
      </c>
      <c r="AR461" s="294">
        <v>0.49479999999999996</v>
      </c>
      <c r="AS461" s="294">
        <v>6789</v>
      </c>
      <c r="AU461" s="294">
        <v>0.28570000000000001</v>
      </c>
      <c r="AV461" s="294">
        <v>48.84</v>
      </c>
      <c r="AW461" s="294">
        <v>248.88800000000001</v>
      </c>
      <c r="AX461" s="294">
        <v>0.36880000000000002</v>
      </c>
      <c r="AY461" s="294">
        <v>4839</v>
      </c>
      <c r="BA461" s="294">
        <v>0.37319999999999998</v>
      </c>
      <c r="BB461" s="294">
        <v>28.68</v>
      </c>
      <c r="BC461" s="294">
        <v>248.88800000000001</v>
      </c>
      <c r="BD461" s="294">
        <v>0.308</v>
      </c>
      <c r="BE461" s="294">
        <v>3474</v>
      </c>
      <c r="BG461" s="294">
        <v>0.52859999999999996</v>
      </c>
      <c r="BH461" s="294">
        <v>19.8</v>
      </c>
      <c r="BI461" s="294">
        <v>248.88800000000001</v>
      </c>
      <c r="BJ461" s="294">
        <v>0.31240000000000001</v>
      </c>
      <c r="BK461" s="294">
        <v>2922</v>
      </c>
      <c r="BL461" s="294" t="e">
        <f>BK461-#REF!</f>
        <v>#REF!</v>
      </c>
      <c r="BM461" s="294">
        <v>0.63500000000000001</v>
      </c>
      <c r="BN461" s="294">
        <v>48.12</v>
      </c>
      <c r="BO461" s="294">
        <v>248.88800000000001</v>
      </c>
      <c r="BP461" s="294">
        <v>0.4476</v>
      </c>
      <c r="BQ461" s="294">
        <v>4146</v>
      </c>
      <c r="BS461" s="294">
        <v>0.28649999999999998</v>
      </c>
      <c r="BT461" s="294">
        <v>61.92</v>
      </c>
      <c r="BU461" s="294">
        <v>248.88800000000001</v>
      </c>
      <c r="BV461" s="294">
        <v>0.53110000000000002</v>
      </c>
      <c r="BW461" s="294">
        <v>6681</v>
      </c>
      <c r="BY461" s="294">
        <v>0.27310000000000001</v>
      </c>
    </row>
    <row r="462" spans="1:77">
      <c r="A462" s="301">
        <v>496</v>
      </c>
      <c r="B462" s="302" t="s">
        <v>4000</v>
      </c>
      <c r="C462" s="301" t="s">
        <v>4429</v>
      </c>
      <c r="D462" s="302" t="s">
        <v>4054</v>
      </c>
      <c r="E462" s="303">
        <v>223</v>
      </c>
      <c r="F462" s="294">
        <v>147</v>
      </c>
      <c r="G462" s="294">
        <v>178.4</v>
      </c>
      <c r="H462" s="294">
        <v>0.96219999999999994</v>
      </c>
      <c r="I462" s="294">
        <v>8400</v>
      </c>
      <c r="K462" s="294">
        <v>8.2500000000000004E-2</v>
      </c>
      <c r="L462" s="294">
        <v>201</v>
      </c>
      <c r="M462" s="294">
        <v>201</v>
      </c>
      <c r="N462" s="294">
        <v>0.95540000000000003</v>
      </c>
      <c r="O462" s="294">
        <v>7710</v>
      </c>
      <c r="Q462" s="294">
        <v>5.3999999999999999E-2</v>
      </c>
      <c r="R462" s="294">
        <v>159</v>
      </c>
      <c r="S462" s="294">
        <v>178.4</v>
      </c>
      <c r="T462" s="294">
        <v>0.95199999999999996</v>
      </c>
      <c r="U462" s="294">
        <v>5940</v>
      </c>
      <c r="W462" s="294">
        <v>5.45E-2</v>
      </c>
      <c r="X462" s="294">
        <v>153</v>
      </c>
      <c r="Y462" s="294">
        <v>178.4</v>
      </c>
      <c r="Z462" s="294">
        <v>0.96030000000000004</v>
      </c>
      <c r="AA462" s="294">
        <v>8700</v>
      </c>
      <c r="AC462" s="294">
        <v>7.9600000000000004E-2</v>
      </c>
      <c r="AD462" s="294">
        <v>150</v>
      </c>
      <c r="AE462" s="294">
        <v>178.4</v>
      </c>
      <c r="AF462" s="294">
        <v>0.97050000000000003</v>
      </c>
      <c r="AG462" s="294">
        <v>9840</v>
      </c>
      <c r="AI462" s="294">
        <v>9.0899999999999995E-2</v>
      </c>
      <c r="AJ462" s="294">
        <v>162</v>
      </c>
      <c r="AK462" s="294">
        <v>178.4</v>
      </c>
      <c r="AL462" s="294">
        <v>0.96829999999999994</v>
      </c>
      <c r="AM462" s="294">
        <v>10050</v>
      </c>
      <c r="AO462" s="294">
        <v>8.8999999999999996E-2</v>
      </c>
      <c r="AP462" s="294">
        <v>180</v>
      </c>
      <c r="AQ462" s="294">
        <v>180</v>
      </c>
      <c r="AR462" s="294">
        <v>0.96</v>
      </c>
      <c r="AS462" s="294">
        <v>8640</v>
      </c>
      <c r="AU462" s="294">
        <v>6.7199999999999996E-2</v>
      </c>
      <c r="AV462" s="294">
        <v>138</v>
      </c>
      <c r="AW462" s="294">
        <v>178.4</v>
      </c>
      <c r="AX462" s="294">
        <v>0.95199999999999996</v>
      </c>
      <c r="AY462" s="294">
        <v>7140</v>
      </c>
      <c r="BA462" s="294">
        <v>7.5499999999999998E-2</v>
      </c>
      <c r="BB462" s="294">
        <v>135</v>
      </c>
      <c r="BC462" s="294">
        <v>178.4</v>
      </c>
      <c r="BD462" s="294">
        <v>0.89659999999999995</v>
      </c>
      <c r="BE462" s="294">
        <v>1560</v>
      </c>
      <c r="BG462" s="294">
        <v>1.7299999999999999E-2</v>
      </c>
      <c r="BH462" s="294">
        <v>87</v>
      </c>
      <c r="BI462" s="294">
        <v>178.4</v>
      </c>
      <c r="BJ462" s="294">
        <v>0.95719999999999994</v>
      </c>
      <c r="BK462" s="294">
        <v>7380</v>
      </c>
      <c r="BM462" s="294">
        <v>0.1191</v>
      </c>
      <c r="BN462" s="294">
        <v>135</v>
      </c>
      <c r="BO462" s="294">
        <v>178.4</v>
      </c>
      <c r="BP462" s="294">
        <v>0.95379999999999998</v>
      </c>
      <c r="BQ462" s="294">
        <v>6180</v>
      </c>
      <c r="BS462" s="294">
        <v>7.1400000000000005E-2</v>
      </c>
      <c r="BT462" s="294">
        <v>132</v>
      </c>
      <c r="BU462" s="294">
        <v>178.4</v>
      </c>
      <c r="BV462" s="294">
        <v>0.96030000000000004</v>
      </c>
      <c r="BW462" s="294">
        <v>7260</v>
      </c>
      <c r="BY462" s="294">
        <v>7.6999999999999999E-2</v>
      </c>
    </row>
    <row r="463" spans="1:77">
      <c r="A463" s="301">
        <v>497</v>
      </c>
      <c r="B463" s="302" t="s">
        <v>4000</v>
      </c>
      <c r="C463" s="301" t="s">
        <v>4430</v>
      </c>
      <c r="D463" s="302" t="s">
        <v>4051</v>
      </c>
      <c r="E463" s="303">
        <v>222</v>
      </c>
      <c r="F463" s="294">
        <v>220.2</v>
      </c>
      <c r="G463" s="294">
        <v>220.2</v>
      </c>
      <c r="H463" s="294">
        <v>0.92369999999999997</v>
      </c>
      <c r="I463" s="294">
        <v>30042</v>
      </c>
      <c r="K463" s="294">
        <v>0.20519999999999999</v>
      </c>
      <c r="L463" s="294">
        <v>211.56</v>
      </c>
      <c r="M463" s="294">
        <v>211.56</v>
      </c>
      <c r="N463" s="294">
        <v>0.91420000000000001</v>
      </c>
      <c r="O463" s="294">
        <v>24822</v>
      </c>
      <c r="Q463" s="294">
        <v>0.17249999999999999</v>
      </c>
      <c r="R463" s="294">
        <v>215.7</v>
      </c>
      <c r="S463" s="294">
        <v>215.7</v>
      </c>
      <c r="T463" s="294">
        <v>0.92210000000000003</v>
      </c>
      <c r="U463" s="294">
        <v>33657</v>
      </c>
      <c r="W463" s="294">
        <v>0.23499999999999999</v>
      </c>
      <c r="X463" s="294">
        <v>177.84</v>
      </c>
      <c r="Y463" s="294">
        <v>177.84</v>
      </c>
      <c r="Z463" s="294">
        <v>0.90510000000000002</v>
      </c>
      <c r="AA463" s="294">
        <v>25812</v>
      </c>
      <c r="AC463" s="294">
        <v>0.21560000000000001</v>
      </c>
      <c r="AD463" s="294">
        <v>195.72</v>
      </c>
      <c r="AE463" s="294">
        <v>195.72</v>
      </c>
      <c r="AF463" s="294">
        <v>0.92469999999999997</v>
      </c>
      <c r="AG463" s="294">
        <v>24768</v>
      </c>
      <c r="AI463" s="294">
        <v>0.184</v>
      </c>
      <c r="AJ463" s="294">
        <v>181.08</v>
      </c>
      <c r="AK463" s="294">
        <v>181.08</v>
      </c>
      <c r="AL463" s="294">
        <v>0.93640000000000001</v>
      </c>
      <c r="AM463" s="294">
        <v>27666</v>
      </c>
      <c r="AO463" s="294">
        <v>0.2266</v>
      </c>
      <c r="AP463" s="294">
        <v>165.72</v>
      </c>
      <c r="AQ463" s="294">
        <v>177.6</v>
      </c>
      <c r="AR463" s="294">
        <v>0.91689999999999994</v>
      </c>
      <c r="AS463" s="294">
        <v>22260</v>
      </c>
      <c r="AU463" s="294">
        <v>0.19689999999999999</v>
      </c>
      <c r="AV463" s="294">
        <v>131.88</v>
      </c>
      <c r="AW463" s="294">
        <v>177.6</v>
      </c>
      <c r="AX463" s="294">
        <v>0.88519999999999999</v>
      </c>
      <c r="AY463" s="294">
        <v>19326</v>
      </c>
      <c r="BA463" s="294">
        <v>0.22989999999999999</v>
      </c>
      <c r="BB463" s="294">
        <v>81.239999999999995</v>
      </c>
      <c r="BC463" s="294">
        <v>177.6</v>
      </c>
      <c r="BD463" s="294">
        <v>0.87480000000000002</v>
      </c>
      <c r="BE463" s="294">
        <v>16392</v>
      </c>
      <c r="BG463" s="294">
        <v>0.31</v>
      </c>
      <c r="BH463" s="294">
        <v>75.36</v>
      </c>
      <c r="BI463" s="294">
        <v>177.6</v>
      </c>
      <c r="BJ463" s="294">
        <v>0.87449999999999994</v>
      </c>
      <c r="BK463" s="294">
        <v>14436</v>
      </c>
      <c r="BM463" s="294">
        <v>0.2944</v>
      </c>
      <c r="BN463" s="294">
        <v>126.6</v>
      </c>
      <c r="BO463" s="294">
        <v>177.6</v>
      </c>
      <c r="BP463" s="294">
        <v>0.9103</v>
      </c>
      <c r="BQ463" s="294">
        <v>17409</v>
      </c>
      <c r="BS463" s="294">
        <v>0.2248</v>
      </c>
      <c r="BT463" s="294">
        <v>144.12</v>
      </c>
      <c r="BU463" s="294">
        <v>177.6</v>
      </c>
      <c r="BV463" s="294">
        <v>0.92679999999999996</v>
      </c>
      <c r="BW463" s="294">
        <v>23019</v>
      </c>
      <c r="BY463" s="294">
        <v>0.2316</v>
      </c>
    </row>
    <row r="464" spans="1:77">
      <c r="A464" s="301">
        <v>498</v>
      </c>
      <c r="B464" s="302" t="s">
        <v>4000</v>
      </c>
      <c r="C464" s="301" t="s">
        <v>4431</v>
      </c>
      <c r="D464" s="302" t="s">
        <v>4051</v>
      </c>
      <c r="E464" s="303">
        <v>167</v>
      </c>
      <c r="F464" s="294">
        <v>77.52</v>
      </c>
      <c r="G464" s="294">
        <v>133.6</v>
      </c>
      <c r="H464" s="294">
        <v>0.86099999999999999</v>
      </c>
      <c r="I464" s="294">
        <v>8898</v>
      </c>
      <c r="K464" s="294">
        <v>0.1852</v>
      </c>
      <c r="L464" s="294">
        <v>67.599999999999994</v>
      </c>
      <c r="M464" s="294">
        <v>133.6</v>
      </c>
      <c r="N464" s="294">
        <v>0.82709999999999995</v>
      </c>
      <c r="O464" s="294">
        <v>8794</v>
      </c>
      <c r="Q464" s="294">
        <v>0.2114</v>
      </c>
      <c r="R464" s="294">
        <v>64.64</v>
      </c>
      <c r="S464" s="294">
        <v>133.6</v>
      </c>
      <c r="T464" s="294">
        <v>0.85839999999999994</v>
      </c>
      <c r="U464" s="294">
        <v>8804</v>
      </c>
      <c r="W464" s="294">
        <v>0.22040000000000001</v>
      </c>
      <c r="X464" s="294">
        <v>55.04</v>
      </c>
      <c r="Y464" s="294">
        <v>133.6</v>
      </c>
      <c r="Z464" s="294">
        <v>0.88119999999999998</v>
      </c>
      <c r="AA464" s="294">
        <v>7520</v>
      </c>
      <c r="AC464" s="294">
        <v>0.2084</v>
      </c>
      <c r="AD464" s="294">
        <v>63</v>
      </c>
      <c r="AE464" s="294">
        <v>133.6</v>
      </c>
      <c r="AF464" s="294">
        <v>0.81850000000000001</v>
      </c>
      <c r="AG464" s="294">
        <v>6814</v>
      </c>
      <c r="AI464" s="294">
        <v>0.17760000000000001</v>
      </c>
      <c r="AJ464" s="294">
        <v>54.72</v>
      </c>
      <c r="AK464" s="294">
        <v>133.6</v>
      </c>
      <c r="AL464" s="294">
        <v>0.84989999999999999</v>
      </c>
      <c r="AM464" s="294">
        <v>8530</v>
      </c>
      <c r="AO464" s="294">
        <v>0.25480000000000003</v>
      </c>
      <c r="AP464" s="294">
        <v>44.8</v>
      </c>
      <c r="AQ464" s="294">
        <v>133.6</v>
      </c>
      <c r="AR464" s="294">
        <v>0.79410000000000003</v>
      </c>
      <c r="AS464" s="294">
        <v>5862</v>
      </c>
      <c r="AU464" s="294">
        <v>0.2215</v>
      </c>
      <c r="AV464" s="294">
        <v>33.200000000000003</v>
      </c>
      <c r="AW464" s="294">
        <v>133.6</v>
      </c>
      <c r="AX464" s="294">
        <v>0.74019999999999997</v>
      </c>
      <c r="AY464" s="294">
        <v>4504</v>
      </c>
      <c r="BA464" s="294">
        <v>0.25459999999999999</v>
      </c>
      <c r="BB464" s="294">
        <v>20.6</v>
      </c>
      <c r="BC464" s="294">
        <v>133.6</v>
      </c>
      <c r="BD464" s="294">
        <v>0.71719999999999995</v>
      </c>
      <c r="BE464" s="294">
        <v>3564</v>
      </c>
      <c r="BG464" s="294">
        <v>0.32429999999999998</v>
      </c>
      <c r="BH464" s="294">
        <v>19.2</v>
      </c>
      <c r="BI464" s="294">
        <v>133.6</v>
      </c>
      <c r="BJ464" s="294">
        <v>0.73760000000000003</v>
      </c>
      <c r="BK464" s="294">
        <v>3484</v>
      </c>
      <c r="BM464" s="294">
        <v>0.33069999999999999</v>
      </c>
      <c r="BN464" s="294">
        <v>29.2</v>
      </c>
      <c r="BO464" s="294">
        <v>133.6</v>
      </c>
      <c r="BP464" s="294">
        <v>0.74939999999999996</v>
      </c>
      <c r="BQ464" s="294">
        <v>3662</v>
      </c>
      <c r="BS464" s="294">
        <v>0.24909999999999999</v>
      </c>
      <c r="BT464" s="294">
        <v>42.56</v>
      </c>
      <c r="BU464" s="294">
        <v>133.6</v>
      </c>
      <c r="BV464" s="294">
        <v>0.81120000000000003</v>
      </c>
      <c r="BW464" s="294">
        <v>5512</v>
      </c>
      <c r="BY464" s="294">
        <v>0.21460000000000001</v>
      </c>
    </row>
    <row r="465" spans="1:77">
      <c r="A465" s="301">
        <v>499</v>
      </c>
      <c r="B465" s="302" t="s">
        <v>4000</v>
      </c>
      <c r="C465" s="301" t="s">
        <v>4432</v>
      </c>
      <c r="D465" s="302" t="s">
        <v>4054</v>
      </c>
      <c r="E465" s="303">
        <v>133</v>
      </c>
      <c r="F465" s="294">
        <v>100.32</v>
      </c>
      <c r="G465" s="294">
        <v>106.4</v>
      </c>
      <c r="H465" s="294">
        <v>0.78789999999999993</v>
      </c>
      <c r="I465" s="294">
        <v>12147</v>
      </c>
      <c r="K465" s="294">
        <v>0.21340000000000001</v>
      </c>
      <c r="L465" s="294">
        <v>52.8</v>
      </c>
      <c r="M465" s="294">
        <v>106.4</v>
      </c>
      <c r="N465" s="294">
        <v>0.78900000000000003</v>
      </c>
      <c r="O465" s="294">
        <v>11337</v>
      </c>
      <c r="Q465" s="294">
        <v>0.36580000000000001</v>
      </c>
      <c r="R465" s="294">
        <v>101.7</v>
      </c>
      <c r="S465" s="294">
        <v>106.4</v>
      </c>
      <c r="T465" s="294">
        <v>0.78690000000000004</v>
      </c>
      <c r="U465" s="294">
        <v>11598</v>
      </c>
      <c r="W465" s="294">
        <v>0.20130000000000001</v>
      </c>
      <c r="X465" s="294">
        <v>98.64</v>
      </c>
      <c r="Y465" s="294">
        <v>106.4</v>
      </c>
      <c r="Z465" s="294">
        <v>0.78639999999999999</v>
      </c>
      <c r="AA465" s="294">
        <v>11724</v>
      </c>
      <c r="AC465" s="294">
        <v>0.20319999999999999</v>
      </c>
      <c r="AD465" s="294">
        <v>119.16</v>
      </c>
      <c r="AE465" s="294">
        <v>119.16</v>
      </c>
      <c r="AF465" s="294">
        <v>0.81179999999999997</v>
      </c>
      <c r="AG465" s="294">
        <v>12549</v>
      </c>
      <c r="AI465" s="294">
        <v>0.1744</v>
      </c>
      <c r="AJ465" s="294">
        <v>85.92</v>
      </c>
      <c r="AK465" s="294">
        <v>106.4</v>
      </c>
      <c r="AL465" s="294">
        <v>0.81930000000000003</v>
      </c>
      <c r="AM465" s="294">
        <v>10659</v>
      </c>
      <c r="AO465" s="294">
        <v>0.21029999999999999</v>
      </c>
      <c r="AP465" s="294">
        <v>84</v>
      </c>
      <c r="AQ465" s="294">
        <v>106.4</v>
      </c>
      <c r="AR465" s="294">
        <v>0.8165</v>
      </c>
      <c r="AS465" s="294">
        <v>10542</v>
      </c>
      <c r="AU465" s="294">
        <v>0.20660000000000001</v>
      </c>
      <c r="AV465" s="294">
        <v>85.92</v>
      </c>
      <c r="AW465" s="294">
        <v>106.4</v>
      </c>
      <c r="AX465" s="294">
        <v>0.80699999999999994</v>
      </c>
      <c r="AY465" s="294">
        <v>9744</v>
      </c>
      <c r="BA465" s="294">
        <v>0.19520000000000001</v>
      </c>
      <c r="BB465" s="294">
        <v>85.08</v>
      </c>
      <c r="BC465" s="294">
        <v>106.4</v>
      </c>
      <c r="BD465" s="294">
        <v>0.8054</v>
      </c>
      <c r="BE465" s="294">
        <v>10350</v>
      </c>
      <c r="BG465" s="294">
        <v>0.20300000000000001</v>
      </c>
      <c r="BH465" s="294">
        <v>86.52</v>
      </c>
      <c r="BI465" s="294">
        <v>106.4</v>
      </c>
      <c r="BJ465" s="294">
        <v>0.80840000000000001</v>
      </c>
      <c r="BK465" s="294">
        <v>10539</v>
      </c>
      <c r="BM465" s="294">
        <v>0.20250000000000001</v>
      </c>
      <c r="BN465" s="294">
        <v>84.84</v>
      </c>
      <c r="BO465" s="294">
        <v>106.4</v>
      </c>
      <c r="BP465" s="294">
        <v>0.80910000000000004</v>
      </c>
      <c r="BQ465" s="294">
        <v>9699</v>
      </c>
      <c r="BS465" s="294">
        <v>0.21029999999999999</v>
      </c>
      <c r="BT465" s="294">
        <v>84.96</v>
      </c>
      <c r="BU465" s="294">
        <v>106.4</v>
      </c>
      <c r="BV465" s="294">
        <v>0.81079999999999997</v>
      </c>
      <c r="BW465" s="294">
        <v>12204</v>
      </c>
      <c r="BY465" s="294">
        <v>0.23810000000000001</v>
      </c>
    </row>
    <row r="466" spans="1:77">
      <c r="A466" s="301">
        <v>500</v>
      </c>
      <c r="B466" s="302" t="s">
        <v>4000</v>
      </c>
      <c r="C466" s="301" t="s">
        <v>4433</v>
      </c>
      <c r="D466" s="302" t="s">
        <v>4051</v>
      </c>
      <c r="E466" s="303">
        <v>144.44</v>
      </c>
      <c r="F466" s="294">
        <v>53.68</v>
      </c>
      <c r="G466" s="294">
        <v>115.55200000000001</v>
      </c>
      <c r="H466" s="294">
        <v>0.82909999999999995</v>
      </c>
      <c r="I466" s="294">
        <v>6212</v>
      </c>
      <c r="K466" s="294">
        <v>0.19389999999999999</v>
      </c>
      <c r="L466" s="294">
        <v>49.8</v>
      </c>
      <c r="M466" s="294">
        <v>115.55200000000001</v>
      </c>
      <c r="N466" s="294">
        <v>0.77659999999999996</v>
      </c>
      <c r="O466" s="294">
        <v>5391</v>
      </c>
      <c r="Q466" s="294">
        <v>0.18740000000000001</v>
      </c>
      <c r="R466" s="294">
        <v>51.92</v>
      </c>
      <c r="S466" s="294">
        <v>115.55200000000001</v>
      </c>
      <c r="T466" s="294">
        <v>0.7762</v>
      </c>
      <c r="U466" s="294">
        <v>6352</v>
      </c>
      <c r="W466" s="294">
        <v>0.21890000000000001</v>
      </c>
      <c r="X466" s="294">
        <v>42.6</v>
      </c>
      <c r="Y466" s="294">
        <v>115.55200000000001</v>
      </c>
      <c r="Z466" s="294">
        <v>0.77039999999999997</v>
      </c>
      <c r="AA466" s="294">
        <v>3659</v>
      </c>
      <c r="AC466" s="294">
        <v>0.14990000000000001</v>
      </c>
      <c r="AD466" s="294">
        <v>48</v>
      </c>
      <c r="AE466" s="294">
        <v>115.55200000000001</v>
      </c>
      <c r="AF466" s="294">
        <v>0.77239999999999998</v>
      </c>
      <c r="AG466" s="294">
        <v>5605</v>
      </c>
      <c r="AI466" s="294">
        <v>0.20319999999999999</v>
      </c>
      <c r="AJ466" s="294">
        <v>60.48</v>
      </c>
      <c r="AK466" s="294">
        <v>115.55200000000001</v>
      </c>
      <c r="AL466" s="294">
        <v>0.72529999999999994</v>
      </c>
      <c r="AM466" s="294">
        <v>6558</v>
      </c>
      <c r="AO466" s="294">
        <v>0.20760000000000001</v>
      </c>
      <c r="AP466" s="294">
        <v>54.24</v>
      </c>
      <c r="AQ466" s="294">
        <v>115.55200000000001</v>
      </c>
      <c r="AR466" s="294">
        <v>0.64800000000000002</v>
      </c>
      <c r="AS466" s="294">
        <v>4610</v>
      </c>
      <c r="AU466" s="294">
        <v>0.17630000000000001</v>
      </c>
      <c r="AV466" s="294">
        <v>24.16</v>
      </c>
      <c r="AW466" s="294">
        <v>115.55200000000001</v>
      </c>
      <c r="AX466" s="294">
        <v>0.91</v>
      </c>
      <c r="AY466" s="294">
        <v>2881</v>
      </c>
      <c r="BA466" s="294">
        <v>0.182</v>
      </c>
      <c r="BB466" s="294">
        <v>18.559999999999999</v>
      </c>
      <c r="BC466" s="294">
        <v>115.55200000000001</v>
      </c>
      <c r="BD466" s="294">
        <v>0.63200000000000001</v>
      </c>
      <c r="BE466" s="294">
        <v>2181</v>
      </c>
      <c r="BG466" s="294">
        <v>0.24990000000000001</v>
      </c>
      <c r="BH466" s="294">
        <v>12.8</v>
      </c>
      <c r="BI466" s="294">
        <v>115.55200000000001</v>
      </c>
      <c r="BJ466" s="294">
        <v>0.60489999999999999</v>
      </c>
      <c r="BK466" s="294">
        <v>1955</v>
      </c>
      <c r="BM466" s="294">
        <v>0.33939999999999998</v>
      </c>
      <c r="BN466" s="294">
        <v>28.64</v>
      </c>
      <c r="BO466" s="294">
        <v>115.55200000000001</v>
      </c>
      <c r="BP466" s="294">
        <v>0.59819999999999995</v>
      </c>
      <c r="BQ466" s="294">
        <v>2585</v>
      </c>
      <c r="BS466" s="294">
        <v>0.22459999999999999</v>
      </c>
      <c r="BT466" s="294">
        <v>40.72</v>
      </c>
      <c r="BU466" s="294">
        <v>115.55200000000001</v>
      </c>
      <c r="BV466" s="294">
        <v>0.67830000000000001</v>
      </c>
      <c r="BW466" s="294">
        <v>4149</v>
      </c>
      <c r="BY466" s="294">
        <v>0.2019</v>
      </c>
    </row>
    <row r="467" spans="1:77">
      <c r="A467" s="301">
        <v>501</v>
      </c>
      <c r="B467" s="302" t="s">
        <v>4000</v>
      </c>
      <c r="C467" s="301" t="s">
        <v>4434</v>
      </c>
      <c r="D467" s="302" t="s">
        <v>4051</v>
      </c>
      <c r="E467" s="303">
        <v>411.11</v>
      </c>
      <c r="F467" s="294">
        <v>194.8</v>
      </c>
      <c r="G467" s="294">
        <v>328.88799999999998</v>
      </c>
      <c r="H467" s="294">
        <v>0.78769999999999996</v>
      </c>
      <c r="I467" s="294">
        <v>19440</v>
      </c>
      <c r="K467" s="294">
        <v>0.17599999999999999</v>
      </c>
      <c r="L467" s="294">
        <v>178</v>
      </c>
      <c r="M467" s="294">
        <v>328.88799999999998</v>
      </c>
      <c r="N467" s="294">
        <v>0.76319999999999999</v>
      </c>
      <c r="O467" s="294">
        <v>19370</v>
      </c>
      <c r="Q467" s="294">
        <v>0.19159999999999999</v>
      </c>
      <c r="R467" s="294">
        <v>163</v>
      </c>
      <c r="S467" s="294">
        <v>328.88799999999998</v>
      </c>
      <c r="T467" s="294">
        <v>0.76929999999999998</v>
      </c>
      <c r="U467" s="294">
        <v>20270</v>
      </c>
      <c r="W467" s="294">
        <v>0.22450000000000001</v>
      </c>
      <c r="X467" s="294">
        <v>156.4</v>
      </c>
      <c r="Y467" s="294">
        <v>328.88799999999998</v>
      </c>
      <c r="Z467" s="294">
        <v>0.72960000000000003</v>
      </c>
      <c r="AA467" s="294">
        <v>16910</v>
      </c>
      <c r="AC467" s="294">
        <v>0.19919999999999999</v>
      </c>
      <c r="AD467" s="294">
        <v>138.80000000000001</v>
      </c>
      <c r="AE467" s="294">
        <v>328.88799999999998</v>
      </c>
      <c r="AF467" s="294">
        <v>0.77190000000000003</v>
      </c>
      <c r="AG467" s="294">
        <v>16920</v>
      </c>
      <c r="AI467" s="294">
        <v>0.21229999999999999</v>
      </c>
      <c r="AJ467" s="294">
        <v>126.4</v>
      </c>
      <c r="AK467" s="294">
        <v>328.88799999999998</v>
      </c>
      <c r="AL467" s="294">
        <v>0.79139999999999999</v>
      </c>
      <c r="AM467" s="294">
        <v>17640</v>
      </c>
      <c r="AO467" s="294">
        <v>0.24490000000000001</v>
      </c>
      <c r="AP467" s="294">
        <v>121.6</v>
      </c>
      <c r="AQ467" s="294">
        <v>328.88799999999998</v>
      </c>
      <c r="AR467" s="294">
        <v>0.73680000000000001</v>
      </c>
      <c r="AS467" s="294">
        <v>13850</v>
      </c>
      <c r="AU467" s="294">
        <v>0.20780000000000001</v>
      </c>
      <c r="AV467" s="294">
        <v>114</v>
      </c>
      <c r="AW467" s="294">
        <v>328.88799999999998</v>
      </c>
      <c r="AX467" s="294">
        <v>0.70469999999999999</v>
      </c>
      <c r="AY467" s="294">
        <v>12980</v>
      </c>
      <c r="BA467" s="294">
        <v>0.22439999999999999</v>
      </c>
      <c r="BB467" s="294">
        <v>107.2</v>
      </c>
      <c r="BC467" s="294">
        <v>328.88799999999998</v>
      </c>
      <c r="BD467" s="294">
        <v>0.747</v>
      </c>
      <c r="BE467" s="294">
        <v>11040</v>
      </c>
      <c r="BG467" s="294">
        <v>0.18529999999999999</v>
      </c>
      <c r="BH467" s="294">
        <v>105.2</v>
      </c>
      <c r="BI467" s="294">
        <v>328.88799999999998</v>
      </c>
      <c r="BJ467" s="294">
        <v>0.72989999999999999</v>
      </c>
      <c r="BK467" s="294">
        <v>9860</v>
      </c>
      <c r="BM467" s="294">
        <v>0.1726</v>
      </c>
      <c r="BN467" s="294">
        <v>110.4</v>
      </c>
      <c r="BO467" s="294">
        <v>328.88799999999998</v>
      </c>
      <c r="BP467" s="294">
        <v>0.75719999999999998</v>
      </c>
      <c r="BQ467" s="294">
        <v>12720</v>
      </c>
      <c r="BS467" s="294">
        <v>0.22639999999999999</v>
      </c>
      <c r="BT467" s="294">
        <v>114.8</v>
      </c>
      <c r="BU467" s="294">
        <v>328.88799999999998</v>
      </c>
      <c r="BV467" s="294">
        <v>0.75370000000000004</v>
      </c>
      <c r="BW467" s="294">
        <v>14930</v>
      </c>
      <c r="BY467" s="294">
        <v>0.2319</v>
      </c>
    </row>
    <row r="468" spans="1:77">
      <c r="A468" s="301">
        <v>502</v>
      </c>
      <c r="B468" s="302" t="s">
        <v>4000</v>
      </c>
      <c r="C468" s="301" t="s">
        <v>4435</v>
      </c>
      <c r="D468" s="302" t="s">
        <v>4065</v>
      </c>
      <c r="E468" s="303">
        <v>144</v>
      </c>
      <c r="F468" s="294">
        <v>125.19</v>
      </c>
      <c r="G468" s="294">
        <v>125.19</v>
      </c>
      <c r="H468" s="294">
        <v>0.99880000000000002</v>
      </c>
      <c r="I468" s="294">
        <v>35265</v>
      </c>
      <c r="K468" s="294">
        <v>0.3957</v>
      </c>
      <c r="L468" s="294">
        <v>145.18</v>
      </c>
      <c r="M468" s="294">
        <v>145.18</v>
      </c>
      <c r="N468" s="294">
        <v>0.99749999999999994</v>
      </c>
      <c r="O468" s="294">
        <v>32574</v>
      </c>
      <c r="Q468" s="294">
        <v>0.30499999999999999</v>
      </c>
      <c r="R468" s="294">
        <v>126.75</v>
      </c>
      <c r="S468" s="294">
        <v>126.75</v>
      </c>
      <c r="T468" s="294">
        <v>0.99829999999999997</v>
      </c>
      <c r="U468" s="294">
        <v>28443</v>
      </c>
      <c r="W468" s="294">
        <v>0.31530000000000002</v>
      </c>
      <c r="X468" s="294">
        <v>117.16</v>
      </c>
      <c r="Y468" s="294">
        <v>117.16</v>
      </c>
      <c r="Z468" s="294">
        <v>0.99909999999999999</v>
      </c>
      <c r="AA468" s="294">
        <v>23592</v>
      </c>
      <c r="AC468" s="294">
        <v>0.27379999999999999</v>
      </c>
      <c r="AD468" s="294">
        <v>99.39</v>
      </c>
      <c r="AE468" s="294">
        <v>115.2</v>
      </c>
      <c r="AF468" s="294">
        <v>0.99880000000000002</v>
      </c>
      <c r="AG468" s="294">
        <v>25099</v>
      </c>
      <c r="AI468" s="294">
        <v>0.34420000000000001</v>
      </c>
      <c r="AJ468" s="294">
        <v>106.89</v>
      </c>
      <c r="AK468" s="294">
        <v>115.2</v>
      </c>
      <c r="AL468" s="294">
        <v>0.999</v>
      </c>
      <c r="AM468" s="294">
        <v>25485</v>
      </c>
      <c r="AO468" s="294">
        <v>0.33539999999999998</v>
      </c>
      <c r="AP468" s="294">
        <v>80.12</v>
      </c>
      <c r="AQ468" s="294">
        <v>115.2</v>
      </c>
      <c r="AR468" s="294">
        <v>0.1128</v>
      </c>
      <c r="AS468" s="294">
        <v>2860</v>
      </c>
      <c r="AU468" s="294">
        <v>0.43219999999999997</v>
      </c>
      <c r="AV468" s="294">
        <v>80.12</v>
      </c>
      <c r="AW468" s="294">
        <v>115.2</v>
      </c>
      <c r="AX468" s="294">
        <v>2.2936000000000001</v>
      </c>
      <c r="AY468" s="294">
        <v>39809</v>
      </c>
      <c r="BA468" s="294">
        <v>0.30570000000000003</v>
      </c>
      <c r="BB468" s="294">
        <v>68.02</v>
      </c>
      <c r="BC468" s="294">
        <v>115.2</v>
      </c>
      <c r="BD468" s="294">
        <v>0.99890000000000001</v>
      </c>
      <c r="BE468" s="294">
        <v>13588</v>
      </c>
      <c r="BG468" s="294">
        <v>0.27379999999999999</v>
      </c>
      <c r="BH468" s="294">
        <v>38.68</v>
      </c>
      <c r="BI468" s="294">
        <v>115.2</v>
      </c>
      <c r="BJ468" s="294">
        <v>0.9929</v>
      </c>
      <c r="BK468" s="294">
        <v>16646</v>
      </c>
      <c r="BM468" s="294">
        <v>0.60209999999999997</v>
      </c>
      <c r="BN468" s="294">
        <v>47.71</v>
      </c>
      <c r="BO468" s="294">
        <v>115.2</v>
      </c>
      <c r="BP468" s="294">
        <v>0.99509999999999998</v>
      </c>
      <c r="BQ468" s="294">
        <v>22176</v>
      </c>
      <c r="BR468" s="294" t="e">
        <f>BQ468-#REF!</f>
        <v>#REF!</v>
      </c>
      <c r="BS468" s="294">
        <v>0.71379999999999999</v>
      </c>
      <c r="BT468" s="294">
        <v>214.23</v>
      </c>
      <c r="BU468" s="294">
        <v>214.23</v>
      </c>
      <c r="BV468" s="294">
        <v>0.99490000000000001</v>
      </c>
      <c r="BW468" s="294">
        <v>34689</v>
      </c>
      <c r="BY468" s="294">
        <v>0.22</v>
      </c>
    </row>
    <row r="469" spans="1:77">
      <c r="A469" s="301">
        <v>503</v>
      </c>
      <c r="B469" s="302" t="s">
        <v>4000</v>
      </c>
      <c r="C469" s="301" t="s">
        <v>4436</v>
      </c>
      <c r="D469" s="302" t="s">
        <v>4065</v>
      </c>
      <c r="E469" s="303">
        <v>166.67</v>
      </c>
      <c r="F469" s="294">
        <v>119.12</v>
      </c>
      <c r="G469" s="294">
        <v>133.33600000000001</v>
      </c>
      <c r="H469" s="294">
        <v>0.98729999999999996</v>
      </c>
      <c r="I469" s="294">
        <v>43819</v>
      </c>
      <c r="K469" s="294">
        <v>0.51749999999999996</v>
      </c>
      <c r="L469" s="294">
        <v>115.84</v>
      </c>
      <c r="M469" s="294">
        <v>133.33600000000001</v>
      </c>
      <c r="N469" s="294">
        <v>0.98870000000000002</v>
      </c>
      <c r="O469" s="294">
        <v>41210</v>
      </c>
      <c r="Q469" s="294">
        <v>0.48370000000000002</v>
      </c>
      <c r="R469" s="294">
        <v>127.44</v>
      </c>
      <c r="S469" s="294">
        <v>133.33600000000001</v>
      </c>
      <c r="T469" s="294">
        <v>0.9919</v>
      </c>
      <c r="U469" s="294">
        <v>39837</v>
      </c>
      <c r="W469" s="294">
        <v>0.43769999999999998</v>
      </c>
      <c r="X469" s="294">
        <v>116.88</v>
      </c>
      <c r="Y469" s="294">
        <v>133.33600000000001</v>
      </c>
      <c r="Z469" s="294">
        <v>0.99080000000000001</v>
      </c>
      <c r="AA469" s="294">
        <v>45036</v>
      </c>
      <c r="AC469" s="294">
        <v>0.52270000000000005</v>
      </c>
      <c r="AD469" s="294">
        <v>129.19999999999999</v>
      </c>
      <c r="AE469" s="294">
        <v>133.33600000000001</v>
      </c>
      <c r="AF469" s="294">
        <v>0.99180000000000001</v>
      </c>
      <c r="AG469" s="294">
        <v>45595</v>
      </c>
      <c r="AI469" s="294">
        <v>0.4783</v>
      </c>
      <c r="AJ469" s="294">
        <v>140.47999999999999</v>
      </c>
      <c r="AK469" s="294">
        <v>140.47999999999999</v>
      </c>
      <c r="AL469" s="294">
        <v>0.99309999999999998</v>
      </c>
      <c r="AM469" s="294">
        <v>44750</v>
      </c>
      <c r="AO469" s="294">
        <v>0.44550000000000001</v>
      </c>
      <c r="AP469" s="294">
        <v>124.16</v>
      </c>
      <c r="AQ469" s="294">
        <v>133.33600000000001</v>
      </c>
      <c r="AR469" s="294">
        <v>0.9909</v>
      </c>
      <c r="AS469" s="294">
        <v>37327</v>
      </c>
      <c r="AU469" s="294">
        <v>0.4078</v>
      </c>
      <c r="AV469" s="294">
        <v>100.48</v>
      </c>
      <c r="AW469" s="294">
        <v>133.33600000000001</v>
      </c>
      <c r="AX469" s="294">
        <v>0.98619999999999997</v>
      </c>
      <c r="AY469" s="294">
        <v>28031</v>
      </c>
      <c r="BA469" s="294">
        <v>0.39290000000000003</v>
      </c>
      <c r="BB469" s="294">
        <v>68.959999999999994</v>
      </c>
      <c r="BC469" s="294">
        <v>133.33600000000001</v>
      </c>
      <c r="BD469" s="294">
        <v>0.98229999999999995</v>
      </c>
      <c r="BE469" s="294">
        <v>25890</v>
      </c>
      <c r="BG469" s="294">
        <v>0.51370000000000005</v>
      </c>
      <c r="BH469" s="294">
        <v>75.44</v>
      </c>
      <c r="BI469" s="294">
        <v>133.33600000000001</v>
      </c>
      <c r="BJ469" s="294">
        <v>0.98570000000000002</v>
      </c>
      <c r="BK469" s="294">
        <v>22751</v>
      </c>
      <c r="BM469" s="294">
        <v>0.41120000000000001</v>
      </c>
      <c r="BN469" s="294">
        <v>78.239999999999995</v>
      </c>
      <c r="BO469" s="294">
        <v>133.33600000000001</v>
      </c>
      <c r="BP469" s="294">
        <v>0.98909999999999998</v>
      </c>
      <c r="BQ469" s="294">
        <v>24404</v>
      </c>
      <c r="BS469" s="294">
        <v>0.46929999999999999</v>
      </c>
      <c r="BT469" s="294">
        <v>106.8</v>
      </c>
      <c r="BU469" s="294">
        <v>133.33600000000001</v>
      </c>
      <c r="BV469" s="294">
        <v>0.99219999999999997</v>
      </c>
      <c r="BW469" s="294">
        <v>30448</v>
      </c>
      <c r="BY469" s="294">
        <v>0.38619999999999999</v>
      </c>
    </row>
    <row r="470" spans="1:77">
      <c r="A470" s="301">
        <v>504</v>
      </c>
      <c r="B470" s="302" t="s">
        <v>4000</v>
      </c>
      <c r="C470" s="301" t="s">
        <v>4437</v>
      </c>
      <c r="D470" s="302" t="s">
        <v>4051</v>
      </c>
      <c r="E470" s="303">
        <v>200</v>
      </c>
      <c r="F470" s="294">
        <v>110.88</v>
      </c>
      <c r="G470" s="294">
        <v>160</v>
      </c>
      <c r="H470" s="294">
        <v>0.95330000000000004</v>
      </c>
      <c r="I470" s="294">
        <v>14108</v>
      </c>
      <c r="K470" s="294">
        <v>0.18540000000000001</v>
      </c>
      <c r="L470" s="294">
        <v>103.6</v>
      </c>
      <c r="M470" s="294">
        <v>160</v>
      </c>
      <c r="N470" s="294">
        <v>0.94789999999999996</v>
      </c>
      <c r="O470" s="294">
        <v>13812</v>
      </c>
      <c r="Q470" s="294">
        <v>0.18909999999999999</v>
      </c>
      <c r="R470" s="294">
        <v>106.4</v>
      </c>
      <c r="S470" s="294">
        <v>160</v>
      </c>
      <c r="T470" s="294">
        <v>0.95209999999999995</v>
      </c>
      <c r="U470" s="294">
        <v>13900</v>
      </c>
      <c r="W470" s="294">
        <v>0.19059999999999999</v>
      </c>
      <c r="X470" s="294">
        <v>83.04</v>
      </c>
      <c r="Y470" s="294">
        <v>160</v>
      </c>
      <c r="Z470" s="294">
        <v>0.93659999999999999</v>
      </c>
      <c r="AA470" s="294">
        <v>11456</v>
      </c>
      <c r="AC470" s="294">
        <v>0.19800000000000001</v>
      </c>
      <c r="AD470" s="294">
        <v>84</v>
      </c>
      <c r="AE470" s="294">
        <v>160</v>
      </c>
      <c r="AF470" s="294">
        <v>0.94179999999999997</v>
      </c>
      <c r="AG470" s="294">
        <v>10148</v>
      </c>
      <c r="AI470" s="294">
        <v>0.1724</v>
      </c>
      <c r="AJ470" s="294">
        <v>88</v>
      </c>
      <c r="AK470" s="294">
        <v>160</v>
      </c>
      <c r="AL470" s="294">
        <v>0.95889999999999997</v>
      </c>
      <c r="AM470" s="294">
        <v>11004</v>
      </c>
      <c r="AO470" s="294">
        <v>0.18110000000000001</v>
      </c>
      <c r="AP470" s="294">
        <v>69.760000000000005</v>
      </c>
      <c r="AQ470" s="294">
        <v>160</v>
      </c>
      <c r="AR470" s="294">
        <v>0.92289999999999994</v>
      </c>
      <c r="AS470" s="294">
        <v>8328</v>
      </c>
      <c r="AU470" s="294">
        <v>0.1739</v>
      </c>
      <c r="AV470" s="294">
        <v>44.48</v>
      </c>
      <c r="AW470" s="294">
        <v>160</v>
      </c>
      <c r="AX470" s="294">
        <v>0.87770000000000004</v>
      </c>
      <c r="AY470" s="294">
        <v>5968</v>
      </c>
      <c r="BA470" s="294">
        <v>0.21229999999999999</v>
      </c>
      <c r="BB470" s="294">
        <v>23.68</v>
      </c>
      <c r="BC470" s="294">
        <v>160</v>
      </c>
      <c r="BD470" s="294">
        <v>0.85970000000000002</v>
      </c>
      <c r="BE470" s="294">
        <v>4632</v>
      </c>
      <c r="BG470" s="294">
        <v>0.30580000000000002</v>
      </c>
      <c r="BH470" s="294">
        <v>17.12</v>
      </c>
      <c r="BI470" s="294">
        <v>160</v>
      </c>
      <c r="BJ470" s="294">
        <v>0.86399999999999999</v>
      </c>
      <c r="BK470" s="294">
        <v>4320</v>
      </c>
      <c r="BM470" s="294">
        <v>0.39250000000000002</v>
      </c>
      <c r="BN470" s="294">
        <v>38.4</v>
      </c>
      <c r="BO470" s="294">
        <v>160</v>
      </c>
      <c r="BP470" s="294">
        <v>0.90890000000000004</v>
      </c>
      <c r="BQ470" s="294">
        <v>5148</v>
      </c>
      <c r="BS470" s="294">
        <v>0.2195</v>
      </c>
      <c r="BT470" s="294">
        <v>62.72</v>
      </c>
      <c r="BU470" s="294">
        <v>160</v>
      </c>
      <c r="BV470" s="294">
        <v>0.93200000000000005</v>
      </c>
      <c r="BW470" s="294">
        <v>7236</v>
      </c>
      <c r="BY470" s="294">
        <v>0.16639999999999999</v>
      </c>
    </row>
    <row r="471" spans="1:77">
      <c r="A471" s="301">
        <v>505</v>
      </c>
      <c r="B471" s="302" t="s">
        <v>4000</v>
      </c>
      <c r="C471" s="301" t="s">
        <v>4438</v>
      </c>
      <c r="D471" s="302" t="s">
        <v>4051</v>
      </c>
      <c r="E471" s="303">
        <v>113.33</v>
      </c>
      <c r="F471" s="294">
        <v>58.56</v>
      </c>
      <c r="G471" s="294">
        <v>90.664000000000001</v>
      </c>
      <c r="H471" s="294">
        <v>0.91020000000000001</v>
      </c>
      <c r="I471" s="294">
        <v>8724</v>
      </c>
      <c r="K471" s="294">
        <v>0.2273</v>
      </c>
      <c r="L471" s="294">
        <v>57.6</v>
      </c>
      <c r="M471" s="294">
        <v>90.664000000000001</v>
      </c>
      <c r="N471" s="294">
        <v>0.88239999999999996</v>
      </c>
      <c r="O471" s="294">
        <v>7986</v>
      </c>
      <c r="Q471" s="294">
        <v>0.2112</v>
      </c>
      <c r="R471" s="294">
        <v>55.8</v>
      </c>
      <c r="S471" s="294">
        <v>90.664000000000001</v>
      </c>
      <c r="T471" s="294">
        <v>0.88680000000000003</v>
      </c>
      <c r="U471" s="294">
        <v>7773</v>
      </c>
      <c r="W471" s="294">
        <v>0.21820000000000001</v>
      </c>
      <c r="X471" s="294">
        <v>54</v>
      </c>
      <c r="Y471" s="294">
        <v>90.664000000000001</v>
      </c>
      <c r="Z471" s="294">
        <v>0.86309999999999998</v>
      </c>
      <c r="AA471" s="294">
        <v>6297</v>
      </c>
      <c r="AC471" s="294">
        <v>0.18160000000000001</v>
      </c>
      <c r="AD471" s="294">
        <v>48</v>
      </c>
      <c r="AE471" s="294">
        <v>90.664000000000001</v>
      </c>
      <c r="AF471" s="294">
        <v>0.88429999999999997</v>
      </c>
      <c r="AG471" s="294">
        <v>6420</v>
      </c>
      <c r="AI471" s="294">
        <v>0.20330000000000001</v>
      </c>
      <c r="AJ471" s="294">
        <v>51</v>
      </c>
      <c r="AK471" s="294">
        <v>90.664000000000001</v>
      </c>
      <c r="AL471" s="294">
        <v>0.88859999999999995</v>
      </c>
      <c r="AM471" s="294">
        <v>9090</v>
      </c>
      <c r="AO471" s="294">
        <v>0.27860000000000001</v>
      </c>
      <c r="AP471" s="294">
        <v>51</v>
      </c>
      <c r="AQ471" s="294">
        <v>90.664000000000001</v>
      </c>
      <c r="AR471" s="294">
        <v>0.86809999999999998</v>
      </c>
      <c r="AS471" s="294">
        <v>5130</v>
      </c>
      <c r="AU471" s="294">
        <v>0.15579999999999999</v>
      </c>
      <c r="AV471" s="294">
        <v>45</v>
      </c>
      <c r="AW471" s="294">
        <v>90.664000000000001</v>
      </c>
      <c r="AX471" s="294">
        <v>0.755</v>
      </c>
      <c r="AY471" s="294">
        <v>4530</v>
      </c>
      <c r="BA471" s="294">
        <v>0.1852</v>
      </c>
      <c r="BB471" s="294">
        <v>33</v>
      </c>
      <c r="BC471" s="294">
        <v>90.664000000000001</v>
      </c>
      <c r="BD471" s="294">
        <v>0.71329999999999993</v>
      </c>
      <c r="BE471" s="294">
        <v>2910</v>
      </c>
      <c r="BG471" s="294">
        <v>0.16619999999999999</v>
      </c>
      <c r="BH471" s="294">
        <v>24</v>
      </c>
      <c r="BI471" s="294">
        <v>90.664000000000001</v>
      </c>
      <c r="BJ471" s="294">
        <v>0.68510000000000004</v>
      </c>
      <c r="BK471" s="294">
        <v>2610</v>
      </c>
      <c r="BM471" s="294">
        <v>0.21340000000000001</v>
      </c>
      <c r="BN471" s="294">
        <v>18</v>
      </c>
      <c r="BO471" s="294">
        <v>90.664000000000001</v>
      </c>
      <c r="BP471" s="294">
        <v>0.82150000000000001</v>
      </c>
      <c r="BQ471" s="294">
        <v>4140</v>
      </c>
      <c r="BS471" s="294">
        <v>0.41670000000000001</v>
      </c>
      <c r="BT471" s="294">
        <v>45</v>
      </c>
      <c r="BU471" s="294">
        <v>90.664000000000001</v>
      </c>
      <c r="BV471" s="294">
        <v>0.86839999999999995</v>
      </c>
      <c r="BW471" s="294">
        <v>5940</v>
      </c>
      <c r="BY471" s="294">
        <v>0.20430000000000001</v>
      </c>
    </row>
    <row r="472" spans="1:77">
      <c r="A472" s="301">
        <v>506</v>
      </c>
      <c r="B472" s="302" t="s">
        <v>4000</v>
      </c>
      <c r="C472" s="301" t="s">
        <v>4439</v>
      </c>
      <c r="D472" s="302" t="s">
        <v>4065</v>
      </c>
      <c r="E472" s="303">
        <v>155.55000000000001</v>
      </c>
      <c r="F472" s="294">
        <v>104.64</v>
      </c>
      <c r="G472" s="294">
        <v>124.44</v>
      </c>
      <c r="H472" s="294">
        <v>0.99029999999999996</v>
      </c>
      <c r="I472" s="294">
        <v>51405</v>
      </c>
      <c r="J472" s="294" t="e">
        <f>I472-#REF!</f>
        <v>#REF!</v>
      </c>
      <c r="K472" s="294">
        <v>0.68899999999999995</v>
      </c>
      <c r="L472" s="294">
        <v>98.4</v>
      </c>
      <c r="M472" s="294">
        <v>124.44</v>
      </c>
      <c r="N472" s="294">
        <v>0.99239999999999995</v>
      </c>
      <c r="O472" s="294">
        <v>51309</v>
      </c>
      <c r="Q472" s="294">
        <v>0.70630000000000004</v>
      </c>
      <c r="R472" s="294">
        <v>91.8</v>
      </c>
      <c r="S472" s="294">
        <v>124.44</v>
      </c>
      <c r="T472" s="294">
        <v>0.98829999999999996</v>
      </c>
      <c r="U472" s="294">
        <v>40479</v>
      </c>
      <c r="V472" s="294" t="e">
        <f>U472-#REF!</f>
        <v>#REF!</v>
      </c>
      <c r="W472" s="294">
        <v>0.61970000000000003</v>
      </c>
      <c r="X472" s="294">
        <v>106.08</v>
      </c>
      <c r="Y472" s="294">
        <v>124.44</v>
      </c>
      <c r="Z472" s="294">
        <v>0.99380000000000002</v>
      </c>
      <c r="AA472" s="294">
        <v>48852</v>
      </c>
      <c r="AB472" s="294" t="e">
        <f>AA472-#REF!</f>
        <v>#REF!</v>
      </c>
      <c r="AC472" s="294">
        <v>0.62290000000000001</v>
      </c>
      <c r="AD472" s="294">
        <v>100.68</v>
      </c>
      <c r="AE472" s="294">
        <v>124.44</v>
      </c>
      <c r="AF472" s="294">
        <v>0.9889</v>
      </c>
      <c r="AG472" s="294">
        <v>44037</v>
      </c>
      <c r="AI472" s="294">
        <v>0.59450000000000003</v>
      </c>
      <c r="AJ472" s="294">
        <v>96.84</v>
      </c>
      <c r="AK472" s="294">
        <v>124.44</v>
      </c>
      <c r="AL472" s="294">
        <v>0.99270000000000003</v>
      </c>
      <c r="AM472" s="294">
        <v>41139</v>
      </c>
      <c r="AO472" s="294">
        <v>0.59440000000000004</v>
      </c>
      <c r="AP472" s="294">
        <v>84</v>
      </c>
      <c r="AQ472" s="294">
        <v>124.44</v>
      </c>
      <c r="AR472" s="294">
        <v>0.97870000000000001</v>
      </c>
      <c r="AS472" s="294">
        <v>31440</v>
      </c>
      <c r="AU472" s="294">
        <v>0.5141</v>
      </c>
      <c r="AV472" s="294">
        <v>81.239999999999995</v>
      </c>
      <c r="AW472" s="294">
        <v>124.44</v>
      </c>
      <c r="AX472" s="294">
        <v>0.96540000000000004</v>
      </c>
      <c r="AY472" s="294">
        <v>35508</v>
      </c>
      <c r="AZ472" s="294" t="e">
        <f>AY472-#REF!</f>
        <v>#REF!</v>
      </c>
      <c r="BA472" s="294">
        <v>0.62880000000000003</v>
      </c>
      <c r="BB472" s="294">
        <v>72</v>
      </c>
      <c r="BC472" s="294">
        <v>124.44</v>
      </c>
      <c r="BD472" s="294">
        <v>0.95199999999999996</v>
      </c>
      <c r="BE472" s="294">
        <v>29565</v>
      </c>
      <c r="BG472" s="294">
        <v>0.57969999999999999</v>
      </c>
      <c r="BH472" s="294">
        <v>71.28</v>
      </c>
      <c r="BI472" s="294">
        <v>124.44</v>
      </c>
      <c r="BJ472" s="294">
        <v>0.96760000000000002</v>
      </c>
      <c r="BK472" s="294">
        <v>29400</v>
      </c>
      <c r="BM472" s="294">
        <v>0.57299999999999995</v>
      </c>
      <c r="BN472" s="294">
        <v>81.84</v>
      </c>
      <c r="BO472" s="294">
        <v>124.44</v>
      </c>
      <c r="BP472" s="294">
        <v>0.98139999999999994</v>
      </c>
      <c r="BQ472" s="294">
        <v>33573</v>
      </c>
      <c r="BR472" s="294" t="e">
        <f>BQ472-#REF!</f>
        <v>#REF!</v>
      </c>
      <c r="BS472" s="294">
        <v>0.62209999999999999</v>
      </c>
      <c r="BT472" s="294">
        <v>90.48</v>
      </c>
      <c r="BU472" s="294">
        <v>124.44</v>
      </c>
      <c r="BV472" s="294">
        <v>0.98370000000000002</v>
      </c>
      <c r="BW472" s="294">
        <v>44970</v>
      </c>
      <c r="BX472" s="294" t="e">
        <f>BW472-#REF!</f>
        <v>#REF!</v>
      </c>
      <c r="BY472" s="294">
        <v>0.67910000000000004</v>
      </c>
    </row>
    <row r="473" spans="1:77">
      <c r="A473" s="301">
        <v>507</v>
      </c>
      <c r="B473" s="302" t="s">
        <v>4000</v>
      </c>
      <c r="C473" s="301" t="s">
        <v>291</v>
      </c>
      <c r="D473" s="302" t="s">
        <v>4051</v>
      </c>
      <c r="E473" s="303">
        <v>200</v>
      </c>
      <c r="F473" s="294">
        <v>24.12</v>
      </c>
      <c r="G473" s="294">
        <v>160</v>
      </c>
      <c r="H473" s="294">
        <v>0.92149999999999999</v>
      </c>
      <c r="I473" s="294">
        <v>6651</v>
      </c>
      <c r="K473" s="294">
        <v>0.41560000000000002</v>
      </c>
      <c r="L473" s="294">
        <v>29.16</v>
      </c>
      <c r="M473" s="294">
        <v>160</v>
      </c>
      <c r="N473" s="294">
        <v>0.91589999999999994</v>
      </c>
      <c r="O473" s="294">
        <v>5421</v>
      </c>
      <c r="Q473" s="294">
        <v>0.27279999999999999</v>
      </c>
      <c r="R473" s="294">
        <v>18.899999999999999</v>
      </c>
      <c r="S473" s="294">
        <v>160</v>
      </c>
      <c r="T473" s="294">
        <v>0.91289999999999993</v>
      </c>
      <c r="U473" s="294">
        <v>5061</v>
      </c>
      <c r="W473" s="294">
        <v>0.40739999999999998</v>
      </c>
      <c r="X473" s="294">
        <v>21.48</v>
      </c>
      <c r="Y473" s="294">
        <v>160</v>
      </c>
      <c r="Z473" s="294">
        <v>0.90100000000000002</v>
      </c>
      <c r="AA473" s="294">
        <v>5538</v>
      </c>
      <c r="AC473" s="294">
        <v>0.3846</v>
      </c>
      <c r="AD473" s="294">
        <v>26.64</v>
      </c>
      <c r="AE473" s="294">
        <v>160</v>
      </c>
      <c r="AF473" s="294">
        <v>0.91039999999999999</v>
      </c>
      <c r="AG473" s="294">
        <v>5517</v>
      </c>
      <c r="AI473" s="294">
        <v>0.30570000000000003</v>
      </c>
      <c r="AJ473" s="294">
        <v>22.92</v>
      </c>
      <c r="AK473" s="294">
        <v>160</v>
      </c>
      <c r="AL473" s="294">
        <v>0.92979999999999996</v>
      </c>
      <c r="AM473" s="294">
        <v>5757</v>
      </c>
      <c r="AO473" s="294">
        <v>0.37519999999999998</v>
      </c>
      <c r="AP473" s="294">
        <v>20.88</v>
      </c>
      <c r="AQ473" s="294">
        <v>160</v>
      </c>
      <c r="AR473" s="294">
        <v>0.91510000000000002</v>
      </c>
      <c r="AS473" s="294">
        <v>5820</v>
      </c>
      <c r="AU473" s="294">
        <v>0.40939999999999999</v>
      </c>
      <c r="AV473" s="294">
        <v>18.12</v>
      </c>
      <c r="AW473" s="294">
        <v>160</v>
      </c>
      <c r="AX473" s="294">
        <v>0.9133</v>
      </c>
      <c r="AY473" s="294">
        <v>5622</v>
      </c>
      <c r="BA473" s="294">
        <v>0.47189999999999999</v>
      </c>
      <c r="BB473" s="294">
        <v>17.16</v>
      </c>
      <c r="BC473" s="294">
        <v>160</v>
      </c>
      <c r="BD473" s="294">
        <v>0.9244</v>
      </c>
      <c r="BE473" s="294">
        <v>5355</v>
      </c>
      <c r="BG473" s="294">
        <v>0.45369999999999999</v>
      </c>
      <c r="BH473" s="294">
        <v>18.239999999999998</v>
      </c>
      <c r="BI473" s="294">
        <v>160</v>
      </c>
      <c r="BJ473" s="294">
        <v>0.92459999999999998</v>
      </c>
      <c r="BK473" s="294">
        <v>5331</v>
      </c>
      <c r="BM473" s="294">
        <v>0.4249</v>
      </c>
      <c r="BN473" s="294">
        <v>19.440000000000001</v>
      </c>
      <c r="BO473" s="294">
        <v>160</v>
      </c>
      <c r="BP473" s="294">
        <v>0.93299999999999994</v>
      </c>
      <c r="BQ473" s="294">
        <v>4761</v>
      </c>
      <c r="BS473" s="294">
        <v>0.3906</v>
      </c>
      <c r="BT473" s="294">
        <v>20.399999999999999</v>
      </c>
      <c r="BU473" s="294">
        <v>160</v>
      </c>
      <c r="BV473" s="294">
        <v>0.93869999999999998</v>
      </c>
      <c r="BW473" s="294">
        <v>6108</v>
      </c>
      <c r="BY473" s="294">
        <v>0.42870000000000003</v>
      </c>
    </row>
    <row r="474" spans="1:77">
      <c r="A474" s="301">
        <v>508</v>
      </c>
      <c r="B474" s="302" t="s">
        <v>4000</v>
      </c>
      <c r="C474" s="301" t="s">
        <v>4440</v>
      </c>
      <c r="D474" s="302" t="s">
        <v>4051</v>
      </c>
      <c r="E474" s="303">
        <v>277.77</v>
      </c>
      <c r="F474" s="294">
        <v>125.16</v>
      </c>
      <c r="G474" s="294">
        <v>222.21600000000001</v>
      </c>
      <c r="H474" s="294">
        <v>0.79720000000000002</v>
      </c>
      <c r="I474" s="294">
        <v>14037</v>
      </c>
      <c r="K474" s="294">
        <v>0.75870000000000004</v>
      </c>
      <c r="L474" s="294">
        <v>123.6</v>
      </c>
      <c r="M474" s="294">
        <v>222.21600000000001</v>
      </c>
      <c r="N474" s="294">
        <v>0.7631</v>
      </c>
      <c r="O474" s="294">
        <v>18504</v>
      </c>
      <c r="Q474" s="294">
        <v>0.26369999999999999</v>
      </c>
      <c r="R474" s="294">
        <v>121.5</v>
      </c>
      <c r="S474" s="294">
        <v>222.21600000000001</v>
      </c>
      <c r="T474" s="294">
        <v>0.77349999999999997</v>
      </c>
      <c r="U474" s="294">
        <v>18357</v>
      </c>
      <c r="W474" s="294">
        <v>0.27129999999999999</v>
      </c>
      <c r="X474" s="294">
        <v>91.56</v>
      </c>
      <c r="Y474" s="294">
        <v>222.21600000000001</v>
      </c>
      <c r="Z474" s="294">
        <v>0.73150000000000004</v>
      </c>
      <c r="AA474" s="294">
        <v>15147</v>
      </c>
      <c r="AC474" s="294">
        <v>0.30399999999999999</v>
      </c>
      <c r="AD474" s="294">
        <v>96.48</v>
      </c>
      <c r="AE474" s="294">
        <v>222.21600000000001</v>
      </c>
      <c r="AF474" s="294">
        <v>0.75870000000000004</v>
      </c>
      <c r="AG474" s="294">
        <v>13821</v>
      </c>
      <c r="AI474" s="294">
        <v>0.25380000000000003</v>
      </c>
      <c r="AJ474" s="294">
        <v>98.88</v>
      </c>
      <c r="AK474" s="294">
        <v>222.21600000000001</v>
      </c>
      <c r="AL474" s="294">
        <v>0.80259999999999998</v>
      </c>
      <c r="AM474" s="294">
        <v>14898</v>
      </c>
      <c r="AO474" s="294">
        <v>0.26079999999999998</v>
      </c>
      <c r="AP474" s="294">
        <v>82.44</v>
      </c>
      <c r="AQ474" s="294">
        <v>222.21600000000001</v>
      </c>
      <c r="AR474" s="294">
        <v>0.65990000000000004</v>
      </c>
      <c r="AS474" s="294">
        <v>11199</v>
      </c>
      <c r="AU474" s="294">
        <v>0.2767</v>
      </c>
      <c r="AV474" s="294">
        <v>60.48</v>
      </c>
      <c r="AW474" s="294">
        <v>222.21600000000001</v>
      </c>
      <c r="AX474" s="294">
        <v>0.55859999999999999</v>
      </c>
      <c r="AY474" s="294">
        <v>8475</v>
      </c>
      <c r="BA474" s="294">
        <v>0.34849999999999998</v>
      </c>
      <c r="BB474" s="294">
        <v>36</v>
      </c>
      <c r="BC474" s="294">
        <v>222.21600000000001</v>
      </c>
      <c r="BD474" s="294">
        <v>0.53539999999999999</v>
      </c>
      <c r="BE474" s="294">
        <v>6717</v>
      </c>
      <c r="BG474" s="294">
        <v>0.46839999999999998</v>
      </c>
      <c r="BH474" s="294">
        <v>37.44</v>
      </c>
      <c r="BI474" s="294">
        <v>222.21600000000001</v>
      </c>
      <c r="BJ474" s="294">
        <v>0.56399999999999995</v>
      </c>
      <c r="BK474" s="294">
        <v>6774</v>
      </c>
      <c r="BM474" s="294">
        <v>0.43120000000000003</v>
      </c>
      <c r="BN474" s="294">
        <v>62.52</v>
      </c>
      <c r="BO474" s="294">
        <v>222.21600000000001</v>
      </c>
      <c r="BP474" s="294">
        <v>0.65269999999999995</v>
      </c>
      <c r="BQ474" s="294">
        <v>7908</v>
      </c>
      <c r="BS474" s="294">
        <v>0.28839999999999999</v>
      </c>
      <c r="BT474" s="294">
        <v>76.56</v>
      </c>
      <c r="BU474" s="294">
        <v>222.21600000000001</v>
      </c>
      <c r="BV474" s="294">
        <v>0.6885</v>
      </c>
      <c r="BW474" s="294">
        <v>11046</v>
      </c>
      <c r="BY474" s="294">
        <v>0.28170000000000001</v>
      </c>
    </row>
    <row r="475" spans="1:77">
      <c r="A475" s="301">
        <v>509</v>
      </c>
      <c r="B475" s="302" t="s">
        <v>4000</v>
      </c>
      <c r="C475" s="301" t="s">
        <v>4441</v>
      </c>
      <c r="D475" s="302" t="s">
        <v>4065</v>
      </c>
      <c r="E475" s="303">
        <v>736</v>
      </c>
      <c r="F475" s="294">
        <v>588</v>
      </c>
      <c r="G475" s="294">
        <v>588.79999999999995</v>
      </c>
      <c r="H475" s="294">
        <v>0.91979999999999995</v>
      </c>
      <c r="I475" s="294">
        <v>142152</v>
      </c>
      <c r="K475" s="294">
        <v>0.36509999999999998</v>
      </c>
      <c r="L475" s="294">
        <v>684</v>
      </c>
      <c r="M475" s="294">
        <v>684</v>
      </c>
      <c r="N475" s="294">
        <v>0.91920000000000002</v>
      </c>
      <c r="O475" s="294">
        <v>146244</v>
      </c>
      <c r="Q475" s="294">
        <v>0.31269999999999998</v>
      </c>
      <c r="R475" s="294">
        <v>708</v>
      </c>
      <c r="S475" s="294">
        <v>708</v>
      </c>
      <c r="T475" s="294">
        <v>0.90249999999999997</v>
      </c>
      <c r="U475" s="294">
        <v>197160</v>
      </c>
      <c r="W475" s="294">
        <v>0.42859999999999998</v>
      </c>
      <c r="X475" s="294">
        <v>588</v>
      </c>
      <c r="Y475" s="294">
        <v>588.79999999999995</v>
      </c>
      <c r="Z475" s="294">
        <v>0.91749999999999998</v>
      </c>
      <c r="AA475" s="294">
        <v>203484</v>
      </c>
      <c r="AC475" s="294">
        <v>0.50700000000000001</v>
      </c>
      <c r="AD475" s="294">
        <v>516</v>
      </c>
      <c r="AE475" s="294">
        <v>588.79999999999995</v>
      </c>
      <c r="AF475" s="294">
        <v>0.91800000000000004</v>
      </c>
      <c r="AG475" s="294">
        <v>231576</v>
      </c>
      <c r="AH475" s="294" t="e">
        <f>AG475-#REF!</f>
        <v>#REF!</v>
      </c>
      <c r="AI475" s="294">
        <v>0.65710000000000002</v>
      </c>
      <c r="AJ475" s="294">
        <v>624</v>
      </c>
      <c r="AK475" s="294">
        <v>624</v>
      </c>
      <c r="AL475" s="294">
        <v>0.95719999999999994</v>
      </c>
      <c r="AM475" s="294">
        <v>281796</v>
      </c>
      <c r="AN475" s="294" t="e">
        <f>AM475-#REF!</f>
        <v>#REF!</v>
      </c>
      <c r="AO475" s="294">
        <v>0.65529999999999999</v>
      </c>
      <c r="AP475" s="294">
        <v>600</v>
      </c>
      <c r="AQ475" s="294">
        <v>600</v>
      </c>
      <c r="AR475" s="294">
        <v>0.9466</v>
      </c>
      <c r="AS475" s="294">
        <v>254004</v>
      </c>
      <c r="AT475" s="294" t="e">
        <f>AS475-#REF!</f>
        <v>#REF!</v>
      </c>
      <c r="AU475" s="294">
        <v>0.60109999999999997</v>
      </c>
      <c r="AV475" s="294">
        <v>492</v>
      </c>
      <c r="AW475" s="294">
        <v>588.79999999999995</v>
      </c>
      <c r="AX475" s="294">
        <v>0.94499999999999995</v>
      </c>
      <c r="AY475" s="294">
        <v>223908</v>
      </c>
      <c r="AZ475" s="294" t="e">
        <f>AY475-#REF!</f>
        <v>#REF!</v>
      </c>
      <c r="BA475" s="294">
        <v>0.66890000000000005</v>
      </c>
      <c r="BB475" s="294">
        <v>444</v>
      </c>
      <c r="BC475" s="294">
        <v>588.79999999999995</v>
      </c>
      <c r="BD475" s="294">
        <v>0.96009999999999995</v>
      </c>
      <c r="BE475" s="294">
        <v>185664</v>
      </c>
      <c r="BG475" s="294">
        <v>0.56710000000000005</v>
      </c>
      <c r="BH475" s="294">
        <v>432</v>
      </c>
      <c r="BI475" s="294">
        <v>588.79999999999995</v>
      </c>
      <c r="BJ475" s="294">
        <v>0.95089999999999997</v>
      </c>
      <c r="BK475" s="294">
        <v>209028</v>
      </c>
      <c r="BL475" s="294" t="e">
        <f>BK475-#REF!</f>
        <v>#REF!</v>
      </c>
      <c r="BM475" s="294">
        <v>0.70679999999999998</v>
      </c>
      <c r="BN475" s="294">
        <v>516</v>
      </c>
      <c r="BO475" s="294">
        <v>588.79999999999995</v>
      </c>
      <c r="BP475" s="294">
        <v>0.94159999999999999</v>
      </c>
      <c r="BQ475" s="294">
        <v>200016</v>
      </c>
      <c r="BR475" s="294" t="e">
        <f>BQ475-#REF!</f>
        <v>#REF!</v>
      </c>
      <c r="BS475" s="294">
        <v>0.61260000000000003</v>
      </c>
      <c r="BT475" s="294">
        <v>684</v>
      </c>
      <c r="BU475" s="294">
        <v>684</v>
      </c>
      <c r="BV475" s="294">
        <v>0.95220000000000005</v>
      </c>
      <c r="BW475" s="294">
        <v>246072</v>
      </c>
      <c r="BY475" s="294">
        <v>0.50780000000000003</v>
      </c>
    </row>
    <row r="476" spans="1:77">
      <c r="A476" s="301">
        <v>510</v>
      </c>
      <c r="B476" s="302" t="s">
        <v>4000</v>
      </c>
      <c r="C476" s="301" t="s">
        <v>4442</v>
      </c>
      <c r="D476" s="302" t="s">
        <v>4065</v>
      </c>
      <c r="E476" s="303">
        <v>389</v>
      </c>
      <c r="F476" s="294">
        <v>139.52000000000001</v>
      </c>
      <c r="G476" s="294">
        <v>311.2</v>
      </c>
      <c r="H476" s="294">
        <v>0.96789999999999998</v>
      </c>
      <c r="I476" s="294">
        <v>37568</v>
      </c>
      <c r="K476" s="294">
        <v>0.38640000000000002</v>
      </c>
      <c r="L476" s="294">
        <v>139.19999999999999</v>
      </c>
      <c r="M476" s="294">
        <v>311.2</v>
      </c>
      <c r="N476" s="294">
        <v>0.96329999999999993</v>
      </c>
      <c r="O476" s="294">
        <v>41296</v>
      </c>
      <c r="Q476" s="294">
        <v>0.41399999999999998</v>
      </c>
      <c r="R476" s="294">
        <v>147.19999999999999</v>
      </c>
      <c r="S476" s="294">
        <v>311.2</v>
      </c>
      <c r="T476" s="294">
        <v>0.9627</v>
      </c>
      <c r="U476" s="294">
        <v>42920</v>
      </c>
      <c r="W476" s="294">
        <v>0.42070000000000002</v>
      </c>
      <c r="X476" s="294">
        <v>136.63999999999999</v>
      </c>
      <c r="Y476" s="294">
        <v>311.2</v>
      </c>
      <c r="Z476" s="294">
        <v>0.95730000000000004</v>
      </c>
      <c r="AA476" s="294">
        <v>41152</v>
      </c>
      <c r="AC476" s="294">
        <v>0.4229</v>
      </c>
      <c r="AD476" s="294">
        <v>133.76</v>
      </c>
      <c r="AE476" s="294">
        <v>311.2</v>
      </c>
      <c r="AF476" s="294">
        <v>0.94830000000000003</v>
      </c>
      <c r="AG476" s="294">
        <v>37664</v>
      </c>
      <c r="AI476" s="294">
        <v>0.39910000000000001</v>
      </c>
      <c r="AJ476" s="294">
        <v>121.6</v>
      </c>
      <c r="AK476" s="294">
        <v>311.2</v>
      </c>
      <c r="AL476" s="294">
        <v>0.96130000000000004</v>
      </c>
      <c r="AM476" s="294">
        <v>31320</v>
      </c>
      <c r="AO476" s="294">
        <v>0.37219999999999998</v>
      </c>
      <c r="AP476" s="294">
        <v>106.24</v>
      </c>
      <c r="AQ476" s="294">
        <v>311.2</v>
      </c>
      <c r="AR476" s="294">
        <v>0.95450000000000002</v>
      </c>
      <c r="AS476" s="294">
        <v>24992</v>
      </c>
      <c r="AU476" s="294">
        <v>0.33129999999999998</v>
      </c>
      <c r="AV476" s="294">
        <v>83.2</v>
      </c>
      <c r="AW476" s="294">
        <v>311.2</v>
      </c>
      <c r="AX476" s="294">
        <v>0.96189999999999998</v>
      </c>
      <c r="AY476" s="294">
        <v>19584</v>
      </c>
      <c r="BA476" s="294">
        <v>0.33989999999999998</v>
      </c>
      <c r="BB476" s="294">
        <v>58.88</v>
      </c>
      <c r="BC476" s="294">
        <v>311.2</v>
      </c>
      <c r="BD476" s="294">
        <v>0.98519999999999996</v>
      </c>
      <c r="BE476" s="294">
        <v>15952</v>
      </c>
      <c r="BG476" s="294">
        <v>0.36959999999999998</v>
      </c>
      <c r="BH476" s="294">
        <v>64.64</v>
      </c>
      <c r="BI476" s="294">
        <v>311.2</v>
      </c>
      <c r="BJ476" s="294">
        <v>0.9879</v>
      </c>
      <c r="BK476" s="294">
        <v>14952</v>
      </c>
      <c r="BM476" s="294">
        <v>0.31469999999999998</v>
      </c>
      <c r="BN476" s="294">
        <v>81.599999999999994</v>
      </c>
      <c r="BO476" s="294">
        <v>311.2</v>
      </c>
      <c r="BP476" s="294">
        <v>0.98880000000000001</v>
      </c>
      <c r="BQ476" s="294">
        <v>17640</v>
      </c>
      <c r="BS476" s="294">
        <v>0.32529999999999998</v>
      </c>
      <c r="BT476" s="294">
        <v>96</v>
      </c>
      <c r="BU476" s="294">
        <v>311.2</v>
      </c>
      <c r="BV476" s="294">
        <v>0.98480000000000001</v>
      </c>
      <c r="BW476" s="294">
        <v>26904</v>
      </c>
      <c r="BY476" s="294">
        <v>0.38250000000000001</v>
      </c>
    </row>
    <row r="477" spans="1:77">
      <c r="A477" s="301">
        <v>511</v>
      </c>
      <c r="B477" s="302" t="s">
        <v>4000</v>
      </c>
      <c r="C477" s="301" t="s">
        <v>4443</v>
      </c>
      <c r="D477" s="302" t="s">
        <v>4054</v>
      </c>
      <c r="E477" s="303">
        <v>323</v>
      </c>
      <c r="F477" s="294">
        <v>79.44</v>
      </c>
      <c r="G477" s="294">
        <v>258.39999999999998</v>
      </c>
      <c r="H477" s="294">
        <v>0.96579999999999999</v>
      </c>
      <c r="I477" s="294">
        <v>5754</v>
      </c>
      <c r="K477" s="294">
        <v>0.1042</v>
      </c>
      <c r="L477" s="294">
        <v>55.44</v>
      </c>
      <c r="M477" s="294">
        <v>258.39999999999998</v>
      </c>
      <c r="N477" s="294">
        <v>0.96840000000000004</v>
      </c>
      <c r="O477" s="294">
        <v>6600</v>
      </c>
      <c r="Q477" s="294">
        <v>0.16520000000000001</v>
      </c>
      <c r="R477" s="294">
        <v>72.599999999999994</v>
      </c>
      <c r="S477" s="294">
        <v>258.39999999999998</v>
      </c>
      <c r="T477" s="294">
        <v>0.96450000000000002</v>
      </c>
      <c r="U477" s="294">
        <v>6180</v>
      </c>
      <c r="W477" s="294">
        <v>0.1226</v>
      </c>
      <c r="X477" s="294">
        <v>82.56</v>
      </c>
      <c r="Y477" s="294">
        <v>258.39999999999998</v>
      </c>
      <c r="Z477" s="294">
        <v>0.96919999999999995</v>
      </c>
      <c r="AA477" s="294">
        <v>9618</v>
      </c>
      <c r="AC477" s="294">
        <v>0.16159999999999999</v>
      </c>
      <c r="AD477" s="294">
        <v>56.88</v>
      </c>
      <c r="AE477" s="294">
        <v>258.39999999999998</v>
      </c>
      <c r="AF477" s="294">
        <v>0.97289999999999999</v>
      </c>
      <c r="AG477" s="294">
        <v>11190</v>
      </c>
      <c r="AI477" s="294">
        <v>0.27179999999999999</v>
      </c>
      <c r="AJ477" s="294">
        <v>78.239999999999995</v>
      </c>
      <c r="AK477" s="294">
        <v>258.39999999999998</v>
      </c>
      <c r="AL477" s="294">
        <v>0.97529999999999994</v>
      </c>
      <c r="AM477" s="294">
        <v>9462</v>
      </c>
      <c r="AO477" s="294">
        <v>0.17219999999999999</v>
      </c>
      <c r="AP477" s="294">
        <v>68.64</v>
      </c>
      <c r="AQ477" s="294">
        <v>258.39999999999998</v>
      </c>
      <c r="AR477" s="294">
        <v>0.97340000000000004</v>
      </c>
      <c r="AS477" s="294">
        <v>8994</v>
      </c>
      <c r="AU477" s="294">
        <v>0.18090000000000001</v>
      </c>
      <c r="AV477" s="294">
        <v>26.64</v>
      </c>
      <c r="AW477" s="294">
        <v>258.39999999999998</v>
      </c>
      <c r="AX477" s="294">
        <v>0.96829999999999994</v>
      </c>
      <c r="AY477" s="294">
        <v>5490</v>
      </c>
      <c r="BA477" s="294">
        <v>0.29559999999999997</v>
      </c>
      <c r="BB477" s="294">
        <v>42.72</v>
      </c>
      <c r="BC477" s="294">
        <v>258.39999999999998</v>
      </c>
      <c r="BD477" s="294">
        <v>0.96479999999999999</v>
      </c>
      <c r="BE477" s="294">
        <v>3942</v>
      </c>
      <c r="BG477" s="294">
        <v>0.12859999999999999</v>
      </c>
      <c r="BH477" s="294">
        <v>57.84</v>
      </c>
      <c r="BI477" s="294">
        <v>258.39999999999998</v>
      </c>
      <c r="BJ477" s="294">
        <v>0.96919999999999995</v>
      </c>
      <c r="BK477" s="294">
        <v>6606</v>
      </c>
      <c r="BM477" s="294">
        <v>0.15840000000000001</v>
      </c>
      <c r="BN477" s="294">
        <v>41.28</v>
      </c>
      <c r="BO477" s="294">
        <v>258.39999999999998</v>
      </c>
      <c r="BP477" s="294">
        <v>0.97270000000000001</v>
      </c>
      <c r="BQ477" s="294">
        <v>5328</v>
      </c>
      <c r="BS477" s="294">
        <v>0.19750000000000001</v>
      </c>
      <c r="BT477" s="294">
        <v>38.880000000000003</v>
      </c>
      <c r="BU477" s="294">
        <v>258.39999999999998</v>
      </c>
      <c r="BV477" s="294">
        <v>0.97189999999999999</v>
      </c>
      <c r="BW477" s="294">
        <v>7050</v>
      </c>
      <c r="BY477" s="294">
        <v>0.25080000000000002</v>
      </c>
    </row>
    <row r="478" spans="1:77">
      <c r="A478" s="301">
        <v>512</v>
      </c>
      <c r="B478" s="302" t="s">
        <v>4000</v>
      </c>
      <c r="C478" s="301" t="s">
        <v>4444</v>
      </c>
      <c r="D478" s="302" t="s">
        <v>4051</v>
      </c>
      <c r="E478" s="303">
        <v>444</v>
      </c>
      <c r="F478" s="294">
        <v>0</v>
      </c>
      <c r="G478" s="294">
        <v>0</v>
      </c>
      <c r="H478" s="294" t="e">
        <v>#DIV/0!</v>
      </c>
      <c r="I478" s="294">
        <v>0</v>
      </c>
      <c r="K478" s="294">
        <v>0</v>
      </c>
      <c r="L478" s="294">
        <v>0</v>
      </c>
      <c r="M478" s="294">
        <v>0</v>
      </c>
      <c r="N478" s="294" t="e">
        <v>#DIV/0!</v>
      </c>
      <c r="O478" s="294">
        <v>0</v>
      </c>
      <c r="Q478" s="294">
        <v>0</v>
      </c>
      <c r="R478" s="294">
        <v>0</v>
      </c>
      <c r="S478" s="294">
        <v>0</v>
      </c>
      <c r="T478" s="294" t="e">
        <v>#DIV/0!</v>
      </c>
      <c r="U478" s="294">
        <v>0</v>
      </c>
      <c r="W478" s="294">
        <v>0</v>
      </c>
      <c r="X478" s="294">
        <v>60</v>
      </c>
      <c r="Y478" s="294">
        <v>355.2</v>
      </c>
      <c r="Z478" s="294">
        <v>0.2223</v>
      </c>
      <c r="AA478" s="294">
        <v>120</v>
      </c>
      <c r="AC478" s="294">
        <v>2.2100000000000002E-2</v>
      </c>
      <c r="AD478" s="294">
        <v>6</v>
      </c>
      <c r="AE478" s="294">
        <v>355.2</v>
      </c>
      <c r="AF478" s="294">
        <v>0.24279999999999999</v>
      </c>
      <c r="AG478" s="294">
        <v>1500</v>
      </c>
      <c r="AH478" s="294" t="e">
        <f>AG478-#REF!</f>
        <v>#REF!</v>
      </c>
      <c r="AI478" s="294">
        <v>1.3844000000000001</v>
      </c>
      <c r="AJ478" s="294">
        <v>12</v>
      </c>
      <c r="AK478" s="294">
        <v>355.2</v>
      </c>
      <c r="AL478" s="294">
        <v>0.31869999999999998</v>
      </c>
      <c r="AM478" s="294">
        <v>1740</v>
      </c>
      <c r="AN478" s="294" t="e">
        <f>AM478-#REF!</f>
        <v>#REF!</v>
      </c>
      <c r="AO478" s="294">
        <v>0.63190000000000002</v>
      </c>
      <c r="AP478" s="294">
        <v>12</v>
      </c>
      <c r="AQ478" s="294">
        <v>355.2</v>
      </c>
      <c r="AR478" s="294">
        <v>0.36609999999999998</v>
      </c>
      <c r="AS478" s="294">
        <v>2460</v>
      </c>
      <c r="AT478" s="294" t="e">
        <f>AS478-#REF!</f>
        <v>#REF!</v>
      </c>
      <c r="AU478" s="294">
        <v>0.75270000000000004</v>
      </c>
      <c r="AV478" s="294">
        <v>12</v>
      </c>
      <c r="AW478" s="294">
        <v>355.2</v>
      </c>
      <c r="AX478" s="294">
        <v>0.36369999999999997</v>
      </c>
      <c r="AY478" s="294">
        <v>2880</v>
      </c>
      <c r="AZ478" s="294" t="e">
        <f>AY478-#REF!</f>
        <v>#REF!</v>
      </c>
      <c r="BA478" s="294">
        <v>0.91669999999999996</v>
      </c>
      <c r="BB478" s="294">
        <v>12</v>
      </c>
      <c r="BC478" s="294">
        <v>355.2</v>
      </c>
      <c r="BD478" s="294">
        <v>0.32789999999999997</v>
      </c>
      <c r="BE478" s="294">
        <v>2400</v>
      </c>
      <c r="BF478" s="294" t="e">
        <f>BE478-#REF!</f>
        <v>#REF!</v>
      </c>
      <c r="BG478" s="294">
        <v>0.81989999999999996</v>
      </c>
      <c r="BH478" s="294">
        <v>12</v>
      </c>
      <c r="BI478" s="294">
        <v>355.2</v>
      </c>
      <c r="BJ478" s="294">
        <v>0.3629</v>
      </c>
      <c r="BK478" s="294">
        <v>2460</v>
      </c>
      <c r="BL478" s="294" t="e">
        <f>BK478-#REF!</f>
        <v>#REF!</v>
      </c>
      <c r="BM478" s="294">
        <v>0.75939999999999996</v>
      </c>
      <c r="BN478" s="294">
        <v>12</v>
      </c>
      <c r="BO478" s="294">
        <v>355.2</v>
      </c>
      <c r="BP478" s="294">
        <v>0.4113</v>
      </c>
      <c r="BQ478" s="294">
        <v>2640</v>
      </c>
      <c r="BR478" s="294" t="e">
        <f>BQ478-#REF!</f>
        <v>#REF!</v>
      </c>
      <c r="BS478" s="294">
        <v>0.79610000000000003</v>
      </c>
      <c r="BT478" s="294">
        <v>12</v>
      </c>
      <c r="BU478" s="294">
        <v>355.2</v>
      </c>
      <c r="BV478" s="294">
        <v>0.40910000000000002</v>
      </c>
      <c r="BW478" s="294">
        <v>2700</v>
      </c>
      <c r="BX478" s="294" t="e">
        <f>BW478-#REF!</f>
        <v>#REF!</v>
      </c>
      <c r="BY478" s="294">
        <v>0.73919999999999997</v>
      </c>
    </row>
    <row r="479" spans="1:77">
      <c r="A479" s="301">
        <v>513</v>
      </c>
      <c r="B479" s="302" t="s">
        <v>4000</v>
      </c>
      <c r="C479" s="301" t="s">
        <v>4445</v>
      </c>
      <c r="D479" s="302" t="s">
        <v>4051</v>
      </c>
      <c r="E479" s="303">
        <v>333.33</v>
      </c>
      <c r="F479" s="294">
        <v>230.46</v>
      </c>
      <c r="G479" s="294">
        <v>266.66399999999999</v>
      </c>
      <c r="H479" s="294">
        <v>0.97150000000000003</v>
      </c>
      <c r="I479" s="294">
        <v>19360</v>
      </c>
      <c r="K479" s="294">
        <v>0.1201</v>
      </c>
      <c r="L479" s="294">
        <v>230.64</v>
      </c>
      <c r="M479" s="294">
        <v>266.66399999999999</v>
      </c>
      <c r="N479" s="294">
        <v>0.96799999999999997</v>
      </c>
      <c r="O479" s="294">
        <v>19364</v>
      </c>
      <c r="Q479" s="294">
        <v>0.1166</v>
      </c>
      <c r="R479" s="294">
        <v>135.68</v>
      </c>
      <c r="S479" s="294">
        <v>266.66399999999999</v>
      </c>
      <c r="T479" s="294">
        <v>0.97199999999999998</v>
      </c>
      <c r="U479" s="294">
        <v>15962</v>
      </c>
      <c r="W479" s="294">
        <v>0.1681</v>
      </c>
      <c r="X479" s="294">
        <v>135.68</v>
      </c>
      <c r="Y479" s="294">
        <v>266.66399999999999</v>
      </c>
      <c r="Z479" s="294">
        <v>0.96760000000000002</v>
      </c>
      <c r="AA479" s="294">
        <v>14002</v>
      </c>
      <c r="AC479" s="294">
        <v>0.1434</v>
      </c>
      <c r="AD479" s="294">
        <v>138.72999999999999</v>
      </c>
      <c r="AE479" s="294">
        <v>266.66399999999999</v>
      </c>
      <c r="AF479" s="294">
        <v>0.97360000000000002</v>
      </c>
      <c r="AG479" s="294">
        <v>14713</v>
      </c>
      <c r="AI479" s="294">
        <v>0.1464</v>
      </c>
      <c r="AJ479" s="294">
        <v>114.8</v>
      </c>
      <c r="AK479" s="294">
        <v>266.66399999999999</v>
      </c>
      <c r="AL479" s="294">
        <v>0.97389999999999999</v>
      </c>
      <c r="AM479" s="294">
        <v>16098</v>
      </c>
      <c r="AO479" s="294">
        <v>0.2</v>
      </c>
      <c r="AP479" s="294">
        <v>114.8</v>
      </c>
      <c r="AQ479" s="294">
        <v>266.66399999999999</v>
      </c>
      <c r="AR479" s="294">
        <v>0.97519999999999996</v>
      </c>
      <c r="AS479" s="294">
        <v>12814</v>
      </c>
      <c r="AU479" s="294">
        <v>0.15390000000000001</v>
      </c>
      <c r="AV479" s="294">
        <v>90.8</v>
      </c>
      <c r="AW479" s="294">
        <v>266.66399999999999</v>
      </c>
      <c r="AX479" s="294">
        <v>0.98570000000000002</v>
      </c>
      <c r="AY479" s="294">
        <v>10607</v>
      </c>
      <c r="BA479" s="294">
        <v>0.1646</v>
      </c>
      <c r="BB479" s="294">
        <v>60.8</v>
      </c>
      <c r="BC479" s="294">
        <v>266.66399999999999</v>
      </c>
      <c r="BD479" s="294">
        <v>0.99549999999999994</v>
      </c>
      <c r="BE479" s="294">
        <v>8909</v>
      </c>
      <c r="BG479" s="294">
        <v>0.19789999999999999</v>
      </c>
      <c r="BH479" s="294">
        <v>43.52</v>
      </c>
      <c r="BI479" s="294">
        <v>266.66399999999999</v>
      </c>
      <c r="BJ479" s="294">
        <v>0.99619999999999997</v>
      </c>
      <c r="BK479" s="294">
        <v>9230</v>
      </c>
      <c r="BM479" s="294">
        <v>0.28620000000000001</v>
      </c>
      <c r="BN479" s="294">
        <v>62.8</v>
      </c>
      <c r="BO479" s="294">
        <v>266.66399999999999</v>
      </c>
      <c r="BP479" s="294">
        <v>0.98729999999999996</v>
      </c>
      <c r="BQ479" s="294">
        <v>10877</v>
      </c>
      <c r="BS479" s="294">
        <v>0.2611</v>
      </c>
      <c r="BT479" s="294">
        <v>77.2</v>
      </c>
      <c r="BU479" s="294">
        <v>266.66399999999999</v>
      </c>
      <c r="BV479" s="294">
        <v>0.98170000000000002</v>
      </c>
      <c r="BW479" s="294">
        <v>13177</v>
      </c>
      <c r="BY479" s="294">
        <v>0.23369999999999999</v>
      </c>
    </row>
    <row r="480" spans="1:77">
      <c r="A480" s="301">
        <v>514</v>
      </c>
      <c r="B480" s="302" t="s">
        <v>4000</v>
      </c>
      <c r="C480" s="301" t="s">
        <v>4446</v>
      </c>
      <c r="D480" s="302" t="s">
        <v>4054</v>
      </c>
      <c r="E480" s="303">
        <v>160</v>
      </c>
      <c r="F480" s="294">
        <v>138</v>
      </c>
      <c r="G480" s="294">
        <v>138</v>
      </c>
      <c r="H480" s="294">
        <v>0.96729999999999994</v>
      </c>
      <c r="I480" s="294">
        <v>20700</v>
      </c>
      <c r="K480" s="294">
        <v>0.21540000000000001</v>
      </c>
      <c r="L480" s="294">
        <v>140</v>
      </c>
      <c r="M480" s="294">
        <v>140</v>
      </c>
      <c r="N480" s="294">
        <v>0.96799999999999997</v>
      </c>
      <c r="O480" s="294">
        <v>18100</v>
      </c>
      <c r="Q480" s="294">
        <v>0.17949999999999999</v>
      </c>
      <c r="R480" s="294">
        <v>136</v>
      </c>
      <c r="S480" s="294">
        <v>136</v>
      </c>
      <c r="T480" s="294">
        <v>0.96870000000000001</v>
      </c>
      <c r="U480" s="294">
        <v>17940</v>
      </c>
      <c r="W480" s="294">
        <v>0.18909999999999999</v>
      </c>
      <c r="X480" s="294">
        <v>112</v>
      </c>
      <c r="Y480" s="294">
        <v>128</v>
      </c>
      <c r="Z480" s="294">
        <v>0.97</v>
      </c>
      <c r="AA480" s="294">
        <v>21980</v>
      </c>
      <c r="AC480" s="294">
        <v>0.27189999999999998</v>
      </c>
      <c r="AD480" s="294">
        <v>178</v>
      </c>
      <c r="AE480" s="294">
        <v>178</v>
      </c>
      <c r="AF480" s="294">
        <v>0.97140000000000004</v>
      </c>
      <c r="AG480" s="294">
        <v>21020</v>
      </c>
      <c r="AI480" s="294">
        <v>0.16339999999999999</v>
      </c>
      <c r="AJ480" s="294">
        <v>182</v>
      </c>
      <c r="AK480" s="294">
        <v>182</v>
      </c>
      <c r="AL480" s="294">
        <v>0.97240000000000004</v>
      </c>
      <c r="AM480" s="294">
        <v>18960</v>
      </c>
      <c r="AO480" s="294">
        <v>0.14879999999999999</v>
      </c>
      <c r="AP480" s="294">
        <v>186</v>
      </c>
      <c r="AQ480" s="294">
        <v>186</v>
      </c>
      <c r="AR480" s="294">
        <v>0.96960000000000002</v>
      </c>
      <c r="AS480" s="294">
        <v>19080</v>
      </c>
      <c r="AU480" s="294">
        <v>0.14219999999999999</v>
      </c>
      <c r="AV480" s="294">
        <v>184</v>
      </c>
      <c r="AW480" s="294">
        <v>184</v>
      </c>
      <c r="AX480" s="294">
        <v>0.96419999999999995</v>
      </c>
      <c r="AY480" s="294">
        <v>15040</v>
      </c>
      <c r="BA480" s="294">
        <v>0.1178</v>
      </c>
      <c r="BB480" s="294">
        <v>184</v>
      </c>
      <c r="BC480" s="294">
        <v>184</v>
      </c>
      <c r="BD480" s="294">
        <v>0.96250000000000002</v>
      </c>
      <c r="BE480" s="294">
        <v>13340</v>
      </c>
      <c r="BG480" s="294">
        <v>0.1012</v>
      </c>
      <c r="BH480" s="294">
        <v>160</v>
      </c>
      <c r="BI480" s="294">
        <v>144</v>
      </c>
      <c r="BJ480" s="294">
        <v>0.9637</v>
      </c>
      <c r="BK480" s="294">
        <v>14860</v>
      </c>
      <c r="BM480" s="294">
        <v>0.1295</v>
      </c>
      <c r="BN480" s="294">
        <v>128</v>
      </c>
      <c r="BO480" s="294">
        <v>128</v>
      </c>
      <c r="BP480" s="294">
        <v>0.96130000000000004</v>
      </c>
      <c r="BQ480" s="294">
        <v>13380</v>
      </c>
      <c r="BS480" s="294">
        <v>0.1618</v>
      </c>
      <c r="BT480" s="294">
        <v>146</v>
      </c>
      <c r="BU480" s="294">
        <v>146</v>
      </c>
      <c r="BV480" s="294">
        <v>0.96409999999999996</v>
      </c>
      <c r="BW480" s="294">
        <v>15580</v>
      </c>
      <c r="BY480" s="294">
        <v>0.14879999999999999</v>
      </c>
    </row>
    <row r="481" spans="1:77">
      <c r="A481" s="301">
        <v>515</v>
      </c>
      <c r="B481" s="302" t="s">
        <v>4000</v>
      </c>
      <c r="C481" s="301" t="s">
        <v>4447</v>
      </c>
      <c r="D481" s="302" t="s">
        <v>4054</v>
      </c>
      <c r="E481" s="303">
        <v>1333.33</v>
      </c>
      <c r="F481" s="294">
        <v>1242</v>
      </c>
      <c r="G481" s="294">
        <v>1242</v>
      </c>
      <c r="H481" s="294">
        <v>0.95419999999999994</v>
      </c>
      <c r="I481" s="294">
        <v>453420</v>
      </c>
      <c r="K481" s="294">
        <v>0.53139999999999998</v>
      </c>
      <c r="L481" s="294">
        <v>1242</v>
      </c>
      <c r="M481" s="294">
        <v>1242</v>
      </c>
      <c r="N481" s="294">
        <v>0.96760000000000002</v>
      </c>
      <c r="O481" s="294">
        <v>499680</v>
      </c>
      <c r="Q481" s="294">
        <v>0.55889999999999995</v>
      </c>
      <c r="R481" s="294">
        <v>1224</v>
      </c>
      <c r="S481" s="294">
        <v>1224</v>
      </c>
      <c r="T481" s="294">
        <v>0.96409999999999996</v>
      </c>
      <c r="U481" s="294">
        <v>493020</v>
      </c>
      <c r="W481" s="294">
        <v>0.58030000000000004</v>
      </c>
      <c r="X481" s="294">
        <v>1458</v>
      </c>
      <c r="Y481" s="294">
        <v>1458</v>
      </c>
      <c r="Z481" s="294">
        <v>0.95789999999999997</v>
      </c>
      <c r="AA481" s="294">
        <v>474120</v>
      </c>
      <c r="AC481" s="294">
        <v>0.45629999999999998</v>
      </c>
      <c r="AD481" s="294">
        <v>1476</v>
      </c>
      <c r="AE481" s="294">
        <v>1476</v>
      </c>
      <c r="AF481" s="294">
        <v>0.95619999999999994</v>
      </c>
      <c r="AG481" s="294">
        <v>451080</v>
      </c>
      <c r="AI481" s="294">
        <v>0.42959999999999998</v>
      </c>
      <c r="AJ481" s="294">
        <v>1710</v>
      </c>
      <c r="AK481" s="294">
        <v>1260</v>
      </c>
      <c r="AL481" s="294">
        <v>0.95840000000000003</v>
      </c>
      <c r="AM481" s="294">
        <v>870120</v>
      </c>
      <c r="AO481" s="294">
        <v>0.36270000000000002</v>
      </c>
      <c r="AP481" s="294">
        <v>0</v>
      </c>
      <c r="AQ481" s="294">
        <v>0</v>
      </c>
      <c r="AR481" s="294" t="e">
        <v>#DIV/0!</v>
      </c>
      <c r="AS481" s="294">
        <v>0</v>
      </c>
      <c r="AU481" s="294">
        <v>0</v>
      </c>
      <c r="AV481" s="294">
        <v>1260</v>
      </c>
      <c r="AW481" s="294">
        <v>1260</v>
      </c>
      <c r="AX481" s="294">
        <v>0.91979999999999995</v>
      </c>
      <c r="AY481" s="294">
        <v>498960</v>
      </c>
      <c r="BA481" s="294">
        <v>0.59799999999999998</v>
      </c>
      <c r="BB481" s="294">
        <v>1296</v>
      </c>
      <c r="BC481" s="294">
        <v>1296</v>
      </c>
      <c r="BD481" s="294">
        <v>0.9637</v>
      </c>
      <c r="BE481" s="294">
        <v>487080</v>
      </c>
      <c r="BG481" s="294">
        <v>0.5242</v>
      </c>
      <c r="BH481" s="294">
        <v>1260</v>
      </c>
      <c r="BI481" s="294">
        <v>1260</v>
      </c>
      <c r="BJ481" s="294">
        <v>0.97489999999999999</v>
      </c>
      <c r="BK481" s="294">
        <v>488520</v>
      </c>
      <c r="BM481" s="294">
        <v>0.53459999999999996</v>
      </c>
      <c r="BN481" s="294">
        <v>1260</v>
      </c>
      <c r="BO481" s="294">
        <v>1260</v>
      </c>
      <c r="BP481" s="294">
        <v>0.97440000000000004</v>
      </c>
      <c r="BQ481" s="294">
        <v>464040</v>
      </c>
      <c r="BS481" s="294">
        <v>0.5625</v>
      </c>
      <c r="BT481" s="294">
        <v>1224</v>
      </c>
      <c r="BU481" s="294">
        <v>1224</v>
      </c>
      <c r="BV481" s="294">
        <v>0.97509999999999997</v>
      </c>
      <c r="BW481" s="294">
        <v>535680</v>
      </c>
      <c r="BX481" s="294" t="e">
        <f>BW481-#REF!</f>
        <v>#REF!</v>
      </c>
      <c r="BY481" s="294">
        <v>0.60329999999999995</v>
      </c>
    </row>
    <row r="482" spans="1:77">
      <c r="A482" s="301">
        <v>516</v>
      </c>
      <c r="B482" s="302" t="s">
        <v>4000</v>
      </c>
      <c r="C482" s="301" t="s">
        <v>4448</v>
      </c>
      <c r="D482" s="302" t="s">
        <v>4051</v>
      </c>
      <c r="E482" s="303">
        <v>222.22</v>
      </c>
      <c r="F482" s="294">
        <v>0</v>
      </c>
      <c r="G482" s="294">
        <v>0</v>
      </c>
      <c r="H482" s="294" t="e">
        <v>#DIV/0!</v>
      </c>
      <c r="I482" s="294">
        <v>0</v>
      </c>
      <c r="K482" s="294">
        <v>0</v>
      </c>
      <c r="L482" s="294">
        <v>0</v>
      </c>
      <c r="M482" s="294">
        <v>0</v>
      </c>
      <c r="N482" s="294" t="e">
        <v>#DIV/0!</v>
      </c>
      <c r="O482" s="294">
        <v>0</v>
      </c>
      <c r="Q482" s="294">
        <v>0</v>
      </c>
      <c r="R482" s="294">
        <v>0</v>
      </c>
      <c r="S482" s="294">
        <v>0</v>
      </c>
      <c r="T482" s="294" t="e">
        <v>#DIV/0!</v>
      </c>
      <c r="U482" s="294">
        <v>0</v>
      </c>
      <c r="W482" s="294">
        <v>0</v>
      </c>
      <c r="X482" s="294">
        <v>0</v>
      </c>
      <c r="Y482" s="294">
        <v>0</v>
      </c>
      <c r="Z482" s="294" t="e">
        <v>#DIV/0!</v>
      </c>
      <c r="AA482" s="294">
        <v>0</v>
      </c>
      <c r="AC482" s="294">
        <v>0</v>
      </c>
      <c r="AD482" s="294">
        <v>0</v>
      </c>
      <c r="AE482" s="294">
        <v>0</v>
      </c>
      <c r="AF482" s="294" t="e">
        <v>#DIV/0!</v>
      </c>
      <c r="AG482" s="294">
        <v>0</v>
      </c>
      <c r="AI482" s="294">
        <v>0</v>
      </c>
      <c r="AJ482" s="294">
        <v>0</v>
      </c>
      <c r="AK482" s="294">
        <v>0</v>
      </c>
      <c r="AL482" s="294" t="e">
        <v>#DIV/0!</v>
      </c>
      <c r="AM482" s="294">
        <v>0</v>
      </c>
      <c r="AO482" s="294">
        <v>0</v>
      </c>
      <c r="AP482" s="294">
        <v>0</v>
      </c>
      <c r="AQ482" s="294">
        <v>0</v>
      </c>
      <c r="AR482" s="294" t="e">
        <v>#DIV/0!</v>
      </c>
      <c r="AS482" s="294">
        <v>0</v>
      </c>
      <c r="AU482" s="294">
        <v>0</v>
      </c>
      <c r="AV482" s="294">
        <v>19.2</v>
      </c>
      <c r="AW482" s="294">
        <v>177.77600000000001</v>
      </c>
      <c r="AX482" s="294">
        <v>0.70130000000000003</v>
      </c>
      <c r="AY482" s="294">
        <v>2056</v>
      </c>
      <c r="BA482" s="294">
        <v>0.20530000000000001</v>
      </c>
      <c r="BB482" s="294">
        <v>17.760000000000002</v>
      </c>
      <c r="BC482" s="294">
        <v>177.77600000000001</v>
      </c>
      <c r="BD482" s="294">
        <v>0.75380000000000003</v>
      </c>
      <c r="BE482" s="294">
        <v>1996</v>
      </c>
      <c r="BG482" s="294">
        <v>0.20039999999999999</v>
      </c>
      <c r="BH482" s="294">
        <v>11.52</v>
      </c>
      <c r="BI482" s="294">
        <v>177.77600000000001</v>
      </c>
      <c r="BJ482" s="294">
        <v>0.81669999999999998</v>
      </c>
      <c r="BK482" s="294">
        <v>2240</v>
      </c>
      <c r="BM482" s="294">
        <v>0.32</v>
      </c>
      <c r="BN482" s="294">
        <v>20.96</v>
      </c>
      <c r="BO482" s="294">
        <v>177.77600000000001</v>
      </c>
      <c r="BP482" s="294">
        <v>0.84450000000000003</v>
      </c>
      <c r="BQ482" s="294">
        <v>2220</v>
      </c>
      <c r="BS482" s="294">
        <v>0.1867</v>
      </c>
      <c r="BT482" s="294">
        <v>20</v>
      </c>
      <c r="BU482" s="294">
        <v>177.77600000000001</v>
      </c>
      <c r="BV482" s="294">
        <v>0.8609</v>
      </c>
      <c r="BW482" s="294">
        <v>2500</v>
      </c>
      <c r="BY482" s="294">
        <v>4.8800000000000003E-2</v>
      </c>
    </row>
    <row r="483" spans="1:77">
      <c r="A483" s="301">
        <v>517</v>
      </c>
      <c r="B483" s="302" t="s">
        <v>4000</v>
      </c>
      <c r="C483" s="301" t="s">
        <v>4449</v>
      </c>
      <c r="D483" s="302" t="s">
        <v>4065</v>
      </c>
      <c r="E483" s="303">
        <v>455.56</v>
      </c>
      <c r="F483" s="294">
        <v>114</v>
      </c>
      <c r="G483" s="294">
        <v>364.44799999999998</v>
      </c>
      <c r="H483" s="294">
        <v>0.56540000000000001</v>
      </c>
      <c r="I483" s="294">
        <v>5526</v>
      </c>
      <c r="K483" s="294">
        <v>0.1191</v>
      </c>
      <c r="L483" s="294">
        <v>40.799999999999997</v>
      </c>
      <c r="M483" s="294">
        <v>364.44799999999998</v>
      </c>
      <c r="N483" s="294">
        <v>0.51469999999999994</v>
      </c>
      <c r="O483" s="294">
        <v>4848</v>
      </c>
      <c r="Q483" s="294">
        <v>0.31030000000000002</v>
      </c>
      <c r="R483" s="294">
        <v>53.4</v>
      </c>
      <c r="S483" s="294">
        <v>364.44799999999998</v>
      </c>
      <c r="T483" s="294">
        <v>0.63339999999999996</v>
      </c>
      <c r="U483" s="294">
        <v>6882</v>
      </c>
      <c r="W483" s="294">
        <v>0.28260000000000002</v>
      </c>
      <c r="X483" s="294">
        <v>40.32</v>
      </c>
      <c r="Y483" s="294">
        <v>364.44799999999998</v>
      </c>
      <c r="Z483" s="294">
        <v>0.5484</v>
      </c>
      <c r="AA483" s="294">
        <v>5244</v>
      </c>
      <c r="AC483" s="294">
        <v>0.31879999999999997</v>
      </c>
      <c r="AD483" s="294">
        <v>227.52</v>
      </c>
      <c r="AE483" s="294">
        <v>364.44799999999998</v>
      </c>
      <c r="AF483" s="294">
        <v>0.56909999999999994</v>
      </c>
      <c r="AG483" s="294">
        <v>5244</v>
      </c>
      <c r="AI483" s="294">
        <v>5.4399999999999997E-2</v>
      </c>
      <c r="AJ483" s="294">
        <v>52.56</v>
      </c>
      <c r="AK483" s="294">
        <v>364.44799999999998</v>
      </c>
      <c r="AL483" s="294">
        <v>0.68730000000000002</v>
      </c>
      <c r="AM483" s="294">
        <v>7068</v>
      </c>
      <c r="AO483" s="294">
        <v>0.27179999999999999</v>
      </c>
      <c r="AP483" s="294">
        <v>44.16</v>
      </c>
      <c r="AQ483" s="294">
        <v>364.44799999999998</v>
      </c>
      <c r="AR483" s="294">
        <v>0.49069999999999997</v>
      </c>
      <c r="AS483" s="294">
        <v>4590</v>
      </c>
      <c r="AU483" s="294">
        <v>0.28470000000000001</v>
      </c>
      <c r="AV483" s="294">
        <v>36</v>
      </c>
      <c r="AW483" s="294">
        <v>364.44799999999998</v>
      </c>
      <c r="AX483" s="294">
        <v>0.38600000000000001</v>
      </c>
      <c r="AY483" s="294">
        <v>3462</v>
      </c>
      <c r="BA483" s="294">
        <v>0.34610000000000002</v>
      </c>
      <c r="BB483" s="294">
        <v>90</v>
      </c>
      <c r="BC483" s="294">
        <v>364.44799999999998</v>
      </c>
      <c r="BD483" s="294">
        <v>0.34970000000000001</v>
      </c>
      <c r="BE483" s="294">
        <v>2826</v>
      </c>
      <c r="BG483" s="294">
        <v>0.1207</v>
      </c>
      <c r="BH483" s="294">
        <v>156</v>
      </c>
      <c r="BI483" s="294">
        <v>364.44799999999998</v>
      </c>
      <c r="BJ483" s="294">
        <v>0.39449999999999996</v>
      </c>
      <c r="BK483" s="294">
        <v>3072</v>
      </c>
      <c r="BM483" s="294">
        <v>6.7100000000000007E-2</v>
      </c>
      <c r="BN483" s="294">
        <v>18</v>
      </c>
      <c r="BO483" s="294">
        <v>364.44799999999998</v>
      </c>
      <c r="BP483" s="294">
        <v>0.47359999999999997</v>
      </c>
      <c r="BQ483" s="294">
        <v>3336</v>
      </c>
      <c r="BS483" s="294">
        <v>0.58230000000000004</v>
      </c>
      <c r="BT483" s="294">
        <v>34.08</v>
      </c>
      <c r="BU483" s="294">
        <v>364.44799999999998</v>
      </c>
      <c r="BV483" s="294">
        <v>0.54039999999999999</v>
      </c>
      <c r="BW483" s="294">
        <v>4692</v>
      </c>
      <c r="BY483" s="294">
        <v>0.34239999999999998</v>
      </c>
    </row>
    <row r="484" spans="1:77">
      <c r="A484" s="301">
        <v>518</v>
      </c>
      <c r="B484" s="302" t="s">
        <v>4000</v>
      </c>
      <c r="C484" s="301" t="s">
        <v>4450</v>
      </c>
      <c r="D484" s="302" t="s">
        <v>4054</v>
      </c>
      <c r="E484" s="303">
        <v>451.11</v>
      </c>
      <c r="F484" s="294">
        <v>402</v>
      </c>
      <c r="G484" s="294">
        <v>402</v>
      </c>
      <c r="H484" s="294">
        <v>0.78939999999999999</v>
      </c>
      <c r="I484" s="294">
        <v>156000</v>
      </c>
      <c r="J484" s="294" t="e">
        <f>I484-#REF!</f>
        <v>#REF!</v>
      </c>
      <c r="K484" s="294">
        <v>0.68279999999999996</v>
      </c>
      <c r="L484" s="294">
        <v>426</v>
      </c>
      <c r="M484" s="294">
        <v>426</v>
      </c>
      <c r="N484" s="294">
        <v>0.79649999999999999</v>
      </c>
      <c r="O484" s="294">
        <v>165720</v>
      </c>
      <c r="Q484" s="294">
        <v>0.65649999999999997</v>
      </c>
      <c r="R484" s="294">
        <v>438</v>
      </c>
      <c r="S484" s="294">
        <v>438</v>
      </c>
      <c r="T484" s="294">
        <v>0.79720000000000002</v>
      </c>
      <c r="U484" s="294">
        <v>164340</v>
      </c>
      <c r="V484" s="294" t="e">
        <f>U484-#REF!</f>
        <v>#REF!</v>
      </c>
      <c r="W484" s="294">
        <v>0.65369999999999995</v>
      </c>
      <c r="X484" s="294">
        <v>493.2</v>
      </c>
      <c r="Y484" s="294">
        <v>493.2</v>
      </c>
      <c r="Z484" s="294">
        <v>0.79500000000000004</v>
      </c>
      <c r="AA484" s="294">
        <v>164940</v>
      </c>
      <c r="AC484" s="294">
        <v>0.56540000000000001</v>
      </c>
      <c r="AD484" s="294">
        <v>438</v>
      </c>
      <c r="AE484" s="294">
        <v>438</v>
      </c>
      <c r="AF484" s="294">
        <v>0.80230000000000001</v>
      </c>
      <c r="AG484" s="294">
        <v>138300</v>
      </c>
      <c r="AI484" s="294">
        <v>0.52900000000000003</v>
      </c>
      <c r="AJ484" s="294">
        <v>438</v>
      </c>
      <c r="AK484" s="294">
        <v>438</v>
      </c>
      <c r="AL484" s="294">
        <v>0.79410000000000003</v>
      </c>
      <c r="AM484" s="294">
        <v>158280</v>
      </c>
      <c r="AN484" s="294" t="e">
        <f>AM484-#REF!</f>
        <v>#REF!</v>
      </c>
      <c r="AO484" s="294">
        <v>0.63200000000000001</v>
      </c>
      <c r="AP484" s="294">
        <v>438</v>
      </c>
      <c r="AQ484" s="294">
        <v>438</v>
      </c>
      <c r="AR484" s="294">
        <v>0.78100000000000003</v>
      </c>
      <c r="AS484" s="294">
        <v>170520</v>
      </c>
      <c r="AT484" s="294" t="e">
        <f>AS484-#REF!</f>
        <v>#REF!</v>
      </c>
      <c r="AU484" s="294">
        <v>0.67</v>
      </c>
      <c r="AV484" s="294">
        <v>438</v>
      </c>
      <c r="AW484" s="294">
        <v>438</v>
      </c>
      <c r="AX484" s="294">
        <v>0.77480000000000004</v>
      </c>
      <c r="AY484" s="294">
        <v>174840</v>
      </c>
      <c r="AZ484" s="294" t="e">
        <f>AY484-#REF!</f>
        <v>#REF!</v>
      </c>
      <c r="BA484" s="294">
        <v>0.71560000000000001</v>
      </c>
      <c r="BB484" s="294">
        <v>432</v>
      </c>
      <c r="BC484" s="294">
        <v>432</v>
      </c>
      <c r="BD484" s="294">
        <v>0.78200000000000003</v>
      </c>
      <c r="BE484" s="294">
        <v>166800</v>
      </c>
      <c r="BF484" s="294" t="e">
        <f>BE484-#REF!</f>
        <v>#REF!</v>
      </c>
      <c r="BG484" s="294">
        <v>0.66359999999999997</v>
      </c>
      <c r="BH484" s="294">
        <v>426</v>
      </c>
      <c r="BI484" s="294">
        <v>426</v>
      </c>
      <c r="BJ484" s="294">
        <v>0.78679999999999994</v>
      </c>
      <c r="BK484" s="294">
        <v>172860</v>
      </c>
      <c r="BL484" s="294" t="e">
        <f>BK484-#REF!</f>
        <v>#REF!</v>
      </c>
      <c r="BM484" s="294">
        <v>0.69320000000000004</v>
      </c>
      <c r="BN484" s="294">
        <v>420</v>
      </c>
      <c r="BO484" s="294">
        <v>420</v>
      </c>
      <c r="BP484" s="294">
        <v>0.78220000000000001</v>
      </c>
      <c r="BQ484" s="294">
        <v>164340</v>
      </c>
      <c r="BR484" s="294" t="e">
        <f>BQ484-#REF!</f>
        <v>#REF!</v>
      </c>
      <c r="BS484" s="294">
        <v>0.74450000000000005</v>
      </c>
      <c r="BT484" s="294">
        <v>426</v>
      </c>
      <c r="BU484" s="294">
        <v>426</v>
      </c>
      <c r="BV484" s="294">
        <v>0.80779999999999996</v>
      </c>
      <c r="BW484" s="294">
        <v>173460</v>
      </c>
      <c r="BX484" s="294" t="e">
        <f>BW484-#REF!</f>
        <v>#REF!</v>
      </c>
      <c r="BY484" s="294">
        <v>0.67749999999999999</v>
      </c>
    </row>
    <row r="485" spans="1:77">
      <c r="A485" s="301">
        <v>519</v>
      </c>
      <c r="B485" s="302" t="s">
        <v>4000</v>
      </c>
      <c r="C485" s="301" t="s">
        <v>4451</v>
      </c>
      <c r="D485" s="302" t="s">
        <v>4065</v>
      </c>
      <c r="E485" s="303">
        <v>1002.22</v>
      </c>
      <c r="F485" s="294" t="s">
        <v>3983</v>
      </c>
      <c r="G485" s="294" t="s">
        <v>3983</v>
      </c>
      <c r="H485" s="294" t="s">
        <v>3983</v>
      </c>
      <c r="I485" s="294" t="s">
        <v>3983</v>
      </c>
      <c r="K485" s="294" t="s">
        <v>3983</v>
      </c>
      <c r="L485" s="294" t="s">
        <v>3983</v>
      </c>
      <c r="M485" s="294" t="s">
        <v>3983</v>
      </c>
      <c r="N485" s="294" t="s">
        <v>3983</v>
      </c>
      <c r="O485" s="294" t="s">
        <v>3983</v>
      </c>
      <c r="Q485" s="294" t="s">
        <v>3983</v>
      </c>
      <c r="R485" s="294" t="s">
        <v>3983</v>
      </c>
      <c r="S485" s="294" t="s">
        <v>3983</v>
      </c>
      <c r="T485" s="294" t="s">
        <v>3983</v>
      </c>
      <c r="U485" s="294" t="s">
        <v>3983</v>
      </c>
      <c r="W485" s="294" t="s">
        <v>3983</v>
      </c>
      <c r="X485" s="294" t="s">
        <v>3983</v>
      </c>
      <c r="Y485" s="294" t="s">
        <v>3983</v>
      </c>
      <c r="Z485" s="294" t="s">
        <v>3983</v>
      </c>
      <c r="AA485" s="294" t="s">
        <v>3983</v>
      </c>
      <c r="AC485" s="294" t="s">
        <v>3983</v>
      </c>
      <c r="AD485" s="294" t="s">
        <v>3983</v>
      </c>
      <c r="AE485" s="294" t="s">
        <v>3983</v>
      </c>
      <c r="AF485" s="294" t="s">
        <v>3983</v>
      </c>
      <c r="AG485" s="294" t="s">
        <v>3983</v>
      </c>
      <c r="AI485" s="294" t="s">
        <v>3983</v>
      </c>
      <c r="AJ485" s="294" t="s">
        <v>3983</v>
      </c>
      <c r="AK485" s="294" t="s">
        <v>3983</v>
      </c>
      <c r="AL485" s="294" t="s">
        <v>3983</v>
      </c>
      <c r="AM485" s="294" t="s">
        <v>3983</v>
      </c>
      <c r="AO485" s="294" t="s">
        <v>3983</v>
      </c>
      <c r="AP485" s="294" t="s">
        <v>3983</v>
      </c>
      <c r="AQ485" s="294" t="s">
        <v>3983</v>
      </c>
      <c r="AR485" s="294" t="s">
        <v>3983</v>
      </c>
      <c r="AS485" s="294" t="s">
        <v>3983</v>
      </c>
      <c r="AU485" s="294" t="s">
        <v>3983</v>
      </c>
      <c r="AV485" s="294" t="s">
        <v>3983</v>
      </c>
      <c r="AW485" s="294" t="s">
        <v>3983</v>
      </c>
      <c r="AX485" s="294" t="s">
        <v>3983</v>
      </c>
      <c r="AY485" s="294" t="s">
        <v>3983</v>
      </c>
      <c r="BA485" s="294" t="s">
        <v>3983</v>
      </c>
      <c r="BB485" s="294" t="s">
        <v>3983</v>
      </c>
      <c r="BC485" s="294" t="s">
        <v>3983</v>
      </c>
      <c r="BD485" s="294" t="s">
        <v>3983</v>
      </c>
      <c r="BE485" s="294" t="s">
        <v>3983</v>
      </c>
      <c r="BG485" s="294" t="s">
        <v>3983</v>
      </c>
      <c r="BH485" s="294" t="s">
        <v>3983</v>
      </c>
      <c r="BI485" s="294" t="s">
        <v>3983</v>
      </c>
      <c r="BJ485" s="294" t="s">
        <v>3983</v>
      </c>
      <c r="BK485" s="294" t="s">
        <v>3983</v>
      </c>
      <c r="BM485" s="294" t="s">
        <v>3983</v>
      </c>
      <c r="BN485" s="294" t="s">
        <v>3983</v>
      </c>
      <c r="BO485" s="294" t="s">
        <v>3983</v>
      </c>
      <c r="BP485" s="294" t="s">
        <v>3983</v>
      </c>
      <c r="BQ485" s="294" t="s">
        <v>3983</v>
      </c>
      <c r="BS485" s="294" t="s">
        <v>3983</v>
      </c>
      <c r="BT485" s="294" t="s">
        <v>3983</v>
      </c>
      <c r="BU485" s="294" t="s">
        <v>3983</v>
      </c>
      <c r="BV485" s="294" t="s">
        <v>3983</v>
      </c>
      <c r="BW485" s="294" t="s">
        <v>3983</v>
      </c>
      <c r="BY485" s="294" t="s">
        <v>3983</v>
      </c>
    </row>
    <row r="486" spans="1:77">
      <c r="A486" s="301">
        <v>520</v>
      </c>
      <c r="B486" s="302" t="s">
        <v>4000</v>
      </c>
      <c r="C486" s="301" t="s">
        <v>4452</v>
      </c>
      <c r="D486" s="302" t="s">
        <v>4054</v>
      </c>
      <c r="E486" s="303">
        <v>162.22</v>
      </c>
      <c r="F486" s="294">
        <v>0</v>
      </c>
      <c r="G486" s="294">
        <v>129.77600000000001</v>
      </c>
      <c r="H486" s="294" t="e">
        <v>#DIV/0!</v>
      </c>
      <c r="I486" s="294">
        <v>0</v>
      </c>
      <c r="K486" s="294">
        <v>0</v>
      </c>
      <c r="L486" s="294">
        <v>0</v>
      </c>
      <c r="M486" s="294">
        <v>129.77600000000001</v>
      </c>
      <c r="N486" s="294" t="e">
        <v>#DIV/0!</v>
      </c>
      <c r="O486" s="294">
        <v>0</v>
      </c>
      <c r="Q486" s="294">
        <v>0</v>
      </c>
      <c r="R486" s="294">
        <v>0</v>
      </c>
      <c r="S486" s="294">
        <v>0</v>
      </c>
      <c r="T486" s="294" t="e">
        <v>#DIV/0!</v>
      </c>
      <c r="U486" s="294">
        <v>0</v>
      </c>
      <c r="W486" s="294">
        <v>0</v>
      </c>
      <c r="X486" s="294">
        <v>0</v>
      </c>
      <c r="Y486" s="294">
        <v>129.77600000000001</v>
      </c>
      <c r="Z486" s="294" t="e">
        <v>#DIV/0!</v>
      </c>
      <c r="AA486" s="294">
        <v>0</v>
      </c>
      <c r="AC486" s="294">
        <v>0</v>
      </c>
      <c r="AD486" s="294">
        <v>0</v>
      </c>
      <c r="AE486" s="294">
        <v>0</v>
      </c>
      <c r="AF486" s="294" t="e">
        <v>#DIV/0!</v>
      </c>
      <c r="AG486" s="294">
        <v>0</v>
      </c>
      <c r="AI486" s="294">
        <v>0</v>
      </c>
      <c r="AJ486" s="294">
        <v>2</v>
      </c>
      <c r="AK486" s="294">
        <v>129.77600000000001</v>
      </c>
      <c r="AL486" s="294">
        <v>0.73809999999999998</v>
      </c>
      <c r="AM486" s="294">
        <v>620</v>
      </c>
      <c r="AO486" s="294">
        <v>0.58330000000000004</v>
      </c>
      <c r="AP486" s="294">
        <v>2</v>
      </c>
      <c r="AQ486" s="294">
        <v>129.77600000000001</v>
      </c>
      <c r="AR486" s="294">
        <v>0.6875</v>
      </c>
      <c r="AS486" s="294">
        <v>660</v>
      </c>
      <c r="AT486" s="294" t="e">
        <f>AS486-#REF!</f>
        <v>#REF!</v>
      </c>
      <c r="AU486" s="294">
        <v>0.6452</v>
      </c>
      <c r="AV486" s="294">
        <v>12</v>
      </c>
      <c r="AW486" s="294">
        <v>129.77600000000001</v>
      </c>
      <c r="AX486" s="294">
        <v>0.628</v>
      </c>
      <c r="AY486" s="294">
        <v>540</v>
      </c>
      <c r="BA486" s="294">
        <v>9.9500000000000005E-2</v>
      </c>
      <c r="BB486" s="294">
        <v>12</v>
      </c>
      <c r="BC486" s="294">
        <v>129.77600000000001</v>
      </c>
      <c r="BD486" s="294">
        <v>0.85370000000000001</v>
      </c>
      <c r="BE486" s="294">
        <v>700</v>
      </c>
      <c r="BG486" s="294">
        <v>9.1800000000000007E-2</v>
      </c>
      <c r="BH486" s="294">
        <v>2</v>
      </c>
      <c r="BI486" s="294">
        <v>129.77600000000001</v>
      </c>
      <c r="BJ486" s="294">
        <v>0.83340000000000003</v>
      </c>
      <c r="BK486" s="294">
        <v>600</v>
      </c>
      <c r="BM486" s="294">
        <v>0.4839</v>
      </c>
      <c r="BN486" s="294">
        <v>12</v>
      </c>
      <c r="BO486" s="294">
        <v>129.77600000000001</v>
      </c>
      <c r="BP486" s="294">
        <v>0.94259999999999999</v>
      </c>
      <c r="BQ486" s="294">
        <v>1640</v>
      </c>
      <c r="BS486" s="294">
        <v>0.21579999999999999</v>
      </c>
      <c r="BT486" s="294">
        <v>36</v>
      </c>
      <c r="BU486" s="294">
        <v>129.77600000000001</v>
      </c>
      <c r="BV486" s="294">
        <v>0.92190000000000005</v>
      </c>
      <c r="BW486" s="294">
        <v>1180</v>
      </c>
      <c r="BY486" s="294">
        <v>4.7800000000000002E-2</v>
      </c>
    </row>
    <row r="487" spans="1:77">
      <c r="A487" s="301">
        <v>521</v>
      </c>
      <c r="B487" s="302" t="s">
        <v>4000</v>
      </c>
      <c r="C487" s="301" t="s">
        <v>4453</v>
      </c>
      <c r="D487" s="302" t="s">
        <v>4051</v>
      </c>
      <c r="E487" s="303">
        <v>177.78</v>
      </c>
      <c r="F487" s="294">
        <v>0</v>
      </c>
      <c r="G487" s="294">
        <v>0</v>
      </c>
      <c r="H487" s="294" t="e">
        <v>#DIV/0!</v>
      </c>
      <c r="I487" s="294">
        <v>0</v>
      </c>
      <c r="K487" s="294">
        <v>0</v>
      </c>
      <c r="L487" s="294">
        <v>0</v>
      </c>
      <c r="M487" s="294">
        <v>0</v>
      </c>
      <c r="N487" s="294" t="e">
        <v>#DIV/0!</v>
      </c>
      <c r="O487" s="294">
        <v>0</v>
      </c>
      <c r="Q487" s="294">
        <v>0</v>
      </c>
      <c r="R487" s="294">
        <v>0</v>
      </c>
      <c r="S487" s="294">
        <v>0</v>
      </c>
      <c r="T487" s="294" t="e">
        <v>#DIV/0!</v>
      </c>
      <c r="U487" s="294">
        <v>0</v>
      </c>
      <c r="W487" s="294">
        <v>0</v>
      </c>
      <c r="X487" s="294">
        <v>0</v>
      </c>
      <c r="Y487" s="294">
        <v>0</v>
      </c>
      <c r="Z487" s="294" t="e">
        <v>#DIV/0!</v>
      </c>
      <c r="AA487" s="294">
        <v>0</v>
      </c>
      <c r="AC487" s="294">
        <v>0</v>
      </c>
      <c r="AD487" s="294">
        <v>0</v>
      </c>
      <c r="AE487" s="294">
        <v>0</v>
      </c>
      <c r="AF487" s="294" t="e">
        <v>#DIV/0!</v>
      </c>
      <c r="AG487" s="294">
        <v>0</v>
      </c>
      <c r="AI487" s="294">
        <v>0</v>
      </c>
      <c r="AJ487" s="294">
        <v>0</v>
      </c>
      <c r="AK487" s="294">
        <v>0</v>
      </c>
      <c r="AL487" s="294" t="e">
        <v>#DIV/0!</v>
      </c>
      <c r="AM487" s="294">
        <v>0</v>
      </c>
      <c r="AO487" s="294">
        <v>0</v>
      </c>
      <c r="AP487" s="294">
        <v>14.88</v>
      </c>
      <c r="AQ487" s="294">
        <v>142.22399999999999</v>
      </c>
      <c r="AR487" s="294">
        <v>0.82489999999999997</v>
      </c>
      <c r="AS487" s="294">
        <v>8136</v>
      </c>
      <c r="AU487" s="294">
        <v>0.35410000000000003</v>
      </c>
      <c r="AV487" s="294">
        <v>0</v>
      </c>
      <c r="AW487" s="294">
        <v>0</v>
      </c>
      <c r="AX487" s="294" t="e">
        <v>#DIV/0!</v>
      </c>
      <c r="AY487" s="294">
        <v>0</v>
      </c>
      <c r="BA487" s="294">
        <v>0</v>
      </c>
      <c r="BB487" s="294">
        <v>0</v>
      </c>
      <c r="BC487" s="294">
        <v>0</v>
      </c>
      <c r="BD487" s="294" t="e">
        <v>#DIV/0!</v>
      </c>
      <c r="BE487" s="294">
        <v>0</v>
      </c>
      <c r="BG487" s="294">
        <v>0</v>
      </c>
      <c r="BH487" s="294">
        <v>66.400000000000006</v>
      </c>
      <c r="BI487" s="294">
        <v>142.22399999999999</v>
      </c>
      <c r="BJ487" s="294">
        <v>0.96650000000000003</v>
      </c>
      <c r="BK487" s="294">
        <v>5064</v>
      </c>
      <c r="BM487" s="294">
        <v>0.1061</v>
      </c>
      <c r="BN487" s="294">
        <v>37.6</v>
      </c>
      <c r="BO487" s="294">
        <v>142.22399999999999</v>
      </c>
      <c r="BP487" s="294">
        <v>0.99870000000000003</v>
      </c>
      <c r="BQ487" s="294">
        <v>5716</v>
      </c>
      <c r="BS487" s="294">
        <v>0.22650000000000001</v>
      </c>
      <c r="BT487" s="294">
        <v>55.28</v>
      </c>
      <c r="BU487" s="294">
        <v>142.22399999999999</v>
      </c>
      <c r="BV487" s="294">
        <v>0.99860000000000004</v>
      </c>
      <c r="BW487" s="294">
        <v>7184</v>
      </c>
      <c r="BY487" s="294">
        <v>4.3700000000000003E-2</v>
      </c>
    </row>
    <row r="488" spans="1:77">
      <c r="A488" s="301">
        <v>522</v>
      </c>
      <c r="B488" s="302" t="s">
        <v>4000</v>
      </c>
      <c r="C488" s="301" t="s">
        <v>4454</v>
      </c>
      <c r="D488" s="302" t="s">
        <v>4054</v>
      </c>
      <c r="E488" s="303">
        <v>200</v>
      </c>
      <c r="F488" s="294">
        <v>0</v>
      </c>
      <c r="G488" s="294">
        <v>0</v>
      </c>
      <c r="H488" s="294" t="e">
        <v>#DIV/0!</v>
      </c>
      <c r="I488" s="294">
        <v>0</v>
      </c>
      <c r="K488" s="294">
        <v>0</v>
      </c>
      <c r="L488" s="294">
        <v>0</v>
      </c>
      <c r="M488" s="294">
        <v>0</v>
      </c>
      <c r="N488" s="294" t="e">
        <v>#DIV/0!</v>
      </c>
      <c r="O488" s="294">
        <v>0</v>
      </c>
      <c r="Q488" s="294">
        <v>0</v>
      </c>
      <c r="R488" s="294">
        <v>0</v>
      </c>
      <c r="S488" s="294">
        <v>0</v>
      </c>
      <c r="T488" s="294" t="e">
        <v>#DIV/0!</v>
      </c>
      <c r="U488" s="294">
        <v>0</v>
      </c>
      <c r="W488" s="294">
        <v>0</v>
      </c>
      <c r="X488" s="294">
        <v>0</v>
      </c>
      <c r="Y488" s="294">
        <v>0</v>
      </c>
      <c r="Z488" s="294" t="e">
        <v>#DIV/0!</v>
      </c>
      <c r="AA488" s="294">
        <v>0</v>
      </c>
      <c r="AC488" s="294">
        <v>0</v>
      </c>
      <c r="AD488" s="294">
        <v>0</v>
      </c>
      <c r="AE488" s="294">
        <v>160</v>
      </c>
      <c r="AF488" s="294">
        <v>0.71429999999999993</v>
      </c>
      <c r="AG488" s="294">
        <v>400</v>
      </c>
      <c r="AI488" s="294">
        <v>3.0000000000000001E-3</v>
      </c>
      <c r="AJ488" s="294">
        <v>0</v>
      </c>
      <c r="AK488" s="294">
        <v>0</v>
      </c>
      <c r="AL488" s="294" t="e">
        <v>#DIV/0!</v>
      </c>
      <c r="AM488" s="294">
        <v>0</v>
      </c>
      <c r="AO488" s="294">
        <v>0</v>
      </c>
      <c r="AP488" s="294">
        <v>2</v>
      </c>
      <c r="AQ488" s="294">
        <v>160</v>
      </c>
      <c r="AR488" s="294">
        <v>0.65910000000000002</v>
      </c>
      <c r="AS488" s="294">
        <v>580</v>
      </c>
      <c r="AU488" s="294">
        <v>0.59140000000000004</v>
      </c>
      <c r="AV488" s="294">
        <v>34</v>
      </c>
      <c r="AW488" s="294">
        <v>160</v>
      </c>
      <c r="AX488" s="294">
        <v>0.87329999999999997</v>
      </c>
      <c r="AY488" s="294">
        <v>1240</v>
      </c>
      <c r="BA488" s="294">
        <v>5.8000000000000003E-2</v>
      </c>
      <c r="BB488" s="294">
        <v>92</v>
      </c>
      <c r="BC488" s="294">
        <v>160</v>
      </c>
      <c r="BD488" s="294">
        <v>0.92310000000000003</v>
      </c>
      <c r="BE488" s="294">
        <v>2640</v>
      </c>
      <c r="BG488" s="294">
        <v>4.1799999999999997E-2</v>
      </c>
      <c r="BH488" s="294">
        <v>92</v>
      </c>
      <c r="BI488" s="294">
        <v>160</v>
      </c>
      <c r="BJ488" s="294">
        <v>0.94409999999999994</v>
      </c>
      <c r="BK488" s="294">
        <v>3040</v>
      </c>
      <c r="BM488" s="294">
        <v>4.7E-2</v>
      </c>
      <c r="BN488" s="294">
        <v>92</v>
      </c>
      <c r="BO488" s="294">
        <v>160</v>
      </c>
      <c r="BP488" s="294">
        <v>0.94</v>
      </c>
      <c r="BQ488" s="294">
        <v>2820</v>
      </c>
      <c r="BS488" s="294">
        <v>4.8500000000000001E-2</v>
      </c>
      <c r="BT488" s="294">
        <v>92</v>
      </c>
      <c r="BU488" s="294">
        <v>160</v>
      </c>
      <c r="BV488" s="294">
        <v>0.9083</v>
      </c>
      <c r="BW488" s="294">
        <v>2180</v>
      </c>
      <c r="BY488" s="294">
        <v>3.5099999999999999E-2</v>
      </c>
    </row>
    <row r="489" spans="1:77">
      <c r="A489" s="301">
        <v>523</v>
      </c>
      <c r="B489" s="302" t="s">
        <v>4004</v>
      </c>
      <c r="C489" s="301" t="s">
        <v>4455</v>
      </c>
      <c r="D489" s="302" t="s">
        <v>4054</v>
      </c>
      <c r="E489" s="303">
        <v>110</v>
      </c>
      <c r="F489" s="294">
        <v>2.2400000000000002</v>
      </c>
      <c r="G489" s="294">
        <v>88</v>
      </c>
      <c r="H489" s="294">
        <v>4.5200000000000004E-2</v>
      </c>
      <c r="I489" s="294">
        <v>56</v>
      </c>
      <c r="J489" s="294" t="e">
        <f>I489-#REF!</f>
        <v>#REF!</v>
      </c>
      <c r="K489" s="294">
        <v>0.76880000000000004</v>
      </c>
      <c r="L489" s="294">
        <v>4.22</v>
      </c>
      <c r="M489" s="294">
        <v>88</v>
      </c>
      <c r="N489" s="294">
        <v>3.3300000000000003E-2</v>
      </c>
      <c r="O489" s="294">
        <v>50</v>
      </c>
      <c r="Q489" s="294">
        <v>0.4647</v>
      </c>
      <c r="R489" s="294">
        <v>2.34</v>
      </c>
      <c r="S489" s="294">
        <v>88</v>
      </c>
      <c r="T489" s="294">
        <v>0.12240000000000001</v>
      </c>
      <c r="U489" s="294">
        <v>188</v>
      </c>
      <c r="V489" s="294" t="e">
        <f>U489-#REF!</f>
        <v>#REF!</v>
      </c>
      <c r="W489" s="294">
        <v>0.94310000000000005</v>
      </c>
      <c r="X489" s="294">
        <v>2.82</v>
      </c>
      <c r="Y489" s="294">
        <v>88</v>
      </c>
      <c r="Z489" s="294">
        <v>9.5200000000000007E-2</v>
      </c>
      <c r="AA489" s="294">
        <v>142</v>
      </c>
      <c r="AB489" s="294" t="e">
        <f>AA489-#REF!</f>
        <v>#REF!</v>
      </c>
      <c r="AC489" s="294">
        <v>0.71109999999999995</v>
      </c>
      <c r="AD489" s="294">
        <v>0</v>
      </c>
      <c r="AE489" s="294">
        <v>88</v>
      </c>
      <c r="AF489" s="294" t="e">
        <v>#DIV/0!</v>
      </c>
      <c r="AG489" s="294">
        <v>0</v>
      </c>
      <c r="AI489" s="294">
        <v>0</v>
      </c>
      <c r="AJ489" s="294">
        <v>0</v>
      </c>
      <c r="AK489" s="294">
        <v>88</v>
      </c>
      <c r="AL489" s="294" t="e">
        <v>#DIV/0!</v>
      </c>
      <c r="AM489" s="294">
        <v>0</v>
      </c>
      <c r="AO489" s="294">
        <v>0</v>
      </c>
      <c r="AP489" s="294">
        <v>0</v>
      </c>
      <c r="AQ489" s="294">
        <v>88</v>
      </c>
      <c r="AR489" s="294" t="e">
        <v>#DIV/0!</v>
      </c>
      <c r="AS489" s="294">
        <v>0</v>
      </c>
      <c r="AU489" s="294">
        <v>0</v>
      </c>
      <c r="AV489" s="294">
        <v>0</v>
      </c>
      <c r="AW489" s="294">
        <v>0</v>
      </c>
      <c r="AX489" s="294" t="e">
        <v>#DIV/0!</v>
      </c>
      <c r="AY489" s="294">
        <v>0</v>
      </c>
      <c r="BA489" s="294">
        <v>0</v>
      </c>
      <c r="BB489" s="294">
        <v>0</v>
      </c>
      <c r="BC489" s="294">
        <v>0</v>
      </c>
      <c r="BD489" s="294" t="e">
        <v>#DIV/0!</v>
      </c>
      <c r="BE489" s="294">
        <v>0</v>
      </c>
      <c r="BG489" s="294">
        <v>0</v>
      </c>
      <c r="BH489" s="294">
        <v>0</v>
      </c>
      <c r="BI489" s="294">
        <v>0</v>
      </c>
      <c r="BJ489" s="294" t="e">
        <v>#DIV/0!</v>
      </c>
      <c r="BK489" s="294">
        <v>0</v>
      </c>
      <c r="BM489" s="294">
        <v>0</v>
      </c>
      <c r="BN489" s="294">
        <v>0</v>
      </c>
      <c r="BO489" s="294">
        <v>0</v>
      </c>
      <c r="BP489" s="294" t="e">
        <v>#DIV/0!</v>
      </c>
      <c r="BQ489" s="294">
        <v>0</v>
      </c>
      <c r="BS489" s="294">
        <v>0</v>
      </c>
      <c r="BT489" s="294">
        <v>0</v>
      </c>
      <c r="BU489" s="294">
        <v>0</v>
      </c>
      <c r="BV489" s="294" t="e">
        <v>#DIV/0!</v>
      </c>
      <c r="BW489" s="294">
        <v>0</v>
      </c>
      <c r="BY489" s="294">
        <v>0</v>
      </c>
    </row>
    <row r="490" spans="1:77">
      <c r="A490" s="301">
        <v>524</v>
      </c>
      <c r="B490" s="302" t="s">
        <v>4004</v>
      </c>
      <c r="C490" s="301" t="s">
        <v>4456</v>
      </c>
      <c r="D490" s="302" t="s">
        <v>4065</v>
      </c>
      <c r="E490" s="303">
        <v>175</v>
      </c>
      <c r="F490" s="294">
        <v>88</v>
      </c>
      <c r="G490" s="294">
        <v>140</v>
      </c>
      <c r="H490" s="294">
        <v>0.97370000000000001</v>
      </c>
      <c r="I490" s="294">
        <v>18588</v>
      </c>
      <c r="K490" s="294">
        <v>0.30130000000000001</v>
      </c>
      <c r="L490" s="294">
        <v>86</v>
      </c>
      <c r="M490" s="294">
        <v>140</v>
      </c>
      <c r="N490" s="294">
        <v>0.98809999999999998</v>
      </c>
      <c r="O490" s="294">
        <v>16520</v>
      </c>
      <c r="Q490" s="294">
        <v>0.26129999999999998</v>
      </c>
      <c r="R490" s="294">
        <v>82</v>
      </c>
      <c r="S490" s="294">
        <v>140</v>
      </c>
      <c r="T490" s="294">
        <v>0.99029999999999996</v>
      </c>
      <c r="U490" s="294">
        <v>16240</v>
      </c>
      <c r="W490" s="294">
        <v>0.27779999999999999</v>
      </c>
      <c r="X490" s="294">
        <v>72</v>
      </c>
      <c r="Y490" s="294">
        <v>140</v>
      </c>
      <c r="Z490" s="294">
        <v>0.98829999999999996</v>
      </c>
      <c r="AA490" s="294">
        <v>13400</v>
      </c>
      <c r="AC490" s="294">
        <v>0.25309999999999999</v>
      </c>
      <c r="AD490" s="294">
        <v>78</v>
      </c>
      <c r="AE490" s="294">
        <v>140</v>
      </c>
      <c r="AF490" s="294">
        <v>0.98699999999999999</v>
      </c>
      <c r="AG490" s="294">
        <v>13660</v>
      </c>
      <c r="AI490" s="294">
        <v>0.23849999999999999</v>
      </c>
      <c r="AJ490" s="294">
        <v>72</v>
      </c>
      <c r="AK490" s="294">
        <v>140</v>
      </c>
      <c r="AL490" s="294">
        <v>0.99119999999999997</v>
      </c>
      <c r="AM490" s="294">
        <v>15640</v>
      </c>
      <c r="AO490" s="294">
        <v>0.3044</v>
      </c>
      <c r="AP490" s="294">
        <v>66</v>
      </c>
      <c r="AQ490" s="294">
        <v>140</v>
      </c>
      <c r="AR490" s="294">
        <v>0.98799999999999999</v>
      </c>
      <c r="AS490" s="294">
        <v>11500</v>
      </c>
      <c r="AU490" s="294">
        <v>0.23699999999999999</v>
      </c>
      <c r="AV490" s="294">
        <v>56</v>
      </c>
      <c r="AW490" s="294">
        <v>140</v>
      </c>
      <c r="AX490" s="294">
        <v>0.99049999999999994</v>
      </c>
      <c r="AY490" s="294">
        <v>10340</v>
      </c>
      <c r="BA490" s="294">
        <v>0.25890000000000002</v>
      </c>
      <c r="BB490" s="294">
        <v>28</v>
      </c>
      <c r="BC490" s="294">
        <v>140</v>
      </c>
      <c r="BD490" s="294">
        <v>0.98780000000000001</v>
      </c>
      <c r="BE490" s="294">
        <v>8080</v>
      </c>
      <c r="BG490" s="294">
        <v>0.39269999999999999</v>
      </c>
      <c r="BH490" s="294">
        <v>30</v>
      </c>
      <c r="BI490" s="294">
        <v>140</v>
      </c>
      <c r="BJ490" s="294">
        <v>0.99229999999999996</v>
      </c>
      <c r="BK490" s="294">
        <v>7640</v>
      </c>
      <c r="BM490" s="294">
        <v>0.34499999999999997</v>
      </c>
      <c r="BN490" s="294">
        <v>56</v>
      </c>
      <c r="BO490" s="294">
        <v>140</v>
      </c>
      <c r="BP490" s="294">
        <v>0.99309999999999998</v>
      </c>
      <c r="BQ490" s="294">
        <v>8560</v>
      </c>
      <c r="BS490" s="294">
        <v>0.2291</v>
      </c>
      <c r="BT490" s="294">
        <v>76</v>
      </c>
      <c r="BU490" s="294">
        <v>140</v>
      </c>
      <c r="BV490" s="294">
        <v>0.99570000000000003</v>
      </c>
      <c r="BW490" s="294">
        <v>13840</v>
      </c>
      <c r="BY490" s="294">
        <v>0.24579999999999999</v>
      </c>
    </row>
    <row r="491" spans="1:77">
      <c r="A491" s="301">
        <v>525</v>
      </c>
      <c r="B491" s="302" t="s">
        <v>4004</v>
      </c>
      <c r="C491" s="301" t="s">
        <v>4457</v>
      </c>
      <c r="D491" s="302" t="s">
        <v>4054</v>
      </c>
      <c r="E491" s="303">
        <v>131.1</v>
      </c>
      <c r="F491" s="294">
        <v>124.88</v>
      </c>
      <c r="G491" s="294">
        <v>123.64</v>
      </c>
      <c r="H491" s="294">
        <v>0.82919999999999994</v>
      </c>
      <c r="I491" s="294">
        <v>32571</v>
      </c>
      <c r="K491" s="294">
        <v>0.43690000000000001</v>
      </c>
      <c r="L491" s="294">
        <v>121.3</v>
      </c>
      <c r="M491" s="294">
        <v>121.2</v>
      </c>
      <c r="N491" s="294">
        <v>0.80589999999999995</v>
      </c>
      <c r="O491" s="294">
        <v>22971</v>
      </c>
      <c r="Q491" s="294">
        <v>0.31590000000000001</v>
      </c>
      <c r="R491" s="294">
        <v>122.9</v>
      </c>
      <c r="S491" s="294">
        <v>120.8</v>
      </c>
      <c r="T491" s="294">
        <v>0.80840000000000001</v>
      </c>
      <c r="U491" s="294">
        <v>27343</v>
      </c>
      <c r="W491" s="294">
        <v>0.38229999999999997</v>
      </c>
      <c r="X491" s="294">
        <v>88.6</v>
      </c>
      <c r="Y491" s="294">
        <v>104.88</v>
      </c>
      <c r="Z491" s="294">
        <v>0.68809999999999993</v>
      </c>
      <c r="AA491" s="294">
        <v>9835</v>
      </c>
      <c r="AC491" s="294">
        <v>0.21679999999999999</v>
      </c>
      <c r="AD491" s="294">
        <v>83.12</v>
      </c>
      <c r="AE491" s="294">
        <v>104.88</v>
      </c>
      <c r="AF491" s="294">
        <v>0.74580000000000002</v>
      </c>
      <c r="AG491" s="294">
        <v>13403</v>
      </c>
      <c r="AI491" s="294">
        <v>0.29060000000000002</v>
      </c>
      <c r="AJ491" s="294">
        <v>82.88</v>
      </c>
      <c r="AK491" s="294">
        <v>104.88</v>
      </c>
      <c r="AL491" s="294">
        <v>0.7853</v>
      </c>
      <c r="AM491" s="294">
        <v>14030</v>
      </c>
      <c r="AO491" s="294">
        <v>0.2994</v>
      </c>
      <c r="AP491" s="294">
        <v>82.6</v>
      </c>
      <c r="AQ491" s="294">
        <v>104.88</v>
      </c>
      <c r="AR491" s="294">
        <v>0.71089999999999998</v>
      </c>
      <c r="AS491" s="294">
        <v>11208</v>
      </c>
      <c r="AU491" s="294">
        <v>0.25659999999999999</v>
      </c>
      <c r="AV491" s="294">
        <v>75.2</v>
      </c>
      <c r="AW491" s="294">
        <v>104.88</v>
      </c>
      <c r="AX491" s="294">
        <v>0.6371</v>
      </c>
      <c r="AY491" s="294">
        <v>7949</v>
      </c>
      <c r="BA491" s="294">
        <v>0.23039999999999999</v>
      </c>
      <c r="BB491" s="294">
        <v>72.72</v>
      </c>
      <c r="BC491" s="294">
        <v>104.88</v>
      </c>
      <c r="BD491" s="294">
        <v>0.67279999999999995</v>
      </c>
      <c r="BE491" s="294">
        <v>9668</v>
      </c>
      <c r="BG491" s="294">
        <v>0.2656</v>
      </c>
      <c r="BH491" s="294">
        <v>70.88</v>
      </c>
      <c r="BI491" s="294">
        <v>104.88</v>
      </c>
      <c r="BJ491" s="294">
        <v>0.66720000000000002</v>
      </c>
      <c r="BK491" s="294">
        <v>8801</v>
      </c>
      <c r="BM491" s="294">
        <v>0.25019999999999998</v>
      </c>
      <c r="BN491" s="294">
        <v>71.28</v>
      </c>
      <c r="BO491" s="294">
        <v>104.88</v>
      </c>
      <c r="BP491" s="294">
        <v>0.69650000000000001</v>
      </c>
      <c r="BQ491" s="294">
        <v>9629</v>
      </c>
      <c r="BS491" s="294">
        <v>0.28860000000000002</v>
      </c>
      <c r="BT491" s="294">
        <v>70.44</v>
      </c>
      <c r="BU491" s="294">
        <v>104.88</v>
      </c>
      <c r="BV491" s="294">
        <v>0.73219999999999996</v>
      </c>
      <c r="BW491" s="294">
        <v>11605</v>
      </c>
      <c r="BY491" s="294">
        <v>0.3024</v>
      </c>
    </row>
    <row r="492" spans="1:77">
      <c r="A492" s="301">
        <v>526</v>
      </c>
      <c r="B492" s="302" t="s">
        <v>4004</v>
      </c>
      <c r="C492" s="301" t="s">
        <v>4458</v>
      </c>
      <c r="D492" s="302" t="s">
        <v>4051</v>
      </c>
      <c r="E492" s="303">
        <v>650</v>
      </c>
      <c r="F492" s="294">
        <v>284</v>
      </c>
      <c r="G492" s="294">
        <v>520</v>
      </c>
      <c r="H492" s="294">
        <v>0.91589999999999994</v>
      </c>
      <c r="I492" s="294">
        <v>83854</v>
      </c>
      <c r="K492" s="294">
        <v>0.44779999999999998</v>
      </c>
      <c r="L492" s="294">
        <v>262</v>
      </c>
      <c r="M492" s="294">
        <v>520</v>
      </c>
      <c r="N492" s="294">
        <v>0.91769999999999996</v>
      </c>
      <c r="O492" s="294">
        <v>84504</v>
      </c>
      <c r="Q492" s="294">
        <v>0.47239999999999999</v>
      </c>
      <c r="R492" s="294">
        <v>270</v>
      </c>
      <c r="S492" s="294">
        <v>520</v>
      </c>
      <c r="T492" s="294">
        <v>0.91589999999999994</v>
      </c>
      <c r="U492" s="294">
        <v>79713</v>
      </c>
      <c r="W492" s="294">
        <v>0.44769999999999999</v>
      </c>
      <c r="X492" s="294">
        <v>230</v>
      </c>
      <c r="Y492" s="294">
        <v>520</v>
      </c>
      <c r="Z492" s="294">
        <v>0.91800000000000004</v>
      </c>
      <c r="AA492" s="294">
        <v>68093</v>
      </c>
      <c r="AC492" s="294">
        <v>0.4335</v>
      </c>
      <c r="AD492" s="294">
        <v>262</v>
      </c>
      <c r="AE492" s="294">
        <v>520</v>
      </c>
      <c r="AF492" s="294">
        <v>0.9173</v>
      </c>
      <c r="AG492" s="294">
        <v>76311</v>
      </c>
      <c r="AI492" s="294">
        <v>0.42680000000000001</v>
      </c>
      <c r="AJ492" s="294">
        <v>238</v>
      </c>
      <c r="AK492" s="294">
        <v>520</v>
      </c>
      <c r="AL492" s="294">
        <v>0.90900000000000003</v>
      </c>
      <c r="AM492" s="294">
        <v>59207</v>
      </c>
      <c r="AO492" s="294">
        <v>0.38009999999999999</v>
      </c>
      <c r="AP492" s="294">
        <v>254</v>
      </c>
      <c r="AQ492" s="294">
        <v>520</v>
      </c>
      <c r="AR492" s="294">
        <v>0.92669999999999997</v>
      </c>
      <c r="AS492" s="294">
        <v>68473</v>
      </c>
      <c r="AU492" s="294">
        <v>0.39100000000000001</v>
      </c>
      <c r="AV492" s="294">
        <v>354</v>
      </c>
      <c r="AW492" s="294">
        <v>520</v>
      </c>
      <c r="AX492" s="294">
        <v>0.94159999999999999</v>
      </c>
      <c r="AY492" s="294">
        <v>84821</v>
      </c>
      <c r="BA492" s="294">
        <v>0.35339999999999999</v>
      </c>
      <c r="BB492" s="294">
        <v>354</v>
      </c>
      <c r="BC492" s="294">
        <v>520</v>
      </c>
      <c r="BD492" s="294">
        <v>0.94279999999999997</v>
      </c>
      <c r="BE492" s="294">
        <v>85704</v>
      </c>
      <c r="BG492" s="294">
        <v>0.34520000000000001</v>
      </c>
      <c r="BH492" s="294">
        <v>260</v>
      </c>
      <c r="BI492" s="294">
        <v>520</v>
      </c>
      <c r="BJ492" s="294">
        <v>0.93879999999999997</v>
      </c>
      <c r="BK492" s="294">
        <v>91665</v>
      </c>
      <c r="BM492" s="294">
        <v>0.50480000000000003</v>
      </c>
      <c r="BN492" s="294">
        <v>314</v>
      </c>
      <c r="BO492" s="294">
        <v>520</v>
      </c>
      <c r="BP492" s="294">
        <v>0.93540000000000001</v>
      </c>
      <c r="BQ492" s="294">
        <v>83391</v>
      </c>
      <c r="BS492" s="294">
        <v>0.42249999999999999</v>
      </c>
      <c r="BT492" s="294">
        <v>292</v>
      </c>
      <c r="BU492" s="294">
        <v>520</v>
      </c>
      <c r="BV492" s="294">
        <v>0.93089999999999995</v>
      </c>
      <c r="BW492" s="294">
        <v>95683</v>
      </c>
      <c r="BY492" s="294">
        <v>0.47310000000000002</v>
      </c>
    </row>
    <row r="493" spans="1:77">
      <c r="A493" s="301">
        <v>527</v>
      </c>
      <c r="B493" s="302" t="s">
        <v>4004</v>
      </c>
      <c r="C493" s="301" t="s">
        <v>4067</v>
      </c>
      <c r="D493" s="302" t="s">
        <v>4065</v>
      </c>
      <c r="E493" s="303">
        <v>111</v>
      </c>
      <c r="F493" s="294">
        <v>36.85</v>
      </c>
      <c r="G493" s="294">
        <v>88.8</v>
      </c>
      <c r="H493" s="294">
        <v>0.99670000000000003</v>
      </c>
      <c r="I493" s="294">
        <v>6953</v>
      </c>
      <c r="K493" s="294">
        <v>0.2722</v>
      </c>
      <c r="L493" s="294">
        <v>43.25</v>
      </c>
      <c r="M493" s="294">
        <v>88.8</v>
      </c>
      <c r="N493" s="294">
        <v>0.99780000000000002</v>
      </c>
      <c r="O493" s="294">
        <v>6946</v>
      </c>
      <c r="Q493" s="294">
        <v>0.2228</v>
      </c>
      <c r="R493" s="294">
        <v>34.450000000000003</v>
      </c>
      <c r="S493" s="294">
        <v>88.8</v>
      </c>
      <c r="T493" s="294">
        <v>0.99670000000000003</v>
      </c>
      <c r="U493" s="294">
        <v>5508</v>
      </c>
      <c r="W493" s="294">
        <v>0.23119999999999999</v>
      </c>
      <c r="X493" s="294">
        <v>35.25</v>
      </c>
      <c r="Y493" s="294">
        <v>88.8</v>
      </c>
      <c r="Z493" s="294">
        <v>0.99770000000000003</v>
      </c>
      <c r="AA493" s="294">
        <v>6487</v>
      </c>
      <c r="AC493" s="294">
        <v>0.25700000000000001</v>
      </c>
      <c r="AD493" s="294">
        <v>34.85</v>
      </c>
      <c r="AE493" s="294">
        <v>88.8</v>
      </c>
      <c r="AF493" s="294">
        <v>0.998</v>
      </c>
      <c r="AG493" s="294">
        <v>6470</v>
      </c>
      <c r="AI493" s="294">
        <v>0.25929999999999997</v>
      </c>
      <c r="AJ493" s="294">
        <v>34.85</v>
      </c>
      <c r="AK493" s="294">
        <v>88.8</v>
      </c>
      <c r="AL493" s="294">
        <v>0.99839999999999995</v>
      </c>
      <c r="AM493" s="294">
        <v>6230</v>
      </c>
      <c r="AO493" s="294">
        <v>0.25790000000000002</v>
      </c>
      <c r="AP493" s="294">
        <v>32.85</v>
      </c>
      <c r="AQ493" s="294">
        <v>88.8</v>
      </c>
      <c r="AR493" s="294">
        <v>0.99790000000000001</v>
      </c>
      <c r="AS493" s="294">
        <v>6076</v>
      </c>
      <c r="AU493" s="294">
        <v>0.25900000000000001</v>
      </c>
      <c r="AV493" s="294">
        <v>26.85</v>
      </c>
      <c r="AW493" s="294">
        <v>88.8</v>
      </c>
      <c r="AX493" s="294">
        <v>0.99609999999999999</v>
      </c>
      <c r="AY493" s="294">
        <v>4757</v>
      </c>
      <c r="BA493" s="294">
        <v>0.2591</v>
      </c>
      <c r="BB493" s="294">
        <v>16.850000000000001</v>
      </c>
      <c r="BC493" s="294">
        <v>88.8</v>
      </c>
      <c r="BD493" s="294">
        <v>0.99570000000000003</v>
      </c>
      <c r="BE493" s="294">
        <v>4303</v>
      </c>
      <c r="BG493" s="294">
        <v>0.37240000000000001</v>
      </c>
      <c r="BH493" s="294">
        <v>13.65</v>
      </c>
      <c r="BI493" s="294">
        <v>88.8</v>
      </c>
      <c r="BJ493" s="294">
        <v>0.99609999999999999</v>
      </c>
      <c r="BK493" s="294">
        <v>4009</v>
      </c>
      <c r="BM493" s="294">
        <v>0.43630000000000002</v>
      </c>
      <c r="BN493" s="294">
        <v>20.85</v>
      </c>
      <c r="BO493" s="294">
        <v>88.8</v>
      </c>
      <c r="BP493" s="294">
        <v>0.99709999999999999</v>
      </c>
      <c r="BQ493" s="294">
        <v>4702</v>
      </c>
      <c r="BS493" s="294">
        <v>0.35809999999999997</v>
      </c>
      <c r="BT493" s="294">
        <v>29.65</v>
      </c>
      <c r="BU493" s="294">
        <v>88.8</v>
      </c>
      <c r="BV493" s="294">
        <v>0.99750000000000005</v>
      </c>
      <c r="BW493" s="294">
        <v>5169</v>
      </c>
      <c r="BY493" s="294">
        <v>0.2452</v>
      </c>
    </row>
    <row r="494" spans="1:77">
      <c r="A494" s="301">
        <v>528</v>
      </c>
      <c r="B494" s="302" t="s">
        <v>4004</v>
      </c>
      <c r="C494" s="301" t="s">
        <v>4231</v>
      </c>
      <c r="D494" s="302" t="s">
        <v>4051</v>
      </c>
      <c r="E494" s="303">
        <v>200</v>
      </c>
      <c r="F494" s="294">
        <v>140.88</v>
      </c>
      <c r="G494" s="294">
        <v>160</v>
      </c>
      <c r="H494" s="294">
        <v>0.4113</v>
      </c>
      <c r="I494" s="294">
        <v>13398</v>
      </c>
      <c r="K494" s="294">
        <v>0.3211</v>
      </c>
      <c r="L494" s="294">
        <v>123.9</v>
      </c>
      <c r="M494" s="294">
        <v>160</v>
      </c>
      <c r="N494" s="294">
        <v>0.43879999999999997</v>
      </c>
      <c r="O494" s="294">
        <v>10899</v>
      </c>
      <c r="Q494" s="294">
        <v>0.26950000000000002</v>
      </c>
      <c r="R494" s="294">
        <v>188.76</v>
      </c>
      <c r="S494" s="294">
        <v>188.76</v>
      </c>
      <c r="T494" s="294">
        <v>0.41919999999999996</v>
      </c>
      <c r="U494" s="294">
        <v>15777</v>
      </c>
      <c r="W494" s="294">
        <v>0.27700000000000002</v>
      </c>
      <c r="X494" s="294">
        <v>139.91999999999999</v>
      </c>
      <c r="Y494" s="294">
        <v>160</v>
      </c>
      <c r="Z494" s="294">
        <v>0.60389999999999999</v>
      </c>
      <c r="AA494" s="294">
        <v>13200</v>
      </c>
      <c r="AC494" s="294">
        <v>0.21</v>
      </c>
      <c r="AD494" s="294">
        <v>202.08</v>
      </c>
      <c r="AE494" s="294">
        <v>202.08</v>
      </c>
      <c r="AF494" s="294">
        <v>0.4496</v>
      </c>
      <c r="AG494" s="294">
        <v>13599</v>
      </c>
      <c r="AI494" s="294">
        <v>0.20119999999999999</v>
      </c>
      <c r="AJ494" s="294">
        <v>126</v>
      </c>
      <c r="AK494" s="294">
        <v>160</v>
      </c>
      <c r="AL494" s="294">
        <v>0.48159999999999997</v>
      </c>
      <c r="AM494" s="294">
        <v>11385</v>
      </c>
      <c r="AO494" s="294">
        <v>0.2606</v>
      </c>
      <c r="AP494" s="294">
        <v>138.9</v>
      </c>
      <c r="AQ494" s="294">
        <v>160</v>
      </c>
      <c r="AR494" s="294">
        <v>0.40989999999999999</v>
      </c>
      <c r="AS494" s="294">
        <v>8031</v>
      </c>
      <c r="AU494" s="294">
        <v>0.18959999999999999</v>
      </c>
      <c r="AV494" s="294">
        <v>81.36</v>
      </c>
      <c r="AW494" s="294">
        <v>160</v>
      </c>
      <c r="AX494" s="294">
        <v>0.43959999999999999</v>
      </c>
      <c r="AY494" s="294">
        <v>7884</v>
      </c>
      <c r="BA494" s="294">
        <v>0.30620000000000003</v>
      </c>
      <c r="BB494" s="294">
        <v>103.68</v>
      </c>
      <c r="BC494" s="294">
        <v>160</v>
      </c>
      <c r="BD494" s="294">
        <v>0.46689999999999998</v>
      </c>
      <c r="BE494" s="294">
        <v>10182</v>
      </c>
      <c r="BG494" s="294">
        <v>0.2828</v>
      </c>
      <c r="BH494" s="294">
        <v>102.12</v>
      </c>
      <c r="BI494" s="294">
        <v>160</v>
      </c>
      <c r="BJ494" s="294">
        <v>0.47220000000000001</v>
      </c>
      <c r="BK494" s="294">
        <v>8151</v>
      </c>
      <c r="BM494" s="294">
        <v>0.22720000000000001</v>
      </c>
      <c r="BN494" s="294">
        <v>79.44</v>
      </c>
      <c r="BO494" s="294">
        <v>160</v>
      </c>
      <c r="BP494" s="294">
        <v>0.45169999999999999</v>
      </c>
      <c r="BQ494" s="294">
        <v>7872</v>
      </c>
      <c r="BS494" s="294">
        <v>0.32650000000000001</v>
      </c>
      <c r="BT494" s="294">
        <v>111.24</v>
      </c>
      <c r="BU494" s="294">
        <v>160</v>
      </c>
      <c r="BV494" s="294">
        <v>0.46750000000000003</v>
      </c>
      <c r="BW494" s="294">
        <v>11043</v>
      </c>
      <c r="BY494" s="294">
        <v>0.28539999999999999</v>
      </c>
    </row>
    <row r="495" spans="1:77">
      <c r="A495" s="301">
        <v>529</v>
      </c>
      <c r="B495" s="302" t="s">
        <v>4004</v>
      </c>
      <c r="C495" s="301" t="s">
        <v>4459</v>
      </c>
      <c r="D495" s="302" t="s">
        <v>4054</v>
      </c>
      <c r="E495" s="303">
        <v>213.5</v>
      </c>
      <c r="F495" s="294">
        <v>0</v>
      </c>
      <c r="G495" s="294">
        <v>170.8</v>
      </c>
      <c r="H495" s="294" t="e">
        <v>#DIV/0!</v>
      </c>
      <c r="I495" s="294">
        <v>0</v>
      </c>
      <c r="K495" s="294">
        <v>0</v>
      </c>
      <c r="L495" s="294">
        <v>0</v>
      </c>
      <c r="M495" s="294">
        <v>170.8</v>
      </c>
      <c r="N495" s="294" t="e">
        <v>#DIV/0!</v>
      </c>
      <c r="O495" s="294">
        <v>0</v>
      </c>
      <c r="Q495" s="294">
        <v>0</v>
      </c>
      <c r="R495" s="294">
        <v>0</v>
      </c>
      <c r="S495" s="294">
        <v>170.8</v>
      </c>
      <c r="T495" s="294" t="e">
        <v>#DIV/0!</v>
      </c>
      <c r="U495" s="294">
        <v>0</v>
      </c>
      <c r="W495" s="294">
        <v>0</v>
      </c>
      <c r="X495" s="294">
        <v>0.12</v>
      </c>
      <c r="Y495" s="294">
        <v>170.8</v>
      </c>
      <c r="Z495" s="294" t="e">
        <v>#DIV/0!</v>
      </c>
      <c r="AA495" s="294">
        <v>0</v>
      </c>
      <c r="AC495" s="294">
        <v>0</v>
      </c>
      <c r="AD495" s="294">
        <v>0</v>
      </c>
      <c r="AE495" s="294">
        <v>170.8</v>
      </c>
      <c r="AF495" s="294" t="e">
        <v>#DIV/0!</v>
      </c>
      <c r="AG495" s="294">
        <v>0</v>
      </c>
      <c r="AI495" s="294">
        <v>0</v>
      </c>
      <c r="AJ495" s="294">
        <v>0</v>
      </c>
      <c r="AK495" s="294">
        <v>170.8</v>
      </c>
      <c r="AL495" s="294" t="e">
        <v>#DIV/0!</v>
      </c>
      <c r="AM495" s="294">
        <v>0</v>
      </c>
      <c r="AO495" s="294">
        <v>0</v>
      </c>
      <c r="AP495" s="294">
        <v>0</v>
      </c>
      <c r="AQ495" s="294">
        <v>170.8</v>
      </c>
      <c r="AR495" s="294" t="e">
        <v>#DIV/0!</v>
      </c>
      <c r="AS495" s="294">
        <v>0</v>
      </c>
      <c r="AU495" s="294">
        <v>0</v>
      </c>
      <c r="AV495" s="294">
        <v>0</v>
      </c>
      <c r="AW495" s="294">
        <v>0</v>
      </c>
      <c r="AX495" s="294" t="e">
        <v>#DIV/0!</v>
      </c>
      <c r="AY495" s="294">
        <v>0</v>
      </c>
      <c r="BA495" s="294">
        <v>0</v>
      </c>
      <c r="BB495" s="294">
        <v>0</v>
      </c>
      <c r="BC495" s="294">
        <v>0</v>
      </c>
      <c r="BD495" s="294" t="e">
        <v>#DIV/0!</v>
      </c>
      <c r="BE495" s="294">
        <v>0</v>
      </c>
      <c r="BG495" s="294">
        <v>0</v>
      </c>
      <c r="BH495" s="294">
        <v>0</v>
      </c>
      <c r="BI495" s="294">
        <v>0</v>
      </c>
      <c r="BJ495" s="294" t="e">
        <v>#DIV/0!</v>
      </c>
      <c r="BK495" s="294">
        <v>0</v>
      </c>
      <c r="BM495" s="294">
        <v>0</v>
      </c>
      <c r="BN495" s="294">
        <v>0</v>
      </c>
      <c r="BO495" s="294">
        <v>0</v>
      </c>
      <c r="BP495" s="294" t="e">
        <v>#DIV/0!</v>
      </c>
      <c r="BQ495" s="294">
        <v>0</v>
      </c>
      <c r="BS495" s="294">
        <v>0</v>
      </c>
      <c r="BT495" s="294">
        <v>0</v>
      </c>
      <c r="BU495" s="294">
        <v>0</v>
      </c>
      <c r="BV495" s="294" t="e">
        <v>#DIV/0!</v>
      </c>
      <c r="BW495" s="294">
        <v>0</v>
      </c>
      <c r="BY495" s="294">
        <v>0</v>
      </c>
    </row>
    <row r="496" spans="1:77">
      <c r="A496" s="301">
        <v>530</v>
      </c>
      <c r="B496" s="302" t="s">
        <v>4004</v>
      </c>
      <c r="C496" s="301" t="s">
        <v>4460</v>
      </c>
      <c r="D496" s="302" t="s">
        <v>4065</v>
      </c>
      <c r="E496" s="303">
        <v>1270</v>
      </c>
      <c r="F496" s="294">
        <v>653.6</v>
      </c>
      <c r="G496" s="294">
        <v>1016</v>
      </c>
      <c r="H496" s="294">
        <v>0.96879999999999999</v>
      </c>
      <c r="I496" s="294">
        <v>217980</v>
      </c>
      <c r="K496" s="294">
        <v>0.47810000000000002</v>
      </c>
      <c r="L496" s="294">
        <v>486</v>
      </c>
      <c r="M496" s="294">
        <v>1016</v>
      </c>
      <c r="N496" s="294">
        <v>0.93010000000000004</v>
      </c>
      <c r="O496" s="294">
        <v>164160</v>
      </c>
      <c r="Q496" s="294">
        <v>0.48809999999999998</v>
      </c>
      <c r="R496" s="294">
        <v>686</v>
      </c>
      <c r="S496" s="294">
        <v>1016</v>
      </c>
      <c r="T496" s="294">
        <v>1</v>
      </c>
      <c r="U496" s="294">
        <v>48260</v>
      </c>
      <c r="W496" s="294">
        <v>9.7699999999999995E-2</v>
      </c>
      <c r="X496" s="294">
        <v>524</v>
      </c>
      <c r="Y496" s="294">
        <v>1016</v>
      </c>
      <c r="Z496" s="294">
        <v>0.96889999999999998</v>
      </c>
      <c r="AA496" s="294">
        <v>168140</v>
      </c>
      <c r="AC496" s="294">
        <v>0.4451</v>
      </c>
      <c r="AD496" s="294">
        <v>530</v>
      </c>
      <c r="AE496" s="294">
        <v>1016</v>
      </c>
      <c r="AF496" s="294">
        <v>0.96899999999999997</v>
      </c>
      <c r="AG496" s="294">
        <v>171780</v>
      </c>
      <c r="AI496" s="294">
        <v>0.4496</v>
      </c>
      <c r="AJ496" s="294">
        <v>636</v>
      </c>
      <c r="AK496" s="294">
        <v>1016</v>
      </c>
      <c r="AL496" s="294">
        <v>0.97450000000000003</v>
      </c>
      <c r="AM496" s="294">
        <v>179360</v>
      </c>
      <c r="AO496" s="294">
        <v>0.40189999999999998</v>
      </c>
      <c r="AP496" s="294">
        <v>504</v>
      </c>
      <c r="AQ496" s="294">
        <v>1016</v>
      </c>
      <c r="AR496" s="294">
        <v>0.95950000000000002</v>
      </c>
      <c r="AS496" s="294">
        <v>122520</v>
      </c>
      <c r="AU496" s="294">
        <v>0.34060000000000001</v>
      </c>
      <c r="AV496" s="294">
        <v>328</v>
      </c>
      <c r="AW496" s="294">
        <v>1016</v>
      </c>
      <c r="AX496" s="294">
        <v>0.93979999999999997</v>
      </c>
      <c r="AY496" s="294">
        <v>116340</v>
      </c>
      <c r="BA496" s="294">
        <v>0.5242</v>
      </c>
      <c r="BB496" s="294">
        <v>284.8</v>
      </c>
      <c r="BC496" s="294">
        <v>1016</v>
      </c>
      <c r="BD496" s="294">
        <v>0.93920000000000003</v>
      </c>
      <c r="BE496" s="294">
        <v>107440</v>
      </c>
      <c r="BG496" s="294">
        <v>0.53990000000000005</v>
      </c>
      <c r="BH496" s="294">
        <v>237.6</v>
      </c>
      <c r="BI496" s="294">
        <v>1016</v>
      </c>
      <c r="BJ496" s="294">
        <v>0.93359999999999999</v>
      </c>
      <c r="BK496" s="294">
        <v>94440</v>
      </c>
      <c r="BM496" s="294">
        <v>0.57230000000000003</v>
      </c>
      <c r="BN496" s="294">
        <v>316</v>
      </c>
      <c r="BO496" s="294">
        <v>1016</v>
      </c>
      <c r="BP496" s="294">
        <v>0.94650000000000001</v>
      </c>
      <c r="BQ496" s="294">
        <v>97540</v>
      </c>
      <c r="BS496" s="294">
        <v>0.48530000000000001</v>
      </c>
      <c r="BT496" s="294">
        <v>371.2</v>
      </c>
      <c r="BU496" s="294">
        <v>1016</v>
      </c>
      <c r="BV496" s="294">
        <v>0.9617</v>
      </c>
      <c r="BW496" s="294">
        <v>128020</v>
      </c>
      <c r="BY496" s="294">
        <v>0.48199999999999998</v>
      </c>
    </row>
    <row r="497" spans="1:77">
      <c r="A497" s="301">
        <v>531</v>
      </c>
      <c r="B497" s="302" t="s">
        <v>4004</v>
      </c>
      <c r="C497" s="301" t="s">
        <v>4461</v>
      </c>
      <c r="D497" s="302" t="s">
        <v>4065</v>
      </c>
      <c r="E497" s="303">
        <v>215</v>
      </c>
      <c r="F497" s="294">
        <v>175.2</v>
      </c>
      <c r="G497" s="294">
        <v>175.2</v>
      </c>
      <c r="H497" s="294">
        <v>0.78159999999999996</v>
      </c>
      <c r="I497" s="294">
        <v>16288</v>
      </c>
      <c r="K497" s="294">
        <v>0.16520000000000001</v>
      </c>
      <c r="L497" s="294">
        <v>180</v>
      </c>
      <c r="M497" s="294">
        <v>180</v>
      </c>
      <c r="N497" s="294">
        <v>0.75790000000000002</v>
      </c>
      <c r="O497" s="294">
        <v>18936</v>
      </c>
      <c r="Q497" s="294">
        <v>0.18659999999999999</v>
      </c>
      <c r="R497" s="294">
        <v>197.2</v>
      </c>
      <c r="S497" s="294">
        <v>197.2</v>
      </c>
      <c r="T497" s="294">
        <v>0.80310000000000004</v>
      </c>
      <c r="U497" s="294">
        <v>21288</v>
      </c>
      <c r="W497" s="294">
        <v>0.1867</v>
      </c>
      <c r="X497" s="294">
        <v>152</v>
      </c>
      <c r="Y497" s="294">
        <v>172</v>
      </c>
      <c r="Z497" s="294">
        <v>0.81899999999999995</v>
      </c>
      <c r="AA497" s="294">
        <v>16120</v>
      </c>
      <c r="AC497" s="294">
        <v>0.1741</v>
      </c>
      <c r="AD497" s="294">
        <v>139.19999999999999</v>
      </c>
      <c r="AE497" s="294">
        <v>172</v>
      </c>
      <c r="AF497" s="294">
        <v>0.78220000000000001</v>
      </c>
      <c r="AG497" s="294">
        <v>13688</v>
      </c>
      <c r="AI497" s="294">
        <v>0.16900000000000001</v>
      </c>
      <c r="AJ497" s="294">
        <v>153.19999999999999</v>
      </c>
      <c r="AK497" s="294">
        <v>172</v>
      </c>
      <c r="AL497" s="294">
        <v>0.80069999999999997</v>
      </c>
      <c r="AM497" s="294">
        <v>17612</v>
      </c>
      <c r="AO497" s="294">
        <v>0.19939999999999999</v>
      </c>
      <c r="AP497" s="294">
        <v>112.4</v>
      </c>
      <c r="AQ497" s="294">
        <v>172</v>
      </c>
      <c r="AR497" s="294">
        <v>0.76139999999999997</v>
      </c>
      <c r="AS497" s="294">
        <v>12296</v>
      </c>
      <c r="AU497" s="294">
        <v>0.19309999999999999</v>
      </c>
      <c r="AV497" s="294">
        <v>100.8</v>
      </c>
      <c r="AW497" s="294">
        <v>172</v>
      </c>
      <c r="AX497" s="294">
        <v>0.8377</v>
      </c>
      <c r="AY497" s="294">
        <v>14652</v>
      </c>
      <c r="BA497" s="294">
        <v>0.24099999999999999</v>
      </c>
      <c r="BB497" s="294">
        <v>64</v>
      </c>
      <c r="BC497" s="294">
        <v>172</v>
      </c>
      <c r="BD497" s="294">
        <v>0.69969999999999999</v>
      </c>
      <c r="BE497" s="294">
        <v>10036</v>
      </c>
      <c r="BG497" s="294">
        <v>0.30120000000000002</v>
      </c>
      <c r="BH497" s="294">
        <v>56.4</v>
      </c>
      <c r="BI497" s="294">
        <v>172</v>
      </c>
      <c r="BJ497" s="294">
        <v>0.69989999999999997</v>
      </c>
      <c r="BK497" s="294">
        <v>8704</v>
      </c>
      <c r="BM497" s="294">
        <v>0.2964</v>
      </c>
      <c r="BN497" s="294">
        <v>108.4</v>
      </c>
      <c r="BO497" s="294">
        <v>172</v>
      </c>
      <c r="BP497" s="294">
        <v>0.75800000000000001</v>
      </c>
      <c r="BQ497" s="294">
        <v>10036</v>
      </c>
      <c r="BS497" s="294">
        <v>0.18179999999999999</v>
      </c>
      <c r="BT497" s="294">
        <v>111.6</v>
      </c>
      <c r="BU497" s="294">
        <v>172</v>
      </c>
      <c r="BV497" s="294">
        <v>0.78249999999999997</v>
      </c>
      <c r="BW497" s="294">
        <v>13984</v>
      </c>
      <c r="BY497" s="294">
        <v>0.2152</v>
      </c>
    </row>
    <row r="498" spans="1:77">
      <c r="A498" s="301">
        <v>532</v>
      </c>
      <c r="B498" s="302" t="s">
        <v>4004</v>
      </c>
      <c r="C498" s="301" t="s">
        <v>4462</v>
      </c>
      <c r="D498" s="302" t="s">
        <v>4054</v>
      </c>
      <c r="E498" s="303">
        <v>200</v>
      </c>
      <c r="F498" s="294">
        <v>4</v>
      </c>
      <c r="G498" s="294">
        <v>160</v>
      </c>
      <c r="H498" s="294">
        <v>0.2392</v>
      </c>
      <c r="I498" s="294">
        <v>440</v>
      </c>
      <c r="J498" s="294" t="e">
        <f>I498-#REF!</f>
        <v>#REF!</v>
      </c>
      <c r="K498" s="294">
        <v>0.63890000000000002</v>
      </c>
      <c r="L498" s="294">
        <v>4</v>
      </c>
      <c r="M498" s="294">
        <v>160</v>
      </c>
      <c r="N498" s="294">
        <v>0.26669999999999999</v>
      </c>
      <c r="O498" s="294">
        <v>480</v>
      </c>
      <c r="Q498" s="294">
        <v>0.6048</v>
      </c>
      <c r="R498" s="294">
        <v>104</v>
      </c>
      <c r="S498" s="294">
        <v>160</v>
      </c>
      <c r="T498" s="294">
        <v>0.7833</v>
      </c>
      <c r="U498" s="294">
        <v>12000</v>
      </c>
      <c r="W498" s="294">
        <v>0.2046</v>
      </c>
      <c r="X498" s="294">
        <v>104</v>
      </c>
      <c r="Y498" s="294">
        <v>160</v>
      </c>
      <c r="Z498" s="294">
        <v>0.79220000000000002</v>
      </c>
      <c r="AA498" s="294">
        <v>14480</v>
      </c>
      <c r="AC498" s="294">
        <v>0.23619999999999999</v>
      </c>
      <c r="AD498" s="294">
        <v>104</v>
      </c>
      <c r="AE498" s="294">
        <v>160</v>
      </c>
      <c r="AF498" s="294">
        <v>0.78620000000000001</v>
      </c>
      <c r="AG498" s="294">
        <v>14560</v>
      </c>
      <c r="AI498" s="294">
        <v>0.2394</v>
      </c>
      <c r="AJ498" s="294">
        <v>104</v>
      </c>
      <c r="AK498" s="294">
        <v>160</v>
      </c>
      <c r="AL498" s="294">
        <v>0.80640000000000001</v>
      </c>
      <c r="AM498" s="294">
        <v>16320</v>
      </c>
      <c r="AO498" s="294">
        <v>0.27029999999999998</v>
      </c>
      <c r="AP498" s="294">
        <v>112</v>
      </c>
      <c r="AQ498" s="294">
        <v>160</v>
      </c>
      <c r="AR498" s="294">
        <v>0.79789999999999994</v>
      </c>
      <c r="AS498" s="294">
        <v>17680</v>
      </c>
      <c r="AU498" s="294">
        <v>0.26590000000000003</v>
      </c>
      <c r="AV498" s="294">
        <v>108</v>
      </c>
      <c r="AW498" s="294">
        <v>160</v>
      </c>
      <c r="AX498" s="294">
        <v>0.7863</v>
      </c>
      <c r="AY498" s="294">
        <v>16040</v>
      </c>
      <c r="BA498" s="294">
        <v>0.26229999999999998</v>
      </c>
      <c r="BB498" s="294">
        <v>116</v>
      </c>
      <c r="BC498" s="294">
        <v>160</v>
      </c>
      <c r="BD498" s="294">
        <v>0.78220000000000001</v>
      </c>
      <c r="BE498" s="294">
        <v>14360</v>
      </c>
      <c r="BG498" s="294">
        <v>0.2127</v>
      </c>
      <c r="BH498" s="294">
        <v>104</v>
      </c>
      <c r="BI498" s="294">
        <v>160</v>
      </c>
      <c r="BJ498" s="294">
        <v>0.79179999999999995</v>
      </c>
      <c r="BK498" s="294">
        <v>15360</v>
      </c>
      <c r="BM498" s="294">
        <v>0.25069999999999998</v>
      </c>
      <c r="BN498" s="294">
        <v>76</v>
      </c>
      <c r="BO498" s="294">
        <v>160</v>
      </c>
      <c r="BP498" s="294">
        <v>0.79569999999999996</v>
      </c>
      <c r="BQ498" s="294">
        <v>14480</v>
      </c>
      <c r="BS498" s="294">
        <v>0.35639999999999999</v>
      </c>
      <c r="BT498" s="294">
        <v>76</v>
      </c>
      <c r="BU498" s="294">
        <v>160</v>
      </c>
      <c r="BV498" s="294">
        <v>0.79720000000000002</v>
      </c>
      <c r="BW498" s="294">
        <v>13520</v>
      </c>
      <c r="BY498" s="294">
        <v>0.2999</v>
      </c>
    </row>
    <row r="499" spans="1:77">
      <c r="A499" s="301">
        <v>533</v>
      </c>
      <c r="B499" s="302" t="s">
        <v>4004</v>
      </c>
      <c r="C499" s="301" t="s">
        <v>4463</v>
      </c>
      <c r="D499" s="302" t="s">
        <v>4054</v>
      </c>
      <c r="E499" s="303">
        <v>412.22</v>
      </c>
      <c r="F499" s="294">
        <v>102</v>
      </c>
      <c r="G499" s="294">
        <v>329.77600000000001</v>
      </c>
      <c r="H499" s="294">
        <v>0.95799999999999996</v>
      </c>
      <c r="I499" s="294">
        <v>6840</v>
      </c>
      <c r="K499" s="294">
        <v>9.7199999999999995E-2</v>
      </c>
      <c r="L499" s="294">
        <v>114</v>
      </c>
      <c r="M499" s="294">
        <v>329.77600000000001</v>
      </c>
      <c r="N499" s="294">
        <v>0.95140000000000002</v>
      </c>
      <c r="O499" s="294">
        <v>8220</v>
      </c>
      <c r="Q499" s="294">
        <v>0.1019</v>
      </c>
      <c r="R499" s="294">
        <v>138</v>
      </c>
      <c r="S499" s="294">
        <v>329.77600000000001</v>
      </c>
      <c r="T499" s="294">
        <v>0.92210000000000003</v>
      </c>
      <c r="U499" s="294">
        <v>4260</v>
      </c>
      <c r="W499" s="294">
        <v>4.65E-2</v>
      </c>
      <c r="X499" s="294">
        <v>90</v>
      </c>
      <c r="Y499" s="294">
        <v>329.77600000000001</v>
      </c>
      <c r="Z499" s="294">
        <v>0.93340000000000001</v>
      </c>
      <c r="AA499" s="294">
        <v>8400</v>
      </c>
      <c r="AC499" s="294">
        <v>0.13439999999999999</v>
      </c>
      <c r="AD499" s="294">
        <v>156</v>
      </c>
      <c r="AE499" s="294">
        <v>329.77600000000001</v>
      </c>
      <c r="AF499" s="294">
        <v>0.96850000000000003</v>
      </c>
      <c r="AG499" s="294">
        <v>20280</v>
      </c>
      <c r="AI499" s="294">
        <v>0.1804</v>
      </c>
      <c r="AJ499" s="294">
        <v>102</v>
      </c>
      <c r="AK499" s="294">
        <v>329.77600000000001</v>
      </c>
      <c r="AL499" s="294">
        <v>0.97170000000000001</v>
      </c>
      <c r="AM499" s="294">
        <v>16440</v>
      </c>
      <c r="AO499" s="294">
        <v>0.23039999999999999</v>
      </c>
      <c r="AP499" s="294">
        <v>150</v>
      </c>
      <c r="AQ499" s="294">
        <v>329.77600000000001</v>
      </c>
      <c r="AR499" s="294">
        <v>0.9647</v>
      </c>
      <c r="AS499" s="294">
        <v>16380</v>
      </c>
      <c r="AU499" s="294">
        <v>0.1522</v>
      </c>
      <c r="AV499" s="294">
        <v>216</v>
      </c>
      <c r="AW499" s="294">
        <v>329.77600000000001</v>
      </c>
      <c r="AX499" s="294">
        <v>0.96189999999999998</v>
      </c>
      <c r="AY499" s="294">
        <v>13620</v>
      </c>
      <c r="BA499" s="294">
        <v>9.0999999999999998E-2</v>
      </c>
      <c r="BB499" s="294">
        <v>216</v>
      </c>
      <c r="BC499" s="294">
        <v>329.77600000000001</v>
      </c>
      <c r="BD499" s="294">
        <v>0.95989999999999998</v>
      </c>
      <c r="BE499" s="294">
        <v>15780</v>
      </c>
      <c r="BG499" s="294">
        <v>0.1023</v>
      </c>
      <c r="BH499" s="294">
        <v>222</v>
      </c>
      <c r="BI499" s="294">
        <v>329.77600000000001</v>
      </c>
      <c r="BJ499" s="294">
        <v>0.96899999999999997</v>
      </c>
      <c r="BK499" s="294">
        <v>18720</v>
      </c>
      <c r="BM499" s="294">
        <v>0.11700000000000001</v>
      </c>
      <c r="BN499" s="294">
        <v>210</v>
      </c>
      <c r="BO499" s="294">
        <v>329.77600000000001</v>
      </c>
      <c r="BP499" s="294">
        <v>0.96519999999999995</v>
      </c>
      <c r="BQ499" s="294">
        <v>16620</v>
      </c>
      <c r="BS499" s="294">
        <v>0.122</v>
      </c>
      <c r="BT499" s="294">
        <v>216</v>
      </c>
      <c r="BU499" s="294">
        <v>329.77600000000001</v>
      </c>
      <c r="BV499" s="294">
        <v>0.98719999999999997</v>
      </c>
      <c r="BW499" s="294">
        <v>18540</v>
      </c>
      <c r="BY499" s="294">
        <v>0.1169</v>
      </c>
    </row>
    <row r="500" spans="1:77">
      <c r="A500" s="301">
        <v>534</v>
      </c>
      <c r="B500" s="302" t="s">
        <v>4004</v>
      </c>
      <c r="C500" s="301" t="s">
        <v>4464</v>
      </c>
      <c r="D500" s="302" t="s">
        <v>4054</v>
      </c>
      <c r="E500" s="303">
        <v>750</v>
      </c>
      <c r="F500" s="294">
        <v>96</v>
      </c>
      <c r="G500" s="294">
        <v>600</v>
      </c>
      <c r="H500" s="294">
        <v>0.80769999999999997</v>
      </c>
      <c r="I500" s="294">
        <v>2520</v>
      </c>
      <c r="K500" s="294">
        <v>4.5100000000000001E-2</v>
      </c>
      <c r="L500" s="294">
        <v>72</v>
      </c>
      <c r="M500" s="294">
        <v>600</v>
      </c>
      <c r="N500" s="294">
        <v>0.82150000000000001</v>
      </c>
      <c r="O500" s="294">
        <v>2760</v>
      </c>
      <c r="Q500" s="294">
        <v>6.2700000000000006E-2</v>
      </c>
      <c r="R500" s="294">
        <v>60</v>
      </c>
      <c r="S500" s="294">
        <v>600</v>
      </c>
      <c r="T500" s="294">
        <v>0.71879999999999999</v>
      </c>
      <c r="U500" s="294">
        <v>2760</v>
      </c>
      <c r="W500" s="294">
        <v>8.8900000000000007E-2</v>
      </c>
      <c r="X500" s="294">
        <v>132</v>
      </c>
      <c r="Y500" s="294">
        <v>600</v>
      </c>
      <c r="Z500" s="294">
        <v>0.80959999999999999</v>
      </c>
      <c r="AA500" s="294">
        <v>4080</v>
      </c>
      <c r="AC500" s="294">
        <v>5.1299999999999998E-2</v>
      </c>
      <c r="AD500" s="294">
        <v>168</v>
      </c>
      <c r="AE500" s="294">
        <v>600</v>
      </c>
      <c r="AF500" s="294">
        <v>0.80559999999999998</v>
      </c>
      <c r="AG500" s="294">
        <v>3480</v>
      </c>
      <c r="AI500" s="294">
        <v>3.4599999999999999E-2</v>
      </c>
      <c r="AJ500" s="294">
        <v>156</v>
      </c>
      <c r="AK500" s="294">
        <v>600</v>
      </c>
      <c r="AL500" s="294">
        <v>0.83340000000000003</v>
      </c>
      <c r="AM500" s="294">
        <v>4200</v>
      </c>
      <c r="AO500" s="294">
        <v>4.4900000000000002E-2</v>
      </c>
      <c r="AP500" s="294">
        <v>120</v>
      </c>
      <c r="AQ500" s="294">
        <v>600</v>
      </c>
      <c r="AR500" s="294">
        <v>0.88239999999999996</v>
      </c>
      <c r="AS500" s="294">
        <v>3600</v>
      </c>
      <c r="AU500" s="294">
        <v>4.5699999999999998E-2</v>
      </c>
      <c r="AV500" s="294">
        <v>72</v>
      </c>
      <c r="AW500" s="294">
        <v>600</v>
      </c>
      <c r="AX500" s="294">
        <v>0.77779999999999994</v>
      </c>
      <c r="AY500" s="294">
        <v>2520</v>
      </c>
      <c r="BA500" s="294">
        <v>6.25E-2</v>
      </c>
      <c r="BB500" s="294">
        <v>84</v>
      </c>
      <c r="BC500" s="294">
        <v>600</v>
      </c>
      <c r="BD500" s="294">
        <v>0.86670000000000003</v>
      </c>
      <c r="BE500" s="294">
        <v>3120</v>
      </c>
      <c r="BG500" s="294">
        <v>5.7599999999999998E-2</v>
      </c>
      <c r="BH500" s="294">
        <v>72</v>
      </c>
      <c r="BI500" s="294">
        <v>600</v>
      </c>
      <c r="BJ500" s="294">
        <v>0.8649</v>
      </c>
      <c r="BK500" s="294">
        <v>3840</v>
      </c>
      <c r="BM500" s="294">
        <v>8.2900000000000001E-2</v>
      </c>
      <c r="BN500" s="294">
        <v>96</v>
      </c>
      <c r="BO500" s="294">
        <v>600</v>
      </c>
      <c r="BP500" s="294">
        <v>0.9</v>
      </c>
      <c r="BQ500" s="294">
        <v>4320</v>
      </c>
      <c r="BS500" s="294">
        <v>7.4399999999999994E-2</v>
      </c>
      <c r="BT500" s="294">
        <v>96</v>
      </c>
      <c r="BU500" s="294">
        <v>600</v>
      </c>
      <c r="BV500" s="294">
        <v>0.8649</v>
      </c>
      <c r="BW500" s="294">
        <v>3840</v>
      </c>
      <c r="BY500" s="294">
        <v>6.2199999999999998E-2</v>
      </c>
    </row>
    <row r="501" spans="1:77">
      <c r="A501" s="301">
        <v>535</v>
      </c>
      <c r="B501" s="302" t="s">
        <v>4004</v>
      </c>
      <c r="C501" s="301" t="s">
        <v>4464</v>
      </c>
      <c r="D501" s="302" t="s">
        <v>4054</v>
      </c>
      <c r="E501" s="303">
        <v>188.89</v>
      </c>
      <c r="F501" s="294">
        <v>27</v>
      </c>
      <c r="G501" s="294">
        <v>151.11199999999999</v>
      </c>
      <c r="H501" s="294">
        <v>0.86670000000000003</v>
      </c>
      <c r="I501" s="294">
        <v>780</v>
      </c>
      <c r="K501" s="294">
        <v>4.6300000000000001E-2</v>
      </c>
      <c r="L501" s="294">
        <v>72</v>
      </c>
      <c r="M501" s="294">
        <v>151.11199999999999</v>
      </c>
      <c r="N501" s="294">
        <v>0.92579999999999996</v>
      </c>
      <c r="O501" s="294">
        <v>2283</v>
      </c>
      <c r="Q501" s="294">
        <v>4.5999999999999999E-2</v>
      </c>
      <c r="R501" s="294">
        <v>72</v>
      </c>
      <c r="S501" s="294">
        <v>151.11199999999999</v>
      </c>
      <c r="T501" s="294">
        <v>0.94609999999999994</v>
      </c>
      <c r="U501" s="294">
        <v>3627</v>
      </c>
      <c r="W501" s="294">
        <v>7.3999999999999996E-2</v>
      </c>
      <c r="X501" s="294">
        <v>84</v>
      </c>
      <c r="Y501" s="294">
        <v>151.11199999999999</v>
      </c>
      <c r="Z501" s="294">
        <v>0.94409999999999994</v>
      </c>
      <c r="AA501" s="294">
        <v>4050</v>
      </c>
      <c r="AC501" s="294">
        <v>6.8599999999999994E-2</v>
      </c>
      <c r="AD501" s="294">
        <v>9</v>
      </c>
      <c r="AE501" s="294">
        <v>151.11199999999999</v>
      </c>
      <c r="AF501" s="294">
        <v>0.86209999999999998</v>
      </c>
      <c r="AG501" s="294">
        <v>750</v>
      </c>
      <c r="AI501" s="294">
        <v>0.12989999999999999</v>
      </c>
      <c r="AJ501" s="294">
        <v>69</v>
      </c>
      <c r="AK501" s="294">
        <v>151.11199999999999</v>
      </c>
      <c r="AL501" s="294">
        <v>0.95919999999999994</v>
      </c>
      <c r="AM501" s="294">
        <v>4230</v>
      </c>
      <c r="AO501" s="294">
        <v>8.8800000000000004E-2</v>
      </c>
      <c r="AP501" s="294">
        <v>84</v>
      </c>
      <c r="AQ501" s="294">
        <v>151.11199999999999</v>
      </c>
      <c r="AR501" s="294">
        <v>0.9667</v>
      </c>
      <c r="AS501" s="294">
        <v>6960</v>
      </c>
      <c r="AU501" s="294">
        <v>0.1152</v>
      </c>
      <c r="AV501" s="294">
        <v>123</v>
      </c>
      <c r="AW501" s="294">
        <v>151.11199999999999</v>
      </c>
      <c r="AX501" s="294">
        <v>0.95709999999999995</v>
      </c>
      <c r="AY501" s="294">
        <v>7350</v>
      </c>
      <c r="BA501" s="294">
        <v>8.6699999999999999E-2</v>
      </c>
      <c r="BB501" s="294">
        <v>123</v>
      </c>
      <c r="BC501" s="294">
        <v>151.11199999999999</v>
      </c>
      <c r="BD501" s="294">
        <v>0.95419999999999994</v>
      </c>
      <c r="BE501" s="294">
        <v>6240</v>
      </c>
      <c r="BG501" s="294">
        <v>7.1499999999999994E-2</v>
      </c>
      <c r="BH501" s="294">
        <v>93</v>
      </c>
      <c r="BI501" s="294">
        <v>151.11199999999999</v>
      </c>
      <c r="BJ501" s="294">
        <v>0.95289999999999997</v>
      </c>
      <c r="BK501" s="294">
        <v>5460</v>
      </c>
      <c r="BM501" s="294">
        <v>8.2799999999999999E-2</v>
      </c>
      <c r="BN501" s="294">
        <v>75</v>
      </c>
      <c r="BO501" s="294">
        <v>151.11199999999999</v>
      </c>
      <c r="BP501" s="294">
        <v>0.9486</v>
      </c>
      <c r="BQ501" s="294">
        <v>3870</v>
      </c>
      <c r="BS501" s="294">
        <v>8.1000000000000003E-2</v>
      </c>
      <c r="BT501" s="294">
        <v>126</v>
      </c>
      <c r="BU501" s="294">
        <v>151.11199999999999</v>
      </c>
      <c r="BV501" s="294">
        <v>0.9506</v>
      </c>
      <c r="BW501" s="294">
        <v>4620</v>
      </c>
      <c r="BY501" s="294">
        <v>5.1799999999999999E-2</v>
      </c>
    </row>
    <row r="502" spans="1:77">
      <c r="A502" s="301">
        <v>536</v>
      </c>
      <c r="B502" s="302" t="s">
        <v>4004</v>
      </c>
      <c r="C502" s="301" t="s">
        <v>4464</v>
      </c>
      <c r="D502" s="302" t="s">
        <v>4054</v>
      </c>
      <c r="E502" s="303">
        <v>817.78</v>
      </c>
      <c r="F502" s="294">
        <v>100</v>
      </c>
      <c r="G502" s="294">
        <v>654.22400000000005</v>
      </c>
      <c r="H502" s="294">
        <v>0.97899999999999998</v>
      </c>
      <c r="I502" s="294">
        <v>37200</v>
      </c>
      <c r="K502" s="294">
        <v>0.52780000000000005</v>
      </c>
      <c r="L502" s="294">
        <v>120</v>
      </c>
      <c r="M502" s="294">
        <v>654.22400000000005</v>
      </c>
      <c r="N502" s="294">
        <v>0.97970000000000002</v>
      </c>
      <c r="O502" s="294">
        <v>45220</v>
      </c>
      <c r="Q502" s="294">
        <v>0.51700000000000002</v>
      </c>
      <c r="R502" s="294">
        <v>120</v>
      </c>
      <c r="S502" s="294">
        <v>654.22400000000005</v>
      </c>
      <c r="T502" s="294">
        <v>0.98270000000000002</v>
      </c>
      <c r="U502" s="294">
        <v>37380</v>
      </c>
      <c r="W502" s="294">
        <v>0.44030000000000002</v>
      </c>
      <c r="X502" s="294">
        <v>80</v>
      </c>
      <c r="Y502" s="294">
        <v>654.22400000000005</v>
      </c>
      <c r="Z502" s="294">
        <v>0.96740000000000004</v>
      </c>
      <c r="AA502" s="294">
        <v>29600</v>
      </c>
      <c r="AC502" s="294">
        <v>0.5141</v>
      </c>
      <c r="AD502" s="294">
        <v>80</v>
      </c>
      <c r="AE502" s="294">
        <v>654.22400000000005</v>
      </c>
      <c r="AF502" s="294">
        <v>0.96179999999999999</v>
      </c>
      <c r="AG502" s="294">
        <v>30200</v>
      </c>
      <c r="AI502" s="294">
        <v>0.52759999999999996</v>
      </c>
      <c r="AJ502" s="294">
        <v>80</v>
      </c>
      <c r="AK502" s="294">
        <v>654.22400000000005</v>
      </c>
      <c r="AL502" s="294">
        <v>0.94969999999999999</v>
      </c>
      <c r="AM502" s="294">
        <v>30200</v>
      </c>
      <c r="AO502" s="294">
        <v>0.55210000000000004</v>
      </c>
      <c r="AP502" s="294">
        <v>80</v>
      </c>
      <c r="AQ502" s="294">
        <v>654.22400000000005</v>
      </c>
      <c r="AR502" s="294">
        <v>0.94520000000000004</v>
      </c>
      <c r="AS502" s="294">
        <v>31000</v>
      </c>
      <c r="AU502" s="294">
        <v>0.55110000000000003</v>
      </c>
      <c r="AV502" s="294">
        <v>100</v>
      </c>
      <c r="AW502" s="294">
        <v>654.22400000000005</v>
      </c>
      <c r="AX502" s="294">
        <v>0.94299999999999995</v>
      </c>
      <c r="AY502" s="294">
        <v>43000</v>
      </c>
      <c r="AZ502" s="294" t="e">
        <f>AY502-#REF!</f>
        <v>#REF!</v>
      </c>
      <c r="BA502" s="294">
        <v>0.63329999999999997</v>
      </c>
      <c r="BB502" s="294">
        <v>100</v>
      </c>
      <c r="BC502" s="294">
        <v>654.22400000000005</v>
      </c>
      <c r="BD502" s="294">
        <v>0.86939999999999995</v>
      </c>
      <c r="BE502" s="294">
        <v>38600</v>
      </c>
      <c r="BG502" s="294">
        <v>0.5968</v>
      </c>
      <c r="BH502" s="294">
        <v>100</v>
      </c>
      <c r="BI502" s="294">
        <v>654.22400000000005</v>
      </c>
      <c r="BJ502" s="294">
        <v>0.85819999999999996</v>
      </c>
      <c r="BK502" s="294">
        <v>47200</v>
      </c>
      <c r="BL502" s="294" t="e">
        <f>BK502-#REF!</f>
        <v>#REF!</v>
      </c>
      <c r="BM502" s="294">
        <v>0.73919999999999997</v>
      </c>
      <c r="BN502" s="294">
        <v>120</v>
      </c>
      <c r="BO502" s="294">
        <v>654.22400000000005</v>
      </c>
      <c r="BP502" s="294">
        <v>0.82940000000000003</v>
      </c>
      <c r="BQ502" s="294">
        <v>35000</v>
      </c>
      <c r="BS502" s="294">
        <v>0.52329999999999999</v>
      </c>
      <c r="BT502" s="294">
        <v>120</v>
      </c>
      <c r="BU502" s="294">
        <v>654.22400000000005</v>
      </c>
      <c r="BV502" s="294">
        <v>0.76149999999999995</v>
      </c>
      <c r="BW502" s="294">
        <v>33200</v>
      </c>
      <c r="BY502" s="294">
        <v>0.4884</v>
      </c>
    </row>
    <row r="503" spans="1:77">
      <c r="A503" s="301">
        <v>537</v>
      </c>
      <c r="B503" s="302" t="s">
        <v>4004</v>
      </c>
      <c r="C503" s="301" t="s">
        <v>4465</v>
      </c>
      <c r="D503" s="302" t="s">
        <v>4054</v>
      </c>
      <c r="E503" s="303">
        <v>220</v>
      </c>
      <c r="F503" s="294">
        <v>123</v>
      </c>
      <c r="G503" s="294">
        <v>176</v>
      </c>
      <c r="H503" s="294">
        <v>0.81340000000000001</v>
      </c>
      <c r="I503" s="294">
        <v>25500</v>
      </c>
      <c r="K503" s="294">
        <v>0.35399999999999998</v>
      </c>
      <c r="L503" s="294">
        <v>117</v>
      </c>
      <c r="M503" s="294">
        <v>176</v>
      </c>
      <c r="N503" s="294">
        <v>0.79330000000000001</v>
      </c>
      <c r="O503" s="294">
        <v>27390</v>
      </c>
      <c r="Q503" s="294">
        <v>0.3967</v>
      </c>
      <c r="R503" s="294">
        <v>123</v>
      </c>
      <c r="S503" s="294">
        <v>176</v>
      </c>
      <c r="T503" s="294">
        <v>0.8095</v>
      </c>
      <c r="U503" s="294">
        <v>28290</v>
      </c>
      <c r="W503" s="294">
        <v>0.39460000000000001</v>
      </c>
      <c r="X503" s="294">
        <v>126</v>
      </c>
      <c r="Y503" s="294">
        <v>176</v>
      </c>
      <c r="Z503" s="294">
        <v>0.78800000000000003</v>
      </c>
      <c r="AA503" s="294">
        <v>29760</v>
      </c>
      <c r="AC503" s="294">
        <v>0.40289999999999998</v>
      </c>
      <c r="AD503" s="294">
        <v>129</v>
      </c>
      <c r="AE503" s="294">
        <v>176</v>
      </c>
      <c r="AF503" s="294">
        <v>0.78569999999999995</v>
      </c>
      <c r="AG503" s="294">
        <v>30900</v>
      </c>
      <c r="AI503" s="294">
        <v>0.4098</v>
      </c>
      <c r="AJ503" s="294">
        <v>120</v>
      </c>
      <c r="AK503" s="294">
        <v>176</v>
      </c>
      <c r="AL503" s="294">
        <v>0.78390000000000004</v>
      </c>
      <c r="AM503" s="294">
        <v>32850</v>
      </c>
      <c r="AO503" s="294">
        <v>0.48509999999999998</v>
      </c>
      <c r="AP503" s="294">
        <v>126</v>
      </c>
      <c r="AQ503" s="294">
        <v>176</v>
      </c>
      <c r="AR503" s="294">
        <v>0.76749999999999996</v>
      </c>
      <c r="AS503" s="294">
        <v>29610</v>
      </c>
      <c r="AU503" s="294">
        <v>0.41149999999999998</v>
      </c>
      <c r="AV503" s="294">
        <v>120</v>
      </c>
      <c r="AW503" s="294">
        <v>176</v>
      </c>
      <c r="AX503" s="294">
        <v>0.79569999999999996</v>
      </c>
      <c r="AY503" s="294">
        <v>37020</v>
      </c>
      <c r="BA503" s="294">
        <v>0.53849999999999998</v>
      </c>
      <c r="BB503" s="294">
        <v>120</v>
      </c>
      <c r="BC503" s="294">
        <v>176</v>
      </c>
      <c r="BD503" s="294">
        <v>0.81720000000000004</v>
      </c>
      <c r="BE503" s="294">
        <v>31500</v>
      </c>
      <c r="BG503" s="294">
        <v>0.43180000000000002</v>
      </c>
      <c r="BH503" s="294">
        <v>123</v>
      </c>
      <c r="BI503" s="294">
        <v>176</v>
      </c>
      <c r="BJ503" s="294">
        <v>0.81630000000000003</v>
      </c>
      <c r="BK503" s="294">
        <v>32250</v>
      </c>
      <c r="BM503" s="294">
        <v>0.43169999999999997</v>
      </c>
      <c r="BN503" s="294">
        <v>123</v>
      </c>
      <c r="BO503" s="294">
        <v>176</v>
      </c>
      <c r="BP503" s="294">
        <v>0.82130000000000003</v>
      </c>
      <c r="BQ503" s="294">
        <v>31020</v>
      </c>
      <c r="BS503" s="294">
        <v>0.45700000000000002</v>
      </c>
      <c r="BT503" s="294">
        <v>123</v>
      </c>
      <c r="BU503" s="294">
        <v>176</v>
      </c>
      <c r="BV503" s="294">
        <v>0.82420000000000004</v>
      </c>
      <c r="BW503" s="294">
        <v>36420</v>
      </c>
      <c r="BY503" s="294">
        <v>0.4829</v>
      </c>
    </row>
    <row r="504" spans="1:77">
      <c r="A504" s="301">
        <v>538</v>
      </c>
      <c r="B504" s="302" t="s">
        <v>4004</v>
      </c>
      <c r="C504" s="301" t="s">
        <v>4466</v>
      </c>
      <c r="D504" s="302" t="s">
        <v>4051</v>
      </c>
      <c r="E504" s="303">
        <v>133.33000000000001</v>
      </c>
      <c r="F504" s="294">
        <v>6</v>
      </c>
      <c r="G504" s="294">
        <v>106.664</v>
      </c>
      <c r="H504" s="294">
        <v>0.55359999999999998</v>
      </c>
      <c r="I504" s="294">
        <v>620</v>
      </c>
      <c r="K504" s="294">
        <v>0.25929999999999997</v>
      </c>
      <c r="L504" s="294">
        <v>6</v>
      </c>
      <c r="M504" s="294">
        <v>106.664</v>
      </c>
      <c r="N504" s="294">
        <v>0.42</v>
      </c>
      <c r="O504" s="294">
        <v>420</v>
      </c>
      <c r="Q504" s="294">
        <v>0.224</v>
      </c>
      <c r="R504" s="294">
        <v>6</v>
      </c>
      <c r="S504" s="294">
        <v>106.664</v>
      </c>
      <c r="T504" s="294">
        <v>0.45619999999999999</v>
      </c>
      <c r="U504" s="294">
        <v>520</v>
      </c>
      <c r="W504" s="294">
        <v>0.26390000000000002</v>
      </c>
      <c r="X504" s="294">
        <v>6</v>
      </c>
      <c r="Y504" s="294">
        <v>106.664</v>
      </c>
      <c r="Z504" s="294">
        <v>0.4355</v>
      </c>
      <c r="AA504" s="294">
        <v>540</v>
      </c>
      <c r="AC504" s="294">
        <v>0.27779999999999999</v>
      </c>
      <c r="AD504" s="294">
        <v>8</v>
      </c>
      <c r="AE504" s="294">
        <v>106.664</v>
      </c>
      <c r="AF504" s="294">
        <v>0.5323</v>
      </c>
      <c r="AG504" s="294">
        <v>660</v>
      </c>
      <c r="AI504" s="294">
        <v>0.20830000000000001</v>
      </c>
      <c r="AJ504" s="294">
        <v>6</v>
      </c>
      <c r="AK504" s="294">
        <v>106.664</v>
      </c>
      <c r="AL504" s="294">
        <v>0.56669999999999998</v>
      </c>
      <c r="AM504" s="294">
        <v>680</v>
      </c>
      <c r="AO504" s="294">
        <v>0.27779999999999999</v>
      </c>
      <c r="AP504" s="294">
        <v>6</v>
      </c>
      <c r="AQ504" s="294">
        <v>106.664</v>
      </c>
      <c r="AR504" s="294">
        <v>0.48619999999999997</v>
      </c>
      <c r="AS504" s="294">
        <v>700</v>
      </c>
      <c r="AU504" s="294">
        <v>0.3226</v>
      </c>
      <c r="AV504" s="294">
        <v>6</v>
      </c>
      <c r="AW504" s="294">
        <v>106.664</v>
      </c>
      <c r="AX504" s="294">
        <v>0.46970000000000001</v>
      </c>
      <c r="AY504" s="294">
        <v>620</v>
      </c>
      <c r="BA504" s="294">
        <v>0.30559999999999998</v>
      </c>
      <c r="BB504" s="294">
        <v>6</v>
      </c>
      <c r="BC504" s="294">
        <v>106.664</v>
      </c>
      <c r="BD504" s="294">
        <v>0.51519999999999999</v>
      </c>
      <c r="BE504" s="294">
        <v>680</v>
      </c>
      <c r="BG504" s="294">
        <v>0.29570000000000002</v>
      </c>
      <c r="BH504" s="294">
        <v>6</v>
      </c>
      <c r="BI504" s="294">
        <v>106.664</v>
      </c>
      <c r="BJ504" s="294">
        <v>0.5847</v>
      </c>
      <c r="BK504" s="294">
        <v>760</v>
      </c>
      <c r="BM504" s="294">
        <v>0.29120000000000001</v>
      </c>
      <c r="BN504" s="294">
        <v>6</v>
      </c>
      <c r="BO504" s="294">
        <v>106.664</v>
      </c>
      <c r="BP504" s="294">
        <v>0.62070000000000003</v>
      </c>
      <c r="BQ504" s="294">
        <v>720</v>
      </c>
      <c r="BS504" s="294">
        <v>0.28770000000000001</v>
      </c>
      <c r="BT504" s="294">
        <v>4</v>
      </c>
      <c r="BU504" s="294">
        <v>106.664</v>
      </c>
      <c r="BV504" s="294">
        <v>0.6</v>
      </c>
      <c r="BW504" s="294">
        <v>720</v>
      </c>
      <c r="BY504" s="294">
        <v>0.4032</v>
      </c>
    </row>
    <row r="505" spans="1:77">
      <c r="A505" s="301">
        <v>539</v>
      </c>
      <c r="B505" s="302" t="s">
        <v>4004</v>
      </c>
      <c r="C505" s="301" t="s">
        <v>4467</v>
      </c>
      <c r="D505" s="302" t="s">
        <v>4051</v>
      </c>
      <c r="E505" s="303">
        <v>133.33000000000001</v>
      </c>
      <c r="F505" s="294">
        <v>0</v>
      </c>
      <c r="G505" s="294">
        <v>0</v>
      </c>
      <c r="H505" s="294" t="e">
        <v>#DIV/0!</v>
      </c>
      <c r="I505" s="294">
        <v>0</v>
      </c>
      <c r="K505" s="294">
        <v>0</v>
      </c>
      <c r="L505" s="294">
        <v>0</v>
      </c>
      <c r="M505" s="294">
        <v>0</v>
      </c>
      <c r="N505" s="294" t="e">
        <v>#DIV/0!</v>
      </c>
      <c r="O505" s="294">
        <v>0</v>
      </c>
      <c r="Q505" s="294">
        <v>0</v>
      </c>
      <c r="R505" s="294">
        <v>0</v>
      </c>
      <c r="S505" s="294">
        <v>0</v>
      </c>
      <c r="T505" s="294" t="e">
        <v>#DIV/0!</v>
      </c>
      <c r="U505" s="294">
        <v>0</v>
      </c>
      <c r="W505" s="294">
        <v>0</v>
      </c>
      <c r="X505" s="294">
        <v>0</v>
      </c>
      <c r="Y505" s="294">
        <v>0</v>
      </c>
      <c r="Z505" s="294" t="e">
        <v>#DIV/0!</v>
      </c>
      <c r="AA505" s="294">
        <v>0</v>
      </c>
      <c r="AC505" s="294">
        <v>0</v>
      </c>
      <c r="AD505" s="294">
        <v>0</v>
      </c>
      <c r="AE505" s="294">
        <v>0</v>
      </c>
      <c r="AF505" s="294" t="e">
        <v>#DIV/0!</v>
      </c>
      <c r="AG505" s="294">
        <v>0</v>
      </c>
      <c r="AI505" s="294">
        <v>0</v>
      </c>
      <c r="AJ505" s="294">
        <v>0</v>
      </c>
      <c r="AK505" s="294">
        <v>0</v>
      </c>
      <c r="AL505" s="294" t="e">
        <v>#DIV/0!</v>
      </c>
      <c r="AM505" s="294">
        <v>0</v>
      </c>
      <c r="AO505" s="294">
        <v>0</v>
      </c>
      <c r="AP505" s="294">
        <v>0</v>
      </c>
      <c r="AQ505" s="294">
        <v>0</v>
      </c>
      <c r="AR505" s="294" t="e">
        <v>#DIV/0!</v>
      </c>
      <c r="AS505" s="294">
        <v>0</v>
      </c>
      <c r="AU505" s="294">
        <v>0</v>
      </c>
      <c r="AV505" s="294">
        <v>0</v>
      </c>
      <c r="AW505" s="294">
        <v>0</v>
      </c>
      <c r="AX505" s="294" t="e">
        <v>#DIV/0!</v>
      </c>
      <c r="AY505" s="294">
        <v>0</v>
      </c>
      <c r="BA505" s="294">
        <v>0</v>
      </c>
      <c r="BB505" s="294">
        <v>0</v>
      </c>
      <c r="BC505" s="294">
        <v>0</v>
      </c>
      <c r="BD505" s="294" t="e">
        <v>#DIV/0!</v>
      </c>
      <c r="BE505" s="294">
        <v>0</v>
      </c>
      <c r="BG505" s="294">
        <v>0</v>
      </c>
      <c r="BH505" s="294">
        <v>0</v>
      </c>
      <c r="BI505" s="294">
        <v>0</v>
      </c>
      <c r="BJ505" s="294" t="e">
        <v>#DIV/0!</v>
      </c>
      <c r="BK505" s="294">
        <v>0</v>
      </c>
      <c r="BM505" s="294">
        <v>0</v>
      </c>
      <c r="BN505" s="294">
        <v>0</v>
      </c>
      <c r="BO505" s="294">
        <v>0</v>
      </c>
      <c r="BP505" s="294" t="e">
        <v>#DIV/0!</v>
      </c>
      <c r="BQ505" s="294">
        <v>0</v>
      </c>
      <c r="BS505" s="294">
        <v>0</v>
      </c>
      <c r="BT505" s="294">
        <v>1.2</v>
      </c>
      <c r="BU505" s="294">
        <v>106.664</v>
      </c>
      <c r="BV505" s="294">
        <v>0.31030000000000002</v>
      </c>
      <c r="BW505" s="294">
        <v>18</v>
      </c>
      <c r="BY505" s="294">
        <v>0.1007</v>
      </c>
    </row>
    <row r="506" spans="1:77">
      <c r="A506" s="301">
        <v>540</v>
      </c>
      <c r="B506" s="302" t="s">
        <v>4004</v>
      </c>
      <c r="C506" s="301" t="s">
        <v>4468</v>
      </c>
      <c r="D506" s="302" t="s">
        <v>4051</v>
      </c>
      <c r="E506" s="303">
        <v>555.55999999999995</v>
      </c>
      <c r="F506" s="294" t="s">
        <v>3983</v>
      </c>
      <c r="G506" s="294" t="s">
        <v>3983</v>
      </c>
      <c r="H506" s="294" t="s">
        <v>3983</v>
      </c>
      <c r="I506" s="294" t="s">
        <v>3983</v>
      </c>
      <c r="K506" s="294" t="s">
        <v>3983</v>
      </c>
      <c r="L506" s="294" t="s">
        <v>3983</v>
      </c>
      <c r="M506" s="294" t="s">
        <v>3983</v>
      </c>
      <c r="N506" s="294" t="s">
        <v>3983</v>
      </c>
      <c r="O506" s="294" t="s">
        <v>3983</v>
      </c>
      <c r="Q506" s="294" t="s">
        <v>3983</v>
      </c>
      <c r="R506" s="294" t="s">
        <v>3983</v>
      </c>
      <c r="S506" s="294" t="s">
        <v>3983</v>
      </c>
      <c r="T506" s="294" t="s">
        <v>3983</v>
      </c>
      <c r="U506" s="294" t="s">
        <v>3983</v>
      </c>
      <c r="W506" s="294" t="s">
        <v>3983</v>
      </c>
      <c r="X506" s="294" t="s">
        <v>3983</v>
      </c>
      <c r="Y506" s="294" t="s">
        <v>3983</v>
      </c>
      <c r="Z506" s="294" t="s">
        <v>3983</v>
      </c>
      <c r="AA506" s="294" t="s">
        <v>3983</v>
      </c>
      <c r="AC506" s="294" t="s">
        <v>3983</v>
      </c>
      <c r="AD506" s="294" t="s">
        <v>3983</v>
      </c>
      <c r="AE506" s="294" t="s">
        <v>3983</v>
      </c>
      <c r="AF506" s="294" t="s">
        <v>3983</v>
      </c>
      <c r="AG506" s="294" t="s">
        <v>3983</v>
      </c>
      <c r="AI506" s="294" t="s">
        <v>3983</v>
      </c>
      <c r="AJ506" s="294" t="s">
        <v>3983</v>
      </c>
      <c r="AK506" s="294" t="s">
        <v>3983</v>
      </c>
      <c r="AL506" s="294" t="s">
        <v>3983</v>
      </c>
      <c r="AM506" s="294" t="s">
        <v>3983</v>
      </c>
      <c r="AO506" s="294" t="s">
        <v>3983</v>
      </c>
      <c r="AP506" s="294" t="s">
        <v>3983</v>
      </c>
      <c r="AQ506" s="294" t="s">
        <v>3983</v>
      </c>
      <c r="AR506" s="294" t="s">
        <v>3983</v>
      </c>
      <c r="AS506" s="294" t="s">
        <v>3983</v>
      </c>
      <c r="AU506" s="294" t="s">
        <v>3983</v>
      </c>
      <c r="AV506" s="294" t="s">
        <v>3983</v>
      </c>
      <c r="AW506" s="294" t="s">
        <v>3983</v>
      </c>
      <c r="AX506" s="294" t="s">
        <v>3983</v>
      </c>
      <c r="AY506" s="294" t="s">
        <v>3983</v>
      </c>
      <c r="BA506" s="294" t="s">
        <v>3983</v>
      </c>
      <c r="BB506" s="294" t="s">
        <v>3983</v>
      </c>
      <c r="BC506" s="294" t="s">
        <v>3983</v>
      </c>
      <c r="BD506" s="294" t="s">
        <v>3983</v>
      </c>
      <c r="BE506" s="294" t="s">
        <v>3983</v>
      </c>
      <c r="BG506" s="294" t="s">
        <v>3983</v>
      </c>
      <c r="BH506" s="294" t="s">
        <v>3983</v>
      </c>
      <c r="BI506" s="294" t="s">
        <v>3983</v>
      </c>
      <c r="BJ506" s="294" t="s">
        <v>3983</v>
      </c>
      <c r="BK506" s="294" t="s">
        <v>3983</v>
      </c>
      <c r="BM506" s="294" t="s">
        <v>3983</v>
      </c>
      <c r="BN506" s="294" t="s">
        <v>3983</v>
      </c>
      <c r="BO506" s="294" t="s">
        <v>3983</v>
      </c>
      <c r="BP506" s="294" t="s">
        <v>3983</v>
      </c>
      <c r="BQ506" s="294" t="s">
        <v>3983</v>
      </c>
      <c r="BS506" s="294" t="s">
        <v>3983</v>
      </c>
      <c r="BT506" s="294" t="s">
        <v>3983</v>
      </c>
      <c r="BU506" s="294" t="s">
        <v>3983</v>
      </c>
      <c r="BV506" s="294" t="s">
        <v>3983</v>
      </c>
      <c r="BW506" s="294" t="s">
        <v>3983</v>
      </c>
      <c r="BY506" s="294" t="s">
        <v>3983</v>
      </c>
    </row>
    <row r="507" spans="1:77">
      <c r="A507" s="301">
        <v>541</v>
      </c>
      <c r="B507" s="302" t="s">
        <v>3986</v>
      </c>
      <c r="C507" s="301" t="s">
        <v>4469</v>
      </c>
      <c r="D507" s="302" t="s">
        <v>4054</v>
      </c>
      <c r="E507" s="303">
        <v>207</v>
      </c>
      <c r="F507" s="294">
        <v>85</v>
      </c>
      <c r="G507" s="294">
        <v>165.6</v>
      </c>
      <c r="H507" s="294">
        <v>0.8105</v>
      </c>
      <c r="I507" s="294">
        <v>38740</v>
      </c>
      <c r="J507" s="294" t="e">
        <f>I507-#REF!</f>
        <v>#REF!</v>
      </c>
      <c r="K507" s="294">
        <v>0.78100000000000003</v>
      </c>
      <c r="L507" s="294">
        <v>195</v>
      </c>
      <c r="M507" s="294">
        <v>195</v>
      </c>
      <c r="N507" s="294">
        <v>0.81930000000000003</v>
      </c>
      <c r="O507" s="294">
        <v>46410</v>
      </c>
      <c r="Q507" s="294">
        <v>0.39050000000000001</v>
      </c>
      <c r="R507" s="294">
        <v>100</v>
      </c>
      <c r="S507" s="294">
        <v>165.6</v>
      </c>
      <c r="T507" s="294">
        <v>0.82130000000000003</v>
      </c>
      <c r="U507" s="294">
        <v>42950</v>
      </c>
      <c r="V507" s="294" t="e">
        <f>U507-#REF!</f>
        <v>#REF!</v>
      </c>
      <c r="W507" s="294">
        <v>0.72640000000000005</v>
      </c>
      <c r="X507" s="294">
        <v>85</v>
      </c>
      <c r="Y507" s="294">
        <v>165.6</v>
      </c>
      <c r="Z507" s="294">
        <v>0.80789999999999995</v>
      </c>
      <c r="AA507" s="294">
        <v>40150</v>
      </c>
      <c r="AB507" s="294" t="e">
        <f>AA507-#REF!</f>
        <v>#REF!</v>
      </c>
      <c r="AC507" s="294">
        <v>0.78590000000000004</v>
      </c>
      <c r="AD507" s="294">
        <v>110</v>
      </c>
      <c r="AE507" s="294">
        <v>165.6</v>
      </c>
      <c r="AF507" s="294">
        <v>0.81409999999999993</v>
      </c>
      <c r="AG507" s="294">
        <v>47295</v>
      </c>
      <c r="AH507" s="294" t="e">
        <f>AG507-#REF!</f>
        <v>#REF!</v>
      </c>
      <c r="AI507" s="294">
        <v>0.70989999999999998</v>
      </c>
      <c r="AJ507" s="294">
        <v>100</v>
      </c>
      <c r="AK507" s="294">
        <v>165.6</v>
      </c>
      <c r="AL507" s="294">
        <v>0.80910000000000004</v>
      </c>
      <c r="AM507" s="294">
        <v>42555</v>
      </c>
      <c r="AN507" s="294" t="e">
        <f>AM507-#REF!</f>
        <v>#REF!</v>
      </c>
      <c r="AO507" s="294">
        <v>0.73060000000000003</v>
      </c>
      <c r="AP507" s="294">
        <v>100</v>
      </c>
      <c r="AQ507" s="294">
        <v>165.6</v>
      </c>
      <c r="AR507" s="294">
        <v>0.78369999999999995</v>
      </c>
      <c r="AS507" s="294">
        <v>41300</v>
      </c>
      <c r="AT507" s="294" t="e">
        <f>AS507-#REF!</f>
        <v>#REF!</v>
      </c>
      <c r="AU507" s="294">
        <v>0.70830000000000004</v>
      </c>
      <c r="AV507" s="294">
        <v>85</v>
      </c>
      <c r="AW507" s="294">
        <v>165.6</v>
      </c>
      <c r="AX507" s="294">
        <v>0.77039999999999997</v>
      </c>
      <c r="AY507" s="294">
        <v>40750</v>
      </c>
      <c r="AZ507" s="294" t="e">
        <f>AY507-#REF!</f>
        <v>#REF!</v>
      </c>
      <c r="BA507" s="294">
        <v>0.86439999999999995</v>
      </c>
      <c r="BB507" s="294">
        <v>85</v>
      </c>
      <c r="BC507" s="294">
        <v>165.6</v>
      </c>
      <c r="BD507" s="294">
        <v>0.80430000000000001</v>
      </c>
      <c r="BE507" s="294">
        <v>41900</v>
      </c>
      <c r="BF507" s="294" t="e">
        <f>BE507-#REF!</f>
        <v>#REF!</v>
      </c>
      <c r="BG507" s="294">
        <v>0.82379999999999998</v>
      </c>
      <c r="BH507" s="294">
        <v>100</v>
      </c>
      <c r="BI507" s="294">
        <v>165.6</v>
      </c>
      <c r="BJ507" s="294">
        <v>0.8004</v>
      </c>
      <c r="BK507" s="294">
        <v>42700</v>
      </c>
      <c r="BL507" s="294" t="e">
        <f>BK507-#REF!</f>
        <v>#REF!</v>
      </c>
      <c r="BM507" s="294">
        <v>0.71709999999999996</v>
      </c>
      <c r="BN507" s="294">
        <v>100</v>
      </c>
      <c r="BO507" s="294">
        <v>165.6</v>
      </c>
      <c r="BP507" s="294">
        <v>0.80630000000000002</v>
      </c>
      <c r="BQ507" s="294">
        <v>40150</v>
      </c>
      <c r="BR507" s="294" t="e">
        <f>BQ507-#REF!</f>
        <v>#REF!</v>
      </c>
      <c r="BS507" s="294">
        <v>0.74109999999999998</v>
      </c>
      <c r="BT507" s="294">
        <v>100</v>
      </c>
      <c r="BU507" s="294">
        <v>165.6</v>
      </c>
      <c r="BV507" s="294">
        <v>0.80869999999999997</v>
      </c>
      <c r="BW507" s="294">
        <v>44800</v>
      </c>
      <c r="BX507" s="294" t="e">
        <f>BW507-#REF!</f>
        <v>#REF!</v>
      </c>
      <c r="BY507" s="294">
        <v>0.74460000000000004</v>
      </c>
    </row>
    <row r="508" spans="1:77">
      <c r="A508" s="301">
        <v>542</v>
      </c>
      <c r="B508" s="302" t="s">
        <v>3986</v>
      </c>
      <c r="C508" s="301" t="s">
        <v>4469</v>
      </c>
      <c r="D508" s="302" t="s">
        <v>4054</v>
      </c>
      <c r="E508" s="303">
        <v>158</v>
      </c>
      <c r="F508" s="294">
        <v>113.37</v>
      </c>
      <c r="G508" s="294">
        <v>126.4</v>
      </c>
      <c r="H508" s="294">
        <v>0.877</v>
      </c>
      <c r="I508" s="294">
        <v>16306</v>
      </c>
      <c r="K508" s="294">
        <v>0.2303</v>
      </c>
      <c r="L508" s="294">
        <v>114.57</v>
      </c>
      <c r="M508" s="294">
        <v>126.4</v>
      </c>
      <c r="N508" s="294">
        <v>0.87309999999999999</v>
      </c>
      <c r="O508" s="294">
        <v>16701</v>
      </c>
      <c r="Q508" s="294">
        <v>0.22689999999999999</v>
      </c>
      <c r="R508" s="294">
        <v>120.14</v>
      </c>
      <c r="S508" s="294">
        <v>126.4</v>
      </c>
      <c r="T508" s="294">
        <v>0.87449999999999994</v>
      </c>
      <c r="U508" s="294">
        <v>17970</v>
      </c>
      <c r="W508" s="294">
        <v>0.24010000000000001</v>
      </c>
      <c r="X508" s="294">
        <v>99.25</v>
      </c>
      <c r="Y508" s="294">
        <v>126.4</v>
      </c>
      <c r="Z508" s="294">
        <v>0.86549999999999994</v>
      </c>
      <c r="AA508" s="294">
        <v>16714</v>
      </c>
      <c r="AC508" s="294">
        <v>0.26490000000000002</v>
      </c>
      <c r="AD508" s="294">
        <v>101.54</v>
      </c>
      <c r="AE508" s="294">
        <v>126.4</v>
      </c>
      <c r="AF508" s="294">
        <v>0.86460000000000004</v>
      </c>
      <c r="AG508" s="294">
        <v>13979</v>
      </c>
      <c r="AI508" s="294">
        <v>0.2167</v>
      </c>
      <c r="AJ508" s="294">
        <v>115.17</v>
      </c>
      <c r="AK508" s="294">
        <v>126.4</v>
      </c>
      <c r="AL508" s="294">
        <v>0.87170000000000003</v>
      </c>
      <c r="AM508" s="294">
        <v>14727</v>
      </c>
      <c r="AO508" s="294">
        <v>0.20599999999999999</v>
      </c>
      <c r="AP508" s="294">
        <v>120.43</v>
      </c>
      <c r="AQ508" s="294">
        <v>126.4</v>
      </c>
      <c r="AR508" s="294">
        <v>0.86029999999999995</v>
      </c>
      <c r="AS508" s="294">
        <v>15957</v>
      </c>
      <c r="AU508" s="294">
        <v>0.2092</v>
      </c>
      <c r="AV508" s="294">
        <v>105.38</v>
      </c>
      <c r="AW508" s="294">
        <v>126.4</v>
      </c>
      <c r="AX508" s="294">
        <v>0.86229999999999996</v>
      </c>
      <c r="AY508" s="294">
        <v>14908</v>
      </c>
      <c r="BA508" s="294">
        <v>0.2306</v>
      </c>
      <c r="BB508" s="294">
        <v>103.4</v>
      </c>
      <c r="BC508" s="294">
        <v>126.4</v>
      </c>
      <c r="BD508" s="294">
        <v>0.877</v>
      </c>
      <c r="BE508" s="294">
        <v>14879</v>
      </c>
      <c r="BG508" s="294">
        <v>0.22320000000000001</v>
      </c>
      <c r="BH508" s="294">
        <v>120.21</v>
      </c>
      <c r="BI508" s="294">
        <v>126.4</v>
      </c>
      <c r="BJ508" s="294">
        <v>0.87990000000000002</v>
      </c>
      <c r="BK508" s="294">
        <v>18980</v>
      </c>
      <c r="BM508" s="294">
        <v>0.2437</v>
      </c>
      <c r="BN508" s="294">
        <v>120.42</v>
      </c>
      <c r="BO508" s="294">
        <v>126.4</v>
      </c>
      <c r="BP508" s="294">
        <v>0.87749999999999995</v>
      </c>
      <c r="BQ508" s="294">
        <v>16998</v>
      </c>
      <c r="BS508" s="294">
        <v>0.2419</v>
      </c>
      <c r="BT508" s="294">
        <v>120.48</v>
      </c>
      <c r="BU508" s="294">
        <v>126.4</v>
      </c>
      <c r="BV508" s="294">
        <v>0.87239999999999995</v>
      </c>
      <c r="BW508" s="294">
        <v>19233</v>
      </c>
      <c r="BY508" s="294">
        <v>0.2485</v>
      </c>
    </row>
    <row r="509" spans="1:77">
      <c r="A509" s="301">
        <v>543</v>
      </c>
      <c r="B509" s="302" t="s">
        <v>3986</v>
      </c>
      <c r="C509" s="301" t="s">
        <v>4470</v>
      </c>
      <c r="D509" s="302" t="s">
        <v>4051</v>
      </c>
      <c r="E509" s="303">
        <v>159</v>
      </c>
      <c r="F509" s="294">
        <v>72.400000000000006</v>
      </c>
      <c r="G509" s="294">
        <v>127.2</v>
      </c>
      <c r="H509" s="294">
        <v>0.96519999999999995</v>
      </c>
      <c r="I509" s="294">
        <v>18574</v>
      </c>
      <c r="K509" s="294">
        <v>0.36919999999999997</v>
      </c>
      <c r="L509" s="294">
        <v>64.400000000000006</v>
      </c>
      <c r="M509" s="294">
        <v>127.2</v>
      </c>
      <c r="N509" s="294">
        <v>0.96750000000000003</v>
      </c>
      <c r="O509" s="294">
        <v>17804</v>
      </c>
      <c r="Q509" s="294">
        <v>0.3841</v>
      </c>
      <c r="R509" s="294">
        <v>64.8</v>
      </c>
      <c r="S509" s="294">
        <v>127.2</v>
      </c>
      <c r="T509" s="294">
        <v>0.96870000000000001</v>
      </c>
      <c r="U509" s="294">
        <v>18537</v>
      </c>
      <c r="W509" s="294">
        <v>0.41020000000000001</v>
      </c>
      <c r="X509" s="294">
        <v>56.4</v>
      </c>
      <c r="Y509" s="294">
        <v>127.2</v>
      </c>
      <c r="Z509" s="294">
        <v>0.95860000000000001</v>
      </c>
      <c r="AA509" s="294">
        <v>15795</v>
      </c>
      <c r="AC509" s="294">
        <v>0.39269999999999999</v>
      </c>
      <c r="AD509" s="294">
        <v>58.4</v>
      </c>
      <c r="AE509" s="294">
        <v>127.2</v>
      </c>
      <c r="AF509" s="294">
        <v>0.96399999999999997</v>
      </c>
      <c r="AG509" s="294">
        <v>17867</v>
      </c>
      <c r="AI509" s="294">
        <v>0.42659999999999998</v>
      </c>
      <c r="AJ509" s="294">
        <v>57.2</v>
      </c>
      <c r="AK509" s="294">
        <v>127.2</v>
      </c>
      <c r="AL509" s="294">
        <v>0.96040000000000003</v>
      </c>
      <c r="AM509" s="294">
        <v>17625</v>
      </c>
      <c r="AO509" s="294">
        <v>0.4456</v>
      </c>
      <c r="AP509" s="294">
        <v>43.2</v>
      </c>
      <c r="AQ509" s="294">
        <v>127.2</v>
      </c>
      <c r="AR509" s="294">
        <v>0.94740000000000002</v>
      </c>
      <c r="AS509" s="294">
        <v>15455</v>
      </c>
      <c r="AU509" s="294">
        <v>0.50760000000000005</v>
      </c>
      <c r="AV509" s="294">
        <v>39.200000000000003</v>
      </c>
      <c r="AW509" s="294">
        <v>127.2</v>
      </c>
      <c r="AX509" s="294">
        <v>0.93720000000000003</v>
      </c>
      <c r="AY509" s="294">
        <v>13058</v>
      </c>
      <c r="BA509" s="294">
        <v>0.49370000000000003</v>
      </c>
      <c r="BB509" s="294">
        <v>31.2</v>
      </c>
      <c r="BC509" s="294">
        <v>127.2</v>
      </c>
      <c r="BD509" s="294">
        <v>0.9375</v>
      </c>
      <c r="BE509" s="294">
        <v>11895</v>
      </c>
      <c r="BG509" s="294">
        <v>0.54659999999999997</v>
      </c>
      <c r="BH509" s="294">
        <v>28.8</v>
      </c>
      <c r="BI509" s="294">
        <v>127.2</v>
      </c>
      <c r="BJ509" s="294">
        <v>0.94630000000000003</v>
      </c>
      <c r="BK509" s="294">
        <v>12279</v>
      </c>
      <c r="BL509" s="294" t="e">
        <f>BK509-#REF!</f>
        <v>#REF!</v>
      </c>
      <c r="BM509" s="294">
        <v>0.60560000000000003</v>
      </c>
      <c r="BN509" s="294">
        <v>42.8</v>
      </c>
      <c r="BO509" s="294">
        <v>127.2</v>
      </c>
      <c r="BP509" s="294">
        <v>0.95519999999999994</v>
      </c>
      <c r="BQ509" s="294">
        <v>12662</v>
      </c>
      <c r="BS509" s="294">
        <v>0.46089999999999998</v>
      </c>
      <c r="BT509" s="294">
        <v>52</v>
      </c>
      <c r="BU509" s="294">
        <v>127.2</v>
      </c>
      <c r="BV509" s="294">
        <v>0.9627</v>
      </c>
      <c r="BW509" s="294">
        <v>16559</v>
      </c>
      <c r="BY509" s="294">
        <v>0.4446</v>
      </c>
    </row>
    <row r="510" spans="1:77">
      <c r="A510" s="301">
        <v>544</v>
      </c>
      <c r="B510" s="302" t="s">
        <v>3986</v>
      </c>
      <c r="C510" s="301" t="s">
        <v>4471</v>
      </c>
      <c r="D510" s="302" t="s">
        <v>4051</v>
      </c>
      <c r="E510" s="303">
        <v>178</v>
      </c>
      <c r="F510" s="294">
        <v>98.04</v>
      </c>
      <c r="G510" s="294">
        <v>142.4</v>
      </c>
      <c r="H510" s="294">
        <v>0.9839</v>
      </c>
      <c r="I510" s="294">
        <v>31006</v>
      </c>
      <c r="K510" s="294">
        <v>0.45219999999999999</v>
      </c>
      <c r="L510" s="294">
        <v>94.59</v>
      </c>
      <c r="M510" s="294">
        <v>142.4</v>
      </c>
      <c r="N510" s="294">
        <v>0.98329999999999995</v>
      </c>
      <c r="O510" s="294">
        <v>30920</v>
      </c>
      <c r="Q510" s="294">
        <v>0.45279999999999998</v>
      </c>
      <c r="R510" s="294">
        <v>95.97</v>
      </c>
      <c r="S510" s="294">
        <v>142.4</v>
      </c>
      <c r="T510" s="294">
        <v>0.98399999999999999</v>
      </c>
      <c r="U510" s="294">
        <v>36535</v>
      </c>
      <c r="W510" s="294">
        <v>0.5444</v>
      </c>
      <c r="X510" s="294">
        <v>94.76</v>
      </c>
      <c r="Y510" s="294">
        <v>142.4</v>
      </c>
      <c r="Z510" s="294">
        <v>0.98299999999999998</v>
      </c>
      <c r="AA510" s="294">
        <v>31914</v>
      </c>
      <c r="AC510" s="294">
        <v>0.4667</v>
      </c>
      <c r="AD510" s="294">
        <v>93.76</v>
      </c>
      <c r="AE510" s="294">
        <v>142.4</v>
      </c>
      <c r="AF510" s="294">
        <v>0.98270000000000002</v>
      </c>
      <c r="AG510" s="294">
        <v>35688</v>
      </c>
      <c r="AI510" s="294">
        <v>0.52769999999999995</v>
      </c>
      <c r="AJ510" s="294">
        <v>91.86</v>
      </c>
      <c r="AK510" s="294">
        <v>142.4</v>
      </c>
      <c r="AL510" s="294">
        <v>0.9859</v>
      </c>
      <c r="AM510" s="294">
        <v>33655</v>
      </c>
      <c r="AO510" s="294">
        <v>0.52329999999999999</v>
      </c>
      <c r="AP510" s="294">
        <v>93.16</v>
      </c>
      <c r="AQ510" s="294">
        <v>142.4</v>
      </c>
      <c r="AR510" s="294">
        <v>0.98509999999999998</v>
      </c>
      <c r="AS510" s="294">
        <v>31826</v>
      </c>
      <c r="AU510" s="294">
        <v>0.47249999999999998</v>
      </c>
      <c r="AV510" s="294">
        <v>86.54</v>
      </c>
      <c r="AW510" s="294">
        <v>142.4</v>
      </c>
      <c r="AX510" s="294">
        <v>0.97670000000000001</v>
      </c>
      <c r="AY510" s="294">
        <v>26944</v>
      </c>
      <c r="BA510" s="294">
        <v>0.44929999999999998</v>
      </c>
      <c r="BB510" s="294">
        <v>73.930000000000007</v>
      </c>
      <c r="BC510" s="294">
        <v>142.4</v>
      </c>
      <c r="BD510" s="294">
        <v>0.97040000000000004</v>
      </c>
      <c r="BE510" s="294">
        <v>19858</v>
      </c>
      <c r="BG510" s="294">
        <v>0.3785</v>
      </c>
      <c r="BH510" s="294">
        <v>73.36</v>
      </c>
      <c r="BI510" s="294">
        <v>142.4</v>
      </c>
      <c r="BJ510" s="294">
        <v>0.97229999999999994</v>
      </c>
      <c r="BK510" s="294">
        <v>21312</v>
      </c>
      <c r="BM510" s="294">
        <v>0.40860000000000002</v>
      </c>
      <c r="BN510" s="294">
        <v>81.45</v>
      </c>
      <c r="BO510" s="294">
        <v>142.4</v>
      </c>
      <c r="BP510" s="294">
        <v>0.97889999999999999</v>
      </c>
      <c r="BQ510" s="294">
        <v>23605</v>
      </c>
      <c r="BS510" s="294">
        <v>0.44740000000000002</v>
      </c>
      <c r="BT510" s="294">
        <v>89.67</v>
      </c>
      <c r="BU510" s="294">
        <v>142.4</v>
      </c>
      <c r="BV510" s="294">
        <v>0.98229999999999995</v>
      </c>
      <c r="BW510" s="294">
        <v>29812</v>
      </c>
      <c r="BY510" s="294">
        <v>0.46129999999999999</v>
      </c>
    </row>
    <row r="511" spans="1:77">
      <c r="A511" s="301">
        <v>545</v>
      </c>
      <c r="B511" s="302" t="s">
        <v>3986</v>
      </c>
      <c r="C511" s="301" t="s">
        <v>4472</v>
      </c>
      <c r="D511" s="302" t="s">
        <v>4051</v>
      </c>
      <c r="E511" s="303">
        <v>1333</v>
      </c>
      <c r="F511" s="294">
        <v>160</v>
      </c>
      <c r="G511" s="294">
        <v>1066.4000000000001</v>
      </c>
      <c r="H511" s="294">
        <v>0.91349999999999998</v>
      </c>
      <c r="I511" s="294">
        <v>38000</v>
      </c>
      <c r="K511" s="294">
        <v>0.36109999999999998</v>
      </c>
      <c r="L511" s="294">
        <v>160</v>
      </c>
      <c r="M511" s="294">
        <v>1066.4000000000001</v>
      </c>
      <c r="N511" s="294">
        <v>0.93369999999999997</v>
      </c>
      <c r="O511" s="294">
        <v>45000</v>
      </c>
      <c r="Q511" s="294">
        <v>0.40489999999999998</v>
      </c>
      <c r="R511" s="294">
        <v>160</v>
      </c>
      <c r="S511" s="294">
        <v>1066.4000000000001</v>
      </c>
      <c r="T511" s="294">
        <v>0.93830000000000002</v>
      </c>
      <c r="U511" s="294">
        <v>48600</v>
      </c>
      <c r="W511" s="294">
        <v>0.44969999999999999</v>
      </c>
      <c r="X511" s="294">
        <v>20</v>
      </c>
      <c r="Y511" s="294">
        <v>1066.4000000000001</v>
      </c>
      <c r="Z511" s="294">
        <v>0.89829999999999999</v>
      </c>
      <c r="AA511" s="294">
        <v>30000</v>
      </c>
      <c r="AB511" s="294" t="e">
        <f>AA511-#REF!</f>
        <v>#REF!</v>
      </c>
      <c r="AC511" s="294">
        <v>2.2446000000000002</v>
      </c>
      <c r="AD511" s="294">
        <v>140</v>
      </c>
      <c r="AE511" s="294">
        <v>1066.4000000000001</v>
      </c>
      <c r="AF511" s="294">
        <v>0.90110000000000001</v>
      </c>
      <c r="AG511" s="294">
        <v>34600</v>
      </c>
      <c r="AI511" s="294">
        <v>0.36870000000000003</v>
      </c>
      <c r="AJ511" s="294">
        <v>120</v>
      </c>
      <c r="AK511" s="294">
        <v>1066.4000000000001</v>
      </c>
      <c r="AL511" s="294">
        <v>0.93410000000000004</v>
      </c>
      <c r="AM511" s="294">
        <v>34000</v>
      </c>
      <c r="AO511" s="294">
        <v>0.42130000000000001</v>
      </c>
      <c r="AP511" s="294">
        <v>120</v>
      </c>
      <c r="AQ511" s="294">
        <v>1066.4000000000001</v>
      </c>
      <c r="AR511" s="294">
        <v>0.86960000000000004</v>
      </c>
      <c r="AS511" s="294">
        <v>28000</v>
      </c>
      <c r="AU511" s="294">
        <v>0.36070000000000002</v>
      </c>
      <c r="AV511" s="294">
        <v>80</v>
      </c>
      <c r="AW511" s="294">
        <v>1066.4000000000001</v>
      </c>
      <c r="AX511" s="294">
        <v>0.8448</v>
      </c>
      <c r="AY511" s="294">
        <v>27200</v>
      </c>
      <c r="BA511" s="294">
        <v>0.55900000000000005</v>
      </c>
      <c r="BB511" s="294">
        <v>80</v>
      </c>
      <c r="BC511" s="294">
        <v>1066.4000000000001</v>
      </c>
      <c r="BD511" s="294">
        <v>0.87129999999999996</v>
      </c>
      <c r="BE511" s="294">
        <v>23000</v>
      </c>
      <c r="BG511" s="294">
        <v>0.44350000000000001</v>
      </c>
      <c r="BH511" s="294">
        <v>60</v>
      </c>
      <c r="BI511" s="294">
        <v>1066.4000000000001</v>
      </c>
      <c r="BJ511" s="294">
        <v>0.89059999999999995</v>
      </c>
      <c r="BK511" s="294">
        <v>24400</v>
      </c>
      <c r="BL511" s="294" t="e">
        <f>BK511-#REF!</f>
        <v>#REF!</v>
      </c>
      <c r="BM511" s="294">
        <v>0.61380000000000001</v>
      </c>
      <c r="BN511" s="294">
        <v>80</v>
      </c>
      <c r="BO511" s="294">
        <v>1066.4000000000001</v>
      </c>
      <c r="BP511" s="294">
        <v>0.90559999999999996</v>
      </c>
      <c r="BQ511" s="294">
        <v>23000</v>
      </c>
      <c r="BS511" s="294">
        <v>0.47249999999999998</v>
      </c>
      <c r="BT511" s="294">
        <v>100</v>
      </c>
      <c r="BU511" s="294">
        <v>1066.4000000000001</v>
      </c>
      <c r="BV511" s="294">
        <v>0.93169999999999997</v>
      </c>
      <c r="BW511" s="294">
        <v>30000</v>
      </c>
      <c r="BY511" s="294">
        <v>0.43280000000000002</v>
      </c>
    </row>
    <row r="512" spans="1:77">
      <c r="A512" s="301">
        <v>546</v>
      </c>
      <c r="B512" s="302" t="s">
        <v>3986</v>
      </c>
      <c r="C512" s="301" t="s">
        <v>4473</v>
      </c>
      <c r="D512" s="302" t="s">
        <v>4065</v>
      </c>
      <c r="E512" s="303">
        <v>933.33</v>
      </c>
      <c r="F512" s="294">
        <v>327</v>
      </c>
      <c r="G512" s="294">
        <v>666.66399999999999</v>
      </c>
      <c r="H512" s="294">
        <v>0.94499999999999995</v>
      </c>
      <c r="I512" s="294">
        <v>87500</v>
      </c>
      <c r="K512" s="294">
        <v>0.39329999999999998</v>
      </c>
      <c r="L512" s="294">
        <v>314</v>
      </c>
      <c r="M512" s="294">
        <v>666.66399999999999</v>
      </c>
      <c r="N512" s="294">
        <v>0.94640000000000002</v>
      </c>
      <c r="O512" s="294">
        <v>88950</v>
      </c>
      <c r="Q512" s="294">
        <v>0.40229999999999999</v>
      </c>
      <c r="R512" s="294">
        <v>363</v>
      </c>
      <c r="S512" s="294">
        <v>666.66399999999999</v>
      </c>
      <c r="T512" s="294">
        <v>0.94289999999999996</v>
      </c>
      <c r="U512" s="294">
        <v>100100</v>
      </c>
      <c r="W512" s="294">
        <v>0.40620000000000001</v>
      </c>
      <c r="X512" s="294">
        <v>352</v>
      </c>
      <c r="Y512" s="294">
        <v>666.66399999999999</v>
      </c>
      <c r="Z512" s="294">
        <v>0.92430000000000001</v>
      </c>
      <c r="AA512" s="294">
        <v>92440</v>
      </c>
      <c r="AC512" s="294">
        <v>0.38190000000000002</v>
      </c>
      <c r="AD512" s="294">
        <v>359</v>
      </c>
      <c r="AE512" s="294">
        <v>666.66399999999999</v>
      </c>
      <c r="AF512" s="294">
        <v>0.93820000000000003</v>
      </c>
      <c r="AG512" s="294">
        <v>90040</v>
      </c>
      <c r="AI512" s="294">
        <v>0.35930000000000001</v>
      </c>
      <c r="AJ512" s="294">
        <v>319</v>
      </c>
      <c r="AK512" s="294">
        <v>746.66399999999999</v>
      </c>
      <c r="AL512" s="294">
        <v>0.94499999999999995</v>
      </c>
      <c r="AM512" s="294">
        <v>93270</v>
      </c>
      <c r="AO512" s="294">
        <v>0.42970000000000003</v>
      </c>
      <c r="AP512" s="294">
        <v>247</v>
      </c>
      <c r="AQ512" s="294">
        <v>746.66399999999999</v>
      </c>
      <c r="AR512" s="294">
        <v>0.91469999999999996</v>
      </c>
      <c r="AS512" s="294">
        <v>65700</v>
      </c>
      <c r="AU512" s="294">
        <v>0.39090000000000003</v>
      </c>
      <c r="AV512" s="294">
        <v>211</v>
      </c>
      <c r="AW512" s="294">
        <v>746.66399999999999</v>
      </c>
      <c r="AX512" s="294">
        <v>0.92059999999999997</v>
      </c>
      <c r="AY512" s="294">
        <v>52710</v>
      </c>
      <c r="BA512" s="294">
        <v>0.37690000000000001</v>
      </c>
      <c r="BB512" s="294">
        <v>120</v>
      </c>
      <c r="BC512" s="294">
        <v>746.66399999999999</v>
      </c>
      <c r="BD512" s="294">
        <v>0.94099999999999995</v>
      </c>
      <c r="BE512" s="294">
        <v>35030</v>
      </c>
      <c r="BG512" s="294">
        <v>0.41699999999999998</v>
      </c>
      <c r="BH512" s="294">
        <v>112</v>
      </c>
      <c r="BI512" s="294">
        <v>746.66399999999999</v>
      </c>
      <c r="BJ512" s="294">
        <v>0.94579999999999997</v>
      </c>
      <c r="BK512" s="294">
        <v>33790</v>
      </c>
      <c r="BM512" s="294">
        <v>0.42880000000000001</v>
      </c>
      <c r="BN512" s="294">
        <v>182</v>
      </c>
      <c r="BO512" s="294">
        <v>746.66399999999999</v>
      </c>
      <c r="BP512" s="294">
        <v>0.96709999999999996</v>
      </c>
      <c r="BQ512" s="294">
        <v>47000</v>
      </c>
      <c r="BS512" s="294">
        <v>0.39739999999999998</v>
      </c>
      <c r="BT512" s="294">
        <v>316</v>
      </c>
      <c r="BU512" s="294">
        <v>746.66399999999999</v>
      </c>
      <c r="BV512" s="294">
        <v>0.96940000000000004</v>
      </c>
      <c r="BW512" s="294">
        <v>67830</v>
      </c>
      <c r="BY512" s="294">
        <v>0.29759999999999998</v>
      </c>
    </row>
    <row r="513" spans="1:77">
      <c r="A513" s="301">
        <v>547</v>
      </c>
      <c r="B513" s="302" t="s">
        <v>3986</v>
      </c>
      <c r="C513" s="301" t="s">
        <v>4474</v>
      </c>
      <c r="D513" s="302" t="s">
        <v>4051</v>
      </c>
      <c r="E513" s="303">
        <v>305.56</v>
      </c>
      <c r="F513" s="294">
        <v>59.52</v>
      </c>
      <c r="G513" s="294">
        <v>244.44800000000001</v>
      </c>
      <c r="H513" s="294">
        <v>0.96989999999999998</v>
      </c>
      <c r="I513" s="294">
        <v>14874</v>
      </c>
      <c r="K513" s="294">
        <v>0.3579</v>
      </c>
      <c r="L513" s="294">
        <v>44.4</v>
      </c>
      <c r="M513" s="294">
        <v>244.44800000000001</v>
      </c>
      <c r="N513" s="294">
        <v>0.94979999999999998</v>
      </c>
      <c r="O513" s="294">
        <v>12705</v>
      </c>
      <c r="Q513" s="294">
        <v>0.40500000000000003</v>
      </c>
      <c r="R513" s="294">
        <v>78.599999999999994</v>
      </c>
      <c r="S513" s="294">
        <v>244.44800000000001</v>
      </c>
      <c r="T513" s="294">
        <v>0.94630000000000003</v>
      </c>
      <c r="U513" s="294">
        <v>12933</v>
      </c>
      <c r="W513" s="294">
        <v>0.24149999999999999</v>
      </c>
      <c r="X513" s="294">
        <v>60.12</v>
      </c>
      <c r="Y513" s="294">
        <v>244.44800000000001</v>
      </c>
      <c r="Z513" s="294">
        <v>0.93830000000000002</v>
      </c>
      <c r="AA513" s="294">
        <v>13257</v>
      </c>
      <c r="AC513" s="294">
        <v>0.31590000000000001</v>
      </c>
      <c r="AD513" s="294">
        <v>60.96</v>
      </c>
      <c r="AE513" s="294">
        <v>244.44800000000001</v>
      </c>
      <c r="AF513" s="294">
        <v>0.95150000000000001</v>
      </c>
      <c r="AG513" s="294">
        <v>14238</v>
      </c>
      <c r="AI513" s="294">
        <v>0.32990000000000003</v>
      </c>
      <c r="AJ513" s="294">
        <v>39.36</v>
      </c>
      <c r="AK513" s="294">
        <v>244.44800000000001</v>
      </c>
      <c r="AL513" s="294">
        <v>0.94430000000000003</v>
      </c>
      <c r="AM513" s="294">
        <v>12504</v>
      </c>
      <c r="AO513" s="294">
        <v>0.46729999999999999</v>
      </c>
      <c r="AP513" s="294">
        <v>42.24</v>
      </c>
      <c r="AQ513" s="294">
        <v>244.44800000000001</v>
      </c>
      <c r="AR513" s="294">
        <v>0.89680000000000004</v>
      </c>
      <c r="AS513" s="294">
        <v>10002</v>
      </c>
      <c r="AU513" s="294">
        <v>0.35489999999999999</v>
      </c>
      <c r="AV513" s="294">
        <v>28.44</v>
      </c>
      <c r="AW513" s="294">
        <v>244.44800000000001</v>
      </c>
      <c r="AX513" s="294">
        <v>0.8911</v>
      </c>
      <c r="AY513" s="294">
        <v>9966</v>
      </c>
      <c r="BA513" s="294">
        <v>0.54620000000000002</v>
      </c>
      <c r="BB513" s="294">
        <v>31.44</v>
      </c>
      <c r="BC513" s="294">
        <v>244.44800000000001</v>
      </c>
      <c r="BD513" s="294">
        <v>0.87809999999999999</v>
      </c>
      <c r="BE513" s="294">
        <v>9573</v>
      </c>
      <c r="BG513" s="294">
        <v>0.46610000000000001</v>
      </c>
      <c r="BH513" s="294">
        <v>21.96</v>
      </c>
      <c r="BI513" s="294">
        <v>244.44800000000001</v>
      </c>
      <c r="BJ513" s="294">
        <v>0.83540000000000003</v>
      </c>
      <c r="BK513" s="294">
        <v>7182</v>
      </c>
      <c r="BM513" s="294">
        <v>0.52629999999999999</v>
      </c>
      <c r="BN513" s="294">
        <v>41.28</v>
      </c>
      <c r="BO513" s="294">
        <v>244.44800000000001</v>
      </c>
      <c r="BP513" s="294">
        <v>0.90359999999999996</v>
      </c>
      <c r="BQ513" s="294">
        <v>6915</v>
      </c>
      <c r="BS513" s="294">
        <v>0.33589999999999998</v>
      </c>
      <c r="BT513" s="294">
        <v>42.84</v>
      </c>
      <c r="BU513" s="294">
        <v>244.44800000000001</v>
      </c>
      <c r="BV513" s="294">
        <v>0.9214</v>
      </c>
      <c r="BW513" s="294">
        <v>9564</v>
      </c>
      <c r="BY513" s="294">
        <v>8.14E-2</v>
      </c>
    </row>
    <row r="514" spans="1:77">
      <c r="A514" s="301">
        <v>548</v>
      </c>
      <c r="B514" s="302" t="s">
        <v>3986</v>
      </c>
      <c r="C514" s="301" t="s">
        <v>4475</v>
      </c>
      <c r="D514" s="302" t="s">
        <v>4051</v>
      </c>
      <c r="E514" s="303">
        <v>127.77</v>
      </c>
      <c r="F514" s="294">
        <v>54</v>
      </c>
      <c r="G514" s="294">
        <v>102.21599999999999</v>
      </c>
      <c r="H514" s="294">
        <v>0.97960000000000003</v>
      </c>
      <c r="I514" s="294">
        <v>20080</v>
      </c>
      <c r="K514" s="294">
        <v>0.52729999999999999</v>
      </c>
      <c r="L514" s="294">
        <v>40</v>
      </c>
      <c r="M514" s="294">
        <v>102.21599999999999</v>
      </c>
      <c r="N514" s="294">
        <v>0.96889999999999998</v>
      </c>
      <c r="O514" s="294">
        <v>15540</v>
      </c>
      <c r="Q514" s="294">
        <v>0.53900000000000003</v>
      </c>
      <c r="R514" s="294">
        <v>52</v>
      </c>
      <c r="S514" s="294">
        <v>102.21599999999999</v>
      </c>
      <c r="T514" s="294">
        <v>0.96219999999999994</v>
      </c>
      <c r="U514" s="294">
        <v>15740</v>
      </c>
      <c r="W514" s="294">
        <v>0.437</v>
      </c>
      <c r="X514" s="294">
        <v>22</v>
      </c>
      <c r="Y514" s="294">
        <v>102.21599999999999</v>
      </c>
      <c r="Z514" s="294">
        <v>0.89019999999999999</v>
      </c>
      <c r="AA514" s="294">
        <v>6480</v>
      </c>
      <c r="AC514" s="294">
        <v>0.44479999999999997</v>
      </c>
      <c r="AD514" s="294">
        <v>40</v>
      </c>
      <c r="AE514" s="294">
        <v>102.21599999999999</v>
      </c>
      <c r="AF514" s="294">
        <v>0.96089999999999998</v>
      </c>
      <c r="AG514" s="294">
        <v>15720</v>
      </c>
      <c r="AI514" s="294">
        <v>0.54969999999999997</v>
      </c>
      <c r="AJ514" s="294">
        <v>20</v>
      </c>
      <c r="AK514" s="294">
        <v>102.21599999999999</v>
      </c>
      <c r="AL514" s="294">
        <v>0.87290000000000001</v>
      </c>
      <c r="AM514" s="294">
        <v>6180</v>
      </c>
      <c r="AO514" s="294">
        <v>0.49170000000000003</v>
      </c>
      <c r="AP514" s="294">
        <v>20</v>
      </c>
      <c r="AQ514" s="294">
        <v>102.21599999999999</v>
      </c>
      <c r="AR514" s="294">
        <v>0.82199999999999995</v>
      </c>
      <c r="AS514" s="294">
        <v>5540</v>
      </c>
      <c r="AU514" s="294">
        <v>0.45300000000000001</v>
      </c>
      <c r="AV514" s="294">
        <v>26</v>
      </c>
      <c r="AW514" s="294">
        <v>102.21599999999999</v>
      </c>
      <c r="AX514" s="294">
        <v>0.84219999999999995</v>
      </c>
      <c r="AY514" s="294">
        <v>6080</v>
      </c>
      <c r="BA514" s="294">
        <v>0.38569999999999999</v>
      </c>
      <c r="BB514" s="294">
        <v>32</v>
      </c>
      <c r="BC514" s="294">
        <v>102.21599999999999</v>
      </c>
      <c r="BD514" s="294">
        <v>0.88849999999999996</v>
      </c>
      <c r="BE514" s="294">
        <v>8760</v>
      </c>
      <c r="BG514" s="294">
        <v>0.41410000000000002</v>
      </c>
      <c r="BH514" s="294">
        <v>32</v>
      </c>
      <c r="BI514" s="294">
        <v>102.21599999999999</v>
      </c>
      <c r="BJ514" s="294">
        <v>0.88170000000000004</v>
      </c>
      <c r="BK514" s="294">
        <v>6260</v>
      </c>
      <c r="BM514" s="294">
        <v>0.29820000000000002</v>
      </c>
      <c r="BN514" s="294">
        <v>32.72</v>
      </c>
      <c r="BO514" s="294">
        <v>102.21599999999999</v>
      </c>
      <c r="BP514" s="294">
        <v>0.93530000000000002</v>
      </c>
      <c r="BQ514" s="294">
        <v>7534</v>
      </c>
      <c r="BS514" s="294">
        <v>0.44600000000000001</v>
      </c>
      <c r="BT514" s="294">
        <v>34.4</v>
      </c>
      <c r="BU514" s="294">
        <v>102.21599999999999</v>
      </c>
      <c r="BV514" s="294">
        <v>0.95369999999999999</v>
      </c>
      <c r="BW514" s="294">
        <v>10210</v>
      </c>
      <c r="BY514" s="294">
        <v>0.1046</v>
      </c>
    </row>
    <row r="515" spans="1:77">
      <c r="A515" s="301">
        <v>549</v>
      </c>
      <c r="B515" s="302" t="s">
        <v>3986</v>
      </c>
      <c r="C515" s="301" t="s">
        <v>4476</v>
      </c>
      <c r="D515" s="302" t="s">
        <v>4051</v>
      </c>
      <c r="E515" s="303">
        <v>166.67</v>
      </c>
      <c r="F515" s="294">
        <v>9.44</v>
      </c>
      <c r="G515" s="294">
        <v>0</v>
      </c>
      <c r="H515" s="294" t="e">
        <v>#DIV/0!</v>
      </c>
      <c r="I515" s="294">
        <v>0</v>
      </c>
      <c r="K515" s="294" t="s">
        <v>3983</v>
      </c>
      <c r="L515" s="294">
        <v>11.88</v>
      </c>
      <c r="M515" s="294">
        <v>0</v>
      </c>
      <c r="N515" s="294">
        <v>0.98729999999999996</v>
      </c>
      <c r="O515" s="294">
        <v>3560</v>
      </c>
      <c r="Q515" s="294" t="s">
        <v>3983</v>
      </c>
      <c r="R515" s="294">
        <v>0</v>
      </c>
      <c r="S515" s="294">
        <v>0</v>
      </c>
      <c r="T515" s="294" t="e">
        <v>#DIV/0!</v>
      </c>
      <c r="U515" s="294">
        <v>0</v>
      </c>
      <c r="W515" s="294" t="s">
        <v>3983</v>
      </c>
      <c r="X515" s="294">
        <v>8.4</v>
      </c>
      <c r="Y515" s="294">
        <v>0</v>
      </c>
      <c r="Z515" s="294">
        <v>0.98849999999999993</v>
      </c>
      <c r="AA515" s="294">
        <v>2312</v>
      </c>
      <c r="AC515" s="294" t="s">
        <v>3983</v>
      </c>
      <c r="AD515" s="294">
        <v>8.8000000000000007</v>
      </c>
      <c r="AE515" s="294">
        <v>0</v>
      </c>
      <c r="AF515" s="294">
        <v>0.98709999999999998</v>
      </c>
      <c r="AG515" s="294">
        <v>2514</v>
      </c>
      <c r="AI515" s="294" t="s">
        <v>3983</v>
      </c>
      <c r="AJ515" s="294">
        <v>8.52</v>
      </c>
      <c r="AK515" s="294">
        <v>0</v>
      </c>
      <c r="AL515" s="294">
        <v>0.98860000000000003</v>
      </c>
      <c r="AM515" s="294">
        <v>2496</v>
      </c>
      <c r="AO515" s="294" t="s">
        <v>3983</v>
      </c>
      <c r="AP515" s="294">
        <v>6.96</v>
      </c>
      <c r="AQ515" s="294">
        <v>0</v>
      </c>
      <c r="AR515" s="294">
        <v>0.98760000000000003</v>
      </c>
      <c r="AS515" s="294">
        <v>2303</v>
      </c>
      <c r="AU515" s="294" t="s">
        <v>3983</v>
      </c>
      <c r="AV515" s="294">
        <v>7.64</v>
      </c>
      <c r="AW515" s="294">
        <v>0</v>
      </c>
      <c r="AX515" s="294">
        <v>0.98639999999999994</v>
      </c>
      <c r="AY515" s="294">
        <v>2244</v>
      </c>
      <c r="BA515" s="294" t="s">
        <v>3983</v>
      </c>
      <c r="BB515" s="294">
        <v>10.8</v>
      </c>
      <c r="BC515" s="294">
        <v>0</v>
      </c>
      <c r="BD515" s="294">
        <v>0.9869</v>
      </c>
      <c r="BE515" s="294">
        <v>2780</v>
      </c>
      <c r="BG515" s="294" t="s">
        <v>3983</v>
      </c>
      <c r="BH515" s="294">
        <v>9.6</v>
      </c>
      <c r="BI515" s="294">
        <v>0</v>
      </c>
      <c r="BJ515" s="294">
        <v>0.98450000000000004</v>
      </c>
      <c r="BK515" s="294">
        <v>2020</v>
      </c>
      <c r="BM515" s="294" t="s">
        <v>3983</v>
      </c>
      <c r="BN515" s="294">
        <v>10.1</v>
      </c>
      <c r="BO515" s="294">
        <v>0</v>
      </c>
      <c r="BP515" s="294">
        <v>0.99919999999999998</v>
      </c>
      <c r="BQ515" s="294">
        <v>2296</v>
      </c>
      <c r="BS515" s="294" t="s">
        <v>3983</v>
      </c>
      <c r="BT515" s="294">
        <v>12.24</v>
      </c>
      <c r="BU515" s="294">
        <v>0</v>
      </c>
      <c r="BV515" s="294">
        <v>0.97940000000000005</v>
      </c>
      <c r="BW515" s="294">
        <v>3902</v>
      </c>
      <c r="BY515" s="294" t="s">
        <v>3983</v>
      </c>
    </row>
    <row r="516" spans="1:77">
      <c r="A516" s="301">
        <v>550</v>
      </c>
      <c r="B516" s="302" t="s">
        <v>3986</v>
      </c>
      <c r="C516" s="301" t="s">
        <v>4477</v>
      </c>
      <c r="D516" s="302" t="s">
        <v>4054</v>
      </c>
      <c r="E516" s="303">
        <v>111.11</v>
      </c>
      <c r="F516" s="294">
        <v>98</v>
      </c>
      <c r="G516" s="294">
        <v>98</v>
      </c>
      <c r="H516" s="294">
        <v>0.81189999999999996</v>
      </c>
      <c r="I516" s="294">
        <v>30800</v>
      </c>
      <c r="K516" s="294">
        <v>0.53769999999999996</v>
      </c>
      <c r="L516" s="294">
        <v>78</v>
      </c>
      <c r="M516" s="294">
        <v>88.888000000000005</v>
      </c>
      <c r="N516" s="294">
        <v>0.8105</v>
      </c>
      <c r="O516" s="294">
        <v>34300</v>
      </c>
      <c r="Q516" s="294">
        <v>0.72929999999999995</v>
      </c>
      <c r="R516" s="294">
        <v>76</v>
      </c>
      <c r="S516" s="294">
        <v>88.888000000000005</v>
      </c>
      <c r="T516" s="294">
        <v>0.8085</v>
      </c>
      <c r="U516" s="294">
        <v>33420</v>
      </c>
      <c r="V516" s="294" t="e">
        <f>U516-#REF!</f>
        <v>#REF!</v>
      </c>
      <c r="W516" s="294">
        <v>0.75549999999999995</v>
      </c>
      <c r="X516" s="294">
        <v>84</v>
      </c>
      <c r="Y516" s="294">
        <v>88.888000000000005</v>
      </c>
      <c r="Z516" s="294">
        <v>0.80069999999999997</v>
      </c>
      <c r="AA516" s="294">
        <v>31240</v>
      </c>
      <c r="AB516" s="294" t="e">
        <f>AA516-#REF!</f>
        <v>#REF!</v>
      </c>
      <c r="AC516" s="294">
        <v>0.62439999999999996</v>
      </c>
      <c r="AD516" s="294">
        <v>78</v>
      </c>
      <c r="AE516" s="294">
        <v>88.888000000000005</v>
      </c>
      <c r="AF516" s="294">
        <v>0.79910000000000003</v>
      </c>
      <c r="AG516" s="294">
        <v>29980</v>
      </c>
      <c r="AH516" s="294" t="e">
        <f>AG516-#REF!</f>
        <v>#REF!</v>
      </c>
      <c r="AI516" s="294">
        <v>0.64649999999999996</v>
      </c>
      <c r="AJ516" s="294">
        <v>80</v>
      </c>
      <c r="AK516" s="294">
        <v>88.888000000000005</v>
      </c>
      <c r="AL516" s="294">
        <v>0.80510000000000004</v>
      </c>
      <c r="AM516" s="294">
        <v>32960</v>
      </c>
      <c r="AN516" s="294" t="e">
        <f>AM516-#REF!</f>
        <v>#REF!</v>
      </c>
      <c r="AO516" s="294">
        <v>0.71079999999999999</v>
      </c>
      <c r="AP516" s="294">
        <v>82</v>
      </c>
      <c r="AQ516" s="294">
        <v>88.888000000000005</v>
      </c>
      <c r="AR516" s="294">
        <v>0.79430000000000001</v>
      </c>
      <c r="AS516" s="294">
        <v>36060</v>
      </c>
      <c r="AT516" s="294" t="e">
        <f>AS516-#REF!</f>
        <v>#REF!</v>
      </c>
      <c r="AU516" s="294">
        <v>0.74419999999999997</v>
      </c>
      <c r="AV516" s="294">
        <v>82</v>
      </c>
      <c r="AW516" s="294">
        <v>88.888000000000005</v>
      </c>
      <c r="AX516" s="294">
        <v>0.78749999999999998</v>
      </c>
      <c r="AY516" s="294">
        <v>34900</v>
      </c>
      <c r="AZ516" s="294" t="e">
        <f>AY516-#REF!</f>
        <v>#REF!</v>
      </c>
      <c r="BA516" s="294">
        <v>0.75070000000000003</v>
      </c>
      <c r="BB516" s="294">
        <v>78</v>
      </c>
      <c r="BC516" s="294">
        <v>88.888000000000005</v>
      </c>
      <c r="BD516" s="294">
        <v>0.67069999999999996</v>
      </c>
      <c r="BE516" s="294">
        <v>33880</v>
      </c>
      <c r="BF516" s="294" t="e">
        <f>BE516-#REF!</f>
        <v>#REF!</v>
      </c>
      <c r="BG516" s="294">
        <v>0.87060000000000004</v>
      </c>
      <c r="BH516" s="294">
        <v>80</v>
      </c>
      <c r="BI516" s="294">
        <v>88.888000000000005</v>
      </c>
      <c r="BJ516" s="294">
        <v>0.97909999999999997</v>
      </c>
      <c r="BK516" s="294">
        <v>36520</v>
      </c>
      <c r="BL516" s="294" t="e">
        <f>BK516-#REF!</f>
        <v>#REF!</v>
      </c>
      <c r="BM516" s="294">
        <v>0.62670000000000003</v>
      </c>
      <c r="BN516" s="294">
        <v>78</v>
      </c>
      <c r="BO516" s="294">
        <v>88.888000000000005</v>
      </c>
      <c r="BP516" s="294">
        <v>0.8085</v>
      </c>
      <c r="BQ516" s="294">
        <v>32660</v>
      </c>
      <c r="BR516" s="294" t="e">
        <f>BQ516-#REF!</f>
        <v>#REF!</v>
      </c>
      <c r="BS516" s="294">
        <v>0.77080000000000004</v>
      </c>
      <c r="BT516" s="294">
        <v>78.16</v>
      </c>
      <c r="BU516" s="294">
        <v>88.888000000000005</v>
      </c>
      <c r="BV516" s="294">
        <v>0.81169999999999998</v>
      </c>
      <c r="BW516" s="294">
        <v>36372</v>
      </c>
      <c r="BX516" s="294" t="e">
        <f>BW516-#REF!</f>
        <v>#REF!</v>
      </c>
      <c r="BY516" s="294">
        <v>0.77049999999999996</v>
      </c>
    </row>
    <row r="517" spans="1:77">
      <c r="A517" s="301">
        <v>551</v>
      </c>
      <c r="B517" s="302" t="s">
        <v>3986</v>
      </c>
      <c r="C517" s="301" t="s">
        <v>4478</v>
      </c>
      <c r="D517" s="302" t="s">
        <v>4054</v>
      </c>
      <c r="E517" s="303">
        <v>110</v>
      </c>
      <c r="F517" s="294">
        <v>0.74</v>
      </c>
      <c r="G517" s="294">
        <v>88</v>
      </c>
      <c r="H517" s="294">
        <v>0.99929999999999997</v>
      </c>
      <c r="I517" s="294">
        <v>451</v>
      </c>
      <c r="J517" s="294" t="e">
        <f>I517-#REF!</f>
        <v>#REF!</v>
      </c>
      <c r="K517" s="294">
        <v>2.6120000000000001</v>
      </c>
      <c r="L517" s="294">
        <v>0.74</v>
      </c>
      <c r="M517" s="294">
        <v>88</v>
      </c>
      <c r="N517" s="294">
        <v>0.99880000000000002</v>
      </c>
      <c r="O517" s="294">
        <v>478</v>
      </c>
      <c r="Q517" s="294">
        <v>2.6802999999999999</v>
      </c>
      <c r="R517" s="294">
        <v>0.74</v>
      </c>
      <c r="S517" s="294">
        <v>88</v>
      </c>
      <c r="T517" s="294">
        <v>1.0004</v>
      </c>
      <c r="U517" s="294">
        <v>468</v>
      </c>
      <c r="V517" s="294" t="e">
        <f>U517-#REF!</f>
        <v>#REF!</v>
      </c>
      <c r="W517" s="294">
        <v>2.7073</v>
      </c>
      <c r="X517" s="294">
        <v>0.74</v>
      </c>
      <c r="Y517" s="294">
        <v>88</v>
      </c>
      <c r="Z517" s="294">
        <v>1</v>
      </c>
      <c r="AA517" s="294">
        <v>445</v>
      </c>
      <c r="AB517" s="294" t="e">
        <f>AA517-#REF!</f>
        <v>#REF!</v>
      </c>
      <c r="AC517" s="294">
        <v>2.4922</v>
      </c>
      <c r="AD517" s="294">
        <v>3.46</v>
      </c>
      <c r="AE517" s="294">
        <v>88</v>
      </c>
      <c r="AF517" s="294">
        <v>0.99819999999999998</v>
      </c>
      <c r="AG517" s="294">
        <v>539</v>
      </c>
      <c r="AI517" s="294">
        <v>0.2452</v>
      </c>
      <c r="AJ517" s="294">
        <v>3.54</v>
      </c>
      <c r="AK517" s="294">
        <v>88</v>
      </c>
      <c r="AL517" s="294">
        <v>0.99909999999999999</v>
      </c>
      <c r="AM517" s="294">
        <v>1095</v>
      </c>
      <c r="AO517" s="294">
        <v>0.50070000000000003</v>
      </c>
      <c r="AP517" s="294">
        <v>0.74</v>
      </c>
      <c r="AQ517" s="294">
        <v>88</v>
      </c>
      <c r="AR517" s="294">
        <v>1</v>
      </c>
      <c r="AS517" s="294">
        <v>480</v>
      </c>
      <c r="AT517" s="294" t="e">
        <f>AS517-#REF!</f>
        <v>#REF!</v>
      </c>
      <c r="AU517" s="294">
        <v>2.6882000000000001</v>
      </c>
      <c r="AV517" s="294">
        <v>0.82</v>
      </c>
      <c r="AW517" s="294">
        <v>88</v>
      </c>
      <c r="AX517" s="294">
        <v>1</v>
      </c>
      <c r="AY517" s="294">
        <v>468</v>
      </c>
      <c r="AZ517" s="294" t="e">
        <f>AY517-#REF!</f>
        <v>#REF!</v>
      </c>
      <c r="BA517" s="294">
        <v>2.0312999999999999</v>
      </c>
      <c r="BB517" s="294">
        <v>0.82</v>
      </c>
      <c r="BC517" s="294">
        <v>88</v>
      </c>
      <c r="BD517" s="294">
        <v>1</v>
      </c>
      <c r="BE517" s="294">
        <v>470</v>
      </c>
      <c r="BF517" s="294" t="e">
        <f>BE517-#REF!</f>
        <v>#REF!</v>
      </c>
      <c r="BG517" s="294">
        <v>1.9741</v>
      </c>
      <c r="BH517" s="294">
        <v>0.82</v>
      </c>
      <c r="BI517" s="294">
        <v>88</v>
      </c>
      <c r="BJ517" s="294">
        <v>0.99790000000000001</v>
      </c>
      <c r="BK517" s="294">
        <v>466</v>
      </c>
      <c r="BL517" s="294" t="e">
        <f>BK517-#REF!</f>
        <v>#REF!</v>
      </c>
      <c r="BM517" s="294">
        <v>1.9615</v>
      </c>
      <c r="BN517" s="294">
        <v>0.74</v>
      </c>
      <c r="BO517" s="294">
        <v>88</v>
      </c>
      <c r="BP517" s="294">
        <v>1</v>
      </c>
      <c r="BQ517" s="294">
        <v>458</v>
      </c>
      <c r="BR517" s="294" t="e">
        <f>BQ517-#REF!</f>
        <v>#REF!</v>
      </c>
      <c r="BS517" s="294">
        <v>2.8397999999999999</v>
      </c>
      <c r="BT517" s="294">
        <v>0.82</v>
      </c>
      <c r="BU517" s="294">
        <v>88</v>
      </c>
      <c r="BV517" s="294">
        <v>1</v>
      </c>
      <c r="BW517" s="294">
        <v>462</v>
      </c>
      <c r="BX517" s="294" t="e">
        <f>BW517-#REF!</f>
        <v>#REF!</v>
      </c>
      <c r="BY517" s="294">
        <v>1.9404999999999999</v>
      </c>
    </row>
    <row r="518" spans="1:77">
      <c r="A518" s="301">
        <v>552</v>
      </c>
      <c r="B518" s="302" t="s">
        <v>3986</v>
      </c>
      <c r="C518" s="301" t="s">
        <v>4479</v>
      </c>
      <c r="D518" s="302" t="s">
        <v>4054</v>
      </c>
      <c r="E518" s="303">
        <v>256.67</v>
      </c>
      <c r="F518" s="294">
        <v>75</v>
      </c>
      <c r="G518" s="294">
        <v>205.33600000000001</v>
      </c>
      <c r="H518" s="294">
        <v>0.80169999999999997</v>
      </c>
      <c r="I518" s="294">
        <v>2910</v>
      </c>
      <c r="K518" s="294">
        <v>6.7199999999999996E-2</v>
      </c>
      <c r="L518" s="294">
        <v>96</v>
      </c>
      <c r="M518" s="294">
        <v>205.33600000000001</v>
      </c>
      <c r="N518" s="294">
        <v>0.82330000000000003</v>
      </c>
      <c r="O518" s="294">
        <v>4890</v>
      </c>
      <c r="Q518" s="294">
        <v>8.3199999999999996E-2</v>
      </c>
      <c r="R518" s="294">
        <v>99</v>
      </c>
      <c r="S518" s="294">
        <v>205.33600000000001</v>
      </c>
      <c r="T518" s="294">
        <v>0.82669999999999999</v>
      </c>
      <c r="U518" s="294">
        <v>6150</v>
      </c>
      <c r="W518" s="294">
        <v>0.10440000000000001</v>
      </c>
      <c r="X518" s="294">
        <v>117</v>
      </c>
      <c r="Y518" s="294">
        <v>205.33600000000001</v>
      </c>
      <c r="Z518" s="294">
        <v>0.81069999999999998</v>
      </c>
      <c r="AA518" s="294">
        <v>8220</v>
      </c>
      <c r="AC518" s="294">
        <v>0.11650000000000001</v>
      </c>
      <c r="AD518" s="294">
        <v>117</v>
      </c>
      <c r="AE518" s="294">
        <v>205.33600000000001</v>
      </c>
      <c r="AF518" s="294">
        <v>0.81579999999999997</v>
      </c>
      <c r="AG518" s="294">
        <v>9030</v>
      </c>
      <c r="AI518" s="294">
        <v>0.12720000000000001</v>
      </c>
      <c r="AJ518" s="294">
        <v>111</v>
      </c>
      <c r="AK518" s="294">
        <v>205.33600000000001</v>
      </c>
      <c r="AL518" s="294">
        <v>0.86009999999999998</v>
      </c>
      <c r="AM518" s="294">
        <v>8850</v>
      </c>
      <c r="AO518" s="294">
        <v>0.1288</v>
      </c>
      <c r="AP518" s="294">
        <v>120</v>
      </c>
      <c r="AQ518" s="294">
        <v>205.33600000000001</v>
      </c>
      <c r="AR518" s="294">
        <v>0.83499999999999996</v>
      </c>
      <c r="AS518" s="294">
        <v>10470</v>
      </c>
      <c r="AU518" s="294">
        <v>0.14050000000000001</v>
      </c>
      <c r="AV518" s="294">
        <v>120</v>
      </c>
      <c r="AW518" s="294">
        <v>205.33600000000001</v>
      </c>
      <c r="AX518" s="294">
        <v>0.81889999999999996</v>
      </c>
      <c r="AY518" s="294">
        <v>13020</v>
      </c>
      <c r="BA518" s="294">
        <v>0.184</v>
      </c>
      <c r="BB518" s="294">
        <v>120</v>
      </c>
      <c r="BC518" s="294">
        <v>205.33600000000001</v>
      </c>
      <c r="BD518" s="294">
        <v>0.81099999999999994</v>
      </c>
      <c r="BE518" s="294">
        <v>12480</v>
      </c>
      <c r="BG518" s="294">
        <v>0.1724</v>
      </c>
      <c r="BH518" s="294">
        <v>96</v>
      </c>
      <c r="BI518" s="294">
        <v>205.33600000000001</v>
      </c>
      <c r="BJ518" s="294">
        <v>0.8115</v>
      </c>
      <c r="BK518" s="294">
        <v>14070</v>
      </c>
      <c r="BM518" s="294">
        <v>0.24279999999999999</v>
      </c>
      <c r="BN518" s="294">
        <v>108</v>
      </c>
      <c r="BO518" s="294">
        <v>205.33600000000001</v>
      </c>
      <c r="BP518" s="294">
        <v>0.89449999999999996</v>
      </c>
      <c r="BQ518" s="294">
        <v>17040</v>
      </c>
      <c r="BS518" s="294">
        <v>0.26250000000000001</v>
      </c>
      <c r="BT518" s="294">
        <v>108</v>
      </c>
      <c r="BU518" s="294">
        <v>205.33600000000001</v>
      </c>
      <c r="BV518" s="294">
        <v>0.93730000000000002</v>
      </c>
      <c r="BW518" s="294">
        <v>28230</v>
      </c>
      <c r="BY518" s="294">
        <v>0.37490000000000001</v>
      </c>
    </row>
    <row r="519" spans="1:77">
      <c r="A519" s="301">
        <v>553</v>
      </c>
      <c r="B519" s="302" t="s">
        <v>3986</v>
      </c>
      <c r="C519" s="301" t="s">
        <v>4480</v>
      </c>
      <c r="D519" s="302" t="s">
        <v>4054</v>
      </c>
      <c r="E519" s="303">
        <v>111.11</v>
      </c>
      <c r="F519" s="294">
        <v>42</v>
      </c>
      <c r="G519" s="294">
        <v>88.888000000000005</v>
      </c>
      <c r="H519" s="294">
        <v>0.73809999999999998</v>
      </c>
      <c r="I519" s="294">
        <v>1860</v>
      </c>
      <c r="K519" s="294">
        <v>8.3299999999999999E-2</v>
      </c>
      <c r="L519" s="294">
        <v>46</v>
      </c>
      <c r="M519" s="294">
        <v>88.888000000000005</v>
      </c>
      <c r="N519" s="294">
        <v>0.80430000000000001</v>
      </c>
      <c r="O519" s="294">
        <v>3040</v>
      </c>
      <c r="Q519" s="294">
        <v>0.1104</v>
      </c>
      <c r="R519" s="294">
        <v>44</v>
      </c>
      <c r="S519" s="294">
        <v>88.888000000000005</v>
      </c>
      <c r="T519" s="294">
        <v>0.8458</v>
      </c>
      <c r="U519" s="294">
        <v>3620</v>
      </c>
      <c r="W519" s="294">
        <v>0.1351</v>
      </c>
      <c r="X519" s="294">
        <v>44</v>
      </c>
      <c r="Y519" s="294">
        <v>88.888000000000005</v>
      </c>
      <c r="Z519" s="294">
        <v>0.85929999999999995</v>
      </c>
      <c r="AA519" s="294">
        <v>4760</v>
      </c>
      <c r="AC519" s="294">
        <v>0.16919999999999999</v>
      </c>
      <c r="AD519" s="294">
        <v>46</v>
      </c>
      <c r="AE519" s="294">
        <v>88.888000000000005</v>
      </c>
      <c r="AF519" s="294">
        <v>0.87280000000000002</v>
      </c>
      <c r="AG519" s="294">
        <v>4940</v>
      </c>
      <c r="AI519" s="294">
        <v>0.16539999999999999</v>
      </c>
      <c r="AJ519" s="294">
        <v>42</v>
      </c>
      <c r="AK519" s="294">
        <v>88.888000000000005</v>
      </c>
      <c r="AL519" s="294">
        <v>0.89329999999999998</v>
      </c>
      <c r="AM519" s="294">
        <v>5020</v>
      </c>
      <c r="AO519" s="294">
        <v>0.18579999999999999</v>
      </c>
      <c r="AP519" s="294">
        <v>42</v>
      </c>
      <c r="AQ519" s="294">
        <v>88.888000000000005</v>
      </c>
      <c r="AR519" s="294">
        <v>0.87919999999999998</v>
      </c>
      <c r="AS519" s="294">
        <v>5820</v>
      </c>
      <c r="AU519" s="294">
        <v>0.21190000000000001</v>
      </c>
      <c r="AV519" s="294">
        <v>40</v>
      </c>
      <c r="AW519" s="294">
        <v>88.888000000000005</v>
      </c>
      <c r="AX519" s="294">
        <v>0.88119999999999998</v>
      </c>
      <c r="AY519" s="294">
        <v>7120</v>
      </c>
      <c r="BA519" s="294">
        <v>0.28060000000000002</v>
      </c>
      <c r="BB519" s="294">
        <v>42</v>
      </c>
      <c r="BC519" s="294">
        <v>88.888000000000005</v>
      </c>
      <c r="BD519" s="294">
        <v>0.88300000000000001</v>
      </c>
      <c r="BE519" s="294">
        <v>6940</v>
      </c>
      <c r="BG519" s="294">
        <v>0.2515</v>
      </c>
      <c r="BH519" s="294">
        <v>42</v>
      </c>
      <c r="BI519" s="294">
        <v>88.888000000000005</v>
      </c>
      <c r="BJ519" s="294">
        <v>0.9012</v>
      </c>
      <c r="BK519" s="294">
        <v>7660</v>
      </c>
      <c r="BM519" s="294">
        <v>0.27200000000000002</v>
      </c>
      <c r="BN519" s="294">
        <v>50</v>
      </c>
      <c r="BO519" s="294">
        <v>88.888000000000005</v>
      </c>
      <c r="BP519" s="294">
        <v>0.94669999999999999</v>
      </c>
      <c r="BQ519" s="294">
        <v>10640</v>
      </c>
      <c r="BS519" s="294">
        <v>0.33450000000000002</v>
      </c>
      <c r="BT519" s="294">
        <v>42</v>
      </c>
      <c r="BU519" s="294">
        <v>88.888000000000005</v>
      </c>
      <c r="BV519" s="294">
        <v>0.96460000000000001</v>
      </c>
      <c r="BW519" s="294">
        <v>15240</v>
      </c>
      <c r="BY519" s="294">
        <v>0.50560000000000005</v>
      </c>
    </row>
    <row r="520" spans="1:77">
      <c r="A520" s="301">
        <v>554</v>
      </c>
      <c r="B520" s="302" t="s">
        <v>3986</v>
      </c>
      <c r="C520" s="301" t="s">
        <v>4481</v>
      </c>
      <c r="D520" s="302" t="s">
        <v>4139</v>
      </c>
      <c r="E520" s="303">
        <v>733.33</v>
      </c>
      <c r="F520" s="294">
        <v>0</v>
      </c>
      <c r="G520" s="294">
        <v>0</v>
      </c>
      <c r="H520" s="294" t="e">
        <v>#DIV/0!</v>
      </c>
      <c r="I520" s="294">
        <v>0</v>
      </c>
      <c r="K520" s="294">
        <v>0</v>
      </c>
      <c r="L520" s="294">
        <v>0</v>
      </c>
      <c r="M520" s="294">
        <v>0</v>
      </c>
      <c r="N520" s="294" t="e">
        <v>#DIV/0!</v>
      </c>
      <c r="O520" s="294">
        <v>0</v>
      </c>
      <c r="Q520" s="294">
        <v>0</v>
      </c>
      <c r="R520" s="294">
        <v>0</v>
      </c>
      <c r="S520" s="294">
        <v>0</v>
      </c>
      <c r="T520" s="294" t="e">
        <v>#DIV/0!</v>
      </c>
      <c r="U520" s="294">
        <v>0</v>
      </c>
      <c r="W520" s="294">
        <v>0</v>
      </c>
      <c r="X520" s="294">
        <v>24</v>
      </c>
      <c r="Y520" s="294">
        <v>586.66399999999999</v>
      </c>
      <c r="Z520" s="294">
        <v>0.55110000000000003</v>
      </c>
      <c r="AA520" s="294">
        <v>324</v>
      </c>
      <c r="AC520" s="294">
        <v>9.2799999999999994E-2</v>
      </c>
      <c r="AD520" s="294">
        <v>24</v>
      </c>
      <c r="AE520" s="294">
        <v>586.66399999999999</v>
      </c>
      <c r="AF520" s="294">
        <v>0.63890000000000002</v>
      </c>
      <c r="AG520" s="294">
        <v>1104</v>
      </c>
      <c r="AI520" s="294">
        <v>9.6799999999999997E-2</v>
      </c>
      <c r="AJ520" s="294">
        <v>216</v>
      </c>
      <c r="AK520" s="294">
        <v>586.66399999999999</v>
      </c>
      <c r="AL520" s="294">
        <v>0.79549999999999998</v>
      </c>
      <c r="AM520" s="294">
        <v>5412</v>
      </c>
      <c r="AO520" s="294">
        <v>4.3799999999999999E-2</v>
      </c>
      <c r="AP520" s="294">
        <v>240</v>
      </c>
      <c r="AQ520" s="294">
        <v>586.66399999999999</v>
      </c>
      <c r="AR520" s="294">
        <v>0.79389999999999994</v>
      </c>
      <c r="AS520" s="294">
        <v>24960</v>
      </c>
      <c r="AU520" s="294">
        <v>0.17610000000000001</v>
      </c>
      <c r="AV520" s="294">
        <v>216</v>
      </c>
      <c r="AW520" s="294">
        <v>586.66399999999999</v>
      </c>
      <c r="AX520" s="294">
        <v>0.78849999999999998</v>
      </c>
      <c r="AY520" s="294">
        <v>34668</v>
      </c>
      <c r="BA520" s="294">
        <v>0.28270000000000001</v>
      </c>
      <c r="BB520" s="294">
        <v>228</v>
      </c>
      <c r="BC520" s="294">
        <v>586.66399999999999</v>
      </c>
      <c r="BD520" s="294">
        <v>0.82109999999999994</v>
      </c>
      <c r="BE520" s="294">
        <v>45972</v>
      </c>
      <c r="BG520" s="294">
        <v>0.3301</v>
      </c>
      <c r="BH520" s="294">
        <v>192</v>
      </c>
      <c r="BI520" s="294">
        <v>586.66399999999999</v>
      </c>
      <c r="BJ520" s="294">
        <v>0.90129999999999999</v>
      </c>
      <c r="BK520" s="294">
        <v>41640</v>
      </c>
      <c r="BM520" s="294">
        <v>0.32340000000000002</v>
      </c>
      <c r="BN520" s="294">
        <v>228</v>
      </c>
      <c r="BO520" s="294">
        <v>586.66399999999999</v>
      </c>
      <c r="BP520" s="294">
        <v>0.90579999999999994</v>
      </c>
      <c r="BQ520" s="294">
        <v>47280</v>
      </c>
      <c r="BS520" s="294">
        <v>0.3407</v>
      </c>
      <c r="BT520" s="294">
        <v>240</v>
      </c>
      <c r="BU520" s="294">
        <v>586.66399999999999</v>
      </c>
      <c r="BV520" s="294">
        <v>0.90229999999999999</v>
      </c>
      <c r="BW520" s="294">
        <v>47640</v>
      </c>
      <c r="BY520" s="294">
        <v>0.29570000000000002</v>
      </c>
    </row>
    <row r="521" spans="1:77">
      <c r="A521" s="301">
        <v>555</v>
      </c>
      <c r="B521" s="302" t="s">
        <v>3986</v>
      </c>
      <c r="C521" s="301" t="s">
        <v>4482</v>
      </c>
      <c r="D521" s="302" t="s">
        <v>4051</v>
      </c>
      <c r="E521" s="303">
        <v>116.67</v>
      </c>
      <c r="F521" s="294" t="s">
        <v>3983</v>
      </c>
      <c r="G521" s="294" t="s">
        <v>3983</v>
      </c>
      <c r="H521" s="294" t="s">
        <v>3983</v>
      </c>
      <c r="I521" s="294" t="s">
        <v>3983</v>
      </c>
      <c r="K521" s="294" t="s">
        <v>3983</v>
      </c>
      <c r="L521" s="294" t="s">
        <v>3983</v>
      </c>
      <c r="M521" s="294" t="s">
        <v>3983</v>
      </c>
      <c r="N521" s="294" t="s">
        <v>3983</v>
      </c>
      <c r="O521" s="294" t="s">
        <v>3983</v>
      </c>
      <c r="Q521" s="294" t="s">
        <v>3983</v>
      </c>
      <c r="R521" s="294" t="s">
        <v>3983</v>
      </c>
      <c r="S521" s="294" t="s">
        <v>3983</v>
      </c>
      <c r="T521" s="294" t="s">
        <v>3983</v>
      </c>
      <c r="U521" s="294" t="s">
        <v>3983</v>
      </c>
      <c r="W521" s="294" t="s">
        <v>3983</v>
      </c>
      <c r="X521" s="294" t="s">
        <v>3983</v>
      </c>
      <c r="Y521" s="294" t="s">
        <v>3983</v>
      </c>
      <c r="Z521" s="294" t="s">
        <v>3983</v>
      </c>
      <c r="AA521" s="294" t="s">
        <v>3983</v>
      </c>
      <c r="AC521" s="294" t="s">
        <v>3983</v>
      </c>
      <c r="AD521" s="294" t="s">
        <v>3983</v>
      </c>
      <c r="AE521" s="294" t="s">
        <v>3983</v>
      </c>
      <c r="AF521" s="294" t="s">
        <v>3983</v>
      </c>
      <c r="AG521" s="294" t="s">
        <v>3983</v>
      </c>
      <c r="AI521" s="294" t="s">
        <v>3983</v>
      </c>
      <c r="AJ521" s="294" t="s">
        <v>3983</v>
      </c>
      <c r="AK521" s="294" t="s">
        <v>3983</v>
      </c>
      <c r="AL521" s="294" t="s">
        <v>3983</v>
      </c>
      <c r="AM521" s="294" t="s">
        <v>3983</v>
      </c>
      <c r="AO521" s="294" t="s">
        <v>3983</v>
      </c>
      <c r="AP521" s="294" t="s">
        <v>3983</v>
      </c>
      <c r="AQ521" s="294" t="s">
        <v>3983</v>
      </c>
      <c r="AR521" s="294" t="s">
        <v>3983</v>
      </c>
      <c r="AS521" s="294" t="s">
        <v>3983</v>
      </c>
      <c r="AU521" s="294" t="s">
        <v>3983</v>
      </c>
      <c r="AV521" s="294" t="s">
        <v>3983</v>
      </c>
      <c r="AW521" s="294" t="s">
        <v>3983</v>
      </c>
      <c r="AX521" s="294" t="s">
        <v>3983</v>
      </c>
      <c r="AY521" s="294" t="s">
        <v>3983</v>
      </c>
      <c r="BA521" s="294" t="s">
        <v>3983</v>
      </c>
      <c r="BB521" s="294" t="s">
        <v>3983</v>
      </c>
      <c r="BC521" s="294" t="s">
        <v>3983</v>
      </c>
      <c r="BD521" s="294" t="s">
        <v>3983</v>
      </c>
      <c r="BE521" s="294" t="s">
        <v>3983</v>
      </c>
      <c r="BG521" s="294" t="s">
        <v>3983</v>
      </c>
      <c r="BH521" s="294" t="s">
        <v>3983</v>
      </c>
      <c r="BI521" s="294" t="s">
        <v>3983</v>
      </c>
      <c r="BJ521" s="294" t="s">
        <v>3983</v>
      </c>
      <c r="BK521" s="294" t="s">
        <v>3983</v>
      </c>
      <c r="BM521" s="294" t="s">
        <v>3983</v>
      </c>
      <c r="BN521" s="294" t="s">
        <v>3983</v>
      </c>
      <c r="BO521" s="294" t="s">
        <v>3983</v>
      </c>
      <c r="BP521" s="294" t="s">
        <v>3983</v>
      </c>
      <c r="BQ521" s="294" t="s">
        <v>3983</v>
      </c>
      <c r="BS521" s="294" t="s">
        <v>3983</v>
      </c>
      <c r="BT521" s="294" t="s">
        <v>3983</v>
      </c>
      <c r="BU521" s="294" t="s">
        <v>3983</v>
      </c>
      <c r="BV521" s="294" t="s">
        <v>3983</v>
      </c>
      <c r="BW521" s="294" t="s">
        <v>3983</v>
      </c>
      <c r="BY521" s="294" t="s">
        <v>3983</v>
      </c>
    </row>
    <row r="522" spans="1:77">
      <c r="A522" s="301">
        <v>556</v>
      </c>
      <c r="B522" s="302" t="s">
        <v>3986</v>
      </c>
      <c r="C522" s="301" t="s">
        <v>4483</v>
      </c>
      <c r="D522" s="302" t="s">
        <v>4065</v>
      </c>
      <c r="E522" s="303">
        <v>180</v>
      </c>
      <c r="F522" s="294" t="s">
        <v>3983</v>
      </c>
      <c r="G522" s="294" t="s">
        <v>3983</v>
      </c>
      <c r="H522" s="294" t="s">
        <v>3983</v>
      </c>
      <c r="I522" s="294" t="s">
        <v>3983</v>
      </c>
      <c r="K522" s="294" t="s">
        <v>3983</v>
      </c>
      <c r="L522" s="294" t="s">
        <v>3983</v>
      </c>
      <c r="M522" s="294" t="s">
        <v>3983</v>
      </c>
      <c r="N522" s="294" t="s">
        <v>3983</v>
      </c>
      <c r="O522" s="294" t="s">
        <v>3983</v>
      </c>
      <c r="Q522" s="294" t="s">
        <v>3983</v>
      </c>
      <c r="R522" s="294" t="s">
        <v>3983</v>
      </c>
      <c r="S522" s="294" t="s">
        <v>3983</v>
      </c>
      <c r="T522" s="294" t="s">
        <v>3983</v>
      </c>
      <c r="U522" s="294" t="s">
        <v>3983</v>
      </c>
      <c r="W522" s="294" t="s">
        <v>3983</v>
      </c>
      <c r="X522" s="294" t="s">
        <v>3983</v>
      </c>
      <c r="Y522" s="294" t="s">
        <v>3983</v>
      </c>
      <c r="Z522" s="294" t="s">
        <v>3983</v>
      </c>
      <c r="AA522" s="294" t="s">
        <v>3983</v>
      </c>
      <c r="AC522" s="294" t="s">
        <v>3983</v>
      </c>
      <c r="AD522" s="294" t="s">
        <v>3983</v>
      </c>
      <c r="AE522" s="294" t="s">
        <v>3983</v>
      </c>
      <c r="AF522" s="294" t="s">
        <v>3983</v>
      </c>
      <c r="AG522" s="294" t="s">
        <v>3983</v>
      </c>
      <c r="AI522" s="294" t="s">
        <v>3983</v>
      </c>
      <c r="AJ522" s="294" t="s">
        <v>3983</v>
      </c>
      <c r="AK522" s="294" t="s">
        <v>3983</v>
      </c>
      <c r="AL522" s="294" t="s">
        <v>3983</v>
      </c>
      <c r="AM522" s="294" t="s">
        <v>3983</v>
      </c>
      <c r="AO522" s="294" t="s">
        <v>3983</v>
      </c>
      <c r="AP522" s="294" t="s">
        <v>3983</v>
      </c>
      <c r="AQ522" s="294" t="s">
        <v>3983</v>
      </c>
      <c r="AR522" s="294" t="s">
        <v>3983</v>
      </c>
      <c r="AS522" s="294" t="s">
        <v>3983</v>
      </c>
      <c r="AU522" s="294" t="s">
        <v>3983</v>
      </c>
      <c r="AV522" s="294" t="s">
        <v>3983</v>
      </c>
      <c r="AW522" s="294" t="s">
        <v>3983</v>
      </c>
      <c r="AX522" s="294" t="s">
        <v>3983</v>
      </c>
      <c r="AY522" s="294" t="s">
        <v>3983</v>
      </c>
      <c r="BA522" s="294" t="s">
        <v>3983</v>
      </c>
      <c r="BB522" s="294" t="s">
        <v>3983</v>
      </c>
      <c r="BC522" s="294" t="s">
        <v>3983</v>
      </c>
      <c r="BD522" s="294" t="s">
        <v>3983</v>
      </c>
      <c r="BE522" s="294" t="s">
        <v>3983</v>
      </c>
      <c r="BG522" s="294" t="s">
        <v>3983</v>
      </c>
      <c r="BH522" s="294" t="s">
        <v>3983</v>
      </c>
      <c r="BI522" s="294" t="s">
        <v>3983</v>
      </c>
      <c r="BJ522" s="294" t="s">
        <v>3983</v>
      </c>
      <c r="BK522" s="294" t="s">
        <v>3983</v>
      </c>
      <c r="BM522" s="294" t="s">
        <v>3983</v>
      </c>
      <c r="BN522" s="294" t="s">
        <v>3983</v>
      </c>
      <c r="BO522" s="294" t="s">
        <v>3983</v>
      </c>
      <c r="BP522" s="294" t="s">
        <v>3983</v>
      </c>
      <c r="BQ522" s="294" t="s">
        <v>3983</v>
      </c>
      <c r="BS522" s="294" t="s">
        <v>3983</v>
      </c>
      <c r="BT522" s="294" t="s">
        <v>3983</v>
      </c>
      <c r="BU522" s="294" t="s">
        <v>3983</v>
      </c>
      <c r="BV522" s="294" t="s">
        <v>3983</v>
      </c>
      <c r="BW522" s="294" t="s">
        <v>3983</v>
      </c>
      <c r="BY522" s="294" t="s">
        <v>3983</v>
      </c>
    </row>
    <row r="523" spans="1:77">
      <c r="A523" s="301">
        <v>557</v>
      </c>
      <c r="B523" s="302" t="s">
        <v>4484</v>
      </c>
      <c r="C523" s="301" t="s">
        <v>4485</v>
      </c>
      <c r="D523" s="302" t="s">
        <v>4097</v>
      </c>
      <c r="E523" s="303">
        <v>493.33333333333331</v>
      </c>
      <c r="F523" s="294">
        <v>342</v>
      </c>
      <c r="G523" s="294">
        <v>394.67200000000003</v>
      </c>
      <c r="H523" s="294">
        <v>0.97870000000000001</v>
      </c>
      <c r="I523" s="294">
        <v>157140</v>
      </c>
      <c r="K523" s="294" t="s">
        <v>3983</v>
      </c>
      <c r="L523" s="294">
        <v>324</v>
      </c>
      <c r="M523" s="294">
        <v>394.67200000000003</v>
      </c>
      <c r="N523" s="294">
        <v>0.98089999999999999</v>
      </c>
      <c r="O523" s="294">
        <v>147420</v>
      </c>
      <c r="Q523" s="294" t="s">
        <v>3983</v>
      </c>
      <c r="R523" s="294">
        <v>342</v>
      </c>
      <c r="S523" s="294">
        <v>394.67200000000003</v>
      </c>
      <c r="T523" s="294">
        <v>0.97950000000000004</v>
      </c>
      <c r="U523" s="294">
        <v>137160</v>
      </c>
      <c r="W523" s="294" t="s">
        <v>3983</v>
      </c>
      <c r="X523" s="294">
        <v>288</v>
      </c>
      <c r="Y523" s="294">
        <v>394.67200000000003</v>
      </c>
      <c r="Z523" s="294">
        <v>0.97970000000000002</v>
      </c>
      <c r="AA523" s="294">
        <v>130140</v>
      </c>
      <c r="AC523" s="294" t="s">
        <v>3983</v>
      </c>
      <c r="AD523" s="294">
        <v>324</v>
      </c>
      <c r="AE523" s="294">
        <v>394.67200000000003</v>
      </c>
      <c r="AF523" s="294">
        <v>0.98419999999999996</v>
      </c>
      <c r="AG523" s="294">
        <v>145440</v>
      </c>
      <c r="AI523" s="294" t="s">
        <v>3983</v>
      </c>
      <c r="AJ523" s="294">
        <v>306</v>
      </c>
      <c r="AK523" s="294">
        <v>394.67200000000003</v>
      </c>
      <c r="AL523" s="294">
        <v>0.98170000000000002</v>
      </c>
      <c r="AM523" s="294">
        <v>135180</v>
      </c>
      <c r="AO523" s="294" t="s">
        <v>3983</v>
      </c>
      <c r="AP523" s="294">
        <v>270</v>
      </c>
      <c r="AQ523" s="294">
        <v>394.67200000000003</v>
      </c>
      <c r="AR523" s="294">
        <v>0.98009999999999997</v>
      </c>
      <c r="AS523" s="294">
        <v>115020</v>
      </c>
      <c r="AU523" s="294" t="s">
        <v>3983</v>
      </c>
      <c r="AV523" s="294">
        <v>252</v>
      </c>
      <c r="AW523" s="294">
        <v>394.67200000000003</v>
      </c>
      <c r="AX523" s="294">
        <v>0.97370000000000001</v>
      </c>
      <c r="AY523" s="294">
        <v>106380</v>
      </c>
      <c r="BA523" s="294" t="s">
        <v>3983</v>
      </c>
      <c r="BB523" s="294">
        <v>270</v>
      </c>
      <c r="BC523" s="294">
        <v>394.67200000000003</v>
      </c>
      <c r="BD523" s="294">
        <v>0.97829999999999995</v>
      </c>
      <c r="BE523" s="294">
        <v>105480</v>
      </c>
      <c r="BG523" s="294" t="s">
        <v>3983</v>
      </c>
      <c r="BH523" s="294">
        <v>288</v>
      </c>
      <c r="BI523" s="294">
        <v>394.67200000000003</v>
      </c>
      <c r="BJ523" s="294">
        <v>0.97650000000000003</v>
      </c>
      <c r="BK523" s="294">
        <v>111780</v>
      </c>
      <c r="BM523" s="294" t="s">
        <v>3983</v>
      </c>
      <c r="BN523" s="294">
        <v>234</v>
      </c>
      <c r="BO523" s="294">
        <v>394.67200000000003</v>
      </c>
      <c r="BP523" s="294">
        <v>0.97760000000000002</v>
      </c>
      <c r="BQ523" s="294">
        <v>101700</v>
      </c>
      <c r="BS523" s="294" t="s">
        <v>3983</v>
      </c>
      <c r="BT523" s="294">
        <v>216</v>
      </c>
      <c r="BU523" s="294">
        <v>394.67200000000003</v>
      </c>
      <c r="BV523" s="294">
        <v>0.9768</v>
      </c>
      <c r="BW523" s="294">
        <v>129060</v>
      </c>
      <c r="BY523" s="294" t="s">
        <v>3983</v>
      </c>
    </row>
    <row r="524" spans="1:77">
      <c r="A524" s="301">
        <v>558</v>
      </c>
      <c r="B524" s="302" t="s">
        <v>4484</v>
      </c>
      <c r="C524" s="301" t="s">
        <v>4486</v>
      </c>
      <c r="D524" s="302" t="s">
        <v>4139</v>
      </c>
      <c r="E524" s="303">
        <v>1700</v>
      </c>
      <c r="F524" s="294">
        <v>141.6</v>
      </c>
      <c r="G524" s="294">
        <v>720</v>
      </c>
      <c r="H524" s="294">
        <v>0.97719999999999996</v>
      </c>
      <c r="I524" s="294">
        <v>48840</v>
      </c>
      <c r="K524" s="294">
        <v>0.49020000000000002</v>
      </c>
      <c r="L524" s="294">
        <v>162</v>
      </c>
      <c r="M524" s="294">
        <v>720</v>
      </c>
      <c r="N524" s="294">
        <v>0.97229999999999994</v>
      </c>
      <c r="O524" s="294">
        <v>50400</v>
      </c>
      <c r="Q524" s="294">
        <v>0.43009999999999998</v>
      </c>
      <c r="R524" s="294">
        <v>188.4</v>
      </c>
      <c r="S524" s="294">
        <v>720</v>
      </c>
      <c r="T524" s="294">
        <v>0.9708</v>
      </c>
      <c r="U524" s="294">
        <v>45780</v>
      </c>
      <c r="W524" s="294">
        <v>0.34770000000000001</v>
      </c>
      <c r="X524" s="294">
        <v>400.2</v>
      </c>
      <c r="Y524" s="294">
        <v>720</v>
      </c>
      <c r="Z524" s="294">
        <v>0.95109999999999995</v>
      </c>
      <c r="AA524" s="294">
        <v>55920</v>
      </c>
      <c r="AC524" s="294">
        <v>0.19750000000000001</v>
      </c>
      <c r="AD524" s="294">
        <v>178.8</v>
      </c>
      <c r="AE524" s="294">
        <v>720</v>
      </c>
      <c r="AF524" s="294">
        <v>0.89769999999999994</v>
      </c>
      <c r="AG524" s="294">
        <v>56280</v>
      </c>
      <c r="AI524" s="294">
        <v>0.4713</v>
      </c>
      <c r="AJ524" s="294">
        <v>496.8</v>
      </c>
      <c r="AK524" s="294">
        <v>720</v>
      </c>
      <c r="AL524" s="294">
        <v>0.81199999999999994</v>
      </c>
      <c r="AM524" s="294">
        <v>63480</v>
      </c>
      <c r="AO524" s="294">
        <v>0.21859999999999999</v>
      </c>
      <c r="AP524" s="294">
        <v>220.8</v>
      </c>
      <c r="AQ524" s="294">
        <v>720</v>
      </c>
      <c r="AR524" s="294">
        <v>0.81110000000000004</v>
      </c>
      <c r="AS524" s="294">
        <v>65940</v>
      </c>
      <c r="AU524" s="294">
        <v>0.49490000000000001</v>
      </c>
      <c r="AV524" s="294">
        <v>953.4</v>
      </c>
      <c r="AW524" s="294">
        <v>953.4</v>
      </c>
      <c r="AX524" s="294">
        <v>0.748</v>
      </c>
      <c r="AY524" s="294">
        <v>65520</v>
      </c>
      <c r="BA524" s="294">
        <v>0.12759999999999999</v>
      </c>
      <c r="BB524" s="294">
        <v>1011.6</v>
      </c>
      <c r="BC524" s="294">
        <v>1011.6</v>
      </c>
      <c r="BD524" s="294">
        <v>0.75949999999999995</v>
      </c>
      <c r="BE524" s="294">
        <v>88440</v>
      </c>
      <c r="BG524" s="294">
        <v>0.1547</v>
      </c>
      <c r="BH524" s="294">
        <v>990.6</v>
      </c>
      <c r="BI524" s="294">
        <v>990.6</v>
      </c>
      <c r="BJ524" s="294">
        <v>0.77939999999999998</v>
      </c>
      <c r="BK524" s="294">
        <v>77160</v>
      </c>
      <c r="BM524" s="294">
        <v>0.1343</v>
      </c>
      <c r="BN524" s="294">
        <v>1054.2</v>
      </c>
      <c r="BO524" s="294">
        <v>1054.2</v>
      </c>
      <c r="BP524" s="294">
        <v>0.78400000000000003</v>
      </c>
      <c r="BQ524" s="294">
        <v>77280</v>
      </c>
      <c r="BS524" s="294">
        <v>0.13919999999999999</v>
      </c>
      <c r="BT524" s="294">
        <v>139.91999999999999</v>
      </c>
      <c r="BU524" s="294">
        <v>1360</v>
      </c>
      <c r="BV524" s="294">
        <v>0.80049999999999999</v>
      </c>
      <c r="BW524" s="294">
        <v>52980</v>
      </c>
      <c r="BY524" s="294">
        <v>0.4985</v>
      </c>
    </row>
    <row r="525" spans="1:77">
      <c r="A525" s="301">
        <v>559</v>
      </c>
      <c r="B525" s="302" t="s">
        <v>4484</v>
      </c>
      <c r="C525" s="301" t="s">
        <v>4487</v>
      </c>
      <c r="D525" s="302" t="s">
        <v>4051</v>
      </c>
      <c r="E525" s="303">
        <v>118</v>
      </c>
      <c r="F525" s="294">
        <v>38.159999999999997</v>
      </c>
      <c r="G525" s="294">
        <v>94.4</v>
      </c>
      <c r="H525" s="294">
        <v>0.94079999999999997</v>
      </c>
      <c r="I525" s="294">
        <v>6980</v>
      </c>
      <c r="K525" s="294">
        <v>0.27010000000000001</v>
      </c>
      <c r="L525" s="294">
        <v>26.72</v>
      </c>
      <c r="M525" s="294">
        <v>94.4</v>
      </c>
      <c r="N525" s="294">
        <v>0.94079999999999997</v>
      </c>
      <c r="O525" s="294">
        <v>6540</v>
      </c>
      <c r="Q525" s="294">
        <v>0.34970000000000001</v>
      </c>
      <c r="R525" s="294">
        <v>28.4</v>
      </c>
      <c r="S525" s="294">
        <v>94.4</v>
      </c>
      <c r="T525" s="294">
        <v>0.93779999999999997</v>
      </c>
      <c r="U525" s="294">
        <v>5840</v>
      </c>
      <c r="W525" s="294">
        <v>0.30459999999999998</v>
      </c>
      <c r="X525" s="294">
        <v>17.600000000000001</v>
      </c>
      <c r="Y525" s="294">
        <v>94.4</v>
      </c>
      <c r="Z525" s="294">
        <v>0.93859999999999999</v>
      </c>
      <c r="AA525" s="294">
        <v>5928</v>
      </c>
      <c r="AC525" s="294">
        <v>0.48230000000000001</v>
      </c>
      <c r="AD525" s="294">
        <v>28.08</v>
      </c>
      <c r="AE525" s="294">
        <v>94.4</v>
      </c>
      <c r="AF525" s="294">
        <v>0.91839999999999999</v>
      </c>
      <c r="AG525" s="294">
        <v>6212</v>
      </c>
      <c r="AI525" s="294">
        <v>0.32379999999999998</v>
      </c>
      <c r="AJ525" s="294">
        <v>9.1999999999999993</v>
      </c>
      <c r="AK525" s="294">
        <v>94.4</v>
      </c>
      <c r="AL525" s="294">
        <v>0.90839999999999999</v>
      </c>
      <c r="AM525" s="294">
        <v>6504</v>
      </c>
      <c r="AN525" s="294" t="e">
        <f>AM525-#REF!</f>
        <v>#REF!</v>
      </c>
      <c r="AO525" s="294">
        <v>1.0809</v>
      </c>
      <c r="AP525" s="294">
        <v>27.76</v>
      </c>
      <c r="AQ525" s="294">
        <v>94.4</v>
      </c>
      <c r="AR525" s="294">
        <v>0.89739999999999998</v>
      </c>
      <c r="AS525" s="294">
        <v>6260</v>
      </c>
      <c r="AU525" s="294">
        <v>0.33779999999999999</v>
      </c>
      <c r="AV525" s="294">
        <v>21.28</v>
      </c>
      <c r="AW525" s="294">
        <v>94.4</v>
      </c>
      <c r="AX525" s="294">
        <v>0.90839999999999999</v>
      </c>
      <c r="AY525" s="294">
        <v>5152</v>
      </c>
      <c r="BA525" s="294">
        <v>0.37019999999999997</v>
      </c>
      <c r="BB525" s="294">
        <v>26.16</v>
      </c>
      <c r="BC525" s="294">
        <v>94.4</v>
      </c>
      <c r="BD525" s="294">
        <v>0.93869999999999998</v>
      </c>
      <c r="BE525" s="294">
        <v>4960</v>
      </c>
      <c r="BG525" s="294">
        <v>0.27150000000000002</v>
      </c>
      <c r="BH525" s="294">
        <v>9.76</v>
      </c>
      <c r="BI525" s="294">
        <v>94.4</v>
      </c>
      <c r="BJ525" s="294">
        <v>0.94569999999999999</v>
      </c>
      <c r="BK525" s="294">
        <v>5148</v>
      </c>
      <c r="BL525" s="294" t="e">
        <f>BK525-#REF!</f>
        <v>#REF!</v>
      </c>
      <c r="BM525" s="294">
        <v>0.74970000000000003</v>
      </c>
      <c r="BN525" s="294">
        <v>13.12</v>
      </c>
      <c r="BO525" s="294">
        <v>94.4</v>
      </c>
      <c r="BP525" s="294">
        <v>0.95930000000000004</v>
      </c>
      <c r="BQ525" s="294">
        <v>4524</v>
      </c>
      <c r="BS525" s="294">
        <v>0.53490000000000004</v>
      </c>
      <c r="BT525" s="294">
        <v>16.32</v>
      </c>
      <c r="BU525" s="294">
        <v>94.4</v>
      </c>
      <c r="BV525" s="294">
        <v>0.93049999999999999</v>
      </c>
      <c r="BW525" s="294">
        <v>5732</v>
      </c>
      <c r="BY525" s="294">
        <v>0.50729999999999997</v>
      </c>
    </row>
    <row r="526" spans="1:77">
      <c r="A526" s="301">
        <v>560</v>
      </c>
      <c r="B526" s="302" t="s">
        <v>4484</v>
      </c>
      <c r="C526" s="301" t="s">
        <v>4488</v>
      </c>
      <c r="D526" s="302" t="s">
        <v>4097</v>
      </c>
      <c r="E526" s="303">
        <v>163.33333333333334</v>
      </c>
      <c r="F526" s="294">
        <v>29.25</v>
      </c>
      <c r="G526" s="294">
        <v>130.672</v>
      </c>
      <c r="H526" s="294">
        <v>0.91949999999999998</v>
      </c>
      <c r="I526" s="294">
        <v>10275</v>
      </c>
      <c r="K526" s="294" t="s">
        <v>3983</v>
      </c>
      <c r="L526" s="294">
        <v>28.5</v>
      </c>
      <c r="M526" s="294">
        <v>130.672</v>
      </c>
      <c r="N526" s="294">
        <v>0.91900000000000004</v>
      </c>
      <c r="O526" s="294">
        <v>10200</v>
      </c>
      <c r="Q526" s="294" t="s">
        <v>3983</v>
      </c>
      <c r="R526" s="294">
        <v>30.75</v>
      </c>
      <c r="S526" s="294">
        <v>130.672</v>
      </c>
      <c r="T526" s="294">
        <v>0.90910000000000002</v>
      </c>
      <c r="U526" s="294">
        <v>10500</v>
      </c>
      <c r="W526" s="294" t="s">
        <v>3983</v>
      </c>
      <c r="X526" s="294">
        <v>29.25</v>
      </c>
      <c r="Y526" s="294">
        <v>130.672</v>
      </c>
      <c r="Z526" s="294">
        <v>0.91620000000000001</v>
      </c>
      <c r="AA526" s="294">
        <v>10650</v>
      </c>
      <c r="AC526" s="294" t="s">
        <v>3983</v>
      </c>
      <c r="AD526" s="294">
        <v>31.5</v>
      </c>
      <c r="AE526" s="294">
        <v>130.672</v>
      </c>
      <c r="AF526" s="294">
        <v>0.9123</v>
      </c>
      <c r="AG526" s="294">
        <v>11700</v>
      </c>
      <c r="AI526" s="294" t="s">
        <v>3983</v>
      </c>
      <c r="AJ526" s="294">
        <v>29.25</v>
      </c>
      <c r="AK526" s="294">
        <v>130.672</v>
      </c>
      <c r="AL526" s="294">
        <v>0.91220000000000001</v>
      </c>
      <c r="AM526" s="294">
        <v>10125</v>
      </c>
      <c r="AO526" s="294" t="s">
        <v>3983</v>
      </c>
      <c r="AP526" s="294">
        <v>32.25</v>
      </c>
      <c r="AQ526" s="294">
        <v>130.672</v>
      </c>
      <c r="AR526" s="294">
        <v>0.9</v>
      </c>
      <c r="AS526" s="294">
        <v>10125</v>
      </c>
      <c r="AU526" s="294" t="s">
        <v>3983</v>
      </c>
      <c r="AV526" s="294">
        <v>30.75</v>
      </c>
      <c r="AW526" s="294">
        <v>130.672</v>
      </c>
      <c r="AX526" s="294">
        <v>0.87239999999999995</v>
      </c>
      <c r="AY526" s="294">
        <v>9225</v>
      </c>
      <c r="BA526" s="294" t="s">
        <v>3983</v>
      </c>
      <c r="BB526" s="294">
        <v>30</v>
      </c>
      <c r="BC526" s="294">
        <v>130.672</v>
      </c>
      <c r="BD526" s="294">
        <v>0.87770000000000004</v>
      </c>
      <c r="BE526" s="294">
        <v>9150</v>
      </c>
      <c r="BG526" s="294" t="s">
        <v>3983</v>
      </c>
      <c r="BH526" s="294">
        <v>29.25</v>
      </c>
      <c r="BI526" s="294">
        <v>130.672</v>
      </c>
      <c r="BJ526" s="294">
        <v>0.89369999999999994</v>
      </c>
      <c r="BK526" s="294">
        <v>9450</v>
      </c>
      <c r="BM526" s="294" t="s">
        <v>3983</v>
      </c>
      <c r="BN526" s="294">
        <v>29.25</v>
      </c>
      <c r="BO526" s="294">
        <v>130.672</v>
      </c>
      <c r="BP526" s="294">
        <v>0.88239999999999996</v>
      </c>
      <c r="BQ526" s="294">
        <v>7875</v>
      </c>
      <c r="BS526" s="294" t="s">
        <v>3983</v>
      </c>
      <c r="BT526" s="294">
        <v>25.5</v>
      </c>
      <c r="BU526" s="294">
        <v>130.672</v>
      </c>
      <c r="BV526" s="294">
        <v>0.88800000000000001</v>
      </c>
      <c r="BW526" s="294">
        <v>8325</v>
      </c>
      <c r="BY526" s="294" t="s">
        <v>3983</v>
      </c>
    </row>
    <row r="527" spans="1:77">
      <c r="A527" s="301">
        <v>561</v>
      </c>
      <c r="B527" s="302" t="s">
        <v>4484</v>
      </c>
      <c r="C527" s="301" t="s">
        <v>4489</v>
      </c>
      <c r="D527" s="302" t="s">
        <v>4065</v>
      </c>
      <c r="E527" s="303">
        <v>833</v>
      </c>
      <c r="F527" s="294">
        <v>292.32</v>
      </c>
      <c r="G527" s="294">
        <v>666.4</v>
      </c>
      <c r="H527" s="294">
        <v>0.93899999999999995</v>
      </c>
      <c r="I527" s="294">
        <v>80802</v>
      </c>
      <c r="K527" s="294">
        <v>0.40889999999999999</v>
      </c>
      <c r="L527" s="294">
        <v>263.52</v>
      </c>
      <c r="M527" s="294">
        <v>666.4</v>
      </c>
      <c r="N527" s="294">
        <v>0.92410000000000003</v>
      </c>
      <c r="O527" s="294">
        <v>79290</v>
      </c>
      <c r="Q527" s="294">
        <v>0.43769999999999998</v>
      </c>
      <c r="R527" s="294">
        <v>302.39999999999998</v>
      </c>
      <c r="S527" s="294">
        <v>666.4</v>
      </c>
      <c r="T527" s="294">
        <v>0.92810000000000004</v>
      </c>
      <c r="U527" s="294">
        <v>86418</v>
      </c>
      <c r="W527" s="294">
        <v>0.42770000000000002</v>
      </c>
      <c r="X527" s="294">
        <v>269.27999999999997</v>
      </c>
      <c r="Y527" s="294">
        <v>666.4</v>
      </c>
      <c r="Z527" s="294">
        <v>0.90469999999999995</v>
      </c>
      <c r="AA527" s="294">
        <v>79074</v>
      </c>
      <c r="AC527" s="294">
        <v>0.43630000000000002</v>
      </c>
      <c r="AD527" s="294">
        <v>271.44</v>
      </c>
      <c r="AE527" s="294">
        <v>666.4</v>
      </c>
      <c r="AF527" s="294">
        <v>0.90069999999999995</v>
      </c>
      <c r="AG527" s="294">
        <v>76536</v>
      </c>
      <c r="AI527" s="294">
        <v>0.42080000000000001</v>
      </c>
      <c r="AJ527" s="294">
        <v>257.76</v>
      </c>
      <c r="AK527" s="294">
        <v>666.4</v>
      </c>
      <c r="AL527" s="294">
        <v>0.91669999999999996</v>
      </c>
      <c r="AM527" s="294">
        <v>75438</v>
      </c>
      <c r="AO527" s="294">
        <v>0.44340000000000002</v>
      </c>
      <c r="AP527" s="294">
        <v>235.44</v>
      </c>
      <c r="AQ527" s="294">
        <v>666.4</v>
      </c>
      <c r="AR527" s="294">
        <v>0.87060000000000004</v>
      </c>
      <c r="AS527" s="294">
        <v>67302</v>
      </c>
      <c r="AU527" s="294">
        <v>0.44130000000000003</v>
      </c>
      <c r="AV527" s="294">
        <v>174.96</v>
      </c>
      <c r="AW527" s="294">
        <v>666.4</v>
      </c>
      <c r="AX527" s="294">
        <v>0.79579999999999995</v>
      </c>
      <c r="AY527" s="294">
        <v>50346</v>
      </c>
      <c r="BA527" s="294">
        <v>0.50229999999999997</v>
      </c>
      <c r="BB527" s="294">
        <v>141.12</v>
      </c>
      <c r="BC527" s="294">
        <v>666.4</v>
      </c>
      <c r="BD527" s="294">
        <v>0.78669999999999995</v>
      </c>
      <c r="BE527" s="294">
        <v>45738</v>
      </c>
      <c r="BG527" s="294">
        <v>0.55369999999999997</v>
      </c>
      <c r="BH527" s="294">
        <v>129.6</v>
      </c>
      <c r="BI527" s="294">
        <v>666.4</v>
      </c>
      <c r="BJ527" s="294">
        <v>0.83650000000000002</v>
      </c>
      <c r="BK527" s="294">
        <v>47862</v>
      </c>
      <c r="BM527" s="294">
        <v>0.59350000000000003</v>
      </c>
      <c r="BN527" s="294">
        <v>177.84</v>
      </c>
      <c r="BO527" s="294">
        <v>666.4</v>
      </c>
      <c r="BP527" s="294">
        <v>0.85780000000000001</v>
      </c>
      <c r="BQ527" s="294">
        <v>48744</v>
      </c>
      <c r="BS527" s="294">
        <v>0.47549999999999998</v>
      </c>
      <c r="BT527" s="294">
        <v>226.8</v>
      </c>
      <c r="BU527" s="294">
        <v>666.4</v>
      </c>
      <c r="BV527" s="294">
        <v>0.89380000000000004</v>
      </c>
      <c r="BW527" s="294">
        <v>71172</v>
      </c>
      <c r="BY527" s="294">
        <v>0.47189999999999999</v>
      </c>
    </row>
    <row r="528" spans="1:77">
      <c r="A528" s="301">
        <v>562</v>
      </c>
      <c r="B528" s="302" t="s">
        <v>4484</v>
      </c>
      <c r="C528" s="301" t="s">
        <v>4490</v>
      </c>
      <c r="D528" s="302" t="s">
        <v>4097</v>
      </c>
      <c r="E528" s="303">
        <v>148.15555555555557</v>
      </c>
      <c r="F528" s="294">
        <v>154.19999999999999</v>
      </c>
      <c r="G528" s="294">
        <v>154.19999999999999</v>
      </c>
      <c r="H528" s="294">
        <v>0.99409999999999998</v>
      </c>
      <c r="I528" s="294">
        <v>74648</v>
      </c>
      <c r="K528" s="294" t="s">
        <v>3983</v>
      </c>
      <c r="L528" s="294">
        <v>160.6</v>
      </c>
      <c r="M528" s="294">
        <v>160.6</v>
      </c>
      <c r="N528" s="294">
        <v>0.99339999999999995</v>
      </c>
      <c r="O528" s="294">
        <v>75758</v>
      </c>
      <c r="Q528" s="294" t="s">
        <v>3983</v>
      </c>
      <c r="R528" s="294">
        <v>162.80000000000001</v>
      </c>
      <c r="S528" s="294">
        <v>162.80000000000001</v>
      </c>
      <c r="T528" s="294">
        <v>0.99339999999999995</v>
      </c>
      <c r="U528" s="294">
        <v>69780</v>
      </c>
      <c r="W528" s="294" t="s">
        <v>3983</v>
      </c>
      <c r="X528" s="294">
        <v>189.6</v>
      </c>
      <c r="Y528" s="294">
        <v>189.6</v>
      </c>
      <c r="Z528" s="294">
        <v>0.99370000000000003</v>
      </c>
      <c r="AA528" s="294">
        <v>79328</v>
      </c>
      <c r="AC528" s="294" t="s">
        <v>3983</v>
      </c>
      <c r="AD528" s="294">
        <v>171.8</v>
      </c>
      <c r="AE528" s="294">
        <v>171.8</v>
      </c>
      <c r="AF528" s="294">
        <v>0.99439999999999995</v>
      </c>
      <c r="AG528" s="294">
        <v>91932</v>
      </c>
      <c r="AI528" s="294" t="s">
        <v>3983</v>
      </c>
      <c r="AJ528" s="294">
        <v>167.4</v>
      </c>
      <c r="AK528" s="294">
        <v>167.4</v>
      </c>
      <c r="AL528" s="294">
        <v>0.99529999999999996</v>
      </c>
      <c r="AM528" s="294">
        <v>67248</v>
      </c>
      <c r="AO528" s="294" t="s">
        <v>3983</v>
      </c>
      <c r="AP528" s="294">
        <v>167.4</v>
      </c>
      <c r="AQ528" s="294">
        <v>167.4</v>
      </c>
      <c r="AR528" s="294">
        <v>0.99619999999999997</v>
      </c>
      <c r="AS528" s="294">
        <v>78686</v>
      </c>
      <c r="AU528" s="294" t="s">
        <v>3983</v>
      </c>
      <c r="AV528" s="294">
        <v>149.6</v>
      </c>
      <c r="AW528" s="294">
        <v>149.6</v>
      </c>
      <c r="AX528" s="294">
        <v>0.99739999999999995</v>
      </c>
      <c r="AY528" s="294">
        <v>74718</v>
      </c>
      <c r="BA528" s="294" t="s">
        <v>3983</v>
      </c>
      <c r="BB528" s="294">
        <v>203</v>
      </c>
      <c r="BC528" s="294">
        <v>203</v>
      </c>
      <c r="BD528" s="294">
        <v>0.99719999999999998</v>
      </c>
      <c r="BE528" s="294">
        <v>75102</v>
      </c>
      <c r="BG528" s="294" t="s">
        <v>3983</v>
      </c>
      <c r="BH528" s="294">
        <v>169</v>
      </c>
      <c r="BI528" s="294">
        <v>169</v>
      </c>
      <c r="BJ528" s="294">
        <v>0.99760000000000004</v>
      </c>
      <c r="BK528" s="294">
        <v>77828</v>
      </c>
      <c r="BM528" s="294" t="s">
        <v>3983</v>
      </c>
      <c r="BN528" s="294">
        <v>140.4</v>
      </c>
      <c r="BO528" s="294">
        <v>140.4</v>
      </c>
      <c r="BP528" s="294">
        <v>0.99709999999999999</v>
      </c>
      <c r="BQ528" s="294">
        <v>66948</v>
      </c>
      <c r="BS528" s="294" t="s">
        <v>3983</v>
      </c>
      <c r="BT528" s="294">
        <v>162.4</v>
      </c>
      <c r="BU528" s="294">
        <v>131.19999999999999</v>
      </c>
      <c r="BV528" s="294">
        <v>0.99590000000000001</v>
      </c>
      <c r="BW528" s="294">
        <v>72514</v>
      </c>
      <c r="BY528" s="294" t="s">
        <v>3983</v>
      </c>
    </row>
    <row r="529" spans="1:77">
      <c r="A529" s="301">
        <v>563</v>
      </c>
      <c r="B529" s="302" t="s">
        <v>4484</v>
      </c>
      <c r="C529" s="301" t="s">
        <v>4491</v>
      </c>
      <c r="D529" s="302" t="s">
        <v>4065</v>
      </c>
      <c r="E529" s="303">
        <v>220</v>
      </c>
      <c r="F529" s="294">
        <v>21.6</v>
      </c>
      <c r="G529" s="294">
        <v>176</v>
      </c>
      <c r="H529" s="294">
        <v>0.89710000000000001</v>
      </c>
      <c r="I529" s="294">
        <v>7161</v>
      </c>
      <c r="K529" s="294">
        <v>0.51329999999999998</v>
      </c>
      <c r="L529" s="294">
        <v>18.600000000000001</v>
      </c>
      <c r="M529" s="294">
        <v>176</v>
      </c>
      <c r="N529" s="294">
        <v>0.83760000000000001</v>
      </c>
      <c r="O529" s="294">
        <v>6018</v>
      </c>
      <c r="Q529" s="294">
        <v>0.51919999999999999</v>
      </c>
      <c r="R529" s="294">
        <v>15.3</v>
      </c>
      <c r="S529" s="294">
        <v>176</v>
      </c>
      <c r="T529" s="294">
        <v>0.89880000000000004</v>
      </c>
      <c r="U529" s="294">
        <v>4875</v>
      </c>
      <c r="W529" s="294">
        <v>0.4924</v>
      </c>
      <c r="X529" s="294">
        <v>15.3</v>
      </c>
      <c r="Y529" s="294">
        <v>176</v>
      </c>
      <c r="Z529" s="294">
        <v>0.87809999999999999</v>
      </c>
      <c r="AA529" s="294">
        <v>4557</v>
      </c>
      <c r="AC529" s="294">
        <v>0.45590000000000003</v>
      </c>
      <c r="AD529" s="294">
        <v>16.2</v>
      </c>
      <c r="AE529" s="294">
        <v>176</v>
      </c>
      <c r="AF529" s="294">
        <v>0.83409999999999995</v>
      </c>
      <c r="AG529" s="294">
        <v>4131</v>
      </c>
      <c r="AI529" s="294">
        <v>0.41089999999999999</v>
      </c>
      <c r="AJ529" s="294">
        <v>12.9</v>
      </c>
      <c r="AK529" s="294">
        <v>176</v>
      </c>
      <c r="AL529" s="294">
        <v>0.85570000000000002</v>
      </c>
      <c r="AM529" s="294">
        <v>3771</v>
      </c>
      <c r="AO529" s="294">
        <v>0.47449999999999998</v>
      </c>
      <c r="AP529" s="294">
        <v>14.1</v>
      </c>
      <c r="AQ529" s="294">
        <v>176</v>
      </c>
      <c r="AR529" s="294">
        <v>0.80810000000000004</v>
      </c>
      <c r="AS529" s="294">
        <v>3624</v>
      </c>
      <c r="AU529" s="294">
        <v>0.42749999999999999</v>
      </c>
      <c r="AV529" s="294">
        <v>14.4</v>
      </c>
      <c r="AW529" s="294">
        <v>176</v>
      </c>
      <c r="AX529" s="294">
        <v>0.73260000000000003</v>
      </c>
      <c r="AY529" s="294">
        <v>3369</v>
      </c>
      <c r="BA529" s="294">
        <v>0.44359999999999999</v>
      </c>
      <c r="BB529" s="294">
        <v>12.9</v>
      </c>
      <c r="BC529" s="294">
        <v>176</v>
      </c>
      <c r="BD529" s="294">
        <v>0.69409999999999994</v>
      </c>
      <c r="BE529" s="294">
        <v>2817</v>
      </c>
      <c r="BG529" s="294">
        <v>0.4229</v>
      </c>
      <c r="BH529" s="294">
        <v>13.5</v>
      </c>
      <c r="BI529" s="294">
        <v>176</v>
      </c>
      <c r="BJ529" s="294">
        <v>0.65690000000000004</v>
      </c>
      <c r="BK529" s="294">
        <v>2280</v>
      </c>
      <c r="BM529" s="294">
        <v>0.34560000000000002</v>
      </c>
      <c r="BN529" s="294">
        <v>7.2</v>
      </c>
      <c r="BO529" s="294">
        <v>176</v>
      </c>
      <c r="BP529" s="294">
        <v>0.63859999999999995</v>
      </c>
      <c r="BQ529" s="294">
        <v>1887</v>
      </c>
      <c r="BR529" s="294" t="e">
        <f>BQ529-#REF!</f>
        <v>#REF!</v>
      </c>
      <c r="BS529" s="294">
        <v>0.61070000000000002</v>
      </c>
      <c r="BT529" s="294">
        <v>8.6999999999999993</v>
      </c>
      <c r="BU529" s="294">
        <v>176</v>
      </c>
      <c r="BV529" s="294">
        <v>0.99880000000000002</v>
      </c>
      <c r="BW529" s="294">
        <v>2538</v>
      </c>
      <c r="BY529" s="294">
        <v>0.3926</v>
      </c>
    </row>
    <row r="530" spans="1:77">
      <c r="A530" s="301">
        <v>564</v>
      </c>
      <c r="B530" s="302" t="s">
        <v>4484</v>
      </c>
      <c r="C530" s="301" t="s">
        <v>4492</v>
      </c>
      <c r="D530" s="302" t="s">
        <v>4063</v>
      </c>
      <c r="E530" s="303">
        <v>461</v>
      </c>
      <c r="F530" s="294" t="s">
        <v>3983</v>
      </c>
      <c r="G530" s="294" t="s">
        <v>3983</v>
      </c>
      <c r="H530" s="294" t="s">
        <v>3983</v>
      </c>
      <c r="I530" s="294" t="s">
        <v>3983</v>
      </c>
      <c r="K530" s="294" t="s">
        <v>3983</v>
      </c>
      <c r="L530" s="294" t="s">
        <v>3983</v>
      </c>
      <c r="M530" s="294" t="s">
        <v>3983</v>
      </c>
      <c r="N530" s="294" t="s">
        <v>3983</v>
      </c>
      <c r="O530" s="294" t="s">
        <v>3983</v>
      </c>
      <c r="Q530" s="294" t="s">
        <v>3983</v>
      </c>
      <c r="R530" s="294" t="s">
        <v>3983</v>
      </c>
      <c r="S530" s="294" t="s">
        <v>3983</v>
      </c>
      <c r="T530" s="294" t="s">
        <v>3983</v>
      </c>
      <c r="U530" s="294" t="s">
        <v>3983</v>
      </c>
      <c r="W530" s="294" t="s">
        <v>3983</v>
      </c>
      <c r="X530" s="294" t="s">
        <v>3983</v>
      </c>
      <c r="Y530" s="294" t="s">
        <v>3983</v>
      </c>
      <c r="Z530" s="294" t="s">
        <v>3983</v>
      </c>
      <c r="AA530" s="294" t="s">
        <v>3983</v>
      </c>
      <c r="AC530" s="294" t="s">
        <v>3983</v>
      </c>
      <c r="AD530" s="294" t="s">
        <v>3983</v>
      </c>
      <c r="AE530" s="294" t="s">
        <v>3983</v>
      </c>
      <c r="AF530" s="294" t="s">
        <v>3983</v>
      </c>
      <c r="AG530" s="294" t="s">
        <v>3983</v>
      </c>
      <c r="AI530" s="294" t="s">
        <v>3983</v>
      </c>
      <c r="AJ530" s="294" t="s">
        <v>3983</v>
      </c>
      <c r="AK530" s="294" t="s">
        <v>3983</v>
      </c>
      <c r="AL530" s="294" t="s">
        <v>3983</v>
      </c>
      <c r="AM530" s="294" t="s">
        <v>3983</v>
      </c>
      <c r="AO530" s="294" t="s">
        <v>3983</v>
      </c>
      <c r="AP530" s="294" t="s">
        <v>3983</v>
      </c>
      <c r="AQ530" s="294" t="s">
        <v>3983</v>
      </c>
      <c r="AR530" s="294" t="s">
        <v>3983</v>
      </c>
      <c r="AS530" s="294" t="s">
        <v>3983</v>
      </c>
      <c r="AU530" s="294" t="s">
        <v>3983</v>
      </c>
      <c r="AV530" s="294" t="s">
        <v>3983</v>
      </c>
      <c r="AW530" s="294" t="s">
        <v>3983</v>
      </c>
      <c r="AX530" s="294" t="s">
        <v>3983</v>
      </c>
      <c r="AY530" s="294" t="s">
        <v>3983</v>
      </c>
      <c r="BA530" s="294" t="s">
        <v>3983</v>
      </c>
      <c r="BB530" s="294" t="s">
        <v>3983</v>
      </c>
      <c r="BC530" s="294" t="s">
        <v>3983</v>
      </c>
      <c r="BD530" s="294" t="s">
        <v>3983</v>
      </c>
      <c r="BE530" s="294" t="s">
        <v>3983</v>
      </c>
      <c r="BG530" s="294" t="s">
        <v>3983</v>
      </c>
      <c r="BH530" s="294" t="s">
        <v>3983</v>
      </c>
      <c r="BI530" s="294" t="s">
        <v>3983</v>
      </c>
      <c r="BJ530" s="294" t="s">
        <v>3983</v>
      </c>
      <c r="BK530" s="294" t="s">
        <v>3983</v>
      </c>
      <c r="BM530" s="294" t="s">
        <v>3983</v>
      </c>
      <c r="BN530" s="294" t="s">
        <v>3983</v>
      </c>
      <c r="BO530" s="294" t="s">
        <v>3983</v>
      </c>
      <c r="BP530" s="294" t="s">
        <v>3983</v>
      </c>
      <c r="BQ530" s="294" t="s">
        <v>3983</v>
      </c>
      <c r="BS530" s="294" t="s">
        <v>3983</v>
      </c>
      <c r="BT530" s="294" t="s">
        <v>3983</v>
      </c>
      <c r="BU530" s="294" t="s">
        <v>3983</v>
      </c>
      <c r="BV530" s="294" t="s">
        <v>3983</v>
      </c>
      <c r="BW530" s="294" t="s">
        <v>3983</v>
      </c>
      <c r="BY530" s="294" t="s">
        <v>3983</v>
      </c>
    </row>
    <row r="531" spans="1:77">
      <c r="A531" s="301">
        <v>565</v>
      </c>
      <c r="B531" s="302" t="s">
        <v>4484</v>
      </c>
      <c r="C531" s="301" t="s">
        <v>4104</v>
      </c>
      <c r="D531" s="302" t="s">
        <v>4054</v>
      </c>
      <c r="E531" s="303">
        <v>111.11111111111111</v>
      </c>
      <c r="F531" s="294">
        <v>112</v>
      </c>
      <c r="G531" s="294">
        <v>112</v>
      </c>
      <c r="H531" s="294">
        <v>0.87729999999999997</v>
      </c>
      <c r="I531" s="294">
        <v>43740</v>
      </c>
      <c r="J531" s="294" t="e">
        <f>I531-#REF!</f>
        <v>#REF!</v>
      </c>
      <c r="K531" s="294">
        <v>0.61829999999999996</v>
      </c>
      <c r="L531" s="294">
        <v>116</v>
      </c>
      <c r="M531" s="294">
        <v>116</v>
      </c>
      <c r="N531" s="294">
        <v>0.86529999999999996</v>
      </c>
      <c r="O531" s="294">
        <v>47120</v>
      </c>
      <c r="Q531" s="294">
        <v>0.63100000000000001</v>
      </c>
      <c r="R531" s="294">
        <v>122</v>
      </c>
      <c r="S531" s="294">
        <v>122</v>
      </c>
      <c r="T531" s="294">
        <v>0.85739999999999994</v>
      </c>
      <c r="U531" s="294">
        <v>45680</v>
      </c>
      <c r="V531" s="294" t="e">
        <f>U531-#REF!</f>
        <v>#REF!</v>
      </c>
      <c r="W531" s="294">
        <v>0.60660000000000003</v>
      </c>
      <c r="X531" s="294">
        <v>124</v>
      </c>
      <c r="Y531" s="294">
        <v>124</v>
      </c>
      <c r="Z531" s="294">
        <v>0.84419999999999995</v>
      </c>
      <c r="AA531" s="294">
        <v>50680</v>
      </c>
      <c r="AB531" s="294" t="e">
        <f>AA531-#REF!</f>
        <v>#REF!</v>
      </c>
      <c r="AC531" s="294">
        <v>0.65080000000000005</v>
      </c>
      <c r="AD531" s="294">
        <v>126</v>
      </c>
      <c r="AE531" s="294">
        <v>126</v>
      </c>
      <c r="AF531" s="294">
        <v>0.84250000000000003</v>
      </c>
      <c r="AG531" s="294">
        <v>44800</v>
      </c>
      <c r="AI531" s="294">
        <v>0.56730000000000003</v>
      </c>
      <c r="AJ531" s="294">
        <v>120</v>
      </c>
      <c r="AK531" s="294">
        <v>120</v>
      </c>
      <c r="AL531" s="294">
        <v>0.85950000000000004</v>
      </c>
      <c r="AM531" s="294">
        <v>46720</v>
      </c>
      <c r="AN531" s="294" t="e">
        <f>AM531-#REF!</f>
        <v>#REF!</v>
      </c>
      <c r="AO531" s="294">
        <v>0.62919999999999998</v>
      </c>
      <c r="AP531" s="294">
        <v>122</v>
      </c>
      <c r="AQ531" s="294">
        <v>122</v>
      </c>
      <c r="AR531" s="294">
        <v>0.84970000000000001</v>
      </c>
      <c r="AS531" s="294">
        <v>44180</v>
      </c>
      <c r="AU531" s="294">
        <v>0.57289999999999996</v>
      </c>
      <c r="AV531" s="294">
        <v>122</v>
      </c>
      <c r="AW531" s="294">
        <v>122</v>
      </c>
      <c r="AX531" s="294">
        <v>0.83760000000000001</v>
      </c>
      <c r="AY531" s="294">
        <v>53940</v>
      </c>
      <c r="AZ531" s="294" t="e">
        <f>AY531-#REF!</f>
        <v>#REF!</v>
      </c>
      <c r="BA531" s="294">
        <v>0.73319999999999996</v>
      </c>
      <c r="BB531" s="294">
        <v>126</v>
      </c>
      <c r="BC531" s="294">
        <v>126</v>
      </c>
      <c r="BD531" s="294">
        <v>0.84029999999999994</v>
      </c>
      <c r="BE531" s="294">
        <v>46180</v>
      </c>
      <c r="BG531" s="294">
        <v>0.82</v>
      </c>
      <c r="BH531" s="294">
        <v>125.84</v>
      </c>
      <c r="BI531" s="294">
        <v>125.84</v>
      </c>
      <c r="BJ531" s="294">
        <v>0.85039999999999993</v>
      </c>
      <c r="BK531" s="294">
        <v>50438</v>
      </c>
      <c r="BL531" s="294" t="e">
        <f>BK531-#REF!</f>
        <v>#REF!</v>
      </c>
      <c r="BM531" s="294">
        <v>0.61370000000000002</v>
      </c>
      <c r="BN531" s="294">
        <v>124.24</v>
      </c>
      <c r="BO531" s="294">
        <v>124.24</v>
      </c>
      <c r="BP531" s="294">
        <v>0.85070000000000001</v>
      </c>
      <c r="BQ531" s="294">
        <v>48078</v>
      </c>
      <c r="BR531" s="294" t="e">
        <f>BQ531-#REF!</f>
        <v>#REF!</v>
      </c>
      <c r="BS531" s="294">
        <v>0.67689999999999995</v>
      </c>
      <c r="BT531" s="294">
        <v>121.6</v>
      </c>
      <c r="BU531" s="294">
        <v>121.6</v>
      </c>
      <c r="BV531" s="294">
        <v>0.85319999999999996</v>
      </c>
      <c r="BW531" s="294">
        <v>52000</v>
      </c>
      <c r="BY531" s="294">
        <v>0.16839999999999999</v>
      </c>
    </row>
    <row r="532" spans="1:77">
      <c r="A532" s="301">
        <v>566</v>
      </c>
      <c r="B532" s="302" t="s">
        <v>4484</v>
      </c>
      <c r="C532" s="301" t="s">
        <v>4493</v>
      </c>
      <c r="D532" s="302" t="s">
        <v>4051</v>
      </c>
      <c r="E532" s="303">
        <v>115.56</v>
      </c>
      <c r="F532" s="294">
        <v>0</v>
      </c>
      <c r="G532" s="294">
        <v>92.447999999999993</v>
      </c>
      <c r="H532" s="294" t="e">
        <v>#DIV/0!</v>
      </c>
      <c r="I532" s="294">
        <v>0</v>
      </c>
      <c r="K532" s="294">
        <v>0</v>
      </c>
      <c r="L532" s="294">
        <v>0</v>
      </c>
      <c r="M532" s="294">
        <v>92.447999999999993</v>
      </c>
      <c r="N532" s="294" t="e">
        <v>#DIV/0!</v>
      </c>
      <c r="O532" s="294">
        <v>0</v>
      </c>
      <c r="Q532" s="294">
        <v>0</v>
      </c>
      <c r="R532" s="294">
        <v>0</v>
      </c>
      <c r="S532" s="294">
        <v>92.447999999999993</v>
      </c>
      <c r="T532" s="294" t="e">
        <v>#DIV/0!</v>
      </c>
      <c r="U532" s="294">
        <v>0</v>
      </c>
      <c r="W532" s="294">
        <v>0</v>
      </c>
      <c r="X532" s="294">
        <v>4</v>
      </c>
      <c r="Y532" s="294">
        <v>92.447999999999993</v>
      </c>
      <c r="Z532" s="294">
        <v>0.35039999999999999</v>
      </c>
      <c r="AA532" s="294">
        <v>96</v>
      </c>
      <c r="AC532" s="294">
        <v>1.55E-2</v>
      </c>
      <c r="AD532" s="294">
        <v>0</v>
      </c>
      <c r="AE532" s="294">
        <v>0</v>
      </c>
      <c r="AF532" s="294" t="e">
        <v>#DIV/0!</v>
      </c>
      <c r="AG532" s="294">
        <v>0</v>
      </c>
      <c r="AI532" s="294">
        <v>0</v>
      </c>
      <c r="AJ532" s="294">
        <v>0</v>
      </c>
      <c r="AK532" s="294">
        <v>0</v>
      </c>
      <c r="AL532" s="294" t="e">
        <v>#DIV/0!</v>
      </c>
      <c r="AM532" s="294">
        <v>0</v>
      </c>
      <c r="AO532" s="294">
        <v>0</v>
      </c>
      <c r="AP532" s="294">
        <v>0</v>
      </c>
      <c r="AQ532" s="294">
        <v>0</v>
      </c>
      <c r="AR532" s="294" t="e">
        <v>#DIV/0!</v>
      </c>
      <c r="AS532" s="294">
        <v>0</v>
      </c>
      <c r="AU532" s="294">
        <v>0</v>
      </c>
      <c r="AV532" s="294">
        <v>0</v>
      </c>
      <c r="AW532" s="294">
        <v>0</v>
      </c>
      <c r="AX532" s="294" t="e">
        <v>#DIV/0!</v>
      </c>
      <c r="AY532" s="294">
        <v>0</v>
      </c>
      <c r="BA532" s="294">
        <v>0</v>
      </c>
      <c r="BB532" s="294">
        <v>0</v>
      </c>
      <c r="BC532" s="294">
        <v>0</v>
      </c>
      <c r="BD532" s="294" t="e">
        <v>#DIV/0!</v>
      </c>
      <c r="BE532" s="294">
        <v>0</v>
      </c>
      <c r="BG532" s="294">
        <v>0</v>
      </c>
      <c r="BH532" s="294">
        <v>4.88</v>
      </c>
      <c r="BI532" s="294">
        <v>92.447999999999993</v>
      </c>
      <c r="BJ532" s="294">
        <v>0.30959999999999999</v>
      </c>
      <c r="BK532" s="294">
        <v>520</v>
      </c>
      <c r="BM532" s="294">
        <v>0.49330000000000002</v>
      </c>
      <c r="BN532" s="294">
        <v>4.88</v>
      </c>
      <c r="BO532" s="294">
        <v>92.447999999999993</v>
      </c>
      <c r="BP532" s="294">
        <v>0.30729999999999996</v>
      </c>
      <c r="BQ532" s="294">
        <v>598</v>
      </c>
      <c r="BS532" s="294">
        <v>0.59340000000000004</v>
      </c>
      <c r="BT532" s="294">
        <v>5.68</v>
      </c>
      <c r="BU532" s="294">
        <v>92.447999999999993</v>
      </c>
      <c r="BV532" s="294">
        <v>0.3271</v>
      </c>
      <c r="BW532" s="294">
        <v>696</v>
      </c>
      <c r="BY532" s="294">
        <v>0.12590000000000001</v>
      </c>
    </row>
    <row r="533" spans="1:77">
      <c r="A533" s="301">
        <v>567</v>
      </c>
      <c r="B533" s="302" t="s">
        <v>4484</v>
      </c>
      <c r="C533" s="301" t="s">
        <v>4494</v>
      </c>
      <c r="D533" s="302" t="s">
        <v>4051</v>
      </c>
      <c r="E533" s="303">
        <v>112</v>
      </c>
      <c r="F533" s="294">
        <v>55.04</v>
      </c>
      <c r="G533" s="294">
        <v>89.6</v>
      </c>
      <c r="H533" s="294">
        <v>1</v>
      </c>
      <c r="I533" s="294">
        <v>9209</v>
      </c>
      <c r="K533" s="294">
        <v>0.2324</v>
      </c>
      <c r="L533" s="294">
        <v>50.08</v>
      </c>
      <c r="M533" s="294">
        <v>89.6</v>
      </c>
      <c r="N533" s="294">
        <v>1</v>
      </c>
      <c r="O533" s="294">
        <v>8790</v>
      </c>
      <c r="Q533" s="294">
        <v>0.2359</v>
      </c>
      <c r="R533" s="294">
        <v>41.6</v>
      </c>
      <c r="S533" s="294">
        <v>89.6</v>
      </c>
      <c r="T533" s="294">
        <v>0.99970000000000003</v>
      </c>
      <c r="U533" s="294">
        <v>6096</v>
      </c>
      <c r="W533" s="294">
        <v>0.2036</v>
      </c>
      <c r="X533" s="294">
        <v>44.64</v>
      </c>
      <c r="Y533" s="294">
        <v>89.6</v>
      </c>
      <c r="Z533" s="294">
        <v>0.99970000000000003</v>
      </c>
      <c r="AA533" s="294">
        <v>6100</v>
      </c>
      <c r="AC533" s="294">
        <v>0.1837</v>
      </c>
      <c r="AD533" s="294">
        <v>46.4</v>
      </c>
      <c r="AE533" s="294">
        <v>89.6</v>
      </c>
      <c r="AF533" s="294">
        <v>1</v>
      </c>
      <c r="AG533" s="294">
        <v>5851</v>
      </c>
      <c r="AI533" s="294">
        <v>0.16950000000000001</v>
      </c>
      <c r="AJ533" s="294">
        <v>41.44</v>
      </c>
      <c r="AK533" s="294">
        <v>89.6</v>
      </c>
      <c r="AL533" s="294">
        <v>0.99980000000000002</v>
      </c>
      <c r="AM533" s="294">
        <v>4865</v>
      </c>
      <c r="AO533" s="294">
        <v>0.16309999999999999</v>
      </c>
      <c r="AP533" s="294">
        <v>32.64</v>
      </c>
      <c r="AQ533" s="294">
        <v>89.6</v>
      </c>
      <c r="AR533" s="294">
        <v>1</v>
      </c>
      <c r="AS533" s="294">
        <v>3876</v>
      </c>
      <c r="AU533" s="294">
        <v>0.15959999999999999</v>
      </c>
      <c r="AV533" s="294">
        <v>22.24</v>
      </c>
      <c r="AW533" s="294">
        <v>89.6</v>
      </c>
      <c r="AX533" s="294">
        <v>0.99970000000000003</v>
      </c>
      <c r="AY533" s="294">
        <v>3244</v>
      </c>
      <c r="BA533" s="294">
        <v>0.20269999999999999</v>
      </c>
      <c r="BB533" s="294">
        <v>11.84</v>
      </c>
      <c r="BC533" s="294">
        <v>89.6</v>
      </c>
      <c r="BD533" s="294">
        <v>1</v>
      </c>
      <c r="BE533" s="294">
        <v>2548</v>
      </c>
      <c r="BG533" s="294">
        <v>0.2893</v>
      </c>
      <c r="BH533" s="294">
        <v>9.1999999999999993</v>
      </c>
      <c r="BI533" s="294">
        <v>89.6</v>
      </c>
      <c r="BJ533" s="294">
        <v>1.0006999999999999</v>
      </c>
      <c r="BK533" s="294">
        <v>2891</v>
      </c>
      <c r="BM533" s="294">
        <v>0.42209999999999998</v>
      </c>
      <c r="BN533" s="294">
        <v>16</v>
      </c>
      <c r="BO533" s="294">
        <v>89.6</v>
      </c>
      <c r="BP533" s="294">
        <v>0.99870000000000003</v>
      </c>
      <c r="BQ533" s="294">
        <v>3024</v>
      </c>
      <c r="BS533" s="294">
        <v>0.28160000000000002</v>
      </c>
      <c r="BT533" s="294">
        <v>39.68</v>
      </c>
      <c r="BU533" s="294">
        <v>89.6</v>
      </c>
      <c r="BV533" s="294">
        <v>1.0004999999999999</v>
      </c>
      <c r="BW533" s="294">
        <v>4338</v>
      </c>
      <c r="BY533" s="294">
        <v>0.1469</v>
      </c>
    </row>
    <row r="534" spans="1:77">
      <c r="A534" s="301">
        <v>568</v>
      </c>
      <c r="B534" s="302" t="s">
        <v>4484</v>
      </c>
      <c r="C534" s="301" t="s">
        <v>4495</v>
      </c>
      <c r="D534" s="302" t="s">
        <v>4139</v>
      </c>
      <c r="E534" s="303">
        <v>160</v>
      </c>
      <c r="F534" s="294">
        <v>132</v>
      </c>
      <c r="G534" s="294">
        <v>128</v>
      </c>
      <c r="H534" s="294">
        <v>0.99970000000000003</v>
      </c>
      <c r="I534" s="294">
        <v>42321</v>
      </c>
      <c r="K534" s="294">
        <v>0.44550000000000001</v>
      </c>
      <c r="L534" s="294">
        <v>138</v>
      </c>
      <c r="M534" s="294">
        <v>132</v>
      </c>
      <c r="N534" s="294">
        <v>0.99939999999999996</v>
      </c>
      <c r="O534" s="294">
        <v>46740</v>
      </c>
      <c r="Q534" s="294">
        <v>0.45550000000000002</v>
      </c>
      <c r="R534" s="294">
        <v>150</v>
      </c>
      <c r="S534" s="294">
        <v>150</v>
      </c>
      <c r="T534" s="294">
        <v>0.97799999999999998</v>
      </c>
      <c r="U534" s="294">
        <v>43860</v>
      </c>
      <c r="W534" s="294">
        <v>0.4153</v>
      </c>
      <c r="X534" s="294">
        <v>129</v>
      </c>
      <c r="Y534" s="294">
        <v>150</v>
      </c>
      <c r="Z534" s="294">
        <v>0.97860000000000003</v>
      </c>
      <c r="AA534" s="294">
        <v>43740</v>
      </c>
      <c r="AC534" s="294">
        <v>0.4657</v>
      </c>
      <c r="AD534" s="294">
        <v>366.99</v>
      </c>
      <c r="AE534" s="294">
        <v>378</v>
      </c>
      <c r="AF534" s="294">
        <v>0.93699999999999994</v>
      </c>
      <c r="AG534" s="294">
        <v>84510</v>
      </c>
      <c r="AI534" s="294">
        <v>0.47070000000000001</v>
      </c>
      <c r="AJ534" s="294">
        <v>138.99</v>
      </c>
      <c r="AK534" s="294">
        <v>150</v>
      </c>
      <c r="AL534" s="294">
        <v>0.92999999999999994</v>
      </c>
      <c r="AM534" s="294">
        <v>17523</v>
      </c>
      <c r="AO534" s="294">
        <v>0.47070000000000001</v>
      </c>
      <c r="AP534" s="294">
        <v>126</v>
      </c>
      <c r="AQ534" s="294">
        <v>128</v>
      </c>
      <c r="AR534" s="294">
        <v>0.99219999999999997</v>
      </c>
      <c r="AS534" s="294">
        <v>37860</v>
      </c>
      <c r="AU534" s="294">
        <v>0.40710000000000002</v>
      </c>
      <c r="AV534" s="294">
        <v>66</v>
      </c>
      <c r="AW534" s="294">
        <v>138</v>
      </c>
      <c r="AX534" s="294">
        <v>0.99319999999999997</v>
      </c>
      <c r="AY534" s="294">
        <v>34680</v>
      </c>
      <c r="AZ534" s="294" t="e">
        <f>AY534-#REF!</f>
        <v>#REF!</v>
      </c>
      <c r="BA534" s="294">
        <v>0.73480000000000001</v>
      </c>
      <c r="BB534" s="294">
        <v>138</v>
      </c>
      <c r="BC534" s="294">
        <v>138</v>
      </c>
      <c r="BD534" s="294">
        <v>0.98470000000000002</v>
      </c>
      <c r="BE534" s="294">
        <v>34680</v>
      </c>
      <c r="BG534" s="294">
        <v>0.34300000000000003</v>
      </c>
      <c r="BH534" s="294">
        <v>114</v>
      </c>
      <c r="BI534" s="294">
        <v>138</v>
      </c>
      <c r="BJ534" s="294">
        <v>0.97</v>
      </c>
      <c r="BK534" s="294">
        <v>33288</v>
      </c>
      <c r="BM534" s="294">
        <v>0.40460000000000002</v>
      </c>
      <c r="BN534" s="294">
        <v>78</v>
      </c>
      <c r="BO534" s="294">
        <v>128</v>
      </c>
      <c r="BP534" s="294">
        <v>0.98980000000000001</v>
      </c>
      <c r="BQ534" s="294">
        <v>34740</v>
      </c>
      <c r="BR534" s="294" t="e">
        <f>BQ534-#REF!</f>
        <v>#REF!</v>
      </c>
      <c r="BS534" s="294">
        <v>0.66959999999999997</v>
      </c>
      <c r="BT534" s="294">
        <v>78</v>
      </c>
      <c r="BU534" s="294">
        <v>138</v>
      </c>
      <c r="BV534" s="294">
        <v>0.99880000000000002</v>
      </c>
      <c r="BW534" s="294">
        <v>48900</v>
      </c>
      <c r="BX534" s="294" t="e">
        <f>BW534-#REF!</f>
        <v>#REF!</v>
      </c>
      <c r="BY534" s="294">
        <v>0.84370000000000001</v>
      </c>
    </row>
    <row r="535" spans="1:77">
      <c r="A535" s="301">
        <v>569</v>
      </c>
      <c r="B535" s="302" t="s">
        <v>4484</v>
      </c>
      <c r="C535" s="301" t="s">
        <v>4495</v>
      </c>
      <c r="D535" s="302" t="s">
        <v>4139</v>
      </c>
      <c r="E535" s="303">
        <v>800</v>
      </c>
      <c r="F535" s="294">
        <v>138.72</v>
      </c>
      <c r="G535" s="294">
        <v>640</v>
      </c>
      <c r="H535" s="294">
        <v>0.9889</v>
      </c>
      <c r="I535" s="294">
        <v>36252</v>
      </c>
      <c r="K535" s="294">
        <v>0.36699999999999999</v>
      </c>
      <c r="L535" s="294">
        <v>132</v>
      </c>
      <c r="M535" s="294">
        <v>640</v>
      </c>
      <c r="N535" s="294">
        <v>0.98750000000000004</v>
      </c>
      <c r="O535" s="294">
        <v>42348</v>
      </c>
      <c r="Q535" s="294">
        <v>0.43669999999999998</v>
      </c>
      <c r="R535" s="294">
        <v>168</v>
      </c>
      <c r="S535" s="294">
        <v>640</v>
      </c>
      <c r="T535" s="294">
        <v>0.98880000000000001</v>
      </c>
      <c r="U535" s="294">
        <v>31560</v>
      </c>
      <c r="W535" s="294">
        <v>0.26390000000000002</v>
      </c>
      <c r="X535" s="294">
        <v>168</v>
      </c>
      <c r="Y535" s="294">
        <v>640</v>
      </c>
      <c r="Z535" s="294">
        <v>0.90359999999999996</v>
      </c>
      <c r="AA535" s="294">
        <v>30360</v>
      </c>
      <c r="AC535" s="294">
        <v>0.26879999999999998</v>
      </c>
      <c r="AD535" s="294">
        <v>96</v>
      </c>
      <c r="AE535" s="294">
        <v>640</v>
      </c>
      <c r="AF535" s="294">
        <v>0.87690000000000001</v>
      </c>
      <c r="AG535" s="294">
        <v>21360</v>
      </c>
      <c r="AI535" s="294">
        <v>0.34110000000000001</v>
      </c>
      <c r="AJ535" s="294">
        <v>86.4</v>
      </c>
      <c r="AK535" s="294">
        <v>640</v>
      </c>
      <c r="AL535" s="294">
        <v>1</v>
      </c>
      <c r="AM535" s="294">
        <v>24360</v>
      </c>
      <c r="AO535" s="294">
        <v>0.3916</v>
      </c>
      <c r="AP535" s="294">
        <v>79.2</v>
      </c>
      <c r="AQ535" s="294">
        <v>640</v>
      </c>
      <c r="AR535" s="294">
        <v>0.93779999999999997</v>
      </c>
      <c r="AS535" s="294">
        <v>30360</v>
      </c>
      <c r="AU535" s="294">
        <v>0.5494</v>
      </c>
      <c r="AV535" s="294">
        <v>109.44</v>
      </c>
      <c r="AW535" s="294">
        <v>640</v>
      </c>
      <c r="AX535" s="294">
        <v>0.9788</v>
      </c>
      <c r="AY535" s="294">
        <v>28152</v>
      </c>
      <c r="BA535" s="294">
        <v>0.36499999999999999</v>
      </c>
      <c r="BB535" s="294">
        <v>168</v>
      </c>
      <c r="BC535" s="294">
        <v>640</v>
      </c>
      <c r="BD535" s="294">
        <v>0.98460000000000003</v>
      </c>
      <c r="BE535" s="294">
        <v>44448</v>
      </c>
      <c r="BG535" s="294">
        <v>0.36120000000000002</v>
      </c>
      <c r="BH535" s="294">
        <v>171.84</v>
      </c>
      <c r="BI535" s="294">
        <v>640</v>
      </c>
      <c r="BJ535" s="294">
        <v>0.98529999999999995</v>
      </c>
      <c r="BK535" s="294">
        <v>35352</v>
      </c>
      <c r="BM535" s="294">
        <v>0.28060000000000002</v>
      </c>
      <c r="BN535" s="294">
        <v>136.32</v>
      </c>
      <c r="BO535" s="294">
        <v>640</v>
      </c>
      <c r="BP535" s="294">
        <v>0.98039999999999994</v>
      </c>
      <c r="BQ535" s="294">
        <v>26304</v>
      </c>
      <c r="BS535" s="294">
        <v>0.29289999999999999</v>
      </c>
      <c r="BT535" s="294">
        <v>142.08000000000001</v>
      </c>
      <c r="BU535" s="294">
        <v>640</v>
      </c>
      <c r="BV535" s="294">
        <v>0.98499999999999999</v>
      </c>
      <c r="BW535" s="294">
        <v>35400</v>
      </c>
      <c r="BY535" s="294">
        <v>0.34</v>
      </c>
    </row>
    <row r="536" spans="1:77">
      <c r="A536" s="301">
        <v>570</v>
      </c>
      <c r="B536" s="302" t="s">
        <v>4484</v>
      </c>
      <c r="C536" s="301" t="s">
        <v>4496</v>
      </c>
      <c r="D536" s="302" t="s">
        <v>4049</v>
      </c>
      <c r="E536" s="303">
        <v>2847.78</v>
      </c>
      <c r="F536" s="294">
        <v>0</v>
      </c>
      <c r="G536" s="294">
        <v>0</v>
      </c>
      <c r="H536" s="294" t="e">
        <v>#DIV/0!</v>
      </c>
      <c r="I536" s="294">
        <v>0</v>
      </c>
      <c r="K536" s="294">
        <v>0</v>
      </c>
      <c r="L536" s="294">
        <v>0</v>
      </c>
      <c r="M536" s="294">
        <v>0</v>
      </c>
      <c r="N536" s="294" t="e">
        <v>#DIV/0!</v>
      </c>
      <c r="O536" s="294">
        <v>0</v>
      </c>
      <c r="Q536" s="294">
        <v>0</v>
      </c>
      <c r="R536" s="294">
        <v>960</v>
      </c>
      <c r="S536" s="294">
        <v>2278.2240000000002</v>
      </c>
      <c r="T536" s="294">
        <v>0.95750000000000002</v>
      </c>
      <c r="U536" s="294">
        <v>54000</v>
      </c>
      <c r="W536" s="294">
        <v>2.75E-2</v>
      </c>
      <c r="X536" s="294">
        <v>0</v>
      </c>
      <c r="Y536" s="294">
        <v>0</v>
      </c>
      <c r="Z536" s="294" t="e">
        <v>#DIV/0!</v>
      </c>
      <c r="AA536" s="294">
        <v>0</v>
      </c>
      <c r="AC536" s="294">
        <v>0</v>
      </c>
      <c r="AD536" s="294">
        <v>0</v>
      </c>
      <c r="AE536" s="294">
        <v>0</v>
      </c>
      <c r="AF536" s="294" t="e">
        <v>#DIV/0!</v>
      </c>
      <c r="AG536" s="294">
        <v>0</v>
      </c>
      <c r="AI536" s="294">
        <v>0</v>
      </c>
      <c r="AJ536" s="294">
        <v>1920</v>
      </c>
      <c r="AK536" s="294">
        <v>2278.2240000000002</v>
      </c>
      <c r="AL536" s="294">
        <v>0.97609999999999997</v>
      </c>
      <c r="AM536" s="294">
        <v>171000</v>
      </c>
      <c r="AO536" s="294">
        <v>0.12670000000000001</v>
      </c>
      <c r="AP536" s="294">
        <v>1560</v>
      </c>
      <c r="AQ536" s="294">
        <v>2278.2240000000002</v>
      </c>
      <c r="AR536" s="294">
        <v>0.97770000000000001</v>
      </c>
      <c r="AS536" s="294">
        <v>157200</v>
      </c>
      <c r="AU536" s="294">
        <v>0.13850000000000001</v>
      </c>
      <c r="AV536" s="294">
        <v>1560</v>
      </c>
      <c r="AW536" s="294">
        <v>2278.2240000000002</v>
      </c>
      <c r="AX536" s="294">
        <v>0.97960000000000003</v>
      </c>
      <c r="AY536" s="294">
        <v>57600</v>
      </c>
      <c r="BA536" s="294">
        <v>5.2400000000000002E-2</v>
      </c>
      <c r="BB536" s="294">
        <v>0</v>
      </c>
      <c r="BC536" s="294">
        <v>2278.2240000000002</v>
      </c>
      <c r="BD536" s="294">
        <v>1</v>
      </c>
      <c r="BE536" s="294">
        <v>9600</v>
      </c>
      <c r="BG536" s="294">
        <v>4.4999999999999997E-3</v>
      </c>
      <c r="BH536" s="294">
        <v>0</v>
      </c>
      <c r="BI536" s="294">
        <v>2278.2240000000002</v>
      </c>
      <c r="BJ536" s="294">
        <v>0.93340000000000001</v>
      </c>
      <c r="BK536" s="294">
        <v>8400</v>
      </c>
      <c r="BM536" s="294">
        <v>4.1999999999999997E-3</v>
      </c>
      <c r="BN536" s="294">
        <v>480</v>
      </c>
      <c r="BO536" s="294">
        <v>2278.2240000000002</v>
      </c>
      <c r="BP536" s="294">
        <v>1</v>
      </c>
      <c r="BQ536" s="294">
        <v>7200</v>
      </c>
      <c r="BS536" s="294">
        <v>2.23E-2</v>
      </c>
      <c r="BT536" s="294">
        <v>0</v>
      </c>
      <c r="BU536" s="294">
        <v>2278.2240000000002</v>
      </c>
      <c r="BV536" s="294">
        <v>1</v>
      </c>
      <c r="BW536" s="294">
        <v>10800</v>
      </c>
      <c r="BY536" s="294">
        <v>5.1000000000000004E-3</v>
      </c>
    </row>
    <row r="537" spans="1:77">
      <c r="A537" s="301">
        <v>571</v>
      </c>
      <c r="B537" s="302" t="s">
        <v>4484</v>
      </c>
      <c r="C537" s="301" t="s">
        <v>4497</v>
      </c>
      <c r="D537" s="302" t="s">
        <v>4054</v>
      </c>
      <c r="E537" s="303">
        <v>115.56</v>
      </c>
      <c r="F537" s="294">
        <v>98.52</v>
      </c>
      <c r="G537" s="294">
        <v>98.52</v>
      </c>
      <c r="H537" s="294">
        <v>0.94409999999999994</v>
      </c>
      <c r="I537" s="294">
        <v>24942</v>
      </c>
      <c r="K537" s="294">
        <v>0.3725</v>
      </c>
      <c r="L537" s="294">
        <v>99</v>
      </c>
      <c r="M537" s="294">
        <v>96</v>
      </c>
      <c r="N537" s="294">
        <v>0.95109999999999995</v>
      </c>
      <c r="O537" s="294">
        <v>29826</v>
      </c>
      <c r="Q537" s="294">
        <v>0.42580000000000001</v>
      </c>
      <c r="R537" s="294">
        <v>99</v>
      </c>
      <c r="S537" s="294">
        <v>99</v>
      </c>
      <c r="T537" s="294">
        <v>0.92420000000000002</v>
      </c>
      <c r="U537" s="294">
        <v>16440</v>
      </c>
      <c r="W537" s="294">
        <v>0.24959999999999999</v>
      </c>
      <c r="X537" s="294">
        <v>93</v>
      </c>
      <c r="Y537" s="294">
        <v>93</v>
      </c>
      <c r="Z537" s="294">
        <v>0.91200000000000003</v>
      </c>
      <c r="AA537" s="294">
        <v>14610</v>
      </c>
      <c r="AC537" s="294">
        <v>0.23150000000000001</v>
      </c>
      <c r="AD537" s="294">
        <v>105</v>
      </c>
      <c r="AE537" s="294">
        <v>93</v>
      </c>
      <c r="AF537" s="294">
        <v>0.9173</v>
      </c>
      <c r="AG537" s="294">
        <v>20610</v>
      </c>
      <c r="AI537" s="294">
        <v>0.28760000000000002</v>
      </c>
      <c r="AJ537" s="294">
        <v>108</v>
      </c>
      <c r="AK537" s="294">
        <v>105</v>
      </c>
      <c r="AL537" s="294">
        <v>0.88370000000000004</v>
      </c>
      <c r="AM537" s="294">
        <v>19590</v>
      </c>
      <c r="AO537" s="294">
        <v>0.28510000000000002</v>
      </c>
      <c r="AP537" s="294">
        <v>108</v>
      </c>
      <c r="AQ537" s="294">
        <v>108</v>
      </c>
      <c r="AR537" s="294">
        <v>0.8851</v>
      </c>
      <c r="AS537" s="294">
        <v>21720</v>
      </c>
      <c r="AU537" s="294">
        <v>0.3054</v>
      </c>
      <c r="AV537" s="294">
        <v>108</v>
      </c>
      <c r="AW537" s="294">
        <v>108</v>
      </c>
      <c r="AX537" s="294">
        <v>0.89659999999999995</v>
      </c>
      <c r="AY537" s="294">
        <v>16380</v>
      </c>
      <c r="BA537" s="294">
        <v>0.23499999999999999</v>
      </c>
      <c r="BB537" s="294">
        <v>108</v>
      </c>
      <c r="BC537" s="294">
        <v>108</v>
      </c>
      <c r="BD537" s="294">
        <v>0.8861</v>
      </c>
      <c r="BE537" s="294">
        <v>20070</v>
      </c>
      <c r="BG537" s="294">
        <v>0.28189999999999998</v>
      </c>
      <c r="BH537" s="294">
        <v>111</v>
      </c>
      <c r="BI537" s="294">
        <v>111</v>
      </c>
      <c r="BJ537" s="294">
        <v>0.63200000000000001</v>
      </c>
      <c r="BK537" s="294">
        <v>31680</v>
      </c>
      <c r="BL537" s="294" t="e">
        <f>BK537-#REF!</f>
        <v>#REF!</v>
      </c>
      <c r="BM537" s="294">
        <v>0.60699999999999998</v>
      </c>
      <c r="BN537" s="294">
        <v>96</v>
      </c>
      <c r="BO537" s="294">
        <v>111</v>
      </c>
      <c r="BP537" s="294">
        <v>0.98719999999999997</v>
      </c>
      <c r="BQ537" s="294">
        <v>31590</v>
      </c>
      <c r="BS537" s="294">
        <v>0.496</v>
      </c>
      <c r="BT537" s="294">
        <v>105</v>
      </c>
      <c r="BU537" s="294">
        <v>108</v>
      </c>
      <c r="BV537" s="294">
        <v>0.90169999999999995</v>
      </c>
      <c r="BW537" s="294">
        <v>31110</v>
      </c>
      <c r="BY537" s="294">
        <v>0.44159999999999999</v>
      </c>
    </row>
    <row r="538" spans="1:77">
      <c r="A538" s="301">
        <v>572</v>
      </c>
      <c r="B538" s="302" t="s">
        <v>4484</v>
      </c>
      <c r="C538" s="301" t="s">
        <v>4498</v>
      </c>
      <c r="D538" s="302" t="s">
        <v>4051</v>
      </c>
      <c r="E538" s="303">
        <v>133.33000000000001</v>
      </c>
      <c r="F538" s="294">
        <v>75.48</v>
      </c>
      <c r="G538" s="294">
        <v>106.664</v>
      </c>
      <c r="H538" s="294">
        <v>0.28110000000000002</v>
      </c>
      <c r="I538" s="294">
        <v>414</v>
      </c>
      <c r="K538" s="294">
        <v>2.7099999999999999E-2</v>
      </c>
      <c r="L538" s="294">
        <v>87.6</v>
      </c>
      <c r="M538" s="294">
        <v>106.664</v>
      </c>
      <c r="N538" s="294">
        <v>0.24589999999999998</v>
      </c>
      <c r="O538" s="294">
        <v>399</v>
      </c>
      <c r="Q538" s="294">
        <v>2.4899999999999999E-2</v>
      </c>
      <c r="R538" s="294">
        <v>82.2</v>
      </c>
      <c r="S538" s="294">
        <v>106.664</v>
      </c>
      <c r="T538" s="294">
        <v>0.33019999999999999</v>
      </c>
      <c r="U538" s="294">
        <v>621</v>
      </c>
      <c r="W538" s="294">
        <v>3.1800000000000002E-2</v>
      </c>
      <c r="X538" s="294">
        <v>96.6</v>
      </c>
      <c r="Y538" s="294">
        <v>106.664</v>
      </c>
      <c r="Z538" s="294">
        <v>0.24299999999999999</v>
      </c>
      <c r="AA538" s="294">
        <v>465</v>
      </c>
      <c r="AC538" s="294">
        <v>2.6599999999999999E-2</v>
      </c>
      <c r="AD538" s="294">
        <v>45.84</v>
      </c>
      <c r="AE538" s="294">
        <v>106.664</v>
      </c>
      <c r="AF538" s="294">
        <v>0.22599999999999998</v>
      </c>
      <c r="AG538" s="294">
        <v>366</v>
      </c>
      <c r="AI538" s="294">
        <v>4.7500000000000001E-2</v>
      </c>
      <c r="AJ538" s="294">
        <v>78.599999999999994</v>
      </c>
      <c r="AK538" s="294">
        <v>106.664</v>
      </c>
      <c r="AL538" s="294">
        <v>0.24869999999999998</v>
      </c>
      <c r="AM538" s="294">
        <v>411</v>
      </c>
      <c r="AO538" s="294">
        <v>2.92E-2</v>
      </c>
      <c r="AP538" s="294">
        <v>43.32</v>
      </c>
      <c r="AQ538" s="294">
        <v>106.664</v>
      </c>
      <c r="AR538" s="294">
        <v>0.20359999999999998</v>
      </c>
      <c r="AS538" s="294">
        <v>411</v>
      </c>
      <c r="AU538" s="294">
        <v>6.2600000000000003E-2</v>
      </c>
      <c r="AV538" s="294">
        <v>86.4</v>
      </c>
      <c r="AW538" s="294">
        <v>106.664</v>
      </c>
      <c r="AX538" s="294">
        <v>0.21049999999999999</v>
      </c>
      <c r="AY538" s="294">
        <v>471</v>
      </c>
      <c r="BA538" s="294">
        <v>3.5999999999999997E-2</v>
      </c>
      <c r="BB538" s="294">
        <v>92.16</v>
      </c>
      <c r="BC538" s="294">
        <v>106.664</v>
      </c>
      <c r="BD538" s="294">
        <v>0.2215</v>
      </c>
      <c r="BE538" s="294">
        <v>477</v>
      </c>
      <c r="BG538" s="294">
        <v>3.1399999999999997E-2</v>
      </c>
      <c r="BH538" s="294">
        <v>3.24</v>
      </c>
      <c r="BI538" s="294">
        <v>106.664</v>
      </c>
      <c r="BJ538" s="294">
        <v>0.23149999999999998</v>
      </c>
      <c r="BK538" s="294">
        <v>336</v>
      </c>
      <c r="BL538" s="294" t="e">
        <f>BK538-#REF!</f>
        <v>#REF!</v>
      </c>
      <c r="BM538" s="294">
        <v>0.65159999999999996</v>
      </c>
      <c r="BN538" s="294">
        <v>88.32</v>
      </c>
      <c r="BO538" s="294">
        <v>106.664</v>
      </c>
      <c r="BP538" s="294">
        <v>0.25379999999999997</v>
      </c>
      <c r="BQ538" s="294">
        <v>453</v>
      </c>
      <c r="BS538" s="294">
        <v>3.0099999999999998E-2</v>
      </c>
      <c r="BT538" s="294">
        <v>89.28</v>
      </c>
      <c r="BU538" s="294">
        <v>106.664</v>
      </c>
      <c r="BV538" s="294">
        <v>0.26950000000000002</v>
      </c>
      <c r="BW538" s="294">
        <v>528</v>
      </c>
      <c r="BY538" s="294">
        <v>7.4000000000000003E-3</v>
      </c>
    </row>
    <row r="539" spans="1:77">
      <c r="A539" s="301">
        <v>573</v>
      </c>
      <c r="B539" s="302" t="s">
        <v>4484</v>
      </c>
      <c r="C539" s="301" t="s">
        <v>4499</v>
      </c>
      <c r="D539" s="302" t="s">
        <v>4051</v>
      </c>
      <c r="E539" s="303">
        <v>924.44</v>
      </c>
      <c r="F539" s="294">
        <v>31.2</v>
      </c>
      <c r="G539" s="294">
        <v>739.55200000000002</v>
      </c>
      <c r="H539" s="294">
        <v>0.76829999999999998</v>
      </c>
      <c r="I539" s="294">
        <v>4640</v>
      </c>
      <c r="K539" s="294">
        <v>0.26889999999999997</v>
      </c>
      <c r="L539" s="294">
        <v>36.799999999999997</v>
      </c>
      <c r="M539" s="294">
        <v>739.55200000000002</v>
      </c>
      <c r="N539" s="294">
        <v>0.71870000000000001</v>
      </c>
      <c r="O539" s="294">
        <v>4700</v>
      </c>
      <c r="Q539" s="294">
        <v>0.2389</v>
      </c>
      <c r="R539" s="294">
        <v>18</v>
      </c>
      <c r="S539" s="294">
        <v>739.55200000000002</v>
      </c>
      <c r="T539" s="294">
        <v>0.67379999999999995</v>
      </c>
      <c r="U539" s="294">
        <v>4460</v>
      </c>
      <c r="W539" s="294">
        <v>0.51080000000000003</v>
      </c>
      <c r="X539" s="294">
        <v>320.8</v>
      </c>
      <c r="Y539" s="294">
        <v>739.55200000000002</v>
      </c>
      <c r="Z539" s="294">
        <v>0.68809999999999993</v>
      </c>
      <c r="AA539" s="294">
        <v>6440</v>
      </c>
      <c r="AC539" s="294">
        <v>3.9199999999999999E-2</v>
      </c>
      <c r="AD539" s="294">
        <v>316</v>
      </c>
      <c r="AE539" s="294">
        <v>739.55200000000002</v>
      </c>
      <c r="AF539" s="294">
        <v>0.71919999999999995</v>
      </c>
      <c r="AG539" s="294">
        <v>6400</v>
      </c>
      <c r="AI539" s="294">
        <v>3.7900000000000003E-2</v>
      </c>
      <c r="AJ539" s="294">
        <v>283.2</v>
      </c>
      <c r="AK539" s="294">
        <v>739.55200000000002</v>
      </c>
      <c r="AL539" s="294">
        <v>0.75129999999999997</v>
      </c>
      <c r="AM539" s="294">
        <v>6040</v>
      </c>
      <c r="AO539" s="294">
        <v>3.9399999999999998E-2</v>
      </c>
      <c r="AP539" s="294">
        <v>260.8</v>
      </c>
      <c r="AQ539" s="294">
        <v>739.55200000000002</v>
      </c>
      <c r="AR539" s="294">
        <v>0.67889999999999995</v>
      </c>
      <c r="AS539" s="294">
        <v>5920</v>
      </c>
      <c r="AU539" s="294">
        <v>4.4900000000000002E-2</v>
      </c>
      <c r="AV539" s="294">
        <v>278.39999999999998</v>
      </c>
      <c r="AW539" s="294">
        <v>739.55200000000002</v>
      </c>
      <c r="AX539" s="294">
        <v>0.57640000000000002</v>
      </c>
      <c r="AY539" s="294">
        <v>5740</v>
      </c>
      <c r="BA539" s="294">
        <v>4.9700000000000001E-2</v>
      </c>
      <c r="BB539" s="294">
        <v>258.39999999999998</v>
      </c>
      <c r="BC539" s="294">
        <v>739.55200000000002</v>
      </c>
      <c r="BD539" s="294">
        <v>0.65849999999999997</v>
      </c>
      <c r="BE539" s="294">
        <v>6940</v>
      </c>
      <c r="BG539" s="294">
        <v>5.4800000000000001E-2</v>
      </c>
      <c r="BH539" s="294">
        <v>285.60000000000002</v>
      </c>
      <c r="BI539" s="294">
        <v>739.55200000000002</v>
      </c>
      <c r="BJ539" s="294">
        <v>0.72399999999999998</v>
      </c>
      <c r="BK539" s="294">
        <v>7240</v>
      </c>
      <c r="BM539" s="294">
        <v>4.7100000000000003E-2</v>
      </c>
      <c r="BN539" s="294">
        <v>303.2</v>
      </c>
      <c r="BO539" s="294">
        <v>739.55200000000002</v>
      </c>
      <c r="BP539" s="294">
        <v>0.74370000000000003</v>
      </c>
      <c r="BQ539" s="294">
        <v>6440</v>
      </c>
      <c r="BS539" s="294">
        <v>4.2500000000000003E-2</v>
      </c>
      <c r="BT539" s="294">
        <v>236.8</v>
      </c>
      <c r="BU539" s="294">
        <v>739.55200000000002</v>
      </c>
      <c r="BV539" s="294">
        <v>0.6865</v>
      </c>
      <c r="BW539" s="294">
        <v>6000</v>
      </c>
      <c r="BY539" s="294">
        <v>4.9599999999999998E-2</v>
      </c>
    </row>
    <row r="540" spans="1:77">
      <c r="A540" s="301">
        <v>574</v>
      </c>
      <c r="B540" s="302" t="s">
        <v>4500</v>
      </c>
      <c r="C540" s="301" t="s">
        <v>4501</v>
      </c>
      <c r="D540" s="302" t="s">
        <v>4065</v>
      </c>
      <c r="E540" s="303">
        <v>242</v>
      </c>
      <c r="F540" s="294">
        <v>210</v>
      </c>
      <c r="G540" s="294">
        <v>210</v>
      </c>
      <c r="H540" s="294">
        <v>0.98029999999999995</v>
      </c>
      <c r="I540" s="294">
        <v>59772</v>
      </c>
      <c r="K540" s="294">
        <v>0.40329999999999999</v>
      </c>
      <c r="L540" s="294">
        <v>204</v>
      </c>
      <c r="M540" s="294">
        <v>204</v>
      </c>
      <c r="N540" s="294">
        <v>0.98309999999999997</v>
      </c>
      <c r="O540" s="294">
        <v>63711</v>
      </c>
      <c r="Q540" s="294">
        <v>0.42699999999999999</v>
      </c>
      <c r="R540" s="294">
        <v>204</v>
      </c>
      <c r="S540" s="294">
        <v>204</v>
      </c>
      <c r="T540" s="294">
        <v>0.98560000000000003</v>
      </c>
      <c r="U540" s="294">
        <v>63135</v>
      </c>
      <c r="W540" s="294">
        <v>0.43609999999999999</v>
      </c>
      <c r="X540" s="294">
        <v>186</v>
      </c>
      <c r="Y540" s="294">
        <v>193.6</v>
      </c>
      <c r="Z540" s="294">
        <v>0.98339999999999994</v>
      </c>
      <c r="AA540" s="294">
        <v>55332</v>
      </c>
      <c r="AC540" s="294">
        <v>0.40660000000000002</v>
      </c>
      <c r="AD540" s="294">
        <v>186</v>
      </c>
      <c r="AE540" s="294">
        <v>193.6</v>
      </c>
      <c r="AF540" s="294">
        <v>0.98809999999999998</v>
      </c>
      <c r="AG540" s="294">
        <v>55680</v>
      </c>
      <c r="AI540" s="294">
        <v>0.40720000000000001</v>
      </c>
      <c r="AJ540" s="294">
        <v>193.8</v>
      </c>
      <c r="AK540" s="294">
        <v>193.8</v>
      </c>
      <c r="AL540" s="294">
        <v>0.98729999999999996</v>
      </c>
      <c r="AM540" s="294">
        <v>55446</v>
      </c>
      <c r="AO540" s="294">
        <v>0.40250000000000002</v>
      </c>
      <c r="AP540" s="294">
        <v>171.6</v>
      </c>
      <c r="AQ540" s="294">
        <v>193.6</v>
      </c>
      <c r="AR540" s="294">
        <v>0.98599999999999999</v>
      </c>
      <c r="AS540" s="294">
        <v>47577</v>
      </c>
      <c r="AU540" s="294">
        <v>0.378</v>
      </c>
      <c r="AV540" s="294">
        <v>135</v>
      </c>
      <c r="AW540" s="294">
        <v>193.6</v>
      </c>
      <c r="AX540" s="294">
        <v>0.98629999999999995</v>
      </c>
      <c r="AY540" s="294">
        <v>34203</v>
      </c>
      <c r="BA540" s="294">
        <v>0.35680000000000001</v>
      </c>
      <c r="BB540" s="294">
        <v>79.2</v>
      </c>
      <c r="BC540" s="294">
        <v>193.6</v>
      </c>
      <c r="BD540" s="294">
        <v>0.96419999999999995</v>
      </c>
      <c r="BE540" s="294">
        <v>24945</v>
      </c>
      <c r="BG540" s="294">
        <v>0.43909999999999999</v>
      </c>
      <c r="BH540" s="294">
        <v>76.2</v>
      </c>
      <c r="BI540" s="294">
        <v>193.6</v>
      </c>
      <c r="BJ540" s="294">
        <v>0.97819999999999996</v>
      </c>
      <c r="BK540" s="294">
        <v>24873</v>
      </c>
      <c r="BM540" s="294">
        <v>0.44850000000000001</v>
      </c>
      <c r="BN540" s="294">
        <v>131.4</v>
      </c>
      <c r="BO540" s="294">
        <v>193.6</v>
      </c>
      <c r="BP540" s="294">
        <v>0.98529999999999995</v>
      </c>
      <c r="BQ540" s="294">
        <v>31347</v>
      </c>
      <c r="BS540" s="294">
        <v>0.36030000000000001</v>
      </c>
      <c r="BT540" s="294">
        <v>172.2</v>
      </c>
      <c r="BU540" s="294">
        <v>193.6</v>
      </c>
      <c r="BV540" s="294">
        <v>0.98719999999999997</v>
      </c>
      <c r="BW540" s="294">
        <v>45681</v>
      </c>
      <c r="BY540" s="294">
        <v>0.36120000000000002</v>
      </c>
    </row>
    <row r="541" spans="1:77">
      <c r="A541" s="301">
        <v>575</v>
      </c>
      <c r="B541" s="302" t="s">
        <v>4500</v>
      </c>
      <c r="C541" s="301" t="s">
        <v>4502</v>
      </c>
      <c r="D541" s="302" t="s">
        <v>4051</v>
      </c>
      <c r="E541" s="303">
        <v>155.55000000000001</v>
      </c>
      <c r="F541" s="294">
        <v>0</v>
      </c>
      <c r="G541" s="294">
        <v>124.44</v>
      </c>
      <c r="H541" s="294">
        <v>1.0005999999999999</v>
      </c>
      <c r="I541" s="294">
        <v>913</v>
      </c>
      <c r="K541" s="294">
        <v>8.0999999999999996E-3</v>
      </c>
      <c r="L541" s="294">
        <v>0</v>
      </c>
      <c r="M541" s="294">
        <v>124.44</v>
      </c>
      <c r="N541" s="294">
        <v>1.0005999999999999</v>
      </c>
      <c r="O541" s="294">
        <v>913</v>
      </c>
      <c r="Q541" s="294">
        <v>7.9000000000000008E-3</v>
      </c>
      <c r="R541" s="294">
        <v>0</v>
      </c>
      <c r="S541" s="294">
        <v>0</v>
      </c>
      <c r="T541" s="294" t="e">
        <v>#DIV/0!</v>
      </c>
      <c r="U541" s="294">
        <v>0</v>
      </c>
      <c r="W541" s="294">
        <v>0</v>
      </c>
      <c r="X541" s="294">
        <v>0</v>
      </c>
      <c r="Y541" s="294">
        <v>0</v>
      </c>
      <c r="Z541" s="294" t="e">
        <v>#DIV/0!</v>
      </c>
      <c r="AA541" s="294">
        <v>0</v>
      </c>
      <c r="AC541" s="294">
        <v>0</v>
      </c>
      <c r="AD541" s="294">
        <v>0</v>
      </c>
      <c r="AE541" s="294">
        <v>0</v>
      </c>
      <c r="AF541" s="294" t="e">
        <v>#DIV/0!</v>
      </c>
      <c r="AG541" s="294">
        <v>0</v>
      </c>
      <c r="AI541" s="294">
        <v>0</v>
      </c>
      <c r="AJ541" s="294">
        <v>0</v>
      </c>
      <c r="AK541" s="294">
        <v>0</v>
      </c>
      <c r="AL541" s="294" t="e">
        <v>#DIV/0!</v>
      </c>
      <c r="AM541" s="294">
        <v>0</v>
      </c>
      <c r="AO541" s="294">
        <v>0</v>
      </c>
      <c r="AP541" s="294">
        <v>0</v>
      </c>
      <c r="AQ541" s="294">
        <v>0</v>
      </c>
      <c r="AR541" s="294" t="e">
        <v>#DIV/0!</v>
      </c>
      <c r="AS541" s="294">
        <v>0</v>
      </c>
      <c r="AU541" s="294">
        <v>0</v>
      </c>
      <c r="AV541" s="294">
        <v>0</v>
      </c>
      <c r="AW541" s="294">
        <v>0</v>
      </c>
      <c r="AX541" s="294" t="e">
        <v>#DIV/0!</v>
      </c>
      <c r="AY541" s="294">
        <v>0</v>
      </c>
      <c r="BA541" s="294">
        <v>0</v>
      </c>
      <c r="BB541" s="294">
        <v>0</v>
      </c>
      <c r="BC541" s="294">
        <v>0</v>
      </c>
      <c r="BD541" s="294" t="e">
        <v>#DIV/0!</v>
      </c>
      <c r="BE541" s="294">
        <v>0</v>
      </c>
      <c r="BG541" s="294">
        <v>0</v>
      </c>
      <c r="BH541" s="294">
        <v>0</v>
      </c>
      <c r="BI541" s="294">
        <v>0</v>
      </c>
      <c r="BJ541" s="294" t="e">
        <v>#DIV/0!</v>
      </c>
      <c r="BK541" s="294">
        <v>0</v>
      </c>
      <c r="BM541" s="294">
        <v>0</v>
      </c>
      <c r="BN541" s="294">
        <v>0</v>
      </c>
      <c r="BO541" s="294">
        <v>0</v>
      </c>
      <c r="BP541" s="294" t="e">
        <v>#DIV/0!</v>
      </c>
      <c r="BQ541" s="294">
        <v>0</v>
      </c>
      <c r="BS541" s="294">
        <v>0</v>
      </c>
      <c r="BT541" s="294">
        <v>0</v>
      </c>
      <c r="BU541" s="294">
        <v>0</v>
      </c>
      <c r="BV541" s="294" t="e">
        <v>#DIV/0!</v>
      </c>
      <c r="BW541" s="294">
        <v>0</v>
      </c>
      <c r="BY541" s="294">
        <v>0</v>
      </c>
    </row>
    <row r="542" spans="1:77">
      <c r="A542" s="301">
        <v>576</v>
      </c>
      <c r="B542" s="302" t="s">
        <v>4500</v>
      </c>
      <c r="C542" s="301" t="s">
        <v>4503</v>
      </c>
      <c r="D542" s="302" t="s">
        <v>4051</v>
      </c>
      <c r="E542" s="303">
        <v>330</v>
      </c>
      <c r="F542" s="294">
        <v>268</v>
      </c>
      <c r="G542" s="294">
        <v>268</v>
      </c>
      <c r="H542" s="294">
        <v>0.99890000000000001</v>
      </c>
      <c r="I542" s="294">
        <v>28312</v>
      </c>
      <c r="K542" s="294">
        <v>0.1469</v>
      </c>
      <c r="L542" s="294">
        <v>232</v>
      </c>
      <c r="M542" s="294">
        <v>264</v>
      </c>
      <c r="N542" s="294">
        <v>0.996</v>
      </c>
      <c r="O542" s="294">
        <v>34460</v>
      </c>
      <c r="Q542" s="294">
        <v>0.20050000000000001</v>
      </c>
      <c r="R542" s="294">
        <v>240</v>
      </c>
      <c r="S542" s="294">
        <v>264</v>
      </c>
      <c r="T542" s="294">
        <v>0.99839999999999995</v>
      </c>
      <c r="U542" s="294">
        <v>28372</v>
      </c>
      <c r="W542" s="294">
        <v>0.16450000000000001</v>
      </c>
      <c r="X542" s="294">
        <v>212</v>
      </c>
      <c r="Y542" s="294">
        <v>264</v>
      </c>
      <c r="Z542" s="294">
        <v>0.99980000000000002</v>
      </c>
      <c r="AA542" s="294">
        <v>28124</v>
      </c>
      <c r="AC542" s="294">
        <v>0.1784</v>
      </c>
      <c r="AD542" s="294">
        <v>248</v>
      </c>
      <c r="AE542" s="294">
        <v>264</v>
      </c>
      <c r="AF542" s="294">
        <v>0.99829999999999997</v>
      </c>
      <c r="AG542" s="294">
        <v>30120</v>
      </c>
      <c r="AI542" s="294">
        <v>0.16350000000000001</v>
      </c>
      <c r="AJ542" s="294">
        <v>236.8</v>
      </c>
      <c r="AK542" s="294">
        <v>264</v>
      </c>
      <c r="AL542" s="294">
        <v>0.999</v>
      </c>
      <c r="AM542" s="294">
        <v>27656</v>
      </c>
      <c r="AO542" s="294">
        <v>0.16239999999999999</v>
      </c>
      <c r="AP542" s="294">
        <v>203.2</v>
      </c>
      <c r="AQ542" s="294">
        <v>264</v>
      </c>
      <c r="AR542" s="294">
        <v>0.99929999999999997</v>
      </c>
      <c r="AS542" s="294">
        <v>22384</v>
      </c>
      <c r="AU542" s="294">
        <v>0.1482</v>
      </c>
      <c r="AV542" s="294">
        <v>124</v>
      </c>
      <c r="AW542" s="294">
        <v>264</v>
      </c>
      <c r="AX542" s="294">
        <v>0.99929999999999997</v>
      </c>
      <c r="AY542" s="294">
        <v>15664</v>
      </c>
      <c r="BA542" s="294">
        <v>0.17560000000000001</v>
      </c>
      <c r="BB542" s="294">
        <v>58.4</v>
      </c>
      <c r="BC542" s="294">
        <v>264</v>
      </c>
      <c r="BD542" s="294">
        <v>0.99929999999999997</v>
      </c>
      <c r="BE542" s="294">
        <v>11012</v>
      </c>
      <c r="BG542" s="294">
        <v>0.25359999999999999</v>
      </c>
      <c r="BH542" s="294">
        <v>51.2</v>
      </c>
      <c r="BI542" s="294">
        <v>264</v>
      </c>
      <c r="BJ542" s="294">
        <v>0.99929999999999997</v>
      </c>
      <c r="BK542" s="294">
        <v>10428</v>
      </c>
      <c r="BM542" s="294">
        <v>0.27400000000000002</v>
      </c>
      <c r="BN542" s="294">
        <v>120.8</v>
      </c>
      <c r="BO542" s="294">
        <v>264</v>
      </c>
      <c r="BP542" s="294">
        <v>0.99949999999999994</v>
      </c>
      <c r="BQ542" s="294">
        <v>14288</v>
      </c>
      <c r="BS542" s="294">
        <v>0.17610000000000001</v>
      </c>
      <c r="BT542" s="294">
        <v>154.4</v>
      </c>
      <c r="BU542" s="294">
        <v>264</v>
      </c>
      <c r="BV542" s="294">
        <v>0.99919999999999998</v>
      </c>
      <c r="BW542" s="294">
        <v>20308</v>
      </c>
      <c r="BY542" s="294">
        <v>0.1769</v>
      </c>
    </row>
    <row r="543" spans="1:77">
      <c r="A543" s="301">
        <v>577</v>
      </c>
      <c r="B543" s="302" t="s">
        <v>4500</v>
      </c>
      <c r="C543" s="301" t="s">
        <v>4504</v>
      </c>
      <c r="D543" s="302" t="s">
        <v>4139</v>
      </c>
      <c r="E543" s="303">
        <v>183.33</v>
      </c>
      <c r="F543" s="294">
        <v>96</v>
      </c>
      <c r="G543" s="294">
        <v>146.66399999999999</v>
      </c>
      <c r="H543" s="294">
        <v>0.38469999999999999</v>
      </c>
      <c r="I543" s="294">
        <v>1500</v>
      </c>
      <c r="K543" s="294">
        <v>5.6399999999999999E-2</v>
      </c>
      <c r="L543" s="294">
        <v>93</v>
      </c>
      <c r="M543" s="294">
        <v>146.66399999999999</v>
      </c>
      <c r="N543" s="294">
        <v>0.30769999999999997</v>
      </c>
      <c r="O543" s="294">
        <v>1200</v>
      </c>
      <c r="Q543" s="294">
        <v>5.6399999999999999E-2</v>
      </c>
      <c r="R543" s="294">
        <v>99</v>
      </c>
      <c r="S543" s="294">
        <v>146.66399999999999</v>
      </c>
      <c r="T543" s="294">
        <v>0.47370000000000001</v>
      </c>
      <c r="U543" s="294">
        <v>2700</v>
      </c>
      <c r="W543" s="294">
        <v>0.08</v>
      </c>
      <c r="X543" s="294">
        <v>90</v>
      </c>
      <c r="Y543" s="294">
        <v>146.66399999999999</v>
      </c>
      <c r="Z543" s="294">
        <v>0.40909999999999996</v>
      </c>
      <c r="AA543" s="294">
        <v>2700</v>
      </c>
      <c r="AC543" s="294">
        <v>9.8599999999999993E-2</v>
      </c>
      <c r="AD543" s="294">
        <v>90</v>
      </c>
      <c r="AE543" s="294">
        <v>146.66399999999999</v>
      </c>
      <c r="AF543" s="294">
        <v>0.48149999999999998</v>
      </c>
      <c r="AG543" s="294">
        <v>3900</v>
      </c>
      <c r="AI543" s="294">
        <v>0.121</v>
      </c>
      <c r="AJ543" s="294">
        <v>132</v>
      </c>
      <c r="AK543" s="294">
        <v>146.66399999999999</v>
      </c>
      <c r="AL543" s="294">
        <v>0.44</v>
      </c>
      <c r="AM543" s="294">
        <v>3300</v>
      </c>
      <c r="AO543" s="294">
        <v>7.8899999999999998E-2</v>
      </c>
      <c r="AP543" s="294">
        <v>102</v>
      </c>
      <c r="AQ543" s="294">
        <v>146.66399999999999</v>
      </c>
      <c r="AR543" s="294">
        <v>0.40749999999999997</v>
      </c>
      <c r="AS543" s="294">
        <v>3300</v>
      </c>
      <c r="AU543" s="294">
        <v>0.1067</v>
      </c>
      <c r="AV543" s="294">
        <v>108</v>
      </c>
      <c r="AW543" s="294">
        <v>146.66399999999999</v>
      </c>
      <c r="AX543" s="294">
        <v>0.27779999999999999</v>
      </c>
      <c r="AY543" s="294">
        <v>1500</v>
      </c>
      <c r="BA543" s="294">
        <v>6.9400000000000003E-2</v>
      </c>
      <c r="BB543" s="294">
        <v>87</v>
      </c>
      <c r="BC543" s="294">
        <v>146.66399999999999</v>
      </c>
      <c r="BD543" s="294">
        <v>0.2223</v>
      </c>
      <c r="BE543" s="294">
        <v>1200</v>
      </c>
      <c r="BG543" s="294">
        <v>8.3400000000000002E-2</v>
      </c>
      <c r="BH543" s="294">
        <v>147</v>
      </c>
      <c r="BI543" s="294">
        <v>147</v>
      </c>
      <c r="BJ543" s="294">
        <v>0.48280000000000001</v>
      </c>
      <c r="BK543" s="294">
        <v>4200</v>
      </c>
      <c r="BM543" s="294">
        <v>7.9500000000000001E-2</v>
      </c>
      <c r="BN543" s="294">
        <v>87</v>
      </c>
      <c r="BO543" s="294">
        <v>146.66399999999999</v>
      </c>
      <c r="BP543" s="294">
        <v>0.43479999999999996</v>
      </c>
      <c r="BQ543" s="294">
        <v>3000</v>
      </c>
      <c r="BS543" s="294">
        <v>0.11799999999999999</v>
      </c>
      <c r="BT543" s="294">
        <v>42</v>
      </c>
      <c r="BU543" s="294">
        <v>146.66399999999999</v>
      </c>
      <c r="BV543" s="294">
        <v>0.45450000000000002</v>
      </c>
      <c r="BW543" s="294">
        <v>3000</v>
      </c>
      <c r="BY543" s="294">
        <v>0.2112</v>
      </c>
    </row>
    <row r="544" spans="1:77">
      <c r="A544" s="301">
        <v>578</v>
      </c>
      <c r="B544" s="302" t="s">
        <v>4500</v>
      </c>
      <c r="C544" s="301" t="s">
        <v>4505</v>
      </c>
      <c r="D544" s="302" t="s">
        <v>4054</v>
      </c>
      <c r="E544" s="303">
        <v>1311.11</v>
      </c>
      <c r="F544" s="294">
        <v>0</v>
      </c>
      <c r="G544" s="294">
        <v>0</v>
      </c>
      <c r="H544" s="294" t="e">
        <v>#DIV/0!</v>
      </c>
      <c r="I544" s="294">
        <v>0</v>
      </c>
      <c r="K544" s="294">
        <v>0</v>
      </c>
      <c r="L544" s="294">
        <v>0</v>
      </c>
      <c r="M544" s="294">
        <v>0</v>
      </c>
      <c r="N544" s="294" t="e">
        <v>#DIV/0!</v>
      </c>
      <c r="O544" s="294">
        <v>0</v>
      </c>
      <c r="Q544" s="294">
        <v>0</v>
      </c>
      <c r="R544" s="294">
        <v>0</v>
      </c>
      <c r="S544" s="294">
        <v>0</v>
      </c>
      <c r="T544" s="294" t="e">
        <v>#DIV/0!</v>
      </c>
      <c r="U544" s="294">
        <v>0</v>
      </c>
      <c r="W544" s="294">
        <v>0</v>
      </c>
      <c r="X544" s="294">
        <v>0</v>
      </c>
      <c r="Y544" s="294">
        <v>0</v>
      </c>
      <c r="Z544" s="294" t="e">
        <v>#DIV/0!</v>
      </c>
      <c r="AA544" s="294">
        <v>0</v>
      </c>
      <c r="AC544" s="294">
        <v>0</v>
      </c>
      <c r="AD544" s="294">
        <v>0</v>
      </c>
      <c r="AE544" s="294">
        <v>0</v>
      </c>
      <c r="AF544" s="294" t="e">
        <v>#DIV/0!</v>
      </c>
      <c r="AG544" s="294">
        <v>0</v>
      </c>
      <c r="AI544" s="294">
        <v>0</v>
      </c>
      <c r="AJ544" s="294">
        <v>0</v>
      </c>
      <c r="AK544" s="294">
        <v>0</v>
      </c>
      <c r="AL544" s="294" t="e">
        <v>#DIV/0!</v>
      </c>
      <c r="AM544" s="294">
        <v>0</v>
      </c>
      <c r="AO544" s="294">
        <v>0</v>
      </c>
      <c r="AP544" s="294">
        <v>0</v>
      </c>
      <c r="AQ544" s="294">
        <v>0</v>
      </c>
      <c r="AR544" s="294" t="e">
        <v>#DIV/0!</v>
      </c>
      <c r="AS544" s="294">
        <v>0</v>
      </c>
      <c r="AU544" s="294">
        <v>0</v>
      </c>
      <c r="AV544" s="294">
        <v>0</v>
      </c>
      <c r="AW544" s="294">
        <v>0</v>
      </c>
      <c r="AX544" s="294" t="e">
        <v>#DIV/0!</v>
      </c>
      <c r="AY544" s="294">
        <v>0</v>
      </c>
      <c r="BA544" s="294">
        <v>0</v>
      </c>
      <c r="BB544" s="294">
        <v>77.28</v>
      </c>
      <c r="BC544" s="294">
        <v>1048.8879999999999</v>
      </c>
      <c r="BD544" s="294">
        <v>0.8256</v>
      </c>
      <c r="BE544" s="294">
        <v>1590</v>
      </c>
      <c r="BG544" s="294">
        <v>5.4699999999999999E-2</v>
      </c>
      <c r="BH544" s="294">
        <v>19.2</v>
      </c>
      <c r="BI544" s="294">
        <v>1048.8879999999999</v>
      </c>
      <c r="BJ544" s="294">
        <v>0.90369999999999995</v>
      </c>
      <c r="BK544" s="294">
        <v>4668</v>
      </c>
      <c r="BM544" s="294">
        <v>0.36159999999999998</v>
      </c>
      <c r="BN544" s="294">
        <v>247.92</v>
      </c>
      <c r="BO544" s="294">
        <v>1048.8879999999999</v>
      </c>
      <c r="BP544" s="294">
        <v>0.90439999999999998</v>
      </c>
      <c r="BQ544" s="294">
        <v>7542</v>
      </c>
      <c r="BS544" s="294">
        <v>5.0099999999999999E-2</v>
      </c>
      <c r="BT544" s="294">
        <v>192.48</v>
      </c>
      <c r="BU544" s="294">
        <v>1048.8879999999999</v>
      </c>
      <c r="BV544" s="294">
        <v>0.92810000000000004</v>
      </c>
      <c r="BW544" s="294">
        <v>8214</v>
      </c>
      <c r="BY544" s="294">
        <v>1.54E-2</v>
      </c>
    </row>
    <row r="545" spans="1:77">
      <c r="A545" s="301">
        <v>579</v>
      </c>
      <c r="B545" s="302" t="s">
        <v>4500</v>
      </c>
      <c r="C545" s="301" t="s">
        <v>4506</v>
      </c>
      <c r="D545" s="302" t="s">
        <v>4054</v>
      </c>
      <c r="E545" s="303">
        <v>172.22</v>
      </c>
      <c r="F545" s="294">
        <v>40</v>
      </c>
      <c r="G545" s="294">
        <v>137.77600000000001</v>
      </c>
      <c r="H545" s="294">
        <v>0.33339999999999997</v>
      </c>
      <c r="I545" s="294">
        <v>200</v>
      </c>
      <c r="K545" s="294">
        <v>5.21E-2</v>
      </c>
      <c r="L545" s="294">
        <v>110</v>
      </c>
      <c r="M545" s="294">
        <v>137.77600000000001</v>
      </c>
      <c r="N545" s="294">
        <v>0.47370000000000001</v>
      </c>
      <c r="O545" s="294">
        <v>1800</v>
      </c>
      <c r="Q545" s="294">
        <v>4.6399999999999997E-2</v>
      </c>
      <c r="R545" s="294">
        <v>126</v>
      </c>
      <c r="S545" s="294">
        <v>137.77600000000001</v>
      </c>
      <c r="T545" s="294">
        <v>0.63339999999999996</v>
      </c>
      <c r="U545" s="294">
        <v>3800</v>
      </c>
      <c r="W545" s="294">
        <v>6.6100000000000006E-2</v>
      </c>
      <c r="X545" s="294">
        <v>220</v>
      </c>
      <c r="Y545" s="294">
        <v>220</v>
      </c>
      <c r="Z545" s="294">
        <v>0.65790000000000004</v>
      </c>
      <c r="AA545" s="294">
        <v>5000</v>
      </c>
      <c r="AC545" s="294">
        <v>4.6399999999999997E-2</v>
      </c>
      <c r="AD545" s="294">
        <v>196</v>
      </c>
      <c r="AE545" s="294">
        <v>196</v>
      </c>
      <c r="AF545" s="294">
        <v>0.58340000000000003</v>
      </c>
      <c r="AG545" s="294">
        <v>2800</v>
      </c>
      <c r="AI545" s="294">
        <v>3.2899999999999999E-2</v>
      </c>
      <c r="AJ545" s="294">
        <v>192</v>
      </c>
      <c r="AK545" s="294">
        <v>192</v>
      </c>
      <c r="AL545" s="294">
        <v>0.77480000000000004</v>
      </c>
      <c r="AM545" s="294">
        <v>11900</v>
      </c>
      <c r="AO545" s="294">
        <v>0.1111</v>
      </c>
      <c r="AP545" s="294">
        <v>80</v>
      </c>
      <c r="AQ545" s="294">
        <v>137.77600000000001</v>
      </c>
      <c r="AR545" s="294">
        <v>0.38029999999999997</v>
      </c>
      <c r="AS545" s="294">
        <v>1620</v>
      </c>
      <c r="AU545" s="294">
        <v>7.1599999999999997E-2</v>
      </c>
      <c r="AV545" s="294">
        <v>44</v>
      </c>
      <c r="AW545" s="294">
        <v>137.77600000000001</v>
      </c>
      <c r="AX545" s="294">
        <v>0.33789999999999998</v>
      </c>
      <c r="AY545" s="294">
        <v>1480</v>
      </c>
      <c r="BA545" s="294">
        <v>0.13830000000000001</v>
      </c>
      <c r="BB545" s="294">
        <v>12</v>
      </c>
      <c r="BC545" s="294">
        <v>137.77600000000001</v>
      </c>
      <c r="BD545" s="294">
        <v>0.36369999999999997</v>
      </c>
      <c r="BE545" s="294">
        <v>1600</v>
      </c>
      <c r="BG545" s="294">
        <v>0.49280000000000002</v>
      </c>
      <c r="BH545" s="294">
        <v>12</v>
      </c>
      <c r="BI545" s="294">
        <v>137.77600000000001</v>
      </c>
      <c r="BJ545" s="294">
        <v>0.33339999999999997</v>
      </c>
      <c r="BK545" s="294">
        <v>1400</v>
      </c>
      <c r="BM545" s="294">
        <v>0.47039999999999998</v>
      </c>
      <c r="BN545" s="294">
        <v>138</v>
      </c>
      <c r="BO545" s="294">
        <v>138</v>
      </c>
      <c r="BP545" s="294">
        <v>0.55559999999999998</v>
      </c>
      <c r="BQ545" s="294">
        <v>3000</v>
      </c>
      <c r="BS545" s="294">
        <v>5.8200000000000002E-2</v>
      </c>
      <c r="BT545" s="294">
        <v>138</v>
      </c>
      <c r="BU545" s="294">
        <v>138</v>
      </c>
      <c r="BV545" s="294">
        <v>0.55169999999999997</v>
      </c>
      <c r="BW545" s="294">
        <v>3200</v>
      </c>
      <c r="BY545" s="294">
        <v>5.6500000000000002E-2</v>
      </c>
    </row>
    <row r="546" spans="1:77">
      <c r="A546" s="301">
        <v>580</v>
      </c>
      <c r="B546" s="302" t="s">
        <v>4507</v>
      </c>
      <c r="C546" s="301" t="s">
        <v>4508</v>
      </c>
      <c r="D546" s="302" t="s">
        <v>4065</v>
      </c>
      <c r="E546" s="303">
        <v>129</v>
      </c>
      <c r="F546" s="294">
        <v>164.8</v>
      </c>
      <c r="G546" s="294">
        <v>164.8</v>
      </c>
      <c r="H546" s="294">
        <v>0.98609999999999998</v>
      </c>
      <c r="I546" s="294">
        <v>50252</v>
      </c>
      <c r="K546" s="294">
        <v>0.42949999999999999</v>
      </c>
      <c r="L546" s="294">
        <v>171.6</v>
      </c>
      <c r="M546" s="294">
        <v>171.6</v>
      </c>
      <c r="N546" s="294">
        <v>0.98480000000000001</v>
      </c>
      <c r="O546" s="294">
        <v>48348</v>
      </c>
      <c r="Q546" s="294">
        <v>0.3846</v>
      </c>
      <c r="R546" s="294">
        <v>162.80000000000001</v>
      </c>
      <c r="S546" s="294">
        <v>162.80000000000001</v>
      </c>
      <c r="T546" s="294">
        <v>0.98550000000000004</v>
      </c>
      <c r="U546" s="294">
        <v>47648</v>
      </c>
      <c r="W546" s="294">
        <v>0.41249999999999998</v>
      </c>
      <c r="X546" s="294">
        <v>152</v>
      </c>
      <c r="Y546" s="294">
        <v>152</v>
      </c>
      <c r="Z546" s="294">
        <v>1.0193000000000001</v>
      </c>
      <c r="AA546" s="294">
        <v>45616</v>
      </c>
      <c r="AC546" s="294">
        <v>0.39579999999999999</v>
      </c>
      <c r="AD546" s="294">
        <v>168</v>
      </c>
      <c r="AE546" s="294">
        <v>168</v>
      </c>
      <c r="AF546" s="294">
        <v>0.98129999999999995</v>
      </c>
      <c r="AG546" s="294">
        <v>44896</v>
      </c>
      <c r="AI546" s="294">
        <v>0.36599999999999999</v>
      </c>
      <c r="AJ546" s="294">
        <v>152</v>
      </c>
      <c r="AK546" s="294">
        <v>152</v>
      </c>
      <c r="AL546" s="294">
        <v>0.98160000000000003</v>
      </c>
      <c r="AM546" s="294">
        <v>44452</v>
      </c>
      <c r="AO546" s="294">
        <v>0.4138</v>
      </c>
      <c r="AP546" s="294">
        <v>168</v>
      </c>
      <c r="AQ546" s="294">
        <v>168</v>
      </c>
      <c r="AR546" s="294">
        <v>0.95899999999999996</v>
      </c>
      <c r="AS546" s="294">
        <v>44036</v>
      </c>
      <c r="AU546" s="294">
        <v>0.3674</v>
      </c>
      <c r="AV546" s="294">
        <v>172</v>
      </c>
      <c r="AW546" s="294">
        <v>172</v>
      </c>
      <c r="AX546" s="294">
        <v>0.95140000000000002</v>
      </c>
      <c r="AY546" s="294">
        <v>30988</v>
      </c>
      <c r="BA546" s="294">
        <v>0.26300000000000001</v>
      </c>
      <c r="BB546" s="294">
        <v>180</v>
      </c>
      <c r="BC546" s="294">
        <v>180</v>
      </c>
      <c r="BD546" s="294">
        <v>0.96919999999999995</v>
      </c>
      <c r="BE546" s="294">
        <v>15444</v>
      </c>
      <c r="BG546" s="294">
        <v>0.11899999999999999</v>
      </c>
      <c r="BH546" s="294">
        <v>56.4</v>
      </c>
      <c r="BI546" s="294">
        <v>103.2</v>
      </c>
      <c r="BJ546" s="294">
        <v>0.9627</v>
      </c>
      <c r="BK546" s="294">
        <v>18944</v>
      </c>
      <c r="BM546" s="294">
        <v>0.46899999999999997</v>
      </c>
      <c r="BN546" s="294">
        <v>71.2</v>
      </c>
      <c r="BO546" s="294">
        <v>103.2</v>
      </c>
      <c r="BP546" s="294">
        <v>0.9627</v>
      </c>
      <c r="BQ546" s="294">
        <v>15452</v>
      </c>
      <c r="BS546" s="294">
        <v>0.33550000000000002</v>
      </c>
      <c r="BT546" s="294">
        <v>84.8</v>
      </c>
      <c r="BU546" s="294">
        <v>103.2</v>
      </c>
      <c r="BV546" s="294">
        <v>0.97060000000000002</v>
      </c>
      <c r="BW546" s="294">
        <v>19516</v>
      </c>
      <c r="BY546" s="294">
        <v>0.31869999999999998</v>
      </c>
    </row>
    <row r="547" spans="1:77">
      <c r="A547" s="301">
        <v>581</v>
      </c>
      <c r="B547" s="302" t="s">
        <v>4507</v>
      </c>
      <c r="C547" s="301" t="s">
        <v>4509</v>
      </c>
      <c r="D547" s="302" t="s">
        <v>4065</v>
      </c>
      <c r="E547" s="303">
        <v>122.22</v>
      </c>
      <c r="F547" s="294">
        <v>24.5</v>
      </c>
      <c r="G547" s="294">
        <v>97.775999999999996</v>
      </c>
      <c r="H547" s="294">
        <v>0.99580000000000002</v>
      </c>
      <c r="I547" s="294">
        <v>7879</v>
      </c>
      <c r="K547" s="294">
        <v>0.45789999999999997</v>
      </c>
      <c r="L547" s="294">
        <v>22.5</v>
      </c>
      <c r="M547" s="294">
        <v>97.775999999999996</v>
      </c>
      <c r="N547" s="294">
        <v>0.99390000000000001</v>
      </c>
      <c r="O547" s="294">
        <v>7165</v>
      </c>
      <c r="Q547" s="294">
        <v>0.44040000000000001</v>
      </c>
      <c r="R547" s="294">
        <v>24.5</v>
      </c>
      <c r="S547" s="294">
        <v>97.775999999999996</v>
      </c>
      <c r="T547" s="294">
        <v>0.99260000000000004</v>
      </c>
      <c r="U547" s="294">
        <v>6899</v>
      </c>
      <c r="W547" s="294">
        <v>0.40229999999999999</v>
      </c>
      <c r="X547" s="294">
        <v>22.5</v>
      </c>
      <c r="Y547" s="294">
        <v>97.775999999999996</v>
      </c>
      <c r="Z547" s="294">
        <v>0.99439999999999995</v>
      </c>
      <c r="AA547" s="294">
        <v>7685</v>
      </c>
      <c r="AC547" s="294">
        <v>0.47220000000000001</v>
      </c>
      <c r="AD547" s="294">
        <v>24.5</v>
      </c>
      <c r="AE547" s="294">
        <v>97.775999999999996</v>
      </c>
      <c r="AF547" s="294">
        <v>0.997</v>
      </c>
      <c r="AG547" s="294">
        <v>7077</v>
      </c>
      <c r="AI547" s="294">
        <v>0.39760000000000001</v>
      </c>
      <c r="AJ547" s="294">
        <v>20.5</v>
      </c>
      <c r="AK547" s="294">
        <v>97.775999999999996</v>
      </c>
      <c r="AL547" s="294">
        <v>0.99549999999999994</v>
      </c>
      <c r="AM547" s="294">
        <v>6527</v>
      </c>
      <c r="AO547" s="294">
        <v>0.45529999999999998</v>
      </c>
      <c r="AP547" s="294">
        <v>20.5</v>
      </c>
      <c r="AQ547" s="294">
        <v>97.775999999999996</v>
      </c>
      <c r="AR547" s="294">
        <v>0.99209999999999998</v>
      </c>
      <c r="AS547" s="294">
        <v>5749</v>
      </c>
      <c r="AU547" s="294">
        <v>0.38940000000000002</v>
      </c>
      <c r="AV547" s="294">
        <v>14.5</v>
      </c>
      <c r="AW547" s="294">
        <v>97.775999999999996</v>
      </c>
      <c r="AX547" s="294">
        <v>0.98499999999999999</v>
      </c>
      <c r="AY547" s="294">
        <v>4985</v>
      </c>
      <c r="BA547" s="294">
        <v>0.50209999999999999</v>
      </c>
      <c r="BB547" s="294">
        <v>14.5</v>
      </c>
      <c r="BC547" s="294">
        <v>97.775999999999996</v>
      </c>
      <c r="BD547" s="294">
        <v>0.98729999999999996</v>
      </c>
      <c r="BE547" s="294">
        <v>4321</v>
      </c>
      <c r="BG547" s="294">
        <v>0.42020000000000002</v>
      </c>
      <c r="BH547" s="294">
        <v>120.5</v>
      </c>
      <c r="BI547" s="294">
        <v>97.775999999999996</v>
      </c>
      <c r="BJ547" s="294">
        <v>0.99229999999999996</v>
      </c>
      <c r="BK547" s="294">
        <v>4839</v>
      </c>
      <c r="BM547" s="294">
        <v>5.4600000000000003E-2</v>
      </c>
      <c r="BN547" s="294">
        <v>18.5</v>
      </c>
      <c r="BO547" s="294">
        <v>97.775999999999996</v>
      </c>
      <c r="BP547" s="294">
        <v>0.9929</v>
      </c>
      <c r="BQ547" s="294">
        <v>5865</v>
      </c>
      <c r="BS547" s="294">
        <v>0.48830000000000001</v>
      </c>
      <c r="BT547" s="294">
        <v>18.5</v>
      </c>
      <c r="BU547" s="294">
        <v>97.775999999999996</v>
      </c>
      <c r="BV547" s="294">
        <v>0.9919</v>
      </c>
      <c r="BW547" s="294">
        <v>5879</v>
      </c>
      <c r="BY547" s="294">
        <v>0.44259999999999999</v>
      </c>
    </row>
    <row r="548" spans="1:77">
      <c r="A548" s="301">
        <v>582</v>
      </c>
      <c r="B548" s="302" t="s">
        <v>4507</v>
      </c>
      <c r="C548" s="301" t="s">
        <v>4510</v>
      </c>
      <c r="D548" s="302" t="s">
        <v>4051</v>
      </c>
      <c r="E548" s="303">
        <v>178</v>
      </c>
      <c r="F548" s="294">
        <v>58</v>
      </c>
      <c r="G548" s="294">
        <v>142.4</v>
      </c>
      <c r="H548" s="294">
        <v>0.98909999999999998</v>
      </c>
      <c r="I548" s="294">
        <v>24976</v>
      </c>
      <c r="J548" s="294" t="e">
        <f>I548-#REF!</f>
        <v>#REF!</v>
      </c>
      <c r="K548" s="294">
        <v>0.60470000000000002</v>
      </c>
      <c r="L548" s="294">
        <v>52.96</v>
      </c>
      <c r="M548" s="294">
        <v>142.4</v>
      </c>
      <c r="N548" s="294">
        <v>0.98409999999999997</v>
      </c>
      <c r="O548" s="294">
        <v>20296</v>
      </c>
      <c r="Q548" s="294">
        <v>0.52339999999999998</v>
      </c>
      <c r="R548" s="294">
        <v>32.200000000000003</v>
      </c>
      <c r="S548" s="294">
        <v>142.4</v>
      </c>
      <c r="T548" s="294">
        <v>0.96340000000000003</v>
      </c>
      <c r="U548" s="294">
        <v>10948</v>
      </c>
      <c r="W548" s="294">
        <v>0.49020000000000002</v>
      </c>
      <c r="X548" s="294">
        <v>38.08</v>
      </c>
      <c r="Y548" s="294">
        <v>142.4</v>
      </c>
      <c r="Z548" s="294">
        <v>0.96809999999999996</v>
      </c>
      <c r="AA548" s="294">
        <v>15772</v>
      </c>
      <c r="AC548" s="294">
        <v>0.57499999999999996</v>
      </c>
      <c r="AD548" s="294">
        <v>38.4</v>
      </c>
      <c r="AE548" s="294">
        <v>142.4</v>
      </c>
      <c r="AF548" s="294">
        <v>0.98460000000000003</v>
      </c>
      <c r="AG548" s="294">
        <v>23408</v>
      </c>
      <c r="AH548" s="294" t="e">
        <f>AG548-#REF!</f>
        <v>#REF!</v>
      </c>
      <c r="AI548" s="294">
        <v>0.83220000000000005</v>
      </c>
      <c r="AJ548" s="294">
        <v>52</v>
      </c>
      <c r="AK548" s="294">
        <v>142.4</v>
      </c>
      <c r="AL548" s="294">
        <v>0.98750000000000004</v>
      </c>
      <c r="AM548" s="294">
        <v>24236</v>
      </c>
      <c r="AN548" s="294" t="e">
        <f>AM548-#REF!</f>
        <v>#REF!</v>
      </c>
      <c r="AO548" s="294">
        <v>0.65559999999999996</v>
      </c>
      <c r="AP548" s="294">
        <v>38.72</v>
      </c>
      <c r="AQ548" s="294">
        <v>142.4</v>
      </c>
      <c r="AR548" s="294">
        <v>0.9587</v>
      </c>
      <c r="AS548" s="294">
        <v>12624</v>
      </c>
      <c r="AU548" s="294">
        <v>0.45710000000000001</v>
      </c>
      <c r="AV548" s="294">
        <v>45.76</v>
      </c>
      <c r="AW548" s="294">
        <v>142.4</v>
      </c>
      <c r="AX548" s="294">
        <v>0.96499999999999997</v>
      </c>
      <c r="AY548" s="294">
        <v>17724</v>
      </c>
      <c r="BA548" s="294">
        <v>0.5575</v>
      </c>
      <c r="BB548" s="294">
        <v>37.200000000000003</v>
      </c>
      <c r="BC548" s="294">
        <v>142.4</v>
      </c>
      <c r="BD548" s="294">
        <v>0.94789999999999996</v>
      </c>
      <c r="BE548" s="294">
        <v>12224</v>
      </c>
      <c r="BG548" s="294">
        <v>0.46589999999999998</v>
      </c>
      <c r="BH548" s="294">
        <v>30.72</v>
      </c>
      <c r="BI548" s="294">
        <v>142.4</v>
      </c>
      <c r="BJ548" s="294">
        <v>0.95630000000000004</v>
      </c>
      <c r="BK548" s="294">
        <v>12924</v>
      </c>
      <c r="BM548" s="294">
        <v>0.59140000000000004</v>
      </c>
      <c r="BN548" s="294">
        <v>41.16</v>
      </c>
      <c r="BO548" s="294">
        <v>142.4</v>
      </c>
      <c r="BP548" s="294">
        <v>0.97389999999999999</v>
      </c>
      <c r="BQ548" s="294">
        <v>15664</v>
      </c>
      <c r="BS548" s="294">
        <v>0.58150000000000002</v>
      </c>
      <c r="BT548" s="294">
        <v>41.16</v>
      </c>
      <c r="BU548" s="294">
        <v>142.4</v>
      </c>
      <c r="BV548" s="294">
        <v>0.98370000000000002</v>
      </c>
      <c r="BW548" s="294">
        <v>21188</v>
      </c>
      <c r="BX548" s="294" t="e">
        <f>BW548-#REF!</f>
        <v>#REF!</v>
      </c>
      <c r="BY548" s="294">
        <v>0.70340000000000003</v>
      </c>
    </row>
    <row r="549" spans="1:77">
      <c r="A549" s="301">
        <v>583</v>
      </c>
      <c r="B549" s="302" t="s">
        <v>4507</v>
      </c>
      <c r="C549" s="301" t="s">
        <v>4511</v>
      </c>
      <c r="D549" s="302" t="s">
        <v>4051</v>
      </c>
      <c r="E549" s="303">
        <v>124.4</v>
      </c>
      <c r="F549" s="294">
        <v>188.4</v>
      </c>
      <c r="G549" s="294">
        <v>188.4</v>
      </c>
      <c r="H549" s="294">
        <v>0.99929999999999997</v>
      </c>
      <c r="I549" s="294">
        <v>21716</v>
      </c>
      <c r="K549" s="294">
        <v>0.16020000000000001</v>
      </c>
      <c r="L549" s="294">
        <v>153.6</v>
      </c>
      <c r="M549" s="294">
        <v>153.6</v>
      </c>
      <c r="N549" s="294">
        <v>0.99929999999999997</v>
      </c>
      <c r="O549" s="294">
        <v>22056</v>
      </c>
      <c r="Q549" s="294">
        <v>0.19309999999999999</v>
      </c>
      <c r="R549" s="294">
        <v>152.4</v>
      </c>
      <c r="S549" s="294">
        <v>152.4</v>
      </c>
      <c r="T549" s="294">
        <v>0.99660000000000004</v>
      </c>
      <c r="U549" s="294">
        <v>18879</v>
      </c>
      <c r="W549" s="294">
        <v>0.17269999999999999</v>
      </c>
      <c r="X549" s="294">
        <v>129.6</v>
      </c>
      <c r="Y549" s="294">
        <v>129.6</v>
      </c>
      <c r="Z549" s="294">
        <v>0.999</v>
      </c>
      <c r="AA549" s="294">
        <v>20227</v>
      </c>
      <c r="AC549" s="294">
        <v>0.21</v>
      </c>
      <c r="AD549" s="294">
        <v>156</v>
      </c>
      <c r="AE549" s="294">
        <v>156</v>
      </c>
      <c r="AF549" s="294">
        <v>0.99770000000000003</v>
      </c>
      <c r="AG549" s="294">
        <v>19395</v>
      </c>
      <c r="AI549" s="294">
        <v>0.16750000000000001</v>
      </c>
      <c r="AJ549" s="294">
        <v>178.8</v>
      </c>
      <c r="AK549" s="294">
        <v>178.8</v>
      </c>
      <c r="AL549" s="294">
        <v>0.99809999999999999</v>
      </c>
      <c r="AM549" s="294">
        <v>23603</v>
      </c>
      <c r="AO549" s="294">
        <v>0.1837</v>
      </c>
      <c r="AP549" s="294">
        <v>159.6</v>
      </c>
      <c r="AQ549" s="294">
        <v>159.6</v>
      </c>
      <c r="AR549" s="294">
        <v>0.99270000000000003</v>
      </c>
      <c r="AS549" s="294">
        <v>13303</v>
      </c>
      <c r="AU549" s="294">
        <v>0.1129</v>
      </c>
      <c r="AV549" s="294">
        <v>90</v>
      </c>
      <c r="AW549" s="294">
        <v>99.52</v>
      </c>
      <c r="AX549" s="294">
        <v>0.99219999999999997</v>
      </c>
      <c r="AY549" s="294">
        <v>10400</v>
      </c>
      <c r="BA549" s="294">
        <v>0.1618</v>
      </c>
      <c r="BB549" s="294">
        <v>37.200000000000003</v>
      </c>
      <c r="BC549" s="294">
        <v>99.52</v>
      </c>
      <c r="BD549" s="294">
        <v>0.99049999999999994</v>
      </c>
      <c r="BE549" s="294">
        <v>7334</v>
      </c>
      <c r="BG549" s="294">
        <v>0.2676</v>
      </c>
      <c r="BH549" s="294">
        <v>34.799999999999997</v>
      </c>
      <c r="BI549" s="294">
        <v>99.52</v>
      </c>
      <c r="BJ549" s="294">
        <v>0.98619999999999997</v>
      </c>
      <c r="BK549" s="294">
        <v>7277</v>
      </c>
      <c r="BM549" s="294">
        <v>0.28499999999999998</v>
      </c>
      <c r="BN549" s="294">
        <v>86.4</v>
      </c>
      <c r="BO549" s="294">
        <v>99.52</v>
      </c>
      <c r="BP549" s="294">
        <v>0.98719999999999997</v>
      </c>
      <c r="BQ549" s="294">
        <v>9546</v>
      </c>
      <c r="BS549" s="294">
        <v>0.16650000000000001</v>
      </c>
      <c r="BT549" s="294">
        <v>162</v>
      </c>
      <c r="BU549" s="294">
        <v>162</v>
      </c>
      <c r="BV549" s="294">
        <v>0.98829999999999996</v>
      </c>
      <c r="BW549" s="294">
        <v>13187</v>
      </c>
      <c r="BY549" s="294">
        <v>0.11070000000000001</v>
      </c>
    </row>
    <row r="550" spans="1:77">
      <c r="A550" s="301">
        <v>584</v>
      </c>
      <c r="B550" s="302" t="s">
        <v>4507</v>
      </c>
      <c r="C550" s="301" t="s">
        <v>4512</v>
      </c>
      <c r="D550" s="302" t="s">
        <v>4065</v>
      </c>
      <c r="E550" s="303">
        <v>133.30000000000001</v>
      </c>
      <c r="F550" s="294">
        <v>15.25</v>
      </c>
      <c r="G550" s="294">
        <v>106.64</v>
      </c>
      <c r="H550" s="294">
        <v>0.95240000000000002</v>
      </c>
      <c r="I550" s="294">
        <v>4385</v>
      </c>
      <c r="K550" s="294">
        <v>0.45679999999999998</v>
      </c>
      <c r="L550" s="294">
        <v>13.25</v>
      </c>
      <c r="M550" s="294">
        <v>106.64</v>
      </c>
      <c r="N550" s="294">
        <v>0.91979999999999995</v>
      </c>
      <c r="O550" s="294">
        <v>4003</v>
      </c>
      <c r="Q550" s="294">
        <v>0.48749999999999999</v>
      </c>
      <c r="R550" s="294">
        <v>13.25</v>
      </c>
      <c r="S550" s="294">
        <v>106.64</v>
      </c>
      <c r="T550" s="294">
        <v>0.92759999999999998</v>
      </c>
      <c r="U550" s="294">
        <v>3787</v>
      </c>
      <c r="W550" s="294">
        <v>0.47260000000000002</v>
      </c>
      <c r="X550" s="294">
        <v>11.25</v>
      </c>
      <c r="Y550" s="294">
        <v>106.64</v>
      </c>
      <c r="Z550" s="294">
        <v>0.91500000000000004</v>
      </c>
      <c r="AA550" s="294">
        <v>4087</v>
      </c>
      <c r="AC550" s="294">
        <v>0.60040000000000004</v>
      </c>
      <c r="AD550" s="294">
        <v>13.25</v>
      </c>
      <c r="AE550" s="294">
        <v>106.64</v>
      </c>
      <c r="AF550" s="294">
        <v>0.9446</v>
      </c>
      <c r="AG550" s="294">
        <v>4493</v>
      </c>
      <c r="AI550" s="294">
        <v>0.53280000000000005</v>
      </c>
      <c r="AJ550" s="294">
        <v>17.25</v>
      </c>
      <c r="AK550" s="294">
        <v>106.64</v>
      </c>
      <c r="AL550" s="294">
        <v>0.93740000000000001</v>
      </c>
      <c r="AM550" s="294">
        <v>4549</v>
      </c>
      <c r="AO550" s="294">
        <v>0.42130000000000001</v>
      </c>
      <c r="AP550" s="294">
        <v>13.25</v>
      </c>
      <c r="AQ550" s="294">
        <v>106.64</v>
      </c>
      <c r="AR550" s="294">
        <v>0.90900000000000003</v>
      </c>
      <c r="AS550" s="294">
        <v>4271</v>
      </c>
      <c r="AU550" s="294">
        <v>0.52629999999999999</v>
      </c>
      <c r="AV550" s="294">
        <v>11.25</v>
      </c>
      <c r="AW550" s="294">
        <v>106.64</v>
      </c>
      <c r="AX550" s="294">
        <v>0.86839999999999995</v>
      </c>
      <c r="AY550" s="294">
        <v>3693</v>
      </c>
      <c r="BA550" s="294">
        <v>0.5907</v>
      </c>
      <c r="BB550" s="294">
        <v>11.25</v>
      </c>
      <c r="BC550" s="294">
        <v>106.64</v>
      </c>
      <c r="BD550" s="294">
        <v>0.87580000000000002</v>
      </c>
      <c r="BE550" s="294">
        <v>3327</v>
      </c>
      <c r="BG550" s="294">
        <v>0.51060000000000005</v>
      </c>
      <c r="BH550" s="294">
        <v>9.25</v>
      </c>
      <c r="BI550" s="294">
        <v>106.64</v>
      </c>
      <c r="BJ550" s="294">
        <v>0.9042</v>
      </c>
      <c r="BK550" s="294">
        <v>3435</v>
      </c>
      <c r="BM550" s="294">
        <v>0.63829999999999998</v>
      </c>
      <c r="BN550" s="294">
        <v>11.25</v>
      </c>
      <c r="BO550" s="294">
        <v>106.64</v>
      </c>
      <c r="BP550" s="294">
        <v>0.90410000000000001</v>
      </c>
      <c r="BQ550" s="294">
        <v>3485</v>
      </c>
      <c r="BS550" s="294">
        <v>0.57369999999999999</v>
      </c>
      <c r="BT550" s="294">
        <v>15.25</v>
      </c>
      <c r="BU550" s="294">
        <v>106.64</v>
      </c>
      <c r="BV550" s="294">
        <v>0.91839999999999999</v>
      </c>
      <c r="BW550" s="294">
        <v>4299</v>
      </c>
      <c r="BY550" s="294">
        <v>0.44940000000000002</v>
      </c>
    </row>
    <row r="551" spans="1:77">
      <c r="A551" s="301">
        <v>585</v>
      </c>
      <c r="B551" s="302" t="s">
        <v>4507</v>
      </c>
      <c r="C551" s="301" t="s">
        <v>4513</v>
      </c>
      <c r="D551" s="302" t="s">
        <v>4049</v>
      </c>
      <c r="E551" s="303">
        <v>1166</v>
      </c>
      <c r="F551" s="294">
        <v>12.48</v>
      </c>
      <c r="G551" s="294">
        <v>932.8</v>
      </c>
      <c r="H551" s="294">
        <v>1</v>
      </c>
      <c r="I551" s="294">
        <v>4428</v>
      </c>
      <c r="K551" s="294">
        <v>0.49280000000000002</v>
      </c>
      <c r="L551" s="294">
        <v>34.56</v>
      </c>
      <c r="M551" s="294">
        <v>932.8</v>
      </c>
      <c r="N551" s="294">
        <v>1</v>
      </c>
      <c r="O551" s="294">
        <v>3096</v>
      </c>
      <c r="Q551" s="294">
        <v>0.12039999999999999</v>
      </c>
      <c r="R551" s="294">
        <v>302.39999999999998</v>
      </c>
      <c r="S551" s="294">
        <v>932.8</v>
      </c>
      <c r="T551" s="294">
        <v>0.95279999999999998</v>
      </c>
      <c r="U551" s="294">
        <v>4356</v>
      </c>
      <c r="W551" s="294">
        <v>2.1000000000000001E-2</v>
      </c>
      <c r="X551" s="294">
        <v>558.72</v>
      </c>
      <c r="Y551" s="294">
        <v>932.8</v>
      </c>
      <c r="Z551" s="294">
        <v>0.86649999999999994</v>
      </c>
      <c r="AA551" s="294">
        <v>65004</v>
      </c>
      <c r="AC551" s="294">
        <v>0.18049999999999999</v>
      </c>
      <c r="AD551" s="294">
        <v>561.12</v>
      </c>
      <c r="AE551" s="294">
        <v>932.8</v>
      </c>
      <c r="AF551" s="294">
        <v>0.86429999999999996</v>
      </c>
      <c r="AG551" s="294">
        <v>91404</v>
      </c>
      <c r="AI551" s="294">
        <v>0.25330000000000003</v>
      </c>
      <c r="AJ551" s="294">
        <v>561.12</v>
      </c>
      <c r="AK551" s="294">
        <v>932.8</v>
      </c>
      <c r="AL551" s="294">
        <v>0.87080000000000002</v>
      </c>
      <c r="AM551" s="294">
        <v>88608</v>
      </c>
      <c r="AO551" s="294">
        <v>0.25190000000000001</v>
      </c>
      <c r="AP551" s="294">
        <v>332.16</v>
      </c>
      <c r="AQ551" s="294">
        <v>932.8</v>
      </c>
      <c r="AR551" s="294">
        <v>0.92610000000000003</v>
      </c>
      <c r="AS551" s="294">
        <v>49020</v>
      </c>
      <c r="AU551" s="294">
        <v>0.2142</v>
      </c>
      <c r="AV551" s="294">
        <v>322.56</v>
      </c>
      <c r="AW551" s="294">
        <v>932.8</v>
      </c>
      <c r="AX551" s="294">
        <v>0.93030000000000002</v>
      </c>
      <c r="AY551" s="294">
        <v>15516</v>
      </c>
      <c r="BA551" s="294">
        <v>7.1800000000000003E-2</v>
      </c>
      <c r="BB551" s="294">
        <v>27.84</v>
      </c>
      <c r="BC551" s="294">
        <v>932.8</v>
      </c>
      <c r="BD551" s="294">
        <v>1</v>
      </c>
      <c r="BE551" s="294">
        <v>4032</v>
      </c>
      <c r="BG551" s="294">
        <v>0.19470000000000001</v>
      </c>
      <c r="BH551" s="294">
        <v>11.52</v>
      </c>
      <c r="BI551" s="294">
        <v>932.8</v>
      </c>
      <c r="BJ551" s="294">
        <v>1</v>
      </c>
      <c r="BK551" s="294">
        <v>3840</v>
      </c>
      <c r="BM551" s="294">
        <v>0.44800000000000001</v>
      </c>
      <c r="BN551" s="294">
        <v>175.2</v>
      </c>
      <c r="BO551" s="294">
        <v>932.8</v>
      </c>
      <c r="BP551" s="294">
        <v>0.98250000000000004</v>
      </c>
      <c r="BQ551" s="294">
        <v>4020</v>
      </c>
      <c r="BS551" s="294">
        <v>3.4799999999999998E-2</v>
      </c>
      <c r="BT551" s="294">
        <v>177.6</v>
      </c>
      <c r="BU551" s="294">
        <v>932.8</v>
      </c>
      <c r="BV551" s="294">
        <v>0.9647</v>
      </c>
      <c r="BW551" s="294">
        <v>4260</v>
      </c>
      <c r="BY551" s="294">
        <v>3.3399999999999999E-2</v>
      </c>
    </row>
    <row r="552" spans="1:77">
      <c r="A552" s="301">
        <v>586</v>
      </c>
      <c r="B552" s="302" t="s">
        <v>4507</v>
      </c>
      <c r="C552" s="301" t="s">
        <v>4514</v>
      </c>
      <c r="D552" s="302" t="s">
        <v>4065</v>
      </c>
      <c r="E552" s="303">
        <v>1018.89</v>
      </c>
      <c r="F552" s="294">
        <v>0</v>
      </c>
      <c r="G552" s="294">
        <v>815.11199999999997</v>
      </c>
      <c r="H552" s="294" t="e">
        <v>#DIV/0!</v>
      </c>
      <c r="I552" s="294">
        <v>0</v>
      </c>
      <c r="K552" s="294">
        <v>0</v>
      </c>
      <c r="L552" s="294">
        <v>108</v>
      </c>
      <c r="M552" s="294">
        <v>815.11199999999997</v>
      </c>
      <c r="N552" s="294">
        <v>0.87460000000000004</v>
      </c>
      <c r="O552" s="294">
        <v>6192</v>
      </c>
      <c r="Q552" s="294">
        <v>8.8099999999999998E-2</v>
      </c>
      <c r="R552" s="294">
        <v>216</v>
      </c>
      <c r="S552" s="294">
        <v>815.11199999999997</v>
      </c>
      <c r="T552" s="294">
        <v>0.92230000000000001</v>
      </c>
      <c r="U552" s="294">
        <v>7260</v>
      </c>
      <c r="W552" s="294">
        <v>5.0599999999999999E-2</v>
      </c>
      <c r="X552" s="294">
        <v>156</v>
      </c>
      <c r="Y552" s="294">
        <v>815.11199999999997</v>
      </c>
      <c r="Z552" s="294">
        <v>0.94059999999999999</v>
      </c>
      <c r="AA552" s="294">
        <v>34392</v>
      </c>
      <c r="AC552" s="294">
        <v>5.3100000000000001E-2</v>
      </c>
      <c r="AD552" s="294">
        <v>0</v>
      </c>
      <c r="AE552" s="294">
        <v>0</v>
      </c>
      <c r="AF552" s="294" t="e">
        <v>#DIV/0!</v>
      </c>
      <c r="AG552" s="294">
        <v>0</v>
      </c>
      <c r="AI552" s="294">
        <v>0</v>
      </c>
      <c r="AJ552" s="294">
        <v>0</v>
      </c>
      <c r="AK552" s="294">
        <v>0</v>
      </c>
      <c r="AL552" s="294" t="e">
        <v>#DIV/0!</v>
      </c>
      <c r="AM552" s="294">
        <v>0</v>
      </c>
      <c r="AO552" s="294">
        <v>0</v>
      </c>
      <c r="AP552" s="294">
        <v>0</v>
      </c>
      <c r="AQ552" s="294">
        <v>0</v>
      </c>
      <c r="AR552" s="294" t="e">
        <v>#DIV/0!</v>
      </c>
      <c r="AS552" s="294">
        <v>0</v>
      </c>
      <c r="AU552" s="294">
        <v>0</v>
      </c>
      <c r="AV552" s="294">
        <v>0</v>
      </c>
      <c r="AW552" s="294">
        <v>0</v>
      </c>
      <c r="AX552" s="294" t="e">
        <v>#DIV/0!</v>
      </c>
      <c r="AY552" s="294">
        <v>0</v>
      </c>
      <c r="BA552" s="294">
        <v>0</v>
      </c>
      <c r="BB552" s="294">
        <v>0</v>
      </c>
      <c r="BC552" s="294">
        <v>0</v>
      </c>
      <c r="BD552" s="294" t="e">
        <v>#DIV/0!</v>
      </c>
      <c r="BE552" s="294">
        <v>0</v>
      </c>
      <c r="BG552" s="294">
        <v>0</v>
      </c>
      <c r="BH552" s="294">
        <v>60</v>
      </c>
      <c r="BI552" s="294">
        <v>815.11199999999997</v>
      </c>
      <c r="BJ552" s="294">
        <v>0.95250000000000001</v>
      </c>
      <c r="BK552" s="294">
        <v>25740</v>
      </c>
      <c r="BL552" s="294" t="e">
        <f>BK552-#REF!</f>
        <v>#REF!</v>
      </c>
      <c r="BM552" s="294">
        <v>0.60540000000000005</v>
      </c>
      <c r="BN552" s="294">
        <v>276</v>
      </c>
      <c r="BO552" s="294">
        <v>815.11199999999997</v>
      </c>
      <c r="BP552" s="294">
        <v>0.95389999999999997</v>
      </c>
      <c r="BQ552" s="294">
        <v>37428</v>
      </c>
      <c r="BS552" s="294">
        <v>0.21160000000000001</v>
      </c>
      <c r="BT552" s="294">
        <v>156</v>
      </c>
      <c r="BU552" s="294">
        <v>815.11199999999997</v>
      </c>
      <c r="BV552" s="294">
        <v>0.95309999999999995</v>
      </c>
      <c r="BW552" s="294">
        <v>49272</v>
      </c>
      <c r="BY552" s="294">
        <v>0.44540000000000002</v>
      </c>
    </row>
    <row r="553" spans="1:77">
      <c r="A553" s="301">
        <v>587</v>
      </c>
      <c r="B553" s="302" t="s">
        <v>4507</v>
      </c>
      <c r="C553" s="301" t="s">
        <v>4515</v>
      </c>
      <c r="D553" s="302" t="s">
        <v>4054</v>
      </c>
      <c r="E553" s="303">
        <v>561.11</v>
      </c>
      <c r="F553" s="294">
        <v>0</v>
      </c>
      <c r="G553" s="294">
        <v>0</v>
      </c>
      <c r="H553" s="294" t="e">
        <v>#DIV/0!</v>
      </c>
      <c r="I553" s="294">
        <v>0</v>
      </c>
      <c r="K553" s="294">
        <v>0</v>
      </c>
      <c r="L553" s="294">
        <v>0</v>
      </c>
      <c r="M553" s="294">
        <v>0</v>
      </c>
      <c r="N553" s="294" t="e">
        <v>#DIV/0!</v>
      </c>
      <c r="O553" s="294">
        <v>0</v>
      </c>
      <c r="Q553" s="294">
        <v>0</v>
      </c>
      <c r="R553" s="294">
        <v>0</v>
      </c>
      <c r="S553" s="294">
        <v>0</v>
      </c>
      <c r="T553" s="294" t="e">
        <v>#DIV/0!</v>
      </c>
      <c r="U553" s="294">
        <v>0</v>
      </c>
      <c r="W553" s="294">
        <v>0</v>
      </c>
      <c r="X553" s="294">
        <v>0</v>
      </c>
      <c r="Y553" s="294">
        <v>0</v>
      </c>
      <c r="Z553" s="294" t="e">
        <v>#DIV/0!</v>
      </c>
      <c r="AA553" s="294">
        <v>0</v>
      </c>
      <c r="AC553" s="294">
        <v>0</v>
      </c>
      <c r="AD553" s="294">
        <v>0</v>
      </c>
      <c r="AE553" s="294">
        <v>0</v>
      </c>
      <c r="AF553" s="294" t="e">
        <v>#DIV/0!</v>
      </c>
      <c r="AG553" s="294">
        <v>0</v>
      </c>
      <c r="AI553" s="294">
        <v>0</v>
      </c>
      <c r="AJ553" s="294">
        <v>0</v>
      </c>
      <c r="AK553" s="294">
        <v>0</v>
      </c>
      <c r="AL553" s="294" t="e">
        <v>#DIV/0!</v>
      </c>
      <c r="AM553" s="294">
        <v>0</v>
      </c>
      <c r="AO553" s="294">
        <v>0</v>
      </c>
      <c r="AP553" s="294">
        <v>0</v>
      </c>
      <c r="AQ553" s="294">
        <v>0</v>
      </c>
      <c r="AR553" s="294" t="e">
        <v>#DIV/0!</v>
      </c>
      <c r="AS553" s="294">
        <v>0</v>
      </c>
      <c r="AU553" s="294">
        <v>0</v>
      </c>
      <c r="AV553" s="294">
        <v>292.88</v>
      </c>
      <c r="AW553" s="294">
        <v>448.88799999999998</v>
      </c>
      <c r="AX553" s="294">
        <v>0.9</v>
      </c>
      <c r="AY553" s="294">
        <v>5918</v>
      </c>
      <c r="BA553" s="294">
        <v>3.7400000000000003E-2</v>
      </c>
      <c r="BB553" s="294">
        <v>274.64</v>
      </c>
      <c r="BC553" s="294">
        <v>448.88799999999998</v>
      </c>
      <c r="BD553" s="294">
        <v>0.9637</v>
      </c>
      <c r="BE553" s="294">
        <v>10384</v>
      </c>
      <c r="BG553" s="294">
        <v>5.2699999999999997E-2</v>
      </c>
      <c r="BH553" s="294">
        <v>254.4</v>
      </c>
      <c r="BI553" s="294">
        <v>448.88799999999998</v>
      </c>
      <c r="BJ553" s="294">
        <v>0.98809999999999998</v>
      </c>
      <c r="BK553" s="294">
        <v>5944</v>
      </c>
      <c r="BM553" s="294">
        <v>3.1800000000000002E-2</v>
      </c>
      <c r="BN553" s="294">
        <v>244.32</v>
      </c>
      <c r="BO553" s="294">
        <v>448.88799999999998</v>
      </c>
      <c r="BP553" s="294">
        <v>0.99739999999999995</v>
      </c>
      <c r="BQ553" s="294">
        <v>2956</v>
      </c>
      <c r="BS553" s="294">
        <v>1.8100000000000002E-2</v>
      </c>
      <c r="BT553" s="294">
        <v>6.56</v>
      </c>
      <c r="BU553" s="294">
        <v>448.88799999999998</v>
      </c>
      <c r="BV553" s="294">
        <v>0.99780000000000002</v>
      </c>
      <c r="BW553" s="294">
        <v>1856</v>
      </c>
      <c r="BY553" s="294">
        <v>9.5299999999999996E-2</v>
      </c>
    </row>
    <row r="554" spans="1:77">
      <c r="A554" s="301">
        <v>588</v>
      </c>
      <c r="B554" s="302" t="s">
        <v>4516</v>
      </c>
      <c r="C554" s="301" t="s">
        <v>4517</v>
      </c>
      <c r="D554" s="302" t="s">
        <v>4051</v>
      </c>
      <c r="E554" s="303">
        <v>200</v>
      </c>
      <c r="F554" s="294">
        <v>124.8</v>
      </c>
      <c r="G554" s="294">
        <v>160</v>
      </c>
      <c r="H554" s="294">
        <v>0.99909999999999999</v>
      </c>
      <c r="I554" s="294">
        <v>41145</v>
      </c>
      <c r="K554" s="294">
        <v>0.45829999999999999</v>
      </c>
      <c r="L554" s="294">
        <v>131.4</v>
      </c>
      <c r="M554" s="294">
        <v>160</v>
      </c>
      <c r="N554" s="294">
        <v>0.998</v>
      </c>
      <c r="O554" s="294">
        <v>40263</v>
      </c>
      <c r="Q554" s="294">
        <v>0.41270000000000001</v>
      </c>
      <c r="R554" s="294">
        <v>139.19999999999999</v>
      </c>
      <c r="S554" s="294">
        <v>160</v>
      </c>
      <c r="T554" s="294">
        <v>0.99939999999999996</v>
      </c>
      <c r="U554" s="294">
        <v>41187</v>
      </c>
      <c r="W554" s="294">
        <v>0.41120000000000001</v>
      </c>
      <c r="X554" s="294">
        <v>115.8</v>
      </c>
      <c r="Y554" s="294">
        <v>160</v>
      </c>
      <c r="Z554" s="294">
        <v>0.99909999999999999</v>
      </c>
      <c r="AA554" s="294">
        <v>39609</v>
      </c>
      <c r="AC554" s="294">
        <v>0.4602</v>
      </c>
      <c r="AD554" s="294">
        <v>130.80000000000001</v>
      </c>
      <c r="AE554" s="294">
        <v>160</v>
      </c>
      <c r="AF554" s="294">
        <v>0.99939999999999996</v>
      </c>
      <c r="AG554" s="294">
        <v>36135</v>
      </c>
      <c r="AI554" s="294">
        <v>0.37159999999999999</v>
      </c>
      <c r="AJ554" s="294">
        <v>87</v>
      </c>
      <c r="AK554" s="294">
        <v>160</v>
      </c>
      <c r="AL554" s="294">
        <v>0.99939999999999996</v>
      </c>
      <c r="AM554" s="294">
        <v>33387</v>
      </c>
      <c r="AO554" s="294">
        <v>0.5333</v>
      </c>
      <c r="AP554" s="294">
        <v>98.7</v>
      </c>
      <c r="AQ554" s="294">
        <v>160</v>
      </c>
      <c r="AR554" s="294">
        <v>0.99819999999999998</v>
      </c>
      <c r="AS554" s="294">
        <v>29766</v>
      </c>
      <c r="AU554" s="294">
        <v>0.40610000000000002</v>
      </c>
      <c r="AV554" s="294">
        <v>67.8</v>
      </c>
      <c r="AW554" s="294">
        <v>160</v>
      </c>
      <c r="AX554" s="294">
        <v>0.99970000000000003</v>
      </c>
      <c r="AY554" s="294">
        <v>29388</v>
      </c>
      <c r="AZ554" s="294" t="e">
        <f>AY554-#REF!</f>
        <v>#REF!</v>
      </c>
      <c r="BA554" s="294">
        <v>0.60219999999999996</v>
      </c>
      <c r="BB554" s="294">
        <v>65.400000000000006</v>
      </c>
      <c r="BC554" s="294">
        <v>160</v>
      </c>
      <c r="BD554" s="294">
        <v>0.99970000000000003</v>
      </c>
      <c r="BE554" s="294">
        <v>29154</v>
      </c>
      <c r="BG554" s="294">
        <v>0.59940000000000004</v>
      </c>
      <c r="BH554" s="294">
        <v>68.099999999999994</v>
      </c>
      <c r="BI554" s="294">
        <v>160</v>
      </c>
      <c r="BJ554" s="294">
        <v>0.99560000000000004</v>
      </c>
      <c r="BK554" s="294">
        <v>25761</v>
      </c>
      <c r="BM554" s="294">
        <v>0.51070000000000004</v>
      </c>
      <c r="BN554" s="294">
        <v>81.3</v>
      </c>
      <c r="BO554" s="294">
        <v>160</v>
      </c>
      <c r="BP554" s="294">
        <v>0.99970000000000003</v>
      </c>
      <c r="BQ554" s="294">
        <v>28020</v>
      </c>
      <c r="BS554" s="294">
        <v>0.51300000000000001</v>
      </c>
      <c r="BT554" s="294">
        <v>70.2</v>
      </c>
      <c r="BU554" s="294">
        <v>160</v>
      </c>
      <c r="BV554" s="294">
        <v>0.99970000000000003</v>
      </c>
      <c r="BW554" s="294">
        <v>31965</v>
      </c>
      <c r="BX554" s="294" t="e">
        <f>BW554-#REF!</f>
        <v>#REF!</v>
      </c>
      <c r="BY554" s="294">
        <v>0.61219999999999997</v>
      </c>
    </row>
    <row r="555" spans="1:77">
      <c r="A555" s="301">
        <v>589</v>
      </c>
      <c r="B555" s="302" t="s">
        <v>4516</v>
      </c>
      <c r="C555" s="301" t="s">
        <v>4518</v>
      </c>
      <c r="D555" s="302" t="s">
        <v>4049</v>
      </c>
      <c r="E555" s="303">
        <v>524.44000000000005</v>
      </c>
      <c r="F555" s="294">
        <v>0</v>
      </c>
      <c r="G555" s="294">
        <v>0</v>
      </c>
      <c r="H555" s="294" t="e">
        <v>#DIV/0!</v>
      </c>
      <c r="I555" s="294">
        <v>0</v>
      </c>
      <c r="K555" s="294">
        <v>0</v>
      </c>
      <c r="L555" s="294">
        <v>0</v>
      </c>
      <c r="M555" s="294">
        <v>0</v>
      </c>
      <c r="N555" s="294" t="e">
        <v>#DIV/0!</v>
      </c>
      <c r="O555" s="294">
        <v>0</v>
      </c>
      <c r="Q555" s="294">
        <v>0</v>
      </c>
      <c r="R555" s="294">
        <v>0</v>
      </c>
      <c r="S555" s="294">
        <v>0</v>
      </c>
      <c r="T555" s="294" t="e">
        <v>#DIV/0!</v>
      </c>
      <c r="U555" s="294">
        <v>0</v>
      </c>
      <c r="W555" s="294">
        <v>0</v>
      </c>
      <c r="X555" s="294">
        <v>0</v>
      </c>
      <c r="Y555" s="294">
        <v>0</v>
      </c>
      <c r="Z555" s="294" t="e">
        <v>#DIV/0!</v>
      </c>
      <c r="AA555" s="294">
        <v>0</v>
      </c>
      <c r="AC555" s="294">
        <v>0</v>
      </c>
      <c r="AD555" s="294">
        <v>0</v>
      </c>
      <c r="AE555" s="294">
        <v>0</v>
      </c>
      <c r="AF555" s="294" t="e">
        <v>#DIV/0!</v>
      </c>
      <c r="AG555" s="294">
        <v>0</v>
      </c>
      <c r="AI555" s="294">
        <v>0</v>
      </c>
      <c r="AJ555" s="294">
        <v>0</v>
      </c>
      <c r="AK555" s="294">
        <v>0</v>
      </c>
      <c r="AL555" s="294" t="e">
        <v>#DIV/0!</v>
      </c>
      <c r="AM555" s="294">
        <v>0</v>
      </c>
      <c r="AO555" s="294">
        <v>0</v>
      </c>
      <c r="AP555" s="294">
        <v>0</v>
      </c>
      <c r="AQ555" s="294">
        <v>0</v>
      </c>
      <c r="AR555" s="294" t="e">
        <v>#DIV/0!</v>
      </c>
      <c r="AS555" s="294">
        <v>0</v>
      </c>
      <c r="AU555" s="294">
        <v>0</v>
      </c>
      <c r="AV555" s="294">
        <v>211.44</v>
      </c>
      <c r="AW555" s="294">
        <v>419.55200000000002</v>
      </c>
      <c r="AX555" s="294">
        <v>0.86749999999999994</v>
      </c>
      <c r="AY555" s="294">
        <v>3036</v>
      </c>
      <c r="BA555" s="294">
        <v>2.3800000000000002E-2</v>
      </c>
      <c r="BB555" s="294">
        <v>214.16</v>
      </c>
      <c r="BC555" s="294">
        <v>419.55200000000002</v>
      </c>
      <c r="BD555" s="294">
        <v>0.96219999999999994</v>
      </c>
      <c r="BE555" s="294">
        <v>2798</v>
      </c>
      <c r="BG555" s="294">
        <v>1.83E-2</v>
      </c>
      <c r="BH555" s="294">
        <v>226.48</v>
      </c>
      <c r="BI555" s="294">
        <v>419.55200000000002</v>
      </c>
      <c r="BJ555" s="294">
        <v>0.93940000000000001</v>
      </c>
      <c r="BK555" s="294">
        <v>4742</v>
      </c>
      <c r="BM555" s="294">
        <v>0.03</v>
      </c>
      <c r="BN555" s="294">
        <v>9.84</v>
      </c>
      <c r="BO555" s="294">
        <v>419.55200000000002</v>
      </c>
      <c r="BP555" s="294">
        <v>0.997</v>
      </c>
      <c r="BQ555" s="294">
        <v>1316</v>
      </c>
      <c r="BS555" s="294">
        <v>0.1996</v>
      </c>
      <c r="BT555" s="294">
        <v>12</v>
      </c>
      <c r="BU555" s="294">
        <v>419.55200000000002</v>
      </c>
      <c r="BV555" s="294">
        <v>0.99199999999999999</v>
      </c>
      <c r="BW555" s="294">
        <v>994</v>
      </c>
      <c r="BY555" s="294">
        <v>0.11219999999999999</v>
      </c>
    </row>
    <row r="556" spans="1:77">
      <c r="A556" s="301">
        <v>590</v>
      </c>
      <c r="B556" s="302" t="s">
        <v>4516</v>
      </c>
      <c r="C556" s="301" t="s">
        <v>4519</v>
      </c>
      <c r="D556" s="302" t="s">
        <v>4054</v>
      </c>
      <c r="E556" s="303">
        <v>345</v>
      </c>
      <c r="F556" s="294" t="s">
        <v>3983</v>
      </c>
      <c r="G556" s="294" t="s">
        <v>3983</v>
      </c>
      <c r="H556" s="294" t="s">
        <v>3983</v>
      </c>
      <c r="I556" s="294" t="s">
        <v>3983</v>
      </c>
      <c r="K556" s="294" t="s">
        <v>3983</v>
      </c>
      <c r="L556" s="294" t="s">
        <v>3983</v>
      </c>
      <c r="M556" s="294" t="s">
        <v>3983</v>
      </c>
      <c r="N556" s="294" t="s">
        <v>3983</v>
      </c>
      <c r="O556" s="294" t="s">
        <v>3983</v>
      </c>
      <c r="Q556" s="294" t="s">
        <v>3983</v>
      </c>
      <c r="R556" s="294" t="s">
        <v>3983</v>
      </c>
      <c r="S556" s="294" t="s">
        <v>3983</v>
      </c>
      <c r="T556" s="294" t="s">
        <v>3983</v>
      </c>
      <c r="U556" s="294" t="s">
        <v>3983</v>
      </c>
      <c r="W556" s="294" t="s">
        <v>3983</v>
      </c>
      <c r="X556" s="294" t="s">
        <v>3983</v>
      </c>
      <c r="Y556" s="294" t="s">
        <v>3983</v>
      </c>
      <c r="Z556" s="294" t="s">
        <v>3983</v>
      </c>
      <c r="AA556" s="294" t="s">
        <v>3983</v>
      </c>
      <c r="AC556" s="294" t="s">
        <v>3983</v>
      </c>
      <c r="AD556" s="294" t="s">
        <v>3983</v>
      </c>
      <c r="AE556" s="294" t="s">
        <v>3983</v>
      </c>
      <c r="AF556" s="294" t="s">
        <v>3983</v>
      </c>
      <c r="AG556" s="294" t="s">
        <v>3983</v>
      </c>
      <c r="AI556" s="294" t="s">
        <v>3983</v>
      </c>
      <c r="AJ556" s="294" t="s">
        <v>3983</v>
      </c>
      <c r="AK556" s="294" t="s">
        <v>3983</v>
      </c>
      <c r="AL556" s="294" t="s">
        <v>3983</v>
      </c>
      <c r="AM556" s="294" t="s">
        <v>3983</v>
      </c>
      <c r="AO556" s="294" t="s">
        <v>3983</v>
      </c>
      <c r="AP556" s="294" t="s">
        <v>3983</v>
      </c>
      <c r="AQ556" s="294" t="s">
        <v>3983</v>
      </c>
      <c r="AR556" s="294" t="s">
        <v>3983</v>
      </c>
      <c r="AS556" s="294" t="s">
        <v>3983</v>
      </c>
      <c r="AU556" s="294" t="s">
        <v>3983</v>
      </c>
      <c r="AV556" s="294" t="s">
        <v>3983</v>
      </c>
      <c r="AW556" s="294" t="s">
        <v>3983</v>
      </c>
      <c r="AX556" s="294" t="s">
        <v>3983</v>
      </c>
      <c r="AY556" s="294" t="s">
        <v>3983</v>
      </c>
      <c r="BA556" s="294" t="s">
        <v>3983</v>
      </c>
      <c r="BB556" s="294" t="s">
        <v>3983</v>
      </c>
      <c r="BC556" s="294" t="s">
        <v>3983</v>
      </c>
      <c r="BD556" s="294" t="s">
        <v>3983</v>
      </c>
      <c r="BE556" s="294" t="s">
        <v>3983</v>
      </c>
      <c r="BG556" s="294" t="s">
        <v>3983</v>
      </c>
      <c r="BH556" s="294" t="s">
        <v>3983</v>
      </c>
      <c r="BI556" s="294" t="s">
        <v>3983</v>
      </c>
      <c r="BJ556" s="294" t="s">
        <v>3983</v>
      </c>
      <c r="BK556" s="294" t="s">
        <v>3983</v>
      </c>
      <c r="BM556" s="294" t="s">
        <v>3983</v>
      </c>
      <c r="BN556" s="294" t="s">
        <v>3983</v>
      </c>
      <c r="BO556" s="294" t="s">
        <v>3983</v>
      </c>
      <c r="BP556" s="294" t="s">
        <v>3983</v>
      </c>
      <c r="BQ556" s="294" t="s">
        <v>3983</v>
      </c>
      <c r="BS556" s="294" t="s">
        <v>3983</v>
      </c>
      <c r="BT556" s="294" t="s">
        <v>3983</v>
      </c>
      <c r="BU556" s="294" t="s">
        <v>3983</v>
      </c>
      <c r="BV556" s="294" t="s">
        <v>3983</v>
      </c>
      <c r="BW556" s="294" t="s">
        <v>3983</v>
      </c>
      <c r="BY556" s="294" t="s">
        <v>3983</v>
      </c>
    </row>
    <row r="557" spans="1:77">
      <c r="A557" s="301">
        <v>591</v>
      </c>
      <c r="B557" s="302" t="s">
        <v>4027</v>
      </c>
      <c r="C557" s="301" t="s">
        <v>4520</v>
      </c>
      <c r="D557" s="302" t="s">
        <v>4065</v>
      </c>
      <c r="E557" s="303">
        <v>232.2</v>
      </c>
      <c r="F557" s="294">
        <v>75.650000000000006</v>
      </c>
      <c r="G557" s="294">
        <v>185.76</v>
      </c>
      <c r="H557" s="294">
        <v>0.99139999999999995</v>
      </c>
      <c r="I557" s="294">
        <v>35006</v>
      </c>
      <c r="J557" s="294" t="e">
        <f>I557-#REF!</f>
        <v>#REF!</v>
      </c>
      <c r="K557" s="294">
        <v>0.65920000000000001</v>
      </c>
      <c r="L557" s="294">
        <v>76.849999999999994</v>
      </c>
      <c r="M557" s="294">
        <v>185.76</v>
      </c>
      <c r="N557" s="294">
        <v>0.99119999999999997</v>
      </c>
      <c r="O557" s="294">
        <v>29419</v>
      </c>
      <c r="Q557" s="294">
        <v>0.52769999999999995</v>
      </c>
      <c r="R557" s="294">
        <v>46.45</v>
      </c>
      <c r="S557" s="294">
        <v>185.76</v>
      </c>
      <c r="T557" s="294">
        <v>0.98170000000000002</v>
      </c>
      <c r="U557" s="294">
        <v>14530</v>
      </c>
      <c r="W557" s="294">
        <v>0.45479999999999998</v>
      </c>
      <c r="X557" s="294">
        <v>40.65</v>
      </c>
      <c r="Y557" s="294">
        <v>185.76</v>
      </c>
      <c r="Z557" s="294">
        <v>0.98360000000000003</v>
      </c>
      <c r="AA557" s="294">
        <v>23559</v>
      </c>
      <c r="AB557" s="294" t="e">
        <f>AA557-#REF!</f>
        <v>#REF!</v>
      </c>
      <c r="AC557" s="294">
        <v>0.81720000000000004</v>
      </c>
      <c r="AD557" s="294">
        <v>67.650000000000006</v>
      </c>
      <c r="AE557" s="294">
        <v>185.76</v>
      </c>
      <c r="AF557" s="294">
        <v>0.98980000000000001</v>
      </c>
      <c r="AG557" s="294">
        <v>26056</v>
      </c>
      <c r="AI557" s="294">
        <v>0.53290000000000004</v>
      </c>
      <c r="AJ557" s="294">
        <v>64.849999999999994</v>
      </c>
      <c r="AK557" s="294">
        <v>185.76</v>
      </c>
      <c r="AL557" s="294">
        <v>0.99060000000000004</v>
      </c>
      <c r="AM557" s="294">
        <v>30741</v>
      </c>
      <c r="AN557" s="294" t="e">
        <f>AM557-#REF!</f>
        <v>#REF!</v>
      </c>
      <c r="AO557" s="294">
        <v>0.67769999999999997</v>
      </c>
      <c r="AP557" s="294">
        <v>59.25</v>
      </c>
      <c r="AQ557" s="294">
        <v>185.76</v>
      </c>
      <c r="AR557" s="294">
        <v>0.97709999999999997</v>
      </c>
      <c r="AS557" s="294">
        <v>15372</v>
      </c>
      <c r="AU557" s="294">
        <v>0.36459999999999998</v>
      </c>
      <c r="AV557" s="294">
        <v>57.65</v>
      </c>
      <c r="AW557" s="294">
        <v>185.76</v>
      </c>
      <c r="AX557" s="294">
        <v>0.98329999999999995</v>
      </c>
      <c r="AY557" s="294">
        <v>22375</v>
      </c>
      <c r="BA557" s="294">
        <v>0.56040000000000001</v>
      </c>
      <c r="BB557" s="294">
        <v>47.25</v>
      </c>
      <c r="BC557" s="294">
        <v>185.76</v>
      </c>
      <c r="BD557" s="294">
        <v>0.97809999999999997</v>
      </c>
      <c r="BE557" s="294">
        <v>17654</v>
      </c>
      <c r="BG557" s="294">
        <v>0.52739999999999998</v>
      </c>
      <c r="BH557" s="294">
        <v>47.37</v>
      </c>
      <c r="BI557" s="294">
        <v>185.76</v>
      </c>
      <c r="BJ557" s="294">
        <v>0.98799999999999999</v>
      </c>
      <c r="BK557" s="294">
        <v>18914</v>
      </c>
      <c r="BM557" s="294">
        <v>0.55789999999999995</v>
      </c>
      <c r="BN557" s="294">
        <v>47.69</v>
      </c>
      <c r="BO557" s="294">
        <v>185.76</v>
      </c>
      <c r="BP557" s="294">
        <v>0.95250000000000001</v>
      </c>
      <c r="BQ557" s="294">
        <v>20024</v>
      </c>
      <c r="BR557" s="294" t="e">
        <f>BQ557-#REF!</f>
        <v>#REF!</v>
      </c>
      <c r="BS557" s="294">
        <v>0.67369999999999997</v>
      </c>
      <c r="BT557" s="294">
        <v>60.85</v>
      </c>
      <c r="BU557" s="294">
        <v>185.76</v>
      </c>
      <c r="BV557" s="294">
        <v>0.99729999999999996</v>
      </c>
      <c r="BW557" s="294">
        <v>36302</v>
      </c>
      <c r="BX557" s="294" t="e">
        <f>BW557-#REF!</f>
        <v>#REF!</v>
      </c>
      <c r="BY557" s="294">
        <v>0.82089999999999996</v>
      </c>
    </row>
    <row r="558" spans="1:77">
      <c r="A558" s="301">
        <v>592</v>
      </c>
      <c r="B558" s="302" t="s">
        <v>4027</v>
      </c>
      <c r="C558" s="301" t="s">
        <v>4521</v>
      </c>
      <c r="D558" s="302" t="s">
        <v>4051</v>
      </c>
      <c r="E558" s="303">
        <v>2250</v>
      </c>
      <c r="F558" s="294">
        <v>1837.2</v>
      </c>
      <c r="G558" s="294">
        <v>1830</v>
      </c>
      <c r="H558" s="294">
        <v>0.98580000000000001</v>
      </c>
      <c r="I558" s="294">
        <v>892560</v>
      </c>
      <c r="J558" s="294" t="e">
        <f>I558-#REF!</f>
        <v>#REF!</v>
      </c>
      <c r="K558" s="294">
        <v>0.6845</v>
      </c>
      <c r="L558" s="294">
        <v>1908</v>
      </c>
      <c r="M558" s="294">
        <v>1920</v>
      </c>
      <c r="N558" s="294">
        <v>0.97099999999999997</v>
      </c>
      <c r="O558" s="294">
        <v>931920</v>
      </c>
      <c r="Q558" s="294">
        <v>0.67610000000000003</v>
      </c>
      <c r="R558" s="294">
        <v>1910.4</v>
      </c>
      <c r="S558" s="294">
        <v>1910.4</v>
      </c>
      <c r="T558" s="294">
        <v>0.96409999999999996</v>
      </c>
      <c r="U558" s="294">
        <v>924660</v>
      </c>
      <c r="V558" s="294" t="e">
        <f>U558-#REF!</f>
        <v>#REF!</v>
      </c>
      <c r="W558" s="294">
        <v>0.69730000000000003</v>
      </c>
      <c r="X558" s="294">
        <v>1680</v>
      </c>
      <c r="Y558" s="294">
        <v>1800</v>
      </c>
      <c r="Z558" s="294">
        <v>0.96040000000000003</v>
      </c>
      <c r="AA558" s="294">
        <v>875760</v>
      </c>
      <c r="AB558" s="294" t="e">
        <f>AA558-#REF!</f>
        <v>#REF!</v>
      </c>
      <c r="AC558" s="294">
        <v>0.72960000000000003</v>
      </c>
      <c r="AD558" s="294">
        <v>1778.4</v>
      </c>
      <c r="AE558" s="294">
        <v>1800</v>
      </c>
      <c r="AF558" s="294">
        <v>0.96279999999999999</v>
      </c>
      <c r="AG558" s="294">
        <v>901530</v>
      </c>
      <c r="AH558" s="294" t="e">
        <f>AG558-#REF!</f>
        <v>#REF!</v>
      </c>
      <c r="AI558" s="294">
        <v>0.7077</v>
      </c>
      <c r="AJ558" s="294">
        <v>1857.6</v>
      </c>
      <c r="AK558" s="294">
        <v>1857.6</v>
      </c>
      <c r="AL558" s="294">
        <v>0.96289999999999998</v>
      </c>
      <c r="AM558" s="294">
        <v>911700</v>
      </c>
      <c r="AN558" s="294" t="e">
        <f>AM558-#REF!</f>
        <v>#REF!</v>
      </c>
      <c r="AO558" s="294">
        <v>0.70799999999999996</v>
      </c>
      <c r="AP558" s="294">
        <v>1624.8</v>
      </c>
      <c r="AQ558" s="294">
        <v>1800</v>
      </c>
      <c r="AR558" s="294" t="e">
        <v>#DIV/0!</v>
      </c>
      <c r="AS558" s="294">
        <v>0</v>
      </c>
      <c r="AU558" s="294">
        <v>0</v>
      </c>
      <c r="AV558" s="294">
        <v>1515.6</v>
      </c>
      <c r="AW558" s="294">
        <v>1800</v>
      </c>
      <c r="AX558" s="294">
        <v>0.95240000000000002</v>
      </c>
      <c r="AY558" s="294">
        <v>1393560</v>
      </c>
      <c r="AZ558" s="294" t="e">
        <f>AY558-#REF!</f>
        <v>#REF!</v>
      </c>
      <c r="BA558" s="294">
        <v>1.3409</v>
      </c>
      <c r="BB558" s="294">
        <v>1210.8</v>
      </c>
      <c r="BC558" s="294">
        <v>1800</v>
      </c>
      <c r="BD558" s="294">
        <v>0.96899999999999997</v>
      </c>
      <c r="BE558" s="294">
        <v>494190</v>
      </c>
      <c r="BG558" s="294">
        <v>0.56610000000000005</v>
      </c>
      <c r="BH558" s="294">
        <v>1051.2</v>
      </c>
      <c r="BI558" s="294">
        <v>1800</v>
      </c>
      <c r="BJ558" s="294">
        <v>0.97660000000000002</v>
      </c>
      <c r="BK558" s="294">
        <v>604110</v>
      </c>
      <c r="BL558" s="294" t="e">
        <f>BK558-#REF!</f>
        <v>#REF!</v>
      </c>
      <c r="BM558" s="294">
        <v>0.79100000000000004</v>
      </c>
      <c r="BN558" s="294">
        <v>1240.8</v>
      </c>
      <c r="BO558" s="294">
        <v>1800</v>
      </c>
      <c r="BP558" s="294">
        <v>0.97619999999999996</v>
      </c>
      <c r="BQ558" s="294">
        <v>570600</v>
      </c>
      <c r="BR558" s="294" t="e">
        <f>BQ558-#REF!</f>
        <v>#REF!</v>
      </c>
      <c r="BS558" s="294">
        <v>0.70099999999999996</v>
      </c>
      <c r="BT558" s="294">
        <v>1502.4</v>
      </c>
      <c r="BU558" s="294">
        <v>1800</v>
      </c>
      <c r="BV558" s="294">
        <v>0.98160000000000003</v>
      </c>
      <c r="BW558" s="294">
        <v>696900</v>
      </c>
      <c r="BX558" s="294" t="e">
        <f>BW558-#REF!</f>
        <v>#REF!</v>
      </c>
      <c r="BY558" s="294">
        <v>0.63519999999999999</v>
      </c>
    </row>
    <row r="559" spans="1:77">
      <c r="A559" s="301">
        <v>593</v>
      </c>
      <c r="B559" s="302" t="s">
        <v>4027</v>
      </c>
      <c r="C559" s="301" t="s">
        <v>4522</v>
      </c>
      <c r="D559" s="302" t="s">
        <v>4054</v>
      </c>
      <c r="E559" s="303">
        <v>250</v>
      </c>
      <c r="F559" s="294" t="s">
        <v>3983</v>
      </c>
      <c r="G559" s="294" t="s">
        <v>3983</v>
      </c>
      <c r="H559" s="294" t="s">
        <v>3983</v>
      </c>
      <c r="I559" s="294" t="s">
        <v>3983</v>
      </c>
      <c r="K559" s="294" t="s">
        <v>3983</v>
      </c>
      <c r="L559" s="294" t="s">
        <v>3983</v>
      </c>
      <c r="M559" s="294" t="s">
        <v>3983</v>
      </c>
      <c r="N559" s="294" t="s">
        <v>3983</v>
      </c>
      <c r="O559" s="294" t="s">
        <v>3983</v>
      </c>
      <c r="Q559" s="294" t="s">
        <v>3983</v>
      </c>
      <c r="R559" s="294" t="s">
        <v>3983</v>
      </c>
      <c r="S559" s="294" t="s">
        <v>3983</v>
      </c>
      <c r="T559" s="294" t="s">
        <v>3983</v>
      </c>
      <c r="U559" s="294" t="s">
        <v>3983</v>
      </c>
      <c r="W559" s="294" t="s">
        <v>3983</v>
      </c>
      <c r="X559" s="294" t="s">
        <v>3983</v>
      </c>
      <c r="Y559" s="294" t="s">
        <v>3983</v>
      </c>
      <c r="Z559" s="294" t="s">
        <v>3983</v>
      </c>
      <c r="AA559" s="294" t="s">
        <v>3983</v>
      </c>
      <c r="AC559" s="294" t="s">
        <v>3983</v>
      </c>
      <c r="AD559" s="294" t="s">
        <v>3983</v>
      </c>
      <c r="AE559" s="294" t="s">
        <v>3983</v>
      </c>
      <c r="AF559" s="294" t="s">
        <v>3983</v>
      </c>
      <c r="AG559" s="294" t="s">
        <v>3983</v>
      </c>
      <c r="AI559" s="294" t="s">
        <v>3983</v>
      </c>
      <c r="AJ559" s="294" t="s">
        <v>3983</v>
      </c>
      <c r="AK559" s="294" t="s">
        <v>3983</v>
      </c>
      <c r="AL559" s="294" t="s">
        <v>3983</v>
      </c>
      <c r="AM559" s="294" t="s">
        <v>3983</v>
      </c>
      <c r="AO559" s="294" t="s">
        <v>3983</v>
      </c>
      <c r="AP559" s="294" t="s">
        <v>3983</v>
      </c>
      <c r="AQ559" s="294" t="s">
        <v>3983</v>
      </c>
      <c r="AR559" s="294" t="s">
        <v>3983</v>
      </c>
      <c r="AS559" s="294" t="s">
        <v>3983</v>
      </c>
      <c r="AU559" s="294" t="s">
        <v>3983</v>
      </c>
      <c r="AV559" s="294" t="s">
        <v>3983</v>
      </c>
      <c r="AW559" s="294" t="s">
        <v>3983</v>
      </c>
      <c r="AX559" s="294" t="s">
        <v>3983</v>
      </c>
      <c r="AY559" s="294" t="s">
        <v>3983</v>
      </c>
      <c r="BA559" s="294" t="s">
        <v>3983</v>
      </c>
      <c r="BB559" s="294" t="s">
        <v>3983</v>
      </c>
      <c r="BC559" s="294" t="s">
        <v>3983</v>
      </c>
      <c r="BD559" s="294" t="s">
        <v>3983</v>
      </c>
      <c r="BE559" s="294" t="s">
        <v>3983</v>
      </c>
      <c r="BG559" s="294" t="s">
        <v>3983</v>
      </c>
      <c r="BH559" s="294" t="s">
        <v>3983</v>
      </c>
      <c r="BI559" s="294" t="s">
        <v>3983</v>
      </c>
      <c r="BJ559" s="294" t="s">
        <v>3983</v>
      </c>
      <c r="BK559" s="294" t="s">
        <v>3983</v>
      </c>
      <c r="BM559" s="294" t="s">
        <v>3983</v>
      </c>
      <c r="BN559" s="294" t="s">
        <v>3983</v>
      </c>
      <c r="BO559" s="294" t="s">
        <v>3983</v>
      </c>
      <c r="BP559" s="294" t="s">
        <v>3983</v>
      </c>
      <c r="BQ559" s="294" t="s">
        <v>3983</v>
      </c>
      <c r="BS559" s="294" t="s">
        <v>3983</v>
      </c>
      <c r="BT559" s="294" t="s">
        <v>3983</v>
      </c>
      <c r="BU559" s="294" t="s">
        <v>3983</v>
      </c>
      <c r="BV559" s="294" t="s">
        <v>3983</v>
      </c>
      <c r="BW559" s="294" t="s">
        <v>3983</v>
      </c>
      <c r="BY559" s="294" t="s">
        <v>3983</v>
      </c>
    </row>
    <row r="560" spans="1:77">
      <c r="A560" s="301">
        <v>594</v>
      </c>
      <c r="B560" s="302" t="s">
        <v>4027</v>
      </c>
      <c r="C560" s="301" t="s">
        <v>4523</v>
      </c>
      <c r="D560" s="302" t="s">
        <v>4054</v>
      </c>
      <c r="E560" s="303">
        <v>125.6</v>
      </c>
      <c r="F560" s="294">
        <v>3.97</v>
      </c>
      <c r="G560" s="294">
        <v>100.48</v>
      </c>
      <c r="H560" s="294">
        <v>0.99960000000000004</v>
      </c>
      <c r="I560" s="294">
        <v>938</v>
      </c>
      <c r="K560" s="294">
        <v>0.47920000000000001</v>
      </c>
      <c r="L560" s="294">
        <v>3.4</v>
      </c>
      <c r="M560" s="294">
        <v>100.48</v>
      </c>
      <c r="N560" s="294">
        <v>0.99929999999999997</v>
      </c>
      <c r="O560" s="294">
        <v>927</v>
      </c>
      <c r="Q560" s="294">
        <v>0.57999999999999996</v>
      </c>
      <c r="R560" s="294">
        <v>3.38</v>
      </c>
      <c r="S560" s="294">
        <v>100.48</v>
      </c>
      <c r="T560" s="294">
        <v>1</v>
      </c>
      <c r="U560" s="294">
        <v>916</v>
      </c>
      <c r="W560" s="294">
        <v>0.59730000000000005</v>
      </c>
      <c r="X560" s="294">
        <v>4.13</v>
      </c>
      <c r="Y560" s="294">
        <v>100.48</v>
      </c>
      <c r="Z560" s="294">
        <v>0.999</v>
      </c>
      <c r="AA560" s="294">
        <v>915</v>
      </c>
      <c r="AC560" s="294">
        <v>0.42749999999999999</v>
      </c>
      <c r="AD560" s="294">
        <v>3.69</v>
      </c>
      <c r="AE560" s="294">
        <v>100.48</v>
      </c>
      <c r="AF560" s="294">
        <v>0.999</v>
      </c>
      <c r="AG560" s="294">
        <v>914</v>
      </c>
      <c r="AI560" s="294">
        <v>0.504</v>
      </c>
      <c r="AJ560" s="294">
        <v>3.7</v>
      </c>
      <c r="AK560" s="294">
        <v>100.48</v>
      </c>
      <c r="AL560" s="294">
        <v>1</v>
      </c>
      <c r="AM560" s="294">
        <v>914</v>
      </c>
      <c r="AO560" s="294">
        <v>0.5181</v>
      </c>
      <c r="AP560" s="294">
        <v>3.86</v>
      </c>
      <c r="AQ560" s="294">
        <v>100.48</v>
      </c>
      <c r="AR560" s="294">
        <v>0.99680000000000002</v>
      </c>
      <c r="AS560" s="294">
        <v>932</v>
      </c>
      <c r="AU560" s="294">
        <v>0.48149999999999998</v>
      </c>
      <c r="AV560" s="294">
        <v>3.36</v>
      </c>
      <c r="AW560" s="294">
        <v>100.48</v>
      </c>
      <c r="AX560" s="294">
        <v>0.999</v>
      </c>
      <c r="AY560" s="294">
        <v>921</v>
      </c>
      <c r="BA560" s="294">
        <v>0.6069</v>
      </c>
      <c r="BB560" s="294">
        <v>3.25</v>
      </c>
      <c r="BC560" s="294">
        <v>100.48</v>
      </c>
      <c r="BD560" s="294">
        <v>0.99790000000000001</v>
      </c>
      <c r="BE560" s="294">
        <v>922</v>
      </c>
      <c r="BG560" s="294">
        <v>0.621</v>
      </c>
      <c r="BH560" s="294">
        <v>2.33</v>
      </c>
      <c r="BI560" s="294">
        <v>100.48</v>
      </c>
      <c r="BJ560" s="294">
        <v>0.999</v>
      </c>
      <c r="BK560" s="294">
        <v>917</v>
      </c>
      <c r="BM560" s="294">
        <v>1.1425000000000001</v>
      </c>
      <c r="BN560" s="294">
        <v>2.34</v>
      </c>
      <c r="BO560" s="294">
        <v>100.48</v>
      </c>
      <c r="BP560" s="294">
        <v>0.99680000000000002</v>
      </c>
      <c r="BQ560" s="294">
        <v>917</v>
      </c>
      <c r="BS560" s="294">
        <v>1.256</v>
      </c>
      <c r="BT560" s="294">
        <v>2.34</v>
      </c>
      <c r="BU560" s="294">
        <v>100.48</v>
      </c>
      <c r="BV560" s="294">
        <v>0.99890000000000001</v>
      </c>
      <c r="BW560" s="294">
        <v>917</v>
      </c>
      <c r="BY560" s="294">
        <v>1.1319999999999999</v>
      </c>
    </row>
    <row r="561" spans="1:77">
      <c r="A561" s="301">
        <v>595</v>
      </c>
      <c r="B561" s="302" t="s">
        <v>4027</v>
      </c>
      <c r="C561" s="301" t="s">
        <v>4524</v>
      </c>
      <c r="D561" s="302" t="s">
        <v>4051</v>
      </c>
      <c r="E561" s="303">
        <v>250</v>
      </c>
      <c r="F561" s="294">
        <v>88.5</v>
      </c>
      <c r="G561" s="294">
        <v>200</v>
      </c>
      <c r="H561" s="294">
        <v>0.95340000000000003</v>
      </c>
      <c r="I561" s="294">
        <v>42570</v>
      </c>
      <c r="J561" s="294" t="e">
        <f>I561-#REF!</f>
        <v>#REF!</v>
      </c>
      <c r="K561" s="294">
        <v>0.70079999999999998</v>
      </c>
      <c r="L561" s="294">
        <v>102</v>
      </c>
      <c r="M561" s="294">
        <v>200</v>
      </c>
      <c r="N561" s="294">
        <v>0.95589999999999997</v>
      </c>
      <c r="O561" s="294">
        <v>43875</v>
      </c>
      <c r="Q561" s="294">
        <v>0.6048</v>
      </c>
      <c r="R561" s="294">
        <v>103.5</v>
      </c>
      <c r="S561" s="294">
        <v>200</v>
      </c>
      <c r="T561" s="294">
        <v>0.9496</v>
      </c>
      <c r="U561" s="294">
        <v>44865</v>
      </c>
      <c r="V561" s="294" t="e">
        <f>U561-#REF!</f>
        <v>#REF!</v>
      </c>
      <c r="W561" s="294">
        <v>0.6341</v>
      </c>
      <c r="X561" s="294">
        <v>82.5</v>
      </c>
      <c r="Y561" s="294">
        <v>200</v>
      </c>
      <c r="Z561" s="294">
        <v>0.94209999999999994</v>
      </c>
      <c r="AA561" s="294">
        <v>41235</v>
      </c>
      <c r="AB561" s="294" t="e">
        <f>AA561-#REF!</f>
        <v>#REF!</v>
      </c>
      <c r="AC561" s="294">
        <v>0.71309999999999996</v>
      </c>
      <c r="AD561" s="294">
        <v>106.5</v>
      </c>
      <c r="AE561" s="294">
        <v>200</v>
      </c>
      <c r="AF561" s="294">
        <v>0.94420000000000004</v>
      </c>
      <c r="AG561" s="294">
        <v>40605</v>
      </c>
      <c r="AI561" s="294">
        <v>0.54269999999999996</v>
      </c>
      <c r="AJ561" s="294">
        <v>84</v>
      </c>
      <c r="AK561" s="294">
        <v>200</v>
      </c>
      <c r="AL561" s="294">
        <v>0.94820000000000004</v>
      </c>
      <c r="AM561" s="294">
        <v>37845</v>
      </c>
      <c r="AN561" s="294" t="e">
        <f>AM561-#REF!</f>
        <v>#REF!</v>
      </c>
      <c r="AO561" s="294">
        <v>0.66</v>
      </c>
      <c r="AP561" s="294">
        <v>115.5</v>
      </c>
      <c r="AQ561" s="294">
        <v>200</v>
      </c>
      <c r="AR561" s="294">
        <v>0.92300000000000004</v>
      </c>
      <c r="AS561" s="294">
        <v>36120</v>
      </c>
      <c r="AU561" s="294">
        <v>0.45540000000000003</v>
      </c>
      <c r="AV561" s="294">
        <v>70.5</v>
      </c>
      <c r="AW561" s="294">
        <v>200</v>
      </c>
      <c r="AX561" s="294">
        <v>0.8972</v>
      </c>
      <c r="AY561" s="294">
        <v>29040</v>
      </c>
      <c r="AZ561" s="294" t="e">
        <f>AY561-#REF!</f>
        <v>#REF!</v>
      </c>
      <c r="BA561" s="294">
        <v>0.63770000000000004</v>
      </c>
      <c r="BB561" s="294">
        <v>84</v>
      </c>
      <c r="BC561" s="294">
        <v>200</v>
      </c>
      <c r="BD561" s="294">
        <v>0.88590000000000002</v>
      </c>
      <c r="BE561" s="294">
        <v>31095</v>
      </c>
      <c r="BG561" s="294">
        <v>0.56159999999999999</v>
      </c>
      <c r="BH561" s="294">
        <v>82.5</v>
      </c>
      <c r="BI561" s="294">
        <v>200</v>
      </c>
      <c r="BJ561" s="294">
        <v>0.88459999999999994</v>
      </c>
      <c r="BK561" s="294">
        <v>29895</v>
      </c>
      <c r="BM561" s="294">
        <v>0.55059999999999998</v>
      </c>
      <c r="BN561" s="294">
        <v>85.5</v>
      </c>
      <c r="BO561" s="294">
        <v>200</v>
      </c>
      <c r="BP561" s="294">
        <v>0.90239999999999998</v>
      </c>
      <c r="BQ561" s="294">
        <v>28845</v>
      </c>
      <c r="BS561" s="294">
        <v>0.55630000000000002</v>
      </c>
      <c r="BT561" s="294">
        <v>103.5</v>
      </c>
      <c r="BU561" s="294">
        <v>200</v>
      </c>
      <c r="BV561" s="294">
        <v>0.90780000000000005</v>
      </c>
      <c r="BW561" s="294">
        <v>45330</v>
      </c>
      <c r="BX561" s="294" t="e">
        <f>BW561-#REF!</f>
        <v>#REF!</v>
      </c>
      <c r="BY561" s="294">
        <v>0.64849999999999997</v>
      </c>
    </row>
    <row r="562" spans="1:77">
      <c r="A562" s="301">
        <v>596</v>
      </c>
      <c r="B562" s="302" t="s">
        <v>4027</v>
      </c>
      <c r="C562" s="301" t="s">
        <v>4525</v>
      </c>
      <c r="D562" s="302" t="s">
        <v>4054</v>
      </c>
      <c r="E562" s="303">
        <v>226.7</v>
      </c>
      <c r="F562" s="294">
        <v>179.76</v>
      </c>
      <c r="G562" s="294">
        <v>181.36</v>
      </c>
      <c r="H562" s="294">
        <v>0.8659</v>
      </c>
      <c r="I562" s="294">
        <v>45660</v>
      </c>
      <c r="K562" s="294">
        <v>0.40749999999999997</v>
      </c>
      <c r="L562" s="294">
        <v>185.7</v>
      </c>
      <c r="M562" s="294">
        <v>185.7</v>
      </c>
      <c r="N562" s="294">
        <v>0.85370000000000001</v>
      </c>
      <c r="O562" s="294">
        <v>46449</v>
      </c>
      <c r="Q562" s="294">
        <v>0.39379999999999998</v>
      </c>
      <c r="R562" s="294">
        <v>182.1</v>
      </c>
      <c r="S562" s="294">
        <v>181.8</v>
      </c>
      <c r="T562" s="294">
        <v>0.871</v>
      </c>
      <c r="U562" s="294">
        <v>43686</v>
      </c>
      <c r="W562" s="294">
        <v>0.3826</v>
      </c>
      <c r="X562" s="294">
        <v>187.92</v>
      </c>
      <c r="Y562" s="294">
        <v>187.92</v>
      </c>
      <c r="Z562" s="294">
        <v>0.84960000000000002</v>
      </c>
      <c r="AA562" s="294">
        <v>39324</v>
      </c>
      <c r="AC562" s="294">
        <v>0.33110000000000001</v>
      </c>
      <c r="AD562" s="294">
        <v>195.96</v>
      </c>
      <c r="AE562" s="294">
        <v>195.96</v>
      </c>
      <c r="AF562" s="294">
        <v>0.82719999999999994</v>
      </c>
      <c r="AG562" s="294">
        <v>37797</v>
      </c>
      <c r="AI562" s="294">
        <v>0.31340000000000001</v>
      </c>
      <c r="AJ562" s="294">
        <v>193.32</v>
      </c>
      <c r="AK562" s="294">
        <v>193.32</v>
      </c>
      <c r="AL562" s="294">
        <v>0.82540000000000002</v>
      </c>
      <c r="AM562" s="294">
        <v>39027</v>
      </c>
      <c r="AO562" s="294">
        <v>0.3397</v>
      </c>
      <c r="AP562" s="294">
        <v>180.24</v>
      </c>
      <c r="AQ562" s="294">
        <v>181.36</v>
      </c>
      <c r="AR562" s="294">
        <v>0.81909999999999994</v>
      </c>
      <c r="AS562" s="294">
        <v>35583</v>
      </c>
      <c r="AU562" s="294">
        <v>0.32400000000000001</v>
      </c>
      <c r="AV562" s="294">
        <v>167.52</v>
      </c>
      <c r="AW562" s="294">
        <v>181.36</v>
      </c>
      <c r="AX562" s="294">
        <v>0.82479999999999998</v>
      </c>
      <c r="AY562" s="294">
        <v>33240</v>
      </c>
      <c r="BA562" s="294">
        <v>0.3342</v>
      </c>
      <c r="BB562" s="294">
        <v>185.88</v>
      </c>
      <c r="BC562" s="294">
        <v>185.88</v>
      </c>
      <c r="BD562" s="294">
        <v>0.82969999999999999</v>
      </c>
      <c r="BE562" s="294">
        <v>32724</v>
      </c>
      <c r="BG562" s="294">
        <v>0.28520000000000001</v>
      </c>
      <c r="BH562" s="294">
        <v>190.68</v>
      </c>
      <c r="BI562" s="294">
        <v>190.68</v>
      </c>
      <c r="BJ562" s="294">
        <v>0.83879999999999999</v>
      </c>
      <c r="BK562" s="294">
        <v>39555</v>
      </c>
      <c r="BM562" s="294">
        <v>0.33239999999999997</v>
      </c>
      <c r="BN562" s="294">
        <v>192.48</v>
      </c>
      <c r="BO562" s="294">
        <v>192.48</v>
      </c>
      <c r="BP562" s="294">
        <v>0.84389999999999998</v>
      </c>
      <c r="BQ562" s="294">
        <v>38322</v>
      </c>
      <c r="BS562" s="294">
        <v>0.35110000000000002</v>
      </c>
      <c r="BT562" s="294">
        <v>191.64</v>
      </c>
      <c r="BU562" s="294">
        <v>191.64</v>
      </c>
      <c r="BV562" s="294">
        <v>0.84099999999999997</v>
      </c>
      <c r="BW562" s="294">
        <v>46929</v>
      </c>
      <c r="BY562" s="294">
        <v>0.39140000000000003</v>
      </c>
    </row>
    <row r="563" spans="1:77">
      <c r="A563" s="301">
        <v>597</v>
      </c>
      <c r="B563" s="302" t="s">
        <v>4027</v>
      </c>
      <c r="C563" s="301" t="s">
        <v>4525</v>
      </c>
      <c r="D563" s="302" t="s">
        <v>4054</v>
      </c>
      <c r="E563" s="303">
        <v>123.3</v>
      </c>
      <c r="F563" s="294">
        <v>80.8</v>
      </c>
      <c r="G563" s="294">
        <v>98.64</v>
      </c>
      <c r="H563" s="294">
        <v>0.65949999999999998</v>
      </c>
      <c r="I563" s="294">
        <v>20834</v>
      </c>
      <c r="K563" s="294">
        <v>0.54300000000000004</v>
      </c>
      <c r="L563" s="294">
        <v>70.64</v>
      </c>
      <c r="M563" s="294">
        <v>98.64</v>
      </c>
      <c r="N563" s="294">
        <v>0.80510000000000004</v>
      </c>
      <c r="O563" s="294">
        <v>18240</v>
      </c>
      <c r="Q563" s="294">
        <v>0.43109999999999998</v>
      </c>
      <c r="R563" s="294">
        <v>72.400000000000006</v>
      </c>
      <c r="S563" s="294">
        <v>98.64</v>
      </c>
      <c r="T563" s="294">
        <v>0.74529999999999996</v>
      </c>
      <c r="U563" s="294">
        <v>19584</v>
      </c>
      <c r="W563" s="294">
        <v>0.50409999999999999</v>
      </c>
      <c r="X563" s="294">
        <v>71.599999999999994</v>
      </c>
      <c r="Y563" s="294">
        <v>98.64</v>
      </c>
      <c r="Z563" s="294">
        <v>0.73250000000000004</v>
      </c>
      <c r="AA563" s="294">
        <v>19892</v>
      </c>
      <c r="AC563" s="294">
        <v>0.50980000000000003</v>
      </c>
      <c r="AD563" s="294">
        <v>72.64</v>
      </c>
      <c r="AE563" s="294">
        <v>98.64</v>
      </c>
      <c r="AF563" s="294">
        <v>0.76359999999999995</v>
      </c>
      <c r="AG563" s="294">
        <v>19066</v>
      </c>
      <c r="AI563" s="294">
        <v>0.46200000000000002</v>
      </c>
      <c r="AJ563" s="294">
        <v>72</v>
      </c>
      <c r="AK563" s="294">
        <v>98.64</v>
      </c>
      <c r="AL563" s="294">
        <v>0.57589999999999997</v>
      </c>
      <c r="AM563" s="294">
        <v>21400</v>
      </c>
      <c r="AN563" s="294" t="e">
        <f>AM563-#REF!</f>
        <v>#REF!</v>
      </c>
      <c r="AO563" s="294">
        <v>0.71689999999999998</v>
      </c>
      <c r="AP563" s="294">
        <v>72</v>
      </c>
      <c r="AQ563" s="294">
        <v>98.64</v>
      </c>
      <c r="AR563" s="294">
        <v>0.58019999999999994</v>
      </c>
      <c r="AS563" s="294">
        <v>21000</v>
      </c>
      <c r="AT563" s="294" t="e">
        <f>AS563-#REF!</f>
        <v>#REF!</v>
      </c>
      <c r="AU563" s="294">
        <v>0.67579999999999996</v>
      </c>
      <c r="AV563" s="294">
        <v>64</v>
      </c>
      <c r="AW563" s="294">
        <v>98.64</v>
      </c>
      <c r="AX563" s="294">
        <v>0.9234</v>
      </c>
      <c r="AY563" s="294">
        <v>14220</v>
      </c>
      <c r="BA563" s="294">
        <v>0.3342</v>
      </c>
      <c r="BB563" s="294">
        <v>70</v>
      </c>
      <c r="BC563" s="294">
        <v>98.64</v>
      </c>
      <c r="BD563" s="294">
        <v>0.89710000000000001</v>
      </c>
      <c r="BE563" s="294">
        <v>18480</v>
      </c>
      <c r="BG563" s="294">
        <v>0.39550000000000002</v>
      </c>
      <c r="BH563" s="294">
        <v>72</v>
      </c>
      <c r="BI563" s="294">
        <v>98.64</v>
      </c>
      <c r="BJ563" s="294">
        <v>0.96250000000000002</v>
      </c>
      <c r="BK563" s="294">
        <v>18522</v>
      </c>
      <c r="BM563" s="294">
        <v>0.35920000000000002</v>
      </c>
      <c r="BN563" s="294">
        <v>60</v>
      </c>
      <c r="BO563" s="294">
        <v>98.64</v>
      </c>
      <c r="BP563" s="294">
        <v>0.83489999999999998</v>
      </c>
      <c r="BQ563" s="294">
        <v>21418</v>
      </c>
      <c r="BR563" s="294" t="e">
        <f>BQ563-#REF!</f>
        <v>#REF!</v>
      </c>
      <c r="BS563" s="294">
        <v>0.63629999999999998</v>
      </c>
      <c r="BT563" s="294">
        <v>60</v>
      </c>
      <c r="BU563" s="294">
        <v>98.64</v>
      </c>
      <c r="BV563" s="294">
        <v>0.81179999999999997</v>
      </c>
      <c r="BW563" s="294">
        <v>23380</v>
      </c>
      <c r="BX563" s="294" t="e">
        <f>BW563-#REF!</f>
        <v>#REF!</v>
      </c>
      <c r="BY563" s="294">
        <v>0.6452</v>
      </c>
    </row>
    <row r="564" spans="1:77">
      <c r="A564" s="301">
        <v>598</v>
      </c>
      <c r="B564" s="302" t="s">
        <v>4027</v>
      </c>
      <c r="C564" s="301" t="s">
        <v>4526</v>
      </c>
      <c r="D564" s="302" t="s">
        <v>4063</v>
      </c>
      <c r="E564" s="303">
        <v>800</v>
      </c>
      <c r="F564" s="294">
        <v>984</v>
      </c>
      <c r="G564" s="294">
        <v>1008</v>
      </c>
      <c r="H564" s="294">
        <v>0.84699999999999998</v>
      </c>
      <c r="I564" s="294">
        <v>398400</v>
      </c>
      <c r="K564" s="294" t="s">
        <v>3983</v>
      </c>
      <c r="L564" s="294">
        <v>1260</v>
      </c>
      <c r="M564" s="294">
        <v>1260</v>
      </c>
      <c r="N564" s="294">
        <v>0.84140000000000004</v>
      </c>
      <c r="O564" s="294">
        <v>337200</v>
      </c>
      <c r="Q564" s="294" t="s">
        <v>3983</v>
      </c>
      <c r="R564" s="294">
        <v>1236</v>
      </c>
      <c r="S564" s="294">
        <v>1236</v>
      </c>
      <c r="T564" s="294">
        <v>0.8276</v>
      </c>
      <c r="U564" s="294">
        <v>512400</v>
      </c>
      <c r="W564" s="294" t="s">
        <v>3983</v>
      </c>
      <c r="X564" s="294">
        <v>1236</v>
      </c>
      <c r="Y564" s="294">
        <v>1236</v>
      </c>
      <c r="Z564" s="294">
        <v>0.79810000000000003</v>
      </c>
      <c r="AA564" s="294">
        <v>393600</v>
      </c>
      <c r="AC564" s="294" t="s">
        <v>3983</v>
      </c>
      <c r="AD564" s="294">
        <v>900</v>
      </c>
      <c r="AE564" s="294">
        <v>1212</v>
      </c>
      <c r="AF564" s="294">
        <v>0.79630000000000001</v>
      </c>
      <c r="AG564" s="294">
        <v>253200</v>
      </c>
      <c r="AI564" s="294" t="s">
        <v>3983</v>
      </c>
      <c r="AJ564" s="294">
        <v>996</v>
      </c>
      <c r="AK564" s="294">
        <v>1320</v>
      </c>
      <c r="AL564" s="294">
        <v>0.81120000000000003</v>
      </c>
      <c r="AM564" s="294">
        <v>314400</v>
      </c>
      <c r="AO564" s="294" t="s">
        <v>3983</v>
      </c>
      <c r="AP564" s="294">
        <v>996</v>
      </c>
      <c r="AQ564" s="294">
        <v>996</v>
      </c>
      <c r="AR564" s="294">
        <v>0.81299999999999994</v>
      </c>
      <c r="AS564" s="294">
        <v>375600</v>
      </c>
      <c r="AU564" s="294" t="s">
        <v>3983</v>
      </c>
      <c r="AV564" s="294">
        <v>624</v>
      </c>
      <c r="AW564" s="294">
        <v>648</v>
      </c>
      <c r="AX564" s="294">
        <v>0.75939999999999996</v>
      </c>
      <c r="AY564" s="294">
        <v>242400</v>
      </c>
      <c r="BA564" s="294" t="s">
        <v>3983</v>
      </c>
      <c r="BB564" s="294">
        <v>948</v>
      </c>
      <c r="BC564" s="294">
        <v>948</v>
      </c>
      <c r="BD564" s="294">
        <v>0.85780000000000001</v>
      </c>
      <c r="BE564" s="294">
        <v>224400</v>
      </c>
      <c r="BG564" s="294" t="s">
        <v>3983</v>
      </c>
      <c r="BH564" s="294">
        <v>984</v>
      </c>
      <c r="BI564" s="294">
        <v>984</v>
      </c>
      <c r="BJ564" s="294">
        <v>0.82669999999999999</v>
      </c>
      <c r="BK564" s="294">
        <v>297600</v>
      </c>
      <c r="BM564" s="294" t="s">
        <v>3983</v>
      </c>
      <c r="BN564" s="294">
        <v>1092</v>
      </c>
      <c r="BO564" s="294">
        <v>1092</v>
      </c>
      <c r="BP564" s="294">
        <v>0.8377</v>
      </c>
      <c r="BQ564" s="294">
        <v>346800</v>
      </c>
      <c r="BS564" s="294" t="s">
        <v>3983</v>
      </c>
      <c r="BT564" s="294">
        <v>1154.4000000000001</v>
      </c>
      <c r="BU564" s="294">
        <v>640</v>
      </c>
      <c r="BV564" s="294">
        <v>0.82399999999999995</v>
      </c>
      <c r="BW564" s="294">
        <v>443208</v>
      </c>
      <c r="BY564" s="294" t="s">
        <v>3983</v>
      </c>
    </row>
    <row r="565" spans="1:77">
      <c r="A565" s="301">
        <v>599</v>
      </c>
      <c r="B565" s="302" t="s">
        <v>4027</v>
      </c>
      <c r="C565" s="301" t="s">
        <v>4527</v>
      </c>
      <c r="D565" s="302" t="s">
        <v>4065</v>
      </c>
      <c r="E565" s="303">
        <v>126</v>
      </c>
      <c r="F565" s="294">
        <v>90.72</v>
      </c>
      <c r="G565" s="294">
        <v>100.8</v>
      </c>
      <c r="H565" s="294">
        <v>0.95079999999999998</v>
      </c>
      <c r="I565" s="294">
        <v>24888</v>
      </c>
      <c r="K565" s="294">
        <v>0.40079999999999999</v>
      </c>
      <c r="L565" s="294">
        <v>69</v>
      </c>
      <c r="M565" s="294">
        <v>100.8</v>
      </c>
      <c r="N565" s="294">
        <v>0.90949999999999998</v>
      </c>
      <c r="O565" s="294">
        <v>18732</v>
      </c>
      <c r="Q565" s="294">
        <v>0.4012</v>
      </c>
      <c r="R565" s="294">
        <v>71.400000000000006</v>
      </c>
      <c r="S565" s="294">
        <v>100.8</v>
      </c>
      <c r="T565" s="294">
        <v>0.91100000000000003</v>
      </c>
      <c r="U565" s="294">
        <v>18972</v>
      </c>
      <c r="W565" s="294">
        <v>0.40510000000000002</v>
      </c>
      <c r="X565" s="294">
        <v>65.52</v>
      </c>
      <c r="Y565" s="294">
        <v>100.8</v>
      </c>
      <c r="Z565" s="294">
        <v>0.89339999999999997</v>
      </c>
      <c r="AA565" s="294">
        <v>18084</v>
      </c>
      <c r="AC565" s="294">
        <v>0.4153</v>
      </c>
      <c r="AD565" s="294">
        <v>84.48</v>
      </c>
      <c r="AE565" s="294">
        <v>100.8</v>
      </c>
      <c r="AF565" s="294">
        <v>0.93730000000000002</v>
      </c>
      <c r="AG565" s="294">
        <v>23478</v>
      </c>
      <c r="AI565" s="294">
        <v>0.39850000000000002</v>
      </c>
      <c r="AJ565" s="294">
        <v>84.72</v>
      </c>
      <c r="AK565" s="294">
        <v>100.8</v>
      </c>
      <c r="AL565" s="294">
        <v>0.91210000000000002</v>
      </c>
      <c r="AM565" s="294">
        <v>19296</v>
      </c>
      <c r="AO565" s="294">
        <v>0.3468</v>
      </c>
      <c r="AP565" s="294">
        <v>74.64</v>
      </c>
      <c r="AQ565" s="294">
        <v>100.8</v>
      </c>
      <c r="AR565" s="294">
        <v>0.90029999999999999</v>
      </c>
      <c r="AS565" s="294">
        <v>17166</v>
      </c>
      <c r="AU565" s="294">
        <v>0.34339999999999998</v>
      </c>
      <c r="AV565" s="294">
        <v>61.2</v>
      </c>
      <c r="AW565" s="294">
        <v>100.8</v>
      </c>
      <c r="AX565" s="294">
        <v>0.83960000000000001</v>
      </c>
      <c r="AY565" s="294">
        <v>11808</v>
      </c>
      <c r="BA565" s="294">
        <v>0.31919999999999998</v>
      </c>
      <c r="BB565" s="294">
        <v>31.2</v>
      </c>
      <c r="BC565" s="294">
        <v>100.8</v>
      </c>
      <c r="BD565" s="294">
        <v>0.74439999999999995</v>
      </c>
      <c r="BE565" s="294">
        <v>7968</v>
      </c>
      <c r="BG565" s="294">
        <v>0.46110000000000001</v>
      </c>
      <c r="BH565" s="294">
        <v>28.56</v>
      </c>
      <c r="BI565" s="294">
        <v>100.8</v>
      </c>
      <c r="BJ565" s="294">
        <v>0.74519999999999997</v>
      </c>
      <c r="BK565" s="294">
        <v>7914</v>
      </c>
      <c r="BM565" s="294">
        <v>0.49980000000000002</v>
      </c>
      <c r="BN565" s="294">
        <v>51.6</v>
      </c>
      <c r="BO565" s="294">
        <v>100.8</v>
      </c>
      <c r="BP565" s="294">
        <v>0.85899999999999999</v>
      </c>
      <c r="BQ565" s="294">
        <v>10344</v>
      </c>
      <c r="BS565" s="294">
        <v>0.3473</v>
      </c>
      <c r="BT565" s="294">
        <v>48.24</v>
      </c>
      <c r="BU565" s="294">
        <v>100.8</v>
      </c>
      <c r="BV565" s="294">
        <v>0.8669</v>
      </c>
      <c r="BW565" s="294">
        <v>13596</v>
      </c>
      <c r="BY565" s="294">
        <v>0.437</v>
      </c>
    </row>
    <row r="566" spans="1:77">
      <c r="A566" s="301">
        <v>600</v>
      </c>
      <c r="B566" s="302" t="s">
        <v>4027</v>
      </c>
      <c r="C566" s="301" t="s">
        <v>4528</v>
      </c>
      <c r="D566" s="302" t="s">
        <v>4051</v>
      </c>
      <c r="E566" s="303">
        <v>158.9</v>
      </c>
      <c r="F566" s="294">
        <v>95.2</v>
      </c>
      <c r="G566" s="294">
        <v>127.12</v>
      </c>
      <c r="H566" s="294">
        <v>0.99809999999999999</v>
      </c>
      <c r="I566" s="294">
        <v>14612</v>
      </c>
      <c r="K566" s="294">
        <v>0.21360000000000001</v>
      </c>
      <c r="L566" s="294">
        <v>87.6</v>
      </c>
      <c r="M566" s="294">
        <v>127.12</v>
      </c>
      <c r="N566" s="294">
        <v>0.99849999999999994</v>
      </c>
      <c r="O566" s="294">
        <v>14946</v>
      </c>
      <c r="Q566" s="294">
        <v>0.22969999999999999</v>
      </c>
      <c r="R566" s="294">
        <v>81.2</v>
      </c>
      <c r="S566" s="294">
        <v>127.12</v>
      </c>
      <c r="T566" s="294">
        <v>0.998</v>
      </c>
      <c r="U566" s="294">
        <v>13776</v>
      </c>
      <c r="W566" s="294">
        <v>0.2361</v>
      </c>
      <c r="X566" s="294">
        <v>77.2</v>
      </c>
      <c r="Y566" s="294">
        <v>127.12</v>
      </c>
      <c r="Z566" s="294">
        <v>0.99809999999999999</v>
      </c>
      <c r="AA566" s="294">
        <v>13454</v>
      </c>
      <c r="AC566" s="294">
        <v>0.23469999999999999</v>
      </c>
      <c r="AD566" s="294">
        <v>84</v>
      </c>
      <c r="AE566" s="294">
        <v>127.12</v>
      </c>
      <c r="AF566" s="294">
        <v>0.99790000000000001</v>
      </c>
      <c r="AG566" s="294">
        <v>13670</v>
      </c>
      <c r="AI566" s="294">
        <v>0.21920000000000001</v>
      </c>
      <c r="AJ566" s="294">
        <v>88.4</v>
      </c>
      <c r="AK566" s="294">
        <v>127.12</v>
      </c>
      <c r="AL566" s="294">
        <v>0.99770000000000003</v>
      </c>
      <c r="AM566" s="294">
        <v>15158</v>
      </c>
      <c r="AO566" s="294">
        <v>0.2387</v>
      </c>
      <c r="AP566" s="294">
        <v>72.8</v>
      </c>
      <c r="AQ566" s="294">
        <v>127.12</v>
      </c>
      <c r="AR566" s="294">
        <v>0.99819999999999998</v>
      </c>
      <c r="AS566" s="294">
        <v>9639</v>
      </c>
      <c r="AU566" s="294">
        <v>0.17829999999999999</v>
      </c>
      <c r="AV566" s="294">
        <v>50</v>
      </c>
      <c r="AW566" s="294">
        <v>127.12</v>
      </c>
      <c r="AX566" s="294">
        <v>0.998</v>
      </c>
      <c r="AY566" s="294">
        <v>7887</v>
      </c>
      <c r="BA566" s="294">
        <v>0.2195</v>
      </c>
      <c r="BB566" s="294">
        <v>30.8</v>
      </c>
      <c r="BC566" s="294">
        <v>127.12</v>
      </c>
      <c r="BD566" s="294">
        <v>0.99890000000000001</v>
      </c>
      <c r="BE566" s="294">
        <v>5445</v>
      </c>
      <c r="BG566" s="294">
        <v>0.2379</v>
      </c>
      <c r="BH566" s="294">
        <v>27.6</v>
      </c>
      <c r="BI566" s="294">
        <v>127.12</v>
      </c>
      <c r="BJ566" s="294">
        <v>0.99890000000000001</v>
      </c>
      <c r="BK566" s="294">
        <v>5407</v>
      </c>
      <c r="BM566" s="294">
        <v>0.2636</v>
      </c>
      <c r="BN566" s="294">
        <v>50.4</v>
      </c>
      <c r="BO566" s="294">
        <v>127.12</v>
      </c>
      <c r="BP566" s="294">
        <v>0.99829999999999997</v>
      </c>
      <c r="BQ566" s="294">
        <v>8016</v>
      </c>
      <c r="BS566" s="294">
        <v>0.23710000000000001</v>
      </c>
      <c r="BT566" s="294">
        <v>69.2</v>
      </c>
      <c r="BU566" s="294">
        <v>127.12</v>
      </c>
      <c r="BV566" s="294">
        <v>0.99829999999999997</v>
      </c>
      <c r="BW566" s="294">
        <v>11505</v>
      </c>
      <c r="BY566" s="294">
        <v>0.22389999999999999</v>
      </c>
    </row>
    <row r="567" spans="1:77">
      <c r="A567" s="301">
        <v>601</v>
      </c>
      <c r="B567" s="302" t="s">
        <v>4027</v>
      </c>
      <c r="C567" s="301" t="s">
        <v>4529</v>
      </c>
      <c r="D567" s="302" t="s">
        <v>4051</v>
      </c>
      <c r="E567" s="303">
        <v>150</v>
      </c>
      <c r="F567" s="294">
        <v>21</v>
      </c>
      <c r="G567" s="294">
        <v>120</v>
      </c>
      <c r="H567" s="294">
        <v>0.96360000000000001</v>
      </c>
      <c r="I567" s="294">
        <v>14367</v>
      </c>
      <c r="J567" s="294" t="e">
        <f>I567-#REF!</f>
        <v>#REF!</v>
      </c>
      <c r="K567" s="294">
        <v>0.98609999999999998</v>
      </c>
      <c r="L567" s="294">
        <v>36</v>
      </c>
      <c r="M567" s="294">
        <v>120</v>
      </c>
      <c r="N567" s="294">
        <v>0.95719999999999994</v>
      </c>
      <c r="O567" s="294">
        <v>14730</v>
      </c>
      <c r="Q567" s="294">
        <v>0.5746</v>
      </c>
      <c r="R567" s="294">
        <v>36</v>
      </c>
      <c r="S567" s="294">
        <v>120</v>
      </c>
      <c r="T567" s="294">
        <v>0.96609999999999996</v>
      </c>
      <c r="U567" s="294">
        <v>18603</v>
      </c>
      <c r="V567" s="294" t="e">
        <f>U567-#REF!</f>
        <v>#REF!</v>
      </c>
      <c r="W567" s="294">
        <v>0.7429</v>
      </c>
      <c r="X567" s="294">
        <v>42</v>
      </c>
      <c r="Y567" s="294">
        <v>120</v>
      </c>
      <c r="Z567" s="294">
        <v>0.97019999999999995</v>
      </c>
      <c r="AA567" s="294">
        <v>16977</v>
      </c>
      <c r="AC567" s="294">
        <v>0.56000000000000005</v>
      </c>
      <c r="AD567" s="294">
        <v>45</v>
      </c>
      <c r="AE567" s="294">
        <v>120</v>
      </c>
      <c r="AF567" s="294">
        <v>0.97950000000000004</v>
      </c>
      <c r="AG567" s="294">
        <v>18330</v>
      </c>
      <c r="AI567" s="294">
        <v>0.55900000000000005</v>
      </c>
      <c r="AJ567" s="294">
        <v>51</v>
      </c>
      <c r="AK567" s="294">
        <v>120</v>
      </c>
      <c r="AL567" s="294">
        <v>0.97799999999999998</v>
      </c>
      <c r="AM567" s="294">
        <v>18990</v>
      </c>
      <c r="AO567" s="294">
        <v>0.52880000000000005</v>
      </c>
      <c r="AP567" s="294">
        <v>42</v>
      </c>
      <c r="AQ567" s="294">
        <v>120</v>
      </c>
      <c r="AR567" s="294">
        <v>0.9667</v>
      </c>
      <c r="AS567" s="294">
        <v>14520</v>
      </c>
      <c r="AU567" s="294">
        <v>0.48070000000000002</v>
      </c>
      <c r="AV567" s="294">
        <v>51</v>
      </c>
      <c r="AW567" s="294">
        <v>120</v>
      </c>
      <c r="AX567" s="294">
        <v>0.95630000000000004</v>
      </c>
      <c r="AY567" s="294">
        <v>12381</v>
      </c>
      <c r="BA567" s="294">
        <v>0.35260000000000002</v>
      </c>
      <c r="BB567" s="294">
        <v>30</v>
      </c>
      <c r="BC567" s="294">
        <v>120</v>
      </c>
      <c r="BD567" s="294">
        <v>0.94440000000000002</v>
      </c>
      <c r="BE567" s="294">
        <v>6669</v>
      </c>
      <c r="BG567" s="294">
        <v>0.31640000000000001</v>
      </c>
      <c r="BH567" s="294">
        <v>33</v>
      </c>
      <c r="BI567" s="294">
        <v>120</v>
      </c>
      <c r="BJ567" s="294">
        <v>0.95679999999999998</v>
      </c>
      <c r="BK567" s="294">
        <v>9960</v>
      </c>
      <c r="BM567" s="294">
        <v>0.42399999999999999</v>
      </c>
      <c r="BN567" s="294">
        <v>30</v>
      </c>
      <c r="BO567" s="294">
        <v>120</v>
      </c>
      <c r="BP567" s="294">
        <v>0.97329999999999994</v>
      </c>
      <c r="BQ567" s="294">
        <v>9720</v>
      </c>
      <c r="BS567" s="294">
        <v>0.49540000000000001</v>
      </c>
      <c r="BT567" s="294">
        <v>30</v>
      </c>
      <c r="BU567" s="294">
        <v>120</v>
      </c>
      <c r="BV567" s="294">
        <v>0.97619999999999996</v>
      </c>
      <c r="BW567" s="294">
        <v>11460</v>
      </c>
      <c r="BY567" s="294">
        <v>0.52590000000000003</v>
      </c>
    </row>
    <row r="568" spans="1:77">
      <c r="A568" s="301">
        <v>602</v>
      </c>
      <c r="B568" s="302" t="s">
        <v>4027</v>
      </c>
      <c r="C568" s="301" t="s">
        <v>4530</v>
      </c>
      <c r="D568" s="302" t="s">
        <v>4051</v>
      </c>
      <c r="E568" s="303">
        <v>200</v>
      </c>
      <c r="F568" s="294">
        <v>82.314999999999998</v>
      </c>
      <c r="G568" s="294">
        <v>160</v>
      </c>
      <c r="H568" s="294">
        <v>0.99819999999999998</v>
      </c>
      <c r="I568" s="294">
        <v>30828</v>
      </c>
      <c r="K568" s="294">
        <v>0.52310000000000001</v>
      </c>
      <c r="L568" s="294">
        <v>98.314999999999998</v>
      </c>
      <c r="M568" s="294">
        <v>160</v>
      </c>
      <c r="N568" s="294">
        <v>0.98960000000000004</v>
      </c>
      <c r="O568" s="294">
        <v>33990</v>
      </c>
      <c r="Q568" s="294">
        <v>0.47110000000000002</v>
      </c>
      <c r="R568" s="294">
        <v>102.315</v>
      </c>
      <c r="S568" s="294">
        <v>160</v>
      </c>
      <c r="T568" s="294">
        <v>0.98880000000000001</v>
      </c>
      <c r="U568" s="294">
        <v>39370</v>
      </c>
      <c r="W568" s="294">
        <v>0.54220000000000002</v>
      </c>
      <c r="X568" s="294">
        <v>84.314999999999998</v>
      </c>
      <c r="Y568" s="294">
        <v>160</v>
      </c>
      <c r="Z568" s="294">
        <v>0.99049999999999994</v>
      </c>
      <c r="AA568" s="294">
        <v>30350</v>
      </c>
      <c r="AC568" s="294">
        <v>0.49030000000000001</v>
      </c>
      <c r="AD568" s="294">
        <v>66.314999999999998</v>
      </c>
      <c r="AE568" s="294">
        <v>160</v>
      </c>
      <c r="AF568" s="294">
        <v>0.98919999999999997</v>
      </c>
      <c r="AG568" s="294">
        <v>34850</v>
      </c>
      <c r="AH568" s="294" t="e">
        <f>AG568-#REF!</f>
        <v>#REF!</v>
      </c>
      <c r="AI568" s="294">
        <v>0.71750000000000003</v>
      </c>
      <c r="AJ568" s="294">
        <v>114.315</v>
      </c>
      <c r="AK568" s="294">
        <v>160</v>
      </c>
      <c r="AL568" s="294">
        <v>0.9899</v>
      </c>
      <c r="AM568" s="294">
        <v>33490</v>
      </c>
      <c r="AO568" s="294">
        <v>0.41220000000000001</v>
      </c>
      <c r="AP568" s="294">
        <v>114.315</v>
      </c>
      <c r="AQ568" s="294">
        <v>160</v>
      </c>
      <c r="AR568" s="294">
        <v>0.99060000000000004</v>
      </c>
      <c r="AS568" s="294">
        <v>39610</v>
      </c>
      <c r="AU568" s="294">
        <v>0.47139999999999999</v>
      </c>
      <c r="AV568" s="294">
        <v>76.314999999999998</v>
      </c>
      <c r="AW568" s="294">
        <v>160</v>
      </c>
      <c r="AX568" s="294">
        <v>0.99660000000000004</v>
      </c>
      <c r="AY568" s="294">
        <v>23568</v>
      </c>
      <c r="BA568" s="294">
        <v>0.43219999999999997</v>
      </c>
      <c r="BB568" s="294">
        <v>74.314999999999998</v>
      </c>
      <c r="BC568" s="294">
        <v>160</v>
      </c>
      <c r="BD568" s="294">
        <v>0.99819999999999998</v>
      </c>
      <c r="BE568" s="294">
        <v>20252</v>
      </c>
      <c r="BG568" s="294">
        <v>0.36849999999999999</v>
      </c>
      <c r="BH568" s="294">
        <v>40.314999999999998</v>
      </c>
      <c r="BI568" s="294">
        <v>160</v>
      </c>
      <c r="BJ568" s="294">
        <v>0.999</v>
      </c>
      <c r="BK568" s="294">
        <v>19830</v>
      </c>
      <c r="BL568" s="294" t="e">
        <f>BK568-#REF!</f>
        <v>#REF!</v>
      </c>
      <c r="BM568" s="294">
        <v>0.66700000000000004</v>
      </c>
      <c r="BN568" s="294">
        <v>44.314999999999998</v>
      </c>
      <c r="BO568" s="294">
        <v>160</v>
      </c>
      <c r="BP568" s="294">
        <v>0.99790000000000001</v>
      </c>
      <c r="BQ568" s="294">
        <v>17730</v>
      </c>
      <c r="BS568" s="294">
        <v>0.60089999999999999</v>
      </c>
      <c r="BT568" s="294">
        <v>20.315000000000001</v>
      </c>
      <c r="BU568" s="294">
        <v>160</v>
      </c>
      <c r="BV568" s="294">
        <v>0.98970000000000002</v>
      </c>
      <c r="BW568" s="294">
        <v>23150</v>
      </c>
      <c r="BX568" s="294" t="e">
        <f>BW568-#REF!</f>
        <v>#REF!</v>
      </c>
      <c r="BY568" s="294">
        <v>1.5719000000000001</v>
      </c>
    </row>
    <row r="569" spans="1:77">
      <c r="A569" s="301">
        <v>603</v>
      </c>
      <c r="B569" s="302" t="s">
        <v>4027</v>
      </c>
      <c r="C569" s="301" t="s">
        <v>4531</v>
      </c>
      <c r="D569" s="302" t="s">
        <v>4065</v>
      </c>
      <c r="E569" s="303">
        <v>328.9</v>
      </c>
      <c r="F569" s="294">
        <v>84</v>
      </c>
      <c r="G569" s="294">
        <v>263.12</v>
      </c>
      <c r="H569" s="294">
        <v>0.96340000000000003</v>
      </c>
      <c r="I569" s="294">
        <v>19644</v>
      </c>
      <c r="K569" s="294">
        <v>0.3372</v>
      </c>
      <c r="L569" s="294">
        <v>119.6</v>
      </c>
      <c r="M569" s="294">
        <v>263.12</v>
      </c>
      <c r="N569" s="294">
        <v>0.98370000000000002</v>
      </c>
      <c r="O569" s="294">
        <v>63920</v>
      </c>
      <c r="Q569" s="294">
        <v>0.73029999999999995</v>
      </c>
      <c r="R569" s="294">
        <v>128.52000000000001</v>
      </c>
      <c r="S569" s="294">
        <v>263.12</v>
      </c>
      <c r="T569" s="294">
        <v>0.9778</v>
      </c>
      <c r="U569" s="294">
        <v>33892</v>
      </c>
      <c r="W569" s="294">
        <v>0.37459999999999999</v>
      </c>
      <c r="X569" s="294">
        <v>102</v>
      </c>
      <c r="Y569" s="294">
        <v>263.12</v>
      </c>
      <c r="Z569" s="294">
        <v>0.97550000000000003</v>
      </c>
      <c r="AA569" s="294">
        <v>38328</v>
      </c>
      <c r="AC569" s="294">
        <v>0.51780000000000004</v>
      </c>
      <c r="AD569" s="294">
        <v>116</v>
      </c>
      <c r="AE569" s="294">
        <v>263.12</v>
      </c>
      <c r="AF569" s="294">
        <v>0.95860000000000001</v>
      </c>
      <c r="AG569" s="294">
        <v>30420</v>
      </c>
      <c r="AI569" s="294">
        <v>0.36770000000000003</v>
      </c>
      <c r="AJ569" s="294">
        <v>124.4</v>
      </c>
      <c r="AK569" s="294">
        <v>263.12</v>
      </c>
      <c r="AL569" s="294">
        <v>0.96929999999999994</v>
      </c>
      <c r="AM569" s="294">
        <v>35528</v>
      </c>
      <c r="AO569" s="294">
        <v>0.4093</v>
      </c>
      <c r="AP569" s="294">
        <v>112</v>
      </c>
      <c r="AQ569" s="294">
        <v>263.12</v>
      </c>
      <c r="AR569" s="294">
        <v>0.95630000000000004</v>
      </c>
      <c r="AS569" s="294">
        <v>29004</v>
      </c>
      <c r="AU569" s="294">
        <v>0.36399999999999999</v>
      </c>
      <c r="AV569" s="294">
        <v>100</v>
      </c>
      <c r="AW569" s="294">
        <v>263.12</v>
      </c>
      <c r="AX569" s="294">
        <v>0.95209999999999995</v>
      </c>
      <c r="AY569" s="294">
        <v>24084</v>
      </c>
      <c r="BA569" s="294">
        <v>0.3513</v>
      </c>
      <c r="BB569" s="294">
        <v>64</v>
      </c>
      <c r="BC569" s="294">
        <v>263.12</v>
      </c>
      <c r="BD569" s="294">
        <v>0.95819999999999994</v>
      </c>
      <c r="BE569" s="294">
        <v>21500</v>
      </c>
      <c r="BG569" s="294">
        <v>0.4713</v>
      </c>
      <c r="BH569" s="294">
        <v>59.92</v>
      </c>
      <c r="BI569" s="294">
        <v>263.12</v>
      </c>
      <c r="BJ569" s="294">
        <v>0.9617</v>
      </c>
      <c r="BK569" s="294">
        <v>24500</v>
      </c>
      <c r="BM569" s="294">
        <v>0.57150000000000001</v>
      </c>
      <c r="BN569" s="294">
        <v>92</v>
      </c>
      <c r="BO569" s="294">
        <v>263.12</v>
      </c>
      <c r="BP569" s="294">
        <v>0.96429999999999993</v>
      </c>
      <c r="BQ569" s="294">
        <v>23620</v>
      </c>
      <c r="BS569" s="294">
        <v>0.3962</v>
      </c>
      <c r="BT569" s="294">
        <v>113.76</v>
      </c>
      <c r="BU569" s="294">
        <v>263.12</v>
      </c>
      <c r="BV569" s="294">
        <v>0.97240000000000004</v>
      </c>
      <c r="BW569" s="294">
        <v>33648</v>
      </c>
      <c r="BY569" s="294">
        <v>0.4088</v>
      </c>
    </row>
    <row r="570" spans="1:77">
      <c r="A570" s="301">
        <v>604</v>
      </c>
      <c r="B570" s="302" t="s">
        <v>4027</v>
      </c>
      <c r="C570" s="301" t="s">
        <v>4532</v>
      </c>
      <c r="D570" s="302" t="s">
        <v>4065</v>
      </c>
      <c r="E570" s="303">
        <v>111.1</v>
      </c>
      <c r="F570" s="294">
        <v>38.369999999999997</v>
      </c>
      <c r="G570" s="294">
        <v>88.88</v>
      </c>
      <c r="H570" s="294">
        <v>0.99829999999999997</v>
      </c>
      <c r="I570" s="294">
        <v>9532</v>
      </c>
      <c r="K570" s="294">
        <v>0.35730000000000001</v>
      </c>
      <c r="L570" s="294">
        <v>37.89</v>
      </c>
      <c r="M570" s="294">
        <v>88.88</v>
      </c>
      <c r="N570" s="294">
        <v>0.99839999999999995</v>
      </c>
      <c r="O570" s="294">
        <v>10557</v>
      </c>
      <c r="Q570" s="294">
        <v>0.38790000000000002</v>
      </c>
      <c r="R570" s="294">
        <v>46.05</v>
      </c>
      <c r="S570" s="294">
        <v>88.88</v>
      </c>
      <c r="T570" s="294">
        <v>0.99849999999999994</v>
      </c>
      <c r="U570" s="294">
        <v>10116</v>
      </c>
      <c r="W570" s="294">
        <v>0.31409999999999999</v>
      </c>
      <c r="X570" s="294">
        <v>44.29</v>
      </c>
      <c r="Y570" s="294">
        <v>88.88</v>
      </c>
      <c r="Z570" s="294">
        <v>0.99839999999999995</v>
      </c>
      <c r="AA570" s="294">
        <v>12345</v>
      </c>
      <c r="AC570" s="294">
        <v>0.3861</v>
      </c>
      <c r="AD570" s="294">
        <v>49.09</v>
      </c>
      <c r="AE570" s="294">
        <v>88.88</v>
      </c>
      <c r="AF570" s="294">
        <v>0.99849999999999994</v>
      </c>
      <c r="AG570" s="294">
        <v>12164</v>
      </c>
      <c r="AI570" s="294">
        <v>0.34229999999999999</v>
      </c>
      <c r="AJ570" s="294">
        <v>39.81</v>
      </c>
      <c r="AK570" s="294">
        <v>88.88</v>
      </c>
      <c r="AL570" s="294">
        <v>0.99849999999999994</v>
      </c>
      <c r="AM570" s="294">
        <v>10195</v>
      </c>
      <c r="AO570" s="294">
        <v>0.36780000000000002</v>
      </c>
      <c r="AP570" s="294">
        <v>35.01</v>
      </c>
      <c r="AQ570" s="294">
        <v>88.88</v>
      </c>
      <c r="AR570" s="294">
        <v>0.99849999999999994</v>
      </c>
      <c r="AS570" s="294">
        <v>8829</v>
      </c>
      <c r="AU570" s="294">
        <v>0.35210000000000002</v>
      </c>
      <c r="AV570" s="294">
        <v>28.77</v>
      </c>
      <c r="AW570" s="294">
        <v>88.88</v>
      </c>
      <c r="AX570" s="294">
        <v>0.99839999999999995</v>
      </c>
      <c r="AY570" s="294">
        <v>10055</v>
      </c>
      <c r="BA570" s="294">
        <v>0.50829999999999997</v>
      </c>
      <c r="BB570" s="294">
        <v>19.489999999999998</v>
      </c>
      <c r="BC570" s="294">
        <v>88.88</v>
      </c>
      <c r="BD570" s="294">
        <v>0.99839999999999995</v>
      </c>
      <c r="BE570" s="294">
        <v>9301</v>
      </c>
      <c r="BF570" s="294" t="e">
        <f>BE570-#REF!</f>
        <v>#REF!</v>
      </c>
      <c r="BG570" s="294">
        <v>0.6865</v>
      </c>
      <c r="BH570" s="294">
        <v>20.93</v>
      </c>
      <c r="BI570" s="294">
        <v>88.88</v>
      </c>
      <c r="BJ570" s="294">
        <v>0.99809999999999999</v>
      </c>
      <c r="BK570" s="294">
        <v>9093</v>
      </c>
      <c r="BM570" s="294">
        <v>0.62229999999999996</v>
      </c>
      <c r="BN570" s="294">
        <v>29.73</v>
      </c>
      <c r="BO570" s="294">
        <v>88.88</v>
      </c>
      <c r="BP570" s="294">
        <v>0.99839999999999995</v>
      </c>
      <c r="BQ570" s="294">
        <v>10421</v>
      </c>
      <c r="BS570" s="294">
        <v>0.5454</v>
      </c>
      <c r="BT570" s="294">
        <v>29.41</v>
      </c>
      <c r="BU570" s="294">
        <v>88.88</v>
      </c>
      <c r="BV570" s="294">
        <v>0.99819999999999998</v>
      </c>
      <c r="BW570" s="294">
        <v>11397</v>
      </c>
      <c r="BY570" s="294">
        <v>0.54490000000000005</v>
      </c>
    </row>
    <row r="571" spans="1:77">
      <c r="A571" s="301">
        <v>605</v>
      </c>
      <c r="B571" s="302" t="s">
        <v>4027</v>
      </c>
      <c r="C571" s="301" t="s">
        <v>4533</v>
      </c>
      <c r="D571" s="302" t="s">
        <v>4051</v>
      </c>
      <c r="E571" s="303">
        <v>222.2</v>
      </c>
      <c r="F571" s="294">
        <v>67.650000000000006</v>
      </c>
      <c r="G571" s="294">
        <v>177.76</v>
      </c>
      <c r="H571" s="294">
        <v>0.80269999999999997</v>
      </c>
      <c r="I571" s="294">
        <v>915</v>
      </c>
      <c r="K571" s="294">
        <v>2.3400000000000001E-2</v>
      </c>
      <c r="L571" s="294">
        <v>0</v>
      </c>
      <c r="M571" s="294">
        <v>177.76</v>
      </c>
      <c r="N571" s="294">
        <v>0.5</v>
      </c>
      <c r="O571" s="294">
        <v>30</v>
      </c>
      <c r="Q571" s="294">
        <v>4.0000000000000002E-4</v>
      </c>
      <c r="R571" s="294">
        <v>25.5</v>
      </c>
      <c r="S571" s="294">
        <v>177.76</v>
      </c>
      <c r="T571" s="294">
        <v>6.4299999999999996E-2</v>
      </c>
      <c r="U571" s="294">
        <v>135</v>
      </c>
      <c r="W571" s="294">
        <v>0.1144</v>
      </c>
      <c r="X571" s="294">
        <v>6.45</v>
      </c>
      <c r="Y571" s="294">
        <v>177.76</v>
      </c>
      <c r="Z571" s="294">
        <v>3.4700000000000002E-2</v>
      </c>
      <c r="AA571" s="294">
        <v>135</v>
      </c>
      <c r="AB571" s="294" t="e">
        <f>AA571-#REF!</f>
        <v>#REF!</v>
      </c>
      <c r="AC571" s="294">
        <v>0.81269999999999998</v>
      </c>
      <c r="AD571" s="294">
        <v>5.4</v>
      </c>
      <c r="AE571" s="294">
        <v>177.76</v>
      </c>
      <c r="AF571" s="294">
        <v>0.21149999999999999</v>
      </c>
      <c r="AG571" s="294">
        <v>555</v>
      </c>
      <c r="AH571" s="294" t="e">
        <f>AG571-#REF!</f>
        <v>#REF!</v>
      </c>
      <c r="AI571" s="294">
        <v>0.65339999999999998</v>
      </c>
      <c r="AJ571" s="294">
        <v>39.9</v>
      </c>
      <c r="AK571" s="294">
        <v>177.76</v>
      </c>
      <c r="AL571" s="294">
        <v>0.33339999999999997</v>
      </c>
      <c r="AM571" s="294">
        <v>30</v>
      </c>
      <c r="AO571" s="294">
        <v>3.0999999999999999E-3</v>
      </c>
      <c r="AP571" s="294">
        <v>0.15</v>
      </c>
      <c r="AQ571" s="294">
        <v>177.76</v>
      </c>
      <c r="AR571" s="294">
        <v>1</v>
      </c>
      <c r="AS571" s="294">
        <v>75</v>
      </c>
      <c r="AT571" s="294" t="e">
        <f>AS571-#REF!</f>
        <v>#REF!</v>
      </c>
      <c r="AU571" s="294">
        <v>0.67200000000000004</v>
      </c>
      <c r="AV571" s="294">
        <v>0.15</v>
      </c>
      <c r="AW571" s="294">
        <v>177.76</v>
      </c>
      <c r="AX571" s="294">
        <v>0.75</v>
      </c>
      <c r="AY571" s="294">
        <v>45</v>
      </c>
      <c r="BA571" s="294">
        <v>0.55559999999999998</v>
      </c>
      <c r="BB571" s="294">
        <v>0.15</v>
      </c>
      <c r="BC571" s="294">
        <v>177.76</v>
      </c>
      <c r="BD571" s="294">
        <v>0.6</v>
      </c>
      <c r="BE571" s="294">
        <v>45</v>
      </c>
      <c r="BF571" s="294" t="e">
        <f>BE571-#REF!</f>
        <v>#REF!</v>
      </c>
      <c r="BG571" s="294">
        <v>0.67200000000000004</v>
      </c>
      <c r="BH571" s="294">
        <v>0.15</v>
      </c>
      <c r="BI571" s="294">
        <v>177.76</v>
      </c>
      <c r="BJ571" s="294">
        <v>0.75</v>
      </c>
      <c r="BK571" s="294">
        <v>45</v>
      </c>
      <c r="BM571" s="294">
        <v>0.53759999999999997</v>
      </c>
      <c r="BN571" s="294">
        <v>0.15</v>
      </c>
      <c r="BO571" s="294">
        <v>177.76</v>
      </c>
      <c r="BP571" s="294">
        <v>0.66669999999999996</v>
      </c>
      <c r="BQ571" s="294">
        <v>30</v>
      </c>
      <c r="BS571" s="294">
        <v>0.44640000000000002</v>
      </c>
      <c r="BT571" s="294">
        <v>76.349999999999994</v>
      </c>
      <c r="BU571" s="294">
        <v>177.76</v>
      </c>
      <c r="BV571" s="294">
        <v>0.45710000000000001</v>
      </c>
      <c r="BW571" s="294">
        <v>240</v>
      </c>
      <c r="BY571" s="294">
        <v>9.1999999999999998E-3</v>
      </c>
    </row>
    <row r="572" spans="1:77">
      <c r="A572" s="301">
        <v>606</v>
      </c>
      <c r="B572" s="302" t="s">
        <v>4027</v>
      </c>
      <c r="C572" s="301" t="s">
        <v>4534</v>
      </c>
      <c r="D572" s="302" t="s">
        <v>4065</v>
      </c>
      <c r="E572" s="303">
        <v>2500</v>
      </c>
      <c r="F572" s="294">
        <v>2370</v>
      </c>
      <c r="G572" s="294">
        <v>2427</v>
      </c>
      <c r="H572" s="294">
        <v>0.9657</v>
      </c>
      <c r="I572" s="294">
        <v>721650</v>
      </c>
      <c r="K572" s="294">
        <v>0.43790000000000001</v>
      </c>
      <c r="L572" s="294">
        <v>2400</v>
      </c>
      <c r="M572" s="294">
        <v>2400</v>
      </c>
      <c r="N572" s="294">
        <v>0.93059999999999998</v>
      </c>
      <c r="O572" s="294">
        <v>713250</v>
      </c>
      <c r="Q572" s="294">
        <v>0.42930000000000001</v>
      </c>
      <c r="R572" s="294">
        <v>2157</v>
      </c>
      <c r="S572" s="294">
        <v>2157</v>
      </c>
      <c r="T572" s="294">
        <v>0.97489999999999999</v>
      </c>
      <c r="U572" s="294">
        <v>668100</v>
      </c>
      <c r="W572" s="294">
        <v>0.44130000000000003</v>
      </c>
      <c r="X572" s="294">
        <v>2275.5</v>
      </c>
      <c r="Y572" s="294">
        <v>2275.5</v>
      </c>
      <c r="Z572" s="294">
        <v>0.97260000000000002</v>
      </c>
      <c r="AA572" s="294">
        <v>622350</v>
      </c>
      <c r="AC572" s="294">
        <v>0.378</v>
      </c>
      <c r="AD572" s="294">
        <v>2469</v>
      </c>
      <c r="AE572" s="294">
        <v>2469</v>
      </c>
      <c r="AF572" s="294">
        <v>0.97099999999999997</v>
      </c>
      <c r="AG572" s="294">
        <v>786000</v>
      </c>
      <c r="AI572" s="294">
        <v>0.44069999999999998</v>
      </c>
      <c r="AJ572" s="294">
        <v>2541</v>
      </c>
      <c r="AK572" s="294">
        <v>2541</v>
      </c>
      <c r="AL572" s="294">
        <v>0.96299999999999997</v>
      </c>
      <c r="AM572" s="294">
        <v>823050</v>
      </c>
      <c r="AO572" s="294">
        <v>0.4672</v>
      </c>
      <c r="AP572" s="294">
        <v>2454</v>
      </c>
      <c r="AQ572" s="294">
        <v>2454</v>
      </c>
      <c r="AR572" s="294">
        <v>0.96030000000000004</v>
      </c>
      <c r="AS572" s="294">
        <v>687750</v>
      </c>
      <c r="AU572" s="294">
        <v>0.39229999999999998</v>
      </c>
      <c r="AV572" s="294">
        <v>2014.5</v>
      </c>
      <c r="AW572" s="294">
        <v>2014.5</v>
      </c>
      <c r="AX572" s="294">
        <v>0.87770000000000004</v>
      </c>
      <c r="AY572" s="294">
        <v>571200</v>
      </c>
      <c r="BA572" s="294">
        <v>0.44869999999999999</v>
      </c>
      <c r="BB572" s="294">
        <v>1350</v>
      </c>
      <c r="BC572" s="294">
        <v>1760</v>
      </c>
      <c r="BD572" s="294">
        <v>0.97360000000000002</v>
      </c>
      <c r="BE572" s="294">
        <v>474000</v>
      </c>
      <c r="BG572" s="294">
        <v>0.48480000000000001</v>
      </c>
      <c r="BH572" s="294">
        <v>1350</v>
      </c>
      <c r="BI572" s="294">
        <v>1760</v>
      </c>
      <c r="BJ572" s="294">
        <v>0.97219999999999995</v>
      </c>
      <c r="BK572" s="294">
        <v>528000</v>
      </c>
      <c r="BM572" s="294">
        <v>0.54079999999999995</v>
      </c>
      <c r="BN572" s="294">
        <v>1500</v>
      </c>
      <c r="BO572" s="294">
        <v>1760</v>
      </c>
      <c r="BP572" s="294">
        <v>0.9577</v>
      </c>
      <c r="BQ572" s="294">
        <v>573000</v>
      </c>
      <c r="BS572" s="294">
        <v>0.59360000000000002</v>
      </c>
      <c r="BT572" s="294">
        <v>2521.5</v>
      </c>
      <c r="BU572" s="294">
        <v>2521.5</v>
      </c>
      <c r="BV572" s="294">
        <v>0.93989999999999996</v>
      </c>
      <c r="BW572" s="294">
        <v>759750</v>
      </c>
      <c r="BY572" s="294">
        <v>0.43090000000000001</v>
      </c>
    </row>
    <row r="573" spans="1:77">
      <c r="A573" s="301">
        <v>607</v>
      </c>
      <c r="B573" s="302" t="s">
        <v>4027</v>
      </c>
      <c r="C573" s="301" t="s">
        <v>4535</v>
      </c>
      <c r="D573" s="302" t="s">
        <v>4097</v>
      </c>
      <c r="E573" s="303">
        <v>328.9</v>
      </c>
      <c r="F573" s="294">
        <v>26.4</v>
      </c>
      <c r="G573" s="294">
        <v>263.12</v>
      </c>
      <c r="H573" s="294">
        <v>0.88490000000000002</v>
      </c>
      <c r="I573" s="294">
        <v>10146</v>
      </c>
      <c r="K573" s="294" t="s">
        <v>3983</v>
      </c>
      <c r="L573" s="294">
        <v>30</v>
      </c>
      <c r="M573" s="294">
        <v>263.12</v>
      </c>
      <c r="N573" s="294">
        <v>0.85409999999999997</v>
      </c>
      <c r="O573" s="294">
        <v>9762</v>
      </c>
      <c r="Q573" s="294" t="s">
        <v>3983</v>
      </c>
      <c r="R573" s="294">
        <v>30</v>
      </c>
      <c r="S573" s="294">
        <v>263.12</v>
      </c>
      <c r="T573" s="294">
        <v>0.88200000000000001</v>
      </c>
      <c r="U573" s="294">
        <v>11292</v>
      </c>
      <c r="W573" s="294" t="s">
        <v>3983</v>
      </c>
      <c r="X573" s="294">
        <v>25.2</v>
      </c>
      <c r="Y573" s="294">
        <v>263.12</v>
      </c>
      <c r="Z573" s="294">
        <v>0.85489999999999999</v>
      </c>
      <c r="AA573" s="294">
        <v>10428</v>
      </c>
      <c r="AC573" s="294" t="s">
        <v>3983</v>
      </c>
      <c r="AD573" s="294">
        <v>26.4</v>
      </c>
      <c r="AE573" s="294">
        <v>263.12</v>
      </c>
      <c r="AF573" s="294">
        <v>0.83009999999999995</v>
      </c>
      <c r="AG573" s="294">
        <v>6156</v>
      </c>
      <c r="AI573" s="294" t="s">
        <v>3983</v>
      </c>
      <c r="AJ573" s="294">
        <v>24</v>
      </c>
      <c r="AK573" s="294">
        <v>263.12</v>
      </c>
      <c r="AL573" s="294">
        <v>0.77169999999999994</v>
      </c>
      <c r="AM573" s="294">
        <v>9612</v>
      </c>
      <c r="AO573" s="294" t="s">
        <v>3983</v>
      </c>
      <c r="AP573" s="294">
        <v>36</v>
      </c>
      <c r="AQ573" s="294">
        <v>263.12</v>
      </c>
      <c r="AR573" s="294">
        <v>0.90190000000000003</v>
      </c>
      <c r="AS573" s="294">
        <v>11520</v>
      </c>
      <c r="AU573" s="294" t="s">
        <v>3983</v>
      </c>
      <c r="AV573" s="294">
        <v>6</v>
      </c>
      <c r="AW573" s="294">
        <v>263.12</v>
      </c>
      <c r="AX573" s="294">
        <v>0.74560000000000004</v>
      </c>
      <c r="AY573" s="294">
        <v>7014</v>
      </c>
      <c r="BA573" s="294" t="s">
        <v>3983</v>
      </c>
      <c r="BB573" s="294">
        <v>24</v>
      </c>
      <c r="BC573" s="294">
        <v>263.12</v>
      </c>
      <c r="BD573" s="294">
        <v>0.73299999999999998</v>
      </c>
      <c r="BE573" s="294">
        <v>6126</v>
      </c>
      <c r="BG573" s="294" t="s">
        <v>3983</v>
      </c>
      <c r="BH573" s="294">
        <v>24</v>
      </c>
      <c r="BI573" s="294">
        <v>263.12</v>
      </c>
      <c r="BJ573" s="294">
        <v>0.84119999999999995</v>
      </c>
      <c r="BK573" s="294">
        <v>6384</v>
      </c>
      <c r="BM573" s="294" t="s">
        <v>3983</v>
      </c>
      <c r="BN573" s="294">
        <v>25.92</v>
      </c>
      <c r="BO573" s="294">
        <v>263.12</v>
      </c>
      <c r="BP573" s="294">
        <v>0.7873</v>
      </c>
      <c r="BQ573" s="294">
        <v>4308</v>
      </c>
      <c r="BS573" s="294" t="s">
        <v>3983</v>
      </c>
      <c r="BT573" s="294">
        <v>23.04</v>
      </c>
      <c r="BU573" s="294">
        <v>263.12</v>
      </c>
      <c r="BV573" s="294">
        <v>0.86350000000000005</v>
      </c>
      <c r="BW573" s="294">
        <v>8160</v>
      </c>
      <c r="BY573" s="294" t="s">
        <v>3983</v>
      </c>
    </row>
    <row r="574" spans="1:77">
      <c r="A574" s="301">
        <v>608</v>
      </c>
      <c r="B574" s="302" t="s">
        <v>4027</v>
      </c>
      <c r="C574" s="301" t="s">
        <v>4536</v>
      </c>
      <c r="D574" s="302" t="s">
        <v>4065</v>
      </c>
      <c r="E574" s="303">
        <v>121</v>
      </c>
      <c r="F574" s="294">
        <v>13.25</v>
      </c>
      <c r="G574" s="294">
        <v>96.8</v>
      </c>
      <c r="H574" s="294">
        <v>0.99170000000000003</v>
      </c>
      <c r="I574" s="294">
        <v>4732</v>
      </c>
      <c r="K574" s="294">
        <v>0.55230000000000001</v>
      </c>
      <c r="L574" s="294">
        <v>14.85</v>
      </c>
      <c r="M574" s="294">
        <v>96.8</v>
      </c>
      <c r="N574" s="294">
        <v>0.94940000000000002</v>
      </c>
      <c r="O574" s="294">
        <v>4725</v>
      </c>
      <c r="Q574" s="294">
        <v>0.4919</v>
      </c>
      <c r="R574" s="294">
        <v>10.050000000000001</v>
      </c>
      <c r="S574" s="294">
        <v>96.8</v>
      </c>
      <c r="T574" s="294">
        <v>0.995</v>
      </c>
      <c r="U574" s="294">
        <v>5697</v>
      </c>
      <c r="V574" s="294" t="e">
        <f>U574-#REF!</f>
        <v>#REF!</v>
      </c>
      <c r="W574" s="294">
        <v>0.90369999999999995</v>
      </c>
      <c r="X574" s="294">
        <v>17.25</v>
      </c>
      <c r="Y574" s="294">
        <v>96.8</v>
      </c>
      <c r="Z574" s="294">
        <v>0.99629999999999996</v>
      </c>
      <c r="AA574" s="294">
        <v>4777</v>
      </c>
      <c r="AC574" s="294">
        <v>0.40279999999999999</v>
      </c>
      <c r="AD574" s="294">
        <v>17.25</v>
      </c>
      <c r="AE574" s="294">
        <v>96.8</v>
      </c>
      <c r="AF574" s="294">
        <v>0.98429999999999995</v>
      </c>
      <c r="AG574" s="294">
        <v>4673</v>
      </c>
      <c r="AI574" s="294">
        <v>0.39889999999999998</v>
      </c>
      <c r="AJ574" s="294">
        <v>6.45</v>
      </c>
      <c r="AK574" s="294">
        <v>96.8</v>
      </c>
      <c r="AL574" s="294">
        <v>0.99399999999999999</v>
      </c>
      <c r="AM574" s="294">
        <v>4754</v>
      </c>
      <c r="AN574" s="294" t="e">
        <f>AM574-#REF!</f>
        <v>#REF!</v>
      </c>
      <c r="AO574" s="294">
        <v>1.2775000000000001</v>
      </c>
      <c r="AP574" s="294">
        <v>6.85</v>
      </c>
      <c r="AQ574" s="294">
        <v>96.8</v>
      </c>
      <c r="AR574" s="294">
        <v>0.99529999999999996</v>
      </c>
      <c r="AS574" s="294">
        <v>4428</v>
      </c>
      <c r="AT574" s="294" t="e">
        <f>AS574-#REF!</f>
        <v>#REF!</v>
      </c>
      <c r="AU574" s="294">
        <v>1.0678000000000001</v>
      </c>
      <c r="AV574" s="294">
        <v>5.25</v>
      </c>
      <c r="AW574" s="294">
        <v>96.8</v>
      </c>
      <c r="AX574" s="294">
        <v>0.98429999999999995</v>
      </c>
      <c r="AY574" s="294">
        <v>3926</v>
      </c>
      <c r="AZ574" s="294" t="e">
        <f>AY574-#REF!</f>
        <v>#REF!</v>
      </c>
      <c r="BA574" s="294">
        <v>1.3851</v>
      </c>
      <c r="BB574" s="294">
        <v>1.65</v>
      </c>
      <c r="BC574" s="294">
        <v>96.8</v>
      </c>
      <c r="BD574" s="294">
        <v>0.94569999999999999</v>
      </c>
      <c r="BE574" s="294">
        <v>4196</v>
      </c>
      <c r="BF574" s="294" t="e">
        <f>BE574-#REF!</f>
        <v>#REF!</v>
      </c>
      <c r="BG574" s="294">
        <v>14.9093</v>
      </c>
      <c r="BH574" s="294">
        <v>1.65</v>
      </c>
      <c r="BI574" s="294">
        <v>96.8</v>
      </c>
      <c r="BJ574" s="294">
        <v>0.86870000000000003</v>
      </c>
      <c r="BK574" s="294">
        <v>4337</v>
      </c>
      <c r="BL574" s="294" t="e">
        <f>BK574-#REF!</f>
        <v>#REF!</v>
      </c>
      <c r="BM574" s="294">
        <v>16.7776</v>
      </c>
      <c r="BN574" s="294">
        <v>1.65</v>
      </c>
      <c r="BO574" s="294">
        <v>96.8</v>
      </c>
      <c r="BP574" s="294">
        <v>0.96609999999999996</v>
      </c>
      <c r="BQ574" s="294">
        <v>2273</v>
      </c>
      <c r="BR574" s="294" t="e">
        <f>BQ574-#REF!</f>
        <v>#REF!</v>
      </c>
      <c r="BS574" s="294">
        <v>8.7537000000000003</v>
      </c>
      <c r="BT574" s="294">
        <v>6.05</v>
      </c>
      <c r="BU574" s="294">
        <v>96.8</v>
      </c>
      <c r="BV574" s="294">
        <v>0.91700000000000004</v>
      </c>
      <c r="BW574" s="294">
        <v>3845</v>
      </c>
      <c r="BX574" s="294" t="e">
        <f>BW574-#REF!</f>
        <v>#REF!</v>
      </c>
      <c r="BY574" s="294">
        <v>1.1740999999999999</v>
      </c>
    </row>
    <row r="575" spans="1:77">
      <c r="A575" s="301">
        <v>609</v>
      </c>
      <c r="B575" s="302" t="s">
        <v>4027</v>
      </c>
      <c r="C575" s="301" t="s">
        <v>4537</v>
      </c>
      <c r="D575" s="302" t="s">
        <v>4139</v>
      </c>
      <c r="E575" s="303">
        <v>400</v>
      </c>
      <c r="F575" s="294">
        <v>276.24</v>
      </c>
      <c r="G575" s="294">
        <v>276.24</v>
      </c>
      <c r="H575" s="294">
        <v>0.81709999999999994</v>
      </c>
      <c r="I575" s="294">
        <v>132429</v>
      </c>
      <c r="J575" s="294" t="e">
        <f>I575-#REF!</f>
        <v>#REF!</v>
      </c>
      <c r="K575" s="294">
        <v>0.81489999999999996</v>
      </c>
      <c r="L575" s="294">
        <v>256.8</v>
      </c>
      <c r="M575" s="294">
        <v>256.8</v>
      </c>
      <c r="N575" s="294">
        <v>0.83709999999999996</v>
      </c>
      <c r="O575" s="294">
        <v>126720</v>
      </c>
      <c r="Q575" s="294">
        <v>0.79239999999999999</v>
      </c>
      <c r="R575" s="294">
        <v>243.3</v>
      </c>
      <c r="S575" s="294">
        <v>243.3</v>
      </c>
      <c r="T575" s="294">
        <v>0.95399999999999996</v>
      </c>
      <c r="U575" s="294">
        <v>122178</v>
      </c>
      <c r="V575" s="294" t="e">
        <f>U575-#REF!</f>
        <v>#REF!</v>
      </c>
      <c r="W575" s="294">
        <v>0.73109999999999997</v>
      </c>
      <c r="X575" s="294">
        <v>200.64</v>
      </c>
      <c r="Y575" s="294">
        <v>213.33600000000001</v>
      </c>
      <c r="Z575" s="294">
        <v>1</v>
      </c>
      <c r="AA575" s="294">
        <v>90195</v>
      </c>
      <c r="AB575" s="294" t="e">
        <f>AA575-#REF!</f>
        <v>#REF!</v>
      </c>
      <c r="AC575" s="294">
        <v>0.60419999999999996</v>
      </c>
      <c r="AD575" s="294">
        <v>190.68</v>
      </c>
      <c r="AE575" s="294">
        <v>213.33600000000001</v>
      </c>
      <c r="AF575" s="294">
        <v>0.99919999999999998</v>
      </c>
      <c r="AG575" s="294">
        <v>82050</v>
      </c>
      <c r="AI575" s="294">
        <v>0.57879999999999998</v>
      </c>
      <c r="AJ575" s="294">
        <v>306.83999999999997</v>
      </c>
      <c r="AK575" s="294">
        <v>306.83999999999997</v>
      </c>
      <c r="AL575" s="294">
        <v>0.99919999999999998</v>
      </c>
      <c r="AM575" s="294">
        <v>119847</v>
      </c>
      <c r="AO575" s="294">
        <v>0.54290000000000005</v>
      </c>
      <c r="AP575" s="294">
        <v>311.88</v>
      </c>
      <c r="AQ575" s="294">
        <v>311.88</v>
      </c>
      <c r="AR575" s="294">
        <v>1</v>
      </c>
      <c r="AS575" s="294">
        <v>138900</v>
      </c>
      <c r="AU575" s="294">
        <v>0.59860000000000002</v>
      </c>
      <c r="AV575" s="294">
        <v>255.12</v>
      </c>
      <c r="AW575" s="294">
        <v>255.12</v>
      </c>
      <c r="AX575" s="294">
        <v>1.0001</v>
      </c>
      <c r="AY575" s="294">
        <v>116727</v>
      </c>
      <c r="AZ575" s="294" t="e">
        <f>AY575-#REF!</f>
        <v>#REF!</v>
      </c>
      <c r="BA575" s="294">
        <v>0.63549999999999995</v>
      </c>
      <c r="BB575" s="294">
        <v>328.2</v>
      </c>
      <c r="BC575" s="294">
        <v>328.2</v>
      </c>
      <c r="BD575" s="294">
        <v>1</v>
      </c>
      <c r="BE575" s="294">
        <v>164079</v>
      </c>
      <c r="BF575" s="294" t="e">
        <f>BE575-#REF!</f>
        <v>#REF!</v>
      </c>
      <c r="BG575" s="294">
        <v>0.67200000000000004</v>
      </c>
      <c r="BH575" s="294">
        <v>344.04</v>
      </c>
      <c r="BI575" s="294">
        <v>344.04</v>
      </c>
      <c r="BJ575" s="294">
        <v>1</v>
      </c>
      <c r="BK575" s="294">
        <v>197952</v>
      </c>
      <c r="BL575" s="294" t="e">
        <f>BK575-#REF!</f>
        <v>#REF!</v>
      </c>
      <c r="BM575" s="294">
        <v>0.77339999999999998</v>
      </c>
      <c r="BN575" s="294">
        <v>343.08</v>
      </c>
      <c r="BO575" s="294">
        <v>343.08</v>
      </c>
      <c r="BP575" s="294">
        <v>1</v>
      </c>
      <c r="BQ575" s="294">
        <v>196053</v>
      </c>
      <c r="BR575" s="294" t="e">
        <f>BQ575-#REF!</f>
        <v>#REF!</v>
      </c>
      <c r="BS575" s="294">
        <v>0.85040000000000004</v>
      </c>
      <c r="BT575" s="294">
        <v>359.64</v>
      </c>
      <c r="BU575" s="294">
        <v>359.64</v>
      </c>
      <c r="BV575" s="294">
        <v>0.99990000000000001</v>
      </c>
      <c r="BW575" s="294">
        <v>230868</v>
      </c>
      <c r="BX575" s="294" t="e">
        <f>BW575-#REF!</f>
        <v>#REF!</v>
      </c>
      <c r="BY575" s="294">
        <v>0.8629</v>
      </c>
    </row>
    <row r="576" spans="1:77">
      <c r="A576" s="301">
        <v>610</v>
      </c>
      <c r="B576" s="302" t="s">
        <v>4027</v>
      </c>
      <c r="C576" s="301" t="s">
        <v>4538</v>
      </c>
      <c r="D576" s="302" t="s">
        <v>4139</v>
      </c>
      <c r="E576" s="303">
        <v>442.2</v>
      </c>
      <c r="F576" s="294">
        <v>100.8</v>
      </c>
      <c r="G576" s="294">
        <v>353.76</v>
      </c>
      <c r="H576" s="294">
        <v>0.91989999999999994</v>
      </c>
      <c r="I576" s="294">
        <v>30558</v>
      </c>
      <c r="K576" s="294">
        <v>0.45779999999999998</v>
      </c>
      <c r="L576" s="294">
        <v>100.8</v>
      </c>
      <c r="M576" s="294">
        <v>353.76</v>
      </c>
      <c r="N576" s="294">
        <v>0.91500000000000004</v>
      </c>
      <c r="O576" s="294">
        <v>30270</v>
      </c>
      <c r="Q576" s="294">
        <v>0.44109999999999999</v>
      </c>
      <c r="R576" s="294">
        <v>100.8</v>
      </c>
      <c r="S576" s="294">
        <v>353.76</v>
      </c>
      <c r="T576" s="294">
        <v>0.91659999999999997</v>
      </c>
      <c r="U576" s="294">
        <v>31518</v>
      </c>
      <c r="W576" s="294">
        <v>0.4738</v>
      </c>
      <c r="X576" s="294">
        <v>0</v>
      </c>
      <c r="Y576" s="294">
        <v>353.76</v>
      </c>
      <c r="Z576" s="294">
        <v>0.91310000000000002</v>
      </c>
      <c r="AA576" s="294">
        <v>29094</v>
      </c>
      <c r="AC576" s="294">
        <v>9.69E-2</v>
      </c>
      <c r="AD576" s="294">
        <v>100.8</v>
      </c>
      <c r="AE576" s="294">
        <v>353.76</v>
      </c>
      <c r="AF576" s="294">
        <v>0.91689999999999994</v>
      </c>
      <c r="AG576" s="294">
        <v>26724</v>
      </c>
      <c r="AI576" s="294">
        <v>0.38869999999999999</v>
      </c>
      <c r="AJ576" s="294">
        <v>0</v>
      </c>
      <c r="AK576" s="294">
        <v>353.76</v>
      </c>
      <c r="AL576" s="294">
        <v>0.92110000000000003</v>
      </c>
      <c r="AM576" s="294">
        <v>25140</v>
      </c>
      <c r="AO576" s="294">
        <v>8.5699999999999998E-2</v>
      </c>
      <c r="AP576" s="294">
        <v>0</v>
      </c>
      <c r="AQ576" s="294">
        <v>353.76</v>
      </c>
      <c r="AR576" s="294">
        <v>0.96970000000000001</v>
      </c>
      <c r="AS576" s="294">
        <v>25314</v>
      </c>
      <c r="AU576" s="294">
        <v>7.9399999999999998E-2</v>
      </c>
      <c r="AV576" s="294">
        <v>0</v>
      </c>
      <c r="AW576" s="294">
        <v>353.76</v>
      </c>
      <c r="AX576" s="294">
        <v>0.96429999999999993</v>
      </c>
      <c r="AY576" s="294">
        <v>24258</v>
      </c>
      <c r="BA576" s="294">
        <v>7.9000000000000001E-2</v>
      </c>
      <c r="BB576" s="294">
        <v>0</v>
      </c>
      <c r="BC576" s="294">
        <v>353.76</v>
      </c>
      <c r="BD576" s="294">
        <v>0.96579999999999999</v>
      </c>
      <c r="BE576" s="294">
        <v>25230</v>
      </c>
      <c r="BG576" s="294">
        <v>7.9399999999999998E-2</v>
      </c>
      <c r="BH576" s="294">
        <v>0</v>
      </c>
      <c r="BI576" s="294">
        <v>353.76</v>
      </c>
      <c r="BJ576" s="294">
        <v>0.95419999999999994</v>
      </c>
      <c r="BK576" s="294">
        <v>24246</v>
      </c>
      <c r="BM576" s="294">
        <v>7.7200000000000005E-2</v>
      </c>
      <c r="BN576" s="294">
        <v>100.8</v>
      </c>
      <c r="BO576" s="294">
        <v>353.76</v>
      </c>
      <c r="BP576" s="294">
        <v>0.95799999999999996</v>
      </c>
      <c r="BQ576" s="294">
        <v>22692</v>
      </c>
      <c r="BS576" s="294">
        <v>0.34970000000000001</v>
      </c>
      <c r="BT576" s="294">
        <v>0</v>
      </c>
      <c r="BU576" s="294">
        <v>353.76</v>
      </c>
      <c r="BV576" s="294">
        <v>0.9657</v>
      </c>
      <c r="BW576" s="294">
        <v>26724</v>
      </c>
      <c r="BY576" s="294">
        <v>8.4099999999999994E-2</v>
      </c>
    </row>
    <row r="577" spans="1:77">
      <c r="A577" s="301">
        <v>611</v>
      </c>
      <c r="B577" s="302" t="s">
        <v>4027</v>
      </c>
      <c r="C577" s="301" t="s">
        <v>4539</v>
      </c>
      <c r="D577" s="302" t="s">
        <v>4051</v>
      </c>
      <c r="E577" s="303">
        <v>138.9</v>
      </c>
      <c r="F577" s="294">
        <v>56.08</v>
      </c>
      <c r="G577" s="294">
        <v>111.12</v>
      </c>
      <c r="H577" s="294">
        <v>0.95499999999999996</v>
      </c>
      <c r="I577" s="294">
        <v>18160</v>
      </c>
      <c r="K577" s="294">
        <v>0.47099999999999997</v>
      </c>
      <c r="L577" s="294">
        <v>55.6</v>
      </c>
      <c r="M577" s="294">
        <v>111.12</v>
      </c>
      <c r="N577" s="294">
        <v>0.94169999999999998</v>
      </c>
      <c r="O577" s="294">
        <v>17674</v>
      </c>
      <c r="Q577" s="294">
        <v>0.45369999999999999</v>
      </c>
      <c r="R577" s="294">
        <v>63.2</v>
      </c>
      <c r="S577" s="294">
        <v>111.12</v>
      </c>
      <c r="T577" s="294">
        <v>0.94869999999999999</v>
      </c>
      <c r="U577" s="294">
        <v>20446</v>
      </c>
      <c r="W577" s="294">
        <v>0.47360000000000002</v>
      </c>
      <c r="X577" s="294">
        <v>49.44</v>
      </c>
      <c r="Y577" s="294">
        <v>111.12</v>
      </c>
      <c r="Z577" s="294">
        <v>0.95319999999999994</v>
      </c>
      <c r="AA577" s="294">
        <v>17778</v>
      </c>
      <c r="AC577" s="294">
        <v>0.5071</v>
      </c>
      <c r="AD577" s="294">
        <v>58.96</v>
      </c>
      <c r="AE577" s="294">
        <v>111.12</v>
      </c>
      <c r="AF577" s="294">
        <v>0.94969999999999999</v>
      </c>
      <c r="AG577" s="294">
        <v>15436</v>
      </c>
      <c r="AI577" s="294">
        <v>0.3705</v>
      </c>
      <c r="AJ577" s="294">
        <v>58</v>
      </c>
      <c r="AK577" s="294">
        <v>111.12</v>
      </c>
      <c r="AL577" s="294">
        <v>0.95109999999999995</v>
      </c>
      <c r="AM577" s="294">
        <v>14290</v>
      </c>
      <c r="AO577" s="294">
        <v>0.35980000000000001</v>
      </c>
      <c r="AP577" s="294">
        <v>56</v>
      </c>
      <c r="AQ577" s="294">
        <v>111.12</v>
      </c>
      <c r="AR577" s="294">
        <v>0.9496</v>
      </c>
      <c r="AS577" s="294">
        <v>14112</v>
      </c>
      <c r="AU577" s="294">
        <v>0.35670000000000002</v>
      </c>
      <c r="AV577" s="294">
        <v>48</v>
      </c>
      <c r="AW577" s="294">
        <v>111.12</v>
      </c>
      <c r="AX577" s="294">
        <v>0.96440000000000003</v>
      </c>
      <c r="AY577" s="294">
        <v>13668</v>
      </c>
      <c r="BA577" s="294">
        <v>0.41010000000000002</v>
      </c>
      <c r="BB577" s="294">
        <v>48</v>
      </c>
      <c r="BC577" s="294">
        <v>111.12</v>
      </c>
      <c r="BD577" s="294">
        <v>0.89880000000000004</v>
      </c>
      <c r="BE577" s="294">
        <v>14200</v>
      </c>
      <c r="BG577" s="294">
        <v>0.44240000000000002</v>
      </c>
      <c r="BH577" s="294">
        <v>32</v>
      </c>
      <c r="BI577" s="294">
        <v>111.12</v>
      </c>
      <c r="BJ577" s="294">
        <v>0.99429999999999996</v>
      </c>
      <c r="BK577" s="294">
        <v>10800</v>
      </c>
      <c r="BM577" s="294">
        <v>0.45619999999999999</v>
      </c>
      <c r="BN577" s="294">
        <v>22</v>
      </c>
      <c r="BO577" s="294">
        <v>111.12</v>
      </c>
      <c r="BP577" s="294">
        <v>0.81459999999999999</v>
      </c>
      <c r="BQ577" s="294">
        <v>5000</v>
      </c>
      <c r="BS577" s="294">
        <v>0.41520000000000001</v>
      </c>
      <c r="BT577" s="294">
        <v>46</v>
      </c>
      <c r="BU577" s="294">
        <v>111.12</v>
      </c>
      <c r="BV577" s="294">
        <v>0.88890000000000002</v>
      </c>
      <c r="BW577" s="294">
        <v>26880</v>
      </c>
      <c r="BX577" s="294" t="e">
        <f>BW577-#REF!</f>
        <v>#REF!</v>
      </c>
      <c r="BY577" s="294">
        <v>0.88360000000000005</v>
      </c>
    </row>
    <row r="578" spans="1:77">
      <c r="A578" s="301">
        <v>612</v>
      </c>
      <c r="B578" s="302" t="s">
        <v>4027</v>
      </c>
      <c r="C578" s="301" t="s">
        <v>4540</v>
      </c>
      <c r="D578" s="302" t="s">
        <v>4139</v>
      </c>
      <c r="E578" s="303">
        <v>240</v>
      </c>
      <c r="F578" s="294">
        <v>184</v>
      </c>
      <c r="G578" s="294">
        <v>192</v>
      </c>
      <c r="H578" s="294">
        <v>1.0860000000000001</v>
      </c>
      <c r="I578" s="294">
        <v>29100</v>
      </c>
      <c r="K578" s="294">
        <v>0.29959999999999998</v>
      </c>
      <c r="L578" s="294">
        <v>180.4</v>
      </c>
      <c r="M578" s="294">
        <v>192</v>
      </c>
      <c r="N578" s="294">
        <v>1.0784</v>
      </c>
      <c r="O578" s="294">
        <v>43776</v>
      </c>
      <c r="Q578" s="294">
        <v>0.30249999999999999</v>
      </c>
      <c r="R578" s="294">
        <v>166.4</v>
      </c>
      <c r="S578" s="294">
        <v>192</v>
      </c>
      <c r="T578" s="294">
        <v>1.2181999999999999</v>
      </c>
      <c r="U578" s="294">
        <v>30576</v>
      </c>
      <c r="W578" s="294">
        <v>0.20949999999999999</v>
      </c>
      <c r="X578" s="294">
        <v>161.12</v>
      </c>
      <c r="Y578" s="294">
        <v>192</v>
      </c>
      <c r="Z578" s="294">
        <v>1.2295</v>
      </c>
      <c r="AA578" s="294">
        <v>26600</v>
      </c>
      <c r="AC578" s="294">
        <v>0.18049999999999999</v>
      </c>
      <c r="AD578" s="294">
        <v>186.08</v>
      </c>
      <c r="AE578" s="294">
        <v>192</v>
      </c>
      <c r="AF578" s="294">
        <v>1.1358999999999999</v>
      </c>
      <c r="AG578" s="294">
        <v>27232</v>
      </c>
      <c r="AI578" s="294">
        <v>0.17319999999999999</v>
      </c>
      <c r="AJ578" s="294">
        <v>166.08</v>
      </c>
      <c r="AK578" s="294">
        <v>192</v>
      </c>
      <c r="AL578" s="294">
        <v>1.2648999999999999</v>
      </c>
      <c r="AM578" s="294">
        <v>24740</v>
      </c>
      <c r="AO578" s="294">
        <v>0.1636</v>
      </c>
      <c r="AP578" s="294">
        <v>182.72</v>
      </c>
      <c r="AQ578" s="294">
        <v>192</v>
      </c>
      <c r="AR578" s="294">
        <v>1.2173</v>
      </c>
      <c r="AS578" s="294">
        <v>24496</v>
      </c>
      <c r="AU578" s="294">
        <v>0.14799999999999999</v>
      </c>
      <c r="AV578" s="294">
        <v>178.08</v>
      </c>
      <c r="AW578" s="294">
        <v>192</v>
      </c>
      <c r="AX578" s="294">
        <v>1.2172000000000001</v>
      </c>
      <c r="AY578" s="294">
        <v>25136</v>
      </c>
      <c r="BA578" s="294">
        <v>0.16109999999999999</v>
      </c>
      <c r="BB578" s="294">
        <v>50.4</v>
      </c>
      <c r="BC578" s="294">
        <v>192</v>
      </c>
      <c r="BD578" s="294">
        <v>1.0472999999999999</v>
      </c>
      <c r="BE578" s="294">
        <v>37760</v>
      </c>
      <c r="BF578" s="294" t="e">
        <f>BE578-#REF!</f>
        <v>#REF!</v>
      </c>
      <c r="BG578" s="294">
        <v>0.96160000000000001</v>
      </c>
      <c r="BH578" s="294">
        <v>163.68</v>
      </c>
      <c r="BI578" s="294">
        <v>192</v>
      </c>
      <c r="BJ578" s="294">
        <v>1.2635000000000001</v>
      </c>
      <c r="BK578" s="294">
        <v>27700</v>
      </c>
      <c r="BM578" s="294">
        <v>0.18</v>
      </c>
      <c r="BN578" s="294">
        <v>4.32</v>
      </c>
      <c r="BO578" s="294">
        <v>192</v>
      </c>
      <c r="BP578" s="294">
        <v>1.2089000000000001</v>
      </c>
      <c r="BQ578" s="294">
        <v>23804</v>
      </c>
      <c r="BR578" s="294" t="e">
        <f>BQ578-#REF!</f>
        <v>#REF!</v>
      </c>
      <c r="BS578" s="294">
        <v>6.7831999999999999</v>
      </c>
      <c r="BT578" s="294">
        <v>190.56</v>
      </c>
      <c r="BU578" s="294">
        <v>192</v>
      </c>
      <c r="BV578" s="294">
        <v>1.1114999999999999</v>
      </c>
      <c r="BW578" s="294">
        <v>43236</v>
      </c>
      <c r="BY578" s="294">
        <v>0.27439999999999998</v>
      </c>
    </row>
    <row r="579" spans="1:77">
      <c r="A579" s="301">
        <v>613</v>
      </c>
      <c r="B579" s="302" t="s">
        <v>4027</v>
      </c>
      <c r="C579" s="301" t="s">
        <v>4541</v>
      </c>
      <c r="D579" s="302" t="s">
        <v>4051</v>
      </c>
      <c r="E579" s="303">
        <v>1200</v>
      </c>
      <c r="F579" s="294">
        <v>705.6</v>
      </c>
      <c r="G579" s="294">
        <v>960</v>
      </c>
      <c r="H579" s="294">
        <v>0.98060000000000003</v>
      </c>
      <c r="I579" s="294">
        <v>253134</v>
      </c>
      <c r="K579" s="294">
        <v>0.5081</v>
      </c>
      <c r="L579" s="294">
        <v>694.8</v>
      </c>
      <c r="M579" s="294">
        <v>960</v>
      </c>
      <c r="N579" s="294">
        <v>0.92999999999999994</v>
      </c>
      <c r="O579" s="294">
        <v>133110</v>
      </c>
      <c r="Q579" s="294">
        <v>0.4703</v>
      </c>
      <c r="R579" s="294">
        <v>748.8</v>
      </c>
      <c r="S579" s="294">
        <v>960</v>
      </c>
      <c r="T579" s="294">
        <v>0.98339999999999994</v>
      </c>
      <c r="U579" s="294">
        <v>290952</v>
      </c>
      <c r="W579" s="294">
        <v>0.54879999999999995</v>
      </c>
      <c r="X579" s="294">
        <v>727.2</v>
      </c>
      <c r="Y579" s="294">
        <v>960</v>
      </c>
      <c r="Z579" s="294">
        <v>0.98229999999999995</v>
      </c>
      <c r="AA579" s="294">
        <v>272484</v>
      </c>
      <c r="AC579" s="294">
        <v>0.51270000000000004</v>
      </c>
      <c r="AD579" s="294">
        <v>673.2</v>
      </c>
      <c r="AE579" s="294">
        <v>960</v>
      </c>
      <c r="AF579" s="294">
        <v>0.98019999999999996</v>
      </c>
      <c r="AG579" s="294">
        <v>243900</v>
      </c>
      <c r="AI579" s="294">
        <v>0.49680000000000002</v>
      </c>
      <c r="AJ579" s="294">
        <v>694.8</v>
      </c>
      <c r="AK579" s="294">
        <v>960</v>
      </c>
      <c r="AL579" s="294">
        <v>0.98060000000000003</v>
      </c>
      <c r="AM579" s="294">
        <v>237186</v>
      </c>
      <c r="AO579" s="294">
        <v>0.48359999999999997</v>
      </c>
      <c r="AP579" s="294">
        <v>669.6</v>
      </c>
      <c r="AQ579" s="294">
        <v>960</v>
      </c>
      <c r="AR579" s="294">
        <v>0.9778</v>
      </c>
      <c r="AS579" s="294">
        <v>216738</v>
      </c>
      <c r="AU579" s="294">
        <v>0.44500000000000001</v>
      </c>
      <c r="AV579" s="294">
        <v>669.6</v>
      </c>
      <c r="AW579" s="294">
        <v>960</v>
      </c>
      <c r="AX579" s="294">
        <v>0.97399999999999998</v>
      </c>
      <c r="AY579" s="294">
        <v>182376</v>
      </c>
      <c r="BA579" s="294">
        <v>0.38840000000000002</v>
      </c>
      <c r="BB579" s="294">
        <v>622.79999999999995</v>
      </c>
      <c r="BC579" s="294">
        <v>960</v>
      </c>
      <c r="BD579" s="294">
        <v>0.97350000000000003</v>
      </c>
      <c r="BE579" s="294">
        <v>176076</v>
      </c>
      <c r="BG579" s="294">
        <v>0.39040000000000002</v>
      </c>
      <c r="BH579" s="294">
        <v>604.79999999999995</v>
      </c>
      <c r="BI579" s="294">
        <v>960</v>
      </c>
      <c r="BJ579" s="294">
        <v>0.97019999999999995</v>
      </c>
      <c r="BK579" s="294">
        <v>175176</v>
      </c>
      <c r="BM579" s="294">
        <v>0.40129999999999999</v>
      </c>
      <c r="BN579" s="294">
        <v>709.2</v>
      </c>
      <c r="BO579" s="294">
        <v>960</v>
      </c>
      <c r="BP579" s="294">
        <v>0.96699999999999997</v>
      </c>
      <c r="BQ579" s="294">
        <v>173880</v>
      </c>
      <c r="BS579" s="294">
        <v>0.37730000000000002</v>
      </c>
      <c r="BT579" s="294">
        <v>691.2</v>
      </c>
      <c r="BU579" s="294">
        <v>960</v>
      </c>
      <c r="BV579" s="294">
        <v>0.98050000000000004</v>
      </c>
      <c r="BW579" s="294">
        <v>214272</v>
      </c>
      <c r="BY579" s="294">
        <v>0.42499999999999999</v>
      </c>
    </row>
    <row r="580" spans="1:77">
      <c r="A580" s="301">
        <v>614</v>
      </c>
      <c r="B580" s="302" t="s">
        <v>4027</v>
      </c>
      <c r="C580" s="301" t="s">
        <v>4542</v>
      </c>
      <c r="D580" s="302" t="s">
        <v>4049</v>
      </c>
      <c r="E580" s="303">
        <v>128.69999999999999</v>
      </c>
      <c r="F580" s="294">
        <v>35.36</v>
      </c>
      <c r="G580" s="294">
        <v>102.96</v>
      </c>
      <c r="H580" s="294">
        <v>0.92330000000000001</v>
      </c>
      <c r="I580" s="294">
        <v>7022</v>
      </c>
      <c r="K580" s="294">
        <v>0.29880000000000001</v>
      </c>
      <c r="L580" s="294">
        <v>28.08</v>
      </c>
      <c r="M580" s="294">
        <v>102.96</v>
      </c>
      <c r="N580" s="294">
        <v>0.9</v>
      </c>
      <c r="O580" s="294">
        <v>5054</v>
      </c>
      <c r="Q580" s="294">
        <v>0.26879999999999998</v>
      </c>
      <c r="R580" s="294">
        <v>25.6</v>
      </c>
      <c r="S580" s="294">
        <v>102.96</v>
      </c>
      <c r="T580" s="294">
        <v>0.90769999999999995</v>
      </c>
      <c r="U580" s="294">
        <v>5228</v>
      </c>
      <c r="W580" s="294">
        <v>0.3125</v>
      </c>
      <c r="X580" s="294">
        <v>28.88</v>
      </c>
      <c r="Y580" s="294">
        <v>102.96</v>
      </c>
      <c r="Z580" s="294">
        <v>0.94089999999999996</v>
      </c>
      <c r="AA580" s="294">
        <v>5378</v>
      </c>
      <c r="AC580" s="294">
        <v>0.26600000000000001</v>
      </c>
      <c r="AD580" s="294">
        <v>23.44</v>
      </c>
      <c r="AE580" s="294">
        <v>102.96</v>
      </c>
      <c r="AF580" s="294">
        <v>0.93699999999999994</v>
      </c>
      <c r="AG580" s="294">
        <v>4964</v>
      </c>
      <c r="AI580" s="294">
        <v>0.30380000000000001</v>
      </c>
      <c r="AJ580" s="294">
        <v>26.64</v>
      </c>
      <c r="AK580" s="294">
        <v>102.96</v>
      </c>
      <c r="AL580" s="294">
        <v>0.91739999999999999</v>
      </c>
      <c r="AM580" s="294">
        <v>5220</v>
      </c>
      <c r="AO580" s="294">
        <v>0.29670000000000002</v>
      </c>
      <c r="AP580" s="294">
        <v>25.52</v>
      </c>
      <c r="AQ580" s="294">
        <v>102.96</v>
      </c>
      <c r="AR580" s="294">
        <v>0.90510000000000002</v>
      </c>
      <c r="AS580" s="294">
        <v>4918</v>
      </c>
      <c r="AU580" s="294">
        <v>0.28620000000000001</v>
      </c>
      <c r="AV580" s="294">
        <v>25.92</v>
      </c>
      <c r="AW580" s="294">
        <v>102.96</v>
      </c>
      <c r="AX580" s="294">
        <v>0.87339999999999995</v>
      </c>
      <c r="AY580" s="294">
        <v>5116</v>
      </c>
      <c r="BA580" s="294">
        <v>0.31390000000000001</v>
      </c>
      <c r="BB580" s="294">
        <v>24.64</v>
      </c>
      <c r="BC580" s="294">
        <v>102.96</v>
      </c>
      <c r="BD580" s="294">
        <v>0.8881</v>
      </c>
      <c r="BE580" s="294">
        <v>5284</v>
      </c>
      <c r="BG580" s="294">
        <v>0.3246</v>
      </c>
      <c r="BH580" s="294">
        <v>27.44</v>
      </c>
      <c r="BI580" s="294">
        <v>102.96</v>
      </c>
      <c r="BJ580" s="294">
        <v>0.90839999999999999</v>
      </c>
      <c r="BK580" s="294">
        <v>5056</v>
      </c>
      <c r="BM580" s="294">
        <v>0.27260000000000001</v>
      </c>
      <c r="BN580" s="294">
        <v>27.6</v>
      </c>
      <c r="BO580" s="294">
        <v>102.96</v>
      </c>
      <c r="BP580" s="294">
        <v>0.9113</v>
      </c>
      <c r="BQ580" s="294">
        <v>5440</v>
      </c>
      <c r="BS580" s="294">
        <v>0.32190000000000002</v>
      </c>
      <c r="BT580" s="294">
        <v>28.48</v>
      </c>
      <c r="BU580" s="294">
        <v>102.96</v>
      </c>
      <c r="BV580" s="294">
        <v>0.92220000000000002</v>
      </c>
      <c r="BW580" s="294">
        <v>6120</v>
      </c>
      <c r="BY580" s="294">
        <v>0.31319999999999998</v>
      </c>
    </row>
    <row r="581" spans="1:77">
      <c r="A581" s="301">
        <v>615</v>
      </c>
      <c r="B581" s="302" t="s">
        <v>4027</v>
      </c>
      <c r="C581" s="301" t="s">
        <v>4543</v>
      </c>
      <c r="D581" s="302" t="s">
        <v>4051</v>
      </c>
      <c r="E581" s="303">
        <v>114.44</v>
      </c>
      <c r="F581" s="294">
        <v>4</v>
      </c>
      <c r="G581" s="294">
        <v>91.552000000000007</v>
      </c>
      <c r="H581" s="294">
        <v>0.57699999999999996</v>
      </c>
      <c r="I581" s="294">
        <v>892</v>
      </c>
      <c r="K581" s="294">
        <v>0.53680000000000005</v>
      </c>
      <c r="L581" s="294">
        <v>4</v>
      </c>
      <c r="M581" s="294">
        <v>91.552000000000007</v>
      </c>
      <c r="N581" s="294">
        <v>0.7</v>
      </c>
      <c r="O581" s="294">
        <v>42</v>
      </c>
      <c r="Q581" s="294">
        <v>2.0199999999999999E-2</v>
      </c>
      <c r="R581" s="294">
        <v>4</v>
      </c>
      <c r="S581" s="294">
        <v>91.552000000000007</v>
      </c>
      <c r="T581" s="294">
        <v>0.94289999999999996</v>
      </c>
      <c r="U581" s="294">
        <v>132</v>
      </c>
      <c r="W581" s="294">
        <v>4.8599999999999997E-2</v>
      </c>
      <c r="X581" s="294">
        <v>4</v>
      </c>
      <c r="Y581" s="294">
        <v>91.552000000000007</v>
      </c>
      <c r="Z581" s="294">
        <v>0.81520000000000004</v>
      </c>
      <c r="AA581" s="294">
        <v>1314</v>
      </c>
      <c r="AC581" s="294">
        <v>0.54169999999999996</v>
      </c>
      <c r="AD581" s="294">
        <v>10</v>
      </c>
      <c r="AE581" s="294">
        <v>91.552000000000007</v>
      </c>
      <c r="AF581" s="294">
        <v>0.85870000000000002</v>
      </c>
      <c r="AG581" s="294">
        <v>1300</v>
      </c>
      <c r="AI581" s="294">
        <v>0.20349999999999999</v>
      </c>
      <c r="AJ581" s="294">
        <v>12</v>
      </c>
      <c r="AK581" s="294">
        <v>91.552000000000007</v>
      </c>
      <c r="AL581" s="294">
        <v>0.71919999999999995</v>
      </c>
      <c r="AM581" s="294">
        <v>1920</v>
      </c>
      <c r="AO581" s="294">
        <v>0.2301</v>
      </c>
      <c r="AP581" s="294">
        <v>0</v>
      </c>
      <c r="AQ581" s="294">
        <v>91.552000000000007</v>
      </c>
      <c r="AR581" s="294" t="e">
        <v>#DIV/0!</v>
      </c>
      <c r="AS581" s="294">
        <v>0</v>
      </c>
      <c r="AU581" s="294">
        <v>0</v>
      </c>
      <c r="AV581" s="294">
        <v>0</v>
      </c>
      <c r="AW581" s="294">
        <v>0</v>
      </c>
      <c r="AX581" s="294" t="e">
        <v>#DIV/0!</v>
      </c>
      <c r="AY581" s="294">
        <v>0</v>
      </c>
      <c r="BA581" s="294">
        <v>0</v>
      </c>
      <c r="BB581" s="294">
        <v>2</v>
      </c>
      <c r="BC581" s="294">
        <v>91.552000000000007</v>
      </c>
      <c r="BD581" s="294">
        <v>0.9244</v>
      </c>
      <c r="BE581" s="294">
        <v>220</v>
      </c>
      <c r="BG581" s="294">
        <v>0.15989999999999999</v>
      </c>
      <c r="BH581" s="294">
        <v>6</v>
      </c>
      <c r="BI581" s="294">
        <v>91.552000000000007</v>
      </c>
      <c r="BJ581" s="294">
        <v>0.65759999999999996</v>
      </c>
      <c r="BK581" s="294">
        <v>1920</v>
      </c>
      <c r="BL581" s="294" t="e">
        <f>BK581-#REF!</f>
        <v>#REF!</v>
      </c>
      <c r="BM581" s="294">
        <v>0.65410000000000001</v>
      </c>
      <c r="BN581" s="294">
        <v>6</v>
      </c>
      <c r="BO581" s="294">
        <v>91.552000000000007</v>
      </c>
      <c r="BP581" s="294">
        <v>0.36669999999999997</v>
      </c>
      <c r="BQ581" s="294">
        <v>506</v>
      </c>
      <c r="BS581" s="294">
        <v>0.34229999999999999</v>
      </c>
      <c r="BT581" s="294">
        <v>4</v>
      </c>
      <c r="BU581" s="294">
        <v>91.552000000000007</v>
      </c>
      <c r="BV581" s="294">
        <v>0.43380000000000002</v>
      </c>
      <c r="BW581" s="294">
        <v>668</v>
      </c>
      <c r="BY581" s="294">
        <v>0.51749999999999996</v>
      </c>
    </row>
    <row r="582" spans="1:77">
      <c r="A582" s="301">
        <v>616</v>
      </c>
      <c r="B582" s="302" t="s">
        <v>4027</v>
      </c>
      <c r="C582" s="301" t="s">
        <v>4544</v>
      </c>
      <c r="D582" s="302" t="s">
        <v>4063</v>
      </c>
      <c r="E582" s="303">
        <v>463.33</v>
      </c>
      <c r="F582" s="294">
        <v>50</v>
      </c>
      <c r="G582" s="294">
        <v>370.66399999999999</v>
      </c>
      <c r="H582" s="294">
        <v>0.97319999999999995</v>
      </c>
      <c r="I582" s="294">
        <v>14500</v>
      </c>
      <c r="K582" s="294">
        <v>0.41389999999999999</v>
      </c>
      <c r="L582" s="294">
        <v>0</v>
      </c>
      <c r="M582" s="294">
        <v>370.66399999999999</v>
      </c>
      <c r="N582" s="294">
        <v>0.66669999999999996</v>
      </c>
      <c r="O582" s="294">
        <v>2000</v>
      </c>
      <c r="Q582" s="294">
        <v>8.6999999999999994E-3</v>
      </c>
      <c r="R582" s="294">
        <v>70</v>
      </c>
      <c r="S582" s="294">
        <v>370.66399999999999</v>
      </c>
      <c r="T582" s="294">
        <v>0.8</v>
      </c>
      <c r="U582" s="294">
        <v>4000</v>
      </c>
      <c r="W582" s="294">
        <v>9.9199999999999997E-2</v>
      </c>
      <c r="X582" s="294">
        <v>70</v>
      </c>
      <c r="Y582" s="294">
        <v>370.66399999999999</v>
      </c>
      <c r="Z582" s="294">
        <v>1</v>
      </c>
      <c r="AA582" s="294">
        <v>2000</v>
      </c>
      <c r="AC582" s="294">
        <v>3.8399999999999997E-2</v>
      </c>
      <c r="AD582" s="294">
        <v>60</v>
      </c>
      <c r="AE582" s="294">
        <v>370.66399999999999</v>
      </c>
      <c r="AF582" s="294">
        <v>0.8</v>
      </c>
      <c r="AG582" s="294">
        <v>4000</v>
      </c>
      <c r="AI582" s="294">
        <v>0.112</v>
      </c>
      <c r="AJ582" s="294">
        <v>20</v>
      </c>
      <c r="AK582" s="294">
        <v>370.66399999999999</v>
      </c>
      <c r="AL582" s="294">
        <v>0.75</v>
      </c>
      <c r="AM582" s="294">
        <v>3000</v>
      </c>
      <c r="AO582" s="294">
        <v>0.27779999999999999</v>
      </c>
      <c r="AP582" s="294">
        <v>110</v>
      </c>
      <c r="AQ582" s="294">
        <v>370.66399999999999</v>
      </c>
      <c r="AR582" s="294">
        <v>0.9546</v>
      </c>
      <c r="AS582" s="294">
        <v>21000</v>
      </c>
      <c r="AU582" s="294">
        <v>0.26879999999999998</v>
      </c>
      <c r="AV582" s="294">
        <v>90</v>
      </c>
      <c r="AW582" s="294">
        <v>370.66399999999999</v>
      </c>
      <c r="AX582" s="294">
        <v>0.96829999999999994</v>
      </c>
      <c r="AY582" s="294">
        <v>61000</v>
      </c>
      <c r="AZ582" s="294" t="e">
        <f>AY582-#REF!</f>
        <v>#REF!</v>
      </c>
      <c r="BA582" s="294">
        <v>0.97219999999999995</v>
      </c>
      <c r="BB582" s="294">
        <v>100</v>
      </c>
      <c r="BC582" s="294">
        <v>370.66399999999999</v>
      </c>
      <c r="BD582" s="294">
        <v>0.98039999999999994</v>
      </c>
      <c r="BE582" s="294">
        <v>50000</v>
      </c>
      <c r="BF582" s="294" t="e">
        <f>BE582-#REF!</f>
        <v>#REF!</v>
      </c>
      <c r="BG582" s="294">
        <v>0.6855</v>
      </c>
      <c r="BH582" s="294">
        <v>80</v>
      </c>
      <c r="BI582" s="294">
        <v>370.66399999999999</v>
      </c>
      <c r="BJ582" s="294">
        <v>0.98</v>
      </c>
      <c r="BK582" s="294">
        <v>49000</v>
      </c>
      <c r="BL582" s="294" t="e">
        <f>BK582-#REF!</f>
        <v>#REF!</v>
      </c>
      <c r="BM582" s="294">
        <v>0.84009999999999996</v>
      </c>
      <c r="BN582" s="294">
        <v>60</v>
      </c>
      <c r="BO582" s="294">
        <v>370.66399999999999</v>
      </c>
      <c r="BP582" s="294">
        <v>0.95</v>
      </c>
      <c r="BQ582" s="294">
        <v>19000</v>
      </c>
      <c r="BS582" s="294">
        <v>0.496</v>
      </c>
      <c r="BT582" s="294">
        <v>30</v>
      </c>
      <c r="BU582" s="294">
        <v>370.66399999999999</v>
      </c>
      <c r="BV582" s="294">
        <v>0.94210000000000005</v>
      </c>
      <c r="BW582" s="294">
        <v>26700</v>
      </c>
      <c r="BX582" s="294" t="e">
        <f>BW582-#REF!</f>
        <v>#REF!</v>
      </c>
      <c r="BY582" s="294">
        <v>1.2697000000000001</v>
      </c>
    </row>
    <row r="583" spans="1:77">
      <c r="A583" s="301">
        <v>617</v>
      </c>
      <c r="B583" s="302" t="s">
        <v>4027</v>
      </c>
      <c r="C583" s="301" t="s">
        <v>4545</v>
      </c>
      <c r="D583" s="302" t="s">
        <v>4139</v>
      </c>
      <c r="E583" s="303">
        <v>423.33</v>
      </c>
      <c r="F583" s="294">
        <v>0</v>
      </c>
      <c r="G583" s="294">
        <v>0</v>
      </c>
      <c r="H583" s="294" t="e">
        <v>#DIV/0!</v>
      </c>
      <c r="I583" s="294">
        <v>0</v>
      </c>
      <c r="K583" s="294">
        <v>0</v>
      </c>
      <c r="L583" s="294">
        <v>0</v>
      </c>
      <c r="M583" s="294">
        <v>0</v>
      </c>
      <c r="N583" s="294" t="e">
        <v>#DIV/0!</v>
      </c>
      <c r="O583" s="294">
        <v>0</v>
      </c>
      <c r="Q583" s="294">
        <v>0</v>
      </c>
      <c r="R583" s="294">
        <v>0</v>
      </c>
      <c r="S583" s="294">
        <v>0</v>
      </c>
      <c r="T583" s="294" t="e">
        <v>#DIV/0!</v>
      </c>
      <c r="U583" s="294">
        <v>0</v>
      </c>
      <c r="W583" s="294">
        <v>0</v>
      </c>
      <c r="X583" s="294">
        <v>30</v>
      </c>
      <c r="Y583" s="294">
        <v>338.66399999999999</v>
      </c>
      <c r="Z583" s="294">
        <v>0.83829999999999993</v>
      </c>
      <c r="AA583" s="294">
        <v>3420</v>
      </c>
      <c r="AC583" s="294">
        <v>0.15740000000000001</v>
      </c>
      <c r="AD583" s="294">
        <v>0</v>
      </c>
      <c r="AE583" s="294">
        <v>0</v>
      </c>
      <c r="AF583" s="294" t="e">
        <v>#DIV/0!</v>
      </c>
      <c r="AG583" s="294">
        <v>0</v>
      </c>
      <c r="AI583" s="294">
        <v>0</v>
      </c>
      <c r="AJ583" s="294">
        <v>54</v>
      </c>
      <c r="AK583" s="294">
        <v>338.66399999999999</v>
      </c>
      <c r="AL583" s="294">
        <v>0.92410000000000003</v>
      </c>
      <c r="AM583" s="294">
        <v>21180</v>
      </c>
      <c r="AO583" s="294">
        <v>0.58950000000000002</v>
      </c>
      <c r="AP583" s="294">
        <v>42</v>
      </c>
      <c r="AQ583" s="294">
        <v>338.66399999999999</v>
      </c>
      <c r="AR583" s="294">
        <v>0.92749999999999999</v>
      </c>
      <c r="AS583" s="294">
        <v>11958</v>
      </c>
      <c r="AU583" s="294">
        <v>0.41049999999999998</v>
      </c>
      <c r="AV583" s="294">
        <v>0</v>
      </c>
      <c r="AW583" s="294">
        <v>338.66399999999999</v>
      </c>
      <c r="AX583" s="294" t="e">
        <v>#DIV/0!</v>
      </c>
      <c r="AY583" s="294">
        <v>0</v>
      </c>
      <c r="BA583" s="294">
        <v>0</v>
      </c>
      <c r="BB583" s="294">
        <v>0</v>
      </c>
      <c r="BC583" s="294">
        <v>338.66399999999999</v>
      </c>
      <c r="BD583" s="294" t="e">
        <v>#DIV/0!</v>
      </c>
      <c r="BE583" s="294">
        <v>0</v>
      </c>
      <c r="BG583" s="294">
        <v>0</v>
      </c>
      <c r="BH583" s="294">
        <v>0</v>
      </c>
      <c r="BI583" s="294">
        <v>338.66399999999999</v>
      </c>
      <c r="BJ583" s="294" t="e">
        <v>#DIV/0!</v>
      </c>
      <c r="BK583" s="294">
        <v>0</v>
      </c>
      <c r="BM583" s="294">
        <v>0</v>
      </c>
      <c r="BN583" s="294">
        <v>0</v>
      </c>
      <c r="BO583" s="294">
        <v>338.66399999999999</v>
      </c>
      <c r="BP583" s="294" t="e">
        <v>#DIV/0!</v>
      </c>
      <c r="BQ583" s="294">
        <v>0</v>
      </c>
      <c r="BS583" s="294">
        <v>0</v>
      </c>
      <c r="BT583" s="294">
        <v>0</v>
      </c>
      <c r="BU583" s="294">
        <v>0</v>
      </c>
      <c r="BV583" s="294" t="e">
        <v>#DIV/0!</v>
      </c>
      <c r="BW583" s="294">
        <v>0</v>
      </c>
      <c r="BY583" s="294">
        <v>0</v>
      </c>
    </row>
    <row r="584" spans="1:77">
      <c r="A584" s="301">
        <v>618</v>
      </c>
      <c r="B584" s="302" t="s">
        <v>4027</v>
      </c>
      <c r="C584" s="301" t="s">
        <v>4546</v>
      </c>
      <c r="D584" s="302" t="s">
        <v>4051</v>
      </c>
      <c r="E584" s="303">
        <v>188.89</v>
      </c>
      <c r="F584" s="294">
        <v>0</v>
      </c>
      <c r="G584" s="294">
        <v>0</v>
      </c>
      <c r="H584" s="294" t="e">
        <v>#DIV/0!</v>
      </c>
      <c r="I584" s="294">
        <v>0</v>
      </c>
      <c r="K584" s="294">
        <v>0</v>
      </c>
      <c r="L584" s="294">
        <v>0</v>
      </c>
      <c r="M584" s="294">
        <v>0</v>
      </c>
      <c r="N584" s="294" t="e">
        <v>#DIV/0!</v>
      </c>
      <c r="O584" s="294">
        <v>0</v>
      </c>
      <c r="Q584" s="294">
        <v>0</v>
      </c>
      <c r="R584" s="294">
        <v>0</v>
      </c>
      <c r="S584" s="294">
        <v>0</v>
      </c>
      <c r="T584" s="294" t="e">
        <v>#DIV/0!</v>
      </c>
      <c r="U584" s="294">
        <v>0</v>
      </c>
      <c r="W584" s="294">
        <v>0</v>
      </c>
      <c r="X584" s="294">
        <v>0</v>
      </c>
      <c r="Y584" s="294">
        <v>0</v>
      </c>
      <c r="Z584" s="294" t="e">
        <v>#DIV/0!</v>
      </c>
      <c r="AA584" s="294">
        <v>0</v>
      </c>
      <c r="AC584" s="294">
        <v>0</v>
      </c>
      <c r="AD584" s="294">
        <v>0</v>
      </c>
      <c r="AE584" s="294">
        <v>0</v>
      </c>
      <c r="AF584" s="294" t="e">
        <v>#DIV/0!</v>
      </c>
      <c r="AG584" s="294">
        <v>0</v>
      </c>
      <c r="AI584" s="294">
        <v>0</v>
      </c>
      <c r="AJ584" s="294">
        <v>0</v>
      </c>
      <c r="AK584" s="294">
        <v>0</v>
      </c>
      <c r="AL584" s="294" t="e">
        <v>#DIV/0!</v>
      </c>
      <c r="AM584" s="294">
        <v>0</v>
      </c>
      <c r="AO584" s="294">
        <v>0</v>
      </c>
      <c r="AP584" s="294">
        <v>0</v>
      </c>
      <c r="AQ584" s="294">
        <v>0</v>
      </c>
      <c r="AR584" s="294" t="e">
        <v>#DIV/0!</v>
      </c>
      <c r="AS584" s="294">
        <v>0</v>
      </c>
      <c r="AU584" s="294">
        <v>0</v>
      </c>
      <c r="AV584" s="294">
        <v>0</v>
      </c>
      <c r="AW584" s="294">
        <v>0</v>
      </c>
      <c r="AX584" s="294" t="e">
        <v>#DIV/0!</v>
      </c>
      <c r="AY584" s="294">
        <v>0</v>
      </c>
      <c r="BA584" s="294">
        <v>0</v>
      </c>
      <c r="BB584" s="294">
        <v>0</v>
      </c>
      <c r="BC584" s="294">
        <v>0</v>
      </c>
      <c r="BD584" s="294" t="e">
        <v>#DIV/0!</v>
      </c>
      <c r="BE584" s="294">
        <v>0</v>
      </c>
      <c r="BG584" s="294">
        <v>0</v>
      </c>
      <c r="BH584" s="294">
        <v>0</v>
      </c>
      <c r="BI584" s="294">
        <v>0</v>
      </c>
      <c r="BJ584" s="294" t="e">
        <v>#DIV/0!</v>
      </c>
      <c r="BK584" s="294">
        <v>0</v>
      </c>
      <c r="BM584" s="294">
        <v>0</v>
      </c>
      <c r="BN584" s="294">
        <v>13.44</v>
      </c>
      <c r="BO584" s="294">
        <v>151.11199999999999</v>
      </c>
      <c r="BP584" s="294">
        <v>0.4667</v>
      </c>
      <c r="BQ584" s="294">
        <v>42</v>
      </c>
      <c r="BS584" s="294">
        <v>9.2999999999999999E-2</v>
      </c>
      <c r="BT584" s="294">
        <v>23.04</v>
      </c>
      <c r="BU584" s="294">
        <v>151.11199999999999</v>
      </c>
      <c r="BV584" s="294">
        <v>0.82750000000000001</v>
      </c>
      <c r="BW584" s="294">
        <v>2994</v>
      </c>
      <c r="BY584" s="294">
        <v>5.28E-2</v>
      </c>
    </row>
    <row r="585" spans="1:77">
      <c r="A585" s="301">
        <v>619</v>
      </c>
      <c r="B585" s="302" t="s">
        <v>4027</v>
      </c>
      <c r="C585" s="301" t="s">
        <v>4547</v>
      </c>
      <c r="D585" s="302" t="s">
        <v>4051</v>
      </c>
      <c r="E585" s="303">
        <v>154.44</v>
      </c>
      <c r="F585" s="294" t="s">
        <v>3983</v>
      </c>
      <c r="G585" s="294" t="s">
        <v>3983</v>
      </c>
      <c r="H585" s="294" t="s">
        <v>3983</v>
      </c>
      <c r="I585" s="294" t="s">
        <v>3983</v>
      </c>
      <c r="K585" s="294" t="s">
        <v>3983</v>
      </c>
      <c r="L585" s="294" t="s">
        <v>3983</v>
      </c>
      <c r="M585" s="294" t="s">
        <v>3983</v>
      </c>
      <c r="N585" s="294" t="s">
        <v>3983</v>
      </c>
      <c r="O585" s="294" t="s">
        <v>3983</v>
      </c>
      <c r="Q585" s="294" t="s">
        <v>3983</v>
      </c>
      <c r="R585" s="294" t="s">
        <v>3983</v>
      </c>
      <c r="S585" s="294" t="s">
        <v>3983</v>
      </c>
      <c r="T585" s="294" t="s">
        <v>3983</v>
      </c>
      <c r="U585" s="294" t="s">
        <v>3983</v>
      </c>
      <c r="W585" s="294" t="s">
        <v>3983</v>
      </c>
      <c r="X585" s="294" t="s">
        <v>3983</v>
      </c>
      <c r="Y585" s="294" t="s">
        <v>3983</v>
      </c>
      <c r="Z585" s="294" t="s">
        <v>3983</v>
      </c>
      <c r="AA585" s="294" t="s">
        <v>3983</v>
      </c>
      <c r="AC585" s="294" t="s">
        <v>3983</v>
      </c>
      <c r="AD585" s="294" t="s">
        <v>3983</v>
      </c>
      <c r="AE585" s="294" t="s">
        <v>3983</v>
      </c>
      <c r="AF585" s="294" t="s">
        <v>3983</v>
      </c>
      <c r="AG585" s="294" t="s">
        <v>3983</v>
      </c>
      <c r="AI585" s="294" t="s">
        <v>3983</v>
      </c>
      <c r="AJ585" s="294" t="s">
        <v>3983</v>
      </c>
      <c r="AK585" s="294" t="s">
        <v>3983</v>
      </c>
      <c r="AL585" s="294" t="s">
        <v>3983</v>
      </c>
      <c r="AM585" s="294" t="s">
        <v>3983</v>
      </c>
      <c r="AO585" s="294" t="s">
        <v>3983</v>
      </c>
      <c r="AP585" s="294" t="s">
        <v>3983</v>
      </c>
      <c r="AQ585" s="294" t="s">
        <v>3983</v>
      </c>
      <c r="AR585" s="294" t="s">
        <v>3983</v>
      </c>
      <c r="AS585" s="294" t="s">
        <v>3983</v>
      </c>
      <c r="AU585" s="294" t="s">
        <v>3983</v>
      </c>
      <c r="AV585" s="294" t="s">
        <v>3983</v>
      </c>
      <c r="AW585" s="294" t="s">
        <v>3983</v>
      </c>
      <c r="AX585" s="294" t="s">
        <v>3983</v>
      </c>
      <c r="AY585" s="294" t="s">
        <v>3983</v>
      </c>
      <c r="BA585" s="294" t="s">
        <v>3983</v>
      </c>
      <c r="BB585" s="294" t="s">
        <v>3983</v>
      </c>
      <c r="BC585" s="294" t="s">
        <v>3983</v>
      </c>
      <c r="BD585" s="294" t="s">
        <v>3983</v>
      </c>
      <c r="BE585" s="294" t="s">
        <v>3983</v>
      </c>
      <c r="BG585" s="294" t="s">
        <v>3983</v>
      </c>
      <c r="BH585" s="294" t="s">
        <v>3983</v>
      </c>
      <c r="BI585" s="294" t="s">
        <v>3983</v>
      </c>
      <c r="BJ585" s="294" t="s">
        <v>3983</v>
      </c>
      <c r="BK585" s="294" t="s">
        <v>3983</v>
      </c>
      <c r="BM585" s="294" t="s">
        <v>3983</v>
      </c>
      <c r="BN585" s="294" t="s">
        <v>3983</v>
      </c>
      <c r="BO585" s="294" t="s">
        <v>3983</v>
      </c>
      <c r="BP585" s="294" t="s">
        <v>3983</v>
      </c>
      <c r="BQ585" s="294" t="s">
        <v>3983</v>
      </c>
      <c r="BS585" s="294" t="s">
        <v>3983</v>
      </c>
      <c r="BT585" s="294" t="s">
        <v>3983</v>
      </c>
      <c r="BU585" s="294" t="s">
        <v>3983</v>
      </c>
      <c r="BV585" s="294" t="s">
        <v>3983</v>
      </c>
      <c r="BW585" s="294" t="s">
        <v>3983</v>
      </c>
      <c r="BY585" s="294" t="s">
        <v>3983</v>
      </c>
    </row>
    <row r="586" spans="1:77">
      <c r="A586" s="301">
        <v>620</v>
      </c>
      <c r="B586" s="302" t="s">
        <v>4027</v>
      </c>
      <c r="C586" s="301" t="s">
        <v>4548</v>
      </c>
      <c r="D586" s="302" t="s">
        <v>4139</v>
      </c>
      <c r="E586" s="303">
        <v>180</v>
      </c>
      <c r="F586" s="294" t="s">
        <v>3983</v>
      </c>
      <c r="G586" s="294" t="s">
        <v>3983</v>
      </c>
      <c r="H586" s="294" t="s">
        <v>3983</v>
      </c>
      <c r="I586" s="294" t="s">
        <v>3983</v>
      </c>
      <c r="K586" s="294" t="s">
        <v>3983</v>
      </c>
      <c r="L586" s="294" t="s">
        <v>3983</v>
      </c>
      <c r="M586" s="294" t="s">
        <v>3983</v>
      </c>
      <c r="N586" s="294" t="s">
        <v>3983</v>
      </c>
      <c r="O586" s="294" t="s">
        <v>3983</v>
      </c>
      <c r="Q586" s="294" t="s">
        <v>3983</v>
      </c>
      <c r="R586" s="294" t="s">
        <v>3983</v>
      </c>
      <c r="S586" s="294" t="s">
        <v>3983</v>
      </c>
      <c r="T586" s="294" t="s">
        <v>3983</v>
      </c>
      <c r="U586" s="294" t="s">
        <v>3983</v>
      </c>
      <c r="W586" s="294" t="s">
        <v>3983</v>
      </c>
      <c r="X586" s="294" t="s">
        <v>3983</v>
      </c>
      <c r="Y586" s="294" t="s">
        <v>3983</v>
      </c>
      <c r="Z586" s="294" t="s">
        <v>3983</v>
      </c>
      <c r="AA586" s="294" t="s">
        <v>3983</v>
      </c>
      <c r="AC586" s="294" t="s">
        <v>3983</v>
      </c>
      <c r="AD586" s="294" t="s">
        <v>3983</v>
      </c>
      <c r="AE586" s="294" t="s">
        <v>3983</v>
      </c>
      <c r="AF586" s="294" t="s">
        <v>3983</v>
      </c>
      <c r="AG586" s="294" t="s">
        <v>3983</v>
      </c>
      <c r="AI586" s="294" t="s">
        <v>3983</v>
      </c>
      <c r="AJ586" s="294" t="s">
        <v>3983</v>
      </c>
      <c r="AK586" s="294" t="s">
        <v>3983</v>
      </c>
      <c r="AL586" s="294" t="s">
        <v>3983</v>
      </c>
      <c r="AM586" s="294" t="s">
        <v>3983</v>
      </c>
      <c r="AO586" s="294" t="s">
        <v>3983</v>
      </c>
      <c r="AP586" s="294" t="s">
        <v>3983</v>
      </c>
      <c r="AQ586" s="294" t="s">
        <v>3983</v>
      </c>
      <c r="AR586" s="294" t="s">
        <v>3983</v>
      </c>
      <c r="AS586" s="294" t="s">
        <v>3983</v>
      </c>
      <c r="AU586" s="294" t="s">
        <v>3983</v>
      </c>
      <c r="AV586" s="294" t="s">
        <v>3983</v>
      </c>
      <c r="AW586" s="294" t="s">
        <v>3983</v>
      </c>
      <c r="AX586" s="294" t="s">
        <v>3983</v>
      </c>
      <c r="AY586" s="294" t="s">
        <v>3983</v>
      </c>
      <c r="BA586" s="294" t="s">
        <v>3983</v>
      </c>
      <c r="BB586" s="294" t="s">
        <v>3983</v>
      </c>
      <c r="BC586" s="294" t="s">
        <v>3983</v>
      </c>
      <c r="BD586" s="294" t="s">
        <v>3983</v>
      </c>
      <c r="BE586" s="294" t="s">
        <v>3983</v>
      </c>
      <c r="BG586" s="294" t="s">
        <v>3983</v>
      </c>
      <c r="BH586" s="294" t="s">
        <v>3983</v>
      </c>
      <c r="BI586" s="294" t="s">
        <v>3983</v>
      </c>
      <c r="BJ586" s="294" t="s">
        <v>3983</v>
      </c>
      <c r="BK586" s="294" t="s">
        <v>3983</v>
      </c>
      <c r="BM586" s="294" t="s">
        <v>3983</v>
      </c>
      <c r="BN586" s="294" t="s">
        <v>3983</v>
      </c>
      <c r="BO586" s="294" t="s">
        <v>3983</v>
      </c>
      <c r="BP586" s="294" t="s">
        <v>3983</v>
      </c>
      <c r="BQ586" s="294" t="s">
        <v>3983</v>
      </c>
      <c r="BS586" s="294" t="s">
        <v>3983</v>
      </c>
      <c r="BT586" s="294" t="s">
        <v>3983</v>
      </c>
      <c r="BU586" s="294" t="s">
        <v>3983</v>
      </c>
      <c r="BV586" s="294" t="s">
        <v>3983</v>
      </c>
      <c r="BW586" s="294" t="s">
        <v>3983</v>
      </c>
      <c r="BY586" s="294" t="s">
        <v>3983</v>
      </c>
    </row>
    <row r="587" spans="1:77">
      <c r="A587" s="301">
        <v>621</v>
      </c>
      <c r="B587" s="302" t="s">
        <v>3984</v>
      </c>
      <c r="C587" s="301" t="s">
        <v>4549</v>
      </c>
      <c r="D587" s="302" t="s">
        <v>4065</v>
      </c>
      <c r="E587" s="303">
        <v>110</v>
      </c>
      <c r="F587" s="294">
        <v>165.08</v>
      </c>
      <c r="G587" s="294">
        <v>165.08</v>
      </c>
      <c r="H587" s="294">
        <v>0.98129999999999995</v>
      </c>
      <c r="I587" s="294">
        <v>48440</v>
      </c>
      <c r="K587" s="294">
        <v>0.4153</v>
      </c>
      <c r="L587" s="294">
        <v>168.84</v>
      </c>
      <c r="M587" s="294">
        <v>168.84</v>
      </c>
      <c r="N587" s="294">
        <v>0.98019999999999996</v>
      </c>
      <c r="O587" s="294">
        <v>47312</v>
      </c>
      <c r="Q587" s="294">
        <v>0.38419999999999999</v>
      </c>
      <c r="R587" s="294">
        <v>168.76</v>
      </c>
      <c r="S587" s="294">
        <v>168.76</v>
      </c>
      <c r="T587" s="294">
        <v>0.98160000000000003</v>
      </c>
      <c r="U587" s="294">
        <v>47756</v>
      </c>
      <c r="W587" s="294">
        <v>0.40039999999999998</v>
      </c>
      <c r="X587" s="294">
        <v>168</v>
      </c>
      <c r="Y587" s="294">
        <v>168</v>
      </c>
      <c r="Z587" s="294">
        <v>0.97509999999999997</v>
      </c>
      <c r="AA587" s="294">
        <v>39852</v>
      </c>
      <c r="AC587" s="294">
        <v>0.32700000000000001</v>
      </c>
      <c r="AD587" s="294">
        <v>149.52000000000001</v>
      </c>
      <c r="AE587" s="294">
        <v>149.52000000000001</v>
      </c>
      <c r="AF587" s="294">
        <v>0.97199999999999998</v>
      </c>
      <c r="AG587" s="294">
        <v>41644</v>
      </c>
      <c r="AI587" s="294">
        <v>0.3851</v>
      </c>
      <c r="AJ587" s="294">
        <v>140.08000000000001</v>
      </c>
      <c r="AK587" s="294">
        <v>140.08000000000001</v>
      </c>
      <c r="AL587" s="294">
        <v>0.9758</v>
      </c>
      <c r="AM587" s="294">
        <v>42500</v>
      </c>
      <c r="AO587" s="294">
        <v>0.43190000000000001</v>
      </c>
      <c r="AP587" s="294">
        <v>135.84</v>
      </c>
      <c r="AQ587" s="294">
        <v>135.84</v>
      </c>
      <c r="AR587" s="294">
        <v>0.96079999999999999</v>
      </c>
      <c r="AS587" s="294">
        <v>38592</v>
      </c>
      <c r="AU587" s="294">
        <v>0.39739999999999998</v>
      </c>
      <c r="AV587" s="294">
        <v>133.6</v>
      </c>
      <c r="AW587" s="294">
        <v>133.6</v>
      </c>
      <c r="AX587" s="294">
        <v>0.80779999999999996</v>
      </c>
      <c r="AY587" s="294">
        <v>23992</v>
      </c>
      <c r="BA587" s="294">
        <v>0.30880000000000002</v>
      </c>
      <c r="BB587" s="294">
        <v>84.44</v>
      </c>
      <c r="BC587" s="294">
        <v>88</v>
      </c>
      <c r="BD587" s="294">
        <v>1.0839000000000001</v>
      </c>
      <c r="BE587" s="294">
        <v>28216</v>
      </c>
      <c r="BG587" s="294">
        <v>0.41439999999999999</v>
      </c>
      <c r="BH587" s="294">
        <v>77.16</v>
      </c>
      <c r="BI587" s="294">
        <v>88</v>
      </c>
      <c r="BJ587" s="294">
        <v>0.93689999999999996</v>
      </c>
      <c r="BK587" s="294">
        <v>22660</v>
      </c>
      <c r="BM587" s="294">
        <v>0.42130000000000001</v>
      </c>
      <c r="BN587" s="294">
        <v>104</v>
      </c>
      <c r="BO587" s="294">
        <v>104</v>
      </c>
      <c r="BP587" s="294">
        <v>1</v>
      </c>
      <c r="BQ587" s="294">
        <v>27508</v>
      </c>
      <c r="BS587" s="294">
        <v>0.39360000000000001</v>
      </c>
      <c r="BT587" s="294">
        <v>120</v>
      </c>
      <c r="BU587" s="294">
        <v>120</v>
      </c>
      <c r="BV587" s="294">
        <v>0.51139999999999997</v>
      </c>
      <c r="BW587" s="294">
        <v>18000</v>
      </c>
      <c r="BY587" s="294">
        <v>0.39429999999999998</v>
      </c>
    </row>
    <row r="588" spans="1:77">
      <c r="A588" s="301">
        <v>622</v>
      </c>
      <c r="B588" s="302" t="s">
        <v>3984</v>
      </c>
      <c r="C588" s="301" t="s">
        <v>4550</v>
      </c>
      <c r="D588" s="302" t="s">
        <v>4054</v>
      </c>
      <c r="E588" s="303">
        <v>192.5</v>
      </c>
      <c r="F588" s="294">
        <v>174</v>
      </c>
      <c r="G588" s="294">
        <v>174</v>
      </c>
      <c r="H588" s="294">
        <v>0.72470000000000001</v>
      </c>
      <c r="I588" s="294">
        <v>68700</v>
      </c>
      <c r="J588" s="294" t="e">
        <f>I588-#REF!</f>
        <v>#REF!</v>
      </c>
      <c r="K588" s="294">
        <v>0.75670000000000004</v>
      </c>
      <c r="L588" s="294">
        <v>198</v>
      </c>
      <c r="M588" s="294">
        <v>198</v>
      </c>
      <c r="N588" s="294">
        <v>0.70689999999999997</v>
      </c>
      <c r="O588" s="294">
        <v>73800</v>
      </c>
      <c r="Q588" s="294">
        <v>0.7087</v>
      </c>
      <c r="R588" s="294">
        <v>192</v>
      </c>
      <c r="S588" s="294">
        <v>192</v>
      </c>
      <c r="T588" s="294">
        <v>0.65790000000000004</v>
      </c>
      <c r="U588" s="294">
        <v>74400</v>
      </c>
      <c r="V588" s="294" t="e">
        <f>U588-#REF!</f>
        <v>#REF!</v>
      </c>
      <c r="W588" s="294">
        <v>0.81810000000000005</v>
      </c>
      <c r="X588" s="294">
        <v>225</v>
      </c>
      <c r="Y588" s="294">
        <v>225</v>
      </c>
      <c r="Z588" s="294">
        <v>0.7147</v>
      </c>
      <c r="AA588" s="294">
        <v>74400</v>
      </c>
      <c r="AB588" s="294" t="e">
        <f>AA588-#REF!</f>
        <v>#REF!</v>
      </c>
      <c r="AC588" s="294">
        <v>0.62190000000000001</v>
      </c>
      <c r="AD588" s="294">
        <v>243</v>
      </c>
      <c r="AE588" s="294">
        <v>243</v>
      </c>
      <c r="AF588" s="294">
        <v>0.6643</v>
      </c>
      <c r="AG588" s="294">
        <v>81300</v>
      </c>
      <c r="AH588" s="294" t="e">
        <f>AG588-#REF!</f>
        <v>#REF!</v>
      </c>
      <c r="AI588" s="294">
        <v>0.67700000000000005</v>
      </c>
      <c r="AJ588" s="294">
        <v>243</v>
      </c>
      <c r="AK588" s="294">
        <v>243</v>
      </c>
      <c r="AL588" s="294">
        <v>0.68689999999999996</v>
      </c>
      <c r="AM588" s="294">
        <v>75000</v>
      </c>
      <c r="AN588" s="294" t="e">
        <f>AM588-#REF!</f>
        <v>#REF!</v>
      </c>
      <c r="AO588" s="294">
        <v>0.62409999999999999</v>
      </c>
      <c r="AP588" s="294">
        <v>255</v>
      </c>
      <c r="AQ588" s="294">
        <v>255</v>
      </c>
      <c r="AR588" s="294">
        <v>0.71909999999999996</v>
      </c>
      <c r="AS588" s="294">
        <v>71400</v>
      </c>
      <c r="AU588" s="294">
        <v>0.52339999999999998</v>
      </c>
      <c r="AV588" s="294">
        <v>225</v>
      </c>
      <c r="AW588" s="294">
        <v>225</v>
      </c>
      <c r="AX588" s="294">
        <v>0.74829999999999997</v>
      </c>
      <c r="AY588" s="294">
        <v>62400</v>
      </c>
      <c r="BA588" s="294">
        <v>0.51480000000000004</v>
      </c>
      <c r="BB588" s="294">
        <v>159</v>
      </c>
      <c r="BC588" s="294">
        <v>159</v>
      </c>
      <c r="BD588" s="294">
        <v>0.73839999999999995</v>
      </c>
      <c r="BE588" s="294">
        <v>52500</v>
      </c>
      <c r="BF588" s="294" t="e">
        <f>BE588-#REF!</f>
        <v>#REF!</v>
      </c>
      <c r="BG588" s="294">
        <v>0.60099999999999998</v>
      </c>
      <c r="BH588" s="294">
        <v>159</v>
      </c>
      <c r="BI588" s="294">
        <v>159</v>
      </c>
      <c r="BJ588" s="294">
        <v>0.74729999999999996</v>
      </c>
      <c r="BK588" s="294">
        <v>40800</v>
      </c>
      <c r="BM588" s="294">
        <v>0.46160000000000001</v>
      </c>
      <c r="BN588" s="294">
        <v>84</v>
      </c>
      <c r="BO588" s="294">
        <v>154</v>
      </c>
      <c r="BP588" s="294">
        <v>0.76080000000000003</v>
      </c>
      <c r="BQ588" s="294">
        <v>37200</v>
      </c>
      <c r="BR588" s="294" t="e">
        <f>BQ588-#REF!</f>
        <v>#REF!</v>
      </c>
      <c r="BS588" s="294">
        <v>0.86629999999999996</v>
      </c>
      <c r="BT588" s="294">
        <v>79.08</v>
      </c>
      <c r="BU588" s="294">
        <v>154</v>
      </c>
      <c r="BV588" s="294">
        <v>0.7732</v>
      </c>
      <c r="BW588" s="294">
        <v>22500</v>
      </c>
      <c r="BY588" s="294">
        <v>0.2999</v>
      </c>
    </row>
    <row r="589" spans="1:77">
      <c r="A589" s="301">
        <v>623</v>
      </c>
      <c r="B589" s="302" t="s">
        <v>3984</v>
      </c>
      <c r="C589" s="301" t="s">
        <v>4551</v>
      </c>
      <c r="D589" s="302" t="s">
        <v>4065</v>
      </c>
      <c r="E589" s="303">
        <v>222.5</v>
      </c>
      <c r="F589" s="294">
        <v>139.16999999999999</v>
      </c>
      <c r="G589" s="294">
        <v>178</v>
      </c>
      <c r="H589" s="294">
        <v>0.96699999999999997</v>
      </c>
      <c r="I589" s="294">
        <v>40326</v>
      </c>
      <c r="K589" s="294">
        <v>0.41620000000000001</v>
      </c>
      <c r="L589" s="294">
        <v>124.5</v>
      </c>
      <c r="M589" s="294">
        <v>178</v>
      </c>
      <c r="N589" s="294">
        <v>0.96940000000000004</v>
      </c>
      <c r="O589" s="294">
        <v>36450</v>
      </c>
      <c r="Q589" s="294">
        <v>0.40589999999999998</v>
      </c>
      <c r="R589" s="294">
        <v>128.49</v>
      </c>
      <c r="S589" s="294">
        <v>178</v>
      </c>
      <c r="T589" s="294">
        <v>0.9667</v>
      </c>
      <c r="U589" s="294">
        <v>37080</v>
      </c>
      <c r="W589" s="294">
        <v>0.41470000000000001</v>
      </c>
      <c r="X589" s="294">
        <v>153.41999999999999</v>
      </c>
      <c r="Y589" s="294">
        <v>178</v>
      </c>
      <c r="Z589" s="294">
        <v>0.94309999999999994</v>
      </c>
      <c r="AA589" s="294">
        <v>36945</v>
      </c>
      <c r="AC589" s="294">
        <v>0.34320000000000001</v>
      </c>
      <c r="AD589" s="294">
        <v>118.68</v>
      </c>
      <c r="AE589" s="294">
        <v>178</v>
      </c>
      <c r="AF589" s="294">
        <v>0.94399999999999995</v>
      </c>
      <c r="AG589" s="294">
        <v>30324</v>
      </c>
      <c r="AI589" s="294">
        <v>0.36380000000000001</v>
      </c>
      <c r="AJ589" s="294">
        <v>107.88</v>
      </c>
      <c r="AK589" s="294">
        <v>178</v>
      </c>
      <c r="AL589" s="294">
        <v>0.95299999999999996</v>
      </c>
      <c r="AM589" s="294">
        <v>30285</v>
      </c>
      <c r="AO589" s="294">
        <v>0.40910000000000002</v>
      </c>
      <c r="AP589" s="294">
        <v>107.37</v>
      </c>
      <c r="AQ589" s="294">
        <v>178</v>
      </c>
      <c r="AR589" s="294">
        <v>0.9365</v>
      </c>
      <c r="AS589" s="294">
        <v>27318</v>
      </c>
      <c r="AU589" s="294">
        <v>0.36520000000000002</v>
      </c>
      <c r="AV589" s="294">
        <v>156.18</v>
      </c>
      <c r="AW589" s="294">
        <v>178</v>
      </c>
      <c r="AX589" s="294">
        <v>0.91369999999999996</v>
      </c>
      <c r="AY589" s="294">
        <v>21306</v>
      </c>
      <c r="BA589" s="294">
        <v>0.2074</v>
      </c>
      <c r="BB589" s="294">
        <v>118.38</v>
      </c>
      <c r="BC589" s="294">
        <v>178</v>
      </c>
      <c r="BD589" s="294">
        <v>0.89980000000000004</v>
      </c>
      <c r="BE589" s="294">
        <v>16395</v>
      </c>
      <c r="BG589" s="294">
        <v>0.2069</v>
      </c>
      <c r="BH589" s="294">
        <v>147.78</v>
      </c>
      <c r="BI589" s="294">
        <v>178</v>
      </c>
      <c r="BJ589" s="294">
        <v>0.89539999999999997</v>
      </c>
      <c r="BK589" s="294">
        <v>15141</v>
      </c>
      <c r="BM589" s="294">
        <v>0.15379999999999999</v>
      </c>
      <c r="BN589" s="294">
        <v>87.81</v>
      </c>
      <c r="BO589" s="294">
        <v>178</v>
      </c>
      <c r="BP589" s="294">
        <v>0.92510000000000003</v>
      </c>
      <c r="BQ589" s="294">
        <v>17730</v>
      </c>
      <c r="BS589" s="294">
        <v>0.32479999999999998</v>
      </c>
      <c r="BT589" s="294">
        <v>122.58</v>
      </c>
      <c r="BU589" s="294">
        <v>178</v>
      </c>
      <c r="BV589" s="294">
        <v>0.94799999999999995</v>
      </c>
      <c r="BW589" s="294">
        <v>24111</v>
      </c>
      <c r="BY589" s="294">
        <v>0.27889999999999998</v>
      </c>
    </row>
    <row r="590" spans="1:77">
      <c r="A590" s="301">
        <v>624</v>
      </c>
      <c r="B590" s="302" t="s">
        <v>3984</v>
      </c>
      <c r="C590" s="301" t="s">
        <v>4552</v>
      </c>
      <c r="D590" s="302" t="s">
        <v>4065</v>
      </c>
      <c r="E590" s="303">
        <v>198</v>
      </c>
      <c r="F590" s="294">
        <v>55.92</v>
      </c>
      <c r="G590" s="294">
        <v>158.4</v>
      </c>
      <c r="H590" s="294">
        <v>0.99829999999999997</v>
      </c>
      <c r="I590" s="294">
        <v>17595</v>
      </c>
      <c r="K590" s="294">
        <v>0.43780000000000002</v>
      </c>
      <c r="L590" s="294">
        <v>59.7</v>
      </c>
      <c r="M590" s="294">
        <v>158.4</v>
      </c>
      <c r="N590" s="294">
        <v>0.99829999999999997</v>
      </c>
      <c r="O590" s="294">
        <v>16998</v>
      </c>
      <c r="Q590" s="294">
        <v>0.38340000000000002</v>
      </c>
      <c r="R590" s="294">
        <v>52.2</v>
      </c>
      <c r="S590" s="294">
        <v>158.4</v>
      </c>
      <c r="T590" s="294">
        <v>0.99529999999999996</v>
      </c>
      <c r="U590" s="294">
        <v>14505</v>
      </c>
      <c r="W590" s="294">
        <v>0.38779999999999998</v>
      </c>
      <c r="X590" s="294">
        <v>51</v>
      </c>
      <c r="Y590" s="294">
        <v>158.4</v>
      </c>
      <c r="Z590" s="294">
        <v>0.99890000000000001</v>
      </c>
      <c r="AA590" s="294">
        <v>17982</v>
      </c>
      <c r="AC590" s="294">
        <v>0.47449999999999998</v>
      </c>
      <c r="AD590" s="294">
        <v>29.16</v>
      </c>
      <c r="AE590" s="294">
        <v>158.4</v>
      </c>
      <c r="AF590" s="294">
        <v>0.97319999999999995</v>
      </c>
      <c r="AG590" s="294">
        <v>5430</v>
      </c>
      <c r="AI590" s="294">
        <v>0.25719999999999998</v>
      </c>
      <c r="AJ590" s="294">
        <v>40.32</v>
      </c>
      <c r="AK590" s="294">
        <v>158.4</v>
      </c>
      <c r="AL590" s="294">
        <v>0.98099999999999998</v>
      </c>
      <c r="AM590" s="294">
        <v>9264</v>
      </c>
      <c r="AO590" s="294">
        <v>0.32529999999999998</v>
      </c>
      <c r="AP590" s="294">
        <v>49.56</v>
      </c>
      <c r="AQ590" s="294">
        <v>158.4</v>
      </c>
      <c r="AR590" s="294">
        <v>0.99209999999999998</v>
      </c>
      <c r="AS590" s="294">
        <v>10854</v>
      </c>
      <c r="AU590" s="294">
        <v>0.29670000000000002</v>
      </c>
      <c r="AV590" s="294">
        <v>41.28</v>
      </c>
      <c r="AW590" s="294">
        <v>158.4</v>
      </c>
      <c r="AX590" s="294">
        <v>0.99809999999999999</v>
      </c>
      <c r="AY590" s="294">
        <v>9195</v>
      </c>
      <c r="BA590" s="294">
        <v>0.31</v>
      </c>
      <c r="BB590" s="294">
        <v>42</v>
      </c>
      <c r="BC590" s="294">
        <v>158.4</v>
      </c>
      <c r="BD590" s="294">
        <v>0.97429999999999994</v>
      </c>
      <c r="BE590" s="294">
        <v>11583</v>
      </c>
      <c r="BG590" s="294">
        <v>0.3805</v>
      </c>
      <c r="BH590" s="294">
        <v>27</v>
      </c>
      <c r="BI590" s="294">
        <v>158.4</v>
      </c>
      <c r="BJ590" s="294">
        <v>0.96779999999999999</v>
      </c>
      <c r="BK590" s="294">
        <v>9000</v>
      </c>
      <c r="BM590" s="294">
        <v>0.46300000000000002</v>
      </c>
      <c r="BN590" s="294">
        <v>30</v>
      </c>
      <c r="BO590" s="294">
        <v>158.4</v>
      </c>
      <c r="BP590" s="294">
        <v>0.96879999999999999</v>
      </c>
      <c r="BQ590" s="294">
        <v>9300</v>
      </c>
      <c r="BS590" s="294">
        <v>0.47620000000000001</v>
      </c>
      <c r="BT590" s="294">
        <v>40.44</v>
      </c>
      <c r="BU590" s="294">
        <v>158.4</v>
      </c>
      <c r="BV590" s="294">
        <v>0.97060000000000002</v>
      </c>
      <c r="BW590" s="294">
        <v>9900</v>
      </c>
      <c r="BY590" s="294">
        <v>0.10730000000000001</v>
      </c>
    </row>
    <row r="591" spans="1:77">
      <c r="A591" s="301">
        <v>625</v>
      </c>
      <c r="B591" s="302" t="s">
        <v>3984</v>
      </c>
      <c r="C591" s="301" t="s">
        <v>4553</v>
      </c>
      <c r="D591" s="302" t="s">
        <v>4065</v>
      </c>
      <c r="E591" s="303">
        <v>111</v>
      </c>
      <c r="F591" s="294">
        <v>26.85</v>
      </c>
      <c r="G591" s="294">
        <v>88.8</v>
      </c>
      <c r="H591" s="294">
        <v>1.0001</v>
      </c>
      <c r="I591" s="294">
        <v>3801</v>
      </c>
      <c r="K591" s="294">
        <v>0.20619999999999999</v>
      </c>
      <c r="L591" s="294">
        <v>25.57</v>
      </c>
      <c r="M591" s="294">
        <v>88.8</v>
      </c>
      <c r="N591" s="294">
        <v>1.0002</v>
      </c>
      <c r="O591" s="294">
        <v>3691</v>
      </c>
      <c r="Q591" s="294">
        <v>0.20399999999999999</v>
      </c>
      <c r="R591" s="294">
        <v>28.29</v>
      </c>
      <c r="S591" s="294">
        <v>88.8</v>
      </c>
      <c r="T591" s="294">
        <v>1.0001</v>
      </c>
      <c r="U591" s="294">
        <v>3479</v>
      </c>
      <c r="W591" s="294">
        <v>0.1787</v>
      </c>
      <c r="X591" s="294">
        <v>27.65</v>
      </c>
      <c r="Y591" s="294">
        <v>88.8</v>
      </c>
      <c r="Z591" s="294">
        <v>0.99980000000000002</v>
      </c>
      <c r="AA591" s="294">
        <v>4017</v>
      </c>
      <c r="AC591" s="294">
        <v>0.2046</v>
      </c>
      <c r="AD591" s="294">
        <v>22.53</v>
      </c>
      <c r="AE591" s="294">
        <v>88.8</v>
      </c>
      <c r="AF591" s="294">
        <v>0.99939999999999996</v>
      </c>
      <c r="AG591" s="294">
        <v>3230</v>
      </c>
      <c r="AI591" s="294">
        <v>0.2041</v>
      </c>
      <c r="AJ591" s="294">
        <v>22.53</v>
      </c>
      <c r="AK591" s="294">
        <v>88.8</v>
      </c>
      <c r="AL591" s="294">
        <v>0.99960000000000004</v>
      </c>
      <c r="AM591" s="294">
        <v>4129</v>
      </c>
      <c r="AO591" s="294">
        <v>0.26960000000000001</v>
      </c>
      <c r="AP591" s="294">
        <v>16.45</v>
      </c>
      <c r="AQ591" s="294">
        <v>88.8</v>
      </c>
      <c r="AR591" s="294">
        <v>0.99970000000000003</v>
      </c>
      <c r="AS591" s="294">
        <v>2919</v>
      </c>
      <c r="AU591" s="294">
        <v>0.25819999999999999</v>
      </c>
      <c r="AV591" s="294">
        <v>14.69</v>
      </c>
      <c r="AW591" s="294">
        <v>88.8</v>
      </c>
      <c r="AX591" s="294">
        <v>0.99929999999999997</v>
      </c>
      <c r="AY591" s="294">
        <v>2675</v>
      </c>
      <c r="BA591" s="294">
        <v>0.27660000000000001</v>
      </c>
      <c r="BB591" s="294">
        <v>8.77</v>
      </c>
      <c r="BC591" s="294">
        <v>88.8</v>
      </c>
      <c r="BD591" s="294">
        <v>0.99370000000000003</v>
      </c>
      <c r="BE591" s="294">
        <v>2662</v>
      </c>
      <c r="BG591" s="294">
        <v>0.4788</v>
      </c>
      <c r="BH591" s="294">
        <v>8.1300000000000008</v>
      </c>
      <c r="BI591" s="294">
        <v>88.8</v>
      </c>
      <c r="BJ591" s="294">
        <v>0.99180000000000001</v>
      </c>
      <c r="BK591" s="294">
        <v>2534</v>
      </c>
      <c r="BM591" s="294">
        <v>0.49909999999999999</v>
      </c>
      <c r="BN591" s="294">
        <v>12.77</v>
      </c>
      <c r="BO591" s="294">
        <v>88.8</v>
      </c>
      <c r="BP591" s="294">
        <v>0.9919</v>
      </c>
      <c r="BQ591" s="294">
        <v>2443</v>
      </c>
      <c r="BS591" s="294">
        <v>0.31819999999999998</v>
      </c>
      <c r="BT591" s="294">
        <v>19.809999999999999</v>
      </c>
      <c r="BU591" s="294">
        <v>88.8</v>
      </c>
      <c r="BV591" s="294">
        <v>0.99580000000000002</v>
      </c>
      <c r="BW591" s="294">
        <v>3285</v>
      </c>
      <c r="BY591" s="294">
        <v>0.2389</v>
      </c>
    </row>
    <row r="592" spans="1:77">
      <c r="A592" s="301">
        <v>626</v>
      </c>
      <c r="B592" s="302" t="s">
        <v>3984</v>
      </c>
      <c r="C592" s="301" t="s">
        <v>4554</v>
      </c>
      <c r="D592" s="302" t="s">
        <v>4065</v>
      </c>
      <c r="E592" s="303">
        <v>256</v>
      </c>
      <c r="F592" s="294">
        <v>138.24</v>
      </c>
      <c r="G592" s="294">
        <v>204.8</v>
      </c>
      <c r="H592" s="294">
        <v>0.99719999999999998</v>
      </c>
      <c r="I592" s="294">
        <v>19032</v>
      </c>
      <c r="K592" s="294">
        <v>0.1918</v>
      </c>
      <c r="L592" s="294">
        <v>126</v>
      </c>
      <c r="M592" s="294">
        <v>204.8</v>
      </c>
      <c r="N592" s="294">
        <v>0.99</v>
      </c>
      <c r="O592" s="294">
        <v>18096</v>
      </c>
      <c r="Q592" s="294">
        <v>0.19500000000000001</v>
      </c>
      <c r="R592" s="294">
        <v>120</v>
      </c>
      <c r="S592" s="294">
        <v>204.8</v>
      </c>
      <c r="T592" s="294">
        <v>0.93010000000000004</v>
      </c>
      <c r="U592" s="294">
        <v>14523</v>
      </c>
      <c r="W592" s="294">
        <v>0.20849999999999999</v>
      </c>
      <c r="X592" s="294">
        <v>105</v>
      </c>
      <c r="Y592" s="294">
        <v>204.8</v>
      </c>
      <c r="Z592" s="294">
        <v>1</v>
      </c>
      <c r="AA592" s="294">
        <v>16020</v>
      </c>
      <c r="AC592" s="294">
        <v>0.2051</v>
      </c>
      <c r="AD592" s="294">
        <v>108</v>
      </c>
      <c r="AE592" s="294">
        <v>204.8</v>
      </c>
      <c r="AF592" s="294">
        <v>0.98039999999999994</v>
      </c>
      <c r="AG592" s="294">
        <v>15000</v>
      </c>
      <c r="AI592" s="294">
        <v>0.19040000000000001</v>
      </c>
      <c r="AJ592" s="294">
        <v>108</v>
      </c>
      <c r="AK592" s="294">
        <v>204.8</v>
      </c>
      <c r="AL592" s="294">
        <v>1</v>
      </c>
      <c r="AM592" s="294">
        <v>17700</v>
      </c>
      <c r="AO592" s="294">
        <v>0.2276</v>
      </c>
      <c r="AP592" s="294">
        <v>81</v>
      </c>
      <c r="AQ592" s="294">
        <v>204.8</v>
      </c>
      <c r="AR592" s="294">
        <v>0.97489999999999999</v>
      </c>
      <c r="AS592" s="294">
        <v>11640</v>
      </c>
      <c r="AU592" s="294">
        <v>0.1981</v>
      </c>
      <c r="AV592" s="294">
        <v>48</v>
      </c>
      <c r="AW592" s="294">
        <v>204.8</v>
      </c>
      <c r="AX592" s="294">
        <v>0.97209999999999996</v>
      </c>
      <c r="AY592" s="294">
        <v>8340</v>
      </c>
      <c r="BA592" s="294">
        <v>0.24829999999999999</v>
      </c>
      <c r="BB592" s="294">
        <v>30</v>
      </c>
      <c r="BC592" s="294">
        <v>204.8</v>
      </c>
      <c r="BD592" s="294">
        <v>0.94950000000000001</v>
      </c>
      <c r="BE592" s="294">
        <v>7320</v>
      </c>
      <c r="BG592" s="294">
        <v>0.34539999999999998</v>
      </c>
      <c r="BH592" s="294">
        <v>30</v>
      </c>
      <c r="BI592" s="294">
        <v>204.8</v>
      </c>
      <c r="BJ592" s="294">
        <v>0.98780000000000001</v>
      </c>
      <c r="BK592" s="294">
        <v>7260</v>
      </c>
      <c r="BM592" s="294">
        <v>0.32929999999999998</v>
      </c>
      <c r="BN592" s="294">
        <v>72</v>
      </c>
      <c r="BO592" s="294">
        <v>204.8</v>
      </c>
      <c r="BP592" s="294">
        <v>0.98260000000000003</v>
      </c>
      <c r="BQ592" s="294">
        <v>8460</v>
      </c>
      <c r="BS592" s="294">
        <v>0.17799999999999999</v>
      </c>
      <c r="BT592" s="294">
        <v>95.16</v>
      </c>
      <c r="BU592" s="294">
        <v>204.8</v>
      </c>
      <c r="BV592" s="294">
        <v>1.4550000000000001</v>
      </c>
      <c r="BW592" s="294">
        <v>8250</v>
      </c>
      <c r="BY592" s="294">
        <v>4.6100000000000002E-2</v>
      </c>
    </row>
    <row r="593" spans="1:77">
      <c r="A593" s="301">
        <v>627</v>
      </c>
      <c r="B593" s="302" t="s">
        <v>3984</v>
      </c>
      <c r="C593" s="301" t="s">
        <v>4555</v>
      </c>
      <c r="D593" s="302" t="s">
        <v>4051</v>
      </c>
      <c r="E593" s="303">
        <v>116.67</v>
      </c>
      <c r="F593" s="294" t="s">
        <v>3983</v>
      </c>
      <c r="G593" s="294" t="s">
        <v>3983</v>
      </c>
      <c r="H593" s="294" t="s">
        <v>3983</v>
      </c>
      <c r="I593" s="294" t="s">
        <v>3983</v>
      </c>
      <c r="K593" s="294" t="s">
        <v>3983</v>
      </c>
      <c r="L593" s="294" t="s">
        <v>3983</v>
      </c>
      <c r="M593" s="294" t="s">
        <v>3983</v>
      </c>
      <c r="N593" s="294" t="s">
        <v>3983</v>
      </c>
      <c r="O593" s="294" t="s">
        <v>3983</v>
      </c>
      <c r="Q593" s="294" t="s">
        <v>3983</v>
      </c>
      <c r="R593" s="294" t="s">
        <v>3983</v>
      </c>
      <c r="S593" s="294" t="s">
        <v>3983</v>
      </c>
      <c r="T593" s="294" t="s">
        <v>3983</v>
      </c>
      <c r="U593" s="294" t="s">
        <v>3983</v>
      </c>
      <c r="W593" s="294" t="s">
        <v>3983</v>
      </c>
      <c r="X593" s="294" t="s">
        <v>3983</v>
      </c>
      <c r="Y593" s="294" t="s">
        <v>3983</v>
      </c>
      <c r="Z593" s="294" t="s">
        <v>3983</v>
      </c>
      <c r="AA593" s="294" t="s">
        <v>3983</v>
      </c>
      <c r="AC593" s="294" t="s">
        <v>3983</v>
      </c>
      <c r="AD593" s="294" t="s">
        <v>3983</v>
      </c>
      <c r="AE593" s="294" t="s">
        <v>3983</v>
      </c>
      <c r="AF593" s="294" t="s">
        <v>3983</v>
      </c>
      <c r="AG593" s="294" t="s">
        <v>3983</v>
      </c>
      <c r="AI593" s="294" t="s">
        <v>3983</v>
      </c>
      <c r="AJ593" s="294" t="s">
        <v>3983</v>
      </c>
      <c r="AK593" s="294" t="s">
        <v>3983</v>
      </c>
      <c r="AL593" s="294" t="s">
        <v>3983</v>
      </c>
      <c r="AM593" s="294" t="s">
        <v>3983</v>
      </c>
      <c r="AO593" s="294" t="s">
        <v>3983</v>
      </c>
      <c r="AP593" s="294" t="s">
        <v>3983</v>
      </c>
      <c r="AQ593" s="294" t="s">
        <v>3983</v>
      </c>
      <c r="AR593" s="294" t="s">
        <v>3983</v>
      </c>
      <c r="AS593" s="294" t="s">
        <v>3983</v>
      </c>
      <c r="AU593" s="294" t="s">
        <v>3983</v>
      </c>
      <c r="AV593" s="294" t="s">
        <v>3983</v>
      </c>
      <c r="AW593" s="294" t="s">
        <v>3983</v>
      </c>
      <c r="AX593" s="294" t="s">
        <v>3983</v>
      </c>
      <c r="AY593" s="294" t="s">
        <v>3983</v>
      </c>
      <c r="BA593" s="294" t="s">
        <v>3983</v>
      </c>
      <c r="BB593" s="294" t="s">
        <v>3983</v>
      </c>
      <c r="BC593" s="294" t="s">
        <v>3983</v>
      </c>
      <c r="BD593" s="294" t="s">
        <v>3983</v>
      </c>
      <c r="BE593" s="294" t="s">
        <v>3983</v>
      </c>
      <c r="BG593" s="294" t="s">
        <v>3983</v>
      </c>
      <c r="BH593" s="294" t="s">
        <v>3983</v>
      </c>
      <c r="BI593" s="294" t="s">
        <v>3983</v>
      </c>
      <c r="BJ593" s="294" t="s">
        <v>3983</v>
      </c>
      <c r="BK593" s="294" t="s">
        <v>3983</v>
      </c>
      <c r="BM593" s="294" t="s">
        <v>3983</v>
      </c>
      <c r="BN593" s="294" t="s">
        <v>3983</v>
      </c>
      <c r="BO593" s="294" t="s">
        <v>3983</v>
      </c>
      <c r="BP593" s="294" t="s">
        <v>3983</v>
      </c>
      <c r="BQ593" s="294" t="s">
        <v>3983</v>
      </c>
      <c r="BS593" s="294" t="s">
        <v>3983</v>
      </c>
      <c r="BT593" s="294" t="s">
        <v>3983</v>
      </c>
      <c r="BU593" s="294" t="s">
        <v>3983</v>
      </c>
      <c r="BV593" s="294" t="s">
        <v>3983</v>
      </c>
      <c r="BW593" s="294" t="s">
        <v>3983</v>
      </c>
      <c r="BY593" s="294" t="s">
        <v>3983</v>
      </c>
    </row>
    <row r="594" spans="1:77">
      <c r="A594" s="301">
        <v>628</v>
      </c>
      <c r="B594" s="302" t="s">
        <v>3984</v>
      </c>
      <c r="C594" s="301" t="s">
        <v>4556</v>
      </c>
      <c r="D594" s="302" t="s">
        <v>4065</v>
      </c>
      <c r="E594" s="303">
        <v>600</v>
      </c>
      <c r="F594" s="294" t="s">
        <v>3983</v>
      </c>
      <c r="G594" s="294" t="s">
        <v>3983</v>
      </c>
      <c r="H594" s="294" t="s">
        <v>3983</v>
      </c>
      <c r="I594" s="294" t="s">
        <v>3983</v>
      </c>
      <c r="K594" s="294" t="s">
        <v>3983</v>
      </c>
      <c r="L594" s="294" t="s">
        <v>3983</v>
      </c>
      <c r="M594" s="294" t="s">
        <v>3983</v>
      </c>
      <c r="N594" s="294" t="s">
        <v>3983</v>
      </c>
      <c r="O594" s="294" t="s">
        <v>3983</v>
      </c>
      <c r="Q594" s="294" t="s">
        <v>3983</v>
      </c>
      <c r="R594" s="294" t="s">
        <v>3983</v>
      </c>
      <c r="S594" s="294" t="s">
        <v>3983</v>
      </c>
      <c r="T594" s="294" t="s">
        <v>3983</v>
      </c>
      <c r="U594" s="294" t="s">
        <v>3983</v>
      </c>
      <c r="W594" s="294" t="s">
        <v>3983</v>
      </c>
      <c r="X594" s="294" t="s">
        <v>3983</v>
      </c>
      <c r="Y594" s="294" t="s">
        <v>3983</v>
      </c>
      <c r="Z594" s="294" t="s">
        <v>3983</v>
      </c>
      <c r="AA594" s="294" t="s">
        <v>3983</v>
      </c>
      <c r="AC594" s="294" t="s">
        <v>3983</v>
      </c>
      <c r="AD594" s="294" t="s">
        <v>3983</v>
      </c>
      <c r="AE594" s="294" t="s">
        <v>3983</v>
      </c>
      <c r="AF594" s="294" t="s">
        <v>3983</v>
      </c>
      <c r="AG594" s="294" t="s">
        <v>3983</v>
      </c>
      <c r="AI594" s="294" t="s">
        <v>3983</v>
      </c>
      <c r="AJ594" s="294" t="s">
        <v>3983</v>
      </c>
      <c r="AK594" s="294" t="s">
        <v>3983</v>
      </c>
      <c r="AL594" s="294" t="s">
        <v>3983</v>
      </c>
      <c r="AM594" s="294" t="s">
        <v>3983</v>
      </c>
      <c r="AO594" s="294" t="s">
        <v>3983</v>
      </c>
      <c r="AP594" s="294" t="s">
        <v>3983</v>
      </c>
      <c r="AQ594" s="294" t="s">
        <v>3983</v>
      </c>
      <c r="AR594" s="294" t="s">
        <v>3983</v>
      </c>
      <c r="AS594" s="294" t="s">
        <v>3983</v>
      </c>
      <c r="AU594" s="294" t="s">
        <v>3983</v>
      </c>
      <c r="AV594" s="294" t="s">
        <v>3983</v>
      </c>
      <c r="AW594" s="294" t="s">
        <v>3983</v>
      </c>
      <c r="AX594" s="294" t="s">
        <v>3983</v>
      </c>
      <c r="AY594" s="294" t="s">
        <v>3983</v>
      </c>
      <c r="BA594" s="294" t="s">
        <v>3983</v>
      </c>
      <c r="BB594" s="294" t="s">
        <v>3983</v>
      </c>
      <c r="BC594" s="294" t="s">
        <v>3983</v>
      </c>
      <c r="BD594" s="294" t="s">
        <v>3983</v>
      </c>
      <c r="BE594" s="294" t="s">
        <v>3983</v>
      </c>
      <c r="BG594" s="294" t="s">
        <v>3983</v>
      </c>
      <c r="BH594" s="294" t="s">
        <v>3983</v>
      </c>
      <c r="BI594" s="294" t="s">
        <v>3983</v>
      </c>
      <c r="BJ594" s="294" t="s">
        <v>3983</v>
      </c>
      <c r="BK594" s="294" t="s">
        <v>3983</v>
      </c>
      <c r="BM594" s="294" t="s">
        <v>3983</v>
      </c>
      <c r="BN594" s="294" t="s">
        <v>3983</v>
      </c>
      <c r="BO594" s="294" t="s">
        <v>3983</v>
      </c>
      <c r="BP594" s="294" t="s">
        <v>3983</v>
      </c>
      <c r="BQ594" s="294" t="s">
        <v>3983</v>
      </c>
      <c r="BS594" s="294" t="s">
        <v>3983</v>
      </c>
      <c r="BT594" s="294" t="s">
        <v>3983</v>
      </c>
      <c r="BU594" s="294" t="s">
        <v>3983</v>
      </c>
      <c r="BV594" s="294" t="s">
        <v>3983</v>
      </c>
      <c r="BW594" s="294" t="s">
        <v>3983</v>
      </c>
      <c r="BY594" s="294" t="s">
        <v>3983</v>
      </c>
    </row>
    <row r="595" spans="1:77">
      <c r="A595" s="301">
        <v>629</v>
      </c>
      <c r="B595" s="302" t="s">
        <v>4557</v>
      </c>
      <c r="C595" s="301" t="s">
        <v>4558</v>
      </c>
      <c r="D595" s="302" t="s">
        <v>4054</v>
      </c>
      <c r="E595" s="303">
        <v>279</v>
      </c>
      <c r="F595" s="294">
        <v>293.27999999999997</v>
      </c>
      <c r="G595" s="294">
        <v>292.08</v>
      </c>
      <c r="H595" s="294">
        <v>0.95840000000000003</v>
      </c>
      <c r="I595" s="294">
        <v>95628</v>
      </c>
      <c r="K595" s="294">
        <v>0.47249999999999998</v>
      </c>
      <c r="L595" s="294">
        <v>388.2</v>
      </c>
      <c r="M595" s="294">
        <v>388.2</v>
      </c>
      <c r="N595" s="294">
        <v>0.96279999999999999</v>
      </c>
      <c r="O595" s="294">
        <v>99468</v>
      </c>
      <c r="Q595" s="294">
        <v>0.35770000000000002</v>
      </c>
      <c r="R595" s="294">
        <v>301.2</v>
      </c>
      <c r="S595" s="294">
        <v>301.2</v>
      </c>
      <c r="T595" s="294">
        <v>0.93620000000000003</v>
      </c>
      <c r="U595" s="294">
        <v>99750</v>
      </c>
      <c r="W595" s="294">
        <v>0.49130000000000001</v>
      </c>
      <c r="X595" s="294">
        <v>334.32</v>
      </c>
      <c r="Y595" s="294">
        <v>334.32</v>
      </c>
      <c r="Z595" s="294">
        <v>0.95450000000000002</v>
      </c>
      <c r="AA595" s="294">
        <v>104610</v>
      </c>
      <c r="AC595" s="294">
        <v>0.44059999999999999</v>
      </c>
      <c r="AD595" s="294">
        <v>318.24</v>
      </c>
      <c r="AE595" s="294">
        <v>318.24</v>
      </c>
      <c r="AF595" s="294">
        <v>0.9607</v>
      </c>
      <c r="AG595" s="294">
        <v>100308</v>
      </c>
      <c r="AI595" s="294">
        <v>0.441</v>
      </c>
      <c r="AJ595" s="294">
        <v>322.56</v>
      </c>
      <c r="AK595" s="294">
        <v>322.56</v>
      </c>
      <c r="AL595" s="294">
        <v>0.97150000000000003</v>
      </c>
      <c r="AM595" s="294">
        <v>107844</v>
      </c>
      <c r="AO595" s="294">
        <v>0.47799999999999998</v>
      </c>
      <c r="AP595" s="294">
        <v>318</v>
      </c>
      <c r="AQ595" s="294">
        <v>318</v>
      </c>
      <c r="AR595" s="294">
        <v>0.9788</v>
      </c>
      <c r="AS595" s="294">
        <v>110046</v>
      </c>
      <c r="AU595" s="294">
        <v>0.47520000000000001</v>
      </c>
      <c r="AV595" s="294">
        <v>390.24</v>
      </c>
      <c r="AW595" s="294">
        <v>390.24</v>
      </c>
      <c r="AX595" s="294">
        <v>0.9788</v>
      </c>
      <c r="AY595" s="294">
        <v>112848</v>
      </c>
      <c r="BA595" s="294">
        <v>0.4103</v>
      </c>
      <c r="BB595" s="294">
        <v>416.64</v>
      </c>
      <c r="BC595" s="294">
        <v>416.64</v>
      </c>
      <c r="BD595" s="294">
        <v>0.96679999999999999</v>
      </c>
      <c r="BE595" s="294">
        <v>138654</v>
      </c>
      <c r="BG595" s="294">
        <v>0.4627</v>
      </c>
      <c r="BH595" s="294">
        <v>426.96</v>
      </c>
      <c r="BI595" s="294">
        <v>426.72</v>
      </c>
      <c r="BJ595" s="294">
        <v>0.96</v>
      </c>
      <c r="BK595" s="294">
        <v>148134</v>
      </c>
      <c r="BM595" s="294">
        <v>0.48580000000000001</v>
      </c>
      <c r="BN595" s="294">
        <v>431.76</v>
      </c>
      <c r="BO595" s="294">
        <v>431.76</v>
      </c>
      <c r="BP595" s="294">
        <v>0.96019999999999994</v>
      </c>
      <c r="BQ595" s="294">
        <v>133566</v>
      </c>
      <c r="BS595" s="294">
        <v>0.47949999999999998</v>
      </c>
      <c r="BT595" s="294">
        <v>379.92</v>
      </c>
      <c r="BU595" s="294">
        <v>379.92</v>
      </c>
      <c r="BV595" s="294">
        <v>0.9617</v>
      </c>
      <c r="BW595" s="294">
        <v>152580</v>
      </c>
      <c r="BY595" s="294">
        <v>0.56130000000000002</v>
      </c>
    </row>
    <row r="596" spans="1:77">
      <c r="A596" s="301">
        <v>630</v>
      </c>
      <c r="B596" s="302" t="s">
        <v>4557</v>
      </c>
      <c r="C596" s="301" t="s">
        <v>4559</v>
      </c>
      <c r="D596" s="302" t="s">
        <v>4051</v>
      </c>
      <c r="E596" s="303">
        <v>121</v>
      </c>
      <c r="F596" s="294">
        <v>58.4</v>
      </c>
      <c r="G596" s="294">
        <v>96.8</v>
      </c>
      <c r="H596" s="294">
        <v>0.99809999999999999</v>
      </c>
      <c r="I596" s="294">
        <v>23299</v>
      </c>
      <c r="K596" s="294">
        <v>0.55520000000000003</v>
      </c>
      <c r="L596" s="294">
        <v>57.6</v>
      </c>
      <c r="M596" s="294">
        <v>96.8</v>
      </c>
      <c r="N596" s="294">
        <v>0.99849999999999994</v>
      </c>
      <c r="O596" s="294">
        <v>23853</v>
      </c>
      <c r="Q596" s="294">
        <v>0.5575</v>
      </c>
      <c r="R596" s="294">
        <v>52</v>
      </c>
      <c r="S596" s="294">
        <v>96.8</v>
      </c>
      <c r="T596" s="294">
        <v>0.99829999999999997</v>
      </c>
      <c r="U596" s="294">
        <v>23400</v>
      </c>
      <c r="V596" s="294" t="e">
        <f>U596-#REF!</f>
        <v>#REF!</v>
      </c>
      <c r="W596" s="294">
        <v>0.62609999999999999</v>
      </c>
      <c r="X596" s="294">
        <v>51.2</v>
      </c>
      <c r="Y596" s="294">
        <v>96.8</v>
      </c>
      <c r="Z596" s="294">
        <v>0.99839999999999995</v>
      </c>
      <c r="AA596" s="294">
        <v>22043</v>
      </c>
      <c r="AC596" s="294">
        <v>0.5796</v>
      </c>
      <c r="AD596" s="294">
        <v>55.2</v>
      </c>
      <c r="AE596" s="294">
        <v>96.8</v>
      </c>
      <c r="AF596" s="294">
        <v>0.99819999999999998</v>
      </c>
      <c r="AG596" s="294">
        <v>24040</v>
      </c>
      <c r="AI596" s="294">
        <v>0.58640000000000003</v>
      </c>
      <c r="AJ596" s="294">
        <v>50.4</v>
      </c>
      <c r="AK596" s="294">
        <v>96.8</v>
      </c>
      <c r="AL596" s="294">
        <v>0.99729999999999996</v>
      </c>
      <c r="AM596" s="294">
        <v>21093</v>
      </c>
      <c r="AO596" s="294">
        <v>0.58289999999999997</v>
      </c>
      <c r="AP596" s="294">
        <v>48.8</v>
      </c>
      <c r="AQ596" s="294">
        <v>96.8</v>
      </c>
      <c r="AR596" s="294">
        <v>0.99439999999999995</v>
      </c>
      <c r="AS596" s="294">
        <v>17481</v>
      </c>
      <c r="AU596" s="294">
        <v>0.48420000000000002</v>
      </c>
      <c r="AV596" s="294">
        <v>45.6</v>
      </c>
      <c r="AW596" s="294">
        <v>96.8</v>
      </c>
      <c r="AX596" s="294">
        <v>0.996</v>
      </c>
      <c r="AY596" s="294">
        <v>16839</v>
      </c>
      <c r="BA596" s="294">
        <v>0.51500000000000001</v>
      </c>
      <c r="BB596" s="294">
        <v>36</v>
      </c>
      <c r="BC596" s="294">
        <v>96.8</v>
      </c>
      <c r="BD596" s="294">
        <v>0.99380000000000002</v>
      </c>
      <c r="BE596" s="294">
        <v>13327</v>
      </c>
      <c r="BG596" s="294">
        <v>0.50070000000000003</v>
      </c>
      <c r="BH596" s="294">
        <v>31.2</v>
      </c>
      <c r="BI596" s="294">
        <v>96.8</v>
      </c>
      <c r="BJ596" s="294">
        <v>0.99609999999999999</v>
      </c>
      <c r="BK596" s="294">
        <v>15087</v>
      </c>
      <c r="BL596" s="294" t="e">
        <f>BK596-#REF!</f>
        <v>#REF!</v>
      </c>
      <c r="BM596" s="294">
        <v>0.65249999999999997</v>
      </c>
      <c r="BN596" s="294">
        <v>42.4</v>
      </c>
      <c r="BO596" s="294">
        <v>96.8</v>
      </c>
      <c r="BP596" s="294">
        <v>0.99760000000000004</v>
      </c>
      <c r="BQ596" s="294">
        <v>16937</v>
      </c>
      <c r="BS596" s="294">
        <v>0.59589999999999999</v>
      </c>
      <c r="BT596" s="294">
        <v>43.2</v>
      </c>
      <c r="BU596" s="294">
        <v>96.8</v>
      </c>
      <c r="BV596" s="294">
        <v>0.99690000000000001</v>
      </c>
      <c r="BW596" s="294">
        <v>18944</v>
      </c>
      <c r="BY596" s="294">
        <v>0.59119999999999995</v>
      </c>
    </row>
    <row r="597" spans="1:77">
      <c r="A597" s="301">
        <v>631</v>
      </c>
      <c r="B597" s="302" t="s">
        <v>4557</v>
      </c>
      <c r="C597" s="301" t="s">
        <v>4560</v>
      </c>
      <c r="D597" s="302" t="s">
        <v>4065</v>
      </c>
      <c r="E597" s="303">
        <v>133</v>
      </c>
      <c r="F597" s="294">
        <v>6</v>
      </c>
      <c r="G597" s="294">
        <v>106.4</v>
      </c>
      <c r="H597" s="294">
        <v>0.59860000000000002</v>
      </c>
      <c r="I597" s="294">
        <v>966</v>
      </c>
      <c r="K597" s="294">
        <v>0.37359999999999999</v>
      </c>
      <c r="L597" s="294">
        <v>6.6</v>
      </c>
      <c r="M597" s="294">
        <v>106.4</v>
      </c>
      <c r="N597" s="294">
        <v>0.66179999999999994</v>
      </c>
      <c r="O597" s="294">
        <v>1086</v>
      </c>
      <c r="Q597" s="294">
        <v>0.3342</v>
      </c>
      <c r="R597" s="294">
        <v>7.8</v>
      </c>
      <c r="S597" s="294">
        <v>106.4</v>
      </c>
      <c r="T597" s="294">
        <v>0.73370000000000002</v>
      </c>
      <c r="U597" s="294">
        <v>1785</v>
      </c>
      <c r="W597" s="294">
        <v>0.43319999999999997</v>
      </c>
      <c r="X597" s="294">
        <v>9</v>
      </c>
      <c r="Y597" s="294">
        <v>106.4</v>
      </c>
      <c r="Z597" s="294">
        <v>0.77139999999999997</v>
      </c>
      <c r="AA597" s="294">
        <v>1680</v>
      </c>
      <c r="AC597" s="294">
        <v>0.32529999999999998</v>
      </c>
      <c r="AD597" s="294">
        <v>7.2</v>
      </c>
      <c r="AE597" s="294">
        <v>106.4</v>
      </c>
      <c r="AF597" s="294">
        <v>0.81569999999999998</v>
      </c>
      <c r="AG597" s="294">
        <v>1965</v>
      </c>
      <c r="AI597" s="294">
        <v>0.44969999999999999</v>
      </c>
      <c r="AJ597" s="294">
        <v>8.4</v>
      </c>
      <c r="AK597" s="294">
        <v>106.4</v>
      </c>
      <c r="AL597" s="294">
        <v>0.75670000000000004</v>
      </c>
      <c r="AM597" s="294">
        <v>2211</v>
      </c>
      <c r="AO597" s="294">
        <v>0.48309999999999997</v>
      </c>
      <c r="AP597" s="294">
        <v>6.6</v>
      </c>
      <c r="AQ597" s="294">
        <v>106.4</v>
      </c>
      <c r="AR597" s="294">
        <v>0.73129999999999995</v>
      </c>
      <c r="AS597" s="294">
        <v>1902</v>
      </c>
      <c r="AU597" s="294">
        <v>0.52969999999999995</v>
      </c>
      <c r="AV597" s="294">
        <v>5.4</v>
      </c>
      <c r="AW597" s="294">
        <v>106.4</v>
      </c>
      <c r="AX597" s="294">
        <v>0.52010000000000001</v>
      </c>
      <c r="AY597" s="294">
        <v>1245</v>
      </c>
      <c r="AZ597" s="294" t="e">
        <f>AY597-#REF!</f>
        <v>#REF!</v>
      </c>
      <c r="BA597" s="294">
        <v>0.61570000000000003</v>
      </c>
      <c r="BB597" s="294">
        <v>5.4</v>
      </c>
      <c r="BC597" s="294">
        <v>106.4</v>
      </c>
      <c r="BD597" s="294">
        <v>0.53700000000000003</v>
      </c>
      <c r="BE597" s="294">
        <v>1242</v>
      </c>
      <c r="BG597" s="294">
        <v>0.57569999999999999</v>
      </c>
      <c r="BH597" s="294">
        <v>6</v>
      </c>
      <c r="BI597" s="294">
        <v>106.4</v>
      </c>
      <c r="BJ597" s="294">
        <v>0.53500000000000003</v>
      </c>
      <c r="BK597" s="294">
        <v>1263</v>
      </c>
      <c r="BM597" s="294">
        <v>0.52890000000000004</v>
      </c>
      <c r="BN597" s="294">
        <v>6</v>
      </c>
      <c r="BO597" s="294">
        <v>106.4</v>
      </c>
      <c r="BP597" s="294">
        <v>0.58430000000000004</v>
      </c>
      <c r="BQ597" s="294">
        <v>1227</v>
      </c>
      <c r="BS597" s="294">
        <v>0.52080000000000004</v>
      </c>
      <c r="BT597" s="294">
        <v>6</v>
      </c>
      <c r="BU597" s="294">
        <v>106.4</v>
      </c>
      <c r="BV597" s="294">
        <v>0.65329999999999999</v>
      </c>
      <c r="BW597" s="294">
        <v>1560</v>
      </c>
      <c r="BY597" s="294">
        <v>0.53490000000000004</v>
      </c>
    </row>
    <row r="598" spans="1:77">
      <c r="A598" s="301">
        <v>632</v>
      </c>
      <c r="B598" s="302" t="s">
        <v>4557</v>
      </c>
      <c r="C598" s="301" t="s">
        <v>4561</v>
      </c>
      <c r="D598" s="302" t="s">
        <v>4051</v>
      </c>
      <c r="E598" s="303">
        <v>299</v>
      </c>
      <c r="F598" s="294">
        <v>140</v>
      </c>
      <c r="G598" s="294">
        <v>239.2</v>
      </c>
      <c r="H598" s="294">
        <v>0.83699999999999997</v>
      </c>
      <c r="I598" s="294">
        <v>36960</v>
      </c>
      <c r="K598" s="294">
        <v>0.43809999999999999</v>
      </c>
      <c r="L598" s="294">
        <v>140</v>
      </c>
      <c r="M598" s="294">
        <v>239.2</v>
      </c>
      <c r="N598" s="294">
        <v>0.86439999999999995</v>
      </c>
      <c r="O598" s="294">
        <v>6880</v>
      </c>
      <c r="Q598" s="294">
        <v>7.6399999999999996E-2</v>
      </c>
      <c r="R598" s="294">
        <v>140</v>
      </c>
      <c r="S598" s="294">
        <v>239.2</v>
      </c>
      <c r="T598" s="294">
        <v>0.8831</v>
      </c>
      <c r="U598" s="294">
        <v>16920</v>
      </c>
      <c r="W598" s="294">
        <v>0.19009999999999999</v>
      </c>
      <c r="X598" s="294">
        <v>124</v>
      </c>
      <c r="Y598" s="294">
        <v>239.2</v>
      </c>
      <c r="Z598" s="294">
        <v>0.8528</v>
      </c>
      <c r="AA598" s="294">
        <v>62520</v>
      </c>
      <c r="AB598" s="294" t="e">
        <f>AA598-#REF!</f>
        <v>#REF!</v>
      </c>
      <c r="AC598" s="294">
        <v>0.79469999999999996</v>
      </c>
      <c r="AD598" s="294">
        <v>84</v>
      </c>
      <c r="AE598" s="294">
        <v>239.2</v>
      </c>
      <c r="AF598" s="294">
        <v>0.83699999999999997</v>
      </c>
      <c r="AG598" s="294">
        <v>7800</v>
      </c>
      <c r="AI598" s="294">
        <v>0.14910000000000001</v>
      </c>
      <c r="AJ598" s="294">
        <v>84</v>
      </c>
      <c r="AK598" s="294">
        <v>239.2</v>
      </c>
      <c r="AL598" s="294">
        <v>0.87439999999999996</v>
      </c>
      <c r="AM598" s="294">
        <v>7240</v>
      </c>
      <c r="AO598" s="294">
        <v>0.13689999999999999</v>
      </c>
      <c r="AP598" s="294">
        <v>20</v>
      </c>
      <c r="AQ598" s="294">
        <v>239.2</v>
      </c>
      <c r="AR598" s="294">
        <v>0.85899999999999999</v>
      </c>
      <c r="AS598" s="294">
        <v>5360</v>
      </c>
      <c r="AU598" s="294">
        <v>0.4194</v>
      </c>
      <c r="AV598" s="294">
        <v>12</v>
      </c>
      <c r="AW598" s="294">
        <v>239.2</v>
      </c>
      <c r="AX598" s="294">
        <v>0.80630000000000002</v>
      </c>
      <c r="AY598" s="294">
        <v>4160</v>
      </c>
      <c r="BA598" s="294">
        <v>0.59719999999999995</v>
      </c>
      <c r="BB598" s="294">
        <v>16</v>
      </c>
      <c r="BC598" s="294">
        <v>239.2</v>
      </c>
      <c r="BD598" s="294">
        <v>0.79489999999999994</v>
      </c>
      <c r="BE598" s="294">
        <v>3720</v>
      </c>
      <c r="BG598" s="294">
        <v>0.3931</v>
      </c>
      <c r="BH598" s="294">
        <v>20</v>
      </c>
      <c r="BI598" s="294">
        <v>239.2</v>
      </c>
      <c r="BJ598" s="294">
        <v>0.8246</v>
      </c>
      <c r="BK598" s="294">
        <v>3760</v>
      </c>
      <c r="BM598" s="294">
        <v>0.30649999999999999</v>
      </c>
      <c r="BN598" s="294">
        <v>12</v>
      </c>
      <c r="BO598" s="294">
        <v>239.2</v>
      </c>
      <c r="BP598" s="294">
        <v>0.92079999999999995</v>
      </c>
      <c r="BQ598" s="294">
        <v>35320</v>
      </c>
      <c r="BR598" s="294" t="e">
        <f>BQ598-#REF!</f>
        <v>#REF!</v>
      </c>
      <c r="BS598" s="294">
        <v>4.7568999999999999</v>
      </c>
      <c r="BT598" s="294">
        <v>196</v>
      </c>
      <c r="BU598" s="294">
        <v>239.2</v>
      </c>
      <c r="BV598" s="294">
        <v>0.90100000000000002</v>
      </c>
      <c r="BW598" s="294">
        <v>73560</v>
      </c>
      <c r="BY598" s="294">
        <v>0.55989999999999995</v>
      </c>
    </row>
    <row r="599" spans="1:77">
      <c r="A599" s="301">
        <v>633</v>
      </c>
      <c r="B599" s="302" t="s">
        <v>4557</v>
      </c>
      <c r="C599" s="301" t="s">
        <v>4562</v>
      </c>
      <c r="D599" s="302" t="s">
        <v>4051</v>
      </c>
      <c r="E599" s="303">
        <v>175</v>
      </c>
      <c r="F599" s="294">
        <v>84</v>
      </c>
      <c r="G599" s="294">
        <v>140</v>
      </c>
      <c r="H599" s="294">
        <v>0.97929999999999995</v>
      </c>
      <c r="I599" s="294">
        <v>17360</v>
      </c>
      <c r="K599" s="294">
        <v>0.29310000000000003</v>
      </c>
      <c r="L599" s="294">
        <v>84.8</v>
      </c>
      <c r="M599" s="294">
        <v>140</v>
      </c>
      <c r="N599" s="294">
        <v>0.96099999999999997</v>
      </c>
      <c r="O599" s="294">
        <v>20160</v>
      </c>
      <c r="Q599" s="294">
        <v>0.33250000000000002</v>
      </c>
      <c r="R599" s="294">
        <v>74</v>
      </c>
      <c r="S599" s="294">
        <v>140</v>
      </c>
      <c r="T599" s="294">
        <v>0.99460000000000004</v>
      </c>
      <c r="U599" s="294">
        <v>22536</v>
      </c>
      <c r="W599" s="294">
        <v>0.42530000000000001</v>
      </c>
      <c r="X599" s="294">
        <v>72</v>
      </c>
      <c r="Y599" s="294">
        <v>140</v>
      </c>
      <c r="Z599" s="294">
        <v>0.98399999999999999</v>
      </c>
      <c r="AA599" s="294">
        <v>17216</v>
      </c>
      <c r="AC599" s="294">
        <v>0.3266</v>
      </c>
      <c r="AD599" s="294">
        <v>75.599999999999994</v>
      </c>
      <c r="AE599" s="294">
        <v>140</v>
      </c>
      <c r="AF599" s="294">
        <v>0.98139999999999994</v>
      </c>
      <c r="AG599" s="294">
        <v>16456</v>
      </c>
      <c r="AI599" s="294">
        <v>0.29809999999999998</v>
      </c>
      <c r="AJ599" s="294">
        <v>89.2</v>
      </c>
      <c r="AK599" s="294">
        <v>140</v>
      </c>
      <c r="AL599" s="294">
        <v>0.9849</v>
      </c>
      <c r="AM599" s="294">
        <v>18732</v>
      </c>
      <c r="AO599" s="294">
        <v>0.29620000000000002</v>
      </c>
      <c r="AP599" s="294">
        <v>70</v>
      </c>
      <c r="AQ599" s="294">
        <v>140</v>
      </c>
      <c r="AR599" s="294">
        <v>0.98370000000000002</v>
      </c>
      <c r="AS599" s="294">
        <v>16624</v>
      </c>
      <c r="AU599" s="294">
        <v>0.32450000000000001</v>
      </c>
      <c r="AV599" s="294">
        <v>61.76</v>
      </c>
      <c r="AW599" s="294">
        <v>140</v>
      </c>
      <c r="AX599" s="294">
        <v>0.96989999999999998</v>
      </c>
      <c r="AY599" s="294">
        <v>11212</v>
      </c>
      <c r="BA599" s="294">
        <v>0.25159999999999999</v>
      </c>
      <c r="BB599" s="294">
        <v>43.2</v>
      </c>
      <c r="BC599" s="294">
        <v>140</v>
      </c>
      <c r="BD599" s="294">
        <v>0.97040000000000004</v>
      </c>
      <c r="BE599" s="294">
        <v>11004</v>
      </c>
      <c r="BG599" s="294">
        <v>0.3528</v>
      </c>
      <c r="BH599" s="294">
        <v>47.36</v>
      </c>
      <c r="BI599" s="294">
        <v>140</v>
      </c>
      <c r="BJ599" s="294">
        <v>0.96960000000000002</v>
      </c>
      <c r="BK599" s="294">
        <v>10688</v>
      </c>
      <c r="BM599" s="294">
        <v>0.31290000000000001</v>
      </c>
      <c r="BN599" s="294">
        <v>59.68</v>
      </c>
      <c r="BO599" s="294">
        <v>140</v>
      </c>
      <c r="BP599" s="294">
        <v>0.98180000000000001</v>
      </c>
      <c r="BQ599" s="294">
        <v>11812</v>
      </c>
      <c r="BS599" s="294">
        <v>0.3</v>
      </c>
      <c r="BT599" s="294">
        <v>77.599999999999994</v>
      </c>
      <c r="BU599" s="294">
        <v>140</v>
      </c>
      <c r="BV599" s="294">
        <v>0.98540000000000005</v>
      </c>
      <c r="BW599" s="294">
        <v>15376</v>
      </c>
      <c r="BY599" s="294">
        <v>6.7599999999999993E-2</v>
      </c>
    </row>
    <row r="600" spans="1:77">
      <c r="A600" s="301">
        <v>634</v>
      </c>
      <c r="B600" s="302" t="s">
        <v>4557</v>
      </c>
      <c r="C600" s="301" t="s">
        <v>4563</v>
      </c>
      <c r="D600" s="302" t="s">
        <v>4065</v>
      </c>
      <c r="E600" s="303">
        <v>444</v>
      </c>
      <c r="F600" s="294">
        <v>174.6</v>
      </c>
      <c r="G600" s="294">
        <v>355.2</v>
      </c>
      <c r="H600" s="294">
        <v>0.97689999999999999</v>
      </c>
      <c r="I600" s="294">
        <v>35214</v>
      </c>
      <c r="K600" s="294">
        <v>0.2868</v>
      </c>
      <c r="L600" s="294">
        <v>1.2</v>
      </c>
      <c r="M600" s="294">
        <v>355.2</v>
      </c>
      <c r="N600" s="294">
        <v>0.97050000000000003</v>
      </c>
      <c r="O600" s="294">
        <v>41448</v>
      </c>
      <c r="Q600" s="294">
        <v>47.835999999999999</v>
      </c>
      <c r="R600" s="294">
        <v>131.4</v>
      </c>
      <c r="S600" s="294">
        <v>355.2</v>
      </c>
      <c r="T600" s="294">
        <v>0.97670000000000001</v>
      </c>
      <c r="U600" s="294">
        <v>40854</v>
      </c>
      <c r="W600" s="294">
        <v>0.44219999999999998</v>
      </c>
      <c r="X600" s="294">
        <v>88.8</v>
      </c>
      <c r="Y600" s="294">
        <v>355.2</v>
      </c>
      <c r="Z600" s="294">
        <v>0.9708</v>
      </c>
      <c r="AA600" s="294">
        <v>38454</v>
      </c>
      <c r="AC600" s="294">
        <v>0.59960000000000002</v>
      </c>
      <c r="AD600" s="294">
        <v>88.8</v>
      </c>
      <c r="AE600" s="294">
        <v>355.2</v>
      </c>
      <c r="AF600" s="294">
        <v>0.97219999999999995</v>
      </c>
      <c r="AG600" s="294">
        <v>38526</v>
      </c>
      <c r="AI600" s="294">
        <v>0.5998</v>
      </c>
      <c r="AJ600" s="294">
        <v>133.19999999999999</v>
      </c>
      <c r="AK600" s="294">
        <v>355.2</v>
      </c>
      <c r="AL600" s="294">
        <v>0.996</v>
      </c>
      <c r="AM600" s="294">
        <v>35514</v>
      </c>
      <c r="AO600" s="294">
        <v>0.37180000000000002</v>
      </c>
      <c r="AP600" s="294">
        <v>133.80000000000001</v>
      </c>
      <c r="AQ600" s="294">
        <v>355.2</v>
      </c>
      <c r="AR600" s="294">
        <v>0.93679999999999997</v>
      </c>
      <c r="AS600" s="294">
        <v>35988</v>
      </c>
      <c r="AU600" s="294">
        <v>0.38590000000000002</v>
      </c>
      <c r="AV600" s="294">
        <v>135.6</v>
      </c>
      <c r="AW600" s="294">
        <v>355.2</v>
      </c>
      <c r="AX600" s="294">
        <v>0.95240000000000002</v>
      </c>
      <c r="AY600" s="294">
        <v>28320</v>
      </c>
      <c r="BA600" s="294">
        <v>0.30459999999999998</v>
      </c>
      <c r="BB600" s="294">
        <v>135.6</v>
      </c>
      <c r="BC600" s="294">
        <v>355.2</v>
      </c>
      <c r="BD600" s="294">
        <v>0.9526</v>
      </c>
      <c r="BE600" s="294">
        <v>29514</v>
      </c>
      <c r="BG600" s="294">
        <v>0.30709999999999998</v>
      </c>
      <c r="BH600" s="294">
        <v>98.4</v>
      </c>
      <c r="BI600" s="294">
        <v>355.2</v>
      </c>
      <c r="BJ600" s="294">
        <v>0.94540000000000002</v>
      </c>
      <c r="BK600" s="294">
        <v>27378</v>
      </c>
      <c r="BM600" s="294">
        <v>0.39560000000000001</v>
      </c>
      <c r="BN600" s="294">
        <v>112.2</v>
      </c>
      <c r="BO600" s="294">
        <v>355.2</v>
      </c>
      <c r="BP600" s="294">
        <v>0.95569999999999999</v>
      </c>
      <c r="BQ600" s="294">
        <v>28932</v>
      </c>
      <c r="BS600" s="294">
        <v>0.40150000000000002</v>
      </c>
      <c r="BT600" s="294">
        <v>116.4</v>
      </c>
      <c r="BU600" s="294">
        <v>355.2</v>
      </c>
      <c r="BV600" s="294">
        <v>0.97870000000000001</v>
      </c>
      <c r="BW600" s="294">
        <v>37224</v>
      </c>
      <c r="BY600" s="294">
        <v>0.10639999999999999</v>
      </c>
    </row>
    <row r="601" spans="1:77">
      <c r="A601" s="301">
        <v>635</v>
      </c>
      <c r="B601" s="302" t="s">
        <v>4557</v>
      </c>
      <c r="C601" s="301" t="s">
        <v>4564</v>
      </c>
      <c r="D601" s="302" t="s">
        <v>4065</v>
      </c>
      <c r="E601" s="303">
        <v>115</v>
      </c>
      <c r="F601" s="294">
        <v>20.6</v>
      </c>
      <c r="G601" s="294">
        <v>92</v>
      </c>
      <c r="H601" s="294">
        <v>0.97360000000000002</v>
      </c>
      <c r="I601" s="294">
        <v>3835</v>
      </c>
      <c r="K601" s="294">
        <v>0.2656</v>
      </c>
      <c r="L601" s="294">
        <v>19.8</v>
      </c>
      <c r="M601" s="294">
        <v>92</v>
      </c>
      <c r="N601" s="294">
        <v>0.97040000000000004</v>
      </c>
      <c r="O601" s="294">
        <v>3889</v>
      </c>
      <c r="Q601" s="294">
        <v>0.27210000000000001</v>
      </c>
      <c r="R601" s="294">
        <v>18.440000000000001</v>
      </c>
      <c r="S601" s="294">
        <v>92</v>
      </c>
      <c r="T601" s="294">
        <v>0.97019999999999995</v>
      </c>
      <c r="U601" s="294">
        <v>4226</v>
      </c>
      <c r="W601" s="294">
        <v>0.3281</v>
      </c>
      <c r="X601" s="294">
        <v>18.760000000000002</v>
      </c>
      <c r="Y601" s="294">
        <v>92</v>
      </c>
      <c r="Z601" s="294">
        <v>0.96899999999999997</v>
      </c>
      <c r="AA601" s="294">
        <v>3841</v>
      </c>
      <c r="AC601" s="294">
        <v>0.28399999999999997</v>
      </c>
      <c r="AD601" s="294">
        <v>19.64</v>
      </c>
      <c r="AE601" s="294">
        <v>92</v>
      </c>
      <c r="AF601" s="294">
        <v>0.97029999999999994</v>
      </c>
      <c r="AG601" s="294">
        <v>3526</v>
      </c>
      <c r="AI601" s="294">
        <v>0.2487</v>
      </c>
      <c r="AJ601" s="294">
        <v>18.079999999999998</v>
      </c>
      <c r="AK601" s="294">
        <v>92</v>
      </c>
      <c r="AL601" s="294">
        <v>0.96660000000000001</v>
      </c>
      <c r="AM601" s="294">
        <v>3645</v>
      </c>
      <c r="AO601" s="294">
        <v>0.28970000000000001</v>
      </c>
      <c r="AP601" s="294">
        <v>13.72</v>
      </c>
      <c r="AQ601" s="294">
        <v>92</v>
      </c>
      <c r="AR601" s="294">
        <v>0.9546</v>
      </c>
      <c r="AS601" s="294">
        <v>3132</v>
      </c>
      <c r="AU601" s="294">
        <v>0.32140000000000002</v>
      </c>
      <c r="AV601" s="294">
        <v>12</v>
      </c>
      <c r="AW601" s="294">
        <v>92</v>
      </c>
      <c r="AX601" s="294">
        <v>0.93359999999999999</v>
      </c>
      <c r="AY601" s="294">
        <v>2276</v>
      </c>
      <c r="BA601" s="294">
        <v>0.28220000000000001</v>
      </c>
      <c r="BB601" s="294">
        <v>7.72</v>
      </c>
      <c r="BC601" s="294">
        <v>92</v>
      </c>
      <c r="BD601" s="294">
        <v>0.92420000000000002</v>
      </c>
      <c r="BE601" s="294">
        <v>1633</v>
      </c>
      <c r="BG601" s="294">
        <v>0.30759999999999998</v>
      </c>
      <c r="BH601" s="294">
        <v>8.68</v>
      </c>
      <c r="BI601" s="294">
        <v>92</v>
      </c>
      <c r="BJ601" s="294">
        <v>0.93199999999999994</v>
      </c>
      <c r="BK601" s="294">
        <v>2096</v>
      </c>
      <c r="BM601" s="294">
        <v>0.3483</v>
      </c>
      <c r="BN601" s="294">
        <v>13.16</v>
      </c>
      <c r="BO601" s="294">
        <v>92</v>
      </c>
      <c r="BP601" s="294">
        <v>0.96109999999999995</v>
      </c>
      <c r="BQ601" s="294">
        <v>2169</v>
      </c>
      <c r="BS601" s="294">
        <v>0.25519999999999998</v>
      </c>
      <c r="BT601" s="294">
        <v>11.4</v>
      </c>
      <c r="BU601" s="294">
        <v>92</v>
      </c>
      <c r="BV601" s="294">
        <v>0.96989999999999998</v>
      </c>
      <c r="BW601" s="294">
        <v>3034</v>
      </c>
      <c r="BY601" s="294">
        <v>0.36880000000000002</v>
      </c>
    </row>
    <row r="602" spans="1:77">
      <c r="A602" s="301">
        <v>636</v>
      </c>
      <c r="B602" s="302" t="s">
        <v>4557</v>
      </c>
      <c r="C602" s="301" t="s">
        <v>4565</v>
      </c>
      <c r="D602" s="302" t="s">
        <v>4065</v>
      </c>
      <c r="E602" s="303">
        <v>223</v>
      </c>
      <c r="F602" s="294">
        <v>18.72</v>
      </c>
      <c r="G602" s="294">
        <v>178.4</v>
      </c>
      <c r="H602" s="294">
        <v>0.86909999999999998</v>
      </c>
      <c r="I602" s="294">
        <v>1884</v>
      </c>
      <c r="K602" s="294">
        <v>0.1608</v>
      </c>
      <c r="L602" s="294">
        <v>17.62</v>
      </c>
      <c r="M602" s="294">
        <v>178.4</v>
      </c>
      <c r="N602" s="294">
        <v>0.84119999999999995</v>
      </c>
      <c r="O602" s="294">
        <v>1850</v>
      </c>
      <c r="Q602" s="294">
        <v>0.1678</v>
      </c>
      <c r="R602" s="294">
        <v>18.2</v>
      </c>
      <c r="S602" s="294">
        <v>178.4</v>
      </c>
      <c r="T602" s="294">
        <v>0.9073</v>
      </c>
      <c r="U602" s="294">
        <v>2554</v>
      </c>
      <c r="W602" s="294">
        <v>0.21479999999999999</v>
      </c>
      <c r="X602" s="294">
        <v>18.2</v>
      </c>
      <c r="Y602" s="294">
        <v>178.4</v>
      </c>
      <c r="Z602" s="294">
        <v>0.97970000000000002</v>
      </c>
      <c r="AA602" s="294">
        <v>2978</v>
      </c>
      <c r="AC602" s="294">
        <v>0.22450000000000001</v>
      </c>
      <c r="AD602" s="294">
        <v>18.72</v>
      </c>
      <c r="AE602" s="294">
        <v>178.4</v>
      </c>
      <c r="AF602" s="294">
        <v>0.98809999999999998</v>
      </c>
      <c r="AG602" s="294">
        <v>2819</v>
      </c>
      <c r="AI602" s="294">
        <v>0.20480000000000001</v>
      </c>
      <c r="AJ602" s="294">
        <v>22.88</v>
      </c>
      <c r="AK602" s="294">
        <v>178.4</v>
      </c>
      <c r="AL602" s="294">
        <v>0.98499999999999999</v>
      </c>
      <c r="AM602" s="294">
        <v>2886</v>
      </c>
      <c r="AO602" s="294">
        <v>0.1779</v>
      </c>
      <c r="AP602" s="294">
        <v>21.76</v>
      </c>
      <c r="AQ602" s="294">
        <v>178.4</v>
      </c>
      <c r="AR602" s="294">
        <v>0.96850000000000003</v>
      </c>
      <c r="AS602" s="294">
        <v>2856</v>
      </c>
      <c r="AU602" s="294">
        <v>0.1822</v>
      </c>
      <c r="AV602" s="294">
        <v>21.76</v>
      </c>
      <c r="AW602" s="294">
        <v>178.4</v>
      </c>
      <c r="AX602" s="294">
        <v>0.91120000000000001</v>
      </c>
      <c r="AY602" s="294">
        <v>3509</v>
      </c>
      <c r="BA602" s="294">
        <v>0.24579999999999999</v>
      </c>
      <c r="BB602" s="294">
        <v>17.899999999999999</v>
      </c>
      <c r="BC602" s="294">
        <v>178.4</v>
      </c>
      <c r="BD602" s="294">
        <v>0.90849999999999997</v>
      </c>
      <c r="BE602" s="294">
        <v>2450</v>
      </c>
      <c r="BG602" s="294">
        <v>0.20250000000000001</v>
      </c>
      <c r="BH602" s="294">
        <v>17.920000000000002</v>
      </c>
      <c r="BI602" s="294">
        <v>178.4</v>
      </c>
      <c r="BJ602" s="294">
        <v>0.91379999999999995</v>
      </c>
      <c r="BK602" s="294">
        <v>1885</v>
      </c>
      <c r="BM602" s="294">
        <v>0.1547</v>
      </c>
      <c r="BN602" s="294">
        <v>17.920000000000002</v>
      </c>
      <c r="BO602" s="294">
        <v>178.4</v>
      </c>
      <c r="BP602" s="294">
        <v>0.88070000000000004</v>
      </c>
      <c r="BQ602" s="294">
        <v>1439</v>
      </c>
      <c r="BS602" s="294">
        <v>0.13569999999999999</v>
      </c>
      <c r="BT602" s="294">
        <v>14.08</v>
      </c>
      <c r="BU602" s="294">
        <v>178.4</v>
      </c>
      <c r="BV602" s="294">
        <v>0.89290000000000003</v>
      </c>
      <c r="BW602" s="294">
        <v>1451</v>
      </c>
      <c r="BY602" s="294">
        <v>0.15509999999999999</v>
      </c>
    </row>
    <row r="603" spans="1:77">
      <c r="A603" s="301">
        <v>637</v>
      </c>
      <c r="B603" s="302" t="s">
        <v>4557</v>
      </c>
      <c r="C603" s="301" t="s">
        <v>4566</v>
      </c>
      <c r="D603" s="302" t="s">
        <v>4065</v>
      </c>
      <c r="E603" s="303">
        <v>165</v>
      </c>
      <c r="F603" s="294">
        <v>62.8</v>
      </c>
      <c r="G603" s="294">
        <v>132</v>
      </c>
      <c r="H603" s="294">
        <v>0.97219999999999995</v>
      </c>
      <c r="I603" s="294">
        <v>28372</v>
      </c>
      <c r="J603" s="294" t="e">
        <f>I603-#REF!</f>
        <v>#REF!</v>
      </c>
      <c r="K603" s="294">
        <v>0.64549999999999996</v>
      </c>
      <c r="L603" s="294">
        <v>0</v>
      </c>
      <c r="M603" s="294">
        <v>132</v>
      </c>
      <c r="N603" s="294">
        <v>0.97570000000000001</v>
      </c>
      <c r="O603" s="294">
        <v>31752</v>
      </c>
      <c r="Q603" s="294">
        <v>0.2651</v>
      </c>
      <c r="R603" s="294">
        <v>70.400000000000006</v>
      </c>
      <c r="S603" s="294">
        <v>132</v>
      </c>
      <c r="T603" s="294">
        <v>0.96840000000000004</v>
      </c>
      <c r="U603" s="294">
        <v>24086</v>
      </c>
      <c r="W603" s="294">
        <v>0.49070000000000003</v>
      </c>
      <c r="X603" s="294">
        <v>79.8</v>
      </c>
      <c r="Y603" s="294">
        <v>132</v>
      </c>
      <c r="Z603" s="294">
        <v>0.93989999999999996</v>
      </c>
      <c r="AA603" s="294">
        <v>22490</v>
      </c>
      <c r="AC603" s="294">
        <v>0.40310000000000001</v>
      </c>
      <c r="AD603" s="294">
        <v>89</v>
      </c>
      <c r="AE603" s="294">
        <v>132</v>
      </c>
      <c r="AF603" s="294">
        <v>0.96599999999999997</v>
      </c>
      <c r="AG603" s="294">
        <v>34792</v>
      </c>
      <c r="AI603" s="294">
        <v>0.54400000000000004</v>
      </c>
      <c r="AJ603" s="294">
        <v>81.400000000000006</v>
      </c>
      <c r="AK603" s="294">
        <v>132</v>
      </c>
      <c r="AL603" s="294">
        <v>0.96179999999999999</v>
      </c>
      <c r="AM603" s="294">
        <v>32296</v>
      </c>
      <c r="AO603" s="294">
        <v>0.57299999999999995</v>
      </c>
      <c r="AP603" s="294">
        <v>56.6</v>
      </c>
      <c r="AQ603" s="294">
        <v>132</v>
      </c>
      <c r="AR603" s="294">
        <v>0.9284</v>
      </c>
      <c r="AS603" s="294">
        <v>17028</v>
      </c>
      <c r="AU603" s="294">
        <v>0.43559999999999999</v>
      </c>
      <c r="AV603" s="294">
        <v>62.2</v>
      </c>
      <c r="AW603" s="294">
        <v>132</v>
      </c>
      <c r="AX603" s="294">
        <v>0.94240000000000002</v>
      </c>
      <c r="AY603" s="294">
        <v>24112</v>
      </c>
      <c r="BA603" s="294">
        <v>0.57140000000000002</v>
      </c>
      <c r="BB603" s="294">
        <v>59.2</v>
      </c>
      <c r="BC603" s="294">
        <v>132</v>
      </c>
      <c r="BD603" s="294">
        <v>0.93289999999999995</v>
      </c>
      <c r="BE603" s="294">
        <v>20812</v>
      </c>
      <c r="BG603" s="294">
        <v>0.50649999999999995</v>
      </c>
      <c r="BH603" s="294">
        <v>57.2</v>
      </c>
      <c r="BI603" s="294">
        <v>132</v>
      </c>
      <c r="BJ603" s="294">
        <v>0.93340000000000001</v>
      </c>
      <c r="BK603" s="294">
        <v>21746</v>
      </c>
      <c r="BM603" s="294">
        <v>0.54749999999999999</v>
      </c>
      <c r="BN603" s="294">
        <v>63.2</v>
      </c>
      <c r="BO603" s="294">
        <v>132</v>
      </c>
      <c r="BP603" s="294">
        <v>0.95419999999999994</v>
      </c>
      <c r="BQ603" s="294">
        <v>21880</v>
      </c>
      <c r="BS603" s="294">
        <v>0.54</v>
      </c>
      <c r="BT603" s="294">
        <v>71.040000000000006</v>
      </c>
      <c r="BU603" s="294">
        <v>132</v>
      </c>
      <c r="BV603" s="294">
        <v>0.96889999999999998</v>
      </c>
      <c r="BW603" s="294">
        <v>26542</v>
      </c>
      <c r="BY603" s="294">
        <v>0.1255</v>
      </c>
    </row>
    <row r="604" spans="1:77">
      <c r="A604" s="301">
        <v>638</v>
      </c>
      <c r="B604" s="302" t="s">
        <v>4557</v>
      </c>
      <c r="C604" s="301" t="s">
        <v>4567</v>
      </c>
      <c r="D604" s="302" t="s">
        <v>4054</v>
      </c>
      <c r="E604" s="303">
        <v>111.11</v>
      </c>
      <c r="F604" s="294" t="s">
        <v>3983</v>
      </c>
      <c r="G604" s="294" t="s">
        <v>3983</v>
      </c>
      <c r="H604" s="294" t="s">
        <v>3983</v>
      </c>
      <c r="I604" s="294" t="s">
        <v>3983</v>
      </c>
      <c r="K604" s="294" t="s">
        <v>3983</v>
      </c>
      <c r="L604" s="294" t="s">
        <v>3983</v>
      </c>
      <c r="M604" s="294" t="s">
        <v>3983</v>
      </c>
      <c r="N604" s="294" t="s">
        <v>3983</v>
      </c>
      <c r="O604" s="294" t="s">
        <v>3983</v>
      </c>
      <c r="Q604" s="294" t="s">
        <v>3983</v>
      </c>
      <c r="R604" s="294" t="s">
        <v>3983</v>
      </c>
      <c r="S604" s="294" t="s">
        <v>3983</v>
      </c>
      <c r="T604" s="294" t="s">
        <v>3983</v>
      </c>
      <c r="U604" s="294" t="s">
        <v>3983</v>
      </c>
      <c r="W604" s="294" t="s">
        <v>3983</v>
      </c>
      <c r="X604" s="294" t="s">
        <v>3983</v>
      </c>
      <c r="Y604" s="294" t="s">
        <v>3983</v>
      </c>
      <c r="Z604" s="294" t="s">
        <v>3983</v>
      </c>
      <c r="AA604" s="294" t="s">
        <v>3983</v>
      </c>
      <c r="AC604" s="294" t="s">
        <v>3983</v>
      </c>
      <c r="AD604" s="294" t="s">
        <v>3983</v>
      </c>
      <c r="AE604" s="294" t="s">
        <v>3983</v>
      </c>
      <c r="AF604" s="294" t="s">
        <v>3983</v>
      </c>
      <c r="AG604" s="294" t="s">
        <v>3983</v>
      </c>
      <c r="AI604" s="294" t="s">
        <v>3983</v>
      </c>
      <c r="AJ604" s="294" t="s">
        <v>3983</v>
      </c>
      <c r="AK604" s="294" t="s">
        <v>3983</v>
      </c>
      <c r="AL604" s="294" t="s">
        <v>3983</v>
      </c>
      <c r="AM604" s="294" t="s">
        <v>3983</v>
      </c>
      <c r="AO604" s="294" t="s">
        <v>3983</v>
      </c>
      <c r="AP604" s="294" t="s">
        <v>3983</v>
      </c>
      <c r="AQ604" s="294" t="s">
        <v>3983</v>
      </c>
      <c r="AR604" s="294" t="s">
        <v>3983</v>
      </c>
      <c r="AS604" s="294" t="s">
        <v>3983</v>
      </c>
      <c r="AU604" s="294" t="s">
        <v>3983</v>
      </c>
      <c r="AV604" s="294" t="s">
        <v>3983</v>
      </c>
      <c r="AW604" s="294" t="s">
        <v>3983</v>
      </c>
      <c r="AX604" s="294" t="s">
        <v>3983</v>
      </c>
      <c r="AY604" s="294" t="s">
        <v>3983</v>
      </c>
      <c r="BA604" s="294" t="s">
        <v>3983</v>
      </c>
      <c r="BB604" s="294" t="s">
        <v>3983</v>
      </c>
      <c r="BC604" s="294" t="s">
        <v>3983</v>
      </c>
      <c r="BD604" s="294" t="s">
        <v>3983</v>
      </c>
      <c r="BE604" s="294" t="s">
        <v>3983</v>
      </c>
      <c r="BG604" s="294" t="s">
        <v>3983</v>
      </c>
      <c r="BH604" s="294" t="s">
        <v>3983</v>
      </c>
      <c r="BI604" s="294" t="s">
        <v>3983</v>
      </c>
      <c r="BJ604" s="294" t="s">
        <v>3983</v>
      </c>
      <c r="BK604" s="294" t="s">
        <v>3983</v>
      </c>
      <c r="BM604" s="294" t="s">
        <v>3983</v>
      </c>
      <c r="BN604" s="294" t="s">
        <v>3983</v>
      </c>
      <c r="BO604" s="294" t="s">
        <v>3983</v>
      </c>
      <c r="BP604" s="294" t="s">
        <v>3983</v>
      </c>
      <c r="BQ604" s="294" t="s">
        <v>3983</v>
      </c>
      <c r="BS604" s="294" t="s">
        <v>3983</v>
      </c>
      <c r="BT604" s="294" t="s">
        <v>3983</v>
      </c>
      <c r="BU604" s="294" t="s">
        <v>3983</v>
      </c>
      <c r="BV604" s="294" t="s">
        <v>3983</v>
      </c>
      <c r="BW604" s="294" t="s">
        <v>3983</v>
      </c>
      <c r="BY604" s="294" t="s">
        <v>3983</v>
      </c>
    </row>
    <row r="605" spans="1:77">
      <c r="A605" s="301">
        <v>639</v>
      </c>
      <c r="B605" s="302" t="s">
        <v>4568</v>
      </c>
      <c r="C605" s="301" t="s">
        <v>4569</v>
      </c>
      <c r="D605" s="302" t="s">
        <v>4051</v>
      </c>
      <c r="E605" s="303">
        <v>500</v>
      </c>
      <c r="F605" s="294">
        <v>329.76</v>
      </c>
      <c r="G605" s="294">
        <v>400</v>
      </c>
      <c r="H605" s="294">
        <v>0.96719999999999995</v>
      </c>
      <c r="I605" s="294">
        <v>122358</v>
      </c>
      <c r="K605" s="294">
        <v>0.53290000000000004</v>
      </c>
      <c r="L605" s="294">
        <v>314.39999999999998</v>
      </c>
      <c r="M605" s="294">
        <v>400</v>
      </c>
      <c r="N605" s="294">
        <v>0.97899999999999998</v>
      </c>
      <c r="O605" s="294">
        <v>117582</v>
      </c>
      <c r="Q605" s="294">
        <v>0.51349999999999996</v>
      </c>
      <c r="R605" s="294">
        <v>334.8</v>
      </c>
      <c r="S605" s="294">
        <v>400</v>
      </c>
      <c r="T605" s="294">
        <v>0.97809999999999997</v>
      </c>
      <c r="U605" s="294">
        <v>119196</v>
      </c>
      <c r="W605" s="294">
        <v>0.50560000000000005</v>
      </c>
      <c r="X605" s="294">
        <v>312</v>
      </c>
      <c r="Y605" s="294">
        <v>400</v>
      </c>
      <c r="Z605" s="294">
        <v>0.97419999999999995</v>
      </c>
      <c r="AA605" s="294">
        <v>115530</v>
      </c>
      <c r="AC605" s="294">
        <v>0.51090000000000002</v>
      </c>
      <c r="AD605" s="294">
        <v>303.83999999999997</v>
      </c>
      <c r="AE605" s="294">
        <v>400</v>
      </c>
      <c r="AF605" s="294">
        <v>0.9869</v>
      </c>
      <c r="AG605" s="294">
        <v>110952</v>
      </c>
      <c r="AI605" s="294">
        <v>0.49740000000000001</v>
      </c>
      <c r="AJ605" s="294">
        <v>330.48</v>
      </c>
      <c r="AK605" s="294">
        <v>400</v>
      </c>
      <c r="AL605" s="294">
        <v>0.9829</v>
      </c>
      <c r="AM605" s="294">
        <v>98964</v>
      </c>
      <c r="AO605" s="294">
        <v>0.42320000000000002</v>
      </c>
      <c r="AP605" s="294">
        <v>311.27999999999997</v>
      </c>
      <c r="AQ605" s="294">
        <v>400</v>
      </c>
      <c r="AR605" s="294">
        <v>0.97599999999999998</v>
      </c>
      <c r="AS605" s="294">
        <v>113274</v>
      </c>
      <c r="AU605" s="294">
        <v>0.50119999999999998</v>
      </c>
      <c r="AV605" s="294">
        <v>255.84</v>
      </c>
      <c r="AW605" s="294">
        <v>400</v>
      </c>
      <c r="AX605" s="294">
        <v>0.97150000000000003</v>
      </c>
      <c r="AY605" s="294">
        <v>83034</v>
      </c>
      <c r="BA605" s="294">
        <v>0.46400000000000002</v>
      </c>
      <c r="BB605" s="294">
        <v>233.28</v>
      </c>
      <c r="BC605" s="294">
        <v>400</v>
      </c>
      <c r="BD605" s="294">
        <v>0.97470000000000001</v>
      </c>
      <c r="BE605" s="294">
        <v>83700</v>
      </c>
      <c r="BG605" s="294">
        <v>0.49480000000000002</v>
      </c>
      <c r="BH605" s="294">
        <v>247.92</v>
      </c>
      <c r="BI605" s="294">
        <v>400</v>
      </c>
      <c r="BJ605" s="294">
        <v>0.97509999999999997</v>
      </c>
      <c r="BK605" s="294">
        <v>88026</v>
      </c>
      <c r="BM605" s="294">
        <v>0.4894</v>
      </c>
      <c r="BN605" s="294">
        <v>263.04000000000002</v>
      </c>
      <c r="BO605" s="294">
        <v>400</v>
      </c>
      <c r="BP605" s="294">
        <v>0.98480000000000001</v>
      </c>
      <c r="BQ605" s="294">
        <v>85482</v>
      </c>
      <c r="BS605" s="294">
        <v>0.49109999999999998</v>
      </c>
      <c r="BT605" s="294">
        <v>222.48</v>
      </c>
      <c r="BU605" s="294">
        <v>400</v>
      </c>
      <c r="BV605" s="294">
        <v>0.99260000000000004</v>
      </c>
      <c r="BW605" s="294">
        <v>103158</v>
      </c>
      <c r="BX605" s="294" t="e">
        <f>BW605-#REF!</f>
        <v>#REF!</v>
      </c>
      <c r="BY605" s="294">
        <v>0.62790000000000001</v>
      </c>
    </row>
    <row r="606" spans="1:77">
      <c r="A606" s="301">
        <v>640</v>
      </c>
      <c r="B606" s="302" t="s">
        <v>4568</v>
      </c>
      <c r="C606" s="301" t="s">
        <v>4570</v>
      </c>
      <c r="D606" s="302" t="s">
        <v>4065</v>
      </c>
      <c r="E606" s="303">
        <v>178</v>
      </c>
      <c r="F606" s="294">
        <v>53.52</v>
      </c>
      <c r="G606" s="294">
        <v>142.4</v>
      </c>
      <c r="H606" s="294">
        <v>0.99590000000000001</v>
      </c>
      <c r="I606" s="294">
        <v>23694</v>
      </c>
      <c r="J606" s="294" t="e">
        <f>I606-#REF!</f>
        <v>#REF!</v>
      </c>
      <c r="K606" s="294">
        <v>0.61739999999999995</v>
      </c>
      <c r="L606" s="294">
        <v>55.8</v>
      </c>
      <c r="M606" s="294">
        <v>142.4</v>
      </c>
      <c r="N606" s="294">
        <v>0.99519999999999997</v>
      </c>
      <c r="O606" s="294">
        <v>20871</v>
      </c>
      <c r="Q606" s="294">
        <v>0.50519999999999998</v>
      </c>
      <c r="R606" s="294">
        <v>25.8</v>
      </c>
      <c r="S606" s="294">
        <v>142.4</v>
      </c>
      <c r="T606" s="294">
        <v>0.96030000000000004</v>
      </c>
      <c r="U606" s="294">
        <v>7680</v>
      </c>
      <c r="W606" s="294">
        <v>0.43059999999999998</v>
      </c>
      <c r="X606" s="294">
        <v>50.64</v>
      </c>
      <c r="Y606" s="294">
        <v>142.4</v>
      </c>
      <c r="Z606" s="294">
        <v>0.9758</v>
      </c>
      <c r="AA606" s="294">
        <v>11955</v>
      </c>
      <c r="AC606" s="294">
        <v>0.32519999999999999</v>
      </c>
      <c r="AD606" s="294">
        <v>56.16</v>
      </c>
      <c r="AE606" s="294">
        <v>142.4</v>
      </c>
      <c r="AF606" s="294">
        <v>0.996</v>
      </c>
      <c r="AG606" s="294">
        <v>24288</v>
      </c>
      <c r="AI606" s="294">
        <v>0.5837</v>
      </c>
      <c r="AJ606" s="294">
        <v>57</v>
      </c>
      <c r="AK606" s="294">
        <v>142.4</v>
      </c>
      <c r="AL606" s="294">
        <v>0.99660000000000004</v>
      </c>
      <c r="AM606" s="294">
        <v>25251</v>
      </c>
      <c r="AN606" s="294" t="e">
        <f>AM606-#REF!</f>
        <v>#REF!</v>
      </c>
      <c r="AO606" s="294">
        <v>0.61739999999999995</v>
      </c>
      <c r="AP606" s="294">
        <v>39</v>
      </c>
      <c r="AQ606" s="294">
        <v>142.4</v>
      </c>
      <c r="AR606" s="294">
        <v>0.97450000000000003</v>
      </c>
      <c r="AS606" s="294">
        <v>10644</v>
      </c>
      <c r="AU606" s="294">
        <v>0.37640000000000001</v>
      </c>
      <c r="AV606" s="294">
        <v>48.6</v>
      </c>
      <c r="AW606" s="294">
        <v>142.4</v>
      </c>
      <c r="AX606" s="294">
        <v>0.99470000000000003</v>
      </c>
      <c r="AY606" s="294">
        <v>18933</v>
      </c>
      <c r="BA606" s="294">
        <v>0.54400000000000004</v>
      </c>
      <c r="BB606" s="294">
        <v>39</v>
      </c>
      <c r="BC606" s="294">
        <v>142.4</v>
      </c>
      <c r="BD606" s="294">
        <v>0.99409999999999998</v>
      </c>
      <c r="BE606" s="294">
        <v>13107</v>
      </c>
      <c r="BG606" s="294">
        <v>0.45440000000000003</v>
      </c>
      <c r="BH606" s="294">
        <v>39</v>
      </c>
      <c r="BI606" s="294">
        <v>142.4</v>
      </c>
      <c r="BJ606" s="294">
        <v>0.99570000000000003</v>
      </c>
      <c r="BK606" s="294">
        <v>13860</v>
      </c>
      <c r="BM606" s="294">
        <v>0.47970000000000002</v>
      </c>
      <c r="BN606" s="294">
        <v>47.52</v>
      </c>
      <c r="BO606" s="294">
        <v>142.4</v>
      </c>
      <c r="BP606" s="294">
        <v>0.99619999999999997</v>
      </c>
      <c r="BQ606" s="294">
        <v>17097</v>
      </c>
      <c r="BS606" s="294">
        <v>0.53749999999999998</v>
      </c>
      <c r="BT606" s="294">
        <v>46.2</v>
      </c>
      <c r="BU606" s="294">
        <v>142.4</v>
      </c>
      <c r="BV606" s="294">
        <v>0.99790000000000001</v>
      </c>
      <c r="BW606" s="294">
        <v>15480</v>
      </c>
      <c r="BY606" s="294">
        <v>0.45129999999999998</v>
      </c>
    </row>
    <row r="607" spans="1:77">
      <c r="A607" s="301">
        <v>641</v>
      </c>
      <c r="B607" s="302" t="s">
        <v>4568</v>
      </c>
      <c r="C607" s="301" t="s">
        <v>4571</v>
      </c>
      <c r="D607" s="302" t="s">
        <v>4139</v>
      </c>
      <c r="E607" s="303">
        <v>386</v>
      </c>
      <c r="F607" s="294">
        <v>358</v>
      </c>
      <c r="G607" s="294">
        <v>358</v>
      </c>
      <c r="H607" s="294">
        <v>0.98849999999999993</v>
      </c>
      <c r="I607" s="294">
        <v>157280</v>
      </c>
      <c r="J607" s="294" t="e">
        <f>I607-#REF!</f>
        <v>#REF!</v>
      </c>
      <c r="K607" s="294">
        <v>0.61729999999999996</v>
      </c>
      <c r="L607" s="294">
        <v>342</v>
      </c>
      <c r="M607" s="294">
        <v>342</v>
      </c>
      <c r="N607" s="294">
        <v>0.98309999999999997</v>
      </c>
      <c r="O607" s="294">
        <v>156050</v>
      </c>
      <c r="Q607" s="294">
        <v>0.62390000000000001</v>
      </c>
      <c r="R607" s="294">
        <v>391</v>
      </c>
      <c r="S607" s="294">
        <v>391</v>
      </c>
      <c r="T607" s="294">
        <v>0.98239999999999994</v>
      </c>
      <c r="U607" s="294">
        <v>149760</v>
      </c>
      <c r="W607" s="294">
        <v>0.54149999999999998</v>
      </c>
      <c r="X607" s="294">
        <v>37</v>
      </c>
      <c r="Y607" s="294">
        <v>308.8</v>
      </c>
      <c r="Z607" s="294">
        <v>0.94920000000000004</v>
      </c>
      <c r="AA607" s="294">
        <v>33371</v>
      </c>
      <c r="AB607" s="294" t="e">
        <f>AA607-#REF!</f>
        <v>#REF!</v>
      </c>
      <c r="AC607" s="294">
        <v>1.2771999999999999</v>
      </c>
      <c r="AD607" s="294">
        <v>102</v>
      </c>
      <c r="AE607" s="294">
        <v>308.8</v>
      </c>
      <c r="AF607" s="294">
        <v>0.75890000000000002</v>
      </c>
      <c r="AG607" s="294">
        <v>5310</v>
      </c>
      <c r="AI607" s="294">
        <v>9.2200000000000004E-2</v>
      </c>
      <c r="AJ607" s="294">
        <v>16</v>
      </c>
      <c r="AK607" s="294">
        <v>308.8</v>
      </c>
      <c r="AL607" s="294">
        <v>0.59360000000000002</v>
      </c>
      <c r="AM607" s="294">
        <v>5834</v>
      </c>
      <c r="AN607" s="294" t="e">
        <f>AM607-#REF!</f>
        <v>#REF!</v>
      </c>
      <c r="AO607" s="294">
        <v>0.85319999999999996</v>
      </c>
      <c r="AP607" s="294">
        <v>84</v>
      </c>
      <c r="AQ607" s="294">
        <v>308.8</v>
      </c>
      <c r="AR607" s="294">
        <v>0.42480000000000001</v>
      </c>
      <c r="AS607" s="294">
        <v>3784</v>
      </c>
      <c r="AU607" s="294">
        <v>0.14249999999999999</v>
      </c>
      <c r="AV607" s="294">
        <v>42</v>
      </c>
      <c r="AW607" s="294">
        <v>308.8</v>
      </c>
      <c r="AX607" s="294">
        <v>0.36899999999999999</v>
      </c>
      <c r="AY607" s="294">
        <v>3946</v>
      </c>
      <c r="BA607" s="294">
        <v>0.35370000000000001</v>
      </c>
      <c r="BB607" s="294">
        <v>48</v>
      </c>
      <c r="BC607" s="294">
        <v>308.8</v>
      </c>
      <c r="BD607" s="294">
        <v>0.40689999999999998</v>
      </c>
      <c r="BE607" s="294">
        <v>4301</v>
      </c>
      <c r="BG607" s="294">
        <v>0.29599999999999999</v>
      </c>
      <c r="BH607" s="294">
        <v>373</v>
      </c>
      <c r="BI607" s="294">
        <v>373</v>
      </c>
      <c r="BJ607" s="294">
        <v>0.91039999999999999</v>
      </c>
      <c r="BK607" s="294">
        <v>55458</v>
      </c>
      <c r="BM607" s="294">
        <v>0.2195</v>
      </c>
      <c r="BN607" s="294">
        <v>397</v>
      </c>
      <c r="BO607" s="294">
        <v>397</v>
      </c>
      <c r="BP607" s="294">
        <v>0.96960000000000002</v>
      </c>
      <c r="BQ607" s="294">
        <v>137769</v>
      </c>
      <c r="BS607" s="294">
        <v>0.53259999999999996</v>
      </c>
      <c r="BT607" s="294">
        <v>388</v>
      </c>
      <c r="BU607" s="294">
        <v>358</v>
      </c>
      <c r="BV607" s="294">
        <v>0.97740000000000005</v>
      </c>
      <c r="BW607" s="294">
        <v>187828</v>
      </c>
      <c r="BX607" s="294" t="e">
        <f>BW607-#REF!</f>
        <v>#REF!</v>
      </c>
      <c r="BY607" s="294">
        <v>0.66569999999999996</v>
      </c>
    </row>
    <row r="608" spans="1:77">
      <c r="A608" s="301">
        <v>642</v>
      </c>
      <c r="B608" s="302" t="s">
        <v>4568</v>
      </c>
      <c r="C608" s="301" t="s">
        <v>4572</v>
      </c>
      <c r="D608" s="302" t="s">
        <v>4054</v>
      </c>
      <c r="E608" s="303">
        <v>420</v>
      </c>
      <c r="F608" s="294">
        <v>286</v>
      </c>
      <c r="G608" s="294">
        <v>336</v>
      </c>
      <c r="H608" s="294">
        <v>0.82809999999999995</v>
      </c>
      <c r="I608" s="294">
        <v>129697</v>
      </c>
      <c r="J608" s="294" t="e">
        <f>I608-#REF!</f>
        <v>#REF!</v>
      </c>
      <c r="K608" s="294">
        <v>0.76070000000000004</v>
      </c>
      <c r="L608" s="294">
        <v>286</v>
      </c>
      <c r="M608" s="294">
        <v>336</v>
      </c>
      <c r="N608" s="294">
        <v>0.82719999999999994</v>
      </c>
      <c r="O608" s="294">
        <v>103659</v>
      </c>
      <c r="Q608" s="294">
        <v>0.58889999999999998</v>
      </c>
      <c r="R608" s="294">
        <v>300</v>
      </c>
      <c r="S608" s="294">
        <v>336</v>
      </c>
      <c r="T608" s="294">
        <v>0.81159999999999999</v>
      </c>
      <c r="U608" s="294">
        <v>136959</v>
      </c>
      <c r="V608" s="294" t="e">
        <f>U608-#REF!</f>
        <v>#REF!</v>
      </c>
      <c r="W608" s="294">
        <v>0.78129999999999999</v>
      </c>
      <c r="X608" s="294">
        <v>242</v>
      </c>
      <c r="Y608" s="294">
        <v>336</v>
      </c>
      <c r="Z608" s="294">
        <v>0.78979999999999995</v>
      </c>
      <c r="AA608" s="294">
        <v>58629</v>
      </c>
      <c r="AC608" s="294">
        <v>0.4123</v>
      </c>
      <c r="AD608" s="294">
        <v>4</v>
      </c>
      <c r="AE608" s="294">
        <v>336</v>
      </c>
      <c r="AF608" s="294">
        <v>0.54859999999999998</v>
      </c>
      <c r="AG608" s="294">
        <v>683</v>
      </c>
      <c r="AI608" s="294">
        <v>0.41830000000000001</v>
      </c>
      <c r="AJ608" s="294">
        <v>2</v>
      </c>
      <c r="AK608" s="294">
        <v>336</v>
      </c>
      <c r="AL608" s="294">
        <v>0.55210000000000004</v>
      </c>
      <c r="AM608" s="294">
        <v>663</v>
      </c>
      <c r="AN608" s="294" t="e">
        <f>AM608-#REF!</f>
        <v>#REF!</v>
      </c>
      <c r="AO608" s="294">
        <v>0.83399999999999996</v>
      </c>
      <c r="AP608" s="294">
        <v>4</v>
      </c>
      <c r="AQ608" s="294">
        <v>336</v>
      </c>
      <c r="AR608" s="294">
        <v>0.51490000000000002</v>
      </c>
      <c r="AS608" s="294">
        <v>730</v>
      </c>
      <c r="AU608" s="294">
        <v>0.47649999999999998</v>
      </c>
      <c r="AV608" s="294">
        <v>2</v>
      </c>
      <c r="AW608" s="294">
        <v>336</v>
      </c>
      <c r="AX608" s="294">
        <v>0.46389999999999998</v>
      </c>
      <c r="AY608" s="294">
        <v>835</v>
      </c>
      <c r="AZ608" s="294" t="e">
        <f>AY608-#REF!</f>
        <v>#REF!</v>
      </c>
      <c r="BA608" s="294">
        <v>1.25</v>
      </c>
      <c r="BB608" s="294">
        <v>306</v>
      </c>
      <c r="BC608" s="294">
        <v>336</v>
      </c>
      <c r="BD608" s="294">
        <v>0.79869999999999997</v>
      </c>
      <c r="BE608" s="294">
        <v>113826</v>
      </c>
      <c r="BF608" s="294" t="e">
        <f>BE608-#REF!</f>
        <v>#REF!</v>
      </c>
      <c r="BG608" s="294">
        <v>0.626</v>
      </c>
      <c r="BH608" s="294">
        <v>298</v>
      </c>
      <c r="BI608" s="294">
        <v>336</v>
      </c>
      <c r="BJ608" s="294">
        <v>0.79110000000000003</v>
      </c>
      <c r="BK608" s="294">
        <v>153732</v>
      </c>
      <c r="BL608" s="294" t="e">
        <f>BK608-#REF!</f>
        <v>#REF!</v>
      </c>
      <c r="BM608" s="294">
        <v>0.87649999999999995</v>
      </c>
      <c r="BN608" s="294">
        <v>300</v>
      </c>
      <c r="BO608" s="294">
        <v>336</v>
      </c>
      <c r="BP608" s="294">
        <v>0.79120000000000001</v>
      </c>
      <c r="BQ608" s="294">
        <v>141584</v>
      </c>
      <c r="BR608" s="294" t="e">
        <f>BQ608-#REF!</f>
        <v>#REF!</v>
      </c>
      <c r="BS608" s="294">
        <v>0.88770000000000004</v>
      </c>
      <c r="BT608" s="294">
        <v>306</v>
      </c>
      <c r="BU608" s="294">
        <v>336</v>
      </c>
      <c r="BV608" s="294">
        <v>0.7964</v>
      </c>
      <c r="BW608" s="294">
        <v>146342</v>
      </c>
      <c r="BX608" s="294" t="e">
        <f>BW608-#REF!</f>
        <v>#REF!</v>
      </c>
      <c r="BY608" s="294">
        <v>0.80720000000000003</v>
      </c>
    </row>
    <row r="609" spans="1:77">
      <c r="A609" s="301">
        <v>643</v>
      </c>
      <c r="B609" s="302" t="s">
        <v>4568</v>
      </c>
      <c r="C609" s="301" t="s">
        <v>4573</v>
      </c>
      <c r="D609" s="302" t="s">
        <v>4051</v>
      </c>
      <c r="E609" s="303">
        <v>277.77999999999997</v>
      </c>
      <c r="F609" s="294">
        <v>0</v>
      </c>
      <c r="G609" s="294">
        <v>0</v>
      </c>
      <c r="H609" s="294" t="e">
        <v>#DIV/0!</v>
      </c>
      <c r="I609" s="294">
        <v>0</v>
      </c>
      <c r="K609" s="294">
        <v>0</v>
      </c>
      <c r="L609" s="294">
        <v>0</v>
      </c>
      <c r="M609" s="294">
        <v>0</v>
      </c>
      <c r="N609" s="294" t="e">
        <v>#DIV/0!</v>
      </c>
      <c r="O609" s="294">
        <v>0</v>
      </c>
      <c r="Q609" s="294">
        <v>0</v>
      </c>
      <c r="R609" s="294">
        <v>0</v>
      </c>
      <c r="S609" s="294">
        <v>0</v>
      </c>
      <c r="T609" s="294" t="e">
        <v>#DIV/0!</v>
      </c>
      <c r="U609" s="294">
        <v>0</v>
      </c>
      <c r="W609" s="294">
        <v>0</v>
      </c>
      <c r="X609" s="294">
        <v>0</v>
      </c>
      <c r="Y609" s="294">
        <v>0</v>
      </c>
      <c r="Z609" s="294" t="e">
        <v>#DIV/0!</v>
      </c>
      <c r="AA609" s="294">
        <v>0</v>
      </c>
      <c r="AC609" s="294">
        <v>0</v>
      </c>
      <c r="AD609" s="294">
        <v>0</v>
      </c>
      <c r="AE609" s="294">
        <v>0</v>
      </c>
      <c r="AF609" s="294" t="e">
        <v>#DIV/0!</v>
      </c>
      <c r="AG609" s="294">
        <v>0</v>
      </c>
      <c r="AI609" s="294">
        <v>0</v>
      </c>
      <c r="AJ609" s="294">
        <v>0</v>
      </c>
      <c r="AK609" s="294">
        <v>0</v>
      </c>
      <c r="AL609" s="294" t="e">
        <v>#DIV/0!</v>
      </c>
      <c r="AM609" s="294">
        <v>0</v>
      </c>
      <c r="AO609" s="294">
        <v>0</v>
      </c>
      <c r="AP609" s="294">
        <v>0</v>
      </c>
      <c r="AQ609" s="294">
        <v>0</v>
      </c>
      <c r="AR609" s="294" t="e">
        <v>#DIV/0!</v>
      </c>
      <c r="AS609" s="294">
        <v>0</v>
      </c>
      <c r="AU609" s="294">
        <v>0</v>
      </c>
      <c r="AV609" s="294">
        <v>90.88</v>
      </c>
      <c r="AW609" s="294">
        <v>222.22399999999999</v>
      </c>
      <c r="AX609" s="294">
        <v>0.99839999999999995</v>
      </c>
      <c r="AY609" s="294">
        <v>27930</v>
      </c>
      <c r="BA609" s="294">
        <v>0.34670000000000001</v>
      </c>
      <c r="BB609" s="294">
        <v>0</v>
      </c>
      <c r="BC609" s="294">
        <v>0</v>
      </c>
      <c r="BD609" s="294" t="e">
        <v>#DIV/0!</v>
      </c>
      <c r="BE609" s="294">
        <v>0</v>
      </c>
      <c r="BG609" s="294">
        <v>0</v>
      </c>
      <c r="BH609" s="294">
        <v>90.4</v>
      </c>
      <c r="BI609" s="294">
        <v>222.22399999999999</v>
      </c>
      <c r="BJ609" s="294">
        <v>0.99960000000000004</v>
      </c>
      <c r="BK609" s="294">
        <v>33788</v>
      </c>
      <c r="BM609" s="294">
        <v>0.50260000000000005</v>
      </c>
      <c r="BN609" s="294">
        <v>108.56</v>
      </c>
      <c r="BO609" s="294">
        <v>222.22399999999999</v>
      </c>
      <c r="BP609" s="294">
        <v>0.99919999999999998</v>
      </c>
      <c r="BQ609" s="294">
        <v>32036</v>
      </c>
      <c r="BS609" s="294">
        <v>0.4395</v>
      </c>
      <c r="BT609" s="294">
        <v>94</v>
      </c>
      <c r="BU609" s="294">
        <v>222.22399999999999</v>
      </c>
      <c r="BV609" s="294">
        <v>0.99850000000000005</v>
      </c>
      <c r="BW609" s="294">
        <v>29338</v>
      </c>
      <c r="BY609" s="294">
        <v>0.105</v>
      </c>
    </row>
    <row r="610" spans="1:77">
      <c r="A610" s="301">
        <v>644</v>
      </c>
      <c r="B610" s="302" t="s">
        <v>4568</v>
      </c>
      <c r="C610" s="301" t="s">
        <v>4574</v>
      </c>
      <c r="D610" s="302" t="s">
        <v>4097</v>
      </c>
      <c r="E610" s="303">
        <v>163.33000000000001</v>
      </c>
      <c r="F610" s="294">
        <v>6</v>
      </c>
      <c r="G610" s="294">
        <v>130.66399999999999</v>
      </c>
      <c r="H610" s="294">
        <v>0.59460000000000002</v>
      </c>
      <c r="I610" s="294">
        <v>836</v>
      </c>
      <c r="K610" s="294" t="s">
        <v>3983</v>
      </c>
      <c r="L610" s="294">
        <v>6</v>
      </c>
      <c r="M610" s="294">
        <v>130.66399999999999</v>
      </c>
      <c r="N610" s="294">
        <v>0.53800000000000003</v>
      </c>
      <c r="O610" s="294">
        <v>524</v>
      </c>
      <c r="Q610" s="294" t="s">
        <v>3983</v>
      </c>
      <c r="R610" s="294">
        <v>6</v>
      </c>
      <c r="S610" s="294">
        <v>130.66399999999999</v>
      </c>
      <c r="T610" s="294">
        <v>0.6</v>
      </c>
      <c r="U610" s="294">
        <v>720</v>
      </c>
      <c r="W610" s="294" t="s">
        <v>3983</v>
      </c>
      <c r="X610" s="294">
        <v>6</v>
      </c>
      <c r="Y610" s="294">
        <v>130.66399999999999</v>
      </c>
      <c r="Z610" s="294">
        <v>0.7077</v>
      </c>
      <c r="AA610" s="294">
        <v>1840</v>
      </c>
      <c r="AC610" s="294" t="s">
        <v>3983</v>
      </c>
      <c r="AD610" s="294">
        <v>0</v>
      </c>
      <c r="AE610" s="294">
        <v>0</v>
      </c>
      <c r="AF610" s="294" t="e">
        <v>#DIV/0!</v>
      </c>
      <c r="AG610" s="294">
        <v>0</v>
      </c>
      <c r="AI610" s="294" t="s">
        <v>3983</v>
      </c>
      <c r="AJ610" s="294">
        <v>6</v>
      </c>
      <c r="AK610" s="294">
        <v>130.66399999999999</v>
      </c>
      <c r="AL610" s="294">
        <v>0.80559999999999998</v>
      </c>
      <c r="AM610" s="294">
        <v>580</v>
      </c>
      <c r="AO610" s="294" t="s">
        <v>3983</v>
      </c>
      <c r="AP610" s="294">
        <v>10</v>
      </c>
      <c r="AQ610" s="294">
        <v>130.66399999999999</v>
      </c>
      <c r="AR610" s="294">
        <v>0.74549999999999994</v>
      </c>
      <c r="AS610" s="294">
        <v>820</v>
      </c>
      <c r="AU610" s="294" t="s">
        <v>3983</v>
      </c>
      <c r="AV610" s="294">
        <v>6</v>
      </c>
      <c r="AW610" s="294">
        <v>130.66399999999999</v>
      </c>
      <c r="AX610" s="294">
        <v>0.73239999999999994</v>
      </c>
      <c r="AY610" s="294">
        <v>1040</v>
      </c>
      <c r="BA610" s="294" t="s">
        <v>3983</v>
      </c>
      <c r="BB610" s="294">
        <v>10</v>
      </c>
      <c r="BC610" s="294">
        <v>130.66399999999999</v>
      </c>
      <c r="BD610" s="294">
        <v>0.8236</v>
      </c>
      <c r="BE610" s="294">
        <v>840</v>
      </c>
      <c r="BG610" s="294" t="s">
        <v>3983</v>
      </c>
      <c r="BH610" s="294">
        <v>8</v>
      </c>
      <c r="BI610" s="294">
        <v>130.66399999999999</v>
      </c>
      <c r="BJ610" s="294">
        <v>0.74360000000000004</v>
      </c>
      <c r="BK610" s="294">
        <v>580</v>
      </c>
      <c r="BM610" s="294" t="s">
        <v>3983</v>
      </c>
      <c r="BN610" s="294">
        <v>12</v>
      </c>
      <c r="BO610" s="294">
        <v>130.66399999999999</v>
      </c>
      <c r="BP610" s="294">
        <v>0.75</v>
      </c>
      <c r="BQ610" s="294">
        <v>540</v>
      </c>
      <c r="BS610" s="294" t="s">
        <v>3983</v>
      </c>
      <c r="BT610" s="294">
        <v>10</v>
      </c>
      <c r="BU610" s="294">
        <v>130.66399999999999</v>
      </c>
      <c r="BV610" s="294">
        <v>0.91180000000000005</v>
      </c>
      <c r="BW610" s="294">
        <v>620</v>
      </c>
      <c r="BY610" s="294" t="s">
        <v>3983</v>
      </c>
    </row>
    <row r="611" spans="1:77">
      <c r="A611" s="301">
        <v>645</v>
      </c>
      <c r="B611" s="302" t="s">
        <v>4568</v>
      </c>
      <c r="C611" s="301" t="s">
        <v>4575</v>
      </c>
      <c r="D611" s="302" t="s">
        <v>4051</v>
      </c>
      <c r="E611" s="303">
        <v>132.22</v>
      </c>
      <c r="F611" s="294" t="s">
        <v>3983</v>
      </c>
      <c r="G611" s="294" t="s">
        <v>3983</v>
      </c>
      <c r="H611" s="294" t="s">
        <v>3983</v>
      </c>
      <c r="I611" s="294" t="s">
        <v>3983</v>
      </c>
      <c r="K611" s="294" t="s">
        <v>3983</v>
      </c>
      <c r="L611" s="294" t="s">
        <v>3983</v>
      </c>
      <c r="M611" s="294" t="s">
        <v>3983</v>
      </c>
      <c r="N611" s="294" t="s">
        <v>3983</v>
      </c>
      <c r="O611" s="294" t="s">
        <v>3983</v>
      </c>
      <c r="Q611" s="294" t="s">
        <v>3983</v>
      </c>
      <c r="R611" s="294" t="s">
        <v>3983</v>
      </c>
      <c r="S611" s="294" t="s">
        <v>3983</v>
      </c>
      <c r="T611" s="294" t="s">
        <v>3983</v>
      </c>
      <c r="U611" s="294" t="s">
        <v>3983</v>
      </c>
      <c r="W611" s="294" t="s">
        <v>3983</v>
      </c>
      <c r="X611" s="294" t="s">
        <v>3983</v>
      </c>
      <c r="Y611" s="294" t="s">
        <v>3983</v>
      </c>
      <c r="Z611" s="294" t="s">
        <v>3983</v>
      </c>
      <c r="AA611" s="294" t="s">
        <v>3983</v>
      </c>
      <c r="AC611" s="294" t="s">
        <v>3983</v>
      </c>
      <c r="AD611" s="294" t="s">
        <v>3983</v>
      </c>
      <c r="AE611" s="294" t="s">
        <v>3983</v>
      </c>
      <c r="AF611" s="294" t="s">
        <v>3983</v>
      </c>
      <c r="AG611" s="294" t="s">
        <v>3983</v>
      </c>
      <c r="AI611" s="294" t="s">
        <v>3983</v>
      </c>
      <c r="AJ611" s="294" t="s">
        <v>3983</v>
      </c>
      <c r="AK611" s="294" t="s">
        <v>3983</v>
      </c>
      <c r="AL611" s="294" t="s">
        <v>3983</v>
      </c>
      <c r="AM611" s="294" t="s">
        <v>3983</v>
      </c>
      <c r="AO611" s="294" t="s">
        <v>3983</v>
      </c>
      <c r="AP611" s="294" t="s">
        <v>3983</v>
      </c>
      <c r="AQ611" s="294" t="s">
        <v>3983</v>
      </c>
      <c r="AR611" s="294" t="s">
        <v>3983</v>
      </c>
      <c r="AS611" s="294" t="s">
        <v>3983</v>
      </c>
      <c r="AU611" s="294" t="s">
        <v>3983</v>
      </c>
      <c r="AV611" s="294" t="s">
        <v>3983</v>
      </c>
      <c r="AW611" s="294" t="s">
        <v>3983</v>
      </c>
      <c r="AX611" s="294" t="s">
        <v>3983</v>
      </c>
      <c r="AY611" s="294" t="s">
        <v>3983</v>
      </c>
      <c r="BA611" s="294" t="s">
        <v>3983</v>
      </c>
      <c r="BB611" s="294" t="s">
        <v>3983</v>
      </c>
      <c r="BC611" s="294" t="s">
        <v>3983</v>
      </c>
      <c r="BD611" s="294" t="s">
        <v>3983</v>
      </c>
      <c r="BE611" s="294" t="s">
        <v>3983</v>
      </c>
      <c r="BG611" s="294" t="s">
        <v>3983</v>
      </c>
      <c r="BH611" s="294" t="s">
        <v>3983</v>
      </c>
      <c r="BI611" s="294" t="s">
        <v>3983</v>
      </c>
      <c r="BJ611" s="294" t="s">
        <v>3983</v>
      </c>
      <c r="BK611" s="294" t="s">
        <v>3983</v>
      </c>
      <c r="BM611" s="294" t="s">
        <v>3983</v>
      </c>
      <c r="BN611" s="294" t="s">
        <v>3983</v>
      </c>
      <c r="BO611" s="294" t="s">
        <v>3983</v>
      </c>
      <c r="BP611" s="294" t="s">
        <v>3983</v>
      </c>
      <c r="BQ611" s="294" t="s">
        <v>3983</v>
      </c>
      <c r="BS611" s="294" t="s">
        <v>3983</v>
      </c>
      <c r="BT611" s="294" t="s">
        <v>3983</v>
      </c>
      <c r="BU611" s="294" t="s">
        <v>3983</v>
      </c>
      <c r="BV611" s="294" t="s">
        <v>3983</v>
      </c>
      <c r="BW611" s="294" t="s">
        <v>3983</v>
      </c>
      <c r="BY611" s="294" t="s">
        <v>3983</v>
      </c>
    </row>
    <row r="612" spans="1:77">
      <c r="A612" s="301">
        <v>646</v>
      </c>
      <c r="B612" s="302" t="s">
        <v>4006</v>
      </c>
      <c r="C612" s="301" t="s">
        <v>4576</v>
      </c>
      <c r="D612" s="302" t="s">
        <v>4097</v>
      </c>
      <c r="E612" s="303">
        <v>133.33000000000001</v>
      </c>
      <c r="F612" s="294">
        <v>0</v>
      </c>
      <c r="G612" s="294">
        <v>8.89</v>
      </c>
      <c r="H612" s="294">
        <v>0.99580000000000002</v>
      </c>
      <c r="I612" s="294">
        <v>7441</v>
      </c>
      <c r="K612" s="294" t="s">
        <v>3983</v>
      </c>
      <c r="L612" s="294">
        <v>0</v>
      </c>
      <c r="M612" s="294">
        <v>8.89</v>
      </c>
      <c r="N612" s="294">
        <v>0.99780000000000002</v>
      </c>
      <c r="O612" s="294">
        <v>9545</v>
      </c>
      <c r="Q612" s="294" t="s">
        <v>3983</v>
      </c>
      <c r="R612" s="294">
        <v>0</v>
      </c>
      <c r="S612" s="294">
        <v>8.89</v>
      </c>
      <c r="T612" s="294">
        <v>1</v>
      </c>
      <c r="U612" s="294">
        <v>12583</v>
      </c>
      <c r="W612" s="294" t="s">
        <v>3983</v>
      </c>
      <c r="X612" s="294">
        <v>0</v>
      </c>
      <c r="Y612" s="294">
        <v>8.89</v>
      </c>
      <c r="Z612" s="294">
        <v>0.99790000000000001</v>
      </c>
      <c r="AA612" s="294">
        <v>13255</v>
      </c>
      <c r="AC612" s="294" t="s">
        <v>3983</v>
      </c>
      <c r="AD612" s="294">
        <v>0</v>
      </c>
      <c r="AE612" s="294">
        <v>8.89</v>
      </c>
      <c r="AF612" s="294">
        <v>0.99829999999999997</v>
      </c>
      <c r="AG612" s="294">
        <v>9191</v>
      </c>
      <c r="AI612" s="294" t="s">
        <v>3983</v>
      </c>
      <c r="AJ612" s="294">
        <v>0</v>
      </c>
      <c r="AK612" s="294">
        <v>8.89</v>
      </c>
      <c r="AL612" s="294">
        <v>0.99719999999999998</v>
      </c>
      <c r="AM612" s="294">
        <v>11167</v>
      </c>
      <c r="AO612" s="294" t="s">
        <v>3983</v>
      </c>
      <c r="AP612" s="294">
        <v>0</v>
      </c>
      <c r="AQ612" s="294">
        <v>8.89</v>
      </c>
      <c r="AR612" s="294">
        <v>0.99870000000000003</v>
      </c>
      <c r="AS612" s="294">
        <v>10073</v>
      </c>
      <c r="AU612" s="294" t="s">
        <v>3983</v>
      </c>
      <c r="AV612" s="294">
        <v>100.93</v>
      </c>
      <c r="AW612" s="294">
        <v>101</v>
      </c>
      <c r="AX612" s="294">
        <v>0.99829999999999997</v>
      </c>
      <c r="AY612" s="294">
        <v>8711</v>
      </c>
      <c r="BA612" s="294" t="s">
        <v>3983</v>
      </c>
      <c r="BB612" s="294">
        <v>35.369999999999997</v>
      </c>
      <c r="BC612" s="294">
        <v>101</v>
      </c>
      <c r="BD612" s="294">
        <v>0.99790000000000001</v>
      </c>
      <c r="BE612" s="294">
        <v>9239</v>
      </c>
      <c r="BG612" s="294" t="s">
        <v>3983</v>
      </c>
      <c r="BH612" s="294">
        <v>41.37</v>
      </c>
      <c r="BI612" s="294">
        <v>101</v>
      </c>
      <c r="BJ612" s="294">
        <v>0.99749999999999994</v>
      </c>
      <c r="BK612" s="294">
        <v>8890</v>
      </c>
      <c r="BM612" s="294" t="s">
        <v>3983</v>
      </c>
      <c r="BN612" s="294">
        <v>51.29</v>
      </c>
      <c r="BO612" s="294">
        <v>101</v>
      </c>
      <c r="BP612" s="294">
        <v>0.998</v>
      </c>
      <c r="BQ612" s="294">
        <v>8813</v>
      </c>
      <c r="BS612" s="294" t="s">
        <v>3983</v>
      </c>
      <c r="BT612" s="294">
        <v>70.010000000000005</v>
      </c>
      <c r="BU612" s="294">
        <v>101</v>
      </c>
      <c r="BV612" s="294">
        <v>0.99850000000000005</v>
      </c>
      <c r="BW612" s="294">
        <v>12016</v>
      </c>
      <c r="BY612" s="294" t="s">
        <v>3983</v>
      </c>
    </row>
    <row r="613" spans="1:77">
      <c r="A613" s="301">
        <v>647</v>
      </c>
      <c r="B613" s="302" t="s">
        <v>4006</v>
      </c>
      <c r="C613" s="301" t="s">
        <v>4577</v>
      </c>
      <c r="D613" s="302" t="s">
        <v>4065</v>
      </c>
      <c r="E613" s="303">
        <v>132</v>
      </c>
      <c r="F613" s="294">
        <v>0</v>
      </c>
      <c r="G613" s="294">
        <v>105.6</v>
      </c>
      <c r="H613" s="294">
        <v>0.98880000000000001</v>
      </c>
      <c r="I613" s="294">
        <v>27336</v>
      </c>
      <c r="K613" s="294">
        <v>0.29089999999999999</v>
      </c>
      <c r="L613" s="294">
        <v>0</v>
      </c>
      <c r="M613" s="294">
        <v>105.6</v>
      </c>
      <c r="N613" s="294">
        <v>0.98809999999999998</v>
      </c>
      <c r="O613" s="294">
        <v>30144</v>
      </c>
      <c r="Q613" s="294">
        <v>0.31069999999999998</v>
      </c>
      <c r="R613" s="294">
        <v>190.8</v>
      </c>
      <c r="S613" s="294">
        <v>190.8</v>
      </c>
      <c r="T613" s="294">
        <v>0.97760000000000002</v>
      </c>
      <c r="U613" s="294">
        <v>33996</v>
      </c>
      <c r="W613" s="294">
        <v>0.25309999999999999</v>
      </c>
      <c r="X613" s="294">
        <v>175.2</v>
      </c>
      <c r="Y613" s="294">
        <v>175.2</v>
      </c>
      <c r="Z613" s="294">
        <v>0.98119999999999996</v>
      </c>
      <c r="AA613" s="294">
        <v>29736</v>
      </c>
      <c r="AC613" s="294">
        <v>0.23250000000000001</v>
      </c>
      <c r="AD613" s="294">
        <v>166.2</v>
      </c>
      <c r="AE613" s="294">
        <v>166.2</v>
      </c>
      <c r="AF613" s="294">
        <v>0.9839</v>
      </c>
      <c r="AG613" s="294">
        <v>27744</v>
      </c>
      <c r="AI613" s="294">
        <v>0.2281</v>
      </c>
      <c r="AJ613" s="294">
        <v>163.80000000000001</v>
      </c>
      <c r="AK613" s="294">
        <v>163.80000000000001</v>
      </c>
      <c r="AL613" s="294">
        <v>0.98739999999999994</v>
      </c>
      <c r="AM613" s="294">
        <v>29472</v>
      </c>
      <c r="AO613" s="294">
        <v>0.25309999999999999</v>
      </c>
      <c r="AP613" s="294">
        <v>182.4</v>
      </c>
      <c r="AQ613" s="294">
        <v>182.4</v>
      </c>
      <c r="AR613" s="294">
        <v>0.98539999999999994</v>
      </c>
      <c r="AS613" s="294">
        <v>25068</v>
      </c>
      <c r="AU613" s="294">
        <v>0.1875</v>
      </c>
      <c r="AV613" s="294">
        <v>129.6</v>
      </c>
      <c r="AW613" s="294">
        <v>129.6</v>
      </c>
      <c r="AX613" s="294">
        <v>0.98280000000000001</v>
      </c>
      <c r="AY613" s="294">
        <v>18114</v>
      </c>
      <c r="BA613" s="294">
        <v>0.19750000000000001</v>
      </c>
      <c r="BB613" s="294">
        <v>0</v>
      </c>
      <c r="BC613" s="294">
        <v>105.6</v>
      </c>
      <c r="BD613" s="294">
        <v>0.97589999999999999</v>
      </c>
      <c r="BE613" s="294">
        <v>14544</v>
      </c>
      <c r="BG613" s="294">
        <v>0.15179999999999999</v>
      </c>
      <c r="BH613" s="294">
        <v>112.8</v>
      </c>
      <c r="BI613" s="294">
        <v>112.8</v>
      </c>
      <c r="BJ613" s="294">
        <v>0.9728</v>
      </c>
      <c r="BK613" s="294">
        <v>13944</v>
      </c>
      <c r="BM613" s="294">
        <v>0.17080000000000001</v>
      </c>
      <c r="BN613" s="294">
        <v>120</v>
      </c>
      <c r="BO613" s="294">
        <v>120</v>
      </c>
      <c r="BP613" s="294">
        <v>0.98270000000000002</v>
      </c>
      <c r="BQ613" s="294">
        <v>17718</v>
      </c>
      <c r="BS613" s="294">
        <v>0.22359999999999999</v>
      </c>
      <c r="BT613" s="294">
        <v>133.19999999999999</v>
      </c>
      <c r="BU613" s="294">
        <v>133.19999999999999</v>
      </c>
      <c r="BV613" s="294">
        <v>0.99099999999999999</v>
      </c>
      <c r="BW613" s="294">
        <v>24498</v>
      </c>
      <c r="BY613" s="294">
        <v>0.24940000000000001</v>
      </c>
    </row>
    <row r="614" spans="1:77">
      <c r="A614" s="301">
        <v>648</v>
      </c>
      <c r="B614" s="302" t="s">
        <v>4006</v>
      </c>
      <c r="C614" s="301" t="s">
        <v>4578</v>
      </c>
      <c r="D614" s="302" t="s">
        <v>4054</v>
      </c>
      <c r="E614" s="303">
        <v>410</v>
      </c>
      <c r="F614" s="294">
        <v>208.16</v>
      </c>
      <c r="G614" s="294">
        <v>328</v>
      </c>
      <c r="H614" s="294">
        <v>0.92679999999999996</v>
      </c>
      <c r="I614" s="294">
        <v>35636</v>
      </c>
      <c r="K614" s="294">
        <v>0.25659999999999999</v>
      </c>
      <c r="L614" s="294">
        <v>185.6</v>
      </c>
      <c r="M614" s="294">
        <v>328</v>
      </c>
      <c r="N614" s="294">
        <v>0.8972</v>
      </c>
      <c r="O614" s="294">
        <v>28876</v>
      </c>
      <c r="Q614" s="294">
        <v>0.2331</v>
      </c>
      <c r="R614" s="294">
        <v>217.92</v>
      </c>
      <c r="S614" s="294">
        <v>328</v>
      </c>
      <c r="T614" s="294">
        <v>0.88590000000000002</v>
      </c>
      <c r="U614" s="294">
        <v>24100</v>
      </c>
      <c r="W614" s="294">
        <v>0.1734</v>
      </c>
      <c r="X614" s="294">
        <v>203.52</v>
      </c>
      <c r="Y614" s="294">
        <v>328</v>
      </c>
      <c r="Z614" s="294">
        <v>0.89200000000000002</v>
      </c>
      <c r="AA614" s="294">
        <v>29488</v>
      </c>
      <c r="AC614" s="294">
        <v>0.21829999999999999</v>
      </c>
      <c r="AD614" s="294">
        <v>216.8</v>
      </c>
      <c r="AE614" s="294">
        <v>328</v>
      </c>
      <c r="AF614" s="294">
        <v>0.88370000000000004</v>
      </c>
      <c r="AG614" s="294">
        <v>26252</v>
      </c>
      <c r="AI614" s="294">
        <v>0.1842</v>
      </c>
      <c r="AJ614" s="294">
        <v>226.88</v>
      </c>
      <c r="AK614" s="294">
        <v>328</v>
      </c>
      <c r="AL614" s="294">
        <v>0.77529999999999999</v>
      </c>
      <c r="AM614" s="294">
        <v>33040</v>
      </c>
      <c r="AO614" s="294">
        <v>0.26090000000000002</v>
      </c>
      <c r="AP614" s="294">
        <v>224.48</v>
      </c>
      <c r="AQ614" s="294">
        <v>328</v>
      </c>
      <c r="AR614" s="294">
        <v>0.76980000000000004</v>
      </c>
      <c r="AS614" s="294">
        <v>31784</v>
      </c>
      <c r="AU614" s="294">
        <v>0.2472</v>
      </c>
      <c r="AV614" s="294">
        <v>198.88</v>
      </c>
      <c r="AW614" s="294">
        <v>328</v>
      </c>
      <c r="AX614" s="294">
        <v>0.85799999999999998</v>
      </c>
      <c r="AY614" s="294">
        <v>33572</v>
      </c>
      <c r="BA614" s="294">
        <v>0.27329999999999999</v>
      </c>
      <c r="BB614" s="294">
        <v>173.76</v>
      </c>
      <c r="BC614" s="294">
        <v>328</v>
      </c>
      <c r="BD614" s="294">
        <v>0.90629999999999999</v>
      </c>
      <c r="BE614" s="294">
        <v>34284</v>
      </c>
      <c r="BG614" s="294">
        <v>0.29260000000000003</v>
      </c>
      <c r="BH614" s="294">
        <v>169.6</v>
      </c>
      <c r="BI614" s="294">
        <v>328</v>
      </c>
      <c r="BJ614" s="294">
        <v>0.90239999999999998</v>
      </c>
      <c r="BK614" s="294">
        <v>31668</v>
      </c>
      <c r="BM614" s="294">
        <v>0.27810000000000001</v>
      </c>
      <c r="BN614" s="294">
        <v>209.76</v>
      </c>
      <c r="BO614" s="294">
        <v>328</v>
      </c>
      <c r="BP614" s="294">
        <v>0.91379999999999995</v>
      </c>
      <c r="BQ614" s="294">
        <v>32392</v>
      </c>
      <c r="BS614" s="294">
        <v>0.2515</v>
      </c>
      <c r="BT614" s="294">
        <v>155.84</v>
      </c>
      <c r="BU614" s="294">
        <v>328</v>
      </c>
      <c r="BV614" s="294">
        <v>0.90920000000000001</v>
      </c>
      <c r="BW614" s="294">
        <v>12740</v>
      </c>
      <c r="BY614" s="294">
        <v>0.1095</v>
      </c>
    </row>
    <row r="615" spans="1:77">
      <c r="A615" s="301">
        <v>649</v>
      </c>
      <c r="B615" s="302" t="s">
        <v>4006</v>
      </c>
      <c r="C615" s="301" t="s">
        <v>4579</v>
      </c>
      <c r="D615" s="302" t="s">
        <v>4065</v>
      </c>
      <c r="E615" s="303">
        <v>200</v>
      </c>
      <c r="F615" s="294">
        <v>109.25</v>
      </c>
      <c r="G615" s="294">
        <v>160</v>
      </c>
      <c r="H615" s="294">
        <v>0.96240000000000003</v>
      </c>
      <c r="I615" s="294">
        <v>18047</v>
      </c>
      <c r="K615" s="294">
        <v>0.2412</v>
      </c>
      <c r="L615" s="294">
        <v>107.25</v>
      </c>
      <c r="M615" s="294">
        <v>160</v>
      </c>
      <c r="N615" s="294">
        <v>0.96560000000000001</v>
      </c>
      <c r="O615" s="294">
        <v>15113</v>
      </c>
      <c r="Q615" s="294">
        <v>0.19850000000000001</v>
      </c>
      <c r="R615" s="294">
        <v>101.25</v>
      </c>
      <c r="S615" s="294">
        <v>160</v>
      </c>
      <c r="T615" s="294">
        <v>0.95850000000000002</v>
      </c>
      <c r="U615" s="294">
        <v>15189</v>
      </c>
      <c r="W615" s="294">
        <v>0.22009999999999999</v>
      </c>
      <c r="X615" s="294">
        <v>93.25</v>
      </c>
      <c r="Y615" s="294">
        <v>160</v>
      </c>
      <c r="Z615" s="294">
        <v>0.96140000000000003</v>
      </c>
      <c r="AA615" s="294">
        <v>13997</v>
      </c>
      <c r="AC615" s="294">
        <v>0.2127</v>
      </c>
      <c r="AD615" s="294">
        <v>99.25</v>
      </c>
      <c r="AE615" s="294">
        <v>160</v>
      </c>
      <c r="AF615" s="294">
        <v>0.95299999999999996</v>
      </c>
      <c r="AG615" s="294">
        <v>17833</v>
      </c>
      <c r="AI615" s="294">
        <v>0.25669999999999998</v>
      </c>
      <c r="AJ615" s="294">
        <v>107.25</v>
      </c>
      <c r="AK615" s="294">
        <v>160</v>
      </c>
      <c r="AL615" s="294">
        <v>0.95</v>
      </c>
      <c r="AM615" s="294">
        <v>15953</v>
      </c>
      <c r="AO615" s="294">
        <v>0.22</v>
      </c>
      <c r="AP615" s="294">
        <v>102.05</v>
      </c>
      <c r="AQ615" s="294">
        <v>160</v>
      </c>
      <c r="AR615" s="294">
        <v>0.95719999999999994</v>
      </c>
      <c r="AS615" s="294">
        <v>14265</v>
      </c>
      <c r="AU615" s="294">
        <v>0.19869999999999999</v>
      </c>
      <c r="AV615" s="294">
        <v>88.21</v>
      </c>
      <c r="AW615" s="294">
        <v>160</v>
      </c>
      <c r="AX615" s="294">
        <v>0.95299999999999996</v>
      </c>
      <c r="AY615" s="294">
        <v>11541</v>
      </c>
      <c r="BA615" s="294">
        <v>0.19339999999999999</v>
      </c>
      <c r="BB615" s="294">
        <v>83.33</v>
      </c>
      <c r="BC615" s="294">
        <v>160</v>
      </c>
      <c r="BD615" s="294">
        <v>0.95540000000000003</v>
      </c>
      <c r="BE615" s="294">
        <v>6417</v>
      </c>
      <c r="BG615" s="294">
        <v>0.11</v>
      </c>
      <c r="BH615" s="294">
        <v>81.73</v>
      </c>
      <c r="BI615" s="294">
        <v>160</v>
      </c>
      <c r="BJ615" s="294">
        <v>0.95689999999999997</v>
      </c>
      <c r="BK615" s="294">
        <v>11351</v>
      </c>
      <c r="BM615" s="294">
        <v>0.1106</v>
      </c>
      <c r="BN615" s="294">
        <v>98.37</v>
      </c>
      <c r="BO615" s="294">
        <v>160</v>
      </c>
      <c r="BP615" s="294">
        <v>0.96319999999999995</v>
      </c>
      <c r="BQ615" s="294">
        <v>9051</v>
      </c>
      <c r="BS615" s="294">
        <v>0.14399999999999999</v>
      </c>
      <c r="BT615" s="294">
        <v>100.29</v>
      </c>
      <c r="BU615" s="294">
        <v>160</v>
      </c>
      <c r="BV615" s="294">
        <v>0.96509999999999996</v>
      </c>
      <c r="BW615" s="294">
        <v>13399</v>
      </c>
      <c r="BY615" s="294">
        <v>4.7100000000000003E-2</v>
      </c>
    </row>
    <row r="616" spans="1:77">
      <c r="A616" s="301">
        <v>650</v>
      </c>
      <c r="B616" s="302" t="s">
        <v>4006</v>
      </c>
      <c r="C616" s="301" t="s">
        <v>4580</v>
      </c>
      <c r="D616" s="302" t="s">
        <v>4054</v>
      </c>
      <c r="E616" s="303">
        <v>111</v>
      </c>
      <c r="F616" s="294">
        <v>112.32</v>
      </c>
      <c r="G616" s="294">
        <v>112.32</v>
      </c>
      <c r="H616" s="294">
        <v>0.85</v>
      </c>
      <c r="I616" s="294">
        <v>24852</v>
      </c>
      <c r="K616" s="294">
        <v>0.36159999999999998</v>
      </c>
      <c r="L616" s="294">
        <v>112.2</v>
      </c>
      <c r="M616" s="294">
        <v>112.2</v>
      </c>
      <c r="N616" s="294">
        <v>0.83809999999999996</v>
      </c>
      <c r="O616" s="294">
        <v>26220</v>
      </c>
      <c r="Q616" s="294">
        <v>0.37480000000000002</v>
      </c>
      <c r="R616" s="294">
        <v>117</v>
      </c>
      <c r="S616" s="294">
        <v>117</v>
      </c>
      <c r="T616" s="294">
        <v>0.82020000000000004</v>
      </c>
      <c r="U616" s="294">
        <v>28953</v>
      </c>
      <c r="W616" s="294">
        <v>0.41909999999999997</v>
      </c>
      <c r="X616" s="294">
        <v>135.24</v>
      </c>
      <c r="Y616" s="294">
        <v>135.24</v>
      </c>
      <c r="Z616" s="294">
        <v>0.83399999999999996</v>
      </c>
      <c r="AA616" s="294">
        <v>35193</v>
      </c>
      <c r="AC616" s="294">
        <v>0.4194</v>
      </c>
      <c r="AD616" s="294">
        <v>146.04</v>
      </c>
      <c r="AE616" s="294">
        <v>146.04</v>
      </c>
      <c r="AF616" s="294">
        <v>0.81399999999999995</v>
      </c>
      <c r="AG616" s="294">
        <v>39666</v>
      </c>
      <c r="AI616" s="294">
        <v>0.44850000000000001</v>
      </c>
      <c r="AJ616" s="294">
        <v>145.19999999999999</v>
      </c>
      <c r="AK616" s="294">
        <v>145.19999999999999</v>
      </c>
      <c r="AL616" s="294">
        <v>0.83509999999999995</v>
      </c>
      <c r="AM616" s="294">
        <v>33771</v>
      </c>
      <c r="AO616" s="294">
        <v>0.38679999999999998</v>
      </c>
      <c r="AP616" s="294">
        <v>167.16</v>
      </c>
      <c r="AQ616" s="294">
        <v>167.16</v>
      </c>
      <c r="AR616" s="294">
        <v>0.84489999999999998</v>
      </c>
      <c r="AS616" s="294">
        <v>37458</v>
      </c>
      <c r="AU616" s="294">
        <v>0.35649999999999998</v>
      </c>
      <c r="AV616" s="294">
        <v>161.16</v>
      </c>
      <c r="AW616" s="294">
        <v>161.16</v>
      </c>
      <c r="AX616" s="294">
        <v>0.8004</v>
      </c>
      <c r="AY616" s="294">
        <v>27450</v>
      </c>
      <c r="BA616" s="294">
        <v>0.29559999999999997</v>
      </c>
      <c r="BB616" s="294">
        <v>189.84</v>
      </c>
      <c r="BC616" s="294">
        <v>189.84</v>
      </c>
      <c r="BD616" s="294">
        <v>0.68120000000000003</v>
      </c>
      <c r="BE616" s="294">
        <v>24936</v>
      </c>
      <c r="BG616" s="294">
        <v>0.25919999999999999</v>
      </c>
      <c r="BH616" s="294">
        <v>195.84</v>
      </c>
      <c r="BI616" s="294">
        <v>195.84</v>
      </c>
      <c r="BJ616" s="294">
        <v>0.68099999999999994</v>
      </c>
      <c r="BK616" s="294">
        <v>25938</v>
      </c>
      <c r="BM616" s="294">
        <v>0.26140000000000002</v>
      </c>
      <c r="BN616" s="294">
        <v>145.91999999999999</v>
      </c>
      <c r="BO616" s="294">
        <v>145.91999999999999</v>
      </c>
      <c r="BP616" s="294">
        <v>0.66879999999999995</v>
      </c>
      <c r="BQ616" s="294">
        <v>22650</v>
      </c>
      <c r="BS616" s="294">
        <v>8.3400000000000002E-2</v>
      </c>
      <c r="BT616" s="294">
        <v>135</v>
      </c>
      <c r="BU616" s="294">
        <v>135</v>
      </c>
      <c r="BV616" s="294">
        <v>0.7006</v>
      </c>
      <c r="BW616" s="294">
        <v>26961</v>
      </c>
      <c r="BY616" s="294">
        <v>9.5799999999999996E-2</v>
      </c>
    </row>
    <row r="617" spans="1:77">
      <c r="A617" s="301">
        <v>651</v>
      </c>
      <c r="B617" s="302" t="s">
        <v>4006</v>
      </c>
      <c r="C617" s="301" t="s">
        <v>4581</v>
      </c>
      <c r="D617" s="302" t="s">
        <v>4065</v>
      </c>
      <c r="E617" s="303">
        <v>289</v>
      </c>
      <c r="F617" s="294">
        <v>184.08</v>
      </c>
      <c r="G617" s="294">
        <v>231.2</v>
      </c>
      <c r="H617" s="294">
        <v>0.97739999999999994</v>
      </c>
      <c r="I617" s="294">
        <v>67509</v>
      </c>
      <c r="K617" s="294">
        <v>0.5212</v>
      </c>
      <c r="L617" s="294">
        <v>189.9</v>
      </c>
      <c r="M617" s="294">
        <v>231.2</v>
      </c>
      <c r="N617" s="294">
        <v>0.97689999999999999</v>
      </c>
      <c r="O617" s="294">
        <v>72285</v>
      </c>
      <c r="Q617" s="294">
        <v>0.52370000000000005</v>
      </c>
      <c r="R617" s="294">
        <v>204</v>
      </c>
      <c r="S617" s="294">
        <v>231.2</v>
      </c>
      <c r="T617" s="294">
        <v>0.97599999999999998</v>
      </c>
      <c r="U617" s="294">
        <v>70971</v>
      </c>
      <c r="W617" s="294">
        <v>0.49509999999999998</v>
      </c>
      <c r="X617" s="294">
        <v>215.16</v>
      </c>
      <c r="Y617" s="294">
        <v>231.2</v>
      </c>
      <c r="Z617" s="294">
        <v>0.97939999999999994</v>
      </c>
      <c r="AA617" s="294">
        <v>75888</v>
      </c>
      <c r="AC617" s="294">
        <v>0.48409999999999997</v>
      </c>
      <c r="AD617" s="294">
        <v>213.48</v>
      </c>
      <c r="AE617" s="294">
        <v>231.2</v>
      </c>
      <c r="AF617" s="294">
        <v>0.97889999999999999</v>
      </c>
      <c r="AG617" s="294">
        <v>73551</v>
      </c>
      <c r="AI617" s="294">
        <v>0.47310000000000002</v>
      </c>
      <c r="AJ617" s="294">
        <v>220.92</v>
      </c>
      <c r="AK617" s="294">
        <v>231.2</v>
      </c>
      <c r="AL617" s="294">
        <v>0.97939999999999994</v>
      </c>
      <c r="AM617" s="294">
        <v>73284</v>
      </c>
      <c r="AO617" s="294">
        <v>0.47049999999999997</v>
      </c>
      <c r="AP617" s="294">
        <v>167.64</v>
      </c>
      <c r="AQ617" s="294">
        <v>231.2</v>
      </c>
      <c r="AR617" s="294">
        <v>0.97889999999999999</v>
      </c>
      <c r="AS617" s="294">
        <v>65439</v>
      </c>
      <c r="AU617" s="294">
        <v>0.53600000000000003</v>
      </c>
      <c r="AV617" s="294">
        <v>146.4</v>
      </c>
      <c r="AW617" s="294">
        <v>231.2</v>
      </c>
      <c r="AX617" s="294">
        <v>0.97050000000000003</v>
      </c>
      <c r="AY617" s="294">
        <v>52308</v>
      </c>
      <c r="BA617" s="294">
        <v>0.51139999999999997</v>
      </c>
      <c r="BB617" s="294">
        <v>123.48</v>
      </c>
      <c r="BC617" s="294">
        <v>231.2</v>
      </c>
      <c r="BD617" s="294">
        <v>0.96579999999999999</v>
      </c>
      <c r="BE617" s="294">
        <v>42546</v>
      </c>
      <c r="BG617" s="294">
        <v>0.47949999999999998</v>
      </c>
      <c r="BH617" s="294">
        <v>97.56</v>
      </c>
      <c r="BI617" s="294">
        <v>231.2</v>
      </c>
      <c r="BJ617" s="294">
        <v>0.96560000000000001</v>
      </c>
      <c r="BK617" s="294">
        <v>41751</v>
      </c>
      <c r="BM617" s="294">
        <v>0.59570000000000001</v>
      </c>
      <c r="BN617" s="294">
        <v>142.32</v>
      </c>
      <c r="BO617" s="294">
        <v>231.2</v>
      </c>
      <c r="BP617" s="294">
        <v>0.97799999999999998</v>
      </c>
      <c r="BQ617" s="294">
        <v>46401</v>
      </c>
      <c r="BS617" s="294">
        <v>0.47899999999999998</v>
      </c>
      <c r="BT617" s="294">
        <v>189.12</v>
      </c>
      <c r="BU617" s="294">
        <v>231.2</v>
      </c>
      <c r="BV617" s="294">
        <v>0.98580000000000001</v>
      </c>
      <c r="BW617" s="294">
        <v>63561</v>
      </c>
      <c r="BY617" s="294">
        <v>0.11459999999999999</v>
      </c>
    </row>
    <row r="618" spans="1:77">
      <c r="A618" s="301">
        <v>652</v>
      </c>
      <c r="B618" s="302" t="s">
        <v>4006</v>
      </c>
      <c r="C618" s="301" t="s">
        <v>4582</v>
      </c>
      <c r="D618" s="302" t="s">
        <v>4051</v>
      </c>
      <c r="E618" s="303">
        <v>189</v>
      </c>
      <c r="F618" s="294">
        <v>36.840000000000003</v>
      </c>
      <c r="G618" s="294">
        <v>151.19999999999999</v>
      </c>
      <c r="H618" s="294">
        <v>0.93149999999999999</v>
      </c>
      <c r="I618" s="294">
        <v>6642</v>
      </c>
      <c r="K618" s="294">
        <v>0.26879999999999998</v>
      </c>
      <c r="L618" s="294">
        <v>39.299999999999997</v>
      </c>
      <c r="M618" s="294">
        <v>151.19999999999999</v>
      </c>
      <c r="N618" s="294">
        <v>0.95450000000000002</v>
      </c>
      <c r="O618" s="294">
        <v>8607</v>
      </c>
      <c r="Q618" s="294">
        <v>0.30840000000000001</v>
      </c>
      <c r="R618" s="294">
        <v>43.2</v>
      </c>
      <c r="S618" s="294">
        <v>151.19999999999999</v>
      </c>
      <c r="T618" s="294">
        <v>0.97240000000000004</v>
      </c>
      <c r="U618" s="294">
        <v>10014</v>
      </c>
      <c r="W618" s="294">
        <v>0.33110000000000001</v>
      </c>
      <c r="X618" s="294">
        <v>31.68</v>
      </c>
      <c r="Y618" s="294">
        <v>151.19999999999999</v>
      </c>
      <c r="Z618" s="294">
        <v>0.97750000000000004</v>
      </c>
      <c r="AA618" s="294">
        <v>7284</v>
      </c>
      <c r="AC618" s="294">
        <v>0.31619999999999998</v>
      </c>
      <c r="AD618" s="294">
        <v>35.159999999999997</v>
      </c>
      <c r="AE618" s="294">
        <v>151.19999999999999</v>
      </c>
      <c r="AF618" s="294">
        <v>0.95789999999999997</v>
      </c>
      <c r="AG618" s="294">
        <v>6687</v>
      </c>
      <c r="AI618" s="294">
        <v>0.26690000000000003</v>
      </c>
      <c r="AJ618" s="294">
        <v>28.68</v>
      </c>
      <c r="AK618" s="294">
        <v>151.19999999999999</v>
      </c>
      <c r="AL618" s="294">
        <v>0.93679999999999997</v>
      </c>
      <c r="AM618" s="294">
        <v>5550</v>
      </c>
      <c r="AO618" s="294">
        <v>0.28689999999999999</v>
      </c>
      <c r="AP618" s="294">
        <v>31.68</v>
      </c>
      <c r="AQ618" s="294">
        <v>151.19999999999999</v>
      </c>
      <c r="AR618" s="294">
        <v>0.96860000000000002</v>
      </c>
      <c r="AS618" s="294">
        <v>6372</v>
      </c>
      <c r="AU618" s="294">
        <v>0.27910000000000001</v>
      </c>
      <c r="AV618" s="294">
        <v>19.68</v>
      </c>
      <c r="AW618" s="294">
        <v>151.19999999999999</v>
      </c>
      <c r="AX618" s="294">
        <v>0.93130000000000002</v>
      </c>
      <c r="AY618" s="294">
        <v>3696</v>
      </c>
      <c r="BA618" s="294">
        <v>0.28010000000000002</v>
      </c>
      <c r="BB618" s="294">
        <v>18.36</v>
      </c>
      <c r="BC618" s="294">
        <v>151.19999999999999</v>
      </c>
      <c r="BD618" s="294">
        <v>0.92649999999999999</v>
      </c>
      <c r="BE618" s="294">
        <v>3477</v>
      </c>
      <c r="BG618" s="294">
        <v>0.2747</v>
      </c>
      <c r="BH618" s="294">
        <v>18</v>
      </c>
      <c r="BI618" s="294">
        <v>151.19999999999999</v>
      </c>
      <c r="BJ618" s="294">
        <v>0.89069999999999994</v>
      </c>
      <c r="BK618" s="294">
        <v>3936</v>
      </c>
      <c r="BM618" s="294">
        <v>0.33</v>
      </c>
      <c r="BN618" s="294">
        <v>15</v>
      </c>
      <c r="BO618" s="294">
        <v>151.19999999999999</v>
      </c>
      <c r="BP618" s="294">
        <v>1</v>
      </c>
      <c r="BQ618" s="294">
        <v>4500</v>
      </c>
      <c r="BS618" s="294">
        <v>0.44640000000000002</v>
      </c>
      <c r="BT618" s="294">
        <v>31.32</v>
      </c>
      <c r="BU618" s="294">
        <v>151.19999999999999</v>
      </c>
      <c r="BV618" s="294">
        <v>0.97060000000000002</v>
      </c>
      <c r="BW618" s="294">
        <v>3174</v>
      </c>
      <c r="BY618" s="294">
        <v>6.4000000000000001E-2</v>
      </c>
    </row>
    <row r="619" spans="1:77">
      <c r="A619" s="301">
        <v>653</v>
      </c>
      <c r="B619" s="302" t="s">
        <v>4006</v>
      </c>
      <c r="C619" s="301" t="s">
        <v>4583</v>
      </c>
      <c r="D619" s="302" t="s">
        <v>4051</v>
      </c>
      <c r="E619" s="303">
        <v>312.22000000000003</v>
      </c>
      <c r="F619" s="294">
        <v>3.6</v>
      </c>
      <c r="G619" s="294">
        <v>0</v>
      </c>
      <c r="H619" s="294">
        <v>0.99099999999999999</v>
      </c>
      <c r="I619" s="294">
        <v>948</v>
      </c>
      <c r="K619" s="294" t="s">
        <v>3983</v>
      </c>
      <c r="L619" s="294">
        <v>4.08</v>
      </c>
      <c r="M619" s="294">
        <v>0</v>
      </c>
      <c r="N619" s="294">
        <v>0.98880000000000001</v>
      </c>
      <c r="O619" s="294">
        <v>1024</v>
      </c>
      <c r="Q619" s="294" t="s">
        <v>3983</v>
      </c>
      <c r="R619" s="294">
        <v>3.44</v>
      </c>
      <c r="S619" s="294">
        <v>0</v>
      </c>
      <c r="T619" s="294">
        <v>0.99119999999999997</v>
      </c>
      <c r="U619" s="294">
        <v>1012</v>
      </c>
      <c r="W619" s="294" t="s">
        <v>3983</v>
      </c>
      <c r="X619" s="294">
        <v>4.16</v>
      </c>
      <c r="Y619" s="294">
        <v>0</v>
      </c>
      <c r="Z619" s="294">
        <v>0.98550000000000004</v>
      </c>
      <c r="AA619" s="294">
        <v>948</v>
      </c>
      <c r="AC619" s="294" t="s">
        <v>3983</v>
      </c>
      <c r="AD619" s="294">
        <v>5.2</v>
      </c>
      <c r="AE619" s="294">
        <v>0</v>
      </c>
      <c r="AF619" s="294">
        <v>0.99209999999999998</v>
      </c>
      <c r="AG619" s="294">
        <v>1373</v>
      </c>
      <c r="AI619" s="294" t="s">
        <v>3983</v>
      </c>
      <c r="AJ619" s="294">
        <v>5.44</v>
      </c>
      <c r="AK619" s="294">
        <v>0</v>
      </c>
      <c r="AL619" s="294">
        <v>0.9879</v>
      </c>
      <c r="AM619" s="294">
        <v>1377</v>
      </c>
      <c r="AO619" s="294" t="s">
        <v>3983</v>
      </c>
      <c r="AP619" s="294">
        <v>3.76</v>
      </c>
      <c r="AQ619" s="294">
        <v>0</v>
      </c>
      <c r="AR619" s="294">
        <v>0.99250000000000005</v>
      </c>
      <c r="AS619" s="294">
        <v>1588</v>
      </c>
      <c r="AU619" s="294" t="s">
        <v>3983</v>
      </c>
      <c r="AV619" s="294">
        <v>5.76</v>
      </c>
      <c r="AW619" s="294">
        <v>0</v>
      </c>
      <c r="AX619" s="294">
        <v>0.99349999999999994</v>
      </c>
      <c r="AY619" s="294">
        <v>1210</v>
      </c>
      <c r="BA619" s="294" t="s">
        <v>3983</v>
      </c>
      <c r="BB619" s="294">
        <v>6.24</v>
      </c>
      <c r="BC619" s="294">
        <v>0</v>
      </c>
      <c r="BD619" s="294">
        <v>0.99519999999999997</v>
      </c>
      <c r="BE619" s="294">
        <v>1240</v>
      </c>
      <c r="BG619" s="294" t="s">
        <v>3983</v>
      </c>
      <c r="BH619" s="294">
        <v>7.52</v>
      </c>
      <c r="BI619" s="294">
        <v>0</v>
      </c>
      <c r="BJ619" s="294">
        <v>0.99380000000000002</v>
      </c>
      <c r="BK619" s="294">
        <v>1270</v>
      </c>
      <c r="BM619" s="294" t="s">
        <v>3983</v>
      </c>
      <c r="BN619" s="294">
        <v>6.08</v>
      </c>
      <c r="BO619" s="294">
        <v>0</v>
      </c>
      <c r="BP619" s="294">
        <v>0.99509999999999998</v>
      </c>
      <c r="BQ619" s="294">
        <v>1206</v>
      </c>
      <c r="BS619" s="294" t="s">
        <v>3983</v>
      </c>
      <c r="BT619" s="294">
        <v>160.16</v>
      </c>
      <c r="BU619" s="294">
        <v>0</v>
      </c>
      <c r="BV619" s="294">
        <v>0.98519999999999996</v>
      </c>
      <c r="BW619" s="294">
        <v>2258</v>
      </c>
      <c r="BY619" s="294" t="s">
        <v>3983</v>
      </c>
    </row>
    <row r="620" spans="1:77">
      <c r="A620" s="301">
        <v>654</v>
      </c>
      <c r="B620" s="302" t="s">
        <v>4006</v>
      </c>
      <c r="C620" s="301" t="s">
        <v>4584</v>
      </c>
      <c r="D620" s="302" t="s">
        <v>4054</v>
      </c>
      <c r="E620" s="303">
        <v>130</v>
      </c>
      <c r="F620" s="294">
        <v>117.12</v>
      </c>
      <c r="G620" s="294">
        <v>117.12</v>
      </c>
      <c r="H620" s="294">
        <v>0.86939999999999995</v>
      </c>
      <c r="I620" s="294">
        <v>23395</v>
      </c>
      <c r="K620" s="294">
        <v>0.31909999999999999</v>
      </c>
      <c r="L620" s="294">
        <v>95.76</v>
      </c>
      <c r="M620" s="294">
        <v>104</v>
      </c>
      <c r="N620" s="294">
        <v>0.84770000000000001</v>
      </c>
      <c r="O620" s="294">
        <v>25291</v>
      </c>
      <c r="Q620" s="294">
        <v>0.41880000000000001</v>
      </c>
      <c r="R620" s="294">
        <v>96.64</v>
      </c>
      <c r="S620" s="294">
        <v>104</v>
      </c>
      <c r="T620" s="294">
        <v>0.83089999999999997</v>
      </c>
      <c r="U620" s="294">
        <v>34364</v>
      </c>
      <c r="W620" s="294">
        <v>0.59440000000000004</v>
      </c>
      <c r="X620" s="294">
        <v>105.84</v>
      </c>
      <c r="Y620" s="294">
        <v>105.84</v>
      </c>
      <c r="Z620" s="294">
        <v>0.83050000000000002</v>
      </c>
      <c r="AA620" s="294">
        <v>37895</v>
      </c>
      <c r="AC620" s="294">
        <v>0.57950000000000002</v>
      </c>
      <c r="AD620" s="294">
        <v>100.64</v>
      </c>
      <c r="AE620" s="294">
        <v>104</v>
      </c>
      <c r="AF620" s="294">
        <v>0.83829999999999993</v>
      </c>
      <c r="AG620" s="294">
        <v>37875</v>
      </c>
      <c r="AH620" s="294" t="e">
        <f>AG620-#REF!</f>
        <v>#REF!</v>
      </c>
      <c r="AI620" s="294">
        <v>0.60340000000000005</v>
      </c>
      <c r="AJ620" s="294">
        <v>91.12</v>
      </c>
      <c r="AK620" s="294">
        <v>104</v>
      </c>
      <c r="AL620" s="294">
        <v>0.83899999999999997</v>
      </c>
      <c r="AM620" s="294">
        <v>35507</v>
      </c>
      <c r="AN620" s="294" t="e">
        <f>AM620-#REF!</f>
        <v>#REF!</v>
      </c>
      <c r="AO620" s="294">
        <v>0.64510000000000001</v>
      </c>
      <c r="AP620" s="294">
        <v>82.08</v>
      </c>
      <c r="AQ620" s="294">
        <v>104</v>
      </c>
      <c r="AR620" s="294">
        <v>0.83660000000000001</v>
      </c>
      <c r="AS620" s="294">
        <v>29156</v>
      </c>
      <c r="AU620" s="294">
        <v>0.57069999999999999</v>
      </c>
      <c r="AV620" s="294">
        <v>81.680000000000007</v>
      </c>
      <c r="AW620" s="294">
        <v>104</v>
      </c>
      <c r="AX620" s="294">
        <v>0.83309999999999995</v>
      </c>
      <c r="AY620" s="294">
        <v>25497</v>
      </c>
      <c r="BA620" s="294">
        <v>0.52049999999999996</v>
      </c>
      <c r="BB620" s="294">
        <v>87.44</v>
      </c>
      <c r="BC620" s="294">
        <v>104</v>
      </c>
      <c r="BD620" s="294">
        <v>0.8508</v>
      </c>
      <c r="BE620" s="294">
        <v>29842</v>
      </c>
      <c r="BG620" s="294">
        <v>0.53920000000000001</v>
      </c>
      <c r="BH620" s="294">
        <v>81.52</v>
      </c>
      <c r="BI620" s="294">
        <v>104</v>
      </c>
      <c r="BJ620" s="294">
        <v>0.87249999999999994</v>
      </c>
      <c r="BK620" s="294">
        <v>32973</v>
      </c>
      <c r="BL620" s="294" t="e">
        <f>BK620-#REF!</f>
        <v>#REF!</v>
      </c>
      <c r="BM620" s="294">
        <v>0.62309999999999999</v>
      </c>
      <c r="BN620" s="294">
        <v>77.2</v>
      </c>
      <c r="BO620" s="294">
        <v>104</v>
      </c>
      <c r="BP620" s="294">
        <v>0.86819999999999997</v>
      </c>
      <c r="BQ620" s="294">
        <v>26903</v>
      </c>
      <c r="BS620" s="294">
        <v>0.59740000000000004</v>
      </c>
      <c r="BT620" s="294">
        <v>81.92</v>
      </c>
      <c r="BU620" s="294">
        <v>104</v>
      </c>
      <c r="BV620" s="294">
        <v>0.87160000000000004</v>
      </c>
      <c r="BW620" s="294">
        <v>31703</v>
      </c>
      <c r="BY620" s="294">
        <v>0.5968</v>
      </c>
    </row>
    <row r="621" spans="1:77">
      <c r="A621" s="301">
        <v>655</v>
      </c>
      <c r="B621" s="302" t="s">
        <v>4006</v>
      </c>
      <c r="C621" s="301" t="s">
        <v>4585</v>
      </c>
      <c r="D621" s="302" t="s">
        <v>4139</v>
      </c>
      <c r="E621" s="303">
        <v>138.88999999999999</v>
      </c>
      <c r="F621" s="294">
        <v>84</v>
      </c>
      <c r="G621" s="294">
        <v>111.11199999999999</v>
      </c>
      <c r="H621" s="294">
        <v>0.98439999999999994</v>
      </c>
      <c r="I621" s="294">
        <v>32556</v>
      </c>
      <c r="K621" s="294">
        <v>0.54690000000000005</v>
      </c>
      <c r="L621" s="294">
        <v>91.4</v>
      </c>
      <c r="M621" s="294">
        <v>111.11199999999999</v>
      </c>
      <c r="N621" s="294">
        <v>0.98370000000000002</v>
      </c>
      <c r="O621" s="294">
        <v>37406</v>
      </c>
      <c r="Q621" s="294">
        <v>0.55920000000000003</v>
      </c>
      <c r="R621" s="294">
        <v>132.4</v>
      </c>
      <c r="S621" s="294">
        <v>132.4</v>
      </c>
      <c r="T621" s="294">
        <v>0.96699999999999997</v>
      </c>
      <c r="U621" s="294">
        <v>40724</v>
      </c>
      <c r="W621" s="294">
        <v>0.44180000000000003</v>
      </c>
      <c r="X621" s="294">
        <v>130.32</v>
      </c>
      <c r="Y621" s="294">
        <v>130.32</v>
      </c>
      <c r="Z621" s="294">
        <v>0.94820000000000004</v>
      </c>
      <c r="AA621" s="294">
        <v>35216</v>
      </c>
      <c r="AC621" s="294">
        <v>0.3831</v>
      </c>
      <c r="AD621" s="294">
        <v>134.88</v>
      </c>
      <c r="AE621" s="294">
        <v>134.88</v>
      </c>
      <c r="AF621" s="294">
        <v>0.94740000000000002</v>
      </c>
      <c r="AG621" s="294">
        <v>31654</v>
      </c>
      <c r="AI621" s="294">
        <v>0.33300000000000002</v>
      </c>
      <c r="AJ621" s="294">
        <v>142.88</v>
      </c>
      <c r="AK621" s="294">
        <v>142.88</v>
      </c>
      <c r="AL621" s="294">
        <v>0.94830000000000003</v>
      </c>
      <c r="AM621" s="294">
        <v>26108</v>
      </c>
      <c r="AO621" s="294">
        <v>0.2676</v>
      </c>
      <c r="AP621" s="294">
        <v>130.32</v>
      </c>
      <c r="AQ621" s="294">
        <v>130.32</v>
      </c>
      <c r="AR621" s="294">
        <v>0.94450000000000001</v>
      </c>
      <c r="AS621" s="294">
        <v>26162</v>
      </c>
      <c r="AU621" s="294">
        <v>0.28570000000000001</v>
      </c>
      <c r="AV621" s="294">
        <v>137.52000000000001</v>
      </c>
      <c r="AW621" s="294">
        <v>137.52000000000001</v>
      </c>
      <c r="AX621" s="294">
        <v>0.94059999999999999</v>
      </c>
      <c r="AY621" s="294">
        <v>30614</v>
      </c>
      <c r="BA621" s="294">
        <v>0.32869999999999999</v>
      </c>
      <c r="BB621" s="294">
        <v>132.63999999999999</v>
      </c>
      <c r="BC621" s="294">
        <v>132.63999999999999</v>
      </c>
      <c r="BD621" s="294">
        <v>0.93969999999999998</v>
      </c>
      <c r="BE621" s="294">
        <v>23948</v>
      </c>
      <c r="BG621" s="294">
        <v>0.25829999999999997</v>
      </c>
      <c r="BH621" s="294">
        <v>143.44</v>
      </c>
      <c r="BI621" s="294">
        <v>143.44</v>
      </c>
      <c r="BJ621" s="294">
        <v>0.93699999999999994</v>
      </c>
      <c r="BK621" s="294">
        <v>47850</v>
      </c>
      <c r="BM621" s="294">
        <v>0.47860000000000003</v>
      </c>
      <c r="BN621" s="294">
        <v>2.2400000000000002</v>
      </c>
      <c r="BO621" s="294">
        <v>111.11199999999999</v>
      </c>
      <c r="BP621" s="294">
        <v>0.93359999999999999</v>
      </c>
      <c r="BQ621" s="294">
        <v>42570</v>
      </c>
      <c r="BR621" s="294" t="e">
        <f>BQ621-#REF!</f>
        <v>#REF!</v>
      </c>
      <c r="BS621" s="294">
        <v>30.293399999999998</v>
      </c>
      <c r="BT621" s="294">
        <v>155.44</v>
      </c>
      <c r="BU621" s="294">
        <v>155.44</v>
      </c>
      <c r="BV621" s="294">
        <v>0.93169999999999997</v>
      </c>
      <c r="BW621" s="294">
        <v>40458</v>
      </c>
      <c r="BY621" s="294">
        <v>0.3755</v>
      </c>
    </row>
    <row r="622" spans="1:77">
      <c r="A622" s="301">
        <v>656</v>
      </c>
      <c r="B622" s="302" t="s">
        <v>4006</v>
      </c>
      <c r="C622" s="301" t="s">
        <v>4586</v>
      </c>
      <c r="D622" s="302" t="s">
        <v>4051</v>
      </c>
      <c r="E622" s="303">
        <v>222</v>
      </c>
      <c r="F622" s="294">
        <v>207</v>
      </c>
      <c r="G622" s="294">
        <v>207</v>
      </c>
      <c r="H622" s="294">
        <v>0.97809999999999997</v>
      </c>
      <c r="I622" s="294">
        <v>64854</v>
      </c>
      <c r="K622" s="294">
        <v>0.44490000000000002</v>
      </c>
      <c r="L622" s="294">
        <v>237.9</v>
      </c>
      <c r="M622" s="294">
        <v>237.9</v>
      </c>
      <c r="N622" s="294">
        <v>0.9839</v>
      </c>
      <c r="O622" s="294">
        <v>62760</v>
      </c>
      <c r="Q622" s="294">
        <v>0.3604</v>
      </c>
      <c r="R622" s="294">
        <v>236.7</v>
      </c>
      <c r="S622" s="294">
        <v>236.7</v>
      </c>
      <c r="T622" s="294">
        <v>0.98080000000000001</v>
      </c>
      <c r="U622" s="294">
        <v>68511</v>
      </c>
      <c r="W622" s="294">
        <v>0.40989999999999999</v>
      </c>
      <c r="X622" s="294">
        <v>219.12</v>
      </c>
      <c r="Y622" s="294">
        <v>177.6</v>
      </c>
      <c r="Z622" s="294">
        <v>0.98219999999999996</v>
      </c>
      <c r="AA622" s="294">
        <v>55518</v>
      </c>
      <c r="AC622" s="294">
        <v>0.34670000000000001</v>
      </c>
      <c r="AD622" s="294">
        <v>132.84</v>
      </c>
      <c r="AE622" s="294">
        <v>177.6</v>
      </c>
      <c r="AF622" s="294">
        <v>0.98029999999999995</v>
      </c>
      <c r="AG622" s="294">
        <v>49812</v>
      </c>
      <c r="AI622" s="294">
        <v>0.5141</v>
      </c>
      <c r="AJ622" s="294">
        <v>174</v>
      </c>
      <c r="AK622" s="294">
        <v>177.6</v>
      </c>
      <c r="AL622" s="294">
        <v>0.98</v>
      </c>
      <c r="AM622" s="294">
        <v>49026</v>
      </c>
      <c r="AO622" s="294">
        <v>0.39939999999999998</v>
      </c>
      <c r="AP622" s="294">
        <v>141</v>
      </c>
      <c r="AQ622" s="294">
        <v>177.6</v>
      </c>
      <c r="AR622" s="294">
        <v>0.98260000000000003</v>
      </c>
      <c r="AS622" s="294">
        <v>48456</v>
      </c>
      <c r="AU622" s="294">
        <v>0.47010000000000002</v>
      </c>
      <c r="AV622" s="294">
        <v>120</v>
      </c>
      <c r="AW622" s="294">
        <v>177.6</v>
      </c>
      <c r="AX622" s="294">
        <v>0.97470000000000001</v>
      </c>
      <c r="AY622" s="294">
        <v>38130</v>
      </c>
      <c r="BA622" s="294">
        <v>0.45279999999999998</v>
      </c>
      <c r="BB622" s="294">
        <v>117</v>
      </c>
      <c r="BC622" s="294">
        <v>177.6</v>
      </c>
      <c r="BD622" s="294">
        <v>0.97660000000000002</v>
      </c>
      <c r="BE622" s="294">
        <v>37530</v>
      </c>
      <c r="BG622" s="294">
        <v>0.4415</v>
      </c>
      <c r="BH622" s="294">
        <v>117</v>
      </c>
      <c r="BI622" s="294">
        <v>177.6</v>
      </c>
      <c r="BJ622" s="294">
        <v>0.97809999999999997</v>
      </c>
      <c r="BK622" s="294">
        <v>17370</v>
      </c>
      <c r="BM622" s="294">
        <v>0.20399999999999999</v>
      </c>
      <c r="BN622" s="294">
        <v>0</v>
      </c>
      <c r="BO622" s="294">
        <v>177.6</v>
      </c>
      <c r="BP622" s="294">
        <v>0.97450000000000003</v>
      </c>
      <c r="BQ622" s="294">
        <v>16020</v>
      </c>
      <c r="BS622" s="294">
        <v>0.11020000000000001</v>
      </c>
      <c r="BT622" s="294">
        <v>75.239999999999995</v>
      </c>
      <c r="BU622" s="294">
        <v>177.6</v>
      </c>
      <c r="BV622" s="294">
        <v>0.98980000000000001</v>
      </c>
      <c r="BW622" s="294">
        <v>14550</v>
      </c>
      <c r="BY622" s="294">
        <v>0.1452</v>
      </c>
    </row>
    <row r="623" spans="1:77">
      <c r="A623" s="301">
        <v>657</v>
      </c>
      <c r="B623" s="302" t="s">
        <v>4006</v>
      </c>
      <c r="C623" s="301" t="s">
        <v>4587</v>
      </c>
      <c r="D623" s="302" t="s">
        <v>4051</v>
      </c>
      <c r="E623" s="303">
        <v>261</v>
      </c>
      <c r="F623" s="294">
        <v>100.8</v>
      </c>
      <c r="G623" s="294">
        <v>208.8</v>
      </c>
      <c r="H623" s="294">
        <v>0.95779999999999998</v>
      </c>
      <c r="I623" s="294">
        <v>19044</v>
      </c>
      <c r="K623" s="294">
        <v>0.27400000000000002</v>
      </c>
      <c r="L623" s="294">
        <v>73.599999999999994</v>
      </c>
      <c r="M623" s="294">
        <v>208.8</v>
      </c>
      <c r="N623" s="294">
        <v>0.94930000000000003</v>
      </c>
      <c r="O623" s="294">
        <v>24636</v>
      </c>
      <c r="Q623" s="294">
        <v>0.47389999999999999</v>
      </c>
      <c r="R623" s="294">
        <v>90</v>
      </c>
      <c r="S623" s="294">
        <v>208.8</v>
      </c>
      <c r="T623" s="294">
        <v>0.94359999999999999</v>
      </c>
      <c r="U623" s="294">
        <v>26296</v>
      </c>
      <c r="W623" s="294">
        <v>0.43009999999999998</v>
      </c>
      <c r="X623" s="294">
        <v>105.2</v>
      </c>
      <c r="Y623" s="294">
        <v>208.8</v>
      </c>
      <c r="Z623" s="294">
        <v>0.92720000000000002</v>
      </c>
      <c r="AA623" s="294">
        <v>18580</v>
      </c>
      <c r="AC623" s="294">
        <v>0.25600000000000001</v>
      </c>
      <c r="AD623" s="294">
        <v>70.400000000000006</v>
      </c>
      <c r="AE623" s="294">
        <v>208.8</v>
      </c>
      <c r="AF623" s="294">
        <v>0.91310000000000002</v>
      </c>
      <c r="AG623" s="294">
        <v>19152</v>
      </c>
      <c r="AI623" s="294">
        <v>0.40050000000000002</v>
      </c>
      <c r="AJ623" s="294">
        <v>67.599999999999994</v>
      </c>
      <c r="AK623" s="294">
        <v>208.8</v>
      </c>
      <c r="AL623" s="294">
        <v>0.90390000000000004</v>
      </c>
      <c r="AM623" s="294">
        <v>23468</v>
      </c>
      <c r="AO623" s="294">
        <v>0.53339999999999999</v>
      </c>
      <c r="AP623" s="294">
        <v>69.2</v>
      </c>
      <c r="AQ623" s="294">
        <v>208.8</v>
      </c>
      <c r="AR623" s="294">
        <v>0.94520000000000004</v>
      </c>
      <c r="AS623" s="294">
        <v>15712</v>
      </c>
      <c r="AU623" s="294">
        <v>0.32290000000000002</v>
      </c>
      <c r="AV623" s="294">
        <v>65.599999999999994</v>
      </c>
      <c r="AW623" s="294">
        <v>208.8</v>
      </c>
      <c r="AX623" s="294">
        <v>0.91200000000000003</v>
      </c>
      <c r="AY623" s="294">
        <v>14952</v>
      </c>
      <c r="BA623" s="294">
        <v>0.34710000000000002</v>
      </c>
      <c r="BB623" s="294">
        <v>52.8</v>
      </c>
      <c r="BC623" s="294">
        <v>208.8</v>
      </c>
      <c r="BD623" s="294">
        <v>0.89739999999999998</v>
      </c>
      <c r="BE623" s="294">
        <v>12512</v>
      </c>
      <c r="BG623" s="294">
        <v>0.35499999999999998</v>
      </c>
      <c r="BH623" s="294">
        <v>47.6</v>
      </c>
      <c r="BI623" s="294">
        <v>208.8</v>
      </c>
      <c r="BJ623" s="294">
        <v>0.89259999999999995</v>
      </c>
      <c r="BK623" s="294">
        <v>11464</v>
      </c>
      <c r="BM623" s="294">
        <v>0.36270000000000002</v>
      </c>
      <c r="BN623" s="294">
        <v>0</v>
      </c>
      <c r="BO623" s="294">
        <v>208.8</v>
      </c>
      <c r="BP623" s="294">
        <v>0.92530000000000001</v>
      </c>
      <c r="BQ623" s="294">
        <v>15456</v>
      </c>
      <c r="BS623" s="294">
        <v>9.5200000000000007E-2</v>
      </c>
      <c r="BT623" s="294">
        <v>79.84</v>
      </c>
      <c r="BU623" s="294">
        <v>208.8</v>
      </c>
      <c r="BV623" s="294">
        <v>0.95830000000000004</v>
      </c>
      <c r="BW623" s="294">
        <v>10480</v>
      </c>
      <c r="BY623" s="294">
        <v>0.104</v>
      </c>
    </row>
    <row r="624" spans="1:77">
      <c r="A624" s="301">
        <v>658</v>
      </c>
      <c r="B624" s="302" t="s">
        <v>4006</v>
      </c>
      <c r="C624" s="301" t="s">
        <v>4588</v>
      </c>
      <c r="D624" s="302" t="s">
        <v>4051</v>
      </c>
      <c r="E624" s="303">
        <v>600</v>
      </c>
      <c r="F624" s="294">
        <v>720</v>
      </c>
      <c r="G624" s="294">
        <v>720</v>
      </c>
      <c r="H624" s="294">
        <v>0.94740000000000002</v>
      </c>
      <c r="I624" s="294">
        <v>243100</v>
      </c>
      <c r="K624" s="294">
        <v>0.495</v>
      </c>
      <c r="L624" s="294">
        <v>750</v>
      </c>
      <c r="M624" s="294">
        <v>750</v>
      </c>
      <c r="N624" s="294">
        <v>0.94540000000000002</v>
      </c>
      <c r="O624" s="294">
        <v>247300</v>
      </c>
      <c r="Q624" s="294">
        <v>0.46879999999999999</v>
      </c>
      <c r="R624" s="294">
        <v>800</v>
      </c>
      <c r="S624" s="294">
        <v>750</v>
      </c>
      <c r="T624" s="294">
        <v>0.93959999999999999</v>
      </c>
      <c r="U624" s="294">
        <v>276600</v>
      </c>
      <c r="W624" s="294">
        <v>0.5111</v>
      </c>
      <c r="X624" s="294">
        <v>1070</v>
      </c>
      <c r="Y624" s="294">
        <v>1070</v>
      </c>
      <c r="Z624" s="294">
        <v>0.93889999999999996</v>
      </c>
      <c r="AA624" s="294">
        <v>319100</v>
      </c>
      <c r="AC624" s="294">
        <v>0.42699999999999999</v>
      </c>
      <c r="AD624" s="294">
        <v>710</v>
      </c>
      <c r="AE624" s="294">
        <v>710</v>
      </c>
      <c r="AF624" s="294">
        <v>0.94769999999999999</v>
      </c>
      <c r="AG624" s="294">
        <v>255200</v>
      </c>
      <c r="AI624" s="294">
        <v>0.50980000000000003</v>
      </c>
      <c r="AJ624" s="294">
        <v>730</v>
      </c>
      <c r="AK624" s="294">
        <v>730</v>
      </c>
      <c r="AL624" s="294">
        <v>0.93979999999999997</v>
      </c>
      <c r="AM624" s="294">
        <v>268500</v>
      </c>
      <c r="AO624" s="294">
        <v>0.54359999999999997</v>
      </c>
      <c r="AP624" s="294">
        <v>700</v>
      </c>
      <c r="AQ624" s="294">
        <v>700</v>
      </c>
      <c r="AR624" s="294">
        <v>0.94479999999999997</v>
      </c>
      <c r="AS624" s="294">
        <v>259900</v>
      </c>
      <c r="AU624" s="294">
        <v>0.5282</v>
      </c>
      <c r="AV624" s="294">
        <v>710</v>
      </c>
      <c r="AW624" s="294">
        <v>710</v>
      </c>
      <c r="AX624" s="294">
        <v>0.92989999999999995</v>
      </c>
      <c r="AY624" s="294">
        <v>225500</v>
      </c>
      <c r="BA624" s="294">
        <v>0.47439999999999999</v>
      </c>
      <c r="BB624" s="294">
        <v>610</v>
      </c>
      <c r="BC624" s="294">
        <v>510</v>
      </c>
      <c r="BD624" s="294">
        <v>0.93340000000000001</v>
      </c>
      <c r="BE624" s="294">
        <v>205700</v>
      </c>
      <c r="BG624" s="294">
        <v>0.48559999999999998</v>
      </c>
      <c r="BH624" s="294">
        <v>560</v>
      </c>
      <c r="BI624" s="294">
        <v>560</v>
      </c>
      <c r="BJ624" s="294">
        <v>0.92959999999999998</v>
      </c>
      <c r="BK624" s="294">
        <v>192600</v>
      </c>
      <c r="BM624" s="294">
        <v>0.49730000000000002</v>
      </c>
      <c r="BN624" s="294">
        <v>610</v>
      </c>
      <c r="BO624" s="294">
        <v>610</v>
      </c>
      <c r="BP624" s="294">
        <v>0.93189999999999995</v>
      </c>
      <c r="BQ624" s="294">
        <v>205000</v>
      </c>
      <c r="BS624" s="294">
        <v>0.53669999999999995</v>
      </c>
      <c r="BT624" s="294">
        <v>0</v>
      </c>
      <c r="BU624" s="294">
        <v>480</v>
      </c>
      <c r="BV624" s="294">
        <v>0.94399999999999995</v>
      </c>
      <c r="BW624" s="294">
        <v>252900</v>
      </c>
      <c r="BX624" s="294" t="e">
        <f>BW624-#REF!</f>
        <v>#REF!</v>
      </c>
      <c r="BY624" s="294">
        <v>0.60009999999999997</v>
      </c>
    </row>
    <row r="625" spans="1:77">
      <c r="A625" s="301">
        <v>659</v>
      </c>
      <c r="B625" s="302" t="s">
        <v>4006</v>
      </c>
      <c r="C625" s="301" t="s">
        <v>4589</v>
      </c>
      <c r="D625" s="302" t="s">
        <v>4097</v>
      </c>
      <c r="E625" s="303">
        <v>316</v>
      </c>
      <c r="F625" s="294">
        <v>66.05</v>
      </c>
      <c r="G625" s="294">
        <v>252.8</v>
      </c>
      <c r="H625" s="294">
        <v>0.91439999999999999</v>
      </c>
      <c r="I625" s="294">
        <v>18766</v>
      </c>
      <c r="K625" s="294" t="s">
        <v>3983</v>
      </c>
      <c r="L625" s="294">
        <v>79.25</v>
      </c>
      <c r="M625" s="294">
        <v>252.8</v>
      </c>
      <c r="N625" s="294">
        <v>0.92999999999999994</v>
      </c>
      <c r="O625" s="294">
        <v>23017</v>
      </c>
      <c r="Q625" s="294" t="s">
        <v>3983</v>
      </c>
      <c r="R625" s="294">
        <v>76.25</v>
      </c>
      <c r="S625" s="294">
        <v>252.8</v>
      </c>
      <c r="T625" s="294">
        <v>0.91479999999999995</v>
      </c>
      <c r="U625" s="294">
        <v>21872</v>
      </c>
      <c r="W625" s="294" t="s">
        <v>3983</v>
      </c>
      <c r="X625" s="294">
        <v>81.05</v>
      </c>
      <c r="Y625" s="294">
        <v>252.8</v>
      </c>
      <c r="Z625" s="294">
        <v>0.94550000000000001</v>
      </c>
      <c r="AA625" s="294">
        <v>20667</v>
      </c>
      <c r="AC625" s="294" t="s">
        <v>3983</v>
      </c>
      <c r="AD625" s="294">
        <v>70.25</v>
      </c>
      <c r="AE625" s="294">
        <v>252.8</v>
      </c>
      <c r="AF625" s="294">
        <v>0.92699999999999994</v>
      </c>
      <c r="AG625" s="294">
        <v>20885</v>
      </c>
      <c r="AI625" s="294" t="s">
        <v>3983</v>
      </c>
      <c r="AJ625" s="294">
        <v>64.849999999999994</v>
      </c>
      <c r="AK625" s="294">
        <v>252.8</v>
      </c>
      <c r="AL625" s="294">
        <v>0.92220000000000002</v>
      </c>
      <c r="AM625" s="294">
        <v>20301</v>
      </c>
      <c r="AO625" s="294" t="s">
        <v>3983</v>
      </c>
      <c r="AP625" s="294">
        <v>54.05</v>
      </c>
      <c r="AQ625" s="294">
        <v>252.8</v>
      </c>
      <c r="AR625" s="294">
        <v>0.91669999999999996</v>
      </c>
      <c r="AS625" s="294">
        <v>14988</v>
      </c>
      <c r="AU625" s="294" t="s">
        <v>3983</v>
      </c>
      <c r="AV625" s="294">
        <v>30.65</v>
      </c>
      <c r="AW625" s="294">
        <v>252.8</v>
      </c>
      <c r="AX625" s="294">
        <v>0.85270000000000001</v>
      </c>
      <c r="AY625" s="294">
        <v>10911</v>
      </c>
      <c r="BA625" s="294" t="s">
        <v>3983</v>
      </c>
      <c r="BB625" s="294">
        <v>31.85</v>
      </c>
      <c r="BC625" s="294">
        <v>252.8</v>
      </c>
      <c r="BD625" s="294">
        <v>0.82440000000000002</v>
      </c>
      <c r="BE625" s="294">
        <v>9976</v>
      </c>
      <c r="BG625" s="294" t="s">
        <v>3983</v>
      </c>
      <c r="BH625" s="294">
        <v>27.05</v>
      </c>
      <c r="BI625" s="294">
        <v>252.8</v>
      </c>
      <c r="BJ625" s="294">
        <v>0.8397</v>
      </c>
      <c r="BK625" s="294">
        <v>10267</v>
      </c>
      <c r="BM625" s="294" t="s">
        <v>3983</v>
      </c>
      <c r="BN625" s="294">
        <v>37.25</v>
      </c>
      <c r="BO625" s="294">
        <v>252.8</v>
      </c>
      <c r="BP625" s="294">
        <v>0.87659999999999993</v>
      </c>
      <c r="BQ625" s="294">
        <v>10976</v>
      </c>
      <c r="BS625" s="294" t="s">
        <v>3983</v>
      </c>
      <c r="BT625" s="294">
        <v>47.45</v>
      </c>
      <c r="BU625" s="294">
        <v>252.8</v>
      </c>
      <c r="BV625" s="294">
        <v>0.9395</v>
      </c>
      <c r="BW625" s="294">
        <v>7215</v>
      </c>
      <c r="BY625" s="294" t="s">
        <v>3983</v>
      </c>
    </row>
    <row r="626" spans="1:77">
      <c r="A626" s="301">
        <v>660</v>
      </c>
      <c r="B626" s="302" t="s">
        <v>4006</v>
      </c>
      <c r="C626" s="301" t="s">
        <v>4590</v>
      </c>
      <c r="D626" s="302" t="s">
        <v>4065</v>
      </c>
      <c r="E626" s="303">
        <v>186</v>
      </c>
      <c r="F626" s="294">
        <v>13.28</v>
      </c>
      <c r="G626" s="294">
        <v>148.80000000000001</v>
      </c>
      <c r="H626" s="294">
        <v>0.93659999999999999</v>
      </c>
      <c r="I626" s="294">
        <v>944</v>
      </c>
      <c r="K626" s="294">
        <v>0.10539999999999999</v>
      </c>
      <c r="L626" s="294">
        <v>30.8</v>
      </c>
      <c r="M626" s="294">
        <v>148.80000000000001</v>
      </c>
      <c r="N626" s="294">
        <v>0.9335</v>
      </c>
      <c r="O626" s="294">
        <v>1572</v>
      </c>
      <c r="Q626" s="294">
        <v>7.3499999999999996E-2</v>
      </c>
      <c r="R626" s="294">
        <v>38.04</v>
      </c>
      <c r="S626" s="294">
        <v>148.80000000000001</v>
      </c>
      <c r="T626" s="294">
        <v>0.94730000000000003</v>
      </c>
      <c r="U626" s="294">
        <v>2804</v>
      </c>
      <c r="W626" s="294">
        <v>0.1081</v>
      </c>
      <c r="X626" s="294">
        <v>29</v>
      </c>
      <c r="Y626" s="294">
        <v>148.80000000000001</v>
      </c>
      <c r="Z626" s="294">
        <v>0.92630000000000001</v>
      </c>
      <c r="AA626" s="294">
        <v>3716</v>
      </c>
      <c r="AC626" s="294">
        <v>0.18590000000000001</v>
      </c>
      <c r="AD626" s="294">
        <v>40</v>
      </c>
      <c r="AE626" s="294">
        <v>148.80000000000001</v>
      </c>
      <c r="AF626" s="294">
        <v>0.53490000000000004</v>
      </c>
      <c r="AG626" s="294">
        <v>3040</v>
      </c>
      <c r="AI626" s="294">
        <v>0.191</v>
      </c>
      <c r="AJ626" s="294">
        <v>37.840000000000003</v>
      </c>
      <c r="AK626" s="294">
        <v>148.80000000000001</v>
      </c>
      <c r="AL626" s="294">
        <v>0.69320000000000004</v>
      </c>
      <c r="AM626" s="294">
        <v>3496</v>
      </c>
      <c r="AO626" s="294">
        <v>0.18509999999999999</v>
      </c>
      <c r="AP626" s="294">
        <v>39.08</v>
      </c>
      <c r="AQ626" s="294">
        <v>148.80000000000001</v>
      </c>
      <c r="AR626" s="294">
        <v>0.7167</v>
      </c>
      <c r="AS626" s="294">
        <v>5160</v>
      </c>
      <c r="AU626" s="294">
        <v>0.24759999999999999</v>
      </c>
      <c r="AV626" s="294">
        <v>48.04</v>
      </c>
      <c r="AW626" s="294">
        <v>148.80000000000001</v>
      </c>
      <c r="AX626" s="294">
        <v>0.62090000000000001</v>
      </c>
      <c r="AY626" s="294">
        <v>6084</v>
      </c>
      <c r="BA626" s="294">
        <v>0.2833</v>
      </c>
      <c r="BB626" s="294">
        <v>70.48</v>
      </c>
      <c r="BC626" s="294">
        <v>148.80000000000001</v>
      </c>
      <c r="BD626" s="294">
        <v>0.70269999999999999</v>
      </c>
      <c r="BE626" s="294">
        <v>6192</v>
      </c>
      <c r="BG626" s="294">
        <v>0.16800000000000001</v>
      </c>
      <c r="BH626" s="294">
        <v>91.16</v>
      </c>
      <c r="BI626" s="294">
        <v>148.80000000000001</v>
      </c>
      <c r="BJ626" s="294">
        <v>0.57020000000000004</v>
      </c>
      <c r="BK626" s="294">
        <v>6516</v>
      </c>
      <c r="BM626" s="294">
        <v>0.16850000000000001</v>
      </c>
      <c r="BN626" s="294">
        <v>0</v>
      </c>
      <c r="BO626" s="294">
        <v>148.80000000000001</v>
      </c>
      <c r="BP626" s="294">
        <v>0.47749999999999998</v>
      </c>
      <c r="BQ626" s="294">
        <v>8044</v>
      </c>
      <c r="BS626" s="294">
        <v>0.1348</v>
      </c>
      <c r="BT626" s="294">
        <v>0</v>
      </c>
      <c r="BU626" s="294">
        <v>148.80000000000001</v>
      </c>
      <c r="BV626" s="294">
        <v>0.81899999999999995</v>
      </c>
      <c r="BW626" s="294">
        <v>6352</v>
      </c>
      <c r="BY626" s="294">
        <v>5.6000000000000001E-2</v>
      </c>
    </row>
    <row r="627" spans="1:77">
      <c r="A627" s="301">
        <v>661</v>
      </c>
      <c r="B627" s="302" t="s">
        <v>4006</v>
      </c>
      <c r="C627" s="301" t="s">
        <v>4591</v>
      </c>
      <c r="D627" s="302" t="s">
        <v>4051</v>
      </c>
      <c r="E627" s="303">
        <v>126</v>
      </c>
      <c r="F627" s="294">
        <v>47.21</v>
      </c>
      <c r="G627" s="294">
        <v>100.8</v>
      </c>
      <c r="H627" s="294">
        <v>0.99509999999999998</v>
      </c>
      <c r="I627" s="294">
        <v>14990</v>
      </c>
      <c r="K627" s="294">
        <v>0.45519999999999999</v>
      </c>
      <c r="L627" s="294">
        <v>54.52</v>
      </c>
      <c r="M627" s="294">
        <v>100.8</v>
      </c>
      <c r="N627" s="294">
        <v>0.99429999999999996</v>
      </c>
      <c r="O627" s="294">
        <v>16689</v>
      </c>
      <c r="Q627" s="294">
        <v>0.42349999999999999</v>
      </c>
      <c r="R627" s="294">
        <v>59.82</v>
      </c>
      <c r="S627" s="294">
        <v>100.8</v>
      </c>
      <c r="T627" s="294">
        <v>0.99399999999999999</v>
      </c>
      <c r="U627" s="294">
        <v>17424</v>
      </c>
      <c r="W627" s="294">
        <v>0.41570000000000001</v>
      </c>
      <c r="X627" s="294">
        <v>54.48</v>
      </c>
      <c r="Y627" s="294">
        <v>100.8</v>
      </c>
      <c r="Z627" s="294">
        <v>0.99539999999999995</v>
      </c>
      <c r="AA627" s="294">
        <v>16112</v>
      </c>
      <c r="AC627" s="294">
        <v>0.4088</v>
      </c>
      <c r="AD627" s="294">
        <v>49.21</v>
      </c>
      <c r="AE627" s="294">
        <v>100.8</v>
      </c>
      <c r="AF627" s="294">
        <v>0.99549999999999994</v>
      </c>
      <c r="AG627" s="294">
        <v>15618</v>
      </c>
      <c r="AI627" s="294">
        <v>0.43969999999999998</v>
      </c>
      <c r="AJ627" s="294">
        <v>47.81</v>
      </c>
      <c r="AK627" s="294">
        <v>100.8</v>
      </c>
      <c r="AL627" s="294">
        <v>0.99460000000000004</v>
      </c>
      <c r="AM627" s="294">
        <v>15382</v>
      </c>
      <c r="AO627" s="294">
        <v>0.46139999999999998</v>
      </c>
      <c r="AP627" s="294">
        <v>47.81</v>
      </c>
      <c r="AQ627" s="294">
        <v>100.8</v>
      </c>
      <c r="AR627" s="294">
        <v>0.99839999999999995</v>
      </c>
      <c r="AS627" s="294">
        <v>10907</v>
      </c>
      <c r="AU627" s="294">
        <v>0.31540000000000001</v>
      </c>
      <c r="AV627" s="294">
        <v>42.86</v>
      </c>
      <c r="AW627" s="294">
        <v>100.8</v>
      </c>
      <c r="AX627" s="294">
        <v>0.99580000000000002</v>
      </c>
      <c r="AY627" s="294">
        <v>11027</v>
      </c>
      <c r="BA627" s="294">
        <v>0.36959999999999998</v>
      </c>
      <c r="BB627" s="294">
        <v>32.979999999999997</v>
      </c>
      <c r="BC627" s="294">
        <v>100.8</v>
      </c>
      <c r="BD627" s="294">
        <v>0.99529999999999996</v>
      </c>
      <c r="BE627" s="294">
        <v>8027</v>
      </c>
      <c r="BG627" s="294">
        <v>0.34160000000000001</v>
      </c>
      <c r="BH627" s="294">
        <v>29.25</v>
      </c>
      <c r="BI627" s="294">
        <v>100.8</v>
      </c>
      <c r="BJ627" s="294">
        <v>0.99319999999999997</v>
      </c>
      <c r="BK627" s="294">
        <v>7934</v>
      </c>
      <c r="BM627" s="294">
        <v>0.38350000000000001</v>
      </c>
      <c r="BN627" s="294">
        <v>31.63</v>
      </c>
      <c r="BO627" s="294">
        <v>100.8</v>
      </c>
      <c r="BP627" s="294">
        <v>0.99690000000000001</v>
      </c>
      <c r="BQ627" s="294">
        <v>8918</v>
      </c>
      <c r="BS627" s="294">
        <v>0.43819999999999998</v>
      </c>
      <c r="BT627" s="294">
        <v>67.760000000000005</v>
      </c>
      <c r="BU627" s="294">
        <v>100.8</v>
      </c>
      <c r="BV627" s="294">
        <v>0.99750000000000005</v>
      </c>
      <c r="BW627" s="294">
        <v>16063</v>
      </c>
      <c r="BY627" s="294">
        <v>0.32540000000000002</v>
      </c>
    </row>
    <row r="628" spans="1:77">
      <c r="A628" s="301">
        <v>662</v>
      </c>
      <c r="B628" s="302" t="s">
        <v>4006</v>
      </c>
      <c r="C628" s="301" t="s">
        <v>4592</v>
      </c>
      <c r="D628" s="302" t="s">
        <v>4065</v>
      </c>
      <c r="E628" s="303">
        <v>160</v>
      </c>
      <c r="F628" s="294">
        <v>138.24</v>
      </c>
      <c r="G628" s="294">
        <v>138.24</v>
      </c>
      <c r="H628" s="294">
        <v>0.98849999999999993</v>
      </c>
      <c r="I628" s="294">
        <v>27690</v>
      </c>
      <c r="K628" s="294">
        <v>0.28149999999999997</v>
      </c>
      <c r="L628" s="294">
        <v>139.19999999999999</v>
      </c>
      <c r="M628" s="294">
        <v>139.19999999999999</v>
      </c>
      <c r="N628" s="294">
        <v>0.98499999999999999</v>
      </c>
      <c r="O628" s="294">
        <v>27761</v>
      </c>
      <c r="Q628" s="294">
        <v>0.27210000000000001</v>
      </c>
      <c r="R628" s="294">
        <v>136.80000000000001</v>
      </c>
      <c r="S628" s="294">
        <v>136.80000000000001</v>
      </c>
      <c r="T628" s="294">
        <v>0.99139999999999995</v>
      </c>
      <c r="U628" s="294">
        <v>25640</v>
      </c>
      <c r="W628" s="294">
        <v>0.2626</v>
      </c>
      <c r="X628" s="294">
        <v>145.6</v>
      </c>
      <c r="Y628" s="294">
        <v>145.6</v>
      </c>
      <c r="Z628" s="294">
        <v>0.99319999999999997</v>
      </c>
      <c r="AA628" s="294">
        <v>27672</v>
      </c>
      <c r="AC628" s="294">
        <v>0.25719999999999998</v>
      </c>
      <c r="AD628" s="294">
        <v>137.12</v>
      </c>
      <c r="AE628" s="294">
        <v>137.12</v>
      </c>
      <c r="AF628" s="294">
        <v>0.99009999999999998</v>
      </c>
      <c r="AG628" s="294">
        <v>30936</v>
      </c>
      <c r="AI628" s="294">
        <v>0.30630000000000002</v>
      </c>
      <c r="AJ628" s="294">
        <v>166.72</v>
      </c>
      <c r="AK628" s="294">
        <v>166.72</v>
      </c>
      <c r="AL628" s="294">
        <v>0.98860000000000003</v>
      </c>
      <c r="AM628" s="294">
        <v>37256</v>
      </c>
      <c r="AO628" s="294">
        <v>0.314</v>
      </c>
      <c r="AP628" s="294">
        <v>166.88</v>
      </c>
      <c r="AQ628" s="294">
        <v>166.88</v>
      </c>
      <c r="AR628" s="294">
        <v>0.98809999999999998</v>
      </c>
      <c r="AS628" s="294">
        <v>31880</v>
      </c>
      <c r="AU628" s="294">
        <v>0.25990000000000002</v>
      </c>
      <c r="AV628" s="294">
        <v>145.6</v>
      </c>
      <c r="AW628" s="294">
        <v>145.6</v>
      </c>
      <c r="AX628" s="294">
        <v>0.98350000000000004</v>
      </c>
      <c r="AY628" s="294">
        <v>31896</v>
      </c>
      <c r="BA628" s="294">
        <v>0.30940000000000001</v>
      </c>
      <c r="BB628" s="294">
        <v>144.80000000000001</v>
      </c>
      <c r="BC628" s="294">
        <v>144.80000000000001</v>
      </c>
      <c r="BD628" s="294">
        <v>0.96199999999999997</v>
      </c>
      <c r="BE628" s="294">
        <v>27088</v>
      </c>
      <c r="BG628" s="294">
        <v>0.26140000000000002</v>
      </c>
      <c r="BH628" s="294">
        <v>107.84</v>
      </c>
      <c r="BI628" s="294">
        <v>128</v>
      </c>
      <c r="BJ628" s="294">
        <v>1</v>
      </c>
      <c r="BK628" s="294">
        <v>20856</v>
      </c>
      <c r="BM628" s="294">
        <v>0.25990000000000002</v>
      </c>
      <c r="BN628" s="294">
        <v>89.28</v>
      </c>
      <c r="BO628" s="294">
        <v>128</v>
      </c>
      <c r="BP628" s="294">
        <v>0.9879</v>
      </c>
      <c r="BQ628" s="294">
        <v>20200</v>
      </c>
      <c r="BS628" s="294">
        <v>0.34079999999999999</v>
      </c>
      <c r="BT628" s="294">
        <v>35.520000000000003</v>
      </c>
      <c r="BU628" s="294">
        <v>128</v>
      </c>
      <c r="BV628" s="294">
        <v>0.98860000000000003</v>
      </c>
      <c r="BW628" s="294">
        <v>25624</v>
      </c>
      <c r="BX628" s="294" t="e">
        <f>BW628-#REF!</f>
        <v>#REF!</v>
      </c>
      <c r="BY628" s="294">
        <v>0.98080000000000001</v>
      </c>
    </row>
    <row r="629" spans="1:77">
      <c r="A629" s="301">
        <v>663</v>
      </c>
      <c r="B629" s="302" t="s">
        <v>4006</v>
      </c>
      <c r="C629" s="301" t="s">
        <v>4593</v>
      </c>
      <c r="D629" s="302" t="s">
        <v>4054</v>
      </c>
      <c r="E629" s="303">
        <v>150</v>
      </c>
      <c r="F629" s="294">
        <v>56.13</v>
      </c>
      <c r="G629" s="294">
        <v>120</v>
      </c>
      <c r="H629" s="294">
        <v>0.91039999999999999</v>
      </c>
      <c r="I629" s="294">
        <v>7683</v>
      </c>
      <c r="K629" s="294">
        <v>0.21360000000000001</v>
      </c>
      <c r="L629" s="294">
        <v>59.49</v>
      </c>
      <c r="M629" s="294">
        <v>120</v>
      </c>
      <c r="N629" s="294">
        <v>0.90939999999999999</v>
      </c>
      <c r="O629" s="294">
        <v>6774</v>
      </c>
      <c r="Q629" s="294">
        <v>0.1719</v>
      </c>
      <c r="R629" s="294">
        <v>56.13</v>
      </c>
      <c r="S629" s="294">
        <v>120</v>
      </c>
      <c r="T629" s="294">
        <v>0.90810000000000002</v>
      </c>
      <c r="U629" s="294">
        <v>6943</v>
      </c>
      <c r="W629" s="294">
        <v>0.19350000000000001</v>
      </c>
      <c r="X629" s="294">
        <v>56.13</v>
      </c>
      <c r="Y629" s="294">
        <v>120</v>
      </c>
      <c r="Z629" s="294">
        <v>0.91749999999999998</v>
      </c>
      <c r="AA629" s="294">
        <v>4354</v>
      </c>
      <c r="AC629" s="294">
        <v>0.1162</v>
      </c>
      <c r="AD629" s="294">
        <v>4.93</v>
      </c>
      <c r="AE629" s="294">
        <v>120</v>
      </c>
      <c r="AF629" s="294">
        <v>0.99529999999999996</v>
      </c>
      <c r="AG629" s="294">
        <v>1453</v>
      </c>
      <c r="AI629" s="294">
        <v>0.5333</v>
      </c>
      <c r="AJ629" s="294">
        <v>61.41</v>
      </c>
      <c r="AK629" s="294">
        <v>120</v>
      </c>
      <c r="AL629" s="294">
        <v>0.9113</v>
      </c>
      <c r="AM629" s="294">
        <v>6325</v>
      </c>
      <c r="AO629" s="294">
        <v>0.16020000000000001</v>
      </c>
      <c r="AP629" s="294">
        <v>63.97</v>
      </c>
      <c r="AQ629" s="294">
        <v>120</v>
      </c>
      <c r="AR629" s="294">
        <v>0.91669999999999996</v>
      </c>
      <c r="AS629" s="294">
        <v>7942</v>
      </c>
      <c r="AU629" s="294">
        <v>0.1857</v>
      </c>
      <c r="AV629" s="294">
        <v>63.17</v>
      </c>
      <c r="AW629" s="294">
        <v>120</v>
      </c>
      <c r="AX629" s="294">
        <v>0.91700000000000004</v>
      </c>
      <c r="AY629" s="294">
        <v>7549</v>
      </c>
      <c r="BA629" s="294">
        <v>0.1847</v>
      </c>
      <c r="BB629" s="294">
        <v>65.41</v>
      </c>
      <c r="BC629" s="294">
        <v>120</v>
      </c>
      <c r="BD629" s="294">
        <v>0.91610000000000003</v>
      </c>
      <c r="BE629" s="294">
        <v>7476</v>
      </c>
      <c r="BG629" s="294">
        <v>0.17100000000000001</v>
      </c>
      <c r="BH629" s="294">
        <v>65.41</v>
      </c>
      <c r="BI629" s="294">
        <v>120</v>
      </c>
      <c r="BJ629" s="294">
        <v>0.9194</v>
      </c>
      <c r="BK629" s="294">
        <v>8184</v>
      </c>
      <c r="BM629" s="294">
        <v>0.1865</v>
      </c>
      <c r="BN629" s="294">
        <v>67.17</v>
      </c>
      <c r="BO629" s="294">
        <v>120</v>
      </c>
      <c r="BP629" s="294">
        <v>0.91979999999999995</v>
      </c>
      <c r="BQ629" s="294">
        <v>7998</v>
      </c>
      <c r="BS629" s="294">
        <v>0.1963</v>
      </c>
      <c r="BT629" s="294">
        <v>68.13</v>
      </c>
      <c r="BU629" s="294">
        <v>120</v>
      </c>
      <c r="BV629" s="294">
        <v>0.91610000000000003</v>
      </c>
      <c r="BW629" s="294">
        <v>8584</v>
      </c>
      <c r="BY629" s="294">
        <v>0.1883</v>
      </c>
    </row>
    <row r="630" spans="1:77">
      <c r="A630" s="301">
        <v>664</v>
      </c>
      <c r="B630" s="302" t="s">
        <v>4006</v>
      </c>
      <c r="C630" s="301" t="s">
        <v>4594</v>
      </c>
      <c r="D630" s="302" t="s">
        <v>4054</v>
      </c>
      <c r="E630" s="303">
        <v>114</v>
      </c>
      <c r="F630" s="294">
        <v>65.849999999999994</v>
      </c>
      <c r="G630" s="294">
        <v>91.2</v>
      </c>
      <c r="H630" s="294">
        <v>0.76049999999999995</v>
      </c>
      <c r="I630" s="294">
        <v>18285</v>
      </c>
      <c r="K630" s="294">
        <v>0.51700000000000002</v>
      </c>
      <c r="L630" s="294">
        <v>66.650000000000006</v>
      </c>
      <c r="M630" s="294">
        <v>91.2</v>
      </c>
      <c r="N630" s="294">
        <v>0.79969999999999997</v>
      </c>
      <c r="O630" s="294">
        <v>4737</v>
      </c>
      <c r="Q630" s="294">
        <v>0.1217</v>
      </c>
      <c r="R630" s="294">
        <v>72.650000000000006</v>
      </c>
      <c r="S630" s="294">
        <v>91.2</v>
      </c>
      <c r="T630" s="294">
        <v>0.76380000000000003</v>
      </c>
      <c r="U630" s="294">
        <v>17255</v>
      </c>
      <c r="W630" s="294">
        <v>0.4395</v>
      </c>
      <c r="X630" s="294">
        <v>75.849999999999994</v>
      </c>
      <c r="Y630" s="294">
        <v>91.2</v>
      </c>
      <c r="Z630" s="294">
        <v>0.76919999999999999</v>
      </c>
      <c r="AA630" s="294">
        <v>21406</v>
      </c>
      <c r="AC630" s="294">
        <v>0.50149999999999995</v>
      </c>
      <c r="AD630" s="294">
        <v>67.45</v>
      </c>
      <c r="AE630" s="294">
        <v>91.2</v>
      </c>
      <c r="AF630" s="294">
        <v>0.77229999999999999</v>
      </c>
      <c r="AG630" s="294">
        <v>16149</v>
      </c>
      <c r="AI630" s="294">
        <v>0.42459999999999998</v>
      </c>
      <c r="AJ630" s="294">
        <v>68.849999999999994</v>
      </c>
      <c r="AK630" s="294">
        <v>91.2</v>
      </c>
      <c r="AL630" s="294">
        <v>0.76629999999999998</v>
      </c>
      <c r="AM630" s="294">
        <v>17551</v>
      </c>
      <c r="AO630" s="294">
        <v>0.47060000000000002</v>
      </c>
      <c r="AP630" s="294">
        <v>77.849999999999994</v>
      </c>
      <c r="AQ630" s="294">
        <v>91.2</v>
      </c>
      <c r="AR630" s="294">
        <v>0.7903</v>
      </c>
      <c r="AS630" s="294">
        <v>20888</v>
      </c>
      <c r="AU630" s="294">
        <v>0.46379999999999999</v>
      </c>
      <c r="AV630" s="294">
        <v>70.45</v>
      </c>
      <c r="AW630" s="294">
        <v>91.2</v>
      </c>
      <c r="AX630" s="294">
        <v>0.75559999999999994</v>
      </c>
      <c r="AY630" s="294">
        <v>16986</v>
      </c>
      <c r="BA630" s="294">
        <v>0.45119999999999999</v>
      </c>
      <c r="BB630" s="294">
        <v>70.849999999999994</v>
      </c>
      <c r="BC630" s="294">
        <v>91.2</v>
      </c>
      <c r="BD630" s="294">
        <v>0.75549999999999995</v>
      </c>
      <c r="BE630" s="294">
        <v>17598</v>
      </c>
      <c r="BG630" s="294">
        <v>0.44990000000000002</v>
      </c>
      <c r="BH630" s="294">
        <v>69.650000000000006</v>
      </c>
      <c r="BI630" s="294">
        <v>91.2</v>
      </c>
      <c r="BJ630" s="294">
        <v>0.7702</v>
      </c>
      <c r="BK630" s="294">
        <v>19239</v>
      </c>
      <c r="BM630" s="294">
        <v>0.4909</v>
      </c>
      <c r="BN630" s="294">
        <v>68.849999999999994</v>
      </c>
      <c r="BO630" s="294">
        <v>91.2</v>
      </c>
      <c r="BP630" s="294">
        <v>0.75929999999999997</v>
      </c>
      <c r="BQ630" s="294">
        <v>15686</v>
      </c>
      <c r="BS630" s="294">
        <v>0.45479999999999998</v>
      </c>
      <c r="BT630" s="294">
        <v>70.05</v>
      </c>
      <c r="BU630" s="294">
        <v>91.2</v>
      </c>
      <c r="BV630" s="294">
        <v>0.78310000000000002</v>
      </c>
      <c r="BW630" s="294">
        <v>19347</v>
      </c>
      <c r="BY630" s="294">
        <v>0.48270000000000002</v>
      </c>
    </row>
    <row r="631" spans="1:77">
      <c r="A631" s="301">
        <v>665</v>
      </c>
      <c r="B631" s="302" t="s">
        <v>4006</v>
      </c>
      <c r="C631" s="301" t="s">
        <v>4595</v>
      </c>
      <c r="D631" s="302" t="s">
        <v>4054</v>
      </c>
      <c r="E631" s="303">
        <v>1089</v>
      </c>
      <c r="F631" s="294">
        <v>324</v>
      </c>
      <c r="G631" s="294">
        <v>871.2</v>
      </c>
      <c r="H631" s="294">
        <v>0.96360000000000001</v>
      </c>
      <c r="I631" s="294">
        <v>364800</v>
      </c>
      <c r="J631" s="294" t="e">
        <f>I631-#REF!</f>
        <v>#REF!</v>
      </c>
      <c r="K631" s="294">
        <v>1.6229</v>
      </c>
      <c r="L631" s="294">
        <v>432</v>
      </c>
      <c r="M631" s="294">
        <v>871.2</v>
      </c>
      <c r="N631" s="294">
        <v>0.95430000000000004</v>
      </c>
      <c r="O631" s="294">
        <v>395760</v>
      </c>
      <c r="Q631" s="294">
        <v>1.2903</v>
      </c>
      <c r="R631" s="294">
        <v>666</v>
      </c>
      <c r="S631" s="294">
        <v>871.2</v>
      </c>
      <c r="T631" s="294">
        <v>0.96889999999999998</v>
      </c>
      <c r="U631" s="294">
        <v>414960</v>
      </c>
      <c r="V631" s="294" t="e">
        <f>U631-#REF!</f>
        <v>#REF!</v>
      </c>
      <c r="W631" s="294">
        <v>0.8931</v>
      </c>
      <c r="X631" s="294">
        <v>439.2</v>
      </c>
      <c r="Y631" s="294">
        <v>871.2</v>
      </c>
      <c r="Z631" s="294">
        <v>0.96750000000000003</v>
      </c>
      <c r="AA631" s="294">
        <v>403320</v>
      </c>
      <c r="AB631" s="294" t="e">
        <f>AA631-#REF!</f>
        <v>#REF!</v>
      </c>
      <c r="AC631" s="294">
        <v>1.2758</v>
      </c>
      <c r="AD631" s="294">
        <v>720</v>
      </c>
      <c r="AE631" s="294">
        <v>871.2</v>
      </c>
      <c r="AF631" s="294">
        <v>0.96099999999999997</v>
      </c>
      <c r="AG631" s="294">
        <v>384360</v>
      </c>
      <c r="AH631" s="294" t="e">
        <f>AG631-#REF!</f>
        <v>#REF!</v>
      </c>
      <c r="AI631" s="294">
        <v>0.74660000000000004</v>
      </c>
      <c r="AJ631" s="294">
        <v>672</v>
      </c>
      <c r="AK631" s="294">
        <v>871.2</v>
      </c>
      <c r="AL631" s="294">
        <v>0.97760000000000002</v>
      </c>
      <c r="AM631" s="294">
        <v>386280</v>
      </c>
      <c r="AN631" s="294" t="e">
        <f>AM631-#REF!</f>
        <v>#REF!</v>
      </c>
      <c r="AO631" s="294">
        <v>0.81669999999999998</v>
      </c>
      <c r="AP631" s="294">
        <v>669.6</v>
      </c>
      <c r="AQ631" s="294">
        <v>871.2</v>
      </c>
      <c r="AR631" s="294">
        <v>0.97860000000000003</v>
      </c>
      <c r="AS631" s="294">
        <v>415800</v>
      </c>
      <c r="AT631" s="294" t="e">
        <f>AS631-#REF!</f>
        <v>#REF!</v>
      </c>
      <c r="AU631" s="294">
        <v>0.85289999999999999</v>
      </c>
      <c r="AV631" s="294">
        <v>468</v>
      </c>
      <c r="AW631" s="294">
        <v>871.2</v>
      </c>
      <c r="AX631" s="294">
        <v>0.97440000000000004</v>
      </c>
      <c r="AY631" s="294">
        <v>400440</v>
      </c>
      <c r="AZ631" s="294" t="e">
        <f>AY631-#REF!</f>
        <v>#REF!</v>
      </c>
      <c r="BA631" s="294">
        <v>1.2197</v>
      </c>
      <c r="BB631" s="294">
        <v>676.8</v>
      </c>
      <c r="BC631" s="294">
        <v>871.2</v>
      </c>
      <c r="BD631" s="294">
        <v>0.96799999999999997</v>
      </c>
      <c r="BE631" s="294">
        <v>395160</v>
      </c>
      <c r="BF631" s="294" t="e">
        <f>BE631-#REF!</f>
        <v>#REF!</v>
      </c>
      <c r="BG631" s="294">
        <v>0.81069999999999998</v>
      </c>
      <c r="BH631" s="294">
        <v>362.4</v>
      </c>
      <c r="BI631" s="294">
        <v>871.2</v>
      </c>
      <c r="BJ631" s="294">
        <v>0.96560000000000001</v>
      </c>
      <c r="BK631" s="294">
        <v>413400</v>
      </c>
      <c r="BL631" s="294" t="e">
        <f>BK631-#REF!</f>
        <v>#REF!</v>
      </c>
      <c r="BM631" s="294">
        <v>1.5880000000000001</v>
      </c>
      <c r="BN631" s="294">
        <v>0</v>
      </c>
      <c r="BO631" s="294">
        <v>871.2</v>
      </c>
      <c r="BP631" s="294">
        <v>0.9607</v>
      </c>
      <c r="BQ631" s="294">
        <v>327816</v>
      </c>
      <c r="BR631" s="294" t="e">
        <f>BQ631-#REF!</f>
        <v>#REF!</v>
      </c>
      <c r="BS631" s="294">
        <v>0.63090000000000002</v>
      </c>
      <c r="BT631" s="294">
        <v>851.36</v>
      </c>
      <c r="BU631" s="294">
        <v>871.2</v>
      </c>
      <c r="BV631" s="294">
        <v>0.96440000000000003</v>
      </c>
      <c r="BW631" s="294">
        <v>360500</v>
      </c>
      <c r="BY631" s="294">
        <v>0.14749999999999999</v>
      </c>
    </row>
    <row r="632" spans="1:77">
      <c r="A632" s="301">
        <v>666</v>
      </c>
      <c r="B632" s="302" t="s">
        <v>4006</v>
      </c>
      <c r="C632" s="301" t="s">
        <v>4596</v>
      </c>
      <c r="D632" s="302" t="s">
        <v>4054</v>
      </c>
      <c r="E632" s="303">
        <v>408</v>
      </c>
      <c r="F632" s="294">
        <v>241.25</v>
      </c>
      <c r="G632" s="294">
        <v>326.39999999999998</v>
      </c>
      <c r="H632" s="294">
        <v>0.96929999999999994</v>
      </c>
      <c r="I632" s="294">
        <v>40913</v>
      </c>
      <c r="K632" s="294">
        <v>0.24429999999999999</v>
      </c>
      <c r="L632" s="294">
        <v>139.25</v>
      </c>
      <c r="M632" s="294">
        <v>326.39999999999998</v>
      </c>
      <c r="N632" s="294">
        <v>0.97389999999999999</v>
      </c>
      <c r="O632" s="294">
        <v>44713</v>
      </c>
      <c r="Q632" s="294">
        <v>0.44719999999999999</v>
      </c>
      <c r="R632" s="294">
        <v>131.05000000000001</v>
      </c>
      <c r="S632" s="294">
        <v>326.39999999999998</v>
      </c>
      <c r="T632" s="294">
        <v>0.98709999999999998</v>
      </c>
      <c r="U632" s="294">
        <v>53513</v>
      </c>
      <c r="W632" s="294">
        <v>0.58009999999999995</v>
      </c>
      <c r="X632" s="294">
        <v>151.25</v>
      </c>
      <c r="Y632" s="294">
        <v>326.39999999999998</v>
      </c>
      <c r="Z632" s="294">
        <v>0.98519999999999996</v>
      </c>
      <c r="AA632" s="294">
        <v>66213</v>
      </c>
      <c r="AC632" s="294">
        <v>0.60229999999999995</v>
      </c>
      <c r="AD632" s="294">
        <v>132.85</v>
      </c>
      <c r="AE632" s="294">
        <v>326.39999999999998</v>
      </c>
      <c r="AF632" s="294">
        <v>0.96870000000000001</v>
      </c>
      <c r="AG632" s="294">
        <v>27813</v>
      </c>
      <c r="AI632" s="294">
        <v>0.29330000000000001</v>
      </c>
      <c r="AJ632" s="294">
        <v>148.85</v>
      </c>
      <c r="AK632" s="294">
        <v>326.39999999999998</v>
      </c>
      <c r="AL632" s="294">
        <v>0.97099999999999997</v>
      </c>
      <c r="AM632" s="294">
        <v>50213</v>
      </c>
      <c r="AO632" s="294">
        <v>0.48659999999999998</v>
      </c>
      <c r="AP632" s="294">
        <v>251.25</v>
      </c>
      <c r="AQ632" s="294">
        <v>326.39999999999998</v>
      </c>
      <c r="AR632" s="294">
        <v>0.97329999999999994</v>
      </c>
      <c r="AS632" s="294">
        <v>40013</v>
      </c>
      <c r="AU632" s="294">
        <v>0.221</v>
      </c>
      <c r="AV632" s="294">
        <v>251.25</v>
      </c>
      <c r="AW632" s="294">
        <v>326.39999999999998</v>
      </c>
      <c r="AX632" s="294">
        <v>0.96809999999999996</v>
      </c>
      <c r="AY632" s="294">
        <v>42413</v>
      </c>
      <c r="BA632" s="294">
        <v>0.24340000000000001</v>
      </c>
      <c r="BB632" s="294">
        <v>251.25</v>
      </c>
      <c r="BC632" s="294">
        <v>326.39999999999998</v>
      </c>
      <c r="BD632" s="294">
        <v>0.9587</v>
      </c>
      <c r="BE632" s="294">
        <v>51013</v>
      </c>
      <c r="BG632" s="294">
        <v>0.28610000000000002</v>
      </c>
      <c r="BH632" s="294">
        <v>150.25</v>
      </c>
      <c r="BI632" s="294">
        <v>326.39999999999998</v>
      </c>
      <c r="BJ632" s="294">
        <v>0.97699999999999998</v>
      </c>
      <c r="BK632" s="294">
        <v>42313</v>
      </c>
      <c r="BM632" s="294">
        <v>0.39069999999999999</v>
      </c>
      <c r="BN632" s="294">
        <v>150.25</v>
      </c>
      <c r="BO632" s="294">
        <v>326.39999999999998</v>
      </c>
      <c r="BP632" s="294">
        <v>0.96450000000000002</v>
      </c>
      <c r="BQ632" s="294">
        <v>38013</v>
      </c>
      <c r="BS632" s="294">
        <v>0.39360000000000001</v>
      </c>
      <c r="BT632" s="294">
        <v>0</v>
      </c>
      <c r="BU632" s="294">
        <v>326.39999999999998</v>
      </c>
      <c r="BV632" s="294">
        <v>0.98529999999999995</v>
      </c>
      <c r="BW632" s="294">
        <v>47013</v>
      </c>
      <c r="BY632" s="294">
        <v>0.15720000000000001</v>
      </c>
    </row>
    <row r="633" spans="1:77">
      <c r="A633" s="301">
        <v>667</v>
      </c>
      <c r="B633" s="302" t="s">
        <v>4006</v>
      </c>
      <c r="C633" s="301" t="s">
        <v>4597</v>
      </c>
      <c r="D633" s="302" t="s">
        <v>4054</v>
      </c>
      <c r="E633" s="303">
        <v>184</v>
      </c>
      <c r="F633" s="294" t="s">
        <v>3983</v>
      </c>
      <c r="G633" s="294" t="s">
        <v>3983</v>
      </c>
      <c r="H633" s="294" t="s">
        <v>3983</v>
      </c>
      <c r="I633" s="294" t="s">
        <v>3983</v>
      </c>
      <c r="K633" s="294" t="s">
        <v>3983</v>
      </c>
      <c r="L633" s="294" t="s">
        <v>3983</v>
      </c>
      <c r="M633" s="294" t="s">
        <v>3983</v>
      </c>
      <c r="N633" s="294" t="s">
        <v>3983</v>
      </c>
      <c r="O633" s="294" t="s">
        <v>3983</v>
      </c>
      <c r="Q633" s="294" t="s">
        <v>3983</v>
      </c>
      <c r="R633" s="294" t="s">
        <v>3983</v>
      </c>
      <c r="S633" s="294" t="s">
        <v>3983</v>
      </c>
      <c r="T633" s="294" t="s">
        <v>3983</v>
      </c>
      <c r="U633" s="294" t="s">
        <v>3983</v>
      </c>
      <c r="W633" s="294" t="s">
        <v>3983</v>
      </c>
      <c r="X633" s="294" t="s">
        <v>3983</v>
      </c>
      <c r="Y633" s="294" t="s">
        <v>3983</v>
      </c>
      <c r="Z633" s="294" t="s">
        <v>3983</v>
      </c>
      <c r="AA633" s="294" t="s">
        <v>3983</v>
      </c>
      <c r="AC633" s="294" t="s">
        <v>3983</v>
      </c>
      <c r="AD633" s="294" t="s">
        <v>3983</v>
      </c>
      <c r="AE633" s="294" t="s">
        <v>3983</v>
      </c>
      <c r="AF633" s="294" t="s">
        <v>3983</v>
      </c>
      <c r="AG633" s="294" t="s">
        <v>3983</v>
      </c>
      <c r="AI633" s="294" t="s">
        <v>3983</v>
      </c>
      <c r="AJ633" s="294" t="s">
        <v>3983</v>
      </c>
      <c r="AK633" s="294" t="s">
        <v>3983</v>
      </c>
      <c r="AL633" s="294" t="s">
        <v>3983</v>
      </c>
      <c r="AM633" s="294" t="s">
        <v>3983</v>
      </c>
      <c r="AO633" s="294" t="s">
        <v>3983</v>
      </c>
      <c r="AP633" s="294" t="s">
        <v>3983</v>
      </c>
      <c r="AQ633" s="294" t="s">
        <v>3983</v>
      </c>
      <c r="AR633" s="294" t="s">
        <v>3983</v>
      </c>
      <c r="AS633" s="294" t="s">
        <v>3983</v>
      </c>
      <c r="AU633" s="294" t="s">
        <v>3983</v>
      </c>
      <c r="AV633" s="294" t="s">
        <v>3983</v>
      </c>
      <c r="AW633" s="294" t="s">
        <v>3983</v>
      </c>
      <c r="AX633" s="294" t="s">
        <v>3983</v>
      </c>
      <c r="AY633" s="294" t="s">
        <v>3983</v>
      </c>
      <c r="BA633" s="294" t="s">
        <v>3983</v>
      </c>
      <c r="BB633" s="294" t="s">
        <v>3983</v>
      </c>
      <c r="BC633" s="294" t="s">
        <v>3983</v>
      </c>
      <c r="BD633" s="294" t="s">
        <v>3983</v>
      </c>
      <c r="BE633" s="294" t="s">
        <v>3983</v>
      </c>
      <c r="BG633" s="294" t="s">
        <v>3983</v>
      </c>
      <c r="BH633" s="294" t="s">
        <v>3983</v>
      </c>
      <c r="BI633" s="294" t="s">
        <v>3983</v>
      </c>
      <c r="BJ633" s="294" t="s">
        <v>3983</v>
      </c>
      <c r="BK633" s="294" t="s">
        <v>3983</v>
      </c>
      <c r="BM633" s="294" t="s">
        <v>3983</v>
      </c>
      <c r="BN633" s="294" t="s">
        <v>3983</v>
      </c>
      <c r="BO633" s="294" t="s">
        <v>3983</v>
      </c>
      <c r="BP633" s="294" t="s">
        <v>3983</v>
      </c>
      <c r="BQ633" s="294" t="s">
        <v>3983</v>
      </c>
      <c r="BS633" s="294" t="s">
        <v>3983</v>
      </c>
      <c r="BT633" s="294" t="s">
        <v>3983</v>
      </c>
      <c r="BU633" s="294" t="s">
        <v>3983</v>
      </c>
      <c r="BV633" s="294" t="s">
        <v>3983</v>
      </c>
      <c r="BW633" s="294" t="s">
        <v>3983</v>
      </c>
      <c r="BY633" s="294" t="s">
        <v>3983</v>
      </c>
    </row>
    <row r="634" spans="1:77">
      <c r="A634" s="301">
        <v>668</v>
      </c>
      <c r="B634" s="302" t="s">
        <v>4006</v>
      </c>
      <c r="C634" s="301" t="s">
        <v>4598</v>
      </c>
      <c r="D634" s="302" t="s">
        <v>4051</v>
      </c>
      <c r="E634" s="303">
        <v>170</v>
      </c>
      <c r="F634" s="294">
        <v>87</v>
      </c>
      <c r="G634" s="294">
        <v>136</v>
      </c>
      <c r="H634" s="294">
        <v>0.95840000000000003</v>
      </c>
      <c r="I634" s="294">
        <v>10905</v>
      </c>
      <c r="K634" s="294">
        <v>0.1817</v>
      </c>
      <c r="L634" s="294">
        <v>87</v>
      </c>
      <c r="M634" s="294">
        <v>136</v>
      </c>
      <c r="N634" s="294">
        <v>0.95599999999999996</v>
      </c>
      <c r="O634" s="294">
        <v>10410</v>
      </c>
      <c r="Q634" s="294">
        <v>0.16819999999999999</v>
      </c>
      <c r="R634" s="294">
        <v>36</v>
      </c>
      <c r="S634" s="294">
        <v>136</v>
      </c>
      <c r="T634" s="294">
        <v>0.95699999999999996</v>
      </c>
      <c r="U634" s="294">
        <v>14010</v>
      </c>
      <c r="W634" s="294">
        <v>0.56479999999999997</v>
      </c>
      <c r="X634" s="294">
        <v>69.989999999999995</v>
      </c>
      <c r="Y634" s="294">
        <v>136</v>
      </c>
      <c r="Z634" s="294">
        <v>0.92999999999999994</v>
      </c>
      <c r="AA634" s="294">
        <v>12033</v>
      </c>
      <c r="AC634" s="294">
        <v>0.2485</v>
      </c>
      <c r="AD634" s="294">
        <v>80</v>
      </c>
      <c r="AE634" s="294">
        <v>136</v>
      </c>
      <c r="AF634" s="294">
        <v>0.93</v>
      </c>
      <c r="AG634" s="294">
        <v>8928</v>
      </c>
      <c r="AI634" s="294">
        <v>0.27179999999999999</v>
      </c>
      <c r="AJ634" s="294">
        <v>88</v>
      </c>
      <c r="AK634" s="294">
        <v>136</v>
      </c>
      <c r="AL634" s="294">
        <v>0.97370000000000001</v>
      </c>
      <c r="AM634" s="294">
        <v>14780</v>
      </c>
      <c r="AO634" s="294">
        <v>0.23960000000000001</v>
      </c>
      <c r="AP634" s="294">
        <v>72</v>
      </c>
      <c r="AQ634" s="294">
        <v>136</v>
      </c>
      <c r="AR634" s="294">
        <v>0.96150000000000002</v>
      </c>
      <c r="AS634" s="294">
        <v>10020</v>
      </c>
      <c r="AU634" s="294">
        <v>0.1946</v>
      </c>
      <c r="AV634" s="294">
        <v>40</v>
      </c>
      <c r="AW634" s="294">
        <v>136</v>
      </c>
      <c r="AX634" s="294">
        <v>0.95350000000000001</v>
      </c>
      <c r="AY634" s="294">
        <v>8552</v>
      </c>
      <c r="BA634" s="294">
        <v>0.3115</v>
      </c>
      <c r="BB634" s="294">
        <v>50</v>
      </c>
      <c r="BC634" s="294">
        <v>136</v>
      </c>
      <c r="BD634" s="294">
        <v>0.92620000000000002</v>
      </c>
      <c r="BE634" s="294">
        <v>6268</v>
      </c>
      <c r="BG634" s="294">
        <v>0.18190000000000001</v>
      </c>
      <c r="BH634" s="294">
        <v>50</v>
      </c>
      <c r="BI634" s="294">
        <v>136</v>
      </c>
      <c r="BJ634" s="294">
        <v>0.92410000000000003</v>
      </c>
      <c r="BK634" s="294">
        <v>6080</v>
      </c>
      <c r="BM634" s="294">
        <v>0.1769</v>
      </c>
      <c r="BN634" s="294">
        <v>62</v>
      </c>
      <c r="BO634" s="294">
        <v>136</v>
      </c>
      <c r="BP634" s="294">
        <v>0.95130000000000003</v>
      </c>
      <c r="BQ634" s="294">
        <v>8200</v>
      </c>
      <c r="BS634" s="294">
        <v>0.2069</v>
      </c>
      <c r="BT634" s="294">
        <v>60.08</v>
      </c>
      <c r="BU634" s="294">
        <v>136</v>
      </c>
      <c r="BV634" s="294">
        <v>0.9748</v>
      </c>
      <c r="BW634" s="294">
        <v>5420</v>
      </c>
      <c r="BY634" s="294">
        <v>9.0800000000000006E-2</v>
      </c>
    </row>
    <row r="635" spans="1:77">
      <c r="A635" s="301">
        <v>669</v>
      </c>
      <c r="B635" s="302" t="s">
        <v>4006</v>
      </c>
      <c r="C635" s="301" t="s">
        <v>4599</v>
      </c>
      <c r="D635" s="302" t="s">
        <v>4065</v>
      </c>
      <c r="E635" s="303">
        <v>127.77</v>
      </c>
      <c r="F635" s="294">
        <v>34</v>
      </c>
      <c r="G635" s="294">
        <v>102.21599999999999</v>
      </c>
      <c r="H635" s="294">
        <v>0.64639999999999997</v>
      </c>
      <c r="I635" s="294">
        <v>3180</v>
      </c>
      <c r="K635" s="294">
        <v>0.20100000000000001</v>
      </c>
      <c r="L635" s="294">
        <v>42</v>
      </c>
      <c r="M635" s="294">
        <v>102.21599999999999</v>
      </c>
      <c r="N635" s="294">
        <v>0.68830000000000002</v>
      </c>
      <c r="O635" s="294">
        <v>4460</v>
      </c>
      <c r="Q635" s="294">
        <v>0.2074</v>
      </c>
      <c r="R635" s="294">
        <v>34</v>
      </c>
      <c r="S635" s="294">
        <v>102.21599999999999</v>
      </c>
      <c r="T635" s="294">
        <v>0.59489999999999998</v>
      </c>
      <c r="U635" s="294">
        <v>3700</v>
      </c>
      <c r="W635" s="294">
        <v>0.25409999999999999</v>
      </c>
      <c r="X635" s="294">
        <v>32</v>
      </c>
      <c r="Y635" s="294">
        <v>102.21599999999999</v>
      </c>
      <c r="Z635" s="294">
        <v>0.55359999999999998</v>
      </c>
      <c r="AA635" s="294">
        <v>3100</v>
      </c>
      <c r="AC635" s="294">
        <v>0.23519999999999999</v>
      </c>
      <c r="AD635" s="294">
        <v>28</v>
      </c>
      <c r="AE635" s="294">
        <v>102.21599999999999</v>
      </c>
      <c r="AF635" s="294">
        <v>0.47370000000000001</v>
      </c>
      <c r="AG635" s="294">
        <v>2880</v>
      </c>
      <c r="AI635" s="294">
        <v>0.29189999999999999</v>
      </c>
      <c r="AJ635" s="294">
        <v>38</v>
      </c>
      <c r="AK635" s="294">
        <v>102.21599999999999</v>
      </c>
      <c r="AL635" s="294">
        <v>0.54869999999999997</v>
      </c>
      <c r="AM635" s="294">
        <v>3720</v>
      </c>
      <c r="AO635" s="294">
        <v>0.24779999999999999</v>
      </c>
      <c r="AP635" s="294">
        <v>32</v>
      </c>
      <c r="AQ635" s="294">
        <v>102.21599999999999</v>
      </c>
      <c r="AR635" s="294">
        <v>0.45369999999999999</v>
      </c>
      <c r="AS635" s="294">
        <v>2640</v>
      </c>
      <c r="AU635" s="294">
        <v>0.2445</v>
      </c>
      <c r="AV635" s="294">
        <v>28</v>
      </c>
      <c r="AW635" s="294">
        <v>102.21599999999999</v>
      </c>
      <c r="AX635" s="294">
        <v>0.3861</v>
      </c>
      <c r="AY635" s="294">
        <v>2100</v>
      </c>
      <c r="BA635" s="294">
        <v>0.26979999999999998</v>
      </c>
      <c r="BB635" s="294">
        <v>20</v>
      </c>
      <c r="BC635" s="294">
        <v>102.21599999999999</v>
      </c>
      <c r="BD635" s="294">
        <v>0.4017</v>
      </c>
      <c r="BE635" s="294">
        <v>2000</v>
      </c>
      <c r="BG635" s="294">
        <v>0.3347</v>
      </c>
      <c r="BH635" s="294">
        <v>14</v>
      </c>
      <c r="BI635" s="294">
        <v>102.21599999999999</v>
      </c>
      <c r="BJ635" s="294">
        <v>0.35249999999999998</v>
      </c>
      <c r="BK635" s="294">
        <v>1840</v>
      </c>
      <c r="BM635" s="294">
        <v>0.50119999999999998</v>
      </c>
      <c r="BN635" s="294">
        <v>25.6</v>
      </c>
      <c r="BO635" s="294">
        <v>102.21599999999999</v>
      </c>
      <c r="BP635" s="294">
        <v>0.51280000000000003</v>
      </c>
      <c r="BQ635" s="294">
        <v>3148</v>
      </c>
      <c r="BS635" s="294">
        <v>0.34460000000000002</v>
      </c>
      <c r="BT635" s="294">
        <v>28.4</v>
      </c>
      <c r="BU635" s="294">
        <v>102.21599999999999</v>
      </c>
      <c r="BV635" s="294">
        <v>0.53069999999999995</v>
      </c>
      <c r="BW635" s="294">
        <v>2680</v>
      </c>
      <c r="BY635" s="294">
        <v>5.9799999999999999E-2</v>
      </c>
    </row>
    <row r="636" spans="1:77">
      <c r="A636" s="301">
        <v>670</v>
      </c>
      <c r="B636" s="302" t="s">
        <v>4006</v>
      </c>
      <c r="C636" s="301" t="s">
        <v>4600</v>
      </c>
      <c r="D636" s="302" t="s">
        <v>4054</v>
      </c>
      <c r="E636" s="303">
        <v>216.67</v>
      </c>
      <c r="F636" s="294">
        <v>94.2</v>
      </c>
      <c r="G636" s="294">
        <v>173.33600000000001</v>
      </c>
      <c r="H636" s="294">
        <v>0.9073</v>
      </c>
      <c r="I636" s="294">
        <v>4311</v>
      </c>
      <c r="K636" s="294">
        <v>7.0099999999999996E-2</v>
      </c>
      <c r="L636" s="294">
        <v>94.2</v>
      </c>
      <c r="M636" s="294">
        <v>173.33600000000001</v>
      </c>
      <c r="N636" s="294">
        <v>0.88339999999999996</v>
      </c>
      <c r="O636" s="294">
        <v>4879</v>
      </c>
      <c r="Q636" s="294">
        <v>7.8799999999999995E-2</v>
      </c>
      <c r="R636" s="294">
        <v>79.2</v>
      </c>
      <c r="S636" s="294">
        <v>173.33600000000001</v>
      </c>
      <c r="T636" s="294">
        <v>0.90010000000000001</v>
      </c>
      <c r="U636" s="294">
        <v>2934</v>
      </c>
      <c r="W636" s="294">
        <v>5.7200000000000001E-2</v>
      </c>
      <c r="X636" s="294">
        <v>85.8</v>
      </c>
      <c r="Y636" s="294">
        <v>173.33600000000001</v>
      </c>
      <c r="Z636" s="294">
        <v>0.95699999999999996</v>
      </c>
      <c r="AA636" s="294">
        <v>2356</v>
      </c>
      <c r="AC636" s="294">
        <v>3.8600000000000002E-2</v>
      </c>
      <c r="AD636" s="294">
        <v>85.8</v>
      </c>
      <c r="AE636" s="294">
        <v>173.33600000000001</v>
      </c>
      <c r="AF636" s="294">
        <v>0.94740000000000002</v>
      </c>
      <c r="AG636" s="294">
        <v>3653</v>
      </c>
      <c r="AI636" s="294">
        <v>6.0400000000000002E-2</v>
      </c>
      <c r="AJ636" s="294">
        <v>78.599999999999994</v>
      </c>
      <c r="AK636" s="294">
        <v>173.33600000000001</v>
      </c>
      <c r="AL636" s="294">
        <v>0.93130000000000002</v>
      </c>
      <c r="AM636" s="294">
        <v>3753</v>
      </c>
      <c r="AO636" s="294">
        <v>7.1199999999999999E-2</v>
      </c>
      <c r="AP636" s="294">
        <v>78</v>
      </c>
      <c r="AQ636" s="294">
        <v>173.33600000000001</v>
      </c>
      <c r="AR636" s="294">
        <v>0.94209999999999994</v>
      </c>
      <c r="AS636" s="294">
        <v>3236</v>
      </c>
      <c r="AU636" s="294">
        <v>5.9200000000000003E-2</v>
      </c>
      <c r="AV636" s="294">
        <v>87</v>
      </c>
      <c r="AW636" s="294">
        <v>173.33600000000001</v>
      </c>
      <c r="AX636" s="294">
        <v>0.92279999999999995</v>
      </c>
      <c r="AY636" s="294">
        <v>2555</v>
      </c>
      <c r="BA636" s="294">
        <v>4.4200000000000003E-2</v>
      </c>
      <c r="BB636" s="294">
        <v>82.2</v>
      </c>
      <c r="BC636" s="294">
        <v>173.33600000000001</v>
      </c>
      <c r="BD636" s="294">
        <v>0.96109999999999995</v>
      </c>
      <c r="BE636" s="294">
        <v>1947</v>
      </c>
      <c r="BG636" s="294">
        <v>3.3099999999999997E-2</v>
      </c>
      <c r="BH636" s="294">
        <v>84.6</v>
      </c>
      <c r="BI636" s="294">
        <v>173.33600000000001</v>
      </c>
      <c r="BJ636" s="294">
        <v>0.96419999999999995</v>
      </c>
      <c r="BK636" s="294">
        <v>2180</v>
      </c>
      <c r="BM636" s="294">
        <v>3.5900000000000001E-2</v>
      </c>
      <c r="BN636" s="294">
        <v>30.6</v>
      </c>
      <c r="BO636" s="294">
        <v>173.33600000000001</v>
      </c>
      <c r="BP636" s="294">
        <v>0.92230000000000001</v>
      </c>
      <c r="BQ636" s="294">
        <v>2171</v>
      </c>
      <c r="BS636" s="294">
        <v>0.1145</v>
      </c>
      <c r="BT636" s="294">
        <v>93.12</v>
      </c>
      <c r="BU636" s="294">
        <v>173.33600000000001</v>
      </c>
      <c r="BV636" s="294">
        <v>0.90610000000000002</v>
      </c>
      <c r="BW636" s="294">
        <v>2055</v>
      </c>
      <c r="BY636" s="294">
        <v>4.3499999999999997E-2</v>
      </c>
    </row>
    <row r="637" spans="1:77">
      <c r="A637" s="301">
        <v>671</v>
      </c>
      <c r="B637" s="302" t="s">
        <v>4006</v>
      </c>
      <c r="C637" s="301" t="s">
        <v>4601</v>
      </c>
      <c r="D637" s="302" t="s">
        <v>4051</v>
      </c>
      <c r="E637" s="303">
        <v>333.33</v>
      </c>
      <c r="F637" s="294">
        <v>0</v>
      </c>
      <c r="G637" s="294">
        <v>0</v>
      </c>
      <c r="H637" s="294" t="e">
        <v>#DIV/0!</v>
      </c>
      <c r="I637" s="294">
        <v>0</v>
      </c>
      <c r="K637" s="294">
        <v>0</v>
      </c>
      <c r="L637" s="294">
        <v>0</v>
      </c>
      <c r="M637" s="294">
        <v>0</v>
      </c>
      <c r="N637" s="294" t="e">
        <v>#DIV/0!</v>
      </c>
      <c r="O637" s="294">
        <v>0</v>
      </c>
      <c r="Q637" s="294">
        <v>0</v>
      </c>
      <c r="R637" s="294">
        <v>0</v>
      </c>
      <c r="S637" s="294">
        <v>0</v>
      </c>
      <c r="T637" s="294" t="e">
        <v>#DIV/0!</v>
      </c>
      <c r="U637" s="294">
        <v>0</v>
      </c>
      <c r="W637" s="294">
        <v>0</v>
      </c>
      <c r="X637" s="294">
        <v>0</v>
      </c>
      <c r="Y637" s="294">
        <v>0</v>
      </c>
      <c r="Z637" s="294" t="e">
        <v>#DIV/0!</v>
      </c>
      <c r="AA637" s="294">
        <v>0</v>
      </c>
      <c r="AC637" s="294">
        <v>0</v>
      </c>
      <c r="AD637" s="294">
        <v>0</v>
      </c>
      <c r="AE637" s="294">
        <v>0</v>
      </c>
      <c r="AF637" s="294" t="e">
        <v>#DIV/0!</v>
      </c>
      <c r="AG637" s="294">
        <v>0</v>
      </c>
      <c r="AI637" s="294">
        <v>0</v>
      </c>
      <c r="AJ637" s="294">
        <v>0</v>
      </c>
      <c r="AK637" s="294">
        <v>0</v>
      </c>
      <c r="AL637" s="294" t="e">
        <v>#DIV/0!</v>
      </c>
      <c r="AM637" s="294">
        <v>0</v>
      </c>
      <c r="AO637" s="294">
        <v>0</v>
      </c>
      <c r="AP637" s="294">
        <v>28.48</v>
      </c>
      <c r="AQ637" s="294">
        <v>266.66399999999999</v>
      </c>
      <c r="AR637" s="294">
        <v>0.7802</v>
      </c>
      <c r="AS637" s="294">
        <v>1760</v>
      </c>
      <c r="AU637" s="294">
        <v>0.14349999999999999</v>
      </c>
      <c r="AV637" s="294">
        <v>141.28</v>
      </c>
      <c r="AW637" s="294">
        <v>266.66399999999999</v>
      </c>
      <c r="AX637" s="294">
        <v>0.99029999999999996</v>
      </c>
      <c r="AY637" s="294">
        <v>9296</v>
      </c>
      <c r="BA637" s="294">
        <v>9.2299999999999993E-2</v>
      </c>
      <c r="BB637" s="294">
        <v>86.56</v>
      </c>
      <c r="BC637" s="294">
        <v>266.66399999999999</v>
      </c>
      <c r="BD637" s="294">
        <v>0.99270000000000003</v>
      </c>
      <c r="BE637" s="294">
        <v>16732</v>
      </c>
      <c r="BG637" s="294">
        <v>0.26169999999999999</v>
      </c>
      <c r="BH637" s="294">
        <v>87.04</v>
      </c>
      <c r="BI637" s="294">
        <v>266.66399999999999</v>
      </c>
      <c r="BJ637" s="294">
        <v>0.98980000000000001</v>
      </c>
      <c r="BK637" s="294">
        <v>15448</v>
      </c>
      <c r="BM637" s="294">
        <v>0.24099999999999999</v>
      </c>
      <c r="BN637" s="294">
        <v>141.28</v>
      </c>
      <c r="BO637" s="294">
        <v>266.66399999999999</v>
      </c>
      <c r="BP637" s="294">
        <v>0.995</v>
      </c>
      <c r="BQ637" s="294">
        <v>18148</v>
      </c>
      <c r="BS637" s="294">
        <v>0.19209999999999999</v>
      </c>
      <c r="BT637" s="294">
        <v>109.6</v>
      </c>
      <c r="BU637" s="294">
        <v>266.66399999999999</v>
      </c>
      <c r="BV637" s="294">
        <v>0.99370000000000003</v>
      </c>
      <c r="BW637" s="294">
        <v>23476</v>
      </c>
      <c r="BY637" s="294">
        <v>7.2400000000000006E-2</v>
      </c>
    </row>
    <row r="638" spans="1:77">
      <c r="A638" s="301">
        <v>672</v>
      </c>
      <c r="B638" s="302" t="s">
        <v>4006</v>
      </c>
      <c r="C638" s="301" t="s">
        <v>4602</v>
      </c>
      <c r="D638" s="302" t="s">
        <v>4051</v>
      </c>
      <c r="E638" s="303">
        <v>311.11</v>
      </c>
      <c r="F638" s="294">
        <v>0</v>
      </c>
      <c r="G638" s="294">
        <v>0</v>
      </c>
      <c r="H638" s="294" t="e">
        <v>#DIV/0!</v>
      </c>
      <c r="I638" s="294">
        <v>0</v>
      </c>
      <c r="K638" s="294">
        <v>0</v>
      </c>
      <c r="L638" s="294">
        <v>0</v>
      </c>
      <c r="M638" s="294">
        <v>0</v>
      </c>
      <c r="N638" s="294" t="e">
        <v>#DIV/0!</v>
      </c>
      <c r="O638" s="294">
        <v>0</v>
      </c>
      <c r="Q638" s="294">
        <v>0</v>
      </c>
      <c r="R638" s="294">
        <v>188.8</v>
      </c>
      <c r="S638" s="294">
        <v>248.88800000000001</v>
      </c>
      <c r="T638" s="294">
        <v>0.97919999999999996</v>
      </c>
      <c r="U638" s="294">
        <v>4324</v>
      </c>
      <c r="W638" s="294">
        <v>5.4100000000000002E-2</v>
      </c>
      <c r="X638" s="294">
        <v>116.8</v>
      </c>
      <c r="Y638" s="294">
        <v>248.88800000000001</v>
      </c>
      <c r="Z638" s="294">
        <v>0.99419999999999997</v>
      </c>
      <c r="AA638" s="294">
        <v>20284</v>
      </c>
      <c r="AC638" s="294">
        <v>0.23480000000000001</v>
      </c>
      <c r="AD638" s="294">
        <v>83.2</v>
      </c>
      <c r="AE638" s="294">
        <v>248.88800000000001</v>
      </c>
      <c r="AF638" s="294">
        <v>0.99349999999999994</v>
      </c>
      <c r="AG638" s="294">
        <v>23700</v>
      </c>
      <c r="AI638" s="294">
        <v>0.38540000000000002</v>
      </c>
      <c r="AJ638" s="294">
        <v>124</v>
      </c>
      <c r="AK638" s="294">
        <v>248.88800000000001</v>
      </c>
      <c r="AL638" s="294">
        <v>0.995</v>
      </c>
      <c r="AM638" s="294">
        <v>30540</v>
      </c>
      <c r="AO638" s="294">
        <v>0.34379999999999999</v>
      </c>
      <c r="AP638" s="294">
        <v>116</v>
      </c>
      <c r="AQ638" s="294">
        <v>248.88800000000001</v>
      </c>
      <c r="AR638" s="294">
        <v>0.995</v>
      </c>
      <c r="AS638" s="294">
        <v>28556</v>
      </c>
      <c r="AU638" s="294">
        <v>0.33250000000000002</v>
      </c>
      <c r="AV638" s="294">
        <v>84.48</v>
      </c>
      <c r="AW638" s="294">
        <v>248.88800000000001</v>
      </c>
      <c r="AX638" s="294">
        <v>0.99729999999999996</v>
      </c>
      <c r="AY638" s="294">
        <v>27396</v>
      </c>
      <c r="BA638" s="294">
        <v>0.45169999999999999</v>
      </c>
      <c r="BB638" s="294">
        <v>47.52</v>
      </c>
      <c r="BC638" s="294">
        <v>248.88800000000001</v>
      </c>
      <c r="BD638" s="294">
        <v>0.99149999999999994</v>
      </c>
      <c r="BE638" s="294">
        <v>12004</v>
      </c>
      <c r="BG638" s="294">
        <v>0.34250000000000003</v>
      </c>
      <c r="BH638" s="294">
        <v>54.88</v>
      </c>
      <c r="BI638" s="294">
        <v>248.88800000000001</v>
      </c>
      <c r="BJ638" s="294">
        <v>0.99680000000000002</v>
      </c>
      <c r="BK638" s="294">
        <v>28120</v>
      </c>
      <c r="BL638" s="294" t="e">
        <f>BK638-#REF!</f>
        <v>#REF!</v>
      </c>
      <c r="BM638" s="294">
        <v>0.69099999999999995</v>
      </c>
      <c r="BN638" s="294">
        <v>40.64</v>
      </c>
      <c r="BO638" s="294">
        <v>248.88800000000001</v>
      </c>
      <c r="BP638" s="294">
        <v>0.99739999999999995</v>
      </c>
      <c r="BQ638" s="294">
        <v>22208</v>
      </c>
      <c r="BR638" s="294" t="e">
        <f>BQ638-#REF!</f>
        <v>#REF!</v>
      </c>
      <c r="BS638" s="294">
        <v>0.81540000000000001</v>
      </c>
      <c r="BT638" s="294">
        <v>87.36</v>
      </c>
      <c r="BU638" s="294">
        <v>248.88800000000001</v>
      </c>
      <c r="BV638" s="294">
        <v>0.99719999999999998</v>
      </c>
      <c r="BW638" s="294">
        <v>28628</v>
      </c>
      <c r="BY638" s="294">
        <v>0.1479</v>
      </c>
    </row>
    <row r="639" spans="1:77">
      <c r="A639" s="301">
        <v>673</v>
      </c>
      <c r="B639" s="302" t="s">
        <v>4006</v>
      </c>
      <c r="C639" s="301" t="s">
        <v>4603</v>
      </c>
      <c r="D639" s="302" t="s">
        <v>4065</v>
      </c>
      <c r="E639" s="303">
        <v>553.33000000000004</v>
      </c>
      <c r="F639" s="294">
        <v>115.2</v>
      </c>
      <c r="G639" s="294">
        <v>442.66399999999999</v>
      </c>
      <c r="H639" s="294">
        <v>0.82740000000000002</v>
      </c>
      <c r="I639" s="294">
        <v>55200</v>
      </c>
      <c r="J639" s="294" t="e">
        <f>I639-#REF!</f>
        <v>#REF!</v>
      </c>
      <c r="K639" s="294">
        <v>0.8044</v>
      </c>
      <c r="L639" s="294">
        <v>144</v>
      </c>
      <c r="M639" s="294">
        <v>442.66399999999999</v>
      </c>
      <c r="N639" s="294">
        <v>0.74919999999999998</v>
      </c>
      <c r="O639" s="294">
        <v>47640</v>
      </c>
      <c r="Q639" s="294">
        <v>0.59350000000000003</v>
      </c>
      <c r="R639" s="294">
        <v>228</v>
      </c>
      <c r="S639" s="294">
        <v>442.66399999999999</v>
      </c>
      <c r="T639" s="294">
        <v>0.77190000000000003</v>
      </c>
      <c r="U639" s="294">
        <v>49560</v>
      </c>
      <c r="W639" s="294">
        <v>0.39119999999999999</v>
      </c>
      <c r="X639" s="294">
        <v>264</v>
      </c>
      <c r="Y639" s="294">
        <v>442.66399999999999</v>
      </c>
      <c r="Z639" s="294">
        <v>0.8548</v>
      </c>
      <c r="AA639" s="294">
        <v>67800</v>
      </c>
      <c r="AC639" s="294">
        <v>0.40379999999999999</v>
      </c>
      <c r="AD639" s="294">
        <v>312</v>
      </c>
      <c r="AE639" s="294">
        <v>442.66399999999999</v>
      </c>
      <c r="AF639" s="294">
        <v>0.85029999999999994</v>
      </c>
      <c r="AG639" s="294">
        <v>73560</v>
      </c>
      <c r="AI639" s="294">
        <v>0.37269999999999998</v>
      </c>
      <c r="AJ639" s="294">
        <v>324</v>
      </c>
      <c r="AK639" s="294">
        <v>442.66399999999999</v>
      </c>
      <c r="AL639" s="294">
        <v>0.91179999999999994</v>
      </c>
      <c r="AM639" s="294">
        <v>74400</v>
      </c>
      <c r="AO639" s="294">
        <v>0.3498</v>
      </c>
      <c r="AP639" s="294">
        <v>240</v>
      </c>
      <c r="AQ639" s="294">
        <v>442.66399999999999</v>
      </c>
      <c r="AR639" s="294">
        <v>0.86819999999999997</v>
      </c>
      <c r="AS639" s="294">
        <v>66360</v>
      </c>
      <c r="AU639" s="294">
        <v>0.42809999999999998</v>
      </c>
      <c r="AV639" s="294">
        <v>204</v>
      </c>
      <c r="AW639" s="294">
        <v>442.66399999999999</v>
      </c>
      <c r="AX639" s="294">
        <v>0.88969999999999994</v>
      </c>
      <c r="AY639" s="294">
        <v>60960</v>
      </c>
      <c r="BA639" s="294">
        <v>0.46650000000000003</v>
      </c>
      <c r="BB639" s="294">
        <v>144</v>
      </c>
      <c r="BC639" s="294">
        <v>442.66399999999999</v>
      </c>
      <c r="BD639" s="294">
        <v>0.82989999999999997</v>
      </c>
      <c r="BE639" s="294">
        <v>52680</v>
      </c>
      <c r="BG639" s="294">
        <v>0.59250000000000003</v>
      </c>
      <c r="BH639" s="294">
        <v>132</v>
      </c>
      <c r="BI639" s="294">
        <v>442.66399999999999</v>
      </c>
      <c r="BJ639" s="294">
        <v>0.81369999999999998</v>
      </c>
      <c r="BK639" s="294">
        <v>52920</v>
      </c>
      <c r="BL639" s="294" t="e">
        <f>BK639-#REF!</f>
        <v>#REF!</v>
      </c>
      <c r="BM639" s="294">
        <v>0.6623</v>
      </c>
      <c r="BN639" s="294">
        <v>120</v>
      </c>
      <c r="BO639" s="294">
        <v>442.66399999999999</v>
      </c>
      <c r="BP639" s="294">
        <v>0.78889999999999993</v>
      </c>
      <c r="BQ639" s="294">
        <v>47520</v>
      </c>
      <c r="BR639" s="294" t="e">
        <f>BQ639-#REF!</f>
        <v>#REF!</v>
      </c>
      <c r="BS639" s="294">
        <v>0.747</v>
      </c>
      <c r="BT639" s="294">
        <v>0</v>
      </c>
      <c r="BU639" s="294">
        <v>442.66399999999999</v>
      </c>
      <c r="BV639" s="294">
        <v>0.75539999999999996</v>
      </c>
      <c r="BW639" s="294">
        <v>54840</v>
      </c>
      <c r="BY639" s="294">
        <v>0.1764</v>
      </c>
    </row>
    <row r="640" spans="1:77">
      <c r="A640" s="301">
        <v>674</v>
      </c>
      <c r="B640" s="302" t="s">
        <v>4006</v>
      </c>
      <c r="C640" s="301" t="s">
        <v>4604</v>
      </c>
      <c r="D640" s="302" t="s">
        <v>4065</v>
      </c>
      <c r="E640" s="303">
        <v>200</v>
      </c>
      <c r="F640" s="294">
        <v>42</v>
      </c>
      <c r="G640" s="294">
        <v>160</v>
      </c>
      <c r="H640" s="294">
        <v>0.9718</v>
      </c>
      <c r="I640" s="294">
        <v>19620</v>
      </c>
      <c r="J640" s="294" t="e">
        <f>I640-#REF!</f>
        <v>#REF!</v>
      </c>
      <c r="K640" s="294">
        <v>0.66769999999999996</v>
      </c>
      <c r="L640" s="294">
        <v>45</v>
      </c>
      <c r="M640" s="294">
        <v>160</v>
      </c>
      <c r="N640" s="294">
        <v>0.9536</v>
      </c>
      <c r="O640" s="294">
        <v>24030</v>
      </c>
      <c r="Q640" s="294">
        <v>0.75270000000000004</v>
      </c>
      <c r="R640" s="294">
        <v>45</v>
      </c>
      <c r="S640" s="294">
        <v>160</v>
      </c>
      <c r="T640" s="294">
        <v>0.93869999999999998</v>
      </c>
      <c r="U640" s="294">
        <v>23400</v>
      </c>
      <c r="V640" s="294" t="e">
        <f>U640-#REF!</f>
        <v>#REF!</v>
      </c>
      <c r="W640" s="294">
        <v>0.76939999999999997</v>
      </c>
      <c r="X640" s="294">
        <v>45</v>
      </c>
      <c r="Y640" s="294">
        <v>160</v>
      </c>
      <c r="Z640" s="294">
        <v>0.94730000000000003</v>
      </c>
      <c r="AA640" s="294">
        <v>20490</v>
      </c>
      <c r="AB640" s="294" t="e">
        <f>AA640-#REF!</f>
        <v>#REF!</v>
      </c>
      <c r="AC640" s="294">
        <v>0.64610000000000001</v>
      </c>
      <c r="AD640" s="294">
        <v>45</v>
      </c>
      <c r="AE640" s="294">
        <v>160</v>
      </c>
      <c r="AF640" s="294">
        <v>0.94779999999999998</v>
      </c>
      <c r="AG640" s="294">
        <v>22860</v>
      </c>
      <c r="AH640" s="294" t="e">
        <f>AG640-#REF!</f>
        <v>#REF!</v>
      </c>
      <c r="AI640" s="294">
        <v>0.72040000000000004</v>
      </c>
      <c r="AJ640" s="294">
        <v>36</v>
      </c>
      <c r="AK640" s="294">
        <v>160</v>
      </c>
      <c r="AL640" s="294">
        <v>0.96289999999999998</v>
      </c>
      <c r="AM640" s="294">
        <v>21000</v>
      </c>
      <c r="AN640" s="294" t="e">
        <f>AM640-#REF!</f>
        <v>#REF!</v>
      </c>
      <c r="AO640" s="294">
        <v>0.84140000000000004</v>
      </c>
      <c r="AP640" s="294">
        <v>42</v>
      </c>
      <c r="AQ640" s="294">
        <v>160</v>
      </c>
      <c r="AR640" s="294">
        <v>0.96189999999999998</v>
      </c>
      <c r="AS640" s="294">
        <v>18150</v>
      </c>
      <c r="AT640" s="294" t="e">
        <f>AS640-#REF!</f>
        <v>#REF!</v>
      </c>
      <c r="AU640" s="294">
        <v>0.60389999999999999</v>
      </c>
      <c r="AV640" s="294">
        <v>45</v>
      </c>
      <c r="AW640" s="294">
        <v>160</v>
      </c>
      <c r="AX640" s="294">
        <v>0.96560000000000001</v>
      </c>
      <c r="AY640" s="294">
        <v>18480</v>
      </c>
      <c r="BA640" s="294">
        <v>0.5907</v>
      </c>
      <c r="BB640" s="294">
        <v>39</v>
      </c>
      <c r="BC640" s="294">
        <v>160</v>
      </c>
      <c r="BD640" s="294">
        <v>0.97609999999999997</v>
      </c>
      <c r="BE640" s="294">
        <v>18360</v>
      </c>
      <c r="BF640" s="294" t="e">
        <f>BE640-#REF!</f>
        <v>#REF!</v>
      </c>
      <c r="BG640" s="294">
        <v>0.64829999999999999</v>
      </c>
      <c r="BH640" s="294">
        <v>42</v>
      </c>
      <c r="BI640" s="294">
        <v>160</v>
      </c>
      <c r="BJ640" s="294">
        <v>0.98550000000000004</v>
      </c>
      <c r="BK640" s="294">
        <v>18270</v>
      </c>
      <c r="BM640" s="294">
        <v>0.59330000000000005</v>
      </c>
      <c r="BN640" s="294">
        <v>45.96</v>
      </c>
      <c r="BO640" s="294">
        <v>160</v>
      </c>
      <c r="BP640" s="294">
        <v>0.96899999999999997</v>
      </c>
      <c r="BQ640" s="294">
        <v>18843</v>
      </c>
      <c r="BR640" s="294" t="e">
        <f>BQ640-#REF!</f>
        <v>#REF!</v>
      </c>
      <c r="BS640" s="294">
        <v>0.6079</v>
      </c>
      <c r="BT640" s="294">
        <v>47.28</v>
      </c>
      <c r="BU640" s="294">
        <v>160</v>
      </c>
      <c r="BV640" s="294">
        <v>0.98529999999999995</v>
      </c>
      <c r="BW640" s="294">
        <v>20718</v>
      </c>
      <c r="BY640" s="294">
        <v>0.14940000000000001</v>
      </c>
    </row>
    <row r="641" spans="1:77">
      <c r="A641" s="301">
        <v>675</v>
      </c>
      <c r="B641" s="302" t="s">
        <v>4006</v>
      </c>
      <c r="C641" s="301" t="s">
        <v>4605</v>
      </c>
      <c r="D641" s="302" t="s">
        <v>4065</v>
      </c>
      <c r="E641" s="303">
        <v>125</v>
      </c>
      <c r="F641" s="294">
        <v>0</v>
      </c>
      <c r="G641" s="294">
        <v>0</v>
      </c>
      <c r="H641" s="294">
        <v>0.97389999999999999</v>
      </c>
      <c r="I641" s="294">
        <v>19179</v>
      </c>
      <c r="K641" s="294" t="s">
        <v>3983</v>
      </c>
      <c r="L641" s="294">
        <v>0</v>
      </c>
      <c r="M641" s="294">
        <v>0</v>
      </c>
      <c r="N641" s="294">
        <v>0.98809999999999998</v>
      </c>
      <c r="O641" s="294">
        <v>23999</v>
      </c>
      <c r="Q641" s="294" t="s">
        <v>3983</v>
      </c>
      <c r="R641" s="294">
        <v>0</v>
      </c>
      <c r="S641" s="294">
        <v>0</v>
      </c>
      <c r="T641" s="294">
        <v>0.98719999999999997</v>
      </c>
      <c r="U641" s="294">
        <v>29614</v>
      </c>
      <c r="W641" s="294" t="s">
        <v>3983</v>
      </c>
      <c r="X641" s="294">
        <v>0</v>
      </c>
      <c r="Y641" s="294">
        <v>0</v>
      </c>
      <c r="Z641" s="294">
        <v>0.9869</v>
      </c>
      <c r="AA641" s="294">
        <v>25939</v>
      </c>
      <c r="AC641" s="294" t="s">
        <v>3983</v>
      </c>
      <c r="AD641" s="294">
        <v>0</v>
      </c>
      <c r="AE641" s="294">
        <v>0</v>
      </c>
      <c r="AF641" s="294">
        <v>0.98099999999999998</v>
      </c>
      <c r="AG641" s="294">
        <v>24660</v>
      </c>
      <c r="AI641" s="294" t="s">
        <v>3983</v>
      </c>
      <c r="AJ641" s="294">
        <v>67</v>
      </c>
      <c r="AK641" s="294">
        <v>0</v>
      </c>
      <c r="AL641" s="294">
        <v>0.93010000000000004</v>
      </c>
      <c r="AM641" s="294">
        <v>54057</v>
      </c>
      <c r="AO641" s="294" t="s">
        <v>3983</v>
      </c>
      <c r="AP641" s="294">
        <v>114.44</v>
      </c>
      <c r="AQ641" s="294">
        <v>0</v>
      </c>
      <c r="AR641" s="294">
        <v>0.93669999999999998</v>
      </c>
      <c r="AS641" s="294">
        <v>27429</v>
      </c>
      <c r="AU641" s="294" t="s">
        <v>3983</v>
      </c>
      <c r="AV641" s="294">
        <v>0</v>
      </c>
      <c r="AW641" s="294">
        <v>0</v>
      </c>
      <c r="AX641" s="294" t="e">
        <v>#DIV/0!</v>
      </c>
      <c r="AY641" s="294">
        <v>0</v>
      </c>
      <c r="BA641" s="294" t="s">
        <v>3983</v>
      </c>
      <c r="BB641" s="294">
        <v>116.8</v>
      </c>
      <c r="BC641" s="294">
        <v>0</v>
      </c>
      <c r="BD641" s="294">
        <v>0.93169999999999997</v>
      </c>
      <c r="BE641" s="294">
        <v>27772</v>
      </c>
      <c r="BG641" s="294" t="s">
        <v>3983</v>
      </c>
      <c r="BH641" s="294">
        <v>116.72</v>
      </c>
      <c r="BI641" s="294">
        <v>0</v>
      </c>
      <c r="BJ641" s="294">
        <v>0.93610000000000004</v>
      </c>
      <c r="BK641" s="294">
        <v>27052</v>
      </c>
      <c r="BM641" s="294" t="s">
        <v>3983</v>
      </c>
      <c r="BN641" s="294">
        <v>131.16</v>
      </c>
      <c r="BO641" s="294">
        <v>0</v>
      </c>
      <c r="BP641" s="294">
        <v>0.93569999999999998</v>
      </c>
      <c r="BQ641" s="294">
        <v>27838</v>
      </c>
      <c r="BS641" s="294" t="s">
        <v>3983</v>
      </c>
      <c r="BT641" s="294">
        <v>130.56</v>
      </c>
      <c r="BU641" s="294">
        <v>0</v>
      </c>
      <c r="BV641" s="294">
        <v>0.95389999999999997</v>
      </c>
      <c r="BW641" s="294">
        <v>31346</v>
      </c>
      <c r="BY641" s="294" t="s">
        <v>3983</v>
      </c>
    </row>
    <row r="642" spans="1:77">
      <c r="A642" s="301">
        <v>676</v>
      </c>
      <c r="B642" s="302" t="s">
        <v>4006</v>
      </c>
      <c r="C642" s="301" t="s">
        <v>4606</v>
      </c>
      <c r="D642" s="302" t="s">
        <v>4051</v>
      </c>
      <c r="E642" s="303">
        <v>521.11</v>
      </c>
      <c r="F642" s="294">
        <v>24</v>
      </c>
      <c r="G642" s="294">
        <v>416.88799999999998</v>
      </c>
      <c r="H642" s="294">
        <v>0.94120000000000004</v>
      </c>
      <c r="I642" s="294">
        <v>4800</v>
      </c>
      <c r="K642" s="294">
        <v>0.29509999999999997</v>
      </c>
      <c r="L642" s="294">
        <v>6.6</v>
      </c>
      <c r="M642" s="294">
        <v>416.88799999999998</v>
      </c>
      <c r="N642" s="294">
        <v>0.88890000000000002</v>
      </c>
      <c r="O642" s="294">
        <v>2880</v>
      </c>
      <c r="Q642" s="294">
        <v>1.0800000000000001E-2</v>
      </c>
      <c r="R642" s="294">
        <v>98.4</v>
      </c>
      <c r="S642" s="294">
        <v>416.88799999999998</v>
      </c>
      <c r="T642" s="294" t="e">
        <v>#DIV/0!</v>
      </c>
      <c r="U642" s="294">
        <v>6708</v>
      </c>
      <c r="W642" s="294">
        <v>0</v>
      </c>
      <c r="X642" s="294">
        <v>96</v>
      </c>
      <c r="Y642" s="294">
        <v>416.88799999999998</v>
      </c>
      <c r="Z642" s="294" t="e">
        <v>#DIV/0!</v>
      </c>
      <c r="AA642" s="294">
        <v>6756</v>
      </c>
      <c r="AC642" s="294">
        <v>0</v>
      </c>
      <c r="AD642" s="294">
        <v>84</v>
      </c>
      <c r="AE642" s="294">
        <v>416.88799999999998</v>
      </c>
      <c r="AF642" s="294">
        <v>4.1132999999999997</v>
      </c>
      <c r="AG642" s="294">
        <v>17646</v>
      </c>
      <c r="AI642" s="294">
        <v>6.8599999999999994E-2</v>
      </c>
      <c r="AJ642" s="294">
        <v>96</v>
      </c>
      <c r="AK642" s="294">
        <v>416.88799999999998</v>
      </c>
      <c r="AL642" s="294">
        <v>0.996</v>
      </c>
      <c r="AM642" s="294">
        <v>2988</v>
      </c>
      <c r="AO642" s="294">
        <v>4.3400000000000001E-2</v>
      </c>
      <c r="AP642" s="294">
        <v>88.8</v>
      </c>
      <c r="AQ642" s="294">
        <v>416.88799999999998</v>
      </c>
      <c r="AR642" s="294">
        <v>1.0563</v>
      </c>
      <c r="AS642" s="294">
        <v>24558</v>
      </c>
      <c r="AU642" s="294">
        <v>0.35189999999999999</v>
      </c>
      <c r="AV642" s="294">
        <v>79.8</v>
      </c>
      <c r="AW642" s="294">
        <v>416.88799999999998</v>
      </c>
      <c r="AX642" s="294">
        <v>2.3564000000000003</v>
      </c>
      <c r="AY642" s="294">
        <v>17178</v>
      </c>
      <c r="BA642" s="294">
        <v>0.12690000000000001</v>
      </c>
      <c r="BB642" s="294">
        <v>42</v>
      </c>
      <c r="BC642" s="294">
        <v>416.88799999999998</v>
      </c>
      <c r="BD642" s="294" t="e">
        <v>#DIV/0!</v>
      </c>
      <c r="BE642" s="294">
        <v>6258</v>
      </c>
      <c r="BG642" s="294">
        <v>0</v>
      </c>
      <c r="BH642" s="294">
        <v>37.799999999999997</v>
      </c>
      <c r="BI642" s="294">
        <v>416.88799999999998</v>
      </c>
      <c r="BJ642" s="294">
        <v>6.0183</v>
      </c>
      <c r="BK642" s="294">
        <v>7908</v>
      </c>
      <c r="BM642" s="294">
        <v>4.6699999999999998E-2</v>
      </c>
      <c r="BN642" s="294">
        <v>0</v>
      </c>
      <c r="BO642" s="294">
        <v>416.88799999999998</v>
      </c>
      <c r="BP642" s="294">
        <v>1.9104000000000001</v>
      </c>
      <c r="BQ642" s="294">
        <v>9720</v>
      </c>
      <c r="BS642" s="294">
        <v>1.4500000000000001E-2</v>
      </c>
      <c r="BT642" s="294">
        <v>0</v>
      </c>
      <c r="BU642" s="294">
        <v>416.88799999999998</v>
      </c>
      <c r="BV642" s="294">
        <v>16.384599999999999</v>
      </c>
      <c r="BW642" s="294">
        <v>6390</v>
      </c>
      <c r="BY642" s="294">
        <v>1E-3</v>
      </c>
    </row>
    <row r="643" spans="1:77">
      <c r="A643" s="301">
        <v>677</v>
      </c>
      <c r="B643" s="302" t="s">
        <v>4006</v>
      </c>
      <c r="C643" s="301" t="s">
        <v>4607</v>
      </c>
      <c r="D643" s="302" t="s">
        <v>4051</v>
      </c>
      <c r="E643" s="303">
        <v>144.44</v>
      </c>
      <c r="F643" s="294">
        <v>0</v>
      </c>
      <c r="G643" s="294">
        <v>0</v>
      </c>
      <c r="H643" s="294" t="e">
        <v>#DIV/0!</v>
      </c>
      <c r="I643" s="294">
        <v>0</v>
      </c>
      <c r="K643" s="294">
        <v>0</v>
      </c>
      <c r="L643" s="294">
        <v>0</v>
      </c>
      <c r="M643" s="294">
        <v>0</v>
      </c>
      <c r="N643" s="294" t="e">
        <v>#DIV/0!</v>
      </c>
      <c r="O643" s="294">
        <v>0</v>
      </c>
      <c r="Q643" s="294">
        <v>0</v>
      </c>
      <c r="R643" s="294">
        <v>0</v>
      </c>
      <c r="S643" s="294">
        <v>0</v>
      </c>
      <c r="T643" s="294" t="e">
        <v>#DIV/0!</v>
      </c>
      <c r="U643" s="294">
        <v>0</v>
      </c>
      <c r="W643" s="294">
        <v>0</v>
      </c>
      <c r="X643" s="294">
        <v>0</v>
      </c>
      <c r="Y643" s="294">
        <v>0</v>
      </c>
      <c r="Z643" s="294" t="e">
        <v>#DIV/0!</v>
      </c>
      <c r="AA643" s="294">
        <v>0</v>
      </c>
      <c r="AC643" s="294">
        <v>0</v>
      </c>
      <c r="AD643" s="294">
        <v>0</v>
      </c>
      <c r="AE643" s="294">
        <v>0</v>
      </c>
      <c r="AF643" s="294" t="e">
        <v>#DIV/0!</v>
      </c>
      <c r="AG643" s="294">
        <v>0</v>
      </c>
      <c r="AI643" s="294">
        <v>0</v>
      </c>
      <c r="AJ643" s="294">
        <v>37.92</v>
      </c>
      <c r="AK643" s="294">
        <v>115.55200000000001</v>
      </c>
      <c r="AL643" s="294">
        <v>0.76070000000000004</v>
      </c>
      <c r="AM643" s="294">
        <v>10986</v>
      </c>
      <c r="AO643" s="294">
        <v>0.27360000000000001</v>
      </c>
      <c r="AP643" s="294">
        <v>0</v>
      </c>
      <c r="AQ643" s="294">
        <v>0</v>
      </c>
      <c r="AR643" s="294" t="e">
        <v>#DIV/0!</v>
      </c>
      <c r="AS643" s="294">
        <v>0</v>
      </c>
      <c r="AU643" s="294">
        <v>0</v>
      </c>
      <c r="AV643" s="294">
        <v>39.04</v>
      </c>
      <c r="AW643" s="294">
        <v>115.55200000000001</v>
      </c>
      <c r="AX643" s="294">
        <v>0.75800000000000001</v>
      </c>
      <c r="AY643" s="294">
        <v>6738</v>
      </c>
      <c r="BA643" s="294">
        <v>0.31630000000000003</v>
      </c>
      <c r="BB643" s="294">
        <v>41.84</v>
      </c>
      <c r="BC643" s="294">
        <v>115.55200000000001</v>
      </c>
      <c r="BD643" s="294">
        <v>0.77359999999999995</v>
      </c>
      <c r="BE643" s="294">
        <v>5608</v>
      </c>
      <c r="BG643" s="294">
        <v>0.2329</v>
      </c>
      <c r="BH643" s="294">
        <v>36.56</v>
      </c>
      <c r="BI643" s="294">
        <v>115.55200000000001</v>
      </c>
      <c r="BJ643" s="294">
        <v>0.83760000000000001</v>
      </c>
      <c r="BK643" s="294">
        <v>7350</v>
      </c>
      <c r="BM643" s="294">
        <v>0.3226</v>
      </c>
      <c r="BN643" s="294">
        <v>40.24</v>
      </c>
      <c r="BO643" s="294">
        <v>115.55200000000001</v>
      </c>
      <c r="BP643" s="294">
        <v>0.82889999999999997</v>
      </c>
      <c r="BQ643" s="294">
        <v>7640</v>
      </c>
      <c r="BS643" s="294">
        <v>0.34089999999999998</v>
      </c>
      <c r="BT643" s="294">
        <v>43.84</v>
      </c>
      <c r="BU643" s="294">
        <v>115.55200000000001</v>
      </c>
      <c r="BV643" s="294">
        <v>0.86750000000000005</v>
      </c>
      <c r="BW643" s="294">
        <v>8448</v>
      </c>
      <c r="BY643" s="294">
        <v>7.46E-2</v>
      </c>
    </row>
    <row r="644" spans="1:77">
      <c r="A644" s="301">
        <v>678</v>
      </c>
      <c r="B644" s="302" t="s">
        <v>4006</v>
      </c>
      <c r="C644" s="301" t="s">
        <v>4608</v>
      </c>
      <c r="D644" s="302" t="s">
        <v>4065</v>
      </c>
      <c r="E644" s="303">
        <v>523.33000000000004</v>
      </c>
      <c r="F644" s="294">
        <v>0</v>
      </c>
      <c r="G644" s="294">
        <v>0</v>
      </c>
      <c r="H644" s="294" t="e">
        <v>#DIV/0!</v>
      </c>
      <c r="I644" s="294">
        <v>0</v>
      </c>
      <c r="K644" s="294">
        <v>0</v>
      </c>
      <c r="L644" s="294">
        <v>0</v>
      </c>
      <c r="M644" s="294">
        <v>0</v>
      </c>
      <c r="N644" s="294" t="e">
        <v>#DIV/0!</v>
      </c>
      <c r="O644" s="294">
        <v>0</v>
      </c>
      <c r="Q644" s="294">
        <v>0</v>
      </c>
      <c r="R644" s="294">
        <v>0</v>
      </c>
      <c r="S644" s="294">
        <v>0</v>
      </c>
      <c r="T644" s="294" t="e">
        <v>#DIV/0!</v>
      </c>
      <c r="U644" s="294">
        <v>0</v>
      </c>
      <c r="W644" s="294">
        <v>0</v>
      </c>
      <c r="X644" s="294">
        <v>0</v>
      </c>
      <c r="Y644" s="294">
        <v>0</v>
      </c>
      <c r="Z644" s="294" t="e">
        <v>#DIV/0!</v>
      </c>
      <c r="AA644" s="294">
        <v>0</v>
      </c>
      <c r="AC644" s="294">
        <v>0</v>
      </c>
      <c r="AD644" s="294">
        <v>0</v>
      </c>
      <c r="AE644" s="294">
        <v>0</v>
      </c>
      <c r="AF644" s="294" t="e">
        <v>#DIV/0!</v>
      </c>
      <c r="AG644" s="294">
        <v>0</v>
      </c>
      <c r="AI644" s="294">
        <v>0</v>
      </c>
      <c r="AJ644" s="294">
        <v>0</v>
      </c>
      <c r="AK644" s="294">
        <v>0</v>
      </c>
      <c r="AL644" s="294" t="e">
        <v>#DIV/0!</v>
      </c>
      <c r="AM644" s="294">
        <v>0</v>
      </c>
      <c r="AO644" s="294">
        <v>0</v>
      </c>
      <c r="AP644" s="294">
        <v>0</v>
      </c>
      <c r="AQ644" s="294">
        <v>0</v>
      </c>
      <c r="AR644" s="294" t="e">
        <v>#DIV/0!</v>
      </c>
      <c r="AS644" s="294">
        <v>0</v>
      </c>
      <c r="AU644" s="294">
        <v>0</v>
      </c>
      <c r="AV644" s="294">
        <v>0</v>
      </c>
      <c r="AW644" s="294">
        <v>0</v>
      </c>
      <c r="AX644" s="294" t="e">
        <v>#DIV/0!</v>
      </c>
      <c r="AY644" s="294">
        <v>0</v>
      </c>
      <c r="BA644" s="294">
        <v>0</v>
      </c>
      <c r="BB644" s="294">
        <v>0</v>
      </c>
      <c r="BC644" s="294">
        <v>0</v>
      </c>
      <c r="BD644" s="294" t="e">
        <v>#DIV/0!</v>
      </c>
      <c r="BE644" s="294">
        <v>0</v>
      </c>
      <c r="BG644" s="294">
        <v>0</v>
      </c>
      <c r="BH644" s="294">
        <v>0</v>
      </c>
      <c r="BI644" s="294">
        <v>0</v>
      </c>
      <c r="BJ644" s="294" t="e">
        <v>#DIV/0!</v>
      </c>
      <c r="BK644" s="294">
        <v>0</v>
      </c>
      <c r="BM644" s="294">
        <v>0</v>
      </c>
      <c r="BN644" s="294">
        <v>0</v>
      </c>
      <c r="BO644" s="294">
        <v>0</v>
      </c>
      <c r="BP644" s="294" t="e">
        <v>#DIV/0!</v>
      </c>
      <c r="BQ644" s="294">
        <v>0</v>
      </c>
      <c r="BS644" s="294">
        <v>0</v>
      </c>
      <c r="BT644" s="294">
        <v>79.2</v>
      </c>
      <c r="BU644" s="294">
        <v>418.66399999999999</v>
      </c>
      <c r="BV644" s="294">
        <v>0.88100000000000001</v>
      </c>
      <c r="BW644" s="294">
        <v>740</v>
      </c>
      <c r="BY644" s="294">
        <v>2.2100000000000002E-2</v>
      </c>
    </row>
    <row r="645" spans="1:77">
      <c r="A645" s="301">
        <v>679</v>
      </c>
      <c r="B645" s="302" t="s">
        <v>4006</v>
      </c>
      <c r="C645" s="301" t="s">
        <v>4609</v>
      </c>
      <c r="D645" s="302" t="s">
        <v>4054</v>
      </c>
      <c r="E645" s="303">
        <v>227.78</v>
      </c>
      <c r="F645" s="294">
        <v>0</v>
      </c>
      <c r="G645" s="294">
        <v>0</v>
      </c>
      <c r="H645" s="294" t="e">
        <v>#DIV/0!</v>
      </c>
      <c r="I645" s="294">
        <v>0</v>
      </c>
      <c r="K645" s="294">
        <v>0</v>
      </c>
      <c r="L645" s="294">
        <v>0</v>
      </c>
      <c r="M645" s="294">
        <v>0</v>
      </c>
      <c r="N645" s="294" t="e">
        <v>#DIV/0!</v>
      </c>
      <c r="O645" s="294">
        <v>0</v>
      </c>
      <c r="Q645" s="294">
        <v>0</v>
      </c>
      <c r="R645" s="294">
        <v>0</v>
      </c>
      <c r="S645" s="294">
        <v>0</v>
      </c>
      <c r="T645" s="294" t="e">
        <v>#DIV/0!</v>
      </c>
      <c r="U645" s="294">
        <v>0</v>
      </c>
      <c r="W645" s="294">
        <v>0</v>
      </c>
      <c r="X645" s="294">
        <v>0</v>
      </c>
      <c r="Y645" s="294">
        <v>0</v>
      </c>
      <c r="Z645" s="294" t="e">
        <v>#DIV/0!</v>
      </c>
      <c r="AA645" s="294">
        <v>0</v>
      </c>
      <c r="AC645" s="294">
        <v>0</v>
      </c>
      <c r="AD645" s="294">
        <v>64</v>
      </c>
      <c r="AE645" s="294">
        <v>182.22399999999999</v>
      </c>
      <c r="AF645" s="294">
        <v>0.41299999999999998</v>
      </c>
      <c r="AG645" s="294">
        <v>2200</v>
      </c>
      <c r="AI645" s="294">
        <v>0.1196</v>
      </c>
      <c r="AJ645" s="294">
        <v>64</v>
      </c>
      <c r="AK645" s="294">
        <v>182.22399999999999</v>
      </c>
      <c r="AL645" s="294">
        <v>0.57379999999999998</v>
      </c>
      <c r="AM645" s="294">
        <v>8280</v>
      </c>
      <c r="AO645" s="294">
        <v>0.31319999999999998</v>
      </c>
      <c r="AP645" s="294">
        <v>64</v>
      </c>
      <c r="AQ645" s="294">
        <v>182.22399999999999</v>
      </c>
      <c r="AR645" s="294">
        <v>0.64229999999999998</v>
      </c>
      <c r="AS645" s="294">
        <v>6320</v>
      </c>
      <c r="AU645" s="294">
        <v>0.20669999999999999</v>
      </c>
      <c r="AV645" s="294">
        <v>64</v>
      </c>
      <c r="AW645" s="294">
        <v>182.22399999999999</v>
      </c>
      <c r="AX645" s="294">
        <v>0.62809999999999999</v>
      </c>
      <c r="AY645" s="294">
        <v>8240</v>
      </c>
      <c r="BA645" s="294">
        <v>0.28470000000000001</v>
      </c>
      <c r="BB645" s="294">
        <v>60</v>
      </c>
      <c r="BC645" s="294">
        <v>182.22399999999999</v>
      </c>
      <c r="BD645" s="294">
        <v>0.58460000000000001</v>
      </c>
      <c r="BE645" s="294">
        <v>6640</v>
      </c>
      <c r="BG645" s="294">
        <v>0.2545</v>
      </c>
      <c r="BH645" s="294">
        <v>60</v>
      </c>
      <c r="BI645" s="294">
        <v>182.22399999999999</v>
      </c>
      <c r="BJ645" s="294">
        <v>0.5806</v>
      </c>
      <c r="BK645" s="294">
        <v>6200</v>
      </c>
      <c r="BM645" s="294">
        <v>0.2392</v>
      </c>
      <c r="BN645" s="294">
        <v>60</v>
      </c>
      <c r="BO645" s="294">
        <v>182.22399999999999</v>
      </c>
      <c r="BP645" s="294">
        <v>0.58069999999999999</v>
      </c>
      <c r="BQ645" s="294">
        <v>5760</v>
      </c>
      <c r="BS645" s="294">
        <v>0.246</v>
      </c>
      <c r="BT645" s="294">
        <v>0</v>
      </c>
      <c r="BU645" s="294">
        <v>182.22399999999999</v>
      </c>
      <c r="BV645" s="294">
        <v>0.67100000000000004</v>
      </c>
      <c r="BW645" s="294">
        <v>8240</v>
      </c>
      <c r="BY645" s="294">
        <v>7.2499999999999995E-2</v>
      </c>
    </row>
    <row r="646" spans="1:77">
      <c r="A646" s="301">
        <v>680</v>
      </c>
      <c r="B646" s="302" t="s">
        <v>4610</v>
      </c>
      <c r="C646" s="301" t="s">
        <v>4611</v>
      </c>
      <c r="D646" s="302" t="s">
        <v>4139</v>
      </c>
      <c r="E646" s="303">
        <v>445</v>
      </c>
      <c r="F646" s="294">
        <v>348.48</v>
      </c>
      <c r="G646" s="294">
        <v>326.16000000000003</v>
      </c>
      <c r="H646" s="294">
        <v>0.99490000000000001</v>
      </c>
      <c r="I646" s="294">
        <v>116286</v>
      </c>
      <c r="K646" s="294">
        <v>0.46589999999999998</v>
      </c>
      <c r="L646" s="294">
        <v>341.76</v>
      </c>
      <c r="M646" s="294">
        <v>341.76</v>
      </c>
      <c r="N646" s="294">
        <v>0.99580000000000002</v>
      </c>
      <c r="O646" s="294">
        <v>128586</v>
      </c>
      <c r="Q646" s="294">
        <v>0.50790000000000002</v>
      </c>
      <c r="R646" s="294">
        <v>315.60000000000002</v>
      </c>
      <c r="S646" s="294">
        <v>315.60000000000002</v>
      </c>
      <c r="T646" s="294">
        <v>0.98680000000000001</v>
      </c>
      <c r="U646" s="294">
        <v>92646</v>
      </c>
      <c r="W646" s="294">
        <v>0.41320000000000001</v>
      </c>
      <c r="X646" s="294">
        <v>273.36</v>
      </c>
      <c r="Y646" s="294">
        <v>273.36</v>
      </c>
      <c r="Z646" s="294">
        <v>0.99139999999999995</v>
      </c>
      <c r="AA646" s="294">
        <v>86562</v>
      </c>
      <c r="AC646" s="294">
        <v>0.42930000000000001</v>
      </c>
      <c r="AD646" s="294">
        <v>217.44</v>
      </c>
      <c r="AE646" s="294">
        <v>266.66399999999999</v>
      </c>
      <c r="AF646" s="294">
        <v>0.98949999999999994</v>
      </c>
      <c r="AG646" s="294">
        <v>59190</v>
      </c>
      <c r="AI646" s="294">
        <v>0.36980000000000002</v>
      </c>
      <c r="AJ646" s="294">
        <v>231.84</v>
      </c>
      <c r="AK646" s="294">
        <v>266.66399999999999</v>
      </c>
      <c r="AL646" s="294">
        <v>0.99549999999999994</v>
      </c>
      <c r="AM646" s="294">
        <v>87528</v>
      </c>
      <c r="AO646" s="294">
        <v>0.52680000000000005</v>
      </c>
      <c r="AP646" s="294">
        <v>240.24</v>
      </c>
      <c r="AQ646" s="294">
        <v>266.66399999999999</v>
      </c>
      <c r="AR646" s="294">
        <v>0.99539999999999995</v>
      </c>
      <c r="AS646" s="294">
        <v>104574</v>
      </c>
      <c r="AU646" s="294">
        <v>0.58779999999999999</v>
      </c>
      <c r="AV646" s="294">
        <v>281.04000000000002</v>
      </c>
      <c r="AW646" s="294">
        <v>281.04000000000002</v>
      </c>
      <c r="AX646" s="294">
        <v>0.99560000000000004</v>
      </c>
      <c r="AY646" s="294">
        <v>102696</v>
      </c>
      <c r="BA646" s="294">
        <v>0.50980000000000003</v>
      </c>
      <c r="BB646" s="294">
        <v>400.8</v>
      </c>
      <c r="BC646" s="294">
        <v>400.8</v>
      </c>
      <c r="BD646" s="294">
        <v>0.99660000000000004</v>
      </c>
      <c r="BE646" s="294">
        <v>142986</v>
      </c>
      <c r="BG646" s="294">
        <v>0.48120000000000002</v>
      </c>
      <c r="BH646" s="294">
        <v>366.96</v>
      </c>
      <c r="BI646" s="294">
        <v>366.96</v>
      </c>
      <c r="BJ646" s="294">
        <v>0.9909</v>
      </c>
      <c r="BK646" s="294">
        <v>94398</v>
      </c>
      <c r="BM646" s="294">
        <v>0.34899999999999998</v>
      </c>
      <c r="BN646" s="294">
        <v>383.76</v>
      </c>
      <c r="BO646" s="294">
        <v>383.76</v>
      </c>
      <c r="BP646" s="294">
        <v>0.99490000000000001</v>
      </c>
      <c r="BQ646" s="294">
        <v>78372</v>
      </c>
      <c r="BS646" s="294">
        <v>0.30549999999999999</v>
      </c>
      <c r="BT646" s="294">
        <v>392.52</v>
      </c>
      <c r="BU646" s="294">
        <v>392.52</v>
      </c>
      <c r="BV646" s="294">
        <v>0.99809999999999999</v>
      </c>
      <c r="BW646" s="294">
        <v>189906</v>
      </c>
      <c r="BX646" s="294" t="e">
        <f>BW646-#REF!</f>
        <v>#REF!</v>
      </c>
      <c r="BY646" s="294">
        <v>0.65149999999999997</v>
      </c>
    </row>
    <row r="647" spans="1:77">
      <c r="A647" s="301">
        <v>681</v>
      </c>
      <c r="B647" s="302" t="s">
        <v>4610</v>
      </c>
      <c r="C647" s="301" t="s">
        <v>4612</v>
      </c>
      <c r="D647" s="302" t="s">
        <v>4065</v>
      </c>
      <c r="E647" s="303">
        <v>123</v>
      </c>
      <c r="F647" s="294">
        <v>10.4</v>
      </c>
      <c r="G647" s="294">
        <v>98.4</v>
      </c>
      <c r="H647" s="294">
        <v>0.46629999999999999</v>
      </c>
      <c r="I647" s="294">
        <v>1188</v>
      </c>
      <c r="K647" s="294">
        <v>0.34029999999999999</v>
      </c>
      <c r="L647" s="294">
        <v>10.08</v>
      </c>
      <c r="M647" s="294">
        <v>98.4</v>
      </c>
      <c r="N647" s="294">
        <v>0.43969999999999998</v>
      </c>
      <c r="O647" s="294">
        <v>1340</v>
      </c>
      <c r="Q647" s="294">
        <v>0.40639999999999998</v>
      </c>
      <c r="R647" s="294">
        <v>9.6</v>
      </c>
      <c r="S647" s="294">
        <v>98.4</v>
      </c>
      <c r="T647" s="294">
        <v>0.46529999999999999</v>
      </c>
      <c r="U647" s="294">
        <v>1472</v>
      </c>
      <c r="W647" s="294">
        <v>0.45779999999999998</v>
      </c>
      <c r="X647" s="294">
        <v>9.44</v>
      </c>
      <c r="Y647" s="294">
        <v>98.4</v>
      </c>
      <c r="Z647" s="294">
        <v>0.39050000000000001</v>
      </c>
      <c r="AA647" s="294">
        <v>1432</v>
      </c>
      <c r="AC647" s="294">
        <v>0.52229999999999999</v>
      </c>
      <c r="AD647" s="294">
        <v>11.52</v>
      </c>
      <c r="AE647" s="294">
        <v>98.4</v>
      </c>
      <c r="AF647" s="294">
        <v>0.42609999999999998</v>
      </c>
      <c r="AG647" s="294">
        <v>1648</v>
      </c>
      <c r="AI647" s="294">
        <v>0.45129999999999998</v>
      </c>
      <c r="AJ647" s="294">
        <v>11.2</v>
      </c>
      <c r="AK647" s="294">
        <v>98.4</v>
      </c>
      <c r="AL647" s="294">
        <v>0.58950000000000002</v>
      </c>
      <c r="AM647" s="294">
        <v>2280</v>
      </c>
      <c r="AO647" s="294">
        <v>0.47970000000000002</v>
      </c>
      <c r="AP647" s="294">
        <v>12.96</v>
      </c>
      <c r="AQ647" s="294">
        <v>98.4</v>
      </c>
      <c r="AR647" s="294">
        <v>0.57989999999999997</v>
      </c>
      <c r="AS647" s="294">
        <v>3020</v>
      </c>
      <c r="AU647" s="294">
        <v>0.54010000000000002</v>
      </c>
      <c r="AV647" s="294">
        <v>20.96</v>
      </c>
      <c r="AW647" s="294">
        <v>98.4</v>
      </c>
      <c r="AX647" s="294">
        <v>0.64039999999999997</v>
      </c>
      <c r="AY647" s="294">
        <v>2008</v>
      </c>
      <c r="BA647" s="294">
        <v>0.20780000000000001</v>
      </c>
      <c r="BB647" s="294">
        <v>8.48</v>
      </c>
      <c r="BC647" s="294">
        <v>98.4</v>
      </c>
      <c r="BD647" s="294">
        <v>0.59399999999999997</v>
      </c>
      <c r="BE647" s="294">
        <v>1656</v>
      </c>
      <c r="BG647" s="294">
        <v>0.44190000000000002</v>
      </c>
      <c r="BH647" s="294">
        <v>8.48</v>
      </c>
      <c r="BI647" s="294">
        <v>98.4</v>
      </c>
      <c r="BJ647" s="294">
        <v>0.69809999999999994</v>
      </c>
      <c r="BK647" s="294">
        <v>1438</v>
      </c>
      <c r="BM647" s="294">
        <v>0.44030000000000002</v>
      </c>
      <c r="BN647" s="294">
        <v>10</v>
      </c>
      <c r="BO647" s="294">
        <v>98.4</v>
      </c>
      <c r="BP647" s="294">
        <v>0.55689999999999995</v>
      </c>
      <c r="BQ647" s="294">
        <v>2078</v>
      </c>
      <c r="BS647" s="294">
        <v>0.5554</v>
      </c>
      <c r="BT647" s="294">
        <v>14.88</v>
      </c>
      <c r="BU647" s="294">
        <v>98.4</v>
      </c>
      <c r="BV647" s="294">
        <v>0.7591</v>
      </c>
      <c r="BW647" s="294">
        <v>3422</v>
      </c>
      <c r="BY647" s="294">
        <v>0.1018</v>
      </c>
    </row>
    <row r="648" spans="1:77">
      <c r="A648" s="301">
        <v>682</v>
      </c>
      <c r="B648" s="302" t="s">
        <v>4610</v>
      </c>
      <c r="C648" s="301" t="s">
        <v>4613</v>
      </c>
      <c r="D648" s="302" t="s">
        <v>4065</v>
      </c>
      <c r="E648" s="303">
        <v>155.56</v>
      </c>
      <c r="F648" s="294" t="s">
        <v>3983</v>
      </c>
      <c r="G648" s="294" t="s">
        <v>3983</v>
      </c>
      <c r="H648" s="294" t="s">
        <v>3983</v>
      </c>
      <c r="I648" s="294" t="s">
        <v>3983</v>
      </c>
      <c r="K648" s="294" t="s">
        <v>3983</v>
      </c>
      <c r="L648" s="294" t="s">
        <v>3983</v>
      </c>
      <c r="M648" s="294" t="s">
        <v>3983</v>
      </c>
      <c r="N648" s="294" t="s">
        <v>3983</v>
      </c>
      <c r="O648" s="294" t="s">
        <v>3983</v>
      </c>
      <c r="Q648" s="294" t="s">
        <v>3983</v>
      </c>
      <c r="R648" s="294" t="s">
        <v>3983</v>
      </c>
      <c r="S648" s="294" t="s">
        <v>3983</v>
      </c>
      <c r="T648" s="294" t="s">
        <v>3983</v>
      </c>
      <c r="U648" s="294" t="s">
        <v>3983</v>
      </c>
      <c r="W648" s="294" t="s">
        <v>3983</v>
      </c>
      <c r="X648" s="294" t="s">
        <v>3983</v>
      </c>
      <c r="Y648" s="294" t="s">
        <v>3983</v>
      </c>
      <c r="Z648" s="294" t="s">
        <v>3983</v>
      </c>
      <c r="AA648" s="294" t="s">
        <v>3983</v>
      </c>
      <c r="AC648" s="294" t="s">
        <v>3983</v>
      </c>
      <c r="AD648" s="294" t="s">
        <v>3983</v>
      </c>
      <c r="AE648" s="294" t="s">
        <v>3983</v>
      </c>
      <c r="AF648" s="294" t="s">
        <v>3983</v>
      </c>
      <c r="AG648" s="294" t="s">
        <v>3983</v>
      </c>
      <c r="AI648" s="294" t="s">
        <v>3983</v>
      </c>
      <c r="AJ648" s="294" t="s">
        <v>3983</v>
      </c>
      <c r="AK648" s="294" t="s">
        <v>3983</v>
      </c>
      <c r="AL648" s="294" t="s">
        <v>3983</v>
      </c>
      <c r="AM648" s="294" t="s">
        <v>3983</v>
      </c>
      <c r="AO648" s="294" t="s">
        <v>3983</v>
      </c>
      <c r="AP648" s="294" t="s">
        <v>3983</v>
      </c>
      <c r="AQ648" s="294" t="s">
        <v>3983</v>
      </c>
      <c r="AR648" s="294" t="s">
        <v>3983</v>
      </c>
      <c r="AS648" s="294" t="s">
        <v>3983</v>
      </c>
      <c r="AU648" s="294" t="s">
        <v>3983</v>
      </c>
      <c r="AV648" s="294" t="s">
        <v>3983</v>
      </c>
      <c r="AW648" s="294" t="s">
        <v>3983</v>
      </c>
      <c r="AX648" s="294" t="s">
        <v>3983</v>
      </c>
      <c r="AY648" s="294" t="s">
        <v>3983</v>
      </c>
      <c r="BA648" s="294" t="s">
        <v>3983</v>
      </c>
      <c r="BB648" s="294" t="s">
        <v>3983</v>
      </c>
      <c r="BC648" s="294" t="s">
        <v>3983</v>
      </c>
      <c r="BD648" s="294" t="s">
        <v>3983</v>
      </c>
      <c r="BE648" s="294" t="s">
        <v>3983</v>
      </c>
      <c r="BG648" s="294" t="s">
        <v>3983</v>
      </c>
      <c r="BH648" s="294" t="s">
        <v>3983</v>
      </c>
      <c r="BI648" s="294" t="s">
        <v>3983</v>
      </c>
      <c r="BJ648" s="294" t="s">
        <v>3983</v>
      </c>
      <c r="BK648" s="294" t="s">
        <v>3983</v>
      </c>
      <c r="BM648" s="294" t="s">
        <v>3983</v>
      </c>
      <c r="BN648" s="294" t="s">
        <v>3983</v>
      </c>
      <c r="BO648" s="294" t="s">
        <v>3983</v>
      </c>
      <c r="BP648" s="294" t="s">
        <v>3983</v>
      </c>
      <c r="BQ648" s="294" t="s">
        <v>3983</v>
      </c>
      <c r="BS648" s="294" t="s">
        <v>3983</v>
      </c>
      <c r="BT648" s="294" t="s">
        <v>3983</v>
      </c>
      <c r="BU648" s="294" t="s">
        <v>3983</v>
      </c>
      <c r="BV648" s="294" t="s">
        <v>3983</v>
      </c>
      <c r="BW648" s="294" t="s">
        <v>3983</v>
      </c>
      <c r="BY648" s="294" t="s">
        <v>3983</v>
      </c>
    </row>
    <row r="649" spans="1:77">
      <c r="A649" s="301">
        <v>683</v>
      </c>
      <c r="B649" s="302" t="s">
        <v>4614</v>
      </c>
      <c r="C649" s="301" t="s">
        <v>4615</v>
      </c>
      <c r="D649" s="302" t="s">
        <v>4065</v>
      </c>
      <c r="E649" s="303">
        <v>139.34</v>
      </c>
      <c r="F649" s="294">
        <v>17.600000000000001</v>
      </c>
      <c r="G649" s="294">
        <v>111.47199999999999</v>
      </c>
      <c r="H649" s="294">
        <v>0.95830000000000004</v>
      </c>
      <c r="I649" s="294">
        <v>8611</v>
      </c>
      <c r="J649" s="294" t="e">
        <f>I649-#REF!</f>
        <v>#REF!</v>
      </c>
      <c r="K649" s="294">
        <v>0.70920000000000005</v>
      </c>
      <c r="L649" s="294">
        <v>22.4</v>
      </c>
      <c r="M649" s="294">
        <v>111.47199999999999</v>
      </c>
      <c r="N649" s="294">
        <v>0.9526</v>
      </c>
      <c r="O649" s="294">
        <v>8299</v>
      </c>
      <c r="Q649" s="294">
        <v>0.52280000000000004</v>
      </c>
      <c r="R649" s="294">
        <v>25.2</v>
      </c>
      <c r="S649" s="294">
        <v>111.47199999999999</v>
      </c>
      <c r="T649" s="294">
        <v>0.95350000000000001</v>
      </c>
      <c r="U649" s="294">
        <v>8147</v>
      </c>
      <c r="W649" s="294">
        <v>0.47099999999999997</v>
      </c>
      <c r="X649" s="294">
        <v>20.8</v>
      </c>
      <c r="Y649" s="294">
        <v>111.47199999999999</v>
      </c>
      <c r="Z649" s="294">
        <v>0.92849999999999999</v>
      </c>
      <c r="AA649" s="294">
        <v>6905</v>
      </c>
      <c r="AC649" s="294">
        <v>0.48060000000000003</v>
      </c>
      <c r="AD649" s="294">
        <v>23.6</v>
      </c>
      <c r="AE649" s="294">
        <v>111.47199999999999</v>
      </c>
      <c r="AF649" s="294">
        <v>0.93299999999999994</v>
      </c>
      <c r="AG649" s="294">
        <v>7123</v>
      </c>
      <c r="AI649" s="294">
        <v>0.43480000000000002</v>
      </c>
      <c r="AJ649" s="294">
        <v>20</v>
      </c>
      <c r="AK649" s="294">
        <v>111.47199999999999</v>
      </c>
      <c r="AL649" s="294">
        <v>0.93399999999999994</v>
      </c>
      <c r="AM649" s="294">
        <v>7763</v>
      </c>
      <c r="AO649" s="294">
        <v>0.57720000000000005</v>
      </c>
      <c r="AP649" s="294">
        <v>18.8</v>
      </c>
      <c r="AQ649" s="294">
        <v>111.47199999999999</v>
      </c>
      <c r="AR649" s="294">
        <v>0.93320000000000003</v>
      </c>
      <c r="AS649" s="294">
        <v>5656</v>
      </c>
      <c r="AU649" s="294">
        <v>0.43330000000000002</v>
      </c>
      <c r="AV649" s="294">
        <v>15.2</v>
      </c>
      <c r="AW649" s="294">
        <v>111.47199999999999</v>
      </c>
      <c r="AX649" s="294">
        <v>0.879</v>
      </c>
      <c r="AY649" s="294">
        <v>4191</v>
      </c>
      <c r="BA649" s="294">
        <v>0.43569999999999998</v>
      </c>
      <c r="BB649" s="294">
        <v>14.4</v>
      </c>
      <c r="BC649" s="294">
        <v>111.47199999999999</v>
      </c>
      <c r="BD649" s="294">
        <v>0.88549999999999995</v>
      </c>
      <c r="BE649" s="294">
        <v>3038</v>
      </c>
      <c r="BG649" s="294">
        <v>0.32019999999999998</v>
      </c>
      <c r="BH649" s="294">
        <v>12.8</v>
      </c>
      <c r="BI649" s="294">
        <v>111.47199999999999</v>
      </c>
      <c r="BJ649" s="294">
        <v>0.88829999999999998</v>
      </c>
      <c r="BK649" s="294">
        <v>5277</v>
      </c>
      <c r="BL649" s="294" t="e">
        <f>BK649-#REF!</f>
        <v>#REF!</v>
      </c>
      <c r="BM649" s="294">
        <v>0.62380000000000002</v>
      </c>
      <c r="BN649" s="294">
        <v>9.6</v>
      </c>
      <c r="BO649" s="294">
        <v>111.47199999999999</v>
      </c>
      <c r="BP649" s="294">
        <v>0.89169999999999994</v>
      </c>
      <c r="BQ649" s="294">
        <v>4154</v>
      </c>
      <c r="BR649" s="294" t="e">
        <f>BQ649-#REF!</f>
        <v>#REF!</v>
      </c>
      <c r="BS649" s="294">
        <v>0.72219999999999995</v>
      </c>
      <c r="BT649" s="294">
        <v>16.399999999999999</v>
      </c>
      <c r="BU649" s="294">
        <v>111.47199999999999</v>
      </c>
      <c r="BV649" s="294">
        <v>0.93049999999999999</v>
      </c>
      <c r="BW649" s="294">
        <v>6025</v>
      </c>
      <c r="BY649" s="294">
        <v>0.53069999999999995</v>
      </c>
    </row>
    <row r="650" spans="1:77">
      <c r="A650" s="301">
        <v>684</v>
      </c>
      <c r="B650" s="302" t="s">
        <v>4614</v>
      </c>
      <c r="C650" s="301" t="s">
        <v>4616</v>
      </c>
      <c r="D650" s="302" t="s">
        <v>4054</v>
      </c>
      <c r="E650" s="303">
        <v>120</v>
      </c>
      <c r="F650" s="294">
        <v>66.400000000000006</v>
      </c>
      <c r="G650" s="294">
        <v>96</v>
      </c>
      <c r="H650" s="294">
        <v>0.89529999999999998</v>
      </c>
      <c r="I650" s="294">
        <v>29648</v>
      </c>
      <c r="J650" s="294" t="e">
        <f>I650-#REF!</f>
        <v>#REF!</v>
      </c>
      <c r="K650" s="294">
        <v>0.69269999999999998</v>
      </c>
      <c r="L650" s="294">
        <v>12.96</v>
      </c>
      <c r="M650" s="294">
        <v>96</v>
      </c>
      <c r="N650" s="294">
        <v>0.90149999999999997</v>
      </c>
      <c r="O650" s="294">
        <v>35700</v>
      </c>
      <c r="Q650" s="294">
        <v>4.1073000000000004</v>
      </c>
      <c r="R650" s="294">
        <v>66.680000000000007</v>
      </c>
      <c r="S650" s="294">
        <v>96</v>
      </c>
      <c r="T650" s="294">
        <v>0.90529999999999999</v>
      </c>
      <c r="U650" s="294">
        <v>37784</v>
      </c>
      <c r="V650" s="294" t="e">
        <f>U650-#REF!</f>
        <v>#REF!</v>
      </c>
      <c r="W650" s="294">
        <v>0.86939999999999995</v>
      </c>
      <c r="X650" s="294">
        <v>60</v>
      </c>
      <c r="Y650" s="294">
        <v>96</v>
      </c>
      <c r="Z650" s="294">
        <v>0.84760000000000002</v>
      </c>
      <c r="AA650" s="294">
        <v>26288</v>
      </c>
      <c r="AB650" s="294" t="e">
        <f>AA650-#REF!</f>
        <v>#REF!</v>
      </c>
      <c r="AC650" s="294">
        <v>0.69479999999999997</v>
      </c>
      <c r="AD650" s="294">
        <v>68.72</v>
      </c>
      <c r="AE650" s="294">
        <v>96</v>
      </c>
      <c r="AF650" s="294">
        <v>0.87339999999999995</v>
      </c>
      <c r="AG650" s="294">
        <v>29352</v>
      </c>
      <c r="AH650" s="294" t="e">
        <f>AG650-#REF!</f>
        <v>#REF!</v>
      </c>
      <c r="AI650" s="294">
        <v>0.6573</v>
      </c>
      <c r="AJ650" s="294">
        <v>73.040000000000006</v>
      </c>
      <c r="AK650" s="294">
        <v>96</v>
      </c>
      <c r="AL650" s="294">
        <v>0.88690000000000002</v>
      </c>
      <c r="AM650" s="294">
        <v>31336</v>
      </c>
      <c r="AN650" s="294" t="e">
        <f>AM650-#REF!</f>
        <v>#REF!</v>
      </c>
      <c r="AO650" s="294">
        <v>0.67190000000000005</v>
      </c>
      <c r="AP650" s="294">
        <v>63.88</v>
      </c>
      <c r="AQ650" s="294">
        <v>96</v>
      </c>
      <c r="AR650" s="294">
        <v>0.88370000000000004</v>
      </c>
      <c r="AS650" s="294">
        <v>31828</v>
      </c>
      <c r="AT650" s="294" t="e">
        <f>AS650-#REF!</f>
        <v>#REF!</v>
      </c>
      <c r="AU650" s="294">
        <v>0.75790000000000002</v>
      </c>
      <c r="AV650" s="294">
        <v>65.2</v>
      </c>
      <c r="AW650" s="294">
        <v>96</v>
      </c>
      <c r="AX650" s="294">
        <v>0.87719999999999998</v>
      </c>
      <c r="AY650" s="294">
        <v>29400</v>
      </c>
      <c r="AZ650" s="294" t="e">
        <f>AY650-#REF!</f>
        <v>#REF!</v>
      </c>
      <c r="BA650" s="294">
        <v>0.71399999999999997</v>
      </c>
      <c r="BB650" s="294">
        <v>71.52</v>
      </c>
      <c r="BC650" s="294">
        <v>96</v>
      </c>
      <c r="BD650" s="294">
        <v>0.89869999999999994</v>
      </c>
      <c r="BE650" s="294">
        <v>31004</v>
      </c>
      <c r="BF650" s="294" t="e">
        <f>BE650-#REF!</f>
        <v>#REF!</v>
      </c>
      <c r="BG650" s="294">
        <v>0.64839999999999998</v>
      </c>
      <c r="BH650" s="294">
        <v>64.52</v>
      </c>
      <c r="BI650" s="294">
        <v>96</v>
      </c>
      <c r="BJ650" s="294">
        <v>0.90029999999999999</v>
      </c>
      <c r="BK650" s="294">
        <v>32184</v>
      </c>
      <c r="BL650" s="294" t="e">
        <f>BK650-#REF!</f>
        <v>#REF!</v>
      </c>
      <c r="BM650" s="294">
        <v>0.74480000000000002</v>
      </c>
      <c r="BN650" s="294">
        <v>64.28</v>
      </c>
      <c r="BO650" s="294">
        <v>96</v>
      </c>
      <c r="BP650" s="294">
        <v>0.89749999999999996</v>
      </c>
      <c r="BQ650" s="294">
        <v>29520</v>
      </c>
      <c r="BR650" s="294" t="e">
        <f>BQ650-#REF!</f>
        <v>#REF!</v>
      </c>
      <c r="BS650" s="294">
        <v>0.76149999999999995</v>
      </c>
      <c r="BT650" s="294">
        <v>60</v>
      </c>
      <c r="BU650" s="294">
        <v>96</v>
      </c>
      <c r="BV650" s="294">
        <v>0.89759999999999995</v>
      </c>
      <c r="BW650" s="294">
        <v>32872</v>
      </c>
      <c r="BX650" s="294" t="e">
        <f>BW650-#REF!</f>
        <v>#REF!</v>
      </c>
      <c r="BY650" s="294">
        <v>0.82040000000000002</v>
      </c>
    </row>
    <row r="651" spans="1:77">
      <c r="A651" s="301">
        <v>685</v>
      </c>
      <c r="B651" s="302" t="s">
        <v>4614</v>
      </c>
      <c r="C651" s="301" t="s">
        <v>4617</v>
      </c>
      <c r="D651" s="302" t="s">
        <v>4065</v>
      </c>
      <c r="E651" s="303">
        <v>110</v>
      </c>
      <c r="F651" s="294">
        <v>0</v>
      </c>
      <c r="G651" s="294">
        <v>88</v>
      </c>
      <c r="H651" s="294">
        <v>0.96950000000000003</v>
      </c>
      <c r="I651" s="294">
        <v>11684</v>
      </c>
      <c r="K651" s="294">
        <v>0.1522</v>
      </c>
      <c r="L651" s="294">
        <v>35.799999999999997</v>
      </c>
      <c r="M651" s="294">
        <v>88</v>
      </c>
      <c r="N651" s="294">
        <v>0.96909999999999996</v>
      </c>
      <c r="O651" s="294">
        <v>11788</v>
      </c>
      <c r="Q651" s="294">
        <v>0.45669999999999999</v>
      </c>
      <c r="R651" s="294">
        <v>120</v>
      </c>
      <c r="S651" s="294">
        <v>120</v>
      </c>
      <c r="T651" s="294">
        <v>0.96329999999999993</v>
      </c>
      <c r="U651" s="294">
        <v>9760</v>
      </c>
      <c r="W651" s="294">
        <v>0.1173</v>
      </c>
      <c r="X651" s="294">
        <v>27.16</v>
      </c>
      <c r="Y651" s="294">
        <v>88</v>
      </c>
      <c r="Z651" s="294">
        <v>0.95489999999999997</v>
      </c>
      <c r="AA651" s="294">
        <v>8716</v>
      </c>
      <c r="AC651" s="294">
        <v>0.45169999999999999</v>
      </c>
      <c r="AD651" s="294">
        <v>0</v>
      </c>
      <c r="AE651" s="294">
        <v>88</v>
      </c>
      <c r="AF651" s="294">
        <v>0.95750000000000002</v>
      </c>
      <c r="AG651" s="294">
        <v>7644</v>
      </c>
      <c r="AI651" s="294">
        <v>9.7600000000000006E-2</v>
      </c>
      <c r="AJ651" s="294">
        <v>0</v>
      </c>
      <c r="AK651" s="294">
        <v>88</v>
      </c>
      <c r="AL651" s="294">
        <v>0.96240000000000003</v>
      </c>
      <c r="AM651" s="294">
        <v>8180</v>
      </c>
      <c r="AO651" s="294">
        <v>0.10730000000000001</v>
      </c>
      <c r="AP651" s="294">
        <v>7.6</v>
      </c>
      <c r="AQ651" s="294">
        <v>88</v>
      </c>
      <c r="AR651" s="294">
        <v>0.94069999999999998</v>
      </c>
      <c r="AS651" s="294">
        <v>6020</v>
      </c>
      <c r="AT651" s="294" t="e">
        <f>AS651-#REF!</f>
        <v>#REF!</v>
      </c>
      <c r="AU651" s="294">
        <v>1.1318999999999999</v>
      </c>
      <c r="AV651" s="294">
        <v>0</v>
      </c>
      <c r="AW651" s="294">
        <v>88</v>
      </c>
      <c r="AX651" s="294">
        <v>0.86739999999999995</v>
      </c>
      <c r="AY651" s="294">
        <v>3608</v>
      </c>
      <c r="BA651" s="294">
        <v>5.2499999999999998E-2</v>
      </c>
      <c r="BB651" s="294">
        <v>6.4</v>
      </c>
      <c r="BC651" s="294">
        <v>88</v>
      </c>
      <c r="BD651" s="294">
        <v>0.89239999999999997</v>
      </c>
      <c r="BE651" s="294">
        <v>3712</v>
      </c>
      <c r="BF651" s="294" t="e">
        <f>BE651-#REF!</f>
        <v>#REF!</v>
      </c>
      <c r="BG651" s="294">
        <v>0.87370000000000003</v>
      </c>
      <c r="BH651" s="294">
        <v>6.48</v>
      </c>
      <c r="BI651" s="294">
        <v>88</v>
      </c>
      <c r="BJ651" s="294">
        <v>0.86680000000000001</v>
      </c>
      <c r="BK651" s="294">
        <v>3748</v>
      </c>
      <c r="BL651" s="294" t="e">
        <f>BK651-#REF!</f>
        <v>#REF!</v>
      </c>
      <c r="BM651" s="294">
        <v>0.89690000000000003</v>
      </c>
      <c r="BN651" s="294">
        <v>0</v>
      </c>
      <c r="BO651" s="294">
        <v>88</v>
      </c>
      <c r="BP651" s="294">
        <v>0.88670000000000004</v>
      </c>
      <c r="BQ651" s="294">
        <v>3660</v>
      </c>
      <c r="BS651" s="294">
        <v>5.5800000000000002E-2</v>
      </c>
      <c r="BT651" s="294">
        <v>8</v>
      </c>
      <c r="BU651" s="294">
        <v>88</v>
      </c>
      <c r="BV651" s="294">
        <v>0.7611</v>
      </c>
      <c r="BW651" s="294">
        <v>6384</v>
      </c>
      <c r="BX651" s="294" t="e">
        <f>BW651-#REF!</f>
        <v>#REF!</v>
      </c>
      <c r="BY651" s="294">
        <v>1.4093</v>
      </c>
    </row>
    <row r="652" spans="1:77">
      <c r="A652" s="301">
        <v>686</v>
      </c>
      <c r="B652" s="302" t="s">
        <v>4614</v>
      </c>
      <c r="C652" s="301" t="s">
        <v>4618</v>
      </c>
      <c r="D652" s="302" t="s">
        <v>4051</v>
      </c>
      <c r="E652" s="303">
        <v>400</v>
      </c>
      <c r="F652" s="294">
        <v>174.6</v>
      </c>
      <c r="G652" s="294">
        <v>320</v>
      </c>
      <c r="H652" s="294">
        <v>0.77129999999999999</v>
      </c>
      <c r="I652" s="294">
        <v>45936</v>
      </c>
      <c r="K652" s="294">
        <v>0.4738</v>
      </c>
      <c r="L652" s="294">
        <v>175.2</v>
      </c>
      <c r="M652" s="294">
        <v>320</v>
      </c>
      <c r="N652" s="294">
        <v>0.80059999999999998</v>
      </c>
      <c r="O652" s="294">
        <v>48324</v>
      </c>
      <c r="Q652" s="294">
        <v>0.46310000000000001</v>
      </c>
      <c r="R652" s="294">
        <v>168.6</v>
      </c>
      <c r="S652" s="294">
        <v>320</v>
      </c>
      <c r="T652" s="294">
        <v>0.77659999999999996</v>
      </c>
      <c r="U652" s="294">
        <v>43860</v>
      </c>
      <c r="W652" s="294">
        <v>0.46529999999999999</v>
      </c>
      <c r="X652" s="294">
        <v>163.19999999999999</v>
      </c>
      <c r="Y652" s="294">
        <v>320</v>
      </c>
      <c r="Z652" s="294">
        <v>0.7288</v>
      </c>
      <c r="AA652" s="294">
        <v>42138</v>
      </c>
      <c r="AC652" s="294">
        <v>0.47620000000000001</v>
      </c>
      <c r="AD652" s="294">
        <v>167.4</v>
      </c>
      <c r="AE652" s="294">
        <v>320</v>
      </c>
      <c r="AF652" s="294">
        <v>0.75329999999999997</v>
      </c>
      <c r="AG652" s="294">
        <v>45948</v>
      </c>
      <c r="AI652" s="294">
        <v>0.48980000000000001</v>
      </c>
      <c r="AJ652" s="294">
        <v>156</v>
      </c>
      <c r="AK652" s="294">
        <v>320</v>
      </c>
      <c r="AL652" s="294">
        <v>0.7923</v>
      </c>
      <c r="AM652" s="294">
        <v>35232</v>
      </c>
      <c r="AO652" s="294">
        <v>0.39589999999999997</v>
      </c>
      <c r="AP652" s="294">
        <v>188.4</v>
      </c>
      <c r="AQ652" s="294">
        <v>320</v>
      </c>
      <c r="AR652" s="294">
        <v>0.72650000000000003</v>
      </c>
      <c r="AS652" s="294">
        <v>58164</v>
      </c>
      <c r="AU652" s="294">
        <v>0.57120000000000004</v>
      </c>
      <c r="AV652" s="294">
        <v>145.19999999999999</v>
      </c>
      <c r="AW652" s="294">
        <v>320</v>
      </c>
      <c r="AX652" s="294">
        <v>0.68769999999999998</v>
      </c>
      <c r="AY652" s="294">
        <v>37686</v>
      </c>
      <c r="BA652" s="294">
        <v>0.5242</v>
      </c>
      <c r="BB652" s="294">
        <v>119.4</v>
      </c>
      <c r="BC652" s="294">
        <v>320</v>
      </c>
      <c r="BD652" s="294">
        <v>0.69</v>
      </c>
      <c r="BE652" s="294">
        <v>33870</v>
      </c>
      <c r="BG652" s="294">
        <v>0.55259999999999998</v>
      </c>
      <c r="BH652" s="294">
        <v>117.6</v>
      </c>
      <c r="BI652" s="294">
        <v>320</v>
      </c>
      <c r="BJ652" s="294">
        <v>0.72089999999999999</v>
      </c>
      <c r="BK652" s="294">
        <v>36750</v>
      </c>
      <c r="BM652" s="294">
        <v>0.5827</v>
      </c>
      <c r="BN652" s="294">
        <v>117.6</v>
      </c>
      <c r="BO652" s="294">
        <v>320</v>
      </c>
      <c r="BP652" s="294">
        <v>0.73760000000000003</v>
      </c>
      <c r="BQ652" s="294">
        <v>35412</v>
      </c>
      <c r="BR652" s="294" t="e">
        <f>BQ652-#REF!</f>
        <v>#REF!</v>
      </c>
      <c r="BS652" s="294">
        <v>0.60750000000000004</v>
      </c>
      <c r="BT652" s="294">
        <v>150</v>
      </c>
      <c r="BU652" s="294">
        <v>320</v>
      </c>
      <c r="BV652" s="294">
        <v>0.77959999999999996</v>
      </c>
      <c r="BW652" s="294">
        <v>40596</v>
      </c>
      <c r="BY652" s="294">
        <v>0.46660000000000001</v>
      </c>
    </row>
    <row r="653" spans="1:77">
      <c r="A653" s="301">
        <v>687</v>
      </c>
      <c r="B653" s="302" t="s">
        <v>4614</v>
      </c>
      <c r="C653" s="301" t="s">
        <v>4619</v>
      </c>
      <c r="D653" s="302" t="s">
        <v>4097</v>
      </c>
      <c r="E653" s="303">
        <v>273.33333333333331</v>
      </c>
      <c r="F653" s="294">
        <v>195</v>
      </c>
      <c r="G653" s="294">
        <v>218.672</v>
      </c>
      <c r="H653" s="294">
        <v>0.9708</v>
      </c>
      <c r="I653" s="294">
        <v>96678</v>
      </c>
      <c r="K653" s="294" t="s">
        <v>3983</v>
      </c>
      <c r="L653" s="294">
        <v>233.76</v>
      </c>
      <c r="M653" s="294">
        <v>233.76</v>
      </c>
      <c r="N653" s="294">
        <v>0.97209999999999996</v>
      </c>
      <c r="O653" s="294">
        <v>91950</v>
      </c>
      <c r="Q653" s="294" t="s">
        <v>3983</v>
      </c>
      <c r="R653" s="294">
        <v>233.76</v>
      </c>
      <c r="S653" s="294">
        <v>233.76</v>
      </c>
      <c r="T653" s="294">
        <v>0.92559999999999998</v>
      </c>
      <c r="U653" s="294">
        <v>39540</v>
      </c>
      <c r="W653" s="294" t="s">
        <v>3983</v>
      </c>
      <c r="X653" s="294">
        <v>129.41999999999999</v>
      </c>
      <c r="Y653" s="294">
        <v>218.672</v>
      </c>
      <c r="Z653" s="294">
        <v>0.94720000000000004</v>
      </c>
      <c r="AA653" s="294">
        <v>60060</v>
      </c>
      <c r="AC653" s="294" t="s">
        <v>3983</v>
      </c>
      <c r="AD653" s="294">
        <v>185.46</v>
      </c>
      <c r="AE653" s="294">
        <v>218.672</v>
      </c>
      <c r="AF653" s="294">
        <v>0.95240000000000002</v>
      </c>
      <c r="AG653" s="294">
        <v>61776</v>
      </c>
      <c r="AI653" s="294" t="s">
        <v>3983</v>
      </c>
      <c r="AJ653" s="294">
        <v>154.74</v>
      </c>
      <c r="AK653" s="294">
        <v>218.672</v>
      </c>
      <c r="AL653" s="294">
        <v>0.95640000000000003</v>
      </c>
      <c r="AM653" s="294">
        <v>65136</v>
      </c>
      <c r="AO653" s="294" t="s">
        <v>3983</v>
      </c>
      <c r="AP653" s="294">
        <v>121.2</v>
      </c>
      <c r="AQ653" s="294">
        <v>218.672</v>
      </c>
      <c r="AR653" s="294">
        <v>0.91169999999999995</v>
      </c>
      <c r="AS653" s="294">
        <v>42918</v>
      </c>
      <c r="AU653" s="294" t="s">
        <v>3983</v>
      </c>
      <c r="AV653" s="294">
        <v>104.82</v>
      </c>
      <c r="AW653" s="294">
        <v>218.672</v>
      </c>
      <c r="AX653" s="294">
        <v>0.92549999999999999</v>
      </c>
      <c r="AY653" s="294">
        <v>44370</v>
      </c>
      <c r="BA653" s="294" t="s">
        <v>3983</v>
      </c>
      <c r="BB653" s="294">
        <v>100.44</v>
      </c>
      <c r="BC653" s="294">
        <v>218.672</v>
      </c>
      <c r="BD653" s="294">
        <v>0.92949999999999999</v>
      </c>
      <c r="BE653" s="294">
        <v>45030</v>
      </c>
      <c r="BG653" s="294" t="s">
        <v>3983</v>
      </c>
      <c r="BH653" s="294">
        <v>114.12</v>
      </c>
      <c r="BI653" s="294">
        <v>218.672</v>
      </c>
      <c r="BJ653" s="294">
        <v>0.92620000000000002</v>
      </c>
      <c r="BK653" s="294">
        <v>38544</v>
      </c>
      <c r="BM653" s="294" t="s">
        <v>3983</v>
      </c>
      <c r="BN653" s="294">
        <v>110.76</v>
      </c>
      <c r="BO653" s="294">
        <v>218.672</v>
      </c>
      <c r="BP653" s="294">
        <v>0.94669999999999999</v>
      </c>
      <c r="BQ653" s="294">
        <v>47418</v>
      </c>
      <c r="BS653" s="294" t="s">
        <v>3983</v>
      </c>
      <c r="BT653" s="294">
        <v>0</v>
      </c>
      <c r="BU653" s="294">
        <v>218.672</v>
      </c>
      <c r="BV653" s="294">
        <v>0.96550000000000002</v>
      </c>
      <c r="BW653" s="294">
        <v>64068</v>
      </c>
      <c r="BY653" s="294" t="s">
        <v>3983</v>
      </c>
    </row>
    <row r="654" spans="1:77">
      <c r="A654" s="301">
        <v>688</v>
      </c>
      <c r="B654" s="302" t="s">
        <v>4614</v>
      </c>
      <c r="C654" s="301" t="s">
        <v>4620</v>
      </c>
      <c r="D654" s="302" t="s">
        <v>4054</v>
      </c>
      <c r="E654" s="303">
        <v>132</v>
      </c>
      <c r="F654" s="294">
        <v>79.36</v>
      </c>
      <c r="G654" s="294">
        <v>105.6</v>
      </c>
      <c r="H654" s="294">
        <v>0.97150000000000003</v>
      </c>
      <c r="I654" s="294">
        <v>29920</v>
      </c>
      <c r="K654" s="294">
        <v>0.53900000000000003</v>
      </c>
      <c r="L654" s="294">
        <v>79.2</v>
      </c>
      <c r="M654" s="294">
        <v>105.6</v>
      </c>
      <c r="N654" s="294">
        <v>0.97199999999999998</v>
      </c>
      <c r="O654" s="294">
        <v>27304</v>
      </c>
      <c r="Q654" s="294">
        <v>0.47670000000000001</v>
      </c>
      <c r="R654" s="294">
        <v>97.2</v>
      </c>
      <c r="S654" s="294">
        <v>105.6</v>
      </c>
      <c r="T654" s="294">
        <v>0.96589999999999998</v>
      </c>
      <c r="U654" s="294">
        <v>22624</v>
      </c>
      <c r="W654" s="294">
        <v>0.3347</v>
      </c>
      <c r="X654" s="294">
        <v>96.32</v>
      </c>
      <c r="Y654" s="294">
        <v>105.6</v>
      </c>
      <c r="Z654" s="294">
        <v>0.96879999999999999</v>
      </c>
      <c r="AA654" s="294">
        <v>28740</v>
      </c>
      <c r="AC654" s="294">
        <v>0.41399999999999998</v>
      </c>
      <c r="AD654" s="294">
        <v>86.24</v>
      </c>
      <c r="AE654" s="294">
        <v>105.6</v>
      </c>
      <c r="AF654" s="294">
        <v>0.95619999999999994</v>
      </c>
      <c r="AG654" s="294">
        <v>21996</v>
      </c>
      <c r="AI654" s="294">
        <v>0.35849999999999999</v>
      </c>
      <c r="AJ654" s="294">
        <v>86.08</v>
      </c>
      <c r="AK654" s="294">
        <v>105.6</v>
      </c>
      <c r="AL654" s="294">
        <v>0.96429999999999993</v>
      </c>
      <c r="AM654" s="294">
        <v>23200</v>
      </c>
      <c r="AO654" s="294">
        <v>0.38819999999999999</v>
      </c>
      <c r="AP654" s="294">
        <v>76</v>
      </c>
      <c r="AQ654" s="294">
        <v>105.6</v>
      </c>
      <c r="AR654" s="294">
        <v>1.0069999999999999</v>
      </c>
      <c r="AS654" s="294">
        <v>24260</v>
      </c>
      <c r="AU654" s="294">
        <v>0.42609999999999998</v>
      </c>
      <c r="AV654" s="294">
        <v>82.4</v>
      </c>
      <c r="AW654" s="294">
        <v>105.6</v>
      </c>
      <c r="AX654" s="294">
        <v>0.90290000000000004</v>
      </c>
      <c r="AY654" s="294">
        <v>21996</v>
      </c>
      <c r="BA654" s="294">
        <v>0.41070000000000001</v>
      </c>
      <c r="BB654" s="294">
        <v>68</v>
      </c>
      <c r="BC654" s="294">
        <v>105.6</v>
      </c>
      <c r="BD654" s="294">
        <v>0.95940000000000003</v>
      </c>
      <c r="BE654" s="294">
        <v>25324</v>
      </c>
      <c r="BG654" s="294">
        <v>0.52170000000000005</v>
      </c>
      <c r="BH654" s="294">
        <v>80.959999999999994</v>
      </c>
      <c r="BI654" s="294">
        <v>105.6</v>
      </c>
      <c r="BJ654" s="294">
        <v>0.95799999999999996</v>
      </c>
      <c r="BK654" s="294">
        <v>23616</v>
      </c>
      <c r="BM654" s="294">
        <v>0.4093</v>
      </c>
      <c r="BN654" s="294">
        <v>81.92</v>
      </c>
      <c r="BO654" s="294">
        <v>105.6</v>
      </c>
      <c r="BP654" s="294">
        <v>0.9597</v>
      </c>
      <c r="BQ654" s="294">
        <v>22088</v>
      </c>
      <c r="BS654" s="294">
        <v>0.41810000000000003</v>
      </c>
      <c r="BT654" s="294">
        <v>85.76</v>
      </c>
      <c r="BU654" s="294">
        <v>105.6</v>
      </c>
      <c r="BV654" s="294">
        <v>0.96309999999999996</v>
      </c>
      <c r="BW654" s="294">
        <v>18072</v>
      </c>
      <c r="BY654" s="294">
        <v>0.29409999999999997</v>
      </c>
    </row>
    <row r="655" spans="1:77">
      <c r="A655" s="301">
        <v>689</v>
      </c>
      <c r="B655" s="302" t="s">
        <v>4614</v>
      </c>
      <c r="C655" s="301" t="s">
        <v>4621</v>
      </c>
      <c r="D655" s="302" t="s">
        <v>4051</v>
      </c>
      <c r="E655" s="303">
        <v>191.11111111111111</v>
      </c>
      <c r="F655" s="294">
        <v>18.399999999999999</v>
      </c>
      <c r="G655" s="294">
        <v>152.89599999999999</v>
      </c>
      <c r="H655" s="294">
        <v>0.97539999999999993</v>
      </c>
      <c r="I655" s="294">
        <v>10034</v>
      </c>
      <c r="J655" s="294" t="e">
        <f>I655-#REF!</f>
        <v>#REF!</v>
      </c>
      <c r="K655" s="294">
        <v>0.77659999999999996</v>
      </c>
      <c r="L655" s="294">
        <v>17.87</v>
      </c>
      <c r="M655" s="294">
        <v>152.89599999999999</v>
      </c>
      <c r="N655" s="294">
        <v>0.97639999999999993</v>
      </c>
      <c r="O655" s="294">
        <v>10025</v>
      </c>
      <c r="Q655" s="294">
        <v>0.77229999999999999</v>
      </c>
      <c r="R655" s="294">
        <v>20</v>
      </c>
      <c r="S655" s="294">
        <v>152.89599999999999</v>
      </c>
      <c r="T655" s="294">
        <v>0.97509999999999997</v>
      </c>
      <c r="U655" s="294">
        <v>9271</v>
      </c>
      <c r="V655" s="294" t="e">
        <f>U655-#REF!</f>
        <v>#REF!</v>
      </c>
      <c r="W655" s="294">
        <v>0.6603</v>
      </c>
      <c r="X655" s="294">
        <v>13.6</v>
      </c>
      <c r="Y655" s="294">
        <v>152.89599999999999</v>
      </c>
      <c r="Z655" s="294">
        <v>0.95730000000000004</v>
      </c>
      <c r="AA655" s="294">
        <v>5861</v>
      </c>
      <c r="AB655" s="294" t="e">
        <f>AA655-#REF!</f>
        <v>#REF!</v>
      </c>
      <c r="AC655" s="294">
        <v>0.60509999999999997</v>
      </c>
      <c r="AD655" s="294">
        <v>10.4</v>
      </c>
      <c r="AE655" s="294">
        <v>152.89599999999999</v>
      </c>
      <c r="AF655" s="294">
        <v>0.95950000000000002</v>
      </c>
      <c r="AG655" s="294">
        <v>3002</v>
      </c>
      <c r="AI655" s="294">
        <v>0.40439999999999998</v>
      </c>
      <c r="AJ655" s="294">
        <v>12.8</v>
      </c>
      <c r="AK655" s="294">
        <v>152.89599999999999</v>
      </c>
      <c r="AL655" s="294">
        <v>0.96279999999999999</v>
      </c>
      <c r="AM655" s="294">
        <v>3104</v>
      </c>
      <c r="AO655" s="294">
        <v>0.3498</v>
      </c>
      <c r="AP655" s="294">
        <v>8</v>
      </c>
      <c r="AQ655" s="294">
        <v>152.89599999999999</v>
      </c>
      <c r="AR655" s="294">
        <v>0.93269999999999997</v>
      </c>
      <c r="AS655" s="294">
        <v>2438</v>
      </c>
      <c r="AU655" s="294">
        <v>0.43919999999999998</v>
      </c>
      <c r="AV655" s="294">
        <v>4.8</v>
      </c>
      <c r="AW655" s="294">
        <v>152.89599999999999</v>
      </c>
      <c r="AX655" s="294">
        <v>0.94020000000000004</v>
      </c>
      <c r="AY655" s="294">
        <v>2200</v>
      </c>
      <c r="AZ655" s="294" t="e">
        <f>AY655-#REF!</f>
        <v>#REF!</v>
      </c>
      <c r="BA655" s="294">
        <v>0.67710000000000004</v>
      </c>
      <c r="BB655" s="294">
        <v>5.6</v>
      </c>
      <c r="BC655" s="294">
        <v>152.89599999999999</v>
      </c>
      <c r="BD655" s="294">
        <v>0.95399999999999996</v>
      </c>
      <c r="BE655" s="294">
        <v>2053</v>
      </c>
      <c r="BG655" s="294">
        <v>0.51649999999999996</v>
      </c>
      <c r="BH655" s="294">
        <v>4</v>
      </c>
      <c r="BI655" s="294">
        <v>152.89599999999999</v>
      </c>
      <c r="BJ655" s="294">
        <v>0.95250000000000001</v>
      </c>
      <c r="BK655" s="294">
        <v>1924</v>
      </c>
      <c r="BL655" s="294" t="e">
        <f>BK655-#REF!</f>
        <v>#REF!</v>
      </c>
      <c r="BM655" s="294">
        <v>0.67879999999999996</v>
      </c>
      <c r="BN655" s="294">
        <v>4.8</v>
      </c>
      <c r="BO655" s="294">
        <v>152.89599999999999</v>
      </c>
      <c r="BP655" s="294">
        <v>0.94309999999999994</v>
      </c>
      <c r="BQ655" s="294">
        <v>1856</v>
      </c>
      <c r="BR655" s="294" t="e">
        <f>BQ655-#REF!</f>
        <v>#REF!</v>
      </c>
      <c r="BS655" s="294">
        <v>0.61009999999999998</v>
      </c>
      <c r="BT655" s="294">
        <v>185</v>
      </c>
      <c r="BU655" s="294">
        <v>185</v>
      </c>
      <c r="BV655" s="294">
        <v>0.93010000000000004</v>
      </c>
      <c r="BW655" s="294">
        <v>2009</v>
      </c>
      <c r="BY655" s="294">
        <v>1.5699999999999999E-2</v>
      </c>
    </row>
    <row r="656" spans="1:77">
      <c r="A656" s="301">
        <v>690</v>
      </c>
      <c r="B656" s="302" t="s">
        <v>4614</v>
      </c>
      <c r="C656" s="301" t="s">
        <v>4622</v>
      </c>
      <c r="D656" s="302" t="s">
        <v>4054</v>
      </c>
      <c r="E656" s="303">
        <v>133.33000000000001</v>
      </c>
      <c r="F656" s="294">
        <v>82</v>
      </c>
      <c r="G656" s="294">
        <v>0</v>
      </c>
      <c r="H656" s="294">
        <v>0.87770000000000004</v>
      </c>
      <c r="I656" s="294">
        <v>7973</v>
      </c>
      <c r="K656" s="294">
        <v>0</v>
      </c>
      <c r="L656" s="294">
        <v>82.18</v>
      </c>
      <c r="M656" s="294">
        <v>0</v>
      </c>
      <c r="N656" s="294">
        <v>0.88280000000000003</v>
      </c>
      <c r="O656" s="294">
        <v>7375</v>
      </c>
      <c r="Q656" s="294">
        <v>0</v>
      </c>
      <c r="R656" s="294">
        <v>82.39</v>
      </c>
      <c r="S656" s="294">
        <v>0</v>
      </c>
      <c r="T656" s="294">
        <v>0.87870000000000004</v>
      </c>
      <c r="U656" s="294">
        <v>7674</v>
      </c>
      <c r="W656" s="294">
        <v>0</v>
      </c>
      <c r="X656" s="294">
        <v>96.66</v>
      </c>
      <c r="Y656" s="294">
        <v>0</v>
      </c>
      <c r="Z656" s="294">
        <v>0.87649999999999995</v>
      </c>
      <c r="AA656" s="294">
        <v>7473</v>
      </c>
      <c r="AC656" s="294">
        <v>0</v>
      </c>
      <c r="AD656" s="294">
        <v>83.24</v>
      </c>
      <c r="AE656" s="294">
        <v>0</v>
      </c>
      <c r="AF656" s="294">
        <v>0.87509999999999999</v>
      </c>
      <c r="AG656" s="294">
        <v>7088</v>
      </c>
      <c r="AI656" s="294">
        <v>0</v>
      </c>
      <c r="AJ656" s="294">
        <v>99.28</v>
      </c>
      <c r="AK656" s="294">
        <v>0</v>
      </c>
      <c r="AL656" s="294">
        <v>0.87609999999999999</v>
      </c>
      <c r="AM656" s="294">
        <v>7523</v>
      </c>
      <c r="AO656" s="294">
        <v>0</v>
      </c>
      <c r="AP656" s="294">
        <v>82.16</v>
      </c>
      <c r="AQ656" s="294">
        <v>0</v>
      </c>
      <c r="AR656" s="294">
        <v>0.87290000000000001</v>
      </c>
      <c r="AS656" s="294">
        <v>7193</v>
      </c>
      <c r="AU656" s="294">
        <v>0</v>
      </c>
      <c r="AV656" s="294">
        <v>99.1</v>
      </c>
      <c r="AW656" s="294">
        <v>0</v>
      </c>
      <c r="AX656" s="294">
        <v>0.87590000000000001</v>
      </c>
      <c r="AY656" s="294">
        <v>7585</v>
      </c>
      <c r="BA656" s="294">
        <v>0</v>
      </c>
      <c r="BB656" s="294">
        <v>98.39</v>
      </c>
      <c r="BC656" s="294">
        <v>0</v>
      </c>
      <c r="BD656" s="294">
        <v>0.88400000000000001</v>
      </c>
      <c r="BE656" s="294">
        <v>8990</v>
      </c>
      <c r="BG656" s="294">
        <v>0</v>
      </c>
      <c r="BH656" s="294">
        <v>102.17</v>
      </c>
      <c r="BI656" s="294">
        <v>0</v>
      </c>
      <c r="BJ656" s="294">
        <v>0.89149999999999996</v>
      </c>
      <c r="BK656" s="294">
        <v>10809</v>
      </c>
      <c r="BM656" s="294">
        <v>0</v>
      </c>
      <c r="BN656" s="294">
        <v>99.84</v>
      </c>
      <c r="BO656" s="294">
        <v>0</v>
      </c>
      <c r="BP656" s="294">
        <v>0.88459999999999994</v>
      </c>
      <c r="BQ656" s="294">
        <v>10458</v>
      </c>
      <c r="BS656" s="294">
        <v>0</v>
      </c>
      <c r="BT656" s="294">
        <v>102.24</v>
      </c>
      <c r="BU656" s="294">
        <v>106.664</v>
      </c>
      <c r="BV656" s="294">
        <v>0.88770000000000004</v>
      </c>
      <c r="BW656" s="294">
        <v>8521</v>
      </c>
      <c r="BY656" s="294">
        <v>4.99E-2</v>
      </c>
    </row>
    <row r="657" spans="1:77">
      <c r="A657" s="301">
        <v>691</v>
      </c>
      <c r="B657" s="302" t="s">
        <v>4614</v>
      </c>
      <c r="C657" s="301" t="s">
        <v>4623</v>
      </c>
      <c r="D657" s="302" t="s">
        <v>4065</v>
      </c>
      <c r="E657" s="303">
        <v>122.22</v>
      </c>
      <c r="F657" s="294">
        <v>58.7</v>
      </c>
      <c r="G657" s="294">
        <v>97.775999999999996</v>
      </c>
      <c r="H657" s="294">
        <v>0.99849999999999994</v>
      </c>
      <c r="I657" s="294">
        <v>14128</v>
      </c>
      <c r="K657" s="294">
        <v>0.33479999999999999</v>
      </c>
      <c r="L657" s="294">
        <v>55</v>
      </c>
      <c r="M657" s="294">
        <v>97.775999999999996</v>
      </c>
      <c r="N657" s="294">
        <v>0.99739999999999995</v>
      </c>
      <c r="O657" s="294">
        <v>14138</v>
      </c>
      <c r="Q657" s="294">
        <v>0.34639999999999999</v>
      </c>
      <c r="R657" s="294">
        <v>61</v>
      </c>
      <c r="S657" s="294">
        <v>97.775999999999996</v>
      </c>
      <c r="T657" s="294">
        <v>0.99819999999999998</v>
      </c>
      <c r="U657" s="294">
        <v>14583</v>
      </c>
      <c r="W657" s="294">
        <v>0.3327</v>
      </c>
      <c r="X657" s="294">
        <v>40</v>
      </c>
      <c r="Y657" s="294">
        <v>97.775999999999996</v>
      </c>
      <c r="Z657" s="294">
        <v>0.99760000000000004</v>
      </c>
      <c r="AA657" s="294">
        <v>13365</v>
      </c>
      <c r="AC657" s="294">
        <v>0.45019999999999999</v>
      </c>
      <c r="AD657" s="294">
        <v>47.1</v>
      </c>
      <c r="AE657" s="294">
        <v>97.775999999999996</v>
      </c>
      <c r="AF657" s="294">
        <v>0.99960000000000004</v>
      </c>
      <c r="AG657" s="294">
        <v>7165</v>
      </c>
      <c r="AI657" s="294">
        <v>0.2046</v>
      </c>
      <c r="AJ657" s="294">
        <v>53.4</v>
      </c>
      <c r="AK657" s="294">
        <v>97.775999999999996</v>
      </c>
      <c r="AL657" s="294">
        <v>0.99960000000000004</v>
      </c>
      <c r="AM657" s="294">
        <v>11468</v>
      </c>
      <c r="AO657" s="294">
        <v>0.2984</v>
      </c>
      <c r="AP657" s="294">
        <v>51.5</v>
      </c>
      <c r="AQ657" s="294">
        <v>97.775999999999996</v>
      </c>
      <c r="AR657" s="294">
        <v>0.99960000000000004</v>
      </c>
      <c r="AS657" s="294">
        <v>10180</v>
      </c>
      <c r="AU657" s="294">
        <v>0.26579999999999998</v>
      </c>
      <c r="AV657" s="294">
        <v>19.75</v>
      </c>
      <c r="AW657" s="294">
        <v>97.775999999999996</v>
      </c>
      <c r="AX657" s="294">
        <v>0.99929999999999997</v>
      </c>
      <c r="AY657" s="294">
        <v>10265</v>
      </c>
      <c r="AZ657" s="294" t="e">
        <f>AY657-#REF!</f>
        <v>#REF!</v>
      </c>
      <c r="BA657" s="294">
        <v>0.72240000000000004</v>
      </c>
      <c r="BB657" s="294">
        <v>7.75</v>
      </c>
      <c r="BC657" s="294">
        <v>97.775999999999996</v>
      </c>
      <c r="BD657" s="294">
        <v>0.99890000000000001</v>
      </c>
      <c r="BE657" s="294">
        <v>8748</v>
      </c>
      <c r="BF657" s="294" t="e">
        <f>BE657-#REF!</f>
        <v>#REF!</v>
      </c>
      <c r="BG657" s="294">
        <v>1.5188999999999999</v>
      </c>
      <c r="BH657" s="294">
        <v>12</v>
      </c>
      <c r="BI657" s="294">
        <v>97.775999999999996</v>
      </c>
      <c r="BJ657" s="294">
        <v>0.99870000000000003</v>
      </c>
      <c r="BK657" s="294">
        <v>9193</v>
      </c>
      <c r="BL657" s="294" t="e">
        <f>BK657-#REF!</f>
        <v>#REF!</v>
      </c>
      <c r="BM657" s="294">
        <v>1.0309999999999999</v>
      </c>
      <c r="BN657" s="294">
        <v>40.25</v>
      </c>
      <c r="BO657" s="294">
        <v>97.775999999999996</v>
      </c>
      <c r="BP657" s="294">
        <v>0.99790000000000001</v>
      </c>
      <c r="BQ657" s="294">
        <v>10068</v>
      </c>
      <c r="BS657" s="294">
        <v>0.373</v>
      </c>
      <c r="BT657" s="294">
        <v>11.75</v>
      </c>
      <c r="BU657" s="294">
        <v>97.775999999999996</v>
      </c>
      <c r="BV657" s="294">
        <v>0.99860000000000004</v>
      </c>
      <c r="BW657" s="294">
        <v>13015</v>
      </c>
      <c r="BX657" s="294" t="e">
        <f>BW657-#REF!</f>
        <v>#REF!</v>
      </c>
      <c r="BY657" s="294">
        <v>1.4907999999999999</v>
      </c>
    </row>
    <row r="658" spans="1:77">
      <c r="A658" s="301">
        <v>692</v>
      </c>
      <c r="B658" s="302" t="s">
        <v>4614</v>
      </c>
      <c r="C658" s="301" t="s">
        <v>4624</v>
      </c>
      <c r="D658" s="302" t="s">
        <v>4051</v>
      </c>
      <c r="E658" s="303">
        <v>220</v>
      </c>
      <c r="F658" s="294">
        <v>0</v>
      </c>
      <c r="G658" s="294">
        <v>176</v>
      </c>
      <c r="H658" s="294">
        <v>0.9758</v>
      </c>
      <c r="I658" s="294">
        <v>126644</v>
      </c>
      <c r="J658" s="294" t="e">
        <f>I658-#REF!</f>
        <v>#REF!</v>
      </c>
      <c r="K658" s="294">
        <v>0.81940000000000002</v>
      </c>
      <c r="L658" s="294">
        <v>297.2</v>
      </c>
      <c r="M658" s="294">
        <v>297.2</v>
      </c>
      <c r="N658" s="294">
        <v>0.97739999999999994</v>
      </c>
      <c r="O658" s="294">
        <v>128000</v>
      </c>
      <c r="Q658" s="294">
        <v>0.59230000000000005</v>
      </c>
      <c r="R658" s="294">
        <v>304.39999999999998</v>
      </c>
      <c r="S658" s="294">
        <v>304.39999999999998</v>
      </c>
      <c r="T658" s="294">
        <v>0.96919999999999995</v>
      </c>
      <c r="U658" s="294">
        <v>122440</v>
      </c>
      <c r="W658" s="294">
        <v>0.57640000000000002</v>
      </c>
      <c r="X658" s="294">
        <v>201</v>
      </c>
      <c r="Y658" s="294">
        <v>201</v>
      </c>
      <c r="Z658" s="294">
        <v>0.92999999999999994</v>
      </c>
      <c r="AA658" s="294">
        <v>194756</v>
      </c>
      <c r="AB658" s="294" t="e">
        <f>AA658-#REF!</f>
        <v>#REF!</v>
      </c>
      <c r="AC658" s="294">
        <v>0.92369999999999997</v>
      </c>
      <c r="AD658" s="294">
        <v>204</v>
      </c>
      <c r="AE658" s="294">
        <v>204</v>
      </c>
      <c r="AF658" s="294">
        <v>0.9738</v>
      </c>
      <c r="AG658" s="294">
        <v>45960</v>
      </c>
      <c r="AI658" s="294">
        <v>0.64270000000000005</v>
      </c>
      <c r="AJ658" s="294">
        <v>188</v>
      </c>
      <c r="AK658" s="294">
        <v>188</v>
      </c>
      <c r="AL658" s="294">
        <v>0.96340000000000003</v>
      </c>
      <c r="AM658" s="294">
        <v>108400</v>
      </c>
      <c r="AN658" s="294" t="e">
        <f>AM658-#REF!</f>
        <v>#REF!</v>
      </c>
      <c r="AO658" s="294">
        <v>0.83130000000000004</v>
      </c>
      <c r="AP658" s="294">
        <v>144</v>
      </c>
      <c r="AQ658" s="294">
        <v>212</v>
      </c>
      <c r="AR658" s="294">
        <v>0.93589999999999995</v>
      </c>
      <c r="AS658" s="294">
        <v>85160</v>
      </c>
      <c r="AT658" s="294" t="e">
        <f>AS658-#REF!</f>
        <v>#REF!</v>
      </c>
      <c r="AU658" s="294">
        <v>0.84940000000000004</v>
      </c>
      <c r="AV658" s="294">
        <v>128</v>
      </c>
      <c r="AW658" s="294">
        <v>184</v>
      </c>
      <c r="AX658" s="294">
        <v>0.90110000000000001</v>
      </c>
      <c r="AY658" s="294">
        <v>69240</v>
      </c>
      <c r="AZ658" s="294" t="e">
        <f>AY658-#REF!</f>
        <v>#REF!</v>
      </c>
      <c r="BA658" s="294">
        <v>0.83379999999999999</v>
      </c>
      <c r="BB658" s="294">
        <v>120</v>
      </c>
      <c r="BC658" s="294">
        <v>176</v>
      </c>
      <c r="BD658" s="294">
        <v>0.93879999999999997</v>
      </c>
      <c r="BE658" s="294">
        <v>69920</v>
      </c>
      <c r="BF658" s="294" t="e">
        <f>BE658-#REF!</f>
        <v>#REF!</v>
      </c>
      <c r="BG658" s="294">
        <v>0.83420000000000005</v>
      </c>
      <c r="BH658" s="294">
        <v>128</v>
      </c>
      <c r="BI658" s="294">
        <v>196</v>
      </c>
      <c r="BJ658" s="294">
        <v>0.96450000000000002</v>
      </c>
      <c r="BK658" s="294">
        <v>68280</v>
      </c>
      <c r="BL658" s="294" t="e">
        <f>BK658-#REF!</f>
        <v>#REF!</v>
      </c>
      <c r="BM658" s="294">
        <v>0.74339999999999995</v>
      </c>
      <c r="BN658" s="294">
        <v>152</v>
      </c>
      <c r="BO658" s="294">
        <v>176</v>
      </c>
      <c r="BP658" s="294">
        <v>0.98499999999999999</v>
      </c>
      <c r="BQ658" s="294">
        <v>65480</v>
      </c>
      <c r="BR658" s="294" t="e">
        <f>BQ658-#REF!</f>
        <v>#REF!</v>
      </c>
      <c r="BS658" s="294">
        <v>0.65080000000000005</v>
      </c>
      <c r="BT658" s="294">
        <v>152</v>
      </c>
      <c r="BU658" s="294">
        <v>176</v>
      </c>
      <c r="BV658" s="294">
        <v>0.98570000000000002</v>
      </c>
      <c r="BW658" s="294">
        <v>90800</v>
      </c>
      <c r="BX658" s="294" t="e">
        <f>BW658-#REF!</f>
        <v>#REF!</v>
      </c>
      <c r="BY658" s="294">
        <v>0.81459999999999999</v>
      </c>
    </row>
    <row r="659" spans="1:77">
      <c r="A659" s="301">
        <v>693</v>
      </c>
      <c r="B659" s="302" t="s">
        <v>4614</v>
      </c>
      <c r="C659" s="301" t="s">
        <v>4619</v>
      </c>
      <c r="D659" s="302" t="s">
        <v>4065</v>
      </c>
      <c r="E659" s="303">
        <v>430</v>
      </c>
      <c r="F659" s="294">
        <v>313.60000000000002</v>
      </c>
      <c r="G659" s="294">
        <v>344</v>
      </c>
      <c r="H659" s="294">
        <v>0.99039999999999995</v>
      </c>
      <c r="I659" s="294">
        <v>117860</v>
      </c>
      <c r="K659" s="294">
        <v>0.52710000000000001</v>
      </c>
      <c r="L659" s="294">
        <v>370</v>
      </c>
      <c r="M659" s="294">
        <v>370</v>
      </c>
      <c r="N659" s="294">
        <v>0.99019999999999997</v>
      </c>
      <c r="O659" s="294">
        <v>119570</v>
      </c>
      <c r="Q659" s="294">
        <v>0.43869999999999998</v>
      </c>
      <c r="R659" s="294">
        <v>240</v>
      </c>
      <c r="S659" s="294">
        <v>344</v>
      </c>
      <c r="T659" s="294">
        <v>0.98719999999999997</v>
      </c>
      <c r="U659" s="294">
        <v>46850</v>
      </c>
      <c r="W659" s="294">
        <v>0.2747</v>
      </c>
      <c r="X659" s="294">
        <v>210</v>
      </c>
      <c r="Y659" s="294">
        <v>344</v>
      </c>
      <c r="Z659" s="294">
        <v>0.99109999999999998</v>
      </c>
      <c r="AA659" s="294">
        <v>70630</v>
      </c>
      <c r="AC659" s="294">
        <v>0.45619999999999999</v>
      </c>
      <c r="AD659" s="294">
        <v>243.2</v>
      </c>
      <c r="AE659" s="294">
        <v>344</v>
      </c>
      <c r="AF659" s="294">
        <v>0.99119999999999997</v>
      </c>
      <c r="AG659" s="294">
        <v>79930</v>
      </c>
      <c r="AI659" s="294">
        <v>0.44569999999999999</v>
      </c>
      <c r="AJ659" s="294">
        <v>221.2</v>
      </c>
      <c r="AK659" s="294">
        <v>344</v>
      </c>
      <c r="AL659" s="294">
        <v>0.99219999999999997</v>
      </c>
      <c r="AM659" s="294">
        <v>92190</v>
      </c>
      <c r="AO659" s="294">
        <v>0.58340000000000003</v>
      </c>
      <c r="AP659" s="294">
        <v>130</v>
      </c>
      <c r="AQ659" s="294">
        <v>344</v>
      </c>
      <c r="AR659" s="294">
        <v>0.99280000000000002</v>
      </c>
      <c r="AS659" s="294">
        <v>62680</v>
      </c>
      <c r="AT659" s="294" t="e">
        <f>AS659-#REF!</f>
        <v>#REF!</v>
      </c>
      <c r="AU659" s="294">
        <v>0.65280000000000005</v>
      </c>
      <c r="AV659" s="294">
        <v>130</v>
      </c>
      <c r="AW659" s="294">
        <v>344</v>
      </c>
      <c r="AX659" s="294">
        <v>0.99709999999999999</v>
      </c>
      <c r="AY659" s="294">
        <v>67100</v>
      </c>
      <c r="AZ659" s="294" t="e">
        <f>AY659-#REF!</f>
        <v>#REF!</v>
      </c>
      <c r="BA659" s="294">
        <v>0.71899999999999997</v>
      </c>
      <c r="BB659" s="294">
        <v>130</v>
      </c>
      <c r="BC659" s="294">
        <v>344</v>
      </c>
      <c r="BD659" s="294">
        <v>0.99819999999999998</v>
      </c>
      <c r="BE659" s="294">
        <v>55400</v>
      </c>
      <c r="BG659" s="294">
        <v>0.57379999999999998</v>
      </c>
      <c r="BH659" s="294">
        <v>130</v>
      </c>
      <c r="BI659" s="294">
        <v>344</v>
      </c>
      <c r="BJ659" s="294">
        <v>0.99429999999999996</v>
      </c>
      <c r="BK659" s="294">
        <v>52000</v>
      </c>
      <c r="BM659" s="294">
        <v>0.54069999999999996</v>
      </c>
      <c r="BN659" s="294">
        <v>130</v>
      </c>
      <c r="BO659" s="294">
        <v>344</v>
      </c>
      <c r="BP659" s="294">
        <v>0.997</v>
      </c>
      <c r="BQ659" s="294">
        <v>65100</v>
      </c>
      <c r="BR659" s="294" t="e">
        <f>BQ659-#REF!</f>
        <v>#REF!</v>
      </c>
      <c r="BS659" s="294">
        <v>0.74750000000000005</v>
      </c>
      <c r="BT659" s="294">
        <v>130</v>
      </c>
      <c r="BU659" s="294">
        <v>344</v>
      </c>
      <c r="BV659" s="294">
        <v>0.99480000000000002</v>
      </c>
      <c r="BW659" s="294">
        <v>95100</v>
      </c>
      <c r="BX659" s="294" t="e">
        <f>BW659-#REF!</f>
        <v>#REF!</v>
      </c>
      <c r="BY659" s="294">
        <v>0.98839999999999995</v>
      </c>
    </row>
    <row r="660" spans="1:77">
      <c r="A660" s="301">
        <v>694</v>
      </c>
      <c r="B660" s="302" t="s">
        <v>4614</v>
      </c>
      <c r="C660" s="301" t="s">
        <v>4625</v>
      </c>
      <c r="D660" s="302" t="s">
        <v>4054</v>
      </c>
      <c r="E660" s="303">
        <v>135</v>
      </c>
      <c r="F660" s="294">
        <v>177</v>
      </c>
      <c r="G660" s="294">
        <v>177</v>
      </c>
      <c r="H660" s="294">
        <v>0.8024</v>
      </c>
      <c r="I660" s="294">
        <v>38748</v>
      </c>
      <c r="K660" s="294">
        <v>0.379</v>
      </c>
      <c r="L660" s="294">
        <v>171</v>
      </c>
      <c r="M660" s="294">
        <v>171</v>
      </c>
      <c r="N660" s="294">
        <v>0.81840000000000002</v>
      </c>
      <c r="O660" s="294">
        <v>37170</v>
      </c>
      <c r="Q660" s="294">
        <v>0.35699999999999998</v>
      </c>
      <c r="R660" s="294">
        <v>180</v>
      </c>
      <c r="S660" s="294">
        <v>180</v>
      </c>
      <c r="T660" s="294">
        <v>0.75649999999999995</v>
      </c>
      <c r="U660" s="294">
        <v>20970</v>
      </c>
      <c r="W660" s="294">
        <v>0.21390000000000001</v>
      </c>
      <c r="X660" s="294">
        <v>39</v>
      </c>
      <c r="Y660" s="294">
        <v>108</v>
      </c>
      <c r="Z660" s="294">
        <v>0.76919999999999999</v>
      </c>
      <c r="AA660" s="294">
        <v>31380</v>
      </c>
      <c r="AB660" s="294" t="e">
        <f>AA660-#REF!</f>
        <v>#REF!</v>
      </c>
      <c r="AC660" s="294">
        <v>1.4060999999999999</v>
      </c>
      <c r="AD660" s="294">
        <v>177</v>
      </c>
      <c r="AE660" s="294">
        <v>177</v>
      </c>
      <c r="AF660" s="294">
        <v>0.75900000000000001</v>
      </c>
      <c r="AG660" s="294">
        <v>26160</v>
      </c>
      <c r="AI660" s="294">
        <v>0.26179999999999998</v>
      </c>
      <c r="AJ660" s="294">
        <v>183</v>
      </c>
      <c r="AK660" s="294">
        <v>189</v>
      </c>
      <c r="AL660" s="294">
        <v>0.78100000000000003</v>
      </c>
      <c r="AM660" s="294">
        <v>32190</v>
      </c>
      <c r="AO660" s="294">
        <v>0.31280000000000002</v>
      </c>
      <c r="AP660" s="294">
        <v>189</v>
      </c>
      <c r="AQ660" s="294">
        <v>189</v>
      </c>
      <c r="AR660" s="294">
        <v>0.77310000000000001</v>
      </c>
      <c r="AS660" s="294">
        <v>32490</v>
      </c>
      <c r="AU660" s="294">
        <v>0.2989</v>
      </c>
      <c r="AV660" s="294">
        <v>180</v>
      </c>
      <c r="AW660" s="294">
        <v>189</v>
      </c>
      <c r="AX660" s="294">
        <v>0.77810000000000001</v>
      </c>
      <c r="AY660" s="294">
        <v>37230</v>
      </c>
      <c r="BA660" s="294">
        <v>0.36919999999999997</v>
      </c>
      <c r="BB660" s="294">
        <v>189</v>
      </c>
      <c r="BC660" s="294">
        <v>189</v>
      </c>
      <c r="BD660" s="294">
        <v>0.78679999999999994</v>
      </c>
      <c r="BE660" s="294">
        <v>18765</v>
      </c>
      <c r="BG660" s="294">
        <v>0.1696</v>
      </c>
      <c r="BH660" s="294">
        <v>177</v>
      </c>
      <c r="BI660" s="294">
        <v>177</v>
      </c>
      <c r="BJ660" s="294">
        <v>0.78190000000000004</v>
      </c>
      <c r="BK660" s="294">
        <v>39405</v>
      </c>
      <c r="BM660" s="294">
        <v>0.38269999999999998</v>
      </c>
      <c r="BN660" s="294">
        <v>186</v>
      </c>
      <c r="BO660" s="294">
        <v>186</v>
      </c>
      <c r="BP660" s="294">
        <v>0.78889999999999993</v>
      </c>
      <c r="BQ660" s="294">
        <v>28350</v>
      </c>
      <c r="BS660" s="294">
        <v>0.28749999999999998</v>
      </c>
      <c r="BT660" s="294">
        <v>33</v>
      </c>
      <c r="BU660" s="294">
        <v>183</v>
      </c>
      <c r="BV660" s="294">
        <v>0.7742</v>
      </c>
      <c r="BW660" s="294">
        <v>24990</v>
      </c>
      <c r="BX660" s="294" t="e">
        <f>BW660-#REF!</f>
        <v>#REF!</v>
      </c>
      <c r="BY660" s="294">
        <v>1.3148</v>
      </c>
    </row>
    <row r="661" spans="1:77">
      <c r="A661" s="301">
        <v>695</v>
      </c>
      <c r="B661" s="302" t="s">
        <v>4614</v>
      </c>
      <c r="C661" s="301" t="s">
        <v>4626</v>
      </c>
      <c r="D661" s="302" t="s">
        <v>4051</v>
      </c>
      <c r="E661" s="303">
        <v>250</v>
      </c>
      <c r="F661" s="294">
        <v>43.92</v>
      </c>
      <c r="G661" s="294">
        <v>200</v>
      </c>
      <c r="H661" s="294">
        <v>0.95</v>
      </c>
      <c r="I661" s="294">
        <v>13890</v>
      </c>
      <c r="K661" s="294">
        <v>0.46239999999999998</v>
      </c>
      <c r="L661" s="294">
        <v>46.08</v>
      </c>
      <c r="M661" s="294">
        <v>200</v>
      </c>
      <c r="N661" s="294">
        <v>0.90210000000000001</v>
      </c>
      <c r="O661" s="294">
        <v>10554</v>
      </c>
      <c r="Q661" s="294">
        <v>0.34129999999999999</v>
      </c>
      <c r="R661" s="294">
        <v>46.8</v>
      </c>
      <c r="S661" s="294">
        <v>200</v>
      </c>
      <c r="T661" s="294">
        <v>0.59160000000000001</v>
      </c>
      <c r="U661" s="294">
        <v>6708</v>
      </c>
      <c r="W661" s="294">
        <v>0.33650000000000002</v>
      </c>
      <c r="X661" s="294">
        <v>24</v>
      </c>
      <c r="Y661" s="294">
        <v>200</v>
      </c>
      <c r="Z661" s="294">
        <v>0.2432</v>
      </c>
      <c r="AA661" s="294">
        <v>1764</v>
      </c>
      <c r="AC661" s="294">
        <v>0.40629999999999999</v>
      </c>
      <c r="AD661" s="294">
        <v>33.6</v>
      </c>
      <c r="AE661" s="294">
        <v>200</v>
      </c>
      <c r="AF661" s="294">
        <v>0.41039999999999999</v>
      </c>
      <c r="AG661" s="294">
        <v>3270</v>
      </c>
      <c r="AI661" s="294">
        <v>0.31869999999999998</v>
      </c>
      <c r="AJ661" s="294">
        <v>33.6</v>
      </c>
      <c r="AK661" s="294">
        <v>200</v>
      </c>
      <c r="AL661" s="294">
        <v>0.36709999999999998</v>
      </c>
      <c r="AM661" s="294">
        <v>1938</v>
      </c>
      <c r="AO661" s="294">
        <v>0.21829999999999999</v>
      </c>
      <c r="AP661" s="294">
        <v>11.28</v>
      </c>
      <c r="AQ661" s="294">
        <v>200</v>
      </c>
      <c r="AR661" s="294">
        <v>0.20219999999999999</v>
      </c>
      <c r="AS661" s="294">
        <v>1560</v>
      </c>
      <c r="AT661" s="294" t="e">
        <f>AS661-#REF!</f>
        <v>#REF!</v>
      </c>
      <c r="AU661" s="294">
        <v>0.9194</v>
      </c>
      <c r="AV661" s="294">
        <v>17.52</v>
      </c>
      <c r="AW661" s="294">
        <v>200</v>
      </c>
      <c r="AX661" s="294">
        <v>0.24359999999999998</v>
      </c>
      <c r="AY661" s="294">
        <v>1638</v>
      </c>
      <c r="BA661" s="294">
        <v>0.53320000000000001</v>
      </c>
      <c r="BB661" s="294">
        <v>8.4</v>
      </c>
      <c r="BC661" s="294">
        <v>200</v>
      </c>
      <c r="BD661" s="294">
        <v>0.28149999999999997</v>
      </c>
      <c r="BE661" s="294">
        <v>1302</v>
      </c>
      <c r="BF661" s="294" t="e">
        <f>BE661-#REF!</f>
        <v>#REF!</v>
      </c>
      <c r="BG661" s="294">
        <v>0.74019999999999997</v>
      </c>
      <c r="BH661" s="294">
        <v>8.16</v>
      </c>
      <c r="BI661" s="294">
        <v>200</v>
      </c>
      <c r="BJ661" s="294">
        <v>0.28799999999999998</v>
      </c>
      <c r="BK661" s="294">
        <v>1296</v>
      </c>
      <c r="BL661" s="294" t="e">
        <f>BK661-#REF!</f>
        <v>#REF!</v>
      </c>
      <c r="BM661" s="294">
        <v>0.74119999999999997</v>
      </c>
      <c r="BN661" s="294">
        <v>33.6</v>
      </c>
      <c r="BO661" s="294">
        <v>200</v>
      </c>
      <c r="BP661" s="294">
        <v>0.59789999999999999</v>
      </c>
      <c r="BQ661" s="294">
        <v>3594</v>
      </c>
      <c r="BS661" s="294">
        <v>0.26629999999999998</v>
      </c>
      <c r="BT661" s="294">
        <v>7.68</v>
      </c>
      <c r="BU661" s="294">
        <v>200</v>
      </c>
      <c r="BV661" s="294">
        <v>0.29360000000000003</v>
      </c>
      <c r="BW661" s="294">
        <v>1242</v>
      </c>
      <c r="BX661" s="294" t="e">
        <f>BW661-#REF!</f>
        <v>#REF!</v>
      </c>
      <c r="BY661" s="294">
        <v>0.74029999999999996</v>
      </c>
    </row>
    <row r="662" spans="1:77">
      <c r="A662" s="301">
        <v>696</v>
      </c>
      <c r="B662" s="302" t="s">
        <v>4614</v>
      </c>
      <c r="C662" s="301" t="s">
        <v>4627</v>
      </c>
      <c r="D662" s="302" t="s">
        <v>4049</v>
      </c>
      <c r="E662" s="303">
        <v>666.66666666666663</v>
      </c>
      <c r="F662" s="294" t="s">
        <v>3983</v>
      </c>
      <c r="G662" s="294" t="s">
        <v>3983</v>
      </c>
      <c r="H662" s="294" t="s">
        <v>3983</v>
      </c>
      <c r="I662" s="294" t="s">
        <v>3983</v>
      </c>
      <c r="K662" s="294" t="s">
        <v>3983</v>
      </c>
      <c r="L662" s="294" t="s">
        <v>3983</v>
      </c>
      <c r="M662" s="294" t="s">
        <v>3983</v>
      </c>
      <c r="N662" s="294" t="s">
        <v>3983</v>
      </c>
      <c r="O662" s="294" t="s">
        <v>3983</v>
      </c>
      <c r="Q662" s="294" t="s">
        <v>3983</v>
      </c>
      <c r="R662" s="294" t="s">
        <v>3983</v>
      </c>
      <c r="S662" s="294" t="s">
        <v>3983</v>
      </c>
      <c r="T662" s="294" t="s">
        <v>3983</v>
      </c>
      <c r="U662" s="294" t="s">
        <v>3983</v>
      </c>
      <c r="W662" s="294" t="s">
        <v>3983</v>
      </c>
      <c r="X662" s="294" t="s">
        <v>3983</v>
      </c>
      <c r="Y662" s="294" t="s">
        <v>3983</v>
      </c>
      <c r="Z662" s="294" t="s">
        <v>3983</v>
      </c>
      <c r="AA662" s="294" t="s">
        <v>3983</v>
      </c>
      <c r="AC662" s="294" t="s">
        <v>3983</v>
      </c>
      <c r="AD662" s="294" t="s">
        <v>3983</v>
      </c>
      <c r="AE662" s="294" t="s">
        <v>3983</v>
      </c>
      <c r="AF662" s="294" t="s">
        <v>3983</v>
      </c>
      <c r="AG662" s="294" t="s">
        <v>3983</v>
      </c>
      <c r="AI662" s="294" t="s">
        <v>3983</v>
      </c>
      <c r="AJ662" s="294" t="s">
        <v>3983</v>
      </c>
      <c r="AK662" s="294" t="s">
        <v>3983</v>
      </c>
      <c r="AL662" s="294" t="s">
        <v>3983</v>
      </c>
      <c r="AM662" s="294" t="s">
        <v>3983</v>
      </c>
      <c r="AO662" s="294" t="s">
        <v>3983</v>
      </c>
      <c r="AP662" s="294" t="s">
        <v>3983</v>
      </c>
      <c r="AQ662" s="294" t="s">
        <v>3983</v>
      </c>
      <c r="AR662" s="294" t="s">
        <v>3983</v>
      </c>
      <c r="AS662" s="294" t="s">
        <v>3983</v>
      </c>
      <c r="AU662" s="294" t="s">
        <v>3983</v>
      </c>
      <c r="AV662" s="294" t="s">
        <v>3983</v>
      </c>
      <c r="AW662" s="294" t="s">
        <v>3983</v>
      </c>
      <c r="AX662" s="294" t="s">
        <v>3983</v>
      </c>
      <c r="AY662" s="294" t="s">
        <v>3983</v>
      </c>
      <c r="BA662" s="294" t="s">
        <v>3983</v>
      </c>
      <c r="BB662" s="294" t="s">
        <v>3983</v>
      </c>
      <c r="BC662" s="294" t="s">
        <v>3983</v>
      </c>
      <c r="BD662" s="294" t="s">
        <v>3983</v>
      </c>
      <c r="BE662" s="294" t="s">
        <v>3983</v>
      </c>
      <c r="BG662" s="294" t="s">
        <v>3983</v>
      </c>
      <c r="BH662" s="294" t="s">
        <v>3983</v>
      </c>
      <c r="BI662" s="294" t="s">
        <v>3983</v>
      </c>
      <c r="BJ662" s="294" t="s">
        <v>3983</v>
      </c>
      <c r="BK662" s="294" t="s">
        <v>3983</v>
      </c>
      <c r="BM662" s="294" t="s">
        <v>3983</v>
      </c>
      <c r="BN662" s="294" t="s">
        <v>3983</v>
      </c>
      <c r="BO662" s="294" t="s">
        <v>3983</v>
      </c>
      <c r="BP662" s="294" t="s">
        <v>3983</v>
      </c>
      <c r="BQ662" s="294" t="s">
        <v>3983</v>
      </c>
      <c r="BS662" s="294" t="s">
        <v>3983</v>
      </c>
      <c r="BT662" s="294" t="s">
        <v>3983</v>
      </c>
      <c r="BU662" s="294" t="s">
        <v>3983</v>
      </c>
      <c r="BV662" s="294" t="s">
        <v>3983</v>
      </c>
      <c r="BW662" s="294" t="s">
        <v>3983</v>
      </c>
      <c r="BY662" s="294" t="s">
        <v>3983</v>
      </c>
    </row>
    <row r="663" spans="1:77">
      <c r="A663" s="301">
        <v>697</v>
      </c>
      <c r="B663" s="302" t="s">
        <v>4614</v>
      </c>
      <c r="C663" s="301" t="s">
        <v>4628</v>
      </c>
      <c r="D663" s="302" t="s">
        <v>4051</v>
      </c>
      <c r="E663" s="303">
        <v>275</v>
      </c>
      <c r="F663" s="294">
        <v>70.48</v>
      </c>
      <c r="G663" s="294">
        <v>220</v>
      </c>
      <c r="H663" s="294">
        <v>1</v>
      </c>
      <c r="I663" s="294">
        <v>50745</v>
      </c>
      <c r="J663" s="294" t="e">
        <f>I663-#REF!</f>
        <v>#REF!</v>
      </c>
      <c r="K663" s="294">
        <v>1</v>
      </c>
      <c r="L663" s="294">
        <v>117</v>
      </c>
      <c r="M663" s="294">
        <v>220</v>
      </c>
      <c r="N663" s="294">
        <v>1</v>
      </c>
      <c r="O663" s="294">
        <v>87373</v>
      </c>
      <c r="Q663" s="294">
        <v>1.0037</v>
      </c>
      <c r="R663" s="294">
        <v>114.45</v>
      </c>
      <c r="S663" s="294">
        <v>220</v>
      </c>
      <c r="T663" s="294">
        <v>1</v>
      </c>
      <c r="U663" s="294">
        <v>82402</v>
      </c>
      <c r="V663" s="294" t="e">
        <f>U663-#REF!</f>
        <v>#REF!</v>
      </c>
      <c r="W663" s="294">
        <v>1</v>
      </c>
      <c r="X663" s="294">
        <v>95.26</v>
      </c>
      <c r="Y663" s="294">
        <v>220</v>
      </c>
      <c r="Z663" s="294">
        <v>1</v>
      </c>
      <c r="AA663" s="294">
        <v>70871</v>
      </c>
      <c r="AB663" s="294" t="e">
        <f>AA663-#REF!</f>
        <v>#REF!</v>
      </c>
      <c r="AC663" s="294">
        <v>1</v>
      </c>
      <c r="AD663" s="294">
        <v>98.95</v>
      </c>
      <c r="AE663" s="294">
        <v>220</v>
      </c>
      <c r="AF663" s="294">
        <v>1</v>
      </c>
      <c r="AG663" s="294">
        <v>73620</v>
      </c>
      <c r="AH663" s="294" t="e">
        <f>AG663-#REF!</f>
        <v>#REF!</v>
      </c>
      <c r="AI663" s="294">
        <v>1</v>
      </c>
      <c r="AJ663" s="294">
        <v>96.9</v>
      </c>
      <c r="AK663" s="294">
        <v>220</v>
      </c>
      <c r="AL663" s="294">
        <v>1</v>
      </c>
      <c r="AM663" s="294">
        <v>69770</v>
      </c>
      <c r="AN663" s="294" t="e">
        <f>AM663-#REF!</f>
        <v>#REF!</v>
      </c>
      <c r="AO663" s="294">
        <v>1</v>
      </c>
      <c r="AP663" s="294">
        <v>94.4</v>
      </c>
      <c r="AQ663" s="294">
        <v>220</v>
      </c>
      <c r="AR663" s="294">
        <v>1</v>
      </c>
      <c r="AS663" s="294">
        <v>70236</v>
      </c>
      <c r="AT663" s="294" t="e">
        <f>AS663-#REF!</f>
        <v>#REF!</v>
      </c>
      <c r="AU663" s="294">
        <v>1</v>
      </c>
      <c r="AV663" s="294">
        <v>57.57</v>
      </c>
      <c r="AW663" s="294">
        <v>220</v>
      </c>
      <c r="AX663" s="294">
        <v>1</v>
      </c>
      <c r="AY663" s="294">
        <v>41451</v>
      </c>
      <c r="AZ663" s="294" t="e">
        <f>AY663-#REF!</f>
        <v>#REF!</v>
      </c>
      <c r="BA663" s="294">
        <v>1</v>
      </c>
      <c r="BB663" s="294">
        <v>51.29</v>
      </c>
      <c r="BC663" s="294">
        <v>220</v>
      </c>
      <c r="BD663" s="294">
        <v>1</v>
      </c>
      <c r="BE663" s="294">
        <v>38163</v>
      </c>
      <c r="BF663" s="294" t="e">
        <f>BE663-#REF!</f>
        <v>#REF!</v>
      </c>
      <c r="BG663" s="294">
        <v>1.0001</v>
      </c>
      <c r="BH663" s="294">
        <v>55.47</v>
      </c>
      <c r="BI663" s="294">
        <v>220</v>
      </c>
      <c r="BJ663" s="294">
        <v>1</v>
      </c>
      <c r="BK663" s="294">
        <v>41267</v>
      </c>
      <c r="BL663" s="294" t="e">
        <f>BK663-#REF!</f>
        <v>#REF!</v>
      </c>
      <c r="BM663" s="294">
        <v>0.99990000000000001</v>
      </c>
      <c r="BN663" s="294">
        <v>74.819999999999993</v>
      </c>
      <c r="BO663" s="294">
        <v>220</v>
      </c>
      <c r="BP663" s="294">
        <v>1</v>
      </c>
      <c r="BQ663" s="294">
        <v>50280</v>
      </c>
      <c r="BR663" s="294" t="e">
        <f>BQ663-#REF!</f>
        <v>#REF!</v>
      </c>
      <c r="BS663" s="294">
        <v>1</v>
      </c>
      <c r="BT663" s="294">
        <v>65.83</v>
      </c>
      <c r="BU663" s="294">
        <v>220</v>
      </c>
      <c r="BV663" s="294">
        <v>1</v>
      </c>
      <c r="BW663" s="294">
        <v>48979</v>
      </c>
      <c r="BX663" s="294" t="e">
        <f>BW663-#REF!</f>
        <v>#REF!</v>
      </c>
      <c r="BY663" s="294">
        <v>1</v>
      </c>
    </row>
    <row r="664" spans="1:77">
      <c r="A664" s="301">
        <v>698</v>
      </c>
      <c r="B664" s="302" t="s">
        <v>4614</v>
      </c>
      <c r="C664" s="301" t="s">
        <v>4628</v>
      </c>
      <c r="D664" s="302" t="s">
        <v>4051</v>
      </c>
      <c r="E664" s="303">
        <v>125</v>
      </c>
      <c r="F664" s="294">
        <v>55.79</v>
      </c>
      <c r="G664" s="294">
        <v>100</v>
      </c>
      <c r="H664" s="294">
        <v>1</v>
      </c>
      <c r="I664" s="294">
        <v>40170</v>
      </c>
      <c r="J664" s="294" t="e">
        <f>I664-#REF!</f>
        <v>#REF!</v>
      </c>
      <c r="K664" s="294">
        <v>1</v>
      </c>
      <c r="L664" s="294">
        <v>58</v>
      </c>
      <c r="M664" s="294">
        <v>100</v>
      </c>
      <c r="N664" s="294">
        <v>1</v>
      </c>
      <c r="O664" s="294">
        <v>43366</v>
      </c>
      <c r="Q664" s="294">
        <v>1.0049999999999999</v>
      </c>
      <c r="R664" s="294">
        <v>55.77</v>
      </c>
      <c r="S664" s="294">
        <v>100</v>
      </c>
      <c r="T664" s="294">
        <v>1</v>
      </c>
      <c r="U664" s="294">
        <v>40152</v>
      </c>
      <c r="V664" s="294" t="e">
        <f>U664-#REF!</f>
        <v>#REF!</v>
      </c>
      <c r="W664" s="294">
        <v>0.99990000000000001</v>
      </c>
      <c r="X664" s="294">
        <v>44.77</v>
      </c>
      <c r="Y664" s="294">
        <v>100</v>
      </c>
      <c r="Z664" s="294">
        <v>1</v>
      </c>
      <c r="AA664" s="294">
        <v>33311</v>
      </c>
      <c r="AB664" s="294" t="e">
        <f>AA664-#REF!</f>
        <v>#REF!</v>
      </c>
      <c r="AC664" s="294">
        <v>1.0001</v>
      </c>
      <c r="AD664" s="294">
        <v>50.44</v>
      </c>
      <c r="AE664" s="294">
        <v>100</v>
      </c>
      <c r="AF664" s="294">
        <v>1</v>
      </c>
      <c r="AG664" s="294">
        <v>37525</v>
      </c>
      <c r="AH664" s="294" t="e">
        <f>AG664-#REF!</f>
        <v>#REF!</v>
      </c>
      <c r="AI664" s="294">
        <v>0.99990000000000001</v>
      </c>
      <c r="AJ664" s="294">
        <v>49.5</v>
      </c>
      <c r="AK664" s="294">
        <v>100</v>
      </c>
      <c r="AL664" s="294">
        <v>1</v>
      </c>
      <c r="AM664" s="294">
        <v>35640</v>
      </c>
      <c r="AN664" s="294" t="e">
        <f>AM664-#REF!</f>
        <v>#REF!</v>
      </c>
      <c r="AO664" s="294">
        <v>1</v>
      </c>
      <c r="AP664" s="294">
        <v>45.91</v>
      </c>
      <c r="AQ664" s="294">
        <v>100</v>
      </c>
      <c r="AR664" s="294">
        <v>1</v>
      </c>
      <c r="AS664" s="294">
        <v>34157</v>
      </c>
      <c r="AT664" s="294" t="e">
        <f>AS664-#REF!</f>
        <v>#REF!</v>
      </c>
      <c r="AU664" s="294">
        <v>1</v>
      </c>
      <c r="AV664" s="294">
        <v>46.06</v>
      </c>
      <c r="AW664" s="294">
        <v>100</v>
      </c>
      <c r="AX664" s="294">
        <v>1</v>
      </c>
      <c r="AY664" s="294">
        <v>33165</v>
      </c>
      <c r="AZ664" s="294" t="e">
        <f>AY664-#REF!</f>
        <v>#REF!</v>
      </c>
      <c r="BA664" s="294">
        <v>1.0001</v>
      </c>
      <c r="BB664" s="294">
        <v>45.2</v>
      </c>
      <c r="BC664" s="294">
        <v>100</v>
      </c>
      <c r="BD664" s="294">
        <v>1</v>
      </c>
      <c r="BE664" s="294">
        <v>33626</v>
      </c>
      <c r="BF664" s="294" t="e">
        <f>BE664-#REF!</f>
        <v>#REF!</v>
      </c>
      <c r="BG664" s="294">
        <v>0.99990000000000001</v>
      </c>
      <c r="BH664" s="294">
        <v>49.37</v>
      </c>
      <c r="BI664" s="294">
        <v>100</v>
      </c>
      <c r="BJ664" s="294">
        <v>1</v>
      </c>
      <c r="BK664" s="294">
        <v>36730</v>
      </c>
      <c r="BL664" s="294" t="e">
        <f>BK664-#REF!</f>
        <v>#REF!</v>
      </c>
      <c r="BM664" s="294">
        <v>1</v>
      </c>
      <c r="BN664" s="294">
        <v>47.13</v>
      </c>
      <c r="BO664" s="294">
        <v>100</v>
      </c>
      <c r="BP664" s="294">
        <v>1</v>
      </c>
      <c r="BQ664" s="294">
        <v>31669</v>
      </c>
      <c r="BR664" s="294" t="e">
        <f>BQ664-#REF!</f>
        <v>#REF!</v>
      </c>
      <c r="BS664" s="294">
        <v>0.99990000000000001</v>
      </c>
      <c r="BT664" s="294">
        <v>47.2</v>
      </c>
      <c r="BU664" s="294">
        <v>100</v>
      </c>
      <c r="BV664" s="294">
        <v>1</v>
      </c>
      <c r="BW664" s="294">
        <v>35118</v>
      </c>
      <c r="BX664" s="294" t="e">
        <f>BW664-#REF!</f>
        <v>#REF!</v>
      </c>
      <c r="BY664" s="294">
        <v>1</v>
      </c>
    </row>
    <row r="665" spans="1:77">
      <c r="A665" s="301">
        <v>699</v>
      </c>
      <c r="B665" s="302" t="s">
        <v>4614</v>
      </c>
      <c r="C665" s="301" t="s">
        <v>4629</v>
      </c>
      <c r="D665" s="302" t="s">
        <v>4054</v>
      </c>
      <c r="E665" s="303">
        <v>133.33000000000001</v>
      </c>
      <c r="F665" s="294">
        <v>4</v>
      </c>
      <c r="G665" s="294">
        <v>106.664</v>
      </c>
      <c r="H665" s="294">
        <v>0.47549999999999998</v>
      </c>
      <c r="I665" s="294">
        <v>1160</v>
      </c>
      <c r="J665" s="294" t="e">
        <f>I665-#REF!</f>
        <v>#REF!</v>
      </c>
      <c r="K665" s="294">
        <v>0.84719999999999995</v>
      </c>
      <c r="L665" s="294">
        <v>20</v>
      </c>
      <c r="M665" s="294">
        <v>106.664</v>
      </c>
      <c r="N665" s="294">
        <v>0.53720000000000001</v>
      </c>
      <c r="O665" s="294">
        <v>1300</v>
      </c>
      <c r="Q665" s="294">
        <v>0.16259999999999999</v>
      </c>
      <c r="R665" s="294">
        <v>22</v>
      </c>
      <c r="S665" s="294">
        <v>106.664</v>
      </c>
      <c r="T665" s="294">
        <v>0.47709999999999997</v>
      </c>
      <c r="U665" s="294">
        <v>1040</v>
      </c>
      <c r="W665" s="294">
        <v>0.1376</v>
      </c>
      <c r="X665" s="294">
        <v>4</v>
      </c>
      <c r="Y665" s="294">
        <v>106.664</v>
      </c>
      <c r="Z665" s="294">
        <v>0.48859999999999998</v>
      </c>
      <c r="AA665" s="294">
        <v>1280</v>
      </c>
      <c r="AB665" s="294" t="e">
        <f>AA665-#REF!</f>
        <v>#REF!</v>
      </c>
      <c r="AC665" s="294">
        <v>0.88039999999999996</v>
      </c>
      <c r="AD665" s="294">
        <v>4</v>
      </c>
      <c r="AE665" s="294">
        <v>106.664</v>
      </c>
      <c r="AF665" s="294">
        <v>0.47159999999999996</v>
      </c>
      <c r="AG665" s="294">
        <v>1160</v>
      </c>
      <c r="AH665" s="294" t="e">
        <f>AG665-#REF!</f>
        <v>#REF!</v>
      </c>
      <c r="AI665" s="294">
        <v>0.8266</v>
      </c>
      <c r="AJ665" s="294">
        <v>4</v>
      </c>
      <c r="AK665" s="294">
        <v>106.664</v>
      </c>
      <c r="AL665" s="294">
        <v>0.50790000000000002</v>
      </c>
      <c r="AM665" s="294">
        <v>1300</v>
      </c>
      <c r="AN665" s="294" t="e">
        <f>AM665-#REF!</f>
        <v>#REF!</v>
      </c>
      <c r="AO665" s="294">
        <v>0.88890000000000002</v>
      </c>
      <c r="AP665" s="294">
        <v>4</v>
      </c>
      <c r="AQ665" s="294">
        <v>106.664</v>
      </c>
      <c r="AR665" s="294">
        <v>0.45529999999999998</v>
      </c>
      <c r="AS665" s="294">
        <v>1120</v>
      </c>
      <c r="AT665" s="294" t="e">
        <f>AS665-#REF!</f>
        <v>#REF!</v>
      </c>
      <c r="AU665" s="294">
        <v>0.8266</v>
      </c>
      <c r="AV665" s="294">
        <v>4</v>
      </c>
      <c r="AW665" s="294">
        <v>106.664</v>
      </c>
      <c r="AX665" s="294">
        <v>0.49199999999999999</v>
      </c>
      <c r="AY665" s="294">
        <v>1840</v>
      </c>
      <c r="AZ665" s="294" t="e">
        <f>AY665-#REF!</f>
        <v>#REF!</v>
      </c>
      <c r="BA665" s="294">
        <v>1.2986</v>
      </c>
      <c r="BB665" s="294">
        <v>74</v>
      </c>
      <c r="BC665" s="294">
        <v>106.664</v>
      </c>
      <c r="BD665" s="294">
        <v>0.66300000000000003</v>
      </c>
      <c r="BE665" s="294">
        <v>3540</v>
      </c>
      <c r="BG665" s="294">
        <v>9.7000000000000003E-2</v>
      </c>
      <c r="BH665" s="294">
        <v>66</v>
      </c>
      <c r="BI665" s="294">
        <v>106.664</v>
      </c>
      <c r="BJ665" s="294">
        <v>0.71789999999999998</v>
      </c>
      <c r="BK665" s="294">
        <v>5240</v>
      </c>
      <c r="BM665" s="294">
        <v>0.1487</v>
      </c>
      <c r="BN665" s="294">
        <v>2</v>
      </c>
      <c r="BO665" s="294">
        <v>106.664</v>
      </c>
      <c r="BP665" s="294">
        <v>0.71909999999999996</v>
      </c>
      <c r="BQ665" s="294">
        <v>5220</v>
      </c>
      <c r="BR665" s="294" t="e">
        <f>BQ665-#REF!</f>
        <v>#REF!</v>
      </c>
      <c r="BS665" s="294">
        <v>5.4017999999999997</v>
      </c>
      <c r="BT665" s="294">
        <v>103.68</v>
      </c>
      <c r="BU665" s="294">
        <v>106.664</v>
      </c>
      <c r="BV665" s="294">
        <v>0.75490000000000002</v>
      </c>
      <c r="BW665" s="294">
        <v>7072</v>
      </c>
      <c r="BY665" s="294">
        <v>2.9399999999999999E-2</v>
      </c>
    </row>
    <row r="666" spans="1:77">
      <c r="A666" s="301">
        <v>700</v>
      </c>
      <c r="B666" s="302" t="s">
        <v>4614</v>
      </c>
      <c r="C666" s="301" t="s">
        <v>4630</v>
      </c>
      <c r="D666" s="302" t="s">
        <v>4054</v>
      </c>
      <c r="E666" s="303">
        <v>1056.77</v>
      </c>
      <c r="F666" s="294">
        <v>0</v>
      </c>
      <c r="G666" s="294">
        <v>845.41600000000005</v>
      </c>
      <c r="H666" s="294">
        <v>0.88449999999999995</v>
      </c>
      <c r="I666" s="294">
        <v>34920</v>
      </c>
      <c r="K666" s="294">
        <v>5.1900000000000002E-2</v>
      </c>
      <c r="L666" s="294">
        <v>0</v>
      </c>
      <c r="M666" s="294">
        <v>845.41600000000005</v>
      </c>
      <c r="N666" s="294">
        <v>0.96130000000000004</v>
      </c>
      <c r="O666" s="294">
        <v>38688</v>
      </c>
      <c r="Q666" s="294">
        <v>5.1200000000000002E-2</v>
      </c>
      <c r="R666" s="294">
        <v>516</v>
      </c>
      <c r="S666" s="294">
        <v>845.41600000000005</v>
      </c>
      <c r="T666" s="294">
        <v>0.95450000000000002</v>
      </c>
      <c r="U666" s="294">
        <v>30192</v>
      </c>
      <c r="W666" s="294">
        <v>8.5099999999999995E-2</v>
      </c>
      <c r="X666" s="294">
        <v>684</v>
      </c>
      <c r="Y666" s="294">
        <v>845.41600000000005</v>
      </c>
      <c r="Z666" s="294">
        <v>0.9143</v>
      </c>
      <c r="AA666" s="294">
        <v>40920</v>
      </c>
      <c r="AC666" s="294">
        <v>8.7999999999999995E-2</v>
      </c>
      <c r="AD666" s="294">
        <v>600</v>
      </c>
      <c r="AE666" s="294">
        <v>845.41600000000005</v>
      </c>
      <c r="AF666" s="294">
        <v>0.8629</v>
      </c>
      <c r="AG666" s="294">
        <v>28680</v>
      </c>
      <c r="AI666" s="294">
        <v>7.4499999999999997E-2</v>
      </c>
      <c r="AJ666" s="294">
        <v>192</v>
      </c>
      <c r="AK666" s="294">
        <v>845.41600000000005</v>
      </c>
      <c r="AL666" s="294">
        <v>0.84319999999999995</v>
      </c>
      <c r="AM666" s="294">
        <v>36120</v>
      </c>
      <c r="AO666" s="294">
        <v>0.30990000000000001</v>
      </c>
      <c r="AP666" s="294">
        <v>0</v>
      </c>
      <c r="AQ666" s="294">
        <v>845.41600000000005</v>
      </c>
      <c r="AR666" s="294">
        <v>0.82730000000000004</v>
      </c>
      <c r="AS666" s="294">
        <v>40800</v>
      </c>
      <c r="AU666" s="294">
        <v>6.2700000000000006E-2</v>
      </c>
      <c r="AV666" s="294">
        <v>0</v>
      </c>
      <c r="AW666" s="294">
        <v>845.41600000000005</v>
      </c>
      <c r="AX666" s="294">
        <v>0.82630000000000003</v>
      </c>
      <c r="AY666" s="294">
        <v>34800</v>
      </c>
      <c r="BA666" s="294">
        <v>5.5399999999999998E-2</v>
      </c>
      <c r="BB666" s="294">
        <v>0</v>
      </c>
      <c r="BC666" s="294">
        <v>845.41600000000005</v>
      </c>
      <c r="BD666" s="294">
        <v>0.82889999999999997</v>
      </c>
      <c r="BE666" s="294">
        <v>56592</v>
      </c>
      <c r="BG666" s="294">
        <v>8.6800000000000002E-2</v>
      </c>
      <c r="BH666" s="294">
        <v>852</v>
      </c>
      <c r="BI666" s="294">
        <v>852</v>
      </c>
      <c r="BJ666" s="294">
        <v>0.83530000000000004</v>
      </c>
      <c r="BK666" s="294">
        <v>56928</v>
      </c>
      <c r="BM666" s="294">
        <v>0.1075</v>
      </c>
      <c r="BN666" s="294">
        <v>840</v>
      </c>
      <c r="BO666" s="294">
        <v>845.41600000000005</v>
      </c>
      <c r="BP666" s="294">
        <v>0.88449999999999995</v>
      </c>
      <c r="BQ666" s="294">
        <v>63360</v>
      </c>
      <c r="BS666" s="294">
        <v>0.12690000000000001</v>
      </c>
      <c r="BT666" s="294">
        <v>840</v>
      </c>
      <c r="BU666" s="294">
        <v>845.41600000000005</v>
      </c>
      <c r="BV666" s="294">
        <v>0.87829999999999997</v>
      </c>
      <c r="BW666" s="294">
        <v>99600</v>
      </c>
      <c r="BY666" s="294">
        <v>0.18149999999999999</v>
      </c>
    </row>
    <row r="667" spans="1:77">
      <c r="A667" s="301">
        <v>701</v>
      </c>
      <c r="B667" s="302" t="s">
        <v>4614</v>
      </c>
      <c r="C667" s="301" t="s">
        <v>4630</v>
      </c>
      <c r="D667" s="302" t="s">
        <v>4054</v>
      </c>
      <c r="E667" s="303">
        <v>1353.53</v>
      </c>
      <c r="F667" s="294">
        <v>0</v>
      </c>
      <c r="G667" s="294">
        <v>1082.8240000000001</v>
      </c>
      <c r="H667" s="294" t="e">
        <v>#DIV/0!</v>
      </c>
      <c r="I667" s="294">
        <v>0</v>
      </c>
      <c r="K667" s="294">
        <v>0</v>
      </c>
      <c r="L667" s="294">
        <v>0</v>
      </c>
      <c r="M667" s="294">
        <v>1082.8240000000001</v>
      </c>
      <c r="N667" s="294">
        <v>0.92159999999999997</v>
      </c>
      <c r="O667" s="294">
        <v>16920</v>
      </c>
      <c r="Q667" s="294">
        <v>1.8200000000000001E-2</v>
      </c>
      <c r="R667" s="294">
        <v>0</v>
      </c>
      <c r="S667" s="294">
        <v>1082.8240000000001</v>
      </c>
      <c r="T667" s="294">
        <v>0.93289999999999995</v>
      </c>
      <c r="U667" s="294">
        <v>25020</v>
      </c>
      <c r="W667" s="294">
        <v>2.75E-2</v>
      </c>
      <c r="X667" s="294">
        <v>0</v>
      </c>
      <c r="Y667" s="294">
        <v>1082.8240000000001</v>
      </c>
      <c r="Z667" s="294">
        <v>0.90629999999999999</v>
      </c>
      <c r="AA667" s="294">
        <v>41760</v>
      </c>
      <c r="AC667" s="294">
        <v>4.58E-2</v>
      </c>
      <c r="AD667" s="294">
        <v>216</v>
      </c>
      <c r="AE667" s="294">
        <v>1082.8240000000001</v>
      </c>
      <c r="AF667" s="294">
        <v>0.91669999999999996</v>
      </c>
      <c r="AG667" s="294">
        <v>27720</v>
      </c>
      <c r="AI667" s="294">
        <v>0.18820000000000001</v>
      </c>
      <c r="AJ667" s="294">
        <v>288</v>
      </c>
      <c r="AK667" s="294">
        <v>1082.8240000000001</v>
      </c>
      <c r="AL667" s="294">
        <v>0.92069999999999996</v>
      </c>
      <c r="AM667" s="294">
        <v>31320</v>
      </c>
      <c r="AO667" s="294">
        <v>0.1641</v>
      </c>
      <c r="AP667" s="294">
        <v>0</v>
      </c>
      <c r="AQ667" s="294">
        <v>1082.8240000000001</v>
      </c>
      <c r="AR667" s="294">
        <v>0.9163</v>
      </c>
      <c r="AS667" s="294">
        <v>31500</v>
      </c>
      <c r="AU667" s="294">
        <v>3.4099999999999998E-2</v>
      </c>
      <c r="AV667" s="294">
        <v>18</v>
      </c>
      <c r="AW667" s="294">
        <v>1082.8240000000001</v>
      </c>
      <c r="AX667" s="294">
        <v>0.91669999999999996</v>
      </c>
      <c r="AY667" s="294">
        <v>27720</v>
      </c>
      <c r="AZ667" s="294" t="e">
        <f>AY667-#REF!</f>
        <v>#REF!</v>
      </c>
      <c r="BA667" s="294">
        <v>2.3332999999999999</v>
      </c>
      <c r="BB667" s="294">
        <v>486</v>
      </c>
      <c r="BC667" s="294">
        <v>1082.8240000000001</v>
      </c>
      <c r="BD667" s="294">
        <v>0.91400000000000003</v>
      </c>
      <c r="BE667" s="294">
        <v>40140</v>
      </c>
      <c r="BG667" s="294">
        <v>0.1215</v>
      </c>
      <c r="BH667" s="294">
        <v>648</v>
      </c>
      <c r="BI667" s="294">
        <v>1082.8240000000001</v>
      </c>
      <c r="BJ667" s="294">
        <v>0.93279999999999996</v>
      </c>
      <c r="BK667" s="294">
        <v>57420</v>
      </c>
      <c r="BM667" s="294">
        <v>0.12770000000000001</v>
      </c>
      <c r="BN667" s="294">
        <v>630</v>
      </c>
      <c r="BO667" s="294">
        <v>1082.8240000000001</v>
      </c>
      <c r="BP667" s="294">
        <v>0.90210000000000001</v>
      </c>
      <c r="BQ667" s="294">
        <v>64620</v>
      </c>
      <c r="BS667" s="294">
        <v>0.16919999999999999</v>
      </c>
      <c r="BT667" s="294">
        <v>846</v>
      </c>
      <c r="BU667" s="294">
        <v>1082.8240000000001</v>
      </c>
      <c r="BV667" s="294">
        <v>0.90039999999999998</v>
      </c>
      <c r="BW667" s="294">
        <v>110700</v>
      </c>
      <c r="BY667" s="294">
        <v>0.1953</v>
      </c>
    </row>
    <row r="668" spans="1:77">
      <c r="A668" s="301">
        <v>702</v>
      </c>
      <c r="B668" s="302" t="s">
        <v>4614</v>
      </c>
      <c r="C668" s="301" t="s">
        <v>4631</v>
      </c>
      <c r="D668" s="302" t="s">
        <v>4065</v>
      </c>
      <c r="E668" s="303">
        <v>200</v>
      </c>
      <c r="F668" s="294">
        <v>244</v>
      </c>
      <c r="G668" s="294">
        <v>244</v>
      </c>
      <c r="H668" s="294">
        <v>0.94679999999999997</v>
      </c>
      <c r="I668" s="294">
        <v>140120</v>
      </c>
      <c r="J668" s="294" t="e">
        <f>I668-#REF!</f>
        <v>#REF!</v>
      </c>
      <c r="K668" s="294">
        <v>0.84240000000000004</v>
      </c>
      <c r="L668" s="294">
        <v>232</v>
      </c>
      <c r="M668" s="294">
        <v>232</v>
      </c>
      <c r="N668" s="294">
        <v>0.94909999999999994</v>
      </c>
      <c r="O668" s="294">
        <v>149120</v>
      </c>
      <c r="Q668" s="294">
        <v>0.9103</v>
      </c>
      <c r="R668" s="294">
        <v>160</v>
      </c>
      <c r="S668" s="294">
        <v>160</v>
      </c>
      <c r="T668" s="294">
        <v>0.91100000000000003</v>
      </c>
      <c r="U668" s="294">
        <v>90400</v>
      </c>
      <c r="V668" s="294" t="e">
        <f>U668-#REF!</f>
        <v>#REF!</v>
      </c>
      <c r="W668" s="294">
        <v>0.86150000000000004</v>
      </c>
      <c r="X668" s="294">
        <v>240</v>
      </c>
      <c r="Y668" s="294">
        <v>240</v>
      </c>
      <c r="Z668" s="294">
        <v>0.9204</v>
      </c>
      <c r="AA668" s="294">
        <v>104880</v>
      </c>
      <c r="AB668" s="294" t="e">
        <f>AA668-#REF!</f>
        <v>#REF!</v>
      </c>
      <c r="AC668" s="294">
        <v>0.63819999999999999</v>
      </c>
      <c r="AD668" s="294">
        <v>292</v>
      </c>
      <c r="AE668" s="294">
        <v>292</v>
      </c>
      <c r="AF668" s="294">
        <v>0.92620000000000002</v>
      </c>
      <c r="AG668" s="294">
        <v>108800</v>
      </c>
      <c r="AI668" s="294">
        <v>0.54079999999999995</v>
      </c>
      <c r="AJ668" s="294">
        <v>168</v>
      </c>
      <c r="AK668" s="294">
        <v>168</v>
      </c>
      <c r="AL668" s="294">
        <v>0.93220000000000003</v>
      </c>
      <c r="AM668" s="294">
        <v>114360</v>
      </c>
      <c r="AN668" s="294" t="e">
        <f>AM668-#REF!</f>
        <v>#REF!</v>
      </c>
      <c r="AO668" s="294">
        <v>1.0142</v>
      </c>
      <c r="AP668" s="294">
        <v>188</v>
      </c>
      <c r="AQ668" s="294">
        <v>188</v>
      </c>
      <c r="AR668" s="294">
        <v>0.89910000000000001</v>
      </c>
      <c r="AS668" s="294">
        <v>83320</v>
      </c>
      <c r="AT668" s="294" t="e">
        <f>AS668-#REF!</f>
        <v>#REF!</v>
      </c>
      <c r="AU668" s="294">
        <v>0.66259999999999997</v>
      </c>
      <c r="AV668" s="294">
        <v>184</v>
      </c>
      <c r="AW668" s="294">
        <v>184</v>
      </c>
      <c r="AX668" s="294">
        <v>0.90579999999999994</v>
      </c>
      <c r="AY668" s="294">
        <v>91920</v>
      </c>
      <c r="AZ668" s="294" t="e">
        <f>AY668-#REF!</f>
        <v>#REF!</v>
      </c>
      <c r="BA668" s="294">
        <v>0.76600000000000001</v>
      </c>
      <c r="BB668" s="294">
        <v>200</v>
      </c>
      <c r="BC668" s="294">
        <v>200</v>
      </c>
      <c r="BD668" s="294">
        <v>0.91139999999999999</v>
      </c>
      <c r="BE668" s="294">
        <v>83040</v>
      </c>
      <c r="BF668" s="294" t="e">
        <f>BE668-#REF!</f>
        <v>#REF!</v>
      </c>
      <c r="BG668" s="294">
        <v>0.61240000000000006</v>
      </c>
      <c r="BH668" s="294">
        <v>188</v>
      </c>
      <c r="BI668" s="294">
        <v>188</v>
      </c>
      <c r="BJ668" s="294">
        <v>0.91079999999999994</v>
      </c>
      <c r="BK668" s="294">
        <v>84520</v>
      </c>
      <c r="BL668" s="294" t="e">
        <f>BK668-#REF!</f>
        <v>#REF!</v>
      </c>
      <c r="BM668" s="294">
        <v>0.66349999999999998</v>
      </c>
      <c r="BN668" s="294">
        <v>208</v>
      </c>
      <c r="BO668" s="294">
        <v>208</v>
      </c>
      <c r="BP668" s="294">
        <v>0.92049999999999998</v>
      </c>
      <c r="BQ668" s="294">
        <v>87520</v>
      </c>
      <c r="BR668" s="294" t="e">
        <f>BQ668-#REF!</f>
        <v>#REF!</v>
      </c>
      <c r="BS668" s="294">
        <v>0.68020000000000003</v>
      </c>
      <c r="BT668" s="294">
        <v>232</v>
      </c>
      <c r="BU668" s="294">
        <v>232</v>
      </c>
      <c r="BV668" s="294">
        <v>0.94059999999999999</v>
      </c>
      <c r="BW668" s="294">
        <v>119000</v>
      </c>
      <c r="BX668" s="294" t="e">
        <f>BW668-#REF!</f>
        <v>#REF!</v>
      </c>
      <c r="BY668" s="294">
        <v>0.73299999999999998</v>
      </c>
    </row>
    <row r="669" spans="1:77">
      <c r="A669" s="301">
        <v>703</v>
      </c>
      <c r="B669" s="302" t="s">
        <v>4614</v>
      </c>
      <c r="C669" s="301" t="s">
        <v>4632</v>
      </c>
      <c r="D669" s="302" t="s">
        <v>4065</v>
      </c>
      <c r="E669" s="303">
        <v>444.44</v>
      </c>
      <c r="F669" s="294">
        <v>178.8</v>
      </c>
      <c r="G669" s="294">
        <v>355.55200000000002</v>
      </c>
      <c r="H669" s="294">
        <v>0.98849999999999993</v>
      </c>
      <c r="I669" s="294">
        <v>28929</v>
      </c>
      <c r="K669" s="294">
        <v>0.22739999999999999</v>
      </c>
      <c r="L669" s="294">
        <v>160.80000000000001</v>
      </c>
      <c r="M669" s="294">
        <v>355.55200000000002</v>
      </c>
      <c r="N669" s="294">
        <v>0.99339999999999995</v>
      </c>
      <c r="O669" s="294">
        <v>28403</v>
      </c>
      <c r="Q669" s="294">
        <v>0.23899999999999999</v>
      </c>
      <c r="R669" s="294">
        <v>192</v>
      </c>
      <c r="S669" s="294">
        <v>355.55200000000002</v>
      </c>
      <c r="T669" s="294">
        <v>0.98639999999999994</v>
      </c>
      <c r="U669" s="294">
        <v>32807</v>
      </c>
      <c r="W669" s="294">
        <v>0.24060000000000001</v>
      </c>
      <c r="X669" s="294">
        <v>159.6</v>
      </c>
      <c r="Y669" s="294">
        <v>355.55200000000002</v>
      </c>
      <c r="Z669" s="294">
        <v>0.99380000000000002</v>
      </c>
      <c r="AA669" s="294">
        <v>26017</v>
      </c>
      <c r="AC669" s="294">
        <v>0.2205</v>
      </c>
      <c r="AD669" s="294">
        <v>154.80000000000001</v>
      </c>
      <c r="AE669" s="294">
        <v>355.55200000000002</v>
      </c>
      <c r="AF669" s="294">
        <v>0.98949999999999994</v>
      </c>
      <c r="AG669" s="294">
        <v>27734</v>
      </c>
      <c r="AI669" s="294">
        <v>0.24340000000000001</v>
      </c>
      <c r="AJ669" s="294">
        <v>154.80000000000001</v>
      </c>
      <c r="AK669" s="294">
        <v>355.55200000000002</v>
      </c>
      <c r="AL669" s="294">
        <v>0.99299999999999999</v>
      </c>
      <c r="AM669" s="294">
        <v>29708</v>
      </c>
      <c r="AO669" s="294">
        <v>0.26840000000000003</v>
      </c>
      <c r="AP669" s="294">
        <v>150</v>
      </c>
      <c r="AQ669" s="294">
        <v>355.55200000000002</v>
      </c>
      <c r="AR669" s="294">
        <v>0.99119999999999997</v>
      </c>
      <c r="AS669" s="294">
        <v>25344</v>
      </c>
      <c r="AU669" s="294">
        <v>0.2291</v>
      </c>
      <c r="AV669" s="294">
        <v>138</v>
      </c>
      <c r="AW669" s="294">
        <v>355.55200000000002</v>
      </c>
      <c r="AX669" s="294">
        <v>0.98470000000000002</v>
      </c>
      <c r="AY669" s="294">
        <v>19673</v>
      </c>
      <c r="BA669" s="294">
        <v>0.2011</v>
      </c>
      <c r="BB669" s="294">
        <v>146.4</v>
      </c>
      <c r="BC669" s="294">
        <v>355.55200000000002</v>
      </c>
      <c r="BD669" s="294">
        <v>0.97409999999999997</v>
      </c>
      <c r="BE669" s="294">
        <v>18761</v>
      </c>
      <c r="BG669" s="294">
        <v>0.17680000000000001</v>
      </c>
      <c r="BH669" s="294">
        <v>129.6</v>
      </c>
      <c r="BI669" s="294">
        <v>355.55200000000002</v>
      </c>
      <c r="BJ669" s="294">
        <v>0.97050000000000003</v>
      </c>
      <c r="BK669" s="294">
        <v>18180</v>
      </c>
      <c r="BM669" s="294">
        <v>0.1943</v>
      </c>
      <c r="BN669" s="294">
        <v>148.80000000000001</v>
      </c>
      <c r="BO669" s="294">
        <v>355.55200000000002</v>
      </c>
      <c r="BP669" s="294">
        <v>0.9768</v>
      </c>
      <c r="BQ669" s="294">
        <v>18683</v>
      </c>
      <c r="BS669" s="294">
        <v>0.1913</v>
      </c>
      <c r="BT669" s="294">
        <v>156</v>
      </c>
      <c r="BU669" s="294">
        <v>355.55200000000002</v>
      </c>
      <c r="BV669" s="294">
        <v>0.98180000000000001</v>
      </c>
      <c r="BW669" s="294">
        <v>27941</v>
      </c>
      <c r="BY669" s="294">
        <v>5.9400000000000001E-2</v>
      </c>
    </row>
    <row r="670" spans="1:77">
      <c r="A670" s="301">
        <v>704</v>
      </c>
      <c r="B670" s="302" t="s">
        <v>4614</v>
      </c>
      <c r="C670" s="301" t="s">
        <v>4630</v>
      </c>
      <c r="D670" s="302" t="s">
        <v>4054</v>
      </c>
      <c r="E670" s="303">
        <v>191.67</v>
      </c>
      <c r="F670" s="294">
        <v>90</v>
      </c>
      <c r="G670" s="294">
        <v>153.33600000000001</v>
      </c>
      <c r="H670" s="294">
        <v>0.85719999999999996</v>
      </c>
      <c r="I670" s="294">
        <v>36291</v>
      </c>
      <c r="J670" s="294" t="e">
        <f>I670-#REF!</f>
        <v>#REF!</v>
      </c>
      <c r="K670" s="294">
        <v>0.65339999999999998</v>
      </c>
      <c r="L670" s="294">
        <v>115.08</v>
      </c>
      <c r="M670" s="294">
        <v>153.33600000000001</v>
      </c>
      <c r="N670" s="294">
        <v>0.86380000000000001</v>
      </c>
      <c r="O670" s="294">
        <v>34797</v>
      </c>
      <c r="Q670" s="294">
        <v>0.47049999999999997</v>
      </c>
      <c r="R670" s="294">
        <v>78</v>
      </c>
      <c r="S670" s="294">
        <v>153.33600000000001</v>
      </c>
      <c r="T670" s="294">
        <v>0.84899999999999998</v>
      </c>
      <c r="U670" s="294">
        <v>30693</v>
      </c>
      <c r="V670" s="294" t="e">
        <f>U670-#REF!</f>
        <v>#REF!</v>
      </c>
      <c r="W670" s="294">
        <v>0.64380000000000004</v>
      </c>
      <c r="X670" s="294">
        <v>93</v>
      </c>
      <c r="Y670" s="294">
        <v>153.33600000000001</v>
      </c>
      <c r="Z670" s="294">
        <v>0.84029999999999994</v>
      </c>
      <c r="AA670" s="294">
        <v>29970</v>
      </c>
      <c r="AC670" s="294">
        <v>0.51549999999999996</v>
      </c>
      <c r="AD670" s="294">
        <v>87</v>
      </c>
      <c r="AE670" s="294">
        <v>153.33600000000001</v>
      </c>
      <c r="AF670" s="294">
        <v>0.84060000000000001</v>
      </c>
      <c r="AG670" s="294">
        <v>29730</v>
      </c>
      <c r="AI670" s="294">
        <v>0.5464</v>
      </c>
      <c r="AJ670" s="294">
        <v>87</v>
      </c>
      <c r="AK670" s="294">
        <v>153.33600000000001</v>
      </c>
      <c r="AL670" s="294">
        <v>0.84689999999999999</v>
      </c>
      <c r="AM670" s="294">
        <v>30690</v>
      </c>
      <c r="AO670" s="294">
        <v>0.57850000000000001</v>
      </c>
      <c r="AP670" s="294">
        <v>84</v>
      </c>
      <c r="AQ670" s="294">
        <v>153.33600000000001</v>
      </c>
      <c r="AR670" s="294">
        <v>0.83479999999999999</v>
      </c>
      <c r="AS670" s="294">
        <v>25620</v>
      </c>
      <c r="AU670" s="294">
        <v>0.49109999999999998</v>
      </c>
      <c r="AV670" s="294">
        <v>84</v>
      </c>
      <c r="AW670" s="294">
        <v>153.33600000000001</v>
      </c>
      <c r="AX670" s="294">
        <v>0.84719999999999995</v>
      </c>
      <c r="AY670" s="294">
        <v>30750</v>
      </c>
      <c r="AZ670" s="294" t="e">
        <f>AY670-#REF!</f>
        <v>#REF!</v>
      </c>
      <c r="BA670" s="294">
        <v>0.60019999999999996</v>
      </c>
      <c r="BB670" s="294">
        <v>87</v>
      </c>
      <c r="BC670" s="294">
        <v>153.33600000000001</v>
      </c>
      <c r="BD670" s="294">
        <v>0.85439999999999994</v>
      </c>
      <c r="BE670" s="294">
        <v>27630</v>
      </c>
      <c r="BG670" s="294">
        <v>0.49959999999999999</v>
      </c>
      <c r="BH670" s="294">
        <v>78</v>
      </c>
      <c r="BI670" s="294">
        <v>153.33600000000001</v>
      </c>
      <c r="BJ670" s="294">
        <v>0.86280000000000001</v>
      </c>
      <c r="BK670" s="294">
        <v>29220</v>
      </c>
      <c r="BM670" s="294">
        <v>0.58360000000000001</v>
      </c>
      <c r="BN670" s="294">
        <v>108</v>
      </c>
      <c r="BO670" s="294">
        <v>153.33600000000001</v>
      </c>
      <c r="BP670" s="294">
        <v>0.8548</v>
      </c>
      <c r="BQ670" s="294">
        <v>27360</v>
      </c>
      <c r="BS670" s="294">
        <v>0.44109999999999999</v>
      </c>
      <c r="BT670" s="294">
        <v>136.44</v>
      </c>
      <c r="BU670" s="294">
        <v>153.33600000000001</v>
      </c>
      <c r="BV670" s="294">
        <v>0.87729999999999997</v>
      </c>
      <c r="BW670" s="294">
        <v>22098</v>
      </c>
      <c r="BY670" s="294">
        <v>0.30349999999999999</v>
      </c>
    </row>
    <row r="671" spans="1:77">
      <c r="A671" s="301">
        <v>705</v>
      </c>
      <c r="B671" s="302" t="s">
        <v>4614</v>
      </c>
      <c r="C671" s="301" t="s">
        <v>4633</v>
      </c>
      <c r="D671" s="302" t="s">
        <v>4065</v>
      </c>
      <c r="E671" s="303">
        <v>122.22</v>
      </c>
      <c r="F671" s="294">
        <v>2</v>
      </c>
      <c r="G671" s="294">
        <v>97.775999999999996</v>
      </c>
      <c r="H671" s="294">
        <v>0.78949999999999998</v>
      </c>
      <c r="I671" s="294">
        <v>600</v>
      </c>
      <c r="K671" s="294">
        <v>0.52780000000000005</v>
      </c>
      <c r="L671" s="294">
        <v>2</v>
      </c>
      <c r="M671" s="294">
        <v>97.775999999999996</v>
      </c>
      <c r="N671" s="294">
        <v>0.82150000000000001</v>
      </c>
      <c r="O671" s="294">
        <v>460</v>
      </c>
      <c r="Q671" s="294">
        <v>0.37630000000000002</v>
      </c>
      <c r="R671" s="294">
        <v>2</v>
      </c>
      <c r="S671" s="294">
        <v>97.775999999999996</v>
      </c>
      <c r="T671" s="294">
        <v>0.75870000000000004</v>
      </c>
      <c r="U671" s="294">
        <v>440</v>
      </c>
      <c r="W671" s="294">
        <v>0.40279999999999999</v>
      </c>
      <c r="X671" s="294">
        <v>2</v>
      </c>
      <c r="Y671" s="294">
        <v>97.775999999999996</v>
      </c>
      <c r="Z671" s="294">
        <v>0.84379999999999999</v>
      </c>
      <c r="AA671" s="294">
        <v>540</v>
      </c>
      <c r="AC671" s="294">
        <v>0.43009999999999998</v>
      </c>
      <c r="AD671" s="294">
        <v>2</v>
      </c>
      <c r="AE671" s="294">
        <v>97.775999999999996</v>
      </c>
      <c r="AF671" s="294">
        <v>0.84850000000000003</v>
      </c>
      <c r="AG671" s="294">
        <v>560</v>
      </c>
      <c r="AI671" s="294">
        <v>0.44350000000000001</v>
      </c>
      <c r="AJ671" s="294">
        <v>2</v>
      </c>
      <c r="AK671" s="294">
        <v>97.775999999999996</v>
      </c>
      <c r="AL671" s="294">
        <v>0.83879999999999999</v>
      </c>
      <c r="AM671" s="294">
        <v>520</v>
      </c>
      <c r="AO671" s="294">
        <v>0.43059999999999998</v>
      </c>
      <c r="AP671" s="294">
        <v>2</v>
      </c>
      <c r="AQ671" s="294">
        <v>97.775999999999996</v>
      </c>
      <c r="AR671" s="294">
        <v>0.8125</v>
      </c>
      <c r="AS671" s="294">
        <v>520</v>
      </c>
      <c r="AU671" s="294">
        <v>0.43009999999999998</v>
      </c>
      <c r="AV671" s="294">
        <v>4</v>
      </c>
      <c r="AW671" s="294">
        <v>97.775999999999996</v>
      </c>
      <c r="AX671" s="294">
        <v>0.72419999999999995</v>
      </c>
      <c r="AY671" s="294">
        <v>420</v>
      </c>
      <c r="BA671" s="294">
        <v>0.2014</v>
      </c>
      <c r="BB671" s="294">
        <v>2</v>
      </c>
      <c r="BC671" s="294">
        <v>97.775999999999996</v>
      </c>
      <c r="BD671" s="294">
        <v>0.70379999999999998</v>
      </c>
      <c r="BE671" s="294">
        <v>380</v>
      </c>
      <c r="BG671" s="294">
        <v>0.3629</v>
      </c>
      <c r="BH671" s="294">
        <v>2</v>
      </c>
      <c r="BI671" s="294">
        <v>97.775999999999996</v>
      </c>
      <c r="BJ671" s="294">
        <v>0.68969999999999998</v>
      </c>
      <c r="BK671" s="294">
        <v>400</v>
      </c>
      <c r="BM671" s="294">
        <v>0.38979999999999998</v>
      </c>
      <c r="BN671" s="294">
        <v>0</v>
      </c>
      <c r="BO671" s="294">
        <v>0</v>
      </c>
      <c r="BP671" s="294" t="e">
        <v>#DIV/0!</v>
      </c>
      <c r="BQ671" s="294">
        <v>0</v>
      </c>
      <c r="BS671" s="294">
        <v>0</v>
      </c>
      <c r="BT671" s="294">
        <v>0</v>
      </c>
      <c r="BU671" s="294">
        <v>0</v>
      </c>
      <c r="BV671" s="294" t="e">
        <v>#DIV/0!</v>
      </c>
      <c r="BW671" s="294">
        <v>0</v>
      </c>
      <c r="BY671" s="294">
        <v>0</v>
      </c>
    </row>
    <row r="672" spans="1:77">
      <c r="A672" s="301">
        <v>706</v>
      </c>
      <c r="B672" s="302" t="s">
        <v>4614</v>
      </c>
      <c r="C672" s="301" t="s">
        <v>4634</v>
      </c>
      <c r="D672" s="302" t="s">
        <v>4054</v>
      </c>
      <c r="E672" s="303">
        <v>609.74</v>
      </c>
      <c r="F672" s="294">
        <v>0</v>
      </c>
      <c r="G672" s="294">
        <v>0</v>
      </c>
      <c r="H672" s="294" t="e">
        <v>#DIV/0!</v>
      </c>
      <c r="I672" s="294">
        <v>0</v>
      </c>
      <c r="K672" s="294">
        <v>0</v>
      </c>
      <c r="L672" s="294">
        <v>0</v>
      </c>
      <c r="M672" s="294">
        <v>0</v>
      </c>
      <c r="N672" s="294" t="e">
        <v>#DIV/0!</v>
      </c>
      <c r="O672" s="294">
        <v>0</v>
      </c>
      <c r="Q672" s="294">
        <v>0</v>
      </c>
      <c r="R672" s="294">
        <v>0</v>
      </c>
      <c r="S672" s="294">
        <v>0</v>
      </c>
      <c r="T672" s="294" t="e">
        <v>#DIV/0!</v>
      </c>
      <c r="U672" s="294">
        <v>0</v>
      </c>
      <c r="W672" s="294">
        <v>0</v>
      </c>
      <c r="X672" s="294">
        <v>0</v>
      </c>
      <c r="Y672" s="294">
        <v>0</v>
      </c>
      <c r="Z672" s="294" t="e">
        <v>#DIV/0!</v>
      </c>
      <c r="AA672" s="294">
        <v>0</v>
      </c>
      <c r="AC672" s="294">
        <v>0</v>
      </c>
      <c r="AD672" s="294">
        <v>0</v>
      </c>
      <c r="AE672" s="294">
        <v>0</v>
      </c>
      <c r="AF672" s="294" t="e">
        <v>#DIV/0!</v>
      </c>
      <c r="AG672" s="294">
        <v>0</v>
      </c>
      <c r="AI672" s="294">
        <v>0</v>
      </c>
      <c r="AJ672" s="294">
        <v>96</v>
      </c>
      <c r="AK672" s="294">
        <v>487.79199999999997</v>
      </c>
      <c r="AL672" s="294">
        <v>0.75409999999999999</v>
      </c>
      <c r="AM672" s="294">
        <v>5520</v>
      </c>
      <c r="AO672" s="294">
        <v>9.0800000000000006E-2</v>
      </c>
      <c r="AP672" s="294">
        <v>0</v>
      </c>
      <c r="AQ672" s="294">
        <v>0</v>
      </c>
      <c r="AR672" s="294" t="e">
        <v>#DIV/0!</v>
      </c>
      <c r="AS672" s="294">
        <v>0</v>
      </c>
      <c r="AU672" s="294">
        <v>0</v>
      </c>
      <c r="AV672" s="294">
        <v>0</v>
      </c>
      <c r="AW672" s="294">
        <v>487.79199999999997</v>
      </c>
      <c r="AX672" s="294">
        <v>0.79549999999999998</v>
      </c>
      <c r="AY672" s="294">
        <v>4200</v>
      </c>
      <c r="BA672" s="294">
        <v>1.2E-2</v>
      </c>
      <c r="BB672" s="294">
        <v>0</v>
      </c>
      <c r="BC672" s="294">
        <v>487.79199999999997</v>
      </c>
      <c r="BD672" s="294" t="e">
        <v>#DIV/0!</v>
      </c>
      <c r="BE672" s="294">
        <v>0</v>
      </c>
      <c r="BG672" s="294">
        <v>0</v>
      </c>
      <c r="BH672" s="294">
        <v>120</v>
      </c>
      <c r="BI672" s="294">
        <v>487.79199999999997</v>
      </c>
      <c r="BJ672" s="294">
        <v>0.873</v>
      </c>
      <c r="BK672" s="294">
        <v>18960</v>
      </c>
      <c r="BM672" s="294">
        <v>0.24329999999999999</v>
      </c>
      <c r="BN672" s="294">
        <v>0</v>
      </c>
      <c r="BO672" s="294">
        <v>487.79199999999997</v>
      </c>
      <c r="BP672" s="294">
        <v>0.88670000000000004</v>
      </c>
      <c r="BQ672" s="294">
        <v>15960</v>
      </c>
      <c r="BS672" s="294">
        <v>4.3900000000000002E-2</v>
      </c>
      <c r="BT672" s="294">
        <v>432</v>
      </c>
      <c r="BU672" s="294">
        <v>487.79199999999997</v>
      </c>
      <c r="BV672" s="294">
        <v>0.89390000000000003</v>
      </c>
      <c r="BW672" s="294">
        <v>26280</v>
      </c>
      <c r="BY672" s="294">
        <v>9.1499999999999998E-2</v>
      </c>
    </row>
    <row r="673" spans="1:77">
      <c r="A673" s="301">
        <v>707</v>
      </c>
      <c r="B673" s="302" t="s">
        <v>4614</v>
      </c>
      <c r="C673" s="301" t="s">
        <v>4634</v>
      </c>
      <c r="D673" s="302" t="s">
        <v>4054</v>
      </c>
      <c r="E673" s="303">
        <v>637.01</v>
      </c>
      <c r="F673" s="294">
        <v>0</v>
      </c>
      <c r="G673" s="294">
        <v>0</v>
      </c>
      <c r="H673" s="294" t="e">
        <v>#DIV/0!</v>
      </c>
      <c r="I673" s="294">
        <v>0</v>
      </c>
      <c r="K673" s="294">
        <v>0</v>
      </c>
      <c r="L673" s="294">
        <v>0</v>
      </c>
      <c r="M673" s="294">
        <v>0</v>
      </c>
      <c r="N673" s="294" t="e">
        <v>#DIV/0!</v>
      </c>
      <c r="O673" s="294">
        <v>0</v>
      </c>
      <c r="Q673" s="294">
        <v>0</v>
      </c>
      <c r="R673" s="294">
        <v>0</v>
      </c>
      <c r="S673" s="294">
        <v>0</v>
      </c>
      <c r="T673" s="294" t="e">
        <v>#DIV/0!</v>
      </c>
      <c r="U673" s="294">
        <v>0</v>
      </c>
      <c r="W673" s="294">
        <v>0</v>
      </c>
      <c r="X673" s="294">
        <v>0</v>
      </c>
      <c r="Y673" s="294">
        <v>0</v>
      </c>
      <c r="Z673" s="294" t="e">
        <v>#DIV/0!</v>
      </c>
      <c r="AA673" s="294">
        <v>0</v>
      </c>
      <c r="AC673" s="294">
        <v>0</v>
      </c>
      <c r="AD673" s="294">
        <v>0</v>
      </c>
      <c r="AE673" s="294">
        <v>0</v>
      </c>
      <c r="AF673" s="294" t="e">
        <v>#DIV/0!</v>
      </c>
      <c r="AG673" s="294">
        <v>0</v>
      </c>
      <c r="AI673" s="294">
        <v>0</v>
      </c>
      <c r="AJ673" s="294">
        <v>0</v>
      </c>
      <c r="AK673" s="294">
        <v>0</v>
      </c>
      <c r="AL673" s="294" t="e">
        <v>#DIV/0!</v>
      </c>
      <c r="AM673" s="294">
        <v>0</v>
      </c>
      <c r="AO673" s="294">
        <v>0</v>
      </c>
      <c r="AP673" s="294">
        <v>0</v>
      </c>
      <c r="AQ673" s="294">
        <v>0</v>
      </c>
      <c r="AR673" s="294" t="e">
        <v>#DIV/0!</v>
      </c>
      <c r="AS673" s="294">
        <v>0</v>
      </c>
      <c r="AU673" s="294">
        <v>0</v>
      </c>
      <c r="AV673" s="294">
        <v>0</v>
      </c>
      <c r="AW673" s="294">
        <v>0</v>
      </c>
      <c r="AX673" s="294" t="e">
        <v>#DIV/0!</v>
      </c>
      <c r="AY673" s="294">
        <v>0</v>
      </c>
      <c r="BA673" s="294">
        <v>0</v>
      </c>
      <c r="BB673" s="294">
        <v>257.76</v>
      </c>
      <c r="BC673" s="294">
        <v>509.608</v>
      </c>
      <c r="BD673" s="294">
        <v>0.88239999999999996</v>
      </c>
      <c r="BE673" s="294">
        <v>540</v>
      </c>
      <c r="BG673" s="294">
        <v>1.9800000000000002E-2</v>
      </c>
      <c r="BH673" s="294">
        <v>255.84</v>
      </c>
      <c r="BI673" s="294">
        <v>509.608</v>
      </c>
      <c r="BJ673" s="294">
        <v>0.9194</v>
      </c>
      <c r="BK673" s="294">
        <v>11760</v>
      </c>
      <c r="BM673" s="294">
        <v>6.7199999999999996E-2</v>
      </c>
      <c r="BN673" s="294">
        <v>203.04</v>
      </c>
      <c r="BO673" s="294">
        <v>509.608</v>
      </c>
      <c r="BP673" s="294">
        <v>0.91879999999999995</v>
      </c>
      <c r="BQ673" s="294">
        <v>13020</v>
      </c>
      <c r="BS673" s="294">
        <v>0.10390000000000001</v>
      </c>
      <c r="BT673" s="294">
        <v>274.08</v>
      </c>
      <c r="BU673" s="294">
        <v>509.608</v>
      </c>
      <c r="BV673" s="294">
        <v>0.92069999999999996</v>
      </c>
      <c r="BW673" s="294">
        <v>19080</v>
      </c>
      <c r="BY673" s="294">
        <v>2.5399999999999999E-2</v>
      </c>
    </row>
    <row r="674" spans="1:77">
      <c r="A674" s="301">
        <v>708</v>
      </c>
      <c r="B674" s="302" t="s">
        <v>4614</v>
      </c>
      <c r="C674" s="301" t="s">
        <v>4635</v>
      </c>
      <c r="D674" s="302" t="s">
        <v>4139</v>
      </c>
      <c r="E674" s="303">
        <v>116.67</v>
      </c>
      <c r="F674" s="294">
        <v>0</v>
      </c>
      <c r="G674" s="294">
        <v>93.335999999999999</v>
      </c>
      <c r="H674" s="294">
        <v>0.3145</v>
      </c>
      <c r="I674" s="294">
        <v>244</v>
      </c>
      <c r="K674" s="294">
        <v>9.1999999999999998E-3</v>
      </c>
      <c r="L674" s="294">
        <v>2</v>
      </c>
      <c r="M674" s="294">
        <v>93.335999999999999</v>
      </c>
      <c r="N674" s="294">
        <v>0.26769999999999999</v>
      </c>
      <c r="O674" s="294">
        <v>380</v>
      </c>
      <c r="Q674" s="294">
        <v>0.95430000000000004</v>
      </c>
      <c r="R674" s="294">
        <v>16</v>
      </c>
      <c r="S674" s="294">
        <v>93.335999999999999</v>
      </c>
      <c r="T674" s="294">
        <v>0.33679999999999999</v>
      </c>
      <c r="U674" s="294">
        <v>326</v>
      </c>
      <c r="W674" s="294">
        <v>8.4000000000000005E-2</v>
      </c>
      <c r="X674" s="294">
        <v>8</v>
      </c>
      <c r="Y674" s="294">
        <v>93.335999999999999</v>
      </c>
      <c r="Z674" s="294">
        <v>0.27639999999999998</v>
      </c>
      <c r="AA674" s="294">
        <v>534</v>
      </c>
      <c r="AC674" s="294">
        <v>0.3246</v>
      </c>
      <c r="AD674" s="294">
        <v>2</v>
      </c>
      <c r="AE674" s="294">
        <v>93.335999999999999</v>
      </c>
      <c r="AF674" s="294">
        <v>0.31819999999999998</v>
      </c>
      <c r="AG674" s="294">
        <v>560</v>
      </c>
      <c r="AH674" s="294" t="e">
        <f>AG674-#REF!</f>
        <v>#REF!</v>
      </c>
      <c r="AI674" s="294">
        <v>1.1828000000000001</v>
      </c>
      <c r="AJ674" s="294">
        <v>0</v>
      </c>
      <c r="AK674" s="294">
        <v>93.335999999999999</v>
      </c>
      <c r="AL674" s="294">
        <v>0.3024</v>
      </c>
      <c r="AM674" s="294">
        <v>520</v>
      </c>
      <c r="AO674" s="294">
        <v>2.0500000000000001E-2</v>
      </c>
      <c r="AP674" s="294">
        <v>2</v>
      </c>
      <c r="AQ674" s="294">
        <v>93.335999999999999</v>
      </c>
      <c r="AR674" s="294">
        <v>0.22359999999999999</v>
      </c>
      <c r="AS674" s="294">
        <v>380</v>
      </c>
      <c r="AT674" s="294" t="e">
        <f>AS674-#REF!</f>
        <v>#REF!</v>
      </c>
      <c r="AU674" s="294">
        <v>1.1425000000000001</v>
      </c>
      <c r="AV674" s="294">
        <v>2</v>
      </c>
      <c r="AW674" s="294">
        <v>96</v>
      </c>
      <c r="AX674" s="294">
        <v>0.2445</v>
      </c>
      <c r="AY674" s="294">
        <v>440</v>
      </c>
      <c r="AZ674" s="294" t="e">
        <f>AY674-#REF!</f>
        <v>#REF!</v>
      </c>
      <c r="BA674" s="294">
        <v>1.25</v>
      </c>
      <c r="BB674" s="294">
        <v>2</v>
      </c>
      <c r="BC674" s="294">
        <v>93.335999999999999</v>
      </c>
      <c r="BD674" s="294">
        <v>0.39289999999999997</v>
      </c>
      <c r="BE674" s="294">
        <v>660</v>
      </c>
      <c r="BF674" s="294" t="e">
        <f>BE674-#REF!</f>
        <v>#REF!</v>
      </c>
      <c r="BG674" s="294">
        <v>1.129</v>
      </c>
      <c r="BH674" s="294">
        <v>0</v>
      </c>
      <c r="BI674" s="294">
        <v>93.335999999999999</v>
      </c>
      <c r="BJ674" s="294">
        <v>0.38059999999999999</v>
      </c>
      <c r="BK674" s="294">
        <v>580</v>
      </c>
      <c r="BM674" s="294">
        <v>1.7600000000000001E-2</v>
      </c>
      <c r="BN674" s="294">
        <v>0</v>
      </c>
      <c r="BO674" s="294">
        <v>93.335999999999999</v>
      </c>
      <c r="BP674" s="294">
        <v>0.43540000000000001</v>
      </c>
      <c r="BQ674" s="294">
        <v>660</v>
      </c>
      <c r="BS674" s="294">
        <v>1.9300000000000001E-2</v>
      </c>
      <c r="BT674" s="294">
        <v>2.72</v>
      </c>
      <c r="BU674" s="294">
        <v>93.335999999999999</v>
      </c>
      <c r="BV674" s="294">
        <v>0.42920000000000003</v>
      </c>
      <c r="BW674" s="294">
        <v>1230</v>
      </c>
      <c r="BX674" s="294" t="e">
        <f>BW674-#REF!</f>
        <v>#REF!</v>
      </c>
      <c r="BY674" s="294">
        <v>0.94620000000000004</v>
      </c>
    </row>
    <row r="675" spans="1:77">
      <c r="A675" s="301">
        <v>709</v>
      </c>
      <c r="B675" s="302" t="s">
        <v>4614</v>
      </c>
      <c r="C675" s="301" t="s">
        <v>4636</v>
      </c>
      <c r="D675" s="302" t="s">
        <v>4065</v>
      </c>
      <c r="E675" s="303">
        <v>333.33</v>
      </c>
      <c r="F675" s="294">
        <v>0</v>
      </c>
      <c r="G675" s="294">
        <v>0</v>
      </c>
      <c r="H675" s="294" t="e">
        <v>#DIV/0!</v>
      </c>
      <c r="I675" s="294">
        <v>0</v>
      </c>
      <c r="K675" s="294">
        <v>0</v>
      </c>
      <c r="L675" s="294">
        <v>0</v>
      </c>
      <c r="M675" s="294">
        <v>0</v>
      </c>
      <c r="N675" s="294" t="e">
        <v>#DIV/0!</v>
      </c>
      <c r="O675" s="294">
        <v>0</v>
      </c>
      <c r="Q675" s="294">
        <v>0</v>
      </c>
      <c r="R675" s="294">
        <v>0</v>
      </c>
      <c r="S675" s="294">
        <v>0</v>
      </c>
      <c r="T675" s="294" t="e">
        <v>#DIV/0!</v>
      </c>
      <c r="U675" s="294">
        <v>0</v>
      </c>
      <c r="W675" s="294">
        <v>0</v>
      </c>
      <c r="X675" s="294">
        <v>0</v>
      </c>
      <c r="Y675" s="294">
        <v>0</v>
      </c>
      <c r="Z675" s="294" t="e">
        <v>#DIV/0!</v>
      </c>
      <c r="AA675" s="294">
        <v>0</v>
      </c>
      <c r="AC675" s="294">
        <v>0</v>
      </c>
      <c r="AD675" s="294">
        <v>0</v>
      </c>
      <c r="AE675" s="294">
        <v>266.66399999999999</v>
      </c>
      <c r="AF675" s="294">
        <v>0.54549999999999998</v>
      </c>
      <c r="AG675" s="294">
        <v>240</v>
      </c>
      <c r="AI675" s="294">
        <v>2.3999999999999998E-3</v>
      </c>
      <c r="AJ675" s="294">
        <v>0</v>
      </c>
      <c r="AK675" s="294">
        <v>266.66399999999999</v>
      </c>
      <c r="AL675" s="294">
        <v>0.85</v>
      </c>
      <c r="AM675" s="294">
        <v>680</v>
      </c>
      <c r="AO675" s="294">
        <v>3.3E-3</v>
      </c>
      <c r="AP675" s="294">
        <v>0</v>
      </c>
      <c r="AQ675" s="294">
        <v>266.66399999999999</v>
      </c>
      <c r="AR675" s="294">
        <v>0.5625</v>
      </c>
      <c r="AS675" s="294">
        <v>360</v>
      </c>
      <c r="AU675" s="294">
        <v>2.5999999999999999E-3</v>
      </c>
      <c r="AV675" s="294">
        <v>0</v>
      </c>
      <c r="AW675" s="294">
        <v>266.66399999999999</v>
      </c>
      <c r="AX675" s="294">
        <v>0.9</v>
      </c>
      <c r="AY675" s="294">
        <v>720</v>
      </c>
      <c r="BA675" s="294">
        <v>3.3E-3</v>
      </c>
      <c r="BB675" s="294">
        <v>4</v>
      </c>
      <c r="BC675" s="294">
        <v>266.66399999999999</v>
      </c>
      <c r="BD675" s="294">
        <v>0.9546</v>
      </c>
      <c r="BE675" s="294">
        <v>840</v>
      </c>
      <c r="BG675" s="294">
        <v>0.29570000000000002</v>
      </c>
      <c r="BH675" s="294">
        <v>0</v>
      </c>
      <c r="BI675" s="294">
        <v>266.66399999999999</v>
      </c>
      <c r="BJ675" s="294">
        <v>1</v>
      </c>
      <c r="BK675" s="294">
        <v>640</v>
      </c>
      <c r="BM675" s="294">
        <v>2.5999999999999999E-3</v>
      </c>
      <c r="BN675" s="294">
        <v>0</v>
      </c>
      <c r="BO675" s="294">
        <v>266.66399999999999</v>
      </c>
      <c r="BP675" s="294">
        <v>0.95</v>
      </c>
      <c r="BQ675" s="294">
        <v>760</v>
      </c>
      <c r="BS675" s="294">
        <v>3.5999999999999999E-3</v>
      </c>
      <c r="BT675" s="294">
        <v>0</v>
      </c>
      <c r="BU675" s="294">
        <v>266.66399999999999</v>
      </c>
      <c r="BV675" s="294">
        <v>1</v>
      </c>
      <c r="BW675" s="294">
        <v>920</v>
      </c>
      <c r="BY675" s="294">
        <v>3.7000000000000002E-3</v>
      </c>
    </row>
    <row r="676" spans="1:77">
      <c r="A676" s="301">
        <v>710</v>
      </c>
      <c r="B676" s="302" t="s">
        <v>4614</v>
      </c>
      <c r="C676" s="301" t="s">
        <v>4637</v>
      </c>
      <c r="D676" s="302" t="s">
        <v>4049</v>
      </c>
      <c r="E676" s="303">
        <v>625</v>
      </c>
      <c r="F676" s="294">
        <v>0</v>
      </c>
      <c r="G676" s="294">
        <v>0</v>
      </c>
      <c r="H676" s="294" t="e">
        <v>#DIV/0!</v>
      </c>
      <c r="I676" s="294">
        <v>0</v>
      </c>
      <c r="K676" s="294">
        <v>0</v>
      </c>
      <c r="L676" s="294">
        <v>0</v>
      </c>
      <c r="M676" s="294">
        <v>0</v>
      </c>
      <c r="N676" s="294" t="e">
        <v>#DIV/0!</v>
      </c>
      <c r="O676" s="294">
        <v>0</v>
      </c>
      <c r="Q676" s="294">
        <v>0</v>
      </c>
      <c r="R676" s="294">
        <v>0</v>
      </c>
      <c r="S676" s="294">
        <v>0</v>
      </c>
      <c r="T676" s="294" t="e">
        <v>#DIV/0!</v>
      </c>
      <c r="U676" s="294">
        <v>0</v>
      </c>
      <c r="W676" s="294">
        <v>0</v>
      </c>
      <c r="X676" s="294">
        <v>0</v>
      </c>
      <c r="Y676" s="294">
        <v>0</v>
      </c>
      <c r="Z676" s="294" t="e">
        <v>#DIV/0!</v>
      </c>
      <c r="AA676" s="294">
        <v>0</v>
      </c>
      <c r="AC676" s="294">
        <v>0</v>
      </c>
      <c r="AD676" s="294">
        <v>0</v>
      </c>
      <c r="AE676" s="294">
        <v>500</v>
      </c>
      <c r="AF676" s="294" t="e">
        <v>#DIV/0!</v>
      </c>
      <c r="AG676" s="294">
        <v>0</v>
      </c>
      <c r="AI676" s="294">
        <v>0</v>
      </c>
      <c r="AJ676" s="294">
        <v>36</v>
      </c>
      <c r="AK676" s="294">
        <v>500</v>
      </c>
      <c r="AL676" s="294">
        <v>0.81399999999999995</v>
      </c>
      <c r="AM676" s="294">
        <v>2520</v>
      </c>
      <c r="AO676" s="294">
        <v>0.11940000000000001</v>
      </c>
      <c r="AP676" s="294">
        <v>36</v>
      </c>
      <c r="AQ676" s="294">
        <v>500</v>
      </c>
      <c r="AR676" s="294">
        <v>0.80799999999999994</v>
      </c>
      <c r="AS676" s="294">
        <v>4770</v>
      </c>
      <c r="AU676" s="294">
        <v>0.22040000000000001</v>
      </c>
      <c r="AV676" s="294">
        <v>54</v>
      </c>
      <c r="AW676" s="294">
        <v>500</v>
      </c>
      <c r="AX676" s="294">
        <v>2.1875</v>
      </c>
      <c r="AY676" s="294">
        <v>3150</v>
      </c>
      <c r="BA676" s="294">
        <v>3.6999999999999998E-2</v>
      </c>
      <c r="BB676" s="294">
        <v>0</v>
      </c>
      <c r="BC676" s="294">
        <v>500</v>
      </c>
      <c r="BD676" s="294">
        <v>0.97060000000000002</v>
      </c>
      <c r="BE676" s="294">
        <v>5940</v>
      </c>
      <c r="BG676" s="294">
        <v>1.32E-2</v>
      </c>
      <c r="BH676" s="294">
        <v>144</v>
      </c>
      <c r="BI676" s="294">
        <v>500</v>
      </c>
      <c r="BJ676" s="294">
        <v>1</v>
      </c>
      <c r="BK676" s="294">
        <v>1620</v>
      </c>
      <c r="BM676" s="294">
        <v>1.5100000000000001E-2</v>
      </c>
      <c r="BN676" s="294">
        <v>378</v>
      </c>
      <c r="BO676" s="294">
        <v>500</v>
      </c>
      <c r="BP676" s="294">
        <v>0.9546</v>
      </c>
      <c r="BQ676" s="294">
        <v>3780</v>
      </c>
      <c r="BS676" s="294">
        <v>1.5599999999999999E-2</v>
      </c>
      <c r="BT676" s="294">
        <v>378</v>
      </c>
      <c r="BU676" s="294">
        <v>500</v>
      </c>
      <c r="BV676" s="294">
        <v>1</v>
      </c>
      <c r="BW676" s="294">
        <v>7020</v>
      </c>
      <c r="BY676" s="294">
        <v>2.5000000000000001E-2</v>
      </c>
    </row>
    <row r="677" spans="1:77">
      <c r="A677" s="301">
        <v>711</v>
      </c>
      <c r="B677" s="302" t="s">
        <v>4614</v>
      </c>
      <c r="C677" s="301" t="s">
        <v>4638</v>
      </c>
      <c r="D677" s="302" t="s">
        <v>4051</v>
      </c>
      <c r="E677" s="303">
        <v>333.33</v>
      </c>
      <c r="F677" s="294">
        <v>0</v>
      </c>
      <c r="G677" s="294">
        <v>0</v>
      </c>
      <c r="H677" s="294" t="e">
        <v>#DIV/0!</v>
      </c>
      <c r="I677" s="294">
        <v>0</v>
      </c>
      <c r="K677" s="294">
        <v>0</v>
      </c>
      <c r="L677" s="294">
        <v>0</v>
      </c>
      <c r="M677" s="294">
        <v>0</v>
      </c>
      <c r="N677" s="294" t="e">
        <v>#DIV/0!</v>
      </c>
      <c r="O677" s="294">
        <v>0</v>
      </c>
      <c r="Q677" s="294">
        <v>0</v>
      </c>
      <c r="R677" s="294">
        <v>0</v>
      </c>
      <c r="S677" s="294">
        <v>0</v>
      </c>
      <c r="T677" s="294" t="e">
        <v>#DIV/0!</v>
      </c>
      <c r="U677" s="294">
        <v>0</v>
      </c>
      <c r="W677" s="294">
        <v>0</v>
      </c>
      <c r="X677" s="294">
        <v>0</v>
      </c>
      <c r="Y677" s="294">
        <v>0</v>
      </c>
      <c r="Z677" s="294" t="e">
        <v>#DIV/0!</v>
      </c>
      <c r="AA677" s="294">
        <v>0</v>
      </c>
      <c r="AC677" s="294">
        <v>0</v>
      </c>
      <c r="AD677" s="294">
        <v>0</v>
      </c>
      <c r="AE677" s="294">
        <v>0</v>
      </c>
      <c r="AF677" s="294" t="e">
        <v>#DIV/0!</v>
      </c>
      <c r="AG677" s="294">
        <v>0</v>
      </c>
      <c r="AI677" s="294">
        <v>0</v>
      </c>
      <c r="AJ677" s="294">
        <v>0</v>
      </c>
      <c r="AK677" s="294">
        <v>0</v>
      </c>
      <c r="AL677" s="294" t="e">
        <v>#DIV/0!</v>
      </c>
      <c r="AM677" s="294">
        <v>0</v>
      </c>
      <c r="AO677" s="294">
        <v>0</v>
      </c>
      <c r="AP677" s="294">
        <v>0</v>
      </c>
      <c r="AQ677" s="294">
        <v>0</v>
      </c>
      <c r="AR677" s="294" t="e">
        <v>#DIV/0!</v>
      </c>
      <c r="AS677" s="294">
        <v>0</v>
      </c>
      <c r="AU677" s="294">
        <v>0</v>
      </c>
      <c r="AV677" s="294">
        <v>0</v>
      </c>
      <c r="AW677" s="294">
        <v>0</v>
      </c>
      <c r="AX677" s="294" t="e">
        <v>#DIV/0!</v>
      </c>
      <c r="AY677" s="294">
        <v>0</v>
      </c>
      <c r="BA677" s="294">
        <v>0</v>
      </c>
      <c r="BB677" s="294">
        <v>0</v>
      </c>
      <c r="BC677" s="294">
        <v>0</v>
      </c>
      <c r="BD677" s="294" t="e">
        <v>#DIV/0!</v>
      </c>
      <c r="BE677" s="294">
        <v>0</v>
      </c>
      <c r="BG677" s="294">
        <v>0</v>
      </c>
      <c r="BH677" s="294">
        <v>0</v>
      </c>
      <c r="BI677" s="294">
        <v>0</v>
      </c>
      <c r="BJ677" s="294" t="e">
        <v>#DIV/0!</v>
      </c>
      <c r="BK677" s="294">
        <v>0</v>
      </c>
      <c r="BM677" s="294">
        <v>0</v>
      </c>
      <c r="BN677" s="294">
        <v>8.8000000000000007</v>
      </c>
      <c r="BO677" s="294">
        <v>266.66399999999999</v>
      </c>
      <c r="BP677" s="294">
        <v>0.74329999999999996</v>
      </c>
      <c r="BQ677" s="294">
        <v>220</v>
      </c>
      <c r="BS677" s="294">
        <v>0.10780000000000001</v>
      </c>
      <c r="BT677" s="294">
        <v>22.24</v>
      </c>
      <c r="BU677" s="294">
        <v>266.66399999999999</v>
      </c>
      <c r="BV677" s="294">
        <v>0.97030000000000005</v>
      </c>
      <c r="BW677" s="294">
        <v>1960</v>
      </c>
      <c r="BY677" s="294">
        <v>3.0499999999999999E-2</v>
      </c>
    </row>
    <row r="678" spans="1:77">
      <c r="A678" s="301">
        <v>712</v>
      </c>
      <c r="B678" s="302" t="s">
        <v>4614</v>
      </c>
      <c r="C678" s="301" t="s">
        <v>4639</v>
      </c>
      <c r="D678" s="302" t="s">
        <v>4051</v>
      </c>
      <c r="E678" s="303">
        <v>188.89</v>
      </c>
      <c r="F678" s="294">
        <v>0</v>
      </c>
      <c r="G678" s="294">
        <v>0</v>
      </c>
      <c r="H678" s="294" t="e">
        <v>#DIV/0!</v>
      </c>
      <c r="I678" s="294">
        <v>0</v>
      </c>
      <c r="K678" s="294">
        <v>0</v>
      </c>
      <c r="L678" s="294">
        <v>0</v>
      </c>
      <c r="M678" s="294">
        <v>0</v>
      </c>
      <c r="N678" s="294" t="e">
        <v>#DIV/0!</v>
      </c>
      <c r="O678" s="294">
        <v>0</v>
      </c>
      <c r="Q678" s="294">
        <v>0</v>
      </c>
      <c r="R678" s="294">
        <v>0</v>
      </c>
      <c r="S678" s="294">
        <v>0</v>
      </c>
      <c r="T678" s="294" t="e">
        <v>#DIV/0!</v>
      </c>
      <c r="U678" s="294">
        <v>0</v>
      </c>
      <c r="W678" s="294">
        <v>0</v>
      </c>
      <c r="X678" s="294">
        <v>0</v>
      </c>
      <c r="Y678" s="294">
        <v>0</v>
      </c>
      <c r="Z678" s="294" t="e">
        <v>#DIV/0!</v>
      </c>
      <c r="AA678" s="294">
        <v>0</v>
      </c>
      <c r="AC678" s="294">
        <v>0</v>
      </c>
      <c r="AD678" s="294">
        <v>0</v>
      </c>
      <c r="AE678" s="294">
        <v>0</v>
      </c>
      <c r="AF678" s="294" t="e">
        <v>#DIV/0!</v>
      </c>
      <c r="AG678" s="294">
        <v>0</v>
      </c>
      <c r="AI678" s="294">
        <v>0</v>
      </c>
      <c r="AJ678" s="294">
        <v>0</v>
      </c>
      <c r="AK678" s="294">
        <v>0</v>
      </c>
      <c r="AL678" s="294" t="e">
        <v>#DIV/0!</v>
      </c>
      <c r="AM678" s="294">
        <v>0</v>
      </c>
      <c r="AO678" s="294">
        <v>0</v>
      </c>
      <c r="AP678" s="294">
        <v>0</v>
      </c>
      <c r="AQ678" s="294">
        <v>0</v>
      </c>
      <c r="AR678" s="294" t="e">
        <v>#DIV/0!</v>
      </c>
      <c r="AS678" s="294">
        <v>0</v>
      </c>
      <c r="AU678" s="294">
        <v>0</v>
      </c>
      <c r="AV678" s="294">
        <v>0</v>
      </c>
      <c r="AW678" s="294">
        <v>0</v>
      </c>
      <c r="AX678" s="294" t="e">
        <v>#DIV/0!</v>
      </c>
      <c r="AY678" s="294">
        <v>0</v>
      </c>
      <c r="BA678" s="294">
        <v>0</v>
      </c>
      <c r="BB678" s="294">
        <v>0</v>
      </c>
      <c r="BC678" s="294">
        <v>0</v>
      </c>
      <c r="BD678" s="294" t="e">
        <v>#DIV/0!</v>
      </c>
      <c r="BE678" s="294">
        <v>0</v>
      </c>
      <c r="BG678" s="294">
        <v>0</v>
      </c>
      <c r="BH678" s="294">
        <v>0</v>
      </c>
      <c r="BI678" s="294">
        <v>0</v>
      </c>
      <c r="BJ678" s="294" t="e">
        <v>#DIV/0!</v>
      </c>
      <c r="BK678" s="294">
        <v>0</v>
      </c>
      <c r="BM678" s="294">
        <v>0</v>
      </c>
      <c r="BN678" s="294">
        <v>0</v>
      </c>
      <c r="BO678" s="294">
        <v>0</v>
      </c>
      <c r="BP678" s="294" t="e">
        <v>#DIV/0!</v>
      </c>
      <c r="BQ678" s="294">
        <v>0</v>
      </c>
      <c r="BS678" s="294">
        <v>0</v>
      </c>
      <c r="BT678" s="294">
        <v>14.08</v>
      </c>
      <c r="BU678" s="294">
        <v>151.11199999999999</v>
      </c>
      <c r="BV678" s="294">
        <v>0.92830000000000001</v>
      </c>
      <c r="BW678" s="294">
        <v>1502</v>
      </c>
      <c r="BY678" s="294">
        <v>4.1300000000000003E-2</v>
      </c>
    </row>
    <row r="679" spans="1:77">
      <c r="A679" s="301">
        <v>713</v>
      </c>
      <c r="B679" s="302" t="s">
        <v>4614</v>
      </c>
      <c r="C679" s="301" t="s">
        <v>4640</v>
      </c>
      <c r="D679" s="302" t="s">
        <v>4054</v>
      </c>
      <c r="E679" s="303">
        <v>238.89</v>
      </c>
      <c r="F679" s="294">
        <v>0</v>
      </c>
      <c r="G679" s="294">
        <v>0</v>
      </c>
      <c r="H679" s="294" t="e">
        <v>#DIV/0!</v>
      </c>
      <c r="I679" s="294">
        <v>0</v>
      </c>
      <c r="K679" s="294">
        <v>0</v>
      </c>
      <c r="L679" s="294">
        <v>0</v>
      </c>
      <c r="M679" s="294">
        <v>0</v>
      </c>
      <c r="N679" s="294" t="e">
        <v>#DIV/0!</v>
      </c>
      <c r="O679" s="294">
        <v>0</v>
      </c>
      <c r="Q679" s="294">
        <v>0</v>
      </c>
      <c r="R679" s="294">
        <v>0</v>
      </c>
      <c r="S679" s="294">
        <v>0</v>
      </c>
      <c r="T679" s="294" t="e">
        <v>#DIV/0!</v>
      </c>
      <c r="U679" s="294">
        <v>0</v>
      </c>
      <c r="W679" s="294">
        <v>0</v>
      </c>
      <c r="X679" s="294">
        <v>0</v>
      </c>
      <c r="Y679" s="294">
        <v>0</v>
      </c>
      <c r="Z679" s="294" t="e">
        <v>#DIV/0!</v>
      </c>
      <c r="AA679" s="294">
        <v>0</v>
      </c>
      <c r="AC679" s="294">
        <v>0</v>
      </c>
      <c r="AD679" s="294">
        <v>0</v>
      </c>
      <c r="AE679" s="294">
        <v>0</v>
      </c>
      <c r="AF679" s="294" t="e">
        <v>#DIV/0!</v>
      </c>
      <c r="AG679" s="294">
        <v>0</v>
      </c>
      <c r="AI679" s="294">
        <v>0</v>
      </c>
      <c r="AJ679" s="294">
        <v>0</v>
      </c>
      <c r="AK679" s="294">
        <v>191.11199999999999</v>
      </c>
      <c r="AL679" s="294" t="e">
        <v>#DIV/0!</v>
      </c>
      <c r="AM679" s="294">
        <v>0</v>
      </c>
      <c r="AO679" s="294">
        <v>0</v>
      </c>
      <c r="AP679" s="294">
        <v>4</v>
      </c>
      <c r="AQ679" s="294">
        <v>191.11199999999999</v>
      </c>
      <c r="AR679" s="294">
        <v>0.88</v>
      </c>
      <c r="AS679" s="294">
        <v>880</v>
      </c>
      <c r="AU679" s="294">
        <v>0.33600000000000002</v>
      </c>
      <c r="AV679" s="294">
        <v>4</v>
      </c>
      <c r="AW679" s="294">
        <v>191.11199999999999</v>
      </c>
      <c r="AX679" s="294">
        <v>0.8841</v>
      </c>
      <c r="AY679" s="294">
        <v>2440</v>
      </c>
      <c r="AZ679" s="294" t="e">
        <f>AY679-#REF!</f>
        <v>#REF!</v>
      </c>
      <c r="BA679" s="294">
        <v>0.95830000000000004</v>
      </c>
      <c r="BB679" s="294">
        <v>56</v>
      </c>
      <c r="BC679" s="294">
        <v>191.11199999999999</v>
      </c>
      <c r="BD679" s="294">
        <v>0.96299999999999997</v>
      </c>
      <c r="BE679" s="294">
        <v>2080</v>
      </c>
      <c r="BG679" s="294">
        <v>5.1799999999999999E-2</v>
      </c>
      <c r="BH679" s="294">
        <v>56</v>
      </c>
      <c r="BI679" s="294">
        <v>191.11199999999999</v>
      </c>
      <c r="BJ679" s="294">
        <v>0.96230000000000004</v>
      </c>
      <c r="BK679" s="294">
        <v>2040</v>
      </c>
      <c r="BM679" s="294">
        <v>5.0900000000000001E-2</v>
      </c>
      <c r="BN679" s="294">
        <v>56</v>
      </c>
      <c r="BO679" s="294">
        <v>191.11199999999999</v>
      </c>
      <c r="BP679" s="294">
        <v>0.94650000000000001</v>
      </c>
      <c r="BQ679" s="294">
        <v>2120</v>
      </c>
      <c r="BS679" s="294">
        <v>5.9499999999999997E-2</v>
      </c>
      <c r="BT679" s="294">
        <v>60</v>
      </c>
      <c r="BU679" s="294">
        <v>191.11199999999999</v>
      </c>
      <c r="BV679" s="294">
        <v>0.95520000000000005</v>
      </c>
      <c r="BW679" s="294">
        <v>2560</v>
      </c>
      <c r="BY679" s="294">
        <v>0.06</v>
      </c>
    </row>
    <row r="680" spans="1:77">
      <c r="A680" s="301">
        <v>714</v>
      </c>
      <c r="B680" s="302" t="s">
        <v>4614</v>
      </c>
      <c r="C680" s="301" t="s">
        <v>4641</v>
      </c>
      <c r="D680" s="302" t="s">
        <v>4051</v>
      </c>
      <c r="E680" s="303">
        <v>990</v>
      </c>
      <c r="F680" s="294" t="s">
        <v>3983</v>
      </c>
      <c r="G680" s="294" t="s">
        <v>3983</v>
      </c>
      <c r="H680" s="294" t="s">
        <v>3983</v>
      </c>
      <c r="I680" s="294" t="s">
        <v>3983</v>
      </c>
      <c r="K680" s="294" t="s">
        <v>3983</v>
      </c>
      <c r="L680" s="294" t="s">
        <v>3983</v>
      </c>
      <c r="M680" s="294" t="s">
        <v>3983</v>
      </c>
      <c r="N680" s="294" t="s">
        <v>3983</v>
      </c>
      <c r="O680" s="294" t="s">
        <v>3983</v>
      </c>
      <c r="Q680" s="294" t="s">
        <v>3983</v>
      </c>
      <c r="R680" s="294" t="s">
        <v>3983</v>
      </c>
      <c r="S680" s="294" t="s">
        <v>3983</v>
      </c>
      <c r="T680" s="294" t="s">
        <v>3983</v>
      </c>
      <c r="U680" s="294" t="s">
        <v>3983</v>
      </c>
      <c r="W680" s="294" t="s">
        <v>3983</v>
      </c>
      <c r="X680" s="294" t="s">
        <v>3983</v>
      </c>
      <c r="Y680" s="294" t="s">
        <v>3983</v>
      </c>
      <c r="Z680" s="294" t="s">
        <v>3983</v>
      </c>
      <c r="AA680" s="294" t="s">
        <v>3983</v>
      </c>
      <c r="AC680" s="294" t="s">
        <v>3983</v>
      </c>
      <c r="AD680" s="294" t="s">
        <v>3983</v>
      </c>
      <c r="AE680" s="294" t="s">
        <v>3983</v>
      </c>
      <c r="AF680" s="294" t="s">
        <v>3983</v>
      </c>
      <c r="AG680" s="294" t="s">
        <v>3983</v>
      </c>
      <c r="AI680" s="294" t="s">
        <v>3983</v>
      </c>
      <c r="AJ680" s="294" t="s">
        <v>3983</v>
      </c>
      <c r="AK680" s="294" t="s">
        <v>3983</v>
      </c>
      <c r="AL680" s="294" t="s">
        <v>3983</v>
      </c>
      <c r="AM680" s="294" t="s">
        <v>3983</v>
      </c>
      <c r="AO680" s="294" t="s">
        <v>3983</v>
      </c>
      <c r="AP680" s="294" t="s">
        <v>3983</v>
      </c>
      <c r="AQ680" s="294" t="s">
        <v>3983</v>
      </c>
      <c r="AR680" s="294" t="s">
        <v>3983</v>
      </c>
      <c r="AS680" s="294" t="s">
        <v>3983</v>
      </c>
      <c r="AU680" s="294" t="s">
        <v>3983</v>
      </c>
      <c r="AV680" s="294" t="s">
        <v>3983</v>
      </c>
      <c r="AW680" s="294" t="s">
        <v>3983</v>
      </c>
      <c r="AX680" s="294" t="s">
        <v>3983</v>
      </c>
      <c r="AY680" s="294" t="s">
        <v>3983</v>
      </c>
      <c r="BA680" s="294" t="s">
        <v>3983</v>
      </c>
      <c r="BB680" s="294" t="s">
        <v>3983</v>
      </c>
      <c r="BC680" s="294" t="s">
        <v>3983</v>
      </c>
      <c r="BD680" s="294" t="s">
        <v>3983</v>
      </c>
      <c r="BE680" s="294" t="s">
        <v>3983</v>
      </c>
      <c r="BG680" s="294" t="s">
        <v>3983</v>
      </c>
      <c r="BH680" s="294" t="s">
        <v>3983</v>
      </c>
      <c r="BI680" s="294" t="s">
        <v>3983</v>
      </c>
      <c r="BJ680" s="294" t="s">
        <v>3983</v>
      </c>
      <c r="BK680" s="294" t="s">
        <v>3983</v>
      </c>
      <c r="BM680" s="294" t="s">
        <v>3983</v>
      </c>
      <c r="BN680" s="294" t="s">
        <v>3983</v>
      </c>
      <c r="BO680" s="294" t="s">
        <v>3983</v>
      </c>
      <c r="BP680" s="294" t="s">
        <v>3983</v>
      </c>
      <c r="BQ680" s="294" t="s">
        <v>3983</v>
      </c>
      <c r="BS680" s="294" t="s">
        <v>3983</v>
      </c>
      <c r="BT680" s="294" t="s">
        <v>3983</v>
      </c>
      <c r="BU680" s="294" t="s">
        <v>3983</v>
      </c>
      <c r="BV680" s="294" t="s">
        <v>3983</v>
      </c>
      <c r="BW680" s="294" t="s">
        <v>3983</v>
      </c>
      <c r="BY680" s="294" t="s">
        <v>3983</v>
      </c>
    </row>
    <row r="681" spans="1:77">
      <c r="A681" s="301">
        <v>715</v>
      </c>
      <c r="B681" s="302" t="s">
        <v>4614</v>
      </c>
      <c r="C681" s="301" t="s">
        <v>4642</v>
      </c>
      <c r="D681" s="302" t="s">
        <v>4139</v>
      </c>
      <c r="E681" s="303">
        <v>990</v>
      </c>
      <c r="F681" s="294" t="s">
        <v>3983</v>
      </c>
      <c r="G681" s="294" t="s">
        <v>3983</v>
      </c>
      <c r="H681" s="294" t="s">
        <v>3983</v>
      </c>
      <c r="I681" s="294" t="s">
        <v>3983</v>
      </c>
      <c r="K681" s="294" t="s">
        <v>3983</v>
      </c>
      <c r="L681" s="294" t="s">
        <v>3983</v>
      </c>
      <c r="M681" s="294" t="s">
        <v>3983</v>
      </c>
      <c r="N681" s="294" t="s">
        <v>3983</v>
      </c>
      <c r="O681" s="294" t="s">
        <v>3983</v>
      </c>
      <c r="Q681" s="294" t="s">
        <v>3983</v>
      </c>
      <c r="R681" s="294" t="s">
        <v>3983</v>
      </c>
      <c r="S681" s="294" t="s">
        <v>3983</v>
      </c>
      <c r="T681" s="294" t="s">
        <v>3983</v>
      </c>
      <c r="U681" s="294" t="s">
        <v>3983</v>
      </c>
      <c r="W681" s="294" t="s">
        <v>3983</v>
      </c>
      <c r="X681" s="294" t="s">
        <v>3983</v>
      </c>
      <c r="Y681" s="294" t="s">
        <v>3983</v>
      </c>
      <c r="Z681" s="294" t="s">
        <v>3983</v>
      </c>
      <c r="AA681" s="294" t="s">
        <v>3983</v>
      </c>
      <c r="AC681" s="294" t="s">
        <v>3983</v>
      </c>
      <c r="AD681" s="294" t="s">
        <v>3983</v>
      </c>
      <c r="AE681" s="294" t="s">
        <v>3983</v>
      </c>
      <c r="AF681" s="294" t="s">
        <v>3983</v>
      </c>
      <c r="AG681" s="294" t="s">
        <v>3983</v>
      </c>
      <c r="AI681" s="294" t="s">
        <v>3983</v>
      </c>
      <c r="AJ681" s="294" t="s">
        <v>3983</v>
      </c>
      <c r="AK681" s="294" t="s">
        <v>3983</v>
      </c>
      <c r="AL681" s="294" t="s">
        <v>3983</v>
      </c>
      <c r="AM681" s="294" t="s">
        <v>3983</v>
      </c>
      <c r="AO681" s="294" t="s">
        <v>3983</v>
      </c>
      <c r="AP681" s="294" t="s">
        <v>3983</v>
      </c>
      <c r="AQ681" s="294" t="s">
        <v>3983</v>
      </c>
      <c r="AR681" s="294" t="s">
        <v>3983</v>
      </c>
      <c r="AS681" s="294" t="s">
        <v>3983</v>
      </c>
      <c r="AU681" s="294" t="s">
        <v>3983</v>
      </c>
      <c r="AV681" s="294" t="s">
        <v>3983</v>
      </c>
      <c r="AW681" s="294" t="s">
        <v>3983</v>
      </c>
      <c r="AX681" s="294" t="s">
        <v>3983</v>
      </c>
      <c r="AY681" s="294" t="s">
        <v>3983</v>
      </c>
      <c r="BA681" s="294" t="s">
        <v>3983</v>
      </c>
      <c r="BB681" s="294" t="s">
        <v>3983</v>
      </c>
      <c r="BC681" s="294" t="s">
        <v>3983</v>
      </c>
      <c r="BD681" s="294" t="s">
        <v>3983</v>
      </c>
      <c r="BE681" s="294" t="s">
        <v>3983</v>
      </c>
      <c r="BG681" s="294" t="s">
        <v>3983</v>
      </c>
      <c r="BH681" s="294" t="s">
        <v>3983</v>
      </c>
      <c r="BI681" s="294" t="s">
        <v>3983</v>
      </c>
      <c r="BJ681" s="294" t="s">
        <v>3983</v>
      </c>
      <c r="BK681" s="294" t="s">
        <v>3983</v>
      </c>
      <c r="BM681" s="294" t="s">
        <v>3983</v>
      </c>
      <c r="BN681" s="294" t="s">
        <v>3983</v>
      </c>
      <c r="BO681" s="294" t="s">
        <v>3983</v>
      </c>
      <c r="BP681" s="294" t="s">
        <v>3983</v>
      </c>
      <c r="BQ681" s="294" t="s">
        <v>3983</v>
      </c>
      <c r="BS681" s="294" t="s">
        <v>3983</v>
      </c>
      <c r="BT681" s="294" t="s">
        <v>3983</v>
      </c>
      <c r="BU681" s="294" t="s">
        <v>3983</v>
      </c>
      <c r="BV681" s="294" t="s">
        <v>3983</v>
      </c>
      <c r="BW681" s="294" t="s">
        <v>3983</v>
      </c>
      <c r="BY681" s="294" t="s">
        <v>3983</v>
      </c>
    </row>
    <row r="682" spans="1:77">
      <c r="A682" s="301">
        <v>716</v>
      </c>
      <c r="B682" s="302" t="s">
        <v>4047</v>
      </c>
      <c r="C682" s="301" t="s">
        <v>4643</v>
      </c>
      <c r="D682" s="302" t="s">
        <v>4139</v>
      </c>
      <c r="E682" s="303">
        <v>250</v>
      </c>
      <c r="F682" s="294">
        <v>159.05000000000001</v>
      </c>
      <c r="G682" s="294">
        <v>200</v>
      </c>
      <c r="H682" s="294">
        <v>0.44719999999999999</v>
      </c>
      <c r="I682" s="294">
        <v>6005</v>
      </c>
      <c r="K682" s="294">
        <v>0.1173</v>
      </c>
      <c r="L682" s="294">
        <v>140</v>
      </c>
      <c r="M682" s="294">
        <v>200</v>
      </c>
      <c r="N682" s="294">
        <v>0.43819999999999998</v>
      </c>
      <c r="O682" s="294">
        <v>6535</v>
      </c>
      <c r="Q682" s="294">
        <v>0.14319999999999999</v>
      </c>
      <c r="R682" s="294">
        <v>141.35</v>
      </c>
      <c r="S682" s="294">
        <v>200</v>
      </c>
      <c r="T682" s="294">
        <v>0.43130000000000002</v>
      </c>
      <c r="U682" s="294">
        <v>5790</v>
      </c>
      <c r="W682" s="294">
        <v>0.13189999999999999</v>
      </c>
      <c r="X682" s="294">
        <v>176</v>
      </c>
      <c r="Y682" s="294">
        <v>200</v>
      </c>
      <c r="Z682" s="294">
        <v>0.43619999999999998</v>
      </c>
      <c r="AA682" s="294">
        <v>7890</v>
      </c>
      <c r="AC682" s="294">
        <v>0.13819999999999999</v>
      </c>
      <c r="AD682" s="294">
        <v>173.9</v>
      </c>
      <c r="AE682" s="294">
        <v>200</v>
      </c>
      <c r="AF682" s="294">
        <v>0.47170000000000001</v>
      </c>
      <c r="AG682" s="294">
        <v>10695</v>
      </c>
      <c r="AI682" s="294">
        <v>0.17530000000000001</v>
      </c>
      <c r="AJ682" s="294">
        <v>173.95</v>
      </c>
      <c r="AK682" s="294">
        <v>200</v>
      </c>
      <c r="AL682" s="294">
        <v>0.45289999999999997</v>
      </c>
      <c r="AM682" s="294">
        <v>7220</v>
      </c>
      <c r="AO682" s="294">
        <v>0.1273</v>
      </c>
      <c r="AP682" s="294">
        <v>175.35</v>
      </c>
      <c r="AQ682" s="294">
        <v>200</v>
      </c>
      <c r="AR682" s="294">
        <v>0.3916</v>
      </c>
      <c r="AS682" s="294">
        <v>5965</v>
      </c>
      <c r="AU682" s="294">
        <v>0.1168</v>
      </c>
      <c r="AV682" s="294">
        <v>172.65</v>
      </c>
      <c r="AW682" s="294">
        <v>200</v>
      </c>
      <c r="AX682" s="294">
        <v>0.3805</v>
      </c>
      <c r="AY682" s="294">
        <v>5980</v>
      </c>
      <c r="BA682" s="294">
        <v>0.1265</v>
      </c>
      <c r="BB682" s="294">
        <v>173.05</v>
      </c>
      <c r="BC682" s="294">
        <v>200</v>
      </c>
      <c r="BD682" s="294">
        <v>0.40670000000000001</v>
      </c>
      <c r="BE682" s="294">
        <v>6610</v>
      </c>
      <c r="BG682" s="294">
        <v>0.1263</v>
      </c>
      <c r="BH682" s="294">
        <v>165.05</v>
      </c>
      <c r="BI682" s="294">
        <v>200</v>
      </c>
      <c r="BJ682" s="294">
        <v>0.4713</v>
      </c>
      <c r="BK682" s="294">
        <v>8650</v>
      </c>
      <c r="BM682" s="294">
        <v>0.14949999999999999</v>
      </c>
      <c r="BN682" s="294">
        <v>169.7</v>
      </c>
      <c r="BO682" s="294">
        <v>200</v>
      </c>
      <c r="BP682" s="294">
        <v>0.46379999999999999</v>
      </c>
      <c r="BQ682" s="294">
        <v>8790</v>
      </c>
      <c r="BS682" s="294">
        <v>0.16619999999999999</v>
      </c>
      <c r="BT682" s="294">
        <v>170.1</v>
      </c>
      <c r="BU682" s="294">
        <v>200</v>
      </c>
      <c r="BV682" s="294">
        <v>0.43969999999999998</v>
      </c>
      <c r="BW682" s="294">
        <v>8660</v>
      </c>
      <c r="BY682" s="294">
        <v>0.15559999999999999</v>
      </c>
    </row>
    <row r="683" spans="1:77">
      <c r="A683" s="301">
        <v>717</v>
      </c>
      <c r="B683" s="302" t="s">
        <v>4047</v>
      </c>
      <c r="C683" s="301" t="s">
        <v>4644</v>
      </c>
      <c r="D683" s="302" t="s">
        <v>4139</v>
      </c>
      <c r="E683" s="303">
        <v>190</v>
      </c>
      <c r="F683" s="294">
        <v>133.68</v>
      </c>
      <c r="G683" s="294">
        <v>152</v>
      </c>
      <c r="H683" s="294">
        <v>0.78690000000000004</v>
      </c>
      <c r="I683" s="294">
        <v>16452</v>
      </c>
      <c r="K683" s="294">
        <v>0.2172</v>
      </c>
      <c r="L683" s="294">
        <v>136.80000000000001</v>
      </c>
      <c r="M683" s="294">
        <v>152</v>
      </c>
      <c r="N683" s="294">
        <v>0.8024</v>
      </c>
      <c r="O683" s="294">
        <v>15950</v>
      </c>
      <c r="Q683" s="294">
        <v>0.1953</v>
      </c>
      <c r="R683" s="294">
        <v>105.6</v>
      </c>
      <c r="S683" s="294">
        <v>152</v>
      </c>
      <c r="T683" s="294">
        <v>0.78029999999999999</v>
      </c>
      <c r="U683" s="294">
        <v>16328</v>
      </c>
      <c r="W683" s="294">
        <v>0.2752</v>
      </c>
      <c r="X683" s="294">
        <v>60</v>
      </c>
      <c r="Y683" s="294">
        <v>152</v>
      </c>
      <c r="Z683" s="294">
        <v>0.72760000000000002</v>
      </c>
      <c r="AA683" s="294">
        <v>15082</v>
      </c>
      <c r="AC683" s="294">
        <v>0.46439999999999998</v>
      </c>
      <c r="AD683" s="294">
        <v>182</v>
      </c>
      <c r="AE683" s="294">
        <v>182</v>
      </c>
      <c r="AF683" s="294">
        <v>0.77029999999999998</v>
      </c>
      <c r="AG683" s="294">
        <v>20520</v>
      </c>
      <c r="AI683" s="294">
        <v>0.19670000000000001</v>
      </c>
      <c r="AJ683" s="294">
        <v>155.68</v>
      </c>
      <c r="AK683" s="294">
        <v>155.68</v>
      </c>
      <c r="AL683" s="294">
        <v>0.81889999999999996</v>
      </c>
      <c r="AM683" s="294">
        <v>14556</v>
      </c>
      <c r="AO683" s="294">
        <v>0.15859999999999999</v>
      </c>
      <c r="AP683" s="294">
        <v>209.92</v>
      </c>
      <c r="AQ683" s="294">
        <v>209.92</v>
      </c>
      <c r="AR683" s="294">
        <v>0.77480000000000004</v>
      </c>
      <c r="AS683" s="294">
        <v>33000</v>
      </c>
      <c r="AU683" s="294">
        <v>0.2727</v>
      </c>
      <c r="AV683" s="294">
        <v>208.08</v>
      </c>
      <c r="AW683" s="294">
        <v>208.08</v>
      </c>
      <c r="AX683" s="294">
        <v>0.72299999999999998</v>
      </c>
      <c r="AY683" s="294">
        <v>37416</v>
      </c>
      <c r="BA683" s="294">
        <v>0.34549999999999997</v>
      </c>
      <c r="BB683" s="294">
        <v>201.28</v>
      </c>
      <c r="BC683" s="294">
        <v>201.28</v>
      </c>
      <c r="BD683" s="294">
        <v>0.74829999999999997</v>
      </c>
      <c r="BE683" s="294">
        <v>27796</v>
      </c>
      <c r="BG683" s="294">
        <v>0.248</v>
      </c>
      <c r="BH683" s="294">
        <v>200</v>
      </c>
      <c r="BI683" s="294">
        <v>200</v>
      </c>
      <c r="BJ683" s="294">
        <v>0.80030000000000001</v>
      </c>
      <c r="BK683" s="294">
        <v>17772</v>
      </c>
      <c r="BM683" s="294">
        <v>0.1492</v>
      </c>
      <c r="BN683" s="294">
        <v>200</v>
      </c>
      <c r="BO683" s="294">
        <v>200</v>
      </c>
      <c r="BP683" s="294">
        <v>0.7621</v>
      </c>
      <c r="BQ683" s="294">
        <v>22360</v>
      </c>
      <c r="BS683" s="294">
        <v>0.21829999999999999</v>
      </c>
      <c r="BT683" s="294">
        <v>136</v>
      </c>
      <c r="BU683" s="294">
        <v>152</v>
      </c>
      <c r="BV683" s="294">
        <v>0.72050000000000003</v>
      </c>
      <c r="BW683" s="294">
        <v>16082</v>
      </c>
      <c r="BY683" s="294">
        <v>5.3400000000000003E-2</v>
      </c>
    </row>
    <row r="684" spans="1:77">
      <c r="A684" s="301">
        <v>718</v>
      </c>
      <c r="B684" s="302" t="s">
        <v>4047</v>
      </c>
      <c r="C684" s="301" t="s">
        <v>4645</v>
      </c>
      <c r="D684" s="302" t="s">
        <v>4139</v>
      </c>
      <c r="E684" s="303">
        <v>320</v>
      </c>
      <c r="F684" s="294">
        <v>251.28</v>
      </c>
      <c r="G684" s="294">
        <v>256</v>
      </c>
      <c r="H684" s="294">
        <v>0.93459999999999999</v>
      </c>
      <c r="I684" s="294">
        <v>73458</v>
      </c>
      <c r="K684" s="294">
        <v>0.4345</v>
      </c>
      <c r="L684" s="294">
        <v>262.8</v>
      </c>
      <c r="M684" s="294">
        <v>262.8</v>
      </c>
      <c r="N684" s="294">
        <v>0.93899999999999995</v>
      </c>
      <c r="O684" s="294">
        <v>102906</v>
      </c>
      <c r="Q684" s="294">
        <v>0.56059999999999999</v>
      </c>
      <c r="R684" s="294">
        <v>225.36</v>
      </c>
      <c r="S684" s="294">
        <v>256</v>
      </c>
      <c r="T684" s="294">
        <v>0.94279999999999997</v>
      </c>
      <c r="U684" s="294">
        <v>92250</v>
      </c>
      <c r="V684" s="294" t="e">
        <f>U684-#REF!</f>
        <v>#REF!</v>
      </c>
      <c r="W684" s="294">
        <v>0.60299999999999998</v>
      </c>
      <c r="X684" s="294">
        <v>287.82</v>
      </c>
      <c r="Y684" s="294">
        <v>287.82</v>
      </c>
      <c r="Z684" s="294">
        <v>0.92879999999999996</v>
      </c>
      <c r="AA684" s="294">
        <v>106686</v>
      </c>
      <c r="AC684" s="294">
        <v>0.53649999999999998</v>
      </c>
      <c r="AD684" s="294">
        <v>296.45999999999998</v>
      </c>
      <c r="AE684" s="294">
        <v>296.45999999999998</v>
      </c>
      <c r="AF684" s="294">
        <v>0.8972</v>
      </c>
      <c r="AG684" s="294">
        <v>105840</v>
      </c>
      <c r="AI684" s="294">
        <v>0.53490000000000004</v>
      </c>
      <c r="AJ684" s="294">
        <v>216</v>
      </c>
      <c r="AK684" s="294">
        <v>256</v>
      </c>
      <c r="AL684" s="294">
        <v>0.92469999999999997</v>
      </c>
      <c r="AM684" s="294">
        <v>103842</v>
      </c>
      <c r="AN684" s="294" t="e">
        <f>AM684-#REF!</f>
        <v>#REF!</v>
      </c>
      <c r="AO684" s="294">
        <v>0.72209999999999996</v>
      </c>
      <c r="AP684" s="294">
        <v>239.94</v>
      </c>
      <c r="AQ684" s="294">
        <v>256</v>
      </c>
      <c r="AR684" s="294">
        <v>0.91800000000000004</v>
      </c>
      <c r="AS684" s="294">
        <v>117540</v>
      </c>
      <c r="AT684" s="294" t="e">
        <f>AS684-#REF!</f>
        <v>#REF!</v>
      </c>
      <c r="AU684" s="294">
        <v>0.71730000000000005</v>
      </c>
      <c r="AV684" s="294">
        <v>289.8</v>
      </c>
      <c r="AW684" s="294">
        <v>289.8</v>
      </c>
      <c r="AX684" s="294">
        <v>0.91720000000000002</v>
      </c>
      <c r="AY684" s="294">
        <v>106560</v>
      </c>
      <c r="BA684" s="294">
        <v>0.55679999999999996</v>
      </c>
      <c r="BB684" s="294">
        <v>247.86</v>
      </c>
      <c r="BC684" s="294">
        <v>256</v>
      </c>
      <c r="BD684" s="294">
        <v>0.93430000000000002</v>
      </c>
      <c r="BE684" s="294">
        <v>108882</v>
      </c>
      <c r="BF684" s="294" t="e">
        <f>BE684-#REF!</f>
        <v>#REF!</v>
      </c>
      <c r="BG684" s="294">
        <v>0.63200000000000001</v>
      </c>
      <c r="BH684" s="294">
        <v>241.38</v>
      </c>
      <c r="BI684" s="294">
        <v>256</v>
      </c>
      <c r="BJ684" s="294">
        <v>0.93320000000000003</v>
      </c>
      <c r="BK684" s="294">
        <v>131382</v>
      </c>
      <c r="BL684" s="294" t="e">
        <f>BK684-#REF!</f>
        <v>#REF!</v>
      </c>
      <c r="BM684" s="294">
        <v>0.78400000000000003</v>
      </c>
      <c r="BN684" s="294">
        <v>242.64</v>
      </c>
      <c r="BO684" s="294">
        <v>256</v>
      </c>
      <c r="BP684" s="294">
        <v>0.93149999999999999</v>
      </c>
      <c r="BQ684" s="294">
        <v>33030</v>
      </c>
      <c r="BS684" s="294">
        <v>0.2175</v>
      </c>
      <c r="BT684" s="294">
        <v>18.72</v>
      </c>
      <c r="BU684" s="294">
        <v>256</v>
      </c>
      <c r="BV684" s="294">
        <v>0.80510000000000004</v>
      </c>
      <c r="BW684" s="294">
        <v>6840</v>
      </c>
      <c r="BX684" s="294" t="e">
        <f>BW684-#REF!</f>
        <v>#REF!</v>
      </c>
      <c r="BY684" s="294">
        <v>0.61</v>
      </c>
    </row>
    <row r="685" spans="1:77">
      <c r="A685" s="301">
        <v>719</v>
      </c>
      <c r="B685" s="302" t="s">
        <v>4047</v>
      </c>
      <c r="C685" s="301" t="s">
        <v>4646</v>
      </c>
      <c r="D685" s="302" t="s">
        <v>4139</v>
      </c>
      <c r="E685" s="303">
        <v>270</v>
      </c>
      <c r="F685" s="294">
        <v>251.4</v>
      </c>
      <c r="G685" s="294">
        <v>251.4</v>
      </c>
      <c r="H685" s="294">
        <v>0.93710000000000004</v>
      </c>
      <c r="I685" s="294">
        <v>91530</v>
      </c>
      <c r="K685" s="294">
        <v>0.53959999999999997</v>
      </c>
      <c r="L685" s="294">
        <v>240</v>
      </c>
      <c r="M685" s="294">
        <v>240</v>
      </c>
      <c r="N685" s="294">
        <v>0.93969999999999998</v>
      </c>
      <c r="O685" s="294">
        <v>86370</v>
      </c>
      <c r="Q685" s="294">
        <v>0.51480000000000004</v>
      </c>
      <c r="R685" s="294">
        <v>270</v>
      </c>
      <c r="S685" s="294">
        <v>270</v>
      </c>
      <c r="T685" s="294">
        <v>0.92949999999999999</v>
      </c>
      <c r="U685" s="294">
        <v>60090</v>
      </c>
      <c r="W685" s="294">
        <v>0.33260000000000001</v>
      </c>
      <c r="X685" s="294">
        <v>271.5</v>
      </c>
      <c r="Y685" s="294">
        <v>271.5</v>
      </c>
      <c r="Z685" s="294">
        <v>0.92289999999999994</v>
      </c>
      <c r="AA685" s="294">
        <v>97980</v>
      </c>
      <c r="AC685" s="294">
        <v>0.52559999999999996</v>
      </c>
      <c r="AD685" s="294">
        <v>294</v>
      </c>
      <c r="AE685" s="294">
        <v>294</v>
      </c>
      <c r="AF685" s="294">
        <v>0.91410000000000002</v>
      </c>
      <c r="AG685" s="294">
        <v>95340</v>
      </c>
      <c r="AI685" s="294">
        <v>0.47689999999999999</v>
      </c>
      <c r="AJ685" s="294">
        <v>279</v>
      </c>
      <c r="AK685" s="294">
        <v>279</v>
      </c>
      <c r="AL685" s="294">
        <v>0.93599999999999994</v>
      </c>
      <c r="AM685" s="294">
        <v>93330</v>
      </c>
      <c r="AO685" s="294">
        <v>0.49640000000000001</v>
      </c>
      <c r="AP685" s="294">
        <v>186</v>
      </c>
      <c r="AQ685" s="294">
        <v>216</v>
      </c>
      <c r="AR685" s="294">
        <v>1.1773</v>
      </c>
      <c r="AS685" s="294">
        <v>15540</v>
      </c>
      <c r="AU685" s="294">
        <v>0.23019999999999999</v>
      </c>
      <c r="AV685" s="294">
        <v>84</v>
      </c>
      <c r="AW685" s="294">
        <v>216</v>
      </c>
      <c r="AX685" s="294">
        <v>1</v>
      </c>
      <c r="AY685" s="294">
        <v>4380</v>
      </c>
      <c r="BA685" s="294">
        <v>7.2400000000000006E-2</v>
      </c>
      <c r="BB685" s="294">
        <v>84</v>
      </c>
      <c r="BC685" s="294">
        <v>216</v>
      </c>
      <c r="BD685" s="294">
        <v>0.98</v>
      </c>
      <c r="BE685" s="294">
        <v>5880</v>
      </c>
      <c r="BG685" s="294">
        <v>9.6000000000000002E-2</v>
      </c>
      <c r="BH685" s="294">
        <v>192</v>
      </c>
      <c r="BI685" s="294">
        <v>216</v>
      </c>
      <c r="BJ685" s="294">
        <v>0.95609999999999995</v>
      </c>
      <c r="BK685" s="294">
        <v>52260</v>
      </c>
      <c r="BM685" s="294">
        <v>0.3826</v>
      </c>
      <c r="BN685" s="294">
        <v>258</v>
      </c>
      <c r="BO685" s="294">
        <v>258</v>
      </c>
      <c r="BP685" s="294">
        <v>0.94679999999999997</v>
      </c>
      <c r="BQ685" s="294">
        <v>91680</v>
      </c>
      <c r="BS685" s="294">
        <v>0.55859999999999999</v>
      </c>
      <c r="BT685" s="294">
        <v>282</v>
      </c>
      <c r="BU685" s="294">
        <v>282</v>
      </c>
      <c r="BV685" s="294">
        <v>0.94679999999999997</v>
      </c>
      <c r="BW685" s="294">
        <v>97020</v>
      </c>
      <c r="BY685" s="294">
        <v>0.4884</v>
      </c>
    </row>
    <row r="686" spans="1:77">
      <c r="A686" s="301">
        <v>720</v>
      </c>
      <c r="B686" s="302" t="s">
        <v>4047</v>
      </c>
      <c r="C686" s="301" t="s">
        <v>4647</v>
      </c>
      <c r="D686" s="302" t="s">
        <v>4139</v>
      </c>
      <c r="E686" s="303">
        <v>423</v>
      </c>
      <c r="F686" s="294">
        <v>387.6</v>
      </c>
      <c r="G686" s="294">
        <v>387.6</v>
      </c>
      <c r="H686" s="294">
        <v>0.95640000000000003</v>
      </c>
      <c r="I686" s="294">
        <v>176436</v>
      </c>
      <c r="J686" s="294" t="e">
        <f>I686-#REF!</f>
        <v>#REF!</v>
      </c>
      <c r="K686" s="294">
        <v>0.66110000000000002</v>
      </c>
      <c r="L686" s="294">
        <v>373.2</v>
      </c>
      <c r="M686" s="294">
        <v>373.2</v>
      </c>
      <c r="N686" s="294">
        <v>0.94399999999999995</v>
      </c>
      <c r="O686" s="294">
        <v>189012</v>
      </c>
      <c r="Q686" s="294">
        <v>0.72119999999999995</v>
      </c>
      <c r="R686" s="294">
        <v>379.2</v>
      </c>
      <c r="S686" s="294">
        <v>379.2</v>
      </c>
      <c r="T686" s="294">
        <v>0.94289999999999996</v>
      </c>
      <c r="U686" s="294">
        <v>169248</v>
      </c>
      <c r="V686" s="294" t="e">
        <f>U686-#REF!</f>
        <v>#REF!</v>
      </c>
      <c r="W686" s="294">
        <v>0.65749999999999997</v>
      </c>
      <c r="X686" s="294">
        <v>366</v>
      </c>
      <c r="Y686" s="294">
        <v>366</v>
      </c>
      <c r="Z686" s="294">
        <v>0.94230000000000003</v>
      </c>
      <c r="AA686" s="294">
        <v>141720</v>
      </c>
      <c r="AC686" s="294">
        <v>0.5524</v>
      </c>
      <c r="AD686" s="294">
        <v>358.8</v>
      </c>
      <c r="AE686" s="294">
        <v>358.8</v>
      </c>
      <c r="AF686" s="294">
        <v>0.92</v>
      </c>
      <c r="AG686" s="294">
        <v>74088</v>
      </c>
      <c r="AI686" s="294">
        <v>0.30170000000000002</v>
      </c>
      <c r="AJ686" s="294">
        <v>348</v>
      </c>
      <c r="AK686" s="294">
        <v>348</v>
      </c>
      <c r="AL686" s="294">
        <v>0.91310000000000002</v>
      </c>
      <c r="AM686" s="294">
        <v>172620</v>
      </c>
      <c r="AN686" s="294" t="e">
        <f>AM686-#REF!</f>
        <v>#REF!</v>
      </c>
      <c r="AO686" s="294">
        <v>0.75449999999999995</v>
      </c>
      <c r="AP686" s="294">
        <v>283.2</v>
      </c>
      <c r="AQ686" s="294">
        <v>338.4</v>
      </c>
      <c r="AR686" s="294">
        <v>0.94359999999999999</v>
      </c>
      <c r="AS686" s="294">
        <v>185904</v>
      </c>
      <c r="AT686" s="294" t="e">
        <f>AS686-#REF!</f>
        <v>#REF!</v>
      </c>
      <c r="AU686" s="294">
        <v>0.93510000000000004</v>
      </c>
      <c r="AV686" s="294">
        <v>342</v>
      </c>
      <c r="AW686" s="294">
        <v>342</v>
      </c>
      <c r="AX686" s="294">
        <v>0.95399999999999996</v>
      </c>
      <c r="AY686" s="294">
        <v>178272</v>
      </c>
      <c r="AZ686" s="294" t="e">
        <f>AY686-#REF!</f>
        <v>#REF!</v>
      </c>
      <c r="BA686" s="294">
        <v>0.75890000000000002</v>
      </c>
      <c r="BB686" s="294">
        <v>345.6</v>
      </c>
      <c r="BC686" s="294">
        <v>345.6</v>
      </c>
      <c r="BD686" s="294">
        <v>0.95519999999999994</v>
      </c>
      <c r="BE686" s="294">
        <v>194424</v>
      </c>
      <c r="BF686" s="294" t="e">
        <f>BE686-#REF!</f>
        <v>#REF!</v>
      </c>
      <c r="BG686" s="294">
        <v>0.79159999999999997</v>
      </c>
      <c r="BH686" s="294">
        <v>225.6</v>
      </c>
      <c r="BI686" s="294">
        <v>338.4</v>
      </c>
      <c r="BJ686" s="294">
        <v>0.96829999999999994</v>
      </c>
      <c r="BK686" s="294">
        <v>199308</v>
      </c>
      <c r="BL686" s="294" t="e">
        <f>BK686-#REF!</f>
        <v>#REF!</v>
      </c>
      <c r="BM686" s="294">
        <v>1.2262999999999999</v>
      </c>
      <c r="BN686" s="294">
        <v>273.60000000000002</v>
      </c>
      <c r="BO686" s="294">
        <v>338.4</v>
      </c>
      <c r="BP686" s="294">
        <v>0.9728</v>
      </c>
      <c r="BQ686" s="294">
        <v>186120</v>
      </c>
      <c r="BR686" s="294" t="e">
        <f>BQ686-#REF!</f>
        <v>#REF!</v>
      </c>
      <c r="BS686" s="294">
        <v>1.0406</v>
      </c>
      <c r="BT686" s="294">
        <v>313.2</v>
      </c>
      <c r="BU686" s="294">
        <v>338.4</v>
      </c>
      <c r="BV686" s="294">
        <v>0.9748</v>
      </c>
      <c r="BW686" s="294">
        <v>198120</v>
      </c>
      <c r="BX686" s="294" t="e">
        <f>BW686-#REF!</f>
        <v>#REF!</v>
      </c>
      <c r="BY686" s="294">
        <v>0.87219999999999998</v>
      </c>
    </row>
    <row r="687" spans="1:77">
      <c r="A687" s="301">
        <v>721</v>
      </c>
      <c r="B687" s="302" t="s">
        <v>4047</v>
      </c>
      <c r="C687" s="301" t="s">
        <v>4648</v>
      </c>
      <c r="D687" s="302" t="s">
        <v>4065</v>
      </c>
      <c r="E687" s="303">
        <v>215</v>
      </c>
      <c r="F687" s="294">
        <v>133.19999999999999</v>
      </c>
      <c r="G687" s="294">
        <v>172</v>
      </c>
      <c r="H687" s="294">
        <v>0.96419999999999995</v>
      </c>
      <c r="I687" s="294">
        <v>46252</v>
      </c>
      <c r="K687" s="294">
        <v>0.50019999999999998</v>
      </c>
      <c r="L687" s="294">
        <v>114</v>
      </c>
      <c r="M687" s="294">
        <v>172</v>
      </c>
      <c r="N687" s="294">
        <v>0.95909999999999995</v>
      </c>
      <c r="O687" s="294">
        <v>45351</v>
      </c>
      <c r="Q687" s="294">
        <v>0.5575</v>
      </c>
      <c r="R687" s="294">
        <v>134.4</v>
      </c>
      <c r="S687" s="294">
        <v>172</v>
      </c>
      <c r="T687" s="294">
        <v>0.96140000000000003</v>
      </c>
      <c r="U687" s="294">
        <v>42397</v>
      </c>
      <c r="W687" s="294">
        <v>0.45579999999999998</v>
      </c>
      <c r="X687" s="294">
        <v>150</v>
      </c>
      <c r="Y687" s="294">
        <v>172</v>
      </c>
      <c r="Z687" s="294">
        <v>0.94869999999999999</v>
      </c>
      <c r="AA687" s="294">
        <v>42533</v>
      </c>
      <c r="AC687" s="294">
        <v>0.40179999999999999</v>
      </c>
      <c r="AD687" s="294">
        <v>150</v>
      </c>
      <c r="AE687" s="294">
        <v>172</v>
      </c>
      <c r="AF687" s="294">
        <v>0.93159999999999998</v>
      </c>
      <c r="AG687" s="294">
        <v>32536</v>
      </c>
      <c r="AI687" s="294">
        <v>0.313</v>
      </c>
      <c r="AJ687" s="294">
        <v>133.19999999999999</v>
      </c>
      <c r="AK687" s="294">
        <v>172</v>
      </c>
      <c r="AL687" s="294">
        <v>0.93579999999999997</v>
      </c>
      <c r="AM687" s="294">
        <v>32386</v>
      </c>
      <c r="AO687" s="294">
        <v>0.3609</v>
      </c>
      <c r="AP687" s="294">
        <v>144</v>
      </c>
      <c r="AQ687" s="294">
        <v>172</v>
      </c>
      <c r="AR687" s="294">
        <v>0.92999999999999994</v>
      </c>
      <c r="AS687" s="294">
        <v>94607</v>
      </c>
      <c r="AU687" s="294">
        <v>0.3634</v>
      </c>
      <c r="AV687" s="294">
        <v>144</v>
      </c>
      <c r="AW687" s="294">
        <v>172</v>
      </c>
      <c r="AX687" s="294">
        <v>0.93010000000000004</v>
      </c>
      <c r="AY687" s="294">
        <v>35040</v>
      </c>
      <c r="BA687" s="294">
        <v>0.3634</v>
      </c>
      <c r="BB687" s="294">
        <v>0</v>
      </c>
      <c r="BC687" s="294">
        <v>172</v>
      </c>
      <c r="BD687" s="294" t="e">
        <v>#DIV/0!</v>
      </c>
      <c r="BE687" s="294">
        <v>0</v>
      </c>
      <c r="BG687" s="294">
        <v>0</v>
      </c>
      <c r="BH687" s="294">
        <v>125.28</v>
      </c>
      <c r="BI687" s="294">
        <v>172</v>
      </c>
      <c r="BJ687" s="294">
        <v>0.9556</v>
      </c>
      <c r="BK687" s="294">
        <v>40182</v>
      </c>
      <c r="BM687" s="294">
        <v>0.45119999999999999</v>
      </c>
      <c r="BN687" s="294">
        <v>123.6</v>
      </c>
      <c r="BO687" s="294">
        <v>172</v>
      </c>
      <c r="BP687" s="294">
        <v>0.96289999999999998</v>
      </c>
      <c r="BQ687" s="294">
        <v>38322</v>
      </c>
      <c r="BS687" s="294">
        <v>0.47920000000000001</v>
      </c>
      <c r="BT687" s="294">
        <v>125.2</v>
      </c>
      <c r="BU687" s="294">
        <v>172</v>
      </c>
      <c r="BV687" s="294">
        <v>0.9607</v>
      </c>
      <c r="BW687" s="294">
        <v>39774</v>
      </c>
      <c r="BY687" s="294">
        <v>0.1111</v>
      </c>
    </row>
    <row r="688" spans="1:77">
      <c r="A688" s="301">
        <v>722</v>
      </c>
      <c r="B688" s="302" t="s">
        <v>4047</v>
      </c>
      <c r="C688" s="301" t="s">
        <v>4649</v>
      </c>
      <c r="D688" s="302" t="s">
        <v>4139</v>
      </c>
      <c r="E688" s="303">
        <v>2500</v>
      </c>
      <c r="F688" s="294">
        <v>1920</v>
      </c>
      <c r="G688" s="294">
        <v>2000</v>
      </c>
      <c r="H688" s="294">
        <v>0.95830000000000004</v>
      </c>
      <c r="I688" s="294">
        <v>358200</v>
      </c>
      <c r="K688" s="294">
        <v>0.27039999999999997</v>
      </c>
      <c r="L688" s="294">
        <v>1860</v>
      </c>
      <c r="M688" s="294">
        <v>2000</v>
      </c>
      <c r="N688" s="294">
        <v>0.96729999999999994</v>
      </c>
      <c r="O688" s="294">
        <v>354000</v>
      </c>
      <c r="Q688" s="294">
        <v>0.26450000000000001</v>
      </c>
      <c r="R688" s="294">
        <v>2220</v>
      </c>
      <c r="S688" s="294">
        <v>2220</v>
      </c>
      <c r="T688" s="294">
        <v>0.96009999999999995</v>
      </c>
      <c r="U688" s="294">
        <v>259800</v>
      </c>
      <c r="W688" s="294">
        <v>0.16930000000000001</v>
      </c>
      <c r="X688" s="294">
        <v>2160</v>
      </c>
      <c r="Y688" s="294">
        <v>2160</v>
      </c>
      <c r="Z688" s="294">
        <v>0.95430000000000004</v>
      </c>
      <c r="AA688" s="294">
        <v>387600</v>
      </c>
      <c r="AC688" s="294">
        <v>0.25280000000000002</v>
      </c>
      <c r="AD688" s="294">
        <v>1980</v>
      </c>
      <c r="AE688" s="294">
        <v>2000</v>
      </c>
      <c r="AF688" s="294">
        <v>0.94989999999999997</v>
      </c>
      <c r="AG688" s="294">
        <v>238800</v>
      </c>
      <c r="AI688" s="294">
        <v>0.17069999999999999</v>
      </c>
      <c r="AJ688" s="294">
        <v>2040</v>
      </c>
      <c r="AK688" s="294">
        <v>2040</v>
      </c>
      <c r="AL688" s="294">
        <v>0.95719999999999994</v>
      </c>
      <c r="AM688" s="294">
        <v>388800</v>
      </c>
      <c r="AO688" s="294">
        <v>0.27660000000000001</v>
      </c>
      <c r="AP688" s="294">
        <v>1860</v>
      </c>
      <c r="AQ688" s="294">
        <v>2000</v>
      </c>
      <c r="AR688" s="294">
        <v>0.94520000000000004</v>
      </c>
      <c r="AS688" s="294">
        <v>237600</v>
      </c>
      <c r="AU688" s="294">
        <v>0.1817</v>
      </c>
      <c r="AV688" s="294">
        <v>1920</v>
      </c>
      <c r="AW688" s="294">
        <v>2000</v>
      </c>
      <c r="AX688" s="294">
        <v>0.94379999999999997</v>
      </c>
      <c r="AY688" s="294">
        <v>312000</v>
      </c>
      <c r="BA688" s="294">
        <v>0.23910000000000001</v>
      </c>
      <c r="BB688" s="294">
        <v>2040</v>
      </c>
      <c r="BC688" s="294">
        <v>2040</v>
      </c>
      <c r="BD688" s="294">
        <v>0.95440000000000003</v>
      </c>
      <c r="BE688" s="294">
        <v>501600</v>
      </c>
      <c r="BG688" s="294">
        <v>0.3463</v>
      </c>
      <c r="BH688" s="294">
        <v>2340</v>
      </c>
      <c r="BI688" s="294">
        <v>2340</v>
      </c>
      <c r="BJ688" s="294">
        <v>0.96160000000000001</v>
      </c>
      <c r="BK688" s="294">
        <v>450000</v>
      </c>
      <c r="BM688" s="294">
        <v>0.26879999999999998</v>
      </c>
      <c r="BN688" s="294">
        <v>2520</v>
      </c>
      <c r="BO688" s="294">
        <v>2520</v>
      </c>
      <c r="BP688" s="294">
        <v>0.95789999999999997</v>
      </c>
      <c r="BQ688" s="294">
        <v>414420</v>
      </c>
      <c r="BS688" s="294">
        <v>0.2555</v>
      </c>
      <c r="BT688" s="294">
        <v>2400</v>
      </c>
      <c r="BU688" s="294">
        <v>2400</v>
      </c>
      <c r="BV688" s="294">
        <v>0.95640000000000003</v>
      </c>
      <c r="BW688" s="294">
        <v>547380</v>
      </c>
      <c r="BY688" s="294">
        <v>0.32050000000000001</v>
      </c>
    </row>
    <row r="689" spans="1:77">
      <c r="A689" s="301">
        <v>723</v>
      </c>
      <c r="B689" s="302" t="s">
        <v>4047</v>
      </c>
      <c r="C689" s="301" t="s">
        <v>4650</v>
      </c>
      <c r="D689" s="302" t="s">
        <v>4051</v>
      </c>
      <c r="E689" s="303">
        <v>311.11</v>
      </c>
      <c r="F689" s="294">
        <v>132</v>
      </c>
      <c r="G689" s="294">
        <v>248.88800000000001</v>
      </c>
      <c r="H689" s="294">
        <v>0.98</v>
      </c>
      <c r="I689" s="294">
        <v>48479</v>
      </c>
      <c r="K689" s="294">
        <v>0.52049999999999996</v>
      </c>
      <c r="L689" s="294">
        <v>112</v>
      </c>
      <c r="M689" s="294">
        <v>248.88800000000001</v>
      </c>
      <c r="N689" s="294">
        <v>0.97650000000000003</v>
      </c>
      <c r="O689" s="294">
        <v>44242</v>
      </c>
      <c r="Q689" s="294">
        <v>0.54379999999999995</v>
      </c>
      <c r="R689" s="294">
        <v>112</v>
      </c>
      <c r="S689" s="294">
        <v>248.88800000000001</v>
      </c>
      <c r="T689" s="294">
        <v>0.97719999999999996</v>
      </c>
      <c r="U689" s="294">
        <v>42130</v>
      </c>
      <c r="W689" s="294">
        <v>0.53469999999999995</v>
      </c>
      <c r="X689" s="294">
        <v>112</v>
      </c>
      <c r="Y689" s="294">
        <v>248.88800000000001</v>
      </c>
      <c r="Z689" s="294">
        <v>0.97870000000000001</v>
      </c>
      <c r="AA689" s="294">
        <v>45915</v>
      </c>
      <c r="AC689" s="294">
        <v>0.56299999999999994</v>
      </c>
      <c r="AD689" s="294">
        <v>108</v>
      </c>
      <c r="AE689" s="294">
        <v>248.88800000000001</v>
      </c>
      <c r="AF689" s="294">
        <v>0.97929999999999995</v>
      </c>
      <c r="AG689" s="294">
        <v>45739</v>
      </c>
      <c r="AI689" s="294">
        <v>0.58130000000000004</v>
      </c>
      <c r="AJ689" s="294">
        <v>120</v>
      </c>
      <c r="AK689" s="294">
        <v>248.88800000000001</v>
      </c>
      <c r="AL689" s="294">
        <v>0.98009999999999997</v>
      </c>
      <c r="AM689" s="294">
        <v>44540</v>
      </c>
      <c r="AO689" s="294">
        <v>0.52600000000000002</v>
      </c>
      <c r="AP689" s="294">
        <v>100</v>
      </c>
      <c r="AQ689" s="294">
        <v>248.88800000000001</v>
      </c>
      <c r="AR689" s="294">
        <v>0.97360000000000002</v>
      </c>
      <c r="AS689" s="294">
        <v>41843</v>
      </c>
      <c r="AU689" s="294">
        <v>0.57769999999999999</v>
      </c>
      <c r="AV689" s="294">
        <v>84</v>
      </c>
      <c r="AW689" s="294">
        <v>248.88800000000001</v>
      </c>
      <c r="AX689" s="294">
        <v>0.97150000000000003</v>
      </c>
      <c r="AY689" s="294">
        <v>34433</v>
      </c>
      <c r="BA689" s="294">
        <v>0.58609999999999995</v>
      </c>
      <c r="BB689" s="294">
        <v>84</v>
      </c>
      <c r="BC689" s="294">
        <v>248.88800000000001</v>
      </c>
      <c r="BD689" s="294">
        <v>0.97360000000000002</v>
      </c>
      <c r="BE689" s="294">
        <v>33691</v>
      </c>
      <c r="BG689" s="294">
        <v>0.55369999999999997</v>
      </c>
      <c r="BH689" s="294">
        <v>80</v>
      </c>
      <c r="BI689" s="294">
        <v>248.88800000000001</v>
      </c>
      <c r="BJ689" s="294">
        <v>0.97429999999999994</v>
      </c>
      <c r="BK689" s="294">
        <v>32449</v>
      </c>
      <c r="BM689" s="294">
        <v>0.55959999999999999</v>
      </c>
      <c r="BN689" s="294">
        <v>92</v>
      </c>
      <c r="BO689" s="294">
        <v>248.88800000000001</v>
      </c>
      <c r="BP689" s="294">
        <v>0.98109999999999997</v>
      </c>
      <c r="BQ689" s="294">
        <v>30923</v>
      </c>
      <c r="BS689" s="294">
        <v>0.50980000000000003</v>
      </c>
      <c r="BT689" s="294">
        <v>112</v>
      </c>
      <c r="BU689" s="294">
        <v>248.88800000000001</v>
      </c>
      <c r="BV689" s="294">
        <v>0.97740000000000005</v>
      </c>
      <c r="BW689" s="294">
        <v>41711</v>
      </c>
      <c r="BY689" s="294">
        <v>0.5121</v>
      </c>
    </row>
    <row r="690" spans="1:77">
      <c r="A690" s="301">
        <v>724</v>
      </c>
      <c r="B690" s="302" t="s">
        <v>4047</v>
      </c>
      <c r="C690" s="301" t="s">
        <v>4651</v>
      </c>
      <c r="D690" s="302" t="s">
        <v>4652</v>
      </c>
      <c r="E690" s="303">
        <v>467</v>
      </c>
      <c r="F690" s="294">
        <v>409.2</v>
      </c>
      <c r="G690" s="294">
        <v>408</v>
      </c>
      <c r="H690" s="294">
        <v>0.8216</v>
      </c>
      <c r="I690" s="294">
        <v>201096</v>
      </c>
      <c r="K690" s="294" t="s">
        <v>3983</v>
      </c>
      <c r="L690" s="294">
        <v>405.6</v>
      </c>
      <c r="M690" s="294">
        <v>405.6</v>
      </c>
      <c r="N690" s="294">
        <v>0.81859999999999999</v>
      </c>
      <c r="O690" s="294">
        <v>169350</v>
      </c>
      <c r="Q690" s="294" t="s">
        <v>3983</v>
      </c>
      <c r="R690" s="294">
        <v>289.2</v>
      </c>
      <c r="S690" s="294">
        <v>373.6</v>
      </c>
      <c r="T690" s="294">
        <v>0.8216</v>
      </c>
      <c r="U690" s="294">
        <v>110994</v>
      </c>
      <c r="W690" s="294" t="s">
        <v>3983</v>
      </c>
      <c r="X690" s="294">
        <v>147.6</v>
      </c>
      <c r="Y690" s="294">
        <v>373.6</v>
      </c>
      <c r="Z690" s="294">
        <v>0.86619999999999997</v>
      </c>
      <c r="AA690" s="294">
        <v>57210</v>
      </c>
      <c r="AC690" s="294" t="s">
        <v>3983</v>
      </c>
      <c r="AD690" s="294">
        <v>114</v>
      </c>
      <c r="AE690" s="294">
        <v>373.6</v>
      </c>
      <c r="AF690" s="294">
        <v>0.89200000000000002</v>
      </c>
      <c r="AG690" s="294">
        <v>53088</v>
      </c>
      <c r="AI690" s="294" t="s">
        <v>3983</v>
      </c>
      <c r="AJ690" s="294">
        <v>222</v>
      </c>
      <c r="AK690" s="294">
        <v>373.6</v>
      </c>
      <c r="AL690" s="294">
        <v>0.87260000000000004</v>
      </c>
      <c r="AM690" s="294">
        <v>76242</v>
      </c>
      <c r="AO690" s="294" t="s">
        <v>3983</v>
      </c>
      <c r="AP690" s="294">
        <v>342</v>
      </c>
      <c r="AQ690" s="294">
        <v>373.6</v>
      </c>
      <c r="AR690" s="294">
        <v>0.84209999999999996</v>
      </c>
      <c r="AS690" s="294">
        <v>124158</v>
      </c>
      <c r="AU690" s="294" t="s">
        <v>3983</v>
      </c>
      <c r="AV690" s="294">
        <v>316.8</v>
      </c>
      <c r="AW690" s="294">
        <v>373.6</v>
      </c>
      <c r="AX690" s="294">
        <v>0.85739999999999994</v>
      </c>
      <c r="AY690" s="294">
        <v>125730</v>
      </c>
      <c r="BA690" s="294" t="s">
        <v>3983</v>
      </c>
      <c r="BB690" s="294">
        <v>309.60000000000002</v>
      </c>
      <c r="BC690" s="294">
        <v>373.6</v>
      </c>
      <c r="BD690" s="294">
        <v>0.87049999999999994</v>
      </c>
      <c r="BE690" s="294">
        <v>133404</v>
      </c>
      <c r="BG690" s="294" t="s">
        <v>3983</v>
      </c>
      <c r="BH690" s="294">
        <v>350.4</v>
      </c>
      <c r="BI690" s="294">
        <v>373.6</v>
      </c>
      <c r="BJ690" s="294">
        <v>0.87339999999999995</v>
      </c>
      <c r="BK690" s="294">
        <v>149652</v>
      </c>
      <c r="BM690" s="294" t="s">
        <v>3983</v>
      </c>
      <c r="BN690" s="294">
        <v>409.2</v>
      </c>
      <c r="BO690" s="294">
        <v>409.2</v>
      </c>
      <c r="BP690" s="294">
        <v>0.85770000000000002</v>
      </c>
      <c r="BQ690" s="294">
        <v>163632</v>
      </c>
      <c r="BS690" s="294" t="s">
        <v>3983</v>
      </c>
      <c r="BT690" s="294">
        <v>433.2</v>
      </c>
      <c r="BU690" s="294">
        <v>433.2</v>
      </c>
      <c r="BV690" s="294">
        <v>0.85460000000000003</v>
      </c>
      <c r="BW690" s="294">
        <v>192372</v>
      </c>
      <c r="BY690" s="294" t="s">
        <v>3983</v>
      </c>
    </row>
    <row r="691" spans="1:77">
      <c r="A691" s="301">
        <v>725</v>
      </c>
      <c r="B691" s="302" t="s">
        <v>4047</v>
      </c>
      <c r="C691" s="301" t="s">
        <v>4653</v>
      </c>
      <c r="D691" s="302" t="s">
        <v>4139</v>
      </c>
      <c r="E691" s="303">
        <v>1600</v>
      </c>
      <c r="F691" s="294">
        <v>1494</v>
      </c>
      <c r="G691" s="294">
        <v>1494</v>
      </c>
      <c r="H691" s="294">
        <v>0.99719999999999998</v>
      </c>
      <c r="I691" s="294">
        <v>740850</v>
      </c>
      <c r="J691" s="294" t="e">
        <f>I691-#REF!</f>
        <v>#REF!</v>
      </c>
      <c r="K691" s="294">
        <v>0.69069999999999998</v>
      </c>
      <c r="L691" s="294">
        <v>1495.5</v>
      </c>
      <c r="M691" s="294">
        <v>1495.5</v>
      </c>
      <c r="N691" s="294">
        <v>0.99729999999999996</v>
      </c>
      <c r="O691" s="294">
        <v>710100</v>
      </c>
      <c r="Q691" s="294">
        <v>0.64</v>
      </c>
      <c r="R691" s="294">
        <v>1507.5</v>
      </c>
      <c r="S691" s="294">
        <v>1507.5</v>
      </c>
      <c r="T691" s="294">
        <v>0.99709999999999999</v>
      </c>
      <c r="U691" s="294">
        <v>550500</v>
      </c>
      <c r="W691" s="294">
        <v>0.50870000000000004</v>
      </c>
      <c r="X691" s="294">
        <v>1414.5</v>
      </c>
      <c r="Y691" s="294">
        <v>1414.5</v>
      </c>
      <c r="Z691" s="294">
        <v>0.99609999999999999</v>
      </c>
      <c r="AA691" s="294">
        <v>381300</v>
      </c>
      <c r="AC691" s="294">
        <v>0.36370000000000002</v>
      </c>
      <c r="AD691" s="294">
        <v>1500</v>
      </c>
      <c r="AE691" s="294">
        <v>1500</v>
      </c>
      <c r="AF691" s="294">
        <v>0.99739999999999995</v>
      </c>
      <c r="AG691" s="294">
        <v>565800</v>
      </c>
      <c r="AI691" s="294">
        <v>0.50829999999999997</v>
      </c>
      <c r="AJ691" s="294">
        <v>1474.5</v>
      </c>
      <c r="AK691" s="294">
        <v>1474.5</v>
      </c>
      <c r="AL691" s="294">
        <v>0.99770000000000003</v>
      </c>
      <c r="AM691" s="294">
        <v>567300</v>
      </c>
      <c r="AO691" s="294">
        <v>0.53559999999999997</v>
      </c>
      <c r="AP691" s="294">
        <v>1425</v>
      </c>
      <c r="AQ691" s="294">
        <v>1425</v>
      </c>
      <c r="AR691" s="294">
        <v>0.99770000000000003</v>
      </c>
      <c r="AS691" s="294">
        <v>568650</v>
      </c>
      <c r="AU691" s="294">
        <v>0.53759999999999997</v>
      </c>
      <c r="AV691" s="294">
        <v>1305</v>
      </c>
      <c r="AW691" s="294">
        <v>1305</v>
      </c>
      <c r="AX691" s="294">
        <v>0.99780000000000002</v>
      </c>
      <c r="AY691" s="294">
        <v>609900</v>
      </c>
      <c r="AZ691" s="294" t="e">
        <f>AY691-#REF!</f>
        <v>#REF!</v>
      </c>
      <c r="BA691" s="294">
        <v>0.65049999999999997</v>
      </c>
      <c r="BB691" s="294">
        <v>1285.5</v>
      </c>
      <c r="BC691" s="294">
        <v>1285.5</v>
      </c>
      <c r="BD691" s="294">
        <v>0.99760000000000004</v>
      </c>
      <c r="BE691" s="294">
        <v>610800</v>
      </c>
      <c r="BF691" s="294" t="e">
        <f>BE691-#REF!</f>
        <v>#REF!</v>
      </c>
      <c r="BG691" s="294">
        <v>0.64019999999999999</v>
      </c>
      <c r="BH691" s="294">
        <v>1452</v>
      </c>
      <c r="BI691" s="294">
        <v>1452</v>
      </c>
      <c r="BJ691" s="294">
        <v>0.99760000000000004</v>
      </c>
      <c r="BK691" s="294">
        <v>664500</v>
      </c>
      <c r="BL691" s="294" t="e">
        <f>BK691-#REF!</f>
        <v>#REF!</v>
      </c>
      <c r="BM691" s="294">
        <v>0.61660000000000004</v>
      </c>
      <c r="BN691" s="294">
        <v>1485</v>
      </c>
      <c r="BO691" s="294">
        <v>1485</v>
      </c>
      <c r="BP691" s="294">
        <v>0.99809999999999999</v>
      </c>
      <c r="BQ691" s="294">
        <v>616800</v>
      </c>
      <c r="BR691" s="294" t="e">
        <f>BQ691-#REF!</f>
        <v>#REF!</v>
      </c>
      <c r="BS691" s="294">
        <v>0.61929999999999996</v>
      </c>
      <c r="BT691" s="294">
        <v>1255.5</v>
      </c>
      <c r="BU691" s="294">
        <v>1280</v>
      </c>
      <c r="BV691" s="294">
        <v>0.99809999999999999</v>
      </c>
      <c r="BW691" s="294">
        <v>616050</v>
      </c>
      <c r="BX691" s="294" t="e">
        <f>BW691-#REF!</f>
        <v>#REF!</v>
      </c>
      <c r="BY691" s="294">
        <v>0.66080000000000005</v>
      </c>
    </row>
    <row r="692" spans="1:77">
      <c r="A692" s="301">
        <v>726</v>
      </c>
      <c r="B692" s="302" t="s">
        <v>4047</v>
      </c>
      <c r="C692" s="301" t="s">
        <v>4654</v>
      </c>
      <c r="D692" s="302" t="s">
        <v>4139</v>
      </c>
      <c r="E692" s="303">
        <v>160</v>
      </c>
      <c r="F692" s="294">
        <v>177.6</v>
      </c>
      <c r="G692" s="294">
        <v>177.6</v>
      </c>
      <c r="H692" s="294">
        <v>0.89959999999999996</v>
      </c>
      <c r="I692" s="294">
        <v>62476</v>
      </c>
      <c r="K692" s="294">
        <v>0.54320000000000002</v>
      </c>
      <c r="L692" s="294">
        <v>161.6</v>
      </c>
      <c r="M692" s="294">
        <v>158.80000000000001</v>
      </c>
      <c r="N692" s="294">
        <v>0.89190000000000003</v>
      </c>
      <c r="O692" s="294">
        <v>65064</v>
      </c>
      <c r="Q692" s="294">
        <v>0.60680000000000001</v>
      </c>
      <c r="R692" s="294">
        <v>170.8</v>
      </c>
      <c r="S692" s="294">
        <v>170.8</v>
      </c>
      <c r="T692" s="294">
        <v>0.88290000000000002</v>
      </c>
      <c r="U692" s="294">
        <v>56409</v>
      </c>
      <c r="W692" s="294">
        <v>0.51959999999999995</v>
      </c>
      <c r="X692" s="294">
        <v>186.8</v>
      </c>
      <c r="Y692" s="294">
        <v>186.8</v>
      </c>
      <c r="Z692" s="294">
        <v>0.88819999999999999</v>
      </c>
      <c r="AA692" s="294">
        <v>62783</v>
      </c>
      <c r="AC692" s="294">
        <v>0.50870000000000004</v>
      </c>
      <c r="AD692" s="294">
        <v>149.6</v>
      </c>
      <c r="AE692" s="294">
        <v>149.6</v>
      </c>
      <c r="AF692" s="294">
        <v>0.89990000000000003</v>
      </c>
      <c r="AG692" s="294">
        <v>63496</v>
      </c>
      <c r="AH692" s="294" t="e">
        <f>AG692-#REF!</f>
        <v>#REF!</v>
      </c>
      <c r="AI692" s="294">
        <v>0.63400000000000001</v>
      </c>
      <c r="AJ692" s="294">
        <v>157.19999999999999</v>
      </c>
      <c r="AK692" s="294">
        <v>157.19999999999999</v>
      </c>
      <c r="AL692" s="294">
        <v>0.92649999999999999</v>
      </c>
      <c r="AM692" s="294">
        <v>13400</v>
      </c>
      <c r="AO692" s="294">
        <v>0.1278</v>
      </c>
      <c r="AP692" s="294">
        <v>16.399999999999999</v>
      </c>
      <c r="AQ692" s="294">
        <v>128</v>
      </c>
      <c r="AR692" s="294">
        <v>0.98329999999999995</v>
      </c>
      <c r="AS692" s="294">
        <v>2986</v>
      </c>
      <c r="AU692" s="294">
        <v>0.24890000000000001</v>
      </c>
      <c r="AV692" s="294">
        <v>145.19999999999999</v>
      </c>
      <c r="AW692" s="294">
        <v>138.4</v>
      </c>
      <c r="AX692" s="294">
        <v>0.90390000000000004</v>
      </c>
      <c r="AY692" s="294">
        <v>8424</v>
      </c>
      <c r="BA692" s="294">
        <v>8.9099999999999999E-2</v>
      </c>
      <c r="BB692" s="294">
        <v>164.8</v>
      </c>
      <c r="BC692" s="294">
        <v>159.6</v>
      </c>
      <c r="BD692" s="294">
        <v>0.91279999999999994</v>
      </c>
      <c r="BE692" s="294">
        <v>19142</v>
      </c>
      <c r="BG692" s="294">
        <v>0.17100000000000001</v>
      </c>
      <c r="BH692" s="294">
        <v>170</v>
      </c>
      <c r="BI692" s="294">
        <v>155.19999999999999</v>
      </c>
      <c r="BJ692" s="294">
        <v>0.86139999999999994</v>
      </c>
      <c r="BK692" s="294">
        <v>39490</v>
      </c>
      <c r="BM692" s="294">
        <v>0.36249999999999999</v>
      </c>
      <c r="BN692" s="294">
        <v>200.8</v>
      </c>
      <c r="BO692" s="294">
        <v>200.8</v>
      </c>
      <c r="BP692" s="294">
        <v>0.82699999999999996</v>
      </c>
      <c r="BQ692" s="294">
        <v>55969</v>
      </c>
      <c r="BS692" s="294">
        <v>0.50160000000000005</v>
      </c>
      <c r="BT692" s="294">
        <v>195.6</v>
      </c>
      <c r="BU692" s="294">
        <v>195.6</v>
      </c>
      <c r="BV692" s="294">
        <v>0.82199999999999995</v>
      </c>
      <c r="BW692" s="294">
        <v>57026</v>
      </c>
      <c r="BY692" s="294">
        <v>0.47670000000000001</v>
      </c>
    </row>
    <row r="693" spans="1:77">
      <c r="A693" s="301">
        <v>727</v>
      </c>
      <c r="B693" s="302" t="s">
        <v>4047</v>
      </c>
      <c r="C693" s="301" t="s">
        <v>4655</v>
      </c>
      <c r="D693" s="302" t="s">
        <v>4139</v>
      </c>
      <c r="E693" s="303">
        <v>500</v>
      </c>
      <c r="F693" s="294">
        <v>289.2</v>
      </c>
      <c r="G693" s="294">
        <v>400</v>
      </c>
      <c r="H693" s="294">
        <v>0.99309999999999998</v>
      </c>
      <c r="I693" s="294">
        <v>113360</v>
      </c>
      <c r="K693" s="294">
        <v>0.54820000000000002</v>
      </c>
      <c r="L693" s="294">
        <v>286</v>
      </c>
      <c r="M693" s="294">
        <v>400</v>
      </c>
      <c r="N693" s="294">
        <v>0.98360000000000003</v>
      </c>
      <c r="O693" s="294">
        <v>113880</v>
      </c>
      <c r="Q693" s="294">
        <v>0.54420000000000002</v>
      </c>
      <c r="R693" s="294">
        <v>296</v>
      </c>
      <c r="S693" s="294">
        <v>400</v>
      </c>
      <c r="T693" s="294">
        <v>0.94209999999999994</v>
      </c>
      <c r="U693" s="294">
        <v>109610</v>
      </c>
      <c r="W693" s="294">
        <v>0.54590000000000005</v>
      </c>
      <c r="X693" s="294">
        <v>316</v>
      </c>
      <c r="Y693" s="294">
        <v>400</v>
      </c>
      <c r="Z693" s="294">
        <v>0.92149999999999999</v>
      </c>
      <c r="AA693" s="294">
        <v>112590</v>
      </c>
      <c r="AC693" s="294">
        <v>0.51970000000000005</v>
      </c>
      <c r="AD693" s="294">
        <v>310</v>
      </c>
      <c r="AE693" s="294">
        <v>400</v>
      </c>
      <c r="AF693" s="294">
        <v>0.92320000000000002</v>
      </c>
      <c r="AG693" s="294">
        <v>127530</v>
      </c>
      <c r="AI693" s="294">
        <v>0.59889999999999999</v>
      </c>
      <c r="AJ693" s="294">
        <v>304</v>
      </c>
      <c r="AK693" s="294">
        <v>400</v>
      </c>
      <c r="AL693" s="294">
        <v>0.92910000000000004</v>
      </c>
      <c r="AM693" s="294">
        <v>15720</v>
      </c>
      <c r="AO693" s="294">
        <v>7.7299999999999994E-2</v>
      </c>
      <c r="AP693" s="294">
        <v>8.8000000000000007</v>
      </c>
      <c r="AQ693" s="294">
        <v>400</v>
      </c>
      <c r="AR693" s="294">
        <v>0.95330000000000004</v>
      </c>
      <c r="AS693" s="294">
        <v>1630</v>
      </c>
      <c r="AU693" s="294">
        <v>0.26119999999999999</v>
      </c>
      <c r="AV693" s="294">
        <v>10</v>
      </c>
      <c r="AW693" s="294">
        <v>400</v>
      </c>
      <c r="AX693" s="294">
        <v>0.80249999999999999</v>
      </c>
      <c r="AY693" s="294">
        <v>4550</v>
      </c>
      <c r="AZ693" s="294" t="e">
        <f>AY693-#REF!</f>
        <v>#REF!</v>
      </c>
      <c r="BA693" s="294">
        <v>0.78749999999999998</v>
      </c>
      <c r="BB693" s="294">
        <v>225.2</v>
      </c>
      <c r="BC693" s="294">
        <v>400</v>
      </c>
      <c r="BD693" s="294">
        <v>0.78649999999999998</v>
      </c>
      <c r="BE693" s="294">
        <v>4310</v>
      </c>
      <c r="BG693" s="294">
        <v>3.27E-2</v>
      </c>
      <c r="BH693" s="294">
        <v>279.60000000000002</v>
      </c>
      <c r="BI693" s="294">
        <v>400</v>
      </c>
      <c r="BJ693" s="294">
        <v>0.97989999999999999</v>
      </c>
      <c r="BK693" s="294">
        <v>71560</v>
      </c>
      <c r="BM693" s="294">
        <v>0.35110000000000002</v>
      </c>
      <c r="BN693" s="294">
        <v>295.2</v>
      </c>
      <c r="BO693" s="294">
        <v>400</v>
      </c>
      <c r="BP693" s="294">
        <v>0.98560000000000003</v>
      </c>
      <c r="BQ693" s="294">
        <v>113740</v>
      </c>
      <c r="BS693" s="294">
        <v>0.58179999999999998</v>
      </c>
      <c r="BT693" s="294">
        <v>322.39999999999998</v>
      </c>
      <c r="BU693" s="294">
        <v>400</v>
      </c>
      <c r="BV693" s="294">
        <v>0.98480000000000001</v>
      </c>
      <c r="BW693" s="294">
        <v>102990</v>
      </c>
      <c r="BY693" s="294">
        <v>0.4587</v>
      </c>
    </row>
    <row r="694" spans="1:77">
      <c r="A694" s="301">
        <v>728</v>
      </c>
      <c r="B694" s="302" t="s">
        <v>4047</v>
      </c>
      <c r="C694" s="301" t="s">
        <v>4656</v>
      </c>
      <c r="D694" s="302" t="s">
        <v>4139</v>
      </c>
      <c r="E694" s="303">
        <v>4900</v>
      </c>
      <c r="F694" s="294">
        <v>3720</v>
      </c>
      <c r="G694" s="294">
        <v>3920</v>
      </c>
      <c r="H694" s="294">
        <v>0.99170000000000003</v>
      </c>
      <c r="I694" s="294">
        <v>902340</v>
      </c>
      <c r="K694" s="294">
        <v>0.3397</v>
      </c>
      <c r="L694" s="294">
        <v>3540</v>
      </c>
      <c r="M694" s="294">
        <v>3920</v>
      </c>
      <c r="N694" s="294">
        <v>0.99409999999999998</v>
      </c>
      <c r="O694" s="294">
        <v>915360</v>
      </c>
      <c r="Q694" s="294">
        <v>0.34960000000000002</v>
      </c>
      <c r="R694" s="294">
        <v>3600</v>
      </c>
      <c r="S694" s="294">
        <v>3920</v>
      </c>
      <c r="T694" s="294">
        <v>0.9899</v>
      </c>
      <c r="U694" s="294">
        <v>903420</v>
      </c>
      <c r="W694" s="294">
        <v>0.35210000000000002</v>
      </c>
      <c r="X694" s="294">
        <v>3540</v>
      </c>
      <c r="Y694" s="294">
        <v>3920</v>
      </c>
      <c r="Z694" s="294">
        <v>0.99739999999999995</v>
      </c>
      <c r="AA694" s="294">
        <v>648180</v>
      </c>
      <c r="AC694" s="294">
        <v>0.24679999999999999</v>
      </c>
      <c r="AD694" s="294">
        <v>3480</v>
      </c>
      <c r="AE694" s="294">
        <v>3920</v>
      </c>
      <c r="AF694" s="294">
        <v>1.0148999999999999</v>
      </c>
      <c r="AG694" s="294">
        <v>443220</v>
      </c>
      <c r="AI694" s="294">
        <v>0.16869999999999999</v>
      </c>
      <c r="AJ694" s="294">
        <v>3540</v>
      </c>
      <c r="AK694" s="294">
        <v>3920</v>
      </c>
      <c r="AL694" s="294">
        <v>0.99890000000000001</v>
      </c>
      <c r="AM694" s="294">
        <v>790440</v>
      </c>
      <c r="AO694" s="294">
        <v>0.3105</v>
      </c>
      <c r="AP694" s="294">
        <v>3480</v>
      </c>
      <c r="AQ694" s="294">
        <v>3920</v>
      </c>
      <c r="AR694" s="294">
        <v>1.022</v>
      </c>
      <c r="AS694" s="294">
        <v>531900</v>
      </c>
      <c r="AU694" s="294">
        <v>0.20100000000000001</v>
      </c>
      <c r="AV694" s="294">
        <v>3540</v>
      </c>
      <c r="AW694" s="294">
        <v>3920</v>
      </c>
      <c r="AX694" s="294">
        <v>0.99860000000000004</v>
      </c>
      <c r="AY694" s="294">
        <v>761400</v>
      </c>
      <c r="BA694" s="294">
        <v>0.29920000000000002</v>
      </c>
      <c r="BB694" s="294">
        <v>3480</v>
      </c>
      <c r="BC694" s="294">
        <v>3920</v>
      </c>
      <c r="BD694" s="294">
        <v>0.99649999999999994</v>
      </c>
      <c r="BE694" s="294">
        <v>741600</v>
      </c>
      <c r="BG694" s="294">
        <v>0.28739999999999999</v>
      </c>
      <c r="BH694" s="294">
        <v>3540</v>
      </c>
      <c r="BI694" s="294">
        <v>3920</v>
      </c>
      <c r="BJ694" s="294">
        <v>0.99529999999999996</v>
      </c>
      <c r="BK694" s="294">
        <v>752400</v>
      </c>
      <c r="BM694" s="294">
        <v>0.28699999999999998</v>
      </c>
      <c r="BN694" s="294">
        <v>3480</v>
      </c>
      <c r="BO694" s="294">
        <v>3920</v>
      </c>
      <c r="BP694" s="294">
        <v>0.99760000000000004</v>
      </c>
      <c r="BQ694" s="294">
        <v>812760</v>
      </c>
      <c r="BS694" s="294">
        <v>0.34839999999999999</v>
      </c>
      <c r="BT694" s="294">
        <v>3480</v>
      </c>
      <c r="BU694" s="294">
        <v>3920</v>
      </c>
      <c r="BV694" s="294">
        <v>0.99080000000000001</v>
      </c>
      <c r="BW694" s="294">
        <v>946980</v>
      </c>
      <c r="BY694" s="294">
        <v>0.36909999999999998</v>
      </c>
    </row>
    <row r="695" spans="1:77">
      <c r="A695" s="301">
        <v>729</v>
      </c>
      <c r="B695" s="302" t="s">
        <v>4047</v>
      </c>
      <c r="C695" s="301" t="s">
        <v>4657</v>
      </c>
      <c r="D695" s="302" t="s">
        <v>4139</v>
      </c>
      <c r="E695" s="303">
        <v>2500</v>
      </c>
      <c r="F695" s="294">
        <v>2191.1999999999998</v>
      </c>
      <c r="G695" s="294">
        <v>2191.1999999999998</v>
      </c>
      <c r="H695" s="294">
        <v>0.96640000000000004</v>
      </c>
      <c r="I695" s="294">
        <v>617785</v>
      </c>
      <c r="K695" s="294">
        <v>0.4052</v>
      </c>
      <c r="L695" s="294">
        <v>2312.8000000000002</v>
      </c>
      <c r="M695" s="294">
        <v>2312.8000000000002</v>
      </c>
      <c r="N695" s="294">
        <v>0.96860000000000002</v>
      </c>
      <c r="O695" s="294">
        <v>634970</v>
      </c>
      <c r="Q695" s="294">
        <v>0.38100000000000001</v>
      </c>
      <c r="R695" s="294">
        <v>2218</v>
      </c>
      <c r="S695" s="294">
        <v>2218</v>
      </c>
      <c r="T695" s="294">
        <v>0.96760000000000002</v>
      </c>
      <c r="U695" s="294">
        <v>883435</v>
      </c>
      <c r="W695" s="294">
        <v>0.57179999999999997</v>
      </c>
      <c r="X695" s="294">
        <v>2204.8000000000002</v>
      </c>
      <c r="Y695" s="294">
        <v>2204.8000000000002</v>
      </c>
      <c r="Z695" s="294">
        <v>0.96840000000000004</v>
      </c>
      <c r="AA695" s="294">
        <v>678960</v>
      </c>
      <c r="AC695" s="294">
        <v>0.4274</v>
      </c>
      <c r="AD695" s="294">
        <v>2256.8000000000002</v>
      </c>
      <c r="AE695" s="294">
        <v>2256.8000000000002</v>
      </c>
      <c r="AF695" s="294">
        <v>0.96599999999999997</v>
      </c>
      <c r="AG695" s="294">
        <v>500415</v>
      </c>
      <c r="AI695" s="294">
        <v>0.3085</v>
      </c>
      <c r="AJ695" s="294">
        <v>2256.8000000000002</v>
      </c>
      <c r="AK695" s="294">
        <v>2256.8000000000002</v>
      </c>
      <c r="AL695" s="294">
        <v>0.96829999999999994</v>
      </c>
      <c r="AM695" s="294">
        <v>596770</v>
      </c>
      <c r="AO695" s="294">
        <v>0.37930000000000003</v>
      </c>
      <c r="AP695" s="294">
        <v>2138</v>
      </c>
      <c r="AQ695" s="294">
        <v>2138</v>
      </c>
      <c r="AR695" s="294">
        <v>0.96050000000000002</v>
      </c>
      <c r="AS695" s="294">
        <v>548995</v>
      </c>
      <c r="AU695" s="294">
        <v>0.3594</v>
      </c>
      <c r="AV695" s="294">
        <v>2307.6</v>
      </c>
      <c r="AW695" s="294">
        <v>2307.6</v>
      </c>
      <c r="AX695" s="294">
        <v>0.97299999999999998</v>
      </c>
      <c r="AY695" s="294">
        <v>661740</v>
      </c>
      <c r="BA695" s="294">
        <v>0.40939999999999999</v>
      </c>
      <c r="BB695" s="294">
        <v>2270</v>
      </c>
      <c r="BC695" s="294">
        <v>2270</v>
      </c>
      <c r="BD695" s="294">
        <v>0.97360000000000002</v>
      </c>
      <c r="BE695" s="294">
        <v>826110</v>
      </c>
      <c r="BG695" s="294">
        <v>0.50239999999999996</v>
      </c>
      <c r="BH695" s="294">
        <v>2078.8000000000002</v>
      </c>
      <c r="BI695" s="294">
        <v>2078.8000000000002</v>
      </c>
      <c r="BJ695" s="294">
        <v>0.97560000000000002</v>
      </c>
      <c r="BK695" s="294">
        <v>947920</v>
      </c>
      <c r="BL695" s="294" t="e">
        <f>BK695-#REF!</f>
        <v>#REF!</v>
      </c>
      <c r="BM695" s="294">
        <v>0.62829999999999997</v>
      </c>
      <c r="BN695" s="294">
        <v>2202.8000000000002</v>
      </c>
      <c r="BO695" s="294">
        <v>2202.8000000000002</v>
      </c>
      <c r="BP695" s="294">
        <v>0.97160000000000002</v>
      </c>
      <c r="BQ695" s="294">
        <v>894470</v>
      </c>
      <c r="BR695" s="294" t="e">
        <f>BQ695-#REF!</f>
        <v>#REF!</v>
      </c>
      <c r="BS695" s="294">
        <v>0.62190000000000001</v>
      </c>
      <c r="BT695" s="294">
        <v>2178.4</v>
      </c>
      <c r="BU695" s="294">
        <v>2178.4</v>
      </c>
      <c r="BV695" s="294">
        <v>0.97099999999999997</v>
      </c>
      <c r="BW695" s="294">
        <v>905735</v>
      </c>
      <c r="BY695" s="294">
        <v>0.57550000000000001</v>
      </c>
    </row>
    <row r="696" spans="1:77">
      <c r="A696" s="301">
        <v>730</v>
      </c>
      <c r="B696" s="302" t="s">
        <v>4047</v>
      </c>
      <c r="C696" s="301" t="s">
        <v>4658</v>
      </c>
      <c r="D696" s="302" t="s">
        <v>4139</v>
      </c>
      <c r="E696" s="303">
        <v>250</v>
      </c>
      <c r="F696" s="294">
        <v>6</v>
      </c>
      <c r="G696" s="294">
        <v>0</v>
      </c>
      <c r="H696" s="294">
        <v>0.58829999999999993</v>
      </c>
      <c r="I696" s="294">
        <v>1200</v>
      </c>
      <c r="K696" s="294">
        <v>0</v>
      </c>
      <c r="L696" s="294">
        <v>6</v>
      </c>
      <c r="M696" s="294">
        <v>0</v>
      </c>
      <c r="N696" s="294">
        <v>0.5625</v>
      </c>
      <c r="O696" s="294">
        <v>1080</v>
      </c>
      <c r="Q696" s="294">
        <v>0</v>
      </c>
      <c r="R696" s="294">
        <v>6</v>
      </c>
      <c r="S696" s="294">
        <v>0</v>
      </c>
      <c r="T696" s="294">
        <v>0.72229999999999994</v>
      </c>
      <c r="U696" s="294">
        <v>1560</v>
      </c>
      <c r="W696" s="294">
        <v>0</v>
      </c>
      <c r="X696" s="294">
        <v>6</v>
      </c>
      <c r="Y696" s="294">
        <v>0</v>
      </c>
      <c r="Z696" s="294">
        <v>0.75</v>
      </c>
      <c r="AA696" s="294">
        <v>1980</v>
      </c>
      <c r="AC696" s="294">
        <v>0</v>
      </c>
      <c r="AD696" s="294">
        <v>12</v>
      </c>
      <c r="AE696" s="294">
        <v>0</v>
      </c>
      <c r="AF696" s="294">
        <v>0.67279999999999995</v>
      </c>
      <c r="AG696" s="294">
        <v>2220</v>
      </c>
      <c r="AI696" s="294">
        <v>0</v>
      </c>
      <c r="AJ696" s="294">
        <v>12</v>
      </c>
      <c r="AK696" s="294">
        <v>0</v>
      </c>
      <c r="AL696" s="294">
        <v>0.77590000000000003</v>
      </c>
      <c r="AM696" s="294">
        <v>2700</v>
      </c>
      <c r="AO696" s="294">
        <v>0</v>
      </c>
      <c r="AP696" s="294">
        <v>0</v>
      </c>
      <c r="AQ696" s="294">
        <v>0</v>
      </c>
      <c r="AR696" s="294">
        <v>0.70909999999999995</v>
      </c>
      <c r="AS696" s="294">
        <v>2340</v>
      </c>
      <c r="AU696" s="294">
        <v>0</v>
      </c>
      <c r="AV696" s="294">
        <v>0</v>
      </c>
      <c r="AW696" s="294">
        <v>0</v>
      </c>
      <c r="AX696" s="294">
        <v>0.64449999999999996</v>
      </c>
      <c r="AY696" s="294">
        <v>1740</v>
      </c>
      <c r="BA696" s="294">
        <v>0</v>
      </c>
      <c r="BB696" s="294">
        <v>0</v>
      </c>
      <c r="BC696" s="294">
        <v>200</v>
      </c>
      <c r="BD696" s="294">
        <v>0.94669999999999999</v>
      </c>
      <c r="BE696" s="294">
        <v>21300</v>
      </c>
      <c r="BG696" s="294">
        <v>0.121</v>
      </c>
      <c r="BH696" s="294">
        <v>186</v>
      </c>
      <c r="BI696" s="294">
        <v>200</v>
      </c>
      <c r="BJ696" s="294">
        <v>0.99129999999999996</v>
      </c>
      <c r="BK696" s="294">
        <v>61440</v>
      </c>
      <c r="BM696" s="294">
        <v>0.44790000000000002</v>
      </c>
      <c r="BN696" s="294">
        <v>270</v>
      </c>
      <c r="BO696" s="294">
        <v>270</v>
      </c>
      <c r="BP696" s="294">
        <v>0.82020000000000004</v>
      </c>
      <c r="BQ696" s="294">
        <v>81240</v>
      </c>
      <c r="BS696" s="294">
        <v>0.54600000000000004</v>
      </c>
      <c r="BT696" s="294">
        <v>174</v>
      </c>
      <c r="BU696" s="294">
        <v>200</v>
      </c>
      <c r="BV696" s="294">
        <v>0.90780000000000005</v>
      </c>
      <c r="BW696" s="294">
        <v>72060</v>
      </c>
      <c r="BX696" s="294" t="e">
        <f>BW696-#REF!</f>
        <v>#REF!</v>
      </c>
      <c r="BY696" s="294">
        <v>0.61319999999999997</v>
      </c>
    </row>
    <row r="697" spans="1:77">
      <c r="A697" s="301">
        <v>731</v>
      </c>
      <c r="B697" s="302" t="s">
        <v>4047</v>
      </c>
      <c r="C697" s="301" t="s">
        <v>4659</v>
      </c>
      <c r="D697" s="302" t="s">
        <v>4652</v>
      </c>
      <c r="E697" s="303">
        <v>133.33000000000001</v>
      </c>
      <c r="F697" s="294">
        <v>8</v>
      </c>
      <c r="G697" s="294">
        <v>106.664</v>
      </c>
      <c r="H697" s="294">
        <v>0.87819999999999998</v>
      </c>
      <c r="I697" s="294">
        <v>2278</v>
      </c>
      <c r="K697" s="294" t="s">
        <v>3983</v>
      </c>
      <c r="L697" s="294">
        <v>30</v>
      </c>
      <c r="M697" s="294">
        <v>106.664</v>
      </c>
      <c r="N697" s="294">
        <v>0.94820000000000004</v>
      </c>
      <c r="O697" s="294">
        <v>12882</v>
      </c>
      <c r="Q697" s="294" t="s">
        <v>3983</v>
      </c>
      <c r="R697" s="294">
        <v>18</v>
      </c>
      <c r="S697" s="294">
        <v>106.664</v>
      </c>
      <c r="T697" s="294">
        <v>0.81820000000000004</v>
      </c>
      <c r="U697" s="294">
        <v>6300</v>
      </c>
      <c r="W697" s="294" t="s">
        <v>3983</v>
      </c>
      <c r="X697" s="294">
        <v>38</v>
      </c>
      <c r="Y697" s="294">
        <v>106.664</v>
      </c>
      <c r="Z697" s="294">
        <v>0.72229999999999994</v>
      </c>
      <c r="AA697" s="294">
        <v>5200</v>
      </c>
      <c r="AC697" s="294" t="s">
        <v>3983</v>
      </c>
      <c r="AD697" s="294">
        <v>40</v>
      </c>
      <c r="AE697" s="294">
        <v>106.664</v>
      </c>
      <c r="AF697" s="294">
        <v>0.77849999999999997</v>
      </c>
      <c r="AG697" s="294">
        <v>7240</v>
      </c>
      <c r="AI697" s="294" t="s">
        <v>3983</v>
      </c>
      <c r="AJ697" s="294">
        <v>32</v>
      </c>
      <c r="AK697" s="294">
        <v>106.664</v>
      </c>
      <c r="AL697" s="294">
        <v>0.79659999999999997</v>
      </c>
      <c r="AM697" s="294">
        <v>8220</v>
      </c>
      <c r="AO697" s="294" t="s">
        <v>3983</v>
      </c>
      <c r="AP697" s="294">
        <v>14</v>
      </c>
      <c r="AQ697" s="294">
        <v>106.664</v>
      </c>
      <c r="AR697" s="294">
        <v>0.74319999999999997</v>
      </c>
      <c r="AS697" s="294">
        <v>6480</v>
      </c>
      <c r="AU697" s="294" t="s">
        <v>3983</v>
      </c>
      <c r="AV697" s="294">
        <v>88</v>
      </c>
      <c r="AW697" s="294">
        <v>106.664</v>
      </c>
      <c r="AX697" s="294">
        <v>0.94040000000000001</v>
      </c>
      <c r="AY697" s="294">
        <v>21246</v>
      </c>
      <c r="BA697" s="294" t="s">
        <v>3983</v>
      </c>
      <c r="BB697" s="294">
        <v>88</v>
      </c>
      <c r="BC697" s="294">
        <v>106.664</v>
      </c>
      <c r="BD697" s="294">
        <v>0.93289999999999995</v>
      </c>
      <c r="BE697" s="294">
        <v>15734</v>
      </c>
      <c r="BG697" s="294" t="s">
        <v>3983</v>
      </c>
      <c r="BH697" s="294">
        <v>56</v>
      </c>
      <c r="BI697" s="294">
        <v>106.664</v>
      </c>
      <c r="BJ697" s="294">
        <v>0.84489999999999998</v>
      </c>
      <c r="BK697" s="294">
        <v>8060</v>
      </c>
      <c r="BM697" s="294" t="s">
        <v>3983</v>
      </c>
      <c r="BN697" s="294">
        <v>56</v>
      </c>
      <c r="BO697" s="294">
        <v>106.664</v>
      </c>
      <c r="BP697" s="294">
        <v>0.79579999999999995</v>
      </c>
      <c r="BQ697" s="294">
        <v>8260</v>
      </c>
      <c r="BS697" s="294" t="s">
        <v>3983</v>
      </c>
      <c r="BT697" s="294">
        <v>18</v>
      </c>
      <c r="BU697" s="294">
        <v>106.664</v>
      </c>
      <c r="BV697" s="294">
        <v>0.80249999999999999</v>
      </c>
      <c r="BW697" s="294">
        <v>10080</v>
      </c>
      <c r="BY697" s="294" t="s">
        <v>3983</v>
      </c>
    </row>
    <row r="698" spans="1:77">
      <c r="A698" s="301">
        <v>732</v>
      </c>
      <c r="B698" s="302" t="s">
        <v>4047</v>
      </c>
      <c r="C698" s="301" t="s">
        <v>4660</v>
      </c>
      <c r="D698" s="302" t="s">
        <v>4139</v>
      </c>
      <c r="E698" s="303">
        <v>300</v>
      </c>
      <c r="F698" s="294">
        <v>0</v>
      </c>
      <c r="G698" s="294">
        <v>0</v>
      </c>
      <c r="H698" s="294" t="e">
        <v>#DIV/0!</v>
      </c>
      <c r="I698" s="294">
        <v>0</v>
      </c>
      <c r="K698" s="294">
        <v>0</v>
      </c>
      <c r="L698" s="294">
        <v>0</v>
      </c>
      <c r="M698" s="294">
        <v>0</v>
      </c>
      <c r="N698" s="294" t="e">
        <v>#DIV/0!</v>
      </c>
      <c r="O698" s="294">
        <v>0</v>
      </c>
      <c r="Q698" s="294">
        <v>0</v>
      </c>
      <c r="R698" s="294">
        <v>0</v>
      </c>
      <c r="S698" s="294">
        <v>0</v>
      </c>
      <c r="T698" s="294" t="e">
        <v>#DIV/0!</v>
      </c>
      <c r="U698" s="294">
        <v>0</v>
      </c>
      <c r="W698" s="294">
        <v>0</v>
      </c>
      <c r="X698" s="294">
        <v>0</v>
      </c>
      <c r="Y698" s="294">
        <v>0</v>
      </c>
      <c r="Z698" s="294" t="e">
        <v>#DIV/0!</v>
      </c>
      <c r="AA698" s="294">
        <v>0</v>
      </c>
      <c r="AC698" s="294">
        <v>0</v>
      </c>
      <c r="AD698" s="294">
        <v>0</v>
      </c>
      <c r="AE698" s="294">
        <v>0</v>
      </c>
      <c r="AF698" s="294" t="e">
        <v>#DIV/0!</v>
      </c>
      <c r="AG698" s="294">
        <v>0</v>
      </c>
      <c r="AI698" s="294">
        <v>0</v>
      </c>
      <c r="AJ698" s="294">
        <v>0</v>
      </c>
      <c r="AK698" s="294">
        <v>0</v>
      </c>
      <c r="AL698" s="294" t="e">
        <v>#DIV/0!</v>
      </c>
      <c r="AM698" s="294">
        <v>0</v>
      </c>
      <c r="AO698" s="294">
        <v>0</v>
      </c>
      <c r="AP698" s="294">
        <v>0</v>
      </c>
      <c r="AQ698" s="294">
        <v>0</v>
      </c>
      <c r="AR698" s="294" t="e">
        <v>#DIV/0!</v>
      </c>
      <c r="AS698" s="294">
        <v>0</v>
      </c>
      <c r="AU698" s="294">
        <v>0</v>
      </c>
      <c r="AV698" s="294">
        <v>0</v>
      </c>
      <c r="AW698" s="294">
        <v>0</v>
      </c>
      <c r="AX698" s="294" t="e">
        <v>#DIV/0!</v>
      </c>
      <c r="AY698" s="294">
        <v>0</v>
      </c>
      <c r="BA698" s="294">
        <v>0</v>
      </c>
      <c r="BB698" s="294">
        <v>0</v>
      </c>
      <c r="BC698" s="294">
        <v>0</v>
      </c>
      <c r="BD698" s="294" t="e">
        <v>#DIV/0!</v>
      </c>
      <c r="BE698" s="294">
        <v>0</v>
      </c>
      <c r="BG698" s="294">
        <v>0</v>
      </c>
      <c r="BH698" s="294">
        <v>0</v>
      </c>
      <c r="BI698" s="294">
        <v>0</v>
      </c>
      <c r="BJ698" s="294" t="e">
        <v>#DIV/0!</v>
      </c>
      <c r="BK698" s="294">
        <v>0</v>
      </c>
      <c r="BM698" s="294">
        <v>0</v>
      </c>
      <c r="BN698" s="294">
        <v>0</v>
      </c>
      <c r="BO698" s="294">
        <v>0</v>
      </c>
      <c r="BP698" s="294" t="e">
        <v>#DIV/0!</v>
      </c>
      <c r="BQ698" s="294">
        <v>0</v>
      </c>
      <c r="BS698" s="294">
        <v>0</v>
      </c>
      <c r="BT698" s="294">
        <v>279.68</v>
      </c>
      <c r="BU698" s="294">
        <v>269.60000000000002</v>
      </c>
      <c r="BV698" s="294">
        <v>0.66820000000000002</v>
      </c>
      <c r="BW698" s="294">
        <v>8708</v>
      </c>
      <c r="BY698" s="294">
        <v>1.52E-2</v>
      </c>
    </row>
    <row r="699" spans="1:77">
      <c r="A699" s="301">
        <v>733</v>
      </c>
      <c r="B699" s="302" t="s">
        <v>4047</v>
      </c>
      <c r="C699" s="301" t="s">
        <v>4661</v>
      </c>
      <c r="D699" s="302" t="s">
        <v>4139</v>
      </c>
      <c r="E699" s="303">
        <v>950</v>
      </c>
      <c r="F699" s="294">
        <v>0</v>
      </c>
      <c r="G699" s="294">
        <v>0</v>
      </c>
      <c r="H699" s="294" t="e">
        <v>#DIV/0!</v>
      </c>
      <c r="I699" s="294">
        <v>0</v>
      </c>
      <c r="K699" s="294">
        <v>0</v>
      </c>
      <c r="L699" s="294">
        <v>6</v>
      </c>
      <c r="M699" s="294">
        <v>320</v>
      </c>
      <c r="N699" s="294">
        <v>0.55269999999999997</v>
      </c>
      <c r="O699" s="294">
        <v>1260</v>
      </c>
      <c r="Q699" s="294">
        <v>0.83330000000000004</v>
      </c>
      <c r="R699" s="294">
        <v>48</v>
      </c>
      <c r="S699" s="294">
        <v>320</v>
      </c>
      <c r="T699" s="294">
        <v>0.74199999999999999</v>
      </c>
      <c r="U699" s="294">
        <v>4140</v>
      </c>
      <c r="W699" s="294">
        <v>0.1615</v>
      </c>
      <c r="X699" s="294">
        <v>18</v>
      </c>
      <c r="Y699" s="294">
        <v>320</v>
      </c>
      <c r="Z699" s="294">
        <v>0.83430000000000004</v>
      </c>
      <c r="AA699" s="294">
        <v>9360</v>
      </c>
      <c r="AB699" s="294" t="e">
        <f>AA699-#REF!</f>
        <v>#REF!</v>
      </c>
      <c r="AC699" s="294">
        <v>0.83779999999999999</v>
      </c>
      <c r="AD699" s="294">
        <v>162</v>
      </c>
      <c r="AE699" s="294">
        <v>320</v>
      </c>
      <c r="AF699" s="294">
        <v>0.83430000000000004</v>
      </c>
      <c r="AG699" s="294">
        <v>9060</v>
      </c>
      <c r="AI699" s="294">
        <v>9.01E-2</v>
      </c>
      <c r="AJ699" s="294">
        <v>198</v>
      </c>
      <c r="AK699" s="294">
        <v>320</v>
      </c>
      <c r="AL699" s="294">
        <v>0.91810000000000003</v>
      </c>
      <c r="AM699" s="294">
        <v>13440</v>
      </c>
      <c r="AO699" s="294">
        <v>0.1027</v>
      </c>
      <c r="AP699" s="294">
        <v>198</v>
      </c>
      <c r="AQ699" s="294">
        <v>320</v>
      </c>
      <c r="AR699" s="294">
        <v>0.91830000000000001</v>
      </c>
      <c r="AS699" s="294">
        <v>17520</v>
      </c>
      <c r="AU699" s="294">
        <v>0.1295</v>
      </c>
      <c r="AV699" s="294">
        <v>384</v>
      </c>
      <c r="AW699" s="294">
        <v>384</v>
      </c>
      <c r="AX699" s="294">
        <v>0.9718</v>
      </c>
      <c r="AY699" s="294">
        <v>123660</v>
      </c>
      <c r="BA699" s="294">
        <v>0.46029999999999999</v>
      </c>
      <c r="BB699" s="294">
        <v>336</v>
      </c>
      <c r="BC699" s="294">
        <v>336</v>
      </c>
      <c r="BD699" s="294">
        <v>0.9829</v>
      </c>
      <c r="BE699" s="294">
        <v>120240</v>
      </c>
      <c r="BG699" s="294">
        <v>0.4894</v>
      </c>
      <c r="BH699" s="294">
        <v>330</v>
      </c>
      <c r="BI699" s="294">
        <v>330</v>
      </c>
      <c r="BJ699" s="294">
        <v>0.98750000000000004</v>
      </c>
      <c r="BK699" s="294">
        <v>94380</v>
      </c>
      <c r="BM699" s="294">
        <v>0.38929999999999998</v>
      </c>
      <c r="BN699" s="294">
        <v>252</v>
      </c>
      <c r="BO699" s="294">
        <v>320</v>
      </c>
      <c r="BP699" s="294">
        <v>0.99129999999999996</v>
      </c>
      <c r="BQ699" s="294">
        <v>81480</v>
      </c>
      <c r="BS699" s="294">
        <v>0.4854</v>
      </c>
      <c r="BT699" s="294">
        <v>372</v>
      </c>
      <c r="BU699" s="294">
        <v>372</v>
      </c>
      <c r="BV699" s="294">
        <v>0.98850000000000005</v>
      </c>
      <c r="BW699" s="294">
        <v>139260</v>
      </c>
      <c r="BY699" s="294">
        <v>0.50900000000000001</v>
      </c>
    </row>
    <row r="700" spans="1:77">
      <c r="A700" s="301">
        <v>734</v>
      </c>
      <c r="B700" s="302" t="s">
        <v>4047</v>
      </c>
      <c r="C700" s="301" t="s">
        <v>4662</v>
      </c>
      <c r="D700" s="302" t="s">
        <v>4139</v>
      </c>
      <c r="E700" s="303">
        <v>1500</v>
      </c>
      <c r="F700" s="294">
        <v>0</v>
      </c>
      <c r="G700" s="294">
        <v>0</v>
      </c>
      <c r="H700" s="294" t="e">
        <v>#DIV/0!</v>
      </c>
      <c r="I700" s="294">
        <v>0</v>
      </c>
      <c r="K700" s="294">
        <v>0</v>
      </c>
      <c r="L700" s="294">
        <v>0</v>
      </c>
      <c r="M700" s="294">
        <v>0</v>
      </c>
      <c r="N700" s="294" t="e">
        <v>#DIV/0!</v>
      </c>
      <c r="O700" s="294">
        <v>0</v>
      </c>
      <c r="Q700" s="294">
        <v>0</v>
      </c>
      <c r="R700" s="294">
        <v>0</v>
      </c>
      <c r="S700" s="294">
        <v>0</v>
      </c>
      <c r="T700" s="294" t="e">
        <v>#DIV/0!</v>
      </c>
      <c r="U700" s="294">
        <v>0</v>
      </c>
      <c r="W700" s="294">
        <v>0</v>
      </c>
      <c r="X700" s="294">
        <v>0</v>
      </c>
      <c r="Y700" s="294">
        <v>0</v>
      </c>
      <c r="Z700" s="294" t="e">
        <v>#DIV/0!</v>
      </c>
      <c r="AA700" s="294">
        <v>0</v>
      </c>
      <c r="AC700" s="294">
        <v>0</v>
      </c>
      <c r="AD700" s="294">
        <v>0</v>
      </c>
      <c r="AE700" s="294">
        <v>0</v>
      </c>
      <c r="AF700" s="294" t="e">
        <v>#DIV/0!</v>
      </c>
      <c r="AG700" s="294">
        <v>0</v>
      </c>
      <c r="AI700" s="294">
        <v>0</v>
      </c>
      <c r="AJ700" s="294">
        <v>0</v>
      </c>
      <c r="AK700" s="294">
        <v>0</v>
      </c>
      <c r="AL700" s="294" t="e">
        <v>#DIV/0!</v>
      </c>
      <c r="AM700" s="294">
        <v>0</v>
      </c>
      <c r="AO700" s="294">
        <v>0</v>
      </c>
      <c r="AP700" s="294">
        <v>0</v>
      </c>
      <c r="AQ700" s="294">
        <v>0</v>
      </c>
      <c r="AR700" s="294" t="e">
        <v>#DIV/0!</v>
      </c>
      <c r="AS700" s="294">
        <v>0</v>
      </c>
      <c r="AU700" s="294">
        <v>0</v>
      </c>
      <c r="AV700" s="294">
        <v>0</v>
      </c>
      <c r="AW700" s="294">
        <v>0</v>
      </c>
      <c r="AX700" s="294" t="e">
        <v>#DIV/0!</v>
      </c>
      <c r="AY700" s="294">
        <v>0</v>
      </c>
      <c r="BA700" s="294">
        <v>0</v>
      </c>
      <c r="BB700" s="294">
        <v>0</v>
      </c>
      <c r="BC700" s="294">
        <v>0</v>
      </c>
      <c r="BD700" s="294" t="e">
        <v>#DIV/0!</v>
      </c>
      <c r="BE700" s="294">
        <v>0</v>
      </c>
      <c r="BG700" s="294">
        <v>0</v>
      </c>
      <c r="BH700" s="294">
        <v>0</v>
      </c>
      <c r="BI700" s="294">
        <v>0</v>
      </c>
      <c r="BJ700" s="294" t="e">
        <v>#DIV/0!</v>
      </c>
      <c r="BK700" s="294">
        <v>0</v>
      </c>
      <c r="BM700" s="294">
        <v>0</v>
      </c>
      <c r="BN700" s="294">
        <v>458</v>
      </c>
      <c r="BO700" s="294">
        <v>1200</v>
      </c>
      <c r="BP700" s="294">
        <v>0.99349999999999994</v>
      </c>
      <c r="BQ700" s="294">
        <v>30220</v>
      </c>
      <c r="BS700" s="294">
        <v>0.1258</v>
      </c>
      <c r="BT700" s="294">
        <v>648</v>
      </c>
      <c r="BU700" s="294">
        <v>1200</v>
      </c>
      <c r="BV700" s="294">
        <v>0.998</v>
      </c>
      <c r="BW700" s="294">
        <v>133060</v>
      </c>
      <c r="BY700" s="294">
        <v>6.9099999999999995E-2</v>
      </c>
    </row>
    <row r="701" spans="1:77">
      <c r="A701" s="301">
        <v>735</v>
      </c>
      <c r="B701" s="302" t="s">
        <v>4047</v>
      </c>
      <c r="C701" s="301" t="s">
        <v>4663</v>
      </c>
      <c r="D701" s="302" t="s">
        <v>4051</v>
      </c>
      <c r="E701" s="303">
        <v>600</v>
      </c>
      <c r="F701" s="294">
        <v>0</v>
      </c>
      <c r="G701" s="294">
        <v>0</v>
      </c>
      <c r="H701" s="294" t="e">
        <v>#DIV/0!</v>
      </c>
      <c r="I701" s="294">
        <v>0</v>
      </c>
      <c r="K701" s="294">
        <v>0</v>
      </c>
      <c r="L701" s="294">
        <v>0</v>
      </c>
      <c r="M701" s="294">
        <v>0</v>
      </c>
      <c r="N701" s="294" t="e">
        <v>#DIV/0!</v>
      </c>
      <c r="O701" s="294">
        <v>0</v>
      </c>
      <c r="Q701" s="294">
        <v>0</v>
      </c>
      <c r="R701" s="294">
        <v>0</v>
      </c>
      <c r="S701" s="294">
        <v>0</v>
      </c>
      <c r="T701" s="294" t="e">
        <v>#DIV/0!</v>
      </c>
      <c r="U701" s="294">
        <v>0</v>
      </c>
      <c r="W701" s="294">
        <v>0</v>
      </c>
      <c r="X701" s="294">
        <v>0</v>
      </c>
      <c r="Y701" s="294">
        <v>0</v>
      </c>
      <c r="Z701" s="294" t="e">
        <v>#DIV/0!</v>
      </c>
      <c r="AA701" s="294">
        <v>0</v>
      </c>
      <c r="AC701" s="294">
        <v>0</v>
      </c>
      <c r="AD701" s="294">
        <v>0</v>
      </c>
      <c r="AE701" s="294">
        <v>0</v>
      </c>
      <c r="AF701" s="294" t="e">
        <v>#DIV/0!</v>
      </c>
      <c r="AG701" s="294">
        <v>0</v>
      </c>
      <c r="AI701" s="294">
        <v>0</v>
      </c>
      <c r="AJ701" s="294">
        <v>0</v>
      </c>
      <c r="AK701" s="294">
        <v>0</v>
      </c>
      <c r="AL701" s="294" t="e">
        <v>#DIV/0!</v>
      </c>
      <c r="AM701" s="294">
        <v>0</v>
      </c>
      <c r="AO701" s="294">
        <v>0</v>
      </c>
      <c r="AP701" s="294">
        <v>0</v>
      </c>
      <c r="AQ701" s="294">
        <v>0</v>
      </c>
      <c r="AR701" s="294" t="e">
        <v>#DIV/0!</v>
      </c>
      <c r="AS701" s="294">
        <v>0</v>
      </c>
      <c r="AU701" s="294">
        <v>0</v>
      </c>
      <c r="AV701" s="294">
        <v>0</v>
      </c>
      <c r="AW701" s="294">
        <v>0</v>
      </c>
      <c r="AX701" s="294" t="e">
        <v>#DIV/0!</v>
      </c>
      <c r="AY701" s="294">
        <v>0</v>
      </c>
      <c r="BA701" s="294">
        <v>0</v>
      </c>
      <c r="BB701" s="294">
        <v>0</v>
      </c>
      <c r="BC701" s="294">
        <v>0</v>
      </c>
      <c r="BD701" s="294" t="e">
        <v>#DIV/0!</v>
      </c>
      <c r="BE701" s="294">
        <v>0</v>
      </c>
      <c r="BG701" s="294">
        <v>0</v>
      </c>
      <c r="BH701" s="294">
        <v>10.32</v>
      </c>
      <c r="BI701" s="294">
        <v>480</v>
      </c>
      <c r="BJ701" s="294">
        <v>1</v>
      </c>
      <c r="BK701" s="294">
        <v>942</v>
      </c>
      <c r="BM701" s="294">
        <v>0.31690000000000002</v>
      </c>
      <c r="BN701" s="294">
        <v>47.52</v>
      </c>
      <c r="BO701" s="294">
        <v>480</v>
      </c>
      <c r="BP701" s="294">
        <v>1</v>
      </c>
      <c r="BQ701" s="294">
        <v>4644</v>
      </c>
      <c r="BS701" s="294">
        <v>0.1454</v>
      </c>
      <c r="BT701" s="294">
        <v>111.84</v>
      </c>
      <c r="BU701" s="294">
        <v>480</v>
      </c>
      <c r="BV701" s="294">
        <v>0.99019999999999997</v>
      </c>
      <c r="BW701" s="294">
        <v>7884</v>
      </c>
      <c r="BY701" s="294">
        <v>2.3900000000000001E-2</v>
      </c>
    </row>
    <row r="702" spans="1:77">
      <c r="A702" s="301">
        <v>736</v>
      </c>
      <c r="B702" s="302" t="s">
        <v>4047</v>
      </c>
      <c r="C702" s="301" t="s">
        <v>4664</v>
      </c>
      <c r="D702" s="302" t="s">
        <v>4051</v>
      </c>
      <c r="E702" s="303">
        <v>122.22</v>
      </c>
      <c r="F702" s="294" t="s">
        <v>3983</v>
      </c>
      <c r="G702" s="294" t="s">
        <v>3983</v>
      </c>
      <c r="H702" s="294" t="s">
        <v>3983</v>
      </c>
      <c r="I702" s="294" t="s">
        <v>3983</v>
      </c>
      <c r="K702" s="294" t="s">
        <v>3983</v>
      </c>
      <c r="L702" s="294" t="s">
        <v>3983</v>
      </c>
      <c r="M702" s="294" t="s">
        <v>3983</v>
      </c>
      <c r="N702" s="294" t="s">
        <v>3983</v>
      </c>
      <c r="O702" s="294" t="s">
        <v>3983</v>
      </c>
      <c r="Q702" s="294" t="s">
        <v>3983</v>
      </c>
      <c r="R702" s="294" t="s">
        <v>3983</v>
      </c>
      <c r="S702" s="294" t="s">
        <v>3983</v>
      </c>
      <c r="T702" s="294" t="s">
        <v>3983</v>
      </c>
      <c r="U702" s="294" t="s">
        <v>3983</v>
      </c>
      <c r="W702" s="294" t="s">
        <v>3983</v>
      </c>
      <c r="X702" s="294" t="s">
        <v>3983</v>
      </c>
      <c r="Y702" s="294" t="s">
        <v>3983</v>
      </c>
      <c r="Z702" s="294" t="s">
        <v>3983</v>
      </c>
      <c r="AA702" s="294" t="s">
        <v>3983</v>
      </c>
      <c r="AC702" s="294" t="s">
        <v>3983</v>
      </c>
      <c r="AD702" s="294" t="s">
        <v>3983</v>
      </c>
      <c r="AE702" s="294" t="s">
        <v>3983</v>
      </c>
      <c r="AF702" s="294" t="s">
        <v>3983</v>
      </c>
      <c r="AG702" s="294" t="s">
        <v>3983</v>
      </c>
      <c r="AI702" s="294" t="s">
        <v>3983</v>
      </c>
      <c r="AJ702" s="294" t="s">
        <v>3983</v>
      </c>
      <c r="AK702" s="294" t="s">
        <v>3983</v>
      </c>
      <c r="AL702" s="294" t="s">
        <v>3983</v>
      </c>
      <c r="AM702" s="294" t="s">
        <v>3983</v>
      </c>
      <c r="AO702" s="294" t="s">
        <v>3983</v>
      </c>
      <c r="AP702" s="294" t="s">
        <v>3983</v>
      </c>
      <c r="AQ702" s="294" t="s">
        <v>3983</v>
      </c>
      <c r="AR702" s="294" t="s">
        <v>3983</v>
      </c>
      <c r="AS702" s="294" t="s">
        <v>3983</v>
      </c>
      <c r="AU702" s="294" t="s">
        <v>3983</v>
      </c>
      <c r="AV702" s="294" t="s">
        <v>3983</v>
      </c>
      <c r="AW702" s="294" t="s">
        <v>3983</v>
      </c>
      <c r="AX702" s="294" t="s">
        <v>3983</v>
      </c>
      <c r="AY702" s="294" t="s">
        <v>3983</v>
      </c>
      <c r="BA702" s="294" t="s">
        <v>3983</v>
      </c>
      <c r="BB702" s="294" t="s">
        <v>3983</v>
      </c>
      <c r="BC702" s="294" t="s">
        <v>3983</v>
      </c>
      <c r="BD702" s="294" t="s">
        <v>3983</v>
      </c>
      <c r="BE702" s="294" t="s">
        <v>3983</v>
      </c>
      <c r="BG702" s="294" t="s">
        <v>3983</v>
      </c>
      <c r="BH702" s="294" t="s">
        <v>3983</v>
      </c>
      <c r="BI702" s="294" t="s">
        <v>3983</v>
      </c>
      <c r="BJ702" s="294" t="s">
        <v>3983</v>
      </c>
      <c r="BK702" s="294" t="s">
        <v>3983</v>
      </c>
      <c r="BM702" s="294" t="s">
        <v>3983</v>
      </c>
      <c r="BN702" s="294" t="s">
        <v>3983</v>
      </c>
      <c r="BO702" s="294" t="s">
        <v>3983</v>
      </c>
      <c r="BP702" s="294" t="s">
        <v>3983</v>
      </c>
      <c r="BQ702" s="294" t="s">
        <v>3983</v>
      </c>
      <c r="BS702" s="294" t="s">
        <v>3983</v>
      </c>
      <c r="BT702" s="294" t="s">
        <v>3983</v>
      </c>
      <c r="BU702" s="294" t="s">
        <v>3983</v>
      </c>
      <c r="BV702" s="294" t="s">
        <v>3983</v>
      </c>
      <c r="BW702" s="294" t="s">
        <v>3983</v>
      </c>
      <c r="BY702" s="294" t="s">
        <v>3983</v>
      </c>
    </row>
    <row r="703" spans="1:77">
      <c r="A703" s="301">
        <v>737</v>
      </c>
      <c r="B703" s="302" t="s">
        <v>4047</v>
      </c>
      <c r="C703" s="301" t="s">
        <v>4665</v>
      </c>
      <c r="D703" s="302" t="s">
        <v>4139</v>
      </c>
      <c r="E703" s="303">
        <v>211.11</v>
      </c>
      <c r="F703" s="294" t="s">
        <v>3983</v>
      </c>
      <c r="G703" s="294" t="s">
        <v>3983</v>
      </c>
      <c r="H703" s="294" t="s">
        <v>3983</v>
      </c>
      <c r="I703" s="294" t="s">
        <v>3983</v>
      </c>
      <c r="K703" s="294" t="s">
        <v>3983</v>
      </c>
      <c r="L703" s="294" t="s">
        <v>3983</v>
      </c>
      <c r="M703" s="294" t="s">
        <v>3983</v>
      </c>
      <c r="N703" s="294" t="s">
        <v>3983</v>
      </c>
      <c r="O703" s="294" t="s">
        <v>3983</v>
      </c>
      <c r="Q703" s="294" t="s">
        <v>3983</v>
      </c>
      <c r="R703" s="294" t="s">
        <v>3983</v>
      </c>
      <c r="S703" s="294" t="s">
        <v>3983</v>
      </c>
      <c r="T703" s="294" t="s">
        <v>3983</v>
      </c>
      <c r="U703" s="294" t="s">
        <v>3983</v>
      </c>
      <c r="W703" s="294" t="s">
        <v>3983</v>
      </c>
      <c r="X703" s="294" t="s">
        <v>3983</v>
      </c>
      <c r="Y703" s="294" t="s">
        <v>3983</v>
      </c>
      <c r="Z703" s="294" t="s">
        <v>3983</v>
      </c>
      <c r="AA703" s="294" t="s">
        <v>3983</v>
      </c>
      <c r="AC703" s="294" t="s">
        <v>3983</v>
      </c>
      <c r="AD703" s="294" t="s">
        <v>3983</v>
      </c>
      <c r="AE703" s="294" t="s">
        <v>3983</v>
      </c>
      <c r="AF703" s="294" t="s">
        <v>3983</v>
      </c>
      <c r="AG703" s="294" t="s">
        <v>3983</v>
      </c>
      <c r="AI703" s="294" t="s">
        <v>3983</v>
      </c>
      <c r="AJ703" s="294" t="s">
        <v>3983</v>
      </c>
      <c r="AK703" s="294" t="s">
        <v>3983</v>
      </c>
      <c r="AL703" s="294" t="s">
        <v>3983</v>
      </c>
      <c r="AM703" s="294" t="s">
        <v>3983</v>
      </c>
      <c r="AO703" s="294" t="s">
        <v>3983</v>
      </c>
      <c r="AP703" s="294" t="s">
        <v>3983</v>
      </c>
      <c r="AQ703" s="294" t="s">
        <v>3983</v>
      </c>
      <c r="AR703" s="294" t="s">
        <v>3983</v>
      </c>
      <c r="AS703" s="294" t="s">
        <v>3983</v>
      </c>
      <c r="AU703" s="294" t="s">
        <v>3983</v>
      </c>
      <c r="AV703" s="294" t="s">
        <v>3983</v>
      </c>
      <c r="AW703" s="294" t="s">
        <v>3983</v>
      </c>
      <c r="AX703" s="294" t="s">
        <v>3983</v>
      </c>
      <c r="AY703" s="294" t="s">
        <v>3983</v>
      </c>
      <c r="BA703" s="294" t="s">
        <v>3983</v>
      </c>
      <c r="BB703" s="294" t="s">
        <v>3983</v>
      </c>
      <c r="BC703" s="294" t="s">
        <v>3983</v>
      </c>
      <c r="BD703" s="294" t="s">
        <v>3983</v>
      </c>
      <c r="BE703" s="294" t="s">
        <v>3983</v>
      </c>
      <c r="BG703" s="294" t="s">
        <v>3983</v>
      </c>
      <c r="BH703" s="294" t="s">
        <v>3983</v>
      </c>
      <c r="BI703" s="294" t="s">
        <v>3983</v>
      </c>
      <c r="BJ703" s="294" t="s">
        <v>3983</v>
      </c>
      <c r="BK703" s="294" t="s">
        <v>3983</v>
      </c>
      <c r="BM703" s="294" t="s">
        <v>3983</v>
      </c>
      <c r="BN703" s="294" t="s">
        <v>3983</v>
      </c>
      <c r="BO703" s="294" t="s">
        <v>3983</v>
      </c>
      <c r="BP703" s="294" t="s">
        <v>3983</v>
      </c>
      <c r="BQ703" s="294" t="s">
        <v>3983</v>
      </c>
      <c r="BS703" s="294" t="s">
        <v>3983</v>
      </c>
      <c r="BT703" s="294" t="s">
        <v>3983</v>
      </c>
      <c r="BU703" s="294" t="s">
        <v>3983</v>
      </c>
      <c r="BV703" s="294" t="s">
        <v>3983</v>
      </c>
      <c r="BW703" s="294" t="s">
        <v>3983</v>
      </c>
      <c r="BY703" s="294" t="s">
        <v>3983</v>
      </c>
    </row>
    <row r="704" spans="1:77">
      <c r="A704" s="301">
        <v>738</v>
      </c>
      <c r="B704" s="302" t="s">
        <v>4008</v>
      </c>
      <c r="C704" s="301" t="s">
        <v>4666</v>
      </c>
      <c r="D704" s="302" t="s">
        <v>4139</v>
      </c>
      <c r="E704" s="303">
        <v>111.11</v>
      </c>
      <c r="F704" s="294">
        <v>101.1</v>
      </c>
      <c r="G704" s="294">
        <v>200</v>
      </c>
      <c r="H704" s="294">
        <v>0.98170000000000002</v>
      </c>
      <c r="I704" s="294">
        <v>27753</v>
      </c>
      <c r="K704" s="294">
        <v>0.38840000000000002</v>
      </c>
      <c r="L704" s="294">
        <v>0</v>
      </c>
      <c r="M704" s="294">
        <v>200</v>
      </c>
      <c r="N704" s="294">
        <v>0.96579999999999999</v>
      </c>
      <c r="O704" s="294">
        <v>18162</v>
      </c>
      <c r="Q704" s="294">
        <v>0.1011</v>
      </c>
      <c r="R704" s="294">
        <v>0</v>
      </c>
      <c r="S704" s="294">
        <v>200</v>
      </c>
      <c r="T704" s="294">
        <v>0.93510000000000004</v>
      </c>
      <c r="U704" s="294">
        <v>10284</v>
      </c>
      <c r="W704" s="294">
        <v>6.1100000000000002E-2</v>
      </c>
      <c r="X704" s="294">
        <v>0</v>
      </c>
      <c r="Y704" s="294">
        <v>200</v>
      </c>
      <c r="Z704" s="294">
        <v>0.94720000000000004</v>
      </c>
      <c r="AA704" s="294">
        <v>12861</v>
      </c>
      <c r="AC704" s="294">
        <v>7.2999999999999995E-2</v>
      </c>
      <c r="AD704" s="294">
        <v>80.099999999999994</v>
      </c>
      <c r="AE704" s="294">
        <v>200</v>
      </c>
      <c r="AF704" s="294">
        <v>0.91410000000000002</v>
      </c>
      <c r="AG704" s="294">
        <v>10689</v>
      </c>
      <c r="AI704" s="294">
        <v>0.19620000000000001</v>
      </c>
      <c r="AJ704" s="294">
        <v>93.9</v>
      </c>
      <c r="AK704" s="294">
        <v>200</v>
      </c>
      <c r="AL704" s="294">
        <v>0.97109999999999996</v>
      </c>
      <c r="AM704" s="294">
        <v>23250</v>
      </c>
      <c r="AO704" s="294">
        <v>0.35410000000000003</v>
      </c>
      <c r="AP704" s="294">
        <v>72.3</v>
      </c>
      <c r="AQ704" s="294">
        <v>200</v>
      </c>
      <c r="AR704" s="294">
        <v>0.90169999999999995</v>
      </c>
      <c r="AS704" s="294">
        <v>8166</v>
      </c>
      <c r="AU704" s="294">
        <v>0.16839999999999999</v>
      </c>
      <c r="AV704" s="294">
        <v>74.7</v>
      </c>
      <c r="AW704" s="294">
        <v>200</v>
      </c>
      <c r="AX704" s="294">
        <v>0.95679999999999998</v>
      </c>
      <c r="AY704" s="294">
        <v>17142</v>
      </c>
      <c r="BA704" s="294">
        <v>0.33310000000000001</v>
      </c>
      <c r="BB704" s="294">
        <v>0</v>
      </c>
      <c r="BC704" s="294">
        <v>200</v>
      </c>
      <c r="BD704" s="294">
        <v>0.96299999999999997</v>
      </c>
      <c r="BE704" s="294">
        <v>19659</v>
      </c>
      <c r="BG704" s="294">
        <v>0.10979999999999999</v>
      </c>
      <c r="BH704" s="294">
        <v>66.3</v>
      </c>
      <c r="BI704" s="294">
        <v>200</v>
      </c>
      <c r="BJ704" s="294">
        <v>0.94930000000000003</v>
      </c>
      <c r="BK704" s="294">
        <v>14643</v>
      </c>
      <c r="BM704" s="294">
        <v>0.31269999999999998</v>
      </c>
      <c r="BN704" s="294">
        <v>72</v>
      </c>
      <c r="BO704" s="294">
        <v>200</v>
      </c>
      <c r="BP704" s="294">
        <v>0.95379999999999998</v>
      </c>
      <c r="BQ704" s="294">
        <v>17700</v>
      </c>
      <c r="BS704" s="294">
        <v>0.3836</v>
      </c>
      <c r="BT704" s="294">
        <v>63</v>
      </c>
      <c r="BU704" s="294">
        <v>200</v>
      </c>
      <c r="BV704" s="294">
        <v>0.9577</v>
      </c>
      <c r="BW704" s="294">
        <v>20400</v>
      </c>
      <c r="BY704" s="294">
        <v>0.45440000000000003</v>
      </c>
    </row>
    <row r="705" spans="1:77">
      <c r="A705" s="301">
        <v>739</v>
      </c>
      <c r="B705" s="302" t="s">
        <v>4008</v>
      </c>
      <c r="C705" s="301" t="s">
        <v>4667</v>
      </c>
      <c r="D705" s="302" t="s">
        <v>4139</v>
      </c>
      <c r="E705" s="303">
        <v>176</v>
      </c>
      <c r="F705" s="294">
        <v>75.84</v>
      </c>
      <c r="G705" s="294">
        <v>140.80000000000001</v>
      </c>
      <c r="H705" s="294">
        <v>0.97989999999999999</v>
      </c>
      <c r="I705" s="294">
        <v>6212</v>
      </c>
      <c r="K705" s="294">
        <v>0.11609999999999999</v>
      </c>
      <c r="L705" s="294">
        <v>63.2</v>
      </c>
      <c r="M705" s="294">
        <v>140.80000000000001</v>
      </c>
      <c r="N705" s="294">
        <v>0.98509999999999998</v>
      </c>
      <c r="O705" s="294">
        <v>6044</v>
      </c>
      <c r="Q705" s="294">
        <v>0.1305</v>
      </c>
      <c r="R705" s="294">
        <v>80.8</v>
      </c>
      <c r="S705" s="294">
        <v>140.80000000000001</v>
      </c>
      <c r="T705" s="294">
        <v>0.97660000000000002</v>
      </c>
      <c r="U705" s="294">
        <v>5824</v>
      </c>
      <c r="W705" s="294">
        <v>0.10249999999999999</v>
      </c>
      <c r="X705" s="294">
        <v>87.68</v>
      </c>
      <c r="Y705" s="294">
        <v>140.80000000000001</v>
      </c>
      <c r="Z705" s="294">
        <v>0.82979999999999998</v>
      </c>
      <c r="AA705" s="294">
        <v>3100</v>
      </c>
      <c r="AC705" s="294">
        <v>5.7299999999999997E-2</v>
      </c>
      <c r="AD705" s="294">
        <v>100.32</v>
      </c>
      <c r="AE705" s="294">
        <v>140.80000000000001</v>
      </c>
      <c r="AF705" s="294">
        <v>0.66</v>
      </c>
      <c r="AG705" s="294">
        <v>3952</v>
      </c>
      <c r="AI705" s="294">
        <v>8.0199999999999994E-2</v>
      </c>
      <c r="AJ705" s="294">
        <v>128.47999999999999</v>
      </c>
      <c r="AK705" s="294">
        <v>140.80000000000001</v>
      </c>
      <c r="AL705" s="294">
        <v>0.63109999999999999</v>
      </c>
      <c r="AM705" s="294">
        <v>6192</v>
      </c>
      <c r="AO705" s="294">
        <v>0.1061</v>
      </c>
      <c r="AP705" s="294">
        <v>89.44</v>
      </c>
      <c r="AQ705" s="294">
        <v>140.80000000000001</v>
      </c>
      <c r="AR705" s="294">
        <v>0.49019999999999997</v>
      </c>
      <c r="AS705" s="294">
        <v>3492</v>
      </c>
      <c r="AU705" s="294">
        <v>0.1071</v>
      </c>
      <c r="AV705" s="294">
        <v>77.28</v>
      </c>
      <c r="AW705" s="294">
        <v>140.80000000000001</v>
      </c>
      <c r="AX705" s="294">
        <v>0.9647</v>
      </c>
      <c r="AY705" s="294">
        <v>6220</v>
      </c>
      <c r="BA705" s="294">
        <v>0.1159</v>
      </c>
      <c r="BB705" s="294">
        <v>79.680000000000007</v>
      </c>
      <c r="BC705" s="294">
        <v>140.80000000000001</v>
      </c>
      <c r="BD705" s="294">
        <v>0.94309999999999994</v>
      </c>
      <c r="BE705" s="294">
        <v>6756</v>
      </c>
      <c r="BG705" s="294">
        <v>0.1208</v>
      </c>
      <c r="BH705" s="294">
        <v>75.36</v>
      </c>
      <c r="BI705" s="294">
        <v>140.80000000000001</v>
      </c>
      <c r="BJ705" s="294">
        <v>0.95950000000000002</v>
      </c>
      <c r="BK705" s="294">
        <v>6528</v>
      </c>
      <c r="BM705" s="294">
        <v>0.12139999999999999</v>
      </c>
      <c r="BN705" s="294">
        <v>116.48</v>
      </c>
      <c r="BO705" s="294">
        <v>140.80000000000001</v>
      </c>
      <c r="BP705" s="294">
        <v>0.95589999999999997</v>
      </c>
      <c r="BQ705" s="294">
        <v>9012</v>
      </c>
      <c r="BS705" s="294">
        <v>0.12039999999999999</v>
      </c>
      <c r="BT705" s="294">
        <v>76</v>
      </c>
      <c r="BU705" s="294">
        <v>140.80000000000001</v>
      </c>
      <c r="BV705" s="294">
        <v>0.96850000000000003</v>
      </c>
      <c r="BW705" s="294">
        <v>6520</v>
      </c>
      <c r="BY705" s="294">
        <v>0.1191</v>
      </c>
    </row>
    <row r="706" spans="1:77">
      <c r="A706" s="301">
        <v>740</v>
      </c>
      <c r="B706" s="302" t="s">
        <v>4008</v>
      </c>
      <c r="C706" s="301" t="s">
        <v>4668</v>
      </c>
      <c r="D706" s="302" t="s">
        <v>4139</v>
      </c>
      <c r="E706" s="303">
        <v>134</v>
      </c>
      <c r="F706" s="294">
        <v>102.48</v>
      </c>
      <c r="G706" s="294">
        <v>107.2</v>
      </c>
      <c r="H706" s="294">
        <v>0.99099999999999999</v>
      </c>
      <c r="I706" s="294">
        <v>5466</v>
      </c>
      <c r="K706" s="294">
        <v>7.4800000000000005E-2</v>
      </c>
      <c r="L706" s="294">
        <v>88.4</v>
      </c>
      <c r="M706" s="294">
        <v>107.2</v>
      </c>
      <c r="N706" s="294">
        <v>0.98839999999999995</v>
      </c>
      <c r="O706" s="294">
        <v>4918</v>
      </c>
      <c r="Q706" s="294">
        <v>7.5700000000000003E-2</v>
      </c>
      <c r="R706" s="294">
        <v>78.2</v>
      </c>
      <c r="S706" s="294">
        <v>107.2</v>
      </c>
      <c r="T706" s="294">
        <v>0.99099999999999999</v>
      </c>
      <c r="U706" s="294">
        <v>2622</v>
      </c>
      <c r="W706" s="294">
        <v>4.7E-2</v>
      </c>
      <c r="X706" s="294">
        <v>89.84</v>
      </c>
      <c r="Y706" s="294">
        <v>107.2</v>
      </c>
      <c r="Z706" s="294">
        <v>0.99429999999999996</v>
      </c>
      <c r="AA706" s="294">
        <v>1378</v>
      </c>
      <c r="AC706" s="294">
        <v>2.07E-2</v>
      </c>
      <c r="AD706" s="294">
        <v>69.760000000000005</v>
      </c>
      <c r="AE706" s="294">
        <v>107.2</v>
      </c>
      <c r="AF706" s="294">
        <v>0.99170000000000003</v>
      </c>
      <c r="AG706" s="294">
        <v>2134</v>
      </c>
      <c r="AI706" s="294">
        <v>4.1500000000000002E-2</v>
      </c>
      <c r="AJ706" s="294">
        <v>77.2</v>
      </c>
      <c r="AK706" s="294">
        <v>107.2</v>
      </c>
      <c r="AL706" s="294">
        <v>0.98809999999999998</v>
      </c>
      <c r="AM706" s="294">
        <v>3956</v>
      </c>
      <c r="AO706" s="294">
        <v>7.1999999999999995E-2</v>
      </c>
      <c r="AP706" s="294">
        <v>88</v>
      </c>
      <c r="AQ706" s="294">
        <v>107.2</v>
      </c>
      <c r="AR706" s="294">
        <v>0.99009999999999998</v>
      </c>
      <c r="AS706" s="294">
        <v>4590</v>
      </c>
      <c r="AU706" s="294">
        <v>7.0800000000000002E-2</v>
      </c>
      <c r="AV706" s="294">
        <v>94</v>
      </c>
      <c r="AW706" s="294">
        <v>107.2</v>
      </c>
      <c r="AX706" s="294">
        <v>0.98680000000000001</v>
      </c>
      <c r="AY706" s="294">
        <v>3420</v>
      </c>
      <c r="BA706" s="294">
        <v>5.1200000000000002E-2</v>
      </c>
      <c r="BB706" s="294">
        <v>91.92</v>
      </c>
      <c r="BC706" s="294">
        <v>107.2</v>
      </c>
      <c r="BD706" s="294">
        <v>0.9869</v>
      </c>
      <c r="BE706" s="294">
        <v>4810</v>
      </c>
      <c r="BG706" s="294">
        <v>7.1300000000000002E-2</v>
      </c>
      <c r="BH706" s="294">
        <v>2</v>
      </c>
      <c r="BI706" s="294">
        <v>107.2</v>
      </c>
      <c r="BJ706" s="294">
        <v>0.99649999999999994</v>
      </c>
      <c r="BK706" s="294">
        <v>5036</v>
      </c>
      <c r="BL706" s="294" t="e">
        <f>BK706-#REF!</f>
        <v>#REF!</v>
      </c>
      <c r="BM706" s="294">
        <v>3.3965000000000001</v>
      </c>
      <c r="BN706" s="294">
        <v>82</v>
      </c>
      <c r="BO706" s="294">
        <v>107.2</v>
      </c>
      <c r="BP706" s="294">
        <v>0.97860000000000003</v>
      </c>
      <c r="BQ706" s="294">
        <v>4560</v>
      </c>
      <c r="BS706" s="294">
        <v>8.4599999999999995E-2</v>
      </c>
      <c r="BT706" s="294">
        <v>68</v>
      </c>
      <c r="BU706" s="294">
        <v>107.2</v>
      </c>
      <c r="BV706" s="294">
        <v>0.9909</v>
      </c>
      <c r="BW706" s="294">
        <v>4360</v>
      </c>
      <c r="BY706" s="294">
        <v>8.6999999999999994E-2</v>
      </c>
    </row>
    <row r="707" spans="1:77">
      <c r="A707" s="301">
        <v>741</v>
      </c>
      <c r="B707" s="302" t="s">
        <v>4008</v>
      </c>
      <c r="C707" s="301" t="s">
        <v>4669</v>
      </c>
      <c r="D707" s="302" t="s">
        <v>4051</v>
      </c>
      <c r="E707" s="303">
        <v>250</v>
      </c>
      <c r="F707" s="294">
        <v>69.3</v>
      </c>
      <c r="G707" s="294">
        <v>200</v>
      </c>
      <c r="H707" s="294">
        <v>0.49369999999999997</v>
      </c>
      <c r="I707" s="294">
        <v>6957</v>
      </c>
      <c r="K707" s="294">
        <v>0.28249999999999997</v>
      </c>
      <c r="L707" s="294">
        <v>23.4</v>
      </c>
      <c r="M707" s="294">
        <v>200</v>
      </c>
      <c r="N707" s="294">
        <v>0.51459999999999995</v>
      </c>
      <c r="O707" s="294">
        <v>6822</v>
      </c>
      <c r="Q707" s="294">
        <v>0.76149999999999995</v>
      </c>
      <c r="R707" s="294">
        <v>49.5</v>
      </c>
      <c r="S707" s="294">
        <v>200</v>
      </c>
      <c r="T707" s="294">
        <v>0.6149</v>
      </c>
      <c r="U707" s="294">
        <v>8334</v>
      </c>
      <c r="W707" s="294">
        <v>0.38030000000000003</v>
      </c>
      <c r="X707" s="294">
        <v>52.2</v>
      </c>
      <c r="Y707" s="294">
        <v>200</v>
      </c>
      <c r="Z707" s="294">
        <v>0.44500000000000001</v>
      </c>
      <c r="AA707" s="294">
        <v>13266</v>
      </c>
      <c r="AB707" s="294" t="e">
        <f>AA707-#REF!</f>
        <v>#REF!</v>
      </c>
      <c r="AC707" s="294">
        <v>0.76780000000000004</v>
      </c>
      <c r="AD707" s="294">
        <v>66.599999999999994</v>
      </c>
      <c r="AE707" s="294">
        <v>200</v>
      </c>
      <c r="AF707" s="294">
        <v>0.43159999999999998</v>
      </c>
      <c r="AG707" s="294">
        <v>7236</v>
      </c>
      <c r="AI707" s="294">
        <v>0.33839999999999998</v>
      </c>
      <c r="AJ707" s="294">
        <v>55.8</v>
      </c>
      <c r="AK707" s="294">
        <v>200</v>
      </c>
      <c r="AL707" s="294">
        <v>0.50170000000000003</v>
      </c>
      <c r="AM707" s="294">
        <v>16614</v>
      </c>
      <c r="AN707" s="294" t="e">
        <f>AM707-#REF!</f>
        <v>#REF!</v>
      </c>
      <c r="AO707" s="294">
        <v>0.82440000000000002</v>
      </c>
      <c r="AP707" s="294">
        <v>68.400000000000006</v>
      </c>
      <c r="AQ707" s="294">
        <v>200</v>
      </c>
      <c r="AR707" s="294">
        <v>0.47820000000000001</v>
      </c>
      <c r="AS707" s="294">
        <v>18432</v>
      </c>
      <c r="AT707" s="294" t="e">
        <f>AS707-#REF!</f>
        <v>#REF!</v>
      </c>
      <c r="AU707" s="294">
        <v>0.75749999999999995</v>
      </c>
      <c r="AV707" s="294">
        <v>72.900000000000006</v>
      </c>
      <c r="AW707" s="294">
        <v>200</v>
      </c>
      <c r="AX707" s="294">
        <v>0.45600000000000002</v>
      </c>
      <c r="AY707" s="294">
        <v>17460</v>
      </c>
      <c r="AZ707" s="294" t="e">
        <f>AY707-#REF!</f>
        <v>#REF!</v>
      </c>
      <c r="BA707" s="294">
        <v>0.72960000000000003</v>
      </c>
      <c r="BB707" s="294">
        <v>90.9</v>
      </c>
      <c r="BC707" s="294">
        <v>200</v>
      </c>
      <c r="BD707" s="294">
        <v>0.53700000000000003</v>
      </c>
      <c r="BE707" s="294">
        <v>17334</v>
      </c>
      <c r="BG707" s="294">
        <v>0.47739999999999999</v>
      </c>
      <c r="BH707" s="294">
        <v>136.80000000000001</v>
      </c>
      <c r="BI707" s="294">
        <v>200</v>
      </c>
      <c r="BJ707" s="294">
        <v>0.73250000000000004</v>
      </c>
      <c r="BK707" s="294">
        <v>45513</v>
      </c>
      <c r="BL707" s="294" t="e">
        <f>BK707-#REF!</f>
        <v>#REF!</v>
      </c>
      <c r="BM707" s="294">
        <v>0.61050000000000004</v>
      </c>
      <c r="BN707" s="294">
        <v>222.3</v>
      </c>
      <c r="BO707" s="294">
        <v>222.3</v>
      </c>
      <c r="BP707" s="294">
        <v>0.89219999999999999</v>
      </c>
      <c r="BQ707" s="294">
        <v>56484</v>
      </c>
      <c r="BS707" s="294">
        <v>0.42380000000000001</v>
      </c>
      <c r="BT707" s="294">
        <v>207.9</v>
      </c>
      <c r="BU707" s="294">
        <v>207.9</v>
      </c>
      <c r="BV707" s="294">
        <v>0.91739999999999999</v>
      </c>
      <c r="BW707" s="294">
        <v>80496</v>
      </c>
      <c r="BY707" s="294">
        <v>0.56730000000000003</v>
      </c>
    </row>
    <row r="708" spans="1:77">
      <c r="A708" s="301">
        <v>742</v>
      </c>
      <c r="B708" s="302" t="s">
        <v>4008</v>
      </c>
      <c r="C708" s="301" t="s">
        <v>4670</v>
      </c>
      <c r="D708" s="302" t="s">
        <v>4671</v>
      </c>
      <c r="E708" s="303">
        <v>143</v>
      </c>
      <c r="F708" s="294">
        <v>139.36000000000001</v>
      </c>
      <c r="G708" s="294">
        <v>139.36000000000001</v>
      </c>
      <c r="H708" s="294">
        <v>0.96440000000000003</v>
      </c>
      <c r="I708" s="294">
        <v>27372</v>
      </c>
      <c r="K708" s="294">
        <v>0.28289999999999998</v>
      </c>
      <c r="L708" s="294">
        <v>146.72</v>
      </c>
      <c r="M708" s="294">
        <v>146.72</v>
      </c>
      <c r="N708" s="294">
        <v>0.96489999999999998</v>
      </c>
      <c r="O708" s="294">
        <v>27137</v>
      </c>
      <c r="Q708" s="294">
        <v>0.25769999999999998</v>
      </c>
      <c r="R708" s="294">
        <v>147.19999999999999</v>
      </c>
      <c r="S708" s="294">
        <v>147.19999999999999</v>
      </c>
      <c r="T708" s="294">
        <v>0.94309999999999994</v>
      </c>
      <c r="U708" s="294">
        <v>19392</v>
      </c>
      <c r="W708" s="294">
        <v>0.28920000000000001</v>
      </c>
      <c r="X708" s="294">
        <v>137.04</v>
      </c>
      <c r="Y708" s="294">
        <v>137.04</v>
      </c>
      <c r="Z708" s="294">
        <v>0.94699999999999995</v>
      </c>
      <c r="AA708" s="294">
        <v>20418</v>
      </c>
      <c r="AC708" s="294">
        <v>0.21149999999999999</v>
      </c>
      <c r="AD708" s="294">
        <v>118.8</v>
      </c>
      <c r="AE708" s="294">
        <v>118.8</v>
      </c>
      <c r="AF708" s="294">
        <v>0.94850000000000001</v>
      </c>
      <c r="AG708" s="294">
        <v>19068</v>
      </c>
      <c r="AI708" s="294">
        <v>0.22750000000000001</v>
      </c>
      <c r="AJ708" s="294">
        <v>115.6</v>
      </c>
      <c r="AK708" s="294">
        <v>115.6</v>
      </c>
      <c r="AL708" s="294">
        <v>0.94489999999999996</v>
      </c>
      <c r="AM708" s="294">
        <v>21940</v>
      </c>
      <c r="AO708" s="294">
        <v>0.27900000000000003</v>
      </c>
      <c r="AP708" s="294">
        <v>116.8</v>
      </c>
      <c r="AQ708" s="294">
        <v>116.8</v>
      </c>
      <c r="AR708" s="294">
        <v>0.94499999999999995</v>
      </c>
      <c r="AS708" s="294">
        <v>19410</v>
      </c>
      <c r="AU708" s="294">
        <v>0.2364</v>
      </c>
      <c r="AV708" s="294">
        <v>104.24</v>
      </c>
      <c r="AW708" s="294">
        <v>114.4</v>
      </c>
      <c r="AX708" s="294">
        <v>0.94920000000000004</v>
      </c>
      <c r="AY708" s="294">
        <v>17108</v>
      </c>
      <c r="BA708" s="294">
        <v>0.2402</v>
      </c>
      <c r="BB708" s="294">
        <v>88.4</v>
      </c>
      <c r="BC708" s="294">
        <v>114.4</v>
      </c>
      <c r="BD708" s="294">
        <v>0.95309999999999995</v>
      </c>
      <c r="BE708" s="294">
        <v>9496</v>
      </c>
      <c r="BG708" s="294">
        <v>0.1515</v>
      </c>
      <c r="BH708" s="294">
        <v>88</v>
      </c>
      <c r="BI708" s="294">
        <v>114.4</v>
      </c>
      <c r="BJ708" s="294">
        <v>0.95399999999999996</v>
      </c>
      <c r="BK708" s="294">
        <v>19276</v>
      </c>
      <c r="BM708" s="294">
        <v>0.30859999999999999</v>
      </c>
      <c r="BN708" s="294">
        <v>2.08</v>
      </c>
      <c r="BO708" s="294">
        <v>114.4</v>
      </c>
      <c r="BP708" s="294">
        <v>0.95219999999999994</v>
      </c>
      <c r="BQ708" s="294">
        <v>16280</v>
      </c>
      <c r="BR708" s="294" t="e">
        <f>BQ708-#REF!</f>
        <v>#REF!</v>
      </c>
      <c r="BS708" s="294">
        <v>12.2324</v>
      </c>
      <c r="BT708" s="294">
        <v>109.28</v>
      </c>
      <c r="BU708" s="294">
        <v>114.4</v>
      </c>
      <c r="BV708" s="294">
        <v>0.9506</v>
      </c>
      <c r="BW708" s="294">
        <v>20648</v>
      </c>
      <c r="BY708" s="294">
        <v>0.26719999999999999</v>
      </c>
    </row>
    <row r="709" spans="1:77">
      <c r="A709" s="301">
        <v>743</v>
      </c>
      <c r="B709" s="302" t="s">
        <v>4008</v>
      </c>
      <c r="C709" s="301" t="s">
        <v>4672</v>
      </c>
      <c r="D709" s="302" t="s">
        <v>4139</v>
      </c>
      <c r="E709" s="303">
        <v>127</v>
      </c>
      <c r="F709" s="294">
        <v>74.72</v>
      </c>
      <c r="G709" s="294">
        <v>101.6</v>
      </c>
      <c r="H709" s="294">
        <v>0.91739999999999999</v>
      </c>
      <c r="I709" s="294">
        <v>5058</v>
      </c>
      <c r="K709" s="294">
        <v>0.10249999999999999</v>
      </c>
      <c r="L709" s="294">
        <v>79</v>
      </c>
      <c r="M709" s="294">
        <v>101.6</v>
      </c>
      <c r="N709" s="294">
        <v>0.92820000000000003</v>
      </c>
      <c r="O709" s="294">
        <v>3516</v>
      </c>
      <c r="Q709" s="294">
        <v>6.4399999999999999E-2</v>
      </c>
      <c r="R709" s="294">
        <v>73.599999999999994</v>
      </c>
      <c r="S709" s="294">
        <v>101.6</v>
      </c>
      <c r="T709" s="294">
        <v>0.9113</v>
      </c>
      <c r="U709" s="294">
        <v>3842</v>
      </c>
      <c r="W709" s="294">
        <v>7.9600000000000004E-2</v>
      </c>
      <c r="X709" s="294">
        <v>66.8</v>
      </c>
      <c r="Y709" s="294">
        <v>101.6</v>
      </c>
      <c r="Z709" s="294">
        <v>0.93169999999999997</v>
      </c>
      <c r="AA709" s="294">
        <v>1118</v>
      </c>
      <c r="AC709" s="294">
        <v>2.41E-2</v>
      </c>
      <c r="AD709" s="294">
        <v>69.36</v>
      </c>
      <c r="AE709" s="294">
        <v>101.6</v>
      </c>
      <c r="AF709" s="294">
        <v>0.9667</v>
      </c>
      <c r="AG709" s="294">
        <v>1274</v>
      </c>
      <c r="AI709" s="294">
        <v>2.5499999999999998E-2</v>
      </c>
      <c r="AJ709" s="294">
        <v>75.680000000000007</v>
      </c>
      <c r="AK709" s="294">
        <v>101.6</v>
      </c>
      <c r="AL709" s="294">
        <v>0.96660000000000001</v>
      </c>
      <c r="AM709" s="294">
        <v>1790</v>
      </c>
      <c r="AO709" s="294">
        <v>3.4000000000000002E-2</v>
      </c>
      <c r="AP709" s="294">
        <v>75.44</v>
      </c>
      <c r="AQ709" s="294">
        <v>101.6</v>
      </c>
      <c r="AR709" s="294">
        <v>0.97289999999999999</v>
      </c>
      <c r="AS709" s="294">
        <v>2218</v>
      </c>
      <c r="AU709" s="294">
        <v>4.0599999999999997E-2</v>
      </c>
      <c r="AV709" s="294">
        <v>79.12</v>
      </c>
      <c r="AW709" s="294">
        <v>101.6</v>
      </c>
      <c r="AX709" s="294">
        <v>0.96909999999999996</v>
      </c>
      <c r="AY709" s="294">
        <v>3258</v>
      </c>
      <c r="BA709" s="294">
        <v>5.8999999999999997E-2</v>
      </c>
      <c r="BB709" s="294">
        <v>84</v>
      </c>
      <c r="BC709" s="294">
        <v>101.6</v>
      </c>
      <c r="BD709" s="294">
        <v>0.93140000000000001</v>
      </c>
      <c r="BE709" s="294">
        <v>5044</v>
      </c>
      <c r="BG709" s="294">
        <v>8.6699999999999999E-2</v>
      </c>
      <c r="BH709" s="294">
        <v>92.24</v>
      </c>
      <c r="BI709" s="294">
        <v>101.6</v>
      </c>
      <c r="BJ709" s="294">
        <v>0.91959999999999997</v>
      </c>
      <c r="BK709" s="294">
        <v>6374</v>
      </c>
      <c r="BM709" s="294">
        <v>0.10100000000000001</v>
      </c>
      <c r="BN709" s="294">
        <v>86.56</v>
      </c>
      <c r="BO709" s="294">
        <v>101.6</v>
      </c>
      <c r="BP709" s="294">
        <v>0.93959999999999999</v>
      </c>
      <c r="BQ709" s="294">
        <v>7552</v>
      </c>
      <c r="BS709" s="294">
        <v>0.13819999999999999</v>
      </c>
      <c r="BT709" s="294">
        <v>85.92</v>
      </c>
      <c r="BU709" s="294">
        <v>101.6</v>
      </c>
      <c r="BV709" s="294">
        <v>0.95540000000000003</v>
      </c>
      <c r="BW709" s="294">
        <v>8394</v>
      </c>
      <c r="BY709" s="294">
        <v>0.13739999999999999</v>
      </c>
    </row>
    <row r="710" spans="1:77">
      <c r="A710" s="301">
        <v>744</v>
      </c>
      <c r="B710" s="302" t="s">
        <v>4008</v>
      </c>
      <c r="C710" s="301" t="s">
        <v>4673</v>
      </c>
      <c r="D710" s="302" t="s">
        <v>4051</v>
      </c>
      <c r="E710" s="303">
        <v>150</v>
      </c>
      <c r="F710" s="294">
        <v>250.32</v>
      </c>
      <c r="G710" s="294">
        <v>250.32</v>
      </c>
      <c r="H710" s="294">
        <v>0.91369999999999996</v>
      </c>
      <c r="I710" s="294">
        <v>55104</v>
      </c>
      <c r="K710" s="294">
        <v>0.33460000000000001</v>
      </c>
      <c r="L710" s="294">
        <v>216</v>
      </c>
      <c r="M710" s="294">
        <v>144</v>
      </c>
      <c r="N710" s="294">
        <v>0.87819999999999998</v>
      </c>
      <c r="O710" s="294">
        <v>53016</v>
      </c>
      <c r="Q710" s="294">
        <v>0.37569999999999998</v>
      </c>
      <c r="R710" s="294">
        <v>225.6</v>
      </c>
      <c r="S710" s="294">
        <v>225.6</v>
      </c>
      <c r="T710" s="294">
        <v>0.87390000000000001</v>
      </c>
      <c r="U710" s="294">
        <v>48984</v>
      </c>
      <c r="W710" s="294">
        <v>0.34510000000000002</v>
      </c>
      <c r="X710" s="294">
        <v>240</v>
      </c>
      <c r="Y710" s="294">
        <v>240</v>
      </c>
      <c r="Z710" s="294">
        <v>0.84189999999999998</v>
      </c>
      <c r="AA710" s="294">
        <v>42516</v>
      </c>
      <c r="AC710" s="294">
        <v>0.2828</v>
      </c>
      <c r="AD710" s="294">
        <v>162</v>
      </c>
      <c r="AE710" s="294">
        <v>162</v>
      </c>
      <c r="AF710" s="294">
        <v>0.86219999999999997</v>
      </c>
      <c r="AG710" s="294">
        <v>35280</v>
      </c>
      <c r="AI710" s="294">
        <v>0.33950000000000002</v>
      </c>
      <c r="AJ710" s="294">
        <v>222</v>
      </c>
      <c r="AK710" s="294">
        <v>120</v>
      </c>
      <c r="AL710" s="294">
        <v>0.85939999999999994</v>
      </c>
      <c r="AM710" s="294">
        <v>43980</v>
      </c>
      <c r="AO710" s="294">
        <v>0.32019999999999998</v>
      </c>
      <c r="AP710" s="294">
        <v>162</v>
      </c>
      <c r="AQ710" s="294">
        <v>120</v>
      </c>
      <c r="AR710" s="294">
        <v>0.84760000000000002</v>
      </c>
      <c r="AS710" s="294">
        <v>38040</v>
      </c>
      <c r="AU710" s="294">
        <v>0.37240000000000001</v>
      </c>
      <c r="AV710" s="294">
        <v>162</v>
      </c>
      <c r="AW710" s="294">
        <v>138</v>
      </c>
      <c r="AX710" s="294">
        <v>0.84379999999999999</v>
      </c>
      <c r="AY710" s="294">
        <v>31740</v>
      </c>
      <c r="BA710" s="294">
        <v>0.32250000000000001</v>
      </c>
      <c r="BB710" s="294">
        <v>138</v>
      </c>
      <c r="BC710" s="294">
        <v>138</v>
      </c>
      <c r="BD710" s="294">
        <v>0.83279999999999998</v>
      </c>
      <c r="BE710" s="294">
        <v>27180</v>
      </c>
      <c r="BG710" s="294">
        <v>0.31790000000000002</v>
      </c>
      <c r="BH710" s="294">
        <v>120.72</v>
      </c>
      <c r="BI710" s="294">
        <v>120.72</v>
      </c>
      <c r="BJ710" s="294">
        <v>0.84009999999999996</v>
      </c>
      <c r="BK710" s="294">
        <v>26508</v>
      </c>
      <c r="BM710" s="294">
        <v>0.3513</v>
      </c>
      <c r="BN710" s="294">
        <v>120</v>
      </c>
      <c r="BO710" s="294">
        <v>156</v>
      </c>
      <c r="BP710" s="294">
        <v>0.8569</v>
      </c>
      <c r="BQ710" s="294">
        <v>28332</v>
      </c>
      <c r="BS710" s="294">
        <v>0.41</v>
      </c>
      <c r="BT710" s="294">
        <v>168</v>
      </c>
      <c r="BU710" s="294">
        <v>168</v>
      </c>
      <c r="BV710" s="294">
        <v>0.88029999999999997</v>
      </c>
      <c r="BW710" s="294">
        <v>34860</v>
      </c>
      <c r="BY710" s="294">
        <v>0.31680000000000003</v>
      </c>
    </row>
    <row r="711" spans="1:77">
      <c r="A711" s="301">
        <v>745</v>
      </c>
      <c r="B711" s="302" t="s">
        <v>4008</v>
      </c>
      <c r="C711" s="301" t="s">
        <v>4674</v>
      </c>
      <c r="D711" s="302" t="s">
        <v>4051</v>
      </c>
      <c r="E711" s="303">
        <v>143</v>
      </c>
      <c r="F711" s="294">
        <v>141.5</v>
      </c>
      <c r="G711" s="294">
        <v>120</v>
      </c>
      <c r="H711" s="294">
        <v>0.92649999999999999</v>
      </c>
      <c r="I711" s="294">
        <v>32225</v>
      </c>
      <c r="K711" s="294">
        <v>0.34139999999999998</v>
      </c>
      <c r="L711" s="294">
        <v>127</v>
      </c>
      <c r="M711" s="294">
        <v>114.4</v>
      </c>
      <c r="N711" s="294">
        <v>0.93240000000000001</v>
      </c>
      <c r="O711" s="294">
        <v>29015</v>
      </c>
      <c r="Q711" s="294">
        <v>0.32940000000000003</v>
      </c>
      <c r="R711" s="294">
        <v>127</v>
      </c>
      <c r="S711" s="294">
        <v>127</v>
      </c>
      <c r="T711" s="294">
        <v>0.92649999999999999</v>
      </c>
      <c r="U711" s="294">
        <v>28195</v>
      </c>
      <c r="W711" s="294">
        <v>0.33279999999999998</v>
      </c>
      <c r="X711" s="294">
        <v>119.5</v>
      </c>
      <c r="Y711" s="294">
        <v>119.5</v>
      </c>
      <c r="Z711" s="294">
        <v>0.93159999999999998</v>
      </c>
      <c r="AA711" s="294">
        <v>22935</v>
      </c>
      <c r="AC711" s="294">
        <v>0.27689999999999998</v>
      </c>
      <c r="AD711" s="294">
        <v>135.5</v>
      </c>
      <c r="AE711" s="294">
        <v>135.5</v>
      </c>
      <c r="AF711" s="294">
        <v>0.93089999999999995</v>
      </c>
      <c r="AG711" s="294">
        <v>25020</v>
      </c>
      <c r="AI711" s="294">
        <v>0.2666</v>
      </c>
      <c r="AJ711" s="294">
        <v>135.5</v>
      </c>
      <c r="AK711" s="294">
        <v>124</v>
      </c>
      <c r="AL711" s="294">
        <v>0.92730000000000001</v>
      </c>
      <c r="AM711" s="294">
        <v>23595</v>
      </c>
      <c r="AO711" s="294">
        <v>0.26079999999999998</v>
      </c>
      <c r="AP711" s="294">
        <v>139.19999999999999</v>
      </c>
      <c r="AQ711" s="294">
        <v>139.19999999999999</v>
      </c>
      <c r="AR711" s="294">
        <v>0.92769999999999997</v>
      </c>
      <c r="AS711" s="294">
        <v>24415</v>
      </c>
      <c r="AU711" s="294">
        <v>0.25409999999999999</v>
      </c>
      <c r="AV711" s="294">
        <v>0</v>
      </c>
      <c r="AW711" s="294">
        <v>114.4</v>
      </c>
      <c r="AX711" s="294">
        <v>0.93859999999999999</v>
      </c>
      <c r="AY711" s="294">
        <v>19935</v>
      </c>
      <c r="BA711" s="294">
        <v>0.20630000000000001</v>
      </c>
      <c r="BB711" s="294">
        <v>0</v>
      </c>
      <c r="BC711" s="294">
        <v>114.4</v>
      </c>
      <c r="BD711" s="294">
        <v>0.95889999999999997</v>
      </c>
      <c r="BE711" s="294">
        <v>15735</v>
      </c>
      <c r="BG711" s="294">
        <v>0.1542</v>
      </c>
      <c r="BH711" s="294">
        <v>93.2</v>
      </c>
      <c r="BI711" s="294">
        <v>114.4</v>
      </c>
      <c r="BJ711" s="294">
        <v>0.96240000000000003</v>
      </c>
      <c r="BK711" s="294">
        <v>16610</v>
      </c>
      <c r="BM711" s="294">
        <v>0.24890000000000001</v>
      </c>
      <c r="BN711" s="294">
        <v>0</v>
      </c>
      <c r="BO711" s="294">
        <v>114.4</v>
      </c>
      <c r="BP711" s="294">
        <v>0.96760000000000002</v>
      </c>
      <c r="BQ711" s="294">
        <v>16565</v>
      </c>
      <c r="BS711" s="294">
        <v>0.1782</v>
      </c>
      <c r="BT711" s="294">
        <v>0</v>
      </c>
      <c r="BU711" s="294">
        <v>114.4</v>
      </c>
      <c r="BV711" s="294">
        <v>0.95669999999999999</v>
      </c>
      <c r="BW711" s="294">
        <v>20665</v>
      </c>
      <c r="BY711" s="294">
        <v>0.20300000000000001</v>
      </c>
    </row>
    <row r="712" spans="1:77">
      <c r="A712" s="301">
        <v>746</v>
      </c>
      <c r="B712" s="302" t="s">
        <v>4008</v>
      </c>
      <c r="C712" s="301" t="s">
        <v>4675</v>
      </c>
      <c r="D712" s="302" t="s">
        <v>4139</v>
      </c>
      <c r="E712" s="303">
        <v>299</v>
      </c>
      <c r="F712" s="294">
        <v>221.04</v>
      </c>
      <c r="G712" s="294">
        <v>239.2</v>
      </c>
      <c r="H712" s="294">
        <v>0.94940000000000002</v>
      </c>
      <c r="I712" s="294">
        <v>80088</v>
      </c>
      <c r="K712" s="294">
        <v>0.53010000000000002</v>
      </c>
      <c r="L712" s="294">
        <v>202.2</v>
      </c>
      <c r="M712" s="294">
        <v>239.2</v>
      </c>
      <c r="N712" s="294">
        <v>0.94430000000000003</v>
      </c>
      <c r="O712" s="294">
        <v>81570</v>
      </c>
      <c r="Q712" s="294">
        <v>0.57420000000000004</v>
      </c>
      <c r="R712" s="294">
        <v>193.8</v>
      </c>
      <c r="S712" s="294">
        <v>239.2</v>
      </c>
      <c r="T712" s="294">
        <v>0.94540000000000002</v>
      </c>
      <c r="U712" s="294">
        <v>71247</v>
      </c>
      <c r="W712" s="294">
        <v>0.54010000000000002</v>
      </c>
      <c r="X712" s="294">
        <v>227.76</v>
      </c>
      <c r="Y712" s="294">
        <v>239.2</v>
      </c>
      <c r="Z712" s="294">
        <v>0.8155</v>
      </c>
      <c r="AA712" s="294">
        <v>78300</v>
      </c>
      <c r="AC712" s="294">
        <v>0.56659999999999999</v>
      </c>
      <c r="AD712" s="294">
        <v>222.36</v>
      </c>
      <c r="AE712" s="294">
        <v>239.2</v>
      </c>
      <c r="AF712" s="294">
        <v>0.94509999999999994</v>
      </c>
      <c r="AG712" s="294">
        <v>68478</v>
      </c>
      <c r="AI712" s="294">
        <v>0.438</v>
      </c>
      <c r="AJ712" s="294">
        <v>174.12</v>
      </c>
      <c r="AK712" s="294">
        <v>239.2</v>
      </c>
      <c r="AL712" s="294">
        <v>0.9798</v>
      </c>
      <c r="AM712" s="294">
        <v>46494</v>
      </c>
      <c r="AO712" s="294">
        <v>0.3785</v>
      </c>
      <c r="AP712" s="294">
        <v>167.28</v>
      </c>
      <c r="AQ712" s="294">
        <v>239.2</v>
      </c>
      <c r="AR712" s="294">
        <v>0.93920000000000003</v>
      </c>
      <c r="AS712" s="294">
        <v>19872</v>
      </c>
      <c r="AU712" s="294">
        <v>0.17</v>
      </c>
      <c r="AV712" s="294">
        <v>42.96</v>
      </c>
      <c r="AW712" s="294">
        <v>239.2</v>
      </c>
      <c r="AX712" s="294">
        <v>0.74060000000000004</v>
      </c>
      <c r="AY712" s="294">
        <v>4632</v>
      </c>
      <c r="BA712" s="294">
        <v>0.20219999999999999</v>
      </c>
      <c r="BB712" s="294">
        <v>199.8</v>
      </c>
      <c r="BC712" s="294">
        <v>239.2</v>
      </c>
      <c r="BD712" s="294">
        <v>0.97299999999999998</v>
      </c>
      <c r="BE712" s="294">
        <v>31803</v>
      </c>
      <c r="BG712" s="294">
        <v>0.21990000000000001</v>
      </c>
      <c r="BH712" s="294">
        <v>196.32</v>
      </c>
      <c r="BI712" s="294">
        <v>239.2</v>
      </c>
      <c r="BJ712" s="294">
        <v>0.9829</v>
      </c>
      <c r="BK712" s="294">
        <v>62865</v>
      </c>
      <c r="BM712" s="294">
        <v>0.43790000000000001</v>
      </c>
      <c r="BN712" s="294">
        <v>187.08</v>
      </c>
      <c r="BO712" s="294">
        <v>239.2</v>
      </c>
      <c r="BP712" s="294">
        <v>0.98439999999999994</v>
      </c>
      <c r="BQ712" s="294">
        <v>81954</v>
      </c>
      <c r="BR712" s="294" t="e">
        <f>BQ712-#REF!</f>
        <v>#REF!</v>
      </c>
      <c r="BS712" s="294">
        <v>0.66220000000000001</v>
      </c>
      <c r="BT712" s="294">
        <v>213.96</v>
      </c>
      <c r="BU712" s="294">
        <v>239.2</v>
      </c>
      <c r="BV712" s="294">
        <v>0.9637</v>
      </c>
      <c r="BW712" s="294">
        <v>93780</v>
      </c>
      <c r="BX712" s="294" t="e">
        <f>BW712-#REF!</f>
        <v>#REF!</v>
      </c>
      <c r="BY712" s="294">
        <v>0.61129999999999995</v>
      </c>
    </row>
    <row r="713" spans="1:77">
      <c r="A713" s="301">
        <v>747</v>
      </c>
      <c r="B713" s="302" t="s">
        <v>4008</v>
      </c>
      <c r="C713" s="301" t="s">
        <v>4676</v>
      </c>
      <c r="D713" s="302" t="s">
        <v>4139</v>
      </c>
      <c r="E713" s="303">
        <v>220</v>
      </c>
      <c r="F713" s="294">
        <v>39.36</v>
      </c>
      <c r="G713" s="294">
        <v>176</v>
      </c>
      <c r="H713" s="294">
        <v>0.71350000000000002</v>
      </c>
      <c r="I713" s="294">
        <v>1890</v>
      </c>
      <c r="K713" s="294">
        <v>9.35E-2</v>
      </c>
      <c r="L713" s="294">
        <v>117.3</v>
      </c>
      <c r="M713" s="294">
        <v>176</v>
      </c>
      <c r="N713" s="294">
        <v>0.98599999999999999</v>
      </c>
      <c r="O713" s="294">
        <v>31140</v>
      </c>
      <c r="Q713" s="294">
        <v>0.3619</v>
      </c>
      <c r="R713" s="294">
        <v>118.5</v>
      </c>
      <c r="S713" s="294">
        <v>176</v>
      </c>
      <c r="T713" s="294">
        <v>0.95760000000000001</v>
      </c>
      <c r="U713" s="294">
        <v>13800</v>
      </c>
      <c r="W713" s="294">
        <v>0.16889999999999999</v>
      </c>
      <c r="X713" s="294">
        <v>33</v>
      </c>
      <c r="Y713" s="294">
        <v>176</v>
      </c>
      <c r="Z713" s="294">
        <v>0.34189999999999998</v>
      </c>
      <c r="AA713" s="294">
        <v>483</v>
      </c>
      <c r="AC713" s="294">
        <v>5.7599999999999998E-2</v>
      </c>
      <c r="AD713" s="294">
        <v>62.4</v>
      </c>
      <c r="AE713" s="294">
        <v>176</v>
      </c>
      <c r="AF713" s="294">
        <v>0.7954</v>
      </c>
      <c r="AG713" s="294">
        <v>3090</v>
      </c>
      <c r="AI713" s="294">
        <v>8.3699999999999997E-2</v>
      </c>
      <c r="AJ713" s="294">
        <v>62.4</v>
      </c>
      <c r="AK713" s="294">
        <v>176</v>
      </c>
      <c r="AL713" s="294">
        <v>0.89449999999999996</v>
      </c>
      <c r="AM713" s="294">
        <v>5595</v>
      </c>
      <c r="AO713" s="294">
        <v>0.13919999999999999</v>
      </c>
      <c r="AP713" s="294">
        <v>53.1</v>
      </c>
      <c r="AQ713" s="294">
        <v>176</v>
      </c>
      <c r="AR713" s="294">
        <v>0.79169999999999996</v>
      </c>
      <c r="AS713" s="294">
        <v>6498</v>
      </c>
      <c r="AU713" s="294">
        <v>0.20780000000000001</v>
      </c>
      <c r="AV713" s="294">
        <v>75.900000000000006</v>
      </c>
      <c r="AW713" s="294">
        <v>176</v>
      </c>
      <c r="AX713" s="294">
        <v>0.78979999999999995</v>
      </c>
      <c r="AY713" s="294">
        <v>6762</v>
      </c>
      <c r="BA713" s="294">
        <v>0.15670000000000001</v>
      </c>
      <c r="BB713" s="294">
        <v>75.900000000000006</v>
      </c>
      <c r="BC713" s="294">
        <v>176</v>
      </c>
      <c r="BD713" s="294">
        <v>0.76669999999999994</v>
      </c>
      <c r="BE713" s="294">
        <v>5322</v>
      </c>
      <c r="BG713" s="294">
        <v>0.1229</v>
      </c>
      <c r="BH713" s="294">
        <v>76.8</v>
      </c>
      <c r="BI713" s="294">
        <v>176</v>
      </c>
      <c r="BJ713" s="294">
        <v>0.77849999999999997</v>
      </c>
      <c r="BK713" s="294">
        <v>6294</v>
      </c>
      <c r="BM713" s="294">
        <v>0.14149999999999999</v>
      </c>
      <c r="BN713" s="294">
        <v>69.3</v>
      </c>
      <c r="BO713" s="294">
        <v>176</v>
      </c>
      <c r="BP713" s="294">
        <v>0.79449999999999998</v>
      </c>
      <c r="BQ713" s="294">
        <v>7245</v>
      </c>
      <c r="BS713" s="294">
        <v>0.1958</v>
      </c>
      <c r="BT713" s="294">
        <v>58.5</v>
      </c>
      <c r="BU713" s="294">
        <v>176</v>
      </c>
      <c r="BV713" s="294">
        <v>0.77039999999999997</v>
      </c>
      <c r="BW713" s="294">
        <v>6201</v>
      </c>
      <c r="BY713" s="294">
        <v>0.18490000000000001</v>
      </c>
    </row>
    <row r="714" spans="1:77">
      <c r="A714" s="301">
        <v>748</v>
      </c>
      <c r="B714" s="302" t="s">
        <v>4008</v>
      </c>
      <c r="C714" s="301" t="s">
        <v>4677</v>
      </c>
      <c r="D714" s="302" t="s">
        <v>4139</v>
      </c>
      <c r="E714" s="303">
        <v>154</v>
      </c>
      <c r="F714" s="294">
        <v>187.5</v>
      </c>
      <c r="G714" s="294">
        <v>187.5</v>
      </c>
      <c r="H714" s="294">
        <v>0.91139999999999999</v>
      </c>
      <c r="I714" s="294">
        <v>70293</v>
      </c>
      <c r="K714" s="294">
        <v>0.57130000000000003</v>
      </c>
      <c r="L714" s="294">
        <v>200.1</v>
      </c>
      <c r="M714" s="294">
        <v>200.1</v>
      </c>
      <c r="N714" s="294">
        <v>0.84289999999999998</v>
      </c>
      <c r="O714" s="294">
        <v>72192</v>
      </c>
      <c r="Q714" s="294">
        <v>0.57530000000000003</v>
      </c>
      <c r="R714" s="294">
        <v>180.6</v>
      </c>
      <c r="S714" s="294">
        <v>180.6</v>
      </c>
      <c r="T714" s="294">
        <v>0.82630000000000003</v>
      </c>
      <c r="U714" s="294">
        <v>60201</v>
      </c>
      <c r="W714" s="294">
        <v>0.56040000000000001</v>
      </c>
      <c r="X714" s="294">
        <v>177.6</v>
      </c>
      <c r="Y714" s="294">
        <v>177.6</v>
      </c>
      <c r="Z714" s="294">
        <v>0.81589999999999996</v>
      </c>
      <c r="AA714" s="294">
        <v>47166</v>
      </c>
      <c r="AC714" s="294">
        <v>0.4375</v>
      </c>
      <c r="AD714" s="294">
        <v>191.4</v>
      </c>
      <c r="AE714" s="294">
        <v>191.4</v>
      </c>
      <c r="AF714" s="294">
        <v>0.75939999999999996</v>
      </c>
      <c r="AG714" s="294">
        <v>14778</v>
      </c>
      <c r="AI714" s="294">
        <v>0.13669999999999999</v>
      </c>
      <c r="AJ714" s="294">
        <v>207.9</v>
      </c>
      <c r="AK714" s="294">
        <v>207.9</v>
      </c>
      <c r="AL714" s="294">
        <v>0.8226</v>
      </c>
      <c r="AM714" s="294">
        <v>15489</v>
      </c>
      <c r="AO714" s="294">
        <v>0.1258</v>
      </c>
      <c r="AP714" s="294">
        <v>174</v>
      </c>
      <c r="AQ714" s="294">
        <v>174</v>
      </c>
      <c r="AR714" s="294">
        <v>0.81140000000000001</v>
      </c>
      <c r="AS714" s="294">
        <v>13290</v>
      </c>
      <c r="AU714" s="294">
        <v>0.1265</v>
      </c>
      <c r="AV714" s="294">
        <v>167.7</v>
      </c>
      <c r="AW714" s="294">
        <v>162.30000000000001</v>
      </c>
      <c r="AX714" s="294">
        <v>0.90129999999999999</v>
      </c>
      <c r="AY714" s="294">
        <v>26286</v>
      </c>
      <c r="BA714" s="294">
        <v>0.24160000000000001</v>
      </c>
      <c r="BB714" s="294">
        <v>200.1</v>
      </c>
      <c r="BC714" s="294">
        <v>198.9</v>
      </c>
      <c r="BD714" s="294">
        <v>0.83079999999999998</v>
      </c>
      <c r="BE714" s="294">
        <v>19986</v>
      </c>
      <c r="BG714" s="294">
        <v>0.16159999999999999</v>
      </c>
      <c r="BH714" s="294">
        <v>191.4</v>
      </c>
      <c r="BI714" s="294">
        <v>191.4</v>
      </c>
      <c r="BJ714" s="294">
        <v>0.96040000000000003</v>
      </c>
      <c r="BK714" s="294">
        <v>34080</v>
      </c>
      <c r="BM714" s="294">
        <v>0.2492</v>
      </c>
      <c r="BN714" s="294">
        <v>215.4</v>
      </c>
      <c r="BO714" s="294">
        <v>215.4</v>
      </c>
      <c r="BP714" s="294">
        <v>0.86780000000000002</v>
      </c>
      <c r="BQ714" s="294">
        <v>46077</v>
      </c>
      <c r="BS714" s="294">
        <v>0.36680000000000001</v>
      </c>
      <c r="BT714" s="294">
        <v>202.2</v>
      </c>
      <c r="BU714" s="294">
        <v>202.2</v>
      </c>
      <c r="BV714" s="294">
        <v>0.87050000000000005</v>
      </c>
      <c r="BW714" s="294">
        <v>51624</v>
      </c>
      <c r="BY714" s="294">
        <v>0.39419999999999999</v>
      </c>
    </row>
    <row r="715" spans="1:77">
      <c r="A715" s="301">
        <v>749</v>
      </c>
      <c r="B715" s="302" t="s">
        <v>4008</v>
      </c>
      <c r="C715" s="301" t="s">
        <v>4678</v>
      </c>
      <c r="D715" s="302" t="s">
        <v>4051</v>
      </c>
      <c r="E715" s="303">
        <v>132</v>
      </c>
      <c r="F715" s="294">
        <v>73.55</v>
      </c>
      <c r="G715" s="294">
        <v>105.6</v>
      </c>
      <c r="H715" s="294">
        <v>0.9456</v>
      </c>
      <c r="I715" s="294">
        <v>17227</v>
      </c>
      <c r="K715" s="294">
        <v>0.34399999999999997</v>
      </c>
      <c r="L715" s="294">
        <v>68.430000000000007</v>
      </c>
      <c r="M715" s="294">
        <v>105.6</v>
      </c>
      <c r="N715" s="294">
        <v>0.94109999999999994</v>
      </c>
      <c r="O715" s="294">
        <v>16844</v>
      </c>
      <c r="Q715" s="294">
        <v>0.35160000000000002</v>
      </c>
      <c r="R715" s="294">
        <v>75.58</v>
      </c>
      <c r="S715" s="294">
        <v>105.6</v>
      </c>
      <c r="T715" s="294">
        <v>0.94040000000000001</v>
      </c>
      <c r="U715" s="294">
        <v>15058</v>
      </c>
      <c r="W715" s="294">
        <v>0.29430000000000001</v>
      </c>
      <c r="X715" s="294">
        <v>65.58</v>
      </c>
      <c r="Y715" s="294">
        <v>105.6</v>
      </c>
      <c r="Z715" s="294">
        <v>0.93769999999999998</v>
      </c>
      <c r="AA715" s="294">
        <v>14216</v>
      </c>
      <c r="AC715" s="294">
        <v>0.31069999999999998</v>
      </c>
      <c r="AD715" s="294">
        <v>64.28</v>
      </c>
      <c r="AE715" s="294">
        <v>105.6</v>
      </c>
      <c r="AF715" s="294">
        <v>0.93909999999999993</v>
      </c>
      <c r="AG715" s="294">
        <v>12858</v>
      </c>
      <c r="AI715" s="294">
        <v>0.2863</v>
      </c>
      <c r="AJ715" s="294">
        <v>64.33</v>
      </c>
      <c r="AK715" s="294">
        <v>105.6</v>
      </c>
      <c r="AL715" s="294">
        <v>0.93479999999999996</v>
      </c>
      <c r="AM715" s="294">
        <v>14391</v>
      </c>
      <c r="AO715" s="294">
        <v>0.33239999999999997</v>
      </c>
      <c r="AP715" s="294">
        <v>61.17</v>
      </c>
      <c r="AQ715" s="294">
        <v>105.6</v>
      </c>
      <c r="AR715" s="294">
        <v>0.93830000000000002</v>
      </c>
      <c r="AS715" s="294">
        <v>12787</v>
      </c>
      <c r="AU715" s="294">
        <v>0.2994</v>
      </c>
      <c r="AV715" s="294">
        <v>58.15</v>
      </c>
      <c r="AW715" s="294">
        <v>105.6</v>
      </c>
      <c r="AX715" s="294">
        <v>0.95930000000000004</v>
      </c>
      <c r="AY715" s="294">
        <v>9937</v>
      </c>
      <c r="BA715" s="294">
        <v>0.24740000000000001</v>
      </c>
      <c r="BB715" s="294">
        <v>47.76</v>
      </c>
      <c r="BC715" s="294">
        <v>105.6</v>
      </c>
      <c r="BD715" s="294">
        <v>0.97209999999999996</v>
      </c>
      <c r="BE715" s="294">
        <v>6048</v>
      </c>
      <c r="BG715" s="294">
        <v>0.17510000000000001</v>
      </c>
      <c r="BH715" s="294">
        <v>56.13</v>
      </c>
      <c r="BI715" s="294">
        <v>105.6</v>
      </c>
      <c r="BJ715" s="294">
        <v>0.96609999999999996</v>
      </c>
      <c r="BK715" s="294">
        <v>12731</v>
      </c>
      <c r="BM715" s="294">
        <v>0.31559999999999999</v>
      </c>
      <c r="BN715" s="294">
        <v>0.06</v>
      </c>
      <c r="BO715" s="294">
        <v>105.6</v>
      </c>
      <c r="BP715" s="294">
        <v>0.9587</v>
      </c>
      <c r="BQ715" s="294">
        <v>10155</v>
      </c>
      <c r="BR715" s="294" t="e">
        <f>BQ715-#REF!</f>
        <v>#REF!</v>
      </c>
      <c r="BS715" s="294">
        <v>262.72320000000002</v>
      </c>
      <c r="BT715" s="294">
        <v>63.82</v>
      </c>
      <c r="BU715" s="294">
        <v>105.6</v>
      </c>
      <c r="BV715" s="294">
        <v>0.94689999999999996</v>
      </c>
      <c r="BW715" s="294">
        <v>12906</v>
      </c>
      <c r="BY715" s="294">
        <v>0.28710000000000002</v>
      </c>
    </row>
    <row r="716" spans="1:77">
      <c r="A716" s="301">
        <v>750</v>
      </c>
      <c r="B716" s="302" t="s">
        <v>4008</v>
      </c>
      <c r="C716" s="301" t="s">
        <v>4679</v>
      </c>
      <c r="D716" s="302" t="s">
        <v>4139</v>
      </c>
      <c r="E716" s="303">
        <v>330</v>
      </c>
      <c r="F716" s="294">
        <v>237.76</v>
      </c>
      <c r="G716" s="294">
        <v>264</v>
      </c>
      <c r="H716" s="294">
        <v>0.91489999999999994</v>
      </c>
      <c r="I716" s="294">
        <v>94084</v>
      </c>
      <c r="J716" s="294" t="e">
        <f>I716-#REF!</f>
        <v>#REF!</v>
      </c>
      <c r="K716" s="294">
        <v>0.60070000000000001</v>
      </c>
      <c r="L716" s="294">
        <v>201.6</v>
      </c>
      <c r="M716" s="294">
        <v>264</v>
      </c>
      <c r="N716" s="294">
        <v>0.95340000000000003</v>
      </c>
      <c r="O716" s="294">
        <v>84652</v>
      </c>
      <c r="Q716" s="294">
        <v>0.59199999999999997</v>
      </c>
      <c r="R716" s="294">
        <v>203.68</v>
      </c>
      <c r="S716" s="294">
        <v>264</v>
      </c>
      <c r="T716" s="294">
        <v>0.9304</v>
      </c>
      <c r="U716" s="294">
        <v>83964</v>
      </c>
      <c r="V716" s="294" t="e">
        <f>U716-#REF!</f>
        <v>#REF!</v>
      </c>
      <c r="W716" s="294">
        <v>0.61539999999999995</v>
      </c>
      <c r="X716" s="294">
        <v>216</v>
      </c>
      <c r="Y716" s="294">
        <v>264</v>
      </c>
      <c r="Z716" s="294">
        <v>0.92100000000000004</v>
      </c>
      <c r="AA716" s="294">
        <v>88252</v>
      </c>
      <c r="AC716" s="294">
        <v>0.59630000000000005</v>
      </c>
      <c r="AD716" s="294">
        <v>221.44</v>
      </c>
      <c r="AE716" s="294">
        <v>264</v>
      </c>
      <c r="AF716" s="294">
        <v>0.89339999999999997</v>
      </c>
      <c r="AG716" s="294">
        <v>87632</v>
      </c>
      <c r="AI716" s="294">
        <v>0.59540000000000004</v>
      </c>
      <c r="AJ716" s="294">
        <v>194.24</v>
      </c>
      <c r="AK716" s="294">
        <v>264</v>
      </c>
      <c r="AL716" s="294">
        <v>0.9345</v>
      </c>
      <c r="AM716" s="294">
        <v>25676</v>
      </c>
      <c r="AO716" s="294">
        <v>0.19650000000000001</v>
      </c>
      <c r="AP716" s="294">
        <v>149.91999999999999</v>
      </c>
      <c r="AQ716" s="294">
        <v>264</v>
      </c>
      <c r="AR716" s="294">
        <v>0.63949999999999996</v>
      </c>
      <c r="AS716" s="294">
        <v>4676</v>
      </c>
      <c r="AU716" s="294">
        <v>6.5600000000000006E-2</v>
      </c>
      <c r="AV716" s="294">
        <v>185.76</v>
      </c>
      <c r="AW716" s="294">
        <v>264</v>
      </c>
      <c r="AX716" s="294">
        <v>0.79079999999999995</v>
      </c>
      <c r="AY716" s="294">
        <v>12528</v>
      </c>
      <c r="BA716" s="294">
        <v>0.11849999999999999</v>
      </c>
      <c r="BB716" s="294">
        <v>183.52</v>
      </c>
      <c r="BC716" s="294">
        <v>264</v>
      </c>
      <c r="BD716" s="294">
        <v>0.98760000000000003</v>
      </c>
      <c r="BE716" s="294">
        <v>22892</v>
      </c>
      <c r="BG716" s="294">
        <v>0.16980000000000001</v>
      </c>
      <c r="BH716" s="294">
        <v>201.44</v>
      </c>
      <c r="BI716" s="294">
        <v>264</v>
      </c>
      <c r="BJ716" s="294">
        <v>0.95309999999999995</v>
      </c>
      <c r="BK716" s="294">
        <v>49472</v>
      </c>
      <c r="BM716" s="294">
        <v>0.34639999999999999</v>
      </c>
      <c r="BN716" s="294">
        <v>197.12</v>
      </c>
      <c r="BO716" s="294">
        <v>264</v>
      </c>
      <c r="BP716" s="294">
        <v>0.94220000000000004</v>
      </c>
      <c r="BQ716" s="294">
        <v>73860</v>
      </c>
      <c r="BS716" s="294">
        <v>0.59179999999999999</v>
      </c>
      <c r="BT716" s="294">
        <v>203.2</v>
      </c>
      <c r="BU716" s="294">
        <v>264</v>
      </c>
      <c r="BV716" s="294">
        <v>0.94850000000000001</v>
      </c>
      <c r="BW716" s="294">
        <v>93700</v>
      </c>
      <c r="BX716" s="294" t="e">
        <f>BW716-#REF!</f>
        <v>#REF!</v>
      </c>
      <c r="BY716" s="294">
        <v>0.65339999999999998</v>
      </c>
    </row>
    <row r="717" spans="1:77">
      <c r="A717" s="301">
        <v>751</v>
      </c>
      <c r="B717" s="302" t="s">
        <v>4008</v>
      </c>
      <c r="C717" s="301" t="s">
        <v>4680</v>
      </c>
      <c r="D717" s="302" t="s">
        <v>4139</v>
      </c>
      <c r="E717" s="303">
        <v>165</v>
      </c>
      <c r="F717" s="294">
        <v>109.52</v>
      </c>
      <c r="G717" s="294">
        <v>132</v>
      </c>
      <c r="H717" s="294">
        <v>0.97360000000000002</v>
      </c>
      <c r="I717" s="294">
        <v>24127</v>
      </c>
      <c r="K717" s="294">
        <v>0.31430000000000002</v>
      </c>
      <c r="L717" s="294">
        <v>107.68</v>
      </c>
      <c r="M717" s="294">
        <v>132</v>
      </c>
      <c r="N717" s="294">
        <v>0.95789999999999997</v>
      </c>
      <c r="O717" s="294">
        <v>30104</v>
      </c>
      <c r="Q717" s="294">
        <v>0.39229999999999998</v>
      </c>
      <c r="R717" s="294">
        <v>107.6</v>
      </c>
      <c r="S717" s="294">
        <v>132</v>
      </c>
      <c r="T717" s="294">
        <v>0.9577</v>
      </c>
      <c r="U717" s="294">
        <v>26691</v>
      </c>
      <c r="W717" s="294">
        <v>0.35980000000000001</v>
      </c>
      <c r="X717" s="294">
        <v>100.4</v>
      </c>
      <c r="Y717" s="294">
        <v>132</v>
      </c>
      <c r="Z717" s="294">
        <v>0.94450000000000001</v>
      </c>
      <c r="AA717" s="294">
        <v>25570</v>
      </c>
      <c r="AC717" s="294">
        <v>0.3624</v>
      </c>
      <c r="AD717" s="294">
        <v>92.08</v>
      </c>
      <c r="AE717" s="294">
        <v>132</v>
      </c>
      <c r="AF717" s="294">
        <v>0.94650000000000001</v>
      </c>
      <c r="AG717" s="294">
        <v>25219</v>
      </c>
      <c r="AI717" s="294">
        <v>0.38900000000000001</v>
      </c>
      <c r="AJ717" s="294">
        <v>92.08</v>
      </c>
      <c r="AK717" s="294">
        <v>132</v>
      </c>
      <c r="AL717" s="294">
        <v>0.94040000000000001</v>
      </c>
      <c r="AM717" s="294">
        <v>22870</v>
      </c>
      <c r="AO717" s="294">
        <v>0.36680000000000001</v>
      </c>
      <c r="AP717" s="294">
        <v>87.44</v>
      </c>
      <c r="AQ717" s="294">
        <v>132</v>
      </c>
      <c r="AR717" s="294">
        <v>0.94889999999999997</v>
      </c>
      <c r="AS717" s="294">
        <v>15072</v>
      </c>
      <c r="AU717" s="294">
        <v>0.2442</v>
      </c>
      <c r="AV717" s="294">
        <v>87.44</v>
      </c>
      <c r="AW717" s="294">
        <v>132</v>
      </c>
      <c r="AX717" s="294">
        <v>0.98660000000000003</v>
      </c>
      <c r="AY717" s="294">
        <v>2575</v>
      </c>
      <c r="BA717" s="294">
        <v>4.1500000000000002E-2</v>
      </c>
      <c r="BB717" s="294">
        <v>40.96</v>
      </c>
      <c r="BC717" s="294">
        <v>132</v>
      </c>
      <c r="BD717" s="294">
        <v>0.99719999999999998</v>
      </c>
      <c r="BE717" s="294">
        <v>12759</v>
      </c>
      <c r="BG717" s="294">
        <v>0.4199</v>
      </c>
      <c r="BH717" s="294">
        <v>38.880000000000003</v>
      </c>
      <c r="BI717" s="294">
        <v>132</v>
      </c>
      <c r="BJ717" s="294">
        <v>0.9879</v>
      </c>
      <c r="BK717" s="294">
        <v>4400</v>
      </c>
      <c r="BM717" s="294">
        <v>0.154</v>
      </c>
      <c r="BN717" s="294">
        <v>38.880000000000003</v>
      </c>
      <c r="BO717" s="294">
        <v>132</v>
      </c>
      <c r="BP717" s="294">
        <v>0.9819</v>
      </c>
      <c r="BQ717" s="294">
        <v>2274</v>
      </c>
      <c r="BS717" s="294">
        <v>8.8599999999999998E-2</v>
      </c>
      <c r="BT717" s="294">
        <v>116.56</v>
      </c>
      <c r="BU717" s="294">
        <v>132</v>
      </c>
      <c r="BV717" s="294">
        <v>0.97819999999999996</v>
      </c>
      <c r="BW717" s="294">
        <v>7412</v>
      </c>
      <c r="BY717" s="294">
        <v>8.7400000000000005E-2</v>
      </c>
    </row>
    <row r="718" spans="1:77">
      <c r="A718" s="301">
        <v>752</v>
      </c>
      <c r="B718" s="302" t="s">
        <v>4008</v>
      </c>
      <c r="C718" s="301" t="s">
        <v>4681</v>
      </c>
      <c r="D718" s="302" t="s">
        <v>4139</v>
      </c>
      <c r="E718" s="303">
        <v>230</v>
      </c>
      <c r="F718" s="294">
        <v>257</v>
      </c>
      <c r="G718" s="294">
        <v>257</v>
      </c>
      <c r="H718" s="294">
        <v>0.95489999999999997</v>
      </c>
      <c r="I718" s="294">
        <v>92960</v>
      </c>
      <c r="K718" s="294">
        <v>0.5262</v>
      </c>
      <c r="L718" s="294">
        <v>281</v>
      </c>
      <c r="M718" s="294">
        <v>281</v>
      </c>
      <c r="N718" s="294">
        <v>0.94509999999999994</v>
      </c>
      <c r="O718" s="294">
        <v>101950</v>
      </c>
      <c r="Q718" s="294">
        <v>0.51600000000000001</v>
      </c>
      <c r="R718" s="294">
        <v>281.5</v>
      </c>
      <c r="S718" s="294">
        <v>281.5</v>
      </c>
      <c r="T718" s="294">
        <v>0.95179999999999998</v>
      </c>
      <c r="U718" s="294">
        <v>87610</v>
      </c>
      <c r="W718" s="294">
        <v>0.45419999999999999</v>
      </c>
      <c r="X718" s="294">
        <v>257.10000000000002</v>
      </c>
      <c r="Y718" s="294">
        <v>257.10000000000002</v>
      </c>
      <c r="Z718" s="294">
        <v>0.96740000000000004</v>
      </c>
      <c r="AA718" s="294">
        <v>91840</v>
      </c>
      <c r="AC718" s="294">
        <v>0.49630000000000002</v>
      </c>
      <c r="AD718" s="294">
        <v>269.10000000000002</v>
      </c>
      <c r="AE718" s="294">
        <v>269.10000000000002</v>
      </c>
      <c r="AF718" s="294">
        <v>0.97150000000000003</v>
      </c>
      <c r="AG718" s="294">
        <v>87120</v>
      </c>
      <c r="AI718" s="294">
        <v>0.44790000000000002</v>
      </c>
      <c r="AJ718" s="294">
        <v>269.10000000000002</v>
      </c>
      <c r="AK718" s="294">
        <v>269.10000000000002</v>
      </c>
      <c r="AL718" s="294">
        <v>0.82950000000000002</v>
      </c>
      <c r="AM718" s="294">
        <v>31960</v>
      </c>
      <c r="AO718" s="294">
        <v>0.19889999999999999</v>
      </c>
      <c r="AP718" s="294">
        <v>246.3</v>
      </c>
      <c r="AQ718" s="294">
        <v>246.3</v>
      </c>
      <c r="AR718" s="294">
        <v>0.83050000000000002</v>
      </c>
      <c r="AS718" s="294">
        <v>37090</v>
      </c>
      <c r="AU718" s="294">
        <v>0.2437</v>
      </c>
      <c r="AV718" s="294">
        <v>227.2</v>
      </c>
      <c r="AW718" s="294">
        <v>227.2</v>
      </c>
      <c r="AX718" s="294">
        <v>0.89549999999999996</v>
      </c>
      <c r="AY718" s="294">
        <v>41610</v>
      </c>
      <c r="BA718" s="294">
        <v>0.28410000000000002</v>
      </c>
      <c r="BB718" s="294">
        <v>227.2</v>
      </c>
      <c r="BC718" s="294">
        <v>227.2</v>
      </c>
      <c r="BD718" s="294">
        <v>0.92400000000000004</v>
      </c>
      <c r="BE718" s="294">
        <v>53460</v>
      </c>
      <c r="BG718" s="294">
        <v>0.34229999999999999</v>
      </c>
      <c r="BH718" s="294">
        <v>285.89999999999998</v>
      </c>
      <c r="BI718" s="294">
        <v>285.89999999999998</v>
      </c>
      <c r="BJ718" s="294">
        <v>0.9577</v>
      </c>
      <c r="BK718" s="294">
        <v>82910</v>
      </c>
      <c r="BM718" s="294">
        <v>0.40699999999999997</v>
      </c>
      <c r="BN718" s="294">
        <v>237.5</v>
      </c>
      <c r="BO718" s="294">
        <v>237.5</v>
      </c>
      <c r="BP718" s="294">
        <v>0.96309999999999996</v>
      </c>
      <c r="BQ718" s="294">
        <v>77710</v>
      </c>
      <c r="BS718" s="294">
        <v>0.50560000000000005</v>
      </c>
      <c r="BT718" s="294">
        <v>245.2</v>
      </c>
      <c r="BU718" s="294">
        <v>245.2</v>
      </c>
      <c r="BV718" s="294">
        <v>0.94610000000000005</v>
      </c>
      <c r="BW718" s="294">
        <v>87550</v>
      </c>
      <c r="BY718" s="294">
        <v>0.50729999999999997</v>
      </c>
    </row>
    <row r="719" spans="1:77">
      <c r="A719" s="301">
        <v>753</v>
      </c>
      <c r="B719" s="302" t="s">
        <v>4008</v>
      </c>
      <c r="C719" s="301" t="s">
        <v>4682</v>
      </c>
      <c r="D719" s="302" t="s">
        <v>4139</v>
      </c>
      <c r="E719" s="303">
        <v>1103</v>
      </c>
      <c r="F719" s="294">
        <v>1032</v>
      </c>
      <c r="G719" s="294">
        <v>1032</v>
      </c>
      <c r="H719" s="294">
        <v>0.97909999999999997</v>
      </c>
      <c r="I719" s="294">
        <v>566160</v>
      </c>
      <c r="J719" s="294" t="e">
        <f>I719-#REF!</f>
        <v>#REF!</v>
      </c>
      <c r="K719" s="294">
        <v>0.7782</v>
      </c>
      <c r="L719" s="294">
        <v>1008</v>
      </c>
      <c r="M719" s="294">
        <v>1008</v>
      </c>
      <c r="N719" s="294">
        <v>0.96709999999999996</v>
      </c>
      <c r="O719" s="294">
        <v>489000</v>
      </c>
      <c r="Q719" s="294">
        <v>0.67430000000000001</v>
      </c>
      <c r="R719" s="294">
        <v>840</v>
      </c>
      <c r="S719" s="294">
        <v>882.4</v>
      </c>
      <c r="T719" s="294">
        <v>0.97960000000000003</v>
      </c>
      <c r="U719" s="294">
        <v>321720</v>
      </c>
      <c r="W719" s="294">
        <v>0.54310000000000003</v>
      </c>
      <c r="X719" s="294">
        <v>996</v>
      </c>
      <c r="Y719" s="294">
        <v>996</v>
      </c>
      <c r="Z719" s="294">
        <v>0.96850000000000003</v>
      </c>
      <c r="AA719" s="294">
        <v>504240</v>
      </c>
      <c r="AB719" s="294" t="e">
        <f>AA719-#REF!</f>
        <v>#REF!</v>
      </c>
      <c r="AC719" s="294">
        <v>0.7026</v>
      </c>
      <c r="AD719" s="294">
        <v>912</v>
      </c>
      <c r="AE719" s="294">
        <v>912</v>
      </c>
      <c r="AF719" s="294">
        <v>0.95550000000000002</v>
      </c>
      <c r="AG719" s="294">
        <v>447360</v>
      </c>
      <c r="AH719" s="294" t="e">
        <f>AG719-#REF!</f>
        <v>#REF!</v>
      </c>
      <c r="AI719" s="294">
        <v>0.69010000000000005</v>
      </c>
      <c r="AJ719" s="294">
        <v>912</v>
      </c>
      <c r="AK719" s="294">
        <v>882.4</v>
      </c>
      <c r="AL719" s="294">
        <v>0.93499999999999994</v>
      </c>
      <c r="AM719" s="294">
        <v>393000</v>
      </c>
      <c r="AN719" s="294" t="e">
        <f>AM719-#REF!</f>
        <v>#REF!</v>
      </c>
      <c r="AO719" s="294">
        <v>0.64019999999999999</v>
      </c>
      <c r="AP719" s="294">
        <v>804</v>
      </c>
      <c r="AQ719" s="294">
        <v>882.4</v>
      </c>
      <c r="AR719" s="294">
        <v>0.92259999999999998</v>
      </c>
      <c r="AS719" s="294">
        <v>395880</v>
      </c>
      <c r="AT719" s="294" t="e">
        <f>AS719-#REF!</f>
        <v>#REF!</v>
      </c>
      <c r="AU719" s="294">
        <v>0.71740000000000004</v>
      </c>
      <c r="AV719" s="294">
        <v>1032</v>
      </c>
      <c r="AW719" s="294">
        <v>1032</v>
      </c>
      <c r="AX719" s="294">
        <v>0.92020000000000002</v>
      </c>
      <c r="AY719" s="294">
        <v>477240</v>
      </c>
      <c r="AZ719" s="294" t="e">
        <f>AY719-#REF!</f>
        <v>#REF!</v>
      </c>
      <c r="BA719" s="294">
        <v>0.69799999999999995</v>
      </c>
      <c r="BB719" s="294">
        <v>1032</v>
      </c>
      <c r="BC719" s="294">
        <v>1032</v>
      </c>
      <c r="BD719" s="294">
        <v>0.94340000000000002</v>
      </c>
      <c r="BE719" s="294">
        <v>545400</v>
      </c>
      <c r="BF719" s="294" t="e">
        <f>BE719-#REF!</f>
        <v>#REF!</v>
      </c>
      <c r="BG719" s="294">
        <v>0.753</v>
      </c>
      <c r="BH719" s="294">
        <v>1068</v>
      </c>
      <c r="BI719" s="294">
        <v>1068</v>
      </c>
      <c r="BJ719" s="294">
        <v>0.95899999999999996</v>
      </c>
      <c r="BK719" s="294">
        <v>571440</v>
      </c>
      <c r="BL719" s="294" t="e">
        <f>BK719-#REF!</f>
        <v>#REF!</v>
      </c>
      <c r="BM719" s="294">
        <v>0.75</v>
      </c>
      <c r="BN719" s="294">
        <v>960</v>
      </c>
      <c r="BO719" s="294">
        <v>948</v>
      </c>
      <c r="BP719" s="294">
        <v>0.99109999999999998</v>
      </c>
      <c r="BQ719" s="294">
        <v>385080</v>
      </c>
      <c r="BR719" s="294" t="e">
        <f>BQ719-#REF!</f>
        <v>#REF!</v>
      </c>
      <c r="BS719" s="294">
        <v>0.60229999999999995</v>
      </c>
      <c r="BT719" s="294">
        <v>924</v>
      </c>
      <c r="BU719" s="294">
        <v>912</v>
      </c>
      <c r="BV719" s="294">
        <v>0.99480000000000002</v>
      </c>
      <c r="BW719" s="294">
        <v>458280</v>
      </c>
      <c r="BX719" s="294" t="e">
        <f>BW719-#REF!</f>
        <v>#REF!</v>
      </c>
      <c r="BY719" s="294">
        <v>0.67010000000000003</v>
      </c>
    </row>
    <row r="720" spans="1:77">
      <c r="A720" s="301">
        <v>754</v>
      </c>
      <c r="B720" s="302" t="s">
        <v>4008</v>
      </c>
      <c r="C720" s="301" t="s">
        <v>4683</v>
      </c>
      <c r="D720" s="302" t="s">
        <v>4139</v>
      </c>
      <c r="E720" s="303">
        <v>118</v>
      </c>
      <c r="F720" s="294">
        <v>141.30000000000001</v>
      </c>
      <c r="G720" s="294">
        <v>141.30000000000001</v>
      </c>
      <c r="H720" s="294">
        <v>0.97319999999999995</v>
      </c>
      <c r="I720" s="294">
        <v>48762</v>
      </c>
      <c r="K720" s="294">
        <v>0.49249999999999999</v>
      </c>
      <c r="L720" s="294">
        <v>134.1</v>
      </c>
      <c r="M720" s="294">
        <v>134.1</v>
      </c>
      <c r="N720" s="294">
        <v>0.96550000000000002</v>
      </c>
      <c r="O720" s="294">
        <v>47424</v>
      </c>
      <c r="Q720" s="294">
        <v>0.49230000000000002</v>
      </c>
      <c r="R720" s="294">
        <v>115.5</v>
      </c>
      <c r="S720" s="294">
        <v>96.3</v>
      </c>
      <c r="T720" s="294">
        <v>0.95750000000000002</v>
      </c>
      <c r="U720" s="294">
        <v>52173</v>
      </c>
      <c r="V720" s="294" t="e">
        <f>U720-#REF!</f>
        <v>#REF!</v>
      </c>
      <c r="W720" s="294">
        <v>0.6552</v>
      </c>
      <c r="X720" s="294">
        <v>158.4</v>
      </c>
      <c r="Y720" s="294">
        <v>158.4</v>
      </c>
      <c r="Z720" s="294">
        <v>0.96779999999999999</v>
      </c>
      <c r="AA720" s="294">
        <v>42522</v>
      </c>
      <c r="AC720" s="294">
        <v>0.37280000000000002</v>
      </c>
      <c r="AD720" s="294">
        <v>173.7</v>
      </c>
      <c r="AE720" s="294">
        <v>173.7</v>
      </c>
      <c r="AF720" s="294">
        <v>0.96629999999999994</v>
      </c>
      <c r="AG720" s="294">
        <v>46242</v>
      </c>
      <c r="AI720" s="294">
        <v>0.37030000000000002</v>
      </c>
      <c r="AJ720" s="294">
        <v>33.299999999999997</v>
      </c>
      <c r="AK720" s="294">
        <v>94.4</v>
      </c>
      <c r="AL720" s="294">
        <v>0.99180000000000001</v>
      </c>
      <c r="AM720" s="294">
        <v>3255</v>
      </c>
      <c r="AO720" s="294">
        <v>0.13689999999999999</v>
      </c>
      <c r="AP720" s="294">
        <v>5.4</v>
      </c>
      <c r="AQ720" s="294">
        <v>94.4</v>
      </c>
      <c r="AR720" s="294">
        <v>0.98909999999999998</v>
      </c>
      <c r="AS720" s="294">
        <v>3261</v>
      </c>
      <c r="AT720" s="294" t="e">
        <f>AS720-#REF!</f>
        <v>#REF!</v>
      </c>
      <c r="AU720" s="294">
        <v>0.8206</v>
      </c>
      <c r="AV720" s="294">
        <v>17.399999999999999</v>
      </c>
      <c r="AW720" s="294">
        <v>94.4</v>
      </c>
      <c r="AX720" s="294">
        <v>1.0139</v>
      </c>
      <c r="AY720" s="294">
        <v>3732</v>
      </c>
      <c r="BA720" s="294">
        <v>0.29380000000000001</v>
      </c>
      <c r="BB720" s="294">
        <v>105.3</v>
      </c>
      <c r="BC720" s="294">
        <v>94.4</v>
      </c>
      <c r="BD720" s="294">
        <v>0.99560000000000004</v>
      </c>
      <c r="BE720" s="294">
        <v>6645</v>
      </c>
      <c r="BG720" s="294">
        <v>8.5199999999999998E-2</v>
      </c>
      <c r="BH720" s="294">
        <v>151.19999999999999</v>
      </c>
      <c r="BI720" s="294">
        <v>105</v>
      </c>
      <c r="BJ720" s="294">
        <v>0.95269999999999999</v>
      </c>
      <c r="BK720" s="294">
        <v>37926</v>
      </c>
      <c r="BM720" s="294">
        <v>0.35389999999999999</v>
      </c>
      <c r="BN720" s="294">
        <v>119.4</v>
      </c>
      <c r="BO720" s="294">
        <v>119.4</v>
      </c>
      <c r="BP720" s="294">
        <v>0.92910000000000004</v>
      </c>
      <c r="BQ720" s="294">
        <v>52914</v>
      </c>
      <c r="BR720" s="294" t="e">
        <f>BQ720-#REF!</f>
        <v>#REF!</v>
      </c>
      <c r="BS720" s="294">
        <v>0.70979999999999999</v>
      </c>
      <c r="BT720" s="294">
        <v>22.8</v>
      </c>
      <c r="BU720" s="294">
        <v>94.4</v>
      </c>
      <c r="BV720" s="294">
        <v>0.99860000000000004</v>
      </c>
      <c r="BW720" s="294">
        <v>53970</v>
      </c>
      <c r="BX720" s="294" t="e">
        <f>BW720-#REF!</f>
        <v>#REF!</v>
      </c>
      <c r="BY720" s="294">
        <v>3.1859999999999999</v>
      </c>
    </row>
    <row r="721" spans="1:77">
      <c r="A721" s="301">
        <v>755</v>
      </c>
      <c r="B721" s="302" t="s">
        <v>4008</v>
      </c>
      <c r="C721" s="301" t="s">
        <v>4684</v>
      </c>
      <c r="D721" s="302" t="s">
        <v>4051</v>
      </c>
      <c r="E721" s="303">
        <v>250</v>
      </c>
      <c r="F721" s="294">
        <v>220</v>
      </c>
      <c r="G721" s="294">
        <v>220</v>
      </c>
      <c r="H721" s="294">
        <v>1</v>
      </c>
      <c r="I721" s="294">
        <v>96360</v>
      </c>
      <c r="J721" s="294" t="e">
        <f>I721-#REF!</f>
        <v>#REF!</v>
      </c>
      <c r="K721" s="294">
        <v>0.60829999999999995</v>
      </c>
      <c r="L721" s="294">
        <v>220</v>
      </c>
      <c r="M721" s="294">
        <v>220</v>
      </c>
      <c r="N721" s="294">
        <v>0.99929999999999997</v>
      </c>
      <c r="O721" s="294">
        <v>101440</v>
      </c>
      <c r="Q721" s="294">
        <v>0.62019999999999997</v>
      </c>
      <c r="R721" s="294">
        <v>220</v>
      </c>
      <c r="S721" s="294">
        <v>220</v>
      </c>
      <c r="T721" s="294">
        <v>0.99960000000000004</v>
      </c>
      <c r="U721" s="294">
        <v>96080</v>
      </c>
      <c r="V721" s="294" t="e">
        <f>U721-#REF!</f>
        <v>#REF!</v>
      </c>
      <c r="W721" s="294">
        <v>0.60680000000000001</v>
      </c>
      <c r="X721" s="294">
        <v>224</v>
      </c>
      <c r="Y721" s="294">
        <v>224</v>
      </c>
      <c r="Z721" s="294">
        <v>0.99960000000000004</v>
      </c>
      <c r="AA721" s="294">
        <v>90880</v>
      </c>
      <c r="AC721" s="294">
        <v>0.54559999999999997</v>
      </c>
      <c r="AD721" s="294">
        <v>216</v>
      </c>
      <c r="AE721" s="294">
        <v>216</v>
      </c>
      <c r="AF721" s="294">
        <v>0.99960000000000004</v>
      </c>
      <c r="AG721" s="294">
        <v>89680</v>
      </c>
      <c r="AI721" s="294">
        <v>0.55830000000000002</v>
      </c>
      <c r="AJ721" s="294">
        <v>216</v>
      </c>
      <c r="AK721" s="294">
        <v>216</v>
      </c>
      <c r="AL721" s="294">
        <v>0.99960000000000004</v>
      </c>
      <c r="AM721" s="294">
        <v>83640</v>
      </c>
      <c r="AO721" s="294">
        <v>0.53810000000000002</v>
      </c>
      <c r="AP721" s="294">
        <v>204</v>
      </c>
      <c r="AQ721" s="294">
        <v>204</v>
      </c>
      <c r="AR721" s="294">
        <v>0.99299999999999999</v>
      </c>
      <c r="AS721" s="294">
        <v>84160</v>
      </c>
      <c r="AU721" s="294">
        <v>0.5585</v>
      </c>
      <c r="AV721" s="294">
        <v>204</v>
      </c>
      <c r="AW721" s="294">
        <v>204</v>
      </c>
      <c r="AX721" s="294">
        <v>0.98809999999999998</v>
      </c>
      <c r="AY721" s="294">
        <v>65880</v>
      </c>
      <c r="BA721" s="294">
        <v>0.45400000000000001</v>
      </c>
      <c r="BB721" s="294">
        <v>216</v>
      </c>
      <c r="BC721" s="294">
        <v>216</v>
      </c>
      <c r="BD721" s="294">
        <v>0.9869</v>
      </c>
      <c r="BE721" s="294">
        <v>62840</v>
      </c>
      <c r="BG721" s="294">
        <v>0.39629999999999999</v>
      </c>
      <c r="BH721" s="294">
        <v>196</v>
      </c>
      <c r="BI721" s="294">
        <v>200</v>
      </c>
      <c r="BJ721" s="294">
        <v>0.98870000000000002</v>
      </c>
      <c r="BK721" s="294">
        <v>62600</v>
      </c>
      <c r="BM721" s="294">
        <v>0.43419999999999997</v>
      </c>
      <c r="BN721" s="294">
        <v>196</v>
      </c>
      <c r="BO721" s="294">
        <v>200</v>
      </c>
      <c r="BP721" s="294">
        <v>0.9929</v>
      </c>
      <c r="BQ721" s="294">
        <v>61240</v>
      </c>
      <c r="BS721" s="294">
        <v>0.46829999999999999</v>
      </c>
      <c r="BT721" s="294">
        <v>216</v>
      </c>
      <c r="BU721" s="294">
        <v>200</v>
      </c>
      <c r="BV721" s="294">
        <v>0.99590000000000001</v>
      </c>
      <c r="BW721" s="294">
        <v>78600</v>
      </c>
      <c r="BY721" s="294">
        <v>0.49109999999999998</v>
      </c>
    </row>
    <row r="722" spans="1:77">
      <c r="A722" s="301">
        <v>756</v>
      </c>
      <c r="B722" s="302" t="s">
        <v>4008</v>
      </c>
      <c r="C722" s="301" t="s">
        <v>4685</v>
      </c>
      <c r="D722" s="302" t="s">
        <v>4139</v>
      </c>
      <c r="E722" s="303">
        <v>160</v>
      </c>
      <c r="F722" s="294">
        <v>159.6</v>
      </c>
      <c r="G722" s="294">
        <v>159.6</v>
      </c>
      <c r="H722" s="294">
        <v>0.99209999999999998</v>
      </c>
      <c r="I722" s="294">
        <v>24720</v>
      </c>
      <c r="K722" s="294">
        <v>0.21679999999999999</v>
      </c>
      <c r="L722" s="294">
        <v>186</v>
      </c>
      <c r="M722" s="294">
        <v>186</v>
      </c>
      <c r="N722" s="294">
        <v>0.99490000000000001</v>
      </c>
      <c r="O722" s="294">
        <v>28185</v>
      </c>
      <c r="Q722" s="294">
        <v>0.20469999999999999</v>
      </c>
      <c r="R722" s="294">
        <v>148.80000000000001</v>
      </c>
      <c r="S722" s="294">
        <v>148.80000000000001</v>
      </c>
      <c r="T722" s="294">
        <v>0.99270000000000003</v>
      </c>
      <c r="U722" s="294">
        <v>21027</v>
      </c>
      <c r="W722" s="294">
        <v>0.19769999999999999</v>
      </c>
      <c r="X722" s="294">
        <v>125.28</v>
      </c>
      <c r="Y722" s="294">
        <v>128</v>
      </c>
      <c r="Z722" s="294">
        <v>0.98960000000000004</v>
      </c>
      <c r="AA722" s="294">
        <v>21588</v>
      </c>
      <c r="AC722" s="294">
        <v>0.2341</v>
      </c>
      <c r="AD722" s="294">
        <v>67.2</v>
      </c>
      <c r="AE722" s="294">
        <v>128</v>
      </c>
      <c r="AF722" s="294">
        <v>0.98650000000000004</v>
      </c>
      <c r="AG722" s="294">
        <v>17460</v>
      </c>
      <c r="AI722" s="294">
        <v>0.35399999999999998</v>
      </c>
      <c r="AJ722" s="294">
        <v>75.84</v>
      </c>
      <c r="AK722" s="294">
        <v>128</v>
      </c>
      <c r="AL722" s="294">
        <v>0.98729999999999996</v>
      </c>
      <c r="AM722" s="294">
        <v>19077</v>
      </c>
      <c r="AO722" s="294">
        <v>0.35389999999999999</v>
      </c>
      <c r="AP722" s="294">
        <v>74.52</v>
      </c>
      <c r="AQ722" s="294">
        <v>128</v>
      </c>
      <c r="AR722" s="294">
        <v>0.9798</v>
      </c>
      <c r="AS722" s="294">
        <v>15540</v>
      </c>
      <c r="AU722" s="294">
        <v>0.28610000000000002</v>
      </c>
      <c r="AV722" s="294">
        <v>65.16</v>
      </c>
      <c r="AW722" s="294">
        <v>128</v>
      </c>
      <c r="AX722" s="294">
        <v>0.96950000000000003</v>
      </c>
      <c r="AY722" s="294">
        <v>11721</v>
      </c>
      <c r="BA722" s="294">
        <v>0.25769999999999998</v>
      </c>
      <c r="BB722" s="294">
        <v>91.92</v>
      </c>
      <c r="BC722" s="294">
        <v>128</v>
      </c>
      <c r="BD722" s="294">
        <v>0.96750000000000003</v>
      </c>
      <c r="BE722" s="294">
        <v>10962</v>
      </c>
      <c r="BG722" s="294">
        <v>0.16569999999999999</v>
      </c>
      <c r="BH722" s="294">
        <v>79.680000000000007</v>
      </c>
      <c r="BI722" s="294">
        <v>128</v>
      </c>
      <c r="BJ722" s="294">
        <v>0.96779999999999999</v>
      </c>
      <c r="BK722" s="294">
        <v>9906</v>
      </c>
      <c r="BM722" s="294">
        <v>0.17269999999999999</v>
      </c>
      <c r="BN722" s="294">
        <v>113.04</v>
      </c>
      <c r="BO722" s="294">
        <v>128</v>
      </c>
      <c r="BP722" s="294">
        <v>0.98089999999999999</v>
      </c>
      <c r="BQ722" s="294">
        <v>12003</v>
      </c>
      <c r="BS722" s="294">
        <v>0.16109999999999999</v>
      </c>
      <c r="BT722" s="294">
        <v>50.76</v>
      </c>
      <c r="BU722" s="294">
        <v>128</v>
      </c>
      <c r="BV722" s="294">
        <v>0.97929999999999995</v>
      </c>
      <c r="BW722" s="294">
        <v>12471</v>
      </c>
      <c r="BY722" s="294">
        <v>0.3372</v>
      </c>
    </row>
    <row r="723" spans="1:77">
      <c r="A723" s="301">
        <v>757</v>
      </c>
      <c r="B723" s="302" t="s">
        <v>4008</v>
      </c>
      <c r="C723" s="301" t="s">
        <v>4686</v>
      </c>
      <c r="D723" s="302" t="s">
        <v>4051</v>
      </c>
      <c r="E723" s="303">
        <v>154</v>
      </c>
      <c r="F723" s="294">
        <v>92</v>
      </c>
      <c r="G723" s="294">
        <v>123.2</v>
      </c>
      <c r="H723" s="294">
        <v>0.94989999999999997</v>
      </c>
      <c r="I723" s="294">
        <v>5300</v>
      </c>
      <c r="K723" s="294">
        <v>8.4199999999999997E-2</v>
      </c>
      <c r="L723" s="294">
        <v>100</v>
      </c>
      <c r="M723" s="294">
        <v>123.2</v>
      </c>
      <c r="N723" s="294">
        <v>0.95840000000000003</v>
      </c>
      <c r="O723" s="294">
        <v>5060</v>
      </c>
      <c r="Q723" s="294">
        <v>7.0999999999999994E-2</v>
      </c>
      <c r="R723" s="294">
        <v>96</v>
      </c>
      <c r="S723" s="294">
        <v>123.2</v>
      </c>
      <c r="T723" s="294">
        <v>0.90239999999999998</v>
      </c>
      <c r="U723" s="294">
        <v>4620</v>
      </c>
      <c r="W723" s="294">
        <v>7.4099999999999999E-2</v>
      </c>
      <c r="X723" s="294">
        <v>100</v>
      </c>
      <c r="Y723" s="294">
        <v>123.2</v>
      </c>
      <c r="Z723" s="294">
        <v>0.78739999999999999</v>
      </c>
      <c r="AA723" s="294">
        <v>4960</v>
      </c>
      <c r="AC723" s="294">
        <v>8.4699999999999998E-2</v>
      </c>
      <c r="AD723" s="294">
        <v>112</v>
      </c>
      <c r="AE723" s="294">
        <v>123.2</v>
      </c>
      <c r="AF723" s="294">
        <v>1.1819</v>
      </c>
      <c r="AG723" s="294">
        <v>4680</v>
      </c>
      <c r="AI723" s="294">
        <v>4.7500000000000001E-2</v>
      </c>
      <c r="AJ723" s="294">
        <v>102</v>
      </c>
      <c r="AK723" s="294">
        <v>123.2</v>
      </c>
      <c r="AL723" s="294">
        <v>0.89769999999999994</v>
      </c>
      <c r="AM723" s="294">
        <v>4560</v>
      </c>
      <c r="AO723" s="294">
        <v>6.9199999999999998E-2</v>
      </c>
      <c r="AP723" s="294">
        <v>114</v>
      </c>
      <c r="AQ723" s="294">
        <v>123.2</v>
      </c>
      <c r="AR723" s="294">
        <v>0.93149999999999999</v>
      </c>
      <c r="AS723" s="294">
        <v>4620</v>
      </c>
      <c r="AU723" s="294">
        <v>5.8500000000000003E-2</v>
      </c>
      <c r="AV723" s="294">
        <v>114</v>
      </c>
      <c r="AW723" s="294">
        <v>123.2</v>
      </c>
      <c r="AX723" s="294">
        <v>0.93199999999999994</v>
      </c>
      <c r="AY723" s="294">
        <v>3560</v>
      </c>
      <c r="BA723" s="294">
        <v>4.65E-2</v>
      </c>
      <c r="BB723" s="294">
        <v>106</v>
      </c>
      <c r="BC723" s="294">
        <v>123.2</v>
      </c>
      <c r="BD723" s="294">
        <v>0.84729999999999994</v>
      </c>
      <c r="BE723" s="294">
        <v>4660</v>
      </c>
      <c r="BG723" s="294">
        <v>6.9699999999999998E-2</v>
      </c>
      <c r="BH723" s="294">
        <v>106</v>
      </c>
      <c r="BI723" s="294">
        <v>123.2</v>
      </c>
      <c r="BJ723" s="294">
        <v>0.7016</v>
      </c>
      <c r="BK723" s="294">
        <v>4560</v>
      </c>
      <c r="BM723" s="294">
        <v>8.2400000000000001E-2</v>
      </c>
      <c r="BN723" s="294">
        <v>106</v>
      </c>
      <c r="BO723" s="294">
        <v>123.2</v>
      </c>
      <c r="BP723" s="294">
        <v>0.72860000000000003</v>
      </c>
      <c r="BQ723" s="294">
        <v>4080</v>
      </c>
      <c r="BS723" s="294">
        <v>7.8600000000000003E-2</v>
      </c>
      <c r="BT723" s="294">
        <v>102</v>
      </c>
      <c r="BU723" s="294">
        <v>123.2</v>
      </c>
      <c r="BV723" s="294">
        <v>0.80130000000000001</v>
      </c>
      <c r="BW723" s="294">
        <v>4760</v>
      </c>
      <c r="BY723" s="294">
        <v>7.8299999999999995E-2</v>
      </c>
    </row>
    <row r="724" spans="1:77">
      <c r="A724" s="301">
        <v>758</v>
      </c>
      <c r="B724" s="302" t="s">
        <v>4008</v>
      </c>
      <c r="C724" s="301" t="s">
        <v>4687</v>
      </c>
      <c r="D724" s="302" t="s">
        <v>4139</v>
      </c>
      <c r="E724" s="303">
        <v>242</v>
      </c>
      <c r="F724" s="294">
        <v>0</v>
      </c>
      <c r="G724" s="294">
        <v>193.6</v>
      </c>
      <c r="H724" s="294">
        <v>0.98089999999999999</v>
      </c>
      <c r="I724" s="294">
        <v>103884</v>
      </c>
      <c r="J724" s="294" t="e">
        <f>I724-#REF!</f>
        <v>#REF!</v>
      </c>
      <c r="K724" s="294">
        <v>0.6079</v>
      </c>
      <c r="L724" s="294">
        <v>0</v>
      </c>
      <c r="M724" s="294">
        <v>193.6</v>
      </c>
      <c r="N724" s="294">
        <v>0.97370000000000001</v>
      </c>
      <c r="O724" s="294">
        <v>125628</v>
      </c>
      <c r="Q724" s="294">
        <v>0.71660000000000001</v>
      </c>
      <c r="R724" s="294">
        <v>0</v>
      </c>
      <c r="S724" s="294">
        <v>193.6</v>
      </c>
      <c r="T724" s="294">
        <v>0.96350000000000002</v>
      </c>
      <c r="U724" s="294">
        <v>128418</v>
      </c>
      <c r="V724" s="294" t="e">
        <f>U724-#REF!</f>
        <v>#REF!</v>
      </c>
      <c r="W724" s="294">
        <v>0.76500000000000001</v>
      </c>
      <c r="X724" s="294">
        <v>227.7</v>
      </c>
      <c r="Y724" s="294">
        <v>227.7</v>
      </c>
      <c r="Z724" s="294">
        <v>0.95830000000000004</v>
      </c>
      <c r="AA724" s="294">
        <v>133464</v>
      </c>
      <c r="AB724" s="294" t="e">
        <f>AA724-#REF!</f>
        <v>#REF!</v>
      </c>
      <c r="AC724" s="294">
        <v>0.82220000000000004</v>
      </c>
      <c r="AD724" s="294">
        <v>279.3</v>
      </c>
      <c r="AE724" s="294">
        <v>279.3</v>
      </c>
      <c r="AF724" s="294">
        <v>0.99849999999999994</v>
      </c>
      <c r="AG724" s="294">
        <v>124617</v>
      </c>
      <c r="AH724" s="294" t="e">
        <f>AG724-#REF!</f>
        <v>#REF!</v>
      </c>
      <c r="AI724" s="294">
        <v>0.60060000000000002</v>
      </c>
      <c r="AJ724" s="294">
        <v>278.39999999999998</v>
      </c>
      <c r="AK724" s="294">
        <v>278.39999999999998</v>
      </c>
      <c r="AL724" s="294">
        <v>0.99719999999999998</v>
      </c>
      <c r="AM724" s="294">
        <v>95016</v>
      </c>
      <c r="AO724" s="294">
        <v>0.47539999999999999</v>
      </c>
      <c r="AP724" s="294">
        <v>238.2</v>
      </c>
      <c r="AQ724" s="294">
        <v>213.6</v>
      </c>
      <c r="AR724" s="294">
        <v>0.99629999999999996</v>
      </c>
      <c r="AS724" s="294">
        <v>34989</v>
      </c>
      <c r="AU724" s="294">
        <v>0.19819999999999999</v>
      </c>
      <c r="AV724" s="294">
        <v>232.8</v>
      </c>
      <c r="AW724" s="294">
        <v>232.8</v>
      </c>
      <c r="AX724" s="294">
        <v>0.99470000000000003</v>
      </c>
      <c r="AY724" s="294">
        <v>88848</v>
      </c>
      <c r="BA724" s="294">
        <v>0.53290000000000004</v>
      </c>
      <c r="BB724" s="294">
        <v>257.39999999999998</v>
      </c>
      <c r="BC724" s="294">
        <v>237</v>
      </c>
      <c r="BD724" s="294">
        <v>0.99480000000000002</v>
      </c>
      <c r="BE724" s="294">
        <v>107286</v>
      </c>
      <c r="BG724" s="294">
        <v>0.56320000000000003</v>
      </c>
      <c r="BH724" s="294">
        <v>260.39999999999998</v>
      </c>
      <c r="BI724" s="294">
        <v>193.6</v>
      </c>
      <c r="BJ724" s="294">
        <v>0.98709999999999998</v>
      </c>
      <c r="BK724" s="294">
        <v>103290</v>
      </c>
      <c r="BM724" s="294">
        <v>0.54010000000000002</v>
      </c>
      <c r="BN724" s="294">
        <v>272.10000000000002</v>
      </c>
      <c r="BO724" s="294">
        <v>272.10000000000002</v>
      </c>
      <c r="BP724" s="294">
        <v>0.98519999999999996</v>
      </c>
      <c r="BQ724" s="294">
        <v>114168</v>
      </c>
      <c r="BR724" s="294" t="e">
        <f>BQ724-#REF!</f>
        <v>#REF!</v>
      </c>
      <c r="BS724" s="294">
        <v>0.63380000000000003</v>
      </c>
      <c r="BT724" s="294">
        <v>272.10000000000002</v>
      </c>
      <c r="BU724" s="294">
        <v>272.10000000000002</v>
      </c>
      <c r="BV724" s="294">
        <v>0.98399999999999999</v>
      </c>
      <c r="BW724" s="294">
        <v>118977</v>
      </c>
      <c r="BY724" s="294">
        <v>0.59730000000000005</v>
      </c>
    </row>
    <row r="725" spans="1:77">
      <c r="A725" s="301">
        <v>759</v>
      </c>
      <c r="B725" s="302" t="s">
        <v>4008</v>
      </c>
      <c r="C725" s="301" t="s">
        <v>4688</v>
      </c>
      <c r="D725" s="302" t="s">
        <v>4139</v>
      </c>
      <c r="E725" s="303">
        <v>154.5</v>
      </c>
      <c r="F725" s="294">
        <v>160.72</v>
      </c>
      <c r="G725" s="294">
        <v>160.72</v>
      </c>
      <c r="H725" s="294">
        <v>0.95609999999999995</v>
      </c>
      <c r="I725" s="294">
        <v>27844</v>
      </c>
      <c r="K725" s="294">
        <v>0.25169999999999998</v>
      </c>
      <c r="L725" s="294">
        <v>158.63999999999999</v>
      </c>
      <c r="M725" s="294">
        <v>158.63999999999999</v>
      </c>
      <c r="N725" s="294">
        <v>0.94359999999999999</v>
      </c>
      <c r="O725" s="294">
        <v>20216</v>
      </c>
      <c r="Q725" s="294">
        <v>0.18149999999999999</v>
      </c>
      <c r="R725" s="294">
        <v>151</v>
      </c>
      <c r="S725" s="294">
        <v>151</v>
      </c>
      <c r="T725" s="294">
        <v>0.94350000000000001</v>
      </c>
      <c r="U725" s="294">
        <v>19784</v>
      </c>
      <c r="W725" s="294">
        <v>0.19289999999999999</v>
      </c>
      <c r="X725" s="294">
        <v>147.04</v>
      </c>
      <c r="Y725" s="294">
        <v>147.04</v>
      </c>
      <c r="Z725" s="294">
        <v>0.93769999999999998</v>
      </c>
      <c r="AA725" s="294">
        <v>20590</v>
      </c>
      <c r="AC725" s="294">
        <v>0.20069999999999999</v>
      </c>
      <c r="AD725" s="294">
        <v>151.19999999999999</v>
      </c>
      <c r="AE725" s="294">
        <v>151.19999999999999</v>
      </c>
      <c r="AF725" s="294">
        <v>0.9355</v>
      </c>
      <c r="AG725" s="294">
        <v>20562</v>
      </c>
      <c r="AI725" s="294">
        <v>0.19539999999999999</v>
      </c>
      <c r="AJ725" s="294">
        <v>156.08000000000001</v>
      </c>
      <c r="AK725" s="294">
        <v>156.08000000000001</v>
      </c>
      <c r="AL725" s="294">
        <v>0.93840000000000001</v>
      </c>
      <c r="AM725" s="294">
        <v>20930</v>
      </c>
      <c r="AO725" s="294">
        <v>0.19850000000000001</v>
      </c>
      <c r="AP725" s="294">
        <v>163.04</v>
      </c>
      <c r="AQ725" s="294">
        <v>163.04</v>
      </c>
      <c r="AR725" s="294">
        <v>0.94059999999999999</v>
      </c>
      <c r="AS725" s="294">
        <v>24874</v>
      </c>
      <c r="AU725" s="294">
        <v>0.218</v>
      </c>
      <c r="AV725" s="294">
        <v>150.56</v>
      </c>
      <c r="AW725" s="294">
        <v>150.56</v>
      </c>
      <c r="AX725" s="294">
        <v>0.94440000000000002</v>
      </c>
      <c r="AY725" s="294">
        <v>25798</v>
      </c>
      <c r="BA725" s="294">
        <v>0.252</v>
      </c>
      <c r="BB725" s="294">
        <v>150.08000000000001</v>
      </c>
      <c r="BC725" s="294">
        <v>150.08000000000001</v>
      </c>
      <c r="BD725" s="294">
        <v>0.90790000000000004</v>
      </c>
      <c r="BE725" s="294">
        <v>28494</v>
      </c>
      <c r="BG725" s="294">
        <v>0.28110000000000002</v>
      </c>
      <c r="BH725" s="294">
        <v>152.63999999999999</v>
      </c>
      <c r="BI725" s="294">
        <v>152.63999999999999</v>
      </c>
      <c r="BJ725" s="294">
        <v>0.49219999999999997</v>
      </c>
      <c r="BK725" s="294">
        <v>30768</v>
      </c>
      <c r="BM725" s="294">
        <v>0.55049999999999999</v>
      </c>
      <c r="BN725" s="294">
        <v>160.08000000000001</v>
      </c>
      <c r="BO725" s="294">
        <v>154.4</v>
      </c>
      <c r="BP725" s="294">
        <v>0.75009999999999999</v>
      </c>
      <c r="BQ725" s="294">
        <v>28604</v>
      </c>
      <c r="BS725" s="294">
        <v>0.35449999999999998</v>
      </c>
      <c r="BT725" s="294">
        <v>165.68</v>
      </c>
      <c r="BU725" s="294">
        <v>165.68</v>
      </c>
      <c r="BV725" s="294">
        <v>0.85850000000000004</v>
      </c>
      <c r="BW725" s="294">
        <v>31530</v>
      </c>
      <c r="BY725" s="294">
        <v>0.29799999999999999</v>
      </c>
    </row>
    <row r="726" spans="1:77">
      <c r="A726" s="301">
        <v>760</v>
      </c>
      <c r="B726" s="302" t="s">
        <v>4008</v>
      </c>
      <c r="C726" s="301" t="s">
        <v>4689</v>
      </c>
      <c r="D726" s="302" t="s">
        <v>4139</v>
      </c>
      <c r="E726" s="303">
        <v>418.89</v>
      </c>
      <c r="F726" s="294">
        <v>126</v>
      </c>
      <c r="G726" s="294">
        <v>335.11200000000002</v>
      </c>
      <c r="H726" s="294">
        <v>0.99470000000000003</v>
      </c>
      <c r="I726" s="294">
        <v>55980</v>
      </c>
      <c r="J726" s="294" t="e">
        <f>I726-#REF!</f>
        <v>#REF!</v>
      </c>
      <c r="K726" s="294">
        <v>0.62039999999999995</v>
      </c>
      <c r="L726" s="294">
        <v>66</v>
      </c>
      <c r="M726" s="294">
        <v>335.11200000000002</v>
      </c>
      <c r="N726" s="294">
        <v>0.99339999999999995</v>
      </c>
      <c r="O726" s="294">
        <v>35760</v>
      </c>
      <c r="Q726" s="294">
        <v>0.73309999999999997</v>
      </c>
      <c r="R726" s="294">
        <v>66</v>
      </c>
      <c r="S726" s="294">
        <v>335.11200000000002</v>
      </c>
      <c r="T726" s="294">
        <v>0.99070000000000003</v>
      </c>
      <c r="U726" s="294">
        <v>31680</v>
      </c>
      <c r="V726" s="294" t="e">
        <f>U726-#REF!</f>
        <v>#REF!</v>
      </c>
      <c r="W726" s="294">
        <v>0.67300000000000004</v>
      </c>
      <c r="X726" s="294">
        <v>102</v>
      </c>
      <c r="Y726" s="294">
        <v>335.11200000000002</v>
      </c>
      <c r="Z726" s="294">
        <v>0.99390000000000001</v>
      </c>
      <c r="AA726" s="294">
        <v>38640</v>
      </c>
      <c r="AC726" s="294">
        <v>0.51229999999999998</v>
      </c>
      <c r="AD726" s="294">
        <v>108</v>
      </c>
      <c r="AE726" s="294">
        <v>335.11200000000002</v>
      </c>
      <c r="AF726" s="294">
        <v>0.97629999999999995</v>
      </c>
      <c r="AG726" s="294">
        <v>29580</v>
      </c>
      <c r="AI726" s="294">
        <v>0.37709999999999999</v>
      </c>
      <c r="AJ726" s="294">
        <v>90</v>
      </c>
      <c r="AK726" s="294">
        <v>335.11200000000002</v>
      </c>
      <c r="AL726" s="294">
        <v>0.99319999999999997</v>
      </c>
      <c r="AM726" s="294">
        <v>43200</v>
      </c>
      <c r="AN726" s="294" t="e">
        <f>AM726-#REF!</f>
        <v>#REF!</v>
      </c>
      <c r="AO726" s="294">
        <v>0.67130000000000001</v>
      </c>
      <c r="AP726" s="294">
        <v>90</v>
      </c>
      <c r="AQ726" s="294">
        <v>335.11200000000002</v>
      </c>
      <c r="AR726" s="294">
        <v>0.98419999999999996</v>
      </c>
      <c r="AS726" s="294">
        <v>44580</v>
      </c>
      <c r="AT726" s="294" t="e">
        <f>AS726-#REF!</f>
        <v>#REF!</v>
      </c>
      <c r="AU726" s="294">
        <v>0.67649999999999999</v>
      </c>
      <c r="AV726" s="294">
        <v>90</v>
      </c>
      <c r="AW726" s="294">
        <v>335.11200000000002</v>
      </c>
      <c r="AX726" s="294">
        <v>0.99260000000000004</v>
      </c>
      <c r="AY726" s="294">
        <v>40200</v>
      </c>
      <c r="AZ726" s="294" t="e">
        <f>AY726-#REF!</f>
        <v>#REF!</v>
      </c>
      <c r="BA726" s="294">
        <v>0.625</v>
      </c>
      <c r="BB726" s="294">
        <v>84</v>
      </c>
      <c r="BC726" s="294">
        <v>335.11200000000002</v>
      </c>
      <c r="BD726" s="294">
        <v>0.99360000000000004</v>
      </c>
      <c r="BE726" s="294">
        <v>46560</v>
      </c>
      <c r="BF726" s="294" t="e">
        <f>BE726-#REF!</f>
        <v>#REF!</v>
      </c>
      <c r="BG726" s="294">
        <v>0.74980000000000002</v>
      </c>
      <c r="BH726" s="294">
        <v>108</v>
      </c>
      <c r="BI726" s="294">
        <v>335.11200000000002</v>
      </c>
      <c r="BJ726" s="294">
        <v>0.96789999999999998</v>
      </c>
      <c r="BK726" s="294">
        <v>57840</v>
      </c>
      <c r="BL726" s="294" t="e">
        <f>BK726-#REF!</f>
        <v>#REF!</v>
      </c>
      <c r="BM726" s="294">
        <v>0.74370000000000003</v>
      </c>
      <c r="BN726" s="294">
        <v>108</v>
      </c>
      <c r="BO726" s="294">
        <v>335.11200000000002</v>
      </c>
      <c r="BP726" s="294">
        <v>0.90869999999999995</v>
      </c>
      <c r="BQ726" s="294">
        <v>37620</v>
      </c>
      <c r="BS726" s="294">
        <v>0.57040000000000002</v>
      </c>
      <c r="BT726" s="294">
        <v>120</v>
      </c>
      <c r="BU726" s="294">
        <v>335.11200000000002</v>
      </c>
      <c r="BV726" s="294">
        <v>0.96150000000000002</v>
      </c>
      <c r="BW726" s="294">
        <v>52380</v>
      </c>
      <c r="BX726" s="294" t="e">
        <f>BW726-#REF!</f>
        <v>#REF!</v>
      </c>
      <c r="BY726" s="294">
        <v>0.61019999999999996</v>
      </c>
    </row>
    <row r="727" spans="1:77">
      <c r="A727" s="301">
        <v>761</v>
      </c>
      <c r="B727" s="302" t="s">
        <v>4008</v>
      </c>
      <c r="C727" s="301" t="s">
        <v>4690</v>
      </c>
      <c r="D727" s="302" t="s">
        <v>4139</v>
      </c>
      <c r="E727" s="303">
        <v>192</v>
      </c>
      <c r="F727" s="294">
        <v>136.68</v>
      </c>
      <c r="G727" s="294">
        <v>153.6</v>
      </c>
      <c r="H727" s="294">
        <v>0.90029999999999999</v>
      </c>
      <c r="I727" s="294">
        <v>24378</v>
      </c>
      <c r="K727" s="294">
        <v>0.2752</v>
      </c>
      <c r="L727" s="294">
        <v>171</v>
      </c>
      <c r="M727" s="294">
        <v>171</v>
      </c>
      <c r="N727" s="294">
        <v>0.87959999999999994</v>
      </c>
      <c r="O727" s="294">
        <v>23934</v>
      </c>
      <c r="Q727" s="294">
        <v>0.21390000000000001</v>
      </c>
      <c r="R727" s="294">
        <v>121.8</v>
      </c>
      <c r="S727" s="294">
        <v>153.6</v>
      </c>
      <c r="T727" s="294">
        <v>0.87980000000000003</v>
      </c>
      <c r="U727" s="294">
        <v>22188</v>
      </c>
      <c r="W727" s="294">
        <v>0.28760000000000002</v>
      </c>
      <c r="X727" s="294">
        <v>124.92</v>
      </c>
      <c r="Y727" s="294">
        <v>153.6</v>
      </c>
      <c r="Z727" s="294">
        <v>0.87380000000000002</v>
      </c>
      <c r="AA727" s="294">
        <v>23376</v>
      </c>
      <c r="AC727" s="294">
        <v>0.28789999999999999</v>
      </c>
      <c r="AD727" s="294">
        <v>127.08</v>
      </c>
      <c r="AE727" s="294">
        <v>153.6</v>
      </c>
      <c r="AF727" s="294">
        <v>0.86199999999999999</v>
      </c>
      <c r="AG727" s="294">
        <v>18990</v>
      </c>
      <c r="AI727" s="294">
        <v>0.23300000000000001</v>
      </c>
      <c r="AJ727" s="294">
        <v>141.96</v>
      </c>
      <c r="AK727" s="294">
        <v>153.6</v>
      </c>
      <c r="AL727" s="294">
        <v>0.85899999999999999</v>
      </c>
      <c r="AM727" s="294">
        <v>18816</v>
      </c>
      <c r="AO727" s="294">
        <v>0.21429999999999999</v>
      </c>
      <c r="AP727" s="294">
        <v>113.4</v>
      </c>
      <c r="AQ727" s="294">
        <v>153.6</v>
      </c>
      <c r="AR727" s="294">
        <v>0.82779999999999998</v>
      </c>
      <c r="AS727" s="294">
        <v>13209</v>
      </c>
      <c r="AU727" s="294">
        <v>0.18909999999999999</v>
      </c>
      <c r="AV727" s="294">
        <v>194.64</v>
      </c>
      <c r="AW727" s="294">
        <v>194.64</v>
      </c>
      <c r="AX727" s="294">
        <v>0.84340000000000004</v>
      </c>
      <c r="AY727" s="294">
        <v>22011</v>
      </c>
      <c r="BA727" s="294">
        <v>0.1862</v>
      </c>
      <c r="BB727" s="294">
        <v>167.16</v>
      </c>
      <c r="BC727" s="294">
        <v>167.16</v>
      </c>
      <c r="BD727" s="294">
        <v>0.84589999999999999</v>
      </c>
      <c r="BE727" s="294">
        <v>18705</v>
      </c>
      <c r="BG727" s="294">
        <v>0.17780000000000001</v>
      </c>
      <c r="BH727" s="294">
        <v>186.72</v>
      </c>
      <c r="BI727" s="294">
        <v>186.72</v>
      </c>
      <c r="BJ727" s="294">
        <v>0.84460000000000002</v>
      </c>
      <c r="BK727" s="294">
        <v>24297</v>
      </c>
      <c r="BM727" s="294">
        <v>0.20710000000000001</v>
      </c>
      <c r="BN727" s="294">
        <v>181.44</v>
      </c>
      <c r="BO727" s="294">
        <v>181.44</v>
      </c>
      <c r="BP727" s="294">
        <v>0.85270000000000001</v>
      </c>
      <c r="BQ727" s="294">
        <v>20685</v>
      </c>
      <c r="BS727" s="294">
        <v>0.19900000000000001</v>
      </c>
      <c r="BT727" s="294">
        <v>183</v>
      </c>
      <c r="BU727" s="294">
        <v>183</v>
      </c>
      <c r="BV727" s="294">
        <v>0.8538</v>
      </c>
      <c r="BW727" s="294">
        <v>22281</v>
      </c>
      <c r="BY727" s="294">
        <v>0.19170000000000001</v>
      </c>
    </row>
    <row r="728" spans="1:77">
      <c r="A728" s="301">
        <v>762</v>
      </c>
      <c r="B728" s="302" t="s">
        <v>4008</v>
      </c>
      <c r="C728" s="301" t="s">
        <v>4691</v>
      </c>
      <c r="D728" s="302" t="s">
        <v>4051</v>
      </c>
      <c r="E728" s="303">
        <v>127.78</v>
      </c>
      <c r="F728" s="294">
        <v>78.78</v>
      </c>
      <c r="G728" s="294">
        <v>0</v>
      </c>
      <c r="H728" s="294">
        <v>0.87559999999999993</v>
      </c>
      <c r="I728" s="294">
        <v>17534</v>
      </c>
      <c r="K728" s="294" t="s">
        <v>3983</v>
      </c>
      <c r="L728" s="294">
        <v>61</v>
      </c>
      <c r="M728" s="294">
        <v>0</v>
      </c>
      <c r="N728" s="294">
        <v>0.88839999999999997</v>
      </c>
      <c r="O728" s="294">
        <v>16570</v>
      </c>
      <c r="Q728" s="294" t="s">
        <v>3983</v>
      </c>
      <c r="R728" s="294">
        <v>49.96</v>
      </c>
      <c r="S728" s="294">
        <v>0</v>
      </c>
      <c r="T728" s="294">
        <v>0.88400000000000001</v>
      </c>
      <c r="U728" s="294">
        <v>13654</v>
      </c>
      <c r="W728" s="294" t="s">
        <v>3983</v>
      </c>
      <c r="X728" s="294">
        <v>53.43</v>
      </c>
      <c r="Y728" s="294">
        <v>0</v>
      </c>
      <c r="Z728" s="294">
        <v>0.88070000000000004</v>
      </c>
      <c r="AA728" s="294">
        <v>13482</v>
      </c>
      <c r="AC728" s="294" t="s">
        <v>3983</v>
      </c>
      <c r="AD728" s="294">
        <v>47.62</v>
      </c>
      <c r="AE728" s="294">
        <v>0</v>
      </c>
      <c r="AF728" s="294">
        <v>0.87649999999999995</v>
      </c>
      <c r="AG728" s="294">
        <v>14749</v>
      </c>
      <c r="AI728" s="294" t="s">
        <v>3983</v>
      </c>
      <c r="AJ728" s="294">
        <v>52.31</v>
      </c>
      <c r="AK728" s="294">
        <v>0</v>
      </c>
      <c r="AL728" s="294">
        <v>0.89539999999999997</v>
      </c>
      <c r="AM728" s="294">
        <v>15154</v>
      </c>
      <c r="AO728" s="294" t="s">
        <v>3983</v>
      </c>
      <c r="AP728" s="294">
        <v>55.89</v>
      </c>
      <c r="AQ728" s="294">
        <v>0</v>
      </c>
      <c r="AR728" s="294">
        <v>0.89559999999999995</v>
      </c>
      <c r="AS728" s="294">
        <v>16034</v>
      </c>
      <c r="AU728" s="294" t="s">
        <v>3983</v>
      </c>
      <c r="AV728" s="294">
        <v>45.92</v>
      </c>
      <c r="AW728" s="294">
        <v>0</v>
      </c>
      <c r="AX728" s="294">
        <v>0.88869999999999993</v>
      </c>
      <c r="AY728" s="294">
        <v>15475</v>
      </c>
      <c r="BA728" s="294" t="s">
        <v>3983</v>
      </c>
      <c r="BB728" s="294">
        <v>46.2</v>
      </c>
      <c r="BC728" s="294">
        <v>0</v>
      </c>
      <c r="BD728" s="294">
        <v>0.878</v>
      </c>
      <c r="BE728" s="294">
        <v>14460</v>
      </c>
      <c r="BG728" s="294" t="s">
        <v>3983</v>
      </c>
      <c r="BH728" s="294">
        <v>45.38</v>
      </c>
      <c r="BI728" s="294">
        <v>0</v>
      </c>
      <c r="BJ728" s="294">
        <v>0.89800000000000002</v>
      </c>
      <c r="BK728" s="294">
        <v>15609</v>
      </c>
      <c r="BM728" s="294" t="s">
        <v>3983</v>
      </c>
      <c r="BN728" s="294">
        <v>54.17</v>
      </c>
      <c r="BO728" s="294">
        <v>0</v>
      </c>
      <c r="BP728" s="294">
        <v>0.9204</v>
      </c>
      <c r="BQ728" s="294">
        <v>15844</v>
      </c>
      <c r="BS728" s="294" t="s">
        <v>3983</v>
      </c>
      <c r="BT728" s="294">
        <v>56.2</v>
      </c>
      <c r="BU728" s="294">
        <v>0</v>
      </c>
      <c r="BV728" s="294">
        <v>0.94199999999999995</v>
      </c>
      <c r="BW728" s="294">
        <v>25380</v>
      </c>
      <c r="BY728" s="294" t="s">
        <v>3983</v>
      </c>
    </row>
    <row r="729" spans="1:77">
      <c r="A729" s="301">
        <v>763</v>
      </c>
      <c r="B729" s="302" t="s">
        <v>4008</v>
      </c>
      <c r="C729" s="301" t="s">
        <v>4692</v>
      </c>
      <c r="D729" s="302" t="s">
        <v>4139</v>
      </c>
      <c r="E729" s="303">
        <v>218</v>
      </c>
      <c r="F729" s="294">
        <v>120</v>
      </c>
      <c r="G729" s="294">
        <v>174.4</v>
      </c>
      <c r="H729" s="294">
        <v>0.96509999999999996</v>
      </c>
      <c r="I729" s="294">
        <v>28806</v>
      </c>
      <c r="K729" s="294">
        <v>0.34549999999999997</v>
      </c>
      <c r="L729" s="294">
        <v>114</v>
      </c>
      <c r="M729" s="294">
        <v>174.4</v>
      </c>
      <c r="N729" s="294">
        <v>0.96479999999999999</v>
      </c>
      <c r="O729" s="294">
        <v>24150</v>
      </c>
      <c r="Q729" s="294">
        <v>0.29509999999999997</v>
      </c>
      <c r="R729" s="294">
        <v>113.4</v>
      </c>
      <c r="S729" s="294">
        <v>174.4</v>
      </c>
      <c r="T729" s="294">
        <v>0.96609999999999996</v>
      </c>
      <c r="U729" s="294">
        <v>23202</v>
      </c>
      <c r="W729" s="294">
        <v>0.29420000000000002</v>
      </c>
      <c r="X729" s="294">
        <v>115.44</v>
      </c>
      <c r="Y729" s="294">
        <v>174.4</v>
      </c>
      <c r="Z729" s="294">
        <v>0.95069999999999999</v>
      </c>
      <c r="AA729" s="294">
        <v>24756</v>
      </c>
      <c r="AC729" s="294">
        <v>0.30320000000000003</v>
      </c>
      <c r="AD729" s="294">
        <v>115.68</v>
      </c>
      <c r="AE729" s="294">
        <v>174.4</v>
      </c>
      <c r="AF729" s="294">
        <v>0.9415</v>
      </c>
      <c r="AG729" s="294">
        <v>18510</v>
      </c>
      <c r="AI729" s="294">
        <v>0.22850000000000001</v>
      </c>
      <c r="AJ729" s="294">
        <v>116.4</v>
      </c>
      <c r="AK729" s="294">
        <v>174.4</v>
      </c>
      <c r="AL729" s="294">
        <v>0.94489999999999996</v>
      </c>
      <c r="AM729" s="294">
        <v>21582</v>
      </c>
      <c r="AO729" s="294">
        <v>0.27260000000000001</v>
      </c>
      <c r="AP729" s="294">
        <v>124.32</v>
      </c>
      <c r="AQ729" s="294">
        <v>174.4</v>
      </c>
      <c r="AR729" s="294">
        <v>0.9415</v>
      </c>
      <c r="AS729" s="294">
        <v>19680</v>
      </c>
      <c r="AU729" s="294">
        <v>0.22600000000000001</v>
      </c>
      <c r="AV729" s="294">
        <v>126.24</v>
      </c>
      <c r="AW729" s="294">
        <v>174.4</v>
      </c>
      <c r="AX729" s="294">
        <v>0.93989999999999996</v>
      </c>
      <c r="AY729" s="294">
        <v>25890</v>
      </c>
      <c r="BA729" s="294">
        <v>0.30309999999999998</v>
      </c>
      <c r="BB729" s="294">
        <v>133.19999999999999</v>
      </c>
      <c r="BC729" s="294">
        <v>174.4</v>
      </c>
      <c r="BD729" s="294">
        <v>0.94669999999999999</v>
      </c>
      <c r="BE729" s="294">
        <v>17898</v>
      </c>
      <c r="BG729" s="294">
        <v>0.1908</v>
      </c>
      <c r="BH729" s="294">
        <v>137.76</v>
      </c>
      <c r="BI729" s="294">
        <v>174.4</v>
      </c>
      <c r="BJ729" s="294">
        <v>0.94199999999999995</v>
      </c>
      <c r="BK729" s="294">
        <v>40890</v>
      </c>
      <c r="BM729" s="294">
        <v>0.42349999999999999</v>
      </c>
      <c r="BN729" s="294">
        <v>8.8800000000000008</v>
      </c>
      <c r="BO729" s="294">
        <v>174.4</v>
      </c>
      <c r="BP729" s="294">
        <v>0.94579999999999997</v>
      </c>
      <c r="BQ729" s="294">
        <v>26652</v>
      </c>
      <c r="BR729" s="294" t="e">
        <f>BQ729-#REF!</f>
        <v>#REF!</v>
      </c>
      <c r="BS729" s="294">
        <v>4.7226999999999997</v>
      </c>
      <c r="BT729" s="294">
        <v>119.52</v>
      </c>
      <c r="BU729" s="294">
        <v>174.4</v>
      </c>
      <c r="BV729" s="294">
        <v>0.94899999999999995</v>
      </c>
      <c r="BW729" s="294">
        <v>26808</v>
      </c>
      <c r="BY729" s="294">
        <v>0.31769999999999998</v>
      </c>
    </row>
    <row r="730" spans="1:77">
      <c r="A730" s="301">
        <v>764</v>
      </c>
      <c r="B730" s="302" t="s">
        <v>4008</v>
      </c>
      <c r="C730" s="301" t="s">
        <v>4693</v>
      </c>
      <c r="D730" s="302" t="s">
        <v>4051</v>
      </c>
      <c r="E730" s="303">
        <v>122</v>
      </c>
      <c r="F730" s="294">
        <v>48.8</v>
      </c>
      <c r="G730" s="294">
        <v>97.6</v>
      </c>
      <c r="H730" s="294">
        <v>0.99909999999999999</v>
      </c>
      <c r="I730" s="294">
        <v>12152</v>
      </c>
      <c r="K730" s="294">
        <v>0.34620000000000001</v>
      </c>
      <c r="L730" s="294">
        <v>54.8</v>
      </c>
      <c r="M730" s="294">
        <v>97.6</v>
      </c>
      <c r="N730" s="294">
        <v>0.76280000000000003</v>
      </c>
      <c r="O730" s="294">
        <v>12884</v>
      </c>
      <c r="Q730" s="294">
        <v>0.4143</v>
      </c>
      <c r="R730" s="294">
        <v>50.8</v>
      </c>
      <c r="S730" s="294">
        <v>97.6</v>
      </c>
      <c r="T730" s="294">
        <v>1.5145</v>
      </c>
      <c r="U730" s="294">
        <v>11740</v>
      </c>
      <c r="W730" s="294">
        <v>0.21190000000000001</v>
      </c>
      <c r="X730" s="294">
        <v>49.2</v>
      </c>
      <c r="Y730" s="294">
        <v>97.6</v>
      </c>
      <c r="Z730" s="294">
        <v>0.99839999999999995</v>
      </c>
      <c r="AA730" s="294">
        <v>9636</v>
      </c>
      <c r="AC730" s="294">
        <v>0.26369999999999999</v>
      </c>
      <c r="AD730" s="294">
        <v>40.799999999999997</v>
      </c>
      <c r="AE730" s="294">
        <v>97.6</v>
      </c>
      <c r="AF730" s="294">
        <v>0.99829999999999997</v>
      </c>
      <c r="AG730" s="294">
        <v>9200</v>
      </c>
      <c r="AI730" s="294">
        <v>0.30359999999999998</v>
      </c>
      <c r="AJ730" s="294">
        <v>44.4</v>
      </c>
      <c r="AK730" s="294">
        <v>97.6</v>
      </c>
      <c r="AL730" s="294">
        <v>0.99829999999999997</v>
      </c>
      <c r="AM730" s="294">
        <v>8876</v>
      </c>
      <c r="AO730" s="294">
        <v>0.2782</v>
      </c>
      <c r="AP730" s="294">
        <v>38.799999999999997</v>
      </c>
      <c r="AQ730" s="294">
        <v>97.6</v>
      </c>
      <c r="AR730" s="294">
        <v>0.99860000000000004</v>
      </c>
      <c r="AS730" s="294">
        <v>8100</v>
      </c>
      <c r="AU730" s="294">
        <v>0.28100000000000003</v>
      </c>
      <c r="AV730" s="294">
        <v>24.8</v>
      </c>
      <c r="AW730" s="294">
        <v>97.6</v>
      </c>
      <c r="AX730" s="294">
        <v>0.99839999999999995</v>
      </c>
      <c r="AY730" s="294">
        <v>7116</v>
      </c>
      <c r="BA730" s="294">
        <v>0.3992</v>
      </c>
      <c r="BB730" s="294">
        <v>33.200000000000003</v>
      </c>
      <c r="BC730" s="294">
        <v>97.6</v>
      </c>
      <c r="BD730" s="294">
        <v>0.99870000000000003</v>
      </c>
      <c r="BE730" s="294">
        <v>6112</v>
      </c>
      <c r="BG730" s="294">
        <v>0.24779999999999999</v>
      </c>
      <c r="BH730" s="294">
        <v>24</v>
      </c>
      <c r="BI730" s="294">
        <v>97.6</v>
      </c>
      <c r="BJ730" s="294">
        <v>0.99870000000000003</v>
      </c>
      <c r="BK730" s="294">
        <v>6072</v>
      </c>
      <c r="BM730" s="294">
        <v>0.34050000000000002</v>
      </c>
      <c r="BN730" s="294">
        <v>24</v>
      </c>
      <c r="BO730" s="294">
        <v>97.6</v>
      </c>
      <c r="BP730" s="294">
        <v>0.99809999999999999</v>
      </c>
      <c r="BQ730" s="294">
        <v>6160</v>
      </c>
      <c r="BS730" s="294">
        <v>0.38269999999999998</v>
      </c>
      <c r="BT730" s="294">
        <v>41.6</v>
      </c>
      <c r="BU730" s="294">
        <v>97.6</v>
      </c>
      <c r="BV730" s="294">
        <v>0.99909999999999999</v>
      </c>
      <c r="BW730" s="294">
        <v>9388</v>
      </c>
      <c r="BY730" s="294">
        <v>0.30359999999999998</v>
      </c>
    </row>
    <row r="731" spans="1:77">
      <c r="A731" s="301">
        <v>765</v>
      </c>
      <c r="B731" s="302" t="s">
        <v>4008</v>
      </c>
      <c r="C731" s="301" t="s">
        <v>4694</v>
      </c>
      <c r="D731" s="302" t="s">
        <v>4051</v>
      </c>
      <c r="E731" s="303">
        <v>120</v>
      </c>
      <c r="F731" s="294">
        <v>161.6</v>
      </c>
      <c r="G731" s="294">
        <v>161.6</v>
      </c>
      <c r="H731" s="294">
        <v>0.999</v>
      </c>
      <c r="I731" s="294">
        <v>55132</v>
      </c>
      <c r="K731" s="294">
        <v>0.4743</v>
      </c>
      <c r="L731" s="294">
        <v>140</v>
      </c>
      <c r="M731" s="294">
        <v>100.8</v>
      </c>
      <c r="N731" s="294">
        <v>0.99909999999999999</v>
      </c>
      <c r="O731" s="294">
        <v>56048</v>
      </c>
      <c r="Q731" s="294">
        <v>0.53859999999999997</v>
      </c>
      <c r="R731" s="294">
        <v>197.6</v>
      </c>
      <c r="S731" s="294">
        <v>197.6</v>
      </c>
      <c r="T731" s="294">
        <v>0.99860000000000004</v>
      </c>
      <c r="U731" s="294">
        <v>54960</v>
      </c>
      <c r="W731" s="294">
        <v>0.38690000000000002</v>
      </c>
      <c r="X731" s="294">
        <v>126.4</v>
      </c>
      <c r="Y731" s="294">
        <v>126.4</v>
      </c>
      <c r="Z731" s="294">
        <v>0.99719999999999998</v>
      </c>
      <c r="AA731" s="294">
        <v>44144</v>
      </c>
      <c r="AC731" s="294">
        <v>0.4708</v>
      </c>
      <c r="AD731" s="294">
        <v>136</v>
      </c>
      <c r="AE731" s="294">
        <v>136</v>
      </c>
      <c r="AF731" s="294">
        <v>0.99629999999999996</v>
      </c>
      <c r="AG731" s="294">
        <v>43156</v>
      </c>
      <c r="AI731" s="294">
        <v>0.42809999999999998</v>
      </c>
      <c r="AJ731" s="294">
        <v>136</v>
      </c>
      <c r="AK731" s="294">
        <v>96</v>
      </c>
      <c r="AL731" s="294">
        <v>0.99609999999999999</v>
      </c>
      <c r="AM731" s="294">
        <v>41184</v>
      </c>
      <c r="AO731" s="294">
        <v>0.42230000000000001</v>
      </c>
      <c r="AP731" s="294">
        <v>140.80000000000001</v>
      </c>
      <c r="AQ731" s="294">
        <v>96</v>
      </c>
      <c r="AR731" s="294">
        <v>0.99419999999999997</v>
      </c>
      <c r="AS731" s="294">
        <v>33764</v>
      </c>
      <c r="AU731" s="294">
        <v>0.32419999999999999</v>
      </c>
      <c r="AV731" s="294">
        <v>140.80000000000001</v>
      </c>
      <c r="AW731" s="294">
        <v>96</v>
      </c>
      <c r="AX731" s="294">
        <v>0.99280000000000002</v>
      </c>
      <c r="AY731" s="294">
        <v>25672</v>
      </c>
      <c r="BA731" s="294">
        <v>0.25509999999999999</v>
      </c>
      <c r="BB731" s="294">
        <v>109.6</v>
      </c>
      <c r="BC731" s="294">
        <v>96</v>
      </c>
      <c r="BD731" s="294">
        <v>0.99229999999999996</v>
      </c>
      <c r="BE731" s="294">
        <v>22004</v>
      </c>
      <c r="BG731" s="294">
        <v>0.27200000000000002</v>
      </c>
      <c r="BH731" s="294">
        <v>88.8</v>
      </c>
      <c r="BI731" s="294">
        <v>96</v>
      </c>
      <c r="BJ731" s="294">
        <v>0.99219999999999997</v>
      </c>
      <c r="BK731" s="294">
        <v>22744</v>
      </c>
      <c r="BM731" s="294">
        <v>0.34699999999999998</v>
      </c>
      <c r="BN731" s="294">
        <v>88.8</v>
      </c>
      <c r="BO731" s="294">
        <v>96</v>
      </c>
      <c r="BP731" s="294">
        <v>0.99560000000000004</v>
      </c>
      <c r="BQ731" s="294">
        <v>21596</v>
      </c>
      <c r="BS731" s="294">
        <v>0.36349999999999999</v>
      </c>
      <c r="BT731" s="294">
        <v>137.6</v>
      </c>
      <c r="BU731" s="294">
        <v>96</v>
      </c>
      <c r="BV731" s="294">
        <v>0.99709999999999999</v>
      </c>
      <c r="BW731" s="294">
        <v>32068</v>
      </c>
      <c r="BY731" s="294">
        <v>0.31409999999999999</v>
      </c>
    </row>
    <row r="732" spans="1:77">
      <c r="A732" s="301">
        <v>766</v>
      </c>
      <c r="B732" s="302" t="s">
        <v>4008</v>
      </c>
      <c r="C732" s="301" t="s">
        <v>4695</v>
      </c>
      <c r="D732" s="302" t="s">
        <v>4051</v>
      </c>
      <c r="E732" s="303">
        <v>115</v>
      </c>
      <c r="F732" s="294">
        <v>182.43</v>
      </c>
      <c r="G732" s="294">
        <v>182.43</v>
      </c>
      <c r="H732" s="294">
        <v>0.96809999999999996</v>
      </c>
      <c r="I732" s="294">
        <v>35964</v>
      </c>
      <c r="K732" s="294">
        <v>0.2828</v>
      </c>
      <c r="L732" s="294">
        <v>109.8</v>
      </c>
      <c r="M732" s="294">
        <v>109.8</v>
      </c>
      <c r="N732" s="294">
        <v>0.96340000000000003</v>
      </c>
      <c r="O732" s="294">
        <v>31929</v>
      </c>
      <c r="Q732" s="294">
        <v>0.40570000000000001</v>
      </c>
      <c r="R732" s="294">
        <v>159.57</v>
      </c>
      <c r="S732" s="294">
        <v>159.57</v>
      </c>
      <c r="T732" s="294">
        <v>0.96640000000000004</v>
      </c>
      <c r="U732" s="294">
        <v>34044</v>
      </c>
      <c r="W732" s="294">
        <v>0.30659999999999998</v>
      </c>
      <c r="X732" s="294">
        <v>157.47</v>
      </c>
      <c r="Y732" s="294">
        <v>157.47</v>
      </c>
      <c r="Z732" s="294">
        <v>0.97189999999999999</v>
      </c>
      <c r="AA732" s="294">
        <v>34869</v>
      </c>
      <c r="AC732" s="294">
        <v>0.30630000000000002</v>
      </c>
      <c r="AD732" s="294">
        <v>132.27000000000001</v>
      </c>
      <c r="AE732" s="294">
        <v>132.27000000000001</v>
      </c>
      <c r="AF732" s="294">
        <v>0.96629999999999994</v>
      </c>
      <c r="AG732" s="294">
        <v>29484</v>
      </c>
      <c r="AI732" s="294">
        <v>0.31009999999999999</v>
      </c>
      <c r="AJ732" s="294">
        <v>120.21</v>
      </c>
      <c r="AK732" s="294">
        <v>120.21</v>
      </c>
      <c r="AL732" s="294">
        <v>0.96940000000000004</v>
      </c>
      <c r="AM732" s="294">
        <v>31713</v>
      </c>
      <c r="AO732" s="294">
        <v>0.378</v>
      </c>
      <c r="AP732" s="294">
        <v>96.72</v>
      </c>
      <c r="AQ732" s="294">
        <v>96.72</v>
      </c>
      <c r="AR732" s="294">
        <v>0.96289999999999998</v>
      </c>
      <c r="AS732" s="294">
        <v>23874</v>
      </c>
      <c r="AU732" s="294">
        <v>0.34460000000000002</v>
      </c>
      <c r="AV732" s="294">
        <v>96.27</v>
      </c>
      <c r="AW732" s="294">
        <v>96.27</v>
      </c>
      <c r="AX732" s="294">
        <v>0.96440000000000003</v>
      </c>
      <c r="AY732" s="294">
        <v>24213</v>
      </c>
      <c r="BA732" s="294">
        <v>0.36220000000000002</v>
      </c>
      <c r="BB732" s="294">
        <v>98.1</v>
      </c>
      <c r="BC732" s="294">
        <v>98.1</v>
      </c>
      <c r="BD732" s="294">
        <v>0.96689999999999998</v>
      </c>
      <c r="BE732" s="294">
        <v>19314</v>
      </c>
      <c r="BG732" s="294">
        <v>0.2737</v>
      </c>
      <c r="BH732" s="294">
        <v>73.02</v>
      </c>
      <c r="BI732" s="294">
        <v>92</v>
      </c>
      <c r="BJ732" s="294">
        <v>0.96879999999999999</v>
      </c>
      <c r="BK732" s="294">
        <v>16098</v>
      </c>
      <c r="BM732" s="294">
        <v>0.30590000000000001</v>
      </c>
      <c r="BN732" s="294">
        <v>106.38</v>
      </c>
      <c r="BO732" s="294">
        <v>106.38</v>
      </c>
      <c r="BP732" s="294">
        <v>0.96699999999999997</v>
      </c>
      <c r="BQ732" s="294">
        <v>20004</v>
      </c>
      <c r="BS732" s="294">
        <v>0.28939999999999999</v>
      </c>
      <c r="BT732" s="294">
        <v>107.01</v>
      </c>
      <c r="BU732" s="294">
        <v>107.01</v>
      </c>
      <c r="BV732" s="294">
        <v>0.96440000000000003</v>
      </c>
      <c r="BW732" s="294">
        <v>23421</v>
      </c>
      <c r="BY732" s="294">
        <v>0.30499999999999999</v>
      </c>
    </row>
    <row r="733" spans="1:77">
      <c r="A733" s="301">
        <v>767</v>
      </c>
      <c r="B733" s="302" t="s">
        <v>4008</v>
      </c>
      <c r="C733" s="301" t="s">
        <v>4696</v>
      </c>
      <c r="D733" s="302" t="s">
        <v>4051</v>
      </c>
      <c r="E733" s="303">
        <v>165</v>
      </c>
      <c r="F733" s="294">
        <v>113.2</v>
      </c>
      <c r="G733" s="294">
        <v>132</v>
      </c>
      <c r="H733" s="294">
        <v>0.88139999999999996</v>
      </c>
      <c r="I733" s="294">
        <v>22208</v>
      </c>
      <c r="K733" s="294">
        <v>0.30919999999999997</v>
      </c>
      <c r="L733" s="294">
        <v>119.2</v>
      </c>
      <c r="M733" s="294">
        <v>132</v>
      </c>
      <c r="N733" s="294">
        <v>0.88100000000000001</v>
      </c>
      <c r="O733" s="294">
        <v>22308</v>
      </c>
      <c r="Q733" s="294">
        <v>0.28560000000000002</v>
      </c>
      <c r="R733" s="294">
        <v>123.4</v>
      </c>
      <c r="S733" s="294">
        <v>132</v>
      </c>
      <c r="T733" s="294">
        <v>0.87370000000000003</v>
      </c>
      <c r="U733" s="294">
        <v>18816</v>
      </c>
      <c r="W733" s="294">
        <v>0.2424</v>
      </c>
      <c r="X733" s="294">
        <v>111.2</v>
      </c>
      <c r="Y733" s="294">
        <v>132</v>
      </c>
      <c r="Z733" s="294">
        <v>0.85389999999999999</v>
      </c>
      <c r="AA733" s="294">
        <v>16228</v>
      </c>
      <c r="AC733" s="294">
        <v>0.22969999999999999</v>
      </c>
      <c r="AD733" s="294">
        <v>115.2</v>
      </c>
      <c r="AE733" s="294">
        <v>132</v>
      </c>
      <c r="AF733" s="294">
        <v>0.85319999999999996</v>
      </c>
      <c r="AG733" s="294">
        <v>17678</v>
      </c>
      <c r="AI733" s="294">
        <v>0.2417</v>
      </c>
      <c r="AJ733" s="294">
        <v>116.64</v>
      </c>
      <c r="AK733" s="294">
        <v>132</v>
      </c>
      <c r="AL733" s="294">
        <v>0.85709999999999997</v>
      </c>
      <c r="AM733" s="294">
        <v>16924</v>
      </c>
      <c r="AO733" s="294">
        <v>0.2351</v>
      </c>
      <c r="AP733" s="294">
        <v>116.48</v>
      </c>
      <c r="AQ733" s="294">
        <v>132</v>
      </c>
      <c r="AR733" s="294">
        <v>0.84499999999999997</v>
      </c>
      <c r="AS733" s="294">
        <v>16480</v>
      </c>
      <c r="AU733" s="294">
        <v>0.22509999999999999</v>
      </c>
      <c r="AV733" s="294">
        <v>115.28</v>
      </c>
      <c r="AW733" s="294">
        <v>132</v>
      </c>
      <c r="AX733" s="294">
        <v>0.84629999999999994</v>
      </c>
      <c r="AY733" s="294">
        <v>14514</v>
      </c>
      <c r="BA733" s="294">
        <v>0.20660000000000001</v>
      </c>
      <c r="BB733" s="294">
        <v>109.68</v>
      </c>
      <c r="BC733" s="294">
        <v>132</v>
      </c>
      <c r="BD733" s="294">
        <v>0.8397</v>
      </c>
      <c r="BE733" s="294">
        <v>12102</v>
      </c>
      <c r="BG733" s="294">
        <v>0.17660000000000001</v>
      </c>
      <c r="BH733" s="294">
        <v>105.92</v>
      </c>
      <c r="BI733" s="294">
        <v>132</v>
      </c>
      <c r="BJ733" s="294">
        <v>0.85629999999999995</v>
      </c>
      <c r="BK733" s="294">
        <v>11664</v>
      </c>
      <c r="BM733" s="294">
        <v>0.1729</v>
      </c>
      <c r="BN733" s="294">
        <v>132.80000000000001</v>
      </c>
      <c r="BO733" s="294">
        <v>132.80000000000001</v>
      </c>
      <c r="BP733" s="294">
        <v>0.86819999999999997</v>
      </c>
      <c r="BQ733" s="294">
        <v>14190</v>
      </c>
      <c r="BS733" s="294">
        <v>0.1832</v>
      </c>
      <c r="BT733" s="294">
        <v>133.04</v>
      </c>
      <c r="BU733" s="294">
        <v>133.04</v>
      </c>
      <c r="BV733" s="294">
        <v>0.87370000000000003</v>
      </c>
      <c r="BW733" s="294">
        <v>20070</v>
      </c>
      <c r="BY733" s="294">
        <v>0.2321</v>
      </c>
    </row>
    <row r="734" spans="1:77">
      <c r="A734" s="301">
        <v>768</v>
      </c>
      <c r="B734" s="302" t="s">
        <v>4008</v>
      </c>
      <c r="C734" s="301" t="s">
        <v>4697</v>
      </c>
      <c r="D734" s="302" t="s">
        <v>4139</v>
      </c>
      <c r="E734" s="303">
        <v>195.5</v>
      </c>
      <c r="F734" s="294">
        <v>179.76</v>
      </c>
      <c r="G734" s="294">
        <v>179.76</v>
      </c>
      <c r="H734" s="294">
        <v>0.96409999999999996</v>
      </c>
      <c r="I734" s="294">
        <v>37650</v>
      </c>
      <c r="K734" s="294">
        <v>0.30170000000000002</v>
      </c>
      <c r="L734" s="294">
        <v>139.19999999999999</v>
      </c>
      <c r="M734" s="294">
        <v>156.4</v>
      </c>
      <c r="N734" s="294">
        <v>0.95909999999999995</v>
      </c>
      <c r="O734" s="294">
        <v>28404</v>
      </c>
      <c r="Q734" s="294">
        <v>0.28599999999999998</v>
      </c>
      <c r="R734" s="294">
        <v>114</v>
      </c>
      <c r="S734" s="294">
        <v>156.4</v>
      </c>
      <c r="T734" s="294">
        <v>0.95709999999999995</v>
      </c>
      <c r="U734" s="294">
        <v>25698</v>
      </c>
      <c r="W734" s="294">
        <v>0.3271</v>
      </c>
      <c r="X734" s="294">
        <v>155.76</v>
      </c>
      <c r="Y734" s="294">
        <v>156.4</v>
      </c>
      <c r="Z734" s="294">
        <v>0.95699999999999996</v>
      </c>
      <c r="AA734" s="294">
        <v>27042</v>
      </c>
      <c r="AC734" s="294">
        <v>0.24390000000000001</v>
      </c>
      <c r="AD734" s="294">
        <v>128.4</v>
      </c>
      <c r="AE734" s="294">
        <v>156.4</v>
      </c>
      <c r="AF734" s="294">
        <v>0.9556</v>
      </c>
      <c r="AG734" s="294">
        <v>29256</v>
      </c>
      <c r="AI734" s="294">
        <v>0.32050000000000001</v>
      </c>
      <c r="AJ734" s="294">
        <v>137.76</v>
      </c>
      <c r="AK734" s="294">
        <v>156.4</v>
      </c>
      <c r="AL734" s="294">
        <v>0.95399999999999996</v>
      </c>
      <c r="AM734" s="294">
        <v>28494</v>
      </c>
      <c r="AO734" s="294">
        <v>0.30109999999999998</v>
      </c>
      <c r="AP734" s="294">
        <v>143.28</v>
      </c>
      <c r="AQ734" s="294">
        <v>156.4</v>
      </c>
      <c r="AR734" s="294">
        <v>0.95230000000000004</v>
      </c>
      <c r="AS734" s="294">
        <v>24900</v>
      </c>
      <c r="AU734" s="294">
        <v>0.24529999999999999</v>
      </c>
      <c r="AV734" s="294">
        <v>174.96</v>
      </c>
      <c r="AW734" s="294">
        <v>173.04</v>
      </c>
      <c r="AX734" s="294">
        <v>0.95940000000000003</v>
      </c>
      <c r="AY734" s="294">
        <v>33942</v>
      </c>
      <c r="BA734" s="294">
        <v>0.28089999999999998</v>
      </c>
      <c r="BB734" s="294">
        <v>183.36</v>
      </c>
      <c r="BC734" s="294">
        <v>183.36</v>
      </c>
      <c r="BD734" s="294">
        <v>0.95960000000000001</v>
      </c>
      <c r="BE734" s="294">
        <v>39888</v>
      </c>
      <c r="BG734" s="294">
        <v>0.30470000000000003</v>
      </c>
      <c r="BH734" s="294">
        <v>173.28</v>
      </c>
      <c r="BI734" s="294">
        <v>173.28</v>
      </c>
      <c r="BJ734" s="294">
        <v>0.96</v>
      </c>
      <c r="BK734" s="294">
        <v>41982</v>
      </c>
      <c r="BM734" s="294">
        <v>0.3392</v>
      </c>
      <c r="BN734" s="294">
        <v>185.04</v>
      </c>
      <c r="BO734" s="294">
        <v>185.04</v>
      </c>
      <c r="BP734" s="294">
        <v>0.9647</v>
      </c>
      <c r="BQ734" s="294">
        <v>35202</v>
      </c>
      <c r="BS734" s="294">
        <v>0.29349999999999998</v>
      </c>
      <c r="BT734" s="294">
        <v>189.12</v>
      </c>
      <c r="BU734" s="294">
        <v>189.12</v>
      </c>
      <c r="BV734" s="294">
        <v>0.96399999999999997</v>
      </c>
      <c r="BW734" s="294">
        <v>39210</v>
      </c>
      <c r="BY734" s="294">
        <v>0.28910000000000002</v>
      </c>
    </row>
    <row r="735" spans="1:77">
      <c r="A735" s="301">
        <v>769</v>
      </c>
      <c r="B735" s="302" t="s">
        <v>4008</v>
      </c>
      <c r="C735" s="301" t="s">
        <v>4698</v>
      </c>
      <c r="D735" s="302" t="s">
        <v>4139</v>
      </c>
      <c r="E735" s="303">
        <v>176</v>
      </c>
      <c r="F735" s="294">
        <v>176</v>
      </c>
      <c r="G735" s="294">
        <v>168</v>
      </c>
      <c r="H735" s="294">
        <v>0.93020000000000003</v>
      </c>
      <c r="I735" s="294">
        <v>60160</v>
      </c>
      <c r="K735" s="294">
        <v>0.51039999999999996</v>
      </c>
      <c r="L735" s="294">
        <v>180</v>
      </c>
      <c r="M735" s="294">
        <v>180</v>
      </c>
      <c r="N735" s="294">
        <v>0.84550000000000003</v>
      </c>
      <c r="O735" s="294">
        <v>61280</v>
      </c>
      <c r="Q735" s="294">
        <v>0.54120000000000001</v>
      </c>
      <c r="R735" s="294">
        <v>132</v>
      </c>
      <c r="S735" s="294">
        <v>140.80000000000001</v>
      </c>
      <c r="T735" s="294">
        <v>0.79749999999999999</v>
      </c>
      <c r="U735" s="294">
        <v>59200</v>
      </c>
      <c r="V735" s="294" t="e">
        <f>U735-#REF!</f>
        <v>#REF!</v>
      </c>
      <c r="W735" s="294">
        <v>0.78110000000000002</v>
      </c>
      <c r="X735" s="294">
        <v>172</v>
      </c>
      <c r="Y735" s="294">
        <v>172</v>
      </c>
      <c r="Z735" s="294">
        <v>0.78579999999999994</v>
      </c>
      <c r="AA735" s="294">
        <v>43120</v>
      </c>
      <c r="AC735" s="294">
        <v>0.4289</v>
      </c>
      <c r="AD735" s="294">
        <v>200</v>
      </c>
      <c r="AE735" s="294">
        <v>200</v>
      </c>
      <c r="AF735" s="294">
        <v>0.78320000000000001</v>
      </c>
      <c r="AG735" s="294">
        <v>38280</v>
      </c>
      <c r="AI735" s="294">
        <v>0.32850000000000001</v>
      </c>
      <c r="AJ735" s="294">
        <v>8</v>
      </c>
      <c r="AK735" s="294">
        <v>140.80000000000001</v>
      </c>
      <c r="AL735" s="294">
        <v>0.70119999999999993</v>
      </c>
      <c r="AM735" s="294">
        <v>2440</v>
      </c>
      <c r="AN735" s="294" t="e">
        <f>AM735-#REF!</f>
        <v>#REF!</v>
      </c>
      <c r="AO735" s="294">
        <v>0.60419999999999996</v>
      </c>
      <c r="AP735" s="294">
        <v>4</v>
      </c>
      <c r="AQ735" s="294">
        <v>140.80000000000001</v>
      </c>
      <c r="AR735" s="294">
        <v>0.62170000000000003</v>
      </c>
      <c r="AS735" s="294">
        <v>1840</v>
      </c>
      <c r="AT735" s="294" t="e">
        <f>AS735-#REF!</f>
        <v>#REF!</v>
      </c>
      <c r="AU735" s="294">
        <v>0.99460000000000004</v>
      </c>
      <c r="AV735" s="294">
        <v>4</v>
      </c>
      <c r="AW735" s="294">
        <v>140.80000000000001</v>
      </c>
      <c r="AX735" s="294">
        <v>0.67859999999999998</v>
      </c>
      <c r="AY735" s="294">
        <v>2280</v>
      </c>
      <c r="AZ735" s="294" t="e">
        <f>AY735-#REF!</f>
        <v>#REF!</v>
      </c>
      <c r="BA735" s="294">
        <v>1.1667000000000001</v>
      </c>
      <c r="BB735" s="294">
        <v>4</v>
      </c>
      <c r="BC735" s="294">
        <v>140.80000000000001</v>
      </c>
      <c r="BD735" s="294">
        <v>0.70299999999999996</v>
      </c>
      <c r="BE735" s="294">
        <v>2840</v>
      </c>
      <c r="BF735" s="294" t="e">
        <f>BE735-#REF!</f>
        <v>#REF!</v>
      </c>
      <c r="BG735" s="294">
        <v>1.3574999999999999</v>
      </c>
      <c r="BH735" s="294">
        <v>16</v>
      </c>
      <c r="BI735" s="294">
        <v>140.80000000000001</v>
      </c>
      <c r="BJ735" s="294">
        <v>0.80859999999999999</v>
      </c>
      <c r="BK735" s="294">
        <v>53560</v>
      </c>
      <c r="BL735" s="294" t="e">
        <f>BK735-#REF!</f>
        <v>#REF!</v>
      </c>
      <c r="BM735" s="294">
        <v>5.5644999999999998</v>
      </c>
      <c r="BN735" s="294">
        <v>180</v>
      </c>
      <c r="BO735" s="294">
        <v>180</v>
      </c>
      <c r="BP735" s="294">
        <v>0.8246</v>
      </c>
      <c r="BQ735" s="294">
        <v>60920</v>
      </c>
      <c r="BR735" s="294" t="e">
        <f>BQ735-#REF!</f>
        <v>#REF!</v>
      </c>
      <c r="BS735" s="294">
        <v>0.61080000000000001</v>
      </c>
      <c r="BT735" s="294">
        <v>180</v>
      </c>
      <c r="BU735" s="294">
        <v>192</v>
      </c>
      <c r="BV735" s="294">
        <v>0.83309999999999995</v>
      </c>
      <c r="BW735" s="294">
        <v>64480</v>
      </c>
      <c r="BY735" s="294">
        <v>0.57799999999999996</v>
      </c>
    </row>
    <row r="736" spans="1:77">
      <c r="A736" s="301">
        <v>770</v>
      </c>
      <c r="B736" s="302" t="s">
        <v>4008</v>
      </c>
      <c r="C736" s="301" t="s">
        <v>4699</v>
      </c>
      <c r="D736" s="302" t="s">
        <v>4139</v>
      </c>
      <c r="E736" s="303">
        <v>144</v>
      </c>
      <c r="F736" s="294">
        <v>106.4</v>
      </c>
      <c r="G736" s="294">
        <v>115.2</v>
      </c>
      <c r="H736" s="294">
        <v>0.86180000000000001</v>
      </c>
      <c r="I736" s="294">
        <v>8005</v>
      </c>
      <c r="K736" s="294">
        <v>0.12130000000000001</v>
      </c>
      <c r="L736" s="294">
        <v>63.2</v>
      </c>
      <c r="M736" s="294">
        <v>115.2</v>
      </c>
      <c r="N736" s="294">
        <v>0.85960000000000003</v>
      </c>
      <c r="O736" s="294">
        <v>7494</v>
      </c>
      <c r="Q736" s="294">
        <v>0.18540000000000001</v>
      </c>
      <c r="R736" s="294">
        <v>52.4</v>
      </c>
      <c r="S736" s="294">
        <v>115.2</v>
      </c>
      <c r="T736" s="294">
        <v>0.8548</v>
      </c>
      <c r="U736" s="294">
        <v>7720</v>
      </c>
      <c r="W736" s="294">
        <v>0.2394</v>
      </c>
      <c r="X736" s="294">
        <v>52</v>
      </c>
      <c r="Y736" s="294">
        <v>115.2</v>
      </c>
      <c r="Z736" s="294">
        <v>0.83340000000000003</v>
      </c>
      <c r="AA736" s="294">
        <v>5490</v>
      </c>
      <c r="AC736" s="294">
        <v>0.17030000000000001</v>
      </c>
      <c r="AD736" s="294">
        <v>53.6</v>
      </c>
      <c r="AE736" s="294">
        <v>115.2</v>
      </c>
      <c r="AF736" s="294">
        <v>0.83130000000000004</v>
      </c>
      <c r="AG736" s="294">
        <v>8163</v>
      </c>
      <c r="AI736" s="294">
        <v>0.2462</v>
      </c>
      <c r="AJ736" s="294">
        <v>42.8</v>
      </c>
      <c r="AK736" s="294">
        <v>115.2</v>
      </c>
      <c r="AL736" s="294">
        <v>0.84689999999999999</v>
      </c>
      <c r="AM736" s="294">
        <v>8439</v>
      </c>
      <c r="AO736" s="294">
        <v>0.32340000000000002</v>
      </c>
      <c r="AP736" s="294">
        <v>42</v>
      </c>
      <c r="AQ736" s="294">
        <v>115.2</v>
      </c>
      <c r="AR736" s="294">
        <v>0.8357</v>
      </c>
      <c r="AS736" s="294">
        <v>7731</v>
      </c>
      <c r="AU736" s="294">
        <v>0.29609999999999997</v>
      </c>
      <c r="AV736" s="294">
        <v>46.8</v>
      </c>
      <c r="AW736" s="294">
        <v>115.2</v>
      </c>
      <c r="AX736" s="294">
        <v>0.83030000000000004</v>
      </c>
      <c r="AY736" s="294">
        <v>8739</v>
      </c>
      <c r="BA736" s="294">
        <v>0.31240000000000001</v>
      </c>
      <c r="BB736" s="294">
        <v>45.6</v>
      </c>
      <c r="BC736" s="294">
        <v>115.2</v>
      </c>
      <c r="BD736" s="294">
        <v>0.81430000000000002</v>
      </c>
      <c r="BE736" s="294">
        <v>5449</v>
      </c>
      <c r="BG736" s="294">
        <v>0.1973</v>
      </c>
      <c r="BH736" s="294">
        <v>44.8</v>
      </c>
      <c r="BI736" s="294">
        <v>115.2</v>
      </c>
      <c r="BJ736" s="294">
        <v>0.80649999999999999</v>
      </c>
      <c r="BK736" s="294">
        <v>11145</v>
      </c>
      <c r="BM736" s="294">
        <v>0.41460000000000002</v>
      </c>
      <c r="BN736" s="294">
        <v>41.6</v>
      </c>
      <c r="BO736" s="294">
        <v>115.2</v>
      </c>
      <c r="BP736" s="294">
        <v>0.84399999999999997</v>
      </c>
      <c r="BQ736" s="294">
        <v>9242</v>
      </c>
      <c r="BS736" s="294">
        <v>0.39169999999999999</v>
      </c>
      <c r="BT736" s="294">
        <v>48</v>
      </c>
      <c r="BU736" s="294">
        <v>115.2</v>
      </c>
      <c r="BV736" s="294">
        <v>0.87119999999999997</v>
      </c>
      <c r="BW736" s="294">
        <v>6494</v>
      </c>
      <c r="BY736" s="294">
        <v>5.0599999999999999E-2</v>
      </c>
    </row>
    <row r="737" spans="1:77">
      <c r="A737" s="301">
        <v>771</v>
      </c>
      <c r="B737" s="302" t="s">
        <v>4008</v>
      </c>
      <c r="C737" s="301" t="s">
        <v>4700</v>
      </c>
      <c r="D737" s="302" t="s">
        <v>4139</v>
      </c>
      <c r="E737" s="303">
        <v>214.5</v>
      </c>
      <c r="F737" s="294">
        <v>158.52000000000001</v>
      </c>
      <c r="G737" s="294">
        <v>171.6</v>
      </c>
      <c r="H737" s="294">
        <v>0.95079999999999998</v>
      </c>
      <c r="I737" s="294">
        <v>36465</v>
      </c>
      <c r="K737" s="294">
        <v>0.33600000000000002</v>
      </c>
      <c r="L737" s="294">
        <v>175.44</v>
      </c>
      <c r="M737" s="294">
        <v>175.44</v>
      </c>
      <c r="N737" s="294">
        <v>0.9506</v>
      </c>
      <c r="O737" s="294">
        <v>36471</v>
      </c>
      <c r="Q737" s="294">
        <v>0.29399999999999998</v>
      </c>
      <c r="R737" s="294">
        <v>147.12</v>
      </c>
      <c r="S737" s="294">
        <v>171.6</v>
      </c>
      <c r="T737" s="294">
        <v>0.94830000000000003</v>
      </c>
      <c r="U737" s="294">
        <v>32517</v>
      </c>
      <c r="W737" s="294">
        <v>0.32369999999999999</v>
      </c>
      <c r="X737" s="294">
        <v>147.96</v>
      </c>
      <c r="Y737" s="294">
        <v>171.6</v>
      </c>
      <c r="Z737" s="294">
        <v>0.94120000000000004</v>
      </c>
      <c r="AA737" s="294">
        <v>36750</v>
      </c>
      <c r="AC737" s="294">
        <v>0.35470000000000002</v>
      </c>
      <c r="AD737" s="294">
        <v>151.68</v>
      </c>
      <c r="AE737" s="294">
        <v>171.6</v>
      </c>
      <c r="AF737" s="294">
        <v>0.93030000000000002</v>
      </c>
      <c r="AG737" s="294">
        <v>29360</v>
      </c>
      <c r="AI737" s="294">
        <v>0.2797</v>
      </c>
      <c r="AJ737" s="294">
        <v>146.04</v>
      </c>
      <c r="AK737" s="294">
        <v>171.6</v>
      </c>
      <c r="AL737" s="294">
        <v>0.93599999999999994</v>
      </c>
      <c r="AM737" s="294">
        <v>31246</v>
      </c>
      <c r="AO737" s="294">
        <v>0.3175</v>
      </c>
      <c r="AP737" s="294">
        <v>182.88</v>
      </c>
      <c r="AQ737" s="294">
        <v>182.88</v>
      </c>
      <c r="AR737" s="294">
        <v>0.9244</v>
      </c>
      <c r="AS737" s="294">
        <v>28073</v>
      </c>
      <c r="AU737" s="294">
        <v>0.22320000000000001</v>
      </c>
      <c r="AV737" s="294">
        <v>192.84</v>
      </c>
      <c r="AW737" s="294">
        <v>192.84</v>
      </c>
      <c r="AX737" s="294">
        <v>0.9446</v>
      </c>
      <c r="AY737" s="294">
        <v>39489</v>
      </c>
      <c r="BA737" s="294">
        <v>0.30109999999999998</v>
      </c>
      <c r="BB737" s="294">
        <v>180.36</v>
      </c>
      <c r="BC737" s="294">
        <v>180.36</v>
      </c>
      <c r="BD737" s="294">
        <v>0.94569999999999999</v>
      </c>
      <c r="BE737" s="294">
        <v>39282</v>
      </c>
      <c r="BG737" s="294">
        <v>0.30959999999999999</v>
      </c>
      <c r="BH737" s="294">
        <v>191.16</v>
      </c>
      <c r="BI737" s="294">
        <v>191.16</v>
      </c>
      <c r="BJ737" s="294">
        <v>0.94989999999999997</v>
      </c>
      <c r="BK737" s="294">
        <v>40460</v>
      </c>
      <c r="BM737" s="294">
        <v>0.29949999999999999</v>
      </c>
      <c r="BN737" s="294">
        <v>172.2</v>
      </c>
      <c r="BO737" s="294">
        <v>172.2</v>
      </c>
      <c r="BP737" s="294">
        <v>0.9718</v>
      </c>
      <c r="BQ737" s="294">
        <v>35516</v>
      </c>
      <c r="BS737" s="294">
        <v>0.31580000000000003</v>
      </c>
      <c r="BT737" s="294">
        <v>168</v>
      </c>
      <c r="BU737" s="294">
        <v>171.6</v>
      </c>
      <c r="BV737" s="294">
        <v>0.97160000000000002</v>
      </c>
      <c r="BW737" s="294">
        <v>46511</v>
      </c>
      <c r="BY737" s="294">
        <v>0.38300000000000001</v>
      </c>
    </row>
    <row r="738" spans="1:77">
      <c r="A738" s="301">
        <v>772</v>
      </c>
      <c r="B738" s="302" t="s">
        <v>4008</v>
      </c>
      <c r="C738" s="301" t="s">
        <v>4701</v>
      </c>
      <c r="D738" s="302" t="s">
        <v>4139</v>
      </c>
      <c r="E738" s="303">
        <v>198</v>
      </c>
      <c r="F738" s="294">
        <v>108</v>
      </c>
      <c r="G738" s="294">
        <v>158.4</v>
      </c>
      <c r="H738" s="294">
        <v>0.92010000000000003</v>
      </c>
      <c r="I738" s="294">
        <v>12702</v>
      </c>
      <c r="K738" s="294">
        <v>0.17749999999999999</v>
      </c>
      <c r="L738" s="294">
        <v>20.399999999999999</v>
      </c>
      <c r="M738" s="294">
        <v>158.4</v>
      </c>
      <c r="N738" s="294">
        <v>0.65369999999999995</v>
      </c>
      <c r="O738" s="294">
        <v>2157</v>
      </c>
      <c r="Q738" s="294">
        <v>0.21740000000000001</v>
      </c>
      <c r="R738" s="294">
        <v>111.9</v>
      </c>
      <c r="S738" s="294">
        <v>158.4</v>
      </c>
      <c r="T738" s="294">
        <v>0.88270000000000004</v>
      </c>
      <c r="U738" s="294">
        <v>11304</v>
      </c>
      <c r="W738" s="294">
        <v>0.159</v>
      </c>
      <c r="X738" s="294">
        <v>115.2</v>
      </c>
      <c r="Y738" s="294">
        <v>158.4</v>
      </c>
      <c r="Z738" s="294">
        <v>0.88329999999999997</v>
      </c>
      <c r="AA738" s="294">
        <v>12984</v>
      </c>
      <c r="AC738" s="294">
        <v>0.17150000000000001</v>
      </c>
      <c r="AD738" s="294">
        <v>118.5</v>
      </c>
      <c r="AE738" s="294">
        <v>158.4</v>
      </c>
      <c r="AF738" s="294">
        <v>0.875</v>
      </c>
      <c r="AG738" s="294">
        <v>12849</v>
      </c>
      <c r="AI738" s="294">
        <v>0.1666</v>
      </c>
      <c r="AJ738" s="294">
        <v>109.5</v>
      </c>
      <c r="AK738" s="294">
        <v>158.4</v>
      </c>
      <c r="AL738" s="294">
        <v>0.86</v>
      </c>
      <c r="AM738" s="294">
        <v>10356</v>
      </c>
      <c r="AO738" s="294">
        <v>0.1527</v>
      </c>
      <c r="AP738" s="294">
        <v>111.6</v>
      </c>
      <c r="AQ738" s="294">
        <v>158.4</v>
      </c>
      <c r="AR738" s="294">
        <v>0.46389999999999998</v>
      </c>
      <c r="AS738" s="294">
        <v>2484</v>
      </c>
      <c r="AU738" s="294">
        <v>6.4500000000000002E-2</v>
      </c>
      <c r="AV738" s="294">
        <v>111.6</v>
      </c>
      <c r="AW738" s="294">
        <v>158.4</v>
      </c>
      <c r="AX738" s="294">
        <v>0.28239999999999998</v>
      </c>
      <c r="AY738" s="294">
        <v>1212</v>
      </c>
      <c r="BA738" s="294">
        <v>5.3400000000000003E-2</v>
      </c>
      <c r="BB738" s="294">
        <v>112.5</v>
      </c>
      <c r="BC738" s="294">
        <v>158.4</v>
      </c>
      <c r="BD738" s="294">
        <v>0.76900000000000002</v>
      </c>
      <c r="BE738" s="294">
        <v>11529</v>
      </c>
      <c r="BG738" s="294">
        <v>0.17910000000000001</v>
      </c>
      <c r="BH738" s="294">
        <v>114</v>
      </c>
      <c r="BI738" s="294">
        <v>158.4</v>
      </c>
      <c r="BJ738" s="294">
        <v>0.84540000000000004</v>
      </c>
      <c r="BK738" s="294">
        <v>13644</v>
      </c>
      <c r="BM738" s="294">
        <v>0.1903</v>
      </c>
      <c r="BN738" s="294">
        <v>108.6</v>
      </c>
      <c r="BO738" s="294">
        <v>158.4</v>
      </c>
      <c r="BP738" s="294">
        <v>0.93889999999999996</v>
      </c>
      <c r="BQ738" s="294">
        <v>14130</v>
      </c>
      <c r="BS738" s="294">
        <v>0.20619999999999999</v>
      </c>
      <c r="BT738" s="294">
        <v>113.4</v>
      </c>
      <c r="BU738" s="294">
        <v>158.4</v>
      </c>
      <c r="BV738" s="294">
        <v>0.94420000000000004</v>
      </c>
      <c r="BW738" s="294">
        <v>11823</v>
      </c>
      <c r="BY738" s="294">
        <v>0.1484</v>
      </c>
    </row>
    <row r="739" spans="1:77">
      <c r="A739" s="301">
        <v>773</v>
      </c>
      <c r="B739" s="302" t="s">
        <v>4008</v>
      </c>
      <c r="C739" s="301" t="s">
        <v>4702</v>
      </c>
      <c r="D739" s="302" t="s">
        <v>4139</v>
      </c>
      <c r="E739" s="303">
        <v>165</v>
      </c>
      <c r="F739" s="294">
        <v>26</v>
      </c>
      <c r="G739" s="294">
        <v>132</v>
      </c>
      <c r="H739" s="294">
        <v>0.91769999999999996</v>
      </c>
      <c r="I739" s="294">
        <v>4460</v>
      </c>
      <c r="K739" s="294">
        <v>0.64900000000000002</v>
      </c>
      <c r="L739" s="294">
        <v>24</v>
      </c>
      <c r="M739" s="294">
        <v>132</v>
      </c>
      <c r="N739" s="294">
        <v>0.92569999999999997</v>
      </c>
      <c r="O739" s="294">
        <v>6720</v>
      </c>
      <c r="Q739" s="294">
        <v>0.40660000000000002</v>
      </c>
      <c r="R739" s="294">
        <v>28</v>
      </c>
      <c r="S739" s="294">
        <v>132</v>
      </c>
      <c r="T739" s="294">
        <v>0.90849999999999997</v>
      </c>
      <c r="U739" s="294">
        <v>7740</v>
      </c>
      <c r="W739" s="294">
        <v>0.42259999999999998</v>
      </c>
      <c r="X739" s="294">
        <v>18</v>
      </c>
      <c r="Y739" s="294">
        <v>132</v>
      </c>
      <c r="Z739" s="294">
        <v>0.89100000000000001</v>
      </c>
      <c r="AA739" s="294">
        <v>6860</v>
      </c>
      <c r="AC739" s="294">
        <v>0.57499999999999996</v>
      </c>
      <c r="AD739" s="294">
        <v>14</v>
      </c>
      <c r="AE739" s="294">
        <v>132</v>
      </c>
      <c r="AF739" s="294">
        <v>0.9345</v>
      </c>
      <c r="AG739" s="294">
        <v>6560</v>
      </c>
      <c r="AH739" s="294" t="e">
        <f>AG739-#REF!</f>
        <v>#REF!</v>
      </c>
      <c r="AI739" s="294">
        <v>0.67400000000000004</v>
      </c>
      <c r="AJ739" s="294">
        <v>52</v>
      </c>
      <c r="AK739" s="294">
        <v>132</v>
      </c>
      <c r="AL739" s="294">
        <v>0.89949999999999997</v>
      </c>
      <c r="AM739" s="294">
        <v>6440</v>
      </c>
      <c r="AO739" s="294">
        <v>0.19120000000000001</v>
      </c>
      <c r="AP739" s="294">
        <v>26</v>
      </c>
      <c r="AQ739" s="294">
        <v>132</v>
      </c>
      <c r="AR739" s="294">
        <v>0.88059999999999994</v>
      </c>
      <c r="AS739" s="294">
        <v>4720</v>
      </c>
      <c r="AU739" s="294">
        <v>0.27710000000000001</v>
      </c>
      <c r="AV739" s="294">
        <v>26</v>
      </c>
      <c r="AW739" s="294">
        <v>132</v>
      </c>
      <c r="AX739" s="294">
        <v>0.83119999999999994</v>
      </c>
      <c r="AY739" s="294">
        <v>9060</v>
      </c>
      <c r="BA739" s="294">
        <v>0.58230000000000004</v>
      </c>
      <c r="BB739" s="294">
        <v>60</v>
      </c>
      <c r="BC739" s="294">
        <v>132</v>
      </c>
      <c r="BD739" s="294">
        <v>0.82950000000000002</v>
      </c>
      <c r="BE739" s="294">
        <v>10700</v>
      </c>
      <c r="BG739" s="294">
        <v>0.28899999999999998</v>
      </c>
      <c r="BH739" s="294">
        <v>26</v>
      </c>
      <c r="BI739" s="294">
        <v>132</v>
      </c>
      <c r="BJ739" s="294">
        <v>0.67449999999999999</v>
      </c>
      <c r="BK739" s="294">
        <v>12760</v>
      </c>
      <c r="BL739" s="294" t="e">
        <f>BK739-#REF!</f>
        <v>#REF!</v>
      </c>
      <c r="BM739" s="294">
        <v>0.97809999999999997</v>
      </c>
      <c r="BN739" s="294">
        <v>68</v>
      </c>
      <c r="BO739" s="294">
        <v>132</v>
      </c>
      <c r="BP739" s="294">
        <v>1.1534</v>
      </c>
      <c r="BQ739" s="294">
        <v>11880</v>
      </c>
      <c r="BS739" s="294">
        <v>0.22539999999999999</v>
      </c>
      <c r="BT739" s="294">
        <v>102</v>
      </c>
      <c r="BU739" s="294">
        <v>132</v>
      </c>
      <c r="BV739" s="294">
        <v>0.89339999999999997</v>
      </c>
      <c r="BW739" s="294">
        <v>7540</v>
      </c>
      <c r="BY739" s="294">
        <v>0.11119999999999999</v>
      </c>
    </row>
    <row r="740" spans="1:77">
      <c r="A740" s="301">
        <v>774</v>
      </c>
      <c r="B740" s="302" t="s">
        <v>4008</v>
      </c>
      <c r="C740" s="301" t="s">
        <v>4703</v>
      </c>
      <c r="D740" s="302" t="s">
        <v>4051</v>
      </c>
      <c r="E740" s="303">
        <v>400</v>
      </c>
      <c r="F740" s="294">
        <v>78</v>
      </c>
      <c r="G740" s="294">
        <v>320</v>
      </c>
      <c r="H740" s="294">
        <v>0.93399999999999994</v>
      </c>
      <c r="I740" s="294">
        <v>22920</v>
      </c>
      <c r="K740" s="294">
        <v>0.437</v>
      </c>
      <c r="L740" s="294">
        <v>126</v>
      </c>
      <c r="M740" s="294">
        <v>320</v>
      </c>
      <c r="N740" s="294">
        <v>0.98129999999999995</v>
      </c>
      <c r="O740" s="294">
        <v>34620</v>
      </c>
      <c r="Q740" s="294">
        <v>0.37630000000000002</v>
      </c>
      <c r="R740" s="294">
        <v>138</v>
      </c>
      <c r="S740" s="294">
        <v>320</v>
      </c>
      <c r="T740" s="294">
        <v>0.97650000000000003</v>
      </c>
      <c r="U740" s="294">
        <v>32280</v>
      </c>
      <c r="W740" s="294">
        <v>0.3327</v>
      </c>
      <c r="X740" s="294">
        <v>108</v>
      </c>
      <c r="Y740" s="294">
        <v>320</v>
      </c>
      <c r="Z740" s="294">
        <v>0.96509999999999996</v>
      </c>
      <c r="AA740" s="294">
        <v>28200</v>
      </c>
      <c r="AC740" s="294">
        <v>0.36359999999999998</v>
      </c>
      <c r="AD740" s="294">
        <v>108</v>
      </c>
      <c r="AE740" s="294">
        <v>320</v>
      </c>
      <c r="AF740" s="294">
        <v>0.89400000000000002</v>
      </c>
      <c r="AG740" s="294">
        <v>18720</v>
      </c>
      <c r="AI740" s="294">
        <v>0.2606</v>
      </c>
      <c r="AJ740" s="294">
        <v>102</v>
      </c>
      <c r="AK740" s="294">
        <v>320</v>
      </c>
      <c r="AL740" s="294">
        <v>0.92030000000000001</v>
      </c>
      <c r="AM740" s="294">
        <v>24240</v>
      </c>
      <c r="AO740" s="294">
        <v>0.35870000000000002</v>
      </c>
      <c r="AP740" s="294">
        <v>96</v>
      </c>
      <c r="AQ740" s="294">
        <v>320</v>
      </c>
      <c r="AR740" s="294">
        <v>0.95889999999999997</v>
      </c>
      <c r="AS740" s="294">
        <v>18180</v>
      </c>
      <c r="AU740" s="294">
        <v>0.26550000000000001</v>
      </c>
      <c r="AV740" s="294">
        <v>96</v>
      </c>
      <c r="AW740" s="294">
        <v>320</v>
      </c>
      <c r="AX740" s="294">
        <v>0.93169999999999997</v>
      </c>
      <c r="AY740" s="294">
        <v>19620</v>
      </c>
      <c r="BA740" s="294">
        <v>0.30470000000000003</v>
      </c>
      <c r="BB740" s="294">
        <v>72</v>
      </c>
      <c r="BC740" s="294">
        <v>320</v>
      </c>
      <c r="BD740" s="294">
        <v>0.89269999999999994</v>
      </c>
      <c r="BE740" s="294">
        <v>18960</v>
      </c>
      <c r="BG740" s="294">
        <v>0.39650000000000002</v>
      </c>
      <c r="BH740" s="294">
        <v>66</v>
      </c>
      <c r="BI740" s="294">
        <v>320</v>
      </c>
      <c r="BJ740" s="294">
        <v>0.92089999999999994</v>
      </c>
      <c r="BK740" s="294">
        <v>17460</v>
      </c>
      <c r="BM740" s="294">
        <v>0.3861</v>
      </c>
      <c r="BN740" s="294">
        <v>66</v>
      </c>
      <c r="BO740" s="294">
        <v>320</v>
      </c>
      <c r="BP740" s="294">
        <v>0.92569999999999997</v>
      </c>
      <c r="BQ740" s="294">
        <v>16440</v>
      </c>
      <c r="BS740" s="294">
        <v>0.40039999999999998</v>
      </c>
      <c r="BT740" s="294">
        <v>84</v>
      </c>
      <c r="BU740" s="294">
        <v>320</v>
      </c>
      <c r="BV740" s="294">
        <v>0.94399999999999995</v>
      </c>
      <c r="BW740" s="294">
        <v>21240</v>
      </c>
      <c r="BY740" s="294">
        <v>0.36</v>
      </c>
    </row>
    <row r="741" spans="1:77">
      <c r="A741" s="301">
        <v>775</v>
      </c>
      <c r="B741" s="302" t="s">
        <v>4008</v>
      </c>
      <c r="C741" s="301" t="s">
        <v>4704</v>
      </c>
      <c r="D741" s="302" t="s">
        <v>4051</v>
      </c>
      <c r="E741" s="303">
        <v>133.33000000000001</v>
      </c>
      <c r="F741" s="294">
        <v>116.64</v>
      </c>
      <c r="G741" s="294">
        <v>142.22399999999999</v>
      </c>
      <c r="H741" s="294">
        <v>0.99660000000000004</v>
      </c>
      <c r="I741" s="294">
        <v>22542</v>
      </c>
      <c r="K741" s="294">
        <v>0.26929999999999998</v>
      </c>
      <c r="L741" s="294">
        <v>104.4</v>
      </c>
      <c r="M741" s="294">
        <v>142.22399999999999</v>
      </c>
      <c r="N741" s="294">
        <v>0.997</v>
      </c>
      <c r="O741" s="294">
        <v>22710</v>
      </c>
      <c r="Q741" s="294">
        <v>0.29330000000000001</v>
      </c>
      <c r="R741" s="294">
        <v>100.8</v>
      </c>
      <c r="S741" s="294">
        <v>142.22399999999999</v>
      </c>
      <c r="T741" s="294">
        <v>0.99749999999999994</v>
      </c>
      <c r="U741" s="294">
        <v>20250</v>
      </c>
      <c r="W741" s="294">
        <v>0.2797</v>
      </c>
      <c r="X741" s="294">
        <v>75.239999999999995</v>
      </c>
      <c r="Y741" s="294">
        <v>142.22399999999999</v>
      </c>
      <c r="Z741" s="294">
        <v>0.998</v>
      </c>
      <c r="AA741" s="294">
        <v>17340</v>
      </c>
      <c r="AC741" s="294">
        <v>0.31040000000000001</v>
      </c>
      <c r="AD741" s="294">
        <v>88.08</v>
      </c>
      <c r="AE741" s="294">
        <v>142.22399999999999</v>
      </c>
      <c r="AF741" s="294">
        <v>0.99770000000000003</v>
      </c>
      <c r="AG741" s="294">
        <v>18744</v>
      </c>
      <c r="AI741" s="294">
        <v>0.28670000000000001</v>
      </c>
      <c r="AJ741" s="294">
        <v>98.28</v>
      </c>
      <c r="AK741" s="294">
        <v>142.22399999999999</v>
      </c>
      <c r="AL741" s="294">
        <v>0.99749999999999994</v>
      </c>
      <c r="AM741" s="294">
        <v>18702</v>
      </c>
      <c r="AO741" s="294">
        <v>0.26500000000000001</v>
      </c>
      <c r="AP741" s="294">
        <v>78.36</v>
      </c>
      <c r="AQ741" s="294">
        <v>142.22399999999999</v>
      </c>
      <c r="AR741" s="294">
        <v>0.997</v>
      </c>
      <c r="AS741" s="294">
        <v>15831</v>
      </c>
      <c r="AU741" s="294">
        <v>0.27239999999999998</v>
      </c>
      <c r="AV741" s="294">
        <v>56.04</v>
      </c>
      <c r="AW741" s="294">
        <v>142.22399999999999</v>
      </c>
      <c r="AX741" s="294">
        <v>0.99639999999999995</v>
      </c>
      <c r="AY741" s="294">
        <v>13983</v>
      </c>
      <c r="BA741" s="294">
        <v>0.3478</v>
      </c>
      <c r="BB741" s="294">
        <v>48.84</v>
      </c>
      <c r="BC741" s="294">
        <v>142.22399999999999</v>
      </c>
      <c r="BD741" s="294">
        <v>0.99639999999999995</v>
      </c>
      <c r="BE741" s="294">
        <v>13236</v>
      </c>
      <c r="BG741" s="294">
        <v>0.36559999999999998</v>
      </c>
      <c r="BH741" s="294">
        <v>52.8</v>
      </c>
      <c r="BI741" s="294">
        <v>142.22399999999999</v>
      </c>
      <c r="BJ741" s="294">
        <v>0.99619999999999997</v>
      </c>
      <c r="BK741" s="294">
        <v>13035</v>
      </c>
      <c r="BM741" s="294">
        <v>0.33310000000000001</v>
      </c>
      <c r="BN741" s="294">
        <v>57.24</v>
      </c>
      <c r="BO741" s="294">
        <v>142.22399999999999</v>
      </c>
      <c r="BP741" s="294">
        <v>0.99690000000000001</v>
      </c>
      <c r="BQ741" s="294">
        <v>12282</v>
      </c>
      <c r="BS741" s="294">
        <v>0.32029999999999997</v>
      </c>
      <c r="BT741" s="294">
        <v>64.2</v>
      </c>
      <c r="BU741" s="294">
        <v>142.22399999999999</v>
      </c>
      <c r="BV741" s="294">
        <v>0.997</v>
      </c>
      <c r="BW741" s="294">
        <v>15201</v>
      </c>
      <c r="BY741" s="294">
        <v>0.31919999999999998</v>
      </c>
    </row>
    <row r="742" spans="1:77">
      <c r="A742" s="301">
        <v>776</v>
      </c>
      <c r="B742" s="302" t="s">
        <v>4008</v>
      </c>
      <c r="C742" s="301" t="s">
        <v>4705</v>
      </c>
      <c r="D742" s="302" t="s">
        <v>4051</v>
      </c>
      <c r="E742" s="303">
        <v>277.77999999999997</v>
      </c>
      <c r="F742" s="294">
        <v>69</v>
      </c>
      <c r="G742" s="294">
        <v>222.22399999999999</v>
      </c>
      <c r="H742" s="294">
        <v>0.99099999999999999</v>
      </c>
      <c r="I742" s="294">
        <v>6600</v>
      </c>
      <c r="K742" s="294">
        <v>0.1341</v>
      </c>
      <c r="L742" s="294">
        <v>75</v>
      </c>
      <c r="M742" s="294">
        <v>222.22399999999999</v>
      </c>
      <c r="N742" s="294">
        <v>0.98899999999999999</v>
      </c>
      <c r="O742" s="294">
        <v>8070</v>
      </c>
      <c r="Q742" s="294">
        <v>0.1462</v>
      </c>
      <c r="R742" s="294">
        <v>81</v>
      </c>
      <c r="S742" s="294">
        <v>222.22399999999999</v>
      </c>
      <c r="T742" s="294">
        <v>0.99070000000000003</v>
      </c>
      <c r="U742" s="294">
        <v>19140</v>
      </c>
      <c r="W742" s="294">
        <v>0.33129999999999998</v>
      </c>
      <c r="X742" s="294">
        <v>84</v>
      </c>
      <c r="Y742" s="294">
        <v>222.22399999999999</v>
      </c>
      <c r="Z742" s="294">
        <v>0.98460000000000003</v>
      </c>
      <c r="AA742" s="294">
        <v>19080</v>
      </c>
      <c r="AC742" s="294">
        <v>0.31009999999999999</v>
      </c>
      <c r="AD742" s="294">
        <v>87</v>
      </c>
      <c r="AE742" s="294">
        <v>222.22399999999999</v>
      </c>
      <c r="AF742" s="294">
        <v>0.98839999999999995</v>
      </c>
      <c r="AG742" s="294">
        <v>17790</v>
      </c>
      <c r="AI742" s="294">
        <v>0.27810000000000001</v>
      </c>
      <c r="AJ742" s="294">
        <v>90</v>
      </c>
      <c r="AK742" s="294">
        <v>222.22399999999999</v>
      </c>
      <c r="AL742" s="294">
        <v>0.96550000000000002</v>
      </c>
      <c r="AM742" s="294">
        <v>14250</v>
      </c>
      <c r="AO742" s="294">
        <v>0.2278</v>
      </c>
      <c r="AP742" s="294">
        <v>78</v>
      </c>
      <c r="AQ742" s="294">
        <v>222.22399999999999</v>
      </c>
      <c r="AR742" s="294">
        <v>0.96189999999999998</v>
      </c>
      <c r="AS742" s="294">
        <v>12090</v>
      </c>
      <c r="AU742" s="294">
        <v>0.21659999999999999</v>
      </c>
      <c r="AV742" s="294">
        <v>66</v>
      </c>
      <c r="AW742" s="294">
        <v>222.22399999999999</v>
      </c>
      <c r="AX742" s="294">
        <v>0.95489999999999997</v>
      </c>
      <c r="AY742" s="294">
        <v>4440</v>
      </c>
      <c r="BA742" s="294">
        <v>9.7900000000000001E-2</v>
      </c>
      <c r="BB742" s="294">
        <v>57</v>
      </c>
      <c r="BC742" s="294">
        <v>222.22399999999999</v>
      </c>
      <c r="BD742" s="294">
        <v>0.97499999999999998</v>
      </c>
      <c r="BE742" s="294">
        <v>4680</v>
      </c>
      <c r="BG742" s="294">
        <v>0.1132</v>
      </c>
      <c r="BH742" s="294">
        <v>60</v>
      </c>
      <c r="BI742" s="294">
        <v>222.22399999999999</v>
      </c>
      <c r="BJ742" s="294">
        <v>0.94369999999999998</v>
      </c>
      <c r="BK742" s="294">
        <v>4020</v>
      </c>
      <c r="BM742" s="294">
        <v>9.5399999999999999E-2</v>
      </c>
      <c r="BN742" s="294">
        <v>27</v>
      </c>
      <c r="BO742" s="294">
        <v>222.22399999999999</v>
      </c>
      <c r="BP742" s="294">
        <v>0.94120000000000004</v>
      </c>
      <c r="BQ742" s="294">
        <v>3360</v>
      </c>
      <c r="BS742" s="294">
        <v>0.1968</v>
      </c>
      <c r="BT742" s="294">
        <v>39</v>
      </c>
      <c r="BU742" s="294">
        <v>222.22399999999999</v>
      </c>
      <c r="BV742" s="294">
        <v>0.92369999999999997</v>
      </c>
      <c r="BW742" s="294">
        <v>3630</v>
      </c>
      <c r="BY742" s="294">
        <v>0.13539999999999999</v>
      </c>
    </row>
    <row r="743" spans="1:77">
      <c r="A743" s="301">
        <v>777</v>
      </c>
      <c r="B743" s="302" t="s">
        <v>4008</v>
      </c>
      <c r="C743" s="301" t="s">
        <v>4706</v>
      </c>
      <c r="D743" s="302" t="s">
        <v>4051</v>
      </c>
      <c r="E743" s="303">
        <v>188.89</v>
      </c>
      <c r="F743" s="294">
        <v>121.2</v>
      </c>
      <c r="G743" s="294">
        <v>151.11199999999999</v>
      </c>
      <c r="H743" s="294">
        <v>0.98480000000000001</v>
      </c>
      <c r="I743" s="294">
        <v>46929</v>
      </c>
      <c r="K743" s="294">
        <v>0.54610000000000003</v>
      </c>
      <c r="L743" s="294">
        <v>116.4</v>
      </c>
      <c r="M743" s="294">
        <v>151.11199999999999</v>
      </c>
      <c r="N743" s="294">
        <v>0.98150000000000004</v>
      </c>
      <c r="O743" s="294">
        <v>44724</v>
      </c>
      <c r="Q743" s="294">
        <v>0.5262</v>
      </c>
      <c r="R743" s="294">
        <v>99.9</v>
      </c>
      <c r="S743" s="294">
        <v>151.11199999999999</v>
      </c>
      <c r="T743" s="294">
        <v>0.9778</v>
      </c>
      <c r="U743" s="294">
        <v>38826</v>
      </c>
      <c r="W743" s="294">
        <v>0.55210000000000004</v>
      </c>
      <c r="X743" s="294">
        <v>96.6</v>
      </c>
      <c r="Y743" s="294">
        <v>151.11199999999999</v>
      </c>
      <c r="Z743" s="294">
        <v>0.97619999999999996</v>
      </c>
      <c r="AA743" s="294">
        <v>38595</v>
      </c>
      <c r="AC743" s="294">
        <v>0.55010000000000003</v>
      </c>
      <c r="AD743" s="294">
        <v>109.92</v>
      </c>
      <c r="AE743" s="294">
        <v>151.11199999999999</v>
      </c>
      <c r="AF743" s="294">
        <v>0.9788</v>
      </c>
      <c r="AG743" s="294">
        <v>42462</v>
      </c>
      <c r="AI743" s="294">
        <v>0.53049999999999997</v>
      </c>
      <c r="AJ743" s="294">
        <v>96.36</v>
      </c>
      <c r="AK743" s="294">
        <v>151.11199999999999</v>
      </c>
      <c r="AL743" s="294">
        <v>0.97650000000000003</v>
      </c>
      <c r="AM743" s="294">
        <v>37359</v>
      </c>
      <c r="AO743" s="294">
        <v>0.5514</v>
      </c>
      <c r="AP743" s="294">
        <v>90.6</v>
      </c>
      <c r="AQ743" s="294">
        <v>151.11199999999999</v>
      </c>
      <c r="AR743" s="294">
        <v>0.96789999999999998</v>
      </c>
      <c r="AS743" s="294">
        <v>38973</v>
      </c>
      <c r="AU743" s="294">
        <v>0.59740000000000004</v>
      </c>
      <c r="AV743" s="294">
        <v>89.28</v>
      </c>
      <c r="AW743" s="294">
        <v>151.11199999999999</v>
      </c>
      <c r="AX743" s="294">
        <v>0.9667</v>
      </c>
      <c r="AY743" s="294">
        <v>29472</v>
      </c>
      <c r="BA743" s="294">
        <v>0.4743</v>
      </c>
      <c r="BB743" s="294">
        <v>100.56</v>
      </c>
      <c r="BC743" s="294">
        <v>151.11199999999999</v>
      </c>
      <c r="BD743" s="294">
        <v>0.96589999999999998</v>
      </c>
      <c r="BE743" s="294">
        <v>28935</v>
      </c>
      <c r="BG743" s="294">
        <v>0.40039999999999998</v>
      </c>
      <c r="BH743" s="294">
        <v>106.68</v>
      </c>
      <c r="BI743" s="294">
        <v>151.11199999999999</v>
      </c>
      <c r="BJ743" s="294">
        <v>0.96709999999999996</v>
      </c>
      <c r="BK743" s="294">
        <v>29301</v>
      </c>
      <c r="BM743" s="294">
        <v>0.38179999999999997</v>
      </c>
      <c r="BN743" s="294">
        <v>114.84</v>
      </c>
      <c r="BO743" s="294">
        <v>151.11199999999999</v>
      </c>
      <c r="BP743" s="294">
        <v>0.97370000000000001</v>
      </c>
      <c r="BQ743" s="294">
        <v>29001</v>
      </c>
      <c r="BS743" s="294">
        <v>0.38600000000000001</v>
      </c>
      <c r="BT743" s="294">
        <v>108.24</v>
      </c>
      <c r="BU743" s="294">
        <v>151.11199999999999</v>
      </c>
      <c r="BV743" s="294">
        <v>0.97340000000000004</v>
      </c>
      <c r="BW743" s="294">
        <v>20091</v>
      </c>
      <c r="BY743" s="294">
        <v>0.28460000000000002</v>
      </c>
    </row>
    <row r="744" spans="1:77">
      <c r="A744" s="301">
        <v>778</v>
      </c>
      <c r="B744" s="302" t="s">
        <v>4008</v>
      </c>
      <c r="C744" s="301" t="s">
        <v>4707</v>
      </c>
      <c r="D744" s="302" t="s">
        <v>4139</v>
      </c>
      <c r="E744" s="303">
        <v>222.22</v>
      </c>
      <c r="F744" s="294">
        <v>0</v>
      </c>
      <c r="G744" s="294">
        <v>0</v>
      </c>
      <c r="H744" s="294" t="e">
        <v>#DIV/0!</v>
      </c>
      <c r="I744" s="294">
        <v>0</v>
      </c>
      <c r="K744" s="294">
        <v>0</v>
      </c>
      <c r="L744" s="294">
        <v>0</v>
      </c>
      <c r="M744" s="294">
        <v>0</v>
      </c>
      <c r="N744" s="294" t="e">
        <v>#DIV/0!</v>
      </c>
      <c r="O744" s="294">
        <v>0</v>
      </c>
      <c r="Q744" s="294">
        <v>0</v>
      </c>
      <c r="R744" s="294">
        <v>0</v>
      </c>
      <c r="S744" s="294">
        <v>0</v>
      </c>
      <c r="T744" s="294" t="e">
        <v>#DIV/0!</v>
      </c>
      <c r="U744" s="294">
        <v>0</v>
      </c>
      <c r="W744" s="294">
        <v>0</v>
      </c>
      <c r="X744" s="294">
        <v>44</v>
      </c>
      <c r="Y744" s="294">
        <v>177.77600000000001</v>
      </c>
      <c r="Z744" s="294">
        <v>0.97170000000000001</v>
      </c>
      <c r="AA744" s="294">
        <v>31560</v>
      </c>
      <c r="AB744" s="294" t="e">
        <f>AA744-#REF!</f>
        <v>#REF!</v>
      </c>
      <c r="AC744" s="294">
        <v>0.90459999999999996</v>
      </c>
      <c r="AD744" s="294">
        <v>0</v>
      </c>
      <c r="AE744" s="294">
        <v>0</v>
      </c>
      <c r="AF744" s="294" t="e">
        <v>#DIV/0!</v>
      </c>
      <c r="AG744" s="294">
        <v>0</v>
      </c>
      <c r="AI744" s="294">
        <v>0</v>
      </c>
      <c r="AJ744" s="294">
        <v>28</v>
      </c>
      <c r="AK744" s="294">
        <v>177.77600000000001</v>
      </c>
      <c r="AL744" s="294">
        <v>0.9708</v>
      </c>
      <c r="AM744" s="294">
        <v>13280</v>
      </c>
      <c r="AN744" s="294" t="e">
        <f>AM744-#REF!</f>
        <v>#REF!</v>
      </c>
      <c r="AO744" s="294">
        <v>0.67859999999999998</v>
      </c>
      <c r="AP744" s="294">
        <v>212</v>
      </c>
      <c r="AQ744" s="294">
        <v>212</v>
      </c>
      <c r="AR744" s="294">
        <v>0.99790000000000001</v>
      </c>
      <c r="AS744" s="294">
        <v>18920</v>
      </c>
      <c r="AU744" s="294">
        <v>0.1202</v>
      </c>
      <c r="AV744" s="294">
        <v>0</v>
      </c>
      <c r="AW744" s="294">
        <v>177.77600000000001</v>
      </c>
      <c r="AX744" s="294">
        <v>1</v>
      </c>
      <c r="AY744" s="294">
        <v>880</v>
      </c>
      <c r="BA744" s="294">
        <v>5.4999999999999997E-3</v>
      </c>
      <c r="BB744" s="294">
        <v>4</v>
      </c>
      <c r="BC744" s="294">
        <v>177.77600000000001</v>
      </c>
      <c r="BD744" s="294">
        <v>1</v>
      </c>
      <c r="BE744" s="294">
        <v>1040</v>
      </c>
      <c r="BG744" s="294">
        <v>0.34949999999999998</v>
      </c>
      <c r="BH744" s="294">
        <v>148</v>
      </c>
      <c r="BI744" s="294">
        <v>177.77600000000001</v>
      </c>
      <c r="BJ744" s="294">
        <v>1</v>
      </c>
      <c r="BK744" s="294">
        <v>30440</v>
      </c>
      <c r="BM744" s="294">
        <v>0.27639999999999998</v>
      </c>
      <c r="BN744" s="294">
        <v>156</v>
      </c>
      <c r="BO744" s="294">
        <v>177.77600000000001</v>
      </c>
      <c r="BP744" s="294">
        <v>0.99629999999999996</v>
      </c>
      <c r="BQ744" s="294">
        <v>52560</v>
      </c>
      <c r="BS744" s="294">
        <v>0.50329999999999997</v>
      </c>
      <c r="BT744" s="294">
        <v>144</v>
      </c>
      <c r="BU744" s="294">
        <v>177.77600000000001</v>
      </c>
      <c r="BV744" s="294">
        <v>0.99339999999999995</v>
      </c>
      <c r="BW744" s="294">
        <v>95680</v>
      </c>
      <c r="BY744" s="294">
        <v>0.45689999999999997</v>
      </c>
    </row>
    <row r="745" spans="1:77">
      <c r="A745" s="301">
        <v>779</v>
      </c>
      <c r="B745" s="302" t="s">
        <v>4008</v>
      </c>
      <c r="C745" s="301" t="s">
        <v>4708</v>
      </c>
      <c r="D745" s="302" t="s">
        <v>4051</v>
      </c>
      <c r="E745" s="303">
        <v>555.55999999999995</v>
      </c>
      <c r="F745" s="294">
        <v>204</v>
      </c>
      <c r="G745" s="294">
        <v>444.44799999999998</v>
      </c>
      <c r="H745" s="294">
        <v>0.95119999999999993</v>
      </c>
      <c r="I745" s="294">
        <v>30360</v>
      </c>
      <c r="K745" s="294">
        <v>0.21729999999999999</v>
      </c>
      <c r="L745" s="294">
        <v>642</v>
      </c>
      <c r="M745" s="294">
        <v>642</v>
      </c>
      <c r="N745" s="294">
        <v>0.86219999999999997</v>
      </c>
      <c r="O745" s="294">
        <v>213900</v>
      </c>
      <c r="Q745" s="294">
        <v>0.51939999999999997</v>
      </c>
      <c r="R745" s="294">
        <v>678</v>
      </c>
      <c r="S745" s="294">
        <v>678</v>
      </c>
      <c r="T745" s="294">
        <v>0.84460000000000002</v>
      </c>
      <c r="U745" s="294">
        <v>279780</v>
      </c>
      <c r="V745" s="294" t="e">
        <f>U745-#REF!</f>
        <v>#REF!</v>
      </c>
      <c r="W745" s="294">
        <v>0.67859999999999998</v>
      </c>
      <c r="X745" s="294">
        <v>804</v>
      </c>
      <c r="Y745" s="294">
        <v>804</v>
      </c>
      <c r="Z745" s="294">
        <v>0.85699999999999998</v>
      </c>
      <c r="AA745" s="294">
        <v>264540</v>
      </c>
      <c r="AC745" s="294">
        <v>0.5161</v>
      </c>
      <c r="AD745" s="294">
        <v>708</v>
      </c>
      <c r="AE745" s="294">
        <v>708</v>
      </c>
      <c r="AF745" s="294">
        <v>0.90749999999999997</v>
      </c>
      <c r="AG745" s="294">
        <v>315420</v>
      </c>
      <c r="AH745" s="294" t="e">
        <f>AG745-#REF!</f>
        <v>#REF!</v>
      </c>
      <c r="AI745" s="294">
        <v>0.65990000000000004</v>
      </c>
      <c r="AJ745" s="294">
        <v>768</v>
      </c>
      <c r="AK745" s="294">
        <v>768</v>
      </c>
      <c r="AL745" s="294">
        <v>0.95299999999999996</v>
      </c>
      <c r="AM745" s="294">
        <v>376500</v>
      </c>
      <c r="AN745" s="294" t="e">
        <f>AM745-#REF!</f>
        <v>#REF!</v>
      </c>
      <c r="AO745" s="294">
        <v>0.71450000000000002</v>
      </c>
      <c r="AP745" s="294">
        <v>858</v>
      </c>
      <c r="AQ745" s="294">
        <v>858</v>
      </c>
      <c r="AR745" s="294">
        <v>0.94989999999999997</v>
      </c>
      <c r="AS745" s="294">
        <v>325920</v>
      </c>
      <c r="AU745" s="294">
        <v>0.53749999999999998</v>
      </c>
      <c r="AV745" s="294">
        <v>858</v>
      </c>
      <c r="AW745" s="294">
        <v>858</v>
      </c>
      <c r="AX745" s="294">
        <v>0.98050000000000004</v>
      </c>
      <c r="AY745" s="294">
        <v>369240</v>
      </c>
      <c r="AZ745" s="294" t="e">
        <f>AY745-#REF!</f>
        <v>#REF!</v>
      </c>
      <c r="BA745" s="294">
        <v>0.60970000000000002</v>
      </c>
      <c r="BB745" s="294">
        <v>858</v>
      </c>
      <c r="BC745" s="294">
        <v>858</v>
      </c>
      <c r="BD745" s="294">
        <v>0.99199999999999999</v>
      </c>
      <c r="BE745" s="294">
        <v>398400</v>
      </c>
      <c r="BF745" s="294" t="e">
        <f>BE745-#REF!</f>
        <v>#REF!</v>
      </c>
      <c r="BG745" s="294">
        <v>0.62919999999999998</v>
      </c>
      <c r="BH745" s="294">
        <v>846</v>
      </c>
      <c r="BI745" s="294">
        <v>846</v>
      </c>
      <c r="BJ745" s="294">
        <v>0.98899999999999999</v>
      </c>
      <c r="BK745" s="294">
        <v>445680</v>
      </c>
      <c r="BL745" s="294" t="e">
        <f>BK745-#REF!</f>
        <v>#REF!</v>
      </c>
      <c r="BM745" s="294">
        <v>0.71599999999999997</v>
      </c>
      <c r="BN745" s="294">
        <v>804</v>
      </c>
      <c r="BO745" s="294">
        <v>804</v>
      </c>
      <c r="BP745" s="294">
        <v>0.99199999999999999</v>
      </c>
      <c r="BQ745" s="294">
        <v>326700</v>
      </c>
      <c r="BR745" s="294" t="e">
        <f>BQ745-#REF!</f>
        <v>#REF!</v>
      </c>
      <c r="BS745" s="294">
        <v>0.60960000000000003</v>
      </c>
      <c r="BT745" s="294">
        <v>846</v>
      </c>
      <c r="BU745" s="294">
        <v>846</v>
      </c>
      <c r="BV745" s="294">
        <v>0.99970000000000003</v>
      </c>
      <c r="BW745" s="294">
        <v>429780</v>
      </c>
      <c r="BX745" s="294" t="e">
        <f>BW745-#REF!</f>
        <v>#REF!</v>
      </c>
      <c r="BY745" s="294">
        <v>0.68300000000000005</v>
      </c>
    </row>
    <row r="746" spans="1:77">
      <c r="A746" s="301">
        <v>780</v>
      </c>
      <c r="B746" s="302" t="s">
        <v>4008</v>
      </c>
      <c r="C746" s="301" t="s">
        <v>4709</v>
      </c>
      <c r="D746" s="302" t="s">
        <v>4139</v>
      </c>
      <c r="E746" s="303">
        <v>388.89</v>
      </c>
      <c r="F746" s="294">
        <v>0</v>
      </c>
      <c r="G746" s="294">
        <v>0</v>
      </c>
      <c r="H746" s="294" t="e">
        <v>#DIV/0!</v>
      </c>
      <c r="I746" s="294">
        <v>0</v>
      </c>
      <c r="K746" s="294">
        <v>0</v>
      </c>
      <c r="L746" s="294">
        <v>0</v>
      </c>
      <c r="M746" s="294">
        <v>0</v>
      </c>
      <c r="N746" s="294" t="e">
        <v>#DIV/0!</v>
      </c>
      <c r="O746" s="294">
        <v>0</v>
      </c>
      <c r="Q746" s="294">
        <v>0</v>
      </c>
      <c r="R746" s="294">
        <v>0</v>
      </c>
      <c r="S746" s="294">
        <v>0</v>
      </c>
      <c r="T746" s="294" t="e">
        <v>#DIV/0!</v>
      </c>
      <c r="U746" s="294">
        <v>0</v>
      </c>
      <c r="W746" s="294">
        <v>0</v>
      </c>
      <c r="X746" s="294">
        <v>0</v>
      </c>
      <c r="Y746" s="294">
        <v>0</v>
      </c>
      <c r="Z746" s="294" t="e">
        <v>#DIV/0!</v>
      </c>
      <c r="AA746" s="294">
        <v>0</v>
      </c>
      <c r="AC746" s="294">
        <v>0</v>
      </c>
      <c r="AD746" s="294">
        <v>0</v>
      </c>
      <c r="AE746" s="294">
        <v>0</v>
      </c>
      <c r="AF746" s="294" t="e">
        <v>#DIV/0!</v>
      </c>
      <c r="AG746" s="294">
        <v>0</v>
      </c>
      <c r="AI746" s="294">
        <v>0</v>
      </c>
      <c r="AJ746" s="294">
        <v>0</v>
      </c>
      <c r="AK746" s="294">
        <v>0</v>
      </c>
      <c r="AL746" s="294" t="e">
        <v>#DIV/0!</v>
      </c>
      <c r="AM746" s="294">
        <v>0</v>
      </c>
      <c r="AO746" s="294">
        <v>0</v>
      </c>
      <c r="AP746" s="294">
        <v>0</v>
      </c>
      <c r="AQ746" s="294">
        <v>0</v>
      </c>
      <c r="AR746" s="294" t="e">
        <v>#DIV/0!</v>
      </c>
      <c r="AS746" s="294">
        <v>0</v>
      </c>
      <c r="AU746" s="294">
        <v>0</v>
      </c>
      <c r="AV746" s="294">
        <v>40.64</v>
      </c>
      <c r="AW746" s="294">
        <v>311.11200000000002</v>
      </c>
      <c r="AX746" s="294">
        <v>0.80859999999999999</v>
      </c>
      <c r="AY746" s="294">
        <v>1520</v>
      </c>
      <c r="BA746" s="294">
        <v>0.1134</v>
      </c>
      <c r="BB746" s="294">
        <v>224</v>
      </c>
      <c r="BC746" s="294">
        <v>311.11200000000002</v>
      </c>
      <c r="BD746" s="294">
        <v>0.70030000000000003</v>
      </c>
      <c r="BE746" s="294">
        <v>2860</v>
      </c>
      <c r="BG746" s="294">
        <v>2.4500000000000001E-2</v>
      </c>
      <c r="BH746" s="294">
        <v>224</v>
      </c>
      <c r="BI746" s="294">
        <v>311.11200000000002</v>
      </c>
      <c r="BJ746" s="294">
        <v>0.64180000000000004</v>
      </c>
      <c r="BK746" s="294">
        <v>1376</v>
      </c>
      <c r="BM746" s="294">
        <v>1.29E-2</v>
      </c>
      <c r="BN746" s="294">
        <v>260.48</v>
      </c>
      <c r="BO746" s="294">
        <v>311.11200000000002</v>
      </c>
      <c r="BP746" s="294">
        <v>0.72760000000000002</v>
      </c>
      <c r="BQ746" s="294">
        <v>11592</v>
      </c>
      <c r="BS746" s="294">
        <v>9.0999999999999998E-2</v>
      </c>
      <c r="BT746" s="294">
        <v>272.95999999999998</v>
      </c>
      <c r="BU746" s="294">
        <v>311.11200000000002</v>
      </c>
      <c r="BV746" s="294">
        <v>0.74460000000000004</v>
      </c>
      <c r="BW746" s="294">
        <v>33648</v>
      </c>
      <c r="BY746" s="294">
        <v>5.5599999999999997E-2</v>
      </c>
    </row>
    <row r="747" spans="1:77">
      <c r="A747" s="301">
        <v>781</v>
      </c>
      <c r="B747" s="302" t="s">
        <v>4008</v>
      </c>
      <c r="C747" s="301" t="s">
        <v>4710</v>
      </c>
      <c r="D747" s="302" t="s">
        <v>4051</v>
      </c>
      <c r="E747" s="303">
        <v>133.33000000000001</v>
      </c>
      <c r="F747" s="294" t="s">
        <v>3983</v>
      </c>
      <c r="G747" s="294" t="s">
        <v>3983</v>
      </c>
      <c r="H747" s="294" t="s">
        <v>3983</v>
      </c>
      <c r="I747" s="294" t="s">
        <v>3983</v>
      </c>
      <c r="K747" s="294" t="s">
        <v>3983</v>
      </c>
      <c r="L747" s="294" t="s">
        <v>3983</v>
      </c>
      <c r="M747" s="294" t="s">
        <v>3983</v>
      </c>
      <c r="N747" s="294" t="s">
        <v>3983</v>
      </c>
      <c r="O747" s="294" t="s">
        <v>3983</v>
      </c>
      <c r="Q747" s="294" t="s">
        <v>3983</v>
      </c>
      <c r="R747" s="294" t="s">
        <v>3983</v>
      </c>
      <c r="S747" s="294" t="s">
        <v>3983</v>
      </c>
      <c r="T747" s="294" t="s">
        <v>3983</v>
      </c>
      <c r="U747" s="294" t="s">
        <v>3983</v>
      </c>
      <c r="W747" s="294" t="s">
        <v>3983</v>
      </c>
      <c r="X747" s="294" t="s">
        <v>3983</v>
      </c>
      <c r="Y747" s="294" t="s">
        <v>3983</v>
      </c>
      <c r="Z747" s="294" t="s">
        <v>3983</v>
      </c>
      <c r="AA747" s="294" t="s">
        <v>3983</v>
      </c>
      <c r="AC747" s="294" t="s">
        <v>3983</v>
      </c>
      <c r="AD747" s="294" t="s">
        <v>3983</v>
      </c>
      <c r="AE747" s="294" t="s">
        <v>3983</v>
      </c>
      <c r="AF747" s="294" t="s">
        <v>3983</v>
      </c>
      <c r="AG747" s="294" t="s">
        <v>3983</v>
      </c>
      <c r="AI747" s="294" t="s">
        <v>3983</v>
      </c>
      <c r="AJ747" s="294" t="s">
        <v>3983</v>
      </c>
      <c r="AK747" s="294" t="s">
        <v>3983</v>
      </c>
      <c r="AL747" s="294" t="s">
        <v>3983</v>
      </c>
      <c r="AM747" s="294" t="s">
        <v>3983</v>
      </c>
      <c r="AO747" s="294" t="s">
        <v>3983</v>
      </c>
      <c r="AP747" s="294" t="s">
        <v>3983</v>
      </c>
      <c r="AQ747" s="294" t="s">
        <v>3983</v>
      </c>
      <c r="AR747" s="294" t="s">
        <v>3983</v>
      </c>
      <c r="AS747" s="294" t="s">
        <v>3983</v>
      </c>
      <c r="AU747" s="294" t="s">
        <v>3983</v>
      </c>
      <c r="AV747" s="294" t="s">
        <v>3983</v>
      </c>
      <c r="AW747" s="294" t="s">
        <v>3983</v>
      </c>
      <c r="AX747" s="294" t="s">
        <v>3983</v>
      </c>
      <c r="AY747" s="294" t="s">
        <v>3983</v>
      </c>
      <c r="BA747" s="294" t="s">
        <v>3983</v>
      </c>
      <c r="BB747" s="294" t="s">
        <v>3983</v>
      </c>
      <c r="BC747" s="294" t="s">
        <v>3983</v>
      </c>
      <c r="BD747" s="294" t="s">
        <v>3983</v>
      </c>
      <c r="BE747" s="294" t="s">
        <v>3983</v>
      </c>
      <c r="BG747" s="294" t="s">
        <v>3983</v>
      </c>
      <c r="BH747" s="294" t="s">
        <v>3983</v>
      </c>
      <c r="BI747" s="294" t="s">
        <v>3983</v>
      </c>
      <c r="BJ747" s="294" t="s">
        <v>3983</v>
      </c>
      <c r="BK747" s="294" t="s">
        <v>3983</v>
      </c>
      <c r="BM747" s="294" t="s">
        <v>3983</v>
      </c>
      <c r="BN747" s="294" t="s">
        <v>3983</v>
      </c>
      <c r="BO747" s="294" t="s">
        <v>3983</v>
      </c>
      <c r="BP747" s="294" t="s">
        <v>3983</v>
      </c>
      <c r="BQ747" s="294" t="s">
        <v>3983</v>
      </c>
      <c r="BS747" s="294" t="s">
        <v>3983</v>
      </c>
      <c r="BT747" s="294" t="s">
        <v>3983</v>
      </c>
      <c r="BU747" s="294" t="s">
        <v>3983</v>
      </c>
      <c r="BV747" s="294" t="s">
        <v>3983</v>
      </c>
      <c r="BW747" s="294" t="s">
        <v>3983</v>
      </c>
      <c r="BY747" s="294" t="s">
        <v>3983</v>
      </c>
    </row>
    <row r="748" spans="1:77">
      <c r="A748" s="301">
        <v>782</v>
      </c>
      <c r="B748" s="302" t="s">
        <v>4008</v>
      </c>
      <c r="C748" s="301" t="s">
        <v>4711</v>
      </c>
      <c r="D748" s="302" t="s">
        <v>4051</v>
      </c>
      <c r="E748" s="303">
        <v>166.67</v>
      </c>
      <c r="F748" s="294" t="s">
        <v>3983</v>
      </c>
      <c r="G748" s="294" t="s">
        <v>3983</v>
      </c>
      <c r="H748" s="294" t="s">
        <v>3983</v>
      </c>
      <c r="I748" s="294" t="s">
        <v>3983</v>
      </c>
      <c r="K748" s="294" t="s">
        <v>3983</v>
      </c>
      <c r="L748" s="294" t="s">
        <v>3983</v>
      </c>
      <c r="M748" s="294" t="s">
        <v>3983</v>
      </c>
      <c r="N748" s="294" t="s">
        <v>3983</v>
      </c>
      <c r="O748" s="294" t="s">
        <v>3983</v>
      </c>
      <c r="Q748" s="294" t="s">
        <v>3983</v>
      </c>
      <c r="R748" s="294" t="s">
        <v>3983</v>
      </c>
      <c r="S748" s="294" t="s">
        <v>3983</v>
      </c>
      <c r="T748" s="294" t="s">
        <v>3983</v>
      </c>
      <c r="U748" s="294" t="s">
        <v>3983</v>
      </c>
      <c r="W748" s="294" t="s">
        <v>3983</v>
      </c>
      <c r="X748" s="294" t="s">
        <v>3983</v>
      </c>
      <c r="Y748" s="294" t="s">
        <v>3983</v>
      </c>
      <c r="Z748" s="294" t="s">
        <v>3983</v>
      </c>
      <c r="AA748" s="294" t="s">
        <v>3983</v>
      </c>
      <c r="AC748" s="294" t="s">
        <v>3983</v>
      </c>
      <c r="AD748" s="294" t="s">
        <v>3983</v>
      </c>
      <c r="AE748" s="294" t="s">
        <v>3983</v>
      </c>
      <c r="AF748" s="294" t="s">
        <v>3983</v>
      </c>
      <c r="AG748" s="294" t="s">
        <v>3983</v>
      </c>
      <c r="AI748" s="294" t="s">
        <v>3983</v>
      </c>
      <c r="AJ748" s="294" t="s">
        <v>3983</v>
      </c>
      <c r="AK748" s="294" t="s">
        <v>3983</v>
      </c>
      <c r="AL748" s="294" t="s">
        <v>3983</v>
      </c>
      <c r="AM748" s="294" t="s">
        <v>3983</v>
      </c>
      <c r="AO748" s="294" t="s">
        <v>3983</v>
      </c>
      <c r="AP748" s="294" t="s">
        <v>3983</v>
      </c>
      <c r="AQ748" s="294" t="s">
        <v>3983</v>
      </c>
      <c r="AR748" s="294" t="s">
        <v>3983</v>
      </c>
      <c r="AS748" s="294" t="s">
        <v>3983</v>
      </c>
      <c r="AU748" s="294" t="s">
        <v>3983</v>
      </c>
      <c r="AV748" s="294" t="s">
        <v>3983</v>
      </c>
      <c r="AW748" s="294" t="s">
        <v>3983</v>
      </c>
      <c r="AX748" s="294" t="s">
        <v>3983</v>
      </c>
      <c r="AY748" s="294" t="s">
        <v>3983</v>
      </c>
      <c r="BA748" s="294" t="s">
        <v>3983</v>
      </c>
      <c r="BB748" s="294" t="s">
        <v>3983</v>
      </c>
      <c r="BC748" s="294" t="s">
        <v>3983</v>
      </c>
      <c r="BD748" s="294" t="s">
        <v>3983</v>
      </c>
      <c r="BE748" s="294" t="s">
        <v>3983</v>
      </c>
      <c r="BG748" s="294" t="s">
        <v>3983</v>
      </c>
      <c r="BH748" s="294" t="s">
        <v>3983</v>
      </c>
      <c r="BI748" s="294" t="s">
        <v>3983</v>
      </c>
      <c r="BJ748" s="294" t="s">
        <v>3983</v>
      </c>
      <c r="BK748" s="294" t="s">
        <v>3983</v>
      </c>
      <c r="BM748" s="294" t="s">
        <v>3983</v>
      </c>
      <c r="BN748" s="294" t="s">
        <v>3983</v>
      </c>
      <c r="BO748" s="294" t="s">
        <v>3983</v>
      </c>
      <c r="BP748" s="294" t="s">
        <v>3983</v>
      </c>
      <c r="BQ748" s="294" t="s">
        <v>3983</v>
      </c>
      <c r="BS748" s="294" t="s">
        <v>3983</v>
      </c>
      <c r="BT748" s="294" t="s">
        <v>3983</v>
      </c>
      <c r="BU748" s="294" t="s">
        <v>3983</v>
      </c>
      <c r="BV748" s="294" t="s">
        <v>3983</v>
      </c>
      <c r="BW748" s="294" t="s">
        <v>3983</v>
      </c>
      <c r="BY748" s="294" t="s">
        <v>3983</v>
      </c>
    </row>
    <row r="749" spans="1:77">
      <c r="A749" s="301">
        <v>783</v>
      </c>
      <c r="B749" s="302" t="s">
        <v>4008</v>
      </c>
      <c r="C749" s="301" t="s">
        <v>4712</v>
      </c>
      <c r="D749" s="302" t="s">
        <v>4139</v>
      </c>
      <c r="E749" s="303">
        <v>920</v>
      </c>
      <c r="F749" s="294">
        <v>0</v>
      </c>
      <c r="G749" s="294">
        <v>0</v>
      </c>
      <c r="H749" s="294" t="e">
        <v>#DIV/0!</v>
      </c>
      <c r="I749" s="294">
        <v>0</v>
      </c>
      <c r="K749" s="294">
        <v>0</v>
      </c>
      <c r="L749" s="294">
        <v>0</v>
      </c>
      <c r="M749" s="294">
        <v>0</v>
      </c>
      <c r="N749" s="294" t="e">
        <v>#DIV/0!</v>
      </c>
      <c r="O749" s="294">
        <v>0</v>
      </c>
      <c r="Q749" s="294">
        <v>0</v>
      </c>
      <c r="R749" s="294">
        <v>0</v>
      </c>
      <c r="S749" s="294">
        <v>0</v>
      </c>
      <c r="T749" s="294" t="e">
        <v>#DIV/0!</v>
      </c>
      <c r="U749" s="294">
        <v>0</v>
      </c>
      <c r="W749" s="294">
        <v>0</v>
      </c>
      <c r="X749" s="294">
        <v>0</v>
      </c>
      <c r="Y749" s="294">
        <v>0</v>
      </c>
      <c r="Z749" s="294" t="e">
        <v>#DIV/0!</v>
      </c>
      <c r="AA749" s="294">
        <v>0</v>
      </c>
      <c r="AC749" s="294">
        <v>0</v>
      </c>
      <c r="AD749" s="294">
        <v>0</v>
      </c>
      <c r="AE749" s="294">
        <v>0</v>
      </c>
      <c r="AF749" s="294" t="e">
        <v>#DIV/0!</v>
      </c>
      <c r="AG749" s="294">
        <v>0</v>
      </c>
      <c r="AI749" s="294">
        <v>0</v>
      </c>
      <c r="AJ749" s="294">
        <v>0</v>
      </c>
      <c r="AK749" s="294">
        <v>0</v>
      </c>
      <c r="AL749" s="294" t="e">
        <v>#DIV/0!</v>
      </c>
      <c r="AM749" s="294">
        <v>0</v>
      </c>
      <c r="AO749" s="294">
        <v>0</v>
      </c>
      <c r="AP749" s="294">
        <v>0</v>
      </c>
      <c r="AQ749" s="294">
        <v>0</v>
      </c>
      <c r="AR749" s="294" t="e">
        <v>#DIV/0!</v>
      </c>
      <c r="AS749" s="294">
        <v>0</v>
      </c>
      <c r="AU749" s="294">
        <v>0</v>
      </c>
      <c r="AV749" s="294">
        <v>0</v>
      </c>
      <c r="AW749" s="294">
        <v>0</v>
      </c>
      <c r="AX749" s="294" t="e">
        <v>#DIV/0!</v>
      </c>
      <c r="AY749" s="294">
        <v>0</v>
      </c>
      <c r="BA749" s="294">
        <v>0</v>
      </c>
      <c r="BB749" s="294">
        <v>0</v>
      </c>
      <c r="BC749" s="294">
        <v>0</v>
      </c>
      <c r="BD749" s="294" t="e">
        <v>#DIV/0!</v>
      </c>
      <c r="BE749" s="294">
        <v>0</v>
      </c>
      <c r="BG749" s="294">
        <v>0</v>
      </c>
      <c r="BH749" s="294">
        <v>0</v>
      </c>
      <c r="BI749" s="294">
        <v>0</v>
      </c>
      <c r="BJ749" s="294" t="e">
        <v>#DIV/0!</v>
      </c>
      <c r="BK749" s="294">
        <v>0</v>
      </c>
      <c r="BM749" s="294">
        <v>0</v>
      </c>
      <c r="BN749" s="294">
        <v>35.520000000000003</v>
      </c>
      <c r="BO749" s="294">
        <v>355.55200000000002</v>
      </c>
      <c r="BP749" s="294">
        <v>0.6069</v>
      </c>
      <c r="BQ749" s="294">
        <v>5706</v>
      </c>
      <c r="BS749" s="294">
        <v>8.3599999999999994E-2</v>
      </c>
      <c r="BT749" s="294">
        <v>0</v>
      </c>
      <c r="BU749" s="294">
        <v>0</v>
      </c>
      <c r="BV749" s="294" t="e">
        <v>#DIV/0!</v>
      </c>
      <c r="BW749" s="294">
        <v>0</v>
      </c>
      <c r="BY749" s="294">
        <v>0</v>
      </c>
    </row>
    <row r="750" spans="1:77">
      <c r="A750" s="301">
        <v>784</v>
      </c>
      <c r="B750" s="302" t="s">
        <v>4008</v>
      </c>
      <c r="C750" s="301" t="s">
        <v>4713</v>
      </c>
      <c r="D750" s="302" t="s">
        <v>4139</v>
      </c>
      <c r="E750" s="303">
        <v>200</v>
      </c>
      <c r="F750" s="294" t="s">
        <v>3983</v>
      </c>
      <c r="G750" s="294" t="s">
        <v>3983</v>
      </c>
      <c r="H750" s="294" t="s">
        <v>3983</v>
      </c>
      <c r="I750" s="294" t="s">
        <v>3983</v>
      </c>
      <c r="K750" s="294" t="s">
        <v>3983</v>
      </c>
      <c r="L750" s="294" t="s">
        <v>3983</v>
      </c>
      <c r="M750" s="294" t="s">
        <v>3983</v>
      </c>
      <c r="N750" s="294" t="s">
        <v>3983</v>
      </c>
      <c r="O750" s="294" t="s">
        <v>3983</v>
      </c>
      <c r="Q750" s="294" t="s">
        <v>3983</v>
      </c>
      <c r="R750" s="294" t="s">
        <v>3983</v>
      </c>
      <c r="S750" s="294" t="s">
        <v>3983</v>
      </c>
      <c r="T750" s="294" t="s">
        <v>3983</v>
      </c>
      <c r="U750" s="294" t="s">
        <v>3983</v>
      </c>
      <c r="W750" s="294" t="s">
        <v>3983</v>
      </c>
      <c r="X750" s="294" t="s">
        <v>3983</v>
      </c>
      <c r="Y750" s="294" t="s">
        <v>3983</v>
      </c>
      <c r="Z750" s="294" t="s">
        <v>3983</v>
      </c>
      <c r="AA750" s="294" t="s">
        <v>3983</v>
      </c>
      <c r="AC750" s="294" t="s">
        <v>3983</v>
      </c>
      <c r="AD750" s="294" t="s">
        <v>3983</v>
      </c>
      <c r="AE750" s="294" t="s">
        <v>3983</v>
      </c>
      <c r="AF750" s="294" t="s">
        <v>3983</v>
      </c>
      <c r="AG750" s="294" t="s">
        <v>3983</v>
      </c>
      <c r="AI750" s="294" t="s">
        <v>3983</v>
      </c>
      <c r="AJ750" s="294" t="s">
        <v>3983</v>
      </c>
      <c r="AK750" s="294" t="s">
        <v>3983</v>
      </c>
      <c r="AL750" s="294" t="s">
        <v>3983</v>
      </c>
      <c r="AM750" s="294" t="s">
        <v>3983</v>
      </c>
      <c r="AO750" s="294" t="s">
        <v>3983</v>
      </c>
      <c r="AP750" s="294" t="s">
        <v>3983</v>
      </c>
      <c r="AQ750" s="294" t="s">
        <v>3983</v>
      </c>
      <c r="AR750" s="294" t="s">
        <v>3983</v>
      </c>
      <c r="AS750" s="294" t="s">
        <v>3983</v>
      </c>
      <c r="AU750" s="294" t="s">
        <v>3983</v>
      </c>
      <c r="AV750" s="294" t="s">
        <v>3983</v>
      </c>
      <c r="AW750" s="294" t="s">
        <v>3983</v>
      </c>
      <c r="AX750" s="294" t="s">
        <v>3983</v>
      </c>
      <c r="AY750" s="294" t="s">
        <v>3983</v>
      </c>
      <c r="BA750" s="294" t="s">
        <v>3983</v>
      </c>
      <c r="BB750" s="294" t="s">
        <v>3983</v>
      </c>
      <c r="BC750" s="294" t="s">
        <v>3983</v>
      </c>
      <c r="BD750" s="294" t="s">
        <v>3983</v>
      </c>
      <c r="BE750" s="294" t="s">
        <v>3983</v>
      </c>
      <c r="BG750" s="294" t="s">
        <v>3983</v>
      </c>
      <c r="BH750" s="294" t="s">
        <v>3983</v>
      </c>
      <c r="BI750" s="294" t="s">
        <v>3983</v>
      </c>
      <c r="BJ750" s="294" t="s">
        <v>3983</v>
      </c>
      <c r="BK750" s="294" t="s">
        <v>3983</v>
      </c>
      <c r="BM750" s="294" t="s">
        <v>3983</v>
      </c>
      <c r="BN750" s="294" t="s">
        <v>3983</v>
      </c>
      <c r="BO750" s="294" t="s">
        <v>3983</v>
      </c>
      <c r="BP750" s="294" t="s">
        <v>3983</v>
      </c>
      <c r="BQ750" s="294" t="s">
        <v>3983</v>
      </c>
      <c r="BS750" s="294" t="s">
        <v>3983</v>
      </c>
      <c r="BT750" s="294" t="s">
        <v>3983</v>
      </c>
      <c r="BU750" s="294" t="s">
        <v>3983</v>
      </c>
      <c r="BV750" s="294" t="s">
        <v>3983</v>
      </c>
      <c r="BW750" s="294" t="s">
        <v>3983</v>
      </c>
      <c r="BY750" s="294" t="s">
        <v>3983</v>
      </c>
    </row>
    <row r="751" spans="1:77">
      <c r="A751" s="301">
        <v>785</v>
      </c>
      <c r="B751" s="302" t="s">
        <v>4008</v>
      </c>
      <c r="C751" s="301" t="s">
        <v>4714</v>
      </c>
      <c r="D751" s="302" t="s">
        <v>4051</v>
      </c>
      <c r="E751" s="303">
        <v>277.77999999999997</v>
      </c>
      <c r="F751" s="294" t="s">
        <v>3983</v>
      </c>
      <c r="G751" s="294" t="s">
        <v>3983</v>
      </c>
      <c r="H751" s="294" t="s">
        <v>3983</v>
      </c>
      <c r="I751" s="294" t="s">
        <v>3983</v>
      </c>
      <c r="K751" s="294" t="s">
        <v>3983</v>
      </c>
      <c r="L751" s="294" t="s">
        <v>3983</v>
      </c>
      <c r="M751" s="294" t="s">
        <v>3983</v>
      </c>
      <c r="N751" s="294" t="s">
        <v>3983</v>
      </c>
      <c r="O751" s="294" t="s">
        <v>3983</v>
      </c>
      <c r="Q751" s="294" t="s">
        <v>3983</v>
      </c>
      <c r="R751" s="294" t="s">
        <v>3983</v>
      </c>
      <c r="S751" s="294" t="s">
        <v>3983</v>
      </c>
      <c r="T751" s="294" t="s">
        <v>3983</v>
      </c>
      <c r="U751" s="294" t="s">
        <v>3983</v>
      </c>
      <c r="W751" s="294" t="s">
        <v>3983</v>
      </c>
      <c r="X751" s="294" t="s">
        <v>3983</v>
      </c>
      <c r="Y751" s="294" t="s">
        <v>3983</v>
      </c>
      <c r="Z751" s="294" t="s">
        <v>3983</v>
      </c>
      <c r="AA751" s="294" t="s">
        <v>3983</v>
      </c>
      <c r="AC751" s="294" t="s">
        <v>3983</v>
      </c>
      <c r="AD751" s="294" t="s">
        <v>3983</v>
      </c>
      <c r="AE751" s="294" t="s">
        <v>3983</v>
      </c>
      <c r="AF751" s="294" t="s">
        <v>3983</v>
      </c>
      <c r="AG751" s="294" t="s">
        <v>3983</v>
      </c>
      <c r="AI751" s="294" t="s">
        <v>3983</v>
      </c>
      <c r="AJ751" s="294" t="s">
        <v>3983</v>
      </c>
      <c r="AK751" s="294" t="s">
        <v>3983</v>
      </c>
      <c r="AL751" s="294" t="s">
        <v>3983</v>
      </c>
      <c r="AM751" s="294" t="s">
        <v>3983</v>
      </c>
      <c r="AO751" s="294" t="s">
        <v>3983</v>
      </c>
      <c r="AP751" s="294" t="s">
        <v>3983</v>
      </c>
      <c r="AQ751" s="294" t="s">
        <v>3983</v>
      </c>
      <c r="AR751" s="294" t="s">
        <v>3983</v>
      </c>
      <c r="AS751" s="294" t="s">
        <v>3983</v>
      </c>
      <c r="AU751" s="294" t="s">
        <v>3983</v>
      </c>
      <c r="AV751" s="294" t="s">
        <v>3983</v>
      </c>
      <c r="AW751" s="294" t="s">
        <v>3983</v>
      </c>
      <c r="AX751" s="294" t="s">
        <v>3983</v>
      </c>
      <c r="AY751" s="294" t="s">
        <v>3983</v>
      </c>
      <c r="BA751" s="294" t="s">
        <v>3983</v>
      </c>
      <c r="BB751" s="294" t="s">
        <v>3983</v>
      </c>
      <c r="BC751" s="294" t="s">
        <v>3983</v>
      </c>
      <c r="BD751" s="294" t="s">
        <v>3983</v>
      </c>
      <c r="BE751" s="294" t="s">
        <v>3983</v>
      </c>
      <c r="BG751" s="294" t="s">
        <v>3983</v>
      </c>
      <c r="BH751" s="294" t="s">
        <v>3983</v>
      </c>
      <c r="BI751" s="294" t="s">
        <v>3983</v>
      </c>
      <c r="BJ751" s="294" t="s">
        <v>3983</v>
      </c>
      <c r="BK751" s="294" t="s">
        <v>3983</v>
      </c>
      <c r="BM751" s="294" t="s">
        <v>3983</v>
      </c>
      <c r="BN751" s="294" t="s">
        <v>3983</v>
      </c>
      <c r="BO751" s="294" t="s">
        <v>3983</v>
      </c>
      <c r="BP751" s="294" t="s">
        <v>3983</v>
      </c>
      <c r="BQ751" s="294" t="s">
        <v>3983</v>
      </c>
      <c r="BS751" s="294" t="s">
        <v>3983</v>
      </c>
      <c r="BT751" s="294" t="s">
        <v>3983</v>
      </c>
      <c r="BU751" s="294" t="s">
        <v>3983</v>
      </c>
      <c r="BV751" s="294" t="s">
        <v>3983</v>
      </c>
      <c r="BW751" s="294" t="s">
        <v>3983</v>
      </c>
      <c r="BY751" s="294" t="s">
        <v>3983</v>
      </c>
    </row>
    <row r="752" spans="1:77">
      <c r="A752" s="301">
        <v>786</v>
      </c>
      <c r="B752" s="302" t="s">
        <v>4008</v>
      </c>
      <c r="C752" s="301" t="s">
        <v>4715</v>
      </c>
      <c r="D752" s="302" t="s">
        <v>4051</v>
      </c>
      <c r="E752" s="303">
        <v>233.33</v>
      </c>
      <c r="F752" s="294" t="s">
        <v>3983</v>
      </c>
      <c r="G752" s="294" t="s">
        <v>3983</v>
      </c>
      <c r="H752" s="294" t="s">
        <v>3983</v>
      </c>
      <c r="I752" s="294" t="s">
        <v>3983</v>
      </c>
      <c r="K752" s="294" t="s">
        <v>3983</v>
      </c>
      <c r="L752" s="294" t="s">
        <v>3983</v>
      </c>
      <c r="M752" s="294" t="s">
        <v>3983</v>
      </c>
      <c r="N752" s="294" t="s">
        <v>3983</v>
      </c>
      <c r="O752" s="294" t="s">
        <v>3983</v>
      </c>
      <c r="Q752" s="294" t="s">
        <v>3983</v>
      </c>
      <c r="R752" s="294" t="s">
        <v>3983</v>
      </c>
      <c r="S752" s="294" t="s">
        <v>3983</v>
      </c>
      <c r="T752" s="294" t="s">
        <v>3983</v>
      </c>
      <c r="U752" s="294" t="s">
        <v>3983</v>
      </c>
      <c r="W752" s="294" t="s">
        <v>3983</v>
      </c>
      <c r="X752" s="294" t="s">
        <v>3983</v>
      </c>
      <c r="Y752" s="294" t="s">
        <v>3983</v>
      </c>
      <c r="Z752" s="294" t="s">
        <v>3983</v>
      </c>
      <c r="AA752" s="294" t="s">
        <v>3983</v>
      </c>
      <c r="AC752" s="294" t="s">
        <v>3983</v>
      </c>
      <c r="AD752" s="294" t="s">
        <v>3983</v>
      </c>
      <c r="AE752" s="294" t="s">
        <v>3983</v>
      </c>
      <c r="AF752" s="294" t="s">
        <v>3983</v>
      </c>
      <c r="AG752" s="294" t="s">
        <v>3983</v>
      </c>
      <c r="AI752" s="294" t="s">
        <v>3983</v>
      </c>
      <c r="AJ752" s="294" t="s">
        <v>3983</v>
      </c>
      <c r="AK752" s="294" t="s">
        <v>3983</v>
      </c>
      <c r="AL752" s="294" t="s">
        <v>3983</v>
      </c>
      <c r="AM752" s="294" t="s">
        <v>3983</v>
      </c>
      <c r="AO752" s="294" t="s">
        <v>3983</v>
      </c>
      <c r="AP752" s="294" t="s">
        <v>3983</v>
      </c>
      <c r="AQ752" s="294" t="s">
        <v>3983</v>
      </c>
      <c r="AR752" s="294" t="s">
        <v>3983</v>
      </c>
      <c r="AS752" s="294" t="s">
        <v>3983</v>
      </c>
      <c r="AU752" s="294" t="s">
        <v>3983</v>
      </c>
      <c r="AV752" s="294" t="s">
        <v>3983</v>
      </c>
      <c r="AW752" s="294" t="s">
        <v>3983</v>
      </c>
      <c r="AX752" s="294" t="s">
        <v>3983</v>
      </c>
      <c r="AY752" s="294" t="s">
        <v>3983</v>
      </c>
      <c r="BA752" s="294" t="s">
        <v>3983</v>
      </c>
      <c r="BB752" s="294" t="s">
        <v>3983</v>
      </c>
      <c r="BC752" s="294" t="s">
        <v>3983</v>
      </c>
      <c r="BD752" s="294" t="s">
        <v>3983</v>
      </c>
      <c r="BE752" s="294" t="s">
        <v>3983</v>
      </c>
      <c r="BG752" s="294" t="s">
        <v>3983</v>
      </c>
      <c r="BH752" s="294" t="s">
        <v>3983</v>
      </c>
      <c r="BI752" s="294" t="s">
        <v>3983</v>
      </c>
      <c r="BJ752" s="294" t="s">
        <v>3983</v>
      </c>
      <c r="BK752" s="294" t="s">
        <v>3983</v>
      </c>
      <c r="BM752" s="294" t="s">
        <v>3983</v>
      </c>
      <c r="BN752" s="294" t="s">
        <v>3983</v>
      </c>
      <c r="BO752" s="294" t="s">
        <v>3983</v>
      </c>
      <c r="BP752" s="294" t="s">
        <v>3983</v>
      </c>
      <c r="BQ752" s="294" t="s">
        <v>3983</v>
      </c>
      <c r="BS752" s="294" t="s">
        <v>3983</v>
      </c>
      <c r="BT752" s="294" t="s">
        <v>3983</v>
      </c>
      <c r="BU752" s="294" t="s">
        <v>3983</v>
      </c>
      <c r="BV752" s="294" t="s">
        <v>3983</v>
      </c>
      <c r="BW752" s="294" t="s">
        <v>3983</v>
      </c>
      <c r="BY752" s="294" t="s">
        <v>3983</v>
      </c>
    </row>
    <row r="753" spans="1:77">
      <c r="A753" s="301">
        <v>787</v>
      </c>
      <c r="B753" s="302" t="s">
        <v>4008</v>
      </c>
      <c r="C753" s="301" t="s">
        <v>4716</v>
      </c>
      <c r="D753" s="302" t="s">
        <v>4139</v>
      </c>
      <c r="E753" s="303">
        <v>344.44</v>
      </c>
      <c r="F753" s="294" t="s">
        <v>3983</v>
      </c>
      <c r="G753" s="294" t="s">
        <v>3983</v>
      </c>
      <c r="H753" s="294" t="s">
        <v>3983</v>
      </c>
      <c r="I753" s="294" t="s">
        <v>3983</v>
      </c>
      <c r="K753" s="294" t="s">
        <v>3983</v>
      </c>
      <c r="L753" s="294" t="s">
        <v>3983</v>
      </c>
      <c r="M753" s="294" t="s">
        <v>3983</v>
      </c>
      <c r="N753" s="294" t="s">
        <v>3983</v>
      </c>
      <c r="O753" s="294" t="s">
        <v>3983</v>
      </c>
      <c r="Q753" s="294" t="s">
        <v>3983</v>
      </c>
      <c r="R753" s="294" t="s">
        <v>3983</v>
      </c>
      <c r="S753" s="294" t="s">
        <v>3983</v>
      </c>
      <c r="T753" s="294" t="s">
        <v>3983</v>
      </c>
      <c r="U753" s="294" t="s">
        <v>3983</v>
      </c>
      <c r="W753" s="294" t="s">
        <v>3983</v>
      </c>
      <c r="X753" s="294" t="s">
        <v>3983</v>
      </c>
      <c r="Y753" s="294" t="s">
        <v>3983</v>
      </c>
      <c r="Z753" s="294" t="s">
        <v>3983</v>
      </c>
      <c r="AA753" s="294" t="s">
        <v>3983</v>
      </c>
      <c r="AC753" s="294" t="s">
        <v>3983</v>
      </c>
      <c r="AD753" s="294" t="s">
        <v>3983</v>
      </c>
      <c r="AE753" s="294" t="s">
        <v>3983</v>
      </c>
      <c r="AF753" s="294" t="s">
        <v>3983</v>
      </c>
      <c r="AG753" s="294" t="s">
        <v>3983</v>
      </c>
      <c r="AI753" s="294" t="s">
        <v>3983</v>
      </c>
      <c r="AJ753" s="294" t="s">
        <v>3983</v>
      </c>
      <c r="AK753" s="294" t="s">
        <v>3983</v>
      </c>
      <c r="AL753" s="294" t="s">
        <v>3983</v>
      </c>
      <c r="AM753" s="294" t="s">
        <v>3983</v>
      </c>
      <c r="AO753" s="294" t="s">
        <v>3983</v>
      </c>
      <c r="AP753" s="294" t="s">
        <v>3983</v>
      </c>
      <c r="AQ753" s="294" t="s">
        <v>3983</v>
      </c>
      <c r="AR753" s="294" t="s">
        <v>3983</v>
      </c>
      <c r="AS753" s="294" t="s">
        <v>3983</v>
      </c>
      <c r="AU753" s="294" t="s">
        <v>3983</v>
      </c>
      <c r="AV753" s="294" t="s">
        <v>3983</v>
      </c>
      <c r="AW753" s="294" t="s">
        <v>3983</v>
      </c>
      <c r="AX753" s="294" t="s">
        <v>3983</v>
      </c>
      <c r="AY753" s="294" t="s">
        <v>3983</v>
      </c>
      <c r="BA753" s="294" t="s">
        <v>3983</v>
      </c>
      <c r="BB753" s="294" t="s">
        <v>3983</v>
      </c>
      <c r="BC753" s="294" t="s">
        <v>3983</v>
      </c>
      <c r="BD753" s="294" t="s">
        <v>3983</v>
      </c>
      <c r="BE753" s="294" t="s">
        <v>3983</v>
      </c>
      <c r="BG753" s="294" t="s">
        <v>3983</v>
      </c>
      <c r="BH753" s="294" t="s">
        <v>3983</v>
      </c>
      <c r="BI753" s="294" t="s">
        <v>3983</v>
      </c>
      <c r="BJ753" s="294" t="s">
        <v>3983</v>
      </c>
      <c r="BK753" s="294" t="s">
        <v>3983</v>
      </c>
      <c r="BM753" s="294" t="s">
        <v>3983</v>
      </c>
      <c r="BN753" s="294" t="s">
        <v>3983</v>
      </c>
      <c r="BO753" s="294" t="s">
        <v>3983</v>
      </c>
      <c r="BP753" s="294" t="s">
        <v>3983</v>
      </c>
      <c r="BQ753" s="294" t="s">
        <v>3983</v>
      </c>
      <c r="BS753" s="294" t="s">
        <v>3983</v>
      </c>
      <c r="BT753" s="294" t="s">
        <v>3983</v>
      </c>
      <c r="BU753" s="294" t="s">
        <v>3983</v>
      </c>
      <c r="BV753" s="294" t="s">
        <v>3983</v>
      </c>
      <c r="BW753" s="294" t="s">
        <v>3983</v>
      </c>
      <c r="BY753" s="294" t="s">
        <v>3983</v>
      </c>
    </row>
    <row r="754" spans="1:77">
      <c r="A754" s="301">
        <v>788</v>
      </c>
      <c r="B754" s="302" t="s">
        <v>4008</v>
      </c>
      <c r="C754" s="301" t="s">
        <v>4717</v>
      </c>
      <c r="D754" s="302" t="s">
        <v>4139</v>
      </c>
      <c r="E754" s="303">
        <v>200</v>
      </c>
      <c r="F754" s="294" t="s">
        <v>3983</v>
      </c>
      <c r="G754" s="294" t="s">
        <v>3983</v>
      </c>
      <c r="H754" s="294" t="s">
        <v>3983</v>
      </c>
      <c r="I754" s="294" t="s">
        <v>3983</v>
      </c>
      <c r="K754" s="294" t="s">
        <v>3983</v>
      </c>
      <c r="L754" s="294" t="s">
        <v>3983</v>
      </c>
      <c r="M754" s="294" t="s">
        <v>3983</v>
      </c>
      <c r="N754" s="294" t="s">
        <v>3983</v>
      </c>
      <c r="O754" s="294" t="s">
        <v>3983</v>
      </c>
      <c r="Q754" s="294" t="s">
        <v>3983</v>
      </c>
      <c r="R754" s="294" t="s">
        <v>3983</v>
      </c>
      <c r="S754" s="294" t="s">
        <v>3983</v>
      </c>
      <c r="T754" s="294" t="s">
        <v>3983</v>
      </c>
      <c r="U754" s="294" t="s">
        <v>3983</v>
      </c>
      <c r="W754" s="294" t="s">
        <v>3983</v>
      </c>
      <c r="X754" s="294" t="s">
        <v>3983</v>
      </c>
      <c r="Y754" s="294" t="s">
        <v>3983</v>
      </c>
      <c r="Z754" s="294" t="s">
        <v>3983</v>
      </c>
      <c r="AA754" s="294" t="s">
        <v>3983</v>
      </c>
      <c r="AC754" s="294" t="s">
        <v>3983</v>
      </c>
      <c r="AD754" s="294" t="s">
        <v>3983</v>
      </c>
      <c r="AE754" s="294" t="s">
        <v>3983</v>
      </c>
      <c r="AF754" s="294" t="s">
        <v>3983</v>
      </c>
      <c r="AG754" s="294" t="s">
        <v>3983</v>
      </c>
      <c r="AI754" s="294" t="s">
        <v>3983</v>
      </c>
      <c r="AJ754" s="294" t="s">
        <v>3983</v>
      </c>
      <c r="AK754" s="294" t="s">
        <v>3983</v>
      </c>
      <c r="AL754" s="294" t="s">
        <v>3983</v>
      </c>
      <c r="AM754" s="294" t="s">
        <v>3983</v>
      </c>
      <c r="AO754" s="294" t="s">
        <v>3983</v>
      </c>
      <c r="AP754" s="294" t="s">
        <v>3983</v>
      </c>
      <c r="AQ754" s="294" t="s">
        <v>3983</v>
      </c>
      <c r="AR754" s="294" t="s">
        <v>3983</v>
      </c>
      <c r="AS754" s="294" t="s">
        <v>3983</v>
      </c>
      <c r="AU754" s="294" t="s">
        <v>3983</v>
      </c>
      <c r="AV754" s="294" t="s">
        <v>3983</v>
      </c>
      <c r="AW754" s="294" t="s">
        <v>3983</v>
      </c>
      <c r="AX754" s="294" t="s">
        <v>3983</v>
      </c>
      <c r="AY754" s="294" t="s">
        <v>3983</v>
      </c>
      <c r="BA754" s="294" t="s">
        <v>3983</v>
      </c>
      <c r="BB754" s="294" t="s">
        <v>3983</v>
      </c>
      <c r="BC754" s="294" t="s">
        <v>3983</v>
      </c>
      <c r="BD754" s="294" t="s">
        <v>3983</v>
      </c>
      <c r="BE754" s="294" t="s">
        <v>3983</v>
      </c>
      <c r="BG754" s="294" t="s">
        <v>3983</v>
      </c>
      <c r="BH754" s="294" t="s">
        <v>3983</v>
      </c>
      <c r="BI754" s="294" t="s">
        <v>3983</v>
      </c>
      <c r="BJ754" s="294" t="s">
        <v>3983</v>
      </c>
      <c r="BK754" s="294" t="s">
        <v>3983</v>
      </c>
      <c r="BM754" s="294" t="s">
        <v>3983</v>
      </c>
      <c r="BN754" s="294" t="s">
        <v>3983</v>
      </c>
      <c r="BO754" s="294" t="s">
        <v>3983</v>
      </c>
      <c r="BP754" s="294" t="s">
        <v>3983</v>
      </c>
      <c r="BQ754" s="294" t="s">
        <v>3983</v>
      </c>
      <c r="BS754" s="294" t="s">
        <v>3983</v>
      </c>
      <c r="BT754" s="294" t="s">
        <v>3983</v>
      </c>
      <c r="BU754" s="294" t="s">
        <v>3983</v>
      </c>
      <c r="BV754" s="294" t="s">
        <v>3983</v>
      </c>
      <c r="BW754" s="294" t="s">
        <v>3983</v>
      </c>
      <c r="BY754" s="294" t="s">
        <v>3983</v>
      </c>
    </row>
    <row r="755" spans="1:77">
      <c r="A755" s="301">
        <v>789</v>
      </c>
      <c r="B755" s="302" t="s">
        <v>4008</v>
      </c>
      <c r="C755" s="301" t="s">
        <v>4718</v>
      </c>
      <c r="D755" s="302" t="s">
        <v>4051</v>
      </c>
      <c r="E755" s="303">
        <v>115</v>
      </c>
      <c r="F755" s="294" t="s">
        <v>3983</v>
      </c>
      <c r="G755" s="294" t="s">
        <v>3983</v>
      </c>
      <c r="H755" s="294" t="s">
        <v>3983</v>
      </c>
      <c r="I755" s="294" t="s">
        <v>3983</v>
      </c>
      <c r="K755" s="294" t="s">
        <v>3983</v>
      </c>
      <c r="L755" s="294" t="s">
        <v>3983</v>
      </c>
      <c r="M755" s="294" t="s">
        <v>3983</v>
      </c>
      <c r="N755" s="294" t="s">
        <v>3983</v>
      </c>
      <c r="O755" s="294" t="s">
        <v>3983</v>
      </c>
      <c r="Q755" s="294" t="s">
        <v>3983</v>
      </c>
      <c r="R755" s="294" t="s">
        <v>3983</v>
      </c>
      <c r="S755" s="294" t="s">
        <v>3983</v>
      </c>
      <c r="T755" s="294" t="s">
        <v>3983</v>
      </c>
      <c r="U755" s="294" t="s">
        <v>3983</v>
      </c>
      <c r="W755" s="294" t="s">
        <v>3983</v>
      </c>
      <c r="X755" s="294" t="s">
        <v>3983</v>
      </c>
      <c r="Y755" s="294" t="s">
        <v>3983</v>
      </c>
      <c r="Z755" s="294" t="s">
        <v>3983</v>
      </c>
      <c r="AA755" s="294" t="s">
        <v>3983</v>
      </c>
      <c r="AC755" s="294" t="s">
        <v>3983</v>
      </c>
      <c r="AD755" s="294" t="s">
        <v>3983</v>
      </c>
      <c r="AE755" s="294" t="s">
        <v>3983</v>
      </c>
      <c r="AF755" s="294" t="s">
        <v>3983</v>
      </c>
      <c r="AG755" s="294" t="s">
        <v>3983</v>
      </c>
      <c r="AI755" s="294" t="s">
        <v>3983</v>
      </c>
      <c r="AJ755" s="294" t="s">
        <v>3983</v>
      </c>
      <c r="AK755" s="294" t="s">
        <v>3983</v>
      </c>
      <c r="AL755" s="294" t="s">
        <v>3983</v>
      </c>
      <c r="AM755" s="294" t="s">
        <v>3983</v>
      </c>
      <c r="AO755" s="294" t="s">
        <v>3983</v>
      </c>
      <c r="AP755" s="294" t="s">
        <v>3983</v>
      </c>
      <c r="AQ755" s="294" t="s">
        <v>3983</v>
      </c>
      <c r="AR755" s="294" t="s">
        <v>3983</v>
      </c>
      <c r="AS755" s="294" t="s">
        <v>3983</v>
      </c>
      <c r="AU755" s="294" t="s">
        <v>3983</v>
      </c>
      <c r="AV755" s="294" t="s">
        <v>3983</v>
      </c>
      <c r="AW755" s="294" t="s">
        <v>3983</v>
      </c>
      <c r="AX755" s="294" t="s">
        <v>3983</v>
      </c>
      <c r="AY755" s="294" t="s">
        <v>3983</v>
      </c>
      <c r="BA755" s="294" t="s">
        <v>3983</v>
      </c>
      <c r="BB755" s="294" t="s">
        <v>3983</v>
      </c>
      <c r="BC755" s="294" t="s">
        <v>3983</v>
      </c>
      <c r="BD755" s="294" t="s">
        <v>3983</v>
      </c>
      <c r="BE755" s="294" t="s">
        <v>3983</v>
      </c>
      <c r="BG755" s="294" t="s">
        <v>3983</v>
      </c>
      <c r="BH755" s="294" t="s">
        <v>3983</v>
      </c>
      <c r="BI755" s="294" t="s">
        <v>3983</v>
      </c>
      <c r="BJ755" s="294" t="s">
        <v>3983</v>
      </c>
      <c r="BK755" s="294" t="s">
        <v>3983</v>
      </c>
      <c r="BM755" s="294" t="s">
        <v>3983</v>
      </c>
      <c r="BN755" s="294" t="s">
        <v>3983</v>
      </c>
      <c r="BO755" s="294" t="s">
        <v>3983</v>
      </c>
      <c r="BP755" s="294" t="s">
        <v>3983</v>
      </c>
      <c r="BQ755" s="294" t="s">
        <v>3983</v>
      </c>
      <c r="BS755" s="294" t="s">
        <v>3983</v>
      </c>
      <c r="BT755" s="294" t="s">
        <v>3983</v>
      </c>
      <c r="BU755" s="294" t="s">
        <v>3983</v>
      </c>
      <c r="BV755" s="294" t="s">
        <v>3983</v>
      </c>
      <c r="BW755" s="294" t="s">
        <v>3983</v>
      </c>
      <c r="BY755" s="294" t="s">
        <v>3983</v>
      </c>
    </row>
    <row r="756" spans="1:77">
      <c r="A756" s="301">
        <v>790</v>
      </c>
      <c r="B756" s="302" t="s">
        <v>4035</v>
      </c>
      <c r="C756" s="301" t="s">
        <v>4719</v>
      </c>
      <c r="D756" s="302" t="s">
        <v>4139</v>
      </c>
      <c r="E756" s="303">
        <v>360</v>
      </c>
      <c r="F756" s="294">
        <v>272</v>
      </c>
      <c r="G756" s="294">
        <v>288</v>
      </c>
      <c r="H756" s="294">
        <v>0.90329999999999999</v>
      </c>
      <c r="I756" s="294">
        <v>111636</v>
      </c>
      <c r="J756" s="294" t="e">
        <f>I756-#REF!</f>
        <v>#REF!</v>
      </c>
      <c r="K756" s="294">
        <v>0.63109999999999999</v>
      </c>
      <c r="L756" s="294">
        <v>266.8</v>
      </c>
      <c r="M756" s="294">
        <v>288</v>
      </c>
      <c r="N756" s="294">
        <v>0.88639999999999997</v>
      </c>
      <c r="O756" s="294">
        <v>95068</v>
      </c>
      <c r="Q756" s="294">
        <v>0.5403</v>
      </c>
      <c r="R756" s="294">
        <v>274</v>
      </c>
      <c r="S756" s="294">
        <v>288</v>
      </c>
      <c r="T756" s="294">
        <v>0.87559999999999993</v>
      </c>
      <c r="U756" s="294">
        <v>92432</v>
      </c>
      <c r="W756" s="294">
        <v>0.53510000000000002</v>
      </c>
      <c r="X756" s="294">
        <v>268</v>
      </c>
      <c r="Y756" s="294">
        <v>288</v>
      </c>
      <c r="Z756" s="294">
        <v>0.85899999999999999</v>
      </c>
      <c r="AA756" s="294">
        <v>63556</v>
      </c>
      <c r="AC756" s="294">
        <v>0.37109999999999999</v>
      </c>
      <c r="AD756" s="294">
        <v>264</v>
      </c>
      <c r="AE756" s="294">
        <v>288</v>
      </c>
      <c r="AF756" s="294">
        <v>0.85360000000000003</v>
      </c>
      <c r="AG756" s="294">
        <v>71732</v>
      </c>
      <c r="AI756" s="294">
        <v>0.4279</v>
      </c>
      <c r="AJ756" s="294">
        <v>213.6</v>
      </c>
      <c r="AK756" s="294">
        <v>288</v>
      </c>
      <c r="AL756" s="294">
        <v>0.85719999999999996</v>
      </c>
      <c r="AM756" s="294">
        <v>40692</v>
      </c>
      <c r="AO756" s="294">
        <v>0.30869999999999997</v>
      </c>
      <c r="AP756" s="294">
        <v>200.8</v>
      </c>
      <c r="AQ756" s="294">
        <v>288</v>
      </c>
      <c r="AR756" s="294">
        <v>0.88529999999999998</v>
      </c>
      <c r="AS756" s="294">
        <v>28080</v>
      </c>
      <c r="AU756" s="294">
        <v>0.21229999999999999</v>
      </c>
      <c r="AV756" s="294">
        <v>211.2</v>
      </c>
      <c r="AW756" s="294">
        <v>288</v>
      </c>
      <c r="AX756" s="294">
        <v>0.7278</v>
      </c>
      <c r="AY756" s="294">
        <v>20916</v>
      </c>
      <c r="BA756" s="294">
        <v>0.189</v>
      </c>
      <c r="BB756" s="294">
        <v>182.8</v>
      </c>
      <c r="BC756" s="294">
        <v>288</v>
      </c>
      <c r="BD756" s="294">
        <v>0.98219999999999996</v>
      </c>
      <c r="BE756" s="294">
        <v>15656</v>
      </c>
      <c r="BG756" s="294">
        <v>0.1172</v>
      </c>
      <c r="BH756" s="294">
        <v>283.36</v>
      </c>
      <c r="BI756" s="294">
        <v>288</v>
      </c>
      <c r="BJ756" s="294">
        <v>0.89710000000000001</v>
      </c>
      <c r="BK756" s="294">
        <v>75964</v>
      </c>
      <c r="BM756" s="294">
        <v>0.62180000000000002</v>
      </c>
      <c r="BN756" s="294">
        <v>245.92</v>
      </c>
      <c r="BO756" s="294">
        <v>288</v>
      </c>
      <c r="BP756" s="294">
        <v>0.96040000000000003</v>
      </c>
      <c r="BQ756" s="294">
        <v>87020</v>
      </c>
      <c r="BS756" s="294">
        <v>0.54830000000000001</v>
      </c>
      <c r="BT756" s="294">
        <v>258.88</v>
      </c>
      <c r="BU756" s="294">
        <v>288</v>
      </c>
      <c r="BV756" s="294">
        <v>0.95299999999999996</v>
      </c>
      <c r="BW756" s="294">
        <v>106644</v>
      </c>
      <c r="BY756" s="294">
        <v>0.1452</v>
      </c>
    </row>
    <row r="757" spans="1:77">
      <c r="A757" s="301">
        <v>791</v>
      </c>
      <c r="B757" s="302" t="s">
        <v>4035</v>
      </c>
      <c r="C757" s="301" t="s">
        <v>4720</v>
      </c>
      <c r="D757" s="302" t="s">
        <v>4139</v>
      </c>
      <c r="E757" s="303">
        <v>586</v>
      </c>
      <c r="F757" s="294">
        <v>561.6</v>
      </c>
      <c r="G757" s="294">
        <v>561.6</v>
      </c>
      <c r="H757" s="294">
        <v>0.98260000000000003</v>
      </c>
      <c r="I757" s="294">
        <v>162612</v>
      </c>
      <c r="K757" s="294">
        <v>0.4093</v>
      </c>
      <c r="L757" s="294">
        <v>576</v>
      </c>
      <c r="M757" s="294">
        <v>576</v>
      </c>
      <c r="N757" s="294">
        <v>0.97489999999999999</v>
      </c>
      <c r="O757" s="294">
        <v>186024</v>
      </c>
      <c r="Q757" s="294">
        <v>0.44529999999999997</v>
      </c>
      <c r="R757" s="294">
        <v>516</v>
      </c>
      <c r="S757" s="294">
        <v>516</v>
      </c>
      <c r="T757" s="294">
        <v>0.96740000000000004</v>
      </c>
      <c r="U757" s="294">
        <v>120840</v>
      </c>
      <c r="W757" s="294">
        <v>0.3362</v>
      </c>
      <c r="X757" s="294">
        <v>399.36</v>
      </c>
      <c r="Y757" s="294">
        <v>468.8</v>
      </c>
      <c r="Z757" s="294">
        <v>0.95960000000000001</v>
      </c>
      <c r="AA757" s="294">
        <v>66012</v>
      </c>
      <c r="AC757" s="294">
        <v>0.23150000000000001</v>
      </c>
      <c r="AD757" s="294">
        <v>389.28</v>
      </c>
      <c r="AE757" s="294">
        <v>468.8</v>
      </c>
      <c r="AF757" s="294">
        <v>0.95389999999999997</v>
      </c>
      <c r="AG757" s="294">
        <v>74136</v>
      </c>
      <c r="AI757" s="294">
        <v>0.26840000000000003</v>
      </c>
      <c r="AJ757" s="294">
        <v>396</v>
      </c>
      <c r="AK757" s="294">
        <v>468.8</v>
      </c>
      <c r="AL757" s="294">
        <v>0.95809999999999995</v>
      </c>
      <c r="AM757" s="294">
        <v>73692</v>
      </c>
      <c r="AO757" s="294">
        <v>0.26979999999999998</v>
      </c>
      <c r="AP757" s="294">
        <v>408</v>
      </c>
      <c r="AQ757" s="294">
        <v>468.8</v>
      </c>
      <c r="AR757" s="294">
        <v>0.89200000000000002</v>
      </c>
      <c r="AS757" s="294">
        <v>26760</v>
      </c>
      <c r="AU757" s="294">
        <v>9.8799999999999999E-2</v>
      </c>
      <c r="AV757" s="294">
        <v>396</v>
      </c>
      <c r="AW757" s="294">
        <v>468.8</v>
      </c>
      <c r="AX757" s="294">
        <v>0.95279999999999998</v>
      </c>
      <c r="AY757" s="294">
        <v>99240</v>
      </c>
      <c r="BA757" s="294">
        <v>0.36530000000000001</v>
      </c>
      <c r="BB757" s="294">
        <v>396</v>
      </c>
      <c r="BC757" s="294">
        <v>468.8</v>
      </c>
      <c r="BD757" s="294">
        <v>0.95699999999999996</v>
      </c>
      <c r="BE757" s="294">
        <v>114600</v>
      </c>
      <c r="BG757" s="294">
        <v>0.40649999999999997</v>
      </c>
      <c r="BH757" s="294">
        <v>552</v>
      </c>
      <c r="BI757" s="294">
        <v>552</v>
      </c>
      <c r="BJ757" s="294">
        <v>0.96819999999999995</v>
      </c>
      <c r="BK757" s="294">
        <v>142320</v>
      </c>
      <c r="BM757" s="294">
        <v>0.3579</v>
      </c>
      <c r="BN757" s="294">
        <v>588</v>
      </c>
      <c r="BO757" s="294">
        <v>588</v>
      </c>
      <c r="BP757" s="294">
        <v>0.96340000000000003</v>
      </c>
      <c r="BQ757" s="294">
        <v>148080</v>
      </c>
      <c r="BS757" s="294">
        <v>0.38900000000000001</v>
      </c>
      <c r="BT757" s="294">
        <v>609.6</v>
      </c>
      <c r="BU757" s="294">
        <v>609.6</v>
      </c>
      <c r="BV757" s="294">
        <v>0.97240000000000004</v>
      </c>
      <c r="BW757" s="294">
        <v>210204</v>
      </c>
      <c r="BY757" s="294">
        <v>0.47660000000000002</v>
      </c>
    </row>
    <row r="758" spans="1:77">
      <c r="A758" s="301">
        <v>792</v>
      </c>
      <c r="B758" s="302" t="s">
        <v>4035</v>
      </c>
      <c r="C758" s="301" t="s">
        <v>4721</v>
      </c>
      <c r="D758" s="302" t="s">
        <v>4139</v>
      </c>
      <c r="E758" s="303">
        <v>156</v>
      </c>
      <c r="F758" s="294">
        <v>69</v>
      </c>
      <c r="G758" s="294">
        <v>124.8</v>
      </c>
      <c r="H758" s="294">
        <v>0.94530000000000003</v>
      </c>
      <c r="I758" s="294">
        <v>26976</v>
      </c>
      <c r="K758" s="294">
        <v>0.57450000000000001</v>
      </c>
      <c r="L758" s="294">
        <v>75</v>
      </c>
      <c r="M758" s="294">
        <v>124.8</v>
      </c>
      <c r="N758" s="294">
        <v>0.94920000000000004</v>
      </c>
      <c r="O758" s="294">
        <v>34719</v>
      </c>
      <c r="Q758" s="294">
        <v>0.65549999999999997</v>
      </c>
      <c r="R758" s="294">
        <v>75</v>
      </c>
      <c r="S758" s="294">
        <v>124.8</v>
      </c>
      <c r="T758" s="294">
        <v>0.95119999999999993</v>
      </c>
      <c r="U758" s="294">
        <v>38406</v>
      </c>
      <c r="V758" s="294" t="e">
        <f>U758-#REF!</f>
        <v>#REF!</v>
      </c>
      <c r="W758" s="294">
        <v>0.74770000000000003</v>
      </c>
      <c r="X758" s="294">
        <v>78.87</v>
      </c>
      <c r="Y758" s="294">
        <v>124.8</v>
      </c>
      <c r="Z758" s="294">
        <v>0.9355</v>
      </c>
      <c r="AA758" s="294">
        <v>31068</v>
      </c>
      <c r="AC758" s="294">
        <v>0.56599999999999995</v>
      </c>
      <c r="AD758" s="294">
        <v>78</v>
      </c>
      <c r="AE758" s="294">
        <v>124.8</v>
      </c>
      <c r="AF758" s="294">
        <v>0.93030000000000002</v>
      </c>
      <c r="AG758" s="294">
        <v>29829</v>
      </c>
      <c r="AI758" s="294">
        <v>0.55259999999999998</v>
      </c>
      <c r="AJ758" s="294">
        <v>79.86</v>
      </c>
      <c r="AK758" s="294">
        <v>124.8</v>
      </c>
      <c r="AL758" s="294">
        <v>0.93410000000000004</v>
      </c>
      <c r="AM758" s="294">
        <v>37110</v>
      </c>
      <c r="AN758" s="294" t="e">
        <f>AM758-#REF!</f>
        <v>#REF!</v>
      </c>
      <c r="AO758" s="294">
        <v>0.69099999999999995</v>
      </c>
      <c r="AP758" s="294">
        <v>75</v>
      </c>
      <c r="AQ758" s="294">
        <v>124.8</v>
      </c>
      <c r="AR758" s="294">
        <v>0.92659999999999998</v>
      </c>
      <c r="AS758" s="294">
        <v>30522</v>
      </c>
      <c r="AU758" s="294">
        <v>0.59030000000000005</v>
      </c>
      <c r="AV758" s="294">
        <v>72</v>
      </c>
      <c r="AW758" s="294">
        <v>124.8</v>
      </c>
      <c r="AX758" s="294">
        <v>0.92489999999999994</v>
      </c>
      <c r="AY758" s="294">
        <v>24075</v>
      </c>
      <c r="BA758" s="294">
        <v>0.50209999999999999</v>
      </c>
      <c r="BB758" s="294">
        <v>72</v>
      </c>
      <c r="BC758" s="294">
        <v>124.8</v>
      </c>
      <c r="BD758" s="294">
        <v>0.90579999999999994</v>
      </c>
      <c r="BE758" s="294">
        <v>21651</v>
      </c>
      <c r="BG758" s="294">
        <v>0.44619999999999999</v>
      </c>
      <c r="BH758" s="294">
        <v>72</v>
      </c>
      <c r="BI758" s="294">
        <v>124.8</v>
      </c>
      <c r="BJ758" s="294">
        <v>0.90159999999999996</v>
      </c>
      <c r="BK758" s="294">
        <v>22470</v>
      </c>
      <c r="BM758" s="294">
        <v>0.46529999999999999</v>
      </c>
      <c r="BN758" s="294">
        <v>69</v>
      </c>
      <c r="BO758" s="294">
        <v>124.8</v>
      </c>
      <c r="BP758" s="294">
        <v>0.91439999999999999</v>
      </c>
      <c r="BQ758" s="294">
        <v>22650</v>
      </c>
      <c r="BS758" s="294">
        <v>0.53420000000000001</v>
      </c>
      <c r="BT758" s="294">
        <v>75</v>
      </c>
      <c r="BU758" s="294">
        <v>124.8</v>
      </c>
      <c r="BV758" s="294">
        <v>0.92400000000000004</v>
      </c>
      <c r="BW758" s="294">
        <v>24798</v>
      </c>
      <c r="BY758" s="294">
        <v>0.48099999999999998</v>
      </c>
    </row>
    <row r="759" spans="1:77">
      <c r="A759" s="301">
        <v>793</v>
      </c>
      <c r="B759" s="302" t="s">
        <v>4035</v>
      </c>
      <c r="C759" s="301" t="s">
        <v>4722</v>
      </c>
      <c r="D759" s="302" t="s">
        <v>4652</v>
      </c>
      <c r="E759" s="303">
        <v>111.11</v>
      </c>
      <c r="F759" s="294">
        <v>66.42</v>
      </c>
      <c r="G759" s="294">
        <v>66</v>
      </c>
      <c r="H759" s="294">
        <v>0.86380000000000001</v>
      </c>
      <c r="I759" s="294">
        <v>15493</v>
      </c>
      <c r="K759" s="294" t="s">
        <v>3983</v>
      </c>
      <c r="L759" s="294">
        <v>66.06</v>
      </c>
      <c r="M759" s="294">
        <v>66</v>
      </c>
      <c r="N759" s="294">
        <v>0.85780000000000001</v>
      </c>
      <c r="O759" s="294">
        <v>14998</v>
      </c>
      <c r="Q759" s="294" t="s">
        <v>3983</v>
      </c>
      <c r="R759" s="294">
        <v>66.14</v>
      </c>
      <c r="S759" s="294">
        <v>66</v>
      </c>
      <c r="T759" s="294">
        <v>0.8518</v>
      </c>
      <c r="U759" s="294">
        <v>13937</v>
      </c>
      <c r="W759" s="294" t="s">
        <v>3983</v>
      </c>
      <c r="X759" s="294">
        <v>0</v>
      </c>
      <c r="Y759" s="294">
        <v>66</v>
      </c>
      <c r="Z759" s="294">
        <v>0.89929999999999999</v>
      </c>
      <c r="AA759" s="294">
        <v>19447</v>
      </c>
      <c r="AC759" s="294" t="s">
        <v>3983</v>
      </c>
      <c r="AD759" s="294">
        <v>73.3</v>
      </c>
      <c r="AE759" s="294">
        <v>73</v>
      </c>
      <c r="AF759" s="294">
        <v>0.89280000000000004</v>
      </c>
      <c r="AG759" s="294">
        <v>21420</v>
      </c>
      <c r="AI759" s="294" t="s">
        <v>3983</v>
      </c>
      <c r="AJ759" s="294">
        <v>72.42</v>
      </c>
      <c r="AK759" s="294">
        <v>73</v>
      </c>
      <c r="AL759" s="294">
        <v>0.82609999999999995</v>
      </c>
      <c r="AM759" s="294">
        <v>14150</v>
      </c>
      <c r="AO759" s="294" t="s">
        <v>3983</v>
      </c>
      <c r="AP759" s="294">
        <v>67.86</v>
      </c>
      <c r="AQ759" s="294">
        <v>73</v>
      </c>
      <c r="AR759" s="294">
        <v>0.8216</v>
      </c>
      <c r="AS759" s="294">
        <v>11285</v>
      </c>
      <c r="AU759" s="294" t="s">
        <v>3983</v>
      </c>
      <c r="AV759" s="294">
        <v>57.86</v>
      </c>
      <c r="AW759" s="294">
        <v>73</v>
      </c>
      <c r="AX759" s="294">
        <v>0.84619999999999995</v>
      </c>
      <c r="AY759" s="294">
        <v>6919</v>
      </c>
      <c r="BA759" s="294" t="s">
        <v>3983</v>
      </c>
      <c r="BB759" s="294">
        <v>51.14</v>
      </c>
      <c r="BC759" s="294">
        <v>73</v>
      </c>
      <c r="BD759" s="294">
        <v>0.84340000000000004</v>
      </c>
      <c r="BE759" s="294">
        <v>6957</v>
      </c>
      <c r="BG759" s="294" t="s">
        <v>3983</v>
      </c>
      <c r="BH759" s="294">
        <v>53.62</v>
      </c>
      <c r="BI759" s="294">
        <v>88.888000000000005</v>
      </c>
      <c r="BJ759" s="294">
        <v>0.87109999999999999</v>
      </c>
      <c r="BK759" s="294">
        <v>6298</v>
      </c>
      <c r="BM759" s="294" t="s">
        <v>3983</v>
      </c>
      <c r="BN759" s="294">
        <v>49.54</v>
      </c>
      <c r="BO759" s="294">
        <v>88.888000000000005</v>
      </c>
      <c r="BP759" s="294">
        <v>0.86970000000000003</v>
      </c>
      <c r="BQ759" s="294">
        <v>5776</v>
      </c>
      <c r="BS759" s="294" t="s">
        <v>3983</v>
      </c>
      <c r="BT759" s="294">
        <v>73.78</v>
      </c>
      <c r="BU759" s="294">
        <v>88.888000000000005</v>
      </c>
      <c r="BV759" s="294">
        <v>0.86260000000000003</v>
      </c>
      <c r="BW759" s="294">
        <v>8925</v>
      </c>
      <c r="BY759" s="294" t="s">
        <v>3983</v>
      </c>
    </row>
    <row r="760" spans="1:77">
      <c r="A760" s="301">
        <v>794</v>
      </c>
      <c r="B760" s="302" t="s">
        <v>4035</v>
      </c>
      <c r="C760" s="301" t="s">
        <v>4723</v>
      </c>
      <c r="D760" s="302" t="s">
        <v>4051</v>
      </c>
      <c r="E760" s="303">
        <v>166.67</v>
      </c>
      <c r="F760" s="294">
        <v>4.5999999999999996</v>
      </c>
      <c r="G760" s="294">
        <v>0</v>
      </c>
      <c r="H760" s="294">
        <v>0.99</v>
      </c>
      <c r="I760" s="294">
        <v>1284</v>
      </c>
      <c r="K760" s="294">
        <v>0</v>
      </c>
      <c r="L760" s="294">
        <v>10.54</v>
      </c>
      <c r="M760" s="294">
        <v>0</v>
      </c>
      <c r="N760" s="294">
        <v>0.99390000000000001</v>
      </c>
      <c r="O760" s="294">
        <v>1768</v>
      </c>
      <c r="Q760" s="294">
        <v>0</v>
      </c>
      <c r="R760" s="294">
        <v>8.4</v>
      </c>
      <c r="S760" s="294">
        <v>0</v>
      </c>
      <c r="T760" s="294">
        <v>0.99390000000000001</v>
      </c>
      <c r="U760" s="294">
        <v>2258</v>
      </c>
      <c r="W760" s="294">
        <v>0</v>
      </c>
      <c r="X760" s="294">
        <v>5.45</v>
      </c>
      <c r="Y760" s="294">
        <v>0</v>
      </c>
      <c r="Z760" s="294">
        <v>0.99349999999999994</v>
      </c>
      <c r="AA760" s="294">
        <v>1523</v>
      </c>
      <c r="AC760" s="294">
        <v>0</v>
      </c>
      <c r="AD760" s="294">
        <v>7.5</v>
      </c>
      <c r="AE760" s="294">
        <v>0</v>
      </c>
      <c r="AF760" s="294">
        <v>0.99139999999999995</v>
      </c>
      <c r="AG760" s="294">
        <v>1374</v>
      </c>
      <c r="AI760" s="294">
        <v>0</v>
      </c>
      <c r="AJ760" s="294">
        <v>9.0500000000000007</v>
      </c>
      <c r="AK760" s="294">
        <v>0</v>
      </c>
      <c r="AL760" s="294">
        <v>0.99280000000000002</v>
      </c>
      <c r="AM760" s="294">
        <v>1367</v>
      </c>
      <c r="AO760" s="294">
        <v>0</v>
      </c>
      <c r="AP760" s="294">
        <v>6.4</v>
      </c>
      <c r="AQ760" s="294">
        <v>0</v>
      </c>
      <c r="AR760" s="294">
        <v>0.98770000000000002</v>
      </c>
      <c r="AS760" s="294">
        <v>1281</v>
      </c>
      <c r="AU760" s="294">
        <v>0</v>
      </c>
      <c r="AV760" s="294">
        <v>5.55</v>
      </c>
      <c r="AW760" s="294">
        <v>0</v>
      </c>
      <c r="AX760" s="294">
        <v>0.98970000000000002</v>
      </c>
      <c r="AY760" s="294">
        <v>1625</v>
      </c>
      <c r="BA760" s="294">
        <v>0</v>
      </c>
      <c r="BB760" s="294">
        <v>14.4</v>
      </c>
      <c r="BC760" s="294">
        <v>0</v>
      </c>
      <c r="BD760" s="294">
        <v>0.99460000000000004</v>
      </c>
      <c r="BE760" s="294">
        <v>2353</v>
      </c>
      <c r="BG760" s="294">
        <v>0</v>
      </c>
      <c r="BH760" s="294">
        <v>19.2</v>
      </c>
      <c r="BI760" s="294">
        <v>0</v>
      </c>
      <c r="BJ760" s="294">
        <v>0.99629999999999996</v>
      </c>
      <c r="BK760" s="294">
        <v>2689</v>
      </c>
      <c r="BM760" s="294">
        <v>0</v>
      </c>
      <c r="BN760" s="294">
        <v>22.795000000000002</v>
      </c>
      <c r="BO760" s="294">
        <v>133.33600000000001</v>
      </c>
      <c r="BP760" s="294">
        <v>0.91449999999999998</v>
      </c>
      <c r="BQ760" s="294">
        <v>3401</v>
      </c>
      <c r="BS760" s="294">
        <v>0.2462</v>
      </c>
      <c r="BT760" s="294">
        <v>23.754999999999999</v>
      </c>
      <c r="BU760" s="294">
        <v>133.33600000000001</v>
      </c>
      <c r="BV760" s="294">
        <v>0.93579999999999997</v>
      </c>
      <c r="BW760" s="294">
        <v>4050</v>
      </c>
      <c r="BY760" s="294">
        <v>6.2E-2</v>
      </c>
    </row>
    <row r="761" spans="1:77">
      <c r="A761" s="301">
        <v>795</v>
      </c>
      <c r="B761" s="302" t="s">
        <v>4035</v>
      </c>
      <c r="C761" s="301" t="s">
        <v>4724</v>
      </c>
      <c r="D761" s="302" t="s">
        <v>4652</v>
      </c>
      <c r="E761" s="303">
        <v>167</v>
      </c>
      <c r="F761" s="294" t="s">
        <v>3983</v>
      </c>
      <c r="G761" s="294" t="s">
        <v>3983</v>
      </c>
      <c r="H761" s="294" t="s">
        <v>3983</v>
      </c>
      <c r="I761" s="294" t="s">
        <v>3983</v>
      </c>
      <c r="K761" s="294" t="s">
        <v>3983</v>
      </c>
      <c r="L761" s="294" t="s">
        <v>3983</v>
      </c>
      <c r="M761" s="294" t="s">
        <v>3983</v>
      </c>
      <c r="N761" s="294" t="s">
        <v>3983</v>
      </c>
      <c r="O761" s="294" t="s">
        <v>3983</v>
      </c>
      <c r="Q761" s="294" t="s">
        <v>3983</v>
      </c>
      <c r="R761" s="294" t="s">
        <v>3983</v>
      </c>
      <c r="S761" s="294" t="s">
        <v>3983</v>
      </c>
      <c r="T761" s="294" t="s">
        <v>3983</v>
      </c>
      <c r="U761" s="294" t="s">
        <v>3983</v>
      </c>
      <c r="W761" s="294" t="s">
        <v>3983</v>
      </c>
      <c r="X761" s="294" t="s">
        <v>3983</v>
      </c>
      <c r="Y761" s="294" t="s">
        <v>3983</v>
      </c>
      <c r="Z761" s="294" t="s">
        <v>3983</v>
      </c>
      <c r="AA761" s="294" t="s">
        <v>3983</v>
      </c>
      <c r="AC761" s="294" t="s">
        <v>3983</v>
      </c>
      <c r="AD761" s="294" t="s">
        <v>3983</v>
      </c>
      <c r="AE761" s="294" t="s">
        <v>3983</v>
      </c>
      <c r="AF761" s="294" t="s">
        <v>3983</v>
      </c>
      <c r="AG761" s="294" t="s">
        <v>3983</v>
      </c>
      <c r="AI761" s="294" t="s">
        <v>3983</v>
      </c>
      <c r="AJ761" s="294" t="s">
        <v>3983</v>
      </c>
      <c r="AK761" s="294" t="s">
        <v>3983</v>
      </c>
      <c r="AL761" s="294" t="s">
        <v>3983</v>
      </c>
      <c r="AM761" s="294" t="s">
        <v>3983</v>
      </c>
      <c r="AO761" s="294" t="s">
        <v>3983</v>
      </c>
      <c r="AP761" s="294" t="s">
        <v>3983</v>
      </c>
      <c r="AQ761" s="294" t="s">
        <v>3983</v>
      </c>
      <c r="AR761" s="294" t="s">
        <v>3983</v>
      </c>
      <c r="AS761" s="294" t="s">
        <v>3983</v>
      </c>
      <c r="AU761" s="294" t="s">
        <v>3983</v>
      </c>
      <c r="AV761" s="294" t="s">
        <v>3983</v>
      </c>
      <c r="AW761" s="294" t="s">
        <v>3983</v>
      </c>
      <c r="AX761" s="294" t="s">
        <v>3983</v>
      </c>
      <c r="AY761" s="294" t="s">
        <v>3983</v>
      </c>
      <c r="BA761" s="294" t="s">
        <v>3983</v>
      </c>
      <c r="BB761" s="294" t="s">
        <v>3983</v>
      </c>
      <c r="BC761" s="294" t="s">
        <v>3983</v>
      </c>
      <c r="BD761" s="294" t="s">
        <v>3983</v>
      </c>
      <c r="BE761" s="294" t="s">
        <v>3983</v>
      </c>
      <c r="BG761" s="294" t="s">
        <v>3983</v>
      </c>
      <c r="BH761" s="294" t="s">
        <v>3983</v>
      </c>
      <c r="BI761" s="294" t="s">
        <v>3983</v>
      </c>
      <c r="BJ761" s="294" t="s">
        <v>3983</v>
      </c>
      <c r="BK761" s="294" t="s">
        <v>3983</v>
      </c>
      <c r="BM761" s="294" t="s">
        <v>3983</v>
      </c>
      <c r="BN761" s="294" t="s">
        <v>3983</v>
      </c>
      <c r="BO761" s="294" t="s">
        <v>3983</v>
      </c>
      <c r="BP761" s="294" t="s">
        <v>3983</v>
      </c>
      <c r="BQ761" s="294" t="s">
        <v>3983</v>
      </c>
      <c r="BS761" s="294" t="s">
        <v>3983</v>
      </c>
      <c r="BT761" s="294" t="s">
        <v>3983</v>
      </c>
      <c r="BU761" s="294" t="s">
        <v>3983</v>
      </c>
      <c r="BV761" s="294" t="s">
        <v>3983</v>
      </c>
      <c r="BW761" s="294" t="s">
        <v>3983</v>
      </c>
      <c r="BY761" s="294" t="s">
        <v>3983</v>
      </c>
    </row>
    <row r="762" spans="1:77">
      <c r="A762" s="301">
        <v>796</v>
      </c>
      <c r="B762" s="302" t="s">
        <v>4035</v>
      </c>
      <c r="C762" s="301" t="s">
        <v>4725</v>
      </c>
      <c r="D762" s="302" t="s">
        <v>4652</v>
      </c>
      <c r="E762" s="303">
        <v>167</v>
      </c>
      <c r="F762" s="294">
        <v>181.6</v>
      </c>
      <c r="G762" s="294">
        <v>181.6</v>
      </c>
      <c r="H762" s="294">
        <v>0.82669999999999999</v>
      </c>
      <c r="I762" s="294">
        <v>32434</v>
      </c>
      <c r="K762" s="294" t="s">
        <v>3983</v>
      </c>
      <c r="L762" s="294">
        <v>226</v>
      </c>
      <c r="M762" s="294">
        <v>226</v>
      </c>
      <c r="N762" s="294">
        <v>0.83199999999999996</v>
      </c>
      <c r="O762" s="294">
        <v>45979</v>
      </c>
      <c r="Q762" s="294" t="s">
        <v>3983</v>
      </c>
      <c r="R762" s="294">
        <v>210.4</v>
      </c>
      <c r="S762" s="294">
        <v>210.4</v>
      </c>
      <c r="T762" s="294">
        <v>0.82540000000000002</v>
      </c>
      <c r="U762" s="294">
        <v>36022</v>
      </c>
      <c r="W762" s="294" t="s">
        <v>3983</v>
      </c>
      <c r="X762" s="294">
        <v>210.4</v>
      </c>
      <c r="Y762" s="294">
        <v>210.4</v>
      </c>
      <c r="Z762" s="294">
        <v>0.83</v>
      </c>
      <c r="AA762" s="294">
        <v>30887</v>
      </c>
      <c r="AC762" s="294" t="s">
        <v>3983</v>
      </c>
      <c r="AD762" s="294">
        <v>216</v>
      </c>
      <c r="AE762" s="294">
        <v>210.4</v>
      </c>
      <c r="AF762" s="294">
        <v>0.93010000000000004</v>
      </c>
      <c r="AG762" s="294">
        <v>34357</v>
      </c>
      <c r="AI762" s="294" t="s">
        <v>3983</v>
      </c>
      <c r="AJ762" s="294">
        <v>154.4</v>
      </c>
      <c r="AK762" s="294">
        <v>210.4</v>
      </c>
      <c r="AL762" s="294">
        <v>0.77569999999999995</v>
      </c>
      <c r="AM762" s="294">
        <v>18814</v>
      </c>
      <c r="AO762" s="294" t="s">
        <v>3983</v>
      </c>
      <c r="AP762" s="294">
        <v>153.6</v>
      </c>
      <c r="AQ762" s="294">
        <v>210.4</v>
      </c>
      <c r="AR762" s="294">
        <v>0.74360000000000004</v>
      </c>
      <c r="AS762" s="294">
        <v>18086</v>
      </c>
      <c r="AU762" s="294" t="s">
        <v>3983</v>
      </c>
      <c r="AV762" s="294">
        <v>111.6</v>
      </c>
      <c r="AW762" s="294">
        <v>210.4</v>
      </c>
      <c r="AX762" s="294">
        <v>0.76280000000000003</v>
      </c>
      <c r="AY762" s="294">
        <v>14612</v>
      </c>
      <c r="BA762" s="294" t="s">
        <v>3983</v>
      </c>
      <c r="BB762" s="294">
        <v>144</v>
      </c>
      <c r="BC762" s="294">
        <v>144</v>
      </c>
      <c r="BD762" s="294">
        <v>0.74490000000000001</v>
      </c>
      <c r="BE762" s="294">
        <v>12444</v>
      </c>
      <c r="BG762" s="294" t="s">
        <v>3983</v>
      </c>
      <c r="BH762" s="294">
        <v>105.6</v>
      </c>
      <c r="BI762" s="294">
        <v>133.6</v>
      </c>
      <c r="BJ762" s="294">
        <v>0.73239999999999994</v>
      </c>
      <c r="BK762" s="294">
        <v>9054</v>
      </c>
      <c r="BM762" s="294" t="s">
        <v>3983</v>
      </c>
      <c r="BN762" s="294">
        <v>172.4</v>
      </c>
      <c r="BO762" s="294">
        <v>172.4</v>
      </c>
      <c r="BP762" s="294">
        <v>0.78410000000000002</v>
      </c>
      <c r="BQ762" s="294">
        <v>14425</v>
      </c>
      <c r="BS762" s="294" t="s">
        <v>3983</v>
      </c>
      <c r="BT762" s="294">
        <v>209.2</v>
      </c>
      <c r="BU762" s="294">
        <v>209.2</v>
      </c>
      <c r="BV762" s="294">
        <v>0.77959999999999996</v>
      </c>
      <c r="BW762" s="294">
        <v>14974</v>
      </c>
      <c r="BY762" s="294" t="s">
        <v>3983</v>
      </c>
    </row>
    <row r="763" spans="1:77">
      <c r="A763" s="301">
        <v>797</v>
      </c>
      <c r="B763" s="302" t="s">
        <v>4035</v>
      </c>
      <c r="C763" s="301" t="s">
        <v>4726</v>
      </c>
      <c r="D763" s="302" t="s">
        <v>4139</v>
      </c>
      <c r="E763" s="303">
        <v>133</v>
      </c>
      <c r="F763" s="294">
        <v>92</v>
      </c>
      <c r="G763" s="294">
        <v>106.4</v>
      </c>
      <c r="H763" s="294">
        <v>0.86409999999999998</v>
      </c>
      <c r="I763" s="294">
        <v>17800</v>
      </c>
      <c r="K763" s="294">
        <v>0.311</v>
      </c>
      <c r="L763" s="294">
        <v>92</v>
      </c>
      <c r="M763" s="294">
        <v>106.4</v>
      </c>
      <c r="N763" s="294">
        <v>0.86329999999999996</v>
      </c>
      <c r="O763" s="294">
        <v>20200</v>
      </c>
      <c r="Q763" s="294">
        <v>0.34189999999999998</v>
      </c>
      <c r="R763" s="294">
        <v>92</v>
      </c>
      <c r="S763" s="294">
        <v>106.4</v>
      </c>
      <c r="T763" s="294">
        <v>0.87829999999999997</v>
      </c>
      <c r="U763" s="294">
        <v>20200</v>
      </c>
      <c r="W763" s="294">
        <v>0.34720000000000001</v>
      </c>
      <c r="X763" s="294">
        <v>92</v>
      </c>
      <c r="Y763" s="294">
        <v>106.4</v>
      </c>
      <c r="Z763" s="294">
        <v>0.84160000000000001</v>
      </c>
      <c r="AA763" s="294">
        <v>17000</v>
      </c>
      <c r="AC763" s="294">
        <v>0.29509999999999997</v>
      </c>
      <c r="AD763" s="294">
        <v>90</v>
      </c>
      <c r="AE763" s="294">
        <v>106.4</v>
      </c>
      <c r="AF763" s="294">
        <v>0.85560000000000003</v>
      </c>
      <c r="AG763" s="294">
        <v>15400</v>
      </c>
      <c r="AI763" s="294">
        <v>0.26879999999999998</v>
      </c>
      <c r="AJ763" s="294">
        <v>90</v>
      </c>
      <c r="AK763" s="294">
        <v>106.4</v>
      </c>
      <c r="AL763" s="294">
        <v>0.83809999999999996</v>
      </c>
      <c r="AM763" s="294">
        <v>17600</v>
      </c>
      <c r="AO763" s="294">
        <v>0.3241</v>
      </c>
      <c r="AP763" s="294">
        <v>90</v>
      </c>
      <c r="AQ763" s="294">
        <v>106.4</v>
      </c>
      <c r="AR763" s="294">
        <v>0.83169999999999999</v>
      </c>
      <c r="AS763" s="294">
        <v>16800</v>
      </c>
      <c r="AU763" s="294">
        <v>0.30170000000000002</v>
      </c>
      <c r="AV763" s="294">
        <v>92</v>
      </c>
      <c r="AW763" s="294">
        <v>106.4</v>
      </c>
      <c r="AX763" s="294">
        <v>0.80199999999999994</v>
      </c>
      <c r="AY763" s="294">
        <v>16200</v>
      </c>
      <c r="BA763" s="294">
        <v>0.30499999999999999</v>
      </c>
      <c r="BB763" s="294">
        <v>91.12</v>
      </c>
      <c r="BC763" s="294">
        <v>106.4</v>
      </c>
      <c r="BD763" s="294">
        <v>0.81820000000000004</v>
      </c>
      <c r="BE763" s="294">
        <v>9000</v>
      </c>
      <c r="BG763" s="294">
        <v>0.24740000000000001</v>
      </c>
      <c r="BH763" s="294">
        <v>98.64</v>
      </c>
      <c r="BI763" s="294">
        <v>106.4</v>
      </c>
      <c r="BJ763" s="294">
        <v>0.89080000000000004</v>
      </c>
      <c r="BK763" s="294">
        <v>19136</v>
      </c>
      <c r="BM763" s="294">
        <v>0.29270000000000002</v>
      </c>
      <c r="BN763" s="294">
        <v>91.28</v>
      </c>
      <c r="BO763" s="294">
        <v>106.4</v>
      </c>
      <c r="BP763" s="294">
        <v>0.89559999999999995</v>
      </c>
      <c r="BQ763" s="294">
        <v>16432</v>
      </c>
      <c r="BS763" s="294">
        <v>0.29909999999999998</v>
      </c>
      <c r="BT763" s="294">
        <v>89.28</v>
      </c>
      <c r="BU763" s="294">
        <v>106.4</v>
      </c>
      <c r="BV763" s="294">
        <v>0.87909999999999999</v>
      </c>
      <c r="BW763" s="294">
        <v>16746</v>
      </c>
      <c r="BY763" s="294">
        <v>7.17E-2</v>
      </c>
    </row>
    <row r="764" spans="1:77">
      <c r="A764" s="301">
        <v>798</v>
      </c>
      <c r="B764" s="302" t="s">
        <v>4035</v>
      </c>
      <c r="C764" s="301" t="s">
        <v>4727</v>
      </c>
      <c r="D764" s="302" t="s">
        <v>4139</v>
      </c>
      <c r="E764" s="303">
        <v>120</v>
      </c>
      <c r="F764" s="294">
        <v>61.8</v>
      </c>
      <c r="G764" s="294">
        <v>96</v>
      </c>
      <c r="H764" s="294">
        <v>0.81040000000000001</v>
      </c>
      <c r="I764" s="294">
        <v>25151</v>
      </c>
      <c r="J764" s="294" t="e">
        <f>I764-#REF!</f>
        <v>#REF!</v>
      </c>
      <c r="K764" s="294">
        <v>0.69750000000000001</v>
      </c>
      <c r="L764" s="294">
        <v>61.5</v>
      </c>
      <c r="M764" s="294">
        <v>96</v>
      </c>
      <c r="N764" s="294">
        <v>0.81110000000000004</v>
      </c>
      <c r="O764" s="294">
        <v>23355</v>
      </c>
      <c r="Q764" s="294">
        <v>0.62939999999999996</v>
      </c>
      <c r="R764" s="294">
        <v>61.1</v>
      </c>
      <c r="S764" s="294">
        <v>96</v>
      </c>
      <c r="T764" s="294">
        <v>0.80189999999999995</v>
      </c>
      <c r="U764" s="294">
        <v>20232</v>
      </c>
      <c r="W764" s="294">
        <v>0.5736</v>
      </c>
      <c r="X764" s="294">
        <v>61</v>
      </c>
      <c r="Y764" s="294">
        <v>96</v>
      </c>
      <c r="Z764" s="294">
        <v>0.7883</v>
      </c>
      <c r="AA764" s="294">
        <v>17433</v>
      </c>
      <c r="AC764" s="294">
        <v>0.48730000000000001</v>
      </c>
      <c r="AD764" s="294">
        <v>60</v>
      </c>
      <c r="AE764" s="294">
        <v>96</v>
      </c>
      <c r="AF764" s="294">
        <v>0.79249999999999998</v>
      </c>
      <c r="AG764" s="294">
        <v>20442</v>
      </c>
      <c r="AI764" s="294">
        <v>0.57789999999999997</v>
      </c>
      <c r="AJ764" s="294">
        <v>58.8</v>
      </c>
      <c r="AK764" s="294">
        <v>96</v>
      </c>
      <c r="AL764" s="294">
        <v>0.79459999999999997</v>
      </c>
      <c r="AM764" s="294">
        <v>21950</v>
      </c>
      <c r="AN764" s="294" t="e">
        <f>AM764-#REF!</f>
        <v>#REF!</v>
      </c>
      <c r="AO764" s="294">
        <v>0.65249999999999997</v>
      </c>
      <c r="AP764" s="294">
        <v>59.8</v>
      </c>
      <c r="AQ764" s="294">
        <v>96</v>
      </c>
      <c r="AR764" s="294">
        <v>0.76829999999999998</v>
      </c>
      <c r="AS764" s="294">
        <v>14328</v>
      </c>
      <c r="AU764" s="294">
        <v>0.41920000000000002</v>
      </c>
      <c r="AV764" s="294">
        <v>56.5</v>
      </c>
      <c r="AW764" s="294">
        <v>96</v>
      </c>
      <c r="AX764" s="294">
        <v>0.76190000000000002</v>
      </c>
      <c r="AY764" s="294">
        <v>14284</v>
      </c>
      <c r="BA764" s="294">
        <v>0.46089999999999998</v>
      </c>
      <c r="BB764" s="294">
        <v>56</v>
      </c>
      <c r="BC764" s="294">
        <v>96</v>
      </c>
      <c r="BD764" s="294">
        <v>0.74470000000000003</v>
      </c>
      <c r="BE764" s="294">
        <v>11437</v>
      </c>
      <c r="BG764" s="294">
        <v>0.36859999999999998</v>
      </c>
      <c r="BH764" s="294">
        <v>18</v>
      </c>
      <c r="BI764" s="294">
        <v>96</v>
      </c>
      <c r="BJ764" s="294">
        <v>0.39899999999999997</v>
      </c>
      <c r="BK764" s="294">
        <v>1030</v>
      </c>
      <c r="BM764" s="294">
        <v>0.1928</v>
      </c>
      <c r="BN764" s="294">
        <v>50.2</v>
      </c>
      <c r="BO764" s="294">
        <v>96</v>
      </c>
      <c r="BP764" s="294">
        <v>0.72040000000000004</v>
      </c>
      <c r="BQ764" s="294">
        <v>11258</v>
      </c>
      <c r="BS764" s="294">
        <v>0.46329999999999999</v>
      </c>
      <c r="BT764" s="294">
        <v>52</v>
      </c>
      <c r="BU764" s="294">
        <v>96</v>
      </c>
      <c r="BV764" s="294">
        <v>0.75439999999999996</v>
      </c>
      <c r="BW764" s="294">
        <v>13844</v>
      </c>
      <c r="BY764" s="294">
        <v>0.4743</v>
      </c>
    </row>
    <row r="765" spans="1:77">
      <c r="A765" s="301">
        <v>799</v>
      </c>
      <c r="B765" s="302" t="s">
        <v>4035</v>
      </c>
      <c r="C765" s="301" t="s">
        <v>4728</v>
      </c>
      <c r="D765" s="302" t="s">
        <v>4139</v>
      </c>
      <c r="E765" s="303">
        <v>180</v>
      </c>
      <c r="F765" s="294">
        <v>120</v>
      </c>
      <c r="G765" s="294">
        <v>144</v>
      </c>
      <c r="H765" s="294">
        <v>0.96329999999999993</v>
      </c>
      <c r="I765" s="294">
        <v>17280</v>
      </c>
      <c r="K765" s="294">
        <v>0.20760000000000001</v>
      </c>
      <c r="L765" s="294">
        <v>108</v>
      </c>
      <c r="M765" s="294">
        <v>144</v>
      </c>
      <c r="N765" s="294">
        <v>0.95599999999999996</v>
      </c>
      <c r="O765" s="294">
        <v>23460</v>
      </c>
      <c r="Q765" s="294">
        <v>0.3054</v>
      </c>
      <c r="R765" s="294">
        <v>102</v>
      </c>
      <c r="S765" s="294">
        <v>144</v>
      </c>
      <c r="T765" s="294">
        <v>0.94640000000000002</v>
      </c>
      <c r="U765" s="294">
        <v>16920</v>
      </c>
      <c r="W765" s="294">
        <v>0.24349999999999999</v>
      </c>
      <c r="X765" s="294">
        <v>108</v>
      </c>
      <c r="Y765" s="294">
        <v>144</v>
      </c>
      <c r="Z765" s="294">
        <v>0.89959999999999996</v>
      </c>
      <c r="AA765" s="294">
        <v>11280</v>
      </c>
      <c r="AC765" s="294">
        <v>0.15609999999999999</v>
      </c>
      <c r="AD765" s="294">
        <v>66</v>
      </c>
      <c r="AE765" s="294">
        <v>144</v>
      </c>
      <c r="AF765" s="294">
        <v>0.8427</v>
      </c>
      <c r="AG765" s="294">
        <v>4500</v>
      </c>
      <c r="AI765" s="294">
        <v>0.1087</v>
      </c>
      <c r="AJ765" s="294">
        <v>42</v>
      </c>
      <c r="AK765" s="294">
        <v>144</v>
      </c>
      <c r="AL765" s="294">
        <v>0.64710000000000001</v>
      </c>
      <c r="AM765" s="294">
        <v>1980</v>
      </c>
      <c r="AO765" s="294">
        <v>0.1012</v>
      </c>
      <c r="AP765" s="294">
        <v>18</v>
      </c>
      <c r="AQ765" s="294">
        <v>144</v>
      </c>
      <c r="AR765" s="294">
        <v>0.5</v>
      </c>
      <c r="AS765" s="294">
        <v>900</v>
      </c>
      <c r="AU765" s="294">
        <v>0.13439999999999999</v>
      </c>
      <c r="AV765" s="294">
        <v>6</v>
      </c>
      <c r="AW765" s="294">
        <v>144</v>
      </c>
      <c r="AX765" s="294">
        <v>0.53129999999999999</v>
      </c>
      <c r="AY765" s="294">
        <v>1020</v>
      </c>
      <c r="BA765" s="294">
        <v>0.44440000000000002</v>
      </c>
      <c r="BB765" s="294">
        <v>6</v>
      </c>
      <c r="BC765" s="294">
        <v>144</v>
      </c>
      <c r="BD765" s="294">
        <v>0.5</v>
      </c>
      <c r="BE765" s="294">
        <v>960</v>
      </c>
      <c r="BG765" s="294">
        <v>0.43009999999999998</v>
      </c>
      <c r="BH765" s="294">
        <v>7.44</v>
      </c>
      <c r="BI765" s="294">
        <v>144</v>
      </c>
      <c r="BJ765" s="294">
        <v>0.83340000000000003</v>
      </c>
      <c r="BK765" s="294">
        <v>600</v>
      </c>
      <c r="BM765" s="294">
        <v>0.26140000000000002</v>
      </c>
      <c r="BN765" s="294">
        <v>13.92</v>
      </c>
      <c r="BO765" s="294">
        <v>144</v>
      </c>
      <c r="BP765" s="294">
        <v>0.62809999999999999</v>
      </c>
      <c r="BQ765" s="294">
        <v>1074</v>
      </c>
      <c r="BS765" s="294">
        <v>0.18279999999999999</v>
      </c>
      <c r="BT765" s="294">
        <v>109.92</v>
      </c>
      <c r="BU765" s="294">
        <v>144</v>
      </c>
      <c r="BV765" s="294">
        <v>0.92030000000000001</v>
      </c>
      <c r="BW765" s="294">
        <v>10398</v>
      </c>
      <c r="BY765" s="294">
        <v>3.4500000000000003E-2</v>
      </c>
    </row>
    <row r="766" spans="1:77">
      <c r="A766" s="301">
        <v>800</v>
      </c>
      <c r="B766" s="302" t="s">
        <v>4035</v>
      </c>
      <c r="C766" s="301" t="s">
        <v>4729</v>
      </c>
      <c r="D766" s="302" t="s">
        <v>4139</v>
      </c>
      <c r="E766" s="303">
        <v>2500</v>
      </c>
      <c r="F766" s="294">
        <v>0</v>
      </c>
      <c r="G766" s="294">
        <v>1422.4</v>
      </c>
      <c r="H766" s="294">
        <v>0.99139999999999995</v>
      </c>
      <c r="I766" s="294">
        <v>603900</v>
      </c>
      <c r="K766" s="294">
        <v>0.47589999999999999</v>
      </c>
      <c r="L766" s="294">
        <v>1980</v>
      </c>
      <c r="M766" s="294">
        <v>1980</v>
      </c>
      <c r="N766" s="294">
        <v>0.99270000000000003</v>
      </c>
      <c r="O766" s="294">
        <v>421884</v>
      </c>
      <c r="Q766" s="294">
        <v>0.53990000000000005</v>
      </c>
      <c r="R766" s="294">
        <v>1980</v>
      </c>
      <c r="S766" s="294">
        <v>2000</v>
      </c>
      <c r="T766" s="294">
        <v>0.97789999999999999</v>
      </c>
      <c r="U766" s="294">
        <v>517464</v>
      </c>
      <c r="W766" s="294">
        <v>0.37119999999999997</v>
      </c>
      <c r="X766" s="294">
        <v>1908</v>
      </c>
      <c r="Y766" s="294">
        <v>2000</v>
      </c>
      <c r="Z766" s="294">
        <v>0.95899999999999996</v>
      </c>
      <c r="AA766" s="294">
        <v>175104</v>
      </c>
      <c r="AC766" s="294">
        <v>0.12859999999999999</v>
      </c>
      <c r="AD766" s="294">
        <v>1908</v>
      </c>
      <c r="AE766" s="294">
        <v>2000</v>
      </c>
      <c r="AF766" s="294">
        <v>0.97399999999999998</v>
      </c>
      <c r="AG766" s="294">
        <v>251640</v>
      </c>
      <c r="AI766" s="294">
        <v>0.182</v>
      </c>
      <c r="AJ766" s="294">
        <v>1800</v>
      </c>
      <c r="AK766" s="294">
        <v>2000</v>
      </c>
      <c r="AL766" s="294">
        <v>0.97360000000000002</v>
      </c>
      <c r="AM766" s="294">
        <v>397800</v>
      </c>
      <c r="AO766" s="294">
        <v>0.31530000000000002</v>
      </c>
      <c r="AP766" s="294">
        <v>1800</v>
      </c>
      <c r="AQ766" s="294">
        <v>2000</v>
      </c>
      <c r="AR766" s="294">
        <v>0.96819999999999995</v>
      </c>
      <c r="AS766" s="294">
        <v>207720</v>
      </c>
      <c r="AU766" s="294">
        <v>0.16020000000000001</v>
      </c>
      <c r="AV766" s="294">
        <v>1728</v>
      </c>
      <c r="AW766" s="294">
        <v>2000</v>
      </c>
      <c r="AX766" s="294">
        <v>0.96799999999999997</v>
      </c>
      <c r="AY766" s="294">
        <v>141120</v>
      </c>
      <c r="BA766" s="294">
        <v>0.1172</v>
      </c>
      <c r="BB766" s="294">
        <v>1640.64</v>
      </c>
      <c r="BC766" s="294">
        <v>2000</v>
      </c>
      <c r="BD766" s="294">
        <v>0.98450000000000004</v>
      </c>
      <c r="BE766" s="294">
        <v>60948</v>
      </c>
      <c r="BG766" s="294">
        <v>0.3145</v>
      </c>
      <c r="BH766" s="294">
        <v>1739.52</v>
      </c>
      <c r="BI766" s="294">
        <v>2000</v>
      </c>
      <c r="BJ766" s="294">
        <v>0.9597</v>
      </c>
      <c r="BK766" s="294">
        <v>170832</v>
      </c>
      <c r="BM766" s="294">
        <v>0.1376</v>
      </c>
      <c r="BN766" s="294">
        <v>1884.48</v>
      </c>
      <c r="BO766" s="294">
        <v>2000</v>
      </c>
      <c r="BP766" s="294">
        <v>0.98009999999999997</v>
      </c>
      <c r="BQ766" s="294">
        <v>325584</v>
      </c>
      <c r="BS766" s="294">
        <v>0.26229999999999998</v>
      </c>
      <c r="BT766" s="294">
        <v>1871.04</v>
      </c>
      <c r="BU766" s="294">
        <v>2000</v>
      </c>
      <c r="BV766" s="294">
        <v>0.99180000000000001</v>
      </c>
      <c r="BW766" s="294">
        <v>535428</v>
      </c>
      <c r="BY766" s="294">
        <v>9.7000000000000003E-2</v>
      </c>
    </row>
    <row r="767" spans="1:77">
      <c r="A767" s="301">
        <v>801</v>
      </c>
      <c r="B767" s="302" t="s">
        <v>4035</v>
      </c>
      <c r="C767" s="301" t="s">
        <v>4730</v>
      </c>
      <c r="D767" s="302" t="s">
        <v>4652</v>
      </c>
      <c r="E767" s="303">
        <v>167</v>
      </c>
      <c r="F767" s="294">
        <v>182.4</v>
      </c>
      <c r="G767" s="294">
        <v>182.4</v>
      </c>
      <c r="H767" s="294">
        <v>0.84029999999999994</v>
      </c>
      <c r="I767" s="294">
        <v>34209</v>
      </c>
      <c r="K767" s="294" t="s">
        <v>3983</v>
      </c>
      <c r="L767" s="294">
        <v>234</v>
      </c>
      <c r="M767" s="294">
        <v>234</v>
      </c>
      <c r="N767" s="294">
        <v>0.81440000000000001</v>
      </c>
      <c r="O767" s="294">
        <v>41090</v>
      </c>
      <c r="Q767" s="294" t="s">
        <v>3983</v>
      </c>
      <c r="R767" s="294">
        <v>210.4</v>
      </c>
      <c r="S767" s="294">
        <v>210.4</v>
      </c>
      <c r="T767" s="294">
        <v>0.81340000000000001</v>
      </c>
      <c r="U767" s="294">
        <v>44854</v>
      </c>
      <c r="W767" s="294" t="s">
        <v>3983</v>
      </c>
      <c r="X767" s="294">
        <v>234</v>
      </c>
      <c r="Y767" s="294">
        <v>234</v>
      </c>
      <c r="Z767" s="294">
        <v>0.81289999999999996</v>
      </c>
      <c r="AA767" s="294">
        <v>36420</v>
      </c>
      <c r="AC767" s="294" t="s">
        <v>3983</v>
      </c>
      <c r="AD767" s="294">
        <v>178.8</v>
      </c>
      <c r="AE767" s="294">
        <v>178.8</v>
      </c>
      <c r="AF767" s="294">
        <v>0.82030000000000003</v>
      </c>
      <c r="AG767" s="294">
        <v>27955</v>
      </c>
      <c r="AI767" s="294" t="s">
        <v>3983</v>
      </c>
      <c r="AJ767" s="294">
        <v>167.6</v>
      </c>
      <c r="AK767" s="294">
        <v>167.6</v>
      </c>
      <c r="AL767" s="294">
        <v>0.81820000000000004</v>
      </c>
      <c r="AM767" s="294">
        <v>29553</v>
      </c>
      <c r="AO767" s="294" t="s">
        <v>3983</v>
      </c>
      <c r="AP767" s="294">
        <v>151.19999999999999</v>
      </c>
      <c r="AQ767" s="294">
        <v>151.19999999999999</v>
      </c>
      <c r="AR767" s="294">
        <v>0.81940000000000002</v>
      </c>
      <c r="AS767" s="294">
        <v>26353</v>
      </c>
      <c r="AU767" s="294" t="s">
        <v>3983</v>
      </c>
      <c r="AV767" s="294">
        <v>98.4</v>
      </c>
      <c r="AW767" s="294">
        <v>133.6</v>
      </c>
      <c r="AX767" s="294">
        <v>0.81440000000000001</v>
      </c>
      <c r="AY767" s="294">
        <v>12979</v>
      </c>
      <c r="BA767" s="294" t="s">
        <v>3983</v>
      </c>
      <c r="BB767" s="294">
        <v>136.4</v>
      </c>
      <c r="BC767" s="294">
        <v>136.4</v>
      </c>
      <c r="BD767" s="294">
        <v>0.83730000000000004</v>
      </c>
      <c r="BE767" s="294">
        <v>14216</v>
      </c>
      <c r="BG767" s="294" t="s">
        <v>3983</v>
      </c>
      <c r="BH767" s="294">
        <v>109.2</v>
      </c>
      <c r="BI767" s="294">
        <v>133.6</v>
      </c>
      <c r="BJ767" s="294">
        <v>0.86519999999999997</v>
      </c>
      <c r="BK767" s="294">
        <v>17482</v>
      </c>
      <c r="BM767" s="294" t="s">
        <v>3983</v>
      </c>
      <c r="BN767" s="294">
        <v>164.8</v>
      </c>
      <c r="BO767" s="294">
        <v>164.8</v>
      </c>
      <c r="BP767" s="294">
        <v>0.85529999999999995</v>
      </c>
      <c r="BQ767" s="294">
        <v>20872</v>
      </c>
      <c r="BS767" s="294" t="s">
        <v>3983</v>
      </c>
      <c r="BT767" s="294">
        <v>216.8</v>
      </c>
      <c r="BU767" s="294">
        <v>216.8</v>
      </c>
      <c r="BV767" s="294">
        <v>0.85060000000000002</v>
      </c>
      <c r="BW767" s="294">
        <v>30154</v>
      </c>
      <c r="BY767" s="294" t="s">
        <v>3983</v>
      </c>
    </row>
    <row r="768" spans="1:77">
      <c r="A768" s="301">
        <v>802</v>
      </c>
      <c r="B768" s="302" t="s">
        <v>4035</v>
      </c>
      <c r="C768" s="301" t="s">
        <v>4731</v>
      </c>
      <c r="D768" s="302" t="s">
        <v>4652</v>
      </c>
      <c r="E768" s="303">
        <v>167</v>
      </c>
      <c r="F768" s="294" t="s">
        <v>3983</v>
      </c>
      <c r="G768" s="294" t="s">
        <v>3983</v>
      </c>
      <c r="H768" s="294" t="s">
        <v>3983</v>
      </c>
      <c r="I768" s="294" t="s">
        <v>3983</v>
      </c>
      <c r="K768" s="294" t="s">
        <v>3983</v>
      </c>
      <c r="L768" s="294" t="s">
        <v>3983</v>
      </c>
      <c r="M768" s="294" t="s">
        <v>3983</v>
      </c>
      <c r="N768" s="294" t="s">
        <v>3983</v>
      </c>
      <c r="O768" s="294" t="s">
        <v>3983</v>
      </c>
      <c r="Q768" s="294" t="s">
        <v>3983</v>
      </c>
      <c r="R768" s="294" t="s">
        <v>3983</v>
      </c>
      <c r="S768" s="294" t="s">
        <v>3983</v>
      </c>
      <c r="T768" s="294" t="s">
        <v>3983</v>
      </c>
      <c r="U768" s="294" t="s">
        <v>3983</v>
      </c>
      <c r="W768" s="294" t="s">
        <v>3983</v>
      </c>
      <c r="X768" s="294" t="s">
        <v>3983</v>
      </c>
      <c r="Y768" s="294" t="s">
        <v>3983</v>
      </c>
      <c r="Z768" s="294" t="s">
        <v>3983</v>
      </c>
      <c r="AA768" s="294" t="s">
        <v>3983</v>
      </c>
      <c r="AC768" s="294" t="s">
        <v>3983</v>
      </c>
      <c r="AD768" s="294" t="s">
        <v>3983</v>
      </c>
      <c r="AE768" s="294" t="s">
        <v>3983</v>
      </c>
      <c r="AF768" s="294" t="s">
        <v>3983</v>
      </c>
      <c r="AG768" s="294" t="s">
        <v>3983</v>
      </c>
      <c r="AI768" s="294" t="s">
        <v>3983</v>
      </c>
      <c r="AJ768" s="294" t="s">
        <v>3983</v>
      </c>
      <c r="AK768" s="294" t="s">
        <v>3983</v>
      </c>
      <c r="AL768" s="294" t="s">
        <v>3983</v>
      </c>
      <c r="AM768" s="294" t="s">
        <v>3983</v>
      </c>
      <c r="AO768" s="294" t="s">
        <v>3983</v>
      </c>
      <c r="AP768" s="294" t="s">
        <v>3983</v>
      </c>
      <c r="AQ768" s="294" t="s">
        <v>3983</v>
      </c>
      <c r="AR768" s="294" t="s">
        <v>3983</v>
      </c>
      <c r="AS768" s="294" t="s">
        <v>3983</v>
      </c>
      <c r="AU768" s="294" t="s">
        <v>3983</v>
      </c>
      <c r="AV768" s="294" t="s">
        <v>3983</v>
      </c>
      <c r="AW768" s="294" t="s">
        <v>3983</v>
      </c>
      <c r="AX768" s="294" t="s">
        <v>3983</v>
      </c>
      <c r="AY768" s="294" t="s">
        <v>3983</v>
      </c>
      <c r="BA768" s="294" t="s">
        <v>3983</v>
      </c>
      <c r="BB768" s="294" t="s">
        <v>3983</v>
      </c>
      <c r="BC768" s="294" t="s">
        <v>3983</v>
      </c>
      <c r="BD768" s="294" t="s">
        <v>3983</v>
      </c>
      <c r="BE768" s="294" t="s">
        <v>3983</v>
      </c>
      <c r="BG768" s="294" t="s">
        <v>3983</v>
      </c>
      <c r="BH768" s="294" t="s">
        <v>3983</v>
      </c>
      <c r="BI768" s="294" t="s">
        <v>3983</v>
      </c>
      <c r="BJ768" s="294" t="s">
        <v>3983</v>
      </c>
      <c r="BK768" s="294" t="s">
        <v>3983</v>
      </c>
      <c r="BM768" s="294" t="s">
        <v>3983</v>
      </c>
      <c r="BN768" s="294" t="s">
        <v>3983</v>
      </c>
      <c r="BO768" s="294" t="s">
        <v>3983</v>
      </c>
      <c r="BP768" s="294" t="s">
        <v>3983</v>
      </c>
      <c r="BQ768" s="294" t="s">
        <v>3983</v>
      </c>
      <c r="BS768" s="294" t="s">
        <v>3983</v>
      </c>
      <c r="BT768" s="294" t="s">
        <v>3983</v>
      </c>
      <c r="BU768" s="294" t="s">
        <v>3983</v>
      </c>
      <c r="BV768" s="294" t="s">
        <v>3983</v>
      </c>
      <c r="BW768" s="294" t="s">
        <v>3983</v>
      </c>
      <c r="BY768" s="294" t="s">
        <v>3983</v>
      </c>
    </row>
    <row r="769" spans="1:77">
      <c r="A769" s="301">
        <v>803</v>
      </c>
      <c r="B769" s="302" t="s">
        <v>4035</v>
      </c>
      <c r="C769" s="301" t="s">
        <v>4732</v>
      </c>
      <c r="D769" s="302" t="s">
        <v>4139</v>
      </c>
      <c r="E769" s="303">
        <v>178</v>
      </c>
      <c r="F769" s="294" t="s">
        <v>3983</v>
      </c>
      <c r="G769" s="294" t="s">
        <v>3983</v>
      </c>
      <c r="H769" s="294" t="s">
        <v>3983</v>
      </c>
      <c r="I769" s="294" t="s">
        <v>3983</v>
      </c>
      <c r="K769" s="294" t="s">
        <v>3983</v>
      </c>
      <c r="L769" s="294" t="s">
        <v>3983</v>
      </c>
      <c r="M769" s="294" t="s">
        <v>3983</v>
      </c>
      <c r="N769" s="294" t="s">
        <v>3983</v>
      </c>
      <c r="O769" s="294" t="s">
        <v>3983</v>
      </c>
      <c r="Q769" s="294" t="s">
        <v>3983</v>
      </c>
      <c r="R769" s="294" t="s">
        <v>3983</v>
      </c>
      <c r="S769" s="294" t="s">
        <v>3983</v>
      </c>
      <c r="T769" s="294" t="s">
        <v>3983</v>
      </c>
      <c r="U769" s="294" t="s">
        <v>3983</v>
      </c>
      <c r="W769" s="294" t="s">
        <v>3983</v>
      </c>
      <c r="X769" s="294" t="s">
        <v>3983</v>
      </c>
      <c r="Y769" s="294" t="s">
        <v>3983</v>
      </c>
      <c r="Z769" s="294" t="s">
        <v>3983</v>
      </c>
      <c r="AA769" s="294" t="s">
        <v>3983</v>
      </c>
      <c r="AC769" s="294" t="s">
        <v>3983</v>
      </c>
      <c r="AD769" s="294" t="s">
        <v>3983</v>
      </c>
      <c r="AE769" s="294" t="s">
        <v>3983</v>
      </c>
      <c r="AF769" s="294" t="s">
        <v>3983</v>
      </c>
      <c r="AG769" s="294" t="s">
        <v>3983</v>
      </c>
      <c r="AI769" s="294" t="s">
        <v>3983</v>
      </c>
      <c r="AJ769" s="294" t="s">
        <v>3983</v>
      </c>
      <c r="AK769" s="294" t="s">
        <v>3983</v>
      </c>
      <c r="AL769" s="294" t="s">
        <v>3983</v>
      </c>
      <c r="AM769" s="294" t="s">
        <v>3983</v>
      </c>
      <c r="AO769" s="294" t="s">
        <v>3983</v>
      </c>
      <c r="AP769" s="294" t="s">
        <v>3983</v>
      </c>
      <c r="AQ769" s="294" t="s">
        <v>3983</v>
      </c>
      <c r="AR769" s="294" t="s">
        <v>3983</v>
      </c>
      <c r="AS769" s="294" t="s">
        <v>3983</v>
      </c>
      <c r="AU769" s="294" t="s">
        <v>3983</v>
      </c>
      <c r="AV769" s="294" t="s">
        <v>3983</v>
      </c>
      <c r="AW769" s="294" t="s">
        <v>3983</v>
      </c>
      <c r="AX769" s="294" t="s">
        <v>3983</v>
      </c>
      <c r="AY769" s="294" t="s">
        <v>3983</v>
      </c>
      <c r="BA769" s="294" t="s">
        <v>3983</v>
      </c>
      <c r="BB769" s="294" t="s">
        <v>3983</v>
      </c>
      <c r="BC769" s="294" t="s">
        <v>3983</v>
      </c>
      <c r="BD769" s="294" t="s">
        <v>3983</v>
      </c>
      <c r="BE769" s="294" t="s">
        <v>3983</v>
      </c>
      <c r="BG769" s="294" t="s">
        <v>3983</v>
      </c>
      <c r="BH769" s="294" t="s">
        <v>3983</v>
      </c>
      <c r="BI769" s="294" t="s">
        <v>3983</v>
      </c>
      <c r="BJ769" s="294" t="s">
        <v>3983</v>
      </c>
      <c r="BK769" s="294" t="s">
        <v>3983</v>
      </c>
      <c r="BM769" s="294" t="s">
        <v>3983</v>
      </c>
      <c r="BN769" s="294" t="s">
        <v>3983</v>
      </c>
      <c r="BO769" s="294" t="s">
        <v>3983</v>
      </c>
      <c r="BP769" s="294" t="s">
        <v>3983</v>
      </c>
      <c r="BQ769" s="294" t="s">
        <v>3983</v>
      </c>
      <c r="BS769" s="294" t="s">
        <v>3983</v>
      </c>
      <c r="BT769" s="294" t="s">
        <v>3983</v>
      </c>
      <c r="BU769" s="294" t="s">
        <v>3983</v>
      </c>
      <c r="BV769" s="294" t="s">
        <v>3983</v>
      </c>
      <c r="BW769" s="294" t="s">
        <v>3983</v>
      </c>
      <c r="BY769" s="294" t="s">
        <v>3983</v>
      </c>
    </row>
    <row r="770" spans="1:77">
      <c r="A770" s="301">
        <v>804</v>
      </c>
      <c r="B770" s="302" t="s">
        <v>4035</v>
      </c>
      <c r="C770" s="301" t="s">
        <v>4733</v>
      </c>
      <c r="D770" s="302" t="s">
        <v>4139</v>
      </c>
      <c r="E770" s="303">
        <v>228</v>
      </c>
      <c r="F770" s="294">
        <v>147</v>
      </c>
      <c r="G770" s="294">
        <v>182.4</v>
      </c>
      <c r="H770" s="294">
        <v>0.97599999999999998</v>
      </c>
      <c r="I770" s="294">
        <v>36600</v>
      </c>
      <c r="K770" s="294">
        <v>0.3543</v>
      </c>
      <c r="L770" s="294">
        <v>96</v>
      </c>
      <c r="M770" s="294">
        <v>182.4</v>
      </c>
      <c r="N770" s="294">
        <v>0.91669999999999996</v>
      </c>
      <c r="O770" s="294">
        <v>3300</v>
      </c>
      <c r="Q770" s="294">
        <v>5.04E-2</v>
      </c>
      <c r="R770" s="294">
        <v>141</v>
      </c>
      <c r="S770" s="294">
        <v>182.4</v>
      </c>
      <c r="T770" s="294">
        <v>0.97599999999999998</v>
      </c>
      <c r="U770" s="294">
        <v>36600</v>
      </c>
      <c r="W770" s="294">
        <v>0.36940000000000001</v>
      </c>
      <c r="X770" s="294">
        <v>171</v>
      </c>
      <c r="Y770" s="294">
        <v>182.4</v>
      </c>
      <c r="Z770" s="294">
        <v>0.96829999999999994</v>
      </c>
      <c r="AA770" s="294">
        <v>54900</v>
      </c>
      <c r="AC770" s="294">
        <v>0.44569999999999999</v>
      </c>
      <c r="AD770" s="294">
        <v>192</v>
      </c>
      <c r="AE770" s="294">
        <v>192</v>
      </c>
      <c r="AF770" s="294">
        <v>0.89259999999999995</v>
      </c>
      <c r="AG770" s="294">
        <v>32400</v>
      </c>
      <c r="AI770" s="294">
        <v>0.25409999999999999</v>
      </c>
      <c r="AJ770" s="294">
        <v>192</v>
      </c>
      <c r="AK770" s="294">
        <v>192</v>
      </c>
      <c r="AL770" s="294">
        <v>0.78290000000000004</v>
      </c>
      <c r="AM770" s="294">
        <v>35700</v>
      </c>
      <c r="AO770" s="294">
        <v>0.32990000000000003</v>
      </c>
      <c r="AP770" s="294">
        <v>177</v>
      </c>
      <c r="AQ770" s="294">
        <v>182.4</v>
      </c>
      <c r="AR770" s="294">
        <v>0.76639999999999997</v>
      </c>
      <c r="AS770" s="294">
        <v>42300</v>
      </c>
      <c r="AU770" s="294">
        <v>0.41920000000000002</v>
      </c>
      <c r="AV770" s="294">
        <v>171</v>
      </c>
      <c r="AW770" s="294">
        <v>182.4</v>
      </c>
      <c r="AX770" s="294">
        <v>0.51290000000000002</v>
      </c>
      <c r="AY770" s="294">
        <v>6000</v>
      </c>
      <c r="BA770" s="294">
        <v>9.5000000000000001E-2</v>
      </c>
      <c r="BB770" s="294">
        <v>219</v>
      </c>
      <c r="BC770" s="294">
        <v>219</v>
      </c>
      <c r="BD770" s="294">
        <v>0.77779999999999994</v>
      </c>
      <c r="BE770" s="294">
        <v>10500</v>
      </c>
      <c r="BG770" s="294">
        <v>8.2900000000000001E-2</v>
      </c>
      <c r="BH770" s="294">
        <v>186</v>
      </c>
      <c r="BI770" s="294">
        <v>186</v>
      </c>
      <c r="BJ770" s="294">
        <v>0.91979999999999995</v>
      </c>
      <c r="BK770" s="294">
        <v>75600</v>
      </c>
      <c r="BM770" s="294">
        <v>0.59399999999999997</v>
      </c>
      <c r="BN770" s="294">
        <v>192</v>
      </c>
      <c r="BO770" s="294">
        <v>192</v>
      </c>
      <c r="BP770" s="294">
        <v>0.96089999999999998</v>
      </c>
      <c r="BQ770" s="294">
        <v>51600</v>
      </c>
      <c r="BS770" s="294">
        <v>0.41620000000000001</v>
      </c>
      <c r="BT770" s="294">
        <v>180</v>
      </c>
      <c r="BU770" s="294">
        <v>182.4</v>
      </c>
      <c r="BV770" s="294">
        <v>0.97140000000000004</v>
      </c>
      <c r="BW770" s="294">
        <v>40800</v>
      </c>
      <c r="BY770" s="294">
        <v>0.31359999999999999</v>
      </c>
    </row>
    <row r="771" spans="1:77">
      <c r="A771" s="301">
        <v>805</v>
      </c>
      <c r="B771" s="302" t="s">
        <v>4035</v>
      </c>
      <c r="C771" s="301" t="s">
        <v>4734</v>
      </c>
      <c r="D771" s="302" t="s">
        <v>4139</v>
      </c>
      <c r="E771" s="303">
        <v>143</v>
      </c>
      <c r="F771" s="294">
        <v>0</v>
      </c>
      <c r="G771" s="294">
        <v>114.4</v>
      </c>
      <c r="H771" s="294" t="e">
        <v>#DIV/0!</v>
      </c>
      <c r="I771" s="294">
        <v>0</v>
      </c>
      <c r="K771" s="294">
        <v>2.5999999999999999E-3</v>
      </c>
      <c r="L771" s="294">
        <v>0</v>
      </c>
      <c r="M771" s="294">
        <v>0</v>
      </c>
      <c r="N771" s="294" t="e">
        <v>#DIV/0!</v>
      </c>
      <c r="O771" s="294">
        <v>0</v>
      </c>
      <c r="Q771" s="294">
        <v>0</v>
      </c>
      <c r="R771" s="294">
        <v>0</v>
      </c>
      <c r="S771" s="294">
        <v>0</v>
      </c>
      <c r="T771" s="294" t="e">
        <v>#DIV/0!</v>
      </c>
      <c r="U771" s="294">
        <v>0</v>
      </c>
      <c r="W771" s="294">
        <v>0</v>
      </c>
      <c r="X771" s="294">
        <v>0</v>
      </c>
      <c r="Y771" s="294">
        <v>0</v>
      </c>
      <c r="Z771" s="294" t="e">
        <v>#DIV/0!</v>
      </c>
      <c r="AA771" s="294">
        <v>0</v>
      </c>
      <c r="AC771" s="294">
        <v>0</v>
      </c>
      <c r="AD771" s="294">
        <v>0</v>
      </c>
      <c r="AE771" s="294">
        <v>0</v>
      </c>
      <c r="AF771" s="294" t="e">
        <v>#DIV/0!</v>
      </c>
      <c r="AG771" s="294">
        <v>0</v>
      </c>
      <c r="AI771" s="294">
        <v>0</v>
      </c>
      <c r="AJ771" s="294">
        <v>0</v>
      </c>
      <c r="AK771" s="294">
        <v>0</v>
      </c>
      <c r="AL771" s="294" t="e">
        <v>#DIV/0!</v>
      </c>
      <c r="AM771" s="294">
        <v>0</v>
      </c>
      <c r="AO771" s="294">
        <v>0</v>
      </c>
      <c r="AP771" s="294">
        <v>0</v>
      </c>
      <c r="AQ771" s="294">
        <v>0</v>
      </c>
      <c r="AR771" s="294" t="e">
        <v>#DIV/0!</v>
      </c>
      <c r="AS771" s="294">
        <v>0</v>
      </c>
      <c r="AU771" s="294">
        <v>0</v>
      </c>
      <c r="AV771" s="294">
        <v>0</v>
      </c>
      <c r="AW771" s="294">
        <v>0</v>
      </c>
      <c r="AX771" s="294" t="e">
        <v>#DIV/0!</v>
      </c>
      <c r="AY771" s="294">
        <v>0</v>
      </c>
      <c r="BA771" s="294">
        <v>0</v>
      </c>
      <c r="BB771" s="294">
        <v>0</v>
      </c>
      <c r="BC771" s="294">
        <v>0</v>
      </c>
      <c r="BD771" s="294" t="e">
        <v>#DIV/0!</v>
      </c>
      <c r="BE771" s="294">
        <v>0</v>
      </c>
      <c r="BG771" s="294">
        <v>0</v>
      </c>
      <c r="BH771" s="294">
        <v>0</v>
      </c>
      <c r="BI771" s="294">
        <v>0</v>
      </c>
      <c r="BJ771" s="294" t="e">
        <v>#DIV/0!</v>
      </c>
      <c r="BK771" s="294">
        <v>0</v>
      </c>
      <c r="BM771" s="294">
        <v>0</v>
      </c>
      <c r="BN771" s="294">
        <v>0</v>
      </c>
      <c r="BO771" s="294">
        <v>0</v>
      </c>
      <c r="BP771" s="294" t="e">
        <v>#DIV/0!</v>
      </c>
      <c r="BQ771" s="294">
        <v>0</v>
      </c>
      <c r="BS771" s="294">
        <v>0</v>
      </c>
      <c r="BT771" s="294">
        <v>26.08</v>
      </c>
      <c r="BU771" s="294">
        <v>114.4</v>
      </c>
      <c r="BV771" s="294">
        <v>0.35539999999999999</v>
      </c>
      <c r="BW771" s="294">
        <v>868</v>
      </c>
      <c r="BY771" s="294">
        <v>6.0999999999999999E-2</v>
      </c>
    </row>
    <row r="772" spans="1:77">
      <c r="A772" s="301">
        <v>806</v>
      </c>
      <c r="B772" s="302" t="s">
        <v>4035</v>
      </c>
      <c r="C772" s="301" t="s">
        <v>4735</v>
      </c>
      <c r="D772" s="302" t="s">
        <v>4139</v>
      </c>
      <c r="E772" s="303">
        <v>228</v>
      </c>
      <c r="F772" s="294">
        <v>184</v>
      </c>
      <c r="G772" s="294">
        <v>184</v>
      </c>
      <c r="H772" s="294">
        <v>0.97409999999999997</v>
      </c>
      <c r="I772" s="294">
        <v>68144</v>
      </c>
      <c r="K772" s="294">
        <v>0.52810000000000001</v>
      </c>
      <c r="L772" s="294">
        <v>226.4</v>
      </c>
      <c r="M772" s="294">
        <v>226.4</v>
      </c>
      <c r="N772" s="294">
        <v>0.93540000000000001</v>
      </c>
      <c r="O772" s="294">
        <v>64776</v>
      </c>
      <c r="Q772" s="294">
        <v>0.41120000000000001</v>
      </c>
      <c r="R772" s="294">
        <v>211.6</v>
      </c>
      <c r="S772" s="294">
        <v>211.6</v>
      </c>
      <c r="T772" s="294">
        <v>0.9728</v>
      </c>
      <c r="U772" s="294">
        <v>65848</v>
      </c>
      <c r="W772" s="294">
        <v>0.44429999999999997</v>
      </c>
      <c r="X772" s="294">
        <v>212</v>
      </c>
      <c r="Y772" s="294">
        <v>212</v>
      </c>
      <c r="Z772" s="294">
        <v>0.96160000000000001</v>
      </c>
      <c r="AA772" s="294">
        <v>46856</v>
      </c>
      <c r="AC772" s="294">
        <v>0.309</v>
      </c>
      <c r="AD772" s="294">
        <v>176.32</v>
      </c>
      <c r="AE772" s="294">
        <v>182.4</v>
      </c>
      <c r="AF772" s="294">
        <v>0.95589999999999997</v>
      </c>
      <c r="AG772" s="294">
        <v>40656</v>
      </c>
      <c r="AI772" s="294">
        <v>0.32429999999999998</v>
      </c>
      <c r="AJ772" s="294">
        <v>177.44</v>
      </c>
      <c r="AK772" s="294">
        <v>182.4</v>
      </c>
      <c r="AL772" s="294">
        <v>0.95330000000000004</v>
      </c>
      <c r="AM772" s="294">
        <v>44984</v>
      </c>
      <c r="AO772" s="294">
        <v>0.36940000000000001</v>
      </c>
      <c r="AP772" s="294">
        <v>169.28</v>
      </c>
      <c r="AQ772" s="294">
        <v>182.4</v>
      </c>
      <c r="AR772" s="294">
        <v>0.93710000000000004</v>
      </c>
      <c r="AS772" s="294">
        <v>35608</v>
      </c>
      <c r="AU772" s="294">
        <v>0.30170000000000002</v>
      </c>
      <c r="AV772" s="294">
        <v>122.88</v>
      </c>
      <c r="AW772" s="294">
        <v>182.4</v>
      </c>
      <c r="AX772" s="294">
        <v>0.83899999999999997</v>
      </c>
      <c r="AY772" s="294">
        <v>7520</v>
      </c>
      <c r="BA772" s="294">
        <v>0.1013</v>
      </c>
      <c r="BB772" s="294">
        <v>103.52</v>
      </c>
      <c r="BC772" s="294">
        <v>182.4</v>
      </c>
      <c r="BD772" s="294">
        <v>0.83660000000000001</v>
      </c>
      <c r="BE772" s="294">
        <v>4648</v>
      </c>
      <c r="BG772" s="294">
        <v>7.2099999999999997E-2</v>
      </c>
      <c r="BH772" s="294">
        <v>244.96</v>
      </c>
      <c r="BI772" s="294">
        <v>244.96</v>
      </c>
      <c r="BJ772" s="294">
        <v>0.91159999999999997</v>
      </c>
      <c r="BK772" s="294">
        <v>52348</v>
      </c>
      <c r="BM772" s="294">
        <v>0.87390000000000001</v>
      </c>
      <c r="BN772" s="294">
        <v>206.08</v>
      </c>
      <c r="BO772" s="294">
        <v>204</v>
      </c>
      <c r="BP772" s="294">
        <v>0.97329999999999994</v>
      </c>
      <c r="BQ772" s="294">
        <v>64412</v>
      </c>
      <c r="BS772" s="294">
        <v>0.47789999999999999</v>
      </c>
      <c r="BT772" s="294">
        <v>209.92</v>
      </c>
      <c r="BU772" s="294">
        <v>203.36</v>
      </c>
      <c r="BV772" s="294">
        <v>0.96830000000000005</v>
      </c>
      <c r="BW772" s="294">
        <v>78228</v>
      </c>
      <c r="BY772" s="294">
        <v>0.1293</v>
      </c>
    </row>
    <row r="773" spans="1:77">
      <c r="A773" s="301">
        <v>807</v>
      </c>
      <c r="B773" s="302" t="s">
        <v>4035</v>
      </c>
      <c r="C773" s="301" t="s">
        <v>4736</v>
      </c>
      <c r="D773" s="302" t="s">
        <v>4063</v>
      </c>
      <c r="E773" s="303">
        <v>2222.23</v>
      </c>
      <c r="F773" s="294">
        <v>330</v>
      </c>
      <c r="G773" s="294">
        <v>1777.7840000000001</v>
      </c>
      <c r="H773" s="294">
        <v>0.9748</v>
      </c>
      <c r="I773" s="294">
        <v>520800</v>
      </c>
      <c r="K773" s="294" t="s">
        <v>3983</v>
      </c>
      <c r="L773" s="294">
        <v>960</v>
      </c>
      <c r="M773" s="294">
        <v>1777.7840000000001</v>
      </c>
      <c r="N773" s="294">
        <v>0.96799999999999997</v>
      </c>
      <c r="O773" s="294">
        <v>471900</v>
      </c>
      <c r="Q773" s="294" t="s">
        <v>3983</v>
      </c>
      <c r="R773" s="294">
        <v>1020</v>
      </c>
      <c r="S773" s="294">
        <v>1777.7840000000001</v>
      </c>
      <c r="T773" s="294">
        <v>0.97760000000000002</v>
      </c>
      <c r="U773" s="294">
        <v>561300</v>
      </c>
      <c r="W773" s="294" t="s">
        <v>3983</v>
      </c>
      <c r="X773" s="294">
        <v>960</v>
      </c>
      <c r="Y773" s="294">
        <v>1777.7840000000001</v>
      </c>
      <c r="Z773" s="294">
        <v>0.98350000000000004</v>
      </c>
      <c r="AA773" s="294">
        <v>553200</v>
      </c>
      <c r="AC773" s="294" t="s">
        <v>3983</v>
      </c>
      <c r="AD773" s="294">
        <v>720</v>
      </c>
      <c r="AE773" s="294">
        <v>1777.7840000000001</v>
      </c>
      <c r="AF773" s="294">
        <v>0.9919</v>
      </c>
      <c r="AG773" s="294">
        <v>438300</v>
      </c>
      <c r="AI773" s="294" t="s">
        <v>3983</v>
      </c>
      <c r="AJ773" s="294">
        <v>390</v>
      </c>
      <c r="AK773" s="294">
        <v>1777.7840000000001</v>
      </c>
      <c r="AL773" s="294">
        <v>0.99370000000000003</v>
      </c>
      <c r="AM773" s="294">
        <v>515400</v>
      </c>
      <c r="AO773" s="294" t="s">
        <v>3983</v>
      </c>
      <c r="AP773" s="294">
        <v>570</v>
      </c>
      <c r="AQ773" s="294">
        <v>1777.7840000000001</v>
      </c>
      <c r="AR773" s="294">
        <v>0.99360000000000004</v>
      </c>
      <c r="AS773" s="294">
        <v>507300</v>
      </c>
      <c r="AU773" s="294" t="s">
        <v>3983</v>
      </c>
      <c r="AV773" s="294">
        <v>660</v>
      </c>
      <c r="AW773" s="294">
        <v>1777.7840000000001</v>
      </c>
      <c r="AX773" s="294">
        <v>0.99470000000000003</v>
      </c>
      <c r="AY773" s="294">
        <v>500700</v>
      </c>
      <c r="BA773" s="294" t="s">
        <v>3983</v>
      </c>
      <c r="BB773" s="294">
        <v>300</v>
      </c>
      <c r="BC773" s="294">
        <v>1777.7840000000001</v>
      </c>
      <c r="BD773" s="294">
        <v>0.99249999999999994</v>
      </c>
      <c r="BE773" s="294">
        <v>393300</v>
      </c>
      <c r="BG773" s="294" t="s">
        <v>3983</v>
      </c>
      <c r="BH773" s="294">
        <v>330</v>
      </c>
      <c r="BI773" s="294">
        <v>1777.7840000000001</v>
      </c>
      <c r="BJ773" s="294">
        <v>0.99309999999999998</v>
      </c>
      <c r="BK773" s="294">
        <v>427200</v>
      </c>
      <c r="BM773" s="294" t="s">
        <v>3983</v>
      </c>
      <c r="BN773" s="294">
        <v>120</v>
      </c>
      <c r="BO773" s="294">
        <v>1777.7840000000001</v>
      </c>
      <c r="BP773" s="294">
        <v>0.99319999999999997</v>
      </c>
      <c r="BQ773" s="294">
        <v>437700</v>
      </c>
      <c r="BS773" s="294" t="s">
        <v>3983</v>
      </c>
      <c r="BT773" s="294">
        <v>1365.6</v>
      </c>
      <c r="BU773" s="294">
        <v>1777.7840000000001</v>
      </c>
      <c r="BV773" s="294">
        <v>0.99429999999999996</v>
      </c>
      <c r="BW773" s="294">
        <v>410130</v>
      </c>
      <c r="BY773" s="294" t="s">
        <v>3983</v>
      </c>
    </row>
    <row r="774" spans="1:77">
      <c r="A774" s="301">
        <v>808</v>
      </c>
      <c r="B774" s="302" t="s">
        <v>4035</v>
      </c>
      <c r="C774" s="301" t="s">
        <v>4737</v>
      </c>
      <c r="D774" s="302" t="s">
        <v>4652</v>
      </c>
      <c r="E774" s="303">
        <v>166.67</v>
      </c>
      <c r="F774" s="294">
        <v>10.525</v>
      </c>
      <c r="G774" s="294">
        <v>133.33600000000001</v>
      </c>
      <c r="H774" s="294">
        <v>0.72299999999999998</v>
      </c>
      <c r="I774" s="294">
        <v>2929</v>
      </c>
      <c r="K774" s="294" t="s">
        <v>3983</v>
      </c>
      <c r="L774" s="294">
        <v>62.924999999999997</v>
      </c>
      <c r="M774" s="294">
        <v>133.33600000000001</v>
      </c>
      <c r="N774" s="294">
        <v>0.87049999999999994</v>
      </c>
      <c r="O774" s="294">
        <v>5519</v>
      </c>
      <c r="Q774" s="294" t="s">
        <v>3983</v>
      </c>
      <c r="R774" s="294">
        <v>62.924999999999997</v>
      </c>
      <c r="S774" s="294">
        <v>133.33600000000001</v>
      </c>
      <c r="T774" s="294">
        <v>0.81489999999999996</v>
      </c>
      <c r="U774" s="294">
        <v>3341</v>
      </c>
      <c r="W774" s="294" t="s">
        <v>3983</v>
      </c>
      <c r="X774" s="294">
        <v>62.924999999999997</v>
      </c>
      <c r="Y774" s="294">
        <v>133.33600000000001</v>
      </c>
      <c r="Z774" s="294">
        <v>0.73409999999999997</v>
      </c>
      <c r="AA774" s="294">
        <v>2743</v>
      </c>
      <c r="AC774" s="294" t="s">
        <v>3983</v>
      </c>
      <c r="AD774" s="294">
        <v>67.325000000000003</v>
      </c>
      <c r="AE774" s="294">
        <v>133.33600000000001</v>
      </c>
      <c r="AF774" s="294">
        <v>0.89100000000000001</v>
      </c>
      <c r="AG774" s="294">
        <v>6587</v>
      </c>
      <c r="AI774" s="294" t="s">
        <v>3983</v>
      </c>
      <c r="AJ774" s="294">
        <v>10.525</v>
      </c>
      <c r="AK774" s="294">
        <v>133.33600000000001</v>
      </c>
      <c r="AL774" s="294">
        <v>0.751</v>
      </c>
      <c r="AM774" s="294">
        <v>3006</v>
      </c>
      <c r="AO774" s="294" t="s">
        <v>3983</v>
      </c>
      <c r="AP774" s="294">
        <v>10.925000000000001</v>
      </c>
      <c r="AQ774" s="294">
        <v>133.33600000000001</v>
      </c>
      <c r="AR774" s="294">
        <v>0.65249999999999997</v>
      </c>
      <c r="AS774" s="294">
        <v>2895</v>
      </c>
      <c r="AU774" s="294" t="s">
        <v>3983</v>
      </c>
      <c r="AV774" s="294">
        <v>69.724999999999994</v>
      </c>
      <c r="AW774" s="294">
        <v>133.33600000000001</v>
      </c>
      <c r="AX774" s="294">
        <v>0.84019999999999995</v>
      </c>
      <c r="AY774" s="294">
        <v>8412</v>
      </c>
      <c r="BA774" s="294" t="s">
        <v>3983</v>
      </c>
      <c r="BB774" s="294">
        <v>8.5250000000000004</v>
      </c>
      <c r="BC774" s="294">
        <v>133.33600000000001</v>
      </c>
      <c r="BD774" s="294">
        <v>0.54720000000000002</v>
      </c>
      <c r="BE774" s="294">
        <v>2423</v>
      </c>
      <c r="BG774" s="294" t="s">
        <v>3983</v>
      </c>
      <c r="BH774" s="294">
        <v>57.325000000000003</v>
      </c>
      <c r="BI774" s="294">
        <v>133.33600000000001</v>
      </c>
      <c r="BJ774" s="294">
        <v>0.84970000000000001</v>
      </c>
      <c r="BK774" s="294">
        <v>6534</v>
      </c>
      <c r="BM774" s="294" t="s">
        <v>3983</v>
      </c>
      <c r="BN774" s="294">
        <v>10.525</v>
      </c>
      <c r="BO774" s="294">
        <v>133.33600000000001</v>
      </c>
      <c r="BP774" s="294">
        <v>0.68079999999999996</v>
      </c>
      <c r="BQ774" s="294">
        <v>2384</v>
      </c>
      <c r="BS774" s="294" t="s">
        <v>3983</v>
      </c>
      <c r="BT774" s="294">
        <v>10.125</v>
      </c>
      <c r="BU774" s="294">
        <v>133.33600000000001</v>
      </c>
      <c r="BV774" s="294">
        <v>0.65239999999999998</v>
      </c>
      <c r="BW774" s="294">
        <v>2170</v>
      </c>
      <c r="BY774" s="294" t="s">
        <v>3983</v>
      </c>
    </row>
    <row r="775" spans="1:77">
      <c r="A775" s="301">
        <v>809</v>
      </c>
      <c r="B775" s="302" t="s">
        <v>4035</v>
      </c>
      <c r="C775" s="301" t="s">
        <v>4738</v>
      </c>
      <c r="D775" s="302" t="s">
        <v>4652</v>
      </c>
      <c r="E775" s="303">
        <v>167</v>
      </c>
      <c r="F775" s="294" t="s">
        <v>3983</v>
      </c>
      <c r="G775" s="294" t="s">
        <v>3983</v>
      </c>
      <c r="H775" s="294" t="s">
        <v>3983</v>
      </c>
      <c r="I775" s="294" t="s">
        <v>3983</v>
      </c>
      <c r="K775" s="294" t="s">
        <v>3983</v>
      </c>
      <c r="L775" s="294" t="s">
        <v>3983</v>
      </c>
      <c r="M775" s="294" t="s">
        <v>3983</v>
      </c>
      <c r="N775" s="294" t="s">
        <v>3983</v>
      </c>
      <c r="O775" s="294" t="s">
        <v>3983</v>
      </c>
      <c r="Q775" s="294" t="s">
        <v>3983</v>
      </c>
      <c r="R775" s="294" t="s">
        <v>3983</v>
      </c>
      <c r="S775" s="294" t="s">
        <v>3983</v>
      </c>
      <c r="T775" s="294" t="s">
        <v>3983</v>
      </c>
      <c r="U775" s="294" t="s">
        <v>3983</v>
      </c>
      <c r="W775" s="294" t="s">
        <v>3983</v>
      </c>
      <c r="X775" s="294" t="s">
        <v>3983</v>
      </c>
      <c r="Y775" s="294" t="s">
        <v>3983</v>
      </c>
      <c r="Z775" s="294" t="s">
        <v>3983</v>
      </c>
      <c r="AA775" s="294" t="s">
        <v>3983</v>
      </c>
      <c r="AC775" s="294" t="s">
        <v>3983</v>
      </c>
      <c r="AD775" s="294" t="s">
        <v>3983</v>
      </c>
      <c r="AE775" s="294" t="s">
        <v>3983</v>
      </c>
      <c r="AF775" s="294" t="s">
        <v>3983</v>
      </c>
      <c r="AG775" s="294" t="s">
        <v>3983</v>
      </c>
      <c r="AI775" s="294" t="s">
        <v>3983</v>
      </c>
      <c r="AJ775" s="294" t="s">
        <v>3983</v>
      </c>
      <c r="AK775" s="294" t="s">
        <v>3983</v>
      </c>
      <c r="AL775" s="294" t="s">
        <v>3983</v>
      </c>
      <c r="AM775" s="294" t="s">
        <v>3983</v>
      </c>
      <c r="AO775" s="294" t="s">
        <v>3983</v>
      </c>
      <c r="AP775" s="294" t="s">
        <v>3983</v>
      </c>
      <c r="AQ775" s="294" t="s">
        <v>3983</v>
      </c>
      <c r="AR775" s="294" t="s">
        <v>3983</v>
      </c>
      <c r="AS775" s="294" t="s">
        <v>3983</v>
      </c>
      <c r="AU775" s="294" t="s">
        <v>3983</v>
      </c>
      <c r="AV775" s="294" t="s">
        <v>3983</v>
      </c>
      <c r="AW775" s="294" t="s">
        <v>3983</v>
      </c>
      <c r="AX775" s="294" t="s">
        <v>3983</v>
      </c>
      <c r="AY775" s="294" t="s">
        <v>3983</v>
      </c>
      <c r="BA775" s="294" t="s">
        <v>3983</v>
      </c>
      <c r="BB775" s="294" t="s">
        <v>3983</v>
      </c>
      <c r="BC775" s="294" t="s">
        <v>3983</v>
      </c>
      <c r="BD775" s="294" t="s">
        <v>3983</v>
      </c>
      <c r="BE775" s="294" t="s">
        <v>3983</v>
      </c>
      <c r="BG775" s="294" t="s">
        <v>3983</v>
      </c>
      <c r="BH775" s="294" t="s">
        <v>3983</v>
      </c>
      <c r="BI775" s="294" t="s">
        <v>3983</v>
      </c>
      <c r="BJ775" s="294" t="s">
        <v>3983</v>
      </c>
      <c r="BK775" s="294" t="s">
        <v>3983</v>
      </c>
      <c r="BM775" s="294" t="s">
        <v>3983</v>
      </c>
      <c r="BN775" s="294" t="s">
        <v>3983</v>
      </c>
      <c r="BO775" s="294" t="s">
        <v>3983</v>
      </c>
      <c r="BP775" s="294" t="s">
        <v>3983</v>
      </c>
      <c r="BQ775" s="294" t="s">
        <v>3983</v>
      </c>
      <c r="BS775" s="294" t="s">
        <v>3983</v>
      </c>
      <c r="BT775" s="294" t="s">
        <v>3983</v>
      </c>
      <c r="BU775" s="294" t="s">
        <v>3983</v>
      </c>
      <c r="BV775" s="294" t="s">
        <v>3983</v>
      </c>
      <c r="BW775" s="294" t="s">
        <v>3983</v>
      </c>
      <c r="BY775" s="294" t="s">
        <v>3983</v>
      </c>
    </row>
    <row r="776" spans="1:77">
      <c r="A776" s="301">
        <v>810</v>
      </c>
      <c r="B776" s="302" t="s">
        <v>4035</v>
      </c>
      <c r="C776" s="301" t="s">
        <v>4739</v>
      </c>
      <c r="D776" s="302" t="s">
        <v>4051</v>
      </c>
      <c r="E776" s="303">
        <v>122.22</v>
      </c>
      <c r="F776" s="294">
        <v>57.2</v>
      </c>
      <c r="G776" s="294">
        <v>97.775999999999996</v>
      </c>
      <c r="H776" s="294">
        <v>0.9667</v>
      </c>
      <c r="I776" s="294">
        <v>9530</v>
      </c>
      <c r="K776" s="294">
        <v>0.2394</v>
      </c>
      <c r="L776" s="294">
        <v>58</v>
      </c>
      <c r="M776" s="294">
        <v>97.775999999999996</v>
      </c>
      <c r="N776" s="294">
        <v>0.9647</v>
      </c>
      <c r="O776" s="294">
        <v>10610</v>
      </c>
      <c r="Q776" s="294">
        <v>0.25490000000000002</v>
      </c>
      <c r="R776" s="294">
        <v>38.799999999999997</v>
      </c>
      <c r="S776" s="294">
        <v>97.775999999999996</v>
      </c>
      <c r="T776" s="294">
        <v>0.95630000000000004</v>
      </c>
      <c r="U776" s="294">
        <v>9134</v>
      </c>
      <c r="W776" s="294">
        <v>0.34189999999999998</v>
      </c>
      <c r="X776" s="294">
        <v>58</v>
      </c>
      <c r="Y776" s="294">
        <v>97.775999999999996</v>
      </c>
      <c r="Z776" s="294">
        <v>0.95309999999999995</v>
      </c>
      <c r="AA776" s="294">
        <v>7902</v>
      </c>
      <c r="AC776" s="294">
        <v>0.19209999999999999</v>
      </c>
      <c r="AD776" s="294">
        <v>34.799999999999997</v>
      </c>
      <c r="AE776" s="294">
        <v>97.775999999999996</v>
      </c>
      <c r="AF776" s="294">
        <v>0.95419999999999994</v>
      </c>
      <c r="AG776" s="294">
        <v>7026</v>
      </c>
      <c r="AI776" s="294">
        <v>0.28439999999999999</v>
      </c>
      <c r="AJ776" s="294">
        <v>30</v>
      </c>
      <c r="AK776" s="294">
        <v>97.775999999999996</v>
      </c>
      <c r="AL776" s="294">
        <v>0.95250000000000001</v>
      </c>
      <c r="AM776" s="294">
        <v>6766</v>
      </c>
      <c r="AO776" s="294">
        <v>0.32890000000000003</v>
      </c>
      <c r="AP776" s="294">
        <v>32.4</v>
      </c>
      <c r="AQ776" s="294">
        <v>97.775999999999996</v>
      </c>
      <c r="AR776" s="294">
        <v>0.93740000000000001</v>
      </c>
      <c r="AS776" s="294">
        <v>6064</v>
      </c>
      <c r="AU776" s="294">
        <v>0.26840000000000003</v>
      </c>
      <c r="AV776" s="294">
        <v>34.799999999999997</v>
      </c>
      <c r="AW776" s="294">
        <v>97.775999999999996</v>
      </c>
      <c r="AX776" s="294">
        <v>0.93210000000000004</v>
      </c>
      <c r="AY776" s="294">
        <v>5694</v>
      </c>
      <c r="BA776" s="294">
        <v>0.24379999999999999</v>
      </c>
      <c r="BB776" s="294">
        <v>27.6</v>
      </c>
      <c r="BC776" s="294">
        <v>97.775999999999996</v>
      </c>
      <c r="BD776" s="294">
        <v>0.90269999999999995</v>
      </c>
      <c r="BE776" s="294">
        <v>4477</v>
      </c>
      <c r="BG776" s="294">
        <v>0.24149999999999999</v>
      </c>
      <c r="BH776" s="294">
        <v>26.8</v>
      </c>
      <c r="BI776" s="294">
        <v>97.775999999999996</v>
      </c>
      <c r="BJ776" s="294">
        <v>0.92579999999999996</v>
      </c>
      <c r="BK776" s="294">
        <v>3768</v>
      </c>
      <c r="BM776" s="294">
        <v>0.2041</v>
      </c>
      <c r="BN776" s="294">
        <v>25.6</v>
      </c>
      <c r="BO776" s="294">
        <v>97.775999999999996</v>
      </c>
      <c r="BP776" s="294">
        <v>0.93199999999999994</v>
      </c>
      <c r="BQ776" s="294">
        <v>3751</v>
      </c>
      <c r="BS776" s="294">
        <v>0.23400000000000001</v>
      </c>
      <c r="BT776" s="294">
        <v>22</v>
      </c>
      <c r="BU776" s="294">
        <v>97.775999999999996</v>
      </c>
      <c r="BV776" s="294">
        <v>0.95589999999999997</v>
      </c>
      <c r="BW776" s="294">
        <v>4599</v>
      </c>
      <c r="BY776" s="294">
        <v>0.29389999999999999</v>
      </c>
    </row>
    <row r="777" spans="1:77">
      <c r="A777" s="301">
        <v>811</v>
      </c>
      <c r="B777" s="302" t="s">
        <v>4035</v>
      </c>
      <c r="C777" s="301" t="s">
        <v>4740</v>
      </c>
      <c r="D777" s="302" t="s">
        <v>4051</v>
      </c>
      <c r="E777" s="303">
        <v>111.11</v>
      </c>
      <c r="F777" s="294">
        <v>60</v>
      </c>
      <c r="G777" s="294">
        <v>88.888000000000005</v>
      </c>
      <c r="H777" s="294">
        <v>0.99280000000000002</v>
      </c>
      <c r="I777" s="294">
        <v>8180</v>
      </c>
      <c r="K777" s="294">
        <v>0.2384</v>
      </c>
      <c r="L777" s="294">
        <v>58</v>
      </c>
      <c r="M777" s="294">
        <v>88.888000000000005</v>
      </c>
      <c r="N777" s="294">
        <v>0.99470000000000003</v>
      </c>
      <c r="O777" s="294">
        <v>11100</v>
      </c>
      <c r="Q777" s="294">
        <v>0.2586</v>
      </c>
      <c r="R777" s="294">
        <v>52</v>
      </c>
      <c r="S777" s="294">
        <v>88.888000000000005</v>
      </c>
      <c r="T777" s="294">
        <v>0.99870000000000003</v>
      </c>
      <c r="U777" s="294">
        <v>14500</v>
      </c>
      <c r="W777" s="294">
        <v>0.38779999999999998</v>
      </c>
      <c r="X777" s="294">
        <v>58</v>
      </c>
      <c r="Y777" s="294">
        <v>88.888000000000005</v>
      </c>
      <c r="Z777" s="294">
        <v>0.94799999999999995</v>
      </c>
      <c r="AA777" s="294">
        <v>4740</v>
      </c>
      <c r="AC777" s="294">
        <v>0.1159</v>
      </c>
      <c r="AD777" s="294">
        <v>46</v>
      </c>
      <c r="AE777" s="294">
        <v>88.888000000000005</v>
      </c>
      <c r="AF777" s="294">
        <v>0.99590000000000001</v>
      </c>
      <c r="AG777" s="294">
        <v>9600</v>
      </c>
      <c r="AI777" s="294">
        <v>0.28170000000000001</v>
      </c>
      <c r="AJ777" s="294">
        <v>58</v>
      </c>
      <c r="AK777" s="294">
        <v>88.888000000000005</v>
      </c>
      <c r="AL777" s="294">
        <v>1.0009999999999999</v>
      </c>
      <c r="AM777" s="294">
        <v>13158</v>
      </c>
      <c r="AO777" s="294">
        <v>0.31480000000000002</v>
      </c>
      <c r="AP777" s="294">
        <v>46</v>
      </c>
      <c r="AQ777" s="294">
        <v>88.888000000000005</v>
      </c>
      <c r="AR777" s="294">
        <v>0.99590000000000001</v>
      </c>
      <c r="AS777" s="294">
        <v>10446</v>
      </c>
      <c r="AU777" s="294">
        <v>0.30649999999999999</v>
      </c>
      <c r="AV777" s="294">
        <v>58</v>
      </c>
      <c r="AW777" s="294">
        <v>88.888000000000005</v>
      </c>
      <c r="AX777" s="294">
        <v>0.99929999999999997</v>
      </c>
      <c r="AY777" s="294">
        <v>10076</v>
      </c>
      <c r="BA777" s="294">
        <v>0.24149999999999999</v>
      </c>
      <c r="BB777" s="294">
        <v>48.08</v>
      </c>
      <c r="BC777" s="294">
        <v>88.888000000000005</v>
      </c>
      <c r="BD777" s="294">
        <v>0.99880000000000002</v>
      </c>
      <c r="BE777" s="294">
        <v>4720</v>
      </c>
      <c r="BG777" s="294">
        <v>0.20480000000000001</v>
      </c>
      <c r="BH777" s="294">
        <v>49.2</v>
      </c>
      <c r="BI777" s="294">
        <v>88.888000000000005</v>
      </c>
      <c r="BJ777" s="294">
        <v>0.99860000000000004</v>
      </c>
      <c r="BK777" s="294">
        <v>8218</v>
      </c>
      <c r="BM777" s="294">
        <v>0.2248</v>
      </c>
      <c r="BN777" s="294">
        <v>50.48</v>
      </c>
      <c r="BO777" s="294">
        <v>88.888000000000005</v>
      </c>
      <c r="BP777" s="294">
        <v>0.999</v>
      </c>
      <c r="BQ777" s="294">
        <v>9368</v>
      </c>
      <c r="BS777" s="294">
        <v>0.27650000000000002</v>
      </c>
      <c r="BT777" s="294">
        <v>53.04</v>
      </c>
      <c r="BU777" s="294">
        <v>88.888000000000005</v>
      </c>
      <c r="BV777" s="294">
        <v>0.99850000000000005</v>
      </c>
      <c r="BW777" s="294">
        <v>10932</v>
      </c>
      <c r="BY777" s="294">
        <v>6.9400000000000003E-2</v>
      </c>
    </row>
    <row r="778" spans="1:77">
      <c r="A778" s="301">
        <v>812</v>
      </c>
      <c r="B778" s="302" t="s">
        <v>4035</v>
      </c>
      <c r="C778" s="301" t="s">
        <v>4741</v>
      </c>
      <c r="D778" s="302" t="s">
        <v>4063</v>
      </c>
      <c r="E778" s="303">
        <v>700</v>
      </c>
      <c r="F778" s="294">
        <v>732</v>
      </c>
      <c r="G778" s="294">
        <v>732</v>
      </c>
      <c r="H778" s="294">
        <v>0.78659999999999997</v>
      </c>
      <c r="I778" s="294">
        <v>194520</v>
      </c>
      <c r="K778" s="294" t="s">
        <v>3983</v>
      </c>
      <c r="L778" s="294">
        <v>792</v>
      </c>
      <c r="M778" s="294">
        <v>792</v>
      </c>
      <c r="N778" s="294">
        <v>0.77339999999999998</v>
      </c>
      <c r="O778" s="294">
        <v>226800</v>
      </c>
      <c r="Q778" s="294" t="s">
        <v>3983</v>
      </c>
      <c r="R778" s="294">
        <v>816</v>
      </c>
      <c r="S778" s="294">
        <v>816</v>
      </c>
      <c r="T778" s="294">
        <v>0.77979999999999994</v>
      </c>
      <c r="U778" s="294">
        <v>215760</v>
      </c>
      <c r="W778" s="294" t="s">
        <v>3983</v>
      </c>
      <c r="X778" s="294">
        <v>780</v>
      </c>
      <c r="Y778" s="294">
        <v>792</v>
      </c>
      <c r="Z778" s="294">
        <v>0.93010000000000004</v>
      </c>
      <c r="AA778" s="294">
        <v>119016</v>
      </c>
      <c r="AC778" s="294" t="s">
        <v>3983</v>
      </c>
      <c r="AD778" s="294">
        <v>672</v>
      </c>
      <c r="AE778" s="294">
        <v>792</v>
      </c>
      <c r="AF778" s="294">
        <v>0.77810000000000001</v>
      </c>
      <c r="AG778" s="294">
        <v>165288</v>
      </c>
      <c r="AI778" s="294" t="s">
        <v>3983</v>
      </c>
      <c r="AJ778" s="294">
        <v>804</v>
      </c>
      <c r="AK778" s="294">
        <v>792</v>
      </c>
      <c r="AL778" s="294">
        <v>0.79159999999999997</v>
      </c>
      <c r="AM778" s="294">
        <v>195480</v>
      </c>
      <c r="AO778" s="294" t="s">
        <v>3983</v>
      </c>
      <c r="AP778" s="294">
        <v>804</v>
      </c>
      <c r="AQ778" s="294">
        <v>792</v>
      </c>
      <c r="AR778" s="294">
        <v>0.80020000000000002</v>
      </c>
      <c r="AS778" s="294">
        <v>157080</v>
      </c>
      <c r="AU778" s="294" t="s">
        <v>3983</v>
      </c>
      <c r="AV778" s="294">
        <v>720</v>
      </c>
      <c r="AW778" s="294">
        <v>792</v>
      </c>
      <c r="AX778" s="294">
        <v>0.86980000000000002</v>
      </c>
      <c r="AY778" s="294">
        <v>165120</v>
      </c>
      <c r="BA778" s="294" t="s">
        <v>3983</v>
      </c>
      <c r="BB778" s="294">
        <v>672</v>
      </c>
      <c r="BC778" s="294">
        <v>792</v>
      </c>
      <c r="BD778" s="294">
        <v>0.88700000000000001</v>
      </c>
      <c r="BE778" s="294">
        <v>125160</v>
      </c>
      <c r="BG778" s="294" t="s">
        <v>3983</v>
      </c>
      <c r="BH778" s="294">
        <v>516</v>
      </c>
      <c r="BI778" s="294">
        <v>560</v>
      </c>
      <c r="BJ778" s="294">
        <v>0.91010000000000002</v>
      </c>
      <c r="BK778" s="294">
        <v>98400</v>
      </c>
      <c r="BM778" s="294" t="s">
        <v>3983</v>
      </c>
      <c r="BN778" s="294">
        <v>576</v>
      </c>
      <c r="BO778" s="294">
        <v>576</v>
      </c>
      <c r="BP778" s="294">
        <v>0.90569999999999995</v>
      </c>
      <c r="BQ778" s="294">
        <v>78360</v>
      </c>
      <c r="BS778" s="294" t="s">
        <v>3983</v>
      </c>
      <c r="BT778" s="294">
        <v>612</v>
      </c>
      <c r="BU778" s="294">
        <v>612</v>
      </c>
      <c r="BV778" s="294">
        <v>0.91810000000000003</v>
      </c>
      <c r="BW778" s="294">
        <v>81936</v>
      </c>
      <c r="BY778" s="294" t="s">
        <v>3983</v>
      </c>
    </row>
    <row r="779" spans="1:77">
      <c r="A779" s="301">
        <v>813</v>
      </c>
      <c r="B779" s="302" t="s">
        <v>4035</v>
      </c>
      <c r="C779" s="301" t="s">
        <v>4742</v>
      </c>
      <c r="D779" s="302" t="s">
        <v>4063</v>
      </c>
      <c r="E779" s="303">
        <v>482.22</v>
      </c>
      <c r="F779" s="294" t="s">
        <v>3983</v>
      </c>
      <c r="G779" s="294" t="s">
        <v>3983</v>
      </c>
      <c r="H779" s="294" t="s">
        <v>3983</v>
      </c>
      <c r="I779" s="294" t="s">
        <v>3983</v>
      </c>
      <c r="K779" s="294" t="s">
        <v>3983</v>
      </c>
      <c r="L779" s="294" t="s">
        <v>3983</v>
      </c>
      <c r="M779" s="294" t="s">
        <v>3983</v>
      </c>
      <c r="N779" s="294" t="s">
        <v>3983</v>
      </c>
      <c r="O779" s="294" t="s">
        <v>3983</v>
      </c>
      <c r="Q779" s="294" t="s">
        <v>3983</v>
      </c>
      <c r="R779" s="294" t="s">
        <v>3983</v>
      </c>
      <c r="S779" s="294" t="s">
        <v>3983</v>
      </c>
      <c r="T779" s="294" t="s">
        <v>3983</v>
      </c>
      <c r="U779" s="294" t="s">
        <v>3983</v>
      </c>
      <c r="W779" s="294" t="s">
        <v>3983</v>
      </c>
      <c r="X779" s="294" t="s">
        <v>3983</v>
      </c>
      <c r="Y779" s="294" t="s">
        <v>3983</v>
      </c>
      <c r="Z779" s="294" t="s">
        <v>3983</v>
      </c>
      <c r="AA779" s="294" t="s">
        <v>3983</v>
      </c>
      <c r="AC779" s="294" t="s">
        <v>3983</v>
      </c>
      <c r="AD779" s="294" t="s">
        <v>3983</v>
      </c>
      <c r="AE779" s="294" t="s">
        <v>3983</v>
      </c>
      <c r="AF779" s="294" t="s">
        <v>3983</v>
      </c>
      <c r="AG779" s="294" t="s">
        <v>3983</v>
      </c>
      <c r="AI779" s="294" t="s">
        <v>3983</v>
      </c>
      <c r="AJ779" s="294" t="s">
        <v>3983</v>
      </c>
      <c r="AK779" s="294" t="s">
        <v>3983</v>
      </c>
      <c r="AL779" s="294" t="s">
        <v>3983</v>
      </c>
      <c r="AM779" s="294" t="s">
        <v>3983</v>
      </c>
      <c r="AO779" s="294" t="s">
        <v>3983</v>
      </c>
      <c r="AP779" s="294" t="s">
        <v>3983</v>
      </c>
      <c r="AQ779" s="294" t="s">
        <v>3983</v>
      </c>
      <c r="AR779" s="294" t="s">
        <v>3983</v>
      </c>
      <c r="AS779" s="294" t="s">
        <v>3983</v>
      </c>
      <c r="AU779" s="294" t="s">
        <v>3983</v>
      </c>
      <c r="AV779" s="294" t="s">
        <v>3983</v>
      </c>
      <c r="AW779" s="294" t="s">
        <v>3983</v>
      </c>
      <c r="AX779" s="294" t="s">
        <v>3983</v>
      </c>
      <c r="AY779" s="294" t="s">
        <v>3983</v>
      </c>
      <c r="BA779" s="294" t="s">
        <v>3983</v>
      </c>
      <c r="BB779" s="294" t="s">
        <v>3983</v>
      </c>
      <c r="BC779" s="294" t="s">
        <v>3983</v>
      </c>
      <c r="BD779" s="294" t="s">
        <v>3983</v>
      </c>
      <c r="BE779" s="294" t="s">
        <v>3983</v>
      </c>
      <c r="BG779" s="294" t="s">
        <v>3983</v>
      </c>
      <c r="BH779" s="294" t="s">
        <v>3983</v>
      </c>
      <c r="BI779" s="294" t="s">
        <v>3983</v>
      </c>
      <c r="BJ779" s="294" t="s">
        <v>3983</v>
      </c>
      <c r="BK779" s="294" t="s">
        <v>3983</v>
      </c>
      <c r="BM779" s="294" t="s">
        <v>3983</v>
      </c>
      <c r="BN779" s="294" t="s">
        <v>3983</v>
      </c>
      <c r="BO779" s="294" t="s">
        <v>3983</v>
      </c>
      <c r="BP779" s="294" t="s">
        <v>3983</v>
      </c>
      <c r="BQ779" s="294" t="s">
        <v>3983</v>
      </c>
      <c r="BS779" s="294" t="s">
        <v>3983</v>
      </c>
      <c r="BT779" s="294" t="s">
        <v>3983</v>
      </c>
      <c r="BU779" s="294" t="s">
        <v>3983</v>
      </c>
      <c r="BV779" s="294" t="s">
        <v>3983</v>
      </c>
      <c r="BW779" s="294" t="s">
        <v>3983</v>
      </c>
      <c r="BY779" s="294" t="s">
        <v>3983</v>
      </c>
    </row>
    <row r="780" spans="1:77">
      <c r="A780" s="301">
        <v>814</v>
      </c>
      <c r="B780" s="302" t="s">
        <v>3989</v>
      </c>
      <c r="C780" s="301" t="s">
        <v>4743</v>
      </c>
      <c r="D780" s="302" t="s">
        <v>4051</v>
      </c>
      <c r="E780" s="303">
        <v>220</v>
      </c>
      <c r="F780" s="294">
        <v>267.68</v>
      </c>
      <c r="G780" s="294">
        <v>267.68</v>
      </c>
      <c r="H780" s="294">
        <v>0.96050000000000002</v>
      </c>
      <c r="I780" s="294">
        <v>64240</v>
      </c>
      <c r="K780" s="294">
        <v>0.34710000000000002</v>
      </c>
      <c r="L780" s="294">
        <v>242.4</v>
      </c>
      <c r="M780" s="294">
        <v>242.4</v>
      </c>
      <c r="N780" s="294">
        <v>0.96279999999999999</v>
      </c>
      <c r="O780" s="294">
        <v>63292</v>
      </c>
      <c r="Q780" s="294">
        <v>0.36449999999999999</v>
      </c>
      <c r="R780" s="294">
        <v>258.39999999999998</v>
      </c>
      <c r="S780" s="294">
        <v>258.39999999999998</v>
      </c>
      <c r="T780" s="294">
        <v>0.96350000000000002</v>
      </c>
      <c r="U780" s="294">
        <v>60920</v>
      </c>
      <c r="W780" s="294">
        <v>0.33989999999999998</v>
      </c>
      <c r="X780" s="294">
        <v>208.48</v>
      </c>
      <c r="Y780" s="294">
        <v>208.48</v>
      </c>
      <c r="Z780" s="294">
        <v>0.9758</v>
      </c>
      <c r="AA780" s="294">
        <v>50892</v>
      </c>
      <c r="AC780" s="294">
        <v>0.33629999999999999</v>
      </c>
      <c r="AD780" s="294">
        <v>196</v>
      </c>
      <c r="AE780" s="294">
        <v>196</v>
      </c>
      <c r="AF780" s="294">
        <v>0.97360000000000002</v>
      </c>
      <c r="AG780" s="294">
        <v>51516</v>
      </c>
      <c r="AI780" s="294">
        <v>0.3629</v>
      </c>
      <c r="AJ780" s="294">
        <v>222.72</v>
      </c>
      <c r="AK780" s="294">
        <v>222.72</v>
      </c>
      <c r="AL780" s="294">
        <v>0.97429999999999994</v>
      </c>
      <c r="AM780" s="294">
        <v>55968</v>
      </c>
      <c r="AO780" s="294">
        <v>0.35820000000000002</v>
      </c>
      <c r="AP780" s="294">
        <v>203.68</v>
      </c>
      <c r="AQ780" s="294">
        <v>203.68</v>
      </c>
      <c r="AR780" s="294">
        <v>0.97240000000000004</v>
      </c>
      <c r="AS780" s="294">
        <v>52488</v>
      </c>
      <c r="AU780" s="294">
        <v>0.35620000000000002</v>
      </c>
      <c r="AV780" s="294">
        <v>143.84</v>
      </c>
      <c r="AW780" s="294">
        <v>176</v>
      </c>
      <c r="AX780" s="294">
        <v>0.98029999999999995</v>
      </c>
      <c r="AY780" s="294">
        <v>42956</v>
      </c>
      <c r="BA780" s="294">
        <v>0.42309999999999998</v>
      </c>
      <c r="BB780" s="294">
        <v>186.08</v>
      </c>
      <c r="BC780" s="294">
        <v>186.08</v>
      </c>
      <c r="BD780" s="294">
        <v>0.98260000000000003</v>
      </c>
      <c r="BE780" s="294">
        <v>43060</v>
      </c>
      <c r="BG780" s="294">
        <v>0.3165</v>
      </c>
      <c r="BH780" s="294">
        <v>153.28</v>
      </c>
      <c r="BI780" s="294">
        <v>176</v>
      </c>
      <c r="BJ780" s="294">
        <v>0.98799999999999999</v>
      </c>
      <c r="BK780" s="294">
        <v>39340</v>
      </c>
      <c r="BM780" s="294">
        <v>0.34920000000000001</v>
      </c>
      <c r="BN780" s="294">
        <v>178.4</v>
      </c>
      <c r="BO780" s="294">
        <v>178.4</v>
      </c>
      <c r="BP780" s="294">
        <v>0.98170000000000002</v>
      </c>
      <c r="BQ780" s="294">
        <v>40028</v>
      </c>
      <c r="BS780" s="294">
        <v>0.34010000000000001</v>
      </c>
      <c r="BT780" s="294">
        <v>180.32</v>
      </c>
      <c r="BU780" s="294">
        <v>180.32</v>
      </c>
      <c r="BV780" s="294">
        <v>0.98140000000000005</v>
      </c>
      <c r="BW780" s="294">
        <v>52360</v>
      </c>
      <c r="BY780" s="294">
        <v>0.3977</v>
      </c>
    </row>
    <row r="781" spans="1:77">
      <c r="A781" s="301">
        <v>815</v>
      </c>
      <c r="B781" s="302" t="s">
        <v>3989</v>
      </c>
      <c r="C781" s="301" t="s">
        <v>4744</v>
      </c>
      <c r="D781" s="302" t="s">
        <v>4051</v>
      </c>
      <c r="E781" s="303">
        <v>178</v>
      </c>
      <c r="F781" s="294">
        <v>96.96</v>
      </c>
      <c r="G781" s="294">
        <v>142.4</v>
      </c>
      <c r="H781" s="294">
        <v>1</v>
      </c>
      <c r="I781" s="294">
        <v>19168</v>
      </c>
      <c r="K781" s="294">
        <v>0.27460000000000001</v>
      </c>
      <c r="L781" s="294">
        <v>107.04</v>
      </c>
      <c r="M781" s="294">
        <v>142.4</v>
      </c>
      <c r="N781" s="294">
        <v>0.99880000000000002</v>
      </c>
      <c r="O781" s="294">
        <v>19128</v>
      </c>
      <c r="Q781" s="294">
        <v>0.24049999999999999</v>
      </c>
      <c r="R781" s="294">
        <v>104</v>
      </c>
      <c r="S781" s="294">
        <v>142.4</v>
      </c>
      <c r="T781" s="294">
        <v>0.99880000000000002</v>
      </c>
      <c r="U781" s="294">
        <v>18960</v>
      </c>
      <c r="W781" s="294">
        <v>0.2535</v>
      </c>
      <c r="X781" s="294">
        <v>82.72</v>
      </c>
      <c r="Y781" s="294">
        <v>142.4</v>
      </c>
      <c r="Z781" s="294">
        <v>0.99939999999999996</v>
      </c>
      <c r="AA781" s="294">
        <v>17260</v>
      </c>
      <c r="AC781" s="294">
        <v>0.28060000000000002</v>
      </c>
      <c r="AD781" s="294">
        <v>87.2</v>
      </c>
      <c r="AE781" s="294">
        <v>142.4</v>
      </c>
      <c r="AF781" s="294">
        <v>0.99909999999999999</v>
      </c>
      <c r="AG781" s="294">
        <v>15992</v>
      </c>
      <c r="AI781" s="294">
        <v>0.2467</v>
      </c>
      <c r="AJ781" s="294">
        <v>90.24</v>
      </c>
      <c r="AK781" s="294">
        <v>142.4</v>
      </c>
      <c r="AL781" s="294">
        <v>0.99909999999999999</v>
      </c>
      <c r="AM781" s="294">
        <v>17228</v>
      </c>
      <c r="AO781" s="294">
        <v>0.26540000000000002</v>
      </c>
      <c r="AP781" s="294">
        <v>64.64</v>
      </c>
      <c r="AQ781" s="294">
        <v>142.4</v>
      </c>
      <c r="AR781" s="294">
        <v>0.99909999999999999</v>
      </c>
      <c r="AS781" s="294">
        <v>12632</v>
      </c>
      <c r="AU781" s="294">
        <v>0.26290000000000002</v>
      </c>
      <c r="AV781" s="294">
        <v>44.96</v>
      </c>
      <c r="AW781" s="294">
        <v>142.4</v>
      </c>
      <c r="AX781" s="294">
        <v>1</v>
      </c>
      <c r="AY781" s="294">
        <v>9936</v>
      </c>
      <c r="BA781" s="294">
        <v>0.30690000000000001</v>
      </c>
      <c r="BB781" s="294">
        <v>30.08</v>
      </c>
      <c r="BC781" s="294">
        <v>142.4</v>
      </c>
      <c r="BD781" s="294">
        <v>0.99949999999999994</v>
      </c>
      <c r="BE781" s="294">
        <v>7692</v>
      </c>
      <c r="BG781" s="294">
        <v>0.34389999999999998</v>
      </c>
      <c r="BH781" s="294">
        <v>26.24</v>
      </c>
      <c r="BI781" s="294">
        <v>142.4</v>
      </c>
      <c r="BJ781" s="294">
        <v>1</v>
      </c>
      <c r="BK781" s="294">
        <v>7068</v>
      </c>
      <c r="BM781" s="294">
        <v>0.36199999999999999</v>
      </c>
      <c r="BN781" s="294">
        <v>52.8</v>
      </c>
      <c r="BO781" s="294">
        <v>142.4</v>
      </c>
      <c r="BP781" s="294">
        <v>1</v>
      </c>
      <c r="BQ781" s="294">
        <v>9376</v>
      </c>
      <c r="BS781" s="294">
        <v>0.26419999999999999</v>
      </c>
      <c r="BT781" s="294">
        <v>64.48</v>
      </c>
      <c r="BU781" s="294">
        <v>142.4</v>
      </c>
      <c r="BV781" s="294">
        <v>1</v>
      </c>
      <c r="BW781" s="294">
        <v>12660</v>
      </c>
      <c r="BY781" s="294">
        <v>0.26390000000000002</v>
      </c>
    </row>
    <row r="782" spans="1:77">
      <c r="A782" s="301">
        <v>816</v>
      </c>
      <c r="B782" s="302" t="s">
        <v>3989</v>
      </c>
      <c r="C782" s="301" t="s">
        <v>4745</v>
      </c>
      <c r="D782" s="302" t="s">
        <v>4051</v>
      </c>
      <c r="E782" s="303">
        <v>350</v>
      </c>
      <c r="F782" s="294">
        <v>326.8</v>
      </c>
      <c r="G782" s="294">
        <v>326.8</v>
      </c>
      <c r="H782" s="294">
        <v>0.92569999999999997</v>
      </c>
      <c r="I782" s="294">
        <v>16628</v>
      </c>
      <c r="K782" s="294">
        <v>0.32579999999999998</v>
      </c>
      <c r="L782" s="294">
        <v>332.8</v>
      </c>
      <c r="M782" s="294">
        <v>332.8</v>
      </c>
      <c r="N782" s="294">
        <v>0.96319999999999995</v>
      </c>
      <c r="O782" s="294">
        <v>57552</v>
      </c>
      <c r="Q782" s="294">
        <v>0.24129999999999999</v>
      </c>
      <c r="R782" s="294">
        <v>333.2</v>
      </c>
      <c r="S782" s="294">
        <v>333.2</v>
      </c>
      <c r="T782" s="294">
        <v>0.9698</v>
      </c>
      <c r="U782" s="294">
        <v>61212</v>
      </c>
      <c r="W782" s="294">
        <v>0.2631</v>
      </c>
      <c r="X782" s="294">
        <v>286.8</v>
      </c>
      <c r="Y782" s="294">
        <v>286.8</v>
      </c>
      <c r="Z782" s="294">
        <v>0.97250000000000003</v>
      </c>
      <c r="AA782" s="294">
        <v>55220</v>
      </c>
      <c r="AC782" s="294">
        <v>0.2661</v>
      </c>
      <c r="AD782" s="294">
        <v>287.2</v>
      </c>
      <c r="AE782" s="294">
        <v>287.2</v>
      </c>
      <c r="AF782" s="294">
        <v>0.96870000000000001</v>
      </c>
      <c r="AG782" s="294">
        <v>51736</v>
      </c>
      <c r="AI782" s="294">
        <v>0.25</v>
      </c>
      <c r="AJ782" s="294">
        <v>293.60000000000002</v>
      </c>
      <c r="AK782" s="294">
        <v>293.60000000000002</v>
      </c>
      <c r="AL782" s="294">
        <v>0.97</v>
      </c>
      <c r="AM782" s="294">
        <v>54992</v>
      </c>
      <c r="AO782" s="294">
        <v>0.26819999999999999</v>
      </c>
      <c r="AP782" s="294">
        <v>219.2</v>
      </c>
      <c r="AQ782" s="294">
        <v>280</v>
      </c>
      <c r="AR782" s="294">
        <v>0.9607</v>
      </c>
      <c r="AS782" s="294">
        <v>44244</v>
      </c>
      <c r="AU782" s="294">
        <v>0.28239999999999998</v>
      </c>
      <c r="AV782" s="294">
        <v>158.80000000000001</v>
      </c>
      <c r="AW782" s="294">
        <v>280</v>
      </c>
      <c r="AX782" s="294">
        <v>0.95450000000000002</v>
      </c>
      <c r="AY782" s="294">
        <v>35096</v>
      </c>
      <c r="BA782" s="294">
        <v>0.3216</v>
      </c>
      <c r="BB782" s="294">
        <v>121.2</v>
      </c>
      <c r="BC782" s="294">
        <v>280</v>
      </c>
      <c r="BD782" s="294">
        <v>0.95640000000000003</v>
      </c>
      <c r="BE782" s="294">
        <v>33000</v>
      </c>
      <c r="BG782" s="294">
        <v>0.38269999999999998</v>
      </c>
      <c r="BH782" s="294">
        <v>135.6</v>
      </c>
      <c r="BI782" s="294">
        <v>280</v>
      </c>
      <c r="BJ782" s="294">
        <v>0.9526</v>
      </c>
      <c r="BK782" s="294">
        <v>31232</v>
      </c>
      <c r="BM782" s="294">
        <v>0.32500000000000001</v>
      </c>
      <c r="BN782" s="294">
        <v>184.4</v>
      </c>
      <c r="BO782" s="294">
        <v>280</v>
      </c>
      <c r="BP782" s="294">
        <v>0.95399999999999996</v>
      </c>
      <c r="BQ782" s="294">
        <v>37644</v>
      </c>
      <c r="BS782" s="294">
        <v>0.31850000000000001</v>
      </c>
      <c r="BT782" s="294">
        <v>220</v>
      </c>
      <c r="BU782" s="294">
        <v>280</v>
      </c>
      <c r="BV782" s="294">
        <v>0.95760000000000001</v>
      </c>
      <c r="BW782" s="294">
        <v>41012</v>
      </c>
      <c r="BY782" s="294">
        <v>0.26169999999999999</v>
      </c>
    </row>
    <row r="783" spans="1:77">
      <c r="A783" s="301">
        <v>817</v>
      </c>
      <c r="B783" s="302" t="s">
        <v>3989</v>
      </c>
      <c r="C783" s="301" t="s">
        <v>4746</v>
      </c>
      <c r="D783" s="302" t="s">
        <v>4051</v>
      </c>
      <c r="E783" s="303">
        <v>166</v>
      </c>
      <c r="F783" s="294">
        <v>101.25</v>
      </c>
      <c r="G783" s="294">
        <v>132.80000000000001</v>
      </c>
      <c r="H783" s="294">
        <v>0.88990000000000002</v>
      </c>
      <c r="I783" s="294">
        <v>35381</v>
      </c>
      <c r="K783" s="294">
        <v>0.55220000000000002</v>
      </c>
      <c r="L783" s="294">
        <v>96.05</v>
      </c>
      <c r="M783" s="294">
        <v>132.80000000000001</v>
      </c>
      <c r="N783" s="294">
        <v>0.89119999999999999</v>
      </c>
      <c r="O783" s="294">
        <v>35665</v>
      </c>
      <c r="Q783" s="294">
        <v>0.56740000000000002</v>
      </c>
      <c r="R783" s="294">
        <v>96.85</v>
      </c>
      <c r="S783" s="294">
        <v>132.80000000000001</v>
      </c>
      <c r="T783" s="294">
        <v>0.89539999999999997</v>
      </c>
      <c r="U783" s="294">
        <v>33820</v>
      </c>
      <c r="W783" s="294">
        <v>0.54869999999999997</v>
      </c>
      <c r="X783" s="294">
        <v>89.65</v>
      </c>
      <c r="Y783" s="294">
        <v>132.80000000000001</v>
      </c>
      <c r="Z783" s="294">
        <v>0.87829999999999997</v>
      </c>
      <c r="AA783" s="294">
        <v>31104</v>
      </c>
      <c r="AC783" s="294">
        <v>0.53849999999999998</v>
      </c>
      <c r="AD783" s="294">
        <v>90.05</v>
      </c>
      <c r="AE783" s="294">
        <v>132.80000000000001</v>
      </c>
      <c r="AF783" s="294">
        <v>0.88049999999999995</v>
      </c>
      <c r="AG783" s="294">
        <v>31584</v>
      </c>
      <c r="AI783" s="294">
        <v>0.54300000000000004</v>
      </c>
      <c r="AJ783" s="294">
        <v>90.05</v>
      </c>
      <c r="AK783" s="294">
        <v>132.80000000000001</v>
      </c>
      <c r="AL783" s="294">
        <v>0.88539999999999996</v>
      </c>
      <c r="AM783" s="294">
        <v>31595</v>
      </c>
      <c r="AO783" s="294">
        <v>0.55820000000000003</v>
      </c>
      <c r="AP783" s="294">
        <v>89.25</v>
      </c>
      <c r="AQ783" s="294">
        <v>132.80000000000001</v>
      </c>
      <c r="AR783" s="294">
        <v>0.87180000000000002</v>
      </c>
      <c r="AS783" s="294">
        <v>31209</v>
      </c>
      <c r="AU783" s="294">
        <v>0.54679999999999995</v>
      </c>
      <c r="AV783" s="294">
        <v>81.650000000000006</v>
      </c>
      <c r="AW783" s="294">
        <v>132.80000000000001</v>
      </c>
      <c r="AX783" s="294">
        <v>0.86439999999999995</v>
      </c>
      <c r="AY783" s="294">
        <v>26774</v>
      </c>
      <c r="BA783" s="294">
        <v>0.53510000000000002</v>
      </c>
      <c r="BB783" s="294">
        <v>74.05</v>
      </c>
      <c r="BC783" s="294">
        <v>132.80000000000001</v>
      </c>
      <c r="BD783" s="294">
        <v>0.86250000000000004</v>
      </c>
      <c r="BE783" s="294">
        <v>26251</v>
      </c>
      <c r="BG783" s="294">
        <v>0.56200000000000006</v>
      </c>
      <c r="BH783" s="294">
        <v>70.849999999999994</v>
      </c>
      <c r="BI783" s="294">
        <v>132.80000000000001</v>
      </c>
      <c r="BJ783" s="294">
        <v>0.86499999999999999</v>
      </c>
      <c r="BK783" s="294">
        <v>25612</v>
      </c>
      <c r="BM783" s="294">
        <v>0.57179999999999997</v>
      </c>
      <c r="BN783" s="294">
        <v>82.05</v>
      </c>
      <c r="BO783" s="294">
        <v>132.80000000000001</v>
      </c>
      <c r="BP783" s="294">
        <v>0.879</v>
      </c>
      <c r="BQ783" s="294">
        <v>26903</v>
      </c>
      <c r="BS783" s="294">
        <v>0.56369999999999998</v>
      </c>
      <c r="BT783" s="294">
        <v>100.05</v>
      </c>
      <c r="BU783" s="294">
        <v>132.80000000000001</v>
      </c>
      <c r="BV783" s="294">
        <v>0.8881</v>
      </c>
      <c r="BW783" s="294">
        <v>30624</v>
      </c>
      <c r="BY783" s="294">
        <v>0.46910000000000002</v>
      </c>
    </row>
    <row r="784" spans="1:77">
      <c r="A784" s="301">
        <v>818</v>
      </c>
      <c r="B784" s="302" t="s">
        <v>3989</v>
      </c>
      <c r="C784" s="301" t="s">
        <v>4747</v>
      </c>
      <c r="D784" s="302" t="s">
        <v>4051</v>
      </c>
      <c r="E784" s="303">
        <v>156</v>
      </c>
      <c r="F784" s="294">
        <v>133.56</v>
      </c>
      <c r="G784" s="294">
        <v>133.56</v>
      </c>
      <c r="H784" s="294">
        <v>0.9113</v>
      </c>
      <c r="I784" s="294">
        <v>36348</v>
      </c>
      <c r="K784" s="294">
        <v>0.4148</v>
      </c>
      <c r="L784" s="294">
        <v>130.19999999999999</v>
      </c>
      <c r="M784" s="294">
        <v>130.19999999999999</v>
      </c>
      <c r="N784" s="294">
        <v>0.90590000000000004</v>
      </c>
      <c r="O784" s="294">
        <v>34284</v>
      </c>
      <c r="Q784" s="294">
        <v>0.39069999999999999</v>
      </c>
      <c r="R784" s="294">
        <v>124.2</v>
      </c>
      <c r="S784" s="294">
        <v>124.8</v>
      </c>
      <c r="T784" s="294">
        <v>0.89710000000000001</v>
      </c>
      <c r="U784" s="294">
        <v>32679</v>
      </c>
      <c r="W784" s="294">
        <v>0.40739999999999998</v>
      </c>
      <c r="X784" s="294">
        <v>137.88</v>
      </c>
      <c r="Y784" s="294">
        <v>137.88</v>
      </c>
      <c r="Z784" s="294">
        <v>0.87870000000000004</v>
      </c>
      <c r="AA784" s="294">
        <v>33618</v>
      </c>
      <c r="AC784" s="294">
        <v>0.373</v>
      </c>
      <c r="AD784" s="294">
        <v>92.04</v>
      </c>
      <c r="AE784" s="294">
        <v>124.8</v>
      </c>
      <c r="AF784" s="294">
        <v>0.88869999999999993</v>
      </c>
      <c r="AG784" s="294">
        <v>29589</v>
      </c>
      <c r="AI784" s="294">
        <v>0.48620000000000002</v>
      </c>
      <c r="AJ784" s="294">
        <v>117.72</v>
      </c>
      <c r="AK784" s="294">
        <v>124.8</v>
      </c>
      <c r="AL784" s="294">
        <v>0.90639999999999998</v>
      </c>
      <c r="AM784" s="294">
        <v>34356</v>
      </c>
      <c r="AO784" s="294">
        <v>0.44719999999999999</v>
      </c>
      <c r="AP784" s="294">
        <v>86.04</v>
      </c>
      <c r="AQ784" s="294">
        <v>124.8</v>
      </c>
      <c r="AR784" s="294">
        <v>0.89149999999999996</v>
      </c>
      <c r="AS784" s="294">
        <v>27195</v>
      </c>
      <c r="AU784" s="294">
        <v>0.47660000000000002</v>
      </c>
      <c r="AV784" s="294">
        <v>87.96</v>
      </c>
      <c r="AW784" s="294">
        <v>124.8</v>
      </c>
      <c r="AX784" s="294">
        <v>0.91489999999999994</v>
      </c>
      <c r="AY784" s="294">
        <v>29865</v>
      </c>
      <c r="BA784" s="294">
        <v>0.51539999999999997</v>
      </c>
      <c r="BB784" s="294">
        <v>111.84</v>
      </c>
      <c r="BC784" s="294">
        <v>124.8</v>
      </c>
      <c r="BD784" s="294">
        <v>0.92120000000000002</v>
      </c>
      <c r="BE784" s="294">
        <v>28167</v>
      </c>
      <c r="BG784" s="294">
        <v>0.36749999999999999</v>
      </c>
      <c r="BH784" s="294">
        <v>109.8</v>
      </c>
      <c r="BI784" s="294">
        <v>124.8</v>
      </c>
      <c r="BJ784" s="294">
        <v>0.91669999999999996</v>
      </c>
      <c r="BK784" s="294">
        <v>27306</v>
      </c>
      <c r="BM784" s="294">
        <v>0.36470000000000002</v>
      </c>
      <c r="BN784" s="294">
        <v>108.6</v>
      </c>
      <c r="BO784" s="294">
        <v>124.8</v>
      </c>
      <c r="BP784" s="294">
        <v>0.92149999999999999</v>
      </c>
      <c r="BQ784" s="294">
        <v>30849</v>
      </c>
      <c r="BS784" s="294">
        <v>0.45879999999999999</v>
      </c>
      <c r="BT784" s="294">
        <v>112.32</v>
      </c>
      <c r="BU784" s="294">
        <v>124.8</v>
      </c>
      <c r="BV784" s="294">
        <v>0.9083</v>
      </c>
      <c r="BW784" s="294">
        <v>32124</v>
      </c>
      <c r="BY784" s="294">
        <v>0.42320000000000002</v>
      </c>
    </row>
    <row r="785" spans="1:77">
      <c r="A785" s="301">
        <v>819</v>
      </c>
      <c r="B785" s="302" t="s">
        <v>3989</v>
      </c>
      <c r="C785" s="301" t="s">
        <v>4748</v>
      </c>
      <c r="D785" s="302" t="s">
        <v>4051</v>
      </c>
      <c r="E785" s="303">
        <v>250</v>
      </c>
      <c r="F785" s="294">
        <v>153.36000000000001</v>
      </c>
      <c r="G785" s="294">
        <v>200</v>
      </c>
      <c r="H785" s="294">
        <v>0.94240000000000002</v>
      </c>
      <c r="I785" s="294">
        <v>43134</v>
      </c>
      <c r="K785" s="294">
        <v>0.41449999999999998</v>
      </c>
      <c r="L785" s="294">
        <v>153.6</v>
      </c>
      <c r="M785" s="294">
        <v>200</v>
      </c>
      <c r="N785" s="294">
        <v>0.94059999999999999</v>
      </c>
      <c r="O785" s="294">
        <v>44580</v>
      </c>
      <c r="Q785" s="294">
        <v>0.4148</v>
      </c>
      <c r="R785" s="294">
        <v>165</v>
      </c>
      <c r="S785" s="294">
        <v>200</v>
      </c>
      <c r="T785" s="294">
        <v>0.93459999999999999</v>
      </c>
      <c r="U785" s="294">
        <v>48150</v>
      </c>
      <c r="W785" s="294">
        <v>0.43369999999999997</v>
      </c>
      <c r="X785" s="294">
        <v>142.08000000000001</v>
      </c>
      <c r="Y785" s="294">
        <v>200</v>
      </c>
      <c r="Z785" s="294">
        <v>0.92620000000000002</v>
      </c>
      <c r="AA785" s="294">
        <v>42048</v>
      </c>
      <c r="AC785" s="294">
        <v>0.42949999999999999</v>
      </c>
      <c r="AD785" s="294">
        <v>145.68</v>
      </c>
      <c r="AE785" s="294">
        <v>200</v>
      </c>
      <c r="AF785" s="294">
        <v>0.94299999999999995</v>
      </c>
      <c r="AG785" s="294">
        <v>41238</v>
      </c>
      <c r="AI785" s="294">
        <v>0.40350000000000003</v>
      </c>
      <c r="AJ785" s="294">
        <v>139.91999999999999</v>
      </c>
      <c r="AK785" s="294">
        <v>200</v>
      </c>
      <c r="AL785" s="294">
        <v>0.94620000000000004</v>
      </c>
      <c r="AM785" s="294">
        <v>42078</v>
      </c>
      <c r="AO785" s="294">
        <v>0.44140000000000001</v>
      </c>
      <c r="AP785" s="294">
        <v>130.56</v>
      </c>
      <c r="AQ785" s="294">
        <v>200</v>
      </c>
      <c r="AR785" s="294">
        <v>0.94369999999999998</v>
      </c>
      <c r="AS785" s="294">
        <v>36072</v>
      </c>
      <c r="AU785" s="294">
        <v>0.39350000000000002</v>
      </c>
      <c r="AV785" s="294">
        <v>113.04</v>
      </c>
      <c r="AW785" s="294">
        <v>200</v>
      </c>
      <c r="AX785" s="294">
        <v>0.94399999999999995</v>
      </c>
      <c r="AY785" s="294">
        <v>25674</v>
      </c>
      <c r="BA785" s="294">
        <v>0.3342</v>
      </c>
      <c r="BB785" s="294">
        <v>80.400000000000006</v>
      </c>
      <c r="BC785" s="294">
        <v>200</v>
      </c>
      <c r="BD785" s="294">
        <v>0.94169999999999998</v>
      </c>
      <c r="BE785" s="294">
        <v>19560</v>
      </c>
      <c r="BG785" s="294">
        <v>0.3473</v>
      </c>
      <c r="BH785" s="294">
        <v>80.64</v>
      </c>
      <c r="BI785" s="294">
        <v>200</v>
      </c>
      <c r="BJ785" s="294">
        <v>0.92569999999999997</v>
      </c>
      <c r="BK785" s="294">
        <v>20316</v>
      </c>
      <c r="BM785" s="294">
        <v>0.36580000000000001</v>
      </c>
      <c r="BN785" s="294">
        <v>96.24</v>
      </c>
      <c r="BO785" s="294">
        <v>200</v>
      </c>
      <c r="BP785" s="294">
        <v>0.93469999999999998</v>
      </c>
      <c r="BQ785" s="294">
        <v>23154</v>
      </c>
      <c r="BS785" s="294">
        <v>0.3831</v>
      </c>
      <c r="BT785" s="294">
        <v>119.52</v>
      </c>
      <c r="BU785" s="294">
        <v>200</v>
      </c>
      <c r="BV785" s="294">
        <v>0.93979999999999997</v>
      </c>
      <c r="BW785" s="294">
        <v>34548</v>
      </c>
      <c r="BY785" s="294">
        <v>0.41339999999999999</v>
      </c>
    </row>
    <row r="786" spans="1:77">
      <c r="A786" s="301">
        <v>820</v>
      </c>
      <c r="B786" s="302" t="s">
        <v>3989</v>
      </c>
      <c r="C786" s="301" t="s">
        <v>4749</v>
      </c>
      <c r="D786" s="302" t="s">
        <v>4051</v>
      </c>
      <c r="E786" s="303">
        <v>150</v>
      </c>
      <c r="F786" s="294">
        <v>93.84</v>
      </c>
      <c r="G786" s="294">
        <v>120</v>
      </c>
      <c r="H786" s="294">
        <v>0.95099999999999996</v>
      </c>
      <c r="I786" s="294">
        <v>19326</v>
      </c>
      <c r="K786" s="294">
        <v>0.30080000000000001</v>
      </c>
      <c r="L786" s="294">
        <v>82.8</v>
      </c>
      <c r="M786" s="294">
        <v>120</v>
      </c>
      <c r="N786" s="294">
        <v>0.96019999999999994</v>
      </c>
      <c r="O786" s="294">
        <v>20532</v>
      </c>
      <c r="Q786" s="294">
        <v>0.34710000000000002</v>
      </c>
      <c r="R786" s="294">
        <v>87</v>
      </c>
      <c r="S786" s="294">
        <v>120</v>
      </c>
      <c r="T786" s="294">
        <v>0.95660000000000001</v>
      </c>
      <c r="U786" s="294">
        <v>18486</v>
      </c>
      <c r="W786" s="294">
        <v>0.3085</v>
      </c>
      <c r="X786" s="294">
        <v>70.56</v>
      </c>
      <c r="Y786" s="294">
        <v>120</v>
      </c>
      <c r="Z786" s="294">
        <v>0.94730000000000003</v>
      </c>
      <c r="AA786" s="294">
        <v>18090</v>
      </c>
      <c r="AC786" s="294">
        <v>0.36380000000000001</v>
      </c>
      <c r="AD786" s="294">
        <v>66.72</v>
      </c>
      <c r="AE786" s="294">
        <v>120</v>
      </c>
      <c r="AF786" s="294">
        <v>0.95230000000000004</v>
      </c>
      <c r="AG786" s="294">
        <v>17340</v>
      </c>
      <c r="AI786" s="294">
        <v>0.36680000000000001</v>
      </c>
      <c r="AJ786" s="294">
        <v>66.239999999999995</v>
      </c>
      <c r="AK786" s="294">
        <v>120</v>
      </c>
      <c r="AL786" s="294">
        <v>0.95069999999999999</v>
      </c>
      <c r="AM786" s="294">
        <v>16776</v>
      </c>
      <c r="AO786" s="294">
        <v>0.37</v>
      </c>
      <c r="AP786" s="294">
        <v>54.48</v>
      </c>
      <c r="AQ786" s="294">
        <v>120</v>
      </c>
      <c r="AR786" s="294">
        <v>0.89929999999999999</v>
      </c>
      <c r="AS786" s="294">
        <v>9534</v>
      </c>
      <c r="AU786" s="294">
        <v>0.2616</v>
      </c>
      <c r="AV786" s="294">
        <v>39.840000000000003</v>
      </c>
      <c r="AW786" s="294">
        <v>120</v>
      </c>
      <c r="AX786" s="294">
        <v>0.8821</v>
      </c>
      <c r="AY786" s="294">
        <v>7806</v>
      </c>
      <c r="BA786" s="294">
        <v>0.3085</v>
      </c>
      <c r="BB786" s="294">
        <v>38.4</v>
      </c>
      <c r="BC786" s="294">
        <v>120</v>
      </c>
      <c r="BD786" s="294">
        <v>0.86839999999999995</v>
      </c>
      <c r="BE786" s="294">
        <v>6726</v>
      </c>
      <c r="BG786" s="294">
        <v>0.27110000000000001</v>
      </c>
      <c r="BH786" s="294">
        <v>48.24</v>
      </c>
      <c r="BI786" s="294">
        <v>120</v>
      </c>
      <c r="BJ786" s="294">
        <v>0.8821</v>
      </c>
      <c r="BK786" s="294">
        <v>6954</v>
      </c>
      <c r="BM786" s="294">
        <v>0.21970000000000001</v>
      </c>
      <c r="BN786" s="294">
        <v>51.12</v>
      </c>
      <c r="BO786" s="294">
        <v>120</v>
      </c>
      <c r="BP786" s="294">
        <v>0.90390000000000004</v>
      </c>
      <c r="BQ786" s="294">
        <v>7110</v>
      </c>
      <c r="BS786" s="294">
        <v>0.22900000000000001</v>
      </c>
      <c r="BT786" s="294">
        <v>38.64</v>
      </c>
      <c r="BU786" s="294">
        <v>120</v>
      </c>
      <c r="BV786" s="294">
        <v>0.88780000000000003</v>
      </c>
      <c r="BW786" s="294">
        <v>8784</v>
      </c>
      <c r="BY786" s="294">
        <v>0.34420000000000001</v>
      </c>
    </row>
    <row r="787" spans="1:77">
      <c r="A787" s="301">
        <v>821</v>
      </c>
      <c r="B787" s="302" t="s">
        <v>3989</v>
      </c>
      <c r="C787" s="301" t="s">
        <v>4750</v>
      </c>
      <c r="D787" s="302" t="s">
        <v>4051</v>
      </c>
      <c r="E787" s="303">
        <v>156</v>
      </c>
      <c r="F787" s="294">
        <v>131.88</v>
      </c>
      <c r="G787" s="294">
        <v>131.88</v>
      </c>
      <c r="H787" s="294">
        <v>0.86470000000000002</v>
      </c>
      <c r="I787" s="294">
        <v>27501</v>
      </c>
      <c r="K787" s="294">
        <v>0.33500000000000002</v>
      </c>
      <c r="L787" s="294">
        <v>139.5</v>
      </c>
      <c r="M787" s="294">
        <v>139.5</v>
      </c>
      <c r="N787" s="294">
        <v>0.87729999999999997</v>
      </c>
      <c r="O787" s="294">
        <v>28272</v>
      </c>
      <c r="Q787" s="294">
        <v>0.3105</v>
      </c>
      <c r="R787" s="294">
        <v>136.19999999999999</v>
      </c>
      <c r="S787" s="294">
        <v>136.19999999999999</v>
      </c>
      <c r="T787" s="294">
        <v>0.87209999999999999</v>
      </c>
      <c r="U787" s="294">
        <v>28077</v>
      </c>
      <c r="W787" s="294">
        <v>0.32829999999999998</v>
      </c>
      <c r="X787" s="294">
        <v>122.4</v>
      </c>
      <c r="Y787" s="294">
        <v>124.8</v>
      </c>
      <c r="Z787" s="294">
        <v>0.86839999999999995</v>
      </c>
      <c r="AA787" s="294">
        <v>22218</v>
      </c>
      <c r="AC787" s="294">
        <v>0.28100000000000003</v>
      </c>
      <c r="AD787" s="294">
        <v>132.6</v>
      </c>
      <c r="AE787" s="294">
        <v>132.6</v>
      </c>
      <c r="AF787" s="294">
        <v>0.88059999999999994</v>
      </c>
      <c r="AG787" s="294">
        <v>23592</v>
      </c>
      <c r="AI787" s="294">
        <v>0.27160000000000001</v>
      </c>
      <c r="AJ787" s="294">
        <v>119.16</v>
      </c>
      <c r="AK787" s="294">
        <v>124.8</v>
      </c>
      <c r="AL787" s="294">
        <v>0.88580000000000003</v>
      </c>
      <c r="AM787" s="294">
        <v>24786</v>
      </c>
      <c r="AO787" s="294">
        <v>0.32619999999999999</v>
      </c>
      <c r="AP787" s="294">
        <v>140.28</v>
      </c>
      <c r="AQ787" s="294">
        <v>140.28</v>
      </c>
      <c r="AR787" s="294">
        <v>0.86929999999999996</v>
      </c>
      <c r="AS787" s="294">
        <v>23712</v>
      </c>
      <c r="AU787" s="294">
        <v>0.26140000000000002</v>
      </c>
      <c r="AV787" s="294">
        <v>125.28</v>
      </c>
      <c r="AW787" s="294">
        <v>125.28</v>
      </c>
      <c r="AX787" s="294">
        <v>0.86680000000000001</v>
      </c>
      <c r="AY787" s="294">
        <v>20808</v>
      </c>
      <c r="BA787" s="294">
        <v>0.2661</v>
      </c>
      <c r="BB787" s="294">
        <v>96.12</v>
      </c>
      <c r="BC787" s="294">
        <v>124.8</v>
      </c>
      <c r="BD787" s="294">
        <v>0.91</v>
      </c>
      <c r="BE787" s="294">
        <v>19470</v>
      </c>
      <c r="BG787" s="294">
        <v>0.29920000000000002</v>
      </c>
      <c r="BH787" s="294">
        <v>89.28</v>
      </c>
      <c r="BI787" s="294">
        <v>124.8</v>
      </c>
      <c r="BJ787" s="294">
        <v>0.91069999999999995</v>
      </c>
      <c r="BK787" s="294">
        <v>15480</v>
      </c>
      <c r="BM787" s="294">
        <v>0.24790000000000001</v>
      </c>
      <c r="BN787" s="294">
        <v>88.32</v>
      </c>
      <c r="BO787" s="294">
        <v>124.8</v>
      </c>
      <c r="BP787" s="294">
        <v>0.90249999999999997</v>
      </c>
      <c r="BQ787" s="294">
        <v>15846</v>
      </c>
      <c r="BS787" s="294">
        <v>0.29580000000000001</v>
      </c>
      <c r="BT787" s="294">
        <v>122.88</v>
      </c>
      <c r="BU787" s="294">
        <v>124.8</v>
      </c>
      <c r="BV787" s="294">
        <v>0.91200000000000003</v>
      </c>
      <c r="BW787" s="294">
        <v>18366</v>
      </c>
      <c r="BY787" s="294">
        <v>5.5100000000000003E-2</v>
      </c>
    </row>
    <row r="788" spans="1:77">
      <c r="A788" s="301">
        <v>822</v>
      </c>
      <c r="B788" s="302" t="s">
        <v>3989</v>
      </c>
      <c r="C788" s="301" t="s">
        <v>4751</v>
      </c>
      <c r="D788" s="302" t="s">
        <v>4051</v>
      </c>
      <c r="E788" s="303">
        <v>110</v>
      </c>
      <c r="F788" s="294">
        <v>85.92</v>
      </c>
      <c r="G788" s="294">
        <v>88</v>
      </c>
      <c r="H788" s="294">
        <v>0.90529999999999999</v>
      </c>
      <c r="I788" s="294">
        <v>15513</v>
      </c>
      <c r="K788" s="294">
        <v>0.27700000000000002</v>
      </c>
      <c r="L788" s="294">
        <v>80.7</v>
      </c>
      <c r="M788" s="294">
        <v>88</v>
      </c>
      <c r="N788" s="294">
        <v>0.89069999999999994</v>
      </c>
      <c r="O788" s="294">
        <v>15660</v>
      </c>
      <c r="Q788" s="294">
        <v>0.29289999999999999</v>
      </c>
      <c r="R788" s="294">
        <v>78.599999999999994</v>
      </c>
      <c r="S788" s="294">
        <v>88</v>
      </c>
      <c r="T788" s="294">
        <v>0.9012</v>
      </c>
      <c r="U788" s="294">
        <v>14931</v>
      </c>
      <c r="W788" s="294">
        <v>0.2928</v>
      </c>
      <c r="X788" s="294">
        <v>64.319999999999993</v>
      </c>
      <c r="Y788" s="294">
        <v>88</v>
      </c>
      <c r="Z788" s="294">
        <v>0.89280000000000004</v>
      </c>
      <c r="AA788" s="294">
        <v>12660</v>
      </c>
      <c r="AC788" s="294">
        <v>0.29630000000000001</v>
      </c>
      <c r="AD788" s="294">
        <v>61.44</v>
      </c>
      <c r="AE788" s="294">
        <v>88</v>
      </c>
      <c r="AF788" s="294">
        <v>0.87890000000000001</v>
      </c>
      <c r="AG788" s="294">
        <v>13422</v>
      </c>
      <c r="AI788" s="294">
        <v>0.33410000000000001</v>
      </c>
      <c r="AJ788" s="294">
        <v>73.56</v>
      </c>
      <c r="AK788" s="294">
        <v>88</v>
      </c>
      <c r="AL788" s="294">
        <v>0.89449999999999996</v>
      </c>
      <c r="AM788" s="294">
        <v>13350</v>
      </c>
      <c r="AO788" s="294">
        <v>0.28179999999999999</v>
      </c>
      <c r="AP788" s="294">
        <v>56.28</v>
      </c>
      <c r="AQ788" s="294">
        <v>88</v>
      </c>
      <c r="AR788" s="294">
        <v>0.86829999999999996</v>
      </c>
      <c r="AS788" s="294">
        <v>12375</v>
      </c>
      <c r="AU788" s="294">
        <v>0.34039999999999998</v>
      </c>
      <c r="AV788" s="294">
        <v>52.68</v>
      </c>
      <c r="AW788" s="294">
        <v>88</v>
      </c>
      <c r="AX788" s="294">
        <v>0.87290000000000001</v>
      </c>
      <c r="AY788" s="294">
        <v>10854</v>
      </c>
      <c r="BA788" s="294">
        <v>0.32779999999999998</v>
      </c>
      <c r="BB788" s="294">
        <v>50.52</v>
      </c>
      <c r="BC788" s="294">
        <v>88</v>
      </c>
      <c r="BD788" s="294">
        <v>0.91339999999999999</v>
      </c>
      <c r="BE788" s="294">
        <v>8853</v>
      </c>
      <c r="BG788" s="294">
        <v>0.25790000000000002</v>
      </c>
      <c r="BH788" s="294">
        <v>36.96</v>
      </c>
      <c r="BI788" s="294">
        <v>88</v>
      </c>
      <c r="BJ788" s="294">
        <v>0.92810000000000004</v>
      </c>
      <c r="BK788" s="294">
        <v>8436</v>
      </c>
      <c r="BM788" s="294">
        <v>0.3306</v>
      </c>
      <c r="BN788" s="294">
        <v>57.96</v>
      </c>
      <c r="BO788" s="294">
        <v>88</v>
      </c>
      <c r="BP788" s="294">
        <v>0.9163</v>
      </c>
      <c r="BQ788" s="294">
        <v>11094</v>
      </c>
      <c r="BS788" s="294">
        <v>0.31090000000000001</v>
      </c>
      <c r="BT788" s="294">
        <v>60.12</v>
      </c>
      <c r="BU788" s="294">
        <v>88</v>
      </c>
      <c r="BV788" s="294">
        <v>0.91439999999999999</v>
      </c>
      <c r="BW788" s="294">
        <v>13785</v>
      </c>
      <c r="BY788" s="294">
        <v>0.33700000000000002</v>
      </c>
    </row>
    <row r="789" spans="1:77">
      <c r="A789" s="301">
        <v>823</v>
      </c>
      <c r="B789" s="302" t="s">
        <v>3989</v>
      </c>
      <c r="C789" s="301" t="s">
        <v>4103</v>
      </c>
      <c r="D789" s="302" t="s">
        <v>4051</v>
      </c>
      <c r="E789" s="303">
        <v>297</v>
      </c>
      <c r="F789" s="294">
        <v>274.88</v>
      </c>
      <c r="G789" s="294">
        <v>274.88</v>
      </c>
      <c r="H789" s="294">
        <v>0.98639999999999994</v>
      </c>
      <c r="I789" s="294">
        <v>73152</v>
      </c>
      <c r="K789" s="294">
        <v>0.37469999999999998</v>
      </c>
      <c r="L789" s="294">
        <v>288</v>
      </c>
      <c r="M789" s="294">
        <v>288</v>
      </c>
      <c r="N789" s="294">
        <v>0.98650000000000004</v>
      </c>
      <c r="O789" s="294">
        <v>84460</v>
      </c>
      <c r="Q789" s="294">
        <v>0.39960000000000001</v>
      </c>
      <c r="R789" s="294">
        <v>282.8</v>
      </c>
      <c r="S789" s="294">
        <v>282.8</v>
      </c>
      <c r="T789" s="294">
        <v>0.98619999999999997</v>
      </c>
      <c r="U789" s="294">
        <v>79968</v>
      </c>
      <c r="W789" s="294">
        <v>0.3982</v>
      </c>
      <c r="X789" s="294">
        <v>272.16000000000003</v>
      </c>
      <c r="Y789" s="294">
        <v>272.16000000000003</v>
      </c>
      <c r="Z789" s="294">
        <v>0.97939999999999994</v>
      </c>
      <c r="AA789" s="294">
        <v>68340</v>
      </c>
      <c r="AC789" s="294">
        <v>0.34460000000000002</v>
      </c>
      <c r="AD789" s="294">
        <v>269.76</v>
      </c>
      <c r="AE789" s="294">
        <v>269.76</v>
      </c>
      <c r="AF789" s="294">
        <v>0.9909</v>
      </c>
      <c r="AG789" s="294">
        <v>77220</v>
      </c>
      <c r="AI789" s="294">
        <v>0.38829999999999998</v>
      </c>
      <c r="AJ789" s="294">
        <v>283.83999999999997</v>
      </c>
      <c r="AK789" s="294">
        <v>283.83999999999997</v>
      </c>
      <c r="AL789" s="294">
        <v>0.99180000000000001</v>
      </c>
      <c r="AM789" s="294">
        <v>77152</v>
      </c>
      <c r="AO789" s="294">
        <v>0.38069999999999998</v>
      </c>
      <c r="AP789" s="294">
        <v>292</v>
      </c>
      <c r="AQ789" s="294">
        <v>292</v>
      </c>
      <c r="AR789" s="294">
        <v>0.98970000000000002</v>
      </c>
      <c r="AS789" s="294">
        <v>78976</v>
      </c>
      <c r="AU789" s="294">
        <v>0.36730000000000002</v>
      </c>
      <c r="AV789" s="294">
        <v>257.60000000000002</v>
      </c>
      <c r="AW789" s="294">
        <v>257.60000000000002</v>
      </c>
      <c r="AX789" s="294">
        <v>0.98980000000000001</v>
      </c>
      <c r="AY789" s="294">
        <v>74872</v>
      </c>
      <c r="BA789" s="294">
        <v>0.40789999999999998</v>
      </c>
      <c r="BB789" s="294">
        <v>246.4</v>
      </c>
      <c r="BC789" s="294">
        <v>246.4</v>
      </c>
      <c r="BD789" s="294">
        <v>0.99080000000000001</v>
      </c>
      <c r="BE789" s="294">
        <v>75280</v>
      </c>
      <c r="BG789" s="294">
        <v>0.40150000000000002</v>
      </c>
      <c r="BH789" s="294">
        <v>248.32</v>
      </c>
      <c r="BI789" s="294">
        <v>248.32</v>
      </c>
      <c r="BJ789" s="294">
        <v>0.99170000000000003</v>
      </c>
      <c r="BK789" s="294">
        <v>76528</v>
      </c>
      <c r="BM789" s="294">
        <v>0.41770000000000002</v>
      </c>
      <c r="BN789" s="294">
        <v>263.36</v>
      </c>
      <c r="BO789" s="294">
        <v>263.36</v>
      </c>
      <c r="BP789" s="294">
        <v>0.99160000000000004</v>
      </c>
      <c r="BQ789" s="294">
        <v>72292</v>
      </c>
      <c r="BS789" s="294">
        <v>0.41199999999999998</v>
      </c>
      <c r="BT789" s="294">
        <v>261.27999999999997</v>
      </c>
      <c r="BU789" s="294">
        <v>261.27999999999997</v>
      </c>
      <c r="BV789" s="294">
        <v>0.99109999999999998</v>
      </c>
      <c r="BW789" s="294">
        <v>76588</v>
      </c>
      <c r="BY789" s="294">
        <v>9.9400000000000002E-2</v>
      </c>
    </row>
    <row r="790" spans="1:77">
      <c r="A790" s="301">
        <v>824</v>
      </c>
      <c r="B790" s="302" t="s">
        <v>3989</v>
      </c>
      <c r="C790" s="301" t="s">
        <v>4752</v>
      </c>
      <c r="D790" s="302" t="s">
        <v>4051</v>
      </c>
      <c r="E790" s="303">
        <v>250</v>
      </c>
      <c r="F790" s="294">
        <v>204.4</v>
      </c>
      <c r="G790" s="294">
        <v>204.4</v>
      </c>
      <c r="H790" s="294">
        <v>0.90969999999999995</v>
      </c>
      <c r="I790" s="294">
        <v>44424</v>
      </c>
      <c r="K790" s="294">
        <v>0.33189999999999997</v>
      </c>
      <c r="L790" s="294">
        <v>203.6</v>
      </c>
      <c r="M790" s="294">
        <v>203.6</v>
      </c>
      <c r="N790" s="294">
        <v>0.9133</v>
      </c>
      <c r="O790" s="294">
        <v>49636</v>
      </c>
      <c r="Q790" s="294">
        <v>0.35880000000000001</v>
      </c>
      <c r="R790" s="294">
        <v>206.8</v>
      </c>
      <c r="S790" s="294">
        <v>206.8</v>
      </c>
      <c r="T790" s="294">
        <v>0.90129999999999999</v>
      </c>
      <c r="U790" s="294">
        <v>47010</v>
      </c>
      <c r="W790" s="294">
        <v>0.3503</v>
      </c>
      <c r="X790" s="294">
        <v>190</v>
      </c>
      <c r="Y790" s="294">
        <v>200</v>
      </c>
      <c r="Z790" s="294">
        <v>0.90529999999999999</v>
      </c>
      <c r="AA790" s="294">
        <v>39800</v>
      </c>
      <c r="AC790" s="294">
        <v>0.311</v>
      </c>
      <c r="AD790" s="294">
        <v>202.4</v>
      </c>
      <c r="AE790" s="294">
        <v>202.4</v>
      </c>
      <c r="AF790" s="294">
        <v>0.9052</v>
      </c>
      <c r="AG790" s="294">
        <v>40368</v>
      </c>
      <c r="AI790" s="294">
        <v>0.29620000000000002</v>
      </c>
      <c r="AJ790" s="294">
        <v>188.4</v>
      </c>
      <c r="AK790" s="294">
        <v>200</v>
      </c>
      <c r="AL790" s="294">
        <v>0.91930000000000001</v>
      </c>
      <c r="AM790" s="294">
        <v>42324</v>
      </c>
      <c r="AO790" s="294">
        <v>0.33939999999999998</v>
      </c>
      <c r="AP790" s="294">
        <v>161.6</v>
      </c>
      <c r="AQ790" s="294">
        <v>200</v>
      </c>
      <c r="AR790" s="294">
        <v>0.99739999999999995</v>
      </c>
      <c r="AS790" s="294">
        <v>36528</v>
      </c>
      <c r="AU790" s="294">
        <v>0.30459999999999998</v>
      </c>
      <c r="AV790" s="294">
        <v>170.4</v>
      </c>
      <c r="AW790" s="294">
        <v>200</v>
      </c>
      <c r="AX790" s="294">
        <v>0.99619999999999997</v>
      </c>
      <c r="AY790" s="294">
        <v>35470</v>
      </c>
      <c r="BA790" s="294">
        <v>0.29020000000000001</v>
      </c>
      <c r="BB790" s="294">
        <v>153.6</v>
      </c>
      <c r="BC790" s="294">
        <v>200</v>
      </c>
      <c r="BD790" s="294">
        <v>0.99609999999999999</v>
      </c>
      <c r="BE790" s="294">
        <v>28542</v>
      </c>
      <c r="BG790" s="294">
        <v>0.25080000000000002</v>
      </c>
      <c r="BH790" s="294">
        <v>144.80000000000001</v>
      </c>
      <c r="BI790" s="294">
        <v>200</v>
      </c>
      <c r="BJ790" s="294">
        <v>0.996</v>
      </c>
      <c r="BK790" s="294">
        <v>29014</v>
      </c>
      <c r="BM790" s="294">
        <v>0.27039999999999997</v>
      </c>
      <c r="BN790" s="294">
        <v>171.6</v>
      </c>
      <c r="BO790" s="294">
        <v>200</v>
      </c>
      <c r="BP790" s="294">
        <v>0.99760000000000004</v>
      </c>
      <c r="BQ790" s="294">
        <v>33138</v>
      </c>
      <c r="BS790" s="294">
        <v>0.28810000000000002</v>
      </c>
      <c r="BT790" s="294">
        <v>184</v>
      </c>
      <c r="BU790" s="294">
        <v>200</v>
      </c>
      <c r="BV790" s="294">
        <v>0.99750000000000005</v>
      </c>
      <c r="BW790" s="294">
        <v>39246</v>
      </c>
      <c r="BY790" s="294">
        <v>0.28739999999999999</v>
      </c>
    </row>
    <row r="791" spans="1:77">
      <c r="A791" s="301">
        <v>825</v>
      </c>
      <c r="B791" s="302" t="s">
        <v>3989</v>
      </c>
      <c r="C791" s="301" t="s">
        <v>4753</v>
      </c>
      <c r="D791" s="302" t="s">
        <v>4051</v>
      </c>
      <c r="E791" s="303">
        <v>280</v>
      </c>
      <c r="F791" s="294">
        <v>150.80000000000001</v>
      </c>
      <c r="G791" s="294">
        <v>224</v>
      </c>
      <c r="H791" s="294">
        <v>0.91059999999999997</v>
      </c>
      <c r="I791" s="294">
        <v>27514</v>
      </c>
      <c r="K791" s="294">
        <v>0.27829999999999999</v>
      </c>
      <c r="L791" s="294">
        <v>157.19999999999999</v>
      </c>
      <c r="M791" s="294">
        <v>224</v>
      </c>
      <c r="N791" s="294">
        <v>0.92169999999999996</v>
      </c>
      <c r="O791" s="294">
        <v>30060</v>
      </c>
      <c r="Q791" s="294">
        <v>0.27889999999999998</v>
      </c>
      <c r="R791" s="294">
        <v>152</v>
      </c>
      <c r="S791" s="294">
        <v>224</v>
      </c>
      <c r="T791" s="294">
        <v>0.91300000000000003</v>
      </c>
      <c r="U791" s="294">
        <v>30332</v>
      </c>
      <c r="W791" s="294">
        <v>0.30359999999999998</v>
      </c>
      <c r="X791" s="294">
        <v>146.80000000000001</v>
      </c>
      <c r="Y791" s="294">
        <v>224</v>
      </c>
      <c r="Z791" s="294">
        <v>0.91839999999999999</v>
      </c>
      <c r="AA791" s="294">
        <v>23566</v>
      </c>
      <c r="AC791" s="294">
        <v>0.2349</v>
      </c>
      <c r="AD791" s="294">
        <v>151.6</v>
      </c>
      <c r="AE791" s="294">
        <v>224</v>
      </c>
      <c r="AF791" s="294">
        <v>0.93440000000000001</v>
      </c>
      <c r="AG791" s="294">
        <v>23690</v>
      </c>
      <c r="AI791" s="294">
        <v>0.2248</v>
      </c>
      <c r="AJ791" s="294">
        <v>142.4</v>
      </c>
      <c r="AK791" s="294">
        <v>224</v>
      </c>
      <c r="AL791" s="294">
        <v>0.93859999999999999</v>
      </c>
      <c r="AM791" s="294">
        <v>24800</v>
      </c>
      <c r="AO791" s="294">
        <v>0.25769999999999998</v>
      </c>
      <c r="AP791" s="294">
        <v>162.80000000000001</v>
      </c>
      <c r="AQ791" s="294">
        <v>224</v>
      </c>
      <c r="AR791" s="294">
        <v>0.9294</v>
      </c>
      <c r="AS791" s="294">
        <v>23116</v>
      </c>
      <c r="AU791" s="294">
        <v>0.2054</v>
      </c>
      <c r="AV791" s="294">
        <v>125.6</v>
      </c>
      <c r="AW791" s="294">
        <v>224</v>
      </c>
      <c r="AX791" s="294">
        <v>0.93459999999999999</v>
      </c>
      <c r="AY791" s="294">
        <v>18038</v>
      </c>
      <c r="BA791" s="294">
        <v>0.21340000000000001</v>
      </c>
      <c r="BB791" s="294">
        <v>104.4</v>
      </c>
      <c r="BC791" s="294">
        <v>224</v>
      </c>
      <c r="BD791" s="294">
        <v>0.94899999999999995</v>
      </c>
      <c r="BE791" s="294">
        <v>16518</v>
      </c>
      <c r="BG791" s="294">
        <v>0.22409999999999999</v>
      </c>
      <c r="BH791" s="294">
        <v>102.8</v>
      </c>
      <c r="BI791" s="294">
        <v>224</v>
      </c>
      <c r="BJ791" s="294">
        <v>0.95960000000000001</v>
      </c>
      <c r="BK791" s="294">
        <v>17358</v>
      </c>
      <c r="BM791" s="294">
        <v>0.23649999999999999</v>
      </c>
      <c r="BN791" s="294">
        <v>124.4</v>
      </c>
      <c r="BO791" s="294">
        <v>224</v>
      </c>
      <c r="BP791" s="294">
        <v>0.95640000000000003</v>
      </c>
      <c r="BQ791" s="294">
        <v>18426</v>
      </c>
      <c r="BS791" s="294">
        <v>0.23050000000000001</v>
      </c>
      <c r="BT791" s="294">
        <v>126</v>
      </c>
      <c r="BU791" s="294">
        <v>224</v>
      </c>
      <c r="BV791" s="294">
        <v>0.95350000000000001</v>
      </c>
      <c r="BW791" s="294">
        <v>21410</v>
      </c>
      <c r="BY791" s="294">
        <v>0.23949999999999999</v>
      </c>
    </row>
    <row r="792" spans="1:77">
      <c r="A792" s="301">
        <v>826</v>
      </c>
      <c r="B792" s="302" t="s">
        <v>3989</v>
      </c>
      <c r="C792" s="301" t="s">
        <v>4754</v>
      </c>
      <c r="D792" s="302" t="s">
        <v>4051</v>
      </c>
      <c r="E792" s="303">
        <v>131</v>
      </c>
      <c r="F792" s="294">
        <v>55.84</v>
      </c>
      <c r="G792" s="294">
        <v>104.8</v>
      </c>
      <c r="H792" s="294">
        <v>0.96160000000000001</v>
      </c>
      <c r="I792" s="294">
        <v>15716</v>
      </c>
      <c r="K792" s="294">
        <v>0.40649999999999997</v>
      </c>
      <c r="L792" s="294">
        <v>55.6</v>
      </c>
      <c r="M792" s="294">
        <v>104.8</v>
      </c>
      <c r="N792" s="294">
        <v>0.9536</v>
      </c>
      <c r="O792" s="294">
        <v>15680</v>
      </c>
      <c r="Q792" s="294">
        <v>0.39750000000000002</v>
      </c>
      <c r="R792" s="294">
        <v>55.6</v>
      </c>
      <c r="S792" s="294">
        <v>104.8</v>
      </c>
      <c r="T792" s="294">
        <v>0.94289999999999996</v>
      </c>
      <c r="U792" s="294">
        <v>14656</v>
      </c>
      <c r="W792" s="294">
        <v>0.38829999999999998</v>
      </c>
      <c r="X792" s="294">
        <v>48.32</v>
      </c>
      <c r="Y792" s="294">
        <v>104.8</v>
      </c>
      <c r="Z792" s="294">
        <v>0.93330000000000002</v>
      </c>
      <c r="AA792" s="294">
        <v>13308</v>
      </c>
      <c r="AC792" s="294">
        <v>0.3967</v>
      </c>
      <c r="AD792" s="294">
        <v>49.12</v>
      </c>
      <c r="AE792" s="294">
        <v>104.8</v>
      </c>
      <c r="AF792" s="294">
        <v>0.93030000000000002</v>
      </c>
      <c r="AG792" s="294">
        <v>13116</v>
      </c>
      <c r="AI792" s="294">
        <v>0.38579999999999998</v>
      </c>
      <c r="AJ792" s="294">
        <v>52.64</v>
      </c>
      <c r="AK792" s="294">
        <v>104.8</v>
      </c>
      <c r="AL792" s="294">
        <v>0.93410000000000004</v>
      </c>
      <c r="AM792" s="294">
        <v>13756</v>
      </c>
      <c r="AO792" s="294">
        <v>0.3886</v>
      </c>
      <c r="AP792" s="294">
        <v>47.04</v>
      </c>
      <c r="AQ792" s="294">
        <v>104.8</v>
      </c>
      <c r="AR792" s="294">
        <v>0.9254</v>
      </c>
      <c r="AS792" s="294">
        <v>11452</v>
      </c>
      <c r="AU792" s="294">
        <v>0.35360000000000003</v>
      </c>
      <c r="AV792" s="294">
        <v>38.24</v>
      </c>
      <c r="AW792" s="294">
        <v>104.8</v>
      </c>
      <c r="AX792" s="294">
        <v>0.90900000000000003</v>
      </c>
      <c r="AY792" s="294">
        <v>10496</v>
      </c>
      <c r="BA792" s="294">
        <v>0.4194</v>
      </c>
      <c r="BB792" s="294">
        <v>31.84</v>
      </c>
      <c r="BC792" s="294">
        <v>104.8</v>
      </c>
      <c r="BD792" s="294">
        <v>0.89880000000000004</v>
      </c>
      <c r="BE792" s="294">
        <v>9732</v>
      </c>
      <c r="BG792" s="294">
        <v>0.45710000000000001</v>
      </c>
      <c r="BH792" s="294">
        <v>35.36</v>
      </c>
      <c r="BI792" s="294">
        <v>104.8</v>
      </c>
      <c r="BJ792" s="294">
        <v>0.89780000000000004</v>
      </c>
      <c r="BK792" s="294">
        <v>9864</v>
      </c>
      <c r="BM792" s="294">
        <v>0.41770000000000002</v>
      </c>
      <c r="BN792" s="294">
        <v>43.52</v>
      </c>
      <c r="BO792" s="294">
        <v>104.8</v>
      </c>
      <c r="BP792" s="294">
        <v>0.9214</v>
      </c>
      <c r="BQ792" s="294">
        <v>10452</v>
      </c>
      <c r="BS792" s="294">
        <v>0.38790000000000002</v>
      </c>
      <c r="BT792" s="294">
        <v>48.96</v>
      </c>
      <c r="BU792" s="294">
        <v>104.8</v>
      </c>
      <c r="BV792" s="294">
        <v>0.93230000000000002</v>
      </c>
      <c r="BW792" s="294">
        <v>14036</v>
      </c>
      <c r="BY792" s="294">
        <v>0.4133</v>
      </c>
    </row>
    <row r="793" spans="1:77">
      <c r="A793" s="301">
        <v>827</v>
      </c>
      <c r="B793" s="302" t="s">
        <v>3989</v>
      </c>
      <c r="C793" s="301" t="s">
        <v>4755</v>
      </c>
      <c r="D793" s="302" t="s">
        <v>4051</v>
      </c>
      <c r="E793" s="303">
        <v>153</v>
      </c>
      <c r="F793" s="294">
        <v>53.52</v>
      </c>
      <c r="G793" s="294">
        <v>122.4</v>
      </c>
      <c r="H793" s="294">
        <v>0.78659999999999997</v>
      </c>
      <c r="I793" s="294">
        <v>9574</v>
      </c>
      <c r="K793" s="294">
        <v>0.31590000000000001</v>
      </c>
      <c r="L793" s="294">
        <v>51.2</v>
      </c>
      <c r="M793" s="294">
        <v>122.4</v>
      </c>
      <c r="N793" s="294">
        <v>0.79330000000000001</v>
      </c>
      <c r="O793" s="294">
        <v>9988</v>
      </c>
      <c r="Q793" s="294">
        <v>0.3306</v>
      </c>
      <c r="R793" s="294">
        <v>52.4</v>
      </c>
      <c r="S793" s="294">
        <v>122.4</v>
      </c>
      <c r="T793" s="294">
        <v>0.81289999999999996</v>
      </c>
      <c r="U793" s="294">
        <v>9826</v>
      </c>
      <c r="W793" s="294">
        <v>0.32040000000000002</v>
      </c>
      <c r="X793" s="294">
        <v>46.24</v>
      </c>
      <c r="Y793" s="294">
        <v>122.4</v>
      </c>
      <c r="Z793" s="294">
        <v>0.69020000000000004</v>
      </c>
      <c r="AA793" s="294">
        <v>6010</v>
      </c>
      <c r="AC793" s="294">
        <v>0.25309999999999999</v>
      </c>
      <c r="AD793" s="294">
        <v>46.32</v>
      </c>
      <c r="AE793" s="294">
        <v>122.4</v>
      </c>
      <c r="AF793" s="294">
        <v>0.71760000000000002</v>
      </c>
      <c r="AG793" s="294">
        <v>7280</v>
      </c>
      <c r="AI793" s="294">
        <v>0.2944</v>
      </c>
      <c r="AJ793" s="294">
        <v>40.799999999999997</v>
      </c>
      <c r="AK793" s="294">
        <v>122.4</v>
      </c>
      <c r="AL793" s="294">
        <v>0.73109999999999997</v>
      </c>
      <c r="AM793" s="294">
        <v>7584</v>
      </c>
      <c r="AO793" s="294">
        <v>0.35310000000000002</v>
      </c>
      <c r="AP793" s="294">
        <v>35.840000000000003</v>
      </c>
      <c r="AQ793" s="294">
        <v>122.4</v>
      </c>
      <c r="AR793" s="294">
        <v>0.60860000000000003</v>
      </c>
      <c r="AS793" s="294">
        <v>5498</v>
      </c>
      <c r="AU793" s="294">
        <v>0.33879999999999999</v>
      </c>
      <c r="AV793" s="294">
        <v>28.96</v>
      </c>
      <c r="AW793" s="294">
        <v>122.4</v>
      </c>
      <c r="AX793" s="294">
        <v>0.57340000000000002</v>
      </c>
      <c r="AY793" s="294">
        <v>4828</v>
      </c>
      <c r="BA793" s="294">
        <v>0.40379999999999999</v>
      </c>
      <c r="BB793" s="294">
        <v>26.64</v>
      </c>
      <c r="BC793" s="294">
        <v>122.4</v>
      </c>
      <c r="BD793" s="294">
        <v>0.52210000000000001</v>
      </c>
      <c r="BE793" s="294">
        <v>3906</v>
      </c>
      <c r="BG793" s="294">
        <v>0.3775</v>
      </c>
      <c r="BH793" s="294">
        <v>28</v>
      </c>
      <c r="BI793" s="294">
        <v>122.4</v>
      </c>
      <c r="BJ793" s="294">
        <v>0.54510000000000003</v>
      </c>
      <c r="BK793" s="294">
        <v>3790</v>
      </c>
      <c r="BM793" s="294">
        <v>0.33379999999999999</v>
      </c>
      <c r="BN793" s="294">
        <v>27.92</v>
      </c>
      <c r="BO793" s="294">
        <v>122.4</v>
      </c>
      <c r="BP793" s="294">
        <v>0.63219999999999998</v>
      </c>
      <c r="BQ793" s="294">
        <v>4578</v>
      </c>
      <c r="BS793" s="294">
        <v>0.38600000000000001</v>
      </c>
      <c r="BT793" s="294">
        <v>36.96</v>
      </c>
      <c r="BU793" s="294">
        <v>122.4</v>
      </c>
      <c r="BV793" s="294">
        <v>0.7369</v>
      </c>
      <c r="BW793" s="294">
        <v>7064</v>
      </c>
      <c r="BY793" s="294">
        <v>0.34860000000000002</v>
      </c>
    </row>
    <row r="794" spans="1:77">
      <c r="A794" s="301">
        <v>828</v>
      </c>
      <c r="B794" s="302" t="s">
        <v>3989</v>
      </c>
      <c r="C794" s="301" t="s">
        <v>4756</v>
      </c>
      <c r="D794" s="302" t="s">
        <v>4065</v>
      </c>
      <c r="E794" s="303">
        <v>133</v>
      </c>
      <c r="F794" s="294">
        <v>204</v>
      </c>
      <c r="G794" s="294">
        <v>204</v>
      </c>
      <c r="H794" s="294">
        <v>1.0997999999999999</v>
      </c>
      <c r="I794" s="294">
        <v>16632</v>
      </c>
      <c r="K794" s="294">
        <v>0.10299999999999999</v>
      </c>
      <c r="L794" s="294">
        <v>159.19999999999999</v>
      </c>
      <c r="M794" s="294">
        <v>159.19999999999999</v>
      </c>
      <c r="N794" s="294">
        <v>1.2465999999999999</v>
      </c>
      <c r="O794" s="294">
        <v>12680</v>
      </c>
      <c r="Q794" s="294">
        <v>8.5900000000000004E-2</v>
      </c>
      <c r="R794" s="294">
        <v>219.2</v>
      </c>
      <c r="S794" s="294">
        <v>219.2</v>
      </c>
      <c r="T794" s="294">
        <v>1.0773999999999999</v>
      </c>
      <c r="U794" s="294">
        <v>16612</v>
      </c>
      <c r="W794" s="294">
        <v>9.7699999999999995E-2</v>
      </c>
      <c r="X794" s="294">
        <v>195.84</v>
      </c>
      <c r="Y794" s="294">
        <v>195.84</v>
      </c>
      <c r="Z794" s="294">
        <v>1.0211999999999999</v>
      </c>
      <c r="AA794" s="294">
        <v>19892</v>
      </c>
      <c r="AC794" s="294">
        <v>0.13370000000000001</v>
      </c>
      <c r="AD794" s="294">
        <v>260.16000000000003</v>
      </c>
      <c r="AE794" s="294">
        <v>260.16000000000003</v>
      </c>
      <c r="AF794" s="294">
        <v>1.0118</v>
      </c>
      <c r="AG794" s="294">
        <v>23008</v>
      </c>
      <c r="AI794" s="294">
        <v>0.11749999999999999</v>
      </c>
      <c r="AJ794" s="294">
        <v>218.24</v>
      </c>
      <c r="AK794" s="294">
        <v>218.24</v>
      </c>
      <c r="AL794" s="294">
        <v>1.0289999999999999</v>
      </c>
      <c r="AM794" s="294">
        <v>20364</v>
      </c>
      <c r="AO794" s="294">
        <v>0.126</v>
      </c>
      <c r="AP794" s="294">
        <v>138.08000000000001</v>
      </c>
      <c r="AQ794" s="294">
        <v>138.08000000000001</v>
      </c>
      <c r="AR794" s="294">
        <v>1.3293999999999999</v>
      </c>
      <c r="AS794" s="294">
        <v>10624</v>
      </c>
      <c r="AU794" s="294">
        <v>7.7799999999999994E-2</v>
      </c>
      <c r="AV794" s="294">
        <v>74.400000000000006</v>
      </c>
      <c r="AW794" s="294">
        <v>106.4</v>
      </c>
      <c r="AX794" s="294">
        <v>1.1932</v>
      </c>
      <c r="AY794" s="294">
        <v>8772</v>
      </c>
      <c r="BA794" s="294">
        <v>0.13719999999999999</v>
      </c>
      <c r="BB794" s="294">
        <v>36.32</v>
      </c>
      <c r="BC794" s="294">
        <v>106.4</v>
      </c>
      <c r="BD794" s="294">
        <v>1.3633999999999999</v>
      </c>
      <c r="BE794" s="294">
        <v>7324</v>
      </c>
      <c r="BG794" s="294">
        <v>0.1988</v>
      </c>
      <c r="BH794" s="294">
        <v>37.76</v>
      </c>
      <c r="BI794" s="294">
        <v>106.4</v>
      </c>
      <c r="BJ794" s="294">
        <v>1.3346</v>
      </c>
      <c r="BK794" s="294">
        <v>7228</v>
      </c>
      <c r="BM794" s="294">
        <v>0.1928</v>
      </c>
      <c r="BN794" s="294">
        <v>36.32</v>
      </c>
      <c r="BO794" s="294">
        <v>106.4</v>
      </c>
      <c r="BP794" s="294">
        <v>1.3508</v>
      </c>
      <c r="BQ794" s="294">
        <v>6608</v>
      </c>
      <c r="BS794" s="294">
        <v>0.20039999999999999</v>
      </c>
      <c r="BT794" s="294">
        <v>51.2</v>
      </c>
      <c r="BU794" s="294">
        <v>106.4</v>
      </c>
      <c r="BV794" s="294">
        <v>1.3331</v>
      </c>
      <c r="BW794" s="294">
        <v>9316</v>
      </c>
      <c r="BY794" s="294">
        <v>0.18340000000000001</v>
      </c>
    </row>
    <row r="795" spans="1:77">
      <c r="A795" s="301">
        <v>829</v>
      </c>
      <c r="B795" s="302" t="s">
        <v>3989</v>
      </c>
      <c r="C795" s="301" t="s">
        <v>4757</v>
      </c>
      <c r="D795" s="302" t="s">
        <v>4051</v>
      </c>
      <c r="E795" s="303">
        <v>307</v>
      </c>
      <c r="F795" s="294">
        <v>134.80000000000001</v>
      </c>
      <c r="G795" s="294">
        <v>245.6</v>
      </c>
      <c r="H795" s="294">
        <v>0.94879999999999998</v>
      </c>
      <c r="I795" s="294">
        <v>25540</v>
      </c>
      <c r="K795" s="294">
        <v>0.27739999999999998</v>
      </c>
      <c r="L795" s="294">
        <v>144.4</v>
      </c>
      <c r="M795" s="294">
        <v>245.6</v>
      </c>
      <c r="N795" s="294">
        <v>0.94899999999999995</v>
      </c>
      <c r="O795" s="294">
        <v>25340</v>
      </c>
      <c r="Q795" s="294">
        <v>0.24859999999999999</v>
      </c>
      <c r="R795" s="294">
        <v>134.80000000000001</v>
      </c>
      <c r="S795" s="294">
        <v>245.6</v>
      </c>
      <c r="T795" s="294">
        <v>0.95240000000000002</v>
      </c>
      <c r="U795" s="294">
        <v>28288</v>
      </c>
      <c r="W795" s="294">
        <v>0.30609999999999998</v>
      </c>
      <c r="X795" s="294">
        <v>123.2</v>
      </c>
      <c r="Y795" s="294">
        <v>245.6</v>
      </c>
      <c r="Z795" s="294">
        <v>0.92289999999999994</v>
      </c>
      <c r="AA795" s="294">
        <v>23004</v>
      </c>
      <c r="AC795" s="294">
        <v>0.27200000000000002</v>
      </c>
      <c r="AD795" s="294">
        <v>112</v>
      </c>
      <c r="AE795" s="294">
        <v>245.6</v>
      </c>
      <c r="AF795" s="294">
        <v>0.91930000000000001</v>
      </c>
      <c r="AG795" s="294">
        <v>23576</v>
      </c>
      <c r="AI795" s="294">
        <v>0.30780000000000002</v>
      </c>
      <c r="AJ795" s="294">
        <v>114</v>
      </c>
      <c r="AK795" s="294">
        <v>245.6</v>
      </c>
      <c r="AL795" s="294">
        <v>0.92699999999999994</v>
      </c>
      <c r="AM795" s="294">
        <v>21884</v>
      </c>
      <c r="AO795" s="294">
        <v>0.28760000000000002</v>
      </c>
      <c r="AP795" s="294">
        <v>103.2</v>
      </c>
      <c r="AQ795" s="294">
        <v>245.6</v>
      </c>
      <c r="AR795" s="294">
        <v>0.90100000000000002</v>
      </c>
      <c r="AS795" s="294">
        <v>18620</v>
      </c>
      <c r="AU795" s="294">
        <v>0.26919999999999999</v>
      </c>
      <c r="AV795" s="294">
        <v>86.4</v>
      </c>
      <c r="AW795" s="294">
        <v>245.6</v>
      </c>
      <c r="AX795" s="294">
        <v>0.87880000000000003</v>
      </c>
      <c r="AY795" s="294">
        <v>15508</v>
      </c>
      <c r="BA795" s="294">
        <v>0.28370000000000001</v>
      </c>
      <c r="BB795" s="294">
        <v>70.8</v>
      </c>
      <c r="BC795" s="294">
        <v>245.6</v>
      </c>
      <c r="BD795" s="294">
        <v>0.83660000000000001</v>
      </c>
      <c r="BE795" s="294">
        <v>13208</v>
      </c>
      <c r="BG795" s="294">
        <v>0.29970000000000002</v>
      </c>
      <c r="BH795" s="294">
        <v>64</v>
      </c>
      <c r="BI795" s="294">
        <v>245.6</v>
      </c>
      <c r="BJ795" s="294">
        <v>1.0370999999999999</v>
      </c>
      <c r="BK795" s="294">
        <v>11528</v>
      </c>
      <c r="BM795" s="294">
        <v>0.23350000000000001</v>
      </c>
      <c r="BN795" s="294">
        <v>66.400000000000006</v>
      </c>
      <c r="BO795" s="294">
        <v>245.6</v>
      </c>
      <c r="BP795" s="294">
        <v>0.74790000000000001</v>
      </c>
      <c r="BQ795" s="294">
        <v>12504</v>
      </c>
      <c r="BS795" s="294">
        <v>0.37469999999999998</v>
      </c>
      <c r="BT795" s="294">
        <v>50</v>
      </c>
      <c r="BU795" s="294">
        <v>245.6</v>
      </c>
      <c r="BV795" s="294">
        <v>0.94520000000000004</v>
      </c>
      <c r="BW795" s="294">
        <v>7380</v>
      </c>
      <c r="BY795" s="294">
        <v>0.2099</v>
      </c>
    </row>
    <row r="796" spans="1:77">
      <c r="A796" s="301">
        <v>830</v>
      </c>
      <c r="B796" s="302" t="s">
        <v>3989</v>
      </c>
      <c r="C796" s="301" t="s">
        <v>4758</v>
      </c>
      <c r="D796" s="302" t="s">
        <v>4051</v>
      </c>
      <c r="E796" s="303">
        <v>400</v>
      </c>
      <c r="F796" s="294">
        <v>433.2</v>
      </c>
      <c r="G796" s="294">
        <v>433.2</v>
      </c>
      <c r="H796" s="294">
        <v>0.88919999999999999</v>
      </c>
      <c r="I796" s="294">
        <v>95170</v>
      </c>
      <c r="K796" s="294">
        <v>0.34320000000000001</v>
      </c>
      <c r="L796" s="294">
        <v>445.2</v>
      </c>
      <c r="M796" s="294">
        <v>445.2</v>
      </c>
      <c r="N796" s="294">
        <v>0.87690000000000001</v>
      </c>
      <c r="O796" s="294">
        <v>90000</v>
      </c>
      <c r="Q796" s="294">
        <v>0.30990000000000001</v>
      </c>
      <c r="R796" s="294">
        <v>498</v>
      </c>
      <c r="S796" s="294">
        <v>498</v>
      </c>
      <c r="T796" s="294">
        <v>0.80099999999999993</v>
      </c>
      <c r="U796" s="294">
        <v>90440</v>
      </c>
      <c r="W796" s="294">
        <v>0.31490000000000001</v>
      </c>
      <c r="X796" s="294">
        <v>438.4</v>
      </c>
      <c r="Y796" s="294">
        <v>438.4</v>
      </c>
      <c r="Z796" s="294">
        <v>0.88329999999999997</v>
      </c>
      <c r="AA796" s="294">
        <v>75070</v>
      </c>
      <c r="AC796" s="294">
        <v>0.2606</v>
      </c>
      <c r="AD796" s="294">
        <v>272</v>
      </c>
      <c r="AE796" s="294">
        <v>320</v>
      </c>
      <c r="AF796" s="294">
        <v>0.90400000000000003</v>
      </c>
      <c r="AG796" s="294">
        <v>68150</v>
      </c>
      <c r="AI796" s="294">
        <v>0.3725</v>
      </c>
      <c r="AJ796" s="294">
        <v>271.60000000000002</v>
      </c>
      <c r="AK796" s="294">
        <v>320</v>
      </c>
      <c r="AL796" s="294">
        <v>0.90310000000000001</v>
      </c>
      <c r="AM796" s="294">
        <v>63880</v>
      </c>
      <c r="AO796" s="294">
        <v>0.36170000000000002</v>
      </c>
      <c r="AP796" s="294">
        <v>266.8</v>
      </c>
      <c r="AQ796" s="294">
        <v>320</v>
      </c>
      <c r="AR796" s="294">
        <v>0.9002</v>
      </c>
      <c r="AS796" s="294">
        <v>62620</v>
      </c>
      <c r="AU796" s="294">
        <v>0.35049999999999998</v>
      </c>
      <c r="AV796" s="294">
        <v>268</v>
      </c>
      <c r="AW796" s="294">
        <v>320</v>
      </c>
      <c r="AX796" s="294">
        <v>0.874</v>
      </c>
      <c r="AY796" s="294">
        <v>47980</v>
      </c>
      <c r="BA796" s="294">
        <v>0.28449999999999998</v>
      </c>
      <c r="BB796" s="294">
        <v>266.8</v>
      </c>
      <c r="BC796" s="294">
        <v>320</v>
      </c>
      <c r="BD796" s="294">
        <v>0.86560000000000004</v>
      </c>
      <c r="BE796" s="294">
        <v>45390</v>
      </c>
      <c r="BG796" s="294">
        <v>0.26419999999999999</v>
      </c>
      <c r="BH796" s="294">
        <v>261.60000000000002</v>
      </c>
      <c r="BI796" s="294">
        <v>320</v>
      </c>
      <c r="BJ796" s="294">
        <v>0.85429999999999995</v>
      </c>
      <c r="BK796" s="294">
        <v>46780</v>
      </c>
      <c r="BM796" s="294">
        <v>0.28139999999999998</v>
      </c>
      <c r="BN796" s="294">
        <v>268</v>
      </c>
      <c r="BO796" s="294">
        <v>320</v>
      </c>
      <c r="BP796" s="294">
        <v>0.8821</v>
      </c>
      <c r="BQ796" s="294">
        <v>58190</v>
      </c>
      <c r="BS796" s="294">
        <v>0.36630000000000001</v>
      </c>
      <c r="BT796" s="294">
        <v>286.8</v>
      </c>
      <c r="BU796" s="294">
        <v>320</v>
      </c>
      <c r="BV796" s="294">
        <v>0.89390000000000003</v>
      </c>
      <c r="BW796" s="294">
        <v>57320</v>
      </c>
      <c r="BY796" s="294">
        <v>0.30049999999999999</v>
      </c>
    </row>
    <row r="797" spans="1:77">
      <c r="A797" s="301">
        <v>831</v>
      </c>
      <c r="B797" s="302" t="s">
        <v>3989</v>
      </c>
      <c r="C797" s="301" t="s">
        <v>4759</v>
      </c>
      <c r="D797" s="302" t="s">
        <v>4051</v>
      </c>
      <c r="E797" s="303">
        <v>167</v>
      </c>
      <c r="F797" s="294">
        <v>97.04</v>
      </c>
      <c r="G797" s="294">
        <v>133.6</v>
      </c>
      <c r="H797" s="294">
        <v>0.9657</v>
      </c>
      <c r="I797" s="294">
        <v>14156</v>
      </c>
      <c r="K797" s="294">
        <v>0.20979999999999999</v>
      </c>
      <c r="L797" s="294">
        <v>84.8</v>
      </c>
      <c r="M797" s="294">
        <v>133.6</v>
      </c>
      <c r="N797" s="294">
        <v>0.96819999999999995</v>
      </c>
      <c r="O797" s="294">
        <v>13794</v>
      </c>
      <c r="Q797" s="294">
        <v>0.2258</v>
      </c>
      <c r="R797" s="294">
        <v>96</v>
      </c>
      <c r="S797" s="294">
        <v>133.6</v>
      </c>
      <c r="T797" s="294">
        <v>0.96519999999999995</v>
      </c>
      <c r="U797" s="294">
        <v>13976</v>
      </c>
      <c r="W797" s="294">
        <v>0.20949999999999999</v>
      </c>
      <c r="X797" s="294">
        <v>83.2</v>
      </c>
      <c r="Y797" s="294">
        <v>133.6</v>
      </c>
      <c r="Z797" s="294">
        <v>0.96599999999999997</v>
      </c>
      <c r="AA797" s="294">
        <v>11704</v>
      </c>
      <c r="AC797" s="294">
        <v>0.19570000000000001</v>
      </c>
      <c r="AD797" s="294">
        <v>82.8</v>
      </c>
      <c r="AE797" s="294">
        <v>133.6</v>
      </c>
      <c r="AF797" s="294">
        <v>0.96929999999999994</v>
      </c>
      <c r="AG797" s="294">
        <v>11038</v>
      </c>
      <c r="AI797" s="294">
        <v>0.18490000000000001</v>
      </c>
      <c r="AJ797" s="294">
        <v>91.6</v>
      </c>
      <c r="AK797" s="294">
        <v>133.6</v>
      </c>
      <c r="AL797" s="294">
        <v>0.9708</v>
      </c>
      <c r="AM797" s="294">
        <v>12276</v>
      </c>
      <c r="AO797" s="294">
        <v>0.19170000000000001</v>
      </c>
      <c r="AP797" s="294">
        <v>74.400000000000006</v>
      </c>
      <c r="AQ797" s="294">
        <v>133.6</v>
      </c>
      <c r="AR797" s="294">
        <v>0.97119999999999995</v>
      </c>
      <c r="AS797" s="294">
        <v>9342</v>
      </c>
      <c r="AU797" s="294">
        <v>0.17380000000000001</v>
      </c>
      <c r="AV797" s="294">
        <v>66.64</v>
      </c>
      <c r="AW797" s="294">
        <v>133.6</v>
      </c>
      <c r="AX797" s="294">
        <v>0.97889999999999999</v>
      </c>
      <c r="AY797" s="294">
        <v>7412</v>
      </c>
      <c r="BA797" s="294">
        <v>0.1578</v>
      </c>
      <c r="BB797" s="294">
        <v>40.4</v>
      </c>
      <c r="BC797" s="294">
        <v>133.6</v>
      </c>
      <c r="BD797" s="294">
        <v>0.99180000000000001</v>
      </c>
      <c r="BE797" s="294">
        <v>5544</v>
      </c>
      <c r="BG797" s="294">
        <v>0.186</v>
      </c>
      <c r="BH797" s="294">
        <v>30.8</v>
      </c>
      <c r="BI797" s="294">
        <v>133.6</v>
      </c>
      <c r="BJ797" s="294">
        <v>0.99439999999999995</v>
      </c>
      <c r="BK797" s="294">
        <v>4194</v>
      </c>
      <c r="BM797" s="294">
        <v>0.18410000000000001</v>
      </c>
      <c r="BN797" s="294">
        <v>46.16</v>
      </c>
      <c r="BO797" s="294">
        <v>133.6</v>
      </c>
      <c r="BP797" s="294">
        <v>0.98980000000000001</v>
      </c>
      <c r="BQ797" s="294">
        <v>5390</v>
      </c>
      <c r="BS797" s="294">
        <v>0.17560000000000001</v>
      </c>
      <c r="BT797" s="294">
        <v>52.64</v>
      </c>
      <c r="BU797" s="294">
        <v>133.6</v>
      </c>
      <c r="BV797" s="294">
        <v>0.9778</v>
      </c>
      <c r="BW797" s="294">
        <v>8180</v>
      </c>
      <c r="BY797" s="294">
        <v>0.21360000000000001</v>
      </c>
    </row>
    <row r="798" spans="1:77">
      <c r="A798" s="301">
        <v>832</v>
      </c>
      <c r="B798" s="302" t="s">
        <v>3989</v>
      </c>
      <c r="C798" s="301" t="s">
        <v>4760</v>
      </c>
      <c r="D798" s="302" t="s">
        <v>4097</v>
      </c>
      <c r="E798" s="303">
        <v>154.44444444444443</v>
      </c>
      <c r="F798" s="294">
        <v>18.399999999999999</v>
      </c>
      <c r="G798" s="294">
        <v>123.56</v>
      </c>
      <c r="H798" s="294">
        <v>0.94840000000000002</v>
      </c>
      <c r="I798" s="294">
        <v>4036</v>
      </c>
      <c r="K798" s="294" t="s">
        <v>3983</v>
      </c>
      <c r="L798" s="294">
        <v>16.399999999999999</v>
      </c>
      <c r="M798" s="294">
        <v>123.56</v>
      </c>
      <c r="N798" s="294">
        <v>0.95579999999999998</v>
      </c>
      <c r="O798" s="294">
        <v>4756</v>
      </c>
      <c r="Q798" s="294" t="s">
        <v>3983</v>
      </c>
      <c r="R798" s="294">
        <v>19.2</v>
      </c>
      <c r="S798" s="294">
        <v>123.56</v>
      </c>
      <c r="T798" s="294">
        <v>0.95579999999999998</v>
      </c>
      <c r="U798" s="294">
        <v>4576</v>
      </c>
      <c r="W798" s="294" t="s">
        <v>3983</v>
      </c>
      <c r="X798" s="294">
        <v>14.88</v>
      </c>
      <c r="Y798" s="294">
        <v>123.56</v>
      </c>
      <c r="Z798" s="294">
        <v>0.93710000000000004</v>
      </c>
      <c r="AA798" s="294">
        <v>3752</v>
      </c>
      <c r="AC798" s="294" t="s">
        <v>3983</v>
      </c>
      <c r="AD798" s="294">
        <v>13.44</v>
      </c>
      <c r="AE798" s="294">
        <v>123.56</v>
      </c>
      <c r="AF798" s="294">
        <v>0.92930000000000001</v>
      </c>
      <c r="AG798" s="294">
        <v>3676</v>
      </c>
      <c r="AI798" s="294" t="s">
        <v>3983</v>
      </c>
      <c r="AJ798" s="294">
        <v>13.92</v>
      </c>
      <c r="AK798" s="294">
        <v>123.56</v>
      </c>
      <c r="AL798" s="294">
        <v>0.93410000000000004</v>
      </c>
      <c r="AM798" s="294">
        <v>3284</v>
      </c>
      <c r="AO798" s="294" t="s">
        <v>3983</v>
      </c>
      <c r="AP798" s="294">
        <v>12.32</v>
      </c>
      <c r="AQ798" s="294">
        <v>123.56</v>
      </c>
      <c r="AR798" s="294">
        <v>0.90839999999999999</v>
      </c>
      <c r="AS798" s="294">
        <v>2536</v>
      </c>
      <c r="AU798" s="294" t="s">
        <v>3983</v>
      </c>
      <c r="AV798" s="294">
        <v>11.52</v>
      </c>
      <c r="AW798" s="294">
        <v>123.56</v>
      </c>
      <c r="AX798" s="294">
        <v>0.89949999999999997</v>
      </c>
      <c r="AY798" s="294">
        <v>2148</v>
      </c>
      <c r="BA798" s="294" t="s">
        <v>3983</v>
      </c>
      <c r="BB798" s="294">
        <v>11.2</v>
      </c>
      <c r="BC798" s="294">
        <v>123.56</v>
      </c>
      <c r="BD798" s="294">
        <v>0.89190000000000003</v>
      </c>
      <c r="BE798" s="294">
        <v>2112</v>
      </c>
      <c r="BG798" s="294" t="s">
        <v>3983</v>
      </c>
      <c r="BH798" s="294">
        <v>10.56</v>
      </c>
      <c r="BI798" s="294">
        <v>123.56</v>
      </c>
      <c r="BJ798" s="294">
        <v>0.89419999999999999</v>
      </c>
      <c r="BK798" s="294">
        <v>2128</v>
      </c>
      <c r="BM798" s="294" t="s">
        <v>3983</v>
      </c>
      <c r="BN798" s="294">
        <v>11.36</v>
      </c>
      <c r="BO798" s="294">
        <v>123.56</v>
      </c>
      <c r="BP798" s="294">
        <v>0.91449999999999998</v>
      </c>
      <c r="BQ798" s="294">
        <v>2224</v>
      </c>
      <c r="BS798" s="294" t="s">
        <v>3983</v>
      </c>
      <c r="BT798" s="294">
        <v>10.08</v>
      </c>
      <c r="BU798" s="294">
        <v>123.56</v>
      </c>
      <c r="BV798" s="294">
        <v>0.92879999999999996</v>
      </c>
      <c r="BW798" s="294">
        <v>2920</v>
      </c>
      <c r="BY798" s="294" t="s">
        <v>3983</v>
      </c>
    </row>
    <row r="799" spans="1:77">
      <c r="A799" s="301">
        <v>833</v>
      </c>
      <c r="B799" s="302" t="s">
        <v>3989</v>
      </c>
      <c r="C799" s="301" t="s">
        <v>4761</v>
      </c>
      <c r="D799" s="302" t="s">
        <v>4097</v>
      </c>
      <c r="E799" s="303">
        <v>216.66666666666666</v>
      </c>
      <c r="F799" s="294">
        <v>28.53</v>
      </c>
      <c r="G799" s="294">
        <v>173.33600000000001</v>
      </c>
      <c r="H799" s="294">
        <v>0.99339999999999995</v>
      </c>
      <c r="I799" s="294">
        <v>8423</v>
      </c>
      <c r="K799" s="294" t="s">
        <v>3983</v>
      </c>
      <c r="L799" s="294">
        <v>26.69</v>
      </c>
      <c r="M799" s="294">
        <v>173.33600000000001</v>
      </c>
      <c r="N799" s="294">
        <v>0.99429999999999996</v>
      </c>
      <c r="O799" s="294">
        <v>8809</v>
      </c>
      <c r="Q799" s="294" t="s">
        <v>3983</v>
      </c>
      <c r="R799" s="294">
        <v>29.29</v>
      </c>
      <c r="S799" s="294">
        <v>173.33600000000001</v>
      </c>
      <c r="T799" s="294">
        <v>0.99519999999999997</v>
      </c>
      <c r="U799" s="294">
        <v>8431</v>
      </c>
      <c r="W799" s="294" t="s">
        <v>3983</v>
      </c>
      <c r="X799" s="294">
        <v>25.41</v>
      </c>
      <c r="Y799" s="294">
        <v>173.33600000000001</v>
      </c>
      <c r="Z799" s="294">
        <v>0.99609999999999999</v>
      </c>
      <c r="AA799" s="294">
        <v>7374</v>
      </c>
      <c r="AC799" s="294" t="s">
        <v>3983</v>
      </c>
      <c r="AD799" s="294">
        <v>25.65</v>
      </c>
      <c r="AE799" s="294">
        <v>173.33600000000001</v>
      </c>
      <c r="AF799" s="294">
        <v>0.99609999999999999</v>
      </c>
      <c r="AG799" s="294">
        <v>7741</v>
      </c>
      <c r="AI799" s="294" t="s">
        <v>3983</v>
      </c>
      <c r="AJ799" s="294">
        <v>27.69</v>
      </c>
      <c r="AK799" s="294">
        <v>173.33600000000001</v>
      </c>
      <c r="AL799" s="294">
        <v>0.99639999999999995</v>
      </c>
      <c r="AM799" s="294">
        <v>7983</v>
      </c>
      <c r="AO799" s="294" t="s">
        <v>3983</v>
      </c>
      <c r="AP799" s="294">
        <v>20.25</v>
      </c>
      <c r="AQ799" s="294">
        <v>173.33600000000001</v>
      </c>
      <c r="AR799" s="294">
        <v>0.996</v>
      </c>
      <c r="AS799" s="294">
        <v>6593</v>
      </c>
      <c r="AU799" s="294" t="s">
        <v>3983</v>
      </c>
      <c r="AV799" s="294">
        <v>24.57</v>
      </c>
      <c r="AW799" s="294">
        <v>173.33600000000001</v>
      </c>
      <c r="AX799" s="294">
        <v>0.99470000000000003</v>
      </c>
      <c r="AY799" s="294">
        <v>5728</v>
      </c>
      <c r="BA799" s="294" t="s">
        <v>3983</v>
      </c>
      <c r="BB799" s="294">
        <v>22.33</v>
      </c>
      <c r="BC799" s="294">
        <v>173.33600000000001</v>
      </c>
      <c r="BD799" s="294">
        <v>0.99380000000000002</v>
      </c>
      <c r="BE799" s="294">
        <v>5743</v>
      </c>
      <c r="BG799" s="294" t="s">
        <v>3983</v>
      </c>
      <c r="BH799" s="294">
        <v>28.93</v>
      </c>
      <c r="BI799" s="294">
        <v>173.33600000000001</v>
      </c>
      <c r="BJ799" s="294">
        <v>0.99480000000000002</v>
      </c>
      <c r="BK799" s="294">
        <v>5863</v>
      </c>
      <c r="BM799" s="294" t="s">
        <v>3983</v>
      </c>
      <c r="BN799" s="294">
        <v>24.41</v>
      </c>
      <c r="BO799" s="294">
        <v>173.33600000000001</v>
      </c>
      <c r="BP799" s="294">
        <v>0.99519999999999997</v>
      </c>
      <c r="BQ799" s="294">
        <v>5698</v>
      </c>
      <c r="BS799" s="294" t="s">
        <v>3983</v>
      </c>
      <c r="BT799" s="294">
        <v>22.25</v>
      </c>
      <c r="BU799" s="294">
        <v>173.33600000000001</v>
      </c>
      <c r="BV799" s="294">
        <v>0.99580000000000002</v>
      </c>
      <c r="BW799" s="294">
        <v>7672</v>
      </c>
      <c r="BY799" s="294" t="s">
        <v>3983</v>
      </c>
    </row>
    <row r="800" spans="1:77">
      <c r="A800" s="301">
        <v>834</v>
      </c>
      <c r="B800" s="302" t="s">
        <v>3989</v>
      </c>
      <c r="C800" s="301" t="s">
        <v>4762</v>
      </c>
      <c r="D800" s="302" t="s">
        <v>4051</v>
      </c>
      <c r="E800" s="303">
        <v>222</v>
      </c>
      <c r="F800" s="294">
        <v>165.96</v>
      </c>
      <c r="G800" s="294">
        <v>177.6</v>
      </c>
      <c r="H800" s="294">
        <v>0.96350000000000002</v>
      </c>
      <c r="I800" s="294">
        <v>57213</v>
      </c>
      <c r="K800" s="294">
        <v>0.497</v>
      </c>
      <c r="L800" s="294">
        <v>181.8</v>
      </c>
      <c r="M800" s="294">
        <v>181.8</v>
      </c>
      <c r="N800" s="294">
        <v>0.96319999999999995</v>
      </c>
      <c r="O800" s="294">
        <v>61581</v>
      </c>
      <c r="Q800" s="294">
        <v>0.47270000000000001</v>
      </c>
      <c r="R800" s="294">
        <v>168.3</v>
      </c>
      <c r="S800" s="294">
        <v>177.6</v>
      </c>
      <c r="T800" s="294">
        <v>0.96299999999999997</v>
      </c>
      <c r="U800" s="294">
        <v>57429</v>
      </c>
      <c r="W800" s="294">
        <v>0.49220000000000003</v>
      </c>
      <c r="X800" s="294">
        <v>158.16</v>
      </c>
      <c r="Y800" s="294">
        <v>177.6</v>
      </c>
      <c r="Z800" s="294">
        <v>0.96079999999999999</v>
      </c>
      <c r="AA800" s="294">
        <v>54282</v>
      </c>
      <c r="AC800" s="294">
        <v>0.48020000000000002</v>
      </c>
      <c r="AD800" s="294">
        <v>160.68</v>
      </c>
      <c r="AE800" s="294">
        <v>177.6</v>
      </c>
      <c r="AF800" s="294">
        <v>0.96140000000000003</v>
      </c>
      <c r="AG800" s="294">
        <v>55791</v>
      </c>
      <c r="AI800" s="294">
        <v>0.4854</v>
      </c>
      <c r="AJ800" s="294">
        <v>170.64</v>
      </c>
      <c r="AK800" s="294">
        <v>177.6</v>
      </c>
      <c r="AL800" s="294">
        <v>0.96160000000000001</v>
      </c>
      <c r="AM800" s="294">
        <v>56589</v>
      </c>
      <c r="AO800" s="294">
        <v>0.47899999999999998</v>
      </c>
      <c r="AP800" s="294">
        <v>152.88</v>
      </c>
      <c r="AQ800" s="294">
        <v>177.6</v>
      </c>
      <c r="AR800" s="294">
        <v>0.95989999999999998</v>
      </c>
      <c r="AS800" s="294">
        <v>51726</v>
      </c>
      <c r="AU800" s="294">
        <v>0.4738</v>
      </c>
      <c r="AV800" s="294">
        <v>122.88</v>
      </c>
      <c r="AW800" s="294">
        <v>177.6</v>
      </c>
      <c r="AX800" s="294">
        <v>0.95609999999999995</v>
      </c>
      <c r="AY800" s="294">
        <v>40416</v>
      </c>
      <c r="BA800" s="294">
        <v>0.4778</v>
      </c>
      <c r="BB800" s="294">
        <v>109.68</v>
      </c>
      <c r="BC800" s="294">
        <v>177.6</v>
      </c>
      <c r="BD800" s="294">
        <v>0.95509999999999995</v>
      </c>
      <c r="BE800" s="294">
        <v>35151</v>
      </c>
      <c r="BG800" s="294">
        <v>0.4511</v>
      </c>
      <c r="BH800" s="294">
        <v>105.6</v>
      </c>
      <c r="BI800" s="294">
        <v>177.6</v>
      </c>
      <c r="BJ800" s="294">
        <v>0.95830000000000004</v>
      </c>
      <c r="BK800" s="294">
        <v>33114</v>
      </c>
      <c r="BM800" s="294">
        <v>0.43980000000000002</v>
      </c>
      <c r="BN800" s="294">
        <v>136.91999999999999</v>
      </c>
      <c r="BO800" s="294">
        <v>177.6</v>
      </c>
      <c r="BP800" s="294">
        <v>0.96519999999999995</v>
      </c>
      <c r="BQ800" s="294">
        <v>40083</v>
      </c>
      <c r="BS800" s="294">
        <v>0.45140000000000002</v>
      </c>
      <c r="BT800" s="294">
        <v>149.63999999999999</v>
      </c>
      <c r="BU800" s="294">
        <v>177.6</v>
      </c>
      <c r="BV800" s="294">
        <v>0.9708</v>
      </c>
      <c r="BW800" s="294">
        <v>55254</v>
      </c>
      <c r="BY800" s="294">
        <v>0.51119999999999999</v>
      </c>
    </row>
    <row r="801" spans="1:77">
      <c r="A801" s="301">
        <v>835</v>
      </c>
      <c r="B801" s="302" t="s">
        <v>3989</v>
      </c>
      <c r="C801" s="301" t="s">
        <v>4763</v>
      </c>
      <c r="D801" s="302" t="s">
        <v>4051</v>
      </c>
      <c r="E801" s="303">
        <v>120</v>
      </c>
      <c r="F801" s="294">
        <v>73.86</v>
      </c>
      <c r="G801" s="294">
        <v>96</v>
      </c>
      <c r="H801" s="294">
        <v>0.98709999999999998</v>
      </c>
      <c r="I801" s="294">
        <v>22900</v>
      </c>
      <c r="K801" s="294">
        <v>0.43630000000000002</v>
      </c>
      <c r="L801" s="294">
        <v>75.28</v>
      </c>
      <c r="M801" s="294">
        <v>96</v>
      </c>
      <c r="N801" s="294">
        <v>0.9879</v>
      </c>
      <c r="O801" s="294">
        <v>22853</v>
      </c>
      <c r="Q801" s="294">
        <v>0.41299999999999998</v>
      </c>
      <c r="R801" s="294">
        <v>72.67</v>
      </c>
      <c r="S801" s="294">
        <v>96</v>
      </c>
      <c r="T801" s="294">
        <v>0.99139999999999995</v>
      </c>
      <c r="U801" s="294">
        <v>20010</v>
      </c>
      <c r="W801" s="294">
        <v>0.38579999999999998</v>
      </c>
      <c r="X801" s="294">
        <v>64.790000000000006</v>
      </c>
      <c r="Y801" s="294">
        <v>96</v>
      </c>
      <c r="Z801" s="294">
        <v>0.99280000000000002</v>
      </c>
      <c r="AA801" s="294">
        <v>17283</v>
      </c>
      <c r="AC801" s="294">
        <v>0.36120000000000002</v>
      </c>
      <c r="AD801" s="294">
        <v>66.03</v>
      </c>
      <c r="AE801" s="294">
        <v>96</v>
      </c>
      <c r="AF801" s="294">
        <v>0.99339999999999995</v>
      </c>
      <c r="AG801" s="294">
        <v>17987</v>
      </c>
      <c r="AI801" s="294">
        <v>0.36859999999999998</v>
      </c>
      <c r="AJ801" s="294">
        <v>66.31</v>
      </c>
      <c r="AK801" s="294">
        <v>96</v>
      </c>
      <c r="AL801" s="294">
        <v>0.99299999999999999</v>
      </c>
      <c r="AM801" s="294">
        <v>18145</v>
      </c>
      <c r="AO801" s="294">
        <v>0.38269999999999998</v>
      </c>
      <c r="AP801" s="294">
        <v>56.95</v>
      </c>
      <c r="AQ801" s="294">
        <v>96</v>
      </c>
      <c r="AR801" s="294">
        <v>0.99280000000000002</v>
      </c>
      <c r="AS801" s="294">
        <v>16202</v>
      </c>
      <c r="AU801" s="294">
        <v>0.38519999999999999</v>
      </c>
      <c r="AV801" s="294">
        <v>51.61</v>
      </c>
      <c r="AW801" s="294">
        <v>96</v>
      </c>
      <c r="AX801" s="294">
        <v>0.99709999999999999</v>
      </c>
      <c r="AY801" s="294">
        <v>13160</v>
      </c>
      <c r="BA801" s="294">
        <v>0.35520000000000002</v>
      </c>
      <c r="BB801" s="294">
        <v>44.58</v>
      </c>
      <c r="BC801" s="294">
        <v>96</v>
      </c>
      <c r="BD801" s="294">
        <v>0.99870000000000003</v>
      </c>
      <c r="BE801" s="294">
        <v>11070</v>
      </c>
      <c r="BG801" s="294">
        <v>0.3342</v>
      </c>
      <c r="BH801" s="294">
        <v>48.03</v>
      </c>
      <c r="BI801" s="294">
        <v>96</v>
      </c>
      <c r="BJ801" s="294">
        <v>0.99809999999999999</v>
      </c>
      <c r="BK801" s="294">
        <v>12027</v>
      </c>
      <c r="BM801" s="294">
        <v>0.3372</v>
      </c>
      <c r="BN801" s="294">
        <v>62.59</v>
      </c>
      <c r="BO801" s="294">
        <v>96</v>
      </c>
      <c r="BP801" s="294">
        <v>0.99380000000000002</v>
      </c>
      <c r="BQ801" s="294">
        <v>14222</v>
      </c>
      <c r="BS801" s="294">
        <v>0.3402</v>
      </c>
      <c r="BT801" s="294">
        <v>64.38</v>
      </c>
      <c r="BU801" s="294">
        <v>96</v>
      </c>
      <c r="BV801" s="294">
        <v>0.99350000000000005</v>
      </c>
      <c r="BW801" s="294">
        <v>18884</v>
      </c>
      <c r="BY801" s="294">
        <v>0.39679999999999999</v>
      </c>
    </row>
    <row r="802" spans="1:77">
      <c r="A802" s="301">
        <v>836</v>
      </c>
      <c r="B802" s="302" t="s">
        <v>3989</v>
      </c>
      <c r="C802" s="301" t="s">
        <v>4764</v>
      </c>
      <c r="D802" s="302" t="s">
        <v>4051</v>
      </c>
      <c r="E802" s="303">
        <v>120</v>
      </c>
      <c r="F802" s="294">
        <v>58.56</v>
      </c>
      <c r="G802" s="294">
        <v>96</v>
      </c>
      <c r="H802" s="294">
        <v>0.99680000000000002</v>
      </c>
      <c r="I802" s="294">
        <v>16410</v>
      </c>
      <c r="K802" s="294">
        <v>0.39050000000000001</v>
      </c>
      <c r="L802" s="294">
        <v>64.2</v>
      </c>
      <c r="M802" s="294">
        <v>96</v>
      </c>
      <c r="N802" s="294">
        <v>0.97960000000000003</v>
      </c>
      <c r="O802" s="294">
        <v>17508</v>
      </c>
      <c r="Q802" s="294">
        <v>0.37419999999999998</v>
      </c>
      <c r="R802" s="294">
        <v>72.599999999999994</v>
      </c>
      <c r="S802" s="294">
        <v>96</v>
      </c>
      <c r="T802" s="294">
        <v>0.97950000000000004</v>
      </c>
      <c r="U802" s="294">
        <v>20016</v>
      </c>
      <c r="W802" s="294">
        <v>0.39100000000000001</v>
      </c>
      <c r="X802" s="294">
        <v>69.84</v>
      </c>
      <c r="Y802" s="294">
        <v>96</v>
      </c>
      <c r="Z802" s="294">
        <v>0.96699999999999997</v>
      </c>
      <c r="AA802" s="294">
        <v>17718</v>
      </c>
      <c r="AC802" s="294">
        <v>0.35260000000000002</v>
      </c>
      <c r="AD802" s="294">
        <v>64.319999999999993</v>
      </c>
      <c r="AE802" s="294">
        <v>96</v>
      </c>
      <c r="AF802" s="294">
        <v>0.99399999999999999</v>
      </c>
      <c r="AG802" s="294">
        <v>15726</v>
      </c>
      <c r="AI802" s="294">
        <v>0.3306</v>
      </c>
      <c r="AJ802" s="294">
        <v>66.239999999999995</v>
      </c>
      <c r="AK802" s="294">
        <v>96</v>
      </c>
      <c r="AL802" s="294">
        <v>0.96609999999999996</v>
      </c>
      <c r="AM802" s="294">
        <v>18078</v>
      </c>
      <c r="AO802" s="294">
        <v>0.39240000000000003</v>
      </c>
      <c r="AP802" s="294">
        <v>66</v>
      </c>
      <c r="AQ802" s="294">
        <v>96</v>
      </c>
      <c r="AR802" s="294">
        <v>0.82340000000000002</v>
      </c>
      <c r="AS802" s="294">
        <v>13452</v>
      </c>
      <c r="AU802" s="294">
        <v>0.3327</v>
      </c>
      <c r="AV802" s="294">
        <v>66</v>
      </c>
      <c r="AW802" s="294">
        <v>96</v>
      </c>
      <c r="AX802" s="294">
        <v>0.84460000000000002</v>
      </c>
      <c r="AY802" s="294">
        <v>14340</v>
      </c>
      <c r="BA802" s="294">
        <v>0.35730000000000001</v>
      </c>
      <c r="BB802" s="294">
        <v>48</v>
      </c>
      <c r="BC802" s="294">
        <v>96</v>
      </c>
      <c r="BD802" s="294">
        <v>0.97719999999999996</v>
      </c>
      <c r="BE802" s="294">
        <v>12840</v>
      </c>
      <c r="BG802" s="294">
        <v>0.3679</v>
      </c>
      <c r="BH802" s="294">
        <v>54</v>
      </c>
      <c r="BI802" s="294">
        <v>96</v>
      </c>
      <c r="BJ802" s="294">
        <v>0.91</v>
      </c>
      <c r="BK802" s="294">
        <v>11520</v>
      </c>
      <c r="BM802" s="294">
        <v>0.31509999999999999</v>
      </c>
      <c r="BN802" s="294">
        <v>66</v>
      </c>
      <c r="BO802" s="294">
        <v>96</v>
      </c>
      <c r="BP802" s="294">
        <v>0.80969999999999998</v>
      </c>
      <c r="BQ802" s="294">
        <v>14040</v>
      </c>
      <c r="BS802" s="294">
        <v>0.39100000000000001</v>
      </c>
      <c r="BT802" s="294">
        <v>66</v>
      </c>
      <c r="BU802" s="294">
        <v>96</v>
      </c>
      <c r="BV802" s="294">
        <v>0.85429999999999995</v>
      </c>
      <c r="BW802" s="294">
        <v>17940</v>
      </c>
      <c r="BY802" s="294">
        <v>0.42770000000000002</v>
      </c>
    </row>
    <row r="803" spans="1:77">
      <c r="A803" s="301">
        <v>837</v>
      </c>
      <c r="B803" s="302" t="s">
        <v>3989</v>
      </c>
      <c r="C803" s="301" t="s">
        <v>4765</v>
      </c>
      <c r="D803" s="302" t="s">
        <v>4097</v>
      </c>
      <c r="E803" s="303">
        <v>467.77777777777777</v>
      </c>
      <c r="F803" s="294">
        <v>113.52</v>
      </c>
      <c r="G803" s="294">
        <v>374.22399999999999</v>
      </c>
      <c r="H803" s="294">
        <v>0.92349999999999999</v>
      </c>
      <c r="I803" s="294">
        <v>39306</v>
      </c>
      <c r="K803" s="294" t="s">
        <v>3983</v>
      </c>
      <c r="L803" s="294">
        <v>116.4</v>
      </c>
      <c r="M803" s="294">
        <v>374.22399999999999</v>
      </c>
      <c r="N803" s="294">
        <v>0.90629999999999999</v>
      </c>
      <c r="O803" s="294">
        <v>41082</v>
      </c>
      <c r="Q803" s="294" t="s">
        <v>3983</v>
      </c>
      <c r="R803" s="294">
        <v>108.6</v>
      </c>
      <c r="S803" s="294">
        <v>374.22399999999999</v>
      </c>
      <c r="T803" s="294">
        <v>0.90249999999999997</v>
      </c>
      <c r="U803" s="294">
        <v>39432</v>
      </c>
      <c r="W803" s="294" t="s">
        <v>3983</v>
      </c>
      <c r="X803" s="294">
        <v>83.52</v>
      </c>
      <c r="Y803" s="294">
        <v>374.22399999999999</v>
      </c>
      <c r="Z803" s="294">
        <v>0.88439999999999996</v>
      </c>
      <c r="AA803" s="294">
        <v>33720</v>
      </c>
      <c r="AC803" s="294" t="s">
        <v>3983</v>
      </c>
      <c r="AD803" s="294">
        <v>79.92</v>
      </c>
      <c r="AE803" s="294">
        <v>374.22399999999999</v>
      </c>
      <c r="AF803" s="294">
        <v>0.88470000000000004</v>
      </c>
      <c r="AG803" s="294">
        <v>31284</v>
      </c>
      <c r="AI803" s="294" t="s">
        <v>3983</v>
      </c>
      <c r="AJ803" s="294">
        <v>85.92</v>
      </c>
      <c r="AK803" s="294">
        <v>374.22399999999999</v>
      </c>
      <c r="AL803" s="294">
        <v>0.89629999999999999</v>
      </c>
      <c r="AM803" s="294">
        <v>31518</v>
      </c>
      <c r="AO803" s="294" t="s">
        <v>3983</v>
      </c>
      <c r="AP803" s="294">
        <v>88.8</v>
      </c>
      <c r="AQ803" s="294">
        <v>374.22399999999999</v>
      </c>
      <c r="AR803" s="294">
        <v>0.86829999999999996</v>
      </c>
      <c r="AS803" s="294">
        <v>31362</v>
      </c>
      <c r="AU803" s="294" t="s">
        <v>3983</v>
      </c>
      <c r="AV803" s="294">
        <v>85.2</v>
      </c>
      <c r="AW803" s="294">
        <v>374.22399999999999</v>
      </c>
      <c r="AX803" s="294">
        <v>0.82889999999999997</v>
      </c>
      <c r="AY803" s="294">
        <v>25710</v>
      </c>
      <c r="BA803" s="294" t="s">
        <v>3983</v>
      </c>
      <c r="BB803" s="294">
        <v>74.16</v>
      </c>
      <c r="BC803" s="294">
        <v>374.22399999999999</v>
      </c>
      <c r="BD803" s="294">
        <v>0.82840000000000003</v>
      </c>
      <c r="BE803" s="294">
        <v>24822</v>
      </c>
      <c r="BG803" s="294" t="s">
        <v>3983</v>
      </c>
      <c r="BH803" s="294">
        <v>73.680000000000007</v>
      </c>
      <c r="BI803" s="294">
        <v>374.22399999999999</v>
      </c>
      <c r="BJ803" s="294">
        <v>0.83850000000000002</v>
      </c>
      <c r="BK803" s="294">
        <v>25626</v>
      </c>
      <c r="BM803" s="294" t="s">
        <v>3983</v>
      </c>
      <c r="BN803" s="294">
        <v>69.12</v>
      </c>
      <c r="BO803" s="294">
        <v>374.22399999999999</v>
      </c>
      <c r="BP803" s="294">
        <v>0.85</v>
      </c>
      <c r="BQ803" s="294">
        <v>24570</v>
      </c>
      <c r="BS803" s="294" t="s">
        <v>3983</v>
      </c>
      <c r="BT803" s="294">
        <v>73.2</v>
      </c>
      <c r="BU803" s="294">
        <v>374.22399999999999</v>
      </c>
      <c r="BV803" s="294">
        <v>0.88100000000000001</v>
      </c>
      <c r="BW803" s="294">
        <v>31002</v>
      </c>
      <c r="BY803" s="294" t="s">
        <v>3983</v>
      </c>
    </row>
    <row r="804" spans="1:77">
      <c r="A804" s="301">
        <v>838</v>
      </c>
      <c r="B804" s="302" t="s">
        <v>3989</v>
      </c>
      <c r="C804" s="301" t="s">
        <v>4766</v>
      </c>
      <c r="D804" s="302" t="s">
        <v>4051</v>
      </c>
      <c r="E804" s="303">
        <v>278</v>
      </c>
      <c r="F804" s="294">
        <v>201.6</v>
      </c>
      <c r="G804" s="294">
        <v>222.4</v>
      </c>
      <c r="H804" s="294">
        <v>0.9577</v>
      </c>
      <c r="I804" s="294">
        <v>50396</v>
      </c>
      <c r="K804" s="294">
        <v>0.36249999999999999</v>
      </c>
      <c r="L804" s="294">
        <v>195.2</v>
      </c>
      <c r="M804" s="294">
        <v>222.4</v>
      </c>
      <c r="N804" s="294">
        <v>0.98809999999999998</v>
      </c>
      <c r="O804" s="294">
        <v>67660</v>
      </c>
      <c r="Q804" s="294">
        <v>0.47149999999999997</v>
      </c>
      <c r="R804" s="294">
        <v>198.4</v>
      </c>
      <c r="S804" s="294">
        <v>222.4</v>
      </c>
      <c r="T804" s="294">
        <v>0.99299999999999999</v>
      </c>
      <c r="U804" s="294">
        <v>53996</v>
      </c>
      <c r="W804" s="294">
        <v>0.38069999999999998</v>
      </c>
      <c r="X804" s="294">
        <v>147.19999999999999</v>
      </c>
      <c r="Y804" s="294">
        <v>222.4</v>
      </c>
      <c r="Z804" s="294">
        <v>0.99249999999999994</v>
      </c>
      <c r="AA804" s="294">
        <v>47720</v>
      </c>
      <c r="AC804" s="294">
        <v>0.43909999999999999</v>
      </c>
      <c r="AD804" s="294">
        <v>165.6</v>
      </c>
      <c r="AE804" s="294">
        <v>222.4</v>
      </c>
      <c r="AF804" s="294">
        <v>0.99219999999999997</v>
      </c>
      <c r="AG804" s="294">
        <v>59020</v>
      </c>
      <c r="AI804" s="294">
        <v>0.48280000000000001</v>
      </c>
      <c r="AJ804" s="294">
        <v>178</v>
      </c>
      <c r="AK804" s="294">
        <v>222.4</v>
      </c>
      <c r="AL804" s="294">
        <v>0.98919999999999997</v>
      </c>
      <c r="AM804" s="294">
        <v>50776</v>
      </c>
      <c r="AO804" s="294">
        <v>0.40050000000000002</v>
      </c>
      <c r="AP804" s="294">
        <v>146.80000000000001</v>
      </c>
      <c r="AQ804" s="294">
        <v>222.4</v>
      </c>
      <c r="AR804" s="294">
        <v>0.99239999999999995</v>
      </c>
      <c r="AS804" s="294">
        <v>50644</v>
      </c>
      <c r="AU804" s="294">
        <v>0.46729999999999999</v>
      </c>
      <c r="AV804" s="294">
        <v>127.2</v>
      </c>
      <c r="AW804" s="294">
        <v>222.4</v>
      </c>
      <c r="AX804" s="294">
        <v>0.99229999999999996</v>
      </c>
      <c r="AY804" s="294">
        <v>42820</v>
      </c>
      <c r="BA804" s="294">
        <v>0.47120000000000001</v>
      </c>
      <c r="BB804" s="294">
        <v>118.4</v>
      </c>
      <c r="BC804" s="294">
        <v>222.4</v>
      </c>
      <c r="BD804" s="294">
        <v>0.90600000000000003</v>
      </c>
      <c r="BE804" s="294">
        <v>32664</v>
      </c>
      <c r="BG804" s="294">
        <v>0.4093</v>
      </c>
      <c r="BH804" s="294">
        <v>106.8</v>
      </c>
      <c r="BI804" s="294">
        <v>222.4</v>
      </c>
      <c r="BJ804" s="294">
        <v>1.0818000000000001</v>
      </c>
      <c r="BK804" s="294">
        <v>39548</v>
      </c>
      <c r="BM804" s="294">
        <v>0.46010000000000001</v>
      </c>
      <c r="BN804" s="294">
        <v>140</v>
      </c>
      <c r="BO804" s="294">
        <v>222.4</v>
      </c>
      <c r="BP804" s="294">
        <v>0.99460000000000004</v>
      </c>
      <c r="BQ804" s="294">
        <v>40176</v>
      </c>
      <c r="BS804" s="294">
        <v>0.4294</v>
      </c>
      <c r="BT804" s="294">
        <v>153.6</v>
      </c>
      <c r="BU804" s="294">
        <v>222.4</v>
      </c>
      <c r="BV804" s="294">
        <v>0.99470000000000003</v>
      </c>
      <c r="BW804" s="294">
        <v>46484</v>
      </c>
      <c r="BY804" s="294">
        <v>0.40889999999999999</v>
      </c>
    </row>
    <row r="805" spans="1:77">
      <c r="A805" s="301">
        <v>839</v>
      </c>
      <c r="B805" s="302" t="s">
        <v>3989</v>
      </c>
      <c r="C805" s="301" t="s">
        <v>4767</v>
      </c>
      <c r="D805" s="302" t="s">
        <v>4051</v>
      </c>
      <c r="E805" s="303">
        <v>120</v>
      </c>
      <c r="F805" s="294">
        <v>109.2</v>
      </c>
      <c r="G805" s="294">
        <v>284.8</v>
      </c>
      <c r="H805" s="294">
        <v>0.8629</v>
      </c>
      <c r="I805" s="294">
        <v>24414</v>
      </c>
      <c r="K805" s="294">
        <v>0.3599</v>
      </c>
      <c r="L805" s="294">
        <v>103.6</v>
      </c>
      <c r="M805" s="294">
        <v>284.8</v>
      </c>
      <c r="N805" s="294">
        <v>0.85760000000000003</v>
      </c>
      <c r="O805" s="294">
        <v>24680</v>
      </c>
      <c r="Q805" s="294">
        <v>0.37340000000000001</v>
      </c>
      <c r="R805" s="294">
        <v>110.8</v>
      </c>
      <c r="S805" s="294">
        <v>284.8</v>
      </c>
      <c r="T805" s="294">
        <v>0.86209999999999998</v>
      </c>
      <c r="U805" s="294">
        <v>23168</v>
      </c>
      <c r="W805" s="294">
        <v>0.33689999999999998</v>
      </c>
      <c r="X805" s="294">
        <v>100.8</v>
      </c>
      <c r="Y805" s="294">
        <v>284.8</v>
      </c>
      <c r="Z805" s="294">
        <v>0.85070000000000001</v>
      </c>
      <c r="AA805" s="294">
        <v>21696</v>
      </c>
      <c r="AC805" s="294">
        <v>0.34010000000000001</v>
      </c>
      <c r="AD805" s="294">
        <v>103.6</v>
      </c>
      <c r="AE805" s="294">
        <v>284.8</v>
      </c>
      <c r="AF805" s="294">
        <v>0.85619999999999996</v>
      </c>
      <c r="AG805" s="294">
        <v>22722</v>
      </c>
      <c r="AI805" s="294">
        <v>0.34429999999999999</v>
      </c>
      <c r="AJ805" s="294">
        <v>104.8</v>
      </c>
      <c r="AK805" s="294">
        <v>104.8</v>
      </c>
      <c r="AL805" s="294">
        <v>0.85489999999999999</v>
      </c>
      <c r="AM805" s="294">
        <v>21420</v>
      </c>
      <c r="AO805" s="294">
        <v>0.33210000000000001</v>
      </c>
      <c r="AP805" s="294">
        <v>95.2</v>
      </c>
      <c r="AQ805" s="294">
        <v>96</v>
      </c>
      <c r="AR805" s="294">
        <v>0.82479999999999998</v>
      </c>
      <c r="AS805" s="294">
        <v>20186</v>
      </c>
      <c r="AU805" s="294">
        <v>0.34549999999999997</v>
      </c>
      <c r="AV805" s="294">
        <v>82</v>
      </c>
      <c r="AW805" s="294">
        <v>96</v>
      </c>
      <c r="AX805" s="294">
        <v>0.82769999999999999</v>
      </c>
      <c r="AY805" s="294">
        <v>15736</v>
      </c>
      <c r="BA805" s="294">
        <v>0.32200000000000001</v>
      </c>
      <c r="BB805" s="294">
        <v>83.2</v>
      </c>
      <c r="BC805" s="294">
        <v>96</v>
      </c>
      <c r="BD805" s="294">
        <v>0.84109999999999996</v>
      </c>
      <c r="BE805" s="294">
        <v>13486</v>
      </c>
      <c r="BG805" s="294">
        <v>0.26769999999999999</v>
      </c>
      <c r="BH805" s="294">
        <v>77</v>
      </c>
      <c r="BI805" s="294">
        <v>96</v>
      </c>
      <c r="BJ805" s="294">
        <v>0.85039999999999993</v>
      </c>
      <c r="BK805" s="294">
        <v>14460</v>
      </c>
      <c r="BM805" s="294">
        <v>0.29680000000000001</v>
      </c>
      <c r="BN805" s="294">
        <v>76</v>
      </c>
      <c r="BO805" s="294">
        <v>96</v>
      </c>
      <c r="BP805" s="294">
        <v>0.86250000000000004</v>
      </c>
      <c r="BQ805" s="294">
        <v>14360</v>
      </c>
      <c r="BS805" s="294">
        <v>0.32600000000000001</v>
      </c>
      <c r="BT805" s="294">
        <v>86.4</v>
      </c>
      <c r="BU805" s="294">
        <v>96</v>
      </c>
      <c r="BV805" s="294">
        <v>0.87270000000000003</v>
      </c>
      <c r="BW805" s="294">
        <v>20250</v>
      </c>
      <c r="BY805" s="294">
        <v>0.36099999999999999</v>
      </c>
    </row>
    <row r="806" spans="1:77">
      <c r="A806" s="301">
        <v>840</v>
      </c>
      <c r="B806" s="302" t="s">
        <v>3989</v>
      </c>
      <c r="C806" s="301" t="s">
        <v>4768</v>
      </c>
      <c r="D806" s="302" t="s">
        <v>4051</v>
      </c>
      <c r="E806" s="303">
        <v>121</v>
      </c>
      <c r="F806" s="294">
        <v>55.68</v>
      </c>
      <c r="G806" s="294">
        <v>96.8</v>
      </c>
      <c r="H806" s="294">
        <v>0.92620000000000002</v>
      </c>
      <c r="I806" s="294">
        <v>13476</v>
      </c>
      <c r="K806" s="294">
        <v>0.3629</v>
      </c>
      <c r="L806" s="294">
        <v>52.2</v>
      </c>
      <c r="M806" s="294">
        <v>96.8</v>
      </c>
      <c r="N806" s="294">
        <v>0.91579999999999995</v>
      </c>
      <c r="O806" s="294">
        <v>13440</v>
      </c>
      <c r="Q806" s="294">
        <v>0.37790000000000001</v>
      </c>
      <c r="R806" s="294">
        <v>52.8</v>
      </c>
      <c r="S806" s="294">
        <v>96.8</v>
      </c>
      <c r="T806" s="294">
        <v>0.93859999999999999</v>
      </c>
      <c r="U806" s="294">
        <v>12918</v>
      </c>
      <c r="W806" s="294">
        <v>0.36209999999999998</v>
      </c>
      <c r="X806" s="294">
        <v>41.28</v>
      </c>
      <c r="Y806" s="294">
        <v>96.8</v>
      </c>
      <c r="Z806" s="294">
        <v>0.88719999999999999</v>
      </c>
      <c r="AA806" s="294">
        <v>10332</v>
      </c>
      <c r="AC806" s="294">
        <v>0.37919999999999998</v>
      </c>
      <c r="AD806" s="294">
        <v>41.28</v>
      </c>
      <c r="AE806" s="294">
        <v>96.8</v>
      </c>
      <c r="AF806" s="294">
        <v>0.90329999999999999</v>
      </c>
      <c r="AG806" s="294">
        <v>10200</v>
      </c>
      <c r="AI806" s="294">
        <v>0.36770000000000003</v>
      </c>
      <c r="AJ806" s="294">
        <v>42.48</v>
      </c>
      <c r="AK806" s="294">
        <v>96.8</v>
      </c>
      <c r="AL806" s="294">
        <v>0.9214</v>
      </c>
      <c r="AM806" s="294">
        <v>10896</v>
      </c>
      <c r="AO806" s="294">
        <v>0.38669999999999999</v>
      </c>
      <c r="AP806" s="294">
        <v>42</v>
      </c>
      <c r="AQ806" s="294">
        <v>96.8</v>
      </c>
      <c r="AR806" s="294">
        <v>0.87919999999999998</v>
      </c>
      <c r="AS806" s="294">
        <v>10914</v>
      </c>
      <c r="AU806" s="294">
        <v>0.39729999999999999</v>
      </c>
      <c r="AV806" s="294">
        <v>37.200000000000003</v>
      </c>
      <c r="AW806" s="294">
        <v>96.8</v>
      </c>
      <c r="AX806" s="294">
        <v>0.83089999999999997</v>
      </c>
      <c r="AY806" s="294">
        <v>7368</v>
      </c>
      <c r="BA806" s="294">
        <v>0.33110000000000001</v>
      </c>
      <c r="BB806" s="294">
        <v>23.28</v>
      </c>
      <c r="BC806" s="294">
        <v>96.8</v>
      </c>
      <c r="BD806" s="294">
        <v>0.81189999999999996</v>
      </c>
      <c r="BE806" s="294">
        <v>5928</v>
      </c>
      <c r="BG806" s="294">
        <v>0.42159999999999997</v>
      </c>
      <c r="BH806" s="294">
        <v>28.56</v>
      </c>
      <c r="BI806" s="294">
        <v>96.8</v>
      </c>
      <c r="BJ806" s="294">
        <v>0.84409999999999996</v>
      </c>
      <c r="BK806" s="294">
        <v>5814</v>
      </c>
      <c r="BM806" s="294">
        <v>0.32419999999999999</v>
      </c>
      <c r="BN806" s="294">
        <v>31.2</v>
      </c>
      <c r="BO806" s="294">
        <v>96.8</v>
      </c>
      <c r="BP806" s="294">
        <v>0.87190000000000001</v>
      </c>
      <c r="BQ806" s="294">
        <v>6000</v>
      </c>
      <c r="BS806" s="294">
        <v>0.32819999999999999</v>
      </c>
      <c r="BT806" s="294">
        <v>44.16</v>
      </c>
      <c r="BU806" s="294">
        <v>96.8</v>
      </c>
      <c r="BV806" s="294">
        <v>0.92010000000000003</v>
      </c>
      <c r="BW806" s="294">
        <v>9192</v>
      </c>
      <c r="BY806" s="294">
        <v>0.30409999999999998</v>
      </c>
    </row>
    <row r="807" spans="1:77">
      <c r="A807" s="301">
        <v>841</v>
      </c>
      <c r="B807" s="302" t="s">
        <v>3989</v>
      </c>
      <c r="C807" s="301" t="s">
        <v>4769</v>
      </c>
      <c r="D807" s="302" t="s">
        <v>4051</v>
      </c>
      <c r="E807" s="303">
        <v>571</v>
      </c>
      <c r="F807" s="294">
        <v>442.8</v>
      </c>
      <c r="G807" s="294">
        <v>456.8</v>
      </c>
      <c r="H807" s="294">
        <v>0.94230000000000003</v>
      </c>
      <c r="I807" s="294">
        <v>79152</v>
      </c>
      <c r="K807" s="294">
        <v>0.26350000000000001</v>
      </c>
      <c r="L807" s="294">
        <v>387.6</v>
      </c>
      <c r="M807" s="294">
        <v>456.8</v>
      </c>
      <c r="N807" s="294">
        <v>0.93889999999999996</v>
      </c>
      <c r="O807" s="294">
        <v>78252</v>
      </c>
      <c r="Q807" s="294">
        <v>0.28899999999999998</v>
      </c>
      <c r="R807" s="294">
        <v>516</v>
      </c>
      <c r="S807" s="294">
        <v>516</v>
      </c>
      <c r="T807" s="294">
        <v>0.94420000000000004</v>
      </c>
      <c r="U807" s="294">
        <v>70278</v>
      </c>
      <c r="W807" s="294">
        <v>0.20039999999999999</v>
      </c>
      <c r="X807" s="294">
        <v>384</v>
      </c>
      <c r="Y807" s="294">
        <v>456.8</v>
      </c>
      <c r="Z807" s="294">
        <v>0.93659999999999999</v>
      </c>
      <c r="AA807" s="294">
        <v>71064</v>
      </c>
      <c r="AC807" s="294">
        <v>0.2656</v>
      </c>
      <c r="AD807" s="294">
        <v>306</v>
      </c>
      <c r="AE807" s="294">
        <v>456.8</v>
      </c>
      <c r="AF807" s="294">
        <v>0.94289999999999996</v>
      </c>
      <c r="AG807" s="294">
        <v>73992</v>
      </c>
      <c r="AI807" s="294">
        <v>0.34470000000000001</v>
      </c>
      <c r="AJ807" s="294">
        <v>328.2</v>
      </c>
      <c r="AK807" s="294">
        <v>456.8</v>
      </c>
      <c r="AL807" s="294">
        <v>0.94469999999999998</v>
      </c>
      <c r="AM807" s="294">
        <v>70536</v>
      </c>
      <c r="AO807" s="294">
        <v>0.316</v>
      </c>
      <c r="AP807" s="294">
        <v>261</v>
      </c>
      <c r="AQ807" s="294">
        <v>456.8</v>
      </c>
      <c r="AR807" s="294">
        <v>0.92349999999999999</v>
      </c>
      <c r="AS807" s="294">
        <v>53706</v>
      </c>
      <c r="AU807" s="294">
        <v>0.29949999999999999</v>
      </c>
      <c r="AV807" s="294">
        <v>211.8</v>
      </c>
      <c r="AW807" s="294">
        <v>456.8</v>
      </c>
      <c r="AX807" s="294">
        <v>0.90739999999999998</v>
      </c>
      <c r="AY807" s="294">
        <v>54594</v>
      </c>
      <c r="BA807" s="294">
        <v>0.39460000000000001</v>
      </c>
      <c r="BB807" s="294">
        <v>169.2</v>
      </c>
      <c r="BC807" s="294">
        <v>456.8</v>
      </c>
      <c r="BD807" s="294">
        <v>0.92189999999999994</v>
      </c>
      <c r="BE807" s="294">
        <v>42918</v>
      </c>
      <c r="BG807" s="294">
        <v>0.36980000000000002</v>
      </c>
      <c r="BH807" s="294">
        <v>157.19999999999999</v>
      </c>
      <c r="BI807" s="294">
        <v>456.8</v>
      </c>
      <c r="BJ807" s="294">
        <v>0.89629999999999999</v>
      </c>
      <c r="BK807" s="294">
        <v>44292</v>
      </c>
      <c r="BM807" s="294">
        <v>0.42259999999999998</v>
      </c>
      <c r="BN807" s="294">
        <v>237.6</v>
      </c>
      <c r="BO807" s="294">
        <v>456.8</v>
      </c>
      <c r="BP807" s="294">
        <v>0.93020000000000003</v>
      </c>
      <c r="BQ807" s="294">
        <v>42738</v>
      </c>
      <c r="BS807" s="294">
        <v>0.2878</v>
      </c>
      <c r="BT807" s="294">
        <v>291</v>
      </c>
      <c r="BU807" s="294">
        <v>456.8</v>
      </c>
      <c r="BV807" s="294">
        <v>0.94450000000000001</v>
      </c>
      <c r="BW807" s="294">
        <v>66228</v>
      </c>
      <c r="BY807" s="294">
        <v>0.32390000000000002</v>
      </c>
    </row>
    <row r="808" spans="1:77">
      <c r="A808" s="301">
        <v>842</v>
      </c>
      <c r="B808" s="302" t="s">
        <v>3989</v>
      </c>
      <c r="C808" s="301" t="s">
        <v>4770</v>
      </c>
      <c r="D808" s="302" t="s">
        <v>4051</v>
      </c>
      <c r="E808" s="303">
        <v>319.93</v>
      </c>
      <c r="F808" s="294">
        <v>224.64</v>
      </c>
      <c r="G808" s="294">
        <v>255.94399999999999</v>
      </c>
      <c r="H808" s="294">
        <v>0.95519999999999994</v>
      </c>
      <c r="I808" s="294">
        <v>78772</v>
      </c>
      <c r="K808" s="294">
        <v>0.50990000000000002</v>
      </c>
      <c r="L808" s="294">
        <v>193</v>
      </c>
      <c r="M808" s="294">
        <v>255.94399999999999</v>
      </c>
      <c r="N808" s="294">
        <v>0.93010000000000004</v>
      </c>
      <c r="O808" s="294">
        <v>52024</v>
      </c>
      <c r="Q808" s="294">
        <v>0.40250000000000002</v>
      </c>
      <c r="R808" s="294">
        <v>219.2</v>
      </c>
      <c r="S808" s="294">
        <v>255.94399999999999</v>
      </c>
      <c r="T808" s="294">
        <v>0.99909999999999999</v>
      </c>
      <c r="U808" s="294">
        <v>72124</v>
      </c>
      <c r="W808" s="294">
        <v>0.45739999999999997</v>
      </c>
      <c r="X808" s="294">
        <v>229.76</v>
      </c>
      <c r="Y808" s="294">
        <v>255.94399999999999</v>
      </c>
      <c r="Z808" s="294">
        <v>0.98260000000000003</v>
      </c>
      <c r="AA808" s="294">
        <v>56676</v>
      </c>
      <c r="AC808" s="294">
        <v>0.33739999999999998</v>
      </c>
      <c r="AD808" s="294">
        <v>220</v>
      </c>
      <c r="AE808" s="294">
        <v>255.94399999999999</v>
      </c>
      <c r="AF808" s="294">
        <v>0.98499999999999999</v>
      </c>
      <c r="AG808" s="294">
        <v>59656</v>
      </c>
      <c r="AI808" s="294">
        <v>0.37</v>
      </c>
      <c r="AJ808" s="294">
        <v>242.88</v>
      </c>
      <c r="AK808" s="294">
        <v>255.94399999999999</v>
      </c>
      <c r="AL808" s="294">
        <v>0.96199999999999997</v>
      </c>
      <c r="AM808" s="294">
        <v>61328</v>
      </c>
      <c r="AO808" s="294">
        <v>0.36459999999999998</v>
      </c>
      <c r="AP808" s="294">
        <v>237.6</v>
      </c>
      <c r="AQ808" s="294">
        <v>255.94399999999999</v>
      </c>
      <c r="AR808" s="294">
        <v>0.95469999999999999</v>
      </c>
      <c r="AS808" s="294">
        <v>70956</v>
      </c>
      <c r="AU808" s="294">
        <v>0.42049999999999998</v>
      </c>
      <c r="AV808" s="294">
        <v>208.16</v>
      </c>
      <c r="AW808" s="294">
        <v>255.94399999999999</v>
      </c>
      <c r="AX808" s="294">
        <v>0.96219999999999994</v>
      </c>
      <c r="AY808" s="294">
        <v>51952</v>
      </c>
      <c r="BA808" s="294">
        <v>0.36030000000000001</v>
      </c>
      <c r="BB808" s="294">
        <v>224</v>
      </c>
      <c r="BC808" s="294">
        <v>255.94399999999999</v>
      </c>
      <c r="BD808" s="294">
        <v>0.96189999999999998</v>
      </c>
      <c r="BE808" s="294">
        <v>45324</v>
      </c>
      <c r="BG808" s="294">
        <v>0.2828</v>
      </c>
      <c r="BH808" s="294">
        <v>204.64</v>
      </c>
      <c r="BI808" s="294">
        <v>255.94399999999999</v>
      </c>
      <c r="BJ808" s="294">
        <v>0.95850000000000002</v>
      </c>
      <c r="BK808" s="294">
        <v>42492</v>
      </c>
      <c r="BM808" s="294">
        <v>0.29120000000000001</v>
      </c>
      <c r="BN808" s="294">
        <v>259.52</v>
      </c>
      <c r="BO808" s="294">
        <v>259.52</v>
      </c>
      <c r="BP808" s="294">
        <v>0.9546</v>
      </c>
      <c r="BQ808" s="294">
        <v>40204</v>
      </c>
      <c r="BS808" s="294">
        <v>0.24149999999999999</v>
      </c>
      <c r="BT808" s="294">
        <v>274.08</v>
      </c>
      <c r="BU808" s="294">
        <v>274.08</v>
      </c>
      <c r="BV808" s="294">
        <v>0.9456</v>
      </c>
      <c r="BW808" s="294">
        <v>61784</v>
      </c>
      <c r="BY808" s="294">
        <v>0.32040000000000002</v>
      </c>
    </row>
    <row r="809" spans="1:77">
      <c r="A809" s="301">
        <v>843</v>
      </c>
      <c r="B809" s="302" t="s">
        <v>3989</v>
      </c>
      <c r="C809" s="301" t="s">
        <v>4771</v>
      </c>
      <c r="D809" s="302" t="s">
        <v>4051</v>
      </c>
      <c r="E809" s="303">
        <v>400</v>
      </c>
      <c r="F809" s="294">
        <v>209.76</v>
      </c>
      <c r="G809" s="294">
        <v>320</v>
      </c>
      <c r="H809" s="294">
        <v>0.85580000000000001</v>
      </c>
      <c r="I809" s="294">
        <v>39936</v>
      </c>
      <c r="K809" s="294">
        <v>0.309</v>
      </c>
      <c r="L809" s="294">
        <v>198</v>
      </c>
      <c r="M809" s="294">
        <v>320</v>
      </c>
      <c r="N809" s="294">
        <v>0.87049999999999994</v>
      </c>
      <c r="O809" s="294">
        <v>42606</v>
      </c>
      <c r="Q809" s="294">
        <v>0.33229999999999998</v>
      </c>
      <c r="R809" s="294">
        <v>198</v>
      </c>
      <c r="S809" s="294">
        <v>320</v>
      </c>
      <c r="T809" s="294">
        <v>0.90300000000000002</v>
      </c>
      <c r="U809" s="294">
        <v>29580</v>
      </c>
      <c r="W809" s="294">
        <v>0.2298</v>
      </c>
      <c r="X809" s="294">
        <v>108</v>
      </c>
      <c r="Y809" s="294">
        <v>320</v>
      </c>
      <c r="Z809" s="294">
        <v>0.86990000000000001</v>
      </c>
      <c r="AA809" s="294">
        <v>25260</v>
      </c>
      <c r="AC809" s="294">
        <v>0.3614</v>
      </c>
      <c r="AD809" s="294">
        <v>114</v>
      </c>
      <c r="AE809" s="294">
        <v>320</v>
      </c>
      <c r="AF809" s="294">
        <v>0.89929999999999999</v>
      </c>
      <c r="AG809" s="294">
        <v>29460</v>
      </c>
      <c r="AI809" s="294">
        <v>0.38619999999999999</v>
      </c>
      <c r="AJ809" s="294">
        <v>126</v>
      </c>
      <c r="AK809" s="294">
        <v>320</v>
      </c>
      <c r="AL809" s="294">
        <v>0.91789999999999994</v>
      </c>
      <c r="AM809" s="294">
        <v>26160</v>
      </c>
      <c r="AO809" s="294">
        <v>0.31419999999999998</v>
      </c>
      <c r="AP809" s="294">
        <v>216</v>
      </c>
      <c r="AQ809" s="294">
        <v>320</v>
      </c>
      <c r="AR809" s="294">
        <v>0.86409999999999998</v>
      </c>
      <c r="AS809" s="294">
        <v>28980</v>
      </c>
      <c r="AU809" s="294">
        <v>0.2087</v>
      </c>
      <c r="AV809" s="294">
        <v>174</v>
      </c>
      <c r="AW809" s="294">
        <v>320</v>
      </c>
      <c r="AX809" s="294">
        <v>0.80189999999999995</v>
      </c>
      <c r="AY809" s="294">
        <v>42720</v>
      </c>
      <c r="BA809" s="294">
        <v>0.42530000000000001</v>
      </c>
      <c r="BB809" s="294">
        <v>156</v>
      </c>
      <c r="BC809" s="294">
        <v>320</v>
      </c>
      <c r="BD809" s="294">
        <v>0.81479999999999997</v>
      </c>
      <c r="BE809" s="294">
        <v>36420</v>
      </c>
      <c r="BG809" s="294">
        <v>0.3851</v>
      </c>
      <c r="BH809" s="294">
        <v>150</v>
      </c>
      <c r="BI809" s="294">
        <v>320</v>
      </c>
      <c r="BJ809" s="294">
        <v>0.84440000000000004</v>
      </c>
      <c r="BK809" s="294">
        <v>42000</v>
      </c>
      <c r="BM809" s="294">
        <v>0.44569999999999999</v>
      </c>
      <c r="BN809" s="294">
        <v>186</v>
      </c>
      <c r="BO809" s="294">
        <v>320</v>
      </c>
      <c r="BP809" s="294">
        <v>0.85109999999999997</v>
      </c>
      <c r="BQ809" s="294">
        <v>44220</v>
      </c>
      <c r="BS809" s="294">
        <v>0.41570000000000001</v>
      </c>
      <c r="BT809" s="294">
        <v>240</v>
      </c>
      <c r="BU809" s="294">
        <v>320</v>
      </c>
      <c r="BV809" s="294">
        <v>0.85809999999999997</v>
      </c>
      <c r="BW809" s="294">
        <v>46080</v>
      </c>
      <c r="BY809" s="294">
        <v>0.30070000000000002</v>
      </c>
    </row>
    <row r="810" spans="1:77">
      <c r="A810" s="301">
        <v>844</v>
      </c>
      <c r="B810" s="302" t="s">
        <v>3989</v>
      </c>
      <c r="C810" s="301" t="s">
        <v>4772</v>
      </c>
      <c r="D810" s="302" t="s">
        <v>4051</v>
      </c>
      <c r="E810" s="303">
        <v>119.56</v>
      </c>
      <c r="F810" s="294">
        <v>69.599999999999994</v>
      </c>
      <c r="G810" s="294">
        <v>95.647999999999996</v>
      </c>
      <c r="H810" s="294">
        <v>0.77300000000000002</v>
      </c>
      <c r="I810" s="294">
        <v>13908</v>
      </c>
      <c r="K810" s="294">
        <v>0.35909999999999997</v>
      </c>
      <c r="L810" s="294">
        <v>82.8</v>
      </c>
      <c r="M810" s="294">
        <v>95.647999999999996</v>
      </c>
      <c r="N810" s="294">
        <v>0.79469999999999996</v>
      </c>
      <c r="O810" s="294">
        <v>13956</v>
      </c>
      <c r="Q810" s="294">
        <v>0.28510000000000002</v>
      </c>
      <c r="R810" s="294">
        <v>55.8</v>
      </c>
      <c r="S810" s="294">
        <v>95.647999999999996</v>
      </c>
      <c r="T810" s="294">
        <v>0.80699999999999994</v>
      </c>
      <c r="U810" s="294">
        <v>13566</v>
      </c>
      <c r="W810" s="294">
        <v>0.41849999999999998</v>
      </c>
      <c r="X810" s="294">
        <v>51.12</v>
      </c>
      <c r="Y810" s="294">
        <v>95.647999999999996</v>
      </c>
      <c r="Z810" s="294">
        <v>0.76900000000000002</v>
      </c>
      <c r="AA810" s="294">
        <v>11202</v>
      </c>
      <c r="AC810" s="294">
        <v>0.38300000000000001</v>
      </c>
      <c r="AD810" s="294">
        <v>66.48</v>
      </c>
      <c r="AE810" s="294">
        <v>95.647999999999996</v>
      </c>
      <c r="AF810" s="294">
        <v>0.78839999999999999</v>
      </c>
      <c r="AG810" s="294">
        <v>10434</v>
      </c>
      <c r="AI810" s="294">
        <v>0.2676</v>
      </c>
      <c r="AJ810" s="294">
        <v>68.64</v>
      </c>
      <c r="AK810" s="294">
        <v>95.647999999999996</v>
      </c>
      <c r="AL810" s="294">
        <v>0.8377</v>
      </c>
      <c r="AM810" s="294">
        <v>11514</v>
      </c>
      <c r="AO810" s="294">
        <v>0.27810000000000001</v>
      </c>
      <c r="AP810" s="294">
        <v>37.92</v>
      </c>
      <c r="AQ810" s="294">
        <v>95.647999999999996</v>
      </c>
      <c r="AR810" s="294">
        <v>0.81379999999999997</v>
      </c>
      <c r="AS810" s="294">
        <v>11328</v>
      </c>
      <c r="AU810" s="294">
        <v>0.49340000000000001</v>
      </c>
      <c r="AV810" s="294">
        <v>64.319999999999993</v>
      </c>
      <c r="AW810" s="294">
        <v>95.647999999999996</v>
      </c>
      <c r="AX810" s="294">
        <v>0.82699999999999996</v>
      </c>
      <c r="AY810" s="294">
        <v>11556</v>
      </c>
      <c r="BA810" s="294">
        <v>0.30170000000000002</v>
      </c>
      <c r="BB810" s="294">
        <v>44.88</v>
      </c>
      <c r="BC810" s="294">
        <v>95.647999999999996</v>
      </c>
      <c r="BD810" s="294">
        <v>0.86360000000000003</v>
      </c>
      <c r="BE810" s="294">
        <v>11958</v>
      </c>
      <c r="BG810" s="294">
        <v>0.41470000000000001</v>
      </c>
      <c r="BH810" s="294">
        <v>32.880000000000003</v>
      </c>
      <c r="BI810" s="294">
        <v>95.647999999999996</v>
      </c>
      <c r="BJ810" s="294">
        <v>0.87490000000000001</v>
      </c>
      <c r="BK810" s="294">
        <v>11580</v>
      </c>
      <c r="BM810" s="294">
        <v>0.54110000000000003</v>
      </c>
      <c r="BN810" s="294">
        <v>46.8</v>
      </c>
      <c r="BO810" s="294">
        <v>95.647999999999996</v>
      </c>
      <c r="BP810" s="294">
        <v>0.88</v>
      </c>
      <c r="BQ810" s="294">
        <v>11220</v>
      </c>
      <c r="BS810" s="294">
        <v>0.40539999999999998</v>
      </c>
      <c r="BT810" s="294">
        <v>63.12</v>
      </c>
      <c r="BU810" s="294">
        <v>95.647999999999996</v>
      </c>
      <c r="BV810" s="294">
        <v>0.87139999999999995</v>
      </c>
      <c r="BW810" s="294">
        <v>14112</v>
      </c>
      <c r="BY810" s="294">
        <v>0.3448</v>
      </c>
    </row>
    <row r="811" spans="1:77">
      <c r="A811" s="301">
        <v>845</v>
      </c>
      <c r="B811" s="302" t="s">
        <v>3989</v>
      </c>
      <c r="C811" s="301" t="s">
        <v>4773</v>
      </c>
      <c r="D811" s="302" t="s">
        <v>4051</v>
      </c>
      <c r="E811" s="303">
        <v>550</v>
      </c>
      <c r="F811" s="294">
        <v>496.8</v>
      </c>
      <c r="G811" s="294">
        <v>496.8</v>
      </c>
      <c r="H811" s="294">
        <v>0.98609999999999998</v>
      </c>
      <c r="I811" s="294">
        <v>201920</v>
      </c>
      <c r="K811" s="294">
        <v>0.57250000000000001</v>
      </c>
      <c r="L811" s="294">
        <v>428</v>
      </c>
      <c r="M811" s="294">
        <v>440</v>
      </c>
      <c r="N811" s="294">
        <v>0.98609999999999998</v>
      </c>
      <c r="O811" s="294">
        <v>165700</v>
      </c>
      <c r="Q811" s="294">
        <v>0.52769999999999995</v>
      </c>
      <c r="R811" s="294">
        <v>469.6</v>
      </c>
      <c r="S811" s="294">
        <v>469.6</v>
      </c>
      <c r="T811" s="294">
        <v>0.9778</v>
      </c>
      <c r="U811" s="294">
        <v>174120</v>
      </c>
      <c r="W811" s="294">
        <v>0.52669999999999995</v>
      </c>
      <c r="X811" s="294">
        <v>487.2</v>
      </c>
      <c r="Y811" s="294">
        <v>487.2</v>
      </c>
      <c r="Z811" s="294">
        <v>0.97440000000000004</v>
      </c>
      <c r="AA811" s="294">
        <v>181340</v>
      </c>
      <c r="AC811" s="294">
        <v>0.51349999999999996</v>
      </c>
      <c r="AD811" s="294">
        <v>456</v>
      </c>
      <c r="AE811" s="294">
        <v>456</v>
      </c>
      <c r="AF811" s="294">
        <v>0.9748</v>
      </c>
      <c r="AG811" s="294">
        <v>182960</v>
      </c>
      <c r="AI811" s="294">
        <v>0.55330000000000001</v>
      </c>
      <c r="AJ811" s="294">
        <v>504.8</v>
      </c>
      <c r="AK811" s="294">
        <v>504.8</v>
      </c>
      <c r="AL811" s="294">
        <v>0.9607</v>
      </c>
      <c r="AM811" s="294">
        <v>197160</v>
      </c>
      <c r="AO811" s="294">
        <v>0.56469999999999998</v>
      </c>
      <c r="AP811" s="294">
        <v>529.6</v>
      </c>
      <c r="AQ811" s="294">
        <v>529.6</v>
      </c>
      <c r="AR811" s="294">
        <v>0.96109999999999995</v>
      </c>
      <c r="AS811" s="294">
        <v>178960</v>
      </c>
      <c r="AU811" s="294">
        <v>0.47260000000000002</v>
      </c>
      <c r="AV811" s="294">
        <v>504.8</v>
      </c>
      <c r="AW811" s="294">
        <v>504.8</v>
      </c>
      <c r="AX811" s="294">
        <v>0.95669999999999999</v>
      </c>
      <c r="AY811" s="294">
        <v>155240</v>
      </c>
      <c r="BA811" s="294">
        <v>0.44650000000000001</v>
      </c>
      <c r="BB811" s="294">
        <v>561.6</v>
      </c>
      <c r="BC811" s="294">
        <v>561.6</v>
      </c>
      <c r="BD811" s="294">
        <v>0.9677</v>
      </c>
      <c r="BE811" s="294">
        <v>149100</v>
      </c>
      <c r="BG811" s="294">
        <v>0.36880000000000002</v>
      </c>
      <c r="BH811" s="294">
        <v>567.20000000000005</v>
      </c>
      <c r="BI811" s="294">
        <v>567.20000000000005</v>
      </c>
      <c r="BJ811" s="294">
        <v>0.97119999999999995</v>
      </c>
      <c r="BK811" s="294">
        <v>139540</v>
      </c>
      <c r="BM811" s="294">
        <v>0.34050000000000002</v>
      </c>
      <c r="BN811" s="294">
        <v>543.20000000000005</v>
      </c>
      <c r="BO811" s="294">
        <v>543.20000000000005</v>
      </c>
      <c r="BP811" s="294">
        <v>0.96499999999999997</v>
      </c>
      <c r="BQ811" s="294">
        <v>156340</v>
      </c>
      <c r="BS811" s="294">
        <v>0.44390000000000002</v>
      </c>
      <c r="BT811" s="294">
        <v>575.20000000000005</v>
      </c>
      <c r="BU811" s="294">
        <v>575.20000000000005</v>
      </c>
      <c r="BV811" s="294">
        <v>0.96440000000000003</v>
      </c>
      <c r="BW811" s="294">
        <v>197140</v>
      </c>
      <c r="BY811" s="294">
        <v>0.47770000000000001</v>
      </c>
    </row>
    <row r="812" spans="1:77">
      <c r="A812" s="301">
        <v>846</v>
      </c>
      <c r="B812" s="302" t="s">
        <v>3989</v>
      </c>
      <c r="C812" s="301" t="s">
        <v>4774</v>
      </c>
      <c r="D812" s="302" t="s">
        <v>4051</v>
      </c>
      <c r="E812" s="303">
        <v>400</v>
      </c>
      <c r="F812" s="294" t="s">
        <v>3983</v>
      </c>
      <c r="G812" s="294" t="s">
        <v>3983</v>
      </c>
      <c r="H812" s="294" t="s">
        <v>3983</v>
      </c>
      <c r="I812" s="294" t="s">
        <v>3983</v>
      </c>
      <c r="K812" s="294" t="s">
        <v>3983</v>
      </c>
      <c r="L812" s="294" t="s">
        <v>3983</v>
      </c>
      <c r="M812" s="294" t="s">
        <v>3983</v>
      </c>
      <c r="N812" s="294" t="s">
        <v>3983</v>
      </c>
      <c r="O812" s="294" t="s">
        <v>3983</v>
      </c>
      <c r="Q812" s="294" t="s">
        <v>3983</v>
      </c>
      <c r="R812" s="294" t="s">
        <v>3983</v>
      </c>
      <c r="S812" s="294" t="s">
        <v>3983</v>
      </c>
      <c r="T812" s="294" t="s">
        <v>3983</v>
      </c>
      <c r="U812" s="294" t="s">
        <v>3983</v>
      </c>
      <c r="W812" s="294" t="s">
        <v>3983</v>
      </c>
      <c r="X812" s="294" t="s">
        <v>3983</v>
      </c>
      <c r="Y812" s="294" t="s">
        <v>3983</v>
      </c>
      <c r="Z812" s="294" t="s">
        <v>3983</v>
      </c>
      <c r="AA812" s="294" t="s">
        <v>3983</v>
      </c>
      <c r="AC812" s="294" t="s">
        <v>3983</v>
      </c>
      <c r="AD812" s="294" t="s">
        <v>3983</v>
      </c>
      <c r="AE812" s="294" t="s">
        <v>3983</v>
      </c>
      <c r="AF812" s="294" t="s">
        <v>3983</v>
      </c>
      <c r="AG812" s="294" t="s">
        <v>3983</v>
      </c>
      <c r="AI812" s="294" t="s">
        <v>3983</v>
      </c>
      <c r="AJ812" s="294" t="s">
        <v>3983</v>
      </c>
      <c r="AK812" s="294" t="s">
        <v>3983</v>
      </c>
      <c r="AL812" s="294" t="s">
        <v>3983</v>
      </c>
      <c r="AM812" s="294" t="s">
        <v>3983</v>
      </c>
      <c r="AO812" s="294" t="s">
        <v>3983</v>
      </c>
      <c r="AP812" s="294" t="s">
        <v>3983</v>
      </c>
      <c r="AQ812" s="294" t="s">
        <v>3983</v>
      </c>
      <c r="AR812" s="294" t="s">
        <v>3983</v>
      </c>
      <c r="AS812" s="294" t="s">
        <v>3983</v>
      </c>
      <c r="AU812" s="294" t="s">
        <v>3983</v>
      </c>
      <c r="AV812" s="294" t="s">
        <v>3983</v>
      </c>
      <c r="AW812" s="294" t="s">
        <v>3983</v>
      </c>
      <c r="AX812" s="294" t="s">
        <v>3983</v>
      </c>
      <c r="AY812" s="294" t="s">
        <v>3983</v>
      </c>
      <c r="BA812" s="294" t="s">
        <v>3983</v>
      </c>
      <c r="BB812" s="294" t="s">
        <v>3983</v>
      </c>
      <c r="BC812" s="294" t="s">
        <v>3983</v>
      </c>
      <c r="BD812" s="294" t="s">
        <v>3983</v>
      </c>
      <c r="BE812" s="294" t="s">
        <v>3983</v>
      </c>
      <c r="BG812" s="294" t="s">
        <v>3983</v>
      </c>
      <c r="BH812" s="294" t="s">
        <v>3983</v>
      </c>
      <c r="BI812" s="294" t="s">
        <v>3983</v>
      </c>
      <c r="BJ812" s="294" t="s">
        <v>3983</v>
      </c>
      <c r="BK812" s="294" t="s">
        <v>3983</v>
      </c>
      <c r="BM812" s="294" t="s">
        <v>3983</v>
      </c>
      <c r="BN812" s="294" t="s">
        <v>3983</v>
      </c>
      <c r="BO812" s="294" t="s">
        <v>3983</v>
      </c>
      <c r="BP812" s="294" t="s">
        <v>3983</v>
      </c>
      <c r="BQ812" s="294" t="s">
        <v>3983</v>
      </c>
      <c r="BS812" s="294" t="s">
        <v>3983</v>
      </c>
      <c r="BT812" s="294" t="s">
        <v>3983</v>
      </c>
      <c r="BU812" s="294" t="s">
        <v>3983</v>
      </c>
      <c r="BV812" s="294" t="s">
        <v>3983</v>
      </c>
      <c r="BW812" s="294" t="s">
        <v>3983</v>
      </c>
      <c r="BY812" s="294" t="s">
        <v>3983</v>
      </c>
    </row>
    <row r="813" spans="1:77">
      <c r="A813" s="301">
        <v>847</v>
      </c>
      <c r="B813" s="302" t="s">
        <v>3989</v>
      </c>
      <c r="C813" s="301" t="s">
        <v>4775</v>
      </c>
      <c r="D813" s="302" t="s">
        <v>4051</v>
      </c>
      <c r="E813" s="303">
        <v>1046</v>
      </c>
      <c r="F813" s="294">
        <v>688.5</v>
      </c>
      <c r="G813" s="294">
        <v>836.8</v>
      </c>
      <c r="H813" s="294">
        <v>0.85089999999999999</v>
      </c>
      <c r="I813" s="294">
        <v>121050</v>
      </c>
      <c r="K813" s="294">
        <v>0.28699999999999998</v>
      </c>
      <c r="L813" s="294">
        <v>592.5</v>
      </c>
      <c r="M813" s="294">
        <v>836.8</v>
      </c>
      <c r="N813" s="294">
        <v>0.85839999999999994</v>
      </c>
      <c r="O813" s="294">
        <v>118575</v>
      </c>
      <c r="Q813" s="294">
        <v>0.31340000000000001</v>
      </c>
      <c r="R813" s="294">
        <v>697.5</v>
      </c>
      <c r="S813" s="294">
        <v>836.8</v>
      </c>
      <c r="T813" s="294">
        <v>0.85950000000000004</v>
      </c>
      <c r="U813" s="294">
        <v>121500</v>
      </c>
      <c r="W813" s="294">
        <v>0.28149999999999997</v>
      </c>
      <c r="X813" s="294">
        <v>720</v>
      </c>
      <c r="Y813" s="294">
        <v>836.8</v>
      </c>
      <c r="Z813" s="294">
        <v>0.84250000000000003</v>
      </c>
      <c r="AA813" s="294">
        <v>113925</v>
      </c>
      <c r="AC813" s="294">
        <v>0.25240000000000001</v>
      </c>
      <c r="AD813" s="294">
        <v>613.5</v>
      </c>
      <c r="AE813" s="294">
        <v>836.8</v>
      </c>
      <c r="AF813" s="294">
        <v>0.84450000000000003</v>
      </c>
      <c r="AG813" s="294">
        <v>112800</v>
      </c>
      <c r="AI813" s="294">
        <v>0.29260000000000003</v>
      </c>
      <c r="AJ813" s="294">
        <v>611.25</v>
      </c>
      <c r="AK813" s="294">
        <v>836.8</v>
      </c>
      <c r="AL813" s="294">
        <v>0.85289999999999999</v>
      </c>
      <c r="AM813" s="294">
        <v>115650</v>
      </c>
      <c r="AO813" s="294">
        <v>0.30809999999999998</v>
      </c>
      <c r="AP813" s="294">
        <v>592.5</v>
      </c>
      <c r="AQ813" s="294">
        <v>836.8</v>
      </c>
      <c r="AR813" s="294">
        <v>0.8488</v>
      </c>
      <c r="AS813" s="294">
        <v>92175</v>
      </c>
      <c r="AU813" s="294">
        <v>0.24640000000000001</v>
      </c>
      <c r="AV813" s="294">
        <v>477</v>
      </c>
      <c r="AW813" s="294">
        <v>836.8</v>
      </c>
      <c r="AX813" s="294">
        <v>0.85470000000000002</v>
      </c>
      <c r="AY813" s="294">
        <v>85575</v>
      </c>
      <c r="BA813" s="294">
        <v>0.29149999999999998</v>
      </c>
      <c r="BB813" s="294">
        <v>479.25</v>
      </c>
      <c r="BC813" s="294">
        <v>836.8</v>
      </c>
      <c r="BD813" s="294">
        <v>0.87929999999999997</v>
      </c>
      <c r="BE813" s="294">
        <v>77550</v>
      </c>
      <c r="BG813" s="294">
        <v>0.24740000000000001</v>
      </c>
      <c r="BH813" s="294">
        <v>415.5</v>
      </c>
      <c r="BI813" s="294">
        <v>836.8</v>
      </c>
      <c r="BJ813" s="294">
        <v>0.88019999999999998</v>
      </c>
      <c r="BK813" s="294">
        <v>71025</v>
      </c>
      <c r="BM813" s="294">
        <v>0.2611</v>
      </c>
      <c r="BN813" s="294">
        <v>453.75</v>
      </c>
      <c r="BO813" s="294">
        <v>836.8</v>
      </c>
      <c r="BP813" s="294">
        <v>0.8679</v>
      </c>
      <c r="BQ813" s="294">
        <v>79275</v>
      </c>
      <c r="BS813" s="294">
        <v>0.29959999999999998</v>
      </c>
      <c r="BT813" s="294">
        <v>543.75</v>
      </c>
      <c r="BU813" s="294">
        <v>836.8</v>
      </c>
      <c r="BV813" s="294">
        <v>0.86660000000000004</v>
      </c>
      <c r="BW813" s="294">
        <v>103800</v>
      </c>
      <c r="BY813" s="294">
        <v>0.29609999999999997</v>
      </c>
    </row>
    <row r="814" spans="1:77">
      <c r="A814" s="301">
        <v>848</v>
      </c>
      <c r="B814" s="302" t="s">
        <v>3989</v>
      </c>
      <c r="C814" s="301" t="s">
        <v>4776</v>
      </c>
      <c r="D814" s="302" t="s">
        <v>4051</v>
      </c>
      <c r="E814" s="303">
        <v>200</v>
      </c>
      <c r="F814" s="294">
        <v>145.44</v>
      </c>
      <c r="G814" s="294">
        <v>160</v>
      </c>
      <c r="H814" s="294">
        <v>0.96689999999999998</v>
      </c>
      <c r="I814" s="294">
        <v>30666</v>
      </c>
      <c r="K814" s="294">
        <v>0.3029</v>
      </c>
      <c r="L814" s="294">
        <v>136.19999999999999</v>
      </c>
      <c r="M814" s="294">
        <v>160</v>
      </c>
      <c r="N814" s="294">
        <v>0.97040000000000004</v>
      </c>
      <c r="O814" s="294">
        <v>32196</v>
      </c>
      <c r="Q814" s="294">
        <v>0.32740000000000002</v>
      </c>
      <c r="R814" s="294">
        <v>142.80000000000001</v>
      </c>
      <c r="S814" s="294">
        <v>160</v>
      </c>
      <c r="T814" s="294">
        <v>0.97070000000000001</v>
      </c>
      <c r="U814" s="294">
        <v>30528</v>
      </c>
      <c r="W814" s="294">
        <v>0.30590000000000001</v>
      </c>
      <c r="X814" s="294">
        <v>127.2</v>
      </c>
      <c r="Y814" s="294">
        <v>160</v>
      </c>
      <c r="Z814" s="294">
        <v>0.96599999999999997</v>
      </c>
      <c r="AA814" s="294">
        <v>26208</v>
      </c>
      <c r="AC814" s="294">
        <v>0.28670000000000001</v>
      </c>
      <c r="AD814" s="294">
        <v>127.2</v>
      </c>
      <c r="AE814" s="294">
        <v>160</v>
      </c>
      <c r="AF814" s="294">
        <v>0.97089999999999999</v>
      </c>
      <c r="AG814" s="294">
        <v>27198</v>
      </c>
      <c r="AI814" s="294">
        <v>0.29599999999999999</v>
      </c>
      <c r="AJ814" s="294">
        <v>135.36000000000001</v>
      </c>
      <c r="AK814" s="294">
        <v>160</v>
      </c>
      <c r="AL814" s="294">
        <v>0.98609999999999998</v>
      </c>
      <c r="AM814" s="294">
        <v>33858</v>
      </c>
      <c r="AO814" s="294">
        <v>0.3523</v>
      </c>
      <c r="AP814" s="294">
        <v>133.44</v>
      </c>
      <c r="AQ814" s="294">
        <v>160</v>
      </c>
      <c r="AR814" s="294">
        <v>0.98070000000000002</v>
      </c>
      <c r="AS814" s="294">
        <v>34362</v>
      </c>
      <c r="AU814" s="294">
        <v>0.35289999999999999</v>
      </c>
      <c r="AV814" s="294">
        <v>120.48</v>
      </c>
      <c r="AW814" s="294">
        <v>160</v>
      </c>
      <c r="AX814" s="294">
        <v>0.98750000000000004</v>
      </c>
      <c r="AY814" s="294">
        <v>28302</v>
      </c>
      <c r="BA814" s="294">
        <v>0.33040000000000003</v>
      </c>
      <c r="BB814" s="294">
        <v>102.24</v>
      </c>
      <c r="BC814" s="294">
        <v>160</v>
      </c>
      <c r="BD814" s="294">
        <v>0.9899</v>
      </c>
      <c r="BE814" s="294">
        <v>26916</v>
      </c>
      <c r="BG814" s="294">
        <v>0.35749999999999998</v>
      </c>
      <c r="BH814" s="294">
        <v>108.96</v>
      </c>
      <c r="BI814" s="294">
        <v>160</v>
      </c>
      <c r="BJ814" s="294">
        <v>0.9899</v>
      </c>
      <c r="BK814" s="294">
        <v>25812</v>
      </c>
      <c r="BM814" s="294">
        <v>0.32169999999999999</v>
      </c>
      <c r="BN814" s="294">
        <v>126.24</v>
      </c>
      <c r="BO814" s="294">
        <v>160</v>
      </c>
      <c r="BP814" s="294">
        <v>0.99039999999999995</v>
      </c>
      <c r="BQ814" s="294">
        <v>27204</v>
      </c>
      <c r="BS814" s="294">
        <v>0.32379999999999998</v>
      </c>
      <c r="BT814" s="294">
        <v>134.4</v>
      </c>
      <c r="BU814" s="294">
        <v>160</v>
      </c>
      <c r="BV814" s="294">
        <v>0.99009999999999998</v>
      </c>
      <c r="BW814" s="294">
        <v>34344</v>
      </c>
      <c r="BY814" s="294">
        <v>0.34689999999999999</v>
      </c>
    </row>
    <row r="815" spans="1:77">
      <c r="A815" s="301">
        <v>849</v>
      </c>
      <c r="B815" s="302" t="s">
        <v>3989</v>
      </c>
      <c r="C815" s="301" t="s">
        <v>4777</v>
      </c>
      <c r="D815" s="302" t="s">
        <v>4051</v>
      </c>
      <c r="E815" s="303">
        <v>211</v>
      </c>
      <c r="F815" s="294">
        <v>120.12</v>
      </c>
      <c r="G815" s="294">
        <v>168.8</v>
      </c>
      <c r="H815" s="294">
        <v>0.97409999999999997</v>
      </c>
      <c r="I815" s="294">
        <v>42219</v>
      </c>
      <c r="K815" s="294">
        <v>0.50119999999999998</v>
      </c>
      <c r="L815" s="294">
        <v>104.1</v>
      </c>
      <c r="M815" s="294">
        <v>168.8</v>
      </c>
      <c r="N815" s="294">
        <v>0.98039999999999994</v>
      </c>
      <c r="O815" s="294">
        <v>37647</v>
      </c>
      <c r="Q815" s="294">
        <v>0.49580000000000002</v>
      </c>
      <c r="R815" s="294">
        <v>112.8</v>
      </c>
      <c r="S815" s="294">
        <v>168.8</v>
      </c>
      <c r="T815" s="294">
        <v>0.98029999999999995</v>
      </c>
      <c r="U815" s="294">
        <v>37470</v>
      </c>
      <c r="W815" s="294">
        <v>0.47070000000000001</v>
      </c>
      <c r="X815" s="294">
        <v>97.32</v>
      </c>
      <c r="Y815" s="294">
        <v>168.8</v>
      </c>
      <c r="Z815" s="294">
        <v>0.96760000000000002</v>
      </c>
      <c r="AA815" s="294">
        <v>33870</v>
      </c>
      <c r="AC815" s="294">
        <v>0.48349999999999999</v>
      </c>
      <c r="AD815" s="294">
        <v>97.2</v>
      </c>
      <c r="AE815" s="294">
        <v>168.8</v>
      </c>
      <c r="AF815" s="294">
        <v>0.97329999999999994</v>
      </c>
      <c r="AG815" s="294">
        <v>35463</v>
      </c>
      <c r="AI815" s="294">
        <v>0.50390000000000001</v>
      </c>
      <c r="AJ815" s="294">
        <v>96.12</v>
      </c>
      <c r="AK815" s="294">
        <v>168.8</v>
      </c>
      <c r="AL815" s="294">
        <v>0.98009999999999997</v>
      </c>
      <c r="AM815" s="294">
        <v>33825</v>
      </c>
      <c r="AO815" s="294">
        <v>0.49869999999999998</v>
      </c>
      <c r="AP815" s="294">
        <v>96.99</v>
      </c>
      <c r="AQ815" s="294">
        <v>168.8</v>
      </c>
      <c r="AR815" s="294">
        <v>0.93879999999999997</v>
      </c>
      <c r="AS815" s="294">
        <v>164851</v>
      </c>
      <c r="AU815" s="294">
        <v>0.51800000000000002</v>
      </c>
      <c r="AV815" s="294">
        <v>96.99</v>
      </c>
      <c r="AW815" s="294">
        <v>168.8</v>
      </c>
      <c r="AX815" s="294">
        <v>0.93010000000000004</v>
      </c>
      <c r="AY815" s="294">
        <v>34761</v>
      </c>
      <c r="BA815" s="294">
        <v>0.53520000000000001</v>
      </c>
      <c r="BB815" s="294">
        <v>96.99</v>
      </c>
      <c r="BC815" s="294">
        <v>168.8</v>
      </c>
      <c r="BD815" s="294">
        <v>0.93010000000000004</v>
      </c>
      <c r="BE815" s="294">
        <v>34761</v>
      </c>
      <c r="BG815" s="294">
        <v>0.51800000000000002</v>
      </c>
      <c r="BH815" s="294">
        <v>96.99</v>
      </c>
      <c r="BI815" s="294">
        <v>168.8</v>
      </c>
      <c r="BJ815" s="294">
        <v>0.92999999999999994</v>
      </c>
      <c r="BK815" s="294">
        <v>35880</v>
      </c>
      <c r="BM815" s="294">
        <v>0.53469999999999995</v>
      </c>
      <c r="BN815" s="294">
        <v>0</v>
      </c>
      <c r="BO815" s="294">
        <v>0</v>
      </c>
      <c r="BP815" s="294" t="e">
        <v>#DIV/0!</v>
      </c>
      <c r="BQ815" s="294">
        <v>0</v>
      </c>
      <c r="BS815" s="294">
        <v>0</v>
      </c>
      <c r="BT815" s="294">
        <v>78.239999999999995</v>
      </c>
      <c r="BU815" s="294">
        <v>168.8</v>
      </c>
      <c r="BV815" s="294">
        <v>0.99770000000000003</v>
      </c>
      <c r="BW815" s="294">
        <v>29252</v>
      </c>
      <c r="BY815" s="294">
        <v>0.12590000000000001</v>
      </c>
    </row>
    <row r="816" spans="1:77">
      <c r="A816" s="301">
        <v>850</v>
      </c>
      <c r="B816" s="302" t="s">
        <v>3989</v>
      </c>
      <c r="C816" s="301" t="s">
        <v>4778</v>
      </c>
      <c r="D816" s="302" t="s">
        <v>4051</v>
      </c>
      <c r="E816" s="303">
        <v>153</v>
      </c>
      <c r="F816" s="294">
        <v>123.76</v>
      </c>
      <c r="G816" s="294">
        <v>123.76</v>
      </c>
      <c r="H816" s="294">
        <v>0.92100000000000004</v>
      </c>
      <c r="I816" s="294">
        <v>6434</v>
      </c>
      <c r="K816" s="294">
        <v>0.27210000000000001</v>
      </c>
      <c r="L816" s="294">
        <v>108</v>
      </c>
      <c r="M816" s="294">
        <v>122.4</v>
      </c>
      <c r="N816" s="294">
        <v>0.92479999999999996</v>
      </c>
      <c r="O816" s="294">
        <v>20038</v>
      </c>
      <c r="Q816" s="294">
        <v>0.2697</v>
      </c>
      <c r="R816" s="294">
        <v>108.72</v>
      </c>
      <c r="S816" s="294">
        <v>122.4</v>
      </c>
      <c r="T816" s="294">
        <v>0.91310000000000002</v>
      </c>
      <c r="U816" s="294">
        <v>18776</v>
      </c>
      <c r="W816" s="294">
        <v>0.26269999999999999</v>
      </c>
      <c r="X816" s="294">
        <v>123.92</v>
      </c>
      <c r="Y816" s="294">
        <v>123.92</v>
      </c>
      <c r="Z816" s="294">
        <v>0.88680000000000003</v>
      </c>
      <c r="AA816" s="294">
        <v>18834</v>
      </c>
      <c r="AC816" s="294">
        <v>0.23039999999999999</v>
      </c>
      <c r="AD816" s="294">
        <v>83.04</v>
      </c>
      <c r="AE816" s="294">
        <v>122.4</v>
      </c>
      <c r="AF816" s="294">
        <v>0.90400000000000003</v>
      </c>
      <c r="AG816" s="294">
        <v>16892</v>
      </c>
      <c r="AI816" s="294">
        <v>0.30249999999999999</v>
      </c>
      <c r="AJ816" s="294">
        <v>81.599999999999994</v>
      </c>
      <c r="AK816" s="294">
        <v>122.4</v>
      </c>
      <c r="AL816" s="294">
        <v>0.91179999999999994</v>
      </c>
      <c r="AM816" s="294">
        <v>16222</v>
      </c>
      <c r="AO816" s="294">
        <v>0.30280000000000001</v>
      </c>
      <c r="AP816" s="294">
        <v>77.2</v>
      </c>
      <c r="AQ816" s="294">
        <v>122.4</v>
      </c>
      <c r="AR816" s="294">
        <v>0.8962</v>
      </c>
      <c r="AS816" s="294">
        <v>15492</v>
      </c>
      <c r="AU816" s="294">
        <v>0.30099999999999999</v>
      </c>
      <c r="AV816" s="294">
        <v>74.16</v>
      </c>
      <c r="AW816" s="294">
        <v>122.4</v>
      </c>
      <c r="AX816" s="294">
        <v>0.91110000000000002</v>
      </c>
      <c r="AY816" s="294">
        <v>12760</v>
      </c>
      <c r="BA816" s="294">
        <v>0.26229999999999998</v>
      </c>
      <c r="BB816" s="294">
        <v>91.6</v>
      </c>
      <c r="BC816" s="294">
        <v>122.4</v>
      </c>
      <c r="BD816" s="294">
        <v>0.92859999999999998</v>
      </c>
      <c r="BE816" s="294">
        <v>13942</v>
      </c>
      <c r="BG816" s="294">
        <v>0.2203</v>
      </c>
      <c r="BH816" s="294">
        <v>81.599999999999994</v>
      </c>
      <c r="BI816" s="294">
        <v>122.4</v>
      </c>
      <c r="BJ816" s="294">
        <v>0.94220000000000004</v>
      </c>
      <c r="BK816" s="294">
        <v>12152</v>
      </c>
      <c r="BM816" s="294">
        <v>0.21249999999999999</v>
      </c>
      <c r="BN816" s="294">
        <v>75.12</v>
      </c>
      <c r="BO816" s="294">
        <v>122.4</v>
      </c>
      <c r="BP816" s="294">
        <v>0.9375</v>
      </c>
      <c r="BQ816" s="294">
        <v>13182</v>
      </c>
      <c r="BS816" s="294">
        <v>0.27860000000000001</v>
      </c>
      <c r="BT816" s="294">
        <v>77.12</v>
      </c>
      <c r="BU816" s="294">
        <v>122.4</v>
      </c>
      <c r="BV816" s="294">
        <v>0.92410000000000003</v>
      </c>
      <c r="BW816" s="294">
        <v>17624</v>
      </c>
      <c r="BY816" s="294">
        <v>0.33239999999999997</v>
      </c>
    </row>
    <row r="817" spans="1:77">
      <c r="A817" s="301">
        <v>851</v>
      </c>
      <c r="B817" s="302" t="s">
        <v>3989</v>
      </c>
      <c r="C817" s="301" t="s">
        <v>4779</v>
      </c>
      <c r="D817" s="302" t="s">
        <v>4051</v>
      </c>
      <c r="E817" s="303">
        <v>111</v>
      </c>
      <c r="F817" s="294">
        <v>36.64</v>
      </c>
      <c r="G817" s="294">
        <v>88.8</v>
      </c>
      <c r="H817" s="294">
        <v>0.96779999999999999</v>
      </c>
      <c r="I817" s="294">
        <v>6550</v>
      </c>
      <c r="K817" s="294">
        <v>0.25659999999999999</v>
      </c>
      <c r="L817" s="294">
        <v>36.6</v>
      </c>
      <c r="M817" s="294">
        <v>88.8</v>
      </c>
      <c r="N817" s="294">
        <v>0.97639999999999993</v>
      </c>
      <c r="O817" s="294">
        <v>12952</v>
      </c>
      <c r="Q817" s="294">
        <v>0.48720000000000002</v>
      </c>
      <c r="R817" s="294">
        <v>37.200000000000003</v>
      </c>
      <c r="S817" s="294">
        <v>88.8</v>
      </c>
      <c r="T817" s="294">
        <v>0.97670000000000001</v>
      </c>
      <c r="U817" s="294">
        <v>9530</v>
      </c>
      <c r="W817" s="294">
        <v>0.36430000000000001</v>
      </c>
      <c r="X817" s="294">
        <v>34.799999999999997</v>
      </c>
      <c r="Y817" s="294">
        <v>88.8</v>
      </c>
      <c r="Z817" s="294">
        <v>0.96699999999999997</v>
      </c>
      <c r="AA817" s="294">
        <v>8436</v>
      </c>
      <c r="AC817" s="294">
        <v>0.33689999999999998</v>
      </c>
      <c r="AD817" s="294">
        <v>33.200000000000003</v>
      </c>
      <c r="AE817" s="294">
        <v>88.8</v>
      </c>
      <c r="AF817" s="294">
        <v>0.97799999999999998</v>
      </c>
      <c r="AG817" s="294">
        <v>9742</v>
      </c>
      <c r="AI817" s="294">
        <v>0.40329999999999999</v>
      </c>
      <c r="AJ817" s="294">
        <v>34.4</v>
      </c>
      <c r="AK817" s="294">
        <v>88.8</v>
      </c>
      <c r="AL817" s="294">
        <v>0.98099999999999998</v>
      </c>
      <c r="AM817" s="294">
        <v>8246</v>
      </c>
      <c r="AO817" s="294">
        <v>0.33939999999999998</v>
      </c>
      <c r="AP817" s="294">
        <v>30</v>
      </c>
      <c r="AQ817" s="294">
        <v>88.8</v>
      </c>
      <c r="AR817" s="294">
        <v>0.98260000000000003</v>
      </c>
      <c r="AS817" s="294">
        <v>7228</v>
      </c>
      <c r="AU817" s="294">
        <v>0.3296</v>
      </c>
      <c r="AV817" s="294">
        <v>27.4</v>
      </c>
      <c r="AW817" s="294">
        <v>88.8</v>
      </c>
      <c r="AX817" s="294">
        <v>0.98809999999999998</v>
      </c>
      <c r="AY817" s="294">
        <v>6262</v>
      </c>
      <c r="BA817" s="294">
        <v>0.32129999999999997</v>
      </c>
      <c r="BB817" s="294">
        <v>16.8</v>
      </c>
      <c r="BC817" s="294">
        <v>88.8</v>
      </c>
      <c r="BD817" s="294">
        <v>0.98829999999999996</v>
      </c>
      <c r="BE817" s="294">
        <v>4560</v>
      </c>
      <c r="BG817" s="294">
        <v>0.36909999999999998</v>
      </c>
      <c r="BH817" s="294">
        <v>21.4</v>
      </c>
      <c r="BI817" s="294">
        <v>88.8</v>
      </c>
      <c r="BJ817" s="294">
        <v>0.98629999999999995</v>
      </c>
      <c r="BK817" s="294">
        <v>4440</v>
      </c>
      <c r="BM817" s="294">
        <v>0.2828</v>
      </c>
      <c r="BN817" s="294">
        <v>25.8</v>
      </c>
      <c r="BO817" s="294">
        <v>88.8</v>
      </c>
      <c r="BP817" s="294">
        <v>0.98939999999999995</v>
      </c>
      <c r="BQ817" s="294">
        <v>5592</v>
      </c>
      <c r="BS817" s="294">
        <v>0.32600000000000001</v>
      </c>
      <c r="BT817" s="294">
        <v>27.6</v>
      </c>
      <c r="BU817" s="294">
        <v>88.8</v>
      </c>
      <c r="BV817" s="294">
        <v>0.98709999999999998</v>
      </c>
      <c r="BW817" s="294">
        <v>7798</v>
      </c>
      <c r="BY817" s="294">
        <v>0.38469999999999999</v>
      </c>
    </row>
    <row r="818" spans="1:77">
      <c r="A818" s="301">
        <v>852</v>
      </c>
      <c r="B818" s="302" t="s">
        <v>3989</v>
      </c>
      <c r="C818" s="301" t="s">
        <v>4780</v>
      </c>
      <c r="D818" s="302" t="s">
        <v>4051</v>
      </c>
      <c r="E818" s="303">
        <v>150</v>
      </c>
      <c r="F818" s="294">
        <v>100.8</v>
      </c>
      <c r="G818" s="294">
        <v>120</v>
      </c>
      <c r="H818" s="294">
        <v>0.91</v>
      </c>
      <c r="I818" s="294">
        <v>24078</v>
      </c>
      <c r="K818" s="294">
        <v>0.36459999999999998</v>
      </c>
      <c r="L818" s="294">
        <v>94.8</v>
      </c>
      <c r="M818" s="294">
        <v>120</v>
      </c>
      <c r="N818" s="294">
        <v>0.96109999999999995</v>
      </c>
      <c r="O818" s="294">
        <v>28986</v>
      </c>
      <c r="Q818" s="294">
        <v>0.42759999999999998</v>
      </c>
      <c r="R818" s="294">
        <v>0</v>
      </c>
      <c r="S818" s="294">
        <v>120</v>
      </c>
      <c r="T818" s="294">
        <v>0.92759999999999998</v>
      </c>
      <c r="U818" s="294">
        <v>25812</v>
      </c>
      <c r="W818" s="294">
        <v>0.25769999999999998</v>
      </c>
      <c r="X818" s="294">
        <v>100.8</v>
      </c>
      <c r="Y818" s="294">
        <v>120</v>
      </c>
      <c r="Z818" s="294">
        <v>0.86919999999999997</v>
      </c>
      <c r="AA818" s="294">
        <v>19176</v>
      </c>
      <c r="AC818" s="294">
        <v>0.29420000000000002</v>
      </c>
      <c r="AD818" s="294">
        <v>0</v>
      </c>
      <c r="AE818" s="294">
        <v>120</v>
      </c>
      <c r="AF818" s="294">
        <v>0.9425</v>
      </c>
      <c r="AG818" s="294">
        <v>22206</v>
      </c>
      <c r="AI818" s="294">
        <v>0.21110000000000001</v>
      </c>
      <c r="AJ818" s="294">
        <v>0</v>
      </c>
      <c r="AK818" s="294">
        <v>120</v>
      </c>
      <c r="AL818" s="294">
        <v>0.93049999999999999</v>
      </c>
      <c r="AM818" s="294">
        <v>19656</v>
      </c>
      <c r="AO818" s="294">
        <v>0.1956</v>
      </c>
      <c r="AP818" s="294">
        <v>78</v>
      </c>
      <c r="AQ818" s="294">
        <v>120</v>
      </c>
      <c r="AR818" s="294">
        <v>0.875</v>
      </c>
      <c r="AS818" s="294">
        <v>16206</v>
      </c>
      <c r="AU818" s="294">
        <v>0.31919999999999998</v>
      </c>
      <c r="AV818" s="294">
        <v>66</v>
      </c>
      <c r="AW818" s="294">
        <v>120</v>
      </c>
      <c r="AX818" s="294">
        <v>0.90310000000000001</v>
      </c>
      <c r="AY818" s="294">
        <v>15816</v>
      </c>
      <c r="BA818" s="294">
        <v>0.36859999999999998</v>
      </c>
      <c r="BB818" s="294">
        <v>59.4</v>
      </c>
      <c r="BC818" s="294">
        <v>120</v>
      </c>
      <c r="BD818" s="294">
        <v>0.87619999999999998</v>
      </c>
      <c r="BE818" s="294">
        <v>12138</v>
      </c>
      <c r="BG818" s="294">
        <v>0.3135</v>
      </c>
      <c r="BH818" s="294">
        <v>60</v>
      </c>
      <c r="BI818" s="294">
        <v>120</v>
      </c>
      <c r="BJ818" s="294">
        <v>0.83209999999999995</v>
      </c>
      <c r="BK818" s="294">
        <v>12786</v>
      </c>
      <c r="BM818" s="294">
        <v>0.34420000000000001</v>
      </c>
      <c r="BN818" s="294">
        <v>74.400000000000006</v>
      </c>
      <c r="BO818" s="294">
        <v>120</v>
      </c>
      <c r="BP818" s="294">
        <v>0.86180000000000001</v>
      </c>
      <c r="BQ818" s="294">
        <v>14064</v>
      </c>
      <c r="BS818" s="294">
        <v>0.32640000000000002</v>
      </c>
      <c r="BT818" s="294">
        <v>79.8</v>
      </c>
      <c r="BU818" s="294">
        <v>120</v>
      </c>
      <c r="BV818" s="294">
        <v>0.86329999999999996</v>
      </c>
      <c r="BW818" s="294">
        <v>17916</v>
      </c>
      <c r="BY818" s="294">
        <v>0.34960000000000002</v>
      </c>
    </row>
    <row r="819" spans="1:77">
      <c r="A819" s="301">
        <v>853</v>
      </c>
      <c r="B819" s="302" t="s">
        <v>3989</v>
      </c>
      <c r="C819" s="301" t="s">
        <v>4781</v>
      </c>
      <c r="D819" s="302" t="s">
        <v>4051</v>
      </c>
      <c r="E819" s="303">
        <v>126</v>
      </c>
      <c r="F819" s="294">
        <v>88.44</v>
      </c>
      <c r="G819" s="294">
        <v>100.8</v>
      </c>
      <c r="H819" s="294">
        <v>0.98680000000000001</v>
      </c>
      <c r="I819" s="294">
        <v>18093</v>
      </c>
      <c r="K819" s="294">
        <v>0.28799999999999998</v>
      </c>
      <c r="L819" s="294">
        <v>93</v>
      </c>
      <c r="M819" s="294">
        <v>100.8</v>
      </c>
      <c r="N819" s="294">
        <v>0.99109999999999998</v>
      </c>
      <c r="O819" s="294">
        <v>19548</v>
      </c>
      <c r="Q819" s="294">
        <v>0.28510000000000002</v>
      </c>
      <c r="R819" s="294">
        <v>83.4</v>
      </c>
      <c r="S819" s="294">
        <v>100.8</v>
      </c>
      <c r="T819" s="294">
        <v>0.98860000000000003</v>
      </c>
      <c r="U819" s="294">
        <v>20394</v>
      </c>
      <c r="W819" s="294">
        <v>0.34360000000000002</v>
      </c>
      <c r="X819" s="294">
        <v>72.959999999999994</v>
      </c>
      <c r="Y819" s="294">
        <v>100.8</v>
      </c>
      <c r="Z819" s="294">
        <v>0.98480000000000001</v>
      </c>
      <c r="AA819" s="294">
        <v>17676</v>
      </c>
      <c r="AC819" s="294">
        <v>0.33069999999999999</v>
      </c>
      <c r="AD819" s="294">
        <v>81.96</v>
      </c>
      <c r="AE819" s="294">
        <v>100.8</v>
      </c>
      <c r="AF819" s="294">
        <v>0.9849</v>
      </c>
      <c r="AG819" s="294">
        <v>18906</v>
      </c>
      <c r="AI819" s="294">
        <v>0.31480000000000002</v>
      </c>
      <c r="AJ819" s="294">
        <v>91.32</v>
      </c>
      <c r="AK819" s="294">
        <v>100.8</v>
      </c>
      <c r="AL819" s="294">
        <v>0.98650000000000004</v>
      </c>
      <c r="AM819" s="294">
        <v>18723</v>
      </c>
      <c r="AO819" s="294">
        <v>0.28870000000000001</v>
      </c>
      <c r="AP819" s="294">
        <v>81.84</v>
      </c>
      <c r="AQ819" s="294">
        <v>100.8</v>
      </c>
      <c r="AR819" s="294">
        <v>0.98</v>
      </c>
      <c r="AS819" s="294">
        <v>15723</v>
      </c>
      <c r="AU819" s="294">
        <v>0.26350000000000001</v>
      </c>
      <c r="AV819" s="294">
        <v>64.44</v>
      </c>
      <c r="AW819" s="294">
        <v>100.8</v>
      </c>
      <c r="AX819" s="294">
        <v>0.98780000000000001</v>
      </c>
      <c r="AY819" s="294">
        <v>15540</v>
      </c>
      <c r="BA819" s="294">
        <v>0.33910000000000001</v>
      </c>
      <c r="BB819" s="294">
        <v>53.64</v>
      </c>
      <c r="BC819" s="294">
        <v>100.8</v>
      </c>
      <c r="BD819" s="294">
        <v>0.99039999999999995</v>
      </c>
      <c r="BE819" s="294">
        <v>14517</v>
      </c>
      <c r="BG819" s="294">
        <v>0.36730000000000002</v>
      </c>
      <c r="BH819" s="294">
        <v>54</v>
      </c>
      <c r="BI819" s="294">
        <v>100.8</v>
      </c>
      <c r="BJ819" s="294">
        <v>0.99270000000000003</v>
      </c>
      <c r="BK819" s="294">
        <v>13839</v>
      </c>
      <c r="BM819" s="294">
        <v>0.34699999999999998</v>
      </c>
      <c r="BN819" s="294">
        <v>72</v>
      </c>
      <c r="BO819" s="294">
        <v>100.8</v>
      </c>
      <c r="BP819" s="294">
        <v>0.9909</v>
      </c>
      <c r="BQ819" s="294">
        <v>16290</v>
      </c>
      <c r="BS819" s="294">
        <v>0.33979999999999999</v>
      </c>
      <c r="BT819" s="294">
        <v>84.84</v>
      </c>
      <c r="BU819" s="294">
        <v>100.8</v>
      </c>
      <c r="BV819" s="294">
        <v>0.99109999999999998</v>
      </c>
      <c r="BW819" s="294">
        <v>23256</v>
      </c>
      <c r="BY819" s="294">
        <v>0.37180000000000002</v>
      </c>
    </row>
    <row r="820" spans="1:77">
      <c r="A820" s="301">
        <v>854</v>
      </c>
      <c r="B820" s="302" t="s">
        <v>3989</v>
      </c>
      <c r="C820" s="301" t="s">
        <v>4782</v>
      </c>
      <c r="D820" s="302" t="s">
        <v>4051</v>
      </c>
      <c r="E820" s="303">
        <v>386</v>
      </c>
      <c r="F820" s="294">
        <v>166.56</v>
      </c>
      <c r="G820" s="294">
        <v>308.8</v>
      </c>
      <c r="H820" s="294">
        <v>0.87449999999999994</v>
      </c>
      <c r="I820" s="294">
        <v>35136</v>
      </c>
      <c r="K820" s="294">
        <v>0.33500000000000002</v>
      </c>
      <c r="L820" s="294">
        <v>173.6</v>
      </c>
      <c r="M820" s="294">
        <v>308.8</v>
      </c>
      <c r="N820" s="294">
        <v>0.88100000000000001</v>
      </c>
      <c r="O820" s="294">
        <v>37596</v>
      </c>
      <c r="Q820" s="294">
        <v>0.33040000000000003</v>
      </c>
      <c r="R820" s="294">
        <v>174.4</v>
      </c>
      <c r="S820" s="294">
        <v>308.8</v>
      </c>
      <c r="T820" s="294">
        <v>0.87260000000000004</v>
      </c>
      <c r="U820" s="294">
        <v>36160</v>
      </c>
      <c r="W820" s="294">
        <v>0.3301</v>
      </c>
      <c r="X820" s="294">
        <v>167.68</v>
      </c>
      <c r="Y820" s="294">
        <v>308.8</v>
      </c>
      <c r="Z820" s="294">
        <v>0.84929999999999994</v>
      </c>
      <c r="AA820" s="294">
        <v>32492</v>
      </c>
      <c r="AC820" s="294">
        <v>0.30669999999999997</v>
      </c>
      <c r="AD820" s="294">
        <v>158.88</v>
      </c>
      <c r="AE820" s="294">
        <v>308.8</v>
      </c>
      <c r="AF820" s="294">
        <v>0.85389999999999999</v>
      </c>
      <c r="AG820" s="294">
        <v>31436</v>
      </c>
      <c r="AI820" s="294">
        <v>0.3115</v>
      </c>
      <c r="AJ820" s="294">
        <v>159.84</v>
      </c>
      <c r="AK820" s="294">
        <v>308.8</v>
      </c>
      <c r="AL820" s="294">
        <v>0.85780000000000001</v>
      </c>
      <c r="AM820" s="294">
        <v>31084</v>
      </c>
      <c r="AO820" s="294">
        <v>0.31490000000000001</v>
      </c>
      <c r="AP820" s="294">
        <v>162.24</v>
      </c>
      <c r="AQ820" s="294">
        <v>308.8</v>
      </c>
      <c r="AR820" s="294">
        <v>0.84109999999999996</v>
      </c>
      <c r="AS820" s="294">
        <v>26360</v>
      </c>
      <c r="AU820" s="294">
        <v>0.2596</v>
      </c>
      <c r="AV820" s="294">
        <v>147.68</v>
      </c>
      <c r="AW820" s="294">
        <v>308.8</v>
      </c>
      <c r="AX820" s="294">
        <v>0.84989999999999999</v>
      </c>
      <c r="AY820" s="294">
        <v>23500</v>
      </c>
      <c r="BA820" s="294">
        <v>0.2601</v>
      </c>
      <c r="BB820" s="294">
        <v>131.04</v>
      </c>
      <c r="BC820" s="294">
        <v>308.8</v>
      </c>
      <c r="BD820" s="294">
        <v>0.86839999999999995</v>
      </c>
      <c r="BE820" s="294">
        <v>22936</v>
      </c>
      <c r="BG820" s="294">
        <v>0.27089999999999997</v>
      </c>
      <c r="BH820" s="294">
        <v>141.12</v>
      </c>
      <c r="BI820" s="294">
        <v>308.8</v>
      </c>
      <c r="BJ820" s="294">
        <v>0.87619999999999998</v>
      </c>
      <c r="BK820" s="294">
        <v>21396</v>
      </c>
      <c r="BM820" s="294">
        <v>0.2326</v>
      </c>
      <c r="BN820" s="294">
        <v>147.52000000000001</v>
      </c>
      <c r="BO820" s="294">
        <v>308.8</v>
      </c>
      <c r="BP820" s="294">
        <v>0.87890000000000001</v>
      </c>
      <c r="BQ820" s="294">
        <v>25080</v>
      </c>
      <c r="BS820" s="294">
        <v>0.28789999999999999</v>
      </c>
      <c r="BT820" s="294">
        <v>157.76</v>
      </c>
      <c r="BU820" s="294">
        <v>308.8</v>
      </c>
      <c r="BV820" s="294">
        <v>0.86570000000000003</v>
      </c>
      <c r="BW820" s="294">
        <v>30584</v>
      </c>
      <c r="BY820" s="294">
        <v>0.30099999999999999</v>
      </c>
    </row>
    <row r="821" spans="1:77">
      <c r="A821" s="301">
        <v>855</v>
      </c>
      <c r="B821" s="302" t="s">
        <v>3989</v>
      </c>
      <c r="C821" s="301" t="s">
        <v>4783</v>
      </c>
      <c r="D821" s="302" t="s">
        <v>4051</v>
      </c>
      <c r="E821" s="303">
        <v>170</v>
      </c>
      <c r="F821" s="294">
        <v>106</v>
      </c>
      <c r="G821" s="294">
        <v>136</v>
      </c>
      <c r="H821" s="294">
        <v>0.97589999999999999</v>
      </c>
      <c r="I821" s="294">
        <v>22492</v>
      </c>
      <c r="K821" s="294">
        <v>0.30199999999999999</v>
      </c>
      <c r="L821" s="294">
        <v>100.6</v>
      </c>
      <c r="M821" s="294">
        <v>136</v>
      </c>
      <c r="N821" s="294">
        <v>0.98350000000000004</v>
      </c>
      <c r="O821" s="294">
        <v>29048</v>
      </c>
      <c r="Q821" s="294">
        <v>0.39460000000000001</v>
      </c>
      <c r="R821" s="294">
        <v>104.4</v>
      </c>
      <c r="S821" s="294">
        <v>136</v>
      </c>
      <c r="T821" s="294">
        <v>0.98629999999999995</v>
      </c>
      <c r="U821" s="294">
        <v>26066</v>
      </c>
      <c r="W821" s="294">
        <v>0.35160000000000002</v>
      </c>
      <c r="X821" s="294">
        <v>104</v>
      </c>
      <c r="Y821" s="294">
        <v>136</v>
      </c>
      <c r="Z821" s="294">
        <v>0.96740000000000004</v>
      </c>
      <c r="AA821" s="294">
        <v>23836</v>
      </c>
      <c r="AC821" s="294">
        <v>0.34739999999999999</v>
      </c>
      <c r="AD821" s="294">
        <v>95.44</v>
      </c>
      <c r="AE821" s="294">
        <v>136</v>
      </c>
      <c r="AF821" s="294">
        <v>0.96289999999999998</v>
      </c>
      <c r="AG821" s="294">
        <v>22044</v>
      </c>
      <c r="AI821" s="294">
        <v>0.32240000000000002</v>
      </c>
      <c r="AJ821" s="294">
        <v>85.6</v>
      </c>
      <c r="AK821" s="294">
        <v>136</v>
      </c>
      <c r="AL821" s="294">
        <v>0.96650000000000003</v>
      </c>
      <c r="AM821" s="294">
        <v>21996</v>
      </c>
      <c r="AO821" s="294">
        <v>0.36930000000000002</v>
      </c>
      <c r="AP821" s="294">
        <v>84.48</v>
      </c>
      <c r="AQ821" s="294">
        <v>136</v>
      </c>
      <c r="AR821" s="294">
        <v>0.95730000000000004</v>
      </c>
      <c r="AS821" s="294">
        <v>19450</v>
      </c>
      <c r="AU821" s="294">
        <v>0.32329999999999998</v>
      </c>
      <c r="AV821" s="294">
        <v>70.72</v>
      </c>
      <c r="AW821" s="294">
        <v>136</v>
      </c>
      <c r="AX821" s="294">
        <v>0.95850000000000002</v>
      </c>
      <c r="AY821" s="294">
        <v>16720</v>
      </c>
      <c r="BA821" s="294">
        <v>0.34260000000000002</v>
      </c>
      <c r="BB821" s="294">
        <v>51.84</v>
      </c>
      <c r="BC821" s="294">
        <v>136</v>
      </c>
      <c r="BD821" s="294">
        <v>0.97270000000000001</v>
      </c>
      <c r="BE821" s="294">
        <v>16018</v>
      </c>
      <c r="BG821" s="294">
        <v>0.42699999999999999</v>
      </c>
      <c r="BH821" s="294">
        <v>57.36</v>
      </c>
      <c r="BI821" s="294">
        <v>136</v>
      </c>
      <c r="BJ821" s="294">
        <v>0.97389999999999999</v>
      </c>
      <c r="BK821" s="294">
        <v>15876</v>
      </c>
      <c r="BM821" s="294">
        <v>0.38200000000000001</v>
      </c>
      <c r="BN821" s="294">
        <v>66.8</v>
      </c>
      <c r="BO821" s="294">
        <v>136</v>
      </c>
      <c r="BP821" s="294">
        <v>0.9768</v>
      </c>
      <c r="BQ821" s="294">
        <v>17836</v>
      </c>
      <c r="BS821" s="294">
        <v>0.40679999999999999</v>
      </c>
      <c r="BT821" s="294">
        <v>96.8</v>
      </c>
      <c r="BU821" s="294">
        <v>136</v>
      </c>
      <c r="BV821" s="294">
        <v>0.97160000000000002</v>
      </c>
      <c r="BW821" s="294">
        <v>23782</v>
      </c>
      <c r="BY821" s="294">
        <v>0.33989999999999998</v>
      </c>
    </row>
    <row r="822" spans="1:77">
      <c r="A822" s="301">
        <v>856</v>
      </c>
      <c r="B822" s="302" t="s">
        <v>3989</v>
      </c>
      <c r="C822" s="301" t="s">
        <v>4784</v>
      </c>
      <c r="D822" s="302" t="s">
        <v>4051</v>
      </c>
      <c r="E822" s="303">
        <v>121</v>
      </c>
      <c r="F822" s="294">
        <v>80.040000000000006</v>
      </c>
      <c r="G822" s="294">
        <v>96.8</v>
      </c>
      <c r="H822" s="294">
        <v>0.91569999999999996</v>
      </c>
      <c r="I822" s="294">
        <v>5664</v>
      </c>
      <c r="K822" s="294">
        <v>0.10730000000000001</v>
      </c>
      <c r="L822" s="294">
        <v>116.7</v>
      </c>
      <c r="M822" s="294">
        <v>116.7</v>
      </c>
      <c r="N822" s="294">
        <v>0.94209999999999994</v>
      </c>
      <c r="O822" s="294">
        <v>5268</v>
      </c>
      <c r="Q822" s="294">
        <v>6.4399999999999999E-2</v>
      </c>
      <c r="R822" s="294">
        <v>117.9</v>
      </c>
      <c r="S822" s="294">
        <v>117.9</v>
      </c>
      <c r="T822" s="294">
        <v>0.98239999999999994</v>
      </c>
      <c r="U822" s="294">
        <v>12207</v>
      </c>
      <c r="W822" s="294">
        <v>0.1464</v>
      </c>
      <c r="X822" s="294">
        <v>46.08</v>
      </c>
      <c r="Y822" s="294">
        <v>96.8</v>
      </c>
      <c r="Z822" s="294">
        <v>0.95040000000000002</v>
      </c>
      <c r="AA822" s="294">
        <v>3276</v>
      </c>
      <c r="AC822" s="294">
        <v>0.10050000000000001</v>
      </c>
      <c r="AD822" s="294">
        <v>15.48</v>
      </c>
      <c r="AE822" s="294">
        <v>96.8</v>
      </c>
      <c r="AF822" s="294">
        <v>0.9788</v>
      </c>
      <c r="AG822" s="294">
        <v>3462</v>
      </c>
      <c r="AI822" s="294">
        <v>0.30709999999999998</v>
      </c>
      <c r="AJ822" s="294">
        <v>106.44</v>
      </c>
      <c r="AK822" s="294">
        <v>106.44</v>
      </c>
      <c r="AL822" s="294">
        <v>0.99770000000000003</v>
      </c>
      <c r="AM822" s="294">
        <v>12714</v>
      </c>
      <c r="AO822" s="294">
        <v>0.1663</v>
      </c>
      <c r="AP822" s="294">
        <v>110.76</v>
      </c>
      <c r="AQ822" s="294">
        <v>110.76</v>
      </c>
      <c r="AR822" s="294">
        <v>0.99819999999999998</v>
      </c>
      <c r="AS822" s="294">
        <v>22485</v>
      </c>
      <c r="AU822" s="294">
        <v>0.27339999999999998</v>
      </c>
      <c r="AV822" s="294">
        <v>81.72</v>
      </c>
      <c r="AW822" s="294">
        <v>96.8</v>
      </c>
      <c r="AX822" s="294">
        <v>0.99760000000000004</v>
      </c>
      <c r="AY822" s="294">
        <v>20910</v>
      </c>
      <c r="BA822" s="294">
        <v>0.35620000000000002</v>
      </c>
      <c r="BB822" s="294">
        <v>49.44</v>
      </c>
      <c r="BC822" s="294">
        <v>96.8</v>
      </c>
      <c r="BD822" s="294">
        <v>0.99849999999999994</v>
      </c>
      <c r="BE822" s="294">
        <v>15426</v>
      </c>
      <c r="BG822" s="294">
        <v>0.42</v>
      </c>
      <c r="BH822" s="294">
        <v>59.64</v>
      </c>
      <c r="BI822" s="294">
        <v>96.8</v>
      </c>
      <c r="BJ822" s="294">
        <v>0.99929999999999997</v>
      </c>
      <c r="BK822" s="294">
        <v>15495</v>
      </c>
      <c r="BM822" s="294">
        <v>0.34949999999999998</v>
      </c>
      <c r="BN822" s="294">
        <v>61.32</v>
      </c>
      <c r="BO822" s="294">
        <v>96.8</v>
      </c>
      <c r="BP822" s="294">
        <v>0.99949999999999994</v>
      </c>
      <c r="BQ822" s="294">
        <v>16293</v>
      </c>
      <c r="BS822" s="294">
        <v>0.39560000000000001</v>
      </c>
      <c r="BT822" s="294">
        <v>68.040000000000006</v>
      </c>
      <c r="BU822" s="294">
        <v>96.8</v>
      </c>
      <c r="BV822" s="294">
        <v>0.99939999999999996</v>
      </c>
      <c r="BW822" s="294">
        <v>19974</v>
      </c>
      <c r="BY822" s="294">
        <v>0.39479999999999998</v>
      </c>
    </row>
    <row r="823" spans="1:77">
      <c r="A823" s="301">
        <v>857</v>
      </c>
      <c r="B823" s="302" t="s">
        <v>3989</v>
      </c>
      <c r="C823" s="301" t="s">
        <v>4785</v>
      </c>
      <c r="D823" s="302" t="s">
        <v>4051</v>
      </c>
      <c r="E823" s="303">
        <v>145</v>
      </c>
      <c r="F823" s="294">
        <v>118.8</v>
      </c>
      <c r="G823" s="294">
        <v>118.8</v>
      </c>
      <c r="H823" s="294">
        <v>0.97029999999999994</v>
      </c>
      <c r="I823" s="294">
        <v>36415</v>
      </c>
      <c r="K823" s="294">
        <v>0.43880000000000002</v>
      </c>
      <c r="L823" s="294">
        <v>129.5</v>
      </c>
      <c r="M823" s="294">
        <v>129.5</v>
      </c>
      <c r="N823" s="294">
        <v>0.97250000000000003</v>
      </c>
      <c r="O823" s="294">
        <v>39780</v>
      </c>
      <c r="Q823" s="294">
        <v>0.42459999999999998</v>
      </c>
      <c r="R823" s="294">
        <v>130</v>
      </c>
      <c r="S823" s="294">
        <v>130</v>
      </c>
      <c r="T823" s="294">
        <v>0.92549999999999999</v>
      </c>
      <c r="U823" s="294">
        <v>37845</v>
      </c>
      <c r="W823" s="294">
        <v>0.43690000000000001</v>
      </c>
      <c r="X823" s="294">
        <v>119.2</v>
      </c>
      <c r="Y823" s="294">
        <v>119.2</v>
      </c>
      <c r="Z823" s="294">
        <v>0.91959999999999997</v>
      </c>
      <c r="AA823" s="294">
        <v>34560</v>
      </c>
      <c r="AC823" s="294">
        <v>0.42380000000000001</v>
      </c>
      <c r="AD823" s="294">
        <v>117.2</v>
      </c>
      <c r="AE823" s="294">
        <v>117.2</v>
      </c>
      <c r="AF823" s="294">
        <v>0.94579999999999997</v>
      </c>
      <c r="AG823" s="294">
        <v>35815</v>
      </c>
      <c r="AI823" s="294">
        <v>0.43430000000000002</v>
      </c>
      <c r="AJ823" s="294">
        <v>113.8</v>
      </c>
      <c r="AK823" s="294">
        <v>116</v>
      </c>
      <c r="AL823" s="294">
        <v>0.97939999999999994</v>
      </c>
      <c r="AM823" s="294">
        <v>34775</v>
      </c>
      <c r="AO823" s="294">
        <v>0.43340000000000001</v>
      </c>
      <c r="AP823" s="294">
        <v>119.2</v>
      </c>
      <c r="AQ823" s="294">
        <v>119.2</v>
      </c>
      <c r="AR823" s="294">
        <v>0.95199999999999996</v>
      </c>
      <c r="AS823" s="294">
        <v>32655</v>
      </c>
      <c r="AU823" s="294">
        <v>0.38679999999999998</v>
      </c>
      <c r="AV823" s="294">
        <v>122.8</v>
      </c>
      <c r="AW823" s="294">
        <v>122.8</v>
      </c>
      <c r="AX823" s="294">
        <v>0.95199999999999996</v>
      </c>
      <c r="AY823" s="294">
        <v>29845</v>
      </c>
      <c r="BA823" s="294">
        <v>0.35460000000000003</v>
      </c>
      <c r="BB823" s="294">
        <v>94.8</v>
      </c>
      <c r="BC823" s="294">
        <v>116</v>
      </c>
      <c r="BD823" s="294">
        <v>0.97519999999999996</v>
      </c>
      <c r="BE823" s="294">
        <v>25700</v>
      </c>
      <c r="BG823" s="294">
        <v>0.37369999999999998</v>
      </c>
      <c r="BH823" s="294">
        <v>94.6</v>
      </c>
      <c r="BI823" s="294">
        <v>116</v>
      </c>
      <c r="BJ823" s="294">
        <v>0.97850000000000004</v>
      </c>
      <c r="BK823" s="294">
        <v>26805</v>
      </c>
      <c r="BM823" s="294">
        <v>0.38919999999999999</v>
      </c>
      <c r="BN823" s="294">
        <v>111.2</v>
      </c>
      <c r="BO823" s="294">
        <v>116</v>
      </c>
      <c r="BP823" s="294">
        <v>0.98319999999999996</v>
      </c>
      <c r="BQ823" s="294">
        <v>27690</v>
      </c>
      <c r="BS823" s="294">
        <v>0.37690000000000001</v>
      </c>
      <c r="BT823" s="294">
        <v>124</v>
      </c>
      <c r="BU823" s="294">
        <v>124</v>
      </c>
      <c r="BV823" s="294">
        <v>0.98140000000000005</v>
      </c>
      <c r="BW823" s="294">
        <v>33310</v>
      </c>
      <c r="BY823" s="294">
        <v>0.3679</v>
      </c>
    </row>
    <row r="824" spans="1:77">
      <c r="A824" s="301">
        <v>858</v>
      </c>
      <c r="B824" s="302" t="s">
        <v>3989</v>
      </c>
      <c r="C824" s="301" t="s">
        <v>4786</v>
      </c>
      <c r="D824" s="302" t="s">
        <v>4051</v>
      </c>
      <c r="E824" s="303">
        <v>154</v>
      </c>
      <c r="F824" s="294">
        <v>174</v>
      </c>
      <c r="G824" s="294">
        <v>174</v>
      </c>
      <c r="H824" s="294">
        <v>0.99319999999999997</v>
      </c>
      <c r="I824" s="294">
        <v>69954</v>
      </c>
      <c r="K824" s="294">
        <v>0.56230000000000002</v>
      </c>
      <c r="L824" s="294">
        <v>174.6</v>
      </c>
      <c r="M824" s="294">
        <v>174.6</v>
      </c>
      <c r="N824" s="294">
        <v>0.99470000000000003</v>
      </c>
      <c r="O824" s="294">
        <v>58734</v>
      </c>
      <c r="Q824" s="294">
        <v>0.4546</v>
      </c>
      <c r="R824" s="294">
        <v>175.8</v>
      </c>
      <c r="S824" s="294">
        <v>175.8</v>
      </c>
      <c r="T824" s="294">
        <v>0.99419999999999997</v>
      </c>
      <c r="U824" s="294">
        <v>56112</v>
      </c>
      <c r="W824" s="294">
        <v>0.44590000000000002</v>
      </c>
      <c r="X824" s="294">
        <v>167.76</v>
      </c>
      <c r="Y824" s="294">
        <v>167.76</v>
      </c>
      <c r="Z824" s="294">
        <v>0.99490000000000001</v>
      </c>
      <c r="AA824" s="294">
        <v>51789</v>
      </c>
      <c r="AC824" s="294">
        <v>0.41710000000000003</v>
      </c>
      <c r="AD824" s="294">
        <v>159.84</v>
      </c>
      <c r="AE824" s="294">
        <v>159.84</v>
      </c>
      <c r="AF824" s="294">
        <v>0.99729999999999996</v>
      </c>
      <c r="AG824" s="294">
        <v>46545</v>
      </c>
      <c r="AI824" s="294">
        <v>0.39250000000000002</v>
      </c>
      <c r="AJ824" s="294">
        <v>157.68</v>
      </c>
      <c r="AK824" s="294">
        <v>157.68</v>
      </c>
      <c r="AL824" s="294">
        <v>0.99729999999999996</v>
      </c>
      <c r="AM824" s="294">
        <v>47391</v>
      </c>
      <c r="AO824" s="294">
        <v>0.41860000000000003</v>
      </c>
      <c r="AP824" s="294">
        <v>159.47999999999999</v>
      </c>
      <c r="AQ824" s="294">
        <v>159.47999999999999</v>
      </c>
      <c r="AR824" s="294">
        <v>0.99639999999999995</v>
      </c>
      <c r="AS824" s="294">
        <v>49743</v>
      </c>
      <c r="AU824" s="294">
        <v>0.42070000000000002</v>
      </c>
      <c r="AV824" s="294">
        <v>136.91999999999999</v>
      </c>
      <c r="AW824" s="294">
        <v>136.91999999999999</v>
      </c>
      <c r="AX824" s="294">
        <v>0.99529999999999996</v>
      </c>
      <c r="AY824" s="294">
        <v>38286</v>
      </c>
      <c r="BA824" s="294">
        <v>0.39019999999999999</v>
      </c>
      <c r="BB824" s="294">
        <v>149.16</v>
      </c>
      <c r="BC824" s="294">
        <v>149.16</v>
      </c>
      <c r="BD824" s="294">
        <v>0.99560000000000004</v>
      </c>
      <c r="BE824" s="294">
        <v>32367</v>
      </c>
      <c r="BG824" s="294">
        <v>0.29299999999999998</v>
      </c>
      <c r="BH824" s="294">
        <v>96</v>
      </c>
      <c r="BI824" s="294">
        <v>123.2</v>
      </c>
      <c r="BJ824" s="294">
        <v>0.99629999999999996</v>
      </c>
      <c r="BK824" s="294">
        <v>36951</v>
      </c>
      <c r="BM824" s="294">
        <v>0.51929999999999998</v>
      </c>
      <c r="BN824" s="294">
        <v>132</v>
      </c>
      <c r="BO824" s="294">
        <v>132</v>
      </c>
      <c r="BP824" s="294">
        <v>0.99690000000000001</v>
      </c>
      <c r="BQ824" s="294">
        <v>28230</v>
      </c>
      <c r="BS824" s="294">
        <v>0.31929999999999997</v>
      </c>
      <c r="BT824" s="294">
        <v>160.68</v>
      </c>
      <c r="BU824" s="294">
        <v>160.68</v>
      </c>
      <c r="BV824" s="294">
        <v>0.99680000000000002</v>
      </c>
      <c r="BW824" s="294">
        <v>48813</v>
      </c>
      <c r="BY824" s="294">
        <v>0.40970000000000001</v>
      </c>
    </row>
    <row r="825" spans="1:77">
      <c r="A825" s="301">
        <v>859</v>
      </c>
      <c r="B825" s="302" t="s">
        <v>3989</v>
      </c>
      <c r="C825" s="301" t="s">
        <v>4787</v>
      </c>
      <c r="D825" s="302" t="s">
        <v>4051</v>
      </c>
      <c r="E825" s="303">
        <v>250</v>
      </c>
      <c r="F825" s="294">
        <v>256.64</v>
      </c>
      <c r="G825" s="294">
        <v>256.64</v>
      </c>
      <c r="H825" s="294">
        <v>0.92469999999999997</v>
      </c>
      <c r="I825" s="294">
        <v>104264</v>
      </c>
      <c r="J825" s="294" t="e">
        <f>I825-#REF!</f>
        <v>#REF!</v>
      </c>
      <c r="K825" s="294">
        <v>0.61019999999999996</v>
      </c>
      <c r="L825" s="294">
        <v>246.4</v>
      </c>
      <c r="M825" s="294">
        <v>246.4</v>
      </c>
      <c r="N825" s="294">
        <v>0.96860000000000002</v>
      </c>
      <c r="O825" s="294">
        <v>106680</v>
      </c>
      <c r="Q825" s="294">
        <v>0.6008</v>
      </c>
      <c r="R825" s="294">
        <v>258.39999999999998</v>
      </c>
      <c r="S825" s="294">
        <v>258.39999999999998</v>
      </c>
      <c r="T825" s="294">
        <v>0.98799999999999999</v>
      </c>
      <c r="U825" s="294">
        <v>111408</v>
      </c>
      <c r="V825" s="294" t="e">
        <f>U825-#REF!</f>
        <v>#REF!</v>
      </c>
      <c r="W825" s="294">
        <v>0.60609999999999997</v>
      </c>
      <c r="X825" s="294">
        <v>244.8</v>
      </c>
      <c r="Y825" s="294">
        <v>244.8</v>
      </c>
      <c r="Z825" s="294">
        <v>0.98949999999999994</v>
      </c>
      <c r="AA825" s="294">
        <v>106856</v>
      </c>
      <c r="AC825" s="294">
        <v>0.59289999999999998</v>
      </c>
      <c r="AD825" s="294">
        <v>257.92</v>
      </c>
      <c r="AE825" s="294">
        <v>257.92</v>
      </c>
      <c r="AF825" s="294">
        <v>0.99109999999999998</v>
      </c>
      <c r="AG825" s="294">
        <v>103064</v>
      </c>
      <c r="AI825" s="294">
        <v>0.54190000000000005</v>
      </c>
      <c r="AJ825" s="294">
        <v>260.48</v>
      </c>
      <c r="AK825" s="294">
        <v>260.48</v>
      </c>
      <c r="AL825" s="294">
        <v>0.98880000000000001</v>
      </c>
      <c r="AM825" s="294">
        <v>103672</v>
      </c>
      <c r="AO825" s="294">
        <v>0.55910000000000004</v>
      </c>
      <c r="AP825" s="294">
        <v>271.04000000000002</v>
      </c>
      <c r="AQ825" s="294">
        <v>271.04000000000002</v>
      </c>
      <c r="AR825" s="294">
        <v>0.98699999999999999</v>
      </c>
      <c r="AS825" s="294">
        <v>99472</v>
      </c>
      <c r="AU825" s="294">
        <v>0.49980000000000002</v>
      </c>
      <c r="AV825" s="294">
        <v>250.56</v>
      </c>
      <c r="AW825" s="294">
        <v>250.56</v>
      </c>
      <c r="AX825" s="294">
        <v>0.98809999999999998</v>
      </c>
      <c r="AY825" s="294">
        <v>84488</v>
      </c>
      <c r="BA825" s="294">
        <v>0.47399999999999998</v>
      </c>
      <c r="BB825" s="294">
        <v>257.27999999999997</v>
      </c>
      <c r="BC825" s="294">
        <v>257.27999999999997</v>
      </c>
      <c r="BD825" s="294">
        <v>0.98680000000000001</v>
      </c>
      <c r="BE825" s="294">
        <v>83688</v>
      </c>
      <c r="BG825" s="294">
        <v>0.44309999999999999</v>
      </c>
      <c r="BH825" s="294">
        <v>256.95999999999998</v>
      </c>
      <c r="BI825" s="294">
        <v>256.95999999999998</v>
      </c>
      <c r="BJ825" s="294">
        <v>0.98639999999999994</v>
      </c>
      <c r="BK825" s="294">
        <v>81752</v>
      </c>
      <c r="BM825" s="294">
        <v>0.4335</v>
      </c>
      <c r="BN825" s="294">
        <v>266.24</v>
      </c>
      <c r="BO825" s="294">
        <v>266.24</v>
      </c>
      <c r="BP825" s="294">
        <v>0.98639999999999994</v>
      </c>
      <c r="BQ825" s="294">
        <v>84128</v>
      </c>
      <c r="BS825" s="294">
        <v>0.47670000000000001</v>
      </c>
      <c r="BT825" s="294">
        <v>245.76</v>
      </c>
      <c r="BU825" s="294">
        <v>245.76</v>
      </c>
      <c r="BV825" s="294">
        <v>0.98809999999999998</v>
      </c>
      <c r="BW825" s="294">
        <v>101160</v>
      </c>
      <c r="BY825" s="294">
        <v>0.55989999999999995</v>
      </c>
    </row>
    <row r="826" spans="1:77">
      <c r="A826" s="301">
        <v>860</v>
      </c>
      <c r="B826" s="302" t="s">
        <v>3989</v>
      </c>
      <c r="C826" s="301" t="s">
        <v>4788</v>
      </c>
      <c r="D826" s="302" t="s">
        <v>4051</v>
      </c>
      <c r="E826" s="303">
        <v>130</v>
      </c>
      <c r="F826" s="294">
        <v>120</v>
      </c>
      <c r="G826" s="294">
        <v>120</v>
      </c>
      <c r="H826" s="294">
        <v>0.75959999999999994</v>
      </c>
      <c r="I826" s="294">
        <v>19050</v>
      </c>
      <c r="K826" s="294">
        <v>0.2903</v>
      </c>
      <c r="L826" s="294">
        <v>117</v>
      </c>
      <c r="M826" s="294">
        <v>117</v>
      </c>
      <c r="N826" s="294">
        <v>0.80649999999999999</v>
      </c>
      <c r="O826" s="294">
        <v>18870</v>
      </c>
      <c r="Q826" s="294">
        <v>0.26879999999999998</v>
      </c>
      <c r="R826" s="294">
        <v>126</v>
      </c>
      <c r="S826" s="294">
        <v>126</v>
      </c>
      <c r="T826" s="294">
        <v>0.83689999999999998</v>
      </c>
      <c r="U826" s="294">
        <v>22470</v>
      </c>
      <c r="W826" s="294">
        <v>0.29599999999999999</v>
      </c>
      <c r="X826" s="294">
        <v>114</v>
      </c>
      <c r="Y826" s="294">
        <v>114</v>
      </c>
      <c r="Z826" s="294">
        <v>0.71870000000000001</v>
      </c>
      <c r="AA826" s="294">
        <v>19080</v>
      </c>
      <c r="AC826" s="294">
        <v>0.313</v>
      </c>
      <c r="AD826" s="294">
        <v>126</v>
      </c>
      <c r="AE826" s="294">
        <v>126</v>
      </c>
      <c r="AF826" s="294">
        <v>0.74649999999999994</v>
      </c>
      <c r="AG826" s="294">
        <v>18990</v>
      </c>
      <c r="AI826" s="294">
        <v>0.27139999999999997</v>
      </c>
      <c r="AJ826" s="294">
        <v>117</v>
      </c>
      <c r="AK826" s="294">
        <v>117</v>
      </c>
      <c r="AL826" s="294">
        <v>0.78710000000000002</v>
      </c>
      <c r="AM826" s="294">
        <v>18630</v>
      </c>
      <c r="AO826" s="294">
        <v>0.28100000000000003</v>
      </c>
      <c r="AP826" s="294">
        <v>105</v>
      </c>
      <c r="AQ826" s="294">
        <v>105</v>
      </c>
      <c r="AR826" s="294">
        <v>0.7006</v>
      </c>
      <c r="AS826" s="294">
        <v>16140</v>
      </c>
      <c r="AU826" s="294">
        <v>0.2949</v>
      </c>
      <c r="AV826" s="294">
        <v>84</v>
      </c>
      <c r="AW826" s="294">
        <v>104</v>
      </c>
      <c r="AX826" s="294">
        <v>0.59460000000000002</v>
      </c>
      <c r="AY826" s="294">
        <v>14037</v>
      </c>
      <c r="BA826" s="294">
        <v>0.39040000000000002</v>
      </c>
      <c r="BB826" s="294">
        <v>63</v>
      </c>
      <c r="BC826" s="294">
        <v>104</v>
      </c>
      <c r="BD826" s="294">
        <v>0.60570000000000002</v>
      </c>
      <c r="BE826" s="294">
        <v>10683</v>
      </c>
      <c r="BG826" s="294">
        <v>0.37630000000000002</v>
      </c>
      <c r="BH826" s="294">
        <v>63</v>
      </c>
      <c r="BI826" s="294">
        <v>104</v>
      </c>
      <c r="BJ826" s="294">
        <v>0.63729999999999998</v>
      </c>
      <c r="BK826" s="294">
        <v>11280</v>
      </c>
      <c r="BM826" s="294">
        <v>0.37759999999999999</v>
      </c>
      <c r="BN826" s="294">
        <v>84</v>
      </c>
      <c r="BO826" s="294">
        <v>104</v>
      </c>
      <c r="BP826" s="294">
        <v>0.70540000000000003</v>
      </c>
      <c r="BQ826" s="294">
        <v>11490</v>
      </c>
      <c r="BS826" s="294">
        <v>0.28860000000000002</v>
      </c>
      <c r="BT826" s="294">
        <v>105</v>
      </c>
      <c r="BU826" s="294">
        <v>105</v>
      </c>
      <c r="BV826" s="294">
        <v>0.76970000000000005</v>
      </c>
      <c r="BW826" s="294">
        <v>16140</v>
      </c>
      <c r="BY826" s="294">
        <v>0.26840000000000003</v>
      </c>
    </row>
    <row r="827" spans="1:77">
      <c r="A827" s="301">
        <v>861</v>
      </c>
      <c r="B827" s="302" t="s">
        <v>3989</v>
      </c>
      <c r="C827" s="301" t="s">
        <v>4789</v>
      </c>
      <c r="D827" s="302" t="s">
        <v>4097</v>
      </c>
      <c r="E827" s="303">
        <v>144.44444444444443</v>
      </c>
      <c r="F827" s="294">
        <v>30.85</v>
      </c>
      <c r="G827" s="294">
        <v>115.56</v>
      </c>
      <c r="H827" s="294">
        <v>0.95640000000000003</v>
      </c>
      <c r="I827" s="294">
        <v>9515</v>
      </c>
      <c r="K827" s="294" t="s">
        <v>3983</v>
      </c>
      <c r="L827" s="294">
        <v>34.450000000000003</v>
      </c>
      <c r="M827" s="294">
        <v>115.56</v>
      </c>
      <c r="N827" s="294">
        <v>0.96179999999999999</v>
      </c>
      <c r="O827" s="294">
        <v>10403</v>
      </c>
      <c r="Q827" s="294" t="s">
        <v>3983</v>
      </c>
      <c r="R827" s="294">
        <v>32.450000000000003</v>
      </c>
      <c r="S827" s="294">
        <v>115.56</v>
      </c>
      <c r="T827" s="294">
        <v>0.96289999999999998</v>
      </c>
      <c r="U827" s="294">
        <v>9903</v>
      </c>
      <c r="W827" s="294" t="s">
        <v>3983</v>
      </c>
      <c r="X827" s="294">
        <v>28.45</v>
      </c>
      <c r="Y827" s="294">
        <v>115.56</v>
      </c>
      <c r="Z827" s="294">
        <v>0.96329999999999993</v>
      </c>
      <c r="AA827" s="294">
        <v>9409</v>
      </c>
      <c r="AC827" s="294" t="s">
        <v>3983</v>
      </c>
      <c r="AD827" s="294">
        <v>28.85</v>
      </c>
      <c r="AE827" s="294">
        <v>115.56</v>
      </c>
      <c r="AF827" s="294">
        <v>0.96250000000000002</v>
      </c>
      <c r="AG827" s="294">
        <v>9235</v>
      </c>
      <c r="AI827" s="294" t="s">
        <v>3983</v>
      </c>
      <c r="AJ827" s="294">
        <v>30.45</v>
      </c>
      <c r="AK827" s="294">
        <v>115.56</v>
      </c>
      <c r="AL827" s="294">
        <v>0.96529999999999994</v>
      </c>
      <c r="AM827" s="294">
        <v>9048</v>
      </c>
      <c r="AO827" s="294" t="s">
        <v>3983</v>
      </c>
      <c r="AP827" s="294">
        <v>28.85</v>
      </c>
      <c r="AQ827" s="294">
        <v>115.56</v>
      </c>
      <c r="AR827" s="294">
        <v>0.9587</v>
      </c>
      <c r="AS827" s="294">
        <v>8344</v>
      </c>
      <c r="AU827" s="294" t="s">
        <v>3983</v>
      </c>
      <c r="AV827" s="294">
        <v>25.65</v>
      </c>
      <c r="AW827" s="294">
        <v>115.56</v>
      </c>
      <c r="AX827" s="294">
        <v>0.94209999999999994</v>
      </c>
      <c r="AY827" s="294">
        <v>6654</v>
      </c>
      <c r="BA827" s="294" t="s">
        <v>3983</v>
      </c>
      <c r="BB827" s="294">
        <v>26.85</v>
      </c>
      <c r="BC827" s="294">
        <v>115.56</v>
      </c>
      <c r="BD827" s="294">
        <v>0.94579999999999997</v>
      </c>
      <c r="BE827" s="294">
        <v>6166</v>
      </c>
      <c r="BG827" s="294" t="s">
        <v>3983</v>
      </c>
      <c r="BH827" s="294">
        <v>22.45</v>
      </c>
      <c r="BI827" s="294">
        <v>115.56</v>
      </c>
      <c r="BJ827" s="294">
        <v>0.9496</v>
      </c>
      <c r="BK827" s="294">
        <v>6214</v>
      </c>
      <c r="BM827" s="294" t="s">
        <v>3983</v>
      </c>
      <c r="BN827" s="294">
        <v>25.65</v>
      </c>
      <c r="BO827" s="294">
        <v>115.56</v>
      </c>
      <c r="BP827" s="294">
        <v>0.95669999999999999</v>
      </c>
      <c r="BQ827" s="294">
        <v>5737</v>
      </c>
      <c r="BS827" s="294" t="s">
        <v>3983</v>
      </c>
      <c r="BT827" s="294">
        <v>26.85</v>
      </c>
      <c r="BU827" s="294">
        <v>115.56</v>
      </c>
      <c r="BV827" s="294">
        <v>0.9617</v>
      </c>
      <c r="BW827" s="294">
        <v>7434</v>
      </c>
      <c r="BY827" s="294" t="s">
        <v>3983</v>
      </c>
    </row>
    <row r="828" spans="1:77">
      <c r="A828" s="301">
        <v>862</v>
      </c>
      <c r="B828" s="302" t="s">
        <v>3989</v>
      </c>
      <c r="C828" s="301" t="s">
        <v>4790</v>
      </c>
      <c r="D828" s="302" t="s">
        <v>4097</v>
      </c>
      <c r="E828" s="303">
        <v>427.77777777777777</v>
      </c>
      <c r="F828" s="294">
        <v>93.7</v>
      </c>
      <c r="G828" s="294">
        <v>342.22399999999999</v>
      </c>
      <c r="H828" s="294">
        <v>0.98139999999999994</v>
      </c>
      <c r="I828" s="294">
        <v>31196</v>
      </c>
      <c r="K828" s="294" t="s">
        <v>3983</v>
      </c>
      <c r="L828" s="294">
        <v>98.5</v>
      </c>
      <c r="M828" s="294">
        <v>342.22399999999999</v>
      </c>
      <c r="N828" s="294">
        <v>0.98370000000000002</v>
      </c>
      <c r="O828" s="294">
        <v>34656</v>
      </c>
      <c r="Q828" s="294" t="s">
        <v>3983</v>
      </c>
      <c r="R828" s="294">
        <v>114.9</v>
      </c>
      <c r="S828" s="294">
        <v>342.22399999999999</v>
      </c>
      <c r="T828" s="294">
        <v>0.9849</v>
      </c>
      <c r="U828" s="294">
        <v>33523</v>
      </c>
      <c r="W828" s="294" t="s">
        <v>3983</v>
      </c>
      <c r="X828" s="294">
        <v>80.099999999999994</v>
      </c>
      <c r="Y828" s="294">
        <v>342.22399999999999</v>
      </c>
      <c r="Z828" s="294">
        <v>0.98099999999999998</v>
      </c>
      <c r="AA828" s="294">
        <v>27325</v>
      </c>
      <c r="AC828" s="294" t="s">
        <v>3983</v>
      </c>
      <c r="AD828" s="294">
        <v>84.9</v>
      </c>
      <c r="AE828" s="294">
        <v>342.22399999999999</v>
      </c>
      <c r="AF828" s="294">
        <v>0.98239999999999994</v>
      </c>
      <c r="AG828" s="294">
        <v>25933</v>
      </c>
      <c r="AI828" s="294" t="s">
        <v>3983</v>
      </c>
      <c r="AJ828" s="294">
        <v>81.7</v>
      </c>
      <c r="AK828" s="294">
        <v>342.22399999999999</v>
      </c>
      <c r="AL828" s="294">
        <v>0.98580000000000001</v>
      </c>
      <c r="AM828" s="294">
        <v>25780</v>
      </c>
      <c r="AO828" s="294" t="s">
        <v>3983</v>
      </c>
      <c r="AP828" s="294">
        <v>54.1</v>
      </c>
      <c r="AQ828" s="294">
        <v>342.22399999999999</v>
      </c>
      <c r="AR828" s="294">
        <v>0.98129999999999995</v>
      </c>
      <c r="AS828" s="294">
        <v>21386</v>
      </c>
      <c r="AU828" s="294" t="s">
        <v>3983</v>
      </c>
      <c r="AV828" s="294">
        <v>59.7</v>
      </c>
      <c r="AW828" s="294">
        <v>342.22399999999999</v>
      </c>
      <c r="AX828" s="294">
        <v>0.97509999999999997</v>
      </c>
      <c r="AY828" s="294">
        <v>17343</v>
      </c>
      <c r="BA828" s="294" t="s">
        <v>3983</v>
      </c>
      <c r="BB828" s="294">
        <v>58.1</v>
      </c>
      <c r="BC828" s="294">
        <v>342.22399999999999</v>
      </c>
      <c r="BD828" s="294">
        <v>0.97489999999999999</v>
      </c>
      <c r="BE828" s="294">
        <v>16155</v>
      </c>
      <c r="BG828" s="294" t="s">
        <v>3983</v>
      </c>
      <c r="BH828" s="294">
        <v>54.5</v>
      </c>
      <c r="BI828" s="294">
        <v>342.22399999999999</v>
      </c>
      <c r="BJ828" s="294">
        <v>0.9778</v>
      </c>
      <c r="BK828" s="294">
        <v>15622</v>
      </c>
      <c r="BM828" s="294" t="s">
        <v>3983</v>
      </c>
      <c r="BN828" s="294">
        <v>57.7</v>
      </c>
      <c r="BO828" s="294">
        <v>342.22399999999999</v>
      </c>
      <c r="BP828" s="294">
        <v>0.98270000000000002</v>
      </c>
      <c r="BQ828" s="294">
        <v>16000</v>
      </c>
      <c r="BS828" s="294" t="s">
        <v>3983</v>
      </c>
      <c r="BT828" s="294">
        <v>50.5</v>
      </c>
      <c r="BU828" s="294">
        <v>342.22399999999999</v>
      </c>
      <c r="BV828" s="294">
        <v>0.98480000000000001</v>
      </c>
      <c r="BW828" s="294">
        <v>21458</v>
      </c>
      <c r="BY828" s="294" t="s">
        <v>3983</v>
      </c>
    </row>
    <row r="829" spans="1:77">
      <c r="A829" s="301">
        <v>863</v>
      </c>
      <c r="B829" s="302" t="s">
        <v>3989</v>
      </c>
      <c r="C829" s="301" t="s">
        <v>4791</v>
      </c>
      <c r="D829" s="302" t="s">
        <v>4051</v>
      </c>
      <c r="E829" s="303">
        <v>125</v>
      </c>
      <c r="F829" s="294">
        <v>107.88</v>
      </c>
      <c r="G829" s="294">
        <v>107.88</v>
      </c>
      <c r="H829" s="294">
        <v>0.79110000000000003</v>
      </c>
      <c r="I829" s="294">
        <v>13254</v>
      </c>
      <c r="K829" s="294">
        <v>0.2157</v>
      </c>
      <c r="L829" s="294">
        <v>99.9</v>
      </c>
      <c r="M829" s="294">
        <v>100</v>
      </c>
      <c r="N829" s="294">
        <v>0.8014</v>
      </c>
      <c r="O829" s="294">
        <v>14676</v>
      </c>
      <c r="Q829" s="294">
        <v>0.24640000000000001</v>
      </c>
      <c r="R829" s="294">
        <v>96.9</v>
      </c>
      <c r="S829" s="294">
        <v>100</v>
      </c>
      <c r="T829" s="294">
        <v>0.82769999999999999</v>
      </c>
      <c r="U829" s="294">
        <v>14538</v>
      </c>
      <c r="W829" s="294">
        <v>0.25180000000000002</v>
      </c>
      <c r="X829" s="294">
        <v>75.36</v>
      </c>
      <c r="Y829" s="294">
        <v>100</v>
      </c>
      <c r="Z829" s="294">
        <v>0.84140000000000004</v>
      </c>
      <c r="AA829" s="294">
        <v>15381</v>
      </c>
      <c r="AC829" s="294">
        <v>0.3261</v>
      </c>
      <c r="AD829" s="294">
        <v>79.92</v>
      </c>
      <c r="AE829" s="294">
        <v>100</v>
      </c>
      <c r="AF829" s="294">
        <v>0.86009999999999998</v>
      </c>
      <c r="AG829" s="294">
        <v>13998</v>
      </c>
      <c r="AI829" s="294">
        <v>0.2737</v>
      </c>
      <c r="AJ829" s="294">
        <v>70.319999999999993</v>
      </c>
      <c r="AK829" s="294">
        <v>100</v>
      </c>
      <c r="AL829" s="294">
        <v>0.79889999999999994</v>
      </c>
      <c r="AM829" s="294">
        <v>11559</v>
      </c>
      <c r="AO829" s="294">
        <v>0.2858</v>
      </c>
      <c r="AP829" s="294">
        <v>68.760000000000005</v>
      </c>
      <c r="AQ829" s="294">
        <v>100</v>
      </c>
      <c r="AR829" s="294">
        <v>0.75309999999999999</v>
      </c>
      <c r="AS829" s="294">
        <v>8991</v>
      </c>
      <c r="AU829" s="294">
        <v>0.2334</v>
      </c>
      <c r="AV829" s="294">
        <v>61.2</v>
      </c>
      <c r="AW829" s="294">
        <v>100</v>
      </c>
      <c r="AX829" s="294">
        <v>0.74780000000000002</v>
      </c>
      <c r="AY829" s="294">
        <v>7914</v>
      </c>
      <c r="BA829" s="294">
        <v>0.2402</v>
      </c>
      <c r="BB829" s="294">
        <v>57.36</v>
      </c>
      <c r="BC829" s="294">
        <v>100</v>
      </c>
      <c r="BD829" s="294">
        <v>0.77990000000000004</v>
      </c>
      <c r="BE829" s="294">
        <v>6333</v>
      </c>
      <c r="BG829" s="294">
        <v>0.1903</v>
      </c>
      <c r="BH829" s="294">
        <v>52.2</v>
      </c>
      <c r="BI829" s="294">
        <v>100</v>
      </c>
      <c r="BJ829" s="294">
        <v>0.81020000000000003</v>
      </c>
      <c r="BK829" s="294">
        <v>6030</v>
      </c>
      <c r="BM829" s="294">
        <v>0.19159999999999999</v>
      </c>
      <c r="BN829" s="294">
        <v>67.319999999999993</v>
      </c>
      <c r="BO829" s="294">
        <v>100</v>
      </c>
      <c r="BP829" s="294">
        <v>0.79759999999999998</v>
      </c>
      <c r="BQ829" s="294">
        <v>7635</v>
      </c>
      <c r="BS829" s="294">
        <v>0.21160000000000001</v>
      </c>
      <c r="BT829" s="294">
        <v>67.319999999999993</v>
      </c>
      <c r="BU829" s="294">
        <v>100</v>
      </c>
      <c r="BV829" s="294">
        <v>0.77949999999999997</v>
      </c>
      <c r="BW829" s="294">
        <v>10299</v>
      </c>
      <c r="BY829" s="294">
        <v>0.26379999999999998</v>
      </c>
    </row>
    <row r="830" spans="1:77">
      <c r="A830" s="301">
        <v>864</v>
      </c>
      <c r="B830" s="302" t="s">
        <v>3989</v>
      </c>
      <c r="C830" s="301" t="s">
        <v>4792</v>
      </c>
      <c r="D830" s="302" t="s">
        <v>4051</v>
      </c>
      <c r="E830" s="303">
        <v>592</v>
      </c>
      <c r="F830" s="294">
        <v>205.2</v>
      </c>
      <c r="G830" s="294">
        <v>473.6</v>
      </c>
      <c r="H830" s="294">
        <v>0.95899999999999996</v>
      </c>
      <c r="I830" s="294">
        <v>69930</v>
      </c>
      <c r="K830" s="294">
        <v>0.49359999999999998</v>
      </c>
      <c r="L830" s="294">
        <v>202</v>
      </c>
      <c r="M830" s="294">
        <v>473.6</v>
      </c>
      <c r="N830" s="294">
        <v>0.95499999999999996</v>
      </c>
      <c r="O830" s="294">
        <v>73120</v>
      </c>
      <c r="Q830" s="294">
        <v>0.50949999999999995</v>
      </c>
      <c r="R830" s="294">
        <v>201</v>
      </c>
      <c r="S830" s="294">
        <v>473.6</v>
      </c>
      <c r="T830" s="294">
        <v>0.95509999999999995</v>
      </c>
      <c r="U830" s="294">
        <v>71130</v>
      </c>
      <c r="W830" s="294">
        <v>0.51459999999999995</v>
      </c>
      <c r="X830" s="294">
        <v>189.6</v>
      </c>
      <c r="Y830" s="294">
        <v>473.6</v>
      </c>
      <c r="Z830" s="294">
        <v>0.95109999999999995</v>
      </c>
      <c r="AA830" s="294">
        <v>69160</v>
      </c>
      <c r="AC830" s="294">
        <v>0.51549999999999996</v>
      </c>
      <c r="AD830" s="294">
        <v>200</v>
      </c>
      <c r="AE830" s="294">
        <v>473.6</v>
      </c>
      <c r="AF830" s="294">
        <v>0.95169999999999999</v>
      </c>
      <c r="AG830" s="294">
        <v>69860</v>
      </c>
      <c r="AI830" s="294">
        <v>0.49330000000000002</v>
      </c>
      <c r="AJ830" s="294">
        <v>192.8</v>
      </c>
      <c r="AK830" s="294">
        <v>473.6</v>
      </c>
      <c r="AL830" s="294">
        <v>0.95840000000000003</v>
      </c>
      <c r="AM830" s="294">
        <v>66950</v>
      </c>
      <c r="AO830" s="294">
        <v>0.50329999999999997</v>
      </c>
      <c r="AP830" s="294">
        <v>176</v>
      </c>
      <c r="AQ830" s="294">
        <v>473.6</v>
      </c>
      <c r="AR830" s="294">
        <v>0.94879999999999998</v>
      </c>
      <c r="AS830" s="294">
        <v>63360</v>
      </c>
      <c r="AU830" s="294">
        <v>0.51</v>
      </c>
      <c r="AV830" s="294">
        <v>137.6</v>
      </c>
      <c r="AW830" s="294">
        <v>473.6</v>
      </c>
      <c r="AX830" s="294">
        <v>0.94359999999999999</v>
      </c>
      <c r="AY830" s="294">
        <v>55200</v>
      </c>
      <c r="BA830" s="294">
        <v>0.59050000000000002</v>
      </c>
      <c r="BB830" s="294">
        <v>111.6</v>
      </c>
      <c r="BC830" s="294">
        <v>473.6</v>
      </c>
      <c r="BD830" s="294">
        <v>0.94909999999999994</v>
      </c>
      <c r="BE830" s="294">
        <v>54810</v>
      </c>
      <c r="BF830" s="294" t="e">
        <f>BE830-#REF!</f>
        <v>#REF!</v>
      </c>
      <c r="BG830" s="294">
        <v>0.69550000000000001</v>
      </c>
      <c r="BH830" s="294">
        <v>115.6</v>
      </c>
      <c r="BI830" s="294">
        <v>473.6</v>
      </c>
      <c r="BJ830" s="294">
        <v>0.94969999999999999</v>
      </c>
      <c r="BK830" s="294">
        <v>56070</v>
      </c>
      <c r="BL830" s="294" t="e">
        <f>BK830-#REF!</f>
        <v>#REF!</v>
      </c>
      <c r="BM830" s="294">
        <v>0.6865</v>
      </c>
      <c r="BN830" s="294">
        <v>139.19999999999999</v>
      </c>
      <c r="BO830" s="294">
        <v>473.6</v>
      </c>
      <c r="BP830" s="294">
        <v>0.95469999999999999</v>
      </c>
      <c r="BQ830" s="294">
        <v>54550</v>
      </c>
      <c r="BR830" s="294" t="e">
        <f>BQ830-#REF!</f>
        <v>#REF!</v>
      </c>
      <c r="BS830" s="294">
        <v>0.61080000000000001</v>
      </c>
      <c r="BT830" s="294">
        <v>167.2</v>
      </c>
      <c r="BU830" s="294">
        <v>473.6</v>
      </c>
      <c r="BV830" s="294">
        <v>0.95779999999999998</v>
      </c>
      <c r="BW830" s="294">
        <v>68840</v>
      </c>
      <c r="BY830" s="294">
        <v>0.57769999999999999</v>
      </c>
    </row>
    <row r="831" spans="1:77">
      <c r="A831" s="301">
        <v>865</v>
      </c>
      <c r="B831" s="302" t="s">
        <v>3989</v>
      </c>
      <c r="C831" s="301" t="s">
        <v>4793</v>
      </c>
      <c r="D831" s="302" t="s">
        <v>4051</v>
      </c>
      <c r="E831" s="303">
        <v>278</v>
      </c>
      <c r="F831" s="294">
        <v>155.28</v>
      </c>
      <c r="G831" s="294">
        <v>222.4</v>
      </c>
      <c r="H831" s="294">
        <v>0.95679999999999998</v>
      </c>
      <c r="I831" s="294">
        <v>34071</v>
      </c>
      <c r="K831" s="294">
        <v>0.31850000000000001</v>
      </c>
      <c r="L831" s="294">
        <v>133.80000000000001</v>
      </c>
      <c r="M831" s="294">
        <v>222.4</v>
      </c>
      <c r="N831" s="294">
        <v>0.95809999999999995</v>
      </c>
      <c r="O831" s="294">
        <v>31089</v>
      </c>
      <c r="Q831" s="294">
        <v>0.32600000000000001</v>
      </c>
      <c r="R831" s="294">
        <v>158.1</v>
      </c>
      <c r="S831" s="294">
        <v>222.4</v>
      </c>
      <c r="T831" s="294">
        <v>0.95979999999999999</v>
      </c>
      <c r="U831" s="294">
        <v>36585</v>
      </c>
      <c r="W831" s="294">
        <v>0.33489999999999998</v>
      </c>
      <c r="X831" s="294">
        <v>125.88</v>
      </c>
      <c r="Y831" s="294">
        <v>222.4</v>
      </c>
      <c r="Z831" s="294">
        <v>0.94850000000000001</v>
      </c>
      <c r="AA831" s="294">
        <v>33189</v>
      </c>
      <c r="AC831" s="294">
        <v>0.37359999999999999</v>
      </c>
      <c r="AD831" s="294">
        <v>133.08000000000001</v>
      </c>
      <c r="AE831" s="294">
        <v>222.4</v>
      </c>
      <c r="AF831" s="294">
        <v>0.95230000000000004</v>
      </c>
      <c r="AG831" s="294">
        <v>34086</v>
      </c>
      <c r="AI831" s="294">
        <v>0.36149999999999999</v>
      </c>
      <c r="AJ831" s="294">
        <v>137.04</v>
      </c>
      <c r="AK831" s="294">
        <v>222.4</v>
      </c>
      <c r="AL831" s="294">
        <v>0.95679999999999998</v>
      </c>
      <c r="AM831" s="294">
        <v>34446</v>
      </c>
      <c r="AO831" s="294">
        <v>0.3649</v>
      </c>
      <c r="AP831" s="294">
        <v>139.56</v>
      </c>
      <c r="AQ831" s="294">
        <v>222.4</v>
      </c>
      <c r="AR831" s="294">
        <v>0.95069999999999999</v>
      </c>
      <c r="AS831" s="294">
        <v>30390</v>
      </c>
      <c r="AU831" s="294">
        <v>0.30790000000000001</v>
      </c>
      <c r="AV831" s="294">
        <v>114.84</v>
      </c>
      <c r="AW831" s="294">
        <v>222.4</v>
      </c>
      <c r="AX831" s="294">
        <v>0.94540000000000002</v>
      </c>
      <c r="AY831" s="294">
        <v>27093</v>
      </c>
      <c r="BA831" s="294">
        <v>0.34660000000000002</v>
      </c>
      <c r="BB831" s="294">
        <v>99.24</v>
      </c>
      <c r="BC831" s="294">
        <v>222.4</v>
      </c>
      <c r="BD831" s="294">
        <v>0.95279999999999998</v>
      </c>
      <c r="BE831" s="294">
        <v>24504</v>
      </c>
      <c r="BG831" s="294">
        <v>0.3483</v>
      </c>
      <c r="BH831" s="294">
        <v>90.48</v>
      </c>
      <c r="BI831" s="294">
        <v>222.4</v>
      </c>
      <c r="BJ831" s="294">
        <v>0.95930000000000004</v>
      </c>
      <c r="BK831" s="294">
        <v>23241</v>
      </c>
      <c r="BM831" s="294">
        <v>0.3599</v>
      </c>
      <c r="BN831" s="294">
        <v>128.04</v>
      </c>
      <c r="BO831" s="294">
        <v>222.4</v>
      </c>
      <c r="BP831" s="294">
        <v>0.96230000000000004</v>
      </c>
      <c r="BQ831" s="294">
        <v>26184</v>
      </c>
      <c r="BS831" s="294">
        <v>0.31619999999999998</v>
      </c>
      <c r="BT831" s="294">
        <v>123.36</v>
      </c>
      <c r="BU831" s="294">
        <v>222.4</v>
      </c>
      <c r="BV831" s="294">
        <v>0.96199999999999997</v>
      </c>
      <c r="BW831" s="294">
        <v>34029</v>
      </c>
      <c r="BY831" s="294">
        <v>0.38540000000000002</v>
      </c>
    </row>
    <row r="832" spans="1:77">
      <c r="A832" s="301">
        <v>866</v>
      </c>
      <c r="B832" s="302" t="s">
        <v>3989</v>
      </c>
      <c r="C832" s="301" t="s">
        <v>4794</v>
      </c>
      <c r="D832" s="302" t="s">
        <v>4051</v>
      </c>
      <c r="E832" s="303">
        <v>144</v>
      </c>
      <c r="F832" s="294">
        <v>37.04</v>
      </c>
      <c r="G832" s="294">
        <v>115.2</v>
      </c>
      <c r="H832" s="294">
        <v>0.8972</v>
      </c>
      <c r="I832" s="294">
        <v>11216</v>
      </c>
      <c r="K832" s="294">
        <v>0.46879999999999999</v>
      </c>
      <c r="L832" s="294">
        <v>39</v>
      </c>
      <c r="M832" s="294">
        <v>115.2</v>
      </c>
      <c r="N832" s="294">
        <v>0.90759999999999996</v>
      </c>
      <c r="O832" s="294">
        <v>11176</v>
      </c>
      <c r="Q832" s="294">
        <v>0.4244</v>
      </c>
      <c r="R832" s="294">
        <v>37.6</v>
      </c>
      <c r="S832" s="294">
        <v>115.2</v>
      </c>
      <c r="T832" s="294">
        <v>0.91349999999999998</v>
      </c>
      <c r="U832" s="294">
        <v>12554</v>
      </c>
      <c r="W832" s="294">
        <v>0.50770000000000004</v>
      </c>
      <c r="X832" s="294">
        <v>35.200000000000003</v>
      </c>
      <c r="Y832" s="294">
        <v>115.2</v>
      </c>
      <c r="Z832" s="294">
        <v>0.90539999999999998</v>
      </c>
      <c r="AA832" s="294">
        <v>11254</v>
      </c>
      <c r="AC832" s="294">
        <v>0.47460000000000002</v>
      </c>
      <c r="AD832" s="294">
        <v>36.24</v>
      </c>
      <c r="AE832" s="294">
        <v>115.2</v>
      </c>
      <c r="AF832" s="294">
        <v>0.90890000000000004</v>
      </c>
      <c r="AG832" s="294">
        <v>11010</v>
      </c>
      <c r="AI832" s="294">
        <v>0.44929999999999998</v>
      </c>
      <c r="AJ832" s="294">
        <v>34.24</v>
      </c>
      <c r="AK832" s="294">
        <v>115.2</v>
      </c>
      <c r="AL832" s="294">
        <v>0.91849999999999998</v>
      </c>
      <c r="AM832" s="294">
        <v>11146</v>
      </c>
      <c r="AO832" s="294">
        <v>0.49230000000000002</v>
      </c>
      <c r="AP832" s="294">
        <v>44.32</v>
      </c>
      <c r="AQ832" s="294">
        <v>115.2</v>
      </c>
      <c r="AR832" s="294">
        <v>0.89839999999999998</v>
      </c>
      <c r="AS832" s="294">
        <v>10694</v>
      </c>
      <c r="AU832" s="294">
        <v>0.36099999999999999</v>
      </c>
      <c r="AV832" s="294">
        <v>31.36</v>
      </c>
      <c r="AW832" s="294">
        <v>115.2</v>
      </c>
      <c r="AX832" s="294">
        <v>0.87970000000000004</v>
      </c>
      <c r="AY832" s="294">
        <v>8716</v>
      </c>
      <c r="BA832" s="294">
        <v>0.43880000000000002</v>
      </c>
      <c r="BB832" s="294">
        <v>25.92</v>
      </c>
      <c r="BC832" s="294">
        <v>115.2</v>
      </c>
      <c r="BD832" s="294">
        <v>0.88049999999999995</v>
      </c>
      <c r="BE832" s="294">
        <v>8060</v>
      </c>
      <c r="BG832" s="294">
        <v>0.47470000000000001</v>
      </c>
      <c r="BH832" s="294">
        <v>26.4</v>
      </c>
      <c r="BI832" s="294">
        <v>115.2</v>
      </c>
      <c r="BJ832" s="294">
        <v>0.89749999999999996</v>
      </c>
      <c r="BK832" s="294">
        <v>7874</v>
      </c>
      <c r="BM832" s="294">
        <v>0.44669999999999999</v>
      </c>
      <c r="BN832" s="294">
        <v>19.920000000000002</v>
      </c>
      <c r="BO832" s="294">
        <v>115.2</v>
      </c>
      <c r="BP832" s="294">
        <v>0.9486</v>
      </c>
      <c r="BQ832" s="294">
        <v>5932</v>
      </c>
      <c r="BS832" s="294">
        <v>0.4672</v>
      </c>
      <c r="BT832" s="294">
        <v>17.600000000000001</v>
      </c>
      <c r="BU832" s="294">
        <v>115.2</v>
      </c>
      <c r="BV832" s="294">
        <v>0.9466</v>
      </c>
      <c r="BW832" s="294">
        <v>5986</v>
      </c>
      <c r="BY832" s="294">
        <v>0.48299999999999998</v>
      </c>
    </row>
    <row r="833" spans="1:77">
      <c r="A833" s="301">
        <v>867</v>
      </c>
      <c r="B833" s="302" t="s">
        <v>3989</v>
      </c>
      <c r="C833" s="301" t="s">
        <v>4795</v>
      </c>
      <c r="D833" s="302" t="s">
        <v>4051</v>
      </c>
      <c r="E833" s="303">
        <v>150</v>
      </c>
      <c r="F833" s="294">
        <v>102.8</v>
      </c>
      <c r="G833" s="294">
        <v>120</v>
      </c>
      <c r="H833" s="294">
        <v>0.91310000000000002</v>
      </c>
      <c r="I833" s="294">
        <v>21966</v>
      </c>
      <c r="K833" s="294">
        <v>0.32500000000000001</v>
      </c>
      <c r="L833" s="294">
        <v>105.6</v>
      </c>
      <c r="M833" s="294">
        <v>120</v>
      </c>
      <c r="N833" s="294">
        <v>0.93420000000000003</v>
      </c>
      <c r="O833" s="294">
        <v>26308</v>
      </c>
      <c r="Q833" s="294">
        <v>0.3584</v>
      </c>
      <c r="R833" s="294">
        <v>112</v>
      </c>
      <c r="S833" s="294">
        <v>120</v>
      </c>
      <c r="T833" s="294">
        <v>0.93720000000000003</v>
      </c>
      <c r="U833" s="294">
        <v>26282</v>
      </c>
      <c r="W833" s="294">
        <v>0.3478</v>
      </c>
      <c r="X833" s="294">
        <v>88</v>
      </c>
      <c r="Y833" s="294">
        <v>120</v>
      </c>
      <c r="Z833" s="294">
        <v>0.91339999999999999</v>
      </c>
      <c r="AA833" s="294">
        <v>20586</v>
      </c>
      <c r="AC833" s="294">
        <v>0.34429999999999999</v>
      </c>
      <c r="AD833" s="294">
        <v>90.8</v>
      </c>
      <c r="AE833" s="294">
        <v>120</v>
      </c>
      <c r="AF833" s="294">
        <v>0.92630000000000001</v>
      </c>
      <c r="AG833" s="294">
        <v>19820</v>
      </c>
      <c r="AI833" s="294">
        <v>0.31669999999999998</v>
      </c>
      <c r="AJ833" s="294">
        <v>88</v>
      </c>
      <c r="AK833" s="294">
        <v>120</v>
      </c>
      <c r="AL833" s="294">
        <v>0.94599999999999995</v>
      </c>
      <c r="AM833" s="294">
        <v>21026</v>
      </c>
      <c r="AO833" s="294">
        <v>0.3508</v>
      </c>
      <c r="AP833" s="294">
        <v>77.599999999999994</v>
      </c>
      <c r="AQ833" s="294">
        <v>120</v>
      </c>
      <c r="AR833" s="294">
        <v>0.90800000000000003</v>
      </c>
      <c r="AS833" s="294">
        <v>15720</v>
      </c>
      <c r="AU833" s="294">
        <v>0.2999</v>
      </c>
      <c r="AV833" s="294">
        <v>64.400000000000006</v>
      </c>
      <c r="AW833" s="294">
        <v>120</v>
      </c>
      <c r="AX833" s="294">
        <v>0.88649999999999995</v>
      </c>
      <c r="AY833" s="294">
        <v>14974</v>
      </c>
      <c r="BA833" s="294">
        <v>0.36430000000000001</v>
      </c>
      <c r="BB833" s="294">
        <v>51.2</v>
      </c>
      <c r="BC833" s="294">
        <v>120</v>
      </c>
      <c r="BD833" s="294">
        <v>0.86599999999999999</v>
      </c>
      <c r="BE833" s="294">
        <v>9944</v>
      </c>
      <c r="BG833" s="294">
        <v>0.30149999999999999</v>
      </c>
      <c r="BH833" s="294">
        <v>51</v>
      </c>
      <c r="BI833" s="294">
        <v>120</v>
      </c>
      <c r="BJ833" s="294">
        <v>0.86119999999999997</v>
      </c>
      <c r="BK833" s="294">
        <v>11950</v>
      </c>
      <c r="BM833" s="294">
        <v>0.3543</v>
      </c>
      <c r="BN833" s="294">
        <v>66</v>
      </c>
      <c r="BO833" s="294">
        <v>120</v>
      </c>
      <c r="BP833" s="294">
        <v>0.91559999999999997</v>
      </c>
      <c r="BQ833" s="294">
        <v>12030</v>
      </c>
      <c r="BS833" s="294">
        <v>0.29630000000000001</v>
      </c>
      <c r="BT833" s="294">
        <v>73.2</v>
      </c>
      <c r="BU833" s="294">
        <v>120</v>
      </c>
      <c r="BV833" s="294">
        <v>0.93410000000000004</v>
      </c>
      <c r="BW833" s="294">
        <v>16170</v>
      </c>
      <c r="BY833" s="294">
        <v>7.9500000000000001E-2</v>
      </c>
    </row>
    <row r="834" spans="1:77">
      <c r="A834" s="301">
        <v>868</v>
      </c>
      <c r="B834" s="302" t="s">
        <v>3989</v>
      </c>
      <c r="C834" s="301" t="s">
        <v>4796</v>
      </c>
      <c r="D834" s="302" t="s">
        <v>4051</v>
      </c>
      <c r="E834" s="303">
        <v>389</v>
      </c>
      <c r="F834" s="294">
        <v>287.2</v>
      </c>
      <c r="G834" s="294">
        <v>311.2</v>
      </c>
      <c r="H834" s="294">
        <v>0.98089999999999999</v>
      </c>
      <c r="I834" s="294">
        <v>41980</v>
      </c>
      <c r="K834" s="294">
        <v>0.20699999999999999</v>
      </c>
      <c r="L834" s="294">
        <v>249</v>
      </c>
      <c r="M834" s="294">
        <v>311.2</v>
      </c>
      <c r="N834" s="294">
        <v>0.96179999999999999</v>
      </c>
      <c r="O834" s="294">
        <v>42440</v>
      </c>
      <c r="Q834" s="294">
        <v>0.2382</v>
      </c>
      <c r="R834" s="294">
        <v>306</v>
      </c>
      <c r="S834" s="294">
        <v>311.2</v>
      </c>
      <c r="T834" s="294">
        <v>0.92269999999999996</v>
      </c>
      <c r="U834" s="294">
        <v>41180</v>
      </c>
      <c r="W834" s="294">
        <v>0.2026</v>
      </c>
      <c r="X834" s="294">
        <v>246</v>
      </c>
      <c r="Y834" s="294">
        <v>311.2</v>
      </c>
      <c r="Z834" s="294">
        <v>0.91510000000000002</v>
      </c>
      <c r="AA834" s="294">
        <v>37930</v>
      </c>
      <c r="AC834" s="294">
        <v>0.22650000000000001</v>
      </c>
      <c r="AD834" s="294">
        <v>211.2</v>
      </c>
      <c r="AE834" s="294">
        <v>311.2</v>
      </c>
      <c r="AF834" s="294">
        <v>0.9466</v>
      </c>
      <c r="AG834" s="294">
        <v>35410</v>
      </c>
      <c r="AI834" s="294">
        <v>0.23810000000000001</v>
      </c>
      <c r="AJ834" s="294">
        <v>218.4</v>
      </c>
      <c r="AK834" s="294">
        <v>311.2</v>
      </c>
      <c r="AL834" s="294">
        <v>0.98839999999999995</v>
      </c>
      <c r="AM834" s="294">
        <v>37490</v>
      </c>
      <c r="AO834" s="294">
        <v>0.2412</v>
      </c>
      <c r="AP834" s="294">
        <v>190</v>
      </c>
      <c r="AQ834" s="294">
        <v>311.2</v>
      </c>
      <c r="AR834" s="294">
        <v>0.9849</v>
      </c>
      <c r="AS834" s="294">
        <v>29290</v>
      </c>
      <c r="AU834" s="294">
        <v>0.2104</v>
      </c>
      <c r="AV834" s="294">
        <v>164.8</v>
      </c>
      <c r="AW834" s="294">
        <v>311.2</v>
      </c>
      <c r="AX834" s="294">
        <v>0.99629999999999996</v>
      </c>
      <c r="AY834" s="294">
        <v>26310</v>
      </c>
      <c r="BA834" s="294">
        <v>0.22259999999999999</v>
      </c>
      <c r="BB834" s="294">
        <v>167.6</v>
      </c>
      <c r="BC834" s="294">
        <v>311.2</v>
      </c>
      <c r="BD834" s="294">
        <v>0.99619999999999997</v>
      </c>
      <c r="BE834" s="294">
        <v>23190</v>
      </c>
      <c r="BG834" s="294">
        <v>0.1867</v>
      </c>
      <c r="BH834" s="294">
        <v>169.2</v>
      </c>
      <c r="BI834" s="294">
        <v>311.2</v>
      </c>
      <c r="BJ834" s="294">
        <v>0.99490000000000001</v>
      </c>
      <c r="BK834" s="294">
        <v>19300</v>
      </c>
      <c r="BM834" s="294">
        <v>0.15409999999999999</v>
      </c>
      <c r="BN834" s="294">
        <v>170</v>
      </c>
      <c r="BO834" s="294">
        <v>311.2</v>
      </c>
      <c r="BP834" s="294">
        <v>0.99409999999999998</v>
      </c>
      <c r="BQ834" s="294">
        <v>23350</v>
      </c>
      <c r="BS834" s="294">
        <v>0.2056</v>
      </c>
      <c r="BT834" s="294">
        <v>153.6</v>
      </c>
      <c r="BU834" s="294">
        <v>311.2</v>
      </c>
      <c r="BV834" s="294">
        <v>0.99450000000000005</v>
      </c>
      <c r="BW834" s="294">
        <v>19730</v>
      </c>
      <c r="BY834" s="294">
        <v>0.1736</v>
      </c>
    </row>
    <row r="835" spans="1:77">
      <c r="A835" s="301">
        <v>869</v>
      </c>
      <c r="B835" s="302" t="s">
        <v>3989</v>
      </c>
      <c r="C835" s="301" t="s">
        <v>4797</v>
      </c>
      <c r="D835" s="302" t="s">
        <v>4051</v>
      </c>
      <c r="E835" s="303">
        <v>167</v>
      </c>
      <c r="F835" s="294">
        <v>122.76</v>
      </c>
      <c r="G835" s="294">
        <v>133.6</v>
      </c>
      <c r="H835" s="294">
        <v>0.879</v>
      </c>
      <c r="I835" s="294">
        <v>25266</v>
      </c>
      <c r="K835" s="294">
        <v>0.32519999999999999</v>
      </c>
      <c r="L835" s="294">
        <v>103.8</v>
      </c>
      <c r="M835" s="294">
        <v>133.6</v>
      </c>
      <c r="N835" s="294">
        <v>0.93840000000000001</v>
      </c>
      <c r="O835" s="294">
        <v>25380</v>
      </c>
      <c r="Q835" s="294">
        <v>0.35020000000000001</v>
      </c>
      <c r="R835" s="294">
        <v>113.1</v>
      </c>
      <c r="S835" s="294">
        <v>133.6</v>
      </c>
      <c r="T835" s="294">
        <v>0.89890000000000003</v>
      </c>
      <c r="U835" s="294">
        <v>21570</v>
      </c>
      <c r="W835" s="294">
        <v>0.29470000000000002</v>
      </c>
      <c r="X835" s="294">
        <v>91.68</v>
      </c>
      <c r="Y835" s="294">
        <v>133.6</v>
      </c>
      <c r="Z835" s="294">
        <v>0.95299999999999996</v>
      </c>
      <c r="AA835" s="294">
        <v>16752</v>
      </c>
      <c r="AC835" s="294">
        <v>0.25769999999999998</v>
      </c>
      <c r="AD835" s="294">
        <v>81.12</v>
      </c>
      <c r="AE835" s="294">
        <v>133.6</v>
      </c>
      <c r="AF835" s="294">
        <v>0.95079999999999998</v>
      </c>
      <c r="AG835" s="294">
        <v>15048</v>
      </c>
      <c r="AI835" s="294">
        <v>0.26229999999999998</v>
      </c>
      <c r="AJ835" s="294">
        <v>78.84</v>
      </c>
      <c r="AK835" s="294">
        <v>133.6</v>
      </c>
      <c r="AL835" s="294">
        <v>0.96189999999999998</v>
      </c>
      <c r="AM835" s="294">
        <v>15867</v>
      </c>
      <c r="AO835" s="294">
        <v>0.29060000000000002</v>
      </c>
      <c r="AP835" s="294">
        <v>82.32</v>
      </c>
      <c r="AQ835" s="294">
        <v>133.6</v>
      </c>
      <c r="AR835" s="294">
        <v>0.95419999999999994</v>
      </c>
      <c r="AS835" s="294">
        <v>15615</v>
      </c>
      <c r="AU835" s="294">
        <v>0.26719999999999999</v>
      </c>
      <c r="AV835" s="294">
        <v>71.040000000000006</v>
      </c>
      <c r="AW835" s="294">
        <v>133.6</v>
      </c>
      <c r="AX835" s="294">
        <v>0.94520000000000004</v>
      </c>
      <c r="AY835" s="294">
        <v>14112</v>
      </c>
      <c r="BA835" s="294">
        <v>0.29189999999999999</v>
      </c>
      <c r="BB835" s="294">
        <v>66.72</v>
      </c>
      <c r="BC835" s="294">
        <v>133.6</v>
      </c>
      <c r="BD835" s="294">
        <v>0.93030000000000002</v>
      </c>
      <c r="BE835" s="294">
        <v>12411</v>
      </c>
      <c r="BG835" s="294">
        <v>0.26879999999999998</v>
      </c>
      <c r="BH835" s="294">
        <v>60</v>
      </c>
      <c r="BI835" s="294">
        <v>133.6</v>
      </c>
      <c r="BJ835" s="294">
        <v>0.93530000000000002</v>
      </c>
      <c r="BK835" s="294">
        <v>12351</v>
      </c>
      <c r="BM835" s="294">
        <v>0.29580000000000001</v>
      </c>
      <c r="BN835" s="294">
        <v>69</v>
      </c>
      <c r="BO835" s="294">
        <v>133.6</v>
      </c>
      <c r="BP835" s="294">
        <v>0.9345</v>
      </c>
      <c r="BQ835" s="294">
        <v>11550</v>
      </c>
      <c r="BS835" s="294">
        <v>0.2666</v>
      </c>
      <c r="BT835" s="294">
        <v>75.239999999999995</v>
      </c>
      <c r="BU835" s="294">
        <v>133.6</v>
      </c>
      <c r="BV835" s="294">
        <v>0.92759999999999998</v>
      </c>
      <c r="BW835" s="294">
        <v>13218</v>
      </c>
      <c r="BY835" s="294">
        <v>0.25459999999999999</v>
      </c>
    </row>
    <row r="836" spans="1:77">
      <c r="A836" s="301">
        <v>870</v>
      </c>
      <c r="B836" s="302" t="s">
        <v>3989</v>
      </c>
      <c r="C836" s="301" t="s">
        <v>4798</v>
      </c>
      <c r="D836" s="302" t="s">
        <v>4051</v>
      </c>
      <c r="E836" s="303">
        <v>205</v>
      </c>
      <c r="F836" s="294">
        <v>153.12</v>
      </c>
      <c r="G836" s="294">
        <v>164</v>
      </c>
      <c r="H836" s="294">
        <v>0.99429999999999996</v>
      </c>
      <c r="I836" s="294">
        <v>45864</v>
      </c>
      <c r="K836" s="294">
        <v>0.41839999999999999</v>
      </c>
      <c r="L836" s="294">
        <v>142.80000000000001</v>
      </c>
      <c r="M836" s="294">
        <v>164</v>
      </c>
      <c r="N836" s="294">
        <v>0.99439999999999995</v>
      </c>
      <c r="O836" s="294">
        <v>46518</v>
      </c>
      <c r="Q836" s="294">
        <v>0.44030000000000002</v>
      </c>
      <c r="R836" s="294">
        <v>137.76</v>
      </c>
      <c r="S836" s="294">
        <v>164</v>
      </c>
      <c r="T836" s="294">
        <v>0.99199999999999999</v>
      </c>
      <c r="U836" s="294">
        <v>45900</v>
      </c>
      <c r="W836" s="294">
        <v>0.46650000000000003</v>
      </c>
      <c r="X836" s="294">
        <v>126</v>
      </c>
      <c r="Y836" s="294">
        <v>164</v>
      </c>
      <c r="Z836" s="294">
        <v>0.95889999999999997</v>
      </c>
      <c r="AA836" s="294">
        <v>46098</v>
      </c>
      <c r="AC836" s="294">
        <v>0.51290000000000002</v>
      </c>
      <c r="AD836" s="294">
        <v>132</v>
      </c>
      <c r="AE836" s="294">
        <v>164</v>
      </c>
      <c r="AF836" s="294">
        <v>0.88639999999999997</v>
      </c>
      <c r="AG836" s="294">
        <v>29940</v>
      </c>
      <c r="AI836" s="294">
        <v>0.34399999999999997</v>
      </c>
      <c r="AJ836" s="294">
        <v>138</v>
      </c>
      <c r="AK836" s="294">
        <v>164</v>
      </c>
      <c r="AL836" s="294">
        <v>0.95119999999999993</v>
      </c>
      <c r="AM836" s="294">
        <v>37380</v>
      </c>
      <c r="AO836" s="294">
        <v>0.39550000000000002</v>
      </c>
      <c r="AP836" s="294">
        <v>120</v>
      </c>
      <c r="AQ836" s="294">
        <v>164</v>
      </c>
      <c r="AR836" s="294">
        <v>0.98939999999999995</v>
      </c>
      <c r="AS836" s="294">
        <v>33480</v>
      </c>
      <c r="AU836" s="294">
        <v>0.379</v>
      </c>
      <c r="AV836" s="294">
        <v>102</v>
      </c>
      <c r="AW836" s="294">
        <v>164</v>
      </c>
      <c r="AX836" s="294">
        <v>0.99139999999999995</v>
      </c>
      <c r="AY836" s="294">
        <v>34200</v>
      </c>
      <c r="BA836" s="294">
        <v>0.4698</v>
      </c>
      <c r="BB836" s="294">
        <v>84</v>
      </c>
      <c r="BC836" s="294">
        <v>164</v>
      </c>
      <c r="BD836" s="294">
        <v>0.99099999999999999</v>
      </c>
      <c r="BE836" s="294">
        <v>26340</v>
      </c>
      <c r="BG836" s="294">
        <v>0.42530000000000001</v>
      </c>
      <c r="BH836" s="294">
        <v>84</v>
      </c>
      <c r="BI836" s="294">
        <v>164</v>
      </c>
      <c r="BJ836" s="294">
        <v>0.98870000000000002</v>
      </c>
      <c r="BK836" s="294">
        <v>26220</v>
      </c>
      <c r="BM836" s="294">
        <v>0.42430000000000001</v>
      </c>
      <c r="BN836" s="294">
        <v>90</v>
      </c>
      <c r="BO836" s="294">
        <v>164</v>
      </c>
      <c r="BP836" s="294">
        <v>0.98829999999999996</v>
      </c>
      <c r="BQ836" s="294">
        <v>30180</v>
      </c>
      <c r="BS836" s="294">
        <v>0.505</v>
      </c>
      <c r="BT836" s="294">
        <v>102</v>
      </c>
      <c r="BU836" s="294">
        <v>164</v>
      </c>
      <c r="BV836" s="294">
        <v>0.99070000000000003</v>
      </c>
      <c r="BW836" s="294">
        <v>31980</v>
      </c>
      <c r="BY836" s="294">
        <v>0.4254</v>
      </c>
    </row>
    <row r="837" spans="1:77">
      <c r="A837" s="301">
        <v>871</v>
      </c>
      <c r="B837" s="302" t="s">
        <v>3989</v>
      </c>
      <c r="C837" s="301" t="s">
        <v>4799</v>
      </c>
      <c r="D837" s="302" t="s">
        <v>4051</v>
      </c>
      <c r="E837" s="303">
        <v>161</v>
      </c>
      <c r="F837" s="294" t="s">
        <v>3983</v>
      </c>
      <c r="G837" s="294" t="s">
        <v>3983</v>
      </c>
      <c r="H837" s="294" t="s">
        <v>3983</v>
      </c>
      <c r="I837" s="294" t="s">
        <v>3983</v>
      </c>
      <c r="K837" s="294" t="s">
        <v>3983</v>
      </c>
      <c r="L837" s="294" t="s">
        <v>3983</v>
      </c>
      <c r="M837" s="294" t="s">
        <v>3983</v>
      </c>
      <c r="N837" s="294" t="s">
        <v>3983</v>
      </c>
      <c r="O837" s="294" t="s">
        <v>3983</v>
      </c>
      <c r="Q837" s="294" t="s">
        <v>3983</v>
      </c>
      <c r="R837" s="294" t="s">
        <v>3983</v>
      </c>
      <c r="S837" s="294" t="s">
        <v>3983</v>
      </c>
      <c r="T837" s="294" t="s">
        <v>3983</v>
      </c>
      <c r="U837" s="294" t="s">
        <v>3983</v>
      </c>
      <c r="W837" s="294" t="s">
        <v>3983</v>
      </c>
      <c r="X837" s="294" t="s">
        <v>3983</v>
      </c>
      <c r="Y837" s="294" t="s">
        <v>3983</v>
      </c>
      <c r="Z837" s="294" t="s">
        <v>3983</v>
      </c>
      <c r="AA837" s="294" t="s">
        <v>3983</v>
      </c>
      <c r="AC837" s="294" t="s">
        <v>3983</v>
      </c>
      <c r="AD837" s="294" t="s">
        <v>3983</v>
      </c>
      <c r="AE837" s="294" t="s">
        <v>3983</v>
      </c>
      <c r="AF837" s="294" t="s">
        <v>3983</v>
      </c>
      <c r="AG837" s="294" t="s">
        <v>3983</v>
      </c>
      <c r="AI837" s="294" t="s">
        <v>3983</v>
      </c>
      <c r="AJ837" s="294" t="s">
        <v>3983</v>
      </c>
      <c r="AK837" s="294" t="s">
        <v>3983</v>
      </c>
      <c r="AL837" s="294" t="s">
        <v>3983</v>
      </c>
      <c r="AM837" s="294" t="s">
        <v>3983</v>
      </c>
      <c r="AO837" s="294" t="s">
        <v>3983</v>
      </c>
      <c r="AP837" s="294" t="s">
        <v>3983</v>
      </c>
      <c r="AQ837" s="294" t="s">
        <v>3983</v>
      </c>
      <c r="AR837" s="294" t="s">
        <v>3983</v>
      </c>
      <c r="AS837" s="294" t="s">
        <v>3983</v>
      </c>
      <c r="AU837" s="294" t="s">
        <v>3983</v>
      </c>
      <c r="AV837" s="294" t="s">
        <v>3983</v>
      </c>
      <c r="AW837" s="294" t="s">
        <v>3983</v>
      </c>
      <c r="AX837" s="294" t="s">
        <v>3983</v>
      </c>
      <c r="AY837" s="294" t="s">
        <v>3983</v>
      </c>
      <c r="BA837" s="294" t="s">
        <v>3983</v>
      </c>
      <c r="BB837" s="294" t="s">
        <v>3983</v>
      </c>
      <c r="BC837" s="294" t="s">
        <v>3983</v>
      </c>
      <c r="BD837" s="294" t="s">
        <v>3983</v>
      </c>
      <c r="BE837" s="294" t="s">
        <v>3983</v>
      </c>
      <c r="BG837" s="294" t="s">
        <v>3983</v>
      </c>
      <c r="BH837" s="294" t="s">
        <v>3983</v>
      </c>
      <c r="BI837" s="294" t="s">
        <v>3983</v>
      </c>
      <c r="BJ837" s="294" t="s">
        <v>3983</v>
      </c>
      <c r="BK837" s="294" t="s">
        <v>3983</v>
      </c>
      <c r="BM837" s="294" t="s">
        <v>3983</v>
      </c>
      <c r="BN837" s="294" t="s">
        <v>3983</v>
      </c>
      <c r="BO837" s="294" t="s">
        <v>3983</v>
      </c>
      <c r="BP837" s="294" t="s">
        <v>3983</v>
      </c>
      <c r="BQ837" s="294" t="s">
        <v>3983</v>
      </c>
      <c r="BS837" s="294" t="s">
        <v>3983</v>
      </c>
      <c r="BT837" s="294" t="s">
        <v>3983</v>
      </c>
      <c r="BU837" s="294" t="s">
        <v>3983</v>
      </c>
      <c r="BV837" s="294" t="s">
        <v>3983</v>
      </c>
      <c r="BW837" s="294" t="s">
        <v>3983</v>
      </c>
      <c r="BY837" s="294" t="s">
        <v>3983</v>
      </c>
    </row>
    <row r="838" spans="1:77">
      <c r="A838" s="301">
        <v>872</v>
      </c>
      <c r="B838" s="302" t="s">
        <v>3989</v>
      </c>
      <c r="C838" s="301" t="s">
        <v>4800</v>
      </c>
      <c r="D838" s="302" t="s">
        <v>4051</v>
      </c>
      <c r="E838" s="303">
        <v>357</v>
      </c>
      <c r="F838" s="294">
        <v>288.95999999999998</v>
      </c>
      <c r="G838" s="294">
        <v>288.95999999999998</v>
      </c>
      <c r="H838" s="294">
        <v>0.85739999999999994</v>
      </c>
      <c r="I838" s="294">
        <v>65976</v>
      </c>
      <c r="K838" s="294">
        <v>0.36990000000000001</v>
      </c>
      <c r="L838" s="294">
        <v>300</v>
      </c>
      <c r="M838" s="294">
        <v>300</v>
      </c>
      <c r="N838" s="294">
        <v>0.87170000000000003</v>
      </c>
      <c r="O838" s="294">
        <v>57468</v>
      </c>
      <c r="Q838" s="294">
        <v>0.2954</v>
      </c>
      <c r="R838" s="294">
        <v>243.6</v>
      </c>
      <c r="S838" s="294">
        <v>285.60000000000002</v>
      </c>
      <c r="T838" s="294">
        <v>0.90590000000000004</v>
      </c>
      <c r="U838" s="294">
        <v>58848</v>
      </c>
      <c r="W838" s="294">
        <v>0.37040000000000001</v>
      </c>
      <c r="X838" s="294">
        <v>205.2</v>
      </c>
      <c r="Y838" s="294">
        <v>285.60000000000002</v>
      </c>
      <c r="Z838" s="294">
        <v>0.90259999999999996</v>
      </c>
      <c r="AA838" s="294">
        <v>48936</v>
      </c>
      <c r="AC838" s="294">
        <v>0.35520000000000002</v>
      </c>
      <c r="AD838" s="294">
        <v>198</v>
      </c>
      <c r="AE838" s="294">
        <v>285.60000000000002</v>
      </c>
      <c r="AF838" s="294">
        <v>0.92520000000000002</v>
      </c>
      <c r="AG838" s="294">
        <v>52110</v>
      </c>
      <c r="AI838" s="294">
        <v>0.38240000000000002</v>
      </c>
      <c r="AJ838" s="294">
        <v>198</v>
      </c>
      <c r="AK838" s="294">
        <v>285.60000000000002</v>
      </c>
      <c r="AL838" s="294">
        <v>0.91059999999999997</v>
      </c>
      <c r="AM838" s="294">
        <v>59280</v>
      </c>
      <c r="AO838" s="294">
        <v>0.45660000000000001</v>
      </c>
      <c r="AP838" s="294">
        <v>204</v>
      </c>
      <c r="AQ838" s="294">
        <v>285.60000000000002</v>
      </c>
      <c r="AR838" s="294">
        <v>0.90429999999999999</v>
      </c>
      <c r="AS838" s="294">
        <v>32280</v>
      </c>
      <c r="AU838" s="294">
        <v>0.23519999999999999</v>
      </c>
      <c r="AV838" s="294">
        <v>168</v>
      </c>
      <c r="AW838" s="294">
        <v>285.60000000000002</v>
      </c>
      <c r="AX838" s="294">
        <v>0.90690000000000004</v>
      </c>
      <c r="AY838" s="294">
        <v>43200</v>
      </c>
      <c r="BA838" s="294">
        <v>0.39379999999999998</v>
      </c>
      <c r="BB838" s="294">
        <v>168</v>
      </c>
      <c r="BC838" s="294">
        <v>285.60000000000002</v>
      </c>
      <c r="BD838" s="294">
        <v>0.91479999999999995</v>
      </c>
      <c r="BE838" s="294">
        <v>37320</v>
      </c>
      <c r="BG838" s="294">
        <v>0.32640000000000002</v>
      </c>
      <c r="BH838" s="294">
        <v>162</v>
      </c>
      <c r="BI838" s="294">
        <v>285.60000000000002</v>
      </c>
      <c r="BJ838" s="294">
        <v>0.92169999999999996</v>
      </c>
      <c r="BK838" s="294">
        <v>45180</v>
      </c>
      <c r="BM838" s="294">
        <v>0.40670000000000001</v>
      </c>
      <c r="BN838" s="294">
        <v>180</v>
      </c>
      <c r="BO838" s="294">
        <v>285.60000000000002</v>
      </c>
      <c r="BP838" s="294">
        <v>0.92510000000000003</v>
      </c>
      <c r="BQ838" s="294">
        <v>40740</v>
      </c>
      <c r="BS838" s="294">
        <v>0.36409999999999998</v>
      </c>
      <c r="BT838" s="294">
        <v>198</v>
      </c>
      <c r="BU838" s="294">
        <v>285.60000000000002</v>
      </c>
      <c r="BV838" s="294">
        <v>0.92159999999999997</v>
      </c>
      <c r="BW838" s="294">
        <v>45120</v>
      </c>
      <c r="BY838" s="294">
        <v>0.33239999999999997</v>
      </c>
    </row>
    <row r="839" spans="1:77">
      <c r="A839" s="301">
        <v>873</v>
      </c>
      <c r="B839" s="302" t="s">
        <v>3989</v>
      </c>
      <c r="C839" s="301" t="s">
        <v>4801</v>
      </c>
      <c r="D839" s="302" t="s">
        <v>4051</v>
      </c>
      <c r="E839" s="303">
        <v>122</v>
      </c>
      <c r="F839" s="294">
        <v>84.8</v>
      </c>
      <c r="G839" s="294">
        <v>97.6</v>
      </c>
      <c r="H839" s="294">
        <v>0.9496</v>
      </c>
      <c r="I839" s="294">
        <v>26780</v>
      </c>
      <c r="K839" s="294">
        <v>0.46189999999999998</v>
      </c>
      <c r="L839" s="294">
        <v>84.4</v>
      </c>
      <c r="M839" s="294">
        <v>97.6</v>
      </c>
      <c r="N839" s="294">
        <v>0.95779999999999998</v>
      </c>
      <c r="O839" s="294">
        <v>29804</v>
      </c>
      <c r="Q839" s="294">
        <v>0.49559999999999998</v>
      </c>
      <c r="R839" s="294">
        <v>117.6</v>
      </c>
      <c r="S839" s="294">
        <v>117.6</v>
      </c>
      <c r="T839" s="294">
        <v>0.96499999999999997</v>
      </c>
      <c r="U839" s="294">
        <v>29396</v>
      </c>
      <c r="W839" s="294">
        <v>0.35980000000000001</v>
      </c>
      <c r="X839" s="294">
        <v>90</v>
      </c>
      <c r="Y839" s="294">
        <v>97.6</v>
      </c>
      <c r="Z839" s="294">
        <v>0.95089999999999997</v>
      </c>
      <c r="AA839" s="294">
        <v>22204</v>
      </c>
      <c r="AC839" s="294">
        <v>0.34870000000000001</v>
      </c>
      <c r="AD839" s="294">
        <v>67.2</v>
      </c>
      <c r="AE839" s="294">
        <v>97.6</v>
      </c>
      <c r="AF839" s="294">
        <v>0.95740000000000003</v>
      </c>
      <c r="AG839" s="294">
        <v>25752</v>
      </c>
      <c r="AI839" s="294">
        <v>0.53800000000000003</v>
      </c>
      <c r="AJ839" s="294">
        <v>77.599999999999994</v>
      </c>
      <c r="AK839" s="294">
        <v>97.6</v>
      </c>
      <c r="AL839" s="294">
        <v>0.96299999999999997</v>
      </c>
      <c r="AM839" s="294">
        <v>23984</v>
      </c>
      <c r="AO839" s="294">
        <v>0.44579999999999997</v>
      </c>
      <c r="AP839" s="294">
        <v>99.2</v>
      </c>
      <c r="AQ839" s="294">
        <v>99.2</v>
      </c>
      <c r="AR839" s="294">
        <v>0.95709999999999995</v>
      </c>
      <c r="AS839" s="294">
        <v>22348</v>
      </c>
      <c r="AU839" s="294">
        <v>0.31640000000000001</v>
      </c>
      <c r="AV839" s="294">
        <v>77.599999999999994</v>
      </c>
      <c r="AW839" s="294">
        <v>97.6</v>
      </c>
      <c r="AX839" s="294">
        <v>0.95519999999999994</v>
      </c>
      <c r="AY839" s="294">
        <v>20108</v>
      </c>
      <c r="BA839" s="294">
        <v>0.37680000000000002</v>
      </c>
      <c r="BB839" s="294">
        <v>56.8</v>
      </c>
      <c r="BC839" s="294">
        <v>97.6</v>
      </c>
      <c r="BD839" s="294">
        <v>0.95309999999999995</v>
      </c>
      <c r="BE839" s="294">
        <v>16808</v>
      </c>
      <c r="BG839" s="294">
        <v>0.4173</v>
      </c>
      <c r="BH839" s="294">
        <v>77.599999999999994</v>
      </c>
      <c r="BI839" s="294">
        <v>97.6</v>
      </c>
      <c r="BJ839" s="294">
        <v>0.9476</v>
      </c>
      <c r="BK839" s="294">
        <v>14248</v>
      </c>
      <c r="BM839" s="294">
        <v>0.26040000000000002</v>
      </c>
      <c r="BN839" s="294">
        <v>58</v>
      </c>
      <c r="BO839" s="294">
        <v>97.6</v>
      </c>
      <c r="BP839" s="294">
        <v>0.96660000000000001</v>
      </c>
      <c r="BQ839" s="294">
        <v>16428</v>
      </c>
      <c r="BS839" s="294">
        <v>0.43609999999999999</v>
      </c>
      <c r="BT839" s="294">
        <v>64.400000000000006</v>
      </c>
      <c r="BU839" s="294">
        <v>97.6</v>
      </c>
      <c r="BV839" s="294">
        <v>0.96879999999999999</v>
      </c>
      <c r="BW839" s="294">
        <v>20396</v>
      </c>
      <c r="BY839" s="294">
        <v>0.43940000000000001</v>
      </c>
    </row>
    <row r="840" spans="1:77">
      <c r="A840" s="301">
        <v>874</v>
      </c>
      <c r="B840" s="302" t="s">
        <v>3989</v>
      </c>
      <c r="C840" s="301" t="s">
        <v>4802</v>
      </c>
      <c r="D840" s="302" t="s">
        <v>4051</v>
      </c>
      <c r="E840" s="303">
        <v>110</v>
      </c>
      <c r="F840" s="294">
        <v>81.239999999999995</v>
      </c>
      <c r="G840" s="294">
        <v>88</v>
      </c>
      <c r="H840" s="294">
        <v>0.81110000000000004</v>
      </c>
      <c r="I840" s="294">
        <v>13806</v>
      </c>
      <c r="K840" s="294">
        <v>0.29099999999999998</v>
      </c>
      <c r="L840" s="294">
        <v>87.6</v>
      </c>
      <c r="M840" s="294">
        <v>88</v>
      </c>
      <c r="N840" s="294">
        <v>0.84209999999999996</v>
      </c>
      <c r="O840" s="294">
        <v>14175</v>
      </c>
      <c r="Q840" s="294">
        <v>0.25829999999999997</v>
      </c>
      <c r="R840" s="294">
        <v>83.4</v>
      </c>
      <c r="S840" s="294">
        <v>88</v>
      </c>
      <c r="T840" s="294">
        <v>0.81720000000000004</v>
      </c>
      <c r="U840" s="294">
        <v>14412</v>
      </c>
      <c r="W840" s="294">
        <v>0.29370000000000002</v>
      </c>
      <c r="X840" s="294">
        <v>64.08</v>
      </c>
      <c r="Y840" s="294">
        <v>88</v>
      </c>
      <c r="Z840" s="294">
        <v>0.81409999999999993</v>
      </c>
      <c r="AA840" s="294">
        <v>12993</v>
      </c>
      <c r="AC840" s="294">
        <v>0.33479999999999999</v>
      </c>
      <c r="AD840" s="294">
        <v>65.52</v>
      </c>
      <c r="AE840" s="294">
        <v>88</v>
      </c>
      <c r="AF840" s="294">
        <v>0.84740000000000004</v>
      </c>
      <c r="AG840" s="294">
        <v>12111</v>
      </c>
      <c r="AI840" s="294">
        <v>0.29320000000000002</v>
      </c>
      <c r="AJ840" s="294">
        <v>71.010000000000005</v>
      </c>
      <c r="AK840" s="294">
        <v>88</v>
      </c>
      <c r="AL840" s="294">
        <v>0.92999999999999994</v>
      </c>
      <c r="AM840" s="294">
        <v>36507</v>
      </c>
      <c r="AO840" s="294">
        <v>0.29070000000000001</v>
      </c>
      <c r="AP840" s="294">
        <v>66.989999999999995</v>
      </c>
      <c r="AQ840" s="294">
        <v>88</v>
      </c>
      <c r="AR840" s="294">
        <v>0.93010000000000004</v>
      </c>
      <c r="AS840" s="294">
        <v>13314</v>
      </c>
      <c r="AU840" s="294">
        <v>0.28720000000000001</v>
      </c>
      <c r="AV840" s="294">
        <v>59.28</v>
      </c>
      <c r="AW840" s="294">
        <v>88</v>
      </c>
      <c r="AX840" s="294">
        <v>0.78690000000000004</v>
      </c>
      <c r="AY840" s="294">
        <v>1506</v>
      </c>
      <c r="BA840" s="294">
        <v>0.16819999999999999</v>
      </c>
      <c r="BB840" s="294">
        <v>52.48</v>
      </c>
      <c r="BC840" s="294">
        <v>88</v>
      </c>
      <c r="BD840" s="294">
        <v>0.83250000000000002</v>
      </c>
      <c r="BE840" s="294">
        <v>7882</v>
      </c>
      <c r="BG840" s="294">
        <v>0.24249999999999999</v>
      </c>
      <c r="BH840" s="294">
        <v>48.56</v>
      </c>
      <c r="BI840" s="294">
        <v>88</v>
      </c>
      <c r="BJ840" s="294">
        <v>0.86080000000000001</v>
      </c>
      <c r="BK840" s="294">
        <v>7900</v>
      </c>
      <c r="BM840" s="294">
        <v>0.254</v>
      </c>
      <c r="BN840" s="294">
        <v>61.12</v>
      </c>
      <c r="BO840" s="294">
        <v>88</v>
      </c>
      <c r="BP840" s="294">
        <v>0.87980000000000003</v>
      </c>
      <c r="BQ840" s="294">
        <v>9540</v>
      </c>
      <c r="BS840" s="294">
        <v>0.26400000000000001</v>
      </c>
      <c r="BT840" s="294">
        <v>65.52</v>
      </c>
      <c r="BU840" s="294">
        <v>88</v>
      </c>
      <c r="BV840" s="294">
        <v>0.88219999999999998</v>
      </c>
      <c r="BW840" s="294">
        <v>11972</v>
      </c>
      <c r="BY840" s="294">
        <v>6.9599999999999995E-2</v>
      </c>
    </row>
    <row r="841" spans="1:77">
      <c r="A841" s="301">
        <v>875</v>
      </c>
      <c r="B841" s="302" t="s">
        <v>3989</v>
      </c>
      <c r="C841" s="301" t="s">
        <v>4803</v>
      </c>
      <c r="D841" s="302" t="s">
        <v>4051</v>
      </c>
      <c r="E841" s="303">
        <v>640</v>
      </c>
      <c r="F841" s="294">
        <v>189.6</v>
      </c>
      <c r="G841" s="294">
        <v>512</v>
      </c>
      <c r="H841" s="294">
        <v>0.84299999999999997</v>
      </c>
      <c r="I841" s="294">
        <v>40000</v>
      </c>
      <c r="K841" s="294">
        <v>0.34760000000000002</v>
      </c>
      <c r="L841" s="294">
        <v>167.6</v>
      </c>
      <c r="M841" s="294">
        <v>512</v>
      </c>
      <c r="N841" s="294">
        <v>0.86870000000000003</v>
      </c>
      <c r="O841" s="294">
        <v>28600</v>
      </c>
      <c r="Q841" s="294">
        <v>0.26400000000000001</v>
      </c>
      <c r="R841" s="294">
        <v>91.6</v>
      </c>
      <c r="S841" s="294">
        <v>512</v>
      </c>
      <c r="T841" s="294">
        <v>0.7077</v>
      </c>
      <c r="U841" s="294">
        <v>16845</v>
      </c>
      <c r="W841" s="294">
        <v>0.3609</v>
      </c>
      <c r="X841" s="294">
        <v>96</v>
      </c>
      <c r="Y841" s="294">
        <v>512</v>
      </c>
      <c r="Z841" s="294">
        <v>0.91079999999999994</v>
      </c>
      <c r="AA841" s="294">
        <v>27750</v>
      </c>
      <c r="AC841" s="294">
        <v>0.42659999999999998</v>
      </c>
      <c r="AD841" s="294">
        <v>174.8</v>
      </c>
      <c r="AE841" s="294">
        <v>512</v>
      </c>
      <c r="AF841" s="294">
        <v>0.9556</v>
      </c>
      <c r="AG841" s="294">
        <v>38680</v>
      </c>
      <c r="AI841" s="294">
        <v>0.31130000000000002</v>
      </c>
      <c r="AJ841" s="294">
        <v>186.4</v>
      </c>
      <c r="AK841" s="294">
        <v>512</v>
      </c>
      <c r="AL841" s="294">
        <v>0.99149999999999994</v>
      </c>
      <c r="AM841" s="294">
        <v>52245</v>
      </c>
      <c r="AO841" s="294">
        <v>0.3926</v>
      </c>
      <c r="AP841" s="294">
        <v>187.6</v>
      </c>
      <c r="AQ841" s="294">
        <v>512</v>
      </c>
      <c r="AR841" s="294">
        <v>0.96230000000000004</v>
      </c>
      <c r="AS841" s="294">
        <v>42350</v>
      </c>
      <c r="AU841" s="294">
        <v>0.31530000000000002</v>
      </c>
      <c r="AV841" s="294">
        <v>125.6</v>
      </c>
      <c r="AW841" s="294">
        <v>512</v>
      </c>
      <c r="AX841" s="294">
        <v>0.94869999999999999</v>
      </c>
      <c r="AY841" s="294">
        <v>33420</v>
      </c>
      <c r="BA841" s="294">
        <v>0.3896</v>
      </c>
      <c r="BB841" s="294">
        <v>126.8</v>
      </c>
      <c r="BC841" s="294">
        <v>512</v>
      </c>
      <c r="BD841" s="294">
        <v>0.97770000000000001</v>
      </c>
      <c r="BE841" s="294">
        <v>31565</v>
      </c>
      <c r="BG841" s="294">
        <v>0.3422</v>
      </c>
      <c r="BH841" s="294">
        <v>92.4</v>
      </c>
      <c r="BI841" s="294">
        <v>512</v>
      </c>
      <c r="BJ841" s="294">
        <v>0.99429999999999996</v>
      </c>
      <c r="BK841" s="294">
        <v>29430</v>
      </c>
      <c r="BM841" s="294">
        <v>0.43059999999999998</v>
      </c>
      <c r="BN841" s="294">
        <v>112.4</v>
      </c>
      <c r="BO841" s="294">
        <v>512</v>
      </c>
      <c r="BP841" s="294">
        <v>0.99629999999999996</v>
      </c>
      <c r="BQ841" s="294">
        <v>26280</v>
      </c>
      <c r="BS841" s="294">
        <v>0.3493</v>
      </c>
      <c r="BT841" s="294">
        <v>134</v>
      </c>
      <c r="BU841" s="294">
        <v>512</v>
      </c>
      <c r="BV841" s="294">
        <v>0.96250000000000002</v>
      </c>
      <c r="BW841" s="294">
        <v>32105</v>
      </c>
      <c r="BY841" s="294">
        <v>0.33460000000000001</v>
      </c>
    </row>
    <row r="842" spans="1:77">
      <c r="A842" s="301">
        <v>876</v>
      </c>
      <c r="B842" s="302" t="s">
        <v>3989</v>
      </c>
      <c r="C842" s="301" t="s">
        <v>4804</v>
      </c>
      <c r="D842" s="302" t="s">
        <v>4051</v>
      </c>
      <c r="E842" s="303">
        <v>218</v>
      </c>
      <c r="F842" s="294">
        <v>106</v>
      </c>
      <c r="G842" s="294">
        <v>174.4</v>
      </c>
      <c r="H842" s="294">
        <v>0.93569999999999998</v>
      </c>
      <c r="I842" s="294">
        <v>26262</v>
      </c>
      <c r="K842" s="294">
        <v>0.36780000000000002</v>
      </c>
      <c r="L842" s="294">
        <v>106</v>
      </c>
      <c r="M842" s="294">
        <v>174.4</v>
      </c>
      <c r="N842" s="294">
        <v>0.93699999999999994</v>
      </c>
      <c r="O842" s="294">
        <v>26496</v>
      </c>
      <c r="Q842" s="294">
        <v>0.35859999999999997</v>
      </c>
      <c r="R842" s="294">
        <v>110.8</v>
      </c>
      <c r="S842" s="294">
        <v>174.4</v>
      </c>
      <c r="T842" s="294">
        <v>0.93079999999999996</v>
      </c>
      <c r="U842" s="294">
        <v>26384</v>
      </c>
      <c r="W842" s="294">
        <v>0.3553</v>
      </c>
      <c r="X842" s="294">
        <v>96</v>
      </c>
      <c r="Y842" s="294">
        <v>174.4</v>
      </c>
      <c r="Z842" s="294">
        <v>0.93559999999999999</v>
      </c>
      <c r="AA842" s="294">
        <v>21886</v>
      </c>
      <c r="AC842" s="294">
        <v>0.32750000000000001</v>
      </c>
      <c r="AD842" s="294">
        <v>96.8</v>
      </c>
      <c r="AE842" s="294">
        <v>174.4</v>
      </c>
      <c r="AF842" s="294">
        <v>0.93379999999999996</v>
      </c>
      <c r="AG842" s="294">
        <v>22254</v>
      </c>
      <c r="AI842" s="294">
        <v>0.33090000000000003</v>
      </c>
      <c r="AJ842" s="294">
        <v>97.6</v>
      </c>
      <c r="AK842" s="294">
        <v>174.4</v>
      </c>
      <c r="AL842" s="294">
        <v>0.94330000000000003</v>
      </c>
      <c r="AM842" s="294">
        <v>23770</v>
      </c>
      <c r="AO842" s="294">
        <v>0.35859999999999997</v>
      </c>
      <c r="AP842" s="294">
        <v>103.2</v>
      </c>
      <c r="AQ842" s="294">
        <v>174.4</v>
      </c>
      <c r="AR842" s="294">
        <v>0.94489999999999996</v>
      </c>
      <c r="AS842" s="294">
        <v>23174</v>
      </c>
      <c r="AU842" s="294">
        <v>0.31940000000000002</v>
      </c>
      <c r="AV842" s="294">
        <v>88.8</v>
      </c>
      <c r="AW842" s="294">
        <v>174.4</v>
      </c>
      <c r="AX842" s="294">
        <v>0.94920000000000004</v>
      </c>
      <c r="AY842" s="294">
        <v>20056</v>
      </c>
      <c r="BA842" s="294">
        <v>0.33050000000000002</v>
      </c>
      <c r="BB842" s="294">
        <v>82.8</v>
      </c>
      <c r="BC842" s="294">
        <v>174.4</v>
      </c>
      <c r="BD842" s="294">
        <v>0.96619999999999995</v>
      </c>
      <c r="BE842" s="294">
        <v>18030</v>
      </c>
      <c r="BG842" s="294">
        <v>0.3029</v>
      </c>
      <c r="BH842" s="294">
        <v>86.8</v>
      </c>
      <c r="BI842" s="294">
        <v>174.4</v>
      </c>
      <c r="BJ842" s="294">
        <v>0.96899999999999997</v>
      </c>
      <c r="BK842" s="294">
        <v>17536</v>
      </c>
      <c r="BM842" s="294">
        <v>0.2802</v>
      </c>
      <c r="BN842" s="294">
        <v>102</v>
      </c>
      <c r="BO842" s="294">
        <v>174.4</v>
      </c>
      <c r="BP842" s="294">
        <v>0.95389999999999997</v>
      </c>
      <c r="BQ842" s="294">
        <v>20684</v>
      </c>
      <c r="BS842" s="294">
        <v>0.31640000000000001</v>
      </c>
      <c r="BT842" s="294">
        <v>114</v>
      </c>
      <c r="BU842" s="294">
        <v>174.4</v>
      </c>
      <c r="BV842" s="294">
        <v>0.94910000000000005</v>
      </c>
      <c r="BW842" s="294">
        <v>27696</v>
      </c>
      <c r="BY842" s="294">
        <v>0.34410000000000002</v>
      </c>
    </row>
    <row r="843" spans="1:77">
      <c r="A843" s="301">
        <v>877</v>
      </c>
      <c r="B843" s="302" t="s">
        <v>3989</v>
      </c>
      <c r="C843" s="301" t="s">
        <v>4805</v>
      </c>
      <c r="D843" s="302" t="s">
        <v>4051</v>
      </c>
      <c r="E843" s="303">
        <v>136</v>
      </c>
      <c r="F843" s="294">
        <v>80</v>
      </c>
      <c r="G843" s="294">
        <v>108.8</v>
      </c>
      <c r="H843" s="294">
        <v>0.87049999999999994</v>
      </c>
      <c r="I843" s="294">
        <v>18296</v>
      </c>
      <c r="K843" s="294">
        <v>0.3649</v>
      </c>
      <c r="L843" s="294">
        <v>86</v>
      </c>
      <c r="M843" s="294">
        <v>108.8</v>
      </c>
      <c r="N843" s="294">
        <v>0.8821</v>
      </c>
      <c r="O843" s="294">
        <v>18100</v>
      </c>
      <c r="Q843" s="294">
        <v>0.32069999999999999</v>
      </c>
      <c r="R843" s="294">
        <v>88</v>
      </c>
      <c r="S843" s="294">
        <v>108.8</v>
      </c>
      <c r="T843" s="294">
        <v>0.85870000000000002</v>
      </c>
      <c r="U843" s="294">
        <v>16400</v>
      </c>
      <c r="W843" s="294">
        <v>0.30149999999999999</v>
      </c>
      <c r="X843" s="294">
        <v>80</v>
      </c>
      <c r="Y843" s="294">
        <v>108.8</v>
      </c>
      <c r="Z843" s="294">
        <v>0.84189999999999998</v>
      </c>
      <c r="AA843" s="294">
        <v>15220</v>
      </c>
      <c r="AC843" s="294">
        <v>0.30380000000000001</v>
      </c>
      <c r="AD843" s="294">
        <v>158</v>
      </c>
      <c r="AE843" s="294">
        <v>158</v>
      </c>
      <c r="AF843" s="294">
        <v>0.90049999999999997</v>
      </c>
      <c r="AG843" s="294">
        <v>16820</v>
      </c>
      <c r="AI843" s="294">
        <v>0.15890000000000001</v>
      </c>
      <c r="AJ843" s="294">
        <v>72</v>
      </c>
      <c r="AK843" s="294">
        <v>108.8</v>
      </c>
      <c r="AL843" s="294">
        <v>0.82369999999999999</v>
      </c>
      <c r="AM843" s="294">
        <v>20640</v>
      </c>
      <c r="AO843" s="294">
        <v>0.4834</v>
      </c>
      <c r="AP843" s="294">
        <v>72</v>
      </c>
      <c r="AQ843" s="294">
        <v>108.8</v>
      </c>
      <c r="AR843" s="294">
        <v>0.8599</v>
      </c>
      <c r="AS843" s="294">
        <v>11040</v>
      </c>
      <c r="AU843" s="294">
        <v>0.2397</v>
      </c>
      <c r="AV843" s="294">
        <v>72</v>
      </c>
      <c r="AW843" s="294">
        <v>108.8</v>
      </c>
      <c r="AX843" s="294">
        <v>0.85170000000000001</v>
      </c>
      <c r="AY843" s="294">
        <v>12060</v>
      </c>
      <c r="BA843" s="294">
        <v>0.27310000000000001</v>
      </c>
      <c r="BB843" s="294">
        <v>70</v>
      </c>
      <c r="BC843" s="294">
        <v>108.8</v>
      </c>
      <c r="BD843" s="294">
        <v>0.86929999999999996</v>
      </c>
      <c r="BE843" s="294">
        <v>10640</v>
      </c>
      <c r="BG843" s="294">
        <v>0.23499999999999999</v>
      </c>
      <c r="BH843" s="294">
        <v>68</v>
      </c>
      <c r="BI843" s="294">
        <v>108.8</v>
      </c>
      <c r="BJ843" s="294">
        <v>0.88349999999999995</v>
      </c>
      <c r="BK843" s="294">
        <v>9700</v>
      </c>
      <c r="BM843" s="294">
        <v>0.217</v>
      </c>
      <c r="BN843" s="294">
        <v>74</v>
      </c>
      <c r="BO843" s="294">
        <v>108.8</v>
      </c>
      <c r="BP843" s="294">
        <v>0.88059999999999994</v>
      </c>
      <c r="BQ843" s="294">
        <v>13120</v>
      </c>
      <c r="BS843" s="294">
        <v>0.29959999999999998</v>
      </c>
      <c r="BT843" s="294">
        <v>76</v>
      </c>
      <c r="BU843" s="294">
        <v>108.8</v>
      </c>
      <c r="BV843" s="294">
        <v>0.88680000000000003</v>
      </c>
      <c r="BW843" s="294">
        <v>16760</v>
      </c>
      <c r="BY843" s="294">
        <v>0.33429999999999999</v>
      </c>
    </row>
    <row r="844" spans="1:77">
      <c r="A844" s="301">
        <v>878</v>
      </c>
      <c r="B844" s="302" t="s">
        <v>3989</v>
      </c>
      <c r="C844" s="301" t="s">
        <v>4806</v>
      </c>
      <c r="D844" s="302" t="s">
        <v>4051</v>
      </c>
      <c r="E844" s="303">
        <v>156</v>
      </c>
      <c r="F844" s="294">
        <v>175.36</v>
      </c>
      <c r="G844" s="294">
        <v>175.36</v>
      </c>
      <c r="H844" s="294">
        <v>0.93149999999999999</v>
      </c>
      <c r="I844" s="294">
        <v>72464</v>
      </c>
      <c r="J844" s="294" t="e">
        <f>I844-#REF!</f>
        <v>#REF!</v>
      </c>
      <c r="K844" s="294">
        <v>0.61619999999999997</v>
      </c>
      <c r="L844" s="294">
        <v>189.6</v>
      </c>
      <c r="M844" s="294">
        <v>189.6</v>
      </c>
      <c r="N844" s="294">
        <v>0.94369999999999998</v>
      </c>
      <c r="O844" s="294">
        <v>79788</v>
      </c>
      <c r="Q844" s="294">
        <v>0.59940000000000004</v>
      </c>
      <c r="R844" s="294">
        <v>209.6</v>
      </c>
      <c r="S844" s="294">
        <v>209.6</v>
      </c>
      <c r="T844" s="294">
        <v>0.93279999999999996</v>
      </c>
      <c r="U844" s="294">
        <v>76848</v>
      </c>
      <c r="W844" s="294">
        <v>0.54590000000000005</v>
      </c>
      <c r="X844" s="294">
        <v>193.44</v>
      </c>
      <c r="Y844" s="294">
        <v>193.44</v>
      </c>
      <c r="Z844" s="294">
        <v>0.93369999999999997</v>
      </c>
      <c r="AA844" s="294">
        <v>77660</v>
      </c>
      <c r="AC844" s="294">
        <v>0.57799999999999996</v>
      </c>
      <c r="AD844" s="294">
        <v>192.32</v>
      </c>
      <c r="AE844" s="294">
        <v>192.32</v>
      </c>
      <c r="AF844" s="294">
        <v>0.93940000000000001</v>
      </c>
      <c r="AG844" s="294">
        <v>79692</v>
      </c>
      <c r="AI844" s="294">
        <v>0.59289999999999998</v>
      </c>
      <c r="AJ844" s="294">
        <v>184.64</v>
      </c>
      <c r="AK844" s="294">
        <v>184.64</v>
      </c>
      <c r="AL844" s="294">
        <v>0.94</v>
      </c>
      <c r="AM844" s="294">
        <v>69680</v>
      </c>
      <c r="AO844" s="294">
        <v>0.55759999999999998</v>
      </c>
      <c r="AP844" s="294">
        <v>162.24</v>
      </c>
      <c r="AQ844" s="294">
        <v>162.24</v>
      </c>
      <c r="AR844" s="294">
        <v>0.92489999999999994</v>
      </c>
      <c r="AS844" s="294">
        <v>68220</v>
      </c>
      <c r="AT844" s="294" t="e">
        <f>AS844-#REF!</f>
        <v>#REF!</v>
      </c>
      <c r="AU844" s="294">
        <v>0.61109999999999998</v>
      </c>
      <c r="AV844" s="294">
        <v>132.63999999999999</v>
      </c>
      <c r="AW844" s="294">
        <v>132.63999999999999</v>
      </c>
      <c r="AX844" s="294">
        <v>0.90679999999999994</v>
      </c>
      <c r="AY844" s="294">
        <v>55340</v>
      </c>
      <c r="AZ844" s="294" t="e">
        <f>AY844-#REF!</f>
        <v>#REF!</v>
      </c>
      <c r="BA844" s="294">
        <v>0.6391</v>
      </c>
      <c r="BB844" s="294">
        <v>136.32</v>
      </c>
      <c r="BC844" s="294">
        <v>136.32</v>
      </c>
      <c r="BD844" s="294">
        <v>0.88539999999999996</v>
      </c>
      <c r="BE844" s="294">
        <v>53656</v>
      </c>
      <c r="BG844" s="294">
        <v>0.59750000000000003</v>
      </c>
      <c r="BH844" s="294">
        <v>120</v>
      </c>
      <c r="BI844" s="294">
        <v>124.8</v>
      </c>
      <c r="BJ844" s="294">
        <v>0.88969999999999994</v>
      </c>
      <c r="BK844" s="294">
        <v>51788</v>
      </c>
      <c r="BL844" s="294" t="e">
        <f>BK844-#REF!</f>
        <v>#REF!</v>
      </c>
      <c r="BM844" s="294">
        <v>0.65200000000000002</v>
      </c>
      <c r="BN844" s="294">
        <v>136.63999999999999</v>
      </c>
      <c r="BO844" s="294">
        <v>136.63999999999999</v>
      </c>
      <c r="BP844" s="294">
        <v>0.90190000000000003</v>
      </c>
      <c r="BQ844" s="294">
        <v>52348</v>
      </c>
      <c r="BR844" s="294" t="e">
        <f>BQ844-#REF!</f>
        <v>#REF!</v>
      </c>
      <c r="BS844" s="294">
        <v>0.63219999999999998</v>
      </c>
      <c r="BT844" s="294">
        <v>148.63999999999999</v>
      </c>
      <c r="BU844" s="294">
        <v>148.63999999999999</v>
      </c>
      <c r="BV844" s="294">
        <v>0.91110000000000002</v>
      </c>
      <c r="BW844" s="294">
        <v>66120</v>
      </c>
      <c r="BX844" s="294" t="e">
        <f>BW844-#REF!</f>
        <v>#REF!</v>
      </c>
      <c r="BY844" s="294">
        <v>0.65620000000000001</v>
      </c>
    </row>
    <row r="845" spans="1:77">
      <c r="A845" s="301">
        <v>879</v>
      </c>
      <c r="B845" s="302" t="s">
        <v>3989</v>
      </c>
      <c r="C845" s="301" t="s">
        <v>4807</v>
      </c>
      <c r="D845" s="302" t="s">
        <v>4051</v>
      </c>
      <c r="E845" s="303">
        <v>167</v>
      </c>
      <c r="F845" s="294">
        <v>108</v>
      </c>
      <c r="G845" s="294">
        <v>133.6</v>
      </c>
      <c r="H845" s="294">
        <v>0.83040000000000003</v>
      </c>
      <c r="I845" s="294">
        <v>17680</v>
      </c>
      <c r="K845" s="294">
        <v>0.27379999999999999</v>
      </c>
      <c r="L845" s="294">
        <v>104</v>
      </c>
      <c r="M845" s="294">
        <v>133.6</v>
      </c>
      <c r="N845" s="294">
        <v>0.84099999999999997</v>
      </c>
      <c r="O845" s="294">
        <v>19800</v>
      </c>
      <c r="Q845" s="294">
        <v>0.30430000000000001</v>
      </c>
      <c r="R845" s="294">
        <v>108</v>
      </c>
      <c r="S845" s="294">
        <v>133.6</v>
      </c>
      <c r="T845" s="294">
        <v>0.8377</v>
      </c>
      <c r="U845" s="294">
        <v>18632</v>
      </c>
      <c r="W845" s="294">
        <v>0.28610000000000002</v>
      </c>
      <c r="X845" s="294">
        <v>92.16</v>
      </c>
      <c r="Y845" s="294">
        <v>133.6</v>
      </c>
      <c r="Z845" s="294">
        <v>0.82079999999999997</v>
      </c>
      <c r="AA845" s="294">
        <v>15472</v>
      </c>
      <c r="AC845" s="294">
        <v>0.27489999999999998</v>
      </c>
      <c r="AD845" s="294">
        <v>95.2</v>
      </c>
      <c r="AE845" s="294">
        <v>133.6</v>
      </c>
      <c r="AF845" s="294">
        <v>0.83030000000000004</v>
      </c>
      <c r="AG845" s="294">
        <v>15140</v>
      </c>
      <c r="AI845" s="294">
        <v>0.25750000000000001</v>
      </c>
      <c r="AJ845" s="294">
        <v>93.12</v>
      </c>
      <c r="AK845" s="294">
        <v>133.6</v>
      </c>
      <c r="AL845" s="294">
        <v>0.84950000000000003</v>
      </c>
      <c r="AM845" s="294">
        <v>16064</v>
      </c>
      <c r="AO845" s="294">
        <v>0.28210000000000002</v>
      </c>
      <c r="AP845" s="294">
        <v>94.08</v>
      </c>
      <c r="AQ845" s="294">
        <v>133.6</v>
      </c>
      <c r="AR845" s="294">
        <v>0.82030000000000003</v>
      </c>
      <c r="AS845" s="294">
        <v>13340</v>
      </c>
      <c r="AU845" s="294">
        <v>0.2324</v>
      </c>
      <c r="AV845" s="294">
        <v>77.760000000000005</v>
      </c>
      <c r="AW845" s="294">
        <v>133.6</v>
      </c>
      <c r="AX845" s="294">
        <v>0.81359999999999999</v>
      </c>
      <c r="AY845" s="294">
        <v>11952</v>
      </c>
      <c r="BA845" s="294">
        <v>0.26240000000000002</v>
      </c>
      <c r="BB845" s="294">
        <v>63.84</v>
      </c>
      <c r="BC845" s="294">
        <v>133.6</v>
      </c>
      <c r="BD845" s="294">
        <v>0.81969999999999998</v>
      </c>
      <c r="BE845" s="294">
        <v>10668</v>
      </c>
      <c r="BG845" s="294">
        <v>0.27400000000000002</v>
      </c>
      <c r="BH845" s="294">
        <v>65.44</v>
      </c>
      <c r="BI845" s="294">
        <v>133.6</v>
      </c>
      <c r="BJ845" s="294">
        <v>0.82469999999999999</v>
      </c>
      <c r="BK845" s="294">
        <v>9464</v>
      </c>
      <c r="BM845" s="294">
        <v>0.23569999999999999</v>
      </c>
      <c r="BN845" s="294">
        <v>77.28</v>
      </c>
      <c r="BO845" s="294">
        <v>133.6</v>
      </c>
      <c r="BP845" s="294">
        <v>0.84789999999999999</v>
      </c>
      <c r="BQ845" s="294">
        <v>11320</v>
      </c>
      <c r="BS845" s="294">
        <v>0.2571</v>
      </c>
      <c r="BT845" s="294">
        <v>87.84</v>
      </c>
      <c r="BU845" s="294">
        <v>133.6</v>
      </c>
      <c r="BV845" s="294">
        <v>0.84899999999999998</v>
      </c>
      <c r="BW845" s="294">
        <v>14688</v>
      </c>
      <c r="BY845" s="294">
        <v>0.26469999999999999</v>
      </c>
    </row>
    <row r="846" spans="1:77">
      <c r="A846" s="301">
        <v>880</v>
      </c>
      <c r="B846" s="302" t="s">
        <v>3989</v>
      </c>
      <c r="C846" s="301" t="s">
        <v>4808</v>
      </c>
      <c r="D846" s="302" t="s">
        <v>4051</v>
      </c>
      <c r="E846" s="303">
        <v>350</v>
      </c>
      <c r="F846" s="294">
        <v>252.8</v>
      </c>
      <c r="G846" s="294">
        <v>280</v>
      </c>
      <c r="H846" s="294">
        <v>0.9516</v>
      </c>
      <c r="I846" s="294">
        <v>70260</v>
      </c>
      <c r="K846" s="294">
        <v>0.40570000000000001</v>
      </c>
      <c r="L846" s="294">
        <v>244.8</v>
      </c>
      <c r="M846" s="294">
        <v>280</v>
      </c>
      <c r="N846" s="294">
        <v>0.95219999999999994</v>
      </c>
      <c r="O846" s="294">
        <v>72300</v>
      </c>
      <c r="Q846" s="294">
        <v>0.41689999999999999</v>
      </c>
      <c r="R846" s="294">
        <v>241.6</v>
      </c>
      <c r="S846" s="294">
        <v>280</v>
      </c>
      <c r="T846" s="294">
        <v>0.95209999999999995</v>
      </c>
      <c r="U846" s="294">
        <v>68454</v>
      </c>
      <c r="W846" s="294">
        <v>0.4133</v>
      </c>
      <c r="X846" s="294">
        <v>234.8</v>
      </c>
      <c r="Y846" s="294">
        <v>280</v>
      </c>
      <c r="Z846" s="294">
        <v>0.95779999999999998</v>
      </c>
      <c r="AA846" s="294">
        <v>65156</v>
      </c>
      <c r="AC846" s="294">
        <v>0.38940000000000002</v>
      </c>
      <c r="AD846" s="294">
        <v>250</v>
      </c>
      <c r="AE846" s="294">
        <v>280</v>
      </c>
      <c r="AF846" s="294">
        <v>0.95750000000000002</v>
      </c>
      <c r="AG846" s="294">
        <v>65794</v>
      </c>
      <c r="AI846" s="294">
        <v>0.3695</v>
      </c>
      <c r="AJ846" s="294">
        <v>240</v>
      </c>
      <c r="AK846" s="294">
        <v>280</v>
      </c>
      <c r="AL846" s="294">
        <v>0.95379999999999998</v>
      </c>
      <c r="AM846" s="294">
        <v>64920</v>
      </c>
      <c r="AO846" s="294">
        <v>0.39389999999999997</v>
      </c>
      <c r="AP846" s="294">
        <v>236</v>
      </c>
      <c r="AQ846" s="294">
        <v>280</v>
      </c>
      <c r="AR846" s="294">
        <v>0.95330000000000004</v>
      </c>
      <c r="AS846" s="294">
        <v>67068</v>
      </c>
      <c r="AU846" s="294">
        <v>0.4007</v>
      </c>
      <c r="AV846" s="294">
        <v>230.4</v>
      </c>
      <c r="AW846" s="294">
        <v>280</v>
      </c>
      <c r="AX846" s="294">
        <v>0.96729999999999994</v>
      </c>
      <c r="AY846" s="294">
        <v>53530</v>
      </c>
      <c r="BA846" s="294">
        <v>0.33360000000000001</v>
      </c>
      <c r="BB846" s="294">
        <v>198</v>
      </c>
      <c r="BC846" s="294">
        <v>280</v>
      </c>
      <c r="BD846" s="294">
        <v>0.96960000000000002</v>
      </c>
      <c r="BE846" s="294">
        <v>51556</v>
      </c>
      <c r="BG846" s="294">
        <v>0.36099999999999999</v>
      </c>
      <c r="BH846" s="294">
        <v>194</v>
      </c>
      <c r="BI846" s="294">
        <v>280</v>
      </c>
      <c r="BJ846" s="294">
        <v>0.9677</v>
      </c>
      <c r="BK846" s="294">
        <v>50852</v>
      </c>
      <c r="BM846" s="294">
        <v>0.36409999999999998</v>
      </c>
      <c r="BN846" s="294">
        <v>207.6</v>
      </c>
      <c r="BO846" s="294">
        <v>280</v>
      </c>
      <c r="BP846" s="294">
        <v>0.96319999999999995</v>
      </c>
      <c r="BQ846" s="294">
        <v>54570</v>
      </c>
      <c r="BS846" s="294">
        <v>0.40610000000000002</v>
      </c>
      <c r="BT846" s="294">
        <v>227.2</v>
      </c>
      <c r="BU846" s="294">
        <v>280</v>
      </c>
      <c r="BV846" s="294">
        <v>0.95550000000000002</v>
      </c>
      <c r="BW846" s="294">
        <v>65440</v>
      </c>
      <c r="BY846" s="294">
        <v>0.4052</v>
      </c>
    </row>
    <row r="847" spans="1:77">
      <c r="A847" s="301">
        <v>881</v>
      </c>
      <c r="B847" s="302" t="s">
        <v>3989</v>
      </c>
      <c r="C847" s="301" t="s">
        <v>4809</v>
      </c>
      <c r="D847" s="302" t="s">
        <v>4051</v>
      </c>
      <c r="E847" s="303">
        <v>222</v>
      </c>
      <c r="F847" s="294">
        <v>123.36</v>
      </c>
      <c r="G847" s="294">
        <v>177.6</v>
      </c>
      <c r="H847" s="294">
        <v>0.84009999999999996</v>
      </c>
      <c r="I847" s="294">
        <v>35364</v>
      </c>
      <c r="K847" s="294">
        <v>0.47399999999999998</v>
      </c>
      <c r="L847" s="294">
        <v>150.9</v>
      </c>
      <c r="M847" s="294">
        <v>177.6</v>
      </c>
      <c r="N847" s="294">
        <v>0.84850000000000003</v>
      </c>
      <c r="O847" s="294">
        <v>35244</v>
      </c>
      <c r="Q847" s="294">
        <v>0.37</v>
      </c>
      <c r="R847" s="294">
        <v>121.2</v>
      </c>
      <c r="S847" s="294">
        <v>177.6</v>
      </c>
      <c r="T847" s="294">
        <v>0.81099999999999994</v>
      </c>
      <c r="U847" s="294">
        <v>35775</v>
      </c>
      <c r="W847" s="294">
        <v>0.50549999999999995</v>
      </c>
      <c r="X847" s="294">
        <v>111.96</v>
      </c>
      <c r="Y847" s="294">
        <v>177.6</v>
      </c>
      <c r="Z847" s="294">
        <v>0.81909999999999994</v>
      </c>
      <c r="AA847" s="294">
        <v>34059</v>
      </c>
      <c r="AC847" s="294">
        <v>0.53359999999999996</v>
      </c>
      <c r="AD847" s="294">
        <v>109.8</v>
      </c>
      <c r="AE847" s="294">
        <v>177.6</v>
      </c>
      <c r="AF847" s="294">
        <v>0.84409999999999996</v>
      </c>
      <c r="AG847" s="294">
        <v>33633</v>
      </c>
      <c r="AI847" s="294">
        <v>0.48780000000000001</v>
      </c>
      <c r="AJ847" s="294">
        <v>105</v>
      </c>
      <c r="AK847" s="294">
        <v>177.6</v>
      </c>
      <c r="AL847" s="294">
        <v>0.86380000000000001</v>
      </c>
      <c r="AM847" s="294">
        <v>30210</v>
      </c>
      <c r="AO847" s="294">
        <v>0.46260000000000001</v>
      </c>
      <c r="AP847" s="294">
        <v>103.08</v>
      </c>
      <c r="AQ847" s="294">
        <v>177.6</v>
      </c>
      <c r="AR847" s="294">
        <v>0.87239999999999995</v>
      </c>
      <c r="AS847" s="294">
        <v>30267</v>
      </c>
      <c r="AU847" s="294">
        <v>0.45240000000000002</v>
      </c>
      <c r="AV847" s="294">
        <v>94.08</v>
      </c>
      <c r="AW847" s="294">
        <v>177.6</v>
      </c>
      <c r="AX847" s="294">
        <v>0.87449999999999994</v>
      </c>
      <c r="AY847" s="294">
        <v>24729</v>
      </c>
      <c r="BA847" s="294">
        <v>0.41749999999999998</v>
      </c>
      <c r="BB847" s="294">
        <v>89.64</v>
      </c>
      <c r="BC847" s="294">
        <v>177.6</v>
      </c>
      <c r="BD847" s="294">
        <v>0.90429999999999999</v>
      </c>
      <c r="BE847" s="294">
        <v>24609</v>
      </c>
      <c r="BG847" s="294">
        <v>0.40810000000000002</v>
      </c>
      <c r="BH847" s="294">
        <v>91.08</v>
      </c>
      <c r="BI847" s="294">
        <v>177.6</v>
      </c>
      <c r="BJ847" s="294">
        <v>0.91139999999999999</v>
      </c>
      <c r="BK847" s="294">
        <v>24618</v>
      </c>
      <c r="BM847" s="294">
        <v>0.39860000000000001</v>
      </c>
      <c r="BN847" s="294">
        <v>104.88</v>
      </c>
      <c r="BO847" s="294">
        <v>177.6</v>
      </c>
      <c r="BP847" s="294">
        <v>0.89769999999999994</v>
      </c>
      <c r="BQ847" s="294">
        <v>26736</v>
      </c>
      <c r="BS847" s="294">
        <v>0.42259999999999998</v>
      </c>
      <c r="BT847" s="294">
        <v>111.84</v>
      </c>
      <c r="BU847" s="294">
        <v>177.6</v>
      </c>
      <c r="BV847" s="294">
        <v>0.88500000000000001</v>
      </c>
      <c r="BW847" s="294">
        <v>33660</v>
      </c>
      <c r="BY847" s="294">
        <v>0.45710000000000001</v>
      </c>
    </row>
    <row r="848" spans="1:77">
      <c r="A848" s="301">
        <v>882</v>
      </c>
      <c r="B848" s="302" t="s">
        <v>3989</v>
      </c>
      <c r="C848" s="301" t="s">
        <v>4810</v>
      </c>
      <c r="D848" s="302" t="s">
        <v>4051</v>
      </c>
      <c r="E848" s="303">
        <v>222</v>
      </c>
      <c r="F848" s="294">
        <v>0</v>
      </c>
      <c r="G848" s="294">
        <v>177.6</v>
      </c>
      <c r="H848" s="294">
        <v>1.0004</v>
      </c>
      <c r="I848" s="294">
        <v>1278</v>
      </c>
      <c r="K848" s="294">
        <v>8.0000000000000002E-3</v>
      </c>
      <c r="L848" s="294">
        <v>0</v>
      </c>
      <c r="M848" s="294">
        <v>177.6</v>
      </c>
      <c r="N848" s="294">
        <v>1.0004</v>
      </c>
      <c r="O848" s="294">
        <v>1278</v>
      </c>
      <c r="Q848" s="294">
        <v>7.7000000000000002E-3</v>
      </c>
      <c r="R848" s="294">
        <v>0</v>
      </c>
      <c r="S848" s="294">
        <v>177.6</v>
      </c>
      <c r="T848" s="294">
        <v>1.0004</v>
      </c>
      <c r="U848" s="294">
        <v>1278</v>
      </c>
      <c r="W848" s="294">
        <v>8.0000000000000002E-3</v>
      </c>
      <c r="X848" s="294">
        <v>0</v>
      </c>
      <c r="Y848" s="294">
        <v>177.6</v>
      </c>
      <c r="Z848" s="294">
        <v>1</v>
      </c>
      <c r="AA848" s="294">
        <v>1278</v>
      </c>
      <c r="AC848" s="294">
        <v>7.7000000000000002E-3</v>
      </c>
      <c r="AD848" s="294">
        <v>0</v>
      </c>
      <c r="AE848" s="294">
        <v>177.6</v>
      </c>
      <c r="AF848" s="294">
        <v>1</v>
      </c>
      <c r="AG848" s="294">
        <v>1278</v>
      </c>
      <c r="AI848" s="294">
        <v>7.7000000000000002E-3</v>
      </c>
      <c r="AJ848" s="294">
        <v>0</v>
      </c>
      <c r="AK848" s="294">
        <v>177.6</v>
      </c>
      <c r="AL848" s="294">
        <v>1</v>
      </c>
      <c r="AM848" s="294">
        <v>1278</v>
      </c>
      <c r="AO848" s="294">
        <v>8.0000000000000002E-3</v>
      </c>
      <c r="AP848" s="294">
        <v>2.15</v>
      </c>
      <c r="AQ848" s="294">
        <v>177.6</v>
      </c>
      <c r="AR848" s="294">
        <v>1</v>
      </c>
      <c r="AS848" s="294">
        <v>1278</v>
      </c>
      <c r="AT848" s="294" t="e">
        <f>AS848-#REF!</f>
        <v>#REF!</v>
      </c>
      <c r="AU848" s="294">
        <v>4.2944000000000004</v>
      </c>
      <c r="AV848" s="294">
        <v>0</v>
      </c>
      <c r="AW848" s="294">
        <v>177.6</v>
      </c>
      <c r="AX848" s="294">
        <v>1</v>
      </c>
      <c r="AY848" s="294">
        <v>1278</v>
      </c>
      <c r="BA848" s="294">
        <v>8.0000000000000002E-3</v>
      </c>
      <c r="BB848" s="294">
        <v>0</v>
      </c>
      <c r="BC848" s="294">
        <v>177.6</v>
      </c>
      <c r="BD848" s="294">
        <v>1</v>
      </c>
      <c r="BE848" s="294">
        <v>1278</v>
      </c>
      <c r="BG848" s="294">
        <v>7.7000000000000002E-3</v>
      </c>
      <c r="BH848" s="294">
        <v>0</v>
      </c>
      <c r="BI848" s="294">
        <v>177.6</v>
      </c>
      <c r="BJ848" s="294">
        <v>1</v>
      </c>
      <c r="BK848" s="294">
        <v>1278</v>
      </c>
      <c r="BM848" s="294">
        <v>7.7000000000000002E-3</v>
      </c>
      <c r="BN848" s="294">
        <v>0</v>
      </c>
      <c r="BO848" s="294">
        <v>177.6</v>
      </c>
      <c r="BP848" s="294">
        <v>1</v>
      </c>
      <c r="BQ848" s="294">
        <v>1278</v>
      </c>
      <c r="BS848" s="294">
        <v>8.6E-3</v>
      </c>
      <c r="BT848" s="294">
        <v>0</v>
      </c>
      <c r="BU848" s="294">
        <v>177.6</v>
      </c>
      <c r="BV848" s="294">
        <v>1</v>
      </c>
      <c r="BW848" s="294">
        <v>1278</v>
      </c>
      <c r="BY848" s="294">
        <v>7.7000000000000002E-3</v>
      </c>
    </row>
    <row r="849" spans="1:77">
      <c r="A849" s="301">
        <v>883</v>
      </c>
      <c r="B849" s="302" t="s">
        <v>3989</v>
      </c>
      <c r="C849" s="301" t="s">
        <v>4811</v>
      </c>
      <c r="D849" s="302" t="s">
        <v>4051</v>
      </c>
      <c r="E849" s="303">
        <v>244</v>
      </c>
      <c r="F849" s="294">
        <v>163.72</v>
      </c>
      <c r="G849" s="294">
        <v>195.2</v>
      </c>
      <c r="H849" s="294">
        <v>0.97699999999999998</v>
      </c>
      <c r="I849" s="294">
        <v>37556</v>
      </c>
      <c r="K849" s="294">
        <v>0.3261</v>
      </c>
      <c r="L849" s="294">
        <v>169.44</v>
      </c>
      <c r="M849" s="294">
        <v>195.2</v>
      </c>
      <c r="N849" s="294">
        <v>0.97819999999999996</v>
      </c>
      <c r="O849" s="294">
        <v>39322</v>
      </c>
      <c r="Q849" s="294">
        <v>0.31890000000000002</v>
      </c>
      <c r="R849" s="294">
        <v>164.83</v>
      </c>
      <c r="S849" s="294">
        <v>195.2</v>
      </c>
      <c r="T849" s="294">
        <v>0.97319999999999995</v>
      </c>
      <c r="U849" s="294">
        <v>37296</v>
      </c>
      <c r="W849" s="294">
        <v>0.32290000000000002</v>
      </c>
      <c r="X849" s="294">
        <v>144.24</v>
      </c>
      <c r="Y849" s="294">
        <v>195.2</v>
      </c>
      <c r="Z849" s="294">
        <v>0.98299999999999998</v>
      </c>
      <c r="AA849" s="294">
        <v>31926</v>
      </c>
      <c r="AC849" s="294">
        <v>0.30270000000000002</v>
      </c>
      <c r="AD849" s="294">
        <v>150.5</v>
      </c>
      <c r="AE849" s="294">
        <v>195.2</v>
      </c>
      <c r="AF849" s="294">
        <v>0.98239999999999994</v>
      </c>
      <c r="AG849" s="294">
        <v>32644</v>
      </c>
      <c r="AI849" s="294">
        <v>0.29680000000000001</v>
      </c>
      <c r="AJ849" s="294">
        <v>154.47999999999999</v>
      </c>
      <c r="AK849" s="294">
        <v>195.2</v>
      </c>
      <c r="AL849" s="294">
        <v>0.98429999999999995</v>
      </c>
      <c r="AM849" s="294">
        <v>33680</v>
      </c>
      <c r="AO849" s="294">
        <v>0.30759999999999998</v>
      </c>
      <c r="AP849" s="294">
        <v>149.41</v>
      </c>
      <c r="AQ849" s="294">
        <v>195.2</v>
      </c>
      <c r="AR849" s="294">
        <v>0.98209999999999997</v>
      </c>
      <c r="AS849" s="294">
        <v>32006</v>
      </c>
      <c r="AU849" s="294">
        <v>0.29320000000000002</v>
      </c>
      <c r="AV849" s="294">
        <v>140.86000000000001</v>
      </c>
      <c r="AW849" s="294">
        <v>195.2</v>
      </c>
      <c r="AX849" s="294">
        <v>0.98599999999999999</v>
      </c>
      <c r="AY849" s="294">
        <v>26806</v>
      </c>
      <c r="BA849" s="294">
        <v>0.2681</v>
      </c>
      <c r="BB849" s="294">
        <v>130.57</v>
      </c>
      <c r="BC849" s="294">
        <v>195.2</v>
      </c>
      <c r="BD849" s="294">
        <v>0.99129999999999996</v>
      </c>
      <c r="BE849" s="294">
        <v>24042</v>
      </c>
      <c r="BG849" s="294">
        <v>0.24970000000000001</v>
      </c>
      <c r="BH849" s="294">
        <v>135.30000000000001</v>
      </c>
      <c r="BI849" s="294">
        <v>195.2</v>
      </c>
      <c r="BJ849" s="294">
        <v>0.99160000000000004</v>
      </c>
      <c r="BK849" s="294">
        <v>24514</v>
      </c>
      <c r="BM849" s="294">
        <v>0.24560000000000001</v>
      </c>
      <c r="BN849" s="294">
        <v>116.72</v>
      </c>
      <c r="BO849" s="294">
        <v>195.2</v>
      </c>
      <c r="BP849" s="294">
        <v>0.99080000000000001</v>
      </c>
      <c r="BQ849" s="294">
        <v>25790</v>
      </c>
      <c r="BS849" s="294">
        <v>0.33189999999999997</v>
      </c>
      <c r="BT849" s="294">
        <v>153.43</v>
      </c>
      <c r="BU849" s="294">
        <v>195.2</v>
      </c>
      <c r="BV849" s="294">
        <v>0.99</v>
      </c>
      <c r="BW849" s="294">
        <v>29572</v>
      </c>
      <c r="BY849" s="294">
        <v>0.26169999999999999</v>
      </c>
    </row>
    <row r="850" spans="1:77">
      <c r="A850" s="301">
        <v>884</v>
      </c>
      <c r="B850" s="302" t="s">
        <v>3989</v>
      </c>
      <c r="C850" s="301" t="s">
        <v>4812</v>
      </c>
      <c r="D850" s="302" t="s">
        <v>4097</v>
      </c>
      <c r="E850" s="303">
        <v>182.22222222222223</v>
      </c>
      <c r="F850" s="294">
        <v>42.6</v>
      </c>
      <c r="G850" s="294">
        <v>145.78399999999999</v>
      </c>
      <c r="H850" s="294">
        <v>0.76910000000000001</v>
      </c>
      <c r="I850" s="294">
        <v>12285</v>
      </c>
      <c r="K850" s="294" t="s">
        <v>3983</v>
      </c>
      <c r="L850" s="294">
        <v>42</v>
      </c>
      <c r="M850" s="294">
        <v>145.78399999999999</v>
      </c>
      <c r="N850" s="294">
        <v>0.81230000000000002</v>
      </c>
      <c r="O850" s="294">
        <v>13611</v>
      </c>
      <c r="Q850" s="294" t="s">
        <v>3983</v>
      </c>
      <c r="R850" s="294">
        <v>45.3</v>
      </c>
      <c r="S850" s="294">
        <v>145.78399999999999</v>
      </c>
      <c r="T850" s="294">
        <v>0.80789999999999995</v>
      </c>
      <c r="U850" s="294">
        <v>12852</v>
      </c>
      <c r="W850" s="294" t="s">
        <v>3983</v>
      </c>
      <c r="X850" s="294">
        <v>33.72</v>
      </c>
      <c r="Y850" s="294">
        <v>145.78399999999999</v>
      </c>
      <c r="Z850" s="294">
        <v>0.70660000000000001</v>
      </c>
      <c r="AA850" s="294">
        <v>10677</v>
      </c>
      <c r="AC850" s="294" t="s">
        <v>3983</v>
      </c>
      <c r="AD850" s="294">
        <v>36</v>
      </c>
      <c r="AE850" s="294">
        <v>145.78399999999999</v>
      </c>
      <c r="AF850" s="294">
        <v>0.7177</v>
      </c>
      <c r="AG850" s="294">
        <v>10635</v>
      </c>
      <c r="AI850" s="294" t="s">
        <v>3983</v>
      </c>
      <c r="AJ850" s="294">
        <v>33.72</v>
      </c>
      <c r="AK850" s="294">
        <v>145.78399999999999</v>
      </c>
      <c r="AL850" s="294">
        <v>0.74390000000000001</v>
      </c>
      <c r="AM850" s="294">
        <v>10263</v>
      </c>
      <c r="AO850" s="294" t="s">
        <v>3983</v>
      </c>
      <c r="AP850" s="294">
        <v>35.520000000000003</v>
      </c>
      <c r="AQ850" s="294">
        <v>145.78399999999999</v>
      </c>
      <c r="AR850" s="294">
        <v>0.61229999999999996</v>
      </c>
      <c r="AS850" s="294">
        <v>8598</v>
      </c>
      <c r="AU850" s="294" t="s">
        <v>3983</v>
      </c>
      <c r="AV850" s="294">
        <v>30.24</v>
      </c>
      <c r="AW850" s="294">
        <v>145.78399999999999</v>
      </c>
      <c r="AX850" s="294">
        <v>0.54430000000000001</v>
      </c>
      <c r="AY850" s="294">
        <v>6843</v>
      </c>
      <c r="BA850" s="294" t="s">
        <v>3983</v>
      </c>
      <c r="BB850" s="294">
        <v>28.92</v>
      </c>
      <c r="BC850" s="294">
        <v>145.78399999999999</v>
      </c>
      <c r="BD850" s="294">
        <v>0.56999999999999995</v>
      </c>
      <c r="BE850" s="294">
        <v>6894</v>
      </c>
      <c r="BG850" s="294" t="s">
        <v>3983</v>
      </c>
      <c r="BH850" s="294">
        <v>32.04</v>
      </c>
      <c r="BI850" s="294">
        <v>145.78399999999999</v>
      </c>
      <c r="BJ850" s="294">
        <v>0.58050000000000002</v>
      </c>
      <c r="BK850" s="294">
        <v>6735</v>
      </c>
      <c r="BM850" s="294" t="s">
        <v>3983</v>
      </c>
      <c r="BN850" s="294">
        <v>31.8</v>
      </c>
      <c r="BO850" s="294">
        <v>145.78399999999999</v>
      </c>
      <c r="BP850" s="294">
        <v>0.64080000000000004</v>
      </c>
      <c r="BQ850" s="294">
        <v>6774</v>
      </c>
      <c r="BS850" s="294" t="s">
        <v>3983</v>
      </c>
      <c r="BT850" s="294">
        <v>37.799999999999997</v>
      </c>
      <c r="BU850" s="294">
        <v>145.78399999999999</v>
      </c>
      <c r="BV850" s="294">
        <v>0.71130000000000004</v>
      </c>
      <c r="BW850" s="294">
        <v>9978</v>
      </c>
      <c r="BY850" s="294" t="s">
        <v>3983</v>
      </c>
    </row>
    <row r="851" spans="1:77">
      <c r="A851" s="301">
        <v>885</v>
      </c>
      <c r="B851" s="302" t="s">
        <v>3989</v>
      </c>
      <c r="C851" s="301" t="s">
        <v>4813</v>
      </c>
      <c r="D851" s="302" t="s">
        <v>4051</v>
      </c>
      <c r="E851" s="303">
        <v>117</v>
      </c>
      <c r="F851" s="294">
        <v>184.64</v>
      </c>
      <c r="G851" s="294">
        <v>184.64</v>
      </c>
      <c r="H851" s="294">
        <v>0.81940000000000002</v>
      </c>
      <c r="I851" s="294">
        <v>51264</v>
      </c>
      <c r="K851" s="294">
        <v>0.47060000000000002</v>
      </c>
      <c r="L851" s="294">
        <v>190.4</v>
      </c>
      <c r="M851" s="294">
        <v>190.4</v>
      </c>
      <c r="N851" s="294">
        <v>0.78439999999999999</v>
      </c>
      <c r="O851" s="294">
        <v>43016</v>
      </c>
      <c r="Q851" s="294">
        <v>0.38719999999999999</v>
      </c>
      <c r="R851" s="294">
        <v>185.6</v>
      </c>
      <c r="S851" s="294">
        <v>185.6</v>
      </c>
      <c r="T851" s="294">
        <v>0.78210000000000002</v>
      </c>
      <c r="U851" s="294">
        <v>41188</v>
      </c>
      <c r="W851" s="294">
        <v>0.39410000000000001</v>
      </c>
      <c r="X851" s="294">
        <v>173.76</v>
      </c>
      <c r="Y851" s="294">
        <v>173.76</v>
      </c>
      <c r="Z851" s="294">
        <v>0.82120000000000004</v>
      </c>
      <c r="AA851" s="294">
        <v>34676</v>
      </c>
      <c r="AC851" s="294">
        <v>0.3266</v>
      </c>
      <c r="AD851" s="294">
        <v>114.56</v>
      </c>
      <c r="AE851" s="294">
        <v>114.56</v>
      </c>
      <c r="AF851" s="294">
        <v>0.99790000000000001</v>
      </c>
      <c r="AG851" s="294">
        <v>31468</v>
      </c>
      <c r="AI851" s="294">
        <v>0.37</v>
      </c>
      <c r="AJ851" s="294">
        <v>127.84</v>
      </c>
      <c r="AK851" s="294">
        <v>127.84</v>
      </c>
      <c r="AL851" s="294">
        <v>0.99839999999999995</v>
      </c>
      <c r="AM851" s="294">
        <v>36636</v>
      </c>
      <c r="AO851" s="294">
        <v>0.3987</v>
      </c>
      <c r="AP851" s="294">
        <v>126.56</v>
      </c>
      <c r="AQ851" s="294">
        <v>126.56</v>
      </c>
      <c r="AR851" s="294">
        <v>0.999</v>
      </c>
      <c r="AS851" s="294">
        <v>38784</v>
      </c>
      <c r="AU851" s="294">
        <v>0.4123</v>
      </c>
      <c r="AV851" s="294">
        <v>127.04</v>
      </c>
      <c r="AW851" s="294">
        <v>127.04</v>
      </c>
      <c r="AX851" s="294">
        <v>0.99860000000000004</v>
      </c>
      <c r="AY851" s="294">
        <v>29636</v>
      </c>
      <c r="BA851" s="294">
        <v>0.32450000000000001</v>
      </c>
      <c r="BB851" s="294">
        <v>89.76</v>
      </c>
      <c r="BC851" s="294">
        <v>93.6</v>
      </c>
      <c r="BD851" s="294">
        <v>0.998</v>
      </c>
      <c r="BE851" s="294">
        <v>22920</v>
      </c>
      <c r="BG851" s="294">
        <v>0.34389999999999998</v>
      </c>
      <c r="BH851" s="294">
        <v>97.6</v>
      </c>
      <c r="BI851" s="294">
        <v>97.6</v>
      </c>
      <c r="BJ851" s="294">
        <v>0.99739999999999995</v>
      </c>
      <c r="BK851" s="294">
        <v>20772</v>
      </c>
      <c r="BM851" s="294">
        <v>0.2868</v>
      </c>
      <c r="BN851" s="294">
        <v>128.80000000000001</v>
      </c>
      <c r="BO851" s="294">
        <v>128.80000000000001</v>
      </c>
      <c r="BP851" s="294">
        <v>0.99790000000000001</v>
      </c>
      <c r="BQ851" s="294">
        <v>22764</v>
      </c>
      <c r="BS851" s="294">
        <v>0.2636</v>
      </c>
      <c r="BT851" s="294">
        <v>127.52</v>
      </c>
      <c r="BU851" s="294">
        <v>127.52</v>
      </c>
      <c r="BV851" s="294">
        <v>0.99839999999999995</v>
      </c>
      <c r="BW851" s="294">
        <v>32580</v>
      </c>
      <c r="BY851" s="294">
        <v>0.34389999999999998</v>
      </c>
    </row>
    <row r="852" spans="1:77">
      <c r="A852" s="301">
        <v>886</v>
      </c>
      <c r="B852" s="302" t="s">
        <v>3989</v>
      </c>
      <c r="C852" s="301" t="s">
        <v>4814</v>
      </c>
      <c r="D852" s="302" t="s">
        <v>4065</v>
      </c>
      <c r="E852" s="303">
        <v>120</v>
      </c>
      <c r="F852" s="294">
        <v>83.97</v>
      </c>
      <c r="G852" s="294">
        <v>96</v>
      </c>
      <c r="H852" s="294">
        <v>0.94269999999999998</v>
      </c>
      <c r="I852" s="294">
        <v>12195</v>
      </c>
      <c r="K852" s="294">
        <v>0.2172</v>
      </c>
      <c r="L852" s="294">
        <v>74.05</v>
      </c>
      <c r="M852" s="294">
        <v>96</v>
      </c>
      <c r="N852" s="294">
        <v>0.96109999999999995</v>
      </c>
      <c r="O852" s="294">
        <v>12502</v>
      </c>
      <c r="Q852" s="294">
        <v>0.2402</v>
      </c>
      <c r="R852" s="294">
        <v>73.73</v>
      </c>
      <c r="S852" s="294">
        <v>96</v>
      </c>
      <c r="T852" s="294">
        <v>0.95760000000000001</v>
      </c>
      <c r="U852" s="294">
        <v>11773</v>
      </c>
      <c r="W852" s="294">
        <v>0.2356</v>
      </c>
      <c r="X852" s="294">
        <v>76.37</v>
      </c>
      <c r="Y852" s="294">
        <v>96</v>
      </c>
      <c r="Z852" s="294">
        <v>0.96219999999999994</v>
      </c>
      <c r="AA852" s="294">
        <v>11149</v>
      </c>
      <c r="AC852" s="294">
        <v>0.20730000000000001</v>
      </c>
      <c r="AD852" s="294">
        <v>73.209999999999994</v>
      </c>
      <c r="AE852" s="294">
        <v>96</v>
      </c>
      <c r="AF852" s="294">
        <v>0.96940000000000004</v>
      </c>
      <c r="AG852" s="294">
        <v>10966</v>
      </c>
      <c r="AI852" s="294">
        <v>0.21129999999999999</v>
      </c>
      <c r="AJ852" s="294">
        <v>68.61</v>
      </c>
      <c r="AK852" s="294">
        <v>96</v>
      </c>
      <c r="AL852" s="294">
        <v>0.96970000000000001</v>
      </c>
      <c r="AM852" s="294">
        <v>10974</v>
      </c>
      <c r="AO852" s="294">
        <v>0.2334</v>
      </c>
      <c r="AP852" s="294">
        <v>58.05</v>
      </c>
      <c r="AQ852" s="294">
        <v>96</v>
      </c>
      <c r="AR852" s="294">
        <v>0.96870000000000001</v>
      </c>
      <c r="AS852" s="294">
        <v>10764</v>
      </c>
      <c r="AU852" s="294">
        <v>0.26290000000000002</v>
      </c>
      <c r="AV852" s="294">
        <v>64.37</v>
      </c>
      <c r="AW852" s="294">
        <v>96</v>
      </c>
      <c r="AX852" s="294">
        <v>0.97040000000000004</v>
      </c>
      <c r="AY852" s="294">
        <v>10226</v>
      </c>
      <c r="BA852" s="294">
        <v>0.2319</v>
      </c>
      <c r="BB852" s="294">
        <v>50.97</v>
      </c>
      <c r="BC852" s="294">
        <v>96</v>
      </c>
      <c r="BD852" s="294">
        <v>0.9718</v>
      </c>
      <c r="BE852" s="294">
        <v>9800</v>
      </c>
      <c r="BG852" s="294">
        <v>0.27260000000000001</v>
      </c>
      <c r="BH852" s="294">
        <v>56.29</v>
      </c>
      <c r="BI852" s="294">
        <v>96</v>
      </c>
      <c r="BJ852" s="294">
        <v>0.97589999999999999</v>
      </c>
      <c r="BK852" s="294">
        <v>9364</v>
      </c>
      <c r="BM852" s="294">
        <v>0.23430000000000001</v>
      </c>
      <c r="BN852" s="294">
        <v>58.77</v>
      </c>
      <c r="BO852" s="294">
        <v>96</v>
      </c>
      <c r="BP852" s="294">
        <v>0.97229999999999994</v>
      </c>
      <c r="BQ852" s="294">
        <v>9441</v>
      </c>
      <c r="BS852" s="294">
        <v>0.25119999999999998</v>
      </c>
      <c r="BT852" s="294">
        <v>48.33</v>
      </c>
      <c r="BU852" s="294">
        <v>96</v>
      </c>
      <c r="BV852" s="294">
        <v>0.97240000000000004</v>
      </c>
      <c r="BW852" s="294">
        <v>11732</v>
      </c>
      <c r="BY852" s="294">
        <v>0.34439999999999998</v>
      </c>
    </row>
    <row r="853" spans="1:77">
      <c r="A853" s="301">
        <v>887</v>
      </c>
      <c r="B853" s="302" t="s">
        <v>3989</v>
      </c>
      <c r="C853" s="301" t="s">
        <v>4815</v>
      </c>
      <c r="D853" s="302" t="s">
        <v>4051</v>
      </c>
      <c r="E853" s="303">
        <v>300</v>
      </c>
      <c r="F853" s="294">
        <v>339.68</v>
      </c>
      <c r="G853" s="294">
        <v>339.68</v>
      </c>
      <c r="H853" s="294">
        <v>0.85370000000000001</v>
      </c>
      <c r="I853" s="294">
        <v>115512</v>
      </c>
      <c r="K853" s="294">
        <v>0.55330000000000001</v>
      </c>
      <c r="L853" s="294">
        <v>329.6</v>
      </c>
      <c r="M853" s="294">
        <v>329.6</v>
      </c>
      <c r="N853" s="294">
        <v>0.85419999999999996</v>
      </c>
      <c r="O853" s="294">
        <v>114200</v>
      </c>
      <c r="Q853" s="294">
        <v>0.54520000000000002</v>
      </c>
      <c r="R853" s="294">
        <v>331.2</v>
      </c>
      <c r="S853" s="294">
        <v>331.2</v>
      </c>
      <c r="T853" s="294">
        <v>0.85539999999999994</v>
      </c>
      <c r="U853" s="294">
        <v>111804</v>
      </c>
      <c r="W853" s="294">
        <v>0.54820000000000002</v>
      </c>
      <c r="X853" s="294">
        <v>310.56</v>
      </c>
      <c r="Y853" s="294">
        <v>310.56</v>
      </c>
      <c r="Z853" s="294">
        <v>0.84909999999999997</v>
      </c>
      <c r="AA853" s="294">
        <v>107568</v>
      </c>
      <c r="AC853" s="294">
        <v>0.54830000000000001</v>
      </c>
      <c r="AD853" s="294">
        <v>267.52</v>
      </c>
      <c r="AE853" s="294">
        <v>267.52</v>
      </c>
      <c r="AF853" s="294">
        <v>0.85129999999999995</v>
      </c>
      <c r="AG853" s="294">
        <v>104764</v>
      </c>
      <c r="AH853" s="294" t="e">
        <f>AG853-#REF!</f>
        <v>#REF!</v>
      </c>
      <c r="AI853" s="294">
        <v>0.61829999999999996</v>
      </c>
      <c r="AJ853" s="294">
        <v>317.60000000000002</v>
      </c>
      <c r="AK853" s="294">
        <v>317.60000000000002</v>
      </c>
      <c r="AL853" s="294">
        <v>0.85250000000000004</v>
      </c>
      <c r="AM853" s="294">
        <v>100528</v>
      </c>
      <c r="AO853" s="294">
        <v>0.51570000000000005</v>
      </c>
      <c r="AP853" s="294">
        <v>283.2</v>
      </c>
      <c r="AQ853" s="294">
        <v>283.2</v>
      </c>
      <c r="AR853" s="294">
        <v>0.85089999999999999</v>
      </c>
      <c r="AS853" s="294">
        <v>100184</v>
      </c>
      <c r="AU853" s="294">
        <v>0.55879999999999996</v>
      </c>
      <c r="AV853" s="294">
        <v>257.12</v>
      </c>
      <c r="AW853" s="294">
        <v>257.12</v>
      </c>
      <c r="AX853" s="294">
        <v>0.84850000000000003</v>
      </c>
      <c r="AY853" s="294">
        <v>89340</v>
      </c>
      <c r="BA853" s="294">
        <v>0.56879999999999997</v>
      </c>
      <c r="BB853" s="294">
        <v>286.24</v>
      </c>
      <c r="BC853" s="294">
        <v>286.24</v>
      </c>
      <c r="BD853" s="294">
        <v>0.85899999999999999</v>
      </c>
      <c r="BE853" s="294">
        <v>87408</v>
      </c>
      <c r="BG853" s="294">
        <v>0.4778</v>
      </c>
      <c r="BH853" s="294">
        <v>255.2</v>
      </c>
      <c r="BI853" s="294">
        <v>255.2</v>
      </c>
      <c r="BJ853" s="294">
        <v>0.85560000000000003</v>
      </c>
      <c r="BK853" s="294">
        <v>84444</v>
      </c>
      <c r="BM853" s="294">
        <v>0.51990000000000003</v>
      </c>
      <c r="BN853" s="294">
        <v>271.83999999999997</v>
      </c>
      <c r="BO853" s="294">
        <v>271.83999999999997</v>
      </c>
      <c r="BP853" s="294">
        <v>0.85350000000000004</v>
      </c>
      <c r="BQ853" s="294">
        <v>84644</v>
      </c>
      <c r="BS853" s="294">
        <v>0.54290000000000005</v>
      </c>
      <c r="BT853" s="294">
        <v>267.36</v>
      </c>
      <c r="BU853" s="294">
        <v>267.36</v>
      </c>
      <c r="BV853" s="294">
        <v>0.84279999999999999</v>
      </c>
      <c r="BW853" s="294">
        <v>96276</v>
      </c>
      <c r="BY853" s="294">
        <v>0.57430000000000003</v>
      </c>
    </row>
    <row r="854" spans="1:77">
      <c r="A854" s="301">
        <v>888</v>
      </c>
      <c r="B854" s="302" t="s">
        <v>3989</v>
      </c>
      <c r="C854" s="301" t="s">
        <v>4816</v>
      </c>
      <c r="D854" s="302" t="s">
        <v>4051</v>
      </c>
      <c r="E854" s="303">
        <v>450</v>
      </c>
      <c r="F854" s="294">
        <v>445.44</v>
      </c>
      <c r="G854" s="294">
        <v>445.44</v>
      </c>
      <c r="H854" s="294">
        <v>0.99729999999999996</v>
      </c>
      <c r="I854" s="294">
        <v>154554</v>
      </c>
      <c r="K854" s="294">
        <v>0.48320000000000002</v>
      </c>
      <c r="L854" s="294">
        <v>453.6</v>
      </c>
      <c r="M854" s="294">
        <v>453.6</v>
      </c>
      <c r="N854" s="294">
        <v>0.99670000000000003</v>
      </c>
      <c r="O854" s="294">
        <v>140868</v>
      </c>
      <c r="Q854" s="294">
        <v>0.41880000000000001</v>
      </c>
      <c r="R854" s="294">
        <v>465.6</v>
      </c>
      <c r="S854" s="294">
        <v>465.6</v>
      </c>
      <c r="T854" s="294">
        <v>0.99749999999999994</v>
      </c>
      <c r="U854" s="294">
        <v>138414</v>
      </c>
      <c r="W854" s="294">
        <v>0.41389999999999999</v>
      </c>
      <c r="X854" s="294">
        <v>367.2</v>
      </c>
      <c r="Y854" s="294">
        <v>367.2</v>
      </c>
      <c r="Z854" s="294">
        <v>0.98870000000000002</v>
      </c>
      <c r="AA854" s="294">
        <v>126762</v>
      </c>
      <c r="AC854" s="294">
        <v>0.46929999999999999</v>
      </c>
      <c r="AD854" s="294">
        <v>348.24</v>
      </c>
      <c r="AE854" s="294">
        <v>360</v>
      </c>
      <c r="AF854" s="294">
        <v>0.99629999999999996</v>
      </c>
      <c r="AG854" s="294">
        <v>118452</v>
      </c>
      <c r="AI854" s="294">
        <v>0.45889999999999997</v>
      </c>
      <c r="AJ854" s="294">
        <v>366.72</v>
      </c>
      <c r="AK854" s="294">
        <v>366.72</v>
      </c>
      <c r="AL854" s="294">
        <v>0.99680000000000002</v>
      </c>
      <c r="AM854" s="294">
        <v>122682</v>
      </c>
      <c r="AO854" s="294">
        <v>0.46610000000000001</v>
      </c>
      <c r="AP854" s="294">
        <v>342.72</v>
      </c>
      <c r="AQ854" s="294">
        <v>360</v>
      </c>
      <c r="AR854" s="294">
        <v>0.99439999999999995</v>
      </c>
      <c r="AS854" s="294">
        <v>112260</v>
      </c>
      <c r="AU854" s="294">
        <v>0.44280000000000003</v>
      </c>
      <c r="AV854" s="294">
        <v>358.08</v>
      </c>
      <c r="AW854" s="294">
        <v>360</v>
      </c>
      <c r="AX854" s="294">
        <v>0.96679999999999999</v>
      </c>
      <c r="AY854" s="294">
        <v>106350</v>
      </c>
      <c r="BA854" s="294">
        <v>0.42670000000000002</v>
      </c>
      <c r="BB854" s="294">
        <v>393.6</v>
      </c>
      <c r="BC854" s="294">
        <v>393.6</v>
      </c>
      <c r="BD854" s="294">
        <v>0.92920000000000003</v>
      </c>
      <c r="BE854" s="294">
        <v>109080</v>
      </c>
      <c r="BG854" s="294">
        <v>0.40089999999999998</v>
      </c>
      <c r="BH854" s="294">
        <v>360.72</v>
      </c>
      <c r="BI854" s="294">
        <v>360.72</v>
      </c>
      <c r="BJ854" s="294">
        <v>0.97719999999999996</v>
      </c>
      <c r="BK854" s="294">
        <v>106770</v>
      </c>
      <c r="BM854" s="294">
        <v>0.40720000000000001</v>
      </c>
      <c r="BN854" s="294">
        <v>419.04</v>
      </c>
      <c r="BO854" s="294">
        <v>419.04</v>
      </c>
      <c r="BP854" s="294">
        <v>0.99549999999999994</v>
      </c>
      <c r="BQ854" s="294">
        <v>107214</v>
      </c>
      <c r="BS854" s="294">
        <v>0.38250000000000001</v>
      </c>
      <c r="BT854" s="294">
        <v>354.96</v>
      </c>
      <c r="BU854" s="294">
        <v>360</v>
      </c>
      <c r="BV854" s="294">
        <v>0.99590000000000001</v>
      </c>
      <c r="BW854" s="294">
        <v>119574</v>
      </c>
      <c r="BY854" s="294">
        <v>0.45469999999999999</v>
      </c>
    </row>
    <row r="855" spans="1:77">
      <c r="A855" s="301">
        <v>889</v>
      </c>
      <c r="B855" s="302" t="s">
        <v>3989</v>
      </c>
      <c r="C855" s="301" t="s">
        <v>4817</v>
      </c>
      <c r="D855" s="302" t="s">
        <v>4051</v>
      </c>
      <c r="E855" s="303">
        <v>1164</v>
      </c>
      <c r="F855" s="294">
        <v>524.79999999999995</v>
      </c>
      <c r="G855" s="294">
        <v>931.2</v>
      </c>
      <c r="H855" s="294">
        <v>0.97909999999999997</v>
      </c>
      <c r="I855" s="294">
        <v>150340</v>
      </c>
      <c r="K855" s="294">
        <v>0.40639999999999998</v>
      </c>
      <c r="L855" s="294">
        <v>526</v>
      </c>
      <c r="M855" s="294">
        <v>931.2</v>
      </c>
      <c r="N855" s="294">
        <v>0.9879</v>
      </c>
      <c r="O855" s="294">
        <v>145000</v>
      </c>
      <c r="Q855" s="294">
        <v>0.37509999999999999</v>
      </c>
      <c r="R855" s="294">
        <v>524</v>
      </c>
      <c r="S855" s="294">
        <v>931.2</v>
      </c>
      <c r="T855" s="294">
        <v>0.99570000000000003</v>
      </c>
      <c r="U855" s="294">
        <v>137060</v>
      </c>
      <c r="W855" s="294">
        <v>0.3649</v>
      </c>
      <c r="X855" s="294">
        <v>463.2</v>
      </c>
      <c r="Y855" s="294">
        <v>931.2</v>
      </c>
      <c r="Z855" s="294">
        <v>0.99219999999999997</v>
      </c>
      <c r="AA855" s="294">
        <v>120920</v>
      </c>
      <c r="AC855" s="294">
        <v>0.35370000000000001</v>
      </c>
      <c r="AD855" s="294">
        <v>500.8</v>
      </c>
      <c r="AE855" s="294">
        <v>931.2</v>
      </c>
      <c r="AF855" s="294">
        <v>0.99729999999999996</v>
      </c>
      <c r="AG855" s="294">
        <v>132520</v>
      </c>
      <c r="AI855" s="294">
        <v>0.35659999999999997</v>
      </c>
      <c r="AJ855" s="294">
        <v>508</v>
      </c>
      <c r="AK855" s="294">
        <v>931.2</v>
      </c>
      <c r="AL855" s="294">
        <v>0.99329999999999996</v>
      </c>
      <c r="AM855" s="294">
        <v>143800</v>
      </c>
      <c r="AO855" s="294">
        <v>0.39579999999999999</v>
      </c>
      <c r="AP855" s="294">
        <v>624</v>
      </c>
      <c r="AQ855" s="294">
        <v>931.2</v>
      </c>
      <c r="AR855" s="294">
        <v>0.9859</v>
      </c>
      <c r="AS855" s="294">
        <v>160740</v>
      </c>
      <c r="AU855" s="294">
        <v>0.35120000000000001</v>
      </c>
      <c r="AV855" s="294">
        <v>517.6</v>
      </c>
      <c r="AW855" s="294">
        <v>931.2</v>
      </c>
      <c r="AX855" s="294">
        <v>0.99709999999999999</v>
      </c>
      <c r="AY855" s="294">
        <v>143020</v>
      </c>
      <c r="BA855" s="294">
        <v>0.38490000000000002</v>
      </c>
      <c r="BB855" s="294">
        <v>461.6</v>
      </c>
      <c r="BC855" s="294">
        <v>931.2</v>
      </c>
      <c r="BD855" s="294">
        <v>0.9909</v>
      </c>
      <c r="BE855" s="294">
        <v>132060</v>
      </c>
      <c r="BG855" s="294">
        <v>0.3881</v>
      </c>
      <c r="BH855" s="294">
        <v>500</v>
      </c>
      <c r="BI855" s="294">
        <v>931.2</v>
      </c>
      <c r="BJ855" s="294">
        <v>0.99299999999999999</v>
      </c>
      <c r="BK855" s="294">
        <v>137340</v>
      </c>
      <c r="BM855" s="294">
        <v>0.37180000000000002</v>
      </c>
      <c r="BN855" s="294">
        <v>500</v>
      </c>
      <c r="BO855" s="294">
        <v>931.2</v>
      </c>
      <c r="BP855" s="294">
        <v>0.99349999999999994</v>
      </c>
      <c r="BQ855" s="294">
        <v>150800</v>
      </c>
      <c r="BS855" s="294">
        <v>0.45179999999999998</v>
      </c>
      <c r="BT855" s="294">
        <v>380</v>
      </c>
      <c r="BU855" s="294">
        <v>931.2</v>
      </c>
      <c r="BV855" s="294">
        <v>0.99409999999999998</v>
      </c>
      <c r="BW855" s="294">
        <v>169400</v>
      </c>
      <c r="BX855" s="294" t="e">
        <f>BW855-#REF!</f>
        <v>#REF!</v>
      </c>
      <c r="BY855" s="294">
        <v>0.60270000000000001</v>
      </c>
    </row>
    <row r="856" spans="1:77">
      <c r="A856" s="301">
        <v>890</v>
      </c>
      <c r="B856" s="302" t="s">
        <v>3989</v>
      </c>
      <c r="C856" s="301" t="s">
        <v>4818</v>
      </c>
      <c r="D856" s="302" t="s">
        <v>4051</v>
      </c>
      <c r="E856" s="303">
        <v>217</v>
      </c>
      <c r="F856" s="294">
        <v>150</v>
      </c>
      <c r="G856" s="294">
        <v>173.6</v>
      </c>
      <c r="H856" s="294">
        <v>0.91700000000000004</v>
      </c>
      <c r="I856" s="294">
        <v>34992</v>
      </c>
      <c r="K856" s="294">
        <v>0.3533</v>
      </c>
      <c r="L856" s="294">
        <v>148.80000000000001</v>
      </c>
      <c r="M856" s="294">
        <v>173.6</v>
      </c>
      <c r="N856" s="294">
        <v>0.92420000000000002</v>
      </c>
      <c r="O856" s="294">
        <v>34812</v>
      </c>
      <c r="Q856" s="294">
        <v>0.3402</v>
      </c>
      <c r="R856" s="294">
        <v>148.19999999999999</v>
      </c>
      <c r="S856" s="294">
        <v>173.6</v>
      </c>
      <c r="T856" s="294">
        <v>0.92469999999999997</v>
      </c>
      <c r="U856" s="294">
        <v>32898</v>
      </c>
      <c r="W856" s="294">
        <v>0.33339999999999997</v>
      </c>
      <c r="X856" s="294">
        <v>143.52000000000001</v>
      </c>
      <c r="Y856" s="294">
        <v>173.6</v>
      </c>
      <c r="Z856" s="294">
        <v>0.91900000000000004</v>
      </c>
      <c r="AA856" s="294">
        <v>28422</v>
      </c>
      <c r="AC856" s="294">
        <v>0.28970000000000001</v>
      </c>
      <c r="AD856" s="294">
        <v>144.24</v>
      </c>
      <c r="AE856" s="294">
        <v>173.6</v>
      </c>
      <c r="AF856" s="294">
        <v>0.92289999999999994</v>
      </c>
      <c r="AG856" s="294">
        <v>28992</v>
      </c>
      <c r="AI856" s="294">
        <v>0.29270000000000002</v>
      </c>
      <c r="AJ856" s="294">
        <v>135.36000000000001</v>
      </c>
      <c r="AK856" s="294">
        <v>173.6</v>
      </c>
      <c r="AL856" s="294">
        <v>0.92469999999999997</v>
      </c>
      <c r="AM856" s="294">
        <v>28488</v>
      </c>
      <c r="AO856" s="294">
        <v>0.31609999999999999</v>
      </c>
      <c r="AP856" s="294">
        <v>135.6</v>
      </c>
      <c r="AQ856" s="294">
        <v>173.6</v>
      </c>
      <c r="AR856" s="294">
        <v>0.90879999999999994</v>
      </c>
      <c r="AS856" s="294">
        <v>27060</v>
      </c>
      <c r="AU856" s="294">
        <v>0.29520000000000002</v>
      </c>
      <c r="AV856" s="294">
        <v>134.63999999999999</v>
      </c>
      <c r="AW856" s="294">
        <v>173.6</v>
      </c>
      <c r="AX856" s="294">
        <v>0.91820000000000002</v>
      </c>
      <c r="AY856" s="294">
        <v>25500</v>
      </c>
      <c r="BA856" s="294">
        <v>0.28649999999999998</v>
      </c>
      <c r="BB856" s="294">
        <v>123.36</v>
      </c>
      <c r="BC856" s="294">
        <v>173.6</v>
      </c>
      <c r="BD856" s="294">
        <v>0.93049999999999999</v>
      </c>
      <c r="BE856" s="294">
        <v>23022</v>
      </c>
      <c r="BG856" s="294">
        <v>0.26960000000000001</v>
      </c>
      <c r="BH856" s="294">
        <v>120</v>
      </c>
      <c r="BI856" s="294">
        <v>173.6</v>
      </c>
      <c r="BJ856" s="294">
        <v>0.9375</v>
      </c>
      <c r="BK856" s="294">
        <v>22584</v>
      </c>
      <c r="BM856" s="294">
        <v>0.26979999999999998</v>
      </c>
      <c r="BN856" s="294">
        <v>126</v>
      </c>
      <c r="BO856" s="294">
        <v>173.6</v>
      </c>
      <c r="BP856" s="294">
        <v>0.93079999999999996</v>
      </c>
      <c r="BQ856" s="294">
        <v>24180</v>
      </c>
      <c r="BS856" s="294">
        <v>0.30680000000000002</v>
      </c>
      <c r="BT856" s="294">
        <v>142.56</v>
      </c>
      <c r="BU856" s="294">
        <v>173.6</v>
      </c>
      <c r="BV856" s="294">
        <v>0.91269999999999996</v>
      </c>
      <c r="BW856" s="294">
        <v>29160</v>
      </c>
      <c r="BY856" s="294">
        <v>0.30120000000000002</v>
      </c>
    </row>
    <row r="857" spans="1:77">
      <c r="A857" s="301">
        <v>891</v>
      </c>
      <c r="B857" s="302" t="s">
        <v>3989</v>
      </c>
      <c r="C857" s="301" t="s">
        <v>4819</v>
      </c>
      <c r="D857" s="302" t="s">
        <v>4051</v>
      </c>
      <c r="E857" s="303">
        <v>200</v>
      </c>
      <c r="F857" s="294">
        <v>74.8</v>
      </c>
      <c r="G857" s="294">
        <v>75</v>
      </c>
      <c r="H857" s="294">
        <v>0.90279999999999994</v>
      </c>
      <c r="I857" s="294">
        <v>14562</v>
      </c>
      <c r="K857" s="294">
        <v>0.21679999999999999</v>
      </c>
      <c r="L857" s="294">
        <v>76.8</v>
      </c>
      <c r="M857" s="294">
        <v>77</v>
      </c>
      <c r="N857" s="294">
        <v>0.89069999999999994</v>
      </c>
      <c r="O857" s="294">
        <v>15958</v>
      </c>
      <c r="Q857" s="294">
        <v>0.23300000000000001</v>
      </c>
      <c r="R857" s="294">
        <v>80.400000000000006</v>
      </c>
      <c r="S857" s="294">
        <v>80</v>
      </c>
      <c r="T857" s="294">
        <v>0.88109999999999999</v>
      </c>
      <c r="U857" s="294">
        <v>14106</v>
      </c>
      <c r="W857" s="294">
        <v>0.2152</v>
      </c>
      <c r="X857" s="294">
        <v>79.2</v>
      </c>
      <c r="Y857" s="294">
        <v>80</v>
      </c>
      <c r="Z857" s="294">
        <v>0.82519999999999993</v>
      </c>
      <c r="AA857" s="294">
        <v>11480</v>
      </c>
      <c r="AC857" s="294">
        <v>0.18090000000000001</v>
      </c>
      <c r="AD857" s="294">
        <v>80.8</v>
      </c>
      <c r="AE857" s="294">
        <v>81</v>
      </c>
      <c r="AF857" s="294">
        <v>0.82879999999999998</v>
      </c>
      <c r="AG857" s="294">
        <v>11482</v>
      </c>
      <c r="AI857" s="294">
        <v>0.1802</v>
      </c>
      <c r="AJ857" s="294">
        <v>74.8</v>
      </c>
      <c r="AK857" s="294">
        <v>81</v>
      </c>
      <c r="AL857" s="294">
        <v>0.8538</v>
      </c>
      <c r="AM857" s="294">
        <v>12374</v>
      </c>
      <c r="AO857" s="294">
        <v>0.1948</v>
      </c>
      <c r="AP857" s="294">
        <v>80</v>
      </c>
      <c r="AQ857" s="294">
        <v>160</v>
      </c>
      <c r="AR857" s="294">
        <v>0.89690000000000003</v>
      </c>
      <c r="AS857" s="294">
        <v>13664</v>
      </c>
      <c r="AU857" s="294">
        <v>0.25600000000000001</v>
      </c>
      <c r="AV857" s="294">
        <v>68</v>
      </c>
      <c r="AW857" s="294">
        <v>160</v>
      </c>
      <c r="AX857" s="294">
        <v>0.94669999999999999</v>
      </c>
      <c r="AY857" s="294">
        <v>13062</v>
      </c>
      <c r="BA857" s="294">
        <v>0.28179999999999999</v>
      </c>
      <c r="BB857" s="294">
        <v>53.6</v>
      </c>
      <c r="BC857" s="294">
        <v>160</v>
      </c>
      <c r="BD857" s="294">
        <v>0.96429999999999993</v>
      </c>
      <c r="BE857" s="294">
        <v>11546</v>
      </c>
      <c r="BG857" s="294">
        <v>0.30030000000000001</v>
      </c>
      <c r="BH857" s="294">
        <v>50</v>
      </c>
      <c r="BI857" s="294">
        <v>160</v>
      </c>
      <c r="BJ857" s="294">
        <v>0.97099999999999997</v>
      </c>
      <c r="BK857" s="294">
        <v>11364</v>
      </c>
      <c r="BM857" s="294">
        <v>0.31459999999999999</v>
      </c>
      <c r="BN857" s="294">
        <v>53.2</v>
      </c>
      <c r="BO857" s="294">
        <v>160</v>
      </c>
      <c r="BP857" s="294">
        <v>0.96599999999999997</v>
      </c>
      <c r="BQ857" s="294">
        <v>11900</v>
      </c>
      <c r="BS857" s="294">
        <v>0.34460000000000002</v>
      </c>
      <c r="BT857" s="294">
        <v>51.6</v>
      </c>
      <c r="BU857" s="294">
        <v>160</v>
      </c>
      <c r="BV857" s="294">
        <v>0.96140000000000003</v>
      </c>
      <c r="BW857" s="294">
        <v>15036</v>
      </c>
      <c r="BY857" s="294">
        <v>0.40739999999999998</v>
      </c>
    </row>
    <row r="858" spans="1:77">
      <c r="A858" s="301">
        <v>892</v>
      </c>
      <c r="B858" s="302" t="s">
        <v>3989</v>
      </c>
      <c r="C858" s="301" t="s">
        <v>4820</v>
      </c>
      <c r="D858" s="302" t="s">
        <v>4065</v>
      </c>
      <c r="E858" s="303">
        <v>126</v>
      </c>
      <c r="F858" s="294">
        <v>29.2</v>
      </c>
      <c r="G858" s="294">
        <v>100.8</v>
      </c>
      <c r="H858" s="294">
        <v>0.59099999999999997</v>
      </c>
      <c r="I858" s="294">
        <v>4502</v>
      </c>
      <c r="K858" s="294">
        <v>0.36230000000000001</v>
      </c>
      <c r="L858" s="294">
        <v>24.6</v>
      </c>
      <c r="M858" s="294">
        <v>100.8</v>
      </c>
      <c r="N858" s="294">
        <v>0.6</v>
      </c>
      <c r="O858" s="294">
        <v>4340</v>
      </c>
      <c r="Q858" s="294">
        <v>0.3952</v>
      </c>
      <c r="R858" s="294">
        <v>26.8</v>
      </c>
      <c r="S858" s="294">
        <v>100.8</v>
      </c>
      <c r="T858" s="294">
        <v>0.57969999999999999</v>
      </c>
      <c r="U858" s="294">
        <v>4040</v>
      </c>
      <c r="W858" s="294">
        <v>0.36120000000000002</v>
      </c>
      <c r="X858" s="294">
        <v>26.56</v>
      </c>
      <c r="Y858" s="294">
        <v>100.8</v>
      </c>
      <c r="Z858" s="294">
        <v>0.49419999999999997</v>
      </c>
      <c r="AA858" s="294">
        <v>4048</v>
      </c>
      <c r="AC858" s="294">
        <v>0.41460000000000002</v>
      </c>
      <c r="AD858" s="294">
        <v>34.479999999999997</v>
      </c>
      <c r="AE858" s="294">
        <v>100.8</v>
      </c>
      <c r="AF858" s="294">
        <v>0.55420000000000003</v>
      </c>
      <c r="AG858" s="294">
        <v>4240</v>
      </c>
      <c r="AI858" s="294">
        <v>0.29830000000000001</v>
      </c>
      <c r="AJ858" s="294">
        <v>24.8</v>
      </c>
      <c r="AK858" s="294">
        <v>100.8</v>
      </c>
      <c r="AL858" s="294">
        <v>0.59109999999999996</v>
      </c>
      <c r="AM858" s="294">
        <v>4134</v>
      </c>
      <c r="AO858" s="294">
        <v>0.39169999999999999</v>
      </c>
      <c r="AP858" s="294">
        <v>24.16</v>
      </c>
      <c r="AQ858" s="294">
        <v>100.8</v>
      </c>
      <c r="AR858" s="294">
        <v>0.50739999999999996</v>
      </c>
      <c r="AS858" s="294">
        <v>2880</v>
      </c>
      <c r="AU858" s="294">
        <v>0.31580000000000003</v>
      </c>
      <c r="AV858" s="294">
        <v>18</v>
      </c>
      <c r="AW858" s="294">
        <v>100.8</v>
      </c>
      <c r="AX858" s="294">
        <v>0.43659999999999999</v>
      </c>
      <c r="AY858" s="294">
        <v>4054</v>
      </c>
      <c r="AZ858" s="294" t="e">
        <f>AY858-#REF!</f>
        <v>#REF!</v>
      </c>
      <c r="BA858" s="294">
        <v>0.71650000000000003</v>
      </c>
      <c r="BB858" s="294">
        <v>16</v>
      </c>
      <c r="BC858" s="294">
        <v>100.8</v>
      </c>
      <c r="BD858" s="294">
        <v>0.45619999999999999</v>
      </c>
      <c r="BE858" s="294">
        <v>3120</v>
      </c>
      <c r="BG858" s="294">
        <v>0.5746</v>
      </c>
      <c r="BH858" s="294">
        <v>16</v>
      </c>
      <c r="BI858" s="294">
        <v>100.8</v>
      </c>
      <c r="BJ858" s="294">
        <v>0.4602</v>
      </c>
      <c r="BK858" s="294">
        <v>3000</v>
      </c>
      <c r="BM858" s="294">
        <v>0.54769999999999996</v>
      </c>
      <c r="BN858" s="294">
        <v>24</v>
      </c>
      <c r="BO858" s="294">
        <v>100.8</v>
      </c>
      <c r="BP858" s="294">
        <v>0.53969999999999996</v>
      </c>
      <c r="BQ858" s="294">
        <v>3400</v>
      </c>
      <c r="BS858" s="294">
        <v>0.3906</v>
      </c>
      <c r="BT858" s="294">
        <v>30</v>
      </c>
      <c r="BU858" s="294">
        <v>100.8</v>
      </c>
      <c r="BV858" s="294">
        <v>0.62890000000000001</v>
      </c>
      <c r="BW858" s="294">
        <v>4880</v>
      </c>
      <c r="BY858" s="294">
        <v>0.34770000000000001</v>
      </c>
    </row>
    <row r="859" spans="1:77">
      <c r="A859" s="301">
        <v>893</v>
      </c>
      <c r="B859" s="302" t="s">
        <v>3989</v>
      </c>
      <c r="C859" s="301" t="s">
        <v>4821</v>
      </c>
      <c r="D859" s="302" t="s">
        <v>4051</v>
      </c>
      <c r="E859" s="303">
        <v>389</v>
      </c>
      <c r="F859" s="294">
        <v>218.8</v>
      </c>
      <c r="G859" s="294">
        <v>311.2</v>
      </c>
      <c r="H859" s="294">
        <v>0.99070000000000003</v>
      </c>
      <c r="I859" s="294">
        <v>51670</v>
      </c>
      <c r="K859" s="294">
        <v>0.33110000000000001</v>
      </c>
      <c r="L859" s="294">
        <v>242.8</v>
      </c>
      <c r="M859" s="294">
        <v>311.2</v>
      </c>
      <c r="N859" s="294">
        <v>0.98929999999999996</v>
      </c>
      <c r="O859" s="294">
        <v>55110</v>
      </c>
      <c r="Q859" s="294">
        <v>0.30840000000000001</v>
      </c>
      <c r="R859" s="294">
        <v>230.4</v>
      </c>
      <c r="S859" s="294">
        <v>311.2</v>
      </c>
      <c r="T859" s="294">
        <v>0.98580000000000001</v>
      </c>
      <c r="U859" s="294">
        <v>57360</v>
      </c>
      <c r="W859" s="294">
        <v>0.3508</v>
      </c>
      <c r="X859" s="294">
        <v>176</v>
      </c>
      <c r="Y859" s="294">
        <v>311.2</v>
      </c>
      <c r="Z859" s="294">
        <v>0.97040000000000004</v>
      </c>
      <c r="AA859" s="294">
        <v>48790</v>
      </c>
      <c r="AC859" s="294">
        <v>0.38400000000000001</v>
      </c>
      <c r="AD859" s="294">
        <v>202.4</v>
      </c>
      <c r="AE859" s="294">
        <v>311.2</v>
      </c>
      <c r="AF859" s="294">
        <v>0.97719999999999996</v>
      </c>
      <c r="AG859" s="294">
        <v>47900</v>
      </c>
      <c r="AI859" s="294">
        <v>0.32550000000000001</v>
      </c>
      <c r="AJ859" s="294">
        <v>200.4</v>
      </c>
      <c r="AK859" s="294">
        <v>311.2</v>
      </c>
      <c r="AL859" s="294">
        <v>0.97819999999999996</v>
      </c>
      <c r="AM859" s="294">
        <v>50570</v>
      </c>
      <c r="AO859" s="294">
        <v>0.35830000000000001</v>
      </c>
      <c r="AP859" s="294">
        <v>154.80000000000001</v>
      </c>
      <c r="AQ859" s="294">
        <v>311.2</v>
      </c>
      <c r="AR859" s="294">
        <v>0.9698</v>
      </c>
      <c r="AS859" s="294">
        <v>41350</v>
      </c>
      <c r="AU859" s="294">
        <v>0.37019999999999997</v>
      </c>
      <c r="AV859" s="294">
        <v>116.4</v>
      </c>
      <c r="AW859" s="294">
        <v>311.2</v>
      </c>
      <c r="AX859" s="294">
        <v>0.95650000000000002</v>
      </c>
      <c r="AY859" s="294">
        <v>35620</v>
      </c>
      <c r="BA859" s="294">
        <v>0.44429999999999997</v>
      </c>
      <c r="BB859" s="294">
        <v>100.4</v>
      </c>
      <c r="BC859" s="294">
        <v>311.2</v>
      </c>
      <c r="BD859" s="294">
        <v>0.94930000000000003</v>
      </c>
      <c r="BE859" s="294">
        <v>38920</v>
      </c>
      <c r="BG859" s="294">
        <v>0.54890000000000005</v>
      </c>
      <c r="BH859" s="294">
        <v>93.2</v>
      </c>
      <c r="BI859" s="294">
        <v>311.2</v>
      </c>
      <c r="BJ859" s="294">
        <v>0.95330000000000004</v>
      </c>
      <c r="BK859" s="294">
        <v>36720</v>
      </c>
      <c r="BM859" s="294">
        <v>0.55549999999999999</v>
      </c>
      <c r="BN859" s="294">
        <v>128.80000000000001</v>
      </c>
      <c r="BO859" s="294">
        <v>311.2</v>
      </c>
      <c r="BP859" s="294">
        <v>0.96009999999999995</v>
      </c>
      <c r="BQ859" s="294">
        <v>33410</v>
      </c>
      <c r="BS859" s="294">
        <v>0.40210000000000001</v>
      </c>
      <c r="BT859" s="294">
        <v>209.6</v>
      </c>
      <c r="BU859" s="294">
        <v>311.2</v>
      </c>
      <c r="BV859" s="294">
        <v>0.93010000000000004</v>
      </c>
      <c r="BW859" s="294">
        <v>47670</v>
      </c>
      <c r="BY859" s="294">
        <v>0.3286</v>
      </c>
    </row>
    <row r="860" spans="1:77">
      <c r="A860" s="301">
        <v>894</v>
      </c>
      <c r="B860" s="302" t="s">
        <v>3989</v>
      </c>
      <c r="C860" s="301" t="s">
        <v>4822</v>
      </c>
      <c r="D860" s="302" t="s">
        <v>4051</v>
      </c>
      <c r="E860" s="303">
        <v>173</v>
      </c>
      <c r="F860" s="294">
        <v>168</v>
      </c>
      <c r="G860" s="294">
        <v>168</v>
      </c>
      <c r="H860" s="294">
        <v>0.94030000000000002</v>
      </c>
      <c r="I860" s="294">
        <v>35462</v>
      </c>
      <c r="K860" s="294">
        <v>0.31180000000000002</v>
      </c>
      <c r="L860" s="294">
        <v>166</v>
      </c>
      <c r="M860" s="294">
        <v>166</v>
      </c>
      <c r="N860" s="294">
        <v>0.93669999999999998</v>
      </c>
      <c r="O860" s="294">
        <v>36264</v>
      </c>
      <c r="Q860" s="294">
        <v>0.3135</v>
      </c>
      <c r="R860" s="294">
        <v>169.6</v>
      </c>
      <c r="S860" s="294">
        <v>169.6</v>
      </c>
      <c r="T860" s="294">
        <v>0.91200000000000003</v>
      </c>
      <c r="U860" s="294">
        <v>33096</v>
      </c>
      <c r="W860" s="294">
        <v>0.29720000000000002</v>
      </c>
      <c r="X860" s="294">
        <v>137.6</v>
      </c>
      <c r="Y860" s="294">
        <v>138.4</v>
      </c>
      <c r="Z860" s="294">
        <v>0.9103</v>
      </c>
      <c r="AA860" s="294">
        <v>27766</v>
      </c>
      <c r="AC860" s="294">
        <v>0.29799999999999999</v>
      </c>
      <c r="AD860" s="294">
        <v>139.19999999999999</v>
      </c>
      <c r="AE860" s="294">
        <v>139.19999999999999</v>
      </c>
      <c r="AF860" s="294">
        <v>0.92730000000000001</v>
      </c>
      <c r="AG860" s="294">
        <v>26778</v>
      </c>
      <c r="AI860" s="294">
        <v>0.27889999999999998</v>
      </c>
      <c r="AJ860" s="294">
        <v>142.80000000000001</v>
      </c>
      <c r="AK860" s="294">
        <v>142.80000000000001</v>
      </c>
      <c r="AL860" s="294">
        <v>0.92789999999999995</v>
      </c>
      <c r="AM860" s="294">
        <v>27094</v>
      </c>
      <c r="AO860" s="294">
        <v>0.28399999999999997</v>
      </c>
      <c r="AP860" s="294">
        <v>131.6</v>
      </c>
      <c r="AQ860" s="294">
        <v>138.4</v>
      </c>
      <c r="AR860" s="294">
        <v>0.93199999999999994</v>
      </c>
      <c r="AS860" s="294">
        <v>21964</v>
      </c>
      <c r="AU860" s="294">
        <v>0.2407</v>
      </c>
      <c r="AV860" s="294">
        <v>110.4</v>
      </c>
      <c r="AW860" s="294">
        <v>138.4</v>
      </c>
      <c r="AX860" s="294">
        <v>0.95169999999999999</v>
      </c>
      <c r="AY860" s="294">
        <v>18354</v>
      </c>
      <c r="BA860" s="294">
        <v>0.24260000000000001</v>
      </c>
      <c r="BB860" s="294">
        <v>88</v>
      </c>
      <c r="BC860" s="294">
        <v>138.4</v>
      </c>
      <c r="BD860" s="294">
        <v>0.97</v>
      </c>
      <c r="BE860" s="294">
        <v>16244</v>
      </c>
      <c r="BG860" s="294">
        <v>0.25580000000000003</v>
      </c>
      <c r="BH860" s="294">
        <v>84</v>
      </c>
      <c r="BI860" s="294">
        <v>138.4</v>
      </c>
      <c r="BJ860" s="294">
        <v>0.97140000000000004</v>
      </c>
      <c r="BK860" s="294">
        <v>14894</v>
      </c>
      <c r="BM860" s="294">
        <v>0.24540000000000001</v>
      </c>
      <c r="BN860" s="294">
        <v>120.4</v>
      </c>
      <c r="BO860" s="294">
        <v>138.4</v>
      </c>
      <c r="BP860" s="294">
        <v>0.95240000000000002</v>
      </c>
      <c r="BQ860" s="294">
        <v>19264</v>
      </c>
      <c r="BS860" s="294">
        <v>0.25</v>
      </c>
      <c r="BT860" s="294">
        <v>124.4</v>
      </c>
      <c r="BU860" s="294">
        <v>138.4</v>
      </c>
      <c r="BV860" s="294">
        <v>0.94230000000000003</v>
      </c>
      <c r="BW860" s="294">
        <v>26018</v>
      </c>
      <c r="BY860" s="294">
        <v>0.29830000000000001</v>
      </c>
    </row>
    <row r="861" spans="1:77">
      <c r="A861" s="301">
        <v>895</v>
      </c>
      <c r="B861" s="302" t="s">
        <v>3989</v>
      </c>
      <c r="C861" s="301" t="s">
        <v>4823</v>
      </c>
      <c r="D861" s="302" t="s">
        <v>4051</v>
      </c>
      <c r="E861" s="303">
        <v>223</v>
      </c>
      <c r="F861" s="294">
        <v>69.44</v>
      </c>
      <c r="G861" s="294">
        <v>178.4</v>
      </c>
      <c r="H861" s="294">
        <v>0.64949999999999997</v>
      </c>
      <c r="I861" s="294">
        <v>6240</v>
      </c>
      <c r="K861" s="294">
        <v>0.19220000000000001</v>
      </c>
      <c r="L861" s="294">
        <v>45.6</v>
      </c>
      <c r="M861" s="294">
        <v>178.4</v>
      </c>
      <c r="N861" s="294">
        <v>0.7177</v>
      </c>
      <c r="O861" s="294">
        <v>6456</v>
      </c>
      <c r="Q861" s="294">
        <v>0.26519999999999999</v>
      </c>
      <c r="R861" s="294">
        <v>84.4</v>
      </c>
      <c r="S861" s="294">
        <v>178.4</v>
      </c>
      <c r="T861" s="294">
        <v>0.81840000000000002</v>
      </c>
      <c r="U861" s="294">
        <v>17260</v>
      </c>
      <c r="W861" s="294">
        <v>0.34710000000000002</v>
      </c>
      <c r="X861" s="294">
        <v>84</v>
      </c>
      <c r="Y861" s="294">
        <v>178.4</v>
      </c>
      <c r="Z861" s="294">
        <v>0.8</v>
      </c>
      <c r="AA861" s="294">
        <v>14352</v>
      </c>
      <c r="AC861" s="294">
        <v>0.28710000000000002</v>
      </c>
      <c r="AD861" s="294">
        <v>84</v>
      </c>
      <c r="AE861" s="294">
        <v>178.4</v>
      </c>
      <c r="AF861" s="294">
        <v>0.81469999999999998</v>
      </c>
      <c r="AG861" s="294">
        <v>9988</v>
      </c>
      <c r="AI861" s="294">
        <v>0.2009</v>
      </c>
      <c r="AJ861" s="294">
        <v>66</v>
      </c>
      <c r="AK861" s="294">
        <v>178.4</v>
      </c>
      <c r="AL861" s="294">
        <v>0.83599999999999997</v>
      </c>
      <c r="AM861" s="294">
        <v>22320</v>
      </c>
      <c r="AO861" s="294">
        <v>0.56189999999999996</v>
      </c>
      <c r="AP861" s="294">
        <v>66</v>
      </c>
      <c r="AQ861" s="294">
        <v>178.4</v>
      </c>
      <c r="AR861" s="294">
        <v>0.84240000000000004</v>
      </c>
      <c r="AS861" s="294">
        <v>11220</v>
      </c>
      <c r="AU861" s="294">
        <v>0.27129999999999999</v>
      </c>
      <c r="AV861" s="294">
        <v>72</v>
      </c>
      <c r="AW861" s="294">
        <v>178.4</v>
      </c>
      <c r="AX861" s="294">
        <v>0.80599999999999994</v>
      </c>
      <c r="AY861" s="294">
        <v>11460</v>
      </c>
      <c r="BA861" s="294">
        <v>0.27429999999999999</v>
      </c>
      <c r="BB861" s="294">
        <v>48</v>
      </c>
      <c r="BC861" s="294">
        <v>178.4</v>
      </c>
      <c r="BD861" s="294">
        <v>0.83</v>
      </c>
      <c r="BE861" s="294">
        <v>9960</v>
      </c>
      <c r="BG861" s="294">
        <v>0.33600000000000002</v>
      </c>
      <c r="BH861" s="294">
        <v>54</v>
      </c>
      <c r="BI861" s="294">
        <v>178.4</v>
      </c>
      <c r="BJ861" s="294">
        <v>0.87639999999999996</v>
      </c>
      <c r="BK861" s="294">
        <v>14460</v>
      </c>
      <c r="BM861" s="294">
        <v>0.41070000000000001</v>
      </c>
      <c r="BN861" s="294">
        <v>60</v>
      </c>
      <c r="BO861" s="294">
        <v>178.4</v>
      </c>
      <c r="BP861" s="294">
        <v>0.88729999999999998</v>
      </c>
      <c r="BQ861" s="294">
        <v>14160</v>
      </c>
      <c r="BS861" s="294">
        <v>0.39579999999999999</v>
      </c>
      <c r="BT861" s="294">
        <v>72</v>
      </c>
      <c r="BU861" s="294">
        <v>178.4</v>
      </c>
      <c r="BV861" s="294">
        <v>0.88890000000000002</v>
      </c>
      <c r="BW861" s="294">
        <v>17760</v>
      </c>
      <c r="BY861" s="294">
        <v>0.373</v>
      </c>
    </row>
    <row r="862" spans="1:77">
      <c r="A862" s="301">
        <v>896</v>
      </c>
      <c r="B862" s="302" t="s">
        <v>3989</v>
      </c>
      <c r="C862" s="301" t="s">
        <v>4824</v>
      </c>
      <c r="D862" s="302" t="s">
        <v>4051</v>
      </c>
      <c r="E862" s="303">
        <v>300</v>
      </c>
      <c r="F862" s="294">
        <v>48.4</v>
      </c>
      <c r="G862" s="294">
        <v>120</v>
      </c>
      <c r="H862" s="294">
        <v>0.67010000000000003</v>
      </c>
      <c r="I862" s="294">
        <v>9566</v>
      </c>
      <c r="K862" s="294">
        <v>0.40970000000000001</v>
      </c>
      <c r="L862" s="294">
        <v>44.4</v>
      </c>
      <c r="M862" s="294">
        <v>120</v>
      </c>
      <c r="N862" s="294">
        <v>0.72399999999999998</v>
      </c>
      <c r="O862" s="294">
        <v>10484</v>
      </c>
      <c r="Q862" s="294">
        <v>0.43840000000000001</v>
      </c>
      <c r="R862" s="294">
        <v>109.2</v>
      </c>
      <c r="S862" s="294">
        <v>120</v>
      </c>
      <c r="T862" s="294">
        <v>0.83460000000000001</v>
      </c>
      <c r="U862" s="294">
        <v>20386</v>
      </c>
      <c r="W862" s="294">
        <v>0.31069999999999998</v>
      </c>
      <c r="X862" s="294">
        <v>108.8</v>
      </c>
      <c r="Y862" s="294">
        <v>120</v>
      </c>
      <c r="Z862" s="294">
        <v>0.8256</v>
      </c>
      <c r="AA862" s="294">
        <v>29008</v>
      </c>
      <c r="AC862" s="294">
        <v>0.43409999999999999</v>
      </c>
      <c r="AD862" s="294">
        <v>110.8</v>
      </c>
      <c r="AE862" s="294">
        <v>120</v>
      </c>
      <c r="AF862" s="294">
        <v>0.85519999999999996</v>
      </c>
      <c r="AG862" s="294">
        <v>29532</v>
      </c>
      <c r="AI862" s="294">
        <v>0.41889999999999999</v>
      </c>
      <c r="AJ862" s="294">
        <v>108.8</v>
      </c>
      <c r="AK862" s="294">
        <v>120</v>
      </c>
      <c r="AL862" s="294">
        <v>0.87619999999999998</v>
      </c>
      <c r="AM862" s="294">
        <v>28344</v>
      </c>
      <c r="AO862" s="294">
        <v>0.41299999999999998</v>
      </c>
      <c r="AP862" s="294">
        <v>103.2</v>
      </c>
      <c r="AQ862" s="294">
        <v>120</v>
      </c>
      <c r="AR862" s="294">
        <v>0.8488</v>
      </c>
      <c r="AS862" s="294">
        <v>26768</v>
      </c>
      <c r="AU862" s="294">
        <v>0.4108</v>
      </c>
      <c r="AV862" s="294">
        <v>97.2</v>
      </c>
      <c r="AW862" s="294">
        <v>120</v>
      </c>
      <c r="AX862" s="294">
        <v>0.81940000000000002</v>
      </c>
      <c r="AY862" s="294">
        <v>22108</v>
      </c>
      <c r="BA862" s="294">
        <v>0.3856</v>
      </c>
      <c r="BB862" s="294">
        <v>79.599999999999994</v>
      </c>
      <c r="BC862" s="294">
        <v>120</v>
      </c>
      <c r="BD862" s="294">
        <v>0.84919999999999995</v>
      </c>
      <c r="BE862" s="294">
        <v>20248</v>
      </c>
      <c r="BG862" s="294">
        <v>0.40260000000000001</v>
      </c>
      <c r="BH862" s="294">
        <v>84</v>
      </c>
      <c r="BI862" s="294">
        <v>120</v>
      </c>
      <c r="BJ862" s="294">
        <v>0.89469999999999994</v>
      </c>
      <c r="BK862" s="294">
        <v>23002</v>
      </c>
      <c r="BM862" s="294">
        <v>0.41139999999999999</v>
      </c>
      <c r="BN862" s="294">
        <v>5</v>
      </c>
      <c r="BO862" s="294">
        <v>240</v>
      </c>
      <c r="BP862" s="294">
        <v>0.90029999999999999</v>
      </c>
      <c r="BQ862" s="294">
        <v>23740</v>
      </c>
      <c r="BR862" s="294" t="e">
        <f>BQ862-#REF!</f>
        <v>#REF!</v>
      </c>
      <c r="BS862" s="294">
        <v>7.8482000000000003</v>
      </c>
      <c r="BT862" s="294">
        <v>104.8</v>
      </c>
      <c r="BU862" s="294">
        <v>240</v>
      </c>
      <c r="BV862" s="294">
        <v>0.90339999999999998</v>
      </c>
      <c r="BW862" s="294">
        <v>30766</v>
      </c>
      <c r="BY862" s="294">
        <v>0.43680000000000002</v>
      </c>
    </row>
    <row r="863" spans="1:77">
      <c r="A863" s="301">
        <v>897</v>
      </c>
      <c r="B863" s="302" t="s">
        <v>3989</v>
      </c>
      <c r="C863" s="301" t="s">
        <v>4825</v>
      </c>
      <c r="D863" s="302" t="s">
        <v>4051</v>
      </c>
      <c r="E863" s="303">
        <v>500</v>
      </c>
      <c r="F863" s="294">
        <v>22.9</v>
      </c>
      <c r="G863" s="294">
        <v>23</v>
      </c>
      <c r="H863" s="294">
        <v>0.99349999999999994</v>
      </c>
      <c r="I863" s="294">
        <v>6045</v>
      </c>
      <c r="K863" s="294">
        <v>0.1087</v>
      </c>
      <c r="L863" s="294">
        <v>19.3</v>
      </c>
      <c r="M863" s="294">
        <v>23</v>
      </c>
      <c r="N863" s="294">
        <v>0.99039999999999995</v>
      </c>
      <c r="O863" s="294">
        <v>8205</v>
      </c>
      <c r="Q863" s="294">
        <v>0.14319999999999999</v>
      </c>
      <c r="R863" s="294">
        <v>22.9</v>
      </c>
      <c r="S863" s="294">
        <v>23</v>
      </c>
      <c r="T863" s="294">
        <v>0.99990000000000001</v>
      </c>
      <c r="U863" s="294">
        <v>7965</v>
      </c>
      <c r="W863" s="294">
        <v>0.14219999999999999</v>
      </c>
      <c r="X863" s="294">
        <v>24.9</v>
      </c>
      <c r="Y863" s="294">
        <v>25</v>
      </c>
      <c r="Z863" s="294">
        <v>0.97</v>
      </c>
      <c r="AA863" s="294">
        <v>7725</v>
      </c>
      <c r="AC863" s="294">
        <v>0.1376</v>
      </c>
      <c r="AD863" s="294">
        <v>24.9</v>
      </c>
      <c r="AE863" s="294">
        <v>25</v>
      </c>
      <c r="AF863" s="294">
        <v>0.98809999999999998</v>
      </c>
      <c r="AG863" s="294">
        <v>6605</v>
      </c>
      <c r="AI863" s="294">
        <v>0.11550000000000001</v>
      </c>
      <c r="AJ863" s="294">
        <v>28.5</v>
      </c>
      <c r="AK863" s="294">
        <v>29</v>
      </c>
      <c r="AL863" s="294">
        <v>0.99099999999999999</v>
      </c>
      <c r="AM863" s="294">
        <v>8725</v>
      </c>
      <c r="AO863" s="294">
        <v>0.15720000000000001</v>
      </c>
      <c r="AP863" s="294">
        <v>26.5</v>
      </c>
      <c r="AQ863" s="294">
        <v>29</v>
      </c>
      <c r="AR863" s="294">
        <v>0.98629999999999995</v>
      </c>
      <c r="AS863" s="294">
        <v>8605</v>
      </c>
      <c r="AU863" s="294">
        <v>0.15079999999999999</v>
      </c>
      <c r="AV863" s="294">
        <v>0</v>
      </c>
      <c r="AW863" s="294">
        <v>29</v>
      </c>
      <c r="AX863" s="294">
        <v>0.98499999999999999</v>
      </c>
      <c r="AY863" s="294">
        <v>7845</v>
      </c>
      <c r="BA863" s="294">
        <v>0.14219999999999999</v>
      </c>
      <c r="BB863" s="294">
        <v>25.14</v>
      </c>
      <c r="BC863" s="294">
        <v>29</v>
      </c>
      <c r="BD863" s="294">
        <v>0.99209999999999998</v>
      </c>
      <c r="BE863" s="294">
        <v>7957</v>
      </c>
      <c r="BG863" s="294">
        <v>0.1386</v>
      </c>
      <c r="BH863" s="294">
        <v>27.7</v>
      </c>
      <c r="BI863" s="294">
        <v>29</v>
      </c>
      <c r="BJ863" s="294">
        <v>0.98870000000000002</v>
      </c>
      <c r="BK863" s="294">
        <v>8333</v>
      </c>
      <c r="BM863" s="294">
        <v>0.1457</v>
      </c>
      <c r="BN863" s="294">
        <v>32.9</v>
      </c>
      <c r="BO863" s="294">
        <v>33</v>
      </c>
      <c r="BP863" s="294">
        <v>0.99299999999999999</v>
      </c>
      <c r="BQ863" s="294">
        <v>11325</v>
      </c>
      <c r="BS863" s="294">
        <v>0.21820000000000001</v>
      </c>
      <c r="BT863" s="294">
        <v>35.299999999999997</v>
      </c>
      <c r="BU863" s="294">
        <v>35</v>
      </c>
      <c r="BV863" s="294">
        <v>1</v>
      </c>
      <c r="BW863" s="294">
        <v>7845</v>
      </c>
      <c r="BY863" s="294">
        <v>0.1356</v>
      </c>
    </row>
    <row r="864" spans="1:77">
      <c r="A864" s="301">
        <v>898</v>
      </c>
      <c r="B864" s="302" t="s">
        <v>3989</v>
      </c>
      <c r="C864" s="301" t="s">
        <v>4826</v>
      </c>
      <c r="D864" s="302" t="s">
        <v>4051</v>
      </c>
      <c r="E864" s="303">
        <v>320</v>
      </c>
      <c r="F864" s="294">
        <v>250</v>
      </c>
      <c r="G864" s="294">
        <v>256</v>
      </c>
      <c r="H864" s="294">
        <v>0.88270000000000004</v>
      </c>
      <c r="I864" s="294">
        <v>72604</v>
      </c>
      <c r="K864" s="294">
        <v>0.45700000000000002</v>
      </c>
      <c r="L864" s="294">
        <v>222.8</v>
      </c>
      <c r="M864" s="294">
        <v>256</v>
      </c>
      <c r="N864" s="294">
        <v>0.89339999999999997</v>
      </c>
      <c r="O864" s="294">
        <v>76798</v>
      </c>
      <c r="Q864" s="294">
        <v>0.51859999999999995</v>
      </c>
      <c r="R864" s="294">
        <v>268.8</v>
      </c>
      <c r="S864" s="294">
        <v>268.8</v>
      </c>
      <c r="T864" s="294">
        <v>0.88109999999999999</v>
      </c>
      <c r="U864" s="294">
        <v>79306</v>
      </c>
      <c r="W864" s="294">
        <v>0.46510000000000001</v>
      </c>
      <c r="X864" s="294">
        <v>251.2</v>
      </c>
      <c r="Y864" s="294">
        <v>256</v>
      </c>
      <c r="Z864" s="294">
        <v>0.89339999999999997</v>
      </c>
      <c r="AA864" s="294">
        <v>72068</v>
      </c>
      <c r="AC864" s="294">
        <v>0.43159999999999998</v>
      </c>
      <c r="AD864" s="294">
        <v>219</v>
      </c>
      <c r="AE864" s="294">
        <v>256</v>
      </c>
      <c r="AF864" s="294">
        <v>0.91259999999999997</v>
      </c>
      <c r="AG864" s="294">
        <v>84768</v>
      </c>
      <c r="AI864" s="294">
        <v>0.57010000000000005</v>
      </c>
      <c r="AJ864" s="294">
        <v>244</v>
      </c>
      <c r="AK864" s="294">
        <v>256</v>
      </c>
      <c r="AL864" s="294">
        <v>0.89239999999999997</v>
      </c>
      <c r="AM864" s="294">
        <v>82020</v>
      </c>
      <c r="AO864" s="294">
        <v>0.5232</v>
      </c>
      <c r="AP864" s="294">
        <v>244</v>
      </c>
      <c r="AQ864" s="294">
        <v>256</v>
      </c>
      <c r="AR864" s="294">
        <v>0.90110000000000001</v>
      </c>
      <c r="AS864" s="294">
        <v>51740</v>
      </c>
      <c r="AU864" s="294">
        <v>0.31630000000000003</v>
      </c>
      <c r="AV864" s="294">
        <v>258</v>
      </c>
      <c r="AW864" s="294">
        <v>258</v>
      </c>
      <c r="AX864" s="294">
        <v>0.89590000000000003</v>
      </c>
      <c r="AY864" s="294">
        <v>66180</v>
      </c>
      <c r="BA864" s="294">
        <v>0.3977</v>
      </c>
      <c r="BB864" s="294">
        <v>232</v>
      </c>
      <c r="BC864" s="294">
        <v>256</v>
      </c>
      <c r="BD864" s="294">
        <v>0.88869999999999993</v>
      </c>
      <c r="BE864" s="294">
        <v>56750</v>
      </c>
      <c r="BG864" s="294">
        <v>0.37</v>
      </c>
      <c r="BH864" s="294">
        <v>162</v>
      </c>
      <c r="BI864" s="294">
        <v>256</v>
      </c>
      <c r="BJ864" s="294">
        <v>0.93510000000000004</v>
      </c>
      <c r="BK864" s="294">
        <v>49260</v>
      </c>
      <c r="BM864" s="294">
        <v>0.43709999999999999</v>
      </c>
      <c r="BN864" s="294">
        <v>176</v>
      </c>
      <c r="BO864" s="294">
        <v>256</v>
      </c>
      <c r="BP864" s="294">
        <v>0.95650000000000002</v>
      </c>
      <c r="BQ864" s="294">
        <v>52700</v>
      </c>
      <c r="BS864" s="294">
        <v>0.46589999999999998</v>
      </c>
      <c r="BT864" s="294">
        <v>141</v>
      </c>
      <c r="BU864" s="294">
        <v>256</v>
      </c>
      <c r="BV864" s="294">
        <v>0.94569999999999999</v>
      </c>
      <c r="BW864" s="294">
        <v>65130</v>
      </c>
      <c r="BX864" s="294" t="e">
        <f>BW864-#REF!</f>
        <v>#REF!</v>
      </c>
      <c r="BY864" s="294">
        <v>0.65649999999999997</v>
      </c>
    </row>
    <row r="865" spans="1:77">
      <c r="A865" s="301">
        <v>899</v>
      </c>
      <c r="B865" s="302" t="s">
        <v>3989</v>
      </c>
      <c r="C865" s="301" t="s">
        <v>4827</v>
      </c>
      <c r="D865" s="302" t="s">
        <v>4051</v>
      </c>
      <c r="E865" s="303">
        <v>178</v>
      </c>
      <c r="F865" s="294">
        <v>31.84</v>
      </c>
      <c r="G865" s="294">
        <v>142.4</v>
      </c>
      <c r="H865" s="294">
        <v>0.6421</v>
      </c>
      <c r="I865" s="294">
        <v>6400</v>
      </c>
      <c r="K865" s="294">
        <v>0.43480000000000002</v>
      </c>
      <c r="L865" s="294">
        <v>32.479999999999997</v>
      </c>
      <c r="M865" s="294">
        <v>142.4</v>
      </c>
      <c r="N865" s="294">
        <v>0.622</v>
      </c>
      <c r="O865" s="294">
        <v>6068</v>
      </c>
      <c r="Q865" s="294">
        <v>0.4037</v>
      </c>
      <c r="R865" s="294">
        <v>35.6</v>
      </c>
      <c r="S865" s="294">
        <v>142.4</v>
      </c>
      <c r="T865" s="294">
        <v>0.66589999999999994</v>
      </c>
      <c r="U865" s="294">
        <v>6376</v>
      </c>
      <c r="W865" s="294">
        <v>0.37359999999999999</v>
      </c>
      <c r="X865" s="294">
        <v>29.6</v>
      </c>
      <c r="Y865" s="294">
        <v>142.4</v>
      </c>
      <c r="Z865" s="294">
        <v>0.6159</v>
      </c>
      <c r="AA865" s="294">
        <v>5624</v>
      </c>
      <c r="AC865" s="294">
        <v>0.41470000000000001</v>
      </c>
      <c r="AD865" s="294">
        <v>28.96</v>
      </c>
      <c r="AE865" s="294">
        <v>142.4</v>
      </c>
      <c r="AF865" s="294">
        <v>0.5907</v>
      </c>
      <c r="AG865" s="294">
        <v>5408</v>
      </c>
      <c r="AI865" s="294">
        <v>0.4249</v>
      </c>
      <c r="AJ865" s="294">
        <v>28.48</v>
      </c>
      <c r="AK865" s="294">
        <v>142.4</v>
      </c>
      <c r="AL865" s="294">
        <v>0.57199999999999995</v>
      </c>
      <c r="AM865" s="294">
        <v>5148</v>
      </c>
      <c r="AO865" s="294">
        <v>0.43890000000000001</v>
      </c>
      <c r="AP865" s="294">
        <v>29.28</v>
      </c>
      <c r="AQ865" s="294">
        <v>142.4</v>
      </c>
      <c r="AR865" s="294">
        <v>0.54459999999999997</v>
      </c>
      <c r="AS865" s="294">
        <v>5136</v>
      </c>
      <c r="AU865" s="294">
        <v>0.433</v>
      </c>
      <c r="AV865" s="294">
        <v>36.159999999999997</v>
      </c>
      <c r="AW865" s="294">
        <v>142.4</v>
      </c>
      <c r="AX865" s="294">
        <v>0.49769999999999998</v>
      </c>
      <c r="AY865" s="294">
        <v>4188</v>
      </c>
      <c r="BA865" s="294">
        <v>0.32329999999999998</v>
      </c>
      <c r="BB865" s="294">
        <v>23.2</v>
      </c>
      <c r="BC865" s="294">
        <v>142.4</v>
      </c>
      <c r="BD865" s="294">
        <v>0.46049999999999996</v>
      </c>
      <c r="BE865" s="294">
        <v>3488</v>
      </c>
      <c r="BG865" s="294">
        <v>0.43890000000000001</v>
      </c>
      <c r="BH865" s="294">
        <v>17.920000000000002</v>
      </c>
      <c r="BI865" s="294">
        <v>142.4</v>
      </c>
      <c r="BJ865" s="294">
        <v>0.41880000000000001</v>
      </c>
      <c r="BK865" s="294">
        <v>2908</v>
      </c>
      <c r="BM865" s="294">
        <v>0.52080000000000004</v>
      </c>
      <c r="BN865" s="294">
        <v>24.64</v>
      </c>
      <c r="BO865" s="294">
        <v>142.4</v>
      </c>
      <c r="BP865" s="294">
        <v>0.49340000000000001</v>
      </c>
      <c r="BQ865" s="294">
        <v>3428</v>
      </c>
      <c r="BS865" s="294">
        <v>0.41959999999999997</v>
      </c>
      <c r="BT865" s="294">
        <v>29.92</v>
      </c>
      <c r="BU865" s="294">
        <v>142.4</v>
      </c>
      <c r="BV865" s="294">
        <v>0.56659999999999999</v>
      </c>
      <c r="BW865" s="294">
        <v>4852</v>
      </c>
      <c r="BY865" s="294">
        <v>0.38469999999999999</v>
      </c>
    </row>
    <row r="866" spans="1:77">
      <c r="A866" s="301">
        <v>900</v>
      </c>
      <c r="B866" s="302" t="s">
        <v>3989</v>
      </c>
      <c r="C866" s="301" t="s">
        <v>4828</v>
      </c>
      <c r="D866" s="302" t="s">
        <v>4051</v>
      </c>
      <c r="E866" s="303">
        <v>133</v>
      </c>
      <c r="F866" s="294">
        <v>135.12</v>
      </c>
      <c r="G866" s="294">
        <v>135.12</v>
      </c>
      <c r="H866" s="294">
        <v>0.96509999999999996</v>
      </c>
      <c r="I866" s="294">
        <v>34257</v>
      </c>
      <c r="K866" s="294">
        <v>0.3649</v>
      </c>
      <c r="L866" s="294">
        <v>140.4</v>
      </c>
      <c r="M866" s="294">
        <v>140.4</v>
      </c>
      <c r="N866" s="294">
        <v>0.97150000000000003</v>
      </c>
      <c r="O866" s="294">
        <v>35760</v>
      </c>
      <c r="Q866" s="294">
        <v>0.35239999999999999</v>
      </c>
      <c r="R866" s="294">
        <v>120.9</v>
      </c>
      <c r="S866" s="294">
        <v>120.9</v>
      </c>
      <c r="T866" s="294">
        <v>0.9647</v>
      </c>
      <c r="U866" s="294">
        <v>32910</v>
      </c>
      <c r="W866" s="294">
        <v>0.39190000000000003</v>
      </c>
      <c r="X866" s="294">
        <v>106.56</v>
      </c>
      <c r="Y866" s="294">
        <v>106.56</v>
      </c>
      <c r="Z866" s="294">
        <v>0.97</v>
      </c>
      <c r="AA866" s="294">
        <v>27495</v>
      </c>
      <c r="AC866" s="294">
        <v>0.35759999999999997</v>
      </c>
      <c r="AD866" s="294">
        <v>85.92</v>
      </c>
      <c r="AE866" s="294">
        <v>106.4</v>
      </c>
      <c r="AF866" s="294">
        <v>0.98629999999999995</v>
      </c>
      <c r="AG866" s="294">
        <v>21984</v>
      </c>
      <c r="AI866" s="294">
        <v>0.34870000000000001</v>
      </c>
      <c r="AJ866" s="294">
        <v>76.8</v>
      </c>
      <c r="AK866" s="294">
        <v>106.4</v>
      </c>
      <c r="AL866" s="294">
        <v>0.97170000000000001</v>
      </c>
      <c r="AM866" s="294">
        <v>15219</v>
      </c>
      <c r="AO866" s="294">
        <v>0.2833</v>
      </c>
      <c r="AP866" s="294">
        <v>77.400000000000006</v>
      </c>
      <c r="AQ866" s="294">
        <v>106.4</v>
      </c>
      <c r="AR866" s="294">
        <v>0.96189999999999998</v>
      </c>
      <c r="AS866" s="294">
        <v>13767</v>
      </c>
      <c r="AU866" s="294">
        <v>0.24859999999999999</v>
      </c>
      <c r="AV866" s="294">
        <v>63.36</v>
      </c>
      <c r="AW866" s="294">
        <v>106.4</v>
      </c>
      <c r="AX866" s="294">
        <v>0.95599999999999996</v>
      </c>
      <c r="AY866" s="294">
        <v>11904</v>
      </c>
      <c r="BA866" s="294">
        <v>0.27300000000000002</v>
      </c>
      <c r="BB866" s="294">
        <v>51.36</v>
      </c>
      <c r="BC866" s="294">
        <v>106.4</v>
      </c>
      <c r="BD866" s="294">
        <v>0.95089999999999997</v>
      </c>
      <c r="BE866" s="294">
        <v>9693</v>
      </c>
      <c r="BG866" s="294">
        <v>0.25840000000000002</v>
      </c>
      <c r="BH866" s="294">
        <v>56.76</v>
      </c>
      <c r="BI866" s="294">
        <v>106.4</v>
      </c>
      <c r="BJ866" s="294">
        <v>0.94779999999999998</v>
      </c>
      <c r="BK866" s="294">
        <v>9303</v>
      </c>
      <c r="BM866" s="294">
        <v>0.2324</v>
      </c>
      <c r="BN866" s="294">
        <v>60</v>
      </c>
      <c r="BO866" s="294">
        <v>106.4</v>
      </c>
      <c r="BP866" s="294">
        <v>0.95840000000000003</v>
      </c>
      <c r="BQ866" s="294">
        <v>10434</v>
      </c>
      <c r="BS866" s="294">
        <v>0.27</v>
      </c>
      <c r="BT866" s="294">
        <v>72.599999999999994</v>
      </c>
      <c r="BU866" s="294">
        <v>106.4</v>
      </c>
      <c r="BV866" s="294">
        <v>0.96499999999999997</v>
      </c>
      <c r="BW866" s="294">
        <v>12807</v>
      </c>
      <c r="BY866" s="294">
        <v>6.1400000000000003E-2</v>
      </c>
    </row>
    <row r="867" spans="1:77">
      <c r="A867" s="301">
        <v>901</v>
      </c>
      <c r="B867" s="302" t="s">
        <v>3989</v>
      </c>
      <c r="C867" s="301" t="s">
        <v>4829</v>
      </c>
      <c r="D867" s="302" t="s">
        <v>4051</v>
      </c>
      <c r="E867" s="303">
        <v>197</v>
      </c>
      <c r="F867" s="294">
        <v>115.68</v>
      </c>
      <c r="G867" s="294">
        <v>157.6</v>
      </c>
      <c r="H867" s="294">
        <v>0.97750000000000004</v>
      </c>
      <c r="I867" s="294">
        <v>33812</v>
      </c>
      <c r="K867" s="294">
        <v>0.4153</v>
      </c>
      <c r="L867" s="294">
        <v>121.6</v>
      </c>
      <c r="M867" s="294">
        <v>157.6</v>
      </c>
      <c r="N867" s="294">
        <v>0.98880000000000001</v>
      </c>
      <c r="O867" s="294">
        <v>34576</v>
      </c>
      <c r="Q867" s="294">
        <v>0.38650000000000001</v>
      </c>
      <c r="R867" s="294">
        <v>125.6</v>
      </c>
      <c r="S867" s="294">
        <v>157.6</v>
      </c>
      <c r="T867" s="294">
        <v>0.99170000000000003</v>
      </c>
      <c r="U867" s="294">
        <v>33604</v>
      </c>
      <c r="W867" s="294">
        <v>0.37469999999999998</v>
      </c>
      <c r="X867" s="294">
        <v>122.72</v>
      </c>
      <c r="Y867" s="294">
        <v>157.6</v>
      </c>
      <c r="Z867" s="294">
        <v>0.99060000000000004</v>
      </c>
      <c r="AA867" s="294">
        <v>30192</v>
      </c>
      <c r="AC867" s="294">
        <v>0.33379999999999999</v>
      </c>
      <c r="AD867" s="294">
        <v>124</v>
      </c>
      <c r="AE867" s="294">
        <v>157.6</v>
      </c>
      <c r="AF867" s="294">
        <v>0.99319999999999997</v>
      </c>
      <c r="AG867" s="294">
        <v>31436</v>
      </c>
      <c r="AI867" s="294">
        <v>0.34310000000000002</v>
      </c>
      <c r="AJ867" s="294">
        <v>100.16</v>
      </c>
      <c r="AK867" s="294">
        <v>157.6</v>
      </c>
      <c r="AL867" s="294">
        <v>0.99539999999999995</v>
      </c>
      <c r="AM867" s="294">
        <v>32196</v>
      </c>
      <c r="AO867" s="294">
        <v>0.4486</v>
      </c>
      <c r="AP867" s="294">
        <v>96</v>
      </c>
      <c r="AQ867" s="294">
        <v>157.6</v>
      </c>
      <c r="AR867" s="294">
        <v>0.99049999999999994</v>
      </c>
      <c r="AS867" s="294">
        <v>29420</v>
      </c>
      <c r="AU867" s="294">
        <v>0.41589999999999999</v>
      </c>
      <c r="AV867" s="294">
        <v>105.28</v>
      </c>
      <c r="AW867" s="294">
        <v>157.6</v>
      </c>
      <c r="AX867" s="294">
        <v>0.99009999999999998</v>
      </c>
      <c r="AY867" s="294">
        <v>25516</v>
      </c>
      <c r="BA867" s="294">
        <v>0.34</v>
      </c>
      <c r="BB867" s="294">
        <v>76.8</v>
      </c>
      <c r="BC867" s="294">
        <v>157.6</v>
      </c>
      <c r="BD867" s="294">
        <v>0.9909</v>
      </c>
      <c r="BE867" s="294">
        <v>24156</v>
      </c>
      <c r="BG867" s="294">
        <v>0.42670000000000002</v>
      </c>
      <c r="BH867" s="294">
        <v>77.44</v>
      </c>
      <c r="BI867" s="294">
        <v>157.6</v>
      </c>
      <c r="BJ867" s="294">
        <v>0.99099999999999999</v>
      </c>
      <c r="BK867" s="294">
        <v>17128</v>
      </c>
      <c r="BM867" s="294">
        <v>0.3</v>
      </c>
      <c r="BN867" s="294">
        <v>95.04</v>
      </c>
      <c r="BO867" s="294">
        <v>157.6</v>
      </c>
      <c r="BP867" s="294">
        <v>0.99249999999999994</v>
      </c>
      <c r="BQ867" s="294">
        <v>31460</v>
      </c>
      <c r="BS867" s="294">
        <v>0.47920000000000001</v>
      </c>
      <c r="BT867" s="294">
        <v>124.8</v>
      </c>
      <c r="BU867" s="294">
        <v>157.6</v>
      </c>
      <c r="BV867" s="294">
        <v>0.9929</v>
      </c>
      <c r="BW867" s="294">
        <v>29140</v>
      </c>
      <c r="BY867" s="294">
        <v>7.9000000000000001E-2</v>
      </c>
    </row>
    <row r="868" spans="1:77">
      <c r="A868" s="301">
        <v>902</v>
      </c>
      <c r="B868" s="302" t="s">
        <v>3989</v>
      </c>
      <c r="C868" s="301" t="s">
        <v>4830</v>
      </c>
      <c r="D868" s="302" t="s">
        <v>4051</v>
      </c>
      <c r="E868" s="303">
        <v>301</v>
      </c>
      <c r="F868" s="294">
        <v>264.8</v>
      </c>
      <c r="G868" s="294">
        <v>264.8</v>
      </c>
      <c r="H868" s="294">
        <v>0.93230000000000002</v>
      </c>
      <c r="I868" s="294">
        <v>72068</v>
      </c>
      <c r="K868" s="294">
        <v>0.40550000000000003</v>
      </c>
      <c r="L868" s="294">
        <v>239.2</v>
      </c>
      <c r="M868" s="294">
        <v>240.8</v>
      </c>
      <c r="N868" s="294">
        <v>0.93840000000000001</v>
      </c>
      <c r="O868" s="294">
        <v>77416</v>
      </c>
      <c r="Q868" s="294">
        <v>0.46360000000000001</v>
      </c>
      <c r="R868" s="294">
        <v>232</v>
      </c>
      <c r="S868" s="294">
        <v>240.8</v>
      </c>
      <c r="T868" s="294">
        <v>0.93410000000000004</v>
      </c>
      <c r="U868" s="294">
        <v>73712</v>
      </c>
      <c r="W868" s="294">
        <v>0.47249999999999998</v>
      </c>
      <c r="X868" s="294">
        <v>226.24</v>
      </c>
      <c r="Y868" s="294">
        <v>240.8</v>
      </c>
      <c r="Z868" s="294">
        <v>0.92889999999999995</v>
      </c>
      <c r="AA868" s="294">
        <v>57000</v>
      </c>
      <c r="AC868" s="294">
        <v>0.36459999999999998</v>
      </c>
      <c r="AD868" s="294">
        <v>240</v>
      </c>
      <c r="AE868" s="294">
        <v>240.8</v>
      </c>
      <c r="AF868" s="294">
        <v>0.93320000000000003</v>
      </c>
      <c r="AG868" s="294">
        <v>79812</v>
      </c>
      <c r="AI868" s="294">
        <v>0.47899999999999998</v>
      </c>
      <c r="AJ868" s="294">
        <v>268</v>
      </c>
      <c r="AK868" s="294">
        <v>268</v>
      </c>
      <c r="AL868" s="294">
        <v>0.84689999999999999</v>
      </c>
      <c r="AM868" s="294">
        <v>69880</v>
      </c>
      <c r="AO868" s="294">
        <v>0.42770000000000002</v>
      </c>
      <c r="AP868" s="294">
        <v>220</v>
      </c>
      <c r="AQ868" s="294">
        <v>240.8</v>
      </c>
      <c r="AR868" s="294">
        <v>1.0289999999999999</v>
      </c>
      <c r="AS868" s="294">
        <v>56800</v>
      </c>
      <c r="AU868" s="294">
        <v>0.3372</v>
      </c>
      <c r="AV868" s="294">
        <v>232</v>
      </c>
      <c r="AW868" s="294">
        <v>240.8</v>
      </c>
      <c r="AX868" s="294">
        <v>0.93310000000000004</v>
      </c>
      <c r="AY868" s="294">
        <v>60720</v>
      </c>
      <c r="BA868" s="294">
        <v>0.3896</v>
      </c>
      <c r="BB868" s="294">
        <v>188</v>
      </c>
      <c r="BC868" s="294">
        <v>240.8</v>
      </c>
      <c r="BD868" s="294">
        <v>0.93740000000000001</v>
      </c>
      <c r="BE868" s="294">
        <v>53840</v>
      </c>
      <c r="BG868" s="294">
        <v>0.41070000000000001</v>
      </c>
      <c r="BH868" s="294">
        <v>172</v>
      </c>
      <c r="BI868" s="294">
        <v>240.8</v>
      </c>
      <c r="BJ868" s="294">
        <v>0.94140000000000001</v>
      </c>
      <c r="BK868" s="294">
        <v>50040</v>
      </c>
      <c r="BM868" s="294">
        <v>0.41539999999999999</v>
      </c>
      <c r="BN868" s="294">
        <v>187.68</v>
      </c>
      <c r="BO868" s="294">
        <v>240.8</v>
      </c>
      <c r="BP868" s="294">
        <v>0.93720000000000003</v>
      </c>
      <c r="BQ868" s="294">
        <v>55864</v>
      </c>
      <c r="BS868" s="294">
        <v>0.45629999999999998</v>
      </c>
      <c r="BT868" s="294">
        <v>220</v>
      </c>
      <c r="BU868" s="294">
        <v>240.8</v>
      </c>
      <c r="BV868" s="294">
        <v>0.93130000000000002</v>
      </c>
      <c r="BW868" s="294">
        <v>64728</v>
      </c>
      <c r="BY868" s="294">
        <v>0.1062</v>
      </c>
    </row>
    <row r="869" spans="1:77">
      <c r="A869" s="301">
        <v>903</v>
      </c>
      <c r="B869" s="302" t="s">
        <v>3989</v>
      </c>
      <c r="C869" s="301" t="s">
        <v>4831</v>
      </c>
      <c r="D869" s="302" t="s">
        <v>4051</v>
      </c>
      <c r="E869" s="303">
        <v>223</v>
      </c>
      <c r="F869" s="294">
        <v>132.4</v>
      </c>
      <c r="G869" s="294">
        <v>178.4</v>
      </c>
      <c r="H869" s="294">
        <v>0.95340000000000003</v>
      </c>
      <c r="I869" s="294">
        <v>30434</v>
      </c>
      <c r="K869" s="294">
        <v>0.33489999999999998</v>
      </c>
      <c r="L869" s="294">
        <v>167.6</v>
      </c>
      <c r="M869" s="294">
        <v>178.4</v>
      </c>
      <c r="N869" s="294">
        <v>0.97789999999999999</v>
      </c>
      <c r="O869" s="294">
        <v>44738</v>
      </c>
      <c r="Q869" s="294">
        <v>0.3669</v>
      </c>
      <c r="R869" s="294">
        <v>163.19999999999999</v>
      </c>
      <c r="S869" s="294">
        <v>178.4</v>
      </c>
      <c r="T869" s="294">
        <v>0.97529999999999994</v>
      </c>
      <c r="U869" s="294">
        <v>33014</v>
      </c>
      <c r="W869" s="294">
        <v>0.28810000000000002</v>
      </c>
      <c r="X869" s="294">
        <v>122</v>
      </c>
      <c r="Y869" s="294">
        <v>178.4</v>
      </c>
      <c r="Z869" s="294">
        <v>0.96799999999999997</v>
      </c>
      <c r="AA869" s="294">
        <v>27834</v>
      </c>
      <c r="AC869" s="294">
        <v>0.31680000000000003</v>
      </c>
      <c r="AD869" s="294">
        <v>131.19999999999999</v>
      </c>
      <c r="AE869" s="294">
        <v>178.4</v>
      </c>
      <c r="AF869" s="294">
        <v>0.9728</v>
      </c>
      <c r="AG869" s="294">
        <v>29290</v>
      </c>
      <c r="AI869" s="294">
        <v>0.3085</v>
      </c>
      <c r="AJ869" s="294">
        <v>150</v>
      </c>
      <c r="AK869" s="294">
        <v>178.4</v>
      </c>
      <c r="AL869" s="294">
        <v>0.98109999999999997</v>
      </c>
      <c r="AM869" s="294">
        <v>31152</v>
      </c>
      <c r="AO869" s="294">
        <v>0.29399999999999998</v>
      </c>
      <c r="AP869" s="294">
        <v>155.19999999999999</v>
      </c>
      <c r="AQ869" s="294">
        <v>178.4</v>
      </c>
      <c r="AR869" s="294">
        <v>0.98029999999999995</v>
      </c>
      <c r="AS869" s="294">
        <v>35522</v>
      </c>
      <c r="AU869" s="294">
        <v>0.31380000000000002</v>
      </c>
      <c r="AV869" s="294">
        <v>128.4</v>
      </c>
      <c r="AW869" s="294">
        <v>178.4</v>
      </c>
      <c r="AX869" s="294">
        <v>0.97660000000000002</v>
      </c>
      <c r="AY869" s="294">
        <v>29690</v>
      </c>
      <c r="BA869" s="294">
        <v>0.32890000000000003</v>
      </c>
      <c r="BB869" s="294">
        <v>126.4</v>
      </c>
      <c r="BC869" s="294">
        <v>178.4</v>
      </c>
      <c r="BD869" s="294">
        <v>0.98260000000000003</v>
      </c>
      <c r="BE869" s="294">
        <v>27612</v>
      </c>
      <c r="BG869" s="294">
        <v>0.29880000000000001</v>
      </c>
      <c r="BH869" s="294">
        <v>96.8</v>
      </c>
      <c r="BI869" s="294">
        <v>178.4</v>
      </c>
      <c r="BJ869" s="294">
        <v>0.98470000000000002</v>
      </c>
      <c r="BK869" s="294">
        <v>26462</v>
      </c>
      <c r="BM869" s="294">
        <v>0.37319999999999998</v>
      </c>
      <c r="BN869" s="294">
        <v>142.80000000000001</v>
      </c>
      <c r="BO869" s="294">
        <v>178.4</v>
      </c>
      <c r="BP869" s="294">
        <v>0.98699999999999999</v>
      </c>
      <c r="BQ869" s="294">
        <v>28008</v>
      </c>
      <c r="BS869" s="294">
        <v>0.29570000000000002</v>
      </c>
      <c r="BT869" s="294">
        <v>143.19999999999999</v>
      </c>
      <c r="BU869" s="294">
        <v>178.4</v>
      </c>
      <c r="BV869" s="294">
        <v>0.98770000000000002</v>
      </c>
      <c r="BW869" s="294">
        <v>37410</v>
      </c>
      <c r="BY869" s="294">
        <v>0.35549999999999998</v>
      </c>
    </row>
    <row r="870" spans="1:77">
      <c r="A870" s="301">
        <v>904</v>
      </c>
      <c r="B870" s="302" t="s">
        <v>3989</v>
      </c>
      <c r="C870" s="301" t="s">
        <v>4832</v>
      </c>
      <c r="D870" s="302" t="s">
        <v>4051</v>
      </c>
      <c r="E870" s="303">
        <v>430</v>
      </c>
      <c r="F870" s="294">
        <v>384</v>
      </c>
      <c r="G870" s="294">
        <v>384</v>
      </c>
      <c r="H870" s="294">
        <v>0.9758</v>
      </c>
      <c r="I870" s="294">
        <v>141400</v>
      </c>
      <c r="K870" s="294">
        <v>0.52410000000000001</v>
      </c>
      <c r="L870" s="294">
        <v>385</v>
      </c>
      <c r="M870" s="294">
        <v>385</v>
      </c>
      <c r="N870" s="294">
        <v>0.9728</v>
      </c>
      <c r="O870" s="294">
        <v>140480</v>
      </c>
      <c r="Q870" s="294">
        <v>0.50419999999999998</v>
      </c>
      <c r="R870" s="294">
        <v>360</v>
      </c>
      <c r="S870" s="294">
        <v>360</v>
      </c>
      <c r="T870" s="294">
        <v>0.98519999999999996</v>
      </c>
      <c r="U870" s="294">
        <v>117060</v>
      </c>
      <c r="W870" s="294">
        <v>0.46850000000000003</v>
      </c>
      <c r="X870" s="294">
        <v>0</v>
      </c>
      <c r="Y870" s="294">
        <v>0</v>
      </c>
      <c r="Z870" s="294" t="e">
        <v>#DIV/0!</v>
      </c>
      <c r="AA870" s="294">
        <v>0</v>
      </c>
      <c r="AC870" s="294">
        <v>0</v>
      </c>
      <c r="AD870" s="294">
        <v>329.76</v>
      </c>
      <c r="AE870" s="294">
        <v>344</v>
      </c>
      <c r="AF870" s="294">
        <v>0.98460000000000003</v>
      </c>
      <c r="AG870" s="294">
        <v>130512</v>
      </c>
      <c r="AI870" s="294">
        <v>0.5403</v>
      </c>
      <c r="AJ870" s="294">
        <v>339.36</v>
      </c>
      <c r="AK870" s="294">
        <v>344</v>
      </c>
      <c r="AL870" s="294">
        <v>0.98409999999999997</v>
      </c>
      <c r="AM870" s="294">
        <v>127824</v>
      </c>
      <c r="AO870" s="294">
        <v>0.53159999999999996</v>
      </c>
      <c r="AP870" s="294">
        <v>348.96</v>
      </c>
      <c r="AQ870" s="294">
        <v>348.96</v>
      </c>
      <c r="AR870" s="294">
        <v>0.98129999999999995</v>
      </c>
      <c r="AS870" s="294">
        <v>127932</v>
      </c>
      <c r="AU870" s="294">
        <v>0.50219999999999998</v>
      </c>
      <c r="AV870" s="294">
        <v>343.68</v>
      </c>
      <c r="AW870" s="294">
        <v>344</v>
      </c>
      <c r="AX870" s="294">
        <v>0.97599999999999998</v>
      </c>
      <c r="AY870" s="294">
        <v>102204</v>
      </c>
      <c r="BA870" s="294">
        <v>0.42320000000000002</v>
      </c>
      <c r="BB870" s="294">
        <v>252.48</v>
      </c>
      <c r="BC870" s="294">
        <v>344</v>
      </c>
      <c r="BD870" s="294">
        <v>0.98039999999999994</v>
      </c>
      <c r="BE870" s="294">
        <v>88440</v>
      </c>
      <c r="BG870" s="294">
        <v>0.4803</v>
      </c>
      <c r="BH870" s="294">
        <v>252</v>
      </c>
      <c r="BI870" s="294">
        <v>344</v>
      </c>
      <c r="BJ870" s="294">
        <v>0.98029999999999995</v>
      </c>
      <c r="BK870" s="294">
        <v>93588</v>
      </c>
      <c r="BM870" s="294">
        <v>0.50919999999999999</v>
      </c>
      <c r="BN870" s="294">
        <v>336</v>
      </c>
      <c r="BO870" s="294">
        <v>344</v>
      </c>
      <c r="BP870" s="294">
        <v>0.97939999999999994</v>
      </c>
      <c r="BQ870" s="294">
        <v>96720</v>
      </c>
      <c r="BS870" s="294">
        <v>0.43740000000000001</v>
      </c>
      <c r="BT870" s="294">
        <v>341.76</v>
      </c>
      <c r="BU870" s="294">
        <v>344</v>
      </c>
      <c r="BV870" s="294">
        <v>0.98429999999999995</v>
      </c>
      <c r="BW870" s="294">
        <v>127044</v>
      </c>
      <c r="BY870" s="294">
        <v>0.50760000000000005</v>
      </c>
    </row>
    <row r="871" spans="1:77">
      <c r="A871" s="301">
        <v>905</v>
      </c>
      <c r="B871" s="302" t="s">
        <v>3989</v>
      </c>
      <c r="C871" s="301" t="s">
        <v>4833</v>
      </c>
      <c r="D871" s="302" t="s">
        <v>4051</v>
      </c>
      <c r="E871" s="303">
        <v>172</v>
      </c>
      <c r="F871" s="294">
        <v>96.4</v>
      </c>
      <c r="G871" s="294">
        <v>137.6</v>
      </c>
      <c r="H871" s="294">
        <v>0.98119999999999996</v>
      </c>
      <c r="I871" s="294">
        <v>16481</v>
      </c>
      <c r="K871" s="294">
        <v>0.24199999999999999</v>
      </c>
      <c r="L871" s="294">
        <v>105.6</v>
      </c>
      <c r="M871" s="294">
        <v>137.6</v>
      </c>
      <c r="N871" s="294">
        <v>0.97789999999999999</v>
      </c>
      <c r="O871" s="294">
        <v>21855</v>
      </c>
      <c r="Q871" s="294">
        <v>0.28449999999999998</v>
      </c>
      <c r="R871" s="294">
        <v>116.6</v>
      </c>
      <c r="S871" s="294">
        <v>137.6</v>
      </c>
      <c r="T871" s="294">
        <v>0.96499999999999997</v>
      </c>
      <c r="U871" s="294">
        <v>26006</v>
      </c>
      <c r="W871" s="294">
        <v>0.32100000000000001</v>
      </c>
      <c r="X871" s="294">
        <v>106</v>
      </c>
      <c r="Y871" s="294">
        <v>137.6</v>
      </c>
      <c r="Z871" s="294">
        <v>0.96660000000000001</v>
      </c>
      <c r="AA871" s="294">
        <v>22784</v>
      </c>
      <c r="AC871" s="294">
        <v>0.2989</v>
      </c>
      <c r="AD871" s="294">
        <v>112</v>
      </c>
      <c r="AE871" s="294">
        <v>137.6</v>
      </c>
      <c r="AF871" s="294">
        <v>0.97670000000000001</v>
      </c>
      <c r="AG871" s="294">
        <v>22497</v>
      </c>
      <c r="AI871" s="294">
        <v>0.27639999999999998</v>
      </c>
      <c r="AJ871" s="294">
        <v>113.6</v>
      </c>
      <c r="AK871" s="294">
        <v>137.6</v>
      </c>
      <c r="AL871" s="294">
        <v>0.98460000000000003</v>
      </c>
      <c r="AM871" s="294">
        <v>23953</v>
      </c>
      <c r="AO871" s="294">
        <v>0.2974</v>
      </c>
      <c r="AP871" s="294">
        <v>90.8</v>
      </c>
      <c r="AQ871" s="294">
        <v>137.6</v>
      </c>
      <c r="AR871" s="294">
        <v>0.98089999999999999</v>
      </c>
      <c r="AS871" s="294">
        <v>20064</v>
      </c>
      <c r="AU871" s="294">
        <v>0.30280000000000001</v>
      </c>
      <c r="AV871" s="294">
        <v>83.6</v>
      </c>
      <c r="AW871" s="294">
        <v>137.6</v>
      </c>
      <c r="AX871" s="294">
        <v>0.97989999999999999</v>
      </c>
      <c r="AY871" s="294">
        <v>17938</v>
      </c>
      <c r="BA871" s="294">
        <v>0.30409999999999998</v>
      </c>
      <c r="BB871" s="294">
        <v>69.2</v>
      </c>
      <c r="BC871" s="294">
        <v>137.6</v>
      </c>
      <c r="BD871" s="294">
        <v>0.98060000000000003</v>
      </c>
      <c r="BE871" s="294">
        <v>14853</v>
      </c>
      <c r="BG871" s="294">
        <v>0.29420000000000002</v>
      </c>
      <c r="BH871" s="294">
        <v>70.8</v>
      </c>
      <c r="BI871" s="294">
        <v>137.6</v>
      </c>
      <c r="BJ871" s="294">
        <v>0.98650000000000004</v>
      </c>
      <c r="BK871" s="294">
        <v>14581</v>
      </c>
      <c r="BM871" s="294">
        <v>0.28060000000000002</v>
      </c>
      <c r="BN871" s="294">
        <v>84.8</v>
      </c>
      <c r="BO871" s="294">
        <v>137.6</v>
      </c>
      <c r="BP871" s="294">
        <v>0.9879</v>
      </c>
      <c r="BQ871" s="294">
        <v>17856</v>
      </c>
      <c r="BS871" s="294">
        <v>0.31719999999999998</v>
      </c>
      <c r="BT871" s="294">
        <v>60.8</v>
      </c>
      <c r="BU871" s="294">
        <v>137.6</v>
      </c>
      <c r="BV871" s="294">
        <v>0.98799999999999999</v>
      </c>
      <c r="BW871" s="294">
        <v>22539</v>
      </c>
      <c r="BY871" s="294">
        <v>0.50429999999999997</v>
      </c>
    </row>
    <row r="872" spans="1:77">
      <c r="A872" s="301">
        <v>906</v>
      </c>
      <c r="B872" s="302" t="s">
        <v>3989</v>
      </c>
      <c r="C872" s="301" t="s">
        <v>4834</v>
      </c>
      <c r="D872" s="302" t="s">
        <v>4051</v>
      </c>
      <c r="E872" s="303">
        <v>250</v>
      </c>
      <c r="F872" s="294">
        <v>234.72</v>
      </c>
      <c r="G872" s="294">
        <v>234.72</v>
      </c>
      <c r="H872" s="294">
        <v>0.98419999999999996</v>
      </c>
      <c r="I872" s="294">
        <v>25332</v>
      </c>
      <c r="K872" s="294">
        <v>0.15229999999999999</v>
      </c>
      <c r="L872" s="294">
        <v>175.92</v>
      </c>
      <c r="M872" s="294">
        <v>175.92</v>
      </c>
      <c r="N872" s="294">
        <v>0.98060000000000003</v>
      </c>
      <c r="O872" s="294">
        <v>17862</v>
      </c>
      <c r="Q872" s="294">
        <v>0.13919999999999999</v>
      </c>
      <c r="R872" s="294">
        <v>265.2</v>
      </c>
      <c r="S872" s="294">
        <v>265.2</v>
      </c>
      <c r="T872" s="294">
        <v>0.98880000000000001</v>
      </c>
      <c r="U872" s="294">
        <v>21186</v>
      </c>
      <c r="W872" s="294">
        <v>0.11219999999999999</v>
      </c>
      <c r="X872" s="294">
        <v>282.72000000000003</v>
      </c>
      <c r="Y872" s="294">
        <v>282.72000000000003</v>
      </c>
      <c r="Z872" s="294">
        <v>0.99360000000000004</v>
      </c>
      <c r="AA872" s="294">
        <v>35790</v>
      </c>
      <c r="AC872" s="294">
        <v>0.17130000000000001</v>
      </c>
      <c r="AD872" s="294">
        <v>285.12</v>
      </c>
      <c r="AE872" s="294">
        <v>285.12</v>
      </c>
      <c r="AF872" s="294">
        <v>0.99099999999999999</v>
      </c>
      <c r="AG872" s="294">
        <v>38088</v>
      </c>
      <c r="AI872" s="294">
        <v>0.1812</v>
      </c>
      <c r="AJ872" s="294">
        <v>298.8</v>
      </c>
      <c r="AK872" s="294">
        <v>298.8</v>
      </c>
      <c r="AL872" s="294">
        <v>0.99590000000000001</v>
      </c>
      <c r="AM872" s="294">
        <v>34632</v>
      </c>
      <c r="AO872" s="294">
        <v>0.16159999999999999</v>
      </c>
      <c r="AP872" s="294">
        <v>234.48</v>
      </c>
      <c r="AQ872" s="294">
        <v>234.48</v>
      </c>
      <c r="AR872" s="294">
        <v>0.9929</v>
      </c>
      <c r="AS872" s="294">
        <v>24966</v>
      </c>
      <c r="AU872" s="294">
        <v>0.14410000000000001</v>
      </c>
      <c r="AV872" s="294">
        <v>200.88</v>
      </c>
      <c r="AW872" s="294">
        <v>200.88</v>
      </c>
      <c r="AX872" s="294">
        <v>0.99039999999999995</v>
      </c>
      <c r="AY872" s="294">
        <v>22752</v>
      </c>
      <c r="BA872" s="294">
        <v>0.1588</v>
      </c>
      <c r="BB872" s="294">
        <v>114.48</v>
      </c>
      <c r="BC872" s="294">
        <v>133.6</v>
      </c>
      <c r="BD872" s="294">
        <v>0.97839999999999994</v>
      </c>
      <c r="BE872" s="294">
        <v>13278</v>
      </c>
      <c r="BG872" s="294">
        <v>0.1593</v>
      </c>
      <c r="BH872" s="294">
        <v>85.68</v>
      </c>
      <c r="BI872" s="294">
        <v>133.6</v>
      </c>
      <c r="BJ872" s="294">
        <v>0.97419999999999995</v>
      </c>
      <c r="BK872" s="294">
        <v>12234</v>
      </c>
      <c r="BM872" s="294">
        <v>0.19700000000000001</v>
      </c>
      <c r="BN872" s="294">
        <v>112.32</v>
      </c>
      <c r="BO872" s="294">
        <v>133.6</v>
      </c>
      <c r="BP872" s="294">
        <v>0.98180000000000001</v>
      </c>
      <c r="BQ872" s="294">
        <v>14166</v>
      </c>
      <c r="BS872" s="294">
        <v>0.19120000000000001</v>
      </c>
      <c r="BT872" s="294">
        <v>106.08</v>
      </c>
      <c r="BU872" s="294">
        <v>133.6</v>
      </c>
      <c r="BV872" s="294">
        <v>0.98519999999999996</v>
      </c>
      <c r="BW872" s="294">
        <v>15960</v>
      </c>
      <c r="BY872" s="294">
        <v>0.20530000000000001</v>
      </c>
    </row>
    <row r="873" spans="1:77">
      <c r="A873" s="301">
        <v>907</v>
      </c>
      <c r="B873" s="302" t="s">
        <v>3989</v>
      </c>
      <c r="C873" s="301" t="s">
        <v>4835</v>
      </c>
      <c r="D873" s="302" t="s">
        <v>4051</v>
      </c>
      <c r="E873" s="303">
        <v>111</v>
      </c>
      <c r="F873" s="294">
        <v>75.680000000000007</v>
      </c>
      <c r="G873" s="294">
        <v>88.8</v>
      </c>
      <c r="H873" s="294">
        <v>0.96819999999999995</v>
      </c>
      <c r="I873" s="294">
        <v>27156</v>
      </c>
      <c r="K873" s="294">
        <v>0.51470000000000005</v>
      </c>
      <c r="L873" s="294">
        <v>78.8</v>
      </c>
      <c r="M873" s="294">
        <v>88.8</v>
      </c>
      <c r="N873" s="294">
        <v>0.9738</v>
      </c>
      <c r="O873" s="294">
        <v>29100</v>
      </c>
      <c r="Q873" s="294">
        <v>0.50970000000000004</v>
      </c>
      <c r="R873" s="294">
        <v>84</v>
      </c>
      <c r="S873" s="294">
        <v>88.8</v>
      </c>
      <c r="T873" s="294">
        <v>0.96729999999999994</v>
      </c>
      <c r="U873" s="294">
        <v>28216</v>
      </c>
      <c r="W873" s="294">
        <v>0.48230000000000001</v>
      </c>
      <c r="X873" s="294">
        <v>78.88</v>
      </c>
      <c r="Y873" s="294">
        <v>88.8</v>
      </c>
      <c r="Z873" s="294">
        <v>0.97150000000000003</v>
      </c>
      <c r="AA873" s="294">
        <v>28436</v>
      </c>
      <c r="AC873" s="294">
        <v>0.49880000000000002</v>
      </c>
      <c r="AD873" s="294">
        <v>79.36</v>
      </c>
      <c r="AE873" s="294">
        <v>88.8</v>
      </c>
      <c r="AF873" s="294">
        <v>0.97709999999999997</v>
      </c>
      <c r="AG873" s="294">
        <v>27268</v>
      </c>
      <c r="AI873" s="294">
        <v>0.47270000000000001</v>
      </c>
      <c r="AJ873" s="294">
        <v>73.760000000000005</v>
      </c>
      <c r="AK873" s="294">
        <v>88.8</v>
      </c>
      <c r="AL873" s="294">
        <v>0.97829999999999995</v>
      </c>
      <c r="AM873" s="294">
        <v>25684</v>
      </c>
      <c r="AO873" s="294">
        <v>0.49440000000000001</v>
      </c>
      <c r="AP873" s="294">
        <v>72.319999999999993</v>
      </c>
      <c r="AQ873" s="294">
        <v>88.8</v>
      </c>
      <c r="AR873" s="294">
        <v>0.96799999999999997</v>
      </c>
      <c r="AS873" s="294">
        <v>24668</v>
      </c>
      <c r="AU873" s="294">
        <v>0.47360000000000002</v>
      </c>
      <c r="AV873" s="294">
        <v>55.04</v>
      </c>
      <c r="AW873" s="294">
        <v>88.8</v>
      </c>
      <c r="AX873" s="294">
        <v>0.95079999999999998</v>
      </c>
      <c r="AY873" s="294">
        <v>18080</v>
      </c>
      <c r="BA873" s="294">
        <v>0.47989999999999999</v>
      </c>
      <c r="BB873" s="294">
        <v>48</v>
      </c>
      <c r="BC873" s="294">
        <v>88.8</v>
      </c>
      <c r="BD873" s="294">
        <v>0.96130000000000004</v>
      </c>
      <c r="BE873" s="294">
        <v>16384</v>
      </c>
      <c r="BG873" s="294">
        <v>0.4773</v>
      </c>
      <c r="BH873" s="294">
        <v>48.96</v>
      </c>
      <c r="BI873" s="294">
        <v>88.8</v>
      </c>
      <c r="BJ873" s="294">
        <v>0.9647</v>
      </c>
      <c r="BK873" s="294">
        <v>17044</v>
      </c>
      <c r="BM873" s="294">
        <v>0.48499999999999999</v>
      </c>
      <c r="BN873" s="294">
        <v>50.88</v>
      </c>
      <c r="BO873" s="294">
        <v>88.8</v>
      </c>
      <c r="BP873" s="294">
        <v>0.97470000000000001</v>
      </c>
      <c r="BQ873" s="294">
        <v>16312</v>
      </c>
      <c r="BS873" s="294">
        <v>0.48949999999999999</v>
      </c>
      <c r="BT873" s="294">
        <v>61.12</v>
      </c>
      <c r="BU873" s="294">
        <v>88.8</v>
      </c>
      <c r="BV873" s="294">
        <v>0.98199999999999998</v>
      </c>
      <c r="BW873" s="294">
        <v>22872</v>
      </c>
      <c r="BY873" s="294">
        <v>0.51219999999999999</v>
      </c>
    </row>
    <row r="874" spans="1:77">
      <c r="A874" s="301">
        <v>908</v>
      </c>
      <c r="B874" s="302" t="s">
        <v>3989</v>
      </c>
      <c r="C874" s="301" t="s">
        <v>4836</v>
      </c>
      <c r="D874" s="302" t="s">
        <v>4051</v>
      </c>
      <c r="E874" s="303">
        <v>154</v>
      </c>
      <c r="F874" s="294">
        <v>68</v>
      </c>
      <c r="G874" s="294">
        <v>123.2</v>
      </c>
      <c r="H874" s="294">
        <v>0.96</v>
      </c>
      <c r="I874" s="294">
        <v>19160</v>
      </c>
      <c r="K874" s="294">
        <v>0.40770000000000001</v>
      </c>
      <c r="L874" s="294">
        <v>66</v>
      </c>
      <c r="M874" s="294">
        <v>123.2</v>
      </c>
      <c r="N874" s="294">
        <v>0.95789999999999997</v>
      </c>
      <c r="O874" s="294">
        <v>19520</v>
      </c>
      <c r="Q874" s="294">
        <v>0.41499999999999998</v>
      </c>
      <c r="R874" s="294">
        <v>66</v>
      </c>
      <c r="S874" s="294">
        <v>123.2</v>
      </c>
      <c r="T874" s="294">
        <v>0.96740000000000004</v>
      </c>
      <c r="U874" s="294">
        <v>18380</v>
      </c>
      <c r="W874" s="294">
        <v>0.39979999999999999</v>
      </c>
      <c r="X874" s="294">
        <v>68</v>
      </c>
      <c r="Y874" s="294">
        <v>123.2</v>
      </c>
      <c r="Z874" s="294">
        <v>0.95950000000000002</v>
      </c>
      <c r="AA874" s="294">
        <v>17500</v>
      </c>
      <c r="AC874" s="294">
        <v>0.36049999999999999</v>
      </c>
      <c r="AD874" s="294">
        <v>62</v>
      </c>
      <c r="AE874" s="294">
        <v>123.2</v>
      </c>
      <c r="AF874" s="294">
        <v>0.9577</v>
      </c>
      <c r="AG874" s="294">
        <v>19000</v>
      </c>
      <c r="AI874" s="294">
        <v>0.43009999999999998</v>
      </c>
      <c r="AJ874" s="294">
        <v>68</v>
      </c>
      <c r="AK874" s="294">
        <v>123.2</v>
      </c>
      <c r="AL874" s="294">
        <v>0.95879999999999999</v>
      </c>
      <c r="AM874" s="294">
        <v>17680</v>
      </c>
      <c r="AO874" s="294">
        <v>0.37659999999999999</v>
      </c>
      <c r="AP874" s="294">
        <v>68</v>
      </c>
      <c r="AQ874" s="294">
        <v>123.2</v>
      </c>
      <c r="AR874" s="294">
        <v>0.9536</v>
      </c>
      <c r="AS874" s="294">
        <v>16000</v>
      </c>
      <c r="AU874" s="294">
        <v>0.33169999999999999</v>
      </c>
      <c r="AV874" s="294">
        <v>50</v>
      </c>
      <c r="AW874" s="294">
        <v>123.2</v>
      </c>
      <c r="AX874" s="294">
        <v>0.94159999999999999</v>
      </c>
      <c r="AY874" s="294">
        <v>12880</v>
      </c>
      <c r="BA874" s="294">
        <v>0.38</v>
      </c>
      <c r="BB874" s="294">
        <v>42</v>
      </c>
      <c r="BC874" s="294">
        <v>123.2</v>
      </c>
      <c r="BD874" s="294">
        <v>0.94720000000000004</v>
      </c>
      <c r="BE874" s="294">
        <v>12540</v>
      </c>
      <c r="BG874" s="294">
        <v>0.42370000000000002</v>
      </c>
      <c r="BH874" s="294">
        <v>44</v>
      </c>
      <c r="BI874" s="294">
        <v>123.2</v>
      </c>
      <c r="BJ874" s="294">
        <v>0.95150000000000001</v>
      </c>
      <c r="BK874" s="294">
        <v>13340</v>
      </c>
      <c r="BM874" s="294">
        <v>0.42830000000000001</v>
      </c>
      <c r="BN874" s="294">
        <v>50</v>
      </c>
      <c r="BO874" s="294">
        <v>123.2</v>
      </c>
      <c r="BP874" s="294">
        <v>0.96699999999999997</v>
      </c>
      <c r="BQ874" s="294">
        <v>12880</v>
      </c>
      <c r="BS874" s="294">
        <v>0.39639999999999997</v>
      </c>
      <c r="BT874" s="294">
        <v>54</v>
      </c>
      <c r="BU874" s="294">
        <v>123.2</v>
      </c>
      <c r="BV874" s="294">
        <v>0.96819999999999995</v>
      </c>
      <c r="BW874" s="294">
        <v>15240</v>
      </c>
      <c r="BY874" s="294">
        <v>0.39179999999999998</v>
      </c>
    </row>
    <row r="875" spans="1:77">
      <c r="A875" s="301">
        <v>909</v>
      </c>
      <c r="B875" s="302" t="s">
        <v>3989</v>
      </c>
      <c r="C875" s="301" t="s">
        <v>4837</v>
      </c>
      <c r="D875" s="302" t="s">
        <v>4051</v>
      </c>
      <c r="E875" s="303">
        <v>416</v>
      </c>
      <c r="F875" s="294">
        <v>310.56</v>
      </c>
      <c r="G875" s="294">
        <v>332.8</v>
      </c>
      <c r="H875" s="294">
        <v>0.99619999999999997</v>
      </c>
      <c r="I875" s="294">
        <v>85860</v>
      </c>
      <c r="K875" s="294">
        <v>0.38550000000000001</v>
      </c>
      <c r="L875" s="294">
        <v>289.2</v>
      </c>
      <c r="M875" s="294">
        <v>332.8</v>
      </c>
      <c r="N875" s="294">
        <v>0.996</v>
      </c>
      <c r="O875" s="294">
        <v>80072</v>
      </c>
      <c r="Q875" s="294">
        <v>0.37369999999999998</v>
      </c>
      <c r="R875" s="294">
        <v>207.6</v>
      </c>
      <c r="S875" s="294">
        <v>332.8</v>
      </c>
      <c r="T875" s="294">
        <v>0.99539999999999995</v>
      </c>
      <c r="U875" s="294">
        <v>71228</v>
      </c>
      <c r="W875" s="294">
        <v>0.4788</v>
      </c>
      <c r="X875" s="294">
        <v>160</v>
      </c>
      <c r="Y875" s="294">
        <v>332.8</v>
      </c>
      <c r="Z875" s="294">
        <v>0.99449999999999994</v>
      </c>
      <c r="AA875" s="294">
        <v>76376</v>
      </c>
      <c r="AB875" s="294" t="e">
        <f>AA875-#REF!</f>
        <v>#REF!</v>
      </c>
      <c r="AC875" s="294">
        <v>0.6452</v>
      </c>
      <c r="AD875" s="294">
        <v>192</v>
      </c>
      <c r="AE875" s="294">
        <v>332.8</v>
      </c>
      <c r="AF875" s="294">
        <v>0.99519999999999997</v>
      </c>
      <c r="AG875" s="294">
        <v>49160</v>
      </c>
      <c r="AI875" s="294">
        <v>0.3458</v>
      </c>
      <c r="AJ875" s="294">
        <v>200</v>
      </c>
      <c r="AK875" s="294">
        <v>332.8</v>
      </c>
      <c r="AL875" s="294">
        <v>0.99619999999999997</v>
      </c>
      <c r="AM875" s="294">
        <v>91960</v>
      </c>
      <c r="AN875" s="294" t="e">
        <f>AM875-#REF!</f>
        <v>#REF!</v>
      </c>
      <c r="AO875" s="294">
        <v>0.6411</v>
      </c>
      <c r="AP875" s="294">
        <v>228</v>
      </c>
      <c r="AQ875" s="294">
        <v>332.8</v>
      </c>
      <c r="AR875" s="294">
        <v>0.995</v>
      </c>
      <c r="AS875" s="294">
        <v>47000</v>
      </c>
      <c r="AU875" s="294">
        <v>0.27850000000000003</v>
      </c>
      <c r="AV875" s="294">
        <v>192</v>
      </c>
      <c r="AW875" s="294">
        <v>332.8</v>
      </c>
      <c r="AX875" s="294">
        <v>0.99390000000000001</v>
      </c>
      <c r="AY875" s="294">
        <v>58560</v>
      </c>
      <c r="BA875" s="294">
        <v>0.42620000000000002</v>
      </c>
      <c r="BB875" s="294">
        <v>144</v>
      </c>
      <c r="BC875" s="294">
        <v>332.8</v>
      </c>
      <c r="BD875" s="294">
        <v>0.99319999999999997</v>
      </c>
      <c r="BE875" s="294">
        <v>46400</v>
      </c>
      <c r="BG875" s="294">
        <v>0.43609999999999999</v>
      </c>
      <c r="BH875" s="294">
        <v>148</v>
      </c>
      <c r="BI875" s="294">
        <v>332.8</v>
      </c>
      <c r="BJ875" s="294">
        <v>0.995</v>
      </c>
      <c r="BK875" s="294">
        <v>47240</v>
      </c>
      <c r="BM875" s="294">
        <v>0.43120000000000003</v>
      </c>
      <c r="BN875" s="294">
        <v>264</v>
      </c>
      <c r="BO875" s="294">
        <v>332.8</v>
      </c>
      <c r="BP875" s="294">
        <v>0.99570000000000003</v>
      </c>
      <c r="BQ875" s="294">
        <v>45640</v>
      </c>
      <c r="BS875" s="294">
        <v>0.25840000000000002</v>
      </c>
      <c r="BT875" s="294">
        <v>112</v>
      </c>
      <c r="BU875" s="294">
        <v>332.8</v>
      </c>
      <c r="BV875" s="294">
        <v>0.99660000000000004</v>
      </c>
      <c r="BW875" s="294">
        <v>58960</v>
      </c>
      <c r="BX875" s="294" t="e">
        <f>BW875-#REF!</f>
        <v>#REF!</v>
      </c>
      <c r="BY875" s="294">
        <v>0.71</v>
      </c>
    </row>
    <row r="876" spans="1:77">
      <c r="A876" s="301">
        <v>910</v>
      </c>
      <c r="B876" s="302" t="s">
        <v>3989</v>
      </c>
      <c r="C876" s="301" t="s">
        <v>4838</v>
      </c>
      <c r="D876" s="302" t="s">
        <v>4097</v>
      </c>
      <c r="E876" s="303">
        <v>122.22222222222221</v>
      </c>
      <c r="F876" s="294">
        <v>50.32</v>
      </c>
      <c r="G876" s="294">
        <v>97.784000000000006</v>
      </c>
      <c r="H876" s="294">
        <v>0.94450000000000001</v>
      </c>
      <c r="I876" s="294">
        <v>4660</v>
      </c>
      <c r="K876" s="294" t="s">
        <v>3983</v>
      </c>
      <c r="L876" s="294">
        <v>44.4</v>
      </c>
      <c r="M876" s="294">
        <v>97.784000000000006</v>
      </c>
      <c r="N876" s="294">
        <v>0.93689999999999996</v>
      </c>
      <c r="O876" s="294">
        <v>4572</v>
      </c>
      <c r="Q876" s="294" t="s">
        <v>3983</v>
      </c>
      <c r="R876" s="294">
        <v>44</v>
      </c>
      <c r="S876" s="294">
        <v>97.784000000000006</v>
      </c>
      <c r="T876" s="294">
        <v>0.92610000000000003</v>
      </c>
      <c r="U876" s="294">
        <v>4812</v>
      </c>
      <c r="W876" s="294" t="s">
        <v>3983</v>
      </c>
      <c r="X876" s="294">
        <v>40.32</v>
      </c>
      <c r="Y876" s="294">
        <v>97.784000000000006</v>
      </c>
      <c r="Z876" s="294">
        <v>0.93279999999999996</v>
      </c>
      <c r="AA876" s="294">
        <v>3884</v>
      </c>
      <c r="AC876" s="294" t="s">
        <v>3983</v>
      </c>
      <c r="AD876" s="294">
        <v>34.72</v>
      </c>
      <c r="AE876" s="294">
        <v>97.784000000000006</v>
      </c>
      <c r="AF876" s="294">
        <v>0.9254</v>
      </c>
      <c r="AG876" s="294">
        <v>3644</v>
      </c>
      <c r="AI876" s="294" t="s">
        <v>3983</v>
      </c>
      <c r="AJ876" s="294">
        <v>36.96</v>
      </c>
      <c r="AK876" s="294">
        <v>97.784000000000006</v>
      </c>
      <c r="AL876" s="294">
        <v>0.93820000000000003</v>
      </c>
      <c r="AM876" s="294">
        <v>3004</v>
      </c>
      <c r="AO876" s="294" t="s">
        <v>3983</v>
      </c>
      <c r="AP876" s="294">
        <v>39.200000000000003</v>
      </c>
      <c r="AQ876" s="294">
        <v>97.784000000000006</v>
      </c>
      <c r="AR876" s="294">
        <v>0.9173</v>
      </c>
      <c r="AS876" s="294">
        <v>3682</v>
      </c>
      <c r="AU876" s="294" t="s">
        <v>3983</v>
      </c>
      <c r="AV876" s="294">
        <v>21.04</v>
      </c>
      <c r="AW876" s="294">
        <v>97.784000000000006</v>
      </c>
      <c r="AX876" s="294">
        <v>0.94330000000000003</v>
      </c>
      <c r="AY876" s="294">
        <v>2558</v>
      </c>
      <c r="BA876" s="294" t="s">
        <v>3983</v>
      </c>
      <c r="BB876" s="294">
        <v>19.2</v>
      </c>
      <c r="BC876" s="294">
        <v>97.784000000000006</v>
      </c>
      <c r="BD876" s="294">
        <v>0.97839999999999994</v>
      </c>
      <c r="BE876" s="294">
        <v>2258</v>
      </c>
      <c r="BG876" s="294" t="s">
        <v>3983</v>
      </c>
      <c r="BH876" s="294">
        <v>12.56</v>
      </c>
      <c r="BI876" s="294">
        <v>97.784000000000006</v>
      </c>
      <c r="BJ876" s="294">
        <v>0.97750000000000004</v>
      </c>
      <c r="BK876" s="294">
        <v>2432</v>
      </c>
      <c r="BM876" s="294" t="s">
        <v>3983</v>
      </c>
      <c r="BN876" s="294">
        <v>36.24</v>
      </c>
      <c r="BO876" s="294">
        <v>97.784000000000006</v>
      </c>
      <c r="BP876" s="294">
        <v>0.94820000000000004</v>
      </c>
      <c r="BQ876" s="294">
        <v>2414</v>
      </c>
      <c r="BS876" s="294" t="s">
        <v>3983</v>
      </c>
      <c r="BT876" s="294">
        <v>28.16</v>
      </c>
      <c r="BU876" s="294">
        <v>97.784000000000006</v>
      </c>
      <c r="BV876" s="294">
        <v>0.94710000000000005</v>
      </c>
      <c r="BW876" s="294">
        <v>3614</v>
      </c>
      <c r="BY876" s="294" t="s">
        <v>3983</v>
      </c>
    </row>
    <row r="877" spans="1:77">
      <c r="A877" s="301">
        <v>911</v>
      </c>
      <c r="B877" s="302" t="s">
        <v>3989</v>
      </c>
      <c r="C877" s="301" t="s">
        <v>4839</v>
      </c>
      <c r="D877" s="302" t="s">
        <v>4051</v>
      </c>
      <c r="E877" s="303">
        <v>267</v>
      </c>
      <c r="F877" s="294">
        <v>110.88</v>
      </c>
      <c r="G877" s="294">
        <v>213.6</v>
      </c>
      <c r="H877" s="294">
        <v>0.9859</v>
      </c>
      <c r="I877" s="294">
        <v>47634</v>
      </c>
      <c r="J877" s="294" t="e">
        <f>I877-#REF!</f>
        <v>#REF!</v>
      </c>
      <c r="K877" s="294">
        <v>0.60519999999999996</v>
      </c>
      <c r="L877" s="294">
        <v>114.24</v>
      </c>
      <c r="M877" s="294">
        <v>213.6</v>
      </c>
      <c r="N877" s="294">
        <v>0.98639999999999994</v>
      </c>
      <c r="O877" s="294">
        <v>47172</v>
      </c>
      <c r="Q877" s="294">
        <v>0.56269999999999998</v>
      </c>
      <c r="R877" s="294">
        <v>124.8</v>
      </c>
      <c r="S877" s="294">
        <v>213.6</v>
      </c>
      <c r="T877" s="294">
        <v>0.98880000000000001</v>
      </c>
      <c r="U877" s="294">
        <v>49614</v>
      </c>
      <c r="W877" s="294">
        <v>0.55840000000000001</v>
      </c>
      <c r="X877" s="294">
        <v>113.04</v>
      </c>
      <c r="Y877" s="294">
        <v>213.6</v>
      </c>
      <c r="Z877" s="294">
        <v>0.99149999999999994</v>
      </c>
      <c r="AA877" s="294">
        <v>44640</v>
      </c>
      <c r="AC877" s="294">
        <v>0.53539999999999999</v>
      </c>
      <c r="AD877" s="294">
        <v>123.12</v>
      </c>
      <c r="AE877" s="294">
        <v>213.6</v>
      </c>
      <c r="AF877" s="294">
        <v>0.98929999999999996</v>
      </c>
      <c r="AG877" s="294">
        <v>44628</v>
      </c>
      <c r="AI877" s="294">
        <v>0.49249999999999999</v>
      </c>
      <c r="AJ877" s="294">
        <v>129.6</v>
      </c>
      <c r="AK877" s="294">
        <v>213.6</v>
      </c>
      <c r="AL877" s="294">
        <v>0.98860000000000003</v>
      </c>
      <c r="AM877" s="294">
        <v>43488</v>
      </c>
      <c r="AO877" s="294">
        <v>0.47149999999999997</v>
      </c>
      <c r="AP877" s="294">
        <v>107.04</v>
      </c>
      <c r="AQ877" s="294">
        <v>213.6</v>
      </c>
      <c r="AR877" s="294">
        <v>0.9889</v>
      </c>
      <c r="AS877" s="294">
        <v>40068</v>
      </c>
      <c r="AU877" s="294">
        <v>0.50880000000000003</v>
      </c>
      <c r="AV877" s="294">
        <v>89.52</v>
      </c>
      <c r="AW877" s="294">
        <v>213.6</v>
      </c>
      <c r="AX877" s="294">
        <v>0.98619999999999997</v>
      </c>
      <c r="AY877" s="294">
        <v>32094</v>
      </c>
      <c r="BA877" s="294">
        <v>0.50490000000000002</v>
      </c>
      <c r="BB877" s="294">
        <v>105.36</v>
      </c>
      <c r="BC877" s="294">
        <v>213.6</v>
      </c>
      <c r="BD877" s="294">
        <v>0.98360000000000003</v>
      </c>
      <c r="BE877" s="294">
        <v>29832</v>
      </c>
      <c r="BG877" s="294">
        <v>0.38690000000000002</v>
      </c>
      <c r="BH877" s="294">
        <v>91.68</v>
      </c>
      <c r="BI877" s="294">
        <v>213.6</v>
      </c>
      <c r="BJ877" s="294">
        <v>0.98429999999999995</v>
      </c>
      <c r="BK877" s="294">
        <v>29688</v>
      </c>
      <c r="BM877" s="294">
        <v>0.44219999999999998</v>
      </c>
      <c r="BN877" s="294">
        <v>110.16</v>
      </c>
      <c r="BO877" s="294">
        <v>213.6</v>
      </c>
      <c r="BP877" s="294">
        <v>0.98629999999999995</v>
      </c>
      <c r="BQ877" s="294">
        <v>30978</v>
      </c>
      <c r="BS877" s="294">
        <v>0.42430000000000001</v>
      </c>
      <c r="BT877" s="294">
        <v>107.04</v>
      </c>
      <c r="BU877" s="294">
        <v>213.6</v>
      </c>
      <c r="BV877" s="294">
        <v>0.98350000000000004</v>
      </c>
      <c r="BW877" s="294">
        <v>41562</v>
      </c>
      <c r="BY877" s="294">
        <v>0.53059999999999996</v>
      </c>
    </row>
    <row r="878" spans="1:77">
      <c r="A878" s="301">
        <v>912</v>
      </c>
      <c r="B878" s="302" t="s">
        <v>3989</v>
      </c>
      <c r="C878" s="301" t="s">
        <v>4840</v>
      </c>
      <c r="D878" s="302" t="s">
        <v>4051</v>
      </c>
      <c r="E878" s="303">
        <v>400</v>
      </c>
      <c r="F878" s="294">
        <v>184.32</v>
      </c>
      <c r="G878" s="294">
        <v>320</v>
      </c>
      <c r="H878" s="294">
        <v>0.95540000000000003</v>
      </c>
      <c r="I878" s="294">
        <v>38784</v>
      </c>
      <c r="K878" s="294">
        <v>0.30590000000000001</v>
      </c>
      <c r="L878" s="294">
        <v>198.6</v>
      </c>
      <c r="M878" s="294">
        <v>320</v>
      </c>
      <c r="N878" s="294">
        <v>0.96260000000000001</v>
      </c>
      <c r="O878" s="294">
        <v>38052</v>
      </c>
      <c r="Q878" s="294">
        <v>0.2676</v>
      </c>
      <c r="R878" s="294">
        <v>201</v>
      </c>
      <c r="S878" s="294">
        <v>320</v>
      </c>
      <c r="T878" s="294">
        <v>1</v>
      </c>
      <c r="U878" s="294">
        <v>35358</v>
      </c>
      <c r="W878" s="294">
        <v>0.24429999999999999</v>
      </c>
      <c r="X878" s="294">
        <v>167.52</v>
      </c>
      <c r="Y878" s="294">
        <v>320</v>
      </c>
      <c r="Z878" s="294">
        <v>1</v>
      </c>
      <c r="AA878" s="294">
        <v>33492</v>
      </c>
      <c r="AC878" s="294">
        <v>0.26869999999999999</v>
      </c>
      <c r="AD878" s="294">
        <v>185.28</v>
      </c>
      <c r="AE878" s="294">
        <v>320</v>
      </c>
      <c r="AF878" s="294">
        <v>1</v>
      </c>
      <c r="AG878" s="294">
        <v>34584</v>
      </c>
      <c r="AI878" s="294">
        <v>0.25090000000000001</v>
      </c>
      <c r="AJ878" s="294">
        <v>167.76</v>
      </c>
      <c r="AK878" s="294">
        <v>320</v>
      </c>
      <c r="AL878" s="294">
        <v>1</v>
      </c>
      <c r="AM878" s="294">
        <v>33228</v>
      </c>
      <c r="AO878" s="294">
        <v>0.27510000000000001</v>
      </c>
      <c r="AP878" s="294">
        <v>144</v>
      </c>
      <c r="AQ878" s="294">
        <v>320</v>
      </c>
      <c r="AR878" s="294">
        <v>0.99970000000000003</v>
      </c>
      <c r="AS878" s="294">
        <v>31668</v>
      </c>
      <c r="AU878" s="294">
        <v>0.29570000000000002</v>
      </c>
      <c r="AV878" s="294">
        <v>121.92</v>
      </c>
      <c r="AW878" s="294">
        <v>320</v>
      </c>
      <c r="AX878" s="294">
        <v>1</v>
      </c>
      <c r="AY878" s="294">
        <v>27174</v>
      </c>
      <c r="BA878" s="294">
        <v>0.30959999999999999</v>
      </c>
      <c r="BB878" s="294">
        <v>109.68</v>
      </c>
      <c r="BC878" s="294">
        <v>320</v>
      </c>
      <c r="BD878" s="294">
        <v>1</v>
      </c>
      <c r="BE878" s="294">
        <v>24042</v>
      </c>
      <c r="BG878" s="294">
        <v>0.29459999999999997</v>
      </c>
      <c r="BH878" s="294">
        <v>116.88</v>
      </c>
      <c r="BI878" s="294">
        <v>320</v>
      </c>
      <c r="BJ878" s="294">
        <v>0.99980000000000002</v>
      </c>
      <c r="BK878" s="294">
        <v>22632</v>
      </c>
      <c r="BM878" s="294">
        <v>0.26029999999999998</v>
      </c>
      <c r="BN878" s="294">
        <v>112.32</v>
      </c>
      <c r="BO878" s="294">
        <v>320</v>
      </c>
      <c r="BP878" s="294">
        <v>1.0003</v>
      </c>
      <c r="BQ878" s="294">
        <v>24990</v>
      </c>
      <c r="BS878" s="294">
        <v>0.33100000000000002</v>
      </c>
      <c r="BT878" s="294">
        <v>145.44</v>
      </c>
      <c r="BU878" s="294">
        <v>320</v>
      </c>
      <c r="BV878" s="294">
        <v>0.999</v>
      </c>
      <c r="BW878" s="294">
        <v>30036</v>
      </c>
      <c r="BY878" s="294">
        <v>0.27789999999999998</v>
      </c>
    </row>
    <row r="879" spans="1:77">
      <c r="A879" s="301">
        <v>913</v>
      </c>
      <c r="B879" s="302" t="s">
        <v>3989</v>
      </c>
      <c r="C879" s="301" t="s">
        <v>4841</v>
      </c>
      <c r="D879" s="302" t="s">
        <v>4051</v>
      </c>
      <c r="E879" s="303">
        <v>167</v>
      </c>
      <c r="F879" s="294">
        <v>84.31</v>
      </c>
      <c r="G879" s="294">
        <v>133.6</v>
      </c>
      <c r="H879" s="294">
        <v>0.83709999999999996</v>
      </c>
      <c r="I879" s="294">
        <v>17375</v>
      </c>
      <c r="K879" s="294">
        <v>0.34710000000000002</v>
      </c>
      <c r="L879" s="294">
        <v>85.91</v>
      </c>
      <c r="M879" s="294">
        <v>133.6</v>
      </c>
      <c r="N879" s="294">
        <v>0.84399999999999997</v>
      </c>
      <c r="O879" s="294">
        <v>17240</v>
      </c>
      <c r="Q879" s="294">
        <v>0.32429999999999998</v>
      </c>
      <c r="R879" s="294">
        <v>81.63</v>
      </c>
      <c r="S879" s="294">
        <v>133.6</v>
      </c>
      <c r="T879" s="294">
        <v>0.84989999999999999</v>
      </c>
      <c r="U879" s="294">
        <v>11035</v>
      </c>
      <c r="W879" s="294">
        <v>0.22439999999999999</v>
      </c>
      <c r="X879" s="294">
        <v>80.239999999999995</v>
      </c>
      <c r="Y879" s="294">
        <v>133.6</v>
      </c>
      <c r="Z879" s="294">
        <v>0.85609999999999997</v>
      </c>
      <c r="AA879" s="294">
        <v>5346</v>
      </c>
      <c r="AC879" s="294">
        <v>0.10630000000000001</v>
      </c>
      <c r="AD879" s="294">
        <v>80.099999999999994</v>
      </c>
      <c r="AE879" s="294">
        <v>133.6</v>
      </c>
      <c r="AF879" s="294">
        <v>0.84379999999999999</v>
      </c>
      <c r="AG879" s="294">
        <v>11595</v>
      </c>
      <c r="AI879" s="294">
        <v>0.23430000000000001</v>
      </c>
      <c r="AJ879" s="294">
        <v>78.489999999999995</v>
      </c>
      <c r="AK879" s="294">
        <v>133.6</v>
      </c>
      <c r="AL879" s="294">
        <v>0.83479999999999999</v>
      </c>
      <c r="AM879" s="294">
        <v>14311</v>
      </c>
      <c r="AO879" s="294">
        <v>0.30830000000000002</v>
      </c>
      <c r="AP879" s="294">
        <v>77.63</v>
      </c>
      <c r="AQ879" s="294">
        <v>133.6</v>
      </c>
      <c r="AR879" s="294">
        <v>0.83399999999999996</v>
      </c>
      <c r="AS879" s="294">
        <v>16283</v>
      </c>
      <c r="AU879" s="294">
        <v>0.34360000000000002</v>
      </c>
      <c r="AV879" s="294">
        <v>69.59</v>
      </c>
      <c r="AW879" s="294">
        <v>133.6</v>
      </c>
      <c r="AX879" s="294">
        <v>0.81859999999999999</v>
      </c>
      <c r="AY879" s="294">
        <v>11383</v>
      </c>
      <c r="BA879" s="294">
        <v>0.28260000000000002</v>
      </c>
      <c r="BB879" s="294">
        <v>68.55</v>
      </c>
      <c r="BC879" s="294">
        <v>133.6</v>
      </c>
      <c r="BD879" s="294">
        <v>0.82550000000000001</v>
      </c>
      <c r="BE879" s="294">
        <v>8597</v>
      </c>
      <c r="BG879" s="294">
        <v>0.20799999999999999</v>
      </c>
      <c r="BH879" s="294">
        <v>70.95</v>
      </c>
      <c r="BI879" s="294">
        <v>133.6</v>
      </c>
      <c r="BJ879" s="294">
        <v>0.84189999999999998</v>
      </c>
      <c r="BK879" s="294">
        <v>8558</v>
      </c>
      <c r="BM879" s="294">
        <v>0.19600000000000001</v>
      </c>
      <c r="BN879" s="294">
        <v>75.97</v>
      </c>
      <c r="BO879" s="294">
        <v>133.6</v>
      </c>
      <c r="BP879" s="294">
        <v>0.83689999999999998</v>
      </c>
      <c r="BQ879" s="294">
        <v>12523</v>
      </c>
      <c r="BS879" s="294">
        <v>0.29799999999999999</v>
      </c>
      <c r="BT879" s="294">
        <v>80.430000000000007</v>
      </c>
      <c r="BU879" s="294">
        <v>133.6</v>
      </c>
      <c r="BV879" s="294">
        <v>0.80640000000000001</v>
      </c>
      <c r="BW879" s="294">
        <v>13528</v>
      </c>
      <c r="BY879" s="294">
        <v>0.2848</v>
      </c>
    </row>
    <row r="880" spans="1:77">
      <c r="A880" s="301">
        <v>914</v>
      </c>
      <c r="B880" s="302" t="s">
        <v>3989</v>
      </c>
      <c r="C880" s="301" t="s">
        <v>4842</v>
      </c>
      <c r="D880" s="302" t="s">
        <v>4051</v>
      </c>
      <c r="E880" s="303">
        <v>228</v>
      </c>
      <c r="F880" s="294">
        <v>184.32</v>
      </c>
      <c r="G880" s="294">
        <v>184.32</v>
      </c>
      <c r="H880" s="294">
        <v>0.92849999999999999</v>
      </c>
      <c r="I880" s="294">
        <v>31868</v>
      </c>
      <c r="K880" s="294">
        <v>0.2586</v>
      </c>
      <c r="L880" s="294">
        <v>165.6</v>
      </c>
      <c r="M880" s="294">
        <v>182.4</v>
      </c>
      <c r="N880" s="294">
        <v>0.8972</v>
      </c>
      <c r="O880" s="294">
        <v>30048</v>
      </c>
      <c r="Q880" s="294">
        <v>0.27179999999999999</v>
      </c>
      <c r="R880" s="294">
        <v>190.8</v>
      </c>
      <c r="S880" s="294">
        <v>190.8</v>
      </c>
      <c r="T880" s="294">
        <v>0.90410000000000001</v>
      </c>
      <c r="U880" s="294">
        <v>33520</v>
      </c>
      <c r="W880" s="294">
        <v>0.26989999999999997</v>
      </c>
      <c r="X880" s="294">
        <v>183.84</v>
      </c>
      <c r="Y880" s="294">
        <v>183.84</v>
      </c>
      <c r="Z880" s="294">
        <v>0.92859999999999998</v>
      </c>
      <c r="AA880" s="294">
        <v>32652</v>
      </c>
      <c r="AC880" s="294">
        <v>0.2571</v>
      </c>
      <c r="AD880" s="294">
        <v>207.36</v>
      </c>
      <c r="AE880" s="294">
        <v>207.36</v>
      </c>
      <c r="AF880" s="294">
        <v>0.92610000000000003</v>
      </c>
      <c r="AG880" s="294">
        <v>32972</v>
      </c>
      <c r="AI880" s="294">
        <v>0.23080000000000001</v>
      </c>
      <c r="AJ880" s="294">
        <v>203.84</v>
      </c>
      <c r="AK880" s="294">
        <v>203.84</v>
      </c>
      <c r="AL880" s="294">
        <v>0.92889999999999995</v>
      </c>
      <c r="AM880" s="294">
        <v>35268</v>
      </c>
      <c r="AO880" s="294">
        <v>0.25869999999999999</v>
      </c>
      <c r="AP880" s="294">
        <v>184</v>
      </c>
      <c r="AQ880" s="294">
        <v>184</v>
      </c>
      <c r="AR880" s="294">
        <v>0.91359999999999997</v>
      </c>
      <c r="AS880" s="294">
        <v>26844</v>
      </c>
      <c r="AU880" s="294">
        <v>0.21460000000000001</v>
      </c>
      <c r="AV880" s="294">
        <v>143.68</v>
      </c>
      <c r="AW880" s="294">
        <v>182.4</v>
      </c>
      <c r="AX880" s="294">
        <v>0.92679999999999996</v>
      </c>
      <c r="AY880" s="294">
        <v>25112</v>
      </c>
      <c r="BA880" s="294">
        <v>0.26190000000000002</v>
      </c>
      <c r="BB880" s="294">
        <v>119.36</v>
      </c>
      <c r="BC880" s="294">
        <v>182.4</v>
      </c>
      <c r="BD880" s="294">
        <v>0.93159999999999998</v>
      </c>
      <c r="BE880" s="294">
        <v>19664</v>
      </c>
      <c r="BG880" s="294">
        <v>0.23769999999999999</v>
      </c>
      <c r="BH880" s="294">
        <v>156.80000000000001</v>
      </c>
      <c r="BI880" s="294">
        <v>182.4</v>
      </c>
      <c r="BJ880" s="294">
        <v>0.92659999999999998</v>
      </c>
      <c r="BK880" s="294">
        <v>23728</v>
      </c>
      <c r="BM880" s="294">
        <v>0.97209999999999996</v>
      </c>
      <c r="BN880" s="294">
        <v>156.80000000000001</v>
      </c>
      <c r="BO880" s="294">
        <v>182.4</v>
      </c>
      <c r="BP880" s="294">
        <v>0.92669999999999997</v>
      </c>
      <c r="BQ880" s="294">
        <v>4040</v>
      </c>
      <c r="BS880" s="294">
        <v>0.04</v>
      </c>
      <c r="BT880" s="294">
        <v>154.56</v>
      </c>
      <c r="BU880" s="294">
        <v>182.4</v>
      </c>
      <c r="BV880" s="294">
        <v>0.93340000000000001</v>
      </c>
      <c r="BW880" s="294">
        <v>29644</v>
      </c>
      <c r="BY880" s="294">
        <v>6.9000000000000006E-2</v>
      </c>
    </row>
    <row r="881" spans="1:77">
      <c r="A881" s="301">
        <v>915</v>
      </c>
      <c r="B881" s="302" t="s">
        <v>3989</v>
      </c>
      <c r="C881" s="301" t="s">
        <v>4843</v>
      </c>
      <c r="D881" s="302" t="s">
        <v>4051</v>
      </c>
      <c r="E881" s="303">
        <v>333</v>
      </c>
      <c r="F881" s="294">
        <v>56.7</v>
      </c>
      <c r="G881" s="294">
        <v>266.39999999999998</v>
      </c>
      <c r="H881" s="294">
        <v>0.89680000000000004</v>
      </c>
      <c r="I881" s="294">
        <v>18110</v>
      </c>
      <c r="K881" s="294">
        <v>0.49469999999999997</v>
      </c>
      <c r="L881" s="294">
        <v>58</v>
      </c>
      <c r="M881" s="294">
        <v>266.39999999999998</v>
      </c>
      <c r="N881" s="294">
        <v>0.90920000000000001</v>
      </c>
      <c r="O881" s="294">
        <v>19515</v>
      </c>
      <c r="Q881" s="294">
        <v>0.49740000000000001</v>
      </c>
      <c r="R881" s="294">
        <v>59.3</v>
      </c>
      <c r="S881" s="294">
        <v>266.39999999999998</v>
      </c>
      <c r="T881" s="294">
        <v>0.92210000000000003</v>
      </c>
      <c r="U881" s="294">
        <v>18860</v>
      </c>
      <c r="W881" s="294">
        <v>0.47910000000000003</v>
      </c>
      <c r="X881" s="294">
        <v>48.45</v>
      </c>
      <c r="Y881" s="294">
        <v>266.39999999999998</v>
      </c>
      <c r="Z881" s="294">
        <v>0.90629999999999999</v>
      </c>
      <c r="AA881" s="294">
        <v>16280</v>
      </c>
      <c r="AC881" s="294">
        <v>0.49840000000000001</v>
      </c>
      <c r="AD881" s="294">
        <v>47.6</v>
      </c>
      <c r="AE881" s="294">
        <v>266.39999999999998</v>
      </c>
      <c r="AF881" s="294">
        <v>0.93330000000000002</v>
      </c>
      <c r="AG881" s="294">
        <v>18790</v>
      </c>
      <c r="AI881" s="294">
        <v>0.56859999999999999</v>
      </c>
      <c r="AJ881" s="294">
        <v>49.45</v>
      </c>
      <c r="AK881" s="294">
        <v>266.39999999999998</v>
      </c>
      <c r="AL881" s="294">
        <v>0.9425</v>
      </c>
      <c r="AM881" s="294">
        <v>17610</v>
      </c>
      <c r="AO881" s="294">
        <v>0.52480000000000004</v>
      </c>
      <c r="AP881" s="294">
        <v>48.7</v>
      </c>
      <c r="AQ881" s="294">
        <v>266.39999999999998</v>
      </c>
      <c r="AR881" s="294">
        <v>0.91359999999999997</v>
      </c>
      <c r="AS881" s="294">
        <v>13730</v>
      </c>
      <c r="AU881" s="294">
        <v>0.4148</v>
      </c>
      <c r="AV881" s="294">
        <v>37.4</v>
      </c>
      <c r="AW881" s="294">
        <v>266.39999999999998</v>
      </c>
      <c r="AX881" s="294">
        <v>0.89039999999999997</v>
      </c>
      <c r="AY881" s="294">
        <v>11535</v>
      </c>
      <c r="BA881" s="294">
        <v>0.48110000000000003</v>
      </c>
      <c r="BB881" s="294">
        <v>37.35</v>
      </c>
      <c r="BC881" s="294">
        <v>266.39999999999998</v>
      </c>
      <c r="BD881" s="294">
        <v>0.89569999999999994</v>
      </c>
      <c r="BE881" s="294">
        <v>8755</v>
      </c>
      <c r="BG881" s="294">
        <v>0.3518</v>
      </c>
      <c r="BH881" s="294">
        <v>29.85</v>
      </c>
      <c r="BI881" s="294">
        <v>266.39999999999998</v>
      </c>
      <c r="BJ881" s="294">
        <v>0.90510000000000002</v>
      </c>
      <c r="BK881" s="294">
        <v>9055</v>
      </c>
      <c r="BM881" s="294">
        <v>0.45050000000000001</v>
      </c>
      <c r="BN881" s="294">
        <v>33.85</v>
      </c>
      <c r="BO881" s="294">
        <v>266.39999999999998</v>
      </c>
      <c r="BP881" s="294">
        <v>0.92549999999999999</v>
      </c>
      <c r="BQ881" s="294">
        <v>9500</v>
      </c>
      <c r="BS881" s="294">
        <v>0.45129999999999998</v>
      </c>
      <c r="BT881" s="294">
        <v>42.85</v>
      </c>
      <c r="BU881" s="294">
        <v>266.39999999999998</v>
      </c>
      <c r="BV881" s="294">
        <v>0.94159999999999999</v>
      </c>
      <c r="BW881" s="294">
        <v>13290</v>
      </c>
      <c r="BY881" s="294">
        <v>0.44269999999999998</v>
      </c>
    </row>
    <row r="882" spans="1:77">
      <c r="A882" s="301">
        <v>916</v>
      </c>
      <c r="B882" s="302" t="s">
        <v>3989</v>
      </c>
      <c r="C882" s="301" t="s">
        <v>4844</v>
      </c>
      <c r="D882" s="302" t="s">
        <v>4051</v>
      </c>
      <c r="E882" s="303">
        <v>224</v>
      </c>
      <c r="F882" s="294">
        <v>120.8</v>
      </c>
      <c r="G882" s="294">
        <v>179.2</v>
      </c>
      <c r="H882" s="294">
        <v>0.95850000000000002</v>
      </c>
      <c r="I882" s="294">
        <v>37368</v>
      </c>
      <c r="K882" s="294">
        <v>0.44819999999999999</v>
      </c>
      <c r="L882" s="294">
        <v>128.80000000000001</v>
      </c>
      <c r="M882" s="294">
        <v>179.2</v>
      </c>
      <c r="N882" s="294">
        <v>0.96060000000000001</v>
      </c>
      <c r="O882" s="294">
        <v>40036</v>
      </c>
      <c r="Q882" s="294">
        <v>0.43490000000000001</v>
      </c>
      <c r="R882" s="294">
        <v>142.4</v>
      </c>
      <c r="S882" s="294">
        <v>179.2</v>
      </c>
      <c r="T882" s="294">
        <v>0.96640000000000004</v>
      </c>
      <c r="U882" s="294">
        <v>41120</v>
      </c>
      <c r="W882" s="294">
        <v>0.41499999999999998</v>
      </c>
      <c r="X882" s="294">
        <v>126.8</v>
      </c>
      <c r="Y882" s="294">
        <v>179.2</v>
      </c>
      <c r="Z882" s="294">
        <v>0.9577</v>
      </c>
      <c r="AA882" s="294">
        <v>38900</v>
      </c>
      <c r="AC882" s="294">
        <v>0.43059999999999998</v>
      </c>
      <c r="AD882" s="294">
        <v>119.6</v>
      </c>
      <c r="AE882" s="294">
        <v>179.2</v>
      </c>
      <c r="AF882" s="294">
        <v>0.95740000000000003</v>
      </c>
      <c r="AG882" s="294">
        <v>36528</v>
      </c>
      <c r="AI882" s="294">
        <v>0.42880000000000001</v>
      </c>
      <c r="AJ882" s="294">
        <v>116.8</v>
      </c>
      <c r="AK882" s="294">
        <v>179.2</v>
      </c>
      <c r="AL882" s="294">
        <v>0.95540000000000003</v>
      </c>
      <c r="AM882" s="294">
        <v>33746</v>
      </c>
      <c r="AO882" s="294">
        <v>0.42</v>
      </c>
      <c r="AP882" s="294">
        <v>114.4</v>
      </c>
      <c r="AQ882" s="294">
        <v>179.2</v>
      </c>
      <c r="AR882" s="294">
        <v>0.9556</v>
      </c>
      <c r="AS882" s="294">
        <v>31374</v>
      </c>
      <c r="AU882" s="294">
        <v>0.38579999999999998</v>
      </c>
      <c r="AV882" s="294">
        <v>97.2</v>
      </c>
      <c r="AW882" s="294">
        <v>179.2</v>
      </c>
      <c r="AX882" s="294">
        <v>0.9587</v>
      </c>
      <c r="AY882" s="294">
        <v>28032</v>
      </c>
      <c r="BA882" s="294">
        <v>0.4178</v>
      </c>
      <c r="BB882" s="294">
        <v>114</v>
      </c>
      <c r="BC882" s="294">
        <v>179.2</v>
      </c>
      <c r="BD882" s="294">
        <v>0.96279999999999999</v>
      </c>
      <c r="BE882" s="294">
        <v>27328</v>
      </c>
      <c r="BG882" s="294">
        <v>0.3347</v>
      </c>
      <c r="BH882" s="294">
        <v>13</v>
      </c>
      <c r="BI882" s="294">
        <v>179.2</v>
      </c>
      <c r="BJ882" s="294">
        <v>0.95640000000000003</v>
      </c>
      <c r="BK882" s="294">
        <v>27618</v>
      </c>
      <c r="BL882" s="294" t="e">
        <f>BK882-#REF!</f>
        <v>#REF!</v>
      </c>
      <c r="BM882" s="294">
        <v>2.9859</v>
      </c>
      <c r="BN882" s="294">
        <v>93</v>
      </c>
      <c r="BO882" s="294">
        <v>179.2</v>
      </c>
      <c r="BP882" s="294">
        <v>0.9607</v>
      </c>
      <c r="BQ882" s="294">
        <v>24670</v>
      </c>
      <c r="BS882" s="294">
        <v>0.41089999999999999</v>
      </c>
      <c r="BT882" s="294">
        <v>103</v>
      </c>
      <c r="BU882" s="294">
        <v>179.2</v>
      </c>
      <c r="BV882" s="294">
        <v>0.96240000000000003</v>
      </c>
      <c r="BW882" s="294">
        <v>30460</v>
      </c>
      <c r="BY882" s="294">
        <v>0.41299999999999998</v>
      </c>
    </row>
    <row r="883" spans="1:77">
      <c r="A883" s="301">
        <v>917</v>
      </c>
      <c r="B883" s="302" t="s">
        <v>3989</v>
      </c>
      <c r="C883" s="301" t="s">
        <v>4845</v>
      </c>
      <c r="D883" s="302" t="s">
        <v>4051</v>
      </c>
      <c r="E883" s="303">
        <v>139</v>
      </c>
      <c r="F883" s="294">
        <v>98.82</v>
      </c>
      <c r="G883" s="294">
        <v>111.2</v>
      </c>
      <c r="H883" s="294">
        <v>0.98419999999999996</v>
      </c>
      <c r="I883" s="294">
        <v>25409</v>
      </c>
      <c r="K883" s="294">
        <v>0.37230000000000002</v>
      </c>
      <c r="L883" s="294">
        <v>97.22</v>
      </c>
      <c r="M883" s="294">
        <v>111.2</v>
      </c>
      <c r="N883" s="294">
        <v>0.97929999999999995</v>
      </c>
      <c r="O883" s="294">
        <v>25993</v>
      </c>
      <c r="Q883" s="294">
        <v>0.37669999999999998</v>
      </c>
      <c r="R883" s="294">
        <v>99.14</v>
      </c>
      <c r="S883" s="294">
        <v>111.2</v>
      </c>
      <c r="T883" s="294">
        <v>0.98170000000000002</v>
      </c>
      <c r="U883" s="294">
        <v>27777</v>
      </c>
      <c r="W883" s="294">
        <v>0.40670000000000001</v>
      </c>
      <c r="X883" s="294">
        <v>98.82</v>
      </c>
      <c r="Y883" s="294">
        <v>111.2</v>
      </c>
      <c r="Z883" s="294">
        <v>0.98070000000000002</v>
      </c>
      <c r="AA883" s="294">
        <v>26321</v>
      </c>
      <c r="AC883" s="294">
        <v>0.3745</v>
      </c>
      <c r="AD883" s="294">
        <v>102.5</v>
      </c>
      <c r="AE883" s="294">
        <v>111.2</v>
      </c>
      <c r="AF883" s="294">
        <v>0.94159999999999999</v>
      </c>
      <c r="AG883" s="294">
        <v>110592</v>
      </c>
      <c r="AI883" s="294">
        <v>0.42299999999999999</v>
      </c>
      <c r="AJ883" s="294">
        <v>101.5</v>
      </c>
      <c r="AK883" s="294">
        <v>111.2</v>
      </c>
      <c r="AL883" s="294">
        <v>0.93420000000000003</v>
      </c>
      <c r="AM883" s="294">
        <v>28812</v>
      </c>
      <c r="AO883" s="294">
        <v>0.43269999999999997</v>
      </c>
      <c r="AP883" s="294">
        <v>102.5</v>
      </c>
      <c r="AQ883" s="294">
        <v>111.2</v>
      </c>
      <c r="AR883" s="294">
        <v>0.93420000000000003</v>
      </c>
      <c r="AS883" s="294">
        <v>28812</v>
      </c>
      <c r="AU883" s="294">
        <v>0.41460000000000002</v>
      </c>
      <c r="AV883" s="294">
        <v>51.06</v>
      </c>
      <c r="AW883" s="294">
        <v>111.2</v>
      </c>
      <c r="AX883" s="294">
        <v>0.98829999999999996</v>
      </c>
      <c r="AY883" s="294">
        <v>2533</v>
      </c>
      <c r="BA883" s="294">
        <v>0.36649999999999999</v>
      </c>
      <c r="BB883" s="294">
        <v>55.62</v>
      </c>
      <c r="BC883" s="294">
        <v>111.2</v>
      </c>
      <c r="BD883" s="294">
        <v>0.99219999999999997</v>
      </c>
      <c r="BE883" s="294">
        <v>16115</v>
      </c>
      <c r="BG883" s="294">
        <v>0.41099999999999998</v>
      </c>
      <c r="BH883" s="294">
        <v>43.7</v>
      </c>
      <c r="BI883" s="294">
        <v>111.2</v>
      </c>
      <c r="BJ883" s="294">
        <v>0.99849999999999994</v>
      </c>
      <c r="BK883" s="294">
        <v>12933</v>
      </c>
      <c r="BM883" s="294">
        <v>0.42259999999999998</v>
      </c>
      <c r="BN883" s="294">
        <v>57.94</v>
      </c>
      <c r="BO883" s="294">
        <v>111.2</v>
      </c>
      <c r="BP883" s="294">
        <v>0.99709999999999999</v>
      </c>
      <c r="BQ883" s="294">
        <v>14007</v>
      </c>
      <c r="BS883" s="294">
        <v>0.37709999999999999</v>
      </c>
      <c r="BT883" s="294">
        <v>76.98</v>
      </c>
      <c r="BU883" s="294">
        <v>111.2</v>
      </c>
      <c r="BV883" s="294">
        <v>0.99370000000000003</v>
      </c>
      <c r="BW883" s="294">
        <v>16927</v>
      </c>
      <c r="BY883" s="294">
        <v>7.6899999999999996E-2</v>
      </c>
    </row>
    <row r="884" spans="1:77">
      <c r="A884" s="301">
        <v>918</v>
      </c>
      <c r="B884" s="302" t="s">
        <v>3989</v>
      </c>
      <c r="C884" s="301" t="s">
        <v>4846</v>
      </c>
      <c r="D884" s="302" t="s">
        <v>4051</v>
      </c>
      <c r="E884" s="303">
        <v>116</v>
      </c>
      <c r="F884" s="294">
        <v>65.760000000000005</v>
      </c>
      <c r="G884" s="294">
        <v>92.8</v>
      </c>
      <c r="H884" s="294">
        <v>0.96840000000000004</v>
      </c>
      <c r="I884" s="294">
        <v>23301</v>
      </c>
      <c r="K884" s="294">
        <v>0.50819999999999999</v>
      </c>
      <c r="L884" s="294">
        <v>62.7</v>
      </c>
      <c r="M884" s="294">
        <v>92.8</v>
      </c>
      <c r="N884" s="294">
        <v>0.94599999999999995</v>
      </c>
      <c r="O884" s="294">
        <v>19572</v>
      </c>
      <c r="Q884" s="294">
        <v>0.44350000000000001</v>
      </c>
      <c r="R884" s="294">
        <v>63.3</v>
      </c>
      <c r="S884" s="294">
        <v>92.8</v>
      </c>
      <c r="T884" s="294">
        <v>0.93699999999999994</v>
      </c>
      <c r="U884" s="294">
        <v>20031</v>
      </c>
      <c r="W884" s="294">
        <v>0.46910000000000002</v>
      </c>
      <c r="X884" s="294">
        <v>78.72</v>
      </c>
      <c r="Y884" s="294">
        <v>92.8</v>
      </c>
      <c r="Z884" s="294">
        <v>0.95</v>
      </c>
      <c r="AA884" s="294">
        <v>21645</v>
      </c>
      <c r="AC884" s="294">
        <v>0.38900000000000001</v>
      </c>
      <c r="AD884" s="294">
        <v>79.56</v>
      </c>
      <c r="AE884" s="294">
        <v>92.8</v>
      </c>
      <c r="AF884" s="294">
        <v>0.96899999999999997</v>
      </c>
      <c r="AG884" s="294">
        <v>24774</v>
      </c>
      <c r="AI884" s="294">
        <v>0.432</v>
      </c>
      <c r="AJ884" s="294">
        <v>76.56</v>
      </c>
      <c r="AK884" s="294">
        <v>92.8</v>
      </c>
      <c r="AL884" s="294">
        <v>0.96779999999999999</v>
      </c>
      <c r="AM884" s="294">
        <v>24186</v>
      </c>
      <c r="AO884" s="294">
        <v>0.45340000000000003</v>
      </c>
      <c r="AP884" s="294">
        <v>71.88</v>
      </c>
      <c r="AQ884" s="294">
        <v>92.8</v>
      </c>
      <c r="AR884" s="294">
        <v>0.96419999999999995</v>
      </c>
      <c r="AS884" s="294">
        <v>22257</v>
      </c>
      <c r="AU884" s="294">
        <v>0.43169999999999997</v>
      </c>
      <c r="AV884" s="294">
        <v>68.760000000000005</v>
      </c>
      <c r="AW884" s="294">
        <v>92.8</v>
      </c>
      <c r="AX884" s="294">
        <v>0.98939999999999995</v>
      </c>
      <c r="AY884" s="294">
        <v>19485</v>
      </c>
      <c r="BA884" s="294">
        <v>0.39779999999999999</v>
      </c>
      <c r="BB884" s="294">
        <v>65.16</v>
      </c>
      <c r="BC884" s="294">
        <v>92.8</v>
      </c>
      <c r="BD884" s="294">
        <v>1</v>
      </c>
      <c r="BE884" s="294">
        <v>18672</v>
      </c>
      <c r="BG884" s="294">
        <v>0.38519999999999999</v>
      </c>
      <c r="BH884" s="294">
        <v>60.72</v>
      </c>
      <c r="BI884" s="294">
        <v>92.8</v>
      </c>
      <c r="BJ884" s="294">
        <v>0.98650000000000004</v>
      </c>
      <c r="BK884" s="294">
        <v>18627</v>
      </c>
      <c r="BM884" s="294">
        <v>0.41799999999999998</v>
      </c>
      <c r="BN884" s="294">
        <v>63.24</v>
      </c>
      <c r="BO884" s="294">
        <v>92.8</v>
      </c>
      <c r="BP884" s="294">
        <v>0.96750000000000003</v>
      </c>
      <c r="BQ884" s="294">
        <v>19014</v>
      </c>
      <c r="BS884" s="294">
        <v>0.46250000000000002</v>
      </c>
      <c r="BT884" s="294">
        <v>72.72</v>
      </c>
      <c r="BU884" s="294">
        <v>92.8</v>
      </c>
      <c r="BV884" s="294">
        <v>0.97370000000000001</v>
      </c>
      <c r="BW884" s="294">
        <v>24057</v>
      </c>
      <c r="BY884" s="294">
        <v>0.45669999999999999</v>
      </c>
    </row>
    <row r="885" spans="1:77">
      <c r="A885" s="301">
        <v>919</v>
      </c>
      <c r="B885" s="302" t="s">
        <v>3989</v>
      </c>
      <c r="C885" s="301" t="s">
        <v>4847</v>
      </c>
      <c r="D885" s="302" t="s">
        <v>4051</v>
      </c>
      <c r="E885" s="303">
        <v>133</v>
      </c>
      <c r="F885" s="294">
        <v>57.12</v>
      </c>
      <c r="G885" s="294">
        <v>106.4</v>
      </c>
      <c r="H885" s="294">
        <v>0.96</v>
      </c>
      <c r="I885" s="294">
        <v>12940</v>
      </c>
      <c r="K885" s="294">
        <v>0.32779999999999998</v>
      </c>
      <c r="L885" s="294">
        <v>61.6</v>
      </c>
      <c r="M885" s="294">
        <v>106.4</v>
      </c>
      <c r="N885" s="294">
        <v>0.96460000000000001</v>
      </c>
      <c r="O885" s="294">
        <v>13072</v>
      </c>
      <c r="Q885" s="294">
        <v>0.29570000000000002</v>
      </c>
      <c r="R885" s="294">
        <v>54.4</v>
      </c>
      <c r="S885" s="294">
        <v>106.4</v>
      </c>
      <c r="T885" s="294">
        <v>0.98929999999999996</v>
      </c>
      <c r="U885" s="294">
        <v>12924</v>
      </c>
      <c r="W885" s="294">
        <v>0.33350000000000002</v>
      </c>
      <c r="X885" s="294">
        <v>56.16</v>
      </c>
      <c r="Y885" s="294">
        <v>106.4</v>
      </c>
      <c r="Z885" s="294">
        <v>0.97870000000000001</v>
      </c>
      <c r="AA885" s="294">
        <v>12104</v>
      </c>
      <c r="AC885" s="294">
        <v>0.29599999999999999</v>
      </c>
      <c r="AD885" s="294">
        <v>50.72</v>
      </c>
      <c r="AE885" s="294">
        <v>106.4</v>
      </c>
      <c r="AF885" s="294">
        <v>0.9889</v>
      </c>
      <c r="AG885" s="294">
        <v>12464</v>
      </c>
      <c r="AI885" s="294">
        <v>0.33400000000000002</v>
      </c>
      <c r="AJ885" s="294">
        <v>51.36</v>
      </c>
      <c r="AK885" s="294">
        <v>106.4</v>
      </c>
      <c r="AL885" s="294">
        <v>0.98160000000000003</v>
      </c>
      <c r="AM885" s="294">
        <v>12348</v>
      </c>
      <c r="AO885" s="294">
        <v>0.3402</v>
      </c>
      <c r="AP885" s="294">
        <v>45.44</v>
      </c>
      <c r="AQ885" s="294">
        <v>106.4</v>
      </c>
      <c r="AR885" s="294">
        <v>0.98860000000000003</v>
      </c>
      <c r="AS885" s="294">
        <v>10316</v>
      </c>
      <c r="AU885" s="294">
        <v>0.30869999999999997</v>
      </c>
      <c r="AV885" s="294">
        <v>37.6</v>
      </c>
      <c r="AW885" s="294">
        <v>106.4</v>
      </c>
      <c r="AX885" s="294">
        <v>0.97509999999999997</v>
      </c>
      <c r="AY885" s="294">
        <v>9084</v>
      </c>
      <c r="BA885" s="294">
        <v>0.34410000000000002</v>
      </c>
      <c r="BB885" s="294">
        <v>33.28</v>
      </c>
      <c r="BC885" s="294">
        <v>106.4</v>
      </c>
      <c r="BD885" s="294">
        <v>0.9899</v>
      </c>
      <c r="BE885" s="294">
        <v>7772</v>
      </c>
      <c r="BG885" s="294">
        <v>0.31709999999999999</v>
      </c>
      <c r="BH885" s="294">
        <v>29.28</v>
      </c>
      <c r="BI885" s="294">
        <v>106.4</v>
      </c>
      <c r="BJ885" s="294">
        <v>0.98219999999999996</v>
      </c>
      <c r="BK885" s="294">
        <v>7040</v>
      </c>
      <c r="BM885" s="294">
        <v>0.32900000000000001</v>
      </c>
      <c r="BN885" s="294">
        <v>36.32</v>
      </c>
      <c r="BO885" s="294">
        <v>106.4</v>
      </c>
      <c r="BP885" s="294">
        <v>0.98949999999999994</v>
      </c>
      <c r="BQ885" s="294">
        <v>8280</v>
      </c>
      <c r="BS885" s="294">
        <v>0.34289999999999998</v>
      </c>
      <c r="BT885" s="294">
        <v>50.08</v>
      </c>
      <c r="BU885" s="294">
        <v>106.4</v>
      </c>
      <c r="BV885" s="294">
        <v>0.98199999999999998</v>
      </c>
      <c r="BW885" s="294">
        <v>11808</v>
      </c>
      <c r="BY885" s="294">
        <v>0.32269999999999999</v>
      </c>
    </row>
    <row r="886" spans="1:77">
      <c r="A886" s="301">
        <v>920</v>
      </c>
      <c r="B886" s="302" t="s">
        <v>3989</v>
      </c>
      <c r="C886" s="301" t="s">
        <v>4848</v>
      </c>
      <c r="D886" s="302" t="s">
        <v>4051</v>
      </c>
      <c r="E886" s="303">
        <v>200</v>
      </c>
      <c r="F886" s="294">
        <v>184.08</v>
      </c>
      <c r="G886" s="294">
        <v>184.08</v>
      </c>
      <c r="H886" s="294">
        <v>0.96499999999999997</v>
      </c>
      <c r="I886" s="294">
        <v>31074</v>
      </c>
      <c r="K886" s="294">
        <v>0.24299999999999999</v>
      </c>
      <c r="L886" s="294">
        <v>174</v>
      </c>
      <c r="M886" s="294">
        <v>174</v>
      </c>
      <c r="N886" s="294">
        <v>0.97160000000000002</v>
      </c>
      <c r="O886" s="294">
        <v>31338</v>
      </c>
      <c r="Q886" s="294">
        <v>0.2492</v>
      </c>
      <c r="R886" s="294">
        <v>192.24</v>
      </c>
      <c r="S886" s="294">
        <v>192.24</v>
      </c>
      <c r="T886" s="294">
        <v>0.96679999999999999</v>
      </c>
      <c r="U886" s="294">
        <v>28044</v>
      </c>
      <c r="W886" s="294">
        <v>0.20960000000000001</v>
      </c>
      <c r="X886" s="294">
        <v>144</v>
      </c>
      <c r="Y886" s="294">
        <v>160</v>
      </c>
      <c r="Z886" s="294">
        <v>0.96219999999999994</v>
      </c>
      <c r="AA886" s="294">
        <v>24276</v>
      </c>
      <c r="AC886" s="294">
        <v>0.23549999999999999</v>
      </c>
      <c r="AD886" s="294">
        <v>150</v>
      </c>
      <c r="AE886" s="294">
        <v>160</v>
      </c>
      <c r="AF886" s="294">
        <v>0.98319999999999996</v>
      </c>
      <c r="AG886" s="294">
        <v>28080</v>
      </c>
      <c r="AI886" s="294">
        <v>0.25590000000000002</v>
      </c>
      <c r="AJ886" s="294">
        <v>162</v>
      </c>
      <c r="AK886" s="294">
        <v>162</v>
      </c>
      <c r="AL886" s="294">
        <v>0.98519999999999996</v>
      </c>
      <c r="AM886" s="294">
        <v>27840</v>
      </c>
      <c r="AO886" s="294">
        <v>0.24229999999999999</v>
      </c>
      <c r="AP886" s="294">
        <v>132</v>
      </c>
      <c r="AQ886" s="294">
        <v>160</v>
      </c>
      <c r="AR886" s="294">
        <v>0.98209999999999997</v>
      </c>
      <c r="AS886" s="294">
        <v>26220</v>
      </c>
      <c r="AU886" s="294">
        <v>0.27189999999999998</v>
      </c>
      <c r="AV886" s="294">
        <v>102</v>
      </c>
      <c r="AW886" s="294">
        <v>160</v>
      </c>
      <c r="AX886" s="294">
        <v>0.9788</v>
      </c>
      <c r="AY886" s="294">
        <v>22140</v>
      </c>
      <c r="BA886" s="294">
        <v>0.308</v>
      </c>
      <c r="BB886" s="294">
        <v>67.2</v>
      </c>
      <c r="BC886" s="294">
        <v>160</v>
      </c>
      <c r="BD886" s="294">
        <v>0.98519999999999996</v>
      </c>
      <c r="BE886" s="294">
        <v>18372</v>
      </c>
      <c r="BG886" s="294">
        <v>0.36130000000000001</v>
      </c>
      <c r="BH886" s="294">
        <v>62.64</v>
      </c>
      <c r="BI886" s="294">
        <v>160</v>
      </c>
      <c r="BJ886" s="294">
        <v>0.98839999999999995</v>
      </c>
      <c r="BK886" s="294">
        <v>15228</v>
      </c>
      <c r="BM886" s="294">
        <v>0.3306</v>
      </c>
      <c r="BN886" s="294">
        <v>104.4</v>
      </c>
      <c r="BO886" s="294">
        <v>160</v>
      </c>
      <c r="BP886" s="294">
        <v>0.99199999999999999</v>
      </c>
      <c r="BQ886" s="294">
        <v>17706</v>
      </c>
      <c r="BS886" s="294">
        <v>0.25440000000000002</v>
      </c>
      <c r="BT886" s="294">
        <v>113.76</v>
      </c>
      <c r="BU886" s="294">
        <v>160</v>
      </c>
      <c r="BV886" s="294">
        <v>0.99019999999999997</v>
      </c>
      <c r="BW886" s="294">
        <v>24354</v>
      </c>
      <c r="BY886" s="294">
        <v>7.2599999999999998E-2</v>
      </c>
    </row>
    <row r="887" spans="1:77">
      <c r="A887" s="301">
        <v>921</v>
      </c>
      <c r="B887" s="302" t="s">
        <v>3989</v>
      </c>
      <c r="C887" s="301" t="s">
        <v>4849</v>
      </c>
      <c r="D887" s="302" t="s">
        <v>4051</v>
      </c>
      <c r="E887" s="303">
        <v>111</v>
      </c>
      <c r="F887" s="294">
        <v>22.4</v>
      </c>
      <c r="G887" s="294">
        <v>88.8</v>
      </c>
      <c r="H887" s="294">
        <v>0.88159999999999994</v>
      </c>
      <c r="I887" s="294">
        <v>4704</v>
      </c>
      <c r="K887" s="294">
        <v>0.33090000000000003</v>
      </c>
      <c r="L887" s="294">
        <v>24.2</v>
      </c>
      <c r="M887" s="294">
        <v>88.8</v>
      </c>
      <c r="N887" s="294">
        <v>0.88769999999999993</v>
      </c>
      <c r="O887" s="294">
        <v>4834</v>
      </c>
      <c r="Q887" s="294">
        <v>0.30249999999999999</v>
      </c>
      <c r="R887" s="294">
        <v>25.6</v>
      </c>
      <c r="S887" s="294">
        <v>88.8</v>
      </c>
      <c r="T887" s="294">
        <v>0.88070000000000004</v>
      </c>
      <c r="U887" s="294">
        <v>5152</v>
      </c>
      <c r="W887" s="294">
        <v>0.31740000000000002</v>
      </c>
      <c r="X887" s="294">
        <v>22.64</v>
      </c>
      <c r="Y887" s="294">
        <v>88.8</v>
      </c>
      <c r="Z887" s="294">
        <v>0.87529999999999997</v>
      </c>
      <c r="AA887" s="294">
        <v>4630</v>
      </c>
      <c r="AC887" s="294">
        <v>0.31409999999999999</v>
      </c>
      <c r="AD887" s="294">
        <v>24.56</v>
      </c>
      <c r="AE887" s="294">
        <v>88.8</v>
      </c>
      <c r="AF887" s="294">
        <v>0.88419999999999999</v>
      </c>
      <c r="AG887" s="294">
        <v>4548</v>
      </c>
      <c r="AI887" s="294">
        <v>0.28149999999999997</v>
      </c>
      <c r="AJ887" s="294">
        <v>23.36</v>
      </c>
      <c r="AK887" s="294">
        <v>88.8</v>
      </c>
      <c r="AL887" s="294">
        <v>0.90249999999999997</v>
      </c>
      <c r="AM887" s="294">
        <v>4716</v>
      </c>
      <c r="AO887" s="294">
        <v>0.31069999999999998</v>
      </c>
      <c r="AP887" s="294">
        <v>17.68</v>
      </c>
      <c r="AQ887" s="294">
        <v>88.8</v>
      </c>
      <c r="AR887" s="294">
        <v>0.84299999999999997</v>
      </c>
      <c r="AS887" s="294">
        <v>3746</v>
      </c>
      <c r="AU887" s="294">
        <v>0.33779999999999999</v>
      </c>
      <c r="AV887" s="294">
        <v>14.8</v>
      </c>
      <c r="AW887" s="294">
        <v>88.8</v>
      </c>
      <c r="AX887" s="294">
        <v>0.80659999999999998</v>
      </c>
      <c r="AY887" s="294">
        <v>3252</v>
      </c>
      <c r="BA887" s="294">
        <v>0.37840000000000001</v>
      </c>
      <c r="BB887" s="294">
        <v>12.88</v>
      </c>
      <c r="BC887" s="294">
        <v>88.8</v>
      </c>
      <c r="BD887" s="294">
        <v>0.79310000000000003</v>
      </c>
      <c r="BE887" s="294">
        <v>2706</v>
      </c>
      <c r="BG887" s="294">
        <v>0.35610000000000003</v>
      </c>
      <c r="BH887" s="294">
        <v>12</v>
      </c>
      <c r="BI887" s="294">
        <v>88.8</v>
      </c>
      <c r="BJ887" s="294">
        <v>0.81130000000000002</v>
      </c>
      <c r="BK887" s="294">
        <v>4082</v>
      </c>
      <c r="BM887" s="294">
        <v>0.56359999999999999</v>
      </c>
      <c r="BN887" s="294">
        <v>18</v>
      </c>
      <c r="BO887" s="294">
        <v>88.8</v>
      </c>
      <c r="BP887" s="294">
        <v>0.86280000000000001</v>
      </c>
      <c r="BQ887" s="294">
        <v>1760</v>
      </c>
      <c r="BS887" s="294">
        <v>0.16869999999999999</v>
      </c>
      <c r="BT887" s="294">
        <v>6</v>
      </c>
      <c r="BU887" s="294">
        <v>88.8</v>
      </c>
      <c r="BV887" s="294">
        <v>0.86209999999999998</v>
      </c>
      <c r="BW887" s="294">
        <v>4000</v>
      </c>
      <c r="BX887" s="294" t="e">
        <f>BW887-#REF!</f>
        <v>#REF!</v>
      </c>
      <c r="BY887" s="294">
        <v>1.0394000000000001</v>
      </c>
    </row>
    <row r="888" spans="1:77">
      <c r="A888" s="301">
        <v>922</v>
      </c>
      <c r="B888" s="302" t="s">
        <v>3989</v>
      </c>
      <c r="C888" s="301" t="s">
        <v>4850</v>
      </c>
      <c r="D888" s="302" t="s">
        <v>4051</v>
      </c>
      <c r="E888" s="303">
        <v>150</v>
      </c>
      <c r="F888" s="294">
        <v>63.2</v>
      </c>
      <c r="G888" s="294">
        <v>120</v>
      </c>
      <c r="H888" s="294">
        <v>0.98919999999999997</v>
      </c>
      <c r="I888" s="294">
        <v>17387</v>
      </c>
      <c r="K888" s="294">
        <v>0.38629999999999998</v>
      </c>
      <c r="L888" s="294">
        <v>66</v>
      </c>
      <c r="M888" s="294">
        <v>120</v>
      </c>
      <c r="N888" s="294">
        <v>0.98529999999999995</v>
      </c>
      <c r="O888" s="294">
        <v>19077</v>
      </c>
      <c r="Q888" s="294">
        <v>0.39429999999999998</v>
      </c>
      <c r="R888" s="294">
        <v>66.8</v>
      </c>
      <c r="S888" s="294">
        <v>120</v>
      </c>
      <c r="T888" s="294">
        <v>0.98529999999999995</v>
      </c>
      <c r="U888" s="294">
        <v>18071</v>
      </c>
      <c r="W888" s="294">
        <v>0.38140000000000002</v>
      </c>
      <c r="X888" s="294">
        <v>64.8</v>
      </c>
      <c r="Y888" s="294">
        <v>120</v>
      </c>
      <c r="Z888" s="294">
        <v>0.98580000000000001</v>
      </c>
      <c r="AA888" s="294">
        <v>16350</v>
      </c>
      <c r="AC888" s="294">
        <v>0.34399999999999997</v>
      </c>
      <c r="AD888" s="294">
        <v>65.2</v>
      </c>
      <c r="AE888" s="294">
        <v>120</v>
      </c>
      <c r="AF888" s="294">
        <v>0.9859</v>
      </c>
      <c r="AG888" s="294">
        <v>16748</v>
      </c>
      <c r="AI888" s="294">
        <v>0.35020000000000001</v>
      </c>
      <c r="AJ888" s="294">
        <v>64.8</v>
      </c>
      <c r="AK888" s="294">
        <v>120</v>
      </c>
      <c r="AL888" s="294">
        <v>0.98799999999999999</v>
      </c>
      <c r="AM888" s="294">
        <v>16784</v>
      </c>
      <c r="AO888" s="294">
        <v>0.36409999999999998</v>
      </c>
      <c r="AP888" s="294">
        <v>59.2</v>
      </c>
      <c r="AQ888" s="294">
        <v>120</v>
      </c>
      <c r="AR888" s="294">
        <v>0.98899999999999999</v>
      </c>
      <c r="AS888" s="294">
        <v>16150</v>
      </c>
      <c r="AU888" s="294">
        <v>0.37080000000000002</v>
      </c>
      <c r="AV888" s="294">
        <v>56</v>
      </c>
      <c r="AW888" s="294">
        <v>120</v>
      </c>
      <c r="AX888" s="294">
        <v>0.98550000000000004</v>
      </c>
      <c r="AY888" s="294">
        <v>12230</v>
      </c>
      <c r="BA888" s="294">
        <v>0.30780000000000002</v>
      </c>
      <c r="BB888" s="294">
        <v>52.4</v>
      </c>
      <c r="BC888" s="294">
        <v>120</v>
      </c>
      <c r="BD888" s="294">
        <v>0.98170000000000002</v>
      </c>
      <c r="BE888" s="294">
        <v>10967</v>
      </c>
      <c r="BG888" s="294">
        <v>0.28660000000000002</v>
      </c>
      <c r="BH888" s="294">
        <v>46.8</v>
      </c>
      <c r="BI888" s="294">
        <v>120</v>
      </c>
      <c r="BJ888" s="294">
        <v>0.98129999999999995</v>
      </c>
      <c r="BK888" s="294">
        <v>10597</v>
      </c>
      <c r="BM888" s="294">
        <v>0.31009999999999999</v>
      </c>
      <c r="BN888" s="294">
        <v>52.8</v>
      </c>
      <c r="BO888" s="294">
        <v>120</v>
      </c>
      <c r="BP888" s="294">
        <v>0.98770000000000002</v>
      </c>
      <c r="BQ888" s="294">
        <v>11743</v>
      </c>
      <c r="BS888" s="294">
        <v>0.33510000000000001</v>
      </c>
      <c r="BT888" s="294">
        <v>57.6</v>
      </c>
      <c r="BU888" s="294">
        <v>120</v>
      </c>
      <c r="BV888" s="294">
        <v>0.98850000000000005</v>
      </c>
      <c r="BW888" s="294">
        <v>15165</v>
      </c>
      <c r="BY888" s="294">
        <v>0.35799999999999998</v>
      </c>
    </row>
    <row r="889" spans="1:77">
      <c r="A889" s="301">
        <v>923</v>
      </c>
      <c r="B889" s="302" t="s">
        <v>3989</v>
      </c>
      <c r="C889" s="301" t="s">
        <v>4851</v>
      </c>
      <c r="D889" s="302" t="s">
        <v>4051</v>
      </c>
      <c r="E889" s="303">
        <v>680</v>
      </c>
      <c r="F889" s="294">
        <v>3.2</v>
      </c>
      <c r="G889" s="294">
        <v>544</v>
      </c>
      <c r="H889" s="294">
        <v>0</v>
      </c>
      <c r="I889" s="294">
        <v>0</v>
      </c>
      <c r="K889" s="294">
        <v>2.2000000000000001E-3</v>
      </c>
      <c r="L889" s="294">
        <v>92.8</v>
      </c>
      <c r="M889" s="294">
        <v>544</v>
      </c>
      <c r="N889" s="294">
        <v>0.95730000000000004</v>
      </c>
      <c r="O889" s="294">
        <v>7395</v>
      </c>
      <c r="Q889" s="294">
        <v>0.1119</v>
      </c>
      <c r="R889" s="294">
        <v>37.200000000000003</v>
      </c>
      <c r="S889" s="294">
        <v>544</v>
      </c>
      <c r="T889" s="294">
        <v>1</v>
      </c>
      <c r="U889" s="294">
        <v>640</v>
      </c>
      <c r="W889" s="294">
        <v>2.3900000000000001E-2</v>
      </c>
      <c r="X889" s="294">
        <v>86</v>
      </c>
      <c r="Y889" s="294">
        <v>544</v>
      </c>
      <c r="Z889" s="294">
        <v>0.99470000000000003</v>
      </c>
      <c r="AA889" s="294">
        <v>1870</v>
      </c>
      <c r="AC889" s="294">
        <v>2.9399999999999999E-2</v>
      </c>
      <c r="AD889" s="294">
        <v>81.2</v>
      </c>
      <c r="AE889" s="294">
        <v>544</v>
      </c>
      <c r="AF889" s="294">
        <v>0.9899</v>
      </c>
      <c r="AG889" s="294">
        <v>8255</v>
      </c>
      <c r="AI889" s="294">
        <v>0.1381</v>
      </c>
      <c r="AJ889" s="294">
        <v>74.400000000000006</v>
      </c>
      <c r="AK889" s="294">
        <v>544</v>
      </c>
      <c r="AL889" s="294">
        <v>0.97860000000000003</v>
      </c>
      <c r="AM889" s="294">
        <v>7080</v>
      </c>
      <c r="AO889" s="294">
        <v>0.1351</v>
      </c>
      <c r="AP889" s="294">
        <v>42.8</v>
      </c>
      <c r="AQ889" s="294">
        <v>544</v>
      </c>
      <c r="AR889" s="294">
        <v>0.97240000000000004</v>
      </c>
      <c r="AS889" s="294">
        <v>7920</v>
      </c>
      <c r="AU889" s="294">
        <v>0.25580000000000003</v>
      </c>
      <c r="AV889" s="294">
        <v>125.6</v>
      </c>
      <c r="AW889" s="294">
        <v>544</v>
      </c>
      <c r="AX889" s="294">
        <v>0.99429999999999996</v>
      </c>
      <c r="AY889" s="294">
        <v>17410</v>
      </c>
      <c r="BA889" s="294">
        <v>0.19359999999999999</v>
      </c>
      <c r="BB889" s="294">
        <v>137.19999999999999</v>
      </c>
      <c r="BC889" s="294">
        <v>544</v>
      </c>
      <c r="BD889" s="294">
        <v>0.99980000000000002</v>
      </c>
      <c r="BE889" s="294">
        <v>44710</v>
      </c>
      <c r="BG889" s="294">
        <v>0.43809999999999999</v>
      </c>
      <c r="BH889" s="294">
        <v>146.80000000000001</v>
      </c>
      <c r="BI889" s="294">
        <v>544</v>
      </c>
      <c r="BJ889" s="294">
        <v>0.99990000000000001</v>
      </c>
      <c r="BK889" s="294">
        <v>43885</v>
      </c>
      <c r="BM889" s="294">
        <v>0.40189999999999998</v>
      </c>
      <c r="BN889" s="294">
        <v>192</v>
      </c>
      <c r="BO889" s="294">
        <v>544</v>
      </c>
      <c r="BP889" s="294">
        <v>0.9607</v>
      </c>
      <c r="BQ889" s="294">
        <v>42275</v>
      </c>
      <c r="BS889" s="294">
        <v>0.34110000000000001</v>
      </c>
      <c r="BT889" s="294">
        <v>147.19999999999999</v>
      </c>
      <c r="BU889" s="294">
        <v>544</v>
      </c>
      <c r="BV889" s="294">
        <v>0.99550000000000005</v>
      </c>
      <c r="BW889" s="294">
        <v>47875</v>
      </c>
      <c r="BY889" s="294">
        <v>0.43909999999999999</v>
      </c>
    </row>
    <row r="890" spans="1:77">
      <c r="A890" s="301">
        <v>924</v>
      </c>
      <c r="B890" s="302" t="s">
        <v>3989</v>
      </c>
      <c r="C890" s="301" t="s">
        <v>4852</v>
      </c>
      <c r="D890" s="302" t="s">
        <v>4065</v>
      </c>
      <c r="E890" s="303">
        <v>111</v>
      </c>
      <c r="F890" s="294">
        <v>94.92</v>
      </c>
      <c r="G890" s="294">
        <v>96</v>
      </c>
      <c r="H890" s="294">
        <v>1.282</v>
      </c>
      <c r="I890" s="294">
        <v>5892</v>
      </c>
      <c r="K890" s="294">
        <v>6.7199999999999996E-2</v>
      </c>
      <c r="L890" s="294">
        <v>64.8</v>
      </c>
      <c r="M890" s="294">
        <v>88.8</v>
      </c>
      <c r="N890" s="294">
        <v>9.8519000000000005</v>
      </c>
      <c r="O890" s="294">
        <v>3192</v>
      </c>
      <c r="Q890" s="294">
        <v>6.7000000000000002E-3</v>
      </c>
      <c r="R890" s="294">
        <v>102</v>
      </c>
      <c r="S890" s="294">
        <v>102</v>
      </c>
      <c r="T890" s="294">
        <v>1.7548999999999999</v>
      </c>
      <c r="U890" s="294">
        <v>4875</v>
      </c>
      <c r="W890" s="294">
        <v>3.78E-2</v>
      </c>
      <c r="X890" s="294">
        <v>99.9</v>
      </c>
      <c r="Y890" s="294">
        <v>99.9</v>
      </c>
      <c r="Z890" s="294">
        <v>1.0567</v>
      </c>
      <c r="AA890" s="294">
        <v>8169</v>
      </c>
      <c r="AC890" s="294">
        <v>0.104</v>
      </c>
      <c r="AD890" s="294">
        <v>102.6</v>
      </c>
      <c r="AE890" s="294">
        <v>102.6</v>
      </c>
      <c r="AF890" s="294">
        <v>1.1094999999999999</v>
      </c>
      <c r="AG890" s="294">
        <v>8850</v>
      </c>
      <c r="AI890" s="294">
        <v>0.1045</v>
      </c>
      <c r="AJ890" s="294">
        <v>106.8</v>
      </c>
      <c r="AK890" s="294">
        <v>106.8</v>
      </c>
      <c r="AL890" s="294">
        <v>1.0838000000000001</v>
      </c>
      <c r="AM890" s="294">
        <v>9972</v>
      </c>
      <c r="AO890" s="294">
        <v>0.1197</v>
      </c>
      <c r="AP890" s="294">
        <v>87</v>
      </c>
      <c r="AQ890" s="294">
        <v>88.8</v>
      </c>
      <c r="AR890" s="294">
        <v>2.2803</v>
      </c>
      <c r="AS890" s="294">
        <v>3393</v>
      </c>
      <c r="AU890" s="294">
        <v>2.3E-2</v>
      </c>
      <c r="AV890" s="294">
        <v>54.3</v>
      </c>
      <c r="AW890" s="294">
        <v>88.8</v>
      </c>
      <c r="AX890" s="294">
        <v>11.0442</v>
      </c>
      <c r="AY890" s="294">
        <v>2253</v>
      </c>
      <c r="BA890" s="294">
        <v>5.1999999999999998E-3</v>
      </c>
      <c r="BB890" s="294">
        <v>21.3</v>
      </c>
      <c r="BC890" s="294">
        <v>88.8</v>
      </c>
      <c r="BD890" s="294" t="e">
        <v>#DIV/0!</v>
      </c>
      <c r="BE890" s="294">
        <v>1650</v>
      </c>
      <c r="BG890" s="294">
        <v>0</v>
      </c>
      <c r="BH890" s="294">
        <v>15</v>
      </c>
      <c r="BI890" s="294">
        <v>88.8</v>
      </c>
      <c r="BJ890" s="294" t="e">
        <v>#DIV/0!</v>
      </c>
      <c r="BK890" s="294">
        <v>1548</v>
      </c>
      <c r="BM890" s="294">
        <v>0</v>
      </c>
      <c r="BN890" s="294">
        <v>13.8</v>
      </c>
      <c r="BO890" s="294">
        <v>88.8</v>
      </c>
      <c r="BP890" s="294" t="e">
        <v>#DIV/0!</v>
      </c>
      <c r="BQ890" s="294">
        <v>1341</v>
      </c>
      <c r="BS890" s="294">
        <v>0</v>
      </c>
      <c r="BT890" s="294">
        <v>39.299999999999997</v>
      </c>
      <c r="BU890" s="294">
        <v>88.8</v>
      </c>
      <c r="BV890" s="294" t="e">
        <v>#DIV/0!</v>
      </c>
      <c r="BW890" s="294">
        <v>1509</v>
      </c>
      <c r="BY890" s="294">
        <v>0</v>
      </c>
    </row>
    <row r="891" spans="1:77">
      <c r="A891" s="301">
        <v>925</v>
      </c>
      <c r="B891" s="302" t="s">
        <v>3989</v>
      </c>
      <c r="C891" s="301" t="s">
        <v>4853</v>
      </c>
      <c r="D891" s="302" t="s">
        <v>4051</v>
      </c>
      <c r="E891" s="303">
        <v>111</v>
      </c>
      <c r="F891" s="294">
        <v>33.24</v>
      </c>
      <c r="G891" s="294">
        <v>88.8</v>
      </c>
      <c r="H891" s="294">
        <v>0.64559999999999995</v>
      </c>
      <c r="I891" s="294">
        <v>4212</v>
      </c>
      <c r="K891" s="294">
        <v>0.27260000000000001</v>
      </c>
      <c r="L891" s="294">
        <v>33.9</v>
      </c>
      <c r="M891" s="294">
        <v>88.8</v>
      </c>
      <c r="N891" s="294">
        <v>0.62809999999999999</v>
      </c>
      <c r="O891" s="294">
        <v>3435</v>
      </c>
      <c r="Q891" s="294">
        <v>0.21679999999999999</v>
      </c>
      <c r="R891" s="294">
        <v>29.4</v>
      </c>
      <c r="S891" s="294">
        <v>88.8</v>
      </c>
      <c r="T891" s="294">
        <v>0.57550000000000001</v>
      </c>
      <c r="U891" s="294">
        <v>2802</v>
      </c>
      <c r="W891" s="294">
        <v>0.23</v>
      </c>
      <c r="X891" s="294">
        <v>26.04</v>
      </c>
      <c r="Y891" s="294">
        <v>88.8</v>
      </c>
      <c r="Z891" s="294">
        <v>0.4803</v>
      </c>
      <c r="AA891" s="294">
        <v>2301</v>
      </c>
      <c r="AC891" s="294">
        <v>0.24729999999999999</v>
      </c>
      <c r="AD891" s="294">
        <v>31.32</v>
      </c>
      <c r="AE891" s="294">
        <v>88.8</v>
      </c>
      <c r="AF891" s="294">
        <v>0.51280000000000003</v>
      </c>
      <c r="AG891" s="294">
        <v>2349</v>
      </c>
      <c r="AI891" s="294">
        <v>0.1966</v>
      </c>
      <c r="AJ891" s="294">
        <v>28.08</v>
      </c>
      <c r="AK891" s="294">
        <v>88.8</v>
      </c>
      <c r="AL891" s="294">
        <v>0.54759999999999998</v>
      </c>
      <c r="AM891" s="294">
        <v>2385</v>
      </c>
      <c r="AO891" s="294">
        <v>0.2155</v>
      </c>
      <c r="AP891" s="294">
        <v>22.56</v>
      </c>
      <c r="AQ891" s="294">
        <v>88.8</v>
      </c>
      <c r="AR891" s="294">
        <v>0.44269999999999998</v>
      </c>
      <c r="AS891" s="294">
        <v>1923</v>
      </c>
      <c r="AU891" s="294">
        <v>0.25879999999999997</v>
      </c>
      <c r="AV891" s="294">
        <v>21.12</v>
      </c>
      <c r="AW891" s="294">
        <v>88.8</v>
      </c>
      <c r="AX891" s="294">
        <v>0.38219999999999998</v>
      </c>
      <c r="AY891" s="294">
        <v>1581</v>
      </c>
      <c r="BA891" s="294">
        <v>0.27210000000000001</v>
      </c>
      <c r="BB891" s="294">
        <v>7.56</v>
      </c>
      <c r="BC891" s="294">
        <v>88.8</v>
      </c>
      <c r="BD891" s="294">
        <v>0.38429999999999997</v>
      </c>
      <c r="BE891" s="294">
        <v>1494</v>
      </c>
      <c r="BF891" s="294" t="e">
        <f>BE891-#REF!</f>
        <v>#REF!</v>
      </c>
      <c r="BG891" s="294">
        <v>0.69120000000000004</v>
      </c>
      <c r="BH891" s="294">
        <v>6.6</v>
      </c>
      <c r="BI891" s="294">
        <v>88.8</v>
      </c>
      <c r="BJ891" s="294">
        <v>0.3881</v>
      </c>
      <c r="BK891" s="294">
        <v>1425</v>
      </c>
      <c r="BL891" s="294" t="e">
        <f>BK891-#REF!</f>
        <v>#REF!</v>
      </c>
      <c r="BM891" s="294">
        <v>0.74780000000000002</v>
      </c>
      <c r="BN891" s="294">
        <v>7.08</v>
      </c>
      <c r="BO891" s="294">
        <v>88.8</v>
      </c>
      <c r="BP891" s="294">
        <v>0.4335</v>
      </c>
      <c r="BQ891" s="294">
        <v>1398</v>
      </c>
      <c r="BR891" s="294" t="e">
        <f>BQ891-#REF!</f>
        <v>#REF!</v>
      </c>
      <c r="BS891" s="294">
        <v>0.67779999999999996</v>
      </c>
      <c r="BT891" s="294">
        <v>7.2</v>
      </c>
      <c r="BU891" s="294">
        <v>88.8</v>
      </c>
      <c r="BV891" s="294">
        <v>0.41139999999999999</v>
      </c>
      <c r="BW891" s="294">
        <v>1455</v>
      </c>
      <c r="BX891" s="294" t="e">
        <f>BW891-#REF!</f>
        <v>#REF!</v>
      </c>
      <c r="BY891" s="294">
        <v>0.6603</v>
      </c>
    </row>
    <row r="892" spans="1:77">
      <c r="A892" s="301">
        <v>926</v>
      </c>
      <c r="B892" s="302" t="s">
        <v>3989</v>
      </c>
      <c r="C892" s="301" t="s">
        <v>4854</v>
      </c>
      <c r="D892" s="302" t="s">
        <v>4051</v>
      </c>
      <c r="E892" s="303">
        <v>242</v>
      </c>
      <c r="F892" s="294">
        <v>162.77500000000001</v>
      </c>
      <c r="G892" s="294">
        <v>193.6</v>
      </c>
      <c r="H892" s="294">
        <v>0.94989999999999997</v>
      </c>
      <c r="I892" s="294">
        <v>40494</v>
      </c>
      <c r="K892" s="294">
        <v>0.36730000000000002</v>
      </c>
      <c r="L892" s="294">
        <v>161.17500000000001</v>
      </c>
      <c r="M892" s="294">
        <v>193.6</v>
      </c>
      <c r="N892" s="294">
        <v>0.96409999999999996</v>
      </c>
      <c r="O892" s="294">
        <v>41446</v>
      </c>
      <c r="Q892" s="294">
        <v>0.36209999999999998</v>
      </c>
      <c r="R892" s="294">
        <v>162.375</v>
      </c>
      <c r="S892" s="294">
        <v>193.6</v>
      </c>
      <c r="T892" s="294">
        <v>0.96399999999999997</v>
      </c>
      <c r="U892" s="294">
        <v>40006</v>
      </c>
      <c r="W892" s="294">
        <v>0.35849999999999999</v>
      </c>
      <c r="X892" s="294">
        <v>162.77500000000001</v>
      </c>
      <c r="Y892" s="294">
        <v>193.6</v>
      </c>
      <c r="Z892" s="294">
        <v>0.95940000000000003</v>
      </c>
      <c r="AA892" s="294">
        <v>40150</v>
      </c>
      <c r="AC892" s="294">
        <v>0.34899999999999998</v>
      </c>
      <c r="AD892" s="294">
        <v>153.97499999999999</v>
      </c>
      <c r="AE892" s="294">
        <v>193.6</v>
      </c>
      <c r="AF892" s="294">
        <v>0.96429999999999993</v>
      </c>
      <c r="AG892" s="294">
        <v>40776</v>
      </c>
      <c r="AI892" s="294">
        <v>0.37290000000000001</v>
      </c>
      <c r="AJ892" s="294">
        <v>161.17500000000001</v>
      </c>
      <c r="AK892" s="294">
        <v>193.6</v>
      </c>
      <c r="AL892" s="294">
        <v>0.97029999999999994</v>
      </c>
      <c r="AM892" s="294">
        <v>37952</v>
      </c>
      <c r="AO892" s="294">
        <v>0.34039999999999998</v>
      </c>
      <c r="AP892" s="294">
        <v>156.77500000000001</v>
      </c>
      <c r="AQ892" s="294">
        <v>193.6</v>
      </c>
      <c r="AR892" s="294">
        <v>0.95540000000000003</v>
      </c>
      <c r="AS892" s="294">
        <v>36968</v>
      </c>
      <c r="AU892" s="294">
        <v>0.33510000000000001</v>
      </c>
      <c r="AV892" s="294">
        <v>147.17500000000001</v>
      </c>
      <c r="AW892" s="294">
        <v>193.6</v>
      </c>
      <c r="AX892" s="294">
        <v>0.95679999999999998</v>
      </c>
      <c r="AY892" s="294">
        <v>31384</v>
      </c>
      <c r="BA892" s="294">
        <v>0.31290000000000001</v>
      </c>
      <c r="BB892" s="294">
        <v>137.97499999999999</v>
      </c>
      <c r="BC892" s="294">
        <v>193.6</v>
      </c>
      <c r="BD892" s="294">
        <v>0.95950000000000002</v>
      </c>
      <c r="BE892" s="294">
        <v>29098</v>
      </c>
      <c r="BG892" s="294">
        <v>0.2989</v>
      </c>
      <c r="BH892" s="294">
        <v>130.77500000000001</v>
      </c>
      <c r="BI892" s="294">
        <v>193.6</v>
      </c>
      <c r="BJ892" s="294">
        <v>0.9597</v>
      </c>
      <c r="BK892" s="294">
        <v>27594</v>
      </c>
      <c r="BM892" s="294">
        <v>0.29909999999999998</v>
      </c>
      <c r="BN892" s="294">
        <v>136.375</v>
      </c>
      <c r="BO892" s="294">
        <v>193.6</v>
      </c>
      <c r="BP892" s="294">
        <v>0.96219999999999994</v>
      </c>
      <c r="BQ892" s="294">
        <v>29390</v>
      </c>
      <c r="BS892" s="294">
        <v>0.3372</v>
      </c>
      <c r="BT892" s="294">
        <v>131.57499999999999</v>
      </c>
      <c r="BU892" s="294">
        <v>193.6</v>
      </c>
      <c r="BV892" s="294">
        <v>0.9607</v>
      </c>
      <c r="BW892" s="294">
        <v>37990</v>
      </c>
      <c r="BY892" s="294">
        <v>0.40889999999999999</v>
      </c>
    </row>
    <row r="893" spans="1:77">
      <c r="A893" s="301">
        <v>927</v>
      </c>
      <c r="B893" s="302" t="s">
        <v>3989</v>
      </c>
      <c r="C893" s="301" t="s">
        <v>4855</v>
      </c>
      <c r="D893" s="302" t="s">
        <v>4065</v>
      </c>
      <c r="E893" s="303">
        <v>222</v>
      </c>
      <c r="F893" s="294">
        <v>143.28</v>
      </c>
      <c r="G893" s="294">
        <v>177.6</v>
      </c>
      <c r="H893" s="294">
        <v>0.9768</v>
      </c>
      <c r="I893" s="294">
        <v>57579</v>
      </c>
      <c r="K893" s="294">
        <v>0.57140000000000002</v>
      </c>
      <c r="L893" s="294">
        <v>140.4</v>
      </c>
      <c r="M893" s="294">
        <v>177.6</v>
      </c>
      <c r="N893" s="294">
        <v>0.97939999999999994</v>
      </c>
      <c r="O893" s="294">
        <v>58518</v>
      </c>
      <c r="Q893" s="294">
        <v>0.57199999999999995</v>
      </c>
      <c r="R893" s="294">
        <v>139.80000000000001</v>
      </c>
      <c r="S893" s="294">
        <v>177.6</v>
      </c>
      <c r="T893" s="294">
        <v>0.97250000000000003</v>
      </c>
      <c r="U893" s="294">
        <v>57894</v>
      </c>
      <c r="W893" s="294">
        <v>0.59150000000000003</v>
      </c>
      <c r="X893" s="294">
        <v>128.52000000000001</v>
      </c>
      <c r="Y893" s="294">
        <v>177.6</v>
      </c>
      <c r="Z893" s="294">
        <v>0.97570000000000001</v>
      </c>
      <c r="AA893" s="294">
        <v>56085</v>
      </c>
      <c r="AB893" s="294" t="e">
        <f>AA893-#REF!</f>
        <v>#REF!</v>
      </c>
      <c r="AC893" s="294">
        <v>0.60119999999999996</v>
      </c>
      <c r="AD893" s="294">
        <v>130.44</v>
      </c>
      <c r="AE893" s="294">
        <v>177.6</v>
      </c>
      <c r="AF893" s="294">
        <v>0.97699999999999998</v>
      </c>
      <c r="AG893" s="294">
        <v>57030</v>
      </c>
      <c r="AH893" s="294" t="e">
        <f>AG893-#REF!</f>
        <v>#REF!</v>
      </c>
      <c r="AI893" s="294">
        <v>0.60150000000000003</v>
      </c>
      <c r="AJ893" s="294">
        <v>126.84</v>
      </c>
      <c r="AK893" s="294">
        <v>177.6</v>
      </c>
      <c r="AL893" s="294">
        <v>0.97960000000000003</v>
      </c>
      <c r="AM893" s="294">
        <v>54822</v>
      </c>
      <c r="AN893" s="294" t="e">
        <f>AM893-#REF!</f>
        <v>#REF!</v>
      </c>
      <c r="AO893" s="294">
        <v>0.61280000000000001</v>
      </c>
      <c r="AP893" s="294">
        <v>123.96</v>
      </c>
      <c r="AQ893" s="294">
        <v>177.6</v>
      </c>
      <c r="AR893" s="294">
        <v>0.98119999999999996</v>
      </c>
      <c r="AS893" s="294">
        <v>52344</v>
      </c>
      <c r="AU893" s="294">
        <v>0.57850000000000001</v>
      </c>
      <c r="AV893" s="294">
        <v>117.12</v>
      </c>
      <c r="AW893" s="294">
        <v>177.6</v>
      </c>
      <c r="AX893" s="294">
        <v>0.98239999999999994</v>
      </c>
      <c r="AY893" s="294">
        <v>48318</v>
      </c>
      <c r="BA893" s="294">
        <v>0.58330000000000004</v>
      </c>
      <c r="BB893" s="294">
        <v>108.24</v>
      </c>
      <c r="BC893" s="294">
        <v>177.6</v>
      </c>
      <c r="BD893" s="294">
        <v>0.98560000000000003</v>
      </c>
      <c r="BE893" s="294">
        <v>47487</v>
      </c>
      <c r="BG893" s="294">
        <v>0.59830000000000005</v>
      </c>
      <c r="BH893" s="294">
        <v>111.72</v>
      </c>
      <c r="BI893" s="294">
        <v>177.6</v>
      </c>
      <c r="BJ893" s="294">
        <v>0.98719999999999997</v>
      </c>
      <c r="BK893" s="294">
        <v>47454</v>
      </c>
      <c r="BM893" s="294">
        <v>0.57830000000000004</v>
      </c>
      <c r="BN893" s="294">
        <v>117.36</v>
      </c>
      <c r="BO893" s="294">
        <v>177.6</v>
      </c>
      <c r="BP893" s="294">
        <v>0.9869</v>
      </c>
      <c r="BQ893" s="294">
        <v>44733</v>
      </c>
      <c r="BS893" s="294">
        <v>0.57479999999999998</v>
      </c>
      <c r="BT893" s="294">
        <v>119.04</v>
      </c>
      <c r="BU893" s="294">
        <v>177.6</v>
      </c>
      <c r="BV893" s="294">
        <v>0.98640000000000005</v>
      </c>
      <c r="BW893" s="294">
        <v>52383</v>
      </c>
      <c r="BY893" s="294">
        <v>0.59960000000000002</v>
      </c>
    </row>
    <row r="894" spans="1:77">
      <c r="A894" s="301">
        <v>928</v>
      </c>
      <c r="B894" s="302" t="s">
        <v>3989</v>
      </c>
      <c r="C894" s="301" t="s">
        <v>4856</v>
      </c>
      <c r="D894" s="302" t="s">
        <v>4051</v>
      </c>
      <c r="E894" s="303">
        <v>130</v>
      </c>
      <c r="F894" s="294">
        <v>86.8</v>
      </c>
      <c r="G894" s="294">
        <v>104</v>
      </c>
      <c r="H894" s="294">
        <v>0.90800000000000003</v>
      </c>
      <c r="I894" s="294">
        <v>18474</v>
      </c>
      <c r="K894" s="294">
        <v>0.3256</v>
      </c>
      <c r="L894" s="294">
        <v>82.8</v>
      </c>
      <c r="M894" s="294">
        <v>104</v>
      </c>
      <c r="N894" s="294">
        <v>0.90920000000000001</v>
      </c>
      <c r="O894" s="294">
        <v>17952</v>
      </c>
      <c r="Q894" s="294">
        <v>0.32050000000000001</v>
      </c>
      <c r="R894" s="294">
        <v>77.599999999999994</v>
      </c>
      <c r="S894" s="294">
        <v>104</v>
      </c>
      <c r="T894" s="294">
        <v>0.92169999999999996</v>
      </c>
      <c r="U894" s="294">
        <v>16594</v>
      </c>
      <c r="W894" s="294">
        <v>0.32219999999999999</v>
      </c>
      <c r="X894" s="294">
        <v>69.599999999999994</v>
      </c>
      <c r="Y894" s="294">
        <v>104</v>
      </c>
      <c r="Z894" s="294">
        <v>0.90039999999999998</v>
      </c>
      <c r="AA894" s="294">
        <v>15484</v>
      </c>
      <c r="AC894" s="294">
        <v>0.33210000000000001</v>
      </c>
      <c r="AD894" s="294">
        <v>88.8</v>
      </c>
      <c r="AE894" s="294">
        <v>104</v>
      </c>
      <c r="AF894" s="294">
        <v>0.9032</v>
      </c>
      <c r="AG894" s="294">
        <v>16092</v>
      </c>
      <c r="AI894" s="294">
        <v>0.2697</v>
      </c>
      <c r="AJ894" s="294">
        <v>94</v>
      </c>
      <c r="AK894" s="294">
        <v>104</v>
      </c>
      <c r="AL894" s="294">
        <v>0.9012</v>
      </c>
      <c r="AM894" s="294">
        <v>17206</v>
      </c>
      <c r="AO894" s="294">
        <v>0.28210000000000002</v>
      </c>
      <c r="AP894" s="294">
        <v>74.400000000000006</v>
      </c>
      <c r="AQ894" s="294">
        <v>104</v>
      </c>
      <c r="AR894" s="294">
        <v>0.86309999999999998</v>
      </c>
      <c r="AS894" s="294">
        <v>13826</v>
      </c>
      <c r="AU894" s="294">
        <v>0.28939999999999999</v>
      </c>
      <c r="AV894" s="294">
        <v>62</v>
      </c>
      <c r="AW894" s="294">
        <v>104</v>
      </c>
      <c r="AX894" s="294">
        <v>0.86260000000000003</v>
      </c>
      <c r="AY894" s="294">
        <v>12304</v>
      </c>
      <c r="BA894" s="294">
        <v>0.31950000000000001</v>
      </c>
      <c r="BB894" s="294">
        <v>54.8</v>
      </c>
      <c r="BC894" s="294">
        <v>104</v>
      </c>
      <c r="BD894" s="294">
        <v>0.88300000000000001</v>
      </c>
      <c r="BE894" s="294">
        <v>10576</v>
      </c>
      <c r="BG894" s="294">
        <v>0.29380000000000001</v>
      </c>
      <c r="BH894" s="294">
        <v>58</v>
      </c>
      <c r="BI894" s="294">
        <v>104</v>
      </c>
      <c r="BJ894" s="294">
        <v>0.88600000000000001</v>
      </c>
      <c r="BK894" s="294">
        <v>10162</v>
      </c>
      <c r="BM894" s="294">
        <v>0.26579999999999998</v>
      </c>
      <c r="BN894" s="294">
        <v>61.6</v>
      </c>
      <c r="BO894" s="294">
        <v>104</v>
      </c>
      <c r="BP894" s="294">
        <v>0.89939999999999998</v>
      </c>
      <c r="BQ894" s="294">
        <v>11980</v>
      </c>
      <c r="BS894" s="294">
        <v>0.32179999999999997</v>
      </c>
      <c r="BT894" s="294">
        <v>75.2</v>
      </c>
      <c r="BU894" s="294">
        <v>104</v>
      </c>
      <c r="BV894" s="294">
        <v>0.90080000000000005</v>
      </c>
      <c r="BW894" s="294">
        <v>15400</v>
      </c>
      <c r="BY894" s="294">
        <v>0.30559999999999998</v>
      </c>
    </row>
    <row r="895" spans="1:77">
      <c r="A895" s="301">
        <v>929</v>
      </c>
      <c r="B895" s="302" t="s">
        <v>3989</v>
      </c>
      <c r="C895" s="301" t="s">
        <v>4857</v>
      </c>
      <c r="D895" s="302" t="s">
        <v>4051</v>
      </c>
      <c r="E895" s="303">
        <v>133</v>
      </c>
      <c r="F895" s="294">
        <v>12.4</v>
      </c>
      <c r="G895" s="294">
        <v>106.4</v>
      </c>
      <c r="H895" s="294">
        <v>0.74409999999999998</v>
      </c>
      <c r="I895" s="294">
        <v>3290</v>
      </c>
      <c r="K895" s="294">
        <v>0.49530000000000002</v>
      </c>
      <c r="L895" s="294">
        <v>13.6</v>
      </c>
      <c r="M895" s="294">
        <v>106.4</v>
      </c>
      <c r="N895" s="294">
        <v>0.76269999999999993</v>
      </c>
      <c r="O895" s="294">
        <v>3516</v>
      </c>
      <c r="Q895" s="294">
        <v>0.4556</v>
      </c>
      <c r="R895" s="294">
        <v>12.4</v>
      </c>
      <c r="S895" s="294">
        <v>106.4</v>
      </c>
      <c r="T895" s="294">
        <v>0.71619999999999995</v>
      </c>
      <c r="U895" s="294">
        <v>3396</v>
      </c>
      <c r="W895" s="294">
        <v>0.53110000000000002</v>
      </c>
      <c r="X895" s="294">
        <v>12.4</v>
      </c>
      <c r="Y895" s="294">
        <v>106.4</v>
      </c>
      <c r="Z895" s="294">
        <v>0.67389999999999994</v>
      </c>
      <c r="AA895" s="294">
        <v>3574</v>
      </c>
      <c r="AC895" s="294">
        <v>0.57489999999999997</v>
      </c>
      <c r="AD895" s="294">
        <v>13</v>
      </c>
      <c r="AE895" s="294">
        <v>106.4</v>
      </c>
      <c r="AF895" s="294">
        <v>0.91659999999999997</v>
      </c>
      <c r="AG895" s="294">
        <v>13998</v>
      </c>
      <c r="AI895" s="294">
        <v>0.4012</v>
      </c>
      <c r="AJ895" s="294">
        <v>13</v>
      </c>
      <c r="AK895" s="294">
        <v>106.4</v>
      </c>
      <c r="AL895" s="294">
        <v>0.93</v>
      </c>
      <c r="AM895" s="294">
        <v>3534</v>
      </c>
      <c r="AO895" s="294">
        <v>0.40600000000000003</v>
      </c>
      <c r="AP895" s="294">
        <v>13</v>
      </c>
      <c r="AQ895" s="294">
        <v>106.4</v>
      </c>
      <c r="AR895" s="294">
        <v>0.93</v>
      </c>
      <c r="AS895" s="294">
        <v>3534</v>
      </c>
      <c r="AU895" s="294">
        <v>0.39290000000000003</v>
      </c>
      <c r="AV895" s="294">
        <v>0</v>
      </c>
      <c r="AW895" s="294">
        <v>0</v>
      </c>
      <c r="AX895" s="294" t="e">
        <v>#DIV/0!</v>
      </c>
      <c r="AY895" s="294">
        <v>0</v>
      </c>
      <c r="BA895" s="294">
        <v>0</v>
      </c>
      <c r="BB895" s="294">
        <v>10.64</v>
      </c>
      <c r="BC895" s="294">
        <v>106.4</v>
      </c>
      <c r="BD895" s="294">
        <v>0.68669999999999998</v>
      </c>
      <c r="BE895" s="294">
        <v>3212</v>
      </c>
      <c r="BG895" s="294">
        <v>0.59089999999999998</v>
      </c>
      <c r="BH895" s="294">
        <v>12.08</v>
      </c>
      <c r="BI895" s="294">
        <v>106.4</v>
      </c>
      <c r="BJ895" s="294">
        <v>0.64049999999999996</v>
      </c>
      <c r="BK895" s="294">
        <v>2832</v>
      </c>
      <c r="BM895" s="294">
        <v>0.49199999999999999</v>
      </c>
      <c r="BN895" s="294">
        <v>11.12</v>
      </c>
      <c r="BO895" s="294">
        <v>106.4</v>
      </c>
      <c r="BP895" s="294">
        <v>0.69020000000000004</v>
      </c>
      <c r="BQ895" s="294">
        <v>2628</v>
      </c>
      <c r="BS895" s="294">
        <v>0.50960000000000005</v>
      </c>
      <c r="BT895" s="294">
        <v>12.32</v>
      </c>
      <c r="BU895" s="294">
        <v>106.4</v>
      </c>
      <c r="BV895" s="294">
        <v>0.72860000000000003</v>
      </c>
      <c r="BW895" s="294">
        <v>3356</v>
      </c>
      <c r="BY895" s="294">
        <v>0.50249999999999995</v>
      </c>
    </row>
    <row r="896" spans="1:77">
      <c r="A896" s="301">
        <v>930</v>
      </c>
      <c r="B896" s="302" t="s">
        <v>3989</v>
      </c>
      <c r="C896" s="301" t="s">
        <v>4858</v>
      </c>
      <c r="D896" s="302" t="s">
        <v>4051</v>
      </c>
      <c r="E896" s="303">
        <v>170</v>
      </c>
      <c r="F896" s="294">
        <v>117.54</v>
      </c>
      <c r="G896" s="294">
        <v>136</v>
      </c>
      <c r="H896" s="294">
        <v>0.91069999999999995</v>
      </c>
      <c r="I896" s="294">
        <v>46233</v>
      </c>
      <c r="K896" s="294">
        <v>0.6129</v>
      </c>
      <c r="L896" s="294">
        <v>110.5</v>
      </c>
      <c r="M896" s="294">
        <v>136</v>
      </c>
      <c r="N896" s="294">
        <v>0.91600000000000004</v>
      </c>
      <c r="O896" s="294">
        <v>42077</v>
      </c>
      <c r="Q896" s="294">
        <v>0.57169999999999999</v>
      </c>
      <c r="R896" s="294">
        <v>102.5</v>
      </c>
      <c r="S896" s="294">
        <v>136</v>
      </c>
      <c r="T896" s="294">
        <v>0.91749999999999998</v>
      </c>
      <c r="U896" s="294">
        <v>39233</v>
      </c>
      <c r="W896" s="294">
        <v>0.59389999999999998</v>
      </c>
      <c r="X896" s="294">
        <v>87.78</v>
      </c>
      <c r="Y896" s="294">
        <v>136</v>
      </c>
      <c r="Z896" s="294">
        <v>0.91510000000000002</v>
      </c>
      <c r="AA896" s="294">
        <v>35525</v>
      </c>
      <c r="AC896" s="294">
        <v>0.6119</v>
      </c>
      <c r="AD896" s="294">
        <v>108.58</v>
      </c>
      <c r="AE896" s="294">
        <v>136</v>
      </c>
      <c r="AF896" s="294">
        <v>0.89959999999999996</v>
      </c>
      <c r="AG896" s="294">
        <v>40137</v>
      </c>
      <c r="AI896" s="294">
        <v>0.56530000000000002</v>
      </c>
      <c r="AJ896" s="294">
        <v>110.98</v>
      </c>
      <c r="AK896" s="294">
        <v>136</v>
      </c>
      <c r="AL896" s="294">
        <v>0.89480000000000004</v>
      </c>
      <c r="AM896" s="294">
        <v>42077</v>
      </c>
      <c r="AO896" s="294">
        <v>0.60209999999999997</v>
      </c>
      <c r="AP896" s="294">
        <v>102.66</v>
      </c>
      <c r="AQ896" s="294">
        <v>136</v>
      </c>
      <c r="AR896" s="294">
        <v>0.87749999999999995</v>
      </c>
      <c r="AS896" s="294">
        <v>40397</v>
      </c>
      <c r="AT896" s="294" t="e">
        <f>AS896-#REF!</f>
        <v>#REF!</v>
      </c>
      <c r="AU896" s="294">
        <v>0.61780000000000002</v>
      </c>
      <c r="AV896" s="294">
        <v>96.42</v>
      </c>
      <c r="AW896" s="294">
        <v>136</v>
      </c>
      <c r="AX896" s="294">
        <v>0.88919999999999999</v>
      </c>
      <c r="AY896" s="294">
        <v>31473</v>
      </c>
      <c r="BA896" s="294">
        <v>0.52349999999999997</v>
      </c>
      <c r="BB896" s="294">
        <v>97.06</v>
      </c>
      <c r="BC896" s="294">
        <v>136</v>
      </c>
      <c r="BD896" s="294">
        <v>0.90239999999999998</v>
      </c>
      <c r="BE896" s="294">
        <v>27625</v>
      </c>
      <c r="BG896" s="294">
        <v>0.43509999999999999</v>
      </c>
      <c r="BH896" s="294">
        <v>94.5</v>
      </c>
      <c r="BI896" s="294">
        <v>136</v>
      </c>
      <c r="BJ896" s="294">
        <v>0.90800000000000003</v>
      </c>
      <c r="BK896" s="294">
        <v>29813</v>
      </c>
      <c r="BM896" s="294">
        <v>0.47970000000000002</v>
      </c>
      <c r="BN896" s="294">
        <v>102.5</v>
      </c>
      <c r="BO896" s="294">
        <v>136</v>
      </c>
      <c r="BP896" s="294">
        <v>0.91249999999999998</v>
      </c>
      <c r="BQ896" s="294">
        <v>30425</v>
      </c>
      <c r="BS896" s="294">
        <v>0.49619999999999997</v>
      </c>
      <c r="BT896" s="294">
        <v>113.54</v>
      </c>
      <c r="BU896" s="294">
        <v>136</v>
      </c>
      <c r="BV896" s="294">
        <v>0.90649999999999997</v>
      </c>
      <c r="BW896" s="294">
        <v>49021</v>
      </c>
      <c r="BX896" s="294" t="e">
        <f>BW896-#REF!</f>
        <v>#REF!</v>
      </c>
      <c r="BY896" s="294">
        <v>0.65459999999999996</v>
      </c>
    </row>
    <row r="897" spans="1:77">
      <c r="A897" s="301">
        <v>931</v>
      </c>
      <c r="B897" s="302" t="s">
        <v>3989</v>
      </c>
      <c r="C897" s="301" t="s">
        <v>4859</v>
      </c>
      <c r="D897" s="302" t="s">
        <v>4051</v>
      </c>
      <c r="E897" s="303">
        <v>133</v>
      </c>
      <c r="F897" s="294">
        <v>34.450000000000003</v>
      </c>
      <c r="G897" s="294">
        <v>106.4</v>
      </c>
      <c r="H897" s="294">
        <v>0.95179999999999998</v>
      </c>
      <c r="I897" s="294">
        <v>6067</v>
      </c>
      <c r="K897" s="294">
        <v>0.26669999999999999</v>
      </c>
      <c r="L897" s="294">
        <v>32.450000000000003</v>
      </c>
      <c r="M897" s="294">
        <v>106.4</v>
      </c>
      <c r="N897" s="294">
        <v>0.95119999999999993</v>
      </c>
      <c r="O897" s="294">
        <v>6177</v>
      </c>
      <c r="Q897" s="294">
        <v>0.27979999999999999</v>
      </c>
      <c r="R897" s="294">
        <v>31.25</v>
      </c>
      <c r="S897" s="294">
        <v>106.4</v>
      </c>
      <c r="T897" s="294">
        <v>0.96640000000000004</v>
      </c>
      <c r="U897" s="294">
        <v>7242</v>
      </c>
      <c r="W897" s="294">
        <v>0.34699999999999998</v>
      </c>
      <c r="X897" s="294">
        <v>28.85</v>
      </c>
      <c r="Y897" s="294">
        <v>106.4</v>
      </c>
      <c r="Z897" s="294">
        <v>0.95330000000000004</v>
      </c>
      <c r="AA897" s="294">
        <v>6748</v>
      </c>
      <c r="AC897" s="294">
        <v>0.34470000000000001</v>
      </c>
      <c r="AD897" s="294">
        <v>24.05</v>
      </c>
      <c r="AE897" s="294">
        <v>106.4</v>
      </c>
      <c r="AF897" s="294">
        <v>0.95150000000000001</v>
      </c>
      <c r="AG897" s="294">
        <v>6151</v>
      </c>
      <c r="AI897" s="294">
        <v>0.38109999999999999</v>
      </c>
      <c r="AJ897" s="294">
        <v>28.45</v>
      </c>
      <c r="AK897" s="294">
        <v>106.4</v>
      </c>
      <c r="AL897" s="294">
        <v>0.95740000000000003</v>
      </c>
      <c r="AM897" s="294">
        <v>6718</v>
      </c>
      <c r="AO897" s="294">
        <v>0.35830000000000001</v>
      </c>
      <c r="AP897" s="294">
        <v>26.45</v>
      </c>
      <c r="AQ897" s="294">
        <v>106.4</v>
      </c>
      <c r="AR897" s="294">
        <v>0.94969999999999999</v>
      </c>
      <c r="AS897" s="294">
        <v>6436</v>
      </c>
      <c r="AU897" s="294">
        <v>0.36149999999999999</v>
      </c>
      <c r="AV897" s="294">
        <v>25.25</v>
      </c>
      <c r="AW897" s="294">
        <v>106.4</v>
      </c>
      <c r="AX897" s="294">
        <v>0.93730000000000002</v>
      </c>
      <c r="AY897" s="294">
        <v>5574</v>
      </c>
      <c r="BA897" s="294">
        <v>0.34420000000000001</v>
      </c>
      <c r="BB897" s="294">
        <v>20.85</v>
      </c>
      <c r="BC897" s="294">
        <v>106.4</v>
      </c>
      <c r="BD897" s="294">
        <v>0.94489999999999996</v>
      </c>
      <c r="BE897" s="294">
        <v>5539</v>
      </c>
      <c r="BG897" s="294">
        <v>0.40200000000000002</v>
      </c>
      <c r="BH897" s="294">
        <v>13.25</v>
      </c>
      <c r="BI897" s="294">
        <v>106.4</v>
      </c>
      <c r="BJ897" s="294">
        <v>0.94589999999999996</v>
      </c>
      <c r="BK897" s="294">
        <v>5099</v>
      </c>
      <c r="BM897" s="294">
        <v>0.6038</v>
      </c>
      <c r="BN897" s="294">
        <v>22.05</v>
      </c>
      <c r="BO897" s="294">
        <v>106.4</v>
      </c>
      <c r="BP897" s="294">
        <v>0.95450000000000002</v>
      </c>
      <c r="BQ897" s="294">
        <v>5404</v>
      </c>
      <c r="BS897" s="294">
        <v>0.40510000000000002</v>
      </c>
      <c r="BT897" s="294">
        <v>28.05</v>
      </c>
      <c r="BU897" s="294">
        <v>106.4</v>
      </c>
      <c r="BV897" s="294">
        <v>0.9637</v>
      </c>
      <c r="BW897" s="294">
        <v>6608</v>
      </c>
      <c r="BY897" s="294">
        <v>0.34389999999999998</v>
      </c>
    </row>
    <row r="898" spans="1:77">
      <c r="A898" s="301">
        <v>932</v>
      </c>
      <c r="B898" s="302" t="s">
        <v>3989</v>
      </c>
      <c r="C898" s="301" t="s">
        <v>4860</v>
      </c>
      <c r="D898" s="302" t="s">
        <v>4051</v>
      </c>
      <c r="E898" s="303">
        <v>162</v>
      </c>
      <c r="F898" s="294">
        <v>110.4</v>
      </c>
      <c r="G898" s="294">
        <v>129.6</v>
      </c>
      <c r="H898" s="294">
        <v>0.96719999999999995</v>
      </c>
      <c r="I898" s="294">
        <v>21082</v>
      </c>
      <c r="K898" s="294">
        <v>0.2742</v>
      </c>
      <c r="L898" s="294">
        <v>110</v>
      </c>
      <c r="M898" s="294">
        <v>129.6</v>
      </c>
      <c r="N898" s="294">
        <v>0.97150000000000003</v>
      </c>
      <c r="O898" s="294">
        <v>21468</v>
      </c>
      <c r="Q898" s="294">
        <v>0.27</v>
      </c>
      <c r="R898" s="294">
        <v>110</v>
      </c>
      <c r="S898" s="294">
        <v>129.6</v>
      </c>
      <c r="T898" s="294">
        <v>0.96660000000000001</v>
      </c>
      <c r="U898" s="294">
        <v>19746</v>
      </c>
      <c r="W898" s="294">
        <v>0.25800000000000001</v>
      </c>
      <c r="X898" s="294">
        <v>110.4</v>
      </c>
      <c r="Y898" s="294">
        <v>129.6</v>
      </c>
      <c r="Z898" s="294">
        <v>0.95550000000000002</v>
      </c>
      <c r="AA898" s="294">
        <v>14540</v>
      </c>
      <c r="AC898" s="294">
        <v>0.18529999999999999</v>
      </c>
      <c r="AD898" s="294">
        <v>99.2</v>
      </c>
      <c r="AE898" s="294">
        <v>129.6</v>
      </c>
      <c r="AF898" s="294">
        <v>0.95389999999999997</v>
      </c>
      <c r="AG898" s="294">
        <v>13144</v>
      </c>
      <c r="AI898" s="294">
        <v>0.1867</v>
      </c>
      <c r="AJ898" s="294">
        <v>107.2</v>
      </c>
      <c r="AK898" s="294">
        <v>129.6</v>
      </c>
      <c r="AL898" s="294">
        <v>0.96989999999999998</v>
      </c>
      <c r="AM898" s="294">
        <v>15304</v>
      </c>
      <c r="AO898" s="294">
        <v>0.2044</v>
      </c>
      <c r="AP898" s="294">
        <v>110.4</v>
      </c>
      <c r="AQ898" s="294">
        <v>129.6</v>
      </c>
      <c r="AR898" s="294">
        <v>0.96389999999999998</v>
      </c>
      <c r="AS898" s="294">
        <v>17286</v>
      </c>
      <c r="AU898" s="294">
        <v>0.21829999999999999</v>
      </c>
      <c r="AV898" s="294">
        <v>99.6</v>
      </c>
      <c r="AW898" s="294">
        <v>129.6</v>
      </c>
      <c r="AX898" s="294">
        <v>0.95330000000000004</v>
      </c>
      <c r="AY898" s="294">
        <v>14450</v>
      </c>
      <c r="BA898" s="294">
        <v>0.2114</v>
      </c>
      <c r="BB898" s="294">
        <v>97.2</v>
      </c>
      <c r="BC898" s="294">
        <v>129.6</v>
      </c>
      <c r="BD898" s="294">
        <v>0.95069999999999999</v>
      </c>
      <c r="BE898" s="294">
        <v>12836</v>
      </c>
      <c r="BG898" s="294">
        <v>0.1867</v>
      </c>
      <c r="BH898" s="294">
        <v>91</v>
      </c>
      <c r="BI898" s="294">
        <v>129.6</v>
      </c>
      <c r="BJ898" s="294">
        <v>1.0810999999999999</v>
      </c>
      <c r="BK898" s="294">
        <v>15318</v>
      </c>
      <c r="BM898" s="294">
        <v>0.20930000000000001</v>
      </c>
      <c r="BN898" s="294">
        <v>111</v>
      </c>
      <c r="BO898" s="294">
        <v>129.6</v>
      </c>
      <c r="BP898" s="294">
        <v>0.84629999999999994</v>
      </c>
      <c r="BQ898" s="294">
        <v>13040</v>
      </c>
      <c r="BS898" s="294">
        <v>0.20660000000000001</v>
      </c>
      <c r="BT898" s="294">
        <v>107.2</v>
      </c>
      <c r="BU898" s="294">
        <v>129.6</v>
      </c>
      <c r="BV898" s="294">
        <v>0.96730000000000005</v>
      </c>
      <c r="BW898" s="294">
        <v>16186</v>
      </c>
      <c r="BY898" s="294">
        <v>0.20979999999999999</v>
      </c>
    </row>
    <row r="899" spans="1:77">
      <c r="A899" s="301">
        <v>933</v>
      </c>
      <c r="B899" s="302" t="s">
        <v>3989</v>
      </c>
      <c r="C899" s="301" t="s">
        <v>4861</v>
      </c>
      <c r="D899" s="302" t="s">
        <v>4097</v>
      </c>
      <c r="E899" s="303">
        <v>261.11111111111109</v>
      </c>
      <c r="F899" s="294">
        <v>44.16</v>
      </c>
      <c r="G899" s="294">
        <v>208.89599999999999</v>
      </c>
      <c r="H899" s="294">
        <v>0.95009999999999994</v>
      </c>
      <c r="I899" s="294">
        <v>15168</v>
      </c>
      <c r="K899" s="294" t="s">
        <v>3983</v>
      </c>
      <c r="L899" s="294">
        <v>47.4</v>
      </c>
      <c r="M899" s="294">
        <v>208.89599999999999</v>
      </c>
      <c r="N899" s="294">
        <v>0.95219999999999994</v>
      </c>
      <c r="O899" s="294">
        <v>16242</v>
      </c>
      <c r="Q899" s="294" t="s">
        <v>3983</v>
      </c>
      <c r="R899" s="294">
        <v>48</v>
      </c>
      <c r="S899" s="294">
        <v>208.89599999999999</v>
      </c>
      <c r="T899" s="294">
        <v>0.96009999999999995</v>
      </c>
      <c r="U899" s="294">
        <v>16014</v>
      </c>
      <c r="W899" s="294" t="s">
        <v>3983</v>
      </c>
      <c r="X899" s="294">
        <v>39.6</v>
      </c>
      <c r="Y899" s="294">
        <v>208.89599999999999</v>
      </c>
      <c r="Z899" s="294">
        <v>0.94720000000000004</v>
      </c>
      <c r="AA899" s="294">
        <v>13644</v>
      </c>
      <c r="AC899" s="294" t="s">
        <v>3983</v>
      </c>
      <c r="AD899" s="294">
        <v>41.04</v>
      </c>
      <c r="AE899" s="294">
        <v>208.89599999999999</v>
      </c>
      <c r="AF899" s="294">
        <v>0.93989999999999996</v>
      </c>
      <c r="AG899" s="294">
        <v>12378</v>
      </c>
      <c r="AI899" s="294" t="s">
        <v>3983</v>
      </c>
      <c r="AJ899" s="294">
        <v>46.32</v>
      </c>
      <c r="AK899" s="294">
        <v>208.89599999999999</v>
      </c>
      <c r="AL899" s="294">
        <v>0.94499999999999995</v>
      </c>
      <c r="AM899" s="294">
        <v>12870</v>
      </c>
      <c r="AO899" s="294" t="s">
        <v>3983</v>
      </c>
      <c r="AP899" s="294">
        <v>32.880000000000003</v>
      </c>
      <c r="AQ899" s="294">
        <v>208.89599999999999</v>
      </c>
      <c r="AR899" s="294">
        <v>0.89959999999999996</v>
      </c>
      <c r="AS899" s="294">
        <v>9780</v>
      </c>
      <c r="AU899" s="294" t="s">
        <v>3983</v>
      </c>
      <c r="AV899" s="294">
        <v>30.96</v>
      </c>
      <c r="AW899" s="294">
        <v>208.89599999999999</v>
      </c>
      <c r="AX899" s="294">
        <v>0.88459999999999994</v>
      </c>
      <c r="AY899" s="294">
        <v>8784</v>
      </c>
      <c r="BA899" s="294" t="s">
        <v>3983</v>
      </c>
      <c r="BB899" s="294">
        <v>34.56</v>
      </c>
      <c r="BC899" s="294">
        <v>208.89599999999999</v>
      </c>
      <c r="BD899" s="294">
        <v>0.89329999999999998</v>
      </c>
      <c r="BE899" s="294">
        <v>8388</v>
      </c>
      <c r="BG899" s="294" t="s">
        <v>3983</v>
      </c>
      <c r="BH899" s="294">
        <v>32.64</v>
      </c>
      <c r="BI899" s="294">
        <v>208.89599999999999</v>
      </c>
      <c r="BJ899" s="294">
        <v>0.91100000000000003</v>
      </c>
      <c r="BK899" s="294">
        <v>8472</v>
      </c>
      <c r="BM899" s="294" t="s">
        <v>3983</v>
      </c>
      <c r="BN899" s="294">
        <v>27.6</v>
      </c>
      <c r="BO899" s="294">
        <v>208.89599999999999</v>
      </c>
      <c r="BP899" s="294">
        <v>0.92610000000000003</v>
      </c>
      <c r="BQ899" s="294">
        <v>8112</v>
      </c>
      <c r="BS899" s="294" t="s">
        <v>3983</v>
      </c>
      <c r="BT899" s="294">
        <v>33.840000000000003</v>
      </c>
      <c r="BU899" s="294">
        <v>208.89599999999999</v>
      </c>
      <c r="BV899" s="294">
        <v>0.94679999999999997</v>
      </c>
      <c r="BW899" s="294">
        <v>10884</v>
      </c>
      <c r="BY899" s="294" t="s">
        <v>3983</v>
      </c>
    </row>
    <row r="900" spans="1:77">
      <c r="A900" s="301">
        <v>934</v>
      </c>
      <c r="B900" s="302" t="s">
        <v>3989</v>
      </c>
      <c r="C900" s="301" t="s">
        <v>4862</v>
      </c>
      <c r="D900" s="302" t="s">
        <v>4051</v>
      </c>
      <c r="E900" s="303">
        <v>500</v>
      </c>
      <c r="F900" s="294">
        <v>119.6</v>
      </c>
      <c r="G900" s="294">
        <v>400</v>
      </c>
      <c r="H900" s="294">
        <v>0.99299999999999999</v>
      </c>
      <c r="I900" s="294">
        <v>43960</v>
      </c>
      <c r="K900" s="294">
        <v>0.5141</v>
      </c>
      <c r="L900" s="294">
        <v>122.4</v>
      </c>
      <c r="M900" s="294">
        <v>400</v>
      </c>
      <c r="N900" s="294">
        <v>0.99449999999999994</v>
      </c>
      <c r="O900" s="294">
        <v>43230</v>
      </c>
      <c r="Q900" s="294">
        <v>0.4773</v>
      </c>
      <c r="R900" s="294">
        <v>125</v>
      </c>
      <c r="S900" s="294">
        <v>400</v>
      </c>
      <c r="T900" s="294">
        <v>0.99360000000000004</v>
      </c>
      <c r="U900" s="294">
        <v>43170</v>
      </c>
      <c r="W900" s="294">
        <v>0.48280000000000001</v>
      </c>
      <c r="X900" s="294">
        <v>97.6</v>
      </c>
      <c r="Y900" s="294">
        <v>400</v>
      </c>
      <c r="Z900" s="294">
        <v>0.99170000000000003</v>
      </c>
      <c r="AA900" s="294">
        <v>37880</v>
      </c>
      <c r="AC900" s="294">
        <v>0.52610000000000001</v>
      </c>
      <c r="AD900" s="294">
        <v>102</v>
      </c>
      <c r="AE900" s="294">
        <v>400</v>
      </c>
      <c r="AF900" s="294">
        <v>0.99229999999999996</v>
      </c>
      <c r="AG900" s="294">
        <v>35930</v>
      </c>
      <c r="AI900" s="294">
        <v>0.47720000000000001</v>
      </c>
      <c r="AJ900" s="294">
        <v>98</v>
      </c>
      <c r="AK900" s="294">
        <v>400</v>
      </c>
      <c r="AL900" s="294">
        <v>0.9909</v>
      </c>
      <c r="AM900" s="294">
        <v>34610</v>
      </c>
      <c r="AO900" s="294">
        <v>0.495</v>
      </c>
      <c r="AP900" s="294">
        <v>88.4</v>
      </c>
      <c r="AQ900" s="294">
        <v>400</v>
      </c>
      <c r="AR900" s="294">
        <v>0.9879</v>
      </c>
      <c r="AS900" s="294">
        <v>30860</v>
      </c>
      <c r="AU900" s="294">
        <v>0.47499999999999998</v>
      </c>
      <c r="AV900" s="294">
        <v>68.400000000000006</v>
      </c>
      <c r="AW900" s="294">
        <v>400</v>
      </c>
      <c r="AX900" s="294">
        <v>0.99080000000000001</v>
      </c>
      <c r="AY900" s="294">
        <v>25600</v>
      </c>
      <c r="BA900" s="294">
        <v>0.52470000000000006</v>
      </c>
      <c r="BB900" s="294">
        <v>67.2</v>
      </c>
      <c r="BC900" s="294">
        <v>400</v>
      </c>
      <c r="BD900" s="294">
        <v>0.99070000000000003</v>
      </c>
      <c r="BE900" s="294">
        <v>24350</v>
      </c>
      <c r="BG900" s="294">
        <v>0.49159999999999998</v>
      </c>
      <c r="BH900" s="294">
        <v>76</v>
      </c>
      <c r="BI900" s="294">
        <v>400</v>
      </c>
      <c r="BJ900" s="294">
        <v>0.99399999999999999</v>
      </c>
      <c r="BK900" s="294">
        <v>29820</v>
      </c>
      <c r="BM900" s="294">
        <v>0.53059999999999996</v>
      </c>
      <c r="BN900" s="294">
        <v>97</v>
      </c>
      <c r="BO900" s="294">
        <v>400</v>
      </c>
      <c r="BP900" s="294">
        <v>0.99460000000000004</v>
      </c>
      <c r="BQ900" s="294">
        <v>27150</v>
      </c>
      <c r="BS900" s="294">
        <v>0.41880000000000001</v>
      </c>
      <c r="BT900" s="294">
        <v>76</v>
      </c>
      <c r="BU900" s="294">
        <v>400</v>
      </c>
      <c r="BV900" s="294">
        <v>0.99309999999999998</v>
      </c>
      <c r="BW900" s="294">
        <v>40500</v>
      </c>
      <c r="BX900" s="294" t="e">
        <f>BW900-#REF!</f>
        <v>#REF!</v>
      </c>
      <c r="BY900" s="294">
        <v>0.72119999999999995</v>
      </c>
    </row>
    <row r="901" spans="1:77">
      <c r="A901" s="301">
        <v>935</v>
      </c>
      <c r="B901" s="302" t="s">
        <v>3989</v>
      </c>
      <c r="C901" s="301" t="s">
        <v>4863</v>
      </c>
      <c r="D901" s="302" t="s">
        <v>4051</v>
      </c>
      <c r="E901" s="303">
        <v>161</v>
      </c>
      <c r="F901" s="294">
        <v>82.44</v>
      </c>
      <c r="G901" s="294">
        <v>128.80000000000001</v>
      </c>
      <c r="H901" s="294">
        <v>0.95699999999999996</v>
      </c>
      <c r="I901" s="294">
        <v>27351</v>
      </c>
      <c r="K901" s="294">
        <v>0.48149999999999998</v>
      </c>
      <c r="L901" s="294">
        <v>88.5</v>
      </c>
      <c r="M901" s="294">
        <v>128.80000000000001</v>
      </c>
      <c r="N901" s="294">
        <v>0.96179999999999999</v>
      </c>
      <c r="O901" s="294">
        <v>28659</v>
      </c>
      <c r="Q901" s="294">
        <v>0.4526</v>
      </c>
      <c r="R901" s="294">
        <v>75.599999999999994</v>
      </c>
      <c r="S901" s="294">
        <v>128.80000000000001</v>
      </c>
      <c r="T901" s="294">
        <v>0.96</v>
      </c>
      <c r="U901" s="294">
        <v>28071</v>
      </c>
      <c r="W901" s="294">
        <v>0.53720000000000001</v>
      </c>
      <c r="X901" s="294">
        <v>71.52</v>
      </c>
      <c r="Y901" s="294">
        <v>128.80000000000001</v>
      </c>
      <c r="Z901" s="294">
        <v>0.95540000000000003</v>
      </c>
      <c r="AA901" s="294">
        <v>25797</v>
      </c>
      <c r="AC901" s="294">
        <v>0.50749999999999995</v>
      </c>
      <c r="AD901" s="294">
        <v>70.8</v>
      </c>
      <c r="AE901" s="294">
        <v>128.80000000000001</v>
      </c>
      <c r="AF901" s="294">
        <v>0.95850000000000002</v>
      </c>
      <c r="AG901" s="294">
        <v>24711</v>
      </c>
      <c r="AI901" s="294">
        <v>0.48949999999999999</v>
      </c>
      <c r="AJ901" s="294">
        <v>73.92</v>
      </c>
      <c r="AK901" s="294">
        <v>128.80000000000001</v>
      </c>
      <c r="AL901" s="294">
        <v>0.96399999999999997</v>
      </c>
      <c r="AM901" s="294">
        <v>25419</v>
      </c>
      <c r="AO901" s="294">
        <v>0.4955</v>
      </c>
      <c r="AP901" s="294">
        <v>67.92</v>
      </c>
      <c r="AQ901" s="294">
        <v>128.80000000000001</v>
      </c>
      <c r="AR901" s="294">
        <v>0.95699999999999996</v>
      </c>
      <c r="AS901" s="294">
        <v>23316</v>
      </c>
      <c r="AU901" s="294">
        <v>0.48220000000000002</v>
      </c>
      <c r="AV901" s="294">
        <v>53.16</v>
      </c>
      <c r="AW901" s="294">
        <v>128.80000000000001</v>
      </c>
      <c r="AX901" s="294">
        <v>0.95169999999999999</v>
      </c>
      <c r="AY901" s="294">
        <v>18651</v>
      </c>
      <c r="BA901" s="294">
        <v>0.5121</v>
      </c>
      <c r="BB901" s="294">
        <v>42</v>
      </c>
      <c r="BC901" s="294">
        <v>128.80000000000001</v>
      </c>
      <c r="BD901" s="294">
        <v>0.95609999999999995</v>
      </c>
      <c r="BE901" s="294">
        <v>16200</v>
      </c>
      <c r="BG901" s="294">
        <v>0.54220000000000002</v>
      </c>
      <c r="BH901" s="294">
        <v>39.119999999999997</v>
      </c>
      <c r="BI901" s="294">
        <v>128.80000000000001</v>
      </c>
      <c r="BJ901" s="294">
        <v>0.96160000000000001</v>
      </c>
      <c r="BK901" s="294">
        <v>15846</v>
      </c>
      <c r="BM901" s="294">
        <v>0.56620000000000004</v>
      </c>
      <c r="BN901" s="294">
        <v>53.4</v>
      </c>
      <c r="BO901" s="294">
        <v>128.80000000000001</v>
      </c>
      <c r="BP901" s="294">
        <v>0.96409999999999996</v>
      </c>
      <c r="BQ901" s="294">
        <v>17232</v>
      </c>
      <c r="BS901" s="294">
        <v>0.49809999999999999</v>
      </c>
      <c r="BT901" s="294">
        <v>53.04</v>
      </c>
      <c r="BU901" s="294">
        <v>128.80000000000001</v>
      </c>
      <c r="BV901" s="294">
        <v>0.96260000000000001</v>
      </c>
      <c r="BW901" s="294">
        <v>23253</v>
      </c>
      <c r="BX901" s="294" t="e">
        <f>BW901-#REF!</f>
        <v>#REF!</v>
      </c>
      <c r="BY901" s="294">
        <v>0.61209999999999998</v>
      </c>
    </row>
    <row r="902" spans="1:77">
      <c r="A902" s="301">
        <v>936</v>
      </c>
      <c r="B902" s="302" t="s">
        <v>3989</v>
      </c>
      <c r="C902" s="301" t="s">
        <v>4864</v>
      </c>
      <c r="D902" s="302" t="s">
        <v>4051</v>
      </c>
      <c r="E902" s="303">
        <v>188.89</v>
      </c>
      <c r="F902" s="294">
        <v>134.72</v>
      </c>
      <c r="G902" s="294">
        <v>151.11199999999999</v>
      </c>
      <c r="H902" s="294">
        <v>0.99460000000000004</v>
      </c>
      <c r="I902" s="294">
        <v>41656</v>
      </c>
      <c r="K902" s="294">
        <v>0.43180000000000002</v>
      </c>
      <c r="L902" s="294">
        <v>123.8</v>
      </c>
      <c r="M902" s="294">
        <v>151.11199999999999</v>
      </c>
      <c r="N902" s="294">
        <v>0.99399999999999999</v>
      </c>
      <c r="O902" s="294">
        <v>39648</v>
      </c>
      <c r="Q902" s="294">
        <v>0.43309999999999998</v>
      </c>
      <c r="R902" s="294">
        <v>118</v>
      </c>
      <c r="S902" s="294">
        <v>151.11199999999999</v>
      </c>
      <c r="T902" s="294">
        <v>0.99129999999999996</v>
      </c>
      <c r="U902" s="294">
        <v>26204</v>
      </c>
      <c r="W902" s="294">
        <v>0.99609999999999999</v>
      </c>
      <c r="X902" s="294">
        <v>98.4</v>
      </c>
      <c r="Y902" s="294">
        <v>151.11199999999999</v>
      </c>
      <c r="Z902" s="294">
        <v>0.98839999999999995</v>
      </c>
      <c r="AA902" s="294">
        <v>16914</v>
      </c>
      <c r="AC902" s="294">
        <v>0.23380000000000001</v>
      </c>
      <c r="AD902" s="294">
        <v>117.4</v>
      </c>
      <c r="AE902" s="294">
        <v>151.11199999999999</v>
      </c>
      <c r="AF902" s="294">
        <v>0.98699999999999999</v>
      </c>
      <c r="AG902" s="294">
        <v>31088</v>
      </c>
      <c r="AI902" s="294">
        <v>0.36059999999999998</v>
      </c>
      <c r="AJ902" s="294">
        <v>167.4</v>
      </c>
      <c r="AK902" s="294">
        <v>167.4</v>
      </c>
      <c r="AL902" s="294">
        <v>0.99929999999999997</v>
      </c>
      <c r="AM902" s="294">
        <v>37968</v>
      </c>
      <c r="AO902" s="294">
        <v>0.31530000000000002</v>
      </c>
      <c r="AP902" s="294">
        <v>168</v>
      </c>
      <c r="AQ902" s="294">
        <v>168</v>
      </c>
      <c r="AR902" s="294">
        <v>0.99509999999999998</v>
      </c>
      <c r="AS902" s="294">
        <v>40666</v>
      </c>
      <c r="AU902" s="294">
        <v>0.32700000000000001</v>
      </c>
      <c r="AV902" s="294">
        <v>158</v>
      </c>
      <c r="AW902" s="294">
        <v>158</v>
      </c>
      <c r="AX902" s="294">
        <v>0.98660000000000003</v>
      </c>
      <c r="AY902" s="294">
        <v>35980</v>
      </c>
      <c r="BA902" s="294">
        <v>0.3206</v>
      </c>
      <c r="BB902" s="294">
        <v>141</v>
      </c>
      <c r="BC902" s="294">
        <v>151.11199999999999</v>
      </c>
      <c r="BD902" s="294">
        <v>0.98939999999999995</v>
      </c>
      <c r="BE902" s="294">
        <v>35722</v>
      </c>
      <c r="BG902" s="294">
        <v>0.34420000000000001</v>
      </c>
      <c r="BH902" s="294">
        <v>131</v>
      </c>
      <c r="BI902" s="294">
        <v>151.11199999999999</v>
      </c>
      <c r="BJ902" s="294">
        <v>0.98829999999999996</v>
      </c>
      <c r="BK902" s="294">
        <v>34254</v>
      </c>
      <c r="BM902" s="294">
        <v>0.35560000000000003</v>
      </c>
      <c r="BN902" s="294">
        <v>198.4</v>
      </c>
      <c r="BO902" s="294">
        <v>198.4</v>
      </c>
      <c r="BP902" s="294">
        <v>0.99129999999999996</v>
      </c>
      <c r="BQ902" s="294">
        <v>34252</v>
      </c>
      <c r="BS902" s="294">
        <v>0.25919999999999999</v>
      </c>
      <c r="BT902" s="294">
        <v>109.4</v>
      </c>
      <c r="BU902" s="294">
        <v>151.11199999999999</v>
      </c>
      <c r="BV902" s="294">
        <v>0.99470000000000003</v>
      </c>
      <c r="BW902" s="294">
        <v>37836</v>
      </c>
      <c r="BY902" s="294">
        <v>0.46729999999999999</v>
      </c>
    </row>
    <row r="903" spans="1:77">
      <c r="A903" s="301">
        <v>937</v>
      </c>
      <c r="B903" s="302" t="s">
        <v>3989</v>
      </c>
      <c r="C903" s="301" t="s">
        <v>4865</v>
      </c>
      <c r="D903" s="302" t="s">
        <v>4051</v>
      </c>
      <c r="E903" s="303">
        <v>250</v>
      </c>
      <c r="F903" s="294">
        <v>225.2</v>
      </c>
      <c r="G903" s="294">
        <v>225.2</v>
      </c>
      <c r="H903" s="294">
        <v>0.995</v>
      </c>
      <c r="I903" s="294">
        <v>56790</v>
      </c>
      <c r="K903" s="294">
        <v>0.35199999999999998</v>
      </c>
      <c r="L903" s="294">
        <v>223</v>
      </c>
      <c r="M903" s="294">
        <v>223</v>
      </c>
      <c r="N903" s="294">
        <v>0.99470000000000003</v>
      </c>
      <c r="O903" s="294">
        <v>59130</v>
      </c>
      <c r="Q903" s="294">
        <v>0.35830000000000001</v>
      </c>
      <c r="R903" s="294">
        <v>228</v>
      </c>
      <c r="S903" s="294">
        <v>228</v>
      </c>
      <c r="T903" s="294">
        <v>0.99409999999999998</v>
      </c>
      <c r="U903" s="294">
        <v>58710</v>
      </c>
      <c r="W903" s="294">
        <v>0.35980000000000001</v>
      </c>
      <c r="X903" s="294">
        <v>201.2</v>
      </c>
      <c r="Y903" s="294">
        <v>201.2</v>
      </c>
      <c r="Z903" s="294">
        <v>0.99629999999999996</v>
      </c>
      <c r="AA903" s="294">
        <v>53110</v>
      </c>
      <c r="AC903" s="294">
        <v>0.35610000000000003</v>
      </c>
      <c r="AD903" s="294">
        <v>213.2</v>
      </c>
      <c r="AE903" s="294">
        <v>213.2</v>
      </c>
      <c r="AF903" s="294">
        <v>0.99680000000000002</v>
      </c>
      <c r="AG903" s="294">
        <v>52370</v>
      </c>
      <c r="AI903" s="294">
        <v>0.33119999999999999</v>
      </c>
      <c r="AJ903" s="294">
        <v>197.2</v>
      </c>
      <c r="AK903" s="294">
        <v>200</v>
      </c>
      <c r="AL903" s="294">
        <v>0.99649999999999994</v>
      </c>
      <c r="AM903" s="294">
        <v>53680</v>
      </c>
      <c r="AO903" s="294">
        <v>0.37940000000000002</v>
      </c>
      <c r="AP903" s="294">
        <v>192</v>
      </c>
      <c r="AQ903" s="294">
        <v>200</v>
      </c>
      <c r="AR903" s="294">
        <v>0.99790000000000001</v>
      </c>
      <c r="AS903" s="294">
        <v>55700</v>
      </c>
      <c r="AU903" s="294">
        <v>0.39079999999999998</v>
      </c>
      <c r="AV903" s="294">
        <v>172.8</v>
      </c>
      <c r="AW903" s="294">
        <v>200</v>
      </c>
      <c r="AX903" s="294">
        <v>0.99890000000000001</v>
      </c>
      <c r="AY903" s="294">
        <v>51640</v>
      </c>
      <c r="BA903" s="294">
        <v>0.41549999999999998</v>
      </c>
      <c r="BB903" s="294">
        <v>168</v>
      </c>
      <c r="BC903" s="294">
        <v>200</v>
      </c>
      <c r="BD903" s="294">
        <v>0.95069999999999999</v>
      </c>
      <c r="BE903" s="294">
        <v>27380</v>
      </c>
      <c r="BG903" s="294">
        <v>0.42020000000000002</v>
      </c>
      <c r="BH903" s="294">
        <v>168</v>
      </c>
      <c r="BI903" s="294">
        <v>200</v>
      </c>
      <c r="BJ903" s="294">
        <v>1.0105999999999999</v>
      </c>
      <c r="BK903" s="294">
        <v>43130</v>
      </c>
      <c r="BM903" s="294">
        <v>0.34150000000000003</v>
      </c>
      <c r="BN903" s="294">
        <v>184</v>
      </c>
      <c r="BO903" s="294">
        <v>200</v>
      </c>
      <c r="BP903" s="294">
        <v>0.98819999999999997</v>
      </c>
      <c r="BQ903" s="294">
        <v>49380</v>
      </c>
      <c r="BS903" s="294">
        <v>0.40410000000000001</v>
      </c>
      <c r="BT903" s="294">
        <v>148</v>
      </c>
      <c r="BU903" s="294">
        <v>200</v>
      </c>
      <c r="BV903" s="294">
        <v>0.9899</v>
      </c>
      <c r="BW903" s="294">
        <v>57650</v>
      </c>
      <c r="BY903" s="294">
        <v>0.52890000000000004</v>
      </c>
    </row>
    <row r="904" spans="1:77">
      <c r="A904" s="301">
        <v>938</v>
      </c>
      <c r="B904" s="302" t="s">
        <v>3989</v>
      </c>
      <c r="C904" s="301" t="s">
        <v>4866</v>
      </c>
      <c r="D904" s="302" t="s">
        <v>4051</v>
      </c>
      <c r="E904" s="303">
        <v>133.33000000000001</v>
      </c>
      <c r="F904" s="294">
        <v>40</v>
      </c>
      <c r="G904" s="294">
        <v>106.664</v>
      </c>
      <c r="H904" s="294">
        <v>0.95889999999999997</v>
      </c>
      <c r="I904" s="294">
        <v>11180</v>
      </c>
      <c r="K904" s="294">
        <v>0.40489999999999998</v>
      </c>
      <c r="L904" s="294">
        <v>72</v>
      </c>
      <c r="M904" s="294">
        <v>106.664</v>
      </c>
      <c r="N904" s="294">
        <v>0.96909999999999996</v>
      </c>
      <c r="O904" s="294">
        <v>13160</v>
      </c>
      <c r="Q904" s="294">
        <v>0.2535</v>
      </c>
      <c r="R904" s="294">
        <v>38</v>
      </c>
      <c r="S904" s="294">
        <v>106.664</v>
      </c>
      <c r="T904" s="294">
        <v>0.96779999999999999</v>
      </c>
      <c r="U904" s="294">
        <v>10820</v>
      </c>
      <c r="W904" s="294">
        <v>0.40860000000000002</v>
      </c>
      <c r="X904" s="294">
        <v>36</v>
      </c>
      <c r="Y904" s="294">
        <v>106.664</v>
      </c>
      <c r="Z904" s="294">
        <v>0.96329999999999993</v>
      </c>
      <c r="AA904" s="294">
        <v>9960</v>
      </c>
      <c r="AC904" s="294">
        <v>0.3861</v>
      </c>
      <c r="AD904" s="294">
        <v>32</v>
      </c>
      <c r="AE904" s="294">
        <v>106.664</v>
      </c>
      <c r="AF904" s="294">
        <v>0.97419999999999995</v>
      </c>
      <c r="AG904" s="294">
        <v>10560</v>
      </c>
      <c r="AI904" s="294">
        <v>0.45529999999999998</v>
      </c>
      <c r="AJ904" s="294">
        <v>32</v>
      </c>
      <c r="AK904" s="294">
        <v>106.664</v>
      </c>
      <c r="AL904" s="294">
        <v>0.98839999999999995</v>
      </c>
      <c r="AM904" s="294">
        <v>10180</v>
      </c>
      <c r="AO904" s="294">
        <v>0.44700000000000001</v>
      </c>
      <c r="AP904" s="294">
        <v>28</v>
      </c>
      <c r="AQ904" s="294">
        <v>106.664</v>
      </c>
      <c r="AR904" s="294">
        <v>0.99</v>
      </c>
      <c r="AS904" s="294">
        <v>9820</v>
      </c>
      <c r="AU904" s="294">
        <v>0.47620000000000001</v>
      </c>
      <c r="AV904" s="294">
        <v>54</v>
      </c>
      <c r="AW904" s="294">
        <v>106.664</v>
      </c>
      <c r="AX904" s="294">
        <v>0.98060000000000003</v>
      </c>
      <c r="AY904" s="294">
        <v>9060</v>
      </c>
      <c r="BA904" s="294">
        <v>0.23769999999999999</v>
      </c>
      <c r="BB904" s="294">
        <v>54</v>
      </c>
      <c r="BC904" s="294">
        <v>106.664</v>
      </c>
      <c r="BD904" s="294">
        <v>0.98</v>
      </c>
      <c r="BE904" s="294">
        <v>8800</v>
      </c>
      <c r="BG904" s="294">
        <v>0.2235</v>
      </c>
      <c r="BH904" s="294">
        <v>28</v>
      </c>
      <c r="BI904" s="294">
        <v>106.664</v>
      </c>
      <c r="BJ904" s="294">
        <v>0.98139999999999994</v>
      </c>
      <c r="BK904" s="294">
        <v>8420</v>
      </c>
      <c r="BM904" s="294">
        <v>0.41189999999999999</v>
      </c>
      <c r="BN904" s="294">
        <v>26</v>
      </c>
      <c r="BO904" s="294">
        <v>106.664</v>
      </c>
      <c r="BP904" s="294">
        <v>0.97839999999999994</v>
      </c>
      <c r="BQ904" s="294">
        <v>8140</v>
      </c>
      <c r="BS904" s="294">
        <v>0.47620000000000001</v>
      </c>
      <c r="BT904" s="294">
        <v>58</v>
      </c>
      <c r="BU904" s="294">
        <v>106.664</v>
      </c>
      <c r="BV904" s="294">
        <v>0.97950000000000004</v>
      </c>
      <c r="BW904" s="294">
        <v>10500</v>
      </c>
      <c r="BY904" s="294">
        <v>0.24840000000000001</v>
      </c>
    </row>
    <row r="905" spans="1:77">
      <c r="A905" s="301">
        <v>939</v>
      </c>
      <c r="B905" s="302" t="s">
        <v>3989</v>
      </c>
      <c r="C905" s="301" t="s">
        <v>4867</v>
      </c>
      <c r="D905" s="302" t="s">
        <v>4051</v>
      </c>
      <c r="E905" s="303">
        <v>170</v>
      </c>
      <c r="F905" s="294">
        <v>90</v>
      </c>
      <c r="G905" s="294">
        <v>136</v>
      </c>
      <c r="H905" s="294">
        <v>1</v>
      </c>
      <c r="I905" s="294">
        <v>38140</v>
      </c>
      <c r="K905" s="294">
        <v>0.58860000000000001</v>
      </c>
      <c r="L905" s="294">
        <v>90</v>
      </c>
      <c r="M905" s="294">
        <v>136</v>
      </c>
      <c r="N905" s="294">
        <v>1</v>
      </c>
      <c r="O905" s="294">
        <v>39220</v>
      </c>
      <c r="Q905" s="294">
        <v>0.5857</v>
      </c>
      <c r="R905" s="294">
        <v>92</v>
      </c>
      <c r="S905" s="294">
        <v>136</v>
      </c>
      <c r="T905" s="294">
        <v>1</v>
      </c>
      <c r="U905" s="294">
        <v>45040</v>
      </c>
      <c r="V905" s="294" t="e">
        <f>U905-#REF!</f>
        <v>#REF!</v>
      </c>
      <c r="W905" s="294">
        <v>0.68</v>
      </c>
      <c r="X905" s="294">
        <v>84</v>
      </c>
      <c r="Y905" s="294">
        <v>136</v>
      </c>
      <c r="Z905" s="294">
        <v>0.99949999999999994</v>
      </c>
      <c r="AA905" s="294">
        <v>35540</v>
      </c>
      <c r="AC905" s="294">
        <v>0.56899999999999995</v>
      </c>
      <c r="AD905" s="294">
        <v>80</v>
      </c>
      <c r="AE905" s="294">
        <v>136</v>
      </c>
      <c r="AF905" s="294">
        <v>1</v>
      </c>
      <c r="AG905" s="294">
        <v>36740</v>
      </c>
      <c r="AH905" s="294" t="e">
        <f>AG905-#REF!</f>
        <v>#REF!</v>
      </c>
      <c r="AI905" s="294">
        <v>0.61729999999999996</v>
      </c>
      <c r="AJ905" s="294">
        <v>86</v>
      </c>
      <c r="AK905" s="294">
        <v>136</v>
      </c>
      <c r="AL905" s="294">
        <v>1</v>
      </c>
      <c r="AM905" s="294">
        <v>37140</v>
      </c>
      <c r="AO905" s="294">
        <v>0.5998</v>
      </c>
      <c r="AP905" s="294">
        <v>84</v>
      </c>
      <c r="AQ905" s="294">
        <v>136</v>
      </c>
      <c r="AR905" s="294">
        <v>1</v>
      </c>
      <c r="AS905" s="294">
        <v>34480</v>
      </c>
      <c r="AU905" s="294">
        <v>0.55169999999999997</v>
      </c>
      <c r="AV905" s="294">
        <v>86</v>
      </c>
      <c r="AW905" s="294">
        <v>136</v>
      </c>
      <c r="AX905" s="294">
        <v>1</v>
      </c>
      <c r="AY905" s="294">
        <v>43940</v>
      </c>
      <c r="AZ905" s="294" t="e">
        <f>AY905-#REF!</f>
        <v>#REF!</v>
      </c>
      <c r="BA905" s="294">
        <v>0.70960000000000001</v>
      </c>
      <c r="BB905" s="294">
        <v>76</v>
      </c>
      <c r="BC905" s="294">
        <v>136</v>
      </c>
      <c r="BD905" s="294">
        <v>1</v>
      </c>
      <c r="BE905" s="294">
        <v>25080</v>
      </c>
      <c r="BG905" s="294">
        <v>0.44350000000000001</v>
      </c>
      <c r="BH905" s="294">
        <v>74</v>
      </c>
      <c r="BI905" s="294">
        <v>136</v>
      </c>
      <c r="BJ905" s="294">
        <v>1</v>
      </c>
      <c r="BK905" s="294">
        <v>33560</v>
      </c>
      <c r="BL905" s="294" t="e">
        <f>BK905-#REF!</f>
        <v>#REF!</v>
      </c>
      <c r="BM905" s="294">
        <v>0.60960000000000003</v>
      </c>
      <c r="BN905" s="294">
        <v>86</v>
      </c>
      <c r="BO905" s="294">
        <v>136</v>
      </c>
      <c r="BP905" s="294">
        <v>1</v>
      </c>
      <c r="BQ905" s="294">
        <v>33100</v>
      </c>
      <c r="BS905" s="294">
        <v>0.57269999999999999</v>
      </c>
      <c r="BT905" s="294">
        <v>84</v>
      </c>
      <c r="BU905" s="294">
        <v>136</v>
      </c>
      <c r="BV905" s="294">
        <v>1</v>
      </c>
      <c r="BW905" s="294">
        <v>38960</v>
      </c>
      <c r="BX905" s="294" t="e">
        <f>BW905-#REF!</f>
        <v>#REF!</v>
      </c>
      <c r="BY905" s="294">
        <v>0.62339999999999995</v>
      </c>
    </row>
    <row r="906" spans="1:77">
      <c r="A906" s="301">
        <v>940</v>
      </c>
      <c r="B906" s="302" t="s">
        <v>3989</v>
      </c>
      <c r="C906" s="301" t="s">
        <v>4868</v>
      </c>
      <c r="D906" s="302" t="s">
        <v>4051</v>
      </c>
      <c r="E906" s="303">
        <v>166.67</v>
      </c>
      <c r="F906" s="294">
        <v>64</v>
      </c>
      <c r="G906" s="294">
        <v>133.33600000000001</v>
      </c>
      <c r="H906" s="294">
        <v>0.92679999999999996</v>
      </c>
      <c r="I906" s="294">
        <v>21760</v>
      </c>
      <c r="K906" s="294">
        <v>0.50949999999999995</v>
      </c>
      <c r="L906" s="294">
        <v>64</v>
      </c>
      <c r="M906" s="294">
        <v>133.33600000000001</v>
      </c>
      <c r="N906" s="294">
        <v>0.93230000000000002</v>
      </c>
      <c r="O906" s="294">
        <v>18700</v>
      </c>
      <c r="Q906" s="294">
        <v>0.42130000000000001</v>
      </c>
      <c r="R906" s="294">
        <v>78</v>
      </c>
      <c r="S906" s="294">
        <v>133.33600000000001</v>
      </c>
      <c r="T906" s="294">
        <v>0.93940000000000001</v>
      </c>
      <c r="U906" s="294">
        <v>25720</v>
      </c>
      <c r="W906" s="294">
        <v>0.48749999999999999</v>
      </c>
      <c r="X906" s="294">
        <v>62</v>
      </c>
      <c r="Y906" s="294">
        <v>133.33600000000001</v>
      </c>
      <c r="Z906" s="294">
        <v>0.94530000000000003</v>
      </c>
      <c r="AA906" s="294">
        <v>20720</v>
      </c>
      <c r="AC906" s="294">
        <v>0.47520000000000001</v>
      </c>
      <c r="AD906" s="294">
        <v>62</v>
      </c>
      <c r="AE906" s="294">
        <v>133.33600000000001</v>
      </c>
      <c r="AF906" s="294">
        <v>0.95989999999999998</v>
      </c>
      <c r="AG906" s="294">
        <v>22480</v>
      </c>
      <c r="AI906" s="294">
        <v>0.50770000000000004</v>
      </c>
      <c r="AJ906" s="294">
        <v>62</v>
      </c>
      <c r="AK906" s="294">
        <v>133.33600000000001</v>
      </c>
      <c r="AL906" s="294">
        <v>0.97199999999999998</v>
      </c>
      <c r="AM906" s="294">
        <v>15240</v>
      </c>
      <c r="AO906" s="294">
        <v>0.3513</v>
      </c>
      <c r="AP906" s="294">
        <v>48</v>
      </c>
      <c r="AQ906" s="294">
        <v>133.33600000000001</v>
      </c>
      <c r="AR906" s="294">
        <v>0.96460000000000001</v>
      </c>
      <c r="AS906" s="294">
        <v>16880</v>
      </c>
      <c r="AU906" s="294">
        <v>0.49</v>
      </c>
      <c r="AV906" s="294">
        <v>58</v>
      </c>
      <c r="AW906" s="294">
        <v>133.33600000000001</v>
      </c>
      <c r="AX906" s="294">
        <v>0.95860000000000001</v>
      </c>
      <c r="AY906" s="294">
        <v>21280</v>
      </c>
      <c r="BA906" s="294">
        <v>0.53159999999999996</v>
      </c>
      <c r="BB906" s="294">
        <v>62</v>
      </c>
      <c r="BC906" s="294">
        <v>133.33600000000001</v>
      </c>
      <c r="BD906" s="294">
        <v>0.96450000000000002</v>
      </c>
      <c r="BE906" s="294">
        <v>22260</v>
      </c>
      <c r="BG906" s="294">
        <v>0.50029999999999997</v>
      </c>
      <c r="BH906" s="294">
        <v>116</v>
      </c>
      <c r="BI906" s="294">
        <v>133.33600000000001</v>
      </c>
      <c r="BJ906" s="294">
        <v>0.9929</v>
      </c>
      <c r="BK906" s="294">
        <v>30560</v>
      </c>
      <c r="BM906" s="294">
        <v>0.35659999999999997</v>
      </c>
      <c r="BN906" s="294">
        <v>132</v>
      </c>
      <c r="BO906" s="294">
        <v>133.33600000000001</v>
      </c>
      <c r="BP906" s="294">
        <v>0.99860000000000004</v>
      </c>
      <c r="BQ906" s="294">
        <v>27040</v>
      </c>
      <c r="BS906" s="294">
        <v>0.30530000000000002</v>
      </c>
      <c r="BT906" s="294">
        <v>162</v>
      </c>
      <c r="BU906" s="294">
        <v>162</v>
      </c>
      <c r="BV906" s="294">
        <v>0.99729999999999996</v>
      </c>
      <c r="BW906" s="294">
        <v>29060</v>
      </c>
      <c r="BY906" s="294">
        <v>0.24179999999999999</v>
      </c>
    </row>
    <row r="907" spans="1:77">
      <c r="A907" s="301">
        <v>941</v>
      </c>
      <c r="B907" s="302" t="s">
        <v>3989</v>
      </c>
      <c r="C907" s="301" t="s">
        <v>4868</v>
      </c>
      <c r="D907" s="302" t="s">
        <v>4051</v>
      </c>
      <c r="E907" s="303">
        <v>133.33000000000001</v>
      </c>
      <c r="F907" s="294">
        <v>68</v>
      </c>
      <c r="G907" s="294">
        <v>106.664</v>
      </c>
      <c r="H907" s="294">
        <v>0.97009999999999996</v>
      </c>
      <c r="I907" s="294">
        <v>24580</v>
      </c>
      <c r="K907" s="294">
        <v>0.51759999999999995</v>
      </c>
      <c r="L907" s="294">
        <v>70</v>
      </c>
      <c r="M907" s="294">
        <v>106.664</v>
      </c>
      <c r="N907" s="294">
        <v>0.97470000000000001</v>
      </c>
      <c r="O907" s="294">
        <v>21520</v>
      </c>
      <c r="Q907" s="294">
        <v>0.42399999999999999</v>
      </c>
      <c r="R907" s="294">
        <v>72</v>
      </c>
      <c r="S907" s="294">
        <v>106.664</v>
      </c>
      <c r="T907" s="294">
        <v>0.97350000000000003</v>
      </c>
      <c r="U907" s="294">
        <v>27080</v>
      </c>
      <c r="W907" s="294">
        <v>0.53669999999999995</v>
      </c>
      <c r="X907" s="294">
        <v>68</v>
      </c>
      <c r="Y907" s="294">
        <v>106.664</v>
      </c>
      <c r="Z907" s="294">
        <v>0.96540000000000004</v>
      </c>
      <c r="AA907" s="294">
        <v>21760</v>
      </c>
      <c r="AC907" s="294">
        <v>0.44550000000000001</v>
      </c>
      <c r="AD907" s="294">
        <v>58</v>
      </c>
      <c r="AE907" s="294">
        <v>106.664</v>
      </c>
      <c r="AF907" s="294">
        <v>0.97350000000000003</v>
      </c>
      <c r="AG907" s="294">
        <v>21960</v>
      </c>
      <c r="AI907" s="294">
        <v>0.52280000000000004</v>
      </c>
      <c r="AJ907" s="294">
        <v>68</v>
      </c>
      <c r="AK907" s="294">
        <v>106.664</v>
      </c>
      <c r="AL907" s="294">
        <v>0.97829999999999995</v>
      </c>
      <c r="AM907" s="294">
        <v>25180</v>
      </c>
      <c r="AO907" s="294">
        <v>0.52569999999999995</v>
      </c>
      <c r="AP907" s="294">
        <v>72</v>
      </c>
      <c r="AQ907" s="294">
        <v>106.664</v>
      </c>
      <c r="AR907" s="294">
        <v>0.97609999999999997</v>
      </c>
      <c r="AS907" s="294">
        <v>23620</v>
      </c>
      <c r="AU907" s="294">
        <v>0.45179999999999998</v>
      </c>
      <c r="AV907" s="294">
        <v>68</v>
      </c>
      <c r="AW907" s="294">
        <v>106.664</v>
      </c>
      <c r="AX907" s="294">
        <v>0.96199999999999997</v>
      </c>
      <c r="AY907" s="294">
        <v>20220</v>
      </c>
      <c r="BA907" s="294">
        <v>0.42930000000000001</v>
      </c>
      <c r="BB907" s="294">
        <v>34</v>
      </c>
      <c r="BC907" s="294">
        <v>106.664</v>
      </c>
      <c r="BD907" s="294">
        <v>0.93240000000000001</v>
      </c>
      <c r="BE907" s="294">
        <v>9920</v>
      </c>
      <c r="BG907" s="294">
        <v>0.42059999999999997</v>
      </c>
      <c r="BH907" s="294">
        <v>72</v>
      </c>
      <c r="BI907" s="294">
        <v>106.664</v>
      </c>
      <c r="BJ907" s="294">
        <v>0.94569999999999999</v>
      </c>
      <c r="BK907" s="294">
        <v>13220</v>
      </c>
      <c r="BM907" s="294">
        <v>0.26100000000000001</v>
      </c>
      <c r="BN907" s="294">
        <v>44</v>
      </c>
      <c r="BO907" s="294">
        <v>106.664</v>
      </c>
      <c r="BP907" s="294">
        <v>0.92949999999999999</v>
      </c>
      <c r="BQ907" s="294">
        <v>10540</v>
      </c>
      <c r="BS907" s="294">
        <v>0.38350000000000001</v>
      </c>
      <c r="BT907" s="294">
        <v>30</v>
      </c>
      <c r="BU907" s="294">
        <v>106.664</v>
      </c>
      <c r="BV907" s="294">
        <v>0.94289999999999996</v>
      </c>
      <c r="BW907" s="294">
        <v>9900</v>
      </c>
      <c r="BY907" s="294">
        <v>0.47039999999999998</v>
      </c>
    </row>
    <row r="908" spans="1:77">
      <c r="A908" s="301">
        <v>942</v>
      </c>
      <c r="B908" s="302" t="s">
        <v>3989</v>
      </c>
      <c r="C908" s="301" t="s">
        <v>4869</v>
      </c>
      <c r="D908" s="302" t="s">
        <v>4051</v>
      </c>
      <c r="E908" s="303">
        <v>155.56</v>
      </c>
      <c r="F908" s="294">
        <v>70</v>
      </c>
      <c r="G908" s="294">
        <v>124.44799999999999</v>
      </c>
      <c r="H908" s="294">
        <v>0.99660000000000004</v>
      </c>
      <c r="I908" s="294">
        <v>11580</v>
      </c>
      <c r="K908" s="294">
        <v>0.2306</v>
      </c>
      <c r="L908" s="294">
        <v>70</v>
      </c>
      <c r="M908" s="294">
        <v>124.44799999999999</v>
      </c>
      <c r="N908" s="294">
        <v>0.99829999999999997</v>
      </c>
      <c r="O908" s="294">
        <v>11400</v>
      </c>
      <c r="Q908" s="294">
        <v>0.21929999999999999</v>
      </c>
      <c r="R908" s="294">
        <v>74</v>
      </c>
      <c r="S908" s="294">
        <v>124.44799999999999</v>
      </c>
      <c r="T908" s="294">
        <v>0.99590000000000001</v>
      </c>
      <c r="U908" s="294">
        <v>14300</v>
      </c>
      <c r="W908" s="294">
        <v>0.26950000000000002</v>
      </c>
      <c r="X908" s="294">
        <v>60</v>
      </c>
      <c r="Y908" s="294">
        <v>124.44799999999999</v>
      </c>
      <c r="Z908" s="294">
        <v>0.99809999999999999</v>
      </c>
      <c r="AA908" s="294">
        <v>10460</v>
      </c>
      <c r="AC908" s="294">
        <v>0.23480000000000001</v>
      </c>
      <c r="AD908" s="294">
        <v>64</v>
      </c>
      <c r="AE908" s="294">
        <v>124.44799999999999</v>
      </c>
      <c r="AF908" s="294">
        <v>1</v>
      </c>
      <c r="AG908" s="294">
        <v>11160</v>
      </c>
      <c r="AI908" s="294">
        <v>0.2344</v>
      </c>
      <c r="AJ908" s="294">
        <v>60</v>
      </c>
      <c r="AK908" s="294">
        <v>124.44799999999999</v>
      </c>
      <c r="AL908" s="294">
        <v>0.99839999999999995</v>
      </c>
      <c r="AM908" s="294">
        <v>12060</v>
      </c>
      <c r="AO908" s="294">
        <v>0.27960000000000002</v>
      </c>
      <c r="AP908" s="294">
        <v>54</v>
      </c>
      <c r="AQ908" s="294">
        <v>124.44799999999999</v>
      </c>
      <c r="AR908" s="294">
        <v>0.99790000000000001</v>
      </c>
      <c r="AS908" s="294">
        <v>9440</v>
      </c>
      <c r="AU908" s="294">
        <v>0.23549999999999999</v>
      </c>
      <c r="AV908" s="294">
        <v>42</v>
      </c>
      <c r="AW908" s="294">
        <v>124.44799999999999</v>
      </c>
      <c r="AX908" s="294">
        <v>1</v>
      </c>
      <c r="AY908" s="294">
        <v>8740</v>
      </c>
      <c r="BA908" s="294">
        <v>0.28899999999999998</v>
      </c>
      <c r="BB908" s="294">
        <v>30</v>
      </c>
      <c r="BC908" s="294">
        <v>124.44799999999999</v>
      </c>
      <c r="BD908" s="294">
        <v>1</v>
      </c>
      <c r="BE908" s="294">
        <v>7560</v>
      </c>
      <c r="BG908" s="294">
        <v>0.3387</v>
      </c>
      <c r="BH908" s="294">
        <v>30</v>
      </c>
      <c r="BI908" s="294">
        <v>124.44799999999999</v>
      </c>
      <c r="BJ908" s="294">
        <v>0.99709999999999999</v>
      </c>
      <c r="BK908" s="294">
        <v>6840</v>
      </c>
      <c r="BM908" s="294">
        <v>0.30730000000000002</v>
      </c>
      <c r="BN908" s="294">
        <v>50</v>
      </c>
      <c r="BO908" s="294">
        <v>124.44799999999999</v>
      </c>
      <c r="BP908" s="294">
        <v>1</v>
      </c>
      <c r="BQ908" s="294">
        <v>8660</v>
      </c>
      <c r="BS908" s="294">
        <v>0.25769999999999998</v>
      </c>
      <c r="BT908" s="294">
        <v>58</v>
      </c>
      <c r="BU908" s="294">
        <v>124.44799999999999</v>
      </c>
      <c r="BV908" s="294">
        <v>0.99819999999999998</v>
      </c>
      <c r="BW908" s="294">
        <v>11400</v>
      </c>
      <c r="BY908" s="294">
        <v>0.2646</v>
      </c>
    </row>
    <row r="909" spans="1:77">
      <c r="A909" s="301">
        <v>943</v>
      </c>
      <c r="B909" s="302" t="s">
        <v>3989</v>
      </c>
      <c r="C909" s="301" t="s">
        <v>4870</v>
      </c>
      <c r="D909" s="302" t="s">
        <v>4051</v>
      </c>
      <c r="E909" s="303">
        <v>137.78</v>
      </c>
      <c r="F909" s="294">
        <v>0</v>
      </c>
      <c r="G909" s="294">
        <v>0</v>
      </c>
      <c r="H909" s="294" t="e">
        <v>#DIV/0!</v>
      </c>
      <c r="I909" s="294">
        <v>0</v>
      </c>
      <c r="K909" s="294">
        <v>0</v>
      </c>
      <c r="L909" s="294">
        <v>0</v>
      </c>
      <c r="M909" s="294">
        <v>0</v>
      </c>
      <c r="N909" s="294" t="e">
        <v>#DIV/0!</v>
      </c>
      <c r="O909" s="294">
        <v>0</v>
      </c>
      <c r="Q909" s="294">
        <v>0</v>
      </c>
      <c r="R909" s="294">
        <v>32</v>
      </c>
      <c r="S909" s="294">
        <v>110.224</v>
      </c>
      <c r="T909" s="294">
        <v>0.73229999999999995</v>
      </c>
      <c r="U909" s="294">
        <v>3500</v>
      </c>
      <c r="W909" s="294">
        <v>0.15559999999999999</v>
      </c>
      <c r="X909" s="294">
        <v>0</v>
      </c>
      <c r="Y909" s="294">
        <v>0</v>
      </c>
      <c r="Z909" s="294" t="e">
        <v>#DIV/0!</v>
      </c>
      <c r="AA909" s="294">
        <v>0</v>
      </c>
      <c r="AC909" s="294">
        <v>0</v>
      </c>
      <c r="AD909" s="294">
        <v>22</v>
      </c>
      <c r="AE909" s="294">
        <v>110.224</v>
      </c>
      <c r="AF909" s="294">
        <v>0.73129999999999995</v>
      </c>
      <c r="AG909" s="294">
        <v>2340</v>
      </c>
      <c r="AI909" s="294">
        <v>0.19550000000000001</v>
      </c>
      <c r="AJ909" s="294">
        <v>28</v>
      </c>
      <c r="AK909" s="294">
        <v>110.224</v>
      </c>
      <c r="AL909" s="294">
        <v>0.8</v>
      </c>
      <c r="AM909" s="294">
        <v>2080</v>
      </c>
      <c r="AO909" s="294">
        <v>0.129</v>
      </c>
      <c r="AP909" s="294">
        <v>10</v>
      </c>
      <c r="AQ909" s="294">
        <v>110.224</v>
      </c>
      <c r="AR909" s="294">
        <v>0.64129999999999998</v>
      </c>
      <c r="AS909" s="294">
        <v>1680</v>
      </c>
      <c r="AU909" s="294">
        <v>0.35220000000000001</v>
      </c>
      <c r="AV909" s="294">
        <v>10</v>
      </c>
      <c r="AW909" s="294">
        <v>110.224</v>
      </c>
      <c r="AX909" s="294">
        <v>0.62880000000000003</v>
      </c>
      <c r="AY909" s="294">
        <v>2100</v>
      </c>
      <c r="BA909" s="294">
        <v>0.46389999999999998</v>
      </c>
      <c r="BB909" s="294">
        <v>6</v>
      </c>
      <c r="BC909" s="294">
        <v>110.224</v>
      </c>
      <c r="BD909" s="294">
        <v>0.60339999999999994</v>
      </c>
      <c r="BE909" s="294">
        <v>1460</v>
      </c>
      <c r="BG909" s="294">
        <v>0.54210000000000003</v>
      </c>
      <c r="BH909" s="294">
        <v>6</v>
      </c>
      <c r="BI909" s="294">
        <v>110.224</v>
      </c>
      <c r="BJ909" s="294">
        <v>0.63119999999999998</v>
      </c>
      <c r="BK909" s="294">
        <v>1540</v>
      </c>
      <c r="BM909" s="294">
        <v>0.54659999999999997</v>
      </c>
      <c r="BN909" s="294">
        <v>10</v>
      </c>
      <c r="BO909" s="294">
        <v>110.224</v>
      </c>
      <c r="BP909" s="294">
        <v>0.73109999999999997</v>
      </c>
      <c r="BQ909" s="294">
        <v>1740</v>
      </c>
      <c r="BS909" s="294">
        <v>0.35420000000000001</v>
      </c>
      <c r="BT909" s="294">
        <v>20</v>
      </c>
      <c r="BU909" s="294">
        <v>110.224</v>
      </c>
      <c r="BV909" s="294">
        <v>0.85519999999999996</v>
      </c>
      <c r="BW909" s="294">
        <v>2480</v>
      </c>
      <c r="BY909" s="294">
        <v>0.19489999999999999</v>
      </c>
    </row>
    <row r="910" spans="1:77">
      <c r="A910" s="301">
        <v>944</v>
      </c>
      <c r="B910" s="302" t="s">
        <v>3989</v>
      </c>
      <c r="C910" s="301" t="s">
        <v>4871</v>
      </c>
      <c r="D910" s="302" t="s">
        <v>4051</v>
      </c>
      <c r="E910" s="303">
        <v>111.11</v>
      </c>
      <c r="F910" s="294">
        <v>64</v>
      </c>
      <c r="G910" s="294">
        <v>88.888000000000005</v>
      </c>
      <c r="H910" s="294">
        <v>0.98450000000000004</v>
      </c>
      <c r="I910" s="294">
        <v>22820</v>
      </c>
      <c r="K910" s="294">
        <v>0.503</v>
      </c>
      <c r="L910" s="294">
        <v>82</v>
      </c>
      <c r="M910" s="294">
        <v>88.888000000000005</v>
      </c>
      <c r="N910" s="294">
        <v>0.97719999999999996</v>
      </c>
      <c r="O910" s="294">
        <v>28180</v>
      </c>
      <c r="Q910" s="294">
        <v>0.47270000000000001</v>
      </c>
      <c r="R910" s="294">
        <v>76</v>
      </c>
      <c r="S910" s="294">
        <v>88.888000000000005</v>
      </c>
      <c r="T910" s="294">
        <v>0.97</v>
      </c>
      <c r="U910" s="294">
        <v>23280</v>
      </c>
      <c r="W910" s="294">
        <v>0.43859999999999999</v>
      </c>
      <c r="X910" s="294">
        <v>68</v>
      </c>
      <c r="Y910" s="294">
        <v>88.888000000000005</v>
      </c>
      <c r="Z910" s="294">
        <v>0.97370000000000001</v>
      </c>
      <c r="AA910" s="294">
        <v>22940</v>
      </c>
      <c r="AC910" s="294">
        <v>0.4657</v>
      </c>
      <c r="AD910" s="294">
        <v>72</v>
      </c>
      <c r="AE910" s="294">
        <v>88.888000000000005</v>
      </c>
      <c r="AF910" s="294">
        <v>0.97309999999999997</v>
      </c>
      <c r="AG910" s="294">
        <v>29580</v>
      </c>
      <c r="AI910" s="294">
        <v>0.5675</v>
      </c>
      <c r="AJ910" s="294">
        <v>76</v>
      </c>
      <c r="AK910" s="294">
        <v>88.888000000000005</v>
      </c>
      <c r="AL910" s="294">
        <v>0.97629999999999995</v>
      </c>
      <c r="AM910" s="294">
        <v>23860</v>
      </c>
      <c r="AO910" s="294">
        <v>0.4466</v>
      </c>
      <c r="AP910" s="294">
        <v>62</v>
      </c>
      <c r="AQ910" s="294">
        <v>88.888000000000005</v>
      </c>
      <c r="AR910" s="294">
        <v>0.9728</v>
      </c>
      <c r="AS910" s="294">
        <v>22140</v>
      </c>
      <c r="AU910" s="294">
        <v>0.49340000000000001</v>
      </c>
      <c r="AV910" s="294">
        <v>72</v>
      </c>
      <c r="AW910" s="294">
        <v>88.888000000000005</v>
      </c>
      <c r="AX910" s="294">
        <v>0.97399999999999998</v>
      </c>
      <c r="AY910" s="294">
        <v>23220</v>
      </c>
      <c r="BA910" s="294">
        <v>0.45989999999999998</v>
      </c>
      <c r="BB910" s="294">
        <v>54</v>
      </c>
      <c r="BC910" s="294">
        <v>88.888000000000005</v>
      </c>
      <c r="BD910" s="294">
        <v>0.97650000000000003</v>
      </c>
      <c r="BE910" s="294">
        <v>19100</v>
      </c>
      <c r="BG910" s="294">
        <v>0.4869</v>
      </c>
      <c r="BH910" s="294">
        <v>46.64</v>
      </c>
      <c r="BI910" s="294">
        <v>88.888000000000005</v>
      </c>
      <c r="BJ910" s="294">
        <v>0.97860000000000003</v>
      </c>
      <c r="BK910" s="294">
        <v>15520</v>
      </c>
      <c r="BM910" s="294">
        <v>0.8579</v>
      </c>
      <c r="BN910" s="294">
        <v>61.28</v>
      </c>
      <c r="BO910" s="294">
        <v>88.888000000000005</v>
      </c>
      <c r="BP910" s="294">
        <v>0.98019999999999996</v>
      </c>
      <c r="BQ910" s="294">
        <v>14037</v>
      </c>
      <c r="BS910" s="294">
        <v>0.3478</v>
      </c>
      <c r="BT910" s="294">
        <v>67.52</v>
      </c>
      <c r="BU910" s="294">
        <v>88.888000000000005</v>
      </c>
      <c r="BV910" s="294">
        <v>0.97629999999999995</v>
      </c>
      <c r="BW910" s="294">
        <v>22326</v>
      </c>
      <c r="BY910" s="294">
        <v>0.1138</v>
      </c>
    </row>
    <row r="911" spans="1:77">
      <c r="A911" s="301">
        <v>945</v>
      </c>
      <c r="B911" s="302" t="s">
        <v>3989</v>
      </c>
      <c r="C911" s="301" t="s">
        <v>4872</v>
      </c>
      <c r="D911" s="302" t="s">
        <v>4051</v>
      </c>
      <c r="E911" s="303">
        <v>200</v>
      </c>
      <c r="F911" s="294">
        <v>0</v>
      </c>
      <c r="G911" s="294">
        <v>0</v>
      </c>
      <c r="H911" s="294" t="e">
        <v>#DIV/0!</v>
      </c>
      <c r="I911" s="294">
        <v>0</v>
      </c>
      <c r="K911" s="294">
        <v>0</v>
      </c>
      <c r="L911" s="294">
        <v>16</v>
      </c>
      <c r="M911" s="294">
        <v>160</v>
      </c>
      <c r="N911" s="294">
        <v>0.76929999999999998</v>
      </c>
      <c r="O911" s="294">
        <v>1600</v>
      </c>
      <c r="Q911" s="294">
        <v>0.41670000000000001</v>
      </c>
      <c r="R911" s="294">
        <v>24</v>
      </c>
      <c r="S911" s="294">
        <v>160</v>
      </c>
      <c r="T911" s="294">
        <v>0.79520000000000002</v>
      </c>
      <c r="U911" s="294">
        <v>2640</v>
      </c>
      <c r="W911" s="294">
        <v>0.19209999999999999</v>
      </c>
      <c r="X911" s="294">
        <v>32</v>
      </c>
      <c r="Y911" s="294">
        <v>160</v>
      </c>
      <c r="Z911" s="294">
        <v>0.80559999999999998</v>
      </c>
      <c r="AA911" s="294">
        <v>4640</v>
      </c>
      <c r="AC911" s="294">
        <v>0.2419</v>
      </c>
      <c r="AD911" s="294">
        <v>36</v>
      </c>
      <c r="AE911" s="294">
        <v>160</v>
      </c>
      <c r="AF911" s="294">
        <v>0.83119999999999994</v>
      </c>
      <c r="AG911" s="294">
        <v>7680</v>
      </c>
      <c r="AI911" s="294">
        <v>0.34499999999999997</v>
      </c>
      <c r="AJ911" s="294">
        <v>32</v>
      </c>
      <c r="AK911" s="294">
        <v>160</v>
      </c>
      <c r="AL911" s="294">
        <v>0.82609999999999995</v>
      </c>
      <c r="AM911" s="294">
        <v>6840</v>
      </c>
      <c r="AO911" s="294">
        <v>0.3594</v>
      </c>
      <c r="AP911" s="294">
        <v>52</v>
      </c>
      <c r="AQ911" s="294">
        <v>160</v>
      </c>
      <c r="AR911" s="294">
        <v>0.85539999999999994</v>
      </c>
      <c r="AS911" s="294">
        <v>8040</v>
      </c>
      <c r="AU911" s="294">
        <v>0.24299999999999999</v>
      </c>
      <c r="AV911" s="294">
        <v>36</v>
      </c>
      <c r="AW911" s="294">
        <v>160</v>
      </c>
      <c r="AX911" s="294">
        <v>0.80099999999999993</v>
      </c>
      <c r="AY911" s="294">
        <v>6760</v>
      </c>
      <c r="BA911" s="294">
        <v>0.3256</v>
      </c>
      <c r="BB911" s="294">
        <v>36</v>
      </c>
      <c r="BC911" s="294">
        <v>160</v>
      </c>
      <c r="BD911" s="294">
        <v>0.79610000000000003</v>
      </c>
      <c r="BE911" s="294">
        <v>6400</v>
      </c>
      <c r="BG911" s="294">
        <v>0.30020000000000002</v>
      </c>
      <c r="BH911" s="294">
        <v>32</v>
      </c>
      <c r="BI911" s="294">
        <v>160</v>
      </c>
      <c r="BJ911" s="294">
        <v>0.77159999999999995</v>
      </c>
      <c r="BK911" s="294">
        <v>6080</v>
      </c>
      <c r="BM911" s="294">
        <v>0.33100000000000002</v>
      </c>
      <c r="BN911" s="294">
        <v>36</v>
      </c>
      <c r="BO911" s="294">
        <v>160</v>
      </c>
      <c r="BP911" s="294">
        <v>0.80430000000000001</v>
      </c>
      <c r="BQ911" s="294">
        <v>6080</v>
      </c>
      <c r="BS911" s="294">
        <v>0.3125</v>
      </c>
      <c r="BT911" s="294">
        <v>40</v>
      </c>
      <c r="BU911" s="294">
        <v>160</v>
      </c>
      <c r="BV911" s="294">
        <v>0.82889999999999997</v>
      </c>
      <c r="BW911" s="294">
        <v>7560</v>
      </c>
      <c r="BY911" s="294">
        <v>0.30649999999999999</v>
      </c>
    </row>
    <row r="912" spans="1:77">
      <c r="A912" s="301">
        <v>946</v>
      </c>
      <c r="B912" s="302" t="s">
        <v>3989</v>
      </c>
      <c r="C912" s="301" t="s">
        <v>4873</v>
      </c>
      <c r="D912" s="302" t="s">
        <v>4051</v>
      </c>
      <c r="E912" s="303">
        <v>111.11</v>
      </c>
      <c r="F912" s="294">
        <v>0</v>
      </c>
      <c r="G912" s="294">
        <v>0</v>
      </c>
      <c r="H912" s="294" t="e">
        <v>#DIV/0!</v>
      </c>
      <c r="I912" s="294">
        <v>0</v>
      </c>
      <c r="K912" s="294">
        <v>0</v>
      </c>
      <c r="L912" s="294">
        <v>0</v>
      </c>
      <c r="M912" s="294">
        <v>0</v>
      </c>
      <c r="N912" s="294" t="e">
        <v>#DIV/0!</v>
      </c>
      <c r="O912" s="294">
        <v>0</v>
      </c>
      <c r="Q912" s="294">
        <v>0</v>
      </c>
      <c r="R912" s="294">
        <v>0</v>
      </c>
      <c r="S912" s="294">
        <v>0</v>
      </c>
      <c r="T912" s="294" t="e">
        <v>#DIV/0!</v>
      </c>
      <c r="U912" s="294">
        <v>0</v>
      </c>
      <c r="W912" s="294">
        <v>0</v>
      </c>
      <c r="X912" s="294">
        <v>0</v>
      </c>
      <c r="Y912" s="294">
        <v>0</v>
      </c>
      <c r="Z912" s="294" t="e">
        <v>#DIV/0!</v>
      </c>
      <c r="AA912" s="294">
        <v>0</v>
      </c>
      <c r="AC912" s="294">
        <v>0</v>
      </c>
      <c r="AD912" s="294">
        <v>0</v>
      </c>
      <c r="AE912" s="294">
        <v>0</v>
      </c>
      <c r="AF912" s="294" t="e">
        <v>#DIV/0!</v>
      </c>
      <c r="AG912" s="294">
        <v>0</v>
      </c>
      <c r="AI912" s="294">
        <v>0</v>
      </c>
      <c r="AJ912" s="294">
        <v>0</v>
      </c>
      <c r="AK912" s="294">
        <v>0</v>
      </c>
      <c r="AL912" s="294" t="e">
        <v>#DIV/0!</v>
      </c>
      <c r="AM912" s="294">
        <v>0</v>
      </c>
      <c r="AO912" s="294">
        <v>0</v>
      </c>
      <c r="AP912" s="294">
        <v>22.24</v>
      </c>
      <c r="AQ912" s="294">
        <v>88.888000000000005</v>
      </c>
      <c r="AR912" s="294">
        <v>0.91</v>
      </c>
      <c r="AS912" s="294">
        <v>808</v>
      </c>
      <c r="AU912" s="294">
        <v>0.3327</v>
      </c>
      <c r="AV912" s="294">
        <v>32.799999999999997</v>
      </c>
      <c r="AW912" s="294">
        <v>88.888000000000005</v>
      </c>
      <c r="AX912" s="294">
        <v>0.95019999999999993</v>
      </c>
      <c r="AY912" s="294">
        <v>9842</v>
      </c>
      <c r="BA912" s="294">
        <v>0.43859999999999999</v>
      </c>
      <c r="BB912" s="294">
        <v>37.119999999999997</v>
      </c>
      <c r="BC912" s="294">
        <v>88.888000000000005</v>
      </c>
      <c r="BD912" s="294">
        <v>0.92100000000000004</v>
      </c>
      <c r="BE912" s="294">
        <v>12186</v>
      </c>
      <c r="BG912" s="294">
        <v>0.47910000000000003</v>
      </c>
      <c r="BH912" s="294">
        <v>46</v>
      </c>
      <c r="BI912" s="294">
        <v>88.888000000000005</v>
      </c>
      <c r="BJ912" s="294">
        <v>0.91549999999999998</v>
      </c>
      <c r="BK912" s="294">
        <v>13604</v>
      </c>
      <c r="BM912" s="294">
        <v>0.43419999999999997</v>
      </c>
      <c r="BN912" s="294">
        <v>50</v>
      </c>
      <c r="BO912" s="294">
        <v>88.888000000000005</v>
      </c>
      <c r="BP912" s="294">
        <v>0.9214</v>
      </c>
      <c r="BQ912" s="294">
        <v>15246</v>
      </c>
      <c r="BS912" s="294">
        <v>0.49249999999999999</v>
      </c>
      <c r="BT912" s="294">
        <v>57.2</v>
      </c>
      <c r="BU912" s="294">
        <v>88.888000000000005</v>
      </c>
      <c r="BV912" s="294">
        <v>0.94430000000000003</v>
      </c>
      <c r="BW912" s="294">
        <v>18960</v>
      </c>
      <c r="BY912" s="294">
        <v>0.1179</v>
      </c>
    </row>
    <row r="913" spans="1:77">
      <c r="A913" s="301">
        <v>947</v>
      </c>
      <c r="B913" s="302" t="s">
        <v>3989</v>
      </c>
      <c r="C913" s="301" t="s">
        <v>4874</v>
      </c>
      <c r="D913" s="302" t="s">
        <v>4051</v>
      </c>
      <c r="E913" s="303">
        <v>160</v>
      </c>
      <c r="F913" s="294">
        <v>0</v>
      </c>
      <c r="G913" s="294">
        <v>0</v>
      </c>
      <c r="H913" s="294" t="e">
        <v>#DIV/0!</v>
      </c>
      <c r="I913" s="294">
        <v>0</v>
      </c>
      <c r="K913" s="294">
        <v>0</v>
      </c>
      <c r="L913" s="294">
        <v>0</v>
      </c>
      <c r="M913" s="294">
        <v>0</v>
      </c>
      <c r="N913" s="294" t="e">
        <v>#DIV/0!</v>
      </c>
      <c r="O913" s="294">
        <v>0</v>
      </c>
      <c r="Q913" s="294">
        <v>0</v>
      </c>
      <c r="R913" s="294">
        <v>0</v>
      </c>
      <c r="S913" s="294">
        <v>0</v>
      </c>
      <c r="T913" s="294" t="e">
        <v>#DIV/0!</v>
      </c>
      <c r="U913" s="294">
        <v>0</v>
      </c>
      <c r="W913" s="294">
        <v>0</v>
      </c>
      <c r="X913" s="294">
        <v>0</v>
      </c>
      <c r="Y913" s="294">
        <v>0</v>
      </c>
      <c r="Z913" s="294" t="e">
        <v>#DIV/0!</v>
      </c>
      <c r="AA913" s="294">
        <v>0</v>
      </c>
      <c r="AC913" s="294">
        <v>0</v>
      </c>
      <c r="AD913" s="294">
        <v>80</v>
      </c>
      <c r="AE913" s="294">
        <v>128</v>
      </c>
      <c r="AF913" s="294">
        <v>1</v>
      </c>
      <c r="AG913" s="294">
        <v>6240</v>
      </c>
      <c r="AI913" s="294">
        <v>7.5600000000000001E-2</v>
      </c>
      <c r="AJ913" s="294">
        <v>0</v>
      </c>
      <c r="AK913" s="294">
        <v>0</v>
      </c>
      <c r="AL913" s="294" t="e">
        <v>#DIV/0!</v>
      </c>
      <c r="AM913" s="294">
        <v>0</v>
      </c>
      <c r="AO913" s="294">
        <v>0</v>
      </c>
      <c r="AP913" s="294">
        <v>136</v>
      </c>
      <c r="AQ913" s="294">
        <v>136</v>
      </c>
      <c r="AR913" s="294">
        <v>1</v>
      </c>
      <c r="AS913" s="294">
        <v>36960</v>
      </c>
      <c r="AU913" s="294">
        <v>0.36530000000000001</v>
      </c>
      <c r="AV913" s="294">
        <v>120</v>
      </c>
      <c r="AW913" s="294">
        <v>128</v>
      </c>
      <c r="AX913" s="294">
        <v>1</v>
      </c>
      <c r="AY913" s="294">
        <v>32480</v>
      </c>
      <c r="BA913" s="294">
        <v>0.37590000000000001</v>
      </c>
      <c r="BB913" s="294">
        <v>120</v>
      </c>
      <c r="BC913" s="294">
        <v>128</v>
      </c>
      <c r="BD913" s="294">
        <v>1.0024999999999999</v>
      </c>
      <c r="BE913" s="294">
        <v>32720</v>
      </c>
      <c r="BG913" s="294">
        <v>0.36559999999999998</v>
      </c>
      <c r="BH913" s="294">
        <v>112</v>
      </c>
      <c r="BI913" s="294">
        <v>128</v>
      </c>
      <c r="BJ913" s="294">
        <v>0.99760000000000004</v>
      </c>
      <c r="BK913" s="294">
        <v>32640</v>
      </c>
      <c r="BM913" s="294">
        <v>0.39269999999999999</v>
      </c>
      <c r="BN913" s="294">
        <v>128</v>
      </c>
      <c r="BO913" s="294">
        <v>128</v>
      </c>
      <c r="BP913" s="294">
        <v>1.0025999999999999</v>
      </c>
      <c r="BQ913" s="294">
        <v>31120</v>
      </c>
      <c r="BS913" s="294">
        <v>0.3609</v>
      </c>
      <c r="BT913" s="294">
        <v>96</v>
      </c>
      <c r="BU913" s="294">
        <v>128</v>
      </c>
      <c r="BV913" s="294">
        <v>0.99780000000000002</v>
      </c>
      <c r="BW913" s="294">
        <v>36560</v>
      </c>
      <c r="BY913" s="294">
        <v>0.51300000000000001</v>
      </c>
    </row>
    <row r="914" spans="1:77">
      <c r="A914" s="301">
        <v>948</v>
      </c>
      <c r="B914" s="302" t="s">
        <v>3989</v>
      </c>
      <c r="C914" s="301" t="s">
        <v>4875</v>
      </c>
      <c r="D914" s="302" t="s">
        <v>4051</v>
      </c>
      <c r="E914" s="303">
        <v>325.56</v>
      </c>
      <c r="F914" s="294">
        <v>0</v>
      </c>
      <c r="G914" s="294">
        <v>0</v>
      </c>
      <c r="H914" s="294" t="e">
        <v>#DIV/0!</v>
      </c>
      <c r="I914" s="294">
        <v>0</v>
      </c>
      <c r="K914" s="294">
        <v>0</v>
      </c>
      <c r="L914" s="294">
        <v>0</v>
      </c>
      <c r="M914" s="294">
        <v>0</v>
      </c>
      <c r="N914" s="294" t="e">
        <v>#DIV/0!</v>
      </c>
      <c r="O914" s="294">
        <v>0</v>
      </c>
      <c r="Q914" s="294">
        <v>0</v>
      </c>
      <c r="R914" s="294">
        <v>0</v>
      </c>
      <c r="S914" s="294">
        <v>0</v>
      </c>
      <c r="T914" s="294" t="e">
        <v>#DIV/0!</v>
      </c>
      <c r="U914" s="294">
        <v>0</v>
      </c>
      <c r="W914" s="294">
        <v>0</v>
      </c>
      <c r="X914" s="294">
        <v>0</v>
      </c>
      <c r="Y914" s="294">
        <v>0</v>
      </c>
      <c r="Z914" s="294" t="e">
        <v>#DIV/0!</v>
      </c>
      <c r="AA914" s="294">
        <v>0</v>
      </c>
      <c r="AC914" s="294">
        <v>0</v>
      </c>
      <c r="AD914" s="294">
        <v>0</v>
      </c>
      <c r="AE914" s="294">
        <v>0</v>
      </c>
      <c r="AF914" s="294" t="e">
        <v>#DIV/0!</v>
      </c>
      <c r="AG914" s="294">
        <v>0</v>
      </c>
      <c r="AI914" s="294">
        <v>0</v>
      </c>
      <c r="AJ914" s="294">
        <v>0</v>
      </c>
      <c r="AK914" s="294">
        <v>0</v>
      </c>
      <c r="AL914" s="294" t="e">
        <v>#DIV/0!</v>
      </c>
      <c r="AM914" s="294">
        <v>0</v>
      </c>
      <c r="AO914" s="294">
        <v>0</v>
      </c>
      <c r="AP914" s="294">
        <v>0</v>
      </c>
      <c r="AQ914" s="294">
        <v>0</v>
      </c>
      <c r="AR914" s="294" t="e">
        <v>#DIV/0!</v>
      </c>
      <c r="AS914" s="294">
        <v>0</v>
      </c>
      <c r="AU914" s="294">
        <v>0</v>
      </c>
      <c r="AV914" s="294">
        <v>0</v>
      </c>
      <c r="AW914" s="294">
        <v>0</v>
      </c>
      <c r="AX914" s="294" t="e">
        <v>#DIV/0!</v>
      </c>
      <c r="AY914" s="294">
        <v>0</v>
      </c>
      <c r="BA914" s="294">
        <v>0</v>
      </c>
      <c r="BB914" s="294">
        <v>109.28</v>
      </c>
      <c r="BC914" s="294">
        <v>260.44799999999998</v>
      </c>
      <c r="BD914" s="294">
        <v>0.88100000000000001</v>
      </c>
      <c r="BE914" s="294">
        <v>3908</v>
      </c>
      <c r="BG914" s="294">
        <v>8.4599999999999995E-2</v>
      </c>
      <c r="BH914" s="294">
        <v>138.72</v>
      </c>
      <c r="BI914" s="294">
        <v>260.44799999999998</v>
      </c>
      <c r="BJ914" s="294">
        <v>0.90700000000000003</v>
      </c>
      <c r="BK914" s="294">
        <v>5068</v>
      </c>
      <c r="BM914" s="294">
        <v>5.4100000000000002E-2</v>
      </c>
      <c r="BN914" s="294">
        <v>162.88</v>
      </c>
      <c r="BO914" s="294">
        <v>260.44799999999998</v>
      </c>
      <c r="BP914" s="294">
        <v>0.95899999999999996</v>
      </c>
      <c r="BQ914" s="294">
        <v>9072</v>
      </c>
      <c r="BS914" s="294">
        <v>8.6400000000000005E-2</v>
      </c>
      <c r="BT914" s="294">
        <v>166.56</v>
      </c>
      <c r="BU914" s="294">
        <v>260.44799999999998</v>
      </c>
      <c r="BV914" s="294">
        <v>0.9405</v>
      </c>
      <c r="BW914" s="294">
        <v>7464</v>
      </c>
      <c r="BY914" s="294">
        <v>1.6E-2</v>
      </c>
    </row>
    <row r="915" spans="1:77">
      <c r="A915" s="301">
        <v>949</v>
      </c>
      <c r="B915" s="302" t="s">
        <v>3989</v>
      </c>
      <c r="C915" s="301" t="s">
        <v>4876</v>
      </c>
      <c r="D915" s="302" t="s">
        <v>4051</v>
      </c>
      <c r="E915" s="303">
        <v>200</v>
      </c>
      <c r="F915" s="294" t="s">
        <v>3983</v>
      </c>
      <c r="G915" s="294" t="s">
        <v>3983</v>
      </c>
      <c r="H915" s="294" t="s">
        <v>3983</v>
      </c>
      <c r="I915" s="294" t="s">
        <v>3983</v>
      </c>
      <c r="K915" s="294" t="s">
        <v>3983</v>
      </c>
      <c r="L915" s="294" t="s">
        <v>3983</v>
      </c>
      <c r="M915" s="294" t="s">
        <v>3983</v>
      </c>
      <c r="N915" s="294" t="s">
        <v>3983</v>
      </c>
      <c r="O915" s="294" t="s">
        <v>3983</v>
      </c>
      <c r="Q915" s="294" t="s">
        <v>3983</v>
      </c>
      <c r="R915" s="294" t="s">
        <v>3983</v>
      </c>
      <c r="S915" s="294" t="s">
        <v>3983</v>
      </c>
      <c r="T915" s="294" t="s">
        <v>3983</v>
      </c>
      <c r="U915" s="294" t="s">
        <v>3983</v>
      </c>
      <c r="W915" s="294" t="s">
        <v>3983</v>
      </c>
      <c r="X915" s="294" t="s">
        <v>3983</v>
      </c>
      <c r="Y915" s="294" t="s">
        <v>3983</v>
      </c>
      <c r="Z915" s="294" t="s">
        <v>3983</v>
      </c>
      <c r="AA915" s="294" t="s">
        <v>3983</v>
      </c>
      <c r="AC915" s="294" t="s">
        <v>3983</v>
      </c>
      <c r="AD915" s="294" t="s">
        <v>3983</v>
      </c>
      <c r="AE915" s="294" t="s">
        <v>3983</v>
      </c>
      <c r="AF915" s="294" t="s">
        <v>3983</v>
      </c>
      <c r="AG915" s="294" t="s">
        <v>3983</v>
      </c>
      <c r="AI915" s="294" t="s">
        <v>3983</v>
      </c>
      <c r="AJ915" s="294" t="s">
        <v>3983</v>
      </c>
      <c r="AK915" s="294" t="s">
        <v>3983</v>
      </c>
      <c r="AL915" s="294" t="s">
        <v>3983</v>
      </c>
      <c r="AM915" s="294" t="s">
        <v>3983</v>
      </c>
      <c r="AO915" s="294" t="s">
        <v>3983</v>
      </c>
      <c r="AP915" s="294" t="s">
        <v>3983</v>
      </c>
      <c r="AQ915" s="294" t="s">
        <v>3983</v>
      </c>
      <c r="AR915" s="294" t="s">
        <v>3983</v>
      </c>
      <c r="AS915" s="294" t="s">
        <v>3983</v>
      </c>
      <c r="AU915" s="294" t="s">
        <v>3983</v>
      </c>
      <c r="AV915" s="294" t="s">
        <v>3983</v>
      </c>
      <c r="AW915" s="294" t="s">
        <v>3983</v>
      </c>
      <c r="AX915" s="294" t="s">
        <v>3983</v>
      </c>
      <c r="AY915" s="294" t="s">
        <v>3983</v>
      </c>
      <c r="BA915" s="294" t="s">
        <v>3983</v>
      </c>
      <c r="BB915" s="294" t="s">
        <v>3983</v>
      </c>
      <c r="BC915" s="294" t="s">
        <v>3983</v>
      </c>
      <c r="BD915" s="294" t="s">
        <v>3983</v>
      </c>
      <c r="BE915" s="294" t="s">
        <v>3983</v>
      </c>
      <c r="BG915" s="294" t="s">
        <v>3983</v>
      </c>
      <c r="BH915" s="294" t="s">
        <v>3983</v>
      </c>
      <c r="BI915" s="294" t="s">
        <v>3983</v>
      </c>
      <c r="BJ915" s="294" t="s">
        <v>3983</v>
      </c>
      <c r="BK915" s="294" t="s">
        <v>3983</v>
      </c>
      <c r="BM915" s="294" t="s">
        <v>3983</v>
      </c>
      <c r="BN915" s="294" t="s">
        <v>3983</v>
      </c>
      <c r="BO915" s="294" t="s">
        <v>3983</v>
      </c>
      <c r="BP915" s="294" t="s">
        <v>3983</v>
      </c>
      <c r="BQ915" s="294" t="s">
        <v>3983</v>
      </c>
      <c r="BS915" s="294" t="s">
        <v>3983</v>
      </c>
      <c r="BT915" s="294" t="s">
        <v>3983</v>
      </c>
      <c r="BU915" s="294" t="s">
        <v>3983</v>
      </c>
      <c r="BV915" s="294" t="s">
        <v>3983</v>
      </c>
      <c r="BW915" s="294" t="s">
        <v>3983</v>
      </c>
      <c r="BY915" s="294" t="s">
        <v>3983</v>
      </c>
    </row>
    <row r="916" spans="1:77">
      <c r="A916" s="301">
        <v>950</v>
      </c>
      <c r="B916" s="302" t="s">
        <v>3989</v>
      </c>
      <c r="C916" s="301" t="s">
        <v>4877</v>
      </c>
      <c r="D916" s="302" t="s">
        <v>4051</v>
      </c>
      <c r="E916" s="303">
        <v>166.67</v>
      </c>
      <c r="F916" s="294" t="s">
        <v>3983</v>
      </c>
      <c r="G916" s="294" t="s">
        <v>3983</v>
      </c>
      <c r="H916" s="294" t="s">
        <v>3983</v>
      </c>
      <c r="I916" s="294" t="s">
        <v>3983</v>
      </c>
      <c r="K916" s="294" t="s">
        <v>3983</v>
      </c>
      <c r="L916" s="294" t="s">
        <v>3983</v>
      </c>
      <c r="M916" s="294" t="s">
        <v>3983</v>
      </c>
      <c r="N916" s="294" t="s">
        <v>3983</v>
      </c>
      <c r="O916" s="294" t="s">
        <v>3983</v>
      </c>
      <c r="Q916" s="294" t="s">
        <v>3983</v>
      </c>
      <c r="R916" s="294" t="s">
        <v>3983</v>
      </c>
      <c r="S916" s="294" t="s">
        <v>3983</v>
      </c>
      <c r="T916" s="294" t="s">
        <v>3983</v>
      </c>
      <c r="U916" s="294" t="s">
        <v>3983</v>
      </c>
      <c r="W916" s="294" t="s">
        <v>3983</v>
      </c>
      <c r="X916" s="294" t="s">
        <v>3983</v>
      </c>
      <c r="Y916" s="294" t="s">
        <v>3983</v>
      </c>
      <c r="Z916" s="294" t="s">
        <v>3983</v>
      </c>
      <c r="AA916" s="294" t="s">
        <v>3983</v>
      </c>
      <c r="AC916" s="294" t="s">
        <v>3983</v>
      </c>
      <c r="AD916" s="294" t="s">
        <v>3983</v>
      </c>
      <c r="AE916" s="294" t="s">
        <v>3983</v>
      </c>
      <c r="AF916" s="294" t="s">
        <v>3983</v>
      </c>
      <c r="AG916" s="294" t="s">
        <v>3983</v>
      </c>
      <c r="AI916" s="294" t="s">
        <v>3983</v>
      </c>
      <c r="AJ916" s="294" t="s">
        <v>3983</v>
      </c>
      <c r="AK916" s="294" t="s">
        <v>3983</v>
      </c>
      <c r="AL916" s="294" t="s">
        <v>3983</v>
      </c>
      <c r="AM916" s="294" t="s">
        <v>3983</v>
      </c>
      <c r="AO916" s="294" t="s">
        <v>3983</v>
      </c>
      <c r="AP916" s="294" t="s">
        <v>3983</v>
      </c>
      <c r="AQ916" s="294" t="s">
        <v>3983</v>
      </c>
      <c r="AR916" s="294" t="s">
        <v>3983</v>
      </c>
      <c r="AS916" s="294" t="s">
        <v>3983</v>
      </c>
      <c r="AU916" s="294" t="s">
        <v>3983</v>
      </c>
      <c r="AV916" s="294" t="s">
        <v>3983</v>
      </c>
      <c r="AW916" s="294" t="s">
        <v>3983</v>
      </c>
      <c r="AX916" s="294" t="s">
        <v>3983</v>
      </c>
      <c r="AY916" s="294" t="s">
        <v>3983</v>
      </c>
      <c r="BA916" s="294" t="s">
        <v>3983</v>
      </c>
      <c r="BB916" s="294" t="s">
        <v>3983</v>
      </c>
      <c r="BC916" s="294" t="s">
        <v>3983</v>
      </c>
      <c r="BD916" s="294" t="s">
        <v>3983</v>
      </c>
      <c r="BE916" s="294" t="s">
        <v>3983</v>
      </c>
      <c r="BG916" s="294" t="s">
        <v>3983</v>
      </c>
      <c r="BH916" s="294" t="s">
        <v>3983</v>
      </c>
      <c r="BI916" s="294" t="s">
        <v>3983</v>
      </c>
      <c r="BJ916" s="294" t="s">
        <v>3983</v>
      </c>
      <c r="BK916" s="294" t="s">
        <v>3983</v>
      </c>
      <c r="BM916" s="294" t="s">
        <v>3983</v>
      </c>
      <c r="BN916" s="294" t="s">
        <v>3983</v>
      </c>
      <c r="BO916" s="294" t="s">
        <v>3983</v>
      </c>
      <c r="BP916" s="294" t="s">
        <v>3983</v>
      </c>
      <c r="BQ916" s="294" t="s">
        <v>3983</v>
      </c>
      <c r="BS916" s="294" t="s">
        <v>3983</v>
      </c>
      <c r="BT916" s="294" t="s">
        <v>3983</v>
      </c>
      <c r="BU916" s="294" t="s">
        <v>3983</v>
      </c>
      <c r="BV916" s="294" t="s">
        <v>3983</v>
      </c>
      <c r="BW916" s="294" t="s">
        <v>3983</v>
      </c>
      <c r="BY916" s="294" t="s">
        <v>3983</v>
      </c>
    </row>
    <row r="917" spans="1:77">
      <c r="A917" s="301">
        <v>951</v>
      </c>
      <c r="B917" s="302" t="s">
        <v>3989</v>
      </c>
      <c r="C917" s="301" t="s">
        <v>4878</v>
      </c>
      <c r="D917" s="302" t="s">
        <v>4051</v>
      </c>
      <c r="E917" s="303">
        <v>611.11</v>
      </c>
      <c r="F917" s="294" t="s">
        <v>3983</v>
      </c>
      <c r="G917" s="294" t="s">
        <v>3983</v>
      </c>
      <c r="H917" s="294" t="s">
        <v>3983</v>
      </c>
      <c r="I917" s="294" t="s">
        <v>3983</v>
      </c>
      <c r="K917" s="294" t="s">
        <v>3983</v>
      </c>
      <c r="L917" s="294" t="s">
        <v>3983</v>
      </c>
      <c r="M917" s="294" t="s">
        <v>3983</v>
      </c>
      <c r="N917" s="294" t="s">
        <v>3983</v>
      </c>
      <c r="O917" s="294" t="s">
        <v>3983</v>
      </c>
      <c r="Q917" s="294" t="s">
        <v>3983</v>
      </c>
      <c r="R917" s="294" t="s">
        <v>3983</v>
      </c>
      <c r="S917" s="294" t="s">
        <v>3983</v>
      </c>
      <c r="T917" s="294" t="s">
        <v>3983</v>
      </c>
      <c r="U917" s="294" t="s">
        <v>3983</v>
      </c>
      <c r="W917" s="294" t="s">
        <v>3983</v>
      </c>
      <c r="X917" s="294" t="s">
        <v>3983</v>
      </c>
      <c r="Y917" s="294" t="s">
        <v>3983</v>
      </c>
      <c r="Z917" s="294" t="s">
        <v>3983</v>
      </c>
      <c r="AA917" s="294" t="s">
        <v>3983</v>
      </c>
      <c r="AC917" s="294" t="s">
        <v>3983</v>
      </c>
      <c r="AD917" s="294" t="s">
        <v>3983</v>
      </c>
      <c r="AE917" s="294" t="s">
        <v>3983</v>
      </c>
      <c r="AF917" s="294" t="s">
        <v>3983</v>
      </c>
      <c r="AG917" s="294" t="s">
        <v>3983</v>
      </c>
      <c r="AI917" s="294" t="s">
        <v>3983</v>
      </c>
      <c r="AJ917" s="294" t="s">
        <v>3983</v>
      </c>
      <c r="AK917" s="294" t="s">
        <v>3983</v>
      </c>
      <c r="AL917" s="294" t="s">
        <v>3983</v>
      </c>
      <c r="AM917" s="294" t="s">
        <v>3983</v>
      </c>
      <c r="AO917" s="294" t="s">
        <v>3983</v>
      </c>
      <c r="AP917" s="294" t="s">
        <v>3983</v>
      </c>
      <c r="AQ917" s="294" t="s">
        <v>3983</v>
      </c>
      <c r="AR917" s="294" t="s">
        <v>3983</v>
      </c>
      <c r="AS917" s="294" t="s">
        <v>3983</v>
      </c>
      <c r="AU917" s="294" t="s">
        <v>3983</v>
      </c>
      <c r="AV917" s="294" t="s">
        <v>3983</v>
      </c>
      <c r="AW917" s="294" t="s">
        <v>3983</v>
      </c>
      <c r="AX917" s="294" t="s">
        <v>3983</v>
      </c>
      <c r="AY917" s="294" t="s">
        <v>3983</v>
      </c>
      <c r="BA917" s="294" t="s">
        <v>3983</v>
      </c>
      <c r="BB917" s="294" t="s">
        <v>3983</v>
      </c>
      <c r="BC917" s="294" t="s">
        <v>3983</v>
      </c>
      <c r="BD917" s="294" t="s">
        <v>3983</v>
      </c>
      <c r="BE917" s="294" t="s">
        <v>3983</v>
      </c>
      <c r="BG917" s="294" t="s">
        <v>3983</v>
      </c>
      <c r="BH917" s="294" t="s">
        <v>3983</v>
      </c>
      <c r="BI917" s="294" t="s">
        <v>3983</v>
      </c>
      <c r="BJ917" s="294" t="s">
        <v>3983</v>
      </c>
      <c r="BK917" s="294" t="s">
        <v>3983</v>
      </c>
      <c r="BM917" s="294" t="s">
        <v>3983</v>
      </c>
      <c r="BN917" s="294" t="s">
        <v>3983</v>
      </c>
      <c r="BO917" s="294" t="s">
        <v>3983</v>
      </c>
      <c r="BP917" s="294" t="s">
        <v>3983</v>
      </c>
      <c r="BQ917" s="294" t="s">
        <v>3983</v>
      </c>
      <c r="BS917" s="294" t="s">
        <v>3983</v>
      </c>
      <c r="BT917" s="294" t="s">
        <v>3983</v>
      </c>
      <c r="BU917" s="294" t="s">
        <v>3983</v>
      </c>
      <c r="BV917" s="294" t="s">
        <v>3983</v>
      </c>
      <c r="BW917" s="294" t="s">
        <v>3983</v>
      </c>
      <c r="BY917" s="294" t="s">
        <v>3983</v>
      </c>
    </row>
    <row r="918" spans="1:77">
      <c r="A918" s="301">
        <v>952</v>
      </c>
      <c r="B918" s="302" t="s">
        <v>3989</v>
      </c>
      <c r="C918" s="301" t="s">
        <v>4879</v>
      </c>
      <c r="D918" s="302" t="s">
        <v>4051</v>
      </c>
      <c r="E918" s="303">
        <v>111.11</v>
      </c>
      <c r="F918" s="294" t="s">
        <v>3983</v>
      </c>
      <c r="G918" s="294" t="s">
        <v>3983</v>
      </c>
      <c r="H918" s="294" t="s">
        <v>3983</v>
      </c>
      <c r="I918" s="294" t="s">
        <v>3983</v>
      </c>
      <c r="K918" s="294" t="s">
        <v>3983</v>
      </c>
      <c r="L918" s="294" t="s">
        <v>3983</v>
      </c>
      <c r="M918" s="294" t="s">
        <v>3983</v>
      </c>
      <c r="N918" s="294" t="s">
        <v>3983</v>
      </c>
      <c r="O918" s="294" t="s">
        <v>3983</v>
      </c>
      <c r="Q918" s="294" t="s">
        <v>3983</v>
      </c>
      <c r="R918" s="294" t="s">
        <v>3983</v>
      </c>
      <c r="S918" s="294" t="s">
        <v>3983</v>
      </c>
      <c r="T918" s="294" t="s">
        <v>3983</v>
      </c>
      <c r="U918" s="294" t="s">
        <v>3983</v>
      </c>
      <c r="W918" s="294" t="s">
        <v>3983</v>
      </c>
      <c r="X918" s="294" t="s">
        <v>3983</v>
      </c>
      <c r="Y918" s="294" t="s">
        <v>3983</v>
      </c>
      <c r="Z918" s="294" t="s">
        <v>3983</v>
      </c>
      <c r="AA918" s="294" t="s">
        <v>3983</v>
      </c>
      <c r="AC918" s="294" t="s">
        <v>3983</v>
      </c>
      <c r="AD918" s="294" t="s">
        <v>3983</v>
      </c>
      <c r="AE918" s="294" t="s">
        <v>3983</v>
      </c>
      <c r="AF918" s="294" t="s">
        <v>3983</v>
      </c>
      <c r="AG918" s="294" t="s">
        <v>3983</v>
      </c>
      <c r="AI918" s="294" t="s">
        <v>3983</v>
      </c>
      <c r="AJ918" s="294" t="s">
        <v>3983</v>
      </c>
      <c r="AK918" s="294" t="s">
        <v>3983</v>
      </c>
      <c r="AL918" s="294" t="s">
        <v>3983</v>
      </c>
      <c r="AM918" s="294" t="s">
        <v>3983</v>
      </c>
      <c r="AO918" s="294" t="s">
        <v>3983</v>
      </c>
      <c r="AP918" s="294" t="s">
        <v>3983</v>
      </c>
      <c r="AQ918" s="294" t="s">
        <v>3983</v>
      </c>
      <c r="AR918" s="294" t="s">
        <v>3983</v>
      </c>
      <c r="AS918" s="294" t="s">
        <v>3983</v>
      </c>
      <c r="AU918" s="294" t="s">
        <v>3983</v>
      </c>
      <c r="AV918" s="294" t="s">
        <v>3983</v>
      </c>
      <c r="AW918" s="294" t="s">
        <v>3983</v>
      </c>
      <c r="AX918" s="294" t="s">
        <v>3983</v>
      </c>
      <c r="AY918" s="294" t="s">
        <v>3983</v>
      </c>
      <c r="BA918" s="294" t="s">
        <v>3983</v>
      </c>
      <c r="BB918" s="294" t="s">
        <v>3983</v>
      </c>
      <c r="BC918" s="294" t="s">
        <v>3983</v>
      </c>
      <c r="BD918" s="294" t="s">
        <v>3983</v>
      </c>
      <c r="BE918" s="294" t="s">
        <v>3983</v>
      </c>
      <c r="BG918" s="294" t="s">
        <v>3983</v>
      </c>
      <c r="BH918" s="294" t="s">
        <v>3983</v>
      </c>
      <c r="BI918" s="294" t="s">
        <v>3983</v>
      </c>
      <c r="BJ918" s="294" t="s">
        <v>3983</v>
      </c>
      <c r="BK918" s="294" t="s">
        <v>3983</v>
      </c>
      <c r="BM918" s="294" t="s">
        <v>3983</v>
      </c>
      <c r="BN918" s="294" t="s">
        <v>3983</v>
      </c>
      <c r="BO918" s="294" t="s">
        <v>3983</v>
      </c>
      <c r="BP918" s="294" t="s">
        <v>3983</v>
      </c>
      <c r="BQ918" s="294" t="s">
        <v>3983</v>
      </c>
      <c r="BS918" s="294" t="s">
        <v>3983</v>
      </c>
      <c r="BT918" s="294" t="s">
        <v>3983</v>
      </c>
      <c r="BU918" s="294" t="s">
        <v>3983</v>
      </c>
      <c r="BV918" s="294" t="s">
        <v>3983</v>
      </c>
      <c r="BW918" s="294" t="s">
        <v>3983</v>
      </c>
      <c r="BY918" s="294" t="s">
        <v>3983</v>
      </c>
    </row>
    <row r="919" spans="1:77">
      <c r="A919" s="301">
        <v>953</v>
      </c>
      <c r="B919" s="302" t="s">
        <v>3989</v>
      </c>
      <c r="C919" s="301" t="s">
        <v>4880</v>
      </c>
      <c r="D919" s="302" t="s">
        <v>4051</v>
      </c>
      <c r="E919" s="303">
        <v>650</v>
      </c>
      <c r="F919" s="294" t="s">
        <v>3983</v>
      </c>
      <c r="G919" s="294" t="s">
        <v>3983</v>
      </c>
      <c r="H919" s="294" t="s">
        <v>3983</v>
      </c>
      <c r="I919" s="294" t="s">
        <v>3983</v>
      </c>
      <c r="K919" s="294" t="s">
        <v>3983</v>
      </c>
      <c r="L919" s="294" t="s">
        <v>3983</v>
      </c>
      <c r="M919" s="294" t="s">
        <v>3983</v>
      </c>
      <c r="N919" s="294" t="s">
        <v>3983</v>
      </c>
      <c r="O919" s="294" t="s">
        <v>3983</v>
      </c>
      <c r="Q919" s="294" t="s">
        <v>3983</v>
      </c>
      <c r="R919" s="294" t="s">
        <v>3983</v>
      </c>
      <c r="S919" s="294" t="s">
        <v>3983</v>
      </c>
      <c r="T919" s="294" t="s">
        <v>3983</v>
      </c>
      <c r="U919" s="294" t="s">
        <v>3983</v>
      </c>
      <c r="W919" s="294" t="s">
        <v>3983</v>
      </c>
      <c r="X919" s="294" t="s">
        <v>3983</v>
      </c>
      <c r="Y919" s="294" t="s">
        <v>3983</v>
      </c>
      <c r="Z919" s="294" t="s">
        <v>3983</v>
      </c>
      <c r="AA919" s="294" t="s">
        <v>3983</v>
      </c>
      <c r="AC919" s="294" t="s">
        <v>3983</v>
      </c>
      <c r="AD919" s="294" t="s">
        <v>3983</v>
      </c>
      <c r="AE919" s="294" t="s">
        <v>3983</v>
      </c>
      <c r="AF919" s="294" t="s">
        <v>3983</v>
      </c>
      <c r="AG919" s="294" t="s">
        <v>3983</v>
      </c>
      <c r="AI919" s="294" t="s">
        <v>3983</v>
      </c>
      <c r="AJ919" s="294" t="s">
        <v>3983</v>
      </c>
      <c r="AK919" s="294" t="s">
        <v>3983</v>
      </c>
      <c r="AL919" s="294" t="s">
        <v>3983</v>
      </c>
      <c r="AM919" s="294" t="s">
        <v>3983</v>
      </c>
      <c r="AO919" s="294" t="s">
        <v>3983</v>
      </c>
      <c r="AP919" s="294" t="s">
        <v>3983</v>
      </c>
      <c r="AQ919" s="294" t="s">
        <v>3983</v>
      </c>
      <c r="AR919" s="294" t="s">
        <v>3983</v>
      </c>
      <c r="AS919" s="294" t="s">
        <v>3983</v>
      </c>
      <c r="AU919" s="294" t="s">
        <v>3983</v>
      </c>
      <c r="AV919" s="294" t="s">
        <v>3983</v>
      </c>
      <c r="AW919" s="294" t="s">
        <v>3983</v>
      </c>
      <c r="AX919" s="294" t="s">
        <v>3983</v>
      </c>
      <c r="AY919" s="294" t="s">
        <v>3983</v>
      </c>
      <c r="BA919" s="294" t="s">
        <v>3983</v>
      </c>
      <c r="BB919" s="294" t="s">
        <v>3983</v>
      </c>
      <c r="BC919" s="294" t="s">
        <v>3983</v>
      </c>
      <c r="BD919" s="294" t="s">
        <v>3983</v>
      </c>
      <c r="BE919" s="294" t="s">
        <v>3983</v>
      </c>
      <c r="BG919" s="294" t="s">
        <v>3983</v>
      </c>
      <c r="BH919" s="294" t="s">
        <v>3983</v>
      </c>
      <c r="BI919" s="294" t="s">
        <v>3983</v>
      </c>
      <c r="BJ919" s="294" t="s">
        <v>3983</v>
      </c>
      <c r="BK919" s="294" t="s">
        <v>3983</v>
      </c>
      <c r="BM919" s="294" t="s">
        <v>3983</v>
      </c>
      <c r="BN919" s="294" t="s">
        <v>3983</v>
      </c>
      <c r="BO919" s="294" t="s">
        <v>3983</v>
      </c>
      <c r="BP919" s="294" t="s">
        <v>3983</v>
      </c>
      <c r="BQ919" s="294" t="s">
        <v>3983</v>
      </c>
      <c r="BS919" s="294" t="s">
        <v>3983</v>
      </c>
      <c r="BT919" s="294" t="s">
        <v>3983</v>
      </c>
      <c r="BU919" s="294" t="s">
        <v>3983</v>
      </c>
      <c r="BV919" s="294" t="s">
        <v>3983</v>
      </c>
      <c r="BW919" s="294" t="s">
        <v>3983</v>
      </c>
      <c r="BY919" s="294" t="s">
        <v>3983</v>
      </c>
    </row>
    <row r="920" spans="1:77">
      <c r="A920" s="301">
        <v>954</v>
      </c>
      <c r="B920" s="302" t="s">
        <v>3997</v>
      </c>
      <c r="C920" s="301" t="s">
        <v>4881</v>
      </c>
      <c r="D920" s="302" t="s">
        <v>4051</v>
      </c>
      <c r="E920" s="303">
        <v>751</v>
      </c>
      <c r="F920" s="294">
        <v>697.6</v>
      </c>
      <c r="G920" s="294">
        <v>697.6</v>
      </c>
      <c r="H920" s="294">
        <v>0.98039999999999994</v>
      </c>
      <c r="I920" s="294">
        <v>258540</v>
      </c>
      <c r="K920" s="294">
        <v>0.52510000000000001</v>
      </c>
      <c r="L920" s="294">
        <v>639</v>
      </c>
      <c r="M920" s="294">
        <v>639</v>
      </c>
      <c r="N920" s="294">
        <v>0.97939999999999994</v>
      </c>
      <c r="O920" s="294">
        <v>240140</v>
      </c>
      <c r="Q920" s="294">
        <v>0.51580000000000004</v>
      </c>
      <c r="R920" s="294">
        <v>628.4</v>
      </c>
      <c r="S920" s="294">
        <v>628.4</v>
      </c>
      <c r="T920" s="294">
        <v>0.97919999999999996</v>
      </c>
      <c r="U920" s="294">
        <v>249280</v>
      </c>
      <c r="W920" s="294">
        <v>0.56269999999999998</v>
      </c>
      <c r="X920" s="294">
        <v>607.20000000000005</v>
      </c>
      <c r="Y920" s="294">
        <v>607.20000000000005</v>
      </c>
      <c r="Z920" s="294">
        <v>0.97899999999999998</v>
      </c>
      <c r="AA920" s="294">
        <v>238050</v>
      </c>
      <c r="AC920" s="294">
        <v>0.5383</v>
      </c>
      <c r="AD920" s="294">
        <v>752</v>
      </c>
      <c r="AE920" s="294">
        <v>752</v>
      </c>
      <c r="AF920" s="294">
        <v>0.97799999999999998</v>
      </c>
      <c r="AG920" s="294">
        <v>242720</v>
      </c>
      <c r="AI920" s="294">
        <v>0.44359999999999999</v>
      </c>
      <c r="AJ920" s="294">
        <v>643.6</v>
      </c>
      <c r="AK920" s="294">
        <v>643.6</v>
      </c>
      <c r="AL920" s="294">
        <v>0.9788</v>
      </c>
      <c r="AM920" s="294">
        <v>243460</v>
      </c>
      <c r="AO920" s="294">
        <v>0.53680000000000005</v>
      </c>
      <c r="AP920" s="294">
        <v>584.79999999999995</v>
      </c>
      <c r="AQ920" s="294">
        <v>600.79999999999995</v>
      </c>
      <c r="AR920" s="294">
        <v>0.97789999999999999</v>
      </c>
      <c r="AS920" s="294">
        <v>211800</v>
      </c>
      <c r="AU920" s="294">
        <v>0.49780000000000002</v>
      </c>
      <c r="AV920" s="294">
        <v>485.2</v>
      </c>
      <c r="AW920" s="294">
        <v>600.79999999999995</v>
      </c>
      <c r="AX920" s="294">
        <v>0.97719999999999996</v>
      </c>
      <c r="AY920" s="294">
        <v>182350</v>
      </c>
      <c r="BA920" s="294">
        <v>0.53420000000000001</v>
      </c>
      <c r="BB920" s="294">
        <v>433.2</v>
      </c>
      <c r="BC920" s="294">
        <v>600.79999999999995</v>
      </c>
      <c r="BD920" s="294">
        <v>0.97509999999999997</v>
      </c>
      <c r="BE920" s="294">
        <v>129760</v>
      </c>
      <c r="BG920" s="294">
        <v>0.41289999999999999</v>
      </c>
      <c r="BH920" s="294">
        <v>348</v>
      </c>
      <c r="BI920" s="294">
        <v>600.79999999999995</v>
      </c>
      <c r="BJ920" s="294">
        <v>0.97539999999999993</v>
      </c>
      <c r="BK920" s="294">
        <v>178560</v>
      </c>
      <c r="BL920" s="294" t="e">
        <f>BK920-#REF!</f>
        <v>#REF!</v>
      </c>
      <c r="BM920" s="294">
        <v>0.70709999999999995</v>
      </c>
      <c r="BN920" s="294">
        <v>544</v>
      </c>
      <c r="BO920" s="294">
        <v>600.79999999999995</v>
      </c>
      <c r="BP920" s="294">
        <v>0.97670000000000001</v>
      </c>
      <c r="BQ920" s="294">
        <v>157430</v>
      </c>
      <c r="BS920" s="294">
        <v>0.441</v>
      </c>
      <c r="BT920" s="294">
        <v>622.20000000000005</v>
      </c>
      <c r="BU920" s="294">
        <v>622.20000000000005</v>
      </c>
      <c r="BV920" s="294">
        <v>0.9788</v>
      </c>
      <c r="BW920" s="294">
        <v>303800</v>
      </c>
      <c r="BX920" s="294" t="e">
        <f>BW920-#REF!</f>
        <v>#REF!</v>
      </c>
      <c r="BY920" s="294">
        <v>0.67049999999999998</v>
      </c>
    </row>
    <row r="921" spans="1:77">
      <c r="A921" s="301">
        <v>955</v>
      </c>
      <c r="B921" s="302" t="s">
        <v>3997</v>
      </c>
      <c r="C921" s="301" t="s">
        <v>4882</v>
      </c>
      <c r="D921" s="302" t="s">
        <v>4063</v>
      </c>
      <c r="E921" s="303">
        <v>388.8</v>
      </c>
      <c r="F921" s="294">
        <v>395.52</v>
      </c>
      <c r="G921" s="294">
        <v>395.52</v>
      </c>
      <c r="H921" s="294">
        <v>0.7863</v>
      </c>
      <c r="I921" s="294">
        <v>131604</v>
      </c>
      <c r="K921" s="294" t="s">
        <v>3983</v>
      </c>
      <c r="L921" s="294">
        <v>413.4</v>
      </c>
      <c r="M921" s="294">
        <v>413.4</v>
      </c>
      <c r="N921" s="294">
        <v>0.78420000000000001</v>
      </c>
      <c r="O921" s="294">
        <v>139626</v>
      </c>
      <c r="Q921" s="294" t="s">
        <v>3983</v>
      </c>
      <c r="R921" s="294">
        <v>478.8</v>
      </c>
      <c r="S921" s="294">
        <v>478.8</v>
      </c>
      <c r="T921" s="294">
        <v>0.83609999999999995</v>
      </c>
      <c r="U921" s="294">
        <v>160788</v>
      </c>
      <c r="W921" s="294" t="s">
        <v>3983</v>
      </c>
      <c r="X921" s="294">
        <v>407.52</v>
      </c>
      <c r="Y921" s="294">
        <v>385.92</v>
      </c>
      <c r="Z921" s="294">
        <v>0.97309999999999997</v>
      </c>
      <c r="AA921" s="294">
        <v>143202</v>
      </c>
      <c r="AC921" s="294" t="s">
        <v>3983</v>
      </c>
      <c r="AD921" s="294">
        <v>357.36</v>
      </c>
      <c r="AE921" s="294">
        <v>357.36</v>
      </c>
      <c r="AF921" s="294">
        <v>0.95230000000000004</v>
      </c>
      <c r="AG921" s="294">
        <v>118458</v>
      </c>
      <c r="AI921" s="294" t="s">
        <v>3983</v>
      </c>
      <c r="AJ921" s="294">
        <v>375.84</v>
      </c>
      <c r="AK921" s="294">
        <v>375.84</v>
      </c>
      <c r="AL921" s="294">
        <v>0.95809999999999995</v>
      </c>
      <c r="AM921" s="294">
        <v>135528</v>
      </c>
      <c r="AO921" s="294" t="s">
        <v>3983</v>
      </c>
      <c r="AP921" s="294">
        <v>387.84</v>
      </c>
      <c r="AQ921" s="294">
        <v>387.84</v>
      </c>
      <c r="AR921" s="294">
        <v>0.95179999999999998</v>
      </c>
      <c r="AS921" s="294">
        <v>142872</v>
      </c>
      <c r="AU921" s="294" t="s">
        <v>3983</v>
      </c>
      <c r="AV921" s="294">
        <v>345.84</v>
      </c>
      <c r="AW921" s="294">
        <v>345.84</v>
      </c>
      <c r="AX921" s="294">
        <v>0.95660000000000001</v>
      </c>
      <c r="AY921" s="294">
        <v>144648</v>
      </c>
      <c r="BA921" s="294" t="s">
        <v>3983</v>
      </c>
      <c r="BB921" s="294">
        <v>318.72000000000003</v>
      </c>
      <c r="BC921" s="294">
        <v>318.72000000000003</v>
      </c>
      <c r="BD921" s="294">
        <v>0.95379999999999998</v>
      </c>
      <c r="BE921" s="294">
        <v>119892</v>
      </c>
      <c r="BG921" s="294" t="s">
        <v>3983</v>
      </c>
      <c r="BH921" s="294">
        <v>329.28</v>
      </c>
      <c r="BI921" s="294">
        <v>329.28</v>
      </c>
      <c r="BJ921" s="294">
        <v>0.95030000000000003</v>
      </c>
      <c r="BK921" s="294">
        <v>118764</v>
      </c>
      <c r="BM921" s="294" t="s">
        <v>3983</v>
      </c>
      <c r="BN921" s="294">
        <v>343.68</v>
      </c>
      <c r="BO921" s="294">
        <v>343.68</v>
      </c>
      <c r="BP921" s="294">
        <v>0.95030000000000003</v>
      </c>
      <c r="BQ921" s="294">
        <v>114132</v>
      </c>
      <c r="BS921" s="294" t="s">
        <v>3983</v>
      </c>
      <c r="BT921" s="294">
        <v>312.95999999999998</v>
      </c>
      <c r="BU921" s="294">
        <v>312.95999999999998</v>
      </c>
      <c r="BV921" s="294">
        <v>0.95330000000000004</v>
      </c>
      <c r="BW921" s="294">
        <v>134232</v>
      </c>
      <c r="BY921" s="294" t="s">
        <v>3983</v>
      </c>
    </row>
    <row r="922" spans="1:77">
      <c r="A922" s="301">
        <v>956</v>
      </c>
      <c r="B922" s="302" t="s">
        <v>3997</v>
      </c>
      <c r="C922" s="301" t="s">
        <v>4883</v>
      </c>
      <c r="D922" s="302" t="s">
        <v>4139</v>
      </c>
      <c r="E922" s="303">
        <v>350</v>
      </c>
      <c r="F922" s="294">
        <v>268</v>
      </c>
      <c r="G922" s="294">
        <v>480</v>
      </c>
      <c r="H922" s="294">
        <v>0.99209999999999998</v>
      </c>
      <c r="I922" s="294">
        <v>90730</v>
      </c>
      <c r="K922" s="294">
        <v>0.47399999999999998</v>
      </c>
      <c r="L922" s="294">
        <v>250.8</v>
      </c>
      <c r="M922" s="294">
        <v>480</v>
      </c>
      <c r="N922" s="294">
        <v>0.98960000000000004</v>
      </c>
      <c r="O922" s="294">
        <v>82320</v>
      </c>
      <c r="Q922" s="294">
        <v>0.44579999999999997</v>
      </c>
      <c r="R922" s="294">
        <v>254</v>
      </c>
      <c r="S922" s="294">
        <v>480</v>
      </c>
      <c r="T922" s="294">
        <v>0.99029999999999996</v>
      </c>
      <c r="U922" s="294">
        <v>82020</v>
      </c>
      <c r="W922" s="294">
        <v>0.45290000000000002</v>
      </c>
      <c r="X922" s="294">
        <v>274</v>
      </c>
      <c r="Y922" s="294">
        <v>480</v>
      </c>
      <c r="Z922" s="294">
        <v>0.98880000000000001</v>
      </c>
      <c r="AA922" s="294">
        <v>87330</v>
      </c>
      <c r="AC922" s="294">
        <v>0.43319999999999997</v>
      </c>
      <c r="AD922" s="294">
        <v>265.2</v>
      </c>
      <c r="AE922" s="294">
        <v>280</v>
      </c>
      <c r="AF922" s="294">
        <v>0.98809999999999998</v>
      </c>
      <c r="AG922" s="294">
        <v>76340</v>
      </c>
      <c r="AI922" s="294">
        <v>0.3916</v>
      </c>
      <c r="AJ922" s="294">
        <v>266</v>
      </c>
      <c r="AK922" s="294">
        <v>280</v>
      </c>
      <c r="AL922" s="294">
        <v>0.98639999999999994</v>
      </c>
      <c r="AM922" s="294">
        <v>57670</v>
      </c>
      <c r="AO922" s="294">
        <v>0.30530000000000002</v>
      </c>
      <c r="AP922" s="294">
        <v>258</v>
      </c>
      <c r="AQ922" s="294">
        <v>280</v>
      </c>
      <c r="AR922" s="294">
        <v>0.98609999999999998</v>
      </c>
      <c r="AS922" s="294">
        <v>63420</v>
      </c>
      <c r="AU922" s="294">
        <v>0.33510000000000001</v>
      </c>
      <c r="AV922" s="294">
        <v>252</v>
      </c>
      <c r="AW922" s="294">
        <v>280</v>
      </c>
      <c r="AX922" s="294">
        <v>0.98960000000000004</v>
      </c>
      <c r="AY922" s="294">
        <v>70020</v>
      </c>
      <c r="BA922" s="294">
        <v>0.39</v>
      </c>
      <c r="BB922" s="294">
        <v>244.4</v>
      </c>
      <c r="BC922" s="294">
        <v>280</v>
      </c>
      <c r="BD922" s="294">
        <v>0.98529999999999995</v>
      </c>
      <c r="BE922" s="294">
        <v>69550</v>
      </c>
      <c r="BG922" s="294">
        <v>0.38819999999999999</v>
      </c>
      <c r="BH922" s="294">
        <v>230</v>
      </c>
      <c r="BI922" s="294">
        <v>280</v>
      </c>
      <c r="BJ922" s="294">
        <v>0.98450000000000004</v>
      </c>
      <c r="BK922" s="294">
        <v>68390</v>
      </c>
      <c r="BM922" s="294">
        <v>0.40600000000000003</v>
      </c>
      <c r="BN922" s="294">
        <v>250</v>
      </c>
      <c r="BO922" s="294">
        <v>280</v>
      </c>
      <c r="BP922" s="294">
        <v>0.9909</v>
      </c>
      <c r="BQ922" s="294">
        <v>65300</v>
      </c>
      <c r="BS922" s="294">
        <v>0.39229999999999998</v>
      </c>
      <c r="BT922" s="294">
        <v>280</v>
      </c>
      <c r="BU922" s="294">
        <v>280</v>
      </c>
      <c r="BV922" s="294">
        <v>0.99170000000000003</v>
      </c>
      <c r="BW922" s="294">
        <v>95600</v>
      </c>
      <c r="BY922" s="294">
        <v>0.4627</v>
      </c>
    </row>
    <row r="923" spans="1:77">
      <c r="A923" s="301">
        <v>957</v>
      </c>
      <c r="B923" s="302" t="s">
        <v>3997</v>
      </c>
      <c r="C923" s="301" t="s">
        <v>4884</v>
      </c>
      <c r="D923" s="302" t="s">
        <v>4051</v>
      </c>
      <c r="E923" s="303">
        <v>2200</v>
      </c>
      <c r="F923" s="294">
        <v>948</v>
      </c>
      <c r="G923" s="294">
        <v>2160</v>
      </c>
      <c r="H923" s="294">
        <v>0.99860000000000004</v>
      </c>
      <c r="I923" s="294">
        <v>249060</v>
      </c>
      <c r="K923" s="294">
        <v>0.3654</v>
      </c>
      <c r="L923" s="294">
        <v>918</v>
      </c>
      <c r="M923" s="294">
        <v>1760</v>
      </c>
      <c r="N923" s="294">
        <v>0.99719999999999998</v>
      </c>
      <c r="O923" s="294">
        <v>209220</v>
      </c>
      <c r="Q923" s="294">
        <v>0.30719999999999997</v>
      </c>
      <c r="R923" s="294">
        <v>919.2</v>
      </c>
      <c r="S923" s="294">
        <v>1760</v>
      </c>
      <c r="T923" s="294">
        <v>0.99519999999999997</v>
      </c>
      <c r="U923" s="294">
        <v>256800</v>
      </c>
      <c r="W923" s="294">
        <v>0.38990000000000002</v>
      </c>
      <c r="X923" s="294">
        <v>854.4</v>
      </c>
      <c r="Y923" s="294">
        <v>1760</v>
      </c>
      <c r="Z923" s="294">
        <v>0.99439999999999995</v>
      </c>
      <c r="AA923" s="294">
        <v>231180</v>
      </c>
      <c r="AC923" s="294">
        <v>0.36580000000000001</v>
      </c>
      <c r="AD923" s="294">
        <v>928.8</v>
      </c>
      <c r="AE923" s="294">
        <v>1760</v>
      </c>
      <c r="AF923" s="294">
        <v>0.99729999999999996</v>
      </c>
      <c r="AG923" s="294">
        <v>241500</v>
      </c>
      <c r="AI923" s="294">
        <v>0.35039999999999999</v>
      </c>
      <c r="AJ923" s="294">
        <v>897.6</v>
      </c>
      <c r="AK923" s="294">
        <v>1760</v>
      </c>
      <c r="AL923" s="294">
        <v>0.99399999999999999</v>
      </c>
      <c r="AM923" s="294">
        <v>237480</v>
      </c>
      <c r="AO923" s="294">
        <v>0.36969999999999997</v>
      </c>
      <c r="AP923" s="294">
        <v>859.2</v>
      </c>
      <c r="AQ923" s="294">
        <v>1760</v>
      </c>
      <c r="AR923" s="294">
        <v>0.99299999999999999</v>
      </c>
      <c r="AS923" s="294">
        <v>203700</v>
      </c>
      <c r="AU923" s="294">
        <v>0.32090000000000002</v>
      </c>
      <c r="AV923" s="294">
        <v>688.8</v>
      </c>
      <c r="AW923" s="294">
        <v>1760</v>
      </c>
      <c r="AX923" s="294">
        <v>0.99299999999999999</v>
      </c>
      <c r="AY923" s="294">
        <v>177360</v>
      </c>
      <c r="BA923" s="294">
        <v>0.36020000000000002</v>
      </c>
      <c r="BB923" s="294">
        <v>614.4</v>
      </c>
      <c r="BC923" s="294">
        <v>1760</v>
      </c>
      <c r="BD923" s="294">
        <v>0.99370000000000003</v>
      </c>
      <c r="BE923" s="294">
        <v>178860</v>
      </c>
      <c r="BG923" s="294">
        <v>0.39379999999999998</v>
      </c>
      <c r="BH923" s="294">
        <v>628.79999999999995</v>
      </c>
      <c r="BI923" s="294">
        <v>1760</v>
      </c>
      <c r="BJ923" s="294">
        <v>0.99580000000000002</v>
      </c>
      <c r="BK923" s="294">
        <v>181500</v>
      </c>
      <c r="BM923" s="294">
        <v>0.3896</v>
      </c>
      <c r="BN923" s="294">
        <v>708</v>
      </c>
      <c r="BO923" s="294">
        <v>1760</v>
      </c>
      <c r="BP923" s="294">
        <v>1.0024</v>
      </c>
      <c r="BQ923" s="294">
        <v>177300</v>
      </c>
      <c r="BS923" s="294">
        <v>0.37180000000000002</v>
      </c>
      <c r="BT923" s="294">
        <v>943.2</v>
      </c>
      <c r="BU923" s="294">
        <v>1760</v>
      </c>
      <c r="BV923" s="294">
        <v>1.0002</v>
      </c>
      <c r="BW923" s="294">
        <v>266460</v>
      </c>
      <c r="BY923" s="294">
        <v>0.37959999999999999</v>
      </c>
    </row>
    <row r="924" spans="1:77">
      <c r="A924" s="301">
        <v>958</v>
      </c>
      <c r="B924" s="302" t="s">
        <v>3997</v>
      </c>
      <c r="C924" s="301" t="s">
        <v>4885</v>
      </c>
      <c r="D924" s="302" t="s">
        <v>4051</v>
      </c>
      <c r="E924" s="303">
        <v>112</v>
      </c>
      <c r="F924" s="294">
        <v>62</v>
      </c>
      <c r="G924" s="294">
        <v>89.6</v>
      </c>
      <c r="H924" s="294">
        <v>0.97150000000000003</v>
      </c>
      <c r="I924" s="294">
        <v>14746</v>
      </c>
      <c r="K924" s="294">
        <v>0.34010000000000001</v>
      </c>
      <c r="L924" s="294">
        <v>58.8</v>
      </c>
      <c r="M924" s="294">
        <v>89.6</v>
      </c>
      <c r="N924" s="294">
        <v>0.97750000000000004</v>
      </c>
      <c r="O924" s="294">
        <v>14994</v>
      </c>
      <c r="Q924" s="294">
        <v>0.35070000000000001</v>
      </c>
      <c r="R924" s="294">
        <v>56.6</v>
      </c>
      <c r="S924" s="294">
        <v>89.6</v>
      </c>
      <c r="T924" s="294">
        <v>0.97340000000000004</v>
      </c>
      <c r="U924" s="294">
        <v>13578</v>
      </c>
      <c r="W924" s="294">
        <v>0.34229999999999999</v>
      </c>
      <c r="X924" s="294">
        <v>53.28</v>
      </c>
      <c r="Y924" s="294">
        <v>89.6</v>
      </c>
      <c r="Z924" s="294">
        <v>0.96450000000000002</v>
      </c>
      <c r="AA924" s="294">
        <v>12150</v>
      </c>
      <c r="AC924" s="294">
        <v>0.31780000000000003</v>
      </c>
      <c r="AD924" s="294">
        <v>52.64</v>
      </c>
      <c r="AE924" s="294">
        <v>89.6</v>
      </c>
      <c r="AF924" s="294">
        <v>0.96619999999999995</v>
      </c>
      <c r="AG924" s="294">
        <v>11884</v>
      </c>
      <c r="AI924" s="294">
        <v>0.31409999999999999</v>
      </c>
      <c r="AJ924" s="294">
        <v>51.2</v>
      </c>
      <c r="AK924" s="294">
        <v>89.6</v>
      </c>
      <c r="AL924" s="294">
        <v>0.96919999999999995</v>
      </c>
      <c r="AM924" s="294">
        <v>12808</v>
      </c>
      <c r="AO924" s="294">
        <v>0.35849999999999999</v>
      </c>
      <c r="AP924" s="294">
        <v>46.8</v>
      </c>
      <c r="AQ924" s="294">
        <v>89.6</v>
      </c>
      <c r="AR924" s="294">
        <v>0.95499999999999996</v>
      </c>
      <c r="AS924" s="294">
        <v>10334</v>
      </c>
      <c r="AU924" s="294">
        <v>0.31080000000000002</v>
      </c>
      <c r="AV924" s="294">
        <v>35.44</v>
      </c>
      <c r="AW924" s="294">
        <v>89.6</v>
      </c>
      <c r="AX924" s="294">
        <v>0.9466</v>
      </c>
      <c r="AY924" s="294">
        <v>8316</v>
      </c>
      <c r="BA924" s="294">
        <v>0.34429999999999999</v>
      </c>
      <c r="BB924" s="294">
        <v>29.04</v>
      </c>
      <c r="BC924" s="294">
        <v>89.6</v>
      </c>
      <c r="BD924" s="294">
        <v>0.94769999999999999</v>
      </c>
      <c r="BE924" s="294">
        <v>6700</v>
      </c>
      <c r="BG924" s="294">
        <v>0.32719999999999999</v>
      </c>
      <c r="BH924" s="294">
        <v>27.84</v>
      </c>
      <c r="BI924" s="294">
        <v>89.6</v>
      </c>
      <c r="BJ924" s="294">
        <v>0.95089999999999997</v>
      </c>
      <c r="BK924" s="294">
        <v>6348</v>
      </c>
      <c r="BM924" s="294">
        <v>0.32229999999999998</v>
      </c>
      <c r="BN924" s="294">
        <v>42</v>
      </c>
      <c r="BO924" s="294">
        <v>89.6</v>
      </c>
      <c r="BP924" s="294">
        <v>0.96709999999999996</v>
      </c>
      <c r="BQ924" s="294">
        <v>8444</v>
      </c>
      <c r="BS924" s="294">
        <v>0.30940000000000001</v>
      </c>
      <c r="BT924" s="294">
        <v>48.64</v>
      </c>
      <c r="BU924" s="294">
        <v>89.6</v>
      </c>
      <c r="BV924" s="294">
        <v>0.97519999999999996</v>
      </c>
      <c r="BW924" s="294">
        <v>12200</v>
      </c>
      <c r="BY924" s="294">
        <v>0.34570000000000001</v>
      </c>
    </row>
    <row r="925" spans="1:77">
      <c r="A925" s="301">
        <v>959</v>
      </c>
      <c r="B925" s="302" t="s">
        <v>3997</v>
      </c>
      <c r="C925" s="301" t="s">
        <v>4886</v>
      </c>
      <c r="D925" s="302" t="s">
        <v>4139</v>
      </c>
      <c r="E925" s="303">
        <v>135</v>
      </c>
      <c r="F925" s="294">
        <v>135.12</v>
      </c>
      <c r="G925" s="294">
        <v>135.12</v>
      </c>
      <c r="H925" s="294">
        <v>0.9778</v>
      </c>
      <c r="I925" s="294">
        <v>38562</v>
      </c>
      <c r="K925" s="294">
        <v>0.40539999999999998</v>
      </c>
      <c r="L925" s="294">
        <v>139.19999999999999</v>
      </c>
      <c r="M925" s="294">
        <v>139.19999999999999</v>
      </c>
      <c r="N925" s="294">
        <v>0.98499999999999999</v>
      </c>
      <c r="O925" s="294">
        <v>40446</v>
      </c>
      <c r="Q925" s="294">
        <v>0.39650000000000002</v>
      </c>
      <c r="R925" s="294">
        <v>168.6</v>
      </c>
      <c r="S925" s="294">
        <v>168.6</v>
      </c>
      <c r="T925" s="294">
        <v>0.97519999999999996</v>
      </c>
      <c r="U925" s="294">
        <v>32232</v>
      </c>
      <c r="W925" s="294">
        <v>0.27229999999999999</v>
      </c>
      <c r="X925" s="294">
        <v>162.72</v>
      </c>
      <c r="Y925" s="294">
        <v>162.72</v>
      </c>
      <c r="Z925" s="294">
        <v>0.96040000000000003</v>
      </c>
      <c r="AA925" s="294">
        <v>29208</v>
      </c>
      <c r="AC925" s="294">
        <v>0.25119999999999998</v>
      </c>
      <c r="AD925" s="294">
        <v>137.04</v>
      </c>
      <c r="AE925" s="294">
        <v>137.04</v>
      </c>
      <c r="AF925" s="294">
        <v>0.96279999999999999</v>
      </c>
      <c r="AG925" s="294">
        <v>25776</v>
      </c>
      <c r="AI925" s="294">
        <v>0.2626</v>
      </c>
      <c r="AJ925" s="294">
        <v>157.19999999999999</v>
      </c>
      <c r="AK925" s="294">
        <v>157.19999999999999</v>
      </c>
      <c r="AL925" s="294">
        <v>0.96860000000000002</v>
      </c>
      <c r="AM925" s="294">
        <v>28644</v>
      </c>
      <c r="AO925" s="294">
        <v>0.26129999999999998</v>
      </c>
      <c r="AP925" s="294">
        <v>158.16</v>
      </c>
      <c r="AQ925" s="294">
        <v>158.16</v>
      </c>
      <c r="AR925" s="294">
        <v>0.96709999999999996</v>
      </c>
      <c r="AS925" s="294">
        <v>24996</v>
      </c>
      <c r="AU925" s="294">
        <v>0.21970000000000001</v>
      </c>
      <c r="AV925" s="294">
        <v>159.6</v>
      </c>
      <c r="AW925" s="294">
        <v>159.6</v>
      </c>
      <c r="AX925" s="294">
        <v>0.95709999999999995</v>
      </c>
      <c r="AY925" s="294">
        <v>25824</v>
      </c>
      <c r="BA925" s="294">
        <v>0.23480000000000001</v>
      </c>
      <c r="BB925" s="294">
        <v>159.84</v>
      </c>
      <c r="BC925" s="294">
        <v>159.84</v>
      </c>
      <c r="BD925" s="294">
        <v>0.96450000000000002</v>
      </c>
      <c r="BE925" s="294">
        <v>29952</v>
      </c>
      <c r="BG925" s="294">
        <v>0.2611</v>
      </c>
      <c r="BH925" s="294">
        <v>144.47999999999999</v>
      </c>
      <c r="BI925" s="294">
        <v>144.47999999999999</v>
      </c>
      <c r="BJ925" s="294">
        <v>0.96150000000000002</v>
      </c>
      <c r="BK925" s="294">
        <v>25440</v>
      </c>
      <c r="BM925" s="294">
        <v>0.2462</v>
      </c>
      <c r="BN925" s="294">
        <v>175.68</v>
      </c>
      <c r="BO925" s="294">
        <v>175.68</v>
      </c>
      <c r="BP925" s="294">
        <v>0.97539999999999993</v>
      </c>
      <c r="BQ925" s="294">
        <v>34416</v>
      </c>
      <c r="BS925" s="294">
        <v>0.2989</v>
      </c>
      <c r="BT925" s="294">
        <v>198.96</v>
      </c>
      <c r="BU925" s="294">
        <v>198.96</v>
      </c>
      <c r="BV925" s="294">
        <v>0.96960000000000002</v>
      </c>
      <c r="BW925" s="294">
        <v>36756</v>
      </c>
      <c r="BY925" s="294">
        <v>0.25609999999999999</v>
      </c>
    </row>
    <row r="926" spans="1:77">
      <c r="A926" s="301">
        <v>960</v>
      </c>
      <c r="B926" s="302" t="s">
        <v>3997</v>
      </c>
      <c r="C926" s="301" t="s">
        <v>4887</v>
      </c>
      <c r="D926" s="302" t="s">
        <v>4051</v>
      </c>
      <c r="E926" s="303">
        <v>300</v>
      </c>
      <c r="F926" s="294">
        <v>139.52000000000001</v>
      </c>
      <c r="G926" s="294">
        <v>240</v>
      </c>
      <c r="H926" s="294">
        <v>0.97650000000000003</v>
      </c>
      <c r="I926" s="294">
        <v>23376</v>
      </c>
      <c r="K926" s="294">
        <v>0.23830000000000001</v>
      </c>
      <c r="L926" s="294">
        <v>139.19999999999999</v>
      </c>
      <c r="M926" s="294">
        <v>240</v>
      </c>
      <c r="N926" s="294">
        <v>0.97140000000000004</v>
      </c>
      <c r="O926" s="294">
        <v>22504</v>
      </c>
      <c r="Q926" s="294">
        <v>0.22370000000000001</v>
      </c>
      <c r="R926" s="294">
        <v>132</v>
      </c>
      <c r="S926" s="294">
        <v>240</v>
      </c>
      <c r="T926" s="294">
        <v>0.97070000000000001</v>
      </c>
      <c r="U926" s="294">
        <v>22488</v>
      </c>
      <c r="W926" s="294">
        <v>0.24379999999999999</v>
      </c>
      <c r="X926" s="294">
        <v>120</v>
      </c>
      <c r="Y926" s="294">
        <v>240</v>
      </c>
      <c r="Z926" s="294">
        <v>0.89759999999999995</v>
      </c>
      <c r="AA926" s="294">
        <v>18704</v>
      </c>
      <c r="AC926" s="294">
        <v>0.2334</v>
      </c>
      <c r="AD926" s="294">
        <v>132</v>
      </c>
      <c r="AE926" s="294">
        <v>240</v>
      </c>
      <c r="AF926" s="294">
        <v>0.81969999999999998</v>
      </c>
      <c r="AG926" s="294">
        <v>12000</v>
      </c>
      <c r="AI926" s="294">
        <v>0.14910000000000001</v>
      </c>
      <c r="AJ926" s="294">
        <v>140</v>
      </c>
      <c r="AK926" s="294">
        <v>240</v>
      </c>
      <c r="AL926" s="294">
        <v>0.84329999999999994</v>
      </c>
      <c r="AM926" s="294">
        <v>16360</v>
      </c>
      <c r="AO926" s="294">
        <v>0.1925</v>
      </c>
      <c r="AP926" s="294">
        <v>124</v>
      </c>
      <c r="AQ926" s="294">
        <v>240</v>
      </c>
      <c r="AR926" s="294">
        <v>0.85860000000000003</v>
      </c>
      <c r="AS926" s="294">
        <v>14080</v>
      </c>
      <c r="AU926" s="294">
        <v>0.17780000000000001</v>
      </c>
      <c r="AV926" s="294">
        <v>120</v>
      </c>
      <c r="AW926" s="294">
        <v>240</v>
      </c>
      <c r="AX926" s="294">
        <v>0.84189999999999998</v>
      </c>
      <c r="AY926" s="294">
        <v>13840</v>
      </c>
      <c r="BA926" s="294">
        <v>0.1903</v>
      </c>
      <c r="BB926" s="294">
        <v>112</v>
      </c>
      <c r="BC926" s="294">
        <v>240</v>
      </c>
      <c r="BD926" s="294">
        <v>0.79959999999999998</v>
      </c>
      <c r="BE926" s="294">
        <v>12920</v>
      </c>
      <c r="BG926" s="294">
        <v>0.19389999999999999</v>
      </c>
      <c r="BH926" s="294">
        <v>116</v>
      </c>
      <c r="BI926" s="294">
        <v>240</v>
      </c>
      <c r="BJ926" s="294">
        <v>0.80989999999999995</v>
      </c>
      <c r="BK926" s="294">
        <v>13800</v>
      </c>
      <c r="BM926" s="294">
        <v>0.19739999999999999</v>
      </c>
      <c r="BN926" s="294">
        <v>104</v>
      </c>
      <c r="BO926" s="294">
        <v>240</v>
      </c>
      <c r="BP926" s="294">
        <v>0.80759999999999998</v>
      </c>
      <c r="BQ926" s="294">
        <v>14600</v>
      </c>
      <c r="BS926" s="294">
        <v>0.25869999999999999</v>
      </c>
      <c r="BT926" s="294">
        <v>116</v>
      </c>
      <c r="BU926" s="294">
        <v>240</v>
      </c>
      <c r="BV926" s="294">
        <v>0.83089999999999997</v>
      </c>
      <c r="BW926" s="294">
        <v>9240</v>
      </c>
      <c r="BY926" s="294">
        <v>0.1288</v>
      </c>
    </row>
    <row r="927" spans="1:77">
      <c r="A927" s="301">
        <v>961</v>
      </c>
      <c r="B927" s="302" t="s">
        <v>3997</v>
      </c>
      <c r="C927" s="301" t="s">
        <v>4888</v>
      </c>
      <c r="D927" s="302" t="s">
        <v>4063</v>
      </c>
      <c r="E927" s="303">
        <v>2036</v>
      </c>
      <c r="F927" s="294">
        <v>1886.4</v>
      </c>
      <c r="G927" s="294">
        <v>1886.4</v>
      </c>
      <c r="H927" s="294">
        <v>0.99629999999999996</v>
      </c>
      <c r="I927" s="294">
        <v>855300</v>
      </c>
      <c r="K927" s="294" t="s">
        <v>3983</v>
      </c>
      <c r="L927" s="294">
        <v>1854</v>
      </c>
      <c r="M927" s="294">
        <v>1854</v>
      </c>
      <c r="N927" s="294">
        <v>0.99509999999999998</v>
      </c>
      <c r="O927" s="294">
        <v>850650</v>
      </c>
      <c r="Q927" s="294" t="s">
        <v>3983</v>
      </c>
      <c r="R927" s="294">
        <v>1818</v>
      </c>
      <c r="S927" s="294">
        <v>1818</v>
      </c>
      <c r="T927" s="294">
        <v>0.99670000000000003</v>
      </c>
      <c r="U927" s="294">
        <v>856170</v>
      </c>
      <c r="W927" s="294" t="s">
        <v>3983</v>
      </c>
      <c r="X927" s="294">
        <v>1812</v>
      </c>
      <c r="Y927" s="294">
        <v>1812</v>
      </c>
      <c r="Z927" s="294">
        <v>0.99449999999999994</v>
      </c>
      <c r="AA927" s="294">
        <v>847740</v>
      </c>
      <c r="AC927" s="294" t="s">
        <v>3983</v>
      </c>
      <c r="AD927" s="294">
        <v>1828.8</v>
      </c>
      <c r="AE927" s="294">
        <v>1828.8</v>
      </c>
      <c r="AF927" s="294">
        <v>0.99609999999999999</v>
      </c>
      <c r="AG927" s="294">
        <v>773310</v>
      </c>
      <c r="AI927" s="294" t="s">
        <v>3983</v>
      </c>
      <c r="AJ927" s="294">
        <v>1813.2</v>
      </c>
      <c r="AK927" s="294">
        <v>1813.2</v>
      </c>
      <c r="AL927" s="294">
        <v>0.99470000000000003</v>
      </c>
      <c r="AM927" s="294">
        <v>797220</v>
      </c>
      <c r="AO927" s="294" t="s">
        <v>3983</v>
      </c>
      <c r="AP927" s="294">
        <v>1785.6</v>
      </c>
      <c r="AQ927" s="294">
        <v>1785.6</v>
      </c>
      <c r="AR927" s="294">
        <v>0.995</v>
      </c>
      <c r="AS927" s="294">
        <v>692040</v>
      </c>
      <c r="AU927" s="294" t="s">
        <v>3983</v>
      </c>
      <c r="AV927" s="294">
        <v>1305.5999999999999</v>
      </c>
      <c r="AW927" s="294">
        <v>1628.8</v>
      </c>
      <c r="AX927" s="294">
        <v>0.99790000000000001</v>
      </c>
      <c r="AY927" s="294">
        <v>510690</v>
      </c>
      <c r="BA927" s="294" t="s">
        <v>3983</v>
      </c>
      <c r="BB927" s="294">
        <v>1060.8</v>
      </c>
      <c r="BC927" s="294">
        <v>1628.8</v>
      </c>
      <c r="BD927" s="294">
        <v>0.98470000000000002</v>
      </c>
      <c r="BE927" s="294">
        <v>401730</v>
      </c>
      <c r="BG927" s="294" t="s">
        <v>3983</v>
      </c>
      <c r="BH927" s="294">
        <v>1170</v>
      </c>
      <c r="BI927" s="294">
        <v>1628.8</v>
      </c>
      <c r="BJ927" s="294">
        <v>0.99009999999999998</v>
      </c>
      <c r="BK927" s="294">
        <v>430740</v>
      </c>
      <c r="BM927" s="294" t="s">
        <v>3983</v>
      </c>
      <c r="BN927" s="294">
        <v>1350</v>
      </c>
      <c r="BO927" s="294">
        <v>1628.8</v>
      </c>
      <c r="BP927" s="294">
        <v>0.99419999999999997</v>
      </c>
      <c r="BQ927" s="294">
        <v>411300</v>
      </c>
      <c r="BS927" s="294" t="s">
        <v>3983</v>
      </c>
      <c r="BT927" s="294">
        <v>1179.5999999999999</v>
      </c>
      <c r="BU927" s="294">
        <v>1628.8</v>
      </c>
      <c r="BV927" s="294">
        <v>0.98970000000000002</v>
      </c>
      <c r="BW927" s="294">
        <v>484830</v>
      </c>
      <c r="BY927" s="294" t="s">
        <v>3983</v>
      </c>
    </row>
    <row r="928" spans="1:77">
      <c r="A928" s="301">
        <v>962</v>
      </c>
      <c r="B928" s="302" t="s">
        <v>3997</v>
      </c>
      <c r="C928" s="301" t="s">
        <v>4889</v>
      </c>
      <c r="D928" s="302" t="s">
        <v>4051</v>
      </c>
      <c r="E928" s="303">
        <v>167</v>
      </c>
      <c r="F928" s="294">
        <v>172.44</v>
      </c>
      <c r="G928" s="294">
        <v>172.44</v>
      </c>
      <c r="H928" s="294">
        <v>0.99460000000000004</v>
      </c>
      <c r="I928" s="294">
        <v>26883</v>
      </c>
      <c r="K928" s="294">
        <v>0.2177</v>
      </c>
      <c r="L928" s="294">
        <v>185.1</v>
      </c>
      <c r="M928" s="294">
        <v>185.1</v>
      </c>
      <c r="N928" s="294">
        <v>0.9929</v>
      </c>
      <c r="O928" s="294">
        <v>28704</v>
      </c>
      <c r="Q928" s="294">
        <v>0.2099</v>
      </c>
      <c r="R928" s="294">
        <v>171.3</v>
      </c>
      <c r="S928" s="294">
        <v>171.3</v>
      </c>
      <c r="T928" s="294">
        <v>0.99280000000000002</v>
      </c>
      <c r="U928" s="294">
        <v>23871</v>
      </c>
      <c r="W928" s="294">
        <v>0.19500000000000001</v>
      </c>
      <c r="X928" s="294">
        <v>110.76</v>
      </c>
      <c r="Y928" s="294">
        <v>133.6</v>
      </c>
      <c r="Z928" s="294">
        <v>0.99149999999999994</v>
      </c>
      <c r="AA928" s="294">
        <v>21327</v>
      </c>
      <c r="AC928" s="294">
        <v>0.26100000000000001</v>
      </c>
      <c r="AD928" s="294">
        <v>165.36</v>
      </c>
      <c r="AE928" s="294">
        <v>165.36</v>
      </c>
      <c r="AF928" s="294">
        <v>0.99470000000000003</v>
      </c>
      <c r="AG928" s="294">
        <v>26778</v>
      </c>
      <c r="AI928" s="294">
        <v>0.21879999999999999</v>
      </c>
      <c r="AJ928" s="294">
        <v>182.76</v>
      </c>
      <c r="AK928" s="294">
        <v>182.76</v>
      </c>
      <c r="AL928" s="294">
        <v>0.99539999999999995</v>
      </c>
      <c r="AM928" s="294">
        <v>30729</v>
      </c>
      <c r="AO928" s="294">
        <v>0.2346</v>
      </c>
      <c r="AP928" s="294">
        <v>155.28</v>
      </c>
      <c r="AQ928" s="294">
        <v>155.28</v>
      </c>
      <c r="AR928" s="294">
        <v>0.99560000000000004</v>
      </c>
      <c r="AS928" s="294">
        <v>23952</v>
      </c>
      <c r="AU928" s="294">
        <v>0.20830000000000001</v>
      </c>
      <c r="AV928" s="294">
        <v>104.52</v>
      </c>
      <c r="AW928" s="294">
        <v>133.6</v>
      </c>
      <c r="AX928" s="294">
        <v>0.99580000000000002</v>
      </c>
      <c r="AY928" s="294">
        <v>21726</v>
      </c>
      <c r="BA928" s="294">
        <v>0.28989999999999999</v>
      </c>
      <c r="BB928" s="294">
        <v>79.319999999999993</v>
      </c>
      <c r="BC928" s="294">
        <v>133.6</v>
      </c>
      <c r="BD928" s="294">
        <v>0.99580000000000002</v>
      </c>
      <c r="BE928" s="294">
        <v>15348</v>
      </c>
      <c r="BG928" s="294">
        <v>0.26119999999999999</v>
      </c>
      <c r="BH928" s="294">
        <v>74.16</v>
      </c>
      <c r="BI928" s="294">
        <v>133.6</v>
      </c>
      <c r="BJ928" s="294">
        <v>0.99549999999999994</v>
      </c>
      <c r="BK928" s="294">
        <v>14442</v>
      </c>
      <c r="BM928" s="294">
        <v>0.26290000000000002</v>
      </c>
      <c r="BN928" s="294">
        <v>120.24</v>
      </c>
      <c r="BO928" s="294">
        <v>133.6</v>
      </c>
      <c r="BP928" s="294">
        <v>0.99670000000000003</v>
      </c>
      <c r="BQ928" s="294">
        <v>19503</v>
      </c>
      <c r="BS928" s="294">
        <v>0.2422</v>
      </c>
      <c r="BT928" s="294">
        <v>138.24</v>
      </c>
      <c r="BU928" s="294">
        <v>138.24</v>
      </c>
      <c r="BV928" s="294">
        <v>0.997</v>
      </c>
      <c r="BW928" s="294">
        <v>26754</v>
      </c>
      <c r="BY928" s="294">
        <v>0.26090000000000002</v>
      </c>
    </row>
    <row r="929" spans="1:77">
      <c r="A929" s="301">
        <v>963</v>
      </c>
      <c r="B929" s="302" t="s">
        <v>3997</v>
      </c>
      <c r="C929" s="301" t="s">
        <v>4890</v>
      </c>
      <c r="D929" s="302" t="s">
        <v>4139</v>
      </c>
      <c r="E929" s="303">
        <v>450</v>
      </c>
      <c r="F929" s="294">
        <v>393.12</v>
      </c>
      <c r="G929" s="294">
        <v>393.12</v>
      </c>
      <c r="H929" s="294">
        <v>1</v>
      </c>
      <c r="I929" s="294">
        <v>208242</v>
      </c>
      <c r="J929" s="294" t="e">
        <f>I929-#REF!</f>
        <v>#REF!</v>
      </c>
      <c r="K929" s="294">
        <v>0.73580000000000001</v>
      </c>
      <c r="L929" s="294">
        <v>384</v>
      </c>
      <c r="M929" s="294">
        <v>384</v>
      </c>
      <c r="N929" s="294">
        <v>1</v>
      </c>
      <c r="O929" s="294">
        <v>217110</v>
      </c>
      <c r="Q929" s="294">
        <v>0.76</v>
      </c>
      <c r="R929" s="294">
        <v>402</v>
      </c>
      <c r="S929" s="294">
        <v>402</v>
      </c>
      <c r="T929" s="294">
        <v>0.99970000000000003</v>
      </c>
      <c r="U929" s="294">
        <v>166980</v>
      </c>
      <c r="W929" s="294">
        <v>0.57709999999999995</v>
      </c>
      <c r="X929" s="294">
        <v>384</v>
      </c>
      <c r="Y929" s="294">
        <v>384</v>
      </c>
      <c r="Z929" s="294">
        <v>0.99570000000000003</v>
      </c>
      <c r="AA929" s="294">
        <v>179220</v>
      </c>
      <c r="AB929" s="294" t="e">
        <f>AA929-#REF!</f>
        <v>#REF!</v>
      </c>
      <c r="AC929" s="294">
        <v>0.63</v>
      </c>
      <c r="AD929" s="294">
        <v>396</v>
      </c>
      <c r="AE929" s="294">
        <v>396</v>
      </c>
      <c r="AF929" s="294">
        <v>0.99939999999999996</v>
      </c>
      <c r="AG929" s="294">
        <v>187860</v>
      </c>
      <c r="AH929" s="294" t="e">
        <f>AG929-#REF!</f>
        <v>#REF!</v>
      </c>
      <c r="AI929" s="294">
        <v>0.63800000000000001</v>
      </c>
      <c r="AJ929" s="294">
        <v>366</v>
      </c>
      <c r="AK929" s="294">
        <v>366</v>
      </c>
      <c r="AL929" s="294">
        <v>0.98460000000000003</v>
      </c>
      <c r="AM929" s="294">
        <v>141780</v>
      </c>
      <c r="AO929" s="294">
        <v>0.5464</v>
      </c>
      <c r="AP929" s="294">
        <v>384</v>
      </c>
      <c r="AQ929" s="294">
        <v>384</v>
      </c>
      <c r="AR929" s="294">
        <v>0.99890000000000001</v>
      </c>
      <c r="AS929" s="294">
        <v>127776</v>
      </c>
      <c r="AU929" s="294">
        <v>0.44769999999999999</v>
      </c>
      <c r="AV929" s="294">
        <v>354</v>
      </c>
      <c r="AW929" s="294">
        <v>360</v>
      </c>
      <c r="AX929" s="294">
        <v>1.0166999999999999</v>
      </c>
      <c r="AY929" s="294">
        <v>137424</v>
      </c>
      <c r="BA929" s="294">
        <v>0.53039999999999998</v>
      </c>
      <c r="BB929" s="294">
        <v>252</v>
      </c>
      <c r="BC929" s="294">
        <v>360</v>
      </c>
      <c r="BD929" s="294">
        <v>1</v>
      </c>
      <c r="BE929" s="294">
        <v>105300</v>
      </c>
      <c r="BG929" s="294">
        <v>0.56159999999999999</v>
      </c>
      <c r="BH929" s="294">
        <v>330</v>
      </c>
      <c r="BI929" s="294">
        <v>360</v>
      </c>
      <c r="BJ929" s="294">
        <v>1</v>
      </c>
      <c r="BK929" s="294">
        <v>128820</v>
      </c>
      <c r="BM929" s="294">
        <v>0.52470000000000006</v>
      </c>
      <c r="BN929" s="294">
        <v>336</v>
      </c>
      <c r="BO929" s="294">
        <v>360</v>
      </c>
      <c r="BP929" s="294">
        <v>0.99960000000000004</v>
      </c>
      <c r="BQ929" s="294">
        <v>123600</v>
      </c>
      <c r="BS929" s="294">
        <v>0.54769999999999996</v>
      </c>
      <c r="BT929" s="294">
        <v>336</v>
      </c>
      <c r="BU929" s="294">
        <v>360</v>
      </c>
      <c r="BV929" s="294">
        <v>0.99939999999999996</v>
      </c>
      <c r="BW929" s="294">
        <v>97440</v>
      </c>
      <c r="BY929" s="294">
        <v>0.39</v>
      </c>
    </row>
    <row r="930" spans="1:77">
      <c r="A930" s="301">
        <v>964</v>
      </c>
      <c r="B930" s="302" t="s">
        <v>3997</v>
      </c>
      <c r="C930" s="301" t="s">
        <v>4891</v>
      </c>
      <c r="D930" s="302" t="s">
        <v>4139</v>
      </c>
      <c r="E930" s="303">
        <v>302</v>
      </c>
      <c r="F930" s="294">
        <v>261.27999999999997</v>
      </c>
      <c r="G930" s="294">
        <v>261.27999999999997</v>
      </c>
      <c r="H930" s="294">
        <v>0.94520000000000004</v>
      </c>
      <c r="I930" s="294">
        <v>88348</v>
      </c>
      <c r="K930" s="294">
        <v>0.49690000000000001</v>
      </c>
      <c r="L930" s="294">
        <v>266.39999999999998</v>
      </c>
      <c r="M930" s="294">
        <v>266.39999999999998</v>
      </c>
      <c r="N930" s="294">
        <v>0.95369999999999999</v>
      </c>
      <c r="O930" s="294">
        <v>84072</v>
      </c>
      <c r="Q930" s="294">
        <v>0.44479999999999997</v>
      </c>
      <c r="R930" s="294">
        <v>330.4</v>
      </c>
      <c r="S930" s="294">
        <v>330.4</v>
      </c>
      <c r="T930" s="294">
        <v>0.9637</v>
      </c>
      <c r="U930" s="294">
        <v>85148</v>
      </c>
      <c r="W930" s="294">
        <v>0.37140000000000001</v>
      </c>
      <c r="X930" s="294">
        <v>203.2</v>
      </c>
      <c r="Y930" s="294">
        <v>241.6</v>
      </c>
      <c r="Z930" s="294">
        <v>0.95019999999999993</v>
      </c>
      <c r="AA930" s="294">
        <v>42760</v>
      </c>
      <c r="AC930" s="294">
        <v>0.29770000000000002</v>
      </c>
      <c r="AD930" s="294">
        <v>290.39999999999998</v>
      </c>
      <c r="AE930" s="294">
        <v>278.72000000000003</v>
      </c>
      <c r="AF930" s="294">
        <v>0.92420000000000002</v>
      </c>
      <c r="AG930" s="294">
        <v>42892</v>
      </c>
      <c r="AI930" s="294">
        <v>0.21479999999999999</v>
      </c>
      <c r="AJ930" s="294">
        <v>272.8</v>
      </c>
      <c r="AK930" s="294">
        <v>272.8</v>
      </c>
      <c r="AL930" s="294">
        <v>0.94299999999999995</v>
      </c>
      <c r="AM930" s="294">
        <v>63292</v>
      </c>
      <c r="AO930" s="294">
        <v>0.3417</v>
      </c>
      <c r="AP930" s="294">
        <v>277.92</v>
      </c>
      <c r="AQ930" s="294">
        <v>277.92</v>
      </c>
      <c r="AR930" s="294">
        <v>0.93809999999999993</v>
      </c>
      <c r="AS930" s="294">
        <v>52472</v>
      </c>
      <c r="AU930" s="294">
        <v>0.27050000000000002</v>
      </c>
      <c r="AV930" s="294">
        <v>296.8</v>
      </c>
      <c r="AW930" s="294">
        <v>296.8</v>
      </c>
      <c r="AX930" s="294">
        <v>0.94520000000000004</v>
      </c>
      <c r="AY930" s="294">
        <v>81376</v>
      </c>
      <c r="BA930" s="294">
        <v>0.40289999999999998</v>
      </c>
      <c r="BB930" s="294">
        <v>299.83999999999997</v>
      </c>
      <c r="BC930" s="294">
        <v>295.2</v>
      </c>
      <c r="BD930" s="294">
        <v>0.94489999999999996</v>
      </c>
      <c r="BE930" s="294">
        <v>84944</v>
      </c>
      <c r="BG930" s="294">
        <v>0.40300000000000002</v>
      </c>
      <c r="BH930" s="294">
        <v>298.39999999999998</v>
      </c>
      <c r="BI930" s="294">
        <v>298.39999999999998</v>
      </c>
      <c r="BJ930" s="294">
        <v>0.95030000000000003</v>
      </c>
      <c r="BK930" s="294">
        <v>96892</v>
      </c>
      <c r="BM930" s="294">
        <v>0.45929999999999999</v>
      </c>
      <c r="BN930" s="294">
        <v>288.8</v>
      </c>
      <c r="BO930" s="294">
        <v>288.8</v>
      </c>
      <c r="BP930" s="294">
        <v>0.95079999999999998</v>
      </c>
      <c r="BQ930" s="294">
        <v>80476</v>
      </c>
      <c r="BS930" s="294">
        <v>0.43609999999999999</v>
      </c>
      <c r="BT930" s="294">
        <v>276.8</v>
      </c>
      <c r="BU930" s="294">
        <v>276.8</v>
      </c>
      <c r="BV930" s="294">
        <v>0.95599999999999996</v>
      </c>
      <c r="BW930" s="294">
        <v>95592</v>
      </c>
      <c r="BY930" s="294">
        <v>0.48559999999999998</v>
      </c>
    </row>
    <row r="931" spans="1:77">
      <c r="A931" s="301">
        <v>965</v>
      </c>
      <c r="B931" s="302" t="s">
        <v>3997</v>
      </c>
      <c r="C931" s="301" t="s">
        <v>4892</v>
      </c>
      <c r="D931" s="302" t="s">
        <v>4051</v>
      </c>
      <c r="E931" s="303">
        <v>264</v>
      </c>
      <c r="F931" s="294">
        <v>249.24</v>
      </c>
      <c r="G931" s="294">
        <v>249.24</v>
      </c>
      <c r="H931" s="294">
        <v>0.89890000000000003</v>
      </c>
      <c r="I931" s="294">
        <v>65976</v>
      </c>
      <c r="K931" s="294">
        <v>0.40899999999999997</v>
      </c>
      <c r="L931" s="294">
        <v>245.4</v>
      </c>
      <c r="M931" s="294">
        <v>245.4</v>
      </c>
      <c r="N931" s="294">
        <v>0.89849999999999997</v>
      </c>
      <c r="O931" s="294">
        <v>58941</v>
      </c>
      <c r="Q931" s="294">
        <v>0.35930000000000001</v>
      </c>
      <c r="R931" s="294">
        <v>238.2</v>
      </c>
      <c r="S931" s="294">
        <v>238.2</v>
      </c>
      <c r="T931" s="294">
        <v>0.90110000000000001</v>
      </c>
      <c r="U931" s="294">
        <v>59547</v>
      </c>
      <c r="W931" s="294">
        <v>0.38529999999999998</v>
      </c>
      <c r="X931" s="294">
        <v>280.8</v>
      </c>
      <c r="Y931" s="294">
        <v>280.8</v>
      </c>
      <c r="Z931" s="294">
        <v>0.88939999999999997</v>
      </c>
      <c r="AA931" s="294">
        <v>44048</v>
      </c>
      <c r="AC931" s="294">
        <v>0.37219999999999998</v>
      </c>
      <c r="AD931" s="294">
        <v>215.04</v>
      </c>
      <c r="AE931" s="294">
        <v>215.04</v>
      </c>
      <c r="AF931" s="294">
        <v>0.88090000000000002</v>
      </c>
      <c r="AG931" s="294">
        <v>45940</v>
      </c>
      <c r="AI931" s="294">
        <v>0.32600000000000001</v>
      </c>
      <c r="AJ931" s="294">
        <v>202.24</v>
      </c>
      <c r="AK931" s="294">
        <v>211.2</v>
      </c>
      <c r="AL931" s="294">
        <v>0.89229999999999998</v>
      </c>
      <c r="AM931" s="294">
        <v>53152</v>
      </c>
      <c r="AO931" s="294">
        <v>0.40910000000000002</v>
      </c>
      <c r="AP931" s="294">
        <v>200</v>
      </c>
      <c r="AQ931" s="294">
        <v>211.2</v>
      </c>
      <c r="AR931" s="294">
        <v>0.88109999999999999</v>
      </c>
      <c r="AS931" s="294">
        <v>45516</v>
      </c>
      <c r="AU931" s="294">
        <v>0.34720000000000001</v>
      </c>
      <c r="AV931" s="294">
        <v>188</v>
      </c>
      <c r="AW931" s="294">
        <v>211.2</v>
      </c>
      <c r="AX931" s="294">
        <v>0.89029999999999998</v>
      </c>
      <c r="AY931" s="294">
        <v>44168</v>
      </c>
      <c r="BA931" s="294">
        <v>0.36649999999999999</v>
      </c>
      <c r="BB931" s="294">
        <v>214.88</v>
      </c>
      <c r="BC931" s="294">
        <v>214.88</v>
      </c>
      <c r="BD931" s="294">
        <v>0.89800000000000002</v>
      </c>
      <c r="BE931" s="294">
        <v>45908</v>
      </c>
      <c r="BG931" s="294">
        <v>0.31979999999999997</v>
      </c>
      <c r="BH931" s="294">
        <v>212.8</v>
      </c>
      <c r="BI931" s="294">
        <v>212.8</v>
      </c>
      <c r="BJ931" s="294">
        <v>0.89810000000000001</v>
      </c>
      <c r="BK931" s="294">
        <v>45816</v>
      </c>
      <c r="BM931" s="294">
        <v>0.32229999999999998</v>
      </c>
      <c r="BN931" s="294">
        <v>226.24</v>
      </c>
      <c r="BO931" s="294">
        <v>226.24</v>
      </c>
      <c r="BP931" s="294">
        <v>0.89910000000000001</v>
      </c>
      <c r="BQ931" s="294">
        <v>43820</v>
      </c>
      <c r="BS931" s="294">
        <v>0.3206</v>
      </c>
      <c r="BT931" s="294">
        <v>208.48</v>
      </c>
      <c r="BU931" s="294">
        <v>211.2</v>
      </c>
      <c r="BV931" s="294">
        <v>0.89510000000000001</v>
      </c>
      <c r="BW931" s="294">
        <v>51560</v>
      </c>
      <c r="BY931" s="294">
        <v>0.37140000000000001</v>
      </c>
    </row>
    <row r="932" spans="1:77">
      <c r="A932" s="301">
        <v>966</v>
      </c>
      <c r="B932" s="302" t="s">
        <v>3997</v>
      </c>
      <c r="C932" s="301" t="s">
        <v>4893</v>
      </c>
      <c r="D932" s="302" t="s">
        <v>4097</v>
      </c>
      <c r="E932" s="303">
        <v>238</v>
      </c>
      <c r="F932" s="294">
        <v>91.36</v>
      </c>
      <c r="G932" s="294">
        <v>190.4</v>
      </c>
      <c r="H932" s="294">
        <v>0.93099999999999994</v>
      </c>
      <c r="I932" s="294">
        <v>31832</v>
      </c>
      <c r="K932" s="294" t="s">
        <v>3983</v>
      </c>
      <c r="L932" s="294">
        <v>106.4</v>
      </c>
      <c r="M932" s="294">
        <v>190.4</v>
      </c>
      <c r="N932" s="294">
        <v>0.93909999999999993</v>
      </c>
      <c r="O932" s="294">
        <v>36688</v>
      </c>
      <c r="Q932" s="294" t="s">
        <v>3983</v>
      </c>
      <c r="R932" s="294">
        <v>100.4</v>
      </c>
      <c r="S932" s="294">
        <v>190.4</v>
      </c>
      <c r="T932" s="294">
        <v>0.94320000000000004</v>
      </c>
      <c r="U932" s="294">
        <v>36192</v>
      </c>
      <c r="W932" s="294" t="s">
        <v>3983</v>
      </c>
      <c r="X932" s="294">
        <v>88.64</v>
      </c>
      <c r="Y932" s="294">
        <v>190.4</v>
      </c>
      <c r="Z932" s="294">
        <v>0.9415</v>
      </c>
      <c r="AA932" s="294">
        <v>33616</v>
      </c>
      <c r="AC932" s="294" t="s">
        <v>3983</v>
      </c>
      <c r="AD932" s="294">
        <v>86.88</v>
      </c>
      <c r="AE932" s="294">
        <v>190.4</v>
      </c>
      <c r="AF932" s="294">
        <v>0.93799999999999994</v>
      </c>
      <c r="AG932" s="294">
        <v>32216</v>
      </c>
      <c r="AI932" s="294" t="s">
        <v>3983</v>
      </c>
      <c r="AJ932" s="294">
        <v>89.6</v>
      </c>
      <c r="AK932" s="294">
        <v>190.4</v>
      </c>
      <c r="AL932" s="294">
        <v>0.94059999999999999</v>
      </c>
      <c r="AM932" s="294">
        <v>31628</v>
      </c>
      <c r="AO932" s="294" t="s">
        <v>3983</v>
      </c>
      <c r="AP932" s="294">
        <v>77.28</v>
      </c>
      <c r="AQ932" s="294">
        <v>190.4</v>
      </c>
      <c r="AR932" s="294">
        <v>0.92630000000000001</v>
      </c>
      <c r="AS932" s="294">
        <v>27180</v>
      </c>
      <c r="AU932" s="294" t="s">
        <v>3983</v>
      </c>
      <c r="AV932" s="294">
        <v>64.8</v>
      </c>
      <c r="AW932" s="294">
        <v>190.4</v>
      </c>
      <c r="AX932" s="294">
        <v>0.90649999999999997</v>
      </c>
      <c r="AY932" s="294">
        <v>21716</v>
      </c>
      <c r="BA932" s="294" t="s">
        <v>3983</v>
      </c>
      <c r="BB932" s="294">
        <v>63.2</v>
      </c>
      <c r="BC932" s="294">
        <v>190.4</v>
      </c>
      <c r="BD932" s="294">
        <v>0.88929999999999998</v>
      </c>
      <c r="BE932" s="294">
        <v>20804</v>
      </c>
      <c r="BG932" s="294" t="s">
        <v>3983</v>
      </c>
      <c r="BH932" s="294">
        <v>57.44</v>
      </c>
      <c r="BI932" s="294">
        <v>190.4</v>
      </c>
      <c r="BJ932" s="294">
        <v>0.89749999999999996</v>
      </c>
      <c r="BK932" s="294">
        <v>20964</v>
      </c>
      <c r="BM932" s="294" t="s">
        <v>3983</v>
      </c>
      <c r="BN932" s="294">
        <v>59.2</v>
      </c>
      <c r="BO932" s="294">
        <v>190.4</v>
      </c>
      <c r="BP932" s="294">
        <v>0.91649999999999998</v>
      </c>
      <c r="BQ932" s="294">
        <v>20716</v>
      </c>
      <c r="BS932" s="294" t="s">
        <v>3983</v>
      </c>
      <c r="BT932" s="294">
        <v>68.48</v>
      </c>
      <c r="BU932" s="294">
        <v>190.4</v>
      </c>
      <c r="BV932" s="294">
        <v>0.93530000000000002</v>
      </c>
      <c r="BW932" s="294">
        <v>27652</v>
      </c>
      <c r="BY932" s="294" t="s">
        <v>3983</v>
      </c>
    </row>
    <row r="933" spans="1:77">
      <c r="A933" s="301">
        <v>967</v>
      </c>
      <c r="B933" s="302" t="s">
        <v>3997</v>
      </c>
      <c r="C933" s="301" t="s">
        <v>4894</v>
      </c>
      <c r="D933" s="302" t="s">
        <v>4051</v>
      </c>
      <c r="E933" s="303">
        <v>500</v>
      </c>
      <c r="F933" s="294">
        <v>585.6</v>
      </c>
      <c r="G933" s="294">
        <v>588</v>
      </c>
      <c r="H933" s="294">
        <v>0.91349999999999998</v>
      </c>
      <c r="I933" s="294">
        <v>141828</v>
      </c>
      <c r="K933" s="294">
        <v>0.36830000000000002</v>
      </c>
      <c r="L933" s="294">
        <v>519</v>
      </c>
      <c r="M933" s="294">
        <v>516</v>
      </c>
      <c r="N933" s="294">
        <v>0.90879999999999994</v>
      </c>
      <c r="O933" s="294">
        <v>136962</v>
      </c>
      <c r="Q933" s="294">
        <v>0.39029999999999998</v>
      </c>
      <c r="R933" s="294">
        <v>492</v>
      </c>
      <c r="S933" s="294">
        <v>492</v>
      </c>
      <c r="T933" s="294">
        <v>0.90390000000000004</v>
      </c>
      <c r="U933" s="294">
        <v>124620</v>
      </c>
      <c r="W933" s="294">
        <v>0.38919999999999999</v>
      </c>
      <c r="X933" s="294">
        <v>481.68</v>
      </c>
      <c r="Y933" s="294">
        <v>481.68</v>
      </c>
      <c r="Z933" s="294">
        <v>0.91210000000000002</v>
      </c>
      <c r="AA933" s="294">
        <v>119220</v>
      </c>
      <c r="AC933" s="294">
        <v>0.36480000000000001</v>
      </c>
      <c r="AD933" s="294">
        <v>521.52</v>
      </c>
      <c r="AE933" s="294">
        <v>521.52</v>
      </c>
      <c r="AF933" s="294">
        <v>0.90990000000000004</v>
      </c>
      <c r="AG933" s="294">
        <v>129294</v>
      </c>
      <c r="AI933" s="294">
        <v>0.36620000000000003</v>
      </c>
      <c r="AJ933" s="294">
        <v>472.32</v>
      </c>
      <c r="AK933" s="294">
        <v>472.32</v>
      </c>
      <c r="AL933" s="294">
        <v>0.90349999999999997</v>
      </c>
      <c r="AM933" s="294">
        <v>113652</v>
      </c>
      <c r="AO933" s="294">
        <v>0.36990000000000001</v>
      </c>
      <c r="AP933" s="294">
        <v>401.28</v>
      </c>
      <c r="AQ933" s="294">
        <v>401.28</v>
      </c>
      <c r="AR933" s="294">
        <v>0.91639999999999999</v>
      </c>
      <c r="AS933" s="294">
        <v>108900</v>
      </c>
      <c r="AU933" s="294">
        <v>0.39800000000000002</v>
      </c>
      <c r="AV933" s="294">
        <v>372.96</v>
      </c>
      <c r="AW933" s="294">
        <v>400</v>
      </c>
      <c r="AX933" s="294">
        <v>0.93589999999999995</v>
      </c>
      <c r="AY933" s="294">
        <v>87024</v>
      </c>
      <c r="BA933" s="294">
        <v>0.3463</v>
      </c>
      <c r="BB933" s="294">
        <v>298.32</v>
      </c>
      <c r="BC933" s="294">
        <v>400</v>
      </c>
      <c r="BD933" s="294">
        <v>0.93859999999999999</v>
      </c>
      <c r="BE933" s="294">
        <v>72282</v>
      </c>
      <c r="BG933" s="294">
        <v>0.34699999999999998</v>
      </c>
      <c r="BH933" s="294">
        <v>276</v>
      </c>
      <c r="BI933" s="294">
        <v>400</v>
      </c>
      <c r="BJ933" s="294">
        <v>0.94630000000000003</v>
      </c>
      <c r="BK933" s="294">
        <v>67638</v>
      </c>
      <c r="BM933" s="294">
        <v>0.34810000000000002</v>
      </c>
      <c r="BN933" s="294">
        <v>332.64</v>
      </c>
      <c r="BO933" s="294">
        <v>400</v>
      </c>
      <c r="BP933" s="294">
        <v>0.93520000000000003</v>
      </c>
      <c r="BQ933" s="294">
        <v>74922</v>
      </c>
      <c r="BS933" s="294">
        <v>0.3584</v>
      </c>
      <c r="BT933" s="294">
        <v>464.88</v>
      </c>
      <c r="BU933" s="294">
        <v>464.88</v>
      </c>
      <c r="BV933" s="294">
        <v>0.91949999999999998</v>
      </c>
      <c r="BW933" s="294">
        <v>111864</v>
      </c>
      <c r="BY933" s="294">
        <v>0.3518</v>
      </c>
    </row>
    <row r="934" spans="1:77">
      <c r="A934" s="301">
        <v>968</v>
      </c>
      <c r="B934" s="302" t="s">
        <v>3997</v>
      </c>
      <c r="C934" s="301" t="s">
        <v>4895</v>
      </c>
      <c r="D934" s="302" t="s">
        <v>4051</v>
      </c>
      <c r="E934" s="303">
        <v>250</v>
      </c>
      <c r="F934" s="294">
        <v>139.91999999999999</v>
      </c>
      <c r="G934" s="294">
        <v>200</v>
      </c>
      <c r="H934" s="294">
        <v>0.90869999999999995</v>
      </c>
      <c r="I934" s="294">
        <v>29424</v>
      </c>
      <c r="K934" s="294">
        <v>0.32140000000000002</v>
      </c>
      <c r="L934" s="294">
        <v>135.6</v>
      </c>
      <c r="M934" s="294">
        <v>200</v>
      </c>
      <c r="N934" s="294">
        <v>0.89129999999999998</v>
      </c>
      <c r="O934" s="294">
        <v>26502</v>
      </c>
      <c r="Q934" s="294">
        <v>0.29470000000000002</v>
      </c>
      <c r="R934" s="294">
        <v>97.2</v>
      </c>
      <c r="S934" s="294">
        <v>200</v>
      </c>
      <c r="T934" s="294">
        <v>0.86</v>
      </c>
      <c r="U934" s="294">
        <v>17976</v>
      </c>
      <c r="W934" s="294">
        <v>0.29870000000000002</v>
      </c>
      <c r="X934" s="294">
        <v>107.52</v>
      </c>
      <c r="Y934" s="294">
        <v>200</v>
      </c>
      <c r="Z934" s="294">
        <v>0.86409999999999998</v>
      </c>
      <c r="AA934" s="294">
        <v>19026</v>
      </c>
      <c r="AC934" s="294">
        <v>0.27529999999999999</v>
      </c>
      <c r="AD934" s="294">
        <v>174</v>
      </c>
      <c r="AE934" s="294">
        <v>200</v>
      </c>
      <c r="AF934" s="294">
        <v>0.87539999999999996</v>
      </c>
      <c r="AG934" s="294">
        <v>21618</v>
      </c>
      <c r="AI934" s="294">
        <v>0.1908</v>
      </c>
      <c r="AJ934" s="294">
        <v>155.04</v>
      </c>
      <c r="AK934" s="294">
        <v>200</v>
      </c>
      <c r="AL934" s="294">
        <v>0.88270000000000004</v>
      </c>
      <c r="AM934" s="294">
        <v>29436</v>
      </c>
      <c r="AO934" s="294">
        <v>0.29870000000000002</v>
      </c>
      <c r="AP934" s="294">
        <v>124.08</v>
      </c>
      <c r="AQ934" s="294">
        <v>200</v>
      </c>
      <c r="AR934" s="294">
        <v>0.84179999999999999</v>
      </c>
      <c r="AS934" s="294">
        <v>22980</v>
      </c>
      <c r="AU934" s="294">
        <v>0.29570000000000002</v>
      </c>
      <c r="AV934" s="294">
        <v>106.8</v>
      </c>
      <c r="AW934" s="294">
        <v>200</v>
      </c>
      <c r="AX934" s="294">
        <v>0.79449999999999998</v>
      </c>
      <c r="AY934" s="294">
        <v>22524</v>
      </c>
      <c r="BA934" s="294">
        <v>0.36870000000000003</v>
      </c>
      <c r="BB934" s="294">
        <v>72</v>
      </c>
      <c r="BC934" s="294">
        <v>200</v>
      </c>
      <c r="BD934" s="294">
        <v>0.749</v>
      </c>
      <c r="BE934" s="294">
        <v>15480</v>
      </c>
      <c r="BG934" s="294">
        <v>0.38590000000000002</v>
      </c>
      <c r="BH934" s="294">
        <v>97.68</v>
      </c>
      <c r="BI934" s="294">
        <v>200</v>
      </c>
      <c r="BJ934" s="294">
        <v>0.86709999999999998</v>
      </c>
      <c r="BK934" s="294">
        <v>16008</v>
      </c>
      <c r="BM934" s="294">
        <v>0.254</v>
      </c>
      <c r="BN934" s="294">
        <v>113.52</v>
      </c>
      <c r="BO934" s="294">
        <v>200</v>
      </c>
      <c r="BP934" s="294">
        <v>0.90469999999999995</v>
      </c>
      <c r="BQ934" s="294">
        <v>21870</v>
      </c>
      <c r="BS934" s="294">
        <v>0.31690000000000002</v>
      </c>
      <c r="BT934" s="294">
        <v>126.96</v>
      </c>
      <c r="BU934" s="294">
        <v>200</v>
      </c>
      <c r="BV934" s="294">
        <v>0.88090000000000002</v>
      </c>
      <c r="BW934" s="294">
        <v>27324</v>
      </c>
      <c r="BY934" s="294">
        <v>0.32840000000000003</v>
      </c>
    </row>
    <row r="935" spans="1:77">
      <c r="A935" s="301">
        <v>969</v>
      </c>
      <c r="B935" s="302" t="s">
        <v>3997</v>
      </c>
      <c r="C935" s="301" t="s">
        <v>4896</v>
      </c>
      <c r="D935" s="302" t="s">
        <v>4051</v>
      </c>
      <c r="E935" s="303">
        <v>523</v>
      </c>
      <c r="F935" s="294">
        <v>217.6</v>
      </c>
      <c r="G935" s="294">
        <v>418.4</v>
      </c>
      <c r="H935" s="294">
        <v>0.96040000000000003</v>
      </c>
      <c r="I935" s="294">
        <v>57360</v>
      </c>
      <c r="K935" s="294">
        <v>0.38119999999999998</v>
      </c>
      <c r="L935" s="294">
        <v>223</v>
      </c>
      <c r="M935" s="294">
        <v>418.4</v>
      </c>
      <c r="N935" s="294">
        <v>0.96940000000000004</v>
      </c>
      <c r="O935" s="294">
        <v>45270</v>
      </c>
      <c r="Q935" s="294">
        <v>0.28149999999999997</v>
      </c>
      <c r="R935" s="294">
        <v>97</v>
      </c>
      <c r="S935" s="294">
        <v>418.4</v>
      </c>
      <c r="T935" s="294">
        <v>0.97529999999999994</v>
      </c>
      <c r="U935" s="294">
        <v>27590</v>
      </c>
      <c r="W935" s="294">
        <v>0.40510000000000002</v>
      </c>
      <c r="X935" s="294">
        <v>94.4</v>
      </c>
      <c r="Y935" s="294">
        <v>418.4</v>
      </c>
      <c r="Z935" s="294">
        <v>0.97770000000000001</v>
      </c>
      <c r="AA935" s="294">
        <v>28400</v>
      </c>
      <c r="AC935" s="294">
        <v>0.41360000000000002</v>
      </c>
      <c r="AD935" s="294">
        <v>103.2</v>
      </c>
      <c r="AE935" s="294">
        <v>418.4</v>
      </c>
      <c r="AF935" s="294">
        <v>0.97270000000000001</v>
      </c>
      <c r="AG935" s="294">
        <v>27710</v>
      </c>
      <c r="AI935" s="294">
        <v>0.37109999999999999</v>
      </c>
      <c r="AJ935" s="294">
        <v>266</v>
      </c>
      <c r="AK935" s="294">
        <v>418.4</v>
      </c>
      <c r="AL935" s="294">
        <v>0.96030000000000004</v>
      </c>
      <c r="AM935" s="294">
        <v>44650</v>
      </c>
      <c r="AO935" s="294">
        <v>0.24279999999999999</v>
      </c>
      <c r="AP935" s="294">
        <v>257.2</v>
      </c>
      <c r="AQ935" s="294">
        <v>418.4</v>
      </c>
      <c r="AR935" s="294">
        <v>0.95379999999999998</v>
      </c>
      <c r="AS935" s="294">
        <v>76790</v>
      </c>
      <c r="AU935" s="294">
        <v>0.42070000000000002</v>
      </c>
      <c r="AV935" s="294">
        <v>210.8</v>
      </c>
      <c r="AW935" s="294">
        <v>418.4</v>
      </c>
      <c r="AX935" s="294">
        <v>0.96399999999999997</v>
      </c>
      <c r="AY935" s="294">
        <v>61530</v>
      </c>
      <c r="BA935" s="294">
        <v>0.42059999999999997</v>
      </c>
      <c r="BB935" s="294">
        <v>164</v>
      </c>
      <c r="BC935" s="294">
        <v>418.4</v>
      </c>
      <c r="BD935" s="294">
        <v>0.97329999999999994</v>
      </c>
      <c r="BE935" s="294">
        <v>53050</v>
      </c>
      <c r="BG935" s="294">
        <v>0.44669999999999999</v>
      </c>
      <c r="BH935" s="294">
        <v>196.8</v>
      </c>
      <c r="BI935" s="294">
        <v>418.4</v>
      </c>
      <c r="BJ935" s="294">
        <v>0.96209999999999996</v>
      </c>
      <c r="BK935" s="294">
        <v>57840</v>
      </c>
      <c r="BM935" s="294">
        <v>0.41060000000000002</v>
      </c>
      <c r="BN935" s="294">
        <v>196.8</v>
      </c>
      <c r="BO935" s="294">
        <v>418.4</v>
      </c>
      <c r="BP935" s="294">
        <v>0.96679999999999999</v>
      </c>
      <c r="BQ935" s="294">
        <v>55770</v>
      </c>
      <c r="BS935" s="294">
        <v>0.43619999999999998</v>
      </c>
      <c r="BT935" s="294">
        <v>234.4</v>
      </c>
      <c r="BU935" s="294">
        <v>418.4</v>
      </c>
      <c r="BV935" s="294">
        <v>0.96479999999999999</v>
      </c>
      <c r="BW935" s="294">
        <v>75540</v>
      </c>
      <c r="BY935" s="294">
        <v>0.44900000000000001</v>
      </c>
    </row>
    <row r="936" spans="1:77">
      <c r="A936" s="301">
        <v>970</v>
      </c>
      <c r="B936" s="302" t="s">
        <v>3997</v>
      </c>
      <c r="C936" s="301" t="s">
        <v>4897</v>
      </c>
      <c r="D936" s="302" t="s">
        <v>4063</v>
      </c>
      <c r="E936" s="303">
        <v>264</v>
      </c>
      <c r="F936" s="294">
        <v>355.6</v>
      </c>
      <c r="G936" s="294">
        <v>355.6</v>
      </c>
      <c r="H936" s="294">
        <v>0.95579999999999998</v>
      </c>
      <c r="I936" s="294">
        <v>133390</v>
      </c>
      <c r="K936" s="294" t="s">
        <v>3983</v>
      </c>
      <c r="L936" s="294">
        <v>399</v>
      </c>
      <c r="M936" s="294">
        <v>399</v>
      </c>
      <c r="N936" s="294">
        <v>0.93289999999999995</v>
      </c>
      <c r="O936" s="294">
        <v>127330</v>
      </c>
      <c r="Q936" s="294" t="s">
        <v>3983</v>
      </c>
      <c r="R936" s="294">
        <v>356</v>
      </c>
      <c r="S936" s="294">
        <v>356</v>
      </c>
      <c r="T936" s="294">
        <v>0.9476</v>
      </c>
      <c r="U936" s="294">
        <v>130330</v>
      </c>
      <c r="W936" s="294" t="s">
        <v>3983</v>
      </c>
      <c r="X936" s="294">
        <v>352.4</v>
      </c>
      <c r="Y936" s="294">
        <v>352.4</v>
      </c>
      <c r="Z936" s="294">
        <v>0.94169999999999998</v>
      </c>
      <c r="AA936" s="294">
        <v>111610</v>
      </c>
      <c r="AC936" s="294" t="s">
        <v>3983</v>
      </c>
      <c r="AD936" s="294">
        <v>306.39999999999998</v>
      </c>
      <c r="AE936" s="294">
        <v>244.4</v>
      </c>
      <c r="AF936" s="294">
        <v>0.97870000000000001</v>
      </c>
      <c r="AG936" s="294">
        <v>46660</v>
      </c>
      <c r="AI936" s="294" t="s">
        <v>3983</v>
      </c>
      <c r="AJ936" s="294">
        <v>333.6</v>
      </c>
      <c r="AK936" s="294">
        <v>333.6</v>
      </c>
      <c r="AL936" s="294">
        <v>0.94650000000000001</v>
      </c>
      <c r="AM936" s="294">
        <v>80780</v>
      </c>
      <c r="AO936" s="294" t="s">
        <v>3983</v>
      </c>
      <c r="AP936" s="294">
        <v>339.6</v>
      </c>
      <c r="AQ936" s="294">
        <v>339.6</v>
      </c>
      <c r="AR936" s="294">
        <v>0.94059999999999999</v>
      </c>
      <c r="AS936" s="294">
        <v>125580</v>
      </c>
      <c r="AU936" s="294" t="s">
        <v>3983</v>
      </c>
      <c r="AV936" s="294">
        <v>317.2</v>
      </c>
      <c r="AW936" s="294">
        <v>317.2</v>
      </c>
      <c r="AX936" s="294">
        <v>0.9577</v>
      </c>
      <c r="AY936" s="294">
        <v>73950</v>
      </c>
      <c r="BA936" s="294" t="s">
        <v>3983</v>
      </c>
      <c r="BB936" s="294">
        <v>306.8</v>
      </c>
      <c r="BC936" s="294">
        <v>306.8</v>
      </c>
      <c r="BD936" s="294">
        <v>0.95489999999999997</v>
      </c>
      <c r="BE936" s="294">
        <v>60210</v>
      </c>
      <c r="BG936" s="294" t="s">
        <v>3983</v>
      </c>
      <c r="BH936" s="294">
        <v>330</v>
      </c>
      <c r="BI936" s="294">
        <v>330</v>
      </c>
      <c r="BJ936" s="294">
        <v>0.94730000000000003</v>
      </c>
      <c r="BK936" s="294">
        <v>55460</v>
      </c>
      <c r="BM936" s="294" t="s">
        <v>3983</v>
      </c>
      <c r="BN936" s="294">
        <v>290</v>
      </c>
      <c r="BO936" s="294">
        <v>270</v>
      </c>
      <c r="BP936" s="294">
        <v>0.93840000000000001</v>
      </c>
      <c r="BQ936" s="294">
        <v>42600</v>
      </c>
      <c r="BS936" s="294" t="s">
        <v>3983</v>
      </c>
      <c r="BT936" s="294">
        <v>170</v>
      </c>
      <c r="BU936" s="294">
        <v>211.2</v>
      </c>
      <c r="BV936" s="294">
        <v>0.96499999999999997</v>
      </c>
      <c r="BW936" s="294">
        <v>30300</v>
      </c>
      <c r="BY936" s="294" t="s">
        <v>3983</v>
      </c>
    </row>
    <row r="937" spans="1:77">
      <c r="A937" s="301">
        <v>971</v>
      </c>
      <c r="B937" s="302" t="s">
        <v>3997</v>
      </c>
      <c r="C937" s="301" t="s">
        <v>4898</v>
      </c>
      <c r="D937" s="302" t="s">
        <v>4051</v>
      </c>
      <c r="E937" s="303">
        <v>350</v>
      </c>
      <c r="F937" s="294">
        <v>370.34</v>
      </c>
      <c r="G937" s="294">
        <v>370.34</v>
      </c>
      <c r="H937" s="294">
        <v>0.98650000000000004</v>
      </c>
      <c r="I937" s="294">
        <v>88229</v>
      </c>
      <c r="K937" s="294">
        <v>0.3377</v>
      </c>
      <c r="L937" s="294">
        <v>370.1</v>
      </c>
      <c r="M937" s="294">
        <v>370.1</v>
      </c>
      <c r="N937" s="294">
        <v>0.97809999999999997</v>
      </c>
      <c r="O937" s="294">
        <v>92137</v>
      </c>
      <c r="Q937" s="294">
        <v>0.34439999999999998</v>
      </c>
      <c r="R937" s="294">
        <v>363.7</v>
      </c>
      <c r="S937" s="294">
        <v>363.7</v>
      </c>
      <c r="T937" s="294">
        <v>0.97470000000000001</v>
      </c>
      <c r="U937" s="294">
        <v>91637</v>
      </c>
      <c r="W937" s="294">
        <v>0.36149999999999999</v>
      </c>
      <c r="X937" s="294">
        <v>323.3</v>
      </c>
      <c r="Y937" s="294">
        <v>323.3</v>
      </c>
      <c r="Z937" s="294">
        <v>0.97829999999999995</v>
      </c>
      <c r="AA937" s="294">
        <v>80209</v>
      </c>
      <c r="AC937" s="294">
        <v>0.34350000000000003</v>
      </c>
      <c r="AD937" s="294">
        <v>352.58</v>
      </c>
      <c r="AE937" s="294">
        <v>352.58</v>
      </c>
      <c r="AF937" s="294">
        <v>0.97899999999999998</v>
      </c>
      <c r="AG937" s="294">
        <v>84385</v>
      </c>
      <c r="AI937" s="294">
        <v>0.33100000000000002</v>
      </c>
      <c r="AJ937" s="294">
        <v>318.33999999999997</v>
      </c>
      <c r="AK937" s="294">
        <v>318.33999999999997</v>
      </c>
      <c r="AL937" s="294">
        <v>0.97960000000000003</v>
      </c>
      <c r="AM937" s="294">
        <v>83697</v>
      </c>
      <c r="AO937" s="294">
        <v>0.37569999999999998</v>
      </c>
      <c r="AP937" s="294">
        <v>304.26</v>
      </c>
      <c r="AQ937" s="294">
        <v>304.26</v>
      </c>
      <c r="AR937" s="294">
        <v>0.97929999999999995</v>
      </c>
      <c r="AS937" s="294">
        <v>69989</v>
      </c>
      <c r="AU937" s="294">
        <v>0.31840000000000002</v>
      </c>
      <c r="AV937" s="294">
        <v>239.78</v>
      </c>
      <c r="AW937" s="294">
        <v>280</v>
      </c>
      <c r="AX937" s="294">
        <v>0.98509999999999998</v>
      </c>
      <c r="AY937" s="294">
        <v>61209</v>
      </c>
      <c r="BA937" s="294">
        <v>0.36370000000000002</v>
      </c>
      <c r="BB937" s="294">
        <v>179.14</v>
      </c>
      <c r="BC937" s="294">
        <v>280</v>
      </c>
      <c r="BD937" s="294">
        <v>0.98849999999999993</v>
      </c>
      <c r="BE937" s="294">
        <v>51493</v>
      </c>
      <c r="BG937" s="294">
        <v>0.39639999999999997</v>
      </c>
      <c r="BH937" s="294">
        <v>185.38</v>
      </c>
      <c r="BI937" s="294">
        <v>280</v>
      </c>
      <c r="BJ937" s="294">
        <v>0.99070000000000003</v>
      </c>
      <c r="BK937" s="294">
        <v>50309</v>
      </c>
      <c r="BM937" s="294">
        <v>0.37319999999999998</v>
      </c>
      <c r="BN937" s="294">
        <v>277.7</v>
      </c>
      <c r="BO937" s="294">
        <v>280</v>
      </c>
      <c r="BP937" s="294">
        <v>0.97829999999999995</v>
      </c>
      <c r="BQ937" s="294">
        <v>60145</v>
      </c>
      <c r="BS937" s="294">
        <v>0.33239999999999997</v>
      </c>
      <c r="BT937" s="294">
        <v>264.58</v>
      </c>
      <c r="BU937" s="294">
        <v>280</v>
      </c>
      <c r="BV937" s="294">
        <v>0.97770000000000001</v>
      </c>
      <c r="BW937" s="294">
        <v>74201</v>
      </c>
      <c r="BY937" s="294">
        <v>0.38919999999999999</v>
      </c>
    </row>
    <row r="938" spans="1:77">
      <c r="A938" s="301">
        <v>972</v>
      </c>
      <c r="B938" s="302" t="s">
        <v>3997</v>
      </c>
      <c r="C938" s="301" t="s">
        <v>4899</v>
      </c>
      <c r="D938" s="302" t="s">
        <v>4051</v>
      </c>
      <c r="E938" s="303">
        <v>110</v>
      </c>
      <c r="F938" s="294">
        <v>110.45</v>
      </c>
      <c r="G938" s="294">
        <v>110.45</v>
      </c>
      <c r="H938" s="294">
        <v>0.99180000000000001</v>
      </c>
      <c r="I938" s="294">
        <v>15736</v>
      </c>
      <c r="K938" s="294">
        <v>0.20180000000000001</v>
      </c>
      <c r="L938" s="294">
        <v>77.849999999999994</v>
      </c>
      <c r="M938" s="294">
        <v>88</v>
      </c>
      <c r="N938" s="294">
        <v>0.97809999999999997</v>
      </c>
      <c r="O938" s="294">
        <v>20063</v>
      </c>
      <c r="Q938" s="294">
        <v>0.3599</v>
      </c>
      <c r="R938" s="294">
        <v>118.15</v>
      </c>
      <c r="S938" s="294">
        <v>118.15</v>
      </c>
      <c r="T938" s="294">
        <v>0.98209999999999997</v>
      </c>
      <c r="U938" s="294">
        <v>31141</v>
      </c>
      <c r="W938" s="294">
        <v>0.37669999999999998</v>
      </c>
      <c r="X938" s="294">
        <v>124.85</v>
      </c>
      <c r="Y938" s="294">
        <v>124.85</v>
      </c>
      <c r="Z938" s="294">
        <v>0.98929999999999996</v>
      </c>
      <c r="AA938" s="294">
        <v>31463</v>
      </c>
      <c r="AC938" s="294">
        <v>0.34589999999999999</v>
      </c>
      <c r="AD938" s="294">
        <v>94.45</v>
      </c>
      <c r="AE938" s="294">
        <v>94.45</v>
      </c>
      <c r="AF938" s="294">
        <v>0.98880000000000001</v>
      </c>
      <c r="AG938" s="294">
        <v>33158</v>
      </c>
      <c r="AI938" s="294">
        <v>0.48359999999999997</v>
      </c>
      <c r="AJ938" s="294">
        <v>109.65</v>
      </c>
      <c r="AK938" s="294">
        <v>109.65</v>
      </c>
      <c r="AL938" s="294">
        <v>0.98839999999999995</v>
      </c>
      <c r="AM938" s="294">
        <v>21630</v>
      </c>
      <c r="AO938" s="294">
        <v>0.28039999999999998</v>
      </c>
      <c r="AP938" s="294">
        <v>95.45</v>
      </c>
      <c r="AQ938" s="294">
        <v>95.45</v>
      </c>
      <c r="AR938" s="294">
        <v>0.98819999999999997</v>
      </c>
      <c r="AS938" s="294">
        <v>21645</v>
      </c>
      <c r="AU938" s="294">
        <v>0.3125</v>
      </c>
      <c r="AV938" s="294">
        <v>92.45</v>
      </c>
      <c r="AW938" s="294">
        <v>92.45</v>
      </c>
      <c r="AX938" s="294">
        <v>0.99080000000000001</v>
      </c>
      <c r="AY938" s="294">
        <v>25626</v>
      </c>
      <c r="BA938" s="294">
        <v>0.39389999999999997</v>
      </c>
      <c r="BB938" s="294">
        <v>78.05</v>
      </c>
      <c r="BC938" s="294">
        <v>88</v>
      </c>
      <c r="BD938" s="294">
        <v>0.98799999999999999</v>
      </c>
      <c r="BE938" s="294">
        <v>16128</v>
      </c>
      <c r="BG938" s="294">
        <v>0.28570000000000001</v>
      </c>
      <c r="BH938" s="294">
        <v>56.05</v>
      </c>
      <c r="BI938" s="294">
        <v>88</v>
      </c>
      <c r="BJ938" s="294">
        <v>0.99109999999999998</v>
      </c>
      <c r="BK938" s="294">
        <v>19876</v>
      </c>
      <c r="BM938" s="294">
        <v>0.4919</v>
      </c>
      <c r="BN938" s="294">
        <v>75.150000000000006</v>
      </c>
      <c r="BO938" s="294">
        <v>88</v>
      </c>
      <c r="BP938" s="294">
        <v>0.99399999999999999</v>
      </c>
      <c r="BQ938" s="294">
        <v>26771</v>
      </c>
      <c r="BS938" s="294">
        <v>0.54239999999999999</v>
      </c>
      <c r="BT938" s="294">
        <v>103.05</v>
      </c>
      <c r="BU938" s="294">
        <v>103.05</v>
      </c>
      <c r="BV938" s="294">
        <v>0.99409999999999998</v>
      </c>
      <c r="BW938" s="294">
        <v>31022</v>
      </c>
      <c r="BY938" s="294">
        <v>0.41199999999999998</v>
      </c>
    </row>
    <row r="939" spans="1:77">
      <c r="A939" s="301">
        <v>973</v>
      </c>
      <c r="B939" s="302" t="s">
        <v>3997</v>
      </c>
      <c r="C939" s="301" t="s">
        <v>4900</v>
      </c>
      <c r="D939" s="302" t="s">
        <v>4051</v>
      </c>
      <c r="E939" s="303">
        <v>450</v>
      </c>
      <c r="F939" s="294">
        <v>129.36000000000001</v>
      </c>
      <c r="G939" s="294">
        <v>360</v>
      </c>
      <c r="H939" s="294">
        <v>0.97599999999999998</v>
      </c>
      <c r="I939" s="294">
        <v>48264</v>
      </c>
      <c r="K939" s="294">
        <v>0.53090000000000004</v>
      </c>
      <c r="L939" s="294">
        <v>125.4</v>
      </c>
      <c r="M939" s="294">
        <v>360</v>
      </c>
      <c r="N939" s="294">
        <v>0.9869</v>
      </c>
      <c r="O939" s="294">
        <v>46962</v>
      </c>
      <c r="Q939" s="294">
        <v>0.51</v>
      </c>
      <c r="R939" s="294">
        <v>123</v>
      </c>
      <c r="S939" s="294">
        <v>360</v>
      </c>
      <c r="T939" s="294">
        <v>0.98150000000000004</v>
      </c>
      <c r="U939" s="294">
        <v>47064</v>
      </c>
      <c r="W939" s="294">
        <v>0.54149999999999998</v>
      </c>
      <c r="X939" s="294">
        <v>121.2</v>
      </c>
      <c r="Y939" s="294">
        <v>360</v>
      </c>
      <c r="Z939" s="294">
        <v>0.97629999999999995</v>
      </c>
      <c r="AA939" s="294">
        <v>48276</v>
      </c>
      <c r="AC939" s="294">
        <v>0.5484</v>
      </c>
      <c r="AD939" s="294">
        <v>139.91999999999999</v>
      </c>
      <c r="AE939" s="294">
        <v>360</v>
      </c>
      <c r="AF939" s="294">
        <v>0.96199999999999997</v>
      </c>
      <c r="AG939" s="294">
        <v>52038</v>
      </c>
      <c r="AI939" s="294">
        <v>0.51970000000000005</v>
      </c>
      <c r="AJ939" s="294">
        <v>138</v>
      </c>
      <c r="AK939" s="294">
        <v>360</v>
      </c>
      <c r="AL939" s="294">
        <v>0.96760000000000002</v>
      </c>
      <c r="AM939" s="294">
        <v>53112</v>
      </c>
      <c r="AO939" s="294">
        <v>0.55249999999999999</v>
      </c>
      <c r="AP939" s="294">
        <v>145.19999999999999</v>
      </c>
      <c r="AQ939" s="294">
        <v>360</v>
      </c>
      <c r="AR939" s="294">
        <v>0.96219999999999994</v>
      </c>
      <c r="AS939" s="294">
        <v>53244</v>
      </c>
      <c r="AU939" s="294">
        <v>0.51229999999999998</v>
      </c>
      <c r="AV939" s="294">
        <v>106.56</v>
      </c>
      <c r="AW939" s="294">
        <v>360</v>
      </c>
      <c r="AX939" s="294">
        <v>0.98939999999999995</v>
      </c>
      <c r="AY939" s="294">
        <v>37398</v>
      </c>
      <c r="BA939" s="294">
        <v>0.49270000000000003</v>
      </c>
      <c r="BB939" s="294">
        <v>95.04</v>
      </c>
      <c r="BC939" s="294">
        <v>360</v>
      </c>
      <c r="BD939" s="294">
        <v>0.99609999999999999</v>
      </c>
      <c r="BE939" s="294">
        <v>33102</v>
      </c>
      <c r="BG939" s="294">
        <v>0.47</v>
      </c>
      <c r="BH939" s="294">
        <v>92.4</v>
      </c>
      <c r="BI939" s="294">
        <v>360</v>
      </c>
      <c r="BJ939" s="294">
        <v>0.99719999999999998</v>
      </c>
      <c r="BK939" s="294">
        <v>35652</v>
      </c>
      <c r="BM939" s="294">
        <v>0.52010000000000001</v>
      </c>
      <c r="BN939" s="294">
        <v>137.52000000000001</v>
      </c>
      <c r="BO939" s="294">
        <v>360</v>
      </c>
      <c r="BP939" s="294">
        <v>0.98099999999999998</v>
      </c>
      <c r="BQ939" s="294">
        <v>43554</v>
      </c>
      <c r="BS939" s="294">
        <v>0.48039999999999999</v>
      </c>
      <c r="BT939" s="294">
        <v>139.91999999999999</v>
      </c>
      <c r="BU939" s="294">
        <v>360</v>
      </c>
      <c r="BV939" s="294">
        <v>0.97809999999999997</v>
      </c>
      <c r="BW939" s="294">
        <v>55824</v>
      </c>
      <c r="BY939" s="294">
        <v>0.54820000000000002</v>
      </c>
    </row>
    <row r="940" spans="1:77">
      <c r="A940" s="301">
        <v>974</v>
      </c>
      <c r="B940" s="302" t="s">
        <v>3997</v>
      </c>
      <c r="C940" s="301" t="s">
        <v>4901</v>
      </c>
      <c r="D940" s="302" t="s">
        <v>4051</v>
      </c>
      <c r="E940" s="303">
        <v>150</v>
      </c>
      <c r="F940" s="294">
        <v>123</v>
      </c>
      <c r="G940" s="294">
        <v>123</v>
      </c>
      <c r="H940" s="294">
        <v>0.98909999999999998</v>
      </c>
      <c r="I940" s="294">
        <v>75192</v>
      </c>
      <c r="J940" s="294" t="e">
        <f>I940-#REF!</f>
        <v>#REF!</v>
      </c>
      <c r="K940" s="294">
        <v>0.85850000000000004</v>
      </c>
      <c r="L940" s="294">
        <v>120.6</v>
      </c>
      <c r="M940" s="294">
        <v>120.6</v>
      </c>
      <c r="N940" s="294">
        <v>0.98929999999999996</v>
      </c>
      <c r="O940" s="294">
        <v>75012</v>
      </c>
      <c r="Q940" s="294">
        <v>0.84509999999999996</v>
      </c>
      <c r="R940" s="294">
        <v>117.3</v>
      </c>
      <c r="S940" s="294">
        <v>120</v>
      </c>
      <c r="T940" s="294">
        <v>0.98949999999999994</v>
      </c>
      <c r="U940" s="294">
        <v>72165</v>
      </c>
      <c r="V940" s="294" t="e">
        <f>U940-#REF!</f>
        <v>#REF!</v>
      </c>
      <c r="W940" s="294">
        <v>0.86360000000000003</v>
      </c>
      <c r="X940" s="294">
        <v>118.8</v>
      </c>
      <c r="Y940" s="294">
        <v>120</v>
      </c>
      <c r="Z940" s="294">
        <v>0.98939999999999995</v>
      </c>
      <c r="AA940" s="294">
        <v>72213</v>
      </c>
      <c r="AB940" s="294" t="e">
        <f>AA940-#REF!</f>
        <v>#REF!</v>
      </c>
      <c r="AC940" s="294">
        <v>0.82579999999999998</v>
      </c>
      <c r="AD940" s="294">
        <v>114.6</v>
      </c>
      <c r="AE940" s="294">
        <v>120</v>
      </c>
      <c r="AF940" s="294">
        <v>0.99029999999999996</v>
      </c>
      <c r="AG940" s="294">
        <v>71739</v>
      </c>
      <c r="AH940" s="294" t="e">
        <f>AG940-#REF!</f>
        <v>#REF!</v>
      </c>
      <c r="AI940" s="294">
        <v>0.84970000000000001</v>
      </c>
      <c r="AJ940" s="294">
        <v>116.04</v>
      </c>
      <c r="AK940" s="294">
        <v>120</v>
      </c>
      <c r="AL940" s="294">
        <v>0.98880000000000001</v>
      </c>
      <c r="AM940" s="294">
        <v>70551</v>
      </c>
      <c r="AN940" s="294" t="e">
        <f>AM940-#REF!</f>
        <v>#REF!</v>
      </c>
      <c r="AO940" s="294">
        <v>0.85399999999999998</v>
      </c>
      <c r="AP940" s="294">
        <v>115.56</v>
      </c>
      <c r="AQ940" s="294">
        <v>120</v>
      </c>
      <c r="AR940" s="294">
        <v>0.98819999999999997</v>
      </c>
      <c r="AS940" s="294">
        <v>71616</v>
      </c>
      <c r="AT940" s="294" t="e">
        <f>AS940-#REF!</f>
        <v>#REF!</v>
      </c>
      <c r="AU940" s="294">
        <v>0.84299999999999997</v>
      </c>
      <c r="AV940" s="294">
        <v>114.99</v>
      </c>
      <c r="AW940" s="294">
        <v>120</v>
      </c>
      <c r="AX940" s="294">
        <v>0.95109999999999995</v>
      </c>
      <c r="AY940" s="294">
        <v>141066</v>
      </c>
      <c r="AZ940" s="294" t="e">
        <f>AY940-#REF!</f>
        <v>#REF!</v>
      </c>
      <c r="BA940" s="294">
        <v>0.93610000000000004</v>
      </c>
      <c r="BB940" s="294">
        <v>0</v>
      </c>
      <c r="BC940" s="294">
        <v>0</v>
      </c>
      <c r="BD940" s="294" t="e">
        <v>#DIV/0!</v>
      </c>
      <c r="BE940" s="294">
        <v>0</v>
      </c>
      <c r="BG940" s="294">
        <v>0</v>
      </c>
      <c r="BH940" s="294">
        <v>133.68</v>
      </c>
      <c r="BI940" s="294">
        <v>133.68</v>
      </c>
      <c r="BJ940" s="294">
        <v>0.99019999999999997</v>
      </c>
      <c r="BK940" s="294">
        <v>67090</v>
      </c>
      <c r="BL940" s="294" t="e">
        <f>BK940-#REF!</f>
        <v>#REF!</v>
      </c>
      <c r="BM940" s="294">
        <v>0.68130000000000002</v>
      </c>
      <c r="BN940" s="294">
        <v>128.4</v>
      </c>
      <c r="BO940" s="294">
        <v>128.4</v>
      </c>
      <c r="BP940" s="294">
        <v>0.98829999999999996</v>
      </c>
      <c r="BQ940" s="294">
        <v>63936</v>
      </c>
      <c r="BR940" s="294" t="e">
        <f>BQ940-#REF!</f>
        <v>#REF!</v>
      </c>
      <c r="BS940" s="294">
        <v>0.74980000000000002</v>
      </c>
      <c r="BT940" s="294">
        <v>127.92</v>
      </c>
      <c r="BU940" s="294">
        <v>127.92</v>
      </c>
      <c r="BV940" s="294">
        <v>0.98850000000000005</v>
      </c>
      <c r="BW940" s="294">
        <v>69554</v>
      </c>
      <c r="BY940" s="294">
        <v>0.18479999999999999</v>
      </c>
    </row>
    <row r="941" spans="1:77">
      <c r="A941" s="301">
        <v>975</v>
      </c>
      <c r="B941" s="302" t="s">
        <v>3997</v>
      </c>
      <c r="C941" s="301" t="s">
        <v>4902</v>
      </c>
      <c r="D941" s="302" t="s">
        <v>4051</v>
      </c>
      <c r="E941" s="303">
        <v>720</v>
      </c>
      <c r="F941" s="294">
        <v>410.4</v>
      </c>
      <c r="G941" s="294">
        <v>576</v>
      </c>
      <c r="H941" s="294">
        <v>0.89569999999999994</v>
      </c>
      <c r="I941" s="294">
        <v>78710</v>
      </c>
      <c r="K941" s="294">
        <v>0.2974</v>
      </c>
      <c r="L941" s="294">
        <v>438</v>
      </c>
      <c r="M941" s="294">
        <v>576</v>
      </c>
      <c r="N941" s="294">
        <v>0.90620000000000001</v>
      </c>
      <c r="O941" s="294">
        <v>74560</v>
      </c>
      <c r="Q941" s="294">
        <v>0.2525</v>
      </c>
      <c r="R941" s="294">
        <v>421</v>
      </c>
      <c r="S941" s="294">
        <v>576</v>
      </c>
      <c r="T941" s="294">
        <v>0.88700000000000001</v>
      </c>
      <c r="U941" s="294">
        <v>65540</v>
      </c>
      <c r="W941" s="294">
        <v>0.24379999999999999</v>
      </c>
      <c r="X941" s="294">
        <v>350.8</v>
      </c>
      <c r="Y941" s="294">
        <v>576</v>
      </c>
      <c r="Z941" s="294">
        <v>0.87129999999999996</v>
      </c>
      <c r="AA941" s="294">
        <v>53400</v>
      </c>
      <c r="AC941" s="294">
        <v>0.23480000000000001</v>
      </c>
      <c r="AD941" s="294">
        <v>370</v>
      </c>
      <c r="AE941" s="294">
        <v>576</v>
      </c>
      <c r="AF941" s="294">
        <v>0.88590000000000002</v>
      </c>
      <c r="AG941" s="294">
        <v>43780</v>
      </c>
      <c r="AI941" s="294">
        <v>0.17949999999999999</v>
      </c>
      <c r="AJ941" s="294">
        <v>313.60000000000002</v>
      </c>
      <c r="AK941" s="294">
        <v>576</v>
      </c>
      <c r="AL941" s="294">
        <v>0.86809999999999998</v>
      </c>
      <c r="AM941" s="294">
        <v>50600</v>
      </c>
      <c r="AO941" s="294">
        <v>0.25819999999999999</v>
      </c>
      <c r="AP941" s="294">
        <v>266.8</v>
      </c>
      <c r="AQ941" s="294">
        <v>576</v>
      </c>
      <c r="AR941" s="294">
        <v>0.87019999999999997</v>
      </c>
      <c r="AS941" s="294">
        <v>48460</v>
      </c>
      <c r="AU941" s="294">
        <v>0.28060000000000002</v>
      </c>
      <c r="AV941" s="294">
        <v>283.2</v>
      </c>
      <c r="AW941" s="294">
        <v>576</v>
      </c>
      <c r="AX941" s="294">
        <v>0.88539999999999996</v>
      </c>
      <c r="AY941" s="294">
        <v>58060</v>
      </c>
      <c r="BA941" s="294">
        <v>0.3216</v>
      </c>
      <c r="BB941" s="294">
        <v>239.6</v>
      </c>
      <c r="BC941" s="294">
        <v>576</v>
      </c>
      <c r="BD941" s="294">
        <v>0.98629999999999995</v>
      </c>
      <c r="BE941" s="294">
        <v>37960</v>
      </c>
      <c r="BG941" s="294">
        <v>0.21590000000000001</v>
      </c>
      <c r="BH941" s="294">
        <v>148</v>
      </c>
      <c r="BI941" s="294">
        <v>576</v>
      </c>
      <c r="BJ941" s="294">
        <v>0.99519999999999997</v>
      </c>
      <c r="BK941" s="294">
        <v>32670</v>
      </c>
      <c r="BM941" s="294">
        <v>0.29820000000000002</v>
      </c>
      <c r="BN941" s="294">
        <v>334.4</v>
      </c>
      <c r="BO941" s="294">
        <v>576</v>
      </c>
      <c r="BP941" s="294">
        <v>0.97389999999999999</v>
      </c>
      <c r="BQ941" s="294">
        <v>43150</v>
      </c>
      <c r="BS941" s="294">
        <v>0.19719999999999999</v>
      </c>
      <c r="BT941" s="294">
        <v>295.2</v>
      </c>
      <c r="BU941" s="294">
        <v>576</v>
      </c>
      <c r="BV941" s="294">
        <v>0.96599999999999997</v>
      </c>
      <c r="BW941" s="294">
        <v>42390</v>
      </c>
      <c r="BY941" s="294">
        <v>0.19980000000000001</v>
      </c>
    </row>
    <row r="942" spans="1:77">
      <c r="A942" s="301">
        <v>976</v>
      </c>
      <c r="B942" s="302" t="s">
        <v>3997</v>
      </c>
      <c r="C942" s="301" t="s">
        <v>4903</v>
      </c>
      <c r="D942" s="302" t="s">
        <v>4051</v>
      </c>
      <c r="E942" s="303">
        <v>774</v>
      </c>
      <c r="F942" s="294">
        <v>827.04</v>
      </c>
      <c r="G942" s="294">
        <v>827.04</v>
      </c>
      <c r="H942" s="294">
        <v>0.98619999999999997</v>
      </c>
      <c r="I942" s="294">
        <v>139692</v>
      </c>
      <c r="K942" s="294">
        <v>0.2379</v>
      </c>
      <c r="L942" s="294">
        <v>751.2</v>
      </c>
      <c r="M942" s="294">
        <v>751.2</v>
      </c>
      <c r="N942" s="294">
        <v>0.98629999999999995</v>
      </c>
      <c r="O942" s="294">
        <v>151536</v>
      </c>
      <c r="Q942" s="294">
        <v>0.27489999999999998</v>
      </c>
      <c r="R942" s="294">
        <v>696.48</v>
      </c>
      <c r="S942" s="294">
        <v>696.48</v>
      </c>
      <c r="T942" s="294">
        <v>0.98680000000000001</v>
      </c>
      <c r="U942" s="294">
        <v>154968</v>
      </c>
      <c r="W942" s="294">
        <v>0.31319999999999998</v>
      </c>
      <c r="X942" s="294">
        <v>719.52</v>
      </c>
      <c r="Y942" s="294">
        <v>719.52</v>
      </c>
      <c r="Z942" s="294">
        <v>0.98919999999999997</v>
      </c>
      <c r="AA942" s="294">
        <v>129432</v>
      </c>
      <c r="AC942" s="294">
        <v>0.24440000000000001</v>
      </c>
      <c r="AD942" s="294">
        <v>815.52</v>
      </c>
      <c r="AE942" s="294">
        <v>815.52</v>
      </c>
      <c r="AF942" s="294">
        <v>0.98839999999999995</v>
      </c>
      <c r="AG942" s="294">
        <v>129492</v>
      </c>
      <c r="AI942" s="294">
        <v>0.21590000000000001</v>
      </c>
      <c r="AJ942" s="294">
        <v>728.16</v>
      </c>
      <c r="AK942" s="294">
        <v>728.16</v>
      </c>
      <c r="AL942" s="294">
        <v>0.99060000000000004</v>
      </c>
      <c r="AM942" s="294">
        <v>120708</v>
      </c>
      <c r="AO942" s="294">
        <v>0.2324</v>
      </c>
      <c r="AP942" s="294">
        <v>721.92</v>
      </c>
      <c r="AQ942" s="294">
        <v>721.92</v>
      </c>
      <c r="AR942" s="294">
        <v>0.99209999999999998</v>
      </c>
      <c r="AS942" s="294">
        <v>115800</v>
      </c>
      <c r="AU942" s="294">
        <v>0.21729999999999999</v>
      </c>
      <c r="AV942" s="294">
        <v>691.68</v>
      </c>
      <c r="AW942" s="294">
        <v>691.68</v>
      </c>
      <c r="AX942" s="294">
        <v>0.99239999999999995</v>
      </c>
      <c r="AY942" s="294">
        <v>110556</v>
      </c>
      <c r="BA942" s="294">
        <v>0.22370000000000001</v>
      </c>
      <c r="BB942" s="294">
        <v>542.4</v>
      </c>
      <c r="BC942" s="294">
        <v>619.20000000000005</v>
      </c>
      <c r="BD942" s="294">
        <v>0.99339999999999995</v>
      </c>
      <c r="BE942" s="294">
        <v>102564</v>
      </c>
      <c r="BG942" s="294">
        <v>0.25590000000000002</v>
      </c>
      <c r="BH942" s="294">
        <v>372</v>
      </c>
      <c r="BI942" s="294">
        <v>619.20000000000005</v>
      </c>
      <c r="BJ942" s="294">
        <v>0.99199999999999999</v>
      </c>
      <c r="BK942" s="294">
        <v>110232</v>
      </c>
      <c r="BM942" s="294">
        <v>0.40150000000000002</v>
      </c>
      <c r="BN942" s="294">
        <v>516</v>
      </c>
      <c r="BO942" s="294">
        <v>619.20000000000005</v>
      </c>
      <c r="BP942" s="294">
        <v>0.98909999999999998</v>
      </c>
      <c r="BQ942" s="294">
        <v>97560</v>
      </c>
      <c r="BS942" s="294">
        <v>0.28449999999999998</v>
      </c>
      <c r="BT942" s="294">
        <v>720</v>
      </c>
      <c r="BU942" s="294">
        <v>720</v>
      </c>
      <c r="BV942" s="294">
        <v>0.98929999999999996</v>
      </c>
      <c r="BW942" s="294">
        <v>111360</v>
      </c>
      <c r="BY942" s="294">
        <v>0.21010000000000001</v>
      </c>
    </row>
    <row r="943" spans="1:77">
      <c r="A943" s="301">
        <v>977</v>
      </c>
      <c r="B943" s="302" t="s">
        <v>3997</v>
      </c>
      <c r="C943" s="301" t="s">
        <v>4904</v>
      </c>
      <c r="D943" s="302" t="s">
        <v>4051</v>
      </c>
      <c r="E943" s="303">
        <v>456</v>
      </c>
      <c r="F943" s="294">
        <v>474.72</v>
      </c>
      <c r="G943" s="294">
        <v>474.72</v>
      </c>
      <c r="H943" s="294">
        <v>0.95340000000000003</v>
      </c>
      <c r="I943" s="294">
        <v>212574</v>
      </c>
      <c r="J943" s="294" t="e">
        <f>I943-#REF!</f>
        <v>#REF!</v>
      </c>
      <c r="K943" s="294">
        <v>0.65229999999999999</v>
      </c>
      <c r="L943" s="294">
        <v>453</v>
      </c>
      <c r="M943" s="294">
        <v>453</v>
      </c>
      <c r="N943" s="294">
        <v>0.94930000000000003</v>
      </c>
      <c r="O943" s="294">
        <v>217860</v>
      </c>
      <c r="Q943" s="294">
        <v>0.68100000000000005</v>
      </c>
      <c r="R943" s="294">
        <v>493.68</v>
      </c>
      <c r="S943" s="294">
        <v>493.68</v>
      </c>
      <c r="T943" s="294">
        <v>0.94889999999999997</v>
      </c>
      <c r="U943" s="294">
        <v>211092</v>
      </c>
      <c r="V943" s="294" t="e">
        <f>U943-#REF!</f>
        <v>#REF!</v>
      </c>
      <c r="W943" s="294">
        <v>0.62590000000000001</v>
      </c>
      <c r="X943" s="294">
        <v>459.6</v>
      </c>
      <c r="Y943" s="294">
        <v>459.6</v>
      </c>
      <c r="Z943" s="294">
        <v>0.95099999999999996</v>
      </c>
      <c r="AA943" s="294">
        <v>215742</v>
      </c>
      <c r="AB943" s="294" t="e">
        <f>AA943-#REF!</f>
        <v>#REF!</v>
      </c>
      <c r="AC943" s="294">
        <v>0.66339999999999999</v>
      </c>
      <c r="AD943" s="294">
        <v>520.32000000000005</v>
      </c>
      <c r="AE943" s="294">
        <v>520.32000000000005</v>
      </c>
      <c r="AF943" s="294">
        <v>0.9526</v>
      </c>
      <c r="AG943" s="294">
        <v>199410</v>
      </c>
      <c r="AI943" s="294">
        <v>0.54079999999999995</v>
      </c>
      <c r="AJ943" s="294">
        <v>468</v>
      </c>
      <c r="AK943" s="294">
        <v>468</v>
      </c>
      <c r="AL943" s="294">
        <v>0.95119999999999993</v>
      </c>
      <c r="AM943" s="294">
        <v>248970</v>
      </c>
      <c r="AN943" s="294" t="e">
        <f>AM943-#REF!</f>
        <v>#REF!</v>
      </c>
      <c r="AO943" s="294">
        <v>0.77680000000000005</v>
      </c>
      <c r="AP943" s="294">
        <v>474</v>
      </c>
      <c r="AQ943" s="294">
        <v>474</v>
      </c>
      <c r="AR943" s="294">
        <v>0.94499999999999995</v>
      </c>
      <c r="AS943" s="294">
        <v>228720</v>
      </c>
      <c r="AT943" s="294" t="e">
        <f>AS943-#REF!</f>
        <v>#REF!</v>
      </c>
      <c r="AU943" s="294">
        <v>0.68630000000000002</v>
      </c>
      <c r="AV943" s="294">
        <v>450</v>
      </c>
      <c r="AW943" s="294">
        <v>450</v>
      </c>
      <c r="AX943" s="294">
        <v>0.92730000000000001</v>
      </c>
      <c r="AY943" s="294">
        <v>179640</v>
      </c>
      <c r="BA943" s="294">
        <v>0.59799999999999998</v>
      </c>
      <c r="BB943" s="294">
        <v>472.88</v>
      </c>
      <c r="BC943" s="294">
        <v>472.88</v>
      </c>
      <c r="BD943" s="294">
        <v>0.997</v>
      </c>
      <c r="BE943" s="294">
        <v>179127</v>
      </c>
      <c r="BG943" s="294">
        <v>0.80530000000000002</v>
      </c>
      <c r="BH943" s="294">
        <v>474</v>
      </c>
      <c r="BI943" s="294">
        <v>474</v>
      </c>
      <c r="BJ943" s="294">
        <v>0.99949999999999994</v>
      </c>
      <c r="BK943" s="294">
        <v>198870</v>
      </c>
      <c r="BM943" s="294">
        <v>0.54659999999999997</v>
      </c>
      <c r="BN943" s="294">
        <v>508.16</v>
      </c>
      <c r="BO943" s="294">
        <v>508.16</v>
      </c>
      <c r="BP943" s="294">
        <v>0.99960000000000004</v>
      </c>
      <c r="BQ943" s="294">
        <v>198502</v>
      </c>
      <c r="BS943" s="294">
        <v>0.58150000000000002</v>
      </c>
      <c r="BT943" s="294">
        <v>560.79999999999995</v>
      </c>
      <c r="BU943" s="294">
        <v>560.79999999999995</v>
      </c>
      <c r="BV943" s="294">
        <v>0.99909999999999999</v>
      </c>
      <c r="BW943" s="294">
        <v>230247</v>
      </c>
      <c r="BY943" s="294">
        <v>0.1381</v>
      </c>
    </row>
    <row r="944" spans="1:77">
      <c r="A944" s="301">
        <v>978</v>
      </c>
      <c r="B944" s="302" t="s">
        <v>3997</v>
      </c>
      <c r="C944" s="301" t="s">
        <v>4905</v>
      </c>
      <c r="D944" s="302" t="s">
        <v>4051</v>
      </c>
      <c r="E944" s="303">
        <v>501</v>
      </c>
      <c r="F944" s="294">
        <v>524.16</v>
      </c>
      <c r="G944" s="294">
        <v>524.16</v>
      </c>
      <c r="H944" s="294">
        <v>0.998</v>
      </c>
      <c r="I944" s="294">
        <v>120432</v>
      </c>
      <c r="K944" s="294">
        <v>0.31979999999999997</v>
      </c>
      <c r="L944" s="294">
        <v>459.6</v>
      </c>
      <c r="M944" s="294">
        <v>459.6</v>
      </c>
      <c r="N944" s="294">
        <v>0.99829999999999997</v>
      </c>
      <c r="O944" s="294">
        <v>96642</v>
      </c>
      <c r="Q944" s="294">
        <v>0.28310000000000002</v>
      </c>
      <c r="R944" s="294">
        <v>414</v>
      </c>
      <c r="S944" s="294">
        <v>414</v>
      </c>
      <c r="T944" s="294">
        <v>0.99890000000000001</v>
      </c>
      <c r="U944" s="294">
        <v>100014</v>
      </c>
      <c r="W944" s="294">
        <v>0.33589999999999998</v>
      </c>
      <c r="X944" s="294">
        <v>487.44</v>
      </c>
      <c r="Y944" s="294">
        <v>487.44</v>
      </c>
      <c r="Z944" s="294">
        <v>0.98109999999999997</v>
      </c>
      <c r="AA944" s="294">
        <v>120264</v>
      </c>
      <c r="AC944" s="294">
        <v>0.33800000000000002</v>
      </c>
      <c r="AD944" s="294">
        <v>485.52</v>
      </c>
      <c r="AE944" s="294">
        <v>485.52</v>
      </c>
      <c r="AF944" s="294">
        <v>0.99299999999999999</v>
      </c>
      <c r="AG944" s="294">
        <v>105438</v>
      </c>
      <c r="AI944" s="294">
        <v>0.29399999999999998</v>
      </c>
      <c r="AJ944" s="294">
        <v>544.55999999999995</v>
      </c>
      <c r="AK944" s="294">
        <v>544.55999999999995</v>
      </c>
      <c r="AL944" s="294">
        <v>0.99639999999999995</v>
      </c>
      <c r="AM944" s="294">
        <v>122544</v>
      </c>
      <c r="AO944" s="294">
        <v>0.31369999999999998</v>
      </c>
      <c r="AP944" s="294">
        <v>392.16</v>
      </c>
      <c r="AQ944" s="294">
        <v>400.8</v>
      </c>
      <c r="AR944" s="294">
        <v>0.99619999999999997</v>
      </c>
      <c r="AS944" s="294">
        <v>84528</v>
      </c>
      <c r="AU944" s="294">
        <v>0.2908</v>
      </c>
      <c r="AV944" s="294">
        <v>308.39999999999998</v>
      </c>
      <c r="AW944" s="294">
        <v>400.8</v>
      </c>
      <c r="AX944" s="294">
        <v>0.99649999999999994</v>
      </c>
      <c r="AY944" s="294">
        <v>87786</v>
      </c>
      <c r="BA944" s="294">
        <v>0.39679999999999999</v>
      </c>
      <c r="BB944" s="294">
        <v>270.24</v>
      </c>
      <c r="BC944" s="294">
        <v>400.8</v>
      </c>
      <c r="BD944" s="294">
        <v>0.99560000000000004</v>
      </c>
      <c r="BE944" s="294">
        <v>82614</v>
      </c>
      <c r="BG944" s="294">
        <v>0.41270000000000001</v>
      </c>
      <c r="BH944" s="294">
        <v>257.04000000000002</v>
      </c>
      <c r="BI944" s="294">
        <v>400.8</v>
      </c>
      <c r="BJ944" s="294">
        <v>0.99519999999999997</v>
      </c>
      <c r="BK944" s="294">
        <v>84114</v>
      </c>
      <c r="BM944" s="294">
        <v>0.442</v>
      </c>
      <c r="BN944" s="294">
        <v>411.6</v>
      </c>
      <c r="BO944" s="294">
        <v>411.6</v>
      </c>
      <c r="BP944" s="294">
        <v>0.99790000000000001</v>
      </c>
      <c r="BQ944" s="294">
        <v>100614</v>
      </c>
      <c r="BS944" s="294">
        <v>0.36449999999999999</v>
      </c>
      <c r="BT944" s="294">
        <v>450</v>
      </c>
      <c r="BU944" s="294">
        <v>450</v>
      </c>
      <c r="BV944" s="294">
        <v>0.99760000000000004</v>
      </c>
      <c r="BW944" s="294">
        <v>127452</v>
      </c>
      <c r="BY944" s="294">
        <v>0.38159999999999999</v>
      </c>
    </row>
    <row r="945" spans="1:77">
      <c r="A945" s="301">
        <v>979</v>
      </c>
      <c r="B945" s="302" t="s">
        <v>3997</v>
      </c>
      <c r="C945" s="301" t="s">
        <v>4906</v>
      </c>
      <c r="D945" s="302" t="s">
        <v>4051</v>
      </c>
      <c r="E945" s="303">
        <v>381</v>
      </c>
      <c r="F945" s="294">
        <v>192.96</v>
      </c>
      <c r="G945" s="294">
        <v>304.8</v>
      </c>
      <c r="H945" s="294">
        <v>0.98360000000000003</v>
      </c>
      <c r="I945" s="294">
        <v>51402</v>
      </c>
      <c r="K945" s="294">
        <v>0.37619999999999998</v>
      </c>
      <c r="L945" s="294">
        <v>230.4</v>
      </c>
      <c r="M945" s="294">
        <v>304.8</v>
      </c>
      <c r="N945" s="294">
        <v>0.98360000000000003</v>
      </c>
      <c r="O945" s="294">
        <v>47568</v>
      </c>
      <c r="Q945" s="294">
        <v>0.28220000000000001</v>
      </c>
      <c r="R945" s="294">
        <v>217.8</v>
      </c>
      <c r="S945" s="294">
        <v>304.8</v>
      </c>
      <c r="T945" s="294">
        <v>0.98199999999999998</v>
      </c>
      <c r="U945" s="294">
        <v>45066</v>
      </c>
      <c r="W945" s="294">
        <v>0.29270000000000002</v>
      </c>
      <c r="X945" s="294">
        <v>197.04</v>
      </c>
      <c r="Y945" s="294">
        <v>304.8</v>
      </c>
      <c r="Z945" s="294">
        <v>0.98039999999999994</v>
      </c>
      <c r="AA945" s="294">
        <v>45198</v>
      </c>
      <c r="AC945" s="294">
        <v>0.3145</v>
      </c>
      <c r="AD945" s="294">
        <v>207.12</v>
      </c>
      <c r="AE945" s="294">
        <v>304.8</v>
      </c>
      <c r="AF945" s="294">
        <v>0.97950000000000004</v>
      </c>
      <c r="AG945" s="294">
        <v>55788</v>
      </c>
      <c r="AI945" s="294">
        <v>0.36959999999999998</v>
      </c>
      <c r="AJ945" s="294">
        <v>283.58</v>
      </c>
      <c r="AK945" s="294">
        <v>332.72</v>
      </c>
      <c r="AL945" s="294">
        <v>0.94589999999999996</v>
      </c>
      <c r="AM945" s="294">
        <v>178806</v>
      </c>
      <c r="AN945" s="294" t="e">
        <f>AM945-#REF!</f>
        <v>#REF!</v>
      </c>
      <c r="AO945" s="294">
        <v>1.5257000000000001</v>
      </c>
      <c r="AP945" s="294">
        <v>0</v>
      </c>
      <c r="AQ945" s="294">
        <v>0</v>
      </c>
      <c r="AR945" s="294" t="e">
        <v>#DIV/0!</v>
      </c>
      <c r="AS945" s="294">
        <v>0</v>
      </c>
      <c r="AU945" s="294">
        <v>0</v>
      </c>
      <c r="AV945" s="294">
        <v>157.97999999999999</v>
      </c>
      <c r="AW945" s="294">
        <v>304.8</v>
      </c>
      <c r="AX945" s="294">
        <v>0.92989999999999995</v>
      </c>
      <c r="AY945" s="294">
        <v>26802</v>
      </c>
      <c r="BA945" s="294">
        <v>0.47510000000000002</v>
      </c>
      <c r="BB945" s="294">
        <v>0</v>
      </c>
      <c r="BC945" s="294">
        <v>0</v>
      </c>
      <c r="BD945" s="294" t="e">
        <v>#DIV/0!</v>
      </c>
      <c r="BE945" s="294">
        <v>0</v>
      </c>
      <c r="BG945" s="294">
        <v>0</v>
      </c>
      <c r="BH945" s="294">
        <v>104</v>
      </c>
      <c r="BI945" s="294">
        <v>304.8</v>
      </c>
      <c r="BJ945" s="294">
        <v>0.9718</v>
      </c>
      <c r="BK945" s="294">
        <v>34668</v>
      </c>
      <c r="BM945" s="294">
        <v>0.46110000000000001</v>
      </c>
      <c r="BN945" s="294">
        <v>104</v>
      </c>
      <c r="BO945" s="294">
        <v>304.8</v>
      </c>
      <c r="BP945" s="294">
        <v>0.96860000000000002</v>
      </c>
      <c r="BQ945" s="294">
        <v>28360</v>
      </c>
      <c r="BS945" s="294">
        <v>0.41899999999999998</v>
      </c>
      <c r="BT945" s="294">
        <v>112</v>
      </c>
      <c r="BU945" s="294">
        <v>304.8</v>
      </c>
      <c r="BV945" s="294">
        <v>0.97829999999999995</v>
      </c>
      <c r="BW945" s="294">
        <v>37840</v>
      </c>
      <c r="BY945" s="294">
        <v>0.4642</v>
      </c>
    </row>
    <row r="946" spans="1:77">
      <c r="A946" s="301">
        <v>980</v>
      </c>
      <c r="B946" s="302" t="s">
        <v>3997</v>
      </c>
      <c r="C946" s="301" t="s">
        <v>4907</v>
      </c>
      <c r="D946" s="302" t="s">
        <v>4063</v>
      </c>
      <c r="E946" s="303">
        <v>392.4</v>
      </c>
      <c r="F946" s="294">
        <v>356.16</v>
      </c>
      <c r="G946" s="294">
        <v>356.16</v>
      </c>
      <c r="H946" s="294">
        <v>0.87260000000000004</v>
      </c>
      <c r="I946" s="294">
        <v>119112</v>
      </c>
      <c r="K946" s="294" t="s">
        <v>3983</v>
      </c>
      <c r="L946" s="294">
        <v>385.8</v>
      </c>
      <c r="M946" s="294">
        <v>385.8</v>
      </c>
      <c r="N946" s="294">
        <v>0.88029999999999997</v>
      </c>
      <c r="O946" s="294">
        <v>123228</v>
      </c>
      <c r="Q946" s="294" t="s">
        <v>3983</v>
      </c>
      <c r="R946" s="294">
        <v>355.8</v>
      </c>
      <c r="S946" s="294">
        <v>355.8</v>
      </c>
      <c r="T946" s="294">
        <v>0.87129999999999996</v>
      </c>
      <c r="U946" s="294">
        <v>128538</v>
      </c>
      <c r="W946" s="294" t="s">
        <v>3983</v>
      </c>
      <c r="X946" s="294">
        <v>353.52</v>
      </c>
      <c r="Y946" s="294">
        <v>353.52</v>
      </c>
      <c r="Z946" s="294">
        <v>0.86270000000000002</v>
      </c>
      <c r="AA946" s="294">
        <v>120918</v>
      </c>
      <c r="AC946" s="294" t="s">
        <v>3983</v>
      </c>
      <c r="AD946" s="294">
        <v>352.8</v>
      </c>
      <c r="AE946" s="294">
        <v>352.8</v>
      </c>
      <c r="AF946" s="294">
        <v>0.86449999999999994</v>
      </c>
      <c r="AG946" s="294">
        <v>88950</v>
      </c>
      <c r="AI946" s="294" t="s">
        <v>3983</v>
      </c>
      <c r="AJ946" s="294">
        <v>380.88</v>
      </c>
      <c r="AK946" s="294">
        <v>380.88</v>
      </c>
      <c r="AL946" s="294">
        <v>0.85470000000000002</v>
      </c>
      <c r="AM946" s="294">
        <v>114474</v>
      </c>
      <c r="AO946" s="294" t="s">
        <v>3983</v>
      </c>
      <c r="AP946" s="294">
        <v>378.48</v>
      </c>
      <c r="AQ946" s="294">
        <v>378.48</v>
      </c>
      <c r="AR946" s="294">
        <v>0.84870000000000001</v>
      </c>
      <c r="AS946" s="294">
        <v>119364</v>
      </c>
      <c r="AU946" s="294" t="s">
        <v>3983</v>
      </c>
      <c r="AV946" s="294">
        <v>333.12</v>
      </c>
      <c r="AW946" s="294">
        <v>333.12</v>
      </c>
      <c r="AX946" s="294">
        <v>0.84850000000000003</v>
      </c>
      <c r="AY946" s="294">
        <v>88566</v>
      </c>
      <c r="BA946" s="294" t="s">
        <v>3983</v>
      </c>
      <c r="BB946" s="294">
        <v>303.60000000000002</v>
      </c>
      <c r="BC946" s="294">
        <v>313.92</v>
      </c>
      <c r="BD946" s="294">
        <v>0.89580000000000004</v>
      </c>
      <c r="BE946" s="294">
        <v>53070</v>
      </c>
      <c r="BG946" s="294" t="s">
        <v>3983</v>
      </c>
      <c r="BH946" s="294">
        <v>131.28</v>
      </c>
      <c r="BI946" s="294">
        <v>313.92</v>
      </c>
      <c r="BJ946" s="294">
        <v>0.9546</v>
      </c>
      <c r="BK946" s="294">
        <v>31758</v>
      </c>
      <c r="BM946" s="294" t="s">
        <v>3983</v>
      </c>
      <c r="BN946" s="294">
        <v>258.24</v>
      </c>
      <c r="BO946" s="294">
        <v>313.92</v>
      </c>
      <c r="BP946" s="294">
        <v>0.8841</v>
      </c>
      <c r="BQ946" s="294">
        <v>50556</v>
      </c>
      <c r="BS946" s="294" t="s">
        <v>3983</v>
      </c>
      <c r="BT946" s="294">
        <v>285.12</v>
      </c>
      <c r="BU946" s="294">
        <v>313.92</v>
      </c>
      <c r="BV946" s="294">
        <v>0.879</v>
      </c>
      <c r="BW946" s="294">
        <v>72792</v>
      </c>
      <c r="BY946" s="294" t="s">
        <v>3983</v>
      </c>
    </row>
    <row r="947" spans="1:77">
      <c r="A947" s="301">
        <v>981</v>
      </c>
      <c r="B947" s="302" t="s">
        <v>3997</v>
      </c>
      <c r="C947" s="301" t="s">
        <v>4908</v>
      </c>
      <c r="D947" s="302" t="s">
        <v>4051</v>
      </c>
      <c r="E947" s="303">
        <v>2000</v>
      </c>
      <c r="F947" s="294">
        <v>1584</v>
      </c>
      <c r="G947" s="294">
        <v>1584</v>
      </c>
      <c r="H947" s="294">
        <v>0.99809999999999999</v>
      </c>
      <c r="I947" s="294">
        <v>970740</v>
      </c>
      <c r="J947" s="294" t="e">
        <f>I947-#REF!</f>
        <v>#REF!</v>
      </c>
      <c r="K947" s="294">
        <v>0.85289999999999999</v>
      </c>
      <c r="L947" s="294">
        <v>1572</v>
      </c>
      <c r="M947" s="294">
        <v>1572</v>
      </c>
      <c r="N947" s="294">
        <v>0.99619999999999997</v>
      </c>
      <c r="O947" s="294">
        <v>983400</v>
      </c>
      <c r="Q947" s="294">
        <v>0.84409999999999996</v>
      </c>
      <c r="R947" s="294">
        <v>1560</v>
      </c>
      <c r="S947" s="294">
        <v>1560</v>
      </c>
      <c r="T947" s="294">
        <v>0.99719999999999998</v>
      </c>
      <c r="U947" s="294">
        <v>960900</v>
      </c>
      <c r="V947" s="294" t="e">
        <f>U947-#REF!</f>
        <v>#REF!</v>
      </c>
      <c r="W947" s="294">
        <v>0.8579</v>
      </c>
      <c r="X947" s="294">
        <v>1500</v>
      </c>
      <c r="Y947" s="294">
        <v>1500</v>
      </c>
      <c r="Z947" s="294">
        <v>0.99719999999999998</v>
      </c>
      <c r="AA947" s="294">
        <v>992160</v>
      </c>
      <c r="AB947" s="294" t="e">
        <f>AA947-#REF!</f>
        <v>#REF!</v>
      </c>
      <c r="AC947" s="294">
        <v>0.89159999999999995</v>
      </c>
      <c r="AD947" s="294">
        <v>1560</v>
      </c>
      <c r="AE947" s="294">
        <v>1560</v>
      </c>
      <c r="AF947" s="294">
        <v>0.99819999999999998</v>
      </c>
      <c r="AG947" s="294">
        <v>982260</v>
      </c>
      <c r="AH947" s="294" t="e">
        <f>AG947-#REF!</f>
        <v>#REF!</v>
      </c>
      <c r="AI947" s="294">
        <v>0.84789999999999999</v>
      </c>
      <c r="AJ947" s="294">
        <v>1564.8</v>
      </c>
      <c r="AK947" s="294">
        <v>1564.8</v>
      </c>
      <c r="AL947" s="294">
        <v>0.99849999999999994</v>
      </c>
      <c r="AM947" s="294">
        <v>987840</v>
      </c>
      <c r="AN947" s="294" t="e">
        <f>AM947-#REF!</f>
        <v>#REF!</v>
      </c>
      <c r="AO947" s="294">
        <v>0.87819999999999998</v>
      </c>
      <c r="AP947" s="294">
        <v>1502.4</v>
      </c>
      <c r="AQ947" s="294">
        <v>1502.4</v>
      </c>
      <c r="AR947" s="294">
        <v>0.99929999999999997</v>
      </c>
      <c r="AS947" s="294">
        <v>1004580</v>
      </c>
      <c r="AT947" s="294" t="e">
        <f>AS947-#REF!</f>
        <v>#REF!</v>
      </c>
      <c r="AU947" s="294">
        <v>0.89939999999999998</v>
      </c>
      <c r="AV947" s="294">
        <v>1514.4</v>
      </c>
      <c r="AW947" s="294">
        <v>1514.4</v>
      </c>
      <c r="AX947" s="294">
        <v>0.99960000000000004</v>
      </c>
      <c r="AY947" s="294">
        <v>978840</v>
      </c>
      <c r="AZ947" s="294" t="e">
        <f>AY947-#REF!</f>
        <v>#REF!</v>
      </c>
      <c r="BA947" s="294">
        <v>0.89810000000000001</v>
      </c>
      <c r="BB947" s="294">
        <v>1516.8</v>
      </c>
      <c r="BC947" s="294">
        <v>1516.8</v>
      </c>
      <c r="BD947" s="294">
        <v>0.99980000000000002</v>
      </c>
      <c r="BE947" s="294">
        <v>989040</v>
      </c>
      <c r="BF947" s="294" t="e">
        <f>BE947-#REF!</f>
        <v>#REF!</v>
      </c>
      <c r="BG947" s="294">
        <v>0.87660000000000005</v>
      </c>
      <c r="BH947" s="294">
        <v>1536</v>
      </c>
      <c r="BI947" s="294">
        <v>1536</v>
      </c>
      <c r="BJ947" s="294">
        <v>0.99909999999999999</v>
      </c>
      <c r="BK947" s="294">
        <v>1003020</v>
      </c>
      <c r="BL947" s="294" t="e">
        <f>BK947-#REF!</f>
        <v>#REF!</v>
      </c>
      <c r="BM947" s="294">
        <v>0.87849999999999995</v>
      </c>
      <c r="BN947" s="294">
        <v>1548</v>
      </c>
      <c r="BO947" s="294">
        <v>1548</v>
      </c>
      <c r="BP947" s="294">
        <v>0.99949999999999994</v>
      </c>
      <c r="BQ947" s="294">
        <v>927720</v>
      </c>
      <c r="BR947" s="294" t="e">
        <f>BQ947-#REF!</f>
        <v>#REF!</v>
      </c>
      <c r="BS947" s="294">
        <v>0.89229999999999998</v>
      </c>
      <c r="BT947" s="294">
        <v>1672.8</v>
      </c>
      <c r="BU947" s="294">
        <v>1672.8</v>
      </c>
      <c r="BV947" s="294">
        <v>0.99929999999999997</v>
      </c>
      <c r="BW947" s="294">
        <v>1107720</v>
      </c>
      <c r="BX947" s="294" t="e">
        <f>BW947-#REF!</f>
        <v>#REF!</v>
      </c>
      <c r="BY947" s="294">
        <v>0.89070000000000005</v>
      </c>
    </row>
    <row r="948" spans="1:77">
      <c r="A948" s="301">
        <v>982</v>
      </c>
      <c r="B948" s="302" t="s">
        <v>3997</v>
      </c>
      <c r="C948" s="301" t="s">
        <v>4909</v>
      </c>
      <c r="D948" s="302" t="s">
        <v>4051</v>
      </c>
      <c r="E948" s="303">
        <v>126</v>
      </c>
      <c r="F948" s="294">
        <v>93.92</v>
      </c>
      <c r="G948" s="294">
        <v>100.8</v>
      </c>
      <c r="H948" s="294">
        <v>0.95309999999999995</v>
      </c>
      <c r="I948" s="294">
        <v>17608</v>
      </c>
      <c r="K948" s="294">
        <v>0.2732</v>
      </c>
      <c r="L948" s="294">
        <v>94</v>
      </c>
      <c r="M948" s="294">
        <v>100.8</v>
      </c>
      <c r="N948" s="294">
        <v>0.96009999999999995</v>
      </c>
      <c r="O948" s="294">
        <v>13660</v>
      </c>
      <c r="Q948" s="294">
        <v>0.2034</v>
      </c>
      <c r="R948" s="294">
        <v>100</v>
      </c>
      <c r="S948" s="294">
        <v>100.8</v>
      </c>
      <c r="T948" s="294">
        <v>0.96199999999999997</v>
      </c>
      <c r="U948" s="294">
        <v>15066</v>
      </c>
      <c r="W948" s="294">
        <v>0.27439999999999998</v>
      </c>
      <c r="X948" s="294">
        <v>148.16</v>
      </c>
      <c r="Y948" s="294">
        <v>148.16</v>
      </c>
      <c r="Z948" s="294">
        <v>0.94609999999999994</v>
      </c>
      <c r="AA948" s="294">
        <v>16990</v>
      </c>
      <c r="AC948" s="294">
        <v>0.16289999999999999</v>
      </c>
      <c r="AD948" s="294">
        <v>115.12</v>
      </c>
      <c r="AE948" s="294">
        <v>115.12</v>
      </c>
      <c r="AF948" s="294">
        <v>0.96379999999999999</v>
      </c>
      <c r="AG948" s="294">
        <v>11952</v>
      </c>
      <c r="AI948" s="294">
        <v>0.14480000000000001</v>
      </c>
      <c r="AJ948" s="294">
        <v>74.48</v>
      </c>
      <c r="AK948" s="294">
        <v>100.8</v>
      </c>
      <c r="AL948" s="294">
        <v>0.9647</v>
      </c>
      <c r="AM948" s="294">
        <v>12874</v>
      </c>
      <c r="AO948" s="294">
        <v>0.24890000000000001</v>
      </c>
      <c r="AP948" s="294">
        <v>70.64</v>
      </c>
      <c r="AQ948" s="294">
        <v>100.8</v>
      </c>
      <c r="AR948" s="294">
        <v>0.95479999999999998</v>
      </c>
      <c r="AS948" s="294">
        <v>11986</v>
      </c>
      <c r="AU948" s="294">
        <v>0.2389</v>
      </c>
      <c r="AV948" s="294">
        <v>72.319999999999993</v>
      </c>
      <c r="AW948" s="294">
        <v>100.8</v>
      </c>
      <c r="AX948" s="294">
        <v>0.96099999999999997</v>
      </c>
      <c r="AY948" s="294">
        <v>10790</v>
      </c>
      <c r="BA948" s="294">
        <v>0.21560000000000001</v>
      </c>
      <c r="BB948" s="294">
        <v>124</v>
      </c>
      <c r="BC948" s="294">
        <v>124</v>
      </c>
      <c r="BD948" s="294">
        <v>0.95399999999999996</v>
      </c>
      <c r="BE948" s="294">
        <v>11342</v>
      </c>
      <c r="BG948" s="294">
        <v>0.12889999999999999</v>
      </c>
      <c r="BH948" s="294">
        <v>132</v>
      </c>
      <c r="BI948" s="294">
        <v>132</v>
      </c>
      <c r="BJ948" s="294">
        <v>0.94509999999999994</v>
      </c>
      <c r="BK948" s="294">
        <v>11700</v>
      </c>
      <c r="BM948" s="294">
        <v>0.12609999999999999</v>
      </c>
      <c r="BN948" s="294">
        <v>140</v>
      </c>
      <c r="BO948" s="294">
        <v>140</v>
      </c>
      <c r="BP948" s="294">
        <v>0.96279999999999999</v>
      </c>
      <c r="BQ948" s="294">
        <v>13440</v>
      </c>
      <c r="BS948" s="294">
        <v>0.1484</v>
      </c>
      <c r="BT948" s="294">
        <v>141.52000000000001</v>
      </c>
      <c r="BU948" s="294">
        <v>141.52000000000001</v>
      </c>
      <c r="BV948" s="294">
        <v>0.95889999999999997</v>
      </c>
      <c r="BW948" s="294">
        <v>11288</v>
      </c>
      <c r="BY948" s="294">
        <v>0.1118</v>
      </c>
    </row>
    <row r="949" spans="1:77">
      <c r="A949" s="301">
        <v>983</v>
      </c>
      <c r="B949" s="302" t="s">
        <v>3997</v>
      </c>
      <c r="C949" s="301" t="s">
        <v>4910</v>
      </c>
      <c r="D949" s="302" t="s">
        <v>4051</v>
      </c>
      <c r="E949" s="303">
        <v>110</v>
      </c>
      <c r="F949" s="294">
        <v>115.68</v>
      </c>
      <c r="G949" s="294">
        <v>115.68</v>
      </c>
      <c r="H949" s="294">
        <v>0.97470000000000001</v>
      </c>
      <c r="I949" s="294">
        <v>30462</v>
      </c>
      <c r="K949" s="294">
        <v>0.37519999999999998</v>
      </c>
      <c r="L949" s="294">
        <v>105.6</v>
      </c>
      <c r="M949" s="294">
        <v>105.6</v>
      </c>
      <c r="N949" s="294">
        <v>0.98939999999999995</v>
      </c>
      <c r="O949" s="294">
        <v>20040</v>
      </c>
      <c r="Q949" s="294">
        <v>0.25779999999999997</v>
      </c>
      <c r="R949" s="294">
        <v>104.4</v>
      </c>
      <c r="S949" s="294">
        <v>104.4</v>
      </c>
      <c r="T949" s="294">
        <v>0.98839999999999995</v>
      </c>
      <c r="U949" s="294">
        <v>20364</v>
      </c>
      <c r="W949" s="294">
        <v>0.27410000000000001</v>
      </c>
      <c r="X949" s="294">
        <v>89.04</v>
      </c>
      <c r="Y949" s="294">
        <v>89.04</v>
      </c>
      <c r="Z949" s="294">
        <v>0.99639999999999995</v>
      </c>
      <c r="AA949" s="294">
        <v>16374</v>
      </c>
      <c r="AC949" s="294">
        <v>0.24809999999999999</v>
      </c>
      <c r="AD949" s="294">
        <v>88.08</v>
      </c>
      <c r="AE949" s="294">
        <v>88.08</v>
      </c>
      <c r="AF949" s="294">
        <v>0.99639999999999995</v>
      </c>
      <c r="AG949" s="294">
        <v>16584</v>
      </c>
      <c r="AI949" s="294">
        <v>0.254</v>
      </c>
      <c r="AJ949" s="294">
        <v>66.48</v>
      </c>
      <c r="AK949" s="294">
        <v>88</v>
      </c>
      <c r="AL949" s="294">
        <v>0.99670000000000003</v>
      </c>
      <c r="AM949" s="294">
        <v>15930</v>
      </c>
      <c r="AO949" s="294">
        <v>0.33389999999999997</v>
      </c>
      <c r="AP949" s="294">
        <v>89.28</v>
      </c>
      <c r="AQ949" s="294">
        <v>89.28</v>
      </c>
      <c r="AR949" s="294">
        <v>0.99109999999999998</v>
      </c>
      <c r="AS949" s="294">
        <v>17334</v>
      </c>
      <c r="AU949" s="294">
        <v>0.26329999999999998</v>
      </c>
      <c r="AV949" s="294">
        <v>95.52</v>
      </c>
      <c r="AW949" s="294">
        <v>95.52</v>
      </c>
      <c r="AX949" s="294">
        <v>0.97799999999999998</v>
      </c>
      <c r="AY949" s="294">
        <v>21840</v>
      </c>
      <c r="BA949" s="294">
        <v>0.32469999999999999</v>
      </c>
      <c r="BB949" s="294">
        <v>92.88</v>
      </c>
      <c r="BC949" s="294">
        <v>92.88</v>
      </c>
      <c r="BD949" s="294">
        <v>0.98619999999999997</v>
      </c>
      <c r="BE949" s="294">
        <v>20868</v>
      </c>
      <c r="BG949" s="294">
        <v>0.30620000000000003</v>
      </c>
      <c r="BH949" s="294">
        <v>90</v>
      </c>
      <c r="BI949" s="294">
        <v>90</v>
      </c>
      <c r="BJ949" s="294">
        <v>0.97789999999999999</v>
      </c>
      <c r="BK949" s="294">
        <v>18840</v>
      </c>
      <c r="BM949" s="294">
        <v>0.28770000000000001</v>
      </c>
      <c r="BN949" s="294">
        <v>96</v>
      </c>
      <c r="BO949" s="294">
        <v>96</v>
      </c>
      <c r="BP949" s="294">
        <v>0.97019999999999995</v>
      </c>
      <c r="BQ949" s="294">
        <v>21480</v>
      </c>
      <c r="BS949" s="294">
        <v>0.34320000000000001</v>
      </c>
      <c r="BT949" s="294">
        <v>92.64</v>
      </c>
      <c r="BU949" s="294">
        <v>92.64</v>
      </c>
      <c r="BV949" s="294">
        <v>0.98209999999999997</v>
      </c>
      <c r="BW949" s="294">
        <v>22770</v>
      </c>
      <c r="BY949" s="294">
        <v>0.33639999999999998</v>
      </c>
    </row>
    <row r="950" spans="1:77">
      <c r="A950" s="301">
        <v>984</v>
      </c>
      <c r="B950" s="302" t="s">
        <v>3997</v>
      </c>
      <c r="C950" s="301" t="s">
        <v>4911</v>
      </c>
      <c r="D950" s="302" t="s">
        <v>4051</v>
      </c>
      <c r="E950" s="303">
        <v>118</v>
      </c>
      <c r="F950" s="294">
        <v>43.32</v>
      </c>
      <c r="G950" s="294">
        <v>94.4</v>
      </c>
      <c r="H950" s="294">
        <v>0.9647</v>
      </c>
      <c r="I950" s="294">
        <v>12186</v>
      </c>
      <c r="K950" s="294">
        <v>0.40500000000000003</v>
      </c>
      <c r="L950" s="294">
        <v>56.7</v>
      </c>
      <c r="M950" s="294">
        <v>94.4</v>
      </c>
      <c r="N950" s="294">
        <v>0.96589999999999998</v>
      </c>
      <c r="O950" s="294">
        <v>12804</v>
      </c>
      <c r="Q950" s="294">
        <v>0.31430000000000002</v>
      </c>
      <c r="R950" s="294">
        <v>47.4</v>
      </c>
      <c r="S950" s="294">
        <v>94.4</v>
      </c>
      <c r="T950" s="294">
        <v>0.9677</v>
      </c>
      <c r="U950" s="294">
        <v>13290</v>
      </c>
      <c r="W950" s="294">
        <v>0.40239999999999998</v>
      </c>
      <c r="X950" s="294">
        <v>48.36</v>
      </c>
      <c r="Y950" s="294">
        <v>94.4</v>
      </c>
      <c r="Z950" s="294">
        <v>0.96389999999999998</v>
      </c>
      <c r="AA950" s="294">
        <v>10317</v>
      </c>
      <c r="AC950" s="294">
        <v>0.29749999999999999</v>
      </c>
      <c r="AD950" s="294">
        <v>36.840000000000003</v>
      </c>
      <c r="AE950" s="294">
        <v>94.4</v>
      </c>
      <c r="AF950" s="294">
        <v>0.9657</v>
      </c>
      <c r="AG950" s="294">
        <v>9606</v>
      </c>
      <c r="AI950" s="294">
        <v>0.3629</v>
      </c>
      <c r="AJ950" s="294">
        <v>30.24</v>
      </c>
      <c r="AK950" s="294">
        <v>94.4</v>
      </c>
      <c r="AL950" s="294">
        <v>0.96889999999999998</v>
      </c>
      <c r="AM950" s="294">
        <v>10365</v>
      </c>
      <c r="AO950" s="294">
        <v>0.49130000000000001</v>
      </c>
      <c r="AP950" s="294">
        <v>63.89</v>
      </c>
      <c r="AQ950" s="294">
        <v>94.4</v>
      </c>
      <c r="AR950" s="294">
        <v>0.91610000000000003</v>
      </c>
      <c r="AS950" s="294">
        <v>16339</v>
      </c>
      <c r="AU950" s="294">
        <v>0.40060000000000001</v>
      </c>
      <c r="AV950" s="294">
        <v>0</v>
      </c>
      <c r="AW950" s="294">
        <v>94.4</v>
      </c>
      <c r="AX950" s="294" t="e">
        <v>#DIV/0!</v>
      </c>
      <c r="AY950" s="294">
        <v>0</v>
      </c>
      <c r="BA950" s="294">
        <v>0</v>
      </c>
      <c r="BB950" s="294">
        <v>31.44</v>
      </c>
      <c r="BC950" s="294">
        <v>94.4</v>
      </c>
      <c r="BD950" s="294">
        <v>0.92720000000000002</v>
      </c>
      <c r="BE950" s="294">
        <v>5192</v>
      </c>
      <c r="BG950" s="294">
        <v>0.2394</v>
      </c>
      <c r="BH950" s="294">
        <v>25.92</v>
      </c>
      <c r="BI950" s="294">
        <v>94.4</v>
      </c>
      <c r="BJ950" s="294">
        <v>0.9304</v>
      </c>
      <c r="BK950" s="294">
        <v>4488</v>
      </c>
      <c r="BM950" s="294">
        <v>0.25009999999999999</v>
      </c>
      <c r="BN950" s="294">
        <v>25.92</v>
      </c>
      <c r="BO950" s="294">
        <v>94.4</v>
      </c>
      <c r="BP950" s="294">
        <v>0.93049999999999999</v>
      </c>
      <c r="BQ950" s="294">
        <v>5836</v>
      </c>
      <c r="BS950" s="294">
        <v>0.36009999999999998</v>
      </c>
      <c r="BT950" s="294">
        <v>40.72</v>
      </c>
      <c r="BU950" s="294">
        <v>94.4</v>
      </c>
      <c r="BV950" s="294">
        <v>0.94599999999999995</v>
      </c>
      <c r="BW950" s="294">
        <v>9736</v>
      </c>
      <c r="BY950" s="294">
        <v>0.3397</v>
      </c>
    </row>
    <row r="951" spans="1:77">
      <c r="A951" s="301">
        <v>985</v>
      </c>
      <c r="B951" s="302" t="s">
        <v>3997</v>
      </c>
      <c r="C951" s="301" t="s">
        <v>4912</v>
      </c>
      <c r="D951" s="302" t="s">
        <v>4051</v>
      </c>
      <c r="E951" s="303">
        <v>202</v>
      </c>
      <c r="F951" s="294">
        <v>153</v>
      </c>
      <c r="G951" s="294">
        <v>161.6</v>
      </c>
      <c r="H951" s="294">
        <v>0.93359999999999999</v>
      </c>
      <c r="I951" s="294">
        <v>26130</v>
      </c>
      <c r="K951" s="294">
        <v>0.25409999999999999</v>
      </c>
      <c r="L951" s="294">
        <v>135</v>
      </c>
      <c r="M951" s="294">
        <v>161.6</v>
      </c>
      <c r="N951" s="294">
        <v>0.93530000000000002</v>
      </c>
      <c r="O951" s="294">
        <v>28590</v>
      </c>
      <c r="Q951" s="294">
        <v>0.3044</v>
      </c>
      <c r="R951" s="294">
        <v>174</v>
      </c>
      <c r="S951" s="294">
        <v>174</v>
      </c>
      <c r="T951" s="294">
        <v>0.91210000000000002</v>
      </c>
      <c r="U951" s="294">
        <v>19920</v>
      </c>
      <c r="W951" s="294">
        <v>0.17430000000000001</v>
      </c>
      <c r="X951" s="294">
        <v>177</v>
      </c>
      <c r="Y951" s="294">
        <v>177</v>
      </c>
      <c r="Z951" s="294">
        <v>0.93589999999999995</v>
      </c>
      <c r="AA951" s="294">
        <v>30180</v>
      </c>
      <c r="AC951" s="294">
        <v>0.24490000000000001</v>
      </c>
      <c r="AD951" s="294">
        <v>174</v>
      </c>
      <c r="AE951" s="294">
        <v>174</v>
      </c>
      <c r="AF951" s="294">
        <v>0.92879999999999996</v>
      </c>
      <c r="AG951" s="294">
        <v>27390</v>
      </c>
      <c r="AI951" s="294">
        <v>0.2278</v>
      </c>
      <c r="AJ951" s="294">
        <v>183</v>
      </c>
      <c r="AK951" s="294">
        <v>183</v>
      </c>
      <c r="AL951" s="294">
        <v>0.93520000000000003</v>
      </c>
      <c r="AM951" s="294">
        <v>28140</v>
      </c>
      <c r="AO951" s="294">
        <v>0.22839999999999999</v>
      </c>
      <c r="AP951" s="294">
        <v>141</v>
      </c>
      <c r="AQ951" s="294">
        <v>161.6</v>
      </c>
      <c r="AR951" s="294">
        <v>0.91369999999999996</v>
      </c>
      <c r="AS951" s="294">
        <v>21270</v>
      </c>
      <c r="AU951" s="294">
        <v>0.22189999999999999</v>
      </c>
      <c r="AV951" s="294">
        <v>129</v>
      </c>
      <c r="AW951" s="294">
        <v>161.6</v>
      </c>
      <c r="AX951" s="294">
        <v>0.9103</v>
      </c>
      <c r="AY951" s="294">
        <v>19470</v>
      </c>
      <c r="BA951" s="294">
        <v>0.2303</v>
      </c>
      <c r="BB951" s="294">
        <v>63</v>
      </c>
      <c r="BC951" s="294">
        <v>161.6</v>
      </c>
      <c r="BD951" s="294">
        <v>0.85219999999999996</v>
      </c>
      <c r="BE951" s="294">
        <v>13140</v>
      </c>
      <c r="BG951" s="294">
        <v>0.32900000000000001</v>
      </c>
      <c r="BH951" s="294">
        <v>57</v>
      </c>
      <c r="BI951" s="294">
        <v>161.6</v>
      </c>
      <c r="BJ951" s="294">
        <v>0.86199999999999999</v>
      </c>
      <c r="BK951" s="294">
        <v>11610</v>
      </c>
      <c r="BM951" s="294">
        <v>0.31759999999999999</v>
      </c>
      <c r="BN951" s="294">
        <v>81</v>
      </c>
      <c r="BO951" s="294">
        <v>161.6</v>
      </c>
      <c r="BP951" s="294">
        <v>0.88370000000000004</v>
      </c>
      <c r="BQ951" s="294">
        <v>12300</v>
      </c>
      <c r="BS951" s="294">
        <v>0.25569999999999998</v>
      </c>
      <c r="BT951" s="294">
        <v>78</v>
      </c>
      <c r="BU951" s="294">
        <v>161.6</v>
      </c>
      <c r="BV951" s="294">
        <v>0.87119999999999997</v>
      </c>
      <c r="BW951" s="294">
        <v>12990</v>
      </c>
      <c r="BY951" s="294">
        <v>0.25690000000000002</v>
      </c>
    </row>
    <row r="952" spans="1:77">
      <c r="A952" s="301">
        <v>986</v>
      </c>
      <c r="B952" s="302" t="s">
        <v>3997</v>
      </c>
      <c r="C952" s="301" t="s">
        <v>4913</v>
      </c>
      <c r="D952" s="302" t="s">
        <v>4051</v>
      </c>
      <c r="E952" s="303">
        <v>122.4</v>
      </c>
      <c r="F952" s="294">
        <v>138.24</v>
      </c>
      <c r="G952" s="294">
        <v>138.24</v>
      </c>
      <c r="H952" s="294">
        <v>0.88319999999999999</v>
      </c>
      <c r="I952" s="294">
        <v>27704</v>
      </c>
      <c r="K952" s="294">
        <v>0.31519999999999998</v>
      </c>
      <c r="L952" s="294">
        <v>140.4</v>
      </c>
      <c r="M952" s="294">
        <v>140.4</v>
      </c>
      <c r="N952" s="294">
        <v>0.89280000000000004</v>
      </c>
      <c r="O952" s="294">
        <v>29496</v>
      </c>
      <c r="Q952" s="294">
        <v>0.31630000000000003</v>
      </c>
      <c r="R952" s="294">
        <v>132</v>
      </c>
      <c r="S952" s="294">
        <v>132</v>
      </c>
      <c r="T952" s="294">
        <v>0.88529999999999998</v>
      </c>
      <c r="U952" s="294">
        <v>27588</v>
      </c>
      <c r="W952" s="294">
        <v>0.32790000000000002</v>
      </c>
      <c r="X952" s="294">
        <v>122.4</v>
      </c>
      <c r="Y952" s="294">
        <v>122.4</v>
      </c>
      <c r="Z952" s="294">
        <v>0.88449999999999995</v>
      </c>
      <c r="AA952" s="294">
        <v>23590</v>
      </c>
      <c r="AC952" s="294">
        <v>0.29289999999999999</v>
      </c>
      <c r="AD952" s="294">
        <v>138.08000000000001</v>
      </c>
      <c r="AE952" s="294">
        <v>138.08000000000001</v>
      </c>
      <c r="AF952" s="294">
        <v>0.88159999999999994</v>
      </c>
      <c r="AG952" s="294">
        <v>24276</v>
      </c>
      <c r="AI952" s="294">
        <v>0.2681</v>
      </c>
      <c r="AJ952" s="294">
        <v>132.72</v>
      </c>
      <c r="AK952" s="294">
        <v>132.72</v>
      </c>
      <c r="AL952" s="294">
        <v>0.88390000000000002</v>
      </c>
      <c r="AM952" s="294">
        <v>24522</v>
      </c>
      <c r="AO952" s="294">
        <v>0.29039999999999999</v>
      </c>
      <c r="AP952" s="294">
        <v>136.4</v>
      </c>
      <c r="AQ952" s="294">
        <v>136.4</v>
      </c>
      <c r="AR952" s="294">
        <v>0.88390000000000002</v>
      </c>
      <c r="AS952" s="294">
        <v>22004</v>
      </c>
      <c r="AU952" s="294">
        <v>0.24529999999999999</v>
      </c>
      <c r="AV952" s="294">
        <v>112.88</v>
      </c>
      <c r="AW952" s="294">
        <v>112.88</v>
      </c>
      <c r="AX952" s="294">
        <v>0.91539999999999999</v>
      </c>
      <c r="AY952" s="294">
        <v>17484</v>
      </c>
      <c r="BA952" s="294">
        <v>0.23499999999999999</v>
      </c>
      <c r="BB952" s="294">
        <v>99.12</v>
      </c>
      <c r="BC952" s="294">
        <v>99.12</v>
      </c>
      <c r="BD952" s="294">
        <v>0.95899999999999996</v>
      </c>
      <c r="BE952" s="294">
        <v>13648</v>
      </c>
      <c r="BG952" s="294">
        <v>0.193</v>
      </c>
      <c r="BH952" s="294">
        <v>103.6</v>
      </c>
      <c r="BI952" s="294">
        <v>103.6</v>
      </c>
      <c r="BJ952" s="294">
        <v>0.95630000000000004</v>
      </c>
      <c r="BK952" s="294">
        <v>13128</v>
      </c>
      <c r="BM952" s="294">
        <v>0.17810000000000001</v>
      </c>
      <c r="BN952" s="294">
        <v>115.12</v>
      </c>
      <c r="BO952" s="294">
        <v>115.12</v>
      </c>
      <c r="BP952" s="294">
        <v>0.93120000000000003</v>
      </c>
      <c r="BQ952" s="294">
        <v>18306</v>
      </c>
      <c r="BS952" s="294">
        <v>0.25409999999999999</v>
      </c>
      <c r="BT952" s="294">
        <v>128</v>
      </c>
      <c r="BU952" s="294">
        <v>128</v>
      </c>
      <c r="BV952" s="294">
        <v>0.91159999999999997</v>
      </c>
      <c r="BW952" s="294">
        <v>22186</v>
      </c>
      <c r="BY952" s="294">
        <v>0.25559999999999999</v>
      </c>
    </row>
    <row r="953" spans="1:77">
      <c r="A953" s="301">
        <v>987</v>
      </c>
      <c r="B953" s="302" t="s">
        <v>3997</v>
      </c>
      <c r="C953" s="301" t="s">
        <v>4914</v>
      </c>
      <c r="D953" s="302" t="s">
        <v>4051</v>
      </c>
      <c r="E953" s="303">
        <v>166.67</v>
      </c>
      <c r="F953" s="294">
        <v>42</v>
      </c>
      <c r="G953" s="294">
        <v>133.33600000000001</v>
      </c>
      <c r="H953" s="294">
        <v>0.95740000000000003</v>
      </c>
      <c r="I953" s="294">
        <v>16180</v>
      </c>
      <c r="K953" s="294">
        <v>0.55889999999999995</v>
      </c>
      <c r="L953" s="294">
        <v>44</v>
      </c>
      <c r="M953" s="294">
        <v>133.33600000000001</v>
      </c>
      <c r="N953" s="294">
        <v>0.96109999999999995</v>
      </c>
      <c r="O953" s="294">
        <v>14820</v>
      </c>
      <c r="Q953" s="294">
        <v>0.47099999999999997</v>
      </c>
      <c r="R953" s="294">
        <v>62</v>
      </c>
      <c r="S953" s="294">
        <v>133.33600000000001</v>
      </c>
      <c r="T953" s="294">
        <v>0.94640000000000002</v>
      </c>
      <c r="U953" s="294">
        <v>18000</v>
      </c>
      <c r="W953" s="294">
        <v>0.42609999999999998</v>
      </c>
      <c r="X953" s="294">
        <v>74</v>
      </c>
      <c r="Y953" s="294">
        <v>133.33600000000001</v>
      </c>
      <c r="Z953" s="294">
        <v>0.91669999999999996</v>
      </c>
      <c r="AA953" s="294">
        <v>23100</v>
      </c>
      <c r="AC953" s="294">
        <v>0.4577</v>
      </c>
      <c r="AD953" s="294">
        <v>74</v>
      </c>
      <c r="AE953" s="294">
        <v>133.33600000000001</v>
      </c>
      <c r="AF953" s="294">
        <v>0.88690000000000002</v>
      </c>
      <c r="AG953" s="294">
        <v>29780</v>
      </c>
      <c r="AH953" s="294" t="e">
        <f>AG953-#REF!</f>
        <v>#REF!</v>
      </c>
      <c r="AI953" s="294">
        <v>0.6099</v>
      </c>
      <c r="AJ953" s="294">
        <v>92</v>
      </c>
      <c r="AK953" s="294">
        <v>133.33600000000001</v>
      </c>
      <c r="AL953" s="294">
        <v>0.90610000000000002</v>
      </c>
      <c r="AM953" s="294">
        <v>27400</v>
      </c>
      <c r="AO953" s="294">
        <v>0.45650000000000002</v>
      </c>
      <c r="AP953" s="294">
        <v>96</v>
      </c>
      <c r="AQ953" s="294">
        <v>133.33600000000001</v>
      </c>
      <c r="AR953" s="294">
        <v>0.90559999999999996</v>
      </c>
      <c r="AS953" s="294">
        <v>27980</v>
      </c>
      <c r="AU953" s="294">
        <v>0.43259999999999998</v>
      </c>
      <c r="AV953" s="294">
        <v>86</v>
      </c>
      <c r="AW953" s="294">
        <v>133.33600000000001</v>
      </c>
      <c r="AX953" s="294">
        <v>0.95879999999999999</v>
      </c>
      <c r="AY953" s="294">
        <v>34840</v>
      </c>
      <c r="BA953" s="294">
        <v>0.58689999999999998</v>
      </c>
      <c r="BB953" s="294">
        <v>94</v>
      </c>
      <c r="BC953" s="294">
        <v>133.33600000000001</v>
      </c>
      <c r="BD953" s="294">
        <v>0.99299999999999999</v>
      </c>
      <c r="BE953" s="294">
        <v>39600</v>
      </c>
      <c r="BG953" s="294">
        <v>0.57020000000000004</v>
      </c>
      <c r="BH953" s="294">
        <v>106</v>
      </c>
      <c r="BI953" s="294">
        <v>133.33600000000001</v>
      </c>
      <c r="BJ953" s="294">
        <v>0.99309999999999998</v>
      </c>
      <c r="BK953" s="294">
        <v>28700</v>
      </c>
      <c r="BM953" s="294">
        <v>0.36649999999999999</v>
      </c>
      <c r="BN953" s="294">
        <v>196</v>
      </c>
      <c r="BO953" s="294">
        <v>196</v>
      </c>
      <c r="BP953" s="294">
        <v>0.99239999999999995</v>
      </c>
      <c r="BQ953" s="294">
        <v>43980</v>
      </c>
      <c r="BS953" s="294">
        <v>0.33650000000000002</v>
      </c>
      <c r="BT953" s="294">
        <v>258</v>
      </c>
      <c r="BU953" s="294">
        <v>258</v>
      </c>
      <c r="BV953" s="294">
        <v>0.99</v>
      </c>
      <c r="BW953" s="294">
        <v>41640</v>
      </c>
      <c r="BY953" s="294">
        <v>0.21909999999999999</v>
      </c>
    </row>
    <row r="954" spans="1:77">
      <c r="A954" s="301">
        <v>988</v>
      </c>
      <c r="B954" s="302" t="s">
        <v>3997</v>
      </c>
      <c r="C954" s="301" t="s">
        <v>4915</v>
      </c>
      <c r="D954" s="302" t="s">
        <v>4051</v>
      </c>
      <c r="E954" s="303">
        <v>167</v>
      </c>
      <c r="F954" s="294">
        <v>194.52</v>
      </c>
      <c r="G954" s="294">
        <v>194.52</v>
      </c>
      <c r="H954" s="294">
        <v>0.91100000000000003</v>
      </c>
      <c r="I954" s="294">
        <v>47241</v>
      </c>
      <c r="K954" s="294">
        <v>0.37030000000000002</v>
      </c>
      <c r="L954" s="294">
        <v>209.7</v>
      </c>
      <c r="M954" s="294">
        <v>209.7</v>
      </c>
      <c r="N954" s="294">
        <v>0.91090000000000004</v>
      </c>
      <c r="O954" s="294">
        <v>51159</v>
      </c>
      <c r="Q954" s="294">
        <v>0.36</v>
      </c>
      <c r="R954" s="294">
        <v>210</v>
      </c>
      <c r="S954" s="294">
        <v>210</v>
      </c>
      <c r="T954" s="294">
        <v>0.90390000000000004</v>
      </c>
      <c r="U954" s="294">
        <v>50685</v>
      </c>
      <c r="W954" s="294">
        <v>0.37090000000000001</v>
      </c>
      <c r="X954" s="294">
        <v>176.28</v>
      </c>
      <c r="Y954" s="294">
        <v>176.28</v>
      </c>
      <c r="Z954" s="294">
        <v>0.9103</v>
      </c>
      <c r="AA954" s="294">
        <v>40686</v>
      </c>
      <c r="AC954" s="294">
        <v>0.34079999999999999</v>
      </c>
      <c r="AD954" s="294">
        <v>189</v>
      </c>
      <c r="AE954" s="294">
        <v>189</v>
      </c>
      <c r="AF954" s="294">
        <v>0.91039999999999999</v>
      </c>
      <c r="AG954" s="294">
        <v>41814</v>
      </c>
      <c r="AI954" s="294">
        <v>0.3266</v>
      </c>
      <c r="AJ954" s="294">
        <v>200.4</v>
      </c>
      <c r="AK954" s="294">
        <v>200.4</v>
      </c>
      <c r="AL954" s="294">
        <v>0.90869999999999995</v>
      </c>
      <c r="AM954" s="294">
        <v>42588</v>
      </c>
      <c r="AO954" s="294">
        <v>0.32479999999999998</v>
      </c>
      <c r="AP954" s="294">
        <v>161.04</v>
      </c>
      <c r="AQ954" s="294">
        <v>161.04</v>
      </c>
      <c r="AR954" s="294">
        <v>0.90500000000000003</v>
      </c>
      <c r="AS954" s="294">
        <v>36516</v>
      </c>
      <c r="AU954" s="294">
        <v>0.33679999999999999</v>
      </c>
      <c r="AV954" s="294">
        <v>136.56</v>
      </c>
      <c r="AW954" s="294">
        <v>136.56</v>
      </c>
      <c r="AX954" s="294">
        <v>0.92459999999999998</v>
      </c>
      <c r="AY954" s="294">
        <v>30117</v>
      </c>
      <c r="BA954" s="294">
        <v>0.33129999999999998</v>
      </c>
      <c r="BB954" s="294">
        <v>100.08</v>
      </c>
      <c r="BC954" s="294">
        <v>133.6</v>
      </c>
      <c r="BD954" s="294">
        <v>0.93369999999999997</v>
      </c>
      <c r="BE954" s="294">
        <v>25170</v>
      </c>
      <c r="BG954" s="294">
        <v>0.36199999999999999</v>
      </c>
      <c r="BH954" s="294">
        <v>93</v>
      </c>
      <c r="BI954" s="294">
        <v>133.6</v>
      </c>
      <c r="BJ954" s="294">
        <v>0.93540000000000001</v>
      </c>
      <c r="BK954" s="294">
        <v>24369</v>
      </c>
      <c r="BM954" s="294">
        <v>0.3765</v>
      </c>
      <c r="BN954" s="294">
        <v>158.88</v>
      </c>
      <c r="BO954" s="294">
        <v>158.88</v>
      </c>
      <c r="BP954" s="294">
        <v>0.93149999999999999</v>
      </c>
      <c r="BQ954" s="294">
        <v>29616</v>
      </c>
      <c r="BS954" s="294">
        <v>0.29780000000000001</v>
      </c>
      <c r="BT954" s="294">
        <v>162.36000000000001</v>
      </c>
      <c r="BU954" s="294">
        <v>162.36000000000001</v>
      </c>
      <c r="BV954" s="294">
        <v>0.9224</v>
      </c>
      <c r="BW954" s="294">
        <v>34881</v>
      </c>
      <c r="BY954" s="294">
        <v>0.313</v>
      </c>
    </row>
    <row r="955" spans="1:77">
      <c r="A955" s="301">
        <v>989</v>
      </c>
      <c r="B955" s="302" t="s">
        <v>3997</v>
      </c>
      <c r="C955" s="301" t="s">
        <v>4916</v>
      </c>
      <c r="D955" s="302" t="s">
        <v>4051</v>
      </c>
      <c r="E955" s="303">
        <v>114</v>
      </c>
      <c r="F955" s="294">
        <v>33.840000000000003</v>
      </c>
      <c r="G955" s="294">
        <v>91.2</v>
      </c>
      <c r="H955" s="294">
        <v>0.93879999999999997</v>
      </c>
      <c r="I955" s="294">
        <v>6587</v>
      </c>
      <c r="K955" s="294">
        <v>0.28799999999999998</v>
      </c>
      <c r="L955" s="294">
        <v>97.8</v>
      </c>
      <c r="M955" s="294">
        <v>97.8</v>
      </c>
      <c r="N955" s="294">
        <v>0.9577</v>
      </c>
      <c r="O955" s="294">
        <v>7735</v>
      </c>
      <c r="Q955" s="294">
        <v>0.111</v>
      </c>
      <c r="R955" s="294">
        <v>68</v>
      </c>
      <c r="S955" s="294">
        <v>91.2</v>
      </c>
      <c r="T955" s="294">
        <v>0.95340000000000003</v>
      </c>
      <c r="U955" s="294">
        <v>7932</v>
      </c>
      <c r="W955" s="294">
        <v>0.1699</v>
      </c>
      <c r="X955" s="294">
        <v>90.44</v>
      </c>
      <c r="Y955" s="294">
        <v>91.2</v>
      </c>
      <c r="Z955" s="294">
        <v>0.92720000000000002</v>
      </c>
      <c r="AA955" s="294">
        <v>5789</v>
      </c>
      <c r="AC955" s="294">
        <v>9.2799999999999994E-2</v>
      </c>
      <c r="AD955" s="294">
        <v>26.84</v>
      </c>
      <c r="AE955" s="294">
        <v>91.2</v>
      </c>
      <c r="AF955" s="294">
        <v>0.91830000000000001</v>
      </c>
      <c r="AG955" s="294">
        <v>5045</v>
      </c>
      <c r="AI955" s="294">
        <v>0.27510000000000001</v>
      </c>
      <c r="AJ955" s="294">
        <v>62</v>
      </c>
      <c r="AK955" s="294">
        <v>91.2</v>
      </c>
      <c r="AL955" s="294">
        <v>0.93010000000000004</v>
      </c>
      <c r="AM955" s="294">
        <v>8975</v>
      </c>
      <c r="AO955" s="294">
        <v>0.15579999999999999</v>
      </c>
      <c r="AP955" s="294">
        <v>24.32</v>
      </c>
      <c r="AQ955" s="294">
        <v>91.2</v>
      </c>
      <c r="AR955" s="294">
        <v>0.89400000000000002</v>
      </c>
      <c r="AS955" s="294">
        <v>2664</v>
      </c>
      <c r="AU955" s="294">
        <v>0.26869999999999999</v>
      </c>
      <c r="AV955" s="294">
        <v>33.44</v>
      </c>
      <c r="AW955" s="294">
        <v>91.2</v>
      </c>
      <c r="AX955" s="294">
        <v>0.86339999999999995</v>
      </c>
      <c r="AY955" s="294">
        <v>3923</v>
      </c>
      <c r="BA955" s="294">
        <v>0.18870000000000001</v>
      </c>
      <c r="BB955" s="294">
        <v>57.84</v>
      </c>
      <c r="BC955" s="294">
        <v>91.2</v>
      </c>
      <c r="BD955" s="294">
        <v>0.87570000000000003</v>
      </c>
      <c r="BE955" s="294">
        <v>4315</v>
      </c>
      <c r="BG955" s="294">
        <v>0.1145</v>
      </c>
      <c r="BH955" s="294">
        <v>55.04</v>
      </c>
      <c r="BI955" s="294">
        <v>91.2</v>
      </c>
      <c r="BJ955" s="294">
        <v>0.89510000000000001</v>
      </c>
      <c r="BK955" s="294">
        <v>4778</v>
      </c>
      <c r="BM955" s="294">
        <v>0.13039999999999999</v>
      </c>
      <c r="BN955" s="294">
        <v>66.239999999999995</v>
      </c>
      <c r="BO955" s="294">
        <v>91.2</v>
      </c>
      <c r="BP955" s="294">
        <v>0.91749999999999998</v>
      </c>
      <c r="BQ955" s="294">
        <v>5710</v>
      </c>
      <c r="BS955" s="294">
        <v>0.13980000000000001</v>
      </c>
      <c r="BT955" s="294">
        <v>55.36</v>
      </c>
      <c r="BU955" s="294">
        <v>91.2</v>
      </c>
      <c r="BV955" s="294">
        <v>0.9133</v>
      </c>
      <c r="BW955" s="294">
        <v>5622</v>
      </c>
      <c r="BY955" s="294">
        <v>3.7400000000000003E-2</v>
      </c>
    </row>
    <row r="956" spans="1:77">
      <c r="A956" s="301">
        <v>990</v>
      </c>
      <c r="B956" s="302" t="s">
        <v>3997</v>
      </c>
      <c r="C956" s="301" t="s">
        <v>4917</v>
      </c>
      <c r="D956" s="302" t="s">
        <v>4051</v>
      </c>
      <c r="E956" s="303">
        <v>233</v>
      </c>
      <c r="F956" s="294">
        <v>198.96</v>
      </c>
      <c r="G956" s="294">
        <v>198.96</v>
      </c>
      <c r="H956" s="294">
        <v>0.9738</v>
      </c>
      <c r="I956" s="294">
        <v>64563</v>
      </c>
      <c r="K956" s="294">
        <v>0.46289999999999998</v>
      </c>
      <c r="L956" s="294">
        <v>186.9</v>
      </c>
      <c r="M956" s="294">
        <v>186.9</v>
      </c>
      <c r="N956" s="294">
        <v>0.97399999999999998</v>
      </c>
      <c r="O956" s="294">
        <v>63942</v>
      </c>
      <c r="Q956" s="294">
        <v>0.47210000000000002</v>
      </c>
      <c r="R956" s="294">
        <v>196.2</v>
      </c>
      <c r="S956" s="294">
        <v>196.2</v>
      </c>
      <c r="T956" s="294">
        <v>0.97489999999999999</v>
      </c>
      <c r="U956" s="294">
        <v>64077</v>
      </c>
      <c r="W956" s="294">
        <v>0.46529999999999999</v>
      </c>
      <c r="X956" s="294">
        <v>191.04</v>
      </c>
      <c r="Y956" s="294">
        <v>191.04</v>
      </c>
      <c r="Z956" s="294">
        <v>0.97470000000000001</v>
      </c>
      <c r="AA956" s="294">
        <v>67806</v>
      </c>
      <c r="AC956" s="294">
        <v>0.48949999999999999</v>
      </c>
      <c r="AD956" s="294">
        <v>196.68</v>
      </c>
      <c r="AE956" s="294">
        <v>196.68</v>
      </c>
      <c r="AF956" s="294">
        <v>0.97729999999999995</v>
      </c>
      <c r="AG956" s="294">
        <v>69921</v>
      </c>
      <c r="AI956" s="294">
        <v>0.48899999999999999</v>
      </c>
      <c r="AJ956" s="294">
        <v>186.84</v>
      </c>
      <c r="AK956" s="294">
        <v>186.84</v>
      </c>
      <c r="AL956" s="294">
        <v>0.9768</v>
      </c>
      <c r="AM956" s="294">
        <v>64368</v>
      </c>
      <c r="AO956" s="294">
        <v>0.4899</v>
      </c>
      <c r="AP956" s="294">
        <v>216</v>
      </c>
      <c r="AQ956" s="294">
        <v>216</v>
      </c>
      <c r="AR956" s="294">
        <v>0.9708</v>
      </c>
      <c r="AS956" s="294">
        <v>75819</v>
      </c>
      <c r="AU956" s="294">
        <v>0.48599999999999999</v>
      </c>
      <c r="AV956" s="294">
        <v>198</v>
      </c>
      <c r="AW956" s="294">
        <v>198</v>
      </c>
      <c r="AX956" s="294">
        <v>0.96860000000000002</v>
      </c>
      <c r="AY956" s="294">
        <v>68430</v>
      </c>
      <c r="BA956" s="294">
        <v>0.49559999999999998</v>
      </c>
      <c r="BB956" s="294">
        <v>186</v>
      </c>
      <c r="BC956" s="294">
        <v>186.4</v>
      </c>
      <c r="BD956" s="294">
        <v>0.97519999999999996</v>
      </c>
      <c r="BE956" s="294">
        <v>78960</v>
      </c>
      <c r="BG956" s="294">
        <v>0.58509999999999995</v>
      </c>
      <c r="BH956" s="294">
        <v>243</v>
      </c>
      <c r="BI956" s="294">
        <v>243</v>
      </c>
      <c r="BJ956" s="294">
        <v>0.97650000000000003</v>
      </c>
      <c r="BK956" s="294">
        <v>67200</v>
      </c>
      <c r="BM956" s="294">
        <v>0.38069999999999998</v>
      </c>
      <c r="BN956" s="294">
        <v>207</v>
      </c>
      <c r="BO956" s="294">
        <v>207</v>
      </c>
      <c r="BP956" s="294">
        <v>0.97789999999999999</v>
      </c>
      <c r="BQ956" s="294">
        <v>66330</v>
      </c>
      <c r="BS956" s="294">
        <v>0.48759999999999998</v>
      </c>
      <c r="BT956" s="294">
        <v>231</v>
      </c>
      <c r="BU956" s="294">
        <v>231</v>
      </c>
      <c r="BV956" s="294">
        <v>0.97660000000000002</v>
      </c>
      <c r="BW956" s="294">
        <v>74970</v>
      </c>
      <c r="BY956" s="294">
        <v>0.44669999999999999</v>
      </c>
    </row>
    <row r="957" spans="1:77">
      <c r="A957" s="301">
        <v>991</v>
      </c>
      <c r="B957" s="302" t="s">
        <v>3997</v>
      </c>
      <c r="C957" s="301" t="s">
        <v>4918</v>
      </c>
      <c r="D957" s="302" t="s">
        <v>4051</v>
      </c>
      <c r="E957" s="303">
        <v>200</v>
      </c>
      <c r="F957" s="294">
        <v>16.8</v>
      </c>
      <c r="G957" s="294">
        <v>160</v>
      </c>
      <c r="H957" s="294">
        <v>0.97760000000000002</v>
      </c>
      <c r="I957" s="294">
        <v>39903</v>
      </c>
      <c r="J957" s="294" t="e">
        <f>I957-#REF!</f>
        <v>#REF!</v>
      </c>
      <c r="K957" s="294">
        <v>3.3748</v>
      </c>
      <c r="L957" s="294">
        <v>65.400000000000006</v>
      </c>
      <c r="M957" s="294">
        <v>160</v>
      </c>
      <c r="N957" s="294">
        <v>0.97789999999999999</v>
      </c>
      <c r="O957" s="294">
        <v>38337</v>
      </c>
      <c r="Q957" s="294">
        <v>0.80569999999999997</v>
      </c>
      <c r="R957" s="294">
        <v>154.80000000000001</v>
      </c>
      <c r="S957" s="294">
        <v>160</v>
      </c>
      <c r="T957" s="294">
        <v>0.97140000000000004</v>
      </c>
      <c r="U957" s="294">
        <v>32085</v>
      </c>
      <c r="W957" s="294">
        <v>0.2964</v>
      </c>
      <c r="X957" s="294">
        <v>147</v>
      </c>
      <c r="Y957" s="294">
        <v>160</v>
      </c>
      <c r="Z957" s="294">
        <v>0.97519999999999996</v>
      </c>
      <c r="AA957" s="294">
        <v>38679</v>
      </c>
      <c r="AC957" s="294">
        <v>0.36270000000000002</v>
      </c>
      <c r="AD957" s="294">
        <v>149.1</v>
      </c>
      <c r="AE957" s="294">
        <v>160</v>
      </c>
      <c r="AF957" s="294">
        <v>0.97639999999999993</v>
      </c>
      <c r="AG957" s="294">
        <v>40575</v>
      </c>
      <c r="AI957" s="294">
        <v>0.37459999999999999</v>
      </c>
      <c r="AJ957" s="294">
        <v>156.9</v>
      </c>
      <c r="AK957" s="294">
        <v>160</v>
      </c>
      <c r="AL957" s="294">
        <v>0.97960000000000003</v>
      </c>
      <c r="AM957" s="294">
        <v>41235</v>
      </c>
      <c r="AO957" s="294">
        <v>0.37259999999999999</v>
      </c>
      <c r="AP957" s="294">
        <v>149.4</v>
      </c>
      <c r="AQ957" s="294">
        <v>160</v>
      </c>
      <c r="AR957" s="294">
        <v>0.78169999999999995</v>
      </c>
      <c r="AS957" s="294">
        <v>18744</v>
      </c>
      <c r="AU957" s="294">
        <v>0.2157</v>
      </c>
      <c r="AV957" s="294">
        <v>17.399999999999999</v>
      </c>
      <c r="AW957" s="294">
        <v>160</v>
      </c>
      <c r="AX957" s="294">
        <v>0.41159999999999997</v>
      </c>
      <c r="AY957" s="294">
        <v>5652</v>
      </c>
      <c r="AZ957" s="294" t="e">
        <f>AY957-#REF!</f>
        <v>#REF!</v>
      </c>
      <c r="BA957" s="294">
        <v>1.0963000000000001</v>
      </c>
      <c r="BB957" s="294">
        <v>45.3</v>
      </c>
      <c r="BC957" s="294">
        <v>160</v>
      </c>
      <c r="BD957" s="294">
        <v>0.39429999999999998</v>
      </c>
      <c r="BE957" s="294">
        <v>6168</v>
      </c>
      <c r="BG957" s="294">
        <v>0.4642</v>
      </c>
      <c r="BH957" s="294">
        <v>20.399999999999999</v>
      </c>
      <c r="BI957" s="294">
        <v>160</v>
      </c>
      <c r="BJ957" s="294">
        <v>0.46699999999999997</v>
      </c>
      <c r="BK957" s="294">
        <v>5112</v>
      </c>
      <c r="BL957" s="294" t="e">
        <f>BK957-#REF!</f>
        <v>#REF!</v>
      </c>
      <c r="BM957" s="294">
        <v>0.72130000000000005</v>
      </c>
      <c r="BN957" s="294">
        <v>25.8</v>
      </c>
      <c r="BO957" s="294">
        <v>160</v>
      </c>
      <c r="BP957" s="294">
        <v>0.4516</v>
      </c>
      <c r="BQ957" s="294">
        <v>5868</v>
      </c>
      <c r="BR957" s="294" t="e">
        <f>BQ957-#REF!</f>
        <v>#REF!</v>
      </c>
      <c r="BS957" s="294">
        <v>0.74960000000000004</v>
      </c>
      <c r="BT957" s="294">
        <v>49.2</v>
      </c>
      <c r="BU957" s="294">
        <v>160</v>
      </c>
      <c r="BV957" s="294">
        <v>0.47449999999999998</v>
      </c>
      <c r="BW957" s="294">
        <v>6468</v>
      </c>
      <c r="BY957" s="294">
        <v>0.37240000000000001</v>
      </c>
    </row>
    <row r="958" spans="1:77">
      <c r="A958" s="301">
        <v>992</v>
      </c>
      <c r="B958" s="302" t="s">
        <v>3997</v>
      </c>
      <c r="C958" s="301" t="s">
        <v>4919</v>
      </c>
      <c r="D958" s="302" t="s">
        <v>4051</v>
      </c>
      <c r="E958" s="303">
        <v>122.22</v>
      </c>
      <c r="F958" s="294">
        <v>29.76</v>
      </c>
      <c r="G958" s="294">
        <v>97.775999999999996</v>
      </c>
      <c r="H958" s="294">
        <v>0.94520000000000004</v>
      </c>
      <c r="I958" s="294">
        <v>5824</v>
      </c>
      <c r="K958" s="294">
        <v>0.28760000000000002</v>
      </c>
      <c r="L958" s="294">
        <v>30.8</v>
      </c>
      <c r="M958" s="294">
        <v>97.775999999999996</v>
      </c>
      <c r="N958" s="294">
        <v>0.9476</v>
      </c>
      <c r="O958" s="294">
        <v>6030</v>
      </c>
      <c r="Q958" s="294">
        <v>0.2777</v>
      </c>
      <c r="R958" s="294">
        <v>22.8</v>
      </c>
      <c r="S958" s="294">
        <v>97.775999999999996</v>
      </c>
      <c r="T958" s="294">
        <v>0.91839999999999999</v>
      </c>
      <c r="U958" s="294">
        <v>4702</v>
      </c>
      <c r="W958" s="294">
        <v>0.31190000000000001</v>
      </c>
      <c r="X958" s="294">
        <v>36.08</v>
      </c>
      <c r="Y958" s="294">
        <v>97.775999999999996</v>
      </c>
      <c r="Z958" s="294">
        <v>0.89590000000000003</v>
      </c>
      <c r="AA958" s="294">
        <v>4230</v>
      </c>
      <c r="AC958" s="294">
        <v>0.1759</v>
      </c>
      <c r="AD958" s="294">
        <v>34.72</v>
      </c>
      <c r="AE958" s="294">
        <v>97.775999999999996</v>
      </c>
      <c r="AF958" s="294">
        <v>0.89100000000000001</v>
      </c>
      <c r="AG958" s="294">
        <v>5080</v>
      </c>
      <c r="AI958" s="294">
        <v>0.22070000000000001</v>
      </c>
      <c r="AJ958" s="294">
        <v>40.880000000000003</v>
      </c>
      <c r="AK958" s="294">
        <v>97.775999999999996</v>
      </c>
      <c r="AL958" s="294">
        <v>0.91749999999999998</v>
      </c>
      <c r="AM958" s="294">
        <v>5626</v>
      </c>
      <c r="AO958" s="294">
        <v>0.20830000000000001</v>
      </c>
      <c r="AP958" s="294">
        <v>39.28</v>
      </c>
      <c r="AQ958" s="294">
        <v>97.775999999999996</v>
      </c>
      <c r="AR958" s="294">
        <v>0.87549999999999994</v>
      </c>
      <c r="AS958" s="294">
        <v>4218</v>
      </c>
      <c r="AU958" s="294">
        <v>0.16489999999999999</v>
      </c>
      <c r="AV958" s="294">
        <v>16.88</v>
      </c>
      <c r="AW958" s="294">
        <v>97.775999999999996</v>
      </c>
      <c r="AX958" s="294">
        <v>0.92400000000000004</v>
      </c>
      <c r="AY958" s="294">
        <v>4518</v>
      </c>
      <c r="BA958" s="294">
        <v>0.40229999999999999</v>
      </c>
      <c r="BB958" s="294">
        <v>11.12</v>
      </c>
      <c r="BC958" s="294">
        <v>97.775999999999996</v>
      </c>
      <c r="BD958" s="294">
        <v>0.87419999999999998</v>
      </c>
      <c r="BE958" s="294">
        <v>3320</v>
      </c>
      <c r="BG958" s="294">
        <v>0.45910000000000001</v>
      </c>
      <c r="BH958" s="294">
        <v>11.68</v>
      </c>
      <c r="BI958" s="294">
        <v>97.775999999999996</v>
      </c>
      <c r="BJ958" s="294">
        <v>0.85870000000000002</v>
      </c>
      <c r="BK958" s="294">
        <v>2880</v>
      </c>
      <c r="BM958" s="294">
        <v>0.38600000000000001</v>
      </c>
      <c r="BN958" s="294">
        <v>14</v>
      </c>
      <c r="BO958" s="294">
        <v>97.775999999999996</v>
      </c>
      <c r="BP958" s="294">
        <v>0.85960000000000003</v>
      </c>
      <c r="BQ958" s="294">
        <v>2080</v>
      </c>
      <c r="BS958" s="294">
        <v>0.25719999999999998</v>
      </c>
      <c r="BT958" s="294">
        <v>34.56</v>
      </c>
      <c r="BU958" s="294">
        <v>97.775999999999996</v>
      </c>
      <c r="BV958" s="294">
        <v>0.89380000000000004</v>
      </c>
      <c r="BW958" s="294">
        <v>4106</v>
      </c>
      <c r="BY958" s="294">
        <v>0.1787</v>
      </c>
    </row>
    <row r="959" spans="1:77">
      <c r="A959" s="301">
        <v>993</v>
      </c>
      <c r="B959" s="302" t="s">
        <v>3997</v>
      </c>
      <c r="C959" s="301" t="s">
        <v>4920</v>
      </c>
      <c r="D959" s="302" t="s">
        <v>4051</v>
      </c>
      <c r="E959" s="303">
        <v>111</v>
      </c>
      <c r="F959" s="294">
        <v>40.75</v>
      </c>
      <c r="G959" s="294">
        <v>88.8</v>
      </c>
      <c r="H959" s="294">
        <v>0.97889999999999999</v>
      </c>
      <c r="I959" s="294">
        <v>12665</v>
      </c>
      <c r="K959" s="294">
        <v>0.44929999999999998</v>
      </c>
      <c r="L959" s="294">
        <v>35.049999999999997</v>
      </c>
      <c r="M959" s="294">
        <v>88.8</v>
      </c>
      <c r="N959" s="294">
        <v>0.98480000000000001</v>
      </c>
      <c r="O959" s="294">
        <v>10268</v>
      </c>
      <c r="Q959" s="294">
        <v>0.40860000000000002</v>
      </c>
      <c r="R959" s="294">
        <v>38.950000000000003</v>
      </c>
      <c r="S959" s="294">
        <v>88.8</v>
      </c>
      <c r="T959" s="294">
        <v>0.98329999999999995</v>
      </c>
      <c r="U959" s="294">
        <v>13322</v>
      </c>
      <c r="W959" s="294">
        <v>0.49259999999999998</v>
      </c>
      <c r="X959" s="294">
        <v>36.450000000000003</v>
      </c>
      <c r="Y959" s="294">
        <v>88.8</v>
      </c>
      <c r="Z959" s="294">
        <v>0.98299999999999998</v>
      </c>
      <c r="AA959" s="294">
        <v>12825</v>
      </c>
      <c r="AC959" s="294">
        <v>0.49130000000000001</v>
      </c>
      <c r="AD959" s="294">
        <v>36.25</v>
      </c>
      <c r="AE959" s="294">
        <v>88.8</v>
      </c>
      <c r="AF959" s="294">
        <v>0.98680000000000001</v>
      </c>
      <c r="AG959" s="294">
        <v>12846</v>
      </c>
      <c r="AI959" s="294">
        <v>0.4929</v>
      </c>
      <c r="AJ959" s="294">
        <v>40.15</v>
      </c>
      <c r="AK959" s="294">
        <v>88.8</v>
      </c>
      <c r="AL959" s="294">
        <v>0.98539999999999994</v>
      </c>
      <c r="AM959" s="294">
        <v>14653</v>
      </c>
      <c r="AO959" s="294">
        <v>0.5242</v>
      </c>
      <c r="AP959" s="294">
        <v>36.549999999999997</v>
      </c>
      <c r="AQ959" s="294">
        <v>88.8</v>
      </c>
      <c r="AR959" s="294">
        <v>0.98370000000000002</v>
      </c>
      <c r="AS959" s="294">
        <v>13051</v>
      </c>
      <c r="AU959" s="294">
        <v>0.49809999999999999</v>
      </c>
      <c r="AV959" s="294">
        <v>38.25</v>
      </c>
      <c r="AW959" s="294">
        <v>88.8</v>
      </c>
      <c r="AX959" s="294">
        <v>0.97699999999999998</v>
      </c>
      <c r="AY959" s="294">
        <v>12195</v>
      </c>
      <c r="BA959" s="294">
        <v>0.46229999999999999</v>
      </c>
      <c r="BB959" s="294">
        <v>33.15</v>
      </c>
      <c r="BC959" s="294">
        <v>88.8</v>
      </c>
      <c r="BD959" s="294">
        <v>0.96660000000000001</v>
      </c>
      <c r="BE959" s="294">
        <v>11376</v>
      </c>
      <c r="BG959" s="294">
        <v>0.48830000000000001</v>
      </c>
      <c r="BH959" s="294">
        <v>32.75</v>
      </c>
      <c r="BI959" s="294">
        <v>88.8</v>
      </c>
      <c r="BJ959" s="294">
        <v>0.97250000000000003</v>
      </c>
      <c r="BK959" s="294">
        <v>10783</v>
      </c>
      <c r="BM959" s="294">
        <v>0.4657</v>
      </c>
      <c r="BN959" s="294">
        <v>37.15</v>
      </c>
      <c r="BO959" s="294">
        <v>88.8</v>
      </c>
      <c r="BP959" s="294">
        <v>0.97509999999999997</v>
      </c>
      <c r="BQ959" s="294">
        <v>11235</v>
      </c>
      <c r="BS959" s="294">
        <v>0.47110000000000002</v>
      </c>
      <c r="BT959" s="294">
        <v>35.450000000000003</v>
      </c>
      <c r="BU959" s="294">
        <v>88.8</v>
      </c>
      <c r="BV959" s="294">
        <v>0.98240000000000005</v>
      </c>
      <c r="BW959" s="294">
        <v>13726</v>
      </c>
      <c r="BY959" s="294">
        <v>0.54120000000000001</v>
      </c>
    </row>
    <row r="960" spans="1:77">
      <c r="A960" s="301">
        <v>994</v>
      </c>
      <c r="B960" s="302" t="s">
        <v>3997</v>
      </c>
      <c r="C960" s="301" t="s">
        <v>4921</v>
      </c>
      <c r="D960" s="302" t="s">
        <v>4063</v>
      </c>
      <c r="E960" s="303">
        <v>672</v>
      </c>
      <c r="F960" s="294">
        <v>552</v>
      </c>
      <c r="G960" s="294">
        <v>552</v>
      </c>
      <c r="H960" s="294">
        <v>0.99060000000000004</v>
      </c>
      <c r="I960" s="294">
        <v>206440</v>
      </c>
      <c r="K960" s="294" t="s">
        <v>3983</v>
      </c>
      <c r="L960" s="294">
        <v>644</v>
      </c>
      <c r="M960" s="294">
        <v>644</v>
      </c>
      <c r="N960" s="294">
        <v>0.98539999999999994</v>
      </c>
      <c r="O960" s="294">
        <v>240080</v>
      </c>
      <c r="Q960" s="294" t="s">
        <v>3983</v>
      </c>
      <c r="R960" s="294">
        <v>652</v>
      </c>
      <c r="S960" s="294">
        <v>652</v>
      </c>
      <c r="T960" s="294">
        <v>0.97739999999999994</v>
      </c>
      <c r="U960" s="294">
        <v>265500</v>
      </c>
      <c r="W960" s="294" t="s">
        <v>3983</v>
      </c>
      <c r="X960" s="294">
        <v>723.2</v>
      </c>
      <c r="Y960" s="294">
        <v>723.2</v>
      </c>
      <c r="Z960" s="294">
        <v>0.93540000000000001</v>
      </c>
      <c r="AA960" s="294">
        <v>266460</v>
      </c>
      <c r="AC960" s="294" t="s">
        <v>3983</v>
      </c>
      <c r="AD960" s="294">
        <v>676.8</v>
      </c>
      <c r="AE960" s="294">
        <v>676.8</v>
      </c>
      <c r="AF960" s="294">
        <v>0.97809999999999997</v>
      </c>
      <c r="AG960" s="294">
        <v>223220</v>
      </c>
      <c r="AI960" s="294" t="s">
        <v>3983</v>
      </c>
      <c r="AJ960" s="294">
        <v>705.6</v>
      </c>
      <c r="AK960" s="294">
        <v>705.6</v>
      </c>
      <c r="AL960" s="294">
        <v>0.96940000000000004</v>
      </c>
      <c r="AM960" s="294">
        <v>243220</v>
      </c>
      <c r="AO960" s="294" t="s">
        <v>3983</v>
      </c>
      <c r="AP960" s="294">
        <v>704.8</v>
      </c>
      <c r="AQ960" s="294">
        <v>704.8</v>
      </c>
      <c r="AR960" s="294">
        <v>0.97170000000000001</v>
      </c>
      <c r="AS960" s="294">
        <v>228260</v>
      </c>
      <c r="AU960" s="294" t="s">
        <v>3983</v>
      </c>
      <c r="AV960" s="294">
        <v>615.20000000000005</v>
      </c>
      <c r="AW960" s="294">
        <v>615.20000000000005</v>
      </c>
      <c r="AX960" s="294">
        <v>0.9708</v>
      </c>
      <c r="AY960" s="294">
        <v>209860</v>
      </c>
      <c r="BA960" s="294" t="s">
        <v>3983</v>
      </c>
      <c r="BB960" s="294">
        <v>560</v>
      </c>
      <c r="BC960" s="294">
        <v>560</v>
      </c>
      <c r="BD960" s="294">
        <v>0.98260000000000003</v>
      </c>
      <c r="BE960" s="294">
        <v>130640</v>
      </c>
      <c r="BG960" s="294" t="s">
        <v>3983</v>
      </c>
      <c r="BH960" s="294">
        <v>548</v>
      </c>
      <c r="BI960" s="294">
        <v>548</v>
      </c>
      <c r="BJ960" s="294">
        <v>0.98329999999999995</v>
      </c>
      <c r="BK960" s="294">
        <v>105760</v>
      </c>
      <c r="BM960" s="294" t="s">
        <v>3983</v>
      </c>
      <c r="BN960" s="294">
        <v>622.4</v>
      </c>
      <c r="BO960" s="294">
        <v>622.4</v>
      </c>
      <c r="BP960" s="294">
        <v>0.98439999999999994</v>
      </c>
      <c r="BQ960" s="294">
        <v>112260</v>
      </c>
      <c r="BS960" s="294" t="s">
        <v>3983</v>
      </c>
      <c r="BT960" s="294">
        <v>595.20000000000005</v>
      </c>
      <c r="BU960" s="294">
        <v>595.20000000000005</v>
      </c>
      <c r="BV960" s="294">
        <v>0.97219999999999995</v>
      </c>
      <c r="BW960" s="294">
        <v>156140</v>
      </c>
      <c r="BY960" s="294" t="s">
        <v>3983</v>
      </c>
    </row>
    <row r="961" spans="1:77">
      <c r="A961" s="301">
        <v>995</v>
      </c>
      <c r="B961" s="302" t="s">
        <v>3997</v>
      </c>
      <c r="C961" s="301" t="s">
        <v>4922</v>
      </c>
      <c r="D961" s="302" t="s">
        <v>4051</v>
      </c>
      <c r="E961" s="303">
        <v>145</v>
      </c>
      <c r="F961" s="294">
        <v>60.97</v>
      </c>
      <c r="G961" s="294">
        <v>116</v>
      </c>
      <c r="H961" s="294">
        <v>0.92179999999999995</v>
      </c>
      <c r="I961" s="294">
        <v>20975</v>
      </c>
      <c r="K961" s="294">
        <v>0.5292</v>
      </c>
      <c r="L961" s="294">
        <v>82.77</v>
      </c>
      <c r="M961" s="294">
        <v>116</v>
      </c>
      <c r="N961" s="294">
        <v>0.91310000000000002</v>
      </c>
      <c r="O961" s="294">
        <v>23458</v>
      </c>
      <c r="Q961" s="294">
        <v>0.42359999999999998</v>
      </c>
      <c r="R961" s="294">
        <v>81.010000000000005</v>
      </c>
      <c r="S961" s="294">
        <v>116</v>
      </c>
      <c r="T961" s="294">
        <v>0.89490000000000003</v>
      </c>
      <c r="U961" s="294">
        <v>22627</v>
      </c>
      <c r="W961" s="294">
        <v>0.44030000000000002</v>
      </c>
      <c r="X961" s="294">
        <v>71.45</v>
      </c>
      <c r="Y961" s="294">
        <v>116</v>
      </c>
      <c r="Z961" s="294">
        <v>0.89280000000000004</v>
      </c>
      <c r="AA961" s="294">
        <v>22841</v>
      </c>
      <c r="AC961" s="294">
        <v>0.4899</v>
      </c>
      <c r="AD961" s="294">
        <v>71.41</v>
      </c>
      <c r="AE961" s="294">
        <v>116</v>
      </c>
      <c r="AF961" s="294">
        <v>0.89749999999999996</v>
      </c>
      <c r="AG961" s="294">
        <v>23597</v>
      </c>
      <c r="AI961" s="294">
        <v>0.50370000000000004</v>
      </c>
      <c r="AJ961" s="294">
        <v>66.13</v>
      </c>
      <c r="AK961" s="294">
        <v>116</v>
      </c>
      <c r="AL961" s="294">
        <v>0.91249999999999998</v>
      </c>
      <c r="AM961" s="294">
        <v>23136</v>
      </c>
      <c r="AO961" s="294">
        <v>0.54279999999999995</v>
      </c>
      <c r="AP961" s="294">
        <v>71.13</v>
      </c>
      <c r="AQ961" s="294">
        <v>116</v>
      </c>
      <c r="AR961" s="294">
        <v>0.92120000000000002</v>
      </c>
      <c r="AS961" s="294">
        <v>23747</v>
      </c>
      <c r="AU961" s="294">
        <v>0.49580000000000002</v>
      </c>
      <c r="AV961" s="294">
        <v>68.69</v>
      </c>
      <c r="AW961" s="294">
        <v>116</v>
      </c>
      <c r="AX961" s="294">
        <v>0.91259999999999997</v>
      </c>
      <c r="AY961" s="294">
        <v>24516</v>
      </c>
      <c r="BA961" s="294">
        <v>0.55330000000000001</v>
      </c>
      <c r="BB961" s="294">
        <v>70.05</v>
      </c>
      <c r="BC961" s="294">
        <v>116</v>
      </c>
      <c r="BD961" s="294">
        <v>0.92410000000000003</v>
      </c>
      <c r="BE961" s="294">
        <v>25500</v>
      </c>
      <c r="BG961" s="294">
        <v>0.53910000000000002</v>
      </c>
      <c r="BH961" s="294">
        <v>73.61</v>
      </c>
      <c r="BI961" s="294">
        <v>116</v>
      </c>
      <c r="BJ961" s="294">
        <v>0.91389999999999993</v>
      </c>
      <c r="BK961" s="294">
        <v>27348</v>
      </c>
      <c r="BM961" s="294">
        <v>0.55589999999999995</v>
      </c>
      <c r="BN961" s="294">
        <v>75.53</v>
      </c>
      <c r="BO961" s="294">
        <v>116</v>
      </c>
      <c r="BP961" s="294">
        <v>0.91549999999999998</v>
      </c>
      <c r="BQ961" s="294">
        <v>26371</v>
      </c>
      <c r="BS961" s="294">
        <v>0.57709999999999995</v>
      </c>
      <c r="BT961" s="294">
        <v>77.89</v>
      </c>
      <c r="BU961" s="294">
        <v>116</v>
      </c>
      <c r="BV961" s="294">
        <v>0.91779999999999995</v>
      </c>
      <c r="BW961" s="294">
        <v>30073</v>
      </c>
      <c r="BY961" s="294">
        <v>0.5746</v>
      </c>
    </row>
    <row r="962" spans="1:77">
      <c r="A962" s="301">
        <v>996</v>
      </c>
      <c r="B962" s="302" t="s">
        <v>3997</v>
      </c>
      <c r="C962" s="301" t="s">
        <v>4923</v>
      </c>
      <c r="D962" s="302" t="s">
        <v>4139</v>
      </c>
      <c r="E962" s="303">
        <v>400</v>
      </c>
      <c r="F962" s="294" t="s">
        <v>3983</v>
      </c>
      <c r="G962" s="294" t="s">
        <v>3983</v>
      </c>
      <c r="H962" s="294" t="s">
        <v>3983</v>
      </c>
      <c r="I962" s="294" t="s">
        <v>3983</v>
      </c>
      <c r="K962" s="294" t="s">
        <v>3983</v>
      </c>
      <c r="L962" s="294" t="s">
        <v>3983</v>
      </c>
      <c r="M962" s="294" t="s">
        <v>3983</v>
      </c>
      <c r="N962" s="294" t="s">
        <v>3983</v>
      </c>
      <c r="O962" s="294" t="s">
        <v>3983</v>
      </c>
      <c r="Q962" s="294" t="s">
        <v>3983</v>
      </c>
      <c r="R962" s="294" t="s">
        <v>3983</v>
      </c>
      <c r="S962" s="294" t="s">
        <v>3983</v>
      </c>
      <c r="T962" s="294" t="s">
        <v>3983</v>
      </c>
      <c r="U962" s="294" t="s">
        <v>3983</v>
      </c>
      <c r="W962" s="294" t="s">
        <v>3983</v>
      </c>
      <c r="X962" s="294" t="s">
        <v>3983</v>
      </c>
      <c r="Y962" s="294" t="s">
        <v>3983</v>
      </c>
      <c r="Z962" s="294" t="s">
        <v>3983</v>
      </c>
      <c r="AA962" s="294" t="s">
        <v>3983</v>
      </c>
      <c r="AC962" s="294" t="s">
        <v>3983</v>
      </c>
      <c r="AD962" s="294" t="s">
        <v>3983</v>
      </c>
      <c r="AE962" s="294" t="s">
        <v>3983</v>
      </c>
      <c r="AF962" s="294" t="s">
        <v>3983</v>
      </c>
      <c r="AG962" s="294" t="s">
        <v>3983</v>
      </c>
      <c r="AI962" s="294" t="s">
        <v>3983</v>
      </c>
      <c r="AJ962" s="294" t="s">
        <v>3983</v>
      </c>
      <c r="AK962" s="294" t="s">
        <v>3983</v>
      </c>
      <c r="AL962" s="294" t="s">
        <v>3983</v>
      </c>
      <c r="AM962" s="294" t="s">
        <v>3983</v>
      </c>
      <c r="AO962" s="294" t="s">
        <v>3983</v>
      </c>
      <c r="AP962" s="294" t="s">
        <v>3983</v>
      </c>
      <c r="AQ962" s="294" t="s">
        <v>3983</v>
      </c>
      <c r="AR962" s="294" t="s">
        <v>3983</v>
      </c>
      <c r="AS962" s="294" t="s">
        <v>3983</v>
      </c>
      <c r="AU962" s="294" t="s">
        <v>3983</v>
      </c>
      <c r="AV962" s="294" t="s">
        <v>3983</v>
      </c>
      <c r="AW962" s="294" t="s">
        <v>3983</v>
      </c>
      <c r="AX962" s="294" t="s">
        <v>3983</v>
      </c>
      <c r="AY962" s="294" t="s">
        <v>3983</v>
      </c>
      <c r="BA962" s="294" t="s">
        <v>3983</v>
      </c>
      <c r="BB962" s="294" t="s">
        <v>3983</v>
      </c>
      <c r="BC962" s="294" t="s">
        <v>3983</v>
      </c>
      <c r="BD962" s="294" t="s">
        <v>3983</v>
      </c>
      <c r="BE962" s="294" t="s">
        <v>3983</v>
      </c>
      <c r="BG962" s="294" t="s">
        <v>3983</v>
      </c>
      <c r="BH962" s="294" t="s">
        <v>3983</v>
      </c>
      <c r="BI962" s="294" t="s">
        <v>3983</v>
      </c>
      <c r="BJ962" s="294" t="s">
        <v>3983</v>
      </c>
      <c r="BK962" s="294" t="s">
        <v>3983</v>
      </c>
      <c r="BM962" s="294" t="s">
        <v>3983</v>
      </c>
      <c r="BN962" s="294" t="s">
        <v>3983</v>
      </c>
      <c r="BO962" s="294" t="s">
        <v>3983</v>
      </c>
      <c r="BP962" s="294" t="s">
        <v>3983</v>
      </c>
      <c r="BQ962" s="294" t="s">
        <v>3983</v>
      </c>
      <c r="BS962" s="294" t="s">
        <v>3983</v>
      </c>
      <c r="BT962" s="294" t="s">
        <v>3983</v>
      </c>
      <c r="BU962" s="294" t="s">
        <v>3983</v>
      </c>
      <c r="BV962" s="294" t="s">
        <v>3983</v>
      </c>
      <c r="BW962" s="294" t="s">
        <v>3983</v>
      </c>
      <c r="BY962" s="294" t="s">
        <v>3983</v>
      </c>
    </row>
    <row r="963" spans="1:77">
      <c r="A963" s="301">
        <v>997</v>
      </c>
      <c r="B963" s="302" t="s">
        <v>3997</v>
      </c>
      <c r="C963" s="301" t="s">
        <v>4924</v>
      </c>
      <c r="D963" s="302" t="s">
        <v>4051</v>
      </c>
      <c r="E963" s="303">
        <v>110</v>
      </c>
      <c r="F963" s="294">
        <v>57.72</v>
      </c>
      <c r="G963" s="294">
        <v>88</v>
      </c>
      <c r="H963" s="294">
        <v>0.99060000000000004</v>
      </c>
      <c r="I963" s="294">
        <v>28542</v>
      </c>
      <c r="J963" s="294" t="e">
        <f>I963-#REF!</f>
        <v>#REF!</v>
      </c>
      <c r="K963" s="294">
        <v>0.69340000000000002</v>
      </c>
      <c r="L963" s="294">
        <v>53.16</v>
      </c>
      <c r="M963" s="294">
        <v>88</v>
      </c>
      <c r="N963" s="294">
        <v>0.98929999999999996</v>
      </c>
      <c r="O963" s="294">
        <v>25329</v>
      </c>
      <c r="Q963" s="294">
        <v>0.64739999999999998</v>
      </c>
      <c r="R963" s="294">
        <v>42</v>
      </c>
      <c r="S963" s="294">
        <v>88</v>
      </c>
      <c r="T963" s="294">
        <v>0.98170000000000002</v>
      </c>
      <c r="U963" s="294">
        <v>21510</v>
      </c>
      <c r="V963" s="294" t="e">
        <f>U963-#REF!</f>
        <v>#REF!</v>
      </c>
      <c r="W963" s="294">
        <v>0.72460000000000002</v>
      </c>
      <c r="X963" s="294">
        <v>51</v>
      </c>
      <c r="Y963" s="294">
        <v>88</v>
      </c>
      <c r="Z963" s="294">
        <v>0.98619999999999997</v>
      </c>
      <c r="AA963" s="294">
        <v>21420</v>
      </c>
      <c r="AC963" s="294">
        <v>0.57240000000000002</v>
      </c>
      <c r="AD963" s="294">
        <v>45</v>
      </c>
      <c r="AE963" s="294">
        <v>88</v>
      </c>
      <c r="AF963" s="294">
        <v>0.98719999999999997</v>
      </c>
      <c r="AG963" s="294">
        <v>29850</v>
      </c>
      <c r="AH963" s="294" t="e">
        <f>AG963-#REF!</f>
        <v>#REF!</v>
      </c>
      <c r="AI963" s="294">
        <v>0.9032</v>
      </c>
      <c r="AJ963" s="294">
        <v>18</v>
      </c>
      <c r="AK963" s="294">
        <v>88</v>
      </c>
      <c r="AL963" s="294">
        <v>0.9869</v>
      </c>
      <c r="AM963" s="294">
        <v>26940</v>
      </c>
      <c r="AN963" s="294" t="e">
        <f>AM963-#REF!</f>
        <v>#REF!</v>
      </c>
      <c r="AO963" s="294">
        <v>2.1065</v>
      </c>
      <c r="AP963" s="294">
        <v>54</v>
      </c>
      <c r="AQ963" s="294">
        <v>88</v>
      </c>
      <c r="AR963" s="294">
        <v>0.97729999999999995</v>
      </c>
      <c r="AS963" s="294">
        <v>19350</v>
      </c>
      <c r="AU963" s="294">
        <v>0.49280000000000002</v>
      </c>
      <c r="AV963" s="294">
        <v>51</v>
      </c>
      <c r="AW963" s="294">
        <v>88</v>
      </c>
      <c r="AX963" s="294">
        <v>0.97829999999999995</v>
      </c>
      <c r="AY963" s="294">
        <v>20220</v>
      </c>
      <c r="BA963" s="294">
        <v>0.56289999999999996</v>
      </c>
      <c r="BB963" s="294">
        <v>42</v>
      </c>
      <c r="BC963" s="294">
        <v>88</v>
      </c>
      <c r="BD963" s="294">
        <v>0.96940000000000004</v>
      </c>
      <c r="BE963" s="294">
        <v>16140</v>
      </c>
      <c r="BG963" s="294">
        <v>0.53280000000000005</v>
      </c>
      <c r="BH963" s="294">
        <v>42</v>
      </c>
      <c r="BI963" s="294">
        <v>88</v>
      </c>
      <c r="BJ963" s="294">
        <v>0.97609999999999997</v>
      </c>
      <c r="BK963" s="294">
        <v>17130</v>
      </c>
      <c r="BM963" s="294">
        <v>0.56159999999999999</v>
      </c>
      <c r="BN963" s="294">
        <v>48</v>
      </c>
      <c r="BO963" s="294">
        <v>88</v>
      </c>
      <c r="BP963" s="294">
        <v>0.98099999999999998</v>
      </c>
      <c r="BQ963" s="294">
        <v>20040</v>
      </c>
      <c r="BR963" s="294" t="e">
        <f>BQ963-#REF!</f>
        <v>#REF!</v>
      </c>
      <c r="BS963" s="294">
        <v>0.63339999999999996</v>
      </c>
      <c r="BT963" s="294">
        <v>45</v>
      </c>
      <c r="BU963" s="294">
        <v>88</v>
      </c>
      <c r="BV963" s="294">
        <v>0.98580000000000001</v>
      </c>
      <c r="BW963" s="294">
        <v>20820</v>
      </c>
      <c r="BX963" s="294" t="e">
        <f>BW963-#REF!</f>
        <v>#REF!</v>
      </c>
      <c r="BY963" s="294">
        <v>0.63080000000000003</v>
      </c>
    </row>
    <row r="964" spans="1:77">
      <c r="A964" s="301">
        <v>998</v>
      </c>
      <c r="B964" s="302" t="s">
        <v>3997</v>
      </c>
      <c r="C964" s="301" t="s">
        <v>4925</v>
      </c>
      <c r="D964" s="302" t="s">
        <v>4051</v>
      </c>
      <c r="E964" s="303">
        <v>167.1</v>
      </c>
      <c r="F964" s="294">
        <v>161.12</v>
      </c>
      <c r="G964" s="294">
        <v>161.12</v>
      </c>
      <c r="H964" s="294">
        <v>0.90110000000000001</v>
      </c>
      <c r="I964" s="294">
        <v>59298</v>
      </c>
      <c r="K964" s="294">
        <v>0.56730000000000003</v>
      </c>
      <c r="L964" s="294">
        <v>146.4</v>
      </c>
      <c r="M964" s="294">
        <v>146.4</v>
      </c>
      <c r="N964" s="294">
        <v>0.89990000000000003</v>
      </c>
      <c r="O964" s="294">
        <v>57158</v>
      </c>
      <c r="Q964" s="294">
        <v>0.58309999999999995</v>
      </c>
      <c r="R964" s="294">
        <v>148.6</v>
      </c>
      <c r="S964" s="294">
        <v>148.6</v>
      </c>
      <c r="T964" s="294">
        <v>0.90590000000000004</v>
      </c>
      <c r="U964" s="294">
        <v>57482</v>
      </c>
      <c r="W964" s="294">
        <v>0.59309999999999996</v>
      </c>
      <c r="X964" s="294">
        <v>135.04</v>
      </c>
      <c r="Y964" s="294">
        <v>135.04</v>
      </c>
      <c r="Z964" s="294">
        <v>0.90079999999999993</v>
      </c>
      <c r="AA964" s="294">
        <v>54800</v>
      </c>
      <c r="AB964" s="294" t="e">
        <f>AA964-#REF!</f>
        <v>#REF!</v>
      </c>
      <c r="AC964" s="294">
        <v>0.60550000000000004</v>
      </c>
      <c r="AD964" s="294">
        <v>140.80000000000001</v>
      </c>
      <c r="AE964" s="294">
        <v>140.80000000000001</v>
      </c>
      <c r="AF964" s="294">
        <v>0.89910000000000001</v>
      </c>
      <c r="AG964" s="294">
        <v>54192</v>
      </c>
      <c r="AI964" s="294">
        <v>0.57540000000000002</v>
      </c>
      <c r="AJ964" s="294">
        <v>138.63999999999999</v>
      </c>
      <c r="AK964" s="294">
        <v>138.63999999999999</v>
      </c>
      <c r="AL964" s="294">
        <v>0.90159999999999996</v>
      </c>
      <c r="AM964" s="294">
        <v>52902</v>
      </c>
      <c r="AO964" s="294">
        <v>0.58789999999999998</v>
      </c>
      <c r="AP964" s="294">
        <v>126.4</v>
      </c>
      <c r="AQ964" s="294">
        <v>133.68</v>
      </c>
      <c r="AR964" s="294">
        <v>0.89949999999999997</v>
      </c>
      <c r="AS964" s="294">
        <v>51182</v>
      </c>
      <c r="AT964" s="294" t="e">
        <f>AS964-#REF!</f>
        <v>#REF!</v>
      </c>
      <c r="AU964" s="294">
        <v>0.60509999999999997</v>
      </c>
      <c r="AV964" s="294">
        <v>126.88</v>
      </c>
      <c r="AW964" s="294">
        <v>133.68</v>
      </c>
      <c r="AX964" s="294">
        <v>0.91200000000000003</v>
      </c>
      <c r="AY964" s="294">
        <v>46374</v>
      </c>
      <c r="BA964" s="294">
        <v>0.55669999999999997</v>
      </c>
      <c r="BB964" s="294">
        <v>109.52</v>
      </c>
      <c r="BC964" s="294">
        <v>133.68</v>
      </c>
      <c r="BD964" s="294">
        <v>0.92669999999999997</v>
      </c>
      <c r="BE964" s="294">
        <v>44926</v>
      </c>
      <c r="BG964" s="294">
        <v>0.59499999999999997</v>
      </c>
      <c r="BH964" s="294">
        <v>108.32</v>
      </c>
      <c r="BI964" s="294">
        <v>133.68</v>
      </c>
      <c r="BJ964" s="294">
        <v>0.93320000000000003</v>
      </c>
      <c r="BK964" s="294">
        <v>45382</v>
      </c>
      <c r="BL964" s="294" t="e">
        <f>BK964-#REF!</f>
        <v>#REF!</v>
      </c>
      <c r="BM964" s="294">
        <v>0.60350000000000004</v>
      </c>
      <c r="BN964" s="294">
        <v>120.72</v>
      </c>
      <c r="BO964" s="294">
        <v>133.68</v>
      </c>
      <c r="BP964" s="294">
        <v>0.92389999999999994</v>
      </c>
      <c r="BQ964" s="294">
        <v>43968</v>
      </c>
      <c r="BS964" s="294">
        <v>0.58660000000000001</v>
      </c>
      <c r="BT964" s="294">
        <v>130.32</v>
      </c>
      <c r="BU964" s="294">
        <v>133.68</v>
      </c>
      <c r="BV964" s="294">
        <v>0.92149999999999999</v>
      </c>
      <c r="BW964" s="294">
        <v>53604</v>
      </c>
      <c r="BY964" s="294">
        <v>0.59989999999999999</v>
      </c>
    </row>
    <row r="965" spans="1:77">
      <c r="A965" s="301">
        <v>999</v>
      </c>
      <c r="B965" s="302" t="s">
        <v>3997</v>
      </c>
      <c r="C965" s="301" t="s">
        <v>4926</v>
      </c>
      <c r="D965" s="302" t="s">
        <v>4097</v>
      </c>
      <c r="E965" s="303">
        <v>250</v>
      </c>
      <c r="F965" s="294">
        <v>112.32</v>
      </c>
      <c r="G965" s="294">
        <v>200</v>
      </c>
      <c r="H965" s="294">
        <v>0.95979999999999999</v>
      </c>
      <c r="I965" s="294">
        <v>41379</v>
      </c>
      <c r="K965" s="294">
        <v>0.53310000000000002</v>
      </c>
      <c r="L965" s="294">
        <v>120.9</v>
      </c>
      <c r="M965" s="294">
        <v>200</v>
      </c>
      <c r="N965" s="294">
        <v>0.95089999999999997</v>
      </c>
      <c r="O965" s="294">
        <v>45282</v>
      </c>
      <c r="Q965" s="294">
        <v>0.52949999999999997</v>
      </c>
      <c r="R965" s="294">
        <v>112.8</v>
      </c>
      <c r="S965" s="294">
        <v>200</v>
      </c>
      <c r="T965" s="294">
        <v>0.9486</v>
      </c>
      <c r="U965" s="294">
        <v>40023</v>
      </c>
      <c r="W965" s="294">
        <v>0.51949999999999996</v>
      </c>
      <c r="X965" s="294">
        <v>108.12</v>
      </c>
      <c r="Y965" s="294">
        <v>200</v>
      </c>
      <c r="Z965" s="294">
        <v>0.94830000000000003</v>
      </c>
      <c r="AA965" s="294">
        <v>41562</v>
      </c>
      <c r="AC965" s="294">
        <v>0.54490000000000005</v>
      </c>
      <c r="AD965" s="294">
        <v>109.56</v>
      </c>
      <c r="AE965" s="294">
        <v>200</v>
      </c>
      <c r="AF965" s="294">
        <v>0.93799999999999994</v>
      </c>
      <c r="AG965" s="294">
        <v>43473</v>
      </c>
      <c r="AI965" s="294">
        <v>0.56859999999999999</v>
      </c>
      <c r="AJ965" s="294">
        <v>114.6</v>
      </c>
      <c r="AK965" s="294">
        <v>200</v>
      </c>
      <c r="AL965" s="294">
        <v>0.94189999999999996</v>
      </c>
      <c r="AM965" s="294">
        <v>39873</v>
      </c>
      <c r="AO965" s="294">
        <v>0</v>
      </c>
      <c r="AP965" s="294">
        <v>109.2</v>
      </c>
      <c r="AQ965" s="294">
        <v>200</v>
      </c>
      <c r="AR965" s="294">
        <v>0.94779999999999998</v>
      </c>
      <c r="AS965" s="294">
        <v>40962</v>
      </c>
      <c r="AU965" s="294">
        <v>0</v>
      </c>
      <c r="AV965" s="294">
        <v>109.08</v>
      </c>
      <c r="AW965" s="294">
        <v>200</v>
      </c>
      <c r="AX965" s="294">
        <v>0.93279999999999996</v>
      </c>
      <c r="AY965" s="294">
        <v>37128</v>
      </c>
      <c r="BA965" s="294">
        <v>0</v>
      </c>
      <c r="BB965" s="294">
        <v>92.28</v>
      </c>
      <c r="BC965" s="294">
        <v>200</v>
      </c>
      <c r="BD965" s="294">
        <v>0.92420000000000002</v>
      </c>
      <c r="BE965" s="294">
        <v>33195</v>
      </c>
      <c r="BG965" s="294">
        <v>0</v>
      </c>
      <c r="BH965" s="294">
        <v>72</v>
      </c>
      <c r="BI965" s="294">
        <v>200</v>
      </c>
      <c r="BJ965" s="294">
        <v>0.94009999999999994</v>
      </c>
      <c r="BK965" s="294">
        <v>34929</v>
      </c>
      <c r="BM965" s="294">
        <v>0</v>
      </c>
      <c r="BN965" s="294">
        <v>81</v>
      </c>
      <c r="BO965" s="294">
        <v>200</v>
      </c>
      <c r="BP965" s="294">
        <v>0.94950000000000001</v>
      </c>
      <c r="BQ965" s="294">
        <v>34380</v>
      </c>
      <c r="BS965" s="294">
        <v>0</v>
      </c>
      <c r="BT965" s="294">
        <v>111.48</v>
      </c>
      <c r="BU965" s="294">
        <v>200</v>
      </c>
      <c r="BV965" s="294">
        <v>0.96350000000000002</v>
      </c>
      <c r="BW965" s="294">
        <v>41559</v>
      </c>
      <c r="BY965" s="294">
        <v>0</v>
      </c>
    </row>
    <row r="966" spans="1:77">
      <c r="A966" s="301">
        <v>1000</v>
      </c>
      <c r="B966" s="302" t="s">
        <v>3997</v>
      </c>
      <c r="C966" s="301" t="s">
        <v>4927</v>
      </c>
      <c r="D966" s="302" t="s">
        <v>4051</v>
      </c>
      <c r="E966" s="303">
        <v>989</v>
      </c>
      <c r="F966" s="294">
        <v>413.76</v>
      </c>
      <c r="G966" s="294">
        <v>791.2</v>
      </c>
      <c r="H966" s="294">
        <v>0.99119999999999997</v>
      </c>
      <c r="I966" s="294">
        <v>97752</v>
      </c>
      <c r="K966" s="294">
        <v>0.33110000000000001</v>
      </c>
      <c r="L966" s="294">
        <v>414</v>
      </c>
      <c r="M966" s="294">
        <v>791.2</v>
      </c>
      <c r="N966" s="294">
        <v>0.98960000000000004</v>
      </c>
      <c r="O966" s="294">
        <v>107268</v>
      </c>
      <c r="Q966" s="294">
        <v>0.35189999999999999</v>
      </c>
      <c r="R966" s="294">
        <v>412.8</v>
      </c>
      <c r="S966" s="294">
        <v>791.2</v>
      </c>
      <c r="T966" s="294">
        <v>0.98909999999999998</v>
      </c>
      <c r="U966" s="294">
        <v>106956</v>
      </c>
      <c r="W966" s="294">
        <v>0.3639</v>
      </c>
      <c r="X966" s="294">
        <v>364.32</v>
      </c>
      <c r="Y966" s="294">
        <v>791.2</v>
      </c>
      <c r="Z966" s="294">
        <v>0.99180000000000001</v>
      </c>
      <c r="AA966" s="294">
        <v>91056</v>
      </c>
      <c r="AC966" s="294">
        <v>0.3387</v>
      </c>
      <c r="AD966" s="294">
        <v>368.64</v>
      </c>
      <c r="AE966" s="294">
        <v>791.2</v>
      </c>
      <c r="AF966" s="294">
        <v>0.9919</v>
      </c>
      <c r="AG966" s="294">
        <v>90840</v>
      </c>
      <c r="AI966" s="294">
        <v>0.33389999999999997</v>
      </c>
      <c r="AJ966" s="294">
        <v>348.96</v>
      </c>
      <c r="AK966" s="294">
        <v>791.2</v>
      </c>
      <c r="AL966" s="294">
        <v>0.99160000000000004</v>
      </c>
      <c r="AM966" s="294">
        <v>93324</v>
      </c>
      <c r="AO966" s="294">
        <v>0.37459999999999999</v>
      </c>
      <c r="AP966" s="294">
        <v>329.76</v>
      </c>
      <c r="AQ966" s="294">
        <v>791.2</v>
      </c>
      <c r="AR966" s="294">
        <v>0.99349999999999994</v>
      </c>
      <c r="AS966" s="294">
        <v>75900</v>
      </c>
      <c r="AU966" s="294">
        <v>0.31140000000000001</v>
      </c>
      <c r="AV966" s="294">
        <v>253.44</v>
      </c>
      <c r="AW966" s="294">
        <v>791.2</v>
      </c>
      <c r="AX966" s="294">
        <v>0.99639999999999995</v>
      </c>
      <c r="AY966" s="294">
        <v>61944</v>
      </c>
      <c r="BA966" s="294">
        <v>0.3407</v>
      </c>
      <c r="BB966" s="294">
        <v>204.96</v>
      </c>
      <c r="BC966" s="294">
        <v>791.2</v>
      </c>
      <c r="BD966" s="294">
        <v>0.99939999999999996</v>
      </c>
      <c r="BE966" s="294">
        <v>56484</v>
      </c>
      <c r="BG966" s="294">
        <v>0.37059999999999998</v>
      </c>
      <c r="BH966" s="294">
        <v>169.92</v>
      </c>
      <c r="BI966" s="294">
        <v>791.2</v>
      </c>
      <c r="BJ966" s="294">
        <v>0.99939999999999996</v>
      </c>
      <c r="BK966" s="294">
        <v>52272</v>
      </c>
      <c r="BM966" s="294">
        <v>0.4138</v>
      </c>
      <c r="BN966" s="294">
        <v>273.60000000000002</v>
      </c>
      <c r="BO966" s="294">
        <v>791.2</v>
      </c>
      <c r="BP966" s="294">
        <v>0.99790000000000001</v>
      </c>
      <c r="BQ966" s="294">
        <v>56472</v>
      </c>
      <c r="BS966" s="294">
        <v>0.30780000000000002</v>
      </c>
      <c r="BT966" s="294">
        <v>291.83999999999997</v>
      </c>
      <c r="BU966" s="294">
        <v>791.2</v>
      </c>
      <c r="BV966" s="294">
        <v>0.99729999999999996</v>
      </c>
      <c r="BW966" s="294">
        <v>74484</v>
      </c>
      <c r="BY966" s="294">
        <v>0.34399999999999997</v>
      </c>
    </row>
    <row r="967" spans="1:77">
      <c r="A967" s="301">
        <v>1001</v>
      </c>
      <c r="B967" s="302" t="s">
        <v>3997</v>
      </c>
      <c r="C967" s="301" t="s">
        <v>4928</v>
      </c>
      <c r="D967" s="302" t="s">
        <v>4051</v>
      </c>
      <c r="E967" s="303">
        <v>200</v>
      </c>
      <c r="F967" s="294">
        <v>112.08</v>
      </c>
      <c r="G967" s="294">
        <v>160</v>
      </c>
      <c r="H967" s="294">
        <v>0.95640000000000003</v>
      </c>
      <c r="I967" s="294">
        <v>26430</v>
      </c>
      <c r="K967" s="294">
        <v>0.34250000000000003</v>
      </c>
      <c r="L967" s="294">
        <v>115.8</v>
      </c>
      <c r="M967" s="294">
        <v>160</v>
      </c>
      <c r="N967" s="294">
        <v>0.95860000000000001</v>
      </c>
      <c r="O967" s="294">
        <v>27768</v>
      </c>
      <c r="Q967" s="294">
        <v>0.3362</v>
      </c>
      <c r="R967" s="294">
        <v>112.8</v>
      </c>
      <c r="S967" s="294">
        <v>160</v>
      </c>
      <c r="T967" s="294">
        <v>0.95879999999999999</v>
      </c>
      <c r="U967" s="294">
        <v>26088</v>
      </c>
      <c r="W967" s="294">
        <v>0.33500000000000002</v>
      </c>
      <c r="X967" s="294">
        <v>114</v>
      </c>
      <c r="Y967" s="294">
        <v>160</v>
      </c>
      <c r="Z967" s="294">
        <v>0.92999999999999994</v>
      </c>
      <c r="AA967" s="294">
        <v>24702</v>
      </c>
      <c r="AC967" s="294">
        <v>0.34670000000000001</v>
      </c>
      <c r="AD967" s="294">
        <v>109.8</v>
      </c>
      <c r="AE967" s="294">
        <v>160</v>
      </c>
      <c r="AF967" s="294">
        <v>0.95489999999999997</v>
      </c>
      <c r="AG967" s="294">
        <v>23097</v>
      </c>
      <c r="AI967" s="294">
        <v>0.29609999999999997</v>
      </c>
      <c r="AJ967" s="294">
        <v>108.12</v>
      </c>
      <c r="AK967" s="294">
        <v>160</v>
      </c>
      <c r="AL967" s="294">
        <v>0.95679999999999998</v>
      </c>
      <c r="AM967" s="294">
        <v>22416</v>
      </c>
      <c r="AO967" s="294">
        <v>0.30099999999999999</v>
      </c>
      <c r="AP967" s="294">
        <v>102.48</v>
      </c>
      <c r="AQ967" s="294">
        <v>160</v>
      </c>
      <c r="AR967" s="294">
        <v>0.96089999999999998</v>
      </c>
      <c r="AS967" s="294">
        <v>21345</v>
      </c>
      <c r="AU967" s="294">
        <v>0.29139999999999999</v>
      </c>
      <c r="AV967" s="294">
        <v>96</v>
      </c>
      <c r="AW967" s="294">
        <v>160</v>
      </c>
      <c r="AX967" s="294">
        <v>0.94450000000000001</v>
      </c>
      <c r="AY967" s="294">
        <v>18711</v>
      </c>
      <c r="BA967" s="294">
        <v>0.28660000000000002</v>
      </c>
      <c r="BB967" s="294">
        <v>64.56</v>
      </c>
      <c r="BC967" s="294">
        <v>160</v>
      </c>
      <c r="BD967" s="294">
        <v>0.95499999999999996</v>
      </c>
      <c r="BE967" s="294">
        <v>16458</v>
      </c>
      <c r="BG967" s="294">
        <v>0.35880000000000001</v>
      </c>
      <c r="BH967" s="294">
        <v>119.04</v>
      </c>
      <c r="BI967" s="294">
        <v>160</v>
      </c>
      <c r="BJ967" s="294">
        <v>0.98499999999999999</v>
      </c>
      <c r="BK967" s="294">
        <v>19839</v>
      </c>
      <c r="BM967" s="294">
        <v>0.22739999999999999</v>
      </c>
      <c r="BN967" s="294">
        <v>84.48</v>
      </c>
      <c r="BO967" s="294">
        <v>160</v>
      </c>
      <c r="BP967" s="294">
        <v>0.97929999999999995</v>
      </c>
      <c r="BQ967" s="294">
        <v>20514</v>
      </c>
      <c r="BS967" s="294">
        <v>0.36899999999999999</v>
      </c>
      <c r="BT967" s="294">
        <v>92.76</v>
      </c>
      <c r="BU967" s="294">
        <v>160</v>
      </c>
      <c r="BV967" s="294">
        <v>0.97350000000000003</v>
      </c>
      <c r="BW967" s="294">
        <v>25602</v>
      </c>
      <c r="BY967" s="294">
        <v>0.38109999999999999</v>
      </c>
    </row>
    <row r="968" spans="1:77">
      <c r="A968" s="301">
        <v>1002</v>
      </c>
      <c r="B968" s="302" t="s">
        <v>3997</v>
      </c>
      <c r="C968" s="301" t="s">
        <v>4929</v>
      </c>
      <c r="D968" s="302" t="s">
        <v>4930</v>
      </c>
      <c r="E968" s="303">
        <v>133</v>
      </c>
      <c r="F968" s="294">
        <v>72.12</v>
      </c>
      <c r="G968" s="294">
        <v>106.4</v>
      </c>
      <c r="H968" s="294">
        <v>0.78639999999999999</v>
      </c>
      <c r="I968" s="294">
        <v>17582</v>
      </c>
      <c r="K968" s="294">
        <v>0.43059999999999998</v>
      </c>
      <c r="L968" s="294">
        <v>89.6</v>
      </c>
      <c r="M968" s="294">
        <v>106.4</v>
      </c>
      <c r="N968" s="294">
        <v>0.79369999999999996</v>
      </c>
      <c r="O968" s="294">
        <v>18383</v>
      </c>
      <c r="Q968" s="294">
        <v>0.34749999999999998</v>
      </c>
      <c r="R968" s="294">
        <v>90.9</v>
      </c>
      <c r="S968" s="294">
        <v>106.4</v>
      </c>
      <c r="T968" s="294">
        <v>0.78979999999999995</v>
      </c>
      <c r="U968" s="294">
        <v>16476</v>
      </c>
      <c r="W968" s="294">
        <v>0.31879999999999997</v>
      </c>
      <c r="X968" s="294">
        <v>100.28</v>
      </c>
      <c r="Y968" s="294">
        <v>106.4</v>
      </c>
      <c r="Z968" s="294">
        <v>0.78029999999999999</v>
      </c>
      <c r="AA968" s="294">
        <v>21806</v>
      </c>
      <c r="AC968" s="294">
        <v>0.37459999999999999</v>
      </c>
      <c r="AD968" s="294">
        <v>98.4</v>
      </c>
      <c r="AE968" s="294">
        <v>106.4</v>
      </c>
      <c r="AF968" s="294">
        <v>0.76869999999999994</v>
      </c>
      <c r="AG968" s="294">
        <v>13584</v>
      </c>
      <c r="AI968" s="294">
        <v>0.2414</v>
      </c>
      <c r="AJ968" s="294">
        <v>63</v>
      </c>
      <c r="AK968" s="294">
        <v>106.4</v>
      </c>
      <c r="AL968" s="294">
        <v>0.77610000000000001</v>
      </c>
      <c r="AM968" s="294">
        <v>25734</v>
      </c>
      <c r="AN968" s="294" t="e">
        <f>AM968-#REF!</f>
        <v>#REF!</v>
      </c>
      <c r="AO968" s="294">
        <v>0.73099999999999998</v>
      </c>
      <c r="AP968" s="294">
        <v>79.319999999999993</v>
      </c>
      <c r="AQ968" s="294">
        <v>106.4</v>
      </c>
      <c r="AR968" s="294">
        <v>0.77859999999999996</v>
      </c>
      <c r="AS968" s="294">
        <v>15390</v>
      </c>
      <c r="AU968" s="294">
        <v>0.33500000000000002</v>
      </c>
      <c r="AV968" s="294">
        <v>82.68</v>
      </c>
      <c r="AW968" s="294">
        <v>106.4</v>
      </c>
      <c r="AX968" s="294">
        <v>0.7712</v>
      </c>
      <c r="AY968" s="294">
        <v>19945</v>
      </c>
      <c r="BA968" s="294">
        <v>0.4345</v>
      </c>
      <c r="BB968" s="294">
        <v>75.12</v>
      </c>
      <c r="BC968" s="294">
        <v>106.4</v>
      </c>
      <c r="BD968" s="294">
        <v>0.76559999999999995</v>
      </c>
      <c r="BE968" s="294">
        <v>20289</v>
      </c>
      <c r="BG968" s="294">
        <v>0.47420000000000001</v>
      </c>
      <c r="BH968" s="294">
        <v>73.84</v>
      </c>
      <c r="BI968" s="294">
        <v>106.4</v>
      </c>
      <c r="BJ968" s="294">
        <v>0.75270000000000004</v>
      </c>
      <c r="BK968" s="294">
        <v>19971</v>
      </c>
      <c r="BM968" s="294">
        <v>0.48299999999999998</v>
      </c>
      <c r="BN968" s="294">
        <v>71</v>
      </c>
      <c r="BO968" s="294">
        <v>106.4</v>
      </c>
      <c r="BP968" s="294">
        <v>0.75839999999999996</v>
      </c>
      <c r="BQ968" s="294">
        <v>17304</v>
      </c>
      <c r="BS968" s="294">
        <v>0.47820000000000001</v>
      </c>
      <c r="BT968" s="294">
        <v>73.08</v>
      </c>
      <c r="BU968" s="294">
        <v>106.4</v>
      </c>
      <c r="BV968" s="294">
        <v>0.75749999999999995</v>
      </c>
      <c r="BW968" s="294">
        <v>21096</v>
      </c>
      <c r="BY968" s="294">
        <v>0.51219999999999999</v>
      </c>
    </row>
    <row r="969" spans="1:77">
      <c r="A969" s="301">
        <v>1003</v>
      </c>
      <c r="B969" s="302" t="s">
        <v>3997</v>
      </c>
      <c r="C969" s="301" t="s">
        <v>4931</v>
      </c>
      <c r="D969" s="302" t="s">
        <v>4051</v>
      </c>
      <c r="E969" s="303">
        <v>167</v>
      </c>
      <c r="F969" s="294">
        <v>39.36</v>
      </c>
      <c r="G969" s="294">
        <v>133.6</v>
      </c>
      <c r="H969" s="294">
        <v>0.99939999999999996</v>
      </c>
      <c r="I969" s="294">
        <v>4989</v>
      </c>
      <c r="K969" s="294">
        <v>0.1762</v>
      </c>
      <c r="L969" s="294">
        <v>63.3</v>
      </c>
      <c r="M969" s="294">
        <v>133.6</v>
      </c>
      <c r="N969" s="294">
        <v>0.99480000000000002</v>
      </c>
      <c r="O969" s="294">
        <v>9675</v>
      </c>
      <c r="Q969" s="294">
        <v>0.20649999999999999</v>
      </c>
      <c r="R969" s="294">
        <v>137.4</v>
      </c>
      <c r="S969" s="294">
        <v>137.4</v>
      </c>
      <c r="T969" s="294">
        <v>0.97219999999999995</v>
      </c>
      <c r="U969" s="294">
        <v>25047</v>
      </c>
      <c r="W969" s="294">
        <v>0.26040000000000002</v>
      </c>
      <c r="X969" s="294">
        <v>161.04</v>
      </c>
      <c r="Y969" s="294">
        <v>161.04</v>
      </c>
      <c r="Z969" s="294">
        <v>0.95019999999999993</v>
      </c>
      <c r="AA969" s="294">
        <v>29166</v>
      </c>
      <c r="AC969" s="294">
        <v>0.25619999999999998</v>
      </c>
      <c r="AD969" s="294">
        <v>142.08000000000001</v>
      </c>
      <c r="AE969" s="294">
        <v>142.08000000000001</v>
      </c>
      <c r="AF969" s="294">
        <v>0.94220000000000004</v>
      </c>
      <c r="AG969" s="294">
        <v>26238</v>
      </c>
      <c r="AI969" s="294">
        <v>0.26350000000000001</v>
      </c>
      <c r="AJ969" s="294">
        <v>150.36000000000001</v>
      </c>
      <c r="AK969" s="294">
        <v>150.36000000000001</v>
      </c>
      <c r="AL969" s="294">
        <v>0.94569999999999999</v>
      </c>
      <c r="AM969" s="294">
        <v>28536</v>
      </c>
      <c r="AO969" s="294">
        <v>0.2787</v>
      </c>
      <c r="AP969" s="294">
        <v>150.47999999999999</v>
      </c>
      <c r="AQ969" s="294">
        <v>150.47999999999999</v>
      </c>
      <c r="AR969" s="294">
        <v>0.9536</v>
      </c>
      <c r="AS969" s="294">
        <v>17628</v>
      </c>
      <c r="AU969" s="294">
        <v>0.1651</v>
      </c>
      <c r="AV969" s="294">
        <v>128.63999999999999</v>
      </c>
      <c r="AW969" s="294">
        <v>133.6</v>
      </c>
      <c r="AX969" s="294">
        <v>0.96309999999999996</v>
      </c>
      <c r="AY969" s="294">
        <v>13842</v>
      </c>
      <c r="BA969" s="294">
        <v>0.1552</v>
      </c>
      <c r="BB969" s="294">
        <v>111.12</v>
      </c>
      <c r="BC969" s="294">
        <v>133.6</v>
      </c>
      <c r="BD969" s="294">
        <v>0.99339999999999995</v>
      </c>
      <c r="BE969" s="294">
        <v>16170</v>
      </c>
      <c r="BG969" s="294">
        <v>0.19689999999999999</v>
      </c>
      <c r="BH969" s="294">
        <v>120.12</v>
      </c>
      <c r="BI969" s="294">
        <v>133.6</v>
      </c>
      <c r="BJ969" s="294">
        <v>0.99070000000000003</v>
      </c>
      <c r="BK969" s="294">
        <v>17559</v>
      </c>
      <c r="BM969" s="294">
        <v>0.1983</v>
      </c>
      <c r="BN969" s="294">
        <v>103.32</v>
      </c>
      <c r="BO969" s="294">
        <v>133.6</v>
      </c>
      <c r="BP969" s="294">
        <v>0.99039999999999995</v>
      </c>
      <c r="BQ969" s="294">
        <v>14091</v>
      </c>
      <c r="BS969" s="294">
        <v>0.2049</v>
      </c>
      <c r="BT969" s="294">
        <v>64.319999999999993</v>
      </c>
      <c r="BU969" s="294">
        <v>133.6</v>
      </c>
      <c r="BV969" s="294">
        <v>0.99860000000000004</v>
      </c>
      <c r="BW969" s="294">
        <v>10521</v>
      </c>
      <c r="BY969" s="294">
        <v>0.22020000000000001</v>
      </c>
    </row>
    <row r="970" spans="1:77">
      <c r="A970" s="301">
        <v>1004</v>
      </c>
      <c r="B970" s="302" t="s">
        <v>3997</v>
      </c>
      <c r="C970" s="301" t="s">
        <v>4932</v>
      </c>
      <c r="D970" s="302" t="s">
        <v>4051</v>
      </c>
      <c r="E970" s="303">
        <v>296.39999999999998</v>
      </c>
      <c r="F970" s="294">
        <v>375.12</v>
      </c>
      <c r="G970" s="294">
        <v>375.12</v>
      </c>
      <c r="H970" s="294">
        <v>0.94009999999999994</v>
      </c>
      <c r="I970" s="294">
        <v>78060</v>
      </c>
      <c r="K970" s="294">
        <v>0.3075</v>
      </c>
      <c r="L970" s="294">
        <v>331.2</v>
      </c>
      <c r="M970" s="294">
        <v>331.2</v>
      </c>
      <c r="N970" s="294">
        <v>0.93859999999999999</v>
      </c>
      <c r="O970" s="294">
        <v>65028</v>
      </c>
      <c r="Q970" s="294">
        <v>0.28120000000000001</v>
      </c>
      <c r="R970" s="294">
        <v>295.44</v>
      </c>
      <c r="S970" s="294">
        <v>295.44</v>
      </c>
      <c r="T970" s="294">
        <v>0.92599999999999993</v>
      </c>
      <c r="U970" s="294">
        <v>51960</v>
      </c>
      <c r="W970" s="294">
        <v>0.26379999999999998</v>
      </c>
      <c r="X970" s="294">
        <v>273.12</v>
      </c>
      <c r="Y970" s="294">
        <v>273.12</v>
      </c>
      <c r="Z970" s="294">
        <v>0.93389999999999995</v>
      </c>
      <c r="AA970" s="294">
        <v>47376</v>
      </c>
      <c r="AC970" s="294">
        <v>0.24970000000000001</v>
      </c>
      <c r="AD970" s="294">
        <v>280.08</v>
      </c>
      <c r="AE970" s="294">
        <v>280.08</v>
      </c>
      <c r="AF970" s="294">
        <v>0.9506</v>
      </c>
      <c r="AG970" s="294">
        <v>54444</v>
      </c>
      <c r="AI970" s="294">
        <v>0.27489999999999998</v>
      </c>
      <c r="AJ970" s="294">
        <v>329.04</v>
      </c>
      <c r="AK970" s="294">
        <v>329.04</v>
      </c>
      <c r="AL970" s="294">
        <v>0.94699999999999995</v>
      </c>
      <c r="AM970" s="294">
        <v>54600</v>
      </c>
      <c r="AO970" s="294">
        <v>0.24340000000000001</v>
      </c>
      <c r="AP970" s="294">
        <v>271.68</v>
      </c>
      <c r="AQ970" s="294">
        <v>271.68</v>
      </c>
      <c r="AR970" s="294">
        <v>0.9385</v>
      </c>
      <c r="AS970" s="294">
        <v>42714</v>
      </c>
      <c r="AU970" s="294">
        <v>0.22520000000000001</v>
      </c>
      <c r="AV970" s="294">
        <v>270</v>
      </c>
      <c r="AW970" s="294">
        <v>270</v>
      </c>
      <c r="AX970" s="294">
        <v>0.91879999999999995</v>
      </c>
      <c r="AY970" s="294">
        <v>43434</v>
      </c>
      <c r="BA970" s="294">
        <v>0.2432</v>
      </c>
      <c r="BB970" s="294">
        <v>168.24</v>
      </c>
      <c r="BC970" s="294">
        <v>237.12</v>
      </c>
      <c r="BD970" s="294">
        <v>0.94299999999999995</v>
      </c>
      <c r="BE970" s="294">
        <v>30132</v>
      </c>
      <c r="BG970" s="294">
        <v>0.25530000000000003</v>
      </c>
      <c r="BH970" s="294">
        <v>165.12</v>
      </c>
      <c r="BI970" s="294">
        <v>237.12</v>
      </c>
      <c r="BJ970" s="294">
        <v>0.95399999999999996</v>
      </c>
      <c r="BK970" s="294">
        <v>30714</v>
      </c>
      <c r="BM970" s="294">
        <v>0.2621</v>
      </c>
      <c r="BN970" s="294">
        <v>240.96</v>
      </c>
      <c r="BO970" s="294">
        <v>240.96</v>
      </c>
      <c r="BP970" s="294">
        <v>0.96009999999999995</v>
      </c>
      <c r="BQ970" s="294">
        <v>38670</v>
      </c>
      <c r="BS970" s="294">
        <v>0.2487</v>
      </c>
      <c r="BT970" s="294">
        <v>381.12</v>
      </c>
      <c r="BU970" s="294">
        <v>381.12</v>
      </c>
      <c r="BV970" s="294">
        <v>0.95189999999999997</v>
      </c>
      <c r="BW970" s="294">
        <v>61536</v>
      </c>
      <c r="BY970" s="294">
        <v>0.22800000000000001</v>
      </c>
    </row>
    <row r="971" spans="1:77">
      <c r="A971" s="301">
        <v>1005</v>
      </c>
      <c r="B971" s="302" t="s">
        <v>3997</v>
      </c>
      <c r="C971" s="301" t="s">
        <v>4933</v>
      </c>
      <c r="D971" s="302" t="s">
        <v>4051</v>
      </c>
      <c r="E971" s="303">
        <v>250</v>
      </c>
      <c r="F971" s="294">
        <v>246.72</v>
      </c>
      <c r="G971" s="294">
        <v>246.72</v>
      </c>
      <c r="H971" s="294">
        <v>0.98370000000000002</v>
      </c>
      <c r="I971" s="294">
        <v>55566</v>
      </c>
      <c r="K971" s="294">
        <v>0.318</v>
      </c>
      <c r="L971" s="294">
        <v>250.2</v>
      </c>
      <c r="M971" s="294">
        <v>250.2</v>
      </c>
      <c r="N971" s="294">
        <v>0.98319999999999996</v>
      </c>
      <c r="O971" s="294">
        <v>58812</v>
      </c>
      <c r="Q971" s="294">
        <v>0.32140000000000002</v>
      </c>
      <c r="R971" s="294">
        <v>238.8</v>
      </c>
      <c r="S971" s="294">
        <v>238.8</v>
      </c>
      <c r="T971" s="294">
        <v>0.98360000000000003</v>
      </c>
      <c r="U971" s="294">
        <v>55038</v>
      </c>
      <c r="W971" s="294">
        <v>0.32540000000000002</v>
      </c>
      <c r="X971" s="294">
        <v>232.08</v>
      </c>
      <c r="Y971" s="294">
        <v>232.08</v>
      </c>
      <c r="Z971" s="294">
        <v>0.98219999999999996</v>
      </c>
      <c r="AA971" s="294">
        <v>49290</v>
      </c>
      <c r="AC971" s="294">
        <v>0.29060000000000002</v>
      </c>
      <c r="AD971" s="294">
        <v>234.24</v>
      </c>
      <c r="AE971" s="294">
        <v>234.24</v>
      </c>
      <c r="AF971" s="294">
        <v>0.98129999999999995</v>
      </c>
      <c r="AG971" s="294">
        <v>50238</v>
      </c>
      <c r="AI971" s="294">
        <v>0.29380000000000001</v>
      </c>
      <c r="AJ971" s="294">
        <v>232.8</v>
      </c>
      <c r="AK971" s="294">
        <v>232.8</v>
      </c>
      <c r="AL971" s="294">
        <v>0.98150000000000004</v>
      </c>
      <c r="AM971" s="294">
        <v>47922</v>
      </c>
      <c r="AO971" s="294">
        <v>0.2913</v>
      </c>
      <c r="AP971" s="294">
        <v>206.4</v>
      </c>
      <c r="AQ971" s="294">
        <v>206.4</v>
      </c>
      <c r="AR971" s="294">
        <v>0.98339999999999994</v>
      </c>
      <c r="AS971" s="294">
        <v>44568</v>
      </c>
      <c r="AU971" s="294">
        <v>0.29520000000000002</v>
      </c>
      <c r="AV971" s="294">
        <v>182.88</v>
      </c>
      <c r="AW971" s="294">
        <v>200</v>
      </c>
      <c r="AX971" s="294">
        <v>0.98209999999999997</v>
      </c>
      <c r="AY971" s="294">
        <v>35094</v>
      </c>
      <c r="BA971" s="294">
        <v>0.27139999999999997</v>
      </c>
      <c r="BB971" s="294">
        <v>143.52000000000001</v>
      </c>
      <c r="BC971" s="294">
        <v>200</v>
      </c>
      <c r="BD971" s="294">
        <v>0.97960000000000003</v>
      </c>
      <c r="BE971" s="294">
        <v>31848</v>
      </c>
      <c r="BG971" s="294">
        <v>0.30449999999999999</v>
      </c>
      <c r="BH971" s="294">
        <v>141.6</v>
      </c>
      <c r="BI971" s="294">
        <v>200</v>
      </c>
      <c r="BJ971" s="294">
        <v>0.98019999999999996</v>
      </c>
      <c r="BK971" s="294">
        <v>32028</v>
      </c>
      <c r="BM971" s="294">
        <v>0.31019999999999998</v>
      </c>
      <c r="BN971" s="294">
        <v>197.52</v>
      </c>
      <c r="BO971" s="294">
        <v>200</v>
      </c>
      <c r="BP971" s="294">
        <v>0.98229999999999995</v>
      </c>
      <c r="BQ971" s="294">
        <v>35568</v>
      </c>
      <c r="BS971" s="294">
        <v>0.27279999999999999</v>
      </c>
      <c r="BT971" s="294">
        <v>212.16</v>
      </c>
      <c r="BU971" s="294">
        <v>212.16</v>
      </c>
      <c r="BV971" s="294">
        <v>0.98380000000000001</v>
      </c>
      <c r="BW971" s="294">
        <v>45870</v>
      </c>
      <c r="BY971" s="294">
        <v>0.2954</v>
      </c>
    </row>
    <row r="972" spans="1:77">
      <c r="A972" s="301">
        <v>1006</v>
      </c>
      <c r="B972" s="302" t="s">
        <v>3997</v>
      </c>
      <c r="C972" s="301" t="s">
        <v>4934</v>
      </c>
      <c r="D972" s="302" t="s">
        <v>4139</v>
      </c>
      <c r="E972" s="303">
        <v>333</v>
      </c>
      <c r="F972" s="294">
        <v>173.12</v>
      </c>
      <c r="G972" s="294">
        <v>266.39999999999998</v>
      </c>
      <c r="H972" s="294">
        <v>0.82289999999999996</v>
      </c>
      <c r="I972" s="294">
        <v>16608</v>
      </c>
      <c r="K972" s="294">
        <v>0.16189999999999999</v>
      </c>
      <c r="L972" s="294">
        <v>191.6</v>
      </c>
      <c r="M972" s="294">
        <v>266.39999999999998</v>
      </c>
      <c r="N972" s="294">
        <v>0.8175</v>
      </c>
      <c r="O972" s="294">
        <v>15312</v>
      </c>
      <c r="Q972" s="294">
        <v>0.13139999999999999</v>
      </c>
      <c r="R972" s="294">
        <v>335.2</v>
      </c>
      <c r="S972" s="294">
        <v>282</v>
      </c>
      <c r="T972" s="294">
        <v>0.80810000000000004</v>
      </c>
      <c r="U972" s="294">
        <v>14384</v>
      </c>
      <c r="W972" s="294">
        <v>7.3800000000000004E-2</v>
      </c>
      <c r="X972" s="294">
        <v>231.52</v>
      </c>
      <c r="Y972" s="294">
        <v>266.39999999999998</v>
      </c>
      <c r="Z972" s="294">
        <v>0.80999999999999994</v>
      </c>
      <c r="AA972" s="294">
        <v>12652</v>
      </c>
      <c r="AC972" s="294">
        <v>9.0700000000000003E-2</v>
      </c>
      <c r="AD972" s="294">
        <v>194.56</v>
      </c>
      <c r="AE972" s="294">
        <v>266.39999999999998</v>
      </c>
      <c r="AF972" s="294">
        <v>0.80269999999999997</v>
      </c>
      <c r="AG972" s="294">
        <v>11764</v>
      </c>
      <c r="AI972" s="294">
        <v>0.1012</v>
      </c>
      <c r="AJ972" s="294">
        <v>180.32</v>
      </c>
      <c r="AK972" s="294">
        <v>266.39999999999998</v>
      </c>
      <c r="AL972" s="294">
        <v>0.7913</v>
      </c>
      <c r="AM972" s="294">
        <v>12344</v>
      </c>
      <c r="AO972" s="294">
        <v>0.1202</v>
      </c>
      <c r="AP972" s="294">
        <v>171.68</v>
      </c>
      <c r="AQ972" s="294">
        <v>266.39999999999998</v>
      </c>
      <c r="AR972" s="294">
        <v>0.76780000000000004</v>
      </c>
      <c r="AS972" s="294">
        <v>11120</v>
      </c>
      <c r="AU972" s="294">
        <v>0.1134</v>
      </c>
      <c r="AV972" s="294">
        <v>224.48</v>
      </c>
      <c r="AW972" s="294">
        <v>266.39999999999998</v>
      </c>
      <c r="AX972" s="294">
        <v>0.72770000000000001</v>
      </c>
      <c r="AY972" s="294">
        <v>10012</v>
      </c>
      <c r="BA972" s="294">
        <v>8.5099999999999995E-2</v>
      </c>
      <c r="BB972" s="294">
        <v>242.24</v>
      </c>
      <c r="BC972" s="294">
        <v>266.39999999999998</v>
      </c>
      <c r="BD972" s="294">
        <v>0.71209999999999996</v>
      </c>
      <c r="BE972" s="294">
        <v>8656</v>
      </c>
      <c r="BG972" s="294">
        <v>6.7400000000000002E-2</v>
      </c>
      <c r="BH972" s="294">
        <v>184</v>
      </c>
      <c r="BI972" s="294">
        <v>266.39999999999998</v>
      </c>
      <c r="BJ972" s="294">
        <v>0.745</v>
      </c>
      <c r="BK972" s="294">
        <v>9580</v>
      </c>
      <c r="BM972" s="294">
        <v>9.3899999999999997E-2</v>
      </c>
      <c r="BN972" s="294">
        <v>204</v>
      </c>
      <c r="BO972" s="294">
        <v>266.39999999999998</v>
      </c>
      <c r="BP972" s="294">
        <v>0.7772</v>
      </c>
      <c r="BQ972" s="294">
        <v>10320</v>
      </c>
      <c r="BS972" s="294">
        <v>9.69E-2</v>
      </c>
      <c r="BT972" s="294">
        <v>210.24</v>
      </c>
      <c r="BU972" s="294">
        <v>266.39999999999998</v>
      </c>
      <c r="BV972" s="294">
        <v>0.79769999999999996</v>
      </c>
      <c r="BW972" s="294">
        <v>15108</v>
      </c>
      <c r="BY972" s="294">
        <v>0.1211</v>
      </c>
    </row>
    <row r="973" spans="1:77">
      <c r="A973" s="301">
        <v>1007</v>
      </c>
      <c r="B973" s="302" t="s">
        <v>3997</v>
      </c>
      <c r="C973" s="301" t="s">
        <v>4935</v>
      </c>
      <c r="D973" s="302" t="s">
        <v>4051</v>
      </c>
      <c r="E973" s="303">
        <v>160</v>
      </c>
      <c r="F973" s="294">
        <v>53.12</v>
      </c>
      <c r="G973" s="294">
        <v>128</v>
      </c>
      <c r="H973" s="294">
        <v>0.96750000000000003</v>
      </c>
      <c r="I973" s="294">
        <v>7728</v>
      </c>
      <c r="K973" s="294">
        <v>0.32979999999999998</v>
      </c>
      <c r="L973" s="294">
        <v>54</v>
      </c>
      <c r="M973" s="294">
        <v>128</v>
      </c>
      <c r="N973" s="294">
        <v>0.96589999999999998</v>
      </c>
      <c r="O973" s="294">
        <v>12436</v>
      </c>
      <c r="Q973" s="294">
        <v>0.32050000000000001</v>
      </c>
      <c r="R973" s="294">
        <v>67.599999999999994</v>
      </c>
      <c r="S973" s="294">
        <v>128</v>
      </c>
      <c r="T973" s="294">
        <v>0.96929999999999994</v>
      </c>
      <c r="U973" s="294">
        <v>13224</v>
      </c>
      <c r="W973" s="294">
        <v>0.28029999999999999</v>
      </c>
      <c r="X973" s="294">
        <v>56.16</v>
      </c>
      <c r="Y973" s="294">
        <v>128</v>
      </c>
      <c r="Z973" s="294">
        <v>0.96340000000000003</v>
      </c>
      <c r="AA973" s="294">
        <v>12104</v>
      </c>
      <c r="AC973" s="294">
        <v>0.30070000000000002</v>
      </c>
      <c r="AD973" s="294">
        <v>64.64</v>
      </c>
      <c r="AE973" s="294">
        <v>128</v>
      </c>
      <c r="AF973" s="294">
        <v>0.96360000000000001</v>
      </c>
      <c r="AG973" s="294">
        <v>12676</v>
      </c>
      <c r="AI973" s="294">
        <v>0.27360000000000001</v>
      </c>
      <c r="AJ973" s="294">
        <v>60</v>
      </c>
      <c r="AK973" s="294">
        <v>128</v>
      </c>
      <c r="AL973" s="294">
        <v>0.96030000000000004</v>
      </c>
      <c r="AM973" s="294">
        <v>11196</v>
      </c>
      <c r="AO973" s="294">
        <v>0.26989999999999997</v>
      </c>
      <c r="AP973" s="294">
        <v>69.12</v>
      </c>
      <c r="AQ973" s="294">
        <v>128</v>
      </c>
      <c r="AR973" s="294">
        <v>0.96309999999999996</v>
      </c>
      <c r="AS973" s="294">
        <v>10316</v>
      </c>
      <c r="AU973" s="294">
        <v>0.20830000000000001</v>
      </c>
      <c r="AV973" s="294">
        <v>51.04</v>
      </c>
      <c r="AW973" s="294">
        <v>128</v>
      </c>
      <c r="AX973" s="294">
        <v>0.94420000000000004</v>
      </c>
      <c r="AY973" s="294">
        <v>7644</v>
      </c>
      <c r="BA973" s="294">
        <v>0.2203</v>
      </c>
      <c r="BB973" s="294">
        <v>38.08</v>
      </c>
      <c r="BC973" s="294">
        <v>128</v>
      </c>
      <c r="BD973" s="294">
        <v>0.93989999999999996</v>
      </c>
      <c r="BE973" s="294">
        <v>6940</v>
      </c>
      <c r="BG973" s="294">
        <v>0.2606</v>
      </c>
      <c r="BH973" s="294">
        <v>23.2</v>
      </c>
      <c r="BI973" s="294">
        <v>128</v>
      </c>
      <c r="BJ973" s="294">
        <v>0.93879999999999997</v>
      </c>
      <c r="BK973" s="294">
        <v>6620</v>
      </c>
      <c r="BM973" s="294">
        <v>0.40860000000000002</v>
      </c>
      <c r="BN973" s="294">
        <v>72.959999999999994</v>
      </c>
      <c r="BO973" s="294">
        <v>128</v>
      </c>
      <c r="BP973" s="294">
        <v>0.94350000000000001</v>
      </c>
      <c r="BQ973" s="294">
        <v>6604</v>
      </c>
      <c r="BS973" s="294">
        <v>0.14280000000000001</v>
      </c>
      <c r="BT973" s="294">
        <v>68.64</v>
      </c>
      <c r="BU973" s="294">
        <v>128</v>
      </c>
      <c r="BV973" s="294">
        <v>0.95030000000000003</v>
      </c>
      <c r="BW973" s="294">
        <v>9024</v>
      </c>
      <c r="BY973" s="294">
        <v>0.18590000000000001</v>
      </c>
    </row>
    <row r="974" spans="1:77">
      <c r="A974" s="301">
        <v>1008</v>
      </c>
      <c r="B974" s="302" t="s">
        <v>3997</v>
      </c>
      <c r="C974" s="301" t="s">
        <v>4936</v>
      </c>
      <c r="D974" s="302" t="s">
        <v>4097</v>
      </c>
      <c r="E974" s="303">
        <v>1897</v>
      </c>
      <c r="F974" s="294">
        <v>290.39999999999998</v>
      </c>
      <c r="G974" s="294">
        <v>1517.6</v>
      </c>
      <c r="H974" s="294">
        <v>0.96460000000000001</v>
      </c>
      <c r="I974" s="294">
        <v>102960</v>
      </c>
      <c r="K974" s="294" t="s">
        <v>3983</v>
      </c>
      <c r="L974" s="294">
        <v>324</v>
      </c>
      <c r="M974" s="294">
        <v>1517.6</v>
      </c>
      <c r="N974" s="294">
        <v>0.97260000000000002</v>
      </c>
      <c r="O974" s="294">
        <v>112860</v>
      </c>
      <c r="Q974" s="294" t="s">
        <v>3983</v>
      </c>
      <c r="R974" s="294">
        <v>330</v>
      </c>
      <c r="S974" s="294">
        <v>1517.6</v>
      </c>
      <c r="T974" s="294">
        <v>0.97189999999999999</v>
      </c>
      <c r="U974" s="294">
        <v>107760</v>
      </c>
      <c r="W974" s="294" t="s">
        <v>3983</v>
      </c>
      <c r="X974" s="294">
        <v>268.8</v>
      </c>
      <c r="Y974" s="294">
        <v>1517.6</v>
      </c>
      <c r="Z974" s="294">
        <v>0.96009999999999995</v>
      </c>
      <c r="AA974" s="294">
        <v>92280</v>
      </c>
      <c r="AC974" s="294" t="s">
        <v>3983</v>
      </c>
      <c r="AD974" s="294">
        <v>256.8</v>
      </c>
      <c r="AE974" s="294">
        <v>1517.6</v>
      </c>
      <c r="AF974" s="294">
        <v>0.96250000000000002</v>
      </c>
      <c r="AG974" s="294">
        <v>90840</v>
      </c>
      <c r="AI974" s="294" t="s">
        <v>3983</v>
      </c>
      <c r="AJ974" s="294">
        <v>283.2</v>
      </c>
      <c r="AK974" s="294">
        <v>1517.6</v>
      </c>
      <c r="AL974" s="294">
        <v>0.96919999999999995</v>
      </c>
      <c r="AM974" s="294">
        <v>90420</v>
      </c>
      <c r="AO974" s="294" t="s">
        <v>3983</v>
      </c>
      <c r="AP974" s="294">
        <v>182.4</v>
      </c>
      <c r="AQ974" s="294">
        <v>1517.6</v>
      </c>
      <c r="AR974" s="294">
        <v>0.95730000000000004</v>
      </c>
      <c r="AS974" s="294">
        <v>72480</v>
      </c>
      <c r="AU974" s="294" t="s">
        <v>3983</v>
      </c>
      <c r="AV974" s="294">
        <v>127.2</v>
      </c>
      <c r="AW974" s="294">
        <v>1517.6</v>
      </c>
      <c r="AX974" s="294">
        <v>0.94230000000000003</v>
      </c>
      <c r="AY974" s="294">
        <v>54840</v>
      </c>
      <c r="BA974" s="294" t="s">
        <v>3983</v>
      </c>
      <c r="BB974" s="294">
        <v>120</v>
      </c>
      <c r="BC974" s="294">
        <v>1517.6</v>
      </c>
      <c r="BD974" s="294">
        <v>0.94330000000000003</v>
      </c>
      <c r="BE974" s="294">
        <v>50880</v>
      </c>
      <c r="BG974" s="294" t="s">
        <v>3983</v>
      </c>
      <c r="BH974" s="294">
        <v>129.6</v>
      </c>
      <c r="BI974" s="294">
        <v>1517.6</v>
      </c>
      <c r="BJ974" s="294">
        <v>0.95150000000000001</v>
      </c>
      <c r="BK974" s="294">
        <v>50580</v>
      </c>
      <c r="BM974" s="294" t="s">
        <v>3983</v>
      </c>
      <c r="BN974" s="294">
        <v>129.6</v>
      </c>
      <c r="BO974" s="294">
        <v>1517.6</v>
      </c>
      <c r="BP974" s="294">
        <v>0.96819999999999995</v>
      </c>
      <c r="BQ974" s="294">
        <v>51120</v>
      </c>
      <c r="BS974" s="294" t="s">
        <v>3983</v>
      </c>
      <c r="BT974" s="294">
        <v>160.80000000000001</v>
      </c>
      <c r="BU974" s="294">
        <v>1517.6</v>
      </c>
      <c r="BV974" s="294">
        <v>0.97719999999999996</v>
      </c>
      <c r="BW974" s="294">
        <v>71880</v>
      </c>
      <c r="BY974" s="294" t="s">
        <v>3983</v>
      </c>
    </row>
    <row r="975" spans="1:77">
      <c r="A975" s="301">
        <v>1009</v>
      </c>
      <c r="B975" s="302" t="s">
        <v>3997</v>
      </c>
      <c r="C975" s="301" t="s">
        <v>4937</v>
      </c>
      <c r="D975" s="302" t="s">
        <v>4051</v>
      </c>
      <c r="E975" s="303">
        <v>667</v>
      </c>
      <c r="F975" s="294">
        <v>75.599999999999994</v>
      </c>
      <c r="G975" s="294">
        <v>533.6</v>
      </c>
      <c r="H975" s="294">
        <v>0.99909999999999999</v>
      </c>
      <c r="I975" s="294">
        <v>29070</v>
      </c>
      <c r="K975" s="294">
        <v>0.53459999999999996</v>
      </c>
      <c r="L975" s="294">
        <v>132.30000000000001</v>
      </c>
      <c r="M975" s="294">
        <v>533.6</v>
      </c>
      <c r="N975" s="294">
        <v>0.99819999999999998</v>
      </c>
      <c r="O975" s="294">
        <v>28377</v>
      </c>
      <c r="Q975" s="294">
        <v>0.2888</v>
      </c>
      <c r="R975" s="294">
        <v>52.2</v>
      </c>
      <c r="S975" s="294">
        <v>533.6</v>
      </c>
      <c r="T975" s="294">
        <v>0.99890000000000001</v>
      </c>
      <c r="U975" s="294">
        <v>23364</v>
      </c>
      <c r="V975" s="294" t="e">
        <f>U975-#REF!</f>
        <v>#REF!</v>
      </c>
      <c r="W975" s="294">
        <v>0.62239999999999995</v>
      </c>
      <c r="X975" s="294">
        <v>121.32</v>
      </c>
      <c r="Y975" s="294">
        <v>533.6</v>
      </c>
      <c r="Z975" s="294">
        <v>0.98619999999999997</v>
      </c>
      <c r="AA975" s="294">
        <v>27459</v>
      </c>
      <c r="AC975" s="294">
        <v>0.3085</v>
      </c>
      <c r="AD975" s="294">
        <v>222.12</v>
      </c>
      <c r="AE975" s="294">
        <v>533.6</v>
      </c>
      <c r="AF975" s="294">
        <v>0.98960000000000004</v>
      </c>
      <c r="AG975" s="294">
        <v>40248</v>
      </c>
      <c r="AI975" s="294">
        <v>0.24610000000000001</v>
      </c>
      <c r="AJ975" s="294">
        <v>248.76</v>
      </c>
      <c r="AK975" s="294">
        <v>533.6</v>
      </c>
      <c r="AL975" s="294">
        <v>0.99870000000000003</v>
      </c>
      <c r="AM975" s="294">
        <v>46125</v>
      </c>
      <c r="AO975" s="294">
        <v>0.25790000000000002</v>
      </c>
      <c r="AP975" s="294">
        <v>191.52</v>
      </c>
      <c r="AQ975" s="294">
        <v>533.6</v>
      </c>
      <c r="AR975" s="294">
        <v>0.997</v>
      </c>
      <c r="AS975" s="294">
        <v>44829</v>
      </c>
      <c r="AU975" s="294">
        <v>0.31559999999999999</v>
      </c>
      <c r="AV975" s="294">
        <v>172.44</v>
      </c>
      <c r="AW975" s="294">
        <v>533.6</v>
      </c>
      <c r="AX975" s="294">
        <v>0.99809999999999999</v>
      </c>
      <c r="AY975" s="294">
        <v>31977</v>
      </c>
      <c r="BA975" s="294">
        <v>0.2581</v>
      </c>
      <c r="BB975" s="294">
        <v>108</v>
      </c>
      <c r="BC975" s="294">
        <v>533.6</v>
      </c>
      <c r="BD975" s="294">
        <v>0.99870000000000003</v>
      </c>
      <c r="BE975" s="294">
        <v>26631</v>
      </c>
      <c r="BG975" s="294">
        <v>0.33189999999999997</v>
      </c>
      <c r="BH975" s="294">
        <v>103.68</v>
      </c>
      <c r="BI975" s="294">
        <v>533.6</v>
      </c>
      <c r="BJ975" s="294">
        <v>1</v>
      </c>
      <c r="BK975" s="294">
        <v>25767</v>
      </c>
      <c r="BM975" s="294">
        <v>0.33400000000000002</v>
      </c>
      <c r="BN975" s="294">
        <v>225.72</v>
      </c>
      <c r="BO975" s="294">
        <v>533.6</v>
      </c>
      <c r="BP975" s="294">
        <v>0.99709999999999999</v>
      </c>
      <c r="BQ975" s="294">
        <v>33921</v>
      </c>
      <c r="BS975" s="294">
        <v>0.2243</v>
      </c>
      <c r="BT975" s="294">
        <v>224.28</v>
      </c>
      <c r="BU975" s="294">
        <v>533.6</v>
      </c>
      <c r="BV975" s="294">
        <v>0.99950000000000006</v>
      </c>
      <c r="BW975" s="294">
        <v>49374</v>
      </c>
      <c r="BY975" s="294">
        <v>0.29609999999999997</v>
      </c>
    </row>
    <row r="976" spans="1:77">
      <c r="A976" s="301">
        <v>1010</v>
      </c>
      <c r="B976" s="302" t="s">
        <v>3997</v>
      </c>
      <c r="C976" s="301" t="s">
        <v>4938</v>
      </c>
      <c r="D976" s="302" t="s">
        <v>4051</v>
      </c>
      <c r="E976" s="303">
        <v>120</v>
      </c>
      <c r="F976" s="294">
        <v>67.150000000000006</v>
      </c>
      <c r="G976" s="294">
        <v>96</v>
      </c>
      <c r="H976" s="294">
        <v>0.96550000000000002</v>
      </c>
      <c r="I976" s="294">
        <v>18917</v>
      </c>
      <c r="K976" s="294">
        <v>0.4098</v>
      </c>
      <c r="L976" s="294">
        <v>65.31</v>
      </c>
      <c r="M976" s="294">
        <v>96</v>
      </c>
      <c r="N976" s="294">
        <v>0.97119999999999995</v>
      </c>
      <c r="O976" s="294">
        <v>19569</v>
      </c>
      <c r="Q976" s="294">
        <v>0.41949999999999998</v>
      </c>
      <c r="R976" s="294">
        <v>67.03</v>
      </c>
      <c r="S976" s="294">
        <v>96</v>
      </c>
      <c r="T976" s="294">
        <v>0.97240000000000004</v>
      </c>
      <c r="U976" s="294">
        <v>18378</v>
      </c>
      <c r="W976" s="294">
        <v>0.39610000000000001</v>
      </c>
      <c r="X976" s="294">
        <v>63.35</v>
      </c>
      <c r="Y976" s="294">
        <v>96</v>
      </c>
      <c r="Z976" s="294">
        <v>0.96809999999999996</v>
      </c>
      <c r="AA976" s="294">
        <v>17143</v>
      </c>
      <c r="AC976" s="294">
        <v>0.38019999999999998</v>
      </c>
      <c r="AD976" s="294">
        <v>68.87</v>
      </c>
      <c r="AE976" s="294">
        <v>96</v>
      </c>
      <c r="AF976" s="294">
        <v>0.96850000000000003</v>
      </c>
      <c r="AG976" s="294">
        <v>18238</v>
      </c>
      <c r="AI976" s="294">
        <v>0.37159999999999999</v>
      </c>
      <c r="AJ976" s="294">
        <v>68.75</v>
      </c>
      <c r="AK976" s="294">
        <v>96</v>
      </c>
      <c r="AL976" s="294">
        <v>0.96889999999999998</v>
      </c>
      <c r="AM976" s="294">
        <v>18530</v>
      </c>
      <c r="AO976" s="294">
        <v>0.3906</v>
      </c>
      <c r="AP976" s="294">
        <v>62.95</v>
      </c>
      <c r="AQ976" s="294">
        <v>96</v>
      </c>
      <c r="AR976" s="294">
        <v>0.96560000000000001</v>
      </c>
      <c r="AS976" s="294">
        <v>17632</v>
      </c>
      <c r="AU976" s="294">
        <v>0.39460000000000001</v>
      </c>
      <c r="AV976" s="294">
        <v>55.55</v>
      </c>
      <c r="AW976" s="294">
        <v>96</v>
      </c>
      <c r="AX976" s="294">
        <v>0.95919999999999994</v>
      </c>
      <c r="AY976" s="294">
        <v>15785</v>
      </c>
      <c r="BA976" s="294">
        <v>0.41710000000000003</v>
      </c>
      <c r="BB976" s="294">
        <v>47.95</v>
      </c>
      <c r="BC976" s="294">
        <v>96</v>
      </c>
      <c r="BD976" s="294">
        <v>0.95489999999999997</v>
      </c>
      <c r="BE976" s="294">
        <v>14691</v>
      </c>
      <c r="BG976" s="294">
        <v>0.43809999999999999</v>
      </c>
      <c r="BH976" s="294">
        <v>47.15</v>
      </c>
      <c r="BI976" s="294">
        <v>96</v>
      </c>
      <c r="BJ976" s="294">
        <v>0.95289999999999997</v>
      </c>
      <c r="BK976" s="294">
        <v>12917</v>
      </c>
      <c r="BM976" s="294">
        <v>0.39269999999999999</v>
      </c>
      <c r="BN976" s="294">
        <v>62.91</v>
      </c>
      <c r="BO976" s="294">
        <v>96</v>
      </c>
      <c r="BP976" s="294">
        <v>0.96099999999999997</v>
      </c>
      <c r="BQ976" s="294">
        <v>13556</v>
      </c>
      <c r="BS976" s="294">
        <v>0.3377</v>
      </c>
      <c r="BT976" s="294">
        <v>57.91</v>
      </c>
      <c r="BU976" s="294">
        <v>96</v>
      </c>
      <c r="BV976" s="294">
        <v>0.96150000000000002</v>
      </c>
      <c r="BW976" s="294">
        <v>16540</v>
      </c>
      <c r="BY976" s="294">
        <v>0.40450000000000003</v>
      </c>
    </row>
    <row r="977" spans="1:77">
      <c r="A977" s="301">
        <v>1011</v>
      </c>
      <c r="B977" s="302" t="s">
        <v>3997</v>
      </c>
      <c r="C977" s="301" t="s">
        <v>4939</v>
      </c>
      <c r="D977" s="302" t="s">
        <v>4051</v>
      </c>
      <c r="E977" s="303">
        <v>216.67</v>
      </c>
      <c r="F977" s="294">
        <v>100.08</v>
      </c>
      <c r="G977" s="294">
        <v>173.33600000000001</v>
      </c>
      <c r="H977" s="294">
        <v>0.98650000000000004</v>
      </c>
      <c r="I977" s="294">
        <v>19960</v>
      </c>
      <c r="K977" s="294">
        <v>0.28079999999999999</v>
      </c>
      <c r="L977" s="294">
        <v>113.68</v>
      </c>
      <c r="M977" s="294">
        <v>173.33600000000001</v>
      </c>
      <c r="N977" s="294">
        <v>0.98899999999999999</v>
      </c>
      <c r="O977" s="294">
        <v>20152</v>
      </c>
      <c r="Q977" s="294">
        <v>0.2409</v>
      </c>
      <c r="R977" s="294">
        <v>112</v>
      </c>
      <c r="S977" s="294">
        <v>173.33600000000001</v>
      </c>
      <c r="T977" s="294">
        <v>0.98870000000000002</v>
      </c>
      <c r="U977" s="294">
        <v>20890</v>
      </c>
      <c r="W977" s="294">
        <v>0.26200000000000001</v>
      </c>
      <c r="X977" s="294">
        <v>90</v>
      </c>
      <c r="Y977" s="294">
        <v>173.33600000000001</v>
      </c>
      <c r="Z977" s="294">
        <v>0.98960000000000004</v>
      </c>
      <c r="AA977" s="294">
        <v>20650</v>
      </c>
      <c r="AC977" s="294">
        <v>0.31159999999999999</v>
      </c>
      <c r="AD977" s="294">
        <v>91.92</v>
      </c>
      <c r="AE977" s="294">
        <v>173.33600000000001</v>
      </c>
      <c r="AF977" s="294">
        <v>0.99129999999999996</v>
      </c>
      <c r="AG977" s="294">
        <v>14208</v>
      </c>
      <c r="AI977" s="294">
        <v>0.20960000000000001</v>
      </c>
      <c r="AJ977" s="294">
        <v>117.28</v>
      </c>
      <c r="AK977" s="294">
        <v>173.33600000000001</v>
      </c>
      <c r="AL977" s="294">
        <v>0.99109999999999998</v>
      </c>
      <c r="AM977" s="294">
        <v>17340</v>
      </c>
      <c r="AO977" s="294">
        <v>0.2072</v>
      </c>
      <c r="AP977" s="294">
        <v>94.8</v>
      </c>
      <c r="AQ977" s="294">
        <v>173.33600000000001</v>
      </c>
      <c r="AR977" s="294">
        <v>0.99149999999999994</v>
      </c>
      <c r="AS977" s="294">
        <v>15078</v>
      </c>
      <c r="AU977" s="294">
        <v>0.21560000000000001</v>
      </c>
      <c r="AV977" s="294">
        <v>90.72</v>
      </c>
      <c r="AW977" s="294">
        <v>173.33600000000001</v>
      </c>
      <c r="AX977" s="294">
        <v>0.99170000000000003</v>
      </c>
      <c r="AY977" s="294">
        <v>15242</v>
      </c>
      <c r="BA977" s="294">
        <v>0.23530000000000001</v>
      </c>
      <c r="BB977" s="294">
        <v>71.2</v>
      </c>
      <c r="BC977" s="294">
        <v>173.33600000000001</v>
      </c>
      <c r="BD977" s="294">
        <v>0.99590000000000001</v>
      </c>
      <c r="BE977" s="294">
        <v>10006</v>
      </c>
      <c r="BG977" s="294">
        <v>0.18970000000000001</v>
      </c>
      <c r="BH977" s="294">
        <v>70.16</v>
      </c>
      <c r="BI977" s="294">
        <v>173.33600000000001</v>
      </c>
      <c r="BJ977" s="294">
        <v>0.99529999999999996</v>
      </c>
      <c r="BK977" s="294">
        <v>20306</v>
      </c>
      <c r="BM977" s="294">
        <v>0.39090000000000003</v>
      </c>
      <c r="BN977" s="294">
        <v>11.84</v>
      </c>
      <c r="BO977" s="294">
        <v>173.33600000000001</v>
      </c>
      <c r="BP977" s="294">
        <v>0.99349999999999994</v>
      </c>
      <c r="BQ977" s="294">
        <v>16504</v>
      </c>
      <c r="BR977" s="294" t="e">
        <f>BQ977-#REF!</f>
        <v>#REF!</v>
      </c>
      <c r="BS977" s="294">
        <v>2.0878999999999999</v>
      </c>
      <c r="BT977" s="294">
        <v>93.68</v>
      </c>
      <c r="BU977" s="294">
        <v>173.33600000000001</v>
      </c>
      <c r="BV977" s="294">
        <v>0.99529999999999996</v>
      </c>
      <c r="BW977" s="294">
        <v>21576</v>
      </c>
      <c r="BY977" s="294">
        <v>0.311</v>
      </c>
    </row>
    <row r="978" spans="1:77">
      <c r="A978" s="301">
        <v>1012</v>
      </c>
      <c r="B978" s="302" t="s">
        <v>3997</v>
      </c>
      <c r="C978" s="301" t="s">
        <v>4940</v>
      </c>
      <c r="D978" s="302" t="s">
        <v>4051</v>
      </c>
      <c r="E978" s="303">
        <v>289</v>
      </c>
      <c r="F978" s="294">
        <v>250.82</v>
      </c>
      <c r="G978" s="294">
        <v>250.82</v>
      </c>
      <c r="H978" s="294">
        <v>0.94820000000000004</v>
      </c>
      <c r="I978" s="294">
        <v>56894</v>
      </c>
      <c r="K978" s="294">
        <v>0.33560000000000001</v>
      </c>
      <c r="L978" s="294">
        <v>259.14</v>
      </c>
      <c r="M978" s="294">
        <v>259.14</v>
      </c>
      <c r="N978" s="294">
        <v>0.9516</v>
      </c>
      <c r="O978" s="294">
        <v>58114</v>
      </c>
      <c r="Q978" s="294">
        <v>0.31979999999999997</v>
      </c>
      <c r="R978" s="294">
        <v>270.33999999999997</v>
      </c>
      <c r="S978" s="294">
        <v>270.33999999999997</v>
      </c>
      <c r="T978" s="294">
        <v>0.95069999999999999</v>
      </c>
      <c r="U978" s="294">
        <v>57032</v>
      </c>
      <c r="W978" s="294">
        <v>0.31109999999999999</v>
      </c>
      <c r="X978" s="294">
        <v>208.9</v>
      </c>
      <c r="Y978" s="294">
        <v>231.2</v>
      </c>
      <c r="Z978" s="294">
        <v>0.95569999999999999</v>
      </c>
      <c r="AA978" s="294">
        <v>47927</v>
      </c>
      <c r="AC978" s="294">
        <v>0.3266</v>
      </c>
      <c r="AD978" s="294">
        <v>230.98</v>
      </c>
      <c r="AE978" s="294">
        <v>231.2</v>
      </c>
      <c r="AF978" s="294">
        <v>0.95219999999999994</v>
      </c>
      <c r="AG978" s="294">
        <v>50431</v>
      </c>
      <c r="AI978" s="294">
        <v>0.31159999999999999</v>
      </c>
      <c r="AJ978" s="294">
        <v>224.26</v>
      </c>
      <c r="AK978" s="294">
        <v>231.2</v>
      </c>
      <c r="AL978" s="294">
        <v>0.94709999999999994</v>
      </c>
      <c r="AM978" s="294">
        <v>51500</v>
      </c>
      <c r="AO978" s="294">
        <v>0.34060000000000001</v>
      </c>
      <c r="AP978" s="294">
        <v>220.1</v>
      </c>
      <c r="AQ978" s="294">
        <v>231.2</v>
      </c>
      <c r="AR978" s="294">
        <v>0.95669999999999999</v>
      </c>
      <c r="AS978" s="294">
        <v>48266</v>
      </c>
      <c r="AU978" s="294">
        <v>0.31169999999999998</v>
      </c>
      <c r="AV978" s="294">
        <v>169.54</v>
      </c>
      <c r="AW978" s="294">
        <v>231.2</v>
      </c>
      <c r="AX978" s="294">
        <v>0.96040000000000003</v>
      </c>
      <c r="AY978" s="294">
        <v>41579</v>
      </c>
      <c r="BA978" s="294">
        <v>0.36</v>
      </c>
      <c r="BB978" s="294">
        <v>165.06</v>
      </c>
      <c r="BC978" s="294">
        <v>231.2</v>
      </c>
      <c r="BD978" s="294">
        <v>0.97360000000000002</v>
      </c>
      <c r="BE978" s="294">
        <v>37187</v>
      </c>
      <c r="BG978" s="294">
        <v>0.31580000000000003</v>
      </c>
      <c r="BH978" s="294">
        <v>154.5</v>
      </c>
      <c r="BI978" s="294">
        <v>231.2</v>
      </c>
      <c r="BJ978" s="294">
        <v>0.97889999999999999</v>
      </c>
      <c r="BK978" s="294">
        <v>37335</v>
      </c>
      <c r="BM978" s="294">
        <v>0.33729999999999999</v>
      </c>
      <c r="BN978" s="294">
        <v>177.22</v>
      </c>
      <c r="BO978" s="294">
        <v>231.2</v>
      </c>
      <c r="BP978" s="294">
        <v>0.97029999999999994</v>
      </c>
      <c r="BQ978" s="294">
        <v>38288</v>
      </c>
      <c r="BS978" s="294">
        <v>0.33610000000000001</v>
      </c>
      <c r="BT978" s="294">
        <v>199.3</v>
      </c>
      <c r="BU978" s="294">
        <v>231.2</v>
      </c>
      <c r="BV978" s="294">
        <v>0.96579999999999999</v>
      </c>
      <c r="BW978" s="294">
        <v>51123</v>
      </c>
      <c r="BY978" s="294">
        <v>0.36149999999999999</v>
      </c>
    </row>
    <row r="979" spans="1:77">
      <c r="A979" s="301">
        <v>1013</v>
      </c>
      <c r="B979" s="302" t="s">
        <v>3997</v>
      </c>
      <c r="C979" s="301" t="s">
        <v>4940</v>
      </c>
      <c r="D979" s="302" t="s">
        <v>4051</v>
      </c>
      <c r="E979" s="303">
        <v>400</v>
      </c>
      <c r="F979" s="294">
        <v>92.88</v>
      </c>
      <c r="G979" s="294">
        <v>320</v>
      </c>
      <c r="H979" s="294">
        <v>0.93169999999999997</v>
      </c>
      <c r="I979" s="294">
        <v>11370</v>
      </c>
      <c r="K979" s="294">
        <v>0.1825</v>
      </c>
      <c r="L979" s="294">
        <v>112.2</v>
      </c>
      <c r="M979" s="294">
        <v>320</v>
      </c>
      <c r="N979" s="294">
        <v>0.9506</v>
      </c>
      <c r="O979" s="294">
        <v>24462</v>
      </c>
      <c r="Q979" s="294">
        <v>0.30830000000000002</v>
      </c>
      <c r="R979" s="294">
        <v>169.8</v>
      </c>
      <c r="S979" s="294">
        <v>320</v>
      </c>
      <c r="T979" s="294">
        <v>0.97699999999999998</v>
      </c>
      <c r="U979" s="294">
        <v>32580</v>
      </c>
      <c r="W979" s="294">
        <v>0.27279999999999999</v>
      </c>
      <c r="X979" s="294">
        <v>168.72</v>
      </c>
      <c r="Y979" s="294">
        <v>320</v>
      </c>
      <c r="Z979" s="294">
        <v>0.99480000000000002</v>
      </c>
      <c r="AA979" s="294">
        <v>44628</v>
      </c>
      <c r="AC979" s="294">
        <v>0.3574</v>
      </c>
      <c r="AD979" s="294">
        <v>162.24</v>
      </c>
      <c r="AE979" s="294">
        <v>320</v>
      </c>
      <c r="AF979" s="294">
        <v>0.99019999999999997</v>
      </c>
      <c r="AG979" s="294">
        <v>55128</v>
      </c>
      <c r="AI979" s="294">
        <v>0.4612</v>
      </c>
      <c r="AJ979" s="294">
        <v>199.2</v>
      </c>
      <c r="AK979" s="294">
        <v>320</v>
      </c>
      <c r="AL979" s="294">
        <v>0.98719999999999997</v>
      </c>
      <c r="AM979" s="294">
        <v>52842</v>
      </c>
      <c r="AO979" s="294">
        <v>0.37319999999999998</v>
      </c>
      <c r="AP979" s="294">
        <v>237.36</v>
      </c>
      <c r="AQ979" s="294">
        <v>320</v>
      </c>
      <c r="AR979" s="294">
        <v>0.98619999999999997</v>
      </c>
      <c r="AS979" s="294">
        <v>54624</v>
      </c>
      <c r="AU979" s="294">
        <v>0.31369999999999998</v>
      </c>
      <c r="AV979" s="294">
        <v>163.68</v>
      </c>
      <c r="AW979" s="294">
        <v>320</v>
      </c>
      <c r="AX979" s="294">
        <v>0.99560000000000004</v>
      </c>
      <c r="AY979" s="294">
        <v>45204</v>
      </c>
      <c r="BA979" s="294">
        <v>0.38529999999999998</v>
      </c>
      <c r="BB979" s="294">
        <v>148.80000000000001</v>
      </c>
      <c r="BC979" s="294">
        <v>320</v>
      </c>
      <c r="BD979" s="294">
        <v>0.99639999999999995</v>
      </c>
      <c r="BE979" s="294">
        <v>45396</v>
      </c>
      <c r="BG979" s="294">
        <v>0.41160000000000002</v>
      </c>
      <c r="BH979" s="294">
        <v>172.32</v>
      </c>
      <c r="BI979" s="294">
        <v>320</v>
      </c>
      <c r="BJ979" s="294">
        <v>0.99380000000000002</v>
      </c>
      <c r="BK979" s="294">
        <v>45984</v>
      </c>
      <c r="BM979" s="294">
        <v>0.3609</v>
      </c>
      <c r="BN979" s="294">
        <v>189.12</v>
      </c>
      <c r="BO979" s="294">
        <v>320</v>
      </c>
      <c r="BP979" s="294">
        <v>0.98939999999999995</v>
      </c>
      <c r="BQ979" s="294">
        <v>46926</v>
      </c>
      <c r="BS979" s="294">
        <v>0.37319999999999998</v>
      </c>
      <c r="BT979" s="294">
        <v>191.76</v>
      </c>
      <c r="BU979" s="294">
        <v>320</v>
      </c>
      <c r="BV979" s="294">
        <v>0.96020000000000005</v>
      </c>
      <c r="BW979" s="294">
        <v>59610</v>
      </c>
      <c r="BY979" s="294">
        <v>0.43509999999999999</v>
      </c>
    </row>
    <row r="980" spans="1:77">
      <c r="A980" s="301">
        <v>1014</v>
      </c>
      <c r="B980" s="302" t="s">
        <v>3997</v>
      </c>
      <c r="C980" s="301" t="s">
        <v>4941</v>
      </c>
      <c r="D980" s="302" t="s">
        <v>4051</v>
      </c>
      <c r="E980" s="303">
        <v>1000</v>
      </c>
      <c r="F980" s="294">
        <v>708</v>
      </c>
      <c r="G980" s="294">
        <v>799.2</v>
      </c>
      <c r="H980" s="294">
        <v>0.98360000000000003</v>
      </c>
      <c r="I980" s="294">
        <v>431100</v>
      </c>
      <c r="J980" s="294" t="e">
        <f>I980-#REF!</f>
        <v>#REF!</v>
      </c>
      <c r="K980" s="294">
        <v>0.85980000000000001</v>
      </c>
      <c r="L980" s="294">
        <v>690</v>
      </c>
      <c r="M980" s="294">
        <v>799.2</v>
      </c>
      <c r="N980" s="294">
        <v>0.98670000000000002</v>
      </c>
      <c r="O980" s="294">
        <v>442800</v>
      </c>
      <c r="Q980" s="294">
        <v>0.87419999999999998</v>
      </c>
      <c r="R980" s="294">
        <v>690</v>
      </c>
      <c r="S980" s="294">
        <v>799.2</v>
      </c>
      <c r="T980" s="294">
        <v>0.98529999999999995</v>
      </c>
      <c r="U980" s="294">
        <v>421800</v>
      </c>
      <c r="V980" s="294" t="e">
        <f>U980-#REF!</f>
        <v>#REF!</v>
      </c>
      <c r="W980" s="294">
        <v>0.86170000000000002</v>
      </c>
      <c r="X980" s="294">
        <v>657</v>
      </c>
      <c r="Y980" s="294">
        <v>799.2</v>
      </c>
      <c r="Z980" s="294">
        <v>0.98499999999999999</v>
      </c>
      <c r="AA980" s="294">
        <v>432000</v>
      </c>
      <c r="AB980" s="294" t="e">
        <f>AA980-#REF!</f>
        <v>#REF!</v>
      </c>
      <c r="AC980" s="294">
        <v>0.89729999999999999</v>
      </c>
      <c r="AD980" s="294">
        <v>654</v>
      </c>
      <c r="AE980" s="294">
        <v>799.2</v>
      </c>
      <c r="AF980" s="294">
        <v>0.98439999999999994</v>
      </c>
      <c r="AG980" s="294">
        <v>434400</v>
      </c>
      <c r="AH980" s="294" t="e">
        <f>AG980-#REF!</f>
        <v>#REF!</v>
      </c>
      <c r="AI980" s="294">
        <v>0.90690000000000004</v>
      </c>
      <c r="AJ980" s="294">
        <v>666</v>
      </c>
      <c r="AK980" s="294">
        <v>799.2</v>
      </c>
      <c r="AL980" s="294">
        <v>0.98380000000000001</v>
      </c>
      <c r="AM980" s="294">
        <v>417000</v>
      </c>
      <c r="AN980" s="294" t="e">
        <f>AM980-#REF!</f>
        <v>#REF!</v>
      </c>
      <c r="AO980" s="294">
        <v>0.88400000000000001</v>
      </c>
      <c r="AP980" s="294">
        <v>648</v>
      </c>
      <c r="AQ980" s="294">
        <v>799.2</v>
      </c>
      <c r="AR980" s="294">
        <v>0.9849</v>
      </c>
      <c r="AS980" s="294">
        <v>428700</v>
      </c>
      <c r="AT980" s="294" t="e">
        <f>AS980-#REF!</f>
        <v>#REF!</v>
      </c>
      <c r="AU980" s="294">
        <v>0.90290000000000004</v>
      </c>
      <c r="AV980" s="294">
        <v>648</v>
      </c>
      <c r="AW980" s="294">
        <v>800</v>
      </c>
      <c r="AX980" s="294">
        <v>0.98470000000000002</v>
      </c>
      <c r="AY980" s="294">
        <v>402900</v>
      </c>
      <c r="AZ980" s="294" t="e">
        <f>AY980-#REF!</f>
        <v>#REF!</v>
      </c>
      <c r="BA980" s="294">
        <v>0.87709999999999999</v>
      </c>
      <c r="BB980" s="294">
        <v>639</v>
      </c>
      <c r="BC980" s="294">
        <v>800</v>
      </c>
      <c r="BD980" s="294">
        <v>0.98539999999999994</v>
      </c>
      <c r="BE980" s="294">
        <v>424200</v>
      </c>
      <c r="BF980" s="294" t="e">
        <f>BE980-#REF!</f>
        <v>#REF!</v>
      </c>
      <c r="BG980" s="294">
        <v>0.90549999999999997</v>
      </c>
      <c r="BH980" s="294">
        <v>642</v>
      </c>
      <c r="BI980" s="294">
        <v>800</v>
      </c>
      <c r="BJ980" s="294">
        <v>0.98529999999999995</v>
      </c>
      <c r="BK980" s="294">
        <v>422100</v>
      </c>
      <c r="BL980" s="294" t="e">
        <f>BK980-#REF!</f>
        <v>#REF!</v>
      </c>
      <c r="BM980" s="294">
        <v>0.89690000000000003</v>
      </c>
      <c r="BN980" s="294">
        <v>693</v>
      </c>
      <c r="BO980" s="294">
        <v>800</v>
      </c>
      <c r="BP980" s="294">
        <v>0.9849</v>
      </c>
      <c r="BQ980" s="294">
        <v>390900</v>
      </c>
      <c r="BR980" s="294" t="e">
        <f>BQ980-#REF!</f>
        <v>#REF!</v>
      </c>
      <c r="BS980" s="294">
        <v>0.85229999999999995</v>
      </c>
      <c r="BT980" s="294">
        <v>702</v>
      </c>
      <c r="BU980" s="294">
        <v>800</v>
      </c>
      <c r="BV980" s="294">
        <v>0.98550000000000004</v>
      </c>
      <c r="BW980" s="294">
        <v>468000</v>
      </c>
      <c r="BX980" s="294" t="e">
        <f>BW980-#REF!</f>
        <v>#REF!</v>
      </c>
      <c r="BY980" s="294">
        <v>0.9093</v>
      </c>
    </row>
    <row r="981" spans="1:77">
      <c r="A981" s="301">
        <v>1015</v>
      </c>
      <c r="B981" s="302" t="s">
        <v>3997</v>
      </c>
      <c r="C981" s="301" t="s">
        <v>4942</v>
      </c>
      <c r="D981" s="302" t="s">
        <v>4051</v>
      </c>
      <c r="E981" s="303">
        <v>990</v>
      </c>
      <c r="F981" s="294">
        <v>179.52</v>
      </c>
      <c r="G981" s="294">
        <v>792</v>
      </c>
      <c r="H981" s="294">
        <v>0.99480000000000002</v>
      </c>
      <c r="I981" s="294">
        <v>57336</v>
      </c>
      <c r="K981" s="294">
        <v>0.44590000000000002</v>
      </c>
      <c r="L981" s="294">
        <v>177.6</v>
      </c>
      <c r="M981" s="294">
        <v>792</v>
      </c>
      <c r="N981" s="294">
        <v>0.99629999999999996</v>
      </c>
      <c r="O981" s="294">
        <v>60768</v>
      </c>
      <c r="Q981" s="294">
        <v>0.46160000000000001</v>
      </c>
      <c r="R981" s="294">
        <v>173.76</v>
      </c>
      <c r="S981" s="294">
        <v>792</v>
      </c>
      <c r="T981" s="294">
        <v>0.99660000000000004</v>
      </c>
      <c r="U981" s="294">
        <v>62016</v>
      </c>
      <c r="W981" s="294">
        <v>0.49740000000000001</v>
      </c>
      <c r="X981" s="294">
        <v>164.16</v>
      </c>
      <c r="Y981" s="294">
        <v>792</v>
      </c>
      <c r="Z981" s="294">
        <v>0.99680000000000002</v>
      </c>
      <c r="AA981" s="294">
        <v>61740</v>
      </c>
      <c r="AC981" s="294">
        <v>0.50719999999999998</v>
      </c>
      <c r="AD981" s="294">
        <v>209.28</v>
      </c>
      <c r="AE981" s="294">
        <v>792</v>
      </c>
      <c r="AF981" s="294">
        <v>0.99590000000000001</v>
      </c>
      <c r="AG981" s="294">
        <v>57756</v>
      </c>
      <c r="AI981" s="294">
        <v>0.3725</v>
      </c>
      <c r="AJ981" s="294">
        <v>170.4</v>
      </c>
      <c r="AK981" s="294">
        <v>792</v>
      </c>
      <c r="AL981" s="294">
        <v>0.99670000000000003</v>
      </c>
      <c r="AM981" s="294">
        <v>60408</v>
      </c>
      <c r="AO981" s="294">
        <v>0.49399999999999999</v>
      </c>
      <c r="AP981" s="294">
        <v>166.56</v>
      </c>
      <c r="AQ981" s="294">
        <v>792</v>
      </c>
      <c r="AR981" s="294">
        <v>0.99380000000000002</v>
      </c>
      <c r="AS981" s="294">
        <v>51132</v>
      </c>
      <c r="AU981" s="294">
        <v>0.41520000000000001</v>
      </c>
      <c r="AV981" s="294">
        <v>149.76</v>
      </c>
      <c r="AW981" s="294">
        <v>792</v>
      </c>
      <c r="AX981" s="294">
        <v>0.99529999999999996</v>
      </c>
      <c r="AY981" s="294">
        <v>47712</v>
      </c>
      <c r="BA981" s="294">
        <v>0.4446</v>
      </c>
      <c r="BB981" s="294">
        <v>116.64</v>
      </c>
      <c r="BC981" s="294">
        <v>792</v>
      </c>
      <c r="BD981" s="294">
        <v>0.99360000000000004</v>
      </c>
      <c r="BE981" s="294">
        <v>44712</v>
      </c>
      <c r="BG981" s="294">
        <v>0.51859999999999995</v>
      </c>
      <c r="BH981" s="294">
        <v>113.28</v>
      </c>
      <c r="BI981" s="294">
        <v>792</v>
      </c>
      <c r="BJ981" s="294">
        <v>0.99390000000000001</v>
      </c>
      <c r="BK981" s="294">
        <v>42900</v>
      </c>
      <c r="BM981" s="294">
        <v>0.5121</v>
      </c>
      <c r="BN981" s="294">
        <v>142.08000000000001</v>
      </c>
      <c r="BO981" s="294">
        <v>792</v>
      </c>
      <c r="BP981" s="294">
        <v>0.99570000000000003</v>
      </c>
      <c r="BQ981" s="294">
        <v>46308</v>
      </c>
      <c r="BS981" s="294">
        <v>0.48720000000000002</v>
      </c>
      <c r="BT981" s="294">
        <v>171.84</v>
      </c>
      <c r="BU981" s="294">
        <v>792</v>
      </c>
      <c r="BV981" s="294">
        <v>0.99619999999999997</v>
      </c>
      <c r="BW981" s="294">
        <v>60516</v>
      </c>
      <c r="BY981" s="294">
        <v>0.47510000000000002</v>
      </c>
    </row>
    <row r="982" spans="1:77">
      <c r="A982" s="301">
        <v>1016</v>
      </c>
      <c r="B982" s="302" t="s">
        <v>3997</v>
      </c>
      <c r="C982" s="301" t="s">
        <v>4943</v>
      </c>
      <c r="D982" s="302" t="s">
        <v>4139</v>
      </c>
      <c r="E982" s="303">
        <v>800</v>
      </c>
      <c r="F982" s="294">
        <v>610</v>
      </c>
      <c r="G982" s="294">
        <v>640</v>
      </c>
      <c r="H982" s="294">
        <v>5.4185999999999996</v>
      </c>
      <c r="I982" s="294">
        <v>40260</v>
      </c>
      <c r="K982" s="294">
        <v>1.6899999999999998E-2</v>
      </c>
      <c r="L982" s="294">
        <v>642</v>
      </c>
      <c r="M982" s="294">
        <v>640</v>
      </c>
      <c r="N982" s="294">
        <v>1.6289</v>
      </c>
      <c r="O982" s="294">
        <v>62450</v>
      </c>
      <c r="Q982" s="294">
        <v>8.0299999999999996E-2</v>
      </c>
      <c r="R982" s="294">
        <v>626</v>
      </c>
      <c r="S982" s="294">
        <v>640</v>
      </c>
      <c r="T982" s="294">
        <v>1.4883999999999999</v>
      </c>
      <c r="U982" s="294">
        <v>69910</v>
      </c>
      <c r="W982" s="294">
        <v>0.1042</v>
      </c>
      <c r="X982" s="294">
        <v>626.79999999999995</v>
      </c>
      <c r="Y982" s="294">
        <v>640</v>
      </c>
      <c r="Z982" s="294">
        <v>1.57</v>
      </c>
      <c r="AA982" s="294">
        <v>78200</v>
      </c>
      <c r="AC982" s="294">
        <v>0.10680000000000001</v>
      </c>
      <c r="AD982" s="294">
        <v>596</v>
      </c>
      <c r="AE982" s="294">
        <v>640</v>
      </c>
      <c r="AF982" s="294">
        <v>1.5550999999999999</v>
      </c>
      <c r="AG982" s="294">
        <v>59730</v>
      </c>
      <c r="AI982" s="294">
        <v>8.6599999999999996E-2</v>
      </c>
      <c r="AJ982" s="294">
        <v>584.4</v>
      </c>
      <c r="AK982" s="294">
        <v>640</v>
      </c>
      <c r="AL982" s="294">
        <v>1.7877000000000001</v>
      </c>
      <c r="AM982" s="294">
        <v>62620</v>
      </c>
      <c r="AO982" s="294">
        <v>8.3299999999999999E-2</v>
      </c>
      <c r="AP982" s="294">
        <v>648</v>
      </c>
      <c r="AQ982" s="294">
        <v>648</v>
      </c>
      <c r="AR982" s="294">
        <v>1.8788</v>
      </c>
      <c r="AS982" s="294">
        <v>56570</v>
      </c>
      <c r="AU982" s="294">
        <v>6.25E-2</v>
      </c>
      <c r="AV982" s="294">
        <v>615.20000000000005</v>
      </c>
      <c r="AW982" s="294">
        <v>640</v>
      </c>
      <c r="AX982" s="294">
        <v>1.3120000000000001</v>
      </c>
      <c r="AY982" s="294">
        <v>66120</v>
      </c>
      <c r="BA982" s="294">
        <v>0.1138</v>
      </c>
      <c r="BB982" s="294">
        <v>654</v>
      </c>
      <c r="BC982" s="294">
        <v>654</v>
      </c>
      <c r="BD982" s="294">
        <v>0.99209999999999998</v>
      </c>
      <c r="BE982" s="294">
        <v>66280</v>
      </c>
      <c r="BG982" s="294">
        <v>0.13730000000000001</v>
      </c>
      <c r="BH982" s="294">
        <v>334</v>
      </c>
      <c r="BI982" s="294">
        <v>640</v>
      </c>
      <c r="BJ982" s="294">
        <v>2.4201000000000001</v>
      </c>
      <c r="BK982" s="294">
        <v>68390</v>
      </c>
      <c r="BM982" s="294">
        <v>0.1137</v>
      </c>
      <c r="BN982" s="294">
        <v>122</v>
      </c>
      <c r="BO982" s="294">
        <v>640</v>
      </c>
      <c r="BP982" s="294">
        <v>1.4944</v>
      </c>
      <c r="BQ982" s="294">
        <v>51780</v>
      </c>
      <c r="BS982" s="294">
        <v>0.42259999999999998</v>
      </c>
      <c r="BT982" s="294">
        <v>651</v>
      </c>
      <c r="BU982" s="294">
        <v>651</v>
      </c>
      <c r="BV982" s="294">
        <v>1.5721000000000001</v>
      </c>
      <c r="BW982" s="294">
        <v>57130</v>
      </c>
      <c r="BY982" s="294">
        <v>7.4999999999999997E-2</v>
      </c>
    </row>
    <row r="983" spans="1:77">
      <c r="A983" s="301">
        <v>1017</v>
      </c>
      <c r="B983" s="302" t="s">
        <v>3997</v>
      </c>
      <c r="C983" s="301" t="s">
        <v>4944</v>
      </c>
      <c r="D983" s="302" t="s">
        <v>4051</v>
      </c>
      <c r="E983" s="303">
        <v>167</v>
      </c>
      <c r="F983" s="294">
        <v>56.05</v>
      </c>
      <c r="G983" s="294">
        <v>133.6</v>
      </c>
      <c r="H983" s="294">
        <v>0.99399999999999999</v>
      </c>
      <c r="I983" s="294">
        <v>14335</v>
      </c>
      <c r="K983" s="294">
        <v>0.36549999999999999</v>
      </c>
      <c r="L983" s="294">
        <v>63.25</v>
      </c>
      <c r="M983" s="294">
        <v>133.6</v>
      </c>
      <c r="N983" s="294">
        <v>0.996</v>
      </c>
      <c r="O983" s="294">
        <v>17962</v>
      </c>
      <c r="Q983" s="294">
        <v>0.39100000000000001</v>
      </c>
      <c r="R983" s="294">
        <v>51.25</v>
      </c>
      <c r="S983" s="294">
        <v>133.6</v>
      </c>
      <c r="T983" s="294">
        <v>0.997</v>
      </c>
      <c r="U983" s="294">
        <v>19293</v>
      </c>
      <c r="W983" s="294">
        <v>0.53749999999999998</v>
      </c>
      <c r="X983" s="294">
        <v>48.85</v>
      </c>
      <c r="Y983" s="294">
        <v>133.6</v>
      </c>
      <c r="Z983" s="294">
        <v>0.99809999999999999</v>
      </c>
      <c r="AA983" s="294">
        <v>17299</v>
      </c>
      <c r="AC983" s="294">
        <v>0.4894</v>
      </c>
      <c r="AD983" s="294">
        <v>44.85</v>
      </c>
      <c r="AE983" s="294">
        <v>133.6</v>
      </c>
      <c r="AF983" s="294">
        <v>0.99809999999999999</v>
      </c>
      <c r="AG983" s="294">
        <v>15534</v>
      </c>
      <c r="AI983" s="294">
        <v>0.4798</v>
      </c>
      <c r="AJ983" s="294">
        <v>44.45</v>
      </c>
      <c r="AK983" s="294">
        <v>133.6</v>
      </c>
      <c r="AL983" s="294">
        <v>0.99770000000000003</v>
      </c>
      <c r="AM983" s="294">
        <v>15947</v>
      </c>
      <c r="AO983" s="294">
        <v>0.51390000000000002</v>
      </c>
      <c r="AP983" s="294">
        <v>35.25</v>
      </c>
      <c r="AQ983" s="294">
        <v>133.6</v>
      </c>
      <c r="AR983" s="294">
        <v>0.99770000000000003</v>
      </c>
      <c r="AS983" s="294">
        <v>13911</v>
      </c>
      <c r="AU983" s="294">
        <v>0.55120000000000002</v>
      </c>
      <c r="AV983" s="294">
        <v>29.65</v>
      </c>
      <c r="AW983" s="294">
        <v>133.6</v>
      </c>
      <c r="AX983" s="294">
        <v>0.99770000000000003</v>
      </c>
      <c r="AY983" s="294">
        <v>10013</v>
      </c>
      <c r="BA983" s="294">
        <v>0.4909</v>
      </c>
      <c r="BB983" s="294">
        <v>28.45</v>
      </c>
      <c r="BC983" s="294">
        <v>133.6</v>
      </c>
      <c r="BD983" s="294">
        <v>0.99890000000000001</v>
      </c>
      <c r="BE983" s="294">
        <v>9586</v>
      </c>
      <c r="BG983" s="294">
        <v>0.47420000000000001</v>
      </c>
      <c r="BH983" s="294">
        <v>26.85</v>
      </c>
      <c r="BI983" s="294">
        <v>133.6</v>
      </c>
      <c r="BJ983" s="294">
        <v>0.99870000000000003</v>
      </c>
      <c r="BK983" s="294">
        <v>9324</v>
      </c>
      <c r="BM983" s="294">
        <v>0.49020000000000002</v>
      </c>
      <c r="BN983" s="294">
        <v>37.65</v>
      </c>
      <c r="BO983" s="294">
        <v>133.6</v>
      </c>
      <c r="BP983" s="294">
        <v>0.99770000000000003</v>
      </c>
      <c r="BQ983" s="294">
        <v>10693</v>
      </c>
      <c r="BS983" s="294">
        <v>0.43819999999999998</v>
      </c>
      <c r="BT983" s="294">
        <v>38.85</v>
      </c>
      <c r="BU983" s="294">
        <v>133.6</v>
      </c>
      <c r="BV983" s="294">
        <v>0.99590000000000001</v>
      </c>
      <c r="BW983" s="294">
        <v>13246</v>
      </c>
      <c r="BY983" s="294">
        <v>0.47549999999999998</v>
      </c>
    </row>
    <row r="984" spans="1:77">
      <c r="A984" s="301">
        <v>1018</v>
      </c>
      <c r="B984" s="302" t="s">
        <v>3997</v>
      </c>
      <c r="C984" s="301" t="s">
        <v>4945</v>
      </c>
      <c r="D984" s="302" t="s">
        <v>4051</v>
      </c>
      <c r="E984" s="303">
        <v>200</v>
      </c>
      <c r="F984" s="294">
        <v>96.16</v>
      </c>
      <c r="G984" s="294">
        <v>160</v>
      </c>
      <c r="H984" s="294">
        <v>0.97789999999999999</v>
      </c>
      <c r="I984" s="294">
        <v>19602</v>
      </c>
      <c r="K984" s="294">
        <v>0.28949999999999998</v>
      </c>
      <c r="L984" s="294">
        <v>96.2</v>
      </c>
      <c r="M984" s="294">
        <v>160</v>
      </c>
      <c r="N984" s="294">
        <v>0.97329999999999994</v>
      </c>
      <c r="O984" s="294">
        <v>17878</v>
      </c>
      <c r="Q984" s="294">
        <v>0.25669999999999998</v>
      </c>
      <c r="R984" s="294">
        <v>103.2</v>
      </c>
      <c r="S984" s="294">
        <v>160</v>
      </c>
      <c r="T984" s="294">
        <v>0.96599999999999997</v>
      </c>
      <c r="U984" s="294">
        <v>17180</v>
      </c>
      <c r="W984" s="294">
        <v>0.24759999999999999</v>
      </c>
      <c r="X984" s="294">
        <v>87.68</v>
      </c>
      <c r="Y984" s="294">
        <v>160</v>
      </c>
      <c r="Z984" s="294">
        <v>0.95399999999999996</v>
      </c>
      <c r="AA984" s="294">
        <v>14952</v>
      </c>
      <c r="AC984" s="294">
        <v>0.24030000000000001</v>
      </c>
      <c r="AD984" s="294">
        <v>100.32</v>
      </c>
      <c r="AE984" s="294">
        <v>160</v>
      </c>
      <c r="AF984" s="294">
        <v>0.96719999999999995</v>
      </c>
      <c r="AG984" s="294">
        <v>19126</v>
      </c>
      <c r="AI984" s="294">
        <v>0.26500000000000001</v>
      </c>
      <c r="AJ984" s="294">
        <v>112.56</v>
      </c>
      <c r="AK984" s="294">
        <v>160</v>
      </c>
      <c r="AL984" s="294">
        <v>0.99439999999999995</v>
      </c>
      <c r="AM984" s="294">
        <v>28192</v>
      </c>
      <c r="AO984" s="294">
        <v>0.3498</v>
      </c>
      <c r="AP984" s="294">
        <v>113.52</v>
      </c>
      <c r="AQ984" s="294">
        <v>160</v>
      </c>
      <c r="AR984" s="294">
        <v>0.99339999999999995</v>
      </c>
      <c r="AS984" s="294">
        <v>30366</v>
      </c>
      <c r="AU984" s="294">
        <v>0.3619</v>
      </c>
      <c r="AV984" s="294">
        <v>113.12</v>
      </c>
      <c r="AW984" s="294">
        <v>160</v>
      </c>
      <c r="AX984" s="294">
        <v>0.99309999999999998</v>
      </c>
      <c r="AY984" s="294">
        <v>27004</v>
      </c>
      <c r="BA984" s="294">
        <v>0.33389999999999997</v>
      </c>
      <c r="BB984" s="294">
        <v>110.32</v>
      </c>
      <c r="BC984" s="294">
        <v>160</v>
      </c>
      <c r="BD984" s="294">
        <v>0.99370000000000003</v>
      </c>
      <c r="BE984" s="294">
        <v>26724</v>
      </c>
      <c r="BG984" s="294">
        <v>0.32769999999999999</v>
      </c>
      <c r="BH984" s="294">
        <v>105.68</v>
      </c>
      <c r="BI984" s="294">
        <v>160</v>
      </c>
      <c r="BJ984" s="294">
        <v>0.99509999999999998</v>
      </c>
      <c r="BK984" s="294">
        <v>25566</v>
      </c>
      <c r="BM984" s="294">
        <v>0.32679999999999998</v>
      </c>
      <c r="BN984" s="294">
        <v>106</v>
      </c>
      <c r="BO984" s="294">
        <v>160</v>
      </c>
      <c r="BP984" s="294">
        <v>0.997</v>
      </c>
      <c r="BQ984" s="294">
        <v>25734</v>
      </c>
      <c r="BS984" s="294">
        <v>0.3624</v>
      </c>
      <c r="BT984" s="294">
        <v>107.52</v>
      </c>
      <c r="BU984" s="294">
        <v>160</v>
      </c>
      <c r="BV984" s="294">
        <v>0.99780000000000002</v>
      </c>
      <c r="BW984" s="294">
        <v>32050</v>
      </c>
      <c r="BY984" s="294">
        <v>0.40150000000000002</v>
      </c>
    </row>
    <row r="985" spans="1:77">
      <c r="A985" s="301">
        <v>1019</v>
      </c>
      <c r="B985" s="302" t="s">
        <v>3997</v>
      </c>
      <c r="C985" s="301" t="s">
        <v>4946</v>
      </c>
      <c r="D985" s="302" t="s">
        <v>4652</v>
      </c>
      <c r="E985" s="303">
        <v>241.11</v>
      </c>
      <c r="F985" s="294">
        <v>80.594999999999999</v>
      </c>
      <c r="G985" s="294">
        <v>192.88800000000001</v>
      </c>
      <c r="H985" s="294">
        <v>0.90300000000000002</v>
      </c>
      <c r="I985" s="294">
        <v>17915</v>
      </c>
      <c r="K985" s="294" t="s">
        <v>3983</v>
      </c>
      <c r="L985" s="294">
        <v>83.954999999999998</v>
      </c>
      <c r="M985" s="294">
        <v>192.88800000000001</v>
      </c>
      <c r="N985" s="294">
        <v>0.89369999999999994</v>
      </c>
      <c r="O985" s="294">
        <v>16385</v>
      </c>
      <c r="Q985" s="294" t="s">
        <v>3983</v>
      </c>
      <c r="R985" s="294">
        <v>80.415000000000006</v>
      </c>
      <c r="S985" s="294">
        <v>192.88800000000001</v>
      </c>
      <c r="T985" s="294">
        <v>0.90669999999999995</v>
      </c>
      <c r="U985" s="294">
        <v>14453</v>
      </c>
      <c r="W985" s="294" t="s">
        <v>3983</v>
      </c>
      <c r="X985" s="294">
        <v>60.314999999999998</v>
      </c>
      <c r="Y985" s="294">
        <v>192.88800000000001</v>
      </c>
      <c r="Z985" s="294">
        <v>0.90759999999999996</v>
      </c>
      <c r="AA985" s="294">
        <v>9635</v>
      </c>
      <c r="AC985" s="294" t="s">
        <v>3983</v>
      </c>
      <c r="AD985" s="294">
        <v>66.555000000000007</v>
      </c>
      <c r="AE985" s="294">
        <v>192.88800000000001</v>
      </c>
      <c r="AF985" s="294">
        <v>0.91569999999999996</v>
      </c>
      <c r="AG985" s="294">
        <v>11684</v>
      </c>
      <c r="AI985" s="294" t="s">
        <v>3983</v>
      </c>
      <c r="AJ985" s="294">
        <v>54.314999999999998</v>
      </c>
      <c r="AK985" s="294">
        <v>192.88800000000001</v>
      </c>
      <c r="AL985" s="294">
        <v>0.89549999999999996</v>
      </c>
      <c r="AM985" s="294">
        <v>16262</v>
      </c>
      <c r="AO985" s="294" t="s">
        <v>3983</v>
      </c>
      <c r="AP985" s="294">
        <v>66.314999999999998</v>
      </c>
      <c r="AQ985" s="294">
        <v>192.88800000000001</v>
      </c>
      <c r="AR985" s="294">
        <v>0.89249999999999996</v>
      </c>
      <c r="AS985" s="294">
        <v>9710</v>
      </c>
      <c r="AU985" s="294" t="s">
        <v>3983</v>
      </c>
      <c r="AV985" s="294">
        <v>58.875</v>
      </c>
      <c r="AW985" s="294">
        <v>192.88800000000001</v>
      </c>
      <c r="AX985" s="294">
        <v>0.86480000000000001</v>
      </c>
      <c r="AY985" s="294">
        <v>10412</v>
      </c>
      <c r="BA985" s="294" t="s">
        <v>3983</v>
      </c>
      <c r="BB985" s="294">
        <v>72.48</v>
      </c>
      <c r="BC985" s="294">
        <v>192.88800000000001</v>
      </c>
      <c r="BD985" s="294">
        <v>0.86209999999999998</v>
      </c>
      <c r="BE985" s="294">
        <v>11382</v>
      </c>
      <c r="BG985" s="294" t="s">
        <v>3983</v>
      </c>
      <c r="BH985" s="294">
        <v>71.16</v>
      </c>
      <c r="BI985" s="294">
        <v>192.88800000000001</v>
      </c>
      <c r="BJ985" s="294">
        <v>0.86419999999999997</v>
      </c>
      <c r="BK985" s="294">
        <v>12708</v>
      </c>
      <c r="BM985" s="294" t="s">
        <v>3983</v>
      </c>
      <c r="BN985" s="294">
        <v>81.239999999999995</v>
      </c>
      <c r="BO985" s="294">
        <v>192.88800000000001</v>
      </c>
      <c r="BP985" s="294">
        <v>0.86739999999999995</v>
      </c>
      <c r="BQ985" s="294">
        <v>13047</v>
      </c>
      <c r="BS985" s="294" t="s">
        <v>3983</v>
      </c>
      <c r="BT985" s="294">
        <v>69.599999999999994</v>
      </c>
      <c r="BU985" s="294">
        <v>192.88800000000001</v>
      </c>
      <c r="BV985" s="294">
        <v>0.86519999999999997</v>
      </c>
      <c r="BW985" s="294">
        <v>10644</v>
      </c>
      <c r="BY985" s="294" t="s">
        <v>3983</v>
      </c>
    </row>
    <row r="986" spans="1:77">
      <c r="A986" s="301">
        <v>1020</v>
      </c>
      <c r="B986" s="302" t="s">
        <v>3997</v>
      </c>
      <c r="C986" s="301" t="s">
        <v>4947</v>
      </c>
      <c r="D986" s="302" t="s">
        <v>4051</v>
      </c>
      <c r="E986" s="303">
        <v>178</v>
      </c>
      <c r="F986" s="294">
        <v>0</v>
      </c>
      <c r="G986" s="294">
        <v>142.4</v>
      </c>
      <c r="H986" s="294" t="e">
        <v>#DIV/0!</v>
      </c>
      <c r="I986" s="294">
        <v>0</v>
      </c>
      <c r="K986" s="294">
        <v>0</v>
      </c>
      <c r="L986" s="294">
        <v>0</v>
      </c>
      <c r="M986" s="294">
        <v>142.4</v>
      </c>
      <c r="N986" s="294" t="e">
        <v>#DIV/0!</v>
      </c>
      <c r="O986" s="294">
        <v>0</v>
      </c>
      <c r="Q986" s="294">
        <v>0</v>
      </c>
      <c r="R986" s="294">
        <v>0</v>
      </c>
      <c r="S986" s="294">
        <v>142.4</v>
      </c>
      <c r="T986" s="294" t="e">
        <v>#DIV/0!</v>
      </c>
      <c r="U986" s="294">
        <v>0</v>
      </c>
      <c r="W986" s="294">
        <v>0</v>
      </c>
      <c r="X986" s="294">
        <v>0</v>
      </c>
      <c r="Y986" s="294">
        <v>142.4</v>
      </c>
      <c r="Z986" s="294" t="e">
        <v>#DIV/0!</v>
      </c>
      <c r="AA986" s="294">
        <v>0</v>
      </c>
      <c r="AC986" s="294">
        <v>0</v>
      </c>
      <c r="AD986" s="294">
        <v>0</v>
      </c>
      <c r="AE986" s="294">
        <v>0</v>
      </c>
      <c r="AF986" s="294" t="e">
        <v>#DIV/0!</v>
      </c>
      <c r="AG986" s="294">
        <v>0</v>
      </c>
      <c r="AI986" s="294">
        <v>0</v>
      </c>
      <c r="AJ986" s="294">
        <v>0</v>
      </c>
      <c r="AK986" s="294">
        <v>0</v>
      </c>
      <c r="AL986" s="294" t="e">
        <v>#DIV/0!</v>
      </c>
      <c r="AM986" s="294">
        <v>0</v>
      </c>
      <c r="AO986" s="294">
        <v>0</v>
      </c>
      <c r="AP986" s="294">
        <v>0</v>
      </c>
      <c r="AQ986" s="294">
        <v>0</v>
      </c>
      <c r="AR986" s="294" t="e">
        <v>#DIV/0!</v>
      </c>
      <c r="AS986" s="294">
        <v>0</v>
      </c>
      <c r="AU986" s="294">
        <v>0</v>
      </c>
      <c r="AV986" s="294">
        <v>0</v>
      </c>
      <c r="AW986" s="294">
        <v>0</v>
      </c>
      <c r="AX986" s="294" t="e">
        <v>#DIV/0!</v>
      </c>
      <c r="AY986" s="294">
        <v>0</v>
      </c>
      <c r="BA986" s="294">
        <v>0</v>
      </c>
      <c r="BB986" s="294">
        <v>0</v>
      </c>
      <c r="BC986" s="294">
        <v>0</v>
      </c>
      <c r="BD986" s="294" t="e">
        <v>#DIV/0!</v>
      </c>
      <c r="BE986" s="294">
        <v>0</v>
      </c>
      <c r="BG986" s="294">
        <v>0</v>
      </c>
      <c r="BH986" s="294">
        <v>0</v>
      </c>
      <c r="BI986" s="294">
        <v>0</v>
      </c>
      <c r="BJ986" s="294" t="e">
        <v>#DIV/0!</v>
      </c>
      <c r="BK986" s="294">
        <v>0</v>
      </c>
      <c r="BM986" s="294">
        <v>0</v>
      </c>
      <c r="BN986" s="294">
        <v>0</v>
      </c>
      <c r="BO986" s="294">
        <v>0</v>
      </c>
      <c r="BP986" s="294" t="e">
        <v>#DIV/0!</v>
      </c>
      <c r="BQ986" s="294">
        <v>0</v>
      </c>
      <c r="BS986" s="294">
        <v>0</v>
      </c>
      <c r="BT986" s="294">
        <v>0</v>
      </c>
      <c r="BU986" s="294">
        <v>0</v>
      </c>
      <c r="BV986" s="294" t="e">
        <v>#DIV/0!</v>
      </c>
      <c r="BW986" s="294">
        <v>0</v>
      </c>
      <c r="BY986" s="294">
        <v>0</v>
      </c>
    </row>
    <row r="987" spans="1:77">
      <c r="A987" s="301">
        <v>1021</v>
      </c>
      <c r="B987" s="302" t="s">
        <v>3997</v>
      </c>
      <c r="C987" s="301" t="s">
        <v>4948</v>
      </c>
      <c r="D987" s="302" t="s">
        <v>4051</v>
      </c>
      <c r="E987" s="303">
        <v>203</v>
      </c>
      <c r="F987" s="294">
        <v>97.68</v>
      </c>
      <c r="G987" s="294">
        <v>162.4</v>
      </c>
      <c r="H987" s="294">
        <v>0.96089999999999998</v>
      </c>
      <c r="I987" s="294">
        <v>17436</v>
      </c>
      <c r="K987" s="294">
        <v>0.25800000000000001</v>
      </c>
      <c r="L987" s="294">
        <v>82.8</v>
      </c>
      <c r="M987" s="294">
        <v>162.4</v>
      </c>
      <c r="N987" s="294">
        <v>0.96640000000000004</v>
      </c>
      <c r="O987" s="294">
        <v>17919</v>
      </c>
      <c r="Q987" s="294">
        <v>0.30099999999999999</v>
      </c>
      <c r="R987" s="294">
        <v>77.7</v>
      </c>
      <c r="S987" s="294">
        <v>162.4</v>
      </c>
      <c r="T987" s="294">
        <v>0.95540000000000003</v>
      </c>
      <c r="U987" s="294">
        <v>5967</v>
      </c>
      <c r="W987" s="294">
        <v>0.1116</v>
      </c>
      <c r="X987" s="294">
        <v>24.6</v>
      </c>
      <c r="Y987" s="294">
        <v>162.4</v>
      </c>
      <c r="Z987" s="294">
        <v>0.94089999999999996</v>
      </c>
      <c r="AA987" s="294">
        <v>4434</v>
      </c>
      <c r="AC987" s="294">
        <v>0.25750000000000001</v>
      </c>
      <c r="AD987" s="294">
        <v>25.32</v>
      </c>
      <c r="AE987" s="294">
        <v>162.4</v>
      </c>
      <c r="AF987" s="294">
        <v>0.94209999999999994</v>
      </c>
      <c r="AG987" s="294">
        <v>4533</v>
      </c>
      <c r="AI987" s="294">
        <v>0.25540000000000002</v>
      </c>
      <c r="AJ987" s="294">
        <v>24.84</v>
      </c>
      <c r="AK987" s="294">
        <v>162.4</v>
      </c>
      <c r="AL987" s="294">
        <v>0.95319999999999994</v>
      </c>
      <c r="AM987" s="294">
        <v>4818</v>
      </c>
      <c r="AO987" s="294">
        <v>0.28260000000000002</v>
      </c>
      <c r="AP987" s="294">
        <v>19.8</v>
      </c>
      <c r="AQ987" s="294">
        <v>162.4</v>
      </c>
      <c r="AR987" s="294">
        <v>0.95960000000000001</v>
      </c>
      <c r="AS987" s="294">
        <v>4131</v>
      </c>
      <c r="AU987" s="294">
        <v>0.29220000000000002</v>
      </c>
      <c r="AV987" s="294">
        <v>18.36</v>
      </c>
      <c r="AW987" s="294">
        <v>162.4</v>
      </c>
      <c r="AX987" s="294">
        <v>0.9516</v>
      </c>
      <c r="AY987" s="294">
        <v>3708</v>
      </c>
      <c r="BA987" s="294">
        <v>0.29480000000000001</v>
      </c>
      <c r="BB987" s="294">
        <v>15.72</v>
      </c>
      <c r="BC987" s="294">
        <v>162.4</v>
      </c>
      <c r="BD987" s="294">
        <v>0.93879999999999997</v>
      </c>
      <c r="BE987" s="294">
        <v>3357</v>
      </c>
      <c r="BG987" s="294">
        <v>0.30580000000000002</v>
      </c>
      <c r="BH987" s="294">
        <v>13.44</v>
      </c>
      <c r="BI987" s="294">
        <v>162.4</v>
      </c>
      <c r="BJ987" s="294">
        <v>0.94720000000000004</v>
      </c>
      <c r="BK987" s="294">
        <v>3117</v>
      </c>
      <c r="BM987" s="294">
        <v>0.3291</v>
      </c>
      <c r="BN987" s="294">
        <v>19.440000000000001</v>
      </c>
      <c r="BO987" s="294">
        <v>162.4</v>
      </c>
      <c r="BP987" s="294">
        <v>0.95150000000000001</v>
      </c>
      <c r="BQ987" s="294">
        <v>2646</v>
      </c>
      <c r="BS987" s="294">
        <v>0.21290000000000001</v>
      </c>
      <c r="BT987" s="294">
        <v>18</v>
      </c>
      <c r="BU987" s="294">
        <v>162.4</v>
      </c>
      <c r="BV987" s="294">
        <v>0.9546</v>
      </c>
      <c r="BW987" s="294">
        <v>5169</v>
      </c>
      <c r="BY987" s="294">
        <v>0.40429999999999999</v>
      </c>
    </row>
    <row r="988" spans="1:77">
      <c r="A988" s="301">
        <v>1022</v>
      </c>
      <c r="B988" s="302" t="s">
        <v>3997</v>
      </c>
      <c r="C988" s="301" t="s">
        <v>4949</v>
      </c>
      <c r="D988" s="302" t="s">
        <v>4051</v>
      </c>
      <c r="E988" s="303">
        <v>128</v>
      </c>
      <c r="F988" s="294">
        <v>90.38</v>
      </c>
      <c r="G988" s="294">
        <v>102.4</v>
      </c>
      <c r="H988" s="294">
        <v>0.97529999999999994</v>
      </c>
      <c r="I988" s="294">
        <v>29841</v>
      </c>
      <c r="K988" s="294">
        <v>0.48359999999999997</v>
      </c>
      <c r="L988" s="294">
        <v>96.46</v>
      </c>
      <c r="M988" s="294">
        <v>102.4</v>
      </c>
      <c r="N988" s="294">
        <v>0.97350000000000003</v>
      </c>
      <c r="O988" s="294">
        <v>30175</v>
      </c>
      <c r="Q988" s="294">
        <v>0.44340000000000002</v>
      </c>
      <c r="R988" s="294">
        <v>98.5</v>
      </c>
      <c r="S988" s="294">
        <v>102.4</v>
      </c>
      <c r="T988" s="294">
        <v>0.97160000000000002</v>
      </c>
      <c r="U988" s="294">
        <v>28061</v>
      </c>
      <c r="W988" s="294">
        <v>0.41789999999999999</v>
      </c>
      <c r="X988" s="294">
        <v>83.9</v>
      </c>
      <c r="Y988" s="294">
        <v>102.4</v>
      </c>
      <c r="Z988" s="294">
        <v>0.97770000000000001</v>
      </c>
      <c r="AA988" s="294">
        <v>23964</v>
      </c>
      <c r="AC988" s="294">
        <v>0.4047</v>
      </c>
      <c r="AD988" s="294">
        <v>81.86</v>
      </c>
      <c r="AE988" s="294">
        <v>102.4</v>
      </c>
      <c r="AF988" s="294">
        <v>0.97970000000000002</v>
      </c>
      <c r="AG988" s="294">
        <v>24786</v>
      </c>
      <c r="AI988" s="294">
        <v>0.42849999999999999</v>
      </c>
      <c r="AJ988" s="294">
        <v>95.94</v>
      </c>
      <c r="AK988" s="294">
        <v>102.4</v>
      </c>
      <c r="AL988" s="294">
        <v>0.97860000000000003</v>
      </c>
      <c r="AM988" s="294">
        <v>25768</v>
      </c>
      <c r="AO988" s="294">
        <v>0.39140000000000003</v>
      </c>
      <c r="AP988" s="294">
        <v>78.819999999999993</v>
      </c>
      <c r="AQ988" s="294">
        <v>102.4</v>
      </c>
      <c r="AR988" s="294">
        <v>0.97650000000000003</v>
      </c>
      <c r="AS988" s="294">
        <v>23312</v>
      </c>
      <c r="AU988" s="294">
        <v>0.4204</v>
      </c>
      <c r="AV988" s="294">
        <v>76.06</v>
      </c>
      <c r="AW988" s="294">
        <v>102.4</v>
      </c>
      <c r="AX988" s="294">
        <v>0.97689999999999999</v>
      </c>
      <c r="AY988" s="294">
        <v>18687</v>
      </c>
      <c r="BA988" s="294">
        <v>0.36120000000000002</v>
      </c>
      <c r="BB988" s="294">
        <v>50.02</v>
      </c>
      <c r="BC988" s="294">
        <v>102.4</v>
      </c>
      <c r="BD988" s="294">
        <v>0.97929999999999995</v>
      </c>
      <c r="BE988" s="294">
        <v>16670</v>
      </c>
      <c r="BG988" s="294">
        <v>0.48149999999999998</v>
      </c>
      <c r="BH988" s="294">
        <v>55.26</v>
      </c>
      <c r="BI988" s="294">
        <v>102.4</v>
      </c>
      <c r="BJ988" s="294">
        <v>0.97729999999999995</v>
      </c>
      <c r="BK988" s="294">
        <v>16330</v>
      </c>
      <c r="BM988" s="294">
        <v>0.42570000000000002</v>
      </c>
      <c r="BN988" s="294">
        <v>79.42</v>
      </c>
      <c r="BO988" s="294">
        <v>102.4</v>
      </c>
      <c r="BP988" s="294">
        <v>0.97819999999999996</v>
      </c>
      <c r="BQ988" s="294">
        <v>18454</v>
      </c>
      <c r="BS988" s="294">
        <v>0.36499999999999999</v>
      </c>
      <c r="BT988" s="294">
        <v>86.7</v>
      </c>
      <c r="BU988" s="294">
        <v>102.4</v>
      </c>
      <c r="BV988" s="294">
        <v>0.98129999999999995</v>
      </c>
      <c r="BW988" s="294">
        <v>25937</v>
      </c>
      <c r="BY988" s="294">
        <v>0.4219</v>
      </c>
    </row>
    <row r="989" spans="1:77">
      <c r="A989" s="301">
        <v>1023</v>
      </c>
      <c r="B989" s="302" t="s">
        <v>3997</v>
      </c>
      <c r="C989" s="301" t="s">
        <v>4950</v>
      </c>
      <c r="D989" s="302" t="s">
        <v>4051</v>
      </c>
      <c r="E989" s="303">
        <v>300</v>
      </c>
      <c r="F989" s="294">
        <v>352.42</v>
      </c>
      <c r="G989" s="294">
        <v>352.42</v>
      </c>
      <c r="H989" s="294">
        <v>0.88559999999999994</v>
      </c>
      <c r="I989" s="294">
        <v>108967</v>
      </c>
      <c r="K989" s="294">
        <v>0.4884</v>
      </c>
      <c r="L989" s="294">
        <v>315.7</v>
      </c>
      <c r="M989" s="294">
        <v>315.7</v>
      </c>
      <c r="N989" s="294">
        <v>0.8599</v>
      </c>
      <c r="O989" s="294">
        <v>73405</v>
      </c>
      <c r="Q989" s="294">
        <v>0.3664</v>
      </c>
      <c r="R989" s="294">
        <v>312.7</v>
      </c>
      <c r="S989" s="294">
        <v>312.7</v>
      </c>
      <c r="T989" s="294">
        <v>0.8306</v>
      </c>
      <c r="U989" s="294">
        <v>63547</v>
      </c>
      <c r="W989" s="294">
        <v>0.34260000000000002</v>
      </c>
      <c r="X989" s="294">
        <v>283.54000000000002</v>
      </c>
      <c r="Y989" s="294">
        <v>283.54000000000002</v>
      </c>
      <c r="Z989" s="294">
        <v>0.84219999999999995</v>
      </c>
      <c r="AA989" s="294">
        <v>62497</v>
      </c>
      <c r="AC989" s="294">
        <v>0.35489999999999999</v>
      </c>
      <c r="AD989" s="294">
        <v>283.3</v>
      </c>
      <c r="AE989" s="294">
        <v>283.3</v>
      </c>
      <c r="AF989" s="294">
        <v>0.89</v>
      </c>
      <c r="AG989" s="294">
        <v>61003</v>
      </c>
      <c r="AI989" s="294">
        <v>0.3281</v>
      </c>
      <c r="AJ989" s="294">
        <v>290.02</v>
      </c>
      <c r="AK989" s="294">
        <v>290.02</v>
      </c>
      <c r="AL989" s="294">
        <v>0.89280000000000004</v>
      </c>
      <c r="AM989" s="294">
        <v>60757</v>
      </c>
      <c r="AO989" s="294">
        <v>0.32879999999999998</v>
      </c>
      <c r="AP989" s="294">
        <v>216.1</v>
      </c>
      <c r="AQ989" s="294">
        <v>240</v>
      </c>
      <c r="AR989" s="294">
        <v>0.90549999999999997</v>
      </c>
      <c r="AS989" s="294">
        <v>39625</v>
      </c>
      <c r="AU989" s="294">
        <v>0.27539999999999998</v>
      </c>
      <c r="AV989" s="294">
        <v>118.18</v>
      </c>
      <c r="AW989" s="294">
        <v>240</v>
      </c>
      <c r="AX989" s="294">
        <v>0.89190000000000003</v>
      </c>
      <c r="AY989" s="294">
        <v>39595</v>
      </c>
      <c r="BA989" s="294">
        <v>0.53300000000000003</v>
      </c>
      <c r="BB989" s="294">
        <v>114.34</v>
      </c>
      <c r="BC989" s="294">
        <v>240</v>
      </c>
      <c r="BD989" s="294">
        <v>0.86919999999999997</v>
      </c>
      <c r="BE989" s="294">
        <v>37015</v>
      </c>
      <c r="BG989" s="294">
        <v>0.51180000000000003</v>
      </c>
      <c r="BH989" s="294">
        <v>89.62</v>
      </c>
      <c r="BI989" s="294">
        <v>240</v>
      </c>
      <c r="BJ989" s="294">
        <v>0.87529999999999997</v>
      </c>
      <c r="BK989" s="294">
        <v>35683</v>
      </c>
      <c r="BL989" s="294" t="e">
        <f>BK989-#REF!</f>
        <v>#REF!</v>
      </c>
      <c r="BM989" s="294">
        <v>0.629</v>
      </c>
      <c r="BN989" s="294">
        <v>253.3</v>
      </c>
      <c r="BO989" s="294">
        <v>253.3</v>
      </c>
      <c r="BP989" s="294">
        <v>0.89</v>
      </c>
      <c r="BQ989" s="294">
        <v>43585</v>
      </c>
      <c r="BS989" s="294">
        <v>0.29060000000000002</v>
      </c>
      <c r="BT989" s="294">
        <v>264.10000000000002</v>
      </c>
      <c r="BU989" s="294">
        <v>264.10000000000002</v>
      </c>
      <c r="BV989" s="294">
        <v>0.85450000000000004</v>
      </c>
      <c r="BW989" s="294">
        <v>73459</v>
      </c>
      <c r="BY989" s="294">
        <v>0.44169999999999998</v>
      </c>
    </row>
    <row r="990" spans="1:77">
      <c r="A990" s="301">
        <v>1024</v>
      </c>
      <c r="B990" s="302" t="s">
        <v>3997</v>
      </c>
      <c r="C990" s="301" t="s">
        <v>4951</v>
      </c>
      <c r="D990" s="302" t="s">
        <v>4051</v>
      </c>
      <c r="E990" s="303">
        <v>900</v>
      </c>
      <c r="F990" s="294">
        <v>760.8</v>
      </c>
      <c r="G990" s="294">
        <v>760.8</v>
      </c>
      <c r="H990" s="294">
        <v>0.99360000000000004</v>
      </c>
      <c r="I990" s="294">
        <v>373680</v>
      </c>
      <c r="J990" s="294" t="e">
        <f>I990-#REF!</f>
        <v>#REF!</v>
      </c>
      <c r="K990" s="294">
        <v>0.68659999999999999</v>
      </c>
      <c r="L990" s="294">
        <v>754</v>
      </c>
      <c r="M990" s="294">
        <v>754</v>
      </c>
      <c r="N990" s="294">
        <v>0.99529999999999996</v>
      </c>
      <c r="O990" s="294">
        <v>377480</v>
      </c>
      <c r="Q990" s="294">
        <v>0.67610000000000003</v>
      </c>
      <c r="R990" s="294">
        <v>768</v>
      </c>
      <c r="S990" s="294">
        <v>768</v>
      </c>
      <c r="T990" s="294">
        <v>0.99460000000000004</v>
      </c>
      <c r="U990" s="294">
        <v>363680</v>
      </c>
      <c r="V990" s="294" t="e">
        <f>U990-#REF!</f>
        <v>#REF!</v>
      </c>
      <c r="W990" s="294">
        <v>0.6613</v>
      </c>
      <c r="X990" s="294">
        <v>638.4</v>
      </c>
      <c r="Y990" s="294">
        <v>720</v>
      </c>
      <c r="Z990" s="294">
        <v>0.99509999999999998</v>
      </c>
      <c r="AA990" s="294">
        <v>369400</v>
      </c>
      <c r="AB990" s="294" t="e">
        <f>AA990-#REF!</f>
        <v>#REF!</v>
      </c>
      <c r="AC990" s="294">
        <v>0.78159999999999996</v>
      </c>
      <c r="AD990" s="294">
        <v>659.2</v>
      </c>
      <c r="AE990" s="294">
        <v>720</v>
      </c>
      <c r="AF990" s="294">
        <v>0.99419999999999997</v>
      </c>
      <c r="AG990" s="294">
        <v>367600</v>
      </c>
      <c r="AH990" s="294" t="e">
        <f>AG990-#REF!</f>
        <v>#REF!</v>
      </c>
      <c r="AI990" s="294">
        <v>0.75390000000000001</v>
      </c>
      <c r="AJ990" s="294">
        <v>652</v>
      </c>
      <c r="AK990" s="294">
        <v>720</v>
      </c>
      <c r="AL990" s="294">
        <v>0.99180000000000001</v>
      </c>
      <c r="AM990" s="294">
        <v>350480</v>
      </c>
      <c r="AN990" s="294" t="e">
        <f>AM990-#REF!</f>
        <v>#REF!</v>
      </c>
      <c r="AO990" s="294">
        <v>0.75280000000000002</v>
      </c>
      <c r="AP990" s="294">
        <v>628</v>
      </c>
      <c r="AQ990" s="294">
        <v>720</v>
      </c>
      <c r="AR990" s="294">
        <v>0.99160000000000004</v>
      </c>
      <c r="AS990" s="294">
        <v>338640</v>
      </c>
      <c r="AT990" s="294" t="e">
        <f>AS990-#REF!</f>
        <v>#REF!</v>
      </c>
      <c r="AU990" s="294">
        <v>0.73089999999999999</v>
      </c>
      <c r="AV990" s="294">
        <v>583.20000000000005</v>
      </c>
      <c r="AW990" s="294">
        <v>720</v>
      </c>
      <c r="AX990" s="294">
        <v>0.99460000000000004</v>
      </c>
      <c r="AY990" s="294">
        <v>285360</v>
      </c>
      <c r="AZ990" s="294" t="e">
        <f>AY990-#REF!</f>
        <v>#REF!</v>
      </c>
      <c r="BA990" s="294">
        <v>0.68330000000000002</v>
      </c>
      <c r="BB990" s="294">
        <v>611.20000000000005</v>
      </c>
      <c r="BC990" s="294">
        <v>720</v>
      </c>
      <c r="BD990" s="294">
        <v>0.99429999999999996</v>
      </c>
      <c r="BE990" s="294">
        <v>271960</v>
      </c>
      <c r="BF990" s="294" t="e">
        <f>BE990-#REF!</f>
        <v>#REF!</v>
      </c>
      <c r="BG990" s="294">
        <v>0.60150000000000003</v>
      </c>
      <c r="BH990" s="294">
        <v>602.4</v>
      </c>
      <c r="BI990" s="294">
        <v>720</v>
      </c>
      <c r="BJ990" s="294">
        <v>0.99429999999999996</v>
      </c>
      <c r="BK990" s="294">
        <v>267420</v>
      </c>
      <c r="BL990" s="294" t="e">
        <f>BK990-#REF!</f>
        <v>#REF!</v>
      </c>
      <c r="BM990" s="294">
        <v>0.60019999999999996</v>
      </c>
      <c r="BN990" s="294">
        <v>598.4</v>
      </c>
      <c r="BO990" s="294">
        <v>720</v>
      </c>
      <c r="BP990" s="294">
        <v>0.99380000000000002</v>
      </c>
      <c r="BQ990" s="294">
        <v>265960</v>
      </c>
      <c r="BR990" s="294" t="e">
        <f>BQ990-#REF!</f>
        <v>#REF!</v>
      </c>
      <c r="BS990" s="294">
        <v>0.66549999999999998</v>
      </c>
      <c r="BT990" s="294">
        <v>640.79999999999995</v>
      </c>
      <c r="BU990" s="294">
        <v>720</v>
      </c>
      <c r="BV990" s="294">
        <v>0.99280000000000002</v>
      </c>
      <c r="BW990" s="294">
        <v>339580</v>
      </c>
      <c r="BX990" s="294" t="e">
        <f>BW990-#REF!</f>
        <v>#REF!</v>
      </c>
      <c r="BY990" s="294">
        <v>0.71740000000000004</v>
      </c>
    </row>
    <row r="991" spans="1:77">
      <c r="A991" s="301">
        <v>1025</v>
      </c>
      <c r="B991" s="302" t="s">
        <v>3997</v>
      </c>
      <c r="C991" s="301" t="s">
        <v>4952</v>
      </c>
      <c r="D991" s="302" t="s">
        <v>4051</v>
      </c>
      <c r="E991" s="303">
        <v>167</v>
      </c>
      <c r="F991" s="294">
        <v>102.45</v>
      </c>
      <c r="G991" s="294">
        <v>133.6</v>
      </c>
      <c r="H991" s="294">
        <v>0.99629999999999996</v>
      </c>
      <c r="I991" s="294">
        <v>28940</v>
      </c>
      <c r="K991" s="294">
        <v>0.3987</v>
      </c>
      <c r="L991" s="294">
        <v>106.45</v>
      </c>
      <c r="M991" s="294">
        <v>133.6</v>
      </c>
      <c r="N991" s="294">
        <v>0.99570000000000003</v>
      </c>
      <c r="O991" s="294">
        <v>29668</v>
      </c>
      <c r="Q991" s="294">
        <v>0.38069999999999998</v>
      </c>
      <c r="R991" s="294">
        <v>114.85</v>
      </c>
      <c r="S991" s="294">
        <v>133.6</v>
      </c>
      <c r="T991" s="294">
        <v>0.96879999999999999</v>
      </c>
      <c r="U991" s="294">
        <v>29021</v>
      </c>
      <c r="W991" s="294">
        <v>0.36630000000000001</v>
      </c>
      <c r="X991" s="294">
        <v>103.25</v>
      </c>
      <c r="Y991" s="294">
        <v>133.6</v>
      </c>
      <c r="Z991" s="294">
        <v>0.96599999999999997</v>
      </c>
      <c r="AA991" s="294">
        <v>26305</v>
      </c>
      <c r="AC991" s="294">
        <v>0.35880000000000001</v>
      </c>
      <c r="AD991" s="294">
        <v>104.05</v>
      </c>
      <c r="AE991" s="294">
        <v>133.6</v>
      </c>
      <c r="AF991" s="294">
        <v>0.96740000000000004</v>
      </c>
      <c r="AG991" s="294">
        <v>27098</v>
      </c>
      <c r="AI991" s="294">
        <v>0.36630000000000001</v>
      </c>
      <c r="AJ991" s="294">
        <v>106.05</v>
      </c>
      <c r="AK991" s="294">
        <v>133.6</v>
      </c>
      <c r="AL991" s="294">
        <v>0.96309999999999996</v>
      </c>
      <c r="AM991" s="294">
        <v>26942</v>
      </c>
      <c r="AO991" s="294">
        <v>0.37080000000000002</v>
      </c>
      <c r="AP991" s="294">
        <v>97.25</v>
      </c>
      <c r="AQ991" s="294">
        <v>133.6</v>
      </c>
      <c r="AR991" s="294">
        <v>0.98760000000000003</v>
      </c>
      <c r="AS991" s="294">
        <v>26209</v>
      </c>
      <c r="AU991" s="294">
        <v>0.37159999999999999</v>
      </c>
      <c r="AV991" s="294">
        <v>85.25</v>
      </c>
      <c r="AW991" s="294">
        <v>133.6</v>
      </c>
      <c r="AX991" s="294">
        <v>0.99509999999999998</v>
      </c>
      <c r="AY991" s="294">
        <v>24116</v>
      </c>
      <c r="BA991" s="294">
        <v>0.4007</v>
      </c>
      <c r="BB991" s="294">
        <v>81.650000000000006</v>
      </c>
      <c r="BC991" s="294">
        <v>133.6</v>
      </c>
      <c r="BD991" s="294">
        <v>0.99449999999999994</v>
      </c>
      <c r="BE991" s="294">
        <v>21493</v>
      </c>
      <c r="BG991" s="294">
        <v>0.36130000000000001</v>
      </c>
      <c r="BH991" s="294">
        <v>75.25</v>
      </c>
      <c r="BI991" s="294">
        <v>133.6</v>
      </c>
      <c r="BJ991" s="294">
        <v>0.99449999999999994</v>
      </c>
      <c r="BK991" s="294">
        <v>22226</v>
      </c>
      <c r="BM991" s="294">
        <v>0.40600000000000003</v>
      </c>
      <c r="BN991" s="294">
        <v>82.45</v>
      </c>
      <c r="BO991" s="294">
        <v>133.6</v>
      </c>
      <c r="BP991" s="294">
        <v>0.99519999999999997</v>
      </c>
      <c r="BQ991" s="294">
        <v>22867</v>
      </c>
      <c r="BS991" s="294">
        <v>0.42109999999999997</v>
      </c>
      <c r="BT991" s="294">
        <v>87.25</v>
      </c>
      <c r="BU991" s="294">
        <v>133.6</v>
      </c>
      <c r="BV991" s="294">
        <v>0.99509999999999998</v>
      </c>
      <c r="BW991" s="294">
        <v>27010</v>
      </c>
      <c r="BY991" s="294">
        <v>0.42420000000000002</v>
      </c>
    </row>
    <row r="992" spans="1:77">
      <c r="A992" s="301">
        <v>1026</v>
      </c>
      <c r="B992" s="302" t="s">
        <v>3997</v>
      </c>
      <c r="C992" s="301" t="s">
        <v>4953</v>
      </c>
      <c r="D992" s="302" t="s">
        <v>4051</v>
      </c>
      <c r="E992" s="303">
        <v>178</v>
      </c>
      <c r="F992" s="294">
        <v>94</v>
      </c>
      <c r="G992" s="294">
        <v>142.4</v>
      </c>
      <c r="H992" s="294">
        <v>0.99749999999999994</v>
      </c>
      <c r="I992" s="294">
        <v>7840</v>
      </c>
      <c r="K992" s="294">
        <v>1.1613</v>
      </c>
      <c r="L992" s="294">
        <v>114</v>
      </c>
      <c r="M992" s="294">
        <v>142.4</v>
      </c>
      <c r="N992" s="294">
        <v>0.99199999999999999</v>
      </c>
      <c r="O992" s="294">
        <v>22220</v>
      </c>
      <c r="Q992" s="294">
        <v>0.2641</v>
      </c>
      <c r="R992" s="294">
        <v>106</v>
      </c>
      <c r="S992" s="294">
        <v>142.4</v>
      </c>
      <c r="T992" s="294">
        <v>0.99429999999999996</v>
      </c>
      <c r="U992" s="294">
        <v>30960</v>
      </c>
      <c r="W992" s="294">
        <v>0.40799999999999997</v>
      </c>
      <c r="X992" s="294">
        <v>90</v>
      </c>
      <c r="Y992" s="294">
        <v>142.4</v>
      </c>
      <c r="Z992" s="294">
        <v>0.997</v>
      </c>
      <c r="AA992" s="294">
        <v>26160</v>
      </c>
      <c r="AC992" s="294">
        <v>0.39190000000000003</v>
      </c>
      <c r="AD992" s="294">
        <v>90</v>
      </c>
      <c r="AE992" s="294">
        <v>142.4</v>
      </c>
      <c r="AF992" s="294">
        <v>0.99519999999999997</v>
      </c>
      <c r="AG992" s="294">
        <v>16460</v>
      </c>
      <c r="AI992" s="294">
        <v>0.247</v>
      </c>
      <c r="AJ992" s="294">
        <v>22</v>
      </c>
      <c r="AK992" s="294">
        <v>142.4</v>
      </c>
      <c r="AL992" s="294">
        <v>0.99180000000000001</v>
      </c>
      <c r="AM992" s="294">
        <v>21660</v>
      </c>
      <c r="AN992" s="294" t="e">
        <f>AM992-#REF!</f>
        <v>#REF!</v>
      </c>
      <c r="AO992" s="294">
        <v>1.3788</v>
      </c>
      <c r="AP992" s="294">
        <v>76</v>
      </c>
      <c r="AQ992" s="294">
        <v>142.4</v>
      </c>
      <c r="AR992" s="294">
        <v>0.99539999999999995</v>
      </c>
      <c r="AS992" s="294">
        <v>17080</v>
      </c>
      <c r="AU992" s="294">
        <v>0.30349999999999999</v>
      </c>
      <c r="AV992" s="294">
        <v>58</v>
      </c>
      <c r="AW992" s="294">
        <v>142.4</v>
      </c>
      <c r="AX992" s="294">
        <v>0.99749999999999994</v>
      </c>
      <c r="AY992" s="294">
        <v>15620</v>
      </c>
      <c r="BA992" s="294">
        <v>0.375</v>
      </c>
      <c r="BB992" s="294">
        <v>46</v>
      </c>
      <c r="BC992" s="294">
        <v>142.4</v>
      </c>
      <c r="BD992" s="294">
        <v>0.997</v>
      </c>
      <c r="BE992" s="294">
        <v>13160</v>
      </c>
      <c r="BG992" s="294">
        <v>0.38569999999999999</v>
      </c>
      <c r="BH992" s="294">
        <v>38</v>
      </c>
      <c r="BI992" s="294">
        <v>142.4</v>
      </c>
      <c r="BJ992" s="294">
        <v>0.99839999999999995</v>
      </c>
      <c r="BK992" s="294">
        <v>11840</v>
      </c>
      <c r="BM992" s="294">
        <v>0.41949999999999998</v>
      </c>
      <c r="BN992" s="294">
        <v>62</v>
      </c>
      <c r="BO992" s="294">
        <v>142.4</v>
      </c>
      <c r="BP992" s="294">
        <v>0.99449999999999994</v>
      </c>
      <c r="BQ992" s="294">
        <v>14460</v>
      </c>
      <c r="BS992" s="294">
        <v>0.34899999999999998</v>
      </c>
      <c r="BT992" s="294">
        <v>62</v>
      </c>
      <c r="BU992" s="294">
        <v>142.4</v>
      </c>
      <c r="BV992" s="294">
        <v>1.0024</v>
      </c>
      <c r="BW992" s="294">
        <v>17000</v>
      </c>
      <c r="BY992" s="294">
        <v>0.36770000000000003</v>
      </c>
    </row>
    <row r="993" spans="1:77">
      <c r="A993" s="301">
        <v>1027</v>
      </c>
      <c r="B993" s="302" t="s">
        <v>3997</v>
      </c>
      <c r="C993" s="301" t="s">
        <v>4954</v>
      </c>
      <c r="D993" s="302" t="s">
        <v>4051</v>
      </c>
      <c r="E993" s="303">
        <v>444</v>
      </c>
      <c r="F993" s="294">
        <v>244</v>
      </c>
      <c r="G993" s="294">
        <v>355.2</v>
      </c>
      <c r="H993" s="294">
        <v>0.93479999999999996</v>
      </c>
      <c r="I993" s="294">
        <v>66850</v>
      </c>
      <c r="K993" s="294">
        <v>0.40710000000000002</v>
      </c>
      <c r="L993" s="294">
        <v>223</v>
      </c>
      <c r="M993" s="294">
        <v>355.2</v>
      </c>
      <c r="N993" s="294">
        <v>0.94089999999999996</v>
      </c>
      <c r="O993" s="294">
        <v>70800</v>
      </c>
      <c r="Q993" s="294">
        <v>0.4536</v>
      </c>
      <c r="R993" s="294">
        <v>219</v>
      </c>
      <c r="S993" s="294">
        <v>355.2</v>
      </c>
      <c r="T993" s="294">
        <v>0.9365</v>
      </c>
      <c r="U993" s="294">
        <v>68780</v>
      </c>
      <c r="W993" s="294">
        <v>0.46579999999999999</v>
      </c>
      <c r="X993" s="294">
        <v>215.2</v>
      </c>
      <c r="Y993" s="294">
        <v>355.2</v>
      </c>
      <c r="Z993" s="294">
        <v>0.92930000000000001</v>
      </c>
      <c r="AA993" s="294">
        <v>64250</v>
      </c>
      <c r="AC993" s="294">
        <v>0.43180000000000002</v>
      </c>
      <c r="AD993" s="294">
        <v>212.4</v>
      </c>
      <c r="AE993" s="294">
        <v>355.2</v>
      </c>
      <c r="AF993" s="294">
        <v>0.93930000000000002</v>
      </c>
      <c r="AG993" s="294">
        <v>61500</v>
      </c>
      <c r="AI993" s="294">
        <v>0.41439999999999999</v>
      </c>
      <c r="AJ993" s="294">
        <v>209.6</v>
      </c>
      <c r="AK993" s="294">
        <v>355.2</v>
      </c>
      <c r="AL993" s="294">
        <v>0.94159999999999999</v>
      </c>
      <c r="AM993" s="294">
        <v>60300</v>
      </c>
      <c r="AO993" s="294">
        <v>0.4244</v>
      </c>
      <c r="AP993" s="294">
        <v>209.6</v>
      </c>
      <c r="AQ993" s="294">
        <v>355.2</v>
      </c>
      <c r="AR993" s="294">
        <v>0.93530000000000002</v>
      </c>
      <c r="AS993" s="294">
        <v>61870</v>
      </c>
      <c r="AU993" s="294">
        <v>0.42420000000000002</v>
      </c>
      <c r="AV993" s="294">
        <v>181.6</v>
      </c>
      <c r="AW993" s="294">
        <v>355.2</v>
      </c>
      <c r="AX993" s="294">
        <v>0.94689999999999996</v>
      </c>
      <c r="AY993" s="294">
        <v>57710</v>
      </c>
      <c r="BA993" s="294">
        <v>0.46610000000000001</v>
      </c>
      <c r="BB993" s="294">
        <v>172.8</v>
      </c>
      <c r="BC993" s="294">
        <v>355.2</v>
      </c>
      <c r="BD993" s="294">
        <v>0.95369999999999999</v>
      </c>
      <c r="BE993" s="294">
        <v>55370</v>
      </c>
      <c r="BG993" s="294">
        <v>0.4516</v>
      </c>
      <c r="BH993" s="294">
        <v>170</v>
      </c>
      <c r="BI993" s="294">
        <v>355.2</v>
      </c>
      <c r="BJ993" s="294">
        <v>0.95179999999999998</v>
      </c>
      <c r="BK993" s="294">
        <v>54660</v>
      </c>
      <c r="BM993" s="294">
        <v>0.4541</v>
      </c>
      <c r="BN993" s="294">
        <v>201.2</v>
      </c>
      <c r="BO993" s="294">
        <v>355.2</v>
      </c>
      <c r="BP993" s="294">
        <v>0.94240000000000002</v>
      </c>
      <c r="BQ993" s="294">
        <v>56570</v>
      </c>
      <c r="BS993" s="294">
        <v>0.44400000000000001</v>
      </c>
      <c r="BT993" s="294">
        <v>238.4</v>
      </c>
      <c r="BU993" s="294">
        <v>355.2</v>
      </c>
      <c r="BV993" s="294">
        <v>0.94399999999999995</v>
      </c>
      <c r="BW993" s="294">
        <v>71970</v>
      </c>
      <c r="BY993" s="294">
        <v>0.42980000000000002</v>
      </c>
    </row>
    <row r="994" spans="1:77">
      <c r="A994" s="301">
        <v>1028</v>
      </c>
      <c r="B994" s="302" t="s">
        <v>3997</v>
      </c>
      <c r="C994" s="301" t="s">
        <v>4955</v>
      </c>
      <c r="D994" s="302" t="s">
        <v>4051</v>
      </c>
      <c r="E994" s="303">
        <v>244</v>
      </c>
      <c r="F994" s="294">
        <v>103.97499999999999</v>
      </c>
      <c r="G994" s="294">
        <v>195.2</v>
      </c>
      <c r="H994" s="294">
        <v>0.99990000000000001</v>
      </c>
      <c r="I994" s="294">
        <v>31859</v>
      </c>
      <c r="K994" s="294">
        <v>0.43219999999999997</v>
      </c>
      <c r="L994" s="294">
        <v>115.815</v>
      </c>
      <c r="M994" s="294">
        <v>195.2</v>
      </c>
      <c r="N994" s="294">
        <v>0.99990000000000001</v>
      </c>
      <c r="O994" s="294">
        <v>34140</v>
      </c>
      <c r="Q994" s="294">
        <v>0.4017</v>
      </c>
      <c r="R994" s="294">
        <v>122.855</v>
      </c>
      <c r="S994" s="294">
        <v>195.2</v>
      </c>
      <c r="T994" s="294">
        <v>0.99990000000000001</v>
      </c>
      <c r="U994" s="294">
        <v>34316</v>
      </c>
      <c r="W994" s="294">
        <v>0.3931</v>
      </c>
      <c r="X994" s="294">
        <v>112.61499999999999</v>
      </c>
      <c r="Y994" s="294">
        <v>195.2</v>
      </c>
      <c r="Z994" s="294">
        <v>0.99990000000000001</v>
      </c>
      <c r="AA994" s="294">
        <v>29716</v>
      </c>
      <c r="AC994" s="294">
        <v>0.35970000000000002</v>
      </c>
      <c r="AD994" s="294">
        <v>116.77500000000001</v>
      </c>
      <c r="AE994" s="294">
        <v>195.2</v>
      </c>
      <c r="AF994" s="294">
        <v>0.99990000000000001</v>
      </c>
      <c r="AG994" s="294">
        <v>29695</v>
      </c>
      <c r="AI994" s="294">
        <v>0.34649999999999997</v>
      </c>
      <c r="AJ994" s="294">
        <v>118.05500000000001</v>
      </c>
      <c r="AK994" s="294">
        <v>195.2</v>
      </c>
      <c r="AL994" s="294">
        <v>0.99990000000000001</v>
      </c>
      <c r="AM994" s="294">
        <v>29340</v>
      </c>
      <c r="AO994" s="294">
        <v>0.34989999999999999</v>
      </c>
      <c r="AP994" s="294">
        <v>103.97499999999999</v>
      </c>
      <c r="AQ994" s="294">
        <v>195.2</v>
      </c>
      <c r="AR994" s="294">
        <v>0.99990000000000001</v>
      </c>
      <c r="AS994" s="294">
        <v>28621</v>
      </c>
      <c r="AU994" s="294">
        <v>0.37569999999999998</v>
      </c>
      <c r="AV994" s="294">
        <v>99.174999999999997</v>
      </c>
      <c r="AW994" s="294">
        <v>195.2</v>
      </c>
      <c r="AX994" s="294">
        <v>1</v>
      </c>
      <c r="AY994" s="294">
        <v>26250</v>
      </c>
      <c r="BA994" s="294">
        <v>0.3735</v>
      </c>
      <c r="BB994" s="294">
        <v>85.094999999999999</v>
      </c>
      <c r="BC994" s="294">
        <v>195.2</v>
      </c>
      <c r="BD994" s="294">
        <v>1.0001</v>
      </c>
      <c r="BE994" s="294">
        <v>25169</v>
      </c>
      <c r="BG994" s="294">
        <v>0.40500000000000003</v>
      </c>
      <c r="BH994" s="294">
        <v>86.375</v>
      </c>
      <c r="BI994" s="294">
        <v>195.2</v>
      </c>
      <c r="BJ994" s="294">
        <v>1</v>
      </c>
      <c r="BK994" s="294">
        <v>24784</v>
      </c>
      <c r="BM994" s="294">
        <v>0.39279999999999998</v>
      </c>
      <c r="BN994" s="294">
        <v>90.215000000000003</v>
      </c>
      <c r="BO994" s="294">
        <v>195.2</v>
      </c>
      <c r="BP994" s="294">
        <v>1</v>
      </c>
      <c r="BQ994" s="294">
        <v>25441</v>
      </c>
      <c r="BS994" s="294">
        <v>0.42709999999999998</v>
      </c>
      <c r="BT994" s="294">
        <v>90.534999999999997</v>
      </c>
      <c r="BU994" s="294">
        <v>195.2</v>
      </c>
      <c r="BV994" s="294">
        <v>1</v>
      </c>
      <c r="BW994" s="294">
        <v>29275</v>
      </c>
      <c r="BY994" s="294">
        <v>0.44230000000000003</v>
      </c>
    </row>
    <row r="995" spans="1:77">
      <c r="A995" s="301">
        <v>1029</v>
      </c>
      <c r="B995" s="302" t="s">
        <v>3997</v>
      </c>
      <c r="C995" s="301" t="s">
        <v>4956</v>
      </c>
      <c r="D995" s="302" t="s">
        <v>4051</v>
      </c>
      <c r="E995" s="303">
        <v>600</v>
      </c>
      <c r="F995" s="294">
        <v>545.54</v>
      </c>
      <c r="G995" s="294">
        <v>545.54</v>
      </c>
      <c r="H995" s="294">
        <v>0.98660000000000003</v>
      </c>
      <c r="I995" s="294">
        <v>250589</v>
      </c>
      <c r="J995" s="294" t="e">
        <f>I995-#REF!</f>
        <v>#REF!</v>
      </c>
      <c r="K995" s="294">
        <v>0.6472</v>
      </c>
      <c r="L995" s="294">
        <v>586.1</v>
      </c>
      <c r="M995" s="294">
        <v>586.1</v>
      </c>
      <c r="N995" s="294">
        <v>0.98560000000000003</v>
      </c>
      <c r="O995" s="294">
        <v>279443</v>
      </c>
      <c r="Q995" s="294">
        <v>0.65080000000000005</v>
      </c>
      <c r="R995" s="294">
        <v>582</v>
      </c>
      <c r="S995" s="294">
        <v>582</v>
      </c>
      <c r="T995" s="294">
        <v>0.98450000000000004</v>
      </c>
      <c r="U995" s="294">
        <v>276594</v>
      </c>
      <c r="V995" s="294" t="e">
        <f>U995-#REF!</f>
        <v>#REF!</v>
      </c>
      <c r="W995" s="294">
        <v>0.69359999999999999</v>
      </c>
      <c r="X995" s="294">
        <v>560.16</v>
      </c>
      <c r="Y995" s="294">
        <v>560.16</v>
      </c>
      <c r="Z995" s="294">
        <v>0.9859</v>
      </c>
      <c r="AA995" s="294">
        <v>261696</v>
      </c>
      <c r="AB995" s="294" t="e">
        <f>AA995-#REF!</f>
        <v>#REF!</v>
      </c>
      <c r="AC995" s="294">
        <v>0.63690000000000002</v>
      </c>
      <c r="AD995" s="294">
        <v>556.79999999999995</v>
      </c>
      <c r="AE995" s="294">
        <v>556.79999999999995</v>
      </c>
      <c r="AF995" s="294">
        <v>0.98519999999999996</v>
      </c>
      <c r="AG995" s="294">
        <v>268404</v>
      </c>
      <c r="AH995" s="294" t="e">
        <f>AG995-#REF!</f>
        <v>#REF!</v>
      </c>
      <c r="AI995" s="294">
        <v>0.65769999999999995</v>
      </c>
      <c r="AJ995" s="294">
        <v>565.91999999999996</v>
      </c>
      <c r="AK995" s="294">
        <v>565.91999999999996</v>
      </c>
      <c r="AL995" s="294">
        <v>0.98519999999999996</v>
      </c>
      <c r="AM995" s="294">
        <v>247836</v>
      </c>
      <c r="AN995" s="294" t="e">
        <f>AM995-#REF!</f>
        <v>#REF!</v>
      </c>
      <c r="AO995" s="294">
        <v>0.61739999999999995</v>
      </c>
      <c r="AP995" s="294">
        <v>549.12</v>
      </c>
      <c r="AQ995" s="294">
        <v>549.12</v>
      </c>
      <c r="AR995" s="294">
        <v>0.98670000000000002</v>
      </c>
      <c r="AS995" s="294">
        <v>242004</v>
      </c>
      <c r="AT995" s="294" t="e">
        <f>AS995-#REF!</f>
        <v>#REF!</v>
      </c>
      <c r="AU995" s="294">
        <v>0.60029999999999994</v>
      </c>
      <c r="AV995" s="294">
        <v>484.8</v>
      </c>
      <c r="AW995" s="294">
        <v>484.8</v>
      </c>
      <c r="AX995" s="294">
        <v>0.98750000000000004</v>
      </c>
      <c r="AY995" s="294">
        <v>209796</v>
      </c>
      <c r="AZ995" s="294" t="e">
        <f>AY995-#REF!</f>
        <v>#REF!</v>
      </c>
      <c r="BA995" s="294">
        <v>0.60870000000000002</v>
      </c>
      <c r="BB995" s="294">
        <v>432.48</v>
      </c>
      <c r="BC995" s="294">
        <v>480</v>
      </c>
      <c r="BD995" s="294">
        <v>0.98750000000000004</v>
      </c>
      <c r="BE995" s="294">
        <v>212616</v>
      </c>
      <c r="BF995" s="294" t="e">
        <f>BE995-#REF!</f>
        <v>#REF!</v>
      </c>
      <c r="BG995" s="294">
        <v>0.66920000000000002</v>
      </c>
      <c r="BH995" s="294">
        <v>402.72</v>
      </c>
      <c r="BI995" s="294">
        <v>480</v>
      </c>
      <c r="BJ995" s="294">
        <v>0.9869</v>
      </c>
      <c r="BK995" s="294">
        <v>209844</v>
      </c>
      <c r="BL995" s="294" t="e">
        <f>BK995-#REF!</f>
        <v>#REF!</v>
      </c>
      <c r="BM995" s="294">
        <v>0.7097</v>
      </c>
      <c r="BN995" s="294">
        <v>442.56</v>
      </c>
      <c r="BO995" s="294">
        <v>480</v>
      </c>
      <c r="BP995" s="294">
        <v>0.9869</v>
      </c>
      <c r="BQ995" s="294">
        <v>201240</v>
      </c>
      <c r="BR995" s="294" t="e">
        <f>BQ995-#REF!</f>
        <v>#REF!</v>
      </c>
      <c r="BS995" s="294">
        <v>0.68569999999999998</v>
      </c>
      <c r="BT995" s="294">
        <v>588</v>
      </c>
      <c r="BU995" s="294">
        <v>588</v>
      </c>
      <c r="BV995" s="294">
        <v>0.98680000000000001</v>
      </c>
      <c r="BW995" s="294">
        <v>255252</v>
      </c>
      <c r="BY995" s="294">
        <v>0.59130000000000005</v>
      </c>
    </row>
    <row r="996" spans="1:77">
      <c r="A996" s="301">
        <v>1030</v>
      </c>
      <c r="B996" s="302" t="s">
        <v>3997</v>
      </c>
      <c r="C996" s="301" t="s">
        <v>4957</v>
      </c>
      <c r="D996" s="302" t="s">
        <v>4051</v>
      </c>
      <c r="E996" s="303">
        <v>488</v>
      </c>
      <c r="F996" s="294">
        <v>364.8</v>
      </c>
      <c r="G996" s="294">
        <v>390.4</v>
      </c>
      <c r="H996" s="294">
        <v>0.86429999999999996</v>
      </c>
      <c r="I996" s="294">
        <v>68510</v>
      </c>
      <c r="K996" s="294">
        <v>0.30180000000000001</v>
      </c>
      <c r="L996" s="294">
        <v>377</v>
      </c>
      <c r="M996" s="294">
        <v>390.4</v>
      </c>
      <c r="N996" s="294">
        <v>0.85939999999999994</v>
      </c>
      <c r="O996" s="294">
        <v>67710</v>
      </c>
      <c r="Q996" s="294">
        <v>0.28089999999999998</v>
      </c>
      <c r="R996" s="294">
        <v>360</v>
      </c>
      <c r="S996" s="294">
        <v>390.4</v>
      </c>
      <c r="T996" s="294">
        <v>0.85560000000000003</v>
      </c>
      <c r="U996" s="294">
        <v>68860</v>
      </c>
      <c r="W996" s="294">
        <v>0.3105</v>
      </c>
      <c r="X996" s="294">
        <v>349.2</v>
      </c>
      <c r="Y996" s="294">
        <v>390.4</v>
      </c>
      <c r="Z996" s="294">
        <v>0.86</v>
      </c>
      <c r="AA996" s="294">
        <v>59670</v>
      </c>
      <c r="AC996" s="294">
        <v>0.2671</v>
      </c>
      <c r="AD996" s="294">
        <v>314.8</v>
      </c>
      <c r="AE996" s="294">
        <v>390.4</v>
      </c>
      <c r="AF996" s="294">
        <v>0.8659</v>
      </c>
      <c r="AG996" s="294">
        <v>46000</v>
      </c>
      <c r="AI996" s="294">
        <v>0.2268</v>
      </c>
      <c r="AJ996" s="294">
        <v>170</v>
      </c>
      <c r="AK996" s="294">
        <v>390.4</v>
      </c>
      <c r="AL996" s="294">
        <v>0.95050000000000001</v>
      </c>
      <c r="AM996" s="294">
        <v>85690</v>
      </c>
      <c r="AN996" s="294" t="e">
        <f>AM996-#REF!</f>
        <v>#REF!</v>
      </c>
      <c r="AO996" s="294">
        <v>0.73660000000000003</v>
      </c>
      <c r="AP996" s="294">
        <v>220</v>
      </c>
      <c r="AQ996" s="294">
        <v>390.4</v>
      </c>
      <c r="AR996" s="294">
        <v>1</v>
      </c>
      <c r="AS996" s="294">
        <v>38600</v>
      </c>
      <c r="AU996" s="294">
        <v>0.23580000000000001</v>
      </c>
      <c r="AV996" s="294">
        <v>230</v>
      </c>
      <c r="AW996" s="294">
        <v>390.4</v>
      </c>
      <c r="AX996" s="294">
        <v>0.99790000000000001</v>
      </c>
      <c r="AY996" s="294">
        <v>46600</v>
      </c>
      <c r="BA996" s="294">
        <v>0.28199999999999997</v>
      </c>
      <c r="BB996" s="294">
        <v>220</v>
      </c>
      <c r="BC996" s="294">
        <v>390.4</v>
      </c>
      <c r="BD996" s="294">
        <v>0.998</v>
      </c>
      <c r="BE996" s="294">
        <v>49200</v>
      </c>
      <c r="BG996" s="294">
        <v>0.30120000000000002</v>
      </c>
      <c r="BH996" s="294">
        <v>210</v>
      </c>
      <c r="BI996" s="294">
        <v>390.4</v>
      </c>
      <c r="BJ996" s="294">
        <v>1</v>
      </c>
      <c r="BK996" s="294">
        <v>39000</v>
      </c>
      <c r="BM996" s="294">
        <v>0.24959999999999999</v>
      </c>
      <c r="BN996" s="294">
        <v>260</v>
      </c>
      <c r="BO996" s="294">
        <v>390.4</v>
      </c>
      <c r="BP996" s="294">
        <v>0.99780000000000002</v>
      </c>
      <c r="BQ996" s="294">
        <v>44200</v>
      </c>
      <c r="BS996" s="294">
        <v>0.2535</v>
      </c>
      <c r="BT996" s="294">
        <v>250</v>
      </c>
      <c r="BU996" s="294">
        <v>390.4</v>
      </c>
      <c r="BV996" s="294">
        <v>0.998</v>
      </c>
      <c r="BW996" s="294">
        <v>50200</v>
      </c>
      <c r="BY996" s="294">
        <v>0.27039999999999997</v>
      </c>
    </row>
    <row r="997" spans="1:77">
      <c r="A997" s="301">
        <v>1031</v>
      </c>
      <c r="B997" s="302" t="s">
        <v>3997</v>
      </c>
      <c r="C997" s="301" t="s">
        <v>4958</v>
      </c>
      <c r="D997" s="302" t="s">
        <v>4051</v>
      </c>
      <c r="E997" s="303">
        <v>133</v>
      </c>
      <c r="F997" s="294">
        <v>71.12</v>
      </c>
      <c r="G997" s="294">
        <v>106.4</v>
      </c>
      <c r="H997" s="294">
        <v>0.91</v>
      </c>
      <c r="I997" s="294">
        <v>11454</v>
      </c>
      <c r="K997" s="294">
        <v>0.24579999999999999</v>
      </c>
      <c r="L997" s="294">
        <v>64</v>
      </c>
      <c r="M997" s="294">
        <v>106.4</v>
      </c>
      <c r="N997" s="294">
        <v>0.90300000000000002</v>
      </c>
      <c r="O997" s="294">
        <v>11444</v>
      </c>
      <c r="Q997" s="294">
        <v>0.26619999999999999</v>
      </c>
      <c r="R997" s="294">
        <v>68.400000000000006</v>
      </c>
      <c r="S997" s="294">
        <v>106.4</v>
      </c>
      <c r="T997" s="294">
        <v>0.90259999999999996</v>
      </c>
      <c r="U997" s="294">
        <v>10876</v>
      </c>
      <c r="W997" s="294">
        <v>0.2447</v>
      </c>
      <c r="X997" s="294">
        <v>64.08</v>
      </c>
      <c r="Y997" s="294">
        <v>106.4</v>
      </c>
      <c r="Z997" s="294">
        <v>0.89290000000000003</v>
      </c>
      <c r="AA997" s="294">
        <v>8886</v>
      </c>
      <c r="AC997" s="294">
        <v>0.2087</v>
      </c>
      <c r="AD997" s="294">
        <v>62.64</v>
      </c>
      <c r="AE997" s="294">
        <v>106.4</v>
      </c>
      <c r="AF997" s="294">
        <v>0.89039999999999997</v>
      </c>
      <c r="AG997" s="294">
        <v>9030</v>
      </c>
      <c r="AI997" s="294">
        <v>0.21759999999999999</v>
      </c>
      <c r="AJ997" s="294">
        <v>65.36</v>
      </c>
      <c r="AK997" s="294">
        <v>106.4</v>
      </c>
      <c r="AL997" s="294">
        <v>0.88670000000000004</v>
      </c>
      <c r="AM997" s="294">
        <v>9516</v>
      </c>
      <c r="AO997" s="294">
        <v>0.2281</v>
      </c>
      <c r="AP997" s="294">
        <v>60.24</v>
      </c>
      <c r="AQ997" s="294">
        <v>106.4</v>
      </c>
      <c r="AR997" s="294">
        <v>0.89810000000000001</v>
      </c>
      <c r="AS997" s="294">
        <v>8718</v>
      </c>
      <c r="AU997" s="294">
        <v>0.21659999999999999</v>
      </c>
      <c r="AV997" s="294">
        <v>61.28</v>
      </c>
      <c r="AW997" s="294">
        <v>106.4</v>
      </c>
      <c r="AX997" s="294">
        <v>0.88539999999999996</v>
      </c>
      <c r="AY997" s="294">
        <v>7904</v>
      </c>
      <c r="BA997" s="294">
        <v>0.20230000000000001</v>
      </c>
      <c r="BB997" s="294">
        <v>34.880000000000003</v>
      </c>
      <c r="BC997" s="294">
        <v>106.4</v>
      </c>
      <c r="BD997" s="294">
        <v>0.87929999999999997</v>
      </c>
      <c r="BE997" s="294">
        <v>7294</v>
      </c>
      <c r="BG997" s="294">
        <v>0.31969999999999998</v>
      </c>
      <c r="BH997" s="294">
        <v>50</v>
      </c>
      <c r="BI997" s="294">
        <v>106.4</v>
      </c>
      <c r="BJ997" s="294">
        <v>0.88180000000000003</v>
      </c>
      <c r="BK997" s="294">
        <v>7486</v>
      </c>
      <c r="BM997" s="294">
        <v>0.22819999999999999</v>
      </c>
      <c r="BN997" s="294">
        <v>14</v>
      </c>
      <c r="BO997" s="294">
        <v>106.4</v>
      </c>
      <c r="BP997" s="294">
        <v>0.89100000000000001</v>
      </c>
      <c r="BQ997" s="294">
        <v>7840</v>
      </c>
      <c r="BR997" s="294" t="e">
        <f>BQ997-#REF!</f>
        <v>#REF!</v>
      </c>
      <c r="BS997" s="294">
        <v>0.93540000000000001</v>
      </c>
      <c r="BT997" s="294">
        <v>40</v>
      </c>
      <c r="BU997" s="294">
        <v>106.4</v>
      </c>
      <c r="BV997" s="294">
        <v>0.88629999999999998</v>
      </c>
      <c r="BW997" s="294">
        <v>7480</v>
      </c>
      <c r="BY997" s="294">
        <v>0.28360000000000002</v>
      </c>
    </row>
    <row r="998" spans="1:77">
      <c r="A998" s="301">
        <v>1032</v>
      </c>
      <c r="B998" s="302" t="s">
        <v>3997</v>
      </c>
      <c r="C998" s="301" t="s">
        <v>4959</v>
      </c>
      <c r="D998" s="302" t="s">
        <v>4097</v>
      </c>
      <c r="E998" s="303">
        <v>3438.89</v>
      </c>
      <c r="F998" s="294">
        <v>840</v>
      </c>
      <c r="G998" s="294">
        <v>2751.1120000000001</v>
      </c>
      <c r="H998" s="294">
        <v>1</v>
      </c>
      <c r="I998" s="294">
        <v>433200</v>
      </c>
      <c r="K998" s="294" t="s">
        <v>3983</v>
      </c>
      <c r="L998" s="294">
        <v>840</v>
      </c>
      <c r="M998" s="294">
        <v>2751.1120000000001</v>
      </c>
      <c r="N998" s="294">
        <v>1.0015000000000001</v>
      </c>
      <c r="O998" s="294">
        <v>403800</v>
      </c>
      <c r="Q998" s="294" t="s">
        <v>3983</v>
      </c>
      <c r="R998" s="294">
        <v>900</v>
      </c>
      <c r="S998" s="294">
        <v>2751.1120000000001</v>
      </c>
      <c r="T998" s="294">
        <v>0.99880000000000002</v>
      </c>
      <c r="U998" s="294">
        <v>498000</v>
      </c>
      <c r="W998" s="294" t="s">
        <v>3983</v>
      </c>
      <c r="X998" s="294">
        <v>900</v>
      </c>
      <c r="Y998" s="294">
        <v>2751.1120000000001</v>
      </c>
      <c r="Z998" s="294">
        <v>1</v>
      </c>
      <c r="AA998" s="294">
        <v>372000</v>
      </c>
      <c r="AC998" s="294" t="s">
        <v>3983</v>
      </c>
      <c r="AD998" s="294">
        <v>1020</v>
      </c>
      <c r="AE998" s="294">
        <v>2751.1120000000001</v>
      </c>
      <c r="AF998" s="294">
        <v>1</v>
      </c>
      <c r="AG998" s="294">
        <v>450600</v>
      </c>
      <c r="AI998" s="294" t="s">
        <v>3983</v>
      </c>
      <c r="AJ998" s="294">
        <v>960</v>
      </c>
      <c r="AK998" s="294">
        <v>2751.1120000000001</v>
      </c>
      <c r="AL998" s="294">
        <v>1</v>
      </c>
      <c r="AM998" s="294">
        <v>457800</v>
      </c>
      <c r="AO998" s="294" t="s">
        <v>3983</v>
      </c>
      <c r="AP998" s="294">
        <v>840</v>
      </c>
      <c r="AQ998" s="294">
        <v>2751.1120000000001</v>
      </c>
      <c r="AR998" s="294">
        <v>1</v>
      </c>
      <c r="AS998" s="294">
        <v>365400</v>
      </c>
      <c r="AU998" s="294" t="s">
        <v>3983</v>
      </c>
      <c r="AV998" s="294">
        <v>600</v>
      </c>
      <c r="AW998" s="294">
        <v>2751.1120000000001</v>
      </c>
      <c r="AX998" s="294">
        <v>1</v>
      </c>
      <c r="AY998" s="294">
        <v>351000</v>
      </c>
      <c r="BA998" s="294" t="s">
        <v>3983</v>
      </c>
      <c r="BB998" s="294">
        <v>660</v>
      </c>
      <c r="BC998" s="294">
        <v>2751.1120000000001</v>
      </c>
      <c r="BD998" s="294">
        <v>1</v>
      </c>
      <c r="BE998" s="294">
        <v>293400</v>
      </c>
      <c r="BG998" s="294" t="s">
        <v>3983</v>
      </c>
      <c r="BH998" s="294">
        <v>660</v>
      </c>
      <c r="BI998" s="294">
        <v>2751.1120000000001</v>
      </c>
      <c r="BJ998" s="294">
        <v>1</v>
      </c>
      <c r="BK998" s="294">
        <v>345600</v>
      </c>
      <c r="BM998" s="294" t="s">
        <v>3983</v>
      </c>
      <c r="BN998" s="294">
        <v>840</v>
      </c>
      <c r="BO998" s="294">
        <v>2751.1120000000001</v>
      </c>
      <c r="BP998" s="294">
        <v>1</v>
      </c>
      <c r="BQ998" s="294">
        <v>312000</v>
      </c>
      <c r="BS998" s="294" t="s">
        <v>3983</v>
      </c>
      <c r="BT998" s="294">
        <v>660</v>
      </c>
      <c r="BU998" s="294">
        <v>2751.1120000000001</v>
      </c>
      <c r="BV998" s="294">
        <v>0.98009999999999997</v>
      </c>
      <c r="BW998" s="294">
        <v>414000</v>
      </c>
      <c r="BY998" s="294" t="s">
        <v>3983</v>
      </c>
    </row>
    <row r="999" spans="1:77">
      <c r="A999" s="301">
        <v>1033</v>
      </c>
      <c r="B999" s="302" t="s">
        <v>3997</v>
      </c>
      <c r="C999" s="301" t="s">
        <v>4960</v>
      </c>
      <c r="D999" s="302" t="s">
        <v>4139</v>
      </c>
      <c r="E999" s="303">
        <v>525</v>
      </c>
      <c r="F999" s="294">
        <v>289.2</v>
      </c>
      <c r="G999" s="294">
        <v>420</v>
      </c>
      <c r="H999" s="294">
        <v>1.095</v>
      </c>
      <c r="I999" s="294">
        <v>57930</v>
      </c>
      <c r="K999" s="294">
        <v>0.25409999999999999</v>
      </c>
      <c r="L999" s="294">
        <v>353.4</v>
      </c>
      <c r="M999" s="294">
        <v>420</v>
      </c>
      <c r="N999" s="294">
        <v>1.0971</v>
      </c>
      <c r="O999" s="294">
        <v>62274</v>
      </c>
      <c r="Q999" s="294">
        <v>0.21590000000000001</v>
      </c>
      <c r="R999" s="294">
        <v>333.6</v>
      </c>
      <c r="S999" s="294">
        <v>420</v>
      </c>
      <c r="T999" s="294">
        <v>1.0765</v>
      </c>
      <c r="U999" s="294">
        <v>69426</v>
      </c>
      <c r="W999" s="294">
        <v>0.26850000000000002</v>
      </c>
      <c r="X999" s="294">
        <v>374.88</v>
      </c>
      <c r="Y999" s="294">
        <v>420</v>
      </c>
      <c r="Z999" s="294">
        <v>1.0191999999999999</v>
      </c>
      <c r="AA999" s="294">
        <v>88542</v>
      </c>
      <c r="AC999" s="294">
        <v>0.3115</v>
      </c>
      <c r="AD999" s="294">
        <v>292.56</v>
      </c>
      <c r="AE999" s="294">
        <v>420</v>
      </c>
      <c r="AF999" s="294">
        <v>1.0150999999999999</v>
      </c>
      <c r="AG999" s="294">
        <v>74358</v>
      </c>
      <c r="AI999" s="294">
        <v>0.33650000000000002</v>
      </c>
      <c r="AJ999" s="294">
        <v>299.52</v>
      </c>
      <c r="AK999" s="294">
        <v>420</v>
      </c>
      <c r="AL999" s="294">
        <v>1.0223</v>
      </c>
      <c r="AM999" s="294">
        <v>71904</v>
      </c>
      <c r="AO999" s="294">
        <v>0.32619999999999999</v>
      </c>
      <c r="AP999" s="294">
        <v>304.8</v>
      </c>
      <c r="AQ999" s="294">
        <v>420</v>
      </c>
      <c r="AR999" s="294">
        <v>1.0297000000000001</v>
      </c>
      <c r="AS999" s="294">
        <v>68304</v>
      </c>
      <c r="AU999" s="294">
        <v>0.29249999999999998</v>
      </c>
      <c r="AV999" s="294">
        <v>328.08</v>
      </c>
      <c r="AW999" s="294">
        <v>420</v>
      </c>
      <c r="AX999" s="294">
        <v>1.0231999999999999</v>
      </c>
      <c r="AY999" s="294">
        <v>74124</v>
      </c>
      <c r="BA999" s="294">
        <v>0.30669999999999997</v>
      </c>
      <c r="BB999" s="294">
        <v>373.92</v>
      </c>
      <c r="BC999" s="294">
        <v>420</v>
      </c>
      <c r="BD999" s="294">
        <v>1.0185</v>
      </c>
      <c r="BE999" s="294">
        <v>80268</v>
      </c>
      <c r="BG999" s="294">
        <v>0.2833</v>
      </c>
      <c r="BH999" s="294">
        <v>305.52</v>
      </c>
      <c r="BI999" s="294">
        <v>420</v>
      </c>
      <c r="BJ999" s="294">
        <v>1.0124</v>
      </c>
      <c r="BK999" s="294">
        <v>82434</v>
      </c>
      <c r="BM999" s="294">
        <v>0.35820000000000002</v>
      </c>
      <c r="BN999" s="294">
        <v>296.64</v>
      </c>
      <c r="BO999" s="294">
        <v>420</v>
      </c>
      <c r="BP999" s="294">
        <v>1.0090999999999999</v>
      </c>
      <c r="BQ999" s="294">
        <v>71394</v>
      </c>
      <c r="BS999" s="294">
        <v>0.35489999999999999</v>
      </c>
      <c r="BT999" s="294">
        <v>372.48</v>
      </c>
      <c r="BU999" s="294">
        <v>420</v>
      </c>
      <c r="BV999" s="294">
        <v>1.0468</v>
      </c>
      <c r="BW999" s="294">
        <v>72798</v>
      </c>
      <c r="BY999" s="294">
        <v>0.251</v>
      </c>
    </row>
    <row r="1000" spans="1:77">
      <c r="A1000" s="301">
        <v>1034</v>
      </c>
      <c r="B1000" s="302" t="s">
        <v>3997</v>
      </c>
      <c r="C1000" s="301" t="s">
        <v>4961</v>
      </c>
      <c r="D1000" s="302" t="s">
        <v>4051</v>
      </c>
      <c r="E1000" s="303">
        <v>122</v>
      </c>
      <c r="F1000" s="294">
        <v>57.2</v>
      </c>
      <c r="G1000" s="294">
        <v>97.6</v>
      </c>
      <c r="H1000" s="294">
        <v>0.92659999999999998</v>
      </c>
      <c r="I1000" s="294">
        <v>11104</v>
      </c>
      <c r="K1000" s="294">
        <v>0.29099999999999998</v>
      </c>
      <c r="L1000" s="294">
        <v>54.8</v>
      </c>
      <c r="M1000" s="294">
        <v>97.6</v>
      </c>
      <c r="N1000" s="294">
        <v>0.93809999999999993</v>
      </c>
      <c r="O1000" s="294">
        <v>10838</v>
      </c>
      <c r="Q1000" s="294">
        <v>0.28339999999999999</v>
      </c>
      <c r="R1000" s="294">
        <v>60</v>
      </c>
      <c r="S1000" s="294">
        <v>97.6</v>
      </c>
      <c r="T1000" s="294">
        <v>0.95499999999999996</v>
      </c>
      <c r="U1000" s="294">
        <v>12840</v>
      </c>
      <c r="W1000" s="294">
        <v>0.31130000000000002</v>
      </c>
      <c r="X1000" s="294">
        <v>56.4</v>
      </c>
      <c r="Y1000" s="294">
        <v>97.6</v>
      </c>
      <c r="Z1000" s="294">
        <v>0.92579999999999996</v>
      </c>
      <c r="AA1000" s="294">
        <v>9026</v>
      </c>
      <c r="AC1000" s="294">
        <v>0.2324</v>
      </c>
      <c r="AD1000" s="294">
        <v>54.56</v>
      </c>
      <c r="AE1000" s="294">
        <v>97.6</v>
      </c>
      <c r="AF1000" s="294">
        <v>0.86009999999999998</v>
      </c>
      <c r="AG1000" s="294">
        <v>4954</v>
      </c>
      <c r="AI1000" s="294">
        <v>0.1419</v>
      </c>
      <c r="AJ1000" s="294">
        <v>14.16</v>
      </c>
      <c r="AK1000" s="294">
        <v>97.6</v>
      </c>
      <c r="AL1000" s="294">
        <v>0.76949999999999996</v>
      </c>
      <c r="AM1000" s="294">
        <v>2630</v>
      </c>
      <c r="AO1000" s="294">
        <v>0.33529999999999999</v>
      </c>
      <c r="AP1000" s="294">
        <v>48.16</v>
      </c>
      <c r="AQ1000" s="294">
        <v>97.6</v>
      </c>
      <c r="AR1000" s="294">
        <v>0.69779999999999998</v>
      </c>
      <c r="AS1000" s="294">
        <v>2816</v>
      </c>
      <c r="AU1000" s="294">
        <v>0.11260000000000001</v>
      </c>
      <c r="AV1000" s="294">
        <v>83.92</v>
      </c>
      <c r="AW1000" s="294">
        <v>97.6</v>
      </c>
      <c r="AX1000" s="294">
        <v>0.59189999999999998</v>
      </c>
      <c r="AY1000" s="294">
        <v>6034</v>
      </c>
      <c r="BA1000" s="294">
        <v>0.16869999999999999</v>
      </c>
      <c r="BB1000" s="294">
        <v>85.84</v>
      </c>
      <c r="BC1000" s="294">
        <v>97.6</v>
      </c>
      <c r="BD1000" s="294">
        <v>0.60029999999999994</v>
      </c>
      <c r="BE1000" s="294">
        <v>7632</v>
      </c>
      <c r="BG1000" s="294">
        <v>0.1991</v>
      </c>
      <c r="BH1000" s="294">
        <v>83.76</v>
      </c>
      <c r="BI1000" s="294">
        <v>97.6</v>
      </c>
      <c r="BJ1000" s="294">
        <v>0.58519999999999994</v>
      </c>
      <c r="BK1000" s="294">
        <v>5716</v>
      </c>
      <c r="BM1000" s="294">
        <v>0.15670000000000001</v>
      </c>
      <c r="BN1000" s="294">
        <v>69.040000000000006</v>
      </c>
      <c r="BO1000" s="294">
        <v>97.6</v>
      </c>
      <c r="BP1000" s="294">
        <v>0.6381</v>
      </c>
      <c r="BQ1000" s="294">
        <v>4544</v>
      </c>
      <c r="BS1000" s="294">
        <v>0.1535</v>
      </c>
      <c r="BT1000" s="294">
        <v>90.48</v>
      </c>
      <c r="BU1000" s="294">
        <v>97.6</v>
      </c>
      <c r="BV1000" s="294">
        <v>0.65890000000000004</v>
      </c>
      <c r="BW1000" s="294">
        <v>6568</v>
      </c>
      <c r="BY1000" s="294">
        <v>0.14810000000000001</v>
      </c>
    </row>
    <row r="1001" spans="1:77">
      <c r="A1001" s="301">
        <v>1035</v>
      </c>
      <c r="B1001" s="302" t="s">
        <v>3997</v>
      </c>
      <c r="C1001" s="301" t="s">
        <v>4962</v>
      </c>
      <c r="D1001" s="302" t="s">
        <v>4051</v>
      </c>
      <c r="E1001" s="303">
        <v>444</v>
      </c>
      <c r="F1001" s="294">
        <v>270</v>
      </c>
      <c r="G1001" s="294">
        <v>355.2</v>
      </c>
      <c r="H1001" s="294">
        <v>0.91039999999999999</v>
      </c>
      <c r="I1001" s="294">
        <v>55440</v>
      </c>
      <c r="K1001" s="294">
        <v>0.52470000000000006</v>
      </c>
      <c r="L1001" s="294">
        <v>162</v>
      </c>
      <c r="M1001" s="294">
        <v>355.2</v>
      </c>
      <c r="N1001" s="294">
        <v>0.90559999999999996</v>
      </c>
      <c r="O1001" s="294">
        <v>51780</v>
      </c>
      <c r="Q1001" s="294">
        <v>0.47439999999999999</v>
      </c>
      <c r="R1001" s="294">
        <v>192</v>
      </c>
      <c r="S1001" s="294">
        <v>355.2</v>
      </c>
      <c r="T1001" s="294">
        <v>0.90890000000000004</v>
      </c>
      <c r="U1001" s="294">
        <v>60420</v>
      </c>
      <c r="W1001" s="294">
        <v>0.48089999999999999</v>
      </c>
      <c r="X1001" s="294">
        <v>204</v>
      </c>
      <c r="Y1001" s="294">
        <v>355.2</v>
      </c>
      <c r="Z1001" s="294">
        <v>0.90479999999999994</v>
      </c>
      <c r="AA1001" s="294">
        <v>49020</v>
      </c>
      <c r="AC1001" s="294">
        <v>0.35699999999999998</v>
      </c>
      <c r="AD1001" s="294">
        <v>180</v>
      </c>
      <c r="AE1001" s="294">
        <v>355.2</v>
      </c>
      <c r="AF1001" s="294">
        <v>0.91310000000000002</v>
      </c>
      <c r="AG1001" s="294">
        <v>57300</v>
      </c>
      <c r="AI1001" s="294">
        <v>0.46860000000000002</v>
      </c>
      <c r="AJ1001" s="294">
        <v>186</v>
      </c>
      <c r="AK1001" s="294">
        <v>355.2</v>
      </c>
      <c r="AL1001" s="294">
        <v>0.90810000000000002</v>
      </c>
      <c r="AM1001" s="294">
        <v>59280</v>
      </c>
      <c r="AO1001" s="294">
        <v>0.48749999999999999</v>
      </c>
      <c r="AP1001" s="294">
        <v>198</v>
      </c>
      <c r="AQ1001" s="294">
        <v>355.2</v>
      </c>
      <c r="AR1001" s="294">
        <v>0.9022</v>
      </c>
      <c r="AS1001" s="294">
        <v>50880</v>
      </c>
      <c r="AU1001" s="294">
        <v>0.38290000000000002</v>
      </c>
      <c r="AV1001" s="294">
        <v>156</v>
      </c>
      <c r="AW1001" s="294">
        <v>355.2</v>
      </c>
      <c r="AX1001" s="294">
        <v>0.89100000000000001</v>
      </c>
      <c r="AY1001" s="294">
        <v>51960</v>
      </c>
      <c r="BA1001" s="294">
        <v>0.51919999999999999</v>
      </c>
      <c r="BB1001" s="294">
        <v>192</v>
      </c>
      <c r="BC1001" s="294">
        <v>355.2</v>
      </c>
      <c r="BD1001" s="294">
        <v>0.88790000000000002</v>
      </c>
      <c r="BE1001" s="294">
        <v>39420</v>
      </c>
      <c r="BG1001" s="294">
        <v>0.31080000000000002</v>
      </c>
      <c r="BH1001" s="294">
        <v>186</v>
      </c>
      <c r="BI1001" s="294">
        <v>355.2</v>
      </c>
      <c r="BJ1001" s="294">
        <v>0.88939999999999997</v>
      </c>
      <c r="BK1001" s="294">
        <v>47760</v>
      </c>
      <c r="BM1001" s="294">
        <v>0.3881</v>
      </c>
      <c r="BN1001" s="294">
        <v>222</v>
      </c>
      <c r="BO1001" s="294">
        <v>355.2</v>
      </c>
      <c r="BP1001" s="294">
        <v>0.90559999999999996</v>
      </c>
      <c r="BQ1001" s="294">
        <v>47760</v>
      </c>
      <c r="BS1001" s="294">
        <v>0.35349999999999998</v>
      </c>
      <c r="BT1001" s="294">
        <v>210</v>
      </c>
      <c r="BU1001" s="294">
        <v>355.2</v>
      </c>
      <c r="BV1001" s="294">
        <v>0.91800000000000004</v>
      </c>
      <c r="BW1001" s="294">
        <v>61800</v>
      </c>
      <c r="BY1001" s="294">
        <v>0.43090000000000001</v>
      </c>
    </row>
    <row r="1002" spans="1:77">
      <c r="A1002" s="301">
        <v>1036</v>
      </c>
      <c r="B1002" s="302" t="s">
        <v>3997</v>
      </c>
      <c r="C1002" s="301" t="s">
        <v>4963</v>
      </c>
      <c r="D1002" s="302" t="s">
        <v>4051</v>
      </c>
      <c r="E1002" s="303">
        <v>300</v>
      </c>
      <c r="F1002" s="294">
        <v>298.08</v>
      </c>
      <c r="G1002" s="294">
        <v>298.08</v>
      </c>
      <c r="H1002" s="294">
        <v>1</v>
      </c>
      <c r="I1002" s="294">
        <v>71985</v>
      </c>
      <c r="K1002" s="294">
        <v>0.33539999999999998</v>
      </c>
      <c r="L1002" s="294">
        <v>258.60000000000002</v>
      </c>
      <c r="M1002" s="294">
        <v>258.60000000000002</v>
      </c>
      <c r="N1002" s="294">
        <v>0.99990000000000001</v>
      </c>
      <c r="O1002" s="294">
        <v>62511</v>
      </c>
      <c r="Q1002" s="294">
        <v>0.32500000000000001</v>
      </c>
      <c r="R1002" s="294">
        <v>250.8</v>
      </c>
      <c r="S1002" s="294">
        <v>250.8</v>
      </c>
      <c r="T1002" s="294">
        <v>1</v>
      </c>
      <c r="U1002" s="294">
        <v>66792</v>
      </c>
      <c r="W1002" s="294">
        <v>0.36990000000000001</v>
      </c>
      <c r="X1002" s="294">
        <v>255.72</v>
      </c>
      <c r="Y1002" s="294">
        <v>255.72</v>
      </c>
      <c r="Z1002" s="294">
        <v>1</v>
      </c>
      <c r="AA1002" s="294">
        <v>70503</v>
      </c>
      <c r="AC1002" s="294">
        <v>0.37059999999999998</v>
      </c>
      <c r="AD1002" s="294">
        <v>219</v>
      </c>
      <c r="AE1002" s="294">
        <v>240</v>
      </c>
      <c r="AF1002" s="294">
        <v>1.0001</v>
      </c>
      <c r="AG1002" s="294">
        <v>56517</v>
      </c>
      <c r="AI1002" s="294">
        <v>0.3468</v>
      </c>
      <c r="AJ1002" s="294">
        <v>255.36</v>
      </c>
      <c r="AK1002" s="294">
        <v>255.36</v>
      </c>
      <c r="AL1002" s="294">
        <v>1</v>
      </c>
      <c r="AM1002" s="294">
        <v>59952</v>
      </c>
      <c r="AO1002" s="294">
        <v>0.3261</v>
      </c>
      <c r="AP1002" s="294">
        <v>205.2</v>
      </c>
      <c r="AQ1002" s="294">
        <v>240</v>
      </c>
      <c r="AR1002" s="294">
        <v>1</v>
      </c>
      <c r="AS1002" s="294">
        <v>52593</v>
      </c>
      <c r="AU1002" s="294">
        <v>0.34449999999999997</v>
      </c>
      <c r="AV1002" s="294">
        <v>205.32</v>
      </c>
      <c r="AW1002" s="294">
        <v>240</v>
      </c>
      <c r="AX1002" s="294">
        <v>1</v>
      </c>
      <c r="AY1002" s="294">
        <v>46557</v>
      </c>
      <c r="BA1002" s="294">
        <v>0.31490000000000001</v>
      </c>
      <c r="BB1002" s="294">
        <v>206.64</v>
      </c>
      <c r="BC1002" s="294">
        <v>240</v>
      </c>
      <c r="BD1002" s="294">
        <v>1</v>
      </c>
      <c r="BE1002" s="294">
        <v>48414</v>
      </c>
      <c r="BG1002" s="294">
        <v>0.31490000000000001</v>
      </c>
      <c r="BH1002" s="294">
        <v>195</v>
      </c>
      <c r="BI1002" s="294">
        <v>240</v>
      </c>
      <c r="BJ1002" s="294">
        <v>1.0002</v>
      </c>
      <c r="BK1002" s="294">
        <v>40980</v>
      </c>
      <c r="BM1002" s="294">
        <v>0.28239999999999998</v>
      </c>
      <c r="BN1002" s="294">
        <v>231</v>
      </c>
      <c r="BO1002" s="294">
        <v>240</v>
      </c>
      <c r="BP1002" s="294">
        <v>1</v>
      </c>
      <c r="BQ1002" s="294">
        <v>48690</v>
      </c>
      <c r="BS1002" s="294">
        <v>0.31369999999999998</v>
      </c>
      <c r="BT1002" s="294">
        <v>255.36</v>
      </c>
      <c r="BU1002" s="294">
        <v>255.36</v>
      </c>
      <c r="BV1002" s="294">
        <v>0.99980000000000002</v>
      </c>
      <c r="BW1002" s="294">
        <v>55635</v>
      </c>
      <c r="BY1002" s="294">
        <v>0.29289999999999999</v>
      </c>
    </row>
    <row r="1003" spans="1:77">
      <c r="A1003" s="301">
        <v>1037</v>
      </c>
      <c r="B1003" s="302" t="s">
        <v>3997</v>
      </c>
      <c r="C1003" s="301" t="s">
        <v>4964</v>
      </c>
      <c r="D1003" s="302" t="s">
        <v>4051</v>
      </c>
      <c r="E1003" s="303">
        <v>277.77999999999997</v>
      </c>
      <c r="F1003" s="294">
        <v>206.5</v>
      </c>
      <c r="G1003" s="294">
        <v>222.22399999999999</v>
      </c>
      <c r="H1003" s="294">
        <v>0.99490000000000001</v>
      </c>
      <c r="I1003" s="294">
        <v>30742</v>
      </c>
      <c r="K1003" s="294">
        <v>0.24279999999999999</v>
      </c>
      <c r="L1003" s="294">
        <v>182.5</v>
      </c>
      <c r="M1003" s="294">
        <v>222.22399999999999</v>
      </c>
      <c r="N1003" s="294">
        <v>0.99909999999999999</v>
      </c>
      <c r="O1003" s="294">
        <v>41625</v>
      </c>
      <c r="Q1003" s="294">
        <v>0.31109999999999999</v>
      </c>
      <c r="R1003" s="294">
        <v>170.5</v>
      </c>
      <c r="S1003" s="294">
        <v>222.22399999999999</v>
      </c>
      <c r="T1003" s="294">
        <v>0.99709999999999999</v>
      </c>
      <c r="U1003" s="294">
        <v>27305</v>
      </c>
      <c r="W1003" s="294">
        <v>0.22639999999999999</v>
      </c>
      <c r="X1003" s="294">
        <v>262.5</v>
      </c>
      <c r="Y1003" s="294">
        <v>262.5</v>
      </c>
      <c r="Z1003" s="294">
        <v>1</v>
      </c>
      <c r="AA1003" s="294">
        <v>67745</v>
      </c>
      <c r="AC1003" s="294">
        <v>0.35020000000000001</v>
      </c>
      <c r="AD1003" s="294">
        <v>254.5</v>
      </c>
      <c r="AE1003" s="294">
        <v>254.5</v>
      </c>
      <c r="AF1003" s="294">
        <v>1</v>
      </c>
      <c r="AG1003" s="294">
        <v>77145</v>
      </c>
      <c r="AI1003" s="294">
        <v>0.41149999999999998</v>
      </c>
      <c r="AJ1003" s="294">
        <v>246.5</v>
      </c>
      <c r="AK1003" s="294">
        <v>246.5</v>
      </c>
      <c r="AL1003" s="294">
        <v>0.99960000000000004</v>
      </c>
      <c r="AM1003" s="294">
        <v>80985</v>
      </c>
      <c r="AO1003" s="294">
        <v>0.4612</v>
      </c>
      <c r="AP1003" s="294">
        <v>262.5</v>
      </c>
      <c r="AQ1003" s="294">
        <v>262.5</v>
      </c>
      <c r="AR1003" s="294">
        <v>0.99929999999999997</v>
      </c>
      <c r="AS1003" s="294">
        <v>56785</v>
      </c>
      <c r="AU1003" s="294">
        <v>0.29380000000000001</v>
      </c>
      <c r="AV1003" s="294">
        <v>178.5</v>
      </c>
      <c r="AW1003" s="294">
        <v>222.22399999999999</v>
      </c>
      <c r="AX1003" s="294">
        <v>0.99839999999999995</v>
      </c>
      <c r="AY1003" s="294">
        <v>48385</v>
      </c>
      <c r="BA1003" s="294">
        <v>0.38250000000000001</v>
      </c>
      <c r="BB1003" s="294">
        <v>178.5</v>
      </c>
      <c r="BC1003" s="294">
        <v>222.22399999999999</v>
      </c>
      <c r="BD1003" s="294">
        <v>0.999</v>
      </c>
      <c r="BE1003" s="294">
        <v>39025</v>
      </c>
      <c r="BG1003" s="294">
        <v>0.29830000000000001</v>
      </c>
      <c r="BH1003" s="294">
        <v>114.5</v>
      </c>
      <c r="BI1003" s="294">
        <v>222.22399999999999</v>
      </c>
      <c r="BJ1003" s="294">
        <v>1</v>
      </c>
      <c r="BK1003" s="294">
        <v>37945</v>
      </c>
      <c r="BM1003" s="294">
        <v>0.45540000000000003</v>
      </c>
      <c r="BN1003" s="294">
        <v>94.5</v>
      </c>
      <c r="BO1003" s="294">
        <v>222.22399999999999</v>
      </c>
      <c r="BP1003" s="294">
        <v>0.99919999999999998</v>
      </c>
      <c r="BQ1003" s="294">
        <v>48665</v>
      </c>
      <c r="BR1003" s="294" t="e">
        <f>BQ1003-#REF!</f>
        <v>#REF!</v>
      </c>
      <c r="BS1003" s="294">
        <v>0.78779999999999994</v>
      </c>
      <c r="BT1003" s="294">
        <v>138.5</v>
      </c>
      <c r="BU1003" s="294">
        <v>222.22399999999999</v>
      </c>
      <c r="BV1003" s="294">
        <v>1.0012000000000001</v>
      </c>
      <c r="BW1003" s="294">
        <v>33785</v>
      </c>
      <c r="BY1003" s="294">
        <v>0.33350000000000002</v>
      </c>
    </row>
    <row r="1004" spans="1:77">
      <c r="A1004" s="301">
        <v>1038</v>
      </c>
      <c r="B1004" s="302" t="s">
        <v>3997</v>
      </c>
      <c r="C1004" s="301" t="s">
        <v>4965</v>
      </c>
      <c r="D1004" s="302" t="s">
        <v>4051</v>
      </c>
      <c r="E1004" s="303">
        <v>3000</v>
      </c>
      <c r="F1004" s="294">
        <v>2184</v>
      </c>
      <c r="G1004" s="294">
        <v>2400</v>
      </c>
      <c r="H1004" s="294">
        <v>0.99129999999999996</v>
      </c>
      <c r="I1004" s="294">
        <v>819450</v>
      </c>
      <c r="K1004" s="294">
        <v>0.52569999999999995</v>
      </c>
      <c r="L1004" s="294">
        <v>2175</v>
      </c>
      <c r="M1004" s="294">
        <v>2400</v>
      </c>
      <c r="N1004" s="294">
        <v>0.99139999999999995</v>
      </c>
      <c r="O1004" s="294">
        <v>892050</v>
      </c>
      <c r="Q1004" s="294">
        <v>0.55610000000000004</v>
      </c>
      <c r="R1004" s="294">
        <v>2475</v>
      </c>
      <c r="S1004" s="294">
        <v>2475</v>
      </c>
      <c r="T1004" s="294">
        <v>0.99560000000000004</v>
      </c>
      <c r="U1004" s="294">
        <v>880350</v>
      </c>
      <c r="W1004" s="294">
        <v>0.49619999999999997</v>
      </c>
      <c r="X1004" s="294">
        <v>2397</v>
      </c>
      <c r="Y1004" s="294">
        <v>2400</v>
      </c>
      <c r="Z1004" s="294">
        <v>0.995</v>
      </c>
      <c r="AA1004" s="294">
        <v>915900</v>
      </c>
      <c r="AC1004" s="294">
        <v>0.51619999999999999</v>
      </c>
      <c r="AD1004" s="294">
        <v>1978.5</v>
      </c>
      <c r="AE1004" s="294">
        <v>2400</v>
      </c>
      <c r="AF1004" s="294">
        <v>0.99490000000000001</v>
      </c>
      <c r="AG1004" s="294">
        <v>843600</v>
      </c>
      <c r="AI1004" s="294">
        <v>0.57609999999999995</v>
      </c>
      <c r="AJ1004" s="294">
        <v>2157</v>
      </c>
      <c r="AK1004" s="294">
        <v>2400</v>
      </c>
      <c r="AL1004" s="294">
        <v>0.99409999999999998</v>
      </c>
      <c r="AM1004" s="294">
        <v>803850</v>
      </c>
      <c r="AO1004" s="294">
        <v>0.52070000000000005</v>
      </c>
      <c r="AP1004" s="294">
        <v>2010</v>
      </c>
      <c r="AQ1004" s="294">
        <v>2400</v>
      </c>
      <c r="AR1004" s="294">
        <v>0.99649999999999994</v>
      </c>
      <c r="AS1004" s="294">
        <v>791550</v>
      </c>
      <c r="AU1004" s="294">
        <v>0.53120000000000001</v>
      </c>
      <c r="AV1004" s="294">
        <v>1752</v>
      </c>
      <c r="AW1004" s="294">
        <v>2400</v>
      </c>
      <c r="AX1004" s="294">
        <v>0.99549999999999994</v>
      </c>
      <c r="AY1004" s="294">
        <v>683850</v>
      </c>
      <c r="BA1004" s="294">
        <v>0.54459999999999997</v>
      </c>
      <c r="BB1004" s="294">
        <v>1692</v>
      </c>
      <c r="BC1004" s="294">
        <v>2400</v>
      </c>
      <c r="BD1004" s="294">
        <v>0.99660000000000004</v>
      </c>
      <c r="BE1004" s="294">
        <v>658200</v>
      </c>
      <c r="BG1004" s="294">
        <v>0.52459999999999996</v>
      </c>
      <c r="BH1004" s="294">
        <v>1624.5</v>
      </c>
      <c r="BI1004" s="294">
        <v>2400</v>
      </c>
      <c r="BJ1004" s="294">
        <v>0.99580000000000002</v>
      </c>
      <c r="BK1004" s="294">
        <v>638400</v>
      </c>
      <c r="BM1004" s="294">
        <v>0.53039999999999998</v>
      </c>
      <c r="BN1004" s="294">
        <v>1831.5</v>
      </c>
      <c r="BO1004" s="294">
        <v>2400</v>
      </c>
      <c r="BP1004" s="294">
        <v>0.99590000000000001</v>
      </c>
      <c r="BQ1004" s="294">
        <v>619050</v>
      </c>
      <c r="BS1004" s="294">
        <v>0.50509999999999999</v>
      </c>
      <c r="BT1004" s="294">
        <v>1812</v>
      </c>
      <c r="BU1004" s="294">
        <v>2400</v>
      </c>
      <c r="BV1004" s="294">
        <v>0.99590000000000001</v>
      </c>
      <c r="BW1004" s="294">
        <v>762600</v>
      </c>
      <c r="BY1004" s="294">
        <v>0.56799999999999995</v>
      </c>
    </row>
    <row r="1005" spans="1:77">
      <c r="A1005" s="301">
        <v>1039</v>
      </c>
      <c r="B1005" s="302" t="s">
        <v>3997</v>
      </c>
      <c r="C1005" s="301" t="s">
        <v>4966</v>
      </c>
      <c r="D1005" s="302" t="s">
        <v>4051</v>
      </c>
      <c r="E1005" s="303">
        <v>144</v>
      </c>
      <c r="F1005" s="294">
        <v>54</v>
      </c>
      <c r="G1005" s="294">
        <v>115.2</v>
      </c>
      <c r="H1005" s="294">
        <v>0.95669999999999999</v>
      </c>
      <c r="I1005" s="294">
        <v>24510</v>
      </c>
      <c r="J1005" s="294" t="e">
        <f>I1005-#REF!</f>
        <v>#REF!</v>
      </c>
      <c r="K1005" s="294">
        <v>0.65900000000000003</v>
      </c>
      <c r="L1005" s="294">
        <v>50</v>
      </c>
      <c r="M1005" s="294">
        <v>115.2</v>
      </c>
      <c r="N1005" s="294">
        <v>0.95419999999999994</v>
      </c>
      <c r="O1005" s="294">
        <v>22500</v>
      </c>
      <c r="Q1005" s="294">
        <v>0.63390000000000002</v>
      </c>
      <c r="R1005" s="294">
        <v>56</v>
      </c>
      <c r="S1005" s="294">
        <v>115.2</v>
      </c>
      <c r="T1005" s="294">
        <v>0.95009999999999994</v>
      </c>
      <c r="U1005" s="294">
        <v>18260</v>
      </c>
      <c r="W1005" s="294">
        <v>0.47670000000000001</v>
      </c>
      <c r="X1005" s="294">
        <v>48.8</v>
      </c>
      <c r="Y1005" s="294">
        <v>115.2</v>
      </c>
      <c r="Z1005" s="294">
        <v>0.95169999999999999</v>
      </c>
      <c r="AA1005" s="294">
        <v>21448</v>
      </c>
      <c r="AB1005" s="294" t="e">
        <f>AA1005-#REF!</f>
        <v>#REF!</v>
      </c>
      <c r="AC1005" s="294">
        <v>0.62080000000000002</v>
      </c>
      <c r="AD1005" s="294">
        <v>54.08</v>
      </c>
      <c r="AE1005" s="294">
        <v>115.2</v>
      </c>
      <c r="AF1005" s="294">
        <v>0.94589999999999996</v>
      </c>
      <c r="AG1005" s="294">
        <v>20490</v>
      </c>
      <c r="AI1005" s="294">
        <v>0.53839999999999999</v>
      </c>
      <c r="AJ1005" s="294">
        <v>56.56</v>
      </c>
      <c r="AK1005" s="294">
        <v>115.2</v>
      </c>
      <c r="AL1005" s="294">
        <v>0.94440000000000002</v>
      </c>
      <c r="AM1005" s="294">
        <v>20458</v>
      </c>
      <c r="AO1005" s="294">
        <v>0.53200000000000003</v>
      </c>
      <c r="AP1005" s="294">
        <v>51.76</v>
      </c>
      <c r="AQ1005" s="294">
        <v>115.2</v>
      </c>
      <c r="AR1005" s="294">
        <v>0.9486</v>
      </c>
      <c r="AS1005" s="294">
        <v>18982</v>
      </c>
      <c r="AU1005" s="294">
        <v>0.51970000000000005</v>
      </c>
      <c r="AV1005" s="294">
        <v>40.56</v>
      </c>
      <c r="AW1005" s="294">
        <v>115.2</v>
      </c>
      <c r="AX1005" s="294">
        <v>0.94869999999999999</v>
      </c>
      <c r="AY1005" s="294">
        <v>15322</v>
      </c>
      <c r="BA1005" s="294">
        <v>0.55310000000000004</v>
      </c>
      <c r="BB1005" s="294">
        <v>38.4</v>
      </c>
      <c r="BC1005" s="294">
        <v>115.2</v>
      </c>
      <c r="BD1005" s="294">
        <v>0.95189999999999997</v>
      </c>
      <c r="BE1005" s="294">
        <v>13906</v>
      </c>
      <c r="BG1005" s="294">
        <v>0.51139999999999997</v>
      </c>
      <c r="BH1005" s="294">
        <v>40.72</v>
      </c>
      <c r="BI1005" s="294">
        <v>115.2</v>
      </c>
      <c r="BJ1005" s="294">
        <v>0.95340000000000003</v>
      </c>
      <c r="BK1005" s="294">
        <v>14296</v>
      </c>
      <c r="BM1005" s="294">
        <v>0.495</v>
      </c>
      <c r="BN1005" s="294">
        <v>42.4</v>
      </c>
      <c r="BO1005" s="294">
        <v>115.2</v>
      </c>
      <c r="BP1005" s="294">
        <v>0.95419999999999994</v>
      </c>
      <c r="BQ1005" s="294">
        <v>14826</v>
      </c>
      <c r="BS1005" s="294">
        <v>0.54530000000000001</v>
      </c>
      <c r="BT1005" s="294">
        <v>49.04</v>
      </c>
      <c r="BU1005" s="294">
        <v>115.2</v>
      </c>
      <c r="BV1005" s="294">
        <v>0.94850000000000001</v>
      </c>
      <c r="BW1005" s="294">
        <v>18796</v>
      </c>
      <c r="BY1005" s="294">
        <v>0.54310000000000003</v>
      </c>
    </row>
    <row r="1006" spans="1:77">
      <c r="A1006" s="301">
        <v>1040</v>
      </c>
      <c r="B1006" s="302" t="s">
        <v>3997</v>
      </c>
      <c r="C1006" s="301" t="s">
        <v>4967</v>
      </c>
      <c r="D1006" s="302" t="s">
        <v>4051</v>
      </c>
      <c r="E1006" s="303">
        <v>164</v>
      </c>
      <c r="F1006" s="294">
        <v>0</v>
      </c>
      <c r="G1006" s="294">
        <v>131.19999999999999</v>
      </c>
      <c r="H1006" s="294" t="e">
        <v>#DIV/0!</v>
      </c>
      <c r="I1006" s="294">
        <v>0</v>
      </c>
      <c r="K1006" s="294">
        <v>0</v>
      </c>
      <c r="L1006" s="294">
        <v>0</v>
      </c>
      <c r="M1006" s="294">
        <v>0</v>
      </c>
      <c r="N1006" s="294" t="e">
        <v>#DIV/0!</v>
      </c>
      <c r="O1006" s="294">
        <v>0</v>
      </c>
      <c r="Q1006" s="294">
        <v>0</v>
      </c>
      <c r="R1006" s="294">
        <v>0</v>
      </c>
      <c r="S1006" s="294">
        <v>0</v>
      </c>
      <c r="T1006" s="294" t="e">
        <v>#DIV/0!</v>
      </c>
      <c r="U1006" s="294">
        <v>0</v>
      </c>
      <c r="W1006" s="294">
        <v>0</v>
      </c>
      <c r="X1006" s="294">
        <v>0</v>
      </c>
      <c r="Y1006" s="294">
        <v>0</v>
      </c>
      <c r="Z1006" s="294" t="e">
        <v>#DIV/0!</v>
      </c>
      <c r="AA1006" s="294">
        <v>0</v>
      </c>
      <c r="AC1006" s="294">
        <v>0</v>
      </c>
      <c r="AD1006" s="294">
        <v>0</v>
      </c>
      <c r="AE1006" s="294">
        <v>0</v>
      </c>
      <c r="AF1006" s="294" t="e">
        <v>#DIV/0!</v>
      </c>
      <c r="AG1006" s="294">
        <v>0</v>
      </c>
      <c r="AI1006" s="294">
        <v>0</v>
      </c>
      <c r="AJ1006" s="294">
        <v>0</v>
      </c>
      <c r="AK1006" s="294">
        <v>0</v>
      </c>
      <c r="AL1006" s="294" t="e">
        <v>#DIV/0!</v>
      </c>
      <c r="AM1006" s="294">
        <v>0</v>
      </c>
      <c r="AO1006" s="294">
        <v>0</v>
      </c>
      <c r="AP1006" s="294">
        <v>0</v>
      </c>
      <c r="AQ1006" s="294">
        <v>0</v>
      </c>
      <c r="AR1006" s="294" t="e">
        <v>#DIV/0!</v>
      </c>
      <c r="AS1006" s="294">
        <v>0</v>
      </c>
      <c r="AU1006" s="294">
        <v>0</v>
      </c>
      <c r="AV1006" s="294">
        <v>0</v>
      </c>
      <c r="AW1006" s="294">
        <v>0</v>
      </c>
      <c r="AX1006" s="294" t="e">
        <v>#DIV/0!</v>
      </c>
      <c r="AY1006" s="294">
        <v>0</v>
      </c>
      <c r="BA1006" s="294">
        <v>0</v>
      </c>
      <c r="BB1006" s="294">
        <v>0</v>
      </c>
      <c r="BC1006" s="294">
        <v>0</v>
      </c>
      <c r="BD1006" s="294" t="e">
        <v>#DIV/0!</v>
      </c>
      <c r="BE1006" s="294">
        <v>0</v>
      </c>
      <c r="BG1006" s="294">
        <v>0</v>
      </c>
      <c r="BH1006" s="294">
        <v>0</v>
      </c>
      <c r="BI1006" s="294">
        <v>0</v>
      </c>
      <c r="BJ1006" s="294" t="e">
        <v>#DIV/0!</v>
      </c>
      <c r="BK1006" s="294">
        <v>0</v>
      </c>
      <c r="BM1006" s="294">
        <v>0</v>
      </c>
      <c r="BN1006" s="294">
        <v>0</v>
      </c>
      <c r="BO1006" s="294">
        <v>0</v>
      </c>
      <c r="BP1006" s="294" t="e">
        <v>#DIV/0!</v>
      </c>
      <c r="BQ1006" s="294">
        <v>0</v>
      </c>
      <c r="BS1006" s="294">
        <v>0</v>
      </c>
      <c r="BT1006" s="294">
        <v>0</v>
      </c>
      <c r="BU1006" s="294">
        <v>0</v>
      </c>
      <c r="BV1006" s="294" t="e">
        <v>#DIV/0!</v>
      </c>
      <c r="BW1006" s="294">
        <v>0</v>
      </c>
      <c r="BY1006" s="294">
        <v>0</v>
      </c>
    </row>
    <row r="1007" spans="1:77">
      <c r="A1007" s="301">
        <v>1041</v>
      </c>
      <c r="B1007" s="302" t="s">
        <v>3997</v>
      </c>
      <c r="C1007" s="301" t="s">
        <v>4968</v>
      </c>
      <c r="D1007" s="302" t="s">
        <v>4097</v>
      </c>
      <c r="E1007" s="303">
        <v>5089</v>
      </c>
      <c r="F1007" s="294">
        <v>878.4</v>
      </c>
      <c r="G1007" s="294">
        <v>4071.2</v>
      </c>
      <c r="H1007" s="294">
        <v>1</v>
      </c>
      <c r="I1007" s="294">
        <v>353640</v>
      </c>
      <c r="K1007" s="294" t="s">
        <v>3983</v>
      </c>
      <c r="L1007" s="294">
        <v>960</v>
      </c>
      <c r="M1007" s="294">
        <v>4071.2</v>
      </c>
      <c r="N1007" s="294">
        <v>0.99990000000000001</v>
      </c>
      <c r="O1007" s="294">
        <v>381120</v>
      </c>
      <c r="Q1007" s="294" t="s">
        <v>3983</v>
      </c>
      <c r="R1007" s="294">
        <v>930</v>
      </c>
      <c r="S1007" s="294">
        <v>4071.2</v>
      </c>
      <c r="T1007" s="294">
        <v>1.0002</v>
      </c>
      <c r="U1007" s="294">
        <v>373680</v>
      </c>
      <c r="W1007" s="294" t="s">
        <v>3983</v>
      </c>
      <c r="X1007" s="294">
        <v>820.8</v>
      </c>
      <c r="Y1007" s="294">
        <v>4071.2</v>
      </c>
      <c r="Z1007" s="294">
        <v>1</v>
      </c>
      <c r="AA1007" s="294">
        <v>317280</v>
      </c>
      <c r="AC1007" s="294" t="s">
        <v>3983</v>
      </c>
      <c r="AD1007" s="294">
        <v>828</v>
      </c>
      <c r="AE1007" s="294">
        <v>4071.2</v>
      </c>
      <c r="AF1007" s="294">
        <v>1</v>
      </c>
      <c r="AG1007" s="294">
        <v>317760</v>
      </c>
      <c r="AI1007" s="294" t="s">
        <v>3983</v>
      </c>
      <c r="AJ1007" s="294">
        <v>847.2</v>
      </c>
      <c r="AK1007" s="294">
        <v>4071.2</v>
      </c>
      <c r="AL1007" s="294">
        <v>0.99990000000000001</v>
      </c>
      <c r="AM1007" s="294">
        <v>318060</v>
      </c>
      <c r="AO1007" s="294" t="s">
        <v>3983</v>
      </c>
      <c r="AP1007" s="294">
        <v>547.20000000000005</v>
      </c>
      <c r="AQ1007" s="294">
        <v>4071.2</v>
      </c>
      <c r="AR1007" s="294">
        <v>1</v>
      </c>
      <c r="AS1007" s="294">
        <v>259380</v>
      </c>
      <c r="AU1007" s="294" t="s">
        <v>3983</v>
      </c>
      <c r="AV1007" s="294">
        <v>451.2</v>
      </c>
      <c r="AW1007" s="294">
        <v>4071.2</v>
      </c>
      <c r="AX1007" s="294">
        <v>1.0003</v>
      </c>
      <c r="AY1007" s="294">
        <v>203460</v>
      </c>
      <c r="BA1007" s="294" t="s">
        <v>3983</v>
      </c>
      <c r="BB1007" s="294">
        <v>410.4</v>
      </c>
      <c r="BC1007" s="294">
        <v>4071.2</v>
      </c>
      <c r="BD1007" s="294">
        <v>0.99970000000000003</v>
      </c>
      <c r="BE1007" s="294">
        <v>190920</v>
      </c>
      <c r="BG1007" s="294" t="s">
        <v>3983</v>
      </c>
      <c r="BH1007" s="294">
        <v>360</v>
      </c>
      <c r="BI1007" s="294">
        <v>4071.2</v>
      </c>
      <c r="BJ1007" s="294">
        <v>0.99770000000000003</v>
      </c>
      <c r="BK1007" s="294">
        <v>199740</v>
      </c>
      <c r="BM1007" s="294" t="s">
        <v>3983</v>
      </c>
      <c r="BN1007" s="294">
        <v>360</v>
      </c>
      <c r="BO1007" s="294">
        <v>4071.2</v>
      </c>
      <c r="BP1007" s="294">
        <v>1.0030999999999999</v>
      </c>
      <c r="BQ1007" s="294">
        <v>195600</v>
      </c>
      <c r="BS1007" s="294" t="s">
        <v>3983</v>
      </c>
      <c r="BT1007" s="294">
        <v>540</v>
      </c>
      <c r="BU1007" s="294">
        <v>4071.2</v>
      </c>
      <c r="BV1007" s="294">
        <v>1</v>
      </c>
      <c r="BW1007" s="294">
        <v>234000</v>
      </c>
      <c r="BY1007" s="294" t="s">
        <v>3983</v>
      </c>
    </row>
    <row r="1008" spans="1:77">
      <c r="A1008" s="301">
        <v>1042</v>
      </c>
      <c r="B1008" s="302" t="s">
        <v>3997</v>
      </c>
      <c r="C1008" s="301" t="s">
        <v>4969</v>
      </c>
      <c r="D1008" s="302" t="s">
        <v>4051</v>
      </c>
      <c r="E1008" s="303">
        <v>422</v>
      </c>
      <c r="F1008" s="294">
        <v>167.04</v>
      </c>
      <c r="G1008" s="294">
        <v>337.6</v>
      </c>
      <c r="H1008" s="294">
        <v>0.99990000000000001</v>
      </c>
      <c r="I1008" s="294">
        <v>30774</v>
      </c>
      <c r="K1008" s="294">
        <v>0.25590000000000002</v>
      </c>
      <c r="L1008" s="294">
        <v>154.80000000000001</v>
      </c>
      <c r="M1008" s="294">
        <v>337.6</v>
      </c>
      <c r="N1008" s="294">
        <v>1</v>
      </c>
      <c r="O1008" s="294">
        <v>29682</v>
      </c>
      <c r="Q1008" s="294">
        <v>0.25769999999999998</v>
      </c>
      <c r="R1008" s="294">
        <v>164.4</v>
      </c>
      <c r="S1008" s="294">
        <v>337.6</v>
      </c>
      <c r="T1008" s="294">
        <v>1</v>
      </c>
      <c r="U1008" s="294">
        <v>28602</v>
      </c>
      <c r="W1008" s="294">
        <v>0.24160000000000001</v>
      </c>
      <c r="X1008" s="294">
        <v>157.91999999999999</v>
      </c>
      <c r="Y1008" s="294">
        <v>337.6</v>
      </c>
      <c r="Z1008" s="294">
        <v>1</v>
      </c>
      <c r="AA1008" s="294">
        <v>26412</v>
      </c>
      <c r="AC1008" s="294">
        <v>0.2248</v>
      </c>
      <c r="AD1008" s="294">
        <v>169.44</v>
      </c>
      <c r="AE1008" s="294">
        <v>337.6</v>
      </c>
      <c r="AF1008" s="294">
        <v>0.99829999999999997</v>
      </c>
      <c r="AG1008" s="294">
        <v>28170</v>
      </c>
      <c r="AI1008" s="294">
        <v>0.2238</v>
      </c>
      <c r="AJ1008" s="294">
        <v>220.56</v>
      </c>
      <c r="AK1008" s="294">
        <v>337.6</v>
      </c>
      <c r="AL1008" s="294">
        <v>1</v>
      </c>
      <c r="AM1008" s="294">
        <v>37956</v>
      </c>
      <c r="AO1008" s="294">
        <v>0.23899999999999999</v>
      </c>
      <c r="AP1008" s="294">
        <v>145.91999999999999</v>
      </c>
      <c r="AQ1008" s="294">
        <v>337.6</v>
      </c>
      <c r="AR1008" s="294">
        <v>0.99980000000000002</v>
      </c>
      <c r="AS1008" s="294">
        <v>28476</v>
      </c>
      <c r="AU1008" s="294">
        <v>0.26240000000000002</v>
      </c>
      <c r="AV1008" s="294">
        <v>116.4</v>
      </c>
      <c r="AW1008" s="294">
        <v>337.6</v>
      </c>
      <c r="AX1008" s="294">
        <v>1</v>
      </c>
      <c r="AY1008" s="294">
        <v>26988</v>
      </c>
      <c r="BA1008" s="294">
        <v>0.32200000000000001</v>
      </c>
      <c r="BB1008" s="294">
        <v>92.4</v>
      </c>
      <c r="BC1008" s="294">
        <v>337.6</v>
      </c>
      <c r="BD1008" s="294">
        <v>1</v>
      </c>
      <c r="BE1008" s="294">
        <v>26220</v>
      </c>
      <c r="BG1008" s="294">
        <v>0.38140000000000002</v>
      </c>
      <c r="BH1008" s="294">
        <v>126.96</v>
      </c>
      <c r="BI1008" s="294">
        <v>337.6</v>
      </c>
      <c r="BJ1008" s="294">
        <v>0.99980000000000002</v>
      </c>
      <c r="BK1008" s="294">
        <v>27708</v>
      </c>
      <c r="BM1008" s="294">
        <v>0.29339999999999999</v>
      </c>
      <c r="BN1008" s="294">
        <v>186.96</v>
      </c>
      <c r="BO1008" s="294">
        <v>337.6</v>
      </c>
      <c r="BP1008" s="294">
        <v>0.99990000000000001</v>
      </c>
      <c r="BQ1008" s="294">
        <v>36576</v>
      </c>
      <c r="BS1008" s="294">
        <v>0.29120000000000001</v>
      </c>
      <c r="BT1008" s="294">
        <v>231.84</v>
      </c>
      <c r="BU1008" s="294">
        <v>337.6</v>
      </c>
      <c r="BV1008" s="294">
        <v>1</v>
      </c>
      <c r="BW1008" s="294">
        <v>53994</v>
      </c>
      <c r="BY1008" s="294">
        <v>0.313</v>
      </c>
    </row>
    <row r="1009" spans="1:77">
      <c r="A1009" s="301">
        <v>1043</v>
      </c>
      <c r="B1009" s="302" t="s">
        <v>3997</v>
      </c>
      <c r="C1009" s="301" t="s">
        <v>4970</v>
      </c>
      <c r="D1009" s="302" t="s">
        <v>4139</v>
      </c>
      <c r="E1009" s="303">
        <v>267</v>
      </c>
      <c r="F1009" s="294">
        <v>1.2</v>
      </c>
      <c r="G1009" s="294">
        <v>213.6</v>
      </c>
      <c r="H1009" s="294">
        <v>1.1429</v>
      </c>
      <c r="I1009" s="294">
        <v>48</v>
      </c>
      <c r="K1009" s="294">
        <v>4.8599999999999997E-2</v>
      </c>
      <c r="L1009" s="294">
        <v>1.2</v>
      </c>
      <c r="M1009" s="294">
        <v>213.6</v>
      </c>
      <c r="N1009" s="294">
        <v>0.75</v>
      </c>
      <c r="O1009" s="294">
        <v>18</v>
      </c>
      <c r="Q1009" s="294">
        <v>2.69E-2</v>
      </c>
      <c r="R1009" s="294">
        <v>0</v>
      </c>
      <c r="S1009" s="294">
        <v>213.6</v>
      </c>
      <c r="T1009" s="294">
        <v>0.31319999999999998</v>
      </c>
      <c r="U1009" s="294">
        <v>1362</v>
      </c>
      <c r="W1009" s="294">
        <v>7.4000000000000003E-3</v>
      </c>
      <c r="X1009" s="294">
        <v>0</v>
      </c>
      <c r="Y1009" s="294">
        <v>0</v>
      </c>
      <c r="Z1009" s="294" t="e">
        <v>#DIV/0!</v>
      </c>
      <c r="AA1009" s="294">
        <v>0</v>
      </c>
      <c r="AC1009" s="294">
        <v>0</v>
      </c>
      <c r="AD1009" s="294">
        <v>0</v>
      </c>
      <c r="AE1009" s="294">
        <v>0</v>
      </c>
      <c r="AF1009" s="294" t="e">
        <v>#DIV/0!</v>
      </c>
      <c r="AG1009" s="294">
        <v>0</v>
      </c>
      <c r="AI1009" s="294">
        <v>0</v>
      </c>
      <c r="AJ1009" s="294">
        <v>0</v>
      </c>
      <c r="AK1009" s="294">
        <v>213.6</v>
      </c>
      <c r="AL1009" s="294">
        <v>0.33339999999999997</v>
      </c>
      <c r="AM1009" s="294">
        <v>360</v>
      </c>
      <c r="AO1009" s="294">
        <v>5.5999999999999999E-3</v>
      </c>
      <c r="AP1009" s="294">
        <v>0</v>
      </c>
      <c r="AQ1009" s="294">
        <v>213.6</v>
      </c>
      <c r="AR1009" s="294">
        <v>1</v>
      </c>
      <c r="AS1009" s="294">
        <v>60</v>
      </c>
      <c r="AU1009" s="294">
        <v>2.9999999999999997E-4</v>
      </c>
      <c r="AV1009" s="294">
        <v>0</v>
      </c>
      <c r="AW1009" s="294">
        <v>213.6</v>
      </c>
      <c r="AX1009" s="294">
        <v>1</v>
      </c>
      <c r="AY1009" s="294">
        <v>60</v>
      </c>
      <c r="BA1009" s="294">
        <v>2.9999999999999997E-4</v>
      </c>
      <c r="BB1009" s="294">
        <v>0</v>
      </c>
      <c r="BC1009" s="294">
        <v>213.6</v>
      </c>
      <c r="BD1009" s="294">
        <v>0.27279999999999999</v>
      </c>
      <c r="BE1009" s="294">
        <v>900</v>
      </c>
      <c r="BG1009" s="294">
        <v>1.66E-2</v>
      </c>
      <c r="BH1009" s="294">
        <v>0</v>
      </c>
      <c r="BI1009" s="294">
        <v>213.6</v>
      </c>
      <c r="BJ1009" s="294">
        <v>0.26229999999999998</v>
      </c>
      <c r="BK1009" s="294">
        <v>960</v>
      </c>
      <c r="BM1009" s="294">
        <v>1.84E-2</v>
      </c>
      <c r="BN1009" s="294">
        <v>0</v>
      </c>
      <c r="BO1009" s="294">
        <v>213.6</v>
      </c>
      <c r="BP1009" s="294">
        <v>0.30959999999999999</v>
      </c>
      <c r="BQ1009" s="294">
        <v>780</v>
      </c>
      <c r="BS1009" s="294">
        <v>1.4E-2</v>
      </c>
      <c r="BT1009" s="294">
        <v>0</v>
      </c>
      <c r="BU1009" s="294">
        <v>213.6</v>
      </c>
      <c r="BV1009" s="294">
        <v>0.30230000000000001</v>
      </c>
      <c r="BW1009" s="294">
        <v>780</v>
      </c>
      <c r="BY1009" s="294">
        <v>1.2999999999999999E-2</v>
      </c>
    </row>
    <row r="1010" spans="1:77">
      <c r="A1010" s="301">
        <v>1044</v>
      </c>
      <c r="B1010" s="302" t="s">
        <v>3997</v>
      </c>
      <c r="C1010" s="301" t="s">
        <v>4971</v>
      </c>
      <c r="D1010" s="302" t="s">
        <v>4051</v>
      </c>
      <c r="E1010" s="303">
        <v>333</v>
      </c>
      <c r="F1010" s="294">
        <v>201.28</v>
      </c>
      <c r="G1010" s="294">
        <v>266.39999999999998</v>
      </c>
      <c r="H1010" s="294">
        <v>0.9768</v>
      </c>
      <c r="I1010" s="294">
        <v>63296</v>
      </c>
      <c r="K1010" s="294">
        <v>0.44719999999999999</v>
      </c>
      <c r="L1010" s="294">
        <v>221.6</v>
      </c>
      <c r="M1010" s="294">
        <v>266.39999999999998</v>
      </c>
      <c r="N1010" s="294">
        <v>0.98299999999999998</v>
      </c>
      <c r="O1010" s="294">
        <v>66588</v>
      </c>
      <c r="Q1010" s="294">
        <v>0.41089999999999999</v>
      </c>
      <c r="R1010" s="294">
        <v>212.8</v>
      </c>
      <c r="S1010" s="294">
        <v>266.39999999999998</v>
      </c>
      <c r="T1010" s="294">
        <v>0.98219999999999996</v>
      </c>
      <c r="U1010" s="294">
        <v>67196</v>
      </c>
      <c r="W1010" s="294">
        <v>0.4466</v>
      </c>
      <c r="X1010" s="294">
        <v>188</v>
      </c>
      <c r="Y1010" s="294">
        <v>266.39999999999998</v>
      </c>
      <c r="Z1010" s="294">
        <v>0.9819</v>
      </c>
      <c r="AA1010" s="294">
        <v>59208</v>
      </c>
      <c r="AC1010" s="294">
        <v>0.43109999999999998</v>
      </c>
      <c r="AD1010" s="294">
        <v>195.84</v>
      </c>
      <c r="AE1010" s="294">
        <v>266.39999999999998</v>
      </c>
      <c r="AF1010" s="294">
        <v>0.98180000000000001</v>
      </c>
      <c r="AG1010" s="294">
        <v>57728</v>
      </c>
      <c r="AI1010" s="294">
        <v>0.40360000000000001</v>
      </c>
      <c r="AJ1010" s="294">
        <v>199.84</v>
      </c>
      <c r="AK1010" s="294">
        <v>266.39999999999998</v>
      </c>
      <c r="AL1010" s="294">
        <v>0.98129999999999995</v>
      </c>
      <c r="AM1010" s="294">
        <v>57036</v>
      </c>
      <c r="AO1010" s="294">
        <v>0.40400000000000003</v>
      </c>
      <c r="AP1010" s="294">
        <v>194.24</v>
      </c>
      <c r="AQ1010" s="294">
        <v>266.39999999999998</v>
      </c>
      <c r="AR1010" s="294">
        <v>0.98570000000000002</v>
      </c>
      <c r="AS1010" s="294">
        <v>54108</v>
      </c>
      <c r="AU1010" s="294">
        <v>0.37990000000000002</v>
      </c>
      <c r="AV1010" s="294">
        <v>162.4</v>
      </c>
      <c r="AW1010" s="294">
        <v>266.39999999999998</v>
      </c>
      <c r="AX1010" s="294">
        <v>0.98750000000000004</v>
      </c>
      <c r="AY1010" s="294">
        <v>44668</v>
      </c>
      <c r="BA1010" s="294">
        <v>0.38690000000000002</v>
      </c>
      <c r="BB1010" s="294">
        <v>137.28</v>
      </c>
      <c r="BC1010" s="294">
        <v>266.39999999999998</v>
      </c>
      <c r="BD1010" s="294">
        <v>0.99119999999999997</v>
      </c>
      <c r="BE1010" s="294">
        <v>38144</v>
      </c>
      <c r="BG1010" s="294">
        <v>0.37680000000000002</v>
      </c>
      <c r="BH1010" s="294">
        <v>148.16</v>
      </c>
      <c r="BI1010" s="294">
        <v>266.39999999999998</v>
      </c>
      <c r="BJ1010" s="294">
        <v>0.99109999999999998</v>
      </c>
      <c r="BK1010" s="294">
        <v>40172</v>
      </c>
      <c r="BM1010" s="294">
        <v>0.36770000000000003</v>
      </c>
      <c r="BN1010" s="294">
        <v>166.24</v>
      </c>
      <c r="BO1010" s="294">
        <v>266.39999999999998</v>
      </c>
      <c r="BP1010" s="294">
        <v>0.98780000000000001</v>
      </c>
      <c r="BQ1010" s="294">
        <v>42480</v>
      </c>
      <c r="BS1010" s="294">
        <v>0.38500000000000001</v>
      </c>
      <c r="BT1010" s="294">
        <v>169.28</v>
      </c>
      <c r="BU1010" s="294">
        <v>266.39999999999998</v>
      </c>
      <c r="BV1010" s="294">
        <v>0.98680000000000001</v>
      </c>
      <c r="BW1010" s="294">
        <v>53192</v>
      </c>
      <c r="BY1010" s="294">
        <v>0.42799999999999999</v>
      </c>
    </row>
    <row r="1011" spans="1:77">
      <c r="A1011" s="301">
        <v>1045</v>
      </c>
      <c r="B1011" s="302" t="s">
        <v>3997</v>
      </c>
      <c r="C1011" s="301" t="s">
        <v>4972</v>
      </c>
      <c r="D1011" s="302" t="s">
        <v>4051</v>
      </c>
      <c r="E1011" s="303">
        <v>1330</v>
      </c>
      <c r="F1011" s="294">
        <v>1287.75</v>
      </c>
      <c r="G1011" s="294">
        <v>1287.75</v>
      </c>
      <c r="H1011" s="294">
        <v>0.99780000000000002</v>
      </c>
      <c r="I1011" s="294">
        <v>642975</v>
      </c>
      <c r="J1011" s="294" t="e">
        <f>I1011-#REF!</f>
        <v>#REF!</v>
      </c>
      <c r="K1011" s="294">
        <v>0.69499999999999995</v>
      </c>
      <c r="L1011" s="294">
        <v>1238.25</v>
      </c>
      <c r="M1011" s="294">
        <v>1238.25</v>
      </c>
      <c r="N1011" s="294">
        <v>0.99770000000000003</v>
      </c>
      <c r="O1011" s="294">
        <v>638250</v>
      </c>
      <c r="Q1011" s="294">
        <v>0.69440000000000002</v>
      </c>
      <c r="R1011" s="294">
        <v>1179.75</v>
      </c>
      <c r="S1011" s="294">
        <v>1179.75</v>
      </c>
      <c r="T1011" s="294">
        <v>0.99719999999999998</v>
      </c>
      <c r="U1011" s="294">
        <v>698700</v>
      </c>
      <c r="V1011" s="294" t="e">
        <f>U1011-#REF!</f>
        <v>#REF!</v>
      </c>
      <c r="W1011" s="294">
        <v>0.82489999999999997</v>
      </c>
      <c r="X1011" s="294">
        <v>1100.25</v>
      </c>
      <c r="Y1011" s="294">
        <v>1100.25</v>
      </c>
      <c r="Z1011" s="294">
        <v>0.99690000000000001</v>
      </c>
      <c r="AA1011" s="294">
        <v>617775</v>
      </c>
      <c r="AB1011" s="294" t="e">
        <f>AA1011-#REF!</f>
        <v>#REF!</v>
      </c>
      <c r="AC1011" s="294">
        <v>0.7571</v>
      </c>
      <c r="AD1011" s="294">
        <v>1291.5</v>
      </c>
      <c r="AE1011" s="294">
        <v>1291.5</v>
      </c>
      <c r="AF1011" s="294">
        <v>0.99719999999999998</v>
      </c>
      <c r="AG1011" s="294">
        <v>605475</v>
      </c>
      <c r="AH1011" s="294" t="e">
        <f>AG1011-#REF!</f>
        <v>#REF!</v>
      </c>
      <c r="AI1011" s="294">
        <v>0.63190000000000002</v>
      </c>
      <c r="AJ1011" s="294">
        <v>1093.5</v>
      </c>
      <c r="AK1011" s="294">
        <v>1093.5</v>
      </c>
      <c r="AL1011" s="294">
        <v>0.99719999999999998</v>
      </c>
      <c r="AM1011" s="294">
        <v>645150</v>
      </c>
      <c r="AN1011" s="294" t="e">
        <f>AM1011-#REF!</f>
        <v>#REF!</v>
      </c>
      <c r="AO1011" s="294">
        <v>0.82179999999999997</v>
      </c>
      <c r="AP1011" s="294">
        <v>897.75</v>
      </c>
      <c r="AQ1011" s="294">
        <v>1064</v>
      </c>
      <c r="AR1011" s="294">
        <v>0.99729999999999996</v>
      </c>
      <c r="AS1011" s="294">
        <v>542250</v>
      </c>
      <c r="AT1011" s="294" t="e">
        <f>AS1011-#REF!</f>
        <v>#REF!</v>
      </c>
      <c r="AU1011" s="294">
        <v>0.81410000000000005</v>
      </c>
      <c r="AV1011" s="294">
        <v>1056.75</v>
      </c>
      <c r="AW1011" s="294">
        <v>1064</v>
      </c>
      <c r="AX1011" s="294">
        <v>0.99719999999999998</v>
      </c>
      <c r="AY1011" s="294">
        <v>452850</v>
      </c>
      <c r="BA1011" s="294">
        <v>0.59689999999999999</v>
      </c>
      <c r="BB1011" s="294">
        <v>872.25</v>
      </c>
      <c r="BC1011" s="294">
        <v>1064</v>
      </c>
      <c r="BD1011" s="294">
        <v>0.99760000000000004</v>
      </c>
      <c r="BE1011" s="294">
        <v>373800</v>
      </c>
      <c r="BG1011" s="294">
        <v>0.57740000000000002</v>
      </c>
      <c r="BH1011" s="294">
        <v>853.5</v>
      </c>
      <c r="BI1011" s="294">
        <v>1064</v>
      </c>
      <c r="BJ1011" s="294">
        <v>0.99729999999999996</v>
      </c>
      <c r="BK1011" s="294">
        <v>542250</v>
      </c>
      <c r="BL1011" s="294" t="e">
        <f>BK1011-#REF!</f>
        <v>#REF!</v>
      </c>
      <c r="BM1011" s="294">
        <v>0.85629999999999995</v>
      </c>
      <c r="BN1011" s="294">
        <v>910.5</v>
      </c>
      <c r="BO1011" s="294">
        <v>1064</v>
      </c>
      <c r="BP1011" s="294">
        <v>0.99770000000000003</v>
      </c>
      <c r="BQ1011" s="294">
        <v>452625</v>
      </c>
      <c r="BR1011" s="294" t="e">
        <f>BQ1011-#REF!</f>
        <v>#REF!</v>
      </c>
      <c r="BS1011" s="294">
        <v>0.74150000000000005</v>
      </c>
      <c r="BT1011" s="294">
        <v>1079.25</v>
      </c>
      <c r="BU1011" s="294">
        <v>1079.25</v>
      </c>
      <c r="BV1011" s="294">
        <v>0.99780000000000002</v>
      </c>
      <c r="BW1011" s="294">
        <v>477900</v>
      </c>
      <c r="BY1011" s="294">
        <v>0.59650000000000003</v>
      </c>
    </row>
    <row r="1012" spans="1:77">
      <c r="A1012" s="301">
        <v>1046</v>
      </c>
      <c r="B1012" s="302" t="s">
        <v>3997</v>
      </c>
      <c r="C1012" s="301" t="s">
        <v>4973</v>
      </c>
      <c r="D1012" s="302" t="s">
        <v>4051</v>
      </c>
      <c r="E1012" s="303">
        <v>167</v>
      </c>
      <c r="F1012" s="294">
        <v>37.68</v>
      </c>
      <c r="G1012" s="294">
        <v>133.6</v>
      </c>
      <c r="H1012" s="294">
        <v>0.86419999999999997</v>
      </c>
      <c r="I1012" s="294">
        <v>6945</v>
      </c>
      <c r="K1012" s="294">
        <v>0.29620000000000002</v>
      </c>
      <c r="L1012" s="294">
        <v>60.3</v>
      </c>
      <c r="M1012" s="294">
        <v>133.6</v>
      </c>
      <c r="N1012" s="294">
        <v>0.88800000000000001</v>
      </c>
      <c r="O1012" s="294">
        <v>7941</v>
      </c>
      <c r="Q1012" s="294">
        <v>0.1993</v>
      </c>
      <c r="R1012" s="294">
        <v>65.7</v>
      </c>
      <c r="S1012" s="294">
        <v>133.6</v>
      </c>
      <c r="T1012" s="294">
        <v>0.85929999999999995</v>
      </c>
      <c r="U1012" s="294">
        <v>6504</v>
      </c>
      <c r="W1012" s="294">
        <v>0.16</v>
      </c>
      <c r="X1012" s="294">
        <v>34.68</v>
      </c>
      <c r="Y1012" s="294">
        <v>133.6</v>
      </c>
      <c r="Z1012" s="294">
        <v>0.86209999999999998</v>
      </c>
      <c r="AA1012" s="294">
        <v>6939</v>
      </c>
      <c r="AC1012" s="294">
        <v>0.312</v>
      </c>
      <c r="AD1012" s="294">
        <v>33.96</v>
      </c>
      <c r="AE1012" s="294">
        <v>133.6</v>
      </c>
      <c r="AF1012" s="294">
        <v>0.84399999999999997</v>
      </c>
      <c r="AG1012" s="294">
        <v>6330</v>
      </c>
      <c r="AI1012" s="294">
        <v>0.29680000000000001</v>
      </c>
      <c r="AJ1012" s="294">
        <v>47.4</v>
      </c>
      <c r="AK1012" s="294">
        <v>133.6</v>
      </c>
      <c r="AL1012" s="294">
        <v>0.87659999999999993</v>
      </c>
      <c r="AM1012" s="294">
        <v>7263</v>
      </c>
      <c r="AO1012" s="294">
        <v>0.24279999999999999</v>
      </c>
      <c r="AP1012" s="294">
        <v>52.2</v>
      </c>
      <c r="AQ1012" s="294">
        <v>133.6</v>
      </c>
      <c r="AR1012" s="294">
        <v>0.82269999999999999</v>
      </c>
      <c r="AS1012" s="294">
        <v>6093</v>
      </c>
      <c r="AU1012" s="294">
        <v>0.19070000000000001</v>
      </c>
      <c r="AV1012" s="294">
        <v>42.36</v>
      </c>
      <c r="AW1012" s="294">
        <v>133.6</v>
      </c>
      <c r="AX1012" s="294">
        <v>0.8054</v>
      </c>
      <c r="AY1012" s="294">
        <v>5934</v>
      </c>
      <c r="BA1012" s="294">
        <v>0.24160000000000001</v>
      </c>
      <c r="BB1012" s="294">
        <v>42.6</v>
      </c>
      <c r="BC1012" s="294">
        <v>133.6</v>
      </c>
      <c r="BD1012" s="294">
        <v>0.81030000000000002</v>
      </c>
      <c r="BE1012" s="294">
        <v>5688</v>
      </c>
      <c r="BG1012" s="294">
        <v>0.2215</v>
      </c>
      <c r="BH1012" s="294">
        <v>28.2</v>
      </c>
      <c r="BI1012" s="294">
        <v>133.6</v>
      </c>
      <c r="BJ1012" s="294">
        <v>0.82989999999999997</v>
      </c>
      <c r="BK1012" s="294">
        <v>5547</v>
      </c>
      <c r="BM1012" s="294">
        <v>0.31859999999999999</v>
      </c>
      <c r="BN1012" s="294">
        <v>29.76</v>
      </c>
      <c r="BO1012" s="294">
        <v>133.6</v>
      </c>
      <c r="BP1012" s="294">
        <v>0.86570000000000003</v>
      </c>
      <c r="BQ1012" s="294">
        <v>5607</v>
      </c>
      <c r="BS1012" s="294">
        <v>0.32390000000000002</v>
      </c>
      <c r="BT1012" s="294">
        <v>50.76</v>
      </c>
      <c r="BU1012" s="294">
        <v>133.6</v>
      </c>
      <c r="BV1012" s="294">
        <v>0.89590000000000003</v>
      </c>
      <c r="BW1012" s="294">
        <v>8646</v>
      </c>
      <c r="BY1012" s="294">
        <v>0.25559999999999999</v>
      </c>
    </row>
    <row r="1013" spans="1:77">
      <c r="A1013" s="301">
        <v>1047</v>
      </c>
      <c r="B1013" s="302" t="s">
        <v>3997</v>
      </c>
      <c r="C1013" s="301" t="s">
        <v>4974</v>
      </c>
      <c r="D1013" s="302" t="s">
        <v>4051</v>
      </c>
      <c r="E1013" s="303">
        <v>156</v>
      </c>
      <c r="F1013" s="294">
        <v>42.32</v>
      </c>
      <c r="G1013" s="294">
        <v>124.8</v>
      </c>
      <c r="H1013" s="294">
        <v>0.9446</v>
      </c>
      <c r="I1013" s="294">
        <v>7394</v>
      </c>
      <c r="K1013" s="294">
        <v>0.25690000000000002</v>
      </c>
      <c r="L1013" s="294">
        <v>61.2</v>
      </c>
      <c r="M1013" s="294">
        <v>124.8</v>
      </c>
      <c r="N1013" s="294">
        <v>0.95269999999999999</v>
      </c>
      <c r="O1013" s="294">
        <v>7888</v>
      </c>
      <c r="Q1013" s="294">
        <v>0.18179999999999999</v>
      </c>
      <c r="R1013" s="294">
        <v>39.200000000000003</v>
      </c>
      <c r="S1013" s="294">
        <v>124.8</v>
      </c>
      <c r="T1013" s="294">
        <v>0.95199999999999996</v>
      </c>
      <c r="U1013" s="294">
        <v>7100</v>
      </c>
      <c r="W1013" s="294">
        <v>0.26419999999999999</v>
      </c>
      <c r="X1013" s="294">
        <v>36.4</v>
      </c>
      <c r="Y1013" s="294">
        <v>124.8</v>
      </c>
      <c r="Z1013" s="294">
        <v>0.97689999999999999</v>
      </c>
      <c r="AA1013" s="294">
        <v>6744</v>
      </c>
      <c r="AC1013" s="294">
        <v>0.25490000000000002</v>
      </c>
      <c r="AD1013" s="294">
        <v>58.24</v>
      </c>
      <c r="AE1013" s="294">
        <v>124.8</v>
      </c>
      <c r="AF1013" s="294">
        <v>0.97650000000000003</v>
      </c>
      <c r="AG1013" s="294">
        <v>7140</v>
      </c>
      <c r="AI1013" s="294">
        <v>0.16869999999999999</v>
      </c>
      <c r="AJ1013" s="294">
        <v>39.200000000000003</v>
      </c>
      <c r="AK1013" s="294">
        <v>124.8</v>
      </c>
      <c r="AL1013" s="294">
        <v>0.97509999999999997</v>
      </c>
      <c r="AM1013" s="294">
        <v>7196</v>
      </c>
      <c r="AO1013" s="294">
        <v>0.26150000000000001</v>
      </c>
      <c r="AP1013" s="294">
        <v>36.799999999999997</v>
      </c>
      <c r="AQ1013" s="294">
        <v>124.8</v>
      </c>
      <c r="AR1013" s="294">
        <v>0.98339999999999994</v>
      </c>
      <c r="AS1013" s="294">
        <v>6028</v>
      </c>
      <c r="AU1013" s="294">
        <v>0.22389999999999999</v>
      </c>
      <c r="AV1013" s="294">
        <v>35.76</v>
      </c>
      <c r="AW1013" s="294">
        <v>124.8</v>
      </c>
      <c r="AX1013" s="294">
        <v>0.98599999999999999</v>
      </c>
      <c r="AY1013" s="294">
        <v>6726</v>
      </c>
      <c r="BA1013" s="294">
        <v>0.26500000000000001</v>
      </c>
      <c r="BB1013" s="294">
        <v>17.600000000000001</v>
      </c>
      <c r="BC1013" s="294">
        <v>124.8</v>
      </c>
      <c r="BD1013" s="294">
        <v>0.9919</v>
      </c>
      <c r="BE1013" s="294">
        <v>5118</v>
      </c>
      <c r="BG1013" s="294">
        <v>0.39410000000000001</v>
      </c>
      <c r="BH1013" s="294">
        <v>14.24</v>
      </c>
      <c r="BI1013" s="294">
        <v>124.8</v>
      </c>
      <c r="BJ1013" s="294">
        <v>0.99129999999999996</v>
      </c>
      <c r="BK1013" s="294">
        <v>4992</v>
      </c>
      <c r="BM1013" s="294">
        <v>0.4753</v>
      </c>
      <c r="BN1013" s="294">
        <v>35.520000000000003</v>
      </c>
      <c r="BO1013" s="294">
        <v>124.8</v>
      </c>
      <c r="BP1013" s="294">
        <v>0.98780000000000001</v>
      </c>
      <c r="BQ1013" s="294">
        <v>5172</v>
      </c>
      <c r="BS1013" s="294">
        <v>0.21940000000000001</v>
      </c>
      <c r="BT1013" s="294">
        <v>38.479999999999997</v>
      </c>
      <c r="BU1013" s="294">
        <v>124.8</v>
      </c>
      <c r="BV1013" s="294">
        <v>0.93910000000000005</v>
      </c>
      <c r="BW1013" s="294">
        <v>8230</v>
      </c>
      <c r="BY1013" s="294">
        <v>0.30609999999999998</v>
      </c>
    </row>
    <row r="1014" spans="1:77">
      <c r="A1014" s="301">
        <v>1048</v>
      </c>
      <c r="B1014" s="302" t="s">
        <v>3997</v>
      </c>
      <c r="C1014" s="301" t="s">
        <v>4975</v>
      </c>
      <c r="D1014" s="302" t="s">
        <v>4051</v>
      </c>
      <c r="E1014" s="303">
        <v>166.67</v>
      </c>
      <c r="F1014" s="294">
        <v>3.56</v>
      </c>
      <c r="G1014" s="294">
        <v>0</v>
      </c>
      <c r="H1014" s="294">
        <v>0.88029999999999997</v>
      </c>
      <c r="I1014" s="294">
        <v>225</v>
      </c>
      <c r="K1014" s="294" t="s">
        <v>3983</v>
      </c>
      <c r="L1014" s="294">
        <v>4</v>
      </c>
      <c r="M1014" s="294">
        <v>0</v>
      </c>
      <c r="N1014" s="294">
        <v>0.90910000000000002</v>
      </c>
      <c r="O1014" s="294">
        <v>274</v>
      </c>
      <c r="Q1014" s="294" t="s">
        <v>3983</v>
      </c>
      <c r="R1014" s="294">
        <v>3.96</v>
      </c>
      <c r="S1014" s="294">
        <v>0</v>
      </c>
      <c r="T1014" s="294">
        <v>0.89590000000000003</v>
      </c>
      <c r="U1014" s="294">
        <v>301</v>
      </c>
      <c r="W1014" s="294" t="s">
        <v>3983</v>
      </c>
      <c r="X1014" s="294">
        <v>3.8</v>
      </c>
      <c r="Y1014" s="294">
        <v>0</v>
      </c>
      <c r="Z1014" s="294">
        <v>0.86009999999999998</v>
      </c>
      <c r="AA1014" s="294">
        <v>295</v>
      </c>
      <c r="AC1014" s="294" t="s">
        <v>3983</v>
      </c>
      <c r="AD1014" s="294">
        <v>3.84</v>
      </c>
      <c r="AE1014" s="294">
        <v>0</v>
      </c>
      <c r="AF1014" s="294">
        <v>0.87739999999999996</v>
      </c>
      <c r="AG1014" s="294">
        <v>286</v>
      </c>
      <c r="AI1014" s="294" t="s">
        <v>3983</v>
      </c>
      <c r="AJ1014" s="294">
        <v>3.72</v>
      </c>
      <c r="AK1014" s="294">
        <v>0</v>
      </c>
      <c r="AL1014" s="294">
        <v>0.89419999999999999</v>
      </c>
      <c r="AM1014" s="294">
        <v>321</v>
      </c>
      <c r="AO1014" s="294" t="s">
        <v>3983</v>
      </c>
      <c r="AP1014" s="294">
        <v>5.2</v>
      </c>
      <c r="AQ1014" s="294">
        <v>0</v>
      </c>
      <c r="AR1014" s="294">
        <v>0.87970000000000004</v>
      </c>
      <c r="AS1014" s="294">
        <v>351</v>
      </c>
      <c r="AU1014" s="294" t="s">
        <v>3983</v>
      </c>
      <c r="AV1014" s="294">
        <v>4.84</v>
      </c>
      <c r="AW1014" s="294">
        <v>0</v>
      </c>
      <c r="AX1014" s="294">
        <v>0.90190000000000003</v>
      </c>
      <c r="AY1014" s="294">
        <v>432</v>
      </c>
      <c r="BA1014" s="294" t="s">
        <v>3983</v>
      </c>
      <c r="BB1014" s="294">
        <v>4.72</v>
      </c>
      <c r="BC1014" s="294">
        <v>0</v>
      </c>
      <c r="BD1014" s="294">
        <v>0.91359999999999997</v>
      </c>
      <c r="BE1014" s="294">
        <v>412</v>
      </c>
      <c r="BG1014" s="294" t="s">
        <v>3983</v>
      </c>
      <c r="BH1014" s="294">
        <v>5.8</v>
      </c>
      <c r="BI1014" s="294">
        <v>0</v>
      </c>
      <c r="BJ1014" s="294">
        <v>0.92369999999999997</v>
      </c>
      <c r="BK1014" s="294">
        <v>532</v>
      </c>
      <c r="BM1014" s="294" t="s">
        <v>3983</v>
      </c>
      <c r="BN1014" s="294">
        <v>5.48</v>
      </c>
      <c r="BO1014" s="294">
        <v>0</v>
      </c>
      <c r="BP1014" s="294">
        <v>0.95269999999999999</v>
      </c>
      <c r="BQ1014" s="294">
        <v>825</v>
      </c>
      <c r="BS1014" s="294" t="s">
        <v>3983</v>
      </c>
      <c r="BT1014" s="294">
        <v>7</v>
      </c>
      <c r="BU1014" s="294">
        <v>0</v>
      </c>
      <c r="BV1014" s="294">
        <v>0.94330000000000003</v>
      </c>
      <c r="BW1014" s="294">
        <v>782</v>
      </c>
      <c r="BY1014" s="294" t="s">
        <v>3983</v>
      </c>
    </row>
    <row r="1015" spans="1:77">
      <c r="A1015" s="301">
        <v>1049</v>
      </c>
      <c r="B1015" s="302" t="s">
        <v>3997</v>
      </c>
      <c r="C1015" s="301" t="s">
        <v>4976</v>
      </c>
      <c r="D1015" s="302" t="s">
        <v>4051</v>
      </c>
      <c r="E1015" s="303">
        <v>422</v>
      </c>
      <c r="F1015" s="294">
        <v>420.24</v>
      </c>
      <c r="G1015" s="294">
        <v>420.24</v>
      </c>
      <c r="H1015" s="294">
        <v>0.9002</v>
      </c>
      <c r="I1015" s="294">
        <v>75822</v>
      </c>
      <c r="K1015" s="294">
        <v>0.27839999999999998</v>
      </c>
      <c r="L1015" s="294">
        <v>330</v>
      </c>
      <c r="M1015" s="294">
        <v>337.6</v>
      </c>
      <c r="N1015" s="294">
        <v>0.90700000000000003</v>
      </c>
      <c r="O1015" s="294">
        <v>147858</v>
      </c>
      <c r="Q1015" s="294">
        <v>0.66400000000000003</v>
      </c>
      <c r="R1015" s="294">
        <v>444</v>
      </c>
      <c r="S1015" s="294">
        <v>444</v>
      </c>
      <c r="T1015" s="294">
        <v>0.90710000000000002</v>
      </c>
      <c r="U1015" s="294">
        <v>97800</v>
      </c>
      <c r="W1015" s="294">
        <v>0.33729999999999999</v>
      </c>
      <c r="X1015" s="294">
        <v>354</v>
      </c>
      <c r="Y1015" s="294">
        <v>354</v>
      </c>
      <c r="Z1015" s="294">
        <v>0.89839999999999998</v>
      </c>
      <c r="AA1015" s="294">
        <v>98100</v>
      </c>
      <c r="AC1015" s="294">
        <v>0.41460000000000002</v>
      </c>
      <c r="AD1015" s="294">
        <v>360</v>
      </c>
      <c r="AE1015" s="294">
        <v>360</v>
      </c>
      <c r="AF1015" s="294">
        <v>0.8982</v>
      </c>
      <c r="AG1015" s="294">
        <v>105240</v>
      </c>
      <c r="AI1015" s="294">
        <v>0.4375</v>
      </c>
      <c r="AJ1015" s="294">
        <v>372</v>
      </c>
      <c r="AK1015" s="294">
        <v>372</v>
      </c>
      <c r="AL1015" s="294">
        <v>0.89969999999999994</v>
      </c>
      <c r="AM1015" s="294">
        <v>100560</v>
      </c>
      <c r="AO1015" s="294">
        <v>0.4173</v>
      </c>
      <c r="AP1015" s="294">
        <v>384</v>
      </c>
      <c r="AQ1015" s="294">
        <v>384</v>
      </c>
      <c r="AR1015" s="294">
        <v>0.89839999999999998</v>
      </c>
      <c r="AS1015" s="294">
        <v>107100</v>
      </c>
      <c r="AU1015" s="294">
        <v>0.4173</v>
      </c>
      <c r="AV1015" s="294">
        <v>312</v>
      </c>
      <c r="AW1015" s="294">
        <v>337.6</v>
      </c>
      <c r="AX1015" s="294">
        <v>0.89990000000000003</v>
      </c>
      <c r="AY1015" s="294">
        <v>87360</v>
      </c>
      <c r="BA1015" s="294">
        <v>0.43219999999999997</v>
      </c>
      <c r="BB1015" s="294">
        <v>336</v>
      </c>
      <c r="BC1015" s="294">
        <v>337.6</v>
      </c>
      <c r="BD1015" s="294">
        <v>0.90239999999999998</v>
      </c>
      <c r="BE1015" s="294">
        <v>97020</v>
      </c>
      <c r="BG1015" s="294">
        <v>0.43009999999999998</v>
      </c>
      <c r="BH1015" s="294">
        <v>312</v>
      </c>
      <c r="BI1015" s="294">
        <v>337.6</v>
      </c>
      <c r="BJ1015" s="294">
        <v>0.89839999999999998</v>
      </c>
      <c r="BK1015" s="294">
        <v>76920</v>
      </c>
      <c r="BM1015" s="294">
        <v>0.36880000000000002</v>
      </c>
      <c r="BN1015" s="294">
        <v>342</v>
      </c>
      <c r="BO1015" s="294">
        <v>337.6</v>
      </c>
      <c r="BP1015" s="294">
        <v>0.90079999999999993</v>
      </c>
      <c r="BQ1015" s="294">
        <v>84360</v>
      </c>
      <c r="BS1015" s="294">
        <v>0.40749999999999997</v>
      </c>
      <c r="BT1015" s="294">
        <v>378</v>
      </c>
      <c r="BU1015" s="294">
        <v>378</v>
      </c>
      <c r="BV1015" s="294">
        <v>0.9002</v>
      </c>
      <c r="BW1015" s="294">
        <v>93060</v>
      </c>
      <c r="BY1015" s="294">
        <v>0.36759999999999998</v>
      </c>
    </row>
    <row r="1016" spans="1:77">
      <c r="A1016" s="301">
        <v>1050</v>
      </c>
      <c r="B1016" s="302" t="s">
        <v>3997</v>
      </c>
      <c r="C1016" s="301" t="s">
        <v>4977</v>
      </c>
      <c r="D1016" s="302" t="s">
        <v>4097</v>
      </c>
      <c r="E1016" s="303">
        <v>146.66999999999999</v>
      </c>
      <c r="F1016" s="294">
        <v>14</v>
      </c>
      <c r="G1016" s="294">
        <v>117.336</v>
      </c>
      <c r="H1016" s="294">
        <v>0.92679999999999996</v>
      </c>
      <c r="I1016" s="294">
        <v>5060</v>
      </c>
      <c r="K1016" s="294" t="s">
        <v>3983</v>
      </c>
      <c r="L1016" s="294">
        <v>12</v>
      </c>
      <c r="M1016" s="294">
        <v>117.336</v>
      </c>
      <c r="N1016" s="294">
        <v>0.93310000000000004</v>
      </c>
      <c r="O1016" s="294">
        <v>5300</v>
      </c>
      <c r="Q1016" s="294" t="s">
        <v>3983</v>
      </c>
      <c r="R1016" s="294">
        <v>14</v>
      </c>
      <c r="S1016" s="294">
        <v>117.336</v>
      </c>
      <c r="T1016" s="294">
        <v>0.88659999999999994</v>
      </c>
      <c r="U1016" s="294">
        <v>3440</v>
      </c>
      <c r="W1016" s="294" t="s">
        <v>3983</v>
      </c>
      <c r="X1016" s="294">
        <v>6</v>
      </c>
      <c r="Y1016" s="294">
        <v>117.336</v>
      </c>
      <c r="Z1016" s="294">
        <v>0.77990000000000004</v>
      </c>
      <c r="AA1016" s="294">
        <v>1700</v>
      </c>
      <c r="AC1016" s="294" t="s">
        <v>3983</v>
      </c>
      <c r="AD1016" s="294">
        <v>10</v>
      </c>
      <c r="AE1016" s="294">
        <v>117.336</v>
      </c>
      <c r="AF1016" s="294">
        <v>0.89159999999999995</v>
      </c>
      <c r="AG1016" s="294">
        <v>2960</v>
      </c>
      <c r="AI1016" s="294" t="s">
        <v>3983</v>
      </c>
      <c r="AJ1016" s="294">
        <v>12</v>
      </c>
      <c r="AK1016" s="294">
        <v>117.336</v>
      </c>
      <c r="AL1016" s="294">
        <v>0.88890000000000002</v>
      </c>
      <c r="AM1016" s="294">
        <v>3840</v>
      </c>
      <c r="AO1016" s="294" t="s">
        <v>3983</v>
      </c>
      <c r="AP1016" s="294">
        <v>14</v>
      </c>
      <c r="AQ1016" s="294">
        <v>117.336</v>
      </c>
      <c r="AR1016" s="294">
        <v>0.93079999999999996</v>
      </c>
      <c r="AS1016" s="294">
        <v>4300</v>
      </c>
      <c r="AU1016" s="294" t="s">
        <v>3983</v>
      </c>
      <c r="AV1016" s="294">
        <v>16</v>
      </c>
      <c r="AW1016" s="294">
        <v>117.336</v>
      </c>
      <c r="AX1016" s="294">
        <v>0.97289999999999999</v>
      </c>
      <c r="AY1016" s="294">
        <v>7160</v>
      </c>
      <c r="BA1016" s="294" t="s">
        <v>3983</v>
      </c>
      <c r="BB1016" s="294">
        <v>20</v>
      </c>
      <c r="BC1016" s="294">
        <v>117.336</v>
      </c>
      <c r="BD1016" s="294">
        <v>0.98229999999999995</v>
      </c>
      <c r="BE1016" s="294">
        <v>7740</v>
      </c>
      <c r="BG1016" s="294" t="s">
        <v>3983</v>
      </c>
      <c r="BH1016" s="294">
        <v>18</v>
      </c>
      <c r="BI1016" s="294">
        <v>117.336</v>
      </c>
      <c r="BJ1016" s="294">
        <v>0.9849</v>
      </c>
      <c r="BK1016" s="294">
        <v>7800</v>
      </c>
      <c r="BM1016" s="294" t="s">
        <v>3983</v>
      </c>
      <c r="BN1016" s="294">
        <v>20</v>
      </c>
      <c r="BO1016" s="294">
        <v>117.336</v>
      </c>
      <c r="BP1016" s="294">
        <v>0.98529999999999995</v>
      </c>
      <c r="BQ1016" s="294">
        <v>8040</v>
      </c>
      <c r="BS1016" s="294" t="s">
        <v>3983</v>
      </c>
      <c r="BT1016" s="294">
        <v>22</v>
      </c>
      <c r="BU1016" s="294">
        <v>117.336</v>
      </c>
      <c r="BV1016" s="294">
        <v>0.98599999999999999</v>
      </c>
      <c r="BW1016" s="294">
        <v>11300</v>
      </c>
      <c r="BY1016" s="294" t="s">
        <v>3983</v>
      </c>
    </row>
    <row r="1017" spans="1:77">
      <c r="A1017" s="301">
        <v>1051</v>
      </c>
      <c r="B1017" s="302" t="s">
        <v>3997</v>
      </c>
      <c r="C1017" s="301" t="s">
        <v>4978</v>
      </c>
      <c r="D1017" s="302" t="s">
        <v>4051</v>
      </c>
      <c r="E1017" s="303">
        <v>178</v>
      </c>
      <c r="F1017" s="294">
        <v>85.8</v>
      </c>
      <c r="G1017" s="294">
        <v>142.4</v>
      </c>
      <c r="H1017" s="294">
        <v>0.89490000000000003</v>
      </c>
      <c r="I1017" s="294">
        <v>16398</v>
      </c>
      <c r="K1017" s="294">
        <v>0.29659999999999997</v>
      </c>
      <c r="L1017" s="294">
        <v>102.6</v>
      </c>
      <c r="M1017" s="294">
        <v>142.4</v>
      </c>
      <c r="N1017" s="294">
        <v>0.91300000000000003</v>
      </c>
      <c r="O1017" s="294">
        <v>18303</v>
      </c>
      <c r="Q1017" s="294">
        <v>0.2626</v>
      </c>
      <c r="R1017" s="294">
        <v>92.4</v>
      </c>
      <c r="S1017" s="294">
        <v>142.4</v>
      </c>
      <c r="T1017" s="294">
        <v>0.92069999999999996</v>
      </c>
      <c r="U1017" s="294">
        <v>17823</v>
      </c>
      <c r="W1017" s="294">
        <v>0.29099999999999998</v>
      </c>
      <c r="X1017" s="294">
        <v>93.24</v>
      </c>
      <c r="Y1017" s="294">
        <v>142.4</v>
      </c>
      <c r="Z1017" s="294">
        <v>0.88839999999999997</v>
      </c>
      <c r="AA1017" s="294">
        <v>15084</v>
      </c>
      <c r="AC1017" s="294">
        <v>0.24479999999999999</v>
      </c>
      <c r="AD1017" s="294">
        <v>88.8</v>
      </c>
      <c r="AE1017" s="294">
        <v>142.4</v>
      </c>
      <c r="AF1017" s="294">
        <v>0.90639999999999998</v>
      </c>
      <c r="AG1017" s="294">
        <v>15069</v>
      </c>
      <c r="AI1017" s="294">
        <v>0.25169999999999998</v>
      </c>
      <c r="AJ1017" s="294">
        <v>89.76</v>
      </c>
      <c r="AK1017" s="294">
        <v>142.4</v>
      </c>
      <c r="AL1017" s="294">
        <v>0.90559999999999996</v>
      </c>
      <c r="AM1017" s="294">
        <v>15783</v>
      </c>
      <c r="AO1017" s="294">
        <v>0.2697</v>
      </c>
      <c r="AP1017" s="294">
        <v>84.12</v>
      </c>
      <c r="AQ1017" s="294">
        <v>142.4</v>
      </c>
      <c r="AR1017" s="294">
        <v>0.90720000000000001</v>
      </c>
      <c r="AS1017" s="294">
        <v>15162</v>
      </c>
      <c r="AU1017" s="294">
        <v>0.26700000000000002</v>
      </c>
      <c r="AV1017" s="294">
        <v>81.96</v>
      </c>
      <c r="AW1017" s="294">
        <v>142.4</v>
      </c>
      <c r="AX1017" s="294">
        <v>0.85360000000000003</v>
      </c>
      <c r="AY1017" s="294">
        <v>12243</v>
      </c>
      <c r="BA1017" s="294">
        <v>0.24310000000000001</v>
      </c>
      <c r="BB1017" s="294">
        <v>70.56</v>
      </c>
      <c r="BC1017" s="294">
        <v>142.4</v>
      </c>
      <c r="BD1017" s="294">
        <v>0.87639999999999996</v>
      </c>
      <c r="BE1017" s="294">
        <v>11838</v>
      </c>
      <c r="BG1017" s="294">
        <v>0.25729999999999997</v>
      </c>
      <c r="BH1017" s="294">
        <v>86.52</v>
      </c>
      <c r="BI1017" s="294">
        <v>142.4</v>
      </c>
      <c r="BJ1017" s="294">
        <v>0.87690000000000001</v>
      </c>
      <c r="BK1017" s="294">
        <v>12072</v>
      </c>
      <c r="BM1017" s="294">
        <v>0.21390000000000001</v>
      </c>
      <c r="BN1017" s="294">
        <v>82.8</v>
      </c>
      <c r="BO1017" s="294">
        <v>142.4</v>
      </c>
      <c r="BP1017" s="294">
        <v>0.87380000000000002</v>
      </c>
      <c r="BQ1017" s="294">
        <v>11793</v>
      </c>
      <c r="BS1017" s="294">
        <v>0.24260000000000001</v>
      </c>
      <c r="BT1017" s="294">
        <v>105.12</v>
      </c>
      <c r="BU1017" s="294">
        <v>142.4</v>
      </c>
      <c r="BV1017" s="294">
        <v>0.86729999999999996</v>
      </c>
      <c r="BW1017" s="294">
        <v>13806</v>
      </c>
      <c r="BY1017" s="294">
        <v>0.20349999999999999</v>
      </c>
    </row>
    <row r="1018" spans="1:77">
      <c r="A1018" s="301">
        <v>1052</v>
      </c>
      <c r="B1018" s="302" t="s">
        <v>3997</v>
      </c>
      <c r="C1018" s="301" t="s">
        <v>4979</v>
      </c>
      <c r="D1018" s="302" t="s">
        <v>4051</v>
      </c>
      <c r="E1018" s="303">
        <v>165</v>
      </c>
      <c r="F1018" s="294">
        <v>76.56</v>
      </c>
      <c r="G1018" s="294">
        <v>132</v>
      </c>
      <c r="H1018" s="294">
        <v>0.99790000000000001</v>
      </c>
      <c r="I1018" s="294">
        <v>11118</v>
      </c>
      <c r="K1018" s="294">
        <v>0.2021</v>
      </c>
      <c r="L1018" s="294">
        <v>77.099999999999994</v>
      </c>
      <c r="M1018" s="294">
        <v>132</v>
      </c>
      <c r="N1018" s="294">
        <v>0.99839999999999995</v>
      </c>
      <c r="O1018" s="294">
        <v>11214</v>
      </c>
      <c r="Q1018" s="294">
        <v>0.1958</v>
      </c>
      <c r="R1018" s="294">
        <v>67.8</v>
      </c>
      <c r="S1018" s="294">
        <v>132</v>
      </c>
      <c r="T1018" s="294">
        <v>0.99919999999999998</v>
      </c>
      <c r="U1018" s="294">
        <v>10929</v>
      </c>
      <c r="W1018" s="294">
        <v>0.22409999999999999</v>
      </c>
      <c r="X1018" s="294">
        <v>54</v>
      </c>
      <c r="Y1018" s="294">
        <v>132</v>
      </c>
      <c r="Z1018" s="294">
        <v>0.89390000000000003</v>
      </c>
      <c r="AA1018" s="294">
        <v>7830</v>
      </c>
      <c r="AC1018" s="294">
        <v>0.218</v>
      </c>
      <c r="AD1018" s="294">
        <v>63</v>
      </c>
      <c r="AE1018" s="294">
        <v>132</v>
      </c>
      <c r="AF1018" s="294">
        <v>1.0664</v>
      </c>
      <c r="AG1018" s="294">
        <v>10131</v>
      </c>
      <c r="AI1018" s="294">
        <v>0.20269999999999999</v>
      </c>
      <c r="AJ1018" s="294">
        <v>58.32</v>
      </c>
      <c r="AK1018" s="294">
        <v>132</v>
      </c>
      <c r="AL1018" s="294">
        <v>1</v>
      </c>
      <c r="AM1018" s="294">
        <v>8709</v>
      </c>
      <c r="AO1018" s="294">
        <v>0.2074</v>
      </c>
      <c r="AP1018" s="294">
        <v>48.48</v>
      </c>
      <c r="AQ1018" s="294">
        <v>132</v>
      </c>
      <c r="AR1018" s="294">
        <v>0.996</v>
      </c>
      <c r="AS1018" s="294">
        <v>6582</v>
      </c>
      <c r="AU1018" s="294">
        <v>0.1832</v>
      </c>
      <c r="AV1018" s="294">
        <v>38.4</v>
      </c>
      <c r="AW1018" s="294">
        <v>132</v>
      </c>
      <c r="AX1018" s="294">
        <v>0.99160000000000004</v>
      </c>
      <c r="AY1018" s="294">
        <v>5301</v>
      </c>
      <c r="BA1018" s="294">
        <v>0.19339999999999999</v>
      </c>
      <c r="BB1018" s="294">
        <v>34.200000000000003</v>
      </c>
      <c r="BC1018" s="294">
        <v>132</v>
      </c>
      <c r="BD1018" s="294">
        <v>0.9849</v>
      </c>
      <c r="BE1018" s="294">
        <v>4674</v>
      </c>
      <c r="BG1018" s="294">
        <v>0.1865</v>
      </c>
      <c r="BH1018" s="294">
        <v>22.8</v>
      </c>
      <c r="BI1018" s="294">
        <v>132</v>
      </c>
      <c r="BJ1018" s="294">
        <v>0.98499999999999999</v>
      </c>
      <c r="BK1018" s="294">
        <v>4530</v>
      </c>
      <c r="BM1018" s="294">
        <v>0.27110000000000001</v>
      </c>
      <c r="BN1018" s="294">
        <v>32.4</v>
      </c>
      <c r="BO1018" s="294">
        <v>132</v>
      </c>
      <c r="BP1018" s="294">
        <v>0.9909</v>
      </c>
      <c r="BQ1018" s="294">
        <v>4890</v>
      </c>
      <c r="BS1018" s="294">
        <v>0.22670000000000001</v>
      </c>
      <c r="BT1018" s="294">
        <v>44.04</v>
      </c>
      <c r="BU1018" s="294">
        <v>132</v>
      </c>
      <c r="BV1018" s="294">
        <v>0.99639999999999995</v>
      </c>
      <c r="BW1018" s="294">
        <v>7452</v>
      </c>
      <c r="BY1018" s="294">
        <v>0.2283</v>
      </c>
    </row>
    <row r="1019" spans="1:77">
      <c r="A1019" s="301">
        <v>1053</v>
      </c>
      <c r="B1019" s="302" t="s">
        <v>3997</v>
      </c>
      <c r="C1019" s="301" t="s">
        <v>4980</v>
      </c>
      <c r="D1019" s="302" t="s">
        <v>4051</v>
      </c>
      <c r="E1019" s="303">
        <v>350</v>
      </c>
      <c r="F1019" s="294">
        <v>134.4</v>
      </c>
      <c r="G1019" s="294">
        <v>280</v>
      </c>
      <c r="H1019" s="294">
        <v>0.7671</v>
      </c>
      <c r="I1019" s="294">
        <v>22920</v>
      </c>
      <c r="K1019" s="294">
        <v>0.30880000000000002</v>
      </c>
      <c r="L1019" s="294">
        <v>125.52</v>
      </c>
      <c r="M1019" s="294">
        <v>280</v>
      </c>
      <c r="N1019" s="294">
        <v>0.79039999999999999</v>
      </c>
      <c r="O1019" s="294">
        <v>21018</v>
      </c>
      <c r="Q1019" s="294">
        <v>0.2848</v>
      </c>
      <c r="R1019" s="294">
        <v>137.4</v>
      </c>
      <c r="S1019" s="294">
        <v>280</v>
      </c>
      <c r="T1019" s="294">
        <v>0.81440000000000001</v>
      </c>
      <c r="U1019" s="294">
        <v>24138</v>
      </c>
      <c r="W1019" s="294">
        <v>0.29959999999999998</v>
      </c>
      <c r="X1019" s="294">
        <v>111.84</v>
      </c>
      <c r="Y1019" s="294">
        <v>280</v>
      </c>
      <c r="Z1019" s="294">
        <v>0.82269999999999999</v>
      </c>
      <c r="AA1019" s="294">
        <v>20340</v>
      </c>
      <c r="AC1019" s="294">
        <v>0.29720000000000002</v>
      </c>
      <c r="AD1019" s="294">
        <v>130.08000000000001</v>
      </c>
      <c r="AE1019" s="294">
        <v>280</v>
      </c>
      <c r="AF1019" s="294">
        <v>0.79310000000000003</v>
      </c>
      <c r="AG1019" s="294">
        <v>18786</v>
      </c>
      <c r="AI1019" s="294">
        <v>0.24479999999999999</v>
      </c>
      <c r="AJ1019" s="294">
        <v>96.72</v>
      </c>
      <c r="AK1019" s="294">
        <v>280</v>
      </c>
      <c r="AL1019" s="294">
        <v>0.79630000000000001</v>
      </c>
      <c r="AM1019" s="294">
        <v>18966</v>
      </c>
      <c r="AO1019" s="294">
        <v>0.34210000000000002</v>
      </c>
      <c r="AP1019" s="294">
        <v>109.2</v>
      </c>
      <c r="AQ1019" s="294">
        <v>280</v>
      </c>
      <c r="AR1019" s="294">
        <v>0.8175</v>
      </c>
      <c r="AS1019" s="294">
        <v>17808</v>
      </c>
      <c r="AU1019" s="294">
        <v>0.26819999999999999</v>
      </c>
      <c r="AV1019" s="294">
        <v>106.32</v>
      </c>
      <c r="AW1019" s="294">
        <v>280</v>
      </c>
      <c r="AX1019" s="294">
        <v>0.74409999999999998</v>
      </c>
      <c r="AY1019" s="294">
        <v>15804</v>
      </c>
      <c r="BA1019" s="294">
        <v>0.27750000000000002</v>
      </c>
      <c r="BB1019" s="294">
        <v>103.2</v>
      </c>
      <c r="BC1019" s="294">
        <v>280</v>
      </c>
      <c r="BD1019" s="294">
        <v>0.76280000000000003</v>
      </c>
      <c r="BE1019" s="294">
        <v>15258</v>
      </c>
      <c r="BG1019" s="294">
        <v>0.26050000000000001</v>
      </c>
      <c r="BH1019" s="294">
        <v>86.88</v>
      </c>
      <c r="BI1019" s="294">
        <v>280</v>
      </c>
      <c r="BJ1019" s="294">
        <v>0.77339999999999998</v>
      </c>
      <c r="BK1019" s="294">
        <v>12834</v>
      </c>
      <c r="BM1019" s="294">
        <v>0.25679999999999997</v>
      </c>
      <c r="BN1019" s="294">
        <v>89.04</v>
      </c>
      <c r="BO1019" s="294">
        <v>280</v>
      </c>
      <c r="BP1019" s="294">
        <v>0.80530000000000002</v>
      </c>
      <c r="BQ1019" s="294">
        <v>12282</v>
      </c>
      <c r="BS1019" s="294">
        <v>0.25490000000000002</v>
      </c>
      <c r="BT1019" s="294">
        <v>42</v>
      </c>
      <c r="BU1019" s="294">
        <v>280</v>
      </c>
      <c r="BV1019" s="294">
        <v>0.82299999999999995</v>
      </c>
      <c r="BW1019" s="294">
        <v>13032</v>
      </c>
      <c r="BY1019" s="294">
        <v>0.50670000000000004</v>
      </c>
    </row>
    <row r="1020" spans="1:77">
      <c r="A1020" s="301">
        <v>1054</v>
      </c>
      <c r="B1020" s="302" t="s">
        <v>3997</v>
      </c>
      <c r="C1020" s="301" t="s">
        <v>4981</v>
      </c>
      <c r="D1020" s="302" t="s">
        <v>4051</v>
      </c>
      <c r="E1020" s="303">
        <v>180</v>
      </c>
      <c r="F1020" s="294">
        <v>145.44</v>
      </c>
      <c r="G1020" s="294">
        <v>145.44</v>
      </c>
      <c r="H1020" s="294">
        <v>0.99629999999999996</v>
      </c>
      <c r="I1020" s="294">
        <v>23120</v>
      </c>
      <c r="K1020" s="294">
        <v>0.22159999999999999</v>
      </c>
      <c r="L1020" s="294">
        <v>143.19999999999999</v>
      </c>
      <c r="M1020" s="294">
        <v>144</v>
      </c>
      <c r="N1020" s="294">
        <v>0.99680000000000002</v>
      </c>
      <c r="O1020" s="294">
        <v>23620</v>
      </c>
      <c r="Q1020" s="294">
        <v>0.22239999999999999</v>
      </c>
      <c r="R1020" s="294">
        <v>126.8</v>
      </c>
      <c r="S1020" s="294">
        <v>144</v>
      </c>
      <c r="T1020" s="294">
        <v>0.99690000000000001</v>
      </c>
      <c r="U1020" s="294">
        <v>20044</v>
      </c>
      <c r="W1020" s="294">
        <v>0.2203</v>
      </c>
      <c r="X1020" s="294">
        <v>109.28</v>
      </c>
      <c r="Y1020" s="294">
        <v>144</v>
      </c>
      <c r="Z1020" s="294">
        <v>0.99790000000000001</v>
      </c>
      <c r="AA1020" s="294">
        <v>20828</v>
      </c>
      <c r="AC1020" s="294">
        <v>0.25669999999999998</v>
      </c>
      <c r="AD1020" s="294">
        <v>109.28</v>
      </c>
      <c r="AE1020" s="294">
        <v>144</v>
      </c>
      <c r="AF1020" s="294">
        <v>0.99719999999999998</v>
      </c>
      <c r="AG1020" s="294">
        <v>19632</v>
      </c>
      <c r="AI1020" s="294">
        <v>0.2422</v>
      </c>
      <c r="AJ1020" s="294">
        <v>126.24</v>
      </c>
      <c r="AK1020" s="294">
        <v>144</v>
      </c>
      <c r="AL1020" s="294">
        <v>0.99719999999999998</v>
      </c>
      <c r="AM1020" s="294">
        <v>19476</v>
      </c>
      <c r="AO1020" s="294">
        <v>0.21490000000000001</v>
      </c>
      <c r="AP1020" s="294">
        <v>100.96</v>
      </c>
      <c r="AQ1020" s="294">
        <v>144</v>
      </c>
      <c r="AR1020" s="294">
        <v>0.99690000000000001</v>
      </c>
      <c r="AS1020" s="294">
        <v>21224</v>
      </c>
      <c r="AU1020" s="294">
        <v>0.28349999999999997</v>
      </c>
      <c r="AV1020" s="294">
        <v>83.52</v>
      </c>
      <c r="AW1020" s="294">
        <v>144</v>
      </c>
      <c r="AX1020" s="294">
        <v>0.99839999999999995</v>
      </c>
      <c r="AY1020" s="294">
        <v>16824</v>
      </c>
      <c r="BA1020" s="294">
        <v>0.2802</v>
      </c>
      <c r="BB1020" s="294">
        <v>72.319999999999993</v>
      </c>
      <c r="BC1020" s="294">
        <v>144</v>
      </c>
      <c r="BD1020" s="294">
        <v>0.99880000000000002</v>
      </c>
      <c r="BE1020" s="294">
        <v>15372</v>
      </c>
      <c r="BG1020" s="294">
        <v>0.28610000000000002</v>
      </c>
      <c r="BH1020" s="294">
        <v>64</v>
      </c>
      <c r="BI1020" s="294">
        <v>144</v>
      </c>
      <c r="BJ1020" s="294">
        <v>0.99980000000000002</v>
      </c>
      <c r="BK1020" s="294">
        <v>16740</v>
      </c>
      <c r="BM1020" s="294">
        <v>0.35160000000000002</v>
      </c>
      <c r="BN1020" s="294">
        <v>92</v>
      </c>
      <c r="BO1020" s="294">
        <v>144</v>
      </c>
      <c r="BP1020" s="294">
        <v>1</v>
      </c>
      <c r="BQ1020" s="294">
        <v>14240</v>
      </c>
      <c r="BS1020" s="294">
        <v>0.2303</v>
      </c>
      <c r="BT1020" s="294">
        <v>100</v>
      </c>
      <c r="BU1020" s="294">
        <v>144</v>
      </c>
      <c r="BV1020" s="294">
        <v>0.99590000000000001</v>
      </c>
      <c r="BW1020" s="294">
        <v>19200</v>
      </c>
      <c r="BY1020" s="294">
        <v>0.2591</v>
      </c>
    </row>
    <row r="1021" spans="1:77">
      <c r="A1021" s="301">
        <v>1055</v>
      </c>
      <c r="B1021" s="302" t="s">
        <v>3997</v>
      </c>
      <c r="C1021" s="301" t="s">
        <v>4982</v>
      </c>
      <c r="D1021" s="302" t="s">
        <v>4051</v>
      </c>
      <c r="E1021" s="303">
        <v>1000</v>
      </c>
      <c r="F1021" s="294">
        <v>808.8</v>
      </c>
      <c r="G1021" s="294">
        <v>808.8</v>
      </c>
      <c r="H1021" s="294">
        <v>0.98629999999999995</v>
      </c>
      <c r="I1021" s="294">
        <v>334650</v>
      </c>
      <c r="K1021" s="294">
        <v>0.5827</v>
      </c>
      <c r="L1021" s="294">
        <v>891</v>
      </c>
      <c r="M1021" s="294">
        <v>891</v>
      </c>
      <c r="N1021" s="294">
        <v>0.98670000000000002</v>
      </c>
      <c r="O1021" s="294">
        <v>371640</v>
      </c>
      <c r="Q1021" s="294">
        <v>0.56820000000000004</v>
      </c>
      <c r="R1021" s="294">
        <v>1107</v>
      </c>
      <c r="S1021" s="294">
        <v>1107</v>
      </c>
      <c r="T1021" s="294">
        <v>0.99270000000000003</v>
      </c>
      <c r="U1021" s="294">
        <v>398790</v>
      </c>
      <c r="W1021" s="294">
        <v>0.504</v>
      </c>
      <c r="X1021" s="294">
        <v>1040.4000000000001</v>
      </c>
      <c r="Y1021" s="294">
        <v>1040.4000000000001</v>
      </c>
      <c r="Z1021" s="294">
        <v>0.99749999999999994</v>
      </c>
      <c r="AA1021" s="294">
        <v>390150</v>
      </c>
      <c r="AC1021" s="294">
        <v>0.50529999999999997</v>
      </c>
      <c r="AD1021" s="294">
        <v>1060.8</v>
      </c>
      <c r="AE1021" s="294">
        <v>1060.8</v>
      </c>
      <c r="AF1021" s="294">
        <v>0.99729999999999996</v>
      </c>
      <c r="AG1021" s="294">
        <v>406650</v>
      </c>
      <c r="AI1021" s="294">
        <v>0.51670000000000005</v>
      </c>
      <c r="AJ1021" s="294">
        <v>1071.5999999999999</v>
      </c>
      <c r="AK1021" s="294">
        <v>1071.5999999999999</v>
      </c>
      <c r="AL1021" s="294">
        <v>0.99790000000000001</v>
      </c>
      <c r="AM1021" s="294">
        <v>395700</v>
      </c>
      <c r="AO1021" s="294">
        <v>0.51400000000000001</v>
      </c>
      <c r="AP1021" s="294">
        <v>930</v>
      </c>
      <c r="AQ1021" s="294">
        <v>930</v>
      </c>
      <c r="AR1021" s="294">
        <v>0.99860000000000004</v>
      </c>
      <c r="AS1021" s="294">
        <v>353880</v>
      </c>
      <c r="AU1021" s="294">
        <v>0.51219999999999999</v>
      </c>
      <c r="AV1021" s="294">
        <v>780</v>
      </c>
      <c r="AW1021" s="294">
        <v>800</v>
      </c>
      <c r="AX1021" s="294">
        <v>0.99829999999999997</v>
      </c>
      <c r="AY1021" s="294">
        <v>335700</v>
      </c>
      <c r="BA1021" s="294">
        <v>0.5988</v>
      </c>
      <c r="BB1021" s="294">
        <v>750</v>
      </c>
      <c r="BC1021" s="294">
        <v>800</v>
      </c>
      <c r="BD1021" s="294">
        <v>0.99909999999999999</v>
      </c>
      <c r="BE1021" s="294">
        <v>328200</v>
      </c>
      <c r="BG1021" s="294">
        <v>0.5887</v>
      </c>
      <c r="BH1021" s="294">
        <v>750</v>
      </c>
      <c r="BI1021" s="294">
        <v>800</v>
      </c>
      <c r="BJ1021" s="294">
        <v>0.99819999999999998</v>
      </c>
      <c r="BK1021" s="294">
        <v>323400</v>
      </c>
      <c r="BM1021" s="294">
        <v>0.5806</v>
      </c>
      <c r="BN1021" s="294">
        <v>750</v>
      </c>
      <c r="BO1021" s="294">
        <v>800</v>
      </c>
      <c r="BP1021" s="294">
        <v>0.99809999999999999</v>
      </c>
      <c r="BQ1021" s="294">
        <v>306300</v>
      </c>
      <c r="BR1021" s="294" t="e">
        <f>BQ1021-#REF!</f>
        <v>#REF!</v>
      </c>
      <c r="BS1021" s="294">
        <v>0.6089</v>
      </c>
      <c r="BT1021" s="294">
        <v>810</v>
      </c>
      <c r="BU1021" s="294">
        <v>810</v>
      </c>
      <c r="BV1021" s="294">
        <v>0.99819999999999998</v>
      </c>
      <c r="BW1021" s="294">
        <v>339300</v>
      </c>
      <c r="BY1021" s="294">
        <v>0.56399999999999995</v>
      </c>
    </row>
    <row r="1022" spans="1:77">
      <c r="A1022" s="301">
        <v>1056</v>
      </c>
      <c r="B1022" s="302" t="s">
        <v>3997</v>
      </c>
      <c r="C1022" s="301" t="s">
        <v>4983</v>
      </c>
      <c r="D1022" s="302" t="s">
        <v>4097</v>
      </c>
      <c r="E1022" s="303">
        <v>122</v>
      </c>
      <c r="F1022" s="294">
        <v>10.16</v>
      </c>
      <c r="G1022" s="294">
        <v>97.6</v>
      </c>
      <c r="H1022" s="294">
        <v>0.76529999999999998</v>
      </c>
      <c r="I1022" s="294">
        <v>3006</v>
      </c>
      <c r="K1022" s="294" t="s">
        <v>3983</v>
      </c>
      <c r="L1022" s="294">
        <v>8.6</v>
      </c>
      <c r="M1022" s="294">
        <v>97.6</v>
      </c>
      <c r="N1022" s="294">
        <v>0.67500000000000004</v>
      </c>
      <c r="O1022" s="294">
        <v>2076</v>
      </c>
      <c r="Q1022" s="294" t="s">
        <v>3983</v>
      </c>
      <c r="R1022" s="294">
        <v>8.1999999999999993</v>
      </c>
      <c r="S1022" s="294">
        <v>97.6</v>
      </c>
      <c r="T1022" s="294">
        <v>0.45810000000000001</v>
      </c>
      <c r="U1022" s="294">
        <v>994</v>
      </c>
      <c r="W1022" s="294" t="s">
        <v>3983</v>
      </c>
      <c r="X1022" s="294">
        <v>9.44</v>
      </c>
      <c r="Y1022" s="294">
        <v>97.6</v>
      </c>
      <c r="Z1022" s="294">
        <v>0.76600000000000001</v>
      </c>
      <c r="AA1022" s="294">
        <v>2768</v>
      </c>
      <c r="AC1022" s="294" t="s">
        <v>3983</v>
      </c>
      <c r="AD1022" s="294">
        <v>10.16</v>
      </c>
      <c r="AE1022" s="294">
        <v>97.6</v>
      </c>
      <c r="AF1022" s="294">
        <v>0.83489999999999998</v>
      </c>
      <c r="AG1022" s="294">
        <v>3730</v>
      </c>
      <c r="AI1022" s="294" t="s">
        <v>3983</v>
      </c>
      <c r="AJ1022" s="294">
        <v>10.24</v>
      </c>
      <c r="AK1022" s="294">
        <v>97.6</v>
      </c>
      <c r="AL1022" s="294">
        <v>0.83929999999999993</v>
      </c>
      <c r="AM1022" s="294">
        <v>3708</v>
      </c>
      <c r="AO1022" s="294" t="s">
        <v>3983</v>
      </c>
      <c r="AP1022" s="294">
        <v>11.12</v>
      </c>
      <c r="AQ1022" s="294">
        <v>97.6</v>
      </c>
      <c r="AR1022" s="294">
        <v>0.82479999999999998</v>
      </c>
      <c r="AS1022" s="294">
        <v>3972</v>
      </c>
      <c r="AU1022" s="294" t="s">
        <v>3983</v>
      </c>
      <c r="AV1022" s="294">
        <v>10.24</v>
      </c>
      <c r="AW1022" s="294">
        <v>97.6</v>
      </c>
      <c r="AX1022" s="294">
        <v>0.72629999999999995</v>
      </c>
      <c r="AY1022" s="294">
        <v>2754</v>
      </c>
      <c r="BA1022" s="294" t="s">
        <v>3983</v>
      </c>
      <c r="BB1022" s="294">
        <v>8</v>
      </c>
      <c r="BC1022" s="294">
        <v>97.6</v>
      </c>
      <c r="BD1022" s="294">
        <v>0.61519999999999997</v>
      </c>
      <c r="BE1022" s="294">
        <v>1800</v>
      </c>
      <c r="BG1022" s="294" t="s">
        <v>3983</v>
      </c>
      <c r="BH1022" s="294">
        <v>8</v>
      </c>
      <c r="BI1022" s="294">
        <v>97.6</v>
      </c>
      <c r="BJ1022" s="294">
        <v>0.49199999999999999</v>
      </c>
      <c r="BK1022" s="294">
        <v>1220</v>
      </c>
      <c r="BM1022" s="294" t="s">
        <v>3983</v>
      </c>
      <c r="BN1022" s="294">
        <v>5.92</v>
      </c>
      <c r="BO1022" s="294">
        <v>97.6</v>
      </c>
      <c r="BP1022" s="294">
        <v>0.28349999999999997</v>
      </c>
      <c r="BQ1022" s="294">
        <v>508</v>
      </c>
      <c r="BS1022" s="294" t="s">
        <v>3983</v>
      </c>
      <c r="BT1022" s="294">
        <v>3.2</v>
      </c>
      <c r="BU1022" s="294">
        <v>97.6</v>
      </c>
      <c r="BV1022" s="294">
        <v>0.27050000000000002</v>
      </c>
      <c r="BW1022" s="294">
        <v>474</v>
      </c>
      <c r="BY1022" s="294" t="s">
        <v>3983</v>
      </c>
    </row>
    <row r="1023" spans="1:77">
      <c r="A1023" s="301">
        <v>1057</v>
      </c>
      <c r="B1023" s="302" t="s">
        <v>3997</v>
      </c>
      <c r="C1023" s="301" t="s">
        <v>4984</v>
      </c>
      <c r="D1023" s="302" t="s">
        <v>4051</v>
      </c>
      <c r="E1023" s="303">
        <v>133</v>
      </c>
      <c r="F1023" s="294">
        <v>24.32</v>
      </c>
      <c r="G1023" s="294">
        <v>106.4</v>
      </c>
      <c r="H1023" s="294">
        <v>0.90110000000000001</v>
      </c>
      <c r="I1023" s="294">
        <v>7212</v>
      </c>
      <c r="K1023" s="294">
        <v>0.45710000000000001</v>
      </c>
      <c r="L1023" s="294">
        <v>23.2</v>
      </c>
      <c r="M1023" s="294">
        <v>106.4</v>
      </c>
      <c r="N1023" s="294">
        <v>0.91259999999999997</v>
      </c>
      <c r="O1023" s="294">
        <v>6300</v>
      </c>
      <c r="Q1023" s="294">
        <v>0.4</v>
      </c>
      <c r="R1023" s="294">
        <v>24.8</v>
      </c>
      <c r="S1023" s="294">
        <v>106.4</v>
      </c>
      <c r="T1023" s="294">
        <v>0.91010000000000002</v>
      </c>
      <c r="U1023" s="294">
        <v>6108</v>
      </c>
      <c r="W1023" s="294">
        <v>0.37590000000000001</v>
      </c>
      <c r="X1023" s="294">
        <v>19.68</v>
      </c>
      <c r="Y1023" s="294">
        <v>106.4</v>
      </c>
      <c r="Z1023" s="294">
        <v>0.93979999999999997</v>
      </c>
      <c r="AA1023" s="294">
        <v>5988</v>
      </c>
      <c r="AC1023" s="294">
        <v>0.43519999999999998</v>
      </c>
      <c r="AD1023" s="294">
        <v>21.92</v>
      </c>
      <c r="AE1023" s="294">
        <v>106.4</v>
      </c>
      <c r="AF1023" s="294">
        <v>0.94369999999999998</v>
      </c>
      <c r="AG1023" s="294">
        <v>5292</v>
      </c>
      <c r="AI1023" s="294">
        <v>0.34389999999999998</v>
      </c>
      <c r="AJ1023" s="294">
        <v>22.56</v>
      </c>
      <c r="AK1023" s="294">
        <v>106.4</v>
      </c>
      <c r="AL1023" s="294">
        <v>0.9496</v>
      </c>
      <c r="AM1023" s="294">
        <v>6856</v>
      </c>
      <c r="AO1023" s="294">
        <v>0.44450000000000001</v>
      </c>
      <c r="AP1023" s="294">
        <v>25.12</v>
      </c>
      <c r="AQ1023" s="294">
        <v>106.4</v>
      </c>
      <c r="AR1023" s="294">
        <v>0.96329999999999993</v>
      </c>
      <c r="AS1023" s="294">
        <v>6496</v>
      </c>
      <c r="AU1023" s="294">
        <v>0.36080000000000001</v>
      </c>
      <c r="AV1023" s="294">
        <v>21.44</v>
      </c>
      <c r="AW1023" s="294">
        <v>106.4</v>
      </c>
      <c r="AX1023" s="294">
        <v>0.94799999999999995</v>
      </c>
      <c r="AY1023" s="294">
        <v>6116</v>
      </c>
      <c r="BA1023" s="294">
        <v>0.41799999999999998</v>
      </c>
      <c r="BB1023" s="294">
        <v>28.48</v>
      </c>
      <c r="BC1023" s="294">
        <v>106.4</v>
      </c>
      <c r="BD1023" s="294">
        <v>0.94579999999999997</v>
      </c>
      <c r="BE1023" s="294">
        <v>7040</v>
      </c>
      <c r="BG1023" s="294">
        <v>0.3513</v>
      </c>
      <c r="BH1023" s="294">
        <v>28.8</v>
      </c>
      <c r="BI1023" s="294">
        <v>106.4</v>
      </c>
      <c r="BJ1023" s="294">
        <v>0.94869999999999999</v>
      </c>
      <c r="BK1023" s="294">
        <v>6136</v>
      </c>
      <c r="BM1023" s="294">
        <v>0.3019</v>
      </c>
      <c r="BN1023" s="294">
        <v>21.44</v>
      </c>
      <c r="BO1023" s="294">
        <v>106.4</v>
      </c>
      <c r="BP1023" s="294">
        <v>0.96060000000000001</v>
      </c>
      <c r="BQ1023" s="294">
        <v>5948</v>
      </c>
      <c r="BS1023" s="294">
        <v>0.42980000000000002</v>
      </c>
      <c r="BT1023" s="294">
        <v>18.559999999999999</v>
      </c>
      <c r="BU1023" s="294">
        <v>106.4</v>
      </c>
      <c r="BV1023" s="294">
        <v>0.95840000000000003</v>
      </c>
      <c r="BW1023" s="294">
        <v>5716</v>
      </c>
      <c r="BY1023" s="294">
        <v>0.43190000000000001</v>
      </c>
    </row>
    <row r="1024" spans="1:77">
      <c r="A1024" s="301">
        <v>1058</v>
      </c>
      <c r="B1024" s="302" t="s">
        <v>3997</v>
      </c>
      <c r="C1024" s="301" t="s">
        <v>4985</v>
      </c>
      <c r="D1024" s="302" t="s">
        <v>4051</v>
      </c>
      <c r="E1024" s="303">
        <v>312</v>
      </c>
      <c r="F1024" s="294">
        <v>192</v>
      </c>
      <c r="G1024" s="294">
        <v>249.6</v>
      </c>
      <c r="H1024" s="294">
        <v>0.91749999999999998</v>
      </c>
      <c r="I1024" s="294">
        <v>26948</v>
      </c>
      <c r="K1024" s="294">
        <v>0.33550000000000002</v>
      </c>
      <c r="L1024" s="294">
        <v>187.2</v>
      </c>
      <c r="M1024" s="294">
        <v>249.6</v>
      </c>
      <c r="N1024" s="294">
        <v>0.93099999999999994</v>
      </c>
      <c r="O1024" s="294">
        <v>38204</v>
      </c>
      <c r="Q1024" s="294">
        <v>0.29459999999999997</v>
      </c>
      <c r="R1024" s="294">
        <v>176</v>
      </c>
      <c r="S1024" s="294">
        <v>249.6</v>
      </c>
      <c r="T1024" s="294">
        <v>0.94440000000000002</v>
      </c>
      <c r="U1024" s="294">
        <v>36416</v>
      </c>
      <c r="W1024" s="294">
        <v>0.30430000000000001</v>
      </c>
      <c r="X1024" s="294">
        <v>159.52000000000001</v>
      </c>
      <c r="Y1024" s="294">
        <v>249.6</v>
      </c>
      <c r="Z1024" s="294">
        <v>0.94430000000000003</v>
      </c>
      <c r="AA1024" s="294">
        <v>32248</v>
      </c>
      <c r="AC1024" s="294">
        <v>0.2878</v>
      </c>
      <c r="AD1024" s="294">
        <v>174.72</v>
      </c>
      <c r="AE1024" s="294">
        <v>249.6</v>
      </c>
      <c r="AF1024" s="294">
        <v>0.94089999999999996</v>
      </c>
      <c r="AG1024" s="294">
        <v>34412</v>
      </c>
      <c r="AI1024" s="294">
        <v>0.28139999999999998</v>
      </c>
      <c r="AJ1024" s="294">
        <v>170.08</v>
      </c>
      <c r="AK1024" s="294">
        <v>249.6</v>
      </c>
      <c r="AL1024" s="294">
        <v>0.94169999999999998</v>
      </c>
      <c r="AM1024" s="294">
        <v>33496</v>
      </c>
      <c r="AO1024" s="294">
        <v>0.29049999999999998</v>
      </c>
      <c r="AP1024" s="294">
        <v>158.4</v>
      </c>
      <c r="AQ1024" s="294">
        <v>249.6</v>
      </c>
      <c r="AR1024" s="294">
        <v>0.91789999999999994</v>
      </c>
      <c r="AS1024" s="294">
        <v>28436</v>
      </c>
      <c r="AU1024" s="294">
        <v>0.26290000000000002</v>
      </c>
      <c r="AV1024" s="294">
        <v>148</v>
      </c>
      <c r="AW1024" s="294">
        <v>249.6</v>
      </c>
      <c r="AX1024" s="294">
        <v>0.90739999999999998</v>
      </c>
      <c r="AY1024" s="294">
        <v>27580</v>
      </c>
      <c r="BA1024" s="294">
        <v>0.28520000000000001</v>
      </c>
      <c r="BB1024" s="294">
        <v>88.8</v>
      </c>
      <c r="BC1024" s="294">
        <v>249.6</v>
      </c>
      <c r="BD1024" s="294">
        <v>0.90200000000000002</v>
      </c>
      <c r="BE1024" s="294">
        <v>23512</v>
      </c>
      <c r="BG1024" s="294">
        <v>0.39460000000000001</v>
      </c>
      <c r="BH1024" s="294">
        <v>85.6</v>
      </c>
      <c r="BI1024" s="294">
        <v>249.6</v>
      </c>
      <c r="BJ1024" s="294">
        <v>0.89500000000000002</v>
      </c>
      <c r="BK1024" s="294">
        <v>23164</v>
      </c>
      <c r="BM1024" s="294">
        <v>0.40639999999999998</v>
      </c>
      <c r="BN1024" s="294">
        <v>139.19999999999999</v>
      </c>
      <c r="BO1024" s="294">
        <v>249.6</v>
      </c>
      <c r="BP1024" s="294">
        <v>0.93140000000000001</v>
      </c>
      <c r="BQ1024" s="294">
        <v>26644</v>
      </c>
      <c r="BS1024" s="294">
        <v>0.30580000000000002</v>
      </c>
      <c r="BT1024" s="294">
        <v>161.76</v>
      </c>
      <c r="BU1024" s="294">
        <v>249.6</v>
      </c>
      <c r="BV1024" s="294">
        <v>0.94359999999999999</v>
      </c>
      <c r="BW1024" s="294">
        <v>35144</v>
      </c>
      <c r="BY1024" s="294">
        <v>0.3095</v>
      </c>
    </row>
    <row r="1025" spans="1:77">
      <c r="A1025" s="301">
        <v>1059</v>
      </c>
      <c r="B1025" s="302" t="s">
        <v>3997</v>
      </c>
      <c r="C1025" s="301" t="s">
        <v>4986</v>
      </c>
      <c r="D1025" s="302" t="s">
        <v>4051</v>
      </c>
      <c r="E1025" s="303">
        <v>163</v>
      </c>
      <c r="F1025" s="294">
        <v>170.16</v>
      </c>
      <c r="G1025" s="294">
        <v>170.16</v>
      </c>
      <c r="H1025" s="294">
        <v>0.84709999999999996</v>
      </c>
      <c r="I1025" s="294">
        <v>36742</v>
      </c>
      <c r="K1025" s="294">
        <v>0.35410000000000003</v>
      </c>
      <c r="L1025" s="294">
        <v>174.4</v>
      </c>
      <c r="M1025" s="294">
        <v>174.4</v>
      </c>
      <c r="N1025" s="294">
        <v>0.84750000000000003</v>
      </c>
      <c r="O1025" s="294">
        <v>32620</v>
      </c>
      <c r="Q1025" s="294">
        <v>0.29670000000000002</v>
      </c>
      <c r="R1025" s="294">
        <v>191.4</v>
      </c>
      <c r="S1025" s="294">
        <v>191.4</v>
      </c>
      <c r="T1025" s="294">
        <v>0.84360000000000002</v>
      </c>
      <c r="U1025" s="294">
        <v>34110</v>
      </c>
      <c r="W1025" s="294">
        <v>0.29339999999999999</v>
      </c>
      <c r="X1025" s="294">
        <v>177.12</v>
      </c>
      <c r="Y1025" s="294">
        <v>177.12</v>
      </c>
      <c r="Z1025" s="294">
        <v>0.82569999999999999</v>
      </c>
      <c r="AA1025" s="294">
        <v>34910</v>
      </c>
      <c r="AC1025" s="294">
        <v>0.32090000000000002</v>
      </c>
      <c r="AD1025" s="294">
        <v>156.47999999999999</v>
      </c>
      <c r="AE1025" s="294">
        <v>156.47999999999999</v>
      </c>
      <c r="AF1025" s="294">
        <v>0.83389999999999997</v>
      </c>
      <c r="AG1025" s="294">
        <v>35776</v>
      </c>
      <c r="AI1025" s="294">
        <v>0.36849999999999999</v>
      </c>
      <c r="AJ1025" s="294">
        <v>162.24</v>
      </c>
      <c r="AK1025" s="294">
        <v>162.24</v>
      </c>
      <c r="AL1025" s="294">
        <v>0.84060000000000001</v>
      </c>
      <c r="AM1025" s="294">
        <v>35246</v>
      </c>
      <c r="AO1025" s="294">
        <v>0.35899999999999999</v>
      </c>
      <c r="AP1025" s="294">
        <v>159.52000000000001</v>
      </c>
      <c r="AQ1025" s="294">
        <v>159.52000000000001</v>
      </c>
      <c r="AR1025" s="294">
        <v>0.83530000000000004</v>
      </c>
      <c r="AS1025" s="294">
        <v>32622</v>
      </c>
      <c r="AU1025" s="294">
        <v>0.3291</v>
      </c>
      <c r="AV1025" s="294">
        <v>130</v>
      </c>
      <c r="AW1025" s="294">
        <v>130.4</v>
      </c>
      <c r="AX1025" s="294">
        <v>0.83199999999999996</v>
      </c>
      <c r="AY1025" s="294">
        <v>27134</v>
      </c>
      <c r="BA1025" s="294">
        <v>0.34849999999999998</v>
      </c>
      <c r="BB1025" s="294">
        <v>130</v>
      </c>
      <c r="BC1025" s="294">
        <v>130.4</v>
      </c>
      <c r="BD1025" s="294">
        <v>0.83430000000000004</v>
      </c>
      <c r="BE1025" s="294">
        <v>21640</v>
      </c>
      <c r="BG1025" s="294">
        <v>0.26819999999999999</v>
      </c>
      <c r="BH1025" s="294">
        <v>136</v>
      </c>
      <c r="BI1025" s="294">
        <v>136</v>
      </c>
      <c r="BJ1025" s="294">
        <v>0.83179999999999998</v>
      </c>
      <c r="BK1025" s="294">
        <v>19480</v>
      </c>
      <c r="BM1025" s="294">
        <v>0.23150000000000001</v>
      </c>
      <c r="BN1025" s="294">
        <v>154</v>
      </c>
      <c r="BO1025" s="294">
        <v>154</v>
      </c>
      <c r="BP1025" s="294">
        <v>0.84140000000000004</v>
      </c>
      <c r="BQ1025" s="294">
        <v>24920</v>
      </c>
      <c r="BS1025" s="294">
        <v>0.28620000000000001</v>
      </c>
      <c r="BT1025" s="294">
        <v>112</v>
      </c>
      <c r="BU1025" s="294">
        <v>130.4</v>
      </c>
      <c r="BV1025" s="294">
        <v>0.84730000000000005</v>
      </c>
      <c r="BW1025" s="294">
        <v>33060</v>
      </c>
      <c r="BY1025" s="294">
        <v>0.46829999999999999</v>
      </c>
    </row>
    <row r="1026" spans="1:77">
      <c r="A1026" s="301">
        <v>1060</v>
      </c>
      <c r="B1026" s="302" t="s">
        <v>3997</v>
      </c>
      <c r="C1026" s="301" t="s">
        <v>4987</v>
      </c>
      <c r="D1026" s="302" t="s">
        <v>4051</v>
      </c>
      <c r="E1026" s="303">
        <v>278</v>
      </c>
      <c r="F1026" s="294">
        <v>59.04</v>
      </c>
      <c r="G1026" s="294">
        <v>222.4</v>
      </c>
      <c r="H1026" s="294">
        <v>0.87129999999999996</v>
      </c>
      <c r="I1026" s="294">
        <v>6660</v>
      </c>
      <c r="K1026" s="294">
        <v>0.17979999999999999</v>
      </c>
      <c r="L1026" s="294">
        <v>27.6</v>
      </c>
      <c r="M1026" s="294">
        <v>222.4</v>
      </c>
      <c r="N1026" s="294">
        <v>0.95199999999999996</v>
      </c>
      <c r="O1026" s="294">
        <v>5826</v>
      </c>
      <c r="Q1026" s="294">
        <v>0.29799999999999999</v>
      </c>
      <c r="R1026" s="294">
        <v>29.04</v>
      </c>
      <c r="S1026" s="294">
        <v>222.4</v>
      </c>
      <c r="T1026" s="294">
        <v>0.95830000000000004</v>
      </c>
      <c r="U1026" s="294">
        <v>5232</v>
      </c>
      <c r="W1026" s="294">
        <v>0.2611</v>
      </c>
      <c r="X1026" s="294">
        <v>16.8</v>
      </c>
      <c r="Y1026" s="294">
        <v>222.4</v>
      </c>
      <c r="Z1026" s="294">
        <v>0.96560000000000001</v>
      </c>
      <c r="AA1026" s="294">
        <v>5724</v>
      </c>
      <c r="AC1026" s="294">
        <v>0.4743</v>
      </c>
      <c r="AD1026" s="294">
        <v>20.399999999999999</v>
      </c>
      <c r="AE1026" s="294">
        <v>222.4</v>
      </c>
      <c r="AF1026" s="294">
        <v>0.96389999999999998</v>
      </c>
      <c r="AG1026" s="294">
        <v>5604</v>
      </c>
      <c r="AI1026" s="294">
        <v>0.3831</v>
      </c>
      <c r="AJ1026" s="294">
        <v>30.72</v>
      </c>
      <c r="AK1026" s="294">
        <v>222.4</v>
      </c>
      <c r="AL1026" s="294">
        <v>0.95960000000000001</v>
      </c>
      <c r="AM1026" s="294">
        <v>5688</v>
      </c>
      <c r="AO1026" s="294">
        <v>0.26800000000000002</v>
      </c>
      <c r="AP1026" s="294">
        <v>24.48</v>
      </c>
      <c r="AQ1026" s="294">
        <v>222.4</v>
      </c>
      <c r="AR1026" s="294">
        <v>0.94889999999999997</v>
      </c>
      <c r="AS1026" s="294">
        <v>4896</v>
      </c>
      <c r="AU1026" s="294">
        <v>0.2833</v>
      </c>
      <c r="AV1026" s="294">
        <v>21.36</v>
      </c>
      <c r="AW1026" s="294">
        <v>222.4</v>
      </c>
      <c r="AX1026" s="294">
        <v>0.92889999999999995</v>
      </c>
      <c r="AY1026" s="294">
        <v>4776</v>
      </c>
      <c r="BA1026" s="294">
        <v>0.33429999999999999</v>
      </c>
      <c r="BB1026" s="294">
        <v>23.28</v>
      </c>
      <c r="BC1026" s="294">
        <v>222.4</v>
      </c>
      <c r="BD1026" s="294">
        <v>0.90449999999999997</v>
      </c>
      <c r="BE1026" s="294">
        <v>4314</v>
      </c>
      <c r="BG1026" s="294">
        <v>0.27539999999999998</v>
      </c>
      <c r="BH1026" s="294">
        <v>71.040000000000006</v>
      </c>
      <c r="BI1026" s="294">
        <v>222.4</v>
      </c>
      <c r="BJ1026" s="294">
        <v>0.81140000000000001</v>
      </c>
      <c r="BK1026" s="294">
        <v>5574</v>
      </c>
      <c r="BM1026" s="294">
        <v>0.13</v>
      </c>
      <c r="BN1026" s="294">
        <v>61.92</v>
      </c>
      <c r="BO1026" s="294">
        <v>222.4</v>
      </c>
      <c r="BP1026" s="294">
        <v>0.86580000000000001</v>
      </c>
      <c r="BQ1026" s="294">
        <v>5811</v>
      </c>
      <c r="BS1026" s="294">
        <v>0.1827</v>
      </c>
      <c r="BT1026" s="294">
        <v>61.92</v>
      </c>
      <c r="BU1026" s="294">
        <v>222.4</v>
      </c>
      <c r="BV1026" s="294">
        <v>0.88119999999999998</v>
      </c>
      <c r="BW1026" s="294">
        <v>3819</v>
      </c>
      <c r="BY1026" s="294">
        <v>2.2800000000000001E-2</v>
      </c>
    </row>
    <row r="1027" spans="1:77">
      <c r="A1027" s="301">
        <v>1061</v>
      </c>
      <c r="B1027" s="302" t="s">
        <v>3997</v>
      </c>
      <c r="C1027" s="301" t="s">
        <v>4988</v>
      </c>
      <c r="D1027" s="302" t="s">
        <v>4051</v>
      </c>
      <c r="E1027" s="303">
        <v>139</v>
      </c>
      <c r="F1027" s="294" t="s">
        <v>3983</v>
      </c>
      <c r="G1027" s="294" t="s">
        <v>3983</v>
      </c>
      <c r="H1027" s="294" t="s">
        <v>3983</v>
      </c>
      <c r="I1027" s="294" t="s">
        <v>3983</v>
      </c>
      <c r="K1027" s="294" t="s">
        <v>3983</v>
      </c>
      <c r="L1027" s="294" t="s">
        <v>3983</v>
      </c>
      <c r="M1027" s="294" t="s">
        <v>3983</v>
      </c>
      <c r="N1027" s="294" t="s">
        <v>3983</v>
      </c>
      <c r="O1027" s="294" t="s">
        <v>3983</v>
      </c>
      <c r="Q1027" s="294" t="s">
        <v>3983</v>
      </c>
      <c r="R1027" s="294" t="s">
        <v>3983</v>
      </c>
      <c r="S1027" s="294" t="s">
        <v>3983</v>
      </c>
      <c r="T1027" s="294" t="s">
        <v>3983</v>
      </c>
      <c r="U1027" s="294" t="s">
        <v>3983</v>
      </c>
      <c r="W1027" s="294" t="s">
        <v>3983</v>
      </c>
      <c r="X1027" s="294" t="s">
        <v>3983</v>
      </c>
      <c r="Y1027" s="294" t="s">
        <v>3983</v>
      </c>
      <c r="Z1027" s="294" t="s">
        <v>3983</v>
      </c>
      <c r="AA1027" s="294" t="s">
        <v>3983</v>
      </c>
      <c r="AC1027" s="294" t="s">
        <v>3983</v>
      </c>
      <c r="AD1027" s="294" t="s">
        <v>3983</v>
      </c>
      <c r="AE1027" s="294" t="s">
        <v>3983</v>
      </c>
      <c r="AF1027" s="294" t="s">
        <v>3983</v>
      </c>
      <c r="AG1027" s="294" t="s">
        <v>3983</v>
      </c>
      <c r="AI1027" s="294" t="s">
        <v>3983</v>
      </c>
      <c r="AJ1027" s="294" t="s">
        <v>3983</v>
      </c>
      <c r="AK1027" s="294" t="s">
        <v>3983</v>
      </c>
      <c r="AL1027" s="294" t="s">
        <v>3983</v>
      </c>
      <c r="AM1027" s="294" t="s">
        <v>3983</v>
      </c>
      <c r="AO1027" s="294" t="s">
        <v>3983</v>
      </c>
      <c r="AP1027" s="294" t="s">
        <v>3983</v>
      </c>
      <c r="AQ1027" s="294" t="s">
        <v>3983</v>
      </c>
      <c r="AR1027" s="294" t="s">
        <v>3983</v>
      </c>
      <c r="AS1027" s="294" t="s">
        <v>3983</v>
      </c>
      <c r="AU1027" s="294" t="s">
        <v>3983</v>
      </c>
      <c r="AV1027" s="294" t="s">
        <v>3983</v>
      </c>
      <c r="AW1027" s="294" t="s">
        <v>3983</v>
      </c>
      <c r="AX1027" s="294" t="s">
        <v>3983</v>
      </c>
      <c r="AY1027" s="294" t="s">
        <v>3983</v>
      </c>
      <c r="BA1027" s="294" t="s">
        <v>3983</v>
      </c>
      <c r="BB1027" s="294" t="s">
        <v>3983</v>
      </c>
      <c r="BC1027" s="294" t="s">
        <v>3983</v>
      </c>
      <c r="BD1027" s="294" t="s">
        <v>3983</v>
      </c>
      <c r="BE1027" s="294" t="s">
        <v>3983</v>
      </c>
      <c r="BG1027" s="294" t="s">
        <v>3983</v>
      </c>
      <c r="BH1027" s="294" t="s">
        <v>3983</v>
      </c>
      <c r="BI1027" s="294" t="s">
        <v>3983</v>
      </c>
      <c r="BJ1027" s="294" t="s">
        <v>3983</v>
      </c>
      <c r="BK1027" s="294" t="s">
        <v>3983</v>
      </c>
      <c r="BM1027" s="294" t="s">
        <v>3983</v>
      </c>
      <c r="BN1027" s="294" t="s">
        <v>3983</v>
      </c>
      <c r="BO1027" s="294" t="s">
        <v>3983</v>
      </c>
      <c r="BP1027" s="294" t="s">
        <v>3983</v>
      </c>
      <c r="BQ1027" s="294" t="s">
        <v>3983</v>
      </c>
      <c r="BS1027" s="294" t="s">
        <v>3983</v>
      </c>
      <c r="BT1027" s="294" t="s">
        <v>3983</v>
      </c>
      <c r="BU1027" s="294" t="s">
        <v>3983</v>
      </c>
      <c r="BV1027" s="294" t="s">
        <v>3983</v>
      </c>
      <c r="BW1027" s="294" t="s">
        <v>3983</v>
      </c>
      <c r="BY1027" s="294" t="s">
        <v>3983</v>
      </c>
    </row>
    <row r="1028" spans="1:77">
      <c r="A1028" s="301">
        <v>1062</v>
      </c>
      <c r="B1028" s="302" t="s">
        <v>3997</v>
      </c>
      <c r="C1028" s="301" t="s">
        <v>4989</v>
      </c>
      <c r="D1028" s="302" t="s">
        <v>4051</v>
      </c>
      <c r="E1028" s="303">
        <v>200</v>
      </c>
      <c r="F1028" s="294">
        <v>190.56</v>
      </c>
      <c r="G1028" s="294">
        <v>190.56</v>
      </c>
      <c r="H1028" s="294">
        <v>0.94630000000000003</v>
      </c>
      <c r="I1028" s="294">
        <v>38148</v>
      </c>
      <c r="K1028" s="294">
        <v>0.29380000000000001</v>
      </c>
      <c r="L1028" s="294">
        <v>175.2</v>
      </c>
      <c r="M1028" s="294">
        <v>175.2</v>
      </c>
      <c r="N1028" s="294">
        <v>0.97050000000000003</v>
      </c>
      <c r="O1028" s="294">
        <v>49395</v>
      </c>
      <c r="Q1028" s="294">
        <v>0.39050000000000001</v>
      </c>
      <c r="R1028" s="294">
        <v>170.1</v>
      </c>
      <c r="S1028" s="294">
        <v>170.1</v>
      </c>
      <c r="T1028" s="294">
        <v>0.97309999999999997</v>
      </c>
      <c r="U1028" s="294">
        <v>45894</v>
      </c>
      <c r="W1028" s="294">
        <v>0.3851</v>
      </c>
      <c r="X1028" s="294">
        <v>157.32</v>
      </c>
      <c r="Y1028" s="294">
        <v>160</v>
      </c>
      <c r="Z1028" s="294">
        <v>0.94209999999999994</v>
      </c>
      <c r="AA1028" s="294">
        <v>35190</v>
      </c>
      <c r="AC1028" s="294">
        <v>0.31919999999999998</v>
      </c>
      <c r="AD1028" s="294">
        <v>172.08</v>
      </c>
      <c r="AE1028" s="294">
        <v>172.08</v>
      </c>
      <c r="AF1028" s="294">
        <v>0.93869999999999998</v>
      </c>
      <c r="AG1028" s="294">
        <v>39417</v>
      </c>
      <c r="AI1028" s="294">
        <v>0.32800000000000001</v>
      </c>
      <c r="AJ1028" s="294">
        <v>186.96</v>
      </c>
      <c r="AK1028" s="294">
        <v>186.96</v>
      </c>
      <c r="AL1028" s="294">
        <v>0.94689999999999996</v>
      </c>
      <c r="AM1028" s="294">
        <v>41247</v>
      </c>
      <c r="AO1028" s="294">
        <v>0.3236</v>
      </c>
      <c r="AP1028" s="294">
        <v>159.6</v>
      </c>
      <c r="AQ1028" s="294">
        <v>160</v>
      </c>
      <c r="AR1028" s="294">
        <v>0.93310000000000004</v>
      </c>
      <c r="AS1028" s="294">
        <v>34932</v>
      </c>
      <c r="AU1028" s="294">
        <v>0.31530000000000002</v>
      </c>
      <c r="AV1028" s="294">
        <v>129.36000000000001</v>
      </c>
      <c r="AW1028" s="294">
        <v>160</v>
      </c>
      <c r="AX1028" s="294">
        <v>0.88990000000000002</v>
      </c>
      <c r="AY1028" s="294">
        <v>23997</v>
      </c>
      <c r="BA1028" s="294">
        <v>0.28949999999999998</v>
      </c>
      <c r="BB1028" s="294">
        <v>109.68</v>
      </c>
      <c r="BC1028" s="294">
        <v>160</v>
      </c>
      <c r="BD1028" s="294">
        <v>0.88890000000000002</v>
      </c>
      <c r="BE1028" s="294">
        <v>23670</v>
      </c>
      <c r="BG1028" s="294">
        <v>0.32640000000000002</v>
      </c>
      <c r="BH1028" s="294">
        <v>102</v>
      </c>
      <c r="BI1028" s="294">
        <v>160</v>
      </c>
      <c r="BJ1028" s="294">
        <v>0.89129999999999998</v>
      </c>
      <c r="BK1028" s="294">
        <v>24381</v>
      </c>
      <c r="BM1028" s="294">
        <v>0.36049999999999999</v>
      </c>
      <c r="BN1028" s="294">
        <v>123</v>
      </c>
      <c r="BO1028" s="294">
        <v>160</v>
      </c>
      <c r="BP1028" s="294">
        <v>0.89769999999999994</v>
      </c>
      <c r="BQ1028" s="294">
        <v>23160</v>
      </c>
      <c r="BS1028" s="294">
        <v>0.31209999999999999</v>
      </c>
      <c r="BT1028" s="294">
        <v>153.12</v>
      </c>
      <c r="BU1028" s="294">
        <v>160</v>
      </c>
      <c r="BV1028" s="294">
        <v>0.92659999999999998</v>
      </c>
      <c r="BW1028" s="294">
        <v>34470</v>
      </c>
      <c r="BY1028" s="294">
        <v>0.32650000000000001</v>
      </c>
    </row>
    <row r="1029" spans="1:77">
      <c r="A1029" s="301">
        <v>1063</v>
      </c>
      <c r="B1029" s="302" t="s">
        <v>3997</v>
      </c>
      <c r="C1029" s="301" t="s">
        <v>4990</v>
      </c>
      <c r="D1029" s="302" t="s">
        <v>4051</v>
      </c>
      <c r="E1029" s="303">
        <v>278</v>
      </c>
      <c r="F1029" s="294">
        <v>241.44</v>
      </c>
      <c r="G1029" s="294">
        <v>241.44</v>
      </c>
      <c r="H1029" s="294">
        <v>0.8458</v>
      </c>
      <c r="I1029" s="294">
        <v>47928</v>
      </c>
      <c r="K1029" s="294">
        <v>0.32600000000000001</v>
      </c>
      <c r="L1029" s="294">
        <v>231.2</v>
      </c>
      <c r="M1029" s="294">
        <v>222.4</v>
      </c>
      <c r="N1029" s="294">
        <v>0.86170000000000002</v>
      </c>
      <c r="O1029" s="294">
        <v>47676</v>
      </c>
      <c r="Q1029" s="294">
        <v>0.32169999999999999</v>
      </c>
      <c r="R1029" s="294">
        <v>245.2</v>
      </c>
      <c r="S1029" s="294">
        <v>244.8</v>
      </c>
      <c r="T1029" s="294">
        <v>0.84650000000000003</v>
      </c>
      <c r="U1029" s="294">
        <v>45104</v>
      </c>
      <c r="W1029" s="294">
        <v>0.30180000000000001</v>
      </c>
      <c r="X1029" s="294">
        <v>251.04</v>
      </c>
      <c r="Y1029" s="294">
        <v>235.04</v>
      </c>
      <c r="Z1029" s="294">
        <v>0.83150000000000002</v>
      </c>
      <c r="AA1029" s="294">
        <v>42652</v>
      </c>
      <c r="AC1029" s="294">
        <v>0.2747</v>
      </c>
      <c r="AD1029" s="294">
        <v>262.56</v>
      </c>
      <c r="AE1029" s="294">
        <v>222.4</v>
      </c>
      <c r="AF1029" s="294">
        <v>0.82989999999999997</v>
      </c>
      <c r="AG1029" s="294">
        <v>41036</v>
      </c>
      <c r="AI1029" s="294">
        <v>0.25319999999999998</v>
      </c>
      <c r="AJ1029" s="294">
        <v>252.32</v>
      </c>
      <c r="AK1029" s="294">
        <v>240.48</v>
      </c>
      <c r="AL1029" s="294">
        <v>0.82240000000000002</v>
      </c>
      <c r="AM1029" s="294">
        <v>42912</v>
      </c>
      <c r="AO1029" s="294">
        <v>0.28720000000000001</v>
      </c>
      <c r="AP1029" s="294">
        <v>263.68</v>
      </c>
      <c r="AQ1029" s="294">
        <v>246.88</v>
      </c>
      <c r="AR1029" s="294">
        <v>0.79520000000000002</v>
      </c>
      <c r="AS1029" s="294">
        <v>39088</v>
      </c>
      <c r="AU1029" s="294">
        <v>0.25059999999999999</v>
      </c>
      <c r="AV1029" s="294">
        <v>256.95999999999998</v>
      </c>
      <c r="AW1029" s="294">
        <v>256.95999999999998</v>
      </c>
      <c r="AX1029" s="294">
        <v>0.77169999999999994</v>
      </c>
      <c r="AY1029" s="294">
        <v>36360</v>
      </c>
      <c r="BA1029" s="294">
        <v>0.25469999999999998</v>
      </c>
      <c r="BB1029" s="294">
        <v>271.68</v>
      </c>
      <c r="BC1029" s="294">
        <v>238.24</v>
      </c>
      <c r="BD1029" s="294">
        <v>0.73570000000000002</v>
      </c>
      <c r="BE1029" s="294">
        <v>33312</v>
      </c>
      <c r="BG1029" s="294">
        <v>0.224</v>
      </c>
      <c r="BH1029" s="294">
        <v>288.32</v>
      </c>
      <c r="BI1029" s="294">
        <v>257.60000000000002</v>
      </c>
      <c r="BJ1029" s="294">
        <v>0.73829999999999996</v>
      </c>
      <c r="BK1029" s="294">
        <v>33220</v>
      </c>
      <c r="BM1029" s="294">
        <v>0.20979999999999999</v>
      </c>
      <c r="BN1029" s="294">
        <v>272.8</v>
      </c>
      <c r="BO1029" s="294">
        <v>272.8</v>
      </c>
      <c r="BP1029" s="294">
        <v>0.78639999999999999</v>
      </c>
      <c r="BQ1029" s="294">
        <v>32948</v>
      </c>
      <c r="BS1029" s="294">
        <v>0.2286</v>
      </c>
      <c r="BT1029" s="294">
        <v>265.44</v>
      </c>
      <c r="BU1029" s="294">
        <v>265.44</v>
      </c>
      <c r="BV1029" s="294">
        <v>0.79510000000000003</v>
      </c>
      <c r="BW1029" s="294">
        <v>41796</v>
      </c>
      <c r="BY1029" s="294">
        <v>0.26619999999999999</v>
      </c>
    </row>
    <row r="1030" spans="1:77">
      <c r="A1030" s="301">
        <v>1064</v>
      </c>
      <c r="B1030" s="302" t="s">
        <v>3997</v>
      </c>
      <c r="C1030" s="301" t="s">
        <v>4991</v>
      </c>
      <c r="D1030" s="302" t="s">
        <v>4051</v>
      </c>
      <c r="E1030" s="303">
        <v>289</v>
      </c>
      <c r="F1030" s="294">
        <v>300.24</v>
      </c>
      <c r="G1030" s="294">
        <v>300.24</v>
      </c>
      <c r="H1030" s="294">
        <v>0.88339999999999996</v>
      </c>
      <c r="I1030" s="294">
        <v>46737</v>
      </c>
      <c r="K1030" s="294">
        <v>0.24479999999999999</v>
      </c>
      <c r="L1030" s="294">
        <v>319.8</v>
      </c>
      <c r="M1030" s="294">
        <v>319.8</v>
      </c>
      <c r="N1030" s="294">
        <v>0.91500000000000004</v>
      </c>
      <c r="O1030" s="294">
        <v>58497</v>
      </c>
      <c r="Q1030" s="294">
        <v>0.26869999999999999</v>
      </c>
      <c r="R1030" s="294">
        <v>328.2</v>
      </c>
      <c r="S1030" s="294">
        <v>328.2</v>
      </c>
      <c r="T1030" s="294">
        <v>0.88029999999999997</v>
      </c>
      <c r="U1030" s="294">
        <v>39414</v>
      </c>
      <c r="W1030" s="294">
        <v>0.1895</v>
      </c>
      <c r="X1030" s="294">
        <v>310.8</v>
      </c>
      <c r="Y1030" s="294">
        <v>310.8</v>
      </c>
      <c r="Z1030" s="294">
        <v>0.8972</v>
      </c>
      <c r="AA1030" s="294">
        <v>51591</v>
      </c>
      <c r="AC1030" s="294">
        <v>0.2487</v>
      </c>
      <c r="AD1030" s="294">
        <v>325.08</v>
      </c>
      <c r="AE1030" s="294">
        <v>325.08</v>
      </c>
      <c r="AF1030" s="294">
        <v>0.88749999999999996</v>
      </c>
      <c r="AG1030" s="294">
        <v>47628</v>
      </c>
      <c r="AI1030" s="294">
        <v>0.22189999999999999</v>
      </c>
      <c r="AJ1030" s="294">
        <v>344.04</v>
      </c>
      <c r="AK1030" s="294">
        <v>344.04</v>
      </c>
      <c r="AL1030" s="294">
        <v>0.8992</v>
      </c>
      <c r="AM1030" s="294">
        <v>54507</v>
      </c>
      <c r="AO1030" s="294">
        <v>0.2447</v>
      </c>
      <c r="AP1030" s="294">
        <v>275.16000000000003</v>
      </c>
      <c r="AQ1030" s="294">
        <v>275.16000000000003</v>
      </c>
      <c r="AR1030" s="294">
        <v>0.85129999999999995</v>
      </c>
      <c r="AS1030" s="294">
        <v>37482</v>
      </c>
      <c r="AU1030" s="294">
        <v>0.21510000000000001</v>
      </c>
      <c r="AV1030" s="294">
        <v>252.6</v>
      </c>
      <c r="AW1030" s="294">
        <v>252.6</v>
      </c>
      <c r="AX1030" s="294">
        <v>0.83919999999999995</v>
      </c>
      <c r="AY1030" s="294">
        <v>37572</v>
      </c>
      <c r="BA1030" s="294">
        <v>0.2462</v>
      </c>
      <c r="BB1030" s="294">
        <v>136.32</v>
      </c>
      <c r="BC1030" s="294">
        <v>231.2</v>
      </c>
      <c r="BD1030" s="294">
        <v>0.79749999999999999</v>
      </c>
      <c r="BE1030" s="294">
        <v>25053</v>
      </c>
      <c r="BG1030" s="294">
        <v>0.30980000000000002</v>
      </c>
      <c r="BH1030" s="294">
        <v>120</v>
      </c>
      <c r="BI1030" s="294">
        <v>231.2</v>
      </c>
      <c r="BJ1030" s="294">
        <v>0.78690000000000004</v>
      </c>
      <c r="BK1030" s="294">
        <v>25278</v>
      </c>
      <c r="BM1030" s="294">
        <v>0.35980000000000001</v>
      </c>
      <c r="BN1030" s="294">
        <v>126</v>
      </c>
      <c r="BO1030" s="294">
        <v>231.2</v>
      </c>
      <c r="BP1030" s="294">
        <v>0.81899999999999995</v>
      </c>
      <c r="BQ1030" s="294">
        <v>27690</v>
      </c>
      <c r="BS1030" s="294">
        <v>0.39929999999999999</v>
      </c>
      <c r="BT1030" s="294">
        <v>201</v>
      </c>
      <c r="BU1030" s="294">
        <v>231.2</v>
      </c>
      <c r="BV1030" s="294">
        <v>0.83130000000000004</v>
      </c>
      <c r="BW1030" s="294">
        <v>29130</v>
      </c>
      <c r="BY1030" s="294">
        <v>0.23430000000000001</v>
      </c>
    </row>
    <row r="1031" spans="1:77">
      <c r="A1031" s="301">
        <v>1065</v>
      </c>
      <c r="B1031" s="302" t="s">
        <v>3997</v>
      </c>
      <c r="C1031" s="301" t="s">
        <v>4992</v>
      </c>
      <c r="D1031" s="302" t="s">
        <v>4051</v>
      </c>
      <c r="E1031" s="303">
        <v>144</v>
      </c>
      <c r="F1031" s="294">
        <v>46.44</v>
      </c>
      <c r="G1031" s="294">
        <v>115.2</v>
      </c>
      <c r="H1031" s="294">
        <v>1</v>
      </c>
      <c r="I1031" s="294">
        <v>10011</v>
      </c>
      <c r="K1031" s="294">
        <v>0.2994</v>
      </c>
      <c r="L1031" s="294">
        <v>47.7</v>
      </c>
      <c r="M1031" s="294">
        <v>115.2</v>
      </c>
      <c r="N1031" s="294">
        <v>1.0681</v>
      </c>
      <c r="O1031" s="294">
        <v>8052</v>
      </c>
      <c r="Q1031" s="294">
        <v>0.21240000000000001</v>
      </c>
      <c r="R1031" s="294">
        <v>47.16</v>
      </c>
      <c r="S1031" s="294">
        <v>115.2</v>
      </c>
      <c r="T1031" s="294">
        <v>1.0289999999999999</v>
      </c>
      <c r="U1031" s="294">
        <v>9375</v>
      </c>
      <c r="W1031" s="294">
        <v>0.26829999999999998</v>
      </c>
      <c r="X1031" s="294">
        <v>43.44</v>
      </c>
      <c r="Y1031" s="294">
        <v>115.2</v>
      </c>
      <c r="Z1031" s="294">
        <v>1.0084</v>
      </c>
      <c r="AA1031" s="294">
        <v>12024</v>
      </c>
      <c r="AC1031" s="294">
        <v>0.36899999999999999</v>
      </c>
      <c r="AD1031" s="294">
        <v>45.6</v>
      </c>
      <c r="AE1031" s="294">
        <v>115.2</v>
      </c>
      <c r="AF1031" s="294">
        <v>0.99949999999999994</v>
      </c>
      <c r="AG1031" s="294">
        <v>11184</v>
      </c>
      <c r="AI1031" s="294">
        <v>0.32979999999999998</v>
      </c>
      <c r="AJ1031" s="294">
        <v>47.16</v>
      </c>
      <c r="AK1031" s="294">
        <v>115.2</v>
      </c>
      <c r="AL1031" s="294">
        <v>0.99960000000000004</v>
      </c>
      <c r="AM1031" s="294">
        <v>12033</v>
      </c>
      <c r="AO1031" s="294">
        <v>0.35460000000000003</v>
      </c>
      <c r="AP1031" s="294">
        <v>45.72</v>
      </c>
      <c r="AQ1031" s="294">
        <v>115.2</v>
      </c>
      <c r="AR1031" s="294">
        <v>1.0357000000000001</v>
      </c>
      <c r="AS1031" s="294">
        <v>8115</v>
      </c>
      <c r="AU1031" s="294">
        <v>0.23039999999999999</v>
      </c>
      <c r="AV1031" s="294">
        <v>42.12</v>
      </c>
      <c r="AW1031" s="294">
        <v>115.2</v>
      </c>
      <c r="AX1031" s="294">
        <v>1.0004</v>
      </c>
      <c r="AY1031" s="294">
        <v>8322</v>
      </c>
      <c r="BA1031" s="294">
        <v>0.27429999999999999</v>
      </c>
      <c r="BB1031" s="294">
        <v>36.36</v>
      </c>
      <c r="BC1031" s="294">
        <v>115.2</v>
      </c>
      <c r="BD1031" s="294">
        <v>1.0121</v>
      </c>
      <c r="BE1031" s="294">
        <v>8289</v>
      </c>
      <c r="BG1031" s="294">
        <v>0.30280000000000001</v>
      </c>
      <c r="BH1031" s="294">
        <v>38.520000000000003</v>
      </c>
      <c r="BI1031" s="294">
        <v>115.2</v>
      </c>
      <c r="BJ1031" s="294">
        <v>1.006</v>
      </c>
      <c r="BK1031" s="294">
        <v>8595</v>
      </c>
      <c r="BM1031" s="294">
        <v>0.29809999999999998</v>
      </c>
      <c r="BN1031" s="294">
        <v>43.08</v>
      </c>
      <c r="BO1031" s="294">
        <v>115.2</v>
      </c>
      <c r="BP1031" s="294">
        <v>0.97899999999999998</v>
      </c>
      <c r="BQ1031" s="294">
        <v>8646</v>
      </c>
      <c r="BS1031" s="294">
        <v>0.30509999999999998</v>
      </c>
      <c r="BT1031" s="294">
        <v>42.36</v>
      </c>
      <c r="BU1031" s="294">
        <v>115.2</v>
      </c>
      <c r="BV1031" s="294">
        <v>1.0097</v>
      </c>
      <c r="BW1031" s="294">
        <v>9696</v>
      </c>
      <c r="BY1031" s="294">
        <v>0.30470000000000003</v>
      </c>
    </row>
    <row r="1032" spans="1:77">
      <c r="A1032" s="301">
        <v>1066</v>
      </c>
      <c r="B1032" s="302" t="s">
        <v>3997</v>
      </c>
      <c r="C1032" s="301" t="s">
        <v>4993</v>
      </c>
      <c r="D1032" s="302" t="s">
        <v>4051</v>
      </c>
      <c r="E1032" s="303">
        <v>122.22</v>
      </c>
      <c r="F1032" s="294">
        <v>105.28</v>
      </c>
      <c r="G1032" s="294">
        <v>105.28</v>
      </c>
      <c r="H1032" s="294">
        <v>0.87449999999999994</v>
      </c>
      <c r="I1032" s="294">
        <v>19842</v>
      </c>
      <c r="K1032" s="294">
        <v>0.2994</v>
      </c>
      <c r="L1032" s="294">
        <v>102</v>
      </c>
      <c r="M1032" s="294">
        <v>102</v>
      </c>
      <c r="N1032" s="294">
        <v>0.88170000000000004</v>
      </c>
      <c r="O1032" s="294">
        <v>18978</v>
      </c>
      <c r="Q1032" s="294">
        <v>0.28370000000000001</v>
      </c>
      <c r="R1032" s="294">
        <v>100.6</v>
      </c>
      <c r="S1032" s="294">
        <v>100.6</v>
      </c>
      <c r="T1032" s="294">
        <v>0.88180000000000003</v>
      </c>
      <c r="U1032" s="294">
        <v>18776</v>
      </c>
      <c r="W1032" s="294">
        <v>0.29399999999999998</v>
      </c>
      <c r="X1032" s="294">
        <v>86.96</v>
      </c>
      <c r="Y1032" s="294">
        <v>97.775999999999996</v>
      </c>
      <c r="Z1032" s="294">
        <v>0.86209999999999998</v>
      </c>
      <c r="AA1032" s="294">
        <v>15202</v>
      </c>
      <c r="AC1032" s="294">
        <v>0.27260000000000001</v>
      </c>
      <c r="AD1032" s="294">
        <v>84.64</v>
      </c>
      <c r="AE1032" s="294">
        <v>97.775999999999996</v>
      </c>
      <c r="AF1032" s="294">
        <v>0.86080000000000001</v>
      </c>
      <c r="AG1032" s="294">
        <v>14314</v>
      </c>
      <c r="AI1032" s="294">
        <v>0.2641</v>
      </c>
      <c r="AJ1032" s="294">
        <v>102.48</v>
      </c>
      <c r="AK1032" s="294">
        <v>102.48</v>
      </c>
      <c r="AL1032" s="294">
        <v>0.87349999999999994</v>
      </c>
      <c r="AM1032" s="294">
        <v>14768</v>
      </c>
      <c r="AO1032" s="294">
        <v>0.22919999999999999</v>
      </c>
      <c r="AP1032" s="294">
        <v>92.88</v>
      </c>
      <c r="AQ1032" s="294">
        <v>97.775999999999996</v>
      </c>
      <c r="AR1032" s="294">
        <v>0.8599</v>
      </c>
      <c r="AS1032" s="294">
        <v>15180</v>
      </c>
      <c r="AU1032" s="294">
        <v>0.2555</v>
      </c>
      <c r="AV1032" s="294">
        <v>98.88</v>
      </c>
      <c r="AW1032" s="294">
        <v>98.88</v>
      </c>
      <c r="AX1032" s="294">
        <v>0.85199999999999998</v>
      </c>
      <c r="AY1032" s="294">
        <v>16798</v>
      </c>
      <c r="BA1032" s="294">
        <v>0.27689999999999998</v>
      </c>
      <c r="BB1032" s="294">
        <v>97.68</v>
      </c>
      <c r="BC1032" s="294">
        <v>97.775999999999996</v>
      </c>
      <c r="BD1032" s="294">
        <v>0.85770000000000002</v>
      </c>
      <c r="BE1032" s="294">
        <v>17634</v>
      </c>
      <c r="BG1032" s="294">
        <v>0.28289999999999998</v>
      </c>
      <c r="BH1032" s="294">
        <v>115.36</v>
      </c>
      <c r="BI1032" s="294">
        <v>115.36</v>
      </c>
      <c r="BJ1032" s="294">
        <v>0.89439999999999997</v>
      </c>
      <c r="BK1032" s="294">
        <v>23324</v>
      </c>
      <c r="BM1032" s="294">
        <v>0.3039</v>
      </c>
      <c r="BN1032" s="294">
        <v>117.92</v>
      </c>
      <c r="BO1032" s="294">
        <v>117.92</v>
      </c>
      <c r="BP1032" s="294">
        <v>0.90669999999999995</v>
      </c>
      <c r="BQ1032" s="294">
        <v>25030</v>
      </c>
      <c r="BS1032" s="294">
        <v>0.34839999999999999</v>
      </c>
      <c r="BT1032" s="294">
        <v>119.12</v>
      </c>
      <c r="BU1032" s="294">
        <v>119.12</v>
      </c>
      <c r="BV1032" s="294">
        <v>0.89559999999999995</v>
      </c>
      <c r="BW1032" s="294">
        <v>26398</v>
      </c>
      <c r="BY1032" s="294">
        <v>0.33260000000000001</v>
      </c>
    </row>
    <row r="1033" spans="1:77">
      <c r="A1033" s="301">
        <v>1067</v>
      </c>
      <c r="B1033" s="302" t="s">
        <v>3997</v>
      </c>
      <c r="C1033" s="301" t="s">
        <v>4906</v>
      </c>
      <c r="D1033" s="302" t="s">
        <v>4051</v>
      </c>
      <c r="E1033" s="303">
        <v>633</v>
      </c>
      <c r="F1033" s="294">
        <v>120.8</v>
      </c>
      <c r="G1033" s="294">
        <v>506.4</v>
      </c>
      <c r="H1033" s="294">
        <v>0.90769999999999995</v>
      </c>
      <c r="I1033" s="294">
        <v>26140</v>
      </c>
      <c r="K1033" s="294">
        <v>0.33110000000000001</v>
      </c>
      <c r="L1033" s="294">
        <v>106</v>
      </c>
      <c r="M1033" s="294">
        <v>506.4</v>
      </c>
      <c r="N1033" s="294">
        <v>0.87760000000000005</v>
      </c>
      <c r="O1033" s="294">
        <v>21940</v>
      </c>
      <c r="Q1033" s="294">
        <v>0.317</v>
      </c>
      <c r="R1033" s="294">
        <v>126</v>
      </c>
      <c r="S1033" s="294">
        <v>506.4</v>
      </c>
      <c r="T1033" s="294">
        <v>0.9204</v>
      </c>
      <c r="U1033" s="294">
        <v>23800</v>
      </c>
      <c r="W1033" s="294">
        <v>0.28510000000000002</v>
      </c>
      <c r="X1033" s="294">
        <v>132.80000000000001</v>
      </c>
      <c r="Y1033" s="294">
        <v>506.4</v>
      </c>
      <c r="Z1033" s="294">
        <v>0.91979999999999995</v>
      </c>
      <c r="AA1033" s="294">
        <v>29560</v>
      </c>
      <c r="AC1033" s="294">
        <v>0.32529999999999998</v>
      </c>
      <c r="AD1033" s="294">
        <v>143.19999999999999</v>
      </c>
      <c r="AE1033" s="294">
        <v>506.4</v>
      </c>
      <c r="AF1033" s="294">
        <v>0.92699999999999994</v>
      </c>
      <c r="AG1033" s="294">
        <v>28680</v>
      </c>
      <c r="AI1033" s="294">
        <v>0.29039999999999999</v>
      </c>
      <c r="AJ1033" s="294">
        <v>142.4</v>
      </c>
      <c r="AK1033" s="294">
        <v>506.4</v>
      </c>
      <c r="AL1033" s="294">
        <v>0.94630000000000003</v>
      </c>
      <c r="AM1033" s="294">
        <v>31360</v>
      </c>
      <c r="AO1033" s="294">
        <v>0.32319999999999999</v>
      </c>
      <c r="AP1033" s="294">
        <v>140</v>
      </c>
      <c r="AQ1033" s="294">
        <v>506.4</v>
      </c>
      <c r="AR1033" s="294">
        <v>0.92159999999999997</v>
      </c>
      <c r="AS1033" s="294">
        <v>23960</v>
      </c>
      <c r="AU1033" s="294">
        <v>0.24959999999999999</v>
      </c>
      <c r="AV1033" s="294">
        <v>92</v>
      </c>
      <c r="AW1033" s="294">
        <v>506.4</v>
      </c>
      <c r="AX1033" s="294">
        <v>0.91910000000000003</v>
      </c>
      <c r="AY1033" s="294">
        <v>21580</v>
      </c>
      <c r="BA1033" s="294">
        <v>0.35449999999999998</v>
      </c>
      <c r="BB1033" s="294">
        <v>56.8</v>
      </c>
      <c r="BC1033" s="294">
        <v>506.4</v>
      </c>
      <c r="BD1033" s="294">
        <v>0.90879999999999994</v>
      </c>
      <c r="BE1033" s="294">
        <v>17720</v>
      </c>
      <c r="BG1033" s="294">
        <v>0.46139999999999998</v>
      </c>
      <c r="BH1033" s="294">
        <v>98.4</v>
      </c>
      <c r="BI1033" s="294">
        <v>506.4</v>
      </c>
      <c r="BJ1033" s="294">
        <v>0.94520000000000004</v>
      </c>
      <c r="BK1033" s="294">
        <v>16200</v>
      </c>
      <c r="BM1033" s="294">
        <v>0.2341</v>
      </c>
      <c r="BN1033" s="294">
        <v>176.16</v>
      </c>
      <c r="BO1033" s="294">
        <v>506.4</v>
      </c>
      <c r="BP1033" s="294">
        <v>0.97340000000000004</v>
      </c>
      <c r="BQ1033" s="294">
        <v>33337</v>
      </c>
      <c r="BS1033" s="294">
        <v>0.33029999999999998</v>
      </c>
      <c r="BT1033" s="294">
        <v>206.88</v>
      </c>
      <c r="BU1033" s="294">
        <v>506.4</v>
      </c>
      <c r="BV1033" s="294">
        <v>0.97699999999999998</v>
      </c>
      <c r="BW1033" s="294">
        <v>35135</v>
      </c>
      <c r="BY1033" s="294">
        <v>5.8400000000000001E-2</v>
      </c>
    </row>
    <row r="1034" spans="1:77">
      <c r="A1034" s="301">
        <v>1068</v>
      </c>
      <c r="B1034" s="302" t="s">
        <v>3997</v>
      </c>
      <c r="C1034" s="301" t="s">
        <v>4994</v>
      </c>
      <c r="D1034" s="302" t="s">
        <v>4051</v>
      </c>
      <c r="E1034" s="303">
        <v>125</v>
      </c>
      <c r="F1034" s="294">
        <v>61.76</v>
      </c>
      <c r="G1034" s="294">
        <v>100</v>
      </c>
      <c r="H1034" s="294">
        <v>0.98739999999999994</v>
      </c>
      <c r="I1034" s="294">
        <v>13684</v>
      </c>
      <c r="K1034" s="294">
        <v>0.31169999999999998</v>
      </c>
      <c r="L1034" s="294">
        <v>66</v>
      </c>
      <c r="M1034" s="294">
        <v>100</v>
      </c>
      <c r="N1034" s="294">
        <v>0.98380000000000001</v>
      </c>
      <c r="O1034" s="294">
        <v>14968</v>
      </c>
      <c r="Q1034" s="294">
        <v>0.30990000000000001</v>
      </c>
      <c r="R1034" s="294">
        <v>66.400000000000006</v>
      </c>
      <c r="S1034" s="294">
        <v>100</v>
      </c>
      <c r="T1034" s="294">
        <v>0.98260000000000003</v>
      </c>
      <c r="U1034" s="294">
        <v>14852</v>
      </c>
      <c r="W1034" s="294">
        <v>0.31619999999999998</v>
      </c>
      <c r="X1034" s="294">
        <v>59.84</v>
      </c>
      <c r="Y1034" s="294">
        <v>100</v>
      </c>
      <c r="Z1034" s="294">
        <v>0.97760000000000002</v>
      </c>
      <c r="AA1034" s="294">
        <v>12864</v>
      </c>
      <c r="AC1034" s="294">
        <v>0.29559999999999997</v>
      </c>
      <c r="AD1034" s="294">
        <v>62.72</v>
      </c>
      <c r="AE1034" s="294">
        <v>100</v>
      </c>
      <c r="AF1034" s="294">
        <v>0.98250000000000004</v>
      </c>
      <c r="AG1034" s="294">
        <v>12992</v>
      </c>
      <c r="AI1034" s="294">
        <v>0.28339999999999999</v>
      </c>
      <c r="AJ1034" s="294">
        <v>64.64</v>
      </c>
      <c r="AK1034" s="294">
        <v>100</v>
      </c>
      <c r="AL1034" s="294">
        <v>0.9829</v>
      </c>
      <c r="AM1034" s="294">
        <v>13548</v>
      </c>
      <c r="AO1034" s="294">
        <v>0.29620000000000002</v>
      </c>
      <c r="AP1034" s="294">
        <v>57.12</v>
      </c>
      <c r="AQ1034" s="294">
        <v>100</v>
      </c>
      <c r="AR1034" s="294">
        <v>0.97499999999999998</v>
      </c>
      <c r="AS1034" s="294">
        <v>12316</v>
      </c>
      <c r="AU1034" s="294">
        <v>0.29720000000000002</v>
      </c>
      <c r="AV1034" s="294">
        <v>48</v>
      </c>
      <c r="AW1034" s="294">
        <v>100</v>
      </c>
      <c r="AX1034" s="294">
        <v>0.96799999999999997</v>
      </c>
      <c r="AY1034" s="294">
        <v>9788</v>
      </c>
      <c r="BA1034" s="294">
        <v>0.29260000000000003</v>
      </c>
      <c r="BB1034" s="294">
        <v>36.479999999999997</v>
      </c>
      <c r="BC1034" s="294">
        <v>100</v>
      </c>
      <c r="BD1034" s="294">
        <v>0.96499999999999997</v>
      </c>
      <c r="BE1034" s="294">
        <v>5844</v>
      </c>
      <c r="BG1034" s="294">
        <v>0.22309999999999999</v>
      </c>
      <c r="BH1034" s="294">
        <v>33.6</v>
      </c>
      <c r="BI1034" s="294">
        <v>100</v>
      </c>
      <c r="BJ1034" s="294">
        <v>0.70660000000000001</v>
      </c>
      <c r="BK1034" s="294">
        <v>5692</v>
      </c>
      <c r="BM1034" s="294">
        <v>0.32229999999999998</v>
      </c>
      <c r="BN1034" s="294">
        <v>41.44</v>
      </c>
      <c r="BO1034" s="294">
        <v>100</v>
      </c>
      <c r="BP1034" s="294">
        <v>0.77539999999999998</v>
      </c>
      <c r="BQ1034" s="294">
        <v>7412</v>
      </c>
      <c r="BS1034" s="294">
        <v>0.34329999999999999</v>
      </c>
      <c r="BT1034" s="294">
        <v>40.479999999999997</v>
      </c>
      <c r="BU1034" s="294">
        <v>100</v>
      </c>
      <c r="BV1034" s="294">
        <v>0.78569999999999995</v>
      </c>
      <c r="BW1034" s="294">
        <v>8020</v>
      </c>
      <c r="BY1034" s="294">
        <v>0.33889999999999998</v>
      </c>
    </row>
    <row r="1035" spans="1:77">
      <c r="A1035" s="301">
        <v>1069</v>
      </c>
      <c r="B1035" s="302" t="s">
        <v>3997</v>
      </c>
      <c r="C1035" s="301" t="s">
        <v>4995</v>
      </c>
      <c r="D1035" s="302" t="s">
        <v>4139</v>
      </c>
      <c r="E1035" s="303">
        <v>117</v>
      </c>
      <c r="F1035" s="294">
        <v>67.72</v>
      </c>
      <c r="G1035" s="294">
        <v>93.6</v>
      </c>
      <c r="H1035" s="294">
        <v>0.90749999999999997</v>
      </c>
      <c r="I1035" s="294">
        <v>13245</v>
      </c>
      <c r="K1035" s="294">
        <v>0.2994</v>
      </c>
      <c r="L1035" s="294">
        <v>58</v>
      </c>
      <c r="M1035" s="294">
        <v>93.6</v>
      </c>
      <c r="N1035" s="294">
        <v>0.93710000000000004</v>
      </c>
      <c r="O1035" s="294">
        <v>12946</v>
      </c>
      <c r="Q1035" s="294">
        <v>0.32019999999999998</v>
      </c>
      <c r="R1035" s="294">
        <v>57.84</v>
      </c>
      <c r="S1035" s="294">
        <v>93.6</v>
      </c>
      <c r="T1035" s="294">
        <v>0.95469999999999999</v>
      </c>
      <c r="U1035" s="294">
        <v>7268</v>
      </c>
      <c r="W1035" s="294">
        <v>0.18279999999999999</v>
      </c>
      <c r="X1035" s="294">
        <v>190</v>
      </c>
      <c r="Y1035" s="294">
        <v>190</v>
      </c>
      <c r="Z1035" s="294">
        <v>0.99560000000000004</v>
      </c>
      <c r="AA1035" s="294">
        <v>138993</v>
      </c>
      <c r="AC1035" s="294">
        <v>0.27010000000000001</v>
      </c>
      <c r="AD1035" s="294">
        <v>59</v>
      </c>
      <c r="AE1035" s="294">
        <v>93.6</v>
      </c>
      <c r="AF1035" s="294">
        <v>0.96009999999999995</v>
      </c>
      <c r="AG1035" s="294">
        <v>11766</v>
      </c>
      <c r="AI1035" s="294">
        <v>0.2792</v>
      </c>
      <c r="AJ1035" s="294">
        <v>59</v>
      </c>
      <c r="AK1035" s="294">
        <v>93.6</v>
      </c>
      <c r="AL1035" s="294">
        <v>0.96099999999999997</v>
      </c>
      <c r="AM1035" s="294">
        <v>11398</v>
      </c>
      <c r="AO1035" s="294">
        <v>0.2792</v>
      </c>
      <c r="AP1035" s="294">
        <v>60</v>
      </c>
      <c r="AQ1035" s="294">
        <v>93.6</v>
      </c>
      <c r="AR1035" s="294">
        <v>0.96009999999999995</v>
      </c>
      <c r="AS1035" s="294">
        <v>11766</v>
      </c>
      <c r="AU1035" s="294">
        <v>0.27460000000000001</v>
      </c>
      <c r="AV1035" s="294">
        <v>0</v>
      </c>
      <c r="AW1035" s="294">
        <v>0</v>
      </c>
      <c r="AX1035" s="294" t="e">
        <v>#DIV/0!</v>
      </c>
      <c r="AY1035" s="294">
        <v>0</v>
      </c>
      <c r="BA1035" s="294">
        <v>0</v>
      </c>
      <c r="BB1035" s="294">
        <v>190</v>
      </c>
      <c r="BC1035" s="294">
        <v>190</v>
      </c>
      <c r="BD1035" s="294">
        <v>0.92999999999999994</v>
      </c>
      <c r="BE1035" s="294">
        <v>15623</v>
      </c>
      <c r="BG1035" s="294">
        <v>0.2155</v>
      </c>
      <c r="BH1035" s="294">
        <v>0</v>
      </c>
      <c r="BI1035" s="294">
        <v>0</v>
      </c>
      <c r="BJ1035" s="294" t="e">
        <v>#DIV/0!</v>
      </c>
      <c r="BK1035" s="294">
        <v>0</v>
      </c>
      <c r="BM1035" s="294">
        <v>0</v>
      </c>
      <c r="BN1035" s="294">
        <v>53.16</v>
      </c>
      <c r="BO1035" s="294">
        <v>93.6</v>
      </c>
      <c r="BP1035" s="294">
        <v>0.995</v>
      </c>
      <c r="BQ1035" s="294">
        <v>9121</v>
      </c>
      <c r="BS1035" s="294">
        <v>0.25659999999999999</v>
      </c>
      <c r="BT1035" s="294">
        <v>53.24</v>
      </c>
      <c r="BU1035" s="294">
        <v>93.6</v>
      </c>
      <c r="BV1035" s="294">
        <v>0.99529999999999996</v>
      </c>
      <c r="BW1035" s="294">
        <v>10266</v>
      </c>
      <c r="BY1035" s="294">
        <v>6.5100000000000005E-2</v>
      </c>
    </row>
    <row r="1036" spans="1:77">
      <c r="A1036" s="301">
        <v>1070</v>
      </c>
      <c r="B1036" s="302" t="s">
        <v>3997</v>
      </c>
      <c r="C1036" s="301" t="s">
        <v>4996</v>
      </c>
      <c r="D1036" s="302" t="s">
        <v>4051</v>
      </c>
      <c r="E1036" s="303">
        <v>126</v>
      </c>
      <c r="F1036" s="294">
        <v>170.16</v>
      </c>
      <c r="G1036" s="294">
        <v>170.16</v>
      </c>
      <c r="H1036" s="294">
        <v>0.97970000000000002</v>
      </c>
      <c r="I1036" s="294">
        <v>40158</v>
      </c>
      <c r="K1036" s="294">
        <v>0.33460000000000001</v>
      </c>
      <c r="L1036" s="294">
        <v>120</v>
      </c>
      <c r="M1036" s="294">
        <v>120</v>
      </c>
      <c r="N1036" s="294">
        <v>0.98209999999999997</v>
      </c>
      <c r="O1036" s="294">
        <v>27180</v>
      </c>
      <c r="Q1036" s="294">
        <v>0.31</v>
      </c>
      <c r="R1036" s="294">
        <v>128.16</v>
      </c>
      <c r="S1036" s="294">
        <v>128.16</v>
      </c>
      <c r="T1036" s="294">
        <v>0.98770000000000002</v>
      </c>
      <c r="U1036" s="294">
        <v>23118</v>
      </c>
      <c r="W1036" s="294">
        <v>0.25369999999999998</v>
      </c>
      <c r="X1036" s="294">
        <v>133.44</v>
      </c>
      <c r="Y1036" s="294">
        <v>133.44</v>
      </c>
      <c r="Z1036" s="294">
        <v>0.96709999999999996</v>
      </c>
      <c r="AA1036" s="294">
        <v>24510</v>
      </c>
      <c r="AC1036" s="294">
        <v>0.25530000000000003</v>
      </c>
      <c r="AD1036" s="294">
        <v>144</v>
      </c>
      <c r="AE1036" s="294">
        <v>144</v>
      </c>
      <c r="AF1036" s="294">
        <v>0.96740000000000004</v>
      </c>
      <c r="AG1036" s="294">
        <v>24858</v>
      </c>
      <c r="AI1036" s="294">
        <v>0.2399</v>
      </c>
      <c r="AJ1036" s="294">
        <v>162.47999999999999</v>
      </c>
      <c r="AK1036" s="294">
        <v>162.47999999999999</v>
      </c>
      <c r="AL1036" s="294">
        <v>0.96619999999999995</v>
      </c>
      <c r="AM1036" s="294">
        <v>28236</v>
      </c>
      <c r="AO1036" s="294">
        <v>0.24979999999999999</v>
      </c>
      <c r="AP1036" s="294">
        <v>145.19999999999999</v>
      </c>
      <c r="AQ1036" s="294">
        <v>145.19999999999999</v>
      </c>
      <c r="AR1036" s="294">
        <v>0.96460000000000001</v>
      </c>
      <c r="AS1036" s="294">
        <v>19260</v>
      </c>
      <c r="AU1036" s="294">
        <v>0.18479999999999999</v>
      </c>
      <c r="AV1036" s="294">
        <v>110.16</v>
      </c>
      <c r="AW1036" s="294">
        <v>110.16</v>
      </c>
      <c r="AX1036" s="294">
        <v>0.97229999999999994</v>
      </c>
      <c r="AY1036" s="294">
        <v>13434</v>
      </c>
      <c r="BA1036" s="294">
        <v>0.17419999999999999</v>
      </c>
      <c r="BB1036" s="294">
        <v>48.48</v>
      </c>
      <c r="BC1036" s="294">
        <v>100.8</v>
      </c>
      <c r="BD1036" s="294">
        <v>0.99649999999999994</v>
      </c>
      <c r="BE1036" s="294">
        <v>8496</v>
      </c>
      <c r="BG1036" s="294">
        <v>0.2364</v>
      </c>
      <c r="BH1036" s="294">
        <v>42</v>
      </c>
      <c r="BI1036" s="294">
        <v>100.8</v>
      </c>
      <c r="BJ1036" s="294">
        <v>0.97689999999999999</v>
      </c>
      <c r="BK1036" s="294">
        <v>19494</v>
      </c>
      <c r="BL1036" s="294" t="e">
        <f>BK1036-#REF!</f>
        <v>#REF!</v>
      </c>
      <c r="BM1036" s="294">
        <v>0.63859999999999995</v>
      </c>
      <c r="BN1036" s="294">
        <v>66</v>
      </c>
      <c r="BO1036" s="294">
        <v>100.8</v>
      </c>
      <c r="BP1036" s="294">
        <v>0.96429999999999993</v>
      </c>
      <c r="BQ1036" s="294">
        <v>24300</v>
      </c>
      <c r="BS1036" s="294">
        <v>0.56820000000000004</v>
      </c>
      <c r="BT1036" s="294">
        <v>133.68</v>
      </c>
      <c r="BU1036" s="294">
        <v>133.68</v>
      </c>
      <c r="BV1036" s="294">
        <v>0.96040000000000003</v>
      </c>
      <c r="BW1036" s="294">
        <v>22254</v>
      </c>
      <c r="BY1036" s="294">
        <v>0.23300000000000001</v>
      </c>
    </row>
    <row r="1037" spans="1:77">
      <c r="A1037" s="301">
        <v>1071</v>
      </c>
      <c r="B1037" s="302" t="s">
        <v>3997</v>
      </c>
      <c r="C1037" s="301" t="s">
        <v>4997</v>
      </c>
      <c r="D1037" s="302" t="s">
        <v>4063</v>
      </c>
      <c r="E1037" s="303">
        <v>465.3</v>
      </c>
      <c r="F1037" s="294">
        <v>387.36</v>
      </c>
      <c r="G1037" s="294">
        <v>387.36</v>
      </c>
      <c r="H1037" s="294">
        <v>0.7359</v>
      </c>
      <c r="I1037" s="294">
        <v>163908</v>
      </c>
      <c r="K1037" s="294" t="s">
        <v>3983</v>
      </c>
      <c r="L1037" s="294">
        <v>397.2</v>
      </c>
      <c r="M1037" s="294">
        <v>397.2</v>
      </c>
      <c r="N1037" s="294">
        <v>0.74049999999999994</v>
      </c>
      <c r="O1037" s="294">
        <v>156150</v>
      </c>
      <c r="Q1037" s="294" t="s">
        <v>3983</v>
      </c>
      <c r="R1037" s="294">
        <v>396</v>
      </c>
      <c r="S1037" s="294">
        <v>382.8</v>
      </c>
      <c r="T1037" s="294">
        <v>0.74049999999999994</v>
      </c>
      <c r="U1037" s="294">
        <v>158940</v>
      </c>
      <c r="W1037" s="294" t="s">
        <v>3983</v>
      </c>
      <c r="X1037" s="294">
        <v>384</v>
      </c>
      <c r="Y1037" s="294">
        <v>384</v>
      </c>
      <c r="Z1037" s="294">
        <v>0.73739999999999994</v>
      </c>
      <c r="AA1037" s="294">
        <v>158172</v>
      </c>
      <c r="AC1037" s="294" t="s">
        <v>3983</v>
      </c>
      <c r="AD1037" s="294">
        <v>370.08</v>
      </c>
      <c r="AE1037" s="294">
        <v>372.24</v>
      </c>
      <c r="AF1037" s="294">
        <v>0.73529999999999995</v>
      </c>
      <c r="AG1037" s="294">
        <v>142338</v>
      </c>
      <c r="AI1037" s="294" t="s">
        <v>3983</v>
      </c>
      <c r="AJ1037" s="294">
        <v>357.6</v>
      </c>
      <c r="AK1037" s="294">
        <v>372.24</v>
      </c>
      <c r="AL1037" s="294">
        <v>0.75529999999999997</v>
      </c>
      <c r="AM1037" s="294">
        <v>109548</v>
      </c>
      <c r="AO1037" s="294" t="s">
        <v>3983</v>
      </c>
      <c r="AP1037" s="294">
        <v>352.56</v>
      </c>
      <c r="AQ1037" s="294">
        <v>372.24</v>
      </c>
      <c r="AR1037" s="294">
        <v>0.77049999999999996</v>
      </c>
      <c r="AS1037" s="294">
        <v>142368</v>
      </c>
      <c r="AU1037" s="294" t="s">
        <v>3983</v>
      </c>
      <c r="AV1037" s="294">
        <v>340.32</v>
      </c>
      <c r="AW1037" s="294">
        <v>372.24</v>
      </c>
      <c r="AX1037" s="294">
        <v>0.78179999999999994</v>
      </c>
      <c r="AY1037" s="294">
        <v>100710</v>
      </c>
      <c r="BA1037" s="294" t="s">
        <v>3983</v>
      </c>
      <c r="BB1037" s="294">
        <v>331.2</v>
      </c>
      <c r="BC1037" s="294">
        <v>372.24</v>
      </c>
      <c r="BD1037" s="294">
        <v>0.79459999999999997</v>
      </c>
      <c r="BE1037" s="294">
        <v>78714</v>
      </c>
      <c r="BG1037" s="294" t="s">
        <v>3983</v>
      </c>
      <c r="BH1037" s="294">
        <v>335.04</v>
      </c>
      <c r="BI1037" s="294">
        <v>372.24</v>
      </c>
      <c r="BJ1037" s="294">
        <v>0.77549999999999997</v>
      </c>
      <c r="BK1037" s="294">
        <v>90684</v>
      </c>
      <c r="BM1037" s="294" t="s">
        <v>3983</v>
      </c>
      <c r="BN1037" s="294">
        <v>341.28</v>
      </c>
      <c r="BO1037" s="294">
        <v>372.24</v>
      </c>
      <c r="BP1037" s="294">
        <v>0.7671</v>
      </c>
      <c r="BQ1037" s="294">
        <v>121026</v>
      </c>
      <c r="BS1037" s="294" t="s">
        <v>3983</v>
      </c>
      <c r="BT1037" s="294">
        <v>352.8</v>
      </c>
      <c r="BU1037" s="294">
        <v>372.24</v>
      </c>
      <c r="BV1037" s="294">
        <v>0.78159999999999996</v>
      </c>
      <c r="BW1037" s="294">
        <v>124584</v>
      </c>
      <c r="BY1037" s="294" t="s">
        <v>3983</v>
      </c>
    </row>
    <row r="1038" spans="1:77">
      <c r="A1038" s="301">
        <v>1072</v>
      </c>
      <c r="B1038" s="302" t="s">
        <v>3997</v>
      </c>
      <c r="C1038" s="301" t="s">
        <v>4998</v>
      </c>
      <c r="D1038" s="302" t="s">
        <v>4051</v>
      </c>
      <c r="E1038" s="303">
        <v>242</v>
      </c>
      <c r="F1038" s="294">
        <v>162.72</v>
      </c>
      <c r="G1038" s="294">
        <v>193.6</v>
      </c>
      <c r="H1038" s="294">
        <v>0.98209999999999997</v>
      </c>
      <c r="I1038" s="294">
        <v>80550</v>
      </c>
      <c r="J1038" s="294" t="e">
        <f>I1038-#REF!</f>
        <v>#REF!</v>
      </c>
      <c r="K1038" s="294">
        <v>0.70009999999999994</v>
      </c>
      <c r="L1038" s="294">
        <v>146.4</v>
      </c>
      <c r="M1038" s="294">
        <v>193.6</v>
      </c>
      <c r="N1038" s="294">
        <v>0.98339999999999994</v>
      </c>
      <c r="O1038" s="294">
        <v>75186</v>
      </c>
      <c r="Q1038" s="294">
        <v>0.70199999999999996</v>
      </c>
      <c r="R1038" s="294">
        <v>143.04</v>
      </c>
      <c r="S1038" s="294">
        <v>193.6</v>
      </c>
      <c r="T1038" s="294">
        <v>0.97870000000000001</v>
      </c>
      <c r="U1038" s="294">
        <v>56088</v>
      </c>
      <c r="W1038" s="294">
        <v>0.55649999999999999</v>
      </c>
      <c r="X1038" s="294">
        <v>128.16</v>
      </c>
      <c r="Y1038" s="294">
        <v>193.6</v>
      </c>
      <c r="Z1038" s="294">
        <v>0.98</v>
      </c>
      <c r="AA1038" s="294">
        <v>54756</v>
      </c>
      <c r="AC1038" s="294">
        <v>0.58599999999999997</v>
      </c>
      <c r="AD1038" s="294">
        <v>132</v>
      </c>
      <c r="AE1038" s="294">
        <v>193.6</v>
      </c>
      <c r="AF1038" s="294">
        <v>0.98370000000000002</v>
      </c>
      <c r="AG1038" s="294">
        <v>61758</v>
      </c>
      <c r="AH1038" s="294" t="e">
        <f>AG1038-#REF!</f>
        <v>#REF!</v>
      </c>
      <c r="AI1038" s="294">
        <v>0.63929999999999998</v>
      </c>
      <c r="AJ1038" s="294">
        <v>144</v>
      </c>
      <c r="AK1038" s="294">
        <v>193.6</v>
      </c>
      <c r="AL1038" s="294">
        <v>0.98339999999999994</v>
      </c>
      <c r="AM1038" s="294">
        <v>61890</v>
      </c>
      <c r="AN1038" s="294" t="e">
        <f>AM1038-#REF!</f>
        <v>#REF!</v>
      </c>
      <c r="AO1038" s="294">
        <v>0.60709999999999997</v>
      </c>
      <c r="AP1038" s="294">
        <v>138</v>
      </c>
      <c r="AQ1038" s="294">
        <v>193.6</v>
      </c>
      <c r="AR1038" s="294">
        <v>0.97899999999999998</v>
      </c>
      <c r="AS1038" s="294">
        <v>55680</v>
      </c>
      <c r="AU1038" s="294">
        <v>0.55400000000000005</v>
      </c>
      <c r="AV1038" s="294">
        <v>126</v>
      </c>
      <c r="AW1038" s="294">
        <v>193.6</v>
      </c>
      <c r="AX1038" s="294">
        <v>0.9758</v>
      </c>
      <c r="AY1038" s="294">
        <v>55560</v>
      </c>
      <c r="AZ1038" s="294" t="e">
        <f>AY1038-#REF!</f>
        <v>#REF!</v>
      </c>
      <c r="BA1038" s="294">
        <v>0.62760000000000005</v>
      </c>
      <c r="BB1038" s="294">
        <v>96</v>
      </c>
      <c r="BC1038" s="294">
        <v>193.6</v>
      </c>
      <c r="BD1038" s="294">
        <v>0.95340000000000003</v>
      </c>
      <c r="BE1038" s="294">
        <v>36780</v>
      </c>
      <c r="BG1038" s="294">
        <v>0.54020000000000001</v>
      </c>
      <c r="BH1038" s="294">
        <v>102</v>
      </c>
      <c r="BI1038" s="294">
        <v>193.6</v>
      </c>
      <c r="BJ1038" s="294">
        <v>0.95569999999999999</v>
      </c>
      <c r="BK1038" s="294">
        <v>38760</v>
      </c>
      <c r="BM1038" s="294">
        <v>0.53449999999999998</v>
      </c>
      <c r="BN1038" s="294">
        <v>144</v>
      </c>
      <c r="BO1038" s="294">
        <v>193.6</v>
      </c>
      <c r="BP1038" s="294">
        <v>0.97889999999999999</v>
      </c>
      <c r="BQ1038" s="294">
        <v>52680</v>
      </c>
      <c r="BS1038" s="294">
        <v>0.55620000000000003</v>
      </c>
      <c r="BT1038" s="294">
        <v>120</v>
      </c>
      <c r="BU1038" s="294">
        <v>193.6</v>
      </c>
      <c r="BV1038" s="294">
        <v>0.98429999999999995</v>
      </c>
      <c r="BW1038" s="294">
        <v>78960</v>
      </c>
      <c r="BX1038" s="294" t="e">
        <f>BW1038-#REF!</f>
        <v>#REF!</v>
      </c>
      <c r="BY1038" s="294">
        <v>0.89849999999999997</v>
      </c>
    </row>
    <row r="1039" spans="1:77">
      <c r="A1039" s="301">
        <v>1073</v>
      </c>
      <c r="B1039" s="302" t="s">
        <v>3997</v>
      </c>
      <c r="C1039" s="301" t="s">
        <v>4999</v>
      </c>
      <c r="D1039" s="302" t="s">
        <v>4051</v>
      </c>
      <c r="E1039" s="303">
        <v>397</v>
      </c>
      <c r="F1039" s="294">
        <v>310.56</v>
      </c>
      <c r="G1039" s="294">
        <v>317.60000000000002</v>
      </c>
      <c r="H1039" s="294">
        <v>0.99839999999999995</v>
      </c>
      <c r="I1039" s="294">
        <v>54540</v>
      </c>
      <c r="K1039" s="294">
        <v>0.24429999999999999</v>
      </c>
      <c r="L1039" s="294">
        <v>319.2</v>
      </c>
      <c r="M1039" s="294">
        <v>319.2</v>
      </c>
      <c r="N1039" s="294">
        <v>0.99909999999999999</v>
      </c>
      <c r="O1039" s="294">
        <v>56388</v>
      </c>
      <c r="Q1039" s="294">
        <v>0.23769999999999999</v>
      </c>
      <c r="R1039" s="294">
        <v>285</v>
      </c>
      <c r="S1039" s="294">
        <v>317.60000000000002</v>
      </c>
      <c r="T1039" s="294">
        <v>0.99929999999999997</v>
      </c>
      <c r="U1039" s="294">
        <v>56454</v>
      </c>
      <c r="W1039" s="294">
        <v>0.27529999999999999</v>
      </c>
      <c r="X1039" s="294">
        <v>186</v>
      </c>
      <c r="Y1039" s="294">
        <v>317.60000000000002</v>
      </c>
      <c r="Z1039" s="294">
        <v>0.99829999999999997</v>
      </c>
      <c r="AA1039" s="294">
        <v>57426</v>
      </c>
      <c r="AC1039" s="294">
        <v>0.41570000000000001</v>
      </c>
      <c r="AD1039" s="294">
        <v>186</v>
      </c>
      <c r="AE1039" s="294">
        <v>317.60000000000002</v>
      </c>
      <c r="AF1039" s="294">
        <v>0.99829999999999997</v>
      </c>
      <c r="AG1039" s="294">
        <v>34260</v>
      </c>
      <c r="AI1039" s="294">
        <v>0.248</v>
      </c>
      <c r="AJ1039" s="294">
        <v>192</v>
      </c>
      <c r="AK1039" s="294">
        <v>317.60000000000002</v>
      </c>
      <c r="AL1039" s="294">
        <v>0.99750000000000005</v>
      </c>
      <c r="AM1039" s="294">
        <v>47880</v>
      </c>
      <c r="AO1039" s="294">
        <v>0.34720000000000001</v>
      </c>
      <c r="AP1039" s="294">
        <v>192</v>
      </c>
      <c r="AQ1039" s="294">
        <v>317.60000000000002</v>
      </c>
      <c r="AR1039" s="294">
        <v>0.99580000000000002</v>
      </c>
      <c r="AS1039" s="294">
        <v>41940</v>
      </c>
      <c r="AU1039" s="294">
        <v>0.2949</v>
      </c>
      <c r="AV1039" s="294">
        <v>138</v>
      </c>
      <c r="AW1039" s="294">
        <v>317.60000000000002</v>
      </c>
      <c r="AX1039" s="294">
        <v>0.98980000000000001</v>
      </c>
      <c r="AY1039" s="294">
        <v>40740</v>
      </c>
      <c r="BA1039" s="294">
        <v>0.4143</v>
      </c>
      <c r="BB1039" s="294">
        <v>180</v>
      </c>
      <c r="BC1039" s="294">
        <v>317.60000000000002</v>
      </c>
      <c r="BD1039" s="294">
        <v>0.99429999999999996</v>
      </c>
      <c r="BE1039" s="294">
        <v>41280</v>
      </c>
      <c r="BG1039" s="294">
        <v>0.31</v>
      </c>
      <c r="BH1039" s="294">
        <v>210</v>
      </c>
      <c r="BI1039" s="294">
        <v>317.60000000000002</v>
      </c>
      <c r="BJ1039" s="294">
        <v>0.99149999999999994</v>
      </c>
      <c r="BK1039" s="294">
        <v>41700</v>
      </c>
      <c r="BM1039" s="294">
        <v>0.26919999999999999</v>
      </c>
      <c r="BN1039" s="294">
        <v>228</v>
      </c>
      <c r="BO1039" s="294">
        <v>317.60000000000002</v>
      </c>
      <c r="BP1039" s="294">
        <v>0.99460000000000004</v>
      </c>
      <c r="BQ1039" s="294">
        <v>43680</v>
      </c>
      <c r="BS1039" s="294">
        <v>0.28670000000000001</v>
      </c>
      <c r="BT1039" s="294">
        <v>240</v>
      </c>
      <c r="BU1039" s="294">
        <v>317.60000000000002</v>
      </c>
      <c r="BV1039" s="294">
        <v>0.99250000000000005</v>
      </c>
      <c r="BW1039" s="294">
        <v>47940</v>
      </c>
      <c r="BY1039" s="294">
        <v>0.27050000000000002</v>
      </c>
    </row>
    <row r="1040" spans="1:77">
      <c r="A1040" s="301">
        <v>1074</v>
      </c>
      <c r="B1040" s="302" t="s">
        <v>3997</v>
      </c>
      <c r="C1040" s="301" t="s">
        <v>5000</v>
      </c>
      <c r="D1040" s="302" t="s">
        <v>4063</v>
      </c>
      <c r="E1040" s="303">
        <v>155.1</v>
      </c>
      <c r="F1040" s="294">
        <v>94.32</v>
      </c>
      <c r="G1040" s="294">
        <v>124.08</v>
      </c>
      <c r="H1040" s="294">
        <v>0.99570000000000003</v>
      </c>
      <c r="I1040" s="294">
        <v>50750</v>
      </c>
      <c r="K1040" s="294" t="s">
        <v>3983</v>
      </c>
      <c r="L1040" s="294">
        <v>91.6</v>
      </c>
      <c r="M1040" s="294">
        <v>124.08</v>
      </c>
      <c r="N1040" s="294">
        <v>0.99639999999999995</v>
      </c>
      <c r="O1040" s="294">
        <v>43824</v>
      </c>
      <c r="Q1040" s="294" t="s">
        <v>3983</v>
      </c>
      <c r="R1040" s="294">
        <v>87.4</v>
      </c>
      <c r="S1040" s="294">
        <v>124.08</v>
      </c>
      <c r="T1040" s="294">
        <v>0.99609999999999999</v>
      </c>
      <c r="U1040" s="294">
        <v>40502</v>
      </c>
      <c r="W1040" s="294" t="s">
        <v>3983</v>
      </c>
      <c r="X1040" s="294">
        <v>82.08</v>
      </c>
      <c r="Y1040" s="294">
        <v>124.08</v>
      </c>
      <c r="Z1040" s="294">
        <v>0.99509999999999998</v>
      </c>
      <c r="AA1040" s="294">
        <v>37578</v>
      </c>
      <c r="AC1040" s="294" t="s">
        <v>3983</v>
      </c>
      <c r="AD1040" s="294">
        <v>85.12</v>
      </c>
      <c r="AE1040" s="294">
        <v>124.08</v>
      </c>
      <c r="AF1040" s="294">
        <v>0.99470000000000003</v>
      </c>
      <c r="AG1040" s="294">
        <v>37858</v>
      </c>
      <c r="AI1040" s="294" t="s">
        <v>3983</v>
      </c>
      <c r="AJ1040" s="294">
        <v>87.2</v>
      </c>
      <c r="AK1040" s="294">
        <v>124.08</v>
      </c>
      <c r="AL1040" s="294">
        <v>0.99460000000000004</v>
      </c>
      <c r="AM1040" s="294">
        <v>35658</v>
      </c>
      <c r="AO1040" s="294" t="s">
        <v>3983</v>
      </c>
      <c r="AP1040" s="294">
        <v>81.44</v>
      </c>
      <c r="AQ1040" s="294">
        <v>124.08</v>
      </c>
      <c r="AR1040" s="294">
        <v>0.99439999999999995</v>
      </c>
      <c r="AS1040" s="294">
        <v>34218</v>
      </c>
      <c r="AU1040" s="294" t="s">
        <v>3983</v>
      </c>
      <c r="AV1040" s="294">
        <v>77.599999999999994</v>
      </c>
      <c r="AW1040" s="294">
        <v>124.08</v>
      </c>
      <c r="AX1040" s="294">
        <v>0.98629999999999995</v>
      </c>
      <c r="AY1040" s="294">
        <v>26444</v>
      </c>
      <c r="BA1040" s="294" t="s">
        <v>3983</v>
      </c>
      <c r="BB1040" s="294">
        <v>90.96</v>
      </c>
      <c r="BC1040" s="294">
        <v>124.08</v>
      </c>
      <c r="BD1040" s="294">
        <v>0.98299999999999998</v>
      </c>
      <c r="BE1040" s="294">
        <v>23226</v>
      </c>
      <c r="BG1040" s="294" t="s">
        <v>3983</v>
      </c>
      <c r="BH1040" s="294">
        <v>81.760000000000005</v>
      </c>
      <c r="BI1040" s="294">
        <v>124.08</v>
      </c>
      <c r="BJ1040" s="294">
        <v>0.91149999999999998</v>
      </c>
      <c r="BK1040" s="294">
        <v>5720</v>
      </c>
      <c r="BM1040" s="294" t="s">
        <v>3983</v>
      </c>
      <c r="BN1040" s="294">
        <v>96.96</v>
      </c>
      <c r="BO1040" s="294">
        <v>124.08</v>
      </c>
      <c r="BP1040" s="294">
        <v>0.95740000000000003</v>
      </c>
      <c r="BQ1040" s="294">
        <v>9926</v>
      </c>
      <c r="BS1040" s="294" t="s">
        <v>3983</v>
      </c>
      <c r="BT1040" s="294">
        <v>90.32</v>
      </c>
      <c r="BU1040" s="294">
        <v>124.08</v>
      </c>
      <c r="BV1040" s="294">
        <v>0.99519999999999997</v>
      </c>
      <c r="BW1040" s="294">
        <v>51690</v>
      </c>
      <c r="BY1040" s="294" t="s">
        <v>3983</v>
      </c>
    </row>
    <row r="1041" spans="1:77">
      <c r="A1041" s="301">
        <v>1075</v>
      </c>
      <c r="B1041" s="302" t="s">
        <v>3997</v>
      </c>
      <c r="C1041" s="301" t="s">
        <v>5001</v>
      </c>
      <c r="D1041" s="302" t="s">
        <v>4051</v>
      </c>
      <c r="E1041" s="303">
        <v>274</v>
      </c>
      <c r="F1041" s="294">
        <v>42</v>
      </c>
      <c r="G1041" s="294">
        <v>219.2</v>
      </c>
      <c r="H1041" s="294">
        <v>0.96019999999999994</v>
      </c>
      <c r="I1041" s="294">
        <v>21080</v>
      </c>
      <c r="K1041" s="294">
        <v>0.2616</v>
      </c>
      <c r="L1041" s="294">
        <v>42</v>
      </c>
      <c r="M1041" s="294">
        <v>219.2</v>
      </c>
      <c r="N1041" s="294">
        <v>0.95979999999999999</v>
      </c>
      <c r="O1041" s="294">
        <v>7432</v>
      </c>
      <c r="Q1041" s="294">
        <v>0.24779999999999999</v>
      </c>
      <c r="R1041" s="294">
        <v>84</v>
      </c>
      <c r="S1041" s="294">
        <v>219.2</v>
      </c>
      <c r="T1041" s="294">
        <v>0.94920000000000004</v>
      </c>
      <c r="U1041" s="294">
        <v>23160</v>
      </c>
      <c r="W1041" s="294">
        <v>0.37819999999999998</v>
      </c>
      <c r="X1041" s="294">
        <v>0</v>
      </c>
      <c r="Y1041" s="294">
        <v>0</v>
      </c>
      <c r="Z1041" s="294" t="e">
        <v>#DIV/0!</v>
      </c>
      <c r="AA1041" s="294">
        <v>0</v>
      </c>
      <c r="AC1041" s="294">
        <v>0</v>
      </c>
      <c r="AD1041" s="294">
        <v>80</v>
      </c>
      <c r="AE1041" s="294">
        <v>219.2</v>
      </c>
      <c r="AF1041" s="294">
        <v>0.93589999999999995</v>
      </c>
      <c r="AG1041" s="294">
        <v>15760</v>
      </c>
      <c r="AI1041" s="294">
        <v>0.28289999999999998</v>
      </c>
      <c r="AJ1041" s="294">
        <v>88</v>
      </c>
      <c r="AK1041" s="294">
        <v>219.2</v>
      </c>
      <c r="AL1041" s="294">
        <v>0.94799999999999995</v>
      </c>
      <c r="AM1041" s="294">
        <v>17480</v>
      </c>
      <c r="AO1041" s="294">
        <v>0.29099999999999998</v>
      </c>
      <c r="AP1041" s="294">
        <v>44</v>
      </c>
      <c r="AQ1041" s="294">
        <v>219.2</v>
      </c>
      <c r="AR1041" s="294">
        <v>0.8931</v>
      </c>
      <c r="AS1041" s="294">
        <v>7680</v>
      </c>
      <c r="AU1041" s="294">
        <v>0.26269999999999999</v>
      </c>
      <c r="AV1041" s="294">
        <v>44</v>
      </c>
      <c r="AW1041" s="294">
        <v>219.2</v>
      </c>
      <c r="AX1041" s="294">
        <v>0.89269999999999994</v>
      </c>
      <c r="AY1041" s="294">
        <v>10640</v>
      </c>
      <c r="BA1041" s="294">
        <v>0.37630000000000002</v>
      </c>
      <c r="BB1041" s="294">
        <v>48</v>
      </c>
      <c r="BC1041" s="294">
        <v>219.2</v>
      </c>
      <c r="BD1041" s="294">
        <v>0.91200000000000003</v>
      </c>
      <c r="BE1041" s="294">
        <v>11600</v>
      </c>
      <c r="BG1041" s="294">
        <v>0.35620000000000002</v>
      </c>
      <c r="BH1041" s="294">
        <v>60</v>
      </c>
      <c r="BI1041" s="294">
        <v>219.2</v>
      </c>
      <c r="BJ1041" s="294">
        <v>0.9234</v>
      </c>
      <c r="BK1041" s="294">
        <v>11080</v>
      </c>
      <c r="BM1041" s="294">
        <v>0.26879999999999998</v>
      </c>
      <c r="BN1041" s="294">
        <v>32</v>
      </c>
      <c r="BO1041" s="294">
        <v>219.2</v>
      </c>
      <c r="BP1041" s="294">
        <v>0.91249999999999998</v>
      </c>
      <c r="BQ1041" s="294">
        <v>8760</v>
      </c>
      <c r="BS1041" s="294">
        <v>0.44640000000000002</v>
      </c>
      <c r="BT1041" s="294">
        <v>44</v>
      </c>
      <c r="BU1041" s="294">
        <v>219.2</v>
      </c>
      <c r="BV1041" s="294">
        <v>0.91600000000000004</v>
      </c>
      <c r="BW1041" s="294">
        <v>9160</v>
      </c>
      <c r="BY1041" s="294">
        <v>0.30549999999999999</v>
      </c>
    </row>
    <row r="1042" spans="1:77">
      <c r="A1042" s="301">
        <v>1076</v>
      </c>
      <c r="B1042" s="302" t="s">
        <v>3997</v>
      </c>
      <c r="C1042" s="301" t="s">
        <v>5002</v>
      </c>
      <c r="D1042" s="302" t="s">
        <v>4063</v>
      </c>
      <c r="E1042" s="303">
        <v>275</v>
      </c>
      <c r="F1042" s="294">
        <v>224.96</v>
      </c>
      <c r="G1042" s="294">
        <v>220.32</v>
      </c>
      <c r="H1042" s="294">
        <v>0.90359999999999996</v>
      </c>
      <c r="I1042" s="294">
        <v>95568</v>
      </c>
      <c r="K1042" s="294" t="s">
        <v>3983</v>
      </c>
      <c r="L1042" s="294">
        <v>220.8</v>
      </c>
      <c r="M1042" s="294">
        <v>220</v>
      </c>
      <c r="N1042" s="294">
        <v>0.8982</v>
      </c>
      <c r="O1042" s="294">
        <v>80616</v>
      </c>
      <c r="Q1042" s="294" t="s">
        <v>3983</v>
      </c>
      <c r="R1042" s="294">
        <v>218.8</v>
      </c>
      <c r="S1042" s="294">
        <v>220</v>
      </c>
      <c r="T1042" s="294">
        <v>0.90149999999999997</v>
      </c>
      <c r="U1042" s="294">
        <v>70632</v>
      </c>
      <c r="W1042" s="294" t="s">
        <v>3983</v>
      </c>
      <c r="X1042" s="294">
        <v>215.2</v>
      </c>
      <c r="Y1042" s="294">
        <v>220</v>
      </c>
      <c r="Z1042" s="294">
        <v>0.90369999999999995</v>
      </c>
      <c r="AA1042" s="294">
        <v>63448</v>
      </c>
      <c r="AC1042" s="294" t="s">
        <v>3983</v>
      </c>
      <c r="AD1042" s="294">
        <v>146.72</v>
      </c>
      <c r="AE1042" s="294">
        <v>220</v>
      </c>
      <c r="AF1042" s="294">
        <v>0.90459999999999996</v>
      </c>
      <c r="AG1042" s="294">
        <v>55864</v>
      </c>
      <c r="AI1042" s="294" t="s">
        <v>3983</v>
      </c>
      <c r="AJ1042" s="294">
        <v>150.24</v>
      </c>
      <c r="AK1042" s="294">
        <v>220</v>
      </c>
      <c r="AL1042" s="294">
        <v>0.9042</v>
      </c>
      <c r="AM1042" s="294">
        <v>53500</v>
      </c>
      <c r="AO1042" s="294" t="s">
        <v>3983</v>
      </c>
      <c r="AP1042" s="294">
        <v>143.19999999999999</v>
      </c>
      <c r="AQ1042" s="294">
        <v>220</v>
      </c>
      <c r="AR1042" s="294">
        <v>0.8992</v>
      </c>
      <c r="AS1042" s="294">
        <v>52312</v>
      </c>
      <c r="AU1042" s="294" t="s">
        <v>3983</v>
      </c>
      <c r="AV1042" s="294">
        <v>134.56</v>
      </c>
      <c r="AW1042" s="294">
        <v>220</v>
      </c>
      <c r="AX1042" s="294">
        <v>0.88780000000000003</v>
      </c>
      <c r="AY1042" s="294">
        <v>39688</v>
      </c>
      <c r="BA1042" s="294" t="s">
        <v>3983</v>
      </c>
      <c r="BB1042" s="294">
        <v>89.12</v>
      </c>
      <c r="BC1042" s="294">
        <v>220</v>
      </c>
      <c r="BD1042" s="294">
        <v>0.88600000000000001</v>
      </c>
      <c r="BE1042" s="294">
        <v>31060</v>
      </c>
      <c r="BG1042" s="294" t="s">
        <v>3983</v>
      </c>
      <c r="BH1042" s="294">
        <v>92.8</v>
      </c>
      <c r="BI1042" s="294">
        <v>220</v>
      </c>
      <c r="BJ1042" s="294">
        <v>0.89169999999999994</v>
      </c>
      <c r="BK1042" s="294">
        <v>33364</v>
      </c>
      <c r="BM1042" s="294" t="s">
        <v>3983</v>
      </c>
      <c r="BN1042" s="294">
        <v>208.32</v>
      </c>
      <c r="BO1042" s="294">
        <v>220</v>
      </c>
      <c r="BP1042" s="294">
        <v>0.89810000000000001</v>
      </c>
      <c r="BQ1042" s="294">
        <v>51804</v>
      </c>
      <c r="BS1042" s="294" t="s">
        <v>3983</v>
      </c>
      <c r="BT1042" s="294">
        <v>225.28</v>
      </c>
      <c r="BU1042" s="294">
        <v>224.8</v>
      </c>
      <c r="BV1042" s="294">
        <v>0.89659999999999995</v>
      </c>
      <c r="BW1042" s="294">
        <v>110060</v>
      </c>
      <c r="BY1042" s="294" t="s">
        <v>3983</v>
      </c>
    </row>
    <row r="1043" spans="1:77">
      <c r="A1043" s="301">
        <v>1077</v>
      </c>
      <c r="B1043" s="302" t="s">
        <v>3997</v>
      </c>
      <c r="C1043" s="301" t="s">
        <v>5003</v>
      </c>
      <c r="D1043" s="302" t="s">
        <v>4051</v>
      </c>
      <c r="E1043" s="303">
        <v>944</v>
      </c>
      <c r="F1043" s="294">
        <v>1135.2</v>
      </c>
      <c r="G1043" s="294">
        <v>1135.2</v>
      </c>
      <c r="H1043" s="294">
        <v>0.94240000000000002</v>
      </c>
      <c r="I1043" s="294">
        <v>195810</v>
      </c>
      <c r="K1043" s="294">
        <v>0.25419999999999998</v>
      </c>
      <c r="L1043" s="294">
        <v>1002</v>
      </c>
      <c r="M1043" s="294">
        <v>1002</v>
      </c>
      <c r="N1043" s="294">
        <v>0.95409999999999995</v>
      </c>
      <c r="O1043" s="294">
        <v>241880</v>
      </c>
      <c r="Q1043" s="294">
        <v>0.34010000000000001</v>
      </c>
      <c r="R1043" s="294">
        <v>1068</v>
      </c>
      <c r="S1043" s="294">
        <v>1068</v>
      </c>
      <c r="T1043" s="294">
        <v>0.95379999999999998</v>
      </c>
      <c r="U1043" s="294">
        <v>234110</v>
      </c>
      <c r="W1043" s="294">
        <v>0.31919999999999998</v>
      </c>
      <c r="X1043" s="294">
        <v>1004.4</v>
      </c>
      <c r="Y1043" s="294">
        <v>1004.4</v>
      </c>
      <c r="Z1043" s="294">
        <v>0.95340000000000003</v>
      </c>
      <c r="AA1043" s="294">
        <v>208520</v>
      </c>
      <c r="AC1043" s="294">
        <v>0.29270000000000002</v>
      </c>
      <c r="AD1043" s="294">
        <v>829.2</v>
      </c>
      <c r="AE1043" s="294">
        <v>829.2</v>
      </c>
      <c r="AF1043" s="294">
        <v>0.94350000000000001</v>
      </c>
      <c r="AG1043" s="294">
        <v>168810</v>
      </c>
      <c r="AI1043" s="294">
        <v>0.28999999999999998</v>
      </c>
      <c r="AJ1043" s="294">
        <v>816.4</v>
      </c>
      <c r="AK1043" s="294">
        <v>816.4</v>
      </c>
      <c r="AL1043" s="294">
        <v>0.94879999999999998</v>
      </c>
      <c r="AM1043" s="294">
        <v>169740</v>
      </c>
      <c r="AO1043" s="294">
        <v>0.3044</v>
      </c>
      <c r="AP1043" s="294">
        <v>867.6</v>
      </c>
      <c r="AQ1043" s="294">
        <v>867.6</v>
      </c>
      <c r="AR1043" s="294">
        <v>0.95069999999999999</v>
      </c>
      <c r="AS1043" s="294">
        <v>184300</v>
      </c>
      <c r="AU1043" s="294">
        <v>0.30030000000000001</v>
      </c>
      <c r="AV1043" s="294">
        <v>691.6</v>
      </c>
      <c r="AW1043" s="294">
        <v>755.2</v>
      </c>
      <c r="AX1043" s="294">
        <v>0.94879999999999998</v>
      </c>
      <c r="AY1043" s="294">
        <v>159250</v>
      </c>
      <c r="BA1043" s="294">
        <v>0.33710000000000001</v>
      </c>
      <c r="BB1043" s="294">
        <v>542.79999999999995</v>
      </c>
      <c r="BC1043" s="294">
        <v>755.2</v>
      </c>
      <c r="BD1043" s="294">
        <v>0.9536</v>
      </c>
      <c r="BE1043" s="294">
        <v>121050</v>
      </c>
      <c r="BG1043" s="294">
        <v>0.31440000000000001</v>
      </c>
      <c r="BH1043" s="294">
        <v>399.6</v>
      </c>
      <c r="BI1043" s="294">
        <v>755.2</v>
      </c>
      <c r="BJ1043" s="294">
        <v>0.95619999999999994</v>
      </c>
      <c r="BK1043" s="294">
        <v>118580</v>
      </c>
      <c r="BM1043" s="294">
        <v>0.41720000000000002</v>
      </c>
      <c r="BN1043" s="294">
        <v>570</v>
      </c>
      <c r="BO1043" s="294">
        <v>755.2</v>
      </c>
      <c r="BP1043" s="294">
        <v>0.95219999999999994</v>
      </c>
      <c r="BQ1043" s="294">
        <v>122090</v>
      </c>
      <c r="BS1043" s="294">
        <v>0.3347</v>
      </c>
      <c r="BT1043" s="294">
        <v>791.6</v>
      </c>
      <c r="BU1043" s="294">
        <v>791.6</v>
      </c>
      <c r="BV1043" s="294">
        <v>0.95750000000000002</v>
      </c>
      <c r="BW1043" s="294">
        <v>184460</v>
      </c>
      <c r="BY1043" s="294">
        <v>0.3271</v>
      </c>
    </row>
    <row r="1044" spans="1:77">
      <c r="A1044" s="301">
        <v>1078</v>
      </c>
      <c r="B1044" s="302" t="s">
        <v>3997</v>
      </c>
      <c r="C1044" s="301" t="s">
        <v>5004</v>
      </c>
      <c r="D1044" s="302" t="s">
        <v>4051</v>
      </c>
      <c r="E1044" s="303">
        <v>334</v>
      </c>
      <c r="F1044" s="294">
        <v>220</v>
      </c>
      <c r="G1044" s="294">
        <v>267.2</v>
      </c>
      <c r="H1044" s="294">
        <v>0.96789999999999998</v>
      </c>
      <c r="I1044" s="294">
        <v>37040</v>
      </c>
      <c r="K1044" s="294">
        <v>0.24160000000000001</v>
      </c>
      <c r="L1044" s="294">
        <v>230</v>
      </c>
      <c r="M1044" s="294">
        <v>267.2</v>
      </c>
      <c r="N1044" s="294">
        <v>0.97140000000000004</v>
      </c>
      <c r="O1044" s="294">
        <v>28460</v>
      </c>
      <c r="Q1044" s="294">
        <v>0.17119999999999999</v>
      </c>
      <c r="R1044" s="294">
        <v>184.8</v>
      </c>
      <c r="S1044" s="294">
        <v>267.2</v>
      </c>
      <c r="T1044" s="294">
        <v>0.96970000000000001</v>
      </c>
      <c r="U1044" s="294">
        <v>29120</v>
      </c>
      <c r="W1044" s="294">
        <v>0.22570000000000001</v>
      </c>
      <c r="X1044" s="294">
        <v>151.6</v>
      </c>
      <c r="Y1044" s="294">
        <v>267.2</v>
      </c>
      <c r="Z1044" s="294">
        <v>0.97119999999999995</v>
      </c>
      <c r="AA1044" s="294">
        <v>23250</v>
      </c>
      <c r="AC1044" s="294">
        <v>0.21229999999999999</v>
      </c>
      <c r="AD1044" s="294">
        <v>222.8</v>
      </c>
      <c r="AE1044" s="294">
        <v>267.2</v>
      </c>
      <c r="AF1044" s="294">
        <v>0.99460000000000004</v>
      </c>
      <c r="AG1044" s="294">
        <v>25460</v>
      </c>
      <c r="AI1044" s="294">
        <v>0.15440000000000001</v>
      </c>
      <c r="AJ1044" s="294">
        <v>170.8</v>
      </c>
      <c r="AK1044" s="294">
        <v>267.2</v>
      </c>
      <c r="AL1044" s="294">
        <v>0.97929999999999995</v>
      </c>
      <c r="AM1044" s="294">
        <v>25490</v>
      </c>
      <c r="AO1044" s="294">
        <v>0.2117</v>
      </c>
      <c r="AP1044" s="294">
        <v>141.19999999999999</v>
      </c>
      <c r="AQ1044" s="294">
        <v>267.2</v>
      </c>
      <c r="AR1044" s="294">
        <v>0.97319999999999995</v>
      </c>
      <c r="AS1044" s="294">
        <v>17370</v>
      </c>
      <c r="AU1044" s="294">
        <v>0.1699</v>
      </c>
      <c r="AV1044" s="294">
        <v>116</v>
      </c>
      <c r="AW1044" s="294">
        <v>267.2</v>
      </c>
      <c r="AX1044" s="294">
        <v>1.0250999999999999</v>
      </c>
      <c r="AY1044" s="294">
        <v>17210</v>
      </c>
      <c r="BA1044" s="294">
        <v>0.20100000000000001</v>
      </c>
      <c r="BB1044" s="294">
        <v>79.2</v>
      </c>
      <c r="BC1044" s="294">
        <v>267.2</v>
      </c>
      <c r="BD1044" s="294">
        <v>1.0794999999999999</v>
      </c>
      <c r="BE1044" s="294">
        <v>11680</v>
      </c>
      <c r="BG1044" s="294">
        <v>0.18360000000000001</v>
      </c>
      <c r="BH1044" s="294">
        <v>62</v>
      </c>
      <c r="BI1044" s="294">
        <v>267.2</v>
      </c>
      <c r="BJ1044" s="294">
        <v>1.1172</v>
      </c>
      <c r="BK1044" s="294">
        <v>11160</v>
      </c>
      <c r="BM1044" s="294">
        <v>0.21659999999999999</v>
      </c>
      <c r="BN1044" s="294">
        <v>153.6</v>
      </c>
      <c r="BO1044" s="294">
        <v>267.2</v>
      </c>
      <c r="BP1044" s="294">
        <v>1.05</v>
      </c>
      <c r="BQ1044" s="294">
        <v>13460</v>
      </c>
      <c r="BS1044" s="294">
        <v>0.1242</v>
      </c>
      <c r="BT1044" s="294">
        <v>182</v>
      </c>
      <c r="BU1044" s="294">
        <v>267.2</v>
      </c>
      <c r="BV1044" s="294">
        <v>1.0085999999999999</v>
      </c>
      <c r="BW1044" s="294">
        <v>25680</v>
      </c>
      <c r="BY1044" s="294">
        <v>0.188</v>
      </c>
    </row>
    <row r="1045" spans="1:77">
      <c r="A1045" s="301">
        <v>1079</v>
      </c>
      <c r="B1045" s="302" t="s">
        <v>3997</v>
      </c>
      <c r="C1045" s="301" t="s">
        <v>5005</v>
      </c>
      <c r="D1045" s="302" t="s">
        <v>4139</v>
      </c>
      <c r="E1045" s="303">
        <v>900</v>
      </c>
      <c r="F1045" s="294">
        <v>208.8</v>
      </c>
      <c r="G1045" s="294">
        <v>720</v>
      </c>
      <c r="H1045" s="294">
        <v>0.99860000000000004</v>
      </c>
      <c r="I1045" s="294">
        <v>54010</v>
      </c>
      <c r="K1045" s="294">
        <v>0.35980000000000001</v>
      </c>
      <c r="L1045" s="294">
        <v>190</v>
      </c>
      <c r="M1045" s="294">
        <v>720</v>
      </c>
      <c r="N1045" s="294">
        <v>1</v>
      </c>
      <c r="O1045" s="294">
        <v>50270</v>
      </c>
      <c r="Q1045" s="294">
        <v>0.35560000000000003</v>
      </c>
      <c r="R1045" s="294">
        <v>98</v>
      </c>
      <c r="S1045" s="294">
        <v>720</v>
      </c>
      <c r="T1045" s="294">
        <v>1</v>
      </c>
      <c r="U1045" s="294">
        <v>36180</v>
      </c>
      <c r="W1045" s="294">
        <v>0.51280000000000003</v>
      </c>
      <c r="X1045" s="294">
        <v>80</v>
      </c>
      <c r="Y1045" s="294">
        <v>720</v>
      </c>
      <c r="Z1045" s="294">
        <v>0.99360000000000004</v>
      </c>
      <c r="AA1045" s="294">
        <v>32330</v>
      </c>
      <c r="AC1045" s="294">
        <v>0.54669999999999996</v>
      </c>
      <c r="AD1045" s="294">
        <v>54</v>
      </c>
      <c r="AE1045" s="294">
        <v>720</v>
      </c>
      <c r="AF1045" s="294">
        <v>0.99939999999999996</v>
      </c>
      <c r="AG1045" s="294">
        <v>15590</v>
      </c>
      <c r="AI1045" s="294">
        <v>0.38829999999999998</v>
      </c>
      <c r="AJ1045" s="294">
        <v>44</v>
      </c>
      <c r="AK1045" s="294">
        <v>720</v>
      </c>
      <c r="AL1045" s="294">
        <v>0.99860000000000004</v>
      </c>
      <c r="AM1045" s="294">
        <v>13450</v>
      </c>
      <c r="AO1045" s="294">
        <v>0.42520000000000002</v>
      </c>
      <c r="AP1045" s="294">
        <v>35.200000000000003</v>
      </c>
      <c r="AQ1045" s="294">
        <v>720</v>
      </c>
      <c r="AR1045" s="294">
        <v>1</v>
      </c>
      <c r="AS1045" s="294">
        <v>10740</v>
      </c>
      <c r="AU1045" s="294">
        <v>0.41010000000000002</v>
      </c>
      <c r="AV1045" s="294">
        <v>26</v>
      </c>
      <c r="AW1045" s="294">
        <v>720</v>
      </c>
      <c r="AX1045" s="294">
        <v>1.0010999999999999</v>
      </c>
      <c r="AY1045" s="294">
        <v>9850</v>
      </c>
      <c r="BA1045" s="294">
        <v>0.52559999999999996</v>
      </c>
      <c r="BB1045" s="294">
        <v>24.8</v>
      </c>
      <c r="BC1045" s="294">
        <v>720</v>
      </c>
      <c r="BD1045" s="294">
        <v>0.99580000000000002</v>
      </c>
      <c r="BE1045" s="294">
        <v>9360</v>
      </c>
      <c r="BG1045" s="294">
        <v>0.50949999999999995</v>
      </c>
      <c r="BH1045" s="294">
        <v>24.8</v>
      </c>
      <c r="BI1045" s="294">
        <v>720</v>
      </c>
      <c r="BJ1045" s="294">
        <v>0.999</v>
      </c>
      <c r="BK1045" s="294">
        <v>9530</v>
      </c>
      <c r="BM1045" s="294">
        <v>0.51700000000000002</v>
      </c>
      <c r="BN1045" s="294">
        <v>26</v>
      </c>
      <c r="BO1045" s="294">
        <v>720</v>
      </c>
      <c r="BP1045" s="294">
        <v>1.0010999999999999</v>
      </c>
      <c r="BQ1045" s="294">
        <v>9740</v>
      </c>
      <c r="BS1045" s="294">
        <v>0.55689999999999995</v>
      </c>
      <c r="BT1045" s="294">
        <v>26.4</v>
      </c>
      <c r="BU1045" s="294">
        <v>720</v>
      </c>
      <c r="BV1045" s="294">
        <v>0.99909999999999999</v>
      </c>
      <c r="BW1045" s="294">
        <v>10900</v>
      </c>
      <c r="BY1045" s="294">
        <v>0.55549999999999999</v>
      </c>
    </row>
    <row r="1046" spans="1:77">
      <c r="A1046" s="301">
        <v>1080</v>
      </c>
      <c r="B1046" s="302" t="s">
        <v>3997</v>
      </c>
      <c r="C1046" s="301" t="s">
        <v>5006</v>
      </c>
      <c r="D1046" s="302" t="s">
        <v>4051</v>
      </c>
      <c r="E1046" s="303">
        <v>400</v>
      </c>
      <c r="F1046" s="294">
        <v>221</v>
      </c>
      <c r="G1046" s="294">
        <v>320</v>
      </c>
      <c r="H1046" s="294">
        <v>0.99609999999999999</v>
      </c>
      <c r="I1046" s="294">
        <v>102870</v>
      </c>
      <c r="J1046" s="294" t="e">
        <f>I1046-#REF!</f>
        <v>#REF!</v>
      </c>
      <c r="K1046" s="294">
        <v>0.64910000000000001</v>
      </c>
      <c r="L1046" s="294">
        <v>180</v>
      </c>
      <c r="M1046" s="294">
        <v>320</v>
      </c>
      <c r="N1046" s="294">
        <v>0.9909</v>
      </c>
      <c r="O1046" s="294">
        <v>116920</v>
      </c>
      <c r="Q1046" s="294">
        <v>0.88109999999999999</v>
      </c>
      <c r="R1046" s="294">
        <v>236</v>
      </c>
      <c r="S1046" s="294">
        <v>320</v>
      </c>
      <c r="T1046" s="294">
        <v>0.99309999999999998</v>
      </c>
      <c r="U1046" s="294">
        <v>96400</v>
      </c>
      <c r="W1046" s="294">
        <v>0.57130000000000003</v>
      </c>
      <c r="X1046" s="294">
        <v>254</v>
      </c>
      <c r="Y1046" s="294">
        <v>320</v>
      </c>
      <c r="Z1046" s="294">
        <v>0.99570000000000003</v>
      </c>
      <c r="AA1046" s="294">
        <v>121930</v>
      </c>
      <c r="AB1046" s="294" t="e">
        <f>AA1046-#REF!</f>
        <v>#REF!</v>
      </c>
      <c r="AC1046" s="294">
        <v>0.64800000000000002</v>
      </c>
      <c r="AD1046" s="294">
        <v>274.8</v>
      </c>
      <c r="AE1046" s="294">
        <v>320</v>
      </c>
      <c r="AF1046" s="294">
        <v>0.99449999999999994</v>
      </c>
      <c r="AG1046" s="294">
        <v>115500</v>
      </c>
      <c r="AI1046" s="294">
        <v>0.41720000000000002</v>
      </c>
      <c r="AJ1046" s="294">
        <v>254</v>
      </c>
      <c r="AK1046" s="294">
        <v>320</v>
      </c>
      <c r="AL1046" s="294">
        <v>0.99429999999999996</v>
      </c>
      <c r="AM1046" s="294">
        <v>116135</v>
      </c>
      <c r="AN1046" s="294" t="e">
        <f>AM1046-#REF!</f>
        <v>#REF!</v>
      </c>
      <c r="AO1046" s="294">
        <v>0.63870000000000005</v>
      </c>
      <c r="AP1046" s="294">
        <v>226</v>
      </c>
      <c r="AQ1046" s="294">
        <v>320</v>
      </c>
      <c r="AR1046" s="294">
        <v>0.99470000000000003</v>
      </c>
      <c r="AS1046" s="294">
        <v>111295</v>
      </c>
      <c r="AT1046" s="294" t="e">
        <f>AS1046-#REF!</f>
        <v>#REF!</v>
      </c>
      <c r="AU1046" s="294">
        <v>0.66549999999999998</v>
      </c>
      <c r="AV1046" s="294">
        <v>227.2</v>
      </c>
      <c r="AW1046" s="294">
        <v>320</v>
      </c>
      <c r="AX1046" s="294">
        <v>0.99929999999999997</v>
      </c>
      <c r="AY1046" s="294">
        <v>94050</v>
      </c>
      <c r="BA1046" s="294">
        <v>0.57540000000000002</v>
      </c>
      <c r="BB1046" s="294">
        <v>238</v>
      </c>
      <c r="BC1046" s="294">
        <v>320</v>
      </c>
      <c r="BD1046" s="294">
        <v>0.99570000000000003</v>
      </c>
      <c r="BE1046" s="294">
        <v>92450</v>
      </c>
      <c r="BG1046" s="294">
        <v>0.50800000000000001</v>
      </c>
      <c r="BH1046" s="294">
        <v>237.2</v>
      </c>
      <c r="BI1046" s="294">
        <v>320</v>
      </c>
      <c r="BJ1046" s="294">
        <v>0.99670000000000003</v>
      </c>
      <c r="BK1046" s="294">
        <v>91820</v>
      </c>
      <c r="BM1046" s="294">
        <v>0.52210000000000001</v>
      </c>
      <c r="BN1046" s="294">
        <v>234</v>
      </c>
      <c r="BO1046" s="294">
        <v>320</v>
      </c>
      <c r="BP1046" s="294">
        <v>0.93010000000000004</v>
      </c>
      <c r="BQ1046" s="294">
        <v>83795</v>
      </c>
      <c r="BS1046" s="294">
        <v>0.57289999999999996</v>
      </c>
      <c r="BT1046" s="294">
        <v>247.68</v>
      </c>
      <c r="BU1046" s="294">
        <v>320</v>
      </c>
      <c r="BV1046" s="294">
        <v>0.99329999999999996</v>
      </c>
      <c r="BW1046" s="294">
        <v>64974</v>
      </c>
      <c r="BY1046" s="294">
        <v>0.55920000000000003</v>
      </c>
    </row>
    <row r="1047" spans="1:77">
      <c r="A1047" s="301">
        <v>1081</v>
      </c>
      <c r="B1047" s="302" t="s">
        <v>3997</v>
      </c>
      <c r="C1047" s="301" t="s">
        <v>5007</v>
      </c>
      <c r="D1047" s="302" t="s">
        <v>4051</v>
      </c>
      <c r="E1047" s="303">
        <v>500</v>
      </c>
      <c r="F1047" s="294">
        <v>358.56</v>
      </c>
      <c r="G1047" s="294">
        <v>400</v>
      </c>
      <c r="H1047" s="294">
        <v>1.2695000000000001</v>
      </c>
      <c r="I1047" s="294">
        <v>44574</v>
      </c>
      <c r="K1047" s="294">
        <v>0.13600000000000001</v>
      </c>
      <c r="L1047" s="294">
        <v>273.60000000000002</v>
      </c>
      <c r="M1047" s="294">
        <v>400</v>
      </c>
      <c r="N1047" s="294">
        <v>1.4141999999999999</v>
      </c>
      <c r="O1047" s="294">
        <v>38970</v>
      </c>
      <c r="Q1047" s="294">
        <v>0.13539999999999999</v>
      </c>
      <c r="R1047" s="294">
        <v>378.72</v>
      </c>
      <c r="S1047" s="294">
        <v>400</v>
      </c>
      <c r="T1047" s="294">
        <v>1.0644</v>
      </c>
      <c r="U1047" s="294">
        <v>62658</v>
      </c>
      <c r="W1047" s="294">
        <v>0.21590000000000001</v>
      </c>
      <c r="X1047" s="294">
        <v>369.6</v>
      </c>
      <c r="Y1047" s="294">
        <v>400</v>
      </c>
      <c r="Z1047" s="294">
        <v>0.9899</v>
      </c>
      <c r="AA1047" s="294">
        <v>115494</v>
      </c>
      <c r="AC1047" s="294">
        <v>0.42430000000000001</v>
      </c>
      <c r="AD1047" s="294">
        <v>389.52</v>
      </c>
      <c r="AE1047" s="294">
        <v>400</v>
      </c>
      <c r="AF1047" s="294">
        <v>0.99460000000000004</v>
      </c>
      <c r="AG1047" s="294">
        <v>132408</v>
      </c>
      <c r="AI1047" s="294">
        <v>0.45939999999999998</v>
      </c>
      <c r="AJ1047" s="294">
        <v>382.08</v>
      </c>
      <c r="AK1047" s="294">
        <v>400</v>
      </c>
      <c r="AL1047" s="294">
        <v>0.9929</v>
      </c>
      <c r="AM1047" s="294">
        <v>126336</v>
      </c>
      <c r="AO1047" s="294">
        <v>0.46260000000000001</v>
      </c>
      <c r="AP1047" s="294">
        <v>363.36</v>
      </c>
      <c r="AQ1047" s="294">
        <v>400</v>
      </c>
      <c r="AR1047" s="294">
        <v>1.0224</v>
      </c>
      <c r="AS1047" s="294">
        <v>89946</v>
      </c>
      <c r="AU1047" s="294">
        <v>0.32540000000000002</v>
      </c>
      <c r="AV1047" s="294">
        <v>320.39999999999998</v>
      </c>
      <c r="AW1047" s="294">
        <v>400</v>
      </c>
      <c r="AX1047" s="294">
        <v>1.0307999999999999</v>
      </c>
      <c r="AY1047" s="294">
        <v>84042</v>
      </c>
      <c r="BA1047" s="294">
        <v>0.35339999999999999</v>
      </c>
      <c r="BB1047" s="294">
        <v>251.76</v>
      </c>
      <c r="BC1047" s="294">
        <v>400</v>
      </c>
      <c r="BD1047" s="294">
        <v>1.1235999999999999</v>
      </c>
      <c r="BE1047" s="294">
        <v>67812</v>
      </c>
      <c r="BG1047" s="294">
        <v>0.32219999999999999</v>
      </c>
      <c r="BH1047" s="294">
        <v>243.12</v>
      </c>
      <c r="BI1047" s="294">
        <v>400</v>
      </c>
      <c r="BJ1047" s="294">
        <v>1.1052999999999999</v>
      </c>
      <c r="BK1047" s="294">
        <v>67998</v>
      </c>
      <c r="BM1047" s="294">
        <v>0.34010000000000001</v>
      </c>
      <c r="BN1047" s="294">
        <v>305.04000000000002</v>
      </c>
      <c r="BO1047" s="294">
        <v>400</v>
      </c>
      <c r="BP1047" s="294">
        <v>1.0965</v>
      </c>
      <c r="BQ1047" s="294">
        <v>69882</v>
      </c>
      <c r="BS1047" s="294">
        <v>0.31090000000000001</v>
      </c>
      <c r="BT1047" s="294">
        <v>298.32</v>
      </c>
      <c r="BU1047" s="294">
        <v>400</v>
      </c>
      <c r="BV1047" s="294">
        <v>1.1002000000000001</v>
      </c>
      <c r="BW1047" s="294">
        <v>77850</v>
      </c>
      <c r="BY1047" s="294">
        <v>0.31879999999999997</v>
      </c>
    </row>
    <row r="1048" spans="1:77">
      <c r="A1048" s="301">
        <v>1082</v>
      </c>
      <c r="B1048" s="302" t="s">
        <v>3997</v>
      </c>
      <c r="C1048" s="301" t="s">
        <v>5008</v>
      </c>
      <c r="D1048" s="302" t="s">
        <v>4051</v>
      </c>
      <c r="E1048" s="303">
        <v>270</v>
      </c>
      <c r="F1048" s="294">
        <v>155.04</v>
      </c>
      <c r="G1048" s="294">
        <v>216</v>
      </c>
      <c r="H1048" s="294">
        <v>0.98699999999999999</v>
      </c>
      <c r="I1048" s="294">
        <v>26304</v>
      </c>
      <c r="K1048" s="294">
        <v>0.23880000000000001</v>
      </c>
      <c r="L1048" s="294">
        <v>144</v>
      </c>
      <c r="M1048" s="294">
        <v>216</v>
      </c>
      <c r="N1048" s="294">
        <v>0.97889999999999999</v>
      </c>
      <c r="O1048" s="294">
        <v>28652</v>
      </c>
      <c r="Q1048" s="294">
        <v>0.2732</v>
      </c>
      <c r="R1048" s="294">
        <v>160</v>
      </c>
      <c r="S1048" s="294">
        <v>216</v>
      </c>
      <c r="T1048" s="294">
        <v>0.98329999999999995</v>
      </c>
      <c r="U1048" s="294">
        <v>23520</v>
      </c>
      <c r="W1048" s="294">
        <v>0.20760000000000001</v>
      </c>
      <c r="X1048" s="294">
        <v>129.12</v>
      </c>
      <c r="Y1048" s="294">
        <v>216</v>
      </c>
      <c r="Z1048" s="294">
        <v>0.99149999999999994</v>
      </c>
      <c r="AA1048" s="294">
        <v>21248</v>
      </c>
      <c r="AC1048" s="294">
        <v>0.22309999999999999</v>
      </c>
      <c r="AD1048" s="294">
        <v>129.91999999999999</v>
      </c>
      <c r="AE1048" s="294">
        <v>216</v>
      </c>
      <c r="AF1048" s="294">
        <v>0.98760000000000003</v>
      </c>
      <c r="AG1048" s="294">
        <v>20660</v>
      </c>
      <c r="AI1048" s="294">
        <v>0.21640000000000001</v>
      </c>
      <c r="AJ1048" s="294">
        <v>120.64</v>
      </c>
      <c r="AK1048" s="294">
        <v>216</v>
      </c>
      <c r="AL1048" s="294">
        <v>0.99549999999999994</v>
      </c>
      <c r="AM1048" s="294">
        <v>21076</v>
      </c>
      <c r="AO1048" s="294">
        <v>0.2437</v>
      </c>
      <c r="AP1048" s="294">
        <v>101.76</v>
      </c>
      <c r="AQ1048" s="294">
        <v>216</v>
      </c>
      <c r="AR1048" s="294">
        <v>0.99980000000000002</v>
      </c>
      <c r="AS1048" s="294">
        <v>14732</v>
      </c>
      <c r="AU1048" s="294">
        <v>0.1946</v>
      </c>
      <c r="AV1048" s="294">
        <v>84.96</v>
      </c>
      <c r="AW1048" s="294">
        <v>216</v>
      </c>
      <c r="AX1048" s="294">
        <v>1</v>
      </c>
      <c r="AY1048" s="294">
        <v>13784</v>
      </c>
      <c r="BA1048" s="294">
        <v>0.2253</v>
      </c>
      <c r="BB1048" s="294">
        <v>56.8</v>
      </c>
      <c r="BC1048" s="294">
        <v>216</v>
      </c>
      <c r="BD1048" s="294">
        <v>1</v>
      </c>
      <c r="BE1048" s="294">
        <v>10572</v>
      </c>
      <c r="BG1048" s="294">
        <v>0.25019999999999998</v>
      </c>
      <c r="BH1048" s="294">
        <v>53.76</v>
      </c>
      <c r="BI1048" s="294">
        <v>216</v>
      </c>
      <c r="BJ1048" s="294">
        <v>1</v>
      </c>
      <c r="BK1048" s="294">
        <v>10232</v>
      </c>
      <c r="BM1048" s="294">
        <v>0.25580000000000003</v>
      </c>
      <c r="BN1048" s="294">
        <v>95.04</v>
      </c>
      <c r="BO1048" s="294">
        <v>216</v>
      </c>
      <c r="BP1048" s="294">
        <v>0.99970000000000003</v>
      </c>
      <c r="BQ1048" s="294">
        <v>12624</v>
      </c>
      <c r="BS1048" s="294">
        <v>0.19769999999999999</v>
      </c>
      <c r="BT1048" s="294">
        <v>95.2</v>
      </c>
      <c r="BU1048" s="294">
        <v>216</v>
      </c>
      <c r="BV1048" s="294">
        <v>0.99980000000000002</v>
      </c>
      <c r="BW1048" s="294">
        <v>21192</v>
      </c>
      <c r="BY1048" s="294">
        <v>0.29930000000000001</v>
      </c>
    </row>
    <row r="1049" spans="1:77">
      <c r="A1049" s="301">
        <v>1083</v>
      </c>
      <c r="B1049" s="302" t="s">
        <v>3997</v>
      </c>
      <c r="C1049" s="301" t="s">
        <v>5009</v>
      </c>
      <c r="D1049" s="302" t="s">
        <v>4051</v>
      </c>
      <c r="E1049" s="303">
        <v>114</v>
      </c>
      <c r="F1049" s="294">
        <v>130.68</v>
      </c>
      <c r="G1049" s="294">
        <v>130.68</v>
      </c>
      <c r="H1049" s="294">
        <v>0.91279999999999994</v>
      </c>
      <c r="I1049" s="294">
        <v>14148</v>
      </c>
      <c r="K1049" s="294">
        <v>0.16470000000000001</v>
      </c>
      <c r="L1049" s="294">
        <v>164.4</v>
      </c>
      <c r="M1049" s="294">
        <v>164.4</v>
      </c>
      <c r="N1049" s="294">
        <v>0.89049999999999996</v>
      </c>
      <c r="O1049" s="294">
        <v>13245</v>
      </c>
      <c r="Q1049" s="294">
        <v>0.1216</v>
      </c>
      <c r="R1049" s="294">
        <v>135</v>
      </c>
      <c r="S1049" s="294">
        <v>135</v>
      </c>
      <c r="T1049" s="294">
        <v>0.8508</v>
      </c>
      <c r="U1049" s="294">
        <v>13146</v>
      </c>
      <c r="W1049" s="294">
        <v>0.159</v>
      </c>
      <c r="X1049" s="294">
        <v>139.08000000000001</v>
      </c>
      <c r="Y1049" s="294">
        <v>139.08000000000001</v>
      </c>
      <c r="Z1049" s="294">
        <v>0.84189999999999998</v>
      </c>
      <c r="AA1049" s="294">
        <v>11598</v>
      </c>
      <c r="AC1049" s="294">
        <v>0.1331</v>
      </c>
      <c r="AD1049" s="294">
        <v>127.8</v>
      </c>
      <c r="AE1049" s="294">
        <v>127.8</v>
      </c>
      <c r="AF1049" s="294">
        <v>0.84550000000000003</v>
      </c>
      <c r="AG1049" s="294">
        <v>11229</v>
      </c>
      <c r="AI1049" s="294">
        <v>0.13969999999999999</v>
      </c>
      <c r="AJ1049" s="294">
        <v>131.76</v>
      </c>
      <c r="AK1049" s="294">
        <v>131.76</v>
      </c>
      <c r="AL1049" s="294">
        <v>0.8478</v>
      </c>
      <c r="AM1049" s="294">
        <v>12894</v>
      </c>
      <c r="AO1049" s="294">
        <v>0.1603</v>
      </c>
      <c r="AP1049" s="294">
        <v>122.4</v>
      </c>
      <c r="AQ1049" s="294">
        <v>122.4</v>
      </c>
      <c r="AR1049" s="294">
        <v>0.83760000000000001</v>
      </c>
      <c r="AS1049" s="294">
        <v>10362</v>
      </c>
      <c r="AU1049" s="294">
        <v>0.13589999999999999</v>
      </c>
      <c r="AV1049" s="294">
        <v>120.24</v>
      </c>
      <c r="AW1049" s="294">
        <v>120.24</v>
      </c>
      <c r="AX1049" s="294">
        <v>0.85680000000000001</v>
      </c>
      <c r="AY1049" s="294">
        <v>8364</v>
      </c>
      <c r="BA1049" s="294">
        <v>0.1128</v>
      </c>
      <c r="BB1049" s="294">
        <v>61.32</v>
      </c>
      <c r="BC1049" s="294">
        <v>91.2</v>
      </c>
      <c r="BD1049" s="294">
        <v>0.87139999999999995</v>
      </c>
      <c r="BE1049" s="294">
        <v>6891</v>
      </c>
      <c r="BG1049" s="294">
        <v>0.17330000000000001</v>
      </c>
      <c r="BH1049" s="294">
        <v>41.04</v>
      </c>
      <c r="BI1049" s="294">
        <v>91.2</v>
      </c>
      <c r="BJ1049" s="294">
        <v>0.86509999999999998</v>
      </c>
      <c r="BK1049" s="294">
        <v>6363</v>
      </c>
      <c r="BM1049" s="294">
        <v>0.2409</v>
      </c>
      <c r="BN1049" s="294">
        <v>83.76</v>
      </c>
      <c r="BO1049" s="294">
        <v>91.2</v>
      </c>
      <c r="BP1049" s="294">
        <v>0.86549999999999994</v>
      </c>
      <c r="BQ1049" s="294">
        <v>7080</v>
      </c>
      <c r="BS1049" s="294">
        <v>0.14530000000000001</v>
      </c>
      <c r="BT1049" s="294">
        <v>113.64</v>
      </c>
      <c r="BU1049" s="294">
        <v>113.64</v>
      </c>
      <c r="BV1049" s="294">
        <v>0.86639999999999995</v>
      </c>
      <c r="BW1049" s="294">
        <v>11031</v>
      </c>
      <c r="BY1049" s="294">
        <v>0.15060000000000001</v>
      </c>
    </row>
    <row r="1050" spans="1:77">
      <c r="A1050" s="301">
        <v>1084</v>
      </c>
      <c r="B1050" s="302" t="s">
        <v>3997</v>
      </c>
      <c r="C1050" s="301" t="s">
        <v>5010</v>
      </c>
      <c r="D1050" s="302" t="s">
        <v>4051</v>
      </c>
      <c r="E1050" s="303">
        <v>200</v>
      </c>
      <c r="F1050" s="294">
        <v>173.76</v>
      </c>
      <c r="G1050" s="294">
        <v>173.76</v>
      </c>
      <c r="H1050" s="294">
        <v>0.99980000000000002</v>
      </c>
      <c r="I1050" s="294">
        <v>49542</v>
      </c>
      <c r="K1050" s="294">
        <v>0.39610000000000001</v>
      </c>
      <c r="L1050" s="294">
        <v>174</v>
      </c>
      <c r="M1050" s="294">
        <v>174</v>
      </c>
      <c r="N1050" s="294">
        <v>0.99919999999999998</v>
      </c>
      <c r="O1050" s="294">
        <v>43014</v>
      </c>
      <c r="Q1050" s="294">
        <v>0.33250000000000002</v>
      </c>
      <c r="R1050" s="294">
        <v>177.6</v>
      </c>
      <c r="S1050" s="294">
        <v>177.6</v>
      </c>
      <c r="T1050" s="294">
        <v>0.99860000000000004</v>
      </c>
      <c r="U1050" s="294">
        <v>46314</v>
      </c>
      <c r="W1050" s="294">
        <v>0.36270000000000002</v>
      </c>
      <c r="X1050" s="294">
        <v>202.08</v>
      </c>
      <c r="Y1050" s="294">
        <v>202.08</v>
      </c>
      <c r="Z1050" s="294">
        <v>0.99839999999999995</v>
      </c>
      <c r="AA1050" s="294">
        <v>39972</v>
      </c>
      <c r="AC1050" s="294">
        <v>0.26629999999999998</v>
      </c>
      <c r="AD1050" s="294">
        <v>163.68</v>
      </c>
      <c r="AE1050" s="294">
        <v>163.68</v>
      </c>
      <c r="AF1050" s="294">
        <v>0.99890000000000001</v>
      </c>
      <c r="AG1050" s="294">
        <v>41742</v>
      </c>
      <c r="AI1050" s="294">
        <v>0.34320000000000001</v>
      </c>
      <c r="AJ1050" s="294">
        <v>156.72</v>
      </c>
      <c r="AK1050" s="294">
        <v>160</v>
      </c>
      <c r="AL1050" s="294">
        <v>0.99890000000000001</v>
      </c>
      <c r="AM1050" s="294">
        <v>40182</v>
      </c>
      <c r="AO1050" s="294">
        <v>0.35649999999999998</v>
      </c>
      <c r="AP1050" s="294">
        <v>143.76</v>
      </c>
      <c r="AQ1050" s="294">
        <v>160</v>
      </c>
      <c r="AR1050" s="294">
        <v>0.99909999999999999</v>
      </c>
      <c r="AS1050" s="294">
        <v>37122</v>
      </c>
      <c r="AU1050" s="294">
        <v>0.34739999999999999</v>
      </c>
      <c r="AV1050" s="294">
        <v>138.72</v>
      </c>
      <c r="AW1050" s="294">
        <v>160</v>
      </c>
      <c r="AX1050" s="294">
        <v>0.99890000000000001</v>
      </c>
      <c r="AY1050" s="294">
        <v>30282</v>
      </c>
      <c r="BA1050" s="294">
        <v>0.30349999999999999</v>
      </c>
      <c r="BB1050" s="294">
        <v>111.36</v>
      </c>
      <c r="BC1050" s="294">
        <v>160</v>
      </c>
      <c r="BD1050" s="294">
        <v>0.99929999999999997</v>
      </c>
      <c r="BE1050" s="294">
        <v>22830</v>
      </c>
      <c r="BG1050" s="294">
        <v>0.27579999999999999</v>
      </c>
      <c r="BH1050" s="294">
        <v>96.24</v>
      </c>
      <c r="BI1050" s="294">
        <v>160</v>
      </c>
      <c r="BJ1050" s="294">
        <v>0.99919999999999998</v>
      </c>
      <c r="BK1050" s="294">
        <v>22026</v>
      </c>
      <c r="BM1050" s="294">
        <v>0.30790000000000001</v>
      </c>
      <c r="BN1050" s="294">
        <v>179.28</v>
      </c>
      <c r="BO1050" s="294">
        <v>179.28</v>
      </c>
      <c r="BP1050" s="294">
        <v>0.99939999999999996</v>
      </c>
      <c r="BQ1050" s="294">
        <v>27474</v>
      </c>
      <c r="BS1050" s="294">
        <v>0.22819999999999999</v>
      </c>
      <c r="BT1050" s="294">
        <v>146.16</v>
      </c>
      <c r="BU1050" s="294">
        <v>160</v>
      </c>
      <c r="BV1050" s="294">
        <v>0.99939999999999996</v>
      </c>
      <c r="BW1050" s="294">
        <v>39504</v>
      </c>
      <c r="BY1050" s="294">
        <v>0.36349999999999999</v>
      </c>
    </row>
    <row r="1051" spans="1:77">
      <c r="A1051" s="301">
        <v>1085</v>
      </c>
      <c r="B1051" s="302" t="s">
        <v>3997</v>
      </c>
      <c r="C1051" s="301" t="s">
        <v>5011</v>
      </c>
      <c r="D1051" s="302" t="s">
        <v>4051</v>
      </c>
      <c r="E1051" s="303">
        <v>860</v>
      </c>
      <c r="F1051" s="294">
        <v>568.08000000000004</v>
      </c>
      <c r="G1051" s="294">
        <v>688</v>
      </c>
      <c r="H1051" s="294">
        <v>0.99160000000000004</v>
      </c>
      <c r="I1051" s="294">
        <v>353331</v>
      </c>
      <c r="J1051" s="294" t="e">
        <f>I1051-#REF!</f>
        <v>#REF!</v>
      </c>
      <c r="K1051" s="294">
        <v>0.87119999999999997</v>
      </c>
      <c r="L1051" s="294">
        <v>558</v>
      </c>
      <c r="M1051" s="294">
        <v>688</v>
      </c>
      <c r="N1051" s="294">
        <v>0.99209999999999998</v>
      </c>
      <c r="O1051" s="294">
        <v>359946</v>
      </c>
      <c r="Q1051" s="294">
        <v>0.87390000000000001</v>
      </c>
      <c r="R1051" s="294">
        <v>567</v>
      </c>
      <c r="S1051" s="294">
        <v>688</v>
      </c>
      <c r="T1051" s="294">
        <v>0.98899999999999999</v>
      </c>
      <c r="U1051" s="294">
        <v>343377</v>
      </c>
      <c r="V1051" s="294" t="e">
        <f>U1051-#REF!</f>
        <v>#REF!</v>
      </c>
      <c r="W1051" s="294">
        <v>0.85050000000000003</v>
      </c>
      <c r="X1051" s="294">
        <v>536.4</v>
      </c>
      <c r="Y1051" s="294">
        <v>688</v>
      </c>
      <c r="Z1051" s="294">
        <v>0.98819999999999997</v>
      </c>
      <c r="AA1051" s="294">
        <v>352215</v>
      </c>
      <c r="AB1051" s="294" t="e">
        <f>AA1051-#REF!</f>
        <v>#REF!</v>
      </c>
      <c r="AC1051" s="294">
        <v>0.89319999999999999</v>
      </c>
      <c r="AD1051" s="294">
        <v>540</v>
      </c>
      <c r="AE1051" s="294">
        <v>688</v>
      </c>
      <c r="AF1051" s="294">
        <v>0.98970000000000002</v>
      </c>
      <c r="AG1051" s="294">
        <v>351423</v>
      </c>
      <c r="AH1051" s="294" t="e">
        <f>AG1051-#REF!</f>
        <v>#REF!</v>
      </c>
      <c r="AI1051" s="294">
        <v>0.88380000000000003</v>
      </c>
      <c r="AJ1051" s="294">
        <v>541.44000000000005</v>
      </c>
      <c r="AK1051" s="294">
        <v>688</v>
      </c>
      <c r="AL1051" s="294">
        <v>0.98909999999999998</v>
      </c>
      <c r="AM1051" s="294">
        <v>331299</v>
      </c>
      <c r="AN1051" s="294" t="e">
        <f>AM1051-#REF!</f>
        <v>#REF!</v>
      </c>
      <c r="AO1051" s="294">
        <v>0.85929999999999995</v>
      </c>
      <c r="AP1051" s="294">
        <v>517.32000000000005</v>
      </c>
      <c r="AQ1051" s="294">
        <v>688</v>
      </c>
      <c r="AR1051" s="294">
        <v>0.98939999999999995</v>
      </c>
      <c r="AS1051" s="294">
        <v>343971</v>
      </c>
      <c r="AT1051" s="294" t="e">
        <f>AS1051-#REF!</f>
        <v>#REF!</v>
      </c>
      <c r="AU1051" s="294">
        <v>0.90329999999999999</v>
      </c>
      <c r="AV1051" s="294">
        <v>499.68</v>
      </c>
      <c r="AW1051" s="294">
        <v>688</v>
      </c>
      <c r="AX1051" s="294">
        <v>0.98799999999999999</v>
      </c>
      <c r="AY1051" s="294">
        <v>319698</v>
      </c>
      <c r="AZ1051" s="294" t="e">
        <f>AY1051-#REF!</f>
        <v>#REF!</v>
      </c>
      <c r="BA1051" s="294">
        <v>0.89939999999999998</v>
      </c>
      <c r="BB1051" s="294">
        <v>487.44</v>
      </c>
      <c r="BC1051" s="294">
        <v>688</v>
      </c>
      <c r="BD1051" s="294">
        <v>0.99</v>
      </c>
      <c r="BE1051" s="294">
        <v>325593</v>
      </c>
      <c r="BF1051" s="294" t="e">
        <f>BE1051-#REF!</f>
        <v>#REF!</v>
      </c>
      <c r="BG1051" s="294">
        <v>0.90690000000000004</v>
      </c>
      <c r="BH1051" s="294">
        <v>482.76</v>
      </c>
      <c r="BI1051" s="294">
        <v>688</v>
      </c>
      <c r="BJ1051" s="294">
        <v>0.99060000000000004</v>
      </c>
      <c r="BK1051" s="294">
        <v>327267</v>
      </c>
      <c r="BL1051" s="294" t="e">
        <f>BK1051-#REF!</f>
        <v>#REF!</v>
      </c>
      <c r="BM1051" s="294">
        <v>0.91979999999999995</v>
      </c>
      <c r="BN1051" s="294">
        <v>519.48</v>
      </c>
      <c r="BO1051" s="294">
        <v>688</v>
      </c>
      <c r="BP1051" s="294">
        <v>0.99049999999999994</v>
      </c>
      <c r="BQ1051" s="294">
        <v>303984</v>
      </c>
      <c r="BR1051" s="294" t="e">
        <f>BQ1051-#REF!</f>
        <v>#REF!</v>
      </c>
      <c r="BS1051" s="294">
        <v>0.87919999999999998</v>
      </c>
      <c r="BT1051" s="294">
        <v>522.72</v>
      </c>
      <c r="BU1051" s="294">
        <v>688</v>
      </c>
      <c r="BV1051" s="294">
        <v>0.99029999999999996</v>
      </c>
      <c r="BW1051" s="294">
        <v>358308</v>
      </c>
      <c r="BX1051" s="294" t="e">
        <f>BW1051-#REF!</f>
        <v>#REF!</v>
      </c>
      <c r="BY1051" s="294">
        <v>0.9304</v>
      </c>
    </row>
    <row r="1052" spans="1:77">
      <c r="A1052" s="301">
        <v>1086</v>
      </c>
      <c r="B1052" s="302" t="s">
        <v>3997</v>
      </c>
      <c r="C1052" s="301" t="s">
        <v>5012</v>
      </c>
      <c r="D1052" s="302" t="s">
        <v>4097</v>
      </c>
      <c r="E1052" s="303">
        <v>123.2</v>
      </c>
      <c r="F1052" s="294">
        <v>44.01</v>
      </c>
      <c r="G1052" s="294">
        <v>98.56</v>
      </c>
      <c r="H1052" s="294">
        <v>0.99209999999999998</v>
      </c>
      <c r="I1052" s="294">
        <v>6260</v>
      </c>
      <c r="K1052" s="294" t="s">
        <v>3983</v>
      </c>
      <c r="L1052" s="294">
        <v>38.4</v>
      </c>
      <c r="M1052" s="294">
        <v>98.56</v>
      </c>
      <c r="N1052" s="294">
        <v>0.99239999999999995</v>
      </c>
      <c r="O1052" s="294">
        <v>8800</v>
      </c>
      <c r="Q1052" s="294" t="s">
        <v>3983</v>
      </c>
      <c r="R1052" s="294">
        <v>48.4</v>
      </c>
      <c r="S1052" s="294">
        <v>98.56</v>
      </c>
      <c r="T1052" s="294">
        <v>0.99249999999999994</v>
      </c>
      <c r="U1052" s="294">
        <v>8966</v>
      </c>
      <c r="W1052" s="294" t="s">
        <v>3983</v>
      </c>
      <c r="X1052" s="294">
        <v>39.840000000000003</v>
      </c>
      <c r="Y1052" s="294">
        <v>98.56</v>
      </c>
      <c r="Z1052" s="294">
        <v>0.99299999999999999</v>
      </c>
      <c r="AA1052" s="294">
        <v>7580</v>
      </c>
      <c r="AC1052" s="294" t="s">
        <v>3983</v>
      </c>
      <c r="AD1052" s="294">
        <v>44.4</v>
      </c>
      <c r="AE1052" s="294">
        <v>98.56</v>
      </c>
      <c r="AF1052" s="294">
        <v>0.99039999999999995</v>
      </c>
      <c r="AG1052" s="294">
        <v>6578</v>
      </c>
      <c r="AI1052" s="294" t="s">
        <v>3983</v>
      </c>
      <c r="AJ1052" s="294">
        <v>43.52</v>
      </c>
      <c r="AK1052" s="294">
        <v>98.56</v>
      </c>
      <c r="AL1052" s="294">
        <v>0.99480000000000002</v>
      </c>
      <c r="AM1052" s="294">
        <v>7926</v>
      </c>
      <c r="AO1052" s="294" t="s">
        <v>3983</v>
      </c>
      <c r="AP1052" s="294">
        <v>53.6</v>
      </c>
      <c r="AQ1052" s="294">
        <v>98.56</v>
      </c>
      <c r="AR1052" s="294">
        <v>0.99570000000000003</v>
      </c>
      <c r="AS1052" s="294">
        <v>6808</v>
      </c>
      <c r="AU1052" s="294" t="s">
        <v>3983</v>
      </c>
      <c r="AV1052" s="294">
        <v>38.4</v>
      </c>
      <c r="AW1052" s="294">
        <v>98.56</v>
      </c>
      <c r="AX1052" s="294">
        <v>0.99760000000000004</v>
      </c>
      <c r="AY1052" s="294">
        <v>4988</v>
      </c>
      <c r="BA1052" s="294" t="s">
        <v>3983</v>
      </c>
      <c r="BB1052" s="294">
        <v>32.880000000000003</v>
      </c>
      <c r="BC1052" s="294">
        <v>98.56</v>
      </c>
      <c r="BD1052" s="294">
        <v>1</v>
      </c>
      <c r="BE1052" s="294">
        <v>4060</v>
      </c>
      <c r="BG1052" s="294" t="s">
        <v>3983</v>
      </c>
      <c r="BH1052" s="294">
        <v>36.96</v>
      </c>
      <c r="BI1052" s="294">
        <v>98.56</v>
      </c>
      <c r="BJ1052" s="294">
        <v>0.99949999999999994</v>
      </c>
      <c r="BK1052" s="294">
        <v>3892</v>
      </c>
      <c r="BM1052" s="294" t="s">
        <v>3983</v>
      </c>
      <c r="BN1052" s="294">
        <v>34.159999999999997</v>
      </c>
      <c r="BO1052" s="294">
        <v>98.56</v>
      </c>
      <c r="BP1052" s="294">
        <v>0.99819999999999998</v>
      </c>
      <c r="BQ1052" s="294">
        <v>4368</v>
      </c>
      <c r="BS1052" s="294" t="s">
        <v>3983</v>
      </c>
      <c r="BT1052" s="294">
        <v>43.2</v>
      </c>
      <c r="BU1052" s="294">
        <v>98.56</v>
      </c>
      <c r="BV1052" s="294">
        <v>0.99619999999999997</v>
      </c>
      <c r="BW1052" s="294">
        <v>6790</v>
      </c>
      <c r="BY1052" s="294" t="s">
        <v>3983</v>
      </c>
    </row>
    <row r="1053" spans="1:77">
      <c r="A1053" s="301">
        <v>1087</v>
      </c>
      <c r="B1053" s="302" t="s">
        <v>3997</v>
      </c>
      <c r="C1053" s="301" t="s">
        <v>5013</v>
      </c>
      <c r="D1053" s="302" t="s">
        <v>4051</v>
      </c>
      <c r="E1053" s="303">
        <v>400</v>
      </c>
      <c r="F1053" s="294">
        <v>575.52</v>
      </c>
      <c r="G1053" s="294">
        <v>576</v>
      </c>
      <c r="H1053" s="294">
        <v>0.9224</v>
      </c>
      <c r="I1053" s="294">
        <v>88436</v>
      </c>
      <c r="K1053" s="294">
        <v>0.23139999999999999</v>
      </c>
      <c r="L1053" s="294">
        <v>379.2</v>
      </c>
      <c r="M1053" s="294">
        <v>380</v>
      </c>
      <c r="N1053" s="294">
        <v>0.90920000000000001</v>
      </c>
      <c r="O1053" s="294">
        <v>79644</v>
      </c>
      <c r="Q1053" s="294">
        <v>0.3105</v>
      </c>
      <c r="R1053" s="294">
        <v>319.68</v>
      </c>
      <c r="S1053" s="294">
        <v>320</v>
      </c>
      <c r="T1053" s="294">
        <v>0.94499999999999995</v>
      </c>
      <c r="U1053" s="294">
        <v>56192</v>
      </c>
      <c r="W1053" s="294">
        <v>0.25840000000000002</v>
      </c>
      <c r="X1053" s="294">
        <v>381.12</v>
      </c>
      <c r="Y1053" s="294">
        <v>381.12</v>
      </c>
      <c r="Z1053" s="294">
        <v>0.94059999999999999</v>
      </c>
      <c r="AA1053" s="294">
        <v>83652</v>
      </c>
      <c r="AC1053" s="294">
        <v>0.31369999999999998</v>
      </c>
      <c r="AD1053" s="294">
        <v>450.24</v>
      </c>
      <c r="AE1053" s="294">
        <v>450.24</v>
      </c>
      <c r="AF1053" s="294">
        <v>0.997</v>
      </c>
      <c r="AG1053" s="294">
        <v>94936</v>
      </c>
      <c r="AI1053" s="294">
        <v>0.2843</v>
      </c>
      <c r="AJ1053" s="294">
        <v>328.32</v>
      </c>
      <c r="AK1053" s="294">
        <v>328.32</v>
      </c>
      <c r="AL1053" s="294">
        <v>1.0010999999999999</v>
      </c>
      <c r="AM1053" s="294">
        <v>95800</v>
      </c>
      <c r="AO1053" s="294">
        <v>0.40479999999999999</v>
      </c>
      <c r="AP1053" s="294">
        <v>315.52</v>
      </c>
      <c r="AQ1053" s="294">
        <v>320</v>
      </c>
      <c r="AR1053" s="294">
        <v>1.0391999999999999</v>
      </c>
      <c r="AS1053" s="294">
        <v>62496</v>
      </c>
      <c r="AU1053" s="294">
        <v>0.25619999999999998</v>
      </c>
      <c r="AV1053" s="294">
        <v>244.64</v>
      </c>
      <c r="AW1053" s="294">
        <v>320</v>
      </c>
      <c r="AX1053" s="294">
        <v>1.006</v>
      </c>
      <c r="AY1053" s="294">
        <v>56372</v>
      </c>
      <c r="BA1053" s="294">
        <v>0.31819999999999998</v>
      </c>
      <c r="BB1053" s="294">
        <v>178.08</v>
      </c>
      <c r="BC1053" s="294">
        <v>320</v>
      </c>
      <c r="BD1053" s="294">
        <v>1.0588</v>
      </c>
      <c r="BE1053" s="294">
        <v>32596</v>
      </c>
      <c r="BG1053" s="294">
        <v>0.2324</v>
      </c>
      <c r="BH1053" s="294">
        <v>132.80000000000001</v>
      </c>
      <c r="BI1053" s="294">
        <v>320</v>
      </c>
      <c r="BJ1053" s="294">
        <v>1.0311999999999999</v>
      </c>
      <c r="BK1053" s="294">
        <v>33720</v>
      </c>
      <c r="BM1053" s="294">
        <v>0.33100000000000002</v>
      </c>
      <c r="BN1053" s="294">
        <v>277.44</v>
      </c>
      <c r="BO1053" s="294">
        <v>320</v>
      </c>
      <c r="BP1053" s="294">
        <v>1.0145</v>
      </c>
      <c r="BQ1053" s="294">
        <v>40748</v>
      </c>
      <c r="BS1053" s="294">
        <v>0.21540000000000001</v>
      </c>
      <c r="BT1053" s="294">
        <v>292</v>
      </c>
      <c r="BU1053" s="294">
        <v>320</v>
      </c>
      <c r="BV1053" s="294">
        <v>1.0254000000000001</v>
      </c>
      <c r="BW1053" s="294">
        <v>53824</v>
      </c>
      <c r="BY1053" s="294">
        <v>0.24160000000000001</v>
      </c>
    </row>
    <row r="1054" spans="1:77">
      <c r="A1054" s="301">
        <v>1088</v>
      </c>
      <c r="B1054" s="302" t="s">
        <v>3997</v>
      </c>
      <c r="C1054" s="301" t="s">
        <v>5014</v>
      </c>
      <c r="D1054" s="302" t="s">
        <v>4051</v>
      </c>
      <c r="E1054" s="303">
        <v>889</v>
      </c>
      <c r="F1054" s="294">
        <v>212.64</v>
      </c>
      <c r="G1054" s="294">
        <v>711.2</v>
      </c>
      <c r="H1054" s="294">
        <v>2.0388000000000002</v>
      </c>
      <c r="I1054" s="294">
        <v>47928</v>
      </c>
      <c r="K1054" s="294">
        <v>0.1535</v>
      </c>
      <c r="L1054" s="294">
        <v>388.8</v>
      </c>
      <c r="M1054" s="294">
        <v>711.2</v>
      </c>
      <c r="N1054" s="294">
        <v>0.97419999999999995</v>
      </c>
      <c r="O1054" s="294">
        <v>48444</v>
      </c>
      <c r="Q1054" s="294">
        <v>0.1719</v>
      </c>
      <c r="R1054" s="294">
        <v>510.24</v>
      </c>
      <c r="S1054" s="294">
        <v>711.2</v>
      </c>
      <c r="T1054" s="294">
        <v>0.94350000000000001</v>
      </c>
      <c r="U1054" s="294">
        <v>64032</v>
      </c>
      <c r="W1054" s="294">
        <v>0.1847</v>
      </c>
      <c r="X1054" s="294">
        <v>404.64</v>
      </c>
      <c r="Y1054" s="294">
        <v>711.2</v>
      </c>
      <c r="Z1054" s="294">
        <v>0.95809999999999995</v>
      </c>
      <c r="AA1054" s="294">
        <v>77340</v>
      </c>
      <c r="AC1054" s="294">
        <v>0.2681</v>
      </c>
      <c r="AD1054" s="294">
        <v>467.52</v>
      </c>
      <c r="AE1054" s="294">
        <v>711.2</v>
      </c>
      <c r="AF1054" s="294">
        <v>0.95440000000000003</v>
      </c>
      <c r="AG1054" s="294">
        <v>84252</v>
      </c>
      <c r="AI1054" s="294">
        <v>0.25380000000000003</v>
      </c>
      <c r="AJ1054" s="294">
        <v>556.79999999999995</v>
      </c>
      <c r="AK1054" s="294">
        <v>711.2</v>
      </c>
      <c r="AL1054" s="294">
        <v>0.94069999999999998</v>
      </c>
      <c r="AM1054" s="294">
        <v>114732</v>
      </c>
      <c r="AO1054" s="294">
        <v>0.30420000000000003</v>
      </c>
      <c r="AP1054" s="294">
        <v>388.8</v>
      </c>
      <c r="AQ1054" s="294">
        <v>711.2</v>
      </c>
      <c r="AR1054" s="294" t="e">
        <v>#DIV/0!</v>
      </c>
      <c r="AS1054" s="294">
        <v>74160</v>
      </c>
      <c r="AU1054" s="294">
        <v>0</v>
      </c>
      <c r="AV1054" s="294">
        <v>304.32</v>
      </c>
      <c r="AW1054" s="294">
        <v>711.2</v>
      </c>
      <c r="AX1054" s="294">
        <v>0.99509999999999998</v>
      </c>
      <c r="AY1054" s="294">
        <v>59712</v>
      </c>
      <c r="BA1054" s="294">
        <v>0.27389999999999998</v>
      </c>
      <c r="BB1054" s="294">
        <v>386.4</v>
      </c>
      <c r="BC1054" s="294">
        <v>711.2</v>
      </c>
      <c r="BD1054" s="294">
        <v>1.5056</v>
      </c>
      <c r="BE1054" s="294">
        <v>63684</v>
      </c>
      <c r="BG1054" s="294">
        <v>0.14710000000000001</v>
      </c>
      <c r="BH1054" s="294">
        <v>420</v>
      </c>
      <c r="BI1054" s="294">
        <v>711.2</v>
      </c>
      <c r="BJ1054" s="294">
        <v>0.97539999999999993</v>
      </c>
      <c r="BK1054" s="294">
        <v>66984</v>
      </c>
      <c r="BM1054" s="294">
        <v>0.2198</v>
      </c>
      <c r="BN1054" s="294">
        <v>456</v>
      </c>
      <c r="BO1054" s="294">
        <v>711.2</v>
      </c>
      <c r="BP1054" s="294">
        <v>0.92330000000000001</v>
      </c>
      <c r="BQ1054" s="294">
        <v>63252</v>
      </c>
      <c r="BS1054" s="294">
        <v>0.22359999999999999</v>
      </c>
      <c r="BT1054" s="294">
        <v>499.2</v>
      </c>
      <c r="BU1054" s="294">
        <v>711.2</v>
      </c>
      <c r="BV1054" s="294">
        <v>1.2085999999999999</v>
      </c>
      <c r="BW1054" s="294">
        <v>113472</v>
      </c>
      <c r="BY1054" s="294">
        <v>0.26119999999999999</v>
      </c>
    </row>
    <row r="1055" spans="1:77">
      <c r="A1055" s="301">
        <v>1089</v>
      </c>
      <c r="B1055" s="302" t="s">
        <v>3997</v>
      </c>
      <c r="C1055" s="301" t="s">
        <v>5015</v>
      </c>
      <c r="D1055" s="302" t="s">
        <v>4051</v>
      </c>
      <c r="E1055" s="303">
        <v>275</v>
      </c>
      <c r="F1055" s="294">
        <v>64.239999999999995</v>
      </c>
      <c r="G1055" s="294">
        <v>94.4</v>
      </c>
      <c r="H1055" s="294">
        <v>0.98949999999999994</v>
      </c>
      <c r="I1055" s="294">
        <v>11614</v>
      </c>
      <c r="K1055" s="294">
        <v>0.25380000000000003</v>
      </c>
      <c r="L1055" s="294">
        <v>60.8</v>
      </c>
      <c r="M1055" s="294">
        <v>94.4</v>
      </c>
      <c r="N1055" s="294">
        <v>1.0331999999999999</v>
      </c>
      <c r="O1055" s="294">
        <v>11664</v>
      </c>
      <c r="Q1055" s="294">
        <v>0.24959999999999999</v>
      </c>
      <c r="R1055" s="294">
        <v>67.599999999999994</v>
      </c>
      <c r="S1055" s="294">
        <v>94.4</v>
      </c>
      <c r="T1055" s="294">
        <v>1.1289</v>
      </c>
      <c r="U1055" s="294">
        <v>9322</v>
      </c>
      <c r="W1055" s="294">
        <v>0.16969999999999999</v>
      </c>
      <c r="X1055" s="294">
        <v>83.6</v>
      </c>
      <c r="Y1055" s="294">
        <v>94.4</v>
      </c>
      <c r="Z1055" s="294">
        <v>0.99099999999999999</v>
      </c>
      <c r="AA1055" s="294">
        <v>18294</v>
      </c>
      <c r="AC1055" s="294">
        <v>0.29680000000000001</v>
      </c>
      <c r="AD1055" s="294">
        <v>97.2</v>
      </c>
      <c r="AE1055" s="294">
        <v>97.2</v>
      </c>
      <c r="AF1055" s="294">
        <v>1.0045999999999999</v>
      </c>
      <c r="AG1055" s="294">
        <v>17776</v>
      </c>
      <c r="AI1055" s="294">
        <v>0.2447</v>
      </c>
      <c r="AJ1055" s="294">
        <v>117.2</v>
      </c>
      <c r="AK1055" s="294">
        <v>117.2</v>
      </c>
      <c r="AL1055" s="294">
        <v>1.0254000000000001</v>
      </c>
      <c r="AM1055" s="294">
        <v>17424</v>
      </c>
      <c r="AO1055" s="294">
        <v>0.2014</v>
      </c>
      <c r="AP1055" s="294">
        <v>83.4</v>
      </c>
      <c r="AQ1055" s="294">
        <v>94.4</v>
      </c>
      <c r="AR1055" s="294">
        <v>1.1276999999999999</v>
      </c>
      <c r="AS1055" s="294">
        <v>11588</v>
      </c>
      <c r="AU1055" s="294">
        <v>0.1656</v>
      </c>
      <c r="AV1055" s="294">
        <v>76</v>
      </c>
      <c r="AW1055" s="294">
        <v>94.4</v>
      </c>
      <c r="AX1055" s="294">
        <v>1.1057999999999999</v>
      </c>
      <c r="AY1055" s="294">
        <v>10812</v>
      </c>
      <c r="BA1055" s="294">
        <v>0.1787</v>
      </c>
      <c r="BB1055" s="294">
        <v>34.200000000000003</v>
      </c>
      <c r="BC1055" s="294">
        <v>94.4</v>
      </c>
      <c r="BD1055" s="294">
        <v>1.1769000000000001</v>
      </c>
      <c r="BE1055" s="294">
        <v>7838</v>
      </c>
      <c r="BG1055" s="294">
        <v>0.26169999999999999</v>
      </c>
      <c r="BH1055" s="294">
        <v>31.4</v>
      </c>
      <c r="BI1055" s="294">
        <v>94.4</v>
      </c>
      <c r="BJ1055" s="294">
        <v>1.2125999999999999</v>
      </c>
      <c r="BK1055" s="294">
        <v>6914</v>
      </c>
      <c r="BM1055" s="294">
        <v>0.24410000000000001</v>
      </c>
      <c r="BN1055" s="294">
        <v>76.88</v>
      </c>
      <c r="BO1055" s="294">
        <v>94.4</v>
      </c>
      <c r="BP1055" s="294">
        <v>0.98819999999999997</v>
      </c>
      <c r="BQ1055" s="294">
        <v>17525</v>
      </c>
      <c r="BS1055" s="294">
        <v>0.33150000000000002</v>
      </c>
      <c r="BT1055" s="294">
        <v>76.88</v>
      </c>
      <c r="BU1055" s="294">
        <v>94.4</v>
      </c>
      <c r="BV1055" s="294">
        <v>0.96489999999999998</v>
      </c>
      <c r="BW1055" s="294">
        <v>7401</v>
      </c>
      <c r="BY1055" s="294">
        <v>3.3500000000000002E-2</v>
      </c>
    </row>
    <row r="1056" spans="1:77">
      <c r="A1056" s="301">
        <v>1090</v>
      </c>
      <c r="B1056" s="302" t="s">
        <v>3997</v>
      </c>
      <c r="C1056" s="301" t="s">
        <v>5016</v>
      </c>
      <c r="D1056" s="302" t="s">
        <v>4051</v>
      </c>
      <c r="E1056" s="303">
        <v>120</v>
      </c>
      <c r="F1056" s="294">
        <v>74.56</v>
      </c>
      <c r="G1056" s="294">
        <v>96</v>
      </c>
      <c r="H1056" s="294">
        <v>0.75229999999999997</v>
      </c>
      <c r="I1056" s="294">
        <v>10748</v>
      </c>
      <c r="K1056" s="294">
        <v>0.26619999999999999</v>
      </c>
      <c r="L1056" s="294">
        <v>80.400000000000006</v>
      </c>
      <c r="M1056" s="294">
        <v>96</v>
      </c>
      <c r="N1056" s="294">
        <v>0.72409999999999997</v>
      </c>
      <c r="O1056" s="294">
        <v>9100</v>
      </c>
      <c r="Q1056" s="294">
        <v>0.21010000000000001</v>
      </c>
      <c r="R1056" s="294">
        <v>97.2</v>
      </c>
      <c r="S1056" s="294">
        <v>97.2</v>
      </c>
      <c r="T1056" s="294">
        <v>0.75239999999999996</v>
      </c>
      <c r="U1056" s="294">
        <v>9804</v>
      </c>
      <c r="W1056" s="294">
        <v>0.1862</v>
      </c>
      <c r="X1056" s="294">
        <v>114.72</v>
      </c>
      <c r="Y1056" s="294">
        <v>114.72</v>
      </c>
      <c r="Z1056" s="294">
        <v>0.86970000000000003</v>
      </c>
      <c r="AA1056" s="294">
        <v>17404</v>
      </c>
      <c r="AC1056" s="294">
        <v>0.23449999999999999</v>
      </c>
      <c r="AD1056" s="294">
        <v>120.48</v>
      </c>
      <c r="AE1056" s="294">
        <v>120.48</v>
      </c>
      <c r="AF1056" s="294">
        <v>0.79400000000000004</v>
      </c>
      <c r="AG1056" s="294">
        <v>15600</v>
      </c>
      <c r="AI1056" s="294">
        <v>0.21920000000000001</v>
      </c>
      <c r="AJ1056" s="294">
        <v>130.24</v>
      </c>
      <c r="AK1056" s="294">
        <v>130.24</v>
      </c>
      <c r="AL1056" s="294">
        <v>0.80779999999999996</v>
      </c>
      <c r="AM1056" s="294">
        <v>17692</v>
      </c>
      <c r="AO1056" s="294">
        <v>0.2336</v>
      </c>
      <c r="AP1056" s="294">
        <v>110.24</v>
      </c>
      <c r="AQ1056" s="294">
        <v>110.24</v>
      </c>
      <c r="AR1056" s="294">
        <v>0.72219999999999995</v>
      </c>
      <c r="AS1056" s="294">
        <v>12412</v>
      </c>
      <c r="AU1056" s="294">
        <v>0.20960000000000001</v>
      </c>
      <c r="AV1056" s="294">
        <v>101.6</v>
      </c>
      <c r="AW1056" s="294">
        <v>101.6</v>
      </c>
      <c r="AX1056" s="294">
        <v>0.74329999999999996</v>
      </c>
      <c r="AY1056" s="294">
        <v>13144</v>
      </c>
      <c r="BA1056" s="294">
        <v>0.2417</v>
      </c>
      <c r="BB1056" s="294">
        <v>87.36</v>
      </c>
      <c r="BC1056" s="294">
        <v>96</v>
      </c>
      <c r="BD1056" s="294">
        <v>0.70730000000000004</v>
      </c>
      <c r="BE1056" s="294">
        <v>10168</v>
      </c>
      <c r="BG1056" s="294">
        <v>0.22120000000000001</v>
      </c>
      <c r="BH1056" s="294">
        <v>48.64</v>
      </c>
      <c r="BI1056" s="294">
        <v>96</v>
      </c>
      <c r="BJ1056" s="294">
        <v>0.67610000000000003</v>
      </c>
      <c r="BK1056" s="294">
        <v>8948</v>
      </c>
      <c r="BM1056" s="294">
        <v>0.36580000000000001</v>
      </c>
      <c r="BN1056" s="294">
        <v>105.92</v>
      </c>
      <c r="BO1056" s="294">
        <v>105.92</v>
      </c>
      <c r="BP1056" s="294">
        <v>0.74849999999999994</v>
      </c>
      <c r="BQ1056" s="294">
        <v>10724</v>
      </c>
      <c r="BS1056" s="294">
        <v>0.20130000000000001</v>
      </c>
      <c r="BT1056" s="294">
        <v>107.2</v>
      </c>
      <c r="BU1056" s="294">
        <v>107.2</v>
      </c>
      <c r="BV1056" s="294">
        <v>0.73839999999999995</v>
      </c>
      <c r="BW1056" s="294">
        <v>10692</v>
      </c>
      <c r="BY1056" s="294">
        <v>0.18160000000000001</v>
      </c>
    </row>
    <row r="1057" spans="1:77">
      <c r="A1057" s="301">
        <v>1091</v>
      </c>
      <c r="B1057" s="302" t="s">
        <v>3997</v>
      </c>
      <c r="C1057" s="301" t="s">
        <v>5017</v>
      </c>
      <c r="D1057" s="302" t="s">
        <v>4051</v>
      </c>
      <c r="E1057" s="303">
        <v>267</v>
      </c>
      <c r="F1057" s="294">
        <v>0</v>
      </c>
      <c r="G1057" s="294">
        <v>252</v>
      </c>
      <c r="H1057" s="294" t="e">
        <v>#DIV/0!</v>
      </c>
      <c r="I1057" s="294">
        <v>0</v>
      </c>
      <c r="K1057" s="294">
        <v>0</v>
      </c>
      <c r="L1057" s="294">
        <v>242</v>
      </c>
      <c r="M1057" s="294">
        <v>240</v>
      </c>
      <c r="N1057" s="294">
        <v>0.84699999999999998</v>
      </c>
      <c r="O1057" s="294">
        <v>33820</v>
      </c>
      <c r="Q1057" s="294">
        <v>0.2218</v>
      </c>
      <c r="R1057" s="294">
        <v>265.12</v>
      </c>
      <c r="S1057" s="294">
        <v>265.12</v>
      </c>
      <c r="T1057" s="294">
        <v>0.84360000000000002</v>
      </c>
      <c r="U1057" s="294">
        <v>37820</v>
      </c>
      <c r="W1057" s="294">
        <v>0.2349</v>
      </c>
      <c r="X1057" s="294">
        <v>185.28</v>
      </c>
      <c r="Y1057" s="294">
        <v>213.6</v>
      </c>
      <c r="Z1057" s="294">
        <v>0.78859999999999997</v>
      </c>
      <c r="AA1057" s="294">
        <v>29320</v>
      </c>
      <c r="AC1057" s="294">
        <v>0.2697</v>
      </c>
      <c r="AD1057" s="294">
        <v>233.92</v>
      </c>
      <c r="AE1057" s="294">
        <v>233.92</v>
      </c>
      <c r="AF1057" s="294">
        <v>0.85899999999999999</v>
      </c>
      <c r="AG1057" s="294">
        <v>27628</v>
      </c>
      <c r="AI1057" s="294">
        <v>0.18479999999999999</v>
      </c>
      <c r="AJ1057" s="294">
        <v>177.6</v>
      </c>
      <c r="AK1057" s="294">
        <v>213.6</v>
      </c>
      <c r="AL1057" s="294">
        <v>0.93710000000000004</v>
      </c>
      <c r="AM1057" s="294">
        <v>28468</v>
      </c>
      <c r="AO1057" s="294">
        <v>0.23760000000000001</v>
      </c>
      <c r="AP1057" s="294">
        <v>142.56</v>
      </c>
      <c r="AQ1057" s="294">
        <v>213.6</v>
      </c>
      <c r="AR1057" s="294">
        <v>0.86329999999999996</v>
      </c>
      <c r="AS1057" s="294">
        <v>20908</v>
      </c>
      <c r="AU1057" s="294">
        <v>0.22839999999999999</v>
      </c>
      <c r="AV1057" s="294">
        <v>107.68</v>
      </c>
      <c r="AW1057" s="294">
        <v>213.6</v>
      </c>
      <c r="AX1057" s="294">
        <v>0.87160000000000004</v>
      </c>
      <c r="AY1057" s="294">
        <v>14660</v>
      </c>
      <c r="BA1057" s="294">
        <v>0.21690000000000001</v>
      </c>
      <c r="BB1057" s="294">
        <v>74.88</v>
      </c>
      <c r="BC1057" s="294">
        <v>213.6</v>
      </c>
      <c r="BD1057" s="294">
        <v>0.9819</v>
      </c>
      <c r="BE1057" s="294">
        <v>9108</v>
      </c>
      <c r="BG1057" s="294">
        <v>0.16650000000000001</v>
      </c>
      <c r="BH1057" s="294">
        <v>56.4</v>
      </c>
      <c r="BI1057" s="294">
        <v>213.6</v>
      </c>
      <c r="BJ1057" s="294">
        <v>0.97429999999999994</v>
      </c>
      <c r="BK1057" s="294">
        <v>9240</v>
      </c>
      <c r="BM1057" s="294">
        <v>0.22600000000000001</v>
      </c>
      <c r="BN1057" s="294">
        <v>110.8</v>
      </c>
      <c r="BO1057" s="294">
        <v>213.6</v>
      </c>
      <c r="BP1057" s="294">
        <v>0.98339999999999994</v>
      </c>
      <c r="BQ1057" s="294">
        <v>16040</v>
      </c>
      <c r="BS1057" s="294">
        <v>0.21909999999999999</v>
      </c>
      <c r="BT1057" s="294">
        <v>129.76</v>
      </c>
      <c r="BU1057" s="294">
        <v>213.6</v>
      </c>
      <c r="BV1057" s="294">
        <v>0.99509999999999998</v>
      </c>
      <c r="BW1057" s="294">
        <v>24496</v>
      </c>
      <c r="BY1057" s="294">
        <v>0.255</v>
      </c>
    </row>
    <row r="1058" spans="1:77">
      <c r="A1058" s="301">
        <v>1092</v>
      </c>
      <c r="B1058" s="302" t="s">
        <v>3997</v>
      </c>
      <c r="C1058" s="301" t="s">
        <v>5018</v>
      </c>
      <c r="D1058" s="302" t="s">
        <v>4051</v>
      </c>
      <c r="E1058" s="303">
        <v>217</v>
      </c>
      <c r="F1058" s="294">
        <v>45</v>
      </c>
      <c r="G1058" s="294">
        <v>173.6</v>
      </c>
      <c r="H1058" s="294">
        <v>0.99860000000000004</v>
      </c>
      <c r="I1058" s="294">
        <v>18387</v>
      </c>
      <c r="K1058" s="294">
        <v>0.56830000000000003</v>
      </c>
      <c r="L1058" s="294">
        <v>63</v>
      </c>
      <c r="M1058" s="294">
        <v>173.6</v>
      </c>
      <c r="N1058" s="294">
        <v>0.97370000000000001</v>
      </c>
      <c r="O1058" s="294">
        <v>16212</v>
      </c>
      <c r="Q1058" s="294">
        <v>0.35520000000000002</v>
      </c>
      <c r="R1058" s="294">
        <v>54</v>
      </c>
      <c r="S1058" s="294">
        <v>173.6</v>
      </c>
      <c r="T1058" s="294">
        <v>0.99960000000000004</v>
      </c>
      <c r="U1058" s="294">
        <v>14535</v>
      </c>
      <c r="W1058" s="294">
        <v>0.374</v>
      </c>
      <c r="X1058" s="294">
        <v>66</v>
      </c>
      <c r="Y1058" s="294">
        <v>173.6</v>
      </c>
      <c r="Z1058" s="294">
        <v>0.99980000000000002</v>
      </c>
      <c r="AA1058" s="294">
        <v>20118</v>
      </c>
      <c r="AC1058" s="294">
        <v>0.4098</v>
      </c>
      <c r="AD1058" s="294">
        <v>87</v>
      </c>
      <c r="AE1058" s="294">
        <v>173.6</v>
      </c>
      <c r="AF1058" s="294">
        <v>0.99980000000000002</v>
      </c>
      <c r="AG1058" s="294">
        <v>21093</v>
      </c>
      <c r="AI1058" s="294">
        <v>0.32600000000000001</v>
      </c>
      <c r="AJ1058" s="294">
        <v>72</v>
      </c>
      <c r="AK1058" s="294">
        <v>173.6</v>
      </c>
      <c r="AL1058" s="294">
        <v>0.99960000000000004</v>
      </c>
      <c r="AM1058" s="294">
        <v>21282</v>
      </c>
      <c r="AO1058" s="294">
        <v>0.41070000000000001</v>
      </c>
      <c r="AP1058" s="294">
        <v>75</v>
      </c>
      <c r="AQ1058" s="294">
        <v>173.6</v>
      </c>
      <c r="AR1058" s="294">
        <v>0.99390000000000001</v>
      </c>
      <c r="AS1058" s="294">
        <v>16860</v>
      </c>
      <c r="AU1058" s="294">
        <v>0.30399999999999999</v>
      </c>
      <c r="AV1058" s="294">
        <v>57</v>
      </c>
      <c r="AW1058" s="294">
        <v>173.6</v>
      </c>
      <c r="AX1058" s="294">
        <v>1.0362</v>
      </c>
      <c r="AY1058" s="294">
        <v>16350</v>
      </c>
      <c r="BA1058" s="294">
        <v>0.38450000000000001</v>
      </c>
      <c r="BB1058" s="294">
        <v>48</v>
      </c>
      <c r="BC1058" s="294">
        <v>173.6</v>
      </c>
      <c r="BD1058" s="294">
        <v>1.0021</v>
      </c>
      <c r="BE1058" s="294">
        <v>14730</v>
      </c>
      <c r="BG1058" s="294">
        <v>0.41160000000000002</v>
      </c>
      <c r="BH1058" s="294">
        <v>66</v>
      </c>
      <c r="BI1058" s="294">
        <v>173.6</v>
      </c>
      <c r="BJ1058" s="294">
        <v>1</v>
      </c>
      <c r="BK1058" s="294">
        <v>11760</v>
      </c>
      <c r="BM1058" s="294">
        <v>0.23949999999999999</v>
      </c>
      <c r="BN1058" s="294">
        <v>63</v>
      </c>
      <c r="BO1058" s="294">
        <v>173.6</v>
      </c>
      <c r="BP1058" s="294">
        <v>1</v>
      </c>
      <c r="BQ1058" s="294">
        <v>13590</v>
      </c>
      <c r="BS1058" s="294">
        <v>0.32100000000000001</v>
      </c>
      <c r="BT1058" s="294">
        <v>63</v>
      </c>
      <c r="BU1058" s="294">
        <v>173.6</v>
      </c>
      <c r="BV1058" s="294">
        <v>1</v>
      </c>
      <c r="BW1058" s="294">
        <v>20910</v>
      </c>
      <c r="BY1058" s="294">
        <v>0.4461</v>
      </c>
    </row>
    <row r="1059" spans="1:77">
      <c r="A1059" s="301">
        <v>1093</v>
      </c>
      <c r="B1059" s="302" t="s">
        <v>3997</v>
      </c>
      <c r="C1059" s="301" t="s">
        <v>5019</v>
      </c>
      <c r="D1059" s="302" t="s">
        <v>4051</v>
      </c>
      <c r="E1059" s="303">
        <v>589</v>
      </c>
      <c r="F1059" s="294">
        <v>149.6</v>
      </c>
      <c r="G1059" s="294">
        <v>471.2</v>
      </c>
      <c r="H1059" s="294">
        <v>0.99849999999999994</v>
      </c>
      <c r="I1059" s="294">
        <v>57600</v>
      </c>
      <c r="K1059" s="294">
        <v>0.53559999999999997</v>
      </c>
      <c r="L1059" s="294">
        <v>118</v>
      </c>
      <c r="M1059" s="294">
        <v>471.2</v>
      </c>
      <c r="N1059" s="294">
        <v>0.99870000000000003</v>
      </c>
      <c r="O1059" s="294">
        <v>58010</v>
      </c>
      <c r="Q1059" s="294">
        <v>0.66169999999999995</v>
      </c>
      <c r="R1059" s="294">
        <v>138</v>
      </c>
      <c r="S1059" s="294">
        <v>471.2</v>
      </c>
      <c r="T1059" s="294">
        <v>0.998</v>
      </c>
      <c r="U1059" s="294">
        <v>64010</v>
      </c>
      <c r="V1059" s="294" t="e">
        <f>U1059-#REF!</f>
        <v>#REF!</v>
      </c>
      <c r="W1059" s="294">
        <v>0.64549999999999996</v>
      </c>
      <c r="X1059" s="294">
        <v>140</v>
      </c>
      <c r="Y1059" s="294">
        <v>471.2</v>
      </c>
      <c r="Z1059" s="294">
        <v>0.99960000000000004</v>
      </c>
      <c r="AA1059" s="294">
        <v>62900</v>
      </c>
      <c r="AB1059" s="294" t="e">
        <f>AA1059-#REF!</f>
        <v>#REF!</v>
      </c>
      <c r="AC1059" s="294">
        <v>0.60419999999999996</v>
      </c>
      <c r="AD1059" s="294">
        <v>149.19999999999999</v>
      </c>
      <c r="AE1059" s="294">
        <v>471.2</v>
      </c>
      <c r="AF1059" s="294">
        <v>0.99929999999999997</v>
      </c>
      <c r="AG1059" s="294">
        <v>69750</v>
      </c>
      <c r="AH1059" s="294" t="e">
        <f>AG1059-#REF!</f>
        <v>#REF!</v>
      </c>
      <c r="AI1059" s="294">
        <v>0.62880000000000003</v>
      </c>
      <c r="AJ1059" s="294">
        <v>155.19999999999999</v>
      </c>
      <c r="AK1059" s="294">
        <v>471.2</v>
      </c>
      <c r="AL1059" s="294">
        <v>0.99929999999999997</v>
      </c>
      <c r="AM1059" s="294">
        <v>75090</v>
      </c>
      <c r="AN1059" s="294" t="e">
        <f>AM1059-#REF!</f>
        <v>#REF!</v>
      </c>
      <c r="AO1059" s="294">
        <v>0.67249999999999999</v>
      </c>
      <c r="AP1059" s="294">
        <v>126</v>
      </c>
      <c r="AQ1059" s="294">
        <v>471.2</v>
      </c>
      <c r="AR1059" s="294">
        <v>0.99970000000000003</v>
      </c>
      <c r="AS1059" s="294">
        <v>60340</v>
      </c>
      <c r="AT1059" s="294" t="e">
        <f>AS1059-#REF!</f>
        <v>#REF!</v>
      </c>
      <c r="AU1059" s="294">
        <v>0.64390000000000003</v>
      </c>
      <c r="AV1059" s="294">
        <v>112.8</v>
      </c>
      <c r="AW1059" s="294">
        <v>471.2</v>
      </c>
      <c r="AX1059" s="294">
        <v>0.99980000000000002</v>
      </c>
      <c r="AY1059" s="294">
        <v>49210</v>
      </c>
      <c r="AZ1059" s="294" t="e">
        <f>AY1059-#REF!</f>
        <v>#REF!</v>
      </c>
      <c r="BA1059" s="294">
        <v>0.60599999999999998</v>
      </c>
      <c r="BB1059" s="294">
        <v>80.400000000000006</v>
      </c>
      <c r="BC1059" s="294">
        <v>471.2</v>
      </c>
      <c r="BD1059" s="294">
        <v>1.0003</v>
      </c>
      <c r="BE1059" s="294">
        <v>37540</v>
      </c>
      <c r="BF1059" s="294" t="e">
        <f>BE1059-#REF!</f>
        <v>#REF!</v>
      </c>
      <c r="BG1059" s="294">
        <v>0.62739999999999996</v>
      </c>
      <c r="BH1059" s="294">
        <v>84.8</v>
      </c>
      <c r="BI1059" s="294">
        <v>471.2</v>
      </c>
      <c r="BJ1059" s="294">
        <v>0.99980000000000002</v>
      </c>
      <c r="BK1059" s="294">
        <v>38460</v>
      </c>
      <c r="BL1059" s="294" t="e">
        <f>BK1059-#REF!</f>
        <v>#REF!</v>
      </c>
      <c r="BM1059" s="294">
        <v>0.60980000000000001</v>
      </c>
      <c r="BN1059" s="294">
        <v>129.19999999999999</v>
      </c>
      <c r="BO1059" s="294">
        <v>471.2</v>
      </c>
      <c r="BP1059" s="294">
        <v>0.99939999999999996</v>
      </c>
      <c r="BQ1059" s="294">
        <v>48880</v>
      </c>
      <c r="BS1059" s="294">
        <v>0.56330000000000002</v>
      </c>
      <c r="BT1059" s="294">
        <v>137.6</v>
      </c>
      <c r="BU1059" s="294">
        <v>471.2</v>
      </c>
      <c r="BV1059" s="294">
        <v>0.99890000000000001</v>
      </c>
      <c r="BW1059" s="294">
        <v>64150</v>
      </c>
      <c r="BX1059" s="294" t="e">
        <f>BW1059-#REF!</f>
        <v>#REF!</v>
      </c>
      <c r="BY1059" s="294">
        <v>0.62729999999999997</v>
      </c>
    </row>
    <row r="1060" spans="1:77">
      <c r="A1060" s="301">
        <v>1094</v>
      </c>
      <c r="B1060" s="302" t="s">
        <v>3997</v>
      </c>
      <c r="C1060" s="301" t="s">
        <v>5020</v>
      </c>
      <c r="D1060" s="302" t="s">
        <v>4051</v>
      </c>
      <c r="E1060" s="303">
        <v>150</v>
      </c>
      <c r="F1060" s="294">
        <v>73.84</v>
      </c>
      <c r="G1060" s="294">
        <v>120</v>
      </c>
      <c r="H1060" s="294">
        <v>0.92369999999999997</v>
      </c>
      <c r="I1060" s="294">
        <v>13674</v>
      </c>
      <c r="K1060" s="294">
        <v>0.27850000000000003</v>
      </c>
      <c r="L1060" s="294">
        <v>67.400000000000006</v>
      </c>
      <c r="M1060" s="294">
        <v>120</v>
      </c>
      <c r="N1060" s="294">
        <v>0.92610000000000003</v>
      </c>
      <c r="O1060" s="294">
        <v>13696</v>
      </c>
      <c r="Q1060" s="294">
        <v>0.2949</v>
      </c>
      <c r="R1060" s="294">
        <v>63.4</v>
      </c>
      <c r="S1060" s="294">
        <v>120</v>
      </c>
      <c r="T1060" s="294">
        <v>0.92859999999999998</v>
      </c>
      <c r="U1060" s="294">
        <v>13340</v>
      </c>
      <c r="W1060" s="294">
        <v>0.31469999999999998</v>
      </c>
      <c r="X1060" s="294">
        <v>60.8</v>
      </c>
      <c r="Y1060" s="294">
        <v>120</v>
      </c>
      <c r="Z1060" s="294">
        <v>0.92599999999999993</v>
      </c>
      <c r="AA1060" s="294">
        <v>11058</v>
      </c>
      <c r="AC1060" s="294">
        <v>0.26400000000000001</v>
      </c>
      <c r="AD1060" s="294">
        <v>61.76</v>
      </c>
      <c r="AE1060" s="294">
        <v>120</v>
      </c>
      <c r="AF1060" s="294">
        <v>0.9264</v>
      </c>
      <c r="AG1060" s="294">
        <v>10998</v>
      </c>
      <c r="AI1060" s="294">
        <v>0.25840000000000002</v>
      </c>
      <c r="AJ1060" s="294">
        <v>62.88</v>
      </c>
      <c r="AK1060" s="294">
        <v>120</v>
      </c>
      <c r="AL1060" s="294">
        <v>0.92830000000000001</v>
      </c>
      <c r="AM1060" s="294">
        <v>11226</v>
      </c>
      <c r="AO1060" s="294">
        <v>0.2671</v>
      </c>
      <c r="AP1060" s="294">
        <v>57.92</v>
      </c>
      <c r="AQ1060" s="294">
        <v>120</v>
      </c>
      <c r="AR1060" s="294">
        <v>0.92889999999999995</v>
      </c>
      <c r="AS1060" s="294">
        <v>9556</v>
      </c>
      <c r="AU1060" s="294">
        <v>0.2387</v>
      </c>
      <c r="AV1060" s="294">
        <v>54.4</v>
      </c>
      <c r="AW1060" s="294">
        <v>120</v>
      </c>
      <c r="AX1060" s="294">
        <v>0.93799999999999994</v>
      </c>
      <c r="AY1060" s="294">
        <v>8128</v>
      </c>
      <c r="BA1060" s="294">
        <v>0.2213</v>
      </c>
      <c r="BB1060" s="294">
        <v>34.880000000000003</v>
      </c>
      <c r="BC1060" s="294">
        <v>120</v>
      </c>
      <c r="BD1060" s="294">
        <v>0.95469999999999999</v>
      </c>
      <c r="BE1060" s="294">
        <v>6952</v>
      </c>
      <c r="BG1060" s="294">
        <v>0.28060000000000002</v>
      </c>
      <c r="BH1060" s="294">
        <v>29.84</v>
      </c>
      <c r="BI1060" s="294">
        <v>120</v>
      </c>
      <c r="BJ1060" s="294">
        <v>0.95399999999999996</v>
      </c>
      <c r="BK1060" s="294">
        <v>6710</v>
      </c>
      <c r="BM1060" s="294">
        <v>0.31680000000000003</v>
      </c>
      <c r="BN1060" s="294">
        <v>52</v>
      </c>
      <c r="BO1060" s="294">
        <v>120</v>
      </c>
      <c r="BP1060" s="294">
        <v>0.94430000000000003</v>
      </c>
      <c r="BQ1060" s="294">
        <v>8232</v>
      </c>
      <c r="BS1060" s="294">
        <v>0.2495</v>
      </c>
      <c r="BT1060" s="294">
        <v>52</v>
      </c>
      <c r="BU1060" s="294">
        <v>120</v>
      </c>
      <c r="BV1060" s="294">
        <v>0.94879999999999998</v>
      </c>
      <c r="BW1060" s="294">
        <v>11526</v>
      </c>
      <c r="BY1060" s="294">
        <v>0.314</v>
      </c>
    </row>
    <row r="1061" spans="1:77">
      <c r="A1061" s="301">
        <v>1095</v>
      </c>
      <c r="B1061" s="302" t="s">
        <v>3997</v>
      </c>
      <c r="C1061" s="301" t="s">
        <v>5021</v>
      </c>
      <c r="D1061" s="302" t="s">
        <v>4051</v>
      </c>
      <c r="E1061" s="303">
        <v>600</v>
      </c>
      <c r="F1061" s="294">
        <v>727.5</v>
      </c>
      <c r="G1061" s="294">
        <v>727.5</v>
      </c>
      <c r="H1061" s="294">
        <v>0.94479999999999997</v>
      </c>
      <c r="I1061" s="294">
        <v>182160</v>
      </c>
      <c r="K1061" s="294">
        <v>0.36809999999999998</v>
      </c>
      <c r="L1061" s="294">
        <v>582</v>
      </c>
      <c r="M1061" s="294">
        <v>582</v>
      </c>
      <c r="N1061" s="294">
        <v>0.94099999999999995</v>
      </c>
      <c r="O1061" s="294">
        <v>165390</v>
      </c>
      <c r="Q1061" s="294">
        <v>0.40589999999999998</v>
      </c>
      <c r="R1061" s="294">
        <v>557.70000000000005</v>
      </c>
      <c r="S1061" s="294">
        <v>557.70000000000005</v>
      </c>
      <c r="T1061" s="294">
        <v>0.93940000000000001</v>
      </c>
      <c r="U1061" s="294">
        <v>137880</v>
      </c>
      <c r="W1061" s="294">
        <v>0.36559999999999998</v>
      </c>
      <c r="X1061" s="294">
        <v>406.2</v>
      </c>
      <c r="Y1061" s="294">
        <v>406.2</v>
      </c>
      <c r="Z1061" s="294">
        <v>0.94969999999999999</v>
      </c>
      <c r="AA1061" s="294">
        <v>143850</v>
      </c>
      <c r="AC1061" s="294">
        <v>0.50119999999999998</v>
      </c>
      <c r="AD1061" s="294">
        <v>512.4</v>
      </c>
      <c r="AE1061" s="294">
        <v>512.4</v>
      </c>
      <c r="AF1061" s="294">
        <v>0.94909999999999994</v>
      </c>
      <c r="AG1061" s="294">
        <v>145350</v>
      </c>
      <c r="AI1061" s="294">
        <v>0.4017</v>
      </c>
      <c r="AJ1061" s="294">
        <v>605.4</v>
      </c>
      <c r="AK1061" s="294">
        <v>605.4</v>
      </c>
      <c r="AL1061" s="294">
        <v>0.95019999999999993</v>
      </c>
      <c r="AM1061" s="294">
        <v>181770</v>
      </c>
      <c r="AO1061" s="294">
        <v>0.43890000000000001</v>
      </c>
      <c r="AP1061" s="294">
        <v>525</v>
      </c>
      <c r="AQ1061" s="294">
        <v>525</v>
      </c>
      <c r="AR1061" s="294">
        <v>0.95850000000000002</v>
      </c>
      <c r="AS1061" s="294">
        <v>149580</v>
      </c>
      <c r="AU1061" s="294">
        <v>0.39950000000000002</v>
      </c>
      <c r="AV1061" s="294">
        <v>429</v>
      </c>
      <c r="AW1061" s="294">
        <v>480</v>
      </c>
      <c r="AX1061" s="294">
        <v>0.95069999999999999</v>
      </c>
      <c r="AY1061" s="294">
        <v>147390</v>
      </c>
      <c r="BA1061" s="294">
        <v>0.50190000000000001</v>
      </c>
      <c r="BB1061" s="294">
        <v>365.4</v>
      </c>
      <c r="BC1061" s="294">
        <v>480</v>
      </c>
      <c r="BD1061" s="294">
        <v>0.95469999999999999</v>
      </c>
      <c r="BE1061" s="294">
        <v>145740</v>
      </c>
      <c r="BG1061" s="294">
        <v>0.56159999999999999</v>
      </c>
      <c r="BH1061" s="294">
        <v>327.60000000000002</v>
      </c>
      <c r="BI1061" s="294">
        <v>480</v>
      </c>
      <c r="BJ1061" s="294">
        <v>0.96279999999999999</v>
      </c>
      <c r="BK1061" s="294">
        <v>131880</v>
      </c>
      <c r="BM1061" s="294">
        <v>0.56200000000000006</v>
      </c>
      <c r="BN1061" s="294">
        <v>505.8</v>
      </c>
      <c r="BO1061" s="294">
        <v>505.8</v>
      </c>
      <c r="BP1061" s="294">
        <v>0.97060000000000002</v>
      </c>
      <c r="BQ1061" s="294">
        <v>139260</v>
      </c>
      <c r="BS1061" s="294">
        <v>0.42220000000000002</v>
      </c>
      <c r="BT1061" s="294">
        <v>558.29999999999995</v>
      </c>
      <c r="BU1061" s="294">
        <v>558.29999999999995</v>
      </c>
      <c r="BV1061" s="294">
        <v>0.9516</v>
      </c>
      <c r="BW1061" s="294">
        <v>208080</v>
      </c>
      <c r="BY1061" s="294">
        <v>0.52639999999999998</v>
      </c>
    </row>
    <row r="1062" spans="1:77">
      <c r="A1062" s="301">
        <v>1096</v>
      </c>
      <c r="B1062" s="302" t="s">
        <v>3997</v>
      </c>
      <c r="C1062" s="301" t="s">
        <v>5022</v>
      </c>
      <c r="D1062" s="302" t="s">
        <v>4051</v>
      </c>
      <c r="E1062" s="303">
        <v>128</v>
      </c>
      <c r="F1062" s="294">
        <v>100.56</v>
      </c>
      <c r="G1062" s="294">
        <v>102.4</v>
      </c>
      <c r="H1062" s="294">
        <v>0.9415</v>
      </c>
      <c r="I1062" s="294">
        <v>16023</v>
      </c>
      <c r="K1062" s="294">
        <v>0.2351</v>
      </c>
      <c r="L1062" s="294">
        <v>102.9</v>
      </c>
      <c r="M1062" s="294">
        <v>102.9</v>
      </c>
      <c r="N1062" s="294">
        <v>0.94359999999999999</v>
      </c>
      <c r="O1062" s="294">
        <v>17145</v>
      </c>
      <c r="Q1062" s="294">
        <v>0.2374</v>
      </c>
      <c r="R1062" s="294">
        <v>117.6</v>
      </c>
      <c r="S1062" s="294">
        <v>117.6</v>
      </c>
      <c r="T1062" s="294">
        <v>0.94330000000000003</v>
      </c>
      <c r="U1062" s="294">
        <v>17358</v>
      </c>
      <c r="W1062" s="294">
        <v>0.21729999999999999</v>
      </c>
      <c r="X1062" s="294">
        <v>78.84</v>
      </c>
      <c r="Y1062" s="294">
        <v>102.4</v>
      </c>
      <c r="Z1062" s="294">
        <v>0.93440000000000001</v>
      </c>
      <c r="AA1062" s="294">
        <v>14142</v>
      </c>
      <c r="AC1062" s="294">
        <v>0.25800000000000001</v>
      </c>
      <c r="AD1062" s="294">
        <v>96.48</v>
      </c>
      <c r="AE1062" s="294">
        <v>102.4</v>
      </c>
      <c r="AF1062" s="294">
        <v>0.94199999999999995</v>
      </c>
      <c r="AG1062" s="294">
        <v>15735</v>
      </c>
      <c r="AI1062" s="294">
        <v>0.23269999999999999</v>
      </c>
      <c r="AJ1062" s="294">
        <v>94.56</v>
      </c>
      <c r="AK1062" s="294">
        <v>102.4</v>
      </c>
      <c r="AL1062" s="294">
        <v>0.94199999999999995</v>
      </c>
      <c r="AM1062" s="294">
        <v>15783</v>
      </c>
      <c r="AO1062" s="294">
        <v>0.24610000000000001</v>
      </c>
      <c r="AP1062" s="294">
        <v>95.64</v>
      </c>
      <c r="AQ1062" s="294">
        <v>102.4</v>
      </c>
      <c r="AR1062" s="294">
        <v>0.93669999999999998</v>
      </c>
      <c r="AS1062" s="294">
        <v>14628</v>
      </c>
      <c r="AU1062" s="294">
        <v>0.2195</v>
      </c>
      <c r="AV1062" s="294">
        <v>79.92</v>
      </c>
      <c r="AW1062" s="294">
        <v>102.4</v>
      </c>
      <c r="AX1062" s="294">
        <v>0.92799999999999994</v>
      </c>
      <c r="AY1062" s="294">
        <v>10968</v>
      </c>
      <c r="BA1062" s="294">
        <v>0.2054</v>
      </c>
      <c r="BB1062" s="294">
        <v>100.32</v>
      </c>
      <c r="BC1062" s="294">
        <v>102.4</v>
      </c>
      <c r="BD1062" s="294">
        <v>0.93020000000000003</v>
      </c>
      <c r="BE1062" s="294">
        <v>10314</v>
      </c>
      <c r="BG1062" s="294">
        <v>0.14860000000000001</v>
      </c>
      <c r="BH1062" s="294">
        <v>77.760000000000005</v>
      </c>
      <c r="BI1062" s="294">
        <v>102.4</v>
      </c>
      <c r="BJ1062" s="294">
        <v>0.92849999999999999</v>
      </c>
      <c r="BK1062" s="294">
        <v>10515</v>
      </c>
      <c r="BM1062" s="294">
        <v>0.1958</v>
      </c>
      <c r="BN1062" s="294">
        <v>71.52</v>
      </c>
      <c r="BO1062" s="294">
        <v>102.4</v>
      </c>
      <c r="BP1062" s="294">
        <v>0.93369999999999997</v>
      </c>
      <c r="BQ1062" s="294">
        <v>10890</v>
      </c>
      <c r="BS1062" s="294">
        <v>0.2427</v>
      </c>
      <c r="BT1062" s="294">
        <v>62.04</v>
      </c>
      <c r="BU1062" s="294">
        <v>102.4</v>
      </c>
      <c r="BV1062" s="294">
        <v>0.93799999999999994</v>
      </c>
      <c r="BW1062" s="294">
        <v>14655</v>
      </c>
      <c r="BY1062" s="294">
        <v>0.33850000000000002</v>
      </c>
    </row>
    <row r="1063" spans="1:77">
      <c r="A1063" s="301">
        <v>1097</v>
      </c>
      <c r="B1063" s="302" t="s">
        <v>3997</v>
      </c>
      <c r="C1063" s="301" t="s">
        <v>5023</v>
      </c>
      <c r="D1063" s="302" t="s">
        <v>4051</v>
      </c>
      <c r="E1063" s="303">
        <v>146.4</v>
      </c>
      <c r="F1063" s="294">
        <v>133.44</v>
      </c>
      <c r="G1063" s="294">
        <v>133.44</v>
      </c>
      <c r="H1063" s="294">
        <v>0.91920000000000002</v>
      </c>
      <c r="I1063" s="294">
        <v>23256</v>
      </c>
      <c r="K1063" s="294">
        <v>0.26340000000000002</v>
      </c>
      <c r="L1063" s="294">
        <v>123</v>
      </c>
      <c r="M1063" s="294">
        <v>123</v>
      </c>
      <c r="N1063" s="294">
        <v>0.92520000000000002</v>
      </c>
      <c r="O1063" s="294">
        <v>24840</v>
      </c>
      <c r="Q1063" s="294">
        <v>0.29339999999999999</v>
      </c>
      <c r="R1063" s="294">
        <v>147.30000000000001</v>
      </c>
      <c r="S1063" s="294">
        <v>147.30000000000001</v>
      </c>
      <c r="T1063" s="294">
        <v>0.93740000000000001</v>
      </c>
      <c r="U1063" s="294">
        <v>24108</v>
      </c>
      <c r="W1063" s="294">
        <v>0.24249999999999999</v>
      </c>
      <c r="X1063" s="294">
        <v>176.64</v>
      </c>
      <c r="Y1063" s="294">
        <v>176.64</v>
      </c>
      <c r="Z1063" s="294">
        <v>0.92489999999999994</v>
      </c>
      <c r="AA1063" s="294">
        <v>24405</v>
      </c>
      <c r="AC1063" s="294">
        <v>0.20080000000000001</v>
      </c>
      <c r="AD1063" s="294">
        <v>109.56</v>
      </c>
      <c r="AE1063" s="294">
        <v>117.12</v>
      </c>
      <c r="AF1063" s="294">
        <v>0.91889999999999994</v>
      </c>
      <c r="AG1063" s="294">
        <v>18471</v>
      </c>
      <c r="AI1063" s="294">
        <v>0.24660000000000001</v>
      </c>
      <c r="AJ1063" s="294">
        <v>117.72</v>
      </c>
      <c r="AK1063" s="294">
        <v>117.72</v>
      </c>
      <c r="AL1063" s="294">
        <v>0.92930000000000001</v>
      </c>
      <c r="AM1063" s="294">
        <v>23457</v>
      </c>
      <c r="AO1063" s="294">
        <v>0.29780000000000001</v>
      </c>
      <c r="AP1063" s="294">
        <v>84.24</v>
      </c>
      <c r="AQ1063" s="294">
        <v>117.12</v>
      </c>
      <c r="AR1063" s="294">
        <v>0.91489999999999994</v>
      </c>
      <c r="AS1063" s="294">
        <v>16989</v>
      </c>
      <c r="AU1063" s="294">
        <v>0.29630000000000001</v>
      </c>
      <c r="AV1063" s="294">
        <v>116.04</v>
      </c>
      <c r="AW1063" s="294">
        <v>117.12</v>
      </c>
      <c r="AX1063" s="294">
        <v>0.91359999999999997</v>
      </c>
      <c r="AY1063" s="294">
        <v>14970</v>
      </c>
      <c r="BA1063" s="294">
        <v>0.1961</v>
      </c>
      <c r="BB1063" s="294">
        <v>108.72</v>
      </c>
      <c r="BC1063" s="294">
        <v>117.12</v>
      </c>
      <c r="BD1063" s="294">
        <v>0.91310000000000002</v>
      </c>
      <c r="BE1063" s="294">
        <v>13884</v>
      </c>
      <c r="BG1063" s="294">
        <v>0.188</v>
      </c>
      <c r="BH1063" s="294">
        <v>81</v>
      </c>
      <c r="BI1063" s="294">
        <v>117.12</v>
      </c>
      <c r="BJ1063" s="294">
        <v>0.91110000000000002</v>
      </c>
      <c r="BK1063" s="294">
        <v>12081</v>
      </c>
      <c r="BM1063" s="294">
        <v>0.22</v>
      </c>
      <c r="BN1063" s="294">
        <v>42</v>
      </c>
      <c r="BO1063" s="294">
        <v>117.12</v>
      </c>
      <c r="BP1063" s="294">
        <v>0.92949999999999999</v>
      </c>
      <c r="BQ1063" s="294">
        <v>17400</v>
      </c>
      <c r="BR1063" s="294" t="e">
        <f>BQ1063-#REF!</f>
        <v>#REF!</v>
      </c>
      <c r="BS1063" s="294">
        <v>0.6633</v>
      </c>
      <c r="BT1063" s="294">
        <v>99</v>
      </c>
      <c r="BU1063" s="294">
        <v>117.12</v>
      </c>
      <c r="BV1063" s="294">
        <v>0.93010000000000004</v>
      </c>
      <c r="BW1063" s="294">
        <v>17160</v>
      </c>
      <c r="BY1063" s="294">
        <v>0.2505</v>
      </c>
    </row>
    <row r="1064" spans="1:77">
      <c r="A1064" s="301">
        <v>1098</v>
      </c>
      <c r="B1064" s="302" t="s">
        <v>3997</v>
      </c>
      <c r="C1064" s="301" t="s">
        <v>5024</v>
      </c>
      <c r="D1064" s="302" t="s">
        <v>4139</v>
      </c>
      <c r="E1064" s="303">
        <v>1055.56</v>
      </c>
      <c r="F1064" s="294">
        <v>684</v>
      </c>
      <c r="G1064" s="294">
        <v>844.44799999999998</v>
      </c>
      <c r="H1064" s="294">
        <v>0.98880000000000001</v>
      </c>
      <c r="I1064" s="294">
        <v>229098</v>
      </c>
      <c r="K1064" s="294">
        <v>0.47049999999999997</v>
      </c>
      <c r="L1064" s="294">
        <v>1077.5999999999999</v>
      </c>
      <c r="M1064" s="294">
        <v>1077.5999999999999</v>
      </c>
      <c r="N1064" s="294">
        <v>0.98119999999999996</v>
      </c>
      <c r="O1064" s="294">
        <v>264091</v>
      </c>
      <c r="Q1064" s="294">
        <v>0.3357</v>
      </c>
      <c r="R1064" s="294">
        <v>886</v>
      </c>
      <c r="S1064" s="294">
        <v>1077.5999999999999</v>
      </c>
      <c r="T1064" s="294">
        <v>0.92999999999999994</v>
      </c>
      <c r="U1064" s="294">
        <v>259055</v>
      </c>
      <c r="W1064" s="294">
        <v>0.43669999999999998</v>
      </c>
      <c r="X1064" s="294">
        <v>1322.4</v>
      </c>
      <c r="Y1064" s="294">
        <v>1322.4</v>
      </c>
      <c r="Z1064" s="294">
        <v>0.9929</v>
      </c>
      <c r="AA1064" s="294">
        <v>223928</v>
      </c>
      <c r="AC1064" s="294">
        <v>0.43809999999999999</v>
      </c>
      <c r="AD1064" s="294">
        <v>1272</v>
      </c>
      <c r="AE1064" s="294">
        <v>1272</v>
      </c>
      <c r="AF1064" s="294">
        <v>0.99570000000000003</v>
      </c>
      <c r="AG1064" s="294">
        <v>511524</v>
      </c>
      <c r="AI1064" s="294">
        <v>0.54290000000000005</v>
      </c>
      <c r="AJ1064" s="294">
        <v>1075.2</v>
      </c>
      <c r="AK1064" s="294">
        <v>1075.2</v>
      </c>
      <c r="AL1064" s="294">
        <v>0.996</v>
      </c>
      <c r="AM1064" s="294">
        <v>242346</v>
      </c>
      <c r="AO1064" s="294">
        <v>0.31430000000000002</v>
      </c>
      <c r="AP1064" s="294">
        <v>897.6</v>
      </c>
      <c r="AQ1064" s="294">
        <v>897.6</v>
      </c>
      <c r="AR1064" s="294">
        <v>0.99680000000000002</v>
      </c>
      <c r="AS1064" s="294">
        <v>281613</v>
      </c>
      <c r="AU1064" s="294">
        <v>0.42309999999999998</v>
      </c>
      <c r="AV1064" s="294">
        <v>1212</v>
      </c>
      <c r="AW1064" s="294">
        <v>1212</v>
      </c>
      <c r="AX1064" s="294">
        <v>0.99549999999999994</v>
      </c>
      <c r="AY1064" s="294">
        <v>408078</v>
      </c>
      <c r="BA1064" s="294">
        <v>0.4698</v>
      </c>
      <c r="BB1064" s="294">
        <v>1200</v>
      </c>
      <c r="BC1064" s="294">
        <v>1200</v>
      </c>
      <c r="BD1064" s="294">
        <v>0.99739999999999995</v>
      </c>
      <c r="BE1064" s="294">
        <v>261535</v>
      </c>
      <c r="BG1064" s="294">
        <v>0.29370000000000002</v>
      </c>
      <c r="BH1064" s="294">
        <v>1216.8</v>
      </c>
      <c r="BI1064" s="294">
        <v>1216.8</v>
      </c>
      <c r="BJ1064" s="294">
        <v>0.997</v>
      </c>
      <c r="BK1064" s="294">
        <v>535937</v>
      </c>
      <c r="BM1064" s="294">
        <v>0.59379999999999999</v>
      </c>
      <c r="BN1064" s="294">
        <v>1024.8</v>
      </c>
      <c r="BO1064" s="294">
        <v>1024.8</v>
      </c>
      <c r="BP1064" s="294">
        <v>0.99690000000000001</v>
      </c>
      <c r="BQ1064" s="294">
        <v>411493</v>
      </c>
      <c r="BS1064" s="294">
        <v>0.59940000000000004</v>
      </c>
      <c r="BT1064" s="294">
        <v>1348.8</v>
      </c>
      <c r="BU1064" s="294">
        <v>1348.8</v>
      </c>
      <c r="BV1064" s="294">
        <v>0.99560000000000004</v>
      </c>
      <c r="BW1064" s="294">
        <v>472857</v>
      </c>
      <c r="BY1064" s="294">
        <v>0.4733</v>
      </c>
    </row>
    <row r="1065" spans="1:77">
      <c r="A1065" s="301">
        <v>1099</v>
      </c>
      <c r="B1065" s="302" t="s">
        <v>3997</v>
      </c>
      <c r="C1065" s="301" t="s">
        <v>5025</v>
      </c>
      <c r="D1065" s="302" t="s">
        <v>4097</v>
      </c>
      <c r="E1065" s="303">
        <v>827</v>
      </c>
      <c r="F1065" s="294">
        <v>158.88</v>
      </c>
      <c r="G1065" s="294">
        <v>661.6</v>
      </c>
      <c r="H1065" s="294">
        <v>0.99619999999999997</v>
      </c>
      <c r="I1065" s="294">
        <v>62148</v>
      </c>
      <c r="K1065" s="294" t="s">
        <v>3983</v>
      </c>
      <c r="L1065" s="294">
        <v>151.19999999999999</v>
      </c>
      <c r="M1065" s="294">
        <v>661.6</v>
      </c>
      <c r="N1065" s="294">
        <v>0.99780000000000002</v>
      </c>
      <c r="O1065" s="294">
        <v>68040</v>
      </c>
      <c r="Q1065" s="294" t="s">
        <v>3983</v>
      </c>
      <c r="R1065" s="294">
        <v>159.6</v>
      </c>
      <c r="S1065" s="294">
        <v>661.6</v>
      </c>
      <c r="T1065" s="294">
        <v>0.99809999999999999</v>
      </c>
      <c r="U1065" s="294">
        <v>66228</v>
      </c>
      <c r="W1065" s="294" t="s">
        <v>3983</v>
      </c>
      <c r="X1065" s="294">
        <v>133.44</v>
      </c>
      <c r="Y1065" s="294">
        <v>661.6</v>
      </c>
      <c r="Z1065" s="294">
        <v>0.99609999999999999</v>
      </c>
      <c r="AA1065" s="294">
        <v>54144</v>
      </c>
      <c r="AC1065" s="294" t="s">
        <v>3983</v>
      </c>
      <c r="AD1065" s="294">
        <v>134.88</v>
      </c>
      <c r="AE1065" s="294">
        <v>661.6</v>
      </c>
      <c r="AF1065" s="294">
        <v>0.997</v>
      </c>
      <c r="AG1065" s="294">
        <v>58020</v>
      </c>
      <c r="AI1065" s="294" t="s">
        <v>3983</v>
      </c>
      <c r="AJ1065" s="294">
        <v>134.88</v>
      </c>
      <c r="AK1065" s="294">
        <v>661.6</v>
      </c>
      <c r="AL1065" s="294">
        <v>0.99809999999999999</v>
      </c>
      <c r="AM1065" s="294">
        <v>55992</v>
      </c>
      <c r="AO1065" s="294" t="s">
        <v>3983</v>
      </c>
      <c r="AP1065" s="294">
        <v>117.12</v>
      </c>
      <c r="AQ1065" s="294">
        <v>661.6</v>
      </c>
      <c r="AR1065" s="294">
        <v>0.99660000000000004</v>
      </c>
      <c r="AS1065" s="294">
        <v>48900</v>
      </c>
      <c r="AU1065" s="294" t="s">
        <v>3983</v>
      </c>
      <c r="AV1065" s="294">
        <v>122.88</v>
      </c>
      <c r="AW1065" s="294">
        <v>661.6</v>
      </c>
      <c r="AX1065" s="294">
        <v>0.99660000000000004</v>
      </c>
      <c r="AY1065" s="294">
        <v>41376</v>
      </c>
      <c r="BA1065" s="294" t="s">
        <v>3983</v>
      </c>
      <c r="BB1065" s="294">
        <v>131.52000000000001</v>
      </c>
      <c r="BC1065" s="294">
        <v>661.6</v>
      </c>
      <c r="BD1065" s="294">
        <v>0.99849999999999994</v>
      </c>
      <c r="BE1065" s="294">
        <v>38964</v>
      </c>
      <c r="BG1065" s="294" t="s">
        <v>3983</v>
      </c>
      <c r="BH1065" s="294">
        <v>120</v>
      </c>
      <c r="BI1065" s="294">
        <v>661.6</v>
      </c>
      <c r="BJ1065" s="294">
        <v>0.99819999999999998</v>
      </c>
      <c r="BK1065" s="294">
        <v>39576</v>
      </c>
      <c r="BM1065" s="294" t="s">
        <v>3983</v>
      </c>
      <c r="BN1065" s="294">
        <v>108</v>
      </c>
      <c r="BO1065" s="294">
        <v>661.6</v>
      </c>
      <c r="BP1065" s="294">
        <v>0.99819999999999998</v>
      </c>
      <c r="BQ1065" s="294">
        <v>39540</v>
      </c>
      <c r="BS1065" s="294" t="s">
        <v>3983</v>
      </c>
      <c r="BT1065" s="294">
        <v>117.6</v>
      </c>
      <c r="BU1065" s="294">
        <v>661.6</v>
      </c>
      <c r="BV1065" s="294">
        <v>0.99809999999999999</v>
      </c>
      <c r="BW1065" s="294">
        <v>50184</v>
      </c>
      <c r="BY1065" s="294" t="s">
        <v>3983</v>
      </c>
    </row>
    <row r="1066" spans="1:77">
      <c r="A1066" s="301">
        <v>1100</v>
      </c>
      <c r="B1066" s="302" t="s">
        <v>3997</v>
      </c>
      <c r="C1066" s="301" t="s">
        <v>5026</v>
      </c>
      <c r="D1066" s="302" t="s">
        <v>4051</v>
      </c>
      <c r="E1066" s="303">
        <v>117</v>
      </c>
      <c r="F1066" s="294">
        <v>0</v>
      </c>
      <c r="G1066" s="294">
        <v>93.6</v>
      </c>
      <c r="H1066" s="294">
        <v>1.0009999999999999</v>
      </c>
      <c r="I1066" s="294">
        <v>548</v>
      </c>
      <c r="K1066" s="294">
        <v>6.4999999999999997E-3</v>
      </c>
      <c r="L1066" s="294">
        <v>0</v>
      </c>
      <c r="M1066" s="294">
        <v>0</v>
      </c>
      <c r="N1066" s="294" t="e">
        <v>#DIV/0!</v>
      </c>
      <c r="O1066" s="294">
        <v>0</v>
      </c>
      <c r="Q1066" s="294">
        <v>0</v>
      </c>
      <c r="R1066" s="294">
        <v>5.45</v>
      </c>
      <c r="S1066" s="294">
        <v>93.6</v>
      </c>
      <c r="T1066" s="294">
        <v>0.92879999999999996</v>
      </c>
      <c r="U1066" s="294">
        <v>776</v>
      </c>
      <c r="W1066" s="294">
        <v>0.24690000000000001</v>
      </c>
      <c r="X1066" s="294">
        <v>1.95</v>
      </c>
      <c r="Y1066" s="294">
        <v>93.6</v>
      </c>
      <c r="Z1066" s="294">
        <v>0.77969999999999995</v>
      </c>
      <c r="AA1066" s="294">
        <v>591</v>
      </c>
      <c r="AC1066" s="294">
        <v>0.84899999999999998</v>
      </c>
      <c r="AD1066" s="294">
        <v>3.25</v>
      </c>
      <c r="AE1066" s="294">
        <v>93.6</v>
      </c>
      <c r="AF1066" s="294">
        <v>0.90310000000000001</v>
      </c>
      <c r="AG1066" s="294">
        <v>615</v>
      </c>
      <c r="AI1066" s="294">
        <v>0.36609999999999998</v>
      </c>
      <c r="AJ1066" s="294">
        <v>6.55</v>
      </c>
      <c r="AK1066" s="294">
        <v>93.6</v>
      </c>
      <c r="AL1066" s="294">
        <v>0.94630000000000003</v>
      </c>
      <c r="AM1066" s="294">
        <v>1074</v>
      </c>
      <c r="AO1066" s="294">
        <v>0.27179999999999999</v>
      </c>
      <c r="AP1066" s="294">
        <v>10.65</v>
      </c>
      <c r="AQ1066" s="294">
        <v>93.6</v>
      </c>
      <c r="AR1066" s="294">
        <v>0.99229999999999996</v>
      </c>
      <c r="AS1066" s="294">
        <v>1157</v>
      </c>
      <c r="AU1066" s="294">
        <v>0.1583</v>
      </c>
      <c r="AV1066" s="294">
        <v>22.45</v>
      </c>
      <c r="AW1066" s="294">
        <v>93.6</v>
      </c>
      <c r="AX1066" s="294">
        <v>0.9516</v>
      </c>
      <c r="AY1066" s="294">
        <v>3770</v>
      </c>
      <c r="BA1066" s="294">
        <v>0.25359999999999999</v>
      </c>
      <c r="BB1066" s="294">
        <v>18.95</v>
      </c>
      <c r="BC1066" s="294">
        <v>93.6</v>
      </c>
      <c r="BD1066" s="294">
        <v>0.9496</v>
      </c>
      <c r="BE1066" s="294">
        <v>4105</v>
      </c>
      <c r="BG1066" s="294">
        <v>0.31929999999999997</v>
      </c>
      <c r="BH1066" s="294">
        <v>17.149999999999999</v>
      </c>
      <c r="BI1066" s="294">
        <v>93.6</v>
      </c>
      <c r="BJ1066" s="294">
        <v>0.95369999999999999</v>
      </c>
      <c r="BK1066" s="294">
        <v>3947</v>
      </c>
      <c r="BM1066" s="294">
        <v>0.3392</v>
      </c>
      <c r="BN1066" s="294">
        <v>22.75</v>
      </c>
      <c r="BO1066" s="294">
        <v>93.6</v>
      </c>
      <c r="BP1066" s="294">
        <v>0.97060000000000002</v>
      </c>
      <c r="BQ1066" s="294">
        <v>4355</v>
      </c>
      <c r="BS1066" s="294">
        <v>0.30349999999999999</v>
      </c>
      <c r="BT1066" s="294">
        <v>26.75</v>
      </c>
      <c r="BU1066" s="294">
        <v>93.6</v>
      </c>
      <c r="BV1066" s="294">
        <v>0.9627</v>
      </c>
      <c r="BW1066" s="294">
        <v>5415</v>
      </c>
      <c r="BY1066" s="294">
        <v>0.2908</v>
      </c>
    </row>
    <row r="1067" spans="1:77">
      <c r="A1067" s="301">
        <v>1101</v>
      </c>
      <c r="B1067" s="302" t="s">
        <v>3997</v>
      </c>
      <c r="C1067" s="301" t="s">
        <v>5027</v>
      </c>
      <c r="D1067" s="302" t="s">
        <v>4097</v>
      </c>
      <c r="E1067" s="303">
        <v>413</v>
      </c>
      <c r="F1067" s="294">
        <v>162.24</v>
      </c>
      <c r="G1067" s="294">
        <v>330.4</v>
      </c>
      <c r="H1067" s="294">
        <v>1</v>
      </c>
      <c r="I1067" s="294">
        <v>64302</v>
      </c>
      <c r="K1067" s="294" t="s">
        <v>3983</v>
      </c>
      <c r="L1067" s="294">
        <v>146.4</v>
      </c>
      <c r="M1067" s="294">
        <v>330.4</v>
      </c>
      <c r="N1067" s="294">
        <v>1</v>
      </c>
      <c r="O1067" s="294">
        <v>65088</v>
      </c>
      <c r="Q1067" s="294" t="s">
        <v>3983</v>
      </c>
      <c r="R1067" s="294">
        <v>147.6</v>
      </c>
      <c r="S1067" s="294">
        <v>330.4</v>
      </c>
      <c r="T1067" s="294">
        <v>1</v>
      </c>
      <c r="U1067" s="294">
        <v>62184</v>
      </c>
      <c r="W1067" s="294" t="s">
        <v>3983</v>
      </c>
      <c r="X1067" s="294">
        <v>114</v>
      </c>
      <c r="Y1067" s="294">
        <v>330.4</v>
      </c>
      <c r="Z1067" s="294">
        <v>0.99939999999999996</v>
      </c>
      <c r="AA1067" s="294">
        <v>67626</v>
      </c>
      <c r="AC1067" s="294" t="s">
        <v>3983</v>
      </c>
      <c r="AD1067" s="294">
        <v>158.88</v>
      </c>
      <c r="AE1067" s="294">
        <v>330.4</v>
      </c>
      <c r="AF1067" s="294">
        <v>1.0006999999999999</v>
      </c>
      <c r="AG1067" s="294">
        <v>66384</v>
      </c>
      <c r="AI1067" s="294" t="s">
        <v>3983</v>
      </c>
      <c r="AJ1067" s="294">
        <v>147.6</v>
      </c>
      <c r="AK1067" s="294">
        <v>330.4</v>
      </c>
      <c r="AL1067" s="294">
        <v>1</v>
      </c>
      <c r="AM1067" s="294">
        <v>64470</v>
      </c>
      <c r="AO1067" s="294" t="s">
        <v>3983</v>
      </c>
      <c r="AP1067" s="294">
        <v>224.88</v>
      </c>
      <c r="AQ1067" s="294">
        <v>330.4</v>
      </c>
      <c r="AR1067" s="294">
        <v>1</v>
      </c>
      <c r="AS1067" s="294">
        <v>68406</v>
      </c>
      <c r="AU1067" s="294" t="s">
        <v>3983</v>
      </c>
      <c r="AV1067" s="294">
        <v>176.16</v>
      </c>
      <c r="AW1067" s="294">
        <v>330.4</v>
      </c>
      <c r="AX1067" s="294">
        <v>1</v>
      </c>
      <c r="AY1067" s="294">
        <v>60852</v>
      </c>
      <c r="BA1067" s="294" t="s">
        <v>3983</v>
      </c>
      <c r="BB1067" s="294">
        <v>126.96</v>
      </c>
      <c r="BC1067" s="294">
        <v>330.4</v>
      </c>
      <c r="BD1067" s="294">
        <v>1</v>
      </c>
      <c r="BE1067" s="294">
        <v>42150</v>
      </c>
      <c r="BG1067" s="294" t="s">
        <v>3983</v>
      </c>
      <c r="BH1067" s="294">
        <v>102</v>
      </c>
      <c r="BI1067" s="294">
        <v>330.4</v>
      </c>
      <c r="BJ1067" s="294">
        <v>1.0003</v>
      </c>
      <c r="BK1067" s="294">
        <v>73218</v>
      </c>
      <c r="BM1067" s="294" t="s">
        <v>3983</v>
      </c>
      <c r="BN1067" s="294">
        <v>183.6</v>
      </c>
      <c r="BO1067" s="294">
        <v>330.4</v>
      </c>
      <c r="BP1067" s="294">
        <v>0.99970000000000003</v>
      </c>
      <c r="BQ1067" s="294">
        <v>48372</v>
      </c>
      <c r="BS1067" s="294" t="s">
        <v>3983</v>
      </c>
      <c r="BT1067" s="294">
        <v>153.84</v>
      </c>
      <c r="BU1067" s="294">
        <v>330.4</v>
      </c>
      <c r="BV1067" s="294">
        <v>1</v>
      </c>
      <c r="BW1067" s="294">
        <v>50514</v>
      </c>
      <c r="BY1067" s="294" t="s">
        <v>3983</v>
      </c>
    </row>
    <row r="1068" spans="1:77">
      <c r="A1068" s="301">
        <v>1102</v>
      </c>
      <c r="B1068" s="302" t="s">
        <v>3997</v>
      </c>
      <c r="C1068" s="301" t="s">
        <v>5028</v>
      </c>
      <c r="D1068" s="302" t="s">
        <v>4097</v>
      </c>
      <c r="E1068" s="303">
        <v>110</v>
      </c>
      <c r="F1068" s="294">
        <v>22.44</v>
      </c>
      <c r="G1068" s="294">
        <v>88</v>
      </c>
      <c r="H1068" s="294">
        <v>0.85399999999999998</v>
      </c>
      <c r="I1068" s="294">
        <v>6648</v>
      </c>
      <c r="K1068" s="294" t="s">
        <v>3983</v>
      </c>
      <c r="L1068" s="294">
        <v>27.6</v>
      </c>
      <c r="M1068" s="294">
        <v>88</v>
      </c>
      <c r="N1068" s="294">
        <v>0.86829999999999996</v>
      </c>
      <c r="O1068" s="294">
        <v>6921</v>
      </c>
      <c r="Q1068" s="294" t="s">
        <v>3983</v>
      </c>
      <c r="R1068" s="294">
        <v>23.4</v>
      </c>
      <c r="S1068" s="294">
        <v>88</v>
      </c>
      <c r="T1068" s="294">
        <v>0.86860000000000004</v>
      </c>
      <c r="U1068" s="294">
        <v>6483</v>
      </c>
      <c r="W1068" s="294" t="s">
        <v>3983</v>
      </c>
      <c r="X1068" s="294">
        <v>21.72</v>
      </c>
      <c r="Y1068" s="294">
        <v>88</v>
      </c>
      <c r="Z1068" s="294">
        <v>0.84099999999999997</v>
      </c>
      <c r="AA1068" s="294">
        <v>5712</v>
      </c>
      <c r="AC1068" s="294" t="s">
        <v>3983</v>
      </c>
      <c r="AD1068" s="294">
        <v>21.72</v>
      </c>
      <c r="AE1068" s="294">
        <v>88</v>
      </c>
      <c r="AF1068" s="294">
        <v>0.83609999999999995</v>
      </c>
      <c r="AG1068" s="294">
        <v>5754</v>
      </c>
      <c r="AI1068" s="294" t="s">
        <v>3983</v>
      </c>
      <c r="AJ1068" s="294">
        <v>25.68</v>
      </c>
      <c r="AK1068" s="294">
        <v>88</v>
      </c>
      <c r="AL1068" s="294">
        <v>0.81359999999999999</v>
      </c>
      <c r="AM1068" s="294">
        <v>4974</v>
      </c>
      <c r="AO1068" s="294" t="s">
        <v>3983</v>
      </c>
      <c r="AP1068" s="294">
        <v>16.2</v>
      </c>
      <c r="AQ1068" s="294">
        <v>88</v>
      </c>
      <c r="AR1068" s="294">
        <v>0.7661</v>
      </c>
      <c r="AS1068" s="294">
        <v>4107</v>
      </c>
      <c r="AU1068" s="294" t="s">
        <v>3983</v>
      </c>
      <c r="AV1068" s="294">
        <v>14.64</v>
      </c>
      <c r="AW1068" s="294">
        <v>88</v>
      </c>
      <c r="AX1068" s="294">
        <v>0.69340000000000002</v>
      </c>
      <c r="AY1068" s="294">
        <v>3066</v>
      </c>
      <c r="BA1068" s="294" t="s">
        <v>3983</v>
      </c>
      <c r="BB1068" s="294">
        <v>13.44</v>
      </c>
      <c r="BC1068" s="294">
        <v>88</v>
      </c>
      <c r="BD1068" s="294">
        <v>0.60350000000000004</v>
      </c>
      <c r="BE1068" s="294">
        <v>2337</v>
      </c>
      <c r="BG1068" s="294" t="s">
        <v>3983</v>
      </c>
      <c r="BH1068" s="294">
        <v>13.2</v>
      </c>
      <c r="BI1068" s="294">
        <v>88</v>
      </c>
      <c r="BJ1068" s="294">
        <v>0.61060000000000003</v>
      </c>
      <c r="BK1068" s="294">
        <v>2403</v>
      </c>
      <c r="BM1068" s="294" t="s">
        <v>3983</v>
      </c>
      <c r="BN1068" s="294">
        <v>13.44</v>
      </c>
      <c r="BO1068" s="294">
        <v>88</v>
      </c>
      <c r="BP1068" s="294">
        <v>0.65939999999999999</v>
      </c>
      <c r="BQ1068" s="294">
        <v>2508</v>
      </c>
      <c r="BS1068" s="294" t="s">
        <v>3983</v>
      </c>
      <c r="BT1068" s="294">
        <v>15.84</v>
      </c>
      <c r="BU1068" s="294">
        <v>88</v>
      </c>
      <c r="BV1068" s="294">
        <v>0.73109999999999997</v>
      </c>
      <c r="BW1068" s="294">
        <v>3483</v>
      </c>
      <c r="BY1068" s="294" t="s">
        <v>3983</v>
      </c>
    </row>
    <row r="1069" spans="1:77">
      <c r="A1069" s="301">
        <v>1103</v>
      </c>
      <c r="B1069" s="302" t="s">
        <v>3997</v>
      </c>
      <c r="C1069" s="301" t="s">
        <v>5029</v>
      </c>
      <c r="D1069" s="302" t="s">
        <v>4051</v>
      </c>
      <c r="E1069" s="303">
        <v>305.56</v>
      </c>
      <c r="F1069" s="294">
        <v>78.180000000000007</v>
      </c>
      <c r="G1069" s="294">
        <v>78</v>
      </c>
      <c r="H1069" s="294">
        <v>0.93179999999999996</v>
      </c>
      <c r="I1069" s="294">
        <v>14802</v>
      </c>
      <c r="K1069" s="294">
        <v>0.28399999999999997</v>
      </c>
      <c r="L1069" s="294">
        <v>80.34</v>
      </c>
      <c r="M1069" s="294">
        <v>80</v>
      </c>
      <c r="N1069" s="294">
        <v>0.93909999999999993</v>
      </c>
      <c r="O1069" s="294">
        <v>15359</v>
      </c>
      <c r="Q1069" s="294">
        <v>0.27529999999999999</v>
      </c>
      <c r="R1069" s="294">
        <v>66.58</v>
      </c>
      <c r="S1069" s="294">
        <v>80</v>
      </c>
      <c r="T1069" s="294">
        <v>0.95050000000000001</v>
      </c>
      <c r="U1069" s="294">
        <v>16772</v>
      </c>
      <c r="W1069" s="294">
        <v>0.32440000000000002</v>
      </c>
      <c r="X1069" s="294">
        <v>60.5</v>
      </c>
      <c r="Y1069" s="294">
        <v>244.44800000000001</v>
      </c>
      <c r="Z1069" s="294">
        <v>0.97350000000000003</v>
      </c>
      <c r="AA1069" s="294">
        <v>17633</v>
      </c>
      <c r="AC1069" s="294">
        <v>0.41930000000000001</v>
      </c>
      <c r="AD1069" s="294">
        <v>258.5</v>
      </c>
      <c r="AE1069" s="294">
        <v>258.5</v>
      </c>
      <c r="AF1069" s="294">
        <v>0.99119999999999997</v>
      </c>
      <c r="AG1069" s="294">
        <v>20165</v>
      </c>
      <c r="AI1069" s="294">
        <v>0.106</v>
      </c>
      <c r="AJ1069" s="294">
        <v>196.1</v>
      </c>
      <c r="AK1069" s="294">
        <v>244.44800000000001</v>
      </c>
      <c r="AL1069" s="294">
        <v>0.98309999999999997</v>
      </c>
      <c r="AM1069" s="294">
        <v>24291</v>
      </c>
      <c r="AO1069" s="294">
        <v>0.47849999999999998</v>
      </c>
      <c r="AP1069" s="294">
        <v>196.1</v>
      </c>
      <c r="AQ1069" s="294">
        <v>244.44800000000001</v>
      </c>
      <c r="AR1069" s="294">
        <v>0.99239999999999995</v>
      </c>
      <c r="AS1069" s="294">
        <v>11723</v>
      </c>
      <c r="AU1069" s="294">
        <v>7.8600000000000003E-2</v>
      </c>
      <c r="AV1069" s="294">
        <v>125.9</v>
      </c>
      <c r="AW1069" s="294">
        <v>244.44800000000001</v>
      </c>
      <c r="AX1069" s="294">
        <v>0.98529999999999995</v>
      </c>
      <c r="AY1069" s="294">
        <v>21977</v>
      </c>
      <c r="BA1069" s="294">
        <v>0.25559999999999999</v>
      </c>
      <c r="BB1069" s="294">
        <v>136.1</v>
      </c>
      <c r="BC1069" s="294">
        <v>244.44800000000001</v>
      </c>
      <c r="BD1069" s="294">
        <v>0.97960000000000003</v>
      </c>
      <c r="BE1069" s="294">
        <v>18707</v>
      </c>
      <c r="BG1069" s="294">
        <v>0.1893</v>
      </c>
      <c r="BH1069" s="294">
        <v>68.900000000000006</v>
      </c>
      <c r="BI1069" s="294">
        <v>244.44800000000001</v>
      </c>
      <c r="BJ1069" s="294">
        <v>0.98060000000000003</v>
      </c>
      <c r="BK1069" s="294">
        <v>18725</v>
      </c>
      <c r="BM1069" s="294">
        <v>0.37530000000000002</v>
      </c>
      <c r="BN1069" s="294">
        <v>126.5</v>
      </c>
      <c r="BO1069" s="294">
        <v>244.44800000000001</v>
      </c>
      <c r="BP1069" s="294">
        <v>1.0032000000000001</v>
      </c>
      <c r="BQ1069" s="294">
        <v>21161</v>
      </c>
      <c r="BS1069" s="294">
        <v>0.24909999999999999</v>
      </c>
      <c r="BT1069" s="294">
        <v>145.69999999999999</v>
      </c>
      <c r="BU1069" s="294">
        <v>244.44800000000001</v>
      </c>
      <c r="BV1069" s="294">
        <v>0.98970000000000002</v>
      </c>
      <c r="BW1069" s="294">
        <v>27191</v>
      </c>
      <c r="BY1069" s="294">
        <v>0.25430000000000003</v>
      </c>
    </row>
    <row r="1070" spans="1:77">
      <c r="A1070" s="301">
        <v>1104</v>
      </c>
      <c r="B1070" s="302" t="s">
        <v>3997</v>
      </c>
      <c r="C1070" s="301" t="s">
        <v>5030</v>
      </c>
      <c r="D1070" s="302" t="s">
        <v>4051</v>
      </c>
      <c r="E1070" s="303">
        <v>117</v>
      </c>
      <c r="F1070" s="294">
        <v>78.239999999999995</v>
      </c>
      <c r="G1070" s="294">
        <v>93.6</v>
      </c>
      <c r="H1070" s="294">
        <v>0.9657</v>
      </c>
      <c r="I1070" s="294">
        <v>9780</v>
      </c>
      <c r="K1070" s="294">
        <v>0.17979999999999999</v>
      </c>
      <c r="L1070" s="294">
        <v>96.2</v>
      </c>
      <c r="M1070" s="294">
        <v>96.2</v>
      </c>
      <c r="N1070" s="294">
        <v>0.9708</v>
      </c>
      <c r="O1070" s="294">
        <v>11222</v>
      </c>
      <c r="Q1070" s="294">
        <v>0.1615</v>
      </c>
      <c r="R1070" s="294">
        <v>88.2</v>
      </c>
      <c r="S1070" s="294">
        <v>93.6</v>
      </c>
      <c r="T1070" s="294">
        <v>0.97109999999999996</v>
      </c>
      <c r="U1070" s="294">
        <v>10992</v>
      </c>
      <c r="W1070" s="294">
        <v>0.17829999999999999</v>
      </c>
      <c r="X1070" s="294">
        <v>91.84</v>
      </c>
      <c r="Y1070" s="294">
        <v>93.6</v>
      </c>
      <c r="Z1070" s="294">
        <v>0.97070000000000001</v>
      </c>
      <c r="AA1070" s="294">
        <v>12020</v>
      </c>
      <c r="AC1070" s="294">
        <v>0.1812</v>
      </c>
      <c r="AD1070" s="294">
        <v>117.76</v>
      </c>
      <c r="AE1070" s="294">
        <v>117.76</v>
      </c>
      <c r="AF1070" s="294">
        <v>0.96909999999999996</v>
      </c>
      <c r="AG1070" s="294">
        <v>11382</v>
      </c>
      <c r="AI1070" s="294">
        <v>0.1341</v>
      </c>
      <c r="AJ1070" s="294">
        <v>91.28</v>
      </c>
      <c r="AK1070" s="294">
        <v>93.6</v>
      </c>
      <c r="AL1070" s="294">
        <v>0.96899999999999997</v>
      </c>
      <c r="AM1070" s="294">
        <v>13964</v>
      </c>
      <c r="AO1070" s="294">
        <v>0.21929999999999999</v>
      </c>
      <c r="AP1070" s="294">
        <v>100</v>
      </c>
      <c r="AQ1070" s="294">
        <v>100</v>
      </c>
      <c r="AR1070" s="294">
        <v>0.95399999999999996</v>
      </c>
      <c r="AS1070" s="294">
        <v>8544</v>
      </c>
      <c r="AU1070" s="294">
        <v>0.12039999999999999</v>
      </c>
      <c r="AV1070" s="294">
        <v>66</v>
      </c>
      <c r="AW1070" s="294">
        <v>93.6</v>
      </c>
      <c r="AX1070" s="294">
        <v>0.95009999999999994</v>
      </c>
      <c r="AY1070" s="294">
        <v>9520</v>
      </c>
      <c r="BA1070" s="294">
        <v>0.2109</v>
      </c>
      <c r="BB1070" s="294">
        <v>62</v>
      </c>
      <c r="BC1070" s="294">
        <v>93.6</v>
      </c>
      <c r="BD1070" s="294">
        <v>0.94669999999999999</v>
      </c>
      <c r="BE1070" s="294">
        <v>9220</v>
      </c>
      <c r="BG1070" s="294">
        <v>0.2112</v>
      </c>
      <c r="BH1070" s="294">
        <v>52</v>
      </c>
      <c r="BI1070" s="294">
        <v>93.6</v>
      </c>
      <c r="BJ1070" s="294">
        <v>0.94109999999999994</v>
      </c>
      <c r="BK1070" s="294">
        <v>8620</v>
      </c>
      <c r="BM1070" s="294">
        <v>0.23680000000000001</v>
      </c>
      <c r="BN1070" s="294">
        <v>66</v>
      </c>
      <c r="BO1070" s="294">
        <v>93.6</v>
      </c>
      <c r="BP1070" s="294">
        <v>0.9677</v>
      </c>
      <c r="BQ1070" s="294">
        <v>10160</v>
      </c>
      <c r="BS1070" s="294">
        <v>0.23669999999999999</v>
      </c>
      <c r="BT1070" s="294">
        <v>92</v>
      </c>
      <c r="BU1070" s="294">
        <v>93.6</v>
      </c>
      <c r="BV1070" s="294">
        <v>0.96960000000000002</v>
      </c>
      <c r="BW1070" s="294">
        <v>10200</v>
      </c>
      <c r="BY1070" s="294">
        <v>0.1537</v>
      </c>
    </row>
    <row r="1071" spans="1:77">
      <c r="A1071" s="301">
        <v>1105</v>
      </c>
      <c r="B1071" s="302" t="s">
        <v>3997</v>
      </c>
      <c r="C1071" s="301" t="s">
        <v>5031</v>
      </c>
      <c r="D1071" s="302" t="s">
        <v>4139</v>
      </c>
      <c r="E1071" s="303">
        <v>194.44</v>
      </c>
      <c r="F1071" s="294">
        <v>130.91999999999999</v>
      </c>
      <c r="G1071" s="294">
        <v>130.91999999999999</v>
      </c>
      <c r="H1071" s="294">
        <v>0.83650000000000002</v>
      </c>
      <c r="I1071" s="294">
        <v>26472</v>
      </c>
      <c r="K1071" s="294">
        <v>0.3357</v>
      </c>
      <c r="L1071" s="294">
        <v>116.7</v>
      </c>
      <c r="M1071" s="294">
        <v>116.7</v>
      </c>
      <c r="N1071" s="294">
        <v>0.84689999999999999</v>
      </c>
      <c r="O1071" s="294">
        <v>27396</v>
      </c>
      <c r="Q1071" s="294">
        <v>0.37259999999999999</v>
      </c>
      <c r="R1071" s="294">
        <v>114.9</v>
      </c>
      <c r="S1071" s="294">
        <v>114.9</v>
      </c>
      <c r="T1071" s="294">
        <v>0.83540000000000003</v>
      </c>
      <c r="U1071" s="294">
        <v>25356</v>
      </c>
      <c r="W1071" s="294">
        <v>0.3669</v>
      </c>
      <c r="X1071" s="294">
        <v>96.36</v>
      </c>
      <c r="Y1071" s="294">
        <v>96.36</v>
      </c>
      <c r="Z1071" s="294">
        <v>0.81789999999999996</v>
      </c>
      <c r="AA1071" s="294">
        <v>22560</v>
      </c>
      <c r="AC1071" s="294">
        <v>0.38479999999999998</v>
      </c>
      <c r="AD1071" s="294">
        <v>110.64</v>
      </c>
      <c r="AE1071" s="294">
        <v>110.64</v>
      </c>
      <c r="AF1071" s="294">
        <v>0.8296</v>
      </c>
      <c r="AG1071" s="294">
        <v>24603</v>
      </c>
      <c r="AI1071" s="294">
        <v>0.36030000000000001</v>
      </c>
      <c r="AJ1071" s="294">
        <v>109.8</v>
      </c>
      <c r="AK1071" s="294">
        <v>109.8</v>
      </c>
      <c r="AL1071" s="294">
        <v>0.83209999999999995</v>
      </c>
      <c r="AM1071" s="294">
        <v>24207</v>
      </c>
      <c r="AO1071" s="294">
        <v>0.36799999999999999</v>
      </c>
      <c r="AP1071" s="294">
        <v>97.68</v>
      </c>
      <c r="AQ1071" s="294">
        <v>97.68</v>
      </c>
      <c r="AR1071" s="294">
        <v>0.81130000000000002</v>
      </c>
      <c r="AS1071" s="294">
        <v>21693</v>
      </c>
      <c r="AU1071" s="294">
        <v>0.3679</v>
      </c>
      <c r="AV1071" s="294">
        <v>83.52</v>
      </c>
      <c r="AW1071" s="294">
        <v>92</v>
      </c>
      <c r="AX1071" s="294">
        <v>0.80630000000000002</v>
      </c>
      <c r="AY1071" s="294">
        <v>19308</v>
      </c>
      <c r="BA1071" s="294">
        <v>0.39829999999999999</v>
      </c>
      <c r="BB1071" s="294">
        <v>78.72</v>
      </c>
      <c r="BC1071" s="294">
        <v>92</v>
      </c>
      <c r="BD1071" s="294">
        <v>0.82069999999999999</v>
      </c>
      <c r="BE1071" s="294">
        <v>19236</v>
      </c>
      <c r="BG1071" s="294">
        <v>0.4002</v>
      </c>
      <c r="BH1071" s="294">
        <v>74.28</v>
      </c>
      <c r="BI1071" s="294">
        <v>92</v>
      </c>
      <c r="BJ1071" s="294">
        <v>0.81099999999999994</v>
      </c>
      <c r="BK1071" s="294">
        <v>18906</v>
      </c>
      <c r="BM1071" s="294">
        <v>0.42180000000000001</v>
      </c>
      <c r="BN1071" s="294">
        <v>87.12</v>
      </c>
      <c r="BO1071" s="294">
        <v>92</v>
      </c>
      <c r="BP1071" s="294">
        <v>0.8085</v>
      </c>
      <c r="BQ1071" s="294">
        <v>19152</v>
      </c>
      <c r="BS1071" s="294">
        <v>0.4047</v>
      </c>
      <c r="BT1071" s="294">
        <v>93.48</v>
      </c>
      <c r="BU1071" s="294">
        <v>93.48</v>
      </c>
      <c r="BV1071" s="294">
        <v>0.81779999999999997</v>
      </c>
      <c r="BW1071" s="294">
        <v>22830</v>
      </c>
      <c r="BY1071" s="294">
        <v>0.40139999999999998</v>
      </c>
    </row>
    <row r="1072" spans="1:77">
      <c r="A1072" s="301">
        <v>1106</v>
      </c>
      <c r="B1072" s="302" t="s">
        <v>3997</v>
      </c>
      <c r="C1072" s="301" t="s">
        <v>5032</v>
      </c>
      <c r="D1072" s="302" t="s">
        <v>4051</v>
      </c>
      <c r="E1072" s="303">
        <v>144</v>
      </c>
      <c r="F1072" s="294">
        <v>114.48</v>
      </c>
      <c r="G1072" s="294">
        <v>115.2</v>
      </c>
      <c r="H1072" s="294">
        <v>0.94840000000000002</v>
      </c>
      <c r="I1072" s="294">
        <v>47607</v>
      </c>
      <c r="J1072" s="294" t="e">
        <f>I1072-#REF!</f>
        <v>#REF!</v>
      </c>
      <c r="K1072" s="294">
        <v>0.60899999999999999</v>
      </c>
      <c r="L1072" s="294">
        <v>100.8</v>
      </c>
      <c r="M1072" s="294">
        <v>115.2</v>
      </c>
      <c r="N1072" s="294">
        <v>0.95369999999999999</v>
      </c>
      <c r="O1072" s="294">
        <v>42480</v>
      </c>
      <c r="Q1072" s="294">
        <v>0.59399999999999997</v>
      </c>
      <c r="R1072" s="294">
        <v>91.5</v>
      </c>
      <c r="S1072" s="294">
        <v>115.2</v>
      </c>
      <c r="T1072" s="294">
        <v>0.9466</v>
      </c>
      <c r="U1072" s="294">
        <v>28767</v>
      </c>
      <c r="W1072" s="294">
        <v>0.46129999999999999</v>
      </c>
      <c r="X1072" s="294">
        <v>99.96</v>
      </c>
      <c r="Y1072" s="294">
        <v>115.2</v>
      </c>
      <c r="Z1072" s="294">
        <v>0.95279999999999998</v>
      </c>
      <c r="AA1072" s="294">
        <v>34647</v>
      </c>
      <c r="AC1072" s="294">
        <v>0.48899999999999999</v>
      </c>
      <c r="AD1072" s="294">
        <v>106.2</v>
      </c>
      <c r="AE1072" s="294">
        <v>115.2</v>
      </c>
      <c r="AF1072" s="294">
        <v>0.95399999999999996</v>
      </c>
      <c r="AG1072" s="294">
        <v>39048</v>
      </c>
      <c r="AI1072" s="294">
        <v>0.5181</v>
      </c>
      <c r="AJ1072" s="294">
        <v>117.84</v>
      </c>
      <c r="AK1072" s="294">
        <v>117.84</v>
      </c>
      <c r="AL1072" s="294">
        <v>0.95199999999999996</v>
      </c>
      <c r="AM1072" s="294">
        <v>38742</v>
      </c>
      <c r="AO1072" s="294">
        <v>0.47970000000000002</v>
      </c>
      <c r="AP1072" s="294">
        <v>104.52</v>
      </c>
      <c r="AQ1072" s="294">
        <v>115.2</v>
      </c>
      <c r="AR1072" s="294">
        <v>0.94530000000000003</v>
      </c>
      <c r="AS1072" s="294">
        <v>37587</v>
      </c>
      <c r="AU1072" s="294">
        <v>0.51129999999999998</v>
      </c>
      <c r="AV1072" s="294">
        <v>109.08</v>
      </c>
      <c r="AW1072" s="294">
        <v>115.2</v>
      </c>
      <c r="AX1072" s="294">
        <v>0.9446</v>
      </c>
      <c r="AY1072" s="294">
        <v>39684</v>
      </c>
      <c r="BA1072" s="294">
        <v>0.53500000000000003</v>
      </c>
      <c r="BB1072" s="294">
        <v>91.68</v>
      </c>
      <c r="BC1072" s="294">
        <v>115.2</v>
      </c>
      <c r="BD1072" s="294">
        <v>0.91439999999999999</v>
      </c>
      <c r="BE1072" s="294">
        <v>28518</v>
      </c>
      <c r="BG1072" s="294">
        <v>0.4572</v>
      </c>
      <c r="BH1072" s="294">
        <v>84</v>
      </c>
      <c r="BI1072" s="294">
        <v>115.2</v>
      </c>
      <c r="BJ1072" s="294">
        <v>0.92500000000000004</v>
      </c>
      <c r="BK1072" s="294">
        <v>31410</v>
      </c>
      <c r="BM1072" s="294">
        <v>0.54330000000000001</v>
      </c>
      <c r="BN1072" s="294">
        <v>90</v>
      </c>
      <c r="BO1072" s="294">
        <v>115.2</v>
      </c>
      <c r="BP1072" s="294">
        <v>0.94299999999999995</v>
      </c>
      <c r="BQ1072" s="294">
        <v>33690</v>
      </c>
      <c r="BS1072" s="294">
        <v>0.59079999999999999</v>
      </c>
      <c r="BT1072" s="294">
        <v>100.08</v>
      </c>
      <c r="BU1072" s="294">
        <v>115.2</v>
      </c>
      <c r="BV1072" s="294">
        <v>0.95599999999999996</v>
      </c>
      <c r="BW1072" s="294">
        <v>48117</v>
      </c>
      <c r="BX1072" s="294" t="e">
        <f>BW1072-#REF!</f>
        <v>#REF!</v>
      </c>
      <c r="BY1072" s="294">
        <v>0.67600000000000005</v>
      </c>
    </row>
    <row r="1073" spans="1:77">
      <c r="A1073" s="301">
        <v>1107</v>
      </c>
      <c r="B1073" s="302" t="s">
        <v>3997</v>
      </c>
      <c r="C1073" s="301" t="s">
        <v>5033</v>
      </c>
      <c r="D1073" s="302" t="s">
        <v>4097</v>
      </c>
      <c r="E1073" s="303">
        <v>742.5</v>
      </c>
      <c r="F1073" s="294">
        <v>216</v>
      </c>
      <c r="G1073" s="294">
        <v>594</v>
      </c>
      <c r="H1073" s="294">
        <v>0.96089999999999998</v>
      </c>
      <c r="I1073" s="294">
        <v>67800</v>
      </c>
      <c r="K1073" s="294" t="s">
        <v>3983</v>
      </c>
      <c r="L1073" s="294">
        <v>108</v>
      </c>
      <c r="M1073" s="294">
        <v>594</v>
      </c>
      <c r="N1073" s="294">
        <v>0.98750000000000004</v>
      </c>
      <c r="O1073" s="294">
        <v>47400</v>
      </c>
      <c r="Q1073" s="294" t="s">
        <v>3983</v>
      </c>
      <c r="R1073" s="294">
        <v>132</v>
      </c>
      <c r="S1073" s="294">
        <v>594</v>
      </c>
      <c r="T1073" s="294">
        <v>0.99429999999999996</v>
      </c>
      <c r="U1073" s="294">
        <v>62040</v>
      </c>
      <c r="W1073" s="294" t="s">
        <v>3983</v>
      </c>
      <c r="X1073" s="294">
        <v>96</v>
      </c>
      <c r="Y1073" s="294">
        <v>594</v>
      </c>
      <c r="Z1073" s="294">
        <v>0.98819999999999997</v>
      </c>
      <c r="AA1073" s="294">
        <v>49920</v>
      </c>
      <c r="AC1073" s="294" t="s">
        <v>3983</v>
      </c>
      <c r="AD1073" s="294">
        <v>108</v>
      </c>
      <c r="AE1073" s="294">
        <v>594</v>
      </c>
      <c r="AF1073" s="294">
        <v>0.99060000000000004</v>
      </c>
      <c r="AG1073" s="294">
        <v>50280</v>
      </c>
      <c r="AI1073" s="294" t="s">
        <v>3983</v>
      </c>
      <c r="AJ1073" s="294">
        <v>156</v>
      </c>
      <c r="AK1073" s="294">
        <v>594</v>
      </c>
      <c r="AL1073" s="294">
        <v>0.99149999999999994</v>
      </c>
      <c r="AM1073" s="294">
        <v>55440</v>
      </c>
      <c r="AO1073" s="294" t="s">
        <v>3983</v>
      </c>
      <c r="AP1073" s="294">
        <v>96</v>
      </c>
      <c r="AQ1073" s="294">
        <v>594</v>
      </c>
      <c r="AR1073" s="294">
        <v>0.9919</v>
      </c>
      <c r="AS1073" s="294">
        <v>43680</v>
      </c>
      <c r="AU1073" s="294" t="s">
        <v>3983</v>
      </c>
      <c r="AV1073" s="294">
        <v>144</v>
      </c>
      <c r="AW1073" s="294">
        <v>594</v>
      </c>
      <c r="AX1073" s="294">
        <v>0.98329999999999995</v>
      </c>
      <c r="AY1073" s="294">
        <v>49200</v>
      </c>
      <c r="BA1073" s="294" t="s">
        <v>3983</v>
      </c>
      <c r="BB1073" s="294">
        <v>84</v>
      </c>
      <c r="BC1073" s="294">
        <v>594</v>
      </c>
      <c r="BD1073" s="294">
        <v>0.98929999999999996</v>
      </c>
      <c r="BE1073" s="294">
        <v>44040</v>
      </c>
      <c r="BG1073" s="294" t="s">
        <v>3983</v>
      </c>
      <c r="BH1073" s="294">
        <v>96</v>
      </c>
      <c r="BI1073" s="294">
        <v>594</v>
      </c>
      <c r="BJ1073" s="294">
        <v>0.99149999999999994</v>
      </c>
      <c r="BK1073" s="294">
        <v>41520</v>
      </c>
      <c r="BM1073" s="294" t="s">
        <v>3983</v>
      </c>
      <c r="BN1073" s="294">
        <v>84</v>
      </c>
      <c r="BO1073" s="294">
        <v>594</v>
      </c>
      <c r="BP1073" s="294">
        <v>0.99160000000000004</v>
      </c>
      <c r="BQ1073" s="294">
        <v>42360</v>
      </c>
      <c r="BS1073" s="294" t="s">
        <v>3983</v>
      </c>
      <c r="BT1073" s="294">
        <v>96</v>
      </c>
      <c r="BU1073" s="294">
        <v>594</v>
      </c>
      <c r="BV1073" s="294">
        <v>0.99</v>
      </c>
      <c r="BW1073" s="294">
        <v>47760</v>
      </c>
      <c r="BY1073" s="294" t="s">
        <v>3983</v>
      </c>
    </row>
    <row r="1074" spans="1:77">
      <c r="A1074" s="301">
        <v>1108</v>
      </c>
      <c r="B1074" s="302" t="s">
        <v>3997</v>
      </c>
      <c r="C1074" s="301" t="s">
        <v>5034</v>
      </c>
      <c r="D1074" s="302" t="s">
        <v>4097</v>
      </c>
      <c r="E1074" s="303">
        <v>6000</v>
      </c>
      <c r="F1074" s="294">
        <v>555</v>
      </c>
      <c r="G1074" s="294">
        <v>4800</v>
      </c>
      <c r="H1074" s="294">
        <v>0.99760000000000004</v>
      </c>
      <c r="I1074" s="294">
        <v>245700</v>
      </c>
      <c r="K1074" s="294" t="s">
        <v>3983</v>
      </c>
      <c r="L1074" s="294">
        <v>630</v>
      </c>
      <c r="M1074" s="294">
        <v>4800</v>
      </c>
      <c r="N1074" s="294">
        <v>0.99770000000000003</v>
      </c>
      <c r="O1074" s="294">
        <v>249900</v>
      </c>
      <c r="Q1074" s="294" t="s">
        <v>3983</v>
      </c>
      <c r="R1074" s="294">
        <v>600</v>
      </c>
      <c r="S1074" s="294">
        <v>4800</v>
      </c>
      <c r="T1074" s="294">
        <v>0.99760000000000004</v>
      </c>
      <c r="U1074" s="294">
        <v>241500</v>
      </c>
      <c r="W1074" s="294" t="s">
        <v>3983</v>
      </c>
      <c r="X1074" s="294">
        <v>504</v>
      </c>
      <c r="Y1074" s="294">
        <v>4800</v>
      </c>
      <c r="Z1074" s="294">
        <v>1</v>
      </c>
      <c r="AA1074" s="294">
        <v>225600</v>
      </c>
      <c r="AC1074" s="294" t="s">
        <v>3983</v>
      </c>
      <c r="AD1074" s="294">
        <v>528</v>
      </c>
      <c r="AE1074" s="294">
        <v>4800</v>
      </c>
      <c r="AF1074" s="294">
        <v>0.99870000000000003</v>
      </c>
      <c r="AG1074" s="294">
        <v>224100</v>
      </c>
      <c r="AI1074" s="294" t="s">
        <v>3983</v>
      </c>
      <c r="AJ1074" s="294">
        <v>501</v>
      </c>
      <c r="AK1074" s="294">
        <v>4800</v>
      </c>
      <c r="AL1074" s="294">
        <v>0.99870000000000003</v>
      </c>
      <c r="AM1074" s="294">
        <v>219600</v>
      </c>
      <c r="AO1074" s="294" t="s">
        <v>3983</v>
      </c>
      <c r="AP1074" s="294">
        <v>420</v>
      </c>
      <c r="AQ1074" s="294">
        <v>4800</v>
      </c>
      <c r="AR1074" s="294">
        <v>0.997</v>
      </c>
      <c r="AS1074" s="294">
        <v>198600</v>
      </c>
      <c r="AU1074" s="294" t="s">
        <v>3983</v>
      </c>
      <c r="AV1074" s="294">
        <v>375</v>
      </c>
      <c r="AW1074" s="294">
        <v>4800</v>
      </c>
      <c r="AX1074" s="294">
        <v>0.99819999999999998</v>
      </c>
      <c r="AY1074" s="294">
        <v>161400</v>
      </c>
      <c r="BA1074" s="294" t="s">
        <v>3983</v>
      </c>
      <c r="BB1074" s="294">
        <v>372</v>
      </c>
      <c r="BC1074" s="294">
        <v>4800</v>
      </c>
      <c r="BD1074" s="294">
        <v>0.99419999999999997</v>
      </c>
      <c r="BE1074" s="294">
        <v>154200</v>
      </c>
      <c r="BG1074" s="294" t="s">
        <v>3983</v>
      </c>
      <c r="BH1074" s="294">
        <v>330</v>
      </c>
      <c r="BI1074" s="294">
        <v>4800</v>
      </c>
      <c r="BJ1074" s="294">
        <v>0.99629999999999996</v>
      </c>
      <c r="BK1074" s="294">
        <v>160800</v>
      </c>
      <c r="BM1074" s="294" t="s">
        <v>3983</v>
      </c>
      <c r="BN1074" s="294">
        <v>300</v>
      </c>
      <c r="BO1074" s="294">
        <v>4800</v>
      </c>
      <c r="BP1074" s="294">
        <v>1</v>
      </c>
      <c r="BQ1074" s="294">
        <v>150000</v>
      </c>
      <c r="BS1074" s="294" t="s">
        <v>3983</v>
      </c>
      <c r="BT1074" s="294">
        <v>390</v>
      </c>
      <c r="BU1074" s="294">
        <v>4800</v>
      </c>
      <c r="BV1074" s="294">
        <v>1</v>
      </c>
      <c r="BW1074" s="294">
        <v>171000</v>
      </c>
      <c r="BY1074" s="294" t="s">
        <v>3983</v>
      </c>
    </row>
    <row r="1075" spans="1:77">
      <c r="A1075" s="301">
        <v>1109</v>
      </c>
      <c r="B1075" s="302" t="s">
        <v>3997</v>
      </c>
      <c r="C1075" s="301" t="s">
        <v>5035</v>
      </c>
      <c r="D1075" s="302" t="s">
        <v>4051</v>
      </c>
      <c r="E1075" s="303">
        <v>689</v>
      </c>
      <c r="F1075" s="294">
        <v>347.2</v>
      </c>
      <c r="G1075" s="294">
        <v>551.20000000000005</v>
      </c>
      <c r="H1075" s="294">
        <v>0.99960000000000004</v>
      </c>
      <c r="I1075" s="294">
        <v>142600</v>
      </c>
      <c r="K1075" s="294">
        <v>0.57069999999999999</v>
      </c>
      <c r="L1075" s="294">
        <v>316</v>
      </c>
      <c r="M1075" s="294">
        <v>551.20000000000005</v>
      </c>
      <c r="N1075" s="294">
        <v>0.99980000000000002</v>
      </c>
      <c r="O1075" s="294">
        <v>143660</v>
      </c>
      <c r="Q1075" s="294">
        <v>0.61119999999999997</v>
      </c>
      <c r="R1075" s="294">
        <v>288</v>
      </c>
      <c r="S1075" s="294">
        <v>551.20000000000005</v>
      </c>
      <c r="T1075" s="294">
        <v>0.99970000000000003</v>
      </c>
      <c r="U1075" s="294">
        <v>108740</v>
      </c>
      <c r="W1075" s="294">
        <v>0.52459999999999996</v>
      </c>
      <c r="X1075" s="294">
        <v>189.6</v>
      </c>
      <c r="Y1075" s="294">
        <v>551.20000000000005</v>
      </c>
      <c r="Z1075" s="294">
        <v>0.99980000000000002</v>
      </c>
      <c r="AA1075" s="294">
        <v>70220</v>
      </c>
      <c r="AC1075" s="294">
        <v>0.49790000000000001</v>
      </c>
      <c r="AD1075" s="294">
        <v>188.8</v>
      </c>
      <c r="AE1075" s="294">
        <v>551.20000000000005</v>
      </c>
      <c r="AF1075" s="294">
        <v>0.99970000000000003</v>
      </c>
      <c r="AG1075" s="294">
        <v>55920</v>
      </c>
      <c r="AI1075" s="294">
        <v>0.3982</v>
      </c>
      <c r="AJ1075" s="294">
        <v>140</v>
      </c>
      <c r="AK1075" s="294">
        <v>551.20000000000005</v>
      </c>
      <c r="AL1075" s="294">
        <v>1</v>
      </c>
      <c r="AM1075" s="294">
        <v>123120</v>
      </c>
      <c r="AN1075" s="294" t="e">
        <f>AM1075-#REF!</f>
        <v>#REF!</v>
      </c>
      <c r="AO1075" s="294">
        <v>1.2214</v>
      </c>
      <c r="AP1075" s="294">
        <v>380</v>
      </c>
      <c r="AQ1075" s="294">
        <v>551.20000000000005</v>
      </c>
      <c r="AR1075" s="294">
        <v>1</v>
      </c>
      <c r="AS1075" s="294">
        <v>106000</v>
      </c>
      <c r="AU1075" s="294">
        <v>0.37490000000000001</v>
      </c>
      <c r="AV1075" s="294">
        <v>300</v>
      </c>
      <c r="AW1075" s="294">
        <v>551.20000000000005</v>
      </c>
      <c r="AX1075" s="294">
        <v>0.99839999999999995</v>
      </c>
      <c r="AY1075" s="294">
        <v>119600</v>
      </c>
      <c r="BA1075" s="294">
        <v>0.55459999999999998</v>
      </c>
      <c r="BB1075" s="294">
        <v>220</v>
      </c>
      <c r="BC1075" s="294">
        <v>551.20000000000005</v>
      </c>
      <c r="BD1075" s="294">
        <v>0.99750000000000005</v>
      </c>
      <c r="BE1075" s="294">
        <v>79800</v>
      </c>
      <c r="BG1075" s="294">
        <v>0.48880000000000001</v>
      </c>
      <c r="BH1075" s="294">
        <v>220</v>
      </c>
      <c r="BI1075" s="294">
        <v>551.20000000000005</v>
      </c>
      <c r="BJ1075" s="294">
        <v>1.0023</v>
      </c>
      <c r="BK1075" s="294">
        <v>89600</v>
      </c>
      <c r="BM1075" s="294">
        <v>0.54620000000000002</v>
      </c>
      <c r="BN1075" s="294">
        <v>360</v>
      </c>
      <c r="BO1075" s="294">
        <v>551.20000000000005</v>
      </c>
      <c r="BP1075" s="294">
        <v>0.99829999999999997</v>
      </c>
      <c r="BQ1075" s="294">
        <v>116800</v>
      </c>
      <c r="BS1075" s="294">
        <v>0.48359999999999997</v>
      </c>
      <c r="BT1075" s="294">
        <v>440</v>
      </c>
      <c r="BU1075" s="294">
        <v>551.20000000000005</v>
      </c>
      <c r="BV1075" s="294">
        <v>1</v>
      </c>
      <c r="BW1075" s="294">
        <v>198600</v>
      </c>
      <c r="BX1075" s="294" t="e">
        <f>BW1075-#REF!</f>
        <v>#REF!</v>
      </c>
      <c r="BY1075" s="294">
        <v>0.60670000000000002</v>
      </c>
    </row>
    <row r="1076" spans="1:77">
      <c r="A1076" s="301">
        <v>1110</v>
      </c>
      <c r="B1076" s="302" t="s">
        <v>3997</v>
      </c>
      <c r="C1076" s="301" t="s">
        <v>5036</v>
      </c>
      <c r="D1076" s="302" t="s">
        <v>4051</v>
      </c>
      <c r="E1076" s="303">
        <v>450</v>
      </c>
      <c r="F1076" s="294">
        <v>349.44</v>
      </c>
      <c r="G1076" s="294">
        <v>349.44</v>
      </c>
      <c r="H1076" s="294">
        <v>0.97250000000000003</v>
      </c>
      <c r="I1076" s="294">
        <v>110649</v>
      </c>
      <c r="K1076" s="294">
        <v>0.45219999999999999</v>
      </c>
      <c r="L1076" s="294">
        <v>324.3</v>
      </c>
      <c r="M1076" s="294">
        <v>324.3</v>
      </c>
      <c r="N1076" s="294">
        <v>0.98250000000000004</v>
      </c>
      <c r="O1076" s="294">
        <v>127011</v>
      </c>
      <c r="Q1076" s="294">
        <v>0.53580000000000005</v>
      </c>
      <c r="R1076" s="294">
        <v>596.4</v>
      </c>
      <c r="S1076" s="294">
        <v>596.4</v>
      </c>
      <c r="T1076" s="294">
        <v>0.98609999999999998</v>
      </c>
      <c r="U1076" s="294">
        <v>94392</v>
      </c>
      <c r="W1076" s="294">
        <v>0.64859999999999995</v>
      </c>
      <c r="X1076" s="294">
        <v>291.36</v>
      </c>
      <c r="Y1076" s="294">
        <v>360</v>
      </c>
      <c r="Z1076" s="294">
        <v>0.98829999999999996</v>
      </c>
      <c r="AA1076" s="294">
        <v>117102</v>
      </c>
      <c r="AC1076" s="294">
        <v>0.54669999999999996</v>
      </c>
      <c r="AD1076" s="294">
        <v>273.83999999999997</v>
      </c>
      <c r="AE1076" s="294">
        <v>360</v>
      </c>
      <c r="AF1076" s="294">
        <v>0.98609999999999998</v>
      </c>
      <c r="AG1076" s="294">
        <v>112896</v>
      </c>
      <c r="AI1076" s="294">
        <v>0.56200000000000006</v>
      </c>
      <c r="AJ1076" s="294">
        <v>268.8</v>
      </c>
      <c r="AK1076" s="294">
        <v>360</v>
      </c>
      <c r="AL1076" s="294">
        <v>0.98339999999999994</v>
      </c>
      <c r="AM1076" s="294">
        <v>105870</v>
      </c>
      <c r="AO1076" s="294">
        <v>0.55630000000000002</v>
      </c>
      <c r="AP1076" s="294">
        <v>255.12</v>
      </c>
      <c r="AQ1076" s="294">
        <v>360</v>
      </c>
      <c r="AR1076" s="294">
        <v>0.97960000000000003</v>
      </c>
      <c r="AS1076" s="294">
        <v>107070</v>
      </c>
      <c r="AU1076" s="294">
        <v>0.57589999999999997</v>
      </c>
      <c r="AV1076" s="294">
        <v>322.56</v>
      </c>
      <c r="AW1076" s="294">
        <v>360</v>
      </c>
      <c r="AX1076" s="294">
        <v>0.97960000000000003</v>
      </c>
      <c r="AY1076" s="294">
        <v>113550</v>
      </c>
      <c r="BA1076" s="294">
        <v>0.49919999999999998</v>
      </c>
      <c r="BB1076" s="294">
        <v>256.56</v>
      </c>
      <c r="BC1076" s="294">
        <v>360</v>
      </c>
      <c r="BD1076" s="294">
        <v>0.98380000000000001</v>
      </c>
      <c r="BE1076" s="294">
        <v>108744</v>
      </c>
      <c r="BG1076" s="294">
        <v>0.57909999999999995</v>
      </c>
      <c r="BH1076" s="294">
        <v>249.84</v>
      </c>
      <c r="BI1076" s="294">
        <v>360</v>
      </c>
      <c r="BJ1076" s="294">
        <v>0.98660000000000003</v>
      </c>
      <c r="BK1076" s="294">
        <v>113382</v>
      </c>
      <c r="BL1076" s="294" t="e">
        <f>BK1076-#REF!</f>
        <v>#REF!</v>
      </c>
      <c r="BM1076" s="294">
        <v>0.61829999999999996</v>
      </c>
      <c r="BN1076" s="294">
        <v>365.52</v>
      </c>
      <c r="BO1076" s="294">
        <v>365.52</v>
      </c>
      <c r="BP1076" s="294">
        <v>0.99260000000000004</v>
      </c>
      <c r="BQ1076" s="294">
        <v>121278</v>
      </c>
      <c r="BS1076" s="294">
        <v>0.49740000000000001</v>
      </c>
      <c r="BT1076" s="294">
        <v>403.92</v>
      </c>
      <c r="BU1076" s="294">
        <v>403.92</v>
      </c>
      <c r="BV1076" s="294">
        <v>0.99409999999999998</v>
      </c>
      <c r="BW1076" s="294">
        <v>157782</v>
      </c>
      <c r="BY1076" s="294">
        <v>0.5282</v>
      </c>
    </row>
    <row r="1077" spans="1:77">
      <c r="A1077" s="301">
        <v>1111</v>
      </c>
      <c r="B1077" s="302" t="s">
        <v>3997</v>
      </c>
      <c r="C1077" s="301" t="s">
        <v>5037</v>
      </c>
      <c r="D1077" s="302" t="s">
        <v>4051</v>
      </c>
      <c r="E1077" s="303">
        <v>1000</v>
      </c>
      <c r="F1077" s="294">
        <v>936.8</v>
      </c>
      <c r="G1077" s="294">
        <v>936.8</v>
      </c>
      <c r="H1077" s="294">
        <v>0.99919999999999998</v>
      </c>
      <c r="I1077" s="294">
        <v>434080</v>
      </c>
      <c r="J1077" s="294" t="e">
        <f>I1077-#REF!</f>
        <v>#REF!</v>
      </c>
      <c r="K1077" s="294">
        <v>0.64410000000000001</v>
      </c>
      <c r="L1077" s="294">
        <v>890</v>
      </c>
      <c r="M1077" s="294">
        <v>890</v>
      </c>
      <c r="N1077" s="294">
        <v>0.99919999999999998</v>
      </c>
      <c r="O1077" s="294">
        <v>419680</v>
      </c>
      <c r="Q1077" s="294">
        <v>0.63429999999999997</v>
      </c>
      <c r="R1077" s="294">
        <v>920</v>
      </c>
      <c r="S1077" s="294">
        <v>920</v>
      </c>
      <c r="T1077" s="294">
        <v>0.99949999999999994</v>
      </c>
      <c r="U1077" s="294">
        <v>410240</v>
      </c>
      <c r="V1077" s="294" t="e">
        <f>U1077-#REF!</f>
        <v>#REF!</v>
      </c>
      <c r="W1077" s="294">
        <v>0.61970000000000003</v>
      </c>
      <c r="X1077" s="294">
        <v>846.4</v>
      </c>
      <c r="Y1077" s="294">
        <v>846.4</v>
      </c>
      <c r="Z1077" s="294">
        <v>0.99980000000000002</v>
      </c>
      <c r="AA1077" s="294">
        <v>399720</v>
      </c>
      <c r="AB1077" s="294" t="e">
        <f>AA1077-#REF!</f>
        <v>#REF!</v>
      </c>
      <c r="AC1077" s="294">
        <v>0.63490000000000002</v>
      </c>
      <c r="AD1077" s="294">
        <v>781.6</v>
      </c>
      <c r="AE1077" s="294">
        <v>800</v>
      </c>
      <c r="AF1077" s="294">
        <v>0.99980000000000002</v>
      </c>
      <c r="AG1077" s="294">
        <v>387020</v>
      </c>
      <c r="AH1077" s="294" t="e">
        <f>AG1077-#REF!</f>
        <v>#REF!</v>
      </c>
      <c r="AI1077" s="294">
        <v>0.66569999999999996</v>
      </c>
      <c r="AJ1077" s="294">
        <v>827.2</v>
      </c>
      <c r="AK1077" s="294">
        <v>827.2</v>
      </c>
      <c r="AL1077" s="294">
        <v>0.99980000000000002</v>
      </c>
      <c r="AM1077" s="294">
        <v>401300</v>
      </c>
      <c r="AN1077" s="294" t="e">
        <f>AM1077-#REF!</f>
        <v>#REF!</v>
      </c>
      <c r="AO1077" s="294">
        <v>0.67400000000000004</v>
      </c>
      <c r="AP1077" s="294">
        <v>800</v>
      </c>
      <c r="AQ1077" s="294">
        <v>800</v>
      </c>
      <c r="AR1077" s="294">
        <v>0.99990000000000001</v>
      </c>
      <c r="AS1077" s="294">
        <v>379940</v>
      </c>
      <c r="AT1077" s="294" t="e">
        <f>AS1077-#REF!</f>
        <v>#REF!</v>
      </c>
      <c r="AU1077" s="294">
        <v>0.63839999999999997</v>
      </c>
      <c r="AV1077" s="294">
        <v>755.2</v>
      </c>
      <c r="AW1077" s="294">
        <v>800</v>
      </c>
      <c r="AX1077" s="294">
        <v>0.99980000000000002</v>
      </c>
      <c r="AY1077" s="294">
        <v>343960</v>
      </c>
      <c r="AZ1077" s="294" t="e">
        <f>AY1077-#REF!</f>
        <v>#REF!</v>
      </c>
      <c r="BA1077" s="294">
        <v>0.63280000000000003</v>
      </c>
      <c r="BB1077" s="294">
        <v>755.2</v>
      </c>
      <c r="BC1077" s="294">
        <v>800</v>
      </c>
      <c r="BD1077" s="294">
        <v>1</v>
      </c>
      <c r="BE1077" s="294">
        <v>336980</v>
      </c>
      <c r="BG1077" s="294">
        <v>0.5998</v>
      </c>
      <c r="BH1077" s="294">
        <v>771.2</v>
      </c>
      <c r="BI1077" s="294">
        <v>800</v>
      </c>
      <c r="BJ1077" s="294">
        <v>1</v>
      </c>
      <c r="BK1077" s="294">
        <v>325820</v>
      </c>
      <c r="BM1077" s="294">
        <v>0.56789999999999996</v>
      </c>
      <c r="BN1077" s="294">
        <v>778.4</v>
      </c>
      <c r="BO1077" s="294">
        <v>800</v>
      </c>
      <c r="BP1077" s="294">
        <v>1</v>
      </c>
      <c r="BQ1077" s="294">
        <v>337140</v>
      </c>
      <c r="BR1077" s="294" t="e">
        <f>BQ1077-#REF!</f>
        <v>#REF!</v>
      </c>
      <c r="BS1077" s="294">
        <v>0.64459999999999995</v>
      </c>
      <c r="BT1077" s="294">
        <v>824</v>
      </c>
      <c r="BU1077" s="294">
        <v>824</v>
      </c>
      <c r="BV1077" s="294">
        <v>0.99980000000000002</v>
      </c>
      <c r="BW1077" s="294">
        <v>421840</v>
      </c>
      <c r="BX1077" s="294" t="e">
        <f>BW1077-#REF!</f>
        <v>#REF!</v>
      </c>
      <c r="BY1077" s="294">
        <v>0.68820000000000003</v>
      </c>
    </row>
    <row r="1078" spans="1:77">
      <c r="A1078" s="301">
        <v>1112</v>
      </c>
      <c r="B1078" s="302" t="s">
        <v>3997</v>
      </c>
      <c r="C1078" s="301" t="s">
        <v>5038</v>
      </c>
      <c r="D1078" s="302" t="s">
        <v>4051</v>
      </c>
      <c r="E1078" s="303">
        <v>1400</v>
      </c>
      <c r="F1078" s="294">
        <v>432</v>
      </c>
      <c r="G1078" s="294">
        <v>1120</v>
      </c>
      <c r="H1078" s="294">
        <v>0.98660000000000003</v>
      </c>
      <c r="I1078" s="294">
        <v>177750</v>
      </c>
      <c r="K1078" s="294">
        <v>0.57930000000000004</v>
      </c>
      <c r="L1078" s="294">
        <v>450</v>
      </c>
      <c r="M1078" s="294">
        <v>1120</v>
      </c>
      <c r="N1078" s="294">
        <v>0.98680000000000001</v>
      </c>
      <c r="O1078" s="294">
        <v>180450</v>
      </c>
      <c r="Q1078" s="294">
        <v>0.54620000000000002</v>
      </c>
      <c r="R1078" s="294">
        <v>460.8</v>
      </c>
      <c r="S1078" s="294">
        <v>1120</v>
      </c>
      <c r="T1078" s="294">
        <v>0.98709999999999998</v>
      </c>
      <c r="U1078" s="294">
        <v>178740</v>
      </c>
      <c r="W1078" s="294">
        <v>0.54579999999999995</v>
      </c>
      <c r="X1078" s="294">
        <v>378</v>
      </c>
      <c r="Y1078" s="294">
        <v>1120</v>
      </c>
      <c r="Z1078" s="294">
        <v>0.98670000000000002</v>
      </c>
      <c r="AA1078" s="294">
        <v>172980</v>
      </c>
      <c r="AB1078" s="294" t="e">
        <f>AA1078-#REF!</f>
        <v>#REF!</v>
      </c>
      <c r="AC1078" s="294">
        <v>0.62339999999999995</v>
      </c>
      <c r="AD1078" s="294">
        <v>428.4</v>
      </c>
      <c r="AE1078" s="294">
        <v>1120</v>
      </c>
      <c r="AF1078" s="294">
        <v>0.98750000000000004</v>
      </c>
      <c r="AG1078" s="294">
        <v>191880</v>
      </c>
      <c r="AH1078" s="294" t="e">
        <f>AG1078-#REF!</f>
        <v>#REF!</v>
      </c>
      <c r="AI1078" s="294">
        <v>0.60960000000000003</v>
      </c>
      <c r="AJ1078" s="294">
        <v>478.8</v>
      </c>
      <c r="AK1078" s="294">
        <v>1120</v>
      </c>
      <c r="AL1078" s="294">
        <v>0.98809999999999998</v>
      </c>
      <c r="AM1078" s="294">
        <v>193770</v>
      </c>
      <c r="AO1078" s="294">
        <v>0.56889999999999996</v>
      </c>
      <c r="AP1078" s="294">
        <v>396</v>
      </c>
      <c r="AQ1078" s="294">
        <v>1120</v>
      </c>
      <c r="AR1078" s="294">
        <v>0.99590000000000001</v>
      </c>
      <c r="AS1078" s="294">
        <v>171000</v>
      </c>
      <c r="AU1078" s="294">
        <v>0.58279999999999998</v>
      </c>
      <c r="AV1078" s="294">
        <v>338.4</v>
      </c>
      <c r="AW1078" s="294">
        <v>1120</v>
      </c>
      <c r="AX1078" s="294">
        <v>0.99339999999999995</v>
      </c>
      <c r="AY1078" s="294">
        <v>148950</v>
      </c>
      <c r="AZ1078" s="294" t="e">
        <f>AY1078-#REF!</f>
        <v>#REF!</v>
      </c>
      <c r="BA1078" s="294">
        <v>0.61539999999999995</v>
      </c>
      <c r="BB1078" s="294">
        <v>288</v>
      </c>
      <c r="BC1078" s="294">
        <v>1120</v>
      </c>
      <c r="BD1078" s="294">
        <v>0.98519999999999996</v>
      </c>
      <c r="BE1078" s="294">
        <v>131760</v>
      </c>
      <c r="BF1078" s="294" t="e">
        <f>BE1078-#REF!</f>
        <v>#REF!</v>
      </c>
      <c r="BG1078" s="294">
        <v>0.62419999999999998</v>
      </c>
      <c r="BH1078" s="294">
        <v>291.60000000000002</v>
      </c>
      <c r="BI1078" s="294">
        <v>1120</v>
      </c>
      <c r="BJ1078" s="294">
        <v>0.99019999999999997</v>
      </c>
      <c r="BK1078" s="294">
        <v>135990</v>
      </c>
      <c r="BL1078" s="294" t="e">
        <f>BK1078-#REF!</f>
        <v>#REF!</v>
      </c>
      <c r="BM1078" s="294">
        <v>0.63300000000000001</v>
      </c>
      <c r="BN1078" s="294">
        <v>370.8</v>
      </c>
      <c r="BO1078" s="294">
        <v>1120</v>
      </c>
      <c r="BP1078" s="294">
        <v>0.9929</v>
      </c>
      <c r="BQ1078" s="294">
        <v>136530</v>
      </c>
      <c r="BS1078" s="294">
        <v>0.55189999999999995</v>
      </c>
      <c r="BT1078" s="294">
        <v>406.8</v>
      </c>
      <c r="BU1078" s="294">
        <v>1120</v>
      </c>
      <c r="BV1078" s="294">
        <v>0.99550000000000005</v>
      </c>
      <c r="BW1078" s="294">
        <v>177840</v>
      </c>
      <c r="BY1078" s="294">
        <v>0.59030000000000005</v>
      </c>
    </row>
    <row r="1079" spans="1:77">
      <c r="A1079" s="301">
        <v>1113</v>
      </c>
      <c r="B1079" s="302" t="s">
        <v>3997</v>
      </c>
      <c r="C1079" s="301" t="s">
        <v>5039</v>
      </c>
      <c r="D1079" s="302" t="s">
        <v>4051</v>
      </c>
      <c r="E1079" s="303">
        <v>555</v>
      </c>
      <c r="F1079" s="294">
        <v>258.24</v>
      </c>
      <c r="G1079" s="294">
        <v>324.95999999999998</v>
      </c>
      <c r="H1079" s="294">
        <v>0.9798</v>
      </c>
      <c r="I1079" s="294">
        <v>38004</v>
      </c>
      <c r="K1079" s="294">
        <v>0.20860000000000001</v>
      </c>
      <c r="L1079" s="294">
        <v>98.16</v>
      </c>
      <c r="M1079" s="294">
        <v>324.95999999999998</v>
      </c>
      <c r="N1079" s="294">
        <v>0.9778</v>
      </c>
      <c r="O1079" s="294">
        <v>30030</v>
      </c>
      <c r="Q1079" s="294">
        <v>0.42059999999999997</v>
      </c>
      <c r="R1079" s="294">
        <v>112.8</v>
      </c>
      <c r="S1079" s="294">
        <v>324.95999999999998</v>
      </c>
      <c r="T1079" s="294">
        <v>0.95960000000000001</v>
      </c>
      <c r="U1079" s="294">
        <v>30612</v>
      </c>
      <c r="W1079" s="294">
        <v>0.39279999999999998</v>
      </c>
      <c r="X1079" s="294">
        <v>92.88</v>
      </c>
      <c r="Y1079" s="294">
        <v>324.95999999999998</v>
      </c>
      <c r="Z1079" s="294">
        <v>0.96360000000000001</v>
      </c>
      <c r="AA1079" s="294">
        <v>27420</v>
      </c>
      <c r="AC1079" s="294">
        <v>0.4118</v>
      </c>
      <c r="AD1079" s="294">
        <v>85.68</v>
      </c>
      <c r="AE1079" s="294">
        <v>324.95999999999998</v>
      </c>
      <c r="AF1079" s="294">
        <v>0.94</v>
      </c>
      <c r="AG1079" s="294">
        <v>17268</v>
      </c>
      <c r="AI1079" s="294">
        <v>0.28820000000000001</v>
      </c>
      <c r="AJ1079" s="294">
        <v>46.56</v>
      </c>
      <c r="AK1079" s="294">
        <v>324.95999999999998</v>
      </c>
      <c r="AL1079" s="294">
        <v>0.92349999999999999</v>
      </c>
      <c r="AM1079" s="294">
        <v>11658</v>
      </c>
      <c r="AO1079" s="294">
        <v>0.37659999999999999</v>
      </c>
      <c r="AP1079" s="294">
        <v>59.04</v>
      </c>
      <c r="AQ1079" s="294">
        <v>324.95999999999998</v>
      </c>
      <c r="AR1079" s="294">
        <v>0.95789999999999997</v>
      </c>
      <c r="AS1079" s="294">
        <v>13488</v>
      </c>
      <c r="AU1079" s="294">
        <v>0.3206</v>
      </c>
      <c r="AV1079" s="294">
        <v>109.44</v>
      </c>
      <c r="AW1079" s="294">
        <v>324.95999999999998</v>
      </c>
      <c r="AX1079" s="294">
        <v>0.98260000000000003</v>
      </c>
      <c r="AY1079" s="294">
        <v>27774</v>
      </c>
      <c r="BA1079" s="294">
        <v>0.35870000000000002</v>
      </c>
      <c r="BB1079" s="294">
        <v>111.84</v>
      </c>
      <c r="BC1079" s="294">
        <v>324.95999999999998</v>
      </c>
      <c r="BD1079" s="294">
        <v>0.98909999999999998</v>
      </c>
      <c r="BE1079" s="294">
        <v>29214</v>
      </c>
      <c r="BG1079" s="294">
        <v>0.35499999999999998</v>
      </c>
      <c r="BH1079" s="294">
        <v>120</v>
      </c>
      <c r="BI1079" s="294">
        <v>324.95999999999998</v>
      </c>
      <c r="BJ1079" s="294">
        <v>0.98629999999999995</v>
      </c>
      <c r="BK1079" s="294">
        <v>33684</v>
      </c>
      <c r="BM1079" s="294">
        <v>0.38250000000000001</v>
      </c>
      <c r="BN1079" s="294">
        <v>96</v>
      </c>
      <c r="BO1079" s="294">
        <v>324.95999999999998</v>
      </c>
      <c r="BP1079" s="294">
        <v>0.99209999999999998</v>
      </c>
      <c r="BQ1079" s="294">
        <v>45000</v>
      </c>
      <c r="BR1079" s="294" t="e">
        <f>BQ1079-#REF!</f>
        <v>#REF!</v>
      </c>
      <c r="BS1079" s="294">
        <v>0.70309999999999995</v>
      </c>
      <c r="BT1079" s="294">
        <v>130.32</v>
      </c>
      <c r="BU1079" s="294">
        <v>324.95999999999998</v>
      </c>
      <c r="BV1079" s="294">
        <v>0.99080000000000001</v>
      </c>
      <c r="BW1079" s="294">
        <v>45192</v>
      </c>
      <c r="BY1079" s="294">
        <v>0.47039999999999998</v>
      </c>
    </row>
    <row r="1080" spans="1:77">
      <c r="A1080" s="301">
        <v>1114</v>
      </c>
      <c r="B1080" s="302" t="s">
        <v>3997</v>
      </c>
      <c r="C1080" s="301" t="s">
        <v>5040</v>
      </c>
      <c r="D1080" s="302" t="s">
        <v>4051</v>
      </c>
      <c r="E1080" s="303">
        <v>786</v>
      </c>
      <c r="F1080" s="294">
        <v>799.2</v>
      </c>
      <c r="G1080" s="294">
        <v>799.2</v>
      </c>
      <c r="H1080" s="294">
        <v>0.96040000000000003</v>
      </c>
      <c r="I1080" s="294">
        <v>240312</v>
      </c>
      <c r="K1080" s="294">
        <v>0.54359999999999997</v>
      </c>
      <c r="L1080" s="294">
        <v>778.8</v>
      </c>
      <c r="M1080" s="294">
        <v>778.8</v>
      </c>
      <c r="N1080" s="294">
        <v>0.9617</v>
      </c>
      <c r="O1080" s="294">
        <v>298104</v>
      </c>
      <c r="Q1080" s="294">
        <v>0.53500000000000003</v>
      </c>
      <c r="R1080" s="294">
        <v>792</v>
      </c>
      <c r="S1080" s="294">
        <v>792</v>
      </c>
      <c r="T1080" s="294">
        <v>0.94340000000000002</v>
      </c>
      <c r="U1080" s="294">
        <v>293952</v>
      </c>
      <c r="W1080" s="294">
        <v>0.54649999999999999</v>
      </c>
      <c r="X1080" s="294">
        <v>884.64</v>
      </c>
      <c r="Y1080" s="294">
        <v>884.64</v>
      </c>
      <c r="Z1080" s="294">
        <v>0.89059999999999995</v>
      </c>
      <c r="AA1080" s="294">
        <v>298872</v>
      </c>
      <c r="AC1080" s="294">
        <v>0.50990000000000002</v>
      </c>
      <c r="AD1080" s="294">
        <v>806.88</v>
      </c>
      <c r="AE1080" s="294">
        <v>806.88</v>
      </c>
      <c r="AF1080" s="294">
        <v>0.95169999999999999</v>
      </c>
      <c r="AG1080" s="294">
        <v>277200</v>
      </c>
      <c r="AI1080" s="294">
        <v>0.48520000000000002</v>
      </c>
      <c r="AJ1080" s="294">
        <v>780</v>
      </c>
      <c r="AK1080" s="294">
        <v>780</v>
      </c>
      <c r="AL1080" s="294">
        <v>0.96389999999999998</v>
      </c>
      <c r="AM1080" s="294">
        <v>277512</v>
      </c>
      <c r="AO1080" s="294">
        <v>0.51270000000000004</v>
      </c>
      <c r="AP1080" s="294">
        <v>748.8</v>
      </c>
      <c r="AQ1080" s="294">
        <v>748.8</v>
      </c>
      <c r="AR1080" s="294">
        <v>0.97029999999999994</v>
      </c>
      <c r="AS1080" s="294">
        <v>259992</v>
      </c>
      <c r="AU1080" s="294">
        <v>0.48099999999999998</v>
      </c>
      <c r="AV1080" s="294">
        <v>735.84</v>
      </c>
      <c r="AW1080" s="294">
        <v>735.84</v>
      </c>
      <c r="AX1080" s="294">
        <v>0.98699999999999999</v>
      </c>
      <c r="AY1080" s="294">
        <v>224064</v>
      </c>
      <c r="BA1080" s="294">
        <v>0.42849999999999999</v>
      </c>
      <c r="BB1080" s="294">
        <v>678.24</v>
      </c>
      <c r="BC1080" s="294">
        <v>678.24</v>
      </c>
      <c r="BD1080" s="294">
        <v>0.99990000000000001</v>
      </c>
      <c r="BE1080" s="294">
        <v>231564</v>
      </c>
      <c r="BG1080" s="294">
        <v>0.45889999999999997</v>
      </c>
      <c r="BH1080" s="294">
        <v>697.44</v>
      </c>
      <c r="BI1080" s="294">
        <v>697.44</v>
      </c>
      <c r="BJ1080" s="294">
        <v>0.99990000000000001</v>
      </c>
      <c r="BK1080" s="294">
        <v>235020</v>
      </c>
      <c r="BM1080" s="294">
        <v>0.45300000000000001</v>
      </c>
      <c r="BN1080" s="294">
        <v>738.72</v>
      </c>
      <c r="BO1080" s="294">
        <v>738.72</v>
      </c>
      <c r="BP1080" s="294">
        <v>0.99299999999999999</v>
      </c>
      <c r="BQ1080" s="294">
        <v>240324</v>
      </c>
      <c r="BS1080" s="294">
        <v>0.48749999999999999</v>
      </c>
      <c r="BT1080" s="294">
        <v>697.44</v>
      </c>
      <c r="BU1080" s="294">
        <v>697.44</v>
      </c>
      <c r="BV1080" s="294">
        <v>0.99990000000000001</v>
      </c>
      <c r="BW1080" s="294">
        <v>282324</v>
      </c>
      <c r="BY1080" s="294">
        <v>0.54410000000000003</v>
      </c>
    </row>
    <row r="1081" spans="1:77">
      <c r="A1081" s="301">
        <v>1115</v>
      </c>
      <c r="B1081" s="302" t="s">
        <v>3997</v>
      </c>
      <c r="C1081" s="301" t="s">
        <v>5041</v>
      </c>
      <c r="D1081" s="302" t="s">
        <v>4051</v>
      </c>
      <c r="E1081" s="303">
        <v>622</v>
      </c>
      <c r="F1081" s="294">
        <v>274.39999999999998</v>
      </c>
      <c r="G1081" s="294">
        <v>497.6</v>
      </c>
      <c r="H1081" s="294">
        <v>0.97950000000000004</v>
      </c>
      <c r="I1081" s="294">
        <v>79160</v>
      </c>
      <c r="K1081" s="294">
        <v>0.40910000000000002</v>
      </c>
      <c r="L1081" s="294">
        <v>260</v>
      </c>
      <c r="M1081" s="294">
        <v>497.6</v>
      </c>
      <c r="N1081" s="294">
        <v>0.98350000000000004</v>
      </c>
      <c r="O1081" s="294">
        <v>75880</v>
      </c>
      <c r="Q1081" s="294">
        <v>0.39889999999999998</v>
      </c>
      <c r="R1081" s="294">
        <v>264</v>
      </c>
      <c r="S1081" s="294">
        <v>497.6</v>
      </c>
      <c r="T1081" s="294">
        <v>0.98529999999999995</v>
      </c>
      <c r="U1081" s="294">
        <v>74240</v>
      </c>
      <c r="W1081" s="294">
        <v>0.39639999999999997</v>
      </c>
      <c r="X1081" s="294">
        <v>271.2</v>
      </c>
      <c r="Y1081" s="294">
        <v>497.6</v>
      </c>
      <c r="Z1081" s="294">
        <v>0.98319999999999996</v>
      </c>
      <c r="AA1081" s="294">
        <v>71690</v>
      </c>
      <c r="AC1081" s="294">
        <v>0.3614</v>
      </c>
      <c r="AD1081" s="294">
        <v>214.8</v>
      </c>
      <c r="AE1081" s="294">
        <v>497.6</v>
      </c>
      <c r="AF1081" s="294">
        <v>0.98599999999999999</v>
      </c>
      <c r="AG1081" s="294">
        <v>63720</v>
      </c>
      <c r="AI1081" s="294">
        <v>0.40439999999999998</v>
      </c>
      <c r="AJ1081" s="294">
        <v>196.8</v>
      </c>
      <c r="AK1081" s="294">
        <v>497.6</v>
      </c>
      <c r="AL1081" s="294">
        <v>0.98309999999999997</v>
      </c>
      <c r="AM1081" s="294">
        <v>63930</v>
      </c>
      <c r="AO1081" s="294">
        <v>0.45889999999999997</v>
      </c>
      <c r="AP1081" s="294">
        <v>174.8</v>
      </c>
      <c r="AQ1081" s="294">
        <v>497.6</v>
      </c>
      <c r="AR1081" s="294">
        <v>0.99019999999999997</v>
      </c>
      <c r="AS1081" s="294">
        <v>54490</v>
      </c>
      <c r="AU1081" s="294">
        <v>0.42309999999999998</v>
      </c>
      <c r="AV1081" s="294">
        <v>205.6</v>
      </c>
      <c r="AW1081" s="294">
        <v>497.6</v>
      </c>
      <c r="AX1081" s="294">
        <v>0.98960000000000004</v>
      </c>
      <c r="AY1081" s="294">
        <v>41690</v>
      </c>
      <c r="BA1081" s="294">
        <v>0.28460000000000002</v>
      </c>
      <c r="BB1081" s="294">
        <v>205.2</v>
      </c>
      <c r="BC1081" s="294">
        <v>497.6</v>
      </c>
      <c r="BD1081" s="294">
        <v>0.98799999999999999</v>
      </c>
      <c r="BE1081" s="294">
        <v>40270</v>
      </c>
      <c r="BG1081" s="294">
        <v>0.26700000000000002</v>
      </c>
      <c r="BH1081" s="294">
        <v>162</v>
      </c>
      <c r="BI1081" s="294">
        <v>497.6</v>
      </c>
      <c r="BJ1081" s="294">
        <v>0.99329999999999996</v>
      </c>
      <c r="BK1081" s="294">
        <v>35430</v>
      </c>
      <c r="BM1081" s="294">
        <v>0.2959</v>
      </c>
      <c r="BN1081" s="294">
        <v>164.8</v>
      </c>
      <c r="BO1081" s="294">
        <v>497.6</v>
      </c>
      <c r="BP1081" s="294">
        <v>0.98929999999999996</v>
      </c>
      <c r="BQ1081" s="294">
        <v>41480</v>
      </c>
      <c r="BS1081" s="294">
        <v>0.37859999999999999</v>
      </c>
      <c r="BT1081" s="294">
        <v>202.4</v>
      </c>
      <c r="BU1081" s="294">
        <v>497.6</v>
      </c>
      <c r="BV1081" s="294">
        <v>0.98650000000000004</v>
      </c>
      <c r="BW1081" s="294">
        <v>51010</v>
      </c>
      <c r="BY1081" s="294">
        <v>0.34339999999999998</v>
      </c>
    </row>
    <row r="1082" spans="1:77">
      <c r="A1082" s="301">
        <v>1116</v>
      </c>
      <c r="B1082" s="302" t="s">
        <v>3997</v>
      </c>
      <c r="C1082" s="301" t="s">
        <v>5042</v>
      </c>
      <c r="D1082" s="302" t="s">
        <v>4139</v>
      </c>
      <c r="E1082" s="303">
        <v>210</v>
      </c>
      <c r="F1082" s="294">
        <v>252.32</v>
      </c>
      <c r="G1082" s="294">
        <v>252.32</v>
      </c>
      <c r="H1082" s="294">
        <v>0.93399999999999994</v>
      </c>
      <c r="I1082" s="294">
        <v>69246</v>
      </c>
      <c r="K1082" s="294">
        <v>0.40810000000000002</v>
      </c>
      <c r="L1082" s="294">
        <v>240.4</v>
      </c>
      <c r="M1082" s="294">
        <v>240.4</v>
      </c>
      <c r="N1082" s="294">
        <v>0.94589999999999996</v>
      </c>
      <c r="O1082" s="294">
        <v>81914</v>
      </c>
      <c r="Q1082" s="294">
        <v>0.48420000000000002</v>
      </c>
      <c r="R1082" s="294">
        <v>253.6</v>
      </c>
      <c r="S1082" s="294">
        <v>253.6</v>
      </c>
      <c r="T1082" s="294">
        <v>0.94109999999999994</v>
      </c>
      <c r="U1082" s="294">
        <v>78628</v>
      </c>
      <c r="W1082" s="294">
        <v>0.45760000000000001</v>
      </c>
      <c r="X1082" s="294">
        <v>253.12</v>
      </c>
      <c r="Y1082" s="294">
        <v>253.12</v>
      </c>
      <c r="Z1082" s="294">
        <v>0.93589999999999995</v>
      </c>
      <c r="AA1082" s="294">
        <v>63408</v>
      </c>
      <c r="AC1082" s="294">
        <v>0.35980000000000001</v>
      </c>
      <c r="AD1082" s="294">
        <v>240</v>
      </c>
      <c r="AE1082" s="294">
        <v>240</v>
      </c>
      <c r="AF1082" s="294">
        <v>0.93310000000000004</v>
      </c>
      <c r="AG1082" s="294">
        <v>62888</v>
      </c>
      <c r="AI1082" s="294">
        <v>0.3775</v>
      </c>
      <c r="AJ1082" s="294">
        <v>214</v>
      </c>
      <c r="AK1082" s="294">
        <v>214</v>
      </c>
      <c r="AL1082" s="294">
        <v>0.92500000000000004</v>
      </c>
      <c r="AM1082" s="294">
        <v>73132</v>
      </c>
      <c r="AO1082" s="294">
        <v>0.5131</v>
      </c>
      <c r="AP1082" s="294">
        <v>218</v>
      </c>
      <c r="AQ1082" s="294">
        <v>218</v>
      </c>
      <c r="AR1082" s="294">
        <v>0.92869999999999997</v>
      </c>
      <c r="AS1082" s="294">
        <v>42460</v>
      </c>
      <c r="AU1082" s="294">
        <v>0.28189999999999998</v>
      </c>
      <c r="AV1082" s="294">
        <v>230</v>
      </c>
      <c r="AW1082" s="294">
        <v>230</v>
      </c>
      <c r="AX1082" s="294">
        <v>0.92500000000000004</v>
      </c>
      <c r="AY1082" s="294">
        <v>67560</v>
      </c>
      <c r="BA1082" s="294">
        <v>0.44109999999999999</v>
      </c>
      <c r="BB1082" s="294">
        <v>236</v>
      </c>
      <c r="BC1082" s="294">
        <v>236</v>
      </c>
      <c r="BD1082" s="294">
        <v>0.91500000000000004</v>
      </c>
      <c r="BE1082" s="294">
        <v>51020</v>
      </c>
      <c r="BG1082" s="294">
        <v>0.31759999999999999</v>
      </c>
      <c r="BH1082" s="294">
        <v>224</v>
      </c>
      <c r="BI1082" s="294">
        <v>224</v>
      </c>
      <c r="BJ1082" s="294">
        <v>0.92689999999999995</v>
      </c>
      <c r="BK1082" s="294">
        <v>64340</v>
      </c>
      <c r="BM1082" s="294">
        <v>0.41649999999999998</v>
      </c>
      <c r="BN1082" s="294">
        <v>220</v>
      </c>
      <c r="BO1082" s="294">
        <v>220</v>
      </c>
      <c r="BP1082" s="294">
        <v>0.92920000000000003</v>
      </c>
      <c r="BQ1082" s="294">
        <v>50620</v>
      </c>
      <c r="BS1082" s="294">
        <v>0.36849999999999999</v>
      </c>
      <c r="BT1082" s="294">
        <v>214</v>
      </c>
      <c r="BU1082" s="294">
        <v>214</v>
      </c>
      <c r="BV1082" s="294">
        <v>0.93320000000000003</v>
      </c>
      <c r="BW1082" s="294">
        <v>54180</v>
      </c>
      <c r="BY1082" s="294">
        <v>0.36470000000000002</v>
      </c>
    </row>
    <row r="1083" spans="1:77">
      <c r="A1083" s="301">
        <v>1117</v>
      </c>
      <c r="B1083" s="302" t="s">
        <v>3997</v>
      </c>
      <c r="C1083" s="301" t="s">
        <v>5043</v>
      </c>
      <c r="D1083" s="302" t="s">
        <v>4051</v>
      </c>
      <c r="E1083" s="303">
        <v>213</v>
      </c>
      <c r="F1083" s="294">
        <v>115.68</v>
      </c>
      <c r="G1083" s="294">
        <v>170.4</v>
      </c>
      <c r="H1083" s="294">
        <v>0.78839999999999999</v>
      </c>
      <c r="I1083" s="294">
        <v>22136</v>
      </c>
      <c r="K1083" s="294">
        <v>0.33710000000000001</v>
      </c>
      <c r="L1083" s="294">
        <v>112.4</v>
      </c>
      <c r="M1083" s="294">
        <v>170.4</v>
      </c>
      <c r="N1083" s="294">
        <v>0.79959999999999998</v>
      </c>
      <c r="O1083" s="294">
        <v>23052</v>
      </c>
      <c r="Q1083" s="294">
        <v>0.3448</v>
      </c>
      <c r="R1083" s="294">
        <v>100</v>
      </c>
      <c r="S1083" s="294">
        <v>170.4</v>
      </c>
      <c r="T1083" s="294">
        <v>0.81950000000000001</v>
      </c>
      <c r="U1083" s="294">
        <v>20480</v>
      </c>
      <c r="W1083" s="294">
        <v>0.34710000000000002</v>
      </c>
      <c r="X1083" s="294">
        <v>80.16</v>
      </c>
      <c r="Y1083" s="294">
        <v>170.4</v>
      </c>
      <c r="Z1083" s="294">
        <v>0.79449999999999998</v>
      </c>
      <c r="AA1083" s="294">
        <v>16012</v>
      </c>
      <c r="AC1083" s="294">
        <v>0.33800000000000002</v>
      </c>
      <c r="AD1083" s="294">
        <v>87.04</v>
      </c>
      <c r="AE1083" s="294">
        <v>170.4</v>
      </c>
      <c r="AF1083" s="294">
        <v>0.78690000000000004</v>
      </c>
      <c r="AG1083" s="294">
        <v>14852</v>
      </c>
      <c r="AI1083" s="294">
        <v>0.29149999999999998</v>
      </c>
      <c r="AJ1083" s="294">
        <v>77.28</v>
      </c>
      <c r="AK1083" s="294">
        <v>170.4</v>
      </c>
      <c r="AL1083" s="294">
        <v>0.80659999999999998</v>
      </c>
      <c r="AM1083" s="294">
        <v>15696</v>
      </c>
      <c r="AO1083" s="294">
        <v>0.34970000000000001</v>
      </c>
      <c r="AP1083" s="294">
        <v>76.48</v>
      </c>
      <c r="AQ1083" s="294">
        <v>170.4</v>
      </c>
      <c r="AR1083" s="294">
        <v>0.80179999999999996</v>
      </c>
      <c r="AS1083" s="294">
        <v>13312</v>
      </c>
      <c r="AU1083" s="294">
        <v>0.2918</v>
      </c>
      <c r="AV1083" s="294">
        <v>60.64</v>
      </c>
      <c r="AW1083" s="294">
        <v>170.4</v>
      </c>
      <c r="AX1083" s="294">
        <v>0.73619999999999997</v>
      </c>
      <c r="AY1083" s="294">
        <v>10848</v>
      </c>
      <c r="BA1083" s="294">
        <v>0.33750000000000002</v>
      </c>
      <c r="BB1083" s="294">
        <v>58.08</v>
      </c>
      <c r="BC1083" s="294">
        <v>170.4</v>
      </c>
      <c r="BD1083" s="294">
        <v>0.73560000000000003</v>
      </c>
      <c r="BE1083" s="294">
        <v>10828</v>
      </c>
      <c r="BG1083" s="294">
        <v>0.34060000000000001</v>
      </c>
      <c r="BH1083" s="294">
        <v>60</v>
      </c>
      <c r="BI1083" s="294">
        <v>170.4</v>
      </c>
      <c r="BJ1083" s="294">
        <v>0.79059999999999997</v>
      </c>
      <c r="BK1083" s="294">
        <v>12348</v>
      </c>
      <c r="BM1083" s="294">
        <v>0.34989999999999999</v>
      </c>
      <c r="BN1083" s="294">
        <v>64</v>
      </c>
      <c r="BO1083" s="294">
        <v>170.4</v>
      </c>
      <c r="BP1083" s="294">
        <v>0.82440000000000002</v>
      </c>
      <c r="BQ1083" s="294">
        <v>14640</v>
      </c>
      <c r="BS1083" s="294">
        <v>0.41289999999999999</v>
      </c>
      <c r="BT1083" s="294">
        <v>83.68</v>
      </c>
      <c r="BU1083" s="294">
        <v>170.4</v>
      </c>
      <c r="BV1083" s="294">
        <v>0.84509999999999996</v>
      </c>
      <c r="BW1083" s="294">
        <v>18376</v>
      </c>
      <c r="BY1083" s="294">
        <v>0.3493</v>
      </c>
    </row>
    <row r="1084" spans="1:77">
      <c r="A1084" s="301">
        <v>1118</v>
      </c>
      <c r="B1084" s="302" t="s">
        <v>3997</v>
      </c>
      <c r="C1084" s="301" t="s">
        <v>5044</v>
      </c>
      <c r="D1084" s="302" t="s">
        <v>4051</v>
      </c>
      <c r="E1084" s="303">
        <v>143</v>
      </c>
      <c r="F1084" s="294">
        <v>80.8</v>
      </c>
      <c r="G1084" s="294">
        <v>114.4</v>
      </c>
      <c r="H1084" s="294">
        <v>0.99260000000000004</v>
      </c>
      <c r="I1084" s="294">
        <v>20970</v>
      </c>
      <c r="K1084" s="294">
        <v>0.36320000000000002</v>
      </c>
      <c r="L1084" s="294">
        <v>79.2</v>
      </c>
      <c r="M1084" s="294">
        <v>114.4</v>
      </c>
      <c r="N1084" s="294">
        <v>0.99770000000000003</v>
      </c>
      <c r="O1084" s="294">
        <v>23270</v>
      </c>
      <c r="Q1084" s="294">
        <v>0.39579999999999999</v>
      </c>
      <c r="R1084" s="294">
        <v>86</v>
      </c>
      <c r="S1084" s="294">
        <v>114.4</v>
      </c>
      <c r="T1084" s="294">
        <v>0.99429999999999996</v>
      </c>
      <c r="U1084" s="294">
        <v>24290</v>
      </c>
      <c r="W1084" s="294">
        <v>0.39450000000000002</v>
      </c>
      <c r="X1084" s="294">
        <v>72.8</v>
      </c>
      <c r="Y1084" s="294">
        <v>114.4</v>
      </c>
      <c r="Z1084" s="294">
        <v>0.98370000000000002</v>
      </c>
      <c r="AA1084" s="294">
        <v>20844</v>
      </c>
      <c r="AC1084" s="294">
        <v>0.39119999999999999</v>
      </c>
      <c r="AD1084" s="294">
        <v>69.28</v>
      </c>
      <c r="AE1084" s="294">
        <v>114.4</v>
      </c>
      <c r="AF1084" s="294">
        <v>0.98229999999999995</v>
      </c>
      <c r="AG1084" s="294">
        <v>20918</v>
      </c>
      <c r="AI1084" s="294">
        <v>0.41320000000000001</v>
      </c>
      <c r="AJ1084" s="294">
        <v>65.36</v>
      </c>
      <c r="AK1084" s="294">
        <v>114.4</v>
      </c>
      <c r="AL1084" s="294">
        <v>0.98180000000000001</v>
      </c>
      <c r="AM1084" s="294">
        <v>20466</v>
      </c>
      <c r="AO1084" s="294">
        <v>0.443</v>
      </c>
      <c r="AP1084" s="294">
        <v>57.76</v>
      </c>
      <c r="AQ1084" s="294">
        <v>114.4</v>
      </c>
      <c r="AR1084" s="294">
        <v>0.97699999999999998</v>
      </c>
      <c r="AS1084" s="294">
        <v>19790</v>
      </c>
      <c r="AU1084" s="294">
        <v>0.47139999999999999</v>
      </c>
      <c r="AV1084" s="294">
        <v>49.68</v>
      </c>
      <c r="AW1084" s="294">
        <v>114.4</v>
      </c>
      <c r="AX1084" s="294">
        <v>0.97129999999999994</v>
      </c>
      <c r="AY1084" s="294">
        <v>18452</v>
      </c>
      <c r="BA1084" s="294">
        <v>0.53110000000000002</v>
      </c>
      <c r="BB1084" s="294">
        <v>48.8</v>
      </c>
      <c r="BC1084" s="294">
        <v>114.4</v>
      </c>
      <c r="BD1084" s="294">
        <v>0.9597</v>
      </c>
      <c r="BE1084" s="294">
        <v>18944</v>
      </c>
      <c r="BG1084" s="294">
        <v>0.54369999999999996</v>
      </c>
      <c r="BH1084" s="294">
        <v>48.4</v>
      </c>
      <c r="BI1084" s="294">
        <v>114.4</v>
      </c>
      <c r="BJ1084" s="294">
        <v>0.95819999999999994</v>
      </c>
      <c r="BK1084" s="294">
        <v>18800</v>
      </c>
      <c r="BM1084" s="294">
        <v>0.54490000000000005</v>
      </c>
      <c r="BN1084" s="294">
        <v>66.8</v>
      </c>
      <c r="BO1084" s="294">
        <v>114.4</v>
      </c>
      <c r="BP1084" s="294">
        <v>0.9587</v>
      </c>
      <c r="BQ1084" s="294">
        <v>18288</v>
      </c>
      <c r="BS1084" s="294">
        <v>0.42499999999999999</v>
      </c>
      <c r="BT1084" s="294">
        <v>62.72</v>
      </c>
      <c r="BU1084" s="294">
        <v>114.4</v>
      </c>
      <c r="BV1084" s="294">
        <v>0.96150000000000002</v>
      </c>
      <c r="BW1084" s="294">
        <v>23770</v>
      </c>
      <c r="BY1084" s="294">
        <v>0.52980000000000005</v>
      </c>
    </row>
    <row r="1085" spans="1:77">
      <c r="A1085" s="301">
        <v>1119</v>
      </c>
      <c r="B1085" s="302" t="s">
        <v>3997</v>
      </c>
      <c r="C1085" s="301" t="s">
        <v>5045</v>
      </c>
      <c r="D1085" s="302" t="s">
        <v>4051</v>
      </c>
      <c r="E1085" s="303">
        <v>450</v>
      </c>
      <c r="F1085" s="294">
        <v>555</v>
      </c>
      <c r="G1085" s="294">
        <v>555</v>
      </c>
      <c r="H1085" s="294">
        <v>0.96760000000000002</v>
      </c>
      <c r="I1085" s="294">
        <v>192770</v>
      </c>
      <c r="K1085" s="294">
        <v>0.49859999999999999</v>
      </c>
      <c r="L1085" s="294">
        <v>613</v>
      </c>
      <c r="M1085" s="294">
        <v>613</v>
      </c>
      <c r="N1085" s="294">
        <v>0.96929999999999994</v>
      </c>
      <c r="O1085" s="294">
        <v>187610</v>
      </c>
      <c r="Q1085" s="294">
        <v>0.4244</v>
      </c>
      <c r="R1085" s="294">
        <v>587</v>
      </c>
      <c r="S1085" s="294">
        <v>587</v>
      </c>
      <c r="T1085" s="294">
        <v>0.96699999999999997</v>
      </c>
      <c r="U1085" s="294">
        <v>174320</v>
      </c>
      <c r="W1085" s="294">
        <v>0.42649999999999999</v>
      </c>
      <c r="X1085" s="294">
        <v>478</v>
      </c>
      <c r="Y1085" s="294">
        <v>478</v>
      </c>
      <c r="Z1085" s="294">
        <v>0.96860000000000002</v>
      </c>
      <c r="AA1085" s="294">
        <v>172540</v>
      </c>
      <c r="AC1085" s="294">
        <v>0.50090000000000001</v>
      </c>
      <c r="AD1085" s="294">
        <v>467</v>
      </c>
      <c r="AE1085" s="294">
        <v>467</v>
      </c>
      <c r="AF1085" s="294">
        <v>0.96950000000000003</v>
      </c>
      <c r="AG1085" s="294">
        <v>325450</v>
      </c>
      <c r="AI1085" s="294">
        <v>0.49099999999999999</v>
      </c>
      <c r="AJ1085" s="294">
        <v>0</v>
      </c>
      <c r="AK1085" s="294">
        <v>0</v>
      </c>
      <c r="AL1085" s="294" t="e">
        <v>#DIV/0!</v>
      </c>
      <c r="AM1085" s="294">
        <v>0</v>
      </c>
      <c r="AO1085" s="294">
        <v>0</v>
      </c>
      <c r="AP1085" s="294">
        <v>402</v>
      </c>
      <c r="AQ1085" s="294">
        <v>402</v>
      </c>
      <c r="AR1085" s="294">
        <v>0.89949999999999997</v>
      </c>
      <c r="AS1085" s="294">
        <v>165670</v>
      </c>
      <c r="AT1085" s="294" t="e">
        <f>AS1085-#REF!</f>
        <v>#REF!</v>
      </c>
      <c r="AU1085" s="294">
        <v>0.6159</v>
      </c>
      <c r="AV1085" s="294">
        <v>389</v>
      </c>
      <c r="AW1085" s="294">
        <v>389</v>
      </c>
      <c r="AX1085" s="294">
        <v>0.96789999999999998</v>
      </c>
      <c r="AY1085" s="294">
        <v>144750</v>
      </c>
      <c r="BA1085" s="294">
        <v>0.53400000000000003</v>
      </c>
      <c r="BB1085" s="294">
        <v>436</v>
      </c>
      <c r="BC1085" s="294">
        <v>436</v>
      </c>
      <c r="BD1085" s="294">
        <v>0.97</v>
      </c>
      <c r="BE1085" s="294">
        <v>158020</v>
      </c>
      <c r="BG1085" s="294">
        <v>0.50219999999999998</v>
      </c>
      <c r="BH1085" s="294">
        <v>407</v>
      </c>
      <c r="BI1085" s="294">
        <v>407</v>
      </c>
      <c r="BJ1085" s="294">
        <v>0.97289999999999999</v>
      </c>
      <c r="BK1085" s="294">
        <v>154130</v>
      </c>
      <c r="BM1085" s="294">
        <v>0.5232</v>
      </c>
      <c r="BN1085" s="294">
        <v>459</v>
      </c>
      <c r="BO1085" s="294">
        <v>459</v>
      </c>
      <c r="BP1085" s="294">
        <v>0.9657</v>
      </c>
      <c r="BQ1085" s="294">
        <v>157660</v>
      </c>
      <c r="BS1085" s="294">
        <v>0.52929999999999999</v>
      </c>
      <c r="BT1085" s="294">
        <v>396</v>
      </c>
      <c r="BU1085" s="294">
        <v>396</v>
      </c>
      <c r="BV1085" s="294">
        <v>0.96830000000000005</v>
      </c>
      <c r="BW1085" s="294">
        <v>156470</v>
      </c>
      <c r="BY1085" s="294">
        <v>0.54849999999999999</v>
      </c>
    </row>
    <row r="1086" spans="1:77">
      <c r="A1086" s="301">
        <v>1120</v>
      </c>
      <c r="B1086" s="302" t="s">
        <v>3997</v>
      </c>
      <c r="C1086" s="301" t="s">
        <v>5046</v>
      </c>
      <c r="D1086" s="302" t="s">
        <v>4051</v>
      </c>
      <c r="E1086" s="303">
        <v>850</v>
      </c>
      <c r="F1086" s="294">
        <v>772.8</v>
      </c>
      <c r="G1086" s="294">
        <v>772.8</v>
      </c>
      <c r="H1086" s="294">
        <v>0.93079999999999996</v>
      </c>
      <c r="I1086" s="294">
        <v>284820</v>
      </c>
      <c r="K1086" s="294">
        <v>0.54990000000000006</v>
      </c>
      <c r="L1086" s="294">
        <v>836</v>
      </c>
      <c r="M1086" s="294">
        <v>836</v>
      </c>
      <c r="N1086" s="294">
        <v>0.88619999999999999</v>
      </c>
      <c r="O1086" s="294">
        <v>286240</v>
      </c>
      <c r="Q1086" s="294">
        <v>0.51929999999999998</v>
      </c>
      <c r="R1086" s="294">
        <v>888</v>
      </c>
      <c r="S1086" s="294">
        <v>888</v>
      </c>
      <c r="T1086" s="294">
        <v>0.88149999999999995</v>
      </c>
      <c r="U1086" s="294">
        <v>276180</v>
      </c>
      <c r="W1086" s="294">
        <v>0.49009999999999998</v>
      </c>
      <c r="X1086" s="294">
        <v>844</v>
      </c>
      <c r="Y1086" s="294">
        <v>844</v>
      </c>
      <c r="Z1086" s="294">
        <v>0.88300000000000001</v>
      </c>
      <c r="AA1086" s="294">
        <v>270200</v>
      </c>
      <c r="AC1086" s="294">
        <v>0.48730000000000001</v>
      </c>
      <c r="AD1086" s="294">
        <v>764</v>
      </c>
      <c r="AE1086" s="294">
        <v>764</v>
      </c>
      <c r="AF1086" s="294">
        <v>0.8861</v>
      </c>
      <c r="AG1086" s="294">
        <v>256480</v>
      </c>
      <c r="AI1086" s="294">
        <v>0.50919999999999999</v>
      </c>
      <c r="AJ1086" s="294">
        <v>858.4</v>
      </c>
      <c r="AK1086" s="294">
        <v>858.4</v>
      </c>
      <c r="AL1086" s="294">
        <v>0.88790000000000002</v>
      </c>
      <c r="AM1086" s="294">
        <v>252740</v>
      </c>
      <c r="AO1086" s="294">
        <v>0.46060000000000001</v>
      </c>
      <c r="AP1086" s="294">
        <v>785.6</v>
      </c>
      <c r="AQ1086" s="294">
        <v>785.6</v>
      </c>
      <c r="AR1086" s="294">
        <v>0.8901</v>
      </c>
      <c r="AS1086" s="294">
        <v>238640</v>
      </c>
      <c r="AU1086" s="294">
        <v>0.4587</v>
      </c>
      <c r="AV1086" s="294">
        <v>664</v>
      </c>
      <c r="AW1086" s="294">
        <v>680</v>
      </c>
      <c r="AX1086" s="294">
        <v>0.90779999999999994</v>
      </c>
      <c r="AY1086" s="294">
        <v>215460</v>
      </c>
      <c r="BA1086" s="294">
        <v>0.4965</v>
      </c>
      <c r="BB1086" s="294">
        <v>690.4</v>
      </c>
      <c r="BC1086" s="294">
        <v>690.4</v>
      </c>
      <c r="BD1086" s="294">
        <v>0.93110000000000004</v>
      </c>
      <c r="BE1086" s="294">
        <v>207840</v>
      </c>
      <c r="BG1086" s="294">
        <v>0.43459999999999999</v>
      </c>
      <c r="BH1086" s="294">
        <v>636.79999999999995</v>
      </c>
      <c r="BI1086" s="294">
        <v>680</v>
      </c>
      <c r="BJ1086" s="294">
        <v>0.92899999999999994</v>
      </c>
      <c r="BK1086" s="294">
        <v>202000</v>
      </c>
      <c r="BM1086" s="294">
        <v>0.45900000000000002</v>
      </c>
      <c r="BN1086" s="294">
        <v>684.8</v>
      </c>
      <c r="BO1086" s="294">
        <v>684.8</v>
      </c>
      <c r="BP1086" s="294">
        <v>0.90910000000000002</v>
      </c>
      <c r="BQ1086" s="294">
        <v>201960</v>
      </c>
      <c r="BS1086" s="294">
        <v>0.48280000000000001</v>
      </c>
      <c r="BT1086" s="294">
        <v>709.6</v>
      </c>
      <c r="BU1086" s="294">
        <v>709.6</v>
      </c>
      <c r="BV1086" s="294">
        <v>0.89900000000000002</v>
      </c>
      <c r="BW1086" s="294">
        <v>252160</v>
      </c>
      <c r="BY1086" s="294">
        <v>0.53129999999999999</v>
      </c>
    </row>
    <row r="1087" spans="1:77">
      <c r="A1087" s="301">
        <v>1121</v>
      </c>
      <c r="B1087" s="302" t="s">
        <v>3997</v>
      </c>
      <c r="C1087" s="301" t="s">
        <v>5047</v>
      </c>
      <c r="D1087" s="302" t="s">
        <v>4139</v>
      </c>
      <c r="E1087" s="303">
        <v>167</v>
      </c>
      <c r="F1087" s="294" t="s">
        <v>3983</v>
      </c>
      <c r="G1087" s="294" t="s">
        <v>3983</v>
      </c>
      <c r="H1087" s="294" t="s">
        <v>3983</v>
      </c>
      <c r="I1087" s="294" t="s">
        <v>3983</v>
      </c>
      <c r="K1087" s="294" t="s">
        <v>3983</v>
      </c>
      <c r="L1087" s="294" t="s">
        <v>3983</v>
      </c>
      <c r="M1087" s="294" t="s">
        <v>3983</v>
      </c>
      <c r="N1087" s="294" t="s">
        <v>3983</v>
      </c>
      <c r="O1087" s="294" t="s">
        <v>3983</v>
      </c>
      <c r="Q1087" s="294" t="s">
        <v>3983</v>
      </c>
      <c r="R1087" s="294" t="s">
        <v>3983</v>
      </c>
      <c r="S1087" s="294" t="s">
        <v>3983</v>
      </c>
      <c r="T1087" s="294" t="s">
        <v>3983</v>
      </c>
      <c r="U1087" s="294" t="s">
        <v>3983</v>
      </c>
      <c r="W1087" s="294" t="s">
        <v>3983</v>
      </c>
      <c r="X1087" s="294" t="s">
        <v>3983</v>
      </c>
      <c r="Y1087" s="294" t="s">
        <v>3983</v>
      </c>
      <c r="Z1087" s="294" t="s">
        <v>3983</v>
      </c>
      <c r="AA1087" s="294" t="s">
        <v>3983</v>
      </c>
      <c r="AC1087" s="294" t="s">
        <v>3983</v>
      </c>
      <c r="AD1087" s="294" t="s">
        <v>3983</v>
      </c>
      <c r="AE1087" s="294" t="s">
        <v>3983</v>
      </c>
      <c r="AF1087" s="294" t="s">
        <v>3983</v>
      </c>
      <c r="AG1087" s="294" t="s">
        <v>3983</v>
      </c>
      <c r="AI1087" s="294" t="s">
        <v>3983</v>
      </c>
      <c r="AJ1087" s="294" t="s">
        <v>3983</v>
      </c>
      <c r="AK1087" s="294" t="s">
        <v>3983</v>
      </c>
      <c r="AL1087" s="294" t="s">
        <v>3983</v>
      </c>
      <c r="AM1087" s="294" t="s">
        <v>3983</v>
      </c>
      <c r="AO1087" s="294" t="s">
        <v>3983</v>
      </c>
      <c r="AP1087" s="294" t="s">
        <v>3983</v>
      </c>
      <c r="AQ1087" s="294" t="s">
        <v>3983</v>
      </c>
      <c r="AR1087" s="294" t="s">
        <v>3983</v>
      </c>
      <c r="AS1087" s="294" t="s">
        <v>3983</v>
      </c>
      <c r="AU1087" s="294" t="s">
        <v>3983</v>
      </c>
      <c r="AV1087" s="294" t="s">
        <v>3983</v>
      </c>
      <c r="AW1087" s="294" t="s">
        <v>3983</v>
      </c>
      <c r="AX1087" s="294" t="s">
        <v>3983</v>
      </c>
      <c r="AY1087" s="294" t="s">
        <v>3983</v>
      </c>
      <c r="BA1087" s="294" t="s">
        <v>3983</v>
      </c>
      <c r="BB1087" s="294" t="s">
        <v>3983</v>
      </c>
      <c r="BC1087" s="294" t="s">
        <v>3983</v>
      </c>
      <c r="BD1087" s="294" t="s">
        <v>3983</v>
      </c>
      <c r="BE1087" s="294" t="s">
        <v>3983</v>
      </c>
      <c r="BG1087" s="294" t="s">
        <v>3983</v>
      </c>
      <c r="BH1087" s="294" t="s">
        <v>3983</v>
      </c>
      <c r="BI1087" s="294" t="s">
        <v>3983</v>
      </c>
      <c r="BJ1087" s="294" t="s">
        <v>3983</v>
      </c>
      <c r="BK1087" s="294" t="s">
        <v>3983</v>
      </c>
      <c r="BM1087" s="294" t="s">
        <v>3983</v>
      </c>
      <c r="BN1087" s="294" t="s">
        <v>3983</v>
      </c>
      <c r="BO1087" s="294" t="s">
        <v>3983</v>
      </c>
      <c r="BP1087" s="294" t="s">
        <v>3983</v>
      </c>
      <c r="BQ1087" s="294" t="s">
        <v>3983</v>
      </c>
      <c r="BS1087" s="294" t="s">
        <v>3983</v>
      </c>
      <c r="BT1087" s="294" t="s">
        <v>3983</v>
      </c>
      <c r="BU1087" s="294" t="s">
        <v>3983</v>
      </c>
      <c r="BV1087" s="294" t="s">
        <v>3983</v>
      </c>
      <c r="BW1087" s="294" t="s">
        <v>3983</v>
      </c>
      <c r="BY1087" s="294" t="s">
        <v>3983</v>
      </c>
    </row>
    <row r="1088" spans="1:77">
      <c r="A1088" s="301">
        <v>1122</v>
      </c>
      <c r="B1088" s="302" t="s">
        <v>3997</v>
      </c>
      <c r="C1088" s="301" t="s">
        <v>5048</v>
      </c>
      <c r="D1088" s="302" t="s">
        <v>4097</v>
      </c>
      <c r="E1088" s="303">
        <v>118.8</v>
      </c>
      <c r="F1088" s="294">
        <v>40.24</v>
      </c>
      <c r="G1088" s="294">
        <v>95.04</v>
      </c>
      <c r="H1088" s="294">
        <v>0.91059999999999997</v>
      </c>
      <c r="I1088" s="294">
        <v>8450</v>
      </c>
      <c r="K1088" s="294" t="s">
        <v>3983</v>
      </c>
      <c r="L1088" s="294">
        <v>41.2</v>
      </c>
      <c r="M1088" s="294">
        <v>95.04</v>
      </c>
      <c r="N1088" s="294">
        <v>0.92720000000000002</v>
      </c>
      <c r="O1088" s="294">
        <v>9828</v>
      </c>
      <c r="Q1088" s="294" t="s">
        <v>3983</v>
      </c>
      <c r="R1088" s="294">
        <v>40</v>
      </c>
      <c r="S1088" s="294">
        <v>95.04</v>
      </c>
      <c r="T1088" s="294">
        <v>0.92210000000000003</v>
      </c>
      <c r="U1088" s="294">
        <v>9488</v>
      </c>
      <c r="W1088" s="294" t="s">
        <v>3983</v>
      </c>
      <c r="X1088" s="294">
        <v>20.56</v>
      </c>
      <c r="Y1088" s="294">
        <v>95.04</v>
      </c>
      <c r="Z1088" s="294">
        <v>0.81659999999999999</v>
      </c>
      <c r="AA1088" s="294">
        <v>3552</v>
      </c>
      <c r="AC1088" s="294" t="s">
        <v>3983</v>
      </c>
      <c r="AD1088" s="294">
        <v>13.2</v>
      </c>
      <c r="AE1088" s="294">
        <v>95.04</v>
      </c>
      <c r="AF1088" s="294">
        <v>0.68859999999999999</v>
      </c>
      <c r="AG1088" s="294">
        <v>1826</v>
      </c>
      <c r="AI1088" s="294" t="s">
        <v>3983</v>
      </c>
      <c r="AJ1088" s="294">
        <v>12.48</v>
      </c>
      <c r="AK1088" s="294">
        <v>95.04</v>
      </c>
      <c r="AL1088" s="294">
        <v>0.69189999999999996</v>
      </c>
      <c r="AM1088" s="294">
        <v>1742</v>
      </c>
      <c r="AO1088" s="294" t="s">
        <v>3983</v>
      </c>
      <c r="AP1088" s="294">
        <v>14.96</v>
      </c>
      <c r="AQ1088" s="294">
        <v>95.04</v>
      </c>
      <c r="AR1088" s="294">
        <v>0.71479999999999999</v>
      </c>
      <c r="AS1088" s="294">
        <v>1794</v>
      </c>
      <c r="AU1088" s="294" t="s">
        <v>3983</v>
      </c>
      <c r="AV1088" s="294">
        <v>12.56</v>
      </c>
      <c r="AW1088" s="294">
        <v>95.04</v>
      </c>
      <c r="AX1088" s="294">
        <v>0.64700000000000002</v>
      </c>
      <c r="AY1088" s="294">
        <v>1506</v>
      </c>
      <c r="BA1088" s="294" t="s">
        <v>3983</v>
      </c>
      <c r="BB1088" s="294">
        <v>15.04</v>
      </c>
      <c r="BC1088" s="294">
        <v>95.04</v>
      </c>
      <c r="BD1088" s="294">
        <v>0.61639999999999995</v>
      </c>
      <c r="BE1088" s="294">
        <v>1462</v>
      </c>
      <c r="BG1088" s="294" t="s">
        <v>3983</v>
      </c>
      <c r="BH1088" s="294">
        <v>11.36</v>
      </c>
      <c r="BI1088" s="294">
        <v>95.04</v>
      </c>
      <c r="BJ1088" s="294">
        <v>0.64739999999999998</v>
      </c>
      <c r="BK1088" s="294">
        <v>1494</v>
      </c>
      <c r="BM1088" s="294" t="s">
        <v>3983</v>
      </c>
      <c r="BN1088" s="294">
        <v>10.4</v>
      </c>
      <c r="BO1088" s="294">
        <v>95.04</v>
      </c>
      <c r="BP1088" s="294">
        <v>0.66320000000000001</v>
      </c>
      <c r="BQ1088" s="294">
        <v>1382</v>
      </c>
      <c r="BS1088" s="294" t="s">
        <v>3983</v>
      </c>
      <c r="BT1088" s="294">
        <v>11.84</v>
      </c>
      <c r="BU1088" s="294">
        <v>95.04</v>
      </c>
      <c r="BV1088" s="294">
        <v>0.6825</v>
      </c>
      <c r="BW1088" s="294">
        <v>1642</v>
      </c>
      <c r="BY1088" s="294" t="s">
        <v>3983</v>
      </c>
    </row>
    <row r="1089" spans="1:77">
      <c r="A1089" s="301">
        <v>1123</v>
      </c>
      <c r="B1089" s="302" t="s">
        <v>3997</v>
      </c>
      <c r="C1089" s="301" t="s">
        <v>5049</v>
      </c>
      <c r="D1089" s="302" t="s">
        <v>4097</v>
      </c>
      <c r="E1089" s="303">
        <v>134.19999999999999</v>
      </c>
      <c r="F1089" s="294">
        <v>42.8</v>
      </c>
      <c r="G1089" s="294">
        <v>107.36</v>
      </c>
      <c r="H1089" s="294">
        <v>0.90659999999999996</v>
      </c>
      <c r="I1089" s="294">
        <v>13952</v>
      </c>
      <c r="K1089" s="294" t="s">
        <v>3983</v>
      </c>
      <c r="L1089" s="294">
        <v>46.08</v>
      </c>
      <c r="M1089" s="294">
        <v>107.36</v>
      </c>
      <c r="N1089" s="294">
        <v>0.92620000000000002</v>
      </c>
      <c r="O1089" s="294">
        <v>14978</v>
      </c>
      <c r="Q1089" s="294" t="s">
        <v>3983</v>
      </c>
      <c r="R1089" s="294">
        <v>46.4</v>
      </c>
      <c r="S1089" s="294">
        <v>107.36</v>
      </c>
      <c r="T1089" s="294">
        <v>0.92759999999999998</v>
      </c>
      <c r="U1089" s="294">
        <v>14770</v>
      </c>
      <c r="W1089" s="294" t="s">
        <v>3983</v>
      </c>
      <c r="X1089" s="294">
        <v>41.04</v>
      </c>
      <c r="Y1089" s="294">
        <v>107.36</v>
      </c>
      <c r="Z1089" s="294">
        <v>0.88800000000000001</v>
      </c>
      <c r="AA1089" s="294">
        <v>12630</v>
      </c>
      <c r="AC1089" s="294" t="s">
        <v>3983</v>
      </c>
      <c r="AD1089" s="294">
        <v>43.84</v>
      </c>
      <c r="AE1089" s="294">
        <v>107.36</v>
      </c>
      <c r="AF1089" s="294">
        <v>0.90029999999999999</v>
      </c>
      <c r="AG1089" s="294">
        <v>12606</v>
      </c>
      <c r="AI1089" s="294" t="s">
        <v>3983</v>
      </c>
      <c r="AJ1089" s="294">
        <v>41.6</v>
      </c>
      <c r="AK1089" s="294">
        <v>107.36</v>
      </c>
      <c r="AL1089" s="294">
        <v>0.89929999999999999</v>
      </c>
      <c r="AM1089" s="294">
        <v>12030</v>
      </c>
      <c r="AO1089" s="294" t="s">
        <v>3983</v>
      </c>
      <c r="AP1089" s="294">
        <v>25.92</v>
      </c>
      <c r="AQ1089" s="294">
        <v>107.36</v>
      </c>
      <c r="AR1089" s="294">
        <v>0.83550000000000002</v>
      </c>
      <c r="AS1089" s="294">
        <v>9290</v>
      </c>
      <c r="AU1089" s="294" t="s">
        <v>3983</v>
      </c>
      <c r="AV1089" s="294">
        <v>21.52</v>
      </c>
      <c r="AW1089" s="294">
        <v>107.36</v>
      </c>
      <c r="AX1089" s="294">
        <v>0.7429</v>
      </c>
      <c r="AY1089" s="294">
        <v>7280</v>
      </c>
      <c r="BA1089" s="294" t="s">
        <v>3983</v>
      </c>
      <c r="BB1089" s="294">
        <v>26.08</v>
      </c>
      <c r="BC1089" s="294">
        <v>107.36</v>
      </c>
      <c r="BD1089" s="294">
        <v>0.76259999999999994</v>
      </c>
      <c r="BE1089" s="294">
        <v>7046</v>
      </c>
      <c r="BG1089" s="294" t="s">
        <v>3983</v>
      </c>
      <c r="BH1089" s="294">
        <v>24.72</v>
      </c>
      <c r="BI1089" s="294">
        <v>107.36</v>
      </c>
      <c r="BJ1089" s="294">
        <v>0.77310000000000001</v>
      </c>
      <c r="BK1089" s="294">
        <v>6872</v>
      </c>
      <c r="BM1089" s="294" t="s">
        <v>3983</v>
      </c>
      <c r="BN1089" s="294">
        <v>21.12</v>
      </c>
      <c r="BO1089" s="294">
        <v>107.36</v>
      </c>
      <c r="BP1089" s="294">
        <v>0.80179999999999996</v>
      </c>
      <c r="BQ1089" s="294">
        <v>6478</v>
      </c>
      <c r="BS1089" s="294" t="s">
        <v>3983</v>
      </c>
      <c r="BT1089" s="294">
        <v>22.88</v>
      </c>
      <c r="BU1089" s="294">
        <v>107.36</v>
      </c>
      <c r="BV1089" s="294">
        <v>0.85340000000000005</v>
      </c>
      <c r="BW1089" s="294">
        <v>9060</v>
      </c>
      <c r="BY1089" s="294" t="s">
        <v>3983</v>
      </c>
    </row>
    <row r="1090" spans="1:77">
      <c r="A1090" s="301">
        <v>1124</v>
      </c>
      <c r="B1090" s="302" t="s">
        <v>3997</v>
      </c>
      <c r="C1090" s="301" t="s">
        <v>5050</v>
      </c>
      <c r="D1090" s="302" t="s">
        <v>4051</v>
      </c>
      <c r="E1090" s="303">
        <v>490</v>
      </c>
      <c r="F1090" s="294">
        <v>202</v>
      </c>
      <c r="G1090" s="294">
        <v>392</v>
      </c>
      <c r="H1090" s="294">
        <v>0.97509999999999997</v>
      </c>
      <c r="I1090" s="294">
        <v>85200</v>
      </c>
      <c r="J1090" s="294" t="e">
        <f>I1090-#REF!</f>
        <v>#REF!</v>
      </c>
      <c r="K1090" s="294">
        <v>0.6008</v>
      </c>
      <c r="L1090" s="294">
        <v>204</v>
      </c>
      <c r="M1090" s="294">
        <v>392</v>
      </c>
      <c r="N1090" s="294">
        <v>0.97470000000000001</v>
      </c>
      <c r="O1090" s="294">
        <v>82950</v>
      </c>
      <c r="Q1090" s="294">
        <v>0.56079999999999997</v>
      </c>
      <c r="R1090" s="294">
        <v>197</v>
      </c>
      <c r="S1090" s="294">
        <v>392</v>
      </c>
      <c r="T1090" s="294">
        <v>0.97319999999999995</v>
      </c>
      <c r="U1090" s="294">
        <v>86510</v>
      </c>
      <c r="V1090" s="294" t="e">
        <f>U1090-#REF!</f>
        <v>#REF!</v>
      </c>
      <c r="W1090" s="294">
        <v>0.62680000000000002</v>
      </c>
      <c r="X1090" s="294">
        <v>192.8</v>
      </c>
      <c r="Y1090" s="294">
        <v>392</v>
      </c>
      <c r="Z1090" s="294">
        <v>0.97440000000000004</v>
      </c>
      <c r="AA1090" s="294">
        <v>83190</v>
      </c>
      <c r="AC1090" s="294">
        <v>0.59519999999999995</v>
      </c>
      <c r="AD1090" s="294">
        <v>185.2</v>
      </c>
      <c r="AE1090" s="294">
        <v>392</v>
      </c>
      <c r="AF1090" s="294">
        <v>0.97809999999999997</v>
      </c>
      <c r="AG1090" s="294">
        <v>78380</v>
      </c>
      <c r="AI1090" s="294">
        <v>0.58160000000000001</v>
      </c>
      <c r="AJ1090" s="294">
        <v>178.8</v>
      </c>
      <c r="AK1090" s="294">
        <v>392</v>
      </c>
      <c r="AL1090" s="294">
        <v>0.97799999999999998</v>
      </c>
      <c r="AM1090" s="294">
        <v>78150</v>
      </c>
      <c r="AN1090" s="294" t="e">
        <f>AM1090-#REF!</f>
        <v>#REF!</v>
      </c>
      <c r="AO1090" s="294">
        <v>0.62070000000000003</v>
      </c>
      <c r="AP1090" s="294">
        <v>182.4</v>
      </c>
      <c r="AQ1090" s="294">
        <v>392</v>
      </c>
      <c r="AR1090" s="294">
        <v>0.9748</v>
      </c>
      <c r="AS1090" s="294">
        <v>72460</v>
      </c>
      <c r="AU1090" s="294">
        <v>0.54779999999999995</v>
      </c>
      <c r="AV1090" s="294">
        <v>159.6</v>
      </c>
      <c r="AW1090" s="294">
        <v>392</v>
      </c>
      <c r="AX1090" s="294">
        <v>0.97209999999999996</v>
      </c>
      <c r="AY1090" s="294">
        <v>63940</v>
      </c>
      <c r="BA1090" s="294">
        <v>0.57240000000000002</v>
      </c>
      <c r="BB1090" s="294">
        <v>138.4</v>
      </c>
      <c r="BC1090" s="294">
        <v>392</v>
      </c>
      <c r="BD1090" s="294">
        <v>0.97519999999999996</v>
      </c>
      <c r="BE1090" s="294">
        <v>59360</v>
      </c>
      <c r="BG1090" s="294">
        <v>0.59109999999999996</v>
      </c>
      <c r="BH1090" s="294">
        <v>140</v>
      </c>
      <c r="BI1090" s="294">
        <v>392</v>
      </c>
      <c r="BJ1090" s="294">
        <v>0.97489999999999999</v>
      </c>
      <c r="BK1090" s="294">
        <v>57390</v>
      </c>
      <c r="BM1090" s="294">
        <v>0.56520000000000004</v>
      </c>
      <c r="BN1090" s="294">
        <v>160</v>
      </c>
      <c r="BO1090" s="294">
        <v>392</v>
      </c>
      <c r="BP1090" s="294">
        <v>0.97650000000000003</v>
      </c>
      <c r="BQ1090" s="294">
        <v>62200</v>
      </c>
      <c r="BS1090" s="294">
        <v>0.59240000000000004</v>
      </c>
      <c r="BT1090" s="294">
        <v>150</v>
      </c>
      <c r="BU1090" s="294">
        <v>392</v>
      </c>
      <c r="BV1090" s="294">
        <v>0.97750000000000004</v>
      </c>
      <c r="BW1090" s="294">
        <v>69500</v>
      </c>
      <c r="BX1090" s="294" t="e">
        <f>BW1090-#REF!</f>
        <v>#REF!</v>
      </c>
      <c r="BY1090" s="294">
        <v>0.6371</v>
      </c>
    </row>
    <row r="1091" spans="1:77">
      <c r="A1091" s="301">
        <v>1125</v>
      </c>
      <c r="B1091" s="302" t="s">
        <v>3997</v>
      </c>
      <c r="C1091" s="301" t="s">
        <v>5051</v>
      </c>
      <c r="D1091" s="302" t="s">
        <v>4051</v>
      </c>
      <c r="E1091" s="303">
        <v>240</v>
      </c>
      <c r="F1091" s="294">
        <v>170.88</v>
      </c>
      <c r="G1091" s="294">
        <v>192</v>
      </c>
      <c r="H1091" s="294">
        <v>0.99849999999999994</v>
      </c>
      <c r="I1091" s="294">
        <v>49812</v>
      </c>
      <c r="K1091" s="294">
        <v>0.40550000000000003</v>
      </c>
      <c r="L1091" s="294">
        <v>159.9</v>
      </c>
      <c r="M1091" s="294">
        <v>192</v>
      </c>
      <c r="N1091" s="294">
        <v>0.99890000000000001</v>
      </c>
      <c r="O1091" s="294">
        <v>50346</v>
      </c>
      <c r="Q1091" s="294">
        <v>0.42370000000000002</v>
      </c>
      <c r="R1091" s="294">
        <v>157.80000000000001</v>
      </c>
      <c r="S1091" s="294">
        <v>192</v>
      </c>
      <c r="T1091" s="294">
        <v>0.99919999999999998</v>
      </c>
      <c r="U1091" s="294">
        <v>47325</v>
      </c>
      <c r="W1091" s="294">
        <v>0.41689999999999999</v>
      </c>
      <c r="X1091" s="294">
        <v>145.44</v>
      </c>
      <c r="Y1091" s="294">
        <v>192</v>
      </c>
      <c r="Z1091" s="294">
        <v>0.99960000000000004</v>
      </c>
      <c r="AA1091" s="294">
        <v>42939</v>
      </c>
      <c r="AC1091" s="294">
        <v>0.39700000000000002</v>
      </c>
      <c r="AD1091" s="294">
        <v>146.04</v>
      </c>
      <c r="AE1091" s="294">
        <v>192</v>
      </c>
      <c r="AF1091" s="294">
        <v>0.99970000000000003</v>
      </c>
      <c r="AG1091" s="294">
        <v>41949</v>
      </c>
      <c r="AI1091" s="294">
        <v>0.38619999999999999</v>
      </c>
      <c r="AJ1091" s="294">
        <v>147.24</v>
      </c>
      <c r="AK1091" s="294">
        <v>192</v>
      </c>
      <c r="AL1091" s="294">
        <v>1</v>
      </c>
      <c r="AM1091" s="294">
        <v>40932</v>
      </c>
      <c r="AO1091" s="294">
        <v>0.3861</v>
      </c>
      <c r="AP1091" s="294">
        <v>133.68</v>
      </c>
      <c r="AQ1091" s="294">
        <v>192</v>
      </c>
      <c r="AR1091" s="294">
        <v>1</v>
      </c>
      <c r="AS1091" s="294">
        <v>37275</v>
      </c>
      <c r="AU1091" s="294">
        <v>0.37480000000000002</v>
      </c>
      <c r="AV1091" s="294">
        <v>120.6</v>
      </c>
      <c r="AW1091" s="294">
        <v>192</v>
      </c>
      <c r="AX1091" s="294">
        <v>1</v>
      </c>
      <c r="AY1091" s="294">
        <v>32679</v>
      </c>
      <c r="BA1091" s="294">
        <v>0.37630000000000002</v>
      </c>
      <c r="BB1091" s="294">
        <v>134.63999999999999</v>
      </c>
      <c r="BC1091" s="294">
        <v>192</v>
      </c>
      <c r="BD1091" s="294">
        <v>0.99949999999999994</v>
      </c>
      <c r="BE1091" s="294">
        <v>31236</v>
      </c>
      <c r="BG1091" s="294">
        <v>0.312</v>
      </c>
      <c r="BH1091" s="294">
        <v>129</v>
      </c>
      <c r="BI1091" s="294">
        <v>192</v>
      </c>
      <c r="BJ1091" s="294">
        <v>0.99970000000000003</v>
      </c>
      <c r="BK1091" s="294">
        <v>36648</v>
      </c>
      <c r="BM1091" s="294">
        <v>0.38200000000000001</v>
      </c>
      <c r="BN1091" s="294">
        <v>129</v>
      </c>
      <c r="BO1091" s="294">
        <v>192</v>
      </c>
      <c r="BP1091" s="294">
        <v>0.99829999999999997</v>
      </c>
      <c r="BQ1091" s="294">
        <v>35160</v>
      </c>
      <c r="BS1091" s="294">
        <v>0.40629999999999999</v>
      </c>
      <c r="BT1091" s="294">
        <v>149.28</v>
      </c>
      <c r="BU1091" s="294">
        <v>192</v>
      </c>
      <c r="BV1091" s="294">
        <v>0.99890000000000001</v>
      </c>
      <c r="BW1091" s="294">
        <v>46713</v>
      </c>
      <c r="BY1091" s="294">
        <v>0.42109999999999997</v>
      </c>
    </row>
    <row r="1092" spans="1:77">
      <c r="A1092" s="301">
        <v>1126</v>
      </c>
      <c r="B1092" s="302" t="s">
        <v>3997</v>
      </c>
      <c r="C1092" s="301" t="s">
        <v>5052</v>
      </c>
      <c r="D1092" s="302" t="s">
        <v>4139</v>
      </c>
      <c r="E1092" s="303">
        <v>409.2</v>
      </c>
      <c r="F1092" s="294">
        <v>380.64</v>
      </c>
      <c r="G1092" s="294">
        <v>380.64</v>
      </c>
      <c r="H1092" s="294">
        <v>0.90510000000000002</v>
      </c>
      <c r="I1092" s="294">
        <v>104016</v>
      </c>
      <c r="K1092" s="294">
        <v>0.4194</v>
      </c>
      <c r="L1092" s="294">
        <v>353.4</v>
      </c>
      <c r="M1092" s="294">
        <v>353.4</v>
      </c>
      <c r="N1092" s="294">
        <v>0.90659999999999996</v>
      </c>
      <c r="O1092" s="294">
        <v>100734</v>
      </c>
      <c r="Q1092" s="294">
        <v>0.42259999999999998</v>
      </c>
      <c r="R1092" s="294">
        <v>345.6</v>
      </c>
      <c r="S1092" s="294">
        <v>337.2</v>
      </c>
      <c r="T1092" s="294">
        <v>0.91159999999999997</v>
      </c>
      <c r="U1092" s="294">
        <v>99810</v>
      </c>
      <c r="W1092" s="294">
        <v>0.44009999999999999</v>
      </c>
      <c r="X1092" s="294">
        <v>339.36</v>
      </c>
      <c r="Y1092" s="294">
        <v>336.96</v>
      </c>
      <c r="Z1092" s="294">
        <v>0.91869999999999996</v>
      </c>
      <c r="AA1092" s="294">
        <v>98466</v>
      </c>
      <c r="AC1092" s="294">
        <v>0.42449999999999999</v>
      </c>
      <c r="AD1092" s="294">
        <v>324.24</v>
      </c>
      <c r="AE1092" s="294">
        <v>327.36</v>
      </c>
      <c r="AF1092" s="294">
        <v>0.92189999999999994</v>
      </c>
      <c r="AG1092" s="294">
        <v>76194</v>
      </c>
      <c r="AI1092" s="294">
        <v>0.34260000000000002</v>
      </c>
      <c r="AJ1092" s="294">
        <v>372</v>
      </c>
      <c r="AK1092" s="294">
        <v>362.64</v>
      </c>
      <c r="AL1092" s="294">
        <v>0.9093</v>
      </c>
      <c r="AM1092" s="294">
        <v>104658</v>
      </c>
      <c r="AO1092" s="294">
        <v>0.42970000000000003</v>
      </c>
      <c r="AP1092" s="294">
        <v>308.64</v>
      </c>
      <c r="AQ1092" s="294">
        <v>327.36</v>
      </c>
      <c r="AR1092" s="294">
        <v>0.87739999999999996</v>
      </c>
      <c r="AS1092" s="294">
        <v>17340</v>
      </c>
      <c r="AU1092" s="294">
        <v>8.6099999999999996E-2</v>
      </c>
      <c r="AV1092" s="294">
        <v>53.76</v>
      </c>
      <c r="AW1092" s="294">
        <v>327.36</v>
      </c>
      <c r="AX1092" s="294">
        <v>0.7621</v>
      </c>
      <c r="AY1092" s="294">
        <v>5304</v>
      </c>
      <c r="BA1092" s="294">
        <v>0.17979999999999999</v>
      </c>
      <c r="BB1092" s="294">
        <v>26.16</v>
      </c>
      <c r="BC1092" s="294">
        <v>327.36</v>
      </c>
      <c r="BD1092" s="294">
        <v>0.79269999999999996</v>
      </c>
      <c r="BE1092" s="294">
        <v>5022</v>
      </c>
      <c r="BG1092" s="294">
        <v>0.32550000000000001</v>
      </c>
      <c r="BH1092" s="294">
        <v>309.60000000000002</v>
      </c>
      <c r="BI1092" s="294">
        <v>327.36</v>
      </c>
      <c r="BJ1092" s="294">
        <v>0.88039999999999996</v>
      </c>
      <c r="BK1092" s="294">
        <v>58962</v>
      </c>
      <c r="BM1092" s="294">
        <v>0.29070000000000001</v>
      </c>
      <c r="BN1092" s="294">
        <v>316.08</v>
      </c>
      <c r="BO1092" s="294">
        <v>327.36</v>
      </c>
      <c r="BP1092" s="294">
        <v>0.89859999999999995</v>
      </c>
      <c r="BQ1092" s="294">
        <v>80370</v>
      </c>
      <c r="BS1092" s="294">
        <v>0.42109999999999997</v>
      </c>
      <c r="BT1092" s="294">
        <v>332.4</v>
      </c>
      <c r="BU1092" s="294">
        <v>332.4</v>
      </c>
      <c r="BV1092" s="294">
        <v>0.91139999999999999</v>
      </c>
      <c r="BW1092" s="294">
        <v>102432</v>
      </c>
      <c r="BY1092" s="294">
        <v>0.45450000000000002</v>
      </c>
    </row>
    <row r="1093" spans="1:77">
      <c r="A1093" s="301">
        <v>1127</v>
      </c>
      <c r="B1093" s="302" t="s">
        <v>3997</v>
      </c>
      <c r="C1093" s="301" t="s">
        <v>5053</v>
      </c>
      <c r="D1093" s="302" t="s">
        <v>4051</v>
      </c>
      <c r="E1093" s="303">
        <v>111</v>
      </c>
      <c r="F1093" s="294">
        <v>42</v>
      </c>
      <c r="G1093" s="294">
        <v>88.8</v>
      </c>
      <c r="H1093" s="294">
        <v>0.98399999999999999</v>
      </c>
      <c r="I1093" s="294">
        <v>12900</v>
      </c>
      <c r="K1093" s="294">
        <v>0.4335</v>
      </c>
      <c r="L1093" s="294">
        <v>45</v>
      </c>
      <c r="M1093" s="294">
        <v>88.8</v>
      </c>
      <c r="N1093" s="294">
        <v>0.9929</v>
      </c>
      <c r="O1093" s="294">
        <v>20910</v>
      </c>
      <c r="Q1093" s="294">
        <v>0.629</v>
      </c>
      <c r="R1093" s="294">
        <v>45</v>
      </c>
      <c r="S1093" s="294">
        <v>88.8</v>
      </c>
      <c r="T1093" s="294">
        <v>0.99180000000000001</v>
      </c>
      <c r="U1093" s="294">
        <v>25260</v>
      </c>
      <c r="V1093" s="294" t="e">
        <f>U1093-#REF!</f>
        <v>#REF!</v>
      </c>
      <c r="W1093" s="294">
        <v>0.78610000000000002</v>
      </c>
      <c r="X1093" s="294">
        <v>45</v>
      </c>
      <c r="Y1093" s="294">
        <v>88.8</v>
      </c>
      <c r="Z1093" s="294">
        <v>0.99629999999999996</v>
      </c>
      <c r="AA1093" s="294">
        <v>23700</v>
      </c>
      <c r="AB1093" s="294" t="e">
        <f>AA1093-#REF!</f>
        <v>#REF!</v>
      </c>
      <c r="AC1093" s="294">
        <v>0.71060000000000001</v>
      </c>
      <c r="AD1093" s="294">
        <v>39</v>
      </c>
      <c r="AE1093" s="294">
        <v>88.8</v>
      </c>
      <c r="AF1093" s="294">
        <v>0.98819999999999997</v>
      </c>
      <c r="AG1093" s="294">
        <v>10020</v>
      </c>
      <c r="AI1093" s="294">
        <v>0.34949999999999998</v>
      </c>
      <c r="AJ1093" s="294">
        <v>24</v>
      </c>
      <c r="AK1093" s="294">
        <v>88.8</v>
      </c>
      <c r="AL1093" s="294">
        <v>0.98570000000000002</v>
      </c>
      <c r="AM1093" s="294">
        <v>8250</v>
      </c>
      <c r="AO1093" s="294">
        <v>0.4844</v>
      </c>
      <c r="AP1093" s="294">
        <v>33</v>
      </c>
      <c r="AQ1093" s="294">
        <v>88.8</v>
      </c>
      <c r="AR1093" s="294">
        <v>0.998</v>
      </c>
      <c r="AS1093" s="294">
        <v>14880</v>
      </c>
      <c r="AT1093" s="294" t="e">
        <f>AS1093-#REF!</f>
        <v>#REF!</v>
      </c>
      <c r="AU1093" s="294">
        <v>0.60729999999999995</v>
      </c>
      <c r="AV1093" s="294">
        <v>42</v>
      </c>
      <c r="AW1093" s="294">
        <v>88.8</v>
      </c>
      <c r="AX1093" s="294">
        <v>0.99539999999999995</v>
      </c>
      <c r="AY1093" s="294">
        <v>19140</v>
      </c>
      <c r="AZ1093" s="294" t="e">
        <f>AY1093-#REF!</f>
        <v>#REF!</v>
      </c>
      <c r="BA1093" s="294">
        <v>0.63590000000000002</v>
      </c>
      <c r="BB1093" s="294">
        <v>39</v>
      </c>
      <c r="BC1093" s="294">
        <v>88.8</v>
      </c>
      <c r="BD1093" s="294">
        <v>0.99229999999999996</v>
      </c>
      <c r="BE1093" s="294">
        <v>19320</v>
      </c>
      <c r="BF1093" s="294" t="e">
        <f>BE1093-#REF!</f>
        <v>#REF!</v>
      </c>
      <c r="BG1093" s="294">
        <v>0.67100000000000004</v>
      </c>
      <c r="BH1093" s="294">
        <v>42</v>
      </c>
      <c r="BI1093" s="294">
        <v>88.8</v>
      </c>
      <c r="BJ1093" s="294">
        <v>0.99419999999999997</v>
      </c>
      <c r="BK1093" s="294">
        <v>20370</v>
      </c>
      <c r="BL1093" s="294" t="e">
        <f>BK1093-#REF!</f>
        <v>#REF!</v>
      </c>
      <c r="BM1093" s="294">
        <v>0.65569999999999995</v>
      </c>
      <c r="BN1093" s="294">
        <v>42</v>
      </c>
      <c r="BO1093" s="294">
        <v>88.8</v>
      </c>
      <c r="BP1093" s="294">
        <v>0.99399999999999999</v>
      </c>
      <c r="BQ1093" s="294">
        <v>14910</v>
      </c>
      <c r="BS1093" s="294">
        <v>0.53149999999999997</v>
      </c>
      <c r="BT1093" s="294">
        <v>33</v>
      </c>
      <c r="BU1093" s="294">
        <v>88.8</v>
      </c>
      <c r="BV1093" s="294">
        <v>1</v>
      </c>
      <c r="BW1093" s="294">
        <v>17550</v>
      </c>
      <c r="BX1093" s="294" t="e">
        <f>BW1093-#REF!</f>
        <v>#REF!</v>
      </c>
      <c r="BY1093" s="294">
        <v>0.71479999999999999</v>
      </c>
    </row>
    <row r="1094" spans="1:77">
      <c r="A1094" s="301">
        <v>1128</v>
      </c>
      <c r="B1094" s="302" t="s">
        <v>3997</v>
      </c>
      <c r="C1094" s="301" t="s">
        <v>5054</v>
      </c>
      <c r="D1094" s="302" t="s">
        <v>4051</v>
      </c>
      <c r="E1094" s="303">
        <v>126</v>
      </c>
      <c r="F1094" s="294">
        <v>107.88</v>
      </c>
      <c r="G1094" s="294">
        <v>107.88</v>
      </c>
      <c r="H1094" s="294">
        <v>0.9657</v>
      </c>
      <c r="I1094" s="294">
        <v>32946</v>
      </c>
      <c r="K1094" s="294">
        <v>0.43930000000000002</v>
      </c>
      <c r="L1094" s="294">
        <v>105.9</v>
      </c>
      <c r="M1094" s="294">
        <v>105.9</v>
      </c>
      <c r="N1094" s="294">
        <v>0.97389999999999999</v>
      </c>
      <c r="O1094" s="294">
        <v>32109</v>
      </c>
      <c r="Q1094" s="294">
        <v>0.41849999999999998</v>
      </c>
      <c r="R1094" s="294">
        <v>109.8</v>
      </c>
      <c r="S1094" s="294">
        <v>109.8</v>
      </c>
      <c r="T1094" s="294">
        <v>0.97770000000000001</v>
      </c>
      <c r="U1094" s="294">
        <v>31635</v>
      </c>
      <c r="W1094" s="294">
        <v>0.4093</v>
      </c>
      <c r="X1094" s="294">
        <v>103.44</v>
      </c>
      <c r="Y1094" s="294">
        <v>103.44</v>
      </c>
      <c r="Z1094" s="294">
        <v>0.98260000000000003</v>
      </c>
      <c r="AA1094" s="294">
        <v>28404</v>
      </c>
      <c r="AC1094" s="294">
        <v>0.37559999999999999</v>
      </c>
      <c r="AD1094" s="294">
        <v>96.84</v>
      </c>
      <c r="AE1094" s="294">
        <v>100.8</v>
      </c>
      <c r="AF1094" s="294">
        <v>0.98260000000000003</v>
      </c>
      <c r="AG1094" s="294">
        <v>28785</v>
      </c>
      <c r="AI1094" s="294">
        <v>0.40660000000000002</v>
      </c>
      <c r="AJ1094" s="294">
        <v>111.12</v>
      </c>
      <c r="AK1094" s="294">
        <v>111.12</v>
      </c>
      <c r="AL1094" s="294">
        <v>0.97870000000000001</v>
      </c>
      <c r="AM1094" s="294">
        <v>28275</v>
      </c>
      <c r="AO1094" s="294">
        <v>0.36109999999999998</v>
      </c>
      <c r="AP1094" s="294">
        <v>91.44</v>
      </c>
      <c r="AQ1094" s="294">
        <v>100.8</v>
      </c>
      <c r="AR1094" s="294">
        <v>0.97719999999999996</v>
      </c>
      <c r="AS1094" s="294">
        <v>25959</v>
      </c>
      <c r="AU1094" s="294">
        <v>0.39050000000000001</v>
      </c>
      <c r="AV1094" s="294">
        <v>88.56</v>
      </c>
      <c r="AW1094" s="294">
        <v>100.8</v>
      </c>
      <c r="AX1094" s="294">
        <v>0.98919999999999997</v>
      </c>
      <c r="AY1094" s="294">
        <v>19995</v>
      </c>
      <c r="BA1094" s="294">
        <v>0.317</v>
      </c>
      <c r="BB1094" s="294">
        <v>63.72</v>
      </c>
      <c r="BC1094" s="294">
        <v>100.8</v>
      </c>
      <c r="BD1094" s="294">
        <v>0.99709999999999999</v>
      </c>
      <c r="BE1094" s="294">
        <v>16335</v>
      </c>
      <c r="BG1094" s="294">
        <v>0.34560000000000002</v>
      </c>
      <c r="BH1094" s="294">
        <v>55.32</v>
      </c>
      <c r="BI1094" s="294">
        <v>100.8</v>
      </c>
      <c r="BJ1094" s="294">
        <v>0.99880000000000002</v>
      </c>
      <c r="BK1094" s="294">
        <v>17106</v>
      </c>
      <c r="BM1094" s="294">
        <v>0.41610000000000003</v>
      </c>
      <c r="BN1094" s="294">
        <v>72</v>
      </c>
      <c r="BO1094" s="294">
        <v>100.8</v>
      </c>
      <c r="BP1094" s="294">
        <v>0.99680000000000002</v>
      </c>
      <c r="BQ1094" s="294">
        <v>18207</v>
      </c>
      <c r="BS1094" s="294">
        <v>0.3775</v>
      </c>
      <c r="BT1094" s="294">
        <v>91.44</v>
      </c>
      <c r="BU1094" s="294">
        <v>100.8</v>
      </c>
      <c r="BV1094" s="294">
        <v>0.97170000000000001</v>
      </c>
      <c r="BW1094" s="294">
        <v>28992</v>
      </c>
      <c r="BY1094" s="294">
        <v>0.4385</v>
      </c>
    </row>
    <row r="1095" spans="1:77">
      <c r="A1095" s="301">
        <v>1129</v>
      </c>
      <c r="B1095" s="302" t="s">
        <v>3997</v>
      </c>
      <c r="C1095" s="301" t="s">
        <v>5055</v>
      </c>
      <c r="D1095" s="302" t="s">
        <v>4051</v>
      </c>
      <c r="E1095" s="303">
        <v>133</v>
      </c>
      <c r="F1095" s="294">
        <v>134.04</v>
      </c>
      <c r="G1095" s="294">
        <v>134.04</v>
      </c>
      <c r="H1095" s="294">
        <v>0.9879</v>
      </c>
      <c r="I1095" s="294">
        <v>33996</v>
      </c>
      <c r="K1095" s="294">
        <v>0.35659999999999997</v>
      </c>
      <c r="L1095" s="294">
        <v>136.80000000000001</v>
      </c>
      <c r="M1095" s="294">
        <v>136.80000000000001</v>
      </c>
      <c r="N1095" s="294">
        <v>0.9889</v>
      </c>
      <c r="O1095" s="294">
        <v>30486</v>
      </c>
      <c r="Q1095" s="294">
        <v>0.3029</v>
      </c>
      <c r="R1095" s="294">
        <v>104.4</v>
      </c>
      <c r="S1095" s="294">
        <v>106.4</v>
      </c>
      <c r="T1095" s="294">
        <v>0.93340000000000001</v>
      </c>
      <c r="U1095" s="294">
        <v>19914</v>
      </c>
      <c r="W1095" s="294">
        <v>0.2838</v>
      </c>
      <c r="X1095" s="294">
        <v>141.72</v>
      </c>
      <c r="Y1095" s="294">
        <v>141.72</v>
      </c>
      <c r="Z1095" s="294">
        <v>0.96289999999999998</v>
      </c>
      <c r="AA1095" s="294">
        <v>21387</v>
      </c>
      <c r="AC1095" s="294">
        <v>0.2107</v>
      </c>
      <c r="AD1095" s="294">
        <v>152.04</v>
      </c>
      <c r="AE1095" s="294">
        <v>152.04</v>
      </c>
      <c r="AF1095" s="294">
        <v>0.98060000000000003</v>
      </c>
      <c r="AG1095" s="294">
        <v>27069</v>
      </c>
      <c r="AI1095" s="294">
        <v>0.24399999999999999</v>
      </c>
      <c r="AJ1095" s="294">
        <v>125.16</v>
      </c>
      <c r="AK1095" s="294">
        <v>125.16</v>
      </c>
      <c r="AL1095" s="294">
        <v>0.98670000000000002</v>
      </c>
      <c r="AM1095" s="294">
        <v>25002</v>
      </c>
      <c r="AO1095" s="294">
        <v>0.28120000000000001</v>
      </c>
      <c r="AP1095" s="294">
        <v>124.92</v>
      </c>
      <c r="AQ1095" s="294">
        <v>124.92</v>
      </c>
      <c r="AR1095" s="294">
        <v>0.98380000000000001</v>
      </c>
      <c r="AS1095" s="294">
        <v>24594</v>
      </c>
      <c r="AU1095" s="294">
        <v>0.26900000000000002</v>
      </c>
      <c r="AV1095" s="294">
        <v>129.47999999999999</v>
      </c>
      <c r="AW1095" s="294">
        <v>129.47999999999999</v>
      </c>
      <c r="AX1095" s="294">
        <v>0.98939999999999995</v>
      </c>
      <c r="AY1095" s="294">
        <v>22662</v>
      </c>
      <c r="BA1095" s="294">
        <v>0.2457</v>
      </c>
      <c r="BB1095" s="294">
        <v>80.16</v>
      </c>
      <c r="BC1095" s="294">
        <v>106.4</v>
      </c>
      <c r="BD1095" s="294">
        <v>0.98770000000000002</v>
      </c>
      <c r="BE1095" s="294">
        <v>16773</v>
      </c>
      <c r="BG1095" s="294">
        <v>0.2848</v>
      </c>
      <c r="BH1095" s="294">
        <v>78</v>
      </c>
      <c r="BI1095" s="294">
        <v>106.4</v>
      </c>
      <c r="BJ1095" s="294">
        <v>0.99209999999999998</v>
      </c>
      <c r="BK1095" s="294">
        <v>19776</v>
      </c>
      <c r="BM1095" s="294">
        <v>0.34350000000000003</v>
      </c>
      <c r="BN1095" s="294">
        <v>147</v>
      </c>
      <c r="BO1095" s="294">
        <v>147</v>
      </c>
      <c r="BP1095" s="294">
        <v>0.99160000000000004</v>
      </c>
      <c r="BQ1095" s="294">
        <v>21180</v>
      </c>
      <c r="BS1095" s="294">
        <v>0.2162</v>
      </c>
      <c r="BT1095" s="294">
        <v>159</v>
      </c>
      <c r="BU1095" s="294">
        <v>159</v>
      </c>
      <c r="BV1095" s="294">
        <v>0.99370000000000003</v>
      </c>
      <c r="BW1095" s="294">
        <v>32940</v>
      </c>
      <c r="BY1095" s="294">
        <v>0.2802</v>
      </c>
    </row>
    <row r="1096" spans="1:77">
      <c r="A1096" s="301">
        <v>1130</v>
      </c>
      <c r="B1096" s="302" t="s">
        <v>3997</v>
      </c>
      <c r="C1096" s="301" t="s">
        <v>5056</v>
      </c>
      <c r="D1096" s="302" t="s">
        <v>4051</v>
      </c>
      <c r="E1096" s="303">
        <v>156</v>
      </c>
      <c r="F1096" s="294">
        <v>15.2</v>
      </c>
      <c r="G1096" s="294">
        <v>124.8</v>
      </c>
      <c r="H1096" s="294">
        <v>0.66249999999999998</v>
      </c>
      <c r="I1096" s="294">
        <v>3140</v>
      </c>
      <c r="K1096" s="294">
        <v>0.43309999999999998</v>
      </c>
      <c r="L1096" s="294">
        <v>17.600000000000001</v>
      </c>
      <c r="M1096" s="294">
        <v>124.8</v>
      </c>
      <c r="N1096" s="294">
        <v>0.69599999999999995</v>
      </c>
      <c r="O1096" s="294">
        <v>2912</v>
      </c>
      <c r="Q1096" s="294">
        <v>0.31950000000000001</v>
      </c>
      <c r="R1096" s="294">
        <v>14.56</v>
      </c>
      <c r="S1096" s="294">
        <v>124.8</v>
      </c>
      <c r="T1096" s="294">
        <v>0.74929999999999997</v>
      </c>
      <c r="U1096" s="294">
        <v>3060</v>
      </c>
      <c r="W1096" s="294">
        <v>0.3896</v>
      </c>
      <c r="X1096" s="294">
        <v>8</v>
      </c>
      <c r="Y1096" s="294">
        <v>124.8</v>
      </c>
      <c r="Z1096" s="294">
        <v>0.76290000000000002</v>
      </c>
      <c r="AA1096" s="294">
        <v>3512</v>
      </c>
      <c r="AB1096" s="294" t="e">
        <f>AA1096-#REF!</f>
        <v>#REF!</v>
      </c>
      <c r="AC1096" s="294">
        <v>0.77349999999999997</v>
      </c>
      <c r="AD1096" s="294">
        <v>12</v>
      </c>
      <c r="AE1096" s="294">
        <v>124.8</v>
      </c>
      <c r="AF1096" s="294">
        <v>0.73870000000000002</v>
      </c>
      <c r="AG1096" s="294">
        <v>2600</v>
      </c>
      <c r="AI1096" s="294">
        <v>0.39429999999999998</v>
      </c>
      <c r="AJ1096" s="294">
        <v>12</v>
      </c>
      <c r="AK1096" s="294">
        <v>124.8</v>
      </c>
      <c r="AL1096" s="294">
        <v>0.76200000000000001</v>
      </c>
      <c r="AM1096" s="294">
        <v>4480</v>
      </c>
      <c r="AN1096" s="294" t="e">
        <f>AM1096-#REF!</f>
        <v>#REF!</v>
      </c>
      <c r="AO1096" s="294">
        <v>0.68059999999999998</v>
      </c>
      <c r="AP1096" s="294">
        <v>12</v>
      </c>
      <c r="AQ1096" s="294">
        <v>124.8</v>
      </c>
      <c r="AR1096" s="294">
        <v>0.74629999999999996</v>
      </c>
      <c r="AS1096" s="294">
        <v>2000</v>
      </c>
      <c r="AU1096" s="294">
        <v>0.30020000000000002</v>
      </c>
      <c r="AV1096" s="294">
        <v>16</v>
      </c>
      <c r="AW1096" s="294">
        <v>124.8</v>
      </c>
      <c r="AX1096" s="294">
        <v>0.78749999999999998</v>
      </c>
      <c r="AY1096" s="294">
        <v>5040</v>
      </c>
      <c r="BA1096" s="294">
        <v>0.55559999999999998</v>
      </c>
      <c r="BB1096" s="294">
        <v>16</v>
      </c>
      <c r="BC1096" s="294">
        <v>124.8</v>
      </c>
      <c r="BD1096" s="294">
        <v>0.7923</v>
      </c>
      <c r="BE1096" s="294">
        <v>4880</v>
      </c>
      <c r="BG1096" s="294">
        <v>0.51749999999999996</v>
      </c>
      <c r="BH1096" s="294">
        <v>12</v>
      </c>
      <c r="BI1096" s="294">
        <v>124.8</v>
      </c>
      <c r="BJ1096" s="294">
        <v>0.8</v>
      </c>
      <c r="BK1096" s="294">
        <v>4320</v>
      </c>
      <c r="BL1096" s="294" t="e">
        <f>BK1096-#REF!</f>
        <v>#REF!</v>
      </c>
      <c r="BM1096" s="294">
        <v>0.6048</v>
      </c>
      <c r="BN1096" s="294">
        <v>12</v>
      </c>
      <c r="BO1096" s="294">
        <v>124.8</v>
      </c>
      <c r="BP1096" s="294">
        <v>0.85819999999999996</v>
      </c>
      <c r="BQ1096" s="294">
        <v>4840</v>
      </c>
      <c r="BR1096" s="294" t="e">
        <f>BQ1096-#REF!</f>
        <v>#REF!</v>
      </c>
      <c r="BS1096" s="294">
        <v>0.69940000000000002</v>
      </c>
      <c r="BT1096" s="294">
        <v>16</v>
      </c>
      <c r="BU1096" s="294">
        <v>124.8</v>
      </c>
      <c r="BV1096" s="294">
        <v>0.88300000000000001</v>
      </c>
      <c r="BW1096" s="294">
        <v>6040</v>
      </c>
      <c r="BY1096" s="294">
        <v>0.5746</v>
      </c>
    </row>
    <row r="1097" spans="1:77">
      <c r="A1097" s="301">
        <v>1131</v>
      </c>
      <c r="B1097" s="302" t="s">
        <v>3997</v>
      </c>
      <c r="C1097" s="301" t="s">
        <v>5057</v>
      </c>
      <c r="D1097" s="302" t="s">
        <v>4051</v>
      </c>
      <c r="E1097" s="303">
        <v>140</v>
      </c>
      <c r="F1097" s="294">
        <v>61.44</v>
      </c>
      <c r="G1097" s="294">
        <v>112</v>
      </c>
      <c r="H1097" s="294">
        <v>0.73480000000000001</v>
      </c>
      <c r="I1097" s="294">
        <v>12555</v>
      </c>
      <c r="K1097" s="294">
        <v>0.38629999999999998</v>
      </c>
      <c r="L1097" s="294">
        <v>61.2</v>
      </c>
      <c r="M1097" s="294">
        <v>112</v>
      </c>
      <c r="N1097" s="294">
        <v>0.76529999999999998</v>
      </c>
      <c r="O1097" s="294">
        <v>14904</v>
      </c>
      <c r="Q1097" s="294">
        <v>0.42770000000000002</v>
      </c>
      <c r="R1097" s="294">
        <v>60.3</v>
      </c>
      <c r="S1097" s="294">
        <v>112</v>
      </c>
      <c r="T1097" s="294">
        <v>0.76039999999999996</v>
      </c>
      <c r="U1097" s="294">
        <v>14793</v>
      </c>
      <c r="W1097" s="294">
        <v>0.4481</v>
      </c>
      <c r="X1097" s="294">
        <v>59.28</v>
      </c>
      <c r="Y1097" s="294">
        <v>112</v>
      </c>
      <c r="Z1097" s="294">
        <v>0.74870000000000003</v>
      </c>
      <c r="AA1097" s="294">
        <v>14205</v>
      </c>
      <c r="AC1097" s="294">
        <v>0.43020000000000003</v>
      </c>
      <c r="AD1097" s="294">
        <v>57.48</v>
      </c>
      <c r="AE1097" s="294">
        <v>112</v>
      </c>
      <c r="AF1097" s="294">
        <v>0.74529999999999996</v>
      </c>
      <c r="AG1097" s="294">
        <v>13068</v>
      </c>
      <c r="AI1097" s="294">
        <v>0.41</v>
      </c>
      <c r="AJ1097" s="294">
        <v>62.04</v>
      </c>
      <c r="AK1097" s="294">
        <v>112</v>
      </c>
      <c r="AL1097" s="294">
        <v>0.74329999999999996</v>
      </c>
      <c r="AM1097" s="294">
        <v>13635</v>
      </c>
      <c r="AO1097" s="294">
        <v>0.41070000000000001</v>
      </c>
      <c r="AP1097" s="294">
        <v>60.36</v>
      </c>
      <c r="AQ1097" s="294">
        <v>112</v>
      </c>
      <c r="AR1097" s="294">
        <v>0.71130000000000004</v>
      </c>
      <c r="AS1097" s="294">
        <v>11481</v>
      </c>
      <c r="AU1097" s="294">
        <v>0.35949999999999999</v>
      </c>
      <c r="AV1097" s="294">
        <v>57.6</v>
      </c>
      <c r="AW1097" s="294">
        <v>112</v>
      </c>
      <c r="AX1097" s="294">
        <v>0.69269999999999998</v>
      </c>
      <c r="AY1097" s="294">
        <v>8145</v>
      </c>
      <c r="BA1097" s="294">
        <v>0.28360000000000002</v>
      </c>
      <c r="BB1097" s="294">
        <v>51</v>
      </c>
      <c r="BC1097" s="294">
        <v>112</v>
      </c>
      <c r="BD1097" s="294">
        <v>0.68020000000000003</v>
      </c>
      <c r="BE1097" s="294">
        <v>6054</v>
      </c>
      <c r="BG1097" s="294">
        <v>0.2346</v>
      </c>
      <c r="BH1097" s="294">
        <v>44.64</v>
      </c>
      <c r="BI1097" s="294">
        <v>112</v>
      </c>
      <c r="BJ1097" s="294">
        <v>0.6845</v>
      </c>
      <c r="BK1097" s="294">
        <v>6825</v>
      </c>
      <c r="BM1097" s="294">
        <v>0.30030000000000001</v>
      </c>
      <c r="BN1097" s="294">
        <v>48.24</v>
      </c>
      <c r="BO1097" s="294">
        <v>112</v>
      </c>
      <c r="BP1097" s="294">
        <v>0.71040000000000003</v>
      </c>
      <c r="BQ1097" s="294">
        <v>7821</v>
      </c>
      <c r="BS1097" s="294">
        <v>0.33960000000000001</v>
      </c>
      <c r="BT1097" s="294">
        <v>46.32</v>
      </c>
      <c r="BU1097" s="294">
        <v>112</v>
      </c>
      <c r="BV1097" s="294">
        <v>0.72640000000000005</v>
      </c>
      <c r="BW1097" s="294">
        <v>9843</v>
      </c>
      <c r="BY1097" s="294">
        <v>0.39319999999999999</v>
      </c>
    </row>
    <row r="1098" spans="1:77">
      <c r="A1098" s="301">
        <v>1132</v>
      </c>
      <c r="B1098" s="302" t="s">
        <v>3997</v>
      </c>
      <c r="C1098" s="301" t="s">
        <v>5058</v>
      </c>
      <c r="D1098" s="302" t="s">
        <v>4051</v>
      </c>
      <c r="E1098" s="303">
        <v>163</v>
      </c>
      <c r="F1098" s="294">
        <v>118.8</v>
      </c>
      <c r="G1098" s="294">
        <v>130.4</v>
      </c>
      <c r="H1098" s="294">
        <v>0.93240000000000001</v>
      </c>
      <c r="I1098" s="294">
        <v>25281</v>
      </c>
      <c r="K1098" s="294">
        <v>0.317</v>
      </c>
      <c r="L1098" s="294">
        <v>115.8</v>
      </c>
      <c r="M1098" s="294">
        <v>130.4</v>
      </c>
      <c r="N1098" s="294">
        <v>0.93720000000000003</v>
      </c>
      <c r="O1098" s="294">
        <v>26157</v>
      </c>
      <c r="Q1098" s="294">
        <v>0.32400000000000001</v>
      </c>
      <c r="R1098" s="294">
        <v>115.8</v>
      </c>
      <c r="S1098" s="294">
        <v>130.4</v>
      </c>
      <c r="T1098" s="294">
        <v>0.94020000000000004</v>
      </c>
      <c r="U1098" s="294">
        <v>25512</v>
      </c>
      <c r="W1098" s="294">
        <v>0.32550000000000001</v>
      </c>
      <c r="X1098" s="294">
        <v>94.68</v>
      </c>
      <c r="Y1098" s="294">
        <v>130.4</v>
      </c>
      <c r="Z1098" s="294">
        <v>0.93059999999999998</v>
      </c>
      <c r="AA1098" s="294">
        <v>22629</v>
      </c>
      <c r="AC1098" s="294">
        <v>0.34520000000000001</v>
      </c>
      <c r="AD1098" s="294">
        <v>110.76</v>
      </c>
      <c r="AE1098" s="294">
        <v>130.4</v>
      </c>
      <c r="AF1098" s="294">
        <v>0.91830000000000001</v>
      </c>
      <c r="AG1098" s="294">
        <v>21804</v>
      </c>
      <c r="AI1098" s="294">
        <v>0.28810000000000002</v>
      </c>
      <c r="AJ1098" s="294">
        <v>107.04</v>
      </c>
      <c r="AK1098" s="294">
        <v>130.4</v>
      </c>
      <c r="AL1098" s="294">
        <v>0.92249999999999999</v>
      </c>
      <c r="AM1098" s="294">
        <v>22122</v>
      </c>
      <c r="AO1098" s="294">
        <v>0.31119999999999998</v>
      </c>
      <c r="AP1098" s="294">
        <v>96.12</v>
      </c>
      <c r="AQ1098" s="294">
        <v>130.4</v>
      </c>
      <c r="AR1098" s="294">
        <v>0.90400000000000003</v>
      </c>
      <c r="AS1098" s="294">
        <v>17676</v>
      </c>
      <c r="AU1098" s="294">
        <v>0.27339999999999998</v>
      </c>
      <c r="AV1098" s="294">
        <v>78</v>
      </c>
      <c r="AW1098" s="294">
        <v>130.4</v>
      </c>
      <c r="AX1098" s="294">
        <v>0.90390000000000004</v>
      </c>
      <c r="AY1098" s="294">
        <v>15513</v>
      </c>
      <c r="BA1098" s="294">
        <v>0.30559999999999998</v>
      </c>
      <c r="BB1098" s="294">
        <v>69.12</v>
      </c>
      <c r="BC1098" s="294">
        <v>130.4</v>
      </c>
      <c r="BD1098" s="294">
        <v>0.91459999999999997</v>
      </c>
      <c r="BE1098" s="294">
        <v>13512</v>
      </c>
      <c r="BG1098" s="294">
        <v>0.2873</v>
      </c>
      <c r="BH1098" s="294">
        <v>73.319999999999993</v>
      </c>
      <c r="BI1098" s="294">
        <v>130.4</v>
      </c>
      <c r="BJ1098" s="294">
        <v>0.90500000000000003</v>
      </c>
      <c r="BK1098" s="294">
        <v>12423</v>
      </c>
      <c r="BM1098" s="294">
        <v>0.25169999999999998</v>
      </c>
      <c r="BN1098" s="294">
        <v>83.04</v>
      </c>
      <c r="BO1098" s="294">
        <v>130.4</v>
      </c>
      <c r="BP1098" s="294">
        <v>0.9173</v>
      </c>
      <c r="BQ1098" s="294">
        <v>13875</v>
      </c>
      <c r="BS1098" s="294">
        <v>0.27110000000000001</v>
      </c>
      <c r="BT1098" s="294">
        <v>90.72</v>
      </c>
      <c r="BU1098" s="294">
        <v>130.4</v>
      </c>
      <c r="BV1098" s="294">
        <v>0.9425</v>
      </c>
      <c r="BW1098" s="294">
        <v>19719</v>
      </c>
      <c r="BY1098" s="294">
        <v>0.31</v>
      </c>
    </row>
    <row r="1099" spans="1:77">
      <c r="A1099" s="301">
        <v>1133</v>
      </c>
      <c r="B1099" s="302" t="s">
        <v>3997</v>
      </c>
      <c r="C1099" s="301" t="s">
        <v>5059</v>
      </c>
      <c r="D1099" s="302" t="s">
        <v>4051</v>
      </c>
      <c r="E1099" s="303">
        <v>164</v>
      </c>
      <c r="F1099" s="294">
        <v>86.56</v>
      </c>
      <c r="G1099" s="294">
        <v>131.19999999999999</v>
      </c>
      <c r="H1099" s="294">
        <v>0.81079999999999997</v>
      </c>
      <c r="I1099" s="294">
        <v>31860</v>
      </c>
      <c r="J1099" s="294" t="e">
        <f>I1099-#REF!</f>
        <v>#REF!</v>
      </c>
      <c r="K1099" s="294">
        <v>0.63049999999999995</v>
      </c>
      <c r="L1099" s="294">
        <v>82.4</v>
      </c>
      <c r="M1099" s="294">
        <v>131.19999999999999</v>
      </c>
      <c r="N1099" s="294">
        <v>0.8115</v>
      </c>
      <c r="O1099" s="294">
        <v>31704</v>
      </c>
      <c r="Q1099" s="294">
        <v>0.63729999999999998</v>
      </c>
      <c r="R1099" s="294">
        <v>80</v>
      </c>
      <c r="S1099" s="294">
        <v>131.19999999999999</v>
      </c>
      <c r="T1099" s="294">
        <v>0.81340000000000001</v>
      </c>
      <c r="U1099" s="294">
        <v>29644</v>
      </c>
      <c r="V1099" s="294" t="e">
        <f>U1099-#REF!</f>
        <v>#REF!</v>
      </c>
      <c r="W1099" s="294">
        <v>0.63280000000000003</v>
      </c>
      <c r="X1099" s="294">
        <v>80.319999999999993</v>
      </c>
      <c r="Y1099" s="294">
        <v>131.19999999999999</v>
      </c>
      <c r="Z1099" s="294">
        <v>0.79349999999999998</v>
      </c>
      <c r="AA1099" s="294">
        <v>28100</v>
      </c>
      <c r="AC1099" s="294">
        <v>0.5927</v>
      </c>
      <c r="AD1099" s="294">
        <v>78.08</v>
      </c>
      <c r="AE1099" s="294">
        <v>131.19999999999999</v>
      </c>
      <c r="AF1099" s="294">
        <v>0.78390000000000004</v>
      </c>
      <c r="AG1099" s="294">
        <v>28940</v>
      </c>
      <c r="AH1099" s="294" t="e">
        <f>AG1099-#REF!</f>
        <v>#REF!</v>
      </c>
      <c r="AI1099" s="294">
        <v>0.63549999999999995</v>
      </c>
      <c r="AJ1099" s="294">
        <v>77.92</v>
      </c>
      <c r="AK1099" s="294">
        <v>131.19999999999999</v>
      </c>
      <c r="AL1099" s="294">
        <v>0.77549999999999997</v>
      </c>
      <c r="AM1099" s="294">
        <v>27132</v>
      </c>
      <c r="AN1099" s="294" t="e">
        <f>AM1099-#REF!</f>
        <v>#REF!</v>
      </c>
      <c r="AO1099" s="294">
        <v>0.62360000000000004</v>
      </c>
      <c r="AP1099" s="294">
        <v>73.28</v>
      </c>
      <c r="AQ1099" s="294">
        <v>131.19999999999999</v>
      </c>
      <c r="AR1099" s="294">
        <v>0.80010000000000003</v>
      </c>
      <c r="AS1099" s="294">
        <v>27160</v>
      </c>
      <c r="AT1099" s="294" t="e">
        <f>AS1099-#REF!</f>
        <v>#REF!</v>
      </c>
      <c r="AU1099" s="294">
        <v>0.62270000000000003</v>
      </c>
      <c r="AV1099" s="294">
        <v>80.48</v>
      </c>
      <c r="AW1099" s="294">
        <v>131.19999999999999</v>
      </c>
      <c r="AX1099" s="294">
        <v>0.77390000000000003</v>
      </c>
      <c r="AY1099" s="294">
        <v>24408</v>
      </c>
      <c r="BA1099" s="294">
        <v>0.54430000000000001</v>
      </c>
      <c r="BB1099" s="294">
        <v>71.680000000000007</v>
      </c>
      <c r="BC1099" s="294">
        <v>131.19999999999999</v>
      </c>
      <c r="BD1099" s="294">
        <v>0.77339999999999998</v>
      </c>
      <c r="BE1099" s="294">
        <v>25084</v>
      </c>
      <c r="BF1099" s="294" t="e">
        <f>BE1099-#REF!</f>
        <v>#REF!</v>
      </c>
      <c r="BG1099" s="294">
        <v>0.60819999999999996</v>
      </c>
      <c r="BH1099" s="294">
        <v>72</v>
      </c>
      <c r="BI1099" s="294">
        <v>131.19999999999999</v>
      </c>
      <c r="BJ1099" s="294">
        <v>0.78</v>
      </c>
      <c r="BK1099" s="294">
        <v>25640</v>
      </c>
      <c r="BL1099" s="294" t="e">
        <f>BK1099-#REF!</f>
        <v>#REF!</v>
      </c>
      <c r="BM1099" s="294">
        <v>0.61370000000000002</v>
      </c>
      <c r="BN1099" s="294">
        <v>64</v>
      </c>
      <c r="BO1099" s="294">
        <v>131.19999999999999</v>
      </c>
      <c r="BP1099" s="294">
        <v>0.76269999999999993</v>
      </c>
      <c r="BQ1099" s="294">
        <v>23520</v>
      </c>
      <c r="BR1099" s="294" t="e">
        <f>BQ1099-#REF!</f>
        <v>#REF!</v>
      </c>
      <c r="BS1099" s="294">
        <v>0.71709999999999996</v>
      </c>
      <c r="BT1099" s="294">
        <v>72</v>
      </c>
      <c r="BU1099" s="294">
        <v>131.19999999999999</v>
      </c>
      <c r="BV1099" s="294">
        <v>0.78290000000000004</v>
      </c>
      <c r="BW1099" s="294">
        <v>24240</v>
      </c>
      <c r="BY1099" s="294">
        <v>0.57799999999999996</v>
      </c>
    </row>
    <row r="1100" spans="1:77">
      <c r="A1100" s="301">
        <v>1134</v>
      </c>
      <c r="B1100" s="302" t="s">
        <v>3997</v>
      </c>
      <c r="C1100" s="301" t="s">
        <v>5060</v>
      </c>
      <c r="D1100" s="302" t="s">
        <v>4051</v>
      </c>
      <c r="E1100" s="303">
        <v>233</v>
      </c>
      <c r="F1100" s="294">
        <v>169.6</v>
      </c>
      <c r="G1100" s="294">
        <v>186.4</v>
      </c>
      <c r="H1100" s="294">
        <v>0.95340000000000003</v>
      </c>
      <c r="I1100" s="294">
        <v>32310</v>
      </c>
      <c r="K1100" s="294">
        <v>0.27750000000000002</v>
      </c>
      <c r="L1100" s="294">
        <v>155.19999999999999</v>
      </c>
      <c r="M1100" s="294">
        <v>186.4</v>
      </c>
      <c r="N1100" s="294">
        <v>0.94340000000000002</v>
      </c>
      <c r="O1100" s="294">
        <v>28310</v>
      </c>
      <c r="Q1100" s="294">
        <v>0.25990000000000002</v>
      </c>
      <c r="R1100" s="294">
        <v>123</v>
      </c>
      <c r="S1100" s="294">
        <v>186.4</v>
      </c>
      <c r="T1100" s="294">
        <v>0.93940000000000001</v>
      </c>
      <c r="U1100" s="294">
        <v>25860</v>
      </c>
      <c r="W1100" s="294">
        <v>0.31090000000000001</v>
      </c>
      <c r="X1100" s="294">
        <v>126.4</v>
      </c>
      <c r="Y1100" s="294">
        <v>186.4</v>
      </c>
      <c r="Z1100" s="294">
        <v>0.95889999999999997</v>
      </c>
      <c r="AA1100" s="294">
        <v>20290</v>
      </c>
      <c r="AC1100" s="294">
        <v>0.22500000000000001</v>
      </c>
      <c r="AD1100" s="294">
        <v>58</v>
      </c>
      <c r="AE1100" s="294">
        <v>186.4</v>
      </c>
      <c r="AF1100" s="294">
        <v>0.94779999999999998</v>
      </c>
      <c r="AG1100" s="294">
        <v>13050</v>
      </c>
      <c r="AI1100" s="294">
        <v>0.31909999999999999</v>
      </c>
      <c r="AJ1100" s="294">
        <v>60.8</v>
      </c>
      <c r="AK1100" s="294">
        <v>186.4</v>
      </c>
      <c r="AL1100" s="294">
        <v>0.94099999999999995</v>
      </c>
      <c r="AM1100" s="294">
        <v>11950</v>
      </c>
      <c r="AO1100" s="294">
        <v>0.29010000000000002</v>
      </c>
      <c r="AP1100" s="294">
        <v>40</v>
      </c>
      <c r="AQ1100" s="294">
        <v>186.4</v>
      </c>
      <c r="AR1100" s="294">
        <v>0.94</v>
      </c>
      <c r="AS1100" s="294">
        <v>8930</v>
      </c>
      <c r="AU1100" s="294">
        <v>0.31919999999999998</v>
      </c>
      <c r="AV1100" s="294">
        <v>60</v>
      </c>
      <c r="AW1100" s="294">
        <v>186.4</v>
      </c>
      <c r="AX1100" s="294">
        <v>0.94850000000000001</v>
      </c>
      <c r="AY1100" s="294">
        <v>9200</v>
      </c>
      <c r="BA1100" s="294">
        <v>0.22450000000000001</v>
      </c>
      <c r="BB1100" s="294">
        <v>80</v>
      </c>
      <c r="BC1100" s="294">
        <v>186.4</v>
      </c>
      <c r="BD1100" s="294">
        <v>0.96699999999999997</v>
      </c>
      <c r="BE1100" s="294">
        <v>11700</v>
      </c>
      <c r="BG1100" s="294">
        <v>0.20330000000000001</v>
      </c>
      <c r="BH1100" s="294">
        <v>80</v>
      </c>
      <c r="BI1100" s="294">
        <v>186.4</v>
      </c>
      <c r="BJ1100" s="294">
        <v>0.97250000000000003</v>
      </c>
      <c r="BK1100" s="294">
        <v>10600</v>
      </c>
      <c r="BM1100" s="294">
        <v>0.18310000000000001</v>
      </c>
      <c r="BN1100" s="294">
        <v>95.2</v>
      </c>
      <c r="BO1100" s="294">
        <v>186.4</v>
      </c>
      <c r="BP1100" s="294">
        <v>0.97819999999999996</v>
      </c>
      <c r="BQ1100" s="294">
        <v>19480</v>
      </c>
      <c r="BS1100" s="294">
        <v>0.30059999999999998</v>
      </c>
      <c r="BT1100" s="294">
        <v>92.32</v>
      </c>
      <c r="BU1100" s="294">
        <v>186.4</v>
      </c>
      <c r="BV1100" s="294">
        <v>0.96179999999999999</v>
      </c>
      <c r="BW1100" s="294">
        <v>20248</v>
      </c>
      <c r="BY1100" s="294">
        <v>7.6600000000000001E-2</v>
      </c>
    </row>
    <row r="1101" spans="1:77">
      <c r="A1101" s="301">
        <v>1135</v>
      </c>
      <c r="B1101" s="302" t="s">
        <v>3997</v>
      </c>
      <c r="C1101" s="301" t="s">
        <v>5061</v>
      </c>
      <c r="D1101" s="302" t="s">
        <v>4051</v>
      </c>
      <c r="E1101" s="303">
        <v>400</v>
      </c>
      <c r="F1101" s="294">
        <v>351.84</v>
      </c>
      <c r="G1101" s="294">
        <v>351.84</v>
      </c>
      <c r="H1101" s="294">
        <v>0.99829999999999997</v>
      </c>
      <c r="I1101" s="294">
        <v>118932</v>
      </c>
      <c r="K1101" s="294">
        <v>0.4703</v>
      </c>
      <c r="L1101" s="294">
        <v>354</v>
      </c>
      <c r="M1101" s="294">
        <v>354</v>
      </c>
      <c r="N1101" s="294">
        <v>0.99839999999999995</v>
      </c>
      <c r="O1101" s="294">
        <v>121920</v>
      </c>
      <c r="Q1101" s="294">
        <v>0.4637</v>
      </c>
      <c r="R1101" s="294">
        <v>348.6</v>
      </c>
      <c r="S1101" s="294">
        <v>348.6</v>
      </c>
      <c r="T1101" s="294">
        <v>0.99919999999999998</v>
      </c>
      <c r="U1101" s="294">
        <v>117774</v>
      </c>
      <c r="W1101" s="294">
        <v>0.46960000000000002</v>
      </c>
      <c r="X1101" s="294">
        <v>386.4</v>
      </c>
      <c r="Y1101" s="294">
        <v>386.4</v>
      </c>
      <c r="Z1101" s="294">
        <v>0.99870000000000003</v>
      </c>
      <c r="AA1101" s="294">
        <v>119682</v>
      </c>
      <c r="AC1101" s="294">
        <v>0.41689999999999999</v>
      </c>
      <c r="AD1101" s="294">
        <v>316.08</v>
      </c>
      <c r="AE1101" s="294">
        <v>316.08</v>
      </c>
      <c r="AF1101" s="294">
        <v>0.99909999999999999</v>
      </c>
      <c r="AG1101" s="294">
        <v>103008</v>
      </c>
      <c r="AI1101" s="294">
        <v>0.43840000000000001</v>
      </c>
      <c r="AJ1101" s="294">
        <v>367.44</v>
      </c>
      <c r="AK1101" s="294">
        <v>367.44</v>
      </c>
      <c r="AL1101" s="294">
        <v>0.99929999999999997</v>
      </c>
      <c r="AM1101" s="294">
        <v>107694</v>
      </c>
      <c r="AO1101" s="294">
        <v>0.40739999999999998</v>
      </c>
      <c r="AP1101" s="294">
        <v>331.92</v>
      </c>
      <c r="AQ1101" s="294">
        <v>331.92</v>
      </c>
      <c r="AR1101" s="294">
        <v>0.99919999999999998</v>
      </c>
      <c r="AS1101" s="294">
        <v>104820</v>
      </c>
      <c r="AU1101" s="294">
        <v>0.42480000000000001</v>
      </c>
      <c r="AV1101" s="294">
        <v>319.2</v>
      </c>
      <c r="AW1101" s="294">
        <v>320</v>
      </c>
      <c r="AX1101" s="294">
        <v>0.99919999999999998</v>
      </c>
      <c r="AY1101" s="294">
        <v>102912</v>
      </c>
      <c r="BA1101" s="294">
        <v>0.44819999999999999</v>
      </c>
      <c r="BB1101" s="294">
        <v>337.92</v>
      </c>
      <c r="BC1101" s="294">
        <v>337.92</v>
      </c>
      <c r="BD1101" s="294">
        <v>0.99960000000000004</v>
      </c>
      <c r="BE1101" s="294">
        <v>99576</v>
      </c>
      <c r="BG1101" s="294">
        <v>0.3962</v>
      </c>
      <c r="BH1101" s="294">
        <v>303.60000000000002</v>
      </c>
      <c r="BI1101" s="294">
        <v>320</v>
      </c>
      <c r="BJ1101" s="294">
        <v>0.99980000000000002</v>
      </c>
      <c r="BK1101" s="294">
        <v>91428</v>
      </c>
      <c r="BM1101" s="294">
        <v>0.40489999999999998</v>
      </c>
      <c r="BN1101" s="294">
        <v>325.92</v>
      </c>
      <c r="BO1101" s="294">
        <v>325.92</v>
      </c>
      <c r="BP1101" s="294">
        <v>0.99960000000000004</v>
      </c>
      <c r="BQ1101" s="294">
        <v>98598</v>
      </c>
      <c r="BS1101" s="294">
        <v>0.45040000000000002</v>
      </c>
      <c r="BT1101" s="294">
        <v>327.12</v>
      </c>
      <c r="BU1101" s="294">
        <v>327.12</v>
      </c>
      <c r="BV1101" s="294">
        <v>0.99939999999999996</v>
      </c>
      <c r="BW1101" s="294">
        <v>116682</v>
      </c>
      <c r="BY1101" s="294">
        <v>0.47970000000000002</v>
      </c>
    </row>
    <row r="1102" spans="1:77">
      <c r="A1102" s="301">
        <v>1136</v>
      </c>
      <c r="B1102" s="302" t="s">
        <v>3997</v>
      </c>
      <c r="C1102" s="301" t="s">
        <v>5062</v>
      </c>
      <c r="D1102" s="302" t="s">
        <v>4051</v>
      </c>
      <c r="E1102" s="303">
        <v>1550</v>
      </c>
      <c r="F1102" s="294">
        <v>1310.4000000000001</v>
      </c>
      <c r="G1102" s="294">
        <v>1400</v>
      </c>
      <c r="H1102" s="294">
        <v>0.99970000000000003</v>
      </c>
      <c r="I1102" s="294">
        <v>636030</v>
      </c>
      <c r="J1102" s="294" t="e">
        <f>I1102-#REF!</f>
        <v>#REF!</v>
      </c>
      <c r="K1102" s="294">
        <v>0.6744</v>
      </c>
      <c r="L1102" s="294">
        <v>1287</v>
      </c>
      <c r="M1102" s="294">
        <v>1400</v>
      </c>
      <c r="N1102" s="294">
        <v>0.99960000000000004</v>
      </c>
      <c r="O1102" s="294">
        <v>654192</v>
      </c>
      <c r="Q1102" s="294">
        <v>0.6835</v>
      </c>
      <c r="R1102" s="294">
        <v>1260</v>
      </c>
      <c r="S1102" s="294">
        <v>1400</v>
      </c>
      <c r="T1102" s="294">
        <v>0.99949999999999994</v>
      </c>
      <c r="U1102" s="294">
        <v>647910</v>
      </c>
      <c r="V1102" s="294" t="e">
        <f>U1102-#REF!</f>
        <v>#REF!</v>
      </c>
      <c r="W1102" s="294">
        <v>0.71460000000000001</v>
      </c>
      <c r="X1102" s="294">
        <v>1175.76</v>
      </c>
      <c r="Y1102" s="294">
        <v>1400</v>
      </c>
      <c r="Z1102" s="294">
        <v>0.99990000000000001</v>
      </c>
      <c r="AA1102" s="294">
        <v>604584</v>
      </c>
      <c r="AB1102" s="294" t="e">
        <f>AA1102-#REF!</f>
        <v>#REF!</v>
      </c>
      <c r="AC1102" s="294">
        <v>0.69130000000000003</v>
      </c>
      <c r="AD1102" s="294">
        <v>1245.5999999999999</v>
      </c>
      <c r="AE1102" s="294">
        <v>1400</v>
      </c>
      <c r="AF1102" s="294">
        <v>0.99960000000000004</v>
      </c>
      <c r="AG1102" s="294">
        <v>615006</v>
      </c>
      <c r="AH1102" s="294" t="e">
        <f>AG1102-#REF!</f>
        <v>#REF!</v>
      </c>
      <c r="AI1102" s="294">
        <v>0.66390000000000005</v>
      </c>
      <c r="AJ1102" s="294">
        <v>1242.72</v>
      </c>
      <c r="AK1102" s="294">
        <v>1400</v>
      </c>
      <c r="AL1102" s="294">
        <v>0.99829999999999997</v>
      </c>
      <c r="AM1102" s="294">
        <v>607536</v>
      </c>
      <c r="AN1102" s="294" t="e">
        <f>AM1102-#REF!</f>
        <v>#REF!</v>
      </c>
      <c r="AO1102" s="294">
        <v>0.68020000000000003</v>
      </c>
      <c r="AP1102" s="294">
        <v>1174.32</v>
      </c>
      <c r="AQ1102" s="294">
        <v>1400</v>
      </c>
      <c r="AR1102" s="294">
        <v>0.99829999999999997</v>
      </c>
      <c r="AS1102" s="294">
        <v>567162</v>
      </c>
      <c r="AT1102" s="294" t="e">
        <f>AS1102-#REF!</f>
        <v>#REF!</v>
      </c>
      <c r="AU1102" s="294">
        <v>0.65029999999999999</v>
      </c>
      <c r="AV1102" s="294">
        <v>1076.4000000000001</v>
      </c>
      <c r="AW1102" s="294">
        <v>1240</v>
      </c>
      <c r="AX1102" s="294">
        <v>0.99890000000000001</v>
      </c>
      <c r="AY1102" s="294">
        <v>491832</v>
      </c>
      <c r="AZ1102" s="294" t="e">
        <f>AY1102-#REF!</f>
        <v>#REF!</v>
      </c>
      <c r="BA1102" s="294">
        <v>0.63539999999999996</v>
      </c>
      <c r="BB1102" s="294">
        <v>990</v>
      </c>
      <c r="BC1102" s="294">
        <v>1240</v>
      </c>
      <c r="BD1102" s="294">
        <v>0.99139999999999995</v>
      </c>
      <c r="BE1102" s="294">
        <v>470484</v>
      </c>
      <c r="BF1102" s="294" t="e">
        <f>BE1102-#REF!</f>
        <v>#REF!</v>
      </c>
      <c r="BG1102" s="294">
        <v>0.64439999999999997</v>
      </c>
      <c r="BH1102" s="294">
        <v>936</v>
      </c>
      <c r="BI1102" s="294">
        <v>1240</v>
      </c>
      <c r="BJ1102" s="294">
        <v>0.99419999999999997</v>
      </c>
      <c r="BK1102" s="294">
        <v>433566</v>
      </c>
      <c r="BL1102" s="294" t="e">
        <f>BK1102-#REF!</f>
        <v>#REF!</v>
      </c>
      <c r="BM1102" s="294">
        <v>0.62619999999999998</v>
      </c>
      <c r="BN1102" s="294">
        <v>1062</v>
      </c>
      <c r="BO1102" s="294">
        <v>1240</v>
      </c>
      <c r="BP1102" s="294">
        <v>0.99119999999999997</v>
      </c>
      <c r="BQ1102" s="294">
        <v>423000</v>
      </c>
      <c r="BS1102" s="294">
        <v>0.59799999999999998</v>
      </c>
      <c r="BT1102" s="294">
        <v>1062</v>
      </c>
      <c r="BU1102" s="294">
        <v>1240</v>
      </c>
      <c r="BV1102" s="294">
        <v>0.99229999999999996</v>
      </c>
      <c r="BW1102" s="294">
        <v>466560</v>
      </c>
      <c r="BY1102" s="294">
        <v>0.59499999999999997</v>
      </c>
    </row>
    <row r="1103" spans="1:77">
      <c r="A1103" s="301">
        <v>1137</v>
      </c>
      <c r="B1103" s="302" t="s">
        <v>3997</v>
      </c>
      <c r="C1103" s="301" t="s">
        <v>5063</v>
      </c>
      <c r="D1103" s="302" t="s">
        <v>4097</v>
      </c>
      <c r="E1103" s="303">
        <v>924</v>
      </c>
      <c r="F1103" s="294">
        <v>846</v>
      </c>
      <c r="G1103" s="294">
        <v>846</v>
      </c>
      <c r="H1103" s="294">
        <v>0.99849999999999994</v>
      </c>
      <c r="I1103" s="294">
        <v>314100</v>
      </c>
      <c r="K1103" s="294" t="s">
        <v>3983</v>
      </c>
      <c r="L1103" s="294">
        <v>910.2</v>
      </c>
      <c r="M1103" s="294">
        <v>910.2</v>
      </c>
      <c r="N1103" s="294">
        <v>0.99960000000000004</v>
      </c>
      <c r="O1103" s="294">
        <v>386160</v>
      </c>
      <c r="Q1103" s="294" t="s">
        <v>3983</v>
      </c>
      <c r="R1103" s="294">
        <v>879</v>
      </c>
      <c r="S1103" s="294">
        <v>879</v>
      </c>
      <c r="T1103" s="294">
        <v>0.99939999999999996</v>
      </c>
      <c r="U1103" s="294">
        <v>356040</v>
      </c>
      <c r="W1103" s="294" t="s">
        <v>3983</v>
      </c>
      <c r="X1103" s="294">
        <v>780.6</v>
      </c>
      <c r="Y1103" s="294">
        <v>780.6</v>
      </c>
      <c r="Z1103" s="294">
        <v>0.99970000000000003</v>
      </c>
      <c r="AA1103" s="294">
        <v>313080</v>
      </c>
      <c r="AC1103" s="294" t="s">
        <v>3983</v>
      </c>
      <c r="AD1103" s="294">
        <v>729.6</v>
      </c>
      <c r="AE1103" s="294">
        <v>739.2</v>
      </c>
      <c r="AF1103" s="294">
        <v>0.99960000000000004</v>
      </c>
      <c r="AG1103" s="294">
        <v>299820</v>
      </c>
      <c r="AI1103" s="294" t="s">
        <v>3983</v>
      </c>
      <c r="AJ1103" s="294">
        <v>732</v>
      </c>
      <c r="AK1103" s="294">
        <v>739.2</v>
      </c>
      <c r="AL1103" s="294">
        <v>0.99919999999999998</v>
      </c>
      <c r="AM1103" s="294">
        <v>296700</v>
      </c>
      <c r="AO1103" s="294" t="s">
        <v>3983</v>
      </c>
      <c r="AP1103" s="294">
        <v>508.8</v>
      </c>
      <c r="AQ1103" s="294">
        <v>739.2</v>
      </c>
      <c r="AR1103" s="294">
        <v>0.99960000000000004</v>
      </c>
      <c r="AS1103" s="294">
        <v>257820</v>
      </c>
      <c r="AU1103" s="294" t="s">
        <v>3983</v>
      </c>
      <c r="AV1103" s="294">
        <v>378</v>
      </c>
      <c r="AW1103" s="294">
        <v>739.2</v>
      </c>
      <c r="AX1103" s="294">
        <v>0.99919999999999998</v>
      </c>
      <c r="AY1103" s="294">
        <v>207780</v>
      </c>
      <c r="BA1103" s="294" t="s">
        <v>3983</v>
      </c>
      <c r="BB1103" s="294">
        <v>414.6</v>
      </c>
      <c r="BC1103" s="294">
        <v>739.2</v>
      </c>
      <c r="BD1103" s="294">
        <v>0.99939999999999996</v>
      </c>
      <c r="BE1103" s="294">
        <v>193260</v>
      </c>
      <c r="BG1103" s="294" t="s">
        <v>3983</v>
      </c>
      <c r="BH1103" s="294">
        <v>436.2</v>
      </c>
      <c r="BI1103" s="294">
        <v>739.2</v>
      </c>
      <c r="BJ1103" s="294">
        <v>0.99680000000000002</v>
      </c>
      <c r="BK1103" s="294">
        <v>183540</v>
      </c>
      <c r="BM1103" s="294" t="s">
        <v>3983</v>
      </c>
      <c r="BN1103" s="294">
        <v>433.2</v>
      </c>
      <c r="BO1103" s="294">
        <v>739.2</v>
      </c>
      <c r="BP1103" s="294">
        <v>0.98819999999999997</v>
      </c>
      <c r="BQ1103" s="294">
        <v>190560</v>
      </c>
      <c r="BS1103" s="294" t="s">
        <v>3983</v>
      </c>
      <c r="BT1103" s="294">
        <v>503.4</v>
      </c>
      <c r="BU1103" s="294">
        <v>739.2</v>
      </c>
      <c r="BV1103" s="294">
        <v>0.99050000000000005</v>
      </c>
      <c r="BW1103" s="294">
        <v>261720</v>
      </c>
      <c r="BY1103" s="294" t="s">
        <v>3983</v>
      </c>
    </row>
    <row r="1104" spans="1:77">
      <c r="A1104" s="301">
        <v>1138</v>
      </c>
      <c r="B1104" s="302" t="s">
        <v>3997</v>
      </c>
      <c r="C1104" s="301" t="s">
        <v>5064</v>
      </c>
      <c r="D1104" s="302" t="s">
        <v>4051</v>
      </c>
      <c r="E1104" s="303">
        <v>131</v>
      </c>
      <c r="F1104" s="294">
        <v>64.8</v>
      </c>
      <c r="G1104" s="294">
        <v>104.8</v>
      </c>
      <c r="H1104" s="294">
        <v>0.97499999999999998</v>
      </c>
      <c r="I1104" s="294">
        <v>28353</v>
      </c>
      <c r="J1104" s="294" t="e">
        <f>I1104-#REF!</f>
        <v>#REF!</v>
      </c>
      <c r="K1104" s="294">
        <v>0.62329999999999997</v>
      </c>
      <c r="L1104" s="294">
        <v>67.8</v>
      </c>
      <c r="M1104" s="294">
        <v>104.8</v>
      </c>
      <c r="N1104" s="294">
        <v>0.96160000000000001</v>
      </c>
      <c r="O1104" s="294">
        <v>30543</v>
      </c>
      <c r="Q1104" s="294">
        <v>0.62970000000000004</v>
      </c>
      <c r="R1104" s="294">
        <v>64.5</v>
      </c>
      <c r="S1104" s="294">
        <v>104.8</v>
      </c>
      <c r="T1104" s="294">
        <v>0.93989999999999996</v>
      </c>
      <c r="U1104" s="294">
        <v>22776</v>
      </c>
      <c r="W1104" s="294">
        <v>0.52180000000000004</v>
      </c>
      <c r="X1104" s="294">
        <v>67.680000000000007</v>
      </c>
      <c r="Y1104" s="294">
        <v>104.8</v>
      </c>
      <c r="Z1104" s="294">
        <v>0.95389999999999997</v>
      </c>
      <c r="AA1104" s="294">
        <v>25851</v>
      </c>
      <c r="AC1104" s="294">
        <v>0.53820000000000001</v>
      </c>
      <c r="AD1104" s="294">
        <v>64.8</v>
      </c>
      <c r="AE1104" s="294">
        <v>104.8</v>
      </c>
      <c r="AF1104" s="294">
        <v>0.9597</v>
      </c>
      <c r="AG1104" s="294">
        <v>26667</v>
      </c>
      <c r="AI1104" s="294">
        <v>0.57640000000000002</v>
      </c>
      <c r="AJ1104" s="294">
        <v>66.12</v>
      </c>
      <c r="AK1104" s="294">
        <v>104.8</v>
      </c>
      <c r="AL1104" s="294">
        <v>0.96240000000000003</v>
      </c>
      <c r="AM1104" s="294">
        <v>26640</v>
      </c>
      <c r="AO1104" s="294">
        <v>0.58150000000000002</v>
      </c>
      <c r="AP1104" s="294">
        <v>65.16</v>
      </c>
      <c r="AQ1104" s="294">
        <v>104.8</v>
      </c>
      <c r="AR1104" s="294">
        <v>0.94620000000000004</v>
      </c>
      <c r="AS1104" s="294">
        <v>22773</v>
      </c>
      <c r="AU1104" s="294">
        <v>0.4965</v>
      </c>
      <c r="AV1104" s="294">
        <v>58.56</v>
      </c>
      <c r="AW1104" s="294">
        <v>104.8</v>
      </c>
      <c r="AX1104" s="294">
        <v>0.94599999999999995</v>
      </c>
      <c r="AY1104" s="294">
        <v>24588</v>
      </c>
      <c r="AZ1104" s="294" t="e">
        <f>AY1104-#REF!</f>
        <v>#REF!</v>
      </c>
      <c r="BA1104" s="294">
        <v>0.61650000000000005</v>
      </c>
      <c r="BB1104" s="294">
        <v>51</v>
      </c>
      <c r="BC1104" s="294">
        <v>104.8</v>
      </c>
      <c r="BD1104" s="294">
        <v>0.92469999999999997</v>
      </c>
      <c r="BE1104" s="294">
        <v>19323</v>
      </c>
      <c r="BG1104" s="294">
        <v>0.55079999999999996</v>
      </c>
      <c r="BH1104" s="294">
        <v>39</v>
      </c>
      <c r="BI1104" s="294">
        <v>104.8</v>
      </c>
      <c r="BJ1104" s="294">
        <v>0.91989999999999994</v>
      </c>
      <c r="BK1104" s="294">
        <v>19320</v>
      </c>
      <c r="BL1104" s="294" t="e">
        <f>BK1104-#REF!</f>
        <v>#REF!</v>
      </c>
      <c r="BM1104" s="294">
        <v>0.7238</v>
      </c>
      <c r="BN1104" s="294">
        <v>51</v>
      </c>
      <c r="BO1104" s="294">
        <v>104.8</v>
      </c>
      <c r="BP1104" s="294">
        <v>0.95960000000000001</v>
      </c>
      <c r="BQ1104" s="294">
        <v>21330</v>
      </c>
      <c r="BR1104" s="294" t="e">
        <f>BQ1104-#REF!</f>
        <v>#REF!</v>
      </c>
      <c r="BS1104" s="294">
        <v>0.64859999999999995</v>
      </c>
      <c r="BT1104" s="294">
        <v>60</v>
      </c>
      <c r="BU1104" s="294">
        <v>104.8</v>
      </c>
      <c r="BV1104" s="294">
        <v>0.96850000000000003</v>
      </c>
      <c r="BW1104" s="294">
        <v>26730</v>
      </c>
      <c r="BX1104" s="294" t="e">
        <f>BW1104-#REF!</f>
        <v>#REF!</v>
      </c>
      <c r="BY1104" s="294">
        <v>0.61829999999999996</v>
      </c>
    </row>
    <row r="1105" spans="1:77">
      <c r="A1105" s="301">
        <v>1139</v>
      </c>
      <c r="B1105" s="302" t="s">
        <v>3997</v>
      </c>
      <c r="C1105" s="301" t="s">
        <v>5065</v>
      </c>
      <c r="D1105" s="302" t="s">
        <v>4097</v>
      </c>
      <c r="E1105" s="303">
        <v>450</v>
      </c>
      <c r="F1105" s="294">
        <v>61.6</v>
      </c>
      <c r="G1105" s="294">
        <v>132</v>
      </c>
      <c r="H1105" s="294">
        <v>0.92979999999999996</v>
      </c>
      <c r="I1105" s="294">
        <v>15772</v>
      </c>
      <c r="K1105" s="294" t="s">
        <v>3983</v>
      </c>
      <c r="L1105" s="294">
        <v>51.2</v>
      </c>
      <c r="M1105" s="294">
        <v>132</v>
      </c>
      <c r="N1105" s="294">
        <v>0.93089999999999995</v>
      </c>
      <c r="O1105" s="294">
        <v>14636</v>
      </c>
      <c r="Q1105" s="294" t="s">
        <v>3983</v>
      </c>
      <c r="R1105" s="294">
        <v>59.68</v>
      </c>
      <c r="S1105" s="294">
        <v>132</v>
      </c>
      <c r="T1105" s="294">
        <v>0.94630000000000003</v>
      </c>
      <c r="U1105" s="294">
        <v>17744</v>
      </c>
      <c r="W1105" s="294" t="s">
        <v>3983</v>
      </c>
      <c r="X1105" s="294">
        <v>65.44</v>
      </c>
      <c r="Y1105" s="294">
        <v>132</v>
      </c>
      <c r="Z1105" s="294">
        <v>0.93559999999999999</v>
      </c>
      <c r="AA1105" s="294">
        <v>20948</v>
      </c>
      <c r="AC1105" s="294" t="s">
        <v>3983</v>
      </c>
      <c r="AD1105" s="294">
        <v>61.92</v>
      </c>
      <c r="AE1105" s="294">
        <v>132</v>
      </c>
      <c r="AF1105" s="294">
        <v>0.93010000000000004</v>
      </c>
      <c r="AG1105" s="294">
        <v>21808</v>
      </c>
      <c r="AI1105" s="294" t="s">
        <v>3983</v>
      </c>
      <c r="AJ1105" s="294">
        <v>62.72</v>
      </c>
      <c r="AK1105" s="294">
        <v>132</v>
      </c>
      <c r="AL1105" s="294">
        <v>0.93079999999999996</v>
      </c>
      <c r="AM1105" s="294">
        <v>22252</v>
      </c>
      <c r="AO1105" s="294" t="s">
        <v>3983</v>
      </c>
      <c r="AP1105" s="294">
        <v>54.88</v>
      </c>
      <c r="AQ1105" s="294">
        <v>132</v>
      </c>
      <c r="AR1105" s="294">
        <v>0.92030000000000001</v>
      </c>
      <c r="AS1105" s="294">
        <v>17632</v>
      </c>
      <c r="AU1105" s="294" t="s">
        <v>3983</v>
      </c>
      <c r="AV1105" s="294">
        <v>56.96</v>
      </c>
      <c r="AW1105" s="294">
        <v>132</v>
      </c>
      <c r="AX1105" s="294">
        <v>0.92</v>
      </c>
      <c r="AY1105" s="294">
        <v>15164</v>
      </c>
      <c r="BA1105" s="294" t="s">
        <v>3983</v>
      </c>
      <c r="BB1105" s="294">
        <v>58.24</v>
      </c>
      <c r="BC1105" s="294">
        <v>132</v>
      </c>
      <c r="BD1105" s="294" t="e">
        <v>#DIV/0!</v>
      </c>
      <c r="BE1105" s="294">
        <v>14504</v>
      </c>
      <c r="BG1105" s="294" t="s">
        <v>3983</v>
      </c>
      <c r="BH1105" s="294">
        <v>61.92</v>
      </c>
      <c r="BI1105" s="294">
        <v>132</v>
      </c>
      <c r="BJ1105" s="294">
        <v>1.1061000000000001</v>
      </c>
      <c r="BK1105" s="294">
        <v>11388</v>
      </c>
      <c r="BM1105" s="294" t="s">
        <v>3983</v>
      </c>
      <c r="BN1105" s="294">
        <v>59</v>
      </c>
      <c r="BO1105" s="294">
        <v>132</v>
      </c>
      <c r="BP1105" s="294">
        <v>1.0644</v>
      </c>
      <c r="BQ1105" s="294">
        <v>12496</v>
      </c>
      <c r="BS1105" s="294" t="s">
        <v>3983</v>
      </c>
      <c r="BT1105" s="294">
        <v>60</v>
      </c>
      <c r="BU1105" s="294">
        <v>132</v>
      </c>
      <c r="BV1105" s="294">
        <v>1.0711999999999999</v>
      </c>
      <c r="BW1105" s="294">
        <v>9384</v>
      </c>
      <c r="BY1105" s="294" t="s">
        <v>3983</v>
      </c>
    </row>
    <row r="1106" spans="1:77">
      <c r="A1106" s="301">
        <v>1140</v>
      </c>
      <c r="B1106" s="302" t="s">
        <v>3997</v>
      </c>
      <c r="C1106" s="301" t="s">
        <v>5066</v>
      </c>
      <c r="D1106" s="302" t="s">
        <v>4051</v>
      </c>
      <c r="E1106" s="303">
        <v>289</v>
      </c>
      <c r="F1106" s="294">
        <v>50.88</v>
      </c>
      <c r="G1106" s="294">
        <v>231.2</v>
      </c>
      <c r="H1106" s="294">
        <v>0.92730000000000001</v>
      </c>
      <c r="I1106" s="294">
        <v>13542</v>
      </c>
      <c r="K1106" s="294">
        <v>0.3987</v>
      </c>
      <c r="L1106" s="294">
        <v>48</v>
      </c>
      <c r="M1106" s="294">
        <v>231.2</v>
      </c>
      <c r="N1106" s="294">
        <v>0.94169999999999998</v>
      </c>
      <c r="O1106" s="294">
        <v>13356</v>
      </c>
      <c r="Q1106" s="294">
        <v>0.3972</v>
      </c>
      <c r="R1106" s="294">
        <v>48</v>
      </c>
      <c r="S1106" s="294">
        <v>231.2</v>
      </c>
      <c r="T1106" s="294">
        <v>0.95750000000000002</v>
      </c>
      <c r="U1106" s="294">
        <v>16200</v>
      </c>
      <c r="W1106" s="294">
        <v>0.48959999999999998</v>
      </c>
      <c r="X1106" s="294">
        <v>36</v>
      </c>
      <c r="Y1106" s="294">
        <v>231.2</v>
      </c>
      <c r="Z1106" s="294">
        <v>0.93779999999999997</v>
      </c>
      <c r="AA1106" s="294">
        <v>11760</v>
      </c>
      <c r="AC1106" s="294">
        <v>0.46820000000000001</v>
      </c>
      <c r="AD1106" s="294">
        <v>36</v>
      </c>
      <c r="AE1106" s="294">
        <v>231.2</v>
      </c>
      <c r="AF1106" s="294">
        <v>0.94289999999999996</v>
      </c>
      <c r="AG1106" s="294">
        <v>11880</v>
      </c>
      <c r="AI1106" s="294">
        <v>0.47039999999999998</v>
      </c>
      <c r="AJ1106" s="294">
        <v>69.98</v>
      </c>
      <c r="AK1106" s="294">
        <v>231.2</v>
      </c>
      <c r="AL1106" s="294">
        <v>0.92989999999999995</v>
      </c>
      <c r="AM1106" s="294">
        <v>38372</v>
      </c>
      <c r="AO1106" s="294">
        <v>0.501</v>
      </c>
      <c r="AP1106" s="294">
        <v>37.020000000000003</v>
      </c>
      <c r="AQ1106" s="294">
        <v>231.2</v>
      </c>
      <c r="AR1106" s="294">
        <v>0.9304</v>
      </c>
      <c r="AS1106" s="294">
        <v>13860</v>
      </c>
      <c r="AU1106" s="294">
        <v>0.54090000000000005</v>
      </c>
      <c r="AV1106" s="294">
        <v>0</v>
      </c>
      <c r="AW1106" s="294">
        <v>0</v>
      </c>
      <c r="AX1106" s="294" t="e">
        <v>#DIV/0!</v>
      </c>
      <c r="AY1106" s="294">
        <v>0</v>
      </c>
      <c r="BA1106" s="294">
        <v>0</v>
      </c>
      <c r="BB1106" s="294">
        <v>32</v>
      </c>
      <c r="BC1106" s="294">
        <v>231.2</v>
      </c>
      <c r="BD1106" s="294">
        <v>0.91949999999999998</v>
      </c>
      <c r="BE1106" s="294">
        <v>10040</v>
      </c>
      <c r="BG1106" s="294">
        <v>0.4587</v>
      </c>
      <c r="BH1106" s="294">
        <v>32</v>
      </c>
      <c r="BI1106" s="294">
        <v>231.2</v>
      </c>
      <c r="BJ1106" s="294">
        <v>0.91620000000000001</v>
      </c>
      <c r="BK1106" s="294">
        <v>10920</v>
      </c>
      <c r="BM1106" s="294">
        <v>0.50070000000000003</v>
      </c>
      <c r="BN1106" s="294">
        <v>40</v>
      </c>
      <c r="BO1106" s="294">
        <v>231.2</v>
      </c>
      <c r="BP1106" s="294">
        <v>0.95399999999999996</v>
      </c>
      <c r="BQ1106" s="294">
        <v>10760</v>
      </c>
      <c r="BS1106" s="294">
        <v>0.41959999999999997</v>
      </c>
      <c r="BT1106" s="294">
        <v>40</v>
      </c>
      <c r="BU1106" s="294">
        <v>231.2</v>
      </c>
      <c r="BV1106" s="294">
        <v>0.96040000000000003</v>
      </c>
      <c r="BW1106" s="294">
        <v>14560</v>
      </c>
      <c r="BY1106" s="294">
        <v>0.50939999999999996</v>
      </c>
    </row>
    <row r="1107" spans="1:77">
      <c r="A1107" s="301">
        <v>1141</v>
      </c>
      <c r="B1107" s="302" t="s">
        <v>3997</v>
      </c>
      <c r="C1107" s="301" t="s">
        <v>5067</v>
      </c>
      <c r="D1107" s="302" t="s">
        <v>4051</v>
      </c>
      <c r="E1107" s="303">
        <v>123</v>
      </c>
      <c r="F1107" s="294">
        <v>55</v>
      </c>
      <c r="G1107" s="294">
        <v>98.4</v>
      </c>
      <c r="H1107" s="294">
        <v>0.75570000000000004</v>
      </c>
      <c r="I1107" s="294">
        <v>8720</v>
      </c>
      <c r="K1107" s="294">
        <v>0.29139999999999999</v>
      </c>
      <c r="L1107" s="294">
        <v>53.96</v>
      </c>
      <c r="M1107" s="294">
        <v>98.4</v>
      </c>
      <c r="N1107" s="294">
        <v>0.74590000000000001</v>
      </c>
      <c r="O1107" s="294">
        <v>9761</v>
      </c>
      <c r="Q1107" s="294">
        <v>0.32600000000000001</v>
      </c>
      <c r="R1107" s="294">
        <v>52.8</v>
      </c>
      <c r="S1107" s="294">
        <v>98.4</v>
      </c>
      <c r="T1107" s="294">
        <v>0.78039999999999998</v>
      </c>
      <c r="U1107" s="294">
        <v>10118</v>
      </c>
      <c r="W1107" s="294">
        <v>0.34110000000000001</v>
      </c>
      <c r="X1107" s="294">
        <v>50</v>
      </c>
      <c r="Y1107" s="294">
        <v>98.4</v>
      </c>
      <c r="Z1107" s="294">
        <v>0.7873</v>
      </c>
      <c r="AA1107" s="294">
        <v>7861</v>
      </c>
      <c r="AC1107" s="294">
        <v>0.26840000000000003</v>
      </c>
      <c r="AD1107" s="294">
        <v>45.6</v>
      </c>
      <c r="AE1107" s="294">
        <v>98.4</v>
      </c>
      <c r="AF1107" s="294">
        <v>0.76959999999999995</v>
      </c>
      <c r="AG1107" s="294">
        <v>7057</v>
      </c>
      <c r="AI1107" s="294">
        <v>0.27029999999999998</v>
      </c>
      <c r="AJ1107" s="294">
        <v>48.04</v>
      </c>
      <c r="AK1107" s="294">
        <v>98.4</v>
      </c>
      <c r="AL1107" s="294">
        <v>0.77810000000000001</v>
      </c>
      <c r="AM1107" s="294">
        <v>8281</v>
      </c>
      <c r="AO1107" s="294">
        <v>0.30769999999999997</v>
      </c>
      <c r="AP1107" s="294">
        <v>41.04</v>
      </c>
      <c r="AQ1107" s="294">
        <v>98.4</v>
      </c>
      <c r="AR1107" s="294">
        <v>0.78300000000000003</v>
      </c>
      <c r="AS1107" s="294">
        <v>5898</v>
      </c>
      <c r="AU1107" s="294">
        <v>0.2467</v>
      </c>
      <c r="AV1107" s="294">
        <v>40.119999999999997</v>
      </c>
      <c r="AW1107" s="294">
        <v>98.4</v>
      </c>
      <c r="AX1107" s="294">
        <v>0.80420000000000003</v>
      </c>
      <c r="AY1107" s="294">
        <v>5920</v>
      </c>
      <c r="BA1107" s="294">
        <v>0.25490000000000002</v>
      </c>
      <c r="BB1107" s="294">
        <v>30.92</v>
      </c>
      <c r="BC1107" s="294">
        <v>98.4</v>
      </c>
      <c r="BD1107" s="294">
        <v>0.81789999999999996</v>
      </c>
      <c r="BE1107" s="294">
        <v>3183</v>
      </c>
      <c r="BG1107" s="294">
        <v>0.16919999999999999</v>
      </c>
      <c r="BH1107" s="294">
        <v>28.2</v>
      </c>
      <c r="BI1107" s="294">
        <v>98.4</v>
      </c>
      <c r="BJ1107" s="294">
        <v>0.84040000000000004</v>
      </c>
      <c r="BK1107" s="294">
        <v>5420</v>
      </c>
      <c r="BM1107" s="294">
        <v>0.30740000000000001</v>
      </c>
      <c r="BN1107" s="294">
        <v>35.799999999999997</v>
      </c>
      <c r="BO1107" s="294">
        <v>98.4</v>
      </c>
      <c r="BP1107" s="294">
        <v>0.84960000000000002</v>
      </c>
      <c r="BQ1107" s="294">
        <v>5832</v>
      </c>
      <c r="BS1107" s="294">
        <v>0.28539999999999999</v>
      </c>
      <c r="BT1107" s="294">
        <v>38.28</v>
      </c>
      <c r="BU1107" s="294">
        <v>98.4</v>
      </c>
      <c r="BV1107" s="294">
        <v>0.86699999999999999</v>
      </c>
      <c r="BW1107" s="294">
        <v>7341</v>
      </c>
      <c r="BY1107" s="294">
        <v>0.29730000000000001</v>
      </c>
    </row>
    <row r="1108" spans="1:77">
      <c r="A1108" s="301">
        <v>1142</v>
      </c>
      <c r="B1108" s="302" t="s">
        <v>3997</v>
      </c>
      <c r="C1108" s="301" t="s">
        <v>5068</v>
      </c>
      <c r="D1108" s="302" t="s">
        <v>4051</v>
      </c>
      <c r="E1108" s="303">
        <v>144</v>
      </c>
      <c r="F1108" s="294">
        <v>60</v>
      </c>
      <c r="G1108" s="294">
        <v>115.2</v>
      </c>
      <c r="H1108" s="294">
        <v>0.96499999999999997</v>
      </c>
      <c r="I1108" s="294">
        <v>19300</v>
      </c>
      <c r="K1108" s="294">
        <v>0.46300000000000002</v>
      </c>
      <c r="L1108" s="294">
        <v>34</v>
      </c>
      <c r="M1108" s="294">
        <v>115.2</v>
      </c>
      <c r="N1108" s="294">
        <v>0.92410000000000003</v>
      </c>
      <c r="O1108" s="294">
        <v>9740</v>
      </c>
      <c r="Q1108" s="294">
        <v>0.41670000000000001</v>
      </c>
      <c r="R1108" s="294">
        <v>54</v>
      </c>
      <c r="S1108" s="294">
        <v>115.2</v>
      </c>
      <c r="T1108" s="294">
        <v>0.94040000000000001</v>
      </c>
      <c r="U1108" s="294">
        <v>14500</v>
      </c>
      <c r="W1108" s="294">
        <v>0.39660000000000001</v>
      </c>
      <c r="X1108" s="294">
        <v>50</v>
      </c>
      <c r="Y1108" s="294">
        <v>115.2</v>
      </c>
      <c r="Z1108" s="294">
        <v>0.95519999999999994</v>
      </c>
      <c r="AA1108" s="294">
        <v>19580</v>
      </c>
      <c r="AC1108" s="294">
        <v>0.55110000000000003</v>
      </c>
      <c r="AD1108" s="294">
        <v>56</v>
      </c>
      <c r="AE1108" s="294">
        <v>115.2</v>
      </c>
      <c r="AF1108" s="294">
        <v>0.93930000000000002</v>
      </c>
      <c r="AG1108" s="294">
        <v>20700</v>
      </c>
      <c r="AI1108" s="294">
        <v>0.52900000000000003</v>
      </c>
      <c r="AJ1108" s="294">
        <v>16</v>
      </c>
      <c r="AK1108" s="294">
        <v>115.2</v>
      </c>
      <c r="AL1108" s="294">
        <v>0.94189999999999996</v>
      </c>
      <c r="AM1108" s="294">
        <v>16200</v>
      </c>
      <c r="AN1108" s="294" t="e">
        <f>AM1108-#REF!</f>
        <v>#REF!</v>
      </c>
      <c r="AO1108" s="294">
        <v>1.4931000000000001</v>
      </c>
      <c r="AP1108" s="294">
        <v>70</v>
      </c>
      <c r="AQ1108" s="294">
        <v>115.2</v>
      </c>
      <c r="AR1108" s="294">
        <v>0.9204</v>
      </c>
      <c r="AS1108" s="294">
        <v>17100</v>
      </c>
      <c r="AU1108" s="294">
        <v>0.35680000000000001</v>
      </c>
      <c r="AV1108" s="294">
        <v>56</v>
      </c>
      <c r="AW1108" s="294">
        <v>115.2</v>
      </c>
      <c r="AX1108" s="294">
        <v>0.9274</v>
      </c>
      <c r="AY1108" s="294">
        <v>17360</v>
      </c>
      <c r="BA1108" s="294">
        <v>0.46429999999999999</v>
      </c>
      <c r="BB1108" s="294">
        <v>32</v>
      </c>
      <c r="BC1108" s="294">
        <v>115.2</v>
      </c>
      <c r="BD1108" s="294">
        <v>0.87449999999999994</v>
      </c>
      <c r="BE1108" s="294">
        <v>11560</v>
      </c>
      <c r="BG1108" s="294">
        <v>0.55530000000000002</v>
      </c>
      <c r="BH1108" s="294">
        <v>40</v>
      </c>
      <c r="BI1108" s="294">
        <v>115.2</v>
      </c>
      <c r="BJ1108" s="294">
        <v>0.89639999999999997</v>
      </c>
      <c r="BK1108" s="294">
        <v>13320</v>
      </c>
      <c r="BM1108" s="294">
        <v>0.49930000000000002</v>
      </c>
      <c r="BN1108" s="294">
        <v>40</v>
      </c>
      <c r="BO1108" s="294">
        <v>115.2</v>
      </c>
      <c r="BP1108" s="294">
        <v>0.9425</v>
      </c>
      <c r="BQ1108" s="294">
        <v>18340</v>
      </c>
      <c r="BR1108" s="294" t="e">
        <f>BQ1108-#REF!</f>
        <v>#REF!</v>
      </c>
      <c r="BS1108" s="294">
        <v>0.72399999999999998</v>
      </c>
      <c r="BT1108" s="294">
        <v>96</v>
      </c>
      <c r="BU1108" s="294">
        <v>115.2</v>
      </c>
      <c r="BV1108" s="294">
        <v>0.96489999999999998</v>
      </c>
      <c r="BW1108" s="294">
        <v>24220</v>
      </c>
      <c r="BY1108" s="294">
        <v>0.35139999999999999</v>
      </c>
    </row>
    <row r="1109" spans="1:77">
      <c r="A1109" s="301">
        <v>1143</v>
      </c>
      <c r="B1109" s="302" t="s">
        <v>3997</v>
      </c>
      <c r="C1109" s="301" t="s">
        <v>5069</v>
      </c>
      <c r="D1109" s="302" t="s">
        <v>4051</v>
      </c>
      <c r="E1109" s="303">
        <v>300</v>
      </c>
      <c r="F1109" s="294">
        <v>269.57</v>
      </c>
      <c r="G1109" s="294">
        <v>320</v>
      </c>
      <c r="H1109" s="294">
        <v>0.8296</v>
      </c>
      <c r="I1109" s="294">
        <v>73723</v>
      </c>
      <c r="K1109" s="294">
        <v>0.46</v>
      </c>
      <c r="L1109" s="294">
        <v>261.64999999999998</v>
      </c>
      <c r="M1109" s="294">
        <v>320</v>
      </c>
      <c r="N1109" s="294">
        <v>0.85980000000000001</v>
      </c>
      <c r="O1109" s="294">
        <v>74011</v>
      </c>
      <c r="Q1109" s="294">
        <v>0.44440000000000002</v>
      </c>
      <c r="R1109" s="294">
        <v>268.85000000000002</v>
      </c>
      <c r="S1109" s="294">
        <v>320</v>
      </c>
      <c r="T1109" s="294">
        <v>0.83689999999999998</v>
      </c>
      <c r="U1109" s="294">
        <v>74581</v>
      </c>
      <c r="W1109" s="294">
        <v>0.46260000000000001</v>
      </c>
      <c r="X1109" s="294">
        <v>237.65</v>
      </c>
      <c r="Y1109" s="294">
        <v>320</v>
      </c>
      <c r="Z1109" s="294">
        <v>0.83489999999999998</v>
      </c>
      <c r="AA1109" s="294">
        <v>71029</v>
      </c>
      <c r="AC1109" s="294">
        <v>0.48370000000000002</v>
      </c>
      <c r="AD1109" s="294">
        <v>252.05</v>
      </c>
      <c r="AE1109" s="294">
        <v>320</v>
      </c>
      <c r="AF1109" s="294">
        <v>0.83019999999999994</v>
      </c>
      <c r="AG1109" s="294">
        <v>70615</v>
      </c>
      <c r="AI1109" s="294">
        <v>0.45590000000000003</v>
      </c>
      <c r="AJ1109" s="294">
        <v>235.49</v>
      </c>
      <c r="AK1109" s="294">
        <v>320</v>
      </c>
      <c r="AL1109" s="294">
        <v>0.83279999999999998</v>
      </c>
      <c r="AM1109" s="294">
        <v>64969</v>
      </c>
      <c r="AO1109" s="294">
        <v>0.46260000000000001</v>
      </c>
      <c r="AP1109" s="294">
        <v>243.89</v>
      </c>
      <c r="AQ1109" s="294">
        <v>243.89</v>
      </c>
      <c r="AR1109" s="294">
        <v>0.8135</v>
      </c>
      <c r="AS1109" s="294">
        <v>63817</v>
      </c>
      <c r="AU1109" s="294">
        <v>0.43459999999999999</v>
      </c>
      <c r="AV1109" s="294">
        <v>232.13</v>
      </c>
      <c r="AW1109" s="294">
        <v>240</v>
      </c>
      <c r="AX1109" s="294">
        <v>0.82499999999999996</v>
      </c>
      <c r="AY1109" s="294">
        <v>51277</v>
      </c>
      <c r="BA1109" s="294">
        <v>0.37390000000000001</v>
      </c>
      <c r="BB1109" s="294">
        <v>188.93</v>
      </c>
      <c r="BC1109" s="294">
        <v>240</v>
      </c>
      <c r="BD1109" s="294">
        <v>0.83809999999999996</v>
      </c>
      <c r="BE1109" s="294">
        <v>45913</v>
      </c>
      <c r="BG1109" s="294">
        <v>0.39240000000000003</v>
      </c>
      <c r="BH1109" s="294">
        <v>188.21</v>
      </c>
      <c r="BI1109" s="294">
        <v>240</v>
      </c>
      <c r="BJ1109" s="294">
        <v>0.8417</v>
      </c>
      <c r="BK1109" s="294">
        <v>44449</v>
      </c>
      <c r="BM1109" s="294">
        <v>0.37969999999999998</v>
      </c>
      <c r="BN1109" s="294">
        <v>225.17</v>
      </c>
      <c r="BO1109" s="294">
        <v>240</v>
      </c>
      <c r="BP1109" s="294">
        <v>0.84009999999999996</v>
      </c>
      <c r="BQ1109" s="294">
        <v>49339</v>
      </c>
      <c r="BS1109" s="294">
        <v>0.39029999999999998</v>
      </c>
      <c r="BT1109" s="294">
        <v>237.89</v>
      </c>
      <c r="BU1109" s="294">
        <v>240</v>
      </c>
      <c r="BV1109" s="294">
        <v>0.84560000000000002</v>
      </c>
      <c r="BW1109" s="294">
        <v>60703</v>
      </c>
      <c r="BY1109" s="294">
        <v>0.4078</v>
      </c>
    </row>
    <row r="1110" spans="1:77">
      <c r="A1110" s="301">
        <v>1144</v>
      </c>
      <c r="B1110" s="302" t="s">
        <v>3997</v>
      </c>
      <c r="C1110" s="301" t="s">
        <v>5070</v>
      </c>
      <c r="D1110" s="302" t="s">
        <v>4051</v>
      </c>
      <c r="E1110" s="303">
        <v>400</v>
      </c>
      <c r="F1110" s="294" t="s">
        <v>3983</v>
      </c>
      <c r="G1110" s="294" t="s">
        <v>3983</v>
      </c>
      <c r="H1110" s="294" t="s">
        <v>3983</v>
      </c>
      <c r="I1110" s="294" t="s">
        <v>3983</v>
      </c>
      <c r="K1110" s="294" t="s">
        <v>3983</v>
      </c>
      <c r="L1110" s="294" t="s">
        <v>3983</v>
      </c>
      <c r="M1110" s="294" t="s">
        <v>3983</v>
      </c>
      <c r="N1110" s="294" t="s">
        <v>3983</v>
      </c>
      <c r="O1110" s="294" t="s">
        <v>3983</v>
      </c>
      <c r="Q1110" s="294" t="s">
        <v>3983</v>
      </c>
      <c r="R1110" s="294" t="s">
        <v>3983</v>
      </c>
      <c r="S1110" s="294" t="s">
        <v>3983</v>
      </c>
      <c r="T1110" s="294" t="s">
        <v>3983</v>
      </c>
      <c r="U1110" s="294" t="s">
        <v>3983</v>
      </c>
      <c r="W1110" s="294" t="s">
        <v>3983</v>
      </c>
      <c r="X1110" s="294" t="s">
        <v>3983</v>
      </c>
      <c r="Y1110" s="294" t="s">
        <v>3983</v>
      </c>
      <c r="Z1110" s="294" t="s">
        <v>3983</v>
      </c>
      <c r="AA1110" s="294" t="s">
        <v>3983</v>
      </c>
      <c r="AC1110" s="294" t="s">
        <v>3983</v>
      </c>
      <c r="AD1110" s="294" t="s">
        <v>3983</v>
      </c>
      <c r="AE1110" s="294" t="s">
        <v>3983</v>
      </c>
      <c r="AF1110" s="294" t="s">
        <v>3983</v>
      </c>
      <c r="AG1110" s="294" t="s">
        <v>3983</v>
      </c>
      <c r="AI1110" s="294" t="s">
        <v>3983</v>
      </c>
      <c r="AJ1110" s="294" t="s">
        <v>3983</v>
      </c>
      <c r="AK1110" s="294" t="s">
        <v>3983</v>
      </c>
      <c r="AL1110" s="294" t="s">
        <v>3983</v>
      </c>
      <c r="AM1110" s="294" t="s">
        <v>3983</v>
      </c>
      <c r="AO1110" s="294" t="s">
        <v>3983</v>
      </c>
      <c r="AP1110" s="294" t="s">
        <v>3983</v>
      </c>
      <c r="AQ1110" s="294" t="s">
        <v>3983</v>
      </c>
      <c r="AR1110" s="294" t="s">
        <v>3983</v>
      </c>
      <c r="AS1110" s="294" t="s">
        <v>3983</v>
      </c>
      <c r="AU1110" s="294" t="s">
        <v>3983</v>
      </c>
      <c r="AV1110" s="294" t="s">
        <v>3983</v>
      </c>
      <c r="AW1110" s="294" t="s">
        <v>3983</v>
      </c>
      <c r="AX1110" s="294" t="s">
        <v>3983</v>
      </c>
      <c r="AY1110" s="294" t="s">
        <v>3983</v>
      </c>
      <c r="BA1110" s="294" t="s">
        <v>3983</v>
      </c>
      <c r="BB1110" s="294" t="s">
        <v>3983</v>
      </c>
      <c r="BC1110" s="294" t="s">
        <v>3983</v>
      </c>
      <c r="BD1110" s="294" t="s">
        <v>3983</v>
      </c>
      <c r="BE1110" s="294" t="s">
        <v>3983</v>
      </c>
      <c r="BG1110" s="294" t="s">
        <v>3983</v>
      </c>
      <c r="BH1110" s="294" t="s">
        <v>3983</v>
      </c>
      <c r="BI1110" s="294" t="s">
        <v>3983</v>
      </c>
      <c r="BJ1110" s="294" t="s">
        <v>3983</v>
      </c>
      <c r="BK1110" s="294" t="s">
        <v>3983</v>
      </c>
      <c r="BM1110" s="294" t="s">
        <v>3983</v>
      </c>
      <c r="BN1110" s="294" t="s">
        <v>3983</v>
      </c>
      <c r="BO1110" s="294" t="s">
        <v>3983</v>
      </c>
      <c r="BP1110" s="294" t="s">
        <v>3983</v>
      </c>
      <c r="BQ1110" s="294" t="s">
        <v>3983</v>
      </c>
      <c r="BS1110" s="294" t="s">
        <v>3983</v>
      </c>
      <c r="BT1110" s="294" t="s">
        <v>3983</v>
      </c>
      <c r="BU1110" s="294" t="s">
        <v>3983</v>
      </c>
      <c r="BV1110" s="294" t="s">
        <v>3983</v>
      </c>
      <c r="BW1110" s="294" t="s">
        <v>3983</v>
      </c>
      <c r="BY1110" s="294" t="s">
        <v>3983</v>
      </c>
    </row>
    <row r="1111" spans="1:77">
      <c r="A1111" s="301">
        <v>1145</v>
      </c>
      <c r="B1111" s="302" t="s">
        <v>3997</v>
      </c>
      <c r="C1111" s="301" t="s">
        <v>5071</v>
      </c>
      <c r="D1111" s="302" t="s">
        <v>4051</v>
      </c>
      <c r="E1111" s="303">
        <v>127</v>
      </c>
      <c r="F1111" s="294">
        <v>71.760000000000005</v>
      </c>
      <c r="G1111" s="294">
        <v>101.6</v>
      </c>
      <c r="H1111" s="294">
        <v>0.98129999999999995</v>
      </c>
      <c r="I1111" s="294">
        <v>12876</v>
      </c>
      <c r="K1111" s="294">
        <v>0.254</v>
      </c>
      <c r="L1111" s="294">
        <v>68.099999999999994</v>
      </c>
      <c r="M1111" s="294">
        <v>101.6</v>
      </c>
      <c r="N1111" s="294">
        <v>0.97989999999999999</v>
      </c>
      <c r="O1111" s="294">
        <v>13263</v>
      </c>
      <c r="Q1111" s="294">
        <v>0.26719999999999999</v>
      </c>
      <c r="R1111" s="294">
        <v>71.099999999999994</v>
      </c>
      <c r="S1111" s="294">
        <v>101.6</v>
      </c>
      <c r="T1111" s="294">
        <v>0.97709999999999997</v>
      </c>
      <c r="U1111" s="294">
        <v>13143</v>
      </c>
      <c r="W1111" s="294">
        <v>0.26279999999999998</v>
      </c>
      <c r="X1111" s="294">
        <v>68.16</v>
      </c>
      <c r="Y1111" s="294">
        <v>101.6</v>
      </c>
      <c r="Z1111" s="294">
        <v>0.98209999999999997</v>
      </c>
      <c r="AA1111" s="294">
        <v>11823</v>
      </c>
      <c r="AC1111" s="294">
        <v>0.2374</v>
      </c>
      <c r="AD1111" s="294">
        <v>71.760000000000005</v>
      </c>
      <c r="AE1111" s="294">
        <v>101.6</v>
      </c>
      <c r="AF1111" s="294">
        <v>0.98099999999999998</v>
      </c>
      <c r="AG1111" s="294">
        <v>12057</v>
      </c>
      <c r="AI1111" s="294">
        <v>0.23019999999999999</v>
      </c>
      <c r="AJ1111" s="294">
        <v>68.040000000000006</v>
      </c>
      <c r="AK1111" s="294">
        <v>101.6</v>
      </c>
      <c r="AL1111" s="294">
        <v>0.98089999999999999</v>
      </c>
      <c r="AM1111" s="294">
        <v>11973</v>
      </c>
      <c r="AO1111" s="294">
        <v>0.2492</v>
      </c>
      <c r="AP1111" s="294">
        <v>57.84</v>
      </c>
      <c r="AQ1111" s="294">
        <v>101.6</v>
      </c>
      <c r="AR1111" s="294">
        <v>0.98219999999999996</v>
      </c>
      <c r="AS1111" s="294">
        <v>11235</v>
      </c>
      <c r="AU1111" s="294">
        <v>0.26579999999999998</v>
      </c>
      <c r="AV1111" s="294">
        <v>64.08</v>
      </c>
      <c r="AW1111" s="294">
        <v>101.6</v>
      </c>
      <c r="AX1111" s="294">
        <v>0.98699999999999999</v>
      </c>
      <c r="AY1111" s="294">
        <v>10440</v>
      </c>
      <c r="BA1111" s="294">
        <v>0.2293</v>
      </c>
      <c r="BB1111" s="294">
        <v>47.04</v>
      </c>
      <c r="BC1111" s="294">
        <v>101.6</v>
      </c>
      <c r="BD1111" s="294">
        <v>0.9899</v>
      </c>
      <c r="BE1111" s="294">
        <v>9633</v>
      </c>
      <c r="BG1111" s="294">
        <v>0.27810000000000001</v>
      </c>
      <c r="BH1111" s="294">
        <v>45.48</v>
      </c>
      <c r="BI1111" s="294">
        <v>101.6</v>
      </c>
      <c r="BJ1111" s="294">
        <v>0.99519999999999997</v>
      </c>
      <c r="BK1111" s="294">
        <v>9309</v>
      </c>
      <c r="BM1111" s="294">
        <v>0.27639999999999998</v>
      </c>
      <c r="BN1111" s="294">
        <v>52.56</v>
      </c>
      <c r="BO1111" s="294">
        <v>101.6</v>
      </c>
      <c r="BP1111" s="294">
        <v>0.9899</v>
      </c>
      <c r="BQ1111" s="294">
        <v>9393</v>
      </c>
      <c r="BS1111" s="294">
        <v>0.26869999999999999</v>
      </c>
      <c r="BT1111" s="294">
        <v>71.52</v>
      </c>
      <c r="BU1111" s="294">
        <v>101.6</v>
      </c>
      <c r="BV1111" s="294">
        <v>0.9909</v>
      </c>
      <c r="BW1111" s="294">
        <v>11466</v>
      </c>
      <c r="BY1111" s="294">
        <v>0.2175</v>
      </c>
    </row>
    <row r="1112" spans="1:77">
      <c r="A1112" s="301">
        <v>1146</v>
      </c>
      <c r="B1112" s="302" t="s">
        <v>3997</v>
      </c>
      <c r="C1112" s="301" t="s">
        <v>5072</v>
      </c>
      <c r="D1112" s="302" t="s">
        <v>4051</v>
      </c>
      <c r="E1112" s="303">
        <v>189</v>
      </c>
      <c r="F1112" s="294">
        <v>108.24</v>
      </c>
      <c r="G1112" s="294">
        <v>151.19999999999999</v>
      </c>
      <c r="H1112" s="294">
        <v>0.90979999999999994</v>
      </c>
      <c r="I1112" s="294">
        <v>41925</v>
      </c>
      <c r="K1112" s="294">
        <v>0.59140000000000004</v>
      </c>
      <c r="L1112" s="294">
        <v>107.7</v>
      </c>
      <c r="M1112" s="294">
        <v>151.19999999999999</v>
      </c>
      <c r="N1112" s="294">
        <v>0.9083</v>
      </c>
      <c r="O1112" s="294">
        <v>43155</v>
      </c>
      <c r="Q1112" s="294">
        <v>0.59299999999999997</v>
      </c>
      <c r="R1112" s="294">
        <v>108</v>
      </c>
      <c r="S1112" s="294">
        <v>151.19999999999999</v>
      </c>
      <c r="T1112" s="294">
        <v>0.91039999999999999</v>
      </c>
      <c r="U1112" s="294">
        <v>36933</v>
      </c>
      <c r="W1112" s="294">
        <v>0.52170000000000005</v>
      </c>
      <c r="X1112" s="294">
        <v>105.72</v>
      </c>
      <c r="Y1112" s="294">
        <v>151.19999999999999</v>
      </c>
      <c r="Z1112" s="294">
        <v>0.90339999999999998</v>
      </c>
      <c r="AA1112" s="294">
        <v>37032</v>
      </c>
      <c r="AC1112" s="294">
        <v>0.5212</v>
      </c>
      <c r="AD1112" s="294">
        <v>97.92</v>
      </c>
      <c r="AE1112" s="294">
        <v>151.19999999999999</v>
      </c>
      <c r="AF1112" s="294">
        <v>0.89949999999999997</v>
      </c>
      <c r="AG1112" s="294">
        <v>34821</v>
      </c>
      <c r="AI1112" s="294">
        <v>0.53139999999999998</v>
      </c>
      <c r="AJ1112" s="294">
        <v>91.44</v>
      </c>
      <c r="AK1112" s="294">
        <v>151.19999999999999</v>
      </c>
      <c r="AL1112" s="294">
        <v>0.90139999999999998</v>
      </c>
      <c r="AM1112" s="294">
        <v>34365</v>
      </c>
      <c r="AO1112" s="294">
        <v>0.57909999999999995</v>
      </c>
      <c r="AP1112" s="294">
        <v>86.04</v>
      </c>
      <c r="AQ1112" s="294">
        <v>151.19999999999999</v>
      </c>
      <c r="AR1112" s="294">
        <v>0.90469999999999995</v>
      </c>
      <c r="AS1112" s="294">
        <v>33804</v>
      </c>
      <c r="AU1112" s="294">
        <v>0.5837</v>
      </c>
      <c r="AV1112" s="294">
        <v>82.56</v>
      </c>
      <c r="AW1112" s="294">
        <v>151.19999999999999</v>
      </c>
      <c r="AX1112" s="294">
        <v>0.89119999999999999</v>
      </c>
      <c r="AY1112" s="294">
        <v>30171</v>
      </c>
      <c r="BA1112" s="294">
        <v>0.56950000000000001</v>
      </c>
      <c r="BB1112" s="294">
        <v>71.040000000000006</v>
      </c>
      <c r="BC1112" s="294">
        <v>151.19999999999999</v>
      </c>
      <c r="BD1112" s="294">
        <v>0.88659999999999994</v>
      </c>
      <c r="BE1112" s="294">
        <v>30210</v>
      </c>
      <c r="BF1112" s="294" t="e">
        <f>BE1112-#REF!</f>
        <v>#REF!</v>
      </c>
      <c r="BG1112" s="294">
        <v>0.64470000000000005</v>
      </c>
      <c r="BH1112" s="294">
        <v>76.44</v>
      </c>
      <c r="BI1112" s="294">
        <v>151.19999999999999</v>
      </c>
      <c r="BJ1112" s="294">
        <v>0.88780000000000003</v>
      </c>
      <c r="BK1112" s="294">
        <v>29901</v>
      </c>
      <c r="BM1112" s="294">
        <v>0.59219999999999995</v>
      </c>
      <c r="BN1112" s="294">
        <v>77.760000000000005</v>
      </c>
      <c r="BO1112" s="294">
        <v>151.19999999999999</v>
      </c>
      <c r="BP1112" s="294">
        <v>0.89410000000000001</v>
      </c>
      <c r="BQ1112" s="294">
        <v>29055</v>
      </c>
      <c r="BR1112" s="294" t="e">
        <f>BQ1112-#REF!</f>
        <v>#REF!</v>
      </c>
      <c r="BS1112" s="294">
        <v>0.62190000000000001</v>
      </c>
      <c r="BT1112" s="294">
        <v>85.56</v>
      </c>
      <c r="BU1112" s="294">
        <v>151.19999999999999</v>
      </c>
      <c r="BV1112" s="294">
        <v>0.8992</v>
      </c>
      <c r="BW1112" s="294">
        <v>35952</v>
      </c>
      <c r="BX1112" s="294" t="e">
        <f>BW1112-#REF!</f>
        <v>#REF!</v>
      </c>
      <c r="BY1112" s="294">
        <v>0.62809999999999999</v>
      </c>
    </row>
    <row r="1113" spans="1:77">
      <c r="A1113" s="301">
        <v>1147</v>
      </c>
      <c r="B1113" s="302" t="s">
        <v>3997</v>
      </c>
      <c r="C1113" s="301" t="s">
        <v>5073</v>
      </c>
      <c r="D1113" s="302" t="s">
        <v>4051</v>
      </c>
      <c r="E1113" s="303">
        <v>136</v>
      </c>
      <c r="F1113" s="294">
        <v>118.48</v>
      </c>
      <c r="G1113" s="294">
        <v>118.48</v>
      </c>
      <c r="H1113" s="294">
        <v>0.96099999999999997</v>
      </c>
      <c r="I1113" s="294">
        <v>33980</v>
      </c>
      <c r="K1113" s="294">
        <v>0.41449999999999998</v>
      </c>
      <c r="L1113" s="294">
        <v>119</v>
      </c>
      <c r="M1113" s="294">
        <v>119</v>
      </c>
      <c r="N1113" s="294">
        <v>0.96319999999999995</v>
      </c>
      <c r="O1113" s="294">
        <v>34980</v>
      </c>
      <c r="Q1113" s="294">
        <v>0.41020000000000001</v>
      </c>
      <c r="R1113" s="294">
        <v>114</v>
      </c>
      <c r="S1113" s="294">
        <v>114</v>
      </c>
      <c r="T1113" s="294">
        <v>0.96399999999999997</v>
      </c>
      <c r="U1113" s="294">
        <v>33906</v>
      </c>
      <c r="W1113" s="294">
        <v>0.42849999999999999</v>
      </c>
      <c r="X1113" s="294">
        <v>98.48</v>
      </c>
      <c r="Y1113" s="294">
        <v>108.8</v>
      </c>
      <c r="Z1113" s="294">
        <v>0.95830000000000004</v>
      </c>
      <c r="AA1113" s="294">
        <v>31478</v>
      </c>
      <c r="AC1113" s="294">
        <v>0.44829999999999998</v>
      </c>
      <c r="AD1113" s="294">
        <v>96.64</v>
      </c>
      <c r="AE1113" s="294">
        <v>108.8</v>
      </c>
      <c r="AF1113" s="294">
        <v>0.95719999999999994</v>
      </c>
      <c r="AG1113" s="294">
        <v>29552</v>
      </c>
      <c r="AI1113" s="294">
        <v>0.4294</v>
      </c>
      <c r="AJ1113" s="294">
        <v>98.56</v>
      </c>
      <c r="AK1113" s="294">
        <v>108.8</v>
      </c>
      <c r="AL1113" s="294">
        <v>0.96250000000000002</v>
      </c>
      <c r="AM1113" s="294">
        <v>31092</v>
      </c>
      <c r="AO1113" s="294">
        <v>0.45519999999999999</v>
      </c>
      <c r="AP1113" s="294">
        <v>99.12</v>
      </c>
      <c r="AQ1113" s="294">
        <v>108.8</v>
      </c>
      <c r="AR1113" s="294">
        <v>0.95650000000000002</v>
      </c>
      <c r="AS1113" s="294">
        <v>26252</v>
      </c>
      <c r="AU1113" s="294">
        <v>0.37219999999999998</v>
      </c>
      <c r="AV1113" s="294">
        <v>73.12</v>
      </c>
      <c r="AW1113" s="294">
        <v>108.8</v>
      </c>
      <c r="AX1113" s="294">
        <v>0.95240000000000002</v>
      </c>
      <c r="AY1113" s="294">
        <v>20538</v>
      </c>
      <c r="BA1113" s="294">
        <v>0.40960000000000002</v>
      </c>
      <c r="BB1113" s="294">
        <v>73.2</v>
      </c>
      <c r="BC1113" s="294">
        <v>108.8</v>
      </c>
      <c r="BD1113" s="294">
        <v>0.95350000000000001</v>
      </c>
      <c r="BE1113" s="294">
        <v>20690</v>
      </c>
      <c r="BG1113" s="294">
        <v>0.39850000000000002</v>
      </c>
      <c r="BH1113" s="294">
        <v>74.239999999999995</v>
      </c>
      <c r="BI1113" s="294">
        <v>108.8</v>
      </c>
      <c r="BJ1113" s="294">
        <v>0.95230000000000004</v>
      </c>
      <c r="BK1113" s="294">
        <v>18394</v>
      </c>
      <c r="BM1113" s="294">
        <v>0.34970000000000001</v>
      </c>
      <c r="BN1113" s="294">
        <v>79.28</v>
      </c>
      <c r="BO1113" s="294">
        <v>108.8</v>
      </c>
      <c r="BP1113" s="294">
        <v>0.96030000000000004</v>
      </c>
      <c r="BQ1113" s="294">
        <v>19140</v>
      </c>
      <c r="BS1113" s="294">
        <v>0.37409999999999999</v>
      </c>
      <c r="BT1113" s="294">
        <v>77.84</v>
      </c>
      <c r="BU1113" s="294">
        <v>108.8</v>
      </c>
      <c r="BV1113" s="294">
        <v>0.95020000000000004</v>
      </c>
      <c r="BW1113" s="294">
        <v>24286</v>
      </c>
      <c r="BY1113" s="294">
        <v>0.44140000000000001</v>
      </c>
    </row>
    <row r="1114" spans="1:77">
      <c r="A1114" s="301">
        <v>1148</v>
      </c>
      <c r="B1114" s="302" t="s">
        <v>3997</v>
      </c>
      <c r="C1114" s="301" t="s">
        <v>5074</v>
      </c>
      <c r="D1114" s="302" t="s">
        <v>4051</v>
      </c>
      <c r="E1114" s="303">
        <v>173.1</v>
      </c>
      <c r="F1114" s="294">
        <v>107.16</v>
      </c>
      <c r="G1114" s="294">
        <v>138.47999999999999</v>
      </c>
      <c r="H1114" s="294">
        <v>0.98050000000000004</v>
      </c>
      <c r="I1114" s="294">
        <v>23319</v>
      </c>
      <c r="K1114" s="294">
        <v>0.30830000000000002</v>
      </c>
      <c r="L1114" s="294">
        <v>109.2</v>
      </c>
      <c r="M1114" s="294">
        <v>138.47999999999999</v>
      </c>
      <c r="N1114" s="294">
        <v>0.99080000000000001</v>
      </c>
      <c r="O1114" s="294">
        <v>32898</v>
      </c>
      <c r="Q1114" s="294">
        <v>0.40870000000000001</v>
      </c>
      <c r="R1114" s="294">
        <v>109.5</v>
      </c>
      <c r="S1114" s="294">
        <v>138.47999999999999</v>
      </c>
      <c r="T1114" s="294">
        <v>0.98250000000000004</v>
      </c>
      <c r="U1114" s="294">
        <v>19101</v>
      </c>
      <c r="W1114" s="294">
        <v>0.24660000000000001</v>
      </c>
      <c r="X1114" s="294">
        <v>98.04</v>
      </c>
      <c r="Y1114" s="294">
        <v>138.47999999999999</v>
      </c>
      <c r="Z1114" s="294">
        <v>0.98529999999999995</v>
      </c>
      <c r="AA1114" s="294">
        <v>24636</v>
      </c>
      <c r="AC1114" s="294">
        <v>0.34279999999999999</v>
      </c>
      <c r="AD1114" s="294">
        <v>99.12</v>
      </c>
      <c r="AE1114" s="294">
        <v>138.47999999999999</v>
      </c>
      <c r="AF1114" s="294">
        <v>0.98470000000000002</v>
      </c>
      <c r="AG1114" s="294">
        <v>22581</v>
      </c>
      <c r="AI1114" s="294">
        <v>0.311</v>
      </c>
      <c r="AJ1114" s="294">
        <v>88.2</v>
      </c>
      <c r="AK1114" s="294">
        <v>138.47999999999999</v>
      </c>
      <c r="AL1114" s="294">
        <v>0.98829999999999996</v>
      </c>
      <c r="AM1114" s="294">
        <v>21216</v>
      </c>
      <c r="AO1114" s="294">
        <v>0.33810000000000001</v>
      </c>
      <c r="AP1114" s="294">
        <v>84.96</v>
      </c>
      <c r="AQ1114" s="294">
        <v>138.47999999999999</v>
      </c>
      <c r="AR1114" s="294">
        <v>0.96899999999999997</v>
      </c>
      <c r="AS1114" s="294">
        <v>13182</v>
      </c>
      <c r="AU1114" s="294">
        <v>0.2152</v>
      </c>
      <c r="AV1114" s="294">
        <v>78.599999999999994</v>
      </c>
      <c r="AW1114" s="294">
        <v>138.47999999999999</v>
      </c>
      <c r="AX1114" s="294">
        <v>0.97450000000000003</v>
      </c>
      <c r="AY1114" s="294">
        <v>14853</v>
      </c>
      <c r="BA1114" s="294">
        <v>0.26929999999999998</v>
      </c>
      <c r="BB1114" s="294">
        <v>59.04</v>
      </c>
      <c r="BC1114" s="294">
        <v>138.47999999999999</v>
      </c>
      <c r="BD1114" s="294">
        <v>0.95519999999999994</v>
      </c>
      <c r="BE1114" s="294">
        <v>8877</v>
      </c>
      <c r="BG1114" s="294">
        <v>0.21160000000000001</v>
      </c>
      <c r="BH1114" s="294">
        <v>64.08</v>
      </c>
      <c r="BI1114" s="294">
        <v>138.47999999999999</v>
      </c>
      <c r="BJ1114" s="294">
        <v>0.97589999999999999</v>
      </c>
      <c r="BK1114" s="294">
        <v>12111</v>
      </c>
      <c r="BM1114" s="294">
        <v>0.26029999999999998</v>
      </c>
      <c r="BN1114" s="294">
        <v>89.4</v>
      </c>
      <c r="BO1114" s="294">
        <v>138.47999999999999</v>
      </c>
      <c r="BP1114" s="294">
        <v>0.99249999999999994</v>
      </c>
      <c r="BQ1114" s="294">
        <v>15315</v>
      </c>
      <c r="BS1114" s="294">
        <v>0.25690000000000002</v>
      </c>
      <c r="BT1114" s="294">
        <v>92.52</v>
      </c>
      <c r="BU1114" s="294">
        <v>138.47999999999999</v>
      </c>
      <c r="BV1114" s="294">
        <v>0.99139999999999995</v>
      </c>
      <c r="BW1114" s="294">
        <v>18354</v>
      </c>
      <c r="BY1114" s="294">
        <v>0.26889999999999997</v>
      </c>
    </row>
    <row r="1115" spans="1:77">
      <c r="A1115" s="301">
        <v>1149</v>
      </c>
      <c r="B1115" s="302" t="s">
        <v>3997</v>
      </c>
      <c r="C1115" s="301" t="s">
        <v>5075</v>
      </c>
      <c r="D1115" s="302" t="s">
        <v>4051</v>
      </c>
      <c r="E1115" s="303">
        <v>129</v>
      </c>
      <c r="F1115" s="294">
        <v>68.400000000000006</v>
      </c>
      <c r="G1115" s="294">
        <v>103.2</v>
      </c>
      <c r="H1115" s="294">
        <v>0.93279999999999996</v>
      </c>
      <c r="I1115" s="294">
        <v>8286</v>
      </c>
      <c r="K1115" s="294">
        <v>0.1804</v>
      </c>
      <c r="L1115" s="294">
        <v>65.400000000000006</v>
      </c>
      <c r="M1115" s="294">
        <v>103.2</v>
      </c>
      <c r="N1115" s="294">
        <v>0.9325</v>
      </c>
      <c r="O1115" s="294">
        <v>7827</v>
      </c>
      <c r="Q1115" s="294">
        <v>0.17249999999999999</v>
      </c>
      <c r="R1115" s="294">
        <v>52.8</v>
      </c>
      <c r="S1115" s="294">
        <v>103.2</v>
      </c>
      <c r="T1115" s="294">
        <v>0.91600000000000004</v>
      </c>
      <c r="U1115" s="294">
        <v>6870</v>
      </c>
      <c r="W1115" s="294">
        <v>0.1973</v>
      </c>
      <c r="X1115" s="294">
        <v>69.84</v>
      </c>
      <c r="Y1115" s="294">
        <v>103.2</v>
      </c>
      <c r="Z1115" s="294">
        <v>0.91800000000000004</v>
      </c>
      <c r="AA1115" s="294">
        <v>7011</v>
      </c>
      <c r="AC1115" s="294">
        <v>0.14699999999999999</v>
      </c>
      <c r="AD1115" s="294">
        <v>54.84</v>
      </c>
      <c r="AE1115" s="294">
        <v>103.2</v>
      </c>
      <c r="AF1115" s="294">
        <v>0.9163</v>
      </c>
      <c r="AG1115" s="294">
        <v>7611</v>
      </c>
      <c r="AI1115" s="294">
        <v>0.2036</v>
      </c>
      <c r="AJ1115" s="294">
        <v>48.72</v>
      </c>
      <c r="AK1115" s="294">
        <v>103.2</v>
      </c>
      <c r="AL1115" s="294">
        <v>0.92689999999999995</v>
      </c>
      <c r="AM1115" s="294">
        <v>7713</v>
      </c>
      <c r="AO1115" s="294">
        <v>0.23719999999999999</v>
      </c>
      <c r="AP1115" s="294">
        <v>51</v>
      </c>
      <c r="AQ1115" s="294">
        <v>103.2</v>
      </c>
      <c r="AR1115" s="294">
        <v>0.90579999999999994</v>
      </c>
      <c r="AS1115" s="294">
        <v>5823</v>
      </c>
      <c r="AU1115" s="294">
        <v>0.1694</v>
      </c>
      <c r="AV1115" s="294">
        <v>36</v>
      </c>
      <c r="AW1115" s="294">
        <v>103.2</v>
      </c>
      <c r="AX1115" s="294">
        <v>0.91200000000000003</v>
      </c>
      <c r="AY1115" s="294">
        <v>6840</v>
      </c>
      <c r="BA1115" s="294">
        <v>0.28939999999999999</v>
      </c>
      <c r="BB1115" s="294">
        <v>30</v>
      </c>
      <c r="BC1115" s="294">
        <v>103.2</v>
      </c>
      <c r="BD1115" s="294">
        <v>0.90600000000000003</v>
      </c>
      <c r="BE1115" s="294">
        <v>6360</v>
      </c>
      <c r="BG1115" s="294">
        <v>0.3145</v>
      </c>
      <c r="BH1115" s="294">
        <v>21</v>
      </c>
      <c r="BI1115" s="294">
        <v>103.2</v>
      </c>
      <c r="BJ1115" s="294">
        <v>0.90049999999999997</v>
      </c>
      <c r="BK1115" s="294">
        <v>5970</v>
      </c>
      <c r="BM1115" s="294">
        <v>0.42430000000000001</v>
      </c>
      <c r="BN1115" s="294">
        <v>45</v>
      </c>
      <c r="BO1115" s="294">
        <v>103.2</v>
      </c>
      <c r="BP1115" s="294">
        <v>0.92</v>
      </c>
      <c r="BQ1115" s="294">
        <v>6900</v>
      </c>
      <c r="BS1115" s="294">
        <v>0.248</v>
      </c>
      <c r="BT1115" s="294">
        <v>51</v>
      </c>
      <c r="BU1115" s="294">
        <v>103.2</v>
      </c>
      <c r="BV1115" s="294">
        <v>0.93659999999999999</v>
      </c>
      <c r="BW1115" s="294">
        <v>9300</v>
      </c>
      <c r="BY1115" s="294">
        <v>0.26169999999999999</v>
      </c>
    </row>
    <row r="1116" spans="1:77">
      <c r="A1116" s="301">
        <v>1150</v>
      </c>
      <c r="B1116" s="302" t="s">
        <v>3997</v>
      </c>
      <c r="C1116" s="301" t="s">
        <v>5076</v>
      </c>
      <c r="D1116" s="302" t="s">
        <v>4139</v>
      </c>
      <c r="E1116" s="303">
        <v>144</v>
      </c>
      <c r="F1116" s="294">
        <v>137.16</v>
      </c>
      <c r="G1116" s="294">
        <v>137.16</v>
      </c>
      <c r="H1116" s="294">
        <v>0.83789999999999998</v>
      </c>
      <c r="I1116" s="294">
        <v>20595</v>
      </c>
      <c r="K1116" s="294">
        <v>0.24890000000000001</v>
      </c>
      <c r="L1116" s="294">
        <v>139.80000000000001</v>
      </c>
      <c r="M1116" s="294">
        <v>139.80000000000001</v>
      </c>
      <c r="N1116" s="294">
        <v>0.8397</v>
      </c>
      <c r="O1116" s="294">
        <v>18633</v>
      </c>
      <c r="Q1116" s="294">
        <v>0.21340000000000001</v>
      </c>
      <c r="R1116" s="294">
        <v>146.1</v>
      </c>
      <c r="S1116" s="294">
        <v>146.1</v>
      </c>
      <c r="T1116" s="294">
        <v>0.83179999999999998</v>
      </c>
      <c r="U1116" s="294">
        <v>17619</v>
      </c>
      <c r="W1116" s="294">
        <v>0.2014</v>
      </c>
      <c r="X1116" s="294">
        <v>140.88</v>
      </c>
      <c r="Y1116" s="294">
        <v>140.88</v>
      </c>
      <c r="Z1116" s="294">
        <v>0.82069999999999999</v>
      </c>
      <c r="AA1116" s="294">
        <v>16749</v>
      </c>
      <c r="AC1116" s="294">
        <v>0.19470000000000001</v>
      </c>
      <c r="AD1116" s="294">
        <v>129.96</v>
      </c>
      <c r="AE1116" s="294">
        <v>129.96</v>
      </c>
      <c r="AF1116" s="294">
        <v>0.81489999999999996</v>
      </c>
      <c r="AG1116" s="294">
        <v>14118</v>
      </c>
      <c r="AI1116" s="294">
        <v>0.1792</v>
      </c>
      <c r="AJ1116" s="294">
        <v>128.4</v>
      </c>
      <c r="AK1116" s="294">
        <v>128.4</v>
      </c>
      <c r="AL1116" s="294">
        <v>0.82940000000000003</v>
      </c>
      <c r="AM1116" s="294">
        <v>15438</v>
      </c>
      <c r="AO1116" s="294">
        <v>0.2014</v>
      </c>
      <c r="AP1116" s="294">
        <v>127.8</v>
      </c>
      <c r="AQ1116" s="294">
        <v>127.8</v>
      </c>
      <c r="AR1116" s="294">
        <v>0.81889999999999996</v>
      </c>
      <c r="AS1116" s="294">
        <v>12408</v>
      </c>
      <c r="AU1116" s="294">
        <v>0.15939999999999999</v>
      </c>
      <c r="AV1116" s="294">
        <v>119.04</v>
      </c>
      <c r="AW1116" s="294">
        <v>119.04</v>
      </c>
      <c r="AX1116" s="294">
        <v>0.81169999999999998</v>
      </c>
      <c r="AY1116" s="294">
        <v>13341</v>
      </c>
      <c r="BA1116" s="294">
        <v>0.1918</v>
      </c>
      <c r="BB1116" s="294">
        <v>107.52</v>
      </c>
      <c r="BC1116" s="294">
        <v>115.2</v>
      </c>
      <c r="BD1116" s="294">
        <v>0.82350000000000001</v>
      </c>
      <c r="BE1116" s="294">
        <v>15051</v>
      </c>
      <c r="BG1116" s="294">
        <v>0.22850000000000001</v>
      </c>
      <c r="BH1116" s="294">
        <v>101.28</v>
      </c>
      <c r="BI1116" s="294">
        <v>115.2</v>
      </c>
      <c r="BJ1116" s="294">
        <v>0.82089999999999996</v>
      </c>
      <c r="BK1116" s="294">
        <v>14442</v>
      </c>
      <c r="BM1116" s="294">
        <v>0.23350000000000001</v>
      </c>
      <c r="BN1116" s="294">
        <v>110.88</v>
      </c>
      <c r="BO1116" s="294">
        <v>115.2</v>
      </c>
      <c r="BP1116" s="294">
        <v>0.81640000000000001</v>
      </c>
      <c r="BQ1116" s="294">
        <v>13893</v>
      </c>
      <c r="BS1116" s="294">
        <v>0.22839999999999999</v>
      </c>
      <c r="BT1116" s="294">
        <v>121.08</v>
      </c>
      <c r="BU1116" s="294">
        <v>121.08</v>
      </c>
      <c r="BV1116" s="294">
        <v>0.8367</v>
      </c>
      <c r="BW1116" s="294">
        <v>15465</v>
      </c>
      <c r="BY1116" s="294">
        <v>0.20519999999999999</v>
      </c>
    </row>
    <row r="1117" spans="1:77">
      <c r="A1117" s="301">
        <v>1151</v>
      </c>
      <c r="B1117" s="302" t="s">
        <v>3997</v>
      </c>
      <c r="C1117" s="301" t="s">
        <v>5077</v>
      </c>
      <c r="D1117" s="302" t="s">
        <v>4097</v>
      </c>
      <c r="E1117" s="303">
        <v>198</v>
      </c>
      <c r="F1117" s="294">
        <v>76.16</v>
      </c>
      <c r="G1117" s="294">
        <v>158.4</v>
      </c>
      <c r="H1117" s="294">
        <v>0.96689999999999998</v>
      </c>
      <c r="I1117" s="294">
        <v>18684</v>
      </c>
      <c r="K1117" s="294" t="s">
        <v>3983</v>
      </c>
      <c r="L1117" s="294">
        <v>80.8</v>
      </c>
      <c r="M1117" s="294">
        <v>158.4</v>
      </c>
      <c r="N1117" s="294">
        <v>0.97229999999999994</v>
      </c>
      <c r="O1117" s="294">
        <v>23652</v>
      </c>
      <c r="Q1117" s="294" t="s">
        <v>3983</v>
      </c>
      <c r="R1117" s="294">
        <v>70.8</v>
      </c>
      <c r="S1117" s="294">
        <v>158.4</v>
      </c>
      <c r="T1117" s="294">
        <v>0.96970000000000001</v>
      </c>
      <c r="U1117" s="294">
        <v>21844</v>
      </c>
      <c r="W1117" s="294" t="s">
        <v>3983</v>
      </c>
      <c r="X1117" s="294">
        <v>73.12</v>
      </c>
      <c r="Y1117" s="294">
        <v>158.4</v>
      </c>
      <c r="Z1117" s="294">
        <v>0.97750000000000004</v>
      </c>
      <c r="AA1117" s="294">
        <v>25788</v>
      </c>
      <c r="AC1117" s="294" t="s">
        <v>3983</v>
      </c>
      <c r="AD1117" s="294">
        <v>65.599999999999994</v>
      </c>
      <c r="AE1117" s="294">
        <v>158.4</v>
      </c>
      <c r="AF1117" s="294">
        <v>0.97409999999999997</v>
      </c>
      <c r="AG1117" s="294">
        <v>23124</v>
      </c>
      <c r="AI1117" s="294" t="s">
        <v>3983</v>
      </c>
      <c r="AJ1117" s="294">
        <v>59.68</v>
      </c>
      <c r="AK1117" s="294">
        <v>158.4</v>
      </c>
      <c r="AL1117" s="294">
        <v>0.95889999999999997</v>
      </c>
      <c r="AM1117" s="294">
        <v>18260</v>
      </c>
      <c r="AO1117" s="294" t="s">
        <v>3983</v>
      </c>
      <c r="AP1117" s="294">
        <v>56.16</v>
      </c>
      <c r="AQ1117" s="294">
        <v>158.4</v>
      </c>
      <c r="AR1117" s="294">
        <v>0.93820000000000003</v>
      </c>
      <c r="AS1117" s="294">
        <v>15788</v>
      </c>
      <c r="AU1117" s="294" t="s">
        <v>3983</v>
      </c>
      <c r="AV1117" s="294">
        <v>52.48</v>
      </c>
      <c r="AW1117" s="294">
        <v>158.4</v>
      </c>
      <c r="AX1117" s="294">
        <v>0.90459999999999996</v>
      </c>
      <c r="AY1117" s="294">
        <v>12052</v>
      </c>
      <c r="BA1117" s="294" t="s">
        <v>3983</v>
      </c>
      <c r="BB1117" s="294">
        <v>37.92</v>
      </c>
      <c r="BC1117" s="294">
        <v>158.4</v>
      </c>
      <c r="BD1117" s="294">
        <v>0.92210000000000003</v>
      </c>
      <c r="BE1117" s="294">
        <v>12820</v>
      </c>
      <c r="BG1117" s="294" t="s">
        <v>3983</v>
      </c>
      <c r="BH1117" s="294">
        <v>37.44</v>
      </c>
      <c r="BI1117" s="294">
        <v>158.4</v>
      </c>
      <c r="BJ1117" s="294">
        <v>0.90990000000000004</v>
      </c>
      <c r="BK1117" s="294">
        <v>12316</v>
      </c>
      <c r="BM1117" s="294" t="s">
        <v>3983</v>
      </c>
      <c r="BN1117" s="294">
        <v>57.28</v>
      </c>
      <c r="BO1117" s="294">
        <v>158.4</v>
      </c>
      <c r="BP1117" s="294">
        <v>0.9556</v>
      </c>
      <c r="BQ1117" s="294">
        <v>16956</v>
      </c>
      <c r="BS1117" s="294" t="s">
        <v>3983</v>
      </c>
      <c r="BT1117" s="294">
        <v>36</v>
      </c>
      <c r="BU1117" s="294">
        <v>158.4</v>
      </c>
      <c r="BV1117" s="294">
        <v>0.90569999999999995</v>
      </c>
      <c r="BW1117" s="294">
        <v>12488</v>
      </c>
      <c r="BY1117" s="294" t="s">
        <v>3983</v>
      </c>
    </row>
    <row r="1118" spans="1:77">
      <c r="A1118" s="301">
        <v>1152</v>
      </c>
      <c r="B1118" s="302" t="s">
        <v>3997</v>
      </c>
      <c r="C1118" s="301" t="s">
        <v>5078</v>
      </c>
      <c r="D1118" s="302" t="s">
        <v>4051</v>
      </c>
      <c r="E1118" s="303">
        <v>810</v>
      </c>
      <c r="F1118" s="294">
        <v>1051.2</v>
      </c>
      <c r="G1118" s="294">
        <v>1051.2</v>
      </c>
      <c r="H1118" s="294">
        <v>0.9587</v>
      </c>
      <c r="I1118" s="294">
        <v>298110</v>
      </c>
      <c r="K1118" s="294">
        <v>0.41089999999999999</v>
      </c>
      <c r="L1118" s="294">
        <v>1101</v>
      </c>
      <c r="M1118" s="294">
        <v>1101</v>
      </c>
      <c r="N1118" s="294">
        <v>0.96060000000000001</v>
      </c>
      <c r="O1118" s="294">
        <v>307080</v>
      </c>
      <c r="Q1118" s="294">
        <v>0.39029999999999998</v>
      </c>
      <c r="R1118" s="294">
        <v>1068</v>
      </c>
      <c r="S1118" s="294">
        <v>1068</v>
      </c>
      <c r="T1118" s="294">
        <v>0.95940000000000003</v>
      </c>
      <c r="U1118" s="294">
        <v>297750</v>
      </c>
      <c r="W1118" s="294">
        <v>0.40360000000000001</v>
      </c>
      <c r="X1118" s="294">
        <v>1048.8</v>
      </c>
      <c r="Y1118" s="294">
        <v>1048.8</v>
      </c>
      <c r="Z1118" s="294">
        <v>0.97270000000000001</v>
      </c>
      <c r="AA1118" s="294">
        <v>279630</v>
      </c>
      <c r="AC1118" s="294">
        <v>0.36840000000000001</v>
      </c>
      <c r="AD1118" s="294">
        <v>1113.5999999999999</v>
      </c>
      <c r="AE1118" s="294">
        <v>1113.5999999999999</v>
      </c>
      <c r="AF1118" s="294">
        <v>0.96199999999999997</v>
      </c>
      <c r="AG1118" s="294">
        <v>287880</v>
      </c>
      <c r="AI1118" s="294">
        <v>0.36120000000000002</v>
      </c>
      <c r="AJ1118" s="294">
        <v>1099.2</v>
      </c>
      <c r="AK1118" s="294">
        <v>1099.2</v>
      </c>
      <c r="AL1118" s="294">
        <v>0.95399999999999996</v>
      </c>
      <c r="AM1118" s="294">
        <v>294210</v>
      </c>
      <c r="AO1118" s="294">
        <v>0.38969999999999999</v>
      </c>
      <c r="AP1118" s="294">
        <v>972</v>
      </c>
      <c r="AQ1118" s="294">
        <v>972</v>
      </c>
      <c r="AR1118" s="294">
        <v>0.96499999999999997</v>
      </c>
      <c r="AS1118" s="294">
        <v>199110</v>
      </c>
      <c r="AU1118" s="294">
        <v>0.2853</v>
      </c>
      <c r="AV1118" s="294">
        <v>600</v>
      </c>
      <c r="AW1118" s="294">
        <v>648</v>
      </c>
      <c r="AX1118" s="294">
        <v>0.97040000000000004</v>
      </c>
      <c r="AY1118" s="294">
        <v>293850</v>
      </c>
      <c r="AZ1118" s="294" t="e">
        <f>AY1118-#REF!</f>
        <v>#REF!</v>
      </c>
      <c r="BA1118" s="294">
        <v>0.70099999999999996</v>
      </c>
      <c r="BB1118" s="294">
        <v>660</v>
      </c>
      <c r="BC1118" s="294">
        <v>660</v>
      </c>
      <c r="BD1118" s="294">
        <v>0.99519999999999997</v>
      </c>
      <c r="BE1118" s="294">
        <v>183300</v>
      </c>
      <c r="BG1118" s="294">
        <v>0.37509999999999999</v>
      </c>
      <c r="BH1118" s="294">
        <v>720</v>
      </c>
      <c r="BI1118" s="294">
        <v>690</v>
      </c>
      <c r="BJ1118" s="294">
        <v>0.98460000000000003</v>
      </c>
      <c r="BK1118" s="294">
        <v>210600</v>
      </c>
      <c r="BM1118" s="294">
        <v>0.39929999999999999</v>
      </c>
      <c r="BN1118" s="294">
        <v>870</v>
      </c>
      <c r="BO1118" s="294">
        <v>840</v>
      </c>
      <c r="BP1118" s="294">
        <v>0.97360000000000002</v>
      </c>
      <c r="BQ1118" s="294">
        <v>198600</v>
      </c>
      <c r="BS1118" s="294">
        <v>0.34889999999999999</v>
      </c>
      <c r="BT1118" s="294">
        <v>960</v>
      </c>
      <c r="BU1118" s="294">
        <v>960</v>
      </c>
      <c r="BV1118" s="294">
        <v>0.97270000000000001</v>
      </c>
      <c r="BW1118" s="294">
        <v>267000</v>
      </c>
      <c r="BY1118" s="294">
        <v>0.38429999999999997</v>
      </c>
    </row>
    <row r="1119" spans="1:77">
      <c r="A1119" s="301">
        <v>1153</v>
      </c>
      <c r="B1119" s="302" t="s">
        <v>3997</v>
      </c>
      <c r="C1119" s="301" t="s">
        <v>5079</v>
      </c>
      <c r="D1119" s="302" t="s">
        <v>4051</v>
      </c>
      <c r="E1119" s="303">
        <v>121</v>
      </c>
      <c r="F1119" s="294">
        <v>6.24</v>
      </c>
      <c r="G1119" s="294">
        <v>96.8</v>
      </c>
      <c r="H1119" s="294">
        <v>0.41649999999999998</v>
      </c>
      <c r="I1119" s="294">
        <v>608</v>
      </c>
      <c r="K1119" s="294">
        <v>0.32500000000000001</v>
      </c>
      <c r="L1119" s="294">
        <v>6.4</v>
      </c>
      <c r="M1119" s="294">
        <v>96.8</v>
      </c>
      <c r="N1119" s="294">
        <v>0.45369999999999999</v>
      </c>
      <c r="O1119" s="294">
        <v>568</v>
      </c>
      <c r="Q1119" s="294">
        <v>0.26290000000000002</v>
      </c>
      <c r="R1119" s="294">
        <v>6</v>
      </c>
      <c r="S1119" s="294">
        <v>96.8</v>
      </c>
      <c r="T1119" s="294">
        <v>0.52439999999999998</v>
      </c>
      <c r="U1119" s="294">
        <v>776</v>
      </c>
      <c r="W1119" s="294">
        <v>0.34260000000000002</v>
      </c>
      <c r="X1119" s="294">
        <v>5.76</v>
      </c>
      <c r="Y1119" s="294">
        <v>96.8</v>
      </c>
      <c r="Z1119" s="294">
        <v>0.4259</v>
      </c>
      <c r="AA1119" s="294">
        <v>632</v>
      </c>
      <c r="AC1119" s="294">
        <v>0.3463</v>
      </c>
      <c r="AD1119" s="294">
        <v>5.76</v>
      </c>
      <c r="AE1119" s="294">
        <v>96.8</v>
      </c>
      <c r="AF1119" s="294">
        <v>0.35109999999999997</v>
      </c>
      <c r="AG1119" s="294">
        <v>476</v>
      </c>
      <c r="AI1119" s="294">
        <v>0.31640000000000001</v>
      </c>
      <c r="AJ1119" s="294">
        <v>9.76</v>
      </c>
      <c r="AK1119" s="294">
        <v>96.8</v>
      </c>
      <c r="AL1119" s="294">
        <v>0.42130000000000001</v>
      </c>
      <c r="AM1119" s="294">
        <v>588</v>
      </c>
      <c r="AO1119" s="294">
        <v>0.19869999999999999</v>
      </c>
      <c r="AP1119" s="294">
        <v>6.88</v>
      </c>
      <c r="AQ1119" s="294">
        <v>96.8</v>
      </c>
      <c r="AR1119" s="294">
        <v>0.41439999999999999</v>
      </c>
      <c r="AS1119" s="294">
        <v>648</v>
      </c>
      <c r="AU1119" s="294">
        <v>0.30549999999999999</v>
      </c>
      <c r="AV1119" s="294">
        <v>7.04</v>
      </c>
      <c r="AW1119" s="294">
        <v>96.8</v>
      </c>
      <c r="AX1119" s="294">
        <v>0.43629999999999997</v>
      </c>
      <c r="AY1119" s="294">
        <v>712</v>
      </c>
      <c r="BA1119" s="294">
        <v>0.32200000000000001</v>
      </c>
      <c r="BB1119" s="294">
        <v>6.72</v>
      </c>
      <c r="BC1119" s="294">
        <v>96.8</v>
      </c>
      <c r="BD1119" s="294">
        <v>0.47020000000000001</v>
      </c>
      <c r="BE1119" s="294">
        <v>724</v>
      </c>
      <c r="BG1119" s="294">
        <v>0.308</v>
      </c>
      <c r="BH1119" s="294">
        <v>12</v>
      </c>
      <c r="BI1119" s="294">
        <v>96.8</v>
      </c>
      <c r="BJ1119" s="294">
        <v>0.44059999999999999</v>
      </c>
      <c r="BK1119" s="294">
        <v>652</v>
      </c>
      <c r="BM1119" s="294">
        <v>0.1658</v>
      </c>
      <c r="BN1119" s="294">
        <v>7.2</v>
      </c>
      <c r="BO1119" s="294">
        <v>96.8</v>
      </c>
      <c r="BP1119" s="294">
        <v>0.44450000000000001</v>
      </c>
      <c r="BQ1119" s="294">
        <v>608</v>
      </c>
      <c r="BS1119" s="294">
        <v>0.28270000000000001</v>
      </c>
      <c r="BT1119" s="294">
        <v>6.72</v>
      </c>
      <c r="BU1119" s="294">
        <v>96.8</v>
      </c>
      <c r="BV1119" s="294">
        <v>0.50129999999999997</v>
      </c>
      <c r="BW1119" s="294">
        <v>776</v>
      </c>
      <c r="BY1119" s="294">
        <v>0.30959999999999999</v>
      </c>
    </row>
    <row r="1120" spans="1:77">
      <c r="A1120" s="301">
        <v>1154</v>
      </c>
      <c r="B1120" s="302" t="s">
        <v>3997</v>
      </c>
      <c r="C1120" s="301" t="s">
        <v>5080</v>
      </c>
      <c r="D1120" s="302" t="s">
        <v>4139</v>
      </c>
      <c r="E1120" s="303">
        <v>700</v>
      </c>
      <c r="F1120" s="294">
        <v>491.52</v>
      </c>
      <c r="G1120" s="294">
        <v>491.52</v>
      </c>
      <c r="H1120" s="294">
        <v>0.99609999999999999</v>
      </c>
      <c r="I1120" s="294">
        <v>297008</v>
      </c>
      <c r="J1120" s="294" t="e">
        <f>I1120-#REF!</f>
        <v>#REF!</v>
      </c>
      <c r="K1120" s="294">
        <v>0.84260000000000002</v>
      </c>
      <c r="L1120" s="294">
        <v>488</v>
      </c>
      <c r="M1120" s="294">
        <v>488</v>
      </c>
      <c r="N1120" s="294">
        <v>0.99349999999999994</v>
      </c>
      <c r="O1120" s="294">
        <v>331904</v>
      </c>
      <c r="Q1120" s="294">
        <v>0.92010000000000003</v>
      </c>
      <c r="R1120" s="294">
        <v>484</v>
      </c>
      <c r="S1120" s="294">
        <v>484</v>
      </c>
      <c r="T1120" s="294">
        <v>0.99060000000000004</v>
      </c>
      <c r="U1120" s="294">
        <v>272080</v>
      </c>
      <c r="V1120" s="294" t="e">
        <f>U1120-#REF!</f>
        <v>#REF!</v>
      </c>
      <c r="W1120" s="294">
        <v>0.78820000000000001</v>
      </c>
      <c r="X1120" s="294">
        <v>472</v>
      </c>
      <c r="Y1120" s="294">
        <v>472</v>
      </c>
      <c r="Z1120" s="294">
        <v>0.98949999999999994</v>
      </c>
      <c r="AA1120" s="294">
        <v>250880</v>
      </c>
      <c r="AB1120" s="294" t="e">
        <f>AA1120-#REF!</f>
        <v>#REF!</v>
      </c>
      <c r="AC1120" s="294">
        <v>0.72199999999999998</v>
      </c>
      <c r="AD1120" s="294">
        <v>492</v>
      </c>
      <c r="AE1120" s="294">
        <v>492</v>
      </c>
      <c r="AF1120" s="294">
        <v>0.99160000000000004</v>
      </c>
      <c r="AG1120" s="294">
        <v>244080</v>
      </c>
      <c r="AH1120" s="294" t="e">
        <f>AG1120-#REF!</f>
        <v>#REF!</v>
      </c>
      <c r="AI1120" s="294">
        <v>0.67249999999999999</v>
      </c>
      <c r="AJ1120" s="294">
        <v>488</v>
      </c>
      <c r="AK1120" s="294">
        <v>488</v>
      </c>
      <c r="AL1120" s="294">
        <v>0.98760000000000003</v>
      </c>
      <c r="AM1120" s="294">
        <v>272640</v>
      </c>
      <c r="AN1120" s="294" t="e">
        <f>AM1120-#REF!</f>
        <v>#REF!</v>
      </c>
      <c r="AO1120" s="294">
        <v>0.78569999999999995</v>
      </c>
      <c r="AP1120" s="294">
        <v>488</v>
      </c>
      <c r="AQ1120" s="294">
        <v>488</v>
      </c>
      <c r="AR1120" s="294">
        <v>0.98829999999999996</v>
      </c>
      <c r="AS1120" s="294">
        <v>202720</v>
      </c>
      <c r="AU1120" s="294">
        <v>0.56499999999999995</v>
      </c>
      <c r="AV1120" s="294">
        <v>492</v>
      </c>
      <c r="AW1120" s="294">
        <v>492</v>
      </c>
      <c r="AX1120" s="294">
        <v>0.9798</v>
      </c>
      <c r="AY1120" s="294">
        <v>238440</v>
      </c>
      <c r="AZ1120" s="294" t="e">
        <f>AY1120-#REF!</f>
        <v>#REF!</v>
      </c>
      <c r="BA1120" s="294">
        <v>0.68700000000000006</v>
      </c>
      <c r="BB1120" s="294">
        <v>468</v>
      </c>
      <c r="BC1120" s="294">
        <v>468</v>
      </c>
      <c r="BD1120" s="294">
        <v>0.98129999999999995</v>
      </c>
      <c r="BE1120" s="294">
        <v>246640</v>
      </c>
      <c r="BF1120" s="294" t="e">
        <f>BE1120-#REF!</f>
        <v>#REF!</v>
      </c>
      <c r="BG1120" s="294">
        <v>0.72189999999999999</v>
      </c>
      <c r="BH1120" s="294">
        <v>428</v>
      </c>
      <c r="BI1120" s="294">
        <v>428</v>
      </c>
      <c r="BJ1120" s="294">
        <v>0.9819</v>
      </c>
      <c r="BK1120" s="294">
        <v>222640</v>
      </c>
      <c r="BL1120" s="294" t="e">
        <f>BK1120-#REF!</f>
        <v>#REF!</v>
      </c>
      <c r="BM1120" s="294">
        <v>0.71209999999999996</v>
      </c>
      <c r="BN1120" s="294">
        <v>360</v>
      </c>
      <c r="BO1120" s="294">
        <v>380</v>
      </c>
      <c r="BP1120" s="294">
        <v>0.99199999999999999</v>
      </c>
      <c r="BQ1120" s="294">
        <v>166880</v>
      </c>
      <c r="BR1120" s="294" t="e">
        <f>BQ1120-#REF!</f>
        <v>#REF!</v>
      </c>
      <c r="BS1120" s="294">
        <v>0.69540000000000002</v>
      </c>
      <c r="BT1120" s="294">
        <v>520</v>
      </c>
      <c r="BU1120" s="294">
        <v>520</v>
      </c>
      <c r="BV1120" s="294">
        <v>0.95840000000000003</v>
      </c>
      <c r="BW1120" s="294">
        <v>305240</v>
      </c>
      <c r="BX1120" s="294" t="e">
        <f>BW1120-#REF!</f>
        <v>#REF!</v>
      </c>
      <c r="BY1120" s="294">
        <v>0.82320000000000004</v>
      </c>
    </row>
    <row r="1121" spans="1:77">
      <c r="A1121" s="301">
        <v>1155</v>
      </c>
      <c r="B1121" s="302" t="s">
        <v>3997</v>
      </c>
      <c r="C1121" s="301" t="s">
        <v>5081</v>
      </c>
      <c r="D1121" s="302" t="s">
        <v>4051</v>
      </c>
      <c r="E1121" s="303">
        <v>567.78</v>
      </c>
      <c r="F1121" s="294">
        <v>0</v>
      </c>
      <c r="G1121" s="294">
        <v>100</v>
      </c>
      <c r="H1121" s="294">
        <v>0.96709999999999996</v>
      </c>
      <c r="I1121" s="294">
        <v>42250</v>
      </c>
      <c r="J1121" s="294" t="e">
        <f>I1121-#REF!</f>
        <v>#REF!</v>
      </c>
      <c r="K1121" s="294">
        <v>0.60680000000000001</v>
      </c>
      <c r="L1121" s="294">
        <v>226.45</v>
      </c>
      <c r="M1121" s="294">
        <v>311.11200000000002</v>
      </c>
      <c r="N1121" s="294">
        <v>0.92120000000000002</v>
      </c>
      <c r="O1121" s="294">
        <v>119189</v>
      </c>
      <c r="Q1121" s="294">
        <v>0.2903</v>
      </c>
      <c r="R1121" s="294">
        <v>0</v>
      </c>
      <c r="S1121" s="294">
        <v>0</v>
      </c>
      <c r="T1121" s="294" t="e">
        <v>#DIV/0!</v>
      </c>
      <c r="U1121" s="294">
        <v>0</v>
      </c>
      <c r="W1121" s="294">
        <v>0</v>
      </c>
      <c r="X1121" s="294">
        <v>79.25</v>
      </c>
      <c r="Y1121" s="294">
        <v>311.11200000000002</v>
      </c>
      <c r="Z1121" s="294">
        <v>0.92110000000000003</v>
      </c>
      <c r="AA1121" s="294">
        <v>59473</v>
      </c>
      <c r="AB1121" s="294" t="e">
        <f>AA1121-#REF!</f>
        <v>#REF!</v>
      </c>
      <c r="AC1121" s="294">
        <v>1.1127</v>
      </c>
      <c r="AD1121" s="294">
        <v>391.25</v>
      </c>
      <c r="AE1121" s="294">
        <v>391.25</v>
      </c>
      <c r="AF1121" s="294">
        <v>0.92079999999999995</v>
      </c>
      <c r="AG1121" s="294">
        <v>30673</v>
      </c>
      <c r="AI1121" s="294">
        <v>0.1148</v>
      </c>
      <c r="AJ1121" s="294">
        <v>289.25</v>
      </c>
      <c r="AK1121" s="294">
        <v>311.11200000000002</v>
      </c>
      <c r="AL1121" s="294">
        <v>0.94189999999999996</v>
      </c>
      <c r="AM1121" s="294">
        <v>37933</v>
      </c>
      <c r="AO1121" s="294">
        <v>0.19420000000000001</v>
      </c>
      <c r="AP1121" s="294">
        <v>379.25</v>
      </c>
      <c r="AQ1121" s="294">
        <v>379.25</v>
      </c>
      <c r="AR1121" s="294">
        <v>0.92910000000000004</v>
      </c>
      <c r="AS1121" s="294">
        <v>36133</v>
      </c>
      <c r="AU1121" s="294">
        <v>0.13830000000000001</v>
      </c>
      <c r="AV1121" s="294">
        <v>373.25</v>
      </c>
      <c r="AW1121" s="294">
        <v>373.25</v>
      </c>
      <c r="AX1121" s="294">
        <v>0.92810000000000004</v>
      </c>
      <c r="AY1121" s="294">
        <v>47953</v>
      </c>
      <c r="BA1121" s="294">
        <v>0.19289999999999999</v>
      </c>
      <c r="BB1121" s="294">
        <v>379.25</v>
      </c>
      <c r="BC1121" s="294">
        <v>379.25</v>
      </c>
      <c r="BD1121" s="294">
        <v>0.92820000000000003</v>
      </c>
      <c r="BE1121" s="294">
        <v>71293</v>
      </c>
      <c r="BG1121" s="294">
        <v>0.27310000000000001</v>
      </c>
      <c r="BH1121" s="294">
        <v>367.25</v>
      </c>
      <c r="BI1121" s="294">
        <v>367.25</v>
      </c>
      <c r="BJ1121" s="294">
        <v>0.94120000000000004</v>
      </c>
      <c r="BK1121" s="294">
        <v>57613</v>
      </c>
      <c r="BM1121" s="294">
        <v>0.2248</v>
      </c>
      <c r="BN1121" s="294">
        <v>403.25</v>
      </c>
      <c r="BO1121" s="294">
        <v>361.25</v>
      </c>
      <c r="BP1121" s="294">
        <v>0.93989999999999996</v>
      </c>
      <c r="BQ1121" s="294">
        <v>71233</v>
      </c>
      <c r="BS1121" s="294">
        <v>0.28060000000000002</v>
      </c>
      <c r="BT1121" s="294">
        <v>403.25</v>
      </c>
      <c r="BU1121" s="294">
        <v>403.25</v>
      </c>
      <c r="BV1121" s="294">
        <v>0.93959999999999999</v>
      </c>
      <c r="BW1121" s="294">
        <v>62533</v>
      </c>
      <c r="BY1121" s="294">
        <v>0.2225</v>
      </c>
    </row>
    <row r="1122" spans="1:77">
      <c r="A1122" s="301">
        <v>1156</v>
      </c>
      <c r="B1122" s="302" t="s">
        <v>3997</v>
      </c>
      <c r="C1122" s="301" t="s">
        <v>5082</v>
      </c>
      <c r="D1122" s="302" t="s">
        <v>4139</v>
      </c>
      <c r="E1122" s="303">
        <v>118</v>
      </c>
      <c r="F1122" s="294">
        <v>114.88</v>
      </c>
      <c r="G1122" s="294">
        <v>114.88</v>
      </c>
      <c r="H1122" s="294">
        <v>0.92830000000000001</v>
      </c>
      <c r="I1122" s="294">
        <v>22236</v>
      </c>
      <c r="K1122" s="294">
        <v>0.28960000000000002</v>
      </c>
      <c r="L1122" s="294">
        <v>111.4</v>
      </c>
      <c r="M1122" s="294">
        <v>111.4</v>
      </c>
      <c r="N1122" s="294">
        <v>0.92500000000000004</v>
      </c>
      <c r="O1122" s="294">
        <v>25276</v>
      </c>
      <c r="Q1122" s="294">
        <v>0.32969999999999999</v>
      </c>
      <c r="R1122" s="294">
        <v>111.2</v>
      </c>
      <c r="S1122" s="294">
        <v>111.2</v>
      </c>
      <c r="T1122" s="294">
        <v>0.92569999999999997</v>
      </c>
      <c r="U1122" s="294">
        <v>24194</v>
      </c>
      <c r="W1122" s="294">
        <v>0.32650000000000001</v>
      </c>
      <c r="X1122" s="294">
        <v>110.72</v>
      </c>
      <c r="Y1122" s="294">
        <v>110.72</v>
      </c>
      <c r="Z1122" s="294">
        <v>0.92089999999999994</v>
      </c>
      <c r="AA1122" s="294">
        <v>22076</v>
      </c>
      <c r="AC1122" s="294">
        <v>0.29099999999999998</v>
      </c>
      <c r="AD1122" s="294">
        <v>109.36</v>
      </c>
      <c r="AE1122" s="294">
        <v>109.36</v>
      </c>
      <c r="AF1122" s="294">
        <v>0.92030000000000001</v>
      </c>
      <c r="AG1122" s="294">
        <v>25780</v>
      </c>
      <c r="AI1122" s="294">
        <v>0.34429999999999999</v>
      </c>
      <c r="AJ1122" s="294">
        <v>114.24</v>
      </c>
      <c r="AK1122" s="294">
        <v>114.24</v>
      </c>
      <c r="AL1122" s="294">
        <v>0.92189999999999994</v>
      </c>
      <c r="AM1122" s="294">
        <v>25548</v>
      </c>
      <c r="AO1122" s="294">
        <v>0.33689999999999998</v>
      </c>
      <c r="AP1122" s="294">
        <v>114.56</v>
      </c>
      <c r="AQ1122" s="294">
        <v>114.56</v>
      </c>
      <c r="AR1122" s="294">
        <v>0.91279999999999994</v>
      </c>
      <c r="AS1122" s="294">
        <v>23316</v>
      </c>
      <c r="AU1122" s="294">
        <v>0.29970000000000002</v>
      </c>
      <c r="AV1122" s="294">
        <v>114.88</v>
      </c>
      <c r="AW1122" s="294">
        <v>114.88</v>
      </c>
      <c r="AX1122" s="294">
        <v>0.91149999999999998</v>
      </c>
      <c r="AY1122" s="294">
        <v>24472</v>
      </c>
      <c r="BA1122" s="294">
        <v>0.3246</v>
      </c>
      <c r="BB1122" s="294">
        <v>102.16</v>
      </c>
      <c r="BC1122" s="294">
        <v>102.16</v>
      </c>
      <c r="BD1122" s="294">
        <v>0.91069999999999995</v>
      </c>
      <c r="BE1122" s="294">
        <v>24330</v>
      </c>
      <c r="BG1122" s="294">
        <v>0.35149999999999998</v>
      </c>
      <c r="BH1122" s="294">
        <v>99.44</v>
      </c>
      <c r="BI1122" s="294">
        <v>99.44</v>
      </c>
      <c r="BJ1122" s="294">
        <v>0.91479999999999995</v>
      </c>
      <c r="BK1122" s="294">
        <v>22350</v>
      </c>
      <c r="BM1122" s="294">
        <v>0.33019999999999999</v>
      </c>
      <c r="BN1122" s="294">
        <v>104.8</v>
      </c>
      <c r="BO1122" s="294">
        <v>104.8</v>
      </c>
      <c r="BP1122" s="294">
        <v>0.92400000000000004</v>
      </c>
      <c r="BQ1122" s="294">
        <v>21756</v>
      </c>
      <c r="BS1122" s="294">
        <v>0.33439999999999998</v>
      </c>
      <c r="BT1122" s="294">
        <v>109.68</v>
      </c>
      <c r="BU1122" s="294">
        <v>109.68</v>
      </c>
      <c r="BV1122" s="294">
        <v>0.9254</v>
      </c>
      <c r="BW1122" s="294">
        <v>28054</v>
      </c>
      <c r="BY1122" s="294">
        <v>0.3715</v>
      </c>
    </row>
    <row r="1123" spans="1:77">
      <c r="A1123" s="301">
        <v>1157</v>
      </c>
      <c r="B1123" s="302" t="s">
        <v>3997</v>
      </c>
      <c r="C1123" s="301" t="s">
        <v>5083</v>
      </c>
      <c r="D1123" s="302" t="s">
        <v>4139</v>
      </c>
      <c r="E1123" s="303">
        <v>136</v>
      </c>
      <c r="F1123" s="294">
        <v>146.32</v>
      </c>
      <c r="G1123" s="294">
        <v>146.32</v>
      </c>
      <c r="H1123" s="294">
        <v>0.7823</v>
      </c>
      <c r="I1123" s="294">
        <v>26298</v>
      </c>
      <c r="K1123" s="294">
        <v>0.31909999999999999</v>
      </c>
      <c r="L1123" s="294">
        <v>141.4</v>
      </c>
      <c r="M1123" s="294">
        <v>141.4</v>
      </c>
      <c r="N1123" s="294">
        <v>0.79400000000000004</v>
      </c>
      <c r="O1123" s="294">
        <v>28190</v>
      </c>
      <c r="Q1123" s="294">
        <v>0.33750000000000002</v>
      </c>
      <c r="R1123" s="294">
        <v>143.4</v>
      </c>
      <c r="S1123" s="294">
        <v>143.4</v>
      </c>
      <c r="T1123" s="294">
        <v>0.80759999999999998</v>
      </c>
      <c r="U1123" s="294">
        <v>28966</v>
      </c>
      <c r="W1123" s="294">
        <v>0.34739999999999999</v>
      </c>
      <c r="X1123" s="294">
        <v>139.68</v>
      </c>
      <c r="Y1123" s="294">
        <v>139.68</v>
      </c>
      <c r="Z1123" s="294">
        <v>0.7651</v>
      </c>
      <c r="AA1123" s="294">
        <v>23418</v>
      </c>
      <c r="AC1123" s="294">
        <v>0.29449999999999998</v>
      </c>
      <c r="AD1123" s="294">
        <v>140.08000000000001</v>
      </c>
      <c r="AE1123" s="294">
        <v>140.08000000000001</v>
      </c>
      <c r="AF1123" s="294">
        <v>0.75829999999999997</v>
      </c>
      <c r="AG1123" s="294">
        <v>22992</v>
      </c>
      <c r="AI1123" s="294">
        <v>0.29089999999999999</v>
      </c>
      <c r="AJ1123" s="294">
        <v>139.6</v>
      </c>
      <c r="AK1123" s="294">
        <v>139.6</v>
      </c>
      <c r="AL1123" s="294">
        <v>0.76439999999999997</v>
      </c>
      <c r="AM1123" s="294">
        <v>22698</v>
      </c>
      <c r="AO1123" s="294">
        <v>0.2954</v>
      </c>
      <c r="AP1123" s="294">
        <v>139.12</v>
      </c>
      <c r="AQ1123" s="294">
        <v>139.12</v>
      </c>
      <c r="AR1123" s="294">
        <v>0.69920000000000004</v>
      </c>
      <c r="AS1123" s="294">
        <v>17350</v>
      </c>
      <c r="AU1123" s="294">
        <v>0.23980000000000001</v>
      </c>
      <c r="AV1123" s="294">
        <v>279.60000000000002</v>
      </c>
      <c r="AW1123" s="294">
        <v>278.72000000000003</v>
      </c>
      <c r="AX1123" s="294">
        <v>0.80469999999999997</v>
      </c>
      <c r="AY1123" s="294">
        <v>19858</v>
      </c>
      <c r="BA1123" s="294">
        <v>0.1226</v>
      </c>
      <c r="BB1123" s="294">
        <v>136</v>
      </c>
      <c r="BC1123" s="294">
        <v>136</v>
      </c>
      <c r="BD1123" s="294">
        <v>0.75229999999999997</v>
      </c>
      <c r="BE1123" s="294">
        <v>22958</v>
      </c>
      <c r="BG1123" s="294">
        <v>0.30159999999999998</v>
      </c>
      <c r="BH1123" s="294">
        <v>118</v>
      </c>
      <c r="BI1123" s="294">
        <v>118</v>
      </c>
      <c r="BJ1123" s="294">
        <v>0.84929999999999994</v>
      </c>
      <c r="BK1123" s="294">
        <v>22858</v>
      </c>
      <c r="BM1123" s="294">
        <v>0.30659999999999998</v>
      </c>
      <c r="BN1123" s="294">
        <v>122</v>
      </c>
      <c r="BO1123" s="294">
        <v>122</v>
      </c>
      <c r="BP1123" s="294">
        <v>0.88949999999999996</v>
      </c>
      <c r="BQ1123" s="294">
        <v>22520</v>
      </c>
      <c r="BS1123" s="294">
        <v>0.30880000000000002</v>
      </c>
      <c r="BT1123" s="294">
        <v>123.12</v>
      </c>
      <c r="BU1123" s="294">
        <v>123.12</v>
      </c>
      <c r="BV1123" s="294">
        <v>0.88580000000000003</v>
      </c>
      <c r="BW1123" s="294">
        <v>25988</v>
      </c>
      <c r="BY1123" s="294">
        <v>0.32029999999999997</v>
      </c>
    </row>
    <row r="1124" spans="1:77">
      <c r="A1124" s="301">
        <v>1158</v>
      </c>
      <c r="B1124" s="302" t="s">
        <v>3997</v>
      </c>
      <c r="C1124" s="301" t="s">
        <v>5084</v>
      </c>
      <c r="D1124" s="302" t="s">
        <v>4139</v>
      </c>
      <c r="E1124" s="303">
        <v>189.04</v>
      </c>
      <c r="F1124" s="294">
        <v>172.49</v>
      </c>
      <c r="G1124" s="294">
        <v>172.49</v>
      </c>
      <c r="H1124" s="294">
        <v>0.85360000000000003</v>
      </c>
      <c r="I1124" s="294">
        <v>49245</v>
      </c>
      <c r="K1124" s="294">
        <v>0.46789999999999998</v>
      </c>
      <c r="L1124" s="294">
        <v>168.13</v>
      </c>
      <c r="M1124" s="294">
        <v>168.13</v>
      </c>
      <c r="N1124" s="294">
        <v>0.85829999999999995</v>
      </c>
      <c r="O1124" s="294">
        <v>50099</v>
      </c>
      <c r="Q1124" s="294">
        <v>0.47020000000000001</v>
      </c>
      <c r="R1124" s="294">
        <v>187.17</v>
      </c>
      <c r="S1124" s="294">
        <v>187.17</v>
      </c>
      <c r="T1124" s="294">
        <v>0.86360000000000003</v>
      </c>
      <c r="U1124" s="294">
        <v>46607</v>
      </c>
      <c r="W1124" s="294">
        <v>0.4032</v>
      </c>
      <c r="X1124" s="294">
        <v>162.53</v>
      </c>
      <c r="Y1124" s="294">
        <v>162.53</v>
      </c>
      <c r="Z1124" s="294">
        <v>0.85699999999999998</v>
      </c>
      <c r="AA1124" s="294">
        <v>49906</v>
      </c>
      <c r="AC1124" s="294">
        <v>0.4854</v>
      </c>
      <c r="AD1124" s="294">
        <v>154.77000000000001</v>
      </c>
      <c r="AE1124" s="294">
        <v>154.77000000000001</v>
      </c>
      <c r="AF1124" s="294">
        <v>0.86499999999999999</v>
      </c>
      <c r="AG1124" s="294">
        <v>39428</v>
      </c>
      <c r="AI1124" s="294">
        <v>0.39910000000000001</v>
      </c>
      <c r="AJ1124" s="294">
        <v>164.45</v>
      </c>
      <c r="AK1124" s="294">
        <v>164.45</v>
      </c>
      <c r="AL1124" s="294">
        <v>0.84719999999999995</v>
      </c>
      <c r="AM1124" s="294">
        <v>49671</v>
      </c>
      <c r="AO1124" s="294">
        <v>0.499</v>
      </c>
      <c r="AP1124" s="294">
        <v>167.97</v>
      </c>
      <c r="AQ1124" s="294">
        <v>167.97</v>
      </c>
      <c r="AR1124" s="294">
        <v>0.84140000000000004</v>
      </c>
      <c r="AS1124" s="294">
        <v>45005</v>
      </c>
      <c r="AU1124" s="294">
        <v>0.43130000000000002</v>
      </c>
      <c r="AV1124" s="294">
        <v>155.44999999999999</v>
      </c>
      <c r="AW1124" s="294">
        <v>155.44999999999999</v>
      </c>
      <c r="AX1124" s="294">
        <v>0.84360000000000002</v>
      </c>
      <c r="AY1124" s="294">
        <v>40544</v>
      </c>
      <c r="BA1124" s="294">
        <v>0.43290000000000001</v>
      </c>
      <c r="BB1124" s="294">
        <v>157.09</v>
      </c>
      <c r="BC1124" s="294">
        <v>157.09</v>
      </c>
      <c r="BD1124" s="294">
        <v>0.84799999999999998</v>
      </c>
      <c r="BE1124" s="294">
        <v>45490</v>
      </c>
      <c r="BG1124" s="294">
        <v>0.4627</v>
      </c>
      <c r="BH1124" s="294">
        <v>156.81</v>
      </c>
      <c r="BI1124" s="294">
        <v>156.81</v>
      </c>
      <c r="BJ1124" s="294">
        <v>0.84699999999999998</v>
      </c>
      <c r="BK1124" s="294">
        <v>45173</v>
      </c>
      <c r="BM1124" s="294">
        <v>0.46079999999999999</v>
      </c>
      <c r="BN1124" s="294">
        <v>173.97</v>
      </c>
      <c r="BO1124" s="294">
        <v>173.97</v>
      </c>
      <c r="BP1124" s="294">
        <v>0.84460000000000002</v>
      </c>
      <c r="BQ1124" s="294">
        <v>45318</v>
      </c>
      <c r="BS1124" s="294">
        <v>0.46229999999999999</v>
      </c>
      <c r="BT1124" s="294">
        <v>167.73</v>
      </c>
      <c r="BU1124" s="294">
        <v>167.73</v>
      </c>
      <c r="BV1124" s="294">
        <v>0.85140000000000005</v>
      </c>
      <c r="BW1124" s="294">
        <v>54536</v>
      </c>
      <c r="BY1124" s="294">
        <v>0.51719999999999999</v>
      </c>
    </row>
    <row r="1125" spans="1:77">
      <c r="A1125" s="301">
        <v>1159</v>
      </c>
      <c r="B1125" s="302" t="s">
        <v>3997</v>
      </c>
      <c r="C1125" s="301" t="s">
        <v>5085</v>
      </c>
      <c r="D1125" s="302" t="s">
        <v>4051</v>
      </c>
      <c r="E1125" s="303">
        <v>1767</v>
      </c>
      <c r="F1125" s="294">
        <v>1788.8</v>
      </c>
      <c r="G1125" s="294">
        <v>1788.8</v>
      </c>
      <c r="H1125" s="294">
        <v>0.96599999999999997</v>
      </c>
      <c r="I1125" s="294">
        <v>380160</v>
      </c>
      <c r="K1125" s="294">
        <v>0.30559999999999998</v>
      </c>
      <c r="L1125" s="294">
        <v>1814</v>
      </c>
      <c r="M1125" s="294">
        <v>1814</v>
      </c>
      <c r="N1125" s="294">
        <v>0.95779999999999998</v>
      </c>
      <c r="O1125" s="294">
        <v>586600</v>
      </c>
      <c r="Q1125" s="294">
        <v>0.45379999999999998</v>
      </c>
      <c r="R1125" s="294">
        <v>1886</v>
      </c>
      <c r="S1125" s="294">
        <v>1886</v>
      </c>
      <c r="T1125" s="294">
        <v>0.95730000000000004</v>
      </c>
      <c r="U1125" s="294">
        <v>583940</v>
      </c>
      <c r="W1125" s="294">
        <v>0.44919999999999999</v>
      </c>
      <c r="X1125" s="294">
        <v>1780.8</v>
      </c>
      <c r="Y1125" s="294">
        <v>1780.8</v>
      </c>
      <c r="Z1125" s="294">
        <v>0.95389999999999997</v>
      </c>
      <c r="AA1125" s="294">
        <v>523100</v>
      </c>
      <c r="AC1125" s="294">
        <v>0.41389999999999999</v>
      </c>
      <c r="AD1125" s="294">
        <v>1827</v>
      </c>
      <c r="AE1125" s="294">
        <v>1780.8</v>
      </c>
      <c r="AF1125" s="294">
        <v>0.93459999999999999</v>
      </c>
      <c r="AG1125" s="294">
        <v>1648440</v>
      </c>
      <c r="AI1125" s="294">
        <v>0.46600000000000003</v>
      </c>
      <c r="AJ1125" s="294">
        <v>1831</v>
      </c>
      <c r="AK1125" s="294">
        <v>1780.8</v>
      </c>
      <c r="AL1125" s="294">
        <v>0.92999999999999994</v>
      </c>
      <c r="AM1125" s="294">
        <v>570680</v>
      </c>
      <c r="AO1125" s="294">
        <v>0.46550000000000002</v>
      </c>
      <c r="AP1125" s="294">
        <v>0</v>
      </c>
      <c r="AQ1125" s="294">
        <v>0</v>
      </c>
      <c r="AR1125" s="294" t="e">
        <v>#DIV/0!</v>
      </c>
      <c r="AS1125" s="294">
        <v>0</v>
      </c>
      <c r="AU1125" s="294">
        <v>0</v>
      </c>
      <c r="AV1125" s="294">
        <v>1227.2</v>
      </c>
      <c r="AW1125" s="294">
        <v>1413.6</v>
      </c>
      <c r="AX1125" s="294">
        <v>0.96850000000000003</v>
      </c>
      <c r="AY1125" s="294">
        <v>388620</v>
      </c>
      <c r="BA1125" s="294">
        <v>0.4541</v>
      </c>
      <c r="BB1125" s="294">
        <v>1111.2</v>
      </c>
      <c r="BC1125" s="294">
        <v>1413.6</v>
      </c>
      <c r="BD1125" s="294">
        <v>0.97760000000000002</v>
      </c>
      <c r="BE1125" s="294">
        <v>327160</v>
      </c>
      <c r="BG1125" s="294">
        <v>0.40479999999999999</v>
      </c>
      <c r="BH1125" s="294">
        <v>920</v>
      </c>
      <c r="BI1125" s="294">
        <v>1413.6</v>
      </c>
      <c r="BJ1125" s="294">
        <v>0.98260000000000003</v>
      </c>
      <c r="BK1125" s="294">
        <v>343080</v>
      </c>
      <c r="BM1125" s="294">
        <v>0.5101</v>
      </c>
      <c r="BN1125" s="294">
        <v>1080</v>
      </c>
      <c r="BO1125" s="294">
        <v>1413.6</v>
      </c>
      <c r="BP1125" s="294">
        <v>0.97709999999999997</v>
      </c>
      <c r="BQ1125" s="294">
        <v>306600</v>
      </c>
      <c r="BS1125" s="294">
        <v>0.43240000000000001</v>
      </c>
      <c r="BT1125" s="294">
        <v>1377.6</v>
      </c>
      <c r="BU1125" s="294">
        <v>1413.6</v>
      </c>
      <c r="BV1125" s="294">
        <v>0.97330000000000005</v>
      </c>
      <c r="BW1125" s="294">
        <v>471740</v>
      </c>
      <c r="BY1125" s="294">
        <v>0.47289999999999999</v>
      </c>
    </row>
    <row r="1126" spans="1:77">
      <c r="A1126" s="301">
        <v>1160</v>
      </c>
      <c r="B1126" s="302" t="s">
        <v>3997</v>
      </c>
      <c r="C1126" s="301" t="s">
        <v>5086</v>
      </c>
      <c r="D1126" s="302" t="s">
        <v>4065</v>
      </c>
      <c r="E1126" s="303">
        <v>950</v>
      </c>
      <c r="F1126" s="294">
        <v>165.2</v>
      </c>
      <c r="G1126" s="294">
        <v>760</v>
      </c>
      <c r="H1126" s="294">
        <v>0.81330000000000002</v>
      </c>
      <c r="I1126" s="294">
        <v>31960</v>
      </c>
      <c r="K1126" s="294">
        <v>0.33040000000000003</v>
      </c>
      <c r="L1126" s="294">
        <v>371</v>
      </c>
      <c r="M1126" s="294">
        <v>760</v>
      </c>
      <c r="N1126" s="294">
        <v>0.81399999999999995</v>
      </c>
      <c r="O1126" s="294">
        <v>37230</v>
      </c>
      <c r="Q1126" s="294">
        <v>0.16569999999999999</v>
      </c>
      <c r="R1126" s="294">
        <v>362</v>
      </c>
      <c r="S1126" s="294">
        <v>760</v>
      </c>
      <c r="T1126" s="294">
        <v>0.82730000000000004</v>
      </c>
      <c r="U1126" s="294">
        <v>44620</v>
      </c>
      <c r="W1126" s="294">
        <v>0.20699999999999999</v>
      </c>
      <c r="X1126" s="294">
        <v>341.2</v>
      </c>
      <c r="Y1126" s="294">
        <v>760</v>
      </c>
      <c r="Z1126" s="294">
        <v>0.86439999999999995</v>
      </c>
      <c r="AA1126" s="294">
        <v>85270</v>
      </c>
      <c r="AC1126" s="294">
        <v>0.3886</v>
      </c>
      <c r="AD1126" s="294">
        <v>412</v>
      </c>
      <c r="AE1126" s="294">
        <v>760</v>
      </c>
      <c r="AF1126" s="294">
        <v>0.86919999999999997</v>
      </c>
      <c r="AG1126" s="294">
        <v>104730</v>
      </c>
      <c r="AI1126" s="294">
        <v>0.3931</v>
      </c>
      <c r="AJ1126" s="294">
        <v>370.8</v>
      </c>
      <c r="AK1126" s="294">
        <v>760</v>
      </c>
      <c r="AL1126" s="294">
        <v>0.87270000000000003</v>
      </c>
      <c r="AM1126" s="294">
        <v>108770</v>
      </c>
      <c r="AO1126" s="294">
        <v>0.46689999999999998</v>
      </c>
      <c r="AP1126" s="294">
        <v>386</v>
      </c>
      <c r="AQ1126" s="294">
        <v>760</v>
      </c>
      <c r="AR1126" s="294">
        <v>0.8841</v>
      </c>
      <c r="AS1126" s="294">
        <v>75550</v>
      </c>
      <c r="AU1126" s="294">
        <v>0.29759999999999998</v>
      </c>
      <c r="AV1126" s="294">
        <v>274.8</v>
      </c>
      <c r="AW1126" s="294">
        <v>760</v>
      </c>
      <c r="AX1126" s="294">
        <v>0.88219999999999998</v>
      </c>
      <c r="AY1126" s="294">
        <v>66290</v>
      </c>
      <c r="BA1126" s="294">
        <v>0.37980000000000003</v>
      </c>
      <c r="BB1126" s="294">
        <v>215.2</v>
      </c>
      <c r="BC1126" s="294">
        <v>760</v>
      </c>
      <c r="BD1126" s="294">
        <v>0.88080000000000003</v>
      </c>
      <c r="BE1126" s="294">
        <v>49620</v>
      </c>
      <c r="BG1126" s="294">
        <v>0.35189999999999999</v>
      </c>
      <c r="BH1126" s="294">
        <v>172.8</v>
      </c>
      <c r="BI1126" s="294">
        <v>760</v>
      </c>
      <c r="BJ1126" s="294">
        <v>0.87219999999999998</v>
      </c>
      <c r="BK1126" s="294">
        <v>47500</v>
      </c>
      <c r="BM1126" s="294">
        <v>0.42359999999999998</v>
      </c>
      <c r="BN1126" s="294">
        <v>294</v>
      </c>
      <c r="BO1126" s="294">
        <v>760</v>
      </c>
      <c r="BP1126" s="294">
        <v>0.88449999999999995</v>
      </c>
      <c r="BQ1126" s="294">
        <v>68800</v>
      </c>
      <c r="BS1126" s="294">
        <v>0.39369999999999999</v>
      </c>
      <c r="BT1126" s="294">
        <v>290</v>
      </c>
      <c r="BU1126" s="294">
        <v>760</v>
      </c>
      <c r="BV1126" s="294">
        <v>0.89759999999999995</v>
      </c>
      <c r="BW1126" s="294">
        <v>78000</v>
      </c>
      <c r="BY1126" s="294">
        <v>0.40279999999999999</v>
      </c>
    </row>
    <row r="1127" spans="1:77">
      <c r="A1127" s="301">
        <v>1161</v>
      </c>
      <c r="B1127" s="302" t="s">
        <v>3997</v>
      </c>
      <c r="C1127" s="301" t="s">
        <v>5087</v>
      </c>
      <c r="D1127" s="302" t="s">
        <v>4051</v>
      </c>
      <c r="E1127" s="303">
        <v>147</v>
      </c>
      <c r="F1127" s="294">
        <v>92.88</v>
      </c>
      <c r="G1127" s="294">
        <v>117.6</v>
      </c>
      <c r="H1127" s="294">
        <v>0.98660000000000003</v>
      </c>
      <c r="I1127" s="294">
        <v>17880</v>
      </c>
      <c r="K1127" s="294">
        <v>0.27100000000000002</v>
      </c>
      <c r="L1127" s="294">
        <v>88.8</v>
      </c>
      <c r="M1127" s="294">
        <v>117.6</v>
      </c>
      <c r="N1127" s="294">
        <v>0.99370000000000003</v>
      </c>
      <c r="O1127" s="294">
        <v>23523</v>
      </c>
      <c r="Q1127" s="294">
        <v>0.35830000000000001</v>
      </c>
      <c r="R1127" s="294">
        <v>73.8</v>
      </c>
      <c r="S1127" s="294">
        <v>117.6</v>
      </c>
      <c r="T1127" s="294">
        <v>0.9718</v>
      </c>
      <c r="U1127" s="294">
        <v>10302</v>
      </c>
      <c r="W1127" s="294">
        <v>0.19950000000000001</v>
      </c>
      <c r="X1127" s="294">
        <v>73.44</v>
      </c>
      <c r="Y1127" s="294">
        <v>117.6</v>
      </c>
      <c r="Z1127" s="294">
        <v>0.98870000000000002</v>
      </c>
      <c r="AA1127" s="294">
        <v>14661</v>
      </c>
      <c r="AC1127" s="294">
        <v>0.27139999999999997</v>
      </c>
      <c r="AD1127" s="294">
        <v>79.92</v>
      </c>
      <c r="AE1127" s="294">
        <v>117.6</v>
      </c>
      <c r="AF1127" s="294">
        <v>0.99060000000000004</v>
      </c>
      <c r="AG1127" s="294">
        <v>14175</v>
      </c>
      <c r="AI1127" s="294">
        <v>0.2407</v>
      </c>
      <c r="AJ1127" s="294">
        <v>82.68</v>
      </c>
      <c r="AK1127" s="294">
        <v>117.6</v>
      </c>
      <c r="AL1127" s="294">
        <v>0.98970000000000002</v>
      </c>
      <c r="AM1127" s="294">
        <v>14346</v>
      </c>
      <c r="AO1127" s="294">
        <v>0.24349999999999999</v>
      </c>
      <c r="AP1127" s="294">
        <v>71.040000000000006</v>
      </c>
      <c r="AQ1127" s="294">
        <v>117.6</v>
      </c>
      <c r="AR1127" s="294">
        <v>0.96499999999999997</v>
      </c>
      <c r="AS1127" s="294">
        <v>8511</v>
      </c>
      <c r="AU1127" s="294">
        <v>0.16689999999999999</v>
      </c>
      <c r="AV1127" s="294">
        <v>57.6</v>
      </c>
      <c r="AW1127" s="294">
        <v>117.6</v>
      </c>
      <c r="AX1127" s="294">
        <v>0.98509999999999998</v>
      </c>
      <c r="AY1127" s="294">
        <v>8085</v>
      </c>
      <c r="BA1127" s="294">
        <v>0.19789999999999999</v>
      </c>
      <c r="BB1127" s="294">
        <v>26.28</v>
      </c>
      <c r="BC1127" s="294">
        <v>117.6</v>
      </c>
      <c r="BD1127" s="294">
        <v>0.95630000000000004</v>
      </c>
      <c r="BE1127" s="294">
        <v>4656</v>
      </c>
      <c r="BG1127" s="294">
        <v>0.249</v>
      </c>
      <c r="BH1127" s="294">
        <v>33.119999999999997</v>
      </c>
      <c r="BI1127" s="294">
        <v>117.6</v>
      </c>
      <c r="BJ1127" s="294">
        <v>0.98699999999999999</v>
      </c>
      <c r="BK1127" s="294">
        <v>5922</v>
      </c>
      <c r="BM1127" s="294">
        <v>0.24349999999999999</v>
      </c>
      <c r="BN1127" s="294">
        <v>71.88</v>
      </c>
      <c r="BO1127" s="294">
        <v>117.6</v>
      </c>
      <c r="BP1127" s="294">
        <v>0.98849999999999993</v>
      </c>
      <c r="BQ1127" s="294">
        <v>7455</v>
      </c>
      <c r="BS1127" s="294">
        <v>0.15609999999999999</v>
      </c>
      <c r="BT1127" s="294">
        <v>71.040000000000006</v>
      </c>
      <c r="BU1127" s="294">
        <v>117.6</v>
      </c>
      <c r="BV1127" s="294">
        <v>0.98119999999999996</v>
      </c>
      <c r="BW1127" s="294">
        <v>8439</v>
      </c>
      <c r="BY1127" s="294">
        <v>0.16270000000000001</v>
      </c>
    </row>
    <row r="1128" spans="1:77">
      <c r="A1128" s="301">
        <v>1162</v>
      </c>
      <c r="B1128" s="302" t="s">
        <v>3997</v>
      </c>
      <c r="C1128" s="301" t="s">
        <v>5088</v>
      </c>
      <c r="D1128" s="302" t="s">
        <v>4051</v>
      </c>
      <c r="E1128" s="303">
        <v>294</v>
      </c>
      <c r="F1128" s="294">
        <v>179.52</v>
      </c>
      <c r="G1128" s="294">
        <v>235.2</v>
      </c>
      <c r="H1128" s="294">
        <v>0.9788</v>
      </c>
      <c r="I1128" s="294">
        <v>43068</v>
      </c>
      <c r="K1128" s="294">
        <v>0.34039999999999998</v>
      </c>
      <c r="L1128" s="294">
        <v>216.3</v>
      </c>
      <c r="M1128" s="294">
        <v>235.2</v>
      </c>
      <c r="N1128" s="294">
        <v>0.97889999999999999</v>
      </c>
      <c r="O1128" s="294">
        <v>42528</v>
      </c>
      <c r="Q1128" s="294">
        <v>0.27</v>
      </c>
      <c r="R1128" s="294">
        <v>208.2</v>
      </c>
      <c r="S1128" s="294">
        <v>235.2</v>
      </c>
      <c r="T1128" s="294">
        <v>0.97629999999999995</v>
      </c>
      <c r="U1128" s="294">
        <v>42516</v>
      </c>
      <c r="W1128" s="294">
        <v>0.29049999999999998</v>
      </c>
      <c r="X1128" s="294">
        <v>189.12</v>
      </c>
      <c r="Y1128" s="294">
        <v>235.2</v>
      </c>
      <c r="Z1128" s="294">
        <v>0.98109999999999997</v>
      </c>
      <c r="AA1128" s="294">
        <v>37842</v>
      </c>
      <c r="AC1128" s="294">
        <v>0.27410000000000001</v>
      </c>
      <c r="AD1128" s="294">
        <v>199.92</v>
      </c>
      <c r="AE1128" s="294">
        <v>235.2</v>
      </c>
      <c r="AF1128" s="294">
        <v>0.98119999999999996</v>
      </c>
      <c r="AG1128" s="294">
        <v>38310</v>
      </c>
      <c r="AI1128" s="294">
        <v>0.26250000000000001</v>
      </c>
      <c r="AJ1128" s="294">
        <v>207.36</v>
      </c>
      <c r="AK1128" s="294">
        <v>235.2</v>
      </c>
      <c r="AL1128" s="294">
        <v>0.97850000000000004</v>
      </c>
      <c r="AM1128" s="294">
        <v>43983</v>
      </c>
      <c r="AO1128" s="294">
        <v>0.30109999999999998</v>
      </c>
      <c r="AP1128" s="294">
        <v>194.52</v>
      </c>
      <c r="AQ1128" s="294">
        <v>235.2</v>
      </c>
      <c r="AR1128" s="294">
        <v>0.98060000000000003</v>
      </c>
      <c r="AS1128" s="294">
        <v>36711</v>
      </c>
      <c r="AU1128" s="294">
        <v>0.25869999999999999</v>
      </c>
      <c r="AV1128" s="294">
        <v>178.68</v>
      </c>
      <c r="AW1128" s="294">
        <v>235.2</v>
      </c>
      <c r="AX1128" s="294">
        <v>0.97560000000000002</v>
      </c>
      <c r="AY1128" s="294">
        <v>29361</v>
      </c>
      <c r="BA1128" s="294">
        <v>0.2339</v>
      </c>
      <c r="BB1128" s="294">
        <v>132.24</v>
      </c>
      <c r="BC1128" s="294">
        <v>235.2</v>
      </c>
      <c r="BD1128" s="294">
        <v>0.9698</v>
      </c>
      <c r="BE1128" s="294">
        <v>24687</v>
      </c>
      <c r="BG1128" s="294">
        <v>0.25879999999999997</v>
      </c>
      <c r="BH1128" s="294">
        <v>132</v>
      </c>
      <c r="BI1128" s="294">
        <v>235.2</v>
      </c>
      <c r="BJ1128" s="294">
        <v>0.96389999999999998</v>
      </c>
      <c r="BK1128" s="294">
        <v>22404</v>
      </c>
      <c r="BM1128" s="294">
        <v>0.23669999999999999</v>
      </c>
      <c r="BN1128" s="294">
        <v>147</v>
      </c>
      <c r="BO1128" s="294">
        <v>235.2</v>
      </c>
      <c r="BP1128" s="294">
        <v>0.97460000000000002</v>
      </c>
      <c r="BQ1128" s="294">
        <v>26400</v>
      </c>
      <c r="BS1128" s="294">
        <v>0.2742</v>
      </c>
      <c r="BT1128" s="294">
        <v>170.16</v>
      </c>
      <c r="BU1128" s="294">
        <v>235.2</v>
      </c>
      <c r="BV1128" s="294">
        <v>0.97989999999999999</v>
      </c>
      <c r="BW1128" s="294">
        <v>36192</v>
      </c>
      <c r="BY1128" s="294">
        <v>0.29170000000000001</v>
      </c>
    </row>
    <row r="1129" spans="1:77">
      <c r="A1129" s="301">
        <v>1163</v>
      </c>
      <c r="B1129" s="302" t="s">
        <v>3997</v>
      </c>
      <c r="C1129" s="301" t="s">
        <v>5089</v>
      </c>
      <c r="D1129" s="302" t="s">
        <v>4051</v>
      </c>
      <c r="E1129" s="303">
        <v>111</v>
      </c>
      <c r="F1129" s="294">
        <v>38.799999999999997</v>
      </c>
      <c r="G1129" s="294">
        <v>88.8</v>
      </c>
      <c r="H1129" s="294">
        <v>0.94940000000000002</v>
      </c>
      <c r="I1129" s="294">
        <v>10078</v>
      </c>
      <c r="K1129" s="294">
        <v>0.38</v>
      </c>
      <c r="L1129" s="294">
        <v>38.799999999999997</v>
      </c>
      <c r="M1129" s="294">
        <v>88.8</v>
      </c>
      <c r="N1129" s="294">
        <v>0.95040000000000002</v>
      </c>
      <c r="O1129" s="294">
        <v>10746</v>
      </c>
      <c r="Q1129" s="294">
        <v>0.39169999999999999</v>
      </c>
      <c r="R1129" s="294">
        <v>40.6</v>
      </c>
      <c r="S1129" s="294">
        <v>88.8</v>
      </c>
      <c r="T1129" s="294">
        <v>0.95579999999999998</v>
      </c>
      <c r="U1129" s="294">
        <v>10624</v>
      </c>
      <c r="W1129" s="294">
        <v>0.38030000000000003</v>
      </c>
      <c r="X1129" s="294">
        <v>35.76</v>
      </c>
      <c r="Y1129" s="294">
        <v>88.8</v>
      </c>
      <c r="Z1129" s="294">
        <v>0.95699999999999996</v>
      </c>
      <c r="AA1129" s="294">
        <v>10632</v>
      </c>
      <c r="AC1129" s="294">
        <v>0.41760000000000003</v>
      </c>
      <c r="AD1129" s="294">
        <v>39.92</v>
      </c>
      <c r="AE1129" s="294">
        <v>88.8</v>
      </c>
      <c r="AF1129" s="294">
        <v>0.94369999999999998</v>
      </c>
      <c r="AG1129" s="294">
        <v>10592</v>
      </c>
      <c r="AI1129" s="294">
        <v>0.37790000000000001</v>
      </c>
      <c r="AJ1129" s="294">
        <v>37.840000000000003</v>
      </c>
      <c r="AK1129" s="294">
        <v>88.8</v>
      </c>
      <c r="AL1129" s="294">
        <v>0.95</v>
      </c>
      <c r="AM1129" s="294">
        <v>9708</v>
      </c>
      <c r="AO1129" s="294">
        <v>0.37509999999999999</v>
      </c>
      <c r="AP1129" s="294">
        <v>35.28</v>
      </c>
      <c r="AQ1129" s="294">
        <v>88.8</v>
      </c>
      <c r="AR1129" s="294">
        <v>0.95830000000000004</v>
      </c>
      <c r="AS1129" s="294">
        <v>9418</v>
      </c>
      <c r="AU1129" s="294">
        <v>0.37440000000000001</v>
      </c>
      <c r="AV1129" s="294">
        <v>33.119999999999997</v>
      </c>
      <c r="AW1129" s="294">
        <v>88.8</v>
      </c>
      <c r="AX1129" s="294">
        <v>0.94899999999999995</v>
      </c>
      <c r="AY1129" s="294">
        <v>7778</v>
      </c>
      <c r="BA1129" s="294">
        <v>0.34370000000000001</v>
      </c>
      <c r="BB1129" s="294">
        <v>31.44</v>
      </c>
      <c r="BC1129" s="294">
        <v>88.8</v>
      </c>
      <c r="BD1129" s="294">
        <v>0.95250000000000001</v>
      </c>
      <c r="BE1129" s="294">
        <v>7856</v>
      </c>
      <c r="BG1129" s="294">
        <v>0.35260000000000002</v>
      </c>
      <c r="BH1129" s="294">
        <v>14</v>
      </c>
      <c r="BI1129" s="294">
        <v>88.8</v>
      </c>
      <c r="BJ1129" s="294">
        <v>0.93620000000000003</v>
      </c>
      <c r="BK1129" s="294">
        <v>7038</v>
      </c>
      <c r="BL1129" s="294" t="e">
        <f>BK1129-#REF!</f>
        <v>#REF!</v>
      </c>
      <c r="BM1129" s="294">
        <v>0.7218</v>
      </c>
      <c r="BN1129" s="294">
        <v>24</v>
      </c>
      <c r="BO1129" s="294">
        <v>88.8</v>
      </c>
      <c r="BP1129" s="294">
        <v>0.95369999999999999</v>
      </c>
      <c r="BQ1129" s="294">
        <v>7400</v>
      </c>
      <c r="BS1129" s="294">
        <v>0.48120000000000002</v>
      </c>
      <c r="BT1129" s="294">
        <v>26</v>
      </c>
      <c r="BU1129" s="294">
        <v>88.8</v>
      </c>
      <c r="BV1129" s="294">
        <v>0.96109999999999995</v>
      </c>
      <c r="BW1129" s="294">
        <v>7900</v>
      </c>
      <c r="BY1129" s="294">
        <v>0.4249</v>
      </c>
    </row>
    <row r="1130" spans="1:77">
      <c r="A1130" s="301">
        <v>1164</v>
      </c>
      <c r="B1130" s="302" t="s">
        <v>3997</v>
      </c>
      <c r="C1130" s="301" t="s">
        <v>5090</v>
      </c>
      <c r="D1130" s="302" t="s">
        <v>4051</v>
      </c>
      <c r="E1130" s="303">
        <v>217</v>
      </c>
      <c r="F1130" s="294">
        <v>110.64</v>
      </c>
      <c r="G1130" s="294">
        <v>173.6</v>
      </c>
      <c r="H1130" s="294">
        <v>0.99049999999999994</v>
      </c>
      <c r="I1130" s="294">
        <v>21180</v>
      </c>
      <c r="K1130" s="294">
        <v>0.26840000000000003</v>
      </c>
      <c r="L1130" s="294">
        <v>105.6</v>
      </c>
      <c r="M1130" s="294">
        <v>173.6</v>
      </c>
      <c r="N1130" s="294">
        <v>0.98870000000000002</v>
      </c>
      <c r="O1130" s="294">
        <v>21240</v>
      </c>
      <c r="Q1130" s="294">
        <v>0.27339999999999998</v>
      </c>
      <c r="R1130" s="294">
        <v>93.6</v>
      </c>
      <c r="S1130" s="294">
        <v>173.6</v>
      </c>
      <c r="T1130" s="294">
        <v>0.99070000000000003</v>
      </c>
      <c r="U1130" s="294">
        <v>20451</v>
      </c>
      <c r="W1130" s="294">
        <v>0.30630000000000002</v>
      </c>
      <c r="X1130" s="294">
        <v>94.2</v>
      </c>
      <c r="Y1130" s="294">
        <v>173.6</v>
      </c>
      <c r="Z1130" s="294">
        <v>0.99049999999999994</v>
      </c>
      <c r="AA1130" s="294">
        <v>18900</v>
      </c>
      <c r="AC1130" s="294">
        <v>0.27229999999999999</v>
      </c>
      <c r="AD1130" s="294">
        <v>110.52</v>
      </c>
      <c r="AE1130" s="294">
        <v>173.6</v>
      </c>
      <c r="AF1130" s="294">
        <v>0.99419999999999997</v>
      </c>
      <c r="AG1130" s="294">
        <v>17982</v>
      </c>
      <c r="AI1130" s="294">
        <v>0.22</v>
      </c>
      <c r="AJ1130" s="294">
        <v>95.76</v>
      </c>
      <c r="AK1130" s="294">
        <v>173.6</v>
      </c>
      <c r="AL1130" s="294">
        <v>0.99360000000000004</v>
      </c>
      <c r="AM1130" s="294">
        <v>18990</v>
      </c>
      <c r="AO1130" s="294">
        <v>0.2772</v>
      </c>
      <c r="AP1130" s="294">
        <v>87.36</v>
      </c>
      <c r="AQ1130" s="294">
        <v>173.6</v>
      </c>
      <c r="AR1130" s="294">
        <v>0.99660000000000004</v>
      </c>
      <c r="AS1130" s="294">
        <v>15540</v>
      </c>
      <c r="AU1130" s="294">
        <v>0.2399</v>
      </c>
      <c r="AV1130" s="294">
        <v>54.48</v>
      </c>
      <c r="AW1130" s="294">
        <v>173.6</v>
      </c>
      <c r="AX1130" s="294">
        <v>0.997</v>
      </c>
      <c r="AY1130" s="294">
        <v>13833</v>
      </c>
      <c r="BA1130" s="294">
        <v>0.35370000000000001</v>
      </c>
      <c r="BB1130" s="294">
        <v>44.28</v>
      </c>
      <c r="BC1130" s="294">
        <v>173.6</v>
      </c>
      <c r="BD1130" s="294">
        <v>0.99809999999999999</v>
      </c>
      <c r="BE1130" s="294">
        <v>12453</v>
      </c>
      <c r="BG1130" s="294">
        <v>0.37869999999999998</v>
      </c>
      <c r="BH1130" s="294">
        <v>45.48</v>
      </c>
      <c r="BI1130" s="294">
        <v>173.6</v>
      </c>
      <c r="BJ1130" s="294">
        <v>0.99770000000000003</v>
      </c>
      <c r="BK1130" s="294">
        <v>12849</v>
      </c>
      <c r="BM1130" s="294">
        <v>0.38059999999999999</v>
      </c>
      <c r="BN1130" s="294">
        <v>64.92</v>
      </c>
      <c r="BO1130" s="294">
        <v>173.6</v>
      </c>
      <c r="BP1130" s="294">
        <v>0.99890000000000001</v>
      </c>
      <c r="BQ1130" s="294">
        <v>13497</v>
      </c>
      <c r="BS1130" s="294">
        <v>0.30969999999999998</v>
      </c>
      <c r="BT1130" s="294">
        <v>72.72</v>
      </c>
      <c r="BU1130" s="294">
        <v>173.6</v>
      </c>
      <c r="BV1130" s="294">
        <v>0.99760000000000004</v>
      </c>
      <c r="BW1130" s="294">
        <v>17739</v>
      </c>
      <c r="BY1130" s="294">
        <v>0.3286</v>
      </c>
    </row>
    <row r="1131" spans="1:77">
      <c r="A1131" s="301">
        <v>1165</v>
      </c>
      <c r="B1131" s="302" t="s">
        <v>3997</v>
      </c>
      <c r="C1131" s="301" t="s">
        <v>5091</v>
      </c>
      <c r="D1131" s="302" t="s">
        <v>4051</v>
      </c>
      <c r="E1131" s="303">
        <v>145</v>
      </c>
      <c r="F1131" s="294">
        <v>98.08</v>
      </c>
      <c r="G1131" s="294">
        <v>116</v>
      </c>
      <c r="H1131" s="294">
        <v>0.96829999999999994</v>
      </c>
      <c r="I1131" s="294">
        <v>29284</v>
      </c>
      <c r="K1131" s="294">
        <v>0.42830000000000001</v>
      </c>
      <c r="L1131" s="294">
        <v>88.8</v>
      </c>
      <c r="M1131" s="294">
        <v>116</v>
      </c>
      <c r="N1131" s="294">
        <v>0.96870000000000001</v>
      </c>
      <c r="O1131" s="294">
        <v>29338</v>
      </c>
      <c r="Q1131" s="294">
        <v>0.45839999999999997</v>
      </c>
      <c r="R1131" s="294">
        <v>94</v>
      </c>
      <c r="S1131" s="294">
        <v>116</v>
      </c>
      <c r="T1131" s="294">
        <v>0.96960000000000002</v>
      </c>
      <c r="U1131" s="294">
        <v>28356</v>
      </c>
      <c r="W1131" s="294">
        <v>0.43209999999999998</v>
      </c>
      <c r="X1131" s="294">
        <v>79.2</v>
      </c>
      <c r="Y1131" s="294">
        <v>116</v>
      </c>
      <c r="Z1131" s="294">
        <v>0.96230000000000004</v>
      </c>
      <c r="AA1131" s="294">
        <v>24502</v>
      </c>
      <c r="AC1131" s="294">
        <v>0.43209999999999998</v>
      </c>
      <c r="AD1131" s="294">
        <v>88.24</v>
      </c>
      <c r="AE1131" s="294">
        <v>116</v>
      </c>
      <c r="AF1131" s="294">
        <v>0.96489999999999998</v>
      </c>
      <c r="AG1131" s="294">
        <v>27106</v>
      </c>
      <c r="AI1131" s="294">
        <v>0.4279</v>
      </c>
      <c r="AJ1131" s="294">
        <v>84</v>
      </c>
      <c r="AK1131" s="294">
        <v>116</v>
      </c>
      <c r="AL1131" s="294">
        <v>0.96709999999999996</v>
      </c>
      <c r="AM1131" s="294">
        <v>26146</v>
      </c>
      <c r="AO1131" s="294">
        <v>0.4471</v>
      </c>
      <c r="AP1131" s="294">
        <v>66.16</v>
      </c>
      <c r="AQ1131" s="294">
        <v>116</v>
      </c>
      <c r="AR1131" s="294">
        <v>0.95150000000000001</v>
      </c>
      <c r="AS1131" s="294">
        <v>19578</v>
      </c>
      <c r="AU1131" s="294">
        <v>0.41810000000000003</v>
      </c>
      <c r="AV1131" s="294">
        <v>59.12</v>
      </c>
      <c r="AW1131" s="294">
        <v>116</v>
      </c>
      <c r="AX1131" s="294">
        <v>0.92959999999999998</v>
      </c>
      <c r="AY1131" s="294">
        <v>15472</v>
      </c>
      <c r="BA1131" s="294">
        <v>0.39100000000000001</v>
      </c>
      <c r="BB1131" s="294">
        <v>36.64</v>
      </c>
      <c r="BC1131" s="294">
        <v>116</v>
      </c>
      <c r="BD1131" s="294">
        <v>0.89159999999999995</v>
      </c>
      <c r="BE1131" s="294">
        <v>5246</v>
      </c>
      <c r="BG1131" s="294">
        <v>0.21579999999999999</v>
      </c>
      <c r="BH1131" s="294">
        <v>8.64</v>
      </c>
      <c r="BI1131" s="294">
        <v>116</v>
      </c>
      <c r="BJ1131" s="294">
        <v>0.75239999999999996</v>
      </c>
      <c r="BK1131" s="294">
        <v>1592</v>
      </c>
      <c r="BM1131" s="294">
        <v>0.32919999999999999</v>
      </c>
      <c r="BN1131" s="294">
        <v>7.2</v>
      </c>
      <c r="BO1131" s="294">
        <v>116</v>
      </c>
      <c r="BP1131" s="294">
        <v>0.7359</v>
      </c>
      <c r="BQ1131" s="294">
        <v>1298</v>
      </c>
      <c r="BS1131" s="294">
        <v>0.36459999999999998</v>
      </c>
      <c r="BT1131" s="294">
        <v>5.04</v>
      </c>
      <c r="BU1131" s="294">
        <v>116</v>
      </c>
      <c r="BV1131" s="294">
        <v>0.72119999999999995</v>
      </c>
      <c r="BW1131" s="294">
        <v>1376</v>
      </c>
      <c r="BY1131" s="294">
        <v>0.50880000000000003</v>
      </c>
    </row>
    <row r="1132" spans="1:77">
      <c r="A1132" s="301">
        <v>1166</v>
      </c>
      <c r="B1132" s="302" t="s">
        <v>3997</v>
      </c>
      <c r="C1132" s="301" t="s">
        <v>5092</v>
      </c>
      <c r="D1132" s="302" t="s">
        <v>4051</v>
      </c>
      <c r="E1132" s="303">
        <v>422</v>
      </c>
      <c r="F1132" s="294">
        <v>104.4</v>
      </c>
      <c r="G1132" s="294">
        <v>337.6</v>
      </c>
      <c r="H1132" s="294">
        <v>0.95950000000000002</v>
      </c>
      <c r="I1132" s="294">
        <v>13782</v>
      </c>
      <c r="K1132" s="294">
        <v>0.19109999999999999</v>
      </c>
      <c r="L1132" s="294">
        <v>107.4</v>
      </c>
      <c r="M1132" s="294">
        <v>337.6</v>
      </c>
      <c r="N1132" s="294">
        <v>0.96219999999999994</v>
      </c>
      <c r="O1132" s="294">
        <v>14166</v>
      </c>
      <c r="Q1132" s="294">
        <v>0.18429999999999999</v>
      </c>
      <c r="R1132" s="294">
        <v>114.96</v>
      </c>
      <c r="S1132" s="294">
        <v>337.6</v>
      </c>
      <c r="T1132" s="294">
        <v>0.96499999999999997</v>
      </c>
      <c r="U1132" s="294">
        <v>14022</v>
      </c>
      <c r="W1132" s="294">
        <v>0.17560000000000001</v>
      </c>
      <c r="X1132" s="294">
        <v>109.68</v>
      </c>
      <c r="Y1132" s="294">
        <v>337.6</v>
      </c>
      <c r="Z1132" s="294">
        <v>0.95819999999999994</v>
      </c>
      <c r="AA1132" s="294">
        <v>13860</v>
      </c>
      <c r="AC1132" s="294">
        <v>0.17730000000000001</v>
      </c>
      <c r="AD1132" s="294">
        <v>119.4</v>
      </c>
      <c r="AE1132" s="294">
        <v>337.6</v>
      </c>
      <c r="AF1132" s="294">
        <v>0.95130000000000003</v>
      </c>
      <c r="AG1132" s="294">
        <v>12174</v>
      </c>
      <c r="AI1132" s="294">
        <v>0.14410000000000001</v>
      </c>
      <c r="AJ1132" s="294">
        <v>96</v>
      </c>
      <c r="AK1132" s="294">
        <v>337.6</v>
      </c>
      <c r="AL1132" s="294">
        <v>0.95669999999999999</v>
      </c>
      <c r="AM1132" s="294">
        <v>14952</v>
      </c>
      <c r="AO1132" s="294">
        <v>0.2261</v>
      </c>
      <c r="AP1132" s="294">
        <v>97.2</v>
      </c>
      <c r="AQ1132" s="294">
        <v>337.6</v>
      </c>
      <c r="AR1132" s="294">
        <v>0.93879999999999997</v>
      </c>
      <c r="AS1132" s="294">
        <v>10212</v>
      </c>
      <c r="AU1132" s="294">
        <v>0.15040000000000001</v>
      </c>
      <c r="AV1132" s="294">
        <v>75.36</v>
      </c>
      <c r="AW1132" s="294">
        <v>337.6</v>
      </c>
      <c r="AX1132" s="294">
        <v>0.93979999999999997</v>
      </c>
      <c r="AY1132" s="294">
        <v>11322</v>
      </c>
      <c r="BA1132" s="294">
        <v>0.222</v>
      </c>
      <c r="BB1132" s="294">
        <v>74.88</v>
      </c>
      <c r="BC1132" s="294">
        <v>337.6</v>
      </c>
      <c r="BD1132" s="294">
        <v>0.91220000000000001</v>
      </c>
      <c r="BE1132" s="294">
        <v>8970</v>
      </c>
      <c r="BG1132" s="294">
        <v>0.17649999999999999</v>
      </c>
      <c r="BH1132" s="294">
        <v>65.28</v>
      </c>
      <c r="BI1132" s="294">
        <v>337.6</v>
      </c>
      <c r="BJ1132" s="294">
        <v>0.9153</v>
      </c>
      <c r="BK1132" s="294">
        <v>8688</v>
      </c>
      <c r="BM1132" s="294">
        <v>0.19539999999999999</v>
      </c>
      <c r="BN1132" s="294">
        <v>68.16</v>
      </c>
      <c r="BO1132" s="294">
        <v>337.6</v>
      </c>
      <c r="BP1132" s="294">
        <v>0.92710000000000004</v>
      </c>
      <c r="BQ1132" s="294">
        <v>9228</v>
      </c>
      <c r="BS1132" s="294">
        <v>0.21729999999999999</v>
      </c>
      <c r="BT1132" s="294">
        <v>67.92</v>
      </c>
      <c r="BU1132" s="294">
        <v>337.6</v>
      </c>
      <c r="BV1132" s="294">
        <v>0.92569999999999997</v>
      </c>
      <c r="BW1132" s="294">
        <v>8892</v>
      </c>
      <c r="BY1132" s="294">
        <v>0.19009999999999999</v>
      </c>
    </row>
    <row r="1133" spans="1:77">
      <c r="A1133" s="301">
        <v>1167</v>
      </c>
      <c r="B1133" s="302" t="s">
        <v>3997</v>
      </c>
      <c r="C1133" s="301" t="s">
        <v>5093</v>
      </c>
      <c r="D1133" s="302" t="s">
        <v>4051</v>
      </c>
      <c r="E1133" s="303">
        <v>10000</v>
      </c>
      <c r="F1133" s="294">
        <v>8610</v>
      </c>
      <c r="G1133" s="294">
        <v>8610</v>
      </c>
      <c r="H1133" s="294">
        <v>0.99719999999999998</v>
      </c>
      <c r="I1133" s="294">
        <v>4227960</v>
      </c>
      <c r="J1133" s="294" t="e">
        <f>I1133-#REF!</f>
        <v>#REF!</v>
      </c>
      <c r="K1133" s="294">
        <v>0.68400000000000005</v>
      </c>
      <c r="L1133" s="294">
        <v>8760</v>
      </c>
      <c r="M1133" s="294">
        <v>8760</v>
      </c>
      <c r="N1133" s="294">
        <v>0.99709999999999999</v>
      </c>
      <c r="O1133" s="294">
        <v>4080900</v>
      </c>
      <c r="Q1133" s="294">
        <v>0.628</v>
      </c>
      <c r="R1133" s="294">
        <v>8328</v>
      </c>
      <c r="S1133" s="294">
        <v>8328</v>
      </c>
      <c r="T1133" s="294">
        <v>0.99760000000000004</v>
      </c>
      <c r="U1133" s="294">
        <v>3588060</v>
      </c>
      <c r="W1133" s="294">
        <v>0.5998</v>
      </c>
      <c r="X1133" s="294">
        <v>8514</v>
      </c>
      <c r="Y1133" s="294">
        <v>8514</v>
      </c>
      <c r="Z1133" s="294">
        <v>0.99870000000000003</v>
      </c>
      <c r="AA1133" s="294">
        <v>2987940</v>
      </c>
      <c r="AC1133" s="294">
        <v>0.4723</v>
      </c>
      <c r="AD1133" s="294">
        <v>10848</v>
      </c>
      <c r="AE1133" s="294">
        <v>8000</v>
      </c>
      <c r="AF1133" s="294">
        <v>0.99849999999999994</v>
      </c>
      <c r="AG1133" s="294">
        <v>4737480</v>
      </c>
      <c r="AI1133" s="294">
        <v>0.58789999999999998</v>
      </c>
      <c r="AJ1133" s="294">
        <v>11196</v>
      </c>
      <c r="AK1133" s="294">
        <v>11196</v>
      </c>
      <c r="AL1133" s="294">
        <v>0.99880000000000002</v>
      </c>
      <c r="AM1133" s="294">
        <v>5065740</v>
      </c>
      <c r="AN1133" s="294" t="e">
        <f>AM1133-#REF!</f>
        <v>#REF!</v>
      </c>
      <c r="AO1133" s="294">
        <v>0.62919999999999998</v>
      </c>
      <c r="AP1133" s="294">
        <v>10842</v>
      </c>
      <c r="AQ1133" s="294">
        <v>10842</v>
      </c>
      <c r="AR1133" s="294">
        <v>0.99849999999999994</v>
      </c>
      <c r="AS1133" s="294">
        <v>3791820</v>
      </c>
      <c r="AU1133" s="294">
        <v>0.4708</v>
      </c>
      <c r="AV1133" s="294">
        <v>8496</v>
      </c>
      <c r="AW1133" s="294">
        <v>8496</v>
      </c>
      <c r="AX1133" s="294">
        <v>0.99749999999999994</v>
      </c>
      <c r="AY1133" s="294">
        <v>3469260</v>
      </c>
      <c r="BA1133" s="294">
        <v>0.56859999999999999</v>
      </c>
      <c r="BB1133" s="294">
        <v>3450</v>
      </c>
      <c r="BC1133" s="294">
        <v>8000</v>
      </c>
      <c r="BD1133" s="294">
        <v>0.99760000000000004</v>
      </c>
      <c r="BE1133" s="294">
        <v>2677920</v>
      </c>
      <c r="BF1133" s="294" t="e">
        <f>BE1133-#REF!</f>
        <v>#REF!</v>
      </c>
      <c r="BG1133" s="294">
        <v>1.0458000000000001</v>
      </c>
      <c r="BH1133" s="294">
        <v>5988</v>
      </c>
      <c r="BI1133" s="294">
        <v>8000</v>
      </c>
      <c r="BJ1133" s="294">
        <v>0.99729999999999996</v>
      </c>
      <c r="BK1133" s="294">
        <v>2473980</v>
      </c>
      <c r="BM1133" s="294">
        <v>0.55679999999999996</v>
      </c>
      <c r="BN1133" s="294">
        <v>9462</v>
      </c>
      <c r="BO1133" s="294">
        <v>9462</v>
      </c>
      <c r="BP1133" s="294">
        <v>0.99849999999999994</v>
      </c>
      <c r="BQ1133" s="294">
        <v>3327360</v>
      </c>
      <c r="BS1133" s="294">
        <v>0.52410000000000001</v>
      </c>
      <c r="BT1133" s="294">
        <v>6084</v>
      </c>
      <c r="BU1133" s="294">
        <v>8000</v>
      </c>
      <c r="BV1133" s="294">
        <v>0.99880000000000002</v>
      </c>
      <c r="BW1133" s="294">
        <v>4975980</v>
      </c>
      <c r="BX1133" s="294" t="e">
        <f>BW1133-#REF!</f>
        <v>#REF!</v>
      </c>
      <c r="BY1133" s="294">
        <v>1.1006</v>
      </c>
    </row>
    <row r="1134" spans="1:77">
      <c r="A1134" s="301">
        <v>1168</v>
      </c>
      <c r="B1134" s="302" t="s">
        <v>3997</v>
      </c>
      <c r="C1134" s="301" t="s">
        <v>5094</v>
      </c>
      <c r="D1134" s="302" t="s">
        <v>4051</v>
      </c>
      <c r="E1134" s="303">
        <v>300</v>
      </c>
      <c r="F1134" s="294">
        <v>484.8</v>
      </c>
      <c r="G1134" s="294">
        <v>484.8</v>
      </c>
      <c r="H1134" s="294">
        <v>0.99199999999999999</v>
      </c>
      <c r="I1134" s="294">
        <v>132699</v>
      </c>
      <c r="K1134" s="294">
        <v>0.38319999999999999</v>
      </c>
      <c r="L1134" s="294">
        <v>179.1</v>
      </c>
      <c r="M1134" s="294">
        <v>240</v>
      </c>
      <c r="N1134" s="294">
        <v>0.99380000000000002</v>
      </c>
      <c r="O1134" s="294">
        <v>126291</v>
      </c>
      <c r="Q1134" s="294">
        <v>0.95369999999999999</v>
      </c>
      <c r="R1134" s="294">
        <v>302.10000000000002</v>
      </c>
      <c r="S1134" s="294">
        <v>302.10000000000002</v>
      </c>
      <c r="T1134" s="294">
        <v>0.99439999999999995</v>
      </c>
      <c r="U1134" s="294">
        <v>47340</v>
      </c>
      <c r="W1134" s="294">
        <v>0.21890000000000001</v>
      </c>
      <c r="X1134" s="294">
        <v>342</v>
      </c>
      <c r="Y1134" s="294">
        <v>342</v>
      </c>
      <c r="Z1134" s="294">
        <v>0.98939999999999995</v>
      </c>
      <c r="AA1134" s="294">
        <v>94173</v>
      </c>
      <c r="AC1134" s="294">
        <v>0.37409999999999999</v>
      </c>
      <c r="AD1134" s="294">
        <v>300.89999999999998</v>
      </c>
      <c r="AE1134" s="294">
        <v>300.89999999999998</v>
      </c>
      <c r="AF1134" s="294">
        <v>0.99009999999999998</v>
      </c>
      <c r="AG1134" s="294">
        <v>107649</v>
      </c>
      <c r="AI1134" s="294">
        <v>0.48570000000000002</v>
      </c>
      <c r="AJ1134" s="294">
        <v>45.9</v>
      </c>
      <c r="AK1134" s="294">
        <v>240</v>
      </c>
      <c r="AL1134" s="294">
        <v>0.9879</v>
      </c>
      <c r="AM1134" s="294">
        <v>91794</v>
      </c>
      <c r="AN1134" s="294" t="e">
        <f>AM1134-#REF!</f>
        <v>#REF!</v>
      </c>
      <c r="AO1134" s="294">
        <v>2.8117999999999999</v>
      </c>
      <c r="AP1134" s="294">
        <v>137.1</v>
      </c>
      <c r="AQ1134" s="294">
        <v>240</v>
      </c>
      <c r="AR1134" s="294">
        <v>0.99209999999999998</v>
      </c>
      <c r="AS1134" s="294">
        <v>64554</v>
      </c>
      <c r="AT1134" s="294" t="e">
        <f>AS1134-#REF!</f>
        <v>#REF!</v>
      </c>
      <c r="AU1134" s="294">
        <v>0.63800000000000001</v>
      </c>
      <c r="AV1134" s="294">
        <v>235.5</v>
      </c>
      <c r="AW1134" s="294">
        <v>240</v>
      </c>
      <c r="AX1134" s="294">
        <v>0.99839999999999995</v>
      </c>
      <c r="AY1134" s="294">
        <v>64059</v>
      </c>
      <c r="BA1134" s="294">
        <v>0.37840000000000001</v>
      </c>
      <c r="BB1134" s="294">
        <v>168.3</v>
      </c>
      <c r="BC1134" s="294">
        <v>240</v>
      </c>
      <c r="BD1134" s="294">
        <v>0.99949999999999994</v>
      </c>
      <c r="BE1134" s="294">
        <v>49449</v>
      </c>
      <c r="BG1134" s="294">
        <v>0.39510000000000001</v>
      </c>
      <c r="BH1134" s="294">
        <v>116.4</v>
      </c>
      <c r="BI1134" s="294">
        <v>240</v>
      </c>
      <c r="BJ1134" s="294">
        <v>0.99970000000000003</v>
      </c>
      <c r="BK1134" s="294">
        <v>53748</v>
      </c>
      <c r="BL1134" s="294" t="e">
        <f>BK1134-#REF!</f>
        <v>#REF!</v>
      </c>
      <c r="BM1134" s="294">
        <v>0.62080000000000002</v>
      </c>
      <c r="BN1134" s="294">
        <v>227.4</v>
      </c>
      <c r="BO1134" s="294">
        <v>240</v>
      </c>
      <c r="BP1134" s="294">
        <v>0.99990000000000001</v>
      </c>
      <c r="BQ1134" s="294">
        <v>59964</v>
      </c>
      <c r="BS1134" s="294">
        <v>0.39250000000000002</v>
      </c>
      <c r="BT1134" s="294">
        <v>50.4</v>
      </c>
      <c r="BU1134" s="294">
        <v>240</v>
      </c>
      <c r="BV1134" s="294">
        <v>0.99990000000000001</v>
      </c>
      <c r="BW1134" s="294">
        <v>66543</v>
      </c>
      <c r="BX1134" s="294" t="e">
        <f>BW1134-#REF!</f>
        <v>#REF!</v>
      </c>
      <c r="BY1134" s="294">
        <v>1.7747999999999999</v>
      </c>
    </row>
    <row r="1135" spans="1:77">
      <c r="A1135" s="301">
        <v>1169</v>
      </c>
      <c r="B1135" s="302" t="s">
        <v>3997</v>
      </c>
      <c r="C1135" s="301" t="s">
        <v>5095</v>
      </c>
      <c r="D1135" s="302" t="s">
        <v>4051</v>
      </c>
      <c r="E1135" s="303">
        <v>150</v>
      </c>
      <c r="F1135" s="294">
        <v>83.36</v>
      </c>
      <c r="G1135" s="294">
        <v>120</v>
      </c>
      <c r="H1135" s="294">
        <v>0.91059999999999997</v>
      </c>
      <c r="I1135" s="294">
        <v>14324</v>
      </c>
      <c r="K1135" s="294">
        <v>0.2621</v>
      </c>
      <c r="L1135" s="294">
        <v>76</v>
      </c>
      <c r="M1135" s="294">
        <v>120</v>
      </c>
      <c r="N1135" s="294">
        <v>0.90949999999999998</v>
      </c>
      <c r="O1135" s="294">
        <v>16916</v>
      </c>
      <c r="Q1135" s="294">
        <v>0.32890000000000003</v>
      </c>
      <c r="R1135" s="294">
        <v>80</v>
      </c>
      <c r="S1135" s="294">
        <v>120</v>
      </c>
      <c r="T1135" s="294">
        <v>0.89980000000000004</v>
      </c>
      <c r="U1135" s="294">
        <v>12200</v>
      </c>
      <c r="W1135" s="294">
        <v>0.2354</v>
      </c>
      <c r="X1135" s="294">
        <v>68</v>
      </c>
      <c r="Y1135" s="294">
        <v>120</v>
      </c>
      <c r="Z1135" s="294">
        <v>0.92779999999999996</v>
      </c>
      <c r="AA1135" s="294">
        <v>6160</v>
      </c>
      <c r="AC1135" s="294">
        <v>0.13120000000000001</v>
      </c>
      <c r="AD1135" s="294">
        <v>56</v>
      </c>
      <c r="AE1135" s="294">
        <v>120</v>
      </c>
      <c r="AF1135" s="294">
        <v>0.95430000000000004</v>
      </c>
      <c r="AG1135" s="294">
        <v>6680</v>
      </c>
      <c r="AI1135" s="294">
        <v>0.16800000000000001</v>
      </c>
      <c r="AJ1135" s="294">
        <v>84</v>
      </c>
      <c r="AK1135" s="294">
        <v>120</v>
      </c>
      <c r="AL1135" s="294">
        <v>0.90559999999999996</v>
      </c>
      <c r="AM1135" s="294">
        <v>14960</v>
      </c>
      <c r="AO1135" s="294">
        <v>0.27310000000000001</v>
      </c>
      <c r="AP1135" s="294">
        <v>80</v>
      </c>
      <c r="AQ1135" s="294">
        <v>120</v>
      </c>
      <c r="AR1135" s="294">
        <v>0.88200000000000001</v>
      </c>
      <c r="AS1135" s="294">
        <v>14640</v>
      </c>
      <c r="AU1135" s="294">
        <v>0.27889999999999998</v>
      </c>
      <c r="AV1135" s="294">
        <v>64</v>
      </c>
      <c r="AW1135" s="294">
        <v>120</v>
      </c>
      <c r="AX1135" s="294">
        <v>0.8659</v>
      </c>
      <c r="AY1135" s="294">
        <v>14720</v>
      </c>
      <c r="BA1135" s="294">
        <v>0.36890000000000001</v>
      </c>
      <c r="BB1135" s="294">
        <v>60</v>
      </c>
      <c r="BC1135" s="294">
        <v>120</v>
      </c>
      <c r="BD1135" s="294">
        <v>0.88619999999999999</v>
      </c>
      <c r="BE1135" s="294">
        <v>12760</v>
      </c>
      <c r="BG1135" s="294">
        <v>0.3226</v>
      </c>
      <c r="BH1135" s="294">
        <v>16</v>
      </c>
      <c r="BI1135" s="294">
        <v>120</v>
      </c>
      <c r="BJ1135" s="294">
        <v>0.92279999999999995</v>
      </c>
      <c r="BK1135" s="294">
        <v>7640</v>
      </c>
      <c r="BL1135" s="294" t="e">
        <f>BK1135-#REF!</f>
        <v>#REF!</v>
      </c>
      <c r="BM1135" s="294">
        <v>0.6956</v>
      </c>
      <c r="BN1135" s="294">
        <v>68</v>
      </c>
      <c r="BO1135" s="294">
        <v>120</v>
      </c>
      <c r="BP1135" s="294">
        <v>0.91500000000000004</v>
      </c>
      <c r="BQ1135" s="294">
        <v>7320</v>
      </c>
      <c r="BS1135" s="294">
        <v>0.17510000000000001</v>
      </c>
      <c r="BT1135" s="294">
        <v>76</v>
      </c>
      <c r="BU1135" s="294">
        <v>120</v>
      </c>
      <c r="BV1135" s="294">
        <v>0.86360000000000003</v>
      </c>
      <c r="BW1135" s="294">
        <v>13680</v>
      </c>
      <c r="BY1135" s="294">
        <v>0.28010000000000002</v>
      </c>
    </row>
    <row r="1136" spans="1:77">
      <c r="A1136" s="301">
        <v>1170</v>
      </c>
      <c r="B1136" s="302" t="s">
        <v>3997</v>
      </c>
      <c r="C1136" s="301" t="s">
        <v>5096</v>
      </c>
      <c r="D1136" s="302" t="s">
        <v>4139</v>
      </c>
      <c r="E1136" s="303">
        <v>122</v>
      </c>
      <c r="F1136" s="294">
        <v>46</v>
      </c>
      <c r="G1136" s="294">
        <v>97.6</v>
      </c>
      <c r="H1136" s="294">
        <v>0.94709999999999994</v>
      </c>
      <c r="I1136" s="294">
        <v>25766</v>
      </c>
      <c r="J1136" s="294" t="e">
        <f>I1136-#REF!</f>
        <v>#REF!</v>
      </c>
      <c r="K1136" s="294">
        <v>0.82140000000000002</v>
      </c>
      <c r="L1136" s="294">
        <v>42.4</v>
      </c>
      <c r="M1136" s="294">
        <v>97.6</v>
      </c>
      <c r="N1136" s="294">
        <v>0.95469999999999999</v>
      </c>
      <c r="O1136" s="294">
        <v>18918</v>
      </c>
      <c r="Q1136" s="294">
        <v>0.62819999999999998</v>
      </c>
      <c r="R1136" s="294">
        <v>52.6</v>
      </c>
      <c r="S1136" s="294">
        <v>97.6</v>
      </c>
      <c r="T1136" s="294">
        <v>0.94499999999999995</v>
      </c>
      <c r="U1136" s="294">
        <v>20184</v>
      </c>
      <c r="W1136" s="294">
        <v>0.56399999999999995</v>
      </c>
      <c r="X1136" s="294">
        <v>56</v>
      </c>
      <c r="Y1136" s="294">
        <v>97.6</v>
      </c>
      <c r="Z1136" s="294">
        <v>0.95919999999999994</v>
      </c>
      <c r="AA1136" s="294">
        <v>22856</v>
      </c>
      <c r="AC1136" s="294">
        <v>0.57199999999999995</v>
      </c>
      <c r="AD1136" s="294">
        <v>62</v>
      </c>
      <c r="AE1136" s="294">
        <v>97.6</v>
      </c>
      <c r="AF1136" s="294">
        <v>0.96299999999999997</v>
      </c>
      <c r="AG1136" s="294">
        <v>25092</v>
      </c>
      <c r="AI1136" s="294">
        <v>0.56489999999999996</v>
      </c>
      <c r="AJ1136" s="294">
        <v>46.4</v>
      </c>
      <c r="AK1136" s="294">
        <v>97.6</v>
      </c>
      <c r="AL1136" s="294">
        <v>0.96550000000000002</v>
      </c>
      <c r="AM1136" s="294">
        <v>33418</v>
      </c>
      <c r="AN1136" s="294" t="e">
        <f>AM1136-#REF!</f>
        <v>#REF!</v>
      </c>
      <c r="AO1136" s="294">
        <v>1.0361</v>
      </c>
      <c r="AP1136" s="294">
        <v>46.4</v>
      </c>
      <c r="AQ1136" s="294">
        <v>97.6</v>
      </c>
      <c r="AR1136" s="294">
        <v>0.95269999999999999</v>
      </c>
      <c r="AS1136" s="294">
        <v>16298</v>
      </c>
      <c r="AU1136" s="294">
        <v>0.49559999999999998</v>
      </c>
      <c r="AV1136" s="294">
        <v>45.4</v>
      </c>
      <c r="AW1136" s="294">
        <v>97.6</v>
      </c>
      <c r="AX1136" s="294">
        <v>0.92659999999999998</v>
      </c>
      <c r="AY1136" s="294">
        <v>17404</v>
      </c>
      <c r="BA1136" s="294">
        <v>0.5746</v>
      </c>
      <c r="BB1136" s="294">
        <v>54</v>
      </c>
      <c r="BC1136" s="294">
        <v>97.6</v>
      </c>
      <c r="BD1136" s="294">
        <v>0.91820000000000002</v>
      </c>
      <c r="BE1136" s="294">
        <v>19126</v>
      </c>
      <c r="BG1136" s="294">
        <v>0.51849999999999996</v>
      </c>
      <c r="BH1136" s="294">
        <v>34.4</v>
      </c>
      <c r="BI1136" s="294">
        <v>97.6</v>
      </c>
      <c r="BJ1136" s="294">
        <v>0.93130000000000002</v>
      </c>
      <c r="BK1136" s="294">
        <v>14960</v>
      </c>
      <c r="BL1136" s="294" t="e">
        <f>BK1136-#REF!</f>
        <v>#REF!</v>
      </c>
      <c r="BM1136" s="294">
        <v>0.62770000000000004</v>
      </c>
      <c r="BN1136" s="294">
        <v>39.6</v>
      </c>
      <c r="BO1136" s="294">
        <v>97.6</v>
      </c>
      <c r="BP1136" s="294">
        <v>0.93579999999999997</v>
      </c>
      <c r="BQ1136" s="294">
        <v>15420</v>
      </c>
      <c r="BR1136" s="294" t="e">
        <f>BQ1136-#REF!</f>
        <v>#REF!</v>
      </c>
      <c r="BS1136" s="294">
        <v>0.61919999999999997</v>
      </c>
      <c r="BT1136" s="294">
        <v>56.4</v>
      </c>
      <c r="BU1136" s="294">
        <v>97.6</v>
      </c>
      <c r="BV1136" s="294">
        <v>0.93169999999999997</v>
      </c>
      <c r="BW1136" s="294">
        <v>19782</v>
      </c>
      <c r="BY1136" s="294">
        <v>0.50600000000000001</v>
      </c>
    </row>
    <row r="1137" spans="1:77">
      <c r="A1137" s="301">
        <v>1171</v>
      </c>
      <c r="B1137" s="302" t="s">
        <v>3997</v>
      </c>
      <c r="C1137" s="301" t="s">
        <v>5097</v>
      </c>
      <c r="D1137" s="302" t="s">
        <v>4051</v>
      </c>
      <c r="E1137" s="303">
        <v>167</v>
      </c>
      <c r="F1137" s="294">
        <v>144.24</v>
      </c>
      <c r="G1137" s="294">
        <v>144.24</v>
      </c>
      <c r="H1137" s="294">
        <v>0.9536</v>
      </c>
      <c r="I1137" s="294">
        <v>10232</v>
      </c>
      <c r="K1137" s="294">
        <v>0.1033</v>
      </c>
      <c r="L1137" s="294">
        <v>169</v>
      </c>
      <c r="M1137" s="294">
        <v>169</v>
      </c>
      <c r="N1137" s="294">
        <v>0.97889999999999999</v>
      </c>
      <c r="O1137" s="294">
        <v>9354</v>
      </c>
      <c r="Q1137" s="294">
        <v>7.5999999999999998E-2</v>
      </c>
      <c r="R1137" s="294">
        <v>109.84</v>
      </c>
      <c r="S1137" s="294">
        <v>133.6</v>
      </c>
      <c r="T1137" s="294">
        <v>0.90059999999999996</v>
      </c>
      <c r="U1137" s="294">
        <v>7912</v>
      </c>
      <c r="W1137" s="294">
        <v>0.1111</v>
      </c>
      <c r="X1137" s="294">
        <v>180.56</v>
      </c>
      <c r="Y1137" s="294">
        <v>180.56</v>
      </c>
      <c r="Z1137" s="294">
        <v>0.9546</v>
      </c>
      <c r="AA1137" s="294">
        <v>9840</v>
      </c>
      <c r="AC1137" s="294">
        <v>7.6700000000000004E-2</v>
      </c>
      <c r="AD1137" s="294">
        <v>52.4</v>
      </c>
      <c r="AE1137" s="294">
        <v>133.6</v>
      </c>
      <c r="AF1137" s="294">
        <v>0.96389999999999998</v>
      </c>
      <c r="AG1137" s="294">
        <v>4590</v>
      </c>
      <c r="AI1137" s="294">
        <v>0.1221</v>
      </c>
      <c r="AJ1137" s="294">
        <v>115.68</v>
      </c>
      <c r="AK1137" s="294">
        <v>133.6</v>
      </c>
      <c r="AL1137" s="294">
        <v>0.97760000000000002</v>
      </c>
      <c r="AM1137" s="294">
        <v>5236</v>
      </c>
      <c r="AO1137" s="294">
        <v>6.4299999999999996E-2</v>
      </c>
      <c r="AP1137" s="294">
        <v>58.08</v>
      </c>
      <c r="AQ1137" s="294">
        <v>133.6</v>
      </c>
      <c r="AR1137" s="294">
        <v>0.96450000000000002</v>
      </c>
      <c r="AS1137" s="294">
        <v>3472</v>
      </c>
      <c r="AU1137" s="294">
        <v>8.3299999999999999E-2</v>
      </c>
      <c r="AV1137" s="294">
        <v>87.52</v>
      </c>
      <c r="AW1137" s="294">
        <v>133.6</v>
      </c>
      <c r="AX1137" s="294">
        <v>0.93320000000000003</v>
      </c>
      <c r="AY1137" s="294">
        <v>4942</v>
      </c>
      <c r="BA1137" s="294">
        <v>8.4000000000000005E-2</v>
      </c>
      <c r="BB1137" s="294">
        <v>157.84</v>
      </c>
      <c r="BC1137" s="294">
        <v>157.84</v>
      </c>
      <c r="BD1137" s="294">
        <v>0.82420000000000004</v>
      </c>
      <c r="BE1137" s="294">
        <v>7910</v>
      </c>
      <c r="BG1137" s="294">
        <v>8.1699999999999995E-2</v>
      </c>
      <c r="BH1137" s="294">
        <v>171.92</v>
      </c>
      <c r="BI1137" s="294">
        <v>171.92</v>
      </c>
      <c r="BJ1137" s="294">
        <v>0.90179999999999993</v>
      </c>
      <c r="BK1137" s="294">
        <v>8572</v>
      </c>
      <c r="BM1137" s="294">
        <v>7.4300000000000005E-2</v>
      </c>
      <c r="BN1137" s="294">
        <v>191.36</v>
      </c>
      <c r="BO1137" s="294">
        <v>191.36</v>
      </c>
      <c r="BP1137" s="294">
        <v>0.97429999999999994</v>
      </c>
      <c r="BQ1137" s="294">
        <v>7566</v>
      </c>
      <c r="BS1137" s="294">
        <v>6.0400000000000002E-2</v>
      </c>
      <c r="BT1137" s="294">
        <v>114</v>
      </c>
      <c r="BU1137" s="294">
        <v>133.6</v>
      </c>
      <c r="BV1137" s="294">
        <v>0.92420000000000002</v>
      </c>
      <c r="BW1137" s="294">
        <v>6342</v>
      </c>
      <c r="BY1137" s="294">
        <v>8.09E-2</v>
      </c>
    </row>
    <row r="1138" spans="1:77">
      <c r="A1138" s="301">
        <v>1172</v>
      </c>
      <c r="B1138" s="302" t="s">
        <v>3997</v>
      </c>
      <c r="C1138" s="301" t="s">
        <v>5098</v>
      </c>
      <c r="D1138" s="302" t="s">
        <v>4051</v>
      </c>
      <c r="E1138" s="303">
        <v>167</v>
      </c>
      <c r="F1138" s="294">
        <v>33.25</v>
      </c>
      <c r="G1138" s="294">
        <v>133.6</v>
      </c>
      <c r="H1138" s="294">
        <v>0.99149999999999994</v>
      </c>
      <c r="I1138" s="294">
        <v>7572</v>
      </c>
      <c r="K1138" s="294">
        <v>0.33150000000000002</v>
      </c>
      <c r="L1138" s="294">
        <v>35.49</v>
      </c>
      <c r="M1138" s="294">
        <v>133.6</v>
      </c>
      <c r="N1138" s="294">
        <v>0.99129999999999996</v>
      </c>
      <c r="O1138" s="294">
        <v>7727</v>
      </c>
      <c r="Q1138" s="294">
        <v>0.30599999999999999</v>
      </c>
      <c r="R1138" s="294">
        <v>38.049999999999997</v>
      </c>
      <c r="S1138" s="294">
        <v>133.6</v>
      </c>
      <c r="T1138" s="294">
        <v>0.99270000000000003</v>
      </c>
      <c r="U1138" s="294">
        <v>7930</v>
      </c>
      <c r="W1138" s="294">
        <v>0.30149999999999999</v>
      </c>
      <c r="X1138" s="294">
        <v>30.69</v>
      </c>
      <c r="Y1138" s="294">
        <v>133.6</v>
      </c>
      <c r="Z1138" s="294">
        <v>0.99139999999999995</v>
      </c>
      <c r="AA1138" s="294">
        <v>7019</v>
      </c>
      <c r="AC1138" s="294">
        <v>0.32319999999999999</v>
      </c>
      <c r="AD1138" s="294">
        <v>34.53</v>
      </c>
      <c r="AE1138" s="294">
        <v>133.6</v>
      </c>
      <c r="AF1138" s="294">
        <v>0.99029999999999996</v>
      </c>
      <c r="AG1138" s="294">
        <v>6427</v>
      </c>
      <c r="AI1138" s="294">
        <v>0.2621</v>
      </c>
      <c r="AJ1138" s="294">
        <v>30.05</v>
      </c>
      <c r="AK1138" s="294">
        <v>133.6</v>
      </c>
      <c r="AL1138" s="294">
        <v>0.98849999999999993</v>
      </c>
      <c r="AM1138" s="294">
        <v>6788</v>
      </c>
      <c r="AO1138" s="294">
        <v>0.33119999999999999</v>
      </c>
      <c r="AP1138" s="294">
        <v>32.61</v>
      </c>
      <c r="AQ1138" s="294">
        <v>133.6</v>
      </c>
      <c r="AR1138" s="294">
        <v>0.99060000000000004</v>
      </c>
      <c r="AS1138" s="294">
        <v>5792</v>
      </c>
      <c r="AU1138" s="294">
        <v>0.25059999999999999</v>
      </c>
      <c r="AV1138" s="294">
        <v>24.29</v>
      </c>
      <c r="AW1138" s="294">
        <v>133.6</v>
      </c>
      <c r="AX1138" s="294">
        <v>0.99529999999999996</v>
      </c>
      <c r="AY1138" s="294">
        <v>4657</v>
      </c>
      <c r="BA1138" s="294">
        <v>0.28210000000000002</v>
      </c>
      <c r="BB1138" s="294">
        <v>19.809999999999999</v>
      </c>
      <c r="BC1138" s="294">
        <v>133.6</v>
      </c>
      <c r="BD1138" s="294">
        <v>0.99749999999999994</v>
      </c>
      <c r="BE1138" s="294">
        <v>5118</v>
      </c>
      <c r="BG1138" s="294">
        <v>0.37159999999999999</v>
      </c>
      <c r="BH1138" s="294">
        <v>37.25</v>
      </c>
      <c r="BI1138" s="294">
        <v>133.6</v>
      </c>
      <c r="BJ1138" s="294">
        <v>0.99399999999999999</v>
      </c>
      <c r="BK1138" s="294">
        <v>7027</v>
      </c>
      <c r="BM1138" s="294">
        <v>0.26400000000000001</v>
      </c>
      <c r="BN1138" s="294">
        <v>39.65</v>
      </c>
      <c r="BO1138" s="294">
        <v>133.6</v>
      </c>
      <c r="BP1138" s="294">
        <v>0.98760000000000003</v>
      </c>
      <c r="BQ1138" s="294">
        <v>8865</v>
      </c>
      <c r="BS1138" s="294">
        <v>0.34789999999999999</v>
      </c>
      <c r="BT1138" s="294">
        <v>57.89</v>
      </c>
      <c r="BU1138" s="294">
        <v>133.6</v>
      </c>
      <c r="BV1138" s="294">
        <v>0.98939999999999995</v>
      </c>
      <c r="BW1138" s="294">
        <v>11245</v>
      </c>
      <c r="BY1138" s="294">
        <v>0.2697</v>
      </c>
    </row>
    <row r="1139" spans="1:77">
      <c r="A1139" s="301">
        <v>1173</v>
      </c>
      <c r="B1139" s="302" t="s">
        <v>3997</v>
      </c>
      <c r="C1139" s="301" t="s">
        <v>5099</v>
      </c>
      <c r="D1139" s="302" t="s">
        <v>4054</v>
      </c>
      <c r="E1139" s="303">
        <v>1495</v>
      </c>
      <c r="F1139" s="294">
        <v>882</v>
      </c>
      <c r="G1139" s="294">
        <v>1196</v>
      </c>
      <c r="H1139" s="294">
        <v>0.90679999999999994</v>
      </c>
      <c r="I1139" s="294">
        <v>325980</v>
      </c>
      <c r="K1139" s="294">
        <v>0.56610000000000005</v>
      </c>
      <c r="L1139" s="294">
        <v>1229.4000000000001</v>
      </c>
      <c r="M1139" s="294">
        <v>1229.4000000000001</v>
      </c>
      <c r="N1139" s="294">
        <v>0.90639999999999998</v>
      </c>
      <c r="O1139" s="294">
        <v>333792</v>
      </c>
      <c r="Q1139" s="294">
        <v>0.40260000000000001</v>
      </c>
      <c r="R1139" s="294">
        <v>1245.5999999999999</v>
      </c>
      <c r="S1139" s="294">
        <v>1245.5999999999999</v>
      </c>
      <c r="T1139" s="294">
        <v>0.90879999999999994</v>
      </c>
      <c r="U1139" s="294">
        <v>328896</v>
      </c>
      <c r="W1139" s="294">
        <v>0.40360000000000001</v>
      </c>
      <c r="X1139" s="294">
        <v>1234.08</v>
      </c>
      <c r="Y1139" s="294">
        <v>1234.08</v>
      </c>
      <c r="Z1139" s="294">
        <v>0.90379999999999994</v>
      </c>
      <c r="AA1139" s="294">
        <v>334458</v>
      </c>
      <c r="AC1139" s="294">
        <v>0.40310000000000001</v>
      </c>
      <c r="AD1139" s="294">
        <v>1237.68</v>
      </c>
      <c r="AE1139" s="294">
        <v>1237.68</v>
      </c>
      <c r="AF1139" s="294">
        <v>0.90479999999999994</v>
      </c>
      <c r="AG1139" s="294">
        <v>325962</v>
      </c>
      <c r="AI1139" s="294">
        <v>0.39119999999999999</v>
      </c>
      <c r="AJ1139" s="294">
        <v>1277.28</v>
      </c>
      <c r="AK1139" s="294">
        <v>1277.28</v>
      </c>
      <c r="AL1139" s="294">
        <v>0.90200000000000002</v>
      </c>
      <c r="AM1139" s="294">
        <v>347436</v>
      </c>
      <c r="AO1139" s="294">
        <v>0.41889999999999999</v>
      </c>
      <c r="AP1139" s="294">
        <v>1260</v>
      </c>
      <c r="AQ1139" s="294">
        <v>1260</v>
      </c>
      <c r="AR1139" s="294">
        <v>0.90300000000000002</v>
      </c>
      <c r="AS1139" s="294">
        <v>370422</v>
      </c>
      <c r="AU1139" s="294">
        <v>0.43759999999999999</v>
      </c>
      <c r="AV1139" s="294">
        <v>1222.56</v>
      </c>
      <c r="AW1139" s="294">
        <v>1222.56</v>
      </c>
      <c r="AX1139" s="294">
        <v>0.90529999999999999</v>
      </c>
      <c r="AY1139" s="294">
        <v>391608</v>
      </c>
      <c r="BA1139" s="294">
        <v>0.4914</v>
      </c>
      <c r="BB1139" s="294">
        <v>1216.08</v>
      </c>
      <c r="BC1139" s="294">
        <v>1216.08</v>
      </c>
      <c r="BD1139" s="294">
        <v>0.90779999999999994</v>
      </c>
      <c r="BE1139" s="294">
        <v>392364</v>
      </c>
      <c r="BG1139" s="294">
        <v>0.47770000000000001</v>
      </c>
      <c r="BH1139" s="294">
        <v>1614.6</v>
      </c>
      <c r="BI1139" s="294">
        <v>1614.6</v>
      </c>
      <c r="BJ1139" s="294">
        <v>0.90800000000000003</v>
      </c>
      <c r="BK1139" s="294">
        <v>442152</v>
      </c>
      <c r="BM1139" s="294">
        <v>0.40539999999999998</v>
      </c>
      <c r="BN1139" s="294">
        <v>720</v>
      </c>
      <c r="BO1139" s="294">
        <v>1196</v>
      </c>
      <c r="BP1139" s="294">
        <v>0.9093</v>
      </c>
      <c r="BQ1139" s="294">
        <v>317520</v>
      </c>
      <c r="BR1139" s="294" t="e">
        <f>BQ1139-#REF!</f>
        <v>#REF!</v>
      </c>
      <c r="BS1139" s="294">
        <v>0.72170000000000001</v>
      </c>
      <c r="BT1139" s="294">
        <v>1234.8</v>
      </c>
      <c r="BU1139" s="294">
        <v>1234.8</v>
      </c>
      <c r="BV1139" s="294">
        <v>0.90910000000000002</v>
      </c>
      <c r="BW1139" s="294">
        <v>403362</v>
      </c>
      <c r="BY1139" s="294">
        <v>0.48299999999999998</v>
      </c>
    </row>
    <row r="1140" spans="1:77">
      <c r="A1140" s="301">
        <v>1174</v>
      </c>
      <c r="B1140" s="302" t="s">
        <v>3997</v>
      </c>
      <c r="C1140" s="301" t="s">
        <v>5100</v>
      </c>
      <c r="D1140" s="302" t="s">
        <v>4051</v>
      </c>
      <c r="E1140" s="303">
        <v>1070</v>
      </c>
      <c r="F1140" s="294">
        <v>1080</v>
      </c>
      <c r="G1140" s="294">
        <v>1080</v>
      </c>
      <c r="H1140" s="294">
        <v>0.91310000000000002</v>
      </c>
      <c r="I1140" s="294">
        <v>464760</v>
      </c>
      <c r="J1140" s="294" t="e">
        <f>I1140-#REF!</f>
        <v>#REF!</v>
      </c>
      <c r="K1140" s="294">
        <v>0.65459999999999996</v>
      </c>
      <c r="L1140" s="294">
        <v>1044</v>
      </c>
      <c r="M1140" s="294">
        <v>1044</v>
      </c>
      <c r="N1140" s="294">
        <v>0.92859999999999998</v>
      </c>
      <c r="O1140" s="294">
        <v>421380</v>
      </c>
      <c r="Q1140" s="294">
        <v>0.58420000000000005</v>
      </c>
      <c r="R1140" s="294">
        <v>1188</v>
      </c>
      <c r="S1140" s="294">
        <v>1188</v>
      </c>
      <c r="T1140" s="294">
        <v>0.90559999999999996</v>
      </c>
      <c r="U1140" s="294">
        <v>547380</v>
      </c>
      <c r="V1140" s="294" t="e">
        <f>U1140-#REF!</f>
        <v>#REF!</v>
      </c>
      <c r="W1140" s="294">
        <v>0.70660000000000001</v>
      </c>
      <c r="X1140" s="294">
        <v>1098</v>
      </c>
      <c r="Y1140" s="294">
        <v>1098</v>
      </c>
      <c r="Z1140" s="294">
        <v>0.91959999999999997</v>
      </c>
      <c r="AA1140" s="294">
        <v>477360</v>
      </c>
      <c r="AB1140" s="294" t="e">
        <f>AA1140-#REF!</f>
        <v>#REF!</v>
      </c>
      <c r="AC1140" s="294">
        <v>0.63549999999999995</v>
      </c>
      <c r="AD1140" s="294">
        <v>1080</v>
      </c>
      <c r="AE1140" s="294">
        <v>1080</v>
      </c>
      <c r="AF1140" s="294">
        <v>0.9224</v>
      </c>
      <c r="AG1140" s="294">
        <v>521820</v>
      </c>
      <c r="AH1140" s="294" t="e">
        <f>AG1140-#REF!</f>
        <v>#REF!</v>
      </c>
      <c r="AI1140" s="294">
        <v>0.70409999999999995</v>
      </c>
      <c r="AJ1140" s="294">
        <v>1134</v>
      </c>
      <c r="AK1140" s="294">
        <v>1134</v>
      </c>
      <c r="AL1140" s="294">
        <v>0.92379999999999995</v>
      </c>
      <c r="AM1140" s="294">
        <v>525240</v>
      </c>
      <c r="AN1140" s="294" t="e">
        <f>AM1140-#REF!</f>
        <v>#REF!</v>
      </c>
      <c r="AO1140" s="294">
        <v>0.69640000000000002</v>
      </c>
      <c r="AP1140" s="294">
        <v>1116</v>
      </c>
      <c r="AQ1140" s="294">
        <v>1116</v>
      </c>
      <c r="AR1140" s="294">
        <v>0.92289999999999994</v>
      </c>
      <c r="AS1140" s="294">
        <v>420120</v>
      </c>
      <c r="AU1140" s="294">
        <v>0.54830000000000001</v>
      </c>
      <c r="AV1140" s="294">
        <v>972</v>
      </c>
      <c r="AW1140" s="294">
        <v>972</v>
      </c>
      <c r="AX1140" s="294">
        <v>0.93420000000000003</v>
      </c>
      <c r="AY1140" s="294">
        <v>388440</v>
      </c>
      <c r="BA1140" s="294">
        <v>0.59409999999999996</v>
      </c>
      <c r="BB1140" s="294">
        <v>900</v>
      </c>
      <c r="BC1140" s="294">
        <v>900</v>
      </c>
      <c r="BD1140" s="294">
        <v>0.93279999999999996</v>
      </c>
      <c r="BE1140" s="294">
        <v>359460</v>
      </c>
      <c r="BG1140" s="294">
        <v>0.57550000000000001</v>
      </c>
      <c r="BH1140" s="294">
        <v>882</v>
      </c>
      <c r="BI1140" s="294">
        <v>856</v>
      </c>
      <c r="BJ1140" s="294">
        <v>0.93740000000000001</v>
      </c>
      <c r="BK1140" s="294">
        <v>374400</v>
      </c>
      <c r="BL1140" s="294" t="e">
        <f>BK1140-#REF!</f>
        <v>#REF!</v>
      </c>
      <c r="BM1140" s="294">
        <v>0.60870000000000002</v>
      </c>
      <c r="BN1140" s="294">
        <v>936</v>
      </c>
      <c r="BO1140" s="294">
        <v>882</v>
      </c>
      <c r="BP1140" s="294">
        <v>0.91469999999999996</v>
      </c>
      <c r="BQ1140" s="294">
        <v>356760</v>
      </c>
      <c r="BR1140" s="294" t="e">
        <f>BQ1140-#REF!</f>
        <v>#REF!</v>
      </c>
      <c r="BS1140" s="294">
        <v>0.62009999999999998</v>
      </c>
      <c r="BT1140" s="294">
        <v>1134</v>
      </c>
      <c r="BU1140" s="294">
        <v>1134</v>
      </c>
      <c r="BV1140" s="294">
        <v>0.91979999999999995</v>
      </c>
      <c r="BW1140" s="294">
        <v>464760</v>
      </c>
      <c r="BY1140" s="294">
        <v>0.59889999999999999</v>
      </c>
    </row>
    <row r="1141" spans="1:77">
      <c r="A1141" s="301">
        <v>1175</v>
      </c>
      <c r="B1141" s="302" t="s">
        <v>3997</v>
      </c>
      <c r="C1141" s="301" t="s">
        <v>5101</v>
      </c>
      <c r="D1141" s="302" t="s">
        <v>4051</v>
      </c>
      <c r="E1141" s="303">
        <v>183</v>
      </c>
      <c r="F1141" s="294">
        <v>92.32</v>
      </c>
      <c r="G1141" s="294">
        <v>146.4</v>
      </c>
      <c r="H1141" s="294">
        <v>0.98660000000000003</v>
      </c>
      <c r="I1141" s="294">
        <v>21636</v>
      </c>
      <c r="K1141" s="294">
        <v>0.33</v>
      </c>
      <c r="L1141" s="294">
        <v>128.4</v>
      </c>
      <c r="M1141" s="294">
        <v>146.4</v>
      </c>
      <c r="N1141" s="294">
        <v>0.98509999999999998</v>
      </c>
      <c r="O1141" s="294">
        <v>21564</v>
      </c>
      <c r="Q1141" s="294">
        <v>0.22919999999999999</v>
      </c>
      <c r="R1141" s="294">
        <v>98.4</v>
      </c>
      <c r="S1141" s="294">
        <v>146.4</v>
      </c>
      <c r="T1141" s="294">
        <v>0.98870000000000002</v>
      </c>
      <c r="U1141" s="294">
        <v>21164</v>
      </c>
      <c r="W1141" s="294">
        <v>0.30220000000000002</v>
      </c>
      <c r="X1141" s="294">
        <v>88.16</v>
      </c>
      <c r="Y1141" s="294">
        <v>146.4</v>
      </c>
      <c r="Z1141" s="294">
        <v>0.98750000000000004</v>
      </c>
      <c r="AA1141" s="294">
        <v>18640</v>
      </c>
      <c r="AC1141" s="294">
        <v>0.2878</v>
      </c>
      <c r="AD1141" s="294">
        <v>90.88</v>
      </c>
      <c r="AE1141" s="294">
        <v>146.4</v>
      </c>
      <c r="AF1141" s="294">
        <v>0.98839999999999995</v>
      </c>
      <c r="AG1141" s="294">
        <v>19668</v>
      </c>
      <c r="AI1141" s="294">
        <v>0.29430000000000001</v>
      </c>
      <c r="AJ1141" s="294">
        <v>88.8</v>
      </c>
      <c r="AK1141" s="294">
        <v>146.4</v>
      </c>
      <c r="AL1141" s="294">
        <v>0.98829999999999996</v>
      </c>
      <c r="AM1141" s="294">
        <v>18568</v>
      </c>
      <c r="AO1141" s="294">
        <v>0.29389999999999999</v>
      </c>
      <c r="AP1141" s="294">
        <v>85.12</v>
      </c>
      <c r="AQ1141" s="294">
        <v>146.4</v>
      </c>
      <c r="AR1141" s="294">
        <v>0.99039999999999995</v>
      </c>
      <c r="AS1141" s="294">
        <v>18088</v>
      </c>
      <c r="AU1141" s="294">
        <v>0.28839999999999999</v>
      </c>
      <c r="AV1141" s="294">
        <v>80.64</v>
      </c>
      <c r="AW1141" s="294">
        <v>146.4</v>
      </c>
      <c r="AX1141" s="294">
        <v>0.98629999999999995</v>
      </c>
      <c r="AY1141" s="294">
        <v>14364</v>
      </c>
      <c r="BA1141" s="294">
        <v>0.25080000000000002</v>
      </c>
      <c r="BB1141" s="294">
        <v>69.44</v>
      </c>
      <c r="BC1141" s="294">
        <v>146.4</v>
      </c>
      <c r="BD1141" s="294">
        <v>0.98180000000000001</v>
      </c>
      <c r="BE1141" s="294">
        <v>10756</v>
      </c>
      <c r="BG1141" s="294">
        <v>0.21210000000000001</v>
      </c>
      <c r="BH1141" s="294">
        <v>86.08</v>
      </c>
      <c r="BI1141" s="294">
        <v>146.4</v>
      </c>
      <c r="BJ1141" s="294">
        <v>0.98509999999999998</v>
      </c>
      <c r="BK1141" s="294">
        <v>12636</v>
      </c>
      <c r="BM1141" s="294">
        <v>0.20030000000000001</v>
      </c>
      <c r="BN1141" s="294">
        <v>101.76</v>
      </c>
      <c r="BO1141" s="294">
        <v>146.4</v>
      </c>
      <c r="BP1141" s="294">
        <v>0.98819999999999997</v>
      </c>
      <c r="BQ1141" s="294">
        <v>14044</v>
      </c>
      <c r="BS1141" s="294">
        <v>0.20780000000000001</v>
      </c>
      <c r="BT1141" s="294">
        <v>113.44</v>
      </c>
      <c r="BU1141" s="294">
        <v>146.4</v>
      </c>
      <c r="BV1141" s="294">
        <v>0.98870000000000002</v>
      </c>
      <c r="BW1141" s="294">
        <v>18500</v>
      </c>
      <c r="BY1141" s="294">
        <v>0.22170000000000001</v>
      </c>
    </row>
    <row r="1142" spans="1:77">
      <c r="A1142" s="301">
        <v>1176</v>
      </c>
      <c r="B1142" s="302" t="s">
        <v>3997</v>
      </c>
      <c r="C1142" s="301" t="s">
        <v>5102</v>
      </c>
      <c r="D1142" s="302" t="s">
        <v>4051</v>
      </c>
      <c r="E1142" s="303">
        <v>7000</v>
      </c>
      <c r="F1142" s="294">
        <v>5688</v>
      </c>
      <c r="G1142" s="294">
        <v>5688</v>
      </c>
      <c r="H1142" s="294">
        <v>0.94809999999999994</v>
      </c>
      <c r="I1142" s="294">
        <v>2224200</v>
      </c>
      <c r="K1142" s="294">
        <v>0.57279999999999998</v>
      </c>
      <c r="L1142" s="294">
        <v>4980</v>
      </c>
      <c r="M1142" s="294">
        <v>5600</v>
      </c>
      <c r="N1142" s="294">
        <v>0.95930000000000004</v>
      </c>
      <c r="O1142" s="294">
        <v>2260800</v>
      </c>
      <c r="Q1142" s="294">
        <v>0.6361</v>
      </c>
      <c r="R1142" s="294">
        <v>5040</v>
      </c>
      <c r="S1142" s="294">
        <v>5600</v>
      </c>
      <c r="T1142" s="294">
        <v>0.9708</v>
      </c>
      <c r="U1142" s="294">
        <v>2251800</v>
      </c>
      <c r="V1142" s="294" t="e">
        <f>U1142-#REF!</f>
        <v>#REF!</v>
      </c>
      <c r="W1142" s="294">
        <v>0.63919999999999999</v>
      </c>
      <c r="X1142" s="294">
        <v>4746</v>
      </c>
      <c r="Y1142" s="294">
        <v>5600</v>
      </c>
      <c r="Z1142" s="294">
        <v>0.97009999999999996</v>
      </c>
      <c r="AA1142" s="294">
        <v>2140800</v>
      </c>
      <c r="AB1142" s="294" t="e">
        <f>AA1142-#REF!</f>
        <v>#REF!</v>
      </c>
      <c r="AC1142" s="294">
        <v>0.625</v>
      </c>
      <c r="AD1142" s="294">
        <v>4932</v>
      </c>
      <c r="AE1142" s="294">
        <v>5600</v>
      </c>
      <c r="AF1142" s="294">
        <v>0.97170000000000001</v>
      </c>
      <c r="AG1142" s="294">
        <v>2121000</v>
      </c>
      <c r="AI1142" s="294">
        <v>0.59489999999999998</v>
      </c>
      <c r="AJ1142" s="294">
        <v>5064</v>
      </c>
      <c r="AK1142" s="294">
        <v>5600</v>
      </c>
      <c r="AL1142" s="294">
        <v>0.97140000000000004</v>
      </c>
      <c r="AM1142" s="294">
        <v>2178000</v>
      </c>
      <c r="AN1142" s="294" t="e">
        <f>AM1142-#REF!</f>
        <v>#REF!</v>
      </c>
      <c r="AO1142" s="294">
        <v>0.61499999999999999</v>
      </c>
      <c r="AP1142" s="294">
        <v>4452</v>
      </c>
      <c r="AQ1142" s="294">
        <v>5600</v>
      </c>
      <c r="AR1142" s="294">
        <v>0.97509999999999997</v>
      </c>
      <c r="AS1142" s="294">
        <v>1896000</v>
      </c>
      <c r="AU1142" s="294">
        <v>0.58709999999999996</v>
      </c>
      <c r="AV1142" s="294">
        <v>3684</v>
      </c>
      <c r="AW1142" s="294">
        <v>5600</v>
      </c>
      <c r="AX1142" s="294">
        <v>0.97589999999999999</v>
      </c>
      <c r="AY1142" s="294">
        <v>1623000</v>
      </c>
      <c r="AZ1142" s="294" t="e">
        <f>AY1142-#REF!</f>
        <v>#REF!</v>
      </c>
      <c r="BA1142" s="294">
        <v>0.627</v>
      </c>
      <c r="BB1142" s="294">
        <v>3228</v>
      </c>
      <c r="BC1142" s="294">
        <v>5600</v>
      </c>
      <c r="BD1142" s="294">
        <v>0.9788</v>
      </c>
      <c r="BE1142" s="294">
        <v>1408800</v>
      </c>
      <c r="BG1142" s="294">
        <v>0.59930000000000005</v>
      </c>
      <c r="BH1142" s="294">
        <v>2880</v>
      </c>
      <c r="BI1142" s="294">
        <v>5600</v>
      </c>
      <c r="BJ1142" s="294">
        <v>0.98260000000000003</v>
      </c>
      <c r="BK1142" s="294">
        <v>1418400</v>
      </c>
      <c r="BL1142" s="294" t="e">
        <f>BK1142-#REF!</f>
        <v>#REF!</v>
      </c>
      <c r="BM1142" s="294">
        <v>0.67369999999999997</v>
      </c>
      <c r="BN1142" s="294">
        <v>3540</v>
      </c>
      <c r="BO1142" s="294">
        <v>5600</v>
      </c>
      <c r="BP1142" s="294">
        <v>0.97760000000000002</v>
      </c>
      <c r="BQ1142" s="294">
        <v>1566000</v>
      </c>
      <c r="BR1142" s="294" t="e">
        <f>BQ1142-#REF!</f>
        <v>#REF!</v>
      </c>
      <c r="BS1142" s="294">
        <v>0.6734</v>
      </c>
      <c r="BT1142" s="294">
        <v>4410</v>
      </c>
      <c r="BU1142" s="294">
        <v>5600</v>
      </c>
      <c r="BV1142" s="294">
        <v>0.97699999999999998</v>
      </c>
      <c r="BW1142" s="294">
        <v>2041800</v>
      </c>
      <c r="BX1142" s="294" t="e">
        <f>BW1142-#REF!</f>
        <v>#REF!</v>
      </c>
      <c r="BY1142" s="294">
        <v>0.63690000000000002</v>
      </c>
    </row>
    <row r="1143" spans="1:77">
      <c r="A1143" s="301">
        <v>1177</v>
      </c>
      <c r="B1143" s="302" t="s">
        <v>3997</v>
      </c>
      <c r="C1143" s="301" t="s">
        <v>5103</v>
      </c>
      <c r="D1143" s="302" t="s">
        <v>4051</v>
      </c>
      <c r="E1143" s="303">
        <v>400</v>
      </c>
      <c r="F1143" s="294">
        <v>47.76</v>
      </c>
      <c r="G1143" s="294">
        <v>320</v>
      </c>
      <c r="H1143" s="294">
        <v>0.90449999999999997</v>
      </c>
      <c r="I1143" s="294">
        <v>12552</v>
      </c>
      <c r="K1143" s="294">
        <v>0.40360000000000001</v>
      </c>
      <c r="L1143" s="294">
        <v>45.6</v>
      </c>
      <c r="M1143" s="294">
        <v>320</v>
      </c>
      <c r="N1143" s="294">
        <v>0.90510000000000002</v>
      </c>
      <c r="O1143" s="294">
        <v>12756</v>
      </c>
      <c r="Q1143" s="294">
        <v>0.41539999999999999</v>
      </c>
      <c r="R1143" s="294">
        <v>44.4</v>
      </c>
      <c r="S1143" s="294">
        <v>320</v>
      </c>
      <c r="T1143" s="294">
        <v>0.90849999999999997</v>
      </c>
      <c r="U1143" s="294">
        <v>12918</v>
      </c>
      <c r="W1143" s="294">
        <v>0.44479999999999997</v>
      </c>
      <c r="X1143" s="294">
        <v>48</v>
      </c>
      <c r="Y1143" s="294">
        <v>320</v>
      </c>
      <c r="Z1143" s="294">
        <v>0.90539999999999998</v>
      </c>
      <c r="AA1143" s="294">
        <v>10788</v>
      </c>
      <c r="AC1143" s="294">
        <v>0.3337</v>
      </c>
      <c r="AD1143" s="294">
        <v>45.6</v>
      </c>
      <c r="AE1143" s="294">
        <v>320</v>
      </c>
      <c r="AF1143" s="294">
        <v>0.9012</v>
      </c>
      <c r="AG1143" s="294">
        <v>10830</v>
      </c>
      <c r="AI1143" s="294">
        <v>0.35420000000000001</v>
      </c>
      <c r="AJ1143" s="294">
        <v>48.96</v>
      </c>
      <c r="AK1143" s="294">
        <v>320</v>
      </c>
      <c r="AL1143" s="294">
        <v>0.89649999999999996</v>
      </c>
      <c r="AM1143" s="294">
        <v>11058</v>
      </c>
      <c r="AO1143" s="294">
        <v>0.34989999999999999</v>
      </c>
      <c r="AP1143" s="294">
        <v>44.64</v>
      </c>
      <c r="AQ1143" s="294">
        <v>320</v>
      </c>
      <c r="AR1143" s="294">
        <v>0.90749999999999997</v>
      </c>
      <c r="AS1143" s="294">
        <v>10296</v>
      </c>
      <c r="AU1143" s="294">
        <v>0.34160000000000001</v>
      </c>
      <c r="AV1143" s="294">
        <v>41.52</v>
      </c>
      <c r="AW1143" s="294">
        <v>320</v>
      </c>
      <c r="AX1143" s="294">
        <v>0.91069999999999995</v>
      </c>
      <c r="AY1143" s="294">
        <v>8070</v>
      </c>
      <c r="BA1143" s="294">
        <v>0.2964</v>
      </c>
      <c r="BB1143" s="294">
        <v>32.880000000000003</v>
      </c>
      <c r="BC1143" s="294">
        <v>320</v>
      </c>
      <c r="BD1143" s="294">
        <v>0.93879999999999997</v>
      </c>
      <c r="BE1143" s="294">
        <v>6534</v>
      </c>
      <c r="BG1143" s="294">
        <v>0.28449999999999998</v>
      </c>
      <c r="BH1143" s="294">
        <v>30</v>
      </c>
      <c r="BI1143" s="294">
        <v>320</v>
      </c>
      <c r="BJ1143" s="294">
        <v>0.91269999999999996</v>
      </c>
      <c r="BK1143" s="294">
        <v>6516</v>
      </c>
      <c r="BM1143" s="294">
        <v>0.31990000000000002</v>
      </c>
      <c r="BN1143" s="294">
        <v>42</v>
      </c>
      <c r="BO1143" s="294">
        <v>320</v>
      </c>
      <c r="BP1143" s="294">
        <v>0.92089999999999994</v>
      </c>
      <c r="BQ1143" s="294">
        <v>7680</v>
      </c>
      <c r="BS1143" s="294">
        <v>0.29549999999999998</v>
      </c>
      <c r="BT1143" s="294">
        <v>42.72</v>
      </c>
      <c r="BU1143" s="294">
        <v>320</v>
      </c>
      <c r="BV1143" s="294">
        <v>0.9254</v>
      </c>
      <c r="BW1143" s="294">
        <v>9972</v>
      </c>
      <c r="BY1143" s="294">
        <v>0.33900000000000002</v>
      </c>
    </row>
    <row r="1144" spans="1:77">
      <c r="A1144" s="301">
        <v>1178</v>
      </c>
      <c r="B1144" s="302" t="s">
        <v>3997</v>
      </c>
      <c r="C1144" s="301" t="s">
        <v>5104</v>
      </c>
      <c r="D1144" s="302" t="s">
        <v>4051</v>
      </c>
      <c r="E1144" s="303">
        <v>1667</v>
      </c>
      <c r="F1144" s="294">
        <v>688</v>
      </c>
      <c r="G1144" s="294">
        <v>1333.6</v>
      </c>
      <c r="H1144" s="294">
        <v>0.96989999999999998</v>
      </c>
      <c r="I1144" s="294">
        <v>207280</v>
      </c>
      <c r="K1144" s="294">
        <v>0.43140000000000001</v>
      </c>
      <c r="L1144" s="294">
        <v>600</v>
      </c>
      <c r="M1144" s="294">
        <v>1333.6</v>
      </c>
      <c r="N1144" s="294">
        <v>0.97309999999999997</v>
      </c>
      <c r="O1144" s="294">
        <v>199100</v>
      </c>
      <c r="Q1144" s="294">
        <v>0.45839999999999997</v>
      </c>
      <c r="R1144" s="294">
        <v>594</v>
      </c>
      <c r="S1144" s="294">
        <v>1333.6</v>
      </c>
      <c r="T1144" s="294">
        <v>0.96870000000000001</v>
      </c>
      <c r="U1144" s="294">
        <v>135500</v>
      </c>
      <c r="W1144" s="294">
        <v>0.3271</v>
      </c>
      <c r="X1144" s="294">
        <v>480.8</v>
      </c>
      <c r="Y1144" s="294">
        <v>1333.6</v>
      </c>
      <c r="Z1144" s="294">
        <v>0.96960000000000002</v>
      </c>
      <c r="AA1144" s="294">
        <v>119020</v>
      </c>
      <c r="AC1144" s="294">
        <v>0.34320000000000001</v>
      </c>
      <c r="AD1144" s="294">
        <v>549.6</v>
      </c>
      <c r="AE1144" s="294">
        <v>1333.6</v>
      </c>
      <c r="AF1144" s="294">
        <v>0.97089999999999999</v>
      </c>
      <c r="AG1144" s="294">
        <v>154580</v>
      </c>
      <c r="AI1144" s="294">
        <v>0.38940000000000002</v>
      </c>
      <c r="AJ1144" s="294">
        <v>698.4</v>
      </c>
      <c r="AK1144" s="294">
        <v>1333.6</v>
      </c>
      <c r="AL1144" s="294">
        <v>0.96850000000000003</v>
      </c>
      <c r="AM1144" s="294">
        <v>192680</v>
      </c>
      <c r="AO1144" s="294">
        <v>0.3957</v>
      </c>
      <c r="AP1144" s="294">
        <v>582.4</v>
      </c>
      <c r="AQ1144" s="294">
        <v>1333.6</v>
      </c>
      <c r="AR1144" s="294">
        <v>0.97450000000000003</v>
      </c>
      <c r="AS1144" s="294">
        <v>147880</v>
      </c>
      <c r="AU1144" s="294">
        <v>0.35020000000000001</v>
      </c>
      <c r="AV1144" s="294">
        <v>500.8</v>
      </c>
      <c r="AW1144" s="294">
        <v>1333.6</v>
      </c>
      <c r="AX1144" s="294">
        <v>0.97819999999999996</v>
      </c>
      <c r="AY1144" s="294">
        <v>128260</v>
      </c>
      <c r="BA1144" s="294">
        <v>0.36359999999999998</v>
      </c>
      <c r="BB1144" s="294">
        <v>333.6</v>
      </c>
      <c r="BC1144" s="294">
        <v>1333.6</v>
      </c>
      <c r="BD1144" s="294">
        <v>0.99039999999999995</v>
      </c>
      <c r="BE1144" s="294">
        <v>92740</v>
      </c>
      <c r="BG1144" s="294">
        <v>0.37730000000000002</v>
      </c>
      <c r="BH1144" s="294">
        <v>356.8</v>
      </c>
      <c r="BI1144" s="294">
        <v>1333.6</v>
      </c>
      <c r="BJ1144" s="294">
        <v>0.99070000000000003</v>
      </c>
      <c r="BK1144" s="294">
        <v>82900</v>
      </c>
      <c r="BM1144" s="294">
        <v>0.31519999999999998</v>
      </c>
      <c r="BN1144" s="294">
        <v>539.20000000000005</v>
      </c>
      <c r="BO1144" s="294">
        <v>1333.6</v>
      </c>
      <c r="BP1144" s="294">
        <v>0.9758</v>
      </c>
      <c r="BQ1144" s="294">
        <v>121740</v>
      </c>
      <c r="BS1144" s="294">
        <v>0.34429999999999999</v>
      </c>
      <c r="BT1144" s="294">
        <v>572</v>
      </c>
      <c r="BU1144" s="294">
        <v>1333.6</v>
      </c>
      <c r="BV1144" s="294">
        <v>0.97419999999999995</v>
      </c>
      <c r="BW1144" s="294">
        <v>167360</v>
      </c>
      <c r="BY1144" s="294">
        <v>0.4037</v>
      </c>
    </row>
    <row r="1145" spans="1:77">
      <c r="A1145" s="301">
        <v>1179</v>
      </c>
      <c r="B1145" s="302" t="s">
        <v>3997</v>
      </c>
      <c r="C1145" s="301" t="s">
        <v>5033</v>
      </c>
      <c r="D1145" s="302" t="s">
        <v>4051</v>
      </c>
      <c r="E1145" s="303">
        <v>278</v>
      </c>
      <c r="F1145" s="294">
        <v>0</v>
      </c>
      <c r="G1145" s="294">
        <v>222.4</v>
      </c>
      <c r="H1145" s="294" t="e">
        <v>#DIV/0!</v>
      </c>
      <c r="I1145" s="294">
        <v>0</v>
      </c>
      <c r="K1145" s="294">
        <v>0</v>
      </c>
      <c r="L1145" s="294">
        <v>162.6</v>
      </c>
      <c r="M1145" s="294">
        <v>222.4</v>
      </c>
      <c r="N1145" s="294">
        <v>0.94279999999999997</v>
      </c>
      <c r="O1145" s="294">
        <v>58836</v>
      </c>
      <c r="Q1145" s="294">
        <v>0.51590000000000003</v>
      </c>
      <c r="R1145" s="294">
        <v>160.19999999999999</v>
      </c>
      <c r="S1145" s="294">
        <v>222.4</v>
      </c>
      <c r="T1145" s="294">
        <v>0.94040000000000001</v>
      </c>
      <c r="U1145" s="294">
        <v>59400</v>
      </c>
      <c r="W1145" s="294">
        <v>0.54759999999999998</v>
      </c>
      <c r="X1145" s="294">
        <v>143.76</v>
      </c>
      <c r="Y1145" s="294">
        <v>222.4</v>
      </c>
      <c r="Z1145" s="294">
        <v>0.9405</v>
      </c>
      <c r="AA1145" s="294">
        <v>55260</v>
      </c>
      <c r="AC1145" s="294">
        <v>0.5494</v>
      </c>
      <c r="AD1145" s="294">
        <v>149.04</v>
      </c>
      <c r="AE1145" s="294">
        <v>222.4</v>
      </c>
      <c r="AF1145" s="294">
        <v>0.9446</v>
      </c>
      <c r="AG1145" s="294">
        <v>54768</v>
      </c>
      <c r="AI1145" s="294">
        <v>0.52290000000000003</v>
      </c>
      <c r="AJ1145" s="294">
        <v>150.47999999999999</v>
      </c>
      <c r="AK1145" s="294">
        <v>222.4</v>
      </c>
      <c r="AL1145" s="294">
        <v>0.94869999999999999</v>
      </c>
      <c r="AM1145" s="294">
        <v>53238</v>
      </c>
      <c r="AO1145" s="294">
        <v>0.51800000000000002</v>
      </c>
      <c r="AP1145" s="294">
        <v>127.92</v>
      </c>
      <c r="AQ1145" s="294">
        <v>222.4</v>
      </c>
      <c r="AR1145" s="294">
        <v>0.9425</v>
      </c>
      <c r="AS1145" s="294">
        <v>50322</v>
      </c>
      <c r="AU1145" s="294">
        <v>0.56100000000000005</v>
      </c>
      <c r="AV1145" s="294">
        <v>118.08</v>
      </c>
      <c r="AW1145" s="294">
        <v>222.4</v>
      </c>
      <c r="AX1145" s="294">
        <v>0.9365</v>
      </c>
      <c r="AY1145" s="294">
        <v>35982</v>
      </c>
      <c r="BA1145" s="294">
        <v>0.45200000000000001</v>
      </c>
      <c r="BB1145" s="294">
        <v>101.52</v>
      </c>
      <c r="BC1145" s="294">
        <v>222.4</v>
      </c>
      <c r="BD1145" s="294">
        <v>0.93240000000000001</v>
      </c>
      <c r="BE1145" s="294">
        <v>39498</v>
      </c>
      <c r="BG1145" s="294">
        <v>0.56089999999999995</v>
      </c>
      <c r="BH1145" s="294">
        <v>101.76</v>
      </c>
      <c r="BI1145" s="294">
        <v>222.4</v>
      </c>
      <c r="BJ1145" s="294">
        <v>0.93049999999999999</v>
      </c>
      <c r="BK1145" s="294">
        <v>39570</v>
      </c>
      <c r="BM1145" s="294">
        <v>0.56169999999999998</v>
      </c>
      <c r="BN1145" s="294">
        <v>126</v>
      </c>
      <c r="BO1145" s="294">
        <v>222.4</v>
      </c>
      <c r="BP1145" s="294">
        <v>0.94130000000000003</v>
      </c>
      <c r="BQ1145" s="294">
        <v>41802</v>
      </c>
      <c r="BS1145" s="294">
        <v>0.52449999999999997</v>
      </c>
      <c r="BT1145" s="294">
        <v>146.63999999999999</v>
      </c>
      <c r="BU1145" s="294">
        <v>222.4</v>
      </c>
      <c r="BV1145" s="294">
        <v>0.94299999999999995</v>
      </c>
      <c r="BW1145" s="294">
        <v>55734</v>
      </c>
      <c r="BY1145" s="294">
        <v>0.54169999999999996</v>
      </c>
    </row>
    <row r="1146" spans="1:77">
      <c r="A1146" s="301">
        <v>1180</v>
      </c>
      <c r="B1146" s="302" t="s">
        <v>3997</v>
      </c>
      <c r="C1146" s="301" t="s">
        <v>5105</v>
      </c>
      <c r="D1146" s="302" t="s">
        <v>4097</v>
      </c>
      <c r="E1146" s="303">
        <v>2313.3000000000002</v>
      </c>
      <c r="F1146" s="294">
        <v>364.8</v>
      </c>
      <c r="G1146" s="294">
        <v>1850.64</v>
      </c>
      <c r="H1146" s="294">
        <v>0.99960000000000004</v>
      </c>
      <c r="I1146" s="294">
        <v>138840</v>
      </c>
      <c r="K1146" s="294" t="s">
        <v>3983</v>
      </c>
      <c r="L1146" s="294">
        <v>408</v>
      </c>
      <c r="M1146" s="294">
        <v>1850.64</v>
      </c>
      <c r="N1146" s="294">
        <v>1</v>
      </c>
      <c r="O1146" s="294">
        <v>151680</v>
      </c>
      <c r="Q1146" s="294" t="s">
        <v>3983</v>
      </c>
      <c r="R1146" s="294">
        <v>384</v>
      </c>
      <c r="S1146" s="294">
        <v>1850.64</v>
      </c>
      <c r="T1146" s="294">
        <v>1</v>
      </c>
      <c r="U1146" s="294">
        <v>152820</v>
      </c>
      <c r="W1146" s="294" t="s">
        <v>3983</v>
      </c>
      <c r="X1146" s="294">
        <v>326.39999999999998</v>
      </c>
      <c r="Y1146" s="294">
        <v>1850.64</v>
      </c>
      <c r="Z1146" s="294">
        <v>1</v>
      </c>
      <c r="AA1146" s="294">
        <v>118800</v>
      </c>
      <c r="AC1146" s="294" t="s">
        <v>3983</v>
      </c>
      <c r="AD1146" s="294">
        <v>314.39999999999998</v>
      </c>
      <c r="AE1146" s="294">
        <v>1850.64</v>
      </c>
      <c r="AF1146" s="294">
        <v>1</v>
      </c>
      <c r="AG1146" s="294">
        <v>125700</v>
      </c>
      <c r="AI1146" s="294" t="s">
        <v>3983</v>
      </c>
      <c r="AJ1146" s="294">
        <v>314.39999999999998</v>
      </c>
      <c r="AK1146" s="294">
        <v>1850.64</v>
      </c>
      <c r="AL1146" s="294">
        <v>1</v>
      </c>
      <c r="AM1146" s="294">
        <v>124620</v>
      </c>
      <c r="AO1146" s="294" t="s">
        <v>3983</v>
      </c>
      <c r="AP1146" s="294">
        <v>230.4</v>
      </c>
      <c r="AQ1146" s="294">
        <v>1850.64</v>
      </c>
      <c r="AR1146" s="294">
        <v>1</v>
      </c>
      <c r="AS1146" s="294">
        <v>104040</v>
      </c>
      <c r="AU1146" s="294" t="s">
        <v>3983</v>
      </c>
      <c r="AV1146" s="294">
        <v>177.6</v>
      </c>
      <c r="AW1146" s="294">
        <v>1850.64</v>
      </c>
      <c r="AX1146" s="294">
        <v>1</v>
      </c>
      <c r="AY1146" s="294">
        <v>83820</v>
      </c>
      <c r="BA1146" s="294" t="s">
        <v>3983</v>
      </c>
      <c r="BB1146" s="294">
        <v>180</v>
      </c>
      <c r="BC1146" s="294">
        <v>1850.64</v>
      </c>
      <c r="BD1146" s="294">
        <v>0.99929999999999997</v>
      </c>
      <c r="BE1146" s="294">
        <v>79260</v>
      </c>
      <c r="BG1146" s="294" t="s">
        <v>3983</v>
      </c>
      <c r="BH1146" s="294">
        <v>180</v>
      </c>
      <c r="BI1146" s="294">
        <v>1850.64</v>
      </c>
      <c r="BJ1146" s="294">
        <v>0.99790000000000001</v>
      </c>
      <c r="BK1146" s="294">
        <v>84000</v>
      </c>
      <c r="BM1146" s="294" t="s">
        <v>3983</v>
      </c>
      <c r="BN1146" s="294">
        <v>180</v>
      </c>
      <c r="BO1146" s="294">
        <v>1850.64</v>
      </c>
      <c r="BP1146" s="294">
        <v>1</v>
      </c>
      <c r="BQ1146" s="294">
        <v>76800</v>
      </c>
      <c r="BS1146" s="294" t="s">
        <v>3983</v>
      </c>
      <c r="BT1146" s="294">
        <v>180</v>
      </c>
      <c r="BU1146" s="294">
        <v>1850.64</v>
      </c>
      <c r="BV1146" s="294">
        <v>0.99460000000000004</v>
      </c>
      <c r="BW1146" s="294">
        <v>109800</v>
      </c>
      <c r="BY1146" s="294" t="s">
        <v>3983</v>
      </c>
    </row>
    <row r="1147" spans="1:77">
      <c r="A1147" s="301">
        <v>1181</v>
      </c>
      <c r="B1147" s="302" t="s">
        <v>3997</v>
      </c>
      <c r="C1147" s="301" t="s">
        <v>5106</v>
      </c>
      <c r="D1147" s="302" t="s">
        <v>4139</v>
      </c>
      <c r="E1147" s="303">
        <v>117</v>
      </c>
      <c r="F1147" s="294">
        <v>101.59</v>
      </c>
      <c r="G1147" s="294">
        <v>101.59</v>
      </c>
      <c r="H1147" s="294">
        <v>0.78600000000000003</v>
      </c>
      <c r="I1147" s="294">
        <v>6402</v>
      </c>
      <c r="K1147" s="294">
        <v>0.11219999999999999</v>
      </c>
      <c r="L1147" s="294">
        <v>96.55</v>
      </c>
      <c r="M1147" s="294">
        <v>96.55</v>
      </c>
      <c r="N1147" s="294">
        <v>0.8034</v>
      </c>
      <c r="O1147" s="294">
        <v>6654</v>
      </c>
      <c r="Q1147" s="294">
        <v>0.1162</v>
      </c>
      <c r="R1147" s="294">
        <v>97.19</v>
      </c>
      <c r="S1147" s="294">
        <v>97.19</v>
      </c>
      <c r="T1147" s="294">
        <v>0.8589</v>
      </c>
      <c r="U1147" s="294">
        <v>8882</v>
      </c>
      <c r="W1147" s="294">
        <v>0.1489</v>
      </c>
      <c r="X1147" s="294">
        <v>85.43</v>
      </c>
      <c r="Y1147" s="294">
        <v>93.6</v>
      </c>
      <c r="Z1147" s="294">
        <v>0.56589999999999996</v>
      </c>
      <c r="AA1147" s="294">
        <v>2410</v>
      </c>
      <c r="AC1147" s="294">
        <v>6.7599999999999993E-2</v>
      </c>
      <c r="AD1147" s="294">
        <v>97.95</v>
      </c>
      <c r="AE1147" s="294">
        <v>97.95</v>
      </c>
      <c r="AF1147" s="294">
        <v>0.53249999999999997</v>
      </c>
      <c r="AG1147" s="294">
        <v>2008</v>
      </c>
      <c r="AI1147" s="294">
        <v>5.21E-2</v>
      </c>
      <c r="AJ1147" s="294">
        <v>97.51</v>
      </c>
      <c r="AK1147" s="294">
        <v>97.51</v>
      </c>
      <c r="AL1147" s="294">
        <v>0.8901</v>
      </c>
      <c r="AM1147" s="294">
        <v>12651</v>
      </c>
      <c r="AO1147" s="294">
        <v>0.20399999999999999</v>
      </c>
      <c r="AP1147" s="294">
        <v>80.510000000000005</v>
      </c>
      <c r="AQ1147" s="294">
        <v>93.6</v>
      </c>
      <c r="AR1147" s="294">
        <v>0.68389999999999995</v>
      </c>
      <c r="AS1147" s="294">
        <v>4032</v>
      </c>
      <c r="AU1147" s="294">
        <v>9.9400000000000002E-2</v>
      </c>
      <c r="AV1147" s="294">
        <v>78.31</v>
      </c>
      <c r="AW1147" s="294">
        <v>93.6</v>
      </c>
      <c r="AX1147" s="294">
        <v>0.69840000000000002</v>
      </c>
      <c r="AY1147" s="294">
        <v>4262</v>
      </c>
      <c r="BA1147" s="294">
        <v>0.10929999999999999</v>
      </c>
      <c r="BB1147" s="294">
        <v>104.43</v>
      </c>
      <c r="BC1147" s="294">
        <v>104.43</v>
      </c>
      <c r="BD1147" s="294">
        <v>0.83260000000000001</v>
      </c>
      <c r="BE1147" s="294">
        <v>8497</v>
      </c>
      <c r="BG1147" s="294">
        <v>0.1323</v>
      </c>
      <c r="BH1147" s="294">
        <v>91.85</v>
      </c>
      <c r="BI1147" s="294">
        <v>93.6</v>
      </c>
      <c r="BJ1147" s="294">
        <v>0.86749999999999994</v>
      </c>
      <c r="BK1147" s="294">
        <v>11203</v>
      </c>
      <c r="BM1147" s="294">
        <v>0.1905</v>
      </c>
      <c r="BN1147" s="294">
        <v>81.75</v>
      </c>
      <c r="BO1147" s="294">
        <v>93.6</v>
      </c>
      <c r="BP1147" s="294">
        <v>0.67579999999999996</v>
      </c>
      <c r="BQ1147" s="294">
        <v>3657</v>
      </c>
      <c r="BS1147" s="294">
        <v>9.9400000000000002E-2</v>
      </c>
      <c r="BT1147" s="294">
        <v>97.71</v>
      </c>
      <c r="BU1147" s="294">
        <v>97.71</v>
      </c>
      <c r="BV1147" s="294">
        <v>0.79879999999999995</v>
      </c>
      <c r="BW1147" s="294">
        <v>7847</v>
      </c>
      <c r="BY1147" s="294">
        <v>0.13619999999999999</v>
      </c>
    </row>
    <row r="1148" spans="1:77">
      <c r="A1148" s="301">
        <v>1182</v>
      </c>
      <c r="B1148" s="302" t="s">
        <v>3997</v>
      </c>
      <c r="C1148" s="301" t="s">
        <v>5107</v>
      </c>
      <c r="D1148" s="302" t="s">
        <v>4051</v>
      </c>
      <c r="E1148" s="303">
        <v>317</v>
      </c>
      <c r="F1148" s="294">
        <v>249.6</v>
      </c>
      <c r="G1148" s="294">
        <v>253.6</v>
      </c>
      <c r="H1148" s="294">
        <v>0.92999999999999994</v>
      </c>
      <c r="I1148" s="294">
        <v>132804</v>
      </c>
      <c r="J1148" s="294" t="e">
        <f>I1148-#REF!</f>
        <v>#REF!</v>
      </c>
      <c r="K1148" s="294">
        <v>0.79459999999999997</v>
      </c>
      <c r="L1148" s="294">
        <v>387.6</v>
      </c>
      <c r="M1148" s="294">
        <v>390</v>
      </c>
      <c r="N1148" s="294">
        <v>0.92959999999999998</v>
      </c>
      <c r="O1148" s="294">
        <v>119700</v>
      </c>
      <c r="Q1148" s="294">
        <v>0.4466</v>
      </c>
      <c r="R1148" s="294">
        <v>350.4</v>
      </c>
      <c r="S1148" s="294">
        <v>350.4</v>
      </c>
      <c r="T1148" s="294">
        <v>0.92889999999999995</v>
      </c>
      <c r="U1148" s="294">
        <v>122664</v>
      </c>
      <c r="W1148" s="294">
        <v>0.52339999999999998</v>
      </c>
      <c r="X1148" s="294">
        <v>297.60000000000002</v>
      </c>
      <c r="Y1148" s="294">
        <v>297.60000000000002</v>
      </c>
      <c r="Z1148" s="294">
        <v>0.9294</v>
      </c>
      <c r="AA1148" s="294">
        <v>115350</v>
      </c>
      <c r="AC1148" s="294">
        <v>0.56059999999999999</v>
      </c>
      <c r="AD1148" s="294">
        <v>333.36</v>
      </c>
      <c r="AE1148" s="294">
        <v>333.36</v>
      </c>
      <c r="AF1148" s="294">
        <v>0.92999999999999994</v>
      </c>
      <c r="AG1148" s="294">
        <v>116742</v>
      </c>
      <c r="AI1148" s="294">
        <v>0.50619999999999998</v>
      </c>
      <c r="AJ1148" s="294">
        <v>323.04000000000002</v>
      </c>
      <c r="AK1148" s="294">
        <v>323.04000000000002</v>
      </c>
      <c r="AL1148" s="294">
        <v>0.93049999999999999</v>
      </c>
      <c r="AM1148" s="294">
        <v>115560</v>
      </c>
      <c r="AO1148" s="294">
        <v>0.53400000000000003</v>
      </c>
      <c r="AP1148" s="294">
        <v>318</v>
      </c>
      <c r="AQ1148" s="294">
        <v>323.04000000000002</v>
      </c>
      <c r="AR1148" s="294">
        <v>0.92999999999999994</v>
      </c>
      <c r="AS1148" s="294">
        <v>120924</v>
      </c>
      <c r="AU1148" s="294">
        <v>0.54959999999999998</v>
      </c>
      <c r="AV1148" s="294">
        <v>318</v>
      </c>
      <c r="AW1148" s="294">
        <v>323.04000000000002</v>
      </c>
      <c r="AX1148" s="294">
        <v>0.91369999999999996</v>
      </c>
      <c r="AY1148" s="294">
        <v>90912</v>
      </c>
      <c r="BA1148" s="294">
        <v>0.54949999999999999</v>
      </c>
      <c r="BB1148" s="294">
        <v>263.2</v>
      </c>
      <c r="BC1148" s="294">
        <v>263.2</v>
      </c>
      <c r="BD1148" s="294">
        <v>0.91659999999999997</v>
      </c>
      <c r="BE1148" s="294">
        <v>100364</v>
      </c>
      <c r="BG1148" s="294">
        <v>0.55920000000000003</v>
      </c>
      <c r="BH1148" s="294">
        <v>266.39999999999998</v>
      </c>
      <c r="BI1148" s="294">
        <v>266.39999999999998</v>
      </c>
      <c r="BJ1148" s="294">
        <v>0.91920000000000002</v>
      </c>
      <c r="BK1148" s="294">
        <v>95764</v>
      </c>
      <c r="BM1148" s="294">
        <v>0.52569999999999995</v>
      </c>
      <c r="BN1148" s="294">
        <v>278.39999999999998</v>
      </c>
      <c r="BO1148" s="294">
        <v>278.39999999999998</v>
      </c>
      <c r="BP1148" s="294">
        <v>0.92310000000000003</v>
      </c>
      <c r="BQ1148" s="294">
        <v>91260</v>
      </c>
      <c r="BS1148" s="294">
        <v>0.52849999999999997</v>
      </c>
      <c r="BT1148" s="294">
        <v>288</v>
      </c>
      <c r="BU1148" s="294">
        <v>288</v>
      </c>
      <c r="BV1148" s="294">
        <v>0.92349999999999999</v>
      </c>
      <c r="BW1148" s="294">
        <v>116544</v>
      </c>
      <c r="BY1148" s="294">
        <v>0.58889999999999998</v>
      </c>
    </row>
    <row r="1149" spans="1:77">
      <c r="A1149" s="301">
        <v>1183</v>
      </c>
      <c r="B1149" s="302" t="s">
        <v>3997</v>
      </c>
      <c r="C1149" s="301" t="s">
        <v>5108</v>
      </c>
      <c r="D1149" s="302" t="s">
        <v>4051</v>
      </c>
      <c r="E1149" s="303">
        <v>723</v>
      </c>
      <c r="F1149" s="294">
        <v>457.2</v>
      </c>
      <c r="G1149" s="294">
        <v>578.4</v>
      </c>
      <c r="H1149" s="294">
        <v>0.96950000000000003</v>
      </c>
      <c r="I1149" s="294">
        <v>63100</v>
      </c>
      <c r="K1149" s="294">
        <v>0.19769999999999999</v>
      </c>
      <c r="L1149" s="294">
        <v>481</v>
      </c>
      <c r="M1149" s="294">
        <v>578.4</v>
      </c>
      <c r="N1149" s="294">
        <v>0.96750000000000003</v>
      </c>
      <c r="O1149" s="294">
        <v>65110</v>
      </c>
      <c r="Q1149" s="294">
        <v>0.18809999999999999</v>
      </c>
      <c r="R1149" s="294">
        <v>456</v>
      </c>
      <c r="S1149" s="294">
        <v>578.4</v>
      </c>
      <c r="T1149" s="294">
        <v>0.96989999999999998</v>
      </c>
      <c r="U1149" s="294">
        <v>63330</v>
      </c>
      <c r="W1149" s="294">
        <v>0.19889999999999999</v>
      </c>
      <c r="X1149" s="294">
        <v>357.6</v>
      </c>
      <c r="Y1149" s="294">
        <v>578.4</v>
      </c>
      <c r="Z1149" s="294">
        <v>0.95960000000000001</v>
      </c>
      <c r="AA1149" s="294">
        <v>48650</v>
      </c>
      <c r="AC1149" s="294">
        <v>0.19059999999999999</v>
      </c>
      <c r="AD1149" s="294">
        <v>420</v>
      </c>
      <c r="AE1149" s="294">
        <v>578.4</v>
      </c>
      <c r="AF1149" s="294">
        <v>0.96199999999999997</v>
      </c>
      <c r="AG1149" s="294">
        <v>51390</v>
      </c>
      <c r="AI1149" s="294">
        <v>0.17100000000000001</v>
      </c>
      <c r="AJ1149" s="294">
        <v>412.8</v>
      </c>
      <c r="AK1149" s="294">
        <v>578.4</v>
      </c>
      <c r="AL1149" s="294">
        <v>0.97040000000000004</v>
      </c>
      <c r="AM1149" s="294">
        <v>53320</v>
      </c>
      <c r="AO1149" s="294">
        <v>0.18490000000000001</v>
      </c>
      <c r="AP1149" s="294">
        <v>361.2</v>
      </c>
      <c r="AQ1149" s="294">
        <v>578.4</v>
      </c>
      <c r="AR1149" s="294">
        <v>0.95379999999999998</v>
      </c>
      <c r="AS1149" s="294">
        <v>41070</v>
      </c>
      <c r="AU1149" s="294">
        <v>0.16020000000000001</v>
      </c>
      <c r="AV1149" s="294">
        <v>278</v>
      </c>
      <c r="AW1149" s="294">
        <v>578.4</v>
      </c>
      <c r="AX1149" s="294">
        <v>0.95209999999999995</v>
      </c>
      <c r="AY1149" s="294">
        <v>38560</v>
      </c>
      <c r="BA1149" s="294">
        <v>0.20230000000000001</v>
      </c>
      <c r="BB1149" s="294">
        <v>216.4</v>
      </c>
      <c r="BC1149" s="294">
        <v>578.4</v>
      </c>
      <c r="BD1149" s="294">
        <v>0.92859999999999998</v>
      </c>
      <c r="BE1149" s="294">
        <v>31850</v>
      </c>
      <c r="BG1149" s="294">
        <v>0.21299999999999999</v>
      </c>
      <c r="BH1149" s="294">
        <v>200</v>
      </c>
      <c r="BI1149" s="294">
        <v>578.4</v>
      </c>
      <c r="BJ1149" s="294">
        <v>0.92899999999999994</v>
      </c>
      <c r="BK1149" s="294">
        <v>32710</v>
      </c>
      <c r="BM1149" s="294">
        <v>0.2366</v>
      </c>
      <c r="BN1149" s="294">
        <v>280</v>
      </c>
      <c r="BO1149" s="294">
        <v>578.4</v>
      </c>
      <c r="BP1149" s="294">
        <v>0.94509999999999994</v>
      </c>
      <c r="BQ1149" s="294">
        <v>36100</v>
      </c>
      <c r="BS1149" s="294">
        <v>0.20300000000000001</v>
      </c>
      <c r="BT1149" s="294">
        <v>319.60000000000002</v>
      </c>
      <c r="BU1149" s="294">
        <v>578.4</v>
      </c>
      <c r="BV1149" s="294">
        <v>0.9536</v>
      </c>
      <c r="BW1149" s="294">
        <v>49120</v>
      </c>
      <c r="BY1149" s="294">
        <v>0.21659999999999999</v>
      </c>
    </row>
    <row r="1150" spans="1:77">
      <c r="A1150" s="301">
        <v>1184</v>
      </c>
      <c r="B1150" s="302" t="s">
        <v>3997</v>
      </c>
      <c r="C1150" s="301" t="s">
        <v>5109</v>
      </c>
      <c r="D1150" s="302" t="s">
        <v>4139</v>
      </c>
      <c r="E1150" s="303">
        <v>160</v>
      </c>
      <c r="F1150" s="294">
        <v>62.9</v>
      </c>
      <c r="G1150" s="294">
        <v>63</v>
      </c>
      <c r="H1150" s="294">
        <v>0.97309999999999997</v>
      </c>
      <c r="I1150" s="294">
        <v>11473</v>
      </c>
      <c r="K1150" s="294">
        <v>0.19650000000000001</v>
      </c>
      <c r="L1150" s="294">
        <v>73.7</v>
      </c>
      <c r="M1150" s="294">
        <v>74</v>
      </c>
      <c r="N1150" s="294">
        <v>0.97140000000000004</v>
      </c>
      <c r="O1150" s="294">
        <v>12023</v>
      </c>
      <c r="Q1150" s="294">
        <v>0.1996</v>
      </c>
      <c r="R1150" s="294">
        <v>69.3</v>
      </c>
      <c r="S1150" s="294">
        <v>74</v>
      </c>
      <c r="T1150" s="294">
        <v>0.97029999999999994</v>
      </c>
      <c r="U1150" s="294">
        <v>11754</v>
      </c>
      <c r="W1150" s="294">
        <v>0.2019</v>
      </c>
      <c r="X1150" s="294">
        <v>69.22</v>
      </c>
      <c r="Y1150" s="294">
        <v>74</v>
      </c>
      <c r="Z1150" s="294">
        <v>0.97529999999999994</v>
      </c>
      <c r="AA1150" s="294">
        <v>10663</v>
      </c>
      <c r="AC1150" s="294">
        <v>0.17630000000000001</v>
      </c>
      <c r="AD1150" s="294">
        <v>63.22</v>
      </c>
      <c r="AE1150" s="294">
        <v>74</v>
      </c>
      <c r="AF1150" s="294">
        <v>0.97660000000000002</v>
      </c>
      <c r="AG1150" s="294">
        <v>10608</v>
      </c>
      <c r="AI1150" s="294">
        <v>0.17519999999999999</v>
      </c>
      <c r="AJ1150" s="294">
        <v>69.260000000000005</v>
      </c>
      <c r="AK1150" s="294">
        <v>74</v>
      </c>
      <c r="AL1150" s="294">
        <v>0.97799999999999998</v>
      </c>
      <c r="AM1150" s="294">
        <v>10972</v>
      </c>
      <c r="AO1150" s="294">
        <v>0.187</v>
      </c>
      <c r="AP1150" s="294">
        <v>54.14</v>
      </c>
      <c r="AQ1150" s="294">
        <v>74</v>
      </c>
      <c r="AR1150" s="294">
        <v>0.98</v>
      </c>
      <c r="AS1150" s="294">
        <v>9959</v>
      </c>
      <c r="AU1150" s="294">
        <v>0.16389999999999999</v>
      </c>
      <c r="AV1150" s="294">
        <v>51.66</v>
      </c>
      <c r="AW1150" s="294">
        <v>74</v>
      </c>
      <c r="AX1150" s="294">
        <v>0.99160000000000004</v>
      </c>
      <c r="AY1150" s="294">
        <v>9939</v>
      </c>
      <c r="BA1150" s="294">
        <v>0.1671</v>
      </c>
      <c r="BB1150" s="294">
        <v>46.38</v>
      </c>
      <c r="BC1150" s="294">
        <v>74</v>
      </c>
      <c r="BD1150" s="294">
        <v>0.9919</v>
      </c>
      <c r="BE1150" s="294">
        <v>8848</v>
      </c>
      <c r="BG1150" s="294">
        <v>0.1439</v>
      </c>
      <c r="BH1150" s="294">
        <v>53.42</v>
      </c>
      <c r="BI1150" s="294">
        <v>74</v>
      </c>
      <c r="BJ1150" s="294">
        <v>0.99319999999999997</v>
      </c>
      <c r="BK1150" s="294">
        <v>8755</v>
      </c>
      <c r="BM1150" s="294">
        <v>0.14219999999999999</v>
      </c>
      <c r="BN1150" s="294">
        <v>61.22</v>
      </c>
      <c r="BO1150" s="294">
        <v>74</v>
      </c>
      <c r="BP1150" s="294">
        <v>0.99109999999999998</v>
      </c>
      <c r="BQ1150" s="294">
        <v>10198</v>
      </c>
      <c r="BS1150" s="294">
        <v>0.1837</v>
      </c>
      <c r="BT1150" s="294">
        <v>74.900000000000006</v>
      </c>
      <c r="BU1150" s="294">
        <v>75</v>
      </c>
      <c r="BV1150" s="294">
        <v>0.98309999999999997</v>
      </c>
      <c r="BW1150" s="294">
        <v>14867</v>
      </c>
      <c r="BY1150" s="294">
        <v>0.24390000000000001</v>
      </c>
    </row>
    <row r="1151" spans="1:77">
      <c r="A1151" s="301">
        <v>1185</v>
      </c>
      <c r="B1151" s="302" t="s">
        <v>3997</v>
      </c>
      <c r="C1151" s="301" t="s">
        <v>5110</v>
      </c>
      <c r="D1151" s="302" t="s">
        <v>4051</v>
      </c>
      <c r="E1151" s="303">
        <v>133.33000000000001</v>
      </c>
      <c r="F1151" s="294">
        <v>53</v>
      </c>
      <c r="G1151" s="294">
        <v>0</v>
      </c>
      <c r="H1151" s="294">
        <v>0.99819999999999998</v>
      </c>
      <c r="I1151" s="294">
        <v>24285</v>
      </c>
      <c r="K1151" s="294">
        <v>0</v>
      </c>
      <c r="L1151" s="294">
        <v>59</v>
      </c>
      <c r="M1151" s="294">
        <v>0</v>
      </c>
      <c r="N1151" s="294">
        <v>0.99829999999999997</v>
      </c>
      <c r="O1151" s="294">
        <v>21862</v>
      </c>
      <c r="Q1151" s="294">
        <v>0</v>
      </c>
      <c r="R1151" s="294">
        <v>59.17</v>
      </c>
      <c r="S1151" s="294">
        <v>0</v>
      </c>
      <c r="T1151" s="294">
        <v>0.99790000000000001</v>
      </c>
      <c r="U1151" s="294">
        <v>14757</v>
      </c>
      <c r="W1151" s="294">
        <v>0</v>
      </c>
      <c r="X1151" s="294">
        <v>68</v>
      </c>
      <c r="Y1151" s="294">
        <v>106.664</v>
      </c>
      <c r="Z1151" s="294">
        <v>0.99729999999999996</v>
      </c>
      <c r="AA1151" s="294">
        <v>43960</v>
      </c>
      <c r="AB1151" s="294" t="e">
        <f>AA1151-#REF!</f>
        <v>#REF!</v>
      </c>
      <c r="AC1151" s="294">
        <v>0.87129999999999996</v>
      </c>
      <c r="AD1151" s="294">
        <v>70</v>
      </c>
      <c r="AE1151" s="294">
        <v>106.664</v>
      </c>
      <c r="AF1151" s="294">
        <v>0.99539999999999995</v>
      </c>
      <c r="AG1151" s="294">
        <v>21180</v>
      </c>
      <c r="AI1151" s="294">
        <v>0.40860000000000002</v>
      </c>
      <c r="AJ1151" s="294">
        <v>70</v>
      </c>
      <c r="AK1151" s="294">
        <v>106.664</v>
      </c>
      <c r="AL1151" s="294">
        <v>0.99670000000000003</v>
      </c>
      <c r="AM1151" s="294">
        <v>30180</v>
      </c>
      <c r="AN1151" s="294" t="e">
        <f>AM1151-#REF!</f>
        <v>#REF!</v>
      </c>
      <c r="AO1151" s="294">
        <v>0.6008</v>
      </c>
      <c r="AP1151" s="294">
        <v>70</v>
      </c>
      <c r="AQ1151" s="294">
        <v>106.664</v>
      </c>
      <c r="AR1151" s="294">
        <v>0.99770000000000003</v>
      </c>
      <c r="AS1151" s="294">
        <v>25000</v>
      </c>
      <c r="AU1151" s="294">
        <v>0.48120000000000002</v>
      </c>
      <c r="AV1151" s="294">
        <v>58</v>
      </c>
      <c r="AW1151" s="294">
        <v>106.664</v>
      </c>
      <c r="AX1151" s="294">
        <v>0.99829999999999997</v>
      </c>
      <c r="AY1151" s="294">
        <v>22860</v>
      </c>
      <c r="BA1151" s="294">
        <v>0.5484</v>
      </c>
      <c r="BB1151" s="294">
        <v>52</v>
      </c>
      <c r="BC1151" s="294">
        <v>106.664</v>
      </c>
      <c r="BD1151" s="294">
        <v>0.99809999999999999</v>
      </c>
      <c r="BE1151" s="294">
        <v>20700</v>
      </c>
      <c r="BG1151" s="294">
        <v>0.53610000000000002</v>
      </c>
      <c r="BH1151" s="294">
        <v>48</v>
      </c>
      <c r="BI1151" s="294">
        <v>106.664</v>
      </c>
      <c r="BJ1151" s="294">
        <v>0.999</v>
      </c>
      <c r="BK1151" s="294">
        <v>19160</v>
      </c>
      <c r="BM1151" s="294">
        <v>0.53710000000000002</v>
      </c>
      <c r="BN1151" s="294">
        <v>56</v>
      </c>
      <c r="BO1151" s="294">
        <v>106.664</v>
      </c>
      <c r="BP1151" s="294">
        <v>0.998</v>
      </c>
      <c r="BQ1151" s="294">
        <v>19460</v>
      </c>
      <c r="BS1151" s="294">
        <v>0.51819999999999999</v>
      </c>
      <c r="BT1151" s="294">
        <v>60</v>
      </c>
      <c r="BU1151" s="294">
        <v>106.664</v>
      </c>
      <c r="BV1151" s="294">
        <v>0.99919999999999998</v>
      </c>
      <c r="BW1151" s="294">
        <v>26520</v>
      </c>
      <c r="BY1151" s="294">
        <v>0.59450000000000003</v>
      </c>
    </row>
    <row r="1152" spans="1:77">
      <c r="A1152" s="301">
        <v>1186</v>
      </c>
      <c r="B1152" s="302" t="s">
        <v>3997</v>
      </c>
      <c r="C1152" s="301" t="s">
        <v>5111</v>
      </c>
      <c r="D1152" s="302" t="s">
        <v>4063</v>
      </c>
      <c r="E1152" s="303">
        <v>312.60000000000002</v>
      </c>
      <c r="F1152" s="294">
        <v>78</v>
      </c>
      <c r="G1152" s="294">
        <v>250.08</v>
      </c>
      <c r="H1152" s="294">
        <v>0.52149999999999996</v>
      </c>
      <c r="I1152" s="294">
        <v>2046</v>
      </c>
      <c r="K1152" s="294" t="s">
        <v>3983</v>
      </c>
      <c r="L1152" s="294">
        <v>4.62</v>
      </c>
      <c r="M1152" s="294">
        <v>250.08</v>
      </c>
      <c r="N1152" s="294">
        <v>0.42080000000000001</v>
      </c>
      <c r="O1152" s="294">
        <v>1386</v>
      </c>
      <c r="Q1152" s="294" t="s">
        <v>3983</v>
      </c>
      <c r="R1152" s="294">
        <v>139.19999999999999</v>
      </c>
      <c r="S1152" s="294">
        <v>250.08</v>
      </c>
      <c r="T1152" s="294">
        <v>0.40110000000000001</v>
      </c>
      <c r="U1152" s="294">
        <v>960</v>
      </c>
      <c r="W1152" s="294" t="s">
        <v>3983</v>
      </c>
      <c r="X1152" s="294">
        <v>6</v>
      </c>
      <c r="Y1152" s="294">
        <v>250.08</v>
      </c>
      <c r="Z1152" s="294">
        <v>0.38500000000000001</v>
      </c>
      <c r="AA1152" s="294">
        <v>1686</v>
      </c>
      <c r="AC1152" s="294" t="s">
        <v>3983</v>
      </c>
      <c r="AD1152" s="294">
        <v>5.34</v>
      </c>
      <c r="AE1152" s="294">
        <v>250.08</v>
      </c>
      <c r="AF1152" s="294">
        <v>0.37779999999999997</v>
      </c>
      <c r="AG1152" s="294">
        <v>306</v>
      </c>
      <c r="AI1152" s="294" t="s">
        <v>3983</v>
      </c>
      <c r="AJ1152" s="294">
        <v>4.5599999999999996</v>
      </c>
      <c r="AK1152" s="294">
        <v>250.08</v>
      </c>
      <c r="AL1152" s="294">
        <v>0.40439999999999998</v>
      </c>
      <c r="AM1152" s="294">
        <v>1002</v>
      </c>
      <c r="AO1152" s="294" t="s">
        <v>3983</v>
      </c>
      <c r="AP1152" s="294">
        <v>4.8</v>
      </c>
      <c r="AQ1152" s="294">
        <v>250.08</v>
      </c>
      <c r="AR1152" s="294">
        <v>0.3987</v>
      </c>
      <c r="AS1152" s="294">
        <v>2466</v>
      </c>
      <c r="AU1152" s="294" t="s">
        <v>3983</v>
      </c>
      <c r="AV1152" s="294">
        <v>0</v>
      </c>
      <c r="AW1152" s="294">
        <v>0</v>
      </c>
      <c r="AX1152" s="294" t="e">
        <v>#DIV/0!</v>
      </c>
      <c r="AY1152" s="294">
        <v>0</v>
      </c>
      <c r="BA1152" s="294" t="s">
        <v>3983</v>
      </c>
      <c r="BB1152" s="294">
        <v>10.92</v>
      </c>
      <c r="BC1152" s="294">
        <v>250.08</v>
      </c>
      <c r="BD1152" s="294">
        <v>0.38689999999999997</v>
      </c>
      <c r="BE1152" s="294">
        <v>1056</v>
      </c>
      <c r="BG1152" s="294" t="s">
        <v>3983</v>
      </c>
      <c r="BH1152" s="294">
        <v>5.4</v>
      </c>
      <c r="BI1152" s="294">
        <v>250.08</v>
      </c>
      <c r="BJ1152" s="294">
        <v>0.43419999999999997</v>
      </c>
      <c r="BK1152" s="294">
        <v>1206</v>
      </c>
      <c r="BM1152" s="294" t="s">
        <v>3983</v>
      </c>
      <c r="BN1152" s="294">
        <v>4.5599999999999996</v>
      </c>
      <c r="BO1152" s="294">
        <v>250.08</v>
      </c>
      <c r="BP1152" s="294">
        <v>0.439</v>
      </c>
      <c r="BQ1152" s="294">
        <v>1056</v>
      </c>
      <c r="BS1152" s="294" t="s">
        <v>3983</v>
      </c>
      <c r="BT1152" s="294">
        <v>5.7</v>
      </c>
      <c r="BU1152" s="294">
        <v>250.08</v>
      </c>
      <c r="BV1152" s="294">
        <v>0.40479999999999999</v>
      </c>
      <c r="BW1152" s="294">
        <v>1212</v>
      </c>
      <c r="BY1152" s="294" t="s">
        <v>3983</v>
      </c>
    </row>
    <row r="1153" spans="1:77">
      <c r="A1153" s="301">
        <v>1187</v>
      </c>
      <c r="B1153" s="302" t="s">
        <v>3997</v>
      </c>
      <c r="C1153" s="301" t="s">
        <v>5112</v>
      </c>
      <c r="D1153" s="302" t="s">
        <v>4051</v>
      </c>
      <c r="E1153" s="303">
        <v>162</v>
      </c>
      <c r="F1153" s="294">
        <v>56.28</v>
      </c>
      <c r="G1153" s="294">
        <v>129.6</v>
      </c>
      <c r="H1153" s="294">
        <v>0.93569999999999998</v>
      </c>
      <c r="I1153" s="294">
        <v>14613</v>
      </c>
      <c r="K1153" s="294">
        <v>0.38540000000000002</v>
      </c>
      <c r="L1153" s="294">
        <v>56.7</v>
      </c>
      <c r="M1153" s="294">
        <v>129.6</v>
      </c>
      <c r="N1153" s="294">
        <v>0.9405</v>
      </c>
      <c r="O1153" s="294">
        <v>13980</v>
      </c>
      <c r="Q1153" s="294">
        <v>0.35239999999999999</v>
      </c>
      <c r="R1153" s="294">
        <v>60.9</v>
      </c>
      <c r="S1153" s="294">
        <v>129.6</v>
      </c>
      <c r="T1153" s="294">
        <v>0.92889999999999995</v>
      </c>
      <c r="U1153" s="294">
        <v>14136</v>
      </c>
      <c r="W1153" s="294">
        <v>0.34710000000000002</v>
      </c>
      <c r="X1153" s="294">
        <v>46.32</v>
      </c>
      <c r="Y1153" s="294">
        <v>129.6</v>
      </c>
      <c r="Z1153" s="294">
        <v>0.90779999999999994</v>
      </c>
      <c r="AA1153" s="294">
        <v>11394</v>
      </c>
      <c r="AC1153" s="294">
        <v>0.36420000000000002</v>
      </c>
      <c r="AD1153" s="294">
        <v>32.520000000000003</v>
      </c>
      <c r="AE1153" s="294">
        <v>129.6</v>
      </c>
      <c r="AF1153" s="294">
        <v>0.89</v>
      </c>
      <c r="AG1153" s="294">
        <v>9660</v>
      </c>
      <c r="AI1153" s="294">
        <v>0.4486</v>
      </c>
      <c r="AJ1153" s="294">
        <v>36.840000000000003</v>
      </c>
      <c r="AK1153" s="294">
        <v>129.6</v>
      </c>
      <c r="AL1153" s="294">
        <v>0.89439999999999997</v>
      </c>
      <c r="AM1153" s="294">
        <v>10944</v>
      </c>
      <c r="AO1153" s="294">
        <v>0.46129999999999999</v>
      </c>
      <c r="AP1153" s="294">
        <v>35.64</v>
      </c>
      <c r="AQ1153" s="294">
        <v>129.6</v>
      </c>
      <c r="AR1153" s="294">
        <v>0.87449999999999994</v>
      </c>
      <c r="AS1153" s="294">
        <v>9279</v>
      </c>
      <c r="AU1153" s="294">
        <v>0.4002</v>
      </c>
      <c r="AV1153" s="294">
        <v>44.76</v>
      </c>
      <c r="AW1153" s="294">
        <v>129.6</v>
      </c>
      <c r="AX1153" s="294">
        <v>0.86160000000000003</v>
      </c>
      <c r="AY1153" s="294">
        <v>8436</v>
      </c>
      <c r="BA1153" s="294">
        <v>0.30380000000000001</v>
      </c>
      <c r="BB1153" s="294">
        <v>33.36</v>
      </c>
      <c r="BC1153" s="294">
        <v>129.6</v>
      </c>
      <c r="BD1153" s="294">
        <v>0.86680000000000001</v>
      </c>
      <c r="BE1153" s="294">
        <v>8178</v>
      </c>
      <c r="BG1153" s="294">
        <v>0.38009999999999999</v>
      </c>
      <c r="BH1153" s="294">
        <v>33.72</v>
      </c>
      <c r="BI1153" s="294">
        <v>129.6</v>
      </c>
      <c r="BJ1153" s="294">
        <v>0.84929999999999994</v>
      </c>
      <c r="BK1153" s="294">
        <v>7185</v>
      </c>
      <c r="BM1153" s="294">
        <v>0.3372</v>
      </c>
      <c r="BN1153" s="294">
        <v>49.8</v>
      </c>
      <c r="BO1153" s="294">
        <v>129.6</v>
      </c>
      <c r="BP1153" s="294">
        <v>0.87990000000000002</v>
      </c>
      <c r="BQ1153" s="294">
        <v>7908</v>
      </c>
      <c r="BS1153" s="294">
        <v>0.26860000000000001</v>
      </c>
      <c r="BT1153" s="294">
        <v>40.68</v>
      </c>
      <c r="BU1153" s="294">
        <v>129.6</v>
      </c>
      <c r="BV1153" s="294">
        <v>0.88049999999999995</v>
      </c>
      <c r="BW1153" s="294">
        <v>9552</v>
      </c>
      <c r="BY1153" s="294">
        <v>0.3584</v>
      </c>
    </row>
    <row r="1154" spans="1:77">
      <c r="A1154" s="301">
        <v>1188</v>
      </c>
      <c r="B1154" s="302" t="s">
        <v>3997</v>
      </c>
      <c r="C1154" s="301" t="s">
        <v>5113</v>
      </c>
      <c r="D1154" s="302" t="s">
        <v>4097</v>
      </c>
      <c r="E1154" s="303">
        <v>167.2</v>
      </c>
      <c r="F1154" s="294">
        <v>85.76</v>
      </c>
      <c r="G1154" s="294">
        <v>133.76</v>
      </c>
      <c r="H1154" s="294">
        <v>0.95450000000000002</v>
      </c>
      <c r="I1154" s="294">
        <v>11912</v>
      </c>
      <c r="K1154" s="294" t="s">
        <v>3983</v>
      </c>
      <c r="L1154" s="294">
        <v>89.6</v>
      </c>
      <c r="M1154" s="294">
        <v>133.76</v>
      </c>
      <c r="N1154" s="294">
        <v>0.95689999999999997</v>
      </c>
      <c r="O1154" s="294">
        <v>13120</v>
      </c>
      <c r="Q1154" s="294" t="s">
        <v>3983</v>
      </c>
      <c r="R1154" s="294">
        <v>93.6</v>
      </c>
      <c r="S1154" s="294">
        <v>133.76</v>
      </c>
      <c r="T1154" s="294">
        <v>0.95519999999999994</v>
      </c>
      <c r="U1154" s="294">
        <v>12792</v>
      </c>
      <c r="W1154" s="294" t="s">
        <v>3983</v>
      </c>
      <c r="X1154" s="294">
        <v>86.08</v>
      </c>
      <c r="Y1154" s="294">
        <v>133.76</v>
      </c>
      <c r="Z1154" s="294">
        <v>0.95669999999999999</v>
      </c>
      <c r="AA1154" s="294">
        <v>13080</v>
      </c>
      <c r="AC1154" s="294" t="s">
        <v>3983</v>
      </c>
      <c r="AD1154" s="294">
        <v>89.28</v>
      </c>
      <c r="AE1154" s="294">
        <v>133.76</v>
      </c>
      <c r="AF1154" s="294">
        <v>0.96189999999999998</v>
      </c>
      <c r="AG1154" s="294">
        <v>13912</v>
      </c>
      <c r="AI1154" s="294" t="s">
        <v>3983</v>
      </c>
      <c r="AJ1154" s="294">
        <v>83.84</v>
      </c>
      <c r="AK1154" s="294">
        <v>133.76</v>
      </c>
      <c r="AL1154" s="294">
        <v>0.96350000000000002</v>
      </c>
      <c r="AM1154" s="294">
        <v>13288</v>
      </c>
      <c r="AO1154" s="294" t="s">
        <v>3983</v>
      </c>
      <c r="AP1154" s="294">
        <v>85.44</v>
      </c>
      <c r="AQ1154" s="294">
        <v>133.76</v>
      </c>
      <c r="AR1154" s="294">
        <v>0.96599999999999997</v>
      </c>
      <c r="AS1154" s="294">
        <v>12464</v>
      </c>
      <c r="AU1154" s="294" t="s">
        <v>3983</v>
      </c>
      <c r="AV1154" s="294">
        <v>85.76</v>
      </c>
      <c r="AW1154" s="294">
        <v>133.76</v>
      </c>
      <c r="AX1154" s="294">
        <v>0.95909999999999995</v>
      </c>
      <c r="AY1154" s="294">
        <v>12912</v>
      </c>
      <c r="BA1154" s="294" t="s">
        <v>3983</v>
      </c>
      <c r="BB1154" s="294">
        <v>89.6</v>
      </c>
      <c r="BC1154" s="294">
        <v>133.76</v>
      </c>
      <c r="BD1154" s="294">
        <v>0.95779999999999998</v>
      </c>
      <c r="BE1154" s="294">
        <v>12864</v>
      </c>
      <c r="BG1154" s="294" t="s">
        <v>3983</v>
      </c>
      <c r="BH1154" s="294">
        <v>85.12</v>
      </c>
      <c r="BI1154" s="294">
        <v>133.76</v>
      </c>
      <c r="BJ1154" s="294">
        <v>0.94569999999999999</v>
      </c>
      <c r="BK1154" s="294">
        <v>13648</v>
      </c>
      <c r="BM1154" s="294" t="s">
        <v>3983</v>
      </c>
      <c r="BN1154" s="294">
        <v>80.319999999999993</v>
      </c>
      <c r="BO1154" s="294">
        <v>133.76</v>
      </c>
      <c r="BP1154" s="294">
        <v>0.95379999999999998</v>
      </c>
      <c r="BQ1154" s="294">
        <v>10728</v>
      </c>
      <c r="BS1154" s="294" t="s">
        <v>3983</v>
      </c>
      <c r="BT1154" s="294">
        <v>79.36</v>
      </c>
      <c r="BU1154" s="294">
        <v>133.76</v>
      </c>
      <c r="BV1154" s="294">
        <v>0.95709999999999995</v>
      </c>
      <c r="BW1154" s="294">
        <v>13376</v>
      </c>
      <c r="BY1154" s="294" t="s">
        <v>3983</v>
      </c>
    </row>
    <row r="1155" spans="1:77">
      <c r="A1155" s="301">
        <v>1189</v>
      </c>
      <c r="B1155" s="302" t="s">
        <v>3997</v>
      </c>
      <c r="C1155" s="301" t="s">
        <v>5114</v>
      </c>
      <c r="D1155" s="302" t="s">
        <v>4065</v>
      </c>
      <c r="E1155" s="303">
        <v>167</v>
      </c>
      <c r="F1155" s="294">
        <v>183</v>
      </c>
      <c r="G1155" s="294">
        <v>183</v>
      </c>
      <c r="H1155" s="294">
        <v>0.69289999999999996</v>
      </c>
      <c r="I1155" s="294">
        <v>38226</v>
      </c>
      <c r="K1155" s="294">
        <v>0.41870000000000002</v>
      </c>
      <c r="L1155" s="294">
        <v>212.7</v>
      </c>
      <c r="M1155" s="294">
        <v>212.7</v>
      </c>
      <c r="N1155" s="294">
        <v>0.84650000000000003</v>
      </c>
      <c r="O1155" s="294">
        <v>60747</v>
      </c>
      <c r="Q1155" s="294">
        <v>0.45350000000000001</v>
      </c>
      <c r="R1155" s="294">
        <v>200.1</v>
      </c>
      <c r="S1155" s="294">
        <v>200.1</v>
      </c>
      <c r="T1155" s="294">
        <v>0.75059999999999993</v>
      </c>
      <c r="U1155" s="294">
        <v>52287</v>
      </c>
      <c r="W1155" s="294">
        <v>0.48349999999999999</v>
      </c>
      <c r="X1155" s="294">
        <v>185.28</v>
      </c>
      <c r="Y1155" s="294">
        <v>185.28</v>
      </c>
      <c r="Z1155" s="294">
        <v>0.66489999999999994</v>
      </c>
      <c r="AA1155" s="294">
        <v>42996</v>
      </c>
      <c r="AC1155" s="294">
        <v>0.46910000000000002</v>
      </c>
      <c r="AD1155" s="294">
        <v>169.44</v>
      </c>
      <c r="AE1155" s="294">
        <v>169.44</v>
      </c>
      <c r="AF1155" s="294">
        <v>0.68120000000000003</v>
      </c>
      <c r="AG1155" s="294">
        <v>43668</v>
      </c>
      <c r="AI1155" s="294">
        <v>0.50860000000000005</v>
      </c>
      <c r="AJ1155" s="294">
        <v>193.08</v>
      </c>
      <c r="AK1155" s="294">
        <v>193.08</v>
      </c>
      <c r="AL1155" s="294">
        <v>0.7581</v>
      </c>
      <c r="AM1155" s="294">
        <v>53307</v>
      </c>
      <c r="AO1155" s="294">
        <v>0.50580000000000003</v>
      </c>
      <c r="AP1155" s="294">
        <v>177.72</v>
      </c>
      <c r="AQ1155" s="294">
        <v>177.72</v>
      </c>
      <c r="AR1155" s="294">
        <v>0.7157</v>
      </c>
      <c r="AS1155" s="294">
        <v>39654</v>
      </c>
      <c r="AU1155" s="294">
        <v>0.41909999999999997</v>
      </c>
      <c r="AV1155" s="294">
        <v>166.92</v>
      </c>
      <c r="AW1155" s="294">
        <v>166.92</v>
      </c>
      <c r="AX1155" s="294">
        <v>0.70299999999999996</v>
      </c>
      <c r="AY1155" s="294">
        <v>38634</v>
      </c>
      <c r="BA1155" s="294">
        <v>0.45729999999999998</v>
      </c>
      <c r="BB1155" s="294">
        <v>157.32</v>
      </c>
      <c r="BC1155" s="294">
        <v>157.32</v>
      </c>
      <c r="BD1155" s="294">
        <v>0.68489999999999995</v>
      </c>
      <c r="BE1155" s="294">
        <v>34950</v>
      </c>
      <c r="BG1155" s="294">
        <v>0.436</v>
      </c>
      <c r="BH1155" s="294">
        <v>147.47999999999999</v>
      </c>
      <c r="BI1155" s="294">
        <v>147.47999999999999</v>
      </c>
      <c r="BJ1155" s="294">
        <v>0.70979999999999999</v>
      </c>
      <c r="BK1155" s="294">
        <v>36246</v>
      </c>
      <c r="BM1155" s="294">
        <v>0.46550000000000002</v>
      </c>
      <c r="BN1155" s="294">
        <v>178.8</v>
      </c>
      <c r="BO1155" s="294">
        <v>178.8</v>
      </c>
      <c r="BP1155" s="294">
        <v>0.7581</v>
      </c>
      <c r="BQ1155" s="294">
        <v>40116</v>
      </c>
      <c r="BS1155" s="294">
        <v>0.44040000000000001</v>
      </c>
      <c r="BT1155" s="294">
        <v>167.76</v>
      </c>
      <c r="BU1155" s="294">
        <v>167.76</v>
      </c>
      <c r="BV1155" s="294">
        <v>0.80489999999999995</v>
      </c>
      <c r="BW1155" s="294">
        <v>52524</v>
      </c>
      <c r="BY1155" s="294">
        <v>0.52280000000000004</v>
      </c>
    </row>
    <row r="1156" spans="1:77">
      <c r="A1156" s="301">
        <v>1190</v>
      </c>
      <c r="B1156" s="302" t="s">
        <v>3997</v>
      </c>
      <c r="C1156" s="301" t="s">
        <v>5115</v>
      </c>
      <c r="D1156" s="302" t="s">
        <v>4051</v>
      </c>
      <c r="E1156" s="303">
        <v>200</v>
      </c>
      <c r="F1156" s="294">
        <v>227.76</v>
      </c>
      <c r="G1156" s="294">
        <v>227.76</v>
      </c>
      <c r="H1156" s="294">
        <v>0.96789999999999998</v>
      </c>
      <c r="I1156" s="294">
        <v>85449</v>
      </c>
      <c r="K1156" s="294">
        <v>0.53839999999999999</v>
      </c>
      <c r="L1156" s="294">
        <v>209.4</v>
      </c>
      <c r="M1156" s="294">
        <v>209.4</v>
      </c>
      <c r="N1156" s="294">
        <v>0.96699999999999997</v>
      </c>
      <c r="O1156" s="294">
        <v>80814</v>
      </c>
      <c r="Q1156" s="294">
        <v>0.53639999999999999</v>
      </c>
      <c r="R1156" s="294">
        <v>219.6</v>
      </c>
      <c r="S1156" s="294">
        <v>219.6</v>
      </c>
      <c r="T1156" s="294">
        <v>0.96909999999999996</v>
      </c>
      <c r="U1156" s="294">
        <v>68586</v>
      </c>
      <c r="W1156" s="294">
        <v>0.4476</v>
      </c>
      <c r="X1156" s="294">
        <v>192.6</v>
      </c>
      <c r="Y1156" s="294">
        <v>192.6</v>
      </c>
      <c r="Z1156" s="294">
        <v>0.96660000000000001</v>
      </c>
      <c r="AA1156" s="294">
        <v>68391</v>
      </c>
      <c r="AC1156" s="294">
        <v>0.49380000000000002</v>
      </c>
      <c r="AD1156" s="294">
        <v>190.08</v>
      </c>
      <c r="AE1156" s="294">
        <v>190.08</v>
      </c>
      <c r="AF1156" s="294">
        <v>0.96619999999999995</v>
      </c>
      <c r="AG1156" s="294">
        <v>69003</v>
      </c>
      <c r="AI1156" s="294">
        <v>0.505</v>
      </c>
      <c r="AJ1156" s="294">
        <v>210.12</v>
      </c>
      <c r="AK1156" s="294">
        <v>210.12</v>
      </c>
      <c r="AL1156" s="294">
        <v>0.96789999999999998</v>
      </c>
      <c r="AM1156" s="294">
        <v>69675</v>
      </c>
      <c r="AO1156" s="294">
        <v>0.47589999999999999</v>
      </c>
      <c r="AP1156" s="294">
        <v>271.32</v>
      </c>
      <c r="AQ1156" s="294">
        <v>271.32</v>
      </c>
      <c r="AR1156" s="294">
        <v>0.96719999999999995</v>
      </c>
      <c r="AS1156" s="294">
        <v>76788</v>
      </c>
      <c r="AU1156" s="294">
        <v>0.39329999999999998</v>
      </c>
      <c r="AV1156" s="294">
        <v>259.2</v>
      </c>
      <c r="AW1156" s="294">
        <v>259.2</v>
      </c>
      <c r="AX1156" s="294">
        <v>0.95519999999999994</v>
      </c>
      <c r="AY1156" s="294">
        <v>64083</v>
      </c>
      <c r="BA1156" s="294">
        <v>0.35949999999999999</v>
      </c>
      <c r="BB1156" s="294">
        <v>294.72000000000003</v>
      </c>
      <c r="BC1156" s="294">
        <v>294.72000000000003</v>
      </c>
      <c r="BD1156" s="294">
        <v>0.95599999999999996</v>
      </c>
      <c r="BE1156" s="294">
        <v>67869</v>
      </c>
      <c r="BG1156" s="294">
        <v>0.32379999999999998</v>
      </c>
      <c r="BH1156" s="294">
        <v>241.92</v>
      </c>
      <c r="BI1156" s="294">
        <v>241.92</v>
      </c>
      <c r="BJ1156" s="294">
        <v>0.95909999999999995</v>
      </c>
      <c r="BK1156" s="294">
        <v>71943</v>
      </c>
      <c r="BM1156" s="294">
        <v>0.4168</v>
      </c>
      <c r="BN1156" s="294">
        <v>268.08</v>
      </c>
      <c r="BO1156" s="294">
        <v>268.08</v>
      </c>
      <c r="BP1156" s="294">
        <v>0.96429999999999993</v>
      </c>
      <c r="BQ1156" s="294">
        <v>76278</v>
      </c>
      <c r="BS1156" s="294">
        <v>0.43909999999999999</v>
      </c>
      <c r="BT1156" s="294">
        <v>302.88</v>
      </c>
      <c r="BU1156" s="294">
        <v>302.88</v>
      </c>
      <c r="BV1156" s="294">
        <v>0.9748</v>
      </c>
      <c r="BW1156" s="294">
        <v>105648</v>
      </c>
      <c r="BY1156" s="294">
        <v>0.48089999999999999</v>
      </c>
    </row>
    <row r="1157" spans="1:77">
      <c r="A1157" s="301">
        <v>1191</v>
      </c>
      <c r="B1157" s="302" t="s">
        <v>3997</v>
      </c>
      <c r="C1157" s="301" t="s">
        <v>5116</v>
      </c>
      <c r="D1157" s="302" t="s">
        <v>4139</v>
      </c>
      <c r="E1157" s="303">
        <v>133</v>
      </c>
      <c r="F1157" s="294">
        <v>42.88</v>
      </c>
      <c r="G1157" s="294">
        <v>106.4</v>
      </c>
      <c r="H1157" s="294">
        <v>0.8669</v>
      </c>
      <c r="I1157" s="294">
        <v>8114</v>
      </c>
      <c r="K1157" s="294">
        <v>0.30320000000000003</v>
      </c>
      <c r="L1157" s="294">
        <v>39.6</v>
      </c>
      <c r="M1157" s="294">
        <v>106.4</v>
      </c>
      <c r="N1157" s="294">
        <v>0.88890000000000002</v>
      </c>
      <c r="O1157" s="294">
        <v>7388</v>
      </c>
      <c r="Q1157" s="294">
        <v>0.28210000000000002</v>
      </c>
      <c r="R1157" s="294">
        <v>37.6</v>
      </c>
      <c r="S1157" s="294">
        <v>106.4</v>
      </c>
      <c r="T1157" s="294">
        <v>0.87249999999999994</v>
      </c>
      <c r="U1157" s="294">
        <v>7496</v>
      </c>
      <c r="W1157" s="294">
        <v>0.31740000000000002</v>
      </c>
      <c r="X1157" s="294">
        <v>37.6</v>
      </c>
      <c r="Y1157" s="294">
        <v>106.4</v>
      </c>
      <c r="Z1157" s="294">
        <v>0.83909999999999996</v>
      </c>
      <c r="AA1157" s="294">
        <v>8038</v>
      </c>
      <c r="AC1157" s="294">
        <v>0.34250000000000003</v>
      </c>
      <c r="AD1157" s="294">
        <v>41.76</v>
      </c>
      <c r="AE1157" s="294">
        <v>106.4</v>
      </c>
      <c r="AF1157" s="294">
        <v>0.86509999999999998</v>
      </c>
      <c r="AG1157" s="294">
        <v>8128</v>
      </c>
      <c r="AI1157" s="294">
        <v>0.3024</v>
      </c>
      <c r="AJ1157" s="294">
        <v>34.64</v>
      </c>
      <c r="AK1157" s="294">
        <v>106.4</v>
      </c>
      <c r="AL1157" s="294">
        <v>0.88019999999999998</v>
      </c>
      <c r="AM1157" s="294">
        <v>7594</v>
      </c>
      <c r="AO1157" s="294">
        <v>0.34589999999999999</v>
      </c>
      <c r="AP1157" s="294">
        <v>46</v>
      </c>
      <c r="AQ1157" s="294">
        <v>106.4</v>
      </c>
      <c r="AR1157" s="294">
        <v>0.82</v>
      </c>
      <c r="AS1157" s="294">
        <v>8664</v>
      </c>
      <c r="AU1157" s="294">
        <v>0.30869999999999997</v>
      </c>
      <c r="AV1157" s="294">
        <v>44.48</v>
      </c>
      <c r="AW1157" s="294">
        <v>106.4</v>
      </c>
      <c r="AX1157" s="294">
        <v>0.7954</v>
      </c>
      <c r="AY1157" s="294">
        <v>8044</v>
      </c>
      <c r="BA1157" s="294">
        <v>0.31580000000000003</v>
      </c>
      <c r="BB1157" s="294">
        <v>43.44</v>
      </c>
      <c r="BC1157" s="294">
        <v>106.4</v>
      </c>
      <c r="BD1157" s="294">
        <v>0.83019999999999994</v>
      </c>
      <c r="BE1157" s="294">
        <v>8130</v>
      </c>
      <c r="BG1157" s="294">
        <v>0.30299999999999999</v>
      </c>
      <c r="BH1157" s="294">
        <v>42.48</v>
      </c>
      <c r="BI1157" s="294">
        <v>106.4</v>
      </c>
      <c r="BJ1157" s="294">
        <v>0.86299999999999999</v>
      </c>
      <c r="BK1157" s="294">
        <v>8122</v>
      </c>
      <c r="BM1157" s="294">
        <v>0.29780000000000001</v>
      </c>
      <c r="BN1157" s="294">
        <v>48.72</v>
      </c>
      <c r="BO1157" s="294">
        <v>106.4</v>
      </c>
      <c r="BP1157" s="294">
        <v>0.88539999999999996</v>
      </c>
      <c r="BQ1157" s="294">
        <v>7336</v>
      </c>
      <c r="BS1157" s="294">
        <v>0.25309999999999999</v>
      </c>
      <c r="BT1157" s="294">
        <v>36.56</v>
      </c>
      <c r="BU1157" s="294">
        <v>106.4</v>
      </c>
      <c r="BV1157" s="294">
        <v>0.89590000000000003</v>
      </c>
      <c r="BW1157" s="294">
        <v>8792</v>
      </c>
      <c r="BY1157" s="294">
        <v>0.36080000000000001</v>
      </c>
    </row>
    <row r="1158" spans="1:77">
      <c r="A1158" s="301">
        <v>1192</v>
      </c>
      <c r="B1158" s="302" t="s">
        <v>3997</v>
      </c>
      <c r="C1158" s="301" t="s">
        <v>5117</v>
      </c>
      <c r="D1158" s="302" t="s">
        <v>4051</v>
      </c>
      <c r="E1158" s="303">
        <v>189</v>
      </c>
      <c r="F1158" s="294">
        <v>103.92</v>
      </c>
      <c r="G1158" s="294">
        <v>151.19999999999999</v>
      </c>
      <c r="H1158" s="294">
        <v>0.85960000000000003</v>
      </c>
      <c r="I1158" s="294">
        <v>12264</v>
      </c>
      <c r="K1158" s="294">
        <v>0.19070000000000001</v>
      </c>
      <c r="L1158" s="294">
        <v>75</v>
      </c>
      <c r="M1158" s="294">
        <v>151.19999999999999</v>
      </c>
      <c r="N1158" s="294">
        <v>0.87290000000000001</v>
      </c>
      <c r="O1158" s="294">
        <v>23379</v>
      </c>
      <c r="Q1158" s="294">
        <v>0.48</v>
      </c>
      <c r="R1158" s="294">
        <v>90</v>
      </c>
      <c r="S1158" s="294">
        <v>151.19999999999999</v>
      </c>
      <c r="T1158" s="294">
        <v>0.8659</v>
      </c>
      <c r="U1158" s="294">
        <v>16650</v>
      </c>
      <c r="W1158" s="294">
        <v>0.29680000000000001</v>
      </c>
      <c r="X1158" s="294">
        <v>78</v>
      </c>
      <c r="Y1158" s="294">
        <v>151.19999999999999</v>
      </c>
      <c r="Z1158" s="294">
        <v>0.87849999999999995</v>
      </c>
      <c r="AA1158" s="294">
        <v>16050</v>
      </c>
      <c r="AC1158" s="294">
        <v>0.31480000000000002</v>
      </c>
      <c r="AD1158" s="294">
        <v>78</v>
      </c>
      <c r="AE1158" s="294">
        <v>151.19999999999999</v>
      </c>
      <c r="AF1158" s="294">
        <v>0.87990000000000002</v>
      </c>
      <c r="AG1158" s="294">
        <v>16470</v>
      </c>
      <c r="AI1158" s="294">
        <v>0.3226</v>
      </c>
      <c r="AJ1158" s="294">
        <v>84</v>
      </c>
      <c r="AK1158" s="294">
        <v>151.19999999999999</v>
      </c>
      <c r="AL1158" s="294">
        <v>0.88229999999999997</v>
      </c>
      <c r="AM1158" s="294">
        <v>16410</v>
      </c>
      <c r="AO1158" s="294">
        <v>0.3075</v>
      </c>
      <c r="AP1158" s="294">
        <v>75</v>
      </c>
      <c r="AQ1158" s="294">
        <v>151.19999999999999</v>
      </c>
      <c r="AR1158" s="294">
        <v>0.90979999999999994</v>
      </c>
      <c r="AS1158" s="294">
        <v>10890</v>
      </c>
      <c r="AU1158" s="294">
        <v>0.2145</v>
      </c>
      <c r="AV1158" s="294">
        <v>66</v>
      </c>
      <c r="AW1158" s="294">
        <v>151.19999999999999</v>
      </c>
      <c r="AX1158" s="294">
        <v>0.94799999999999995</v>
      </c>
      <c r="AY1158" s="294">
        <v>8190</v>
      </c>
      <c r="BA1158" s="294">
        <v>0.18179999999999999</v>
      </c>
      <c r="BB1158" s="294">
        <v>18</v>
      </c>
      <c r="BC1158" s="294">
        <v>151.19999999999999</v>
      </c>
      <c r="BD1158" s="294">
        <v>0.96160000000000001</v>
      </c>
      <c r="BE1158" s="294">
        <v>8250</v>
      </c>
      <c r="BF1158" s="294" t="e">
        <f>BE1158-#REF!</f>
        <v>#REF!</v>
      </c>
      <c r="BG1158" s="294">
        <v>0.64070000000000005</v>
      </c>
      <c r="BH1158" s="294">
        <v>18</v>
      </c>
      <c r="BI1158" s="294">
        <v>151.19999999999999</v>
      </c>
      <c r="BJ1158" s="294">
        <v>0.96460000000000001</v>
      </c>
      <c r="BK1158" s="294">
        <v>7350</v>
      </c>
      <c r="BM1158" s="294">
        <v>0.56899999999999995</v>
      </c>
      <c r="BN1158" s="294">
        <v>66</v>
      </c>
      <c r="BO1158" s="294">
        <v>151.19999999999999</v>
      </c>
      <c r="BP1158" s="294">
        <v>0.96419999999999995</v>
      </c>
      <c r="BQ1158" s="294">
        <v>7260</v>
      </c>
      <c r="BS1158" s="294">
        <v>0.16980000000000001</v>
      </c>
      <c r="BT1158" s="294">
        <v>15</v>
      </c>
      <c r="BU1158" s="294">
        <v>151.19999999999999</v>
      </c>
      <c r="BV1158" s="294">
        <v>0.95440000000000003</v>
      </c>
      <c r="BW1158" s="294">
        <v>9420</v>
      </c>
      <c r="BX1158" s="294" t="e">
        <f>BW1158-#REF!</f>
        <v>#REF!</v>
      </c>
      <c r="BY1158" s="294">
        <v>0.88439999999999996</v>
      </c>
    </row>
    <row r="1159" spans="1:77">
      <c r="A1159" s="301">
        <v>1193</v>
      </c>
      <c r="B1159" s="302" t="s">
        <v>3997</v>
      </c>
      <c r="C1159" s="301" t="s">
        <v>5118</v>
      </c>
      <c r="D1159" s="302" t="s">
        <v>4051</v>
      </c>
      <c r="E1159" s="303">
        <v>134</v>
      </c>
      <c r="F1159" s="294">
        <v>78.28</v>
      </c>
      <c r="G1159" s="294">
        <v>107.2</v>
      </c>
      <c r="H1159" s="294">
        <v>0.95130000000000003</v>
      </c>
      <c r="I1159" s="294">
        <v>27670</v>
      </c>
      <c r="K1159" s="294">
        <v>0.52280000000000004</v>
      </c>
      <c r="L1159" s="294">
        <v>81.400000000000006</v>
      </c>
      <c r="M1159" s="294">
        <v>107.2</v>
      </c>
      <c r="N1159" s="294">
        <v>0.95169999999999999</v>
      </c>
      <c r="O1159" s="294">
        <v>26944</v>
      </c>
      <c r="Q1159" s="294">
        <v>0.4733</v>
      </c>
      <c r="R1159" s="294">
        <v>73.8</v>
      </c>
      <c r="S1159" s="294">
        <v>107.2</v>
      </c>
      <c r="T1159" s="294">
        <v>0.95030000000000003</v>
      </c>
      <c r="U1159" s="294">
        <v>25798</v>
      </c>
      <c r="W1159" s="294">
        <v>0.51790000000000003</v>
      </c>
      <c r="X1159" s="294">
        <v>73.88</v>
      </c>
      <c r="Y1159" s="294">
        <v>107.2</v>
      </c>
      <c r="Z1159" s="294">
        <v>0.94899999999999995</v>
      </c>
      <c r="AA1159" s="294">
        <v>25640</v>
      </c>
      <c r="AC1159" s="294">
        <v>0.49830000000000002</v>
      </c>
      <c r="AD1159" s="294">
        <v>71.48</v>
      </c>
      <c r="AE1159" s="294">
        <v>107.2</v>
      </c>
      <c r="AF1159" s="294">
        <v>0.94509999999999994</v>
      </c>
      <c r="AG1159" s="294">
        <v>25092</v>
      </c>
      <c r="AI1159" s="294">
        <v>0.50639999999999996</v>
      </c>
      <c r="AJ1159" s="294">
        <v>76.52</v>
      </c>
      <c r="AK1159" s="294">
        <v>107.2</v>
      </c>
      <c r="AL1159" s="294">
        <v>0.94809999999999994</v>
      </c>
      <c r="AM1159" s="294">
        <v>25750</v>
      </c>
      <c r="AO1159" s="294">
        <v>0.4995</v>
      </c>
      <c r="AP1159" s="294">
        <v>76.680000000000007</v>
      </c>
      <c r="AQ1159" s="294">
        <v>107.2</v>
      </c>
      <c r="AR1159" s="294">
        <v>0.94850000000000001</v>
      </c>
      <c r="AS1159" s="294">
        <v>23890</v>
      </c>
      <c r="AU1159" s="294">
        <v>0.44729999999999998</v>
      </c>
      <c r="AV1159" s="294">
        <v>72.52</v>
      </c>
      <c r="AW1159" s="294">
        <v>107.2</v>
      </c>
      <c r="AX1159" s="294">
        <v>0.94920000000000004</v>
      </c>
      <c r="AY1159" s="294">
        <v>14120</v>
      </c>
      <c r="BA1159" s="294">
        <v>0.28889999999999999</v>
      </c>
      <c r="BB1159" s="294">
        <v>71</v>
      </c>
      <c r="BC1159" s="294">
        <v>107.2</v>
      </c>
      <c r="BD1159" s="294">
        <v>0.93759999999999999</v>
      </c>
      <c r="BE1159" s="294">
        <v>15894</v>
      </c>
      <c r="BG1159" s="294">
        <v>0.32550000000000001</v>
      </c>
      <c r="BH1159" s="294">
        <v>57</v>
      </c>
      <c r="BI1159" s="294">
        <v>107.2</v>
      </c>
      <c r="BJ1159" s="294">
        <v>0.9395</v>
      </c>
      <c r="BK1159" s="294">
        <v>19250</v>
      </c>
      <c r="BM1159" s="294">
        <v>0.49180000000000001</v>
      </c>
      <c r="BN1159" s="294">
        <v>67</v>
      </c>
      <c r="BO1159" s="294">
        <v>107.2</v>
      </c>
      <c r="BP1159" s="294">
        <v>0.94499999999999995</v>
      </c>
      <c r="BQ1159" s="294">
        <v>17170</v>
      </c>
      <c r="BS1159" s="294">
        <v>0.40970000000000001</v>
      </c>
      <c r="BT1159" s="294">
        <v>69</v>
      </c>
      <c r="BU1159" s="294">
        <v>107.2</v>
      </c>
      <c r="BV1159" s="294">
        <v>0.94799999999999995</v>
      </c>
      <c r="BW1159" s="294">
        <v>21530</v>
      </c>
      <c r="BY1159" s="294">
        <v>0.44890000000000002</v>
      </c>
    </row>
    <row r="1160" spans="1:77">
      <c r="A1160" s="301">
        <v>1194</v>
      </c>
      <c r="B1160" s="302" t="s">
        <v>3997</v>
      </c>
      <c r="C1160" s="301" t="s">
        <v>5119</v>
      </c>
      <c r="D1160" s="302" t="s">
        <v>4051</v>
      </c>
      <c r="E1160" s="303">
        <v>200</v>
      </c>
      <c r="F1160" s="294">
        <v>70.680000000000007</v>
      </c>
      <c r="G1160" s="294">
        <v>160</v>
      </c>
      <c r="H1160" s="294">
        <v>0.98009999999999997</v>
      </c>
      <c r="I1160" s="294">
        <v>17358</v>
      </c>
      <c r="K1160" s="294">
        <v>0.34799999999999998</v>
      </c>
      <c r="L1160" s="294">
        <v>89.7</v>
      </c>
      <c r="M1160" s="294">
        <v>160</v>
      </c>
      <c r="N1160" s="294">
        <v>0.90769999999999995</v>
      </c>
      <c r="O1160" s="294">
        <v>18540</v>
      </c>
      <c r="Q1160" s="294">
        <v>0.30609999999999998</v>
      </c>
      <c r="R1160" s="294">
        <v>89.4</v>
      </c>
      <c r="S1160" s="294">
        <v>160</v>
      </c>
      <c r="T1160" s="294">
        <v>0.8679</v>
      </c>
      <c r="U1160" s="294">
        <v>19623</v>
      </c>
      <c r="W1160" s="294">
        <v>0.3513</v>
      </c>
      <c r="X1160" s="294">
        <v>86.16</v>
      </c>
      <c r="Y1160" s="294">
        <v>160</v>
      </c>
      <c r="Z1160" s="294">
        <v>0.87690000000000001</v>
      </c>
      <c r="AA1160" s="294">
        <v>19035</v>
      </c>
      <c r="AC1160" s="294">
        <v>0.33860000000000001</v>
      </c>
      <c r="AD1160" s="294">
        <v>79.2</v>
      </c>
      <c r="AE1160" s="294">
        <v>160</v>
      </c>
      <c r="AF1160" s="294">
        <v>0.8821</v>
      </c>
      <c r="AG1160" s="294">
        <v>17028</v>
      </c>
      <c r="AI1160" s="294">
        <v>0.3276</v>
      </c>
      <c r="AJ1160" s="294">
        <v>90.24</v>
      </c>
      <c r="AK1160" s="294">
        <v>160</v>
      </c>
      <c r="AL1160" s="294">
        <v>0.87819999999999998</v>
      </c>
      <c r="AM1160" s="294">
        <v>19236</v>
      </c>
      <c r="AO1160" s="294">
        <v>0.3372</v>
      </c>
      <c r="AP1160" s="294">
        <v>90.6</v>
      </c>
      <c r="AQ1160" s="294">
        <v>160</v>
      </c>
      <c r="AR1160" s="294">
        <v>0.85850000000000004</v>
      </c>
      <c r="AS1160" s="294">
        <v>15843</v>
      </c>
      <c r="AU1160" s="294">
        <v>0.27379999999999999</v>
      </c>
      <c r="AV1160" s="294">
        <v>86.4</v>
      </c>
      <c r="AW1160" s="294">
        <v>160</v>
      </c>
      <c r="AX1160" s="294">
        <v>0.80730000000000002</v>
      </c>
      <c r="AY1160" s="294">
        <v>14160</v>
      </c>
      <c r="BA1160" s="294">
        <v>0.28199999999999997</v>
      </c>
      <c r="BB1160" s="294">
        <v>74.64</v>
      </c>
      <c r="BC1160" s="294">
        <v>160</v>
      </c>
      <c r="BD1160" s="294">
        <v>0.82269999999999999</v>
      </c>
      <c r="BE1160" s="294">
        <v>13707</v>
      </c>
      <c r="BG1160" s="294">
        <v>0.3</v>
      </c>
      <c r="BH1160" s="294">
        <v>72</v>
      </c>
      <c r="BI1160" s="294">
        <v>160</v>
      </c>
      <c r="BJ1160" s="294">
        <v>0.8478</v>
      </c>
      <c r="BK1160" s="294">
        <v>11628</v>
      </c>
      <c r="BM1160" s="294">
        <v>0.25600000000000001</v>
      </c>
      <c r="BN1160" s="294">
        <v>66</v>
      </c>
      <c r="BO1160" s="294">
        <v>160</v>
      </c>
      <c r="BP1160" s="294">
        <v>0.8528</v>
      </c>
      <c r="BQ1160" s="294">
        <v>13200</v>
      </c>
      <c r="BS1160" s="294">
        <v>0.34899999999999998</v>
      </c>
      <c r="BT1160" s="294">
        <v>84</v>
      </c>
      <c r="BU1160" s="294">
        <v>160</v>
      </c>
      <c r="BV1160" s="294">
        <v>0.875</v>
      </c>
      <c r="BW1160" s="294">
        <v>14070</v>
      </c>
      <c r="BY1160" s="294">
        <v>0.25729999999999997</v>
      </c>
    </row>
    <row r="1161" spans="1:77">
      <c r="A1161" s="301">
        <v>1195</v>
      </c>
      <c r="B1161" s="302" t="s">
        <v>3997</v>
      </c>
      <c r="C1161" s="301" t="s">
        <v>5120</v>
      </c>
      <c r="D1161" s="302" t="s">
        <v>4051</v>
      </c>
      <c r="E1161" s="303">
        <v>155.56</v>
      </c>
      <c r="F1161" s="294">
        <v>89.04</v>
      </c>
      <c r="G1161" s="294">
        <v>124.44799999999999</v>
      </c>
      <c r="H1161" s="294">
        <v>0.71760000000000002</v>
      </c>
      <c r="I1161" s="294">
        <v>4598</v>
      </c>
      <c r="K1161" s="294">
        <v>0.1</v>
      </c>
      <c r="L1161" s="294">
        <v>96</v>
      </c>
      <c r="M1161" s="294">
        <v>124.44799999999999</v>
      </c>
      <c r="N1161" s="294">
        <v>0.75509999999999999</v>
      </c>
      <c r="O1161" s="294">
        <v>8902</v>
      </c>
      <c r="Q1161" s="294">
        <v>0.1651</v>
      </c>
      <c r="R1161" s="294">
        <v>98</v>
      </c>
      <c r="S1161" s="294">
        <v>124.44799999999999</v>
      </c>
      <c r="T1161" s="294">
        <v>0.77859999999999996</v>
      </c>
      <c r="U1161" s="294">
        <v>7286</v>
      </c>
      <c r="W1161" s="294">
        <v>0.1326</v>
      </c>
      <c r="X1161" s="294">
        <v>98.56</v>
      </c>
      <c r="Y1161" s="294">
        <v>124.44799999999999</v>
      </c>
      <c r="Z1161" s="294">
        <v>0.74429999999999996</v>
      </c>
      <c r="AA1161" s="294">
        <v>7910</v>
      </c>
      <c r="AC1161" s="294">
        <v>0.1449</v>
      </c>
      <c r="AD1161" s="294">
        <v>105.36</v>
      </c>
      <c r="AE1161" s="294">
        <v>124.44799999999999</v>
      </c>
      <c r="AF1161" s="294">
        <v>0.74639999999999995</v>
      </c>
      <c r="AG1161" s="294">
        <v>6096</v>
      </c>
      <c r="AI1161" s="294">
        <v>0.1042</v>
      </c>
      <c r="AJ1161" s="294">
        <v>36</v>
      </c>
      <c r="AK1161" s="294">
        <v>124.44799999999999</v>
      </c>
      <c r="AL1161" s="294">
        <v>0.7389</v>
      </c>
      <c r="AM1161" s="294">
        <v>7300</v>
      </c>
      <c r="AO1161" s="294">
        <v>0.38119999999999998</v>
      </c>
      <c r="AP1161" s="294">
        <v>74</v>
      </c>
      <c r="AQ1161" s="294">
        <v>124.44799999999999</v>
      </c>
      <c r="AR1161" s="294">
        <v>0.71550000000000002</v>
      </c>
      <c r="AS1161" s="294">
        <v>5280</v>
      </c>
      <c r="AU1161" s="294">
        <v>0.13400000000000001</v>
      </c>
      <c r="AV1161" s="294">
        <v>98</v>
      </c>
      <c r="AW1161" s="294">
        <v>124.44799999999999</v>
      </c>
      <c r="AX1161" s="294">
        <v>0.69989999999999997</v>
      </c>
      <c r="AY1161" s="294">
        <v>9280</v>
      </c>
      <c r="BA1161" s="294">
        <v>0.18790000000000001</v>
      </c>
      <c r="BB1161" s="294">
        <v>94</v>
      </c>
      <c r="BC1161" s="294">
        <v>124.44799999999999</v>
      </c>
      <c r="BD1161" s="294">
        <v>0.70369999999999999</v>
      </c>
      <c r="BE1161" s="294">
        <v>8120</v>
      </c>
      <c r="BG1161" s="294">
        <v>0.16500000000000001</v>
      </c>
      <c r="BH1161" s="294">
        <v>76</v>
      </c>
      <c r="BI1161" s="294">
        <v>124.44799999999999</v>
      </c>
      <c r="BJ1161" s="294">
        <v>0.66669999999999996</v>
      </c>
      <c r="BK1161" s="294">
        <v>8080</v>
      </c>
      <c r="BM1161" s="294">
        <v>0.21429999999999999</v>
      </c>
      <c r="BN1161" s="294">
        <v>76</v>
      </c>
      <c r="BO1161" s="294">
        <v>124.44799999999999</v>
      </c>
      <c r="BP1161" s="294">
        <v>0.72</v>
      </c>
      <c r="BQ1161" s="294">
        <v>8280</v>
      </c>
      <c r="BS1161" s="294">
        <v>0.22520000000000001</v>
      </c>
      <c r="BT1161" s="294">
        <v>118</v>
      </c>
      <c r="BU1161" s="294">
        <v>124.44799999999999</v>
      </c>
      <c r="BV1161" s="294">
        <v>0.78010000000000002</v>
      </c>
      <c r="BW1161" s="294">
        <v>10360</v>
      </c>
      <c r="BY1161" s="294">
        <v>0.15129999999999999</v>
      </c>
    </row>
    <row r="1162" spans="1:77">
      <c r="A1162" s="301">
        <v>1196</v>
      </c>
      <c r="B1162" s="302" t="s">
        <v>3997</v>
      </c>
      <c r="C1162" s="301" t="s">
        <v>5121</v>
      </c>
      <c r="D1162" s="302" t="s">
        <v>4051</v>
      </c>
      <c r="E1162" s="303">
        <v>155.56</v>
      </c>
      <c r="F1162" s="294">
        <v>71.28</v>
      </c>
      <c r="G1162" s="294">
        <v>124.44799999999999</v>
      </c>
      <c r="H1162" s="294">
        <v>0.85770000000000002</v>
      </c>
      <c r="I1162" s="294">
        <v>12350</v>
      </c>
      <c r="K1162" s="294">
        <v>0.28060000000000002</v>
      </c>
      <c r="L1162" s="294">
        <v>83.8</v>
      </c>
      <c r="M1162" s="294">
        <v>124.44799999999999</v>
      </c>
      <c r="N1162" s="294">
        <v>0.84340000000000004</v>
      </c>
      <c r="O1162" s="294">
        <v>14486</v>
      </c>
      <c r="Q1162" s="294">
        <v>0.27550000000000002</v>
      </c>
      <c r="R1162" s="294">
        <v>80.400000000000006</v>
      </c>
      <c r="S1162" s="294">
        <v>124.44799999999999</v>
      </c>
      <c r="T1162" s="294">
        <v>0.83430000000000004</v>
      </c>
      <c r="U1162" s="294">
        <v>11312</v>
      </c>
      <c r="W1162" s="294">
        <v>0.23419999999999999</v>
      </c>
      <c r="X1162" s="294">
        <v>154.24</v>
      </c>
      <c r="Y1162" s="294">
        <v>154.24</v>
      </c>
      <c r="Z1162" s="294">
        <v>0.83699999999999997</v>
      </c>
      <c r="AA1162" s="294">
        <v>6076</v>
      </c>
      <c r="AC1162" s="294">
        <v>0.24079999999999999</v>
      </c>
      <c r="AD1162" s="294">
        <v>80.48</v>
      </c>
      <c r="AE1162" s="294">
        <v>124.44799999999999</v>
      </c>
      <c r="AF1162" s="294">
        <v>0.82969999999999999</v>
      </c>
      <c r="AG1162" s="294">
        <v>11108</v>
      </c>
      <c r="AI1162" s="294">
        <v>0.22359999999999999</v>
      </c>
      <c r="AJ1162" s="294">
        <v>83.52</v>
      </c>
      <c r="AK1162" s="294">
        <v>124.44799999999999</v>
      </c>
      <c r="AL1162" s="294">
        <v>0.84719999999999995</v>
      </c>
      <c r="AM1162" s="294">
        <v>13728</v>
      </c>
      <c r="AO1162" s="294">
        <v>0.26950000000000002</v>
      </c>
      <c r="AP1162" s="294">
        <v>80.959999999999994</v>
      </c>
      <c r="AQ1162" s="294">
        <v>124.44799999999999</v>
      </c>
      <c r="AR1162" s="294">
        <v>0.81820000000000004</v>
      </c>
      <c r="AS1162" s="294">
        <v>13548</v>
      </c>
      <c r="AU1162" s="294">
        <v>0.27489999999999998</v>
      </c>
      <c r="AV1162" s="294">
        <v>61.12</v>
      </c>
      <c r="AW1162" s="294">
        <v>124.44799999999999</v>
      </c>
      <c r="AX1162" s="294">
        <v>0.6462</v>
      </c>
      <c r="AY1162" s="294">
        <v>7208</v>
      </c>
      <c r="BA1162" s="294">
        <v>0.2535</v>
      </c>
      <c r="BB1162" s="294">
        <v>77.760000000000005</v>
      </c>
      <c r="BC1162" s="294">
        <v>124.44799999999999</v>
      </c>
      <c r="BD1162" s="294">
        <v>0.78110000000000002</v>
      </c>
      <c r="BE1162" s="294">
        <v>12468</v>
      </c>
      <c r="BG1162" s="294">
        <v>0.27589999999999998</v>
      </c>
      <c r="BH1162" s="294">
        <v>65.760000000000005</v>
      </c>
      <c r="BI1162" s="294">
        <v>124.44799999999999</v>
      </c>
      <c r="BJ1162" s="294">
        <v>0.74719999999999998</v>
      </c>
      <c r="BK1162" s="294">
        <v>9848</v>
      </c>
      <c r="BM1162" s="294">
        <v>0.26939999999999997</v>
      </c>
      <c r="BN1162" s="294">
        <v>81.44</v>
      </c>
      <c r="BO1162" s="294">
        <v>124.44799999999999</v>
      </c>
      <c r="BP1162" s="294">
        <v>0.84770000000000001</v>
      </c>
      <c r="BQ1162" s="294">
        <v>14372</v>
      </c>
      <c r="BS1162" s="294">
        <v>0.30980000000000002</v>
      </c>
      <c r="BT1162" s="294">
        <v>88</v>
      </c>
      <c r="BU1162" s="294">
        <v>124.44799999999999</v>
      </c>
      <c r="BV1162" s="294">
        <v>0.85940000000000005</v>
      </c>
      <c r="BW1162" s="294">
        <v>17352</v>
      </c>
      <c r="BY1162" s="294">
        <v>0.30840000000000001</v>
      </c>
    </row>
    <row r="1163" spans="1:77">
      <c r="A1163" s="301">
        <v>1197</v>
      </c>
      <c r="B1163" s="302" t="s">
        <v>3997</v>
      </c>
      <c r="C1163" s="301" t="s">
        <v>5122</v>
      </c>
      <c r="D1163" s="302" t="s">
        <v>4097</v>
      </c>
      <c r="E1163" s="303">
        <v>344.44</v>
      </c>
      <c r="F1163" s="294">
        <v>42</v>
      </c>
      <c r="G1163" s="294">
        <v>275.55200000000002</v>
      </c>
      <c r="H1163" s="294">
        <v>0.98729999999999996</v>
      </c>
      <c r="I1163" s="294">
        <v>11580</v>
      </c>
      <c r="K1163" s="294" t="s">
        <v>3983</v>
      </c>
      <c r="L1163" s="294">
        <v>39</v>
      </c>
      <c r="M1163" s="294">
        <v>275.55200000000002</v>
      </c>
      <c r="N1163" s="294">
        <v>0.99260000000000004</v>
      </c>
      <c r="O1163" s="294">
        <v>16080</v>
      </c>
      <c r="Q1163" s="294" t="s">
        <v>3983</v>
      </c>
      <c r="R1163" s="294">
        <v>21</v>
      </c>
      <c r="S1163" s="294">
        <v>275.55200000000002</v>
      </c>
      <c r="T1163" s="294">
        <v>0.99380000000000002</v>
      </c>
      <c r="U1163" s="294">
        <v>14340</v>
      </c>
      <c r="W1163" s="294" t="s">
        <v>3983</v>
      </c>
      <c r="X1163" s="294">
        <v>30</v>
      </c>
      <c r="Y1163" s="294">
        <v>275.55200000000002</v>
      </c>
      <c r="Z1163" s="294">
        <v>0.98799999999999999</v>
      </c>
      <c r="AA1163" s="294">
        <v>12300</v>
      </c>
      <c r="AC1163" s="294" t="s">
        <v>3983</v>
      </c>
      <c r="AD1163" s="294">
        <v>33</v>
      </c>
      <c r="AE1163" s="294">
        <v>275.55200000000002</v>
      </c>
      <c r="AF1163" s="294">
        <v>0.98899999999999999</v>
      </c>
      <c r="AG1163" s="294">
        <v>13470</v>
      </c>
      <c r="AI1163" s="294" t="s">
        <v>3983</v>
      </c>
      <c r="AJ1163" s="294">
        <v>39</v>
      </c>
      <c r="AK1163" s="294">
        <v>275.55200000000002</v>
      </c>
      <c r="AL1163" s="294">
        <v>0.98860000000000003</v>
      </c>
      <c r="AM1163" s="294">
        <v>10380</v>
      </c>
      <c r="AO1163" s="294" t="s">
        <v>3983</v>
      </c>
      <c r="AP1163" s="294">
        <v>18</v>
      </c>
      <c r="AQ1163" s="294">
        <v>275.55200000000002</v>
      </c>
      <c r="AR1163" s="294">
        <v>0.98650000000000004</v>
      </c>
      <c r="AS1163" s="294">
        <v>10920</v>
      </c>
      <c r="AU1163" s="294" t="s">
        <v>3983</v>
      </c>
      <c r="AV1163" s="294">
        <v>18</v>
      </c>
      <c r="AW1163" s="294">
        <v>275.55200000000002</v>
      </c>
      <c r="AX1163" s="294">
        <v>0.98599999999999999</v>
      </c>
      <c r="AY1163" s="294">
        <v>8430</v>
      </c>
      <c r="BA1163" s="294" t="s">
        <v>3983</v>
      </c>
      <c r="BB1163" s="294">
        <v>21</v>
      </c>
      <c r="BC1163" s="294">
        <v>275.55200000000002</v>
      </c>
      <c r="BD1163" s="294">
        <v>0.98499999999999999</v>
      </c>
      <c r="BE1163" s="294">
        <v>7860</v>
      </c>
      <c r="BG1163" s="294" t="s">
        <v>3983</v>
      </c>
      <c r="BH1163" s="294">
        <v>18</v>
      </c>
      <c r="BI1163" s="294">
        <v>275.55200000000002</v>
      </c>
      <c r="BJ1163" s="294">
        <v>0.98729999999999996</v>
      </c>
      <c r="BK1163" s="294">
        <v>6990</v>
      </c>
      <c r="BM1163" s="294" t="s">
        <v>3983</v>
      </c>
      <c r="BN1163" s="294">
        <v>18</v>
      </c>
      <c r="BO1163" s="294">
        <v>275.55200000000002</v>
      </c>
      <c r="BP1163" s="294">
        <v>0.98839999999999995</v>
      </c>
      <c r="BQ1163" s="294">
        <v>7620</v>
      </c>
      <c r="BS1163" s="294" t="s">
        <v>3983</v>
      </c>
      <c r="BT1163" s="294">
        <v>21</v>
      </c>
      <c r="BU1163" s="294">
        <v>275.55200000000002</v>
      </c>
      <c r="BV1163" s="294">
        <v>0.98939999999999995</v>
      </c>
      <c r="BW1163" s="294">
        <v>8400</v>
      </c>
      <c r="BY1163" s="294" t="s">
        <v>3983</v>
      </c>
    </row>
    <row r="1164" spans="1:77">
      <c r="A1164" s="301">
        <v>1198</v>
      </c>
      <c r="B1164" s="302" t="s">
        <v>3997</v>
      </c>
      <c r="C1164" s="301" t="s">
        <v>5123</v>
      </c>
      <c r="D1164" s="302" t="s">
        <v>4097</v>
      </c>
      <c r="E1164" s="303">
        <v>666.67</v>
      </c>
      <c r="F1164" s="294">
        <v>0</v>
      </c>
      <c r="G1164" s="294">
        <v>0</v>
      </c>
      <c r="H1164" s="294" t="e">
        <v>#DIV/0!</v>
      </c>
      <c r="I1164" s="294">
        <v>0</v>
      </c>
      <c r="K1164" s="294" t="s">
        <v>3983</v>
      </c>
      <c r="L1164" s="294">
        <v>0</v>
      </c>
      <c r="M1164" s="294">
        <v>0</v>
      </c>
      <c r="N1164" s="294" t="e">
        <v>#DIV/0!</v>
      </c>
      <c r="O1164" s="294">
        <v>0</v>
      </c>
      <c r="Q1164" s="294" t="s">
        <v>3983</v>
      </c>
      <c r="R1164" s="294">
        <v>0</v>
      </c>
      <c r="S1164" s="294">
        <v>0</v>
      </c>
      <c r="T1164" s="294" t="e">
        <v>#DIV/0!</v>
      </c>
      <c r="U1164" s="294">
        <v>0</v>
      </c>
      <c r="W1164" s="294" t="s">
        <v>3983</v>
      </c>
      <c r="X1164" s="294">
        <v>0</v>
      </c>
      <c r="Y1164" s="294">
        <v>0</v>
      </c>
      <c r="Z1164" s="294" t="e">
        <v>#DIV/0!</v>
      </c>
      <c r="AA1164" s="294">
        <v>0</v>
      </c>
      <c r="AC1164" s="294" t="s">
        <v>3983</v>
      </c>
      <c r="AD1164" s="294">
        <v>0</v>
      </c>
      <c r="AE1164" s="294">
        <v>0</v>
      </c>
      <c r="AF1164" s="294" t="e">
        <v>#DIV/0!</v>
      </c>
      <c r="AG1164" s="294">
        <v>0</v>
      </c>
      <c r="AI1164" s="294" t="s">
        <v>3983</v>
      </c>
      <c r="AJ1164" s="294">
        <v>0</v>
      </c>
      <c r="AK1164" s="294">
        <v>0</v>
      </c>
      <c r="AL1164" s="294" t="e">
        <v>#DIV/0!</v>
      </c>
      <c r="AM1164" s="294">
        <v>0</v>
      </c>
      <c r="AO1164" s="294" t="s">
        <v>3983</v>
      </c>
      <c r="AP1164" s="294">
        <v>0</v>
      </c>
      <c r="AQ1164" s="294">
        <v>0</v>
      </c>
      <c r="AR1164" s="294" t="e">
        <v>#DIV/0!</v>
      </c>
      <c r="AS1164" s="294">
        <v>0</v>
      </c>
      <c r="AU1164" s="294" t="s">
        <v>3983</v>
      </c>
      <c r="AV1164" s="294">
        <v>0</v>
      </c>
      <c r="AW1164" s="294">
        <v>0</v>
      </c>
      <c r="AX1164" s="294" t="e">
        <v>#DIV/0!</v>
      </c>
      <c r="AY1164" s="294">
        <v>0</v>
      </c>
      <c r="BA1164" s="294" t="s">
        <v>3983</v>
      </c>
      <c r="BB1164" s="294">
        <v>0</v>
      </c>
      <c r="BC1164" s="294">
        <v>0</v>
      </c>
      <c r="BD1164" s="294" t="e">
        <v>#DIV/0!</v>
      </c>
      <c r="BE1164" s="294">
        <v>0</v>
      </c>
      <c r="BG1164" s="294" t="s">
        <v>3983</v>
      </c>
      <c r="BH1164" s="294">
        <v>31.68</v>
      </c>
      <c r="BI1164" s="294">
        <v>533.33600000000001</v>
      </c>
      <c r="BJ1164" s="294">
        <v>0.23219999999999999</v>
      </c>
      <c r="BK1164" s="294">
        <v>3240</v>
      </c>
      <c r="BM1164" s="294" t="s">
        <v>3983</v>
      </c>
      <c r="BN1164" s="294">
        <v>36.479999999999997</v>
      </c>
      <c r="BO1164" s="294">
        <v>533.33600000000001</v>
      </c>
      <c r="BP1164" s="294">
        <v>0.19449999999999998</v>
      </c>
      <c r="BQ1164" s="294">
        <v>2844</v>
      </c>
      <c r="BS1164" s="294" t="s">
        <v>3983</v>
      </c>
      <c r="BT1164" s="294">
        <v>34.08</v>
      </c>
      <c r="BU1164" s="294">
        <v>533.33600000000001</v>
      </c>
      <c r="BV1164" s="294">
        <v>0.19409999999999999</v>
      </c>
      <c r="BW1164" s="294">
        <v>3144</v>
      </c>
      <c r="BY1164" s="294" t="s">
        <v>3983</v>
      </c>
    </row>
    <row r="1165" spans="1:77">
      <c r="A1165" s="301">
        <v>1199</v>
      </c>
      <c r="B1165" s="302" t="s">
        <v>3997</v>
      </c>
      <c r="C1165" s="301" t="s">
        <v>5124</v>
      </c>
      <c r="D1165" s="302" t="s">
        <v>4051</v>
      </c>
      <c r="E1165" s="303">
        <v>600</v>
      </c>
      <c r="F1165" s="294">
        <v>156</v>
      </c>
      <c r="G1165" s="294">
        <v>480</v>
      </c>
      <c r="H1165" s="294">
        <v>1</v>
      </c>
      <c r="I1165" s="294">
        <v>20640</v>
      </c>
      <c r="K1165" s="294">
        <v>0.34460000000000002</v>
      </c>
      <c r="L1165" s="294">
        <v>156</v>
      </c>
      <c r="M1165" s="294">
        <v>480</v>
      </c>
      <c r="N1165" s="294">
        <v>1</v>
      </c>
      <c r="O1165" s="294">
        <v>4200</v>
      </c>
      <c r="Q1165" s="294">
        <v>3.6200000000000003E-2</v>
      </c>
      <c r="R1165" s="294">
        <v>228</v>
      </c>
      <c r="S1165" s="294">
        <v>480</v>
      </c>
      <c r="T1165" s="294">
        <v>1</v>
      </c>
      <c r="U1165" s="294">
        <v>18120</v>
      </c>
      <c r="W1165" s="294">
        <v>0.1104</v>
      </c>
      <c r="X1165" s="294">
        <v>240</v>
      </c>
      <c r="Y1165" s="294">
        <v>480</v>
      </c>
      <c r="Z1165" s="294">
        <v>1</v>
      </c>
      <c r="AA1165" s="294">
        <v>27360</v>
      </c>
      <c r="AC1165" s="294">
        <v>0.1532</v>
      </c>
      <c r="AD1165" s="294">
        <v>228</v>
      </c>
      <c r="AE1165" s="294">
        <v>480</v>
      </c>
      <c r="AF1165" s="294">
        <v>1</v>
      </c>
      <c r="AG1165" s="294">
        <v>26880</v>
      </c>
      <c r="AI1165" s="294">
        <v>0.1585</v>
      </c>
      <c r="AJ1165" s="294">
        <v>252</v>
      </c>
      <c r="AK1165" s="294">
        <v>480</v>
      </c>
      <c r="AL1165" s="294">
        <v>1</v>
      </c>
      <c r="AM1165" s="294">
        <v>26400</v>
      </c>
      <c r="AO1165" s="294">
        <v>0.14549999999999999</v>
      </c>
      <c r="AP1165" s="294">
        <v>240</v>
      </c>
      <c r="AQ1165" s="294">
        <v>480</v>
      </c>
      <c r="AR1165" s="294">
        <v>0.99419999999999997</v>
      </c>
      <c r="AS1165" s="294">
        <v>20280</v>
      </c>
      <c r="AU1165" s="294">
        <v>0.1142</v>
      </c>
      <c r="AV1165" s="294">
        <v>132</v>
      </c>
      <c r="AW1165" s="294">
        <v>480</v>
      </c>
      <c r="AX1165" s="294">
        <v>1</v>
      </c>
      <c r="AY1165" s="294">
        <v>15840</v>
      </c>
      <c r="BA1165" s="294">
        <v>0.16669999999999999</v>
      </c>
      <c r="BB1165" s="294">
        <v>132</v>
      </c>
      <c r="BC1165" s="294">
        <v>480</v>
      </c>
      <c r="BD1165" s="294">
        <v>1</v>
      </c>
      <c r="BE1165" s="294">
        <v>12240</v>
      </c>
      <c r="BG1165" s="294">
        <v>0.1246</v>
      </c>
      <c r="BH1165" s="294">
        <v>24</v>
      </c>
      <c r="BI1165" s="294">
        <v>480</v>
      </c>
      <c r="BJ1165" s="294">
        <v>1</v>
      </c>
      <c r="BK1165" s="294">
        <v>11640</v>
      </c>
      <c r="BL1165" s="294" t="e">
        <f>BK1165-#REF!</f>
        <v>#REF!</v>
      </c>
      <c r="BM1165" s="294">
        <v>0.65190000000000003</v>
      </c>
      <c r="BN1165" s="294">
        <v>96</v>
      </c>
      <c r="BO1165" s="294">
        <v>480</v>
      </c>
      <c r="BP1165" s="294">
        <v>1</v>
      </c>
      <c r="BQ1165" s="294">
        <v>15000</v>
      </c>
      <c r="BS1165" s="294">
        <v>0.23250000000000001</v>
      </c>
      <c r="BT1165" s="294">
        <v>144</v>
      </c>
      <c r="BU1165" s="294">
        <v>480</v>
      </c>
      <c r="BV1165" s="294">
        <v>1</v>
      </c>
      <c r="BW1165" s="294">
        <v>16680</v>
      </c>
      <c r="BY1165" s="294">
        <v>0.15570000000000001</v>
      </c>
    </row>
    <row r="1166" spans="1:77">
      <c r="A1166" s="301">
        <v>1200</v>
      </c>
      <c r="B1166" s="302" t="s">
        <v>3997</v>
      </c>
      <c r="C1166" s="301" t="s">
        <v>5125</v>
      </c>
      <c r="D1166" s="302" t="s">
        <v>4051</v>
      </c>
      <c r="E1166" s="303">
        <v>255.56</v>
      </c>
      <c r="F1166" s="294">
        <v>34</v>
      </c>
      <c r="G1166" s="294">
        <v>124.44799999999999</v>
      </c>
      <c r="H1166" s="294">
        <v>0.99319999999999997</v>
      </c>
      <c r="I1166" s="294">
        <v>5780</v>
      </c>
      <c r="K1166" s="294">
        <v>0.23769999999999999</v>
      </c>
      <c r="L1166" s="294">
        <v>34</v>
      </c>
      <c r="M1166" s="294">
        <v>124.44799999999999</v>
      </c>
      <c r="N1166" s="294">
        <v>0.995</v>
      </c>
      <c r="O1166" s="294">
        <v>7940</v>
      </c>
      <c r="Q1166" s="294">
        <v>0.3155</v>
      </c>
      <c r="R1166" s="294">
        <v>36</v>
      </c>
      <c r="S1166" s="294">
        <v>124.44799999999999</v>
      </c>
      <c r="T1166" s="294">
        <v>0.99809999999999999</v>
      </c>
      <c r="U1166" s="294">
        <v>10140</v>
      </c>
      <c r="W1166" s="294">
        <v>0.39200000000000002</v>
      </c>
      <c r="X1166" s="294">
        <v>32</v>
      </c>
      <c r="Y1166" s="294">
        <v>124.44799999999999</v>
      </c>
      <c r="Z1166" s="294">
        <v>0.99529999999999996</v>
      </c>
      <c r="AA1166" s="294">
        <v>8300</v>
      </c>
      <c r="AC1166" s="294">
        <v>0.3503</v>
      </c>
      <c r="AD1166" s="294">
        <v>28</v>
      </c>
      <c r="AE1166" s="294">
        <v>124.44799999999999</v>
      </c>
      <c r="AF1166" s="294">
        <v>0.99760000000000004</v>
      </c>
      <c r="AG1166" s="294">
        <v>8100</v>
      </c>
      <c r="AI1166" s="294">
        <v>0.38979999999999998</v>
      </c>
      <c r="AJ1166" s="294">
        <v>26</v>
      </c>
      <c r="AK1166" s="294">
        <v>124.44799999999999</v>
      </c>
      <c r="AL1166" s="294">
        <v>0.99770000000000003</v>
      </c>
      <c r="AM1166" s="294">
        <v>8600</v>
      </c>
      <c r="AO1166" s="294">
        <v>0.46050000000000002</v>
      </c>
      <c r="AP1166" s="294">
        <v>26</v>
      </c>
      <c r="AQ1166" s="294">
        <v>124.44799999999999</v>
      </c>
      <c r="AR1166" s="294">
        <v>0.99180000000000001</v>
      </c>
      <c r="AS1166" s="294">
        <v>7200</v>
      </c>
      <c r="AU1166" s="294">
        <v>0.37530000000000002</v>
      </c>
      <c r="AV1166" s="294">
        <v>30</v>
      </c>
      <c r="AW1166" s="294">
        <v>124.44799999999999</v>
      </c>
      <c r="AX1166" s="294">
        <v>0.99249999999999994</v>
      </c>
      <c r="AY1166" s="294">
        <v>7920</v>
      </c>
      <c r="BA1166" s="294">
        <v>0.36940000000000001</v>
      </c>
      <c r="BB1166" s="294">
        <v>66</v>
      </c>
      <c r="BC1166" s="294">
        <v>124.44799999999999</v>
      </c>
      <c r="BD1166" s="294">
        <v>0.99849999999999994</v>
      </c>
      <c r="BE1166" s="294">
        <v>13120</v>
      </c>
      <c r="BG1166" s="294">
        <v>0.2676</v>
      </c>
      <c r="BH1166" s="294">
        <v>63.2</v>
      </c>
      <c r="BI1166" s="294">
        <v>124.44799999999999</v>
      </c>
      <c r="BJ1166" s="294">
        <v>0.99829999999999997</v>
      </c>
      <c r="BK1166" s="294">
        <v>11100</v>
      </c>
      <c r="BM1166" s="294">
        <v>0.47299999999999998</v>
      </c>
      <c r="BN1166" s="294">
        <v>74.88</v>
      </c>
      <c r="BO1166" s="294">
        <v>204.44800000000001</v>
      </c>
      <c r="BP1166" s="294">
        <v>0.99870000000000003</v>
      </c>
      <c r="BQ1166" s="294">
        <v>14982</v>
      </c>
      <c r="BS1166" s="294">
        <v>0.29809999999999998</v>
      </c>
      <c r="BT1166" s="294">
        <v>98.08</v>
      </c>
      <c r="BU1166" s="294">
        <v>204.44800000000001</v>
      </c>
      <c r="BV1166" s="294">
        <v>0.99199999999999999</v>
      </c>
      <c r="BW1166" s="294">
        <v>22788</v>
      </c>
      <c r="BY1166" s="294">
        <v>7.8700000000000006E-2</v>
      </c>
    </row>
    <row r="1167" spans="1:77">
      <c r="A1167" s="301">
        <v>1201</v>
      </c>
      <c r="B1167" s="302" t="s">
        <v>3997</v>
      </c>
      <c r="C1167" s="301" t="s">
        <v>5126</v>
      </c>
      <c r="D1167" s="302" t="s">
        <v>4051</v>
      </c>
      <c r="E1167" s="303">
        <v>155.56</v>
      </c>
      <c r="F1167" s="294">
        <v>0</v>
      </c>
      <c r="G1167" s="294">
        <v>0</v>
      </c>
      <c r="H1167" s="294" t="e">
        <v>#DIV/0!</v>
      </c>
      <c r="I1167" s="294">
        <v>0</v>
      </c>
      <c r="K1167" s="294">
        <v>0</v>
      </c>
      <c r="L1167" s="294">
        <v>0</v>
      </c>
      <c r="M1167" s="294">
        <v>0</v>
      </c>
      <c r="N1167" s="294" t="e">
        <v>#DIV/0!</v>
      </c>
      <c r="O1167" s="294">
        <v>0</v>
      </c>
      <c r="Q1167" s="294">
        <v>0</v>
      </c>
      <c r="R1167" s="294">
        <v>0</v>
      </c>
      <c r="S1167" s="294">
        <v>0</v>
      </c>
      <c r="T1167" s="294" t="e">
        <v>#DIV/0!</v>
      </c>
      <c r="U1167" s="294">
        <v>0</v>
      </c>
      <c r="W1167" s="294">
        <v>0</v>
      </c>
      <c r="X1167" s="294">
        <v>0</v>
      </c>
      <c r="Y1167" s="294">
        <v>0</v>
      </c>
      <c r="Z1167" s="294" t="e">
        <v>#DIV/0!</v>
      </c>
      <c r="AA1167" s="294">
        <v>0</v>
      </c>
      <c r="AC1167" s="294">
        <v>0</v>
      </c>
      <c r="AD1167" s="294">
        <v>0</v>
      </c>
      <c r="AE1167" s="294">
        <v>0</v>
      </c>
      <c r="AF1167" s="294" t="e">
        <v>#DIV/0!</v>
      </c>
      <c r="AG1167" s="294">
        <v>0</v>
      </c>
      <c r="AI1167" s="294">
        <v>0</v>
      </c>
      <c r="AJ1167" s="294">
        <v>32</v>
      </c>
      <c r="AK1167" s="294">
        <v>124.44799999999999</v>
      </c>
      <c r="AL1167" s="294">
        <v>0.5917</v>
      </c>
      <c r="AM1167" s="294">
        <v>2840</v>
      </c>
      <c r="AO1167" s="294">
        <v>0.36759999999999998</v>
      </c>
      <c r="AP1167" s="294">
        <v>52</v>
      </c>
      <c r="AQ1167" s="294">
        <v>124.44799999999999</v>
      </c>
      <c r="AR1167" s="294">
        <v>0.72340000000000004</v>
      </c>
      <c r="AS1167" s="294">
        <v>9360</v>
      </c>
      <c r="AU1167" s="294">
        <v>0.33450000000000002</v>
      </c>
      <c r="AV1167" s="294">
        <v>52</v>
      </c>
      <c r="AW1167" s="294">
        <v>124.44799999999999</v>
      </c>
      <c r="AX1167" s="294">
        <v>0.65620000000000001</v>
      </c>
      <c r="AY1167" s="294">
        <v>6640</v>
      </c>
      <c r="BA1167" s="294">
        <v>0.27029999999999998</v>
      </c>
      <c r="BB1167" s="294">
        <v>68</v>
      </c>
      <c r="BC1167" s="294">
        <v>124.44799999999999</v>
      </c>
      <c r="BD1167" s="294">
        <v>0.74760000000000004</v>
      </c>
      <c r="BE1167" s="294">
        <v>10840</v>
      </c>
      <c r="BG1167" s="294">
        <v>0.28660000000000002</v>
      </c>
      <c r="BH1167" s="294">
        <v>42</v>
      </c>
      <c r="BI1167" s="294">
        <v>124.44799999999999</v>
      </c>
      <c r="BJ1167" s="294">
        <v>0.73809999999999998</v>
      </c>
      <c r="BK1167" s="294">
        <v>11100</v>
      </c>
      <c r="BM1167" s="294">
        <v>0.48130000000000001</v>
      </c>
      <c r="BN1167" s="294">
        <v>34</v>
      </c>
      <c r="BO1167" s="294">
        <v>124.44799999999999</v>
      </c>
      <c r="BP1167" s="294">
        <v>0.76990000000000003</v>
      </c>
      <c r="BQ1167" s="294">
        <v>9100</v>
      </c>
      <c r="BS1167" s="294">
        <v>0.51729999999999998</v>
      </c>
      <c r="BT1167" s="294">
        <v>102</v>
      </c>
      <c r="BU1167" s="294">
        <v>124.44799999999999</v>
      </c>
      <c r="BV1167" s="294">
        <v>0.85389999999999999</v>
      </c>
      <c r="BW1167" s="294">
        <v>14140</v>
      </c>
      <c r="BY1167" s="294">
        <v>0.21820000000000001</v>
      </c>
    </row>
    <row r="1168" spans="1:77">
      <c r="A1168" s="301">
        <v>1202</v>
      </c>
      <c r="B1168" s="302" t="s">
        <v>3997</v>
      </c>
      <c r="C1168" s="301" t="s">
        <v>5127</v>
      </c>
      <c r="D1168" s="302" t="s">
        <v>4051</v>
      </c>
      <c r="E1168" s="303">
        <v>200</v>
      </c>
      <c r="F1168" s="294">
        <v>0</v>
      </c>
      <c r="G1168" s="294">
        <v>0</v>
      </c>
      <c r="H1168" s="294" t="e">
        <v>#DIV/0!</v>
      </c>
      <c r="I1168" s="294">
        <v>0</v>
      </c>
      <c r="K1168" s="294">
        <v>0</v>
      </c>
      <c r="L1168" s="294">
        <v>0</v>
      </c>
      <c r="M1168" s="294">
        <v>0</v>
      </c>
      <c r="N1168" s="294" t="e">
        <v>#DIV/0!</v>
      </c>
      <c r="O1168" s="294">
        <v>0</v>
      </c>
      <c r="Q1168" s="294">
        <v>0</v>
      </c>
      <c r="R1168" s="294">
        <v>0</v>
      </c>
      <c r="S1168" s="294">
        <v>0</v>
      </c>
      <c r="T1168" s="294" t="e">
        <v>#DIV/0!</v>
      </c>
      <c r="U1168" s="294">
        <v>0</v>
      </c>
      <c r="W1168" s="294">
        <v>0</v>
      </c>
      <c r="X1168" s="294">
        <v>0</v>
      </c>
      <c r="Y1168" s="294">
        <v>0</v>
      </c>
      <c r="Z1168" s="294" t="e">
        <v>#DIV/0!</v>
      </c>
      <c r="AA1168" s="294">
        <v>0</v>
      </c>
      <c r="AC1168" s="294">
        <v>0</v>
      </c>
      <c r="AD1168" s="294">
        <v>0</v>
      </c>
      <c r="AE1168" s="294">
        <v>0</v>
      </c>
      <c r="AF1168" s="294" t="e">
        <v>#DIV/0!</v>
      </c>
      <c r="AG1168" s="294">
        <v>0</v>
      </c>
      <c r="AI1168" s="294">
        <v>0</v>
      </c>
      <c r="AJ1168" s="294">
        <v>0</v>
      </c>
      <c r="AK1168" s="294">
        <v>0</v>
      </c>
      <c r="AL1168" s="294" t="e">
        <v>#DIV/0!</v>
      </c>
      <c r="AM1168" s="294">
        <v>0</v>
      </c>
      <c r="AO1168" s="294">
        <v>0</v>
      </c>
      <c r="AP1168" s="294">
        <v>0</v>
      </c>
      <c r="AQ1168" s="294">
        <v>0</v>
      </c>
      <c r="AR1168" s="294" t="e">
        <v>#DIV/0!</v>
      </c>
      <c r="AS1168" s="294">
        <v>0</v>
      </c>
      <c r="AU1168" s="294">
        <v>0</v>
      </c>
      <c r="AV1168" s="294">
        <v>0</v>
      </c>
      <c r="AW1168" s="294">
        <v>0</v>
      </c>
      <c r="AX1168" s="294" t="e">
        <v>#DIV/0!</v>
      </c>
      <c r="AY1168" s="294">
        <v>0</v>
      </c>
      <c r="BA1168" s="294">
        <v>0</v>
      </c>
      <c r="BB1168" s="294">
        <v>0</v>
      </c>
      <c r="BC1168" s="294">
        <v>0</v>
      </c>
      <c r="BD1168" s="294" t="e">
        <v>#DIV/0!</v>
      </c>
      <c r="BE1168" s="294">
        <v>0</v>
      </c>
      <c r="BG1168" s="294">
        <v>0</v>
      </c>
      <c r="BH1168" s="294">
        <v>0</v>
      </c>
      <c r="BI1168" s="294">
        <v>0</v>
      </c>
      <c r="BJ1168" s="294" t="e">
        <v>#DIV/0!</v>
      </c>
      <c r="BK1168" s="294">
        <v>0</v>
      </c>
      <c r="BM1168" s="294">
        <v>0</v>
      </c>
      <c r="BN1168" s="294">
        <v>11.68</v>
      </c>
      <c r="BO1168" s="294">
        <v>160</v>
      </c>
      <c r="BP1168" s="294">
        <v>0.59519999999999995</v>
      </c>
      <c r="BQ1168" s="294">
        <v>638</v>
      </c>
      <c r="BS1168" s="294">
        <v>0.25490000000000002</v>
      </c>
      <c r="BT1168" s="294">
        <v>21.44</v>
      </c>
      <c r="BU1168" s="294">
        <v>160</v>
      </c>
      <c r="BV1168" s="294">
        <v>0.84519999999999995</v>
      </c>
      <c r="BW1168" s="294">
        <v>5196</v>
      </c>
      <c r="BY1168" s="294">
        <v>9.64E-2</v>
      </c>
    </row>
    <row r="1169" spans="1:77">
      <c r="A1169" s="301">
        <v>1203</v>
      </c>
      <c r="B1169" s="302" t="s">
        <v>3997</v>
      </c>
      <c r="C1169" s="301" t="s">
        <v>5128</v>
      </c>
      <c r="D1169" s="302" t="s">
        <v>4051</v>
      </c>
      <c r="E1169" s="303">
        <v>200</v>
      </c>
      <c r="F1169" s="294">
        <v>217.8</v>
      </c>
      <c r="G1169" s="294">
        <v>217.8</v>
      </c>
      <c r="H1169" s="294">
        <v>0.92949999999999999</v>
      </c>
      <c r="I1169" s="294">
        <v>50451</v>
      </c>
      <c r="K1169" s="294">
        <v>0.34620000000000001</v>
      </c>
      <c r="L1169" s="294">
        <v>224.04</v>
      </c>
      <c r="M1169" s="294">
        <v>224.04</v>
      </c>
      <c r="N1169" s="294">
        <v>0.9355</v>
      </c>
      <c r="O1169" s="294">
        <v>50589</v>
      </c>
      <c r="Q1169" s="294">
        <v>0.32440000000000002</v>
      </c>
      <c r="R1169" s="294">
        <v>208.8</v>
      </c>
      <c r="S1169" s="294">
        <v>208.8</v>
      </c>
      <c r="T1169" s="294">
        <v>0.93210000000000004</v>
      </c>
      <c r="U1169" s="294">
        <v>48099</v>
      </c>
      <c r="W1169" s="294">
        <v>0.34329999999999999</v>
      </c>
      <c r="X1169" s="294">
        <v>186.36</v>
      </c>
      <c r="Y1169" s="294">
        <v>186.36</v>
      </c>
      <c r="Z1169" s="294">
        <v>0.94779999999999998</v>
      </c>
      <c r="AA1169" s="294">
        <v>41754</v>
      </c>
      <c r="AC1169" s="294">
        <v>0.31769999999999998</v>
      </c>
      <c r="AD1169" s="294">
        <v>190.44</v>
      </c>
      <c r="AE1169" s="294">
        <v>190.44</v>
      </c>
      <c r="AF1169" s="294">
        <v>0.94609999999999994</v>
      </c>
      <c r="AG1169" s="294">
        <v>42834</v>
      </c>
      <c r="AI1169" s="294">
        <v>0.31950000000000001</v>
      </c>
      <c r="AJ1169" s="294">
        <v>185.64</v>
      </c>
      <c r="AK1169" s="294">
        <v>185.64</v>
      </c>
      <c r="AL1169" s="294">
        <v>0.94169999999999998</v>
      </c>
      <c r="AM1169" s="294">
        <v>43386</v>
      </c>
      <c r="AO1169" s="294">
        <v>0.34470000000000001</v>
      </c>
      <c r="AP1169" s="294">
        <v>183</v>
      </c>
      <c r="AQ1169" s="294">
        <v>183</v>
      </c>
      <c r="AR1169" s="294">
        <v>0.95440000000000003</v>
      </c>
      <c r="AS1169" s="294">
        <v>38799</v>
      </c>
      <c r="AU1169" s="294">
        <v>0.29859999999999998</v>
      </c>
      <c r="AV1169" s="294">
        <v>168.24</v>
      </c>
      <c r="AW1169" s="294">
        <v>168.24</v>
      </c>
      <c r="AX1169" s="294">
        <v>0.96550000000000002</v>
      </c>
      <c r="AY1169" s="294">
        <v>36999</v>
      </c>
      <c r="BA1169" s="294">
        <v>0.31640000000000001</v>
      </c>
      <c r="BB1169" s="294">
        <v>153.96</v>
      </c>
      <c r="BC1169" s="294">
        <v>160</v>
      </c>
      <c r="BD1169" s="294">
        <v>0.97419999999999995</v>
      </c>
      <c r="BE1169" s="294">
        <v>37023</v>
      </c>
      <c r="BG1169" s="294">
        <v>0.33179999999999998</v>
      </c>
      <c r="BH1169" s="294">
        <v>133.08000000000001</v>
      </c>
      <c r="BI1169" s="294">
        <v>160</v>
      </c>
      <c r="BJ1169" s="294">
        <v>0.97839999999999994</v>
      </c>
      <c r="BK1169" s="294">
        <v>34233</v>
      </c>
      <c r="BM1169" s="294">
        <v>0.35339999999999999</v>
      </c>
      <c r="BN1169" s="294">
        <v>189.84</v>
      </c>
      <c r="BO1169" s="294">
        <v>189.84</v>
      </c>
      <c r="BP1169" s="294">
        <v>0.96040000000000003</v>
      </c>
      <c r="BQ1169" s="294">
        <v>34626</v>
      </c>
      <c r="BS1169" s="294">
        <v>0.28260000000000002</v>
      </c>
      <c r="BT1169" s="294">
        <v>190.92</v>
      </c>
      <c r="BU1169" s="294">
        <v>190.92</v>
      </c>
      <c r="BV1169" s="294">
        <v>0.94099999999999995</v>
      </c>
      <c r="BW1169" s="294">
        <v>47124</v>
      </c>
      <c r="BY1169" s="294">
        <v>0.35249999999999998</v>
      </c>
    </row>
    <row r="1170" spans="1:77">
      <c r="A1170" s="301">
        <v>1204</v>
      </c>
      <c r="B1170" s="302" t="s">
        <v>3997</v>
      </c>
      <c r="C1170" s="301" t="s">
        <v>5129</v>
      </c>
      <c r="D1170" s="302" t="s">
        <v>4051</v>
      </c>
      <c r="E1170" s="303">
        <v>283.33</v>
      </c>
      <c r="F1170" s="294">
        <v>12</v>
      </c>
      <c r="G1170" s="294">
        <v>226.66399999999999</v>
      </c>
      <c r="H1170" s="294">
        <v>0.97499999999999998</v>
      </c>
      <c r="I1170" s="294">
        <v>1560</v>
      </c>
      <c r="K1170" s="294">
        <v>0.1852</v>
      </c>
      <c r="L1170" s="294">
        <v>136</v>
      </c>
      <c r="M1170" s="294">
        <v>226.66399999999999</v>
      </c>
      <c r="N1170" s="294">
        <v>0.93140000000000001</v>
      </c>
      <c r="O1170" s="294">
        <v>7600</v>
      </c>
      <c r="Q1170" s="294">
        <v>8.0600000000000005E-2</v>
      </c>
      <c r="R1170" s="294">
        <v>112</v>
      </c>
      <c r="S1170" s="294">
        <v>226.66399999999999</v>
      </c>
      <c r="T1170" s="294">
        <v>0.99519999999999997</v>
      </c>
      <c r="U1170" s="294">
        <v>32520</v>
      </c>
      <c r="W1170" s="294">
        <v>0.40529999999999999</v>
      </c>
      <c r="X1170" s="294">
        <v>112</v>
      </c>
      <c r="Y1170" s="294">
        <v>226.66399999999999</v>
      </c>
      <c r="Z1170" s="294">
        <v>0.99109999999999998</v>
      </c>
      <c r="AA1170" s="294">
        <v>26720</v>
      </c>
      <c r="AC1170" s="294">
        <v>0.32350000000000001</v>
      </c>
      <c r="AD1170" s="294">
        <v>128</v>
      </c>
      <c r="AE1170" s="294">
        <v>226.66399999999999</v>
      </c>
      <c r="AF1170" s="294">
        <v>0.99070000000000003</v>
      </c>
      <c r="AG1170" s="294">
        <v>25560</v>
      </c>
      <c r="AI1170" s="294">
        <v>0.27089999999999997</v>
      </c>
      <c r="AJ1170" s="294">
        <v>132</v>
      </c>
      <c r="AK1170" s="294">
        <v>226.66399999999999</v>
      </c>
      <c r="AL1170" s="294">
        <v>0.99160000000000004</v>
      </c>
      <c r="AM1170" s="294">
        <v>28080</v>
      </c>
      <c r="AO1170" s="294">
        <v>0.29799999999999999</v>
      </c>
      <c r="AP1170" s="294">
        <v>124</v>
      </c>
      <c r="AQ1170" s="294">
        <v>226.66399999999999</v>
      </c>
      <c r="AR1170" s="294">
        <v>0.98839999999999995</v>
      </c>
      <c r="AS1170" s="294">
        <v>20280</v>
      </c>
      <c r="AU1170" s="294">
        <v>0.22239999999999999</v>
      </c>
      <c r="AV1170" s="294">
        <v>124</v>
      </c>
      <c r="AW1170" s="294">
        <v>226.66399999999999</v>
      </c>
      <c r="AX1170" s="294">
        <v>0.98219999999999996</v>
      </c>
      <c r="AY1170" s="294">
        <v>17600</v>
      </c>
      <c r="BA1170" s="294">
        <v>0.20069999999999999</v>
      </c>
      <c r="BB1170" s="294">
        <v>116</v>
      </c>
      <c r="BC1170" s="294">
        <v>226.66399999999999</v>
      </c>
      <c r="BD1170" s="294">
        <v>0.98099999999999998</v>
      </c>
      <c r="BE1170" s="294">
        <v>16520</v>
      </c>
      <c r="BG1170" s="294">
        <v>0.1951</v>
      </c>
      <c r="BH1170" s="294">
        <v>152</v>
      </c>
      <c r="BI1170" s="294">
        <v>226.66399999999999</v>
      </c>
      <c r="BJ1170" s="294">
        <v>0.87559999999999993</v>
      </c>
      <c r="BK1170" s="294">
        <v>16040</v>
      </c>
      <c r="BM1170" s="294">
        <v>0.16200000000000001</v>
      </c>
      <c r="BN1170" s="294">
        <v>124</v>
      </c>
      <c r="BO1170" s="294">
        <v>226.66399999999999</v>
      </c>
      <c r="BP1170" s="294">
        <v>0.98380000000000001</v>
      </c>
      <c r="BQ1170" s="294">
        <v>16920</v>
      </c>
      <c r="BS1170" s="294">
        <v>0.2064</v>
      </c>
      <c r="BT1170" s="294">
        <v>132</v>
      </c>
      <c r="BU1170" s="294">
        <v>226.66399999999999</v>
      </c>
      <c r="BV1170" s="294">
        <v>0.98150000000000004</v>
      </c>
      <c r="BW1170" s="294">
        <v>21280</v>
      </c>
      <c r="BY1170" s="294">
        <v>0.2208</v>
      </c>
    </row>
    <row r="1171" spans="1:77">
      <c r="A1171" s="301">
        <v>1205</v>
      </c>
      <c r="B1171" s="302" t="s">
        <v>3997</v>
      </c>
      <c r="C1171" s="301" t="s">
        <v>5130</v>
      </c>
      <c r="D1171" s="302" t="s">
        <v>4097</v>
      </c>
      <c r="E1171" s="303">
        <v>155.56</v>
      </c>
      <c r="F1171" s="294">
        <v>42</v>
      </c>
      <c r="G1171" s="294">
        <v>124.44799999999999</v>
      </c>
      <c r="H1171" s="294">
        <v>1</v>
      </c>
      <c r="I1171" s="294">
        <v>2680</v>
      </c>
      <c r="K1171" s="294" t="s">
        <v>3983</v>
      </c>
      <c r="L1171" s="294">
        <v>104</v>
      </c>
      <c r="M1171" s="294">
        <v>124.44799999999999</v>
      </c>
      <c r="N1171" s="294">
        <v>0.99399999999999999</v>
      </c>
      <c r="O1171" s="294">
        <v>9940</v>
      </c>
      <c r="Q1171" s="294" t="s">
        <v>3983</v>
      </c>
      <c r="R1171" s="294">
        <v>40</v>
      </c>
      <c r="S1171" s="294">
        <v>124.44799999999999</v>
      </c>
      <c r="T1171" s="294">
        <v>0.99570000000000003</v>
      </c>
      <c r="U1171" s="294">
        <v>9180</v>
      </c>
      <c r="W1171" s="294" t="s">
        <v>3983</v>
      </c>
      <c r="X1171" s="294">
        <v>70</v>
      </c>
      <c r="Y1171" s="294">
        <v>124.44799999999999</v>
      </c>
      <c r="Z1171" s="294">
        <v>0.99690000000000001</v>
      </c>
      <c r="AA1171" s="294">
        <v>6260</v>
      </c>
      <c r="AC1171" s="294" t="s">
        <v>3983</v>
      </c>
      <c r="AD1171" s="294">
        <v>28</v>
      </c>
      <c r="AE1171" s="294">
        <v>124.44799999999999</v>
      </c>
      <c r="AF1171" s="294">
        <v>0.99470000000000003</v>
      </c>
      <c r="AG1171" s="294">
        <v>7500</v>
      </c>
      <c r="AI1171" s="294" t="s">
        <v>3983</v>
      </c>
      <c r="AJ1171" s="294">
        <v>56</v>
      </c>
      <c r="AK1171" s="294">
        <v>124.44799999999999</v>
      </c>
      <c r="AL1171" s="294">
        <v>0.99739999999999995</v>
      </c>
      <c r="AM1171" s="294">
        <v>7600</v>
      </c>
      <c r="AO1171" s="294" t="s">
        <v>3983</v>
      </c>
      <c r="AP1171" s="294">
        <v>26</v>
      </c>
      <c r="AQ1171" s="294">
        <v>124.44799999999999</v>
      </c>
      <c r="AR1171" s="294">
        <v>0.99680000000000002</v>
      </c>
      <c r="AS1171" s="294">
        <v>6120</v>
      </c>
      <c r="AU1171" s="294" t="s">
        <v>3983</v>
      </c>
      <c r="AV1171" s="294">
        <v>14</v>
      </c>
      <c r="AW1171" s="294">
        <v>124.44799999999999</v>
      </c>
      <c r="AX1171" s="294">
        <v>1</v>
      </c>
      <c r="AY1171" s="294">
        <v>4060</v>
      </c>
      <c r="BA1171" s="294" t="s">
        <v>3983</v>
      </c>
      <c r="BB1171" s="294">
        <v>18</v>
      </c>
      <c r="BC1171" s="294">
        <v>124.44799999999999</v>
      </c>
      <c r="BD1171" s="294">
        <v>0.99509999999999998</v>
      </c>
      <c r="BE1171" s="294">
        <v>4000</v>
      </c>
      <c r="BG1171" s="294" t="s">
        <v>3983</v>
      </c>
      <c r="BH1171" s="294">
        <v>12</v>
      </c>
      <c r="BI1171" s="294">
        <v>124.44799999999999</v>
      </c>
      <c r="BJ1171" s="294">
        <v>0.98799999999999999</v>
      </c>
      <c r="BK1171" s="294">
        <v>3280</v>
      </c>
      <c r="BM1171" s="294" t="s">
        <v>3983</v>
      </c>
      <c r="BN1171" s="294">
        <v>10</v>
      </c>
      <c r="BO1171" s="294">
        <v>124.44799999999999</v>
      </c>
      <c r="BP1171" s="294">
        <v>0.99590000000000001</v>
      </c>
      <c r="BQ1171" s="294">
        <v>4760</v>
      </c>
      <c r="BS1171" s="294" t="s">
        <v>3983</v>
      </c>
      <c r="BT1171" s="294">
        <v>26</v>
      </c>
      <c r="BU1171" s="294">
        <v>124.44799999999999</v>
      </c>
      <c r="BV1171" s="294">
        <v>1</v>
      </c>
      <c r="BW1171" s="294">
        <v>5340</v>
      </c>
      <c r="BY1171" s="294" t="s">
        <v>3983</v>
      </c>
    </row>
    <row r="1172" spans="1:77">
      <c r="A1172" s="301">
        <v>1206</v>
      </c>
      <c r="B1172" s="302" t="s">
        <v>3997</v>
      </c>
      <c r="C1172" s="301" t="s">
        <v>5131</v>
      </c>
      <c r="D1172" s="302" t="s">
        <v>4051</v>
      </c>
      <c r="E1172" s="303">
        <v>155.56</v>
      </c>
      <c r="F1172" s="294">
        <v>52</v>
      </c>
      <c r="G1172" s="294">
        <v>124.44799999999999</v>
      </c>
      <c r="H1172" s="294">
        <v>0.70069999999999999</v>
      </c>
      <c r="I1172" s="294">
        <v>2200</v>
      </c>
      <c r="K1172" s="294">
        <v>8.3900000000000002E-2</v>
      </c>
      <c r="L1172" s="294">
        <v>16</v>
      </c>
      <c r="M1172" s="294">
        <v>124.44799999999999</v>
      </c>
      <c r="N1172" s="294">
        <v>0.82089999999999996</v>
      </c>
      <c r="O1172" s="294">
        <v>5040</v>
      </c>
      <c r="Q1172" s="294">
        <v>0.51580000000000004</v>
      </c>
      <c r="R1172" s="294">
        <v>60</v>
      </c>
      <c r="S1172" s="294">
        <v>124.44799999999999</v>
      </c>
      <c r="T1172" s="294">
        <v>0.83279999999999998</v>
      </c>
      <c r="U1172" s="294">
        <v>5080</v>
      </c>
      <c r="W1172" s="294">
        <v>0.14119999999999999</v>
      </c>
      <c r="X1172" s="294">
        <v>66</v>
      </c>
      <c r="Y1172" s="294">
        <v>124.44799999999999</v>
      </c>
      <c r="Z1172" s="294">
        <v>0.79330000000000001</v>
      </c>
      <c r="AA1172" s="294">
        <v>4680</v>
      </c>
      <c r="AC1172" s="294">
        <v>0.1202</v>
      </c>
      <c r="AD1172" s="294">
        <v>62</v>
      </c>
      <c r="AE1172" s="294">
        <v>124.44799999999999</v>
      </c>
      <c r="AF1172" s="294">
        <v>0.76749999999999996</v>
      </c>
      <c r="AG1172" s="294">
        <v>6140</v>
      </c>
      <c r="AI1172" s="294">
        <v>0.1734</v>
      </c>
      <c r="AJ1172" s="294">
        <v>54</v>
      </c>
      <c r="AK1172" s="294">
        <v>124.44799999999999</v>
      </c>
      <c r="AL1172" s="294">
        <v>0.77500000000000002</v>
      </c>
      <c r="AM1172" s="294">
        <v>7300</v>
      </c>
      <c r="AO1172" s="294">
        <v>0.24229999999999999</v>
      </c>
      <c r="AP1172" s="294">
        <v>68</v>
      </c>
      <c r="AQ1172" s="294">
        <v>124.44799999999999</v>
      </c>
      <c r="AR1172" s="294">
        <v>0.77429999999999999</v>
      </c>
      <c r="AS1172" s="294">
        <v>6380</v>
      </c>
      <c r="AU1172" s="294">
        <v>0.16289999999999999</v>
      </c>
      <c r="AV1172" s="294">
        <v>62</v>
      </c>
      <c r="AW1172" s="294">
        <v>124.44799999999999</v>
      </c>
      <c r="AX1172" s="294">
        <v>0.72770000000000001</v>
      </c>
      <c r="AY1172" s="294">
        <v>7960</v>
      </c>
      <c r="BA1172" s="294">
        <v>0.24510000000000001</v>
      </c>
      <c r="BB1172" s="294">
        <v>56</v>
      </c>
      <c r="BC1172" s="294">
        <v>124.44799999999999</v>
      </c>
      <c r="BD1172" s="294">
        <v>0.74170000000000003</v>
      </c>
      <c r="BE1172" s="294">
        <v>7980</v>
      </c>
      <c r="BG1172" s="294">
        <v>0.25829999999999997</v>
      </c>
      <c r="BH1172" s="294">
        <v>52</v>
      </c>
      <c r="BI1172" s="294">
        <v>124.44799999999999</v>
      </c>
      <c r="BJ1172" s="294">
        <v>0.75219999999999998</v>
      </c>
      <c r="BK1172" s="294">
        <v>7040</v>
      </c>
      <c r="BM1172" s="294">
        <v>0.2419</v>
      </c>
      <c r="BN1172" s="294">
        <v>60</v>
      </c>
      <c r="BO1172" s="294">
        <v>124.44799999999999</v>
      </c>
      <c r="BP1172" s="294">
        <v>0.75149999999999995</v>
      </c>
      <c r="BQ1172" s="294">
        <v>7680</v>
      </c>
      <c r="BS1172" s="294">
        <v>0.2535</v>
      </c>
      <c r="BT1172" s="294">
        <v>46</v>
      </c>
      <c r="BU1172" s="294">
        <v>124.44799999999999</v>
      </c>
      <c r="BV1172" s="294">
        <v>0.75849999999999995</v>
      </c>
      <c r="BW1172" s="294">
        <v>7100</v>
      </c>
      <c r="BY1172" s="294">
        <v>0.27350000000000002</v>
      </c>
    </row>
    <row r="1173" spans="1:77">
      <c r="A1173" s="301">
        <v>1207</v>
      </c>
      <c r="B1173" s="302" t="s">
        <v>3997</v>
      </c>
      <c r="C1173" s="301" t="s">
        <v>5132</v>
      </c>
      <c r="D1173" s="302" t="s">
        <v>4051</v>
      </c>
      <c r="E1173" s="303">
        <v>296.67</v>
      </c>
      <c r="F1173" s="294">
        <v>0</v>
      </c>
      <c r="G1173" s="294">
        <v>237.33600000000001</v>
      </c>
      <c r="H1173" s="294" t="e">
        <v>#DIV/0!</v>
      </c>
      <c r="I1173" s="294">
        <v>0</v>
      </c>
      <c r="K1173" s="294">
        <v>0</v>
      </c>
      <c r="L1173" s="294">
        <v>168</v>
      </c>
      <c r="M1173" s="294">
        <v>237.33600000000001</v>
      </c>
      <c r="N1173" s="294">
        <v>0.99449999999999994</v>
      </c>
      <c r="O1173" s="294">
        <v>88724</v>
      </c>
      <c r="Q1173" s="294">
        <v>0.71379999999999999</v>
      </c>
      <c r="R1173" s="294">
        <v>192</v>
      </c>
      <c r="S1173" s="294">
        <v>237.33600000000001</v>
      </c>
      <c r="T1173" s="294">
        <v>0.99790000000000001</v>
      </c>
      <c r="U1173" s="294">
        <v>74400</v>
      </c>
      <c r="W1173" s="294">
        <v>0.53939999999999999</v>
      </c>
      <c r="X1173" s="294">
        <v>124</v>
      </c>
      <c r="Y1173" s="294">
        <v>237.33600000000001</v>
      </c>
      <c r="Z1173" s="294">
        <v>0.99719999999999998</v>
      </c>
      <c r="AA1173" s="294">
        <v>83640</v>
      </c>
      <c r="AB1173" s="294" t="e">
        <f>AA1173-#REF!</f>
        <v>#REF!</v>
      </c>
      <c r="AC1173" s="294">
        <v>0.90920000000000001</v>
      </c>
      <c r="AD1173" s="294">
        <v>124</v>
      </c>
      <c r="AE1173" s="294">
        <v>237.33600000000001</v>
      </c>
      <c r="AF1173" s="294">
        <v>0.99519999999999997</v>
      </c>
      <c r="AG1173" s="294">
        <v>40960</v>
      </c>
      <c r="AI1173" s="294">
        <v>0.4461</v>
      </c>
      <c r="AJ1173" s="294">
        <v>128</v>
      </c>
      <c r="AK1173" s="294">
        <v>237.33600000000001</v>
      </c>
      <c r="AL1173" s="294">
        <v>0.99470000000000003</v>
      </c>
      <c r="AM1173" s="294">
        <v>59520</v>
      </c>
      <c r="AN1173" s="294" t="e">
        <f>AM1173-#REF!</f>
        <v>#REF!</v>
      </c>
      <c r="AO1173" s="294">
        <v>0.64929999999999999</v>
      </c>
      <c r="AP1173" s="294">
        <v>160</v>
      </c>
      <c r="AQ1173" s="294">
        <v>237.33600000000001</v>
      </c>
      <c r="AR1173" s="294">
        <v>0.995</v>
      </c>
      <c r="AS1173" s="294">
        <v>47360</v>
      </c>
      <c r="AU1173" s="294">
        <v>0.39989999999999998</v>
      </c>
      <c r="AV1173" s="294">
        <v>152</v>
      </c>
      <c r="AW1173" s="294">
        <v>237.33600000000001</v>
      </c>
      <c r="AX1173" s="294">
        <v>0.99539999999999995</v>
      </c>
      <c r="AY1173" s="294">
        <v>51760</v>
      </c>
      <c r="BA1173" s="294">
        <v>0.47510000000000002</v>
      </c>
      <c r="BB1173" s="294">
        <v>152</v>
      </c>
      <c r="BC1173" s="294">
        <v>237.33600000000001</v>
      </c>
      <c r="BD1173" s="294">
        <v>0.996</v>
      </c>
      <c r="BE1173" s="294">
        <v>59640</v>
      </c>
      <c r="BG1173" s="294">
        <v>0.52949999999999997</v>
      </c>
      <c r="BH1173" s="294">
        <v>152</v>
      </c>
      <c r="BI1173" s="294">
        <v>237.33600000000001</v>
      </c>
      <c r="BJ1173" s="294">
        <v>0.99349999999999994</v>
      </c>
      <c r="BK1173" s="294">
        <v>55000</v>
      </c>
      <c r="BM1173" s="294">
        <v>0.48949999999999999</v>
      </c>
      <c r="BN1173" s="294">
        <v>208</v>
      </c>
      <c r="BO1173" s="294">
        <v>237.33600000000001</v>
      </c>
      <c r="BP1173" s="294">
        <v>0.99639999999999995</v>
      </c>
      <c r="BQ1173" s="294">
        <v>65440</v>
      </c>
      <c r="BS1173" s="294">
        <v>0.46989999999999998</v>
      </c>
      <c r="BT1173" s="294">
        <v>240</v>
      </c>
      <c r="BU1173" s="294">
        <v>240</v>
      </c>
      <c r="BV1173" s="294">
        <v>0.998</v>
      </c>
      <c r="BW1173" s="294">
        <v>97480</v>
      </c>
      <c r="BY1173" s="294">
        <v>0.54700000000000004</v>
      </c>
    </row>
    <row r="1174" spans="1:77">
      <c r="A1174" s="301">
        <v>1208</v>
      </c>
      <c r="B1174" s="302" t="s">
        <v>3997</v>
      </c>
      <c r="C1174" s="301" t="s">
        <v>5133</v>
      </c>
      <c r="D1174" s="302" t="s">
        <v>4051</v>
      </c>
      <c r="E1174" s="303">
        <v>111.11</v>
      </c>
      <c r="F1174" s="294">
        <v>39.119999999999997</v>
      </c>
      <c r="G1174" s="294">
        <v>88.888000000000005</v>
      </c>
      <c r="H1174" s="294">
        <v>0.99509999999999998</v>
      </c>
      <c r="I1174" s="294">
        <v>4800</v>
      </c>
      <c r="K1174" s="294">
        <v>0.17130000000000001</v>
      </c>
      <c r="L1174" s="294">
        <v>40</v>
      </c>
      <c r="M1174" s="294">
        <v>88.888000000000005</v>
      </c>
      <c r="N1174" s="294">
        <v>0.99719999999999998</v>
      </c>
      <c r="O1174" s="294">
        <v>6910</v>
      </c>
      <c r="Q1174" s="294">
        <v>0.2329</v>
      </c>
      <c r="R1174" s="294">
        <v>38</v>
      </c>
      <c r="S1174" s="294">
        <v>88.888000000000005</v>
      </c>
      <c r="T1174" s="294">
        <v>0.99039999999999995</v>
      </c>
      <c r="U1174" s="294">
        <v>6140</v>
      </c>
      <c r="W1174" s="294">
        <v>0.2266</v>
      </c>
      <c r="X1174" s="294">
        <v>34</v>
      </c>
      <c r="Y1174" s="294">
        <v>88.888000000000005</v>
      </c>
      <c r="Z1174" s="294">
        <v>1</v>
      </c>
      <c r="AA1174" s="294">
        <v>7640</v>
      </c>
      <c r="AC1174" s="294">
        <v>0.30199999999999999</v>
      </c>
      <c r="AD1174" s="294">
        <v>42</v>
      </c>
      <c r="AE1174" s="294">
        <v>88.888000000000005</v>
      </c>
      <c r="AF1174" s="294">
        <v>0.99109999999999998</v>
      </c>
      <c r="AG1174" s="294">
        <v>6680</v>
      </c>
      <c r="AI1174" s="294">
        <v>0.2157</v>
      </c>
      <c r="AJ1174" s="294">
        <v>42</v>
      </c>
      <c r="AK1174" s="294">
        <v>88.888000000000005</v>
      </c>
      <c r="AL1174" s="294">
        <v>0.99360000000000004</v>
      </c>
      <c r="AM1174" s="294">
        <v>6160</v>
      </c>
      <c r="AO1174" s="294">
        <v>0.20499999999999999</v>
      </c>
      <c r="AP1174" s="294">
        <v>38</v>
      </c>
      <c r="AQ1174" s="294">
        <v>88.888000000000005</v>
      </c>
      <c r="AR1174" s="294">
        <v>0.99729999999999996</v>
      </c>
      <c r="AS1174" s="294">
        <v>7300</v>
      </c>
      <c r="AU1174" s="294">
        <v>0.25890000000000002</v>
      </c>
      <c r="AV1174" s="294">
        <v>38</v>
      </c>
      <c r="AW1174" s="294">
        <v>88.888000000000005</v>
      </c>
      <c r="AX1174" s="294">
        <v>0.99680000000000002</v>
      </c>
      <c r="AY1174" s="294">
        <v>6140</v>
      </c>
      <c r="BA1174" s="294">
        <v>0.22509999999999999</v>
      </c>
      <c r="BB1174" s="294">
        <v>42</v>
      </c>
      <c r="BC1174" s="294">
        <v>88.888000000000005</v>
      </c>
      <c r="BD1174" s="294">
        <v>0.99170000000000003</v>
      </c>
      <c r="BE1174" s="294">
        <v>7160</v>
      </c>
      <c r="BG1174" s="294">
        <v>0.2311</v>
      </c>
      <c r="BH1174" s="294">
        <v>22</v>
      </c>
      <c r="BI1174" s="294">
        <v>88.888000000000005</v>
      </c>
      <c r="BJ1174" s="294">
        <v>0.99070000000000003</v>
      </c>
      <c r="BK1174" s="294">
        <v>6340</v>
      </c>
      <c r="BM1174" s="294">
        <v>0.39100000000000001</v>
      </c>
      <c r="BN1174" s="294">
        <v>22</v>
      </c>
      <c r="BO1174" s="294">
        <v>88.888000000000005</v>
      </c>
      <c r="BP1174" s="294">
        <v>0.96119999999999994</v>
      </c>
      <c r="BQ1174" s="294">
        <v>5440</v>
      </c>
      <c r="BS1174" s="294">
        <v>0.38279999999999997</v>
      </c>
      <c r="BT1174" s="294">
        <v>44</v>
      </c>
      <c r="BU1174" s="294">
        <v>88.888000000000005</v>
      </c>
      <c r="BV1174" s="294">
        <v>1</v>
      </c>
      <c r="BW1174" s="294">
        <v>7560</v>
      </c>
      <c r="BY1174" s="294">
        <v>0.23089999999999999</v>
      </c>
    </row>
    <row r="1175" spans="1:77">
      <c r="A1175" s="301">
        <v>1209</v>
      </c>
      <c r="B1175" s="302" t="s">
        <v>3997</v>
      </c>
      <c r="C1175" s="301" t="s">
        <v>5134</v>
      </c>
      <c r="D1175" s="302" t="s">
        <v>4139</v>
      </c>
      <c r="E1175" s="303">
        <v>715</v>
      </c>
      <c r="F1175" s="294">
        <v>16.579999999999998</v>
      </c>
      <c r="G1175" s="294">
        <v>0</v>
      </c>
      <c r="H1175" s="294">
        <v>0.99439999999999995</v>
      </c>
      <c r="I1175" s="294">
        <v>2095</v>
      </c>
      <c r="K1175" s="294">
        <v>0</v>
      </c>
      <c r="L1175" s="294">
        <v>216</v>
      </c>
      <c r="M1175" s="294">
        <v>572</v>
      </c>
      <c r="N1175" s="294">
        <v>0.98039999999999994</v>
      </c>
      <c r="O1175" s="294">
        <v>18000</v>
      </c>
      <c r="Q1175" s="294">
        <v>0.161</v>
      </c>
      <c r="R1175" s="294">
        <v>360</v>
      </c>
      <c r="S1175" s="294">
        <v>572</v>
      </c>
      <c r="T1175" s="294">
        <v>0.9929</v>
      </c>
      <c r="U1175" s="294">
        <v>66720</v>
      </c>
      <c r="W1175" s="294">
        <v>0.25929999999999997</v>
      </c>
      <c r="X1175" s="294">
        <v>444</v>
      </c>
      <c r="Y1175" s="294">
        <v>572</v>
      </c>
      <c r="Z1175" s="294">
        <v>0.99719999999999998</v>
      </c>
      <c r="AA1175" s="294">
        <v>124440</v>
      </c>
      <c r="AC1175" s="294">
        <v>0.37780000000000002</v>
      </c>
      <c r="AD1175" s="294">
        <v>456</v>
      </c>
      <c r="AE1175" s="294">
        <v>572</v>
      </c>
      <c r="AF1175" s="294">
        <v>0.998</v>
      </c>
      <c r="AG1175" s="294">
        <v>171360</v>
      </c>
      <c r="AI1175" s="294">
        <v>0.50619999999999998</v>
      </c>
      <c r="AJ1175" s="294">
        <v>456</v>
      </c>
      <c r="AK1175" s="294">
        <v>572</v>
      </c>
      <c r="AL1175" s="294">
        <v>1</v>
      </c>
      <c r="AM1175" s="294">
        <v>185400</v>
      </c>
      <c r="AO1175" s="294">
        <v>0.56469999999999998</v>
      </c>
      <c r="AP1175" s="294">
        <v>444</v>
      </c>
      <c r="AQ1175" s="294">
        <v>572</v>
      </c>
      <c r="AR1175" s="294">
        <v>0.99890000000000001</v>
      </c>
      <c r="AS1175" s="294">
        <v>213120</v>
      </c>
      <c r="AT1175" s="294" t="e">
        <f>AS1175-#REF!</f>
        <v>#REF!</v>
      </c>
      <c r="AU1175" s="294">
        <v>0.64590000000000003</v>
      </c>
      <c r="AV1175" s="294">
        <v>444</v>
      </c>
      <c r="AW1175" s="294">
        <v>572</v>
      </c>
      <c r="AX1175" s="294">
        <v>0.99880000000000002</v>
      </c>
      <c r="AY1175" s="294">
        <v>190200</v>
      </c>
      <c r="BA1175" s="294">
        <v>0.59570000000000001</v>
      </c>
      <c r="BB1175" s="294">
        <v>444</v>
      </c>
      <c r="BC1175" s="294">
        <v>572</v>
      </c>
      <c r="BD1175" s="294">
        <v>1</v>
      </c>
      <c r="BE1175" s="294">
        <v>98280</v>
      </c>
      <c r="BG1175" s="294">
        <v>0.29749999999999999</v>
      </c>
      <c r="BH1175" s="294">
        <v>360</v>
      </c>
      <c r="BI1175" s="294">
        <v>572</v>
      </c>
      <c r="BJ1175" s="294">
        <v>0.98580000000000001</v>
      </c>
      <c r="BK1175" s="294">
        <v>108240</v>
      </c>
      <c r="BM1175" s="294">
        <v>0.40989999999999999</v>
      </c>
      <c r="BN1175" s="294">
        <v>228</v>
      </c>
      <c r="BO1175" s="294">
        <v>572</v>
      </c>
      <c r="BP1175" s="294">
        <v>0.99329999999999996</v>
      </c>
      <c r="BQ1175" s="294">
        <v>87720</v>
      </c>
      <c r="BS1175" s="294">
        <v>0.57640000000000002</v>
      </c>
      <c r="BT1175" s="294">
        <v>432</v>
      </c>
      <c r="BU1175" s="294">
        <v>572</v>
      </c>
      <c r="BV1175" s="294">
        <v>0.99490000000000001</v>
      </c>
      <c r="BW1175" s="294">
        <v>118080</v>
      </c>
      <c r="BY1175" s="294">
        <v>0.36930000000000002</v>
      </c>
    </row>
    <row r="1176" spans="1:77">
      <c r="A1176" s="301">
        <v>1210</v>
      </c>
      <c r="B1176" s="302" t="s">
        <v>3997</v>
      </c>
      <c r="C1176" s="301" t="s">
        <v>5135</v>
      </c>
      <c r="D1176" s="302" t="s">
        <v>4097</v>
      </c>
      <c r="E1176" s="303">
        <v>2593.33</v>
      </c>
      <c r="F1176" s="294">
        <v>72</v>
      </c>
      <c r="G1176" s="294">
        <v>2074.6640000000002</v>
      </c>
      <c r="H1176" s="294">
        <v>0.98719999999999997</v>
      </c>
      <c r="I1176" s="294">
        <v>16560</v>
      </c>
      <c r="K1176" s="294" t="s">
        <v>3983</v>
      </c>
      <c r="L1176" s="294">
        <v>72</v>
      </c>
      <c r="M1176" s="294">
        <v>2074.6640000000002</v>
      </c>
      <c r="N1176" s="294">
        <v>0.99360000000000004</v>
      </c>
      <c r="O1176" s="294">
        <v>22320</v>
      </c>
      <c r="Q1176" s="294" t="s">
        <v>3983</v>
      </c>
      <c r="R1176" s="294">
        <v>144</v>
      </c>
      <c r="S1176" s="294">
        <v>2074.6640000000002</v>
      </c>
      <c r="T1176" s="294">
        <v>1</v>
      </c>
      <c r="U1176" s="294">
        <v>33840</v>
      </c>
      <c r="W1176" s="294" t="s">
        <v>3983</v>
      </c>
      <c r="X1176" s="294">
        <v>72</v>
      </c>
      <c r="Y1176" s="294">
        <v>2074.6640000000002</v>
      </c>
      <c r="Z1176" s="294">
        <v>1.01</v>
      </c>
      <c r="AA1176" s="294">
        <v>36720</v>
      </c>
      <c r="AC1176" s="294" t="s">
        <v>3983</v>
      </c>
      <c r="AD1176" s="294">
        <v>72</v>
      </c>
      <c r="AE1176" s="294">
        <v>2074.6640000000002</v>
      </c>
      <c r="AF1176" s="294">
        <v>0.99099999999999999</v>
      </c>
      <c r="AG1176" s="294">
        <v>39240</v>
      </c>
      <c r="AI1176" s="294" t="s">
        <v>3983</v>
      </c>
      <c r="AJ1176" s="294">
        <v>90</v>
      </c>
      <c r="AK1176" s="294">
        <v>2074.6640000000002</v>
      </c>
      <c r="AL1176" s="294">
        <v>0.95550000000000002</v>
      </c>
      <c r="AM1176" s="294">
        <v>79560</v>
      </c>
      <c r="AO1176" s="294" t="s">
        <v>3983</v>
      </c>
      <c r="AP1176" s="294">
        <v>0</v>
      </c>
      <c r="AQ1176" s="294">
        <v>0</v>
      </c>
      <c r="AR1176" s="294" t="e">
        <v>#DIV/0!</v>
      </c>
      <c r="AS1176" s="294">
        <v>0</v>
      </c>
      <c r="AU1176" s="294" t="s">
        <v>3983</v>
      </c>
      <c r="AV1176" s="294">
        <v>0</v>
      </c>
      <c r="AW1176" s="294">
        <v>0</v>
      </c>
      <c r="AX1176" s="294" t="e">
        <v>#DIV/0!</v>
      </c>
      <c r="AY1176" s="294">
        <v>0</v>
      </c>
      <c r="BA1176" s="294" t="s">
        <v>3983</v>
      </c>
      <c r="BB1176" s="294">
        <v>97.2</v>
      </c>
      <c r="BC1176" s="294">
        <v>2074.6640000000002</v>
      </c>
      <c r="BD1176" s="294">
        <v>0.95589999999999997</v>
      </c>
      <c r="BE1176" s="294">
        <v>39708</v>
      </c>
      <c r="BG1176" s="294" t="s">
        <v>3983</v>
      </c>
      <c r="BH1176" s="294">
        <v>97.2</v>
      </c>
      <c r="BI1176" s="294">
        <v>2074.6640000000002</v>
      </c>
      <c r="BJ1176" s="294">
        <v>0.96209999999999996</v>
      </c>
      <c r="BK1176" s="294">
        <v>42876</v>
      </c>
      <c r="BM1176" s="294" t="s">
        <v>3983</v>
      </c>
      <c r="BN1176" s="294">
        <v>97.2</v>
      </c>
      <c r="BO1176" s="294">
        <v>2074.6640000000002</v>
      </c>
      <c r="BP1176" s="294">
        <v>0.96030000000000004</v>
      </c>
      <c r="BQ1176" s="294">
        <v>38304</v>
      </c>
      <c r="BS1176" s="294" t="s">
        <v>3983</v>
      </c>
      <c r="BT1176" s="294">
        <v>115.2</v>
      </c>
      <c r="BU1176" s="294">
        <v>2074.6640000000002</v>
      </c>
      <c r="BV1176" s="294">
        <v>0.96509999999999996</v>
      </c>
      <c r="BW1176" s="294">
        <v>50760</v>
      </c>
      <c r="BY1176" s="294" t="s">
        <v>3983</v>
      </c>
    </row>
    <row r="1177" spans="1:77">
      <c r="A1177" s="301">
        <v>1211</v>
      </c>
      <c r="B1177" s="302" t="s">
        <v>3997</v>
      </c>
      <c r="C1177" s="301" t="s">
        <v>5136</v>
      </c>
      <c r="D1177" s="302" t="s">
        <v>4051</v>
      </c>
      <c r="E1177" s="303">
        <v>850</v>
      </c>
      <c r="F1177" s="294">
        <v>0</v>
      </c>
      <c r="G1177" s="294">
        <v>0</v>
      </c>
      <c r="H1177" s="294" t="e">
        <v>#DIV/0!</v>
      </c>
      <c r="I1177" s="294">
        <v>0</v>
      </c>
      <c r="K1177" s="294">
        <v>0</v>
      </c>
      <c r="L1177" s="294">
        <v>0</v>
      </c>
      <c r="M1177" s="294">
        <v>0</v>
      </c>
      <c r="N1177" s="294" t="e">
        <v>#DIV/0!</v>
      </c>
      <c r="O1177" s="294">
        <v>0</v>
      </c>
      <c r="Q1177" s="294">
        <v>0</v>
      </c>
      <c r="R1177" s="294">
        <v>0</v>
      </c>
      <c r="S1177" s="294">
        <v>0</v>
      </c>
      <c r="T1177" s="294" t="e">
        <v>#DIV/0!</v>
      </c>
      <c r="U1177" s="294">
        <v>0</v>
      </c>
      <c r="W1177" s="294">
        <v>0</v>
      </c>
      <c r="X1177" s="294">
        <v>0</v>
      </c>
      <c r="Y1177" s="294">
        <v>0</v>
      </c>
      <c r="Z1177" s="294" t="e">
        <v>#DIV/0!</v>
      </c>
      <c r="AA1177" s="294">
        <v>0</v>
      </c>
      <c r="AC1177" s="294">
        <v>0</v>
      </c>
      <c r="AD1177" s="294">
        <v>60</v>
      </c>
      <c r="AE1177" s="294">
        <v>680</v>
      </c>
      <c r="AF1177" s="294">
        <v>1</v>
      </c>
      <c r="AG1177" s="294">
        <v>27000</v>
      </c>
      <c r="AI1177" s="294">
        <v>0.436</v>
      </c>
      <c r="AJ1177" s="294">
        <v>0</v>
      </c>
      <c r="AK1177" s="294">
        <v>0</v>
      </c>
      <c r="AL1177" s="294" t="e">
        <v>#DIV/0!</v>
      </c>
      <c r="AM1177" s="294">
        <v>0</v>
      </c>
      <c r="AO1177" s="294">
        <v>0</v>
      </c>
      <c r="AP1177" s="294">
        <v>84</v>
      </c>
      <c r="AQ1177" s="294">
        <v>680</v>
      </c>
      <c r="AR1177" s="294">
        <v>1</v>
      </c>
      <c r="AS1177" s="294">
        <v>14280</v>
      </c>
      <c r="AU1177" s="294">
        <v>0.22850000000000001</v>
      </c>
      <c r="AV1177" s="294">
        <v>72</v>
      </c>
      <c r="AW1177" s="294">
        <v>680</v>
      </c>
      <c r="AX1177" s="294">
        <v>1</v>
      </c>
      <c r="AY1177" s="294">
        <v>14400</v>
      </c>
      <c r="BA1177" s="294">
        <v>0.27779999999999999</v>
      </c>
      <c r="BB1177" s="294">
        <v>1476</v>
      </c>
      <c r="BC1177" s="294">
        <v>1476</v>
      </c>
      <c r="BD1177" s="294">
        <v>1</v>
      </c>
      <c r="BE1177" s="294">
        <v>19800</v>
      </c>
      <c r="BG1177" s="294">
        <v>1.7999999999999999E-2</v>
      </c>
      <c r="BH1177" s="294">
        <v>108</v>
      </c>
      <c r="BI1177" s="294">
        <v>680</v>
      </c>
      <c r="BJ1177" s="294">
        <v>1</v>
      </c>
      <c r="BK1177" s="294">
        <v>24120</v>
      </c>
      <c r="BM1177" s="294">
        <v>0.30020000000000002</v>
      </c>
      <c r="BN1177" s="294">
        <v>168</v>
      </c>
      <c r="BO1177" s="294">
        <v>680</v>
      </c>
      <c r="BP1177" s="294">
        <v>1</v>
      </c>
      <c r="BQ1177" s="294">
        <v>28320</v>
      </c>
      <c r="BS1177" s="294">
        <v>0.25090000000000001</v>
      </c>
      <c r="BT1177" s="294">
        <v>240</v>
      </c>
      <c r="BU1177" s="294">
        <v>680</v>
      </c>
      <c r="BV1177" s="294">
        <v>1</v>
      </c>
      <c r="BW1177" s="294">
        <v>45000</v>
      </c>
      <c r="BY1177" s="294">
        <v>0.252</v>
      </c>
    </row>
    <row r="1178" spans="1:77">
      <c r="A1178" s="301">
        <v>1212</v>
      </c>
      <c r="B1178" s="302" t="s">
        <v>3997</v>
      </c>
      <c r="C1178" s="301" t="s">
        <v>5137</v>
      </c>
      <c r="D1178" s="302" t="s">
        <v>4051</v>
      </c>
      <c r="E1178" s="303">
        <v>166.67</v>
      </c>
      <c r="F1178" s="294">
        <v>0</v>
      </c>
      <c r="G1178" s="294">
        <v>0</v>
      </c>
      <c r="H1178" s="294" t="e">
        <v>#DIV/0!</v>
      </c>
      <c r="I1178" s="294">
        <v>0</v>
      </c>
      <c r="K1178" s="294">
        <v>0</v>
      </c>
      <c r="L1178" s="294">
        <v>28</v>
      </c>
      <c r="M1178" s="294">
        <v>133.33600000000001</v>
      </c>
      <c r="N1178" s="294">
        <v>0.99539999999999995</v>
      </c>
      <c r="O1178" s="294">
        <v>4240</v>
      </c>
      <c r="Q1178" s="294">
        <v>0.16250000000000001</v>
      </c>
      <c r="R1178" s="294">
        <v>0</v>
      </c>
      <c r="S1178" s="294">
        <v>0</v>
      </c>
      <c r="T1178" s="294" t="e">
        <v>#DIV/0!</v>
      </c>
      <c r="U1178" s="294">
        <v>0</v>
      </c>
      <c r="W1178" s="294">
        <v>0</v>
      </c>
      <c r="X1178" s="294">
        <v>30</v>
      </c>
      <c r="Y1178" s="294">
        <v>133.33600000000001</v>
      </c>
      <c r="Z1178" s="294">
        <v>1</v>
      </c>
      <c r="AA1178" s="294">
        <v>5460</v>
      </c>
      <c r="AC1178" s="294">
        <v>0.24460000000000001</v>
      </c>
      <c r="AD1178" s="294">
        <v>16</v>
      </c>
      <c r="AE1178" s="294">
        <v>133.33600000000001</v>
      </c>
      <c r="AF1178" s="294">
        <v>0.99719999999999998</v>
      </c>
      <c r="AG1178" s="294">
        <v>6880</v>
      </c>
      <c r="AI1178" s="294">
        <v>0.5796</v>
      </c>
      <c r="AJ1178" s="294">
        <v>38</v>
      </c>
      <c r="AK1178" s="294">
        <v>133.33600000000001</v>
      </c>
      <c r="AL1178" s="294">
        <v>1</v>
      </c>
      <c r="AM1178" s="294">
        <v>6180</v>
      </c>
      <c r="AO1178" s="294">
        <v>0.22589999999999999</v>
      </c>
      <c r="AP1178" s="294">
        <v>28</v>
      </c>
      <c r="AQ1178" s="294">
        <v>133.33600000000001</v>
      </c>
      <c r="AR1178" s="294">
        <v>1</v>
      </c>
      <c r="AS1178" s="294">
        <v>7200</v>
      </c>
      <c r="AU1178" s="294">
        <v>0.34560000000000002</v>
      </c>
      <c r="AV1178" s="294">
        <v>28</v>
      </c>
      <c r="AW1178" s="294">
        <v>133.33600000000001</v>
      </c>
      <c r="AX1178" s="294">
        <v>1</v>
      </c>
      <c r="AY1178" s="294">
        <v>8000</v>
      </c>
      <c r="BA1178" s="294">
        <v>0.39679999999999999</v>
      </c>
      <c r="BB1178" s="294">
        <v>28</v>
      </c>
      <c r="BC1178" s="294">
        <v>133.33600000000001</v>
      </c>
      <c r="BD1178" s="294">
        <v>1</v>
      </c>
      <c r="BE1178" s="294">
        <v>7940</v>
      </c>
      <c r="BG1178" s="294">
        <v>0.38109999999999999</v>
      </c>
      <c r="BH1178" s="294">
        <v>44</v>
      </c>
      <c r="BI1178" s="294">
        <v>133.33600000000001</v>
      </c>
      <c r="BJ1178" s="294">
        <v>0.99790000000000001</v>
      </c>
      <c r="BK1178" s="294">
        <v>9300</v>
      </c>
      <c r="BM1178" s="294">
        <v>0.28470000000000001</v>
      </c>
      <c r="BN1178" s="294">
        <v>58</v>
      </c>
      <c r="BO1178" s="294">
        <v>133.33600000000001</v>
      </c>
      <c r="BP1178" s="294">
        <v>0.99709999999999999</v>
      </c>
      <c r="BQ1178" s="294">
        <v>13440</v>
      </c>
      <c r="BS1178" s="294">
        <v>0.34589999999999999</v>
      </c>
      <c r="BT1178" s="294">
        <v>64</v>
      </c>
      <c r="BU1178" s="294">
        <v>133.33600000000001</v>
      </c>
      <c r="BV1178" s="294">
        <v>0.99460000000000004</v>
      </c>
      <c r="BW1178" s="294">
        <v>14840</v>
      </c>
      <c r="BY1178" s="294">
        <v>0.31330000000000002</v>
      </c>
    </row>
    <row r="1179" spans="1:77">
      <c r="A1179" s="301">
        <v>1213</v>
      </c>
      <c r="B1179" s="302" t="s">
        <v>3997</v>
      </c>
      <c r="C1179" s="301" t="s">
        <v>5138</v>
      </c>
      <c r="D1179" s="302" t="s">
        <v>4051</v>
      </c>
      <c r="E1179" s="303">
        <v>155.56</v>
      </c>
      <c r="F1179" s="294">
        <v>48</v>
      </c>
      <c r="G1179" s="294">
        <v>124.44799999999999</v>
      </c>
      <c r="H1179" s="294">
        <v>0.64800000000000002</v>
      </c>
      <c r="I1179" s="294">
        <v>1458</v>
      </c>
      <c r="K1179" s="294">
        <v>6.5100000000000005E-2</v>
      </c>
      <c r="L1179" s="294">
        <v>46.8</v>
      </c>
      <c r="M1179" s="294">
        <v>124.44799999999999</v>
      </c>
      <c r="N1179" s="294">
        <v>0.54859999999999998</v>
      </c>
      <c r="O1179" s="294">
        <v>1526</v>
      </c>
      <c r="Q1179" s="294">
        <v>7.9899999999999999E-2</v>
      </c>
      <c r="R1179" s="294">
        <v>74</v>
      </c>
      <c r="S1179" s="294">
        <v>124.44799999999999</v>
      </c>
      <c r="T1179" s="294">
        <v>0.6431</v>
      </c>
      <c r="U1179" s="294">
        <v>9374</v>
      </c>
      <c r="W1179" s="294">
        <v>0.27360000000000001</v>
      </c>
      <c r="X1179" s="294">
        <v>78</v>
      </c>
      <c r="Y1179" s="294">
        <v>124.44799999999999</v>
      </c>
      <c r="Z1179" s="294">
        <v>0.62</v>
      </c>
      <c r="AA1179" s="294">
        <v>4600</v>
      </c>
      <c r="AC1179" s="294">
        <v>0.12790000000000001</v>
      </c>
      <c r="AD1179" s="294">
        <v>52</v>
      </c>
      <c r="AE1179" s="294">
        <v>124.44799999999999</v>
      </c>
      <c r="AF1179" s="294">
        <v>0.61990000000000001</v>
      </c>
      <c r="AG1179" s="294">
        <v>6260</v>
      </c>
      <c r="AI1179" s="294">
        <v>0.2611</v>
      </c>
      <c r="AJ1179" s="294">
        <v>87.36</v>
      </c>
      <c r="AK1179" s="294">
        <v>124.44799999999999</v>
      </c>
      <c r="AL1179" s="294">
        <v>0.6462</v>
      </c>
      <c r="AM1179" s="294">
        <v>7998</v>
      </c>
      <c r="AO1179" s="294">
        <v>0.1968</v>
      </c>
      <c r="AP1179" s="294">
        <v>89.36</v>
      </c>
      <c r="AQ1179" s="294">
        <v>124.44799999999999</v>
      </c>
      <c r="AR1179" s="294">
        <v>0.62360000000000004</v>
      </c>
      <c r="AS1179" s="294">
        <v>8962</v>
      </c>
      <c r="AU1179" s="294">
        <v>0.2162</v>
      </c>
      <c r="AV1179" s="294">
        <v>96</v>
      </c>
      <c r="AW1179" s="294">
        <v>124.44799999999999</v>
      </c>
      <c r="AX1179" s="294">
        <v>0.62270000000000003</v>
      </c>
      <c r="AY1179" s="294">
        <v>12460</v>
      </c>
      <c r="BA1179" s="294">
        <v>0.28949999999999998</v>
      </c>
      <c r="BB1179" s="294">
        <v>106</v>
      </c>
      <c r="BC1179" s="294">
        <v>124.44799999999999</v>
      </c>
      <c r="BD1179" s="294">
        <v>0.60570000000000002</v>
      </c>
      <c r="BE1179" s="294">
        <v>13820</v>
      </c>
      <c r="BG1179" s="294">
        <v>0.28939999999999999</v>
      </c>
      <c r="BH1179" s="294">
        <v>84</v>
      </c>
      <c r="BI1179" s="294">
        <v>124.44799999999999</v>
      </c>
      <c r="BJ1179" s="294">
        <v>0.62290000000000001</v>
      </c>
      <c r="BK1179" s="294">
        <v>14500</v>
      </c>
      <c r="BM1179" s="294">
        <v>0.3725</v>
      </c>
      <c r="BN1179" s="294">
        <v>12</v>
      </c>
      <c r="BO1179" s="294">
        <v>124.44799999999999</v>
      </c>
      <c r="BP1179" s="294">
        <v>0.6502</v>
      </c>
      <c r="BQ1179" s="294">
        <v>9180</v>
      </c>
      <c r="BR1179" s="294" t="e">
        <f>BQ1179-#REF!</f>
        <v>#REF!</v>
      </c>
      <c r="BS1179" s="294">
        <v>1.7509999999999999</v>
      </c>
      <c r="BT1179" s="294">
        <v>90</v>
      </c>
      <c r="BU1179" s="294">
        <v>124.44799999999999</v>
      </c>
      <c r="BV1179" s="294">
        <v>0.61229999999999996</v>
      </c>
      <c r="BW1179" s="294">
        <v>8560</v>
      </c>
      <c r="BY1179" s="294">
        <v>0.20880000000000001</v>
      </c>
    </row>
    <row r="1180" spans="1:77">
      <c r="A1180" s="301">
        <v>1214</v>
      </c>
      <c r="B1180" s="302" t="s">
        <v>3997</v>
      </c>
      <c r="C1180" s="301" t="s">
        <v>5139</v>
      </c>
      <c r="D1180" s="302" t="s">
        <v>4051</v>
      </c>
      <c r="E1180" s="303">
        <v>177.78</v>
      </c>
      <c r="F1180" s="294">
        <v>134</v>
      </c>
      <c r="G1180" s="294">
        <v>142.22399999999999</v>
      </c>
      <c r="H1180" s="294">
        <v>0.87909999999999999</v>
      </c>
      <c r="I1180" s="294">
        <v>32860</v>
      </c>
      <c r="K1180" s="294">
        <v>0.38740000000000002</v>
      </c>
      <c r="L1180" s="294">
        <v>100</v>
      </c>
      <c r="M1180" s="294">
        <v>142.22399999999999</v>
      </c>
      <c r="N1180" s="294">
        <v>0.86739999999999995</v>
      </c>
      <c r="O1180" s="294">
        <v>34400</v>
      </c>
      <c r="Q1180" s="294">
        <v>0.53310000000000002</v>
      </c>
      <c r="R1180" s="294">
        <v>138</v>
      </c>
      <c r="S1180" s="294">
        <v>142.22399999999999</v>
      </c>
      <c r="T1180" s="294">
        <v>0.87249999999999994</v>
      </c>
      <c r="U1180" s="294">
        <v>35300</v>
      </c>
      <c r="W1180" s="294">
        <v>0.40720000000000001</v>
      </c>
      <c r="X1180" s="294">
        <v>136</v>
      </c>
      <c r="Y1180" s="294">
        <v>142.22399999999999</v>
      </c>
      <c r="Z1180" s="294">
        <v>0.89080000000000004</v>
      </c>
      <c r="AA1180" s="294">
        <v>35380</v>
      </c>
      <c r="AC1180" s="294">
        <v>0.3926</v>
      </c>
      <c r="AD1180" s="294">
        <v>126</v>
      </c>
      <c r="AE1180" s="294">
        <v>142.22399999999999</v>
      </c>
      <c r="AF1180" s="294">
        <v>0.88700000000000001</v>
      </c>
      <c r="AG1180" s="294">
        <v>41420</v>
      </c>
      <c r="AI1180" s="294">
        <v>0.49819999999999998</v>
      </c>
      <c r="AJ1180" s="294">
        <v>70</v>
      </c>
      <c r="AK1180" s="294">
        <v>142.22399999999999</v>
      </c>
      <c r="AL1180" s="294">
        <v>0.89980000000000004</v>
      </c>
      <c r="AM1180" s="294">
        <v>33020</v>
      </c>
      <c r="AN1180" s="294" t="e">
        <f>AM1180-#REF!</f>
        <v>#REF!</v>
      </c>
      <c r="AO1180" s="294">
        <v>0.72819999999999996</v>
      </c>
      <c r="AP1180" s="294">
        <v>66</v>
      </c>
      <c r="AQ1180" s="294">
        <v>142.22399999999999</v>
      </c>
      <c r="AR1180" s="294">
        <v>0.90190000000000003</v>
      </c>
      <c r="AS1180" s="294">
        <v>32340</v>
      </c>
      <c r="AT1180" s="294" t="e">
        <f>AS1180-#REF!</f>
        <v>#REF!</v>
      </c>
      <c r="AU1180" s="294">
        <v>0.73029999999999995</v>
      </c>
      <c r="AV1180" s="294">
        <v>118</v>
      </c>
      <c r="AW1180" s="294">
        <v>142.22399999999999</v>
      </c>
      <c r="AX1180" s="294">
        <v>0.89259999999999995</v>
      </c>
      <c r="AY1180" s="294">
        <v>29420</v>
      </c>
      <c r="BA1180" s="294">
        <v>0.38790000000000002</v>
      </c>
      <c r="BB1180" s="294">
        <v>130</v>
      </c>
      <c r="BC1180" s="294">
        <v>142.22399999999999</v>
      </c>
      <c r="BD1180" s="294">
        <v>0.86309999999999998</v>
      </c>
      <c r="BE1180" s="294">
        <v>33280</v>
      </c>
      <c r="BG1180" s="294">
        <v>0.3987</v>
      </c>
      <c r="BH1180" s="294">
        <v>70</v>
      </c>
      <c r="BI1180" s="294">
        <v>142.22399999999999</v>
      </c>
      <c r="BJ1180" s="294">
        <v>0.87980000000000003</v>
      </c>
      <c r="BK1180" s="294">
        <v>31160</v>
      </c>
      <c r="BL1180" s="294" t="e">
        <f>BK1180-#REF!</f>
        <v>#REF!</v>
      </c>
      <c r="BM1180" s="294">
        <v>0.68010000000000004</v>
      </c>
      <c r="BN1180" s="294">
        <v>66</v>
      </c>
      <c r="BO1180" s="294">
        <v>142.22399999999999</v>
      </c>
      <c r="BP1180" s="294">
        <v>0.87759999999999994</v>
      </c>
      <c r="BQ1180" s="294">
        <v>29960</v>
      </c>
      <c r="BR1180" s="294" t="e">
        <f>BQ1180-#REF!</f>
        <v>#REF!</v>
      </c>
      <c r="BS1180" s="294">
        <v>0.76980000000000004</v>
      </c>
      <c r="BT1180" s="294">
        <v>124</v>
      </c>
      <c r="BU1180" s="294">
        <v>142.22399999999999</v>
      </c>
      <c r="BV1180" s="294">
        <v>0.89470000000000005</v>
      </c>
      <c r="BW1180" s="294">
        <v>29920</v>
      </c>
      <c r="BY1180" s="294">
        <v>0.36249999999999999</v>
      </c>
    </row>
    <row r="1181" spans="1:77">
      <c r="A1181" s="301">
        <v>1215</v>
      </c>
      <c r="B1181" s="302" t="s">
        <v>3997</v>
      </c>
      <c r="C1181" s="301" t="s">
        <v>5140</v>
      </c>
      <c r="D1181" s="302" t="s">
        <v>4097</v>
      </c>
      <c r="E1181" s="303">
        <v>422.22</v>
      </c>
      <c r="F1181" s="294">
        <v>18</v>
      </c>
      <c r="G1181" s="294">
        <v>337.77600000000001</v>
      </c>
      <c r="H1181" s="294">
        <v>1.0327999999999999</v>
      </c>
      <c r="I1181" s="294">
        <v>7560</v>
      </c>
      <c r="K1181" s="294" t="s">
        <v>3983</v>
      </c>
      <c r="L1181" s="294">
        <v>12</v>
      </c>
      <c r="M1181" s="294">
        <v>337.77600000000001</v>
      </c>
      <c r="N1181" s="294">
        <v>0.11120000000000001</v>
      </c>
      <c r="O1181" s="294">
        <v>1080</v>
      </c>
      <c r="Q1181" s="294" t="s">
        <v>3983</v>
      </c>
      <c r="R1181" s="294">
        <v>12</v>
      </c>
      <c r="S1181" s="294">
        <v>337.77600000000001</v>
      </c>
      <c r="T1181" s="294">
        <v>0.63800000000000001</v>
      </c>
      <c r="U1181" s="294">
        <v>6660</v>
      </c>
      <c r="W1181" s="294" t="s">
        <v>3983</v>
      </c>
      <c r="X1181" s="294">
        <v>18</v>
      </c>
      <c r="Y1181" s="294">
        <v>337.77600000000001</v>
      </c>
      <c r="Z1181" s="294">
        <v>0.61199999999999999</v>
      </c>
      <c r="AA1181" s="294">
        <v>7380</v>
      </c>
      <c r="AC1181" s="294" t="s">
        <v>3983</v>
      </c>
      <c r="AD1181" s="294">
        <v>18</v>
      </c>
      <c r="AE1181" s="294">
        <v>337.77600000000001</v>
      </c>
      <c r="AF1181" s="294">
        <v>0.6855</v>
      </c>
      <c r="AG1181" s="294">
        <v>8760</v>
      </c>
      <c r="AI1181" s="294" t="s">
        <v>3983</v>
      </c>
      <c r="AJ1181" s="294">
        <v>24</v>
      </c>
      <c r="AK1181" s="294">
        <v>337.77600000000001</v>
      </c>
      <c r="AL1181" s="294">
        <v>0.75</v>
      </c>
      <c r="AM1181" s="294">
        <v>7740</v>
      </c>
      <c r="AO1181" s="294" t="s">
        <v>3983</v>
      </c>
      <c r="AP1181" s="294">
        <v>12</v>
      </c>
      <c r="AQ1181" s="294">
        <v>337.77600000000001</v>
      </c>
      <c r="AR1181" s="294">
        <v>0.60970000000000002</v>
      </c>
      <c r="AS1181" s="294">
        <v>6840</v>
      </c>
      <c r="AU1181" s="294" t="s">
        <v>3983</v>
      </c>
      <c r="AV1181" s="294">
        <v>18</v>
      </c>
      <c r="AW1181" s="294">
        <v>337.77600000000001</v>
      </c>
      <c r="AX1181" s="294">
        <v>0.5615</v>
      </c>
      <c r="AY1181" s="294">
        <v>5760</v>
      </c>
      <c r="BA1181" s="294" t="s">
        <v>3983</v>
      </c>
      <c r="BB1181" s="294">
        <v>18</v>
      </c>
      <c r="BC1181" s="294">
        <v>337.77600000000001</v>
      </c>
      <c r="BD1181" s="294">
        <v>0.58389999999999997</v>
      </c>
      <c r="BE1181" s="294">
        <v>6060</v>
      </c>
      <c r="BG1181" s="294" t="s">
        <v>3983</v>
      </c>
      <c r="BH1181" s="294">
        <v>12</v>
      </c>
      <c r="BI1181" s="294">
        <v>337.77600000000001</v>
      </c>
      <c r="BJ1181" s="294">
        <v>0.63339999999999996</v>
      </c>
      <c r="BK1181" s="294">
        <v>5700</v>
      </c>
      <c r="BM1181" s="294" t="s">
        <v>3983</v>
      </c>
      <c r="BN1181" s="294">
        <v>18</v>
      </c>
      <c r="BO1181" s="294">
        <v>337.77600000000001</v>
      </c>
      <c r="BP1181" s="294">
        <v>0.66239999999999999</v>
      </c>
      <c r="BQ1181" s="294">
        <v>6120</v>
      </c>
      <c r="BS1181" s="294" t="s">
        <v>3983</v>
      </c>
      <c r="BT1181" s="294">
        <v>18</v>
      </c>
      <c r="BU1181" s="294">
        <v>337.77600000000001</v>
      </c>
      <c r="BV1181" s="294">
        <v>0.72729999999999995</v>
      </c>
      <c r="BW1181" s="294">
        <v>7200</v>
      </c>
      <c r="BY1181" s="294" t="s">
        <v>3983</v>
      </c>
    </row>
    <row r="1182" spans="1:77">
      <c r="A1182" s="301">
        <v>1216</v>
      </c>
      <c r="B1182" s="302" t="s">
        <v>3997</v>
      </c>
      <c r="C1182" s="301" t="s">
        <v>5140</v>
      </c>
      <c r="D1182" s="302" t="s">
        <v>4097</v>
      </c>
      <c r="E1182" s="303">
        <v>997.78</v>
      </c>
      <c r="F1182" s="294">
        <v>0</v>
      </c>
      <c r="G1182" s="294">
        <v>0</v>
      </c>
      <c r="H1182" s="294" t="e">
        <v>#DIV/0!</v>
      </c>
      <c r="I1182" s="294">
        <v>0</v>
      </c>
      <c r="K1182" s="294" t="s">
        <v>3983</v>
      </c>
      <c r="L1182" s="294">
        <v>0</v>
      </c>
      <c r="M1182" s="294">
        <v>0</v>
      </c>
      <c r="N1182" s="294" t="e">
        <v>#DIV/0!</v>
      </c>
      <c r="O1182" s="294">
        <v>0</v>
      </c>
      <c r="Q1182" s="294" t="s">
        <v>3983</v>
      </c>
      <c r="R1182" s="294">
        <v>0</v>
      </c>
      <c r="S1182" s="294">
        <v>0</v>
      </c>
      <c r="T1182" s="294" t="e">
        <v>#DIV/0!</v>
      </c>
      <c r="U1182" s="294">
        <v>0</v>
      </c>
      <c r="W1182" s="294" t="s">
        <v>3983</v>
      </c>
      <c r="X1182" s="294">
        <v>0</v>
      </c>
      <c r="Y1182" s="294">
        <v>0</v>
      </c>
      <c r="Z1182" s="294" t="e">
        <v>#DIV/0!</v>
      </c>
      <c r="AA1182" s="294">
        <v>0</v>
      </c>
      <c r="AC1182" s="294" t="s">
        <v>3983</v>
      </c>
      <c r="AD1182" s="294">
        <v>0</v>
      </c>
      <c r="AE1182" s="294">
        <v>0</v>
      </c>
      <c r="AF1182" s="294" t="e">
        <v>#DIV/0!</v>
      </c>
      <c r="AG1182" s="294">
        <v>0</v>
      </c>
      <c r="AI1182" s="294" t="s">
        <v>3983</v>
      </c>
      <c r="AJ1182" s="294">
        <v>25.92</v>
      </c>
      <c r="AK1182" s="294">
        <v>798.22400000000005</v>
      </c>
      <c r="AL1182" s="294">
        <v>0.27610000000000001</v>
      </c>
      <c r="AM1182" s="294">
        <v>4380</v>
      </c>
      <c r="AO1182" s="294" t="s">
        <v>3983</v>
      </c>
      <c r="AP1182" s="294">
        <v>0</v>
      </c>
      <c r="AQ1182" s="294">
        <v>0</v>
      </c>
      <c r="AR1182" s="294" t="e">
        <v>#DIV/0!</v>
      </c>
      <c r="AS1182" s="294">
        <v>0</v>
      </c>
      <c r="AU1182" s="294" t="s">
        <v>3983</v>
      </c>
      <c r="AV1182" s="294">
        <v>29.28</v>
      </c>
      <c r="AW1182" s="294">
        <v>798.22400000000005</v>
      </c>
      <c r="AX1182" s="294">
        <v>0.28179999999999999</v>
      </c>
      <c r="AY1182" s="294">
        <v>4260</v>
      </c>
      <c r="BA1182" s="294" t="s">
        <v>3983</v>
      </c>
      <c r="BB1182" s="294">
        <v>26.88</v>
      </c>
      <c r="BC1182" s="294">
        <v>798.22400000000005</v>
      </c>
      <c r="BD1182" s="294">
        <v>0.32469999999999999</v>
      </c>
      <c r="BE1182" s="294">
        <v>4644</v>
      </c>
      <c r="BG1182" s="294" t="s">
        <v>3983</v>
      </c>
      <c r="BH1182" s="294">
        <v>25.44</v>
      </c>
      <c r="BI1182" s="294">
        <v>798.22400000000005</v>
      </c>
      <c r="BJ1182" s="294">
        <v>0.35259999999999997</v>
      </c>
      <c r="BK1182" s="294">
        <v>4980</v>
      </c>
      <c r="BM1182" s="294" t="s">
        <v>3983</v>
      </c>
      <c r="BN1182" s="294">
        <v>30.24</v>
      </c>
      <c r="BO1182" s="294">
        <v>798.22400000000005</v>
      </c>
      <c r="BP1182" s="294">
        <v>0.35649999999999998</v>
      </c>
      <c r="BQ1182" s="294">
        <v>4620</v>
      </c>
      <c r="BS1182" s="294" t="s">
        <v>3983</v>
      </c>
      <c r="BT1182" s="294">
        <v>28.8</v>
      </c>
      <c r="BU1182" s="294">
        <v>798.22400000000005</v>
      </c>
      <c r="BV1182" s="294">
        <v>0.3846</v>
      </c>
      <c r="BW1182" s="294">
        <v>5436</v>
      </c>
      <c r="BY1182" s="294" t="s">
        <v>3983</v>
      </c>
    </row>
    <row r="1183" spans="1:77">
      <c r="A1183" s="301">
        <v>1217</v>
      </c>
      <c r="B1183" s="302" t="s">
        <v>3997</v>
      </c>
      <c r="C1183" s="301" t="s">
        <v>5141</v>
      </c>
      <c r="D1183" s="302" t="s">
        <v>4051</v>
      </c>
      <c r="E1183" s="303">
        <v>866.67</v>
      </c>
      <c r="F1183" s="294">
        <v>312</v>
      </c>
      <c r="G1183" s="294">
        <v>693.33600000000001</v>
      </c>
      <c r="H1183" s="294">
        <v>0.96689999999999998</v>
      </c>
      <c r="I1183" s="294">
        <v>17520</v>
      </c>
      <c r="K1183" s="294">
        <v>6.54E-2</v>
      </c>
      <c r="L1183" s="294">
        <v>0</v>
      </c>
      <c r="M1183" s="294">
        <v>0</v>
      </c>
      <c r="N1183" s="294" t="e">
        <v>#DIV/0!</v>
      </c>
      <c r="O1183" s="294">
        <v>0</v>
      </c>
      <c r="Q1183" s="294">
        <v>0</v>
      </c>
      <c r="R1183" s="294">
        <v>348</v>
      </c>
      <c r="S1183" s="294">
        <v>693.33600000000001</v>
      </c>
      <c r="T1183" s="294">
        <v>0.96399999999999997</v>
      </c>
      <c r="U1183" s="294">
        <v>48120</v>
      </c>
      <c r="W1183" s="294">
        <v>0.19919999999999999</v>
      </c>
      <c r="X1183" s="294">
        <v>384</v>
      </c>
      <c r="Y1183" s="294">
        <v>693.33600000000001</v>
      </c>
      <c r="Z1183" s="294">
        <v>0.93699999999999994</v>
      </c>
      <c r="AA1183" s="294">
        <v>117600</v>
      </c>
      <c r="AC1183" s="294">
        <v>0.43930000000000002</v>
      </c>
      <c r="AD1183" s="294">
        <v>312</v>
      </c>
      <c r="AE1183" s="294">
        <v>693.33600000000001</v>
      </c>
      <c r="AF1183" s="294">
        <v>0.96379999999999999</v>
      </c>
      <c r="AG1183" s="294">
        <v>153120</v>
      </c>
      <c r="AH1183" s="294" t="e">
        <f>AG1183-#REF!</f>
        <v>#REF!</v>
      </c>
      <c r="AI1183" s="294">
        <v>0.68440000000000001</v>
      </c>
      <c r="AJ1183" s="294">
        <v>384</v>
      </c>
      <c r="AK1183" s="294">
        <v>693.33600000000001</v>
      </c>
      <c r="AL1183" s="294">
        <v>0.97329999999999994</v>
      </c>
      <c r="AM1183" s="294">
        <v>135120</v>
      </c>
      <c r="AO1183" s="294">
        <v>0.50219999999999998</v>
      </c>
      <c r="AP1183" s="294">
        <v>372</v>
      </c>
      <c r="AQ1183" s="294">
        <v>693.33600000000001</v>
      </c>
      <c r="AR1183" s="294">
        <v>0.98660000000000003</v>
      </c>
      <c r="AS1183" s="294">
        <v>141360</v>
      </c>
      <c r="AU1183" s="294">
        <v>0.51770000000000005</v>
      </c>
      <c r="AV1183" s="294">
        <v>300</v>
      </c>
      <c r="AW1183" s="294">
        <v>693.33600000000001</v>
      </c>
      <c r="AX1183" s="294">
        <v>0.99399999999999999</v>
      </c>
      <c r="AY1183" s="294">
        <v>138840</v>
      </c>
      <c r="AZ1183" s="294" t="e">
        <f>AY1183-#REF!</f>
        <v>#REF!</v>
      </c>
      <c r="BA1183" s="294">
        <v>0.64670000000000005</v>
      </c>
      <c r="BB1183" s="294">
        <v>324</v>
      </c>
      <c r="BC1183" s="294">
        <v>693.33600000000001</v>
      </c>
      <c r="BD1183" s="294">
        <v>0.99639999999999995</v>
      </c>
      <c r="BE1183" s="294">
        <v>132360</v>
      </c>
      <c r="BG1183" s="294">
        <v>0.55110000000000003</v>
      </c>
      <c r="BH1183" s="294">
        <v>312</v>
      </c>
      <c r="BI1183" s="294">
        <v>693.33600000000001</v>
      </c>
      <c r="BJ1183" s="294">
        <v>0.99529999999999996</v>
      </c>
      <c r="BK1183" s="294">
        <v>126720</v>
      </c>
      <c r="BM1183" s="294">
        <v>0.54849999999999999</v>
      </c>
      <c r="BN1183" s="294">
        <v>300</v>
      </c>
      <c r="BO1183" s="294">
        <v>693.33600000000001</v>
      </c>
      <c r="BP1183" s="294">
        <v>0.99929999999999997</v>
      </c>
      <c r="BQ1183" s="294">
        <v>156240</v>
      </c>
      <c r="BR1183" s="294" t="e">
        <f>BQ1183-#REF!</f>
        <v>#REF!</v>
      </c>
      <c r="BS1183" s="294">
        <v>0.77559999999999996</v>
      </c>
      <c r="BT1183" s="294">
        <v>456</v>
      </c>
      <c r="BU1183" s="294">
        <v>693.33600000000001</v>
      </c>
      <c r="BV1183" s="294">
        <v>0.99609999999999999</v>
      </c>
      <c r="BW1183" s="294">
        <v>153720</v>
      </c>
      <c r="BY1183" s="294">
        <v>0.45490000000000003</v>
      </c>
    </row>
    <row r="1184" spans="1:77">
      <c r="A1184" s="301">
        <v>1218</v>
      </c>
      <c r="B1184" s="302" t="s">
        <v>3997</v>
      </c>
      <c r="C1184" s="301" t="s">
        <v>5142</v>
      </c>
      <c r="D1184" s="302" t="s">
        <v>4097</v>
      </c>
      <c r="E1184" s="303">
        <v>1232.22</v>
      </c>
      <c r="F1184" s="294">
        <v>0</v>
      </c>
      <c r="G1184" s="294">
        <v>0</v>
      </c>
      <c r="H1184" s="294" t="e">
        <v>#DIV/0!</v>
      </c>
      <c r="I1184" s="294">
        <v>0</v>
      </c>
      <c r="K1184" s="294" t="s">
        <v>3983</v>
      </c>
      <c r="L1184" s="294">
        <v>0</v>
      </c>
      <c r="M1184" s="294">
        <v>0</v>
      </c>
      <c r="N1184" s="294" t="e">
        <v>#DIV/0!</v>
      </c>
      <c r="O1184" s="294">
        <v>0</v>
      </c>
      <c r="Q1184" s="294" t="s">
        <v>3983</v>
      </c>
      <c r="R1184" s="294">
        <v>0</v>
      </c>
      <c r="S1184" s="294">
        <v>0</v>
      </c>
      <c r="T1184" s="294" t="e">
        <v>#DIV/0!</v>
      </c>
      <c r="U1184" s="294">
        <v>0</v>
      </c>
      <c r="W1184" s="294" t="s">
        <v>3983</v>
      </c>
      <c r="X1184" s="294">
        <v>0</v>
      </c>
      <c r="Y1184" s="294">
        <v>0</v>
      </c>
      <c r="Z1184" s="294" t="e">
        <v>#DIV/0!</v>
      </c>
      <c r="AA1184" s="294">
        <v>0</v>
      </c>
      <c r="AC1184" s="294" t="s">
        <v>3983</v>
      </c>
      <c r="AD1184" s="294">
        <v>0</v>
      </c>
      <c r="AE1184" s="294">
        <v>0</v>
      </c>
      <c r="AF1184" s="294" t="e">
        <v>#DIV/0!</v>
      </c>
      <c r="AG1184" s="294">
        <v>0</v>
      </c>
      <c r="AI1184" s="294" t="s">
        <v>3983</v>
      </c>
      <c r="AJ1184" s="294">
        <v>73.599999999999994</v>
      </c>
      <c r="AK1184" s="294">
        <v>985.77599999999995</v>
      </c>
      <c r="AL1184" s="294">
        <v>0.99580000000000002</v>
      </c>
      <c r="AM1184" s="294">
        <v>23300</v>
      </c>
      <c r="AO1184" s="294" t="s">
        <v>3983</v>
      </c>
      <c r="AP1184" s="294">
        <v>0</v>
      </c>
      <c r="AQ1184" s="294">
        <v>0</v>
      </c>
      <c r="AR1184" s="294" t="e">
        <v>#DIV/0!</v>
      </c>
      <c r="AS1184" s="294">
        <v>0</v>
      </c>
      <c r="AU1184" s="294" t="s">
        <v>3983</v>
      </c>
      <c r="AV1184" s="294">
        <v>40.799999999999997</v>
      </c>
      <c r="AW1184" s="294">
        <v>985.77599999999995</v>
      </c>
      <c r="AX1184" s="294">
        <v>0.99739999999999995</v>
      </c>
      <c r="AY1184" s="294">
        <v>15340</v>
      </c>
      <c r="BA1184" s="294" t="s">
        <v>3983</v>
      </c>
      <c r="BB1184" s="294">
        <v>37.6</v>
      </c>
      <c r="BC1184" s="294">
        <v>985.77599999999995</v>
      </c>
      <c r="BD1184" s="294">
        <v>0.99709999999999999</v>
      </c>
      <c r="BE1184" s="294">
        <v>13300</v>
      </c>
      <c r="BG1184" s="294" t="s">
        <v>3983</v>
      </c>
      <c r="BH1184" s="294">
        <v>52.8</v>
      </c>
      <c r="BI1184" s="294">
        <v>985.77599999999995</v>
      </c>
      <c r="BJ1184" s="294">
        <v>0.99870000000000003</v>
      </c>
      <c r="BK1184" s="294">
        <v>14580</v>
      </c>
      <c r="BM1184" s="294" t="s">
        <v>3983</v>
      </c>
      <c r="BN1184" s="294">
        <v>80.8</v>
      </c>
      <c r="BO1184" s="294">
        <v>985.77599999999995</v>
      </c>
      <c r="BP1184" s="294">
        <v>1</v>
      </c>
      <c r="BQ1184" s="294">
        <v>16900</v>
      </c>
      <c r="BS1184" s="294" t="s">
        <v>3983</v>
      </c>
      <c r="BT1184" s="294">
        <v>69.599999999999994</v>
      </c>
      <c r="BU1184" s="294">
        <v>985.77599999999995</v>
      </c>
      <c r="BV1184" s="294">
        <v>0.99839999999999995</v>
      </c>
      <c r="BW1184" s="294">
        <v>24440</v>
      </c>
      <c r="BY1184" s="294" t="s">
        <v>3983</v>
      </c>
    </row>
    <row r="1185" spans="1:77">
      <c r="A1185" s="301">
        <v>1219</v>
      </c>
      <c r="B1185" s="302" t="s">
        <v>3997</v>
      </c>
      <c r="C1185" s="301" t="s">
        <v>5143</v>
      </c>
      <c r="D1185" s="302" t="s">
        <v>4051</v>
      </c>
      <c r="E1185" s="303">
        <v>111.11</v>
      </c>
      <c r="F1185" s="294">
        <v>52</v>
      </c>
      <c r="G1185" s="294">
        <v>88.888000000000005</v>
      </c>
      <c r="H1185" s="294">
        <v>0.8236</v>
      </c>
      <c r="I1185" s="294">
        <v>8400</v>
      </c>
      <c r="K1185" s="294">
        <v>0.27239999999999998</v>
      </c>
      <c r="L1185" s="294">
        <v>52</v>
      </c>
      <c r="M1185" s="294">
        <v>88.888000000000005</v>
      </c>
      <c r="N1185" s="294">
        <v>0.82130000000000003</v>
      </c>
      <c r="O1185" s="294">
        <v>5420</v>
      </c>
      <c r="Q1185" s="294">
        <v>0.1706</v>
      </c>
      <c r="R1185" s="294">
        <v>52</v>
      </c>
      <c r="S1185" s="294">
        <v>88.888000000000005</v>
      </c>
      <c r="T1185" s="294">
        <v>0.82899999999999996</v>
      </c>
      <c r="U1185" s="294">
        <v>8240</v>
      </c>
      <c r="W1185" s="294">
        <v>0.26550000000000001</v>
      </c>
      <c r="X1185" s="294">
        <v>42</v>
      </c>
      <c r="Y1185" s="294">
        <v>88.888000000000005</v>
      </c>
      <c r="Z1185" s="294">
        <v>0.82699999999999996</v>
      </c>
      <c r="AA1185" s="294">
        <v>6880</v>
      </c>
      <c r="AC1185" s="294">
        <v>0.26629999999999998</v>
      </c>
      <c r="AD1185" s="294">
        <v>42</v>
      </c>
      <c r="AE1185" s="294">
        <v>88.888000000000005</v>
      </c>
      <c r="AF1185" s="294">
        <v>0.82889999999999997</v>
      </c>
      <c r="AG1185" s="294">
        <v>7460</v>
      </c>
      <c r="AI1185" s="294">
        <v>0.28799999999999998</v>
      </c>
      <c r="AJ1185" s="294">
        <v>48</v>
      </c>
      <c r="AK1185" s="294">
        <v>88.888000000000005</v>
      </c>
      <c r="AL1185" s="294">
        <v>0.81820000000000004</v>
      </c>
      <c r="AM1185" s="294">
        <v>8280</v>
      </c>
      <c r="AO1185" s="294">
        <v>0.2928</v>
      </c>
      <c r="AP1185" s="294">
        <v>46</v>
      </c>
      <c r="AQ1185" s="294">
        <v>88.888000000000005</v>
      </c>
      <c r="AR1185" s="294">
        <v>0.82779999999999998</v>
      </c>
      <c r="AS1185" s="294">
        <v>6920</v>
      </c>
      <c r="AU1185" s="294">
        <v>0.24429999999999999</v>
      </c>
      <c r="AV1185" s="294">
        <v>36</v>
      </c>
      <c r="AW1185" s="294">
        <v>88.888000000000005</v>
      </c>
      <c r="AX1185" s="294">
        <v>0.84109999999999996</v>
      </c>
      <c r="AY1185" s="294">
        <v>6880</v>
      </c>
      <c r="BA1185" s="294">
        <v>0.31559999999999999</v>
      </c>
      <c r="BB1185" s="294">
        <v>34</v>
      </c>
      <c r="BC1185" s="294">
        <v>88.888000000000005</v>
      </c>
      <c r="BD1185" s="294">
        <v>0.87349999999999994</v>
      </c>
      <c r="BE1185" s="294">
        <v>5800</v>
      </c>
      <c r="BG1185" s="294">
        <v>0.26250000000000001</v>
      </c>
      <c r="BH1185" s="294">
        <v>30</v>
      </c>
      <c r="BI1185" s="294">
        <v>88.888000000000005</v>
      </c>
      <c r="BJ1185" s="294">
        <v>0.87719999999999998</v>
      </c>
      <c r="BK1185" s="294">
        <v>6000</v>
      </c>
      <c r="BM1185" s="294">
        <v>0.30649999999999999</v>
      </c>
      <c r="BN1185" s="294">
        <v>40</v>
      </c>
      <c r="BO1185" s="294">
        <v>88.888000000000005</v>
      </c>
      <c r="BP1185" s="294">
        <v>0.8508</v>
      </c>
      <c r="BQ1185" s="294">
        <v>6840</v>
      </c>
      <c r="BS1185" s="294">
        <v>0.29909999999999998</v>
      </c>
      <c r="BT1185" s="294">
        <v>40</v>
      </c>
      <c r="BU1185" s="294">
        <v>88.888000000000005</v>
      </c>
      <c r="BV1185" s="294">
        <v>0.92169999999999996</v>
      </c>
      <c r="BW1185" s="294">
        <v>9420</v>
      </c>
      <c r="BY1185" s="294">
        <v>0.34339999999999998</v>
      </c>
    </row>
    <row r="1186" spans="1:77">
      <c r="A1186" s="301">
        <v>1220</v>
      </c>
      <c r="B1186" s="302" t="s">
        <v>3997</v>
      </c>
      <c r="C1186" s="301" t="s">
        <v>5144</v>
      </c>
      <c r="D1186" s="302" t="s">
        <v>4139</v>
      </c>
      <c r="E1186" s="303">
        <v>2000</v>
      </c>
      <c r="F1186" s="294">
        <v>0</v>
      </c>
      <c r="G1186" s="294">
        <v>0</v>
      </c>
      <c r="H1186" s="294" t="e">
        <v>#DIV/0!</v>
      </c>
      <c r="I1186" s="294">
        <v>0</v>
      </c>
      <c r="K1186" s="294">
        <v>0</v>
      </c>
      <c r="L1186" s="294">
        <v>0</v>
      </c>
      <c r="M1186" s="294">
        <v>0</v>
      </c>
      <c r="N1186" s="294" t="e">
        <v>#DIV/0!</v>
      </c>
      <c r="O1186" s="294">
        <v>0</v>
      </c>
      <c r="Q1186" s="294">
        <v>0</v>
      </c>
      <c r="R1186" s="294">
        <v>0</v>
      </c>
      <c r="S1186" s="294">
        <v>0</v>
      </c>
      <c r="T1186" s="294" t="e">
        <v>#DIV/0!</v>
      </c>
      <c r="U1186" s="294">
        <v>0</v>
      </c>
      <c r="W1186" s="294">
        <v>0</v>
      </c>
      <c r="X1186" s="294">
        <v>0</v>
      </c>
      <c r="Y1186" s="294">
        <v>0</v>
      </c>
      <c r="Z1186" s="294" t="e">
        <v>#DIV/0!</v>
      </c>
      <c r="AA1186" s="294">
        <v>0</v>
      </c>
      <c r="AC1186" s="294">
        <v>0</v>
      </c>
      <c r="AD1186" s="294">
        <v>0</v>
      </c>
      <c r="AE1186" s="294">
        <v>0</v>
      </c>
      <c r="AF1186" s="294" t="e">
        <v>#DIV/0!</v>
      </c>
      <c r="AG1186" s="294">
        <v>0</v>
      </c>
      <c r="AI1186" s="294">
        <v>0</v>
      </c>
      <c r="AJ1186" s="294">
        <v>0</v>
      </c>
      <c r="AK1186" s="294">
        <v>0</v>
      </c>
      <c r="AL1186" s="294" t="e">
        <v>#DIV/0!</v>
      </c>
      <c r="AM1186" s="294">
        <v>0</v>
      </c>
      <c r="AO1186" s="294">
        <v>0</v>
      </c>
      <c r="AP1186" s="294">
        <v>0</v>
      </c>
      <c r="AQ1186" s="294">
        <v>0</v>
      </c>
      <c r="AR1186" s="294" t="e">
        <v>#DIV/0!</v>
      </c>
      <c r="AS1186" s="294">
        <v>0</v>
      </c>
      <c r="AU1186" s="294">
        <v>0</v>
      </c>
      <c r="AV1186" s="294">
        <v>724.32</v>
      </c>
      <c r="AW1186" s="294">
        <v>1600</v>
      </c>
      <c r="AX1186" s="294">
        <v>0.99990000000000001</v>
      </c>
      <c r="AY1186" s="294">
        <v>280416</v>
      </c>
      <c r="BA1186" s="294">
        <v>0.4889</v>
      </c>
      <c r="BB1186" s="294">
        <v>0</v>
      </c>
      <c r="BC1186" s="294">
        <v>0</v>
      </c>
      <c r="BD1186" s="294" t="e">
        <v>#DIV/0!</v>
      </c>
      <c r="BE1186" s="294">
        <v>0</v>
      </c>
      <c r="BG1186" s="294">
        <v>0</v>
      </c>
      <c r="BH1186" s="294">
        <v>764.64</v>
      </c>
      <c r="BI1186" s="294">
        <v>1600</v>
      </c>
      <c r="BJ1186" s="294">
        <v>0.99980000000000002</v>
      </c>
      <c r="BK1186" s="294">
        <v>339732</v>
      </c>
      <c r="BM1186" s="294">
        <v>0.59730000000000005</v>
      </c>
      <c r="BN1186" s="294">
        <v>879.84</v>
      </c>
      <c r="BO1186" s="294">
        <v>1600</v>
      </c>
      <c r="BP1186" s="294">
        <v>0.99970000000000003</v>
      </c>
      <c r="BQ1186" s="294">
        <v>329592</v>
      </c>
      <c r="BS1186" s="294">
        <v>0.55769999999999997</v>
      </c>
      <c r="BT1186" s="294">
        <v>888.96</v>
      </c>
      <c r="BU1186" s="294">
        <v>1600</v>
      </c>
      <c r="BV1186" s="294">
        <v>0.999</v>
      </c>
      <c r="BW1186" s="294">
        <v>432084</v>
      </c>
      <c r="BY1186" s="294">
        <v>0.16350000000000001</v>
      </c>
    </row>
    <row r="1187" spans="1:77">
      <c r="A1187" s="301">
        <v>1221</v>
      </c>
      <c r="B1187" s="302" t="s">
        <v>3997</v>
      </c>
      <c r="C1187" s="301" t="s">
        <v>5145</v>
      </c>
      <c r="D1187" s="302" t="s">
        <v>4097</v>
      </c>
      <c r="E1187" s="303">
        <v>1600</v>
      </c>
      <c r="F1187" s="294">
        <v>60</v>
      </c>
      <c r="G1187" s="294">
        <v>586.66399999999999</v>
      </c>
      <c r="H1187" s="294">
        <v>0.99339999999999995</v>
      </c>
      <c r="I1187" s="294">
        <v>25236</v>
      </c>
      <c r="K1187" s="294" t="s">
        <v>3983</v>
      </c>
      <c r="L1187" s="294">
        <v>81.599999999999994</v>
      </c>
      <c r="M1187" s="294">
        <v>586.66399999999999</v>
      </c>
      <c r="N1187" s="294">
        <v>0.99319999999999997</v>
      </c>
      <c r="O1187" s="294">
        <v>31284</v>
      </c>
      <c r="Q1187" s="294" t="s">
        <v>3983</v>
      </c>
      <c r="R1187" s="294">
        <v>60</v>
      </c>
      <c r="S1187" s="294">
        <v>586.66399999999999</v>
      </c>
      <c r="T1187" s="294">
        <v>0.99299999999999999</v>
      </c>
      <c r="U1187" s="294">
        <v>36996</v>
      </c>
      <c r="W1187" s="294" t="s">
        <v>3983</v>
      </c>
      <c r="X1187" s="294">
        <v>72</v>
      </c>
      <c r="Y1187" s="294">
        <v>586.66399999999999</v>
      </c>
      <c r="Z1187" s="294">
        <v>0.996</v>
      </c>
      <c r="AA1187" s="294">
        <v>29520</v>
      </c>
      <c r="AC1187" s="294" t="s">
        <v>3983</v>
      </c>
      <c r="AD1187" s="294">
        <v>84</v>
      </c>
      <c r="AE1187" s="294">
        <v>586.66399999999999</v>
      </c>
      <c r="AF1187" s="294">
        <v>0.99460000000000004</v>
      </c>
      <c r="AG1187" s="294">
        <v>44160</v>
      </c>
      <c r="AI1187" s="294" t="s">
        <v>3983</v>
      </c>
      <c r="AJ1187" s="294">
        <v>72</v>
      </c>
      <c r="AK1187" s="294">
        <v>586.66399999999999</v>
      </c>
      <c r="AL1187" s="294">
        <v>0.99419999999999997</v>
      </c>
      <c r="AM1187" s="294">
        <v>40560</v>
      </c>
      <c r="AO1187" s="294" t="s">
        <v>3983</v>
      </c>
      <c r="AP1187" s="294">
        <v>102.24</v>
      </c>
      <c r="AQ1187" s="294">
        <v>586.66399999999999</v>
      </c>
      <c r="AR1187" s="294">
        <v>0.98339999999999994</v>
      </c>
      <c r="AS1187" s="294">
        <v>44712</v>
      </c>
      <c r="AU1187" s="294" t="s">
        <v>3983</v>
      </c>
      <c r="AV1187" s="294">
        <v>95.04</v>
      </c>
      <c r="AW1187" s="294">
        <v>1280</v>
      </c>
      <c r="AX1187" s="294">
        <v>0.9728</v>
      </c>
      <c r="AY1187" s="294">
        <v>42408</v>
      </c>
      <c r="BA1187" s="294" t="s">
        <v>3983</v>
      </c>
      <c r="BB1187" s="294">
        <v>84.96</v>
      </c>
      <c r="BC1187" s="294">
        <v>1280</v>
      </c>
      <c r="BD1187" s="294">
        <v>0.97650000000000003</v>
      </c>
      <c r="BE1187" s="294">
        <v>43272</v>
      </c>
      <c r="BG1187" s="294" t="s">
        <v>3983</v>
      </c>
      <c r="BH1187" s="294">
        <v>87.84</v>
      </c>
      <c r="BI1187" s="294">
        <v>1280</v>
      </c>
      <c r="BJ1187" s="294">
        <v>0.99139999999999995</v>
      </c>
      <c r="BK1187" s="294">
        <v>45468</v>
      </c>
      <c r="BM1187" s="294" t="s">
        <v>3983</v>
      </c>
      <c r="BN1187" s="294">
        <v>97.92</v>
      </c>
      <c r="BO1187" s="294">
        <v>1280</v>
      </c>
      <c r="BP1187" s="294">
        <v>0.9929</v>
      </c>
      <c r="BQ1187" s="294">
        <v>44784</v>
      </c>
      <c r="BS1187" s="294" t="s">
        <v>3983</v>
      </c>
      <c r="BT1187" s="294">
        <v>122.4</v>
      </c>
      <c r="BU1187" s="294">
        <v>1280</v>
      </c>
      <c r="BV1187" s="294">
        <v>0.99280000000000002</v>
      </c>
      <c r="BW1187" s="294">
        <v>54432</v>
      </c>
      <c r="BY1187" s="294" t="s">
        <v>3983</v>
      </c>
    </row>
    <row r="1188" spans="1:77">
      <c r="A1188" s="301">
        <v>1222</v>
      </c>
      <c r="B1188" s="302" t="s">
        <v>3997</v>
      </c>
      <c r="C1188" s="301" t="s">
        <v>5146</v>
      </c>
      <c r="D1188" s="302" t="s">
        <v>4051</v>
      </c>
      <c r="E1188" s="303">
        <v>138.88999999999999</v>
      </c>
      <c r="F1188" s="294">
        <v>0</v>
      </c>
      <c r="G1188" s="294">
        <v>0</v>
      </c>
      <c r="H1188" s="294" t="e">
        <v>#DIV/0!</v>
      </c>
      <c r="I1188" s="294">
        <v>0</v>
      </c>
      <c r="K1188" s="294">
        <v>0</v>
      </c>
      <c r="L1188" s="294">
        <v>0</v>
      </c>
      <c r="M1188" s="294">
        <v>0</v>
      </c>
      <c r="N1188" s="294" t="e">
        <v>#DIV/0!</v>
      </c>
      <c r="O1188" s="294">
        <v>0</v>
      </c>
      <c r="Q1188" s="294">
        <v>0</v>
      </c>
      <c r="R1188" s="294">
        <v>0</v>
      </c>
      <c r="S1188" s="294">
        <v>0</v>
      </c>
      <c r="T1188" s="294" t="e">
        <v>#DIV/0!</v>
      </c>
      <c r="U1188" s="294">
        <v>0</v>
      </c>
      <c r="W1188" s="294">
        <v>0</v>
      </c>
      <c r="X1188" s="294">
        <v>0</v>
      </c>
      <c r="Y1188" s="294">
        <v>0</v>
      </c>
      <c r="Z1188" s="294" t="e">
        <v>#DIV/0!</v>
      </c>
      <c r="AA1188" s="294">
        <v>0</v>
      </c>
      <c r="AC1188" s="294">
        <v>0</v>
      </c>
      <c r="AD1188" s="294">
        <v>62</v>
      </c>
      <c r="AE1188" s="294">
        <v>111.11199999999999</v>
      </c>
      <c r="AF1188" s="294">
        <v>0.94830000000000003</v>
      </c>
      <c r="AG1188" s="294">
        <v>21620</v>
      </c>
      <c r="AI1188" s="294">
        <v>0.3831</v>
      </c>
      <c r="AJ1188" s="294">
        <v>0</v>
      </c>
      <c r="AK1188" s="294">
        <v>0</v>
      </c>
      <c r="AL1188" s="294" t="e">
        <v>#DIV/0!</v>
      </c>
      <c r="AM1188" s="294">
        <v>0</v>
      </c>
      <c r="AO1188" s="294">
        <v>0</v>
      </c>
      <c r="AP1188" s="294">
        <v>62</v>
      </c>
      <c r="AQ1188" s="294">
        <v>111.11199999999999</v>
      </c>
      <c r="AR1188" s="294">
        <v>0.95699999999999996</v>
      </c>
      <c r="AS1188" s="294">
        <v>10660</v>
      </c>
      <c r="AU1188" s="294">
        <v>0.24149999999999999</v>
      </c>
      <c r="AV1188" s="294">
        <v>52</v>
      </c>
      <c r="AW1188" s="294">
        <v>111.11199999999999</v>
      </c>
      <c r="AX1188" s="294">
        <v>0.96950000000000003</v>
      </c>
      <c r="AY1188" s="294">
        <v>12040</v>
      </c>
      <c r="BA1188" s="294">
        <v>0.33169999999999999</v>
      </c>
      <c r="BB1188" s="294">
        <v>52</v>
      </c>
      <c r="BC1188" s="294">
        <v>111.11199999999999</v>
      </c>
      <c r="BD1188" s="294">
        <v>0.98039999999999994</v>
      </c>
      <c r="BE1188" s="294">
        <v>11000</v>
      </c>
      <c r="BG1188" s="294">
        <v>0.28999999999999998</v>
      </c>
      <c r="BH1188" s="294">
        <v>44</v>
      </c>
      <c r="BI1188" s="294">
        <v>111.11199999999999</v>
      </c>
      <c r="BJ1188" s="294">
        <v>0.9748</v>
      </c>
      <c r="BK1188" s="294">
        <v>11600</v>
      </c>
      <c r="BM1188" s="294">
        <v>0.36349999999999999</v>
      </c>
      <c r="BN1188" s="294">
        <v>58</v>
      </c>
      <c r="BO1188" s="294">
        <v>111.11199999999999</v>
      </c>
      <c r="BP1188" s="294">
        <v>0.96299999999999997</v>
      </c>
      <c r="BQ1188" s="294">
        <v>10920</v>
      </c>
      <c r="BS1188" s="294">
        <v>0.29089999999999999</v>
      </c>
      <c r="BT1188" s="294">
        <v>4</v>
      </c>
      <c r="BU1188" s="294">
        <v>111.11199999999999</v>
      </c>
      <c r="BV1188" s="294">
        <v>0.95009999999999994</v>
      </c>
      <c r="BW1188" s="294">
        <v>14100</v>
      </c>
      <c r="BX1188" s="294" t="e">
        <f>BW1188-#REF!</f>
        <v>#REF!</v>
      </c>
      <c r="BY1188" s="294">
        <v>4.9866000000000001</v>
      </c>
    </row>
    <row r="1189" spans="1:77">
      <c r="A1189" s="301">
        <v>1223</v>
      </c>
      <c r="B1189" s="302" t="s">
        <v>3997</v>
      </c>
      <c r="C1189" s="301" t="s">
        <v>5147</v>
      </c>
      <c r="D1189" s="302" t="s">
        <v>4051</v>
      </c>
      <c r="E1189" s="303">
        <v>266.67</v>
      </c>
      <c r="F1189" s="294">
        <v>56</v>
      </c>
      <c r="G1189" s="294">
        <v>213.33600000000001</v>
      </c>
      <c r="H1189" s="294">
        <v>0.8861</v>
      </c>
      <c r="I1189" s="294">
        <v>16480</v>
      </c>
      <c r="K1189" s="294">
        <v>0.60170000000000001</v>
      </c>
      <c r="L1189" s="294">
        <v>52</v>
      </c>
      <c r="M1189" s="294">
        <v>213.33600000000001</v>
      </c>
      <c r="N1189" s="294">
        <v>0.89810000000000001</v>
      </c>
      <c r="O1189" s="294">
        <v>16560</v>
      </c>
      <c r="Q1189" s="294">
        <v>0.47660000000000002</v>
      </c>
      <c r="R1189" s="294">
        <v>44</v>
      </c>
      <c r="S1189" s="294">
        <v>213.33600000000001</v>
      </c>
      <c r="T1189" s="294">
        <v>0.87380000000000002</v>
      </c>
      <c r="U1189" s="294">
        <v>20200</v>
      </c>
      <c r="V1189" s="294" t="e">
        <f>U1189-#REF!</f>
        <v>#REF!</v>
      </c>
      <c r="W1189" s="294">
        <v>0.7298</v>
      </c>
      <c r="X1189" s="294">
        <v>52</v>
      </c>
      <c r="Y1189" s="294">
        <v>213.33600000000001</v>
      </c>
      <c r="Z1189" s="294">
        <v>0.85</v>
      </c>
      <c r="AA1189" s="294">
        <v>18360</v>
      </c>
      <c r="AC1189" s="294">
        <v>0.55830000000000002</v>
      </c>
      <c r="AD1189" s="294">
        <v>52</v>
      </c>
      <c r="AE1189" s="294">
        <v>213.33600000000001</v>
      </c>
      <c r="AF1189" s="294">
        <v>0.83650000000000002</v>
      </c>
      <c r="AG1189" s="294">
        <v>14320</v>
      </c>
      <c r="AI1189" s="294">
        <v>0.4425</v>
      </c>
      <c r="AJ1189" s="294">
        <v>68</v>
      </c>
      <c r="AK1189" s="294">
        <v>213.33600000000001</v>
      </c>
      <c r="AL1189" s="294">
        <v>0.83340000000000003</v>
      </c>
      <c r="AM1189" s="294">
        <v>17000</v>
      </c>
      <c r="AO1189" s="294">
        <v>0.41670000000000001</v>
      </c>
      <c r="AP1189" s="294">
        <v>68</v>
      </c>
      <c r="AQ1189" s="294">
        <v>213.33600000000001</v>
      </c>
      <c r="AR1189" s="294">
        <v>0.83150000000000002</v>
      </c>
      <c r="AS1189" s="294">
        <v>14400</v>
      </c>
      <c r="AU1189" s="294">
        <v>0.34229999999999999</v>
      </c>
      <c r="AV1189" s="294">
        <v>32</v>
      </c>
      <c r="AW1189" s="294">
        <v>213.33600000000001</v>
      </c>
      <c r="AX1189" s="294">
        <v>0.79920000000000002</v>
      </c>
      <c r="AY1189" s="294">
        <v>15280</v>
      </c>
      <c r="AZ1189" s="294" t="e">
        <f>AY1189-#REF!</f>
        <v>#REF!</v>
      </c>
      <c r="BA1189" s="294">
        <v>0.82989999999999997</v>
      </c>
      <c r="BB1189" s="294">
        <v>52</v>
      </c>
      <c r="BC1189" s="294">
        <v>213.33600000000001</v>
      </c>
      <c r="BD1189" s="294">
        <v>0.80840000000000001</v>
      </c>
      <c r="BE1189" s="294">
        <v>12320</v>
      </c>
      <c r="BG1189" s="294">
        <v>0.39389999999999997</v>
      </c>
      <c r="BH1189" s="294">
        <v>56</v>
      </c>
      <c r="BI1189" s="294">
        <v>213.33600000000001</v>
      </c>
      <c r="BJ1189" s="294">
        <v>0.80599999999999994</v>
      </c>
      <c r="BK1189" s="294">
        <v>15120</v>
      </c>
      <c r="BM1189" s="294">
        <v>0.45029999999999998</v>
      </c>
      <c r="BN1189" s="294">
        <v>72</v>
      </c>
      <c r="BO1189" s="294">
        <v>213.33600000000001</v>
      </c>
      <c r="BP1189" s="294">
        <v>0.83819999999999995</v>
      </c>
      <c r="BQ1189" s="294">
        <v>13880</v>
      </c>
      <c r="BS1189" s="294">
        <v>0.34229999999999999</v>
      </c>
      <c r="BT1189" s="294">
        <v>60</v>
      </c>
      <c r="BU1189" s="294">
        <v>213.33600000000001</v>
      </c>
      <c r="BV1189" s="294">
        <v>0.86760000000000004</v>
      </c>
      <c r="BW1189" s="294">
        <v>25160</v>
      </c>
      <c r="BX1189" s="294" t="e">
        <f>BW1189-#REF!</f>
        <v>#REF!</v>
      </c>
      <c r="BY1189" s="294">
        <v>0.64959999999999996</v>
      </c>
    </row>
    <row r="1190" spans="1:77">
      <c r="A1190" s="301">
        <v>1224</v>
      </c>
      <c r="B1190" s="302" t="s">
        <v>3997</v>
      </c>
      <c r="C1190" s="301" t="s">
        <v>5148</v>
      </c>
      <c r="D1190" s="302" t="s">
        <v>4051</v>
      </c>
      <c r="E1190" s="303">
        <v>588.89</v>
      </c>
      <c r="F1190" s="294">
        <v>0</v>
      </c>
      <c r="G1190" s="294">
        <v>0</v>
      </c>
      <c r="H1190" s="294" t="e">
        <v>#DIV/0!</v>
      </c>
      <c r="I1190" s="294">
        <v>0</v>
      </c>
      <c r="K1190" s="294">
        <v>0</v>
      </c>
      <c r="L1190" s="294">
        <v>0</v>
      </c>
      <c r="M1190" s="294">
        <v>0</v>
      </c>
      <c r="N1190" s="294" t="e">
        <v>#DIV/0!</v>
      </c>
      <c r="O1190" s="294">
        <v>0</v>
      </c>
      <c r="Q1190" s="294">
        <v>0</v>
      </c>
      <c r="R1190" s="294">
        <v>0</v>
      </c>
      <c r="S1190" s="294">
        <v>0</v>
      </c>
      <c r="T1190" s="294" t="e">
        <v>#DIV/0!</v>
      </c>
      <c r="U1190" s="294">
        <v>0</v>
      </c>
      <c r="W1190" s="294">
        <v>0</v>
      </c>
      <c r="X1190" s="294">
        <v>0</v>
      </c>
      <c r="Y1190" s="294">
        <v>0</v>
      </c>
      <c r="Z1190" s="294" t="e">
        <v>#DIV/0!</v>
      </c>
      <c r="AA1190" s="294">
        <v>0</v>
      </c>
      <c r="AC1190" s="294">
        <v>0</v>
      </c>
      <c r="AD1190" s="294">
        <v>0</v>
      </c>
      <c r="AE1190" s="294">
        <v>0</v>
      </c>
      <c r="AF1190" s="294" t="e">
        <v>#DIV/0!</v>
      </c>
      <c r="AG1190" s="294">
        <v>0</v>
      </c>
      <c r="AI1190" s="294">
        <v>0</v>
      </c>
      <c r="AJ1190" s="294">
        <v>18</v>
      </c>
      <c r="AK1190" s="294">
        <v>471.11200000000002</v>
      </c>
      <c r="AL1190" s="294">
        <v>0.97919999999999996</v>
      </c>
      <c r="AM1190" s="294">
        <v>8460</v>
      </c>
      <c r="AN1190" s="294" t="e">
        <f>AM1190-#REF!</f>
        <v>#REF!</v>
      </c>
      <c r="AO1190" s="294">
        <v>0.90910000000000002</v>
      </c>
      <c r="AP1190" s="294">
        <v>72</v>
      </c>
      <c r="AQ1190" s="294">
        <v>471.11200000000002</v>
      </c>
      <c r="AR1190" s="294">
        <v>0.97829999999999995</v>
      </c>
      <c r="AS1190" s="294">
        <v>8100</v>
      </c>
      <c r="AU1190" s="294">
        <v>0.15459999999999999</v>
      </c>
      <c r="AV1190" s="294">
        <v>18</v>
      </c>
      <c r="AW1190" s="294">
        <v>471.11200000000002</v>
      </c>
      <c r="AX1190" s="294">
        <v>1</v>
      </c>
      <c r="AY1190" s="294">
        <v>9720</v>
      </c>
      <c r="AZ1190" s="294" t="e">
        <f>AY1190-#REF!</f>
        <v>#REF!</v>
      </c>
      <c r="BA1190" s="294">
        <v>0.75</v>
      </c>
      <c r="BB1190" s="294">
        <v>342</v>
      </c>
      <c r="BC1190" s="294">
        <v>471.11200000000002</v>
      </c>
      <c r="BD1190" s="294">
        <v>0.98339999999999994</v>
      </c>
      <c r="BE1190" s="294">
        <v>10620</v>
      </c>
      <c r="BG1190" s="294">
        <v>4.24E-2</v>
      </c>
      <c r="BH1190" s="294">
        <v>36</v>
      </c>
      <c r="BI1190" s="294">
        <v>471.11200000000002</v>
      </c>
      <c r="BJ1190" s="294">
        <v>1</v>
      </c>
      <c r="BK1190" s="294">
        <v>18000</v>
      </c>
      <c r="BL1190" s="294" t="e">
        <f>BK1190-#REF!</f>
        <v>#REF!</v>
      </c>
      <c r="BM1190" s="294">
        <v>0.67200000000000004</v>
      </c>
      <c r="BN1190" s="294">
        <v>54</v>
      </c>
      <c r="BO1190" s="294">
        <v>471.11200000000002</v>
      </c>
      <c r="BP1190" s="294">
        <v>1</v>
      </c>
      <c r="BQ1190" s="294">
        <v>18000</v>
      </c>
      <c r="BS1190" s="294">
        <v>0.496</v>
      </c>
      <c r="BT1190" s="294">
        <v>72</v>
      </c>
      <c r="BU1190" s="294">
        <v>471.11200000000002</v>
      </c>
      <c r="BV1190" s="294">
        <v>0.99170000000000003</v>
      </c>
      <c r="BW1190" s="294">
        <v>21600</v>
      </c>
      <c r="BY1190" s="294">
        <v>0.40660000000000002</v>
      </c>
    </row>
    <row r="1191" spans="1:77">
      <c r="A1191" s="301">
        <v>1225</v>
      </c>
      <c r="B1191" s="302" t="s">
        <v>3997</v>
      </c>
      <c r="C1191" s="301" t="s">
        <v>5149</v>
      </c>
      <c r="D1191" s="302" t="s">
        <v>4097</v>
      </c>
      <c r="E1191" s="303">
        <v>133.33000000000001</v>
      </c>
      <c r="F1191" s="294">
        <v>0</v>
      </c>
      <c r="G1191" s="294">
        <v>0</v>
      </c>
      <c r="H1191" s="294" t="e">
        <v>#DIV/0!</v>
      </c>
      <c r="I1191" s="294">
        <v>0</v>
      </c>
      <c r="K1191" s="294" t="s">
        <v>3983</v>
      </c>
      <c r="L1191" s="294">
        <v>0</v>
      </c>
      <c r="M1191" s="294">
        <v>0</v>
      </c>
      <c r="N1191" s="294" t="e">
        <v>#DIV/0!</v>
      </c>
      <c r="O1191" s="294">
        <v>0</v>
      </c>
      <c r="Q1191" s="294" t="s">
        <v>3983</v>
      </c>
      <c r="R1191" s="294">
        <v>0</v>
      </c>
      <c r="S1191" s="294">
        <v>0</v>
      </c>
      <c r="T1191" s="294" t="e">
        <v>#DIV/0!</v>
      </c>
      <c r="U1191" s="294">
        <v>0</v>
      </c>
      <c r="W1191" s="294" t="s">
        <v>3983</v>
      </c>
      <c r="X1191" s="294">
        <v>4</v>
      </c>
      <c r="Y1191" s="294">
        <v>0</v>
      </c>
      <c r="Z1191" s="294">
        <v>0.94899999999999995</v>
      </c>
      <c r="AA1191" s="294">
        <v>762</v>
      </c>
      <c r="AC1191" s="294" t="s">
        <v>3983</v>
      </c>
      <c r="AD1191" s="294">
        <v>5</v>
      </c>
      <c r="AE1191" s="294">
        <v>0</v>
      </c>
      <c r="AF1191" s="294">
        <v>0.92959999999999998</v>
      </c>
      <c r="AG1191" s="294">
        <v>1557</v>
      </c>
      <c r="AI1191" s="294" t="s">
        <v>3983</v>
      </c>
      <c r="AJ1191" s="294">
        <v>22</v>
      </c>
      <c r="AK1191" s="294">
        <v>0</v>
      </c>
      <c r="AL1191" s="294">
        <v>0.93479999999999996</v>
      </c>
      <c r="AM1191" s="294">
        <v>6162</v>
      </c>
      <c r="AO1191" s="294" t="s">
        <v>3983</v>
      </c>
      <c r="AP1191" s="294">
        <v>22</v>
      </c>
      <c r="AQ1191" s="294">
        <v>0</v>
      </c>
      <c r="AR1191" s="294">
        <v>0.93059999999999998</v>
      </c>
      <c r="AS1191" s="294">
        <v>925</v>
      </c>
      <c r="AU1191" s="294" t="s">
        <v>3983</v>
      </c>
      <c r="AV1191" s="294">
        <v>0</v>
      </c>
      <c r="AW1191" s="294">
        <v>0</v>
      </c>
      <c r="AX1191" s="294" t="e">
        <v>#DIV/0!</v>
      </c>
      <c r="AY1191" s="294">
        <v>0</v>
      </c>
      <c r="BA1191" s="294" t="s">
        <v>3983</v>
      </c>
      <c r="BB1191" s="294">
        <v>14</v>
      </c>
      <c r="BC1191" s="294">
        <v>0</v>
      </c>
      <c r="BD1191" s="294">
        <v>0.97699999999999998</v>
      </c>
      <c r="BE1191" s="294">
        <v>2033</v>
      </c>
      <c r="BG1191" s="294" t="s">
        <v>3983</v>
      </c>
      <c r="BH1191" s="294">
        <v>27.2</v>
      </c>
      <c r="BI1191" s="294">
        <v>106.664</v>
      </c>
      <c r="BJ1191" s="294">
        <v>0.9163</v>
      </c>
      <c r="BK1191" s="294">
        <v>3458</v>
      </c>
      <c r="BM1191" s="294" t="s">
        <v>3983</v>
      </c>
      <c r="BN1191" s="294">
        <v>48.08</v>
      </c>
      <c r="BO1191" s="294">
        <v>106.664</v>
      </c>
      <c r="BP1191" s="294">
        <v>0.97129999999999994</v>
      </c>
      <c r="BQ1191" s="294">
        <v>2774</v>
      </c>
      <c r="BS1191" s="294" t="s">
        <v>3983</v>
      </c>
      <c r="BT1191" s="294">
        <v>23.52</v>
      </c>
      <c r="BU1191" s="294">
        <v>106.664</v>
      </c>
      <c r="BV1191" s="294">
        <v>0.98960000000000004</v>
      </c>
      <c r="BW1191" s="294">
        <v>3246</v>
      </c>
      <c r="BY1191" s="294" t="s">
        <v>3983</v>
      </c>
    </row>
    <row r="1192" spans="1:77">
      <c r="A1192" s="301">
        <v>1226</v>
      </c>
      <c r="B1192" s="302" t="s">
        <v>3997</v>
      </c>
      <c r="C1192" s="301" t="s">
        <v>5150</v>
      </c>
      <c r="D1192" s="302" t="s">
        <v>4139</v>
      </c>
      <c r="E1192" s="303">
        <v>133.33000000000001</v>
      </c>
      <c r="F1192" s="294">
        <v>1.45</v>
      </c>
      <c r="G1192" s="294">
        <v>0</v>
      </c>
      <c r="H1192" s="294">
        <v>0.85799999999999998</v>
      </c>
      <c r="I1192" s="294">
        <v>151</v>
      </c>
      <c r="K1192" s="294">
        <v>0</v>
      </c>
      <c r="L1192" s="294">
        <v>3.3</v>
      </c>
      <c r="M1192" s="294">
        <v>0</v>
      </c>
      <c r="N1192" s="294">
        <v>0.99990000000000001</v>
      </c>
      <c r="O1192" s="294">
        <v>89</v>
      </c>
      <c r="Q1192" s="294">
        <v>0</v>
      </c>
      <c r="R1192" s="294">
        <v>0</v>
      </c>
      <c r="S1192" s="294">
        <v>0</v>
      </c>
      <c r="T1192" s="294">
        <v>0.84919999999999995</v>
      </c>
      <c r="U1192" s="294">
        <v>304</v>
      </c>
      <c r="W1192" s="294">
        <v>0</v>
      </c>
      <c r="X1192" s="294">
        <v>4.03</v>
      </c>
      <c r="Y1192" s="294">
        <v>0</v>
      </c>
      <c r="Z1192" s="294">
        <v>0.80889999999999995</v>
      </c>
      <c r="AA1192" s="294">
        <v>220</v>
      </c>
      <c r="AC1192" s="294">
        <v>0</v>
      </c>
      <c r="AD1192" s="294">
        <v>4.75</v>
      </c>
      <c r="AE1192" s="294">
        <v>0</v>
      </c>
      <c r="AF1192" s="294">
        <v>0.92469999999999997</v>
      </c>
      <c r="AG1192" s="294">
        <v>319</v>
      </c>
      <c r="AI1192" s="294">
        <v>0</v>
      </c>
      <c r="AJ1192" s="294">
        <v>0</v>
      </c>
      <c r="AK1192" s="294">
        <v>0</v>
      </c>
      <c r="AL1192" s="294">
        <v>0.94609999999999994</v>
      </c>
      <c r="AM1192" s="294">
        <v>1386</v>
      </c>
      <c r="AO1192" s="294">
        <v>0</v>
      </c>
      <c r="AP1192" s="294">
        <v>8.52</v>
      </c>
      <c r="AQ1192" s="294">
        <v>0</v>
      </c>
      <c r="AR1192" s="294">
        <v>0.97309999999999997</v>
      </c>
      <c r="AS1192" s="294">
        <v>1410</v>
      </c>
      <c r="AU1192" s="294">
        <v>0</v>
      </c>
      <c r="AV1192" s="294">
        <v>43.9</v>
      </c>
      <c r="AW1192" s="294">
        <v>0</v>
      </c>
      <c r="AX1192" s="294">
        <v>0.9405</v>
      </c>
      <c r="AY1192" s="294">
        <v>1895</v>
      </c>
      <c r="BA1192" s="294">
        <v>0</v>
      </c>
      <c r="BB1192" s="294">
        <v>61.04</v>
      </c>
      <c r="BC1192" s="294">
        <v>106.664</v>
      </c>
      <c r="BD1192" s="294">
        <v>0.58489999999999998</v>
      </c>
      <c r="BE1192" s="294">
        <v>3420</v>
      </c>
      <c r="BG1192" s="294">
        <v>0.1331</v>
      </c>
      <c r="BH1192" s="294">
        <v>47.76</v>
      </c>
      <c r="BI1192" s="294">
        <v>106.664</v>
      </c>
      <c r="BJ1192" s="294">
        <v>0.52190000000000003</v>
      </c>
      <c r="BK1192" s="294">
        <v>3268</v>
      </c>
      <c r="BM1192" s="294">
        <v>0.1762</v>
      </c>
      <c r="BN1192" s="294">
        <v>60.8</v>
      </c>
      <c r="BO1192" s="294">
        <v>106.664</v>
      </c>
      <c r="BP1192" s="294">
        <v>0.63939999999999997</v>
      </c>
      <c r="BQ1192" s="294">
        <v>3638</v>
      </c>
      <c r="BS1192" s="294">
        <v>0.13930000000000001</v>
      </c>
      <c r="BT1192" s="294">
        <v>56.32</v>
      </c>
      <c r="BU1192" s="294">
        <v>106.664</v>
      </c>
      <c r="BV1192" s="294">
        <v>0.85489999999999999</v>
      </c>
      <c r="BW1192" s="294">
        <v>2580</v>
      </c>
      <c r="BY1192" s="294">
        <v>1.7999999999999999E-2</v>
      </c>
    </row>
    <row r="1193" spans="1:77">
      <c r="A1193" s="301">
        <v>1227</v>
      </c>
      <c r="B1193" s="302" t="s">
        <v>3997</v>
      </c>
      <c r="C1193" s="301" t="s">
        <v>5151</v>
      </c>
      <c r="D1193" s="302" t="s">
        <v>4051</v>
      </c>
      <c r="E1193" s="303">
        <v>290</v>
      </c>
      <c r="F1193" s="294">
        <v>20</v>
      </c>
      <c r="G1193" s="294">
        <v>232</v>
      </c>
      <c r="H1193" s="294">
        <v>0.79549999999999998</v>
      </c>
      <c r="I1193" s="294">
        <v>2800</v>
      </c>
      <c r="K1193" s="294">
        <v>0.66669999999999996</v>
      </c>
      <c r="L1193" s="294">
        <v>24</v>
      </c>
      <c r="M1193" s="294">
        <v>232</v>
      </c>
      <c r="N1193" s="294">
        <v>0.8377</v>
      </c>
      <c r="O1193" s="294">
        <v>5160</v>
      </c>
      <c r="Q1193" s="294">
        <v>0.34499999999999997</v>
      </c>
      <c r="R1193" s="294">
        <v>28</v>
      </c>
      <c r="S1193" s="294">
        <v>232</v>
      </c>
      <c r="T1193" s="294">
        <v>0.82889999999999997</v>
      </c>
      <c r="U1193" s="294">
        <v>9880</v>
      </c>
      <c r="W1193" s="294">
        <v>0.59130000000000005</v>
      </c>
      <c r="X1193" s="294">
        <v>24</v>
      </c>
      <c r="Y1193" s="294">
        <v>232</v>
      </c>
      <c r="Z1193" s="294">
        <v>0.82140000000000002</v>
      </c>
      <c r="AA1193" s="294">
        <v>10480</v>
      </c>
      <c r="AB1193" s="294" t="e">
        <f>AA1193-#REF!</f>
        <v>#REF!</v>
      </c>
      <c r="AC1193" s="294">
        <v>0.71460000000000001</v>
      </c>
      <c r="AD1193" s="294">
        <v>28</v>
      </c>
      <c r="AE1193" s="294">
        <v>232</v>
      </c>
      <c r="AF1193" s="294">
        <v>0.82819999999999994</v>
      </c>
      <c r="AG1193" s="294">
        <v>7520</v>
      </c>
      <c r="AI1193" s="294">
        <v>0.43590000000000001</v>
      </c>
      <c r="AJ1193" s="294">
        <v>32</v>
      </c>
      <c r="AK1193" s="294">
        <v>232</v>
      </c>
      <c r="AL1193" s="294">
        <v>0.83279999999999998</v>
      </c>
      <c r="AM1193" s="294">
        <v>9760</v>
      </c>
      <c r="AO1193" s="294">
        <v>0.50870000000000004</v>
      </c>
      <c r="AP1193" s="294">
        <v>28</v>
      </c>
      <c r="AQ1193" s="294">
        <v>232</v>
      </c>
      <c r="AR1193" s="294">
        <v>0.88729999999999998</v>
      </c>
      <c r="AS1193" s="294">
        <v>9440</v>
      </c>
      <c r="AU1193" s="294">
        <v>0.51080000000000003</v>
      </c>
      <c r="AV1193" s="294">
        <v>24</v>
      </c>
      <c r="AW1193" s="294">
        <v>232</v>
      </c>
      <c r="AX1193" s="294">
        <v>0.88129999999999997</v>
      </c>
      <c r="AY1193" s="294">
        <v>9800</v>
      </c>
      <c r="AZ1193" s="294" t="e">
        <f>AY1193-#REF!</f>
        <v>#REF!</v>
      </c>
      <c r="BA1193" s="294">
        <v>0.64349999999999996</v>
      </c>
      <c r="BB1193" s="294">
        <v>24</v>
      </c>
      <c r="BC1193" s="294">
        <v>232</v>
      </c>
      <c r="BD1193" s="294">
        <v>0.876</v>
      </c>
      <c r="BE1193" s="294">
        <v>9320</v>
      </c>
      <c r="BG1193" s="294">
        <v>0.59589999999999999</v>
      </c>
      <c r="BH1193" s="294">
        <v>24</v>
      </c>
      <c r="BI1193" s="294">
        <v>232</v>
      </c>
      <c r="BJ1193" s="294">
        <v>0.88329999999999997</v>
      </c>
      <c r="BK1193" s="294">
        <v>9680</v>
      </c>
      <c r="BL1193" s="294" t="e">
        <f>BK1193-#REF!</f>
        <v>#REF!</v>
      </c>
      <c r="BM1193" s="294">
        <v>0.61380000000000001</v>
      </c>
      <c r="BN1193" s="294">
        <v>24</v>
      </c>
      <c r="BO1193" s="294">
        <v>232</v>
      </c>
      <c r="BP1193" s="294">
        <v>0.88480000000000003</v>
      </c>
      <c r="BQ1193" s="294">
        <v>9520</v>
      </c>
      <c r="BR1193" s="294" t="e">
        <f>BQ1193-#REF!</f>
        <v>#REF!</v>
      </c>
      <c r="BS1193" s="294">
        <v>0.66720000000000002</v>
      </c>
      <c r="BT1193" s="294">
        <v>28</v>
      </c>
      <c r="BU1193" s="294">
        <v>232</v>
      </c>
      <c r="BV1193" s="294">
        <v>0.88859999999999995</v>
      </c>
      <c r="BW1193" s="294">
        <v>12120</v>
      </c>
      <c r="BX1193" s="294" t="e">
        <f>BW1193-#REF!</f>
        <v>#REF!</v>
      </c>
      <c r="BY1193" s="294">
        <v>0.65480000000000005</v>
      </c>
    </row>
    <row r="1194" spans="1:77">
      <c r="A1194" s="301">
        <v>1228</v>
      </c>
      <c r="B1194" s="302" t="s">
        <v>3997</v>
      </c>
      <c r="C1194" s="301" t="s">
        <v>5152</v>
      </c>
      <c r="D1194" s="302" t="s">
        <v>4051</v>
      </c>
      <c r="E1194" s="303">
        <v>122.22</v>
      </c>
      <c r="F1194" s="294">
        <v>0</v>
      </c>
      <c r="G1194" s="294">
        <v>0</v>
      </c>
      <c r="H1194" s="294" t="e">
        <v>#DIV/0!</v>
      </c>
      <c r="I1194" s="294">
        <v>0</v>
      </c>
      <c r="K1194" s="294">
        <v>0</v>
      </c>
      <c r="L1194" s="294">
        <v>0</v>
      </c>
      <c r="M1194" s="294">
        <v>0</v>
      </c>
      <c r="N1194" s="294" t="e">
        <v>#DIV/0!</v>
      </c>
      <c r="O1194" s="294">
        <v>0</v>
      </c>
      <c r="Q1194" s="294">
        <v>0</v>
      </c>
      <c r="R1194" s="294">
        <v>0</v>
      </c>
      <c r="S1194" s="294">
        <v>0</v>
      </c>
      <c r="T1194" s="294" t="e">
        <v>#DIV/0!</v>
      </c>
      <c r="U1194" s="294">
        <v>0</v>
      </c>
      <c r="W1194" s="294">
        <v>0</v>
      </c>
      <c r="X1194" s="294">
        <v>0</v>
      </c>
      <c r="Y1194" s="294">
        <v>0</v>
      </c>
      <c r="Z1194" s="294" t="e">
        <v>#DIV/0!</v>
      </c>
      <c r="AA1194" s="294">
        <v>0</v>
      </c>
      <c r="AC1194" s="294">
        <v>0</v>
      </c>
      <c r="AD1194" s="294">
        <v>0</v>
      </c>
      <c r="AE1194" s="294">
        <v>0</v>
      </c>
      <c r="AF1194" s="294" t="e">
        <v>#DIV/0!</v>
      </c>
      <c r="AG1194" s="294">
        <v>0</v>
      </c>
      <c r="AI1194" s="294">
        <v>0</v>
      </c>
      <c r="AJ1194" s="294">
        <v>0</v>
      </c>
      <c r="AK1194" s="294">
        <v>0</v>
      </c>
      <c r="AL1194" s="294" t="e">
        <v>#DIV/0!</v>
      </c>
      <c r="AM1194" s="294">
        <v>0</v>
      </c>
      <c r="AO1194" s="294">
        <v>0</v>
      </c>
      <c r="AP1194" s="294">
        <v>0</v>
      </c>
      <c r="AQ1194" s="294">
        <v>0</v>
      </c>
      <c r="AR1194" s="294" t="e">
        <v>#DIV/0!</v>
      </c>
      <c r="AS1194" s="294">
        <v>0</v>
      </c>
      <c r="AU1194" s="294">
        <v>0</v>
      </c>
      <c r="AV1194" s="294">
        <v>0</v>
      </c>
      <c r="AW1194" s="294">
        <v>0</v>
      </c>
      <c r="AX1194" s="294" t="e">
        <v>#DIV/0!</v>
      </c>
      <c r="AY1194" s="294">
        <v>0</v>
      </c>
      <c r="BA1194" s="294">
        <v>0</v>
      </c>
      <c r="BB1194" s="294">
        <v>29.36</v>
      </c>
      <c r="BC1194" s="294">
        <v>97.775999999999996</v>
      </c>
      <c r="BD1194" s="294">
        <v>0.93909999999999993</v>
      </c>
      <c r="BE1194" s="294">
        <v>8758</v>
      </c>
      <c r="BG1194" s="294">
        <v>0.44119999999999998</v>
      </c>
      <c r="BH1194" s="294">
        <v>30.08</v>
      </c>
      <c r="BI1194" s="294">
        <v>97.775999999999996</v>
      </c>
      <c r="BJ1194" s="294">
        <v>0.95240000000000002</v>
      </c>
      <c r="BK1194" s="294">
        <v>8830</v>
      </c>
      <c r="BM1194" s="294">
        <v>0.4143</v>
      </c>
      <c r="BN1194" s="294">
        <v>36.159999999999997</v>
      </c>
      <c r="BO1194" s="294">
        <v>97.775999999999996</v>
      </c>
      <c r="BP1194" s="294">
        <v>0.95350000000000001</v>
      </c>
      <c r="BQ1194" s="294">
        <v>10498</v>
      </c>
      <c r="BS1194" s="294">
        <v>0.4531</v>
      </c>
      <c r="BT1194" s="294">
        <v>41.76</v>
      </c>
      <c r="BU1194" s="294">
        <v>97.775999999999996</v>
      </c>
      <c r="BV1194" s="294">
        <v>0.95579999999999998</v>
      </c>
      <c r="BW1194" s="294">
        <v>13662</v>
      </c>
      <c r="BY1194" s="294">
        <v>0.115</v>
      </c>
    </row>
    <row r="1195" spans="1:77">
      <c r="A1195" s="301">
        <v>1229</v>
      </c>
      <c r="B1195" s="302" t="s">
        <v>3997</v>
      </c>
      <c r="C1195" s="301" t="s">
        <v>5153</v>
      </c>
      <c r="D1195" s="302" t="s">
        <v>4139</v>
      </c>
      <c r="E1195" s="303">
        <v>202.22</v>
      </c>
      <c r="F1195" s="294">
        <v>0</v>
      </c>
      <c r="G1195" s="294">
        <v>0</v>
      </c>
      <c r="H1195" s="294" t="e">
        <v>#DIV/0!</v>
      </c>
      <c r="I1195" s="294">
        <v>0</v>
      </c>
      <c r="K1195" s="294">
        <v>0</v>
      </c>
      <c r="L1195" s="294">
        <v>0</v>
      </c>
      <c r="M1195" s="294">
        <v>0</v>
      </c>
      <c r="N1195" s="294" t="e">
        <v>#DIV/0!</v>
      </c>
      <c r="O1195" s="294">
        <v>0</v>
      </c>
      <c r="Q1195" s="294">
        <v>0</v>
      </c>
      <c r="R1195" s="294">
        <v>0</v>
      </c>
      <c r="S1195" s="294">
        <v>0</v>
      </c>
      <c r="T1195" s="294" t="e">
        <v>#DIV/0!</v>
      </c>
      <c r="U1195" s="294">
        <v>0</v>
      </c>
      <c r="W1195" s="294">
        <v>0</v>
      </c>
      <c r="X1195" s="294">
        <v>0</v>
      </c>
      <c r="Y1195" s="294">
        <v>0</v>
      </c>
      <c r="Z1195" s="294" t="e">
        <v>#DIV/0!</v>
      </c>
      <c r="AA1195" s="294">
        <v>0</v>
      </c>
      <c r="AC1195" s="294">
        <v>0</v>
      </c>
      <c r="AD1195" s="294">
        <v>0</v>
      </c>
      <c r="AE1195" s="294">
        <v>0</v>
      </c>
      <c r="AF1195" s="294" t="e">
        <v>#DIV/0!</v>
      </c>
      <c r="AG1195" s="294">
        <v>0</v>
      </c>
      <c r="AI1195" s="294">
        <v>0</v>
      </c>
      <c r="AJ1195" s="294">
        <v>0</v>
      </c>
      <c r="AK1195" s="294">
        <v>0</v>
      </c>
      <c r="AL1195" s="294" t="e">
        <v>#DIV/0!</v>
      </c>
      <c r="AM1195" s="294">
        <v>0</v>
      </c>
      <c r="AO1195" s="294">
        <v>0</v>
      </c>
      <c r="AP1195" s="294">
        <v>0</v>
      </c>
      <c r="AQ1195" s="294">
        <v>0</v>
      </c>
      <c r="AR1195" s="294" t="e">
        <v>#DIV/0!</v>
      </c>
      <c r="AS1195" s="294">
        <v>0</v>
      </c>
      <c r="AU1195" s="294">
        <v>0</v>
      </c>
      <c r="AV1195" s="294">
        <v>0</v>
      </c>
      <c r="AW1195" s="294">
        <v>0</v>
      </c>
      <c r="AX1195" s="294" t="e">
        <v>#DIV/0!</v>
      </c>
      <c r="AY1195" s="294">
        <v>0</v>
      </c>
      <c r="BA1195" s="294">
        <v>0</v>
      </c>
      <c r="BB1195" s="294">
        <v>22.88</v>
      </c>
      <c r="BC1195" s="294">
        <v>161.77600000000001</v>
      </c>
      <c r="BD1195" s="294">
        <v>0.86739999999999995</v>
      </c>
      <c r="BE1195" s="294">
        <v>1072</v>
      </c>
      <c r="BG1195" s="294">
        <v>0.11849999999999999</v>
      </c>
      <c r="BH1195" s="294">
        <v>124.96</v>
      </c>
      <c r="BI1195" s="294">
        <v>161.77600000000001</v>
      </c>
      <c r="BJ1195" s="294">
        <v>0.84929999999999994</v>
      </c>
      <c r="BK1195" s="294">
        <v>2164</v>
      </c>
      <c r="BM1195" s="294">
        <v>2.7400000000000001E-2</v>
      </c>
      <c r="BN1195" s="294">
        <v>43.36</v>
      </c>
      <c r="BO1195" s="294">
        <v>161.77600000000001</v>
      </c>
      <c r="BP1195" s="294">
        <v>0.89939999999999998</v>
      </c>
      <c r="BQ1195" s="294">
        <v>1716</v>
      </c>
      <c r="BS1195" s="294">
        <v>6.5500000000000003E-2</v>
      </c>
      <c r="BT1195" s="294">
        <v>45.6</v>
      </c>
      <c r="BU1195" s="294">
        <v>161.77600000000001</v>
      </c>
      <c r="BV1195" s="294">
        <v>0.86350000000000005</v>
      </c>
      <c r="BW1195" s="294">
        <v>3112</v>
      </c>
      <c r="BY1195" s="294">
        <v>2.6599999999999999E-2</v>
      </c>
    </row>
    <row r="1196" spans="1:77">
      <c r="A1196" s="301">
        <v>1230</v>
      </c>
      <c r="B1196" s="302" t="s">
        <v>3997</v>
      </c>
      <c r="C1196" s="301" t="s">
        <v>5154</v>
      </c>
      <c r="D1196" s="302" t="s">
        <v>4051</v>
      </c>
      <c r="E1196" s="303">
        <v>157.78</v>
      </c>
      <c r="F1196" s="294">
        <v>76</v>
      </c>
      <c r="G1196" s="294">
        <v>126.224</v>
      </c>
      <c r="H1196" s="294">
        <v>0.99809999999999999</v>
      </c>
      <c r="I1196" s="294">
        <v>10160</v>
      </c>
      <c r="K1196" s="294">
        <v>0.186</v>
      </c>
      <c r="L1196" s="294">
        <v>72</v>
      </c>
      <c r="M1196" s="294">
        <v>126.224</v>
      </c>
      <c r="N1196" s="294">
        <v>0.99690000000000001</v>
      </c>
      <c r="O1196" s="294">
        <v>12580</v>
      </c>
      <c r="Q1196" s="294">
        <v>0.2356</v>
      </c>
      <c r="R1196" s="294">
        <v>78</v>
      </c>
      <c r="S1196" s="294">
        <v>126.224</v>
      </c>
      <c r="T1196" s="294">
        <v>0.99690000000000001</v>
      </c>
      <c r="U1196" s="294">
        <v>12760</v>
      </c>
      <c r="W1196" s="294">
        <v>0.22789999999999999</v>
      </c>
      <c r="X1196" s="294">
        <v>64</v>
      </c>
      <c r="Y1196" s="294">
        <v>126.224</v>
      </c>
      <c r="Z1196" s="294">
        <v>0.99380000000000002</v>
      </c>
      <c r="AA1196" s="294">
        <v>9600</v>
      </c>
      <c r="AC1196" s="294">
        <v>0.2029</v>
      </c>
      <c r="AD1196" s="294">
        <v>64</v>
      </c>
      <c r="AE1196" s="294">
        <v>126.224</v>
      </c>
      <c r="AF1196" s="294">
        <v>0.998</v>
      </c>
      <c r="AG1196" s="294">
        <v>9760</v>
      </c>
      <c r="AI1196" s="294">
        <v>0.2054</v>
      </c>
      <c r="AJ1196" s="294">
        <v>70</v>
      </c>
      <c r="AK1196" s="294">
        <v>126.224</v>
      </c>
      <c r="AL1196" s="294">
        <v>0.99690000000000001</v>
      </c>
      <c r="AM1196" s="294">
        <v>12660</v>
      </c>
      <c r="AO1196" s="294">
        <v>0.252</v>
      </c>
      <c r="AP1196" s="294">
        <v>70</v>
      </c>
      <c r="AQ1196" s="294">
        <v>126.224</v>
      </c>
      <c r="AR1196" s="294">
        <v>0.99809999999999999</v>
      </c>
      <c r="AS1196" s="294">
        <v>10120</v>
      </c>
      <c r="AU1196" s="294">
        <v>0.19470000000000001</v>
      </c>
      <c r="AV1196" s="294">
        <v>60</v>
      </c>
      <c r="AW1196" s="294">
        <v>126.224</v>
      </c>
      <c r="AX1196" s="294">
        <v>0.99760000000000004</v>
      </c>
      <c r="AY1196" s="294">
        <v>8280</v>
      </c>
      <c r="BA1196" s="294">
        <v>0.19209999999999999</v>
      </c>
      <c r="BB1196" s="294">
        <v>42</v>
      </c>
      <c r="BC1196" s="294">
        <v>126.224</v>
      </c>
      <c r="BD1196" s="294">
        <v>0.99709999999999999</v>
      </c>
      <c r="BE1196" s="294">
        <v>6760</v>
      </c>
      <c r="BG1196" s="294">
        <v>0.217</v>
      </c>
      <c r="BH1196" s="294">
        <v>46</v>
      </c>
      <c r="BI1196" s="294">
        <v>126.224</v>
      </c>
      <c r="BJ1196" s="294">
        <v>0.997</v>
      </c>
      <c r="BK1196" s="294">
        <v>6480</v>
      </c>
      <c r="BM1196" s="294">
        <v>0.18990000000000001</v>
      </c>
      <c r="BN1196" s="294">
        <v>34</v>
      </c>
      <c r="BO1196" s="294">
        <v>126.224</v>
      </c>
      <c r="BP1196" s="294">
        <v>0.9768</v>
      </c>
      <c r="BQ1196" s="294">
        <v>7560</v>
      </c>
      <c r="BS1196" s="294">
        <v>0.33879999999999999</v>
      </c>
      <c r="BT1196" s="294">
        <v>56</v>
      </c>
      <c r="BU1196" s="294">
        <v>126.224</v>
      </c>
      <c r="BV1196" s="294">
        <v>1</v>
      </c>
      <c r="BW1196" s="294">
        <v>8680</v>
      </c>
      <c r="BY1196" s="294">
        <v>0.20830000000000001</v>
      </c>
    </row>
    <row r="1197" spans="1:77">
      <c r="A1197" s="301">
        <v>1231</v>
      </c>
      <c r="B1197" s="302" t="s">
        <v>3997</v>
      </c>
      <c r="C1197" s="301" t="s">
        <v>5155</v>
      </c>
      <c r="D1197" s="302" t="s">
        <v>4051</v>
      </c>
      <c r="E1197" s="303">
        <v>222.22</v>
      </c>
      <c r="F1197" s="294">
        <v>0</v>
      </c>
      <c r="G1197" s="294">
        <v>0</v>
      </c>
      <c r="H1197" s="294" t="e">
        <v>#DIV/0!</v>
      </c>
      <c r="I1197" s="294">
        <v>0</v>
      </c>
      <c r="K1197" s="294">
        <v>0</v>
      </c>
      <c r="L1197" s="294">
        <v>0</v>
      </c>
      <c r="M1197" s="294">
        <v>0</v>
      </c>
      <c r="N1197" s="294" t="e">
        <v>#DIV/0!</v>
      </c>
      <c r="O1197" s="294">
        <v>0</v>
      </c>
      <c r="Q1197" s="294">
        <v>0</v>
      </c>
      <c r="R1197" s="294">
        <v>0</v>
      </c>
      <c r="S1197" s="294">
        <v>0</v>
      </c>
      <c r="T1197" s="294" t="e">
        <v>#DIV/0!</v>
      </c>
      <c r="U1197" s="294">
        <v>0</v>
      </c>
      <c r="W1197" s="294">
        <v>0</v>
      </c>
      <c r="X1197" s="294">
        <v>0</v>
      </c>
      <c r="Y1197" s="294">
        <v>0</v>
      </c>
      <c r="Z1197" s="294" t="e">
        <v>#DIV/0!</v>
      </c>
      <c r="AA1197" s="294">
        <v>0</v>
      </c>
      <c r="AC1197" s="294">
        <v>0</v>
      </c>
      <c r="AD1197" s="294">
        <v>0</v>
      </c>
      <c r="AE1197" s="294">
        <v>0</v>
      </c>
      <c r="AF1197" s="294" t="e">
        <v>#DIV/0!</v>
      </c>
      <c r="AG1197" s="294">
        <v>0</v>
      </c>
      <c r="AI1197" s="294">
        <v>0</v>
      </c>
      <c r="AJ1197" s="294">
        <v>30.48</v>
      </c>
      <c r="AK1197" s="294">
        <v>177.77600000000001</v>
      </c>
      <c r="AL1197" s="294">
        <v>0.3135</v>
      </c>
      <c r="AM1197" s="294">
        <v>2046</v>
      </c>
      <c r="AO1197" s="294">
        <v>0.26250000000000001</v>
      </c>
      <c r="AP1197" s="294">
        <v>0</v>
      </c>
      <c r="AQ1197" s="294">
        <v>0</v>
      </c>
      <c r="AR1197" s="294" t="e">
        <v>#DIV/0!</v>
      </c>
      <c r="AS1197" s="294">
        <v>0</v>
      </c>
      <c r="AU1197" s="294">
        <v>0</v>
      </c>
      <c r="AV1197" s="294">
        <v>69.84</v>
      </c>
      <c r="AW1197" s="294">
        <v>177.77600000000001</v>
      </c>
      <c r="AX1197" s="294">
        <v>0.74890000000000001</v>
      </c>
      <c r="AY1197" s="294">
        <v>15972</v>
      </c>
      <c r="BA1197" s="294">
        <v>0.42420000000000002</v>
      </c>
      <c r="BB1197" s="294">
        <v>91.44</v>
      </c>
      <c r="BC1197" s="294">
        <v>177.77600000000001</v>
      </c>
      <c r="BD1197" s="294">
        <v>0.84499999999999997</v>
      </c>
      <c r="BE1197" s="294">
        <v>34866</v>
      </c>
      <c r="BF1197" s="294" t="e">
        <f>BE1197-#REF!</f>
        <v>#REF!</v>
      </c>
      <c r="BG1197" s="294">
        <v>0.60650000000000004</v>
      </c>
      <c r="BH1197" s="294">
        <v>85.44</v>
      </c>
      <c r="BI1197" s="294">
        <v>177.77600000000001</v>
      </c>
      <c r="BJ1197" s="294">
        <v>0.84450000000000003</v>
      </c>
      <c r="BK1197" s="294">
        <v>35052</v>
      </c>
      <c r="BL1197" s="294" t="e">
        <f>BK1197-#REF!</f>
        <v>#REF!</v>
      </c>
      <c r="BM1197" s="294">
        <v>0.65300000000000002</v>
      </c>
      <c r="BN1197" s="294">
        <v>94.8</v>
      </c>
      <c r="BO1197" s="294">
        <v>177.77600000000001</v>
      </c>
      <c r="BP1197" s="294">
        <v>0.8548</v>
      </c>
      <c r="BQ1197" s="294">
        <v>33756</v>
      </c>
      <c r="BR1197" s="294" t="e">
        <f>BQ1197-#REF!</f>
        <v>#REF!</v>
      </c>
      <c r="BS1197" s="294">
        <v>0.61990000000000001</v>
      </c>
      <c r="BT1197" s="294">
        <v>97.44</v>
      </c>
      <c r="BU1197" s="294">
        <v>177.77600000000001</v>
      </c>
      <c r="BV1197" s="294">
        <v>0.86029999999999995</v>
      </c>
      <c r="BW1197" s="294">
        <v>39366</v>
      </c>
      <c r="BY1197" s="294">
        <v>0.1578</v>
      </c>
    </row>
    <row r="1198" spans="1:77">
      <c r="A1198" s="301">
        <v>1232</v>
      </c>
      <c r="B1198" s="302" t="s">
        <v>3997</v>
      </c>
      <c r="C1198" s="301" t="s">
        <v>5156</v>
      </c>
      <c r="D1198" s="302" t="s">
        <v>4051</v>
      </c>
      <c r="E1198" s="303">
        <v>318.89</v>
      </c>
      <c r="F1198" s="294">
        <v>12</v>
      </c>
      <c r="G1198" s="294">
        <v>255.11199999999999</v>
      </c>
      <c r="H1198" s="294">
        <v>0.68969999999999998</v>
      </c>
      <c r="I1198" s="294">
        <v>800</v>
      </c>
      <c r="K1198" s="294">
        <v>0.25169999999999998</v>
      </c>
      <c r="L1198" s="294">
        <v>20</v>
      </c>
      <c r="M1198" s="294">
        <v>255.11199999999999</v>
      </c>
      <c r="N1198" s="294">
        <v>0.69140000000000001</v>
      </c>
      <c r="O1198" s="294">
        <v>4480</v>
      </c>
      <c r="Q1198" s="294">
        <v>0.4355</v>
      </c>
      <c r="R1198" s="294">
        <v>24</v>
      </c>
      <c r="S1198" s="294">
        <v>255.11199999999999</v>
      </c>
      <c r="T1198" s="294">
        <v>0.74029999999999996</v>
      </c>
      <c r="U1198" s="294">
        <v>4560</v>
      </c>
      <c r="W1198" s="294">
        <v>0.35649999999999998</v>
      </c>
      <c r="X1198" s="294">
        <v>44</v>
      </c>
      <c r="Y1198" s="294">
        <v>255.11199999999999</v>
      </c>
      <c r="Z1198" s="294">
        <v>0.73639999999999994</v>
      </c>
      <c r="AA1198" s="294">
        <v>5920</v>
      </c>
      <c r="AC1198" s="294">
        <v>0.24560000000000001</v>
      </c>
      <c r="AD1198" s="294">
        <v>20</v>
      </c>
      <c r="AE1198" s="294">
        <v>255.11199999999999</v>
      </c>
      <c r="AF1198" s="294">
        <v>0.67949999999999999</v>
      </c>
      <c r="AG1198" s="294">
        <v>6360</v>
      </c>
      <c r="AH1198" s="294" t="e">
        <f>AG1198-#REF!</f>
        <v>#REF!</v>
      </c>
      <c r="AI1198" s="294">
        <v>0.629</v>
      </c>
      <c r="AJ1198" s="294">
        <v>40</v>
      </c>
      <c r="AK1198" s="294">
        <v>255.11199999999999</v>
      </c>
      <c r="AL1198" s="294">
        <v>0.70589999999999997</v>
      </c>
      <c r="AM1198" s="294">
        <v>5280</v>
      </c>
      <c r="AO1198" s="294">
        <v>0.25969999999999999</v>
      </c>
      <c r="AP1198" s="294">
        <v>28</v>
      </c>
      <c r="AQ1198" s="294">
        <v>255.11199999999999</v>
      </c>
      <c r="AR1198" s="294">
        <v>0.78049999999999997</v>
      </c>
      <c r="AS1198" s="294">
        <v>5120</v>
      </c>
      <c r="AU1198" s="294">
        <v>0.31490000000000001</v>
      </c>
      <c r="AV1198" s="294">
        <v>28</v>
      </c>
      <c r="AW1198" s="294">
        <v>255.11199999999999</v>
      </c>
      <c r="AX1198" s="294">
        <v>0.64810000000000001</v>
      </c>
      <c r="AY1198" s="294">
        <v>4640</v>
      </c>
      <c r="BA1198" s="294">
        <v>0.35520000000000002</v>
      </c>
      <c r="BB1198" s="294">
        <v>12</v>
      </c>
      <c r="BC1198" s="294">
        <v>255.11199999999999</v>
      </c>
      <c r="BD1198" s="294">
        <v>0.62170000000000003</v>
      </c>
      <c r="BE1198" s="294">
        <v>3680</v>
      </c>
      <c r="BF1198" s="294" t="e">
        <f>BE1198-#REF!</f>
        <v>#REF!</v>
      </c>
      <c r="BG1198" s="294">
        <v>0.66310000000000002</v>
      </c>
      <c r="BH1198" s="294">
        <v>12</v>
      </c>
      <c r="BI1198" s="294">
        <v>255.11199999999999</v>
      </c>
      <c r="BJ1198" s="294">
        <v>0.64200000000000002</v>
      </c>
      <c r="BK1198" s="294">
        <v>4160</v>
      </c>
      <c r="BL1198" s="294" t="e">
        <f>BK1198-#REF!</f>
        <v>#REF!</v>
      </c>
      <c r="BM1198" s="294">
        <v>0.7258</v>
      </c>
      <c r="BN1198" s="294">
        <v>32</v>
      </c>
      <c r="BO1198" s="294">
        <v>255.11199999999999</v>
      </c>
      <c r="BP1198" s="294">
        <v>0.75849999999999995</v>
      </c>
      <c r="BQ1198" s="294">
        <v>5400</v>
      </c>
      <c r="BS1198" s="294">
        <v>0.33110000000000001</v>
      </c>
      <c r="BT1198" s="294">
        <v>32</v>
      </c>
      <c r="BU1198" s="294">
        <v>255.11199999999999</v>
      </c>
      <c r="BV1198" s="294">
        <v>0.79049999999999998</v>
      </c>
      <c r="BW1198" s="294">
        <v>6640</v>
      </c>
      <c r="BY1198" s="294">
        <v>0.3528</v>
      </c>
    </row>
    <row r="1199" spans="1:77">
      <c r="A1199" s="301">
        <v>1233</v>
      </c>
      <c r="B1199" s="302" t="s">
        <v>3997</v>
      </c>
      <c r="C1199" s="301" t="s">
        <v>5157</v>
      </c>
      <c r="D1199" s="302" t="s">
        <v>4051</v>
      </c>
      <c r="E1199" s="303">
        <v>122.22</v>
      </c>
      <c r="F1199" s="294" t="s">
        <v>3983</v>
      </c>
      <c r="G1199" s="294" t="s">
        <v>3983</v>
      </c>
      <c r="H1199" s="294" t="s">
        <v>3983</v>
      </c>
      <c r="I1199" s="294" t="s">
        <v>3983</v>
      </c>
      <c r="K1199" s="294" t="s">
        <v>3983</v>
      </c>
      <c r="L1199" s="294" t="s">
        <v>3983</v>
      </c>
      <c r="M1199" s="294" t="s">
        <v>3983</v>
      </c>
      <c r="N1199" s="294" t="s">
        <v>3983</v>
      </c>
      <c r="O1199" s="294" t="s">
        <v>3983</v>
      </c>
      <c r="Q1199" s="294" t="s">
        <v>3983</v>
      </c>
      <c r="R1199" s="294" t="s">
        <v>3983</v>
      </c>
      <c r="S1199" s="294" t="s">
        <v>3983</v>
      </c>
      <c r="T1199" s="294" t="s">
        <v>3983</v>
      </c>
      <c r="U1199" s="294" t="s">
        <v>3983</v>
      </c>
      <c r="W1199" s="294" t="s">
        <v>3983</v>
      </c>
      <c r="X1199" s="294" t="s">
        <v>3983</v>
      </c>
      <c r="Y1199" s="294" t="s">
        <v>3983</v>
      </c>
      <c r="Z1199" s="294" t="s">
        <v>3983</v>
      </c>
      <c r="AA1199" s="294" t="s">
        <v>3983</v>
      </c>
      <c r="AC1199" s="294" t="s">
        <v>3983</v>
      </c>
      <c r="AD1199" s="294" t="s">
        <v>3983</v>
      </c>
      <c r="AE1199" s="294" t="s">
        <v>3983</v>
      </c>
      <c r="AF1199" s="294" t="s">
        <v>3983</v>
      </c>
      <c r="AG1199" s="294" t="s">
        <v>3983</v>
      </c>
      <c r="AI1199" s="294" t="s">
        <v>3983</v>
      </c>
      <c r="AJ1199" s="294" t="s">
        <v>3983</v>
      </c>
      <c r="AK1199" s="294" t="s">
        <v>3983</v>
      </c>
      <c r="AL1199" s="294" t="s">
        <v>3983</v>
      </c>
      <c r="AM1199" s="294" t="s">
        <v>3983</v>
      </c>
      <c r="AO1199" s="294" t="s">
        <v>3983</v>
      </c>
      <c r="AP1199" s="294" t="s">
        <v>3983</v>
      </c>
      <c r="AQ1199" s="294" t="s">
        <v>3983</v>
      </c>
      <c r="AR1199" s="294" t="s">
        <v>3983</v>
      </c>
      <c r="AS1199" s="294" t="s">
        <v>3983</v>
      </c>
      <c r="AU1199" s="294" t="s">
        <v>3983</v>
      </c>
      <c r="AV1199" s="294" t="s">
        <v>3983</v>
      </c>
      <c r="AW1199" s="294" t="s">
        <v>3983</v>
      </c>
      <c r="AX1199" s="294" t="s">
        <v>3983</v>
      </c>
      <c r="AY1199" s="294" t="s">
        <v>3983</v>
      </c>
      <c r="BA1199" s="294" t="s">
        <v>3983</v>
      </c>
      <c r="BB1199" s="294" t="s">
        <v>3983</v>
      </c>
      <c r="BC1199" s="294" t="s">
        <v>3983</v>
      </c>
      <c r="BD1199" s="294" t="s">
        <v>3983</v>
      </c>
      <c r="BE1199" s="294" t="s">
        <v>3983</v>
      </c>
      <c r="BG1199" s="294" t="s">
        <v>3983</v>
      </c>
      <c r="BH1199" s="294" t="s">
        <v>3983</v>
      </c>
      <c r="BI1199" s="294" t="s">
        <v>3983</v>
      </c>
      <c r="BJ1199" s="294" t="s">
        <v>3983</v>
      </c>
      <c r="BK1199" s="294" t="s">
        <v>3983</v>
      </c>
      <c r="BM1199" s="294" t="s">
        <v>3983</v>
      </c>
      <c r="BN1199" s="294" t="s">
        <v>3983</v>
      </c>
      <c r="BO1199" s="294" t="s">
        <v>3983</v>
      </c>
      <c r="BP1199" s="294" t="s">
        <v>3983</v>
      </c>
      <c r="BQ1199" s="294" t="s">
        <v>3983</v>
      </c>
      <c r="BS1199" s="294" t="s">
        <v>3983</v>
      </c>
      <c r="BT1199" s="294" t="s">
        <v>3983</v>
      </c>
      <c r="BU1199" s="294" t="s">
        <v>3983</v>
      </c>
      <c r="BV1199" s="294" t="s">
        <v>3983</v>
      </c>
      <c r="BW1199" s="294" t="s">
        <v>3983</v>
      </c>
      <c r="BY1199" s="294" t="s">
        <v>3983</v>
      </c>
    </row>
    <row r="1200" spans="1:77">
      <c r="A1200" s="301">
        <v>1234</v>
      </c>
      <c r="B1200" s="302" t="s">
        <v>3997</v>
      </c>
      <c r="C1200" s="301" t="s">
        <v>5158</v>
      </c>
      <c r="D1200" s="302" t="s">
        <v>4139</v>
      </c>
      <c r="E1200" s="303">
        <v>2377.7800000000002</v>
      </c>
      <c r="F1200" s="294" t="s">
        <v>3983</v>
      </c>
      <c r="G1200" s="294" t="s">
        <v>3983</v>
      </c>
      <c r="H1200" s="294" t="s">
        <v>3983</v>
      </c>
      <c r="I1200" s="294" t="s">
        <v>3983</v>
      </c>
      <c r="K1200" s="294" t="s">
        <v>3983</v>
      </c>
      <c r="L1200" s="294" t="s">
        <v>3983</v>
      </c>
      <c r="M1200" s="294" t="s">
        <v>3983</v>
      </c>
      <c r="N1200" s="294" t="s">
        <v>3983</v>
      </c>
      <c r="O1200" s="294" t="s">
        <v>3983</v>
      </c>
      <c r="Q1200" s="294" t="s">
        <v>3983</v>
      </c>
      <c r="R1200" s="294" t="s">
        <v>3983</v>
      </c>
      <c r="S1200" s="294" t="s">
        <v>3983</v>
      </c>
      <c r="T1200" s="294" t="s">
        <v>3983</v>
      </c>
      <c r="U1200" s="294" t="s">
        <v>3983</v>
      </c>
      <c r="W1200" s="294" t="s">
        <v>3983</v>
      </c>
      <c r="X1200" s="294" t="s">
        <v>3983</v>
      </c>
      <c r="Y1200" s="294" t="s">
        <v>3983</v>
      </c>
      <c r="Z1200" s="294" t="s">
        <v>3983</v>
      </c>
      <c r="AA1200" s="294" t="s">
        <v>3983</v>
      </c>
      <c r="AC1200" s="294" t="s">
        <v>3983</v>
      </c>
      <c r="AD1200" s="294" t="s">
        <v>3983</v>
      </c>
      <c r="AE1200" s="294" t="s">
        <v>3983</v>
      </c>
      <c r="AF1200" s="294" t="s">
        <v>3983</v>
      </c>
      <c r="AG1200" s="294" t="s">
        <v>3983</v>
      </c>
      <c r="AI1200" s="294" t="s">
        <v>3983</v>
      </c>
      <c r="AJ1200" s="294" t="s">
        <v>3983</v>
      </c>
      <c r="AK1200" s="294" t="s">
        <v>3983</v>
      </c>
      <c r="AL1200" s="294" t="s">
        <v>3983</v>
      </c>
      <c r="AM1200" s="294" t="s">
        <v>3983</v>
      </c>
      <c r="AO1200" s="294" t="s">
        <v>3983</v>
      </c>
      <c r="AP1200" s="294" t="s">
        <v>3983</v>
      </c>
      <c r="AQ1200" s="294" t="s">
        <v>3983</v>
      </c>
      <c r="AR1200" s="294" t="s">
        <v>3983</v>
      </c>
      <c r="AS1200" s="294" t="s">
        <v>3983</v>
      </c>
      <c r="AU1200" s="294" t="s">
        <v>3983</v>
      </c>
      <c r="AV1200" s="294" t="s">
        <v>3983</v>
      </c>
      <c r="AW1200" s="294" t="s">
        <v>3983</v>
      </c>
      <c r="AX1200" s="294" t="s">
        <v>3983</v>
      </c>
      <c r="AY1200" s="294" t="s">
        <v>3983</v>
      </c>
      <c r="BA1200" s="294" t="s">
        <v>3983</v>
      </c>
      <c r="BB1200" s="294" t="s">
        <v>3983</v>
      </c>
      <c r="BC1200" s="294" t="s">
        <v>3983</v>
      </c>
      <c r="BD1200" s="294" t="s">
        <v>3983</v>
      </c>
      <c r="BE1200" s="294" t="s">
        <v>3983</v>
      </c>
      <c r="BG1200" s="294" t="s">
        <v>3983</v>
      </c>
      <c r="BH1200" s="294" t="s">
        <v>3983</v>
      </c>
      <c r="BI1200" s="294" t="s">
        <v>3983</v>
      </c>
      <c r="BJ1200" s="294" t="s">
        <v>3983</v>
      </c>
      <c r="BK1200" s="294" t="s">
        <v>3983</v>
      </c>
      <c r="BM1200" s="294" t="s">
        <v>3983</v>
      </c>
      <c r="BN1200" s="294" t="s">
        <v>3983</v>
      </c>
      <c r="BO1200" s="294" t="s">
        <v>3983</v>
      </c>
      <c r="BP1200" s="294" t="s">
        <v>3983</v>
      </c>
      <c r="BQ1200" s="294" t="s">
        <v>3983</v>
      </c>
      <c r="BS1200" s="294" t="s">
        <v>3983</v>
      </c>
      <c r="BT1200" s="294" t="s">
        <v>3983</v>
      </c>
      <c r="BU1200" s="294" t="s">
        <v>3983</v>
      </c>
      <c r="BV1200" s="294" t="s">
        <v>3983</v>
      </c>
      <c r="BW1200" s="294" t="s">
        <v>3983</v>
      </c>
      <c r="BY1200" s="294" t="s">
        <v>3983</v>
      </c>
    </row>
    <row r="1201" spans="1:77">
      <c r="A1201" s="301">
        <v>1235</v>
      </c>
      <c r="B1201" s="302" t="s">
        <v>3997</v>
      </c>
      <c r="C1201" s="301" t="s">
        <v>5159</v>
      </c>
      <c r="D1201" s="302" t="s">
        <v>4051</v>
      </c>
      <c r="E1201" s="303">
        <v>144.44</v>
      </c>
      <c r="F1201" s="294">
        <v>0</v>
      </c>
      <c r="G1201" s="294">
        <v>0</v>
      </c>
      <c r="H1201" s="294" t="e">
        <v>#DIV/0!</v>
      </c>
      <c r="I1201" s="294">
        <v>0</v>
      </c>
      <c r="K1201" s="294">
        <v>0</v>
      </c>
      <c r="L1201" s="294">
        <v>0</v>
      </c>
      <c r="M1201" s="294">
        <v>0</v>
      </c>
      <c r="N1201" s="294" t="e">
        <v>#DIV/0!</v>
      </c>
      <c r="O1201" s="294">
        <v>0</v>
      </c>
      <c r="Q1201" s="294">
        <v>0</v>
      </c>
      <c r="R1201" s="294">
        <v>0</v>
      </c>
      <c r="S1201" s="294">
        <v>0</v>
      </c>
      <c r="T1201" s="294" t="e">
        <v>#DIV/0!</v>
      </c>
      <c r="U1201" s="294">
        <v>0</v>
      </c>
      <c r="W1201" s="294">
        <v>0</v>
      </c>
      <c r="X1201" s="294">
        <v>0</v>
      </c>
      <c r="Y1201" s="294">
        <v>0</v>
      </c>
      <c r="Z1201" s="294" t="e">
        <v>#DIV/0!</v>
      </c>
      <c r="AA1201" s="294">
        <v>0</v>
      </c>
      <c r="AC1201" s="294">
        <v>0</v>
      </c>
      <c r="AD1201" s="294">
        <v>0</v>
      </c>
      <c r="AE1201" s="294">
        <v>0</v>
      </c>
      <c r="AF1201" s="294" t="e">
        <v>#DIV/0!</v>
      </c>
      <c r="AG1201" s="294">
        <v>0</v>
      </c>
      <c r="AI1201" s="294">
        <v>0</v>
      </c>
      <c r="AJ1201" s="294">
        <v>0</v>
      </c>
      <c r="AK1201" s="294">
        <v>0</v>
      </c>
      <c r="AL1201" s="294" t="e">
        <v>#DIV/0!</v>
      </c>
      <c r="AM1201" s="294">
        <v>0</v>
      </c>
      <c r="AO1201" s="294">
        <v>0</v>
      </c>
      <c r="AP1201" s="294">
        <v>0</v>
      </c>
      <c r="AQ1201" s="294">
        <v>0</v>
      </c>
      <c r="AR1201" s="294" t="e">
        <v>#DIV/0!</v>
      </c>
      <c r="AS1201" s="294">
        <v>0</v>
      </c>
      <c r="AU1201" s="294">
        <v>0</v>
      </c>
      <c r="AV1201" s="294">
        <v>0</v>
      </c>
      <c r="AW1201" s="294">
        <v>0</v>
      </c>
      <c r="AX1201" s="294" t="e">
        <v>#DIV/0!</v>
      </c>
      <c r="AY1201" s="294">
        <v>0</v>
      </c>
      <c r="BA1201" s="294">
        <v>0</v>
      </c>
      <c r="BB1201" s="294">
        <v>0</v>
      </c>
      <c r="BC1201" s="294">
        <v>0</v>
      </c>
      <c r="BD1201" s="294" t="e">
        <v>#DIV/0!</v>
      </c>
      <c r="BE1201" s="294">
        <v>0</v>
      </c>
      <c r="BG1201" s="294">
        <v>0</v>
      </c>
      <c r="BH1201" s="294">
        <v>0</v>
      </c>
      <c r="BI1201" s="294">
        <v>0</v>
      </c>
      <c r="BJ1201" s="294" t="e">
        <v>#DIV/0!</v>
      </c>
      <c r="BK1201" s="294">
        <v>0</v>
      </c>
      <c r="BM1201" s="294">
        <v>0</v>
      </c>
      <c r="BN1201" s="294">
        <v>3.68</v>
      </c>
      <c r="BO1201" s="294">
        <v>115.55200000000001</v>
      </c>
      <c r="BP1201" s="294">
        <v>0.78659999999999997</v>
      </c>
      <c r="BQ1201" s="294">
        <v>140</v>
      </c>
      <c r="BS1201" s="294">
        <v>0.28789999999999999</v>
      </c>
      <c r="BT1201" s="294">
        <v>5.28</v>
      </c>
      <c r="BU1201" s="294">
        <v>115.55200000000001</v>
      </c>
      <c r="BV1201" s="294">
        <v>0.79510000000000003</v>
      </c>
      <c r="BW1201" s="294">
        <v>838</v>
      </c>
      <c r="BY1201" s="294">
        <v>6.7100000000000007E-2</v>
      </c>
    </row>
    <row r="1202" spans="1:77">
      <c r="A1202" s="301">
        <v>1236</v>
      </c>
      <c r="B1202" s="302" t="s">
        <v>3997</v>
      </c>
      <c r="C1202" s="301" t="s">
        <v>5160</v>
      </c>
      <c r="D1202" s="302" t="s">
        <v>4051</v>
      </c>
      <c r="E1202" s="303">
        <v>526.66999999999996</v>
      </c>
      <c r="F1202" s="294" t="s">
        <v>3983</v>
      </c>
      <c r="G1202" s="294" t="s">
        <v>3983</v>
      </c>
      <c r="H1202" s="294" t="s">
        <v>3983</v>
      </c>
      <c r="I1202" s="294" t="s">
        <v>3983</v>
      </c>
      <c r="K1202" s="294" t="s">
        <v>3983</v>
      </c>
      <c r="L1202" s="294" t="s">
        <v>3983</v>
      </c>
      <c r="M1202" s="294" t="s">
        <v>3983</v>
      </c>
      <c r="N1202" s="294" t="s">
        <v>3983</v>
      </c>
      <c r="O1202" s="294" t="s">
        <v>3983</v>
      </c>
      <c r="Q1202" s="294" t="s">
        <v>3983</v>
      </c>
      <c r="R1202" s="294" t="s">
        <v>3983</v>
      </c>
      <c r="S1202" s="294" t="s">
        <v>3983</v>
      </c>
      <c r="T1202" s="294" t="s">
        <v>3983</v>
      </c>
      <c r="U1202" s="294" t="s">
        <v>3983</v>
      </c>
      <c r="W1202" s="294" t="s">
        <v>3983</v>
      </c>
      <c r="X1202" s="294" t="s">
        <v>3983</v>
      </c>
      <c r="Y1202" s="294" t="s">
        <v>3983</v>
      </c>
      <c r="Z1202" s="294" t="s">
        <v>3983</v>
      </c>
      <c r="AA1202" s="294" t="s">
        <v>3983</v>
      </c>
      <c r="AC1202" s="294" t="s">
        <v>3983</v>
      </c>
      <c r="AD1202" s="294" t="s">
        <v>3983</v>
      </c>
      <c r="AE1202" s="294" t="s">
        <v>3983</v>
      </c>
      <c r="AF1202" s="294" t="s">
        <v>3983</v>
      </c>
      <c r="AG1202" s="294" t="s">
        <v>3983</v>
      </c>
      <c r="AI1202" s="294" t="s">
        <v>3983</v>
      </c>
      <c r="AJ1202" s="294" t="s">
        <v>3983</v>
      </c>
      <c r="AK1202" s="294" t="s">
        <v>3983</v>
      </c>
      <c r="AL1202" s="294" t="s">
        <v>3983</v>
      </c>
      <c r="AM1202" s="294" t="s">
        <v>3983</v>
      </c>
      <c r="AO1202" s="294" t="s">
        <v>3983</v>
      </c>
      <c r="AP1202" s="294" t="s">
        <v>3983</v>
      </c>
      <c r="AQ1202" s="294" t="s">
        <v>3983</v>
      </c>
      <c r="AR1202" s="294" t="s">
        <v>3983</v>
      </c>
      <c r="AS1202" s="294" t="s">
        <v>3983</v>
      </c>
      <c r="AU1202" s="294" t="s">
        <v>3983</v>
      </c>
      <c r="AV1202" s="294" t="s">
        <v>3983</v>
      </c>
      <c r="AW1202" s="294" t="s">
        <v>3983</v>
      </c>
      <c r="AX1202" s="294" t="s">
        <v>3983</v>
      </c>
      <c r="AY1202" s="294" t="s">
        <v>3983</v>
      </c>
      <c r="BA1202" s="294" t="s">
        <v>3983</v>
      </c>
      <c r="BB1202" s="294" t="s">
        <v>3983</v>
      </c>
      <c r="BC1202" s="294" t="s">
        <v>3983</v>
      </c>
      <c r="BD1202" s="294" t="s">
        <v>3983</v>
      </c>
      <c r="BE1202" s="294" t="s">
        <v>3983</v>
      </c>
      <c r="BG1202" s="294" t="s">
        <v>3983</v>
      </c>
      <c r="BH1202" s="294" t="s">
        <v>3983</v>
      </c>
      <c r="BI1202" s="294" t="s">
        <v>3983</v>
      </c>
      <c r="BJ1202" s="294" t="s">
        <v>3983</v>
      </c>
      <c r="BK1202" s="294" t="s">
        <v>3983</v>
      </c>
      <c r="BM1202" s="294" t="s">
        <v>3983</v>
      </c>
      <c r="BN1202" s="294" t="s">
        <v>3983</v>
      </c>
      <c r="BO1202" s="294" t="s">
        <v>3983</v>
      </c>
      <c r="BP1202" s="294" t="s">
        <v>3983</v>
      </c>
      <c r="BQ1202" s="294" t="s">
        <v>3983</v>
      </c>
      <c r="BS1202" s="294" t="s">
        <v>3983</v>
      </c>
      <c r="BT1202" s="294" t="s">
        <v>3983</v>
      </c>
      <c r="BU1202" s="294" t="s">
        <v>3983</v>
      </c>
      <c r="BV1202" s="294" t="s">
        <v>3983</v>
      </c>
      <c r="BW1202" s="294" t="s">
        <v>3983</v>
      </c>
      <c r="BY1202" s="294" t="s">
        <v>3983</v>
      </c>
    </row>
    <row r="1203" spans="1:77">
      <c r="A1203" s="301">
        <v>1237</v>
      </c>
      <c r="B1203" s="302" t="s">
        <v>3997</v>
      </c>
      <c r="C1203" s="301" t="s">
        <v>5161</v>
      </c>
      <c r="D1203" s="302" t="s">
        <v>4051</v>
      </c>
      <c r="E1203" s="303">
        <v>536.66999999999996</v>
      </c>
      <c r="F1203" s="294">
        <v>0</v>
      </c>
      <c r="G1203" s="294">
        <v>0</v>
      </c>
      <c r="H1203" s="294" t="e">
        <v>#DIV/0!</v>
      </c>
      <c r="I1203" s="294">
        <v>0</v>
      </c>
      <c r="K1203" s="294">
        <v>0</v>
      </c>
      <c r="L1203" s="294">
        <v>0</v>
      </c>
      <c r="M1203" s="294">
        <v>0</v>
      </c>
      <c r="N1203" s="294" t="e">
        <v>#DIV/0!</v>
      </c>
      <c r="O1203" s="294">
        <v>0</v>
      </c>
      <c r="Q1203" s="294">
        <v>0</v>
      </c>
      <c r="R1203" s="294">
        <v>0</v>
      </c>
      <c r="S1203" s="294">
        <v>0</v>
      </c>
      <c r="T1203" s="294" t="e">
        <v>#DIV/0!</v>
      </c>
      <c r="U1203" s="294">
        <v>0</v>
      </c>
      <c r="W1203" s="294">
        <v>0</v>
      </c>
      <c r="X1203" s="294">
        <v>0</v>
      </c>
      <c r="Y1203" s="294">
        <v>0</v>
      </c>
      <c r="Z1203" s="294" t="e">
        <v>#DIV/0!</v>
      </c>
      <c r="AA1203" s="294">
        <v>0</v>
      </c>
      <c r="AC1203" s="294">
        <v>0</v>
      </c>
      <c r="AD1203" s="294">
        <v>0</v>
      </c>
      <c r="AE1203" s="294">
        <v>0</v>
      </c>
      <c r="AF1203" s="294" t="e">
        <v>#DIV/0!</v>
      </c>
      <c r="AG1203" s="294">
        <v>0</v>
      </c>
      <c r="AI1203" s="294">
        <v>0</v>
      </c>
      <c r="AJ1203" s="294">
        <v>0</v>
      </c>
      <c r="AK1203" s="294">
        <v>0</v>
      </c>
      <c r="AL1203" s="294" t="e">
        <v>#DIV/0!</v>
      </c>
      <c r="AM1203" s="294">
        <v>0</v>
      </c>
      <c r="AO1203" s="294">
        <v>0</v>
      </c>
      <c r="AP1203" s="294">
        <v>70.319999999999993</v>
      </c>
      <c r="AQ1203" s="294">
        <v>429.33600000000001</v>
      </c>
      <c r="AR1203" s="294">
        <v>0.7127</v>
      </c>
      <c r="AS1203" s="294">
        <v>1146</v>
      </c>
      <c r="AU1203" s="294">
        <v>8.6599999999999996E-2</v>
      </c>
      <c r="AV1203" s="294">
        <v>249.6</v>
      </c>
      <c r="AW1203" s="294">
        <v>429.33600000000001</v>
      </c>
      <c r="AX1203" s="294">
        <v>0.63159999999999994</v>
      </c>
      <c r="AY1203" s="294">
        <v>11940</v>
      </c>
      <c r="BA1203" s="294">
        <v>0.1052</v>
      </c>
      <c r="BB1203" s="294">
        <v>315.83999999999997</v>
      </c>
      <c r="BC1203" s="294">
        <v>429.33600000000001</v>
      </c>
      <c r="BD1203" s="294">
        <v>0.66269999999999996</v>
      </c>
      <c r="BE1203" s="294">
        <v>11988</v>
      </c>
      <c r="BG1203" s="294">
        <v>7.6999999999999999E-2</v>
      </c>
      <c r="BH1203" s="294">
        <v>341.76</v>
      </c>
      <c r="BI1203" s="294">
        <v>429.33600000000001</v>
      </c>
      <c r="BJ1203" s="294">
        <v>0.65629999999999999</v>
      </c>
      <c r="BK1203" s="294">
        <v>10914</v>
      </c>
      <c r="BM1203" s="294">
        <v>6.54E-2</v>
      </c>
      <c r="BN1203" s="294">
        <v>246</v>
      </c>
      <c r="BO1203" s="294">
        <v>429.33600000000001</v>
      </c>
      <c r="BP1203" s="294">
        <v>0.66410000000000002</v>
      </c>
      <c r="BQ1203" s="294">
        <v>9132</v>
      </c>
      <c r="BS1203" s="294">
        <v>8.3199999999999996E-2</v>
      </c>
      <c r="BT1203" s="294">
        <v>239.76</v>
      </c>
      <c r="BU1203" s="294">
        <v>429.33600000000001</v>
      </c>
      <c r="BV1203" s="294">
        <v>0.68159999999999998</v>
      </c>
      <c r="BW1203" s="294">
        <v>9660</v>
      </c>
      <c r="BY1203" s="294">
        <v>1.9900000000000001E-2</v>
      </c>
    </row>
    <row r="1204" spans="1:77">
      <c r="A1204" s="301">
        <v>1238</v>
      </c>
      <c r="B1204" s="302" t="s">
        <v>3997</v>
      </c>
      <c r="C1204" s="301" t="s">
        <v>5162</v>
      </c>
      <c r="D1204" s="302" t="s">
        <v>4051</v>
      </c>
      <c r="E1204" s="303">
        <v>133.33000000000001</v>
      </c>
      <c r="F1204" s="294">
        <v>0</v>
      </c>
      <c r="G1204" s="294">
        <v>0</v>
      </c>
      <c r="H1204" s="294" t="e">
        <v>#DIV/0!</v>
      </c>
      <c r="I1204" s="294">
        <v>0</v>
      </c>
      <c r="K1204" s="294">
        <v>0</v>
      </c>
      <c r="L1204" s="294">
        <v>0</v>
      </c>
      <c r="M1204" s="294">
        <v>0</v>
      </c>
      <c r="N1204" s="294" t="e">
        <v>#DIV/0!</v>
      </c>
      <c r="O1204" s="294">
        <v>0</v>
      </c>
      <c r="Q1204" s="294">
        <v>0</v>
      </c>
      <c r="R1204" s="294">
        <v>0</v>
      </c>
      <c r="S1204" s="294">
        <v>0</v>
      </c>
      <c r="T1204" s="294" t="e">
        <v>#DIV/0!</v>
      </c>
      <c r="U1204" s="294">
        <v>0</v>
      </c>
      <c r="W1204" s="294">
        <v>0</v>
      </c>
      <c r="X1204" s="294">
        <v>0</v>
      </c>
      <c r="Y1204" s="294">
        <v>0</v>
      </c>
      <c r="Z1204" s="294" t="e">
        <v>#DIV/0!</v>
      </c>
      <c r="AA1204" s="294">
        <v>0</v>
      </c>
      <c r="AC1204" s="294">
        <v>0</v>
      </c>
      <c r="AD1204" s="294">
        <v>0</v>
      </c>
      <c r="AE1204" s="294">
        <v>0</v>
      </c>
      <c r="AF1204" s="294" t="e">
        <v>#DIV/0!</v>
      </c>
      <c r="AG1204" s="294">
        <v>0</v>
      </c>
      <c r="AI1204" s="294">
        <v>0</v>
      </c>
      <c r="AJ1204" s="294">
        <v>0</v>
      </c>
      <c r="AK1204" s="294">
        <v>0</v>
      </c>
      <c r="AL1204" s="294" t="e">
        <v>#DIV/0!</v>
      </c>
      <c r="AM1204" s="294">
        <v>0</v>
      </c>
      <c r="AO1204" s="294">
        <v>0</v>
      </c>
      <c r="AP1204" s="294">
        <v>8.8000000000000007</v>
      </c>
      <c r="AQ1204" s="294">
        <v>106.664</v>
      </c>
      <c r="AR1204" s="294">
        <v>0.372</v>
      </c>
      <c r="AS1204" s="294">
        <v>340</v>
      </c>
      <c r="AU1204" s="294">
        <v>0.33289999999999997</v>
      </c>
      <c r="AV1204" s="294">
        <v>8.56</v>
      </c>
      <c r="AW1204" s="294">
        <v>106.664</v>
      </c>
      <c r="AX1204" s="294">
        <v>0.41919999999999996</v>
      </c>
      <c r="AY1204" s="294">
        <v>1084</v>
      </c>
      <c r="BA1204" s="294">
        <v>0.41959999999999997</v>
      </c>
      <c r="BB1204" s="294">
        <v>6.08</v>
      </c>
      <c r="BC1204" s="294">
        <v>106.664</v>
      </c>
      <c r="BD1204" s="294">
        <v>0.40659999999999996</v>
      </c>
      <c r="BE1204" s="294">
        <v>974</v>
      </c>
      <c r="BG1204" s="294">
        <v>0.52969999999999995</v>
      </c>
      <c r="BH1204" s="294">
        <v>9.76</v>
      </c>
      <c r="BI1204" s="294">
        <v>106.664</v>
      </c>
      <c r="BJ1204" s="294">
        <v>0.45279999999999998</v>
      </c>
      <c r="BK1204" s="294">
        <v>1112</v>
      </c>
      <c r="BM1204" s="294">
        <v>0.3382</v>
      </c>
      <c r="BN1204" s="294">
        <v>8.32</v>
      </c>
      <c r="BO1204" s="294">
        <v>106.664</v>
      </c>
      <c r="BP1204" s="294">
        <v>0.48209999999999997</v>
      </c>
      <c r="BQ1204" s="294">
        <v>1098</v>
      </c>
      <c r="BS1204" s="294">
        <v>0.40739999999999998</v>
      </c>
      <c r="BT1204" s="294">
        <v>8.64</v>
      </c>
      <c r="BU1204" s="294">
        <v>106.664</v>
      </c>
      <c r="BV1204" s="294">
        <v>0.51190000000000002</v>
      </c>
      <c r="BW1204" s="294">
        <v>1204</v>
      </c>
      <c r="BY1204" s="294">
        <v>9.1499999999999998E-2</v>
      </c>
    </row>
    <row r="1205" spans="1:77">
      <c r="A1205" s="301">
        <v>1239</v>
      </c>
      <c r="B1205" s="302" t="s">
        <v>3997</v>
      </c>
      <c r="C1205" s="301" t="s">
        <v>5163</v>
      </c>
      <c r="D1205" s="302" t="s">
        <v>4051</v>
      </c>
      <c r="E1205" s="303">
        <v>133.33000000000001</v>
      </c>
      <c r="F1205" s="294">
        <v>0</v>
      </c>
      <c r="G1205" s="294">
        <v>0</v>
      </c>
      <c r="H1205" s="294" t="e">
        <v>#DIV/0!</v>
      </c>
      <c r="I1205" s="294">
        <v>0</v>
      </c>
      <c r="K1205" s="294">
        <v>0</v>
      </c>
      <c r="L1205" s="294">
        <v>0</v>
      </c>
      <c r="M1205" s="294">
        <v>0</v>
      </c>
      <c r="N1205" s="294" t="e">
        <v>#DIV/0!</v>
      </c>
      <c r="O1205" s="294">
        <v>0</v>
      </c>
      <c r="Q1205" s="294">
        <v>0</v>
      </c>
      <c r="R1205" s="294">
        <v>70</v>
      </c>
      <c r="S1205" s="294">
        <v>106.664</v>
      </c>
      <c r="T1205" s="294">
        <v>0.99819999999999998</v>
      </c>
      <c r="U1205" s="294">
        <v>21160</v>
      </c>
      <c r="W1205" s="294">
        <v>0.5736</v>
      </c>
      <c r="X1205" s="294">
        <v>70</v>
      </c>
      <c r="Y1205" s="294">
        <v>106.664</v>
      </c>
      <c r="Z1205" s="294">
        <v>1</v>
      </c>
      <c r="AA1205" s="294">
        <v>14500</v>
      </c>
      <c r="AC1205" s="294">
        <v>0.27839999999999998</v>
      </c>
      <c r="AD1205" s="294">
        <v>72</v>
      </c>
      <c r="AE1205" s="294">
        <v>106.664</v>
      </c>
      <c r="AF1205" s="294">
        <v>0.99880000000000002</v>
      </c>
      <c r="AG1205" s="294">
        <v>16060</v>
      </c>
      <c r="AI1205" s="294">
        <v>0.30020000000000002</v>
      </c>
      <c r="AJ1205" s="294">
        <v>72</v>
      </c>
      <c r="AK1205" s="294">
        <v>106.664</v>
      </c>
      <c r="AL1205" s="294">
        <v>0.999</v>
      </c>
      <c r="AM1205" s="294">
        <v>19940</v>
      </c>
      <c r="AO1205" s="294">
        <v>0.38500000000000001</v>
      </c>
      <c r="AP1205" s="294">
        <v>158</v>
      </c>
      <c r="AQ1205" s="294">
        <v>158</v>
      </c>
      <c r="AR1205" s="294">
        <v>0.99299999999999999</v>
      </c>
      <c r="AS1205" s="294">
        <v>36400</v>
      </c>
      <c r="AU1205" s="294">
        <v>0.31190000000000001</v>
      </c>
      <c r="AV1205" s="294">
        <v>128</v>
      </c>
      <c r="AW1205" s="294">
        <v>128</v>
      </c>
      <c r="AX1205" s="294">
        <v>0.99360000000000004</v>
      </c>
      <c r="AY1205" s="294">
        <v>43360</v>
      </c>
      <c r="BA1205" s="294">
        <v>0.47349999999999998</v>
      </c>
      <c r="BB1205" s="294">
        <v>128</v>
      </c>
      <c r="BC1205" s="294">
        <v>128</v>
      </c>
      <c r="BD1205" s="294">
        <v>0.99390000000000001</v>
      </c>
      <c r="BE1205" s="294">
        <v>45160</v>
      </c>
      <c r="BG1205" s="294">
        <v>0.47720000000000001</v>
      </c>
      <c r="BH1205" s="294">
        <v>126</v>
      </c>
      <c r="BI1205" s="294">
        <v>126</v>
      </c>
      <c r="BJ1205" s="294">
        <v>0.99309999999999998</v>
      </c>
      <c r="BK1205" s="294">
        <v>40060</v>
      </c>
      <c r="BM1205" s="294">
        <v>0.43030000000000002</v>
      </c>
      <c r="BN1205" s="294">
        <v>150</v>
      </c>
      <c r="BO1205" s="294">
        <v>150</v>
      </c>
      <c r="BP1205" s="294">
        <v>0.99449999999999994</v>
      </c>
      <c r="BQ1205" s="294">
        <v>39700</v>
      </c>
      <c r="BS1205" s="294">
        <v>0.39600000000000002</v>
      </c>
      <c r="BT1205" s="294">
        <v>118</v>
      </c>
      <c r="BU1205" s="294">
        <v>158</v>
      </c>
      <c r="BV1205" s="294">
        <v>0.99470000000000003</v>
      </c>
      <c r="BW1205" s="294">
        <v>49000</v>
      </c>
      <c r="BY1205" s="294">
        <v>0.56110000000000004</v>
      </c>
    </row>
    <row r="1206" spans="1:77">
      <c r="A1206" s="301">
        <v>1240</v>
      </c>
      <c r="B1206" s="302" t="s">
        <v>3997</v>
      </c>
      <c r="C1206" s="301" t="s">
        <v>5164</v>
      </c>
      <c r="D1206" s="302" t="s">
        <v>4139</v>
      </c>
      <c r="E1206" s="303">
        <v>375</v>
      </c>
      <c r="F1206" s="294" t="s">
        <v>3983</v>
      </c>
      <c r="G1206" s="294" t="s">
        <v>3983</v>
      </c>
      <c r="H1206" s="294" t="s">
        <v>3983</v>
      </c>
      <c r="I1206" s="294" t="s">
        <v>3983</v>
      </c>
      <c r="K1206" s="294" t="s">
        <v>3983</v>
      </c>
      <c r="L1206" s="294" t="s">
        <v>3983</v>
      </c>
      <c r="M1206" s="294" t="s">
        <v>3983</v>
      </c>
      <c r="N1206" s="294" t="s">
        <v>3983</v>
      </c>
      <c r="O1206" s="294" t="s">
        <v>3983</v>
      </c>
      <c r="Q1206" s="294" t="s">
        <v>3983</v>
      </c>
      <c r="R1206" s="294" t="s">
        <v>3983</v>
      </c>
      <c r="S1206" s="294" t="s">
        <v>3983</v>
      </c>
      <c r="T1206" s="294" t="s">
        <v>3983</v>
      </c>
      <c r="U1206" s="294" t="s">
        <v>3983</v>
      </c>
      <c r="W1206" s="294" t="s">
        <v>3983</v>
      </c>
      <c r="X1206" s="294" t="s">
        <v>3983</v>
      </c>
      <c r="Y1206" s="294" t="s">
        <v>3983</v>
      </c>
      <c r="Z1206" s="294" t="s">
        <v>3983</v>
      </c>
      <c r="AA1206" s="294" t="s">
        <v>3983</v>
      </c>
      <c r="AC1206" s="294" t="s">
        <v>3983</v>
      </c>
      <c r="AD1206" s="294" t="s">
        <v>3983</v>
      </c>
      <c r="AE1206" s="294" t="s">
        <v>3983</v>
      </c>
      <c r="AF1206" s="294" t="s">
        <v>3983</v>
      </c>
      <c r="AG1206" s="294" t="s">
        <v>3983</v>
      </c>
      <c r="AI1206" s="294" t="s">
        <v>3983</v>
      </c>
      <c r="AJ1206" s="294" t="s">
        <v>3983</v>
      </c>
      <c r="AK1206" s="294" t="s">
        <v>3983</v>
      </c>
      <c r="AL1206" s="294" t="s">
        <v>3983</v>
      </c>
      <c r="AM1206" s="294" t="s">
        <v>3983</v>
      </c>
      <c r="AO1206" s="294" t="s">
        <v>3983</v>
      </c>
      <c r="AP1206" s="294" t="s">
        <v>3983</v>
      </c>
      <c r="AQ1206" s="294" t="s">
        <v>3983</v>
      </c>
      <c r="AR1206" s="294" t="s">
        <v>3983</v>
      </c>
      <c r="AS1206" s="294" t="s">
        <v>3983</v>
      </c>
      <c r="AU1206" s="294" t="s">
        <v>3983</v>
      </c>
      <c r="AV1206" s="294" t="s">
        <v>3983</v>
      </c>
      <c r="AW1206" s="294" t="s">
        <v>3983</v>
      </c>
      <c r="AX1206" s="294" t="s">
        <v>3983</v>
      </c>
      <c r="AY1206" s="294" t="s">
        <v>3983</v>
      </c>
      <c r="BA1206" s="294" t="s">
        <v>3983</v>
      </c>
      <c r="BB1206" s="294" t="s">
        <v>3983</v>
      </c>
      <c r="BC1206" s="294" t="s">
        <v>3983</v>
      </c>
      <c r="BD1206" s="294" t="s">
        <v>3983</v>
      </c>
      <c r="BE1206" s="294" t="s">
        <v>3983</v>
      </c>
      <c r="BG1206" s="294" t="s">
        <v>3983</v>
      </c>
      <c r="BH1206" s="294" t="s">
        <v>3983</v>
      </c>
      <c r="BI1206" s="294" t="s">
        <v>3983</v>
      </c>
      <c r="BJ1206" s="294" t="s">
        <v>3983</v>
      </c>
      <c r="BK1206" s="294" t="s">
        <v>3983</v>
      </c>
      <c r="BM1206" s="294" t="s">
        <v>3983</v>
      </c>
      <c r="BN1206" s="294" t="s">
        <v>3983</v>
      </c>
      <c r="BO1206" s="294" t="s">
        <v>3983</v>
      </c>
      <c r="BP1206" s="294" t="s">
        <v>3983</v>
      </c>
      <c r="BQ1206" s="294" t="s">
        <v>3983</v>
      </c>
      <c r="BS1206" s="294" t="s">
        <v>3983</v>
      </c>
      <c r="BT1206" s="294" t="s">
        <v>3983</v>
      </c>
      <c r="BU1206" s="294" t="s">
        <v>3983</v>
      </c>
      <c r="BV1206" s="294" t="s">
        <v>3983</v>
      </c>
      <c r="BW1206" s="294" t="s">
        <v>3983</v>
      </c>
      <c r="BY1206" s="294" t="s">
        <v>3983</v>
      </c>
    </row>
    <row r="1207" spans="1:77">
      <c r="A1207" s="301">
        <v>1241</v>
      </c>
      <c r="B1207" s="302" t="s">
        <v>3997</v>
      </c>
      <c r="C1207" s="301" t="s">
        <v>5165</v>
      </c>
      <c r="D1207" s="302" t="s">
        <v>4051</v>
      </c>
      <c r="E1207" s="303">
        <v>222.22</v>
      </c>
      <c r="F1207" s="294" t="s">
        <v>3983</v>
      </c>
      <c r="G1207" s="294" t="s">
        <v>3983</v>
      </c>
      <c r="H1207" s="294" t="s">
        <v>3983</v>
      </c>
      <c r="I1207" s="294" t="s">
        <v>3983</v>
      </c>
      <c r="K1207" s="294" t="s">
        <v>3983</v>
      </c>
      <c r="L1207" s="294" t="s">
        <v>3983</v>
      </c>
      <c r="M1207" s="294" t="s">
        <v>3983</v>
      </c>
      <c r="N1207" s="294" t="s">
        <v>3983</v>
      </c>
      <c r="O1207" s="294" t="s">
        <v>3983</v>
      </c>
      <c r="Q1207" s="294" t="s">
        <v>3983</v>
      </c>
      <c r="R1207" s="294" t="s">
        <v>3983</v>
      </c>
      <c r="S1207" s="294" t="s">
        <v>3983</v>
      </c>
      <c r="T1207" s="294" t="s">
        <v>3983</v>
      </c>
      <c r="U1207" s="294" t="s">
        <v>3983</v>
      </c>
      <c r="W1207" s="294" t="s">
        <v>3983</v>
      </c>
      <c r="X1207" s="294" t="s">
        <v>3983</v>
      </c>
      <c r="Y1207" s="294" t="s">
        <v>3983</v>
      </c>
      <c r="Z1207" s="294" t="s">
        <v>3983</v>
      </c>
      <c r="AA1207" s="294" t="s">
        <v>3983</v>
      </c>
      <c r="AC1207" s="294" t="s">
        <v>3983</v>
      </c>
      <c r="AD1207" s="294" t="s">
        <v>3983</v>
      </c>
      <c r="AE1207" s="294" t="s">
        <v>3983</v>
      </c>
      <c r="AF1207" s="294" t="s">
        <v>3983</v>
      </c>
      <c r="AG1207" s="294" t="s">
        <v>3983</v>
      </c>
      <c r="AI1207" s="294" t="s">
        <v>3983</v>
      </c>
      <c r="AJ1207" s="294" t="s">
        <v>3983</v>
      </c>
      <c r="AK1207" s="294" t="s">
        <v>3983</v>
      </c>
      <c r="AL1207" s="294" t="s">
        <v>3983</v>
      </c>
      <c r="AM1207" s="294" t="s">
        <v>3983</v>
      </c>
      <c r="AO1207" s="294" t="s">
        <v>3983</v>
      </c>
      <c r="AP1207" s="294" t="s">
        <v>3983</v>
      </c>
      <c r="AQ1207" s="294" t="s">
        <v>3983</v>
      </c>
      <c r="AR1207" s="294" t="s">
        <v>3983</v>
      </c>
      <c r="AS1207" s="294" t="s">
        <v>3983</v>
      </c>
      <c r="AU1207" s="294" t="s">
        <v>3983</v>
      </c>
      <c r="AV1207" s="294" t="s">
        <v>3983</v>
      </c>
      <c r="AW1207" s="294" t="s">
        <v>3983</v>
      </c>
      <c r="AX1207" s="294" t="s">
        <v>3983</v>
      </c>
      <c r="AY1207" s="294" t="s">
        <v>3983</v>
      </c>
      <c r="BA1207" s="294" t="s">
        <v>3983</v>
      </c>
      <c r="BB1207" s="294" t="s">
        <v>3983</v>
      </c>
      <c r="BC1207" s="294" t="s">
        <v>3983</v>
      </c>
      <c r="BD1207" s="294" t="s">
        <v>3983</v>
      </c>
      <c r="BE1207" s="294" t="s">
        <v>3983</v>
      </c>
      <c r="BG1207" s="294" t="s">
        <v>3983</v>
      </c>
      <c r="BH1207" s="294" t="s">
        <v>3983</v>
      </c>
      <c r="BI1207" s="294" t="s">
        <v>3983</v>
      </c>
      <c r="BJ1207" s="294" t="s">
        <v>3983</v>
      </c>
      <c r="BK1207" s="294" t="s">
        <v>3983</v>
      </c>
      <c r="BM1207" s="294" t="s">
        <v>3983</v>
      </c>
      <c r="BN1207" s="294" t="s">
        <v>3983</v>
      </c>
      <c r="BO1207" s="294" t="s">
        <v>3983</v>
      </c>
      <c r="BP1207" s="294" t="s">
        <v>3983</v>
      </c>
      <c r="BQ1207" s="294" t="s">
        <v>3983</v>
      </c>
      <c r="BS1207" s="294" t="s">
        <v>3983</v>
      </c>
      <c r="BT1207" s="294" t="s">
        <v>3983</v>
      </c>
      <c r="BU1207" s="294" t="s">
        <v>3983</v>
      </c>
      <c r="BV1207" s="294" t="s">
        <v>3983</v>
      </c>
      <c r="BW1207" s="294" t="s">
        <v>3983</v>
      </c>
      <c r="BY1207" s="294" t="s">
        <v>3983</v>
      </c>
    </row>
    <row r="1208" spans="1:77">
      <c r="A1208" s="301">
        <v>1242</v>
      </c>
      <c r="B1208" s="302" t="s">
        <v>3997</v>
      </c>
      <c r="C1208" s="301" t="s">
        <v>5166</v>
      </c>
      <c r="D1208" s="302" t="s">
        <v>4051</v>
      </c>
      <c r="E1208" s="303">
        <v>214.44</v>
      </c>
      <c r="F1208" s="294">
        <v>0</v>
      </c>
      <c r="G1208" s="294">
        <v>0</v>
      </c>
      <c r="H1208" s="294" t="e">
        <v>#DIV/0!</v>
      </c>
      <c r="I1208" s="294">
        <v>0</v>
      </c>
      <c r="K1208" s="294">
        <v>0</v>
      </c>
      <c r="L1208" s="294">
        <v>0</v>
      </c>
      <c r="M1208" s="294">
        <v>0</v>
      </c>
      <c r="N1208" s="294" t="e">
        <v>#DIV/0!</v>
      </c>
      <c r="O1208" s="294">
        <v>0</v>
      </c>
      <c r="Q1208" s="294">
        <v>0</v>
      </c>
      <c r="R1208" s="294">
        <v>0</v>
      </c>
      <c r="S1208" s="294">
        <v>0</v>
      </c>
      <c r="T1208" s="294" t="e">
        <v>#DIV/0!</v>
      </c>
      <c r="U1208" s="294">
        <v>0</v>
      </c>
      <c r="W1208" s="294">
        <v>0</v>
      </c>
      <c r="X1208" s="294">
        <v>0</v>
      </c>
      <c r="Y1208" s="294">
        <v>0</v>
      </c>
      <c r="Z1208" s="294" t="e">
        <v>#DIV/0!</v>
      </c>
      <c r="AA1208" s="294">
        <v>0</v>
      </c>
      <c r="AC1208" s="294">
        <v>0</v>
      </c>
      <c r="AD1208" s="294">
        <v>0</v>
      </c>
      <c r="AE1208" s="294">
        <v>0</v>
      </c>
      <c r="AF1208" s="294" t="e">
        <v>#DIV/0!</v>
      </c>
      <c r="AG1208" s="294">
        <v>0</v>
      </c>
      <c r="AI1208" s="294">
        <v>0</v>
      </c>
      <c r="AJ1208" s="294">
        <v>0</v>
      </c>
      <c r="AK1208" s="294">
        <v>0</v>
      </c>
      <c r="AL1208" s="294" t="e">
        <v>#DIV/0!</v>
      </c>
      <c r="AM1208" s="294">
        <v>0</v>
      </c>
      <c r="AO1208" s="294">
        <v>0</v>
      </c>
      <c r="AP1208" s="294">
        <v>0</v>
      </c>
      <c r="AQ1208" s="294">
        <v>0</v>
      </c>
      <c r="AR1208" s="294" t="e">
        <v>#DIV/0!</v>
      </c>
      <c r="AS1208" s="294">
        <v>0</v>
      </c>
      <c r="AU1208" s="294">
        <v>0</v>
      </c>
      <c r="AV1208" s="294">
        <v>9.6</v>
      </c>
      <c r="AW1208" s="294">
        <v>171.55199999999999</v>
      </c>
      <c r="AX1208" s="294">
        <v>0.70209999999999995</v>
      </c>
      <c r="AY1208" s="294">
        <v>952</v>
      </c>
      <c r="BA1208" s="294">
        <v>0.17829999999999999</v>
      </c>
      <c r="BB1208" s="294">
        <v>0</v>
      </c>
      <c r="BC1208" s="294">
        <v>0</v>
      </c>
      <c r="BD1208" s="294" t="e">
        <v>#DIV/0!</v>
      </c>
      <c r="BE1208" s="294">
        <v>0</v>
      </c>
      <c r="BG1208" s="294">
        <v>0</v>
      </c>
      <c r="BH1208" s="294">
        <v>8.8000000000000007</v>
      </c>
      <c r="BI1208" s="294">
        <v>171.55199999999999</v>
      </c>
      <c r="BJ1208" s="294">
        <v>0.88019999999999998</v>
      </c>
      <c r="BK1208" s="294">
        <v>2232</v>
      </c>
      <c r="BM1208" s="294">
        <v>0.38729999999999998</v>
      </c>
      <c r="BN1208" s="294">
        <v>8.16</v>
      </c>
      <c r="BO1208" s="294">
        <v>171.55199999999999</v>
      </c>
      <c r="BP1208" s="294">
        <v>0.88170000000000004</v>
      </c>
      <c r="BQ1208" s="294">
        <v>1580</v>
      </c>
      <c r="BS1208" s="294">
        <v>0.32679999999999998</v>
      </c>
      <c r="BT1208" s="294">
        <v>10.4</v>
      </c>
      <c r="BU1208" s="294">
        <v>171.55199999999999</v>
      </c>
      <c r="BV1208" s="294">
        <v>0.83930000000000005</v>
      </c>
      <c r="BW1208" s="294">
        <v>1128</v>
      </c>
      <c r="BY1208" s="294">
        <v>4.3400000000000001E-2</v>
      </c>
    </row>
    <row r="1209" spans="1:77">
      <c r="A1209" s="301">
        <v>1243</v>
      </c>
      <c r="B1209" s="302" t="s">
        <v>3997</v>
      </c>
      <c r="C1209" s="301" t="s">
        <v>5167</v>
      </c>
      <c r="D1209" s="302" t="s">
        <v>4139</v>
      </c>
      <c r="E1209" s="303">
        <v>330</v>
      </c>
      <c r="F1209" s="294">
        <v>0</v>
      </c>
      <c r="G1209" s="294">
        <v>0</v>
      </c>
      <c r="H1209" s="294" t="e">
        <v>#DIV/0!</v>
      </c>
      <c r="I1209" s="294">
        <v>0</v>
      </c>
      <c r="K1209" s="294" t="s">
        <v>3983</v>
      </c>
      <c r="L1209" s="294">
        <v>0</v>
      </c>
      <c r="M1209" s="294">
        <v>0</v>
      </c>
      <c r="N1209" s="294" t="e">
        <v>#DIV/0!</v>
      </c>
      <c r="O1209" s="294">
        <v>0</v>
      </c>
      <c r="Q1209" s="294" t="s">
        <v>3983</v>
      </c>
      <c r="R1209" s="294">
        <v>0</v>
      </c>
      <c r="S1209" s="294">
        <v>0</v>
      </c>
      <c r="T1209" s="294" t="e">
        <v>#DIV/0!</v>
      </c>
      <c r="U1209" s="294">
        <v>0</v>
      </c>
      <c r="W1209" s="294" t="s">
        <v>3983</v>
      </c>
      <c r="X1209" s="294">
        <v>0</v>
      </c>
      <c r="Y1209" s="294">
        <v>0</v>
      </c>
      <c r="Z1209" s="294" t="e">
        <v>#DIV/0!</v>
      </c>
      <c r="AA1209" s="294">
        <v>0</v>
      </c>
      <c r="AC1209" s="294" t="s">
        <v>3983</v>
      </c>
      <c r="AD1209" s="294">
        <v>0</v>
      </c>
      <c r="AE1209" s="294">
        <v>0</v>
      </c>
      <c r="AF1209" s="294" t="e">
        <v>#DIV/0!</v>
      </c>
      <c r="AG1209" s="294">
        <v>0</v>
      </c>
      <c r="AI1209" s="294" t="s">
        <v>3983</v>
      </c>
      <c r="AJ1209" s="294">
        <v>0</v>
      </c>
      <c r="AK1209" s="294">
        <v>0</v>
      </c>
      <c r="AL1209" s="294" t="e">
        <v>#DIV/0!</v>
      </c>
      <c r="AM1209" s="294">
        <v>0</v>
      </c>
      <c r="AO1209" s="294" t="s">
        <v>3983</v>
      </c>
      <c r="AP1209" s="294">
        <v>0</v>
      </c>
      <c r="AQ1209" s="294">
        <v>0</v>
      </c>
      <c r="AR1209" s="294" t="e">
        <v>#DIV/0!</v>
      </c>
      <c r="AS1209" s="294">
        <v>0</v>
      </c>
      <c r="AU1209" s="294" t="s">
        <v>3983</v>
      </c>
      <c r="AV1209" s="294">
        <v>0</v>
      </c>
      <c r="AW1209" s="294">
        <v>0</v>
      </c>
      <c r="AX1209" s="294" t="e">
        <v>#DIV/0!</v>
      </c>
      <c r="AY1209" s="294">
        <v>0</v>
      </c>
      <c r="BA1209" s="294" t="s">
        <v>3983</v>
      </c>
      <c r="BB1209" s="294">
        <v>0</v>
      </c>
      <c r="BC1209" s="294">
        <v>0</v>
      </c>
      <c r="BD1209" s="294" t="e">
        <v>#DIV/0!</v>
      </c>
      <c r="BE1209" s="294">
        <v>0</v>
      </c>
      <c r="BG1209" s="294" t="s">
        <v>3983</v>
      </c>
      <c r="BH1209" s="294">
        <v>1.76</v>
      </c>
      <c r="BI1209" s="294">
        <v>0</v>
      </c>
      <c r="BJ1209" s="294">
        <v>0.9929</v>
      </c>
      <c r="BK1209" s="294">
        <v>139</v>
      </c>
      <c r="BM1209" s="294" t="s">
        <v>3983</v>
      </c>
      <c r="BN1209" s="294">
        <v>1.76</v>
      </c>
      <c r="BO1209" s="294">
        <v>0</v>
      </c>
      <c r="BP1209" s="294">
        <v>1</v>
      </c>
      <c r="BQ1209" s="294">
        <v>270</v>
      </c>
      <c r="BS1209" s="294" t="s">
        <v>3983</v>
      </c>
      <c r="BT1209" s="294">
        <v>2.2799999999999998</v>
      </c>
      <c r="BU1209" s="294">
        <v>0</v>
      </c>
      <c r="BV1209" s="294">
        <v>0.99319999999999997</v>
      </c>
      <c r="BW1209" s="294">
        <v>294</v>
      </c>
      <c r="BY1209" s="294" t="s">
        <v>3983</v>
      </c>
    </row>
    <row r="1210" spans="1:77">
      <c r="A1210" s="301">
        <v>1244</v>
      </c>
      <c r="B1210" s="302" t="s">
        <v>3997</v>
      </c>
      <c r="C1210" s="301" t="s">
        <v>5168</v>
      </c>
      <c r="D1210" s="302" t="s">
        <v>4139</v>
      </c>
      <c r="E1210" s="303">
        <v>622.22</v>
      </c>
      <c r="F1210" s="294" t="s">
        <v>3983</v>
      </c>
      <c r="G1210" s="294" t="s">
        <v>3983</v>
      </c>
      <c r="H1210" s="294" t="s">
        <v>3983</v>
      </c>
      <c r="I1210" s="294" t="s">
        <v>3983</v>
      </c>
      <c r="K1210" s="294" t="s">
        <v>3983</v>
      </c>
      <c r="L1210" s="294" t="s">
        <v>3983</v>
      </c>
      <c r="M1210" s="294" t="s">
        <v>3983</v>
      </c>
      <c r="N1210" s="294" t="s">
        <v>3983</v>
      </c>
      <c r="O1210" s="294" t="s">
        <v>3983</v>
      </c>
      <c r="Q1210" s="294" t="s">
        <v>3983</v>
      </c>
      <c r="R1210" s="294" t="s">
        <v>3983</v>
      </c>
      <c r="S1210" s="294" t="s">
        <v>3983</v>
      </c>
      <c r="T1210" s="294" t="s">
        <v>3983</v>
      </c>
      <c r="U1210" s="294" t="s">
        <v>3983</v>
      </c>
      <c r="W1210" s="294" t="s">
        <v>3983</v>
      </c>
      <c r="X1210" s="294" t="s">
        <v>3983</v>
      </c>
      <c r="Y1210" s="294" t="s">
        <v>3983</v>
      </c>
      <c r="Z1210" s="294" t="s">
        <v>3983</v>
      </c>
      <c r="AA1210" s="294" t="s">
        <v>3983</v>
      </c>
      <c r="AC1210" s="294" t="s">
        <v>3983</v>
      </c>
      <c r="AD1210" s="294" t="s">
        <v>3983</v>
      </c>
      <c r="AE1210" s="294" t="s">
        <v>3983</v>
      </c>
      <c r="AF1210" s="294" t="s">
        <v>3983</v>
      </c>
      <c r="AG1210" s="294" t="s">
        <v>3983</v>
      </c>
      <c r="AI1210" s="294" t="s">
        <v>3983</v>
      </c>
      <c r="AJ1210" s="294" t="s">
        <v>3983</v>
      </c>
      <c r="AK1210" s="294" t="s">
        <v>3983</v>
      </c>
      <c r="AL1210" s="294" t="s">
        <v>3983</v>
      </c>
      <c r="AM1210" s="294" t="s">
        <v>3983</v>
      </c>
      <c r="AO1210" s="294" t="s">
        <v>3983</v>
      </c>
      <c r="AP1210" s="294" t="s">
        <v>3983</v>
      </c>
      <c r="AQ1210" s="294" t="s">
        <v>3983</v>
      </c>
      <c r="AR1210" s="294" t="s">
        <v>3983</v>
      </c>
      <c r="AS1210" s="294" t="s">
        <v>3983</v>
      </c>
      <c r="AU1210" s="294" t="s">
        <v>3983</v>
      </c>
      <c r="AV1210" s="294" t="s">
        <v>3983</v>
      </c>
      <c r="AW1210" s="294" t="s">
        <v>3983</v>
      </c>
      <c r="AX1210" s="294" t="s">
        <v>3983</v>
      </c>
      <c r="AY1210" s="294" t="s">
        <v>3983</v>
      </c>
      <c r="BA1210" s="294" t="s">
        <v>3983</v>
      </c>
      <c r="BB1210" s="294" t="s">
        <v>3983</v>
      </c>
      <c r="BC1210" s="294" t="s">
        <v>3983</v>
      </c>
      <c r="BD1210" s="294" t="s">
        <v>3983</v>
      </c>
      <c r="BE1210" s="294" t="s">
        <v>3983</v>
      </c>
      <c r="BG1210" s="294" t="s">
        <v>3983</v>
      </c>
      <c r="BH1210" s="294" t="s">
        <v>3983</v>
      </c>
      <c r="BI1210" s="294" t="s">
        <v>3983</v>
      </c>
      <c r="BJ1210" s="294" t="s">
        <v>3983</v>
      </c>
      <c r="BK1210" s="294" t="s">
        <v>3983</v>
      </c>
      <c r="BM1210" s="294" t="s">
        <v>3983</v>
      </c>
      <c r="BN1210" s="294" t="s">
        <v>3983</v>
      </c>
      <c r="BO1210" s="294" t="s">
        <v>3983</v>
      </c>
      <c r="BP1210" s="294" t="s">
        <v>3983</v>
      </c>
      <c r="BQ1210" s="294" t="s">
        <v>3983</v>
      </c>
      <c r="BS1210" s="294" t="s">
        <v>3983</v>
      </c>
      <c r="BT1210" s="294" t="s">
        <v>3983</v>
      </c>
      <c r="BU1210" s="294" t="s">
        <v>3983</v>
      </c>
      <c r="BV1210" s="294" t="s">
        <v>3983</v>
      </c>
      <c r="BW1210" s="294" t="s">
        <v>3983</v>
      </c>
      <c r="BY1210" s="294" t="s">
        <v>3983</v>
      </c>
    </row>
    <row r="1211" spans="1:77">
      <c r="A1211" s="301">
        <v>1245</v>
      </c>
      <c r="B1211" s="302" t="s">
        <v>3997</v>
      </c>
      <c r="C1211" s="301" t="s">
        <v>5169</v>
      </c>
      <c r="D1211" s="302" t="s">
        <v>4051</v>
      </c>
      <c r="E1211" s="303">
        <v>111.11</v>
      </c>
      <c r="F1211" s="294">
        <v>0</v>
      </c>
      <c r="G1211" s="294">
        <v>0</v>
      </c>
      <c r="H1211" s="294" t="e">
        <v>#DIV/0!</v>
      </c>
      <c r="I1211" s="294">
        <v>0</v>
      </c>
      <c r="K1211" s="294">
        <v>0</v>
      </c>
      <c r="L1211" s="294">
        <v>0</v>
      </c>
      <c r="M1211" s="294">
        <v>0</v>
      </c>
      <c r="N1211" s="294" t="e">
        <v>#DIV/0!</v>
      </c>
      <c r="O1211" s="294">
        <v>0</v>
      </c>
      <c r="Q1211" s="294">
        <v>0</v>
      </c>
      <c r="R1211" s="294">
        <v>0</v>
      </c>
      <c r="S1211" s="294">
        <v>0</v>
      </c>
      <c r="T1211" s="294" t="e">
        <v>#DIV/0!</v>
      </c>
      <c r="U1211" s="294">
        <v>0</v>
      </c>
      <c r="W1211" s="294">
        <v>0</v>
      </c>
      <c r="X1211" s="294">
        <v>0</v>
      </c>
      <c r="Y1211" s="294">
        <v>0</v>
      </c>
      <c r="Z1211" s="294" t="e">
        <v>#DIV/0!</v>
      </c>
      <c r="AA1211" s="294">
        <v>0</v>
      </c>
      <c r="AC1211" s="294">
        <v>0</v>
      </c>
      <c r="AD1211" s="294">
        <v>0</v>
      </c>
      <c r="AE1211" s="294">
        <v>0</v>
      </c>
      <c r="AF1211" s="294" t="e">
        <v>#DIV/0!</v>
      </c>
      <c r="AG1211" s="294">
        <v>0</v>
      </c>
      <c r="AI1211" s="294">
        <v>0</v>
      </c>
      <c r="AJ1211" s="294">
        <v>0</v>
      </c>
      <c r="AK1211" s="294">
        <v>0</v>
      </c>
      <c r="AL1211" s="294" t="e">
        <v>#DIV/0!</v>
      </c>
      <c r="AM1211" s="294">
        <v>0</v>
      </c>
      <c r="AO1211" s="294">
        <v>0</v>
      </c>
      <c r="AP1211" s="294">
        <v>0</v>
      </c>
      <c r="AQ1211" s="294">
        <v>0</v>
      </c>
      <c r="AR1211" s="294" t="e">
        <v>#DIV/0!</v>
      </c>
      <c r="AS1211" s="294">
        <v>0</v>
      </c>
      <c r="AU1211" s="294">
        <v>0</v>
      </c>
      <c r="AV1211" s="294">
        <v>0</v>
      </c>
      <c r="AW1211" s="294">
        <v>0</v>
      </c>
      <c r="AX1211" s="294" t="e">
        <v>#DIV/0!</v>
      </c>
      <c r="AY1211" s="294">
        <v>0</v>
      </c>
      <c r="BA1211" s="294">
        <v>0</v>
      </c>
      <c r="BB1211" s="294">
        <v>0</v>
      </c>
      <c r="BC1211" s="294">
        <v>0</v>
      </c>
      <c r="BD1211" s="294" t="e">
        <v>#DIV/0!</v>
      </c>
      <c r="BE1211" s="294">
        <v>0</v>
      </c>
      <c r="BG1211" s="294">
        <v>0</v>
      </c>
      <c r="BH1211" s="294">
        <v>14.96</v>
      </c>
      <c r="BI1211" s="294">
        <v>88.888000000000005</v>
      </c>
      <c r="BJ1211" s="294">
        <v>0.9042</v>
      </c>
      <c r="BK1211" s="294">
        <v>3360</v>
      </c>
      <c r="BM1211" s="294">
        <v>0.2797</v>
      </c>
      <c r="BN1211" s="294">
        <v>0</v>
      </c>
      <c r="BO1211" s="294">
        <v>0</v>
      </c>
      <c r="BP1211" s="294" t="e">
        <v>#DIV/0!</v>
      </c>
      <c r="BQ1211" s="294">
        <v>0</v>
      </c>
      <c r="BS1211" s="294">
        <v>0</v>
      </c>
      <c r="BT1211" s="294">
        <v>15.92</v>
      </c>
      <c r="BU1211" s="294">
        <v>88.888000000000005</v>
      </c>
      <c r="BV1211" s="294">
        <v>0.99950000000000006</v>
      </c>
      <c r="BW1211" s="294">
        <v>4146</v>
      </c>
      <c r="BY1211" s="294">
        <v>8.7599999999999997E-2</v>
      </c>
    </row>
    <row r="1212" spans="1:77">
      <c r="A1212" s="301">
        <v>1246</v>
      </c>
      <c r="B1212" s="302" t="s">
        <v>3997</v>
      </c>
      <c r="C1212" s="301" t="s">
        <v>5170</v>
      </c>
      <c r="D1212" s="302" t="s">
        <v>4051</v>
      </c>
      <c r="E1212" s="303">
        <v>133.33000000000001</v>
      </c>
      <c r="F1212" s="294">
        <v>0</v>
      </c>
      <c r="G1212" s="294">
        <v>0</v>
      </c>
      <c r="H1212" s="294" t="e">
        <v>#DIV/0!</v>
      </c>
      <c r="I1212" s="294">
        <v>0</v>
      </c>
      <c r="K1212" s="294">
        <v>0</v>
      </c>
      <c r="L1212" s="294">
        <v>0</v>
      </c>
      <c r="M1212" s="294">
        <v>0</v>
      </c>
      <c r="N1212" s="294" t="e">
        <v>#DIV/0!</v>
      </c>
      <c r="O1212" s="294">
        <v>0</v>
      </c>
      <c r="Q1212" s="294">
        <v>0</v>
      </c>
      <c r="R1212" s="294">
        <v>0</v>
      </c>
      <c r="S1212" s="294">
        <v>0</v>
      </c>
      <c r="T1212" s="294" t="e">
        <v>#DIV/0!</v>
      </c>
      <c r="U1212" s="294">
        <v>0</v>
      </c>
      <c r="W1212" s="294">
        <v>0</v>
      </c>
      <c r="X1212" s="294">
        <v>0</v>
      </c>
      <c r="Y1212" s="294">
        <v>0</v>
      </c>
      <c r="Z1212" s="294" t="e">
        <v>#DIV/0!</v>
      </c>
      <c r="AA1212" s="294">
        <v>0</v>
      </c>
      <c r="AC1212" s="294">
        <v>0</v>
      </c>
      <c r="AD1212" s="294">
        <v>0</v>
      </c>
      <c r="AE1212" s="294">
        <v>0</v>
      </c>
      <c r="AF1212" s="294" t="e">
        <v>#DIV/0!</v>
      </c>
      <c r="AG1212" s="294">
        <v>0</v>
      </c>
      <c r="AI1212" s="294">
        <v>0</v>
      </c>
      <c r="AJ1212" s="294">
        <v>0</v>
      </c>
      <c r="AK1212" s="294">
        <v>0</v>
      </c>
      <c r="AL1212" s="294" t="e">
        <v>#DIV/0!</v>
      </c>
      <c r="AM1212" s="294">
        <v>0</v>
      </c>
      <c r="AO1212" s="294">
        <v>0</v>
      </c>
      <c r="AP1212" s="294">
        <v>0</v>
      </c>
      <c r="AQ1212" s="294">
        <v>0</v>
      </c>
      <c r="AR1212" s="294" t="e">
        <v>#DIV/0!</v>
      </c>
      <c r="AS1212" s="294">
        <v>0</v>
      </c>
      <c r="AU1212" s="294">
        <v>0</v>
      </c>
      <c r="AV1212" s="294">
        <v>0</v>
      </c>
      <c r="AW1212" s="294">
        <v>0</v>
      </c>
      <c r="AX1212" s="294" t="e">
        <v>#DIV/0!</v>
      </c>
      <c r="AY1212" s="294">
        <v>0</v>
      </c>
      <c r="BA1212" s="294">
        <v>0</v>
      </c>
      <c r="BB1212" s="294">
        <v>0</v>
      </c>
      <c r="BC1212" s="294">
        <v>0</v>
      </c>
      <c r="BD1212" s="294" t="e">
        <v>#DIV/0!</v>
      </c>
      <c r="BE1212" s="294">
        <v>0</v>
      </c>
      <c r="BG1212" s="294">
        <v>0</v>
      </c>
      <c r="BH1212" s="294">
        <v>46.16</v>
      </c>
      <c r="BI1212" s="294">
        <v>106.664</v>
      </c>
      <c r="BJ1212" s="294">
        <v>0.66039999999999999</v>
      </c>
      <c r="BK1212" s="294">
        <v>6370</v>
      </c>
      <c r="BM1212" s="294">
        <v>0.2177</v>
      </c>
      <c r="BN1212" s="294">
        <v>0</v>
      </c>
      <c r="BO1212" s="294">
        <v>0</v>
      </c>
      <c r="BP1212" s="294" t="e">
        <v>#DIV/0!</v>
      </c>
      <c r="BQ1212" s="294">
        <v>0</v>
      </c>
      <c r="BS1212" s="294">
        <v>0</v>
      </c>
      <c r="BT1212" s="294">
        <v>44.4</v>
      </c>
      <c r="BU1212" s="294">
        <v>106.664</v>
      </c>
      <c r="BV1212" s="294">
        <v>0.7087</v>
      </c>
      <c r="BW1212" s="294">
        <v>5896</v>
      </c>
      <c r="BY1212" s="294">
        <v>6.3E-2</v>
      </c>
    </row>
    <row r="1213" spans="1:77">
      <c r="A1213" s="301">
        <v>1247</v>
      </c>
      <c r="B1213" s="302" t="s">
        <v>3997</v>
      </c>
      <c r="C1213" s="301" t="s">
        <v>5171</v>
      </c>
      <c r="D1213" s="302" t="s">
        <v>4051</v>
      </c>
      <c r="E1213" s="303">
        <v>277.77999999999997</v>
      </c>
      <c r="F1213" s="294" t="s">
        <v>3983</v>
      </c>
      <c r="G1213" s="294" t="s">
        <v>3983</v>
      </c>
      <c r="H1213" s="294" t="s">
        <v>3983</v>
      </c>
      <c r="I1213" s="294" t="s">
        <v>3983</v>
      </c>
      <c r="K1213" s="294" t="s">
        <v>3983</v>
      </c>
      <c r="L1213" s="294" t="s">
        <v>3983</v>
      </c>
      <c r="M1213" s="294" t="s">
        <v>3983</v>
      </c>
      <c r="N1213" s="294" t="s">
        <v>3983</v>
      </c>
      <c r="O1213" s="294" t="s">
        <v>3983</v>
      </c>
      <c r="Q1213" s="294" t="s">
        <v>3983</v>
      </c>
      <c r="R1213" s="294" t="s">
        <v>3983</v>
      </c>
      <c r="S1213" s="294" t="s">
        <v>3983</v>
      </c>
      <c r="T1213" s="294" t="s">
        <v>3983</v>
      </c>
      <c r="U1213" s="294" t="s">
        <v>3983</v>
      </c>
      <c r="W1213" s="294" t="s">
        <v>3983</v>
      </c>
      <c r="X1213" s="294" t="s">
        <v>3983</v>
      </c>
      <c r="Y1213" s="294" t="s">
        <v>3983</v>
      </c>
      <c r="Z1213" s="294" t="s">
        <v>3983</v>
      </c>
      <c r="AA1213" s="294" t="s">
        <v>3983</v>
      </c>
      <c r="AC1213" s="294" t="s">
        <v>3983</v>
      </c>
      <c r="AD1213" s="294" t="s">
        <v>3983</v>
      </c>
      <c r="AE1213" s="294" t="s">
        <v>3983</v>
      </c>
      <c r="AF1213" s="294" t="s">
        <v>3983</v>
      </c>
      <c r="AG1213" s="294" t="s">
        <v>3983</v>
      </c>
      <c r="AI1213" s="294" t="s">
        <v>3983</v>
      </c>
      <c r="AJ1213" s="294" t="s">
        <v>3983</v>
      </c>
      <c r="AK1213" s="294" t="s">
        <v>3983</v>
      </c>
      <c r="AL1213" s="294" t="s">
        <v>3983</v>
      </c>
      <c r="AM1213" s="294" t="s">
        <v>3983</v>
      </c>
      <c r="AO1213" s="294" t="s">
        <v>3983</v>
      </c>
      <c r="AP1213" s="294" t="s">
        <v>3983</v>
      </c>
      <c r="AQ1213" s="294" t="s">
        <v>3983</v>
      </c>
      <c r="AR1213" s="294" t="s">
        <v>3983</v>
      </c>
      <c r="AS1213" s="294" t="s">
        <v>3983</v>
      </c>
      <c r="AU1213" s="294" t="s">
        <v>3983</v>
      </c>
      <c r="AV1213" s="294" t="s">
        <v>3983</v>
      </c>
      <c r="AW1213" s="294" t="s">
        <v>3983</v>
      </c>
      <c r="AX1213" s="294" t="s">
        <v>3983</v>
      </c>
      <c r="AY1213" s="294" t="s">
        <v>3983</v>
      </c>
      <c r="BA1213" s="294" t="s">
        <v>3983</v>
      </c>
      <c r="BB1213" s="294" t="s">
        <v>3983</v>
      </c>
      <c r="BC1213" s="294" t="s">
        <v>3983</v>
      </c>
      <c r="BD1213" s="294" t="s">
        <v>3983</v>
      </c>
      <c r="BE1213" s="294" t="s">
        <v>3983</v>
      </c>
      <c r="BG1213" s="294" t="s">
        <v>3983</v>
      </c>
      <c r="BH1213" s="294" t="s">
        <v>3983</v>
      </c>
      <c r="BI1213" s="294" t="s">
        <v>3983</v>
      </c>
      <c r="BJ1213" s="294" t="s">
        <v>3983</v>
      </c>
      <c r="BK1213" s="294" t="s">
        <v>3983</v>
      </c>
      <c r="BM1213" s="294" t="s">
        <v>3983</v>
      </c>
      <c r="BN1213" s="294" t="s">
        <v>3983</v>
      </c>
      <c r="BO1213" s="294" t="s">
        <v>3983</v>
      </c>
      <c r="BP1213" s="294" t="s">
        <v>3983</v>
      </c>
      <c r="BQ1213" s="294" t="s">
        <v>3983</v>
      </c>
      <c r="BS1213" s="294" t="s">
        <v>3983</v>
      </c>
      <c r="BT1213" s="294" t="s">
        <v>3983</v>
      </c>
      <c r="BU1213" s="294" t="s">
        <v>3983</v>
      </c>
      <c r="BV1213" s="294" t="s">
        <v>3983</v>
      </c>
      <c r="BW1213" s="294" t="s">
        <v>3983</v>
      </c>
      <c r="BY1213" s="294" t="s">
        <v>3983</v>
      </c>
    </row>
    <row r="1214" spans="1:77">
      <c r="A1214" s="301">
        <v>1248</v>
      </c>
      <c r="B1214" s="302" t="s">
        <v>3997</v>
      </c>
      <c r="C1214" s="301" t="s">
        <v>5172</v>
      </c>
      <c r="D1214" s="302" t="s">
        <v>4051</v>
      </c>
      <c r="E1214" s="303">
        <v>155.56</v>
      </c>
      <c r="F1214" s="294" t="s">
        <v>3983</v>
      </c>
      <c r="G1214" s="294" t="s">
        <v>3983</v>
      </c>
      <c r="H1214" s="294" t="s">
        <v>3983</v>
      </c>
      <c r="I1214" s="294" t="s">
        <v>3983</v>
      </c>
      <c r="K1214" s="294" t="s">
        <v>3983</v>
      </c>
      <c r="L1214" s="294" t="s">
        <v>3983</v>
      </c>
      <c r="M1214" s="294" t="s">
        <v>3983</v>
      </c>
      <c r="N1214" s="294" t="s">
        <v>3983</v>
      </c>
      <c r="O1214" s="294" t="s">
        <v>3983</v>
      </c>
      <c r="Q1214" s="294" t="s">
        <v>3983</v>
      </c>
      <c r="R1214" s="294" t="s">
        <v>3983</v>
      </c>
      <c r="S1214" s="294" t="s">
        <v>3983</v>
      </c>
      <c r="T1214" s="294" t="s">
        <v>3983</v>
      </c>
      <c r="U1214" s="294" t="s">
        <v>3983</v>
      </c>
      <c r="W1214" s="294" t="s">
        <v>3983</v>
      </c>
      <c r="X1214" s="294" t="s">
        <v>3983</v>
      </c>
      <c r="Y1214" s="294" t="s">
        <v>3983</v>
      </c>
      <c r="Z1214" s="294" t="s">
        <v>3983</v>
      </c>
      <c r="AA1214" s="294" t="s">
        <v>3983</v>
      </c>
      <c r="AC1214" s="294" t="s">
        <v>3983</v>
      </c>
      <c r="AD1214" s="294" t="s">
        <v>3983</v>
      </c>
      <c r="AE1214" s="294" t="s">
        <v>3983</v>
      </c>
      <c r="AF1214" s="294" t="s">
        <v>3983</v>
      </c>
      <c r="AG1214" s="294" t="s">
        <v>3983</v>
      </c>
      <c r="AI1214" s="294" t="s">
        <v>3983</v>
      </c>
      <c r="AJ1214" s="294" t="s">
        <v>3983</v>
      </c>
      <c r="AK1214" s="294" t="s">
        <v>3983</v>
      </c>
      <c r="AL1214" s="294" t="s">
        <v>3983</v>
      </c>
      <c r="AM1214" s="294" t="s">
        <v>3983</v>
      </c>
      <c r="AO1214" s="294" t="s">
        <v>3983</v>
      </c>
      <c r="AP1214" s="294" t="s">
        <v>3983</v>
      </c>
      <c r="AQ1214" s="294" t="s">
        <v>3983</v>
      </c>
      <c r="AR1214" s="294" t="s">
        <v>3983</v>
      </c>
      <c r="AS1214" s="294" t="s">
        <v>3983</v>
      </c>
      <c r="AU1214" s="294" t="s">
        <v>3983</v>
      </c>
      <c r="AV1214" s="294" t="s">
        <v>3983</v>
      </c>
      <c r="AW1214" s="294" t="s">
        <v>3983</v>
      </c>
      <c r="AX1214" s="294" t="s">
        <v>3983</v>
      </c>
      <c r="AY1214" s="294" t="s">
        <v>3983</v>
      </c>
      <c r="BA1214" s="294" t="s">
        <v>3983</v>
      </c>
      <c r="BB1214" s="294" t="s">
        <v>3983</v>
      </c>
      <c r="BC1214" s="294" t="s">
        <v>3983</v>
      </c>
      <c r="BD1214" s="294" t="s">
        <v>3983</v>
      </c>
      <c r="BE1214" s="294" t="s">
        <v>3983</v>
      </c>
      <c r="BG1214" s="294" t="s">
        <v>3983</v>
      </c>
      <c r="BH1214" s="294" t="s">
        <v>3983</v>
      </c>
      <c r="BI1214" s="294" t="s">
        <v>3983</v>
      </c>
      <c r="BJ1214" s="294" t="s">
        <v>3983</v>
      </c>
      <c r="BK1214" s="294" t="s">
        <v>3983</v>
      </c>
      <c r="BM1214" s="294" t="s">
        <v>3983</v>
      </c>
      <c r="BN1214" s="294" t="s">
        <v>3983</v>
      </c>
      <c r="BO1214" s="294" t="s">
        <v>3983</v>
      </c>
      <c r="BP1214" s="294" t="s">
        <v>3983</v>
      </c>
      <c r="BQ1214" s="294" t="s">
        <v>3983</v>
      </c>
      <c r="BS1214" s="294" t="s">
        <v>3983</v>
      </c>
      <c r="BT1214" s="294" t="s">
        <v>3983</v>
      </c>
      <c r="BU1214" s="294" t="s">
        <v>3983</v>
      </c>
      <c r="BV1214" s="294" t="s">
        <v>3983</v>
      </c>
      <c r="BW1214" s="294" t="s">
        <v>3983</v>
      </c>
      <c r="BY1214" s="294" t="s">
        <v>3983</v>
      </c>
    </row>
    <row r="1215" spans="1:77">
      <c r="A1215" s="301">
        <v>1249</v>
      </c>
      <c r="B1215" s="302" t="s">
        <v>3997</v>
      </c>
      <c r="C1215" s="301" t="s">
        <v>5173</v>
      </c>
      <c r="D1215" s="302" t="s">
        <v>4051</v>
      </c>
      <c r="E1215" s="303">
        <v>188.89</v>
      </c>
      <c r="F1215" s="294" t="s">
        <v>3983</v>
      </c>
      <c r="G1215" s="294" t="s">
        <v>3983</v>
      </c>
      <c r="H1215" s="294" t="s">
        <v>3983</v>
      </c>
      <c r="I1215" s="294" t="s">
        <v>3983</v>
      </c>
      <c r="K1215" s="294" t="s">
        <v>3983</v>
      </c>
      <c r="L1215" s="294" t="s">
        <v>3983</v>
      </c>
      <c r="M1215" s="294" t="s">
        <v>3983</v>
      </c>
      <c r="N1215" s="294" t="s">
        <v>3983</v>
      </c>
      <c r="O1215" s="294" t="s">
        <v>3983</v>
      </c>
      <c r="Q1215" s="294" t="s">
        <v>3983</v>
      </c>
      <c r="R1215" s="294" t="s">
        <v>3983</v>
      </c>
      <c r="S1215" s="294" t="s">
        <v>3983</v>
      </c>
      <c r="T1215" s="294" t="s">
        <v>3983</v>
      </c>
      <c r="U1215" s="294" t="s">
        <v>3983</v>
      </c>
      <c r="W1215" s="294" t="s">
        <v>3983</v>
      </c>
      <c r="X1215" s="294" t="s">
        <v>3983</v>
      </c>
      <c r="Y1215" s="294" t="s">
        <v>3983</v>
      </c>
      <c r="Z1215" s="294" t="s">
        <v>3983</v>
      </c>
      <c r="AA1215" s="294" t="s">
        <v>3983</v>
      </c>
      <c r="AC1215" s="294" t="s">
        <v>3983</v>
      </c>
      <c r="AD1215" s="294" t="s">
        <v>3983</v>
      </c>
      <c r="AE1215" s="294" t="s">
        <v>3983</v>
      </c>
      <c r="AF1215" s="294" t="s">
        <v>3983</v>
      </c>
      <c r="AG1215" s="294" t="s">
        <v>3983</v>
      </c>
      <c r="AI1215" s="294" t="s">
        <v>3983</v>
      </c>
      <c r="AJ1215" s="294" t="s">
        <v>3983</v>
      </c>
      <c r="AK1215" s="294" t="s">
        <v>3983</v>
      </c>
      <c r="AL1215" s="294" t="s">
        <v>3983</v>
      </c>
      <c r="AM1215" s="294" t="s">
        <v>3983</v>
      </c>
      <c r="AO1215" s="294" t="s">
        <v>3983</v>
      </c>
      <c r="AP1215" s="294" t="s">
        <v>3983</v>
      </c>
      <c r="AQ1215" s="294" t="s">
        <v>3983</v>
      </c>
      <c r="AR1215" s="294" t="s">
        <v>3983</v>
      </c>
      <c r="AS1215" s="294" t="s">
        <v>3983</v>
      </c>
      <c r="AU1215" s="294" t="s">
        <v>3983</v>
      </c>
      <c r="AV1215" s="294" t="s">
        <v>3983</v>
      </c>
      <c r="AW1215" s="294" t="s">
        <v>3983</v>
      </c>
      <c r="AX1215" s="294" t="s">
        <v>3983</v>
      </c>
      <c r="AY1215" s="294" t="s">
        <v>3983</v>
      </c>
      <c r="BA1215" s="294" t="s">
        <v>3983</v>
      </c>
      <c r="BB1215" s="294" t="s">
        <v>3983</v>
      </c>
      <c r="BC1215" s="294" t="s">
        <v>3983</v>
      </c>
      <c r="BD1215" s="294" t="s">
        <v>3983</v>
      </c>
      <c r="BE1215" s="294" t="s">
        <v>3983</v>
      </c>
      <c r="BG1215" s="294" t="s">
        <v>3983</v>
      </c>
      <c r="BH1215" s="294" t="s">
        <v>3983</v>
      </c>
      <c r="BI1215" s="294" t="s">
        <v>3983</v>
      </c>
      <c r="BJ1215" s="294" t="s">
        <v>3983</v>
      </c>
      <c r="BK1215" s="294" t="s">
        <v>3983</v>
      </c>
      <c r="BM1215" s="294" t="s">
        <v>3983</v>
      </c>
      <c r="BN1215" s="294" t="s">
        <v>3983</v>
      </c>
      <c r="BO1215" s="294" t="s">
        <v>3983</v>
      </c>
      <c r="BP1215" s="294" t="s">
        <v>3983</v>
      </c>
      <c r="BQ1215" s="294" t="s">
        <v>3983</v>
      </c>
      <c r="BS1215" s="294" t="s">
        <v>3983</v>
      </c>
      <c r="BT1215" s="294" t="s">
        <v>3983</v>
      </c>
      <c r="BU1215" s="294" t="s">
        <v>3983</v>
      </c>
      <c r="BV1215" s="294" t="s">
        <v>3983</v>
      </c>
      <c r="BW1215" s="294" t="s">
        <v>3983</v>
      </c>
      <c r="BY1215" s="294" t="s">
        <v>3983</v>
      </c>
    </row>
    <row r="1216" spans="1:77">
      <c r="A1216" s="301">
        <v>1250</v>
      </c>
      <c r="B1216" s="302" t="s">
        <v>3997</v>
      </c>
      <c r="C1216" s="301" t="s">
        <v>5174</v>
      </c>
      <c r="D1216" s="302" t="s">
        <v>4051</v>
      </c>
      <c r="E1216" s="303">
        <v>222.22</v>
      </c>
      <c r="F1216" s="294" t="s">
        <v>3983</v>
      </c>
      <c r="G1216" s="294" t="s">
        <v>3983</v>
      </c>
      <c r="H1216" s="294" t="s">
        <v>3983</v>
      </c>
      <c r="I1216" s="294" t="s">
        <v>3983</v>
      </c>
      <c r="K1216" s="294" t="s">
        <v>3983</v>
      </c>
      <c r="L1216" s="294" t="s">
        <v>3983</v>
      </c>
      <c r="M1216" s="294" t="s">
        <v>3983</v>
      </c>
      <c r="N1216" s="294" t="s">
        <v>3983</v>
      </c>
      <c r="O1216" s="294" t="s">
        <v>3983</v>
      </c>
      <c r="Q1216" s="294" t="s">
        <v>3983</v>
      </c>
      <c r="R1216" s="294" t="s">
        <v>3983</v>
      </c>
      <c r="S1216" s="294" t="s">
        <v>3983</v>
      </c>
      <c r="T1216" s="294" t="s">
        <v>3983</v>
      </c>
      <c r="U1216" s="294" t="s">
        <v>3983</v>
      </c>
      <c r="W1216" s="294" t="s">
        <v>3983</v>
      </c>
      <c r="X1216" s="294" t="s">
        <v>3983</v>
      </c>
      <c r="Y1216" s="294" t="s">
        <v>3983</v>
      </c>
      <c r="Z1216" s="294" t="s">
        <v>3983</v>
      </c>
      <c r="AA1216" s="294" t="s">
        <v>3983</v>
      </c>
      <c r="AC1216" s="294" t="s">
        <v>3983</v>
      </c>
      <c r="AD1216" s="294" t="s">
        <v>3983</v>
      </c>
      <c r="AE1216" s="294" t="s">
        <v>3983</v>
      </c>
      <c r="AF1216" s="294" t="s">
        <v>3983</v>
      </c>
      <c r="AG1216" s="294" t="s">
        <v>3983</v>
      </c>
      <c r="AI1216" s="294" t="s">
        <v>3983</v>
      </c>
      <c r="AJ1216" s="294" t="s">
        <v>3983</v>
      </c>
      <c r="AK1216" s="294" t="s">
        <v>3983</v>
      </c>
      <c r="AL1216" s="294" t="s">
        <v>3983</v>
      </c>
      <c r="AM1216" s="294" t="s">
        <v>3983</v>
      </c>
      <c r="AO1216" s="294" t="s">
        <v>3983</v>
      </c>
      <c r="AP1216" s="294" t="s">
        <v>3983</v>
      </c>
      <c r="AQ1216" s="294" t="s">
        <v>3983</v>
      </c>
      <c r="AR1216" s="294" t="s">
        <v>3983</v>
      </c>
      <c r="AS1216" s="294" t="s">
        <v>3983</v>
      </c>
      <c r="AU1216" s="294" t="s">
        <v>3983</v>
      </c>
      <c r="AV1216" s="294" t="s">
        <v>3983</v>
      </c>
      <c r="AW1216" s="294" t="s">
        <v>3983</v>
      </c>
      <c r="AX1216" s="294" t="s">
        <v>3983</v>
      </c>
      <c r="AY1216" s="294" t="s">
        <v>3983</v>
      </c>
      <c r="BA1216" s="294" t="s">
        <v>3983</v>
      </c>
      <c r="BB1216" s="294" t="s">
        <v>3983</v>
      </c>
      <c r="BC1216" s="294" t="s">
        <v>3983</v>
      </c>
      <c r="BD1216" s="294" t="s">
        <v>3983</v>
      </c>
      <c r="BE1216" s="294" t="s">
        <v>3983</v>
      </c>
      <c r="BG1216" s="294" t="s">
        <v>3983</v>
      </c>
      <c r="BH1216" s="294" t="s">
        <v>3983</v>
      </c>
      <c r="BI1216" s="294" t="s">
        <v>3983</v>
      </c>
      <c r="BJ1216" s="294" t="s">
        <v>3983</v>
      </c>
      <c r="BK1216" s="294" t="s">
        <v>3983</v>
      </c>
      <c r="BM1216" s="294" t="s">
        <v>3983</v>
      </c>
      <c r="BN1216" s="294" t="s">
        <v>3983</v>
      </c>
      <c r="BO1216" s="294" t="s">
        <v>3983</v>
      </c>
      <c r="BP1216" s="294" t="s">
        <v>3983</v>
      </c>
      <c r="BQ1216" s="294" t="s">
        <v>3983</v>
      </c>
      <c r="BS1216" s="294" t="s">
        <v>3983</v>
      </c>
      <c r="BT1216" s="294" t="s">
        <v>3983</v>
      </c>
      <c r="BU1216" s="294" t="s">
        <v>3983</v>
      </c>
      <c r="BV1216" s="294" t="s">
        <v>3983</v>
      </c>
      <c r="BW1216" s="294" t="s">
        <v>3983</v>
      </c>
      <c r="BY1216" s="294" t="s">
        <v>3983</v>
      </c>
    </row>
    <row r="1217" spans="1:77">
      <c r="A1217" s="301">
        <v>1251</v>
      </c>
      <c r="B1217" s="302" t="s">
        <v>3997</v>
      </c>
      <c r="C1217" s="301" t="s">
        <v>5175</v>
      </c>
      <c r="D1217" s="302" t="s">
        <v>4051</v>
      </c>
      <c r="E1217" s="303">
        <v>408.89</v>
      </c>
      <c r="F1217" s="294" t="s">
        <v>3983</v>
      </c>
      <c r="G1217" s="294" t="s">
        <v>3983</v>
      </c>
      <c r="H1217" s="294" t="s">
        <v>3983</v>
      </c>
      <c r="I1217" s="294" t="s">
        <v>3983</v>
      </c>
      <c r="K1217" s="294" t="s">
        <v>3983</v>
      </c>
      <c r="L1217" s="294" t="s">
        <v>3983</v>
      </c>
      <c r="M1217" s="294" t="s">
        <v>3983</v>
      </c>
      <c r="N1217" s="294" t="s">
        <v>3983</v>
      </c>
      <c r="O1217" s="294" t="s">
        <v>3983</v>
      </c>
      <c r="Q1217" s="294" t="s">
        <v>3983</v>
      </c>
      <c r="R1217" s="294" t="s">
        <v>3983</v>
      </c>
      <c r="S1217" s="294" t="s">
        <v>3983</v>
      </c>
      <c r="T1217" s="294" t="s">
        <v>3983</v>
      </c>
      <c r="U1217" s="294" t="s">
        <v>3983</v>
      </c>
      <c r="W1217" s="294" t="s">
        <v>3983</v>
      </c>
      <c r="X1217" s="294" t="s">
        <v>3983</v>
      </c>
      <c r="Y1217" s="294" t="s">
        <v>3983</v>
      </c>
      <c r="Z1217" s="294" t="s">
        <v>3983</v>
      </c>
      <c r="AA1217" s="294" t="s">
        <v>3983</v>
      </c>
      <c r="AC1217" s="294" t="s">
        <v>3983</v>
      </c>
      <c r="AD1217" s="294" t="s">
        <v>3983</v>
      </c>
      <c r="AE1217" s="294" t="s">
        <v>3983</v>
      </c>
      <c r="AF1217" s="294" t="s">
        <v>3983</v>
      </c>
      <c r="AG1217" s="294" t="s">
        <v>3983</v>
      </c>
      <c r="AI1217" s="294" t="s">
        <v>3983</v>
      </c>
      <c r="AJ1217" s="294" t="s">
        <v>3983</v>
      </c>
      <c r="AK1217" s="294" t="s">
        <v>3983</v>
      </c>
      <c r="AL1217" s="294" t="s">
        <v>3983</v>
      </c>
      <c r="AM1217" s="294" t="s">
        <v>3983</v>
      </c>
      <c r="AO1217" s="294" t="s">
        <v>3983</v>
      </c>
      <c r="AP1217" s="294" t="s">
        <v>3983</v>
      </c>
      <c r="AQ1217" s="294" t="s">
        <v>3983</v>
      </c>
      <c r="AR1217" s="294" t="s">
        <v>3983</v>
      </c>
      <c r="AS1217" s="294" t="s">
        <v>3983</v>
      </c>
      <c r="AU1217" s="294" t="s">
        <v>3983</v>
      </c>
      <c r="AV1217" s="294" t="s">
        <v>3983</v>
      </c>
      <c r="AW1217" s="294" t="s">
        <v>3983</v>
      </c>
      <c r="AX1217" s="294" t="s">
        <v>3983</v>
      </c>
      <c r="AY1217" s="294" t="s">
        <v>3983</v>
      </c>
      <c r="BA1217" s="294" t="s">
        <v>3983</v>
      </c>
      <c r="BB1217" s="294" t="s">
        <v>3983</v>
      </c>
      <c r="BC1217" s="294" t="s">
        <v>3983</v>
      </c>
      <c r="BD1217" s="294" t="s">
        <v>3983</v>
      </c>
      <c r="BE1217" s="294" t="s">
        <v>3983</v>
      </c>
      <c r="BG1217" s="294" t="s">
        <v>3983</v>
      </c>
      <c r="BH1217" s="294" t="s">
        <v>3983</v>
      </c>
      <c r="BI1217" s="294" t="s">
        <v>3983</v>
      </c>
      <c r="BJ1217" s="294" t="s">
        <v>3983</v>
      </c>
      <c r="BK1217" s="294" t="s">
        <v>3983</v>
      </c>
      <c r="BM1217" s="294" t="s">
        <v>3983</v>
      </c>
      <c r="BN1217" s="294" t="s">
        <v>3983</v>
      </c>
      <c r="BO1217" s="294" t="s">
        <v>3983</v>
      </c>
      <c r="BP1217" s="294" t="s">
        <v>3983</v>
      </c>
      <c r="BQ1217" s="294" t="s">
        <v>3983</v>
      </c>
      <c r="BS1217" s="294" t="s">
        <v>3983</v>
      </c>
      <c r="BT1217" s="294" t="s">
        <v>3983</v>
      </c>
      <c r="BU1217" s="294" t="s">
        <v>3983</v>
      </c>
      <c r="BV1217" s="294" t="s">
        <v>3983</v>
      </c>
      <c r="BW1217" s="294" t="s">
        <v>3983</v>
      </c>
      <c r="BY1217" s="294" t="s">
        <v>3983</v>
      </c>
    </row>
    <row r="1218" spans="1:77">
      <c r="A1218" s="301">
        <v>1252</v>
      </c>
      <c r="B1218" s="302" t="s">
        <v>3997</v>
      </c>
      <c r="C1218" s="301" t="s">
        <v>5176</v>
      </c>
      <c r="D1218" s="302" t="s">
        <v>4051</v>
      </c>
      <c r="E1218" s="303">
        <v>411.11</v>
      </c>
      <c r="F1218" s="294" t="s">
        <v>3983</v>
      </c>
      <c r="G1218" s="294" t="s">
        <v>3983</v>
      </c>
      <c r="H1218" s="294" t="s">
        <v>3983</v>
      </c>
      <c r="I1218" s="294" t="s">
        <v>3983</v>
      </c>
      <c r="K1218" s="294" t="s">
        <v>3983</v>
      </c>
      <c r="L1218" s="294" t="s">
        <v>3983</v>
      </c>
      <c r="M1218" s="294" t="s">
        <v>3983</v>
      </c>
      <c r="N1218" s="294" t="s">
        <v>3983</v>
      </c>
      <c r="O1218" s="294" t="s">
        <v>3983</v>
      </c>
      <c r="Q1218" s="294" t="s">
        <v>3983</v>
      </c>
      <c r="R1218" s="294" t="s">
        <v>3983</v>
      </c>
      <c r="S1218" s="294" t="s">
        <v>3983</v>
      </c>
      <c r="T1218" s="294" t="s">
        <v>3983</v>
      </c>
      <c r="U1218" s="294" t="s">
        <v>3983</v>
      </c>
      <c r="W1218" s="294" t="s">
        <v>3983</v>
      </c>
      <c r="X1218" s="294" t="s">
        <v>3983</v>
      </c>
      <c r="Y1218" s="294" t="s">
        <v>3983</v>
      </c>
      <c r="Z1218" s="294" t="s">
        <v>3983</v>
      </c>
      <c r="AA1218" s="294" t="s">
        <v>3983</v>
      </c>
      <c r="AC1218" s="294" t="s">
        <v>3983</v>
      </c>
      <c r="AD1218" s="294" t="s">
        <v>3983</v>
      </c>
      <c r="AE1218" s="294" t="s">
        <v>3983</v>
      </c>
      <c r="AF1218" s="294" t="s">
        <v>3983</v>
      </c>
      <c r="AG1218" s="294" t="s">
        <v>3983</v>
      </c>
      <c r="AI1218" s="294" t="s">
        <v>3983</v>
      </c>
      <c r="AJ1218" s="294" t="s">
        <v>3983</v>
      </c>
      <c r="AK1218" s="294" t="s">
        <v>3983</v>
      </c>
      <c r="AL1218" s="294" t="s">
        <v>3983</v>
      </c>
      <c r="AM1218" s="294" t="s">
        <v>3983</v>
      </c>
      <c r="AO1218" s="294" t="s">
        <v>3983</v>
      </c>
      <c r="AP1218" s="294" t="s">
        <v>3983</v>
      </c>
      <c r="AQ1218" s="294" t="s">
        <v>3983</v>
      </c>
      <c r="AR1218" s="294" t="s">
        <v>3983</v>
      </c>
      <c r="AS1218" s="294" t="s">
        <v>3983</v>
      </c>
      <c r="AU1218" s="294" t="s">
        <v>3983</v>
      </c>
      <c r="AV1218" s="294" t="s">
        <v>3983</v>
      </c>
      <c r="AW1218" s="294" t="s">
        <v>3983</v>
      </c>
      <c r="AX1218" s="294" t="s">
        <v>3983</v>
      </c>
      <c r="AY1218" s="294" t="s">
        <v>3983</v>
      </c>
      <c r="BA1218" s="294" t="s">
        <v>3983</v>
      </c>
      <c r="BB1218" s="294" t="s">
        <v>3983</v>
      </c>
      <c r="BC1218" s="294" t="s">
        <v>3983</v>
      </c>
      <c r="BD1218" s="294" t="s">
        <v>3983</v>
      </c>
      <c r="BE1218" s="294" t="s">
        <v>3983</v>
      </c>
      <c r="BG1218" s="294" t="s">
        <v>3983</v>
      </c>
      <c r="BH1218" s="294" t="s">
        <v>3983</v>
      </c>
      <c r="BI1218" s="294" t="s">
        <v>3983</v>
      </c>
      <c r="BJ1218" s="294" t="s">
        <v>3983</v>
      </c>
      <c r="BK1218" s="294" t="s">
        <v>3983</v>
      </c>
      <c r="BM1218" s="294" t="s">
        <v>3983</v>
      </c>
      <c r="BN1218" s="294" t="s">
        <v>3983</v>
      </c>
      <c r="BO1218" s="294" t="s">
        <v>3983</v>
      </c>
      <c r="BP1218" s="294" t="s">
        <v>3983</v>
      </c>
      <c r="BQ1218" s="294" t="s">
        <v>3983</v>
      </c>
      <c r="BS1218" s="294" t="s">
        <v>3983</v>
      </c>
      <c r="BT1218" s="294" t="s">
        <v>3983</v>
      </c>
      <c r="BU1218" s="294" t="s">
        <v>3983</v>
      </c>
      <c r="BV1218" s="294" t="s">
        <v>3983</v>
      </c>
      <c r="BW1218" s="294" t="s">
        <v>3983</v>
      </c>
      <c r="BY1218" s="294" t="s">
        <v>3983</v>
      </c>
    </row>
    <row r="1219" spans="1:77">
      <c r="A1219" s="301">
        <v>1253</v>
      </c>
      <c r="B1219" s="302" t="s">
        <v>3997</v>
      </c>
      <c r="C1219" s="301" t="s">
        <v>5177</v>
      </c>
      <c r="D1219" s="302" t="s">
        <v>4051</v>
      </c>
      <c r="E1219" s="303">
        <v>1200</v>
      </c>
      <c r="F1219" s="294" t="s">
        <v>3983</v>
      </c>
      <c r="G1219" s="294" t="s">
        <v>3983</v>
      </c>
      <c r="H1219" s="294" t="s">
        <v>3983</v>
      </c>
      <c r="I1219" s="294" t="s">
        <v>3983</v>
      </c>
      <c r="K1219" s="294" t="s">
        <v>3983</v>
      </c>
      <c r="L1219" s="294" t="s">
        <v>3983</v>
      </c>
      <c r="M1219" s="294" t="s">
        <v>3983</v>
      </c>
      <c r="N1219" s="294" t="s">
        <v>3983</v>
      </c>
      <c r="O1219" s="294" t="s">
        <v>3983</v>
      </c>
      <c r="Q1219" s="294" t="s">
        <v>3983</v>
      </c>
      <c r="R1219" s="294" t="s">
        <v>3983</v>
      </c>
      <c r="S1219" s="294" t="s">
        <v>3983</v>
      </c>
      <c r="T1219" s="294" t="s">
        <v>3983</v>
      </c>
      <c r="U1219" s="294" t="s">
        <v>3983</v>
      </c>
      <c r="W1219" s="294" t="s">
        <v>3983</v>
      </c>
      <c r="X1219" s="294" t="s">
        <v>3983</v>
      </c>
      <c r="Y1219" s="294" t="s">
        <v>3983</v>
      </c>
      <c r="Z1219" s="294" t="s">
        <v>3983</v>
      </c>
      <c r="AA1219" s="294" t="s">
        <v>3983</v>
      </c>
      <c r="AC1219" s="294" t="s">
        <v>3983</v>
      </c>
      <c r="AD1219" s="294" t="s">
        <v>3983</v>
      </c>
      <c r="AE1219" s="294" t="s">
        <v>3983</v>
      </c>
      <c r="AF1219" s="294" t="s">
        <v>3983</v>
      </c>
      <c r="AG1219" s="294" t="s">
        <v>3983</v>
      </c>
      <c r="AI1219" s="294" t="s">
        <v>3983</v>
      </c>
      <c r="AJ1219" s="294" t="s">
        <v>3983</v>
      </c>
      <c r="AK1219" s="294" t="s">
        <v>3983</v>
      </c>
      <c r="AL1219" s="294" t="s">
        <v>3983</v>
      </c>
      <c r="AM1219" s="294" t="s">
        <v>3983</v>
      </c>
      <c r="AO1219" s="294" t="s">
        <v>3983</v>
      </c>
      <c r="AP1219" s="294" t="s">
        <v>3983</v>
      </c>
      <c r="AQ1219" s="294" t="s">
        <v>3983</v>
      </c>
      <c r="AR1219" s="294" t="s">
        <v>3983</v>
      </c>
      <c r="AS1219" s="294" t="s">
        <v>3983</v>
      </c>
      <c r="AU1219" s="294" t="s">
        <v>3983</v>
      </c>
      <c r="AV1219" s="294" t="s">
        <v>3983</v>
      </c>
      <c r="AW1219" s="294" t="s">
        <v>3983</v>
      </c>
      <c r="AX1219" s="294" t="s">
        <v>3983</v>
      </c>
      <c r="AY1219" s="294" t="s">
        <v>3983</v>
      </c>
      <c r="BA1219" s="294" t="s">
        <v>3983</v>
      </c>
      <c r="BB1219" s="294" t="s">
        <v>3983</v>
      </c>
      <c r="BC1219" s="294" t="s">
        <v>3983</v>
      </c>
      <c r="BD1219" s="294" t="s">
        <v>3983</v>
      </c>
      <c r="BE1219" s="294" t="s">
        <v>3983</v>
      </c>
      <c r="BG1219" s="294" t="s">
        <v>3983</v>
      </c>
      <c r="BH1219" s="294" t="s">
        <v>3983</v>
      </c>
      <c r="BI1219" s="294" t="s">
        <v>3983</v>
      </c>
      <c r="BJ1219" s="294" t="s">
        <v>3983</v>
      </c>
      <c r="BK1219" s="294" t="s">
        <v>3983</v>
      </c>
      <c r="BM1219" s="294" t="s">
        <v>3983</v>
      </c>
      <c r="BN1219" s="294" t="s">
        <v>3983</v>
      </c>
      <c r="BO1219" s="294" t="s">
        <v>3983</v>
      </c>
      <c r="BP1219" s="294" t="s">
        <v>3983</v>
      </c>
      <c r="BQ1219" s="294" t="s">
        <v>3983</v>
      </c>
      <c r="BS1219" s="294" t="s">
        <v>3983</v>
      </c>
      <c r="BT1219" s="294" t="s">
        <v>3983</v>
      </c>
      <c r="BU1219" s="294" t="s">
        <v>3983</v>
      </c>
      <c r="BV1219" s="294" t="s">
        <v>3983</v>
      </c>
      <c r="BW1219" s="294" t="s">
        <v>3983</v>
      </c>
      <c r="BY1219" s="294" t="s">
        <v>3983</v>
      </c>
    </row>
    <row r="1220" spans="1:77">
      <c r="A1220" s="301">
        <v>1254</v>
      </c>
      <c r="B1220" s="302" t="s">
        <v>3980</v>
      </c>
      <c r="C1220" s="301" t="s">
        <v>5178</v>
      </c>
      <c r="D1220" s="302" t="s">
        <v>4139</v>
      </c>
      <c r="E1220" s="303">
        <v>389</v>
      </c>
      <c r="F1220" s="294">
        <v>415.68</v>
      </c>
      <c r="G1220" s="294">
        <v>415.68</v>
      </c>
      <c r="H1220" s="294">
        <v>0.96219999999999994</v>
      </c>
      <c r="I1220" s="294">
        <v>45774</v>
      </c>
      <c r="K1220" s="294">
        <v>0.159</v>
      </c>
      <c r="L1220" s="294">
        <v>419.4</v>
      </c>
      <c r="M1220" s="294">
        <v>419.4</v>
      </c>
      <c r="N1220" s="294">
        <v>0.95130000000000003</v>
      </c>
      <c r="O1220" s="294">
        <v>49986</v>
      </c>
      <c r="Q1220" s="294">
        <v>0.16839999999999999</v>
      </c>
      <c r="R1220" s="294">
        <v>349.2</v>
      </c>
      <c r="S1220" s="294">
        <v>349.2</v>
      </c>
      <c r="T1220" s="294">
        <v>0.9597</v>
      </c>
      <c r="U1220" s="294">
        <v>52986</v>
      </c>
      <c r="W1220" s="294">
        <v>0.21959999999999999</v>
      </c>
      <c r="X1220" s="294">
        <v>356.88</v>
      </c>
      <c r="Y1220" s="294">
        <v>356.88</v>
      </c>
      <c r="Z1220" s="294">
        <v>0.96009999999999995</v>
      </c>
      <c r="AA1220" s="294">
        <v>61932</v>
      </c>
      <c r="AC1220" s="294">
        <v>0.24299999999999999</v>
      </c>
      <c r="AD1220" s="294">
        <v>330.96</v>
      </c>
      <c r="AE1220" s="294">
        <v>330.96</v>
      </c>
      <c r="AF1220" s="294">
        <v>0.95030000000000003</v>
      </c>
      <c r="AG1220" s="294">
        <v>59784</v>
      </c>
      <c r="AI1220" s="294">
        <v>0.2555</v>
      </c>
      <c r="AJ1220" s="294">
        <v>364.08</v>
      </c>
      <c r="AK1220" s="294">
        <v>364.08</v>
      </c>
      <c r="AL1220" s="294">
        <v>0.93710000000000004</v>
      </c>
      <c r="AM1220" s="294">
        <v>67470</v>
      </c>
      <c r="AO1220" s="294">
        <v>0.2747</v>
      </c>
      <c r="AP1220" s="294">
        <v>373.44</v>
      </c>
      <c r="AQ1220" s="294">
        <v>373.44</v>
      </c>
      <c r="AR1220" s="294">
        <v>0.92349999999999999</v>
      </c>
      <c r="AS1220" s="294">
        <v>66564</v>
      </c>
      <c r="AU1220" s="294">
        <v>0.25940000000000002</v>
      </c>
      <c r="AV1220" s="294">
        <v>428.88</v>
      </c>
      <c r="AW1220" s="294">
        <v>428.88</v>
      </c>
      <c r="AX1220" s="294">
        <v>0.90300000000000002</v>
      </c>
      <c r="AY1220" s="294">
        <v>73254</v>
      </c>
      <c r="BA1220" s="294">
        <v>0.26269999999999999</v>
      </c>
      <c r="BB1220" s="294">
        <v>346.08</v>
      </c>
      <c r="BC1220" s="294">
        <v>346.08</v>
      </c>
      <c r="BD1220" s="294">
        <v>0.91720000000000002</v>
      </c>
      <c r="BE1220" s="294">
        <v>71292</v>
      </c>
      <c r="BG1220" s="294">
        <v>0.3019</v>
      </c>
      <c r="BH1220" s="294">
        <v>373.68</v>
      </c>
      <c r="BI1220" s="294">
        <v>373.68</v>
      </c>
      <c r="BJ1220" s="294">
        <v>0.91649999999999998</v>
      </c>
      <c r="BK1220" s="294">
        <v>70524</v>
      </c>
      <c r="BM1220" s="294">
        <v>0.27679999999999999</v>
      </c>
      <c r="BN1220" s="294">
        <v>336.48</v>
      </c>
      <c r="BO1220" s="294">
        <v>336.48</v>
      </c>
      <c r="BP1220" s="294">
        <v>0.91400000000000003</v>
      </c>
      <c r="BQ1220" s="294">
        <v>54606</v>
      </c>
      <c r="BS1220" s="294">
        <v>0.26419999999999999</v>
      </c>
      <c r="BT1220" s="294">
        <v>310.8</v>
      </c>
      <c r="BU1220" s="294">
        <v>311.2</v>
      </c>
      <c r="BV1220" s="294">
        <v>0.90980000000000005</v>
      </c>
      <c r="BW1220" s="294">
        <v>73098</v>
      </c>
      <c r="BY1220" s="294">
        <v>0.34749999999999998</v>
      </c>
    </row>
    <row r="1221" spans="1:77">
      <c r="A1221" s="301">
        <v>1255</v>
      </c>
      <c r="B1221" s="302" t="s">
        <v>3980</v>
      </c>
      <c r="C1221" s="301" t="s">
        <v>5179</v>
      </c>
      <c r="D1221" s="302" t="s">
        <v>4051</v>
      </c>
      <c r="E1221" s="303">
        <v>140</v>
      </c>
      <c r="F1221" s="294">
        <v>171.36</v>
      </c>
      <c r="G1221" s="294">
        <v>171.36</v>
      </c>
      <c r="H1221" s="294">
        <v>0.94440000000000002</v>
      </c>
      <c r="I1221" s="294">
        <v>41900</v>
      </c>
      <c r="K1221" s="294">
        <v>0.35959999999999998</v>
      </c>
      <c r="L1221" s="294">
        <v>199.2</v>
      </c>
      <c r="M1221" s="294">
        <v>199.2</v>
      </c>
      <c r="N1221" s="294">
        <v>0.95889999999999997</v>
      </c>
      <c r="O1221" s="294">
        <v>53080</v>
      </c>
      <c r="Q1221" s="294">
        <v>0.3735</v>
      </c>
      <c r="R1221" s="294">
        <v>232.4</v>
      </c>
      <c r="S1221" s="294">
        <v>232.4</v>
      </c>
      <c r="T1221" s="294">
        <v>0.94199999999999995</v>
      </c>
      <c r="U1221" s="294">
        <v>36116</v>
      </c>
      <c r="W1221" s="294">
        <v>0.2291</v>
      </c>
      <c r="X1221" s="294">
        <v>131.52000000000001</v>
      </c>
      <c r="Y1221" s="294">
        <v>131.52000000000001</v>
      </c>
      <c r="Z1221" s="294">
        <v>0.94299999999999995</v>
      </c>
      <c r="AA1221" s="294">
        <v>29768</v>
      </c>
      <c r="AC1221" s="294">
        <v>0.3226</v>
      </c>
      <c r="AD1221" s="294">
        <v>182.08</v>
      </c>
      <c r="AE1221" s="294">
        <v>182.08</v>
      </c>
      <c r="AF1221" s="294">
        <v>0.95040000000000002</v>
      </c>
      <c r="AG1221" s="294">
        <v>38816</v>
      </c>
      <c r="AI1221" s="294">
        <v>0.30149999999999999</v>
      </c>
      <c r="AJ1221" s="294">
        <v>213.76</v>
      </c>
      <c r="AK1221" s="294">
        <v>213.76</v>
      </c>
      <c r="AL1221" s="294">
        <v>0.96040000000000003</v>
      </c>
      <c r="AM1221" s="294">
        <v>46652</v>
      </c>
      <c r="AO1221" s="294">
        <v>0.31559999999999999</v>
      </c>
      <c r="AP1221" s="294">
        <v>152.47999999999999</v>
      </c>
      <c r="AQ1221" s="294">
        <v>152.47999999999999</v>
      </c>
      <c r="AR1221" s="294">
        <v>0.92189999999999994</v>
      </c>
      <c r="AS1221" s="294">
        <v>28780</v>
      </c>
      <c r="AU1221" s="294">
        <v>0.2752</v>
      </c>
      <c r="AV1221" s="294">
        <v>88.48</v>
      </c>
      <c r="AW1221" s="294">
        <v>112</v>
      </c>
      <c r="AX1221" s="294">
        <v>0.89529999999999998</v>
      </c>
      <c r="AY1221" s="294">
        <v>18292</v>
      </c>
      <c r="BA1221" s="294">
        <v>0.32069999999999999</v>
      </c>
      <c r="BB1221" s="294">
        <v>52.48</v>
      </c>
      <c r="BC1221" s="294">
        <v>112</v>
      </c>
      <c r="BD1221" s="294">
        <v>0.91569999999999996</v>
      </c>
      <c r="BE1221" s="294">
        <v>18100</v>
      </c>
      <c r="BG1221" s="294">
        <v>0.50629999999999997</v>
      </c>
      <c r="BH1221" s="294">
        <v>44</v>
      </c>
      <c r="BI1221" s="294">
        <v>112</v>
      </c>
      <c r="BJ1221" s="294">
        <v>0.91920000000000002</v>
      </c>
      <c r="BK1221" s="294">
        <v>19424</v>
      </c>
      <c r="BL1221" s="294" t="e">
        <f>BK1221-#REF!</f>
        <v>#REF!</v>
      </c>
      <c r="BM1221" s="294">
        <v>0.64549999999999996</v>
      </c>
      <c r="BN1221" s="294">
        <v>144</v>
      </c>
      <c r="BO1221" s="294">
        <v>144</v>
      </c>
      <c r="BP1221" s="294">
        <v>0.95330000000000004</v>
      </c>
      <c r="BQ1221" s="294">
        <v>23640</v>
      </c>
      <c r="BS1221" s="294">
        <v>0.25629999999999997</v>
      </c>
      <c r="BT1221" s="294">
        <v>177.6</v>
      </c>
      <c r="BU1221" s="294">
        <v>177.6</v>
      </c>
      <c r="BV1221" s="294">
        <v>0.9556</v>
      </c>
      <c r="BW1221" s="294">
        <v>40560</v>
      </c>
      <c r="BY1221" s="294">
        <v>0.32119999999999999</v>
      </c>
    </row>
    <row r="1222" spans="1:77">
      <c r="A1222" s="301">
        <v>1256</v>
      </c>
      <c r="B1222" s="302" t="s">
        <v>3980</v>
      </c>
      <c r="C1222" s="301" t="s">
        <v>5180</v>
      </c>
      <c r="D1222" s="302" t="s">
        <v>4139</v>
      </c>
      <c r="E1222" s="303">
        <v>160</v>
      </c>
      <c r="F1222" s="294">
        <v>99.52</v>
      </c>
      <c r="G1222" s="294">
        <v>128</v>
      </c>
      <c r="H1222" s="294">
        <v>0.94340000000000002</v>
      </c>
      <c r="I1222" s="294">
        <v>14478</v>
      </c>
      <c r="K1222" s="294">
        <v>0.2142</v>
      </c>
      <c r="L1222" s="294">
        <v>118.6</v>
      </c>
      <c r="M1222" s="294">
        <v>128</v>
      </c>
      <c r="N1222" s="294">
        <v>0.83169999999999999</v>
      </c>
      <c r="O1222" s="294">
        <v>16624</v>
      </c>
      <c r="Q1222" s="294">
        <v>0.22650000000000001</v>
      </c>
      <c r="R1222" s="294">
        <v>118.2</v>
      </c>
      <c r="S1222" s="294">
        <v>128</v>
      </c>
      <c r="T1222" s="294">
        <v>0.70209999999999995</v>
      </c>
      <c r="U1222" s="294">
        <v>14192</v>
      </c>
      <c r="W1222" s="294">
        <v>0.23749999999999999</v>
      </c>
      <c r="X1222" s="294">
        <v>119.76</v>
      </c>
      <c r="Y1222" s="294">
        <v>128</v>
      </c>
      <c r="Z1222" s="294">
        <v>0.74360000000000004</v>
      </c>
      <c r="AA1222" s="294">
        <v>16622</v>
      </c>
      <c r="AC1222" s="294">
        <v>0.25090000000000001</v>
      </c>
      <c r="AD1222" s="294">
        <v>149.76</v>
      </c>
      <c r="AE1222" s="294">
        <v>149.76</v>
      </c>
      <c r="AF1222" s="294">
        <v>0.78100000000000003</v>
      </c>
      <c r="AG1222" s="294">
        <v>20746</v>
      </c>
      <c r="AI1222" s="294">
        <v>0.2384</v>
      </c>
      <c r="AJ1222" s="294">
        <v>125.84</v>
      </c>
      <c r="AK1222" s="294">
        <v>128</v>
      </c>
      <c r="AL1222" s="294">
        <v>0.65820000000000001</v>
      </c>
      <c r="AM1222" s="294">
        <v>13336</v>
      </c>
      <c r="AO1222" s="294">
        <v>0.22370000000000001</v>
      </c>
      <c r="AP1222" s="294">
        <v>132.08000000000001</v>
      </c>
      <c r="AQ1222" s="294">
        <v>132.08000000000001</v>
      </c>
      <c r="AR1222" s="294">
        <v>0.63459999999999994</v>
      </c>
      <c r="AS1222" s="294">
        <v>13170</v>
      </c>
      <c r="AU1222" s="294">
        <v>0.2112</v>
      </c>
      <c r="AV1222" s="294">
        <v>131.52000000000001</v>
      </c>
      <c r="AW1222" s="294">
        <v>131.52000000000001</v>
      </c>
      <c r="AX1222" s="294">
        <v>0.64329999999999998</v>
      </c>
      <c r="AY1222" s="294">
        <v>12696</v>
      </c>
      <c r="BA1222" s="294">
        <v>0.2084</v>
      </c>
      <c r="BB1222" s="294">
        <v>138.56</v>
      </c>
      <c r="BC1222" s="294">
        <v>138.56</v>
      </c>
      <c r="BD1222" s="294">
        <v>0.78039999999999998</v>
      </c>
      <c r="BE1222" s="294">
        <v>21116</v>
      </c>
      <c r="BG1222" s="294">
        <v>0.26250000000000001</v>
      </c>
      <c r="BH1222" s="294">
        <v>137.76</v>
      </c>
      <c r="BI1222" s="294">
        <v>137.76</v>
      </c>
      <c r="BJ1222" s="294">
        <v>0.92620000000000002</v>
      </c>
      <c r="BK1222" s="294">
        <v>22826</v>
      </c>
      <c r="BM1222" s="294">
        <v>0.24049999999999999</v>
      </c>
      <c r="BN1222" s="294">
        <v>109.2</v>
      </c>
      <c r="BO1222" s="294">
        <v>128</v>
      </c>
      <c r="BP1222" s="294">
        <v>0.97240000000000004</v>
      </c>
      <c r="BQ1222" s="294">
        <v>14050</v>
      </c>
      <c r="BS1222" s="294">
        <v>0.19689999999999999</v>
      </c>
      <c r="BT1222" s="294">
        <v>154.63999999999999</v>
      </c>
      <c r="BU1222" s="294">
        <v>154.63999999999999</v>
      </c>
      <c r="BV1222" s="294">
        <v>0.94550000000000001</v>
      </c>
      <c r="BW1222" s="294">
        <v>20966</v>
      </c>
      <c r="BY1222" s="294">
        <v>0.19270000000000001</v>
      </c>
    </row>
    <row r="1223" spans="1:77">
      <c r="A1223" s="301">
        <v>1257</v>
      </c>
      <c r="B1223" s="302" t="s">
        <v>3980</v>
      </c>
      <c r="C1223" s="301" t="s">
        <v>5181</v>
      </c>
      <c r="D1223" s="302" t="s">
        <v>4139</v>
      </c>
      <c r="E1223" s="303">
        <v>160</v>
      </c>
      <c r="F1223" s="294">
        <v>142.88</v>
      </c>
      <c r="G1223" s="294">
        <v>142.88</v>
      </c>
      <c r="H1223" s="294">
        <v>0.99839999999999995</v>
      </c>
      <c r="I1223" s="294">
        <v>43426</v>
      </c>
      <c r="K1223" s="294">
        <v>0.42280000000000001</v>
      </c>
      <c r="L1223" s="294">
        <v>140.19999999999999</v>
      </c>
      <c r="M1223" s="294">
        <v>138.4</v>
      </c>
      <c r="N1223" s="294">
        <v>0.99719999999999998</v>
      </c>
      <c r="O1223" s="294">
        <v>37476</v>
      </c>
      <c r="Q1223" s="294">
        <v>0.36030000000000001</v>
      </c>
      <c r="R1223" s="294">
        <v>130.19999999999999</v>
      </c>
      <c r="S1223" s="294">
        <v>130.19999999999999</v>
      </c>
      <c r="T1223" s="294">
        <v>0.99860000000000004</v>
      </c>
      <c r="U1223" s="294">
        <v>36888</v>
      </c>
      <c r="W1223" s="294">
        <v>0.39410000000000001</v>
      </c>
      <c r="X1223" s="294">
        <v>120.88</v>
      </c>
      <c r="Y1223" s="294">
        <v>128</v>
      </c>
      <c r="Z1223" s="294">
        <v>0.99749999999999994</v>
      </c>
      <c r="AA1223" s="294">
        <v>24764</v>
      </c>
      <c r="AC1223" s="294">
        <v>0.27610000000000001</v>
      </c>
      <c r="AD1223" s="294">
        <v>11.6</v>
      </c>
      <c r="AE1223" s="294">
        <v>128</v>
      </c>
      <c r="AF1223" s="294">
        <v>0.99380000000000002</v>
      </c>
      <c r="AG1223" s="294">
        <v>43142</v>
      </c>
      <c r="AH1223" s="294" t="e">
        <f>AG1223-#REF!</f>
        <v>#REF!</v>
      </c>
      <c r="AI1223" s="294">
        <v>5.0301</v>
      </c>
      <c r="AJ1223" s="294">
        <v>38</v>
      </c>
      <c r="AK1223" s="294">
        <v>128</v>
      </c>
      <c r="AL1223" s="294">
        <v>0.97570000000000001</v>
      </c>
      <c r="AM1223" s="294">
        <v>23220</v>
      </c>
      <c r="AN1223" s="294" t="e">
        <f>AM1223-#REF!</f>
        <v>#REF!</v>
      </c>
      <c r="AO1223" s="294">
        <v>0.86990000000000001</v>
      </c>
      <c r="AP1223" s="294">
        <v>106</v>
      </c>
      <c r="AQ1223" s="294">
        <v>128</v>
      </c>
      <c r="AR1223" s="294">
        <v>0.99180000000000001</v>
      </c>
      <c r="AS1223" s="294">
        <v>26460</v>
      </c>
      <c r="AU1223" s="294">
        <v>0.33829999999999999</v>
      </c>
      <c r="AV1223" s="294">
        <v>114</v>
      </c>
      <c r="AW1223" s="294">
        <v>128</v>
      </c>
      <c r="AX1223" s="294">
        <v>0.98739999999999994</v>
      </c>
      <c r="AY1223" s="294">
        <v>18720</v>
      </c>
      <c r="BA1223" s="294">
        <v>0.23100000000000001</v>
      </c>
      <c r="BB1223" s="294">
        <v>120</v>
      </c>
      <c r="BC1223" s="294">
        <v>128</v>
      </c>
      <c r="BD1223" s="294">
        <v>0.99819999999999998</v>
      </c>
      <c r="BE1223" s="294">
        <v>32920</v>
      </c>
      <c r="BG1223" s="294">
        <v>0.36940000000000001</v>
      </c>
      <c r="BH1223" s="294">
        <v>104</v>
      </c>
      <c r="BI1223" s="294">
        <v>128</v>
      </c>
      <c r="BJ1223" s="294">
        <v>0.99949999999999994</v>
      </c>
      <c r="BK1223" s="294">
        <v>36220</v>
      </c>
      <c r="BM1223" s="294">
        <v>0.46839999999999998</v>
      </c>
      <c r="BN1223" s="294">
        <v>124</v>
      </c>
      <c r="BO1223" s="294">
        <v>128</v>
      </c>
      <c r="BP1223" s="294">
        <v>0.99919999999999998</v>
      </c>
      <c r="BQ1223" s="294">
        <v>45420</v>
      </c>
      <c r="BS1223" s="294">
        <v>0.54559999999999997</v>
      </c>
      <c r="BT1223" s="294">
        <v>144</v>
      </c>
      <c r="BU1223" s="294">
        <v>144</v>
      </c>
      <c r="BV1223" s="294">
        <v>0.99890000000000001</v>
      </c>
      <c r="BW1223" s="294">
        <v>56880</v>
      </c>
      <c r="BY1223" s="294">
        <v>0.53149999999999997</v>
      </c>
    </row>
    <row r="1224" spans="1:77">
      <c r="A1224" s="301">
        <v>1258</v>
      </c>
      <c r="B1224" s="302" t="s">
        <v>3980</v>
      </c>
      <c r="C1224" s="301" t="s">
        <v>5182</v>
      </c>
      <c r="D1224" s="302" t="s">
        <v>4139</v>
      </c>
      <c r="E1224" s="303">
        <v>450</v>
      </c>
      <c r="F1224" s="294">
        <v>129.12</v>
      </c>
      <c r="G1224" s="294">
        <v>360</v>
      </c>
      <c r="H1224" s="294">
        <v>0.95719999999999994</v>
      </c>
      <c r="I1224" s="294">
        <v>44310</v>
      </c>
      <c r="K1224" s="294">
        <v>0.498</v>
      </c>
      <c r="L1224" s="294">
        <v>280.2</v>
      </c>
      <c r="M1224" s="294">
        <v>360</v>
      </c>
      <c r="N1224" s="294">
        <v>1.0004999999999999</v>
      </c>
      <c r="O1224" s="294">
        <v>61644</v>
      </c>
      <c r="Q1224" s="294">
        <v>0.29559999999999997</v>
      </c>
      <c r="R1224" s="294">
        <v>248.88</v>
      </c>
      <c r="S1224" s="294">
        <v>360</v>
      </c>
      <c r="T1224" s="294">
        <v>0.99939999999999996</v>
      </c>
      <c r="U1224" s="294">
        <v>101820</v>
      </c>
      <c r="W1224" s="294">
        <v>0.56859999999999999</v>
      </c>
      <c r="X1224" s="294">
        <v>280.08</v>
      </c>
      <c r="Y1224" s="294">
        <v>360</v>
      </c>
      <c r="Z1224" s="294">
        <v>0.99949999999999994</v>
      </c>
      <c r="AA1224" s="294">
        <v>112800</v>
      </c>
      <c r="AC1224" s="294">
        <v>0.54159999999999997</v>
      </c>
      <c r="AD1224" s="294">
        <v>363.84</v>
      </c>
      <c r="AE1224" s="294">
        <v>363.84</v>
      </c>
      <c r="AF1224" s="294">
        <v>0.99990000000000001</v>
      </c>
      <c r="AG1224" s="294">
        <v>152640</v>
      </c>
      <c r="AI1224" s="294">
        <v>0.56389999999999996</v>
      </c>
      <c r="AJ1224" s="294">
        <v>373.68</v>
      </c>
      <c r="AK1224" s="294">
        <v>373.68</v>
      </c>
      <c r="AL1224" s="294">
        <v>0.99960000000000004</v>
      </c>
      <c r="AM1224" s="294">
        <v>182694</v>
      </c>
      <c r="AN1224" s="294" t="e">
        <f>AM1224-#REF!</f>
        <v>#REF!</v>
      </c>
      <c r="AO1224" s="294">
        <v>0.67930000000000001</v>
      </c>
      <c r="AP1224" s="294">
        <v>371.52</v>
      </c>
      <c r="AQ1224" s="294">
        <v>371.52</v>
      </c>
      <c r="AR1224" s="294">
        <v>0.99809999999999999</v>
      </c>
      <c r="AS1224" s="294">
        <v>175548</v>
      </c>
      <c r="AT1224" s="294" t="e">
        <f>AS1224-#REF!</f>
        <v>#REF!</v>
      </c>
      <c r="AU1224" s="294">
        <v>0.63629999999999998</v>
      </c>
      <c r="AV1224" s="294">
        <v>360.72</v>
      </c>
      <c r="AW1224" s="294">
        <v>360.72</v>
      </c>
      <c r="AX1224" s="294">
        <v>0.998</v>
      </c>
      <c r="AY1224" s="294">
        <v>200016</v>
      </c>
      <c r="AZ1224" s="294" t="e">
        <f>AY1224-#REF!</f>
        <v>#REF!</v>
      </c>
      <c r="BA1224" s="294">
        <v>0.77170000000000005</v>
      </c>
      <c r="BB1224" s="294">
        <v>385.68</v>
      </c>
      <c r="BC1224" s="294">
        <v>385.68</v>
      </c>
      <c r="BD1224" s="294">
        <v>0.998</v>
      </c>
      <c r="BE1224" s="294">
        <v>197034</v>
      </c>
      <c r="BF1224" s="294" t="e">
        <f>BE1224-#REF!</f>
        <v>#REF!</v>
      </c>
      <c r="BG1224" s="294">
        <v>0.68810000000000004</v>
      </c>
      <c r="BH1224" s="294">
        <v>321.83999999999997</v>
      </c>
      <c r="BI1224" s="294">
        <v>360</v>
      </c>
      <c r="BJ1224" s="294">
        <v>0.99299999999999999</v>
      </c>
      <c r="BK1224" s="294">
        <v>101352</v>
      </c>
      <c r="BM1224" s="294">
        <v>0.42630000000000001</v>
      </c>
      <c r="BN1224" s="294">
        <v>268.2</v>
      </c>
      <c r="BO1224" s="294">
        <v>360</v>
      </c>
      <c r="BP1224" s="294">
        <v>0.98599999999999999</v>
      </c>
      <c r="BQ1224" s="294">
        <v>68904</v>
      </c>
      <c r="BS1224" s="294">
        <v>0.38779999999999998</v>
      </c>
      <c r="BT1224" s="294">
        <v>298.08</v>
      </c>
      <c r="BU1224" s="294">
        <v>360</v>
      </c>
      <c r="BV1224" s="294">
        <v>0.99160000000000004</v>
      </c>
      <c r="BW1224" s="294">
        <v>114372</v>
      </c>
      <c r="BY1224" s="294">
        <v>0.52010000000000001</v>
      </c>
    </row>
    <row r="1225" spans="1:77">
      <c r="A1225" s="301">
        <v>1259</v>
      </c>
      <c r="B1225" s="302" t="s">
        <v>3980</v>
      </c>
      <c r="C1225" s="301" t="s">
        <v>5183</v>
      </c>
      <c r="D1225" s="302" t="s">
        <v>4139</v>
      </c>
      <c r="E1225" s="303">
        <v>480</v>
      </c>
      <c r="F1225" s="294">
        <v>417.6</v>
      </c>
      <c r="G1225" s="294">
        <v>417.6</v>
      </c>
      <c r="H1225" s="294">
        <v>0.99409999999999998</v>
      </c>
      <c r="I1225" s="294">
        <v>97812</v>
      </c>
      <c r="K1225" s="294">
        <v>0.32729999999999998</v>
      </c>
      <c r="L1225" s="294">
        <v>418.8</v>
      </c>
      <c r="M1225" s="294">
        <v>418.8</v>
      </c>
      <c r="N1225" s="294">
        <v>0.98899999999999999</v>
      </c>
      <c r="O1225" s="294">
        <v>83526</v>
      </c>
      <c r="Q1225" s="294">
        <v>0.27110000000000001</v>
      </c>
      <c r="R1225" s="294">
        <v>414</v>
      </c>
      <c r="S1225" s="294">
        <v>414</v>
      </c>
      <c r="T1225" s="294">
        <v>1.0065999999999999</v>
      </c>
      <c r="U1225" s="294">
        <v>58746</v>
      </c>
      <c r="W1225" s="294">
        <v>0.31280000000000002</v>
      </c>
      <c r="X1225" s="294">
        <v>410.4</v>
      </c>
      <c r="Y1225" s="294">
        <v>410.4</v>
      </c>
      <c r="Z1225" s="294">
        <v>0.99409999999999998</v>
      </c>
      <c r="AA1225" s="294">
        <v>62886</v>
      </c>
      <c r="AC1225" s="294">
        <v>0.2072</v>
      </c>
      <c r="AD1225" s="294">
        <v>411</v>
      </c>
      <c r="AE1225" s="294">
        <v>411</v>
      </c>
      <c r="AF1225" s="294">
        <v>1.0065999999999999</v>
      </c>
      <c r="AG1225" s="294">
        <v>72966</v>
      </c>
      <c r="AI1225" s="294">
        <v>0.23710000000000001</v>
      </c>
      <c r="AJ1225" s="294">
        <v>409.8</v>
      </c>
      <c r="AK1225" s="294">
        <v>409.8</v>
      </c>
      <c r="AL1225" s="294">
        <v>0.9839</v>
      </c>
      <c r="AM1225" s="294">
        <v>74922</v>
      </c>
      <c r="AO1225" s="294">
        <v>0.2581</v>
      </c>
      <c r="AP1225" s="294">
        <v>403.8</v>
      </c>
      <c r="AQ1225" s="294">
        <v>403.8</v>
      </c>
      <c r="AR1225" s="294">
        <v>0.97599999999999998</v>
      </c>
      <c r="AS1225" s="294">
        <v>79422</v>
      </c>
      <c r="AU1225" s="294">
        <v>0.27089999999999997</v>
      </c>
      <c r="AV1225" s="294">
        <v>414.6</v>
      </c>
      <c r="AW1225" s="294">
        <v>414.6</v>
      </c>
      <c r="AX1225" s="294">
        <v>0.98029999999999995</v>
      </c>
      <c r="AY1225" s="294">
        <v>81834</v>
      </c>
      <c r="BA1225" s="294">
        <v>0.2797</v>
      </c>
      <c r="BB1225" s="294">
        <v>39</v>
      </c>
      <c r="BC1225" s="294">
        <v>384</v>
      </c>
      <c r="BD1225" s="294">
        <v>0.98519999999999996</v>
      </c>
      <c r="BE1225" s="294">
        <v>107280</v>
      </c>
      <c r="BF1225" s="294" t="e">
        <f>BE1225-#REF!</f>
        <v>#REF!</v>
      </c>
      <c r="BG1225" s="294">
        <v>3.7528999999999999</v>
      </c>
      <c r="BH1225" s="294">
        <v>421.2</v>
      </c>
      <c r="BI1225" s="294">
        <v>421.2</v>
      </c>
      <c r="BJ1225" s="294">
        <v>0.95199999999999996</v>
      </c>
      <c r="BK1225" s="294">
        <v>145500</v>
      </c>
      <c r="BM1225" s="294">
        <v>0.48780000000000001</v>
      </c>
      <c r="BN1225" s="294">
        <v>39</v>
      </c>
      <c r="BO1225" s="294">
        <v>384</v>
      </c>
      <c r="BP1225" s="294">
        <v>0.93720000000000003</v>
      </c>
      <c r="BQ1225" s="294">
        <v>137208</v>
      </c>
      <c r="BR1225" s="294" t="e">
        <f>BQ1225-#REF!</f>
        <v>#REF!</v>
      </c>
      <c r="BS1225" s="294">
        <v>5.5862999999999996</v>
      </c>
      <c r="BT1225" s="294">
        <v>474</v>
      </c>
      <c r="BU1225" s="294">
        <v>474</v>
      </c>
      <c r="BV1225" s="294">
        <v>0.93610000000000004</v>
      </c>
      <c r="BW1225" s="294">
        <v>182826</v>
      </c>
      <c r="BY1225" s="294">
        <v>0.55379999999999996</v>
      </c>
    </row>
    <row r="1226" spans="1:77">
      <c r="A1226" s="301">
        <v>1260</v>
      </c>
      <c r="B1226" s="302" t="s">
        <v>3980</v>
      </c>
      <c r="C1226" s="301" t="s">
        <v>5184</v>
      </c>
      <c r="D1226" s="302" t="s">
        <v>4051</v>
      </c>
      <c r="E1226" s="303">
        <v>450</v>
      </c>
      <c r="F1226" s="294">
        <v>422.64</v>
      </c>
      <c r="G1226" s="294">
        <v>422.64</v>
      </c>
      <c r="H1226" s="294">
        <v>0.97829999999999995</v>
      </c>
      <c r="I1226" s="294">
        <v>155076</v>
      </c>
      <c r="K1226" s="294">
        <v>0.52100000000000002</v>
      </c>
      <c r="L1226" s="294">
        <v>429.6</v>
      </c>
      <c r="M1226" s="294">
        <v>429.6</v>
      </c>
      <c r="N1226" s="294">
        <v>0.98919999999999997</v>
      </c>
      <c r="O1226" s="294">
        <v>198318</v>
      </c>
      <c r="Q1226" s="294">
        <v>0.62729999999999997</v>
      </c>
      <c r="R1226" s="294">
        <v>493.2</v>
      </c>
      <c r="S1226" s="294">
        <v>493.2</v>
      </c>
      <c r="T1226" s="294">
        <v>0.99639999999999995</v>
      </c>
      <c r="U1226" s="294">
        <v>213132</v>
      </c>
      <c r="V1226" s="294" t="e">
        <f>U1226-#REF!</f>
        <v>#REF!</v>
      </c>
      <c r="W1226" s="294">
        <v>0.60240000000000005</v>
      </c>
      <c r="X1226" s="294">
        <v>455.28</v>
      </c>
      <c r="Y1226" s="294">
        <v>455.28</v>
      </c>
      <c r="Z1226" s="294">
        <v>0.99399999999999999</v>
      </c>
      <c r="AA1226" s="294">
        <v>197604</v>
      </c>
      <c r="AC1226" s="294">
        <v>0.58689999999999998</v>
      </c>
      <c r="AD1226" s="294">
        <v>423.12</v>
      </c>
      <c r="AE1226" s="294">
        <v>423.12</v>
      </c>
      <c r="AF1226" s="294">
        <v>0.99160000000000004</v>
      </c>
      <c r="AG1226" s="294">
        <v>150570</v>
      </c>
      <c r="AI1226" s="294">
        <v>0.4824</v>
      </c>
      <c r="AJ1226" s="294">
        <v>418.8</v>
      </c>
      <c r="AK1226" s="294">
        <v>418.8</v>
      </c>
      <c r="AL1226" s="294">
        <v>0.9909</v>
      </c>
      <c r="AM1226" s="294">
        <v>131112</v>
      </c>
      <c r="AO1226" s="294">
        <v>0.43880000000000002</v>
      </c>
      <c r="AP1226" s="294">
        <v>442.56</v>
      </c>
      <c r="AQ1226" s="294">
        <v>442.56</v>
      </c>
      <c r="AR1226" s="294">
        <v>0.98849999999999993</v>
      </c>
      <c r="AS1226" s="294">
        <v>153666</v>
      </c>
      <c r="AU1226" s="294">
        <v>0.47210000000000002</v>
      </c>
      <c r="AV1226" s="294">
        <v>392.16</v>
      </c>
      <c r="AW1226" s="294">
        <v>392.16</v>
      </c>
      <c r="AX1226" s="294">
        <v>0.97629999999999995</v>
      </c>
      <c r="AY1226" s="294">
        <v>91956</v>
      </c>
      <c r="BA1226" s="294">
        <v>0.33360000000000001</v>
      </c>
      <c r="BB1226" s="294">
        <v>155.04</v>
      </c>
      <c r="BC1226" s="294">
        <v>360</v>
      </c>
      <c r="BD1226" s="294">
        <v>0.95619999999999994</v>
      </c>
      <c r="BE1226" s="294">
        <v>37932</v>
      </c>
      <c r="BG1226" s="294">
        <v>0.34389999999999998</v>
      </c>
      <c r="BH1226" s="294">
        <v>98.64</v>
      </c>
      <c r="BI1226" s="294">
        <v>360</v>
      </c>
      <c r="BJ1226" s="294">
        <v>0.97209999999999996</v>
      </c>
      <c r="BK1226" s="294">
        <v>36060</v>
      </c>
      <c r="BM1226" s="294">
        <v>0.50549999999999995</v>
      </c>
      <c r="BN1226" s="294">
        <v>103.68</v>
      </c>
      <c r="BO1226" s="294">
        <v>360</v>
      </c>
      <c r="BP1226" s="294">
        <v>0.97599999999999998</v>
      </c>
      <c r="BQ1226" s="294">
        <v>34782</v>
      </c>
      <c r="BS1226" s="294">
        <v>0.51149999999999995</v>
      </c>
      <c r="BT1226" s="294">
        <v>99.6</v>
      </c>
      <c r="BU1226" s="294">
        <v>360</v>
      </c>
      <c r="BV1226" s="294">
        <v>0.96099999999999997</v>
      </c>
      <c r="BW1226" s="294">
        <v>33690</v>
      </c>
      <c r="BY1226" s="294">
        <v>0.47310000000000002</v>
      </c>
    </row>
    <row r="1227" spans="1:77">
      <c r="A1227" s="301">
        <v>1261</v>
      </c>
      <c r="B1227" s="302" t="s">
        <v>3980</v>
      </c>
      <c r="C1227" s="301" t="s">
        <v>5185</v>
      </c>
      <c r="D1227" s="302" t="s">
        <v>4139</v>
      </c>
      <c r="E1227" s="303">
        <v>215</v>
      </c>
      <c r="F1227" s="294">
        <v>199.8</v>
      </c>
      <c r="G1227" s="294">
        <v>199.8</v>
      </c>
      <c r="H1227" s="294">
        <v>0.96489999999999998</v>
      </c>
      <c r="I1227" s="294">
        <v>77784</v>
      </c>
      <c r="K1227" s="294">
        <v>0.56040000000000001</v>
      </c>
      <c r="L1227" s="294">
        <v>192.9</v>
      </c>
      <c r="M1227" s="294">
        <v>192.9</v>
      </c>
      <c r="N1227" s="294">
        <v>0.96699999999999997</v>
      </c>
      <c r="O1227" s="294">
        <v>77949</v>
      </c>
      <c r="Q1227" s="294">
        <v>0.56169999999999998</v>
      </c>
      <c r="R1227" s="294">
        <v>195</v>
      </c>
      <c r="S1227" s="294">
        <v>192.9</v>
      </c>
      <c r="T1227" s="294">
        <v>0.96230000000000004</v>
      </c>
      <c r="U1227" s="294">
        <v>74376</v>
      </c>
      <c r="W1227" s="294">
        <v>0.55049999999999999</v>
      </c>
      <c r="X1227" s="294">
        <v>193.2</v>
      </c>
      <c r="Y1227" s="294">
        <v>192.36</v>
      </c>
      <c r="Z1227" s="294">
        <v>0.96130000000000004</v>
      </c>
      <c r="AA1227" s="294">
        <v>77070</v>
      </c>
      <c r="AC1227" s="294">
        <v>0.55779999999999996</v>
      </c>
      <c r="AD1227" s="294">
        <v>195.24</v>
      </c>
      <c r="AE1227" s="294">
        <v>195.24</v>
      </c>
      <c r="AF1227" s="294">
        <v>0.96409999999999996</v>
      </c>
      <c r="AG1227" s="294">
        <v>84438</v>
      </c>
      <c r="AH1227" s="294" t="e">
        <f>AG1227-#REF!</f>
        <v>#REF!</v>
      </c>
      <c r="AI1227" s="294">
        <v>0.60299999999999998</v>
      </c>
      <c r="AJ1227" s="294">
        <v>189.12</v>
      </c>
      <c r="AK1227" s="294">
        <v>189.12</v>
      </c>
      <c r="AL1227" s="294">
        <v>0.98970000000000002</v>
      </c>
      <c r="AM1227" s="294">
        <v>78627</v>
      </c>
      <c r="AO1227" s="294">
        <v>0.58340000000000003</v>
      </c>
      <c r="AP1227" s="294">
        <v>192.84</v>
      </c>
      <c r="AQ1227" s="294">
        <v>192.84</v>
      </c>
      <c r="AR1227" s="294">
        <v>0.9899</v>
      </c>
      <c r="AS1227" s="294">
        <v>71187</v>
      </c>
      <c r="AU1227" s="294">
        <v>0.50129999999999997</v>
      </c>
      <c r="AV1227" s="294">
        <v>192.48</v>
      </c>
      <c r="AW1227" s="294">
        <v>191.64</v>
      </c>
      <c r="AX1227" s="294">
        <v>0.98280000000000001</v>
      </c>
      <c r="AY1227" s="294">
        <v>74325</v>
      </c>
      <c r="BA1227" s="294">
        <v>0.54569999999999996</v>
      </c>
      <c r="BB1227" s="294">
        <v>192.72</v>
      </c>
      <c r="BC1227" s="294">
        <v>192.12</v>
      </c>
      <c r="BD1227" s="294">
        <v>0.98709999999999998</v>
      </c>
      <c r="BE1227" s="294">
        <v>71589</v>
      </c>
      <c r="BG1227" s="294">
        <v>0.50580000000000003</v>
      </c>
      <c r="BH1227" s="294">
        <v>189</v>
      </c>
      <c r="BI1227" s="294">
        <v>189</v>
      </c>
      <c r="BJ1227" s="294">
        <v>0.98829999999999996</v>
      </c>
      <c r="BK1227" s="294">
        <v>79062</v>
      </c>
      <c r="BM1227" s="294">
        <v>0.56889999999999996</v>
      </c>
      <c r="BN1227" s="294">
        <v>186</v>
      </c>
      <c r="BO1227" s="294">
        <v>186</v>
      </c>
      <c r="BP1227" s="294">
        <v>0.98809999999999998</v>
      </c>
      <c r="BQ1227" s="294">
        <v>66840</v>
      </c>
      <c r="BS1227" s="294">
        <v>0.54120000000000001</v>
      </c>
      <c r="BT1227" s="294">
        <v>190.44</v>
      </c>
      <c r="BU1227" s="294">
        <v>190.44</v>
      </c>
      <c r="BV1227" s="294">
        <v>0.98899999999999999</v>
      </c>
      <c r="BW1227" s="294">
        <v>72975</v>
      </c>
      <c r="BY1227" s="294">
        <v>0.52080000000000004</v>
      </c>
    </row>
    <row r="1228" spans="1:77">
      <c r="A1228" s="301">
        <v>1262</v>
      </c>
      <c r="B1228" s="302" t="s">
        <v>3980</v>
      </c>
      <c r="C1228" s="301" t="s">
        <v>5186</v>
      </c>
      <c r="D1228" s="302" t="s">
        <v>4139</v>
      </c>
      <c r="E1228" s="303">
        <v>450</v>
      </c>
      <c r="F1228" s="294">
        <v>528</v>
      </c>
      <c r="G1228" s="294">
        <v>528</v>
      </c>
      <c r="H1228" s="294">
        <v>0.98580000000000001</v>
      </c>
      <c r="I1228" s="294">
        <v>293270</v>
      </c>
      <c r="J1228" s="294" t="e">
        <f>I1228-#REF!</f>
        <v>#REF!</v>
      </c>
      <c r="K1228" s="294">
        <v>0.78259999999999996</v>
      </c>
      <c r="L1228" s="294">
        <v>503</v>
      </c>
      <c r="M1228" s="294">
        <v>503</v>
      </c>
      <c r="N1228" s="294">
        <v>0.98160000000000003</v>
      </c>
      <c r="O1228" s="294">
        <v>275690</v>
      </c>
      <c r="Q1228" s="294">
        <v>0.75060000000000004</v>
      </c>
      <c r="R1228" s="294">
        <v>509</v>
      </c>
      <c r="S1228" s="294">
        <v>509</v>
      </c>
      <c r="T1228" s="294">
        <v>0.98560000000000003</v>
      </c>
      <c r="U1228" s="294">
        <v>277700</v>
      </c>
      <c r="V1228" s="294" t="e">
        <f>U1228-#REF!</f>
        <v>#REF!</v>
      </c>
      <c r="W1228" s="294">
        <v>0.76880000000000004</v>
      </c>
      <c r="X1228" s="294">
        <v>487.2</v>
      </c>
      <c r="Y1228" s="294">
        <v>487.2</v>
      </c>
      <c r="Z1228" s="294">
        <v>1</v>
      </c>
      <c r="AA1228" s="294">
        <v>278770</v>
      </c>
      <c r="AB1228" s="294" t="e">
        <f>AA1228-#REF!</f>
        <v>#REF!</v>
      </c>
      <c r="AC1228" s="294">
        <v>0.76910000000000001</v>
      </c>
      <c r="AD1228" s="294">
        <v>492.8</v>
      </c>
      <c r="AE1228" s="294">
        <v>492.8</v>
      </c>
      <c r="AF1228" s="294">
        <v>1</v>
      </c>
      <c r="AG1228" s="294">
        <v>283720</v>
      </c>
      <c r="AH1228" s="294" t="e">
        <f>AG1228-#REF!</f>
        <v>#REF!</v>
      </c>
      <c r="AI1228" s="294">
        <v>0.77390000000000003</v>
      </c>
      <c r="AJ1228" s="294">
        <v>490.8</v>
      </c>
      <c r="AK1228" s="294">
        <v>490.8</v>
      </c>
      <c r="AL1228" s="294">
        <v>1</v>
      </c>
      <c r="AM1228" s="294">
        <v>283290</v>
      </c>
      <c r="AN1228" s="294" t="e">
        <f>AM1228-#REF!</f>
        <v>#REF!</v>
      </c>
      <c r="AO1228" s="294">
        <v>0.80169999999999997</v>
      </c>
      <c r="AP1228" s="294">
        <v>509.2</v>
      </c>
      <c r="AQ1228" s="294">
        <v>509.2</v>
      </c>
      <c r="AR1228" s="294">
        <v>1</v>
      </c>
      <c r="AS1228" s="294">
        <v>281210</v>
      </c>
      <c r="AT1228" s="294" t="e">
        <f>AS1228-#REF!</f>
        <v>#REF!</v>
      </c>
      <c r="AU1228" s="294">
        <v>0.74229999999999996</v>
      </c>
      <c r="AV1228" s="294">
        <v>517.6</v>
      </c>
      <c r="AW1228" s="294">
        <v>517.6</v>
      </c>
      <c r="AX1228" s="294">
        <v>0.99939999999999996</v>
      </c>
      <c r="AY1228" s="294">
        <v>269390</v>
      </c>
      <c r="AZ1228" s="294" t="e">
        <f>AY1228-#REF!</f>
        <v>#REF!</v>
      </c>
      <c r="BA1228" s="294">
        <v>0.72330000000000005</v>
      </c>
      <c r="BB1228" s="294">
        <v>511.6</v>
      </c>
      <c r="BC1228" s="294">
        <v>511.6</v>
      </c>
      <c r="BD1228" s="294">
        <v>0.99980000000000002</v>
      </c>
      <c r="BE1228" s="294">
        <v>268870</v>
      </c>
      <c r="BF1228" s="294" t="e">
        <f>BE1228-#REF!</f>
        <v>#REF!</v>
      </c>
      <c r="BG1228" s="294">
        <v>0.70660000000000001</v>
      </c>
      <c r="BH1228" s="294">
        <v>496.4</v>
      </c>
      <c r="BI1228" s="294">
        <v>496.4</v>
      </c>
      <c r="BJ1228" s="294">
        <v>0.99990000000000001</v>
      </c>
      <c r="BK1228" s="294">
        <v>275070</v>
      </c>
      <c r="BL1228" s="294" t="e">
        <f>BK1228-#REF!</f>
        <v>#REF!</v>
      </c>
      <c r="BM1228" s="294">
        <v>0.74490000000000001</v>
      </c>
      <c r="BN1228" s="294">
        <v>519.20000000000005</v>
      </c>
      <c r="BO1228" s="294">
        <v>519.20000000000005</v>
      </c>
      <c r="BP1228" s="294">
        <v>0.99990000000000001</v>
      </c>
      <c r="BQ1228" s="294">
        <v>244070</v>
      </c>
      <c r="BR1228" s="294" t="e">
        <f>BQ1228-#REF!</f>
        <v>#REF!</v>
      </c>
      <c r="BS1228" s="294">
        <v>0.69969999999999999</v>
      </c>
      <c r="BT1228" s="294">
        <v>496.4</v>
      </c>
      <c r="BU1228" s="294">
        <v>496.4</v>
      </c>
      <c r="BV1228" s="294">
        <v>0.99980000000000002</v>
      </c>
      <c r="BW1228" s="294">
        <v>247830</v>
      </c>
      <c r="BX1228" s="294" t="e">
        <f>BW1228-#REF!</f>
        <v>#REF!</v>
      </c>
      <c r="BY1228" s="294">
        <v>0.67110000000000003</v>
      </c>
    </row>
    <row r="1229" spans="1:77">
      <c r="A1229" s="301">
        <v>1263</v>
      </c>
      <c r="B1229" s="302" t="s">
        <v>3980</v>
      </c>
      <c r="C1229" s="301" t="s">
        <v>5187</v>
      </c>
      <c r="D1229" s="302" t="s">
        <v>4139</v>
      </c>
      <c r="E1229" s="303">
        <v>112</v>
      </c>
      <c r="F1229" s="294">
        <v>63.6</v>
      </c>
      <c r="G1229" s="294">
        <v>89.6</v>
      </c>
      <c r="H1229" s="294">
        <v>0.99849999999999994</v>
      </c>
      <c r="I1229" s="294">
        <v>21561</v>
      </c>
      <c r="K1229" s="294">
        <v>0.47160000000000002</v>
      </c>
      <c r="L1229" s="294">
        <v>77.400000000000006</v>
      </c>
      <c r="M1229" s="294">
        <v>89.6</v>
      </c>
      <c r="N1229" s="294">
        <v>0.99690000000000001</v>
      </c>
      <c r="O1229" s="294">
        <v>20802</v>
      </c>
      <c r="Q1229" s="294">
        <v>0.3624</v>
      </c>
      <c r="R1229" s="294">
        <v>79.8</v>
      </c>
      <c r="S1229" s="294">
        <v>89.6</v>
      </c>
      <c r="T1229" s="294">
        <v>0.99790000000000001</v>
      </c>
      <c r="U1229" s="294">
        <v>38349</v>
      </c>
      <c r="V1229" s="294" t="e">
        <f>U1229-#REF!</f>
        <v>#REF!</v>
      </c>
      <c r="W1229" s="294">
        <v>0.66890000000000005</v>
      </c>
      <c r="X1229" s="294">
        <v>75.36</v>
      </c>
      <c r="Y1229" s="294">
        <v>89.6</v>
      </c>
      <c r="Z1229" s="294">
        <v>0.99780000000000002</v>
      </c>
      <c r="AA1229" s="294">
        <v>32574</v>
      </c>
      <c r="AC1229" s="294">
        <v>0.58230000000000004</v>
      </c>
      <c r="AD1229" s="294">
        <v>40.200000000000003</v>
      </c>
      <c r="AE1229" s="294">
        <v>89.6</v>
      </c>
      <c r="AF1229" s="294">
        <v>0.99629999999999996</v>
      </c>
      <c r="AG1229" s="294">
        <v>17667</v>
      </c>
      <c r="AI1229" s="294">
        <v>0.59289999999999998</v>
      </c>
      <c r="AJ1229" s="294">
        <v>40.799999999999997</v>
      </c>
      <c r="AK1229" s="294">
        <v>89.6</v>
      </c>
      <c r="AL1229" s="294">
        <v>0.99839999999999995</v>
      </c>
      <c r="AM1229" s="294">
        <v>20277</v>
      </c>
      <c r="AN1229" s="294" t="e">
        <f>AM1229-#REF!</f>
        <v>#REF!</v>
      </c>
      <c r="AO1229" s="294">
        <v>0.69140000000000001</v>
      </c>
      <c r="AP1229" s="294">
        <v>47.88</v>
      </c>
      <c r="AQ1229" s="294">
        <v>89.6</v>
      </c>
      <c r="AR1229" s="294">
        <v>0.99709999999999999</v>
      </c>
      <c r="AS1229" s="294">
        <v>18192</v>
      </c>
      <c r="AU1229" s="294">
        <v>0.51219999999999999</v>
      </c>
      <c r="AV1229" s="294">
        <v>47.88</v>
      </c>
      <c r="AW1229" s="294">
        <v>89.6</v>
      </c>
      <c r="AX1229" s="294">
        <v>0.99529999999999996</v>
      </c>
      <c r="AY1229" s="294">
        <v>19554</v>
      </c>
      <c r="BA1229" s="294">
        <v>0.56989999999999996</v>
      </c>
      <c r="BB1229" s="294">
        <v>47.88</v>
      </c>
      <c r="BC1229" s="294">
        <v>89.6</v>
      </c>
      <c r="BD1229" s="294">
        <v>0.99470000000000003</v>
      </c>
      <c r="BE1229" s="294">
        <v>19482</v>
      </c>
      <c r="BG1229" s="294">
        <v>0.54979999999999996</v>
      </c>
      <c r="BH1229" s="294">
        <v>43.8</v>
      </c>
      <c r="BI1229" s="294">
        <v>89.6</v>
      </c>
      <c r="BJ1229" s="294">
        <v>0.99439999999999995</v>
      </c>
      <c r="BK1229" s="294">
        <v>16269</v>
      </c>
      <c r="BM1229" s="294">
        <v>0.50209999999999999</v>
      </c>
      <c r="BN1229" s="294">
        <v>39.479999999999997</v>
      </c>
      <c r="BO1229" s="294">
        <v>89.6</v>
      </c>
      <c r="BP1229" s="294">
        <v>0.99109999999999998</v>
      </c>
      <c r="BQ1229" s="294">
        <v>15954</v>
      </c>
      <c r="BR1229" s="294" t="e">
        <f>BQ1229-#REF!</f>
        <v>#REF!</v>
      </c>
      <c r="BS1229" s="294">
        <v>0.60680000000000001</v>
      </c>
      <c r="BT1229" s="294">
        <v>39.24</v>
      </c>
      <c r="BU1229" s="294">
        <v>89.6</v>
      </c>
      <c r="BV1229" s="294">
        <v>0.99529999999999996</v>
      </c>
      <c r="BW1229" s="294">
        <v>18903</v>
      </c>
      <c r="BX1229" s="294" t="e">
        <f>BW1229-#REF!</f>
        <v>#REF!</v>
      </c>
      <c r="BY1229" s="294">
        <v>0.65059999999999996</v>
      </c>
    </row>
    <row r="1230" spans="1:77">
      <c r="A1230" s="301">
        <v>1264</v>
      </c>
      <c r="B1230" s="302" t="s">
        <v>3980</v>
      </c>
      <c r="C1230" s="301" t="s">
        <v>5188</v>
      </c>
      <c r="D1230" s="302" t="s">
        <v>4139</v>
      </c>
      <c r="E1230" s="303">
        <v>300</v>
      </c>
      <c r="F1230" s="294">
        <v>476.4</v>
      </c>
      <c r="G1230" s="294">
        <v>640</v>
      </c>
      <c r="H1230" s="294">
        <v>0.9194</v>
      </c>
      <c r="I1230" s="294">
        <v>29180</v>
      </c>
      <c r="K1230" s="294">
        <v>9.2499999999999999E-2</v>
      </c>
      <c r="L1230" s="294">
        <v>34</v>
      </c>
      <c r="M1230" s="294">
        <v>640</v>
      </c>
      <c r="N1230" s="294">
        <v>0.93020000000000003</v>
      </c>
      <c r="O1230" s="294">
        <v>9450</v>
      </c>
      <c r="Q1230" s="294">
        <v>0.40160000000000001</v>
      </c>
      <c r="R1230" s="294">
        <v>526</v>
      </c>
      <c r="S1230" s="294">
        <v>640</v>
      </c>
      <c r="T1230" s="294">
        <v>0.93259999999999998</v>
      </c>
      <c r="U1230" s="294">
        <v>38560</v>
      </c>
      <c r="W1230" s="294">
        <v>0.10920000000000001</v>
      </c>
      <c r="X1230" s="294">
        <v>530.79999999999995</v>
      </c>
      <c r="Y1230" s="294">
        <v>640</v>
      </c>
      <c r="Z1230" s="294">
        <v>0.92389999999999994</v>
      </c>
      <c r="AA1230" s="294">
        <v>47200</v>
      </c>
      <c r="AC1230" s="294">
        <v>0.12939999999999999</v>
      </c>
      <c r="AD1230" s="294">
        <v>516</v>
      </c>
      <c r="AE1230" s="294">
        <v>640</v>
      </c>
      <c r="AF1230" s="294">
        <v>0.93259999999999998</v>
      </c>
      <c r="AG1230" s="294">
        <v>23360</v>
      </c>
      <c r="AI1230" s="294">
        <v>6.5299999999999997E-2</v>
      </c>
      <c r="AJ1230" s="294">
        <v>33.6</v>
      </c>
      <c r="AK1230" s="294">
        <v>640</v>
      </c>
      <c r="AL1230" s="294">
        <v>0.88680000000000003</v>
      </c>
      <c r="AM1230" s="294">
        <v>7360</v>
      </c>
      <c r="AO1230" s="294">
        <v>0.34310000000000002</v>
      </c>
      <c r="AP1230" s="294">
        <v>0</v>
      </c>
      <c r="AQ1230" s="294">
        <v>640</v>
      </c>
      <c r="AR1230" s="294" t="e">
        <v>#DIV/0!</v>
      </c>
      <c r="AS1230" s="294">
        <v>0</v>
      </c>
      <c r="AU1230" s="294">
        <v>0</v>
      </c>
      <c r="AV1230" s="294">
        <v>0</v>
      </c>
      <c r="AW1230" s="294">
        <v>0</v>
      </c>
      <c r="AX1230" s="294" t="e">
        <v>#DIV/0!</v>
      </c>
      <c r="AY1230" s="294">
        <v>0</v>
      </c>
      <c r="BA1230" s="294">
        <v>0</v>
      </c>
      <c r="BB1230" s="294">
        <v>0</v>
      </c>
      <c r="BC1230" s="294">
        <v>0</v>
      </c>
      <c r="BD1230" s="294" t="e">
        <v>#DIV/0!</v>
      </c>
      <c r="BE1230" s="294">
        <v>0</v>
      </c>
      <c r="BG1230" s="294">
        <v>0</v>
      </c>
      <c r="BH1230" s="294">
        <v>0</v>
      </c>
      <c r="BI1230" s="294">
        <v>0</v>
      </c>
      <c r="BJ1230" s="294" t="e">
        <v>#DIV/0!</v>
      </c>
      <c r="BK1230" s="294">
        <v>0</v>
      </c>
      <c r="BM1230" s="294">
        <v>0</v>
      </c>
      <c r="BN1230" s="294">
        <v>0</v>
      </c>
      <c r="BO1230" s="294">
        <v>0</v>
      </c>
      <c r="BP1230" s="294" t="e">
        <v>#DIV/0!</v>
      </c>
      <c r="BQ1230" s="294">
        <v>0</v>
      </c>
      <c r="BS1230" s="294">
        <v>0</v>
      </c>
      <c r="BT1230" s="294">
        <v>36</v>
      </c>
      <c r="BU1230" s="294">
        <v>640</v>
      </c>
      <c r="BV1230" s="294">
        <v>0.34720000000000001</v>
      </c>
      <c r="BW1230" s="294">
        <v>5490</v>
      </c>
      <c r="BY1230" s="294">
        <v>0.59030000000000005</v>
      </c>
    </row>
    <row r="1231" spans="1:77">
      <c r="A1231" s="301">
        <v>1265</v>
      </c>
      <c r="B1231" s="302" t="s">
        <v>3980</v>
      </c>
      <c r="C1231" s="301" t="s">
        <v>5189</v>
      </c>
      <c r="D1231" s="302" t="s">
        <v>4139</v>
      </c>
      <c r="E1231" s="303">
        <v>450</v>
      </c>
      <c r="F1231" s="294">
        <v>400.08</v>
      </c>
      <c r="G1231" s="294">
        <v>400.08</v>
      </c>
      <c r="H1231" s="294">
        <v>0.95079999999999998</v>
      </c>
      <c r="I1231" s="294">
        <v>57816</v>
      </c>
      <c r="K1231" s="294">
        <v>0.21110000000000001</v>
      </c>
      <c r="L1231" s="294">
        <v>423.6</v>
      </c>
      <c r="M1231" s="294">
        <v>422.4</v>
      </c>
      <c r="N1231" s="294">
        <v>0.92410000000000003</v>
      </c>
      <c r="O1231" s="294">
        <v>133890</v>
      </c>
      <c r="Q1231" s="294">
        <v>0.4597</v>
      </c>
      <c r="R1231" s="294">
        <v>441</v>
      </c>
      <c r="S1231" s="294">
        <v>441</v>
      </c>
      <c r="T1231" s="294">
        <v>0.93620000000000003</v>
      </c>
      <c r="U1231" s="294">
        <v>53970</v>
      </c>
      <c r="W1231" s="294">
        <v>0.18160000000000001</v>
      </c>
      <c r="X1231" s="294">
        <v>432</v>
      </c>
      <c r="Y1231" s="294">
        <v>432</v>
      </c>
      <c r="Z1231" s="294">
        <v>0.93530000000000002</v>
      </c>
      <c r="AA1231" s="294">
        <v>121272</v>
      </c>
      <c r="AC1231" s="294">
        <v>0.40339999999999998</v>
      </c>
      <c r="AD1231" s="294">
        <v>410.16</v>
      </c>
      <c r="AE1231" s="294">
        <v>399.84</v>
      </c>
      <c r="AF1231" s="294">
        <v>0.9335</v>
      </c>
      <c r="AG1231" s="294">
        <v>39834</v>
      </c>
      <c r="AI1231" s="294">
        <v>0.13980000000000001</v>
      </c>
      <c r="AJ1231" s="294">
        <v>405.84</v>
      </c>
      <c r="AK1231" s="294">
        <v>405.84</v>
      </c>
      <c r="AL1231" s="294">
        <v>0.9637</v>
      </c>
      <c r="AM1231" s="294">
        <v>41022</v>
      </c>
      <c r="AO1231" s="294">
        <v>0.1457</v>
      </c>
      <c r="AP1231" s="294">
        <v>451.68</v>
      </c>
      <c r="AQ1231" s="294">
        <v>451.68</v>
      </c>
      <c r="AR1231" s="294">
        <v>0.94769999999999999</v>
      </c>
      <c r="AS1231" s="294">
        <v>143580</v>
      </c>
      <c r="AU1231" s="294">
        <v>0.45090000000000002</v>
      </c>
      <c r="AV1231" s="294">
        <v>444</v>
      </c>
      <c r="AW1231" s="294">
        <v>439.44</v>
      </c>
      <c r="AX1231" s="294">
        <v>0.9415</v>
      </c>
      <c r="AY1231" s="294">
        <v>112266</v>
      </c>
      <c r="BA1231" s="294">
        <v>0.373</v>
      </c>
      <c r="BB1231" s="294">
        <v>449.28</v>
      </c>
      <c r="BC1231" s="294">
        <v>449.28</v>
      </c>
      <c r="BD1231" s="294">
        <v>0.9496</v>
      </c>
      <c r="BE1231" s="294">
        <v>117276</v>
      </c>
      <c r="BG1231" s="294">
        <v>0.3695</v>
      </c>
      <c r="BH1231" s="294">
        <v>447.12</v>
      </c>
      <c r="BI1231" s="294">
        <v>447.12</v>
      </c>
      <c r="BJ1231" s="294">
        <v>0.93220000000000003</v>
      </c>
      <c r="BK1231" s="294">
        <v>125754</v>
      </c>
      <c r="BM1231" s="294">
        <v>0.40550000000000003</v>
      </c>
      <c r="BN1231" s="294">
        <v>36.96</v>
      </c>
      <c r="BO1231" s="294">
        <v>360</v>
      </c>
      <c r="BP1231" s="294">
        <v>0.99680000000000002</v>
      </c>
      <c r="BQ1231" s="294">
        <v>9138</v>
      </c>
      <c r="BS1231" s="294">
        <v>0.36909999999999998</v>
      </c>
      <c r="BT1231" s="294">
        <v>431.28</v>
      </c>
      <c r="BU1231" s="294">
        <v>431.28</v>
      </c>
      <c r="BV1231" s="294">
        <v>0.93700000000000006</v>
      </c>
      <c r="BW1231" s="294">
        <v>130812</v>
      </c>
      <c r="BY1231" s="294">
        <v>0.43509999999999999</v>
      </c>
    </row>
    <row r="1232" spans="1:77">
      <c r="A1232" s="301">
        <v>1266</v>
      </c>
      <c r="B1232" s="302" t="s">
        <v>3980</v>
      </c>
      <c r="C1232" s="301" t="s">
        <v>5190</v>
      </c>
      <c r="D1232" s="302" t="s">
        <v>4139</v>
      </c>
      <c r="E1232" s="303">
        <v>262</v>
      </c>
      <c r="F1232" s="294">
        <v>125.92</v>
      </c>
      <c r="G1232" s="294">
        <v>209.6</v>
      </c>
      <c r="H1232" s="294">
        <v>0.81989999999999996</v>
      </c>
      <c r="I1232" s="294">
        <v>15240</v>
      </c>
      <c r="K1232" s="294">
        <v>0.20499999999999999</v>
      </c>
      <c r="L1232" s="294">
        <v>124.8</v>
      </c>
      <c r="M1232" s="294">
        <v>209.6</v>
      </c>
      <c r="N1232" s="294">
        <v>0.81469999999999998</v>
      </c>
      <c r="O1232" s="294">
        <v>15212</v>
      </c>
      <c r="Q1232" s="294">
        <v>0.2011</v>
      </c>
      <c r="R1232" s="294">
        <v>124.8</v>
      </c>
      <c r="S1232" s="294">
        <v>209.6</v>
      </c>
      <c r="T1232" s="294">
        <v>0.81540000000000001</v>
      </c>
      <c r="U1232" s="294">
        <v>14432</v>
      </c>
      <c r="W1232" s="294">
        <v>0.19700000000000001</v>
      </c>
      <c r="X1232" s="294">
        <v>125.12</v>
      </c>
      <c r="Y1232" s="294">
        <v>209.6</v>
      </c>
      <c r="Z1232" s="294">
        <v>0.79089999999999994</v>
      </c>
      <c r="AA1232" s="294">
        <v>14040</v>
      </c>
      <c r="AC1232" s="294">
        <v>0.19070000000000001</v>
      </c>
      <c r="AD1232" s="294">
        <v>125.12</v>
      </c>
      <c r="AE1232" s="294">
        <v>209.6</v>
      </c>
      <c r="AF1232" s="294">
        <v>0.77490000000000003</v>
      </c>
      <c r="AG1232" s="294">
        <v>13644</v>
      </c>
      <c r="AI1232" s="294">
        <v>0.18920000000000001</v>
      </c>
      <c r="AJ1232" s="294">
        <v>132.47999999999999</v>
      </c>
      <c r="AK1232" s="294">
        <v>209.6</v>
      </c>
      <c r="AL1232" s="294">
        <v>0.77839999999999998</v>
      </c>
      <c r="AM1232" s="294">
        <v>13628</v>
      </c>
      <c r="AO1232" s="294">
        <v>0.1835</v>
      </c>
      <c r="AP1232" s="294">
        <v>128.63999999999999</v>
      </c>
      <c r="AQ1232" s="294">
        <v>209.6</v>
      </c>
      <c r="AR1232" s="294">
        <v>0.76269999999999993</v>
      </c>
      <c r="AS1232" s="294">
        <v>11784</v>
      </c>
      <c r="AU1232" s="294">
        <v>0.16139999999999999</v>
      </c>
      <c r="AV1232" s="294">
        <v>99.2</v>
      </c>
      <c r="AW1232" s="294">
        <v>209.6</v>
      </c>
      <c r="AX1232" s="294">
        <v>0.78410000000000002</v>
      </c>
      <c r="AY1232" s="294">
        <v>6360</v>
      </c>
      <c r="BA1232" s="294">
        <v>0.11360000000000001</v>
      </c>
      <c r="BB1232" s="294">
        <v>123.68</v>
      </c>
      <c r="BC1232" s="294">
        <v>209.6</v>
      </c>
      <c r="BD1232" s="294">
        <v>0.75949999999999995</v>
      </c>
      <c r="BE1232" s="294">
        <v>5316</v>
      </c>
      <c r="BG1232" s="294">
        <v>7.6100000000000001E-2</v>
      </c>
      <c r="BH1232" s="294">
        <v>120.32</v>
      </c>
      <c r="BI1232" s="294">
        <v>209.6</v>
      </c>
      <c r="BJ1232" s="294">
        <v>0.72319999999999995</v>
      </c>
      <c r="BK1232" s="294">
        <v>6572</v>
      </c>
      <c r="BM1232" s="294">
        <v>0.10150000000000001</v>
      </c>
      <c r="BN1232" s="294">
        <v>107.04</v>
      </c>
      <c r="BO1232" s="294">
        <v>209.6</v>
      </c>
      <c r="BP1232" s="294">
        <v>0.8034</v>
      </c>
      <c r="BQ1232" s="294">
        <v>7156</v>
      </c>
      <c r="BS1232" s="294">
        <v>0.12379999999999999</v>
      </c>
      <c r="BT1232" s="294">
        <v>111.84</v>
      </c>
      <c r="BU1232" s="294">
        <v>209.6</v>
      </c>
      <c r="BV1232" s="294">
        <v>0.83779999999999999</v>
      </c>
      <c r="BW1232" s="294">
        <v>9048</v>
      </c>
      <c r="BY1232" s="294">
        <v>0.1298</v>
      </c>
    </row>
    <row r="1233" spans="1:77">
      <c r="A1233" s="301">
        <v>1267</v>
      </c>
      <c r="B1233" s="302" t="s">
        <v>3980</v>
      </c>
      <c r="C1233" s="301" t="s">
        <v>5191</v>
      </c>
      <c r="D1233" s="302" t="s">
        <v>4139</v>
      </c>
      <c r="E1233" s="303">
        <v>200</v>
      </c>
      <c r="F1233" s="294">
        <v>193.44</v>
      </c>
      <c r="G1233" s="294">
        <v>193.44</v>
      </c>
      <c r="H1233" s="294">
        <v>0.9859</v>
      </c>
      <c r="I1233" s="294">
        <v>27876</v>
      </c>
      <c r="K1233" s="294">
        <v>0.20300000000000001</v>
      </c>
      <c r="L1233" s="294">
        <v>183.6</v>
      </c>
      <c r="M1233" s="294">
        <v>183.6</v>
      </c>
      <c r="N1233" s="294">
        <v>0.99239999999999995</v>
      </c>
      <c r="O1233" s="294">
        <v>31596</v>
      </c>
      <c r="Q1233" s="294">
        <v>0.2331</v>
      </c>
      <c r="R1233" s="294">
        <v>188.7</v>
      </c>
      <c r="S1233" s="294">
        <v>188.7</v>
      </c>
      <c r="T1233" s="294">
        <v>0.99390000000000001</v>
      </c>
      <c r="U1233" s="294">
        <v>32115</v>
      </c>
      <c r="W1233" s="294">
        <v>0.23780000000000001</v>
      </c>
      <c r="X1233" s="294">
        <v>186.12</v>
      </c>
      <c r="Y1233" s="294">
        <v>186.12</v>
      </c>
      <c r="Z1233" s="294">
        <v>0.99319999999999997</v>
      </c>
      <c r="AA1233" s="294">
        <v>25524</v>
      </c>
      <c r="AC1233" s="294">
        <v>0.18559999999999999</v>
      </c>
      <c r="AD1233" s="294">
        <v>196.44</v>
      </c>
      <c r="AE1233" s="294">
        <v>196.44</v>
      </c>
      <c r="AF1233" s="294">
        <v>0.99129999999999996</v>
      </c>
      <c r="AG1233" s="294">
        <v>25437</v>
      </c>
      <c r="AI1233" s="294">
        <v>0.17560000000000001</v>
      </c>
      <c r="AJ1233" s="294">
        <v>196.08</v>
      </c>
      <c r="AK1233" s="294">
        <v>196.08</v>
      </c>
      <c r="AL1233" s="294">
        <v>0.99229999999999996</v>
      </c>
      <c r="AM1233" s="294">
        <v>22392</v>
      </c>
      <c r="AO1233" s="294">
        <v>0.1598</v>
      </c>
      <c r="AP1233" s="294">
        <v>205.2</v>
      </c>
      <c r="AQ1233" s="294">
        <v>205.2</v>
      </c>
      <c r="AR1233" s="294">
        <v>0.98409999999999997</v>
      </c>
      <c r="AS1233" s="294">
        <v>24951</v>
      </c>
      <c r="AU1233" s="294">
        <v>0.1661</v>
      </c>
      <c r="AV1233" s="294">
        <v>173.76</v>
      </c>
      <c r="AW1233" s="294">
        <v>173.76</v>
      </c>
      <c r="AX1233" s="294">
        <v>0.99449999999999994</v>
      </c>
      <c r="AY1233" s="294">
        <v>32220</v>
      </c>
      <c r="BA1233" s="294">
        <v>0.25900000000000001</v>
      </c>
      <c r="BB1233" s="294">
        <v>176.64</v>
      </c>
      <c r="BC1233" s="294">
        <v>176.64</v>
      </c>
      <c r="BD1233" s="294">
        <v>0.99399999999999999</v>
      </c>
      <c r="BE1233" s="294">
        <v>33384</v>
      </c>
      <c r="BG1233" s="294">
        <v>0.25559999999999999</v>
      </c>
      <c r="BH1233" s="294">
        <v>174.12</v>
      </c>
      <c r="BI1233" s="294">
        <v>174.12</v>
      </c>
      <c r="BJ1233" s="294">
        <v>0.99399999999999999</v>
      </c>
      <c r="BK1233" s="294">
        <v>34653</v>
      </c>
      <c r="BM1233" s="294">
        <v>0.26910000000000001</v>
      </c>
      <c r="BN1233" s="294">
        <v>170.04</v>
      </c>
      <c r="BO1233" s="294">
        <v>170.04</v>
      </c>
      <c r="BP1233" s="294">
        <v>0.99419999999999997</v>
      </c>
      <c r="BQ1233" s="294">
        <v>27972</v>
      </c>
      <c r="BS1233" s="294">
        <v>0.2462</v>
      </c>
      <c r="BT1233" s="294">
        <v>167.88</v>
      </c>
      <c r="BU1233" s="294">
        <v>167.88</v>
      </c>
      <c r="BV1233" s="294">
        <v>0.99539999999999995</v>
      </c>
      <c r="BW1233" s="294">
        <v>21495</v>
      </c>
      <c r="BY1233" s="294">
        <v>0.1729</v>
      </c>
    </row>
    <row r="1234" spans="1:77">
      <c r="A1234" s="301">
        <v>1268</v>
      </c>
      <c r="B1234" s="302" t="s">
        <v>3980</v>
      </c>
      <c r="C1234" s="301" t="s">
        <v>5192</v>
      </c>
      <c r="D1234" s="302" t="s">
        <v>4063</v>
      </c>
      <c r="E1234" s="303">
        <v>311</v>
      </c>
      <c r="F1234" s="294">
        <v>271.04000000000002</v>
      </c>
      <c r="G1234" s="294">
        <v>271.04000000000002</v>
      </c>
      <c r="H1234" s="294">
        <v>0.75570000000000004</v>
      </c>
      <c r="I1234" s="294">
        <v>39424</v>
      </c>
      <c r="K1234" s="294" t="s">
        <v>3983</v>
      </c>
      <c r="L1234" s="294">
        <v>308.8</v>
      </c>
      <c r="M1234" s="294">
        <v>308.8</v>
      </c>
      <c r="N1234" s="294">
        <v>0.78969999999999996</v>
      </c>
      <c r="O1234" s="294">
        <v>70676</v>
      </c>
      <c r="Q1234" s="294" t="s">
        <v>3983</v>
      </c>
      <c r="R1234" s="294">
        <v>311.60000000000002</v>
      </c>
      <c r="S1234" s="294">
        <v>311.60000000000002</v>
      </c>
      <c r="T1234" s="294">
        <v>0.79720000000000002</v>
      </c>
      <c r="U1234" s="294">
        <v>80312</v>
      </c>
      <c r="W1234" s="294" t="s">
        <v>3983</v>
      </c>
      <c r="X1234" s="294">
        <v>301.60000000000002</v>
      </c>
      <c r="Y1234" s="294">
        <v>301.60000000000002</v>
      </c>
      <c r="Z1234" s="294">
        <v>0.79310000000000003</v>
      </c>
      <c r="AA1234" s="294">
        <v>84116</v>
      </c>
      <c r="AC1234" s="294" t="s">
        <v>3983</v>
      </c>
      <c r="AD1234" s="294">
        <v>271.2</v>
      </c>
      <c r="AE1234" s="294">
        <v>271.2</v>
      </c>
      <c r="AF1234" s="294">
        <v>0.77400000000000002</v>
      </c>
      <c r="AG1234" s="294">
        <v>56536</v>
      </c>
      <c r="AI1234" s="294" t="s">
        <v>3983</v>
      </c>
      <c r="AJ1234" s="294">
        <v>279.04000000000002</v>
      </c>
      <c r="AK1234" s="294">
        <v>279.04000000000002</v>
      </c>
      <c r="AL1234" s="294">
        <v>0.76829999999999998</v>
      </c>
      <c r="AM1234" s="294">
        <v>64304</v>
      </c>
      <c r="AO1234" s="294" t="s">
        <v>3983</v>
      </c>
      <c r="AP1234" s="294">
        <v>287.68</v>
      </c>
      <c r="AQ1234" s="294">
        <v>287.68</v>
      </c>
      <c r="AR1234" s="294">
        <v>0.7863</v>
      </c>
      <c r="AS1234" s="294">
        <v>71336</v>
      </c>
      <c r="AU1234" s="294" t="s">
        <v>3983</v>
      </c>
      <c r="AV1234" s="294">
        <v>310.08</v>
      </c>
      <c r="AW1234" s="294">
        <v>310.08</v>
      </c>
      <c r="AX1234" s="294">
        <v>0.77339999999999998</v>
      </c>
      <c r="AY1234" s="294">
        <v>84856</v>
      </c>
      <c r="BA1234" s="294" t="s">
        <v>3983</v>
      </c>
      <c r="BB1234" s="294">
        <v>274.56</v>
      </c>
      <c r="BC1234" s="294">
        <v>274.56</v>
      </c>
      <c r="BD1234" s="294">
        <v>0.75149999999999995</v>
      </c>
      <c r="BE1234" s="294">
        <v>51516</v>
      </c>
      <c r="BG1234" s="294" t="s">
        <v>3983</v>
      </c>
      <c r="BH1234" s="294">
        <v>264</v>
      </c>
      <c r="BI1234" s="294">
        <v>264</v>
      </c>
      <c r="BJ1234" s="294">
        <v>0.76119999999999999</v>
      </c>
      <c r="BK1234" s="294">
        <v>54656</v>
      </c>
      <c r="BM1234" s="294" t="s">
        <v>3983</v>
      </c>
      <c r="BN1234" s="294">
        <v>277.76</v>
      </c>
      <c r="BO1234" s="294">
        <v>277.76</v>
      </c>
      <c r="BP1234" s="294">
        <v>0.77600000000000002</v>
      </c>
      <c r="BQ1234" s="294">
        <v>58656</v>
      </c>
      <c r="BS1234" s="294" t="s">
        <v>3983</v>
      </c>
      <c r="BT1234" s="294">
        <v>282.24</v>
      </c>
      <c r="BU1234" s="294">
        <v>282.24</v>
      </c>
      <c r="BV1234" s="294">
        <v>0.77259999999999995</v>
      </c>
      <c r="BW1234" s="294">
        <v>66564</v>
      </c>
      <c r="BY1234" s="294" t="s">
        <v>3983</v>
      </c>
    </row>
    <row r="1235" spans="1:77">
      <c r="A1235" s="301">
        <v>1269</v>
      </c>
      <c r="B1235" s="302" t="s">
        <v>3980</v>
      </c>
      <c r="C1235" s="301" t="s">
        <v>5193</v>
      </c>
      <c r="D1235" s="302" t="s">
        <v>4139</v>
      </c>
      <c r="E1235" s="303">
        <v>200</v>
      </c>
      <c r="F1235" s="294">
        <v>178.56</v>
      </c>
      <c r="G1235" s="294">
        <v>178.56</v>
      </c>
      <c r="H1235" s="294">
        <v>0.97789999999999999</v>
      </c>
      <c r="I1235" s="294">
        <v>62922</v>
      </c>
      <c r="K1235" s="294">
        <v>0.50049999999999994</v>
      </c>
      <c r="L1235" s="294">
        <v>196.2</v>
      </c>
      <c r="M1235" s="294">
        <v>196.2</v>
      </c>
      <c r="N1235" s="294">
        <v>0.97799999999999998</v>
      </c>
      <c r="O1235" s="294">
        <v>70545</v>
      </c>
      <c r="Q1235" s="294">
        <v>0.49409999999999998</v>
      </c>
      <c r="R1235" s="294">
        <v>178.2</v>
      </c>
      <c r="S1235" s="294">
        <v>178.2</v>
      </c>
      <c r="T1235" s="294">
        <v>0.9839</v>
      </c>
      <c r="U1235" s="294">
        <v>70479</v>
      </c>
      <c r="W1235" s="294">
        <v>0.55830000000000002</v>
      </c>
      <c r="X1235" s="294">
        <v>187.32</v>
      </c>
      <c r="Y1235" s="294">
        <v>186.72</v>
      </c>
      <c r="Z1235" s="294">
        <v>0.98609999999999998</v>
      </c>
      <c r="AA1235" s="294">
        <v>78021</v>
      </c>
      <c r="AC1235" s="294">
        <v>0.56779999999999997</v>
      </c>
      <c r="AD1235" s="294">
        <v>182.88</v>
      </c>
      <c r="AE1235" s="294">
        <v>182.4</v>
      </c>
      <c r="AF1235" s="294">
        <v>0.98270000000000002</v>
      </c>
      <c r="AG1235" s="294">
        <v>77316</v>
      </c>
      <c r="AI1235" s="294">
        <v>0.57830000000000004</v>
      </c>
      <c r="AJ1235" s="294">
        <v>196.56</v>
      </c>
      <c r="AK1235" s="294">
        <v>196.56</v>
      </c>
      <c r="AL1235" s="294">
        <v>0.97939999999999994</v>
      </c>
      <c r="AM1235" s="294">
        <v>60183</v>
      </c>
      <c r="AO1235" s="294">
        <v>0.43419999999999997</v>
      </c>
      <c r="AP1235" s="294">
        <v>225</v>
      </c>
      <c r="AQ1235" s="294">
        <v>225</v>
      </c>
      <c r="AR1235" s="294">
        <v>0.98470000000000002</v>
      </c>
      <c r="AS1235" s="294">
        <v>49665</v>
      </c>
      <c r="AU1235" s="294">
        <v>0.30130000000000001</v>
      </c>
      <c r="AV1235" s="294">
        <v>184.56</v>
      </c>
      <c r="AW1235" s="294">
        <v>184.56</v>
      </c>
      <c r="AX1235" s="294">
        <v>0.99219999999999997</v>
      </c>
      <c r="AY1235" s="294">
        <v>68223</v>
      </c>
      <c r="BA1235" s="294">
        <v>0.51749999999999996</v>
      </c>
      <c r="BB1235" s="294">
        <v>182.16</v>
      </c>
      <c r="BC1235" s="294">
        <v>181.32</v>
      </c>
      <c r="BD1235" s="294">
        <v>0.99460000000000004</v>
      </c>
      <c r="BE1235" s="294">
        <v>89754</v>
      </c>
      <c r="BF1235" s="294" t="e">
        <f>BE1235-#REF!</f>
        <v>#REF!</v>
      </c>
      <c r="BG1235" s="294">
        <v>0.66590000000000005</v>
      </c>
      <c r="BH1235" s="294">
        <v>197.01</v>
      </c>
      <c r="BI1235" s="294">
        <v>186.96</v>
      </c>
      <c r="BJ1235" s="294">
        <v>0.94309999999999994</v>
      </c>
      <c r="BK1235" s="294">
        <v>204858</v>
      </c>
      <c r="BM1235" s="294">
        <v>0.51329999999999998</v>
      </c>
      <c r="BN1235" s="294">
        <v>188.01</v>
      </c>
      <c r="BO1235" s="294">
        <v>181.32</v>
      </c>
      <c r="BP1235" s="294">
        <v>0.92999999999999994</v>
      </c>
      <c r="BQ1235" s="294">
        <v>63195</v>
      </c>
      <c r="BS1235" s="294">
        <v>0.53779999999999994</v>
      </c>
      <c r="BT1235" s="294">
        <v>0</v>
      </c>
      <c r="BU1235" s="294">
        <v>0</v>
      </c>
      <c r="BV1235" s="294" t="e">
        <v>#DIV/0!</v>
      </c>
      <c r="BW1235" s="294">
        <v>0</v>
      </c>
      <c r="BY1235" s="294">
        <v>0</v>
      </c>
    </row>
    <row r="1236" spans="1:77">
      <c r="A1236" s="301">
        <v>1270</v>
      </c>
      <c r="B1236" s="302" t="s">
        <v>3980</v>
      </c>
      <c r="C1236" s="301" t="s">
        <v>5194</v>
      </c>
      <c r="D1236" s="302" t="s">
        <v>4139</v>
      </c>
      <c r="E1236" s="303">
        <v>166.67</v>
      </c>
      <c r="F1236" s="294">
        <v>0</v>
      </c>
      <c r="G1236" s="294">
        <v>320</v>
      </c>
      <c r="H1236" s="294">
        <v>0.98550000000000004</v>
      </c>
      <c r="I1236" s="294">
        <v>14634</v>
      </c>
      <c r="K1236" s="294">
        <v>5.16E-2</v>
      </c>
      <c r="L1236" s="294">
        <v>0</v>
      </c>
      <c r="M1236" s="294">
        <v>320</v>
      </c>
      <c r="N1236" s="294">
        <v>1.0019</v>
      </c>
      <c r="O1236" s="294">
        <v>9756</v>
      </c>
      <c r="Q1236" s="294">
        <v>3.27E-2</v>
      </c>
      <c r="R1236" s="294">
        <v>0</v>
      </c>
      <c r="S1236" s="294">
        <v>320</v>
      </c>
      <c r="T1236" s="294">
        <v>0.9919</v>
      </c>
      <c r="U1236" s="294">
        <v>9480</v>
      </c>
      <c r="W1236" s="294">
        <v>3.32E-2</v>
      </c>
      <c r="X1236" s="294">
        <v>0</v>
      </c>
      <c r="Y1236" s="294">
        <v>320</v>
      </c>
      <c r="Z1236" s="294">
        <v>0.99890000000000001</v>
      </c>
      <c r="AA1236" s="294">
        <v>10230</v>
      </c>
      <c r="AC1236" s="294">
        <v>3.44E-2</v>
      </c>
      <c r="AD1236" s="294">
        <v>0</v>
      </c>
      <c r="AE1236" s="294">
        <v>320</v>
      </c>
      <c r="AF1236" s="294">
        <v>0.99770000000000003</v>
      </c>
      <c r="AG1236" s="294">
        <v>12678</v>
      </c>
      <c r="AI1236" s="294">
        <v>4.2700000000000002E-2</v>
      </c>
      <c r="AJ1236" s="294">
        <v>0</v>
      </c>
      <c r="AK1236" s="294">
        <v>320</v>
      </c>
      <c r="AL1236" s="294">
        <v>0.99619999999999997</v>
      </c>
      <c r="AM1236" s="294">
        <v>6258</v>
      </c>
      <c r="AO1236" s="294">
        <v>2.18E-2</v>
      </c>
      <c r="AP1236" s="294">
        <v>0</v>
      </c>
      <c r="AQ1236" s="294">
        <v>320</v>
      </c>
      <c r="AR1236" s="294">
        <v>0.99009999999999998</v>
      </c>
      <c r="AS1236" s="294">
        <v>18510</v>
      </c>
      <c r="AU1236" s="294">
        <v>6.2799999999999995E-2</v>
      </c>
      <c r="AV1236" s="294">
        <v>0</v>
      </c>
      <c r="AW1236" s="294">
        <v>320</v>
      </c>
      <c r="AX1236" s="294">
        <v>0.999</v>
      </c>
      <c r="AY1236" s="294">
        <v>23664</v>
      </c>
      <c r="BA1236" s="294">
        <v>8.2299999999999998E-2</v>
      </c>
      <c r="BB1236" s="294">
        <v>0</v>
      </c>
      <c r="BC1236" s="294">
        <v>320</v>
      </c>
      <c r="BD1236" s="294">
        <v>1</v>
      </c>
      <c r="BE1236" s="294">
        <v>13032</v>
      </c>
      <c r="BG1236" s="294">
        <v>4.3799999999999999E-2</v>
      </c>
      <c r="BH1236" s="294">
        <v>0</v>
      </c>
      <c r="BI1236" s="294">
        <v>320</v>
      </c>
      <c r="BJ1236" s="294">
        <v>0.99849999999999994</v>
      </c>
      <c r="BK1236" s="294">
        <v>15264</v>
      </c>
      <c r="BM1236" s="294">
        <v>5.1400000000000001E-2</v>
      </c>
      <c r="BN1236" s="294">
        <v>0</v>
      </c>
      <c r="BO1236" s="294">
        <v>320</v>
      </c>
      <c r="BP1236" s="294">
        <v>1.0021</v>
      </c>
      <c r="BQ1236" s="294">
        <v>5826</v>
      </c>
      <c r="BS1236" s="294">
        <v>2.1600000000000001E-2</v>
      </c>
      <c r="BT1236" s="294">
        <v>0</v>
      </c>
      <c r="BU1236" s="294">
        <v>320</v>
      </c>
      <c r="BV1236" s="294">
        <v>1.0023</v>
      </c>
      <c r="BW1236" s="294">
        <v>7950</v>
      </c>
      <c r="BY1236" s="294">
        <v>2.6700000000000002E-2</v>
      </c>
    </row>
    <row r="1237" spans="1:77">
      <c r="A1237" s="301">
        <v>1271</v>
      </c>
      <c r="B1237" s="302" t="s">
        <v>3980</v>
      </c>
      <c r="C1237" s="301" t="s">
        <v>5195</v>
      </c>
      <c r="D1237" s="302" t="s">
        <v>4139</v>
      </c>
      <c r="E1237" s="303">
        <v>300</v>
      </c>
      <c r="F1237" s="294">
        <v>167.84</v>
      </c>
      <c r="G1237" s="294">
        <v>240</v>
      </c>
      <c r="H1237" s="294">
        <v>0.99990000000000001</v>
      </c>
      <c r="I1237" s="294">
        <v>66564</v>
      </c>
      <c r="K1237" s="294">
        <v>0.55089999999999995</v>
      </c>
      <c r="L1237" s="294">
        <v>182.8</v>
      </c>
      <c r="M1237" s="294">
        <v>240</v>
      </c>
      <c r="N1237" s="294">
        <v>0.99729999999999996</v>
      </c>
      <c r="O1237" s="294">
        <v>67836</v>
      </c>
      <c r="Q1237" s="294">
        <v>0.50009999999999999</v>
      </c>
      <c r="R1237" s="294">
        <v>167.6</v>
      </c>
      <c r="S1237" s="294">
        <v>240</v>
      </c>
      <c r="T1237" s="294">
        <v>0.99990000000000001</v>
      </c>
      <c r="U1237" s="294">
        <v>68320</v>
      </c>
      <c r="W1237" s="294">
        <v>0.56620000000000004</v>
      </c>
      <c r="X1237" s="294">
        <v>214.08</v>
      </c>
      <c r="Y1237" s="294">
        <v>240</v>
      </c>
      <c r="Z1237" s="294">
        <v>0.96529999999999994</v>
      </c>
      <c r="AA1237" s="294">
        <v>64744</v>
      </c>
      <c r="AC1237" s="294">
        <v>0.42109999999999997</v>
      </c>
      <c r="AD1237" s="294">
        <v>153.28</v>
      </c>
      <c r="AE1237" s="294">
        <v>240</v>
      </c>
      <c r="AF1237" s="294">
        <v>1</v>
      </c>
      <c r="AG1237" s="294">
        <v>52692</v>
      </c>
      <c r="AI1237" s="294">
        <v>0.46210000000000001</v>
      </c>
      <c r="AJ1237" s="294">
        <v>182.4</v>
      </c>
      <c r="AK1237" s="294">
        <v>240</v>
      </c>
      <c r="AL1237" s="294">
        <v>0.99939999999999996</v>
      </c>
      <c r="AM1237" s="294">
        <v>65840</v>
      </c>
      <c r="AO1237" s="294">
        <v>0.50170000000000003</v>
      </c>
      <c r="AP1237" s="294">
        <v>198.72</v>
      </c>
      <c r="AQ1237" s="294">
        <v>240</v>
      </c>
      <c r="AR1237" s="294">
        <v>1</v>
      </c>
      <c r="AS1237" s="294">
        <v>81104</v>
      </c>
      <c r="AU1237" s="294">
        <v>0.54859999999999998</v>
      </c>
      <c r="AV1237" s="294">
        <v>211.68</v>
      </c>
      <c r="AW1237" s="294">
        <v>240</v>
      </c>
      <c r="AX1237" s="294">
        <v>1</v>
      </c>
      <c r="AY1237" s="294">
        <v>80368</v>
      </c>
      <c r="BA1237" s="294">
        <v>0.52729999999999999</v>
      </c>
      <c r="BB1237" s="294">
        <v>175.68</v>
      </c>
      <c r="BC1237" s="294">
        <v>240</v>
      </c>
      <c r="BD1237" s="294">
        <v>1</v>
      </c>
      <c r="BE1237" s="294">
        <v>62580</v>
      </c>
      <c r="BG1237" s="294">
        <v>0.4788</v>
      </c>
      <c r="BH1237" s="294">
        <v>205.12</v>
      </c>
      <c r="BI1237" s="294">
        <v>240</v>
      </c>
      <c r="BJ1237" s="294">
        <v>1</v>
      </c>
      <c r="BK1237" s="294">
        <v>80364</v>
      </c>
      <c r="BM1237" s="294">
        <v>0.52669999999999995</v>
      </c>
      <c r="BN1237" s="294">
        <v>202.4</v>
      </c>
      <c r="BO1237" s="294">
        <v>240</v>
      </c>
      <c r="BP1237" s="294">
        <v>1</v>
      </c>
      <c r="BQ1237" s="294">
        <v>62896</v>
      </c>
      <c r="BS1237" s="294">
        <v>0.46250000000000002</v>
      </c>
      <c r="BT1237" s="294">
        <v>210.24</v>
      </c>
      <c r="BU1237" s="294">
        <v>240</v>
      </c>
      <c r="BV1237" s="294">
        <v>0.99990000000000001</v>
      </c>
      <c r="BW1237" s="294">
        <v>88628</v>
      </c>
      <c r="BY1237" s="294">
        <v>0.56669999999999998</v>
      </c>
    </row>
    <row r="1238" spans="1:77">
      <c r="A1238" s="301">
        <v>1272</v>
      </c>
      <c r="B1238" s="302" t="s">
        <v>3980</v>
      </c>
      <c r="C1238" s="301" t="s">
        <v>5196</v>
      </c>
      <c r="D1238" s="302" t="s">
        <v>4139</v>
      </c>
      <c r="E1238" s="303">
        <v>267</v>
      </c>
      <c r="F1238" s="294">
        <v>569.04</v>
      </c>
      <c r="G1238" s="294">
        <v>569.04</v>
      </c>
      <c r="H1238" s="294">
        <v>0.98319999999999996</v>
      </c>
      <c r="I1238" s="294">
        <v>187752</v>
      </c>
      <c r="K1238" s="294">
        <v>0.46610000000000001</v>
      </c>
      <c r="L1238" s="294">
        <v>567.12</v>
      </c>
      <c r="M1238" s="294">
        <v>567.12</v>
      </c>
      <c r="N1238" s="294">
        <v>0.98399999999999999</v>
      </c>
      <c r="O1238" s="294">
        <v>185286</v>
      </c>
      <c r="Q1238" s="294">
        <v>0.44629999999999997</v>
      </c>
      <c r="R1238" s="294">
        <v>528</v>
      </c>
      <c r="S1238" s="294">
        <v>528</v>
      </c>
      <c r="T1238" s="294">
        <v>0.98360000000000003</v>
      </c>
      <c r="U1238" s="294">
        <v>169824</v>
      </c>
      <c r="W1238" s="294">
        <v>0.45419999999999999</v>
      </c>
      <c r="X1238" s="294">
        <v>498</v>
      </c>
      <c r="Y1238" s="294">
        <v>498</v>
      </c>
      <c r="Z1238" s="294">
        <v>0.98919999999999997</v>
      </c>
      <c r="AA1238" s="294">
        <v>131280</v>
      </c>
      <c r="AC1238" s="294">
        <v>0.35820000000000002</v>
      </c>
      <c r="AD1238" s="294">
        <v>474</v>
      </c>
      <c r="AE1238" s="294">
        <v>474</v>
      </c>
      <c r="AF1238" s="294">
        <v>0.9899</v>
      </c>
      <c r="AG1238" s="294">
        <v>128700</v>
      </c>
      <c r="AI1238" s="294">
        <v>0.36870000000000003</v>
      </c>
      <c r="AJ1238" s="294">
        <v>552.48</v>
      </c>
      <c r="AK1238" s="294">
        <v>552.48</v>
      </c>
      <c r="AL1238" s="294">
        <v>0.98070000000000002</v>
      </c>
      <c r="AM1238" s="294">
        <v>166590</v>
      </c>
      <c r="AO1238" s="294">
        <v>0.42709999999999998</v>
      </c>
      <c r="AP1238" s="294">
        <v>544.32000000000005</v>
      </c>
      <c r="AQ1238" s="294">
        <v>544.32000000000005</v>
      </c>
      <c r="AR1238" s="294">
        <v>0.97699999999999998</v>
      </c>
      <c r="AS1238" s="294">
        <v>156132</v>
      </c>
      <c r="AU1238" s="294">
        <v>0.39460000000000001</v>
      </c>
      <c r="AV1238" s="294">
        <v>437.52</v>
      </c>
      <c r="AW1238" s="294">
        <v>437.52</v>
      </c>
      <c r="AX1238" s="294">
        <v>0.98309999999999997</v>
      </c>
      <c r="AY1238" s="294">
        <v>104214</v>
      </c>
      <c r="BA1238" s="294">
        <v>0.33650000000000002</v>
      </c>
      <c r="BB1238" s="294">
        <v>415.68</v>
      </c>
      <c r="BC1238" s="294">
        <v>415.68</v>
      </c>
      <c r="BD1238" s="294">
        <v>0.98719999999999997</v>
      </c>
      <c r="BE1238" s="294">
        <v>99318</v>
      </c>
      <c r="BG1238" s="294">
        <v>0.32529999999999998</v>
      </c>
      <c r="BH1238" s="294">
        <v>456</v>
      </c>
      <c r="BI1238" s="294">
        <v>456</v>
      </c>
      <c r="BJ1238" s="294">
        <v>0.98799999999999999</v>
      </c>
      <c r="BK1238" s="294">
        <v>125886</v>
      </c>
      <c r="BM1238" s="294">
        <v>0.37559999999999999</v>
      </c>
      <c r="BN1238" s="294">
        <v>466.32</v>
      </c>
      <c r="BO1238" s="294">
        <v>466.32</v>
      </c>
      <c r="BP1238" s="294">
        <v>0.98750000000000004</v>
      </c>
      <c r="BQ1238" s="294">
        <v>130524</v>
      </c>
      <c r="BS1238" s="294">
        <v>0.42180000000000001</v>
      </c>
      <c r="BT1238" s="294">
        <v>544.08000000000004</v>
      </c>
      <c r="BU1238" s="294">
        <v>544.08000000000004</v>
      </c>
      <c r="BV1238" s="294">
        <v>0.98809999999999998</v>
      </c>
      <c r="BW1238" s="294">
        <v>175578</v>
      </c>
      <c r="BY1238" s="294">
        <v>0.43890000000000001</v>
      </c>
    </row>
    <row r="1239" spans="1:77">
      <c r="A1239" s="301">
        <v>1273</v>
      </c>
      <c r="B1239" s="302" t="s">
        <v>3980</v>
      </c>
      <c r="C1239" s="301" t="s">
        <v>5197</v>
      </c>
      <c r="D1239" s="302" t="s">
        <v>4139</v>
      </c>
      <c r="E1239" s="303">
        <v>170</v>
      </c>
      <c r="F1239" s="294">
        <v>10</v>
      </c>
      <c r="G1239" s="294">
        <v>136</v>
      </c>
      <c r="H1239" s="294">
        <v>0.93030000000000002</v>
      </c>
      <c r="I1239" s="294">
        <v>33320</v>
      </c>
      <c r="J1239" s="294" t="e">
        <f>I1239-#REF!</f>
        <v>#REF!</v>
      </c>
      <c r="K1239" s="294">
        <v>4.9749999999999996</v>
      </c>
      <c r="L1239" s="294">
        <v>10</v>
      </c>
      <c r="M1239" s="294">
        <v>136</v>
      </c>
      <c r="N1239" s="294">
        <v>0.94440000000000002</v>
      </c>
      <c r="O1239" s="294">
        <v>35620</v>
      </c>
      <c r="Q1239" s="294">
        <v>5.0698999999999996</v>
      </c>
      <c r="R1239" s="294">
        <v>10</v>
      </c>
      <c r="S1239" s="294">
        <v>136</v>
      </c>
      <c r="T1239" s="294">
        <v>0.92859999999999998</v>
      </c>
      <c r="U1239" s="294">
        <v>37160</v>
      </c>
      <c r="V1239" s="294" t="e">
        <f>U1239-#REF!</f>
        <v>#REF!</v>
      </c>
      <c r="W1239" s="294">
        <v>5.5583</v>
      </c>
      <c r="X1239" s="294">
        <v>10</v>
      </c>
      <c r="Y1239" s="294">
        <v>136</v>
      </c>
      <c r="Z1239" s="294">
        <v>0.94650000000000001</v>
      </c>
      <c r="AA1239" s="294">
        <v>29340</v>
      </c>
      <c r="AB1239" s="294" t="e">
        <f>AA1239-#REF!</f>
        <v>#REF!</v>
      </c>
      <c r="AC1239" s="294">
        <v>4.1666999999999996</v>
      </c>
      <c r="AD1239" s="294">
        <v>10</v>
      </c>
      <c r="AE1239" s="294">
        <v>136</v>
      </c>
      <c r="AF1239" s="294">
        <v>0.93959999999999999</v>
      </c>
      <c r="AG1239" s="294">
        <v>25500</v>
      </c>
      <c r="AH1239" s="294" t="e">
        <f>AG1239-#REF!</f>
        <v>#REF!</v>
      </c>
      <c r="AI1239" s="294">
        <v>3.6478000000000002</v>
      </c>
      <c r="AJ1239" s="294">
        <v>10</v>
      </c>
      <c r="AK1239" s="294">
        <v>136</v>
      </c>
      <c r="AL1239" s="294">
        <v>0.95509999999999995</v>
      </c>
      <c r="AM1239" s="294">
        <v>27180</v>
      </c>
      <c r="AN1239" s="294" t="e">
        <f>AM1239-#REF!</f>
        <v>#REF!</v>
      </c>
      <c r="AO1239" s="294">
        <v>3.9527999999999999</v>
      </c>
      <c r="AP1239" s="294">
        <v>10</v>
      </c>
      <c r="AQ1239" s="294">
        <v>136</v>
      </c>
      <c r="AR1239" s="294">
        <v>0.94989999999999997</v>
      </c>
      <c r="AS1239" s="294">
        <v>23480</v>
      </c>
      <c r="AT1239" s="294" t="e">
        <f>AS1239-#REF!</f>
        <v>#REF!</v>
      </c>
      <c r="AU1239" s="294">
        <v>3.3226</v>
      </c>
      <c r="AV1239" s="294">
        <v>10</v>
      </c>
      <c r="AW1239" s="294">
        <v>136</v>
      </c>
      <c r="AX1239" s="294">
        <v>0.94320000000000004</v>
      </c>
      <c r="AY1239" s="294">
        <v>21240</v>
      </c>
      <c r="AZ1239" s="294" t="e">
        <f>AY1239-#REF!</f>
        <v>#REF!</v>
      </c>
      <c r="BA1239" s="294">
        <v>3.1278000000000001</v>
      </c>
      <c r="BB1239" s="294">
        <v>10</v>
      </c>
      <c r="BC1239" s="294">
        <v>136</v>
      </c>
      <c r="BD1239" s="294">
        <v>0.95319999999999994</v>
      </c>
      <c r="BE1239" s="294">
        <v>24494</v>
      </c>
      <c r="BF1239" s="294" t="e">
        <f>BE1239-#REF!</f>
        <v>#REF!</v>
      </c>
      <c r="BG1239" s="294">
        <v>3.4540000000000002</v>
      </c>
      <c r="BH1239" s="294">
        <v>10</v>
      </c>
      <c r="BI1239" s="294">
        <v>136</v>
      </c>
      <c r="BJ1239" s="294">
        <v>0.98080000000000001</v>
      </c>
      <c r="BK1239" s="294">
        <v>46256</v>
      </c>
      <c r="BL1239" s="294" t="e">
        <f>BK1239-#REF!</f>
        <v>#REF!</v>
      </c>
      <c r="BM1239" s="294">
        <v>3.2847</v>
      </c>
      <c r="BN1239" s="294">
        <v>191.84</v>
      </c>
      <c r="BO1239" s="294">
        <v>191.84</v>
      </c>
      <c r="BP1239" s="294">
        <v>0.98650000000000004</v>
      </c>
      <c r="BQ1239" s="294">
        <v>48526</v>
      </c>
      <c r="BS1239" s="294">
        <v>7.22E-2</v>
      </c>
      <c r="BT1239" s="294">
        <v>0</v>
      </c>
      <c r="BU1239" s="294">
        <v>0</v>
      </c>
      <c r="BV1239" s="294" t="e">
        <v>#DIV/0!</v>
      </c>
      <c r="BW1239" s="294">
        <v>0</v>
      </c>
      <c r="BY1239" s="294">
        <v>0</v>
      </c>
    </row>
    <row r="1240" spans="1:77">
      <c r="A1240" s="301">
        <v>1274</v>
      </c>
      <c r="B1240" s="302" t="s">
        <v>3980</v>
      </c>
      <c r="C1240" s="301" t="s">
        <v>5198</v>
      </c>
      <c r="D1240" s="302" t="s">
        <v>4139</v>
      </c>
      <c r="E1240" s="303">
        <v>950</v>
      </c>
      <c r="F1240" s="294">
        <v>673.92</v>
      </c>
      <c r="G1240" s="294">
        <v>760</v>
      </c>
      <c r="H1240" s="294">
        <v>0.99709999999999999</v>
      </c>
      <c r="I1240" s="294">
        <v>122508</v>
      </c>
      <c r="K1240" s="294">
        <v>0.25319999999999998</v>
      </c>
      <c r="L1240" s="294">
        <v>637.20000000000005</v>
      </c>
      <c r="M1240" s="294">
        <v>760</v>
      </c>
      <c r="N1240" s="294">
        <v>0.99929999999999997</v>
      </c>
      <c r="O1240" s="294">
        <v>143622</v>
      </c>
      <c r="Q1240" s="294">
        <v>0.30320000000000003</v>
      </c>
      <c r="R1240" s="294">
        <v>676.8</v>
      </c>
      <c r="S1240" s="294">
        <v>760</v>
      </c>
      <c r="T1240" s="294">
        <v>0.99870000000000003</v>
      </c>
      <c r="U1240" s="294">
        <v>135648</v>
      </c>
      <c r="W1240" s="294">
        <v>0.2787</v>
      </c>
      <c r="X1240" s="294">
        <v>660.24</v>
      </c>
      <c r="Y1240" s="294">
        <v>760</v>
      </c>
      <c r="Z1240" s="294">
        <v>0.99939999999999996</v>
      </c>
      <c r="AA1240" s="294">
        <v>143874</v>
      </c>
      <c r="AC1240" s="294">
        <v>0.29310000000000003</v>
      </c>
      <c r="AD1240" s="294">
        <v>640.08000000000004</v>
      </c>
      <c r="AE1240" s="294">
        <v>760</v>
      </c>
      <c r="AF1240" s="294">
        <v>1</v>
      </c>
      <c r="AG1240" s="294">
        <v>126432</v>
      </c>
      <c r="AI1240" s="294">
        <v>0.26550000000000001</v>
      </c>
      <c r="AJ1240" s="294">
        <v>681.12</v>
      </c>
      <c r="AK1240" s="294">
        <v>760</v>
      </c>
      <c r="AL1240" s="294">
        <v>0.99949999999999994</v>
      </c>
      <c r="AM1240" s="294">
        <v>137628</v>
      </c>
      <c r="AO1240" s="294">
        <v>0.28079999999999999</v>
      </c>
      <c r="AP1240" s="294">
        <v>690.48</v>
      </c>
      <c r="AQ1240" s="294">
        <v>760</v>
      </c>
      <c r="AR1240" s="294">
        <v>0.99919999999999998</v>
      </c>
      <c r="AS1240" s="294">
        <v>134586</v>
      </c>
      <c r="AU1240" s="294">
        <v>0.26219999999999999</v>
      </c>
      <c r="AV1240" s="294">
        <v>612</v>
      </c>
      <c r="AW1240" s="294">
        <v>760</v>
      </c>
      <c r="AX1240" s="294">
        <v>0.99909999999999999</v>
      </c>
      <c r="AY1240" s="294">
        <v>98352</v>
      </c>
      <c r="BA1240" s="294">
        <v>0.22339999999999999</v>
      </c>
      <c r="BB1240" s="294">
        <v>489.6</v>
      </c>
      <c r="BC1240" s="294">
        <v>760</v>
      </c>
      <c r="BD1240" s="294">
        <v>0.99980000000000002</v>
      </c>
      <c r="BE1240" s="294">
        <v>77688</v>
      </c>
      <c r="BG1240" s="294">
        <v>0.21329999999999999</v>
      </c>
      <c r="BH1240" s="294">
        <v>545.76</v>
      </c>
      <c r="BI1240" s="294">
        <v>760</v>
      </c>
      <c r="BJ1240" s="294">
        <v>0.99980000000000002</v>
      </c>
      <c r="BK1240" s="294">
        <v>72486</v>
      </c>
      <c r="BM1240" s="294">
        <v>0.17860000000000001</v>
      </c>
      <c r="BN1240" s="294">
        <v>468.72</v>
      </c>
      <c r="BO1240" s="294">
        <v>760</v>
      </c>
      <c r="BP1240" s="294">
        <v>0.99980000000000002</v>
      </c>
      <c r="BQ1240" s="294">
        <v>73368</v>
      </c>
      <c r="BS1240" s="294">
        <v>0.23300000000000001</v>
      </c>
      <c r="BT1240" s="294">
        <v>619.20000000000005</v>
      </c>
      <c r="BU1240" s="294">
        <v>760</v>
      </c>
      <c r="BV1240" s="294">
        <v>1.0002</v>
      </c>
      <c r="BW1240" s="294">
        <v>107478</v>
      </c>
      <c r="BY1240" s="294">
        <v>0.23330000000000001</v>
      </c>
    </row>
    <row r="1241" spans="1:77">
      <c r="A1241" s="301">
        <v>1275</v>
      </c>
      <c r="B1241" s="302" t="s">
        <v>3980</v>
      </c>
      <c r="C1241" s="301" t="s">
        <v>5199</v>
      </c>
      <c r="D1241" s="302" t="s">
        <v>4139</v>
      </c>
      <c r="E1241" s="303">
        <v>1050</v>
      </c>
      <c r="F1241" s="294">
        <v>1357.2</v>
      </c>
      <c r="G1241" s="294">
        <v>1357.2</v>
      </c>
      <c r="H1241" s="294">
        <v>0.98809999999999998</v>
      </c>
      <c r="I1241" s="294">
        <v>306780</v>
      </c>
      <c r="K1241" s="294">
        <v>0.31769999999999998</v>
      </c>
      <c r="L1241" s="294">
        <v>999</v>
      </c>
      <c r="M1241" s="294">
        <v>999</v>
      </c>
      <c r="N1241" s="294">
        <v>0.99109999999999998</v>
      </c>
      <c r="O1241" s="294">
        <v>250530</v>
      </c>
      <c r="Q1241" s="294">
        <v>0.34010000000000001</v>
      </c>
      <c r="R1241" s="294">
        <v>894</v>
      </c>
      <c r="S1241" s="294">
        <v>894</v>
      </c>
      <c r="T1241" s="294">
        <v>0.99939999999999996</v>
      </c>
      <c r="U1241" s="294">
        <v>177030</v>
      </c>
      <c r="W1241" s="294">
        <v>0.2752</v>
      </c>
      <c r="X1241" s="294">
        <v>867.6</v>
      </c>
      <c r="Y1241" s="294">
        <v>867.6</v>
      </c>
      <c r="Z1241" s="294">
        <v>0.99970000000000003</v>
      </c>
      <c r="AA1241" s="294">
        <v>194310</v>
      </c>
      <c r="AC1241" s="294">
        <v>0.30109999999999998</v>
      </c>
      <c r="AD1241" s="294">
        <v>814.8</v>
      </c>
      <c r="AE1241" s="294">
        <v>840</v>
      </c>
      <c r="AF1241" s="294">
        <v>0.99990000000000001</v>
      </c>
      <c r="AG1241" s="294">
        <v>188970</v>
      </c>
      <c r="AI1241" s="294">
        <v>0.31180000000000002</v>
      </c>
      <c r="AJ1241" s="294">
        <v>921.6</v>
      </c>
      <c r="AK1241" s="294">
        <v>921.6</v>
      </c>
      <c r="AL1241" s="294">
        <v>0.99960000000000004</v>
      </c>
      <c r="AM1241" s="294">
        <v>193590</v>
      </c>
      <c r="AO1241" s="294">
        <v>0.29189999999999999</v>
      </c>
      <c r="AP1241" s="294">
        <v>794.4</v>
      </c>
      <c r="AQ1241" s="294">
        <v>840</v>
      </c>
      <c r="AR1241" s="294">
        <v>0.99970000000000003</v>
      </c>
      <c r="AS1241" s="294">
        <v>187200</v>
      </c>
      <c r="AU1241" s="294">
        <v>0.31680000000000003</v>
      </c>
      <c r="AV1241" s="294">
        <v>756</v>
      </c>
      <c r="AW1241" s="294">
        <v>840</v>
      </c>
      <c r="AX1241" s="294">
        <v>1</v>
      </c>
      <c r="AY1241" s="294">
        <v>161310</v>
      </c>
      <c r="BA1241" s="294">
        <v>0.2964</v>
      </c>
      <c r="BB1241" s="294">
        <v>751.2</v>
      </c>
      <c r="BC1241" s="294">
        <v>840</v>
      </c>
      <c r="BD1241" s="294">
        <v>0.99980000000000002</v>
      </c>
      <c r="BE1241" s="294">
        <v>149280</v>
      </c>
      <c r="BG1241" s="294">
        <v>0.26719999999999999</v>
      </c>
      <c r="BH1241" s="294">
        <v>480</v>
      </c>
      <c r="BI1241" s="294">
        <v>840</v>
      </c>
      <c r="BJ1241" s="294">
        <v>0.99890000000000001</v>
      </c>
      <c r="BK1241" s="294">
        <v>129600</v>
      </c>
      <c r="BM1241" s="294">
        <v>0.36330000000000001</v>
      </c>
      <c r="BN1241" s="294">
        <v>600</v>
      </c>
      <c r="BO1241" s="294">
        <v>840</v>
      </c>
      <c r="BP1241" s="294">
        <v>1</v>
      </c>
      <c r="BQ1241" s="294">
        <v>105600</v>
      </c>
      <c r="BS1241" s="294">
        <v>0.26190000000000002</v>
      </c>
      <c r="BT1241" s="294">
        <v>639.6</v>
      </c>
      <c r="BU1241" s="294">
        <v>840</v>
      </c>
      <c r="BV1241" s="294">
        <v>1.0009999999999999</v>
      </c>
      <c r="BW1241" s="294">
        <v>150420</v>
      </c>
      <c r="BY1241" s="294">
        <v>0.31580000000000003</v>
      </c>
    </row>
    <row r="1242" spans="1:77">
      <c r="A1242" s="301">
        <v>1276</v>
      </c>
      <c r="B1242" s="302" t="s">
        <v>3980</v>
      </c>
      <c r="C1242" s="301" t="s">
        <v>5200</v>
      </c>
      <c r="D1242" s="302" t="s">
        <v>4139</v>
      </c>
      <c r="E1242" s="303">
        <v>112</v>
      </c>
      <c r="F1242" s="294">
        <v>121.63</v>
      </c>
      <c r="G1242" s="294">
        <v>121.63</v>
      </c>
      <c r="H1242" s="294">
        <v>0.86199999999999999</v>
      </c>
      <c r="I1242" s="294">
        <v>19926</v>
      </c>
      <c r="K1242" s="294">
        <v>0.2656</v>
      </c>
      <c r="L1242" s="294">
        <v>126.67</v>
      </c>
      <c r="M1242" s="294">
        <v>126.67</v>
      </c>
      <c r="N1242" s="294">
        <v>0.84770000000000001</v>
      </c>
      <c r="O1242" s="294">
        <v>16949</v>
      </c>
      <c r="Q1242" s="294">
        <v>0.21340000000000001</v>
      </c>
      <c r="R1242" s="294">
        <v>145.63</v>
      </c>
      <c r="S1242" s="294">
        <v>145.63</v>
      </c>
      <c r="T1242" s="294">
        <v>0.81830000000000003</v>
      </c>
      <c r="U1242" s="294">
        <v>29823</v>
      </c>
      <c r="W1242" s="294">
        <v>0.34939999999999999</v>
      </c>
      <c r="X1242" s="294">
        <v>139.47</v>
      </c>
      <c r="Y1242" s="294">
        <v>139.47</v>
      </c>
      <c r="Z1242" s="294">
        <v>0.81930000000000003</v>
      </c>
      <c r="AA1242" s="294">
        <v>33911</v>
      </c>
      <c r="AC1242" s="294">
        <v>0.40110000000000001</v>
      </c>
      <c r="AD1242" s="294">
        <v>114.47</v>
      </c>
      <c r="AE1242" s="294">
        <v>114.47</v>
      </c>
      <c r="AF1242" s="294">
        <v>0.8266</v>
      </c>
      <c r="AG1242" s="294">
        <v>17453</v>
      </c>
      <c r="AI1242" s="294">
        <v>0.24959999999999999</v>
      </c>
      <c r="AJ1242" s="294">
        <v>128.03</v>
      </c>
      <c r="AK1242" s="294">
        <v>128.03</v>
      </c>
      <c r="AL1242" s="294">
        <v>0.81469999999999998</v>
      </c>
      <c r="AM1242" s="294">
        <v>24418</v>
      </c>
      <c r="AO1242" s="294">
        <v>0.3271</v>
      </c>
      <c r="AP1242" s="294">
        <v>116.55</v>
      </c>
      <c r="AQ1242" s="294">
        <v>116.55</v>
      </c>
      <c r="AR1242" s="294">
        <v>0.81330000000000002</v>
      </c>
      <c r="AS1242" s="294">
        <v>20698</v>
      </c>
      <c r="AU1242" s="294">
        <v>0.2954</v>
      </c>
      <c r="AV1242" s="294">
        <v>134.91</v>
      </c>
      <c r="AW1242" s="294">
        <v>134.91</v>
      </c>
      <c r="AX1242" s="294">
        <v>0.80210000000000004</v>
      </c>
      <c r="AY1242" s="294">
        <v>24857</v>
      </c>
      <c r="BA1242" s="294">
        <v>0.32090000000000002</v>
      </c>
      <c r="BB1242" s="294">
        <v>133.75</v>
      </c>
      <c r="BC1242" s="294">
        <v>133.75</v>
      </c>
      <c r="BD1242" s="294">
        <v>0.81230000000000002</v>
      </c>
      <c r="BE1242" s="294">
        <v>38357</v>
      </c>
      <c r="BG1242" s="294">
        <v>0.47720000000000001</v>
      </c>
      <c r="BH1242" s="294">
        <v>110.39</v>
      </c>
      <c r="BI1242" s="294">
        <v>110.39</v>
      </c>
      <c r="BJ1242" s="294">
        <v>0.80730000000000002</v>
      </c>
      <c r="BK1242" s="294">
        <v>26464</v>
      </c>
      <c r="BM1242" s="294">
        <v>0.40189999999999998</v>
      </c>
      <c r="BN1242" s="294">
        <v>121.55</v>
      </c>
      <c r="BO1242" s="294">
        <v>121.55</v>
      </c>
      <c r="BP1242" s="294">
        <v>0.82650000000000001</v>
      </c>
      <c r="BQ1242" s="294">
        <v>29253</v>
      </c>
      <c r="BS1242" s="294">
        <v>0.436</v>
      </c>
      <c r="BT1242" s="294">
        <v>125.03</v>
      </c>
      <c r="BU1242" s="294">
        <v>125.03</v>
      </c>
      <c r="BV1242" s="294">
        <v>0.82120000000000004</v>
      </c>
      <c r="BW1242" s="294">
        <v>31343</v>
      </c>
      <c r="BY1242" s="294">
        <v>0.4128</v>
      </c>
    </row>
    <row r="1243" spans="1:77">
      <c r="A1243" s="301">
        <v>1277</v>
      </c>
      <c r="B1243" s="302" t="s">
        <v>3980</v>
      </c>
      <c r="C1243" s="301" t="s">
        <v>5201</v>
      </c>
      <c r="D1243" s="302" t="s">
        <v>4051</v>
      </c>
      <c r="E1243" s="303">
        <v>209</v>
      </c>
      <c r="F1243" s="294">
        <v>205.25</v>
      </c>
      <c r="G1243" s="294">
        <v>205.25</v>
      </c>
      <c r="H1243" s="294">
        <v>0.9819</v>
      </c>
      <c r="I1243" s="294">
        <v>77599</v>
      </c>
      <c r="K1243" s="294">
        <v>0.53810000000000002</v>
      </c>
      <c r="L1243" s="294">
        <v>210.85</v>
      </c>
      <c r="M1243" s="294">
        <v>210.85</v>
      </c>
      <c r="N1243" s="294">
        <v>0.98280000000000001</v>
      </c>
      <c r="O1243" s="294">
        <v>89044</v>
      </c>
      <c r="Q1243" s="294">
        <v>0.58099999999999996</v>
      </c>
      <c r="R1243" s="294">
        <v>211.25</v>
      </c>
      <c r="S1243" s="294">
        <v>211.25</v>
      </c>
      <c r="T1243" s="294">
        <v>0.98060000000000003</v>
      </c>
      <c r="U1243" s="294">
        <v>69483</v>
      </c>
      <c r="W1243" s="294">
        <v>0.46870000000000001</v>
      </c>
      <c r="X1243" s="294">
        <v>172.45</v>
      </c>
      <c r="Y1243" s="294">
        <v>172.45</v>
      </c>
      <c r="Z1243" s="294">
        <v>0.97770000000000001</v>
      </c>
      <c r="AA1243" s="294">
        <v>41778</v>
      </c>
      <c r="AC1243" s="294">
        <v>0.33550000000000002</v>
      </c>
      <c r="AD1243" s="294">
        <v>125.65</v>
      </c>
      <c r="AE1243" s="294">
        <v>167.2</v>
      </c>
      <c r="AF1243" s="294">
        <v>0.97719999999999996</v>
      </c>
      <c r="AG1243" s="294">
        <v>67701</v>
      </c>
      <c r="AH1243" s="294" t="e">
        <f>AG1243-#REF!</f>
        <v>#REF!</v>
      </c>
      <c r="AI1243" s="294">
        <v>0.74860000000000004</v>
      </c>
      <c r="AJ1243" s="294">
        <v>112.45</v>
      </c>
      <c r="AK1243" s="294">
        <v>167.2</v>
      </c>
      <c r="AL1243" s="294">
        <v>0.96140000000000003</v>
      </c>
      <c r="AM1243" s="294">
        <v>56809</v>
      </c>
      <c r="AN1243" s="294" t="e">
        <f>AM1243-#REF!</f>
        <v>#REF!</v>
      </c>
      <c r="AO1243" s="294">
        <v>0.73809999999999998</v>
      </c>
      <c r="AP1243" s="294">
        <v>169.65</v>
      </c>
      <c r="AQ1243" s="294">
        <v>167.2</v>
      </c>
      <c r="AR1243" s="294">
        <v>0.97809999999999997</v>
      </c>
      <c r="AS1243" s="294">
        <v>52777</v>
      </c>
      <c r="AU1243" s="294">
        <v>0.43070000000000003</v>
      </c>
      <c r="AV1243" s="294">
        <v>188.05</v>
      </c>
      <c r="AW1243" s="294">
        <v>188.05</v>
      </c>
      <c r="AX1243" s="294">
        <v>0.99070000000000003</v>
      </c>
      <c r="AY1243" s="294">
        <v>75689</v>
      </c>
      <c r="BA1243" s="294">
        <v>0.56810000000000005</v>
      </c>
      <c r="BB1243" s="294">
        <v>192.85</v>
      </c>
      <c r="BC1243" s="294">
        <v>192.85</v>
      </c>
      <c r="BD1243" s="294">
        <v>0.98209999999999997</v>
      </c>
      <c r="BE1243" s="294">
        <v>55239</v>
      </c>
      <c r="BG1243" s="294">
        <v>0.39460000000000001</v>
      </c>
      <c r="BH1243" s="294">
        <v>184.05</v>
      </c>
      <c r="BI1243" s="294">
        <v>184.05</v>
      </c>
      <c r="BJ1243" s="294">
        <v>0.98480000000000001</v>
      </c>
      <c r="BK1243" s="294">
        <v>73181</v>
      </c>
      <c r="BM1243" s="294">
        <v>0.5464</v>
      </c>
      <c r="BN1243" s="294">
        <v>198.45</v>
      </c>
      <c r="BO1243" s="294">
        <v>198.45</v>
      </c>
      <c r="BP1243" s="294">
        <v>0.99</v>
      </c>
      <c r="BQ1243" s="294">
        <v>76876</v>
      </c>
      <c r="BS1243" s="294">
        <v>0.58599999999999997</v>
      </c>
      <c r="BT1243" s="294">
        <v>149.65</v>
      </c>
      <c r="BU1243" s="294">
        <v>167.2</v>
      </c>
      <c r="BV1243" s="294">
        <v>0.98909999999999998</v>
      </c>
      <c r="BW1243" s="294">
        <v>98003</v>
      </c>
      <c r="BX1243" s="294" t="e">
        <f>BW1243-#REF!</f>
        <v>#REF!</v>
      </c>
      <c r="BY1243" s="294">
        <v>0.89739999999999998</v>
      </c>
    </row>
    <row r="1244" spans="1:77">
      <c r="A1244" s="301">
        <v>1278</v>
      </c>
      <c r="B1244" s="302" t="s">
        <v>3980</v>
      </c>
      <c r="C1244" s="301" t="s">
        <v>5202</v>
      </c>
      <c r="D1244" s="302" t="s">
        <v>4139</v>
      </c>
      <c r="E1244" s="303">
        <v>151</v>
      </c>
      <c r="F1244" s="294">
        <v>95.4</v>
      </c>
      <c r="G1244" s="294">
        <v>120.8</v>
      </c>
      <c r="H1244" s="294">
        <v>0.94159999999999999</v>
      </c>
      <c r="I1244" s="294">
        <v>14406</v>
      </c>
      <c r="K1244" s="294">
        <v>0.22270000000000001</v>
      </c>
      <c r="L1244" s="294">
        <v>107.4</v>
      </c>
      <c r="M1244" s="294">
        <v>120.8</v>
      </c>
      <c r="N1244" s="294">
        <v>0.94530000000000003</v>
      </c>
      <c r="O1244" s="294">
        <v>16839</v>
      </c>
      <c r="Q1244" s="294">
        <v>0.22289999999999999</v>
      </c>
      <c r="R1244" s="294">
        <v>107.7</v>
      </c>
      <c r="S1244" s="294">
        <v>120.8</v>
      </c>
      <c r="T1244" s="294">
        <v>0.93689999999999996</v>
      </c>
      <c r="U1244" s="294">
        <v>14874</v>
      </c>
      <c r="W1244" s="294">
        <v>0.20469999999999999</v>
      </c>
      <c r="X1244" s="294">
        <v>104.88</v>
      </c>
      <c r="Y1244" s="294">
        <v>120.8</v>
      </c>
      <c r="Z1244" s="294">
        <v>0.93830000000000002</v>
      </c>
      <c r="AA1244" s="294">
        <v>13767</v>
      </c>
      <c r="AC1244" s="294">
        <v>0.188</v>
      </c>
      <c r="AD1244" s="294">
        <v>116.64</v>
      </c>
      <c r="AE1244" s="294">
        <v>120.8</v>
      </c>
      <c r="AF1244" s="294">
        <v>0.93510000000000004</v>
      </c>
      <c r="AG1244" s="294">
        <v>13911</v>
      </c>
      <c r="AI1244" s="294">
        <v>0.1714</v>
      </c>
      <c r="AJ1244" s="294">
        <v>136.08000000000001</v>
      </c>
      <c r="AK1244" s="294">
        <v>136.08000000000001</v>
      </c>
      <c r="AL1244" s="294">
        <v>0.93210000000000004</v>
      </c>
      <c r="AM1244" s="294">
        <v>17454</v>
      </c>
      <c r="AO1244" s="294">
        <v>0.19109999999999999</v>
      </c>
      <c r="AP1244" s="294">
        <v>142.44</v>
      </c>
      <c r="AQ1244" s="294">
        <v>142.44</v>
      </c>
      <c r="AR1244" s="294">
        <v>0.93830000000000002</v>
      </c>
      <c r="AS1244" s="294">
        <v>15693</v>
      </c>
      <c r="AU1244" s="294">
        <v>0.1578</v>
      </c>
      <c r="AV1244" s="294">
        <v>136.91999999999999</v>
      </c>
      <c r="AW1244" s="294">
        <v>136.91999999999999</v>
      </c>
      <c r="AX1244" s="294">
        <v>0.92330000000000001</v>
      </c>
      <c r="AY1244" s="294">
        <v>14109</v>
      </c>
      <c r="BA1244" s="294">
        <v>0.155</v>
      </c>
      <c r="BB1244" s="294">
        <v>100.68</v>
      </c>
      <c r="BC1244" s="294">
        <v>120.8</v>
      </c>
      <c r="BD1244" s="294">
        <v>0.93269999999999997</v>
      </c>
      <c r="BE1244" s="294">
        <v>14697</v>
      </c>
      <c r="BG1244" s="294">
        <v>0.2104</v>
      </c>
      <c r="BH1244" s="294">
        <v>115.56</v>
      </c>
      <c r="BI1244" s="294">
        <v>120.8</v>
      </c>
      <c r="BJ1244" s="294">
        <v>0.91569999999999996</v>
      </c>
      <c r="BK1244" s="294">
        <v>12639</v>
      </c>
      <c r="BM1244" s="294">
        <v>0.1605</v>
      </c>
      <c r="BN1244" s="294">
        <v>113.64</v>
      </c>
      <c r="BO1244" s="294">
        <v>120.8</v>
      </c>
      <c r="BP1244" s="294">
        <v>0.93069999999999997</v>
      </c>
      <c r="BQ1244" s="294">
        <v>15099</v>
      </c>
      <c r="BS1244" s="294">
        <v>0.21249999999999999</v>
      </c>
      <c r="BT1244" s="294">
        <v>147.96</v>
      </c>
      <c r="BU1244" s="294">
        <v>147.96</v>
      </c>
      <c r="BV1244" s="294">
        <v>0.92449999999999999</v>
      </c>
      <c r="BW1244" s="294">
        <v>20577</v>
      </c>
      <c r="BY1244" s="294">
        <v>0.20219999999999999</v>
      </c>
    </row>
    <row r="1245" spans="1:77">
      <c r="A1245" s="301">
        <v>1279</v>
      </c>
      <c r="B1245" s="302" t="s">
        <v>3980</v>
      </c>
      <c r="C1245" s="301" t="s">
        <v>5203</v>
      </c>
      <c r="D1245" s="302" t="s">
        <v>4139</v>
      </c>
      <c r="E1245" s="303">
        <v>140</v>
      </c>
      <c r="F1245" s="294">
        <v>113.84</v>
      </c>
      <c r="G1245" s="294">
        <v>113.84</v>
      </c>
      <c r="H1245" s="294">
        <v>0.99939999999999996</v>
      </c>
      <c r="I1245" s="294">
        <v>33730</v>
      </c>
      <c r="K1245" s="294">
        <v>0.4118</v>
      </c>
      <c r="L1245" s="294">
        <v>34.799999999999997</v>
      </c>
      <c r="M1245" s="294">
        <v>112</v>
      </c>
      <c r="N1245" s="294">
        <v>0.99160000000000004</v>
      </c>
      <c r="O1245" s="294">
        <v>3990</v>
      </c>
      <c r="Q1245" s="294">
        <v>0.15540000000000001</v>
      </c>
      <c r="R1245" s="294">
        <v>31.8</v>
      </c>
      <c r="S1245" s="294">
        <v>112</v>
      </c>
      <c r="T1245" s="294">
        <v>0.99449999999999994</v>
      </c>
      <c r="U1245" s="294">
        <v>2848</v>
      </c>
      <c r="W1245" s="294">
        <v>0.12509999999999999</v>
      </c>
      <c r="X1245" s="294">
        <v>118</v>
      </c>
      <c r="Y1245" s="294">
        <v>118</v>
      </c>
      <c r="Z1245" s="294">
        <v>0.99970000000000003</v>
      </c>
      <c r="AA1245" s="294">
        <v>31954</v>
      </c>
      <c r="AC1245" s="294">
        <v>0.36409999999999998</v>
      </c>
      <c r="AD1245" s="294">
        <v>118.32</v>
      </c>
      <c r="AE1245" s="294">
        <v>118.32</v>
      </c>
      <c r="AF1245" s="294">
        <v>0.99949999999999994</v>
      </c>
      <c r="AG1245" s="294">
        <v>34248</v>
      </c>
      <c r="AI1245" s="294">
        <v>0.38929999999999998</v>
      </c>
      <c r="AJ1245" s="294">
        <v>122.48</v>
      </c>
      <c r="AK1245" s="294">
        <v>122.48</v>
      </c>
      <c r="AL1245" s="294">
        <v>0.99970000000000003</v>
      </c>
      <c r="AM1245" s="294">
        <v>45398</v>
      </c>
      <c r="AO1245" s="294">
        <v>0.51500000000000001</v>
      </c>
      <c r="AP1245" s="294">
        <v>115.44</v>
      </c>
      <c r="AQ1245" s="294">
        <v>115.44</v>
      </c>
      <c r="AR1245" s="294">
        <v>0.99949999999999994</v>
      </c>
      <c r="AS1245" s="294">
        <v>41308</v>
      </c>
      <c r="AU1245" s="294">
        <v>0.48120000000000002</v>
      </c>
      <c r="AV1245" s="294">
        <v>114.32</v>
      </c>
      <c r="AW1245" s="294">
        <v>114.32</v>
      </c>
      <c r="AX1245" s="294">
        <v>0.99949999999999994</v>
      </c>
      <c r="AY1245" s="294">
        <v>48946</v>
      </c>
      <c r="BA1245" s="294">
        <v>0.59499999999999997</v>
      </c>
      <c r="BB1245" s="294">
        <v>121.28</v>
      </c>
      <c r="BC1245" s="294">
        <v>121.28</v>
      </c>
      <c r="BD1245" s="294">
        <v>0.99970000000000003</v>
      </c>
      <c r="BE1245" s="294">
        <v>53910</v>
      </c>
      <c r="BG1245" s="294">
        <v>0.59770000000000001</v>
      </c>
      <c r="BH1245" s="294">
        <v>114.64</v>
      </c>
      <c r="BI1245" s="294">
        <v>114.64</v>
      </c>
      <c r="BJ1245" s="294">
        <v>0.99980000000000002</v>
      </c>
      <c r="BK1245" s="294">
        <v>47056</v>
      </c>
      <c r="BM1245" s="294">
        <v>0.55189999999999995</v>
      </c>
      <c r="BN1245" s="294">
        <v>123.04</v>
      </c>
      <c r="BO1245" s="294">
        <v>123.04</v>
      </c>
      <c r="BP1245" s="294">
        <v>0.99970000000000003</v>
      </c>
      <c r="BQ1245" s="294">
        <v>38568</v>
      </c>
      <c r="BS1245" s="294">
        <v>0.46660000000000001</v>
      </c>
      <c r="BT1245" s="294">
        <v>120.72</v>
      </c>
      <c r="BU1245" s="294">
        <v>120.72</v>
      </c>
      <c r="BV1245" s="294">
        <v>0.99950000000000006</v>
      </c>
      <c r="BW1245" s="294">
        <v>50016</v>
      </c>
      <c r="BY1245" s="294">
        <v>0.55720000000000003</v>
      </c>
    </row>
    <row r="1246" spans="1:77">
      <c r="A1246" s="301">
        <v>1280</v>
      </c>
      <c r="B1246" s="302" t="s">
        <v>3980</v>
      </c>
      <c r="C1246" s="301" t="s">
        <v>5204</v>
      </c>
      <c r="D1246" s="302" t="s">
        <v>4051</v>
      </c>
      <c r="E1246" s="303">
        <v>500</v>
      </c>
      <c r="F1246" s="294">
        <v>402.48</v>
      </c>
      <c r="G1246" s="294">
        <v>402.48</v>
      </c>
      <c r="H1246" s="294">
        <v>0.97309999999999997</v>
      </c>
      <c r="I1246" s="294">
        <v>146532</v>
      </c>
      <c r="K1246" s="294">
        <v>0.51970000000000005</v>
      </c>
      <c r="L1246" s="294">
        <v>398.4</v>
      </c>
      <c r="M1246" s="294">
        <v>400</v>
      </c>
      <c r="N1246" s="294">
        <v>0.97360000000000002</v>
      </c>
      <c r="O1246" s="294">
        <v>149526</v>
      </c>
      <c r="Q1246" s="294">
        <v>0.51819999999999999</v>
      </c>
      <c r="R1246" s="294">
        <v>398.4</v>
      </c>
      <c r="S1246" s="294">
        <v>400</v>
      </c>
      <c r="T1246" s="294">
        <v>0.96799999999999997</v>
      </c>
      <c r="U1246" s="294">
        <v>151110</v>
      </c>
      <c r="W1246" s="294">
        <v>0.54420000000000002</v>
      </c>
      <c r="X1246" s="294">
        <v>372.72</v>
      </c>
      <c r="Y1246" s="294">
        <v>400</v>
      </c>
      <c r="Z1246" s="294">
        <v>0.97750000000000004</v>
      </c>
      <c r="AA1246" s="294">
        <v>137892</v>
      </c>
      <c r="AC1246" s="294">
        <v>0.50870000000000004</v>
      </c>
      <c r="AD1246" s="294">
        <v>373.44</v>
      </c>
      <c r="AE1246" s="294">
        <v>400</v>
      </c>
      <c r="AF1246" s="294">
        <v>0.97819999999999996</v>
      </c>
      <c r="AG1246" s="294">
        <v>139176</v>
      </c>
      <c r="AI1246" s="294">
        <v>0.5121</v>
      </c>
      <c r="AJ1246" s="294">
        <v>354.24</v>
      </c>
      <c r="AK1246" s="294">
        <v>400</v>
      </c>
      <c r="AL1246" s="294">
        <v>0.97850000000000004</v>
      </c>
      <c r="AM1246" s="294">
        <v>131622</v>
      </c>
      <c r="AO1246" s="294">
        <v>0.52739999999999998</v>
      </c>
      <c r="AP1246" s="294">
        <v>372</v>
      </c>
      <c r="AQ1246" s="294">
        <v>400</v>
      </c>
      <c r="AR1246" s="294">
        <v>0.98509999999999998</v>
      </c>
      <c r="AS1246" s="294">
        <v>120858</v>
      </c>
      <c r="AU1246" s="294">
        <v>0.44330000000000003</v>
      </c>
      <c r="AV1246" s="294">
        <v>340.08</v>
      </c>
      <c r="AW1246" s="294">
        <v>400</v>
      </c>
      <c r="AX1246" s="294">
        <v>0.98970000000000002</v>
      </c>
      <c r="AY1246" s="294">
        <v>103932</v>
      </c>
      <c r="BA1246" s="294">
        <v>0.4289</v>
      </c>
      <c r="BB1246" s="294">
        <v>260.39999999999998</v>
      </c>
      <c r="BC1246" s="294">
        <v>400</v>
      </c>
      <c r="BD1246" s="294">
        <v>0.99199999999999999</v>
      </c>
      <c r="BE1246" s="294">
        <v>98676</v>
      </c>
      <c r="BG1246" s="294">
        <v>0.51349999999999996</v>
      </c>
      <c r="BH1246" s="294">
        <v>228</v>
      </c>
      <c r="BI1246" s="294">
        <v>400</v>
      </c>
      <c r="BJ1246" s="294">
        <v>0.98860000000000003</v>
      </c>
      <c r="BK1246" s="294">
        <v>114786</v>
      </c>
      <c r="BL1246" s="294" t="e">
        <f>BK1246-#REF!</f>
        <v>#REF!</v>
      </c>
      <c r="BM1246" s="294">
        <v>0.6845</v>
      </c>
      <c r="BN1246" s="294">
        <v>276</v>
      </c>
      <c r="BO1246" s="294">
        <v>400</v>
      </c>
      <c r="BP1246" s="294">
        <v>0.97750000000000004</v>
      </c>
      <c r="BQ1246" s="294">
        <v>109080</v>
      </c>
      <c r="BR1246" s="294" t="e">
        <f>BQ1246-#REF!</f>
        <v>#REF!</v>
      </c>
      <c r="BS1246" s="294">
        <v>0.60170000000000001</v>
      </c>
      <c r="BT1246" s="294">
        <v>348.96</v>
      </c>
      <c r="BU1246" s="294">
        <v>400</v>
      </c>
      <c r="BV1246" s="294">
        <v>0.97399999999999998</v>
      </c>
      <c r="BW1246" s="294">
        <v>133794</v>
      </c>
      <c r="BY1246" s="294">
        <v>0.52910000000000001</v>
      </c>
    </row>
    <row r="1247" spans="1:77">
      <c r="A1247" s="301">
        <v>1281</v>
      </c>
      <c r="B1247" s="302" t="s">
        <v>3980</v>
      </c>
      <c r="C1247" s="301" t="s">
        <v>5205</v>
      </c>
      <c r="D1247" s="302" t="s">
        <v>4051</v>
      </c>
      <c r="E1247" s="303">
        <v>2500</v>
      </c>
      <c r="F1247" s="294">
        <v>1800</v>
      </c>
      <c r="G1247" s="294">
        <v>2000</v>
      </c>
      <c r="H1247" s="294">
        <v>1</v>
      </c>
      <c r="I1247" s="294">
        <v>894000</v>
      </c>
      <c r="J1247" s="294" t="e">
        <f>I1247-#REF!</f>
        <v>#REF!</v>
      </c>
      <c r="K1247" s="294">
        <v>0.68979999999999997</v>
      </c>
      <c r="L1247" s="294">
        <v>1800</v>
      </c>
      <c r="M1247" s="294">
        <v>2000</v>
      </c>
      <c r="N1247" s="294">
        <v>0.99349999999999994</v>
      </c>
      <c r="O1247" s="294">
        <v>912000</v>
      </c>
      <c r="Q1247" s="294">
        <v>0.6855</v>
      </c>
      <c r="R1247" s="294">
        <v>1800</v>
      </c>
      <c r="S1247" s="294">
        <v>2000</v>
      </c>
      <c r="T1247" s="294">
        <v>1</v>
      </c>
      <c r="U1247" s="294">
        <v>906000</v>
      </c>
      <c r="V1247" s="294" t="e">
        <f>U1247-#REF!</f>
        <v>#REF!</v>
      </c>
      <c r="W1247" s="294">
        <v>0.69910000000000005</v>
      </c>
      <c r="X1247" s="294">
        <v>1800</v>
      </c>
      <c r="Y1247" s="294">
        <v>2000</v>
      </c>
      <c r="Z1247" s="294">
        <v>0.99299999999999999</v>
      </c>
      <c r="AA1247" s="294">
        <v>846000</v>
      </c>
      <c r="AB1247" s="294" t="e">
        <f>AA1247-#REF!</f>
        <v>#REF!</v>
      </c>
      <c r="AC1247" s="294">
        <v>0.63619999999999999</v>
      </c>
      <c r="AD1247" s="294">
        <v>1800</v>
      </c>
      <c r="AE1247" s="294">
        <v>2000</v>
      </c>
      <c r="AF1247" s="294">
        <v>0.99329999999999996</v>
      </c>
      <c r="AG1247" s="294">
        <v>882000</v>
      </c>
      <c r="AH1247" s="294" t="e">
        <f>AG1247-#REF!</f>
        <v>#REF!</v>
      </c>
      <c r="AI1247" s="294">
        <v>0.66310000000000002</v>
      </c>
      <c r="AJ1247" s="294">
        <v>1800</v>
      </c>
      <c r="AK1247" s="294">
        <v>2000</v>
      </c>
      <c r="AL1247" s="294">
        <v>1</v>
      </c>
      <c r="AM1247" s="294">
        <v>918000</v>
      </c>
      <c r="AN1247" s="294" t="e">
        <f>AM1247-#REF!</f>
        <v>#REF!</v>
      </c>
      <c r="AO1247" s="294">
        <v>0.70830000000000004</v>
      </c>
      <c r="AP1247" s="294">
        <v>1800</v>
      </c>
      <c r="AQ1247" s="294">
        <v>2000</v>
      </c>
      <c r="AR1247" s="294">
        <v>0.99339999999999995</v>
      </c>
      <c r="AS1247" s="294">
        <v>894000</v>
      </c>
      <c r="AT1247" s="294" t="e">
        <f>AS1247-#REF!</f>
        <v>#REF!</v>
      </c>
      <c r="AU1247" s="294">
        <v>0.67200000000000004</v>
      </c>
      <c r="AV1247" s="294">
        <v>1800</v>
      </c>
      <c r="AW1247" s="294">
        <v>2000</v>
      </c>
      <c r="AX1247" s="294">
        <v>0.99219999999999997</v>
      </c>
      <c r="AY1247" s="294">
        <v>762000</v>
      </c>
      <c r="BA1247" s="294">
        <v>0.59260000000000002</v>
      </c>
      <c r="BB1247" s="294">
        <v>1800</v>
      </c>
      <c r="BC1247" s="294">
        <v>2000</v>
      </c>
      <c r="BD1247" s="294">
        <v>1</v>
      </c>
      <c r="BE1247" s="294">
        <v>840000</v>
      </c>
      <c r="BF1247" s="294" t="e">
        <f>BE1247-#REF!</f>
        <v>#REF!</v>
      </c>
      <c r="BG1247" s="294">
        <v>0.62719999999999998</v>
      </c>
      <c r="BH1247" s="294">
        <v>1800</v>
      </c>
      <c r="BI1247" s="294">
        <v>2000</v>
      </c>
      <c r="BJ1247" s="294">
        <v>1</v>
      </c>
      <c r="BK1247" s="294">
        <v>660000</v>
      </c>
      <c r="BM1247" s="294">
        <v>0.49280000000000002</v>
      </c>
      <c r="BN1247" s="294">
        <v>0</v>
      </c>
      <c r="BO1247" s="294">
        <v>2000</v>
      </c>
      <c r="BP1247" s="294">
        <v>0.9919</v>
      </c>
      <c r="BQ1247" s="294">
        <v>732000</v>
      </c>
      <c r="BS1247" s="294">
        <v>0.43930000000000002</v>
      </c>
      <c r="BT1247" s="294">
        <v>1800</v>
      </c>
      <c r="BU1247" s="294">
        <v>2000</v>
      </c>
      <c r="BV1247" s="294">
        <v>1</v>
      </c>
      <c r="BW1247" s="294">
        <v>834000</v>
      </c>
      <c r="BX1247" s="294" t="e">
        <f>BW1247-#REF!</f>
        <v>#REF!</v>
      </c>
      <c r="BY1247" s="294">
        <v>0.62280000000000002</v>
      </c>
    </row>
    <row r="1248" spans="1:77">
      <c r="A1248" s="301">
        <v>1282</v>
      </c>
      <c r="B1248" s="302" t="s">
        <v>3980</v>
      </c>
      <c r="C1248" s="301" t="s">
        <v>5206</v>
      </c>
      <c r="D1248" s="302" t="s">
        <v>4051</v>
      </c>
      <c r="E1248" s="303">
        <v>129</v>
      </c>
      <c r="F1248" s="294">
        <v>163.36000000000001</v>
      </c>
      <c r="G1248" s="294">
        <v>163.36000000000001</v>
      </c>
      <c r="H1248" s="294">
        <v>0.91320000000000001</v>
      </c>
      <c r="I1248" s="294">
        <v>5344</v>
      </c>
      <c r="K1248" s="294">
        <v>4.9799999999999997E-2</v>
      </c>
      <c r="L1248" s="294">
        <v>144.4</v>
      </c>
      <c r="M1248" s="294">
        <v>144.4</v>
      </c>
      <c r="N1248" s="294">
        <v>0.89319999999999999</v>
      </c>
      <c r="O1248" s="294">
        <v>5080</v>
      </c>
      <c r="Q1248" s="294">
        <v>5.2900000000000003E-2</v>
      </c>
      <c r="R1248" s="294">
        <v>128.4</v>
      </c>
      <c r="S1248" s="294">
        <v>128.4</v>
      </c>
      <c r="T1248" s="294">
        <v>0.89239999999999997</v>
      </c>
      <c r="U1248" s="294">
        <v>5804</v>
      </c>
      <c r="W1248" s="294">
        <v>7.0400000000000004E-2</v>
      </c>
      <c r="X1248" s="294">
        <v>125.76</v>
      </c>
      <c r="Y1248" s="294">
        <v>125.76</v>
      </c>
      <c r="Z1248" s="294">
        <v>0.85150000000000003</v>
      </c>
      <c r="AA1248" s="294">
        <v>5160</v>
      </c>
      <c r="AC1248" s="294">
        <v>6.4799999999999996E-2</v>
      </c>
      <c r="AD1248" s="294">
        <v>130.72</v>
      </c>
      <c r="AE1248" s="294">
        <v>130.72</v>
      </c>
      <c r="AF1248" s="294">
        <v>0.88900000000000001</v>
      </c>
      <c r="AG1248" s="294">
        <v>4228</v>
      </c>
      <c r="AI1248" s="294">
        <v>4.8899999999999999E-2</v>
      </c>
      <c r="AJ1248" s="294">
        <v>10.4</v>
      </c>
      <c r="AK1248" s="294">
        <v>103.2</v>
      </c>
      <c r="AL1248" s="294">
        <v>0.88780000000000003</v>
      </c>
      <c r="AM1248" s="294">
        <v>2752</v>
      </c>
      <c r="AO1248" s="294">
        <v>0.41399999999999998</v>
      </c>
      <c r="AP1248" s="294">
        <v>87.52</v>
      </c>
      <c r="AQ1248" s="294">
        <v>103.2</v>
      </c>
      <c r="AR1248" s="294">
        <v>0.89369999999999994</v>
      </c>
      <c r="AS1248" s="294">
        <v>3596</v>
      </c>
      <c r="AU1248" s="294">
        <v>6.1800000000000001E-2</v>
      </c>
      <c r="AV1248" s="294">
        <v>165.12</v>
      </c>
      <c r="AW1248" s="294">
        <v>165.12</v>
      </c>
      <c r="AX1248" s="294">
        <v>0.89929999999999999</v>
      </c>
      <c r="AY1248" s="294">
        <v>5108</v>
      </c>
      <c r="BA1248" s="294">
        <v>4.7800000000000002E-2</v>
      </c>
      <c r="BB1248" s="294">
        <v>179.36</v>
      </c>
      <c r="BC1248" s="294">
        <v>179.36</v>
      </c>
      <c r="BD1248" s="294">
        <v>0.91830000000000001</v>
      </c>
      <c r="BE1248" s="294">
        <v>8896</v>
      </c>
      <c r="BG1248" s="294">
        <v>7.2599999999999998E-2</v>
      </c>
      <c r="BH1248" s="294">
        <v>169.28</v>
      </c>
      <c r="BI1248" s="294">
        <v>169.28</v>
      </c>
      <c r="BJ1248" s="294">
        <v>0.91749999999999998</v>
      </c>
      <c r="BK1248" s="294">
        <v>7428</v>
      </c>
      <c r="BM1248" s="294">
        <v>6.4299999999999996E-2</v>
      </c>
      <c r="BN1248" s="294">
        <v>170.72</v>
      </c>
      <c r="BO1248" s="294">
        <v>170.72</v>
      </c>
      <c r="BP1248" s="294">
        <v>0.92130000000000001</v>
      </c>
      <c r="BQ1248" s="294">
        <v>6876</v>
      </c>
      <c r="BS1248" s="294">
        <v>6.5100000000000005E-2</v>
      </c>
      <c r="BT1248" s="294">
        <v>128</v>
      </c>
      <c r="BU1248" s="294">
        <v>128</v>
      </c>
      <c r="BV1248" s="294">
        <v>0.90259999999999996</v>
      </c>
      <c r="BW1248" s="294">
        <v>5152</v>
      </c>
      <c r="BY1248" s="294">
        <v>5.9900000000000002E-2</v>
      </c>
    </row>
    <row r="1249" spans="1:77">
      <c r="A1249" s="301">
        <v>1283</v>
      </c>
      <c r="B1249" s="302" t="s">
        <v>3980</v>
      </c>
      <c r="C1249" s="301" t="s">
        <v>5207</v>
      </c>
      <c r="D1249" s="302" t="s">
        <v>4051</v>
      </c>
      <c r="E1249" s="303">
        <v>195</v>
      </c>
      <c r="F1249" s="294">
        <v>260.16000000000003</v>
      </c>
      <c r="G1249" s="294">
        <v>260.16000000000003</v>
      </c>
      <c r="H1249" s="294">
        <v>0.9899</v>
      </c>
      <c r="I1249" s="294">
        <v>24366</v>
      </c>
      <c r="K1249" s="294">
        <v>0.13139999999999999</v>
      </c>
      <c r="L1249" s="294">
        <v>224.1</v>
      </c>
      <c r="M1249" s="294">
        <v>224.1</v>
      </c>
      <c r="N1249" s="294">
        <v>0.99070000000000003</v>
      </c>
      <c r="O1249" s="294">
        <v>25332</v>
      </c>
      <c r="Q1249" s="294">
        <v>0.15340000000000001</v>
      </c>
      <c r="R1249" s="294">
        <v>229.2</v>
      </c>
      <c r="S1249" s="294">
        <v>229.2</v>
      </c>
      <c r="T1249" s="294">
        <v>0.98699999999999999</v>
      </c>
      <c r="U1249" s="294">
        <v>20880</v>
      </c>
      <c r="W1249" s="294">
        <v>0.12820000000000001</v>
      </c>
      <c r="X1249" s="294">
        <v>243.36</v>
      </c>
      <c r="Y1249" s="294">
        <v>243.36</v>
      </c>
      <c r="Z1249" s="294">
        <v>0.98839999999999995</v>
      </c>
      <c r="AA1249" s="294">
        <v>20280</v>
      </c>
      <c r="AC1249" s="294">
        <v>0.1133</v>
      </c>
      <c r="AD1249" s="294">
        <v>209.76</v>
      </c>
      <c r="AE1249" s="294">
        <v>209.76</v>
      </c>
      <c r="AF1249" s="294">
        <v>0.98560000000000003</v>
      </c>
      <c r="AG1249" s="294">
        <v>14961</v>
      </c>
      <c r="AI1249" s="294">
        <v>9.7299999999999998E-2</v>
      </c>
      <c r="AJ1249" s="294">
        <v>204.72</v>
      </c>
      <c r="AK1249" s="294">
        <v>204.72</v>
      </c>
      <c r="AL1249" s="294">
        <v>0.98129999999999995</v>
      </c>
      <c r="AM1249" s="294">
        <v>12696</v>
      </c>
      <c r="AO1249" s="294">
        <v>8.7800000000000003E-2</v>
      </c>
      <c r="AP1249" s="294">
        <v>234.84</v>
      </c>
      <c r="AQ1249" s="294">
        <v>234.84</v>
      </c>
      <c r="AR1249" s="294">
        <v>0.97170000000000001</v>
      </c>
      <c r="AS1249" s="294">
        <v>9975</v>
      </c>
      <c r="AU1249" s="294">
        <v>5.8799999999999998E-2</v>
      </c>
      <c r="AV1249" s="294">
        <v>199.08</v>
      </c>
      <c r="AW1249" s="294">
        <v>199.08</v>
      </c>
      <c r="AX1249" s="294">
        <v>0.99099999999999999</v>
      </c>
      <c r="AY1249" s="294">
        <v>20100</v>
      </c>
      <c r="BA1249" s="294">
        <v>0.14149999999999999</v>
      </c>
      <c r="BB1249" s="294">
        <v>197.4</v>
      </c>
      <c r="BC1249" s="294">
        <v>197.4</v>
      </c>
      <c r="BD1249" s="294">
        <v>0.99399999999999999</v>
      </c>
      <c r="BE1249" s="294">
        <v>25002</v>
      </c>
      <c r="BG1249" s="294">
        <v>0.17130000000000001</v>
      </c>
      <c r="BH1249" s="294">
        <v>54</v>
      </c>
      <c r="BI1249" s="294">
        <v>156</v>
      </c>
      <c r="BJ1249" s="294">
        <v>0.98760000000000003</v>
      </c>
      <c r="BK1249" s="294">
        <v>21927</v>
      </c>
      <c r="BM1249" s="294">
        <v>0.55259999999999998</v>
      </c>
      <c r="BN1249" s="294">
        <v>198</v>
      </c>
      <c r="BO1249" s="294">
        <v>198</v>
      </c>
      <c r="BP1249" s="294">
        <v>0.99099999999999999</v>
      </c>
      <c r="BQ1249" s="294">
        <v>23070</v>
      </c>
      <c r="BS1249" s="294">
        <v>0.17499999999999999</v>
      </c>
      <c r="BT1249" s="294">
        <v>222</v>
      </c>
      <c r="BU1249" s="294">
        <v>222</v>
      </c>
      <c r="BV1249" s="294">
        <v>0.98880000000000001</v>
      </c>
      <c r="BW1249" s="294">
        <v>23232</v>
      </c>
      <c r="BY1249" s="294">
        <v>0.14230000000000001</v>
      </c>
    </row>
    <row r="1250" spans="1:77">
      <c r="A1250" s="301">
        <v>1284</v>
      </c>
      <c r="B1250" s="302" t="s">
        <v>3980</v>
      </c>
      <c r="C1250" s="301" t="s">
        <v>5208</v>
      </c>
      <c r="D1250" s="302" t="s">
        <v>4051</v>
      </c>
      <c r="E1250" s="303">
        <v>111</v>
      </c>
      <c r="F1250" s="294">
        <v>39.36</v>
      </c>
      <c r="G1250" s="294">
        <v>88.8</v>
      </c>
      <c r="H1250" s="294">
        <v>0.99829999999999997</v>
      </c>
      <c r="I1250" s="294">
        <v>8727</v>
      </c>
      <c r="K1250" s="294">
        <v>0.3085</v>
      </c>
      <c r="L1250" s="294">
        <v>39.6</v>
      </c>
      <c r="M1250" s="294">
        <v>88.8</v>
      </c>
      <c r="N1250" s="294">
        <v>0.99770000000000003</v>
      </c>
      <c r="O1250" s="294">
        <v>9030</v>
      </c>
      <c r="Q1250" s="294">
        <v>0.30719999999999997</v>
      </c>
      <c r="R1250" s="294">
        <v>38.4</v>
      </c>
      <c r="S1250" s="294">
        <v>88.8</v>
      </c>
      <c r="T1250" s="294">
        <v>0.99680000000000002</v>
      </c>
      <c r="U1250" s="294">
        <v>9228</v>
      </c>
      <c r="W1250" s="294">
        <v>0.33489999999999998</v>
      </c>
      <c r="X1250" s="294">
        <v>36.6</v>
      </c>
      <c r="Y1250" s="294">
        <v>88.8</v>
      </c>
      <c r="Z1250" s="294">
        <v>0.99709999999999999</v>
      </c>
      <c r="AA1250" s="294">
        <v>8241</v>
      </c>
      <c r="AC1250" s="294">
        <v>0.30349999999999999</v>
      </c>
      <c r="AD1250" s="294">
        <v>39.6</v>
      </c>
      <c r="AE1250" s="294">
        <v>88.8</v>
      </c>
      <c r="AF1250" s="294">
        <v>0.99680000000000002</v>
      </c>
      <c r="AG1250" s="294">
        <v>8238</v>
      </c>
      <c r="AI1250" s="294">
        <v>0.28050000000000003</v>
      </c>
      <c r="AJ1250" s="294">
        <v>33.24</v>
      </c>
      <c r="AK1250" s="294">
        <v>88.8</v>
      </c>
      <c r="AL1250" s="294">
        <v>0.99749999999999994</v>
      </c>
      <c r="AM1250" s="294">
        <v>8151</v>
      </c>
      <c r="AO1250" s="294">
        <v>0.34150000000000003</v>
      </c>
      <c r="AP1250" s="294">
        <v>31.2</v>
      </c>
      <c r="AQ1250" s="294">
        <v>88.8</v>
      </c>
      <c r="AR1250" s="294">
        <v>0.99639999999999995</v>
      </c>
      <c r="AS1250" s="294">
        <v>7299</v>
      </c>
      <c r="AU1250" s="294">
        <v>0.31559999999999999</v>
      </c>
      <c r="AV1250" s="294">
        <v>27.48</v>
      </c>
      <c r="AW1250" s="294">
        <v>88.8</v>
      </c>
      <c r="AX1250" s="294">
        <v>0.99460000000000004</v>
      </c>
      <c r="AY1250" s="294">
        <v>6045</v>
      </c>
      <c r="BA1250" s="294">
        <v>0.30719999999999997</v>
      </c>
      <c r="BB1250" s="294">
        <v>22.32</v>
      </c>
      <c r="BC1250" s="294">
        <v>88.8</v>
      </c>
      <c r="BD1250" s="294">
        <v>0.99680000000000002</v>
      </c>
      <c r="BE1250" s="294">
        <v>5532</v>
      </c>
      <c r="BG1250" s="294">
        <v>0.3342</v>
      </c>
      <c r="BH1250" s="294">
        <v>20.88</v>
      </c>
      <c r="BI1250" s="294">
        <v>88.8</v>
      </c>
      <c r="BJ1250" s="294">
        <v>0.99660000000000004</v>
      </c>
      <c r="BK1250" s="294">
        <v>5133</v>
      </c>
      <c r="BM1250" s="294">
        <v>0.33160000000000001</v>
      </c>
      <c r="BN1250" s="294">
        <v>27</v>
      </c>
      <c r="BO1250" s="294">
        <v>88.8</v>
      </c>
      <c r="BP1250" s="294">
        <v>0.99960000000000004</v>
      </c>
      <c r="BQ1250" s="294">
        <v>6276</v>
      </c>
      <c r="BS1250" s="294">
        <v>0.34610000000000002</v>
      </c>
      <c r="BT1250" s="294">
        <v>30</v>
      </c>
      <c r="BU1250" s="294">
        <v>88.8</v>
      </c>
      <c r="BV1250" s="294">
        <v>0.99629999999999996</v>
      </c>
      <c r="BW1250" s="294">
        <v>7980</v>
      </c>
      <c r="BY1250" s="294">
        <v>0.3589</v>
      </c>
    </row>
    <row r="1251" spans="1:77">
      <c r="A1251" s="301">
        <v>1285</v>
      </c>
      <c r="B1251" s="302" t="s">
        <v>3980</v>
      </c>
      <c r="C1251" s="301" t="s">
        <v>5209</v>
      </c>
      <c r="D1251" s="302" t="s">
        <v>4051</v>
      </c>
      <c r="E1251" s="303">
        <v>222</v>
      </c>
      <c r="F1251" s="294">
        <v>124</v>
      </c>
      <c r="G1251" s="294">
        <v>177.6</v>
      </c>
      <c r="H1251" s="294">
        <v>0.96970000000000001</v>
      </c>
      <c r="I1251" s="294">
        <v>31332</v>
      </c>
      <c r="K1251" s="294">
        <v>0.3619</v>
      </c>
      <c r="L1251" s="294">
        <v>112</v>
      </c>
      <c r="M1251" s="294">
        <v>177.6</v>
      </c>
      <c r="N1251" s="294">
        <v>0.97370000000000001</v>
      </c>
      <c r="O1251" s="294">
        <v>32520</v>
      </c>
      <c r="Q1251" s="294">
        <v>0.40079999999999999</v>
      </c>
      <c r="R1251" s="294">
        <v>116</v>
      </c>
      <c r="S1251" s="294">
        <v>177.6</v>
      </c>
      <c r="T1251" s="294">
        <v>0.97699999999999998</v>
      </c>
      <c r="U1251" s="294">
        <v>24768</v>
      </c>
      <c r="W1251" s="294">
        <v>0.30349999999999999</v>
      </c>
      <c r="X1251" s="294">
        <v>127.2</v>
      </c>
      <c r="Y1251" s="294">
        <v>177.6</v>
      </c>
      <c r="Z1251" s="294">
        <v>0.97150000000000003</v>
      </c>
      <c r="AA1251" s="294">
        <v>25972</v>
      </c>
      <c r="AC1251" s="294">
        <v>0.30199999999999999</v>
      </c>
      <c r="AD1251" s="294">
        <v>120</v>
      </c>
      <c r="AE1251" s="294">
        <v>177.6</v>
      </c>
      <c r="AF1251" s="294">
        <v>0.97160000000000002</v>
      </c>
      <c r="AG1251" s="294">
        <v>27704</v>
      </c>
      <c r="AI1251" s="294">
        <v>0.31940000000000002</v>
      </c>
      <c r="AJ1251" s="294">
        <v>120.32</v>
      </c>
      <c r="AK1251" s="294">
        <v>177.6</v>
      </c>
      <c r="AL1251" s="294">
        <v>0.96599999999999997</v>
      </c>
      <c r="AM1251" s="294">
        <v>28156</v>
      </c>
      <c r="AO1251" s="294">
        <v>0.33650000000000002</v>
      </c>
      <c r="AP1251" s="294">
        <v>122.56</v>
      </c>
      <c r="AQ1251" s="294">
        <v>177.6</v>
      </c>
      <c r="AR1251" s="294">
        <v>0.95279999999999998</v>
      </c>
      <c r="AS1251" s="294">
        <v>26696</v>
      </c>
      <c r="AU1251" s="294">
        <v>0.30730000000000002</v>
      </c>
      <c r="AV1251" s="294">
        <v>104.64</v>
      </c>
      <c r="AW1251" s="294">
        <v>177.6</v>
      </c>
      <c r="AX1251" s="294">
        <v>0.94230000000000003</v>
      </c>
      <c r="AY1251" s="294">
        <v>22320</v>
      </c>
      <c r="BA1251" s="294">
        <v>0.31440000000000001</v>
      </c>
      <c r="BB1251" s="294">
        <v>72</v>
      </c>
      <c r="BC1251" s="294">
        <v>177.6</v>
      </c>
      <c r="BD1251" s="294">
        <v>0.94540000000000002</v>
      </c>
      <c r="BE1251" s="294">
        <v>19772</v>
      </c>
      <c r="BG1251" s="294">
        <v>0.39050000000000001</v>
      </c>
      <c r="BH1251" s="294">
        <v>73.12</v>
      </c>
      <c r="BI1251" s="294">
        <v>177.6</v>
      </c>
      <c r="BJ1251" s="294">
        <v>0.95440000000000003</v>
      </c>
      <c r="BK1251" s="294">
        <v>20400</v>
      </c>
      <c r="BM1251" s="294">
        <v>0.39290000000000003</v>
      </c>
      <c r="BN1251" s="294">
        <v>104.8</v>
      </c>
      <c r="BO1251" s="294">
        <v>177.6</v>
      </c>
      <c r="BP1251" s="294">
        <v>0.95569999999999999</v>
      </c>
      <c r="BQ1251" s="294">
        <v>19200</v>
      </c>
      <c r="BS1251" s="294">
        <v>0.2853</v>
      </c>
      <c r="BT1251" s="294">
        <v>92.64</v>
      </c>
      <c r="BU1251" s="294">
        <v>177.6</v>
      </c>
      <c r="BV1251" s="294">
        <v>0.96899999999999997</v>
      </c>
      <c r="BW1251" s="294">
        <v>24268</v>
      </c>
      <c r="BY1251" s="294">
        <v>0.3634</v>
      </c>
    </row>
    <row r="1252" spans="1:77">
      <c r="A1252" s="301">
        <v>1286</v>
      </c>
      <c r="B1252" s="302" t="s">
        <v>3980</v>
      </c>
      <c r="C1252" s="301" t="s">
        <v>5210</v>
      </c>
      <c r="D1252" s="302" t="s">
        <v>4051</v>
      </c>
      <c r="E1252" s="303">
        <v>222</v>
      </c>
      <c r="F1252" s="294">
        <v>149.63999999999999</v>
      </c>
      <c r="G1252" s="294">
        <v>177.6</v>
      </c>
      <c r="H1252" s="294">
        <v>0.98470000000000002</v>
      </c>
      <c r="I1252" s="294">
        <v>16905</v>
      </c>
      <c r="K1252" s="294">
        <v>0.15939999999999999</v>
      </c>
      <c r="L1252" s="294">
        <v>158.4</v>
      </c>
      <c r="M1252" s="294">
        <v>177.6</v>
      </c>
      <c r="N1252" s="294">
        <v>0.98870000000000002</v>
      </c>
      <c r="O1252" s="294">
        <v>16410</v>
      </c>
      <c r="Q1252" s="294">
        <v>0.14080000000000001</v>
      </c>
      <c r="R1252" s="294">
        <v>136.19999999999999</v>
      </c>
      <c r="S1252" s="294">
        <v>177.6</v>
      </c>
      <c r="T1252" s="294">
        <v>0.98929999999999996</v>
      </c>
      <c r="U1252" s="294">
        <v>15999</v>
      </c>
      <c r="W1252" s="294">
        <v>0.16489999999999999</v>
      </c>
      <c r="X1252" s="294">
        <v>125.76</v>
      </c>
      <c r="Y1252" s="294">
        <v>177.6</v>
      </c>
      <c r="Z1252" s="294">
        <v>0.98660000000000003</v>
      </c>
      <c r="AA1252" s="294">
        <v>15180</v>
      </c>
      <c r="AC1252" s="294">
        <v>0.16450000000000001</v>
      </c>
      <c r="AD1252" s="294">
        <v>123.24</v>
      </c>
      <c r="AE1252" s="294">
        <v>177.6</v>
      </c>
      <c r="AF1252" s="294">
        <v>0.9879</v>
      </c>
      <c r="AG1252" s="294">
        <v>15081</v>
      </c>
      <c r="AI1252" s="294">
        <v>0.16650000000000001</v>
      </c>
      <c r="AJ1252" s="294">
        <v>137.4</v>
      </c>
      <c r="AK1252" s="294">
        <v>177.6</v>
      </c>
      <c r="AL1252" s="294">
        <v>0.98470000000000002</v>
      </c>
      <c r="AM1252" s="294">
        <v>15630</v>
      </c>
      <c r="AO1252" s="294">
        <v>0.1605</v>
      </c>
      <c r="AP1252" s="294">
        <v>140.63999999999999</v>
      </c>
      <c r="AQ1252" s="294">
        <v>177.6</v>
      </c>
      <c r="AR1252" s="294">
        <v>0.98270000000000002</v>
      </c>
      <c r="AS1252" s="294">
        <v>14133</v>
      </c>
      <c r="AU1252" s="294">
        <v>0.13739999999999999</v>
      </c>
      <c r="AV1252" s="294">
        <v>148.44</v>
      </c>
      <c r="AW1252" s="294">
        <v>177.6</v>
      </c>
      <c r="AX1252" s="294">
        <v>0.97829999999999995</v>
      </c>
      <c r="AY1252" s="294">
        <v>13905</v>
      </c>
      <c r="BA1252" s="294">
        <v>0.13300000000000001</v>
      </c>
      <c r="BB1252" s="294">
        <v>148.44</v>
      </c>
      <c r="BC1252" s="294">
        <v>177.6</v>
      </c>
      <c r="BD1252" s="294">
        <v>0.97199999999999998</v>
      </c>
      <c r="BE1252" s="294">
        <v>13179</v>
      </c>
      <c r="BG1252" s="294">
        <v>0.12280000000000001</v>
      </c>
      <c r="BH1252" s="294">
        <v>147</v>
      </c>
      <c r="BI1252" s="294">
        <v>177.6</v>
      </c>
      <c r="BJ1252" s="294">
        <v>0.96889999999999998</v>
      </c>
      <c r="BK1252" s="294">
        <v>13263</v>
      </c>
      <c r="BM1252" s="294">
        <v>0.12520000000000001</v>
      </c>
      <c r="BN1252" s="294">
        <v>143.76</v>
      </c>
      <c r="BO1252" s="294">
        <v>177.6</v>
      </c>
      <c r="BP1252" s="294">
        <v>0.97419999999999995</v>
      </c>
      <c r="BQ1252" s="294">
        <v>13797</v>
      </c>
      <c r="BS1252" s="294">
        <v>0.14660000000000001</v>
      </c>
      <c r="BT1252" s="294">
        <v>145.08000000000001</v>
      </c>
      <c r="BU1252" s="294">
        <v>177.6</v>
      </c>
      <c r="BV1252" s="294">
        <v>0.97350000000000003</v>
      </c>
      <c r="BW1252" s="294">
        <v>17196</v>
      </c>
      <c r="BY1252" s="294">
        <v>0.1636</v>
      </c>
    </row>
    <row r="1253" spans="1:77">
      <c r="A1253" s="301">
        <v>1287</v>
      </c>
      <c r="B1253" s="302" t="s">
        <v>3980</v>
      </c>
      <c r="C1253" s="301" t="s">
        <v>5211</v>
      </c>
      <c r="D1253" s="302" t="s">
        <v>4051</v>
      </c>
      <c r="E1253" s="303">
        <v>222</v>
      </c>
      <c r="F1253" s="294">
        <v>122.72</v>
      </c>
      <c r="G1253" s="294">
        <v>177.6</v>
      </c>
      <c r="H1253" s="294">
        <v>0.92589999999999995</v>
      </c>
      <c r="I1253" s="294">
        <v>20764</v>
      </c>
      <c r="K1253" s="294">
        <v>0.25380000000000003</v>
      </c>
      <c r="L1253" s="294">
        <v>157.19999999999999</v>
      </c>
      <c r="M1253" s="294">
        <v>177.6</v>
      </c>
      <c r="N1253" s="294">
        <v>0.90400000000000003</v>
      </c>
      <c r="O1253" s="294">
        <v>27720</v>
      </c>
      <c r="Q1253" s="294">
        <v>0.26219999999999999</v>
      </c>
      <c r="R1253" s="294">
        <v>180.4</v>
      </c>
      <c r="S1253" s="294">
        <v>180.4</v>
      </c>
      <c r="T1253" s="294">
        <v>0.89510000000000001</v>
      </c>
      <c r="U1253" s="294">
        <v>29644</v>
      </c>
      <c r="W1253" s="294">
        <v>0.255</v>
      </c>
      <c r="X1253" s="294">
        <v>144.96</v>
      </c>
      <c r="Y1253" s="294">
        <v>177.6</v>
      </c>
      <c r="Z1253" s="294">
        <v>0.88719999999999999</v>
      </c>
      <c r="AA1253" s="294">
        <v>24304</v>
      </c>
      <c r="AC1253" s="294">
        <v>0.254</v>
      </c>
      <c r="AD1253" s="294">
        <v>128.16</v>
      </c>
      <c r="AE1253" s="294">
        <v>177.6</v>
      </c>
      <c r="AF1253" s="294">
        <v>0.92069999999999996</v>
      </c>
      <c r="AG1253" s="294">
        <v>22640</v>
      </c>
      <c r="AI1253" s="294">
        <v>0.25790000000000002</v>
      </c>
      <c r="AJ1253" s="294">
        <v>148</v>
      </c>
      <c r="AK1253" s="294">
        <v>177.6</v>
      </c>
      <c r="AL1253" s="294">
        <v>0.9103</v>
      </c>
      <c r="AM1253" s="294">
        <v>24668</v>
      </c>
      <c r="AO1253" s="294">
        <v>0.25430000000000003</v>
      </c>
      <c r="AP1253" s="294">
        <v>148</v>
      </c>
      <c r="AQ1253" s="294">
        <v>177.6</v>
      </c>
      <c r="AR1253" s="294">
        <v>0.89700000000000002</v>
      </c>
      <c r="AS1253" s="294">
        <v>24952</v>
      </c>
      <c r="AU1253" s="294">
        <v>0.25269999999999998</v>
      </c>
      <c r="AV1253" s="294">
        <v>140.16</v>
      </c>
      <c r="AW1253" s="294">
        <v>177.6</v>
      </c>
      <c r="AX1253" s="294">
        <v>0.89219999999999999</v>
      </c>
      <c r="AY1253" s="294">
        <v>19612</v>
      </c>
      <c r="BA1253" s="294">
        <v>0.21779999999999999</v>
      </c>
      <c r="BB1253" s="294">
        <v>138.08000000000001</v>
      </c>
      <c r="BC1253" s="294">
        <v>177.6</v>
      </c>
      <c r="BD1253" s="294">
        <v>0.89880000000000004</v>
      </c>
      <c r="BE1253" s="294">
        <v>15588</v>
      </c>
      <c r="BG1253" s="294">
        <v>0.16880000000000001</v>
      </c>
      <c r="BH1253" s="294">
        <v>48</v>
      </c>
      <c r="BI1253" s="294">
        <v>177.6</v>
      </c>
      <c r="BJ1253" s="294">
        <v>0.90339999999999998</v>
      </c>
      <c r="BK1253" s="294">
        <v>15820</v>
      </c>
      <c r="BM1253" s="294">
        <v>0.4904</v>
      </c>
      <c r="BN1253" s="294">
        <v>144</v>
      </c>
      <c r="BO1253" s="294">
        <v>177.6</v>
      </c>
      <c r="BP1253" s="294">
        <v>0.89510000000000001</v>
      </c>
      <c r="BQ1253" s="294">
        <v>17400</v>
      </c>
      <c r="BS1253" s="294">
        <v>0.2009</v>
      </c>
      <c r="BT1253" s="294">
        <v>143.52000000000001</v>
      </c>
      <c r="BU1253" s="294">
        <v>177.6</v>
      </c>
      <c r="BV1253" s="294">
        <v>0.9042</v>
      </c>
      <c r="BW1253" s="294">
        <v>26704</v>
      </c>
      <c r="BY1253" s="294">
        <v>0.27660000000000001</v>
      </c>
    </row>
    <row r="1254" spans="1:77">
      <c r="A1254" s="301">
        <v>1288</v>
      </c>
      <c r="B1254" s="302" t="s">
        <v>3980</v>
      </c>
      <c r="C1254" s="301" t="s">
        <v>5212</v>
      </c>
      <c r="D1254" s="302" t="s">
        <v>4051</v>
      </c>
      <c r="E1254" s="303">
        <v>330</v>
      </c>
      <c r="F1254" s="294">
        <v>263.64</v>
      </c>
      <c r="G1254" s="294">
        <v>264</v>
      </c>
      <c r="H1254" s="294">
        <v>1</v>
      </c>
      <c r="I1254" s="294">
        <v>39150</v>
      </c>
      <c r="K1254" s="294">
        <v>0.20630000000000001</v>
      </c>
      <c r="L1254" s="294">
        <v>260.39999999999998</v>
      </c>
      <c r="M1254" s="294">
        <v>264</v>
      </c>
      <c r="N1254" s="294">
        <v>1</v>
      </c>
      <c r="O1254" s="294">
        <v>37896</v>
      </c>
      <c r="Q1254" s="294">
        <v>0.1956</v>
      </c>
      <c r="R1254" s="294">
        <v>249</v>
      </c>
      <c r="S1254" s="294">
        <v>264</v>
      </c>
      <c r="T1254" s="294">
        <v>0.9224</v>
      </c>
      <c r="U1254" s="294">
        <v>40320</v>
      </c>
      <c r="W1254" s="294">
        <v>0.26850000000000002</v>
      </c>
      <c r="X1254" s="294">
        <v>0</v>
      </c>
      <c r="Y1254" s="294">
        <v>0</v>
      </c>
      <c r="Z1254" s="294" t="e">
        <v>#DIV/0!</v>
      </c>
      <c r="AA1254" s="294">
        <v>0</v>
      </c>
      <c r="AC1254" s="294">
        <v>0</v>
      </c>
      <c r="AD1254" s="294">
        <v>182.7</v>
      </c>
      <c r="AE1254" s="294">
        <v>264</v>
      </c>
      <c r="AF1254" s="294">
        <v>0.90869999999999995</v>
      </c>
      <c r="AG1254" s="294">
        <v>27045</v>
      </c>
      <c r="AI1254" s="294">
        <v>0.219</v>
      </c>
      <c r="AJ1254" s="294">
        <v>182.7</v>
      </c>
      <c r="AK1254" s="294">
        <v>264</v>
      </c>
      <c r="AL1254" s="294">
        <v>0.92620000000000002</v>
      </c>
      <c r="AM1254" s="294">
        <v>33975</v>
      </c>
      <c r="AO1254" s="294">
        <v>0.27889999999999998</v>
      </c>
      <c r="AP1254" s="294">
        <v>164.7</v>
      </c>
      <c r="AQ1254" s="294">
        <v>264</v>
      </c>
      <c r="AR1254" s="294">
        <v>0.90169999999999995</v>
      </c>
      <c r="AS1254" s="294">
        <v>25488</v>
      </c>
      <c r="AU1254" s="294">
        <v>0.23069999999999999</v>
      </c>
      <c r="AV1254" s="294">
        <v>128.69999999999999</v>
      </c>
      <c r="AW1254" s="294">
        <v>264</v>
      </c>
      <c r="AX1254" s="294">
        <v>0.87519999999999998</v>
      </c>
      <c r="AY1254" s="294">
        <v>21078</v>
      </c>
      <c r="BA1254" s="294">
        <v>0.25990000000000002</v>
      </c>
      <c r="BB1254" s="294">
        <v>81.900000000000006</v>
      </c>
      <c r="BC1254" s="294">
        <v>264</v>
      </c>
      <c r="BD1254" s="294">
        <v>0.84470000000000001</v>
      </c>
      <c r="BE1254" s="294">
        <v>18108</v>
      </c>
      <c r="BG1254" s="294">
        <v>0.3518</v>
      </c>
      <c r="BH1254" s="294">
        <v>64.8</v>
      </c>
      <c r="BI1254" s="294">
        <v>264</v>
      </c>
      <c r="BJ1254" s="294">
        <v>0.83699999999999997</v>
      </c>
      <c r="BK1254" s="294">
        <v>16398</v>
      </c>
      <c r="BM1254" s="294">
        <v>0.40639999999999998</v>
      </c>
      <c r="BN1254" s="294">
        <v>108.9</v>
      </c>
      <c r="BO1254" s="294">
        <v>264</v>
      </c>
      <c r="BP1254" s="294">
        <v>0.89880000000000004</v>
      </c>
      <c r="BQ1254" s="294">
        <v>17415</v>
      </c>
      <c r="BS1254" s="294">
        <v>0.26479999999999998</v>
      </c>
      <c r="BT1254" s="294">
        <v>85.5</v>
      </c>
      <c r="BU1254" s="294">
        <v>264</v>
      </c>
      <c r="BV1254" s="294">
        <v>0.92800000000000005</v>
      </c>
      <c r="BW1254" s="294">
        <v>28872</v>
      </c>
      <c r="BY1254" s="294">
        <v>0.48909999999999998</v>
      </c>
    </row>
    <row r="1255" spans="1:77">
      <c r="A1255" s="301">
        <v>1289</v>
      </c>
      <c r="B1255" s="302" t="s">
        <v>3980</v>
      </c>
      <c r="C1255" s="301" t="s">
        <v>5213</v>
      </c>
      <c r="D1255" s="302" t="s">
        <v>4051</v>
      </c>
      <c r="E1255" s="303">
        <v>111</v>
      </c>
      <c r="F1255" s="294">
        <v>66.56</v>
      </c>
      <c r="G1255" s="294">
        <v>88.8</v>
      </c>
      <c r="H1255" s="294">
        <v>0.99680000000000002</v>
      </c>
      <c r="I1255" s="294">
        <v>23090</v>
      </c>
      <c r="K1255" s="294">
        <v>0.4834</v>
      </c>
      <c r="L1255" s="294">
        <v>63.4</v>
      </c>
      <c r="M1255" s="294">
        <v>88.8</v>
      </c>
      <c r="N1255" s="294">
        <v>0.99809999999999999</v>
      </c>
      <c r="O1255" s="294">
        <v>22454</v>
      </c>
      <c r="Q1255" s="294">
        <v>0.47699999999999998</v>
      </c>
      <c r="R1255" s="294">
        <v>81.400000000000006</v>
      </c>
      <c r="S1255" s="294">
        <v>88.8</v>
      </c>
      <c r="T1255" s="294">
        <v>0.99919999999999998</v>
      </c>
      <c r="U1255" s="294">
        <v>22584</v>
      </c>
      <c r="W1255" s="294">
        <v>0.38569999999999999</v>
      </c>
      <c r="X1255" s="294">
        <v>58</v>
      </c>
      <c r="Y1255" s="294">
        <v>88.8</v>
      </c>
      <c r="Z1255" s="294">
        <v>0.99560000000000004</v>
      </c>
      <c r="AA1255" s="294">
        <v>20330</v>
      </c>
      <c r="AC1255" s="294">
        <v>0.47320000000000001</v>
      </c>
      <c r="AD1255" s="294">
        <v>56.8</v>
      </c>
      <c r="AE1255" s="294">
        <v>88.8</v>
      </c>
      <c r="AF1255" s="294">
        <v>0.99760000000000004</v>
      </c>
      <c r="AG1255" s="294">
        <v>18150</v>
      </c>
      <c r="AI1255" s="294">
        <v>0.43049999999999999</v>
      </c>
      <c r="AJ1255" s="294">
        <v>61.68</v>
      </c>
      <c r="AK1255" s="294">
        <v>88.8</v>
      </c>
      <c r="AL1255" s="294">
        <v>0.995</v>
      </c>
      <c r="AM1255" s="294">
        <v>18036</v>
      </c>
      <c r="AO1255" s="294">
        <v>0.40820000000000001</v>
      </c>
      <c r="AP1255" s="294">
        <v>56.16</v>
      </c>
      <c r="AQ1255" s="294">
        <v>88.8</v>
      </c>
      <c r="AR1255" s="294">
        <v>0.99460000000000004</v>
      </c>
      <c r="AS1255" s="294">
        <v>15206</v>
      </c>
      <c r="AU1255" s="294">
        <v>0.3659</v>
      </c>
      <c r="AV1255" s="294">
        <v>43.28</v>
      </c>
      <c r="AW1255" s="294">
        <v>88.8</v>
      </c>
      <c r="AX1255" s="294">
        <v>0.99170000000000003</v>
      </c>
      <c r="AY1255" s="294">
        <v>13768</v>
      </c>
      <c r="BA1255" s="294">
        <v>0.44550000000000001</v>
      </c>
      <c r="BB1255" s="294">
        <v>36.72</v>
      </c>
      <c r="BC1255" s="294">
        <v>88.8</v>
      </c>
      <c r="BD1255" s="294">
        <v>0.99119999999999997</v>
      </c>
      <c r="BE1255" s="294">
        <v>11842</v>
      </c>
      <c r="BG1255" s="294">
        <v>0.43730000000000002</v>
      </c>
      <c r="BH1255" s="294">
        <v>38</v>
      </c>
      <c r="BI1255" s="294">
        <v>88.8</v>
      </c>
      <c r="BJ1255" s="294">
        <v>0.99249999999999994</v>
      </c>
      <c r="BK1255" s="294">
        <v>11004</v>
      </c>
      <c r="BM1255" s="294">
        <v>0.39219999999999999</v>
      </c>
      <c r="BN1255" s="294">
        <v>48</v>
      </c>
      <c r="BO1255" s="294">
        <v>88.8</v>
      </c>
      <c r="BP1255" s="294">
        <v>0.9929</v>
      </c>
      <c r="BQ1255" s="294">
        <v>13940</v>
      </c>
      <c r="BS1255" s="294">
        <v>0.43530000000000002</v>
      </c>
      <c r="BT1255" s="294">
        <v>53.76</v>
      </c>
      <c r="BU1255" s="294">
        <v>88.8</v>
      </c>
      <c r="BV1255" s="294">
        <v>0.99139999999999995</v>
      </c>
      <c r="BW1255" s="294">
        <v>17308</v>
      </c>
      <c r="BY1255" s="294">
        <v>0.4365</v>
      </c>
    </row>
    <row r="1256" spans="1:77">
      <c r="A1256" s="301">
        <v>1290</v>
      </c>
      <c r="B1256" s="302" t="s">
        <v>3980</v>
      </c>
      <c r="C1256" s="301" t="s">
        <v>5214</v>
      </c>
      <c r="D1256" s="302" t="s">
        <v>4051</v>
      </c>
      <c r="E1256" s="303">
        <v>389</v>
      </c>
      <c r="F1256" s="294">
        <v>385.6</v>
      </c>
      <c r="G1256" s="294">
        <v>385.6</v>
      </c>
      <c r="H1256" s="294">
        <v>0.99390000000000001</v>
      </c>
      <c r="I1256" s="294">
        <v>128390</v>
      </c>
      <c r="K1256" s="294">
        <v>0.46529999999999999</v>
      </c>
      <c r="L1256" s="294">
        <v>386</v>
      </c>
      <c r="M1256" s="294">
        <v>386</v>
      </c>
      <c r="N1256" s="294">
        <v>0.99399999999999999</v>
      </c>
      <c r="O1256" s="294">
        <v>124050</v>
      </c>
      <c r="Q1256" s="294">
        <v>0.43459999999999999</v>
      </c>
      <c r="R1256" s="294">
        <v>343</v>
      </c>
      <c r="S1256" s="294">
        <v>343</v>
      </c>
      <c r="T1256" s="294">
        <v>0.99270000000000003</v>
      </c>
      <c r="U1256" s="294">
        <v>114980</v>
      </c>
      <c r="W1256" s="294">
        <v>0.46899999999999997</v>
      </c>
      <c r="X1256" s="294">
        <v>375.2</v>
      </c>
      <c r="Y1256" s="294">
        <v>375.2</v>
      </c>
      <c r="Z1256" s="294">
        <v>0.99399999999999999</v>
      </c>
      <c r="AA1256" s="294">
        <v>114340</v>
      </c>
      <c r="AC1256" s="294">
        <v>0.41210000000000002</v>
      </c>
      <c r="AD1256" s="294">
        <v>402.8</v>
      </c>
      <c r="AE1256" s="294">
        <v>402.8</v>
      </c>
      <c r="AF1256" s="294">
        <v>0.9929</v>
      </c>
      <c r="AG1256" s="294">
        <v>113840</v>
      </c>
      <c r="AI1256" s="294">
        <v>0.3826</v>
      </c>
      <c r="AJ1256" s="294">
        <v>397.6</v>
      </c>
      <c r="AK1256" s="294">
        <v>397.6</v>
      </c>
      <c r="AL1256" s="294">
        <v>0.99390000000000001</v>
      </c>
      <c r="AM1256" s="294">
        <v>113940</v>
      </c>
      <c r="AO1256" s="294">
        <v>0.40050000000000002</v>
      </c>
      <c r="AP1256" s="294">
        <v>333.2</v>
      </c>
      <c r="AQ1256" s="294">
        <v>333.2</v>
      </c>
      <c r="AR1256" s="294">
        <v>0.9929</v>
      </c>
      <c r="AS1256" s="294">
        <v>96900</v>
      </c>
      <c r="AU1256" s="294">
        <v>0.39369999999999999</v>
      </c>
      <c r="AV1256" s="294">
        <v>317.2</v>
      </c>
      <c r="AW1256" s="294">
        <v>317.2</v>
      </c>
      <c r="AX1256" s="294">
        <v>0.99380000000000002</v>
      </c>
      <c r="AY1256" s="294">
        <v>83090</v>
      </c>
      <c r="BA1256" s="294">
        <v>0.36609999999999998</v>
      </c>
      <c r="BB1256" s="294">
        <v>297.2</v>
      </c>
      <c r="BC1256" s="294">
        <v>311.2</v>
      </c>
      <c r="BD1256" s="294">
        <v>0.99370000000000003</v>
      </c>
      <c r="BE1256" s="294">
        <v>73900</v>
      </c>
      <c r="BG1256" s="294">
        <v>0.33629999999999999</v>
      </c>
      <c r="BH1256" s="294">
        <v>290</v>
      </c>
      <c r="BI1256" s="294">
        <v>311.2</v>
      </c>
      <c r="BJ1256" s="294">
        <v>0.99490000000000001</v>
      </c>
      <c r="BK1256" s="294">
        <v>86980</v>
      </c>
      <c r="BM1256" s="294">
        <v>0.4052</v>
      </c>
      <c r="BN1256" s="294">
        <v>280</v>
      </c>
      <c r="BO1256" s="294">
        <v>311.2</v>
      </c>
      <c r="BP1256" s="294">
        <v>0.99329999999999996</v>
      </c>
      <c r="BQ1256" s="294">
        <v>88500</v>
      </c>
      <c r="BS1256" s="294">
        <v>0.47349999999999998</v>
      </c>
      <c r="BT1256" s="294">
        <v>391.2</v>
      </c>
      <c r="BU1256" s="294">
        <v>391.2</v>
      </c>
      <c r="BV1256" s="294">
        <v>0.99619999999999997</v>
      </c>
      <c r="BW1256" s="294">
        <v>94320</v>
      </c>
      <c r="BY1256" s="294">
        <v>0.32529999999999998</v>
      </c>
    </row>
    <row r="1257" spans="1:77">
      <c r="A1257" s="301">
        <v>1291</v>
      </c>
      <c r="B1257" s="302" t="s">
        <v>3980</v>
      </c>
      <c r="C1257" s="301" t="s">
        <v>5215</v>
      </c>
      <c r="D1257" s="302" t="s">
        <v>4051</v>
      </c>
      <c r="E1257" s="303">
        <v>200</v>
      </c>
      <c r="F1257" s="294">
        <v>144</v>
      </c>
      <c r="G1257" s="294">
        <v>144</v>
      </c>
      <c r="H1257" s="294">
        <v>0.99849999999999994</v>
      </c>
      <c r="I1257" s="294">
        <v>57900</v>
      </c>
      <c r="K1257" s="294">
        <v>0.55930000000000002</v>
      </c>
      <c r="L1257" s="294">
        <v>123</v>
      </c>
      <c r="M1257" s="294">
        <v>144</v>
      </c>
      <c r="N1257" s="294">
        <v>0.98570000000000002</v>
      </c>
      <c r="O1257" s="294">
        <v>41190</v>
      </c>
      <c r="Q1257" s="294">
        <v>0.45669999999999999</v>
      </c>
      <c r="R1257" s="294">
        <v>123</v>
      </c>
      <c r="S1257" s="294">
        <v>144</v>
      </c>
      <c r="T1257" s="294">
        <v>0.98499999999999999</v>
      </c>
      <c r="U1257" s="294">
        <v>37320</v>
      </c>
      <c r="W1257" s="294">
        <v>0.42780000000000001</v>
      </c>
      <c r="X1257" s="294">
        <v>105</v>
      </c>
      <c r="Y1257" s="294">
        <v>144</v>
      </c>
      <c r="Z1257" s="294">
        <v>0.98299999999999998</v>
      </c>
      <c r="AA1257" s="294">
        <v>32820</v>
      </c>
      <c r="AC1257" s="294">
        <v>0.4274</v>
      </c>
      <c r="AD1257" s="294">
        <v>129</v>
      </c>
      <c r="AE1257" s="294">
        <v>144</v>
      </c>
      <c r="AF1257" s="294">
        <v>0.98460000000000003</v>
      </c>
      <c r="AG1257" s="294">
        <v>36270</v>
      </c>
      <c r="AI1257" s="294">
        <v>0.38379999999999997</v>
      </c>
      <c r="AJ1257" s="294">
        <v>132</v>
      </c>
      <c r="AK1257" s="294">
        <v>144</v>
      </c>
      <c r="AL1257" s="294">
        <v>0.98239999999999994</v>
      </c>
      <c r="AM1257" s="294">
        <v>33300</v>
      </c>
      <c r="AO1257" s="294">
        <v>0.35670000000000002</v>
      </c>
      <c r="AP1257" s="294">
        <v>30</v>
      </c>
      <c r="AQ1257" s="294">
        <v>144</v>
      </c>
      <c r="AR1257" s="294">
        <v>0.99199999999999999</v>
      </c>
      <c r="AS1257" s="294">
        <v>37200</v>
      </c>
      <c r="AU1257" s="294">
        <v>0.504</v>
      </c>
      <c r="AV1257" s="294">
        <v>96</v>
      </c>
      <c r="AW1257" s="294">
        <v>144</v>
      </c>
      <c r="AX1257" s="294">
        <v>0.98829999999999996</v>
      </c>
      <c r="AY1257" s="294">
        <v>25200</v>
      </c>
      <c r="BA1257" s="294">
        <v>0.35420000000000001</v>
      </c>
      <c r="BB1257" s="294">
        <v>81</v>
      </c>
      <c r="BC1257" s="294">
        <v>144</v>
      </c>
      <c r="BD1257" s="294">
        <v>0.97619999999999996</v>
      </c>
      <c r="BE1257" s="294">
        <v>24600</v>
      </c>
      <c r="BG1257" s="294">
        <v>0.3387</v>
      </c>
      <c r="BH1257" s="294">
        <v>72.959999999999994</v>
      </c>
      <c r="BI1257" s="294">
        <v>160</v>
      </c>
      <c r="BJ1257" s="294">
        <v>0.99139999999999995</v>
      </c>
      <c r="BK1257" s="294">
        <v>14814</v>
      </c>
      <c r="BM1257" s="294">
        <v>0.42670000000000002</v>
      </c>
      <c r="BN1257" s="294">
        <v>100.44</v>
      </c>
      <c r="BO1257" s="294">
        <v>160</v>
      </c>
      <c r="BP1257" s="294">
        <v>0.99360000000000004</v>
      </c>
      <c r="BQ1257" s="294">
        <v>27906</v>
      </c>
      <c r="BS1257" s="294">
        <v>0.41610000000000003</v>
      </c>
      <c r="BT1257" s="294">
        <v>108.96</v>
      </c>
      <c r="BU1257" s="294">
        <v>160</v>
      </c>
      <c r="BV1257" s="294">
        <v>0.99350000000000005</v>
      </c>
      <c r="BW1257" s="294">
        <v>34536</v>
      </c>
      <c r="BY1257" s="294">
        <v>0.1072</v>
      </c>
    </row>
    <row r="1258" spans="1:77">
      <c r="A1258" s="301">
        <v>1292</v>
      </c>
      <c r="B1258" s="302" t="s">
        <v>3980</v>
      </c>
      <c r="C1258" s="301" t="s">
        <v>5216</v>
      </c>
      <c r="D1258" s="302" t="s">
        <v>4051</v>
      </c>
      <c r="E1258" s="303">
        <v>356</v>
      </c>
      <c r="F1258" s="294">
        <v>202.8</v>
      </c>
      <c r="G1258" s="294">
        <v>284.8</v>
      </c>
      <c r="H1258" s="294">
        <v>0.98029999999999995</v>
      </c>
      <c r="I1258" s="294">
        <v>84510</v>
      </c>
      <c r="K1258" s="294">
        <v>0.59040000000000004</v>
      </c>
      <c r="L1258" s="294">
        <v>264.60000000000002</v>
      </c>
      <c r="M1258" s="294">
        <v>284.8</v>
      </c>
      <c r="N1258" s="294">
        <v>0.98180000000000001</v>
      </c>
      <c r="O1258" s="294">
        <v>105162</v>
      </c>
      <c r="Q1258" s="294">
        <v>0.54410000000000003</v>
      </c>
      <c r="R1258" s="294">
        <v>265.2</v>
      </c>
      <c r="S1258" s="294">
        <v>284.8</v>
      </c>
      <c r="T1258" s="294">
        <v>0.98229999999999995</v>
      </c>
      <c r="U1258" s="294">
        <v>99066</v>
      </c>
      <c r="W1258" s="294">
        <v>0.5282</v>
      </c>
      <c r="X1258" s="294">
        <v>215.52</v>
      </c>
      <c r="Y1258" s="294">
        <v>284.8</v>
      </c>
      <c r="Z1258" s="294">
        <v>0.97829999999999995</v>
      </c>
      <c r="AA1258" s="294">
        <v>95280</v>
      </c>
      <c r="AB1258" s="294" t="e">
        <f>AA1258-#REF!</f>
        <v>#REF!</v>
      </c>
      <c r="AC1258" s="294">
        <v>0.60740000000000005</v>
      </c>
      <c r="AD1258" s="294">
        <v>231.12</v>
      </c>
      <c r="AE1258" s="294">
        <v>284.8</v>
      </c>
      <c r="AF1258" s="294">
        <v>0.98119999999999996</v>
      </c>
      <c r="AG1258" s="294">
        <v>97128</v>
      </c>
      <c r="AI1258" s="294">
        <v>0.57569999999999999</v>
      </c>
      <c r="AJ1258" s="294">
        <v>230.64</v>
      </c>
      <c r="AK1258" s="294">
        <v>284.8</v>
      </c>
      <c r="AL1258" s="294">
        <v>0.98060000000000003</v>
      </c>
      <c r="AM1258" s="294">
        <v>98652</v>
      </c>
      <c r="AN1258" s="294" t="e">
        <f>AM1258-#REF!</f>
        <v>#REF!</v>
      </c>
      <c r="AO1258" s="294">
        <v>0.60589999999999999</v>
      </c>
      <c r="AP1258" s="294">
        <v>202.08</v>
      </c>
      <c r="AQ1258" s="294">
        <v>284.8</v>
      </c>
      <c r="AR1258" s="294">
        <v>0.96589999999999998</v>
      </c>
      <c r="AS1258" s="294">
        <v>75252</v>
      </c>
      <c r="AU1258" s="294">
        <v>0.51819999999999999</v>
      </c>
      <c r="AV1258" s="294">
        <v>175.2</v>
      </c>
      <c r="AW1258" s="294">
        <v>284.8</v>
      </c>
      <c r="AX1258" s="294">
        <v>0.94699999999999995</v>
      </c>
      <c r="AY1258" s="294">
        <v>62748</v>
      </c>
      <c r="BA1258" s="294">
        <v>0.52529999999999999</v>
      </c>
      <c r="BB1258" s="294">
        <v>114.72</v>
      </c>
      <c r="BC1258" s="294">
        <v>284.8</v>
      </c>
      <c r="BD1258" s="294">
        <v>0.94379999999999997</v>
      </c>
      <c r="BE1258" s="294">
        <v>49566</v>
      </c>
      <c r="BF1258" s="294" t="e">
        <f>BE1258-#REF!</f>
        <v>#REF!</v>
      </c>
      <c r="BG1258" s="294">
        <v>0.61529999999999996</v>
      </c>
      <c r="BH1258" s="294">
        <v>96</v>
      </c>
      <c r="BI1258" s="294">
        <v>284.8</v>
      </c>
      <c r="BJ1258" s="294">
        <v>0.94820000000000004</v>
      </c>
      <c r="BK1258" s="294">
        <v>53418</v>
      </c>
      <c r="BL1258" s="294" t="e">
        <f>BK1258-#REF!</f>
        <v>#REF!</v>
      </c>
      <c r="BM1258" s="294">
        <v>0.78879999999999995</v>
      </c>
      <c r="BN1258" s="294">
        <v>162</v>
      </c>
      <c r="BO1258" s="294">
        <v>284.8</v>
      </c>
      <c r="BP1258" s="294">
        <v>0.96789999999999998</v>
      </c>
      <c r="BQ1258" s="294">
        <v>63120</v>
      </c>
      <c r="BS1258" s="294">
        <v>0.59909999999999997</v>
      </c>
      <c r="BT1258" s="294">
        <v>169.68</v>
      </c>
      <c r="BU1258" s="294">
        <v>284.8</v>
      </c>
      <c r="BV1258" s="294">
        <v>0.97899999999999998</v>
      </c>
      <c r="BW1258" s="294">
        <v>76866</v>
      </c>
      <c r="BX1258" s="294" t="e">
        <f>BW1258-#REF!</f>
        <v>#REF!</v>
      </c>
      <c r="BY1258" s="294">
        <v>0.62190000000000001</v>
      </c>
    </row>
    <row r="1259" spans="1:77">
      <c r="A1259" s="301">
        <v>1293</v>
      </c>
      <c r="B1259" s="302" t="s">
        <v>3980</v>
      </c>
      <c r="C1259" s="301" t="s">
        <v>5217</v>
      </c>
      <c r="D1259" s="302" t="s">
        <v>4051</v>
      </c>
      <c r="E1259" s="303">
        <v>150</v>
      </c>
      <c r="F1259" s="294">
        <v>123.36</v>
      </c>
      <c r="G1259" s="294">
        <v>240</v>
      </c>
      <c r="H1259" s="294">
        <v>0.7288</v>
      </c>
      <c r="I1259" s="294">
        <v>15260</v>
      </c>
      <c r="K1259" s="294">
        <v>0.23580000000000001</v>
      </c>
      <c r="L1259" s="294">
        <v>90</v>
      </c>
      <c r="M1259" s="294">
        <v>240</v>
      </c>
      <c r="N1259" s="294">
        <v>0.64890000000000003</v>
      </c>
      <c r="O1259" s="294">
        <v>28924</v>
      </c>
      <c r="Q1259" s="294">
        <v>0.38059999999999999</v>
      </c>
      <c r="R1259" s="294">
        <v>0</v>
      </c>
      <c r="S1259" s="294">
        <v>0</v>
      </c>
      <c r="T1259" s="294" t="e">
        <v>#DIV/0!</v>
      </c>
      <c r="U1259" s="294">
        <v>0</v>
      </c>
      <c r="W1259" s="294">
        <v>0</v>
      </c>
      <c r="X1259" s="294">
        <v>288.8</v>
      </c>
      <c r="Y1259" s="294">
        <v>288.8</v>
      </c>
      <c r="Z1259" s="294">
        <v>0.64590000000000003</v>
      </c>
      <c r="AA1259" s="294">
        <v>12400</v>
      </c>
      <c r="AC1259" s="294">
        <v>8.9399999999999993E-2</v>
      </c>
      <c r="AD1259" s="294">
        <v>112</v>
      </c>
      <c r="AE1259" s="294">
        <v>240</v>
      </c>
      <c r="AF1259" s="294">
        <v>0.72629999999999995</v>
      </c>
      <c r="AG1259" s="294">
        <v>18040</v>
      </c>
      <c r="AI1259" s="294">
        <v>0.29809999999999998</v>
      </c>
      <c r="AJ1259" s="294">
        <v>60</v>
      </c>
      <c r="AK1259" s="294">
        <v>240</v>
      </c>
      <c r="AL1259" s="294">
        <v>0.6169</v>
      </c>
      <c r="AM1259" s="294">
        <v>14680</v>
      </c>
      <c r="AO1259" s="294">
        <v>0.55089999999999995</v>
      </c>
      <c r="AP1259" s="294">
        <v>64</v>
      </c>
      <c r="AQ1259" s="294">
        <v>120</v>
      </c>
      <c r="AR1259" s="294">
        <v>0.71629999999999994</v>
      </c>
      <c r="AS1259" s="294">
        <v>10400</v>
      </c>
      <c r="AU1259" s="294">
        <v>0.3049</v>
      </c>
      <c r="AV1259" s="294">
        <v>12</v>
      </c>
      <c r="AW1259" s="294">
        <v>120</v>
      </c>
      <c r="AX1259" s="294">
        <v>0.66749999999999998</v>
      </c>
      <c r="AY1259" s="294">
        <v>10840</v>
      </c>
      <c r="AZ1259" s="294" t="e">
        <f>AY1259-#REF!</f>
        <v>#REF!</v>
      </c>
      <c r="BA1259" s="294">
        <v>1.8795999999999999</v>
      </c>
      <c r="BB1259" s="294">
        <v>20</v>
      </c>
      <c r="BC1259" s="294">
        <v>120</v>
      </c>
      <c r="BD1259" s="294">
        <v>0.66779999999999995</v>
      </c>
      <c r="BE1259" s="294">
        <v>8280</v>
      </c>
      <c r="BF1259" s="294" t="e">
        <f>BE1259-#REF!</f>
        <v>#REF!</v>
      </c>
      <c r="BG1259" s="294">
        <v>0.83330000000000004</v>
      </c>
      <c r="BH1259" s="294">
        <v>20</v>
      </c>
      <c r="BI1259" s="294">
        <v>120</v>
      </c>
      <c r="BJ1259" s="294">
        <v>0.67320000000000002</v>
      </c>
      <c r="BK1259" s="294">
        <v>6920</v>
      </c>
      <c r="BL1259" s="294" t="e">
        <f>BK1259-#REF!</f>
        <v>#REF!</v>
      </c>
      <c r="BM1259" s="294">
        <v>0.69089999999999996</v>
      </c>
      <c r="BN1259" s="294">
        <v>16</v>
      </c>
      <c r="BO1259" s="294">
        <v>120</v>
      </c>
      <c r="BP1259" s="294">
        <v>0.72260000000000002</v>
      </c>
      <c r="BQ1259" s="294">
        <v>8960</v>
      </c>
      <c r="BR1259" s="294" t="e">
        <f>BQ1259-#REF!</f>
        <v>#REF!</v>
      </c>
      <c r="BS1259" s="294">
        <v>1.1533</v>
      </c>
      <c r="BT1259" s="294">
        <v>72</v>
      </c>
      <c r="BU1259" s="294">
        <v>120</v>
      </c>
      <c r="BV1259" s="294">
        <v>0.75209999999999999</v>
      </c>
      <c r="BW1259" s="294">
        <v>10920</v>
      </c>
      <c r="BY1259" s="294">
        <v>0.27110000000000001</v>
      </c>
    </row>
    <row r="1260" spans="1:77">
      <c r="A1260" s="301">
        <v>1294</v>
      </c>
      <c r="B1260" s="302" t="s">
        <v>3980</v>
      </c>
      <c r="C1260" s="301" t="s">
        <v>5218</v>
      </c>
      <c r="D1260" s="302" t="s">
        <v>4051</v>
      </c>
      <c r="E1260" s="303">
        <v>206</v>
      </c>
      <c r="F1260" s="294">
        <v>130.80000000000001</v>
      </c>
      <c r="G1260" s="294">
        <v>164.8</v>
      </c>
      <c r="H1260" s="294">
        <v>0.99939999999999996</v>
      </c>
      <c r="I1260" s="294">
        <v>29460</v>
      </c>
      <c r="K1260" s="294">
        <v>0.313</v>
      </c>
      <c r="L1260" s="294">
        <v>117.12</v>
      </c>
      <c r="M1260" s="294">
        <v>164.8</v>
      </c>
      <c r="N1260" s="294">
        <v>1</v>
      </c>
      <c r="O1260" s="294">
        <v>18666</v>
      </c>
      <c r="Q1260" s="294">
        <v>0.2142</v>
      </c>
      <c r="R1260" s="294">
        <v>116.4</v>
      </c>
      <c r="S1260" s="294">
        <v>164.8</v>
      </c>
      <c r="T1260" s="294">
        <v>1</v>
      </c>
      <c r="U1260" s="294">
        <v>27966</v>
      </c>
      <c r="W1260" s="294">
        <v>0.3337</v>
      </c>
      <c r="X1260" s="294">
        <v>106.56</v>
      </c>
      <c r="Y1260" s="294">
        <v>164.8</v>
      </c>
      <c r="Z1260" s="294">
        <v>1</v>
      </c>
      <c r="AA1260" s="294">
        <v>17886</v>
      </c>
      <c r="AC1260" s="294">
        <v>0.22559999999999999</v>
      </c>
      <c r="AD1260" s="294">
        <v>122.64</v>
      </c>
      <c r="AE1260" s="294">
        <v>164.8</v>
      </c>
      <c r="AF1260" s="294">
        <v>1</v>
      </c>
      <c r="AG1260" s="294">
        <v>19836</v>
      </c>
      <c r="AI1260" s="294">
        <v>0.21740000000000001</v>
      </c>
      <c r="AJ1260" s="294">
        <v>120.24</v>
      </c>
      <c r="AK1260" s="294">
        <v>164.8</v>
      </c>
      <c r="AL1260" s="294">
        <v>0.99980000000000002</v>
      </c>
      <c r="AM1260" s="294">
        <v>21516</v>
      </c>
      <c r="AO1260" s="294">
        <v>0.24859999999999999</v>
      </c>
      <c r="AP1260" s="294">
        <v>108</v>
      </c>
      <c r="AQ1260" s="294">
        <v>164.8</v>
      </c>
      <c r="AR1260" s="294">
        <v>1</v>
      </c>
      <c r="AS1260" s="294">
        <v>15702</v>
      </c>
      <c r="AU1260" s="294">
        <v>0.19539999999999999</v>
      </c>
      <c r="AV1260" s="294">
        <v>62.88</v>
      </c>
      <c r="AW1260" s="294">
        <v>164.8</v>
      </c>
      <c r="AX1260" s="294">
        <v>0.99760000000000004</v>
      </c>
      <c r="AY1260" s="294">
        <v>12198</v>
      </c>
      <c r="BA1260" s="294">
        <v>0.27010000000000001</v>
      </c>
      <c r="BB1260" s="294">
        <v>54</v>
      </c>
      <c r="BC1260" s="294">
        <v>164.8</v>
      </c>
      <c r="BD1260" s="294">
        <v>1.0034000000000001</v>
      </c>
      <c r="BE1260" s="294">
        <v>8922</v>
      </c>
      <c r="BG1260" s="294">
        <v>0.2213</v>
      </c>
      <c r="BH1260" s="294">
        <v>48</v>
      </c>
      <c r="BI1260" s="294">
        <v>164.8</v>
      </c>
      <c r="BJ1260" s="294">
        <v>0.99370000000000003</v>
      </c>
      <c r="BK1260" s="294">
        <v>9420</v>
      </c>
      <c r="BM1260" s="294">
        <v>0.26550000000000001</v>
      </c>
      <c r="BN1260" s="294">
        <v>66</v>
      </c>
      <c r="BO1260" s="294">
        <v>164.8</v>
      </c>
      <c r="BP1260" s="294">
        <v>1</v>
      </c>
      <c r="BQ1260" s="294">
        <v>11520</v>
      </c>
      <c r="BS1260" s="294">
        <v>0.25969999999999999</v>
      </c>
      <c r="BT1260" s="294">
        <v>78</v>
      </c>
      <c r="BU1260" s="294">
        <v>164.8</v>
      </c>
      <c r="BV1260" s="294">
        <v>1</v>
      </c>
      <c r="BW1260" s="294">
        <v>14940</v>
      </c>
      <c r="BY1260" s="294">
        <v>0.25740000000000002</v>
      </c>
    </row>
    <row r="1261" spans="1:77">
      <c r="A1261" s="301">
        <v>1295</v>
      </c>
      <c r="B1261" s="302" t="s">
        <v>3980</v>
      </c>
      <c r="C1261" s="301" t="s">
        <v>5219</v>
      </c>
      <c r="D1261" s="302" t="s">
        <v>4051</v>
      </c>
      <c r="E1261" s="303">
        <v>200</v>
      </c>
      <c r="F1261" s="294">
        <v>114.04</v>
      </c>
      <c r="G1261" s="294">
        <v>0</v>
      </c>
      <c r="H1261" s="294">
        <v>0.95369999999999999</v>
      </c>
      <c r="I1261" s="294">
        <v>41087</v>
      </c>
      <c r="K1261" s="294">
        <v>0</v>
      </c>
      <c r="L1261" s="294">
        <v>112.2</v>
      </c>
      <c r="M1261" s="294">
        <v>0</v>
      </c>
      <c r="N1261" s="294">
        <v>0.95169999999999999</v>
      </c>
      <c r="O1261" s="294">
        <v>51200</v>
      </c>
      <c r="Q1261" s="294">
        <v>0</v>
      </c>
      <c r="R1261" s="294">
        <v>0</v>
      </c>
      <c r="S1261" s="294">
        <v>0</v>
      </c>
      <c r="T1261" s="294" t="e">
        <v>#DIV/0!</v>
      </c>
      <c r="U1261" s="294">
        <v>0</v>
      </c>
      <c r="W1261" s="294">
        <v>0</v>
      </c>
      <c r="X1261" s="294">
        <v>150</v>
      </c>
      <c r="Y1261" s="294">
        <v>160</v>
      </c>
      <c r="Z1261" s="294">
        <v>0.95130000000000003</v>
      </c>
      <c r="AA1261" s="294">
        <v>55840</v>
      </c>
      <c r="AC1261" s="294">
        <v>0.52600000000000002</v>
      </c>
      <c r="AD1261" s="294">
        <v>118</v>
      </c>
      <c r="AE1261" s="294">
        <v>160</v>
      </c>
      <c r="AF1261" s="294">
        <v>0.95240000000000002</v>
      </c>
      <c r="AG1261" s="294">
        <v>43220</v>
      </c>
      <c r="AI1261" s="294">
        <v>0.51690000000000003</v>
      </c>
      <c r="AJ1261" s="294">
        <v>172</v>
      </c>
      <c r="AK1261" s="294">
        <v>172</v>
      </c>
      <c r="AL1261" s="294">
        <v>0.93989999999999996</v>
      </c>
      <c r="AM1261" s="294">
        <v>49020</v>
      </c>
      <c r="AO1261" s="294">
        <v>0.42120000000000002</v>
      </c>
      <c r="AP1261" s="294">
        <v>110</v>
      </c>
      <c r="AQ1261" s="294">
        <v>160</v>
      </c>
      <c r="AR1261" s="294">
        <v>0.9466</v>
      </c>
      <c r="AS1261" s="294">
        <v>49260</v>
      </c>
      <c r="AT1261" s="294" t="e">
        <f>AS1261-#REF!</f>
        <v>#REF!</v>
      </c>
      <c r="AU1261" s="294">
        <v>0.63590000000000002</v>
      </c>
      <c r="AV1261" s="294">
        <v>96</v>
      </c>
      <c r="AW1261" s="294">
        <v>160</v>
      </c>
      <c r="AX1261" s="294">
        <v>0.91610000000000003</v>
      </c>
      <c r="AY1261" s="294">
        <v>52160</v>
      </c>
      <c r="AZ1261" s="294" t="e">
        <f>AY1261-#REF!</f>
        <v>#REF!</v>
      </c>
      <c r="BA1261" s="294">
        <v>0.82379999999999998</v>
      </c>
      <c r="BB1261" s="294">
        <v>98</v>
      </c>
      <c r="BC1261" s="294">
        <v>160</v>
      </c>
      <c r="BD1261" s="294">
        <v>0.91649999999999998</v>
      </c>
      <c r="BE1261" s="294">
        <v>44980</v>
      </c>
      <c r="BF1261" s="294" t="e">
        <f>BE1261-#REF!</f>
        <v>#REF!</v>
      </c>
      <c r="BG1261" s="294">
        <v>0.67310000000000003</v>
      </c>
      <c r="BH1261" s="294">
        <v>98</v>
      </c>
      <c r="BI1261" s="294">
        <v>160</v>
      </c>
      <c r="BJ1261" s="294">
        <v>0.92430000000000001</v>
      </c>
      <c r="BK1261" s="294">
        <v>44680</v>
      </c>
      <c r="BL1261" s="294" t="e">
        <f>BK1261-#REF!</f>
        <v>#REF!</v>
      </c>
      <c r="BM1261" s="294">
        <v>0.66300000000000003</v>
      </c>
      <c r="BN1261" s="294">
        <v>96</v>
      </c>
      <c r="BO1261" s="294">
        <v>160</v>
      </c>
      <c r="BP1261" s="294">
        <v>0.92149999999999999</v>
      </c>
      <c r="BQ1261" s="294">
        <v>45520</v>
      </c>
      <c r="BR1261" s="294" t="e">
        <f>BQ1261-#REF!</f>
        <v>#REF!</v>
      </c>
      <c r="BS1261" s="294">
        <v>0.76570000000000005</v>
      </c>
      <c r="BT1261" s="294">
        <v>170</v>
      </c>
      <c r="BU1261" s="294">
        <v>170</v>
      </c>
      <c r="BV1261" s="294">
        <v>0.93569999999999998</v>
      </c>
      <c r="BW1261" s="294">
        <v>43340</v>
      </c>
      <c r="BY1261" s="294">
        <v>0.36620000000000003</v>
      </c>
    </row>
    <row r="1262" spans="1:77">
      <c r="A1262" s="301">
        <v>1296</v>
      </c>
      <c r="B1262" s="302" t="s">
        <v>3980</v>
      </c>
      <c r="C1262" s="301" t="s">
        <v>5220</v>
      </c>
      <c r="D1262" s="302" t="s">
        <v>4051</v>
      </c>
      <c r="E1262" s="303">
        <v>110</v>
      </c>
      <c r="F1262" s="294">
        <v>112.65</v>
      </c>
      <c r="G1262" s="294">
        <v>112.65</v>
      </c>
      <c r="H1262" s="294">
        <v>0.99780000000000002</v>
      </c>
      <c r="I1262" s="294">
        <v>13610</v>
      </c>
      <c r="K1262" s="294">
        <v>0.1701</v>
      </c>
      <c r="L1262" s="294">
        <v>120.49</v>
      </c>
      <c r="M1262" s="294">
        <v>120.49</v>
      </c>
      <c r="N1262" s="294">
        <v>0.99690000000000001</v>
      </c>
      <c r="O1262" s="294">
        <v>15640</v>
      </c>
      <c r="Q1262" s="294">
        <v>0.17680000000000001</v>
      </c>
      <c r="R1262" s="294">
        <v>120.25</v>
      </c>
      <c r="S1262" s="294">
        <v>120.25</v>
      </c>
      <c r="T1262" s="294">
        <v>0.99739999999999995</v>
      </c>
      <c r="U1262" s="294">
        <v>14545</v>
      </c>
      <c r="W1262" s="294">
        <v>0.17019999999999999</v>
      </c>
      <c r="X1262" s="294">
        <v>149.44999999999999</v>
      </c>
      <c r="Y1262" s="294">
        <v>149.44999999999999</v>
      </c>
      <c r="Z1262" s="294">
        <v>0.99790000000000001</v>
      </c>
      <c r="AA1262" s="294">
        <v>19881</v>
      </c>
      <c r="AC1262" s="294">
        <v>0.1807</v>
      </c>
      <c r="AD1262" s="294">
        <v>147.94999999999999</v>
      </c>
      <c r="AE1262" s="294">
        <v>147.94999999999999</v>
      </c>
      <c r="AF1262" s="294">
        <v>0.99770000000000003</v>
      </c>
      <c r="AG1262" s="294">
        <v>21214</v>
      </c>
      <c r="AI1262" s="294">
        <v>0.1948</v>
      </c>
      <c r="AJ1262" s="294">
        <v>138.65</v>
      </c>
      <c r="AK1262" s="294">
        <v>138.65</v>
      </c>
      <c r="AL1262" s="294">
        <v>0.99760000000000004</v>
      </c>
      <c r="AM1262" s="294">
        <v>18195</v>
      </c>
      <c r="AO1262" s="294">
        <v>0.18440000000000001</v>
      </c>
      <c r="AP1262" s="294">
        <v>128.75</v>
      </c>
      <c r="AQ1262" s="294">
        <v>128.75</v>
      </c>
      <c r="AR1262" s="294">
        <v>0.99729999999999996</v>
      </c>
      <c r="AS1262" s="294">
        <v>17249</v>
      </c>
      <c r="AU1262" s="294">
        <v>0.18229999999999999</v>
      </c>
      <c r="AV1262" s="294">
        <v>128.75</v>
      </c>
      <c r="AW1262" s="294">
        <v>128.75</v>
      </c>
      <c r="AX1262" s="294">
        <v>1</v>
      </c>
      <c r="AY1262" s="294">
        <v>1242</v>
      </c>
      <c r="BA1262" s="294">
        <v>1.35E-2</v>
      </c>
      <c r="BB1262" s="294">
        <v>122.55</v>
      </c>
      <c r="BC1262" s="294">
        <v>122.55</v>
      </c>
      <c r="BD1262" s="294">
        <v>0.99729999999999996</v>
      </c>
      <c r="BE1262" s="294">
        <v>36502</v>
      </c>
      <c r="BG1262" s="294">
        <v>0.40560000000000002</v>
      </c>
      <c r="BH1262" s="294">
        <v>128.55000000000001</v>
      </c>
      <c r="BI1262" s="294">
        <v>128.55000000000001</v>
      </c>
      <c r="BJ1262" s="294">
        <v>0.99749999999999994</v>
      </c>
      <c r="BK1262" s="294">
        <v>18553</v>
      </c>
      <c r="BM1262" s="294">
        <v>0.19639999999999999</v>
      </c>
      <c r="BN1262" s="294">
        <v>119.05</v>
      </c>
      <c r="BO1262" s="294">
        <v>119.05</v>
      </c>
      <c r="BP1262" s="294">
        <v>0.99770000000000003</v>
      </c>
      <c r="BQ1262" s="294">
        <v>14601</v>
      </c>
      <c r="BS1262" s="294">
        <v>0.18490000000000001</v>
      </c>
      <c r="BT1262" s="294">
        <v>65.349999999999994</v>
      </c>
      <c r="BU1262" s="294">
        <v>88</v>
      </c>
      <c r="BV1262" s="294">
        <v>0.99709999999999999</v>
      </c>
      <c r="BW1262" s="294">
        <v>14632</v>
      </c>
      <c r="BY1262" s="294">
        <v>0.30769999999999997</v>
      </c>
    </row>
    <row r="1263" spans="1:77">
      <c r="A1263" s="301">
        <v>1297</v>
      </c>
      <c r="B1263" s="302" t="s">
        <v>3980</v>
      </c>
      <c r="C1263" s="301" t="s">
        <v>5218</v>
      </c>
      <c r="D1263" s="302" t="s">
        <v>4051</v>
      </c>
      <c r="E1263" s="303">
        <v>167</v>
      </c>
      <c r="F1263" s="294">
        <v>139.12</v>
      </c>
      <c r="G1263" s="294">
        <v>139.12</v>
      </c>
      <c r="H1263" s="294">
        <v>0.9052</v>
      </c>
      <c r="I1263" s="294">
        <v>22416</v>
      </c>
      <c r="K1263" s="294">
        <v>0.2472</v>
      </c>
      <c r="L1263" s="294">
        <v>158.80000000000001</v>
      </c>
      <c r="M1263" s="294">
        <v>158.80000000000001</v>
      </c>
      <c r="N1263" s="294">
        <v>0.89980000000000004</v>
      </c>
      <c r="O1263" s="294">
        <v>27106</v>
      </c>
      <c r="Q1263" s="294">
        <v>0.255</v>
      </c>
      <c r="R1263" s="294">
        <v>150.4</v>
      </c>
      <c r="S1263" s="294">
        <v>150.4</v>
      </c>
      <c r="T1263" s="294">
        <v>0.90159999999999996</v>
      </c>
      <c r="U1263" s="294">
        <v>27020</v>
      </c>
      <c r="W1263" s="294">
        <v>0.27679999999999999</v>
      </c>
      <c r="X1263" s="294">
        <v>145.28</v>
      </c>
      <c r="Y1263" s="294">
        <v>145.28</v>
      </c>
      <c r="Z1263" s="294">
        <v>0.9204</v>
      </c>
      <c r="AA1263" s="294">
        <v>25348</v>
      </c>
      <c r="AC1263" s="294">
        <v>0.25480000000000003</v>
      </c>
      <c r="AD1263" s="294">
        <v>151.76</v>
      </c>
      <c r="AE1263" s="294">
        <v>151.76</v>
      </c>
      <c r="AF1263" s="294">
        <v>0.91579999999999995</v>
      </c>
      <c r="AG1263" s="294">
        <v>24988</v>
      </c>
      <c r="AI1263" s="294">
        <v>0.2417</v>
      </c>
      <c r="AJ1263" s="294">
        <v>152</v>
      </c>
      <c r="AK1263" s="294">
        <v>152</v>
      </c>
      <c r="AL1263" s="294">
        <v>0.92100000000000004</v>
      </c>
      <c r="AM1263" s="294">
        <v>27022</v>
      </c>
      <c r="AO1263" s="294">
        <v>0.2681</v>
      </c>
      <c r="AP1263" s="294">
        <v>144.16</v>
      </c>
      <c r="AQ1263" s="294">
        <v>144.16</v>
      </c>
      <c r="AR1263" s="294">
        <v>0.91810000000000003</v>
      </c>
      <c r="AS1263" s="294">
        <v>25136</v>
      </c>
      <c r="AU1263" s="294">
        <v>0.25530000000000003</v>
      </c>
      <c r="AV1263" s="294">
        <v>131.44</v>
      </c>
      <c r="AW1263" s="294">
        <v>133.6</v>
      </c>
      <c r="AX1263" s="294">
        <v>0.90500000000000003</v>
      </c>
      <c r="AY1263" s="294">
        <v>20298</v>
      </c>
      <c r="BA1263" s="294">
        <v>0.23699999999999999</v>
      </c>
      <c r="BB1263" s="294">
        <v>127.28</v>
      </c>
      <c r="BC1263" s="294">
        <v>133.6</v>
      </c>
      <c r="BD1263" s="294">
        <v>0.89510000000000001</v>
      </c>
      <c r="BE1263" s="294">
        <v>17956</v>
      </c>
      <c r="BG1263" s="294">
        <v>0.21190000000000001</v>
      </c>
      <c r="BH1263" s="294">
        <v>106</v>
      </c>
      <c r="BI1263" s="294">
        <v>133.6</v>
      </c>
      <c r="BJ1263" s="294">
        <v>0.89359999999999995</v>
      </c>
      <c r="BK1263" s="294">
        <v>18548</v>
      </c>
      <c r="BM1263" s="294">
        <v>0.26319999999999999</v>
      </c>
      <c r="BN1263" s="294">
        <v>122</v>
      </c>
      <c r="BO1263" s="294">
        <v>133.6</v>
      </c>
      <c r="BP1263" s="294">
        <v>0.90569999999999995</v>
      </c>
      <c r="BQ1263" s="294">
        <v>20740</v>
      </c>
      <c r="BS1263" s="294">
        <v>0.27929999999999999</v>
      </c>
      <c r="BT1263" s="294">
        <v>151.19999999999999</v>
      </c>
      <c r="BU1263" s="294">
        <v>151.19999999999999</v>
      </c>
      <c r="BV1263" s="294">
        <v>0.91010000000000002</v>
      </c>
      <c r="BW1263" s="294">
        <v>24590</v>
      </c>
      <c r="BY1263" s="294">
        <v>0.2402</v>
      </c>
    </row>
    <row r="1264" spans="1:77">
      <c r="A1264" s="301">
        <v>1298</v>
      </c>
      <c r="B1264" s="302" t="s">
        <v>3980</v>
      </c>
      <c r="C1264" s="301" t="s">
        <v>5221</v>
      </c>
      <c r="D1264" s="302" t="s">
        <v>4051</v>
      </c>
      <c r="E1264" s="303">
        <v>700</v>
      </c>
      <c r="F1264" s="294">
        <v>224</v>
      </c>
      <c r="G1264" s="294">
        <v>560</v>
      </c>
      <c r="H1264" s="294">
        <v>0.96379999999999999</v>
      </c>
      <c r="I1264" s="294">
        <v>112040</v>
      </c>
      <c r="J1264" s="294" t="e">
        <f>I1264-#REF!</f>
        <v>#REF!</v>
      </c>
      <c r="K1264" s="294">
        <v>0.72089999999999999</v>
      </c>
      <c r="L1264" s="294">
        <v>229.2</v>
      </c>
      <c r="M1264" s="294">
        <v>560</v>
      </c>
      <c r="N1264" s="294">
        <v>0.96099999999999997</v>
      </c>
      <c r="O1264" s="294">
        <v>114050</v>
      </c>
      <c r="Q1264" s="294">
        <v>0.69599999999999995</v>
      </c>
      <c r="R1264" s="294">
        <v>238</v>
      </c>
      <c r="S1264" s="294">
        <v>560</v>
      </c>
      <c r="T1264" s="294">
        <v>0.9607</v>
      </c>
      <c r="U1264" s="294">
        <v>113130</v>
      </c>
      <c r="V1264" s="294" t="e">
        <f>U1264-#REF!</f>
        <v>#REF!</v>
      </c>
      <c r="W1264" s="294">
        <v>0.68720000000000003</v>
      </c>
      <c r="X1264" s="294">
        <v>232.4</v>
      </c>
      <c r="Y1264" s="294">
        <v>560</v>
      </c>
      <c r="Z1264" s="294">
        <v>0.95899999999999996</v>
      </c>
      <c r="AA1264" s="294">
        <v>111220</v>
      </c>
      <c r="AB1264" s="294" t="e">
        <f>AA1264-#REF!</f>
        <v>#REF!</v>
      </c>
      <c r="AC1264" s="294">
        <v>0.67079999999999995</v>
      </c>
      <c r="AD1264" s="294">
        <v>238.4</v>
      </c>
      <c r="AE1264" s="294">
        <v>560</v>
      </c>
      <c r="AF1264" s="294">
        <v>0.95750000000000002</v>
      </c>
      <c r="AG1264" s="294">
        <v>113260</v>
      </c>
      <c r="AH1264" s="294" t="e">
        <f>AG1264-#REF!</f>
        <v>#REF!</v>
      </c>
      <c r="AI1264" s="294">
        <v>0.66690000000000005</v>
      </c>
      <c r="AJ1264" s="294">
        <v>249.2</v>
      </c>
      <c r="AK1264" s="294">
        <v>560</v>
      </c>
      <c r="AL1264" s="294">
        <v>0.96389999999999998</v>
      </c>
      <c r="AM1264" s="294">
        <v>116980</v>
      </c>
      <c r="AN1264" s="294" t="e">
        <f>AM1264-#REF!</f>
        <v>#REF!</v>
      </c>
      <c r="AO1264" s="294">
        <v>0.6764</v>
      </c>
      <c r="AP1264" s="294">
        <v>252</v>
      </c>
      <c r="AQ1264" s="294">
        <v>560</v>
      </c>
      <c r="AR1264" s="294">
        <v>0.95730000000000004</v>
      </c>
      <c r="AS1264" s="294">
        <v>119830</v>
      </c>
      <c r="AT1264" s="294" t="e">
        <f>AS1264-#REF!</f>
        <v>#REF!</v>
      </c>
      <c r="AU1264" s="294">
        <v>0.66769999999999996</v>
      </c>
      <c r="AV1264" s="294">
        <v>272</v>
      </c>
      <c r="AW1264" s="294">
        <v>560</v>
      </c>
      <c r="AX1264" s="294">
        <v>0.95489999999999997</v>
      </c>
      <c r="AY1264" s="294">
        <v>136320</v>
      </c>
      <c r="AZ1264" s="294" t="e">
        <f>AY1264-#REF!</f>
        <v>#REF!</v>
      </c>
      <c r="BA1264" s="294">
        <v>0.72899999999999998</v>
      </c>
      <c r="BB1264" s="294">
        <v>262</v>
      </c>
      <c r="BC1264" s="294">
        <v>560</v>
      </c>
      <c r="BD1264" s="294">
        <v>0.96319999999999995</v>
      </c>
      <c r="BE1264" s="294">
        <v>150200</v>
      </c>
      <c r="BF1264" s="294" t="e">
        <f>BE1264-#REF!</f>
        <v>#REF!</v>
      </c>
      <c r="BG1264" s="294">
        <v>0.8</v>
      </c>
      <c r="BH1264" s="294">
        <v>250</v>
      </c>
      <c r="BI1264" s="294">
        <v>560</v>
      </c>
      <c r="BJ1264" s="294">
        <v>0.96650000000000003</v>
      </c>
      <c r="BK1264" s="294">
        <v>162840</v>
      </c>
      <c r="BL1264" s="294" t="e">
        <f>BK1264-#REF!</f>
        <v>#REF!</v>
      </c>
      <c r="BM1264" s="294">
        <v>0.90590000000000004</v>
      </c>
      <c r="BN1264" s="294">
        <v>260</v>
      </c>
      <c r="BO1264" s="294">
        <v>560</v>
      </c>
      <c r="BP1264" s="294">
        <v>0.96429999999999993</v>
      </c>
      <c r="BQ1264" s="294">
        <v>145600</v>
      </c>
      <c r="BR1264" s="294" t="e">
        <f>BQ1264-#REF!</f>
        <v>#REF!</v>
      </c>
      <c r="BS1264" s="294">
        <v>0.86419999999999997</v>
      </c>
      <c r="BT1264" s="294">
        <v>270</v>
      </c>
      <c r="BU1264" s="294">
        <v>560</v>
      </c>
      <c r="BV1264" s="294">
        <v>0.96899999999999997</v>
      </c>
      <c r="BW1264" s="294">
        <v>181200</v>
      </c>
      <c r="BX1264" s="294" t="e">
        <f>BW1264-#REF!</f>
        <v>#REF!</v>
      </c>
      <c r="BY1264" s="294">
        <v>0.93089999999999995</v>
      </c>
    </row>
    <row r="1265" spans="1:77">
      <c r="A1265" s="301">
        <v>1299</v>
      </c>
      <c r="B1265" s="302" t="s">
        <v>3980</v>
      </c>
      <c r="C1265" s="301" t="s">
        <v>5222</v>
      </c>
      <c r="D1265" s="302" t="s">
        <v>4051</v>
      </c>
      <c r="E1265" s="303">
        <v>389</v>
      </c>
      <c r="F1265" s="294">
        <v>175.8</v>
      </c>
      <c r="G1265" s="294">
        <v>311.2</v>
      </c>
      <c r="H1265" s="294">
        <v>0.99</v>
      </c>
      <c r="I1265" s="294">
        <v>102240</v>
      </c>
      <c r="J1265" s="294" t="e">
        <f>I1265-#REF!</f>
        <v>#REF!</v>
      </c>
      <c r="K1265" s="294">
        <v>0.81599999999999995</v>
      </c>
      <c r="L1265" s="294">
        <v>174</v>
      </c>
      <c r="M1265" s="294">
        <v>311.2</v>
      </c>
      <c r="N1265" s="294">
        <v>0.98870000000000002</v>
      </c>
      <c r="O1265" s="294">
        <v>106685</v>
      </c>
      <c r="Q1265" s="294">
        <v>0.83360000000000001</v>
      </c>
      <c r="R1265" s="294">
        <v>174.5</v>
      </c>
      <c r="S1265" s="294">
        <v>311.2</v>
      </c>
      <c r="T1265" s="294">
        <v>0.98809999999999998</v>
      </c>
      <c r="U1265" s="294">
        <v>103025</v>
      </c>
      <c r="V1265" s="294" t="e">
        <f>U1265-#REF!</f>
        <v>#REF!</v>
      </c>
      <c r="W1265" s="294">
        <v>0.83</v>
      </c>
      <c r="X1265" s="294">
        <v>166.8</v>
      </c>
      <c r="Y1265" s="294">
        <v>311.2</v>
      </c>
      <c r="Z1265" s="294">
        <v>0.9859</v>
      </c>
      <c r="AA1265" s="294">
        <v>102040</v>
      </c>
      <c r="AB1265" s="294" t="e">
        <f>AA1265-#REF!</f>
        <v>#REF!</v>
      </c>
      <c r="AC1265" s="294">
        <v>0.83409999999999995</v>
      </c>
      <c r="AD1265" s="294">
        <v>206.4</v>
      </c>
      <c r="AE1265" s="294">
        <v>311.2</v>
      </c>
      <c r="AF1265" s="294">
        <v>0.98319999999999996</v>
      </c>
      <c r="AG1265" s="294">
        <v>100660</v>
      </c>
      <c r="AH1265" s="294" t="e">
        <f>AG1265-#REF!</f>
        <v>#REF!</v>
      </c>
      <c r="AI1265" s="294">
        <v>0.66679999999999995</v>
      </c>
      <c r="AJ1265" s="294">
        <v>155.80000000000001</v>
      </c>
      <c r="AK1265" s="294">
        <v>311.2</v>
      </c>
      <c r="AL1265" s="294">
        <v>0.98699999999999999</v>
      </c>
      <c r="AM1265" s="294">
        <v>89750</v>
      </c>
      <c r="AN1265" s="294" t="e">
        <f>AM1265-#REF!</f>
        <v>#REF!</v>
      </c>
      <c r="AO1265" s="294">
        <v>0.81069999999999998</v>
      </c>
      <c r="AP1265" s="294">
        <v>142.19999999999999</v>
      </c>
      <c r="AQ1265" s="294">
        <v>311.2</v>
      </c>
      <c r="AR1265" s="294">
        <v>0.97639999999999993</v>
      </c>
      <c r="AS1265" s="294">
        <v>90635</v>
      </c>
      <c r="AT1265" s="294" t="e">
        <f>AS1265-#REF!</f>
        <v>#REF!</v>
      </c>
      <c r="AU1265" s="294">
        <v>0.87739999999999996</v>
      </c>
      <c r="AV1265" s="294">
        <v>141.19999999999999</v>
      </c>
      <c r="AW1265" s="294">
        <v>311.2</v>
      </c>
      <c r="AX1265" s="294">
        <v>0.97719999999999996</v>
      </c>
      <c r="AY1265" s="294">
        <v>85810</v>
      </c>
      <c r="AZ1265" s="294" t="e">
        <f>AY1265-#REF!</f>
        <v>#REF!</v>
      </c>
      <c r="BA1265" s="294">
        <v>0.86380000000000001</v>
      </c>
      <c r="BB1265" s="294">
        <v>139.4</v>
      </c>
      <c r="BC1265" s="294">
        <v>311.2</v>
      </c>
      <c r="BD1265" s="294">
        <v>0.98460000000000003</v>
      </c>
      <c r="BE1265" s="294">
        <v>87740</v>
      </c>
      <c r="BF1265" s="294" t="e">
        <f>BE1265-#REF!</f>
        <v>#REF!</v>
      </c>
      <c r="BG1265" s="294">
        <v>0.85929999999999995</v>
      </c>
      <c r="BH1265" s="294">
        <v>159</v>
      </c>
      <c r="BI1265" s="294">
        <v>311.2</v>
      </c>
      <c r="BJ1265" s="294">
        <v>0.98070000000000002</v>
      </c>
      <c r="BK1265" s="294">
        <v>83940</v>
      </c>
      <c r="BL1265" s="294" t="e">
        <f>BK1265-#REF!</f>
        <v>#REF!</v>
      </c>
      <c r="BM1265" s="294">
        <v>0.72360000000000002</v>
      </c>
      <c r="BN1265" s="294">
        <v>138.19999999999999</v>
      </c>
      <c r="BO1265" s="294">
        <v>311.2</v>
      </c>
      <c r="BP1265" s="294">
        <v>0.98129999999999995</v>
      </c>
      <c r="BQ1265" s="294">
        <v>73135</v>
      </c>
      <c r="BR1265" s="294" t="e">
        <f>BQ1265-#REF!</f>
        <v>#REF!</v>
      </c>
      <c r="BS1265" s="294">
        <v>0.80259999999999998</v>
      </c>
      <c r="BT1265" s="294">
        <v>134.6</v>
      </c>
      <c r="BU1265" s="294">
        <v>311.2</v>
      </c>
      <c r="BV1265" s="294">
        <v>0.94630000000000003</v>
      </c>
      <c r="BW1265" s="294">
        <v>64955</v>
      </c>
      <c r="BX1265" s="294" t="e">
        <f>BW1265-#REF!</f>
        <v>#REF!</v>
      </c>
      <c r="BY1265" s="294">
        <v>0.68540000000000001</v>
      </c>
    </row>
    <row r="1266" spans="1:77">
      <c r="A1266" s="301">
        <v>1300</v>
      </c>
      <c r="B1266" s="302" t="s">
        <v>3980</v>
      </c>
      <c r="C1266" s="301" t="s">
        <v>5223</v>
      </c>
      <c r="D1266" s="302" t="s">
        <v>4051</v>
      </c>
      <c r="E1266" s="303">
        <v>289</v>
      </c>
      <c r="F1266" s="294">
        <v>90.4</v>
      </c>
      <c r="G1266" s="294">
        <v>231.2</v>
      </c>
      <c r="H1266" s="294">
        <v>0.92379999999999995</v>
      </c>
      <c r="I1266" s="294">
        <v>20536</v>
      </c>
      <c r="K1266" s="294">
        <v>0.34160000000000001</v>
      </c>
      <c r="L1266" s="294">
        <v>88</v>
      </c>
      <c r="M1266" s="294">
        <v>231.2</v>
      </c>
      <c r="N1266" s="294">
        <v>0.93469999999999998</v>
      </c>
      <c r="O1266" s="294">
        <v>18700</v>
      </c>
      <c r="Q1266" s="294">
        <v>0.30559999999999998</v>
      </c>
      <c r="R1266" s="294">
        <v>84.8</v>
      </c>
      <c r="S1266" s="294">
        <v>231.2</v>
      </c>
      <c r="T1266" s="294">
        <v>0.93149999999999999</v>
      </c>
      <c r="U1266" s="294">
        <v>18536</v>
      </c>
      <c r="W1266" s="294">
        <v>0.32590000000000002</v>
      </c>
      <c r="X1266" s="294">
        <v>79.040000000000006</v>
      </c>
      <c r="Y1266" s="294">
        <v>231.2</v>
      </c>
      <c r="Z1266" s="294">
        <v>0.90620000000000001</v>
      </c>
      <c r="AA1266" s="294">
        <v>16184</v>
      </c>
      <c r="AC1266" s="294">
        <v>0.30370000000000003</v>
      </c>
      <c r="AD1266" s="294">
        <v>71.84</v>
      </c>
      <c r="AE1266" s="294">
        <v>231.2</v>
      </c>
      <c r="AF1266" s="294">
        <v>0.91149999999999998</v>
      </c>
      <c r="AG1266" s="294">
        <v>16516</v>
      </c>
      <c r="AI1266" s="294">
        <v>0.33900000000000002</v>
      </c>
      <c r="AJ1266" s="294">
        <v>78.72</v>
      </c>
      <c r="AK1266" s="294">
        <v>231.2</v>
      </c>
      <c r="AL1266" s="294">
        <v>0.91400000000000003</v>
      </c>
      <c r="AM1266" s="294">
        <v>16856</v>
      </c>
      <c r="AO1266" s="294">
        <v>0.32540000000000002</v>
      </c>
      <c r="AP1266" s="294">
        <v>66.88</v>
      </c>
      <c r="AQ1266" s="294">
        <v>231.2</v>
      </c>
      <c r="AR1266" s="294">
        <v>0.87929999999999997</v>
      </c>
      <c r="AS1266" s="294">
        <v>14592</v>
      </c>
      <c r="AU1266" s="294">
        <v>0.33350000000000002</v>
      </c>
      <c r="AV1266" s="294">
        <v>54.24</v>
      </c>
      <c r="AW1266" s="294">
        <v>231.2</v>
      </c>
      <c r="AX1266" s="294">
        <v>0.84129999999999994</v>
      </c>
      <c r="AY1266" s="294">
        <v>11488</v>
      </c>
      <c r="BA1266" s="294">
        <v>0.34970000000000001</v>
      </c>
      <c r="BB1266" s="294">
        <v>37.28</v>
      </c>
      <c r="BC1266" s="294">
        <v>231.2</v>
      </c>
      <c r="BD1266" s="294">
        <v>0.84809999999999997</v>
      </c>
      <c r="BE1266" s="294">
        <v>8972</v>
      </c>
      <c r="BG1266" s="294">
        <v>0.38140000000000002</v>
      </c>
      <c r="BH1266" s="294">
        <v>35.04</v>
      </c>
      <c r="BI1266" s="294">
        <v>231.2</v>
      </c>
      <c r="BJ1266" s="294">
        <v>0.86299999999999999</v>
      </c>
      <c r="BK1266" s="294">
        <v>8616</v>
      </c>
      <c r="BM1266" s="294">
        <v>0.38300000000000001</v>
      </c>
      <c r="BN1266" s="294">
        <v>48.16</v>
      </c>
      <c r="BO1266" s="294">
        <v>231.2</v>
      </c>
      <c r="BP1266" s="294">
        <v>0.87949999999999995</v>
      </c>
      <c r="BQ1266" s="294">
        <v>9196</v>
      </c>
      <c r="BS1266" s="294">
        <v>0.3231</v>
      </c>
      <c r="BT1266" s="294">
        <v>54.88</v>
      </c>
      <c r="BU1266" s="294">
        <v>231.2</v>
      </c>
      <c r="BV1266" s="294">
        <v>0.92149999999999999</v>
      </c>
      <c r="BW1266" s="294">
        <v>13344</v>
      </c>
      <c r="BY1266" s="294">
        <v>0.35460000000000003</v>
      </c>
    </row>
    <row r="1267" spans="1:77">
      <c r="A1267" s="301">
        <v>1301</v>
      </c>
      <c r="B1267" s="302" t="s">
        <v>3980</v>
      </c>
      <c r="C1267" s="301" t="s">
        <v>5224</v>
      </c>
      <c r="D1267" s="302" t="s">
        <v>4051</v>
      </c>
      <c r="E1267" s="303">
        <v>167</v>
      </c>
      <c r="F1267" s="294">
        <v>98.08</v>
      </c>
      <c r="G1267" s="294">
        <v>133.6</v>
      </c>
      <c r="H1267" s="294">
        <v>0.99949999999999994</v>
      </c>
      <c r="I1267" s="294">
        <v>40356</v>
      </c>
      <c r="K1267" s="294">
        <v>0.57179999999999997</v>
      </c>
      <c r="L1267" s="294">
        <v>98.6</v>
      </c>
      <c r="M1267" s="294">
        <v>133.6</v>
      </c>
      <c r="N1267" s="294">
        <v>0.99919999999999998</v>
      </c>
      <c r="O1267" s="294">
        <v>38206</v>
      </c>
      <c r="Q1267" s="294">
        <v>0.5212</v>
      </c>
      <c r="R1267" s="294">
        <v>99.2</v>
      </c>
      <c r="S1267" s="294">
        <v>133.6</v>
      </c>
      <c r="T1267" s="294">
        <v>0.99909999999999999</v>
      </c>
      <c r="U1267" s="294">
        <v>37544</v>
      </c>
      <c r="W1267" s="294">
        <v>0.5262</v>
      </c>
      <c r="X1267" s="294">
        <v>86.16</v>
      </c>
      <c r="Y1267" s="294">
        <v>133.6</v>
      </c>
      <c r="Z1267" s="294">
        <v>0.99919999999999998</v>
      </c>
      <c r="AA1267" s="294">
        <v>31278</v>
      </c>
      <c r="AC1267" s="294">
        <v>0.4884</v>
      </c>
      <c r="AD1267" s="294">
        <v>89.84</v>
      </c>
      <c r="AE1267" s="294">
        <v>133.6</v>
      </c>
      <c r="AF1267" s="294">
        <v>0.99890000000000001</v>
      </c>
      <c r="AG1267" s="294">
        <v>32580</v>
      </c>
      <c r="AI1267" s="294">
        <v>0.48799999999999999</v>
      </c>
      <c r="AJ1267" s="294">
        <v>85.76</v>
      </c>
      <c r="AK1267" s="294">
        <v>133.6</v>
      </c>
      <c r="AL1267" s="294">
        <v>0.99819999999999998</v>
      </c>
      <c r="AM1267" s="294">
        <v>31514</v>
      </c>
      <c r="AO1267" s="294">
        <v>0.51129999999999998</v>
      </c>
      <c r="AP1267" s="294">
        <v>86.8</v>
      </c>
      <c r="AQ1267" s="294">
        <v>133.6</v>
      </c>
      <c r="AR1267" s="294">
        <v>0.999</v>
      </c>
      <c r="AS1267" s="294">
        <v>27360</v>
      </c>
      <c r="AU1267" s="294">
        <v>0.42409999999999998</v>
      </c>
      <c r="AV1267" s="294">
        <v>57.84</v>
      </c>
      <c r="AW1267" s="294">
        <v>133.6</v>
      </c>
      <c r="AX1267" s="294">
        <v>1</v>
      </c>
      <c r="AY1267" s="294">
        <v>20548</v>
      </c>
      <c r="BA1267" s="294">
        <v>0.49340000000000001</v>
      </c>
      <c r="BB1267" s="294">
        <v>51.2</v>
      </c>
      <c r="BC1267" s="294">
        <v>133.6</v>
      </c>
      <c r="BD1267" s="294">
        <v>1</v>
      </c>
      <c r="BE1267" s="294">
        <v>18502</v>
      </c>
      <c r="BG1267" s="294">
        <v>0.48570000000000002</v>
      </c>
      <c r="BH1267" s="294">
        <v>45.12</v>
      </c>
      <c r="BI1267" s="294">
        <v>133.6</v>
      </c>
      <c r="BJ1267" s="294">
        <v>1</v>
      </c>
      <c r="BK1267" s="294">
        <v>17950</v>
      </c>
      <c r="BM1267" s="294">
        <v>0.53469999999999995</v>
      </c>
      <c r="BN1267" s="294">
        <v>59.84</v>
      </c>
      <c r="BO1267" s="294">
        <v>133.6</v>
      </c>
      <c r="BP1267" s="294">
        <v>1</v>
      </c>
      <c r="BQ1267" s="294">
        <v>20766</v>
      </c>
      <c r="BS1267" s="294">
        <v>0.51639999999999997</v>
      </c>
      <c r="BT1267" s="294">
        <v>76.72</v>
      </c>
      <c r="BU1267" s="294">
        <v>133.6</v>
      </c>
      <c r="BV1267" s="294">
        <v>0.99990000000000001</v>
      </c>
      <c r="BW1267" s="294">
        <v>28254</v>
      </c>
      <c r="BY1267" s="294">
        <v>0.495</v>
      </c>
    </row>
    <row r="1268" spans="1:77">
      <c r="A1268" s="301">
        <v>1302</v>
      </c>
      <c r="B1268" s="302" t="s">
        <v>3980</v>
      </c>
      <c r="C1268" s="301" t="s">
        <v>5225</v>
      </c>
      <c r="D1268" s="302" t="s">
        <v>4051</v>
      </c>
      <c r="E1268" s="303">
        <v>133</v>
      </c>
      <c r="F1268" s="294">
        <v>95.64</v>
      </c>
      <c r="G1268" s="294">
        <v>106.4</v>
      </c>
      <c r="H1268" s="294">
        <v>0.91879999999999995</v>
      </c>
      <c r="I1268" s="294">
        <v>20349</v>
      </c>
      <c r="K1268" s="294">
        <v>0.3216</v>
      </c>
      <c r="L1268" s="294">
        <v>108.3</v>
      </c>
      <c r="M1268" s="294">
        <v>108.3</v>
      </c>
      <c r="N1268" s="294">
        <v>0.92249999999999999</v>
      </c>
      <c r="O1268" s="294">
        <v>22086</v>
      </c>
      <c r="Q1268" s="294">
        <v>0.29720000000000002</v>
      </c>
      <c r="R1268" s="294">
        <v>103.5</v>
      </c>
      <c r="S1268" s="294">
        <v>106.4</v>
      </c>
      <c r="T1268" s="294">
        <v>0.92430000000000001</v>
      </c>
      <c r="U1268" s="294">
        <v>19395</v>
      </c>
      <c r="W1268" s="294">
        <v>0.28160000000000002</v>
      </c>
      <c r="X1268" s="294">
        <v>86.4</v>
      </c>
      <c r="Y1268" s="294">
        <v>106.4</v>
      </c>
      <c r="Z1268" s="294">
        <v>0.92630000000000001</v>
      </c>
      <c r="AA1268" s="294">
        <v>16683</v>
      </c>
      <c r="AC1268" s="294">
        <v>0.2802</v>
      </c>
      <c r="AD1268" s="294">
        <v>100.92</v>
      </c>
      <c r="AE1268" s="294">
        <v>106.4</v>
      </c>
      <c r="AF1268" s="294">
        <v>0.92649999999999999</v>
      </c>
      <c r="AG1268" s="294">
        <v>18333</v>
      </c>
      <c r="AI1268" s="294">
        <v>0.26350000000000001</v>
      </c>
      <c r="AJ1268" s="294">
        <v>99.96</v>
      </c>
      <c r="AK1268" s="294">
        <v>106.4</v>
      </c>
      <c r="AL1268" s="294">
        <v>0.94509999999999994</v>
      </c>
      <c r="AM1268" s="294">
        <v>19710</v>
      </c>
      <c r="AO1268" s="294">
        <v>0.2898</v>
      </c>
      <c r="AP1268" s="294">
        <v>64.56</v>
      </c>
      <c r="AQ1268" s="294">
        <v>106.4</v>
      </c>
      <c r="AR1268" s="294">
        <v>0.9345</v>
      </c>
      <c r="AS1268" s="294">
        <v>17619</v>
      </c>
      <c r="AU1268" s="294">
        <v>0.39250000000000002</v>
      </c>
      <c r="AV1268" s="294">
        <v>86.16</v>
      </c>
      <c r="AW1268" s="294">
        <v>106.4</v>
      </c>
      <c r="AX1268" s="294">
        <v>0.91400000000000003</v>
      </c>
      <c r="AY1268" s="294">
        <v>16413</v>
      </c>
      <c r="BA1268" s="294">
        <v>0.28949999999999998</v>
      </c>
      <c r="BB1268" s="294">
        <v>90.6</v>
      </c>
      <c r="BC1268" s="294">
        <v>106.4</v>
      </c>
      <c r="BD1268" s="294">
        <v>0.89329999999999998</v>
      </c>
      <c r="BE1268" s="294">
        <v>21255</v>
      </c>
      <c r="BG1268" s="294">
        <v>0.35299999999999998</v>
      </c>
      <c r="BH1268" s="294">
        <v>91.68</v>
      </c>
      <c r="BI1268" s="294">
        <v>106.4</v>
      </c>
      <c r="BJ1268" s="294">
        <v>0.89610000000000001</v>
      </c>
      <c r="BK1268" s="294">
        <v>22488</v>
      </c>
      <c r="BM1268" s="294">
        <v>0.36799999999999999</v>
      </c>
      <c r="BN1268" s="294">
        <v>112.44</v>
      </c>
      <c r="BO1268" s="294">
        <v>112.44</v>
      </c>
      <c r="BP1268" s="294">
        <v>0.90290000000000004</v>
      </c>
      <c r="BQ1268" s="294">
        <v>24861</v>
      </c>
      <c r="BS1268" s="294">
        <v>0.3644</v>
      </c>
      <c r="BT1268" s="294">
        <v>133.32</v>
      </c>
      <c r="BU1268" s="294">
        <v>133.32</v>
      </c>
      <c r="BV1268" s="294">
        <v>0.91190000000000004</v>
      </c>
      <c r="BW1268" s="294">
        <v>35607</v>
      </c>
      <c r="BY1268" s="294">
        <v>0.39360000000000001</v>
      </c>
    </row>
    <row r="1269" spans="1:77">
      <c r="A1269" s="301">
        <v>1303</v>
      </c>
      <c r="B1269" s="302" t="s">
        <v>3980</v>
      </c>
      <c r="C1269" s="301" t="s">
        <v>5226</v>
      </c>
      <c r="D1269" s="302" t="s">
        <v>4051</v>
      </c>
      <c r="E1269" s="303">
        <v>200</v>
      </c>
      <c r="F1269" s="294">
        <v>127.25</v>
      </c>
      <c r="G1269" s="294">
        <v>160</v>
      </c>
      <c r="H1269" s="294">
        <v>0.95309999999999995</v>
      </c>
      <c r="I1269" s="294">
        <v>17871</v>
      </c>
      <c r="K1269" s="294">
        <v>0.20669999999999999</v>
      </c>
      <c r="L1269" s="294">
        <v>113.25</v>
      </c>
      <c r="M1269" s="294">
        <v>160</v>
      </c>
      <c r="N1269" s="294">
        <v>0.95130000000000003</v>
      </c>
      <c r="O1269" s="294">
        <v>18167</v>
      </c>
      <c r="Q1269" s="294">
        <v>0.22919999999999999</v>
      </c>
      <c r="R1269" s="294">
        <v>130.85</v>
      </c>
      <c r="S1269" s="294">
        <v>160</v>
      </c>
      <c r="T1269" s="294">
        <v>0.94620000000000004</v>
      </c>
      <c r="U1269" s="294">
        <v>17143</v>
      </c>
      <c r="W1269" s="294">
        <v>0.19420000000000001</v>
      </c>
      <c r="X1269" s="294">
        <v>121.65</v>
      </c>
      <c r="Y1269" s="294">
        <v>160</v>
      </c>
      <c r="Z1269" s="294">
        <v>0.95040000000000002</v>
      </c>
      <c r="AA1269" s="294">
        <v>14348</v>
      </c>
      <c r="AC1269" s="294">
        <v>0.16850000000000001</v>
      </c>
      <c r="AD1269" s="294">
        <v>119.65</v>
      </c>
      <c r="AE1269" s="294">
        <v>160</v>
      </c>
      <c r="AF1269" s="294">
        <v>0.94709999999999994</v>
      </c>
      <c r="AG1269" s="294">
        <v>15424</v>
      </c>
      <c r="AI1269" s="294">
        <v>0.18490000000000001</v>
      </c>
      <c r="AJ1269" s="294">
        <v>76.849999999999994</v>
      </c>
      <c r="AK1269" s="294">
        <v>160</v>
      </c>
      <c r="AL1269" s="294">
        <v>0.95069999999999999</v>
      </c>
      <c r="AM1269" s="294">
        <v>16612</v>
      </c>
      <c r="AO1269" s="294">
        <v>0.32100000000000001</v>
      </c>
      <c r="AP1269" s="294">
        <v>62.05</v>
      </c>
      <c r="AQ1269" s="294">
        <v>160</v>
      </c>
      <c r="AR1269" s="294">
        <v>0.94530000000000003</v>
      </c>
      <c r="AS1269" s="294">
        <v>14912</v>
      </c>
      <c r="AU1269" s="294">
        <v>0.34870000000000001</v>
      </c>
      <c r="AV1269" s="294">
        <v>53.25</v>
      </c>
      <c r="AW1269" s="294">
        <v>160</v>
      </c>
      <c r="AX1269" s="294">
        <v>0.96309999999999996</v>
      </c>
      <c r="AY1269" s="294">
        <v>13044</v>
      </c>
      <c r="BA1269" s="294">
        <v>0.36180000000000001</v>
      </c>
      <c r="BB1269" s="294">
        <v>42.05</v>
      </c>
      <c r="BC1269" s="294">
        <v>160</v>
      </c>
      <c r="BD1269" s="294">
        <v>0.9788</v>
      </c>
      <c r="BE1269" s="294">
        <v>8784</v>
      </c>
      <c r="BG1269" s="294">
        <v>0.29570000000000002</v>
      </c>
      <c r="BH1269" s="294">
        <v>76.45</v>
      </c>
      <c r="BI1269" s="294">
        <v>160</v>
      </c>
      <c r="BJ1269" s="294">
        <v>0.98180000000000001</v>
      </c>
      <c r="BK1269" s="294">
        <v>8924</v>
      </c>
      <c r="BM1269" s="294">
        <v>0.16250000000000001</v>
      </c>
      <c r="BN1269" s="294">
        <v>29.65</v>
      </c>
      <c r="BO1269" s="294">
        <v>160</v>
      </c>
      <c r="BP1269" s="294">
        <v>0.88580000000000003</v>
      </c>
      <c r="BQ1269" s="294">
        <v>10829</v>
      </c>
      <c r="BR1269" s="294" t="e">
        <f>BQ1269-#REF!</f>
        <v>#REF!</v>
      </c>
      <c r="BS1269" s="294">
        <v>0.64059999999999995</v>
      </c>
      <c r="BT1269" s="294">
        <v>88.85</v>
      </c>
      <c r="BU1269" s="294">
        <v>160</v>
      </c>
      <c r="BV1269" s="294">
        <v>1.0294000000000001</v>
      </c>
      <c r="BW1269" s="294">
        <v>17133</v>
      </c>
      <c r="BY1269" s="294">
        <v>0.25540000000000002</v>
      </c>
    </row>
    <row r="1270" spans="1:77">
      <c r="A1270" s="301">
        <v>1304</v>
      </c>
      <c r="B1270" s="302" t="s">
        <v>3980</v>
      </c>
      <c r="C1270" s="301" t="s">
        <v>5227</v>
      </c>
      <c r="D1270" s="302" t="s">
        <v>4139</v>
      </c>
      <c r="E1270" s="303">
        <v>712</v>
      </c>
      <c r="F1270" s="294">
        <v>598</v>
      </c>
      <c r="G1270" s="294">
        <v>569.6</v>
      </c>
      <c r="H1270" s="294">
        <v>0.99480000000000002</v>
      </c>
      <c r="I1270" s="294">
        <v>229910</v>
      </c>
      <c r="K1270" s="294">
        <v>0.53680000000000005</v>
      </c>
      <c r="L1270" s="294">
        <v>658</v>
      </c>
      <c r="M1270" s="294">
        <v>658</v>
      </c>
      <c r="N1270" s="294">
        <v>0.99260000000000004</v>
      </c>
      <c r="O1270" s="294">
        <v>213950</v>
      </c>
      <c r="Q1270" s="294">
        <v>0.44030000000000002</v>
      </c>
      <c r="R1270" s="294">
        <v>639</v>
      </c>
      <c r="S1270" s="294">
        <v>639</v>
      </c>
      <c r="T1270" s="294">
        <v>0.997</v>
      </c>
      <c r="U1270" s="294">
        <v>148070</v>
      </c>
      <c r="W1270" s="294">
        <v>0.32279999999999998</v>
      </c>
      <c r="X1270" s="294">
        <v>578.79999999999995</v>
      </c>
      <c r="Y1270" s="294">
        <v>578.79999999999995</v>
      </c>
      <c r="Z1270" s="294">
        <v>0.99580000000000002</v>
      </c>
      <c r="AA1270" s="294">
        <v>125640</v>
      </c>
      <c r="AC1270" s="294">
        <v>0.29299999999999998</v>
      </c>
      <c r="AD1270" s="294">
        <v>405.6</v>
      </c>
      <c r="AE1270" s="294">
        <v>569.6</v>
      </c>
      <c r="AF1270" s="294">
        <v>0.98439999999999994</v>
      </c>
      <c r="AG1270" s="294">
        <v>66010</v>
      </c>
      <c r="AI1270" s="294">
        <v>0.22220000000000001</v>
      </c>
      <c r="AJ1270" s="294">
        <v>611.20000000000005</v>
      </c>
      <c r="AK1270" s="294">
        <v>611.20000000000005</v>
      </c>
      <c r="AL1270" s="294">
        <v>0.99070000000000003</v>
      </c>
      <c r="AM1270" s="294">
        <v>115780</v>
      </c>
      <c r="AO1270" s="294">
        <v>0.2656</v>
      </c>
      <c r="AP1270" s="294">
        <v>502</v>
      </c>
      <c r="AQ1270" s="294">
        <v>569.6</v>
      </c>
      <c r="AR1270" s="294">
        <v>0.98270000000000002</v>
      </c>
      <c r="AS1270" s="294">
        <v>91310</v>
      </c>
      <c r="AU1270" s="294">
        <v>0.24879999999999999</v>
      </c>
      <c r="AV1270" s="294">
        <v>573.6</v>
      </c>
      <c r="AW1270" s="294">
        <v>573.6</v>
      </c>
      <c r="AX1270" s="294">
        <v>0.99099999999999999</v>
      </c>
      <c r="AY1270" s="294">
        <v>156530</v>
      </c>
      <c r="BA1270" s="294">
        <v>0.38250000000000001</v>
      </c>
      <c r="BB1270" s="294">
        <v>552.4</v>
      </c>
      <c r="BC1270" s="294">
        <v>569.6</v>
      </c>
      <c r="BD1270" s="294">
        <v>0.98519999999999996</v>
      </c>
      <c r="BE1270" s="294">
        <v>122440</v>
      </c>
      <c r="BG1270" s="294">
        <v>0.3024</v>
      </c>
      <c r="BH1270" s="294">
        <v>636.79999999999995</v>
      </c>
      <c r="BI1270" s="294">
        <v>636.79999999999995</v>
      </c>
      <c r="BJ1270" s="294">
        <v>0.98799999999999999</v>
      </c>
      <c r="BK1270" s="294">
        <v>214580</v>
      </c>
      <c r="BM1270" s="294">
        <v>0.45839999999999997</v>
      </c>
      <c r="BN1270" s="294">
        <v>779.2</v>
      </c>
      <c r="BO1270" s="294">
        <v>779.2</v>
      </c>
      <c r="BP1270" s="294">
        <v>0.95709999999999995</v>
      </c>
      <c r="BQ1270" s="294">
        <v>255410</v>
      </c>
      <c r="BS1270" s="294">
        <v>0.50970000000000004</v>
      </c>
      <c r="BT1270" s="294">
        <v>620.79999999999995</v>
      </c>
      <c r="BU1270" s="294">
        <v>620.79999999999995</v>
      </c>
      <c r="BV1270" s="294">
        <v>0.98760000000000003</v>
      </c>
      <c r="BW1270" s="294">
        <v>174300</v>
      </c>
      <c r="BY1270" s="294">
        <v>0.3821</v>
      </c>
    </row>
    <row r="1271" spans="1:77">
      <c r="A1271" s="301">
        <v>1305</v>
      </c>
      <c r="B1271" s="302" t="s">
        <v>3980</v>
      </c>
      <c r="C1271" s="301" t="s">
        <v>5228</v>
      </c>
      <c r="D1271" s="302" t="s">
        <v>4051</v>
      </c>
      <c r="E1271" s="303">
        <v>122</v>
      </c>
      <c r="F1271" s="294">
        <v>112.96</v>
      </c>
      <c r="G1271" s="294">
        <v>112.96</v>
      </c>
      <c r="H1271" s="294">
        <v>0.98829999999999996</v>
      </c>
      <c r="I1271" s="294">
        <v>23200</v>
      </c>
      <c r="K1271" s="294">
        <v>0.28860000000000002</v>
      </c>
      <c r="L1271" s="294">
        <v>111.8</v>
      </c>
      <c r="M1271" s="294">
        <v>111.8</v>
      </c>
      <c r="N1271" s="294">
        <v>0.96740000000000004</v>
      </c>
      <c r="O1271" s="294">
        <v>26032</v>
      </c>
      <c r="Q1271" s="294">
        <v>0.32350000000000001</v>
      </c>
      <c r="R1271" s="294">
        <v>112</v>
      </c>
      <c r="S1271" s="294">
        <v>112</v>
      </c>
      <c r="T1271" s="294">
        <v>0.94969999999999999</v>
      </c>
      <c r="U1271" s="294">
        <v>22882</v>
      </c>
      <c r="W1271" s="294">
        <v>0.29880000000000001</v>
      </c>
      <c r="X1271" s="294">
        <v>107.2</v>
      </c>
      <c r="Y1271" s="294">
        <v>107.2</v>
      </c>
      <c r="Z1271" s="294">
        <v>0.95679999999999998</v>
      </c>
      <c r="AA1271" s="294">
        <v>15618</v>
      </c>
      <c r="AC1271" s="294">
        <v>0.20469999999999999</v>
      </c>
      <c r="AD1271" s="294">
        <v>108.88</v>
      </c>
      <c r="AE1271" s="294">
        <v>108.88</v>
      </c>
      <c r="AF1271" s="294">
        <v>0.95589999999999997</v>
      </c>
      <c r="AG1271" s="294">
        <v>17056</v>
      </c>
      <c r="AI1271" s="294">
        <v>0.2203</v>
      </c>
      <c r="AJ1271" s="294">
        <v>112.56</v>
      </c>
      <c r="AK1271" s="294">
        <v>112.56</v>
      </c>
      <c r="AL1271" s="294">
        <v>0.95899999999999996</v>
      </c>
      <c r="AM1271" s="294">
        <v>17818</v>
      </c>
      <c r="AO1271" s="294">
        <v>0.2293</v>
      </c>
      <c r="AP1271" s="294">
        <v>105.76</v>
      </c>
      <c r="AQ1271" s="294">
        <v>105.76</v>
      </c>
      <c r="AR1271" s="294">
        <v>0.9577</v>
      </c>
      <c r="AS1271" s="294">
        <v>18222</v>
      </c>
      <c r="AU1271" s="294">
        <v>0.24179999999999999</v>
      </c>
      <c r="AV1271" s="294">
        <v>101.84</v>
      </c>
      <c r="AW1271" s="294">
        <v>101.84</v>
      </c>
      <c r="AX1271" s="294">
        <v>0.96350000000000002</v>
      </c>
      <c r="AY1271" s="294">
        <v>16744</v>
      </c>
      <c r="BA1271" s="294">
        <v>0.23699999999999999</v>
      </c>
      <c r="BB1271" s="294">
        <v>80.400000000000006</v>
      </c>
      <c r="BC1271" s="294">
        <v>97.6</v>
      </c>
      <c r="BD1271" s="294">
        <v>0.97650000000000003</v>
      </c>
      <c r="BE1271" s="294">
        <v>13788</v>
      </c>
      <c r="BG1271" s="294">
        <v>0.2361</v>
      </c>
      <c r="BH1271" s="294">
        <v>100</v>
      </c>
      <c r="BI1271" s="294">
        <v>100</v>
      </c>
      <c r="BJ1271" s="294">
        <v>0.97409999999999997</v>
      </c>
      <c r="BK1271" s="294">
        <v>15706</v>
      </c>
      <c r="BM1271" s="294">
        <v>0.2167</v>
      </c>
      <c r="BN1271" s="294">
        <v>30</v>
      </c>
      <c r="BO1271" s="294">
        <v>97.6</v>
      </c>
      <c r="BP1271" s="294">
        <v>0.96629999999999994</v>
      </c>
      <c r="BQ1271" s="294">
        <v>18300</v>
      </c>
      <c r="BR1271" s="294" t="e">
        <f>BQ1271-#REF!</f>
        <v>#REF!</v>
      </c>
      <c r="BS1271" s="294">
        <v>0.9395</v>
      </c>
      <c r="BT1271" s="294">
        <v>72</v>
      </c>
      <c r="BU1271" s="294">
        <v>97.6</v>
      </c>
      <c r="BV1271" s="294">
        <v>0.96719999999999995</v>
      </c>
      <c r="BW1271" s="294">
        <v>17720</v>
      </c>
      <c r="BY1271" s="294">
        <v>0.34200000000000003</v>
      </c>
    </row>
    <row r="1272" spans="1:77">
      <c r="A1272" s="301">
        <v>1306</v>
      </c>
      <c r="B1272" s="302" t="s">
        <v>3980</v>
      </c>
      <c r="C1272" s="301" t="s">
        <v>5229</v>
      </c>
      <c r="D1272" s="302" t="s">
        <v>4051</v>
      </c>
      <c r="E1272" s="303">
        <v>221</v>
      </c>
      <c r="F1272" s="294">
        <v>76.56</v>
      </c>
      <c r="G1272" s="294">
        <v>176.8</v>
      </c>
      <c r="H1272" s="294">
        <v>0.99449999999999994</v>
      </c>
      <c r="I1272" s="294">
        <v>21480</v>
      </c>
      <c r="K1272" s="294">
        <v>0.39179999999999998</v>
      </c>
      <c r="L1272" s="294">
        <v>73.92</v>
      </c>
      <c r="M1272" s="294">
        <v>176.8</v>
      </c>
      <c r="N1272" s="294">
        <v>0.99439999999999995</v>
      </c>
      <c r="O1272" s="294">
        <v>22074</v>
      </c>
      <c r="Q1272" s="294">
        <v>0.4037</v>
      </c>
      <c r="R1272" s="294">
        <v>60</v>
      </c>
      <c r="S1272" s="294">
        <v>176.8</v>
      </c>
      <c r="T1272" s="294">
        <v>0.99199999999999999</v>
      </c>
      <c r="U1272" s="294">
        <v>20772</v>
      </c>
      <c r="W1272" s="294">
        <v>0.48470000000000002</v>
      </c>
      <c r="X1272" s="294">
        <v>72</v>
      </c>
      <c r="Y1272" s="294">
        <v>176.8</v>
      </c>
      <c r="Z1272" s="294">
        <v>0.995</v>
      </c>
      <c r="AA1272" s="294">
        <v>11820</v>
      </c>
      <c r="AC1272" s="294">
        <v>0.2218</v>
      </c>
      <c r="AD1272" s="294">
        <v>48</v>
      </c>
      <c r="AE1272" s="294">
        <v>176.8</v>
      </c>
      <c r="AF1272" s="294">
        <v>0.99439999999999995</v>
      </c>
      <c r="AG1272" s="294">
        <v>10560</v>
      </c>
      <c r="AI1272" s="294">
        <v>0.2974</v>
      </c>
      <c r="AJ1272" s="294">
        <v>54</v>
      </c>
      <c r="AK1272" s="294">
        <v>176.8</v>
      </c>
      <c r="AL1272" s="294">
        <v>0.99619999999999997</v>
      </c>
      <c r="AM1272" s="294">
        <v>15660</v>
      </c>
      <c r="AO1272" s="294">
        <v>0.40429999999999999</v>
      </c>
      <c r="AP1272" s="294">
        <v>48</v>
      </c>
      <c r="AQ1272" s="294">
        <v>176.8</v>
      </c>
      <c r="AR1272" s="294">
        <v>0.99109999999999998</v>
      </c>
      <c r="AS1272" s="294">
        <v>13320</v>
      </c>
      <c r="AU1272" s="294">
        <v>0.37630000000000002</v>
      </c>
      <c r="AV1272" s="294">
        <v>30</v>
      </c>
      <c r="AW1272" s="294">
        <v>176.8</v>
      </c>
      <c r="AX1272" s="294">
        <v>1</v>
      </c>
      <c r="AY1272" s="294">
        <v>11520</v>
      </c>
      <c r="BA1272" s="294">
        <v>0.5333</v>
      </c>
      <c r="BB1272" s="294">
        <v>24</v>
      </c>
      <c r="BC1272" s="294">
        <v>176.8</v>
      </c>
      <c r="BD1272" s="294">
        <v>0.99509999999999998</v>
      </c>
      <c r="BE1272" s="294">
        <v>12120</v>
      </c>
      <c r="BF1272" s="294" t="e">
        <f>BE1272-#REF!</f>
        <v>#REF!</v>
      </c>
      <c r="BG1272" s="294">
        <v>0.68210000000000004</v>
      </c>
      <c r="BH1272" s="294">
        <v>48</v>
      </c>
      <c r="BI1272" s="294">
        <v>176.8</v>
      </c>
      <c r="BJ1272" s="294">
        <v>0.99449999999999994</v>
      </c>
      <c r="BK1272" s="294">
        <v>10800</v>
      </c>
      <c r="BM1272" s="294">
        <v>0.30409999999999998</v>
      </c>
      <c r="BN1272" s="294">
        <v>42</v>
      </c>
      <c r="BO1272" s="294">
        <v>176.8</v>
      </c>
      <c r="BP1272" s="294">
        <v>0.99590000000000001</v>
      </c>
      <c r="BQ1272" s="294">
        <v>14340</v>
      </c>
      <c r="BS1272" s="294">
        <v>0.51019999999999999</v>
      </c>
      <c r="BT1272" s="294">
        <v>54</v>
      </c>
      <c r="BU1272" s="294">
        <v>176.8</v>
      </c>
      <c r="BV1272" s="294">
        <v>0.99170000000000003</v>
      </c>
      <c r="BW1272" s="294">
        <v>14340</v>
      </c>
      <c r="BY1272" s="294">
        <v>0.3599</v>
      </c>
    </row>
    <row r="1273" spans="1:77">
      <c r="A1273" s="301">
        <v>1307</v>
      </c>
      <c r="B1273" s="302" t="s">
        <v>3980</v>
      </c>
      <c r="C1273" s="301" t="s">
        <v>5230</v>
      </c>
      <c r="D1273" s="302" t="s">
        <v>4139</v>
      </c>
      <c r="E1273" s="303">
        <v>250</v>
      </c>
      <c r="F1273" s="294">
        <v>222.72</v>
      </c>
      <c r="G1273" s="294">
        <v>222</v>
      </c>
      <c r="H1273" s="294">
        <v>0.97539999999999993</v>
      </c>
      <c r="I1273" s="294">
        <v>64896</v>
      </c>
      <c r="K1273" s="294">
        <v>0.41489999999999999</v>
      </c>
      <c r="L1273" s="294">
        <v>212.4</v>
      </c>
      <c r="M1273" s="294">
        <v>212.4</v>
      </c>
      <c r="N1273" s="294">
        <v>0.98039999999999994</v>
      </c>
      <c r="O1273" s="294">
        <v>65514</v>
      </c>
      <c r="Q1273" s="294">
        <v>0.4229</v>
      </c>
      <c r="R1273" s="294">
        <v>230.16</v>
      </c>
      <c r="S1273" s="294">
        <v>230.16</v>
      </c>
      <c r="T1273" s="294">
        <v>0.97529999999999994</v>
      </c>
      <c r="U1273" s="294">
        <v>66042</v>
      </c>
      <c r="W1273" s="294">
        <v>0.40860000000000002</v>
      </c>
      <c r="X1273" s="294">
        <v>205.92</v>
      </c>
      <c r="Y1273" s="294">
        <v>205.92</v>
      </c>
      <c r="Z1273" s="294">
        <v>0.96550000000000002</v>
      </c>
      <c r="AA1273" s="294">
        <v>55566</v>
      </c>
      <c r="AC1273" s="294">
        <v>0.37569999999999998</v>
      </c>
      <c r="AD1273" s="294">
        <v>208.08</v>
      </c>
      <c r="AE1273" s="294">
        <v>208.08</v>
      </c>
      <c r="AF1273" s="294">
        <v>0.97509999999999997</v>
      </c>
      <c r="AG1273" s="294">
        <v>55392</v>
      </c>
      <c r="AI1273" s="294">
        <v>0.3669</v>
      </c>
      <c r="AJ1273" s="294">
        <v>198.48</v>
      </c>
      <c r="AK1273" s="294">
        <v>200</v>
      </c>
      <c r="AL1273" s="294">
        <v>0.98009999999999997</v>
      </c>
      <c r="AM1273" s="294">
        <v>55908</v>
      </c>
      <c r="AO1273" s="294">
        <v>0.3992</v>
      </c>
      <c r="AP1273" s="294">
        <v>184.8</v>
      </c>
      <c r="AQ1273" s="294">
        <v>200</v>
      </c>
      <c r="AR1273" s="294">
        <v>0.97450000000000003</v>
      </c>
      <c r="AS1273" s="294">
        <v>50748</v>
      </c>
      <c r="AU1273" s="294">
        <v>0.37880000000000003</v>
      </c>
      <c r="AV1273" s="294">
        <v>142.08000000000001</v>
      </c>
      <c r="AW1273" s="294">
        <v>200</v>
      </c>
      <c r="AX1273" s="294">
        <v>0.96650000000000003</v>
      </c>
      <c r="AY1273" s="294">
        <v>40848</v>
      </c>
      <c r="BA1273" s="294">
        <v>0.41310000000000002</v>
      </c>
      <c r="BB1273" s="294">
        <v>120.96</v>
      </c>
      <c r="BC1273" s="294">
        <v>200</v>
      </c>
      <c r="BD1273" s="294">
        <v>0.96499999999999997</v>
      </c>
      <c r="BE1273" s="294">
        <v>35400</v>
      </c>
      <c r="BG1273" s="294">
        <v>0.40760000000000002</v>
      </c>
      <c r="BH1273" s="294">
        <v>97.2</v>
      </c>
      <c r="BI1273" s="294">
        <v>200</v>
      </c>
      <c r="BJ1273" s="294">
        <v>0.96509999999999996</v>
      </c>
      <c r="BK1273" s="294">
        <v>33108</v>
      </c>
      <c r="BM1273" s="294">
        <v>0.47439999999999999</v>
      </c>
      <c r="BN1273" s="294">
        <v>145.19999999999999</v>
      </c>
      <c r="BO1273" s="294">
        <v>200</v>
      </c>
      <c r="BP1273" s="294">
        <v>0.97450000000000003</v>
      </c>
      <c r="BQ1273" s="294">
        <v>38508</v>
      </c>
      <c r="BS1273" s="294">
        <v>0.40500000000000003</v>
      </c>
      <c r="BT1273" s="294">
        <v>181.44</v>
      </c>
      <c r="BU1273" s="294">
        <v>200</v>
      </c>
      <c r="BV1273" s="294">
        <v>0.98450000000000004</v>
      </c>
      <c r="BW1273" s="294">
        <v>51870</v>
      </c>
      <c r="BY1273" s="294">
        <v>0.39029999999999998</v>
      </c>
    </row>
    <row r="1274" spans="1:77">
      <c r="A1274" s="301">
        <v>1308</v>
      </c>
      <c r="B1274" s="302" t="s">
        <v>3980</v>
      </c>
      <c r="C1274" s="301" t="s">
        <v>5231</v>
      </c>
      <c r="D1274" s="302" t="s">
        <v>4139</v>
      </c>
      <c r="E1274" s="303">
        <v>600</v>
      </c>
      <c r="F1274" s="294">
        <v>455.28</v>
      </c>
      <c r="G1274" s="294">
        <v>480</v>
      </c>
      <c r="H1274" s="294">
        <v>0.999</v>
      </c>
      <c r="I1274" s="294">
        <v>257166</v>
      </c>
      <c r="J1274" s="294" t="e">
        <f>I1274-#REF!</f>
        <v>#REF!</v>
      </c>
      <c r="K1274" s="294">
        <v>0.7853</v>
      </c>
      <c r="L1274" s="294">
        <v>459</v>
      </c>
      <c r="M1274" s="294">
        <v>480</v>
      </c>
      <c r="N1274" s="294">
        <v>0.99949999999999994</v>
      </c>
      <c r="O1274" s="294">
        <v>260940</v>
      </c>
      <c r="Q1274" s="294">
        <v>0.76459999999999995</v>
      </c>
      <c r="R1274" s="294">
        <v>444.6</v>
      </c>
      <c r="S1274" s="294">
        <v>480</v>
      </c>
      <c r="T1274" s="294">
        <v>0.99990000000000001</v>
      </c>
      <c r="U1274" s="294">
        <v>251004</v>
      </c>
      <c r="V1274" s="294" t="e">
        <f>U1274-#REF!</f>
        <v>#REF!</v>
      </c>
      <c r="W1274" s="294">
        <v>0.78420000000000001</v>
      </c>
      <c r="X1274" s="294">
        <v>425.28</v>
      </c>
      <c r="Y1274" s="294">
        <v>480</v>
      </c>
      <c r="Z1274" s="294">
        <v>0.99990000000000001</v>
      </c>
      <c r="AA1274" s="294">
        <v>218268</v>
      </c>
      <c r="AB1274" s="294" t="e">
        <f>AA1274-#REF!</f>
        <v>#REF!</v>
      </c>
      <c r="AC1274" s="294">
        <v>0.68989999999999996</v>
      </c>
      <c r="AD1274" s="294">
        <v>425.76</v>
      </c>
      <c r="AE1274" s="294">
        <v>480</v>
      </c>
      <c r="AF1274" s="294">
        <v>0.99990000000000001</v>
      </c>
      <c r="AG1274" s="294">
        <v>245766</v>
      </c>
      <c r="AH1274" s="294" t="e">
        <f>AG1274-#REF!</f>
        <v>#REF!</v>
      </c>
      <c r="AI1274" s="294">
        <v>0.77600000000000002</v>
      </c>
      <c r="AJ1274" s="294">
        <v>430.08</v>
      </c>
      <c r="AK1274" s="294">
        <v>480</v>
      </c>
      <c r="AL1274" s="294">
        <v>0.99990000000000001</v>
      </c>
      <c r="AM1274" s="294">
        <v>229722</v>
      </c>
      <c r="AN1274" s="294" t="e">
        <f>AM1274-#REF!</f>
        <v>#REF!</v>
      </c>
      <c r="AO1274" s="294">
        <v>0.74199999999999999</v>
      </c>
      <c r="AP1274" s="294">
        <v>662.64</v>
      </c>
      <c r="AQ1274" s="294">
        <v>662.64</v>
      </c>
      <c r="AR1274" s="294">
        <v>0.99990000000000001</v>
      </c>
      <c r="AS1274" s="294">
        <v>280770</v>
      </c>
      <c r="AU1274" s="294">
        <v>0.5696</v>
      </c>
      <c r="AV1274" s="294">
        <v>447.36</v>
      </c>
      <c r="AW1274" s="294">
        <v>480</v>
      </c>
      <c r="AX1274" s="294">
        <v>1</v>
      </c>
      <c r="AY1274" s="294">
        <v>241992</v>
      </c>
      <c r="AZ1274" s="294" t="e">
        <f>AY1274-#REF!</f>
        <v>#REF!</v>
      </c>
      <c r="BA1274" s="294">
        <v>0.75129999999999997</v>
      </c>
      <c r="BB1274" s="294">
        <v>439.92</v>
      </c>
      <c r="BC1274" s="294">
        <v>480</v>
      </c>
      <c r="BD1274" s="294">
        <v>1</v>
      </c>
      <c r="BE1274" s="294">
        <v>219468</v>
      </c>
      <c r="BF1274" s="294" t="e">
        <f>BE1274-#REF!</f>
        <v>#REF!</v>
      </c>
      <c r="BG1274" s="294">
        <v>0.67059999999999997</v>
      </c>
      <c r="BH1274" s="294">
        <v>384</v>
      </c>
      <c r="BI1274" s="294">
        <v>480</v>
      </c>
      <c r="BJ1274" s="294">
        <v>1.0001</v>
      </c>
      <c r="BK1274" s="294">
        <v>239238</v>
      </c>
      <c r="BL1274" s="294" t="e">
        <f>BK1274-#REF!</f>
        <v>#REF!</v>
      </c>
      <c r="BM1274" s="294">
        <v>0.83730000000000004</v>
      </c>
      <c r="BN1274" s="294">
        <v>402</v>
      </c>
      <c r="BO1274" s="294">
        <v>480</v>
      </c>
      <c r="BP1274" s="294">
        <v>1</v>
      </c>
      <c r="BQ1274" s="294">
        <v>184260</v>
      </c>
      <c r="BR1274" s="294" t="e">
        <f>BQ1274-#REF!</f>
        <v>#REF!</v>
      </c>
      <c r="BS1274" s="294">
        <v>0.68210000000000004</v>
      </c>
      <c r="BT1274" s="294">
        <v>462.96</v>
      </c>
      <c r="BU1274" s="294">
        <v>480</v>
      </c>
      <c r="BV1274" s="294">
        <v>0.99990000000000001</v>
      </c>
      <c r="BW1274" s="294">
        <v>232308</v>
      </c>
      <c r="BX1274" s="294" t="e">
        <f>BW1274-#REF!</f>
        <v>#REF!</v>
      </c>
      <c r="BY1274" s="294">
        <v>0.67449999999999999</v>
      </c>
    </row>
    <row r="1275" spans="1:77">
      <c r="A1275" s="301">
        <v>1309</v>
      </c>
      <c r="B1275" s="302" t="s">
        <v>3980</v>
      </c>
      <c r="C1275" s="301" t="s">
        <v>5232</v>
      </c>
      <c r="D1275" s="302" t="s">
        <v>4051</v>
      </c>
      <c r="E1275" s="303">
        <v>133.33000000000001</v>
      </c>
      <c r="F1275" s="294">
        <v>82.56</v>
      </c>
      <c r="G1275" s="294">
        <v>160</v>
      </c>
      <c r="H1275" s="294">
        <v>0.85019999999999996</v>
      </c>
      <c r="I1275" s="294">
        <v>17764</v>
      </c>
      <c r="K1275" s="294">
        <v>0.35149999999999998</v>
      </c>
      <c r="L1275" s="294">
        <v>78.8</v>
      </c>
      <c r="M1275" s="294">
        <v>160</v>
      </c>
      <c r="N1275" s="294">
        <v>0.86639999999999995</v>
      </c>
      <c r="O1275" s="294">
        <v>19188</v>
      </c>
      <c r="Q1275" s="294">
        <v>0.37780000000000002</v>
      </c>
      <c r="R1275" s="294">
        <v>68.8</v>
      </c>
      <c r="S1275" s="294">
        <v>160</v>
      </c>
      <c r="T1275" s="294">
        <v>0.86009999999999998</v>
      </c>
      <c r="U1275" s="294">
        <v>19624</v>
      </c>
      <c r="W1275" s="294">
        <v>0.46060000000000001</v>
      </c>
      <c r="X1275" s="294">
        <v>67.680000000000007</v>
      </c>
      <c r="Y1275" s="294">
        <v>160</v>
      </c>
      <c r="Z1275" s="294">
        <v>0.81859999999999999</v>
      </c>
      <c r="AA1275" s="294">
        <v>17056</v>
      </c>
      <c r="AC1275" s="294">
        <v>0.4138</v>
      </c>
      <c r="AD1275" s="294">
        <v>58.08</v>
      </c>
      <c r="AE1275" s="294">
        <v>160</v>
      </c>
      <c r="AF1275" s="294">
        <v>0.82250000000000001</v>
      </c>
      <c r="AG1275" s="294">
        <v>17748</v>
      </c>
      <c r="AI1275" s="294">
        <v>0.49940000000000001</v>
      </c>
      <c r="AJ1275" s="294">
        <v>80.16</v>
      </c>
      <c r="AK1275" s="294">
        <v>160</v>
      </c>
      <c r="AL1275" s="294">
        <v>0.8327</v>
      </c>
      <c r="AM1275" s="294">
        <v>17436</v>
      </c>
      <c r="AO1275" s="294">
        <v>0.36280000000000001</v>
      </c>
      <c r="AP1275" s="294">
        <v>64.8</v>
      </c>
      <c r="AQ1275" s="294">
        <v>160</v>
      </c>
      <c r="AR1275" s="294">
        <v>0.81320000000000003</v>
      </c>
      <c r="AS1275" s="294">
        <v>15976</v>
      </c>
      <c r="AU1275" s="294">
        <v>0.40749999999999997</v>
      </c>
      <c r="AV1275" s="294">
        <v>52.32</v>
      </c>
      <c r="AW1275" s="294">
        <v>160</v>
      </c>
      <c r="AX1275" s="294">
        <v>0.80510000000000004</v>
      </c>
      <c r="AY1275" s="294">
        <v>12028</v>
      </c>
      <c r="BA1275" s="294">
        <v>0.39660000000000001</v>
      </c>
      <c r="BB1275" s="294">
        <v>53.6</v>
      </c>
      <c r="BC1275" s="294">
        <v>160</v>
      </c>
      <c r="BD1275" s="294">
        <v>0.77910000000000001</v>
      </c>
      <c r="BE1275" s="294">
        <v>9772</v>
      </c>
      <c r="BG1275" s="294">
        <v>0.31459999999999999</v>
      </c>
      <c r="BH1275" s="294">
        <v>45.92</v>
      </c>
      <c r="BI1275" s="294">
        <v>160</v>
      </c>
      <c r="BJ1275" s="294">
        <v>0.78490000000000004</v>
      </c>
      <c r="BK1275" s="294">
        <v>9048</v>
      </c>
      <c r="BM1275" s="294">
        <v>0.33739999999999998</v>
      </c>
      <c r="BN1275" s="294">
        <v>51.84</v>
      </c>
      <c r="BO1275" s="294">
        <v>160</v>
      </c>
      <c r="BP1275" s="294">
        <v>0.8256</v>
      </c>
      <c r="BQ1275" s="294">
        <v>11396</v>
      </c>
      <c r="BS1275" s="294">
        <v>0.39629999999999999</v>
      </c>
      <c r="BT1275" s="294">
        <v>62.08</v>
      </c>
      <c r="BU1275" s="294">
        <v>160</v>
      </c>
      <c r="BV1275" s="294">
        <v>0.86099999999999999</v>
      </c>
      <c r="BW1275" s="294">
        <v>15856</v>
      </c>
      <c r="BY1275" s="294">
        <v>0.3987</v>
      </c>
    </row>
    <row r="1276" spans="1:77">
      <c r="A1276" s="301">
        <v>1310</v>
      </c>
      <c r="B1276" s="302" t="s">
        <v>3980</v>
      </c>
      <c r="C1276" s="301" t="s">
        <v>5233</v>
      </c>
      <c r="D1276" s="302" t="s">
        <v>4051</v>
      </c>
      <c r="E1276" s="303">
        <v>167</v>
      </c>
      <c r="F1276" s="294">
        <v>150.29</v>
      </c>
      <c r="G1276" s="294">
        <v>150.29</v>
      </c>
      <c r="H1276" s="294">
        <v>0.99319999999999997</v>
      </c>
      <c r="I1276" s="294">
        <v>37859</v>
      </c>
      <c r="K1276" s="294">
        <v>0.35520000000000002</v>
      </c>
      <c r="L1276" s="294">
        <v>127.41</v>
      </c>
      <c r="M1276" s="294">
        <v>133.6</v>
      </c>
      <c r="N1276" s="294">
        <v>0.99429999999999996</v>
      </c>
      <c r="O1276" s="294">
        <v>34668</v>
      </c>
      <c r="Q1276" s="294">
        <v>0.3715</v>
      </c>
      <c r="R1276" s="294">
        <v>145.65</v>
      </c>
      <c r="S1276" s="294">
        <v>145.65</v>
      </c>
      <c r="T1276" s="294">
        <v>0.99049999999999994</v>
      </c>
      <c r="U1276" s="294">
        <v>30448</v>
      </c>
      <c r="W1276" s="294">
        <v>0.29570000000000002</v>
      </c>
      <c r="X1276" s="294">
        <v>164.69</v>
      </c>
      <c r="Y1276" s="294">
        <v>164.69</v>
      </c>
      <c r="Z1276" s="294">
        <v>0.99490000000000001</v>
      </c>
      <c r="AA1276" s="294">
        <v>36781</v>
      </c>
      <c r="AC1276" s="294">
        <v>0.30399999999999999</v>
      </c>
      <c r="AD1276" s="294">
        <v>172.61</v>
      </c>
      <c r="AE1276" s="294">
        <v>172.61</v>
      </c>
      <c r="AF1276" s="294">
        <v>0.99509999999999998</v>
      </c>
      <c r="AG1276" s="294">
        <v>34487</v>
      </c>
      <c r="AI1276" s="294">
        <v>0.27179999999999999</v>
      </c>
      <c r="AJ1276" s="294">
        <v>160.81</v>
      </c>
      <c r="AK1276" s="294">
        <v>160.81</v>
      </c>
      <c r="AL1276" s="294">
        <v>0.99590000000000001</v>
      </c>
      <c r="AM1276" s="294">
        <v>35821</v>
      </c>
      <c r="AO1276" s="294">
        <v>0.31309999999999999</v>
      </c>
      <c r="AP1276" s="294">
        <v>158.09</v>
      </c>
      <c r="AQ1276" s="294">
        <v>158.09</v>
      </c>
      <c r="AR1276" s="294">
        <v>0.99219999999999997</v>
      </c>
      <c r="AS1276" s="294">
        <v>24605</v>
      </c>
      <c r="AU1276" s="294">
        <v>0.21249999999999999</v>
      </c>
      <c r="AV1276" s="294">
        <v>103.13</v>
      </c>
      <c r="AW1276" s="294">
        <v>133.6</v>
      </c>
      <c r="AX1276" s="294">
        <v>0.99149999999999994</v>
      </c>
      <c r="AY1276" s="294">
        <v>18412</v>
      </c>
      <c r="BA1276" s="294">
        <v>0.25319999999999998</v>
      </c>
      <c r="BB1276" s="294">
        <v>43.85</v>
      </c>
      <c r="BC1276" s="294">
        <v>133.6</v>
      </c>
      <c r="BD1276" s="294">
        <v>0.98539999999999994</v>
      </c>
      <c r="BE1276" s="294">
        <v>11161</v>
      </c>
      <c r="BG1276" s="294">
        <v>0.3574</v>
      </c>
      <c r="BH1276" s="294">
        <v>39.61</v>
      </c>
      <c r="BI1276" s="294">
        <v>133.6</v>
      </c>
      <c r="BJ1276" s="294">
        <v>0.98739999999999994</v>
      </c>
      <c r="BK1276" s="294">
        <v>11179</v>
      </c>
      <c r="BM1276" s="294">
        <v>0.3967</v>
      </c>
      <c r="BN1276" s="294">
        <v>99.33</v>
      </c>
      <c r="BO1276" s="294">
        <v>133.6</v>
      </c>
      <c r="BP1276" s="294">
        <v>0.99380000000000002</v>
      </c>
      <c r="BQ1276" s="294">
        <v>16114</v>
      </c>
      <c r="BS1276" s="294">
        <v>0.246</v>
      </c>
      <c r="BT1276" s="294">
        <v>113.41</v>
      </c>
      <c r="BU1276" s="294">
        <v>133.6</v>
      </c>
      <c r="BV1276" s="294">
        <v>0.99409999999999998</v>
      </c>
      <c r="BW1276" s="294">
        <v>17973</v>
      </c>
      <c r="BY1276" s="294">
        <v>0.2167</v>
      </c>
    </row>
    <row r="1277" spans="1:77">
      <c r="A1277" s="301">
        <v>1311</v>
      </c>
      <c r="B1277" s="302" t="s">
        <v>3980</v>
      </c>
      <c r="C1277" s="301" t="s">
        <v>5234</v>
      </c>
      <c r="D1277" s="302" t="s">
        <v>4051</v>
      </c>
      <c r="E1277" s="303">
        <v>388</v>
      </c>
      <c r="F1277" s="294">
        <v>316.08</v>
      </c>
      <c r="G1277" s="294">
        <v>316.08</v>
      </c>
      <c r="H1277" s="294">
        <v>0.98039999999999994</v>
      </c>
      <c r="I1277" s="294">
        <v>183588</v>
      </c>
      <c r="J1277" s="294" t="e">
        <f>I1277-#REF!</f>
        <v>#REF!</v>
      </c>
      <c r="K1277" s="294">
        <v>0.82289999999999996</v>
      </c>
      <c r="L1277" s="294">
        <v>310.8</v>
      </c>
      <c r="M1277" s="294">
        <v>310.8</v>
      </c>
      <c r="N1277" s="294">
        <v>0.98060000000000003</v>
      </c>
      <c r="O1277" s="294">
        <v>190146</v>
      </c>
      <c r="Q1277" s="294">
        <v>0.8387</v>
      </c>
      <c r="R1277" s="294">
        <v>313.2</v>
      </c>
      <c r="S1277" s="294">
        <v>313.2</v>
      </c>
      <c r="T1277" s="294">
        <v>0.98209999999999997</v>
      </c>
      <c r="U1277" s="294">
        <v>184554</v>
      </c>
      <c r="V1277" s="294" t="e">
        <f>U1277-#REF!</f>
        <v>#REF!</v>
      </c>
      <c r="W1277" s="294">
        <v>0.83340000000000003</v>
      </c>
      <c r="X1277" s="294">
        <v>294.24</v>
      </c>
      <c r="Y1277" s="294">
        <v>310.39999999999998</v>
      </c>
      <c r="Z1277" s="294">
        <v>0.98270000000000002</v>
      </c>
      <c r="AA1277" s="294">
        <v>185406</v>
      </c>
      <c r="AB1277" s="294" t="e">
        <f>AA1277-#REF!</f>
        <v>#REF!</v>
      </c>
      <c r="AC1277" s="294">
        <v>0.8619</v>
      </c>
      <c r="AD1277" s="294">
        <v>305.27999999999997</v>
      </c>
      <c r="AE1277" s="294">
        <v>310.39999999999998</v>
      </c>
      <c r="AF1277" s="294">
        <v>0.98270000000000002</v>
      </c>
      <c r="AG1277" s="294">
        <v>185640</v>
      </c>
      <c r="AH1277" s="294" t="e">
        <f>AG1277-#REF!</f>
        <v>#REF!</v>
      </c>
      <c r="AI1277" s="294">
        <v>0.83179999999999998</v>
      </c>
      <c r="AJ1277" s="294">
        <v>302.16000000000003</v>
      </c>
      <c r="AK1277" s="294">
        <v>310.39999999999998</v>
      </c>
      <c r="AL1277" s="294">
        <v>0.98239999999999994</v>
      </c>
      <c r="AM1277" s="294">
        <v>176022</v>
      </c>
      <c r="AN1277" s="294" t="e">
        <f>AM1277-#REF!</f>
        <v>#REF!</v>
      </c>
      <c r="AO1277" s="294">
        <v>0.8236</v>
      </c>
      <c r="AP1277" s="294">
        <v>297.60000000000002</v>
      </c>
      <c r="AQ1277" s="294">
        <v>310.39999999999998</v>
      </c>
      <c r="AR1277" s="294">
        <v>0.98399999999999999</v>
      </c>
      <c r="AS1277" s="294">
        <v>189006</v>
      </c>
      <c r="AT1277" s="294" t="e">
        <f>AS1277-#REF!</f>
        <v>#REF!</v>
      </c>
      <c r="AU1277" s="294">
        <v>0.86750000000000005</v>
      </c>
      <c r="AV1277" s="294">
        <v>283.44</v>
      </c>
      <c r="AW1277" s="294">
        <v>310.39999999999998</v>
      </c>
      <c r="AX1277" s="294">
        <v>0.98460000000000003</v>
      </c>
      <c r="AY1277" s="294">
        <v>178110</v>
      </c>
      <c r="AZ1277" s="294" t="e">
        <f>AY1277-#REF!</f>
        <v>#REF!</v>
      </c>
      <c r="BA1277" s="294">
        <v>0.88649999999999995</v>
      </c>
      <c r="BB1277" s="294">
        <v>282</v>
      </c>
      <c r="BC1277" s="294">
        <v>310.39999999999998</v>
      </c>
      <c r="BD1277" s="294">
        <v>0.98429999999999995</v>
      </c>
      <c r="BE1277" s="294">
        <v>184704</v>
      </c>
      <c r="BF1277" s="294" t="e">
        <f>BE1277-#REF!</f>
        <v>#REF!</v>
      </c>
      <c r="BG1277" s="294">
        <v>0.89439999999999997</v>
      </c>
      <c r="BH1277" s="294">
        <v>287.27999999999997</v>
      </c>
      <c r="BI1277" s="294">
        <v>310.39999999999998</v>
      </c>
      <c r="BJ1277" s="294">
        <v>0.98370000000000002</v>
      </c>
      <c r="BK1277" s="294">
        <v>185886</v>
      </c>
      <c r="BL1277" s="294" t="e">
        <f>BK1277-#REF!</f>
        <v>#REF!</v>
      </c>
      <c r="BM1277" s="294">
        <v>0.88419999999999999</v>
      </c>
      <c r="BN1277" s="294">
        <v>305.04000000000002</v>
      </c>
      <c r="BO1277" s="294">
        <v>310.39999999999998</v>
      </c>
      <c r="BP1277" s="294">
        <v>0.98199999999999998</v>
      </c>
      <c r="BQ1277" s="294">
        <v>171354</v>
      </c>
      <c r="BR1277" s="294" t="e">
        <f>BQ1277-#REF!</f>
        <v>#REF!</v>
      </c>
      <c r="BS1277" s="294">
        <v>0.85129999999999995</v>
      </c>
      <c r="BT1277" s="294">
        <v>305.52</v>
      </c>
      <c r="BU1277" s="294">
        <v>310.39999999999998</v>
      </c>
      <c r="BV1277" s="294">
        <v>0.98119999999999996</v>
      </c>
      <c r="BW1277" s="294">
        <v>202356</v>
      </c>
      <c r="BX1277" s="294" t="e">
        <f>BW1277-#REF!</f>
        <v>#REF!</v>
      </c>
      <c r="BY1277" s="294">
        <v>0.9073</v>
      </c>
    </row>
    <row r="1278" spans="1:77">
      <c r="A1278" s="301">
        <v>1312</v>
      </c>
      <c r="B1278" s="302" t="s">
        <v>3980</v>
      </c>
      <c r="C1278" s="301" t="s">
        <v>5235</v>
      </c>
      <c r="D1278" s="302" t="s">
        <v>4051</v>
      </c>
      <c r="E1278" s="303">
        <v>122</v>
      </c>
      <c r="F1278" s="294">
        <v>114.8</v>
      </c>
      <c r="G1278" s="294">
        <v>114.8</v>
      </c>
      <c r="H1278" s="294">
        <v>0.95750000000000002</v>
      </c>
      <c r="I1278" s="294">
        <v>20748</v>
      </c>
      <c r="K1278" s="294">
        <v>0.26219999999999999</v>
      </c>
      <c r="L1278" s="294">
        <v>91.6</v>
      </c>
      <c r="M1278" s="294">
        <v>97.6</v>
      </c>
      <c r="N1278" s="294">
        <v>0.92689999999999995</v>
      </c>
      <c r="O1278" s="294">
        <v>17580</v>
      </c>
      <c r="Q1278" s="294">
        <v>0.27829999999999999</v>
      </c>
      <c r="R1278" s="294">
        <v>125.8</v>
      </c>
      <c r="S1278" s="294">
        <v>125.8</v>
      </c>
      <c r="T1278" s="294">
        <v>0.93940000000000001</v>
      </c>
      <c r="U1278" s="294">
        <v>18912</v>
      </c>
      <c r="W1278" s="294">
        <v>0.2223</v>
      </c>
      <c r="X1278" s="294">
        <v>127.2</v>
      </c>
      <c r="Y1278" s="294">
        <v>127.2</v>
      </c>
      <c r="Z1278" s="294">
        <v>0.94840000000000002</v>
      </c>
      <c r="AA1278" s="294">
        <v>24788</v>
      </c>
      <c r="AC1278" s="294">
        <v>0.2762</v>
      </c>
      <c r="AD1278" s="294">
        <v>136.08000000000001</v>
      </c>
      <c r="AE1278" s="294">
        <v>136.08000000000001</v>
      </c>
      <c r="AF1278" s="294">
        <v>0.96599999999999997</v>
      </c>
      <c r="AG1278" s="294">
        <v>24362</v>
      </c>
      <c r="AI1278" s="294">
        <v>0.24909999999999999</v>
      </c>
      <c r="AJ1278" s="294">
        <v>136</v>
      </c>
      <c r="AK1278" s="294">
        <v>136</v>
      </c>
      <c r="AL1278" s="294">
        <v>0.96679999999999999</v>
      </c>
      <c r="AM1278" s="294">
        <v>22796</v>
      </c>
      <c r="AO1278" s="294">
        <v>0.24079999999999999</v>
      </c>
      <c r="AP1278" s="294">
        <v>124.72</v>
      </c>
      <c r="AQ1278" s="294">
        <v>124.72</v>
      </c>
      <c r="AR1278" s="294">
        <v>0.95179999999999998</v>
      </c>
      <c r="AS1278" s="294">
        <v>18484</v>
      </c>
      <c r="AU1278" s="294">
        <v>0.20930000000000001</v>
      </c>
      <c r="AV1278" s="294">
        <v>103.92</v>
      </c>
      <c r="AW1278" s="294">
        <v>103.92</v>
      </c>
      <c r="AX1278" s="294">
        <v>0.9425</v>
      </c>
      <c r="AY1278" s="294">
        <v>17028</v>
      </c>
      <c r="BA1278" s="294">
        <v>0.24149999999999999</v>
      </c>
      <c r="BB1278" s="294">
        <v>65.84</v>
      </c>
      <c r="BC1278" s="294">
        <v>97.6</v>
      </c>
      <c r="BD1278" s="294">
        <v>0.92599999999999993</v>
      </c>
      <c r="BE1278" s="294">
        <v>11680</v>
      </c>
      <c r="BG1278" s="294">
        <v>0.25750000000000001</v>
      </c>
      <c r="BH1278" s="294">
        <v>67.680000000000007</v>
      </c>
      <c r="BI1278" s="294">
        <v>97.6</v>
      </c>
      <c r="BJ1278" s="294">
        <v>0.94679999999999997</v>
      </c>
      <c r="BK1278" s="294">
        <v>13802</v>
      </c>
      <c r="BM1278" s="294">
        <v>0.28949999999999998</v>
      </c>
      <c r="BN1278" s="294">
        <v>73.680000000000007</v>
      </c>
      <c r="BO1278" s="294">
        <v>97.6</v>
      </c>
      <c r="BP1278" s="294">
        <v>0.9536</v>
      </c>
      <c r="BQ1278" s="294">
        <v>13504</v>
      </c>
      <c r="BS1278" s="294">
        <v>0.28599999999999998</v>
      </c>
      <c r="BT1278" s="294">
        <v>67.599999999999994</v>
      </c>
      <c r="BU1278" s="294">
        <v>97.6</v>
      </c>
      <c r="BV1278" s="294">
        <v>0.95699999999999996</v>
      </c>
      <c r="BW1278" s="294">
        <v>14546</v>
      </c>
      <c r="BY1278" s="294">
        <v>0.30220000000000002</v>
      </c>
    </row>
    <row r="1279" spans="1:77">
      <c r="A1279" s="301">
        <v>1313</v>
      </c>
      <c r="B1279" s="302" t="s">
        <v>3980</v>
      </c>
      <c r="C1279" s="301" t="s">
        <v>5236</v>
      </c>
      <c r="D1279" s="302" t="s">
        <v>4051</v>
      </c>
      <c r="E1279" s="303">
        <v>144</v>
      </c>
      <c r="F1279" s="294">
        <v>52.16</v>
      </c>
      <c r="G1279" s="294">
        <v>115.2</v>
      </c>
      <c r="H1279" s="294">
        <v>0.94799999999999995</v>
      </c>
      <c r="I1279" s="294">
        <v>14472</v>
      </c>
      <c r="K1279" s="294">
        <v>0.40649999999999997</v>
      </c>
      <c r="L1279" s="294">
        <v>53.2</v>
      </c>
      <c r="M1279" s="294">
        <v>115.2</v>
      </c>
      <c r="N1279" s="294">
        <v>0.95079999999999998</v>
      </c>
      <c r="O1279" s="294">
        <v>15200</v>
      </c>
      <c r="Q1279" s="294">
        <v>0.40389999999999998</v>
      </c>
      <c r="R1279" s="294">
        <v>54</v>
      </c>
      <c r="S1279" s="294">
        <v>115.2</v>
      </c>
      <c r="T1279" s="294">
        <v>0.95509999999999995</v>
      </c>
      <c r="U1279" s="294">
        <v>14604</v>
      </c>
      <c r="W1279" s="294">
        <v>0.39329999999999998</v>
      </c>
      <c r="X1279" s="294">
        <v>53.44</v>
      </c>
      <c r="Y1279" s="294">
        <v>115.2</v>
      </c>
      <c r="Z1279" s="294">
        <v>0.95019999999999993</v>
      </c>
      <c r="AA1279" s="294">
        <v>13344</v>
      </c>
      <c r="AC1279" s="294">
        <v>0.35320000000000001</v>
      </c>
      <c r="AD1279" s="294">
        <v>53.52</v>
      </c>
      <c r="AE1279" s="294">
        <v>115.2</v>
      </c>
      <c r="AF1279" s="294">
        <v>0.95299999999999996</v>
      </c>
      <c r="AG1279" s="294">
        <v>13726</v>
      </c>
      <c r="AI1279" s="294">
        <v>0.36170000000000002</v>
      </c>
      <c r="AJ1279" s="294">
        <v>51.68</v>
      </c>
      <c r="AK1279" s="294">
        <v>115.2</v>
      </c>
      <c r="AL1279" s="294">
        <v>0.94869999999999999</v>
      </c>
      <c r="AM1279" s="294">
        <v>12772</v>
      </c>
      <c r="AO1279" s="294">
        <v>0.36180000000000001</v>
      </c>
      <c r="AP1279" s="294">
        <v>53</v>
      </c>
      <c r="AQ1279" s="294">
        <v>115.2</v>
      </c>
      <c r="AR1279" s="294">
        <v>0.93010000000000004</v>
      </c>
      <c r="AS1279" s="294">
        <v>94410</v>
      </c>
      <c r="AU1279" s="294">
        <v>0.37119999999999997</v>
      </c>
      <c r="AV1279" s="294">
        <v>53</v>
      </c>
      <c r="AW1279" s="294">
        <v>115.2</v>
      </c>
      <c r="AX1279" s="294">
        <v>0.92999999999999994</v>
      </c>
      <c r="AY1279" s="294">
        <v>12992</v>
      </c>
      <c r="BA1279" s="294">
        <v>0.36609999999999998</v>
      </c>
      <c r="BB1279" s="294">
        <v>53</v>
      </c>
      <c r="BC1279" s="294">
        <v>115.2</v>
      </c>
      <c r="BD1279" s="294">
        <v>0.92999999999999994</v>
      </c>
      <c r="BE1279" s="294">
        <v>13858</v>
      </c>
      <c r="BG1279" s="294">
        <v>0.37790000000000001</v>
      </c>
      <c r="BH1279" s="294">
        <v>53</v>
      </c>
      <c r="BI1279" s="294">
        <v>115.2</v>
      </c>
      <c r="BJ1279" s="294">
        <v>0.92999999999999994</v>
      </c>
      <c r="BK1279" s="294">
        <v>13858</v>
      </c>
      <c r="BM1279" s="294">
        <v>0.37790000000000001</v>
      </c>
      <c r="BN1279" s="294">
        <v>53</v>
      </c>
      <c r="BO1279" s="294">
        <v>115.2</v>
      </c>
      <c r="BP1279" s="294">
        <v>0.92999999999999994</v>
      </c>
      <c r="BQ1279" s="294">
        <v>12558</v>
      </c>
      <c r="BS1279" s="294">
        <v>0.37919999999999998</v>
      </c>
      <c r="BT1279" s="294">
        <v>53</v>
      </c>
      <c r="BU1279" s="294">
        <v>115.2</v>
      </c>
      <c r="BV1279" s="294">
        <v>0.93</v>
      </c>
      <c r="BW1279" s="294">
        <v>13426</v>
      </c>
      <c r="BY1279" s="294">
        <v>0.36609999999999998</v>
      </c>
    </row>
    <row r="1280" spans="1:77">
      <c r="A1280" s="301">
        <v>1314</v>
      </c>
      <c r="B1280" s="302" t="s">
        <v>3980</v>
      </c>
      <c r="C1280" s="301" t="s">
        <v>5237</v>
      </c>
      <c r="D1280" s="302" t="s">
        <v>4051</v>
      </c>
      <c r="E1280" s="303">
        <v>320</v>
      </c>
      <c r="F1280" s="294">
        <v>288.8</v>
      </c>
      <c r="G1280" s="294">
        <v>288.8</v>
      </c>
      <c r="H1280" s="294">
        <v>0.99819999999999998</v>
      </c>
      <c r="I1280" s="294">
        <v>116870</v>
      </c>
      <c r="K1280" s="294">
        <v>0.56310000000000004</v>
      </c>
      <c r="L1280" s="294">
        <v>300</v>
      </c>
      <c r="M1280" s="294">
        <v>300</v>
      </c>
      <c r="N1280" s="294">
        <v>0.99619999999999997</v>
      </c>
      <c r="O1280" s="294">
        <v>120440</v>
      </c>
      <c r="Q1280" s="294">
        <v>0.54169999999999996</v>
      </c>
      <c r="R1280" s="294">
        <v>311</v>
      </c>
      <c r="S1280" s="294">
        <v>311</v>
      </c>
      <c r="T1280" s="294">
        <v>0.99149999999999994</v>
      </c>
      <c r="U1280" s="294">
        <v>107760</v>
      </c>
      <c r="W1280" s="294">
        <v>0.4854</v>
      </c>
      <c r="X1280" s="294">
        <v>244</v>
      </c>
      <c r="Y1280" s="294">
        <v>256</v>
      </c>
      <c r="Z1280" s="294">
        <v>0.98339999999999994</v>
      </c>
      <c r="AA1280" s="294">
        <v>105460</v>
      </c>
      <c r="AC1280" s="294">
        <v>0.59079999999999999</v>
      </c>
      <c r="AD1280" s="294">
        <v>257.2</v>
      </c>
      <c r="AE1280" s="294">
        <v>257.2</v>
      </c>
      <c r="AF1280" s="294">
        <v>0.99309999999999998</v>
      </c>
      <c r="AG1280" s="294">
        <v>107110</v>
      </c>
      <c r="AI1280" s="294">
        <v>0.56369999999999998</v>
      </c>
      <c r="AJ1280" s="294">
        <v>261.2</v>
      </c>
      <c r="AK1280" s="294">
        <v>261.2</v>
      </c>
      <c r="AL1280" s="294">
        <v>0.99039999999999995</v>
      </c>
      <c r="AM1280" s="294">
        <v>104770</v>
      </c>
      <c r="AO1280" s="294">
        <v>0.5625</v>
      </c>
      <c r="AP1280" s="294">
        <v>231.6</v>
      </c>
      <c r="AQ1280" s="294">
        <v>256</v>
      </c>
      <c r="AR1280" s="294">
        <v>0.99229999999999996</v>
      </c>
      <c r="AS1280" s="294">
        <v>98040</v>
      </c>
      <c r="AU1280" s="294">
        <v>0.57340000000000002</v>
      </c>
      <c r="AV1280" s="294">
        <v>220.4</v>
      </c>
      <c r="AW1280" s="294">
        <v>256</v>
      </c>
      <c r="AX1280" s="294">
        <v>0.99349999999999994</v>
      </c>
      <c r="AY1280" s="294">
        <v>81560</v>
      </c>
      <c r="BA1280" s="294">
        <v>0.51739999999999997</v>
      </c>
      <c r="BB1280" s="294">
        <v>196.4</v>
      </c>
      <c r="BC1280" s="294">
        <v>256</v>
      </c>
      <c r="BD1280" s="294">
        <v>0.99429999999999996</v>
      </c>
      <c r="BE1280" s="294">
        <v>75660</v>
      </c>
      <c r="BG1280" s="294">
        <v>0.52080000000000004</v>
      </c>
      <c r="BH1280" s="294">
        <v>184.4</v>
      </c>
      <c r="BI1280" s="294">
        <v>256</v>
      </c>
      <c r="BJ1280" s="294">
        <v>0.99170000000000003</v>
      </c>
      <c r="BK1280" s="294">
        <v>73550</v>
      </c>
      <c r="BM1280" s="294">
        <v>0.54059999999999997</v>
      </c>
      <c r="BN1280" s="294">
        <v>215.6</v>
      </c>
      <c r="BO1280" s="294">
        <v>256</v>
      </c>
      <c r="BP1280" s="294">
        <v>0.99139999999999995</v>
      </c>
      <c r="BQ1280" s="294">
        <v>74710</v>
      </c>
      <c r="BS1280" s="294">
        <v>0.52010000000000001</v>
      </c>
      <c r="BT1280" s="294">
        <v>243.6</v>
      </c>
      <c r="BU1280" s="294">
        <v>256</v>
      </c>
      <c r="BV1280" s="294">
        <v>0.97889999999999999</v>
      </c>
      <c r="BW1280" s="294">
        <v>96810</v>
      </c>
      <c r="BY1280" s="294">
        <v>0.54569999999999996</v>
      </c>
    </row>
    <row r="1281" spans="1:77">
      <c r="A1281" s="301">
        <v>1315</v>
      </c>
      <c r="B1281" s="302" t="s">
        <v>3980</v>
      </c>
      <c r="C1281" s="301" t="s">
        <v>5238</v>
      </c>
      <c r="D1281" s="302" t="s">
        <v>4051</v>
      </c>
      <c r="E1281" s="303">
        <v>250</v>
      </c>
      <c r="F1281" s="294">
        <v>148.19999999999999</v>
      </c>
      <c r="G1281" s="294">
        <v>200</v>
      </c>
      <c r="H1281" s="294">
        <v>0.94289999999999996</v>
      </c>
      <c r="I1281" s="294">
        <v>52974</v>
      </c>
      <c r="K1281" s="294">
        <v>0.52649999999999997</v>
      </c>
      <c r="L1281" s="294">
        <v>156.30000000000001</v>
      </c>
      <c r="M1281" s="294">
        <v>200</v>
      </c>
      <c r="N1281" s="294">
        <v>0.94299999999999995</v>
      </c>
      <c r="O1281" s="294">
        <v>58338</v>
      </c>
      <c r="Q1281" s="294">
        <v>0.53200000000000003</v>
      </c>
      <c r="R1281" s="294">
        <v>155.1</v>
      </c>
      <c r="S1281" s="294">
        <v>200</v>
      </c>
      <c r="T1281" s="294">
        <v>0.94379999999999997</v>
      </c>
      <c r="U1281" s="294">
        <v>58881</v>
      </c>
      <c r="W1281" s="294">
        <v>0.55869999999999997</v>
      </c>
      <c r="X1281" s="294">
        <v>163.92</v>
      </c>
      <c r="Y1281" s="294">
        <v>200</v>
      </c>
      <c r="Z1281" s="294">
        <v>0.93820000000000003</v>
      </c>
      <c r="AA1281" s="294">
        <v>53520</v>
      </c>
      <c r="AC1281" s="294">
        <v>0.46779999999999999</v>
      </c>
      <c r="AD1281" s="294">
        <v>127.92</v>
      </c>
      <c r="AE1281" s="294">
        <v>200</v>
      </c>
      <c r="AF1281" s="294">
        <v>0.93340000000000001</v>
      </c>
      <c r="AG1281" s="294">
        <v>47607</v>
      </c>
      <c r="AI1281" s="294">
        <v>0.53600000000000003</v>
      </c>
      <c r="AJ1281" s="294">
        <v>154.80000000000001</v>
      </c>
      <c r="AK1281" s="294">
        <v>200</v>
      </c>
      <c r="AL1281" s="294">
        <v>0.94409999999999994</v>
      </c>
      <c r="AM1281" s="294">
        <v>49791</v>
      </c>
      <c r="AO1281" s="294">
        <v>0.47320000000000001</v>
      </c>
      <c r="AP1281" s="294">
        <v>164.28</v>
      </c>
      <c r="AQ1281" s="294">
        <v>200</v>
      </c>
      <c r="AR1281" s="294">
        <v>0.93540000000000001</v>
      </c>
      <c r="AS1281" s="294">
        <v>44370</v>
      </c>
      <c r="AU1281" s="294">
        <v>0.3881</v>
      </c>
      <c r="AV1281" s="294">
        <v>124.32</v>
      </c>
      <c r="AW1281" s="294">
        <v>200</v>
      </c>
      <c r="AX1281" s="294">
        <v>0.95319999999999994</v>
      </c>
      <c r="AY1281" s="294">
        <v>33036</v>
      </c>
      <c r="BA1281" s="294">
        <v>0.38719999999999999</v>
      </c>
      <c r="BB1281" s="294">
        <v>156.36000000000001</v>
      </c>
      <c r="BC1281" s="294">
        <v>200</v>
      </c>
      <c r="BD1281" s="294">
        <v>0.96889999999999998</v>
      </c>
      <c r="BE1281" s="294">
        <v>29751</v>
      </c>
      <c r="BG1281" s="294">
        <v>0.26400000000000001</v>
      </c>
      <c r="BH1281" s="294">
        <v>135</v>
      </c>
      <c r="BI1281" s="294">
        <v>200</v>
      </c>
      <c r="BJ1281" s="294">
        <v>0.97460000000000002</v>
      </c>
      <c r="BK1281" s="294">
        <v>29574</v>
      </c>
      <c r="BM1281" s="294">
        <v>0.30209999999999998</v>
      </c>
      <c r="BN1281" s="294">
        <v>156</v>
      </c>
      <c r="BO1281" s="294">
        <v>200</v>
      </c>
      <c r="BP1281" s="294">
        <v>0.97960000000000003</v>
      </c>
      <c r="BQ1281" s="294">
        <v>40290</v>
      </c>
      <c r="BS1281" s="294">
        <v>0.39229999999999998</v>
      </c>
      <c r="BT1281" s="294">
        <v>142.56</v>
      </c>
      <c r="BU1281" s="294">
        <v>200</v>
      </c>
      <c r="BV1281" s="294">
        <v>0.97870000000000001</v>
      </c>
      <c r="BW1281" s="294">
        <v>38931</v>
      </c>
      <c r="BY1281" s="294">
        <v>0.375</v>
      </c>
    </row>
    <row r="1282" spans="1:77">
      <c r="A1282" s="301">
        <v>1316</v>
      </c>
      <c r="B1282" s="302" t="s">
        <v>3980</v>
      </c>
      <c r="C1282" s="301" t="s">
        <v>5239</v>
      </c>
      <c r="D1282" s="302" t="s">
        <v>4051</v>
      </c>
      <c r="E1282" s="303">
        <v>155.56</v>
      </c>
      <c r="F1282" s="294">
        <v>84</v>
      </c>
      <c r="G1282" s="294">
        <v>124.44799999999999</v>
      </c>
      <c r="H1282" s="294">
        <v>0.9556</v>
      </c>
      <c r="I1282" s="294">
        <v>27520</v>
      </c>
      <c r="K1282" s="294">
        <v>0.47620000000000001</v>
      </c>
      <c r="L1282" s="294">
        <v>92</v>
      </c>
      <c r="M1282" s="294">
        <v>124.44799999999999</v>
      </c>
      <c r="N1282" s="294">
        <v>0.96509999999999996</v>
      </c>
      <c r="O1282" s="294">
        <v>30920</v>
      </c>
      <c r="Q1282" s="294">
        <v>0.46810000000000002</v>
      </c>
      <c r="R1282" s="294">
        <v>88</v>
      </c>
      <c r="S1282" s="294">
        <v>124.44799999999999</v>
      </c>
      <c r="T1282" s="294">
        <v>0.95909999999999995</v>
      </c>
      <c r="U1282" s="294">
        <v>32800</v>
      </c>
      <c r="W1282" s="294">
        <v>0.53979999999999995</v>
      </c>
      <c r="X1282" s="294">
        <v>88</v>
      </c>
      <c r="Y1282" s="294">
        <v>124.44799999999999</v>
      </c>
      <c r="Z1282" s="294">
        <v>0.95750000000000002</v>
      </c>
      <c r="AA1282" s="294">
        <v>35080</v>
      </c>
      <c r="AC1282" s="294">
        <v>0.55959999999999999</v>
      </c>
      <c r="AD1282" s="294">
        <v>76</v>
      </c>
      <c r="AE1282" s="294">
        <v>124.44799999999999</v>
      </c>
      <c r="AF1282" s="294">
        <v>0.94940000000000002</v>
      </c>
      <c r="AG1282" s="294">
        <v>30000</v>
      </c>
      <c r="AI1282" s="294">
        <v>0.55889999999999995</v>
      </c>
      <c r="AJ1282" s="294">
        <v>72</v>
      </c>
      <c r="AK1282" s="294">
        <v>124.44799999999999</v>
      </c>
      <c r="AL1282" s="294">
        <v>0.95569999999999999</v>
      </c>
      <c r="AM1282" s="294">
        <v>32720</v>
      </c>
      <c r="AN1282" s="294" t="e">
        <f>AM1282-#REF!</f>
        <v>#REF!</v>
      </c>
      <c r="AO1282" s="294">
        <v>0.66049999999999998</v>
      </c>
      <c r="AP1282" s="294">
        <v>60</v>
      </c>
      <c r="AQ1282" s="294">
        <v>124.44799999999999</v>
      </c>
      <c r="AR1282" s="294">
        <v>0.94940000000000002</v>
      </c>
      <c r="AS1282" s="294">
        <v>33760</v>
      </c>
      <c r="AT1282" s="294" t="e">
        <f>AS1282-#REF!</f>
        <v>#REF!</v>
      </c>
      <c r="AU1282" s="294">
        <v>0.79659999999999997</v>
      </c>
      <c r="AV1282" s="294">
        <v>56</v>
      </c>
      <c r="AW1282" s="294">
        <v>124.44799999999999</v>
      </c>
      <c r="AX1282" s="294">
        <v>0.9466</v>
      </c>
      <c r="AY1282" s="294">
        <v>28320</v>
      </c>
      <c r="AZ1282" s="294" t="e">
        <f>AY1282-#REF!</f>
        <v>#REF!</v>
      </c>
      <c r="BA1282" s="294">
        <v>0.74209999999999998</v>
      </c>
      <c r="BB1282" s="294">
        <v>48</v>
      </c>
      <c r="BC1282" s="294">
        <v>124.44799999999999</v>
      </c>
      <c r="BD1282" s="294">
        <v>0.9496</v>
      </c>
      <c r="BE1282" s="294">
        <v>24840</v>
      </c>
      <c r="BF1282" s="294" t="e">
        <f>BE1282-#REF!</f>
        <v>#REF!</v>
      </c>
      <c r="BG1282" s="294">
        <v>0.73250000000000004</v>
      </c>
      <c r="BH1282" s="294">
        <v>48</v>
      </c>
      <c r="BI1282" s="294">
        <v>124.44799999999999</v>
      </c>
      <c r="BJ1282" s="294">
        <v>0.94950000000000001</v>
      </c>
      <c r="BK1282" s="294">
        <v>25520</v>
      </c>
      <c r="BL1282" s="294" t="e">
        <f>BK1282-#REF!</f>
        <v>#REF!</v>
      </c>
      <c r="BM1282" s="294">
        <v>0.75270000000000004</v>
      </c>
      <c r="BN1282" s="294">
        <v>64</v>
      </c>
      <c r="BO1282" s="294">
        <v>124.44799999999999</v>
      </c>
      <c r="BP1282" s="294">
        <v>0.94969999999999999</v>
      </c>
      <c r="BQ1282" s="294">
        <v>27920</v>
      </c>
      <c r="BR1282" s="294" t="e">
        <f>BQ1282-#REF!</f>
        <v>#REF!</v>
      </c>
      <c r="BS1282" s="294">
        <v>0.68359999999999999</v>
      </c>
      <c r="BT1282" s="294">
        <v>80</v>
      </c>
      <c r="BU1282" s="294">
        <v>124.44799999999999</v>
      </c>
      <c r="BV1282" s="294">
        <v>0.95630000000000004</v>
      </c>
      <c r="BW1282" s="294">
        <v>29760</v>
      </c>
      <c r="BY1282" s="294">
        <v>0.52280000000000004</v>
      </c>
    </row>
    <row r="1283" spans="1:77">
      <c r="A1283" s="301">
        <v>1317</v>
      </c>
      <c r="B1283" s="302" t="s">
        <v>3980</v>
      </c>
      <c r="C1283" s="301" t="s">
        <v>5240</v>
      </c>
      <c r="D1283" s="302" t="s">
        <v>4051</v>
      </c>
      <c r="E1283" s="303">
        <v>172</v>
      </c>
      <c r="F1283" s="294">
        <v>162</v>
      </c>
      <c r="G1283" s="294">
        <v>162</v>
      </c>
      <c r="H1283" s="294">
        <v>0.8458</v>
      </c>
      <c r="I1283" s="294">
        <v>35902</v>
      </c>
      <c r="K1283" s="294">
        <v>0.3639</v>
      </c>
      <c r="L1283" s="294">
        <v>166</v>
      </c>
      <c r="M1283" s="294">
        <v>166</v>
      </c>
      <c r="N1283" s="294">
        <v>0.84279999999999999</v>
      </c>
      <c r="O1283" s="294">
        <v>36752</v>
      </c>
      <c r="Q1283" s="294">
        <v>0.35310000000000002</v>
      </c>
      <c r="R1283" s="294">
        <v>168.2</v>
      </c>
      <c r="S1283" s="294">
        <v>168.2</v>
      </c>
      <c r="T1283" s="294">
        <v>0.83230000000000004</v>
      </c>
      <c r="U1283" s="294">
        <v>42704</v>
      </c>
      <c r="W1283" s="294">
        <v>0.42370000000000002</v>
      </c>
      <c r="X1283" s="294">
        <v>186</v>
      </c>
      <c r="Y1283" s="294">
        <v>186</v>
      </c>
      <c r="Z1283" s="294">
        <v>0.84399999999999997</v>
      </c>
      <c r="AA1283" s="294">
        <v>30136</v>
      </c>
      <c r="AC1283" s="294">
        <v>0.25800000000000001</v>
      </c>
      <c r="AD1283" s="294">
        <v>156.80000000000001</v>
      </c>
      <c r="AE1283" s="294">
        <v>156.80000000000001</v>
      </c>
      <c r="AF1283" s="294">
        <v>0.90639999999999998</v>
      </c>
      <c r="AG1283" s="294">
        <v>25440</v>
      </c>
      <c r="AI1283" s="294">
        <v>0.24060000000000001</v>
      </c>
      <c r="AJ1283" s="294">
        <v>151.6</v>
      </c>
      <c r="AK1283" s="294">
        <v>151.6</v>
      </c>
      <c r="AL1283" s="294">
        <v>0.90679999999999994</v>
      </c>
      <c r="AM1283" s="294">
        <v>31166</v>
      </c>
      <c r="AO1283" s="294">
        <v>0.31490000000000001</v>
      </c>
      <c r="AP1283" s="294">
        <v>152</v>
      </c>
      <c r="AQ1283" s="294">
        <v>152</v>
      </c>
      <c r="AR1283" s="294">
        <v>0.90200000000000002</v>
      </c>
      <c r="AS1283" s="294">
        <v>34434</v>
      </c>
      <c r="AU1283" s="294">
        <v>0.33760000000000001</v>
      </c>
      <c r="AV1283" s="294">
        <v>157.19999999999999</v>
      </c>
      <c r="AW1283" s="294">
        <v>157.19999999999999</v>
      </c>
      <c r="AX1283" s="294">
        <v>0.89649999999999996</v>
      </c>
      <c r="AY1283" s="294">
        <v>34620</v>
      </c>
      <c r="BA1283" s="294">
        <v>0.3412</v>
      </c>
      <c r="BB1283" s="294">
        <v>166</v>
      </c>
      <c r="BC1283" s="294">
        <v>166</v>
      </c>
      <c r="BD1283" s="294">
        <v>0.90469999999999995</v>
      </c>
      <c r="BE1283" s="294">
        <v>34140</v>
      </c>
      <c r="BG1283" s="294">
        <v>0.30559999999999998</v>
      </c>
      <c r="BH1283" s="294">
        <v>172</v>
      </c>
      <c r="BI1283" s="294">
        <v>172</v>
      </c>
      <c r="BJ1283" s="294">
        <v>0.90379999999999994</v>
      </c>
      <c r="BK1283" s="294">
        <v>39980</v>
      </c>
      <c r="BM1283" s="294">
        <v>0.34570000000000001</v>
      </c>
      <c r="BN1283" s="294">
        <v>165.36</v>
      </c>
      <c r="BO1283" s="294">
        <v>165.36</v>
      </c>
      <c r="BP1283" s="294">
        <v>0.91279999999999994</v>
      </c>
      <c r="BQ1283" s="294">
        <v>35926</v>
      </c>
      <c r="BS1283" s="294">
        <v>0.35420000000000001</v>
      </c>
      <c r="BT1283" s="294">
        <v>166.8</v>
      </c>
      <c r="BU1283" s="294">
        <v>166.8</v>
      </c>
      <c r="BV1283" s="294">
        <v>0.91369999999999996</v>
      </c>
      <c r="BW1283" s="294">
        <v>30526</v>
      </c>
      <c r="BY1283" s="294">
        <v>0.26919999999999999</v>
      </c>
    </row>
    <row r="1284" spans="1:77">
      <c r="A1284" s="301">
        <v>1318</v>
      </c>
      <c r="B1284" s="302" t="s">
        <v>3980</v>
      </c>
      <c r="C1284" s="301" t="s">
        <v>5241</v>
      </c>
      <c r="D1284" s="302" t="s">
        <v>4051</v>
      </c>
      <c r="E1284" s="303">
        <v>150</v>
      </c>
      <c r="F1284" s="294">
        <v>60.72</v>
      </c>
      <c r="G1284" s="294">
        <v>0</v>
      </c>
      <c r="H1284" s="294">
        <v>0.87260000000000004</v>
      </c>
      <c r="I1284" s="294">
        <v>19531</v>
      </c>
      <c r="K1284" s="294">
        <v>0</v>
      </c>
      <c r="L1284" s="294">
        <v>59.6</v>
      </c>
      <c r="M1284" s="294">
        <v>0</v>
      </c>
      <c r="N1284" s="294">
        <v>0.85960000000000003</v>
      </c>
      <c r="O1284" s="294">
        <v>20381</v>
      </c>
      <c r="Q1284" s="294">
        <v>0</v>
      </c>
      <c r="R1284" s="294">
        <v>62.36</v>
      </c>
      <c r="S1284" s="294">
        <v>0</v>
      </c>
      <c r="T1284" s="294">
        <v>0.85289999999999999</v>
      </c>
      <c r="U1284" s="294">
        <v>19625</v>
      </c>
      <c r="W1284" s="294">
        <v>0</v>
      </c>
      <c r="X1284" s="294">
        <v>60.76</v>
      </c>
      <c r="Y1284" s="294">
        <v>0</v>
      </c>
      <c r="Z1284" s="294">
        <v>0.84189999999999998</v>
      </c>
      <c r="AA1284" s="294">
        <v>17236</v>
      </c>
      <c r="AC1284" s="294">
        <v>0</v>
      </c>
      <c r="AD1284" s="294">
        <v>58.4</v>
      </c>
      <c r="AE1284" s="294">
        <v>0</v>
      </c>
      <c r="AF1284" s="294">
        <v>0.87890000000000001</v>
      </c>
      <c r="AG1284" s="294">
        <v>17283</v>
      </c>
      <c r="AI1284" s="294">
        <v>0</v>
      </c>
      <c r="AJ1284" s="294">
        <v>61.8</v>
      </c>
      <c r="AK1284" s="294">
        <v>0</v>
      </c>
      <c r="AL1284" s="294">
        <v>0.88370000000000004</v>
      </c>
      <c r="AM1284" s="294">
        <v>18547</v>
      </c>
      <c r="AO1284" s="294">
        <v>0</v>
      </c>
      <c r="AP1284" s="294">
        <v>65.680000000000007</v>
      </c>
      <c r="AQ1284" s="294">
        <v>0</v>
      </c>
      <c r="AR1284" s="294">
        <v>0.88139999999999996</v>
      </c>
      <c r="AS1284" s="294">
        <v>19763</v>
      </c>
      <c r="AU1284" s="294">
        <v>0</v>
      </c>
      <c r="AV1284" s="294">
        <v>68.64</v>
      </c>
      <c r="AW1284" s="294">
        <v>0</v>
      </c>
      <c r="AX1284" s="294">
        <v>0.82979999999999998</v>
      </c>
      <c r="AY1284" s="294">
        <v>15231</v>
      </c>
      <c r="BA1284" s="294">
        <v>0</v>
      </c>
      <c r="BB1284" s="294">
        <v>52.48</v>
      </c>
      <c r="BC1284" s="294">
        <v>0</v>
      </c>
      <c r="BD1284" s="294">
        <v>0.83289999999999997</v>
      </c>
      <c r="BE1284" s="294">
        <v>11127</v>
      </c>
      <c r="BG1284" s="294">
        <v>0</v>
      </c>
      <c r="BH1284" s="294">
        <v>53</v>
      </c>
      <c r="BI1284" s="294">
        <v>0</v>
      </c>
      <c r="BJ1284" s="294">
        <v>0.83960000000000001</v>
      </c>
      <c r="BK1284" s="294">
        <v>12495</v>
      </c>
      <c r="BM1284" s="294">
        <v>0</v>
      </c>
      <c r="BN1284" s="294">
        <v>60.24</v>
      </c>
      <c r="BO1284" s="294">
        <v>0</v>
      </c>
      <c r="BP1284" s="294">
        <v>0.84319999999999995</v>
      </c>
      <c r="BQ1284" s="294">
        <v>10705</v>
      </c>
      <c r="BS1284" s="294">
        <v>0</v>
      </c>
      <c r="BT1284" s="294">
        <v>77.12</v>
      </c>
      <c r="BU1284" s="294">
        <v>120</v>
      </c>
      <c r="BV1284" s="294">
        <v>0.81320000000000003</v>
      </c>
      <c r="BW1284" s="294">
        <v>36476</v>
      </c>
      <c r="BX1284" s="294" t="e">
        <f>BW1284-#REF!</f>
        <v>#REF!</v>
      </c>
      <c r="BY1284" s="294">
        <v>0.63770000000000004</v>
      </c>
    </row>
    <row r="1285" spans="1:77">
      <c r="A1285" s="301">
        <v>1319</v>
      </c>
      <c r="B1285" s="302" t="s">
        <v>3980</v>
      </c>
      <c r="C1285" s="301" t="s">
        <v>5242</v>
      </c>
      <c r="D1285" s="302" t="s">
        <v>4139</v>
      </c>
      <c r="E1285" s="303">
        <v>377</v>
      </c>
      <c r="F1285" s="294">
        <v>312</v>
      </c>
      <c r="G1285" s="294">
        <v>312</v>
      </c>
      <c r="H1285" s="294">
        <v>0.84140000000000004</v>
      </c>
      <c r="I1285" s="294">
        <v>28840</v>
      </c>
      <c r="K1285" s="294">
        <v>0.15260000000000001</v>
      </c>
      <c r="L1285" s="294">
        <v>305.60000000000002</v>
      </c>
      <c r="M1285" s="294">
        <v>305.60000000000002</v>
      </c>
      <c r="N1285" s="294">
        <v>0.87109999999999999</v>
      </c>
      <c r="O1285" s="294">
        <v>32160</v>
      </c>
      <c r="Q1285" s="294">
        <v>0.16239999999999999</v>
      </c>
      <c r="R1285" s="294">
        <v>307.2</v>
      </c>
      <c r="S1285" s="294">
        <v>307.2</v>
      </c>
      <c r="T1285" s="294">
        <v>0.74249999999999994</v>
      </c>
      <c r="U1285" s="294">
        <v>14760</v>
      </c>
      <c r="W1285" s="294">
        <v>8.9899999999999994E-2</v>
      </c>
      <c r="X1285" s="294">
        <v>336.8</v>
      </c>
      <c r="Y1285" s="294">
        <v>336.8</v>
      </c>
      <c r="Z1285" s="294">
        <v>0.66339999999999999</v>
      </c>
      <c r="AA1285" s="294">
        <v>21600</v>
      </c>
      <c r="AC1285" s="294">
        <v>0.12989999999999999</v>
      </c>
      <c r="AD1285" s="294">
        <v>328.8</v>
      </c>
      <c r="AE1285" s="294">
        <v>328.8</v>
      </c>
      <c r="AF1285" s="294">
        <v>0.63249999999999995</v>
      </c>
      <c r="AG1285" s="294">
        <v>26640</v>
      </c>
      <c r="AI1285" s="294">
        <v>0.17219999999999999</v>
      </c>
      <c r="AJ1285" s="294">
        <v>328</v>
      </c>
      <c r="AK1285" s="294">
        <v>328.8</v>
      </c>
      <c r="AL1285" s="294">
        <v>0.92999999999999994</v>
      </c>
      <c r="AM1285" s="294">
        <v>154760</v>
      </c>
      <c r="AO1285" s="294">
        <v>9.4700000000000006E-2</v>
      </c>
      <c r="AP1285" s="294">
        <v>330</v>
      </c>
      <c r="AQ1285" s="294">
        <v>328.8</v>
      </c>
      <c r="AR1285" s="294">
        <v>0.92999999999999994</v>
      </c>
      <c r="AS1285" s="294">
        <v>21228</v>
      </c>
      <c r="AU1285" s="294">
        <v>9.2999999999999999E-2</v>
      </c>
      <c r="AV1285" s="294">
        <v>328</v>
      </c>
      <c r="AW1285" s="294">
        <v>328.8</v>
      </c>
      <c r="AX1285" s="294">
        <v>0.93010000000000004</v>
      </c>
      <c r="AY1285" s="294">
        <v>20544</v>
      </c>
      <c r="BA1285" s="294">
        <v>9.35E-2</v>
      </c>
      <c r="BB1285" s="294">
        <v>327</v>
      </c>
      <c r="BC1285" s="294">
        <v>328.8</v>
      </c>
      <c r="BD1285" s="294">
        <v>0.92989999999999995</v>
      </c>
      <c r="BE1285" s="294">
        <v>21912</v>
      </c>
      <c r="BG1285" s="294">
        <v>9.69E-2</v>
      </c>
      <c r="BH1285" s="294">
        <v>328</v>
      </c>
      <c r="BI1285" s="294">
        <v>328.8</v>
      </c>
      <c r="BJ1285" s="294">
        <v>0.92999999999999994</v>
      </c>
      <c r="BK1285" s="294">
        <v>21228</v>
      </c>
      <c r="BM1285" s="294">
        <v>9.35E-2</v>
      </c>
      <c r="BN1285" s="294">
        <v>328</v>
      </c>
      <c r="BO1285" s="294">
        <v>328.8</v>
      </c>
      <c r="BP1285" s="294">
        <v>0.93020000000000003</v>
      </c>
      <c r="BQ1285" s="294">
        <v>19860</v>
      </c>
      <c r="BS1285" s="294">
        <v>9.69E-2</v>
      </c>
      <c r="BT1285" s="294">
        <v>328</v>
      </c>
      <c r="BU1285" s="294">
        <v>328.8</v>
      </c>
      <c r="BV1285" s="294">
        <v>0.92989999999999995</v>
      </c>
      <c r="BW1285" s="294">
        <v>21228</v>
      </c>
      <c r="BY1285" s="294">
        <v>9.35E-2</v>
      </c>
    </row>
    <row r="1286" spans="1:77">
      <c r="A1286" s="301">
        <v>1320</v>
      </c>
      <c r="B1286" s="302" t="s">
        <v>3980</v>
      </c>
      <c r="C1286" s="301" t="s">
        <v>5243</v>
      </c>
      <c r="D1286" s="302" t="s">
        <v>4097</v>
      </c>
      <c r="E1286" s="303">
        <v>811</v>
      </c>
      <c r="F1286" s="294">
        <v>288</v>
      </c>
      <c r="G1286" s="294">
        <v>648.79999999999995</v>
      </c>
      <c r="H1286" s="294">
        <v>1.0087999999999999</v>
      </c>
      <c r="I1286" s="294">
        <v>103500</v>
      </c>
      <c r="K1286" s="294" t="s">
        <v>3983</v>
      </c>
      <c r="L1286" s="294">
        <v>288</v>
      </c>
      <c r="M1286" s="294">
        <v>648.79999999999995</v>
      </c>
      <c r="N1286" s="294">
        <v>1</v>
      </c>
      <c r="O1286" s="294">
        <v>63900</v>
      </c>
      <c r="Q1286" s="294" t="s">
        <v>3983</v>
      </c>
      <c r="R1286" s="294">
        <v>324</v>
      </c>
      <c r="S1286" s="294">
        <v>648.79999999999995</v>
      </c>
      <c r="T1286" s="294">
        <v>0.9929</v>
      </c>
      <c r="U1286" s="294">
        <v>125100</v>
      </c>
      <c r="W1286" s="294" t="s">
        <v>3983</v>
      </c>
      <c r="X1286" s="294">
        <v>270</v>
      </c>
      <c r="Y1286" s="294">
        <v>648.79999999999995</v>
      </c>
      <c r="Z1286" s="294">
        <v>1.01</v>
      </c>
      <c r="AA1286" s="294">
        <v>91800</v>
      </c>
      <c r="AC1286" s="294" t="s">
        <v>3983</v>
      </c>
      <c r="AD1286" s="294">
        <v>279</v>
      </c>
      <c r="AE1286" s="294">
        <v>648.79999999999995</v>
      </c>
      <c r="AF1286" s="294">
        <v>1</v>
      </c>
      <c r="AG1286" s="294">
        <v>98100</v>
      </c>
      <c r="AI1286" s="294" t="s">
        <v>3983</v>
      </c>
      <c r="AJ1286" s="294">
        <v>279</v>
      </c>
      <c r="AK1286" s="294">
        <v>648.79999999999995</v>
      </c>
      <c r="AL1286" s="294">
        <v>1</v>
      </c>
      <c r="AM1286" s="294">
        <v>94500</v>
      </c>
      <c r="AO1286" s="294" t="s">
        <v>3983</v>
      </c>
      <c r="AP1286" s="294">
        <v>206.1</v>
      </c>
      <c r="AQ1286" s="294">
        <v>648.79999999999995</v>
      </c>
      <c r="AR1286" s="294">
        <v>0.99390000000000001</v>
      </c>
      <c r="AS1286" s="294">
        <v>87030</v>
      </c>
      <c r="AU1286" s="294" t="s">
        <v>3983</v>
      </c>
      <c r="AV1286" s="294">
        <v>151.19999999999999</v>
      </c>
      <c r="AW1286" s="294">
        <v>648.79999999999995</v>
      </c>
      <c r="AX1286" s="294">
        <v>1</v>
      </c>
      <c r="AY1286" s="294">
        <v>57510</v>
      </c>
      <c r="BA1286" s="294" t="s">
        <v>3983</v>
      </c>
      <c r="BB1286" s="294">
        <v>127.8</v>
      </c>
      <c r="BC1286" s="294">
        <v>648.79999999999995</v>
      </c>
      <c r="BD1286" s="294">
        <v>0.99839999999999995</v>
      </c>
      <c r="BE1286" s="294">
        <v>53100</v>
      </c>
      <c r="BG1286" s="294" t="s">
        <v>3983</v>
      </c>
      <c r="BH1286" s="294">
        <v>129.6</v>
      </c>
      <c r="BI1286" s="294">
        <v>648.79999999999995</v>
      </c>
      <c r="BJ1286" s="294">
        <v>0.99829999999999997</v>
      </c>
      <c r="BK1286" s="294">
        <v>51840</v>
      </c>
      <c r="BM1286" s="294" t="s">
        <v>3983</v>
      </c>
      <c r="BN1286" s="294">
        <v>151.19999999999999</v>
      </c>
      <c r="BO1286" s="294">
        <v>648.79999999999995</v>
      </c>
      <c r="BP1286" s="294">
        <v>1</v>
      </c>
      <c r="BQ1286" s="294">
        <v>56700</v>
      </c>
      <c r="BS1286" s="294" t="s">
        <v>3983</v>
      </c>
      <c r="BT1286" s="294">
        <v>180</v>
      </c>
      <c r="BU1286" s="294">
        <v>648.79999999999995</v>
      </c>
      <c r="BV1286" s="294">
        <v>1</v>
      </c>
      <c r="BW1286" s="294">
        <v>78030</v>
      </c>
      <c r="BY1286" s="294" t="s">
        <v>3983</v>
      </c>
    </row>
    <row r="1287" spans="1:77">
      <c r="A1287" s="301">
        <v>1321</v>
      </c>
      <c r="B1287" s="302" t="s">
        <v>3980</v>
      </c>
      <c r="C1287" s="301" t="s">
        <v>5244</v>
      </c>
      <c r="D1287" s="302" t="s">
        <v>4051</v>
      </c>
      <c r="E1287" s="303">
        <v>111</v>
      </c>
      <c r="F1287" s="294">
        <v>70.67</v>
      </c>
      <c r="G1287" s="294">
        <v>88.8</v>
      </c>
      <c r="H1287" s="294">
        <v>0.97760000000000002</v>
      </c>
      <c r="I1287" s="294">
        <v>17095</v>
      </c>
      <c r="K1287" s="294">
        <v>0.34739999999999999</v>
      </c>
      <c r="L1287" s="294">
        <v>61.19</v>
      </c>
      <c r="M1287" s="294">
        <v>88.8</v>
      </c>
      <c r="N1287" s="294">
        <v>0.97809999999999997</v>
      </c>
      <c r="O1287" s="294">
        <v>18346</v>
      </c>
      <c r="Q1287" s="294">
        <v>0.41710000000000003</v>
      </c>
      <c r="R1287" s="294">
        <v>70.989999999999995</v>
      </c>
      <c r="S1287" s="294">
        <v>88.8</v>
      </c>
      <c r="T1287" s="294">
        <v>0.97489999999999999</v>
      </c>
      <c r="U1287" s="294">
        <v>19008</v>
      </c>
      <c r="W1287" s="294">
        <v>0.3856</v>
      </c>
      <c r="X1287" s="294">
        <v>58.51</v>
      </c>
      <c r="Y1287" s="294">
        <v>88.8</v>
      </c>
      <c r="Z1287" s="294">
        <v>0.98270000000000002</v>
      </c>
      <c r="AA1287" s="294">
        <v>17255</v>
      </c>
      <c r="AC1287" s="294">
        <v>0.40860000000000002</v>
      </c>
      <c r="AD1287" s="294">
        <v>62.07</v>
      </c>
      <c r="AE1287" s="294">
        <v>88.8</v>
      </c>
      <c r="AF1287" s="294">
        <v>0.97760000000000002</v>
      </c>
      <c r="AG1287" s="294">
        <v>15952</v>
      </c>
      <c r="AI1287" s="294">
        <v>0.35770000000000002</v>
      </c>
      <c r="AJ1287" s="294">
        <v>55.83</v>
      </c>
      <c r="AK1287" s="294">
        <v>88.8</v>
      </c>
      <c r="AL1287" s="294">
        <v>0.97560000000000002</v>
      </c>
      <c r="AM1287" s="294">
        <v>14785</v>
      </c>
      <c r="AO1287" s="294">
        <v>0.38219999999999998</v>
      </c>
      <c r="AP1287" s="294">
        <v>49.31</v>
      </c>
      <c r="AQ1287" s="294">
        <v>88.8</v>
      </c>
      <c r="AR1287" s="294">
        <v>0.96709999999999996</v>
      </c>
      <c r="AS1287" s="294">
        <v>13511</v>
      </c>
      <c r="AU1287" s="294">
        <v>0.38669999999999999</v>
      </c>
      <c r="AV1287" s="294">
        <v>38.79</v>
      </c>
      <c r="AW1287" s="294">
        <v>88.8</v>
      </c>
      <c r="AX1287" s="294">
        <v>0.96650000000000003</v>
      </c>
      <c r="AY1287" s="294">
        <v>10477</v>
      </c>
      <c r="BA1287" s="294">
        <v>0.39579999999999999</v>
      </c>
      <c r="BB1287" s="294">
        <v>34.79</v>
      </c>
      <c r="BC1287" s="294">
        <v>88.8</v>
      </c>
      <c r="BD1287" s="294">
        <v>0.9647</v>
      </c>
      <c r="BE1287" s="294">
        <v>9272</v>
      </c>
      <c r="BG1287" s="294">
        <v>0.3795</v>
      </c>
      <c r="BH1287" s="294">
        <v>34.270000000000003</v>
      </c>
      <c r="BI1287" s="294">
        <v>88.8</v>
      </c>
      <c r="BJ1287" s="294">
        <v>0.95269999999999999</v>
      </c>
      <c r="BK1287" s="294">
        <v>9233</v>
      </c>
      <c r="BM1287" s="294">
        <v>0.3886</v>
      </c>
      <c r="BN1287" s="294">
        <v>37.11</v>
      </c>
      <c r="BO1287" s="294">
        <v>88.8</v>
      </c>
      <c r="BP1287" s="294">
        <v>0.96809999999999996</v>
      </c>
      <c r="BQ1287" s="294">
        <v>9482</v>
      </c>
      <c r="BS1287" s="294">
        <v>0.40089999999999998</v>
      </c>
      <c r="BT1287" s="294">
        <v>59.39</v>
      </c>
      <c r="BU1287" s="294">
        <v>88.8</v>
      </c>
      <c r="BV1287" s="294">
        <v>0.97250000000000003</v>
      </c>
      <c r="BW1287" s="294">
        <v>12531</v>
      </c>
      <c r="BY1287" s="294">
        <v>0.2954</v>
      </c>
    </row>
    <row r="1288" spans="1:77">
      <c r="A1288" s="301">
        <v>1322</v>
      </c>
      <c r="B1288" s="302" t="s">
        <v>3980</v>
      </c>
      <c r="C1288" s="301" t="s">
        <v>5245</v>
      </c>
      <c r="D1288" s="302" t="s">
        <v>4051</v>
      </c>
      <c r="E1288" s="303">
        <v>187</v>
      </c>
      <c r="F1288" s="294">
        <v>97.2</v>
      </c>
      <c r="G1288" s="294">
        <v>149.6</v>
      </c>
      <c r="H1288" s="294">
        <v>0.99549999999999994</v>
      </c>
      <c r="I1288" s="294">
        <v>18546</v>
      </c>
      <c r="K1288" s="294">
        <v>0.26619999999999999</v>
      </c>
      <c r="L1288" s="294">
        <v>91.8</v>
      </c>
      <c r="M1288" s="294">
        <v>149.6</v>
      </c>
      <c r="N1288" s="294">
        <v>0.99590000000000001</v>
      </c>
      <c r="O1288" s="294">
        <v>18714</v>
      </c>
      <c r="Q1288" s="294">
        <v>0.27510000000000001</v>
      </c>
      <c r="R1288" s="294">
        <v>89.4</v>
      </c>
      <c r="S1288" s="294">
        <v>149.6</v>
      </c>
      <c r="T1288" s="294">
        <v>0.99590000000000001</v>
      </c>
      <c r="U1288" s="294">
        <v>14484</v>
      </c>
      <c r="W1288" s="294">
        <v>0.22600000000000001</v>
      </c>
      <c r="X1288" s="294">
        <v>87.12</v>
      </c>
      <c r="Y1288" s="294">
        <v>149.6</v>
      </c>
      <c r="Z1288" s="294">
        <v>0.9929</v>
      </c>
      <c r="AA1288" s="294">
        <v>13398</v>
      </c>
      <c r="AC1288" s="294">
        <v>0.2082</v>
      </c>
      <c r="AD1288" s="294">
        <v>87.12</v>
      </c>
      <c r="AE1288" s="294">
        <v>149.6</v>
      </c>
      <c r="AF1288" s="294">
        <v>0.99409999999999998</v>
      </c>
      <c r="AG1288" s="294">
        <v>12948</v>
      </c>
      <c r="AI1288" s="294">
        <v>0.20100000000000001</v>
      </c>
      <c r="AJ1288" s="294">
        <v>88.08</v>
      </c>
      <c r="AK1288" s="294">
        <v>149.6</v>
      </c>
      <c r="AL1288" s="294">
        <v>0.995</v>
      </c>
      <c r="AM1288" s="294">
        <v>14142</v>
      </c>
      <c r="AO1288" s="294">
        <v>0.22409999999999999</v>
      </c>
      <c r="AP1288" s="294">
        <v>83.04</v>
      </c>
      <c r="AQ1288" s="294">
        <v>149.6</v>
      </c>
      <c r="AR1288" s="294">
        <v>0.99209999999999998</v>
      </c>
      <c r="AS1288" s="294">
        <v>12714</v>
      </c>
      <c r="AU1288" s="294">
        <v>0.2074</v>
      </c>
      <c r="AV1288" s="294">
        <v>72.959999999999994</v>
      </c>
      <c r="AW1288" s="294">
        <v>149.6</v>
      </c>
      <c r="AX1288" s="294">
        <v>0.98970000000000002</v>
      </c>
      <c r="AY1288" s="294">
        <v>9798</v>
      </c>
      <c r="BA1288" s="294">
        <v>0.1885</v>
      </c>
      <c r="BB1288" s="294">
        <v>59.52</v>
      </c>
      <c r="BC1288" s="294">
        <v>149.6</v>
      </c>
      <c r="BD1288" s="294">
        <v>0.98580000000000001</v>
      </c>
      <c r="BE1288" s="294">
        <v>7872</v>
      </c>
      <c r="BG1288" s="294">
        <v>0.18029999999999999</v>
      </c>
      <c r="BH1288" s="294">
        <v>72.959999999999994</v>
      </c>
      <c r="BI1288" s="294">
        <v>149.6</v>
      </c>
      <c r="BJ1288" s="294">
        <v>0.98760000000000003</v>
      </c>
      <c r="BK1288" s="294">
        <v>8112</v>
      </c>
      <c r="BM1288" s="294">
        <v>0.15129999999999999</v>
      </c>
      <c r="BN1288" s="294">
        <v>85.44</v>
      </c>
      <c r="BO1288" s="294">
        <v>149.6</v>
      </c>
      <c r="BP1288" s="294">
        <v>0.99339999999999995</v>
      </c>
      <c r="BQ1288" s="294">
        <v>9918</v>
      </c>
      <c r="BS1288" s="294">
        <v>0.1739</v>
      </c>
      <c r="BT1288" s="294">
        <v>81.12</v>
      </c>
      <c r="BU1288" s="294">
        <v>149.6</v>
      </c>
      <c r="BV1288" s="294">
        <v>0.995</v>
      </c>
      <c r="BW1288" s="294">
        <v>10656</v>
      </c>
      <c r="BY1288" s="294">
        <v>0.17749999999999999</v>
      </c>
    </row>
    <row r="1289" spans="1:77">
      <c r="A1289" s="301">
        <v>1323</v>
      </c>
      <c r="B1289" s="302" t="s">
        <v>3980</v>
      </c>
      <c r="C1289" s="301" t="s">
        <v>5246</v>
      </c>
      <c r="D1289" s="302" t="s">
        <v>4051</v>
      </c>
      <c r="E1289" s="303">
        <v>550</v>
      </c>
      <c r="F1289" s="294">
        <v>409.2</v>
      </c>
      <c r="G1289" s="294">
        <v>409.2</v>
      </c>
      <c r="H1289" s="294">
        <v>0.98080000000000001</v>
      </c>
      <c r="I1289" s="294">
        <v>101100</v>
      </c>
      <c r="K1289" s="294">
        <v>0.34989999999999999</v>
      </c>
      <c r="L1289" s="294">
        <v>396</v>
      </c>
      <c r="M1289" s="294">
        <v>396</v>
      </c>
      <c r="N1289" s="294">
        <v>0.98270000000000002</v>
      </c>
      <c r="O1289" s="294">
        <v>105540</v>
      </c>
      <c r="Q1289" s="294">
        <v>0.36449999999999999</v>
      </c>
      <c r="R1289" s="294">
        <v>426</v>
      </c>
      <c r="S1289" s="294">
        <v>426</v>
      </c>
      <c r="T1289" s="294">
        <v>0.98260000000000003</v>
      </c>
      <c r="U1289" s="294">
        <v>101370</v>
      </c>
      <c r="W1289" s="294">
        <v>0.33639999999999998</v>
      </c>
      <c r="X1289" s="294">
        <v>432</v>
      </c>
      <c r="Y1289" s="294">
        <v>432</v>
      </c>
      <c r="Z1289" s="294">
        <v>0.98139999999999994</v>
      </c>
      <c r="AA1289" s="294">
        <v>118710</v>
      </c>
      <c r="AC1289" s="294">
        <v>0.37630000000000002</v>
      </c>
      <c r="AD1289" s="294">
        <v>439.2</v>
      </c>
      <c r="AE1289" s="294">
        <v>439.2</v>
      </c>
      <c r="AF1289" s="294">
        <v>0.98070000000000002</v>
      </c>
      <c r="AG1289" s="294">
        <v>115620</v>
      </c>
      <c r="AI1289" s="294">
        <v>0.36080000000000001</v>
      </c>
      <c r="AJ1289" s="294">
        <v>456</v>
      </c>
      <c r="AK1289" s="294">
        <v>456</v>
      </c>
      <c r="AL1289" s="294">
        <v>0.97809999999999997</v>
      </c>
      <c r="AM1289" s="294">
        <v>110940</v>
      </c>
      <c r="AO1289" s="294">
        <v>0.34549999999999997</v>
      </c>
      <c r="AP1289" s="294">
        <v>439.2</v>
      </c>
      <c r="AQ1289" s="294">
        <v>439.2</v>
      </c>
      <c r="AR1289" s="294">
        <v>0.97960000000000003</v>
      </c>
      <c r="AS1289" s="294">
        <v>97770</v>
      </c>
      <c r="AU1289" s="294">
        <v>0.3054</v>
      </c>
      <c r="AV1289" s="294">
        <v>420</v>
      </c>
      <c r="AW1289" s="294">
        <v>420</v>
      </c>
      <c r="AX1289" s="294">
        <v>0.97970000000000002</v>
      </c>
      <c r="AY1289" s="294">
        <v>98070</v>
      </c>
      <c r="BA1289" s="294">
        <v>0.33110000000000001</v>
      </c>
      <c r="BB1289" s="294">
        <v>412.4</v>
      </c>
      <c r="BC1289" s="294">
        <v>412.4</v>
      </c>
      <c r="BD1289" s="294">
        <v>0.99139999999999995</v>
      </c>
      <c r="BE1289" s="294">
        <v>99930</v>
      </c>
      <c r="BG1289" s="294">
        <v>0.31830000000000003</v>
      </c>
      <c r="BH1289" s="294">
        <v>378</v>
      </c>
      <c r="BI1289" s="294">
        <v>440</v>
      </c>
      <c r="BJ1289" s="294">
        <v>0.98370000000000002</v>
      </c>
      <c r="BK1289" s="294">
        <v>94020</v>
      </c>
      <c r="BM1289" s="294">
        <v>0.33989999999999998</v>
      </c>
      <c r="BN1289" s="294">
        <v>415.2</v>
      </c>
      <c r="BO1289" s="294">
        <v>440</v>
      </c>
      <c r="BP1289" s="294">
        <v>0.98309999999999997</v>
      </c>
      <c r="BQ1289" s="294">
        <v>93610</v>
      </c>
      <c r="BS1289" s="294">
        <v>0.34129999999999999</v>
      </c>
      <c r="BT1289" s="294">
        <v>437.2</v>
      </c>
      <c r="BU1289" s="294">
        <v>440</v>
      </c>
      <c r="BV1289" s="294">
        <v>0.97009999999999996</v>
      </c>
      <c r="BW1289" s="294">
        <v>93320</v>
      </c>
      <c r="BY1289" s="294">
        <v>7.3899999999999993E-2</v>
      </c>
    </row>
    <row r="1290" spans="1:77">
      <c r="A1290" s="301">
        <v>1324</v>
      </c>
      <c r="B1290" s="302" t="s">
        <v>3980</v>
      </c>
      <c r="C1290" s="301" t="s">
        <v>5247</v>
      </c>
      <c r="D1290" s="302" t="s">
        <v>4139</v>
      </c>
      <c r="E1290" s="303">
        <v>134</v>
      </c>
      <c r="F1290" s="294">
        <v>159.25</v>
      </c>
      <c r="G1290" s="294">
        <v>159.25</v>
      </c>
      <c r="H1290" s="294">
        <v>0.50519999999999998</v>
      </c>
      <c r="I1290" s="294">
        <v>34713</v>
      </c>
      <c r="K1290" s="294">
        <v>0.60399999999999998</v>
      </c>
      <c r="L1290" s="294">
        <v>149.25</v>
      </c>
      <c r="M1290" s="294">
        <v>149.25</v>
      </c>
      <c r="N1290" s="294">
        <v>0.72599999999999998</v>
      </c>
      <c r="O1290" s="294">
        <v>24313</v>
      </c>
      <c r="Q1290" s="294">
        <v>0.30420000000000003</v>
      </c>
      <c r="R1290" s="294">
        <v>145.25</v>
      </c>
      <c r="S1290" s="294">
        <v>145.25</v>
      </c>
      <c r="T1290" s="294">
        <v>0.71309999999999996</v>
      </c>
      <c r="U1290" s="294">
        <v>22613</v>
      </c>
      <c r="W1290" s="294">
        <v>0.30590000000000001</v>
      </c>
      <c r="X1290" s="294">
        <v>135.25</v>
      </c>
      <c r="Y1290" s="294">
        <v>135.25</v>
      </c>
      <c r="Z1290" s="294">
        <v>0.71589999999999998</v>
      </c>
      <c r="AA1290" s="294">
        <v>19953</v>
      </c>
      <c r="AC1290" s="294">
        <v>0.27960000000000002</v>
      </c>
      <c r="AD1290" s="294">
        <v>7.85</v>
      </c>
      <c r="AE1290" s="294">
        <v>107.2</v>
      </c>
      <c r="AF1290" s="294">
        <v>0.74409999999999998</v>
      </c>
      <c r="AG1290" s="294">
        <v>18373</v>
      </c>
      <c r="AH1290" s="294" t="e">
        <f>AG1290-#REF!</f>
        <v>#REF!</v>
      </c>
      <c r="AI1290" s="294">
        <v>5.0286999999999997</v>
      </c>
      <c r="AJ1290" s="294">
        <v>123.25</v>
      </c>
      <c r="AK1290" s="294">
        <v>123.25</v>
      </c>
      <c r="AL1290" s="294">
        <v>0.75980000000000003</v>
      </c>
      <c r="AM1290" s="294">
        <v>11133</v>
      </c>
      <c r="AO1290" s="294">
        <v>0.1668</v>
      </c>
      <c r="AP1290" s="294">
        <v>149.25</v>
      </c>
      <c r="AQ1290" s="294">
        <v>149.25</v>
      </c>
      <c r="AR1290" s="294">
        <v>0.71040000000000003</v>
      </c>
      <c r="AS1290" s="294">
        <v>18293</v>
      </c>
      <c r="AU1290" s="294">
        <v>0.2339</v>
      </c>
      <c r="AV1290" s="294">
        <v>187.25</v>
      </c>
      <c r="AW1290" s="294">
        <v>187.25</v>
      </c>
      <c r="AX1290" s="294">
        <v>0.67469999999999997</v>
      </c>
      <c r="AY1290" s="294">
        <v>26833</v>
      </c>
      <c r="BA1290" s="294">
        <v>0.29699999999999999</v>
      </c>
      <c r="BB1290" s="294">
        <v>183.25</v>
      </c>
      <c r="BC1290" s="294">
        <v>183.25</v>
      </c>
      <c r="BD1290" s="294">
        <v>0.70189999999999997</v>
      </c>
      <c r="BE1290" s="294">
        <v>28113</v>
      </c>
      <c r="BG1290" s="294">
        <v>0.29580000000000001</v>
      </c>
      <c r="BH1290" s="294">
        <v>183.25</v>
      </c>
      <c r="BI1290" s="294">
        <v>183.25</v>
      </c>
      <c r="BJ1290" s="294">
        <v>0.69169999999999998</v>
      </c>
      <c r="BK1290" s="294">
        <v>24093</v>
      </c>
      <c r="BM1290" s="294">
        <v>0.25719999999999998</v>
      </c>
      <c r="BN1290" s="294">
        <v>141.25</v>
      </c>
      <c r="BO1290" s="294">
        <v>141.25</v>
      </c>
      <c r="BP1290" s="294">
        <v>0.70499999999999996</v>
      </c>
      <c r="BQ1290" s="294">
        <v>32873</v>
      </c>
      <c r="BS1290" s="294">
        <v>0.49569999999999997</v>
      </c>
      <c r="BT1290" s="294">
        <v>165.25</v>
      </c>
      <c r="BU1290" s="294">
        <v>165.25</v>
      </c>
      <c r="BV1290" s="294">
        <v>0.72770000000000001</v>
      </c>
      <c r="BW1290" s="294">
        <v>24853</v>
      </c>
      <c r="BY1290" s="294">
        <v>0.27989999999999998</v>
      </c>
    </row>
    <row r="1291" spans="1:77">
      <c r="A1291" s="301">
        <v>1325</v>
      </c>
      <c r="B1291" s="302" t="s">
        <v>3980</v>
      </c>
      <c r="C1291" s="301" t="s">
        <v>5248</v>
      </c>
      <c r="D1291" s="302" t="s">
        <v>4139</v>
      </c>
      <c r="E1291" s="303">
        <v>200</v>
      </c>
      <c r="F1291" s="294">
        <v>159.24</v>
      </c>
      <c r="G1291" s="294">
        <v>160</v>
      </c>
      <c r="H1291" s="294">
        <v>0.98070000000000002</v>
      </c>
      <c r="I1291" s="294">
        <v>19944</v>
      </c>
      <c r="K1291" s="294">
        <v>0.1774</v>
      </c>
      <c r="L1291" s="294">
        <v>177.6</v>
      </c>
      <c r="M1291" s="294">
        <v>177.6</v>
      </c>
      <c r="N1291" s="294">
        <v>0.97670000000000001</v>
      </c>
      <c r="O1291" s="294">
        <v>23958</v>
      </c>
      <c r="Q1291" s="294">
        <v>0.1857</v>
      </c>
      <c r="R1291" s="294">
        <v>195.6</v>
      </c>
      <c r="S1291" s="294">
        <v>195.6</v>
      </c>
      <c r="T1291" s="294">
        <v>0.96819999999999995</v>
      </c>
      <c r="U1291" s="294">
        <v>31416</v>
      </c>
      <c r="W1291" s="294">
        <v>0.23039999999999999</v>
      </c>
      <c r="X1291" s="294">
        <v>209.16</v>
      </c>
      <c r="Y1291" s="294">
        <v>209.16</v>
      </c>
      <c r="Z1291" s="294">
        <v>0.96309999999999996</v>
      </c>
      <c r="AA1291" s="294">
        <v>29388</v>
      </c>
      <c r="AC1291" s="294">
        <v>0.1961</v>
      </c>
      <c r="AD1291" s="294">
        <v>195.96</v>
      </c>
      <c r="AE1291" s="294">
        <v>195.96</v>
      </c>
      <c r="AF1291" s="294">
        <v>0.96779999999999999</v>
      </c>
      <c r="AG1291" s="294">
        <v>29415</v>
      </c>
      <c r="AI1291" s="294">
        <v>0.20849999999999999</v>
      </c>
      <c r="AJ1291" s="294">
        <v>183.24</v>
      </c>
      <c r="AK1291" s="294">
        <v>183.24</v>
      </c>
      <c r="AL1291" s="294">
        <v>0.96729999999999994</v>
      </c>
      <c r="AM1291" s="294">
        <v>31302</v>
      </c>
      <c r="AO1291" s="294">
        <v>0.24529999999999999</v>
      </c>
      <c r="AP1291" s="294">
        <v>163.80000000000001</v>
      </c>
      <c r="AQ1291" s="294">
        <v>160.68</v>
      </c>
      <c r="AR1291" s="294">
        <v>0.97499999999999998</v>
      </c>
      <c r="AS1291" s="294">
        <v>21486</v>
      </c>
      <c r="AU1291" s="294">
        <v>0.18079999999999999</v>
      </c>
      <c r="AV1291" s="294">
        <v>177.84</v>
      </c>
      <c r="AW1291" s="294">
        <v>177.84</v>
      </c>
      <c r="AX1291" s="294">
        <v>0.97399999999999998</v>
      </c>
      <c r="AY1291" s="294">
        <v>29019</v>
      </c>
      <c r="BA1291" s="294">
        <v>0.23269999999999999</v>
      </c>
      <c r="BB1291" s="294">
        <v>196.56</v>
      </c>
      <c r="BC1291" s="294">
        <v>196.56</v>
      </c>
      <c r="BD1291" s="294">
        <v>0.97570000000000001</v>
      </c>
      <c r="BE1291" s="294">
        <v>28002</v>
      </c>
      <c r="BG1291" s="294">
        <v>0.1963</v>
      </c>
      <c r="BH1291" s="294">
        <v>175.56</v>
      </c>
      <c r="BI1291" s="294">
        <v>175.56</v>
      </c>
      <c r="BJ1291" s="294">
        <v>0.9738</v>
      </c>
      <c r="BK1291" s="294">
        <v>25158</v>
      </c>
      <c r="BM1291" s="294">
        <v>0.1978</v>
      </c>
      <c r="BN1291" s="294">
        <v>191.04</v>
      </c>
      <c r="BO1291" s="294">
        <v>191.04</v>
      </c>
      <c r="BP1291" s="294">
        <v>0.97019999999999995</v>
      </c>
      <c r="BQ1291" s="294">
        <v>27162</v>
      </c>
      <c r="BS1291" s="294">
        <v>0.21809999999999999</v>
      </c>
      <c r="BT1291" s="294">
        <v>203.4</v>
      </c>
      <c r="BU1291" s="294">
        <v>203.4</v>
      </c>
      <c r="BV1291" s="294">
        <v>0.97419999999999995</v>
      </c>
      <c r="BW1291" s="294">
        <v>30393</v>
      </c>
      <c r="BY1291" s="294">
        <v>0.20619999999999999</v>
      </c>
    </row>
    <row r="1292" spans="1:77">
      <c r="A1292" s="301">
        <v>1326</v>
      </c>
      <c r="B1292" s="302" t="s">
        <v>3980</v>
      </c>
      <c r="C1292" s="301" t="s">
        <v>5249</v>
      </c>
      <c r="D1292" s="302" t="s">
        <v>4051</v>
      </c>
      <c r="E1292" s="303">
        <v>178</v>
      </c>
      <c r="F1292" s="294">
        <v>64.64</v>
      </c>
      <c r="G1292" s="294">
        <v>142.4</v>
      </c>
      <c r="H1292" s="294">
        <v>0.9466</v>
      </c>
      <c r="I1292" s="294">
        <v>17212</v>
      </c>
      <c r="K1292" s="294">
        <v>0.39069999999999999</v>
      </c>
      <c r="L1292" s="294">
        <v>61.2</v>
      </c>
      <c r="M1292" s="294">
        <v>142.4</v>
      </c>
      <c r="N1292" s="294">
        <v>0.94430000000000003</v>
      </c>
      <c r="O1292" s="294">
        <v>17620</v>
      </c>
      <c r="Q1292" s="294">
        <v>0.4098</v>
      </c>
      <c r="R1292" s="294">
        <v>97.6</v>
      </c>
      <c r="S1292" s="294">
        <v>142.4</v>
      </c>
      <c r="T1292" s="294">
        <v>0.97119999999999995</v>
      </c>
      <c r="U1292" s="294">
        <v>19676</v>
      </c>
      <c r="W1292" s="294">
        <v>0.2883</v>
      </c>
      <c r="X1292" s="294">
        <v>92</v>
      </c>
      <c r="Y1292" s="294">
        <v>142.4</v>
      </c>
      <c r="Z1292" s="294">
        <v>0.99149999999999994</v>
      </c>
      <c r="AA1292" s="294">
        <v>20364</v>
      </c>
      <c r="AC1292" s="294">
        <v>0.30009999999999998</v>
      </c>
      <c r="AD1292" s="294">
        <v>96</v>
      </c>
      <c r="AE1292" s="294">
        <v>142.4</v>
      </c>
      <c r="AF1292" s="294">
        <v>0.99049999999999994</v>
      </c>
      <c r="AG1292" s="294">
        <v>23624</v>
      </c>
      <c r="AI1292" s="294">
        <v>0.33389999999999997</v>
      </c>
      <c r="AJ1292" s="294">
        <v>98.24</v>
      </c>
      <c r="AK1292" s="294">
        <v>142.4</v>
      </c>
      <c r="AL1292" s="294">
        <v>0.98919999999999997</v>
      </c>
      <c r="AM1292" s="294">
        <v>23076</v>
      </c>
      <c r="AO1292" s="294">
        <v>0.32979999999999998</v>
      </c>
      <c r="AP1292" s="294">
        <v>88.48</v>
      </c>
      <c r="AQ1292" s="294">
        <v>142.4</v>
      </c>
      <c r="AR1292" s="294">
        <v>0.98980000000000001</v>
      </c>
      <c r="AS1292" s="294">
        <v>20420</v>
      </c>
      <c r="AU1292" s="294">
        <v>0.31340000000000001</v>
      </c>
      <c r="AV1292" s="294">
        <v>70.239999999999995</v>
      </c>
      <c r="AW1292" s="294">
        <v>142.4</v>
      </c>
      <c r="AX1292" s="294">
        <v>0.99649999999999994</v>
      </c>
      <c r="AY1292" s="294">
        <v>16708</v>
      </c>
      <c r="BA1292" s="294">
        <v>0.33160000000000001</v>
      </c>
      <c r="BB1292" s="294">
        <v>51.52</v>
      </c>
      <c r="BC1292" s="294">
        <v>142.4</v>
      </c>
      <c r="BD1292" s="294">
        <v>0.999</v>
      </c>
      <c r="BE1292" s="294">
        <v>14824</v>
      </c>
      <c r="BG1292" s="294">
        <v>0.38719999999999999</v>
      </c>
      <c r="BH1292" s="294">
        <v>70.239999999999995</v>
      </c>
      <c r="BI1292" s="294">
        <v>142.4</v>
      </c>
      <c r="BJ1292" s="294">
        <v>0.99860000000000004</v>
      </c>
      <c r="BK1292" s="294">
        <v>13704</v>
      </c>
      <c r="BM1292" s="294">
        <v>0.2626</v>
      </c>
      <c r="BN1292" s="294">
        <v>80.319999999999993</v>
      </c>
      <c r="BO1292" s="294">
        <v>142.4</v>
      </c>
      <c r="BP1292" s="294">
        <v>0.99690000000000001</v>
      </c>
      <c r="BQ1292" s="294">
        <v>13904</v>
      </c>
      <c r="BS1292" s="294">
        <v>0.25840000000000002</v>
      </c>
      <c r="BT1292" s="294">
        <v>80.48</v>
      </c>
      <c r="BU1292" s="294">
        <v>142.4</v>
      </c>
      <c r="BV1292" s="294">
        <v>0.99560000000000004</v>
      </c>
      <c r="BW1292" s="294">
        <v>17260</v>
      </c>
      <c r="BY1292" s="294">
        <v>0.28949999999999998</v>
      </c>
    </row>
    <row r="1293" spans="1:77">
      <c r="A1293" s="301">
        <v>1327</v>
      </c>
      <c r="B1293" s="302" t="s">
        <v>3980</v>
      </c>
      <c r="C1293" s="301" t="s">
        <v>5250</v>
      </c>
      <c r="D1293" s="302" t="s">
        <v>4051</v>
      </c>
      <c r="E1293" s="303">
        <v>148</v>
      </c>
      <c r="F1293" s="294">
        <v>84.48</v>
      </c>
      <c r="G1293" s="294">
        <v>118.4</v>
      </c>
      <c r="H1293" s="294">
        <v>0.76839999999999997</v>
      </c>
      <c r="I1293" s="294">
        <v>17184</v>
      </c>
      <c r="K1293" s="294">
        <v>0.36770000000000003</v>
      </c>
      <c r="L1293" s="294">
        <v>80.8</v>
      </c>
      <c r="M1293" s="294">
        <v>118.4</v>
      </c>
      <c r="N1293" s="294">
        <v>0.77210000000000001</v>
      </c>
      <c r="O1293" s="294">
        <v>18264</v>
      </c>
      <c r="Q1293" s="294">
        <v>0.39350000000000002</v>
      </c>
      <c r="R1293" s="294">
        <v>82.8</v>
      </c>
      <c r="S1293" s="294">
        <v>118.4</v>
      </c>
      <c r="T1293" s="294">
        <v>0.76629999999999998</v>
      </c>
      <c r="U1293" s="294">
        <v>17848</v>
      </c>
      <c r="W1293" s="294">
        <v>0.39069999999999999</v>
      </c>
      <c r="X1293" s="294">
        <v>78.239999999999995</v>
      </c>
      <c r="Y1293" s="294">
        <v>118.4</v>
      </c>
      <c r="Z1293" s="294">
        <v>0.70499999999999996</v>
      </c>
      <c r="AA1293" s="294">
        <v>15384</v>
      </c>
      <c r="AC1293" s="294">
        <v>0.37490000000000001</v>
      </c>
      <c r="AD1293" s="294">
        <v>76.16</v>
      </c>
      <c r="AE1293" s="294">
        <v>118.4</v>
      </c>
      <c r="AF1293" s="294">
        <v>0.7127</v>
      </c>
      <c r="AG1293" s="294">
        <v>15572</v>
      </c>
      <c r="AI1293" s="294">
        <v>0.3856</v>
      </c>
      <c r="AJ1293" s="294">
        <v>72.959999999999994</v>
      </c>
      <c r="AK1293" s="294">
        <v>118.4</v>
      </c>
      <c r="AL1293" s="294">
        <v>0.72519999999999996</v>
      </c>
      <c r="AM1293" s="294">
        <v>15632</v>
      </c>
      <c r="AO1293" s="294">
        <v>0.4103</v>
      </c>
      <c r="AP1293" s="294">
        <v>68.64</v>
      </c>
      <c r="AQ1293" s="294">
        <v>118.4</v>
      </c>
      <c r="AR1293" s="294">
        <v>0.64069999999999994</v>
      </c>
      <c r="AS1293" s="294">
        <v>13536</v>
      </c>
      <c r="AU1293" s="294">
        <v>0.41370000000000001</v>
      </c>
      <c r="AV1293" s="294">
        <v>57.28</v>
      </c>
      <c r="AW1293" s="294">
        <v>118.4</v>
      </c>
      <c r="AX1293" s="294">
        <v>0.59619999999999995</v>
      </c>
      <c r="AY1293" s="294">
        <v>11468</v>
      </c>
      <c r="BA1293" s="294">
        <v>0.46639999999999998</v>
      </c>
      <c r="BB1293" s="294">
        <v>47.68</v>
      </c>
      <c r="BC1293" s="294">
        <v>118.4</v>
      </c>
      <c r="BD1293" s="294">
        <v>0.58289999999999997</v>
      </c>
      <c r="BE1293" s="294">
        <v>10008</v>
      </c>
      <c r="BG1293" s="294">
        <v>0.48409999999999997</v>
      </c>
      <c r="BH1293" s="294">
        <v>46.72</v>
      </c>
      <c r="BI1293" s="294">
        <v>118.4</v>
      </c>
      <c r="BJ1293" s="294">
        <v>0.58789999999999998</v>
      </c>
      <c r="BK1293" s="294">
        <v>9692</v>
      </c>
      <c r="BM1293" s="294">
        <v>0.4743</v>
      </c>
      <c r="BN1293" s="294">
        <v>60</v>
      </c>
      <c r="BO1293" s="294">
        <v>118.4</v>
      </c>
      <c r="BP1293" s="294">
        <v>0.66589999999999994</v>
      </c>
      <c r="BQ1293" s="294">
        <v>10004</v>
      </c>
      <c r="BS1293" s="294">
        <v>0.37259999999999999</v>
      </c>
      <c r="BT1293" s="294">
        <v>64</v>
      </c>
      <c r="BU1293" s="294">
        <v>118.4</v>
      </c>
      <c r="BV1293" s="294">
        <v>0.74470000000000003</v>
      </c>
      <c r="BW1293" s="294">
        <v>15400</v>
      </c>
      <c r="BY1293" s="294">
        <v>0.43430000000000002</v>
      </c>
    </row>
    <row r="1294" spans="1:77">
      <c r="A1294" s="301">
        <v>1328</v>
      </c>
      <c r="B1294" s="302" t="s">
        <v>3980</v>
      </c>
      <c r="C1294" s="301" t="s">
        <v>5251</v>
      </c>
      <c r="D1294" s="302" t="s">
        <v>4139</v>
      </c>
      <c r="E1294" s="303">
        <v>714</v>
      </c>
      <c r="F1294" s="294">
        <v>227.6</v>
      </c>
      <c r="G1294" s="294">
        <v>571.20000000000005</v>
      </c>
      <c r="H1294" s="294">
        <v>0.98550000000000004</v>
      </c>
      <c r="I1294" s="294">
        <v>43270</v>
      </c>
      <c r="K1294" s="294">
        <v>0.26800000000000002</v>
      </c>
      <c r="L1294" s="294">
        <v>293</v>
      </c>
      <c r="M1294" s="294">
        <v>571.20000000000005</v>
      </c>
      <c r="N1294" s="294">
        <v>0.87080000000000002</v>
      </c>
      <c r="O1294" s="294">
        <v>43040</v>
      </c>
      <c r="Q1294" s="294">
        <v>0.2268</v>
      </c>
      <c r="R1294" s="294">
        <v>290</v>
      </c>
      <c r="S1294" s="294">
        <v>571.20000000000005</v>
      </c>
      <c r="T1294" s="294">
        <v>0.86519999999999997</v>
      </c>
      <c r="U1294" s="294">
        <v>42360</v>
      </c>
      <c r="W1294" s="294">
        <v>0.23449999999999999</v>
      </c>
      <c r="X1294" s="294">
        <v>283.60000000000002</v>
      </c>
      <c r="Y1294" s="294">
        <v>571.20000000000005</v>
      </c>
      <c r="Z1294" s="294">
        <v>0.9657</v>
      </c>
      <c r="AA1294" s="294">
        <v>40760</v>
      </c>
      <c r="AC1294" s="294">
        <v>0.2</v>
      </c>
      <c r="AD1294" s="294">
        <v>235.6</v>
      </c>
      <c r="AE1294" s="294">
        <v>571.20000000000005</v>
      </c>
      <c r="AF1294" s="294">
        <v>0.99160000000000004</v>
      </c>
      <c r="AG1294" s="294">
        <v>40860</v>
      </c>
      <c r="AI1294" s="294">
        <v>0.2351</v>
      </c>
      <c r="AJ1294" s="294">
        <v>217.2</v>
      </c>
      <c r="AK1294" s="294">
        <v>571.20000000000005</v>
      </c>
      <c r="AL1294" s="294">
        <v>0.98919999999999997</v>
      </c>
      <c r="AM1294" s="294">
        <v>40210</v>
      </c>
      <c r="AO1294" s="294">
        <v>0.25990000000000002</v>
      </c>
      <c r="AP1294" s="294">
        <v>240.4</v>
      </c>
      <c r="AQ1294" s="294">
        <v>571.20000000000005</v>
      </c>
      <c r="AR1294" s="294">
        <v>0.98329999999999995</v>
      </c>
      <c r="AS1294" s="294">
        <v>36970</v>
      </c>
      <c r="AU1294" s="294">
        <v>0.2102</v>
      </c>
      <c r="AV1294" s="294">
        <v>310.8</v>
      </c>
      <c r="AW1294" s="294">
        <v>571.20000000000005</v>
      </c>
      <c r="AX1294" s="294">
        <v>0.97460000000000002</v>
      </c>
      <c r="AY1294" s="294">
        <v>36450</v>
      </c>
      <c r="BA1294" s="294">
        <v>0.1671</v>
      </c>
      <c r="BB1294" s="294">
        <v>290.8</v>
      </c>
      <c r="BC1294" s="294">
        <v>571.20000000000005</v>
      </c>
      <c r="BD1294" s="294">
        <v>0.9627</v>
      </c>
      <c r="BE1294" s="294">
        <v>33530</v>
      </c>
      <c r="BG1294" s="294">
        <v>0.161</v>
      </c>
      <c r="BH1294" s="294">
        <v>220</v>
      </c>
      <c r="BI1294" s="294">
        <v>571.20000000000005</v>
      </c>
      <c r="BJ1294" s="294">
        <v>0.95489999999999997</v>
      </c>
      <c r="BK1294" s="294">
        <v>37190</v>
      </c>
      <c r="BM1294" s="294">
        <v>0.23799999999999999</v>
      </c>
      <c r="BN1294" s="294">
        <v>200</v>
      </c>
      <c r="BO1294" s="294">
        <v>571.20000000000005</v>
      </c>
      <c r="BP1294" s="294">
        <v>0.96740000000000004</v>
      </c>
      <c r="BQ1294" s="294">
        <v>35600</v>
      </c>
      <c r="BS1294" s="294">
        <v>0.27379999999999999</v>
      </c>
      <c r="BT1294" s="294">
        <v>267.2</v>
      </c>
      <c r="BU1294" s="294">
        <v>571.20000000000005</v>
      </c>
      <c r="BV1294" s="294">
        <v>0.97060000000000002</v>
      </c>
      <c r="BW1294" s="294">
        <v>38970</v>
      </c>
      <c r="BY1294" s="294">
        <v>0.20200000000000001</v>
      </c>
    </row>
    <row r="1295" spans="1:77">
      <c r="A1295" s="301">
        <v>1329</v>
      </c>
      <c r="B1295" s="302" t="s">
        <v>3980</v>
      </c>
      <c r="C1295" s="301" t="s">
        <v>5252</v>
      </c>
      <c r="D1295" s="302" t="s">
        <v>4139</v>
      </c>
      <c r="E1295" s="303">
        <v>111</v>
      </c>
      <c r="F1295" s="294">
        <v>167.44</v>
      </c>
      <c r="G1295" s="294">
        <v>167.44</v>
      </c>
      <c r="H1295" s="294">
        <v>0.88490000000000002</v>
      </c>
      <c r="I1295" s="294">
        <v>32776</v>
      </c>
      <c r="K1295" s="294">
        <v>0.30719999999999997</v>
      </c>
      <c r="L1295" s="294">
        <v>166.8</v>
      </c>
      <c r="M1295" s="294">
        <v>166.8</v>
      </c>
      <c r="N1295" s="294">
        <v>0.88769999999999993</v>
      </c>
      <c r="O1295" s="294">
        <v>31200</v>
      </c>
      <c r="Q1295" s="294">
        <v>0.28320000000000001</v>
      </c>
      <c r="R1295" s="294">
        <v>166</v>
      </c>
      <c r="S1295" s="294">
        <v>166</v>
      </c>
      <c r="T1295" s="294">
        <v>0.87460000000000004</v>
      </c>
      <c r="U1295" s="294">
        <v>32552</v>
      </c>
      <c r="W1295" s="294">
        <v>0.31140000000000001</v>
      </c>
      <c r="X1295" s="294">
        <v>169.68</v>
      </c>
      <c r="Y1295" s="294">
        <v>169.68</v>
      </c>
      <c r="Z1295" s="294">
        <v>0.86990000000000001</v>
      </c>
      <c r="AA1295" s="294">
        <v>25742</v>
      </c>
      <c r="AC1295" s="294">
        <v>0.2344</v>
      </c>
      <c r="AD1295" s="294">
        <v>174.08</v>
      </c>
      <c r="AE1295" s="294">
        <v>174.08</v>
      </c>
      <c r="AF1295" s="294">
        <v>0.88339999999999996</v>
      </c>
      <c r="AG1295" s="294">
        <v>33108</v>
      </c>
      <c r="AI1295" s="294">
        <v>0.28939999999999999</v>
      </c>
      <c r="AJ1295" s="294">
        <v>130.56</v>
      </c>
      <c r="AK1295" s="294">
        <v>130.56</v>
      </c>
      <c r="AL1295" s="294">
        <v>0.87909999999999999</v>
      </c>
      <c r="AM1295" s="294">
        <v>41200</v>
      </c>
      <c r="AO1295" s="294">
        <v>0.49859999999999999</v>
      </c>
      <c r="AP1295" s="294">
        <v>125.12</v>
      </c>
      <c r="AQ1295" s="294">
        <v>125.12</v>
      </c>
      <c r="AR1295" s="294">
        <v>0.86219999999999997</v>
      </c>
      <c r="AS1295" s="294">
        <v>34186</v>
      </c>
      <c r="AU1295" s="294">
        <v>0.4259</v>
      </c>
      <c r="AV1295" s="294">
        <v>129.76</v>
      </c>
      <c r="AW1295" s="294">
        <v>129.76</v>
      </c>
      <c r="AX1295" s="294">
        <v>0.87049999999999994</v>
      </c>
      <c r="AY1295" s="294">
        <v>30370</v>
      </c>
      <c r="BA1295" s="294">
        <v>0.3735</v>
      </c>
      <c r="BB1295" s="294">
        <v>115.44</v>
      </c>
      <c r="BC1295" s="294">
        <v>115.44</v>
      </c>
      <c r="BD1295" s="294">
        <v>0.87129999999999996</v>
      </c>
      <c r="BE1295" s="294">
        <v>16258</v>
      </c>
      <c r="BG1295" s="294">
        <v>0.21729999999999999</v>
      </c>
      <c r="BH1295" s="294">
        <v>96</v>
      </c>
      <c r="BI1295" s="294">
        <v>96</v>
      </c>
      <c r="BJ1295" s="294">
        <v>0.88180000000000003</v>
      </c>
      <c r="BK1295" s="294">
        <v>19466</v>
      </c>
      <c r="BM1295" s="294">
        <v>0.30909999999999999</v>
      </c>
      <c r="BN1295" s="294">
        <v>118</v>
      </c>
      <c r="BO1295" s="294">
        <v>118</v>
      </c>
      <c r="BP1295" s="294">
        <v>0.88290000000000002</v>
      </c>
      <c r="BQ1295" s="294">
        <v>29840</v>
      </c>
      <c r="BS1295" s="294">
        <v>0.42630000000000001</v>
      </c>
      <c r="BT1295" s="294">
        <v>124.88</v>
      </c>
      <c r="BU1295" s="294">
        <v>124.88</v>
      </c>
      <c r="BV1295" s="294">
        <v>0.88629999999999998</v>
      </c>
      <c r="BW1295" s="294">
        <v>25560</v>
      </c>
      <c r="BY1295" s="294">
        <v>0.31040000000000001</v>
      </c>
    </row>
    <row r="1296" spans="1:77">
      <c r="A1296" s="301">
        <v>1330</v>
      </c>
      <c r="B1296" s="302" t="s">
        <v>3980</v>
      </c>
      <c r="C1296" s="301" t="s">
        <v>5253</v>
      </c>
      <c r="D1296" s="302" t="s">
        <v>4051</v>
      </c>
      <c r="E1296" s="303">
        <v>800</v>
      </c>
      <c r="F1296" s="294">
        <v>1144</v>
      </c>
      <c r="G1296" s="294">
        <v>1144</v>
      </c>
      <c r="H1296" s="294">
        <v>0.97399999999999998</v>
      </c>
      <c r="I1296" s="294">
        <v>442280</v>
      </c>
      <c r="K1296" s="294">
        <v>0.55130000000000001</v>
      </c>
      <c r="L1296" s="294">
        <v>1179</v>
      </c>
      <c r="M1296" s="294">
        <v>1179</v>
      </c>
      <c r="N1296" s="294">
        <v>0.9748</v>
      </c>
      <c r="O1296" s="294">
        <v>453120</v>
      </c>
      <c r="Q1296" s="294">
        <v>0.52990000000000004</v>
      </c>
      <c r="R1296" s="294">
        <v>1160</v>
      </c>
      <c r="S1296" s="294">
        <v>1160</v>
      </c>
      <c r="T1296" s="294">
        <v>0.96850000000000003</v>
      </c>
      <c r="U1296" s="294">
        <v>450190</v>
      </c>
      <c r="W1296" s="294">
        <v>0.55659999999999998</v>
      </c>
      <c r="X1296" s="294">
        <v>1007.2</v>
      </c>
      <c r="Y1296" s="294">
        <v>1007.2</v>
      </c>
      <c r="Z1296" s="294">
        <v>0.96879999999999999</v>
      </c>
      <c r="AA1296" s="294">
        <v>395540</v>
      </c>
      <c r="AC1296" s="294">
        <v>0.54490000000000005</v>
      </c>
      <c r="AD1296" s="294">
        <v>1025.5999999999999</v>
      </c>
      <c r="AE1296" s="294">
        <v>1025.5999999999999</v>
      </c>
      <c r="AF1296" s="294">
        <v>0.97470000000000001</v>
      </c>
      <c r="AG1296" s="294">
        <v>394300</v>
      </c>
      <c r="AI1296" s="294">
        <v>0.5302</v>
      </c>
      <c r="AJ1296" s="294">
        <v>1059.5999999999999</v>
      </c>
      <c r="AK1296" s="294">
        <v>1059.5999999999999</v>
      </c>
      <c r="AL1296" s="294">
        <v>0.96940000000000004</v>
      </c>
      <c r="AM1296" s="294">
        <v>411800</v>
      </c>
      <c r="AO1296" s="294">
        <v>0.55689999999999995</v>
      </c>
      <c r="AP1296" s="294">
        <v>972.8</v>
      </c>
      <c r="AQ1296" s="294">
        <v>972.8</v>
      </c>
      <c r="AR1296" s="294">
        <v>0.97009999999999996</v>
      </c>
      <c r="AS1296" s="294">
        <v>345040</v>
      </c>
      <c r="AU1296" s="294">
        <v>0.49149999999999999</v>
      </c>
      <c r="AV1296" s="294">
        <v>768</v>
      </c>
      <c r="AW1296" s="294">
        <v>768</v>
      </c>
      <c r="AX1296" s="294">
        <v>0.97429999999999994</v>
      </c>
      <c r="AY1296" s="294">
        <v>267190</v>
      </c>
      <c r="BA1296" s="294">
        <v>0.49590000000000001</v>
      </c>
      <c r="BB1296" s="294">
        <v>529.20000000000005</v>
      </c>
      <c r="BC1296" s="294">
        <v>640</v>
      </c>
      <c r="BD1296" s="294">
        <v>0.98770000000000002</v>
      </c>
      <c r="BE1296" s="294">
        <v>222400</v>
      </c>
      <c r="BG1296" s="294">
        <v>0.57189999999999996</v>
      </c>
      <c r="BH1296" s="294">
        <v>571.20000000000005</v>
      </c>
      <c r="BI1296" s="294">
        <v>640</v>
      </c>
      <c r="BJ1296" s="294">
        <v>0.99049999999999994</v>
      </c>
      <c r="BK1296" s="294">
        <v>221230</v>
      </c>
      <c r="BM1296" s="294">
        <v>0.52559999999999996</v>
      </c>
      <c r="BN1296" s="294">
        <v>880.8</v>
      </c>
      <c r="BO1296" s="294">
        <v>880.8</v>
      </c>
      <c r="BP1296" s="294">
        <v>0.98429999999999995</v>
      </c>
      <c r="BQ1296" s="294">
        <v>250220</v>
      </c>
      <c r="BS1296" s="294">
        <v>0.42949999999999999</v>
      </c>
      <c r="BT1296" s="294">
        <v>885.6</v>
      </c>
      <c r="BU1296" s="294">
        <v>885.6</v>
      </c>
      <c r="BV1296" s="294">
        <v>0.97970000000000002</v>
      </c>
      <c r="BW1296" s="294">
        <v>381620</v>
      </c>
      <c r="BY1296" s="294">
        <v>0.59119999999999995</v>
      </c>
    </row>
    <row r="1297" spans="1:77">
      <c r="A1297" s="301">
        <v>1331</v>
      </c>
      <c r="B1297" s="302" t="s">
        <v>3980</v>
      </c>
      <c r="C1297" s="301" t="s">
        <v>5254</v>
      </c>
      <c r="D1297" s="302" t="s">
        <v>4051</v>
      </c>
      <c r="E1297" s="303">
        <v>133</v>
      </c>
      <c r="F1297" s="294">
        <v>109.2</v>
      </c>
      <c r="G1297" s="294">
        <v>109.2</v>
      </c>
      <c r="H1297" s="294">
        <v>0.97989999999999999</v>
      </c>
      <c r="I1297" s="294">
        <v>15738</v>
      </c>
      <c r="K1297" s="294">
        <v>0.20430000000000001</v>
      </c>
      <c r="L1297" s="294">
        <v>97.8</v>
      </c>
      <c r="M1297" s="294">
        <v>106.4</v>
      </c>
      <c r="N1297" s="294">
        <v>0.98139999999999994</v>
      </c>
      <c r="O1297" s="294">
        <v>11706</v>
      </c>
      <c r="Q1297" s="294">
        <v>0.16389999999999999</v>
      </c>
      <c r="R1297" s="294">
        <v>103.8</v>
      </c>
      <c r="S1297" s="294">
        <v>106.4</v>
      </c>
      <c r="T1297" s="294">
        <v>0.97919999999999996</v>
      </c>
      <c r="U1297" s="294">
        <v>14088</v>
      </c>
      <c r="W1297" s="294">
        <v>0.1925</v>
      </c>
      <c r="X1297" s="294">
        <v>109.2</v>
      </c>
      <c r="Y1297" s="294">
        <v>109.2</v>
      </c>
      <c r="Z1297" s="294">
        <v>0.98260000000000003</v>
      </c>
      <c r="AA1297" s="294">
        <v>17256</v>
      </c>
      <c r="AC1297" s="294">
        <v>0.2162</v>
      </c>
      <c r="AD1297" s="294">
        <v>116.64</v>
      </c>
      <c r="AE1297" s="294">
        <v>116.64</v>
      </c>
      <c r="AF1297" s="294">
        <v>0.9839</v>
      </c>
      <c r="AG1297" s="294">
        <v>17922</v>
      </c>
      <c r="AI1297" s="294">
        <v>0.2099</v>
      </c>
      <c r="AJ1297" s="294">
        <v>117.12</v>
      </c>
      <c r="AK1297" s="294">
        <v>117.12</v>
      </c>
      <c r="AL1297" s="294">
        <v>0.98539999999999994</v>
      </c>
      <c r="AM1297" s="294">
        <v>19752</v>
      </c>
      <c r="AO1297" s="294">
        <v>0.23769999999999999</v>
      </c>
      <c r="AP1297" s="294">
        <v>100.08</v>
      </c>
      <c r="AQ1297" s="294">
        <v>106.4</v>
      </c>
      <c r="AR1297" s="294">
        <v>0.97739999999999994</v>
      </c>
      <c r="AS1297" s="294">
        <v>12936</v>
      </c>
      <c r="AU1297" s="294">
        <v>0.17780000000000001</v>
      </c>
      <c r="AV1297" s="294">
        <v>90.72</v>
      </c>
      <c r="AW1297" s="294">
        <v>106.4</v>
      </c>
      <c r="AX1297" s="294">
        <v>0.96989999999999998</v>
      </c>
      <c r="AY1297" s="294">
        <v>10986</v>
      </c>
      <c r="BA1297" s="294">
        <v>0.1734</v>
      </c>
      <c r="BB1297" s="294">
        <v>38.880000000000003</v>
      </c>
      <c r="BC1297" s="294">
        <v>106.4</v>
      </c>
      <c r="BD1297" s="294">
        <v>0.96299999999999997</v>
      </c>
      <c r="BE1297" s="294">
        <v>6234</v>
      </c>
      <c r="BG1297" s="294">
        <v>0.2238</v>
      </c>
      <c r="BH1297" s="294">
        <v>30</v>
      </c>
      <c r="BI1297" s="294">
        <v>106.4</v>
      </c>
      <c r="BJ1297" s="294">
        <v>0.97560000000000002</v>
      </c>
      <c r="BK1297" s="294">
        <v>6714</v>
      </c>
      <c r="BM1297" s="294">
        <v>0.30830000000000002</v>
      </c>
      <c r="BN1297" s="294">
        <v>78</v>
      </c>
      <c r="BO1297" s="294">
        <v>106.4</v>
      </c>
      <c r="BP1297" s="294">
        <v>0.9829</v>
      </c>
      <c r="BQ1297" s="294">
        <v>10320</v>
      </c>
      <c r="BS1297" s="294">
        <v>0.20030000000000001</v>
      </c>
      <c r="BT1297" s="294">
        <v>92.4</v>
      </c>
      <c r="BU1297" s="294">
        <v>106.4</v>
      </c>
      <c r="BV1297" s="294">
        <v>0.98319999999999996</v>
      </c>
      <c r="BW1297" s="294">
        <v>12978</v>
      </c>
      <c r="BY1297" s="294">
        <v>0.192</v>
      </c>
    </row>
    <row r="1298" spans="1:77">
      <c r="A1298" s="301">
        <v>1332</v>
      </c>
      <c r="B1298" s="302" t="s">
        <v>3980</v>
      </c>
      <c r="C1298" s="301" t="s">
        <v>5255</v>
      </c>
      <c r="D1298" s="302" t="s">
        <v>4051</v>
      </c>
      <c r="E1298" s="303">
        <v>192</v>
      </c>
      <c r="F1298" s="294">
        <v>37.200000000000003</v>
      </c>
      <c r="G1298" s="294">
        <v>153.6</v>
      </c>
      <c r="H1298" s="294">
        <v>0.94920000000000004</v>
      </c>
      <c r="I1298" s="294">
        <v>13266</v>
      </c>
      <c r="K1298" s="294">
        <v>0.52180000000000004</v>
      </c>
      <c r="L1298" s="294">
        <v>47.2</v>
      </c>
      <c r="M1298" s="294">
        <v>153.6</v>
      </c>
      <c r="N1298" s="294">
        <v>0.95540000000000003</v>
      </c>
      <c r="O1298" s="294">
        <v>15754</v>
      </c>
      <c r="Q1298" s="294">
        <v>0.46960000000000002</v>
      </c>
      <c r="R1298" s="294">
        <v>46.2</v>
      </c>
      <c r="S1298" s="294">
        <v>153.6</v>
      </c>
      <c r="T1298" s="294">
        <v>0.93740000000000001</v>
      </c>
      <c r="U1298" s="294">
        <v>12454</v>
      </c>
      <c r="W1298" s="294">
        <v>0.39939999999999998</v>
      </c>
      <c r="X1298" s="294">
        <v>38.96</v>
      </c>
      <c r="Y1298" s="294">
        <v>153.6</v>
      </c>
      <c r="Z1298" s="294">
        <v>0.94069999999999998</v>
      </c>
      <c r="AA1298" s="294">
        <v>14926</v>
      </c>
      <c r="AC1298" s="294">
        <v>0.5474</v>
      </c>
      <c r="AD1298" s="294">
        <v>36.08</v>
      </c>
      <c r="AE1298" s="294">
        <v>153.6</v>
      </c>
      <c r="AF1298" s="294">
        <v>0.93909999999999993</v>
      </c>
      <c r="AG1298" s="294">
        <v>13168</v>
      </c>
      <c r="AI1298" s="294">
        <v>0.52239999999999998</v>
      </c>
      <c r="AJ1298" s="294">
        <v>39.840000000000003</v>
      </c>
      <c r="AK1298" s="294">
        <v>153.6</v>
      </c>
      <c r="AL1298" s="294">
        <v>0.95019999999999993</v>
      </c>
      <c r="AM1298" s="294">
        <v>15896</v>
      </c>
      <c r="AO1298" s="294">
        <v>0.58320000000000005</v>
      </c>
      <c r="AP1298" s="294">
        <v>42.8</v>
      </c>
      <c r="AQ1298" s="294">
        <v>153.6</v>
      </c>
      <c r="AR1298" s="294">
        <v>0.93720000000000003</v>
      </c>
      <c r="AS1298" s="294">
        <v>14068</v>
      </c>
      <c r="AU1298" s="294">
        <v>0.47139999999999999</v>
      </c>
      <c r="AV1298" s="294">
        <v>41.04</v>
      </c>
      <c r="AW1298" s="294">
        <v>153.6</v>
      </c>
      <c r="AX1298" s="294">
        <v>0.91159999999999997</v>
      </c>
      <c r="AY1298" s="294">
        <v>13296</v>
      </c>
      <c r="BA1298" s="294">
        <v>0.49359999999999998</v>
      </c>
      <c r="BB1298" s="294">
        <v>37.04</v>
      </c>
      <c r="BC1298" s="294">
        <v>153.6</v>
      </c>
      <c r="BD1298" s="294">
        <v>0.8952</v>
      </c>
      <c r="BE1298" s="294">
        <v>9644</v>
      </c>
      <c r="BG1298" s="294">
        <v>0.39100000000000001</v>
      </c>
      <c r="BH1298" s="294">
        <v>32</v>
      </c>
      <c r="BI1298" s="294">
        <v>153.6</v>
      </c>
      <c r="BJ1298" s="294">
        <v>0.91489999999999994</v>
      </c>
      <c r="BK1298" s="294">
        <v>10680</v>
      </c>
      <c r="BM1298" s="294">
        <v>0.49030000000000001</v>
      </c>
      <c r="BN1298" s="294">
        <v>42</v>
      </c>
      <c r="BO1298" s="294">
        <v>153.6</v>
      </c>
      <c r="BP1298" s="294">
        <v>0.95250000000000001</v>
      </c>
      <c r="BQ1298" s="294">
        <v>18020</v>
      </c>
      <c r="BR1298" s="294" t="e">
        <f>BQ1298-#REF!</f>
        <v>#REF!</v>
      </c>
      <c r="BS1298" s="294">
        <v>0.6704</v>
      </c>
      <c r="BT1298" s="294">
        <v>48.72</v>
      </c>
      <c r="BU1298" s="294">
        <v>153.6</v>
      </c>
      <c r="BV1298" s="294">
        <v>0.97099999999999997</v>
      </c>
      <c r="BW1298" s="294">
        <v>22696</v>
      </c>
      <c r="BX1298" s="294" t="e">
        <f>BW1298-#REF!</f>
        <v>#REF!</v>
      </c>
      <c r="BY1298" s="294">
        <v>0.64480000000000004</v>
      </c>
    </row>
    <row r="1299" spans="1:77">
      <c r="A1299" s="301">
        <v>1333</v>
      </c>
      <c r="B1299" s="302" t="s">
        <v>3980</v>
      </c>
      <c r="C1299" s="301" t="s">
        <v>5256</v>
      </c>
      <c r="D1299" s="302" t="s">
        <v>4051</v>
      </c>
      <c r="E1299" s="303">
        <v>260</v>
      </c>
      <c r="F1299" s="294">
        <v>280.2</v>
      </c>
      <c r="G1299" s="294">
        <v>280.2</v>
      </c>
      <c r="H1299" s="294">
        <v>0.98209999999999997</v>
      </c>
      <c r="I1299" s="294">
        <v>65124</v>
      </c>
      <c r="K1299" s="294">
        <v>0.32869999999999999</v>
      </c>
      <c r="L1299" s="294">
        <v>269.39999999999998</v>
      </c>
      <c r="M1299" s="294">
        <v>269.39999999999998</v>
      </c>
      <c r="N1299" s="294">
        <v>0.97789999999999999</v>
      </c>
      <c r="O1299" s="294">
        <v>62727</v>
      </c>
      <c r="Q1299" s="294">
        <v>0.32</v>
      </c>
      <c r="R1299" s="294">
        <v>274.5</v>
      </c>
      <c r="S1299" s="294">
        <v>274.5</v>
      </c>
      <c r="T1299" s="294">
        <v>0.98780000000000001</v>
      </c>
      <c r="U1299" s="294">
        <v>65121</v>
      </c>
      <c r="W1299" s="294">
        <v>0.33360000000000001</v>
      </c>
      <c r="X1299" s="294">
        <v>246.6</v>
      </c>
      <c r="Y1299" s="294">
        <v>246.6</v>
      </c>
      <c r="Z1299" s="294">
        <v>0.99249999999999994</v>
      </c>
      <c r="AA1299" s="294">
        <v>53052</v>
      </c>
      <c r="AC1299" s="294">
        <v>0.29139999999999999</v>
      </c>
      <c r="AD1299" s="294">
        <v>249.48</v>
      </c>
      <c r="AE1299" s="294">
        <v>249.48</v>
      </c>
      <c r="AF1299" s="294">
        <v>0.97660000000000002</v>
      </c>
      <c r="AG1299" s="294">
        <v>57981</v>
      </c>
      <c r="AI1299" s="294">
        <v>0.31990000000000002</v>
      </c>
      <c r="AJ1299" s="294">
        <v>266.04000000000002</v>
      </c>
      <c r="AK1299" s="294">
        <v>266.04000000000002</v>
      </c>
      <c r="AL1299" s="294">
        <v>0.9758</v>
      </c>
      <c r="AM1299" s="294">
        <v>56205</v>
      </c>
      <c r="AO1299" s="294">
        <v>0.30070000000000002</v>
      </c>
      <c r="AP1299" s="294">
        <v>260.64</v>
      </c>
      <c r="AQ1299" s="294">
        <v>260.64</v>
      </c>
      <c r="AR1299" s="294">
        <v>0.96219999999999994</v>
      </c>
      <c r="AS1299" s="294">
        <v>47274</v>
      </c>
      <c r="AU1299" s="294">
        <v>0.25340000000000001</v>
      </c>
      <c r="AV1299" s="294">
        <v>202.56</v>
      </c>
      <c r="AW1299" s="294">
        <v>208</v>
      </c>
      <c r="AX1299" s="294">
        <v>0.99960000000000004</v>
      </c>
      <c r="AY1299" s="294">
        <v>42678</v>
      </c>
      <c r="BA1299" s="294">
        <v>0.2928</v>
      </c>
      <c r="BB1299" s="294">
        <v>162.47999999999999</v>
      </c>
      <c r="BC1299" s="294">
        <v>208</v>
      </c>
      <c r="BD1299" s="294">
        <v>1</v>
      </c>
      <c r="BE1299" s="294">
        <v>38820</v>
      </c>
      <c r="BG1299" s="294">
        <v>0.32119999999999999</v>
      </c>
      <c r="BH1299" s="294">
        <v>172.56</v>
      </c>
      <c r="BI1299" s="294">
        <v>208</v>
      </c>
      <c r="BJ1299" s="294">
        <v>0.99160000000000004</v>
      </c>
      <c r="BK1299" s="294">
        <v>34788</v>
      </c>
      <c r="BM1299" s="294">
        <v>0.27329999999999999</v>
      </c>
      <c r="BN1299" s="294">
        <v>201</v>
      </c>
      <c r="BO1299" s="294">
        <v>208</v>
      </c>
      <c r="BP1299" s="294">
        <v>0.94450000000000001</v>
      </c>
      <c r="BQ1299" s="294">
        <v>38466</v>
      </c>
      <c r="BS1299" s="294">
        <v>0.30149999999999999</v>
      </c>
      <c r="BT1299" s="294">
        <v>212.4</v>
      </c>
      <c r="BU1299" s="294">
        <v>212.4</v>
      </c>
      <c r="BV1299" s="294">
        <v>0.97599999999999998</v>
      </c>
      <c r="BW1299" s="294">
        <v>47349</v>
      </c>
      <c r="BY1299" s="294">
        <v>0.307</v>
      </c>
    </row>
    <row r="1300" spans="1:77">
      <c r="A1300" s="301">
        <v>1334</v>
      </c>
      <c r="B1300" s="302" t="s">
        <v>3980</v>
      </c>
      <c r="C1300" s="301" t="s">
        <v>5257</v>
      </c>
      <c r="D1300" s="302" t="s">
        <v>4051</v>
      </c>
      <c r="E1300" s="303">
        <v>428</v>
      </c>
      <c r="F1300" s="294">
        <v>125.62</v>
      </c>
      <c r="G1300" s="294">
        <v>342.4</v>
      </c>
      <c r="H1300" s="294">
        <v>0.95730000000000004</v>
      </c>
      <c r="I1300" s="294">
        <v>28111</v>
      </c>
      <c r="K1300" s="294">
        <v>0.33129999999999998</v>
      </c>
      <c r="L1300" s="294">
        <v>151.30000000000001</v>
      </c>
      <c r="M1300" s="294">
        <v>342.4</v>
      </c>
      <c r="N1300" s="294">
        <v>0.95619999999999994</v>
      </c>
      <c r="O1300" s="294">
        <v>36895</v>
      </c>
      <c r="Q1300" s="294">
        <v>0.34860000000000002</v>
      </c>
      <c r="R1300" s="294">
        <v>177.94</v>
      </c>
      <c r="S1300" s="294">
        <v>342.4</v>
      </c>
      <c r="T1300" s="294">
        <v>0.99080000000000001</v>
      </c>
      <c r="U1300" s="294">
        <v>51151</v>
      </c>
      <c r="W1300" s="294">
        <v>0.40870000000000001</v>
      </c>
      <c r="X1300" s="294">
        <v>152.02000000000001</v>
      </c>
      <c r="Y1300" s="294">
        <v>342.4</v>
      </c>
      <c r="Z1300" s="294">
        <v>0.97529999999999994</v>
      </c>
      <c r="AA1300" s="294">
        <v>43249</v>
      </c>
      <c r="AC1300" s="294">
        <v>0.3987</v>
      </c>
      <c r="AD1300" s="294">
        <v>144.69999999999999</v>
      </c>
      <c r="AE1300" s="294">
        <v>342.4</v>
      </c>
      <c r="AF1300" s="294">
        <v>0.94769999999999999</v>
      </c>
      <c r="AG1300" s="294">
        <v>40219</v>
      </c>
      <c r="AI1300" s="294">
        <v>0.40110000000000001</v>
      </c>
      <c r="AJ1300" s="294">
        <v>142.9</v>
      </c>
      <c r="AK1300" s="294">
        <v>342.4</v>
      </c>
      <c r="AL1300" s="294">
        <v>0.96540000000000004</v>
      </c>
      <c r="AM1300" s="294">
        <v>44269</v>
      </c>
      <c r="AO1300" s="294">
        <v>0.45369999999999999</v>
      </c>
      <c r="AP1300" s="294">
        <v>112.3</v>
      </c>
      <c r="AQ1300" s="294">
        <v>342.4</v>
      </c>
      <c r="AR1300" s="294">
        <v>0.94620000000000004</v>
      </c>
      <c r="AS1300" s="294">
        <v>29101</v>
      </c>
      <c r="AU1300" s="294">
        <v>0.3765</v>
      </c>
      <c r="AV1300" s="294">
        <v>102.1</v>
      </c>
      <c r="AW1300" s="294">
        <v>342.4</v>
      </c>
      <c r="AX1300" s="294">
        <v>0.9889</v>
      </c>
      <c r="AY1300" s="294">
        <v>30283</v>
      </c>
      <c r="BA1300" s="294">
        <v>0.42709999999999998</v>
      </c>
      <c r="BB1300" s="294">
        <v>76.900000000000006</v>
      </c>
      <c r="BC1300" s="294">
        <v>342.4</v>
      </c>
      <c r="BD1300" s="294">
        <v>0.9476</v>
      </c>
      <c r="BE1300" s="294">
        <v>26245</v>
      </c>
      <c r="BG1300" s="294">
        <v>0.50039999999999996</v>
      </c>
      <c r="BH1300" s="294">
        <v>82.3</v>
      </c>
      <c r="BI1300" s="294">
        <v>342.4</v>
      </c>
      <c r="BJ1300" s="294">
        <v>0.97199999999999998</v>
      </c>
      <c r="BK1300" s="294">
        <v>27445</v>
      </c>
      <c r="BM1300" s="294">
        <v>0.47560000000000002</v>
      </c>
      <c r="BN1300" s="294">
        <v>90.1</v>
      </c>
      <c r="BO1300" s="294">
        <v>342.4</v>
      </c>
      <c r="BP1300" s="294">
        <v>0.98060000000000003</v>
      </c>
      <c r="BQ1300" s="294">
        <v>27901</v>
      </c>
      <c r="BS1300" s="294">
        <v>0.48330000000000001</v>
      </c>
      <c r="BT1300" s="294">
        <v>113.62</v>
      </c>
      <c r="BU1300" s="294">
        <v>342.4</v>
      </c>
      <c r="BV1300" s="294">
        <v>1.0265</v>
      </c>
      <c r="BW1300" s="294">
        <v>24913</v>
      </c>
      <c r="BY1300" s="294">
        <v>0.29360000000000003</v>
      </c>
    </row>
    <row r="1301" spans="1:77">
      <c r="A1301" s="301">
        <v>1335</v>
      </c>
      <c r="B1301" s="302" t="s">
        <v>3980</v>
      </c>
      <c r="C1301" s="301" t="s">
        <v>5258</v>
      </c>
      <c r="D1301" s="302" t="s">
        <v>4051</v>
      </c>
      <c r="E1301" s="303">
        <v>123</v>
      </c>
      <c r="F1301" s="294">
        <v>88.6</v>
      </c>
      <c r="G1301" s="294">
        <v>98.4</v>
      </c>
      <c r="H1301" s="294">
        <v>0.94779999999999998</v>
      </c>
      <c r="I1301" s="294">
        <v>17250</v>
      </c>
      <c r="K1301" s="294">
        <v>0.28860000000000002</v>
      </c>
      <c r="L1301" s="294">
        <v>95.8</v>
      </c>
      <c r="M1301" s="294">
        <v>98.4</v>
      </c>
      <c r="N1301" s="294">
        <v>0.93110000000000004</v>
      </c>
      <c r="O1301" s="294">
        <v>19448</v>
      </c>
      <c r="Q1301" s="294">
        <v>0.29620000000000002</v>
      </c>
      <c r="R1301" s="294">
        <v>95.4</v>
      </c>
      <c r="S1301" s="294">
        <v>98.4</v>
      </c>
      <c r="T1301" s="294">
        <v>0.94089999999999996</v>
      </c>
      <c r="U1301" s="294">
        <v>22598</v>
      </c>
      <c r="W1301" s="294">
        <v>0.35339999999999999</v>
      </c>
      <c r="X1301" s="294">
        <v>77</v>
      </c>
      <c r="Y1301" s="294">
        <v>98.4</v>
      </c>
      <c r="Z1301" s="294">
        <v>0.93369999999999997</v>
      </c>
      <c r="AA1301" s="294">
        <v>15899</v>
      </c>
      <c r="AC1301" s="294">
        <v>0.30120000000000002</v>
      </c>
      <c r="AD1301" s="294">
        <v>61</v>
      </c>
      <c r="AE1301" s="294">
        <v>98.4</v>
      </c>
      <c r="AF1301" s="294">
        <v>0.93630000000000002</v>
      </c>
      <c r="AG1301" s="294">
        <v>13750</v>
      </c>
      <c r="AI1301" s="294">
        <v>0.32900000000000001</v>
      </c>
      <c r="AJ1301" s="294">
        <v>58.2</v>
      </c>
      <c r="AK1301" s="294">
        <v>98.4</v>
      </c>
      <c r="AL1301" s="294">
        <v>0.93149999999999999</v>
      </c>
      <c r="AM1301" s="294">
        <v>11541</v>
      </c>
      <c r="AO1301" s="294">
        <v>0.30080000000000001</v>
      </c>
      <c r="AP1301" s="294">
        <v>64.599999999999994</v>
      </c>
      <c r="AQ1301" s="294">
        <v>98.4</v>
      </c>
      <c r="AR1301" s="294">
        <v>0.91559999999999997</v>
      </c>
      <c r="AS1301" s="294">
        <v>13122</v>
      </c>
      <c r="AU1301" s="294">
        <v>0.3029</v>
      </c>
      <c r="AV1301" s="294">
        <v>71.400000000000006</v>
      </c>
      <c r="AW1301" s="294">
        <v>98.4</v>
      </c>
      <c r="AX1301" s="294">
        <v>0.92910000000000004</v>
      </c>
      <c r="AY1301" s="294">
        <v>13653</v>
      </c>
      <c r="BA1301" s="294">
        <v>0.28989999999999999</v>
      </c>
      <c r="BB1301" s="294">
        <v>66.2</v>
      </c>
      <c r="BC1301" s="294">
        <v>98.4</v>
      </c>
      <c r="BD1301" s="294">
        <v>0.93299999999999994</v>
      </c>
      <c r="BE1301" s="294">
        <v>11214</v>
      </c>
      <c r="BG1301" s="294">
        <v>0.24779999999999999</v>
      </c>
      <c r="BH1301" s="294">
        <v>57.8</v>
      </c>
      <c r="BI1301" s="294">
        <v>98.4</v>
      </c>
      <c r="BJ1301" s="294">
        <v>0.94430000000000003</v>
      </c>
      <c r="BK1301" s="294">
        <v>10916</v>
      </c>
      <c r="BM1301" s="294">
        <v>0.27350000000000002</v>
      </c>
      <c r="BN1301" s="294">
        <v>77.8</v>
      </c>
      <c r="BO1301" s="294">
        <v>98.4</v>
      </c>
      <c r="BP1301" s="294">
        <v>0.95519999999999994</v>
      </c>
      <c r="BQ1301" s="294">
        <v>15776</v>
      </c>
      <c r="BS1301" s="294">
        <v>0.32</v>
      </c>
      <c r="BT1301" s="294">
        <v>74</v>
      </c>
      <c r="BU1301" s="294">
        <v>98.4</v>
      </c>
      <c r="BV1301" s="294">
        <v>0.94589999999999996</v>
      </c>
      <c r="BW1301" s="294">
        <v>21765</v>
      </c>
      <c r="BY1301" s="294">
        <v>0.42370000000000002</v>
      </c>
    </row>
    <row r="1302" spans="1:77">
      <c r="A1302" s="301">
        <v>1336</v>
      </c>
      <c r="B1302" s="302" t="s">
        <v>3980</v>
      </c>
      <c r="C1302" s="301" t="s">
        <v>5259</v>
      </c>
      <c r="D1302" s="302" t="s">
        <v>4139</v>
      </c>
      <c r="E1302" s="303">
        <v>116</v>
      </c>
      <c r="F1302" s="294">
        <v>136.32</v>
      </c>
      <c r="G1302" s="294">
        <v>136.32</v>
      </c>
      <c r="H1302" s="294">
        <v>0.99119999999999997</v>
      </c>
      <c r="I1302" s="294">
        <v>47976</v>
      </c>
      <c r="K1302" s="294">
        <v>0.49320000000000003</v>
      </c>
      <c r="L1302" s="294">
        <v>101.44</v>
      </c>
      <c r="M1302" s="294">
        <v>101.44</v>
      </c>
      <c r="N1302" s="294">
        <v>0.99080000000000001</v>
      </c>
      <c r="O1302" s="294">
        <v>27840</v>
      </c>
      <c r="Q1302" s="294">
        <v>0.37230000000000002</v>
      </c>
      <c r="R1302" s="294">
        <v>105</v>
      </c>
      <c r="S1302" s="294">
        <v>105</v>
      </c>
      <c r="T1302" s="294">
        <v>0.99980000000000002</v>
      </c>
      <c r="U1302" s="294">
        <v>25056</v>
      </c>
      <c r="W1302" s="294">
        <v>0.67869999999999997</v>
      </c>
      <c r="X1302" s="294">
        <v>126</v>
      </c>
      <c r="Y1302" s="294">
        <v>126</v>
      </c>
      <c r="Z1302" s="294">
        <v>0.99470000000000003</v>
      </c>
      <c r="AA1302" s="294">
        <v>28695</v>
      </c>
      <c r="AC1302" s="294">
        <v>0.30769999999999997</v>
      </c>
      <c r="AD1302" s="294">
        <v>111.6</v>
      </c>
      <c r="AE1302" s="294">
        <v>111.6</v>
      </c>
      <c r="AF1302" s="294">
        <v>0.98699999999999999</v>
      </c>
      <c r="AG1302" s="294">
        <v>40653</v>
      </c>
      <c r="AI1302" s="294">
        <v>0.49609999999999999</v>
      </c>
      <c r="AJ1302" s="294">
        <v>107.7</v>
      </c>
      <c r="AK1302" s="294">
        <v>107.7</v>
      </c>
      <c r="AL1302" s="294">
        <v>0.98919999999999997</v>
      </c>
      <c r="AM1302" s="294">
        <v>34593</v>
      </c>
      <c r="AO1302" s="294">
        <v>0.45100000000000001</v>
      </c>
      <c r="AP1302" s="294">
        <v>104.4</v>
      </c>
      <c r="AQ1302" s="294">
        <v>104.4</v>
      </c>
      <c r="AR1302" s="294">
        <v>0.98949999999999994</v>
      </c>
      <c r="AS1302" s="294">
        <v>31983</v>
      </c>
      <c r="AU1302" s="294">
        <v>0.41620000000000001</v>
      </c>
      <c r="AV1302" s="294">
        <v>120</v>
      </c>
      <c r="AW1302" s="294">
        <v>120</v>
      </c>
      <c r="AX1302" s="294">
        <v>0.98060000000000003</v>
      </c>
      <c r="AY1302" s="294">
        <v>35133</v>
      </c>
      <c r="BA1302" s="294">
        <v>0.41470000000000001</v>
      </c>
      <c r="BB1302" s="294">
        <v>121.8</v>
      </c>
      <c r="BC1302" s="294">
        <v>121.8</v>
      </c>
      <c r="BD1302" s="294">
        <v>0.98619999999999997</v>
      </c>
      <c r="BE1302" s="294">
        <v>41970</v>
      </c>
      <c r="BG1302" s="294">
        <v>0.46970000000000001</v>
      </c>
      <c r="BH1302" s="294">
        <v>111</v>
      </c>
      <c r="BI1302" s="294">
        <v>111</v>
      </c>
      <c r="BJ1302" s="294">
        <v>0.98839999999999995</v>
      </c>
      <c r="BK1302" s="294">
        <v>40389</v>
      </c>
      <c r="BM1302" s="294">
        <v>0.49480000000000002</v>
      </c>
      <c r="BN1302" s="294">
        <v>111.9</v>
      </c>
      <c r="BO1302" s="294">
        <v>111.9</v>
      </c>
      <c r="BP1302" s="294">
        <v>0.99680000000000002</v>
      </c>
      <c r="BQ1302" s="294">
        <v>32280</v>
      </c>
      <c r="BS1302" s="294">
        <v>0.43070000000000003</v>
      </c>
      <c r="BT1302" s="294">
        <v>111</v>
      </c>
      <c r="BU1302" s="294">
        <v>111</v>
      </c>
      <c r="BV1302" s="294">
        <v>0.99470000000000003</v>
      </c>
      <c r="BW1302" s="294">
        <v>50628</v>
      </c>
      <c r="BX1302" s="294" t="e">
        <f>BW1302-#REF!</f>
        <v>#REF!</v>
      </c>
      <c r="BY1302" s="294">
        <v>0.61629999999999996</v>
      </c>
    </row>
    <row r="1303" spans="1:77">
      <c r="A1303" s="301">
        <v>1337</v>
      </c>
      <c r="B1303" s="302" t="s">
        <v>3980</v>
      </c>
      <c r="C1303" s="301" t="s">
        <v>5260</v>
      </c>
      <c r="D1303" s="302" t="s">
        <v>4051</v>
      </c>
      <c r="E1303" s="303">
        <v>111</v>
      </c>
      <c r="F1303" s="294">
        <v>108.93</v>
      </c>
      <c r="G1303" s="294">
        <v>108.93</v>
      </c>
      <c r="H1303" s="294">
        <v>0.98399999999999999</v>
      </c>
      <c r="I1303" s="294">
        <v>36971</v>
      </c>
      <c r="K1303" s="294">
        <v>0.48470000000000002</v>
      </c>
      <c r="L1303" s="294">
        <v>114.13</v>
      </c>
      <c r="M1303" s="294">
        <v>114.13</v>
      </c>
      <c r="N1303" s="294">
        <v>0.98250000000000004</v>
      </c>
      <c r="O1303" s="294">
        <v>38938</v>
      </c>
      <c r="Q1303" s="294">
        <v>0.47189999999999999</v>
      </c>
      <c r="R1303" s="294">
        <v>111.35</v>
      </c>
      <c r="S1303" s="294">
        <v>111.35</v>
      </c>
      <c r="T1303" s="294">
        <v>0.98119999999999996</v>
      </c>
      <c r="U1303" s="294">
        <v>37120</v>
      </c>
      <c r="W1303" s="294">
        <v>0.47720000000000001</v>
      </c>
      <c r="X1303" s="294">
        <v>111.05</v>
      </c>
      <c r="Y1303" s="294">
        <v>111.05</v>
      </c>
      <c r="Z1303" s="294">
        <v>0.9768</v>
      </c>
      <c r="AA1303" s="294">
        <v>33203</v>
      </c>
      <c r="AC1303" s="294">
        <v>0.41610000000000003</v>
      </c>
      <c r="AD1303" s="294">
        <v>97.15</v>
      </c>
      <c r="AE1303" s="294">
        <v>97.15</v>
      </c>
      <c r="AF1303" s="294">
        <v>0.97719999999999996</v>
      </c>
      <c r="AG1303" s="294">
        <v>35149</v>
      </c>
      <c r="AI1303" s="294">
        <v>0.50419999999999998</v>
      </c>
      <c r="AJ1303" s="294">
        <v>99.53</v>
      </c>
      <c r="AK1303" s="294">
        <v>99.53</v>
      </c>
      <c r="AL1303" s="294">
        <v>0.97750000000000004</v>
      </c>
      <c r="AM1303" s="294">
        <v>38263</v>
      </c>
      <c r="AO1303" s="294">
        <v>0.55320000000000003</v>
      </c>
      <c r="AP1303" s="294">
        <v>90.37</v>
      </c>
      <c r="AQ1303" s="294">
        <v>90.37</v>
      </c>
      <c r="AR1303" s="294">
        <v>0.97709999999999997</v>
      </c>
      <c r="AS1303" s="294">
        <v>32740</v>
      </c>
      <c r="AU1303" s="294">
        <v>0.50539999999999996</v>
      </c>
      <c r="AV1303" s="294">
        <v>90.21</v>
      </c>
      <c r="AW1303" s="294">
        <v>90.21</v>
      </c>
      <c r="AX1303" s="294">
        <v>0.98150000000000004</v>
      </c>
      <c r="AY1303" s="294">
        <v>28606</v>
      </c>
      <c r="BA1303" s="294">
        <v>0.45500000000000002</v>
      </c>
      <c r="BB1303" s="294">
        <v>77.25</v>
      </c>
      <c r="BC1303" s="294">
        <v>88.8</v>
      </c>
      <c r="BD1303" s="294">
        <v>0.99039999999999995</v>
      </c>
      <c r="BE1303" s="294">
        <v>24937</v>
      </c>
      <c r="BG1303" s="294">
        <v>0.44529999999999997</v>
      </c>
      <c r="BH1303" s="294">
        <v>80.290000000000006</v>
      </c>
      <c r="BI1303" s="294">
        <v>88.8</v>
      </c>
      <c r="BJ1303" s="294">
        <v>0.98870000000000002</v>
      </c>
      <c r="BK1303" s="294">
        <v>25577</v>
      </c>
      <c r="BM1303" s="294">
        <v>0.43990000000000001</v>
      </c>
      <c r="BN1303" s="294">
        <v>106.77</v>
      </c>
      <c r="BO1303" s="294">
        <v>106.77</v>
      </c>
      <c r="BP1303" s="294">
        <v>0.98650000000000004</v>
      </c>
      <c r="BQ1303" s="294">
        <v>28600</v>
      </c>
      <c r="BS1303" s="294">
        <v>0.40889999999999999</v>
      </c>
      <c r="BT1303" s="294">
        <v>95.17</v>
      </c>
      <c r="BU1303" s="294">
        <v>95.17</v>
      </c>
      <c r="BV1303" s="294">
        <v>0.9849</v>
      </c>
      <c r="BW1303" s="294">
        <v>34575</v>
      </c>
      <c r="BY1303" s="294">
        <v>0.50239999999999996</v>
      </c>
    </row>
    <row r="1304" spans="1:77">
      <c r="A1304" s="301">
        <v>1338</v>
      </c>
      <c r="B1304" s="302" t="s">
        <v>3980</v>
      </c>
      <c r="C1304" s="301" t="s">
        <v>5261</v>
      </c>
      <c r="D1304" s="302" t="s">
        <v>4063</v>
      </c>
      <c r="E1304" s="303">
        <v>257</v>
      </c>
      <c r="F1304" s="294">
        <v>138.72</v>
      </c>
      <c r="G1304" s="294">
        <v>205.6</v>
      </c>
      <c r="H1304" s="294">
        <v>0.83409999999999995</v>
      </c>
      <c r="I1304" s="294">
        <v>53088</v>
      </c>
      <c r="K1304" s="294" t="s">
        <v>3983</v>
      </c>
      <c r="L1304" s="294">
        <v>137.1</v>
      </c>
      <c r="M1304" s="294">
        <v>205.6</v>
      </c>
      <c r="N1304" s="294">
        <v>0.84609999999999996</v>
      </c>
      <c r="O1304" s="294">
        <v>44739</v>
      </c>
      <c r="Q1304" s="294" t="s">
        <v>3983</v>
      </c>
      <c r="R1304" s="294">
        <v>178.8</v>
      </c>
      <c r="S1304" s="294">
        <v>205.6</v>
      </c>
      <c r="T1304" s="294">
        <v>0.85650000000000004</v>
      </c>
      <c r="U1304" s="294">
        <v>65301</v>
      </c>
      <c r="W1304" s="294" t="s">
        <v>3983</v>
      </c>
      <c r="X1304" s="294">
        <v>182.16</v>
      </c>
      <c r="Y1304" s="294">
        <v>205.6</v>
      </c>
      <c r="Z1304" s="294">
        <v>0.85099999999999998</v>
      </c>
      <c r="AA1304" s="294">
        <v>72375</v>
      </c>
      <c r="AC1304" s="294" t="s">
        <v>3983</v>
      </c>
      <c r="AD1304" s="294">
        <v>171.36</v>
      </c>
      <c r="AE1304" s="294">
        <v>205.6</v>
      </c>
      <c r="AF1304" s="294">
        <v>0.83630000000000004</v>
      </c>
      <c r="AG1304" s="294">
        <v>49581</v>
      </c>
      <c r="AI1304" s="294" t="s">
        <v>3983</v>
      </c>
      <c r="AJ1304" s="294">
        <v>168.36</v>
      </c>
      <c r="AK1304" s="294">
        <v>205.6</v>
      </c>
      <c r="AL1304" s="294">
        <v>0.83140000000000003</v>
      </c>
      <c r="AM1304" s="294">
        <v>50364</v>
      </c>
      <c r="AO1304" s="294" t="s">
        <v>3983</v>
      </c>
      <c r="AP1304" s="294">
        <v>163.68</v>
      </c>
      <c r="AQ1304" s="294">
        <v>205.6</v>
      </c>
      <c r="AR1304" s="294">
        <v>0.83199999999999996</v>
      </c>
      <c r="AS1304" s="294">
        <v>47367</v>
      </c>
      <c r="AU1304" s="294" t="s">
        <v>3983</v>
      </c>
      <c r="AV1304" s="294">
        <v>122.52</v>
      </c>
      <c r="AW1304" s="294">
        <v>205.6</v>
      </c>
      <c r="AX1304" s="294">
        <v>0.82189999999999996</v>
      </c>
      <c r="AY1304" s="294">
        <v>28920</v>
      </c>
      <c r="BA1304" s="294" t="s">
        <v>3983</v>
      </c>
      <c r="BB1304" s="294">
        <v>117.36</v>
      </c>
      <c r="BC1304" s="294">
        <v>205.6</v>
      </c>
      <c r="BD1304" s="294">
        <v>0.81420000000000003</v>
      </c>
      <c r="BE1304" s="294">
        <v>18336</v>
      </c>
      <c r="BG1304" s="294" t="s">
        <v>3983</v>
      </c>
      <c r="BH1304" s="294">
        <v>114.12</v>
      </c>
      <c r="BI1304" s="294">
        <v>205.6</v>
      </c>
      <c r="BJ1304" s="294">
        <v>0.77979999999999994</v>
      </c>
      <c r="BK1304" s="294">
        <v>9843</v>
      </c>
      <c r="BM1304" s="294" t="s">
        <v>3983</v>
      </c>
      <c r="BN1304" s="294">
        <v>127.56</v>
      </c>
      <c r="BO1304" s="294">
        <v>205.6</v>
      </c>
      <c r="BP1304" s="294">
        <v>0.84450000000000003</v>
      </c>
      <c r="BQ1304" s="294">
        <v>20646</v>
      </c>
      <c r="BS1304" s="294" t="s">
        <v>3983</v>
      </c>
      <c r="BT1304" s="294">
        <v>129.96</v>
      </c>
      <c r="BU1304" s="294">
        <v>205.6</v>
      </c>
      <c r="BV1304" s="294">
        <v>0.84350000000000003</v>
      </c>
      <c r="BW1304" s="294">
        <v>26775</v>
      </c>
      <c r="BY1304" s="294" t="s">
        <v>3983</v>
      </c>
    </row>
    <row r="1305" spans="1:77">
      <c r="A1305" s="301">
        <v>1339</v>
      </c>
      <c r="B1305" s="302" t="s">
        <v>3980</v>
      </c>
      <c r="C1305" s="301" t="s">
        <v>5262</v>
      </c>
      <c r="D1305" s="302" t="s">
        <v>4051</v>
      </c>
      <c r="E1305" s="303">
        <v>123</v>
      </c>
      <c r="F1305" s="294">
        <v>30.6</v>
      </c>
      <c r="G1305" s="294">
        <v>98.4</v>
      </c>
      <c r="H1305" s="294">
        <v>0.92230000000000001</v>
      </c>
      <c r="I1305" s="294">
        <v>4625</v>
      </c>
      <c r="K1305" s="294">
        <v>0.2276</v>
      </c>
      <c r="L1305" s="294">
        <v>21.5</v>
      </c>
      <c r="M1305" s="294">
        <v>98.4</v>
      </c>
      <c r="N1305" s="294">
        <v>0.9103</v>
      </c>
      <c r="O1305" s="294">
        <v>4820</v>
      </c>
      <c r="Q1305" s="294">
        <v>0.33100000000000002</v>
      </c>
      <c r="R1305" s="294">
        <v>24</v>
      </c>
      <c r="S1305" s="294">
        <v>98.4</v>
      </c>
      <c r="T1305" s="294">
        <v>0.93230000000000002</v>
      </c>
      <c r="U1305" s="294">
        <v>4750</v>
      </c>
      <c r="W1305" s="294">
        <v>0.29480000000000001</v>
      </c>
      <c r="X1305" s="294">
        <v>24</v>
      </c>
      <c r="Y1305" s="294">
        <v>98.4</v>
      </c>
      <c r="Z1305" s="294">
        <v>0.90129999999999999</v>
      </c>
      <c r="AA1305" s="294">
        <v>4565</v>
      </c>
      <c r="AC1305" s="294">
        <v>0.28370000000000001</v>
      </c>
      <c r="AD1305" s="294">
        <v>40.4</v>
      </c>
      <c r="AE1305" s="294">
        <v>98.4</v>
      </c>
      <c r="AF1305" s="294">
        <v>0.91989999999999994</v>
      </c>
      <c r="AG1305" s="294">
        <v>3330</v>
      </c>
      <c r="AI1305" s="294">
        <v>0.12039999999999999</v>
      </c>
      <c r="AJ1305" s="294">
        <v>24</v>
      </c>
      <c r="AK1305" s="294">
        <v>98.4</v>
      </c>
      <c r="AL1305" s="294">
        <v>0.93789999999999996</v>
      </c>
      <c r="AM1305" s="294">
        <v>3700</v>
      </c>
      <c r="AO1305" s="294">
        <v>0.2283</v>
      </c>
      <c r="AP1305" s="294">
        <v>16.2</v>
      </c>
      <c r="AQ1305" s="294">
        <v>98.4</v>
      </c>
      <c r="AR1305" s="294">
        <v>0.89869999999999994</v>
      </c>
      <c r="AS1305" s="294">
        <v>2615</v>
      </c>
      <c r="AU1305" s="294">
        <v>0.2414</v>
      </c>
      <c r="AV1305" s="294">
        <v>15.2</v>
      </c>
      <c r="AW1305" s="294">
        <v>98.4</v>
      </c>
      <c r="AX1305" s="294">
        <v>0.91389999999999993</v>
      </c>
      <c r="AY1305" s="294">
        <v>3235</v>
      </c>
      <c r="BA1305" s="294">
        <v>0.32350000000000001</v>
      </c>
      <c r="BB1305" s="294">
        <v>17</v>
      </c>
      <c r="BC1305" s="294">
        <v>98.4</v>
      </c>
      <c r="BD1305" s="294">
        <v>0.90159999999999996</v>
      </c>
      <c r="BE1305" s="294">
        <v>2840</v>
      </c>
      <c r="BG1305" s="294">
        <v>0.24909999999999999</v>
      </c>
      <c r="BH1305" s="294">
        <v>11.4</v>
      </c>
      <c r="BI1305" s="294">
        <v>98.4</v>
      </c>
      <c r="BJ1305" s="294">
        <v>0.89929999999999999</v>
      </c>
      <c r="BK1305" s="294">
        <v>2545</v>
      </c>
      <c r="BM1305" s="294">
        <v>0.3337</v>
      </c>
      <c r="BN1305" s="294">
        <v>13.2</v>
      </c>
      <c r="BO1305" s="294">
        <v>98.4</v>
      </c>
      <c r="BP1305" s="294">
        <v>0.91300000000000003</v>
      </c>
      <c r="BQ1305" s="294">
        <v>2990</v>
      </c>
      <c r="BS1305" s="294">
        <v>0.36919999999999997</v>
      </c>
      <c r="BT1305" s="294">
        <v>17.399999999999999</v>
      </c>
      <c r="BU1305" s="294">
        <v>98.4</v>
      </c>
      <c r="BV1305" s="294">
        <v>0.94389999999999996</v>
      </c>
      <c r="BW1305" s="294">
        <v>3870</v>
      </c>
      <c r="BY1305" s="294">
        <v>0.31669999999999998</v>
      </c>
    </row>
    <row r="1306" spans="1:77">
      <c r="A1306" s="301">
        <v>1340</v>
      </c>
      <c r="B1306" s="302" t="s">
        <v>3980</v>
      </c>
      <c r="C1306" s="301" t="s">
        <v>5263</v>
      </c>
      <c r="D1306" s="302" t="s">
        <v>4051</v>
      </c>
      <c r="E1306" s="303">
        <v>170</v>
      </c>
      <c r="F1306" s="294">
        <v>22.8</v>
      </c>
      <c r="G1306" s="294">
        <v>136</v>
      </c>
      <c r="H1306" s="294">
        <v>0.93430000000000002</v>
      </c>
      <c r="I1306" s="294">
        <v>4563</v>
      </c>
      <c r="K1306" s="294">
        <v>0.29749999999999999</v>
      </c>
      <c r="L1306" s="294">
        <v>25.2</v>
      </c>
      <c r="M1306" s="294">
        <v>136</v>
      </c>
      <c r="N1306" s="294">
        <v>0.92779999999999996</v>
      </c>
      <c r="O1306" s="294">
        <v>5700</v>
      </c>
      <c r="Q1306" s="294">
        <v>0.32769999999999999</v>
      </c>
      <c r="R1306" s="294">
        <v>26.7</v>
      </c>
      <c r="S1306" s="294">
        <v>136</v>
      </c>
      <c r="T1306" s="294">
        <v>0.93269999999999997</v>
      </c>
      <c r="U1306" s="294">
        <v>6399</v>
      </c>
      <c r="W1306" s="294">
        <v>0.3569</v>
      </c>
      <c r="X1306" s="294">
        <v>24.12</v>
      </c>
      <c r="Y1306" s="294">
        <v>136</v>
      </c>
      <c r="Z1306" s="294">
        <v>0.90800000000000003</v>
      </c>
      <c r="AA1306" s="294">
        <v>5862</v>
      </c>
      <c r="AC1306" s="294">
        <v>0.35980000000000001</v>
      </c>
      <c r="AD1306" s="294">
        <v>25.2</v>
      </c>
      <c r="AE1306" s="294">
        <v>136</v>
      </c>
      <c r="AF1306" s="294">
        <v>0.96619999999999995</v>
      </c>
      <c r="AG1306" s="294">
        <v>5571</v>
      </c>
      <c r="AI1306" s="294">
        <v>0.3075</v>
      </c>
      <c r="AJ1306" s="294">
        <v>24.6</v>
      </c>
      <c r="AK1306" s="294">
        <v>136</v>
      </c>
      <c r="AL1306" s="294">
        <v>0.97319999999999995</v>
      </c>
      <c r="AM1306" s="294">
        <v>5220</v>
      </c>
      <c r="AO1306" s="294">
        <v>0.30280000000000001</v>
      </c>
      <c r="AP1306" s="294">
        <v>18</v>
      </c>
      <c r="AQ1306" s="294">
        <v>136</v>
      </c>
      <c r="AR1306" s="294">
        <v>0.95660000000000001</v>
      </c>
      <c r="AS1306" s="294">
        <v>5223</v>
      </c>
      <c r="AU1306" s="294">
        <v>0.40770000000000001</v>
      </c>
      <c r="AV1306" s="294">
        <v>51</v>
      </c>
      <c r="AW1306" s="294">
        <v>136</v>
      </c>
      <c r="AX1306" s="294">
        <v>0.96870000000000001</v>
      </c>
      <c r="AY1306" s="294">
        <v>6480</v>
      </c>
      <c r="BA1306" s="294">
        <v>0.1822</v>
      </c>
      <c r="BB1306" s="294">
        <v>12</v>
      </c>
      <c r="BC1306" s="294">
        <v>136</v>
      </c>
      <c r="BD1306" s="294">
        <v>0.98039999999999994</v>
      </c>
      <c r="BE1306" s="294">
        <v>4500</v>
      </c>
      <c r="BG1306" s="294">
        <v>0.5141</v>
      </c>
      <c r="BH1306" s="294">
        <v>15</v>
      </c>
      <c r="BI1306" s="294">
        <v>136</v>
      </c>
      <c r="BJ1306" s="294">
        <v>0.93789999999999996</v>
      </c>
      <c r="BK1306" s="294">
        <v>4980</v>
      </c>
      <c r="BM1306" s="294">
        <v>0.4758</v>
      </c>
      <c r="BN1306" s="294">
        <v>24</v>
      </c>
      <c r="BO1306" s="294">
        <v>136</v>
      </c>
      <c r="BP1306" s="294">
        <v>0.95279999999999998</v>
      </c>
      <c r="BQ1306" s="294">
        <v>4230</v>
      </c>
      <c r="BS1306" s="294">
        <v>0.27529999999999999</v>
      </c>
      <c r="BT1306" s="294">
        <v>39</v>
      </c>
      <c r="BU1306" s="294">
        <v>136</v>
      </c>
      <c r="BV1306" s="294">
        <v>0.98919999999999997</v>
      </c>
      <c r="BW1306" s="294">
        <v>8280</v>
      </c>
      <c r="BY1306" s="294">
        <v>0.28849999999999998</v>
      </c>
    </row>
    <row r="1307" spans="1:77">
      <c r="A1307" s="301">
        <v>1341</v>
      </c>
      <c r="B1307" s="302" t="s">
        <v>3980</v>
      </c>
      <c r="C1307" s="301" t="s">
        <v>5264</v>
      </c>
      <c r="D1307" s="302" t="s">
        <v>4671</v>
      </c>
      <c r="E1307" s="303">
        <v>167</v>
      </c>
      <c r="F1307" s="294">
        <v>61.2</v>
      </c>
      <c r="G1307" s="294">
        <v>133.6</v>
      </c>
      <c r="H1307" s="294">
        <v>0.99029999999999996</v>
      </c>
      <c r="I1307" s="294">
        <v>17151</v>
      </c>
      <c r="K1307" s="294">
        <v>0.39300000000000002</v>
      </c>
      <c r="L1307" s="294">
        <v>69.3</v>
      </c>
      <c r="M1307" s="294">
        <v>133.6</v>
      </c>
      <c r="N1307" s="294">
        <v>0.99519999999999997</v>
      </c>
      <c r="O1307" s="294">
        <v>22788</v>
      </c>
      <c r="Q1307" s="294">
        <v>0.44409999999999999</v>
      </c>
      <c r="R1307" s="294">
        <v>58.8</v>
      </c>
      <c r="S1307" s="294">
        <v>133.6</v>
      </c>
      <c r="T1307" s="294">
        <v>0.99529999999999996</v>
      </c>
      <c r="U1307" s="294">
        <v>21798</v>
      </c>
      <c r="W1307" s="294">
        <v>0.51739999999999997</v>
      </c>
      <c r="X1307" s="294">
        <v>46.8</v>
      </c>
      <c r="Y1307" s="294">
        <v>133.6</v>
      </c>
      <c r="Z1307" s="294">
        <v>0.997</v>
      </c>
      <c r="AA1307" s="294">
        <v>18702</v>
      </c>
      <c r="AC1307" s="294">
        <v>0.53879999999999995</v>
      </c>
      <c r="AD1307" s="294">
        <v>61.56</v>
      </c>
      <c r="AE1307" s="294">
        <v>133.6</v>
      </c>
      <c r="AF1307" s="294">
        <v>0.99660000000000004</v>
      </c>
      <c r="AG1307" s="294">
        <v>19116</v>
      </c>
      <c r="AI1307" s="294">
        <v>0.41880000000000001</v>
      </c>
      <c r="AJ1307" s="294">
        <v>49.92</v>
      </c>
      <c r="AK1307" s="294">
        <v>133.6</v>
      </c>
      <c r="AL1307" s="294">
        <v>0.99549999999999994</v>
      </c>
      <c r="AM1307" s="294">
        <v>18909</v>
      </c>
      <c r="AO1307" s="294">
        <v>0.52849999999999997</v>
      </c>
      <c r="AP1307" s="294">
        <v>51.12</v>
      </c>
      <c r="AQ1307" s="294">
        <v>133.6</v>
      </c>
      <c r="AR1307" s="294">
        <v>0.99370000000000003</v>
      </c>
      <c r="AS1307" s="294">
        <v>16506</v>
      </c>
      <c r="AU1307" s="294">
        <v>0.43669999999999998</v>
      </c>
      <c r="AV1307" s="294">
        <v>66.959999999999994</v>
      </c>
      <c r="AW1307" s="294">
        <v>133.6</v>
      </c>
      <c r="AX1307" s="294">
        <v>0.99819999999999998</v>
      </c>
      <c r="AY1307" s="294">
        <v>20949</v>
      </c>
      <c r="BA1307" s="294">
        <v>0.43530000000000002</v>
      </c>
      <c r="BB1307" s="294">
        <v>61.56</v>
      </c>
      <c r="BC1307" s="294">
        <v>133.6</v>
      </c>
      <c r="BD1307" s="294">
        <v>0.99909999999999999</v>
      </c>
      <c r="BE1307" s="294">
        <v>18102</v>
      </c>
      <c r="BG1307" s="294">
        <v>0.39560000000000001</v>
      </c>
      <c r="BH1307" s="294">
        <v>62.76</v>
      </c>
      <c r="BI1307" s="294">
        <v>133.6</v>
      </c>
      <c r="BJ1307" s="294">
        <v>0.99880000000000002</v>
      </c>
      <c r="BK1307" s="294">
        <v>13935</v>
      </c>
      <c r="BM1307" s="294">
        <v>0.29880000000000001</v>
      </c>
      <c r="BN1307" s="294">
        <v>69.959999999999994</v>
      </c>
      <c r="BO1307" s="294">
        <v>133.6</v>
      </c>
      <c r="BP1307" s="294">
        <v>0.99819999999999998</v>
      </c>
      <c r="BQ1307" s="294">
        <v>15921</v>
      </c>
      <c r="BS1307" s="294">
        <v>0.33929999999999999</v>
      </c>
      <c r="BT1307" s="294">
        <v>65.16</v>
      </c>
      <c r="BU1307" s="294">
        <v>133.6</v>
      </c>
      <c r="BV1307" s="294">
        <v>0.99680000000000002</v>
      </c>
      <c r="BW1307" s="294">
        <v>21672</v>
      </c>
      <c r="BY1307" s="294">
        <v>0.44850000000000001</v>
      </c>
    </row>
    <row r="1308" spans="1:77">
      <c r="A1308" s="301">
        <v>1342</v>
      </c>
      <c r="B1308" s="302" t="s">
        <v>3980</v>
      </c>
      <c r="C1308" s="301" t="s">
        <v>5265</v>
      </c>
      <c r="D1308" s="302" t="s">
        <v>4051</v>
      </c>
      <c r="E1308" s="303">
        <v>144</v>
      </c>
      <c r="F1308" s="294">
        <v>44</v>
      </c>
      <c r="G1308" s="294">
        <v>115.2</v>
      </c>
      <c r="H1308" s="294">
        <v>0.91569999999999996</v>
      </c>
      <c r="I1308" s="294">
        <v>12600</v>
      </c>
      <c r="K1308" s="294">
        <v>0.43430000000000002</v>
      </c>
      <c r="L1308" s="294">
        <v>28</v>
      </c>
      <c r="M1308" s="294">
        <v>115.2</v>
      </c>
      <c r="N1308" s="294">
        <v>0.95389999999999997</v>
      </c>
      <c r="O1308" s="294">
        <v>14880</v>
      </c>
      <c r="Q1308" s="294">
        <v>0.74880000000000002</v>
      </c>
      <c r="R1308" s="294">
        <v>44</v>
      </c>
      <c r="S1308" s="294">
        <v>115.2</v>
      </c>
      <c r="T1308" s="294">
        <v>0.95689999999999997</v>
      </c>
      <c r="U1308" s="294">
        <v>15960</v>
      </c>
      <c r="W1308" s="294">
        <v>0.52649999999999997</v>
      </c>
      <c r="X1308" s="294">
        <v>48</v>
      </c>
      <c r="Y1308" s="294">
        <v>115.2</v>
      </c>
      <c r="Z1308" s="294">
        <v>0.93809999999999993</v>
      </c>
      <c r="AA1308" s="294">
        <v>16960</v>
      </c>
      <c r="AC1308" s="294">
        <v>0.50629999999999997</v>
      </c>
      <c r="AD1308" s="294">
        <v>56</v>
      </c>
      <c r="AE1308" s="294">
        <v>115.2</v>
      </c>
      <c r="AF1308" s="294">
        <v>0.95669999999999999</v>
      </c>
      <c r="AG1308" s="294">
        <v>15000</v>
      </c>
      <c r="AI1308" s="294">
        <v>0.37630000000000002</v>
      </c>
      <c r="AJ1308" s="294">
        <v>52</v>
      </c>
      <c r="AK1308" s="294">
        <v>115.2</v>
      </c>
      <c r="AL1308" s="294">
        <v>0.94279999999999997</v>
      </c>
      <c r="AM1308" s="294">
        <v>11200</v>
      </c>
      <c r="AO1308" s="294">
        <v>0.31730000000000003</v>
      </c>
      <c r="AP1308" s="294">
        <v>32</v>
      </c>
      <c r="AQ1308" s="294">
        <v>115.2</v>
      </c>
      <c r="AR1308" s="294">
        <v>0.94769999999999999</v>
      </c>
      <c r="AS1308" s="294">
        <v>15200</v>
      </c>
      <c r="AT1308" s="294" t="e">
        <f>AS1308-#REF!</f>
        <v>#REF!</v>
      </c>
      <c r="AU1308" s="294">
        <v>0.67369999999999997</v>
      </c>
      <c r="AV1308" s="294">
        <v>24</v>
      </c>
      <c r="AW1308" s="294">
        <v>115.2</v>
      </c>
      <c r="AX1308" s="294">
        <v>1</v>
      </c>
      <c r="AY1308" s="294">
        <v>11280</v>
      </c>
      <c r="AZ1308" s="294" t="e">
        <f>AY1308-#REF!</f>
        <v>#REF!</v>
      </c>
      <c r="BA1308" s="294">
        <v>0.65280000000000005</v>
      </c>
      <c r="BB1308" s="294">
        <v>28</v>
      </c>
      <c r="BC1308" s="294">
        <v>115.2</v>
      </c>
      <c r="BD1308" s="294">
        <v>0.79959999999999998</v>
      </c>
      <c r="BE1308" s="294">
        <v>12920</v>
      </c>
      <c r="BF1308" s="294" t="e">
        <f>BE1308-#REF!</f>
        <v>#REF!</v>
      </c>
      <c r="BG1308" s="294">
        <v>0.77569999999999995</v>
      </c>
      <c r="BH1308" s="294">
        <v>36</v>
      </c>
      <c r="BI1308" s="294">
        <v>115.2</v>
      </c>
      <c r="BJ1308" s="294">
        <v>0.94879999999999998</v>
      </c>
      <c r="BK1308" s="294">
        <v>11840</v>
      </c>
      <c r="BM1308" s="294">
        <v>0.46589999999999998</v>
      </c>
      <c r="BN1308" s="294">
        <v>20</v>
      </c>
      <c r="BO1308" s="294">
        <v>115.2</v>
      </c>
      <c r="BP1308" s="294">
        <v>0.94369999999999998</v>
      </c>
      <c r="BQ1308" s="294">
        <v>14080</v>
      </c>
      <c r="BR1308" s="294" t="e">
        <f>BQ1308-#REF!</f>
        <v>#REF!</v>
      </c>
      <c r="BS1308" s="294">
        <v>1.1101000000000001</v>
      </c>
      <c r="BT1308" s="294">
        <v>12.4</v>
      </c>
      <c r="BU1308" s="294">
        <v>115.2</v>
      </c>
      <c r="BV1308" s="294">
        <v>0.95</v>
      </c>
      <c r="BW1308" s="294">
        <v>15200</v>
      </c>
      <c r="BX1308" s="294" t="e">
        <f>BW1308-#REF!</f>
        <v>#REF!</v>
      </c>
      <c r="BY1308" s="294">
        <v>1.7343</v>
      </c>
    </row>
    <row r="1309" spans="1:77">
      <c r="A1309" s="301">
        <v>1343</v>
      </c>
      <c r="B1309" s="302" t="s">
        <v>3980</v>
      </c>
      <c r="C1309" s="301" t="s">
        <v>5266</v>
      </c>
      <c r="D1309" s="302" t="s">
        <v>4051</v>
      </c>
      <c r="E1309" s="303">
        <v>132</v>
      </c>
      <c r="F1309" s="294">
        <v>133.28</v>
      </c>
      <c r="G1309" s="294">
        <v>133.28</v>
      </c>
      <c r="H1309" s="294">
        <v>0.97589999999999999</v>
      </c>
      <c r="I1309" s="294">
        <v>31896</v>
      </c>
      <c r="K1309" s="294">
        <v>0.34060000000000001</v>
      </c>
      <c r="L1309" s="294">
        <v>133.19999999999999</v>
      </c>
      <c r="M1309" s="294">
        <v>133.28</v>
      </c>
      <c r="N1309" s="294">
        <v>0.92999999999999994</v>
      </c>
      <c r="O1309" s="294">
        <v>19816</v>
      </c>
      <c r="Q1309" s="294">
        <v>0.28189999999999998</v>
      </c>
      <c r="R1309" s="294">
        <v>118</v>
      </c>
      <c r="S1309" s="294">
        <v>105.6</v>
      </c>
      <c r="T1309" s="294">
        <v>0.97399999999999998</v>
      </c>
      <c r="U1309" s="294">
        <v>24656</v>
      </c>
      <c r="W1309" s="294">
        <v>0.29799999999999999</v>
      </c>
      <c r="X1309" s="294">
        <v>110</v>
      </c>
      <c r="Y1309" s="294">
        <v>110</v>
      </c>
      <c r="Z1309" s="294">
        <v>0.97539999999999993</v>
      </c>
      <c r="AA1309" s="294">
        <v>29220</v>
      </c>
      <c r="AC1309" s="294">
        <v>0.36609999999999998</v>
      </c>
      <c r="AD1309" s="294">
        <v>108</v>
      </c>
      <c r="AE1309" s="294">
        <v>108</v>
      </c>
      <c r="AF1309" s="294">
        <v>0.97419999999999995</v>
      </c>
      <c r="AG1309" s="294">
        <v>19620</v>
      </c>
      <c r="AI1309" s="294">
        <v>0.25059999999999999</v>
      </c>
      <c r="AJ1309" s="294">
        <v>112</v>
      </c>
      <c r="AK1309" s="294">
        <v>112</v>
      </c>
      <c r="AL1309" s="294">
        <v>0.97629999999999995</v>
      </c>
      <c r="AM1309" s="294">
        <v>25520</v>
      </c>
      <c r="AO1309" s="294">
        <v>0.32419999999999999</v>
      </c>
      <c r="AP1309" s="294">
        <v>114</v>
      </c>
      <c r="AQ1309" s="294">
        <v>114</v>
      </c>
      <c r="AR1309" s="294">
        <v>0.96799999999999997</v>
      </c>
      <c r="AS1309" s="294">
        <v>21120</v>
      </c>
      <c r="AU1309" s="294">
        <v>0.25729999999999997</v>
      </c>
      <c r="AV1309" s="294">
        <v>54</v>
      </c>
      <c r="AW1309" s="294">
        <v>105.6</v>
      </c>
      <c r="AX1309" s="294">
        <v>0.96130000000000004</v>
      </c>
      <c r="AY1309" s="294">
        <v>16880</v>
      </c>
      <c r="BA1309" s="294">
        <v>0.4516</v>
      </c>
      <c r="BB1309" s="294">
        <v>44</v>
      </c>
      <c r="BC1309" s="294">
        <v>105.6</v>
      </c>
      <c r="BD1309" s="294">
        <v>0.96</v>
      </c>
      <c r="BE1309" s="294">
        <v>10540</v>
      </c>
      <c r="BG1309" s="294">
        <v>0.33539999999999998</v>
      </c>
      <c r="BH1309" s="294">
        <v>94</v>
      </c>
      <c r="BI1309" s="294">
        <v>105.6</v>
      </c>
      <c r="BJ1309" s="294">
        <v>0.96579999999999999</v>
      </c>
      <c r="BK1309" s="294">
        <v>9020</v>
      </c>
      <c r="BM1309" s="294">
        <v>0.1336</v>
      </c>
      <c r="BN1309" s="294">
        <v>32</v>
      </c>
      <c r="BO1309" s="294">
        <v>105.6</v>
      </c>
      <c r="BP1309" s="294">
        <v>0.97619999999999996</v>
      </c>
      <c r="BQ1309" s="294">
        <v>17220</v>
      </c>
      <c r="BR1309" s="294" t="e">
        <f>BQ1309-#REF!</f>
        <v>#REF!</v>
      </c>
      <c r="BS1309" s="294">
        <v>0.82030000000000003</v>
      </c>
      <c r="BT1309" s="294">
        <v>166</v>
      </c>
      <c r="BU1309" s="294">
        <v>166</v>
      </c>
      <c r="BV1309" s="294">
        <v>0.97860000000000003</v>
      </c>
      <c r="BW1309" s="294">
        <v>25660</v>
      </c>
      <c r="BY1309" s="294">
        <v>0.21229999999999999</v>
      </c>
    </row>
    <row r="1310" spans="1:77">
      <c r="A1310" s="301">
        <v>1344</v>
      </c>
      <c r="B1310" s="302" t="s">
        <v>3980</v>
      </c>
      <c r="C1310" s="301" t="s">
        <v>5267</v>
      </c>
      <c r="D1310" s="302" t="s">
        <v>4671</v>
      </c>
      <c r="E1310" s="303">
        <v>110</v>
      </c>
      <c r="F1310" s="294">
        <v>62.88</v>
      </c>
      <c r="G1310" s="294">
        <v>88</v>
      </c>
      <c r="H1310" s="294">
        <v>0.85309999999999997</v>
      </c>
      <c r="I1310" s="294">
        <v>21508</v>
      </c>
      <c r="K1310" s="294">
        <v>0.55689999999999995</v>
      </c>
      <c r="L1310" s="294">
        <v>65.8</v>
      </c>
      <c r="M1310" s="294">
        <v>88</v>
      </c>
      <c r="N1310" s="294">
        <v>0.87490000000000001</v>
      </c>
      <c r="O1310" s="294">
        <v>24316</v>
      </c>
      <c r="Q1310" s="294">
        <v>0.56779999999999997</v>
      </c>
      <c r="R1310" s="294">
        <v>52</v>
      </c>
      <c r="S1310" s="294">
        <v>88</v>
      </c>
      <c r="T1310" s="294">
        <v>0.88780000000000003</v>
      </c>
      <c r="U1310" s="294">
        <v>19858</v>
      </c>
      <c r="W1310" s="294">
        <v>0.59740000000000004</v>
      </c>
      <c r="X1310" s="294">
        <v>48</v>
      </c>
      <c r="Y1310" s="294">
        <v>88</v>
      </c>
      <c r="Z1310" s="294">
        <v>0.83789999999999998</v>
      </c>
      <c r="AA1310" s="294">
        <v>18600</v>
      </c>
      <c r="AB1310" s="294" t="e">
        <f>AA1310-#REF!</f>
        <v>#REF!</v>
      </c>
      <c r="AC1310" s="294">
        <v>0.62160000000000004</v>
      </c>
      <c r="AD1310" s="294">
        <v>50</v>
      </c>
      <c r="AE1310" s="294">
        <v>88</v>
      </c>
      <c r="AF1310" s="294">
        <v>0.86329999999999996</v>
      </c>
      <c r="AG1310" s="294">
        <v>20200</v>
      </c>
      <c r="AH1310" s="294" t="e">
        <f>AG1310-#REF!</f>
        <v>#REF!</v>
      </c>
      <c r="AI1310" s="294">
        <v>0.629</v>
      </c>
      <c r="AJ1310" s="294">
        <v>62</v>
      </c>
      <c r="AK1310" s="294">
        <v>88</v>
      </c>
      <c r="AL1310" s="294">
        <v>0.85499999999999998</v>
      </c>
      <c r="AM1310" s="294">
        <v>22400</v>
      </c>
      <c r="AO1310" s="294">
        <v>0.58689999999999998</v>
      </c>
      <c r="AP1310" s="294">
        <v>58</v>
      </c>
      <c r="AQ1310" s="294">
        <v>88</v>
      </c>
      <c r="AR1310" s="294">
        <v>0.84689999999999999</v>
      </c>
      <c r="AS1310" s="294">
        <v>18800</v>
      </c>
      <c r="AU1310" s="294">
        <v>0.51449999999999996</v>
      </c>
      <c r="AV1310" s="294">
        <v>46</v>
      </c>
      <c r="AW1310" s="294">
        <v>88</v>
      </c>
      <c r="AX1310" s="294">
        <v>0.83040000000000003</v>
      </c>
      <c r="AY1310" s="294">
        <v>18600</v>
      </c>
      <c r="AZ1310" s="294" t="e">
        <f>AY1310-#REF!</f>
        <v>#REF!</v>
      </c>
      <c r="BA1310" s="294">
        <v>0.67630000000000001</v>
      </c>
      <c r="BB1310" s="294">
        <v>46</v>
      </c>
      <c r="BC1310" s="294">
        <v>88</v>
      </c>
      <c r="BD1310" s="294">
        <v>0.83679999999999999</v>
      </c>
      <c r="BE1310" s="294">
        <v>16400</v>
      </c>
      <c r="BG1310" s="294">
        <v>0.57269999999999999</v>
      </c>
      <c r="BH1310" s="294">
        <v>48</v>
      </c>
      <c r="BI1310" s="294">
        <v>88</v>
      </c>
      <c r="BJ1310" s="294">
        <v>0.83960000000000001</v>
      </c>
      <c r="BK1310" s="294">
        <v>13600</v>
      </c>
      <c r="BM1310" s="294">
        <v>0.4536</v>
      </c>
      <c r="BN1310" s="294">
        <v>50</v>
      </c>
      <c r="BO1310" s="294">
        <v>88</v>
      </c>
      <c r="BP1310" s="294">
        <v>0.85850000000000004</v>
      </c>
      <c r="BQ1310" s="294">
        <v>18200</v>
      </c>
      <c r="BR1310" s="294" t="e">
        <f>BQ1310-#REF!</f>
        <v>#REF!</v>
      </c>
      <c r="BS1310" s="294">
        <v>0.63100000000000001</v>
      </c>
      <c r="BT1310" s="294">
        <v>44</v>
      </c>
      <c r="BU1310" s="294">
        <v>88</v>
      </c>
      <c r="BV1310" s="294">
        <v>0.85250000000000004</v>
      </c>
      <c r="BW1310" s="294">
        <v>20800</v>
      </c>
      <c r="BX1310" s="294" t="e">
        <f>BW1310-#REF!</f>
        <v>#REF!</v>
      </c>
      <c r="BY1310" s="294">
        <v>0.74539999999999995</v>
      </c>
    </row>
    <row r="1311" spans="1:77">
      <c r="A1311" s="301">
        <v>1345</v>
      </c>
      <c r="B1311" s="302" t="s">
        <v>3980</v>
      </c>
      <c r="C1311" s="301" t="s">
        <v>5268</v>
      </c>
      <c r="D1311" s="302" t="s">
        <v>4097</v>
      </c>
      <c r="E1311" s="303">
        <v>157</v>
      </c>
      <c r="F1311" s="294">
        <v>19.2</v>
      </c>
      <c r="G1311" s="294">
        <v>125.6</v>
      </c>
      <c r="H1311" s="294">
        <v>0.83340000000000003</v>
      </c>
      <c r="I1311" s="294">
        <v>3780</v>
      </c>
      <c r="K1311" s="294" t="s">
        <v>3983</v>
      </c>
      <c r="L1311" s="294">
        <v>19.2</v>
      </c>
      <c r="M1311" s="294">
        <v>125.6</v>
      </c>
      <c r="N1311" s="294">
        <v>0.8579</v>
      </c>
      <c r="O1311" s="294">
        <v>3948</v>
      </c>
      <c r="Q1311" s="294" t="s">
        <v>3983</v>
      </c>
      <c r="R1311" s="294">
        <v>20.399999999999999</v>
      </c>
      <c r="S1311" s="294">
        <v>125.6</v>
      </c>
      <c r="T1311" s="294">
        <v>0.83299999999999996</v>
      </c>
      <c r="U1311" s="294">
        <v>4068</v>
      </c>
      <c r="W1311" s="294" t="s">
        <v>3983</v>
      </c>
      <c r="X1311" s="294">
        <v>18</v>
      </c>
      <c r="Y1311" s="294">
        <v>125.6</v>
      </c>
      <c r="Z1311" s="294">
        <v>0.84279999999999999</v>
      </c>
      <c r="AA1311" s="294">
        <v>5082</v>
      </c>
      <c r="AC1311" s="294" t="s">
        <v>3983</v>
      </c>
      <c r="AD1311" s="294">
        <v>180</v>
      </c>
      <c r="AE1311" s="294">
        <v>180</v>
      </c>
      <c r="AF1311" s="294">
        <v>0.83789999999999998</v>
      </c>
      <c r="AG1311" s="294">
        <v>3720</v>
      </c>
      <c r="AI1311" s="294" t="s">
        <v>3983</v>
      </c>
      <c r="AJ1311" s="294">
        <v>12</v>
      </c>
      <c r="AK1311" s="294">
        <v>125.6</v>
      </c>
      <c r="AL1311" s="294">
        <v>0.83750000000000002</v>
      </c>
      <c r="AM1311" s="294">
        <v>4020</v>
      </c>
      <c r="AO1311" s="294" t="s">
        <v>3983</v>
      </c>
      <c r="AP1311" s="294">
        <v>18</v>
      </c>
      <c r="AQ1311" s="294">
        <v>125.6</v>
      </c>
      <c r="AR1311" s="294">
        <v>0.82420000000000004</v>
      </c>
      <c r="AS1311" s="294">
        <v>4500</v>
      </c>
      <c r="AU1311" s="294" t="s">
        <v>3983</v>
      </c>
      <c r="AV1311" s="294">
        <v>12</v>
      </c>
      <c r="AW1311" s="294">
        <v>125.6</v>
      </c>
      <c r="AX1311" s="294">
        <v>0.79020000000000001</v>
      </c>
      <c r="AY1311" s="294">
        <v>3840</v>
      </c>
      <c r="BA1311" s="294" t="s">
        <v>3983</v>
      </c>
      <c r="BB1311" s="294">
        <v>12</v>
      </c>
      <c r="BC1311" s="294">
        <v>125.6</v>
      </c>
      <c r="BD1311" s="294">
        <v>0.80769999999999997</v>
      </c>
      <c r="BE1311" s="294">
        <v>3780</v>
      </c>
      <c r="BG1311" s="294" t="s">
        <v>3983</v>
      </c>
      <c r="BH1311" s="294">
        <v>18</v>
      </c>
      <c r="BI1311" s="294">
        <v>125.6</v>
      </c>
      <c r="BJ1311" s="294">
        <v>0.86570000000000003</v>
      </c>
      <c r="BK1311" s="294">
        <v>3480</v>
      </c>
      <c r="BM1311" s="294" t="s">
        <v>3983</v>
      </c>
      <c r="BN1311" s="294">
        <v>18</v>
      </c>
      <c r="BO1311" s="294">
        <v>125.6</v>
      </c>
      <c r="BP1311" s="294">
        <v>0.90149999999999997</v>
      </c>
      <c r="BQ1311" s="294">
        <v>3840</v>
      </c>
      <c r="BS1311" s="294" t="s">
        <v>3983</v>
      </c>
      <c r="BT1311" s="294">
        <v>18</v>
      </c>
      <c r="BU1311" s="294">
        <v>125.6</v>
      </c>
      <c r="BV1311" s="294">
        <v>0.89890000000000003</v>
      </c>
      <c r="BW1311" s="294">
        <v>4800</v>
      </c>
      <c r="BY1311" s="294" t="s">
        <v>3983</v>
      </c>
    </row>
    <row r="1312" spans="1:77">
      <c r="A1312" s="301">
        <v>1346</v>
      </c>
      <c r="B1312" s="302" t="s">
        <v>3980</v>
      </c>
      <c r="C1312" s="301" t="s">
        <v>5269</v>
      </c>
      <c r="D1312" s="302" t="s">
        <v>4051</v>
      </c>
      <c r="E1312" s="303">
        <v>500</v>
      </c>
      <c r="F1312" s="294">
        <v>562.08000000000004</v>
      </c>
      <c r="G1312" s="294">
        <v>415.92</v>
      </c>
      <c r="H1312" s="294">
        <v>0.98570000000000002</v>
      </c>
      <c r="I1312" s="294">
        <v>140580</v>
      </c>
      <c r="K1312" s="294">
        <v>0.35239999999999999</v>
      </c>
      <c r="L1312" s="294">
        <v>632.4</v>
      </c>
      <c r="M1312" s="294">
        <v>486.6</v>
      </c>
      <c r="N1312" s="294">
        <v>0.98570000000000002</v>
      </c>
      <c r="O1312" s="294">
        <v>138528</v>
      </c>
      <c r="Q1312" s="294">
        <v>0.29870000000000002</v>
      </c>
      <c r="R1312" s="294">
        <v>601.79999999999995</v>
      </c>
      <c r="S1312" s="294">
        <v>601.79999999999995</v>
      </c>
      <c r="T1312" s="294">
        <v>0.98480000000000001</v>
      </c>
      <c r="U1312" s="294">
        <v>135396</v>
      </c>
      <c r="W1312" s="294">
        <v>0.31730000000000003</v>
      </c>
      <c r="X1312" s="294">
        <v>676.56</v>
      </c>
      <c r="Y1312" s="294">
        <v>676.56</v>
      </c>
      <c r="Z1312" s="294">
        <v>0.98509999999999998</v>
      </c>
      <c r="AA1312" s="294">
        <v>128688</v>
      </c>
      <c r="AC1312" s="294">
        <v>0.25950000000000001</v>
      </c>
      <c r="AD1312" s="294">
        <v>646.79999999999995</v>
      </c>
      <c r="AE1312" s="294">
        <v>646.79999999999995</v>
      </c>
      <c r="AF1312" s="294">
        <v>0.98570000000000002</v>
      </c>
      <c r="AG1312" s="294">
        <v>129888</v>
      </c>
      <c r="AI1312" s="294">
        <v>0.27379999999999999</v>
      </c>
      <c r="AJ1312" s="294">
        <v>608.16</v>
      </c>
      <c r="AK1312" s="294">
        <v>447.12</v>
      </c>
      <c r="AL1312" s="294">
        <v>0.98470000000000002</v>
      </c>
      <c r="AM1312" s="294">
        <v>133098</v>
      </c>
      <c r="AO1312" s="294">
        <v>0.30869999999999997</v>
      </c>
      <c r="AP1312" s="294">
        <v>625.20000000000005</v>
      </c>
      <c r="AQ1312" s="294">
        <v>625.20000000000005</v>
      </c>
      <c r="AR1312" s="294">
        <v>0.98399999999999999</v>
      </c>
      <c r="AS1312" s="294">
        <v>125370</v>
      </c>
      <c r="AU1312" s="294">
        <v>0.27389999999999998</v>
      </c>
      <c r="AV1312" s="294">
        <v>599.76</v>
      </c>
      <c r="AW1312" s="294">
        <v>467.76</v>
      </c>
      <c r="AX1312" s="294">
        <v>0.9879</v>
      </c>
      <c r="AY1312" s="294">
        <v>109626</v>
      </c>
      <c r="BA1312" s="294">
        <v>0.25700000000000001</v>
      </c>
      <c r="BB1312" s="294">
        <v>627.84</v>
      </c>
      <c r="BC1312" s="294">
        <v>627.84</v>
      </c>
      <c r="BD1312" s="294">
        <v>0.98380000000000001</v>
      </c>
      <c r="BE1312" s="294">
        <v>110742</v>
      </c>
      <c r="BG1312" s="294">
        <v>0.24099999999999999</v>
      </c>
      <c r="BH1312" s="294">
        <v>606.24</v>
      </c>
      <c r="BI1312" s="294">
        <v>400</v>
      </c>
      <c r="BJ1312" s="294">
        <v>0.98050000000000004</v>
      </c>
      <c r="BK1312" s="294">
        <v>111018</v>
      </c>
      <c r="BM1312" s="294">
        <v>0.251</v>
      </c>
      <c r="BN1312" s="294">
        <v>605.28</v>
      </c>
      <c r="BO1312" s="294">
        <v>605.28</v>
      </c>
      <c r="BP1312" s="294">
        <v>0.98429999999999995</v>
      </c>
      <c r="BQ1312" s="294">
        <v>106434</v>
      </c>
      <c r="BS1312" s="294">
        <v>0.26579999999999998</v>
      </c>
      <c r="BT1312" s="294">
        <v>583.67999999999995</v>
      </c>
      <c r="BU1312" s="294">
        <v>411.36</v>
      </c>
      <c r="BV1312" s="294">
        <v>0.98550000000000004</v>
      </c>
      <c r="BW1312" s="294">
        <v>132210</v>
      </c>
      <c r="BY1312" s="294">
        <v>0.30890000000000001</v>
      </c>
    </row>
    <row r="1313" spans="1:77">
      <c r="A1313" s="301">
        <v>1347</v>
      </c>
      <c r="B1313" s="302" t="s">
        <v>3980</v>
      </c>
      <c r="C1313" s="301" t="s">
        <v>5270</v>
      </c>
      <c r="D1313" s="302" t="s">
        <v>4051</v>
      </c>
      <c r="E1313" s="303">
        <v>389</v>
      </c>
      <c r="F1313" s="294">
        <v>107.28</v>
      </c>
      <c r="G1313" s="294">
        <v>311.2</v>
      </c>
      <c r="H1313" s="294">
        <v>0.8931</v>
      </c>
      <c r="I1313" s="294">
        <v>13878</v>
      </c>
      <c r="K1313" s="294">
        <v>0.20119999999999999</v>
      </c>
      <c r="L1313" s="294">
        <v>102</v>
      </c>
      <c r="M1313" s="294">
        <v>311.2</v>
      </c>
      <c r="N1313" s="294">
        <v>0.8992</v>
      </c>
      <c r="O1313" s="294">
        <v>14064</v>
      </c>
      <c r="Q1313" s="294">
        <v>0.20610000000000001</v>
      </c>
      <c r="R1313" s="294">
        <v>102</v>
      </c>
      <c r="S1313" s="294">
        <v>311.2</v>
      </c>
      <c r="T1313" s="294">
        <v>0.86570000000000003</v>
      </c>
      <c r="U1313" s="294">
        <v>13920</v>
      </c>
      <c r="W1313" s="294">
        <v>0.219</v>
      </c>
      <c r="X1313" s="294">
        <v>114</v>
      </c>
      <c r="Y1313" s="294">
        <v>311.2</v>
      </c>
      <c r="Z1313" s="294">
        <v>0.82730000000000004</v>
      </c>
      <c r="AA1313" s="294">
        <v>10920</v>
      </c>
      <c r="AC1313" s="294">
        <v>0.15559999999999999</v>
      </c>
      <c r="AD1313" s="294">
        <v>138</v>
      </c>
      <c r="AE1313" s="294">
        <v>311.2</v>
      </c>
      <c r="AF1313" s="294">
        <v>0.82989999999999997</v>
      </c>
      <c r="AG1313" s="294">
        <v>12000</v>
      </c>
      <c r="AI1313" s="294">
        <v>0.14080000000000001</v>
      </c>
      <c r="AJ1313" s="294">
        <v>126</v>
      </c>
      <c r="AK1313" s="294">
        <v>311.2</v>
      </c>
      <c r="AL1313" s="294">
        <v>0.83879999999999999</v>
      </c>
      <c r="AM1313" s="294">
        <v>12480</v>
      </c>
      <c r="AO1313" s="294">
        <v>0.16400000000000001</v>
      </c>
      <c r="AP1313" s="294">
        <v>132</v>
      </c>
      <c r="AQ1313" s="294">
        <v>311.2</v>
      </c>
      <c r="AR1313" s="294">
        <v>0.81330000000000002</v>
      </c>
      <c r="AS1313" s="294">
        <v>11760</v>
      </c>
      <c r="AU1313" s="294">
        <v>0.1472</v>
      </c>
      <c r="AV1313" s="294">
        <v>132</v>
      </c>
      <c r="AW1313" s="294">
        <v>311.2</v>
      </c>
      <c r="AX1313" s="294">
        <v>0.79400000000000004</v>
      </c>
      <c r="AY1313" s="294">
        <v>9480</v>
      </c>
      <c r="BA1313" s="294">
        <v>0.12559999999999999</v>
      </c>
      <c r="BB1313" s="294">
        <v>132</v>
      </c>
      <c r="BC1313" s="294">
        <v>311.2</v>
      </c>
      <c r="BD1313" s="294">
        <v>0.79059999999999997</v>
      </c>
      <c r="BE1313" s="294">
        <v>9060</v>
      </c>
      <c r="BG1313" s="294">
        <v>0.1167</v>
      </c>
      <c r="BH1313" s="294">
        <v>156</v>
      </c>
      <c r="BI1313" s="294">
        <v>311.2</v>
      </c>
      <c r="BJ1313" s="294">
        <v>0.80349999999999999</v>
      </c>
      <c r="BK1313" s="294">
        <v>8340</v>
      </c>
      <c r="BM1313" s="294">
        <v>8.9399999999999993E-2</v>
      </c>
      <c r="BN1313" s="294">
        <v>144</v>
      </c>
      <c r="BO1313" s="294">
        <v>311.2</v>
      </c>
      <c r="BP1313" s="294">
        <v>0.84219999999999995</v>
      </c>
      <c r="BQ1313" s="294">
        <v>9600</v>
      </c>
      <c r="BS1313" s="294">
        <v>0.1178</v>
      </c>
      <c r="BT1313" s="294">
        <v>102</v>
      </c>
      <c r="BU1313" s="294">
        <v>311.2</v>
      </c>
      <c r="BV1313" s="294">
        <v>0.85199999999999998</v>
      </c>
      <c r="BW1313" s="294">
        <v>11400</v>
      </c>
      <c r="BY1313" s="294">
        <v>0.17630000000000001</v>
      </c>
    </row>
    <row r="1314" spans="1:77">
      <c r="A1314" s="301">
        <v>1348</v>
      </c>
      <c r="B1314" s="302" t="s">
        <v>3980</v>
      </c>
      <c r="C1314" s="301" t="s">
        <v>5271</v>
      </c>
      <c r="D1314" s="302" t="s">
        <v>4051</v>
      </c>
      <c r="E1314" s="303">
        <v>211</v>
      </c>
      <c r="F1314" s="294">
        <v>98.72</v>
      </c>
      <c r="G1314" s="294">
        <v>168.8</v>
      </c>
      <c r="H1314" s="294">
        <v>0.82850000000000001</v>
      </c>
      <c r="I1314" s="294">
        <v>21636</v>
      </c>
      <c r="K1314" s="294">
        <v>0.3674</v>
      </c>
      <c r="L1314" s="294">
        <v>112</v>
      </c>
      <c r="M1314" s="294">
        <v>168.8</v>
      </c>
      <c r="N1314" s="294">
        <v>0.84150000000000003</v>
      </c>
      <c r="O1314" s="294">
        <v>20832</v>
      </c>
      <c r="Q1314" s="294">
        <v>0.29709999999999998</v>
      </c>
      <c r="R1314" s="294">
        <v>113.6</v>
      </c>
      <c r="S1314" s="294">
        <v>168.8</v>
      </c>
      <c r="T1314" s="294">
        <v>0.85119999999999996</v>
      </c>
      <c r="U1314" s="294">
        <v>22352</v>
      </c>
      <c r="W1314" s="294">
        <v>0.3211</v>
      </c>
      <c r="X1314" s="294">
        <v>104</v>
      </c>
      <c r="Y1314" s="294">
        <v>168.8</v>
      </c>
      <c r="Z1314" s="294">
        <v>0.83260000000000001</v>
      </c>
      <c r="AA1314" s="294">
        <v>24072</v>
      </c>
      <c r="AC1314" s="294">
        <v>0.37369999999999998</v>
      </c>
      <c r="AD1314" s="294">
        <v>104</v>
      </c>
      <c r="AE1314" s="294">
        <v>168.8</v>
      </c>
      <c r="AF1314" s="294">
        <v>0.8085</v>
      </c>
      <c r="AG1314" s="294">
        <v>15360</v>
      </c>
      <c r="AI1314" s="294">
        <v>0.24560000000000001</v>
      </c>
      <c r="AJ1314" s="294">
        <v>88</v>
      </c>
      <c r="AK1314" s="294">
        <v>168.8</v>
      </c>
      <c r="AL1314" s="294">
        <v>0.82909999999999995</v>
      </c>
      <c r="AM1314" s="294">
        <v>20760</v>
      </c>
      <c r="AO1314" s="294">
        <v>0.3952</v>
      </c>
      <c r="AP1314" s="294">
        <v>84</v>
      </c>
      <c r="AQ1314" s="294">
        <v>168.8</v>
      </c>
      <c r="AR1314" s="294">
        <v>0.80249999999999999</v>
      </c>
      <c r="AS1314" s="294">
        <v>18200</v>
      </c>
      <c r="AU1314" s="294">
        <v>0.3629</v>
      </c>
      <c r="AV1314" s="294">
        <v>72</v>
      </c>
      <c r="AW1314" s="294">
        <v>168.8</v>
      </c>
      <c r="AX1314" s="294">
        <v>0.80569999999999997</v>
      </c>
      <c r="AY1314" s="294">
        <v>17240</v>
      </c>
      <c r="BA1314" s="294">
        <v>0.4128</v>
      </c>
      <c r="BB1314" s="294">
        <v>56</v>
      </c>
      <c r="BC1314" s="294">
        <v>168.8</v>
      </c>
      <c r="BD1314" s="294">
        <v>0.80569999999999997</v>
      </c>
      <c r="BE1314" s="294">
        <v>16080</v>
      </c>
      <c r="BG1314" s="294">
        <v>0.47910000000000003</v>
      </c>
      <c r="BH1314" s="294">
        <v>56</v>
      </c>
      <c r="BI1314" s="294">
        <v>168.8</v>
      </c>
      <c r="BJ1314" s="294">
        <v>0.76259999999999994</v>
      </c>
      <c r="BK1314" s="294">
        <v>14000</v>
      </c>
      <c r="BM1314" s="294">
        <v>0.44069999999999998</v>
      </c>
      <c r="BN1314" s="294">
        <v>9.1999999999999993</v>
      </c>
      <c r="BO1314" s="294">
        <v>168.8</v>
      </c>
      <c r="BP1314" s="294">
        <v>0.82489999999999997</v>
      </c>
      <c r="BQ1314" s="294">
        <v>16200</v>
      </c>
      <c r="BR1314" s="294" t="e">
        <f>BQ1314-#REF!</f>
        <v>#REF!</v>
      </c>
      <c r="BS1314" s="294">
        <v>3.1768000000000001</v>
      </c>
      <c r="BT1314" s="294">
        <v>96</v>
      </c>
      <c r="BU1314" s="294">
        <v>168.8</v>
      </c>
      <c r="BV1314" s="294">
        <v>0.84219999999999995</v>
      </c>
      <c r="BW1314" s="294">
        <v>20920</v>
      </c>
      <c r="BY1314" s="294">
        <v>0.3478</v>
      </c>
    </row>
    <row r="1315" spans="1:77">
      <c r="A1315" s="301">
        <v>1349</v>
      </c>
      <c r="B1315" s="302" t="s">
        <v>3980</v>
      </c>
      <c r="C1315" s="301" t="s">
        <v>5272</v>
      </c>
      <c r="D1315" s="302" t="s">
        <v>4051</v>
      </c>
      <c r="E1315" s="303">
        <v>300</v>
      </c>
      <c r="F1315" s="294">
        <v>138.44999999999999</v>
      </c>
      <c r="G1315" s="294">
        <v>240</v>
      </c>
      <c r="H1315" s="294">
        <v>0.89980000000000004</v>
      </c>
      <c r="I1315" s="294">
        <v>25207</v>
      </c>
      <c r="K1315" s="294">
        <v>0.28620000000000001</v>
      </c>
      <c r="L1315" s="294">
        <v>172.45</v>
      </c>
      <c r="M1315" s="294">
        <v>240</v>
      </c>
      <c r="N1315" s="294">
        <v>0.89590000000000003</v>
      </c>
      <c r="O1315" s="294">
        <v>24524</v>
      </c>
      <c r="Q1315" s="294">
        <v>0.2165</v>
      </c>
      <c r="R1315" s="294">
        <v>138.13</v>
      </c>
      <c r="S1315" s="294">
        <v>240</v>
      </c>
      <c r="T1315" s="294">
        <v>0.89280000000000004</v>
      </c>
      <c r="U1315" s="294">
        <v>18591</v>
      </c>
      <c r="W1315" s="294">
        <v>0.21329999999999999</v>
      </c>
      <c r="X1315" s="294">
        <v>160.5</v>
      </c>
      <c r="Y1315" s="294">
        <v>240</v>
      </c>
      <c r="Z1315" s="294">
        <v>0.86250000000000004</v>
      </c>
      <c r="AA1315" s="294">
        <v>24897</v>
      </c>
      <c r="AC1315" s="294">
        <v>0.24560000000000001</v>
      </c>
      <c r="AD1315" s="294">
        <v>139</v>
      </c>
      <c r="AE1315" s="294">
        <v>240</v>
      </c>
      <c r="AF1315" s="294">
        <v>0.86370000000000002</v>
      </c>
      <c r="AG1315" s="294">
        <v>23155</v>
      </c>
      <c r="AI1315" s="294">
        <v>0.26400000000000001</v>
      </c>
      <c r="AJ1315" s="294">
        <v>148.56</v>
      </c>
      <c r="AK1315" s="294">
        <v>240</v>
      </c>
      <c r="AL1315" s="294">
        <v>0.86409999999999998</v>
      </c>
      <c r="AM1315" s="294">
        <v>18859</v>
      </c>
      <c r="AO1315" s="294">
        <v>0.20760000000000001</v>
      </c>
      <c r="AP1315" s="294">
        <v>153.51</v>
      </c>
      <c r="AQ1315" s="294">
        <v>240</v>
      </c>
      <c r="AR1315" s="294">
        <v>0.86</v>
      </c>
      <c r="AS1315" s="294">
        <v>19500</v>
      </c>
      <c r="AU1315" s="294">
        <v>0.20180000000000001</v>
      </c>
      <c r="AV1315" s="294">
        <v>193.7</v>
      </c>
      <c r="AW1315" s="294">
        <v>240</v>
      </c>
      <c r="AX1315" s="294">
        <v>0.82269999999999999</v>
      </c>
      <c r="AY1315" s="294">
        <v>20252</v>
      </c>
      <c r="BA1315" s="294">
        <v>0.17879999999999999</v>
      </c>
      <c r="BB1315" s="294">
        <v>144.5</v>
      </c>
      <c r="BC1315" s="294">
        <v>240</v>
      </c>
      <c r="BD1315" s="294">
        <v>0.82050000000000001</v>
      </c>
      <c r="BE1315" s="294">
        <v>18673</v>
      </c>
      <c r="BG1315" s="294">
        <v>0.21540000000000001</v>
      </c>
      <c r="BH1315" s="294">
        <v>123.3</v>
      </c>
      <c r="BI1315" s="294">
        <v>240</v>
      </c>
      <c r="BJ1315" s="294">
        <v>0.82740000000000002</v>
      </c>
      <c r="BK1315" s="294">
        <v>18193</v>
      </c>
      <c r="BM1315" s="294">
        <v>0.2447</v>
      </c>
      <c r="BN1315" s="294">
        <v>130.58000000000001</v>
      </c>
      <c r="BO1315" s="294">
        <v>240</v>
      </c>
      <c r="BP1315" s="294">
        <v>0.85350000000000004</v>
      </c>
      <c r="BQ1315" s="294">
        <v>15409</v>
      </c>
      <c r="BS1315" s="294">
        <v>0.20979999999999999</v>
      </c>
      <c r="BT1315" s="294">
        <v>128.68</v>
      </c>
      <c r="BU1315" s="294">
        <v>240</v>
      </c>
      <c r="BV1315" s="294">
        <v>0.86050000000000004</v>
      </c>
      <c r="BW1315" s="294">
        <v>18331</v>
      </c>
      <c r="BY1315" s="294">
        <v>0.22689999999999999</v>
      </c>
    </row>
    <row r="1316" spans="1:77">
      <c r="A1316" s="301">
        <v>1350</v>
      </c>
      <c r="B1316" s="302" t="s">
        <v>3980</v>
      </c>
      <c r="C1316" s="301" t="s">
        <v>5273</v>
      </c>
      <c r="D1316" s="302" t="s">
        <v>4051</v>
      </c>
      <c r="E1316" s="303">
        <v>184</v>
      </c>
      <c r="F1316" s="294">
        <v>78.239999999999995</v>
      </c>
      <c r="G1316" s="294">
        <v>147.19999999999999</v>
      </c>
      <c r="H1316" s="294">
        <v>0.98519999999999996</v>
      </c>
      <c r="I1316" s="294">
        <v>17828</v>
      </c>
      <c r="K1316" s="294">
        <v>0.32119999999999999</v>
      </c>
      <c r="L1316" s="294">
        <v>79.2</v>
      </c>
      <c r="M1316" s="294">
        <v>147.19999999999999</v>
      </c>
      <c r="N1316" s="294">
        <v>0.98609999999999998</v>
      </c>
      <c r="O1316" s="294">
        <v>18408</v>
      </c>
      <c r="Q1316" s="294">
        <v>0.31680000000000003</v>
      </c>
      <c r="R1316" s="294">
        <v>76</v>
      </c>
      <c r="S1316" s="294">
        <v>147.19999999999999</v>
      </c>
      <c r="T1316" s="294">
        <v>0.97539999999999993</v>
      </c>
      <c r="U1316" s="294">
        <v>15224</v>
      </c>
      <c r="W1316" s="294">
        <v>0.32869999999999999</v>
      </c>
      <c r="X1316" s="294">
        <v>0</v>
      </c>
      <c r="Y1316" s="294">
        <v>0</v>
      </c>
      <c r="Z1316" s="294" t="e">
        <v>#DIV/0!</v>
      </c>
      <c r="AA1316" s="294">
        <v>0</v>
      </c>
      <c r="AC1316" s="294">
        <v>0</v>
      </c>
      <c r="AD1316" s="294">
        <v>79.680000000000007</v>
      </c>
      <c r="AE1316" s="294">
        <v>147.19999999999999</v>
      </c>
      <c r="AF1316" s="294">
        <v>0.97199999999999998</v>
      </c>
      <c r="AG1316" s="294">
        <v>13728</v>
      </c>
      <c r="AI1316" s="294">
        <v>0.23830000000000001</v>
      </c>
      <c r="AJ1316" s="294">
        <v>67.36</v>
      </c>
      <c r="AK1316" s="294">
        <v>147.19999999999999</v>
      </c>
      <c r="AL1316" s="294">
        <v>0.9748</v>
      </c>
      <c r="AM1316" s="294">
        <v>15284</v>
      </c>
      <c r="AO1316" s="294">
        <v>0.32329999999999998</v>
      </c>
      <c r="AP1316" s="294">
        <v>61.92</v>
      </c>
      <c r="AQ1316" s="294">
        <v>147.19999999999999</v>
      </c>
      <c r="AR1316" s="294">
        <v>0.95309999999999995</v>
      </c>
      <c r="AS1316" s="294">
        <v>10880</v>
      </c>
      <c r="AU1316" s="294">
        <v>0.24779999999999999</v>
      </c>
      <c r="AV1316" s="294">
        <v>52.32</v>
      </c>
      <c r="AW1316" s="294">
        <v>147.19999999999999</v>
      </c>
      <c r="AX1316" s="294">
        <v>0.95350000000000001</v>
      </c>
      <c r="AY1316" s="294">
        <v>10068</v>
      </c>
      <c r="BA1316" s="294">
        <v>0.28029999999999999</v>
      </c>
      <c r="BB1316" s="294">
        <v>34.880000000000003</v>
      </c>
      <c r="BC1316" s="294">
        <v>147.19999999999999</v>
      </c>
      <c r="BD1316" s="294">
        <v>0.96460000000000001</v>
      </c>
      <c r="BE1316" s="294">
        <v>9352</v>
      </c>
      <c r="BG1316" s="294">
        <v>0.37359999999999999</v>
      </c>
      <c r="BH1316" s="294">
        <v>35.520000000000003</v>
      </c>
      <c r="BI1316" s="294">
        <v>147.19999999999999</v>
      </c>
      <c r="BJ1316" s="294">
        <v>0.96209999999999996</v>
      </c>
      <c r="BK1316" s="294">
        <v>8524</v>
      </c>
      <c r="BM1316" s="294">
        <v>0.33529999999999999</v>
      </c>
      <c r="BN1316" s="294">
        <v>53.6</v>
      </c>
      <c r="BO1316" s="294">
        <v>147.19999999999999</v>
      </c>
      <c r="BP1316" s="294">
        <v>0.97189999999999999</v>
      </c>
      <c r="BQ1316" s="294">
        <v>10344</v>
      </c>
      <c r="BS1316" s="294">
        <v>0.29549999999999998</v>
      </c>
      <c r="BT1316" s="294">
        <v>60.16</v>
      </c>
      <c r="BU1316" s="294">
        <v>147.19999999999999</v>
      </c>
      <c r="BV1316" s="294">
        <v>0.97330000000000005</v>
      </c>
      <c r="BW1316" s="294">
        <v>13712</v>
      </c>
      <c r="BY1316" s="294">
        <v>0.31480000000000002</v>
      </c>
    </row>
    <row r="1317" spans="1:77">
      <c r="A1317" s="301">
        <v>1351</v>
      </c>
      <c r="B1317" s="302" t="s">
        <v>3980</v>
      </c>
      <c r="C1317" s="301" t="s">
        <v>5274</v>
      </c>
      <c r="D1317" s="302" t="s">
        <v>4051</v>
      </c>
      <c r="E1317" s="303">
        <v>178</v>
      </c>
      <c r="F1317" s="294">
        <v>91.84</v>
      </c>
      <c r="G1317" s="294">
        <v>142.4</v>
      </c>
      <c r="H1317" s="294">
        <v>0.75859999999999994</v>
      </c>
      <c r="I1317" s="294">
        <v>6020</v>
      </c>
      <c r="K1317" s="294">
        <v>0.12</v>
      </c>
      <c r="L1317" s="294">
        <v>101.6</v>
      </c>
      <c r="M1317" s="294">
        <v>142.4</v>
      </c>
      <c r="N1317" s="294">
        <v>0.76939999999999997</v>
      </c>
      <c r="O1317" s="294">
        <v>7100</v>
      </c>
      <c r="Q1317" s="294">
        <v>0.1221</v>
      </c>
      <c r="R1317" s="294">
        <v>105.6</v>
      </c>
      <c r="S1317" s="294">
        <v>142.4</v>
      </c>
      <c r="T1317" s="294">
        <v>0.74760000000000004</v>
      </c>
      <c r="U1317" s="294">
        <v>8588</v>
      </c>
      <c r="W1317" s="294">
        <v>0.15110000000000001</v>
      </c>
      <c r="X1317" s="294">
        <v>104.8</v>
      </c>
      <c r="Y1317" s="294">
        <v>142.4</v>
      </c>
      <c r="Z1317" s="294">
        <v>0.7228</v>
      </c>
      <c r="AA1317" s="294">
        <v>7728</v>
      </c>
      <c r="AC1317" s="294">
        <v>0.1371</v>
      </c>
      <c r="AD1317" s="294">
        <v>106.24</v>
      </c>
      <c r="AE1317" s="294">
        <v>142.4</v>
      </c>
      <c r="AF1317" s="294">
        <v>0.72260000000000002</v>
      </c>
      <c r="AG1317" s="294">
        <v>8104</v>
      </c>
      <c r="AI1317" s="294">
        <v>0.1419</v>
      </c>
      <c r="AJ1317" s="294">
        <v>105.28</v>
      </c>
      <c r="AK1317" s="294">
        <v>142.4</v>
      </c>
      <c r="AL1317" s="294">
        <v>0.73180000000000001</v>
      </c>
      <c r="AM1317" s="294">
        <v>7944</v>
      </c>
      <c r="AO1317" s="294">
        <v>0.14319999999999999</v>
      </c>
      <c r="AP1317" s="294">
        <v>92.64</v>
      </c>
      <c r="AQ1317" s="294">
        <v>142.4</v>
      </c>
      <c r="AR1317" s="294">
        <v>0.65590000000000004</v>
      </c>
      <c r="AS1317" s="294">
        <v>5192</v>
      </c>
      <c r="AU1317" s="294">
        <v>0.1149</v>
      </c>
      <c r="AV1317" s="294">
        <v>101.12</v>
      </c>
      <c r="AW1317" s="294">
        <v>142.4</v>
      </c>
      <c r="AX1317" s="294">
        <v>0.64149999999999996</v>
      </c>
      <c r="AY1317" s="294">
        <v>7264</v>
      </c>
      <c r="BA1317" s="294">
        <v>0.1555</v>
      </c>
      <c r="BB1317" s="294">
        <v>98.88</v>
      </c>
      <c r="BC1317" s="294">
        <v>142.4</v>
      </c>
      <c r="BD1317" s="294">
        <v>0.65900000000000003</v>
      </c>
      <c r="BE1317" s="294">
        <v>8240</v>
      </c>
      <c r="BG1317" s="294">
        <v>0.17</v>
      </c>
      <c r="BH1317" s="294">
        <v>92.8</v>
      </c>
      <c r="BI1317" s="294">
        <v>142.4</v>
      </c>
      <c r="BJ1317" s="294">
        <v>0.63129999999999997</v>
      </c>
      <c r="BK1317" s="294">
        <v>4636</v>
      </c>
      <c r="BM1317" s="294">
        <v>0.10639999999999999</v>
      </c>
      <c r="BN1317" s="294">
        <v>83.68</v>
      </c>
      <c r="BO1317" s="294">
        <v>142.4</v>
      </c>
      <c r="BP1317" s="294">
        <v>0.70209999999999995</v>
      </c>
      <c r="BQ1317" s="294">
        <v>4440</v>
      </c>
      <c r="BS1317" s="294">
        <v>0.1125</v>
      </c>
      <c r="BT1317" s="294">
        <v>90.56</v>
      </c>
      <c r="BU1317" s="294">
        <v>142.4</v>
      </c>
      <c r="BV1317" s="294">
        <v>0.72550000000000003</v>
      </c>
      <c r="BW1317" s="294">
        <v>7188</v>
      </c>
      <c r="BY1317" s="294">
        <v>0.14710000000000001</v>
      </c>
    </row>
    <row r="1318" spans="1:77">
      <c r="A1318" s="301">
        <v>1352</v>
      </c>
      <c r="B1318" s="302" t="s">
        <v>3980</v>
      </c>
      <c r="C1318" s="301" t="s">
        <v>5275</v>
      </c>
      <c r="D1318" s="302" t="s">
        <v>4139</v>
      </c>
      <c r="E1318" s="303">
        <v>139</v>
      </c>
      <c r="F1318" s="294">
        <v>115.6</v>
      </c>
      <c r="G1318" s="294">
        <v>115.6</v>
      </c>
      <c r="H1318" s="294">
        <v>0.66110000000000002</v>
      </c>
      <c r="I1318" s="294">
        <v>16284</v>
      </c>
      <c r="K1318" s="294">
        <v>0.2959</v>
      </c>
      <c r="L1318" s="294">
        <v>109.2</v>
      </c>
      <c r="M1318" s="294">
        <v>111.2</v>
      </c>
      <c r="N1318" s="294">
        <v>0.65159999999999996</v>
      </c>
      <c r="O1318" s="294">
        <v>13738</v>
      </c>
      <c r="Q1318" s="294">
        <v>0.25950000000000001</v>
      </c>
      <c r="R1318" s="294">
        <v>117.8</v>
      </c>
      <c r="S1318" s="294">
        <v>117.8</v>
      </c>
      <c r="T1318" s="294">
        <v>0.61409999999999998</v>
      </c>
      <c r="U1318" s="294">
        <v>17958</v>
      </c>
      <c r="W1318" s="294">
        <v>0.3448</v>
      </c>
      <c r="X1318" s="294">
        <v>110.4</v>
      </c>
      <c r="Y1318" s="294">
        <v>111.2</v>
      </c>
      <c r="Z1318" s="294">
        <v>0.60509999999999997</v>
      </c>
      <c r="AA1318" s="294">
        <v>14992</v>
      </c>
      <c r="AC1318" s="294">
        <v>0.30170000000000002</v>
      </c>
      <c r="AD1318" s="294">
        <v>112</v>
      </c>
      <c r="AE1318" s="294">
        <v>112</v>
      </c>
      <c r="AF1318" s="294">
        <v>0.60160000000000002</v>
      </c>
      <c r="AG1318" s="294">
        <v>13874</v>
      </c>
      <c r="AI1318" s="294">
        <v>0.27679999999999999</v>
      </c>
      <c r="AJ1318" s="294">
        <v>115.76</v>
      </c>
      <c r="AK1318" s="294">
        <v>115.76</v>
      </c>
      <c r="AL1318" s="294">
        <v>0.57220000000000004</v>
      </c>
      <c r="AM1318" s="294">
        <v>13510</v>
      </c>
      <c r="AO1318" s="294">
        <v>0.2833</v>
      </c>
      <c r="AP1318" s="294">
        <v>117.44</v>
      </c>
      <c r="AQ1318" s="294">
        <v>117.44</v>
      </c>
      <c r="AR1318" s="294">
        <v>0.58050000000000002</v>
      </c>
      <c r="AS1318" s="294">
        <v>10626</v>
      </c>
      <c r="AU1318" s="294">
        <v>0.20949999999999999</v>
      </c>
      <c r="AV1318" s="294">
        <v>115.28</v>
      </c>
      <c r="AW1318" s="294">
        <v>115.28</v>
      </c>
      <c r="AX1318" s="294">
        <v>0.54779999999999995</v>
      </c>
      <c r="AY1318" s="294">
        <v>11176</v>
      </c>
      <c r="BA1318" s="294">
        <v>0.24579999999999999</v>
      </c>
      <c r="BB1318" s="294">
        <v>109.12</v>
      </c>
      <c r="BC1318" s="294">
        <v>111.2</v>
      </c>
      <c r="BD1318" s="294">
        <v>0.57479999999999998</v>
      </c>
      <c r="BE1318" s="294">
        <v>12078</v>
      </c>
      <c r="BG1318" s="294">
        <v>0.25879999999999997</v>
      </c>
      <c r="BH1318" s="294">
        <v>90</v>
      </c>
      <c r="BI1318" s="294">
        <v>111.2</v>
      </c>
      <c r="BJ1318" s="294">
        <v>0.58279999999999998</v>
      </c>
      <c r="BK1318" s="294">
        <v>12292</v>
      </c>
      <c r="BM1318" s="294">
        <v>0.315</v>
      </c>
      <c r="BN1318" s="294">
        <v>104</v>
      </c>
      <c r="BO1318" s="294">
        <v>111.2</v>
      </c>
      <c r="BP1318" s="294">
        <v>0.60270000000000001</v>
      </c>
      <c r="BQ1318" s="294">
        <v>10920</v>
      </c>
      <c r="BS1318" s="294">
        <v>0.25929999999999997</v>
      </c>
      <c r="BT1318" s="294">
        <v>109.44</v>
      </c>
      <c r="BU1318" s="294">
        <v>111.2</v>
      </c>
      <c r="BV1318" s="294">
        <v>0.61299999999999999</v>
      </c>
      <c r="BW1318" s="294">
        <v>12724</v>
      </c>
      <c r="BY1318" s="294">
        <v>0.25490000000000002</v>
      </c>
    </row>
    <row r="1319" spans="1:77">
      <c r="A1319" s="301">
        <v>1353</v>
      </c>
      <c r="B1319" s="302" t="s">
        <v>3980</v>
      </c>
      <c r="C1319" s="301" t="s">
        <v>5276</v>
      </c>
      <c r="D1319" s="302" t="s">
        <v>4139</v>
      </c>
      <c r="E1319" s="303">
        <v>175</v>
      </c>
      <c r="F1319" s="294">
        <v>164.96</v>
      </c>
      <c r="G1319" s="294">
        <v>164.96</v>
      </c>
      <c r="H1319" s="294">
        <v>0.90479999999999994</v>
      </c>
      <c r="I1319" s="294">
        <v>72700</v>
      </c>
      <c r="J1319" s="294" t="e">
        <f>I1319-#REF!</f>
        <v>#REF!</v>
      </c>
      <c r="K1319" s="294">
        <v>0.67659999999999998</v>
      </c>
      <c r="L1319" s="294">
        <v>165.6</v>
      </c>
      <c r="M1319" s="294">
        <v>165.6</v>
      </c>
      <c r="N1319" s="294">
        <v>0.91190000000000004</v>
      </c>
      <c r="O1319" s="294">
        <v>71260</v>
      </c>
      <c r="Q1319" s="294">
        <v>0.63429999999999997</v>
      </c>
      <c r="R1319" s="294">
        <v>164.4</v>
      </c>
      <c r="S1319" s="294">
        <v>164.4</v>
      </c>
      <c r="T1319" s="294">
        <v>0.90879999999999994</v>
      </c>
      <c r="U1319" s="294">
        <v>70436</v>
      </c>
      <c r="V1319" s="294" t="e">
        <f>U1319-#REF!</f>
        <v>#REF!</v>
      </c>
      <c r="W1319" s="294">
        <v>0.65480000000000005</v>
      </c>
      <c r="X1319" s="294">
        <v>154.88</v>
      </c>
      <c r="Y1319" s="294">
        <v>154.88</v>
      </c>
      <c r="Z1319" s="294">
        <v>0.92549999999999999</v>
      </c>
      <c r="AA1319" s="294">
        <v>68236</v>
      </c>
      <c r="AB1319" s="294" t="e">
        <f>AA1319-#REF!</f>
        <v>#REF!</v>
      </c>
      <c r="AC1319" s="294">
        <v>0.63990000000000002</v>
      </c>
      <c r="AD1319" s="294">
        <v>157.28</v>
      </c>
      <c r="AE1319" s="294">
        <v>157.28</v>
      </c>
      <c r="AF1319" s="294">
        <v>0.9274</v>
      </c>
      <c r="AG1319" s="294">
        <v>65124</v>
      </c>
      <c r="AH1319" s="294" t="e">
        <f>AG1319-#REF!</f>
        <v>#REF!</v>
      </c>
      <c r="AI1319" s="294">
        <v>0.60019999999999996</v>
      </c>
      <c r="AJ1319" s="294">
        <v>152</v>
      </c>
      <c r="AK1319" s="294">
        <v>152</v>
      </c>
      <c r="AL1319" s="294">
        <v>0.91689999999999994</v>
      </c>
      <c r="AM1319" s="294">
        <v>83136</v>
      </c>
      <c r="AN1319" s="294" t="e">
        <f>AM1319-#REF!</f>
        <v>#REF!</v>
      </c>
      <c r="AO1319" s="294">
        <v>0.82850000000000001</v>
      </c>
      <c r="AP1319" s="294">
        <v>128</v>
      </c>
      <c r="AQ1319" s="294">
        <v>140</v>
      </c>
      <c r="AR1319" s="294">
        <v>0.9194</v>
      </c>
      <c r="AS1319" s="294">
        <v>50600</v>
      </c>
      <c r="AU1319" s="294">
        <v>0.57799999999999996</v>
      </c>
      <c r="AV1319" s="294">
        <v>112</v>
      </c>
      <c r="AW1319" s="294">
        <v>140</v>
      </c>
      <c r="AX1319" s="294">
        <v>0.94869999999999999</v>
      </c>
      <c r="AY1319" s="294">
        <v>53160</v>
      </c>
      <c r="AZ1319" s="294" t="e">
        <f>AY1319-#REF!</f>
        <v>#REF!</v>
      </c>
      <c r="BA1319" s="294">
        <v>0.69489999999999996</v>
      </c>
      <c r="BB1319" s="294">
        <v>128</v>
      </c>
      <c r="BC1319" s="294">
        <v>140</v>
      </c>
      <c r="BD1319" s="294">
        <v>0.8417</v>
      </c>
      <c r="BE1319" s="294">
        <v>54984</v>
      </c>
      <c r="BF1319" s="294" t="e">
        <f>BE1319-#REF!</f>
        <v>#REF!</v>
      </c>
      <c r="BG1319" s="294">
        <v>0.68600000000000005</v>
      </c>
      <c r="BH1319" s="294">
        <v>128</v>
      </c>
      <c r="BI1319" s="294">
        <v>140</v>
      </c>
      <c r="BJ1319" s="294">
        <v>0.83179999999999998</v>
      </c>
      <c r="BK1319" s="294">
        <v>53256</v>
      </c>
      <c r="BL1319" s="294" t="e">
        <f>BK1319-#REF!</f>
        <v>#REF!</v>
      </c>
      <c r="BM1319" s="294">
        <v>0.6724</v>
      </c>
      <c r="BN1319" s="294">
        <v>132</v>
      </c>
      <c r="BO1319" s="294">
        <v>140</v>
      </c>
      <c r="BP1319" s="294">
        <v>0.83279999999999998</v>
      </c>
      <c r="BQ1319" s="294">
        <v>51400</v>
      </c>
      <c r="BR1319" s="294" t="e">
        <f>BQ1319-#REF!</f>
        <v>#REF!</v>
      </c>
      <c r="BS1319" s="294">
        <v>0.69579999999999997</v>
      </c>
      <c r="BT1319" s="294">
        <v>176</v>
      </c>
      <c r="BU1319" s="294">
        <v>176</v>
      </c>
      <c r="BV1319" s="294">
        <v>0.83720000000000006</v>
      </c>
      <c r="BW1319" s="294">
        <v>62960</v>
      </c>
      <c r="BY1319" s="294">
        <v>0.57430000000000003</v>
      </c>
    </row>
    <row r="1320" spans="1:77">
      <c r="A1320" s="301">
        <v>1354</v>
      </c>
      <c r="B1320" s="302" t="s">
        <v>3980</v>
      </c>
      <c r="C1320" s="301" t="s">
        <v>5277</v>
      </c>
      <c r="D1320" s="302" t="s">
        <v>4139</v>
      </c>
      <c r="E1320" s="303">
        <v>150</v>
      </c>
      <c r="F1320" s="294">
        <v>172</v>
      </c>
      <c r="G1320" s="294">
        <v>172</v>
      </c>
      <c r="H1320" s="294">
        <v>0.9032</v>
      </c>
      <c r="I1320" s="294">
        <v>20340</v>
      </c>
      <c r="K1320" s="294">
        <v>0.18179999999999999</v>
      </c>
      <c r="L1320" s="294">
        <v>168</v>
      </c>
      <c r="M1320" s="294">
        <v>168</v>
      </c>
      <c r="N1320" s="294">
        <v>0.91369999999999996</v>
      </c>
      <c r="O1320" s="294">
        <v>28160</v>
      </c>
      <c r="Q1320" s="294">
        <v>0.24660000000000001</v>
      </c>
      <c r="R1320" s="294">
        <v>190</v>
      </c>
      <c r="S1320" s="294">
        <v>190</v>
      </c>
      <c r="T1320" s="294">
        <v>0.9204</v>
      </c>
      <c r="U1320" s="294">
        <v>26820</v>
      </c>
      <c r="W1320" s="294">
        <v>0.21299999999999999</v>
      </c>
      <c r="X1320" s="294">
        <v>170</v>
      </c>
      <c r="Y1320" s="294">
        <v>170</v>
      </c>
      <c r="Z1320" s="294">
        <v>0.9234</v>
      </c>
      <c r="AA1320" s="294">
        <v>30860</v>
      </c>
      <c r="AC1320" s="294">
        <v>0.26419999999999999</v>
      </c>
      <c r="AD1320" s="294">
        <v>204</v>
      </c>
      <c r="AE1320" s="294">
        <v>204</v>
      </c>
      <c r="AF1320" s="294">
        <v>0.9042</v>
      </c>
      <c r="AG1320" s="294">
        <v>28480</v>
      </c>
      <c r="AI1320" s="294">
        <v>0.20749999999999999</v>
      </c>
      <c r="AJ1320" s="294">
        <v>188</v>
      </c>
      <c r="AK1320" s="294">
        <v>188</v>
      </c>
      <c r="AL1320" s="294">
        <v>0.92169999999999996</v>
      </c>
      <c r="AM1320" s="294">
        <v>33640</v>
      </c>
      <c r="AO1320" s="294">
        <v>0.2697</v>
      </c>
      <c r="AP1320" s="294">
        <v>178</v>
      </c>
      <c r="AQ1320" s="294">
        <v>178</v>
      </c>
      <c r="AR1320" s="294">
        <v>0.89490000000000003</v>
      </c>
      <c r="AS1320" s="294">
        <v>33200</v>
      </c>
      <c r="AU1320" s="294">
        <v>0.28010000000000002</v>
      </c>
      <c r="AV1320" s="294">
        <v>150</v>
      </c>
      <c r="AW1320" s="294">
        <v>150</v>
      </c>
      <c r="AX1320" s="294">
        <v>0.92269999999999996</v>
      </c>
      <c r="AY1320" s="294">
        <v>34340</v>
      </c>
      <c r="BA1320" s="294">
        <v>0.34460000000000002</v>
      </c>
      <c r="BB1320" s="294">
        <v>178</v>
      </c>
      <c r="BC1320" s="294">
        <v>178</v>
      </c>
      <c r="BD1320" s="294">
        <v>0.93720000000000003</v>
      </c>
      <c r="BE1320" s="294">
        <v>42040</v>
      </c>
      <c r="BG1320" s="294">
        <v>0.3387</v>
      </c>
      <c r="BH1320" s="294">
        <v>174</v>
      </c>
      <c r="BI1320" s="294">
        <v>174</v>
      </c>
      <c r="BJ1320" s="294">
        <v>0.91669999999999996</v>
      </c>
      <c r="BK1320" s="294">
        <v>30140</v>
      </c>
      <c r="BM1320" s="294">
        <v>0.254</v>
      </c>
      <c r="BN1320" s="294">
        <v>166</v>
      </c>
      <c r="BO1320" s="294">
        <v>166</v>
      </c>
      <c r="BP1320" s="294">
        <v>0.94109999999999994</v>
      </c>
      <c r="BQ1320" s="294">
        <v>36740</v>
      </c>
      <c r="BS1320" s="294">
        <v>0.35</v>
      </c>
      <c r="BT1320" s="294">
        <v>138</v>
      </c>
      <c r="BU1320" s="294">
        <v>138</v>
      </c>
      <c r="BV1320" s="294">
        <v>0.91420000000000001</v>
      </c>
      <c r="BW1320" s="294">
        <v>29400</v>
      </c>
      <c r="BY1320" s="294">
        <v>0.31319999999999998</v>
      </c>
    </row>
    <row r="1321" spans="1:77">
      <c r="A1321" s="301">
        <v>1355</v>
      </c>
      <c r="B1321" s="302" t="s">
        <v>3980</v>
      </c>
      <c r="C1321" s="301" t="s">
        <v>5278</v>
      </c>
      <c r="D1321" s="302" t="s">
        <v>4051</v>
      </c>
      <c r="E1321" s="303">
        <v>113</v>
      </c>
      <c r="F1321" s="294">
        <v>14.04</v>
      </c>
      <c r="G1321" s="294">
        <v>90.4</v>
      </c>
      <c r="H1321" s="294">
        <v>0.99829999999999997</v>
      </c>
      <c r="I1321" s="294">
        <v>1674</v>
      </c>
      <c r="K1321" s="294">
        <v>0.16589999999999999</v>
      </c>
      <c r="L1321" s="294">
        <v>9.9</v>
      </c>
      <c r="M1321" s="294">
        <v>90.4</v>
      </c>
      <c r="N1321" s="294">
        <v>1</v>
      </c>
      <c r="O1321" s="294">
        <v>1563</v>
      </c>
      <c r="Q1321" s="294">
        <v>0.2122</v>
      </c>
      <c r="R1321" s="294">
        <v>10.199999999999999</v>
      </c>
      <c r="S1321" s="294">
        <v>90.4</v>
      </c>
      <c r="T1321" s="294">
        <v>1</v>
      </c>
      <c r="U1321" s="294">
        <v>1452</v>
      </c>
      <c r="W1321" s="294">
        <v>0.19769999999999999</v>
      </c>
      <c r="X1321" s="294">
        <v>9</v>
      </c>
      <c r="Y1321" s="294">
        <v>90.4</v>
      </c>
      <c r="Z1321" s="294">
        <v>1</v>
      </c>
      <c r="AA1321" s="294">
        <v>1692</v>
      </c>
      <c r="AC1321" s="294">
        <v>0.25269999999999998</v>
      </c>
      <c r="AD1321" s="294">
        <v>11.88</v>
      </c>
      <c r="AE1321" s="294">
        <v>90.4</v>
      </c>
      <c r="AF1321" s="294">
        <v>1</v>
      </c>
      <c r="AG1321" s="294">
        <v>1614</v>
      </c>
      <c r="AI1321" s="294">
        <v>0.18260000000000001</v>
      </c>
      <c r="AJ1321" s="294">
        <v>6.12</v>
      </c>
      <c r="AK1321" s="294">
        <v>90.4</v>
      </c>
      <c r="AL1321" s="294">
        <v>1</v>
      </c>
      <c r="AM1321" s="294">
        <v>1383</v>
      </c>
      <c r="AO1321" s="294">
        <v>0.31390000000000001</v>
      </c>
      <c r="AP1321" s="294">
        <v>7.56</v>
      </c>
      <c r="AQ1321" s="294">
        <v>90.4</v>
      </c>
      <c r="AR1321" s="294">
        <v>1</v>
      </c>
      <c r="AS1321" s="294">
        <v>1479</v>
      </c>
      <c r="AU1321" s="294">
        <v>0.26300000000000001</v>
      </c>
      <c r="AV1321" s="294">
        <v>6.6</v>
      </c>
      <c r="AW1321" s="294">
        <v>90.4</v>
      </c>
      <c r="AX1321" s="294">
        <v>1</v>
      </c>
      <c r="AY1321" s="294">
        <v>1230</v>
      </c>
      <c r="BA1321" s="294">
        <v>0.25879999999999997</v>
      </c>
      <c r="BB1321" s="294">
        <v>5.88</v>
      </c>
      <c r="BC1321" s="294">
        <v>90.4</v>
      </c>
      <c r="BD1321" s="294">
        <v>1</v>
      </c>
      <c r="BE1321" s="294">
        <v>1089</v>
      </c>
      <c r="BG1321" s="294">
        <v>0.24890000000000001</v>
      </c>
      <c r="BH1321" s="294">
        <v>5.76</v>
      </c>
      <c r="BI1321" s="294">
        <v>90.4</v>
      </c>
      <c r="BJ1321" s="294">
        <v>1</v>
      </c>
      <c r="BK1321" s="294">
        <v>1065</v>
      </c>
      <c r="BM1321" s="294">
        <v>0.2485</v>
      </c>
      <c r="BN1321" s="294">
        <v>14.28</v>
      </c>
      <c r="BO1321" s="294">
        <v>90.4</v>
      </c>
      <c r="BP1321" s="294">
        <v>1</v>
      </c>
      <c r="BQ1321" s="294">
        <v>1092</v>
      </c>
      <c r="BS1321" s="294">
        <v>0.1138</v>
      </c>
      <c r="BT1321" s="294">
        <v>14.16</v>
      </c>
      <c r="BU1321" s="294">
        <v>90.4</v>
      </c>
      <c r="BV1321" s="294">
        <v>0.998</v>
      </c>
      <c r="BW1321" s="294">
        <v>1470</v>
      </c>
      <c r="BY1321" s="294">
        <v>0.13980000000000001</v>
      </c>
    </row>
    <row r="1322" spans="1:77">
      <c r="A1322" s="301">
        <v>1356</v>
      </c>
      <c r="B1322" s="302" t="s">
        <v>3980</v>
      </c>
      <c r="C1322" s="301" t="s">
        <v>5279</v>
      </c>
      <c r="D1322" s="302" t="s">
        <v>4051</v>
      </c>
      <c r="E1322" s="303">
        <v>189</v>
      </c>
      <c r="F1322" s="294">
        <v>68.64</v>
      </c>
      <c r="G1322" s="294">
        <v>151.19999999999999</v>
      </c>
      <c r="H1322" s="294">
        <v>0.8992</v>
      </c>
      <c r="I1322" s="294">
        <v>10380</v>
      </c>
      <c r="K1322" s="294">
        <v>0.2336</v>
      </c>
      <c r="L1322" s="294">
        <v>86.4</v>
      </c>
      <c r="M1322" s="294">
        <v>151.19999999999999</v>
      </c>
      <c r="N1322" s="294">
        <v>0.86239999999999994</v>
      </c>
      <c r="O1322" s="294">
        <v>10980</v>
      </c>
      <c r="Q1322" s="294">
        <v>0.1981</v>
      </c>
      <c r="R1322" s="294">
        <v>100.2</v>
      </c>
      <c r="S1322" s="294">
        <v>151.19999999999999</v>
      </c>
      <c r="T1322" s="294">
        <v>0.81969999999999998</v>
      </c>
      <c r="U1322" s="294">
        <v>11100</v>
      </c>
      <c r="W1322" s="294">
        <v>0.18770000000000001</v>
      </c>
      <c r="X1322" s="294">
        <v>72.48</v>
      </c>
      <c r="Y1322" s="294">
        <v>151.19999999999999</v>
      </c>
      <c r="Z1322" s="294">
        <v>0.8095</v>
      </c>
      <c r="AA1322" s="294">
        <v>8946</v>
      </c>
      <c r="AC1322" s="294">
        <v>0.20499999999999999</v>
      </c>
      <c r="AD1322" s="294">
        <v>66</v>
      </c>
      <c r="AE1322" s="294">
        <v>151.19999999999999</v>
      </c>
      <c r="AF1322" s="294">
        <v>0.82669999999999999</v>
      </c>
      <c r="AG1322" s="294">
        <v>11874</v>
      </c>
      <c r="AI1322" s="294">
        <v>0.29249999999999998</v>
      </c>
      <c r="AJ1322" s="294">
        <v>92.16</v>
      </c>
      <c r="AK1322" s="294">
        <v>151.19999999999999</v>
      </c>
      <c r="AL1322" s="294">
        <v>0.85960000000000003</v>
      </c>
      <c r="AM1322" s="294">
        <v>14616</v>
      </c>
      <c r="AO1322" s="294">
        <v>0.25629999999999997</v>
      </c>
      <c r="AP1322" s="294">
        <v>66</v>
      </c>
      <c r="AQ1322" s="294">
        <v>151.19999999999999</v>
      </c>
      <c r="AR1322" s="294">
        <v>0.79269999999999996</v>
      </c>
      <c r="AS1322" s="294">
        <v>8304</v>
      </c>
      <c r="AU1322" s="294">
        <v>0.21329999999999999</v>
      </c>
      <c r="AV1322" s="294">
        <v>48</v>
      </c>
      <c r="AW1322" s="294">
        <v>151.19999999999999</v>
      </c>
      <c r="AX1322" s="294">
        <v>0.76790000000000003</v>
      </c>
      <c r="AY1322" s="294">
        <v>7740</v>
      </c>
      <c r="BA1322" s="294">
        <v>0.29170000000000001</v>
      </c>
      <c r="BB1322" s="294">
        <v>42</v>
      </c>
      <c r="BC1322" s="294">
        <v>151.19999999999999</v>
      </c>
      <c r="BD1322" s="294">
        <v>0.7359</v>
      </c>
      <c r="BE1322" s="294">
        <v>7020</v>
      </c>
      <c r="BG1322" s="294">
        <v>0.30530000000000002</v>
      </c>
      <c r="BH1322" s="294">
        <v>36</v>
      </c>
      <c r="BI1322" s="294">
        <v>151.19999999999999</v>
      </c>
      <c r="BJ1322" s="294">
        <v>0.77559999999999996</v>
      </c>
      <c r="BK1322" s="294">
        <v>6840</v>
      </c>
      <c r="BM1322" s="294">
        <v>0.32929999999999998</v>
      </c>
      <c r="BN1322" s="294">
        <v>60</v>
      </c>
      <c r="BO1322" s="294">
        <v>151.19999999999999</v>
      </c>
      <c r="BP1322" s="294">
        <v>0.79559999999999997</v>
      </c>
      <c r="BQ1322" s="294">
        <v>8640</v>
      </c>
      <c r="BS1322" s="294">
        <v>0.26929999999999998</v>
      </c>
      <c r="BT1322" s="294">
        <v>0</v>
      </c>
      <c r="BU1322" s="294">
        <v>151.19999999999999</v>
      </c>
      <c r="BV1322" s="294">
        <v>0.81769999999999998</v>
      </c>
      <c r="BW1322" s="294">
        <v>9960</v>
      </c>
      <c r="BY1322" s="294">
        <v>8.6599999999999996E-2</v>
      </c>
    </row>
    <row r="1323" spans="1:77">
      <c r="A1323" s="301">
        <v>1357</v>
      </c>
      <c r="B1323" s="302" t="s">
        <v>3980</v>
      </c>
      <c r="C1323" s="301" t="s">
        <v>5280</v>
      </c>
      <c r="D1323" s="302" t="s">
        <v>4051</v>
      </c>
      <c r="E1323" s="303">
        <v>222</v>
      </c>
      <c r="F1323" s="294">
        <v>63.84</v>
      </c>
      <c r="G1323" s="294">
        <v>177.6</v>
      </c>
      <c r="H1323" s="294">
        <v>1.0806</v>
      </c>
      <c r="I1323" s="294">
        <v>6972</v>
      </c>
      <c r="K1323" s="294">
        <v>0.28070000000000001</v>
      </c>
      <c r="L1323" s="294">
        <v>69.2</v>
      </c>
      <c r="M1323" s="294">
        <v>177.6</v>
      </c>
      <c r="N1323" s="294">
        <v>0.97140000000000004</v>
      </c>
      <c r="O1323" s="294">
        <v>14652</v>
      </c>
      <c r="Q1323" s="294">
        <v>0.29299999999999998</v>
      </c>
      <c r="R1323" s="294">
        <v>111.84</v>
      </c>
      <c r="S1323" s="294">
        <v>177.6</v>
      </c>
      <c r="T1323" s="294">
        <v>1.1424000000000001</v>
      </c>
      <c r="U1323" s="294">
        <v>21952</v>
      </c>
      <c r="W1323" s="294">
        <v>0.23860000000000001</v>
      </c>
      <c r="X1323" s="294">
        <v>124</v>
      </c>
      <c r="Y1323" s="294">
        <v>177.6</v>
      </c>
      <c r="Z1323" s="294">
        <v>0.97689999999999999</v>
      </c>
      <c r="AA1323" s="294">
        <v>27368</v>
      </c>
      <c r="AC1323" s="294">
        <v>0.30370000000000003</v>
      </c>
      <c r="AD1323" s="294">
        <v>145.28</v>
      </c>
      <c r="AE1323" s="294">
        <v>177.6</v>
      </c>
      <c r="AF1323" s="294">
        <v>0.98519999999999996</v>
      </c>
      <c r="AG1323" s="294">
        <v>24076</v>
      </c>
      <c r="AI1323" s="294">
        <v>0.2261</v>
      </c>
      <c r="AJ1323" s="294">
        <v>110.24</v>
      </c>
      <c r="AK1323" s="294">
        <v>177.6</v>
      </c>
      <c r="AL1323" s="294">
        <v>1.0159</v>
      </c>
      <c r="AM1323" s="294">
        <v>23084</v>
      </c>
      <c r="AO1323" s="294">
        <v>0.2863</v>
      </c>
      <c r="AP1323" s="294">
        <v>102.4</v>
      </c>
      <c r="AQ1323" s="294">
        <v>177.6</v>
      </c>
      <c r="AR1323" s="294">
        <v>1.0849</v>
      </c>
      <c r="AS1323" s="294">
        <v>19884</v>
      </c>
      <c r="AU1323" s="294">
        <v>0.24060000000000001</v>
      </c>
      <c r="AV1323" s="294">
        <v>82.24</v>
      </c>
      <c r="AW1323" s="294">
        <v>177.6</v>
      </c>
      <c r="AX1323" s="294">
        <v>1.3024</v>
      </c>
      <c r="AY1323" s="294">
        <v>14800</v>
      </c>
      <c r="BA1323" s="294">
        <v>0.19189999999999999</v>
      </c>
      <c r="BB1323" s="294">
        <v>71.2</v>
      </c>
      <c r="BC1323" s="294">
        <v>177.6</v>
      </c>
      <c r="BD1323" s="294">
        <v>1.5407999999999999</v>
      </c>
      <c r="BE1323" s="294">
        <v>11956</v>
      </c>
      <c r="BG1323" s="294">
        <v>0.14649999999999999</v>
      </c>
      <c r="BH1323" s="294">
        <v>61.12</v>
      </c>
      <c r="BI1323" s="294">
        <v>177.6</v>
      </c>
      <c r="BJ1323" s="294">
        <v>1.3932</v>
      </c>
      <c r="BK1323" s="294">
        <v>12756</v>
      </c>
      <c r="BM1323" s="294">
        <v>0.20130000000000001</v>
      </c>
      <c r="BN1323" s="294">
        <v>108</v>
      </c>
      <c r="BO1323" s="294">
        <v>177.6</v>
      </c>
      <c r="BP1323" s="294">
        <v>1.1929000000000001</v>
      </c>
      <c r="BQ1323" s="294">
        <v>15980</v>
      </c>
      <c r="BS1323" s="294">
        <v>0.18459999999999999</v>
      </c>
      <c r="BT1323" s="294">
        <v>128</v>
      </c>
      <c r="BU1323" s="294">
        <v>177.6</v>
      </c>
      <c r="BV1323" s="294">
        <v>1.0422</v>
      </c>
      <c r="BW1323" s="294">
        <v>22932</v>
      </c>
      <c r="BY1323" s="294">
        <v>0.2311</v>
      </c>
    </row>
    <row r="1324" spans="1:77">
      <c r="A1324" s="301">
        <v>1358</v>
      </c>
      <c r="B1324" s="302" t="s">
        <v>3980</v>
      </c>
      <c r="C1324" s="301" t="s">
        <v>5281</v>
      </c>
      <c r="D1324" s="302" t="s">
        <v>4051</v>
      </c>
      <c r="E1324" s="303">
        <v>124.44</v>
      </c>
      <c r="F1324" s="294">
        <v>76</v>
      </c>
      <c r="G1324" s="294">
        <v>253.6</v>
      </c>
      <c r="H1324" s="294">
        <v>0.93969999999999998</v>
      </c>
      <c r="I1324" s="294">
        <v>32670</v>
      </c>
      <c r="J1324" s="294" t="e">
        <f>I1324-#REF!</f>
        <v>#REF!</v>
      </c>
      <c r="K1324" s="294">
        <v>0.63539999999999996</v>
      </c>
      <c r="L1324" s="294">
        <v>92</v>
      </c>
      <c r="M1324" s="294">
        <v>253.6</v>
      </c>
      <c r="N1324" s="294">
        <v>0.94240000000000002</v>
      </c>
      <c r="O1324" s="294">
        <v>34840</v>
      </c>
      <c r="Q1324" s="294">
        <v>0.54010000000000002</v>
      </c>
      <c r="R1324" s="294">
        <v>88</v>
      </c>
      <c r="S1324" s="294">
        <v>253.6</v>
      </c>
      <c r="T1324" s="294">
        <v>0.94289999999999996</v>
      </c>
      <c r="U1324" s="294">
        <v>37590</v>
      </c>
      <c r="V1324" s="294" t="e">
        <f>U1324-#REF!</f>
        <v>#REF!</v>
      </c>
      <c r="W1324" s="294">
        <v>0.62929999999999997</v>
      </c>
      <c r="X1324" s="294">
        <v>84</v>
      </c>
      <c r="Y1324" s="294">
        <v>253.6</v>
      </c>
      <c r="Z1324" s="294">
        <v>0.94230000000000003</v>
      </c>
      <c r="AA1324" s="294">
        <v>35100</v>
      </c>
      <c r="AC1324" s="294">
        <v>0.59599999999999997</v>
      </c>
      <c r="AD1324" s="294">
        <v>72.8</v>
      </c>
      <c r="AE1324" s="294">
        <v>253.6</v>
      </c>
      <c r="AF1324" s="294">
        <v>0.94940000000000002</v>
      </c>
      <c r="AG1324" s="294">
        <v>32250</v>
      </c>
      <c r="AH1324" s="294" t="e">
        <f>AG1324-#REF!</f>
        <v>#REF!</v>
      </c>
      <c r="AI1324" s="294">
        <v>0.62719999999999998</v>
      </c>
      <c r="AJ1324" s="294">
        <v>76</v>
      </c>
      <c r="AK1324" s="294">
        <v>253.6</v>
      </c>
      <c r="AL1324" s="294">
        <v>0.94630000000000003</v>
      </c>
      <c r="AM1324" s="294">
        <v>31850</v>
      </c>
      <c r="AN1324" s="294" t="e">
        <f>AM1324-#REF!</f>
        <v>#REF!</v>
      </c>
      <c r="AO1324" s="294">
        <v>0.61509999999999998</v>
      </c>
      <c r="AP1324" s="294">
        <v>71.2</v>
      </c>
      <c r="AQ1324" s="294">
        <v>253.6</v>
      </c>
      <c r="AR1324" s="294">
        <v>0.94509999999999994</v>
      </c>
      <c r="AS1324" s="294">
        <v>30790</v>
      </c>
      <c r="AT1324" s="294" t="e">
        <f>AS1324-#REF!</f>
        <v>#REF!</v>
      </c>
      <c r="AU1324" s="294">
        <v>0.61499999999999999</v>
      </c>
      <c r="AV1324" s="294">
        <v>61.2</v>
      </c>
      <c r="AW1324" s="294">
        <v>253.6</v>
      </c>
      <c r="AX1324" s="294">
        <v>0.9829</v>
      </c>
      <c r="AY1324" s="294">
        <v>27590</v>
      </c>
      <c r="AZ1324" s="294" t="e">
        <f>AY1324-#REF!</f>
        <v>#REF!</v>
      </c>
      <c r="BA1324" s="294">
        <v>0.63700000000000001</v>
      </c>
      <c r="BB1324" s="294">
        <v>65.599999999999994</v>
      </c>
      <c r="BC1324" s="294">
        <v>253.6</v>
      </c>
      <c r="BD1324" s="294">
        <v>0.93030000000000002</v>
      </c>
      <c r="BE1324" s="294">
        <v>26930</v>
      </c>
      <c r="BG1324" s="294">
        <v>0.59319999999999995</v>
      </c>
      <c r="BH1324" s="294">
        <v>58.4</v>
      </c>
      <c r="BI1324" s="294">
        <v>253.6</v>
      </c>
      <c r="BJ1324" s="294">
        <v>0.97689999999999999</v>
      </c>
      <c r="BK1324" s="294">
        <v>26540</v>
      </c>
      <c r="BL1324" s="294" t="e">
        <f>BK1324-#REF!</f>
        <v>#REF!</v>
      </c>
      <c r="BM1324" s="294">
        <v>0.62529999999999997</v>
      </c>
      <c r="BN1324" s="294">
        <v>64.8</v>
      </c>
      <c r="BO1324" s="294">
        <v>253.6</v>
      </c>
      <c r="BP1324" s="294">
        <v>0.98380000000000001</v>
      </c>
      <c r="BQ1324" s="294">
        <v>26100</v>
      </c>
      <c r="BR1324" s="294" t="e">
        <f>BQ1324-#REF!</f>
        <v>#REF!</v>
      </c>
      <c r="BS1324" s="294">
        <v>0.60919999999999996</v>
      </c>
      <c r="BT1324" s="294">
        <v>60.8</v>
      </c>
      <c r="BU1324" s="294">
        <v>253.6</v>
      </c>
      <c r="BV1324" s="294">
        <v>0.9556</v>
      </c>
      <c r="BW1324" s="294">
        <v>28440</v>
      </c>
      <c r="BX1324" s="294" t="e">
        <f>BW1324-#REF!</f>
        <v>#REF!</v>
      </c>
      <c r="BY1324" s="294">
        <v>0.65790000000000004</v>
      </c>
    </row>
    <row r="1325" spans="1:77">
      <c r="A1325" s="301">
        <v>1359</v>
      </c>
      <c r="B1325" s="302" t="s">
        <v>3980</v>
      </c>
      <c r="C1325" s="301" t="s">
        <v>5282</v>
      </c>
      <c r="D1325" s="302" t="s">
        <v>4051</v>
      </c>
      <c r="E1325" s="303">
        <v>278</v>
      </c>
      <c r="F1325" s="294">
        <v>130.80000000000001</v>
      </c>
      <c r="G1325" s="294">
        <v>222.4</v>
      </c>
      <c r="H1325" s="294">
        <v>0.93589999999999995</v>
      </c>
      <c r="I1325" s="294">
        <v>38748</v>
      </c>
      <c r="K1325" s="294">
        <v>0.43969999999999998</v>
      </c>
      <c r="L1325" s="294">
        <v>139.19999999999999</v>
      </c>
      <c r="M1325" s="294">
        <v>222.4</v>
      </c>
      <c r="N1325" s="294">
        <v>0.93269999999999997</v>
      </c>
      <c r="O1325" s="294">
        <v>41730</v>
      </c>
      <c r="Q1325" s="294">
        <v>0.432</v>
      </c>
      <c r="R1325" s="294">
        <v>148.80000000000001</v>
      </c>
      <c r="S1325" s="294">
        <v>222.4</v>
      </c>
      <c r="T1325" s="294">
        <v>0.91989999999999994</v>
      </c>
      <c r="U1325" s="294">
        <v>39990</v>
      </c>
      <c r="W1325" s="294">
        <v>0.40579999999999999</v>
      </c>
      <c r="X1325" s="294">
        <v>140.4</v>
      </c>
      <c r="Y1325" s="294">
        <v>222.4</v>
      </c>
      <c r="Z1325" s="294">
        <v>0.92020000000000002</v>
      </c>
      <c r="AA1325" s="294">
        <v>36636</v>
      </c>
      <c r="AC1325" s="294">
        <v>0.38119999999999998</v>
      </c>
      <c r="AD1325" s="294">
        <v>150</v>
      </c>
      <c r="AE1325" s="294">
        <v>222.4</v>
      </c>
      <c r="AF1325" s="294">
        <v>0.93689999999999996</v>
      </c>
      <c r="AG1325" s="294">
        <v>41544</v>
      </c>
      <c r="AI1325" s="294">
        <v>0.39739999999999998</v>
      </c>
      <c r="AJ1325" s="294">
        <v>148.80000000000001</v>
      </c>
      <c r="AK1325" s="294">
        <v>222.4</v>
      </c>
      <c r="AL1325" s="294">
        <v>0.92769999999999997</v>
      </c>
      <c r="AM1325" s="294">
        <v>39378</v>
      </c>
      <c r="AO1325" s="294">
        <v>0.3962</v>
      </c>
      <c r="AP1325" s="294">
        <v>129.36000000000001</v>
      </c>
      <c r="AQ1325" s="294">
        <v>222.4</v>
      </c>
      <c r="AR1325" s="294">
        <v>0.91510000000000002</v>
      </c>
      <c r="AS1325" s="294">
        <v>35040</v>
      </c>
      <c r="AU1325" s="294">
        <v>0.39789999999999998</v>
      </c>
      <c r="AV1325" s="294">
        <v>111.84</v>
      </c>
      <c r="AW1325" s="294">
        <v>222.4</v>
      </c>
      <c r="AX1325" s="294">
        <v>0.93740000000000001</v>
      </c>
      <c r="AY1325" s="294">
        <v>29892</v>
      </c>
      <c r="BA1325" s="294">
        <v>0.39600000000000002</v>
      </c>
      <c r="BB1325" s="294">
        <v>92.16</v>
      </c>
      <c r="BC1325" s="294">
        <v>222.4</v>
      </c>
      <c r="BD1325" s="294">
        <v>0.96379999999999999</v>
      </c>
      <c r="BE1325" s="294">
        <v>25212</v>
      </c>
      <c r="BG1325" s="294">
        <v>0.38150000000000001</v>
      </c>
      <c r="BH1325" s="294">
        <v>84.96</v>
      </c>
      <c r="BI1325" s="294">
        <v>222.4</v>
      </c>
      <c r="BJ1325" s="294">
        <v>0.98329999999999995</v>
      </c>
      <c r="BK1325" s="294">
        <v>21816</v>
      </c>
      <c r="BM1325" s="294">
        <v>0.35099999999999998</v>
      </c>
      <c r="BN1325" s="294">
        <v>130.08000000000001</v>
      </c>
      <c r="BO1325" s="294">
        <v>222.4</v>
      </c>
      <c r="BP1325" s="294">
        <v>0.97060000000000002</v>
      </c>
      <c r="BQ1325" s="294">
        <v>27294</v>
      </c>
      <c r="BS1325" s="294">
        <v>0.32169999999999999</v>
      </c>
      <c r="BT1325" s="294">
        <v>132.72</v>
      </c>
      <c r="BU1325" s="294">
        <v>222.4</v>
      </c>
      <c r="BV1325" s="294">
        <v>0.95189999999999997</v>
      </c>
      <c r="BW1325" s="294">
        <v>38814</v>
      </c>
      <c r="BY1325" s="294">
        <v>0.41289999999999999</v>
      </c>
    </row>
    <row r="1326" spans="1:77">
      <c r="A1326" s="301">
        <v>1360</v>
      </c>
      <c r="B1326" s="302" t="s">
        <v>3980</v>
      </c>
      <c r="C1326" s="301" t="s">
        <v>5283</v>
      </c>
      <c r="D1326" s="302" t="s">
        <v>4051</v>
      </c>
      <c r="E1326" s="303">
        <v>118</v>
      </c>
      <c r="F1326" s="294">
        <v>91.76</v>
      </c>
      <c r="G1326" s="294">
        <v>94.4</v>
      </c>
      <c r="H1326" s="294">
        <v>0.96319999999999995</v>
      </c>
      <c r="I1326" s="294">
        <v>22294</v>
      </c>
      <c r="K1326" s="294">
        <v>0.3503</v>
      </c>
      <c r="L1326" s="294">
        <v>86.8</v>
      </c>
      <c r="M1326" s="294">
        <v>94.4</v>
      </c>
      <c r="N1326" s="294">
        <v>0.95850000000000002</v>
      </c>
      <c r="O1326" s="294">
        <v>22150</v>
      </c>
      <c r="Q1326" s="294">
        <v>0.3579</v>
      </c>
      <c r="R1326" s="294">
        <v>87.6</v>
      </c>
      <c r="S1326" s="294">
        <v>94.4</v>
      </c>
      <c r="T1326" s="294">
        <v>0.95509999999999995</v>
      </c>
      <c r="U1326" s="294">
        <v>22998</v>
      </c>
      <c r="W1326" s="294">
        <v>0.38179999999999997</v>
      </c>
      <c r="X1326" s="294">
        <v>82.08</v>
      </c>
      <c r="Y1326" s="294">
        <v>94.4</v>
      </c>
      <c r="Z1326" s="294">
        <v>0.94379999999999997</v>
      </c>
      <c r="AA1326" s="294">
        <v>19750</v>
      </c>
      <c r="AC1326" s="294">
        <v>0.3427</v>
      </c>
      <c r="AD1326" s="294">
        <v>80.64</v>
      </c>
      <c r="AE1326" s="294">
        <v>94.4</v>
      </c>
      <c r="AF1326" s="294">
        <v>0.94430000000000003</v>
      </c>
      <c r="AG1326" s="294">
        <v>20166</v>
      </c>
      <c r="AI1326" s="294">
        <v>0.35599999999999998</v>
      </c>
      <c r="AJ1326" s="294">
        <v>80.56</v>
      </c>
      <c r="AK1326" s="294">
        <v>94.4</v>
      </c>
      <c r="AL1326" s="294">
        <v>0.94509999999999994</v>
      </c>
      <c r="AM1326" s="294">
        <v>20596</v>
      </c>
      <c r="AO1326" s="294">
        <v>0.37569999999999998</v>
      </c>
      <c r="AP1326" s="294">
        <v>82.72</v>
      </c>
      <c r="AQ1326" s="294">
        <v>94.4</v>
      </c>
      <c r="AR1326" s="294">
        <v>0.94950000000000001</v>
      </c>
      <c r="AS1326" s="294">
        <v>17482</v>
      </c>
      <c r="AU1326" s="294">
        <v>0.29920000000000002</v>
      </c>
      <c r="AV1326" s="294">
        <v>77.92</v>
      </c>
      <c r="AW1326" s="294">
        <v>94.4</v>
      </c>
      <c r="AX1326" s="294">
        <v>0.96060000000000001</v>
      </c>
      <c r="AY1326" s="294">
        <v>15158</v>
      </c>
      <c r="BA1326" s="294">
        <v>0.28129999999999999</v>
      </c>
      <c r="BB1326" s="294">
        <v>59.52</v>
      </c>
      <c r="BC1326" s="294">
        <v>94.4</v>
      </c>
      <c r="BD1326" s="294">
        <v>0.97250000000000003</v>
      </c>
      <c r="BE1326" s="294">
        <v>12628</v>
      </c>
      <c r="BG1326" s="294">
        <v>0.29330000000000001</v>
      </c>
      <c r="BH1326" s="294">
        <v>57.76</v>
      </c>
      <c r="BI1326" s="294">
        <v>94.4</v>
      </c>
      <c r="BJ1326" s="294">
        <v>0.97799999999999998</v>
      </c>
      <c r="BK1326" s="294">
        <v>11374</v>
      </c>
      <c r="BM1326" s="294">
        <v>0.27060000000000001</v>
      </c>
      <c r="BN1326" s="294">
        <v>73.44</v>
      </c>
      <c r="BO1326" s="294">
        <v>94.4</v>
      </c>
      <c r="BP1326" s="294">
        <v>0.96660000000000001</v>
      </c>
      <c r="BQ1326" s="294">
        <v>13356</v>
      </c>
      <c r="BS1326" s="294">
        <v>0.28000000000000003</v>
      </c>
      <c r="BT1326" s="294">
        <v>82.24</v>
      </c>
      <c r="BU1326" s="294">
        <v>94.4</v>
      </c>
      <c r="BV1326" s="294">
        <v>0.96799999999999997</v>
      </c>
      <c r="BW1326" s="294">
        <v>16326</v>
      </c>
      <c r="BY1326" s="294">
        <v>0.27560000000000001</v>
      </c>
    </row>
    <row r="1327" spans="1:77">
      <c r="A1327" s="301">
        <v>1361</v>
      </c>
      <c r="B1327" s="302" t="s">
        <v>3980</v>
      </c>
      <c r="C1327" s="301" t="s">
        <v>5284</v>
      </c>
      <c r="D1327" s="302" t="s">
        <v>4051</v>
      </c>
      <c r="E1327" s="303">
        <v>150</v>
      </c>
      <c r="F1327" s="294">
        <v>68.319999999999993</v>
      </c>
      <c r="G1327" s="294">
        <v>120</v>
      </c>
      <c r="H1327" s="294">
        <v>0.87439999999999996</v>
      </c>
      <c r="I1327" s="294">
        <v>14752</v>
      </c>
      <c r="K1327" s="294">
        <v>0.34300000000000003</v>
      </c>
      <c r="L1327" s="294">
        <v>71.400000000000006</v>
      </c>
      <c r="M1327" s="294">
        <v>120</v>
      </c>
      <c r="N1327" s="294">
        <v>0.874</v>
      </c>
      <c r="O1327" s="294">
        <v>16268</v>
      </c>
      <c r="Q1327" s="294">
        <v>0.35039999999999999</v>
      </c>
      <c r="R1327" s="294">
        <v>69.2</v>
      </c>
      <c r="S1327" s="294">
        <v>120</v>
      </c>
      <c r="T1327" s="294">
        <v>0.86960000000000004</v>
      </c>
      <c r="U1327" s="294">
        <v>15634</v>
      </c>
      <c r="W1327" s="294">
        <v>0.3609</v>
      </c>
      <c r="X1327" s="294">
        <v>65.680000000000007</v>
      </c>
      <c r="Y1327" s="294">
        <v>120</v>
      </c>
      <c r="Z1327" s="294">
        <v>0.85289999999999999</v>
      </c>
      <c r="AA1327" s="294">
        <v>12952</v>
      </c>
      <c r="AC1327" s="294">
        <v>0.31080000000000002</v>
      </c>
      <c r="AD1327" s="294">
        <v>63.28</v>
      </c>
      <c r="AE1327" s="294">
        <v>120</v>
      </c>
      <c r="AF1327" s="294">
        <v>0.85</v>
      </c>
      <c r="AG1327" s="294">
        <v>13280</v>
      </c>
      <c r="AI1327" s="294">
        <v>0.33189999999999997</v>
      </c>
      <c r="AJ1327" s="294">
        <v>66.8</v>
      </c>
      <c r="AK1327" s="294">
        <v>120</v>
      </c>
      <c r="AL1327" s="294">
        <v>0.85070000000000001</v>
      </c>
      <c r="AM1327" s="294">
        <v>13142</v>
      </c>
      <c r="AO1327" s="294">
        <v>0.32119999999999999</v>
      </c>
      <c r="AP1327" s="294">
        <v>58.16</v>
      </c>
      <c r="AQ1327" s="294">
        <v>120</v>
      </c>
      <c r="AR1327" s="294">
        <v>0.80899999999999994</v>
      </c>
      <c r="AS1327" s="294">
        <v>10236</v>
      </c>
      <c r="AU1327" s="294">
        <v>0.29239999999999999</v>
      </c>
      <c r="AV1327" s="294">
        <v>54.88</v>
      </c>
      <c r="AW1327" s="294">
        <v>120</v>
      </c>
      <c r="AX1327" s="294">
        <v>0.79730000000000001</v>
      </c>
      <c r="AY1327" s="294">
        <v>9294</v>
      </c>
      <c r="BA1327" s="294">
        <v>0.29499999999999998</v>
      </c>
      <c r="BB1327" s="294">
        <v>46.16</v>
      </c>
      <c r="BC1327" s="294">
        <v>120</v>
      </c>
      <c r="BD1327" s="294">
        <v>0.79900000000000004</v>
      </c>
      <c r="BE1327" s="294">
        <v>7790</v>
      </c>
      <c r="BG1327" s="294">
        <v>0.28389999999999999</v>
      </c>
      <c r="BH1327" s="294">
        <v>44</v>
      </c>
      <c r="BI1327" s="294">
        <v>120</v>
      </c>
      <c r="BJ1327" s="294">
        <v>0.80020000000000002</v>
      </c>
      <c r="BK1327" s="294">
        <v>7398</v>
      </c>
      <c r="BM1327" s="294">
        <v>0.28239999999999998</v>
      </c>
      <c r="BN1327" s="294">
        <v>50</v>
      </c>
      <c r="BO1327" s="294">
        <v>120</v>
      </c>
      <c r="BP1327" s="294">
        <v>0.83</v>
      </c>
      <c r="BQ1327" s="294">
        <v>7420</v>
      </c>
      <c r="BS1327" s="294">
        <v>0.2661</v>
      </c>
      <c r="BT1327" s="294">
        <v>52</v>
      </c>
      <c r="BU1327" s="294">
        <v>120</v>
      </c>
      <c r="BV1327" s="294">
        <v>0.85829999999999995</v>
      </c>
      <c r="BW1327" s="294">
        <v>12480</v>
      </c>
      <c r="BY1327" s="294">
        <v>0.37580000000000002</v>
      </c>
    </row>
    <row r="1328" spans="1:77">
      <c r="A1328" s="301">
        <v>1362</v>
      </c>
      <c r="B1328" s="302" t="s">
        <v>3980</v>
      </c>
      <c r="C1328" s="301" t="s">
        <v>5285</v>
      </c>
      <c r="D1328" s="302" t="s">
        <v>4051</v>
      </c>
      <c r="E1328" s="303">
        <v>369</v>
      </c>
      <c r="F1328" s="294">
        <v>181.68</v>
      </c>
      <c r="G1328" s="294">
        <v>295.2</v>
      </c>
      <c r="H1328" s="294">
        <v>0.94889999999999997</v>
      </c>
      <c r="I1328" s="294">
        <v>20928</v>
      </c>
      <c r="K1328" s="294">
        <v>0.1686</v>
      </c>
      <c r="L1328" s="294">
        <v>148.19999999999999</v>
      </c>
      <c r="M1328" s="294">
        <v>295.2</v>
      </c>
      <c r="N1328" s="294">
        <v>0.96509999999999996</v>
      </c>
      <c r="O1328" s="294">
        <v>21198</v>
      </c>
      <c r="Q1328" s="294">
        <v>0.19919999999999999</v>
      </c>
      <c r="R1328" s="294">
        <v>149.4</v>
      </c>
      <c r="S1328" s="294">
        <v>295.2</v>
      </c>
      <c r="T1328" s="294">
        <v>0.9738</v>
      </c>
      <c r="U1328" s="294">
        <v>20490</v>
      </c>
      <c r="W1328" s="294">
        <v>0.1956</v>
      </c>
      <c r="X1328" s="294">
        <v>120</v>
      </c>
      <c r="Y1328" s="294">
        <v>295.2</v>
      </c>
      <c r="Z1328" s="294">
        <v>0.97750000000000004</v>
      </c>
      <c r="AA1328" s="294">
        <v>18438</v>
      </c>
      <c r="AC1328" s="294">
        <v>0.21129999999999999</v>
      </c>
      <c r="AD1328" s="294">
        <v>126</v>
      </c>
      <c r="AE1328" s="294">
        <v>295.2</v>
      </c>
      <c r="AF1328" s="294">
        <v>0.97650000000000003</v>
      </c>
      <c r="AG1328" s="294">
        <v>12420</v>
      </c>
      <c r="AI1328" s="294">
        <v>0.13569999999999999</v>
      </c>
      <c r="AJ1328" s="294">
        <v>132</v>
      </c>
      <c r="AK1328" s="294">
        <v>295.2</v>
      </c>
      <c r="AL1328" s="294">
        <v>0.97409999999999997</v>
      </c>
      <c r="AM1328" s="294">
        <v>18000</v>
      </c>
      <c r="AO1328" s="294">
        <v>0.19439999999999999</v>
      </c>
      <c r="AP1328" s="294">
        <v>126</v>
      </c>
      <c r="AQ1328" s="294">
        <v>295.2</v>
      </c>
      <c r="AR1328" s="294">
        <v>0.94430000000000003</v>
      </c>
      <c r="AS1328" s="294">
        <v>14220</v>
      </c>
      <c r="AU1328" s="294">
        <v>0.16070000000000001</v>
      </c>
      <c r="AV1328" s="294">
        <v>138</v>
      </c>
      <c r="AW1328" s="294">
        <v>295.2</v>
      </c>
      <c r="AX1328" s="294">
        <v>0.92620000000000002</v>
      </c>
      <c r="AY1328" s="294">
        <v>8280</v>
      </c>
      <c r="BA1328" s="294">
        <v>0.09</v>
      </c>
      <c r="BB1328" s="294">
        <v>30</v>
      </c>
      <c r="BC1328" s="294">
        <v>295.2</v>
      </c>
      <c r="BD1328" s="294">
        <v>0.8952</v>
      </c>
      <c r="BE1328" s="294">
        <v>6660</v>
      </c>
      <c r="BG1328" s="294">
        <v>0.33329999999999999</v>
      </c>
      <c r="BH1328" s="294">
        <v>24</v>
      </c>
      <c r="BI1328" s="294">
        <v>295.2</v>
      </c>
      <c r="BJ1328" s="294">
        <v>0.88529999999999998</v>
      </c>
      <c r="BK1328" s="294">
        <v>6480</v>
      </c>
      <c r="BM1328" s="294">
        <v>0.40989999999999999</v>
      </c>
      <c r="BN1328" s="294">
        <v>114</v>
      </c>
      <c r="BO1328" s="294">
        <v>295.2</v>
      </c>
      <c r="BP1328" s="294">
        <v>0.91559999999999997</v>
      </c>
      <c r="BQ1328" s="294">
        <v>8460</v>
      </c>
      <c r="BS1328" s="294">
        <v>0.1206</v>
      </c>
      <c r="BT1328" s="294">
        <v>126</v>
      </c>
      <c r="BU1328" s="294">
        <v>295.2</v>
      </c>
      <c r="BV1328" s="294">
        <v>0.92710000000000004</v>
      </c>
      <c r="BW1328" s="294">
        <v>16020</v>
      </c>
      <c r="BY1328" s="294">
        <v>0.18429999999999999</v>
      </c>
    </row>
    <row r="1329" spans="1:77">
      <c r="A1329" s="301">
        <v>1363</v>
      </c>
      <c r="B1329" s="302" t="s">
        <v>3980</v>
      </c>
      <c r="C1329" s="301" t="s">
        <v>5286</v>
      </c>
      <c r="D1329" s="302" t="s">
        <v>4051</v>
      </c>
      <c r="E1329" s="303">
        <v>121</v>
      </c>
      <c r="F1329" s="294">
        <v>12</v>
      </c>
      <c r="G1329" s="294">
        <v>96.8</v>
      </c>
      <c r="H1329" s="294">
        <v>0.73609999999999998</v>
      </c>
      <c r="I1329" s="294">
        <v>2008</v>
      </c>
      <c r="K1329" s="294">
        <v>0.31569999999999998</v>
      </c>
      <c r="L1329" s="294">
        <v>9.44</v>
      </c>
      <c r="M1329" s="294">
        <v>96.8</v>
      </c>
      <c r="N1329" s="294">
        <v>0.75990000000000002</v>
      </c>
      <c r="O1329" s="294">
        <v>2000</v>
      </c>
      <c r="Q1329" s="294">
        <v>0.37469999999999998</v>
      </c>
      <c r="R1329" s="294">
        <v>9.6</v>
      </c>
      <c r="S1329" s="294">
        <v>96.8</v>
      </c>
      <c r="T1329" s="294">
        <v>0.74760000000000004</v>
      </c>
      <c r="U1329" s="294">
        <v>2120</v>
      </c>
      <c r="W1329" s="294">
        <v>0.4103</v>
      </c>
      <c r="X1329" s="294">
        <v>8</v>
      </c>
      <c r="Y1329" s="294">
        <v>96.8</v>
      </c>
      <c r="Z1329" s="294">
        <v>0.71130000000000004</v>
      </c>
      <c r="AA1329" s="294">
        <v>1616</v>
      </c>
      <c r="AC1329" s="294">
        <v>0.38169999999999998</v>
      </c>
      <c r="AD1329" s="294">
        <v>8</v>
      </c>
      <c r="AE1329" s="294">
        <v>96.8</v>
      </c>
      <c r="AF1329" s="294">
        <v>0.66</v>
      </c>
      <c r="AG1329" s="294">
        <v>1320</v>
      </c>
      <c r="AI1329" s="294">
        <v>0.33600000000000002</v>
      </c>
      <c r="AJ1329" s="294">
        <v>8</v>
      </c>
      <c r="AK1329" s="294">
        <v>96.8</v>
      </c>
      <c r="AL1329" s="294">
        <v>0.69450000000000001</v>
      </c>
      <c r="AM1329" s="294">
        <v>2000</v>
      </c>
      <c r="AO1329" s="294">
        <v>0.5</v>
      </c>
      <c r="AP1329" s="294">
        <v>8</v>
      </c>
      <c r="AQ1329" s="294">
        <v>96.8</v>
      </c>
      <c r="AR1329" s="294">
        <v>0.67249999999999999</v>
      </c>
      <c r="AS1329" s="294">
        <v>1560</v>
      </c>
      <c r="AU1329" s="294">
        <v>0.38979999999999998</v>
      </c>
      <c r="AV1329" s="294">
        <v>4</v>
      </c>
      <c r="AW1329" s="294">
        <v>96.8</v>
      </c>
      <c r="AX1329" s="294">
        <v>0.6</v>
      </c>
      <c r="AY1329" s="294">
        <v>1320</v>
      </c>
      <c r="AZ1329" s="294" t="e">
        <f>AY1329-#REF!</f>
        <v>#REF!</v>
      </c>
      <c r="BA1329" s="294">
        <v>0.76390000000000002</v>
      </c>
      <c r="BB1329" s="294">
        <v>4</v>
      </c>
      <c r="BC1329" s="294">
        <v>96.8</v>
      </c>
      <c r="BD1329" s="294">
        <v>0.58699999999999997</v>
      </c>
      <c r="BE1329" s="294">
        <v>1080</v>
      </c>
      <c r="BF1329" s="294" t="e">
        <f>BE1329-#REF!</f>
        <v>#REF!</v>
      </c>
      <c r="BG1329" s="294">
        <v>0.61829999999999996</v>
      </c>
      <c r="BH1329" s="294">
        <v>4</v>
      </c>
      <c r="BI1329" s="294">
        <v>96.8</v>
      </c>
      <c r="BJ1329" s="294">
        <v>0.59529999999999994</v>
      </c>
      <c r="BK1329" s="294">
        <v>1000</v>
      </c>
      <c r="BM1329" s="294">
        <v>0.5645</v>
      </c>
      <c r="BN1329" s="294">
        <v>4</v>
      </c>
      <c r="BO1329" s="294">
        <v>96.8</v>
      </c>
      <c r="BP1329" s="294">
        <v>0.6875</v>
      </c>
      <c r="BQ1329" s="294">
        <v>1320</v>
      </c>
      <c r="BR1329" s="294" t="e">
        <f>BQ1329-#REF!</f>
        <v>#REF!</v>
      </c>
      <c r="BS1329" s="294">
        <v>0.71430000000000005</v>
      </c>
      <c r="BT1329" s="294">
        <v>8</v>
      </c>
      <c r="BU1329" s="294">
        <v>96.8</v>
      </c>
      <c r="BV1329" s="294">
        <v>0.7288</v>
      </c>
      <c r="BW1329" s="294">
        <v>1720</v>
      </c>
      <c r="BY1329" s="294">
        <v>0.39650000000000002</v>
      </c>
    </row>
    <row r="1330" spans="1:77">
      <c r="A1330" s="301">
        <v>1364</v>
      </c>
      <c r="B1330" s="302" t="s">
        <v>3980</v>
      </c>
      <c r="C1330" s="301" t="s">
        <v>5287</v>
      </c>
      <c r="D1330" s="302" t="s">
        <v>4051</v>
      </c>
      <c r="E1330" s="303">
        <v>228</v>
      </c>
      <c r="F1330" s="294">
        <v>234.4</v>
      </c>
      <c r="G1330" s="294">
        <v>234.4</v>
      </c>
      <c r="H1330" s="294">
        <v>0.99209999999999998</v>
      </c>
      <c r="I1330" s="294">
        <v>65552</v>
      </c>
      <c r="K1330" s="294">
        <v>0.39150000000000001</v>
      </c>
      <c r="L1330" s="294">
        <v>243.04</v>
      </c>
      <c r="M1330" s="294">
        <v>243.04</v>
      </c>
      <c r="N1330" s="294">
        <v>0.99249999999999994</v>
      </c>
      <c r="O1330" s="294">
        <v>74260</v>
      </c>
      <c r="Q1330" s="294">
        <v>0.4138</v>
      </c>
      <c r="R1330" s="294">
        <v>214.8</v>
      </c>
      <c r="S1330" s="294">
        <v>214.8</v>
      </c>
      <c r="T1330" s="294">
        <v>0.99109999999999998</v>
      </c>
      <c r="U1330" s="294">
        <v>70004</v>
      </c>
      <c r="W1330" s="294">
        <v>0.45669999999999999</v>
      </c>
      <c r="X1330" s="294">
        <v>198.24</v>
      </c>
      <c r="Y1330" s="294">
        <v>198.24</v>
      </c>
      <c r="Z1330" s="294">
        <v>0.99129999999999996</v>
      </c>
      <c r="AA1330" s="294">
        <v>64620</v>
      </c>
      <c r="AC1330" s="294">
        <v>0.442</v>
      </c>
      <c r="AD1330" s="294">
        <v>190.72</v>
      </c>
      <c r="AE1330" s="294">
        <v>190.72</v>
      </c>
      <c r="AF1330" s="294">
        <v>0.9879</v>
      </c>
      <c r="AG1330" s="294">
        <v>62284</v>
      </c>
      <c r="AI1330" s="294">
        <v>0.44429999999999997</v>
      </c>
      <c r="AJ1330" s="294">
        <v>179.04</v>
      </c>
      <c r="AK1330" s="294">
        <v>182.4</v>
      </c>
      <c r="AL1330" s="294">
        <v>0.99080000000000001</v>
      </c>
      <c r="AM1330" s="294">
        <v>56668</v>
      </c>
      <c r="AO1330" s="294">
        <v>0.44369999999999998</v>
      </c>
      <c r="AP1330" s="294">
        <v>177.44</v>
      </c>
      <c r="AQ1330" s="294">
        <v>182.4</v>
      </c>
      <c r="AR1330" s="294">
        <v>0.98560000000000003</v>
      </c>
      <c r="AS1330" s="294">
        <v>53836</v>
      </c>
      <c r="AU1330" s="294">
        <v>0.4138</v>
      </c>
      <c r="AV1330" s="294">
        <v>176</v>
      </c>
      <c r="AW1330" s="294">
        <v>182.4</v>
      </c>
      <c r="AX1330" s="294">
        <v>0.98650000000000004</v>
      </c>
      <c r="AY1330" s="294">
        <v>46336</v>
      </c>
      <c r="BA1330" s="294">
        <v>0.37069999999999997</v>
      </c>
      <c r="BB1330" s="294">
        <v>158.72</v>
      </c>
      <c r="BC1330" s="294">
        <v>182.4</v>
      </c>
      <c r="BD1330" s="294">
        <v>0.99199999999999999</v>
      </c>
      <c r="BE1330" s="294">
        <v>45008</v>
      </c>
      <c r="BG1330" s="294">
        <v>0.38419999999999999</v>
      </c>
      <c r="BH1330" s="294">
        <v>160</v>
      </c>
      <c r="BI1330" s="294">
        <v>182.4</v>
      </c>
      <c r="BJ1330" s="294">
        <v>0.99439999999999995</v>
      </c>
      <c r="BK1330" s="294">
        <v>45664</v>
      </c>
      <c r="BM1330" s="294">
        <v>0.38579999999999998</v>
      </c>
      <c r="BN1330" s="294">
        <v>80</v>
      </c>
      <c r="BO1330" s="294">
        <v>182.4</v>
      </c>
      <c r="BP1330" s="294">
        <v>0.99490000000000001</v>
      </c>
      <c r="BQ1330" s="294">
        <v>46200</v>
      </c>
      <c r="BR1330" s="294" t="e">
        <f>BQ1330-#REF!</f>
        <v>#REF!</v>
      </c>
      <c r="BS1330" s="294">
        <v>0.86380000000000001</v>
      </c>
      <c r="BT1330" s="294">
        <v>100</v>
      </c>
      <c r="BU1330" s="294">
        <v>182.4</v>
      </c>
      <c r="BV1330" s="294">
        <v>0.99629999999999996</v>
      </c>
      <c r="BW1330" s="294">
        <v>53560</v>
      </c>
      <c r="BX1330" s="294" t="e">
        <f>BW1330-#REF!</f>
        <v>#REF!</v>
      </c>
      <c r="BY1330" s="294">
        <v>0.72260000000000002</v>
      </c>
    </row>
    <row r="1331" spans="1:77">
      <c r="A1331" s="301">
        <v>1365</v>
      </c>
      <c r="B1331" s="302" t="s">
        <v>3980</v>
      </c>
      <c r="C1331" s="301" t="s">
        <v>5288</v>
      </c>
      <c r="D1331" s="302" t="s">
        <v>4051</v>
      </c>
      <c r="E1331" s="303">
        <v>144</v>
      </c>
      <c r="F1331" s="294">
        <v>59.04</v>
      </c>
      <c r="G1331" s="294">
        <v>115.2</v>
      </c>
      <c r="H1331" s="294">
        <v>0.84440000000000004</v>
      </c>
      <c r="I1331" s="294">
        <v>11290</v>
      </c>
      <c r="K1331" s="294">
        <v>0.31459999999999999</v>
      </c>
      <c r="L1331" s="294">
        <v>52.8</v>
      </c>
      <c r="M1331" s="294">
        <v>115.2</v>
      </c>
      <c r="N1331" s="294">
        <v>0.86229999999999996</v>
      </c>
      <c r="O1331" s="294">
        <v>11408</v>
      </c>
      <c r="Q1331" s="294">
        <v>0.33679999999999999</v>
      </c>
      <c r="R1331" s="294">
        <v>48.4</v>
      </c>
      <c r="S1331" s="294">
        <v>115.2</v>
      </c>
      <c r="T1331" s="294">
        <v>0.88349999999999995</v>
      </c>
      <c r="U1331" s="294">
        <v>9020</v>
      </c>
      <c r="W1331" s="294">
        <v>0.29299999999999998</v>
      </c>
      <c r="X1331" s="294">
        <v>39.68</v>
      </c>
      <c r="Y1331" s="294">
        <v>115.2</v>
      </c>
      <c r="Z1331" s="294">
        <v>0.87029999999999996</v>
      </c>
      <c r="AA1331" s="294">
        <v>8060</v>
      </c>
      <c r="AC1331" s="294">
        <v>0.31369999999999998</v>
      </c>
      <c r="AD1331" s="294">
        <v>43.44</v>
      </c>
      <c r="AE1331" s="294">
        <v>115.2</v>
      </c>
      <c r="AF1331" s="294">
        <v>0.86639999999999995</v>
      </c>
      <c r="AG1331" s="294">
        <v>8560</v>
      </c>
      <c r="AI1331" s="294">
        <v>0.30570000000000003</v>
      </c>
      <c r="AJ1331" s="294">
        <v>41.6</v>
      </c>
      <c r="AK1331" s="294">
        <v>115.2</v>
      </c>
      <c r="AL1331" s="294">
        <v>0.86139999999999994</v>
      </c>
      <c r="AM1331" s="294">
        <v>9296</v>
      </c>
      <c r="AO1331" s="294">
        <v>0.36030000000000001</v>
      </c>
      <c r="AP1331" s="294">
        <v>41.6</v>
      </c>
      <c r="AQ1331" s="294">
        <v>115.2</v>
      </c>
      <c r="AR1331" s="294">
        <v>0.81779999999999997</v>
      </c>
      <c r="AS1331" s="294">
        <v>6254</v>
      </c>
      <c r="AU1331" s="294">
        <v>0.24709999999999999</v>
      </c>
      <c r="AV1331" s="294">
        <v>39.6</v>
      </c>
      <c r="AW1331" s="294">
        <v>115.2</v>
      </c>
      <c r="AX1331" s="294">
        <v>0.81240000000000001</v>
      </c>
      <c r="AY1331" s="294">
        <v>6452</v>
      </c>
      <c r="BA1331" s="294">
        <v>0.27850000000000003</v>
      </c>
      <c r="BB1331" s="294">
        <v>41.6</v>
      </c>
      <c r="BC1331" s="294">
        <v>115.2</v>
      </c>
      <c r="BD1331" s="294">
        <v>0.8256</v>
      </c>
      <c r="BE1331" s="294">
        <v>6008</v>
      </c>
      <c r="BG1331" s="294">
        <v>0.23519999999999999</v>
      </c>
      <c r="BH1331" s="294">
        <v>28.4</v>
      </c>
      <c r="BI1331" s="294">
        <v>115.2</v>
      </c>
      <c r="BJ1331" s="294">
        <v>0.83740000000000003</v>
      </c>
      <c r="BK1331" s="294">
        <v>5778</v>
      </c>
      <c r="BM1331" s="294">
        <v>0.3266</v>
      </c>
      <c r="BN1331" s="294">
        <v>27.6</v>
      </c>
      <c r="BO1331" s="294">
        <v>115.2</v>
      </c>
      <c r="BP1331" s="294">
        <v>0.85089999999999999</v>
      </c>
      <c r="BQ1331" s="294">
        <v>7334</v>
      </c>
      <c r="BS1331" s="294">
        <v>0.46479999999999999</v>
      </c>
      <c r="BT1331" s="294">
        <v>8.6</v>
      </c>
      <c r="BU1331" s="294">
        <v>115.2</v>
      </c>
      <c r="BV1331" s="294">
        <v>0.86560000000000004</v>
      </c>
      <c r="BW1331" s="294">
        <v>7832</v>
      </c>
      <c r="BX1331" s="294" t="e">
        <f>BW1331-#REF!</f>
        <v>#REF!</v>
      </c>
      <c r="BY1331" s="294">
        <v>1.4140999999999999</v>
      </c>
    </row>
    <row r="1332" spans="1:77">
      <c r="A1332" s="301">
        <v>1366</v>
      </c>
      <c r="B1332" s="302" t="s">
        <v>3980</v>
      </c>
      <c r="C1332" s="301" t="s">
        <v>5289</v>
      </c>
      <c r="D1332" s="302" t="s">
        <v>4051</v>
      </c>
      <c r="E1332" s="303">
        <v>122</v>
      </c>
      <c r="F1332" s="294">
        <v>80.959999999999994</v>
      </c>
      <c r="G1332" s="294">
        <v>97.6</v>
      </c>
      <c r="H1332" s="294">
        <v>0.95450000000000002</v>
      </c>
      <c r="I1332" s="294">
        <v>19824</v>
      </c>
      <c r="K1332" s="294">
        <v>0.35630000000000001</v>
      </c>
      <c r="L1332" s="294">
        <v>100</v>
      </c>
      <c r="M1332" s="294">
        <v>100</v>
      </c>
      <c r="N1332" s="294">
        <v>0.95750000000000002</v>
      </c>
      <c r="O1332" s="294">
        <v>36798</v>
      </c>
      <c r="Q1332" s="294">
        <v>0.51659999999999995</v>
      </c>
      <c r="R1332" s="294">
        <v>86</v>
      </c>
      <c r="S1332" s="294">
        <v>97.6</v>
      </c>
      <c r="T1332" s="294">
        <v>0.96499999999999997</v>
      </c>
      <c r="U1332" s="294">
        <v>28080</v>
      </c>
      <c r="W1332" s="294">
        <v>0.47</v>
      </c>
      <c r="X1332" s="294">
        <v>76</v>
      </c>
      <c r="Y1332" s="294">
        <v>97.6</v>
      </c>
      <c r="Z1332" s="294">
        <v>0.95960000000000001</v>
      </c>
      <c r="AA1332" s="294">
        <v>27540</v>
      </c>
      <c r="AC1332" s="294">
        <v>0.50760000000000005</v>
      </c>
      <c r="AD1332" s="294">
        <v>78</v>
      </c>
      <c r="AE1332" s="294">
        <v>97.6</v>
      </c>
      <c r="AF1332" s="294">
        <v>0.95860000000000001</v>
      </c>
      <c r="AG1332" s="294">
        <v>20820</v>
      </c>
      <c r="AI1332" s="294">
        <v>0.37430000000000002</v>
      </c>
      <c r="AJ1332" s="294">
        <v>82</v>
      </c>
      <c r="AK1332" s="294">
        <v>97.6</v>
      </c>
      <c r="AL1332" s="294">
        <v>0.96319999999999995</v>
      </c>
      <c r="AM1332" s="294">
        <v>27220</v>
      </c>
      <c r="AO1332" s="294">
        <v>0.47870000000000001</v>
      </c>
      <c r="AP1332" s="294">
        <v>74</v>
      </c>
      <c r="AQ1332" s="294">
        <v>97.6</v>
      </c>
      <c r="AR1332" s="294">
        <v>0.95669999999999999</v>
      </c>
      <c r="AS1332" s="294">
        <v>23860</v>
      </c>
      <c r="AU1332" s="294">
        <v>0.45300000000000001</v>
      </c>
      <c r="AV1332" s="294">
        <v>70</v>
      </c>
      <c r="AW1332" s="294">
        <v>97.6</v>
      </c>
      <c r="AX1332" s="294">
        <v>0.95589999999999997</v>
      </c>
      <c r="AY1332" s="294">
        <v>27280</v>
      </c>
      <c r="BA1332" s="294">
        <v>0.56630000000000003</v>
      </c>
      <c r="BB1332" s="294">
        <v>88</v>
      </c>
      <c r="BC1332" s="294">
        <v>97.6</v>
      </c>
      <c r="BD1332" s="294">
        <v>0.95469999999999999</v>
      </c>
      <c r="BE1332" s="294">
        <v>23160</v>
      </c>
      <c r="BG1332" s="294">
        <v>0.3705</v>
      </c>
      <c r="BH1332" s="294">
        <v>52</v>
      </c>
      <c r="BI1332" s="294">
        <v>97.6</v>
      </c>
      <c r="BJ1332" s="294">
        <v>0.9506</v>
      </c>
      <c r="BK1332" s="294">
        <v>22660</v>
      </c>
      <c r="BL1332" s="294" t="e">
        <f>BK1332-#REF!</f>
        <v>#REF!</v>
      </c>
      <c r="BM1332" s="294">
        <v>0.61619999999999997</v>
      </c>
      <c r="BN1332" s="294">
        <v>76</v>
      </c>
      <c r="BO1332" s="294">
        <v>97.6</v>
      </c>
      <c r="BP1332" s="294">
        <v>0.96799999999999997</v>
      </c>
      <c r="BQ1332" s="294">
        <v>27160</v>
      </c>
      <c r="BS1332" s="294">
        <v>0.5494</v>
      </c>
      <c r="BT1332" s="294">
        <v>46</v>
      </c>
      <c r="BU1332" s="294">
        <v>97.6</v>
      </c>
      <c r="BV1332" s="294">
        <v>0.9768</v>
      </c>
      <c r="BW1332" s="294">
        <v>35400</v>
      </c>
      <c r="BX1332" s="294" t="e">
        <f>BW1332-#REF!</f>
        <v>#REF!</v>
      </c>
      <c r="BY1332" s="294">
        <v>1.0589</v>
      </c>
    </row>
    <row r="1333" spans="1:77">
      <c r="A1333" s="301">
        <v>1367</v>
      </c>
      <c r="B1333" s="302" t="s">
        <v>3980</v>
      </c>
      <c r="C1333" s="301" t="s">
        <v>5290</v>
      </c>
      <c r="D1333" s="302" t="s">
        <v>4051</v>
      </c>
      <c r="E1333" s="303">
        <v>111</v>
      </c>
      <c r="F1333" s="294">
        <v>88.4</v>
      </c>
      <c r="G1333" s="294">
        <v>88.8</v>
      </c>
      <c r="H1333" s="294">
        <v>0.9879</v>
      </c>
      <c r="I1333" s="294">
        <v>29848</v>
      </c>
      <c r="K1333" s="294">
        <v>0.47470000000000001</v>
      </c>
      <c r="L1333" s="294">
        <v>100</v>
      </c>
      <c r="M1333" s="294">
        <v>100</v>
      </c>
      <c r="N1333" s="294">
        <v>0.98819999999999997</v>
      </c>
      <c r="O1333" s="294">
        <v>24668</v>
      </c>
      <c r="Q1333" s="294">
        <v>0.33550000000000002</v>
      </c>
      <c r="R1333" s="294">
        <v>93.56</v>
      </c>
      <c r="S1333" s="294">
        <v>93.56</v>
      </c>
      <c r="T1333" s="294">
        <v>0.98849999999999993</v>
      </c>
      <c r="U1333" s="294">
        <v>23348</v>
      </c>
      <c r="W1333" s="294">
        <v>0.35060000000000002</v>
      </c>
      <c r="X1333" s="294">
        <v>88.28</v>
      </c>
      <c r="Y1333" s="294">
        <v>88.8</v>
      </c>
      <c r="Z1333" s="294">
        <v>0.9879</v>
      </c>
      <c r="AA1333" s="294">
        <v>23700</v>
      </c>
      <c r="AC1333" s="294">
        <v>0.36530000000000001</v>
      </c>
      <c r="AD1333" s="294">
        <v>64.36</v>
      </c>
      <c r="AE1333" s="294">
        <v>88.8</v>
      </c>
      <c r="AF1333" s="294">
        <v>0.98399999999999999</v>
      </c>
      <c r="AG1333" s="294">
        <v>18144</v>
      </c>
      <c r="AI1333" s="294">
        <v>0.3851</v>
      </c>
      <c r="AJ1333" s="294">
        <v>74.72</v>
      </c>
      <c r="AK1333" s="294">
        <v>88.8</v>
      </c>
      <c r="AL1333" s="294">
        <v>0.98760000000000003</v>
      </c>
      <c r="AM1333" s="294">
        <v>23216</v>
      </c>
      <c r="AO1333" s="294">
        <v>0.437</v>
      </c>
      <c r="AP1333" s="294">
        <v>62.72</v>
      </c>
      <c r="AQ1333" s="294">
        <v>88.8</v>
      </c>
      <c r="AR1333" s="294">
        <v>0.9788</v>
      </c>
      <c r="AS1333" s="294">
        <v>14188</v>
      </c>
      <c r="AU1333" s="294">
        <v>0.31059999999999999</v>
      </c>
      <c r="AV1333" s="294">
        <v>61.4</v>
      </c>
      <c r="AW1333" s="294">
        <v>88.8</v>
      </c>
      <c r="AX1333" s="294">
        <v>0.97619999999999996</v>
      </c>
      <c r="AY1333" s="294">
        <v>20340</v>
      </c>
      <c r="BA1333" s="294">
        <v>0.4713</v>
      </c>
      <c r="BB1333" s="294">
        <v>42.56</v>
      </c>
      <c r="BC1333" s="294">
        <v>88.8</v>
      </c>
      <c r="BD1333" s="294">
        <v>0.96760000000000002</v>
      </c>
      <c r="BE1333" s="294">
        <v>15404</v>
      </c>
      <c r="BG1333" s="294">
        <v>0.50280000000000002</v>
      </c>
      <c r="BH1333" s="294">
        <v>38.92</v>
      </c>
      <c r="BI1333" s="294">
        <v>88.8</v>
      </c>
      <c r="BJ1333" s="294">
        <v>0.97199999999999998</v>
      </c>
      <c r="BK1333" s="294">
        <v>13288</v>
      </c>
      <c r="BM1333" s="294">
        <v>0.47220000000000001</v>
      </c>
      <c r="BN1333" s="294">
        <v>57.48</v>
      </c>
      <c r="BO1333" s="294">
        <v>88.8</v>
      </c>
      <c r="BP1333" s="294">
        <v>0.98109999999999997</v>
      </c>
      <c r="BQ1333" s="294">
        <v>16580</v>
      </c>
      <c r="BS1333" s="294">
        <v>0.4375</v>
      </c>
      <c r="BT1333" s="294">
        <v>64.2</v>
      </c>
      <c r="BU1333" s="294">
        <v>88.8</v>
      </c>
      <c r="BV1333" s="294">
        <v>0.98519999999999996</v>
      </c>
      <c r="BW1333" s="294">
        <v>21368</v>
      </c>
      <c r="BY1333" s="294">
        <v>0.4541</v>
      </c>
    </row>
    <row r="1334" spans="1:77">
      <c r="A1334" s="301">
        <v>1368</v>
      </c>
      <c r="B1334" s="302" t="s">
        <v>3980</v>
      </c>
      <c r="C1334" s="301" t="s">
        <v>5291</v>
      </c>
      <c r="D1334" s="302" t="s">
        <v>4051</v>
      </c>
      <c r="E1334" s="303">
        <v>133</v>
      </c>
      <c r="F1334" s="294">
        <v>107.15</v>
      </c>
      <c r="G1334" s="294">
        <v>107.15</v>
      </c>
      <c r="H1334" s="294">
        <v>0.99629999999999996</v>
      </c>
      <c r="I1334" s="294">
        <v>21508</v>
      </c>
      <c r="K1334" s="294">
        <v>0.28179999999999999</v>
      </c>
      <c r="L1334" s="294">
        <v>101.95</v>
      </c>
      <c r="M1334" s="294">
        <v>106.4</v>
      </c>
      <c r="N1334" s="294">
        <v>0.99739999999999995</v>
      </c>
      <c r="O1334" s="294">
        <v>22010</v>
      </c>
      <c r="Q1334" s="294">
        <v>0.29310000000000003</v>
      </c>
      <c r="R1334" s="294">
        <v>95.95</v>
      </c>
      <c r="S1334" s="294">
        <v>106.4</v>
      </c>
      <c r="T1334" s="294">
        <v>0.99649999999999994</v>
      </c>
      <c r="U1334" s="294">
        <v>21416</v>
      </c>
      <c r="W1334" s="294">
        <v>0.3135</v>
      </c>
      <c r="X1334" s="294">
        <v>86.35</v>
      </c>
      <c r="Y1334" s="294">
        <v>106.4</v>
      </c>
      <c r="Z1334" s="294">
        <v>0.99519999999999997</v>
      </c>
      <c r="AA1334" s="294">
        <v>17542</v>
      </c>
      <c r="AC1334" s="294">
        <v>0.27679999999999999</v>
      </c>
      <c r="AD1334" s="294">
        <v>91.55</v>
      </c>
      <c r="AE1334" s="294">
        <v>106.4</v>
      </c>
      <c r="AF1334" s="294">
        <v>0.99629999999999996</v>
      </c>
      <c r="AG1334" s="294">
        <v>18284</v>
      </c>
      <c r="AI1334" s="294">
        <v>0.2717</v>
      </c>
      <c r="AJ1334" s="294">
        <v>91.15</v>
      </c>
      <c r="AK1334" s="294">
        <v>106.4</v>
      </c>
      <c r="AL1334" s="294">
        <v>0.99590000000000001</v>
      </c>
      <c r="AM1334" s="294">
        <v>18761</v>
      </c>
      <c r="AO1334" s="294">
        <v>0.28949999999999998</v>
      </c>
      <c r="AP1334" s="294">
        <v>82.75</v>
      </c>
      <c r="AQ1334" s="294">
        <v>106.4</v>
      </c>
      <c r="AR1334" s="294">
        <v>0.996</v>
      </c>
      <c r="AS1334" s="294">
        <v>14143</v>
      </c>
      <c r="AU1334" s="294">
        <v>0.23280000000000001</v>
      </c>
      <c r="AV1334" s="294">
        <v>73.150000000000006</v>
      </c>
      <c r="AW1334" s="294">
        <v>106.4</v>
      </c>
      <c r="AX1334" s="294">
        <v>0.99509999999999998</v>
      </c>
      <c r="AY1334" s="294">
        <v>12604</v>
      </c>
      <c r="BA1334" s="294">
        <v>0.24299999999999999</v>
      </c>
      <c r="BB1334" s="294">
        <v>55.15</v>
      </c>
      <c r="BC1334" s="294">
        <v>106.4</v>
      </c>
      <c r="BD1334" s="294">
        <v>0.99460000000000004</v>
      </c>
      <c r="BE1334" s="294">
        <v>9264</v>
      </c>
      <c r="BG1334" s="294">
        <v>0.23019999999999999</v>
      </c>
      <c r="BH1334" s="294">
        <v>64.349999999999994</v>
      </c>
      <c r="BI1334" s="294">
        <v>106.4</v>
      </c>
      <c r="BJ1334" s="294">
        <v>0.99590000000000001</v>
      </c>
      <c r="BK1334" s="294">
        <v>8608</v>
      </c>
      <c r="BM1334" s="294">
        <v>0.1827</v>
      </c>
      <c r="BN1334" s="294">
        <v>80.349999999999994</v>
      </c>
      <c r="BO1334" s="294">
        <v>106.4</v>
      </c>
      <c r="BP1334" s="294">
        <v>0.99549999999999994</v>
      </c>
      <c r="BQ1334" s="294">
        <v>12739</v>
      </c>
      <c r="BS1334" s="294">
        <v>0.2392</v>
      </c>
      <c r="BT1334" s="294">
        <v>88.75</v>
      </c>
      <c r="BU1334" s="294">
        <v>106.4</v>
      </c>
      <c r="BV1334" s="294">
        <v>0.99650000000000005</v>
      </c>
      <c r="BW1334" s="294">
        <v>17704</v>
      </c>
      <c r="BY1334" s="294">
        <v>0.27139999999999997</v>
      </c>
    </row>
    <row r="1335" spans="1:77">
      <c r="A1335" s="301">
        <v>1369</v>
      </c>
      <c r="B1335" s="302" t="s">
        <v>3980</v>
      </c>
      <c r="C1335" s="301" t="s">
        <v>5292</v>
      </c>
      <c r="D1335" s="302" t="s">
        <v>4139</v>
      </c>
      <c r="E1335" s="303">
        <v>118</v>
      </c>
      <c r="F1335" s="294">
        <v>42.72</v>
      </c>
      <c r="G1335" s="294">
        <v>94.4</v>
      </c>
      <c r="H1335" s="294">
        <v>0.90620000000000001</v>
      </c>
      <c r="I1335" s="294">
        <v>6486</v>
      </c>
      <c r="K1335" s="294">
        <v>0.23269999999999999</v>
      </c>
      <c r="L1335" s="294">
        <v>43.6</v>
      </c>
      <c r="M1335" s="294">
        <v>94.4</v>
      </c>
      <c r="N1335" s="294">
        <v>0.93310000000000004</v>
      </c>
      <c r="O1335" s="294">
        <v>7132</v>
      </c>
      <c r="Q1335" s="294">
        <v>0.2356</v>
      </c>
      <c r="R1335" s="294">
        <v>48.4</v>
      </c>
      <c r="S1335" s="294">
        <v>94.4</v>
      </c>
      <c r="T1335" s="294">
        <v>0.91879999999999995</v>
      </c>
      <c r="U1335" s="294">
        <v>9564</v>
      </c>
      <c r="W1335" s="294">
        <v>0.29870000000000002</v>
      </c>
      <c r="X1335" s="294">
        <v>47.6</v>
      </c>
      <c r="Y1335" s="294">
        <v>94.4</v>
      </c>
      <c r="Z1335" s="294">
        <v>0.90549999999999997</v>
      </c>
      <c r="AA1335" s="294">
        <v>10230</v>
      </c>
      <c r="AC1335" s="294">
        <v>0.31900000000000001</v>
      </c>
      <c r="AD1335" s="294">
        <v>49.92</v>
      </c>
      <c r="AE1335" s="294">
        <v>94.4</v>
      </c>
      <c r="AF1335" s="294">
        <v>0.90490000000000004</v>
      </c>
      <c r="AG1335" s="294">
        <v>10238</v>
      </c>
      <c r="AI1335" s="294">
        <v>0.30459999999999998</v>
      </c>
      <c r="AJ1335" s="294">
        <v>50.88</v>
      </c>
      <c r="AK1335" s="294">
        <v>94.4</v>
      </c>
      <c r="AL1335" s="294">
        <v>0.9083</v>
      </c>
      <c r="AM1335" s="294">
        <v>10494</v>
      </c>
      <c r="AO1335" s="294">
        <v>0.31540000000000001</v>
      </c>
      <c r="AP1335" s="294">
        <v>14</v>
      </c>
      <c r="AQ1335" s="294">
        <v>94.4</v>
      </c>
      <c r="AR1335" s="294">
        <v>0.87029999999999996</v>
      </c>
      <c r="AS1335" s="294">
        <v>12114</v>
      </c>
      <c r="AT1335" s="294" t="e">
        <f>AS1335-#REF!</f>
        <v>#REF!</v>
      </c>
      <c r="AU1335" s="294">
        <v>0.67920000000000003</v>
      </c>
      <c r="AV1335" s="294">
        <v>0</v>
      </c>
      <c r="AW1335" s="294">
        <v>0</v>
      </c>
      <c r="AX1335" s="294" t="e">
        <v>#DIV/0!</v>
      </c>
      <c r="AY1335" s="294">
        <v>0</v>
      </c>
      <c r="BA1335" s="294">
        <v>0</v>
      </c>
      <c r="BB1335" s="294">
        <v>8</v>
      </c>
      <c r="BC1335" s="294">
        <v>94.4</v>
      </c>
      <c r="BD1335" s="294">
        <v>0.88529999999999998</v>
      </c>
      <c r="BE1335" s="294">
        <v>1080</v>
      </c>
      <c r="BG1335" s="294">
        <v>0.20499999999999999</v>
      </c>
      <c r="BH1335" s="294">
        <v>16</v>
      </c>
      <c r="BI1335" s="294">
        <v>94.4</v>
      </c>
      <c r="BJ1335" s="294">
        <v>0.88819999999999999</v>
      </c>
      <c r="BK1335" s="294">
        <v>2540</v>
      </c>
      <c r="BM1335" s="294">
        <v>0.24030000000000001</v>
      </c>
      <c r="BN1335" s="294">
        <v>10</v>
      </c>
      <c r="BO1335" s="294">
        <v>94.4</v>
      </c>
      <c r="BP1335" s="294">
        <v>0.92179999999999995</v>
      </c>
      <c r="BQ1335" s="294">
        <v>3300</v>
      </c>
      <c r="BS1335" s="294">
        <v>0.53269999999999995</v>
      </c>
      <c r="BT1335" s="294">
        <v>46.2</v>
      </c>
      <c r="BU1335" s="294">
        <v>94.4</v>
      </c>
      <c r="BV1335" s="294">
        <v>0.92749999999999999</v>
      </c>
      <c r="BW1335" s="294">
        <v>3840</v>
      </c>
      <c r="BY1335" s="294">
        <v>0.12039999999999999</v>
      </c>
    </row>
    <row r="1336" spans="1:77">
      <c r="A1336" s="301">
        <v>1370</v>
      </c>
      <c r="B1336" s="302" t="s">
        <v>3980</v>
      </c>
      <c r="C1336" s="301" t="s">
        <v>5293</v>
      </c>
      <c r="D1336" s="302" t="s">
        <v>4051</v>
      </c>
      <c r="E1336" s="303">
        <v>389</v>
      </c>
      <c r="F1336" s="294">
        <v>143.52000000000001</v>
      </c>
      <c r="G1336" s="294">
        <v>311.2</v>
      </c>
      <c r="H1336" s="294">
        <v>0.99780000000000002</v>
      </c>
      <c r="I1336" s="294">
        <v>39450</v>
      </c>
      <c r="K1336" s="294">
        <v>0.3826</v>
      </c>
      <c r="L1336" s="294">
        <v>147</v>
      </c>
      <c r="M1336" s="294">
        <v>311.2</v>
      </c>
      <c r="N1336" s="294">
        <v>0.99709999999999999</v>
      </c>
      <c r="O1336" s="294">
        <v>38814</v>
      </c>
      <c r="Q1336" s="294">
        <v>0.35589999999999999</v>
      </c>
      <c r="R1336" s="294">
        <v>147.6</v>
      </c>
      <c r="S1336" s="294">
        <v>311.2</v>
      </c>
      <c r="T1336" s="294">
        <v>0.99839999999999995</v>
      </c>
      <c r="U1336" s="294">
        <v>41136</v>
      </c>
      <c r="W1336" s="294">
        <v>0.38769999999999999</v>
      </c>
      <c r="X1336" s="294">
        <v>143.28</v>
      </c>
      <c r="Y1336" s="294">
        <v>311.2</v>
      </c>
      <c r="Z1336" s="294">
        <v>0.99739999999999995</v>
      </c>
      <c r="AA1336" s="294">
        <v>39930</v>
      </c>
      <c r="AC1336" s="294">
        <v>0.37559999999999999</v>
      </c>
      <c r="AD1336" s="294">
        <v>145.68</v>
      </c>
      <c r="AE1336" s="294">
        <v>311.2</v>
      </c>
      <c r="AF1336" s="294">
        <v>0.99770000000000003</v>
      </c>
      <c r="AG1336" s="294">
        <v>40272</v>
      </c>
      <c r="AI1336" s="294">
        <v>0.37240000000000001</v>
      </c>
      <c r="AJ1336" s="294">
        <v>143.52000000000001</v>
      </c>
      <c r="AK1336" s="294">
        <v>311.2</v>
      </c>
      <c r="AL1336" s="294">
        <v>0.99299999999999999</v>
      </c>
      <c r="AM1336" s="294">
        <v>40446</v>
      </c>
      <c r="AO1336" s="294">
        <v>0.39419999999999999</v>
      </c>
      <c r="AP1336" s="294">
        <v>140.88</v>
      </c>
      <c r="AQ1336" s="294">
        <v>311.2</v>
      </c>
      <c r="AR1336" s="294">
        <v>0.97819999999999996</v>
      </c>
      <c r="AS1336" s="294">
        <v>37812</v>
      </c>
      <c r="AU1336" s="294">
        <v>0.36880000000000002</v>
      </c>
      <c r="AV1336" s="294">
        <v>126.48</v>
      </c>
      <c r="AW1336" s="294">
        <v>311.2</v>
      </c>
      <c r="AX1336" s="294">
        <v>0.93120000000000003</v>
      </c>
      <c r="AY1336" s="294">
        <v>34314</v>
      </c>
      <c r="BA1336" s="294">
        <v>0.4047</v>
      </c>
      <c r="BB1336" s="294">
        <v>122.64</v>
      </c>
      <c r="BC1336" s="294">
        <v>311.2</v>
      </c>
      <c r="BD1336" s="294">
        <v>0.96030000000000004</v>
      </c>
      <c r="BE1336" s="294">
        <v>28854</v>
      </c>
      <c r="BG1336" s="294">
        <v>0.32929999999999998</v>
      </c>
      <c r="BH1336" s="294">
        <v>117.6</v>
      </c>
      <c r="BI1336" s="294">
        <v>311.2</v>
      </c>
      <c r="BJ1336" s="294">
        <v>0.98919999999999997</v>
      </c>
      <c r="BK1336" s="294">
        <v>27378</v>
      </c>
      <c r="BM1336" s="294">
        <v>0.31630000000000003</v>
      </c>
      <c r="BN1336" s="294">
        <v>133.44</v>
      </c>
      <c r="BO1336" s="294">
        <v>311.2</v>
      </c>
      <c r="BP1336" s="294">
        <v>0.98849999999999993</v>
      </c>
      <c r="BQ1336" s="294">
        <v>32298</v>
      </c>
      <c r="BS1336" s="294">
        <v>0.3644</v>
      </c>
      <c r="BT1336" s="294">
        <v>130.56</v>
      </c>
      <c r="BU1336" s="294">
        <v>311.2</v>
      </c>
      <c r="BV1336" s="294">
        <v>0.99070000000000003</v>
      </c>
      <c r="BW1336" s="294">
        <v>39522</v>
      </c>
      <c r="BY1336" s="294">
        <v>0.41070000000000001</v>
      </c>
    </row>
    <row r="1337" spans="1:77">
      <c r="A1337" s="301">
        <v>1371</v>
      </c>
      <c r="B1337" s="302" t="s">
        <v>3980</v>
      </c>
      <c r="C1337" s="301" t="s">
        <v>5294</v>
      </c>
      <c r="D1337" s="302" t="s">
        <v>4051</v>
      </c>
      <c r="E1337" s="303">
        <v>300</v>
      </c>
      <c r="F1337" s="294">
        <v>51.6</v>
      </c>
      <c r="G1337" s="294">
        <v>240</v>
      </c>
      <c r="H1337" s="294">
        <v>1.1029</v>
      </c>
      <c r="I1337" s="294">
        <v>6110</v>
      </c>
      <c r="K1337" s="294">
        <v>0.14910000000000001</v>
      </c>
      <c r="L1337" s="294">
        <v>48.5</v>
      </c>
      <c r="M1337" s="294">
        <v>240</v>
      </c>
      <c r="N1337" s="294">
        <v>1.1862999999999999</v>
      </c>
      <c r="O1337" s="294">
        <v>5795</v>
      </c>
      <c r="Q1337" s="294">
        <v>0.13539999999999999</v>
      </c>
      <c r="R1337" s="294">
        <v>51.2</v>
      </c>
      <c r="S1337" s="294">
        <v>240</v>
      </c>
      <c r="T1337" s="294">
        <v>1.0889</v>
      </c>
      <c r="U1337" s="294">
        <v>7105</v>
      </c>
      <c r="W1337" s="294">
        <v>0.17699999999999999</v>
      </c>
      <c r="X1337" s="294">
        <v>40</v>
      </c>
      <c r="Y1337" s="294">
        <v>240</v>
      </c>
      <c r="Z1337" s="294">
        <v>1.0466</v>
      </c>
      <c r="AA1337" s="294">
        <v>6515</v>
      </c>
      <c r="AC1337" s="294">
        <v>0.2092</v>
      </c>
      <c r="AD1337" s="294">
        <v>40.6</v>
      </c>
      <c r="AE1337" s="294">
        <v>240</v>
      </c>
      <c r="AF1337" s="294">
        <v>1.1372</v>
      </c>
      <c r="AG1337" s="294">
        <v>4810</v>
      </c>
      <c r="AI1337" s="294">
        <v>0.14000000000000001</v>
      </c>
      <c r="AJ1337" s="294">
        <v>38.4</v>
      </c>
      <c r="AK1337" s="294">
        <v>240</v>
      </c>
      <c r="AL1337" s="294">
        <v>1.1332</v>
      </c>
      <c r="AM1337" s="294">
        <v>4895</v>
      </c>
      <c r="AO1337" s="294">
        <v>0.15629999999999999</v>
      </c>
      <c r="AP1337" s="294">
        <v>28.6</v>
      </c>
      <c r="AQ1337" s="294">
        <v>240</v>
      </c>
      <c r="AR1337" s="294">
        <v>1.1934</v>
      </c>
      <c r="AS1337" s="294">
        <v>3795</v>
      </c>
      <c r="AU1337" s="294">
        <v>0.14940000000000001</v>
      </c>
      <c r="AV1337" s="294">
        <v>27.6</v>
      </c>
      <c r="AW1337" s="294">
        <v>240</v>
      </c>
      <c r="AX1337" s="294">
        <v>1.0717000000000001</v>
      </c>
      <c r="AY1337" s="294">
        <v>3365</v>
      </c>
      <c r="BA1337" s="294">
        <v>0.158</v>
      </c>
      <c r="BB1337" s="294">
        <v>19.8</v>
      </c>
      <c r="BC1337" s="294">
        <v>240</v>
      </c>
      <c r="BD1337" s="294">
        <v>1.5710999999999999</v>
      </c>
      <c r="BE1337" s="294">
        <v>2655</v>
      </c>
      <c r="BG1337" s="294">
        <v>0.1147</v>
      </c>
      <c r="BH1337" s="294">
        <v>21.2</v>
      </c>
      <c r="BI1337" s="294">
        <v>240</v>
      </c>
      <c r="BJ1337" s="294">
        <v>1.6293</v>
      </c>
      <c r="BK1337" s="294">
        <v>2615</v>
      </c>
      <c r="BM1337" s="294">
        <v>0.1018</v>
      </c>
      <c r="BN1337" s="294">
        <v>30.2</v>
      </c>
      <c r="BO1337" s="294">
        <v>240</v>
      </c>
      <c r="BP1337" s="294">
        <v>1.4724999999999999</v>
      </c>
      <c r="BQ1337" s="294">
        <v>2945</v>
      </c>
      <c r="BS1337" s="294">
        <v>9.8500000000000004E-2</v>
      </c>
      <c r="BT1337" s="294">
        <v>30.4</v>
      </c>
      <c r="BU1337" s="294">
        <v>240</v>
      </c>
      <c r="BV1337" s="294">
        <v>1.3381000000000001</v>
      </c>
      <c r="BW1337" s="294">
        <v>4215</v>
      </c>
      <c r="BY1337" s="294">
        <v>0.13930000000000001</v>
      </c>
    </row>
    <row r="1338" spans="1:77">
      <c r="A1338" s="301">
        <v>1372</v>
      </c>
      <c r="B1338" s="302" t="s">
        <v>3980</v>
      </c>
      <c r="C1338" s="301" t="s">
        <v>5295</v>
      </c>
      <c r="D1338" s="302" t="s">
        <v>4051</v>
      </c>
      <c r="E1338" s="303">
        <v>120</v>
      </c>
      <c r="F1338" s="294">
        <v>150</v>
      </c>
      <c r="G1338" s="294">
        <v>150</v>
      </c>
      <c r="H1338" s="294">
        <v>0.99</v>
      </c>
      <c r="I1338" s="294">
        <v>29994</v>
      </c>
      <c r="K1338" s="294">
        <v>0.28060000000000002</v>
      </c>
      <c r="L1338" s="294">
        <v>139.80000000000001</v>
      </c>
      <c r="M1338" s="294">
        <v>139.80000000000001</v>
      </c>
      <c r="N1338" s="294">
        <v>0.99360000000000004</v>
      </c>
      <c r="O1338" s="294">
        <v>31221</v>
      </c>
      <c r="Q1338" s="294">
        <v>0.30209999999999998</v>
      </c>
      <c r="R1338" s="294">
        <v>143.4</v>
      </c>
      <c r="S1338" s="294">
        <v>143.4</v>
      </c>
      <c r="T1338" s="294">
        <v>0.99390000000000001</v>
      </c>
      <c r="U1338" s="294">
        <v>28170</v>
      </c>
      <c r="W1338" s="294">
        <v>0.27450000000000002</v>
      </c>
      <c r="X1338" s="294">
        <v>124.8</v>
      </c>
      <c r="Y1338" s="294">
        <v>124.8</v>
      </c>
      <c r="Z1338" s="294">
        <v>0.98260000000000003</v>
      </c>
      <c r="AA1338" s="294">
        <v>24891</v>
      </c>
      <c r="AC1338" s="294">
        <v>0.27279999999999999</v>
      </c>
      <c r="AD1338" s="294">
        <v>126.72</v>
      </c>
      <c r="AE1338" s="294">
        <v>126.72</v>
      </c>
      <c r="AF1338" s="294">
        <v>0.98699999999999999</v>
      </c>
      <c r="AG1338" s="294">
        <v>25572</v>
      </c>
      <c r="AI1338" s="294">
        <v>0.27479999999999999</v>
      </c>
      <c r="AJ1338" s="294">
        <v>135.84</v>
      </c>
      <c r="AK1338" s="294">
        <v>135.84</v>
      </c>
      <c r="AL1338" s="294">
        <v>0.99729999999999996</v>
      </c>
      <c r="AM1338" s="294">
        <v>26793</v>
      </c>
      <c r="AO1338" s="294">
        <v>0.2747</v>
      </c>
      <c r="AP1338" s="294">
        <v>117.72</v>
      </c>
      <c r="AQ1338" s="294">
        <v>117.72</v>
      </c>
      <c r="AR1338" s="294">
        <v>0.99560000000000004</v>
      </c>
      <c r="AS1338" s="294">
        <v>20781</v>
      </c>
      <c r="AU1338" s="294">
        <v>0.23830000000000001</v>
      </c>
      <c r="AV1338" s="294">
        <v>90.12</v>
      </c>
      <c r="AW1338" s="294">
        <v>96</v>
      </c>
      <c r="AX1338" s="294">
        <v>1</v>
      </c>
      <c r="AY1338" s="294">
        <v>17961</v>
      </c>
      <c r="BA1338" s="294">
        <v>0.27679999999999999</v>
      </c>
      <c r="BB1338" s="294">
        <v>65.400000000000006</v>
      </c>
      <c r="BC1338" s="294">
        <v>96</v>
      </c>
      <c r="BD1338" s="294">
        <v>1</v>
      </c>
      <c r="BE1338" s="294">
        <v>14637</v>
      </c>
      <c r="BG1338" s="294">
        <v>0.30080000000000001</v>
      </c>
      <c r="BH1338" s="294">
        <v>62.88</v>
      </c>
      <c r="BI1338" s="294">
        <v>96</v>
      </c>
      <c r="BJ1338" s="294">
        <v>1</v>
      </c>
      <c r="BK1338" s="294">
        <v>13809</v>
      </c>
      <c r="BM1338" s="294">
        <v>0.29520000000000002</v>
      </c>
      <c r="BN1338" s="294">
        <v>101.28</v>
      </c>
      <c r="BO1338" s="294">
        <v>101.28</v>
      </c>
      <c r="BP1338" s="294">
        <v>0.99990000000000001</v>
      </c>
      <c r="BQ1338" s="294">
        <v>17241</v>
      </c>
      <c r="BS1338" s="294">
        <v>0.25340000000000001</v>
      </c>
      <c r="BT1338" s="294">
        <v>111.24</v>
      </c>
      <c r="BU1338" s="294">
        <v>111.24</v>
      </c>
      <c r="BV1338" s="294">
        <v>0.99990000000000001</v>
      </c>
      <c r="BW1338" s="294">
        <v>23283</v>
      </c>
      <c r="BY1338" s="294">
        <v>0.28139999999999998</v>
      </c>
    </row>
    <row r="1339" spans="1:77">
      <c r="A1339" s="301">
        <v>1373</v>
      </c>
      <c r="B1339" s="302" t="s">
        <v>3980</v>
      </c>
      <c r="C1339" s="301" t="s">
        <v>5296</v>
      </c>
      <c r="D1339" s="302" t="s">
        <v>4139</v>
      </c>
      <c r="E1339" s="303">
        <v>133</v>
      </c>
      <c r="F1339" s="294">
        <v>13.2</v>
      </c>
      <c r="G1339" s="294">
        <v>106.4</v>
      </c>
      <c r="H1339" s="294">
        <v>0.70419999999999994</v>
      </c>
      <c r="I1339" s="294">
        <v>2064</v>
      </c>
      <c r="K1339" s="294">
        <v>0.30840000000000001</v>
      </c>
      <c r="L1339" s="294">
        <v>12</v>
      </c>
      <c r="M1339" s="294">
        <v>106.4</v>
      </c>
      <c r="N1339" s="294">
        <v>0.74809999999999999</v>
      </c>
      <c r="O1339" s="294">
        <v>2049</v>
      </c>
      <c r="Q1339" s="294">
        <v>0.30680000000000002</v>
      </c>
      <c r="R1339" s="294">
        <v>12.3</v>
      </c>
      <c r="S1339" s="294">
        <v>106.4</v>
      </c>
      <c r="T1339" s="294">
        <v>0.74409999999999998</v>
      </c>
      <c r="U1339" s="294">
        <v>2067</v>
      </c>
      <c r="W1339" s="294">
        <v>0.31369999999999998</v>
      </c>
      <c r="X1339" s="294">
        <v>10.92</v>
      </c>
      <c r="Y1339" s="294">
        <v>106.4</v>
      </c>
      <c r="Z1339" s="294">
        <v>0.72860000000000003</v>
      </c>
      <c r="AA1339" s="294">
        <v>2013</v>
      </c>
      <c r="AC1339" s="294">
        <v>0.34010000000000001</v>
      </c>
      <c r="AD1339" s="294">
        <v>10.68</v>
      </c>
      <c r="AE1339" s="294">
        <v>106.4</v>
      </c>
      <c r="AF1339" s="294">
        <v>0.71799999999999997</v>
      </c>
      <c r="AG1339" s="294">
        <v>1947</v>
      </c>
      <c r="AI1339" s="294">
        <v>0.34129999999999999</v>
      </c>
      <c r="AJ1339" s="294">
        <v>11.52</v>
      </c>
      <c r="AK1339" s="294">
        <v>106.4</v>
      </c>
      <c r="AL1339" s="294">
        <v>0.67330000000000001</v>
      </c>
      <c r="AM1339" s="294">
        <v>1737</v>
      </c>
      <c r="AO1339" s="294">
        <v>0.31109999999999999</v>
      </c>
      <c r="AP1339" s="294">
        <v>8.0399999999999991</v>
      </c>
      <c r="AQ1339" s="294">
        <v>106.4</v>
      </c>
      <c r="AR1339" s="294">
        <v>0.62549999999999994</v>
      </c>
      <c r="AS1339" s="294">
        <v>1608</v>
      </c>
      <c r="AU1339" s="294">
        <v>0.42980000000000002</v>
      </c>
      <c r="AV1339" s="294">
        <v>10.68</v>
      </c>
      <c r="AW1339" s="294">
        <v>106.4</v>
      </c>
      <c r="AX1339" s="294">
        <v>0.68469999999999998</v>
      </c>
      <c r="AY1339" s="294">
        <v>1869</v>
      </c>
      <c r="BA1339" s="294">
        <v>0.35499999999999998</v>
      </c>
      <c r="BB1339" s="294">
        <v>10.68</v>
      </c>
      <c r="BC1339" s="294">
        <v>106.4</v>
      </c>
      <c r="BD1339" s="294">
        <v>0.66310000000000002</v>
      </c>
      <c r="BE1339" s="294">
        <v>1647</v>
      </c>
      <c r="BG1339" s="294">
        <v>0.31259999999999999</v>
      </c>
      <c r="BH1339" s="294">
        <v>11.88</v>
      </c>
      <c r="BI1339" s="294">
        <v>106.4</v>
      </c>
      <c r="BJ1339" s="294">
        <v>0.68330000000000002</v>
      </c>
      <c r="BK1339" s="294">
        <v>1689</v>
      </c>
      <c r="BM1339" s="294">
        <v>0.2797</v>
      </c>
      <c r="BN1339" s="294">
        <v>9.9600000000000009</v>
      </c>
      <c r="BO1339" s="294">
        <v>106.4</v>
      </c>
      <c r="BP1339" s="294">
        <v>0.8821</v>
      </c>
      <c r="BQ1339" s="294">
        <v>1413</v>
      </c>
      <c r="BS1339" s="294">
        <v>0.2394</v>
      </c>
      <c r="BT1339" s="294">
        <v>11.16</v>
      </c>
      <c r="BU1339" s="294">
        <v>106.4</v>
      </c>
      <c r="BV1339" s="294">
        <v>1</v>
      </c>
      <c r="BW1339" s="294">
        <v>1611</v>
      </c>
      <c r="BY1339" s="294">
        <v>0.19400000000000001</v>
      </c>
    </row>
    <row r="1340" spans="1:77">
      <c r="A1340" s="301">
        <v>1374</v>
      </c>
      <c r="B1340" s="302" t="s">
        <v>3980</v>
      </c>
      <c r="C1340" s="301" t="s">
        <v>5297</v>
      </c>
      <c r="D1340" s="302" t="s">
        <v>4051</v>
      </c>
      <c r="E1340" s="303">
        <v>166</v>
      </c>
      <c r="F1340" s="294">
        <v>98</v>
      </c>
      <c r="G1340" s="294">
        <v>132.80000000000001</v>
      </c>
      <c r="H1340" s="294">
        <v>0.99170000000000003</v>
      </c>
      <c r="I1340" s="294">
        <v>37880</v>
      </c>
      <c r="K1340" s="294">
        <v>0.54139999999999999</v>
      </c>
      <c r="L1340" s="294">
        <v>98.72</v>
      </c>
      <c r="M1340" s="294">
        <v>132.80000000000001</v>
      </c>
      <c r="N1340" s="294">
        <v>0.98280000000000001</v>
      </c>
      <c r="O1340" s="294">
        <v>27982</v>
      </c>
      <c r="Q1340" s="294">
        <v>0.38769999999999999</v>
      </c>
      <c r="R1340" s="294">
        <v>100</v>
      </c>
      <c r="S1340" s="294">
        <v>132.80000000000001</v>
      </c>
      <c r="T1340" s="294">
        <v>0.97760000000000002</v>
      </c>
      <c r="U1340" s="294">
        <v>39618</v>
      </c>
      <c r="W1340" s="294">
        <v>0.56289999999999996</v>
      </c>
      <c r="X1340" s="294">
        <v>96</v>
      </c>
      <c r="Y1340" s="294">
        <v>132.80000000000001</v>
      </c>
      <c r="Z1340" s="294">
        <v>0.98070000000000002</v>
      </c>
      <c r="AA1340" s="294">
        <v>36480</v>
      </c>
      <c r="AC1340" s="294">
        <v>0.52080000000000004</v>
      </c>
      <c r="AD1340" s="294">
        <v>98</v>
      </c>
      <c r="AE1340" s="294">
        <v>132.80000000000001</v>
      </c>
      <c r="AF1340" s="294">
        <v>0.98949999999999994</v>
      </c>
      <c r="AG1340" s="294">
        <v>37640</v>
      </c>
      <c r="AI1340" s="294">
        <v>0.52170000000000005</v>
      </c>
      <c r="AJ1340" s="294">
        <v>100</v>
      </c>
      <c r="AK1340" s="294">
        <v>132.80000000000001</v>
      </c>
      <c r="AL1340" s="294">
        <v>0.99180000000000001</v>
      </c>
      <c r="AM1340" s="294">
        <v>38640</v>
      </c>
      <c r="AO1340" s="294">
        <v>0.54110000000000003</v>
      </c>
      <c r="AP1340" s="294">
        <v>92</v>
      </c>
      <c r="AQ1340" s="294">
        <v>132.80000000000001</v>
      </c>
      <c r="AR1340" s="294">
        <v>0.96299999999999997</v>
      </c>
      <c r="AS1340" s="294">
        <v>26520</v>
      </c>
      <c r="AU1340" s="294">
        <v>0.40229999999999999</v>
      </c>
      <c r="AV1340" s="294">
        <v>90</v>
      </c>
      <c r="AW1340" s="294">
        <v>132.80000000000001</v>
      </c>
      <c r="AX1340" s="294">
        <v>0.98919999999999997</v>
      </c>
      <c r="AY1340" s="294">
        <v>31120</v>
      </c>
      <c r="BA1340" s="294">
        <v>0.48549999999999999</v>
      </c>
      <c r="BB1340" s="294">
        <v>66</v>
      </c>
      <c r="BC1340" s="294">
        <v>132.80000000000001</v>
      </c>
      <c r="BD1340" s="294">
        <v>0.97699999999999998</v>
      </c>
      <c r="BE1340" s="294">
        <v>28840</v>
      </c>
      <c r="BF1340" s="294" t="e">
        <f>BE1340-#REF!</f>
        <v>#REF!</v>
      </c>
      <c r="BG1340" s="294">
        <v>0.60119999999999996</v>
      </c>
      <c r="BH1340" s="294">
        <v>66</v>
      </c>
      <c r="BI1340" s="294">
        <v>132.80000000000001</v>
      </c>
      <c r="BJ1340" s="294">
        <v>0.98419999999999996</v>
      </c>
      <c r="BK1340" s="294">
        <v>29820</v>
      </c>
      <c r="BL1340" s="294" t="e">
        <f>BK1340-#REF!</f>
        <v>#REF!</v>
      </c>
      <c r="BM1340" s="294">
        <v>0.61709999999999998</v>
      </c>
      <c r="BN1340" s="294">
        <v>96</v>
      </c>
      <c r="BO1340" s="294">
        <v>132.80000000000001</v>
      </c>
      <c r="BP1340" s="294">
        <v>0.98829999999999996</v>
      </c>
      <c r="BQ1340" s="294">
        <v>35400</v>
      </c>
      <c r="BS1340" s="294">
        <v>0.55520000000000003</v>
      </c>
      <c r="BT1340" s="294">
        <v>58</v>
      </c>
      <c r="BU1340" s="294">
        <v>132.80000000000001</v>
      </c>
      <c r="BV1340" s="294">
        <v>0.99009999999999998</v>
      </c>
      <c r="BW1340" s="294">
        <v>40200</v>
      </c>
      <c r="BX1340" s="294" t="e">
        <f>BW1340-#REF!</f>
        <v>#REF!</v>
      </c>
      <c r="BY1340" s="294">
        <v>0.94089999999999996</v>
      </c>
    </row>
    <row r="1341" spans="1:77">
      <c r="A1341" s="301">
        <v>1375</v>
      </c>
      <c r="B1341" s="302" t="s">
        <v>3980</v>
      </c>
      <c r="C1341" s="301" t="s">
        <v>5298</v>
      </c>
      <c r="D1341" s="302" t="s">
        <v>4051</v>
      </c>
      <c r="E1341" s="303">
        <v>240</v>
      </c>
      <c r="F1341" s="294">
        <v>223.2</v>
      </c>
      <c r="G1341" s="294">
        <v>223.2</v>
      </c>
      <c r="H1341" s="294">
        <v>0.98719999999999997</v>
      </c>
      <c r="I1341" s="294">
        <v>67038</v>
      </c>
      <c r="K1341" s="294">
        <v>0.42259999999999998</v>
      </c>
      <c r="L1341" s="294">
        <v>210</v>
      </c>
      <c r="M1341" s="294">
        <v>210</v>
      </c>
      <c r="N1341" s="294">
        <v>0.99080000000000001</v>
      </c>
      <c r="O1341" s="294">
        <v>72786</v>
      </c>
      <c r="Q1341" s="294">
        <v>0.47020000000000001</v>
      </c>
      <c r="R1341" s="294">
        <v>246</v>
      </c>
      <c r="S1341" s="294">
        <v>246</v>
      </c>
      <c r="T1341" s="294">
        <v>0.99339999999999995</v>
      </c>
      <c r="U1341" s="294">
        <v>78396</v>
      </c>
      <c r="W1341" s="294">
        <v>0.4456</v>
      </c>
      <c r="X1341" s="294">
        <v>198</v>
      </c>
      <c r="Y1341" s="294">
        <v>198</v>
      </c>
      <c r="Z1341" s="294">
        <v>0.99380000000000002</v>
      </c>
      <c r="AA1341" s="294">
        <v>76644</v>
      </c>
      <c r="AC1341" s="294">
        <v>0.52349999999999997</v>
      </c>
      <c r="AD1341" s="294">
        <v>186.48</v>
      </c>
      <c r="AE1341" s="294">
        <v>192</v>
      </c>
      <c r="AF1341" s="294">
        <v>0.99129999999999996</v>
      </c>
      <c r="AG1341" s="294">
        <v>72330</v>
      </c>
      <c r="AI1341" s="294">
        <v>0.52590000000000003</v>
      </c>
      <c r="AJ1341" s="294">
        <v>232.32</v>
      </c>
      <c r="AK1341" s="294">
        <v>232.32</v>
      </c>
      <c r="AL1341" s="294">
        <v>0.99490000000000001</v>
      </c>
      <c r="AM1341" s="294">
        <v>81918</v>
      </c>
      <c r="AO1341" s="294">
        <v>0.49220000000000003</v>
      </c>
      <c r="AP1341" s="294">
        <v>150</v>
      </c>
      <c r="AQ1341" s="294">
        <v>192</v>
      </c>
      <c r="AR1341" s="294">
        <v>0.99170000000000003</v>
      </c>
      <c r="AS1341" s="294">
        <v>74538</v>
      </c>
      <c r="AT1341" s="294" t="e">
        <f>AS1341-#REF!</f>
        <v>#REF!</v>
      </c>
      <c r="AU1341" s="294">
        <v>0.67349999999999999</v>
      </c>
      <c r="AV1341" s="294">
        <v>168</v>
      </c>
      <c r="AW1341" s="294">
        <v>192</v>
      </c>
      <c r="AX1341" s="294">
        <v>0.99449999999999994</v>
      </c>
      <c r="AY1341" s="294">
        <v>64140</v>
      </c>
      <c r="BA1341" s="294">
        <v>0.53320000000000001</v>
      </c>
      <c r="BB1341" s="294">
        <v>156</v>
      </c>
      <c r="BC1341" s="294">
        <v>192</v>
      </c>
      <c r="BD1341" s="294">
        <v>0.99339999999999995</v>
      </c>
      <c r="BE1341" s="294">
        <v>72060</v>
      </c>
      <c r="BF1341" s="294" t="e">
        <f>BE1341-#REF!</f>
        <v>#REF!</v>
      </c>
      <c r="BG1341" s="294">
        <v>0.625</v>
      </c>
      <c r="BH1341" s="294">
        <v>120</v>
      </c>
      <c r="BI1341" s="294">
        <v>192</v>
      </c>
      <c r="BJ1341" s="294">
        <v>0.99199999999999999</v>
      </c>
      <c r="BK1341" s="294">
        <v>58980</v>
      </c>
      <c r="BL1341" s="294" t="e">
        <f>BK1341-#REF!</f>
        <v>#REF!</v>
      </c>
      <c r="BM1341" s="294">
        <v>0.66600000000000004</v>
      </c>
      <c r="BN1341" s="294">
        <v>120</v>
      </c>
      <c r="BO1341" s="294">
        <v>192</v>
      </c>
      <c r="BP1341" s="294">
        <v>0.99319999999999997</v>
      </c>
      <c r="BQ1341" s="294">
        <v>61020</v>
      </c>
      <c r="BR1341" s="294" t="e">
        <f>BQ1341-#REF!</f>
        <v>#REF!</v>
      </c>
      <c r="BS1341" s="294">
        <v>0.76190000000000002</v>
      </c>
      <c r="BT1341" s="294">
        <v>114</v>
      </c>
      <c r="BU1341" s="294">
        <v>192</v>
      </c>
      <c r="BV1341" s="294">
        <v>0.99270000000000003</v>
      </c>
      <c r="BW1341" s="294">
        <v>65640</v>
      </c>
      <c r="BX1341" s="294" t="e">
        <f>BW1341-#REF!</f>
        <v>#REF!</v>
      </c>
      <c r="BY1341" s="294">
        <v>0.77959999999999996</v>
      </c>
    </row>
    <row r="1342" spans="1:77">
      <c r="A1342" s="301">
        <v>1376</v>
      </c>
      <c r="B1342" s="302" t="s">
        <v>3980</v>
      </c>
      <c r="C1342" s="301" t="s">
        <v>5299</v>
      </c>
      <c r="D1342" s="302" t="s">
        <v>4139</v>
      </c>
      <c r="E1342" s="303">
        <v>233</v>
      </c>
      <c r="F1342" s="294">
        <v>116.01</v>
      </c>
      <c r="G1342" s="294">
        <v>186.4</v>
      </c>
      <c r="H1342" s="294">
        <v>0.92999999999999994</v>
      </c>
      <c r="I1342" s="294">
        <v>20148</v>
      </c>
      <c r="K1342" s="294">
        <v>0.25940000000000002</v>
      </c>
      <c r="L1342" s="294">
        <v>122.01</v>
      </c>
      <c r="M1342" s="294">
        <v>186.4</v>
      </c>
      <c r="N1342" s="294">
        <v>0.96</v>
      </c>
      <c r="O1342" s="294">
        <v>23319</v>
      </c>
      <c r="Q1342" s="294">
        <v>0.2676</v>
      </c>
      <c r="R1342" s="294">
        <v>123</v>
      </c>
      <c r="S1342" s="294">
        <v>186.4</v>
      </c>
      <c r="T1342" s="294">
        <v>0.92999999999999994</v>
      </c>
      <c r="U1342" s="294">
        <v>21942</v>
      </c>
      <c r="W1342" s="294">
        <v>0.26640000000000003</v>
      </c>
      <c r="X1342" s="294">
        <v>135.6</v>
      </c>
      <c r="Y1342" s="294">
        <v>186.4</v>
      </c>
      <c r="Z1342" s="294">
        <v>0.98399999999999999</v>
      </c>
      <c r="AA1342" s="294">
        <v>29384</v>
      </c>
      <c r="AC1342" s="294">
        <v>0.31640000000000001</v>
      </c>
      <c r="AD1342" s="294">
        <v>132.4</v>
      </c>
      <c r="AE1342" s="294">
        <v>186.4</v>
      </c>
      <c r="AF1342" s="294">
        <v>0.97939999999999994</v>
      </c>
      <c r="AG1342" s="294">
        <v>22616</v>
      </c>
      <c r="AI1342" s="294">
        <v>0.2344</v>
      </c>
      <c r="AJ1342" s="294">
        <v>136</v>
      </c>
      <c r="AK1342" s="294">
        <v>186.4</v>
      </c>
      <c r="AL1342" s="294">
        <v>0.9829</v>
      </c>
      <c r="AM1342" s="294">
        <v>22444</v>
      </c>
      <c r="AO1342" s="294">
        <v>0.23319999999999999</v>
      </c>
      <c r="AP1342" s="294">
        <v>56.8</v>
      </c>
      <c r="AQ1342" s="294">
        <v>186.4</v>
      </c>
      <c r="AR1342" s="294">
        <v>0.97340000000000004</v>
      </c>
      <c r="AS1342" s="294">
        <v>19980</v>
      </c>
      <c r="AU1342" s="294">
        <v>0.48580000000000001</v>
      </c>
      <c r="AV1342" s="294">
        <v>113.2</v>
      </c>
      <c r="AW1342" s="294">
        <v>186.4</v>
      </c>
      <c r="AX1342" s="294">
        <v>0.97609999999999997</v>
      </c>
      <c r="AY1342" s="294">
        <v>20032</v>
      </c>
      <c r="BA1342" s="294">
        <v>0.25180000000000002</v>
      </c>
      <c r="BB1342" s="294">
        <v>104</v>
      </c>
      <c r="BC1342" s="294">
        <v>186.4</v>
      </c>
      <c r="BD1342" s="294">
        <v>0.97389999999999999</v>
      </c>
      <c r="BE1342" s="294">
        <v>19824</v>
      </c>
      <c r="BG1342" s="294">
        <v>0.2631</v>
      </c>
      <c r="BH1342" s="294">
        <v>31.2</v>
      </c>
      <c r="BI1342" s="294">
        <v>186.4</v>
      </c>
      <c r="BJ1342" s="294">
        <v>0.97509999999999997</v>
      </c>
      <c r="BK1342" s="294">
        <v>18436</v>
      </c>
      <c r="BL1342" s="294" t="e">
        <f>BK1342-#REF!</f>
        <v>#REF!</v>
      </c>
      <c r="BM1342" s="294">
        <v>0.81459999999999999</v>
      </c>
      <c r="BN1342" s="294">
        <v>27.2</v>
      </c>
      <c r="BO1342" s="294">
        <v>186.4</v>
      </c>
      <c r="BP1342" s="294">
        <v>0.97809999999999997</v>
      </c>
      <c r="BQ1342" s="294">
        <v>19760</v>
      </c>
      <c r="BR1342" s="294" t="e">
        <f>BQ1342-#REF!</f>
        <v>#REF!</v>
      </c>
      <c r="BS1342" s="294">
        <v>1.1052999999999999</v>
      </c>
      <c r="BT1342" s="294">
        <v>111.2</v>
      </c>
      <c r="BU1342" s="294">
        <v>186.4</v>
      </c>
      <c r="BV1342" s="294">
        <v>0.97240000000000004</v>
      </c>
      <c r="BW1342" s="294">
        <v>20612</v>
      </c>
      <c r="BY1342" s="294">
        <v>0.25619999999999998</v>
      </c>
    </row>
    <row r="1343" spans="1:77">
      <c r="A1343" s="301">
        <v>1377</v>
      </c>
      <c r="B1343" s="302" t="s">
        <v>3980</v>
      </c>
      <c r="C1343" s="301" t="s">
        <v>5300</v>
      </c>
      <c r="D1343" s="302" t="s">
        <v>4139</v>
      </c>
      <c r="E1343" s="303">
        <v>156.6</v>
      </c>
      <c r="F1343" s="294">
        <v>118.72</v>
      </c>
      <c r="G1343" s="294">
        <v>125.28</v>
      </c>
      <c r="H1343" s="294">
        <v>0.93379999999999996</v>
      </c>
      <c r="I1343" s="294">
        <v>10600</v>
      </c>
      <c r="K1343" s="294">
        <v>0.1328</v>
      </c>
      <c r="L1343" s="294">
        <v>81.2</v>
      </c>
      <c r="M1343" s="294">
        <v>125.28</v>
      </c>
      <c r="N1343" s="294">
        <v>0.91289999999999993</v>
      </c>
      <c r="O1343" s="294">
        <v>8084</v>
      </c>
      <c r="Q1343" s="294">
        <v>0.14660000000000001</v>
      </c>
      <c r="R1343" s="294">
        <v>112.8</v>
      </c>
      <c r="S1343" s="294">
        <v>125.28</v>
      </c>
      <c r="T1343" s="294">
        <v>0.93369999999999997</v>
      </c>
      <c r="U1343" s="294">
        <v>13022</v>
      </c>
      <c r="W1343" s="294">
        <v>0.17169999999999999</v>
      </c>
      <c r="X1343" s="294">
        <v>121.36</v>
      </c>
      <c r="Y1343" s="294">
        <v>125.28</v>
      </c>
      <c r="Z1343" s="294">
        <v>0.86980000000000002</v>
      </c>
      <c r="AA1343" s="294">
        <v>8158</v>
      </c>
      <c r="AC1343" s="294">
        <v>0.10390000000000001</v>
      </c>
      <c r="AD1343" s="294">
        <v>111.84</v>
      </c>
      <c r="AE1343" s="294">
        <v>125.28</v>
      </c>
      <c r="AF1343" s="294">
        <v>0.87809999999999999</v>
      </c>
      <c r="AG1343" s="294">
        <v>7688</v>
      </c>
      <c r="AI1343" s="294">
        <v>0.1052</v>
      </c>
      <c r="AJ1343" s="294">
        <v>7.52</v>
      </c>
      <c r="AK1343" s="294">
        <v>125.28</v>
      </c>
      <c r="AL1343" s="294">
        <v>0.5806</v>
      </c>
      <c r="AM1343" s="294">
        <v>1146</v>
      </c>
      <c r="AO1343" s="294">
        <v>0.36459999999999998</v>
      </c>
      <c r="AP1343" s="294">
        <v>8.7200000000000006</v>
      </c>
      <c r="AQ1343" s="294">
        <v>125.28</v>
      </c>
      <c r="AR1343" s="294">
        <v>0.51080000000000003</v>
      </c>
      <c r="AS1343" s="294">
        <v>1042</v>
      </c>
      <c r="AU1343" s="294">
        <v>0.31440000000000001</v>
      </c>
      <c r="AV1343" s="294">
        <v>85.6</v>
      </c>
      <c r="AW1343" s="294">
        <v>125.28</v>
      </c>
      <c r="AX1343" s="294">
        <v>0.72850000000000004</v>
      </c>
      <c r="AY1343" s="294">
        <v>2366</v>
      </c>
      <c r="BA1343" s="294">
        <v>5.2699999999999997E-2</v>
      </c>
      <c r="BB1343" s="294">
        <v>67.599999999999994</v>
      </c>
      <c r="BC1343" s="294">
        <v>125.28</v>
      </c>
      <c r="BD1343" s="294">
        <v>0.68179999999999996</v>
      </c>
      <c r="BE1343" s="294">
        <v>1838</v>
      </c>
      <c r="BG1343" s="294">
        <v>5.3600000000000002E-2</v>
      </c>
      <c r="BH1343" s="294">
        <v>6</v>
      </c>
      <c r="BI1343" s="294">
        <v>125.28</v>
      </c>
      <c r="BJ1343" s="294">
        <v>0.53800000000000003</v>
      </c>
      <c r="BK1343" s="294">
        <v>892</v>
      </c>
      <c r="BM1343" s="294">
        <v>0.37140000000000001</v>
      </c>
      <c r="BN1343" s="294">
        <v>102.8</v>
      </c>
      <c r="BO1343" s="294">
        <v>125.28</v>
      </c>
      <c r="BP1343" s="294">
        <v>0.79910000000000003</v>
      </c>
      <c r="BQ1343" s="294">
        <v>10840</v>
      </c>
      <c r="BS1343" s="294">
        <v>0.19639999999999999</v>
      </c>
      <c r="BT1343" s="294">
        <v>90.48</v>
      </c>
      <c r="BU1343" s="294">
        <v>125.28</v>
      </c>
      <c r="BV1343" s="294">
        <v>0.7722</v>
      </c>
      <c r="BW1343" s="294">
        <v>4326</v>
      </c>
      <c r="BY1343" s="294">
        <v>8.3199999999999996E-2</v>
      </c>
    </row>
    <row r="1344" spans="1:77">
      <c r="A1344" s="301">
        <v>1378</v>
      </c>
      <c r="B1344" s="302" t="s">
        <v>3980</v>
      </c>
      <c r="C1344" s="301" t="s">
        <v>5301</v>
      </c>
      <c r="D1344" s="302" t="s">
        <v>4139</v>
      </c>
      <c r="E1344" s="303">
        <v>178</v>
      </c>
      <c r="F1344" s="294">
        <v>196</v>
      </c>
      <c r="G1344" s="294">
        <v>196</v>
      </c>
      <c r="H1344" s="294">
        <v>0.62339999999999995</v>
      </c>
      <c r="I1344" s="294">
        <v>1870</v>
      </c>
      <c r="K1344" s="294">
        <v>2.1299999999999999E-2</v>
      </c>
      <c r="L1344" s="294">
        <v>138</v>
      </c>
      <c r="M1344" s="294">
        <v>142.4</v>
      </c>
      <c r="N1344" s="294">
        <v>0.83709999999999996</v>
      </c>
      <c r="O1344" s="294">
        <v>18180</v>
      </c>
      <c r="Q1344" s="294">
        <v>0.21149999999999999</v>
      </c>
      <c r="R1344" s="294">
        <v>138</v>
      </c>
      <c r="S1344" s="294">
        <v>142.4</v>
      </c>
      <c r="T1344" s="294">
        <v>0.80930000000000002</v>
      </c>
      <c r="U1344" s="294">
        <v>13580</v>
      </c>
      <c r="W1344" s="294">
        <v>0.16889999999999999</v>
      </c>
      <c r="X1344" s="294">
        <v>128</v>
      </c>
      <c r="Y1344" s="294">
        <v>142.4</v>
      </c>
      <c r="Z1344" s="294">
        <v>0.8256</v>
      </c>
      <c r="AA1344" s="294">
        <v>26600</v>
      </c>
      <c r="AC1344" s="294">
        <v>0.33829999999999999</v>
      </c>
      <c r="AD1344" s="294">
        <v>126</v>
      </c>
      <c r="AE1344" s="294">
        <v>142.4</v>
      </c>
      <c r="AF1344" s="294">
        <v>0.77629999999999999</v>
      </c>
      <c r="AG1344" s="294">
        <v>10060</v>
      </c>
      <c r="AI1344" s="294">
        <v>0.13819999999999999</v>
      </c>
      <c r="AJ1344" s="294">
        <v>82</v>
      </c>
      <c r="AK1344" s="294">
        <v>142.4</v>
      </c>
      <c r="AL1344" s="294">
        <v>0.58150000000000002</v>
      </c>
      <c r="AM1344" s="294">
        <v>2640</v>
      </c>
      <c r="AO1344" s="294">
        <v>7.6899999999999996E-2</v>
      </c>
      <c r="AP1344" s="294">
        <v>140</v>
      </c>
      <c r="AQ1344" s="294">
        <v>142.4</v>
      </c>
      <c r="AR1344" s="294">
        <v>0.71379999999999999</v>
      </c>
      <c r="AS1344" s="294">
        <v>11020</v>
      </c>
      <c r="AU1344" s="294">
        <v>0.1482</v>
      </c>
      <c r="AV1344" s="294">
        <v>92</v>
      </c>
      <c r="AW1344" s="294">
        <v>142.4</v>
      </c>
      <c r="AX1344" s="294">
        <v>0.38979999999999998</v>
      </c>
      <c r="AY1344" s="294">
        <v>1520</v>
      </c>
      <c r="BA1344" s="294">
        <v>5.8900000000000001E-2</v>
      </c>
      <c r="BB1344" s="294">
        <v>14</v>
      </c>
      <c r="BC1344" s="294">
        <v>142.4</v>
      </c>
      <c r="BD1344" s="294">
        <v>0.42409999999999998</v>
      </c>
      <c r="BE1344" s="294">
        <v>1340</v>
      </c>
      <c r="BG1344" s="294">
        <v>0.3034</v>
      </c>
      <c r="BH1344" s="294">
        <v>124</v>
      </c>
      <c r="BI1344" s="294">
        <v>142.4</v>
      </c>
      <c r="BJ1344" s="294">
        <v>0.75629999999999997</v>
      </c>
      <c r="BK1344" s="294">
        <v>17060</v>
      </c>
      <c r="BM1344" s="294">
        <v>0.2445</v>
      </c>
      <c r="BN1344" s="294">
        <v>138</v>
      </c>
      <c r="BO1344" s="294">
        <v>142.4</v>
      </c>
      <c r="BP1344" s="294">
        <v>0.89739999999999998</v>
      </c>
      <c r="BQ1344" s="294">
        <v>24640</v>
      </c>
      <c r="BS1344" s="294">
        <v>0.29609999999999997</v>
      </c>
      <c r="BT1344" s="294">
        <v>136</v>
      </c>
      <c r="BU1344" s="294">
        <v>142.4</v>
      </c>
      <c r="BV1344" s="294">
        <v>0.85509999999999997</v>
      </c>
      <c r="BW1344" s="294">
        <v>35060</v>
      </c>
      <c r="BY1344" s="294">
        <v>0.4052</v>
      </c>
    </row>
    <row r="1345" spans="1:77">
      <c r="A1345" s="301">
        <v>1379</v>
      </c>
      <c r="B1345" s="302" t="s">
        <v>3980</v>
      </c>
      <c r="C1345" s="301" t="s">
        <v>5302</v>
      </c>
      <c r="D1345" s="302" t="s">
        <v>4051</v>
      </c>
      <c r="E1345" s="303">
        <v>200</v>
      </c>
      <c r="F1345" s="294">
        <v>107.84</v>
      </c>
      <c r="G1345" s="294">
        <v>160</v>
      </c>
      <c r="H1345" s="294">
        <v>0.93440000000000001</v>
      </c>
      <c r="I1345" s="294">
        <v>11834</v>
      </c>
      <c r="K1345" s="294">
        <v>0.16309999999999999</v>
      </c>
      <c r="L1345" s="294">
        <v>109.2</v>
      </c>
      <c r="M1345" s="294">
        <v>160</v>
      </c>
      <c r="N1345" s="294">
        <v>0.93669999999999998</v>
      </c>
      <c r="O1345" s="294">
        <v>11232</v>
      </c>
      <c r="Q1345" s="294">
        <v>0.14760000000000001</v>
      </c>
      <c r="R1345" s="294">
        <v>110.6</v>
      </c>
      <c r="S1345" s="294">
        <v>160</v>
      </c>
      <c r="T1345" s="294">
        <v>0.93240000000000001</v>
      </c>
      <c r="U1345" s="294">
        <v>12264</v>
      </c>
      <c r="W1345" s="294">
        <v>0.16520000000000001</v>
      </c>
      <c r="X1345" s="294">
        <v>114.8</v>
      </c>
      <c r="Y1345" s="294">
        <v>160</v>
      </c>
      <c r="Z1345" s="294">
        <v>0.90920000000000001</v>
      </c>
      <c r="AA1345" s="294">
        <v>11462</v>
      </c>
      <c r="AC1345" s="294">
        <v>0.14760000000000001</v>
      </c>
      <c r="AD1345" s="294">
        <v>106.64</v>
      </c>
      <c r="AE1345" s="294">
        <v>160</v>
      </c>
      <c r="AF1345" s="294">
        <v>0.89019999999999999</v>
      </c>
      <c r="AG1345" s="294">
        <v>10922</v>
      </c>
      <c r="AI1345" s="294">
        <v>0.1547</v>
      </c>
      <c r="AJ1345" s="294">
        <v>127.2</v>
      </c>
      <c r="AK1345" s="294">
        <v>160</v>
      </c>
      <c r="AL1345" s="294">
        <v>0.85829999999999995</v>
      </c>
      <c r="AM1345" s="294">
        <v>10472</v>
      </c>
      <c r="AO1345" s="294">
        <v>0.13320000000000001</v>
      </c>
      <c r="AP1345" s="294">
        <v>114.96</v>
      </c>
      <c r="AQ1345" s="294">
        <v>160</v>
      </c>
      <c r="AR1345" s="294">
        <v>0.87809999999999999</v>
      </c>
      <c r="AS1345" s="294">
        <v>10286</v>
      </c>
      <c r="AU1345" s="294">
        <v>0.13700000000000001</v>
      </c>
      <c r="AV1345" s="294">
        <v>116.08</v>
      </c>
      <c r="AW1345" s="294">
        <v>160</v>
      </c>
      <c r="AX1345" s="294">
        <v>0.87959999999999994</v>
      </c>
      <c r="AY1345" s="294">
        <v>9930</v>
      </c>
      <c r="BA1345" s="294">
        <v>0.1351</v>
      </c>
      <c r="BB1345" s="294">
        <v>119.36</v>
      </c>
      <c r="BC1345" s="294">
        <v>160</v>
      </c>
      <c r="BD1345" s="294">
        <v>0.82879999999999998</v>
      </c>
      <c r="BE1345" s="294">
        <v>9060</v>
      </c>
      <c r="BG1345" s="294">
        <v>0.1231</v>
      </c>
      <c r="BH1345" s="294">
        <v>146.4</v>
      </c>
      <c r="BI1345" s="294">
        <v>160</v>
      </c>
      <c r="BJ1345" s="294">
        <v>0.88580000000000003</v>
      </c>
      <c r="BK1345" s="294">
        <v>16626</v>
      </c>
      <c r="BM1345" s="294">
        <v>0.17230000000000001</v>
      </c>
      <c r="BN1345" s="294">
        <v>119.28</v>
      </c>
      <c r="BO1345" s="294">
        <v>160</v>
      </c>
      <c r="BP1345" s="294">
        <v>0.89929999999999999</v>
      </c>
      <c r="BQ1345" s="294">
        <v>12402</v>
      </c>
      <c r="BS1345" s="294">
        <v>0.1721</v>
      </c>
      <c r="BT1345" s="294">
        <v>114.96</v>
      </c>
      <c r="BU1345" s="294">
        <v>160</v>
      </c>
      <c r="BV1345" s="294">
        <v>0.87450000000000006</v>
      </c>
      <c r="BW1345" s="294">
        <v>10464</v>
      </c>
      <c r="BY1345" s="294">
        <v>0.1399</v>
      </c>
    </row>
    <row r="1346" spans="1:77">
      <c r="A1346" s="301">
        <v>1380</v>
      </c>
      <c r="B1346" s="302" t="s">
        <v>3980</v>
      </c>
      <c r="C1346" s="301" t="s">
        <v>5303</v>
      </c>
      <c r="D1346" s="302" t="s">
        <v>4139</v>
      </c>
      <c r="E1346" s="303">
        <v>121</v>
      </c>
      <c r="F1346" s="294">
        <v>7.68</v>
      </c>
      <c r="G1346" s="294">
        <v>96.8</v>
      </c>
      <c r="H1346" s="294">
        <v>0.80179999999999996</v>
      </c>
      <c r="I1346" s="294">
        <v>1286</v>
      </c>
      <c r="K1346" s="294">
        <v>0.29010000000000002</v>
      </c>
      <c r="L1346" s="294">
        <v>15.6</v>
      </c>
      <c r="M1346" s="294">
        <v>96.8</v>
      </c>
      <c r="N1346" s="294">
        <v>0.81809999999999994</v>
      </c>
      <c r="O1346" s="294">
        <v>1394</v>
      </c>
      <c r="Q1346" s="294">
        <v>0.14680000000000001</v>
      </c>
      <c r="R1346" s="294">
        <v>7.6</v>
      </c>
      <c r="S1346" s="294">
        <v>96.8</v>
      </c>
      <c r="T1346" s="294">
        <v>0.76629999999999998</v>
      </c>
      <c r="U1346" s="294">
        <v>1324</v>
      </c>
      <c r="W1346" s="294">
        <v>0.31580000000000003</v>
      </c>
      <c r="X1346" s="294">
        <v>12.48</v>
      </c>
      <c r="Y1346" s="294">
        <v>96.8</v>
      </c>
      <c r="Z1346" s="294">
        <v>0.81169999999999998</v>
      </c>
      <c r="AA1346" s="294">
        <v>1594</v>
      </c>
      <c r="AC1346" s="294">
        <v>0.21149999999999999</v>
      </c>
      <c r="AD1346" s="294">
        <v>7.68</v>
      </c>
      <c r="AE1346" s="294">
        <v>96.8</v>
      </c>
      <c r="AF1346" s="294">
        <v>0.73129999999999995</v>
      </c>
      <c r="AG1346" s="294">
        <v>1192</v>
      </c>
      <c r="AI1346" s="294">
        <v>0.2853</v>
      </c>
      <c r="AJ1346" s="294">
        <v>20.56</v>
      </c>
      <c r="AK1346" s="294">
        <v>96.8</v>
      </c>
      <c r="AL1346" s="294">
        <v>0.73239999999999994</v>
      </c>
      <c r="AM1346" s="294">
        <v>1352</v>
      </c>
      <c r="AO1346" s="294">
        <v>0.12470000000000001</v>
      </c>
      <c r="AP1346" s="294">
        <v>7.84</v>
      </c>
      <c r="AQ1346" s="294">
        <v>96.8</v>
      </c>
      <c r="AR1346" s="294">
        <v>0.74380000000000002</v>
      </c>
      <c r="AS1346" s="294">
        <v>1190</v>
      </c>
      <c r="AU1346" s="294">
        <v>0.27429999999999999</v>
      </c>
      <c r="AV1346" s="294">
        <v>7.28</v>
      </c>
      <c r="AW1346" s="294">
        <v>96.8</v>
      </c>
      <c r="AX1346" s="294">
        <v>0.66889999999999994</v>
      </c>
      <c r="AY1346" s="294">
        <v>1038</v>
      </c>
      <c r="BA1346" s="294">
        <v>0.29609999999999997</v>
      </c>
      <c r="BB1346" s="294">
        <v>6.16</v>
      </c>
      <c r="BC1346" s="294">
        <v>96.8</v>
      </c>
      <c r="BD1346" s="294">
        <v>0.72099999999999997</v>
      </c>
      <c r="BE1346" s="294">
        <v>1116</v>
      </c>
      <c r="BG1346" s="294">
        <v>0.33779999999999999</v>
      </c>
      <c r="BH1346" s="294">
        <v>6</v>
      </c>
      <c r="BI1346" s="294">
        <v>96.8</v>
      </c>
      <c r="BJ1346" s="294">
        <v>0.73160000000000003</v>
      </c>
      <c r="BK1346" s="294">
        <v>1068</v>
      </c>
      <c r="BM1346" s="294">
        <v>0.3271</v>
      </c>
      <c r="BN1346" s="294">
        <v>7.36</v>
      </c>
      <c r="BO1346" s="294">
        <v>96.8</v>
      </c>
      <c r="BP1346" s="294">
        <v>0.99390000000000001</v>
      </c>
      <c r="BQ1346" s="294">
        <v>962</v>
      </c>
      <c r="BS1346" s="294">
        <v>0.19570000000000001</v>
      </c>
      <c r="BT1346" s="294">
        <v>6.32</v>
      </c>
      <c r="BU1346" s="294">
        <v>96.8</v>
      </c>
      <c r="BV1346" s="294">
        <v>1</v>
      </c>
      <c r="BW1346" s="294">
        <v>1090</v>
      </c>
      <c r="BY1346" s="294">
        <v>0.23180000000000001</v>
      </c>
    </row>
    <row r="1347" spans="1:77">
      <c r="A1347" s="301">
        <v>1381</v>
      </c>
      <c r="B1347" s="302" t="s">
        <v>3980</v>
      </c>
      <c r="C1347" s="301" t="s">
        <v>5304</v>
      </c>
      <c r="D1347" s="302" t="s">
        <v>4051</v>
      </c>
      <c r="E1347" s="303">
        <v>152</v>
      </c>
      <c r="F1347" s="294">
        <v>17.64</v>
      </c>
      <c r="G1347" s="294">
        <v>121.6</v>
      </c>
      <c r="H1347" s="294">
        <v>0.74529999999999996</v>
      </c>
      <c r="I1347" s="294">
        <v>2685</v>
      </c>
      <c r="K1347" s="294">
        <v>0.28370000000000001</v>
      </c>
      <c r="L1347" s="294">
        <v>18.899999999999999</v>
      </c>
      <c r="M1347" s="294">
        <v>121.6</v>
      </c>
      <c r="N1347" s="294">
        <v>0.85160000000000002</v>
      </c>
      <c r="O1347" s="294">
        <v>3666</v>
      </c>
      <c r="Q1347" s="294">
        <v>0.30620000000000003</v>
      </c>
      <c r="R1347" s="294">
        <v>21</v>
      </c>
      <c r="S1347" s="294">
        <v>121.6</v>
      </c>
      <c r="T1347" s="294">
        <v>0.81059999999999999</v>
      </c>
      <c r="U1347" s="294">
        <v>2964</v>
      </c>
      <c r="W1347" s="294">
        <v>0.2419</v>
      </c>
      <c r="X1347" s="294">
        <v>21.48</v>
      </c>
      <c r="Y1347" s="294">
        <v>121.6</v>
      </c>
      <c r="Z1347" s="294">
        <v>0.76729999999999998</v>
      </c>
      <c r="AA1347" s="294">
        <v>3333</v>
      </c>
      <c r="AC1347" s="294">
        <v>0.27179999999999999</v>
      </c>
      <c r="AD1347" s="294">
        <v>32.28</v>
      </c>
      <c r="AE1347" s="294">
        <v>121.6</v>
      </c>
      <c r="AF1347" s="294">
        <v>0.75629999999999997</v>
      </c>
      <c r="AG1347" s="294">
        <v>3183</v>
      </c>
      <c r="AI1347" s="294">
        <v>0.17530000000000001</v>
      </c>
      <c r="AJ1347" s="294">
        <v>41.88</v>
      </c>
      <c r="AK1347" s="294">
        <v>121.6</v>
      </c>
      <c r="AL1347" s="294">
        <v>0.73980000000000001</v>
      </c>
      <c r="AM1347" s="294">
        <v>3189</v>
      </c>
      <c r="AO1347" s="294">
        <v>0.14299999999999999</v>
      </c>
      <c r="AP1347" s="294">
        <v>20.04</v>
      </c>
      <c r="AQ1347" s="294">
        <v>121.6</v>
      </c>
      <c r="AR1347" s="294">
        <v>0.624</v>
      </c>
      <c r="AS1347" s="294">
        <v>2235</v>
      </c>
      <c r="AU1347" s="294">
        <v>0.2402</v>
      </c>
      <c r="AV1347" s="294">
        <v>19.8</v>
      </c>
      <c r="AW1347" s="294">
        <v>121.6</v>
      </c>
      <c r="AX1347" s="294">
        <v>0.57840000000000003</v>
      </c>
      <c r="AY1347" s="294">
        <v>1728</v>
      </c>
      <c r="BA1347" s="294">
        <v>0.20960000000000001</v>
      </c>
      <c r="BB1347" s="294">
        <v>15.84</v>
      </c>
      <c r="BC1347" s="294">
        <v>121.6</v>
      </c>
      <c r="BD1347" s="294">
        <v>0.64119999999999999</v>
      </c>
      <c r="BE1347" s="294">
        <v>2385</v>
      </c>
      <c r="BG1347" s="294">
        <v>0.31569999999999998</v>
      </c>
      <c r="BH1347" s="294">
        <v>13.32</v>
      </c>
      <c r="BI1347" s="294">
        <v>121.6</v>
      </c>
      <c r="BJ1347" s="294">
        <v>0.59370000000000001</v>
      </c>
      <c r="BK1347" s="294">
        <v>2130</v>
      </c>
      <c r="BM1347" s="294">
        <v>0.36209999999999998</v>
      </c>
      <c r="BN1347" s="294">
        <v>16.8</v>
      </c>
      <c r="BO1347" s="294">
        <v>121.6</v>
      </c>
      <c r="BP1347" s="294">
        <v>0.65449999999999997</v>
      </c>
      <c r="BQ1347" s="294">
        <v>2085</v>
      </c>
      <c r="BS1347" s="294">
        <v>0.28220000000000001</v>
      </c>
      <c r="BT1347" s="294">
        <v>15.72</v>
      </c>
      <c r="BU1347" s="294">
        <v>121.6</v>
      </c>
      <c r="BV1347" s="294">
        <v>0.70520000000000005</v>
      </c>
      <c r="BW1347" s="294">
        <v>2268</v>
      </c>
      <c r="BY1347" s="294">
        <v>0.27500000000000002</v>
      </c>
    </row>
    <row r="1348" spans="1:77">
      <c r="A1348" s="301">
        <v>1382</v>
      </c>
      <c r="B1348" s="302" t="s">
        <v>3980</v>
      </c>
      <c r="C1348" s="301" t="s">
        <v>5305</v>
      </c>
      <c r="D1348" s="302" t="s">
        <v>4051</v>
      </c>
      <c r="E1348" s="303">
        <v>133</v>
      </c>
      <c r="F1348" s="294">
        <v>33.72</v>
      </c>
      <c r="G1348" s="294">
        <v>106.4</v>
      </c>
      <c r="H1348" s="294">
        <v>0.86949999999999994</v>
      </c>
      <c r="I1348" s="294">
        <v>6891</v>
      </c>
      <c r="K1348" s="294">
        <v>0.32650000000000001</v>
      </c>
      <c r="L1348" s="294">
        <v>33.6</v>
      </c>
      <c r="M1348" s="294">
        <v>106.4</v>
      </c>
      <c r="N1348" s="294">
        <v>0.88149999999999995</v>
      </c>
      <c r="O1348" s="294">
        <v>7203</v>
      </c>
      <c r="Q1348" s="294">
        <v>0.32690000000000002</v>
      </c>
      <c r="R1348" s="294">
        <v>35.1</v>
      </c>
      <c r="S1348" s="294">
        <v>106.4</v>
      </c>
      <c r="T1348" s="294">
        <v>0.87470000000000003</v>
      </c>
      <c r="U1348" s="294">
        <v>7518</v>
      </c>
      <c r="W1348" s="294">
        <v>0.34010000000000001</v>
      </c>
      <c r="X1348" s="294">
        <v>34.56</v>
      </c>
      <c r="Y1348" s="294">
        <v>106.4</v>
      </c>
      <c r="Z1348" s="294">
        <v>0.8861</v>
      </c>
      <c r="AA1348" s="294">
        <v>8910</v>
      </c>
      <c r="AC1348" s="294">
        <v>0.3911</v>
      </c>
      <c r="AD1348" s="294">
        <v>41.04</v>
      </c>
      <c r="AE1348" s="294">
        <v>106.4</v>
      </c>
      <c r="AF1348" s="294">
        <v>0.88049999999999995</v>
      </c>
      <c r="AG1348" s="294">
        <v>9960</v>
      </c>
      <c r="AI1348" s="294">
        <v>0.3705</v>
      </c>
      <c r="AJ1348" s="294">
        <v>42.6</v>
      </c>
      <c r="AK1348" s="294">
        <v>106.4</v>
      </c>
      <c r="AL1348" s="294">
        <v>0.90039999999999998</v>
      </c>
      <c r="AM1348" s="294">
        <v>10899</v>
      </c>
      <c r="AO1348" s="294">
        <v>0.3947</v>
      </c>
      <c r="AP1348" s="294">
        <v>43.08</v>
      </c>
      <c r="AQ1348" s="294">
        <v>106.4</v>
      </c>
      <c r="AR1348" s="294">
        <v>0.84340000000000004</v>
      </c>
      <c r="AS1348" s="294">
        <v>8511</v>
      </c>
      <c r="AU1348" s="294">
        <v>0.31490000000000001</v>
      </c>
      <c r="AV1348" s="294">
        <v>34.200000000000003</v>
      </c>
      <c r="AW1348" s="294">
        <v>106.4</v>
      </c>
      <c r="AX1348" s="294">
        <v>0.82950000000000002</v>
      </c>
      <c r="AY1348" s="294">
        <v>7281</v>
      </c>
      <c r="BA1348" s="294">
        <v>0.35649999999999998</v>
      </c>
      <c r="BB1348" s="294">
        <v>35.64</v>
      </c>
      <c r="BC1348" s="294">
        <v>106.4</v>
      </c>
      <c r="BD1348" s="294">
        <v>0.81430000000000002</v>
      </c>
      <c r="BE1348" s="294">
        <v>5682</v>
      </c>
      <c r="BG1348" s="294">
        <v>0.26319999999999999</v>
      </c>
      <c r="BH1348" s="294">
        <v>31.92</v>
      </c>
      <c r="BI1348" s="294">
        <v>106.4</v>
      </c>
      <c r="BJ1348" s="294">
        <v>0.82289999999999996</v>
      </c>
      <c r="BK1348" s="294">
        <v>4278</v>
      </c>
      <c r="BM1348" s="294">
        <v>0.21890000000000001</v>
      </c>
      <c r="BN1348" s="294">
        <v>31.8</v>
      </c>
      <c r="BO1348" s="294">
        <v>106.4</v>
      </c>
      <c r="BP1348" s="294">
        <v>0.86799999999999999</v>
      </c>
      <c r="BQ1348" s="294">
        <v>5661</v>
      </c>
      <c r="BS1348" s="294">
        <v>0.30520000000000003</v>
      </c>
      <c r="BT1348" s="294">
        <v>33.24</v>
      </c>
      <c r="BU1348" s="294">
        <v>106.4</v>
      </c>
      <c r="BV1348" s="294">
        <v>0.88859999999999995</v>
      </c>
      <c r="BW1348" s="294">
        <v>7155</v>
      </c>
      <c r="BY1348" s="294">
        <v>0.3256</v>
      </c>
    </row>
    <row r="1349" spans="1:77">
      <c r="A1349" s="301">
        <v>1383</v>
      </c>
      <c r="B1349" s="302" t="s">
        <v>3980</v>
      </c>
      <c r="C1349" s="301" t="s">
        <v>5306</v>
      </c>
      <c r="D1349" s="302" t="s">
        <v>4139</v>
      </c>
      <c r="E1349" s="303">
        <v>150</v>
      </c>
      <c r="F1349" s="294">
        <v>140.32</v>
      </c>
      <c r="G1349" s="294">
        <v>140.32</v>
      </c>
      <c r="H1349" s="294">
        <v>0.88649999999999995</v>
      </c>
      <c r="I1349" s="294">
        <v>31552</v>
      </c>
      <c r="K1349" s="294">
        <v>0.3523</v>
      </c>
      <c r="L1349" s="294">
        <v>179</v>
      </c>
      <c r="M1349" s="294">
        <v>179</v>
      </c>
      <c r="N1349" s="294">
        <v>0.8982</v>
      </c>
      <c r="O1349" s="294">
        <v>39184</v>
      </c>
      <c r="Q1349" s="294">
        <v>0.3276</v>
      </c>
      <c r="R1349" s="294">
        <v>215.6</v>
      </c>
      <c r="S1349" s="294">
        <v>215.6</v>
      </c>
      <c r="T1349" s="294">
        <v>0.89849999999999997</v>
      </c>
      <c r="U1349" s="294">
        <v>46314</v>
      </c>
      <c r="W1349" s="294">
        <v>0.33210000000000001</v>
      </c>
      <c r="X1349" s="294">
        <v>199.04</v>
      </c>
      <c r="Y1349" s="294">
        <v>199.04</v>
      </c>
      <c r="Z1349" s="294">
        <v>0.90249999999999997</v>
      </c>
      <c r="AA1349" s="294">
        <v>53104</v>
      </c>
      <c r="AC1349" s="294">
        <v>0.39739999999999998</v>
      </c>
      <c r="AD1349" s="294">
        <v>215.2</v>
      </c>
      <c r="AE1349" s="294">
        <v>215.2</v>
      </c>
      <c r="AF1349" s="294">
        <v>0.90059999999999996</v>
      </c>
      <c r="AG1349" s="294">
        <v>48324</v>
      </c>
      <c r="AI1349" s="294">
        <v>0.33510000000000001</v>
      </c>
      <c r="AJ1349" s="294">
        <v>198.8</v>
      </c>
      <c r="AK1349" s="294">
        <v>198.8</v>
      </c>
      <c r="AL1349" s="294">
        <v>0.90049999999999997</v>
      </c>
      <c r="AM1349" s="294">
        <v>57426</v>
      </c>
      <c r="AO1349" s="294">
        <v>0.4456</v>
      </c>
      <c r="AP1349" s="294">
        <v>196.64</v>
      </c>
      <c r="AQ1349" s="294">
        <v>196.64</v>
      </c>
      <c r="AR1349" s="294">
        <v>0.89880000000000004</v>
      </c>
      <c r="AS1349" s="294">
        <v>46606</v>
      </c>
      <c r="AU1349" s="294">
        <v>0.35439999999999999</v>
      </c>
      <c r="AV1349" s="294">
        <v>175.2</v>
      </c>
      <c r="AW1349" s="294">
        <v>175.2</v>
      </c>
      <c r="AX1349" s="294">
        <v>0.9133</v>
      </c>
      <c r="AY1349" s="294">
        <v>72076</v>
      </c>
      <c r="AZ1349" s="294" t="e">
        <f>AY1349-#REF!</f>
        <v>#REF!</v>
      </c>
      <c r="BA1349" s="294">
        <v>0.62570000000000003</v>
      </c>
      <c r="BB1349" s="294">
        <v>185.68</v>
      </c>
      <c r="BC1349" s="294">
        <v>185.68</v>
      </c>
      <c r="BD1349" s="294">
        <v>0.9002</v>
      </c>
      <c r="BE1349" s="294">
        <v>70644</v>
      </c>
      <c r="BG1349" s="294">
        <v>0.56810000000000005</v>
      </c>
      <c r="BH1349" s="294">
        <v>185.6</v>
      </c>
      <c r="BI1349" s="294">
        <v>185.6</v>
      </c>
      <c r="BJ1349" s="294">
        <v>0.90700000000000003</v>
      </c>
      <c r="BK1349" s="294">
        <v>51220</v>
      </c>
      <c r="BM1349" s="294">
        <v>0.40899999999999997</v>
      </c>
      <c r="BN1349" s="294">
        <v>206</v>
      </c>
      <c r="BO1349" s="294">
        <v>206</v>
      </c>
      <c r="BP1349" s="294">
        <v>0.9113</v>
      </c>
      <c r="BQ1349" s="294">
        <v>70932</v>
      </c>
      <c r="BS1349" s="294">
        <v>0.56230000000000002</v>
      </c>
      <c r="BT1349" s="294">
        <v>196.48</v>
      </c>
      <c r="BU1349" s="294">
        <v>196.48</v>
      </c>
      <c r="BV1349" s="294">
        <v>0.9042</v>
      </c>
      <c r="BW1349" s="294">
        <v>67920</v>
      </c>
      <c r="BY1349" s="294">
        <v>0.51390000000000002</v>
      </c>
    </row>
    <row r="1350" spans="1:77">
      <c r="A1350" s="301">
        <v>1384</v>
      </c>
      <c r="B1350" s="302" t="s">
        <v>3980</v>
      </c>
      <c r="C1350" s="301" t="s">
        <v>5307</v>
      </c>
      <c r="D1350" s="302" t="s">
        <v>4051</v>
      </c>
      <c r="E1350" s="303">
        <v>191</v>
      </c>
      <c r="F1350" s="294">
        <v>140.16</v>
      </c>
      <c r="G1350" s="294">
        <v>152.80000000000001</v>
      </c>
      <c r="H1350" s="294">
        <v>0.999</v>
      </c>
      <c r="I1350" s="294">
        <v>52314</v>
      </c>
      <c r="K1350" s="294">
        <v>0.51890000000000003</v>
      </c>
      <c r="L1350" s="294">
        <v>135.30000000000001</v>
      </c>
      <c r="M1350" s="294">
        <v>152.80000000000001</v>
      </c>
      <c r="N1350" s="294">
        <v>0.99919999999999998</v>
      </c>
      <c r="O1350" s="294">
        <v>51687</v>
      </c>
      <c r="Q1350" s="294">
        <v>0.51390000000000002</v>
      </c>
      <c r="R1350" s="294">
        <v>127.2</v>
      </c>
      <c r="S1350" s="294">
        <v>152.80000000000001</v>
      </c>
      <c r="T1350" s="294">
        <v>0.99949999999999994</v>
      </c>
      <c r="U1350" s="294">
        <v>51099</v>
      </c>
      <c r="W1350" s="294">
        <v>0.55820000000000003</v>
      </c>
      <c r="X1350" s="294">
        <v>122.52</v>
      </c>
      <c r="Y1350" s="294">
        <v>152.80000000000001</v>
      </c>
      <c r="Z1350" s="294">
        <v>1</v>
      </c>
      <c r="AA1350" s="294">
        <v>48078</v>
      </c>
      <c r="AC1350" s="294">
        <v>0.52749999999999997</v>
      </c>
      <c r="AD1350" s="294">
        <v>119.04</v>
      </c>
      <c r="AE1350" s="294">
        <v>152.80000000000001</v>
      </c>
      <c r="AF1350" s="294">
        <v>0.99990000000000001</v>
      </c>
      <c r="AG1350" s="294">
        <v>46029</v>
      </c>
      <c r="AI1350" s="294">
        <v>0.51980000000000004</v>
      </c>
      <c r="AJ1350" s="294">
        <v>123.24</v>
      </c>
      <c r="AK1350" s="294">
        <v>152.80000000000001</v>
      </c>
      <c r="AL1350" s="294">
        <v>0.99970000000000003</v>
      </c>
      <c r="AM1350" s="294">
        <v>47187</v>
      </c>
      <c r="AO1350" s="294">
        <v>0.53200000000000003</v>
      </c>
      <c r="AP1350" s="294">
        <v>110.88</v>
      </c>
      <c r="AQ1350" s="294">
        <v>152.80000000000001</v>
      </c>
      <c r="AR1350" s="294">
        <v>0.99980000000000002</v>
      </c>
      <c r="AS1350" s="294">
        <v>40254</v>
      </c>
      <c r="AU1350" s="294">
        <v>0.48809999999999998</v>
      </c>
      <c r="AV1350" s="294">
        <v>104.52</v>
      </c>
      <c r="AW1350" s="294">
        <v>152.80000000000001</v>
      </c>
      <c r="AX1350" s="294">
        <v>0.99990000000000001</v>
      </c>
      <c r="AY1350" s="294">
        <v>36471</v>
      </c>
      <c r="BA1350" s="294">
        <v>0.48470000000000002</v>
      </c>
      <c r="BB1350" s="294">
        <v>99.84</v>
      </c>
      <c r="BC1350" s="294">
        <v>152.80000000000001</v>
      </c>
      <c r="BD1350" s="294">
        <v>1</v>
      </c>
      <c r="BE1350" s="294">
        <v>33027</v>
      </c>
      <c r="BG1350" s="294">
        <v>0.44469999999999998</v>
      </c>
      <c r="BH1350" s="294">
        <v>107.28</v>
      </c>
      <c r="BI1350" s="294">
        <v>152.80000000000001</v>
      </c>
      <c r="BJ1350" s="294">
        <v>1</v>
      </c>
      <c r="BK1350" s="294">
        <v>33303</v>
      </c>
      <c r="BM1350" s="294">
        <v>0.41720000000000002</v>
      </c>
      <c r="BN1350" s="294">
        <v>118.8</v>
      </c>
      <c r="BO1350" s="294">
        <v>152.80000000000001</v>
      </c>
      <c r="BP1350" s="294">
        <v>1</v>
      </c>
      <c r="BQ1350" s="294">
        <v>35919</v>
      </c>
      <c r="BS1350" s="294">
        <v>0.44990000000000002</v>
      </c>
      <c r="BT1350" s="294">
        <v>124.68</v>
      </c>
      <c r="BU1350" s="294">
        <v>152.80000000000001</v>
      </c>
      <c r="BV1350" s="294">
        <v>1</v>
      </c>
      <c r="BW1350" s="294">
        <v>47052</v>
      </c>
      <c r="BY1350" s="294">
        <v>0.50719999999999998</v>
      </c>
    </row>
    <row r="1351" spans="1:77">
      <c r="A1351" s="301">
        <v>1385</v>
      </c>
      <c r="B1351" s="302" t="s">
        <v>3980</v>
      </c>
      <c r="C1351" s="301" t="s">
        <v>5308</v>
      </c>
      <c r="D1351" s="302" t="s">
        <v>4051</v>
      </c>
      <c r="E1351" s="303">
        <v>400</v>
      </c>
      <c r="F1351" s="294">
        <v>175.44</v>
      </c>
      <c r="G1351" s="294">
        <v>320</v>
      </c>
      <c r="H1351" s="294">
        <v>0.87680000000000002</v>
      </c>
      <c r="I1351" s="294">
        <v>38616</v>
      </c>
      <c r="K1351" s="294">
        <v>0.34870000000000001</v>
      </c>
      <c r="L1351" s="294">
        <v>182.4</v>
      </c>
      <c r="M1351" s="294">
        <v>320</v>
      </c>
      <c r="N1351" s="294">
        <v>0.87849999999999995</v>
      </c>
      <c r="O1351" s="294">
        <v>40932</v>
      </c>
      <c r="Q1351" s="294">
        <v>0.34339999999999998</v>
      </c>
      <c r="R1351" s="294">
        <v>200.4</v>
      </c>
      <c r="S1351" s="294">
        <v>320</v>
      </c>
      <c r="T1351" s="294">
        <v>0.84599999999999997</v>
      </c>
      <c r="U1351" s="294">
        <v>40704</v>
      </c>
      <c r="W1351" s="294">
        <v>0.33350000000000002</v>
      </c>
      <c r="X1351" s="294">
        <v>173.76</v>
      </c>
      <c r="Y1351" s="294">
        <v>320</v>
      </c>
      <c r="Z1351" s="294">
        <v>0.84429999999999994</v>
      </c>
      <c r="AA1351" s="294">
        <v>35574</v>
      </c>
      <c r="AC1351" s="294">
        <v>0.32600000000000001</v>
      </c>
      <c r="AD1351" s="294">
        <v>165.12</v>
      </c>
      <c r="AE1351" s="294">
        <v>320</v>
      </c>
      <c r="AF1351" s="294">
        <v>0.83799999999999997</v>
      </c>
      <c r="AG1351" s="294">
        <v>32418</v>
      </c>
      <c r="AI1351" s="294">
        <v>0.31490000000000001</v>
      </c>
      <c r="AJ1351" s="294">
        <v>171.6</v>
      </c>
      <c r="AK1351" s="294">
        <v>320</v>
      </c>
      <c r="AL1351" s="294">
        <v>0.8296</v>
      </c>
      <c r="AM1351" s="294">
        <v>35748</v>
      </c>
      <c r="AO1351" s="294">
        <v>0.3488</v>
      </c>
      <c r="AP1351" s="294">
        <v>159.36000000000001</v>
      </c>
      <c r="AQ1351" s="294">
        <v>320</v>
      </c>
      <c r="AR1351" s="294">
        <v>0.79969999999999997</v>
      </c>
      <c r="AS1351" s="294">
        <v>31272</v>
      </c>
      <c r="AU1351" s="294">
        <v>0.32979999999999998</v>
      </c>
      <c r="AV1351" s="294">
        <v>138.47999999999999</v>
      </c>
      <c r="AW1351" s="294">
        <v>320</v>
      </c>
      <c r="AX1351" s="294">
        <v>0.81820000000000004</v>
      </c>
      <c r="AY1351" s="294">
        <v>29460</v>
      </c>
      <c r="BA1351" s="294">
        <v>0.36109999999999998</v>
      </c>
      <c r="BB1351" s="294">
        <v>133.19999999999999</v>
      </c>
      <c r="BC1351" s="294">
        <v>320</v>
      </c>
      <c r="BD1351" s="294">
        <v>0.8417</v>
      </c>
      <c r="BE1351" s="294">
        <v>30420</v>
      </c>
      <c r="BG1351" s="294">
        <v>0.36470000000000002</v>
      </c>
      <c r="BH1351" s="294">
        <v>128.63999999999999</v>
      </c>
      <c r="BI1351" s="294">
        <v>320</v>
      </c>
      <c r="BJ1351" s="294">
        <v>0.85309999999999997</v>
      </c>
      <c r="BK1351" s="294">
        <v>30444</v>
      </c>
      <c r="BM1351" s="294">
        <v>0.37290000000000001</v>
      </c>
      <c r="BN1351" s="294">
        <v>155.52000000000001</v>
      </c>
      <c r="BO1351" s="294">
        <v>320</v>
      </c>
      <c r="BP1351" s="294">
        <v>0.873</v>
      </c>
      <c r="BQ1351" s="294">
        <v>31956</v>
      </c>
      <c r="BS1351" s="294">
        <v>0.3503</v>
      </c>
      <c r="BT1351" s="294">
        <v>190.32</v>
      </c>
      <c r="BU1351" s="294">
        <v>320</v>
      </c>
      <c r="BV1351" s="294">
        <v>0.88080000000000003</v>
      </c>
      <c r="BW1351" s="294">
        <v>45576</v>
      </c>
      <c r="BY1351" s="294">
        <v>0.3654</v>
      </c>
    </row>
    <row r="1352" spans="1:77">
      <c r="A1352" s="301">
        <v>1386</v>
      </c>
      <c r="B1352" s="302" t="s">
        <v>3980</v>
      </c>
      <c r="C1352" s="301" t="s">
        <v>5309</v>
      </c>
      <c r="D1352" s="302" t="s">
        <v>4051</v>
      </c>
      <c r="E1352" s="303">
        <v>444.44</v>
      </c>
      <c r="F1352" s="294">
        <v>162.88</v>
      </c>
      <c r="G1352" s="294">
        <v>162.88</v>
      </c>
      <c r="H1352" s="294">
        <v>0.99519999999999997</v>
      </c>
      <c r="I1352" s="294">
        <v>20528</v>
      </c>
      <c r="K1352" s="294">
        <v>0.1759</v>
      </c>
      <c r="L1352" s="294">
        <v>119.6</v>
      </c>
      <c r="M1352" s="294">
        <v>139.19999999999999</v>
      </c>
      <c r="N1352" s="294">
        <v>0.99670000000000003</v>
      </c>
      <c r="O1352" s="294">
        <v>18908</v>
      </c>
      <c r="Q1352" s="294">
        <v>0.2132</v>
      </c>
      <c r="R1352" s="294">
        <v>174</v>
      </c>
      <c r="S1352" s="294">
        <v>174</v>
      </c>
      <c r="T1352" s="294">
        <v>0.99629999999999996</v>
      </c>
      <c r="U1352" s="294">
        <v>21228</v>
      </c>
      <c r="W1352" s="294">
        <v>0.1701</v>
      </c>
      <c r="X1352" s="294">
        <v>166.24</v>
      </c>
      <c r="Y1352" s="294">
        <v>166.24</v>
      </c>
      <c r="Z1352" s="294">
        <v>0.99739999999999995</v>
      </c>
      <c r="AA1352" s="294">
        <v>23704</v>
      </c>
      <c r="AC1352" s="294">
        <v>0.19220000000000001</v>
      </c>
      <c r="AD1352" s="294">
        <v>195.68</v>
      </c>
      <c r="AE1352" s="294">
        <v>195.68</v>
      </c>
      <c r="AF1352" s="294">
        <v>0.99839999999999995</v>
      </c>
      <c r="AG1352" s="294">
        <v>26604</v>
      </c>
      <c r="AI1352" s="294">
        <v>0.183</v>
      </c>
      <c r="AJ1352" s="294">
        <v>36</v>
      </c>
      <c r="AK1352" s="294">
        <v>139.19999999999999</v>
      </c>
      <c r="AL1352" s="294">
        <v>0.99560000000000004</v>
      </c>
      <c r="AM1352" s="294">
        <v>24924</v>
      </c>
      <c r="AN1352" s="294" t="e">
        <f>AM1352-#REF!</f>
        <v>#REF!</v>
      </c>
      <c r="AO1352" s="294">
        <v>0.96589999999999998</v>
      </c>
      <c r="AP1352" s="294">
        <v>168</v>
      </c>
      <c r="AQ1352" s="294">
        <v>355.55200000000002</v>
      </c>
      <c r="AR1352" s="294">
        <v>0.99</v>
      </c>
      <c r="AS1352" s="294">
        <v>23720</v>
      </c>
      <c r="AU1352" s="294">
        <v>0.19170000000000001</v>
      </c>
      <c r="AV1352" s="294">
        <v>428</v>
      </c>
      <c r="AW1352" s="294">
        <v>428</v>
      </c>
      <c r="AX1352" s="294">
        <v>0.99270000000000003</v>
      </c>
      <c r="AY1352" s="294">
        <v>27120</v>
      </c>
      <c r="BA1352" s="294">
        <v>8.8700000000000001E-2</v>
      </c>
      <c r="BB1352" s="294">
        <v>72</v>
      </c>
      <c r="BC1352" s="294">
        <v>355.55200000000002</v>
      </c>
      <c r="BD1352" s="294">
        <v>0.99339999999999995</v>
      </c>
      <c r="BE1352" s="294">
        <v>17960</v>
      </c>
      <c r="BG1352" s="294">
        <v>0.33750000000000002</v>
      </c>
      <c r="BH1352" s="294">
        <v>88</v>
      </c>
      <c r="BI1352" s="294">
        <v>355.55200000000002</v>
      </c>
      <c r="BJ1352" s="294">
        <v>0.99509999999999998</v>
      </c>
      <c r="BK1352" s="294">
        <v>16200</v>
      </c>
      <c r="BM1352" s="294">
        <v>0.2487</v>
      </c>
      <c r="BN1352" s="294">
        <v>68</v>
      </c>
      <c r="BO1352" s="294">
        <v>355.55200000000002</v>
      </c>
      <c r="BP1352" s="294">
        <v>0.99319999999999997</v>
      </c>
      <c r="BQ1352" s="294">
        <v>17360</v>
      </c>
      <c r="BS1352" s="294">
        <v>0.38250000000000001</v>
      </c>
      <c r="BT1352" s="294">
        <v>308</v>
      </c>
      <c r="BU1352" s="294">
        <v>355.55200000000002</v>
      </c>
      <c r="BV1352" s="294">
        <v>0.99460000000000004</v>
      </c>
      <c r="BW1352" s="294">
        <v>22240</v>
      </c>
      <c r="BY1352" s="294">
        <v>9.7600000000000006E-2</v>
      </c>
    </row>
    <row r="1353" spans="1:77">
      <c r="A1353" s="301">
        <v>1387</v>
      </c>
      <c r="B1353" s="302" t="s">
        <v>3980</v>
      </c>
      <c r="C1353" s="301" t="s">
        <v>5310</v>
      </c>
      <c r="D1353" s="302" t="s">
        <v>4049</v>
      </c>
      <c r="E1353" s="303">
        <v>110</v>
      </c>
      <c r="F1353" s="294">
        <v>31</v>
      </c>
      <c r="G1353" s="294">
        <v>88</v>
      </c>
      <c r="H1353" s="294">
        <v>0.80349999999999999</v>
      </c>
      <c r="I1353" s="294">
        <v>3610</v>
      </c>
      <c r="K1353" s="294">
        <v>0.20130000000000001</v>
      </c>
      <c r="L1353" s="294">
        <v>33</v>
      </c>
      <c r="M1353" s="294">
        <v>88</v>
      </c>
      <c r="N1353" s="294">
        <v>0.68510000000000004</v>
      </c>
      <c r="O1353" s="294">
        <v>2610</v>
      </c>
      <c r="Q1353" s="294">
        <v>0.1552</v>
      </c>
      <c r="R1353" s="294">
        <v>36</v>
      </c>
      <c r="S1353" s="294">
        <v>88</v>
      </c>
      <c r="T1353" s="294">
        <v>0.73039999999999994</v>
      </c>
      <c r="U1353" s="294">
        <v>3250</v>
      </c>
      <c r="W1353" s="294">
        <v>0.17169999999999999</v>
      </c>
      <c r="X1353" s="294">
        <v>37</v>
      </c>
      <c r="Y1353" s="294">
        <v>88</v>
      </c>
      <c r="Z1353" s="294">
        <v>0.58009999999999995</v>
      </c>
      <c r="AA1353" s="294">
        <v>2500</v>
      </c>
      <c r="AC1353" s="294">
        <v>0.15659999999999999</v>
      </c>
      <c r="AD1353" s="294">
        <v>22</v>
      </c>
      <c r="AE1353" s="294">
        <v>88</v>
      </c>
      <c r="AF1353" s="294">
        <v>0.5948</v>
      </c>
      <c r="AG1353" s="294">
        <v>2730</v>
      </c>
      <c r="AI1353" s="294">
        <v>0.28039999999999998</v>
      </c>
      <c r="AJ1353" s="294">
        <v>36</v>
      </c>
      <c r="AK1353" s="294">
        <v>88</v>
      </c>
      <c r="AL1353" s="294">
        <v>0.62480000000000002</v>
      </c>
      <c r="AM1353" s="294">
        <v>2780</v>
      </c>
      <c r="AO1353" s="294">
        <v>0.17169999999999999</v>
      </c>
      <c r="AP1353" s="294">
        <v>39</v>
      </c>
      <c r="AQ1353" s="294">
        <v>88</v>
      </c>
      <c r="AR1353" s="294">
        <v>0.50949999999999995</v>
      </c>
      <c r="AS1353" s="294">
        <v>2950</v>
      </c>
      <c r="AU1353" s="294">
        <v>0.19950000000000001</v>
      </c>
      <c r="AV1353" s="294">
        <v>51</v>
      </c>
      <c r="AW1353" s="294">
        <v>88</v>
      </c>
      <c r="AX1353" s="294">
        <v>0.43459999999999999</v>
      </c>
      <c r="AY1353" s="294">
        <v>3850</v>
      </c>
      <c r="BA1353" s="294">
        <v>0.24129999999999999</v>
      </c>
      <c r="BB1353" s="294">
        <v>58</v>
      </c>
      <c r="BC1353" s="294">
        <v>88</v>
      </c>
      <c r="BD1353" s="294">
        <v>0.44129999999999997</v>
      </c>
      <c r="BE1353" s="294">
        <v>3530</v>
      </c>
      <c r="BG1353" s="294">
        <v>0.18540000000000001</v>
      </c>
      <c r="BH1353" s="294">
        <v>29</v>
      </c>
      <c r="BI1353" s="294">
        <v>88</v>
      </c>
      <c r="BJ1353" s="294">
        <v>0.4501</v>
      </c>
      <c r="BK1353" s="294">
        <v>3380</v>
      </c>
      <c r="BM1353" s="294">
        <v>0.34810000000000002</v>
      </c>
      <c r="BN1353" s="294">
        <v>60</v>
      </c>
      <c r="BO1353" s="294">
        <v>88</v>
      </c>
      <c r="BP1353" s="294">
        <v>0.58889999999999998</v>
      </c>
      <c r="BQ1353" s="294">
        <v>3380</v>
      </c>
      <c r="BS1353" s="294">
        <v>0.1424</v>
      </c>
      <c r="BT1353" s="294">
        <v>31</v>
      </c>
      <c r="BU1353" s="294">
        <v>88</v>
      </c>
      <c r="BV1353" s="294">
        <v>0.67490000000000006</v>
      </c>
      <c r="BW1353" s="294">
        <v>3570</v>
      </c>
      <c r="BY1353" s="294">
        <v>0.22939999999999999</v>
      </c>
    </row>
    <row r="1354" spans="1:77">
      <c r="A1354" s="301">
        <v>1388</v>
      </c>
      <c r="B1354" s="302" t="s">
        <v>3980</v>
      </c>
      <c r="C1354" s="301" t="s">
        <v>5311</v>
      </c>
      <c r="D1354" s="302" t="s">
        <v>4051</v>
      </c>
      <c r="E1354" s="303">
        <v>200</v>
      </c>
      <c r="F1354" s="294">
        <v>126.72</v>
      </c>
      <c r="G1354" s="294">
        <v>160</v>
      </c>
      <c r="H1354" s="294">
        <v>0.87519999999999998</v>
      </c>
      <c r="I1354" s="294">
        <v>37624</v>
      </c>
      <c r="K1354" s="294">
        <v>0.47120000000000001</v>
      </c>
      <c r="L1354" s="294">
        <v>126.24</v>
      </c>
      <c r="M1354" s="294">
        <v>160</v>
      </c>
      <c r="N1354" s="294">
        <v>0.87329999999999997</v>
      </c>
      <c r="O1354" s="294">
        <v>35888</v>
      </c>
      <c r="Q1354" s="294">
        <v>0.43759999999999999</v>
      </c>
      <c r="R1354" s="294">
        <v>149.6</v>
      </c>
      <c r="S1354" s="294">
        <v>160</v>
      </c>
      <c r="T1354" s="294">
        <v>0.86519999999999997</v>
      </c>
      <c r="U1354" s="294">
        <v>33984</v>
      </c>
      <c r="W1354" s="294">
        <v>0.36470000000000002</v>
      </c>
      <c r="X1354" s="294">
        <v>114.72</v>
      </c>
      <c r="Y1354" s="294">
        <v>160</v>
      </c>
      <c r="Z1354" s="294">
        <v>0.84140000000000004</v>
      </c>
      <c r="AA1354" s="294">
        <v>30412</v>
      </c>
      <c r="AC1354" s="294">
        <v>0.42349999999999999</v>
      </c>
      <c r="AD1354" s="294">
        <v>99.52</v>
      </c>
      <c r="AE1354" s="294">
        <v>160</v>
      </c>
      <c r="AF1354" s="294">
        <v>0.83560000000000001</v>
      </c>
      <c r="AG1354" s="294">
        <v>29072</v>
      </c>
      <c r="AI1354" s="294">
        <v>0.46989999999999998</v>
      </c>
      <c r="AJ1354" s="294">
        <v>96.16</v>
      </c>
      <c r="AK1354" s="294">
        <v>160</v>
      </c>
      <c r="AL1354" s="294">
        <v>0.84229999999999994</v>
      </c>
      <c r="AM1354" s="294">
        <v>28360</v>
      </c>
      <c r="AO1354" s="294">
        <v>0.48630000000000001</v>
      </c>
      <c r="AP1354" s="294">
        <v>101.76</v>
      </c>
      <c r="AQ1354" s="294">
        <v>160</v>
      </c>
      <c r="AR1354" s="294">
        <v>0.79769999999999996</v>
      </c>
      <c r="AS1354" s="294">
        <v>23856</v>
      </c>
      <c r="AU1354" s="294">
        <v>0.39500000000000002</v>
      </c>
      <c r="AV1354" s="294">
        <v>96.16</v>
      </c>
      <c r="AW1354" s="294">
        <v>160</v>
      </c>
      <c r="AX1354" s="294">
        <v>0.79359999999999997</v>
      </c>
      <c r="AY1354" s="294">
        <v>22500</v>
      </c>
      <c r="BA1354" s="294">
        <v>0.40949999999999998</v>
      </c>
      <c r="BB1354" s="294">
        <v>92.64</v>
      </c>
      <c r="BC1354" s="294">
        <v>160</v>
      </c>
      <c r="BD1354" s="294">
        <v>0.78310000000000002</v>
      </c>
      <c r="BE1354" s="294">
        <v>22508</v>
      </c>
      <c r="BG1354" s="294">
        <v>0.41699999999999998</v>
      </c>
      <c r="BH1354" s="294">
        <v>102.56</v>
      </c>
      <c r="BI1354" s="294">
        <v>160</v>
      </c>
      <c r="BJ1354" s="294">
        <v>0.76739999999999997</v>
      </c>
      <c r="BK1354" s="294">
        <v>21924</v>
      </c>
      <c r="BM1354" s="294">
        <v>0.37440000000000001</v>
      </c>
      <c r="BN1354" s="294">
        <v>81.12</v>
      </c>
      <c r="BO1354" s="294">
        <v>160</v>
      </c>
      <c r="BP1354" s="294">
        <v>0.79520000000000002</v>
      </c>
      <c r="BQ1354" s="294">
        <v>23228</v>
      </c>
      <c r="BS1354" s="294">
        <v>0.53590000000000004</v>
      </c>
      <c r="BT1354" s="294">
        <v>111.04</v>
      </c>
      <c r="BU1354" s="294">
        <v>160</v>
      </c>
      <c r="BV1354" s="294">
        <v>0.75929999999999997</v>
      </c>
      <c r="BW1354" s="294">
        <v>27596</v>
      </c>
      <c r="BY1354" s="294">
        <v>0.43990000000000001</v>
      </c>
    </row>
    <row r="1355" spans="1:77">
      <c r="A1355" s="301">
        <v>1389</v>
      </c>
      <c r="B1355" s="302" t="s">
        <v>3980</v>
      </c>
      <c r="C1355" s="301" t="s">
        <v>5312</v>
      </c>
      <c r="D1355" s="302" t="s">
        <v>4051</v>
      </c>
      <c r="E1355" s="303">
        <v>168</v>
      </c>
      <c r="F1355" s="294">
        <v>62.4</v>
      </c>
      <c r="G1355" s="294">
        <v>134.4</v>
      </c>
      <c r="H1355" s="294">
        <v>0.81579999999999997</v>
      </c>
      <c r="I1355" s="294">
        <v>14055</v>
      </c>
      <c r="K1355" s="294">
        <v>0.38350000000000001</v>
      </c>
      <c r="L1355" s="294">
        <v>60</v>
      </c>
      <c r="M1355" s="294">
        <v>134.4</v>
      </c>
      <c r="N1355" s="294">
        <v>0.84279999999999999</v>
      </c>
      <c r="O1355" s="294">
        <v>13779</v>
      </c>
      <c r="Q1355" s="294">
        <v>0.36630000000000001</v>
      </c>
      <c r="R1355" s="294">
        <v>57</v>
      </c>
      <c r="S1355" s="294">
        <v>134.4</v>
      </c>
      <c r="T1355" s="294">
        <v>0.77590000000000003</v>
      </c>
      <c r="U1355" s="294">
        <v>12786</v>
      </c>
      <c r="W1355" s="294">
        <v>0.40150000000000002</v>
      </c>
      <c r="X1355" s="294">
        <v>47.76</v>
      </c>
      <c r="Y1355" s="294">
        <v>134.4</v>
      </c>
      <c r="Z1355" s="294">
        <v>0.73309999999999997</v>
      </c>
      <c r="AA1355" s="294">
        <v>9102</v>
      </c>
      <c r="AC1355" s="294">
        <v>0.34939999999999999</v>
      </c>
      <c r="AD1355" s="294">
        <v>46.08</v>
      </c>
      <c r="AE1355" s="294">
        <v>134.4</v>
      </c>
      <c r="AF1355" s="294">
        <v>0.77480000000000004</v>
      </c>
      <c r="AG1355" s="294">
        <v>9360</v>
      </c>
      <c r="AI1355" s="294">
        <v>0.35239999999999999</v>
      </c>
      <c r="AJ1355" s="294">
        <v>50.16</v>
      </c>
      <c r="AK1355" s="294">
        <v>134.4</v>
      </c>
      <c r="AL1355" s="294">
        <v>0.70660000000000001</v>
      </c>
      <c r="AM1355" s="294">
        <v>10242</v>
      </c>
      <c r="AO1355" s="294">
        <v>0.40139999999999998</v>
      </c>
      <c r="AP1355" s="294">
        <v>55.44</v>
      </c>
      <c r="AQ1355" s="294">
        <v>134.4</v>
      </c>
      <c r="AR1355" s="294">
        <v>0.60770000000000002</v>
      </c>
      <c r="AS1355" s="294">
        <v>9168</v>
      </c>
      <c r="AU1355" s="294">
        <v>0.36580000000000001</v>
      </c>
      <c r="AV1355" s="294">
        <v>55.56</v>
      </c>
      <c r="AW1355" s="294">
        <v>134.4</v>
      </c>
      <c r="AX1355" s="294">
        <v>0.63619999999999999</v>
      </c>
      <c r="AY1355" s="294">
        <v>9492</v>
      </c>
      <c r="BA1355" s="294">
        <v>0.373</v>
      </c>
      <c r="BB1355" s="294">
        <v>53.4</v>
      </c>
      <c r="BC1355" s="294">
        <v>134.4</v>
      </c>
      <c r="BD1355" s="294">
        <v>0.68169999999999997</v>
      </c>
      <c r="BE1355" s="294">
        <v>9816</v>
      </c>
      <c r="BG1355" s="294">
        <v>0.36249999999999999</v>
      </c>
      <c r="BH1355" s="294">
        <v>44.52</v>
      </c>
      <c r="BI1355" s="294">
        <v>134.4</v>
      </c>
      <c r="BJ1355" s="294">
        <v>0.69669999999999999</v>
      </c>
      <c r="BK1355" s="294">
        <v>9501</v>
      </c>
      <c r="BM1355" s="294">
        <v>0.41170000000000001</v>
      </c>
      <c r="BN1355" s="294">
        <v>51.72</v>
      </c>
      <c r="BO1355" s="294">
        <v>134.4</v>
      </c>
      <c r="BP1355" s="294">
        <v>0.71840000000000004</v>
      </c>
      <c r="BQ1355" s="294">
        <v>9909</v>
      </c>
      <c r="BS1355" s="294">
        <v>0.39689999999999998</v>
      </c>
      <c r="BT1355" s="294">
        <v>63.72</v>
      </c>
      <c r="BU1355" s="294">
        <v>134.4</v>
      </c>
      <c r="BV1355" s="294">
        <v>0.72199999999999998</v>
      </c>
      <c r="BW1355" s="294">
        <v>11760</v>
      </c>
      <c r="BY1355" s="294">
        <v>0.34360000000000002</v>
      </c>
    </row>
    <row r="1356" spans="1:77">
      <c r="A1356" s="301">
        <v>1390</v>
      </c>
      <c r="B1356" s="302" t="s">
        <v>3980</v>
      </c>
      <c r="C1356" s="301" t="s">
        <v>5313</v>
      </c>
      <c r="D1356" s="302" t="s">
        <v>4139</v>
      </c>
      <c r="E1356" s="303">
        <v>115</v>
      </c>
      <c r="F1356" s="294">
        <v>111.44</v>
      </c>
      <c r="G1356" s="294">
        <v>111.44</v>
      </c>
      <c r="H1356" s="294">
        <v>0.97970000000000002</v>
      </c>
      <c r="I1356" s="294">
        <v>10666</v>
      </c>
      <c r="K1356" s="294">
        <v>0.13569999999999999</v>
      </c>
      <c r="L1356" s="294">
        <v>107.8</v>
      </c>
      <c r="M1356" s="294">
        <v>107.8</v>
      </c>
      <c r="N1356" s="294">
        <v>0.98229999999999995</v>
      </c>
      <c r="O1356" s="294">
        <v>12044</v>
      </c>
      <c r="Q1356" s="294">
        <v>0.15290000000000001</v>
      </c>
      <c r="R1356" s="294">
        <v>110.6</v>
      </c>
      <c r="S1356" s="294">
        <v>110.6</v>
      </c>
      <c r="T1356" s="294">
        <v>0.97229999999999994</v>
      </c>
      <c r="U1356" s="294">
        <v>13898</v>
      </c>
      <c r="W1356" s="294">
        <v>0.17949999999999999</v>
      </c>
      <c r="X1356" s="294">
        <v>138.56</v>
      </c>
      <c r="Y1356" s="294">
        <v>138.56</v>
      </c>
      <c r="Z1356" s="294">
        <v>0.97809999999999997</v>
      </c>
      <c r="AA1356" s="294">
        <v>28128</v>
      </c>
      <c r="AC1356" s="294">
        <v>0.27900000000000003</v>
      </c>
      <c r="AD1356" s="294">
        <v>144.56</v>
      </c>
      <c r="AE1356" s="294">
        <v>144.56</v>
      </c>
      <c r="AF1356" s="294">
        <v>0.97970000000000002</v>
      </c>
      <c r="AG1356" s="294">
        <v>32216</v>
      </c>
      <c r="AI1356" s="294">
        <v>0.30580000000000002</v>
      </c>
      <c r="AJ1356" s="294">
        <v>153.68</v>
      </c>
      <c r="AK1356" s="294">
        <v>153.68</v>
      </c>
      <c r="AL1356" s="294">
        <v>0.97750000000000004</v>
      </c>
      <c r="AM1356" s="294">
        <v>31104</v>
      </c>
      <c r="AO1356" s="294">
        <v>0.28760000000000002</v>
      </c>
      <c r="AP1356" s="294">
        <v>158.63999999999999</v>
      </c>
      <c r="AQ1356" s="294">
        <v>158.63999999999999</v>
      </c>
      <c r="AR1356" s="294">
        <v>0.97850000000000004</v>
      </c>
      <c r="AS1356" s="294">
        <v>36554</v>
      </c>
      <c r="AU1356" s="294">
        <v>0.3165</v>
      </c>
      <c r="AV1356" s="294">
        <v>174.88</v>
      </c>
      <c r="AW1356" s="294">
        <v>174.88</v>
      </c>
      <c r="AX1356" s="294">
        <v>0.98460000000000003</v>
      </c>
      <c r="AY1356" s="294">
        <v>46900</v>
      </c>
      <c r="BA1356" s="294">
        <v>0.37830000000000003</v>
      </c>
      <c r="BB1356" s="294">
        <v>200.24</v>
      </c>
      <c r="BC1356" s="294">
        <v>200.24</v>
      </c>
      <c r="BD1356" s="294">
        <v>0.98829999999999996</v>
      </c>
      <c r="BE1356" s="294">
        <v>50908</v>
      </c>
      <c r="BG1356" s="294">
        <v>0.3458</v>
      </c>
      <c r="BH1356" s="294">
        <v>208.96</v>
      </c>
      <c r="BI1356" s="294">
        <v>208.96</v>
      </c>
      <c r="BJ1356" s="294">
        <v>0.99080000000000001</v>
      </c>
      <c r="BK1356" s="294">
        <v>53924</v>
      </c>
      <c r="BM1356" s="294">
        <v>0.35010000000000002</v>
      </c>
      <c r="BN1356" s="294">
        <v>167.68</v>
      </c>
      <c r="BO1356" s="294">
        <v>167.68</v>
      </c>
      <c r="BP1356" s="294">
        <v>0.99</v>
      </c>
      <c r="BQ1356" s="294">
        <v>38378</v>
      </c>
      <c r="BS1356" s="294">
        <v>0.34399999999999997</v>
      </c>
      <c r="BT1356" s="294">
        <v>155.91999999999999</v>
      </c>
      <c r="BU1356" s="294">
        <v>155.91999999999999</v>
      </c>
      <c r="BV1356" s="294">
        <v>0.98780000000000001</v>
      </c>
      <c r="BW1356" s="294">
        <v>36576</v>
      </c>
      <c r="BY1356" s="294">
        <v>0.31919999999999998</v>
      </c>
    </row>
    <row r="1357" spans="1:77">
      <c r="A1357" s="301">
        <v>1391</v>
      </c>
      <c r="B1357" s="302" t="s">
        <v>3980</v>
      </c>
      <c r="C1357" s="301" t="s">
        <v>5314</v>
      </c>
      <c r="D1357" s="302" t="s">
        <v>4139</v>
      </c>
      <c r="E1357" s="303">
        <v>167</v>
      </c>
      <c r="F1357" s="294">
        <v>61.92</v>
      </c>
      <c r="G1357" s="294">
        <v>133.6</v>
      </c>
      <c r="H1357" s="294">
        <v>0.91849999999999998</v>
      </c>
      <c r="I1357" s="294">
        <v>9240</v>
      </c>
      <c r="K1357" s="294">
        <v>0.22559999999999999</v>
      </c>
      <c r="L1357" s="294">
        <v>62.88</v>
      </c>
      <c r="M1357" s="294">
        <v>133.6</v>
      </c>
      <c r="N1357" s="294">
        <v>0.94350000000000001</v>
      </c>
      <c r="O1357" s="294">
        <v>7748</v>
      </c>
      <c r="Q1357" s="294">
        <v>0.17549999999999999</v>
      </c>
      <c r="R1357" s="294">
        <v>62</v>
      </c>
      <c r="S1357" s="294">
        <v>133.6</v>
      </c>
      <c r="T1357" s="294">
        <v>0.92989999999999995</v>
      </c>
      <c r="U1357" s="294">
        <v>8432</v>
      </c>
      <c r="W1357" s="294">
        <v>0.2031</v>
      </c>
      <c r="X1357" s="294">
        <v>65.28</v>
      </c>
      <c r="Y1357" s="294">
        <v>133.6</v>
      </c>
      <c r="Z1357" s="294">
        <v>0.91820000000000002</v>
      </c>
      <c r="AA1357" s="294">
        <v>10640</v>
      </c>
      <c r="AC1357" s="294">
        <v>0.255</v>
      </c>
      <c r="AD1357" s="294">
        <v>58.56</v>
      </c>
      <c r="AE1357" s="294">
        <v>133.6</v>
      </c>
      <c r="AF1357" s="294">
        <v>0.89559999999999995</v>
      </c>
      <c r="AG1357" s="294">
        <v>9572</v>
      </c>
      <c r="AI1357" s="294">
        <v>0.24529999999999999</v>
      </c>
      <c r="AJ1357" s="294">
        <v>65.28</v>
      </c>
      <c r="AK1357" s="294">
        <v>133.6</v>
      </c>
      <c r="AL1357" s="294">
        <v>0.89900000000000002</v>
      </c>
      <c r="AM1357" s="294">
        <v>10208</v>
      </c>
      <c r="AO1357" s="294">
        <v>0.24160000000000001</v>
      </c>
      <c r="AP1357" s="294">
        <v>64.16</v>
      </c>
      <c r="AQ1357" s="294">
        <v>133.6</v>
      </c>
      <c r="AR1357" s="294">
        <v>0.89759999999999995</v>
      </c>
      <c r="AS1357" s="294">
        <v>9528</v>
      </c>
      <c r="AU1357" s="294">
        <v>0.22239999999999999</v>
      </c>
      <c r="AV1357" s="294">
        <v>64.319999999999993</v>
      </c>
      <c r="AW1357" s="294">
        <v>133.6</v>
      </c>
      <c r="AX1357" s="294">
        <v>0.88769999999999993</v>
      </c>
      <c r="AY1357" s="294">
        <v>9416</v>
      </c>
      <c r="BA1357" s="294">
        <v>0.2291</v>
      </c>
      <c r="BB1357" s="294">
        <v>59.36</v>
      </c>
      <c r="BC1357" s="294">
        <v>133.6</v>
      </c>
      <c r="BD1357" s="294">
        <v>0.88319999999999999</v>
      </c>
      <c r="BE1357" s="294">
        <v>8340</v>
      </c>
      <c r="BG1357" s="294">
        <v>0.21379999999999999</v>
      </c>
      <c r="BH1357" s="294">
        <v>62.08</v>
      </c>
      <c r="BI1357" s="294">
        <v>133.6</v>
      </c>
      <c r="BJ1357" s="294">
        <v>0.90720000000000001</v>
      </c>
      <c r="BK1357" s="294">
        <v>9732</v>
      </c>
      <c r="BM1357" s="294">
        <v>0.23230000000000001</v>
      </c>
      <c r="BN1357" s="294">
        <v>61.12</v>
      </c>
      <c r="BO1357" s="294">
        <v>133.6</v>
      </c>
      <c r="BP1357" s="294">
        <v>0.93230000000000002</v>
      </c>
      <c r="BQ1357" s="294">
        <v>10024</v>
      </c>
      <c r="BS1357" s="294">
        <v>0.26179999999999998</v>
      </c>
      <c r="BT1357" s="294">
        <v>65.44</v>
      </c>
      <c r="BU1357" s="294">
        <v>133.6</v>
      </c>
      <c r="BV1357" s="294">
        <v>0.92769999999999997</v>
      </c>
      <c r="BW1357" s="294">
        <v>11188</v>
      </c>
      <c r="BY1357" s="294">
        <v>0.2477</v>
      </c>
    </row>
    <row r="1358" spans="1:77">
      <c r="A1358" s="301">
        <v>1392</v>
      </c>
      <c r="B1358" s="302" t="s">
        <v>3980</v>
      </c>
      <c r="C1358" s="301" t="s">
        <v>5315</v>
      </c>
      <c r="D1358" s="302" t="s">
        <v>4051</v>
      </c>
      <c r="E1358" s="303">
        <v>800</v>
      </c>
      <c r="F1358" s="294">
        <v>524.88</v>
      </c>
      <c r="G1358" s="294">
        <v>640</v>
      </c>
      <c r="H1358" s="294">
        <v>0.99990000000000001</v>
      </c>
      <c r="I1358" s="294">
        <v>153054</v>
      </c>
      <c r="K1358" s="294">
        <v>0.40500000000000003</v>
      </c>
      <c r="L1358" s="294">
        <v>611.1</v>
      </c>
      <c r="M1358" s="294">
        <v>640</v>
      </c>
      <c r="N1358" s="294">
        <v>0.99149999999999994</v>
      </c>
      <c r="O1358" s="294">
        <v>161469</v>
      </c>
      <c r="Q1358" s="294">
        <v>0.35820000000000002</v>
      </c>
      <c r="R1358" s="294">
        <v>607.5</v>
      </c>
      <c r="S1358" s="294">
        <v>640</v>
      </c>
      <c r="T1358" s="294">
        <v>0.98739999999999994</v>
      </c>
      <c r="U1358" s="294">
        <v>166014</v>
      </c>
      <c r="W1358" s="294">
        <v>0.38440000000000002</v>
      </c>
      <c r="X1358" s="294">
        <v>573.12</v>
      </c>
      <c r="Y1358" s="294">
        <v>640</v>
      </c>
      <c r="Z1358" s="294">
        <v>0.98619999999999997</v>
      </c>
      <c r="AA1358" s="294">
        <v>144567</v>
      </c>
      <c r="AC1358" s="294">
        <v>0.34379999999999999</v>
      </c>
      <c r="AD1358" s="294">
        <v>606.96</v>
      </c>
      <c r="AE1358" s="294">
        <v>640</v>
      </c>
      <c r="AF1358" s="294">
        <v>0.98609999999999998</v>
      </c>
      <c r="AG1358" s="294">
        <v>160092</v>
      </c>
      <c r="AI1358" s="294">
        <v>0.35949999999999999</v>
      </c>
      <c r="AJ1358" s="294">
        <v>618.84</v>
      </c>
      <c r="AK1358" s="294">
        <v>640</v>
      </c>
      <c r="AL1358" s="294">
        <v>0.98619999999999997</v>
      </c>
      <c r="AM1358" s="294">
        <v>166365</v>
      </c>
      <c r="AO1358" s="294">
        <v>0.37859999999999999</v>
      </c>
      <c r="AP1358" s="294">
        <v>516.24</v>
      </c>
      <c r="AQ1358" s="294">
        <v>640</v>
      </c>
      <c r="AR1358" s="294">
        <v>0.99199999999999999</v>
      </c>
      <c r="AS1358" s="294">
        <v>140436</v>
      </c>
      <c r="AU1358" s="294">
        <v>0.36859999999999998</v>
      </c>
      <c r="AV1358" s="294">
        <v>474.48</v>
      </c>
      <c r="AW1358" s="294">
        <v>640</v>
      </c>
      <c r="AX1358" s="294">
        <v>0.99570000000000003</v>
      </c>
      <c r="AY1358" s="294">
        <v>124956</v>
      </c>
      <c r="BA1358" s="294">
        <v>0.3674</v>
      </c>
      <c r="BB1358" s="294">
        <v>312.12</v>
      </c>
      <c r="BC1358" s="294">
        <v>640</v>
      </c>
      <c r="BD1358" s="294">
        <v>0.99819999999999998</v>
      </c>
      <c r="BE1358" s="294">
        <v>108234</v>
      </c>
      <c r="BG1358" s="294">
        <v>0.46689999999999998</v>
      </c>
      <c r="BH1358" s="294">
        <v>297</v>
      </c>
      <c r="BI1358" s="294">
        <v>640</v>
      </c>
      <c r="BJ1358" s="294">
        <v>0.99839999999999995</v>
      </c>
      <c r="BK1358" s="294">
        <v>119340</v>
      </c>
      <c r="BM1358" s="294">
        <v>0.54100000000000004</v>
      </c>
      <c r="BN1358" s="294">
        <v>279</v>
      </c>
      <c r="BO1358" s="294">
        <v>640</v>
      </c>
      <c r="BP1358" s="294">
        <v>0.99409999999999998</v>
      </c>
      <c r="BQ1358" s="294">
        <v>119520</v>
      </c>
      <c r="BR1358" s="294" t="e">
        <f>BQ1358-#REF!</f>
        <v>#REF!</v>
      </c>
      <c r="BS1358" s="294">
        <v>0.64129999999999998</v>
      </c>
      <c r="BT1358" s="294">
        <v>550.08000000000004</v>
      </c>
      <c r="BU1358" s="294">
        <v>640</v>
      </c>
      <c r="BV1358" s="294">
        <v>0.99119999999999997</v>
      </c>
      <c r="BW1358" s="294">
        <v>146583</v>
      </c>
      <c r="BY1358" s="294">
        <v>0.36130000000000001</v>
      </c>
    </row>
    <row r="1359" spans="1:77">
      <c r="A1359" s="301">
        <v>1393</v>
      </c>
      <c r="B1359" s="302" t="s">
        <v>3980</v>
      </c>
      <c r="C1359" s="301" t="s">
        <v>5316</v>
      </c>
      <c r="D1359" s="302" t="s">
        <v>4051</v>
      </c>
      <c r="E1359" s="303">
        <v>125</v>
      </c>
      <c r="F1359" s="294">
        <v>66</v>
      </c>
      <c r="G1359" s="294">
        <v>100</v>
      </c>
      <c r="H1359" s="294">
        <v>0.94189999999999996</v>
      </c>
      <c r="I1359" s="294">
        <v>23223</v>
      </c>
      <c r="K1359" s="294">
        <v>0.51890000000000003</v>
      </c>
      <c r="L1359" s="294">
        <v>67.2</v>
      </c>
      <c r="M1359" s="294">
        <v>100</v>
      </c>
      <c r="N1359" s="294">
        <v>0.94940000000000002</v>
      </c>
      <c r="O1359" s="294">
        <v>24684</v>
      </c>
      <c r="Q1359" s="294">
        <v>0.52010000000000001</v>
      </c>
      <c r="R1359" s="294">
        <v>66</v>
      </c>
      <c r="S1359" s="294">
        <v>100</v>
      </c>
      <c r="T1359" s="294">
        <v>0.95169999999999999</v>
      </c>
      <c r="U1359" s="294">
        <v>23850</v>
      </c>
      <c r="W1359" s="294">
        <v>0.52739999999999998</v>
      </c>
      <c r="X1359" s="294">
        <v>60.84</v>
      </c>
      <c r="Y1359" s="294">
        <v>100</v>
      </c>
      <c r="Z1359" s="294">
        <v>0.94040000000000001</v>
      </c>
      <c r="AA1359" s="294">
        <v>22755</v>
      </c>
      <c r="AC1359" s="294">
        <v>0.53459999999999996</v>
      </c>
      <c r="AD1359" s="294">
        <v>61.68</v>
      </c>
      <c r="AE1359" s="294">
        <v>100</v>
      </c>
      <c r="AF1359" s="294">
        <v>0.94009999999999994</v>
      </c>
      <c r="AG1359" s="294">
        <v>23181</v>
      </c>
      <c r="AI1359" s="294">
        <v>0.53739999999999999</v>
      </c>
      <c r="AJ1359" s="294">
        <v>63.6</v>
      </c>
      <c r="AK1359" s="294">
        <v>100</v>
      </c>
      <c r="AL1359" s="294">
        <v>0.94469999999999998</v>
      </c>
      <c r="AM1359" s="294">
        <v>22893</v>
      </c>
      <c r="AO1359" s="294">
        <v>0.5292</v>
      </c>
      <c r="AP1359" s="294">
        <v>57.84</v>
      </c>
      <c r="AQ1359" s="294">
        <v>100</v>
      </c>
      <c r="AR1359" s="294">
        <v>0.94320000000000004</v>
      </c>
      <c r="AS1359" s="294">
        <v>20889</v>
      </c>
      <c r="AU1359" s="294">
        <v>0.51470000000000005</v>
      </c>
      <c r="AV1359" s="294">
        <v>57.36</v>
      </c>
      <c r="AW1359" s="294">
        <v>100</v>
      </c>
      <c r="AX1359" s="294">
        <v>0.95279999999999998</v>
      </c>
      <c r="AY1359" s="294">
        <v>19038</v>
      </c>
      <c r="BA1359" s="294">
        <v>0.4839</v>
      </c>
      <c r="BB1359" s="294">
        <v>55.68</v>
      </c>
      <c r="BC1359" s="294">
        <v>100</v>
      </c>
      <c r="BD1359" s="294">
        <v>0.95979999999999999</v>
      </c>
      <c r="BE1359" s="294">
        <v>19818</v>
      </c>
      <c r="BG1359" s="294">
        <v>0.4985</v>
      </c>
      <c r="BH1359" s="294">
        <v>58.32</v>
      </c>
      <c r="BI1359" s="294">
        <v>100</v>
      </c>
      <c r="BJ1359" s="294">
        <v>0.96389999999999998</v>
      </c>
      <c r="BK1359" s="294">
        <v>19506</v>
      </c>
      <c r="BM1359" s="294">
        <v>0.46639999999999998</v>
      </c>
      <c r="BN1359" s="294">
        <v>61.56</v>
      </c>
      <c r="BO1359" s="294">
        <v>100</v>
      </c>
      <c r="BP1359" s="294">
        <v>0.9607</v>
      </c>
      <c r="BQ1359" s="294">
        <v>17880</v>
      </c>
      <c r="BS1359" s="294">
        <v>0.44990000000000002</v>
      </c>
      <c r="BT1359" s="294">
        <v>67.680000000000007</v>
      </c>
      <c r="BU1359" s="294">
        <v>100</v>
      </c>
      <c r="BV1359" s="294">
        <v>0.96489999999999998</v>
      </c>
      <c r="BW1359" s="294">
        <v>23697</v>
      </c>
      <c r="BY1359" s="294">
        <v>0.48770000000000002</v>
      </c>
    </row>
    <row r="1360" spans="1:77">
      <c r="A1360" s="301">
        <v>1394</v>
      </c>
      <c r="B1360" s="302" t="s">
        <v>3980</v>
      </c>
      <c r="C1360" s="301" t="s">
        <v>5317</v>
      </c>
      <c r="D1360" s="302" t="s">
        <v>4051</v>
      </c>
      <c r="E1360" s="303">
        <v>200</v>
      </c>
      <c r="F1360" s="294">
        <v>126</v>
      </c>
      <c r="G1360" s="294">
        <v>160</v>
      </c>
      <c r="H1360" s="294">
        <v>0.73429999999999995</v>
      </c>
      <c r="I1360" s="294">
        <v>6080</v>
      </c>
      <c r="K1360" s="294">
        <v>9.1300000000000006E-2</v>
      </c>
      <c r="L1360" s="294">
        <v>128</v>
      </c>
      <c r="M1360" s="294">
        <v>160</v>
      </c>
      <c r="N1360" s="294">
        <v>0.74690000000000001</v>
      </c>
      <c r="O1360" s="294">
        <v>7200</v>
      </c>
      <c r="Q1360" s="294">
        <v>0.1012</v>
      </c>
      <c r="R1360" s="294">
        <v>148</v>
      </c>
      <c r="S1360" s="294">
        <v>160</v>
      </c>
      <c r="T1360" s="294">
        <v>0.72970000000000002</v>
      </c>
      <c r="U1360" s="294">
        <v>5020</v>
      </c>
      <c r="W1360" s="294">
        <v>6.4600000000000005E-2</v>
      </c>
      <c r="X1360" s="294">
        <v>154</v>
      </c>
      <c r="Y1360" s="294">
        <v>160</v>
      </c>
      <c r="Z1360" s="294">
        <v>0.69089999999999996</v>
      </c>
      <c r="AA1360" s="294">
        <v>10100</v>
      </c>
      <c r="AC1360" s="294">
        <v>0.12759999999999999</v>
      </c>
      <c r="AD1360" s="294">
        <v>148</v>
      </c>
      <c r="AE1360" s="294">
        <v>160</v>
      </c>
      <c r="AF1360" s="294">
        <v>0.71479999999999999</v>
      </c>
      <c r="AG1360" s="294">
        <v>8020</v>
      </c>
      <c r="AI1360" s="294">
        <v>0.1019</v>
      </c>
      <c r="AJ1360" s="294">
        <v>168</v>
      </c>
      <c r="AK1360" s="294">
        <v>168</v>
      </c>
      <c r="AL1360" s="294">
        <v>0.73539999999999994</v>
      </c>
      <c r="AM1360" s="294">
        <v>8780</v>
      </c>
      <c r="AO1360" s="294">
        <v>9.8699999999999996E-2</v>
      </c>
      <c r="AP1360" s="294">
        <v>134</v>
      </c>
      <c r="AQ1360" s="294">
        <v>160</v>
      </c>
      <c r="AR1360" s="294">
        <v>0.73370000000000002</v>
      </c>
      <c r="AS1360" s="294">
        <v>3580</v>
      </c>
      <c r="AU1360" s="294">
        <v>4.8899999999999999E-2</v>
      </c>
      <c r="AV1360" s="294">
        <v>162</v>
      </c>
      <c r="AW1360" s="294">
        <v>162</v>
      </c>
      <c r="AX1360" s="294">
        <v>0.72650000000000003</v>
      </c>
      <c r="AY1360" s="294">
        <v>6480</v>
      </c>
      <c r="BA1360" s="294">
        <v>7.6499999999999999E-2</v>
      </c>
      <c r="BB1360" s="294">
        <v>162</v>
      </c>
      <c r="BC1360" s="294">
        <v>162</v>
      </c>
      <c r="BD1360" s="294">
        <v>0.74209999999999998</v>
      </c>
      <c r="BE1360" s="294">
        <v>5580</v>
      </c>
      <c r="BG1360" s="294">
        <v>6.2399999999999997E-2</v>
      </c>
      <c r="BH1360" s="294">
        <v>164</v>
      </c>
      <c r="BI1360" s="294">
        <v>164</v>
      </c>
      <c r="BJ1360" s="294">
        <v>0.74819999999999998</v>
      </c>
      <c r="BK1360" s="294">
        <v>10340</v>
      </c>
      <c r="BM1360" s="294">
        <v>0.1133</v>
      </c>
      <c r="BN1360" s="294">
        <v>174</v>
      </c>
      <c r="BO1360" s="294">
        <v>174</v>
      </c>
      <c r="BP1360" s="294">
        <v>0.75209999999999999</v>
      </c>
      <c r="BQ1360" s="294">
        <v>12860</v>
      </c>
      <c r="BS1360" s="294">
        <v>0.1462</v>
      </c>
      <c r="BT1360" s="294">
        <v>176</v>
      </c>
      <c r="BU1360" s="294">
        <v>176</v>
      </c>
      <c r="BV1360" s="294">
        <v>0.75639999999999996</v>
      </c>
      <c r="BW1360" s="294">
        <v>13540</v>
      </c>
      <c r="BY1360" s="294">
        <v>0.13669999999999999</v>
      </c>
    </row>
    <row r="1361" spans="1:77">
      <c r="A1361" s="301">
        <v>1395</v>
      </c>
      <c r="B1361" s="302" t="s">
        <v>3980</v>
      </c>
      <c r="C1361" s="301" t="s">
        <v>5318</v>
      </c>
      <c r="D1361" s="302" t="s">
        <v>4051</v>
      </c>
      <c r="E1361" s="303">
        <v>175</v>
      </c>
      <c r="F1361" s="294">
        <v>142.6</v>
      </c>
      <c r="G1361" s="294">
        <v>142.6</v>
      </c>
      <c r="H1361" s="294">
        <v>0.93820000000000003</v>
      </c>
      <c r="I1361" s="294">
        <v>37637</v>
      </c>
      <c r="K1361" s="294">
        <v>0.39069999999999999</v>
      </c>
      <c r="L1361" s="294">
        <v>117.2</v>
      </c>
      <c r="M1361" s="294">
        <v>140</v>
      </c>
      <c r="N1361" s="294">
        <v>0.94530000000000003</v>
      </c>
      <c r="O1361" s="294">
        <v>35322</v>
      </c>
      <c r="Q1361" s="294">
        <v>0.42849999999999999</v>
      </c>
      <c r="R1361" s="294">
        <v>178.4</v>
      </c>
      <c r="S1361" s="294">
        <v>178.4</v>
      </c>
      <c r="T1361" s="294">
        <v>0.91139999999999999</v>
      </c>
      <c r="U1361" s="294">
        <v>30111</v>
      </c>
      <c r="W1361" s="294">
        <v>0.25719999999999998</v>
      </c>
      <c r="X1361" s="294">
        <v>176.76</v>
      </c>
      <c r="Y1361" s="294">
        <v>176.76</v>
      </c>
      <c r="Z1361" s="294">
        <v>0.9304</v>
      </c>
      <c r="AA1361" s="294">
        <v>38172</v>
      </c>
      <c r="AC1361" s="294">
        <v>0.312</v>
      </c>
      <c r="AD1361" s="294">
        <v>206</v>
      </c>
      <c r="AE1361" s="294">
        <v>206</v>
      </c>
      <c r="AF1361" s="294">
        <v>0.9375</v>
      </c>
      <c r="AG1361" s="294">
        <v>35430</v>
      </c>
      <c r="AI1361" s="294">
        <v>0.24660000000000001</v>
      </c>
      <c r="AJ1361" s="294">
        <v>188</v>
      </c>
      <c r="AK1361" s="294">
        <v>188</v>
      </c>
      <c r="AL1361" s="294">
        <v>0.94389999999999996</v>
      </c>
      <c r="AM1361" s="294">
        <v>37820</v>
      </c>
      <c r="AO1361" s="294">
        <v>0.29599999999999999</v>
      </c>
      <c r="AP1361" s="294">
        <v>142</v>
      </c>
      <c r="AQ1361" s="294">
        <v>142</v>
      </c>
      <c r="AR1361" s="294">
        <v>0.90190000000000003</v>
      </c>
      <c r="AS1361" s="294">
        <v>24810</v>
      </c>
      <c r="AU1361" s="294">
        <v>0.26040000000000002</v>
      </c>
      <c r="AV1361" s="294">
        <v>138</v>
      </c>
      <c r="AW1361" s="294">
        <v>140</v>
      </c>
      <c r="AX1361" s="294">
        <v>0.89080000000000004</v>
      </c>
      <c r="AY1361" s="294">
        <v>24140</v>
      </c>
      <c r="BA1361" s="294">
        <v>0.2727</v>
      </c>
      <c r="BB1361" s="294">
        <v>79</v>
      </c>
      <c r="BC1361" s="294">
        <v>140</v>
      </c>
      <c r="BD1361" s="294">
        <v>0.86319999999999997</v>
      </c>
      <c r="BE1361" s="294">
        <v>17540</v>
      </c>
      <c r="BG1361" s="294">
        <v>0.34570000000000001</v>
      </c>
      <c r="BH1361" s="294">
        <v>62</v>
      </c>
      <c r="BI1361" s="294">
        <v>140</v>
      </c>
      <c r="BJ1361" s="294">
        <v>0.85289999999999999</v>
      </c>
      <c r="BK1361" s="294">
        <v>17790</v>
      </c>
      <c r="BM1361" s="294">
        <v>0.45219999999999999</v>
      </c>
      <c r="BN1361" s="294">
        <v>73</v>
      </c>
      <c r="BO1361" s="294">
        <v>140</v>
      </c>
      <c r="BP1361" s="294">
        <v>0.89500000000000002</v>
      </c>
      <c r="BQ1361" s="294">
        <v>18140</v>
      </c>
      <c r="BS1361" s="294">
        <v>0.41320000000000001</v>
      </c>
      <c r="BT1361" s="294">
        <v>113</v>
      </c>
      <c r="BU1361" s="294">
        <v>140</v>
      </c>
      <c r="BV1361" s="294">
        <v>0.91490000000000005</v>
      </c>
      <c r="BW1361" s="294">
        <v>24310</v>
      </c>
      <c r="BY1361" s="294">
        <v>0.316</v>
      </c>
    </row>
    <row r="1362" spans="1:77">
      <c r="A1362" s="301">
        <v>1396</v>
      </c>
      <c r="B1362" s="302" t="s">
        <v>3980</v>
      </c>
      <c r="C1362" s="301" t="s">
        <v>5319</v>
      </c>
      <c r="D1362" s="302" t="s">
        <v>4051</v>
      </c>
      <c r="E1362" s="303">
        <v>133</v>
      </c>
      <c r="F1362" s="294">
        <v>196.32</v>
      </c>
      <c r="G1362" s="294">
        <v>196.32</v>
      </c>
      <c r="H1362" s="294">
        <v>0.98239999999999994</v>
      </c>
      <c r="I1362" s="294">
        <v>55452</v>
      </c>
      <c r="K1362" s="294">
        <v>0.39929999999999999</v>
      </c>
      <c r="L1362" s="294">
        <v>182.7</v>
      </c>
      <c r="M1362" s="294">
        <v>182.7</v>
      </c>
      <c r="N1362" s="294">
        <v>0.98009999999999997</v>
      </c>
      <c r="O1362" s="294">
        <v>58209</v>
      </c>
      <c r="Q1362" s="294">
        <v>0.43690000000000001</v>
      </c>
      <c r="R1362" s="294">
        <v>223.2</v>
      </c>
      <c r="S1362" s="294">
        <v>223.2</v>
      </c>
      <c r="T1362" s="294">
        <v>0.98099999999999998</v>
      </c>
      <c r="U1362" s="294">
        <v>54165</v>
      </c>
      <c r="W1362" s="294">
        <v>0.34360000000000002</v>
      </c>
      <c r="X1362" s="294">
        <v>169.2</v>
      </c>
      <c r="Y1362" s="294">
        <v>169.2</v>
      </c>
      <c r="Z1362" s="294">
        <v>0.97140000000000004</v>
      </c>
      <c r="AA1362" s="294">
        <v>47844</v>
      </c>
      <c r="AC1362" s="294">
        <v>0.39129999999999998</v>
      </c>
      <c r="AD1362" s="294">
        <v>177.24</v>
      </c>
      <c r="AE1362" s="294">
        <v>177.24</v>
      </c>
      <c r="AF1362" s="294">
        <v>0.96460000000000001</v>
      </c>
      <c r="AG1362" s="294">
        <v>51069</v>
      </c>
      <c r="AI1362" s="294">
        <v>0.40150000000000002</v>
      </c>
      <c r="AJ1362" s="294">
        <v>196.44</v>
      </c>
      <c r="AK1362" s="294">
        <v>196.44</v>
      </c>
      <c r="AL1362" s="294">
        <v>0.96409999999999996</v>
      </c>
      <c r="AM1362" s="294">
        <v>51969</v>
      </c>
      <c r="AO1362" s="294">
        <v>0.38109999999999999</v>
      </c>
      <c r="AP1362" s="294">
        <v>182.76</v>
      </c>
      <c r="AQ1362" s="294">
        <v>182.76</v>
      </c>
      <c r="AR1362" s="294">
        <v>0.95489999999999997</v>
      </c>
      <c r="AS1362" s="294">
        <v>51150</v>
      </c>
      <c r="AU1362" s="294">
        <v>0.39400000000000002</v>
      </c>
      <c r="AV1362" s="294">
        <v>171.12</v>
      </c>
      <c r="AW1362" s="294">
        <v>171.12</v>
      </c>
      <c r="AX1362" s="294">
        <v>0.94069999999999998</v>
      </c>
      <c r="AY1362" s="294">
        <v>45045</v>
      </c>
      <c r="BA1362" s="294">
        <v>0.38869999999999999</v>
      </c>
      <c r="BB1362" s="294">
        <v>169.92</v>
      </c>
      <c r="BC1362" s="294">
        <v>169.92</v>
      </c>
      <c r="BD1362" s="294">
        <v>0.93920000000000003</v>
      </c>
      <c r="BE1362" s="294">
        <v>37395</v>
      </c>
      <c r="BG1362" s="294">
        <v>0.315</v>
      </c>
      <c r="BH1362" s="294">
        <v>153</v>
      </c>
      <c r="BI1362" s="294">
        <v>153</v>
      </c>
      <c r="BJ1362" s="294">
        <v>0.94699999999999995</v>
      </c>
      <c r="BK1362" s="294">
        <v>41814</v>
      </c>
      <c r="BM1362" s="294">
        <v>0.38790000000000002</v>
      </c>
      <c r="BN1362" s="294">
        <v>186</v>
      </c>
      <c r="BO1362" s="294">
        <v>186</v>
      </c>
      <c r="BP1362" s="294">
        <v>0.95989999999999998</v>
      </c>
      <c r="BQ1362" s="294">
        <v>37980</v>
      </c>
      <c r="BS1362" s="294">
        <v>0.31659999999999999</v>
      </c>
      <c r="BT1362" s="294">
        <v>205.92</v>
      </c>
      <c r="BU1362" s="294">
        <v>205.92</v>
      </c>
      <c r="BV1362" s="294">
        <v>0.95699999999999996</v>
      </c>
      <c r="BW1362" s="294">
        <v>57987</v>
      </c>
      <c r="BY1362" s="294">
        <v>0.39550000000000002</v>
      </c>
    </row>
    <row r="1363" spans="1:77">
      <c r="A1363" s="301">
        <v>1397</v>
      </c>
      <c r="B1363" s="302" t="s">
        <v>3980</v>
      </c>
      <c r="C1363" s="301" t="s">
        <v>5320</v>
      </c>
      <c r="D1363" s="302" t="s">
        <v>4051</v>
      </c>
      <c r="E1363" s="303">
        <v>220</v>
      </c>
      <c r="F1363" s="294">
        <v>250.08</v>
      </c>
      <c r="G1363" s="294">
        <v>250.08</v>
      </c>
      <c r="H1363" s="294">
        <v>0.99929999999999997</v>
      </c>
      <c r="I1363" s="294">
        <v>54210</v>
      </c>
      <c r="K1363" s="294">
        <v>0.30130000000000001</v>
      </c>
      <c r="L1363" s="294">
        <v>262.8</v>
      </c>
      <c r="M1363" s="294">
        <v>262.8</v>
      </c>
      <c r="N1363" s="294">
        <v>0.99860000000000004</v>
      </c>
      <c r="O1363" s="294">
        <v>54750</v>
      </c>
      <c r="Q1363" s="294">
        <v>0.28039999999999998</v>
      </c>
      <c r="R1363" s="294">
        <v>292.8</v>
      </c>
      <c r="S1363" s="294">
        <v>292.8</v>
      </c>
      <c r="T1363" s="294">
        <v>0.99819999999999998</v>
      </c>
      <c r="U1363" s="294">
        <v>57372</v>
      </c>
      <c r="W1363" s="294">
        <v>0.2727</v>
      </c>
      <c r="X1363" s="294">
        <v>235.2</v>
      </c>
      <c r="Y1363" s="294">
        <v>235.2</v>
      </c>
      <c r="Z1363" s="294">
        <v>0.99909999999999999</v>
      </c>
      <c r="AA1363" s="294">
        <v>49710</v>
      </c>
      <c r="AC1363" s="294">
        <v>0.2843</v>
      </c>
      <c r="AD1363" s="294">
        <v>223.2</v>
      </c>
      <c r="AE1363" s="294">
        <v>223.2</v>
      </c>
      <c r="AF1363" s="294">
        <v>0.99960000000000004</v>
      </c>
      <c r="AG1363" s="294">
        <v>51246</v>
      </c>
      <c r="AI1363" s="294">
        <v>0.30869999999999997</v>
      </c>
      <c r="AJ1363" s="294">
        <v>212.4</v>
      </c>
      <c r="AK1363" s="294">
        <v>212.4</v>
      </c>
      <c r="AL1363" s="294">
        <v>0.99919999999999998</v>
      </c>
      <c r="AM1363" s="294">
        <v>54738</v>
      </c>
      <c r="AO1363" s="294">
        <v>0.35820000000000002</v>
      </c>
      <c r="AP1363" s="294">
        <v>215.52</v>
      </c>
      <c r="AQ1363" s="294">
        <v>215.52</v>
      </c>
      <c r="AR1363" s="294">
        <v>0.99939999999999996</v>
      </c>
      <c r="AS1363" s="294">
        <v>48906</v>
      </c>
      <c r="AU1363" s="294">
        <v>0.30520000000000003</v>
      </c>
      <c r="AV1363" s="294">
        <v>223.44</v>
      </c>
      <c r="AW1363" s="294">
        <v>223.44</v>
      </c>
      <c r="AX1363" s="294">
        <v>0.99680000000000002</v>
      </c>
      <c r="AY1363" s="294">
        <v>45834</v>
      </c>
      <c r="BA1363" s="294">
        <v>0.2858</v>
      </c>
      <c r="BB1363" s="294">
        <v>190.08</v>
      </c>
      <c r="BC1363" s="294">
        <v>190.08</v>
      </c>
      <c r="BD1363" s="294">
        <v>0.99619999999999997</v>
      </c>
      <c r="BE1363" s="294">
        <v>41406</v>
      </c>
      <c r="BG1363" s="294">
        <v>0.29389999999999999</v>
      </c>
      <c r="BH1363" s="294">
        <v>196.08</v>
      </c>
      <c r="BI1363" s="294">
        <v>196.08</v>
      </c>
      <c r="BJ1363" s="294">
        <v>0.99629999999999996</v>
      </c>
      <c r="BK1363" s="294">
        <v>39750</v>
      </c>
      <c r="BM1363" s="294">
        <v>0.27350000000000002</v>
      </c>
      <c r="BN1363" s="294">
        <v>184.8</v>
      </c>
      <c r="BO1363" s="294">
        <v>184.8</v>
      </c>
      <c r="BP1363" s="294">
        <v>0.997</v>
      </c>
      <c r="BQ1363" s="294">
        <v>45522</v>
      </c>
      <c r="BS1363" s="294">
        <v>0.36770000000000003</v>
      </c>
      <c r="BT1363" s="294">
        <v>246.72</v>
      </c>
      <c r="BU1363" s="294">
        <v>246.72</v>
      </c>
      <c r="BV1363" s="294">
        <v>0.99760000000000004</v>
      </c>
      <c r="BW1363" s="294">
        <v>50916</v>
      </c>
      <c r="BY1363" s="294">
        <v>0.27800000000000002</v>
      </c>
    </row>
    <row r="1364" spans="1:77">
      <c r="A1364" s="301">
        <v>1398</v>
      </c>
      <c r="B1364" s="302" t="s">
        <v>3980</v>
      </c>
      <c r="C1364" s="301" t="s">
        <v>5321</v>
      </c>
      <c r="D1364" s="302" t="s">
        <v>4051</v>
      </c>
      <c r="E1364" s="303">
        <v>445</v>
      </c>
      <c r="F1364" s="294">
        <v>1113.5999999999999</v>
      </c>
      <c r="G1364" s="294">
        <v>1113.5999999999999</v>
      </c>
      <c r="H1364" s="294">
        <v>1</v>
      </c>
      <c r="I1364" s="294">
        <v>320250</v>
      </c>
      <c r="K1364" s="294">
        <v>0.39939999999999998</v>
      </c>
      <c r="L1364" s="294">
        <v>1119</v>
      </c>
      <c r="M1364" s="294">
        <v>1119</v>
      </c>
      <c r="N1364" s="294">
        <v>0.99919999999999998</v>
      </c>
      <c r="O1364" s="294">
        <v>308430</v>
      </c>
      <c r="Q1364" s="294">
        <v>0.37080000000000002</v>
      </c>
      <c r="R1364" s="294">
        <v>1194</v>
      </c>
      <c r="S1364" s="294">
        <v>1194</v>
      </c>
      <c r="T1364" s="294">
        <v>0.99880000000000002</v>
      </c>
      <c r="U1364" s="294">
        <v>285090</v>
      </c>
      <c r="W1364" s="294">
        <v>0.33200000000000002</v>
      </c>
      <c r="X1364" s="294">
        <v>680.4</v>
      </c>
      <c r="Y1364" s="294">
        <v>680.4</v>
      </c>
      <c r="Z1364" s="294">
        <v>0.99990000000000001</v>
      </c>
      <c r="AA1364" s="294">
        <v>227250</v>
      </c>
      <c r="AC1364" s="294">
        <v>0.44900000000000001</v>
      </c>
      <c r="AD1364" s="294">
        <v>836.4</v>
      </c>
      <c r="AE1364" s="294">
        <v>836.4</v>
      </c>
      <c r="AF1364" s="294">
        <v>0.99949999999999994</v>
      </c>
      <c r="AG1364" s="294">
        <v>237600</v>
      </c>
      <c r="AI1364" s="294">
        <v>0.38200000000000001</v>
      </c>
      <c r="AJ1364" s="294">
        <v>805.2</v>
      </c>
      <c r="AK1364" s="294">
        <v>805.2</v>
      </c>
      <c r="AL1364" s="294">
        <v>1</v>
      </c>
      <c r="AM1364" s="294">
        <v>231420</v>
      </c>
      <c r="AO1364" s="294">
        <v>0.3992</v>
      </c>
      <c r="AP1364" s="294">
        <v>696</v>
      </c>
      <c r="AQ1364" s="294">
        <v>696</v>
      </c>
      <c r="AR1364" s="294">
        <v>0.99970000000000003</v>
      </c>
      <c r="AS1364" s="294">
        <v>226350</v>
      </c>
      <c r="AU1364" s="294">
        <v>0.43730000000000002</v>
      </c>
      <c r="AV1364" s="294">
        <v>870</v>
      </c>
      <c r="AW1364" s="294">
        <v>870</v>
      </c>
      <c r="AX1364" s="294">
        <v>0.99749999999999994</v>
      </c>
      <c r="AY1364" s="294">
        <v>187320</v>
      </c>
      <c r="BA1364" s="294">
        <v>0.29980000000000001</v>
      </c>
      <c r="BB1364" s="294">
        <v>679.2</v>
      </c>
      <c r="BC1364" s="294">
        <v>679.2</v>
      </c>
      <c r="BD1364" s="294">
        <v>0.99429999999999996</v>
      </c>
      <c r="BE1364" s="294">
        <v>165750</v>
      </c>
      <c r="BG1364" s="294">
        <v>0.32990000000000003</v>
      </c>
      <c r="BH1364" s="294">
        <v>669.6</v>
      </c>
      <c r="BI1364" s="294">
        <v>669.6</v>
      </c>
      <c r="BJ1364" s="294">
        <v>0.995</v>
      </c>
      <c r="BK1364" s="294">
        <v>159720</v>
      </c>
      <c r="BM1364" s="294">
        <v>0.32219999999999999</v>
      </c>
      <c r="BN1364" s="294">
        <v>706.8</v>
      </c>
      <c r="BO1364" s="294">
        <v>706.8</v>
      </c>
      <c r="BP1364" s="294">
        <v>0.99560000000000004</v>
      </c>
      <c r="BQ1364" s="294">
        <v>169170</v>
      </c>
      <c r="BS1364" s="294">
        <v>0.35770000000000002</v>
      </c>
      <c r="BT1364" s="294">
        <v>826.8</v>
      </c>
      <c r="BU1364" s="294">
        <v>826.8</v>
      </c>
      <c r="BV1364" s="294">
        <v>0.99950000000000006</v>
      </c>
      <c r="BW1364" s="294">
        <v>218850</v>
      </c>
      <c r="BY1364" s="294">
        <v>0.35599999999999998</v>
      </c>
    </row>
    <row r="1365" spans="1:77">
      <c r="A1365" s="301">
        <v>1399</v>
      </c>
      <c r="B1365" s="302" t="s">
        <v>3980</v>
      </c>
      <c r="C1365" s="301" t="s">
        <v>5322</v>
      </c>
      <c r="D1365" s="302" t="s">
        <v>4051</v>
      </c>
      <c r="E1365" s="303">
        <v>125</v>
      </c>
      <c r="F1365" s="294">
        <v>49.68</v>
      </c>
      <c r="G1365" s="294">
        <v>100</v>
      </c>
      <c r="H1365" s="294">
        <v>0.99919999999999998</v>
      </c>
      <c r="I1365" s="294">
        <v>7024</v>
      </c>
      <c r="K1365" s="294">
        <v>0.19650000000000001</v>
      </c>
      <c r="L1365" s="294">
        <v>53.6</v>
      </c>
      <c r="M1365" s="294">
        <v>100</v>
      </c>
      <c r="N1365" s="294">
        <v>0.99790000000000001</v>
      </c>
      <c r="O1365" s="294">
        <v>6630</v>
      </c>
      <c r="Q1365" s="294">
        <v>0.1666</v>
      </c>
      <c r="R1365" s="294">
        <v>41</v>
      </c>
      <c r="S1365" s="294">
        <v>100</v>
      </c>
      <c r="T1365" s="294">
        <v>0.99890000000000001</v>
      </c>
      <c r="U1365" s="294">
        <v>7058</v>
      </c>
      <c r="W1365" s="294">
        <v>0.2394</v>
      </c>
      <c r="X1365" s="294">
        <v>44</v>
      </c>
      <c r="Y1365" s="294">
        <v>100</v>
      </c>
      <c r="Z1365" s="294">
        <v>0.99709999999999999</v>
      </c>
      <c r="AA1365" s="294">
        <v>6028</v>
      </c>
      <c r="AC1365" s="294">
        <v>0.1847</v>
      </c>
      <c r="AD1365" s="294">
        <v>46</v>
      </c>
      <c r="AE1365" s="294">
        <v>100</v>
      </c>
      <c r="AF1365" s="294">
        <v>0.997</v>
      </c>
      <c r="AG1365" s="294">
        <v>6620</v>
      </c>
      <c r="AI1365" s="294">
        <v>0.19400000000000001</v>
      </c>
      <c r="AJ1365" s="294">
        <v>38</v>
      </c>
      <c r="AK1365" s="294">
        <v>100</v>
      </c>
      <c r="AL1365" s="294">
        <v>1</v>
      </c>
      <c r="AM1365" s="294">
        <v>6900</v>
      </c>
      <c r="AO1365" s="294">
        <v>0.25219999999999998</v>
      </c>
      <c r="AP1365" s="294">
        <v>42</v>
      </c>
      <c r="AQ1365" s="294">
        <v>100</v>
      </c>
      <c r="AR1365" s="294">
        <v>0.99439999999999995</v>
      </c>
      <c r="AS1365" s="294">
        <v>6980</v>
      </c>
      <c r="AU1365" s="294">
        <v>0.22470000000000001</v>
      </c>
      <c r="AV1365" s="294">
        <v>32</v>
      </c>
      <c r="AW1365" s="294">
        <v>100</v>
      </c>
      <c r="AX1365" s="294">
        <v>1</v>
      </c>
      <c r="AY1365" s="294">
        <v>5740</v>
      </c>
      <c r="BA1365" s="294">
        <v>0.24909999999999999</v>
      </c>
      <c r="BB1365" s="294">
        <v>28</v>
      </c>
      <c r="BC1365" s="294">
        <v>100</v>
      </c>
      <c r="BD1365" s="294">
        <v>0.99549999999999994</v>
      </c>
      <c r="BE1365" s="294">
        <v>4360</v>
      </c>
      <c r="BG1365" s="294">
        <v>0.21029999999999999</v>
      </c>
      <c r="BH1365" s="294">
        <v>24</v>
      </c>
      <c r="BI1365" s="294">
        <v>100</v>
      </c>
      <c r="BJ1365" s="294">
        <v>0.99580000000000002</v>
      </c>
      <c r="BK1365" s="294">
        <v>4720</v>
      </c>
      <c r="BM1365" s="294">
        <v>0.26550000000000001</v>
      </c>
      <c r="BN1365" s="294">
        <v>30</v>
      </c>
      <c r="BO1365" s="294">
        <v>100</v>
      </c>
      <c r="BP1365" s="294">
        <v>1</v>
      </c>
      <c r="BQ1365" s="294">
        <v>4480</v>
      </c>
      <c r="BS1365" s="294">
        <v>0.22220000000000001</v>
      </c>
      <c r="BT1365" s="294">
        <v>36</v>
      </c>
      <c r="BU1365" s="294">
        <v>100</v>
      </c>
      <c r="BV1365" s="294">
        <v>0.99650000000000005</v>
      </c>
      <c r="BW1365" s="294">
        <v>5620</v>
      </c>
      <c r="BY1365" s="294">
        <v>0.21060000000000001</v>
      </c>
    </row>
    <row r="1366" spans="1:77">
      <c r="A1366" s="301">
        <v>1400</v>
      </c>
      <c r="B1366" s="302" t="s">
        <v>3980</v>
      </c>
      <c r="C1366" s="301" t="s">
        <v>5323</v>
      </c>
      <c r="D1366" s="302" t="s">
        <v>4051</v>
      </c>
      <c r="E1366" s="303">
        <v>800</v>
      </c>
      <c r="F1366" s="294">
        <v>502.2</v>
      </c>
      <c r="G1366" s="294">
        <v>640</v>
      </c>
      <c r="H1366" s="294">
        <v>0.97440000000000004</v>
      </c>
      <c r="I1366" s="294">
        <v>161580</v>
      </c>
      <c r="K1366" s="294">
        <v>0.45860000000000001</v>
      </c>
      <c r="L1366" s="294">
        <v>522.6</v>
      </c>
      <c r="M1366" s="294">
        <v>640</v>
      </c>
      <c r="N1366" s="294">
        <v>0.97389999999999999</v>
      </c>
      <c r="O1366" s="294">
        <v>211980</v>
      </c>
      <c r="Q1366" s="294">
        <v>0.55989999999999995</v>
      </c>
      <c r="R1366" s="294">
        <v>538.20000000000005</v>
      </c>
      <c r="S1366" s="294">
        <v>640</v>
      </c>
      <c r="T1366" s="294">
        <v>0.96650000000000003</v>
      </c>
      <c r="U1366" s="294">
        <v>129540</v>
      </c>
      <c r="W1366" s="294">
        <v>0.34589999999999999</v>
      </c>
      <c r="X1366" s="294">
        <v>528.6</v>
      </c>
      <c r="Y1366" s="294">
        <v>640</v>
      </c>
      <c r="Z1366" s="294">
        <v>0.97009999999999996</v>
      </c>
      <c r="AA1366" s="294">
        <v>244560</v>
      </c>
      <c r="AB1366" s="294" t="e">
        <f>AA1366-#REF!</f>
        <v>#REF!</v>
      </c>
      <c r="AC1366" s="294">
        <v>0.6411</v>
      </c>
      <c r="AD1366" s="294">
        <v>547.20000000000005</v>
      </c>
      <c r="AE1366" s="294">
        <v>640</v>
      </c>
      <c r="AF1366" s="294">
        <v>0.97639999999999993</v>
      </c>
      <c r="AG1366" s="294">
        <v>220140</v>
      </c>
      <c r="AI1366" s="294">
        <v>0.55379999999999996</v>
      </c>
      <c r="AJ1366" s="294">
        <v>555.6</v>
      </c>
      <c r="AK1366" s="294">
        <v>640</v>
      </c>
      <c r="AL1366" s="294">
        <v>0.98829999999999996</v>
      </c>
      <c r="AM1366" s="294">
        <v>186720</v>
      </c>
      <c r="AO1366" s="294">
        <v>0.4723</v>
      </c>
      <c r="AP1366" s="294">
        <v>553.20000000000005</v>
      </c>
      <c r="AQ1366" s="294">
        <v>640</v>
      </c>
      <c r="AR1366" s="294">
        <v>0.98399999999999999</v>
      </c>
      <c r="AS1366" s="294">
        <v>176760</v>
      </c>
      <c r="AU1366" s="294">
        <v>0.4365</v>
      </c>
      <c r="AV1366" s="294">
        <v>540</v>
      </c>
      <c r="AW1366" s="294">
        <v>640</v>
      </c>
      <c r="AX1366" s="294">
        <v>0.98980000000000001</v>
      </c>
      <c r="AY1366" s="294">
        <v>203520</v>
      </c>
      <c r="BA1366" s="294">
        <v>0.52890000000000004</v>
      </c>
      <c r="BB1366" s="294">
        <v>513</v>
      </c>
      <c r="BC1366" s="294">
        <v>640</v>
      </c>
      <c r="BD1366" s="294">
        <v>0.99180000000000001</v>
      </c>
      <c r="BE1366" s="294">
        <v>209820</v>
      </c>
      <c r="BG1366" s="294">
        <v>0.55430000000000001</v>
      </c>
      <c r="BH1366" s="294">
        <v>480</v>
      </c>
      <c r="BI1366" s="294">
        <v>640</v>
      </c>
      <c r="BJ1366" s="294">
        <v>0.98639999999999994</v>
      </c>
      <c r="BK1366" s="294">
        <v>190080</v>
      </c>
      <c r="BM1366" s="294">
        <v>0.53969999999999996</v>
      </c>
      <c r="BN1366" s="294">
        <v>507.6</v>
      </c>
      <c r="BO1366" s="294">
        <v>640</v>
      </c>
      <c r="BP1366" s="294">
        <v>0.9879</v>
      </c>
      <c r="BQ1366" s="294">
        <v>170580</v>
      </c>
      <c r="BS1366" s="294">
        <v>0.50619999999999998</v>
      </c>
      <c r="BT1366" s="294">
        <v>622.79999999999995</v>
      </c>
      <c r="BU1366" s="294">
        <v>640</v>
      </c>
      <c r="BV1366" s="294">
        <v>0.98380000000000001</v>
      </c>
      <c r="BW1366" s="294">
        <v>182160</v>
      </c>
      <c r="BY1366" s="294">
        <v>0.39960000000000001</v>
      </c>
    </row>
    <row r="1367" spans="1:77">
      <c r="A1367" s="301">
        <v>1401</v>
      </c>
      <c r="B1367" s="302" t="s">
        <v>3980</v>
      </c>
      <c r="C1367" s="301" t="s">
        <v>5324</v>
      </c>
      <c r="D1367" s="302" t="s">
        <v>4051</v>
      </c>
      <c r="E1367" s="303">
        <v>420</v>
      </c>
      <c r="F1367" s="294">
        <v>137.52000000000001</v>
      </c>
      <c r="G1367" s="294">
        <v>336</v>
      </c>
      <c r="H1367" s="294">
        <v>0.97489999999999999</v>
      </c>
      <c r="I1367" s="294">
        <v>19032</v>
      </c>
      <c r="K1367" s="294">
        <v>0.19719999999999999</v>
      </c>
      <c r="L1367" s="294">
        <v>144</v>
      </c>
      <c r="M1367" s="294">
        <v>336</v>
      </c>
      <c r="N1367" s="294">
        <v>0.97050000000000003</v>
      </c>
      <c r="O1367" s="294">
        <v>19134</v>
      </c>
      <c r="Q1367" s="294">
        <v>0.184</v>
      </c>
      <c r="R1367" s="294">
        <v>141.6</v>
      </c>
      <c r="S1367" s="294">
        <v>336</v>
      </c>
      <c r="T1367" s="294">
        <v>0.97419999999999995</v>
      </c>
      <c r="U1367" s="294">
        <v>18102</v>
      </c>
      <c r="W1367" s="294">
        <v>0.18229999999999999</v>
      </c>
      <c r="X1367" s="294">
        <v>147.36000000000001</v>
      </c>
      <c r="Y1367" s="294">
        <v>336</v>
      </c>
      <c r="Z1367" s="294">
        <v>0.96640000000000004</v>
      </c>
      <c r="AA1367" s="294">
        <v>15336</v>
      </c>
      <c r="AC1367" s="294">
        <v>0.14480000000000001</v>
      </c>
      <c r="AD1367" s="294">
        <v>143.28</v>
      </c>
      <c r="AE1367" s="294">
        <v>336</v>
      </c>
      <c r="AF1367" s="294">
        <v>0.96419999999999995</v>
      </c>
      <c r="AG1367" s="294">
        <v>15186</v>
      </c>
      <c r="AI1367" s="294">
        <v>0.1477</v>
      </c>
      <c r="AJ1367" s="294">
        <v>137.04</v>
      </c>
      <c r="AK1367" s="294">
        <v>336</v>
      </c>
      <c r="AL1367" s="294">
        <v>0.96219999999999994</v>
      </c>
      <c r="AM1367" s="294">
        <v>15108</v>
      </c>
      <c r="AO1367" s="294">
        <v>0.15909999999999999</v>
      </c>
      <c r="AP1367" s="294">
        <v>150.24</v>
      </c>
      <c r="AQ1367" s="294">
        <v>336</v>
      </c>
      <c r="AR1367" s="294">
        <v>0.95889999999999997</v>
      </c>
      <c r="AS1367" s="294">
        <v>14406</v>
      </c>
      <c r="AU1367" s="294">
        <v>0.13439999999999999</v>
      </c>
      <c r="AV1367" s="294">
        <v>161.28</v>
      </c>
      <c r="AW1367" s="294">
        <v>336</v>
      </c>
      <c r="AX1367" s="294">
        <v>0.96689999999999998</v>
      </c>
      <c r="AY1367" s="294">
        <v>12594</v>
      </c>
      <c r="BA1367" s="294">
        <v>0.11219999999999999</v>
      </c>
      <c r="BB1367" s="294">
        <v>123.12</v>
      </c>
      <c r="BC1367" s="294">
        <v>336</v>
      </c>
      <c r="BD1367" s="294">
        <v>0.96499999999999997</v>
      </c>
      <c r="BE1367" s="294">
        <v>10740</v>
      </c>
      <c r="BG1367" s="294">
        <v>0.1215</v>
      </c>
      <c r="BH1367" s="294">
        <v>119.52</v>
      </c>
      <c r="BI1367" s="294">
        <v>336</v>
      </c>
      <c r="BJ1367" s="294">
        <v>0.96379999999999999</v>
      </c>
      <c r="BK1367" s="294">
        <v>10374</v>
      </c>
      <c r="BM1367" s="294">
        <v>0.121</v>
      </c>
      <c r="BN1367" s="294">
        <v>112.08</v>
      </c>
      <c r="BO1367" s="294">
        <v>336</v>
      </c>
      <c r="BP1367" s="294">
        <v>0.97350000000000003</v>
      </c>
      <c r="BQ1367" s="294">
        <v>11682</v>
      </c>
      <c r="BS1367" s="294">
        <v>0.1593</v>
      </c>
      <c r="BT1367" s="294">
        <v>115.92</v>
      </c>
      <c r="BU1367" s="294">
        <v>336</v>
      </c>
      <c r="BV1367" s="294">
        <v>0.97970000000000002</v>
      </c>
      <c r="BW1367" s="294">
        <v>14766</v>
      </c>
      <c r="BY1367" s="294">
        <v>0.17480000000000001</v>
      </c>
    </row>
    <row r="1368" spans="1:77">
      <c r="A1368" s="301">
        <v>1402</v>
      </c>
      <c r="B1368" s="302" t="s">
        <v>3980</v>
      </c>
      <c r="C1368" s="301" t="s">
        <v>5325</v>
      </c>
      <c r="D1368" s="302" t="s">
        <v>4097</v>
      </c>
      <c r="E1368" s="303">
        <v>1800</v>
      </c>
      <c r="F1368" s="294">
        <v>393.12</v>
      </c>
      <c r="G1368" s="294">
        <v>1440</v>
      </c>
      <c r="H1368" s="294">
        <v>0.999</v>
      </c>
      <c r="I1368" s="294">
        <v>135036</v>
      </c>
      <c r="K1368" s="294" t="s">
        <v>3983</v>
      </c>
      <c r="L1368" s="294">
        <v>391.68</v>
      </c>
      <c r="M1368" s="294">
        <v>1440</v>
      </c>
      <c r="N1368" s="294">
        <v>0.99980000000000002</v>
      </c>
      <c r="O1368" s="294">
        <v>140724</v>
      </c>
      <c r="Q1368" s="294" t="s">
        <v>3983</v>
      </c>
      <c r="R1368" s="294">
        <v>388.8</v>
      </c>
      <c r="S1368" s="294">
        <v>1440</v>
      </c>
      <c r="T1368" s="294">
        <v>0.99960000000000004</v>
      </c>
      <c r="U1368" s="294">
        <v>149760</v>
      </c>
      <c r="W1368" s="294" t="s">
        <v>3983</v>
      </c>
      <c r="X1368" s="294">
        <v>372.96</v>
      </c>
      <c r="Y1368" s="294">
        <v>1440</v>
      </c>
      <c r="Z1368" s="294">
        <v>0.99949999999999994</v>
      </c>
      <c r="AA1368" s="294">
        <v>127584</v>
      </c>
      <c r="AC1368" s="294" t="s">
        <v>3983</v>
      </c>
      <c r="AD1368" s="294">
        <v>351.36</v>
      </c>
      <c r="AE1368" s="294">
        <v>1440</v>
      </c>
      <c r="AF1368" s="294">
        <v>0.99980000000000002</v>
      </c>
      <c r="AG1368" s="294">
        <v>124452</v>
      </c>
      <c r="AI1368" s="294" t="s">
        <v>3983</v>
      </c>
      <c r="AJ1368" s="294">
        <v>335.52</v>
      </c>
      <c r="AK1368" s="294">
        <v>1440</v>
      </c>
      <c r="AL1368" s="294">
        <v>0.99949999999999994</v>
      </c>
      <c r="AM1368" s="294">
        <v>125028</v>
      </c>
      <c r="AO1368" s="294" t="s">
        <v>3983</v>
      </c>
      <c r="AP1368" s="294">
        <v>249.12</v>
      </c>
      <c r="AQ1368" s="294">
        <v>1440</v>
      </c>
      <c r="AR1368" s="294">
        <v>0.99970000000000003</v>
      </c>
      <c r="AS1368" s="294">
        <v>105948</v>
      </c>
      <c r="AU1368" s="294" t="s">
        <v>3983</v>
      </c>
      <c r="AV1368" s="294">
        <v>197.28</v>
      </c>
      <c r="AW1368" s="294">
        <v>1440</v>
      </c>
      <c r="AX1368" s="294">
        <v>1</v>
      </c>
      <c r="AY1368" s="294">
        <v>81540</v>
      </c>
      <c r="BA1368" s="294" t="s">
        <v>3983</v>
      </c>
      <c r="BB1368" s="294">
        <v>184.32</v>
      </c>
      <c r="BC1368" s="294">
        <v>1440</v>
      </c>
      <c r="BD1368" s="294">
        <v>0.99960000000000004</v>
      </c>
      <c r="BE1368" s="294">
        <v>74124</v>
      </c>
      <c r="BG1368" s="294" t="s">
        <v>3983</v>
      </c>
      <c r="BH1368" s="294">
        <v>204.48</v>
      </c>
      <c r="BI1368" s="294">
        <v>1440</v>
      </c>
      <c r="BJ1368" s="294">
        <v>0.99960000000000004</v>
      </c>
      <c r="BK1368" s="294">
        <v>74088</v>
      </c>
      <c r="BM1368" s="294" t="s">
        <v>3983</v>
      </c>
      <c r="BN1368" s="294">
        <v>182.88</v>
      </c>
      <c r="BO1368" s="294">
        <v>1440</v>
      </c>
      <c r="BP1368" s="294">
        <v>1</v>
      </c>
      <c r="BQ1368" s="294">
        <v>71136</v>
      </c>
      <c r="BS1368" s="294" t="s">
        <v>3983</v>
      </c>
      <c r="BT1368" s="294">
        <v>218.88</v>
      </c>
      <c r="BU1368" s="294">
        <v>1440</v>
      </c>
      <c r="BV1368" s="294">
        <v>0.99929999999999997</v>
      </c>
      <c r="BW1368" s="294">
        <v>103464</v>
      </c>
      <c r="BY1368" s="294" t="s">
        <v>3983</v>
      </c>
    </row>
    <row r="1369" spans="1:77">
      <c r="A1369" s="301">
        <v>1403</v>
      </c>
      <c r="B1369" s="302" t="s">
        <v>3980</v>
      </c>
      <c r="C1369" s="301" t="s">
        <v>5326</v>
      </c>
      <c r="D1369" s="302" t="s">
        <v>4051</v>
      </c>
      <c r="E1369" s="303">
        <v>188.89</v>
      </c>
      <c r="F1369" s="294">
        <v>41.6</v>
      </c>
      <c r="G1369" s="294">
        <v>0</v>
      </c>
      <c r="H1369" s="294">
        <v>0.98980000000000001</v>
      </c>
      <c r="I1369" s="294">
        <v>4450</v>
      </c>
      <c r="K1369" s="294">
        <v>0</v>
      </c>
      <c r="L1369" s="294">
        <v>45</v>
      </c>
      <c r="M1369" s="294">
        <v>0</v>
      </c>
      <c r="N1369" s="294">
        <v>0.9798</v>
      </c>
      <c r="O1369" s="294">
        <v>4496</v>
      </c>
      <c r="Q1369" s="294">
        <v>0</v>
      </c>
      <c r="R1369" s="294">
        <v>0</v>
      </c>
      <c r="S1369" s="294">
        <v>0</v>
      </c>
      <c r="T1369" s="294" t="e">
        <v>#DIV/0!</v>
      </c>
      <c r="U1369" s="294">
        <v>0</v>
      </c>
      <c r="W1369" s="294">
        <v>0</v>
      </c>
      <c r="X1369" s="294">
        <v>26</v>
      </c>
      <c r="Y1369" s="294">
        <v>151.11199999999999</v>
      </c>
      <c r="Z1369" s="294">
        <v>0.89080000000000004</v>
      </c>
      <c r="AA1369" s="294">
        <v>15988</v>
      </c>
      <c r="AB1369" s="294" t="e">
        <f>AA1369-#REF!</f>
        <v>#REF!</v>
      </c>
      <c r="AC1369" s="294">
        <v>0.92779999999999996</v>
      </c>
      <c r="AD1369" s="294">
        <v>112</v>
      </c>
      <c r="AE1369" s="294">
        <v>151.11199999999999</v>
      </c>
      <c r="AF1369" s="294">
        <v>0.93310000000000004</v>
      </c>
      <c r="AG1369" s="294">
        <v>9760</v>
      </c>
      <c r="AI1369" s="294">
        <v>0.1255</v>
      </c>
      <c r="AJ1369" s="294">
        <v>114</v>
      </c>
      <c r="AK1369" s="294">
        <v>151.11199999999999</v>
      </c>
      <c r="AL1369" s="294">
        <v>0.9234</v>
      </c>
      <c r="AM1369" s="294">
        <v>9640</v>
      </c>
      <c r="AO1369" s="294">
        <v>0.12720000000000001</v>
      </c>
      <c r="AP1369" s="294">
        <v>88</v>
      </c>
      <c r="AQ1369" s="294">
        <v>151.11199999999999</v>
      </c>
      <c r="AR1369" s="294">
        <v>0.92489999999999994</v>
      </c>
      <c r="AS1369" s="294">
        <v>9600</v>
      </c>
      <c r="AU1369" s="294">
        <v>0.1585</v>
      </c>
      <c r="AV1369" s="294">
        <v>98</v>
      </c>
      <c r="AW1369" s="294">
        <v>151.11199999999999</v>
      </c>
      <c r="AX1369" s="294">
        <v>0.91459999999999997</v>
      </c>
      <c r="AY1369" s="294">
        <v>9200</v>
      </c>
      <c r="BA1369" s="294">
        <v>0.1426</v>
      </c>
      <c r="BB1369" s="294">
        <v>96</v>
      </c>
      <c r="BC1369" s="294">
        <v>151.11199999999999</v>
      </c>
      <c r="BD1369" s="294">
        <v>0.92059999999999997</v>
      </c>
      <c r="BE1369" s="294">
        <v>9040</v>
      </c>
      <c r="BG1369" s="294">
        <v>0.13750000000000001</v>
      </c>
      <c r="BH1369" s="294">
        <v>110</v>
      </c>
      <c r="BI1369" s="294">
        <v>151.11199999999999</v>
      </c>
      <c r="BJ1369" s="294">
        <v>0.91510000000000002</v>
      </c>
      <c r="BK1369" s="294">
        <v>10560</v>
      </c>
      <c r="BM1369" s="294">
        <v>0.14099999999999999</v>
      </c>
      <c r="BN1369" s="294">
        <v>116</v>
      </c>
      <c r="BO1369" s="294">
        <v>151.11199999999999</v>
      </c>
      <c r="BP1369" s="294">
        <v>0.91700000000000004</v>
      </c>
      <c r="BQ1369" s="294">
        <v>10600</v>
      </c>
      <c r="BS1369" s="294">
        <v>0.14829999999999999</v>
      </c>
      <c r="BT1369" s="294">
        <v>116</v>
      </c>
      <c r="BU1369" s="294">
        <v>151.11199999999999</v>
      </c>
      <c r="BV1369" s="294">
        <v>0.90410000000000001</v>
      </c>
      <c r="BW1369" s="294">
        <v>8860</v>
      </c>
      <c r="BY1369" s="294">
        <v>0.11360000000000001</v>
      </c>
    </row>
    <row r="1370" spans="1:77">
      <c r="A1370" s="301">
        <v>1404</v>
      </c>
      <c r="B1370" s="302" t="s">
        <v>3980</v>
      </c>
      <c r="C1370" s="301" t="s">
        <v>5327</v>
      </c>
      <c r="D1370" s="302" t="s">
        <v>4051</v>
      </c>
      <c r="E1370" s="303">
        <v>111</v>
      </c>
      <c r="F1370" s="294">
        <v>78.8</v>
      </c>
      <c r="G1370" s="294">
        <v>88.8</v>
      </c>
      <c r="H1370" s="294">
        <v>0.91049999999999998</v>
      </c>
      <c r="I1370" s="294">
        <v>21108</v>
      </c>
      <c r="K1370" s="294">
        <v>0.40860000000000002</v>
      </c>
      <c r="L1370" s="294">
        <v>85</v>
      </c>
      <c r="M1370" s="294">
        <v>88.8</v>
      </c>
      <c r="N1370" s="294">
        <v>0.9204</v>
      </c>
      <c r="O1370" s="294">
        <v>23700</v>
      </c>
      <c r="Q1370" s="294">
        <v>0.40720000000000001</v>
      </c>
      <c r="R1370" s="294">
        <v>79.400000000000006</v>
      </c>
      <c r="S1370" s="294">
        <v>88.8</v>
      </c>
      <c r="T1370" s="294">
        <v>0.93589999999999995</v>
      </c>
      <c r="U1370" s="294">
        <v>23206</v>
      </c>
      <c r="W1370" s="294">
        <v>0.43369999999999997</v>
      </c>
      <c r="X1370" s="294">
        <v>73.680000000000007</v>
      </c>
      <c r="Y1370" s="294">
        <v>88.8</v>
      </c>
      <c r="Z1370" s="294">
        <v>0.92669999999999997</v>
      </c>
      <c r="AA1370" s="294">
        <v>20516</v>
      </c>
      <c r="AC1370" s="294">
        <v>0.40389999999999998</v>
      </c>
      <c r="AD1370" s="294">
        <v>71.760000000000005</v>
      </c>
      <c r="AE1370" s="294">
        <v>88.8</v>
      </c>
      <c r="AF1370" s="294">
        <v>0.91759999999999997</v>
      </c>
      <c r="AG1370" s="294">
        <v>20560</v>
      </c>
      <c r="AI1370" s="294">
        <v>0.41970000000000002</v>
      </c>
      <c r="AJ1370" s="294">
        <v>71.44</v>
      </c>
      <c r="AK1370" s="294">
        <v>88.8</v>
      </c>
      <c r="AL1370" s="294">
        <v>0.91500000000000004</v>
      </c>
      <c r="AM1370" s="294">
        <v>20352</v>
      </c>
      <c r="AO1370" s="294">
        <v>0.4325</v>
      </c>
      <c r="AP1370" s="294">
        <v>63.68</v>
      </c>
      <c r="AQ1370" s="294">
        <v>88.8</v>
      </c>
      <c r="AR1370" s="294">
        <v>0.90529999999999999</v>
      </c>
      <c r="AS1370" s="294">
        <v>17598</v>
      </c>
      <c r="AU1370" s="294">
        <v>0.4103</v>
      </c>
      <c r="AV1370" s="294">
        <v>52.24</v>
      </c>
      <c r="AW1370" s="294">
        <v>88.8</v>
      </c>
      <c r="AX1370" s="294">
        <v>0.8921</v>
      </c>
      <c r="AY1370" s="294">
        <v>14326</v>
      </c>
      <c r="BA1370" s="294">
        <v>0.42699999999999999</v>
      </c>
      <c r="BB1370" s="294">
        <v>43.52</v>
      </c>
      <c r="BC1370" s="294">
        <v>88.8</v>
      </c>
      <c r="BD1370" s="294">
        <v>0.87670000000000003</v>
      </c>
      <c r="BE1370" s="294">
        <v>12290</v>
      </c>
      <c r="BG1370" s="294">
        <v>0.433</v>
      </c>
      <c r="BH1370" s="294">
        <v>36</v>
      </c>
      <c r="BI1370" s="294">
        <v>88.8</v>
      </c>
      <c r="BJ1370" s="294">
        <v>0.87629999999999997</v>
      </c>
      <c r="BK1370" s="294">
        <v>12886</v>
      </c>
      <c r="BM1370" s="294">
        <v>0.54910000000000003</v>
      </c>
      <c r="BN1370" s="294">
        <v>50</v>
      </c>
      <c r="BO1370" s="294">
        <v>88.8</v>
      </c>
      <c r="BP1370" s="294">
        <v>0.92089999999999994</v>
      </c>
      <c r="BQ1370" s="294">
        <v>13260</v>
      </c>
      <c r="BS1370" s="294">
        <v>0.42859999999999998</v>
      </c>
      <c r="BT1370" s="294">
        <v>61.6</v>
      </c>
      <c r="BU1370" s="294">
        <v>88.8</v>
      </c>
      <c r="BV1370" s="294">
        <v>0.94110000000000005</v>
      </c>
      <c r="BW1370" s="294">
        <v>17498</v>
      </c>
      <c r="BY1370" s="294">
        <v>0.40570000000000001</v>
      </c>
    </row>
    <row r="1371" spans="1:77">
      <c r="A1371" s="301">
        <v>1405</v>
      </c>
      <c r="B1371" s="302" t="s">
        <v>3980</v>
      </c>
      <c r="C1371" s="301" t="s">
        <v>5328</v>
      </c>
      <c r="D1371" s="302" t="s">
        <v>4051</v>
      </c>
      <c r="E1371" s="303">
        <v>200</v>
      </c>
      <c r="F1371" s="294">
        <v>49.08</v>
      </c>
      <c r="G1371" s="294">
        <v>160</v>
      </c>
      <c r="H1371" s="294">
        <v>0.92679999999999996</v>
      </c>
      <c r="I1371" s="294">
        <v>9906</v>
      </c>
      <c r="K1371" s="294">
        <v>0.30249999999999999</v>
      </c>
      <c r="L1371" s="294">
        <v>48</v>
      </c>
      <c r="M1371" s="294">
        <v>160</v>
      </c>
      <c r="N1371" s="294">
        <v>0.91610000000000003</v>
      </c>
      <c r="O1371" s="294">
        <v>10698</v>
      </c>
      <c r="Q1371" s="294">
        <v>0.32700000000000001</v>
      </c>
      <c r="R1371" s="294">
        <v>50.4</v>
      </c>
      <c r="S1371" s="294">
        <v>160</v>
      </c>
      <c r="T1371" s="294">
        <v>0.90529999999999999</v>
      </c>
      <c r="U1371" s="294">
        <v>10317</v>
      </c>
      <c r="W1371" s="294">
        <v>0.31409999999999999</v>
      </c>
      <c r="X1371" s="294">
        <v>45</v>
      </c>
      <c r="Y1371" s="294">
        <v>160</v>
      </c>
      <c r="Z1371" s="294">
        <v>0.89749999999999996</v>
      </c>
      <c r="AA1371" s="294">
        <v>9660</v>
      </c>
      <c r="AC1371" s="294">
        <v>0.32150000000000001</v>
      </c>
      <c r="AD1371" s="294">
        <v>42.6</v>
      </c>
      <c r="AE1371" s="294">
        <v>160</v>
      </c>
      <c r="AF1371" s="294">
        <v>0.90139999999999998</v>
      </c>
      <c r="AG1371" s="294">
        <v>9699</v>
      </c>
      <c r="AI1371" s="294">
        <v>0.33950000000000002</v>
      </c>
      <c r="AJ1371" s="294">
        <v>48.84</v>
      </c>
      <c r="AK1371" s="294">
        <v>160</v>
      </c>
      <c r="AL1371" s="294">
        <v>0.89700000000000002</v>
      </c>
      <c r="AM1371" s="294">
        <v>9789</v>
      </c>
      <c r="AO1371" s="294">
        <v>0.31040000000000001</v>
      </c>
      <c r="AP1371" s="294">
        <v>42.84</v>
      </c>
      <c r="AQ1371" s="294">
        <v>160</v>
      </c>
      <c r="AR1371" s="294">
        <v>0.9153</v>
      </c>
      <c r="AS1371" s="294">
        <v>8937</v>
      </c>
      <c r="AU1371" s="294">
        <v>0.30640000000000001</v>
      </c>
      <c r="AV1371" s="294">
        <v>41.76</v>
      </c>
      <c r="AW1371" s="294">
        <v>160</v>
      </c>
      <c r="AX1371" s="294">
        <v>0.88959999999999995</v>
      </c>
      <c r="AY1371" s="294">
        <v>8412</v>
      </c>
      <c r="BA1371" s="294">
        <v>0.3145</v>
      </c>
      <c r="BB1371" s="294">
        <v>39.72</v>
      </c>
      <c r="BC1371" s="294">
        <v>160</v>
      </c>
      <c r="BD1371" s="294">
        <v>0.87060000000000004</v>
      </c>
      <c r="BE1371" s="294">
        <v>8958</v>
      </c>
      <c r="BG1371" s="294">
        <v>0.34820000000000001</v>
      </c>
      <c r="BH1371" s="294">
        <v>39.72</v>
      </c>
      <c r="BI1371" s="294">
        <v>160</v>
      </c>
      <c r="BJ1371" s="294">
        <v>0.87649999999999995</v>
      </c>
      <c r="BK1371" s="294">
        <v>8766</v>
      </c>
      <c r="BM1371" s="294">
        <v>0.33850000000000002</v>
      </c>
      <c r="BN1371" s="294">
        <v>41.88</v>
      </c>
      <c r="BO1371" s="294">
        <v>160</v>
      </c>
      <c r="BP1371" s="294">
        <v>0.88290000000000002</v>
      </c>
      <c r="BQ1371" s="294">
        <v>8226</v>
      </c>
      <c r="BS1371" s="294">
        <v>0.33110000000000001</v>
      </c>
      <c r="BT1371" s="294">
        <v>60.48</v>
      </c>
      <c r="BU1371" s="294">
        <v>160</v>
      </c>
      <c r="BV1371" s="294">
        <v>0.88729999999999998</v>
      </c>
      <c r="BW1371" s="294">
        <v>10674</v>
      </c>
      <c r="BY1371" s="294">
        <v>0.26740000000000003</v>
      </c>
    </row>
    <row r="1372" spans="1:77">
      <c r="A1372" s="301">
        <v>1406</v>
      </c>
      <c r="B1372" s="302" t="s">
        <v>3980</v>
      </c>
      <c r="C1372" s="301" t="s">
        <v>5329</v>
      </c>
      <c r="D1372" s="302" t="s">
        <v>4051</v>
      </c>
      <c r="E1372" s="303">
        <v>126</v>
      </c>
      <c r="F1372" s="294">
        <v>144.32</v>
      </c>
      <c r="G1372" s="294">
        <v>144.32</v>
      </c>
      <c r="H1372" s="294">
        <v>0.96050000000000002</v>
      </c>
      <c r="I1372" s="294">
        <v>49976</v>
      </c>
      <c r="K1372" s="294">
        <v>0.50080000000000002</v>
      </c>
      <c r="L1372" s="294">
        <v>142</v>
      </c>
      <c r="M1372" s="294">
        <v>142</v>
      </c>
      <c r="N1372" s="294">
        <v>0.95789999999999997</v>
      </c>
      <c r="O1372" s="294">
        <v>53164</v>
      </c>
      <c r="Q1372" s="294">
        <v>0.52539999999999998</v>
      </c>
      <c r="R1372" s="294">
        <v>159.6</v>
      </c>
      <c r="S1372" s="294">
        <v>159.6</v>
      </c>
      <c r="T1372" s="294">
        <v>0.95819999999999994</v>
      </c>
      <c r="U1372" s="294">
        <v>54716</v>
      </c>
      <c r="W1372" s="294">
        <v>0.49690000000000001</v>
      </c>
      <c r="X1372" s="294">
        <v>136.32</v>
      </c>
      <c r="Y1372" s="294">
        <v>136.32</v>
      </c>
      <c r="Z1372" s="294">
        <v>0.95919999999999994</v>
      </c>
      <c r="AA1372" s="294">
        <v>50680</v>
      </c>
      <c r="AC1372" s="294">
        <v>0.52100000000000002</v>
      </c>
      <c r="AD1372" s="294">
        <v>145.12</v>
      </c>
      <c r="AE1372" s="294">
        <v>145.12</v>
      </c>
      <c r="AF1372" s="294">
        <v>0.96219999999999994</v>
      </c>
      <c r="AG1372" s="294">
        <v>52324</v>
      </c>
      <c r="AI1372" s="294">
        <v>0.50370000000000004</v>
      </c>
      <c r="AJ1372" s="294">
        <v>144.63999999999999</v>
      </c>
      <c r="AK1372" s="294">
        <v>144.63999999999999</v>
      </c>
      <c r="AL1372" s="294">
        <v>0.96019999999999994</v>
      </c>
      <c r="AM1372" s="294">
        <v>51224</v>
      </c>
      <c r="AO1372" s="294">
        <v>0.51229999999999998</v>
      </c>
      <c r="AP1372" s="294">
        <v>139.04</v>
      </c>
      <c r="AQ1372" s="294">
        <v>139.04</v>
      </c>
      <c r="AR1372" s="294">
        <v>0.95469999999999999</v>
      </c>
      <c r="AS1372" s="294">
        <v>47876</v>
      </c>
      <c r="AU1372" s="294">
        <v>0.48480000000000001</v>
      </c>
      <c r="AV1372" s="294">
        <v>112</v>
      </c>
      <c r="AW1372" s="294">
        <v>112</v>
      </c>
      <c r="AX1372" s="294">
        <v>0.93259999999999998</v>
      </c>
      <c r="AY1372" s="294">
        <v>33816</v>
      </c>
      <c r="BA1372" s="294">
        <v>0.44969999999999999</v>
      </c>
      <c r="BB1372" s="294">
        <v>97.28</v>
      </c>
      <c r="BC1372" s="294">
        <v>100.8</v>
      </c>
      <c r="BD1372" s="294">
        <v>0.92300000000000004</v>
      </c>
      <c r="BE1372" s="294">
        <v>30652</v>
      </c>
      <c r="BG1372" s="294">
        <v>0.45889999999999997</v>
      </c>
      <c r="BH1372" s="294">
        <v>89.44</v>
      </c>
      <c r="BI1372" s="294">
        <v>100.8</v>
      </c>
      <c r="BJ1372" s="294">
        <v>0.92310000000000003</v>
      </c>
      <c r="BK1372" s="294">
        <v>30580</v>
      </c>
      <c r="BM1372" s="294">
        <v>0.49780000000000002</v>
      </c>
      <c r="BN1372" s="294">
        <v>125.28</v>
      </c>
      <c r="BO1372" s="294">
        <v>125.28</v>
      </c>
      <c r="BP1372" s="294">
        <v>0.94159999999999999</v>
      </c>
      <c r="BQ1372" s="294">
        <v>36684</v>
      </c>
      <c r="BS1372" s="294">
        <v>0.46279999999999999</v>
      </c>
      <c r="BT1372" s="294">
        <v>138.88</v>
      </c>
      <c r="BU1372" s="294">
        <v>138.88</v>
      </c>
      <c r="BV1372" s="294">
        <v>0.95179999999999998</v>
      </c>
      <c r="BW1372" s="294">
        <v>48444</v>
      </c>
      <c r="BY1372" s="294">
        <v>0.49259999999999998</v>
      </c>
    </row>
    <row r="1373" spans="1:77">
      <c r="A1373" s="301">
        <v>1407</v>
      </c>
      <c r="B1373" s="302" t="s">
        <v>3980</v>
      </c>
      <c r="C1373" s="301" t="s">
        <v>5330</v>
      </c>
      <c r="D1373" s="302" t="s">
        <v>4051</v>
      </c>
      <c r="E1373" s="303">
        <v>150</v>
      </c>
      <c r="F1373" s="294">
        <v>65.92</v>
      </c>
      <c r="G1373" s="294">
        <v>120</v>
      </c>
      <c r="H1373" s="294">
        <v>0.96489999999999998</v>
      </c>
      <c r="I1373" s="294">
        <v>23732</v>
      </c>
      <c r="K1373" s="294">
        <v>0.51819999999999999</v>
      </c>
      <c r="L1373" s="294">
        <v>69.599999999999994</v>
      </c>
      <c r="M1373" s="294">
        <v>120</v>
      </c>
      <c r="N1373" s="294">
        <v>0.9667</v>
      </c>
      <c r="O1373" s="294">
        <v>21464</v>
      </c>
      <c r="Q1373" s="294">
        <v>0.42880000000000001</v>
      </c>
      <c r="R1373" s="294">
        <v>74.8</v>
      </c>
      <c r="S1373" s="294">
        <v>120</v>
      </c>
      <c r="T1373" s="294">
        <v>0.97529999999999994</v>
      </c>
      <c r="U1373" s="294">
        <v>29332</v>
      </c>
      <c r="W1373" s="294">
        <v>0.5585</v>
      </c>
      <c r="X1373" s="294">
        <v>66.72</v>
      </c>
      <c r="Y1373" s="294">
        <v>120</v>
      </c>
      <c r="Z1373" s="294">
        <v>0.95960000000000001</v>
      </c>
      <c r="AA1373" s="294">
        <v>27068</v>
      </c>
      <c r="AC1373" s="294">
        <v>0.56830000000000003</v>
      </c>
      <c r="AD1373" s="294">
        <v>69.44</v>
      </c>
      <c r="AE1373" s="294">
        <v>120</v>
      </c>
      <c r="AF1373" s="294">
        <v>0.96799999999999997</v>
      </c>
      <c r="AG1373" s="294">
        <v>27780</v>
      </c>
      <c r="AI1373" s="294">
        <v>0.55549999999999999</v>
      </c>
      <c r="AJ1373" s="294">
        <v>80.16</v>
      </c>
      <c r="AK1373" s="294">
        <v>120</v>
      </c>
      <c r="AL1373" s="294">
        <v>0.97329999999999994</v>
      </c>
      <c r="AM1373" s="294">
        <v>28844</v>
      </c>
      <c r="AO1373" s="294">
        <v>0.51349999999999996</v>
      </c>
      <c r="AP1373" s="294">
        <v>68.48</v>
      </c>
      <c r="AQ1373" s="294">
        <v>120</v>
      </c>
      <c r="AR1373" s="294">
        <v>0.95779999999999998</v>
      </c>
      <c r="AS1373" s="294">
        <v>23288</v>
      </c>
      <c r="AU1373" s="294">
        <v>0.4773</v>
      </c>
      <c r="AV1373" s="294">
        <v>61.6</v>
      </c>
      <c r="AW1373" s="294">
        <v>120</v>
      </c>
      <c r="AX1373" s="294">
        <v>0.95679999999999998</v>
      </c>
      <c r="AY1373" s="294">
        <v>18320</v>
      </c>
      <c r="BA1373" s="294">
        <v>0.43169999999999997</v>
      </c>
      <c r="BB1373" s="294">
        <v>57.12</v>
      </c>
      <c r="BC1373" s="294">
        <v>120</v>
      </c>
      <c r="BD1373" s="294">
        <v>0.95989999999999998</v>
      </c>
      <c r="BE1373" s="294">
        <v>19228</v>
      </c>
      <c r="BG1373" s="294">
        <v>0.47139999999999999</v>
      </c>
      <c r="BH1373" s="294">
        <v>49.6</v>
      </c>
      <c r="BI1373" s="294">
        <v>120</v>
      </c>
      <c r="BJ1373" s="294">
        <v>0.95579999999999998</v>
      </c>
      <c r="BK1373" s="294">
        <v>16840</v>
      </c>
      <c r="BM1373" s="294">
        <v>0.47749999999999998</v>
      </c>
      <c r="BN1373" s="294">
        <v>61.76</v>
      </c>
      <c r="BO1373" s="294">
        <v>120</v>
      </c>
      <c r="BP1373" s="294">
        <v>0.96250000000000002</v>
      </c>
      <c r="BQ1373" s="294">
        <v>18976</v>
      </c>
      <c r="BS1373" s="294">
        <v>0.47510000000000002</v>
      </c>
      <c r="BT1373" s="294">
        <v>61.92</v>
      </c>
      <c r="BU1373" s="294">
        <v>120</v>
      </c>
      <c r="BV1373" s="294">
        <v>0.97170000000000001</v>
      </c>
      <c r="BW1373" s="294">
        <v>23496</v>
      </c>
      <c r="BY1373" s="294">
        <v>0.52490000000000003</v>
      </c>
    </row>
    <row r="1374" spans="1:77">
      <c r="A1374" s="301">
        <v>1408</v>
      </c>
      <c r="B1374" s="302" t="s">
        <v>3980</v>
      </c>
      <c r="C1374" s="301" t="s">
        <v>5331</v>
      </c>
      <c r="D1374" s="302" t="s">
        <v>4051</v>
      </c>
      <c r="E1374" s="303">
        <v>1100</v>
      </c>
      <c r="F1374" s="294">
        <v>996.4</v>
      </c>
      <c r="G1374" s="294">
        <v>996.4</v>
      </c>
      <c r="H1374" s="294">
        <v>0.97089999999999999</v>
      </c>
      <c r="I1374" s="294">
        <v>317790</v>
      </c>
      <c r="K1374" s="294">
        <v>0.45629999999999998</v>
      </c>
      <c r="L1374" s="294">
        <v>1035</v>
      </c>
      <c r="M1374" s="294">
        <v>1035</v>
      </c>
      <c r="N1374" s="294">
        <v>0.97509999999999997</v>
      </c>
      <c r="O1374" s="294">
        <v>324820</v>
      </c>
      <c r="Q1374" s="294">
        <v>0.43259999999999998</v>
      </c>
      <c r="R1374" s="294">
        <v>1031</v>
      </c>
      <c r="S1374" s="294">
        <v>1031</v>
      </c>
      <c r="T1374" s="294">
        <v>0.97309999999999997</v>
      </c>
      <c r="U1374" s="294">
        <v>323610</v>
      </c>
      <c r="W1374" s="294">
        <v>0.44800000000000001</v>
      </c>
      <c r="X1374" s="294">
        <v>1032.8</v>
      </c>
      <c r="Y1374" s="294">
        <v>1032.8</v>
      </c>
      <c r="Z1374" s="294">
        <v>0.96460000000000001</v>
      </c>
      <c r="AA1374" s="294">
        <v>304950</v>
      </c>
      <c r="AC1374" s="294">
        <v>0.41139999999999999</v>
      </c>
      <c r="AD1374" s="294">
        <v>1019.2</v>
      </c>
      <c r="AE1374" s="294">
        <v>1019.2</v>
      </c>
      <c r="AF1374" s="294">
        <v>0.9546</v>
      </c>
      <c r="AG1374" s="294">
        <v>321000</v>
      </c>
      <c r="AI1374" s="294">
        <v>0.44350000000000001</v>
      </c>
      <c r="AJ1374" s="294">
        <v>992.8</v>
      </c>
      <c r="AK1374" s="294">
        <v>992.8</v>
      </c>
      <c r="AL1374" s="294">
        <v>0.96409999999999996</v>
      </c>
      <c r="AM1374" s="294">
        <v>305830</v>
      </c>
      <c r="AO1374" s="294">
        <v>0.44379999999999997</v>
      </c>
      <c r="AP1374" s="294">
        <v>1042.4000000000001</v>
      </c>
      <c r="AQ1374" s="294">
        <v>1042.4000000000001</v>
      </c>
      <c r="AR1374" s="294">
        <v>0.96799999999999997</v>
      </c>
      <c r="AS1374" s="294">
        <v>290290</v>
      </c>
      <c r="AU1374" s="294">
        <v>0.38669999999999999</v>
      </c>
      <c r="AV1374" s="294">
        <v>981.2</v>
      </c>
      <c r="AW1374" s="294">
        <v>981.2</v>
      </c>
      <c r="AX1374" s="294">
        <v>0.97119999999999995</v>
      </c>
      <c r="AY1374" s="294">
        <v>241130</v>
      </c>
      <c r="BA1374" s="294">
        <v>0.35149999999999998</v>
      </c>
      <c r="BB1374" s="294">
        <v>774.4</v>
      </c>
      <c r="BC1374" s="294">
        <v>880</v>
      </c>
      <c r="BD1374" s="294">
        <v>0.9708</v>
      </c>
      <c r="BE1374" s="294">
        <v>240920</v>
      </c>
      <c r="BG1374" s="294">
        <v>0.43080000000000002</v>
      </c>
      <c r="BH1374" s="294">
        <v>726.4</v>
      </c>
      <c r="BI1374" s="294">
        <v>880</v>
      </c>
      <c r="BJ1374" s="294">
        <v>0.97450000000000003</v>
      </c>
      <c r="BK1374" s="294">
        <v>241400</v>
      </c>
      <c r="BM1374" s="294">
        <v>0.45839999999999997</v>
      </c>
      <c r="BN1374" s="294">
        <v>740.4</v>
      </c>
      <c r="BO1374" s="294">
        <v>880</v>
      </c>
      <c r="BP1374" s="294">
        <v>0.97089999999999999</v>
      </c>
      <c r="BQ1374" s="294">
        <v>229580</v>
      </c>
      <c r="BS1374" s="294">
        <v>0.4753</v>
      </c>
      <c r="BT1374" s="294">
        <v>946.8</v>
      </c>
      <c r="BU1374" s="294">
        <v>946.8</v>
      </c>
      <c r="BV1374" s="294">
        <v>0.96830000000000005</v>
      </c>
      <c r="BW1374" s="294">
        <v>279100</v>
      </c>
      <c r="BY1374" s="294">
        <v>0.40920000000000001</v>
      </c>
    </row>
    <row r="1375" spans="1:77">
      <c r="A1375" s="301">
        <v>1409</v>
      </c>
      <c r="B1375" s="302" t="s">
        <v>3980</v>
      </c>
      <c r="C1375" s="301" t="s">
        <v>5332</v>
      </c>
      <c r="D1375" s="302" t="s">
        <v>4051</v>
      </c>
      <c r="E1375" s="303">
        <v>222.22</v>
      </c>
      <c r="F1375" s="294">
        <v>168</v>
      </c>
      <c r="G1375" s="294">
        <v>177.77600000000001</v>
      </c>
      <c r="H1375" s="294">
        <v>0.99649999999999994</v>
      </c>
      <c r="I1375" s="294">
        <v>33960</v>
      </c>
      <c r="K1375" s="294">
        <v>0.28170000000000001</v>
      </c>
      <c r="L1375" s="294">
        <v>156</v>
      </c>
      <c r="M1375" s="294">
        <v>177.77600000000001</v>
      </c>
      <c r="N1375" s="294">
        <v>0.99219999999999997</v>
      </c>
      <c r="O1375" s="294">
        <v>38160</v>
      </c>
      <c r="Q1375" s="294">
        <v>0.33139999999999997</v>
      </c>
      <c r="R1375" s="294">
        <v>132</v>
      </c>
      <c r="S1375" s="294">
        <v>177.77600000000001</v>
      </c>
      <c r="T1375" s="294">
        <v>0.99439999999999995</v>
      </c>
      <c r="U1375" s="294">
        <v>21000</v>
      </c>
      <c r="W1375" s="294">
        <v>0.22220000000000001</v>
      </c>
      <c r="X1375" s="294">
        <v>132</v>
      </c>
      <c r="Y1375" s="294">
        <v>177.77600000000001</v>
      </c>
      <c r="Z1375" s="294">
        <v>0.98899999999999999</v>
      </c>
      <c r="AA1375" s="294">
        <v>6960</v>
      </c>
      <c r="AC1375" s="294">
        <v>7.17E-2</v>
      </c>
      <c r="AD1375" s="294">
        <v>137.4</v>
      </c>
      <c r="AE1375" s="294">
        <v>177.77600000000001</v>
      </c>
      <c r="AF1375" s="294">
        <v>0.98829999999999996</v>
      </c>
      <c r="AG1375" s="294">
        <v>8580</v>
      </c>
      <c r="AI1375" s="294">
        <v>8.4900000000000003E-2</v>
      </c>
      <c r="AJ1375" s="294">
        <v>156</v>
      </c>
      <c r="AK1375" s="294">
        <v>177.77600000000001</v>
      </c>
      <c r="AL1375" s="294">
        <v>0.99280000000000002</v>
      </c>
      <c r="AM1375" s="294">
        <v>16320</v>
      </c>
      <c r="AO1375" s="294">
        <v>0.1464</v>
      </c>
      <c r="AP1375" s="294">
        <v>156</v>
      </c>
      <c r="AQ1375" s="294">
        <v>177.77600000000001</v>
      </c>
      <c r="AR1375" s="294">
        <v>0.98899999999999999</v>
      </c>
      <c r="AS1375" s="294">
        <v>10740</v>
      </c>
      <c r="AU1375" s="294">
        <v>9.3600000000000003E-2</v>
      </c>
      <c r="AV1375" s="294">
        <v>138</v>
      </c>
      <c r="AW1375" s="294">
        <v>177.77600000000001</v>
      </c>
      <c r="AX1375" s="294">
        <v>1</v>
      </c>
      <c r="AY1375" s="294">
        <v>3180</v>
      </c>
      <c r="BA1375" s="294">
        <v>3.2000000000000001E-2</v>
      </c>
      <c r="BB1375" s="294">
        <v>138</v>
      </c>
      <c r="BC1375" s="294">
        <v>177.77600000000001</v>
      </c>
      <c r="BD1375" s="294">
        <v>0.9788</v>
      </c>
      <c r="BE1375" s="294">
        <v>2760</v>
      </c>
      <c r="BG1375" s="294">
        <v>2.75E-2</v>
      </c>
      <c r="BH1375" s="294">
        <v>144</v>
      </c>
      <c r="BI1375" s="294">
        <v>177.77600000000001</v>
      </c>
      <c r="BJ1375" s="294">
        <v>0.99349999999999994</v>
      </c>
      <c r="BK1375" s="294">
        <v>18240</v>
      </c>
      <c r="BM1375" s="294">
        <v>0.1714</v>
      </c>
      <c r="BN1375" s="294">
        <v>156</v>
      </c>
      <c r="BO1375" s="294">
        <v>177.77600000000001</v>
      </c>
      <c r="BP1375" s="294">
        <v>0.99270000000000003</v>
      </c>
      <c r="BQ1375" s="294">
        <v>16260</v>
      </c>
      <c r="BS1375" s="294">
        <v>0.15629999999999999</v>
      </c>
      <c r="BT1375" s="294">
        <v>144</v>
      </c>
      <c r="BU1375" s="294">
        <v>177.77600000000001</v>
      </c>
      <c r="BV1375" s="294">
        <v>0.99219999999999997</v>
      </c>
      <c r="BW1375" s="294">
        <v>38160</v>
      </c>
      <c r="BY1375" s="294">
        <v>0.35899999999999999</v>
      </c>
    </row>
    <row r="1376" spans="1:77">
      <c r="A1376" s="301">
        <v>1410</v>
      </c>
      <c r="B1376" s="302" t="s">
        <v>3980</v>
      </c>
      <c r="C1376" s="301" t="s">
        <v>5333</v>
      </c>
      <c r="D1376" s="302" t="s">
        <v>4051</v>
      </c>
      <c r="E1376" s="303">
        <v>188.89</v>
      </c>
      <c r="F1376" s="294">
        <v>45</v>
      </c>
      <c r="G1376" s="294">
        <v>151.11199999999999</v>
      </c>
      <c r="H1376" s="294">
        <v>0.9738</v>
      </c>
      <c r="I1376" s="294">
        <v>11130</v>
      </c>
      <c r="K1376" s="294">
        <v>0.3528</v>
      </c>
      <c r="L1376" s="294">
        <v>39</v>
      </c>
      <c r="M1376" s="294">
        <v>151.11199999999999</v>
      </c>
      <c r="N1376" s="294">
        <v>0.9677</v>
      </c>
      <c r="O1376" s="294">
        <v>10770</v>
      </c>
      <c r="Q1376" s="294">
        <v>0.3836</v>
      </c>
      <c r="R1376" s="294">
        <v>51</v>
      </c>
      <c r="S1376" s="294">
        <v>151.11199999999999</v>
      </c>
      <c r="T1376" s="294">
        <v>0.86570000000000003</v>
      </c>
      <c r="U1376" s="294">
        <v>11790</v>
      </c>
      <c r="W1376" s="294">
        <v>0.37090000000000001</v>
      </c>
      <c r="X1376" s="294">
        <v>66</v>
      </c>
      <c r="Y1376" s="294">
        <v>151.11199999999999</v>
      </c>
      <c r="Z1376" s="294">
        <v>0.95189999999999997</v>
      </c>
      <c r="AA1376" s="294">
        <v>13050</v>
      </c>
      <c r="AC1376" s="294">
        <v>0.2792</v>
      </c>
      <c r="AD1376" s="294">
        <v>60</v>
      </c>
      <c r="AE1376" s="294">
        <v>151.11199999999999</v>
      </c>
      <c r="AF1376" s="294">
        <v>0.91400000000000003</v>
      </c>
      <c r="AG1376" s="294">
        <v>14340</v>
      </c>
      <c r="AI1376" s="294">
        <v>0.35149999999999998</v>
      </c>
      <c r="AJ1376" s="294">
        <v>84</v>
      </c>
      <c r="AK1376" s="294">
        <v>151.11199999999999</v>
      </c>
      <c r="AL1376" s="294">
        <v>0.90849999999999997</v>
      </c>
      <c r="AM1376" s="294">
        <v>16680</v>
      </c>
      <c r="AO1376" s="294">
        <v>0.30359999999999998</v>
      </c>
      <c r="AP1376" s="294">
        <v>57</v>
      </c>
      <c r="AQ1376" s="294">
        <v>151.11199999999999</v>
      </c>
      <c r="AR1376" s="294">
        <v>0.9214</v>
      </c>
      <c r="AS1376" s="294">
        <v>14760</v>
      </c>
      <c r="AU1376" s="294">
        <v>0.37780000000000002</v>
      </c>
      <c r="AV1376" s="294">
        <v>60</v>
      </c>
      <c r="AW1376" s="294">
        <v>151.11199999999999</v>
      </c>
      <c r="AX1376" s="294">
        <v>0.91359999999999997</v>
      </c>
      <c r="AY1376" s="294">
        <v>14580</v>
      </c>
      <c r="BA1376" s="294">
        <v>0.36940000000000001</v>
      </c>
      <c r="BB1376" s="294">
        <v>66</v>
      </c>
      <c r="BC1376" s="294">
        <v>151.11199999999999</v>
      </c>
      <c r="BD1376" s="294">
        <v>0.87039999999999995</v>
      </c>
      <c r="BE1376" s="294">
        <v>13290</v>
      </c>
      <c r="BG1376" s="294">
        <v>0.311</v>
      </c>
      <c r="BH1376" s="294">
        <v>39</v>
      </c>
      <c r="BI1376" s="294">
        <v>151.11199999999999</v>
      </c>
      <c r="BJ1376" s="294">
        <v>0.79259999999999997</v>
      </c>
      <c r="BK1376" s="294">
        <v>12840</v>
      </c>
      <c r="BM1376" s="294">
        <v>0.55830000000000002</v>
      </c>
      <c r="BN1376" s="294">
        <v>48</v>
      </c>
      <c r="BO1376" s="294">
        <v>151.11199999999999</v>
      </c>
      <c r="BP1376" s="294">
        <v>0.90739999999999998</v>
      </c>
      <c r="BQ1376" s="294">
        <v>11160</v>
      </c>
      <c r="BS1376" s="294">
        <v>0.38129999999999997</v>
      </c>
      <c r="BT1376" s="294">
        <v>48</v>
      </c>
      <c r="BU1376" s="294">
        <v>151.11199999999999</v>
      </c>
      <c r="BV1376" s="294">
        <v>0.998</v>
      </c>
      <c r="BW1376" s="294">
        <v>15270</v>
      </c>
      <c r="BY1376" s="294">
        <v>0.4284</v>
      </c>
    </row>
    <row r="1377" spans="1:77">
      <c r="A1377" s="301">
        <v>1411</v>
      </c>
      <c r="B1377" s="302" t="s">
        <v>3980</v>
      </c>
      <c r="C1377" s="301" t="s">
        <v>5334</v>
      </c>
      <c r="D1377" s="302" t="s">
        <v>4051</v>
      </c>
      <c r="E1377" s="303">
        <v>122.22</v>
      </c>
      <c r="F1377" s="294">
        <v>110.24</v>
      </c>
      <c r="G1377" s="294">
        <v>110.24</v>
      </c>
      <c r="H1377" s="294">
        <v>0.68579999999999997</v>
      </c>
      <c r="I1377" s="294">
        <v>4928</v>
      </c>
      <c r="K1377" s="294">
        <v>9.0499999999999997E-2</v>
      </c>
      <c r="L1377" s="294">
        <v>150.4</v>
      </c>
      <c r="M1377" s="294">
        <v>150.4</v>
      </c>
      <c r="N1377" s="294">
        <v>0.72529999999999994</v>
      </c>
      <c r="O1377" s="294">
        <v>7606</v>
      </c>
      <c r="Q1377" s="294">
        <v>9.3700000000000006E-2</v>
      </c>
      <c r="R1377" s="294">
        <v>162.19999999999999</v>
      </c>
      <c r="S1377" s="294">
        <v>162.19999999999999</v>
      </c>
      <c r="T1377" s="294">
        <v>0.69450000000000001</v>
      </c>
      <c r="U1377" s="294">
        <v>6228</v>
      </c>
      <c r="W1377" s="294">
        <v>7.6799999999999993E-2</v>
      </c>
      <c r="X1377" s="294">
        <v>143.28</v>
      </c>
      <c r="Y1377" s="294">
        <v>143.28</v>
      </c>
      <c r="Z1377" s="294">
        <v>0.66049999999999998</v>
      </c>
      <c r="AA1377" s="294">
        <v>6746</v>
      </c>
      <c r="AC1377" s="294">
        <v>9.5799999999999996E-2</v>
      </c>
      <c r="AD1377" s="294">
        <v>78.319999999999993</v>
      </c>
      <c r="AE1377" s="294">
        <v>97.775999999999996</v>
      </c>
      <c r="AF1377" s="294">
        <v>0.61880000000000002</v>
      </c>
      <c r="AG1377" s="294">
        <v>2886</v>
      </c>
      <c r="AI1377" s="294">
        <v>0.08</v>
      </c>
      <c r="AJ1377" s="294">
        <v>65.28</v>
      </c>
      <c r="AK1377" s="294">
        <v>97.775999999999996</v>
      </c>
      <c r="AL1377" s="294">
        <v>0.64529999999999998</v>
      </c>
      <c r="AM1377" s="294">
        <v>2746</v>
      </c>
      <c r="AO1377" s="294">
        <v>9.06E-2</v>
      </c>
      <c r="AP1377" s="294">
        <v>103.12</v>
      </c>
      <c r="AQ1377" s="294">
        <v>103.12</v>
      </c>
      <c r="AR1377" s="294">
        <v>0.68259999999999998</v>
      </c>
      <c r="AS1377" s="294">
        <v>4008</v>
      </c>
      <c r="AU1377" s="294">
        <v>7.6499999999999999E-2</v>
      </c>
      <c r="AV1377" s="294">
        <v>149.12</v>
      </c>
      <c r="AW1377" s="294">
        <v>149.12</v>
      </c>
      <c r="AX1377" s="294">
        <v>0.66800000000000004</v>
      </c>
      <c r="AY1377" s="294">
        <v>4502</v>
      </c>
      <c r="BA1377" s="294">
        <v>6.2799999999999995E-2</v>
      </c>
      <c r="BB1377" s="294">
        <v>137.19999999999999</v>
      </c>
      <c r="BC1377" s="294">
        <v>137.19999999999999</v>
      </c>
      <c r="BD1377" s="294">
        <v>0.75190000000000001</v>
      </c>
      <c r="BE1377" s="294">
        <v>6964</v>
      </c>
      <c r="BG1377" s="294">
        <v>9.0700000000000003E-2</v>
      </c>
      <c r="BH1377" s="294">
        <v>129.28</v>
      </c>
      <c r="BI1377" s="294">
        <v>129.28</v>
      </c>
      <c r="BJ1377" s="294">
        <v>0.74690000000000001</v>
      </c>
      <c r="BK1377" s="294">
        <v>6850</v>
      </c>
      <c r="BM1377" s="294">
        <v>9.5399999999999999E-2</v>
      </c>
      <c r="BN1377" s="294">
        <v>145.84</v>
      </c>
      <c r="BO1377" s="294">
        <v>145.84</v>
      </c>
      <c r="BP1377" s="294">
        <v>0.77069999999999994</v>
      </c>
      <c r="BQ1377" s="294">
        <v>6452</v>
      </c>
      <c r="BS1377" s="294">
        <v>8.5400000000000004E-2</v>
      </c>
      <c r="BT1377" s="294">
        <v>80.72</v>
      </c>
      <c r="BU1377" s="294">
        <v>97.775999999999996</v>
      </c>
      <c r="BV1377" s="294">
        <v>0.65129999999999999</v>
      </c>
      <c r="BW1377" s="294">
        <v>3572</v>
      </c>
      <c r="BY1377" s="294">
        <v>9.1300000000000006E-2</v>
      </c>
    </row>
    <row r="1378" spans="1:77">
      <c r="A1378" s="301">
        <v>1412</v>
      </c>
      <c r="B1378" s="302" t="s">
        <v>3980</v>
      </c>
      <c r="C1378" s="301" t="s">
        <v>5335</v>
      </c>
      <c r="D1378" s="302" t="s">
        <v>4097</v>
      </c>
      <c r="E1378" s="303">
        <v>714.44</v>
      </c>
      <c r="F1378" s="294">
        <v>16.8</v>
      </c>
      <c r="G1378" s="294">
        <v>571.55200000000002</v>
      </c>
      <c r="H1378" s="294">
        <v>0.96679999999999999</v>
      </c>
      <c r="I1378" s="294">
        <v>4884</v>
      </c>
      <c r="K1378" s="294" t="s">
        <v>3983</v>
      </c>
      <c r="L1378" s="294">
        <v>22.8</v>
      </c>
      <c r="M1378" s="294">
        <v>571.55200000000002</v>
      </c>
      <c r="N1378" s="294">
        <v>0.9647</v>
      </c>
      <c r="O1378" s="294">
        <v>7200</v>
      </c>
      <c r="Q1378" s="294" t="s">
        <v>3983</v>
      </c>
      <c r="R1378" s="294">
        <v>19.2</v>
      </c>
      <c r="S1378" s="294">
        <v>571.55200000000002</v>
      </c>
      <c r="T1378" s="294">
        <v>0.94450000000000001</v>
      </c>
      <c r="U1378" s="294">
        <v>5916</v>
      </c>
      <c r="W1378" s="294" t="s">
        <v>3983</v>
      </c>
      <c r="X1378" s="294">
        <v>21.6</v>
      </c>
      <c r="Y1378" s="294">
        <v>571.55200000000002</v>
      </c>
      <c r="Z1378" s="294">
        <v>0.93220000000000003</v>
      </c>
      <c r="AA1378" s="294">
        <v>5112</v>
      </c>
      <c r="AC1378" s="294" t="s">
        <v>3983</v>
      </c>
      <c r="AD1378" s="294">
        <v>17.760000000000002</v>
      </c>
      <c r="AE1378" s="294">
        <v>571.55200000000002</v>
      </c>
      <c r="AF1378" s="294">
        <v>0.95</v>
      </c>
      <c r="AG1378" s="294">
        <v>5916</v>
      </c>
      <c r="AI1378" s="294" t="s">
        <v>3983</v>
      </c>
      <c r="AJ1378" s="294">
        <v>16.32</v>
      </c>
      <c r="AK1378" s="294">
        <v>571.55200000000002</v>
      </c>
      <c r="AL1378" s="294">
        <v>0.91459999999999997</v>
      </c>
      <c r="AM1378" s="294">
        <v>11820</v>
      </c>
      <c r="AO1378" s="294" t="s">
        <v>3983</v>
      </c>
      <c r="AP1378" s="294">
        <v>0</v>
      </c>
      <c r="AQ1378" s="294">
        <v>0</v>
      </c>
      <c r="AR1378" s="294" t="e">
        <v>#DIV/0!</v>
      </c>
      <c r="AS1378" s="294">
        <v>0</v>
      </c>
      <c r="AU1378" s="294" t="s">
        <v>3983</v>
      </c>
      <c r="AV1378" s="294">
        <v>18.72</v>
      </c>
      <c r="AW1378" s="294">
        <v>571.55200000000002</v>
      </c>
      <c r="AX1378" s="294">
        <v>0.84109999999999996</v>
      </c>
      <c r="AY1378" s="294">
        <v>5016</v>
      </c>
      <c r="BA1378" s="294" t="s">
        <v>3983</v>
      </c>
      <c r="BB1378" s="294">
        <v>17.28</v>
      </c>
      <c r="BC1378" s="294">
        <v>571.55200000000002</v>
      </c>
      <c r="BD1378" s="294">
        <v>0.86580000000000001</v>
      </c>
      <c r="BE1378" s="294">
        <v>4488</v>
      </c>
      <c r="BG1378" s="294" t="s">
        <v>3983</v>
      </c>
      <c r="BH1378" s="294">
        <v>20.64</v>
      </c>
      <c r="BI1378" s="294">
        <v>571.55200000000002</v>
      </c>
      <c r="BJ1378" s="294">
        <v>0.91620000000000001</v>
      </c>
      <c r="BK1378" s="294">
        <v>5112</v>
      </c>
      <c r="BM1378" s="294" t="s">
        <v>3983</v>
      </c>
      <c r="BN1378" s="294">
        <v>16.32</v>
      </c>
      <c r="BO1378" s="294">
        <v>571.55200000000002</v>
      </c>
      <c r="BP1378" s="294">
        <v>0.88480000000000003</v>
      </c>
      <c r="BQ1378" s="294">
        <v>3960</v>
      </c>
      <c r="BS1378" s="294" t="s">
        <v>3983</v>
      </c>
      <c r="BT1378" s="294">
        <v>37.92</v>
      </c>
      <c r="BU1378" s="294">
        <v>571.55200000000002</v>
      </c>
      <c r="BV1378" s="294">
        <v>0.91820000000000002</v>
      </c>
      <c r="BW1378" s="294">
        <v>5256</v>
      </c>
      <c r="BY1378" s="294" t="s">
        <v>3983</v>
      </c>
    </row>
    <row r="1379" spans="1:77">
      <c r="A1379" s="301">
        <v>1413</v>
      </c>
      <c r="B1379" s="302" t="s">
        <v>3980</v>
      </c>
      <c r="C1379" s="301" t="s">
        <v>5336</v>
      </c>
      <c r="D1379" s="302" t="s">
        <v>4051</v>
      </c>
      <c r="E1379" s="303">
        <v>221.11</v>
      </c>
      <c r="F1379" s="294">
        <v>248</v>
      </c>
      <c r="G1379" s="294">
        <v>248</v>
      </c>
      <c r="H1379" s="294">
        <v>0.91479999999999995</v>
      </c>
      <c r="I1379" s="294">
        <v>110280</v>
      </c>
      <c r="J1379" s="294" t="e">
        <f>I1379-#REF!</f>
        <v>#REF!</v>
      </c>
      <c r="K1379" s="294">
        <v>0.67520000000000002</v>
      </c>
      <c r="L1379" s="294">
        <v>208</v>
      </c>
      <c r="M1379" s="294">
        <v>208</v>
      </c>
      <c r="N1379" s="294">
        <v>0.9093</v>
      </c>
      <c r="O1379" s="294">
        <v>80780</v>
      </c>
      <c r="Q1379" s="294">
        <v>0.57410000000000005</v>
      </c>
      <c r="R1379" s="294">
        <v>372</v>
      </c>
      <c r="S1379" s="294">
        <v>372</v>
      </c>
      <c r="T1379" s="294">
        <v>0.91579999999999995</v>
      </c>
      <c r="U1379" s="294">
        <v>112220</v>
      </c>
      <c r="W1379" s="294">
        <v>0.45750000000000002</v>
      </c>
      <c r="X1379" s="294">
        <v>190</v>
      </c>
      <c r="Y1379" s="294">
        <v>190</v>
      </c>
      <c r="Z1379" s="294">
        <v>0.90759999999999996</v>
      </c>
      <c r="AA1379" s="294">
        <v>102860</v>
      </c>
      <c r="AB1379" s="294" t="e">
        <f>AA1379-#REF!</f>
        <v>#REF!</v>
      </c>
      <c r="AC1379" s="294">
        <v>0.80179999999999996</v>
      </c>
      <c r="AD1379" s="294">
        <v>278</v>
      </c>
      <c r="AE1379" s="294">
        <v>278</v>
      </c>
      <c r="AF1379" s="294">
        <v>0.91800000000000004</v>
      </c>
      <c r="AG1379" s="294">
        <v>102200</v>
      </c>
      <c r="AI1379" s="294">
        <v>0.5383</v>
      </c>
      <c r="AJ1379" s="294">
        <v>206</v>
      </c>
      <c r="AK1379" s="294">
        <v>206</v>
      </c>
      <c r="AL1379" s="294">
        <v>0.92549999999999999</v>
      </c>
      <c r="AM1379" s="294">
        <v>106940</v>
      </c>
      <c r="AN1379" s="294" t="e">
        <f>AM1379-#REF!</f>
        <v>#REF!</v>
      </c>
      <c r="AO1379" s="294">
        <v>0.77910000000000001</v>
      </c>
      <c r="AP1379" s="294">
        <v>194</v>
      </c>
      <c r="AQ1379" s="294">
        <v>194</v>
      </c>
      <c r="AR1379" s="294">
        <v>0.92269999999999996</v>
      </c>
      <c r="AS1379" s="294">
        <v>83300</v>
      </c>
      <c r="AT1379" s="294" t="e">
        <f>AS1379-#REF!</f>
        <v>#REF!</v>
      </c>
      <c r="AU1379" s="294">
        <v>0.62549999999999994</v>
      </c>
      <c r="AV1379" s="294">
        <v>328</v>
      </c>
      <c r="AW1379" s="294">
        <v>328</v>
      </c>
      <c r="AX1379" s="294">
        <v>0.9194</v>
      </c>
      <c r="AY1379" s="294">
        <v>113700</v>
      </c>
      <c r="BA1379" s="294">
        <v>0.52370000000000005</v>
      </c>
      <c r="BB1379" s="294">
        <v>274</v>
      </c>
      <c r="BC1379" s="294">
        <v>274</v>
      </c>
      <c r="BD1379" s="294">
        <v>0.92269999999999996</v>
      </c>
      <c r="BE1379" s="294">
        <v>126200</v>
      </c>
      <c r="BF1379" s="294" t="e">
        <f>BE1379-#REF!</f>
        <v>#REF!</v>
      </c>
      <c r="BG1379" s="294">
        <v>0.67100000000000004</v>
      </c>
      <c r="BH1379" s="294">
        <v>274</v>
      </c>
      <c r="BI1379" s="294">
        <v>274</v>
      </c>
      <c r="BJ1379" s="294">
        <v>0.92610000000000003</v>
      </c>
      <c r="BK1379" s="294">
        <v>122300</v>
      </c>
      <c r="BL1379" s="294" t="e">
        <f>BK1379-#REF!</f>
        <v>#REF!</v>
      </c>
      <c r="BM1379" s="294">
        <v>0.64780000000000004</v>
      </c>
      <c r="BN1379" s="294">
        <v>274</v>
      </c>
      <c r="BO1379" s="294">
        <v>274</v>
      </c>
      <c r="BP1379" s="294">
        <v>1</v>
      </c>
      <c r="BQ1379" s="294">
        <v>20</v>
      </c>
      <c r="BS1379" s="294">
        <v>1E-4</v>
      </c>
      <c r="BT1379" s="294">
        <v>312</v>
      </c>
      <c r="BU1379" s="294">
        <v>312</v>
      </c>
      <c r="BV1379" s="294">
        <v>0.93030000000000002</v>
      </c>
      <c r="BW1379" s="294">
        <v>230480</v>
      </c>
      <c r="BX1379" s="294" t="e">
        <f>BW1379-#REF!</f>
        <v>#REF!</v>
      </c>
      <c r="BY1379" s="294">
        <v>1.0672999999999999</v>
      </c>
    </row>
    <row r="1380" spans="1:77">
      <c r="A1380" s="301">
        <v>1414</v>
      </c>
      <c r="B1380" s="302" t="s">
        <v>3980</v>
      </c>
      <c r="C1380" s="301" t="s">
        <v>5337</v>
      </c>
      <c r="D1380" s="302" t="s">
        <v>4051</v>
      </c>
      <c r="E1380" s="303">
        <v>111.11</v>
      </c>
      <c r="F1380" s="294">
        <v>0</v>
      </c>
      <c r="G1380" s="294">
        <v>0</v>
      </c>
      <c r="H1380" s="294" t="e">
        <v>#DIV/0!</v>
      </c>
      <c r="I1380" s="294">
        <v>0</v>
      </c>
      <c r="K1380" s="294">
        <v>0</v>
      </c>
      <c r="L1380" s="294">
        <v>0</v>
      </c>
      <c r="M1380" s="294">
        <v>0</v>
      </c>
      <c r="N1380" s="294" t="e">
        <v>#DIV/0!</v>
      </c>
      <c r="O1380" s="294">
        <v>0</v>
      </c>
      <c r="Q1380" s="294">
        <v>0</v>
      </c>
      <c r="R1380" s="294">
        <v>0</v>
      </c>
      <c r="S1380" s="294">
        <v>0</v>
      </c>
      <c r="T1380" s="294">
        <v>0.6</v>
      </c>
      <c r="U1380" s="294">
        <v>2400</v>
      </c>
      <c r="W1380" s="294">
        <v>0</v>
      </c>
      <c r="X1380" s="294">
        <v>54</v>
      </c>
      <c r="Y1380" s="294">
        <v>88.888000000000005</v>
      </c>
      <c r="Z1380" s="294">
        <v>0.63639999999999997</v>
      </c>
      <c r="AA1380" s="294">
        <v>4200</v>
      </c>
      <c r="AC1380" s="294">
        <v>0.1643</v>
      </c>
      <c r="AD1380" s="294">
        <v>4</v>
      </c>
      <c r="AE1380" s="294">
        <v>88.888000000000005</v>
      </c>
      <c r="AF1380" s="294">
        <v>0.63959999999999995</v>
      </c>
      <c r="AG1380" s="294">
        <v>2200</v>
      </c>
      <c r="AH1380" s="294" t="e">
        <f>AG1380-#REF!</f>
        <v>#REF!</v>
      </c>
      <c r="AI1380" s="294">
        <v>1.1558999999999999</v>
      </c>
      <c r="AJ1380" s="294">
        <v>34</v>
      </c>
      <c r="AK1380" s="294">
        <v>88.888000000000005</v>
      </c>
      <c r="AL1380" s="294">
        <v>0.61299999999999999</v>
      </c>
      <c r="AM1380" s="294">
        <v>1520</v>
      </c>
      <c r="AO1380" s="294">
        <v>0.1013</v>
      </c>
      <c r="AP1380" s="294">
        <v>42</v>
      </c>
      <c r="AQ1380" s="294">
        <v>88.888000000000005</v>
      </c>
      <c r="AR1380" s="294">
        <v>0.58640000000000003</v>
      </c>
      <c r="AS1380" s="294">
        <v>2240</v>
      </c>
      <c r="AU1380" s="294">
        <v>0.1222</v>
      </c>
      <c r="AV1380" s="294">
        <v>30</v>
      </c>
      <c r="AW1380" s="294">
        <v>88.888000000000005</v>
      </c>
      <c r="AX1380" s="294">
        <v>0.61619999999999997</v>
      </c>
      <c r="AY1380" s="294">
        <v>2600</v>
      </c>
      <c r="BA1380" s="294">
        <v>0.19539999999999999</v>
      </c>
      <c r="BB1380" s="294">
        <v>24</v>
      </c>
      <c r="BC1380" s="294">
        <v>88.888000000000005</v>
      </c>
      <c r="BD1380" s="294">
        <v>0.61760000000000004</v>
      </c>
      <c r="BE1380" s="294">
        <v>2680</v>
      </c>
      <c r="BG1380" s="294">
        <v>0.24310000000000001</v>
      </c>
      <c r="BH1380" s="294">
        <v>2</v>
      </c>
      <c r="BI1380" s="294">
        <v>88.888000000000005</v>
      </c>
      <c r="BJ1380" s="294">
        <v>0.59750000000000003</v>
      </c>
      <c r="BK1380" s="294">
        <v>920</v>
      </c>
      <c r="BL1380" s="294" t="e">
        <f>BK1380-#REF!</f>
        <v>#REF!</v>
      </c>
      <c r="BM1380" s="294">
        <v>1.0348999999999999</v>
      </c>
      <c r="BN1380" s="294">
        <v>36</v>
      </c>
      <c r="BO1380" s="294">
        <v>88.888000000000005</v>
      </c>
      <c r="BP1380" s="294">
        <v>0.64849999999999997</v>
      </c>
      <c r="BQ1380" s="294">
        <v>2140</v>
      </c>
      <c r="BS1380" s="294">
        <v>0.13639999999999999</v>
      </c>
      <c r="BT1380" s="294">
        <v>40</v>
      </c>
      <c r="BU1380" s="294">
        <v>88.888000000000005</v>
      </c>
      <c r="BV1380" s="294">
        <v>0.66810000000000003</v>
      </c>
      <c r="BW1380" s="294">
        <v>3020</v>
      </c>
      <c r="BY1380" s="294">
        <v>0.15190000000000001</v>
      </c>
    </row>
    <row r="1381" spans="1:77">
      <c r="A1381" s="301">
        <v>1415</v>
      </c>
      <c r="B1381" s="302" t="s">
        <v>3980</v>
      </c>
      <c r="C1381" s="301" t="s">
        <v>5338</v>
      </c>
      <c r="D1381" s="302" t="s">
        <v>4051</v>
      </c>
      <c r="E1381" s="303">
        <v>194.44</v>
      </c>
      <c r="F1381" s="294">
        <v>125.04</v>
      </c>
      <c r="G1381" s="294">
        <v>155.55199999999999</v>
      </c>
      <c r="H1381" s="294">
        <v>0.88519999999999999</v>
      </c>
      <c r="I1381" s="294">
        <v>18735</v>
      </c>
      <c r="K1381" s="294">
        <v>0.2351</v>
      </c>
      <c r="L1381" s="294">
        <v>122.4</v>
      </c>
      <c r="M1381" s="294">
        <v>155.55199999999999</v>
      </c>
      <c r="N1381" s="294">
        <v>0.91489999999999994</v>
      </c>
      <c r="O1381" s="294">
        <v>25200</v>
      </c>
      <c r="Q1381" s="294">
        <v>0.30249999999999999</v>
      </c>
      <c r="R1381" s="294">
        <v>132.9</v>
      </c>
      <c r="S1381" s="294">
        <v>155.55199999999999</v>
      </c>
      <c r="T1381" s="294">
        <v>0.91259999999999997</v>
      </c>
      <c r="U1381" s="294">
        <v>25062</v>
      </c>
      <c r="W1381" s="294">
        <v>0.28699999999999998</v>
      </c>
      <c r="X1381" s="294">
        <v>125.28</v>
      </c>
      <c r="Y1381" s="294">
        <v>155.55199999999999</v>
      </c>
      <c r="Z1381" s="294">
        <v>0.9133</v>
      </c>
      <c r="AA1381" s="294">
        <v>21675</v>
      </c>
      <c r="AC1381" s="294">
        <v>0.25459999999999999</v>
      </c>
      <c r="AD1381" s="294">
        <v>114</v>
      </c>
      <c r="AE1381" s="294">
        <v>155.55199999999999</v>
      </c>
      <c r="AF1381" s="294">
        <v>0.92020000000000002</v>
      </c>
      <c r="AG1381" s="294">
        <v>22479</v>
      </c>
      <c r="AI1381" s="294">
        <v>0.28799999999999998</v>
      </c>
      <c r="AJ1381" s="294">
        <v>109.08</v>
      </c>
      <c r="AK1381" s="294">
        <v>155.55199999999999</v>
      </c>
      <c r="AL1381" s="294">
        <v>0.92520000000000002</v>
      </c>
      <c r="AM1381" s="294">
        <v>22809</v>
      </c>
      <c r="AO1381" s="294">
        <v>0.31390000000000001</v>
      </c>
      <c r="AP1381" s="294">
        <v>112.08</v>
      </c>
      <c r="AQ1381" s="294">
        <v>155.55199999999999</v>
      </c>
      <c r="AR1381" s="294">
        <v>0.92179999999999995</v>
      </c>
      <c r="AS1381" s="294">
        <v>20532</v>
      </c>
      <c r="AU1381" s="294">
        <v>0.2671</v>
      </c>
      <c r="AV1381" s="294">
        <v>107.52</v>
      </c>
      <c r="AW1381" s="294">
        <v>155.55199999999999</v>
      </c>
      <c r="AX1381" s="294">
        <v>0.95099999999999996</v>
      </c>
      <c r="AY1381" s="294">
        <v>17328</v>
      </c>
      <c r="BA1381" s="294">
        <v>0.2354</v>
      </c>
      <c r="BB1381" s="294">
        <v>57.84</v>
      </c>
      <c r="BC1381" s="294">
        <v>155.55199999999999</v>
      </c>
      <c r="BD1381" s="294">
        <v>0.96299999999999997</v>
      </c>
      <c r="BE1381" s="294">
        <v>14112</v>
      </c>
      <c r="BG1381" s="294">
        <v>0.34060000000000001</v>
      </c>
      <c r="BH1381" s="294">
        <v>60.24</v>
      </c>
      <c r="BI1381" s="294">
        <v>155.55199999999999</v>
      </c>
      <c r="BJ1381" s="294">
        <v>0.96779999999999999</v>
      </c>
      <c r="BK1381" s="294">
        <v>14868</v>
      </c>
      <c r="BM1381" s="294">
        <v>0.34279999999999999</v>
      </c>
      <c r="BN1381" s="294">
        <v>114.24</v>
      </c>
      <c r="BO1381" s="294">
        <v>155.55199999999999</v>
      </c>
      <c r="BP1381" s="294">
        <v>0.95269999999999999</v>
      </c>
      <c r="BQ1381" s="294">
        <v>18003</v>
      </c>
      <c r="BS1381" s="294">
        <v>0.2462</v>
      </c>
      <c r="BT1381" s="294">
        <v>121.32</v>
      </c>
      <c r="BU1381" s="294">
        <v>155.55199999999999</v>
      </c>
      <c r="BV1381" s="294">
        <v>0.94059999999999999</v>
      </c>
      <c r="BW1381" s="294">
        <v>25665</v>
      </c>
      <c r="BY1381" s="294">
        <v>0.30230000000000001</v>
      </c>
    </row>
    <row r="1382" spans="1:77">
      <c r="A1382" s="301">
        <v>1416</v>
      </c>
      <c r="B1382" s="302" t="s">
        <v>3980</v>
      </c>
      <c r="C1382" s="301" t="s">
        <v>5339</v>
      </c>
      <c r="D1382" s="302" t="s">
        <v>4051</v>
      </c>
      <c r="E1382" s="303">
        <v>166.67</v>
      </c>
      <c r="F1382" s="294" t="s">
        <v>3983</v>
      </c>
      <c r="G1382" s="294" t="s">
        <v>3983</v>
      </c>
      <c r="H1382" s="294" t="s">
        <v>3983</v>
      </c>
      <c r="I1382" s="294" t="s">
        <v>3983</v>
      </c>
      <c r="K1382" s="294" t="s">
        <v>3983</v>
      </c>
      <c r="L1382" s="294" t="s">
        <v>3983</v>
      </c>
      <c r="M1382" s="294" t="s">
        <v>3983</v>
      </c>
      <c r="N1382" s="294" t="s">
        <v>3983</v>
      </c>
      <c r="O1382" s="294" t="s">
        <v>3983</v>
      </c>
      <c r="Q1382" s="294" t="s">
        <v>3983</v>
      </c>
      <c r="R1382" s="294" t="s">
        <v>3983</v>
      </c>
      <c r="S1382" s="294" t="s">
        <v>3983</v>
      </c>
      <c r="T1382" s="294" t="s">
        <v>3983</v>
      </c>
      <c r="U1382" s="294" t="s">
        <v>3983</v>
      </c>
      <c r="W1382" s="294" t="s">
        <v>3983</v>
      </c>
      <c r="X1382" s="294" t="s">
        <v>3983</v>
      </c>
      <c r="Y1382" s="294" t="s">
        <v>3983</v>
      </c>
      <c r="Z1382" s="294" t="s">
        <v>3983</v>
      </c>
      <c r="AA1382" s="294" t="s">
        <v>3983</v>
      </c>
      <c r="AC1382" s="294" t="s">
        <v>3983</v>
      </c>
      <c r="AD1382" s="294" t="s">
        <v>3983</v>
      </c>
      <c r="AE1382" s="294" t="s">
        <v>3983</v>
      </c>
      <c r="AF1382" s="294" t="s">
        <v>3983</v>
      </c>
      <c r="AG1382" s="294" t="s">
        <v>3983</v>
      </c>
      <c r="AI1382" s="294" t="s">
        <v>3983</v>
      </c>
      <c r="AJ1382" s="294" t="s">
        <v>3983</v>
      </c>
      <c r="AK1382" s="294" t="s">
        <v>3983</v>
      </c>
      <c r="AL1382" s="294" t="s">
        <v>3983</v>
      </c>
      <c r="AM1382" s="294" t="s">
        <v>3983</v>
      </c>
      <c r="AO1382" s="294" t="s">
        <v>3983</v>
      </c>
      <c r="AP1382" s="294" t="s">
        <v>3983</v>
      </c>
      <c r="AQ1382" s="294" t="s">
        <v>3983</v>
      </c>
      <c r="AR1382" s="294" t="s">
        <v>3983</v>
      </c>
      <c r="AS1382" s="294" t="s">
        <v>3983</v>
      </c>
      <c r="AU1382" s="294" t="s">
        <v>3983</v>
      </c>
      <c r="AV1382" s="294" t="s">
        <v>3983</v>
      </c>
      <c r="AW1382" s="294" t="s">
        <v>3983</v>
      </c>
      <c r="AX1382" s="294" t="s">
        <v>3983</v>
      </c>
      <c r="AY1382" s="294" t="s">
        <v>3983</v>
      </c>
      <c r="BA1382" s="294" t="s">
        <v>3983</v>
      </c>
      <c r="BB1382" s="294" t="s">
        <v>3983</v>
      </c>
      <c r="BC1382" s="294" t="s">
        <v>3983</v>
      </c>
      <c r="BD1382" s="294" t="s">
        <v>3983</v>
      </c>
      <c r="BE1382" s="294" t="s">
        <v>3983</v>
      </c>
      <c r="BG1382" s="294" t="s">
        <v>3983</v>
      </c>
      <c r="BH1382" s="294" t="s">
        <v>3983</v>
      </c>
      <c r="BI1382" s="294" t="s">
        <v>3983</v>
      </c>
      <c r="BJ1382" s="294" t="s">
        <v>3983</v>
      </c>
      <c r="BK1382" s="294" t="s">
        <v>3983</v>
      </c>
      <c r="BM1382" s="294" t="s">
        <v>3983</v>
      </c>
      <c r="BN1382" s="294" t="s">
        <v>3983</v>
      </c>
      <c r="BO1382" s="294" t="s">
        <v>3983</v>
      </c>
      <c r="BP1382" s="294" t="s">
        <v>3983</v>
      </c>
      <c r="BQ1382" s="294" t="s">
        <v>3983</v>
      </c>
      <c r="BS1382" s="294" t="s">
        <v>3983</v>
      </c>
      <c r="BT1382" s="294" t="s">
        <v>3983</v>
      </c>
      <c r="BU1382" s="294" t="s">
        <v>3983</v>
      </c>
      <c r="BV1382" s="294" t="s">
        <v>3983</v>
      </c>
      <c r="BW1382" s="294" t="s">
        <v>3983</v>
      </c>
      <c r="BY1382" s="294" t="s">
        <v>3983</v>
      </c>
    </row>
    <row r="1383" spans="1:77">
      <c r="A1383" s="301">
        <v>1417</v>
      </c>
      <c r="B1383" s="302" t="s">
        <v>3980</v>
      </c>
      <c r="C1383" s="301" t="s">
        <v>5340</v>
      </c>
      <c r="D1383" s="302" t="s">
        <v>4051</v>
      </c>
      <c r="E1383" s="303">
        <v>277.77999999999997</v>
      </c>
      <c r="F1383" s="294">
        <v>192</v>
      </c>
      <c r="G1383" s="294">
        <v>222.22399999999999</v>
      </c>
      <c r="H1383" s="294">
        <v>0.60619999999999996</v>
      </c>
      <c r="I1383" s="294">
        <v>10020</v>
      </c>
      <c r="K1383" s="294">
        <v>0.1196</v>
      </c>
      <c r="L1383" s="294">
        <v>162</v>
      </c>
      <c r="M1383" s="294">
        <v>222.22399999999999</v>
      </c>
      <c r="N1383" s="294">
        <v>0.53979999999999995</v>
      </c>
      <c r="O1383" s="294">
        <v>4890</v>
      </c>
      <c r="Q1383" s="294">
        <v>7.5200000000000003E-2</v>
      </c>
      <c r="R1383" s="294">
        <v>162</v>
      </c>
      <c r="S1383" s="294">
        <v>222.22399999999999</v>
      </c>
      <c r="T1383" s="294">
        <v>0.71309999999999996</v>
      </c>
      <c r="U1383" s="294">
        <v>7530</v>
      </c>
      <c r="W1383" s="294">
        <v>9.0499999999999997E-2</v>
      </c>
      <c r="X1383" s="294">
        <v>165</v>
      </c>
      <c r="Y1383" s="294">
        <v>222.22399999999999</v>
      </c>
      <c r="Z1383" s="294">
        <v>0.7923</v>
      </c>
      <c r="AA1383" s="294">
        <v>9150</v>
      </c>
      <c r="AC1383" s="294">
        <v>9.4100000000000003E-2</v>
      </c>
      <c r="AD1383" s="294">
        <v>165</v>
      </c>
      <c r="AE1383" s="294">
        <v>222.22399999999999</v>
      </c>
      <c r="AF1383" s="294">
        <v>0.88129999999999997</v>
      </c>
      <c r="AG1383" s="294">
        <v>10020</v>
      </c>
      <c r="AI1383" s="294">
        <v>9.2600000000000002E-2</v>
      </c>
      <c r="AJ1383" s="294">
        <v>204</v>
      </c>
      <c r="AK1383" s="294">
        <v>222.22399999999999</v>
      </c>
      <c r="AL1383" s="294">
        <v>0.66510000000000002</v>
      </c>
      <c r="AM1383" s="294">
        <v>12270</v>
      </c>
      <c r="AO1383" s="294">
        <v>0.12559999999999999</v>
      </c>
      <c r="AP1383" s="294">
        <v>180</v>
      </c>
      <c r="AQ1383" s="294">
        <v>222.22399999999999</v>
      </c>
      <c r="AR1383" s="294">
        <v>0.80079999999999996</v>
      </c>
      <c r="AS1383" s="294">
        <v>12180</v>
      </c>
      <c r="AU1383" s="294">
        <v>0.11360000000000001</v>
      </c>
      <c r="AV1383" s="294">
        <v>186</v>
      </c>
      <c r="AW1383" s="294">
        <v>222.22399999999999</v>
      </c>
      <c r="AX1383" s="294">
        <v>0.7248</v>
      </c>
      <c r="AY1383" s="294">
        <v>14850</v>
      </c>
      <c r="BA1383" s="294">
        <v>0.153</v>
      </c>
      <c r="BB1383" s="294">
        <v>168</v>
      </c>
      <c r="BC1383" s="294">
        <v>222.22399999999999</v>
      </c>
      <c r="BD1383" s="294">
        <v>0.67449999999999999</v>
      </c>
      <c r="BE1383" s="294">
        <v>13800</v>
      </c>
      <c r="BG1383" s="294">
        <v>0.16370000000000001</v>
      </c>
      <c r="BH1383" s="294">
        <v>114</v>
      </c>
      <c r="BI1383" s="294">
        <v>222.22399999999999</v>
      </c>
      <c r="BJ1383" s="294">
        <v>0.89400000000000002</v>
      </c>
      <c r="BK1383" s="294">
        <v>12900</v>
      </c>
      <c r="BM1383" s="294">
        <v>0.1701</v>
      </c>
      <c r="BN1383" s="294">
        <v>117</v>
      </c>
      <c r="BO1383" s="294">
        <v>222.22399999999999</v>
      </c>
      <c r="BP1383" s="294">
        <v>0.94199999999999995</v>
      </c>
      <c r="BQ1383" s="294">
        <v>13140</v>
      </c>
      <c r="BS1383" s="294">
        <v>0.1774</v>
      </c>
      <c r="BT1383" s="294">
        <v>117</v>
      </c>
      <c r="BU1383" s="294">
        <v>222.22399999999999</v>
      </c>
      <c r="BV1383" s="294">
        <v>0.95130000000000003</v>
      </c>
      <c r="BW1383" s="294">
        <v>12900</v>
      </c>
      <c r="BY1383" s="294">
        <v>0.15579999999999999</v>
      </c>
    </row>
    <row r="1384" spans="1:77">
      <c r="A1384" s="301">
        <v>1418</v>
      </c>
      <c r="B1384" s="302" t="s">
        <v>3980</v>
      </c>
      <c r="C1384" s="301" t="s">
        <v>5341</v>
      </c>
      <c r="D1384" s="302" t="s">
        <v>4051</v>
      </c>
      <c r="E1384" s="303">
        <v>222.22</v>
      </c>
      <c r="F1384" s="294">
        <v>0</v>
      </c>
      <c r="G1384" s="294">
        <v>0</v>
      </c>
      <c r="H1384" s="294" t="e">
        <v>#DIV/0!</v>
      </c>
      <c r="I1384" s="294">
        <v>0</v>
      </c>
      <c r="K1384" s="294">
        <v>0</v>
      </c>
      <c r="L1384" s="294">
        <v>0</v>
      </c>
      <c r="M1384" s="294">
        <v>0</v>
      </c>
      <c r="N1384" s="294" t="e">
        <v>#DIV/0!</v>
      </c>
      <c r="O1384" s="294">
        <v>0</v>
      </c>
      <c r="Q1384" s="294">
        <v>0</v>
      </c>
      <c r="R1384" s="294">
        <v>126</v>
      </c>
      <c r="S1384" s="294">
        <v>177.77600000000001</v>
      </c>
      <c r="T1384" s="294">
        <v>0.99539999999999995</v>
      </c>
      <c r="U1384" s="294">
        <v>12960</v>
      </c>
      <c r="W1384" s="294">
        <v>0.61509999999999998</v>
      </c>
      <c r="X1384" s="294">
        <v>138</v>
      </c>
      <c r="Y1384" s="294">
        <v>177.77600000000001</v>
      </c>
      <c r="Z1384" s="294">
        <v>0.99580000000000002</v>
      </c>
      <c r="AA1384" s="294">
        <v>70680</v>
      </c>
      <c r="AB1384" s="294" t="e">
        <f>AA1384-#REF!</f>
        <v>#REF!</v>
      </c>
      <c r="AC1384" s="294">
        <v>0.69130000000000003</v>
      </c>
      <c r="AD1384" s="294">
        <v>138</v>
      </c>
      <c r="AE1384" s="294">
        <v>177.77600000000001</v>
      </c>
      <c r="AF1384" s="294">
        <v>0.99639999999999995</v>
      </c>
      <c r="AG1384" s="294">
        <v>32340</v>
      </c>
      <c r="AI1384" s="294">
        <v>0.31619999999999998</v>
      </c>
      <c r="AJ1384" s="294">
        <v>144</v>
      </c>
      <c r="AK1384" s="294">
        <v>177.77600000000001</v>
      </c>
      <c r="AL1384" s="294">
        <v>0.99480000000000002</v>
      </c>
      <c r="AM1384" s="294">
        <v>56820</v>
      </c>
      <c r="AO1384" s="294">
        <v>0.55089999999999995</v>
      </c>
      <c r="AP1384" s="294">
        <v>120</v>
      </c>
      <c r="AQ1384" s="294">
        <v>177.77600000000001</v>
      </c>
      <c r="AR1384" s="294">
        <v>0.99619999999999997</v>
      </c>
      <c r="AS1384" s="294">
        <v>61740</v>
      </c>
      <c r="AT1384" s="294" t="e">
        <f>AS1384-#REF!</f>
        <v>#REF!</v>
      </c>
      <c r="AU1384" s="294">
        <v>0.69420000000000004</v>
      </c>
      <c r="AV1384" s="294">
        <v>120</v>
      </c>
      <c r="AW1384" s="294">
        <v>177.77600000000001</v>
      </c>
      <c r="AX1384" s="294">
        <v>0.99780000000000002</v>
      </c>
      <c r="AY1384" s="294">
        <v>52620</v>
      </c>
      <c r="AZ1384" s="294" t="e">
        <f>AY1384-#REF!</f>
        <v>#REF!</v>
      </c>
      <c r="BA1384" s="294">
        <v>0.61040000000000005</v>
      </c>
      <c r="BB1384" s="294">
        <v>120</v>
      </c>
      <c r="BC1384" s="294">
        <v>177.77600000000001</v>
      </c>
      <c r="BD1384" s="294">
        <v>1</v>
      </c>
      <c r="BE1384" s="294">
        <v>58980</v>
      </c>
      <c r="BF1384" s="294" t="e">
        <f>BE1384-#REF!</f>
        <v>#REF!</v>
      </c>
      <c r="BG1384" s="294">
        <v>0.66059999999999997</v>
      </c>
      <c r="BH1384" s="294">
        <v>114</v>
      </c>
      <c r="BI1384" s="294">
        <v>177.77600000000001</v>
      </c>
      <c r="BJ1384" s="294">
        <v>0.99890000000000001</v>
      </c>
      <c r="BK1384" s="294">
        <v>50340</v>
      </c>
      <c r="BM1384" s="294">
        <v>0.59419999999999995</v>
      </c>
      <c r="BN1384" s="294">
        <v>108</v>
      </c>
      <c r="BO1384" s="294">
        <v>177.77600000000001</v>
      </c>
      <c r="BP1384" s="294">
        <v>0.99890000000000001</v>
      </c>
      <c r="BQ1384" s="294">
        <v>50040</v>
      </c>
      <c r="BR1384" s="294" t="e">
        <f>BQ1384-#REF!</f>
        <v>#REF!</v>
      </c>
      <c r="BS1384" s="294">
        <v>0.69030000000000002</v>
      </c>
      <c r="BT1384" s="294">
        <v>102</v>
      </c>
      <c r="BU1384" s="294">
        <v>177.77600000000001</v>
      </c>
      <c r="BV1384" s="294">
        <v>0.99619999999999997</v>
      </c>
      <c r="BW1384" s="294">
        <v>62520</v>
      </c>
      <c r="BX1384" s="294" t="e">
        <f>BW1384-#REF!</f>
        <v>#REF!</v>
      </c>
      <c r="BY1384" s="294">
        <v>0.82699999999999996</v>
      </c>
    </row>
    <row r="1385" spans="1:77">
      <c r="A1385" s="301">
        <v>1419</v>
      </c>
      <c r="B1385" s="302" t="s">
        <v>3980</v>
      </c>
      <c r="C1385" s="301" t="s">
        <v>5342</v>
      </c>
      <c r="D1385" s="302" t="s">
        <v>4097</v>
      </c>
      <c r="E1385" s="303">
        <v>157.78</v>
      </c>
      <c r="F1385" s="294">
        <v>0</v>
      </c>
      <c r="G1385" s="294">
        <v>126.224</v>
      </c>
      <c r="H1385" s="294">
        <v>0.4118</v>
      </c>
      <c r="I1385" s="294">
        <v>560</v>
      </c>
      <c r="K1385" s="294" t="s">
        <v>3983</v>
      </c>
      <c r="L1385" s="294">
        <v>4</v>
      </c>
      <c r="M1385" s="294">
        <v>126.224</v>
      </c>
      <c r="N1385" s="294">
        <v>0.48580000000000001</v>
      </c>
      <c r="O1385" s="294">
        <v>680</v>
      </c>
      <c r="Q1385" s="294" t="s">
        <v>3983</v>
      </c>
      <c r="R1385" s="294">
        <v>4</v>
      </c>
      <c r="S1385" s="294">
        <v>126.224</v>
      </c>
      <c r="T1385" s="294">
        <v>0.5</v>
      </c>
      <c r="U1385" s="294">
        <v>640</v>
      </c>
      <c r="W1385" s="294" t="s">
        <v>3983</v>
      </c>
      <c r="X1385" s="294">
        <v>16</v>
      </c>
      <c r="Y1385" s="294">
        <v>126.224</v>
      </c>
      <c r="Z1385" s="294">
        <v>0.65959999999999996</v>
      </c>
      <c r="AA1385" s="294">
        <v>1240</v>
      </c>
      <c r="AC1385" s="294" t="s">
        <v>3983</v>
      </c>
      <c r="AD1385" s="294">
        <v>4</v>
      </c>
      <c r="AE1385" s="294">
        <v>126.224</v>
      </c>
      <c r="AF1385" s="294">
        <v>0.71740000000000004</v>
      </c>
      <c r="AG1385" s="294">
        <v>1320</v>
      </c>
      <c r="AI1385" s="294" t="s">
        <v>3983</v>
      </c>
      <c r="AJ1385" s="294">
        <v>20</v>
      </c>
      <c r="AK1385" s="294">
        <v>126.224</v>
      </c>
      <c r="AL1385" s="294">
        <v>0.89539999999999997</v>
      </c>
      <c r="AM1385" s="294">
        <v>3080</v>
      </c>
      <c r="AO1385" s="294" t="s">
        <v>3983</v>
      </c>
      <c r="AP1385" s="294">
        <v>20</v>
      </c>
      <c r="AQ1385" s="294">
        <v>126.224</v>
      </c>
      <c r="AR1385" s="294">
        <v>0.871</v>
      </c>
      <c r="AS1385" s="294">
        <v>3240</v>
      </c>
      <c r="AU1385" s="294" t="s">
        <v>3983</v>
      </c>
      <c r="AV1385" s="294">
        <v>16</v>
      </c>
      <c r="AW1385" s="294">
        <v>126.224</v>
      </c>
      <c r="AX1385" s="294">
        <v>0.85719999999999996</v>
      </c>
      <c r="AY1385" s="294">
        <v>2640</v>
      </c>
      <c r="BA1385" s="294" t="s">
        <v>3983</v>
      </c>
      <c r="BB1385" s="294">
        <v>8</v>
      </c>
      <c r="BC1385" s="294">
        <v>126.224</v>
      </c>
      <c r="BD1385" s="294">
        <v>0.84129999999999994</v>
      </c>
      <c r="BE1385" s="294">
        <v>2120</v>
      </c>
      <c r="BG1385" s="294" t="s">
        <v>3983</v>
      </c>
      <c r="BH1385" s="294">
        <v>8</v>
      </c>
      <c r="BI1385" s="294">
        <v>126.224</v>
      </c>
      <c r="BJ1385" s="294">
        <v>0.84379999999999999</v>
      </c>
      <c r="BK1385" s="294">
        <v>2160</v>
      </c>
      <c r="BM1385" s="294" t="s">
        <v>3983</v>
      </c>
      <c r="BN1385" s="294">
        <v>8</v>
      </c>
      <c r="BO1385" s="294">
        <v>126.224</v>
      </c>
      <c r="BP1385" s="294">
        <v>0.88890000000000002</v>
      </c>
      <c r="BQ1385" s="294">
        <v>1920</v>
      </c>
      <c r="BS1385" s="294" t="s">
        <v>3983</v>
      </c>
      <c r="BT1385" s="294">
        <v>12</v>
      </c>
      <c r="BU1385" s="294">
        <v>126.224</v>
      </c>
      <c r="BV1385" s="294">
        <v>0.92049999999999998</v>
      </c>
      <c r="BW1385" s="294">
        <v>3240</v>
      </c>
      <c r="BY1385" s="294" t="s">
        <v>3983</v>
      </c>
    </row>
    <row r="1386" spans="1:77">
      <c r="A1386" s="301">
        <v>1420</v>
      </c>
      <c r="B1386" s="302" t="s">
        <v>3980</v>
      </c>
      <c r="C1386" s="301" t="s">
        <v>5343</v>
      </c>
      <c r="D1386" s="302" t="s">
        <v>4051</v>
      </c>
      <c r="E1386" s="303">
        <v>200</v>
      </c>
      <c r="F1386" s="294" t="s">
        <v>3983</v>
      </c>
      <c r="G1386" s="294" t="s">
        <v>3983</v>
      </c>
      <c r="H1386" s="294" t="s">
        <v>3983</v>
      </c>
      <c r="I1386" s="294" t="s">
        <v>3983</v>
      </c>
      <c r="K1386" s="294" t="s">
        <v>3983</v>
      </c>
      <c r="L1386" s="294" t="s">
        <v>3983</v>
      </c>
      <c r="M1386" s="294" t="s">
        <v>3983</v>
      </c>
      <c r="N1386" s="294" t="s">
        <v>3983</v>
      </c>
      <c r="O1386" s="294" t="s">
        <v>3983</v>
      </c>
      <c r="Q1386" s="294" t="s">
        <v>3983</v>
      </c>
      <c r="R1386" s="294" t="s">
        <v>3983</v>
      </c>
      <c r="S1386" s="294" t="s">
        <v>3983</v>
      </c>
      <c r="T1386" s="294" t="s">
        <v>3983</v>
      </c>
      <c r="U1386" s="294" t="s">
        <v>3983</v>
      </c>
      <c r="W1386" s="294" t="s">
        <v>3983</v>
      </c>
      <c r="X1386" s="294" t="s">
        <v>3983</v>
      </c>
      <c r="Y1386" s="294" t="s">
        <v>3983</v>
      </c>
      <c r="Z1386" s="294" t="s">
        <v>3983</v>
      </c>
      <c r="AA1386" s="294" t="s">
        <v>3983</v>
      </c>
      <c r="AC1386" s="294" t="s">
        <v>3983</v>
      </c>
      <c r="AD1386" s="294" t="s">
        <v>3983</v>
      </c>
      <c r="AE1386" s="294" t="s">
        <v>3983</v>
      </c>
      <c r="AF1386" s="294" t="s">
        <v>3983</v>
      </c>
      <c r="AG1386" s="294" t="s">
        <v>3983</v>
      </c>
      <c r="AI1386" s="294" t="s">
        <v>3983</v>
      </c>
      <c r="AJ1386" s="294" t="s">
        <v>3983</v>
      </c>
      <c r="AK1386" s="294" t="s">
        <v>3983</v>
      </c>
      <c r="AL1386" s="294" t="s">
        <v>3983</v>
      </c>
      <c r="AM1386" s="294" t="s">
        <v>3983</v>
      </c>
      <c r="AO1386" s="294" t="s">
        <v>3983</v>
      </c>
      <c r="AP1386" s="294" t="s">
        <v>3983</v>
      </c>
      <c r="AQ1386" s="294" t="s">
        <v>3983</v>
      </c>
      <c r="AR1386" s="294" t="s">
        <v>3983</v>
      </c>
      <c r="AS1386" s="294" t="s">
        <v>3983</v>
      </c>
      <c r="AU1386" s="294" t="s">
        <v>3983</v>
      </c>
      <c r="AV1386" s="294" t="s">
        <v>3983</v>
      </c>
      <c r="AW1386" s="294" t="s">
        <v>3983</v>
      </c>
      <c r="AX1386" s="294" t="s">
        <v>3983</v>
      </c>
      <c r="AY1386" s="294" t="s">
        <v>3983</v>
      </c>
      <c r="BA1386" s="294" t="s">
        <v>3983</v>
      </c>
      <c r="BB1386" s="294" t="s">
        <v>3983</v>
      </c>
      <c r="BC1386" s="294" t="s">
        <v>3983</v>
      </c>
      <c r="BD1386" s="294" t="s">
        <v>3983</v>
      </c>
      <c r="BE1386" s="294" t="s">
        <v>3983</v>
      </c>
      <c r="BG1386" s="294" t="s">
        <v>3983</v>
      </c>
      <c r="BH1386" s="294" t="s">
        <v>3983</v>
      </c>
      <c r="BI1386" s="294" t="s">
        <v>3983</v>
      </c>
      <c r="BJ1386" s="294" t="s">
        <v>3983</v>
      </c>
      <c r="BK1386" s="294" t="s">
        <v>3983</v>
      </c>
      <c r="BM1386" s="294" t="s">
        <v>3983</v>
      </c>
      <c r="BN1386" s="294" t="s">
        <v>3983</v>
      </c>
      <c r="BO1386" s="294" t="s">
        <v>3983</v>
      </c>
      <c r="BP1386" s="294" t="s">
        <v>3983</v>
      </c>
      <c r="BQ1386" s="294" t="s">
        <v>3983</v>
      </c>
      <c r="BS1386" s="294" t="s">
        <v>3983</v>
      </c>
      <c r="BT1386" s="294" t="s">
        <v>3983</v>
      </c>
      <c r="BU1386" s="294" t="s">
        <v>3983</v>
      </c>
      <c r="BV1386" s="294" t="s">
        <v>3983</v>
      </c>
      <c r="BW1386" s="294" t="s">
        <v>3983</v>
      </c>
      <c r="BY1386" s="294" t="s">
        <v>3983</v>
      </c>
    </row>
    <row r="1387" spans="1:77">
      <c r="A1387" s="301">
        <v>1421</v>
      </c>
      <c r="B1387" s="302" t="s">
        <v>3980</v>
      </c>
      <c r="C1387" s="301" t="s">
        <v>5344</v>
      </c>
      <c r="D1387" s="302" t="s">
        <v>4051</v>
      </c>
      <c r="E1387" s="303">
        <v>144.44</v>
      </c>
      <c r="F1387" s="294">
        <v>0</v>
      </c>
      <c r="G1387" s="294">
        <v>0</v>
      </c>
      <c r="H1387" s="294" t="e">
        <v>#DIV/0!</v>
      </c>
      <c r="I1387" s="294">
        <v>0</v>
      </c>
      <c r="K1387" s="294">
        <v>0</v>
      </c>
      <c r="L1387" s="294">
        <v>0</v>
      </c>
      <c r="M1387" s="294">
        <v>0</v>
      </c>
      <c r="N1387" s="294" t="e">
        <v>#DIV/0!</v>
      </c>
      <c r="O1387" s="294">
        <v>0</v>
      </c>
      <c r="Q1387" s="294">
        <v>0</v>
      </c>
      <c r="R1387" s="294">
        <v>0</v>
      </c>
      <c r="S1387" s="294">
        <v>0</v>
      </c>
      <c r="T1387" s="294" t="e">
        <v>#DIV/0!</v>
      </c>
      <c r="U1387" s="294">
        <v>0</v>
      </c>
      <c r="W1387" s="294">
        <v>0</v>
      </c>
      <c r="X1387" s="294">
        <v>0</v>
      </c>
      <c r="Y1387" s="294">
        <v>0</v>
      </c>
      <c r="Z1387" s="294" t="e">
        <v>#DIV/0!</v>
      </c>
      <c r="AA1387" s="294">
        <v>0</v>
      </c>
      <c r="AC1387" s="294">
        <v>0</v>
      </c>
      <c r="AD1387" s="294">
        <v>0</v>
      </c>
      <c r="AE1387" s="294">
        <v>0</v>
      </c>
      <c r="AF1387" s="294" t="e">
        <v>#DIV/0!</v>
      </c>
      <c r="AG1387" s="294">
        <v>0</v>
      </c>
      <c r="AI1387" s="294">
        <v>0</v>
      </c>
      <c r="AJ1387" s="294">
        <v>0</v>
      </c>
      <c r="AK1387" s="294">
        <v>0</v>
      </c>
      <c r="AL1387" s="294" t="e">
        <v>#DIV/0!</v>
      </c>
      <c r="AM1387" s="294">
        <v>0</v>
      </c>
      <c r="AO1387" s="294">
        <v>0</v>
      </c>
      <c r="AP1387" s="294">
        <v>0</v>
      </c>
      <c r="AQ1387" s="294">
        <v>0</v>
      </c>
      <c r="AR1387" s="294" t="e">
        <v>#DIV/0!</v>
      </c>
      <c r="AS1387" s="294">
        <v>0</v>
      </c>
      <c r="AU1387" s="294">
        <v>0</v>
      </c>
      <c r="AV1387" s="294">
        <v>51.52</v>
      </c>
      <c r="AW1387" s="294">
        <v>115.55200000000001</v>
      </c>
      <c r="AX1387" s="294">
        <v>0.48719999999999997</v>
      </c>
      <c r="AY1387" s="294">
        <v>2502</v>
      </c>
      <c r="BA1387" s="294">
        <v>0.13400000000000001</v>
      </c>
      <c r="BB1387" s="294">
        <v>61.68</v>
      </c>
      <c r="BC1387" s="294">
        <v>115.55200000000001</v>
      </c>
      <c r="BD1387" s="294">
        <v>0.53810000000000002</v>
      </c>
      <c r="BE1387" s="294">
        <v>4400</v>
      </c>
      <c r="BG1387" s="294">
        <v>0.1782</v>
      </c>
      <c r="BH1387" s="294">
        <v>74</v>
      </c>
      <c r="BI1387" s="294">
        <v>115.55200000000001</v>
      </c>
      <c r="BJ1387" s="294">
        <v>0.61619999999999997</v>
      </c>
      <c r="BK1387" s="294">
        <v>5884</v>
      </c>
      <c r="BM1387" s="294">
        <v>0.17349999999999999</v>
      </c>
      <c r="BN1387" s="294">
        <v>169.44</v>
      </c>
      <c r="BO1387" s="294">
        <v>169.44</v>
      </c>
      <c r="BP1387" s="294">
        <v>0.79559999999999997</v>
      </c>
      <c r="BQ1387" s="294">
        <v>12520</v>
      </c>
      <c r="BS1387" s="294">
        <v>0.13819999999999999</v>
      </c>
      <c r="BT1387" s="294">
        <v>171.2</v>
      </c>
      <c r="BU1387" s="294">
        <v>171.2</v>
      </c>
      <c r="BV1387" s="294">
        <v>0.85189999999999999</v>
      </c>
      <c r="BW1387" s="294">
        <v>32700</v>
      </c>
      <c r="BY1387" s="294">
        <v>7.5300000000000006E-2</v>
      </c>
    </row>
    <row r="1388" spans="1:77">
      <c r="A1388" s="301">
        <v>1422</v>
      </c>
      <c r="B1388" s="302" t="s">
        <v>3980</v>
      </c>
      <c r="C1388" s="301" t="s">
        <v>5345</v>
      </c>
      <c r="D1388" s="302" t="s">
        <v>4051</v>
      </c>
      <c r="E1388" s="303">
        <v>200</v>
      </c>
      <c r="F1388" s="294">
        <v>0</v>
      </c>
      <c r="G1388" s="294">
        <v>0</v>
      </c>
      <c r="H1388" s="294" t="e">
        <v>#DIV/0!</v>
      </c>
      <c r="I1388" s="294">
        <v>0</v>
      </c>
      <c r="K1388" s="294" t="s">
        <v>3983</v>
      </c>
      <c r="L1388" s="294">
        <v>0</v>
      </c>
      <c r="M1388" s="294">
        <v>0</v>
      </c>
      <c r="N1388" s="294" t="e">
        <v>#DIV/0!</v>
      </c>
      <c r="O1388" s="294">
        <v>0</v>
      </c>
      <c r="Q1388" s="294" t="s">
        <v>3983</v>
      </c>
      <c r="R1388" s="294">
        <v>0</v>
      </c>
      <c r="S1388" s="294">
        <v>0</v>
      </c>
      <c r="T1388" s="294" t="e">
        <v>#DIV/0!</v>
      </c>
      <c r="U1388" s="294">
        <v>0</v>
      </c>
      <c r="W1388" s="294" t="s">
        <v>3983</v>
      </c>
      <c r="X1388" s="294">
        <v>0</v>
      </c>
      <c r="Y1388" s="294">
        <v>0</v>
      </c>
      <c r="Z1388" s="294" t="e">
        <v>#DIV/0!</v>
      </c>
      <c r="AA1388" s="294">
        <v>0</v>
      </c>
      <c r="AC1388" s="294" t="s">
        <v>3983</v>
      </c>
      <c r="AD1388" s="294">
        <v>20.48</v>
      </c>
      <c r="AE1388" s="294">
        <v>0</v>
      </c>
      <c r="AF1388" s="294">
        <v>0.93520000000000003</v>
      </c>
      <c r="AG1388" s="294">
        <v>11394</v>
      </c>
      <c r="AI1388" s="294" t="s">
        <v>3983</v>
      </c>
      <c r="AJ1388" s="294">
        <v>0</v>
      </c>
      <c r="AK1388" s="294">
        <v>0</v>
      </c>
      <c r="AL1388" s="294" t="e">
        <v>#DIV/0!</v>
      </c>
      <c r="AM1388" s="294">
        <v>0</v>
      </c>
      <c r="AO1388" s="294" t="s">
        <v>3983</v>
      </c>
      <c r="AP1388" s="294">
        <v>0</v>
      </c>
      <c r="AQ1388" s="294">
        <v>0</v>
      </c>
      <c r="AR1388" s="294" t="e">
        <v>#DIV/0!</v>
      </c>
      <c r="AS1388" s="294">
        <v>0</v>
      </c>
      <c r="AU1388" s="294" t="s">
        <v>3983</v>
      </c>
      <c r="AV1388" s="294">
        <v>0</v>
      </c>
      <c r="AW1388" s="294">
        <v>0</v>
      </c>
      <c r="AX1388" s="294" t="e">
        <v>#DIV/0!</v>
      </c>
      <c r="AY1388" s="294">
        <v>0</v>
      </c>
      <c r="BA1388" s="294" t="s">
        <v>3983</v>
      </c>
      <c r="BB1388" s="294">
        <v>26</v>
      </c>
      <c r="BC1388" s="294">
        <v>0</v>
      </c>
      <c r="BD1388" s="294">
        <v>0.96130000000000004</v>
      </c>
      <c r="BE1388" s="294">
        <v>2379</v>
      </c>
      <c r="BG1388" s="294" t="s">
        <v>3983</v>
      </c>
      <c r="BH1388" s="294">
        <v>47.9</v>
      </c>
      <c r="BI1388" s="294">
        <v>0</v>
      </c>
      <c r="BJ1388" s="294">
        <v>0.95979999999999999</v>
      </c>
      <c r="BK1388" s="294">
        <v>8797</v>
      </c>
      <c r="BM1388" s="294" t="s">
        <v>3983</v>
      </c>
      <c r="BN1388" s="294">
        <v>44.1</v>
      </c>
      <c r="BO1388" s="294">
        <v>0</v>
      </c>
      <c r="BP1388" s="294">
        <v>0.92989999999999995</v>
      </c>
      <c r="BQ1388" s="294">
        <v>12452</v>
      </c>
      <c r="BS1388" s="294" t="s">
        <v>3983</v>
      </c>
      <c r="BT1388" s="294">
        <v>63.9</v>
      </c>
      <c r="BU1388" s="294">
        <v>0</v>
      </c>
      <c r="BV1388" s="294">
        <v>0.94110000000000005</v>
      </c>
      <c r="BW1388" s="294">
        <v>18127</v>
      </c>
      <c r="BY1388" s="294" t="s">
        <v>3983</v>
      </c>
    </row>
    <row r="1389" spans="1:77">
      <c r="A1389" s="301">
        <v>1423</v>
      </c>
      <c r="B1389" s="302" t="s">
        <v>3980</v>
      </c>
      <c r="C1389" s="301" t="s">
        <v>5346</v>
      </c>
      <c r="D1389" s="302" t="s">
        <v>4051</v>
      </c>
      <c r="E1389" s="303">
        <v>388.89</v>
      </c>
      <c r="F1389" s="294">
        <v>0</v>
      </c>
      <c r="G1389" s="294">
        <v>0</v>
      </c>
      <c r="H1389" s="294" t="e">
        <v>#DIV/0!</v>
      </c>
      <c r="I1389" s="294">
        <v>0</v>
      </c>
      <c r="K1389" s="294" t="s">
        <v>3983</v>
      </c>
      <c r="L1389" s="294">
        <v>0</v>
      </c>
      <c r="M1389" s="294">
        <v>0</v>
      </c>
      <c r="N1389" s="294" t="e">
        <v>#DIV/0!</v>
      </c>
      <c r="O1389" s="294">
        <v>0</v>
      </c>
      <c r="Q1389" s="294" t="s">
        <v>3983</v>
      </c>
      <c r="R1389" s="294">
        <v>0</v>
      </c>
      <c r="S1389" s="294">
        <v>0</v>
      </c>
      <c r="T1389" s="294" t="e">
        <v>#DIV/0!</v>
      </c>
      <c r="U1389" s="294">
        <v>0</v>
      </c>
      <c r="W1389" s="294" t="s">
        <v>3983</v>
      </c>
      <c r="X1389" s="294">
        <v>0</v>
      </c>
      <c r="Y1389" s="294">
        <v>0</v>
      </c>
      <c r="Z1389" s="294" t="e">
        <v>#DIV/0!</v>
      </c>
      <c r="AA1389" s="294">
        <v>0</v>
      </c>
      <c r="AC1389" s="294" t="s">
        <v>3983</v>
      </c>
      <c r="AD1389" s="294">
        <v>33.840000000000003</v>
      </c>
      <c r="AE1389" s="294">
        <v>0</v>
      </c>
      <c r="AF1389" s="294">
        <v>0.89280000000000004</v>
      </c>
      <c r="AG1389" s="294">
        <v>4345</v>
      </c>
      <c r="AI1389" s="294" t="s">
        <v>3983</v>
      </c>
      <c r="AJ1389" s="294">
        <v>56.48</v>
      </c>
      <c r="AK1389" s="294">
        <v>0</v>
      </c>
      <c r="AL1389" s="294">
        <v>0.89339999999999997</v>
      </c>
      <c r="AM1389" s="294">
        <v>18671</v>
      </c>
      <c r="AO1389" s="294" t="s">
        <v>3983</v>
      </c>
      <c r="AP1389" s="294">
        <v>0</v>
      </c>
      <c r="AQ1389" s="294">
        <v>0</v>
      </c>
      <c r="AR1389" s="294" t="e">
        <v>#DIV/0!</v>
      </c>
      <c r="AS1389" s="294">
        <v>0</v>
      </c>
      <c r="AU1389" s="294" t="s">
        <v>3983</v>
      </c>
      <c r="AV1389" s="294">
        <v>81.96</v>
      </c>
      <c r="AW1389" s="294">
        <v>0</v>
      </c>
      <c r="AX1389" s="294">
        <v>0.84189999999999998</v>
      </c>
      <c r="AY1389" s="294">
        <v>13172</v>
      </c>
      <c r="BA1389" s="294" t="s">
        <v>3983</v>
      </c>
      <c r="BB1389" s="294">
        <v>86.28</v>
      </c>
      <c r="BC1389" s="294">
        <v>0</v>
      </c>
      <c r="BD1389" s="294">
        <v>0.84389999999999998</v>
      </c>
      <c r="BE1389" s="294">
        <v>9584</v>
      </c>
      <c r="BG1389" s="294" t="s">
        <v>3983</v>
      </c>
      <c r="BH1389" s="294">
        <v>21.36</v>
      </c>
      <c r="BI1389" s="294">
        <v>0</v>
      </c>
      <c r="BJ1389" s="294">
        <v>0.9829</v>
      </c>
      <c r="BK1389" s="294">
        <v>4069</v>
      </c>
      <c r="BM1389" s="294" t="s">
        <v>3983</v>
      </c>
      <c r="BN1389" s="294">
        <v>67.56</v>
      </c>
      <c r="BO1389" s="294">
        <v>0</v>
      </c>
      <c r="BP1389" s="294">
        <v>0.84099999999999997</v>
      </c>
      <c r="BQ1389" s="294">
        <v>12635</v>
      </c>
      <c r="BS1389" s="294" t="s">
        <v>3983</v>
      </c>
      <c r="BT1389" s="294">
        <v>74.28</v>
      </c>
      <c r="BU1389" s="294">
        <v>0</v>
      </c>
      <c r="BV1389" s="294">
        <v>0.86850000000000005</v>
      </c>
      <c r="BW1389" s="294">
        <v>20090</v>
      </c>
      <c r="BY1389" s="294" t="s">
        <v>3983</v>
      </c>
    </row>
    <row r="1390" spans="1:77">
      <c r="A1390" s="301">
        <v>1424</v>
      </c>
      <c r="B1390" s="302" t="s">
        <v>3980</v>
      </c>
      <c r="C1390" s="301" t="s">
        <v>5347</v>
      </c>
      <c r="D1390" s="302" t="s">
        <v>4051</v>
      </c>
      <c r="E1390" s="303">
        <v>133.33000000000001</v>
      </c>
      <c r="F1390" s="294" t="s">
        <v>3983</v>
      </c>
      <c r="G1390" s="294" t="s">
        <v>3983</v>
      </c>
      <c r="H1390" s="294" t="s">
        <v>3983</v>
      </c>
      <c r="I1390" s="294" t="s">
        <v>3983</v>
      </c>
      <c r="K1390" s="294" t="s">
        <v>3983</v>
      </c>
      <c r="L1390" s="294" t="s">
        <v>3983</v>
      </c>
      <c r="M1390" s="294" t="s">
        <v>3983</v>
      </c>
      <c r="N1390" s="294" t="s">
        <v>3983</v>
      </c>
      <c r="O1390" s="294" t="s">
        <v>3983</v>
      </c>
      <c r="Q1390" s="294" t="s">
        <v>3983</v>
      </c>
      <c r="R1390" s="294" t="s">
        <v>3983</v>
      </c>
      <c r="S1390" s="294" t="s">
        <v>3983</v>
      </c>
      <c r="T1390" s="294" t="s">
        <v>3983</v>
      </c>
      <c r="U1390" s="294" t="s">
        <v>3983</v>
      </c>
      <c r="W1390" s="294" t="s">
        <v>3983</v>
      </c>
      <c r="X1390" s="294" t="s">
        <v>3983</v>
      </c>
      <c r="Y1390" s="294" t="s">
        <v>3983</v>
      </c>
      <c r="Z1390" s="294" t="s">
        <v>3983</v>
      </c>
      <c r="AA1390" s="294" t="s">
        <v>3983</v>
      </c>
      <c r="AC1390" s="294" t="s">
        <v>3983</v>
      </c>
      <c r="AD1390" s="294" t="s">
        <v>3983</v>
      </c>
      <c r="AE1390" s="294" t="s">
        <v>3983</v>
      </c>
      <c r="AF1390" s="294" t="s">
        <v>3983</v>
      </c>
      <c r="AG1390" s="294" t="s">
        <v>3983</v>
      </c>
      <c r="AI1390" s="294" t="s">
        <v>3983</v>
      </c>
      <c r="AJ1390" s="294" t="s">
        <v>3983</v>
      </c>
      <c r="AK1390" s="294" t="s">
        <v>3983</v>
      </c>
      <c r="AL1390" s="294" t="s">
        <v>3983</v>
      </c>
      <c r="AM1390" s="294" t="s">
        <v>3983</v>
      </c>
      <c r="AO1390" s="294" t="s">
        <v>3983</v>
      </c>
      <c r="AP1390" s="294" t="s">
        <v>3983</v>
      </c>
      <c r="AQ1390" s="294" t="s">
        <v>3983</v>
      </c>
      <c r="AR1390" s="294" t="s">
        <v>3983</v>
      </c>
      <c r="AS1390" s="294" t="s">
        <v>3983</v>
      </c>
      <c r="AU1390" s="294" t="s">
        <v>3983</v>
      </c>
      <c r="AV1390" s="294" t="s">
        <v>3983</v>
      </c>
      <c r="AW1390" s="294" t="s">
        <v>3983</v>
      </c>
      <c r="AX1390" s="294" t="s">
        <v>3983</v>
      </c>
      <c r="AY1390" s="294" t="s">
        <v>3983</v>
      </c>
      <c r="BA1390" s="294" t="s">
        <v>3983</v>
      </c>
      <c r="BB1390" s="294" t="s">
        <v>3983</v>
      </c>
      <c r="BC1390" s="294" t="s">
        <v>3983</v>
      </c>
      <c r="BD1390" s="294" t="s">
        <v>3983</v>
      </c>
      <c r="BE1390" s="294" t="s">
        <v>3983</v>
      </c>
      <c r="BG1390" s="294" t="s">
        <v>3983</v>
      </c>
      <c r="BH1390" s="294" t="s">
        <v>3983</v>
      </c>
      <c r="BI1390" s="294" t="s">
        <v>3983</v>
      </c>
      <c r="BJ1390" s="294" t="s">
        <v>3983</v>
      </c>
      <c r="BK1390" s="294" t="s">
        <v>3983</v>
      </c>
      <c r="BM1390" s="294" t="s">
        <v>3983</v>
      </c>
      <c r="BN1390" s="294" t="s">
        <v>3983</v>
      </c>
      <c r="BO1390" s="294" t="s">
        <v>3983</v>
      </c>
      <c r="BP1390" s="294" t="s">
        <v>3983</v>
      </c>
      <c r="BQ1390" s="294" t="s">
        <v>3983</v>
      </c>
      <c r="BS1390" s="294" t="s">
        <v>3983</v>
      </c>
      <c r="BT1390" s="294" t="s">
        <v>3983</v>
      </c>
      <c r="BU1390" s="294" t="s">
        <v>3983</v>
      </c>
      <c r="BV1390" s="294" t="s">
        <v>3983</v>
      </c>
      <c r="BW1390" s="294" t="s">
        <v>3983</v>
      </c>
      <c r="BY1390" s="294" t="s">
        <v>3983</v>
      </c>
    </row>
    <row r="1391" spans="1:77">
      <c r="A1391" s="301">
        <v>1425</v>
      </c>
      <c r="B1391" s="302" t="s">
        <v>3980</v>
      </c>
      <c r="C1391" s="301" t="s">
        <v>5348</v>
      </c>
      <c r="D1391" s="302" t="s">
        <v>4051</v>
      </c>
      <c r="E1391" s="303">
        <v>200</v>
      </c>
      <c r="F1391" s="294" t="s">
        <v>3983</v>
      </c>
      <c r="G1391" s="294" t="s">
        <v>3983</v>
      </c>
      <c r="H1391" s="294" t="s">
        <v>3983</v>
      </c>
      <c r="I1391" s="294" t="s">
        <v>3983</v>
      </c>
      <c r="K1391" s="294" t="s">
        <v>3983</v>
      </c>
      <c r="L1391" s="294" t="s">
        <v>3983</v>
      </c>
      <c r="M1391" s="294" t="s">
        <v>3983</v>
      </c>
      <c r="N1391" s="294" t="s">
        <v>3983</v>
      </c>
      <c r="O1391" s="294" t="s">
        <v>3983</v>
      </c>
      <c r="Q1391" s="294" t="s">
        <v>3983</v>
      </c>
      <c r="R1391" s="294" t="s">
        <v>3983</v>
      </c>
      <c r="S1391" s="294" t="s">
        <v>3983</v>
      </c>
      <c r="T1391" s="294" t="s">
        <v>3983</v>
      </c>
      <c r="U1391" s="294" t="s">
        <v>3983</v>
      </c>
      <c r="W1391" s="294" t="s">
        <v>3983</v>
      </c>
      <c r="X1391" s="294" t="s">
        <v>3983</v>
      </c>
      <c r="Y1391" s="294" t="s">
        <v>3983</v>
      </c>
      <c r="Z1391" s="294" t="s">
        <v>3983</v>
      </c>
      <c r="AA1391" s="294" t="s">
        <v>3983</v>
      </c>
      <c r="AC1391" s="294" t="s">
        <v>3983</v>
      </c>
      <c r="AD1391" s="294" t="s">
        <v>3983</v>
      </c>
      <c r="AE1391" s="294" t="s">
        <v>3983</v>
      </c>
      <c r="AF1391" s="294" t="s">
        <v>3983</v>
      </c>
      <c r="AG1391" s="294" t="s">
        <v>3983</v>
      </c>
      <c r="AI1391" s="294" t="s">
        <v>3983</v>
      </c>
      <c r="AJ1391" s="294" t="s">
        <v>3983</v>
      </c>
      <c r="AK1391" s="294" t="s">
        <v>3983</v>
      </c>
      <c r="AL1391" s="294" t="s">
        <v>3983</v>
      </c>
      <c r="AM1391" s="294" t="s">
        <v>3983</v>
      </c>
      <c r="AO1391" s="294" t="s">
        <v>3983</v>
      </c>
      <c r="AP1391" s="294" t="s">
        <v>3983</v>
      </c>
      <c r="AQ1391" s="294" t="s">
        <v>3983</v>
      </c>
      <c r="AR1391" s="294" t="s">
        <v>3983</v>
      </c>
      <c r="AS1391" s="294" t="s">
        <v>3983</v>
      </c>
      <c r="AU1391" s="294" t="s">
        <v>3983</v>
      </c>
      <c r="AV1391" s="294" t="s">
        <v>3983</v>
      </c>
      <c r="AW1391" s="294" t="s">
        <v>3983</v>
      </c>
      <c r="AX1391" s="294" t="s">
        <v>3983</v>
      </c>
      <c r="AY1391" s="294" t="s">
        <v>3983</v>
      </c>
      <c r="BA1391" s="294" t="s">
        <v>3983</v>
      </c>
      <c r="BB1391" s="294" t="s">
        <v>3983</v>
      </c>
      <c r="BC1391" s="294" t="s">
        <v>3983</v>
      </c>
      <c r="BD1391" s="294" t="s">
        <v>3983</v>
      </c>
      <c r="BE1391" s="294" t="s">
        <v>3983</v>
      </c>
      <c r="BG1391" s="294" t="s">
        <v>3983</v>
      </c>
      <c r="BH1391" s="294" t="s">
        <v>3983</v>
      </c>
      <c r="BI1391" s="294" t="s">
        <v>3983</v>
      </c>
      <c r="BJ1391" s="294" t="s">
        <v>3983</v>
      </c>
      <c r="BK1391" s="294" t="s">
        <v>3983</v>
      </c>
      <c r="BM1391" s="294" t="s">
        <v>3983</v>
      </c>
      <c r="BN1391" s="294" t="s">
        <v>3983</v>
      </c>
      <c r="BO1391" s="294" t="s">
        <v>3983</v>
      </c>
      <c r="BP1391" s="294" t="s">
        <v>3983</v>
      </c>
      <c r="BQ1391" s="294" t="s">
        <v>3983</v>
      </c>
      <c r="BS1391" s="294" t="s">
        <v>3983</v>
      </c>
      <c r="BT1391" s="294" t="s">
        <v>3983</v>
      </c>
      <c r="BU1391" s="294" t="s">
        <v>3983</v>
      </c>
      <c r="BV1391" s="294" t="s">
        <v>3983</v>
      </c>
      <c r="BW1391" s="294" t="s">
        <v>3983</v>
      </c>
      <c r="BY1391" s="294" t="s">
        <v>3983</v>
      </c>
    </row>
    <row r="1392" spans="1:77">
      <c r="A1392" s="301">
        <v>1426</v>
      </c>
      <c r="B1392" s="302" t="s">
        <v>3980</v>
      </c>
      <c r="C1392" s="301" t="s">
        <v>5349</v>
      </c>
      <c r="D1392" s="302" t="s">
        <v>4139</v>
      </c>
      <c r="E1392" s="303">
        <v>333.33</v>
      </c>
      <c r="F1392" s="294">
        <v>0</v>
      </c>
      <c r="G1392" s="294">
        <v>0</v>
      </c>
      <c r="H1392" s="294" t="e">
        <v>#DIV/0!</v>
      </c>
      <c r="I1392" s="294">
        <v>0</v>
      </c>
      <c r="K1392" s="294">
        <v>0</v>
      </c>
      <c r="L1392" s="294">
        <v>0</v>
      </c>
      <c r="M1392" s="294">
        <v>0</v>
      </c>
      <c r="N1392" s="294" t="e">
        <v>#DIV/0!</v>
      </c>
      <c r="O1392" s="294">
        <v>0</v>
      </c>
      <c r="Q1392" s="294">
        <v>0</v>
      </c>
      <c r="R1392" s="294">
        <v>0</v>
      </c>
      <c r="S1392" s="294">
        <v>0</v>
      </c>
      <c r="T1392" s="294" t="e">
        <v>#DIV/0!</v>
      </c>
      <c r="U1392" s="294">
        <v>0</v>
      </c>
      <c r="W1392" s="294">
        <v>0</v>
      </c>
      <c r="X1392" s="294">
        <v>0</v>
      </c>
      <c r="Y1392" s="294">
        <v>0</v>
      </c>
      <c r="Z1392" s="294" t="e">
        <v>#DIV/0!</v>
      </c>
      <c r="AA1392" s="294">
        <v>0</v>
      </c>
      <c r="AC1392" s="294">
        <v>0</v>
      </c>
      <c r="AD1392" s="294">
        <v>0</v>
      </c>
      <c r="AE1392" s="294">
        <v>0</v>
      </c>
      <c r="AF1392" s="294" t="e">
        <v>#DIV/0!</v>
      </c>
      <c r="AG1392" s="294">
        <v>0</v>
      </c>
      <c r="AI1392" s="294">
        <v>0</v>
      </c>
      <c r="AJ1392" s="294">
        <v>0</v>
      </c>
      <c r="AK1392" s="294">
        <v>0</v>
      </c>
      <c r="AL1392" s="294" t="e">
        <v>#DIV/0!</v>
      </c>
      <c r="AM1392" s="294">
        <v>0</v>
      </c>
      <c r="AO1392" s="294">
        <v>0</v>
      </c>
      <c r="AP1392" s="294">
        <v>0</v>
      </c>
      <c r="AQ1392" s="294">
        <v>0</v>
      </c>
      <c r="AR1392" s="294" t="e">
        <v>#DIV/0!</v>
      </c>
      <c r="AS1392" s="294">
        <v>0</v>
      </c>
      <c r="AU1392" s="294">
        <v>0</v>
      </c>
      <c r="AV1392" s="294">
        <v>0</v>
      </c>
      <c r="AW1392" s="294">
        <v>0</v>
      </c>
      <c r="AX1392" s="294" t="e">
        <v>#DIV/0!</v>
      </c>
      <c r="AY1392" s="294">
        <v>0</v>
      </c>
      <c r="BA1392" s="294">
        <v>0</v>
      </c>
      <c r="BB1392" s="294">
        <v>0</v>
      </c>
      <c r="BC1392" s="294">
        <v>0</v>
      </c>
      <c r="BD1392" s="294" t="e">
        <v>#DIV/0!</v>
      </c>
      <c r="BE1392" s="294">
        <v>0</v>
      </c>
      <c r="BG1392" s="294">
        <v>0</v>
      </c>
      <c r="BH1392" s="294">
        <v>234.56</v>
      </c>
      <c r="BI1392" s="294">
        <v>266.66399999999999</v>
      </c>
      <c r="BJ1392" s="294">
        <v>0.89790000000000003</v>
      </c>
      <c r="BK1392" s="294">
        <v>56168</v>
      </c>
      <c r="BM1392" s="294">
        <v>0.39689999999999998</v>
      </c>
      <c r="BN1392" s="294">
        <v>246.24</v>
      </c>
      <c r="BO1392" s="294">
        <v>266.66399999999999</v>
      </c>
      <c r="BP1392" s="294">
        <v>0.90490000000000004</v>
      </c>
      <c r="BQ1392" s="294">
        <v>74528</v>
      </c>
      <c r="BS1392" s="294">
        <v>0.49780000000000002</v>
      </c>
      <c r="BT1392" s="294">
        <v>242.56</v>
      </c>
      <c r="BU1392" s="294">
        <v>266.66399999999999</v>
      </c>
      <c r="BV1392" s="294">
        <v>0.90529999999999999</v>
      </c>
      <c r="BW1392" s="294">
        <v>70040</v>
      </c>
      <c r="BY1392" s="294">
        <v>0.1072</v>
      </c>
    </row>
    <row r="1393" spans="1:77">
      <c r="A1393" s="301">
        <v>1427</v>
      </c>
      <c r="B1393" s="302" t="s">
        <v>3980</v>
      </c>
      <c r="C1393" s="301" t="s">
        <v>5350</v>
      </c>
      <c r="D1393" s="302" t="s">
        <v>4051</v>
      </c>
      <c r="E1393" s="303">
        <v>311.11</v>
      </c>
      <c r="F1393" s="294">
        <v>0</v>
      </c>
      <c r="G1393" s="294">
        <v>0</v>
      </c>
      <c r="H1393" s="294" t="e">
        <v>#DIV/0!</v>
      </c>
      <c r="I1393" s="294">
        <v>0</v>
      </c>
      <c r="K1393" s="294">
        <v>0</v>
      </c>
      <c r="L1393" s="294">
        <v>0</v>
      </c>
      <c r="M1393" s="294">
        <v>0</v>
      </c>
      <c r="N1393" s="294" t="e">
        <v>#DIV/0!</v>
      </c>
      <c r="O1393" s="294">
        <v>0</v>
      </c>
      <c r="Q1393" s="294">
        <v>0</v>
      </c>
      <c r="R1393" s="294">
        <v>0</v>
      </c>
      <c r="S1393" s="294">
        <v>0</v>
      </c>
      <c r="T1393" s="294" t="e">
        <v>#DIV/0!</v>
      </c>
      <c r="U1393" s="294">
        <v>0</v>
      </c>
      <c r="W1393" s="294">
        <v>0</v>
      </c>
      <c r="X1393" s="294">
        <v>0</v>
      </c>
      <c r="Y1393" s="294">
        <v>0</v>
      </c>
      <c r="Z1393" s="294" t="e">
        <v>#DIV/0!</v>
      </c>
      <c r="AA1393" s="294">
        <v>0</v>
      </c>
      <c r="AC1393" s="294">
        <v>0</v>
      </c>
      <c r="AD1393" s="294">
        <v>0</v>
      </c>
      <c r="AE1393" s="294">
        <v>0</v>
      </c>
      <c r="AF1393" s="294" t="e">
        <v>#DIV/0!</v>
      </c>
      <c r="AG1393" s="294">
        <v>0</v>
      </c>
      <c r="AI1393" s="294">
        <v>0</v>
      </c>
      <c r="AJ1393" s="294">
        <v>0</v>
      </c>
      <c r="AK1393" s="294">
        <v>0</v>
      </c>
      <c r="AL1393" s="294" t="e">
        <v>#DIV/0!</v>
      </c>
      <c r="AM1393" s="294">
        <v>0</v>
      </c>
      <c r="AO1393" s="294">
        <v>0</v>
      </c>
      <c r="AP1393" s="294">
        <v>101.6</v>
      </c>
      <c r="AQ1393" s="294">
        <v>248.88800000000001</v>
      </c>
      <c r="AR1393" s="294">
        <v>0.73880000000000001</v>
      </c>
      <c r="AS1393" s="294">
        <v>11148</v>
      </c>
      <c r="AU1393" s="294">
        <v>0.26910000000000001</v>
      </c>
      <c r="AV1393" s="294">
        <v>117.28</v>
      </c>
      <c r="AW1393" s="294">
        <v>248.88800000000001</v>
      </c>
      <c r="AX1393" s="294">
        <v>0.73280000000000001</v>
      </c>
      <c r="AY1393" s="294">
        <v>12086</v>
      </c>
      <c r="BA1393" s="294">
        <v>0.1953</v>
      </c>
      <c r="BB1393" s="294">
        <v>126.48</v>
      </c>
      <c r="BC1393" s="294">
        <v>248.88800000000001</v>
      </c>
      <c r="BD1393" s="294">
        <v>0.76070000000000004</v>
      </c>
      <c r="BE1393" s="294">
        <v>9934</v>
      </c>
      <c r="BG1393" s="294">
        <v>0.13880000000000001</v>
      </c>
      <c r="BH1393" s="294">
        <v>137.04</v>
      </c>
      <c r="BI1393" s="294">
        <v>248.88800000000001</v>
      </c>
      <c r="BJ1393" s="294">
        <v>0.77469999999999994</v>
      </c>
      <c r="BK1393" s="294">
        <v>9544</v>
      </c>
      <c r="BM1393" s="294">
        <v>0.1208</v>
      </c>
      <c r="BN1393" s="294">
        <v>82.48</v>
      </c>
      <c r="BO1393" s="294">
        <v>248.88800000000001</v>
      </c>
      <c r="BP1393" s="294">
        <v>0.78800000000000003</v>
      </c>
      <c r="BQ1393" s="294">
        <v>11142</v>
      </c>
      <c r="BS1393" s="294">
        <v>0.25509999999999999</v>
      </c>
      <c r="BT1393" s="294">
        <v>85.44</v>
      </c>
      <c r="BU1393" s="294">
        <v>248.88800000000001</v>
      </c>
      <c r="BV1393" s="294">
        <v>0.77890000000000004</v>
      </c>
      <c r="BW1393" s="294">
        <v>13714</v>
      </c>
      <c r="BY1393" s="294">
        <v>6.9199999999999998E-2</v>
      </c>
    </row>
    <row r="1394" spans="1:77">
      <c r="A1394" s="301">
        <v>1428</v>
      </c>
      <c r="B1394" s="302" t="s">
        <v>3980</v>
      </c>
      <c r="C1394" s="301" t="s">
        <v>5351</v>
      </c>
      <c r="D1394" s="302" t="s">
        <v>4051</v>
      </c>
      <c r="E1394" s="303">
        <v>130</v>
      </c>
      <c r="F1394" s="294" t="s">
        <v>3983</v>
      </c>
      <c r="G1394" s="294" t="s">
        <v>3983</v>
      </c>
      <c r="H1394" s="294" t="s">
        <v>3983</v>
      </c>
      <c r="I1394" s="294" t="s">
        <v>3983</v>
      </c>
      <c r="K1394" s="294" t="s">
        <v>3983</v>
      </c>
      <c r="L1394" s="294" t="s">
        <v>3983</v>
      </c>
      <c r="M1394" s="294" t="s">
        <v>3983</v>
      </c>
      <c r="N1394" s="294" t="s">
        <v>3983</v>
      </c>
      <c r="O1394" s="294" t="s">
        <v>3983</v>
      </c>
      <c r="Q1394" s="294" t="s">
        <v>3983</v>
      </c>
      <c r="R1394" s="294" t="s">
        <v>3983</v>
      </c>
      <c r="S1394" s="294" t="s">
        <v>3983</v>
      </c>
      <c r="T1394" s="294" t="s">
        <v>3983</v>
      </c>
      <c r="U1394" s="294" t="s">
        <v>3983</v>
      </c>
      <c r="W1394" s="294" t="s">
        <v>3983</v>
      </c>
      <c r="X1394" s="294" t="s">
        <v>3983</v>
      </c>
      <c r="Y1394" s="294" t="s">
        <v>3983</v>
      </c>
      <c r="Z1394" s="294" t="s">
        <v>3983</v>
      </c>
      <c r="AA1394" s="294" t="s">
        <v>3983</v>
      </c>
      <c r="AC1394" s="294" t="s">
        <v>3983</v>
      </c>
      <c r="AD1394" s="294" t="s">
        <v>3983</v>
      </c>
      <c r="AE1394" s="294" t="s">
        <v>3983</v>
      </c>
      <c r="AF1394" s="294" t="s">
        <v>3983</v>
      </c>
      <c r="AG1394" s="294" t="s">
        <v>3983</v>
      </c>
      <c r="AI1394" s="294" t="s">
        <v>3983</v>
      </c>
      <c r="AJ1394" s="294" t="s">
        <v>3983</v>
      </c>
      <c r="AK1394" s="294" t="s">
        <v>3983</v>
      </c>
      <c r="AL1394" s="294" t="s">
        <v>3983</v>
      </c>
      <c r="AM1394" s="294" t="s">
        <v>3983</v>
      </c>
      <c r="AO1394" s="294" t="s">
        <v>3983</v>
      </c>
      <c r="AP1394" s="294" t="s">
        <v>3983</v>
      </c>
      <c r="AQ1394" s="294" t="s">
        <v>3983</v>
      </c>
      <c r="AR1394" s="294" t="s">
        <v>3983</v>
      </c>
      <c r="AS1394" s="294" t="s">
        <v>3983</v>
      </c>
      <c r="AU1394" s="294" t="s">
        <v>3983</v>
      </c>
      <c r="AV1394" s="294" t="s">
        <v>3983</v>
      </c>
      <c r="AW1394" s="294" t="s">
        <v>3983</v>
      </c>
      <c r="AX1394" s="294" t="s">
        <v>3983</v>
      </c>
      <c r="AY1394" s="294" t="s">
        <v>3983</v>
      </c>
      <c r="BA1394" s="294" t="s">
        <v>3983</v>
      </c>
      <c r="BB1394" s="294" t="s">
        <v>3983</v>
      </c>
      <c r="BC1394" s="294" t="s">
        <v>3983</v>
      </c>
      <c r="BD1394" s="294" t="s">
        <v>3983</v>
      </c>
      <c r="BE1394" s="294" t="s">
        <v>3983</v>
      </c>
      <c r="BG1394" s="294" t="s">
        <v>3983</v>
      </c>
      <c r="BH1394" s="294" t="s">
        <v>3983</v>
      </c>
      <c r="BI1394" s="294" t="s">
        <v>3983</v>
      </c>
      <c r="BJ1394" s="294" t="s">
        <v>3983</v>
      </c>
      <c r="BK1394" s="294" t="s">
        <v>3983</v>
      </c>
      <c r="BM1394" s="294" t="s">
        <v>3983</v>
      </c>
      <c r="BN1394" s="294" t="s">
        <v>3983</v>
      </c>
      <c r="BO1394" s="294" t="s">
        <v>3983</v>
      </c>
      <c r="BP1394" s="294" t="s">
        <v>3983</v>
      </c>
      <c r="BQ1394" s="294" t="s">
        <v>3983</v>
      </c>
      <c r="BS1394" s="294" t="s">
        <v>3983</v>
      </c>
      <c r="BT1394" s="294" t="s">
        <v>3983</v>
      </c>
      <c r="BU1394" s="294" t="s">
        <v>3983</v>
      </c>
      <c r="BV1394" s="294" t="s">
        <v>3983</v>
      </c>
      <c r="BW1394" s="294" t="s">
        <v>3983</v>
      </c>
      <c r="BY1394" s="294" t="s">
        <v>3983</v>
      </c>
    </row>
    <row r="1395" spans="1:77">
      <c r="A1395" s="301">
        <v>1429</v>
      </c>
      <c r="B1395" s="302" t="s">
        <v>3980</v>
      </c>
      <c r="C1395" s="301" t="s">
        <v>5352</v>
      </c>
      <c r="D1395" s="302" t="s">
        <v>4051</v>
      </c>
      <c r="E1395" s="303">
        <v>586.66999999999996</v>
      </c>
      <c r="F1395" s="294" t="s">
        <v>3983</v>
      </c>
      <c r="G1395" s="294" t="s">
        <v>3983</v>
      </c>
      <c r="H1395" s="294" t="s">
        <v>3983</v>
      </c>
      <c r="I1395" s="294" t="s">
        <v>3983</v>
      </c>
      <c r="K1395" s="294" t="s">
        <v>3983</v>
      </c>
      <c r="L1395" s="294" t="s">
        <v>3983</v>
      </c>
      <c r="M1395" s="294" t="s">
        <v>3983</v>
      </c>
      <c r="N1395" s="294" t="s">
        <v>3983</v>
      </c>
      <c r="O1395" s="294" t="s">
        <v>3983</v>
      </c>
      <c r="Q1395" s="294" t="s">
        <v>3983</v>
      </c>
      <c r="R1395" s="294" t="s">
        <v>3983</v>
      </c>
      <c r="S1395" s="294" t="s">
        <v>3983</v>
      </c>
      <c r="T1395" s="294" t="s">
        <v>3983</v>
      </c>
      <c r="U1395" s="294" t="s">
        <v>3983</v>
      </c>
      <c r="W1395" s="294" t="s">
        <v>3983</v>
      </c>
      <c r="X1395" s="294" t="s">
        <v>3983</v>
      </c>
      <c r="Y1395" s="294" t="s">
        <v>3983</v>
      </c>
      <c r="Z1395" s="294" t="s">
        <v>3983</v>
      </c>
      <c r="AA1395" s="294" t="s">
        <v>3983</v>
      </c>
      <c r="AC1395" s="294" t="s">
        <v>3983</v>
      </c>
      <c r="AD1395" s="294" t="s">
        <v>3983</v>
      </c>
      <c r="AE1395" s="294" t="s">
        <v>3983</v>
      </c>
      <c r="AF1395" s="294" t="s">
        <v>3983</v>
      </c>
      <c r="AG1395" s="294" t="s">
        <v>3983</v>
      </c>
      <c r="AI1395" s="294" t="s">
        <v>3983</v>
      </c>
      <c r="AJ1395" s="294" t="s">
        <v>3983</v>
      </c>
      <c r="AK1395" s="294" t="s">
        <v>3983</v>
      </c>
      <c r="AL1395" s="294" t="s">
        <v>3983</v>
      </c>
      <c r="AM1395" s="294" t="s">
        <v>3983</v>
      </c>
      <c r="AO1395" s="294" t="s">
        <v>3983</v>
      </c>
      <c r="AP1395" s="294" t="s">
        <v>3983</v>
      </c>
      <c r="AQ1395" s="294" t="s">
        <v>3983</v>
      </c>
      <c r="AR1395" s="294" t="s">
        <v>3983</v>
      </c>
      <c r="AS1395" s="294" t="s">
        <v>3983</v>
      </c>
      <c r="AU1395" s="294" t="s">
        <v>3983</v>
      </c>
      <c r="AV1395" s="294" t="s">
        <v>3983</v>
      </c>
      <c r="AW1395" s="294" t="s">
        <v>3983</v>
      </c>
      <c r="AX1395" s="294" t="s">
        <v>3983</v>
      </c>
      <c r="AY1395" s="294" t="s">
        <v>3983</v>
      </c>
      <c r="BA1395" s="294" t="s">
        <v>3983</v>
      </c>
      <c r="BB1395" s="294" t="s">
        <v>3983</v>
      </c>
      <c r="BC1395" s="294" t="s">
        <v>3983</v>
      </c>
      <c r="BD1395" s="294" t="s">
        <v>3983</v>
      </c>
      <c r="BE1395" s="294" t="s">
        <v>3983</v>
      </c>
      <c r="BG1395" s="294" t="s">
        <v>3983</v>
      </c>
      <c r="BH1395" s="294" t="s">
        <v>3983</v>
      </c>
      <c r="BI1395" s="294" t="s">
        <v>3983</v>
      </c>
      <c r="BJ1395" s="294" t="s">
        <v>3983</v>
      </c>
      <c r="BK1395" s="294" t="s">
        <v>3983</v>
      </c>
      <c r="BM1395" s="294" t="s">
        <v>3983</v>
      </c>
      <c r="BN1395" s="294" t="s">
        <v>3983</v>
      </c>
      <c r="BO1395" s="294" t="s">
        <v>3983</v>
      </c>
      <c r="BP1395" s="294" t="s">
        <v>3983</v>
      </c>
      <c r="BQ1395" s="294" t="s">
        <v>3983</v>
      </c>
      <c r="BS1395" s="294" t="s">
        <v>3983</v>
      </c>
      <c r="BT1395" s="294" t="s">
        <v>3983</v>
      </c>
      <c r="BU1395" s="294" t="s">
        <v>3983</v>
      </c>
      <c r="BV1395" s="294" t="s">
        <v>3983</v>
      </c>
      <c r="BW1395" s="294" t="s">
        <v>3983</v>
      </c>
      <c r="BY1395" s="294" t="s">
        <v>3983</v>
      </c>
    </row>
    <row r="1396" spans="1:77">
      <c r="A1396" s="301">
        <v>1430</v>
      </c>
      <c r="B1396" s="302" t="s">
        <v>3980</v>
      </c>
      <c r="C1396" s="301" t="s">
        <v>5353</v>
      </c>
      <c r="D1396" s="302" t="s">
        <v>4051</v>
      </c>
      <c r="E1396" s="303">
        <v>166.67</v>
      </c>
      <c r="F1396" s="294" t="s">
        <v>3983</v>
      </c>
      <c r="G1396" s="294" t="s">
        <v>3983</v>
      </c>
      <c r="H1396" s="294" t="s">
        <v>3983</v>
      </c>
      <c r="I1396" s="294" t="s">
        <v>3983</v>
      </c>
      <c r="K1396" s="294" t="s">
        <v>3983</v>
      </c>
      <c r="L1396" s="294" t="s">
        <v>3983</v>
      </c>
      <c r="M1396" s="294" t="s">
        <v>3983</v>
      </c>
      <c r="N1396" s="294" t="s">
        <v>3983</v>
      </c>
      <c r="O1396" s="294" t="s">
        <v>3983</v>
      </c>
      <c r="Q1396" s="294" t="s">
        <v>3983</v>
      </c>
      <c r="R1396" s="294" t="s">
        <v>3983</v>
      </c>
      <c r="S1396" s="294" t="s">
        <v>3983</v>
      </c>
      <c r="T1396" s="294" t="s">
        <v>3983</v>
      </c>
      <c r="U1396" s="294" t="s">
        <v>3983</v>
      </c>
      <c r="W1396" s="294" t="s">
        <v>3983</v>
      </c>
      <c r="X1396" s="294" t="s">
        <v>3983</v>
      </c>
      <c r="Y1396" s="294" t="s">
        <v>3983</v>
      </c>
      <c r="Z1396" s="294" t="s">
        <v>3983</v>
      </c>
      <c r="AA1396" s="294" t="s">
        <v>3983</v>
      </c>
      <c r="AC1396" s="294" t="s">
        <v>3983</v>
      </c>
      <c r="AD1396" s="294" t="s">
        <v>3983</v>
      </c>
      <c r="AE1396" s="294" t="s">
        <v>3983</v>
      </c>
      <c r="AF1396" s="294" t="s">
        <v>3983</v>
      </c>
      <c r="AG1396" s="294" t="s">
        <v>3983</v>
      </c>
      <c r="AI1396" s="294" t="s">
        <v>3983</v>
      </c>
      <c r="AJ1396" s="294" t="s">
        <v>3983</v>
      </c>
      <c r="AK1396" s="294" t="s">
        <v>3983</v>
      </c>
      <c r="AL1396" s="294" t="s">
        <v>3983</v>
      </c>
      <c r="AM1396" s="294" t="s">
        <v>3983</v>
      </c>
      <c r="AO1396" s="294" t="s">
        <v>3983</v>
      </c>
      <c r="AP1396" s="294" t="s">
        <v>3983</v>
      </c>
      <c r="AQ1396" s="294" t="s">
        <v>3983</v>
      </c>
      <c r="AR1396" s="294" t="s">
        <v>3983</v>
      </c>
      <c r="AS1396" s="294" t="s">
        <v>3983</v>
      </c>
      <c r="AU1396" s="294" t="s">
        <v>3983</v>
      </c>
      <c r="AV1396" s="294" t="s">
        <v>3983</v>
      </c>
      <c r="AW1396" s="294" t="s">
        <v>3983</v>
      </c>
      <c r="AX1396" s="294" t="s">
        <v>3983</v>
      </c>
      <c r="AY1396" s="294" t="s">
        <v>3983</v>
      </c>
      <c r="BA1396" s="294" t="s">
        <v>3983</v>
      </c>
      <c r="BB1396" s="294" t="s">
        <v>3983</v>
      </c>
      <c r="BC1396" s="294" t="s">
        <v>3983</v>
      </c>
      <c r="BD1396" s="294" t="s">
        <v>3983</v>
      </c>
      <c r="BE1396" s="294" t="s">
        <v>3983</v>
      </c>
      <c r="BG1396" s="294" t="s">
        <v>3983</v>
      </c>
      <c r="BH1396" s="294" t="s">
        <v>3983</v>
      </c>
      <c r="BI1396" s="294" t="s">
        <v>3983</v>
      </c>
      <c r="BJ1396" s="294" t="s">
        <v>3983</v>
      </c>
      <c r="BK1396" s="294" t="s">
        <v>3983</v>
      </c>
      <c r="BM1396" s="294" t="s">
        <v>3983</v>
      </c>
      <c r="BN1396" s="294" t="s">
        <v>3983</v>
      </c>
      <c r="BO1396" s="294" t="s">
        <v>3983</v>
      </c>
      <c r="BP1396" s="294" t="s">
        <v>3983</v>
      </c>
      <c r="BQ1396" s="294" t="s">
        <v>3983</v>
      </c>
      <c r="BS1396" s="294" t="s">
        <v>3983</v>
      </c>
      <c r="BT1396" s="294" t="s">
        <v>3983</v>
      </c>
      <c r="BU1396" s="294" t="s">
        <v>3983</v>
      </c>
      <c r="BV1396" s="294" t="s">
        <v>3983</v>
      </c>
      <c r="BW1396" s="294" t="s">
        <v>3983</v>
      </c>
      <c r="BY1396" s="294" t="s">
        <v>3983</v>
      </c>
    </row>
    <row r="1397" spans="1:77">
      <c r="A1397" s="301">
        <v>1431</v>
      </c>
      <c r="B1397" s="302" t="s">
        <v>3980</v>
      </c>
      <c r="C1397" s="301" t="s">
        <v>5354</v>
      </c>
      <c r="D1397" s="302" t="s">
        <v>4051</v>
      </c>
      <c r="E1397" s="303">
        <v>200</v>
      </c>
      <c r="F1397" s="294" t="s">
        <v>3983</v>
      </c>
      <c r="G1397" s="294" t="s">
        <v>3983</v>
      </c>
      <c r="H1397" s="294" t="s">
        <v>3983</v>
      </c>
      <c r="I1397" s="294" t="s">
        <v>3983</v>
      </c>
      <c r="K1397" s="294" t="s">
        <v>3983</v>
      </c>
      <c r="L1397" s="294" t="s">
        <v>3983</v>
      </c>
      <c r="M1397" s="294" t="s">
        <v>3983</v>
      </c>
      <c r="N1397" s="294" t="s">
        <v>3983</v>
      </c>
      <c r="O1397" s="294" t="s">
        <v>3983</v>
      </c>
      <c r="Q1397" s="294" t="s">
        <v>3983</v>
      </c>
      <c r="R1397" s="294" t="s">
        <v>3983</v>
      </c>
      <c r="S1397" s="294" t="s">
        <v>3983</v>
      </c>
      <c r="T1397" s="294" t="s">
        <v>3983</v>
      </c>
      <c r="U1397" s="294" t="s">
        <v>3983</v>
      </c>
      <c r="W1397" s="294" t="s">
        <v>3983</v>
      </c>
      <c r="X1397" s="294" t="s">
        <v>3983</v>
      </c>
      <c r="Y1397" s="294" t="s">
        <v>3983</v>
      </c>
      <c r="Z1397" s="294" t="s">
        <v>3983</v>
      </c>
      <c r="AA1397" s="294" t="s">
        <v>3983</v>
      </c>
      <c r="AC1397" s="294" t="s">
        <v>3983</v>
      </c>
      <c r="AD1397" s="294" t="s">
        <v>3983</v>
      </c>
      <c r="AE1397" s="294" t="s">
        <v>3983</v>
      </c>
      <c r="AF1397" s="294" t="s">
        <v>3983</v>
      </c>
      <c r="AG1397" s="294" t="s">
        <v>3983</v>
      </c>
      <c r="AI1397" s="294" t="s">
        <v>3983</v>
      </c>
      <c r="AJ1397" s="294" t="s">
        <v>3983</v>
      </c>
      <c r="AK1397" s="294" t="s">
        <v>3983</v>
      </c>
      <c r="AL1397" s="294" t="s">
        <v>3983</v>
      </c>
      <c r="AM1397" s="294" t="s">
        <v>3983</v>
      </c>
      <c r="AO1397" s="294" t="s">
        <v>3983</v>
      </c>
      <c r="AP1397" s="294" t="s">
        <v>3983</v>
      </c>
      <c r="AQ1397" s="294" t="s">
        <v>3983</v>
      </c>
      <c r="AR1397" s="294" t="s">
        <v>3983</v>
      </c>
      <c r="AS1397" s="294" t="s">
        <v>3983</v>
      </c>
      <c r="AU1397" s="294" t="s">
        <v>3983</v>
      </c>
      <c r="AV1397" s="294" t="s">
        <v>3983</v>
      </c>
      <c r="AW1397" s="294" t="s">
        <v>3983</v>
      </c>
      <c r="AX1397" s="294" t="s">
        <v>3983</v>
      </c>
      <c r="AY1397" s="294" t="s">
        <v>3983</v>
      </c>
      <c r="BA1397" s="294" t="s">
        <v>3983</v>
      </c>
      <c r="BB1397" s="294" t="s">
        <v>3983</v>
      </c>
      <c r="BC1397" s="294" t="s">
        <v>3983</v>
      </c>
      <c r="BD1397" s="294" t="s">
        <v>3983</v>
      </c>
      <c r="BE1397" s="294" t="s">
        <v>3983</v>
      </c>
      <c r="BG1397" s="294" t="s">
        <v>3983</v>
      </c>
      <c r="BH1397" s="294" t="s">
        <v>3983</v>
      </c>
      <c r="BI1397" s="294" t="s">
        <v>3983</v>
      </c>
      <c r="BJ1397" s="294" t="s">
        <v>3983</v>
      </c>
      <c r="BK1397" s="294" t="s">
        <v>3983</v>
      </c>
      <c r="BM1397" s="294" t="s">
        <v>3983</v>
      </c>
      <c r="BN1397" s="294" t="s">
        <v>3983</v>
      </c>
      <c r="BO1397" s="294" t="s">
        <v>3983</v>
      </c>
      <c r="BP1397" s="294" t="s">
        <v>3983</v>
      </c>
      <c r="BQ1397" s="294" t="s">
        <v>3983</v>
      </c>
      <c r="BS1397" s="294" t="s">
        <v>3983</v>
      </c>
      <c r="BT1397" s="294" t="s">
        <v>3983</v>
      </c>
      <c r="BU1397" s="294" t="s">
        <v>3983</v>
      </c>
      <c r="BV1397" s="294" t="s">
        <v>3983</v>
      </c>
      <c r="BW1397" s="294" t="s">
        <v>3983</v>
      </c>
      <c r="BY1397" s="294" t="s">
        <v>3983</v>
      </c>
    </row>
    <row r="1398" spans="1:77">
      <c r="A1398" s="301">
        <v>1432</v>
      </c>
      <c r="B1398" s="302" t="s">
        <v>3980</v>
      </c>
      <c r="C1398" s="301" t="s">
        <v>5355</v>
      </c>
      <c r="D1398" s="302" t="s">
        <v>4051</v>
      </c>
      <c r="E1398" s="303">
        <v>166.67</v>
      </c>
      <c r="F1398" s="294" t="s">
        <v>3983</v>
      </c>
      <c r="G1398" s="294" t="s">
        <v>3983</v>
      </c>
      <c r="H1398" s="294" t="s">
        <v>3983</v>
      </c>
      <c r="I1398" s="294" t="s">
        <v>3983</v>
      </c>
      <c r="K1398" s="294" t="s">
        <v>3983</v>
      </c>
      <c r="L1398" s="294" t="s">
        <v>3983</v>
      </c>
      <c r="M1398" s="294" t="s">
        <v>3983</v>
      </c>
      <c r="N1398" s="294" t="s">
        <v>3983</v>
      </c>
      <c r="O1398" s="294" t="s">
        <v>3983</v>
      </c>
      <c r="Q1398" s="294" t="s">
        <v>3983</v>
      </c>
      <c r="R1398" s="294" t="s">
        <v>3983</v>
      </c>
      <c r="S1398" s="294" t="s">
        <v>3983</v>
      </c>
      <c r="T1398" s="294" t="s">
        <v>3983</v>
      </c>
      <c r="U1398" s="294" t="s">
        <v>3983</v>
      </c>
      <c r="W1398" s="294" t="s">
        <v>3983</v>
      </c>
      <c r="X1398" s="294" t="s">
        <v>3983</v>
      </c>
      <c r="Y1398" s="294" t="s">
        <v>3983</v>
      </c>
      <c r="Z1398" s="294" t="s">
        <v>3983</v>
      </c>
      <c r="AA1398" s="294" t="s">
        <v>3983</v>
      </c>
      <c r="AC1398" s="294" t="s">
        <v>3983</v>
      </c>
      <c r="AD1398" s="294" t="s">
        <v>3983</v>
      </c>
      <c r="AE1398" s="294" t="s">
        <v>3983</v>
      </c>
      <c r="AF1398" s="294" t="s">
        <v>3983</v>
      </c>
      <c r="AG1398" s="294" t="s">
        <v>3983</v>
      </c>
      <c r="AI1398" s="294" t="s">
        <v>3983</v>
      </c>
      <c r="AJ1398" s="294" t="s">
        <v>3983</v>
      </c>
      <c r="AK1398" s="294" t="s">
        <v>3983</v>
      </c>
      <c r="AL1398" s="294" t="s">
        <v>3983</v>
      </c>
      <c r="AM1398" s="294" t="s">
        <v>3983</v>
      </c>
      <c r="AO1398" s="294" t="s">
        <v>3983</v>
      </c>
      <c r="AP1398" s="294" t="s">
        <v>3983</v>
      </c>
      <c r="AQ1398" s="294" t="s">
        <v>3983</v>
      </c>
      <c r="AR1398" s="294" t="s">
        <v>3983</v>
      </c>
      <c r="AS1398" s="294" t="s">
        <v>3983</v>
      </c>
      <c r="AU1398" s="294" t="s">
        <v>3983</v>
      </c>
      <c r="AV1398" s="294" t="s">
        <v>3983</v>
      </c>
      <c r="AW1398" s="294" t="s">
        <v>3983</v>
      </c>
      <c r="AX1398" s="294" t="s">
        <v>3983</v>
      </c>
      <c r="AY1398" s="294" t="s">
        <v>3983</v>
      </c>
      <c r="BA1398" s="294" t="s">
        <v>3983</v>
      </c>
      <c r="BB1398" s="294" t="s">
        <v>3983</v>
      </c>
      <c r="BC1398" s="294" t="s">
        <v>3983</v>
      </c>
      <c r="BD1398" s="294" t="s">
        <v>3983</v>
      </c>
      <c r="BE1398" s="294" t="s">
        <v>3983</v>
      </c>
      <c r="BG1398" s="294" t="s">
        <v>3983</v>
      </c>
      <c r="BH1398" s="294" t="s">
        <v>3983</v>
      </c>
      <c r="BI1398" s="294" t="s">
        <v>3983</v>
      </c>
      <c r="BJ1398" s="294" t="s">
        <v>3983</v>
      </c>
      <c r="BK1398" s="294" t="s">
        <v>3983</v>
      </c>
      <c r="BM1398" s="294" t="s">
        <v>3983</v>
      </c>
      <c r="BN1398" s="294" t="s">
        <v>3983</v>
      </c>
      <c r="BO1398" s="294" t="s">
        <v>3983</v>
      </c>
      <c r="BP1398" s="294" t="s">
        <v>3983</v>
      </c>
      <c r="BQ1398" s="294" t="s">
        <v>3983</v>
      </c>
      <c r="BS1398" s="294" t="s">
        <v>3983</v>
      </c>
      <c r="BT1398" s="294" t="s">
        <v>3983</v>
      </c>
      <c r="BU1398" s="294" t="s">
        <v>3983</v>
      </c>
      <c r="BV1398" s="294" t="s">
        <v>3983</v>
      </c>
      <c r="BW1398" s="294" t="s">
        <v>3983</v>
      </c>
      <c r="BY1398" s="294" t="s">
        <v>3983</v>
      </c>
    </row>
    <row r="1399" spans="1:77">
      <c r="A1399" s="301">
        <v>1433</v>
      </c>
      <c r="B1399" s="302" t="s">
        <v>3980</v>
      </c>
      <c r="C1399" s="301" t="s">
        <v>5356</v>
      </c>
      <c r="D1399" s="302" t="s">
        <v>4051</v>
      </c>
      <c r="E1399" s="303">
        <v>133.33000000000001</v>
      </c>
      <c r="F1399" s="294" t="s">
        <v>3983</v>
      </c>
      <c r="G1399" s="294" t="s">
        <v>3983</v>
      </c>
      <c r="H1399" s="294" t="s">
        <v>3983</v>
      </c>
      <c r="I1399" s="294" t="s">
        <v>3983</v>
      </c>
      <c r="K1399" s="294" t="s">
        <v>3983</v>
      </c>
      <c r="L1399" s="294" t="s">
        <v>3983</v>
      </c>
      <c r="M1399" s="294" t="s">
        <v>3983</v>
      </c>
      <c r="N1399" s="294" t="s">
        <v>3983</v>
      </c>
      <c r="O1399" s="294" t="s">
        <v>3983</v>
      </c>
      <c r="Q1399" s="294" t="s">
        <v>3983</v>
      </c>
      <c r="R1399" s="294" t="s">
        <v>3983</v>
      </c>
      <c r="S1399" s="294" t="s">
        <v>3983</v>
      </c>
      <c r="T1399" s="294" t="s">
        <v>3983</v>
      </c>
      <c r="U1399" s="294" t="s">
        <v>3983</v>
      </c>
      <c r="W1399" s="294" t="s">
        <v>3983</v>
      </c>
      <c r="X1399" s="294" t="s">
        <v>3983</v>
      </c>
      <c r="Y1399" s="294" t="s">
        <v>3983</v>
      </c>
      <c r="Z1399" s="294" t="s">
        <v>3983</v>
      </c>
      <c r="AA1399" s="294" t="s">
        <v>3983</v>
      </c>
      <c r="AC1399" s="294" t="s">
        <v>3983</v>
      </c>
      <c r="AD1399" s="294" t="s">
        <v>3983</v>
      </c>
      <c r="AE1399" s="294" t="s">
        <v>3983</v>
      </c>
      <c r="AF1399" s="294" t="s">
        <v>3983</v>
      </c>
      <c r="AG1399" s="294" t="s">
        <v>3983</v>
      </c>
      <c r="AI1399" s="294" t="s">
        <v>3983</v>
      </c>
      <c r="AJ1399" s="294" t="s">
        <v>3983</v>
      </c>
      <c r="AK1399" s="294" t="s">
        <v>3983</v>
      </c>
      <c r="AL1399" s="294" t="s">
        <v>3983</v>
      </c>
      <c r="AM1399" s="294" t="s">
        <v>3983</v>
      </c>
      <c r="AO1399" s="294" t="s">
        <v>3983</v>
      </c>
      <c r="AP1399" s="294" t="s">
        <v>3983</v>
      </c>
      <c r="AQ1399" s="294" t="s">
        <v>3983</v>
      </c>
      <c r="AR1399" s="294" t="s">
        <v>3983</v>
      </c>
      <c r="AS1399" s="294" t="s">
        <v>3983</v>
      </c>
      <c r="AU1399" s="294" t="s">
        <v>3983</v>
      </c>
      <c r="AV1399" s="294" t="s">
        <v>3983</v>
      </c>
      <c r="AW1399" s="294" t="s">
        <v>3983</v>
      </c>
      <c r="AX1399" s="294" t="s">
        <v>3983</v>
      </c>
      <c r="AY1399" s="294" t="s">
        <v>3983</v>
      </c>
      <c r="BA1399" s="294" t="s">
        <v>3983</v>
      </c>
      <c r="BB1399" s="294" t="s">
        <v>3983</v>
      </c>
      <c r="BC1399" s="294" t="s">
        <v>3983</v>
      </c>
      <c r="BD1399" s="294" t="s">
        <v>3983</v>
      </c>
      <c r="BE1399" s="294" t="s">
        <v>3983</v>
      </c>
      <c r="BG1399" s="294" t="s">
        <v>3983</v>
      </c>
      <c r="BH1399" s="294" t="s">
        <v>3983</v>
      </c>
      <c r="BI1399" s="294" t="s">
        <v>3983</v>
      </c>
      <c r="BJ1399" s="294" t="s">
        <v>3983</v>
      </c>
      <c r="BK1399" s="294" t="s">
        <v>3983</v>
      </c>
      <c r="BM1399" s="294" t="s">
        <v>3983</v>
      </c>
      <c r="BN1399" s="294" t="s">
        <v>3983</v>
      </c>
      <c r="BO1399" s="294" t="s">
        <v>3983</v>
      </c>
      <c r="BP1399" s="294" t="s">
        <v>3983</v>
      </c>
      <c r="BQ1399" s="294" t="s">
        <v>3983</v>
      </c>
      <c r="BS1399" s="294" t="s">
        <v>3983</v>
      </c>
      <c r="BT1399" s="294" t="s">
        <v>3983</v>
      </c>
      <c r="BU1399" s="294" t="s">
        <v>3983</v>
      </c>
      <c r="BV1399" s="294" t="s">
        <v>3983</v>
      </c>
      <c r="BW1399" s="294" t="s">
        <v>3983</v>
      </c>
      <c r="BY1399" s="294" t="s">
        <v>3983</v>
      </c>
    </row>
    <row r="1400" spans="1:77">
      <c r="A1400" s="301">
        <v>1434</v>
      </c>
      <c r="B1400" s="302" t="s">
        <v>3980</v>
      </c>
      <c r="C1400" s="301" t="s">
        <v>5357</v>
      </c>
      <c r="D1400" s="302" t="s">
        <v>4051</v>
      </c>
      <c r="E1400" s="303">
        <v>255.56</v>
      </c>
      <c r="F1400" s="294" t="s">
        <v>3983</v>
      </c>
      <c r="G1400" s="294" t="s">
        <v>3983</v>
      </c>
      <c r="H1400" s="294" t="s">
        <v>3983</v>
      </c>
      <c r="I1400" s="294" t="s">
        <v>3983</v>
      </c>
      <c r="K1400" s="294" t="s">
        <v>3983</v>
      </c>
      <c r="L1400" s="294" t="s">
        <v>3983</v>
      </c>
      <c r="M1400" s="294" t="s">
        <v>3983</v>
      </c>
      <c r="N1400" s="294" t="s">
        <v>3983</v>
      </c>
      <c r="O1400" s="294" t="s">
        <v>3983</v>
      </c>
      <c r="Q1400" s="294" t="s">
        <v>3983</v>
      </c>
      <c r="R1400" s="294" t="s">
        <v>3983</v>
      </c>
      <c r="S1400" s="294" t="s">
        <v>3983</v>
      </c>
      <c r="T1400" s="294" t="s">
        <v>3983</v>
      </c>
      <c r="U1400" s="294" t="s">
        <v>3983</v>
      </c>
      <c r="W1400" s="294" t="s">
        <v>3983</v>
      </c>
      <c r="X1400" s="294" t="s">
        <v>3983</v>
      </c>
      <c r="Y1400" s="294" t="s">
        <v>3983</v>
      </c>
      <c r="Z1400" s="294" t="s">
        <v>3983</v>
      </c>
      <c r="AA1400" s="294" t="s">
        <v>3983</v>
      </c>
      <c r="AC1400" s="294" t="s">
        <v>3983</v>
      </c>
      <c r="AD1400" s="294" t="s">
        <v>3983</v>
      </c>
      <c r="AE1400" s="294" t="s">
        <v>3983</v>
      </c>
      <c r="AF1400" s="294" t="s">
        <v>3983</v>
      </c>
      <c r="AG1400" s="294" t="s">
        <v>3983</v>
      </c>
      <c r="AI1400" s="294" t="s">
        <v>3983</v>
      </c>
      <c r="AJ1400" s="294" t="s">
        <v>3983</v>
      </c>
      <c r="AK1400" s="294" t="s">
        <v>3983</v>
      </c>
      <c r="AL1400" s="294" t="s">
        <v>3983</v>
      </c>
      <c r="AM1400" s="294" t="s">
        <v>3983</v>
      </c>
      <c r="AO1400" s="294" t="s">
        <v>3983</v>
      </c>
      <c r="AP1400" s="294" t="s">
        <v>3983</v>
      </c>
      <c r="AQ1400" s="294" t="s">
        <v>3983</v>
      </c>
      <c r="AR1400" s="294" t="s">
        <v>3983</v>
      </c>
      <c r="AS1400" s="294" t="s">
        <v>3983</v>
      </c>
      <c r="AU1400" s="294" t="s">
        <v>3983</v>
      </c>
      <c r="AV1400" s="294" t="s">
        <v>3983</v>
      </c>
      <c r="AW1400" s="294" t="s">
        <v>3983</v>
      </c>
      <c r="AX1400" s="294" t="s">
        <v>3983</v>
      </c>
      <c r="AY1400" s="294" t="s">
        <v>3983</v>
      </c>
      <c r="BA1400" s="294" t="s">
        <v>3983</v>
      </c>
      <c r="BB1400" s="294" t="s">
        <v>3983</v>
      </c>
      <c r="BC1400" s="294" t="s">
        <v>3983</v>
      </c>
      <c r="BD1400" s="294" t="s">
        <v>3983</v>
      </c>
      <c r="BE1400" s="294" t="s">
        <v>3983</v>
      </c>
      <c r="BG1400" s="294" t="s">
        <v>3983</v>
      </c>
      <c r="BH1400" s="294" t="s">
        <v>3983</v>
      </c>
      <c r="BI1400" s="294" t="s">
        <v>3983</v>
      </c>
      <c r="BJ1400" s="294" t="s">
        <v>3983</v>
      </c>
      <c r="BK1400" s="294" t="s">
        <v>3983</v>
      </c>
      <c r="BM1400" s="294" t="s">
        <v>3983</v>
      </c>
      <c r="BN1400" s="294" t="s">
        <v>3983</v>
      </c>
      <c r="BO1400" s="294" t="s">
        <v>3983</v>
      </c>
      <c r="BP1400" s="294" t="s">
        <v>3983</v>
      </c>
      <c r="BQ1400" s="294" t="s">
        <v>3983</v>
      </c>
      <c r="BS1400" s="294" t="s">
        <v>3983</v>
      </c>
      <c r="BT1400" s="294" t="s">
        <v>3983</v>
      </c>
      <c r="BU1400" s="294" t="s">
        <v>3983</v>
      </c>
      <c r="BV1400" s="294" t="s">
        <v>3983</v>
      </c>
      <c r="BW1400" s="294" t="s">
        <v>3983</v>
      </c>
      <c r="BY1400" s="294" t="s">
        <v>3983</v>
      </c>
    </row>
    <row r="1401" spans="1:77">
      <c r="A1401" s="301">
        <v>1435</v>
      </c>
      <c r="B1401" s="302" t="s">
        <v>3980</v>
      </c>
      <c r="C1401" s="301" t="s">
        <v>5358</v>
      </c>
      <c r="D1401" s="302" t="s">
        <v>4051</v>
      </c>
      <c r="E1401" s="303">
        <v>111.11</v>
      </c>
      <c r="F1401" s="294" t="s">
        <v>3983</v>
      </c>
      <c r="G1401" s="294" t="s">
        <v>3983</v>
      </c>
      <c r="H1401" s="294" t="s">
        <v>3983</v>
      </c>
      <c r="I1401" s="294" t="s">
        <v>3983</v>
      </c>
      <c r="K1401" s="294" t="s">
        <v>3983</v>
      </c>
      <c r="L1401" s="294" t="s">
        <v>3983</v>
      </c>
      <c r="M1401" s="294" t="s">
        <v>3983</v>
      </c>
      <c r="N1401" s="294" t="s">
        <v>3983</v>
      </c>
      <c r="O1401" s="294" t="s">
        <v>3983</v>
      </c>
      <c r="Q1401" s="294" t="s">
        <v>3983</v>
      </c>
      <c r="R1401" s="294" t="s">
        <v>3983</v>
      </c>
      <c r="S1401" s="294" t="s">
        <v>3983</v>
      </c>
      <c r="T1401" s="294" t="s">
        <v>3983</v>
      </c>
      <c r="U1401" s="294" t="s">
        <v>3983</v>
      </c>
      <c r="W1401" s="294" t="s">
        <v>3983</v>
      </c>
      <c r="X1401" s="294" t="s">
        <v>3983</v>
      </c>
      <c r="Y1401" s="294" t="s">
        <v>3983</v>
      </c>
      <c r="Z1401" s="294" t="s">
        <v>3983</v>
      </c>
      <c r="AA1401" s="294" t="s">
        <v>3983</v>
      </c>
      <c r="AC1401" s="294" t="s">
        <v>3983</v>
      </c>
      <c r="AD1401" s="294" t="s">
        <v>3983</v>
      </c>
      <c r="AE1401" s="294" t="s">
        <v>3983</v>
      </c>
      <c r="AF1401" s="294" t="s">
        <v>3983</v>
      </c>
      <c r="AG1401" s="294" t="s">
        <v>3983</v>
      </c>
      <c r="AI1401" s="294" t="s">
        <v>3983</v>
      </c>
      <c r="AJ1401" s="294" t="s">
        <v>3983</v>
      </c>
      <c r="AK1401" s="294" t="s">
        <v>3983</v>
      </c>
      <c r="AL1401" s="294" t="s">
        <v>3983</v>
      </c>
      <c r="AM1401" s="294" t="s">
        <v>3983</v>
      </c>
      <c r="AO1401" s="294" t="s">
        <v>3983</v>
      </c>
      <c r="AP1401" s="294" t="s">
        <v>3983</v>
      </c>
      <c r="AQ1401" s="294" t="s">
        <v>3983</v>
      </c>
      <c r="AR1401" s="294" t="s">
        <v>3983</v>
      </c>
      <c r="AS1401" s="294" t="s">
        <v>3983</v>
      </c>
      <c r="AU1401" s="294" t="s">
        <v>3983</v>
      </c>
      <c r="AV1401" s="294" t="s">
        <v>3983</v>
      </c>
      <c r="AW1401" s="294" t="s">
        <v>3983</v>
      </c>
      <c r="AX1401" s="294" t="s">
        <v>3983</v>
      </c>
      <c r="AY1401" s="294" t="s">
        <v>3983</v>
      </c>
      <c r="BA1401" s="294" t="s">
        <v>3983</v>
      </c>
      <c r="BB1401" s="294" t="s">
        <v>3983</v>
      </c>
      <c r="BC1401" s="294" t="s">
        <v>3983</v>
      </c>
      <c r="BD1401" s="294" t="s">
        <v>3983</v>
      </c>
      <c r="BE1401" s="294" t="s">
        <v>3983</v>
      </c>
      <c r="BG1401" s="294" t="s">
        <v>3983</v>
      </c>
      <c r="BH1401" s="294" t="s">
        <v>3983</v>
      </c>
      <c r="BI1401" s="294" t="s">
        <v>3983</v>
      </c>
      <c r="BJ1401" s="294" t="s">
        <v>3983</v>
      </c>
      <c r="BK1401" s="294" t="s">
        <v>3983</v>
      </c>
      <c r="BM1401" s="294" t="s">
        <v>3983</v>
      </c>
      <c r="BN1401" s="294" t="s">
        <v>3983</v>
      </c>
      <c r="BO1401" s="294" t="s">
        <v>3983</v>
      </c>
      <c r="BP1401" s="294" t="s">
        <v>3983</v>
      </c>
      <c r="BQ1401" s="294" t="s">
        <v>3983</v>
      </c>
      <c r="BS1401" s="294" t="s">
        <v>3983</v>
      </c>
      <c r="BT1401" s="294" t="s">
        <v>3983</v>
      </c>
      <c r="BU1401" s="294" t="s">
        <v>3983</v>
      </c>
      <c r="BV1401" s="294" t="s">
        <v>3983</v>
      </c>
      <c r="BW1401" s="294" t="s">
        <v>3983</v>
      </c>
      <c r="BY1401" s="294" t="s">
        <v>3983</v>
      </c>
    </row>
    <row r="1402" spans="1:77">
      <c r="A1402" s="301">
        <v>1436</v>
      </c>
      <c r="B1402" s="302" t="s">
        <v>4000</v>
      </c>
      <c r="C1402" s="301" t="s">
        <v>5359</v>
      </c>
      <c r="D1402" s="302" t="s">
        <v>4051</v>
      </c>
      <c r="E1402" s="303">
        <v>127</v>
      </c>
      <c r="F1402" s="294">
        <v>112.16</v>
      </c>
      <c r="G1402" s="294">
        <v>112.16</v>
      </c>
      <c r="H1402" s="294">
        <v>1</v>
      </c>
      <c r="I1402" s="294">
        <v>27864</v>
      </c>
      <c r="K1402" s="294">
        <v>0.34499999999999997</v>
      </c>
      <c r="L1402" s="294">
        <v>127.4</v>
      </c>
      <c r="M1402" s="294">
        <v>127.4</v>
      </c>
      <c r="N1402" s="294">
        <v>1.0001</v>
      </c>
      <c r="O1402" s="294">
        <v>34328</v>
      </c>
      <c r="Q1402" s="294">
        <v>0.36209999999999998</v>
      </c>
      <c r="R1402" s="294">
        <v>135</v>
      </c>
      <c r="S1402" s="294">
        <v>135</v>
      </c>
      <c r="T1402" s="294">
        <v>1</v>
      </c>
      <c r="U1402" s="294">
        <v>42730</v>
      </c>
      <c r="W1402" s="294">
        <v>0.43959999999999999</v>
      </c>
      <c r="X1402" s="294">
        <v>119.76</v>
      </c>
      <c r="Y1402" s="294">
        <v>119.76</v>
      </c>
      <c r="Z1402" s="294">
        <v>1</v>
      </c>
      <c r="AA1402" s="294">
        <v>38910</v>
      </c>
      <c r="AC1402" s="294">
        <v>0.43669999999999998</v>
      </c>
      <c r="AD1402" s="294">
        <v>122.88</v>
      </c>
      <c r="AE1402" s="294">
        <v>122.88</v>
      </c>
      <c r="AF1402" s="294">
        <v>1</v>
      </c>
      <c r="AG1402" s="294">
        <v>39084</v>
      </c>
      <c r="AI1402" s="294">
        <v>0.42749999999999999</v>
      </c>
      <c r="AJ1402" s="294">
        <v>129.28</v>
      </c>
      <c r="AK1402" s="294">
        <v>129.28</v>
      </c>
      <c r="AL1402" s="294">
        <v>0.99719999999999998</v>
      </c>
      <c r="AM1402" s="294">
        <v>40720</v>
      </c>
      <c r="AO1402" s="294">
        <v>0.43869999999999998</v>
      </c>
      <c r="AP1402" s="294">
        <v>94.08</v>
      </c>
      <c r="AQ1402" s="294">
        <v>101.6</v>
      </c>
      <c r="AR1402" s="294">
        <v>0.99180000000000001</v>
      </c>
      <c r="AS1402" s="294">
        <v>26084</v>
      </c>
      <c r="AU1402" s="294">
        <v>0.37580000000000002</v>
      </c>
      <c r="AV1402" s="294">
        <v>73.44</v>
      </c>
      <c r="AW1402" s="294">
        <v>101.6</v>
      </c>
      <c r="AX1402" s="294">
        <v>0.99519999999999997</v>
      </c>
      <c r="AY1402" s="294">
        <v>24608</v>
      </c>
      <c r="BA1402" s="294">
        <v>0.4677</v>
      </c>
      <c r="BB1402" s="294">
        <v>65.760000000000005</v>
      </c>
      <c r="BC1402" s="294">
        <v>101.6</v>
      </c>
      <c r="BD1402" s="294">
        <v>0.998</v>
      </c>
      <c r="BE1402" s="294">
        <v>20324</v>
      </c>
      <c r="BG1402" s="294">
        <v>0.4163</v>
      </c>
      <c r="BH1402" s="294">
        <v>59.28</v>
      </c>
      <c r="BI1402" s="294">
        <v>101.6</v>
      </c>
      <c r="BJ1402" s="294">
        <v>0.99880000000000002</v>
      </c>
      <c r="BK1402" s="294">
        <v>19192</v>
      </c>
      <c r="BM1402" s="294">
        <v>0.43569999999999998</v>
      </c>
      <c r="BN1402" s="294">
        <v>77.599999999999994</v>
      </c>
      <c r="BO1402" s="294">
        <v>101.6</v>
      </c>
      <c r="BP1402" s="294">
        <v>0.99409999999999998</v>
      </c>
      <c r="BQ1402" s="294">
        <v>20728</v>
      </c>
      <c r="BS1402" s="294">
        <v>0.39989999999999998</v>
      </c>
      <c r="BT1402" s="294">
        <v>82.48</v>
      </c>
      <c r="BU1402" s="294">
        <v>101.6</v>
      </c>
      <c r="BV1402" s="294">
        <v>0.9919</v>
      </c>
      <c r="BW1402" s="294">
        <v>29320</v>
      </c>
      <c r="BY1402" s="294">
        <v>0.48170000000000002</v>
      </c>
    </row>
    <row r="1403" spans="1:77">
      <c r="A1403" s="301">
        <v>1437</v>
      </c>
      <c r="B1403" s="302" t="s">
        <v>4000</v>
      </c>
      <c r="C1403" s="301" t="s">
        <v>5360</v>
      </c>
      <c r="D1403" s="302" t="s">
        <v>4051</v>
      </c>
      <c r="E1403" s="303">
        <v>162</v>
      </c>
      <c r="F1403" s="294">
        <v>155.4</v>
      </c>
      <c r="G1403" s="294">
        <v>155.4</v>
      </c>
      <c r="H1403" s="294">
        <v>0.81069999999999998</v>
      </c>
      <c r="I1403" s="294">
        <v>30252</v>
      </c>
      <c r="K1403" s="294">
        <v>0.33350000000000002</v>
      </c>
      <c r="L1403" s="294">
        <v>148.80000000000001</v>
      </c>
      <c r="M1403" s="294">
        <v>148.80000000000001</v>
      </c>
      <c r="N1403" s="294">
        <v>0.84179999999999999</v>
      </c>
      <c r="O1403" s="294">
        <v>28176</v>
      </c>
      <c r="Q1403" s="294">
        <v>0.3024</v>
      </c>
      <c r="R1403" s="294">
        <v>139.80000000000001</v>
      </c>
      <c r="S1403" s="294">
        <v>139.80000000000001</v>
      </c>
      <c r="T1403" s="294">
        <v>0.85209999999999997</v>
      </c>
      <c r="U1403" s="294">
        <v>27588</v>
      </c>
      <c r="W1403" s="294">
        <v>0.32169999999999999</v>
      </c>
      <c r="X1403" s="294">
        <v>137.76</v>
      </c>
      <c r="Y1403" s="294">
        <v>137.76</v>
      </c>
      <c r="Z1403" s="294">
        <v>0.83509999999999995</v>
      </c>
      <c r="AA1403" s="294">
        <v>24336</v>
      </c>
      <c r="AC1403" s="294">
        <v>0.2843</v>
      </c>
      <c r="AD1403" s="294">
        <v>141</v>
      </c>
      <c r="AE1403" s="294">
        <v>141</v>
      </c>
      <c r="AF1403" s="294">
        <v>0.84409999999999996</v>
      </c>
      <c r="AG1403" s="294">
        <v>23601</v>
      </c>
      <c r="AI1403" s="294">
        <v>0.26650000000000001</v>
      </c>
      <c r="AJ1403" s="294">
        <v>135</v>
      </c>
      <c r="AK1403" s="294">
        <v>135</v>
      </c>
      <c r="AL1403" s="294">
        <v>0.84709999999999996</v>
      </c>
      <c r="AM1403" s="294">
        <v>28101</v>
      </c>
      <c r="AO1403" s="294">
        <v>0.34129999999999999</v>
      </c>
      <c r="AP1403" s="294">
        <v>132</v>
      </c>
      <c r="AQ1403" s="294">
        <v>132</v>
      </c>
      <c r="AR1403" s="294">
        <v>0.82199999999999995</v>
      </c>
      <c r="AS1403" s="294">
        <v>18000</v>
      </c>
      <c r="AU1403" s="294">
        <v>0.223</v>
      </c>
      <c r="AV1403" s="294">
        <v>111</v>
      </c>
      <c r="AW1403" s="294">
        <v>129.6</v>
      </c>
      <c r="AX1403" s="294">
        <v>0.83009999999999995</v>
      </c>
      <c r="AY1403" s="294">
        <v>16560</v>
      </c>
      <c r="BA1403" s="294">
        <v>0.24959999999999999</v>
      </c>
      <c r="BB1403" s="294">
        <v>81</v>
      </c>
      <c r="BC1403" s="294">
        <v>129.6</v>
      </c>
      <c r="BD1403" s="294">
        <v>0.84499999999999997</v>
      </c>
      <c r="BE1403" s="294">
        <v>14220</v>
      </c>
      <c r="BG1403" s="294">
        <v>0.27929999999999999</v>
      </c>
      <c r="BH1403" s="294">
        <v>90</v>
      </c>
      <c r="BI1403" s="294">
        <v>129.6</v>
      </c>
      <c r="BJ1403" s="294">
        <v>0.85189999999999999</v>
      </c>
      <c r="BK1403" s="294">
        <v>13800</v>
      </c>
      <c r="BM1403" s="294">
        <v>0.2419</v>
      </c>
      <c r="BN1403" s="294">
        <v>117</v>
      </c>
      <c r="BO1403" s="294">
        <v>129.6</v>
      </c>
      <c r="BP1403" s="294">
        <v>0.85229999999999995</v>
      </c>
      <c r="BQ1403" s="294">
        <v>17310</v>
      </c>
      <c r="BS1403" s="294">
        <v>0.25829999999999997</v>
      </c>
      <c r="BT1403" s="294">
        <v>120</v>
      </c>
      <c r="BU1403" s="294">
        <v>129.6</v>
      </c>
      <c r="BV1403" s="294">
        <v>0.85060000000000002</v>
      </c>
      <c r="BW1403" s="294">
        <v>22380</v>
      </c>
      <c r="BY1403" s="294">
        <v>0.29470000000000002</v>
      </c>
    </row>
    <row r="1404" spans="1:77">
      <c r="A1404" s="301">
        <v>1438</v>
      </c>
      <c r="B1404" s="302" t="s">
        <v>4000</v>
      </c>
      <c r="C1404" s="301" t="s">
        <v>5361</v>
      </c>
      <c r="D1404" s="302" t="s">
        <v>4051</v>
      </c>
      <c r="E1404" s="303">
        <v>420</v>
      </c>
      <c r="F1404" s="294">
        <v>163.44</v>
      </c>
      <c r="G1404" s="294">
        <v>336</v>
      </c>
      <c r="H1404" s="294">
        <v>0.94850000000000001</v>
      </c>
      <c r="I1404" s="294">
        <v>34014</v>
      </c>
      <c r="K1404" s="294">
        <v>0.30470000000000003</v>
      </c>
      <c r="L1404" s="294">
        <v>162</v>
      </c>
      <c r="M1404" s="294">
        <v>336</v>
      </c>
      <c r="N1404" s="294">
        <v>0.93789999999999996</v>
      </c>
      <c r="O1404" s="294">
        <v>33774</v>
      </c>
      <c r="Q1404" s="294">
        <v>0.29880000000000001</v>
      </c>
      <c r="R1404" s="294">
        <v>177.6</v>
      </c>
      <c r="S1404" s="294">
        <v>336</v>
      </c>
      <c r="T1404" s="294">
        <v>0.95050000000000001</v>
      </c>
      <c r="U1404" s="294">
        <v>32898</v>
      </c>
      <c r="W1404" s="294">
        <v>0.2707</v>
      </c>
      <c r="X1404" s="294">
        <v>143.04</v>
      </c>
      <c r="Y1404" s="294">
        <v>336</v>
      </c>
      <c r="Z1404" s="294">
        <v>0.94699999999999995</v>
      </c>
      <c r="AA1404" s="294">
        <v>27978</v>
      </c>
      <c r="AC1404" s="294">
        <v>0.27760000000000001</v>
      </c>
      <c r="AD1404" s="294">
        <v>154.08000000000001</v>
      </c>
      <c r="AE1404" s="294">
        <v>336</v>
      </c>
      <c r="AF1404" s="294">
        <v>0.95989999999999998</v>
      </c>
      <c r="AG1404" s="294">
        <v>27384</v>
      </c>
      <c r="AI1404" s="294">
        <v>0.24890000000000001</v>
      </c>
      <c r="AJ1404" s="294">
        <v>153.6</v>
      </c>
      <c r="AK1404" s="294">
        <v>336</v>
      </c>
      <c r="AL1404" s="294">
        <v>0.9345</v>
      </c>
      <c r="AM1404" s="294">
        <v>30768</v>
      </c>
      <c r="AO1404" s="294">
        <v>0.29770000000000002</v>
      </c>
      <c r="AP1404" s="294">
        <v>150.24</v>
      </c>
      <c r="AQ1404" s="294">
        <v>336</v>
      </c>
      <c r="AR1404" s="294">
        <v>0.91459999999999997</v>
      </c>
      <c r="AS1404" s="294">
        <v>22746</v>
      </c>
      <c r="AU1404" s="294">
        <v>0.2225</v>
      </c>
      <c r="AV1404" s="294">
        <v>134.63999999999999</v>
      </c>
      <c r="AW1404" s="294">
        <v>336</v>
      </c>
      <c r="AX1404" s="294">
        <v>0.92400000000000004</v>
      </c>
      <c r="AY1404" s="294">
        <v>15312</v>
      </c>
      <c r="BA1404" s="294">
        <v>0.1709</v>
      </c>
      <c r="BB1404" s="294">
        <v>67.2</v>
      </c>
      <c r="BC1404" s="294">
        <v>336</v>
      </c>
      <c r="BD1404" s="294">
        <v>0.95379999999999998</v>
      </c>
      <c r="BE1404" s="294">
        <v>12732</v>
      </c>
      <c r="BG1404" s="294">
        <v>0.26700000000000002</v>
      </c>
      <c r="BH1404" s="294">
        <v>82.8</v>
      </c>
      <c r="BI1404" s="294">
        <v>336</v>
      </c>
      <c r="BJ1404" s="294">
        <v>0.95330000000000004</v>
      </c>
      <c r="BK1404" s="294">
        <v>12348</v>
      </c>
      <c r="BM1404" s="294">
        <v>0.21029999999999999</v>
      </c>
      <c r="BN1404" s="294">
        <v>111.36</v>
      </c>
      <c r="BO1404" s="294">
        <v>336</v>
      </c>
      <c r="BP1404" s="294">
        <v>0.96140000000000003</v>
      </c>
      <c r="BQ1404" s="294">
        <v>14760</v>
      </c>
      <c r="BS1404" s="294">
        <v>0.20519999999999999</v>
      </c>
      <c r="BT1404" s="294">
        <v>135.12</v>
      </c>
      <c r="BU1404" s="294">
        <v>336</v>
      </c>
      <c r="BV1404" s="294">
        <v>0.94769999999999999</v>
      </c>
      <c r="BW1404" s="294">
        <v>23274</v>
      </c>
      <c r="BY1404" s="294">
        <v>0.24429999999999999</v>
      </c>
    </row>
    <row r="1405" spans="1:77">
      <c r="A1405" s="301">
        <v>1439</v>
      </c>
      <c r="B1405" s="302" t="s">
        <v>4000</v>
      </c>
      <c r="C1405" s="301" t="s">
        <v>5362</v>
      </c>
      <c r="D1405" s="302" t="s">
        <v>4051</v>
      </c>
      <c r="E1405" s="303">
        <v>300</v>
      </c>
      <c r="F1405" s="294">
        <v>140.96</v>
      </c>
      <c r="G1405" s="294">
        <v>240</v>
      </c>
      <c r="H1405" s="294">
        <v>0.9476</v>
      </c>
      <c r="I1405" s="294">
        <v>31044</v>
      </c>
      <c r="K1405" s="294">
        <v>0.32279999999999998</v>
      </c>
      <c r="L1405" s="294">
        <v>144</v>
      </c>
      <c r="M1405" s="294">
        <v>240</v>
      </c>
      <c r="N1405" s="294">
        <v>0.94179999999999997</v>
      </c>
      <c r="O1405" s="294">
        <v>32040</v>
      </c>
      <c r="Q1405" s="294">
        <v>0.3175</v>
      </c>
      <c r="R1405" s="294">
        <v>162</v>
      </c>
      <c r="S1405" s="294">
        <v>240</v>
      </c>
      <c r="T1405" s="294">
        <v>0.94479999999999997</v>
      </c>
      <c r="U1405" s="294">
        <v>31920</v>
      </c>
      <c r="W1405" s="294">
        <v>0.28970000000000001</v>
      </c>
      <c r="X1405" s="294">
        <v>133.6</v>
      </c>
      <c r="Y1405" s="294">
        <v>240</v>
      </c>
      <c r="Z1405" s="294">
        <v>0.93909999999999993</v>
      </c>
      <c r="AA1405" s="294">
        <v>29892</v>
      </c>
      <c r="AC1405" s="294">
        <v>0.32019999999999998</v>
      </c>
      <c r="AD1405" s="294">
        <v>148</v>
      </c>
      <c r="AE1405" s="294">
        <v>240</v>
      </c>
      <c r="AF1405" s="294">
        <v>0.94979999999999998</v>
      </c>
      <c r="AG1405" s="294">
        <v>30752</v>
      </c>
      <c r="AI1405" s="294">
        <v>0.29409999999999997</v>
      </c>
      <c r="AJ1405" s="294">
        <v>136.32</v>
      </c>
      <c r="AK1405" s="294">
        <v>240</v>
      </c>
      <c r="AL1405" s="294">
        <v>0.95469999999999999</v>
      </c>
      <c r="AM1405" s="294">
        <v>30200</v>
      </c>
      <c r="AO1405" s="294">
        <v>0.32229999999999998</v>
      </c>
      <c r="AP1405" s="294">
        <v>127.52</v>
      </c>
      <c r="AQ1405" s="294">
        <v>240</v>
      </c>
      <c r="AR1405" s="294">
        <v>0.93510000000000004</v>
      </c>
      <c r="AS1405" s="294">
        <v>26032</v>
      </c>
      <c r="AU1405" s="294">
        <v>0.29339999999999999</v>
      </c>
      <c r="AV1405" s="294">
        <v>113.44</v>
      </c>
      <c r="AW1405" s="294">
        <v>240</v>
      </c>
      <c r="AX1405" s="294">
        <v>0.92359999999999998</v>
      </c>
      <c r="AY1405" s="294">
        <v>21932</v>
      </c>
      <c r="BA1405" s="294">
        <v>0.2908</v>
      </c>
      <c r="BB1405" s="294">
        <v>115.52</v>
      </c>
      <c r="BC1405" s="294">
        <v>240</v>
      </c>
      <c r="BD1405" s="294">
        <v>0.92610000000000003</v>
      </c>
      <c r="BE1405" s="294">
        <v>20076</v>
      </c>
      <c r="BG1405" s="294">
        <v>0.25219999999999998</v>
      </c>
      <c r="BH1405" s="294">
        <v>88.96</v>
      </c>
      <c r="BI1405" s="294">
        <v>240</v>
      </c>
      <c r="BJ1405" s="294">
        <v>0.92959999999999998</v>
      </c>
      <c r="BK1405" s="294">
        <v>18564</v>
      </c>
      <c r="BM1405" s="294">
        <v>0.30180000000000001</v>
      </c>
      <c r="BN1405" s="294">
        <v>103.04</v>
      </c>
      <c r="BO1405" s="294">
        <v>240</v>
      </c>
      <c r="BP1405" s="294">
        <v>0.92930000000000001</v>
      </c>
      <c r="BQ1405" s="294">
        <v>16032</v>
      </c>
      <c r="BS1405" s="294">
        <v>0.2492</v>
      </c>
      <c r="BT1405" s="294">
        <v>112.16</v>
      </c>
      <c r="BU1405" s="294">
        <v>240</v>
      </c>
      <c r="BV1405" s="294">
        <v>0.94130000000000003</v>
      </c>
      <c r="BW1405" s="294">
        <v>23072</v>
      </c>
      <c r="BY1405" s="294">
        <v>0.29370000000000002</v>
      </c>
    </row>
    <row r="1406" spans="1:77">
      <c r="A1406" s="301">
        <v>1440</v>
      </c>
      <c r="B1406" s="302" t="s">
        <v>4000</v>
      </c>
      <c r="C1406" s="301" t="s">
        <v>5363</v>
      </c>
      <c r="D1406" s="302" t="s">
        <v>4051</v>
      </c>
      <c r="E1406" s="303">
        <v>189</v>
      </c>
      <c r="F1406" s="294">
        <v>96.56</v>
      </c>
      <c r="G1406" s="294">
        <v>151.19999999999999</v>
      </c>
      <c r="H1406" s="294">
        <v>0.98949999999999994</v>
      </c>
      <c r="I1406" s="294">
        <v>26728</v>
      </c>
      <c r="K1406" s="294">
        <v>0.3886</v>
      </c>
      <c r="L1406" s="294">
        <v>114.8</v>
      </c>
      <c r="M1406" s="294">
        <v>151.19999999999999</v>
      </c>
      <c r="N1406" s="294">
        <v>0.99299999999999999</v>
      </c>
      <c r="O1406" s="294">
        <v>30440</v>
      </c>
      <c r="Q1406" s="294">
        <v>0.3589</v>
      </c>
      <c r="R1406" s="294">
        <v>110.6</v>
      </c>
      <c r="S1406" s="294">
        <v>151.19999999999999</v>
      </c>
      <c r="T1406" s="294">
        <v>0.99449999999999994</v>
      </c>
      <c r="U1406" s="294">
        <v>28080</v>
      </c>
      <c r="W1406" s="294">
        <v>0.35460000000000003</v>
      </c>
      <c r="X1406" s="294">
        <v>99.12</v>
      </c>
      <c r="Y1406" s="294">
        <v>151.19999999999999</v>
      </c>
      <c r="Z1406" s="294">
        <v>0.996</v>
      </c>
      <c r="AA1406" s="294">
        <v>25132</v>
      </c>
      <c r="AC1406" s="294">
        <v>0.3422</v>
      </c>
      <c r="AD1406" s="294">
        <v>101.44</v>
      </c>
      <c r="AE1406" s="294">
        <v>151.19999999999999</v>
      </c>
      <c r="AF1406" s="294">
        <v>0.98599999999999999</v>
      </c>
      <c r="AG1406" s="294">
        <v>16478</v>
      </c>
      <c r="AI1406" s="294">
        <v>0.22140000000000001</v>
      </c>
      <c r="AJ1406" s="294">
        <v>107.2</v>
      </c>
      <c r="AK1406" s="294">
        <v>151.19999999999999</v>
      </c>
      <c r="AL1406" s="294">
        <v>0.98529999999999995</v>
      </c>
      <c r="AM1406" s="294">
        <v>34836</v>
      </c>
      <c r="AO1406" s="294">
        <v>0.45810000000000001</v>
      </c>
      <c r="AP1406" s="294">
        <v>106</v>
      </c>
      <c r="AQ1406" s="294">
        <v>151.19999999999999</v>
      </c>
      <c r="AR1406" s="294">
        <v>0.98009999999999997</v>
      </c>
      <c r="AS1406" s="294">
        <v>32702</v>
      </c>
      <c r="AU1406" s="294">
        <v>0.42309999999999998</v>
      </c>
      <c r="AV1406" s="294">
        <v>108</v>
      </c>
      <c r="AW1406" s="294">
        <v>151.19999999999999</v>
      </c>
      <c r="AX1406" s="294">
        <v>0.98089999999999999</v>
      </c>
      <c r="AY1406" s="294">
        <v>26660</v>
      </c>
      <c r="BA1406" s="294">
        <v>0.34949999999999998</v>
      </c>
      <c r="BB1406" s="294">
        <v>90</v>
      </c>
      <c r="BC1406" s="294">
        <v>151.19999999999999</v>
      </c>
      <c r="BD1406" s="294">
        <v>0.98419999999999996</v>
      </c>
      <c r="BE1406" s="294">
        <v>26000</v>
      </c>
      <c r="BG1406" s="294">
        <v>0.39460000000000001</v>
      </c>
      <c r="BH1406" s="294">
        <v>78</v>
      </c>
      <c r="BI1406" s="294">
        <v>151.19999999999999</v>
      </c>
      <c r="BJ1406" s="294">
        <v>0.98939999999999995</v>
      </c>
      <c r="BK1406" s="294">
        <v>25980</v>
      </c>
      <c r="BM1406" s="294">
        <v>0.45250000000000001</v>
      </c>
      <c r="BN1406" s="294">
        <v>70</v>
      </c>
      <c r="BO1406" s="294">
        <v>151.19999999999999</v>
      </c>
      <c r="BP1406" s="294">
        <v>0.9909</v>
      </c>
      <c r="BQ1406" s="294">
        <v>25920</v>
      </c>
      <c r="BS1406" s="294">
        <v>0.55610000000000004</v>
      </c>
      <c r="BT1406" s="294">
        <v>90</v>
      </c>
      <c r="BU1406" s="294">
        <v>151.19999999999999</v>
      </c>
      <c r="BV1406" s="294">
        <v>0.99029999999999996</v>
      </c>
      <c r="BW1406" s="294">
        <v>32720</v>
      </c>
      <c r="BY1406" s="294">
        <v>0.49340000000000001</v>
      </c>
    </row>
    <row r="1407" spans="1:77">
      <c r="A1407" s="301">
        <v>1441</v>
      </c>
      <c r="B1407" s="302" t="s">
        <v>4000</v>
      </c>
      <c r="C1407" s="301" t="s">
        <v>5364</v>
      </c>
      <c r="D1407" s="302" t="s">
        <v>4051</v>
      </c>
      <c r="E1407" s="303">
        <v>133.33000000000001</v>
      </c>
      <c r="F1407" s="294">
        <v>61.2</v>
      </c>
      <c r="G1407" s="294">
        <v>106.664</v>
      </c>
      <c r="H1407" s="294">
        <v>0.84250000000000003</v>
      </c>
      <c r="I1407" s="294">
        <v>12834</v>
      </c>
      <c r="K1407" s="294">
        <v>0.34570000000000001</v>
      </c>
      <c r="L1407" s="294">
        <v>91.6</v>
      </c>
      <c r="M1407" s="294">
        <v>106.664</v>
      </c>
      <c r="N1407" s="294">
        <v>0.83479999999999999</v>
      </c>
      <c r="O1407" s="294">
        <v>18836</v>
      </c>
      <c r="Q1407" s="294">
        <v>0.33110000000000001</v>
      </c>
      <c r="R1407" s="294">
        <v>99.4</v>
      </c>
      <c r="S1407" s="294">
        <v>106.664</v>
      </c>
      <c r="T1407" s="294">
        <v>0.84629999999999994</v>
      </c>
      <c r="U1407" s="294">
        <v>22442</v>
      </c>
      <c r="W1407" s="294">
        <v>0.3705</v>
      </c>
      <c r="X1407" s="294">
        <v>74.16</v>
      </c>
      <c r="Y1407" s="294">
        <v>106.664</v>
      </c>
      <c r="Z1407" s="294">
        <v>0.83250000000000002</v>
      </c>
      <c r="AA1407" s="294">
        <v>18878</v>
      </c>
      <c r="AC1407" s="294">
        <v>0.41099999999999998</v>
      </c>
      <c r="AD1407" s="294">
        <v>105.92</v>
      </c>
      <c r="AE1407" s="294">
        <v>106.664</v>
      </c>
      <c r="AF1407" s="294">
        <v>0.83779999999999999</v>
      </c>
      <c r="AG1407" s="294">
        <v>18392</v>
      </c>
      <c r="AI1407" s="294">
        <v>0.27860000000000001</v>
      </c>
      <c r="AJ1407" s="294">
        <v>81.760000000000005</v>
      </c>
      <c r="AK1407" s="294">
        <v>106.664</v>
      </c>
      <c r="AL1407" s="294">
        <v>0.85439999999999994</v>
      </c>
      <c r="AM1407" s="294">
        <v>18540</v>
      </c>
      <c r="AO1407" s="294">
        <v>0.36859999999999998</v>
      </c>
      <c r="AP1407" s="294">
        <v>73.2</v>
      </c>
      <c r="AQ1407" s="294">
        <v>106.664</v>
      </c>
      <c r="AR1407" s="294">
        <v>0.82240000000000002</v>
      </c>
      <c r="AS1407" s="294">
        <v>16798</v>
      </c>
      <c r="AU1407" s="294">
        <v>0.37509999999999999</v>
      </c>
      <c r="AV1407" s="294">
        <v>74.239999999999995</v>
      </c>
      <c r="AW1407" s="294">
        <v>106.664</v>
      </c>
      <c r="AX1407" s="294">
        <v>0.78459999999999996</v>
      </c>
      <c r="AY1407" s="294">
        <v>13596</v>
      </c>
      <c r="BA1407" s="294">
        <v>0.32419999999999999</v>
      </c>
      <c r="BB1407" s="294">
        <v>53.28</v>
      </c>
      <c r="BC1407" s="294">
        <v>106.664</v>
      </c>
      <c r="BD1407" s="294">
        <v>0.76529999999999998</v>
      </c>
      <c r="BE1407" s="294">
        <v>9472</v>
      </c>
      <c r="BG1407" s="294">
        <v>0.31230000000000002</v>
      </c>
      <c r="BH1407" s="294">
        <v>60</v>
      </c>
      <c r="BI1407" s="294">
        <v>106.664</v>
      </c>
      <c r="BJ1407" s="294">
        <v>0.77359999999999995</v>
      </c>
      <c r="BK1407" s="294">
        <v>8478</v>
      </c>
      <c r="BM1407" s="294">
        <v>0.2455</v>
      </c>
      <c r="BN1407" s="294">
        <v>48</v>
      </c>
      <c r="BO1407" s="294">
        <v>106.664</v>
      </c>
      <c r="BP1407" s="294">
        <v>0.81820000000000004</v>
      </c>
      <c r="BQ1407" s="294">
        <v>11700</v>
      </c>
      <c r="BS1407" s="294">
        <v>0.44330000000000003</v>
      </c>
      <c r="BT1407" s="294">
        <v>79.680000000000007</v>
      </c>
      <c r="BU1407" s="294">
        <v>106.664</v>
      </c>
      <c r="BV1407" s="294">
        <v>0.81659999999999999</v>
      </c>
      <c r="BW1407" s="294">
        <v>15856</v>
      </c>
      <c r="BY1407" s="294">
        <v>0.32750000000000001</v>
      </c>
    </row>
    <row r="1408" spans="1:77">
      <c r="A1408" s="301">
        <v>1442</v>
      </c>
      <c r="B1408" s="302" t="s">
        <v>4000</v>
      </c>
      <c r="C1408" s="301" t="s">
        <v>5365</v>
      </c>
      <c r="D1408" s="302" t="s">
        <v>4051</v>
      </c>
      <c r="E1408" s="303">
        <v>403</v>
      </c>
      <c r="F1408" s="294">
        <v>301.44</v>
      </c>
      <c r="G1408" s="294">
        <v>322.39999999999998</v>
      </c>
      <c r="H1408" s="294">
        <v>0.93689999999999996</v>
      </c>
      <c r="I1408" s="294">
        <v>102592</v>
      </c>
      <c r="K1408" s="294">
        <v>0.50449999999999995</v>
      </c>
      <c r="L1408" s="294">
        <v>319.60000000000002</v>
      </c>
      <c r="M1408" s="294">
        <v>322.39999999999998</v>
      </c>
      <c r="N1408" s="294">
        <v>0.94230000000000003</v>
      </c>
      <c r="O1408" s="294">
        <v>108280</v>
      </c>
      <c r="Q1408" s="294">
        <v>0.48330000000000001</v>
      </c>
      <c r="R1408" s="294">
        <v>333.6</v>
      </c>
      <c r="S1408" s="294">
        <v>333.6</v>
      </c>
      <c r="T1408" s="294">
        <v>0.9486</v>
      </c>
      <c r="U1408" s="294">
        <v>104304</v>
      </c>
      <c r="W1408" s="294">
        <v>0.45779999999999998</v>
      </c>
      <c r="X1408" s="294">
        <v>296.48</v>
      </c>
      <c r="Y1408" s="294">
        <v>322.39999999999998</v>
      </c>
      <c r="Z1408" s="294">
        <v>0.94350000000000001</v>
      </c>
      <c r="AA1408" s="294">
        <v>96768</v>
      </c>
      <c r="AC1408" s="294">
        <v>0.46500000000000002</v>
      </c>
      <c r="AD1408" s="294">
        <v>295.52</v>
      </c>
      <c r="AE1408" s="294">
        <v>322.39999999999998</v>
      </c>
      <c r="AF1408" s="294">
        <v>0.96789999999999998</v>
      </c>
      <c r="AG1408" s="294">
        <v>101608</v>
      </c>
      <c r="AI1408" s="294">
        <v>0.47749999999999998</v>
      </c>
      <c r="AJ1408" s="294">
        <v>288.8</v>
      </c>
      <c r="AK1408" s="294">
        <v>322.39999999999998</v>
      </c>
      <c r="AL1408" s="294">
        <v>0.99160000000000004</v>
      </c>
      <c r="AM1408" s="294">
        <v>102724</v>
      </c>
      <c r="AO1408" s="294">
        <v>0.49819999999999998</v>
      </c>
      <c r="AP1408" s="294">
        <v>234.88</v>
      </c>
      <c r="AQ1408" s="294">
        <v>322.39999999999998</v>
      </c>
      <c r="AR1408" s="294">
        <v>0.99980000000000002</v>
      </c>
      <c r="AS1408" s="294">
        <v>92464</v>
      </c>
      <c r="AU1408" s="294">
        <v>0.5292</v>
      </c>
      <c r="AV1408" s="294">
        <v>187.36</v>
      </c>
      <c r="AW1408" s="294">
        <v>322.39999999999998</v>
      </c>
      <c r="AX1408" s="294">
        <v>0.99560000000000004</v>
      </c>
      <c r="AY1408" s="294">
        <v>70332</v>
      </c>
      <c r="BA1408" s="294">
        <v>0.52370000000000005</v>
      </c>
      <c r="BB1408" s="294">
        <v>162.72</v>
      </c>
      <c r="BC1408" s="294">
        <v>322.39999999999998</v>
      </c>
      <c r="BD1408" s="294">
        <v>0.99429999999999996</v>
      </c>
      <c r="BE1408" s="294">
        <v>61952</v>
      </c>
      <c r="BG1408" s="294">
        <v>0.51470000000000005</v>
      </c>
      <c r="BH1408" s="294">
        <v>151.36000000000001</v>
      </c>
      <c r="BI1408" s="294">
        <v>322.39999999999998</v>
      </c>
      <c r="BJ1408" s="294">
        <v>0.99270000000000003</v>
      </c>
      <c r="BK1408" s="294">
        <v>62768</v>
      </c>
      <c r="BM1408" s="294">
        <v>0.5615</v>
      </c>
      <c r="BN1408" s="294">
        <v>204.96</v>
      </c>
      <c r="BO1408" s="294">
        <v>322.39999999999998</v>
      </c>
      <c r="BP1408" s="294">
        <v>0.99629999999999996</v>
      </c>
      <c r="BQ1408" s="294">
        <v>68476</v>
      </c>
      <c r="BS1408" s="294">
        <v>0.49909999999999999</v>
      </c>
      <c r="BT1408" s="294">
        <v>236.32</v>
      </c>
      <c r="BU1408" s="294">
        <v>322.39999999999998</v>
      </c>
      <c r="BV1408" s="294">
        <v>0.99790000000000001</v>
      </c>
      <c r="BW1408" s="294">
        <v>91600</v>
      </c>
      <c r="BY1408" s="294">
        <v>0.52210000000000001</v>
      </c>
    </row>
    <row r="1409" spans="1:77">
      <c r="A1409" s="301">
        <v>1443</v>
      </c>
      <c r="B1409" s="302" t="s">
        <v>4000</v>
      </c>
      <c r="C1409" s="301" t="s">
        <v>5366</v>
      </c>
      <c r="D1409" s="302" t="s">
        <v>4051</v>
      </c>
      <c r="E1409" s="303">
        <v>257</v>
      </c>
      <c r="F1409" s="294">
        <v>107.28</v>
      </c>
      <c r="G1409" s="294">
        <v>205.6</v>
      </c>
      <c r="H1409" s="294">
        <v>0.99839999999999995</v>
      </c>
      <c r="I1409" s="294">
        <v>24783</v>
      </c>
      <c r="K1409" s="294">
        <v>0.32140000000000002</v>
      </c>
      <c r="L1409" s="294">
        <v>102.24</v>
      </c>
      <c r="M1409" s="294">
        <v>205.6</v>
      </c>
      <c r="N1409" s="294">
        <v>0.99670000000000003</v>
      </c>
      <c r="O1409" s="294">
        <v>24969</v>
      </c>
      <c r="Q1409" s="294">
        <v>0.32940000000000003</v>
      </c>
      <c r="R1409" s="294">
        <v>117.3</v>
      </c>
      <c r="S1409" s="294">
        <v>205.6</v>
      </c>
      <c r="T1409" s="294">
        <v>0.99839999999999995</v>
      </c>
      <c r="U1409" s="294">
        <v>25233</v>
      </c>
      <c r="W1409" s="294">
        <v>0.29930000000000001</v>
      </c>
      <c r="X1409" s="294">
        <v>80.400000000000006</v>
      </c>
      <c r="Y1409" s="294">
        <v>205.6</v>
      </c>
      <c r="Z1409" s="294">
        <v>0.997</v>
      </c>
      <c r="AA1409" s="294">
        <v>21888</v>
      </c>
      <c r="AC1409" s="294">
        <v>0.36699999999999999</v>
      </c>
      <c r="AD1409" s="294">
        <v>87.48</v>
      </c>
      <c r="AE1409" s="294">
        <v>205.6</v>
      </c>
      <c r="AF1409" s="294">
        <v>0.99939999999999996</v>
      </c>
      <c r="AG1409" s="294">
        <v>19632</v>
      </c>
      <c r="AI1409" s="294">
        <v>0.30180000000000001</v>
      </c>
      <c r="AJ1409" s="294">
        <v>76.92</v>
      </c>
      <c r="AK1409" s="294">
        <v>205.6</v>
      </c>
      <c r="AL1409" s="294">
        <v>0.99939999999999996</v>
      </c>
      <c r="AM1409" s="294">
        <v>18687</v>
      </c>
      <c r="AO1409" s="294">
        <v>0.33760000000000001</v>
      </c>
      <c r="AP1409" s="294">
        <v>66.12</v>
      </c>
      <c r="AQ1409" s="294">
        <v>205.6</v>
      </c>
      <c r="AR1409" s="294">
        <v>0.99680000000000002</v>
      </c>
      <c r="AS1409" s="294">
        <v>15825</v>
      </c>
      <c r="AU1409" s="294">
        <v>0.32269999999999999</v>
      </c>
      <c r="AV1409" s="294">
        <v>54.72</v>
      </c>
      <c r="AW1409" s="294">
        <v>205.6</v>
      </c>
      <c r="AX1409" s="294">
        <v>0.99949999999999994</v>
      </c>
      <c r="AY1409" s="294">
        <v>10518</v>
      </c>
      <c r="BA1409" s="294">
        <v>0.2671</v>
      </c>
      <c r="BB1409" s="294">
        <v>38.880000000000003</v>
      </c>
      <c r="BC1409" s="294">
        <v>205.6</v>
      </c>
      <c r="BD1409" s="294">
        <v>0.99449999999999994</v>
      </c>
      <c r="BE1409" s="294">
        <v>9678</v>
      </c>
      <c r="BG1409" s="294">
        <v>0.33639999999999998</v>
      </c>
      <c r="BH1409" s="294">
        <v>31.68</v>
      </c>
      <c r="BI1409" s="294">
        <v>205.6</v>
      </c>
      <c r="BJ1409" s="294">
        <v>0.99970000000000003</v>
      </c>
      <c r="BK1409" s="294">
        <v>8145</v>
      </c>
      <c r="BM1409" s="294">
        <v>0.34570000000000001</v>
      </c>
      <c r="BN1409" s="294">
        <v>52.32</v>
      </c>
      <c r="BO1409" s="294">
        <v>205.6</v>
      </c>
      <c r="BP1409" s="294">
        <v>0.99939999999999996</v>
      </c>
      <c r="BQ1409" s="294">
        <v>9501</v>
      </c>
      <c r="BS1409" s="294">
        <v>0.27039999999999997</v>
      </c>
      <c r="BT1409" s="294">
        <v>65.52</v>
      </c>
      <c r="BU1409" s="294">
        <v>205.6</v>
      </c>
      <c r="BV1409" s="294">
        <v>0.99109999999999998</v>
      </c>
      <c r="BW1409" s="294">
        <v>16785</v>
      </c>
      <c r="BY1409" s="294">
        <v>0.34739999999999999</v>
      </c>
    </row>
    <row r="1410" spans="1:77">
      <c r="A1410" s="301">
        <v>1444</v>
      </c>
      <c r="B1410" s="302" t="s">
        <v>4000</v>
      </c>
      <c r="C1410" s="301" t="s">
        <v>5367</v>
      </c>
      <c r="D1410" s="302" t="s">
        <v>4097</v>
      </c>
      <c r="E1410" s="303">
        <v>277.77777777777777</v>
      </c>
      <c r="F1410" s="294">
        <v>108.36</v>
      </c>
      <c r="G1410" s="294">
        <v>222.22399999999999</v>
      </c>
      <c r="H1410" s="294">
        <v>0.91500000000000004</v>
      </c>
      <c r="I1410" s="294">
        <v>34221</v>
      </c>
      <c r="K1410" s="294" t="s">
        <v>3983</v>
      </c>
      <c r="L1410" s="294">
        <v>117.9</v>
      </c>
      <c r="M1410" s="294">
        <v>222.22399999999999</v>
      </c>
      <c r="N1410" s="294">
        <v>0.92379999999999995</v>
      </c>
      <c r="O1410" s="294">
        <v>35271</v>
      </c>
      <c r="Q1410" s="294" t="s">
        <v>3983</v>
      </c>
      <c r="R1410" s="294">
        <v>102</v>
      </c>
      <c r="S1410" s="294">
        <v>222.22399999999999</v>
      </c>
      <c r="T1410" s="294">
        <v>0.93259999999999998</v>
      </c>
      <c r="U1410" s="294">
        <v>32040</v>
      </c>
      <c r="W1410" s="294" t="s">
        <v>3983</v>
      </c>
      <c r="X1410" s="294">
        <v>96</v>
      </c>
      <c r="Y1410" s="294">
        <v>222.22399999999999</v>
      </c>
      <c r="Z1410" s="294">
        <v>0.93149999999999999</v>
      </c>
      <c r="AA1410" s="294">
        <v>22875</v>
      </c>
      <c r="AC1410" s="294" t="s">
        <v>3983</v>
      </c>
      <c r="AD1410" s="294">
        <v>84</v>
      </c>
      <c r="AE1410" s="294">
        <v>222.22399999999999</v>
      </c>
      <c r="AF1410" s="294">
        <v>0.93899999999999995</v>
      </c>
      <c r="AG1410" s="294">
        <v>31026</v>
      </c>
      <c r="AI1410" s="294" t="s">
        <v>3983</v>
      </c>
      <c r="AJ1410" s="294">
        <v>84</v>
      </c>
      <c r="AK1410" s="294">
        <v>222.22399999999999</v>
      </c>
      <c r="AL1410" s="294">
        <v>0.93699999999999994</v>
      </c>
      <c r="AM1410" s="294">
        <v>29430</v>
      </c>
      <c r="AO1410" s="294" t="s">
        <v>3983</v>
      </c>
      <c r="AP1410" s="294">
        <v>75</v>
      </c>
      <c r="AQ1410" s="294">
        <v>222.22399999999999</v>
      </c>
      <c r="AR1410" s="294">
        <v>0.93189999999999995</v>
      </c>
      <c r="AS1410" s="294">
        <v>24630</v>
      </c>
      <c r="AU1410" s="294" t="s">
        <v>3983</v>
      </c>
      <c r="AV1410" s="294">
        <v>60</v>
      </c>
      <c r="AW1410" s="294">
        <v>222.22399999999999</v>
      </c>
      <c r="AX1410" s="294">
        <v>0.92899999999999994</v>
      </c>
      <c r="AY1410" s="294">
        <v>17640</v>
      </c>
      <c r="BA1410" s="294" t="s">
        <v>3983</v>
      </c>
      <c r="BB1410" s="294">
        <v>42</v>
      </c>
      <c r="BC1410" s="294">
        <v>222.22399999999999</v>
      </c>
      <c r="BD1410" s="294">
        <v>0.92049999999999998</v>
      </c>
      <c r="BE1410" s="294">
        <v>13530</v>
      </c>
      <c r="BG1410" s="294" t="s">
        <v>3983</v>
      </c>
      <c r="BH1410" s="294">
        <v>54</v>
      </c>
      <c r="BI1410" s="294">
        <v>222.22399999999999</v>
      </c>
      <c r="BJ1410" s="294">
        <v>0.92930000000000001</v>
      </c>
      <c r="BK1410" s="294">
        <v>14580</v>
      </c>
      <c r="BM1410" s="294" t="s">
        <v>3983</v>
      </c>
      <c r="BN1410" s="294">
        <v>69</v>
      </c>
      <c r="BO1410" s="294">
        <v>222.22399999999999</v>
      </c>
      <c r="BP1410" s="294">
        <v>0.93220000000000003</v>
      </c>
      <c r="BQ1410" s="294">
        <v>17730</v>
      </c>
      <c r="BS1410" s="294" t="s">
        <v>3983</v>
      </c>
      <c r="BT1410" s="294">
        <v>84</v>
      </c>
      <c r="BU1410" s="294">
        <v>222.22399999999999</v>
      </c>
      <c r="BV1410" s="294">
        <v>0.93359999999999999</v>
      </c>
      <c r="BW1410" s="294">
        <v>20670</v>
      </c>
      <c r="BY1410" s="294" t="s">
        <v>3983</v>
      </c>
    </row>
    <row r="1411" spans="1:77">
      <c r="A1411" s="301">
        <v>1445</v>
      </c>
      <c r="B1411" s="302" t="s">
        <v>4000</v>
      </c>
      <c r="C1411" s="301" t="s">
        <v>5368</v>
      </c>
      <c r="D1411" s="302" t="s">
        <v>4051</v>
      </c>
      <c r="E1411" s="303">
        <v>333.33</v>
      </c>
      <c r="F1411" s="294">
        <v>330.84</v>
      </c>
      <c r="G1411" s="294">
        <v>330.84</v>
      </c>
      <c r="H1411" s="294">
        <v>0.97629999999999995</v>
      </c>
      <c r="I1411" s="294">
        <v>106101</v>
      </c>
      <c r="K1411" s="294">
        <v>0.45619999999999999</v>
      </c>
      <c r="L1411" s="294">
        <v>318.3</v>
      </c>
      <c r="M1411" s="294">
        <v>318.3</v>
      </c>
      <c r="N1411" s="294">
        <v>0.96970000000000001</v>
      </c>
      <c r="O1411" s="294">
        <v>118065</v>
      </c>
      <c r="Q1411" s="294">
        <v>0.5141</v>
      </c>
      <c r="R1411" s="294">
        <v>339.3</v>
      </c>
      <c r="S1411" s="294">
        <v>339.3</v>
      </c>
      <c r="T1411" s="294">
        <v>0.96629999999999994</v>
      </c>
      <c r="U1411" s="294">
        <v>119619</v>
      </c>
      <c r="W1411" s="294">
        <v>0.50670000000000004</v>
      </c>
      <c r="X1411" s="294">
        <v>302.76</v>
      </c>
      <c r="Y1411" s="294">
        <v>302.76</v>
      </c>
      <c r="Z1411" s="294">
        <v>0.96399999999999997</v>
      </c>
      <c r="AA1411" s="294">
        <v>116421</v>
      </c>
      <c r="AC1411" s="294">
        <v>0.53620000000000001</v>
      </c>
      <c r="AD1411" s="294">
        <v>313.08</v>
      </c>
      <c r="AE1411" s="294">
        <v>313.08</v>
      </c>
      <c r="AF1411" s="294">
        <v>0.9657</v>
      </c>
      <c r="AG1411" s="294">
        <v>123726</v>
      </c>
      <c r="AI1411" s="294">
        <v>0.55010000000000003</v>
      </c>
      <c r="AJ1411" s="294">
        <v>340.68</v>
      </c>
      <c r="AK1411" s="294">
        <v>340.68</v>
      </c>
      <c r="AL1411" s="294">
        <v>0.96689999999999998</v>
      </c>
      <c r="AM1411" s="294">
        <v>127089</v>
      </c>
      <c r="AO1411" s="294">
        <v>0.53590000000000004</v>
      </c>
      <c r="AP1411" s="294">
        <v>339</v>
      </c>
      <c r="AQ1411" s="294">
        <v>339</v>
      </c>
      <c r="AR1411" s="294">
        <v>0.96409999999999996</v>
      </c>
      <c r="AS1411" s="294">
        <v>113682</v>
      </c>
      <c r="AU1411" s="294">
        <v>0.46760000000000002</v>
      </c>
      <c r="AV1411" s="294">
        <v>312</v>
      </c>
      <c r="AW1411" s="294">
        <v>312</v>
      </c>
      <c r="AX1411" s="294">
        <v>0.95850000000000002</v>
      </c>
      <c r="AY1411" s="294">
        <v>93360</v>
      </c>
      <c r="BA1411" s="294">
        <v>0.43359999999999999</v>
      </c>
      <c r="BB1411" s="294">
        <v>240</v>
      </c>
      <c r="BC1411" s="294">
        <v>266.66399999999999</v>
      </c>
      <c r="BD1411" s="294">
        <v>0.95709999999999995</v>
      </c>
      <c r="BE1411" s="294">
        <v>84300</v>
      </c>
      <c r="BG1411" s="294">
        <v>0.49330000000000002</v>
      </c>
      <c r="BH1411" s="294">
        <v>195</v>
      </c>
      <c r="BI1411" s="294">
        <v>266.66399999999999</v>
      </c>
      <c r="BJ1411" s="294">
        <v>0.95719999999999994</v>
      </c>
      <c r="BK1411" s="294">
        <v>86430</v>
      </c>
      <c r="BL1411" s="294" t="e">
        <f>BK1411-#REF!</f>
        <v>#REF!</v>
      </c>
      <c r="BM1411" s="294">
        <v>0.62239999999999995</v>
      </c>
      <c r="BN1411" s="294">
        <v>201</v>
      </c>
      <c r="BO1411" s="294">
        <v>266.66399999999999</v>
      </c>
      <c r="BP1411" s="294">
        <v>0.96199999999999997</v>
      </c>
      <c r="BQ1411" s="294">
        <v>94170</v>
      </c>
      <c r="BR1411" s="294" t="e">
        <f>BQ1411-#REF!</f>
        <v>#REF!</v>
      </c>
      <c r="BS1411" s="294">
        <v>0.72470000000000001</v>
      </c>
      <c r="BT1411" s="294">
        <v>246</v>
      </c>
      <c r="BU1411" s="294">
        <v>266.66399999999999</v>
      </c>
      <c r="BV1411" s="294">
        <v>0.96530000000000005</v>
      </c>
      <c r="BW1411" s="294">
        <v>116790</v>
      </c>
      <c r="BX1411" s="294" t="e">
        <f>BW1411-#REF!</f>
        <v>#REF!</v>
      </c>
      <c r="BY1411" s="294">
        <v>0.66110000000000002</v>
      </c>
    </row>
    <row r="1412" spans="1:77">
      <c r="A1412" s="301">
        <v>1446</v>
      </c>
      <c r="B1412" s="302" t="s">
        <v>4000</v>
      </c>
      <c r="C1412" s="301" t="s">
        <v>5369</v>
      </c>
      <c r="D1412" s="302" t="s">
        <v>4097</v>
      </c>
      <c r="E1412" s="303">
        <v>388.88888888888886</v>
      </c>
      <c r="F1412" s="294">
        <v>38.08</v>
      </c>
      <c r="G1412" s="294">
        <v>311.11200000000002</v>
      </c>
      <c r="H1412" s="294">
        <v>0.96940000000000004</v>
      </c>
      <c r="I1412" s="294">
        <v>13024</v>
      </c>
      <c r="K1412" s="294" t="s">
        <v>3983</v>
      </c>
      <c r="L1412" s="294">
        <v>38.799999999999997</v>
      </c>
      <c r="M1412" s="294">
        <v>311.11200000000002</v>
      </c>
      <c r="N1412" s="294">
        <v>0.96889999999999998</v>
      </c>
      <c r="O1412" s="294">
        <v>13076</v>
      </c>
      <c r="Q1412" s="294" t="s">
        <v>3983</v>
      </c>
      <c r="R1412" s="294">
        <v>40</v>
      </c>
      <c r="S1412" s="294">
        <v>311.11200000000002</v>
      </c>
      <c r="T1412" s="294">
        <v>0.97040000000000004</v>
      </c>
      <c r="U1412" s="294">
        <v>12184</v>
      </c>
      <c r="W1412" s="294" t="s">
        <v>3983</v>
      </c>
      <c r="X1412" s="294">
        <v>31.68</v>
      </c>
      <c r="Y1412" s="294">
        <v>311.11200000000002</v>
      </c>
      <c r="Z1412" s="294">
        <v>0.96360000000000001</v>
      </c>
      <c r="AA1412" s="294">
        <v>10052</v>
      </c>
      <c r="AC1412" s="294" t="s">
        <v>3983</v>
      </c>
      <c r="AD1412" s="294">
        <v>32</v>
      </c>
      <c r="AE1412" s="294">
        <v>311.11200000000002</v>
      </c>
      <c r="AF1412" s="294">
        <v>0.95819999999999994</v>
      </c>
      <c r="AG1412" s="294">
        <v>9352</v>
      </c>
      <c r="AI1412" s="294" t="s">
        <v>3983</v>
      </c>
      <c r="AJ1412" s="294">
        <v>27.36</v>
      </c>
      <c r="AK1412" s="294">
        <v>311.11200000000002</v>
      </c>
      <c r="AL1412" s="294">
        <v>0.96719999999999995</v>
      </c>
      <c r="AM1412" s="294">
        <v>9548</v>
      </c>
      <c r="AO1412" s="294" t="s">
        <v>3983</v>
      </c>
      <c r="AP1412" s="294">
        <v>20.64</v>
      </c>
      <c r="AQ1412" s="294">
        <v>311.11200000000002</v>
      </c>
      <c r="AR1412" s="294">
        <v>0.95750000000000002</v>
      </c>
      <c r="AS1412" s="294">
        <v>8108</v>
      </c>
      <c r="AU1412" s="294" t="s">
        <v>3983</v>
      </c>
      <c r="AV1412" s="294">
        <v>22.08</v>
      </c>
      <c r="AW1412" s="294">
        <v>311.11200000000002</v>
      </c>
      <c r="AX1412" s="294">
        <v>0.94159999999999999</v>
      </c>
      <c r="AY1412" s="294">
        <v>6380</v>
      </c>
      <c r="BA1412" s="294" t="s">
        <v>3983</v>
      </c>
      <c r="BB1412" s="294">
        <v>22.72</v>
      </c>
      <c r="BC1412" s="294">
        <v>311.11200000000002</v>
      </c>
      <c r="BD1412" s="294">
        <v>0.9395</v>
      </c>
      <c r="BE1412" s="294">
        <v>6392</v>
      </c>
      <c r="BG1412" s="294" t="s">
        <v>3983</v>
      </c>
      <c r="BH1412" s="294">
        <v>22.72</v>
      </c>
      <c r="BI1412" s="294">
        <v>311.11200000000002</v>
      </c>
      <c r="BJ1412" s="294">
        <v>0.94969999999999999</v>
      </c>
      <c r="BK1412" s="294">
        <v>6260</v>
      </c>
      <c r="BM1412" s="294" t="s">
        <v>3983</v>
      </c>
      <c r="BN1412" s="294">
        <v>22.4</v>
      </c>
      <c r="BO1412" s="294">
        <v>311.11200000000002</v>
      </c>
      <c r="BP1412" s="294">
        <v>0.95899999999999996</v>
      </c>
      <c r="BQ1412" s="294">
        <v>6348</v>
      </c>
      <c r="BS1412" s="294" t="s">
        <v>3983</v>
      </c>
      <c r="BT1412" s="294">
        <v>22.4</v>
      </c>
      <c r="BU1412" s="294">
        <v>311.11200000000002</v>
      </c>
      <c r="BV1412" s="294">
        <v>0.95960000000000001</v>
      </c>
      <c r="BW1412" s="294">
        <v>8836</v>
      </c>
      <c r="BY1412" s="294" t="s">
        <v>3983</v>
      </c>
    </row>
    <row r="1413" spans="1:77">
      <c r="A1413" s="301">
        <v>1447</v>
      </c>
      <c r="B1413" s="302" t="s">
        <v>4000</v>
      </c>
      <c r="C1413" s="301" t="s">
        <v>5370</v>
      </c>
      <c r="D1413" s="302" t="s">
        <v>4051</v>
      </c>
      <c r="E1413" s="303">
        <v>200</v>
      </c>
      <c r="F1413" s="294">
        <v>2.62</v>
      </c>
      <c r="G1413" s="294">
        <v>0</v>
      </c>
      <c r="H1413" s="294">
        <v>0.98219999999999996</v>
      </c>
      <c r="I1413" s="294">
        <v>154</v>
      </c>
      <c r="K1413" s="294" t="s">
        <v>3983</v>
      </c>
      <c r="L1413" s="294">
        <v>1.78</v>
      </c>
      <c r="M1413" s="294">
        <v>0</v>
      </c>
      <c r="N1413" s="294">
        <v>0.98199999999999998</v>
      </c>
      <c r="O1413" s="294">
        <v>98</v>
      </c>
      <c r="Q1413" s="294" t="s">
        <v>3983</v>
      </c>
      <c r="R1413" s="294">
        <v>2.52</v>
      </c>
      <c r="S1413" s="294">
        <v>0</v>
      </c>
      <c r="T1413" s="294">
        <v>0.98099999999999998</v>
      </c>
      <c r="U1413" s="294">
        <v>103</v>
      </c>
      <c r="W1413" s="294" t="s">
        <v>3983</v>
      </c>
      <c r="X1413" s="294">
        <v>3.8</v>
      </c>
      <c r="Y1413" s="294">
        <v>0</v>
      </c>
      <c r="Z1413" s="294">
        <v>0.97399999999999998</v>
      </c>
      <c r="AA1413" s="294">
        <v>560</v>
      </c>
      <c r="AC1413" s="294" t="s">
        <v>3983</v>
      </c>
      <c r="AD1413" s="294">
        <v>28.46</v>
      </c>
      <c r="AE1413" s="294">
        <v>0</v>
      </c>
      <c r="AF1413" s="294">
        <v>0.98529999999999995</v>
      </c>
      <c r="AG1413" s="294">
        <v>803</v>
      </c>
      <c r="AI1413" s="294" t="s">
        <v>3983</v>
      </c>
      <c r="AJ1413" s="294">
        <v>1.8</v>
      </c>
      <c r="AK1413" s="294">
        <v>0</v>
      </c>
      <c r="AL1413" s="294">
        <v>0.97939999999999994</v>
      </c>
      <c r="AM1413" s="294">
        <v>2177</v>
      </c>
      <c r="AO1413" s="294" t="s">
        <v>3983</v>
      </c>
      <c r="AP1413" s="294">
        <v>3</v>
      </c>
      <c r="AQ1413" s="294">
        <v>0</v>
      </c>
      <c r="AR1413" s="294">
        <v>0.98339999999999994</v>
      </c>
      <c r="AS1413" s="294">
        <v>177</v>
      </c>
      <c r="AU1413" s="294" t="s">
        <v>3983</v>
      </c>
      <c r="AV1413" s="294">
        <v>1.86</v>
      </c>
      <c r="AW1413" s="294">
        <v>0</v>
      </c>
      <c r="AX1413" s="294">
        <v>0.97819999999999996</v>
      </c>
      <c r="AY1413" s="294">
        <v>313</v>
      </c>
      <c r="BA1413" s="294" t="s">
        <v>3983</v>
      </c>
      <c r="BB1413" s="294">
        <v>2.66</v>
      </c>
      <c r="BC1413" s="294">
        <v>0</v>
      </c>
      <c r="BD1413" s="294">
        <v>0.97660000000000002</v>
      </c>
      <c r="BE1413" s="294">
        <v>375</v>
      </c>
      <c r="BG1413" s="294" t="s">
        <v>3983</v>
      </c>
      <c r="BH1413" s="294">
        <v>4.3</v>
      </c>
      <c r="BI1413" s="294">
        <v>0</v>
      </c>
      <c r="BJ1413" s="294">
        <v>0.98399999999999999</v>
      </c>
      <c r="BK1413" s="294">
        <v>551</v>
      </c>
      <c r="BM1413" s="294" t="s">
        <v>3983</v>
      </c>
      <c r="BN1413" s="294">
        <v>2.2999999999999998</v>
      </c>
      <c r="BO1413" s="294">
        <v>0</v>
      </c>
      <c r="BP1413" s="294">
        <v>0.98139999999999994</v>
      </c>
      <c r="BQ1413" s="294">
        <v>525</v>
      </c>
      <c r="BS1413" s="294" t="s">
        <v>3983</v>
      </c>
      <c r="BT1413" s="294">
        <v>3.1</v>
      </c>
      <c r="BU1413" s="294">
        <v>0</v>
      </c>
      <c r="BV1413" s="294">
        <v>0.98360000000000003</v>
      </c>
      <c r="BW1413" s="294">
        <v>419</v>
      </c>
      <c r="BY1413" s="294" t="s">
        <v>3983</v>
      </c>
    </row>
    <row r="1414" spans="1:77">
      <c r="A1414" s="301">
        <v>1448</v>
      </c>
      <c r="B1414" s="302" t="s">
        <v>4000</v>
      </c>
      <c r="C1414" s="301" t="s">
        <v>5371</v>
      </c>
      <c r="D1414" s="302" t="s">
        <v>4051</v>
      </c>
      <c r="E1414" s="303">
        <v>328</v>
      </c>
      <c r="F1414" s="294">
        <v>300.8</v>
      </c>
      <c r="G1414" s="294">
        <v>300.8</v>
      </c>
      <c r="H1414" s="294">
        <v>0.98009999999999997</v>
      </c>
      <c r="I1414" s="294">
        <v>86430</v>
      </c>
      <c r="K1414" s="294">
        <v>0.40720000000000001</v>
      </c>
      <c r="L1414" s="294">
        <v>299</v>
      </c>
      <c r="M1414" s="294">
        <v>299</v>
      </c>
      <c r="N1414" s="294">
        <v>0.97419999999999995</v>
      </c>
      <c r="O1414" s="294">
        <v>82980</v>
      </c>
      <c r="Q1414" s="294">
        <v>0.38290000000000002</v>
      </c>
      <c r="R1414" s="294">
        <v>261</v>
      </c>
      <c r="S1414" s="294">
        <v>262.39999999999998</v>
      </c>
      <c r="T1414" s="294">
        <v>0.97329999999999994</v>
      </c>
      <c r="U1414" s="294">
        <v>74720</v>
      </c>
      <c r="W1414" s="294">
        <v>0.40849999999999997</v>
      </c>
      <c r="X1414" s="294">
        <v>233.6</v>
      </c>
      <c r="Y1414" s="294">
        <v>262.39999999999998</v>
      </c>
      <c r="Z1414" s="294">
        <v>0.97270000000000001</v>
      </c>
      <c r="AA1414" s="294">
        <v>68380</v>
      </c>
      <c r="AC1414" s="294">
        <v>0.40450000000000003</v>
      </c>
      <c r="AD1414" s="294">
        <v>234.8</v>
      </c>
      <c r="AE1414" s="294">
        <v>262.39999999999998</v>
      </c>
      <c r="AF1414" s="294">
        <v>0.97539999999999993</v>
      </c>
      <c r="AG1414" s="294">
        <v>67680</v>
      </c>
      <c r="AI1414" s="294">
        <v>0.3972</v>
      </c>
      <c r="AJ1414" s="294">
        <v>231.6</v>
      </c>
      <c r="AK1414" s="294">
        <v>262.39999999999998</v>
      </c>
      <c r="AL1414" s="294">
        <v>0.98</v>
      </c>
      <c r="AM1414" s="294">
        <v>67620</v>
      </c>
      <c r="AO1414" s="294">
        <v>0.4138</v>
      </c>
      <c r="AP1414" s="294">
        <v>258.39999999999998</v>
      </c>
      <c r="AQ1414" s="294">
        <v>262.39999999999998</v>
      </c>
      <c r="AR1414" s="294">
        <v>0.97819999999999996</v>
      </c>
      <c r="AS1414" s="294">
        <v>70340</v>
      </c>
      <c r="AU1414" s="294">
        <v>0.374</v>
      </c>
      <c r="AV1414" s="294">
        <v>236</v>
      </c>
      <c r="AW1414" s="294">
        <v>262.39999999999998</v>
      </c>
      <c r="AX1414" s="294">
        <v>0.97409999999999997</v>
      </c>
      <c r="AY1414" s="294">
        <v>72370</v>
      </c>
      <c r="BA1414" s="294">
        <v>0.43730000000000002</v>
      </c>
      <c r="BB1414" s="294">
        <v>204.4</v>
      </c>
      <c r="BC1414" s="294">
        <v>262.39999999999998</v>
      </c>
      <c r="BD1414" s="294">
        <v>0.97389999999999999</v>
      </c>
      <c r="BE1414" s="294">
        <v>67100</v>
      </c>
      <c r="BG1414" s="294">
        <v>0.4531</v>
      </c>
      <c r="BH1414" s="294">
        <v>229.6</v>
      </c>
      <c r="BI1414" s="294">
        <v>262.39999999999998</v>
      </c>
      <c r="BJ1414" s="294">
        <v>0.97719999999999996</v>
      </c>
      <c r="BK1414" s="294">
        <v>65710</v>
      </c>
      <c r="BM1414" s="294">
        <v>0.39369999999999999</v>
      </c>
      <c r="BN1414" s="294">
        <v>256</v>
      </c>
      <c r="BO1414" s="294">
        <v>262.39999999999998</v>
      </c>
      <c r="BP1414" s="294">
        <v>0.97450000000000003</v>
      </c>
      <c r="BQ1414" s="294">
        <v>70520</v>
      </c>
      <c r="BS1414" s="294">
        <v>0.42070000000000002</v>
      </c>
      <c r="BT1414" s="294">
        <v>269.2</v>
      </c>
      <c r="BU1414" s="294">
        <v>269.2</v>
      </c>
      <c r="BV1414" s="294">
        <v>0.97219999999999995</v>
      </c>
      <c r="BW1414" s="294">
        <v>84860</v>
      </c>
      <c r="BY1414" s="294">
        <v>0.43580000000000002</v>
      </c>
    </row>
    <row r="1415" spans="1:77">
      <c r="A1415" s="301">
        <v>1449</v>
      </c>
      <c r="B1415" s="302" t="s">
        <v>4000</v>
      </c>
      <c r="C1415" s="301" t="s">
        <v>5372</v>
      </c>
      <c r="D1415" s="302" t="s">
        <v>4051</v>
      </c>
      <c r="E1415" s="303">
        <v>200</v>
      </c>
      <c r="F1415" s="294">
        <v>258.12</v>
      </c>
      <c r="G1415" s="294">
        <v>258.12</v>
      </c>
      <c r="H1415" s="294">
        <v>0.89690000000000003</v>
      </c>
      <c r="I1415" s="294">
        <v>58272</v>
      </c>
      <c r="K1415" s="294">
        <v>0.34960000000000002</v>
      </c>
      <c r="L1415" s="294">
        <v>262.92</v>
      </c>
      <c r="M1415" s="294">
        <v>262.92</v>
      </c>
      <c r="N1415" s="294">
        <v>0.8992</v>
      </c>
      <c r="O1415" s="294">
        <v>61599</v>
      </c>
      <c r="Q1415" s="294">
        <v>0.35020000000000001</v>
      </c>
      <c r="R1415" s="294">
        <v>275.39999999999998</v>
      </c>
      <c r="S1415" s="294">
        <v>275.39999999999998</v>
      </c>
      <c r="T1415" s="294">
        <v>0.89610000000000001</v>
      </c>
      <c r="U1415" s="294">
        <v>52188</v>
      </c>
      <c r="W1415" s="294">
        <v>0.29370000000000002</v>
      </c>
      <c r="X1415" s="294">
        <v>245.28</v>
      </c>
      <c r="Y1415" s="294">
        <v>245.28</v>
      </c>
      <c r="Z1415" s="294">
        <v>0.88859999999999995</v>
      </c>
      <c r="AA1415" s="294">
        <v>62433</v>
      </c>
      <c r="AC1415" s="294">
        <v>0.38500000000000001</v>
      </c>
      <c r="AD1415" s="294">
        <v>252.48</v>
      </c>
      <c r="AE1415" s="294">
        <v>252.48</v>
      </c>
      <c r="AF1415" s="294">
        <v>0.8921</v>
      </c>
      <c r="AG1415" s="294">
        <v>49185</v>
      </c>
      <c r="AI1415" s="294">
        <v>0.29349999999999998</v>
      </c>
      <c r="AJ1415" s="294">
        <v>255.12</v>
      </c>
      <c r="AK1415" s="294">
        <v>255.12</v>
      </c>
      <c r="AL1415" s="294">
        <v>0.90190000000000003</v>
      </c>
      <c r="AM1415" s="294">
        <v>51111</v>
      </c>
      <c r="AO1415" s="294">
        <v>0.3085</v>
      </c>
      <c r="AP1415" s="294">
        <v>224.28</v>
      </c>
      <c r="AQ1415" s="294">
        <v>224.28</v>
      </c>
      <c r="AR1415" s="294">
        <v>0.89019999999999999</v>
      </c>
      <c r="AS1415" s="294">
        <v>44967</v>
      </c>
      <c r="AU1415" s="294">
        <v>0.30270000000000002</v>
      </c>
      <c r="AV1415" s="294">
        <v>178.32</v>
      </c>
      <c r="AW1415" s="294">
        <v>178.32</v>
      </c>
      <c r="AX1415" s="294">
        <v>0.8649</v>
      </c>
      <c r="AY1415" s="294">
        <v>38883</v>
      </c>
      <c r="BA1415" s="294">
        <v>0.35020000000000001</v>
      </c>
      <c r="BB1415" s="294">
        <v>180.96</v>
      </c>
      <c r="BC1415" s="294">
        <v>180.96</v>
      </c>
      <c r="BD1415" s="294">
        <v>0.87019999999999997</v>
      </c>
      <c r="BE1415" s="294">
        <v>32241</v>
      </c>
      <c r="BG1415" s="294">
        <v>0.2752</v>
      </c>
      <c r="BH1415" s="294">
        <v>173.28</v>
      </c>
      <c r="BI1415" s="294">
        <v>173.28</v>
      </c>
      <c r="BJ1415" s="294">
        <v>0.88700000000000001</v>
      </c>
      <c r="BK1415" s="294">
        <v>36990</v>
      </c>
      <c r="BM1415" s="294">
        <v>0.32350000000000001</v>
      </c>
      <c r="BN1415" s="294">
        <v>171</v>
      </c>
      <c r="BO1415" s="294">
        <v>171</v>
      </c>
      <c r="BP1415" s="294">
        <v>0.88239999999999996</v>
      </c>
      <c r="BQ1415" s="294">
        <v>34968</v>
      </c>
      <c r="BS1415" s="294">
        <v>0.34489999999999998</v>
      </c>
      <c r="BT1415" s="294">
        <v>216.72</v>
      </c>
      <c r="BU1415" s="294">
        <v>216.72</v>
      </c>
      <c r="BV1415" s="294">
        <v>0.87670000000000003</v>
      </c>
      <c r="BW1415" s="294">
        <v>42690</v>
      </c>
      <c r="BY1415" s="294">
        <v>0.30199999999999999</v>
      </c>
    </row>
    <row r="1416" spans="1:77">
      <c r="A1416" s="301">
        <v>1450</v>
      </c>
      <c r="B1416" s="302" t="s">
        <v>4000</v>
      </c>
      <c r="C1416" s="301" t="s">
        <v>5373</v>
      </c>
      <c r="D1416" s="302" t="s">
        <v>4139</v>
      </c>
      <c r="E1416" s="303">
        <v>133.30000000000001</v>
      </c>
      <c r="F1416" s="294">
        <v>36.64</v>
      </c>
      <c r="G1416" s="294">
        <v>106.64</v>
      </c>
      <c r="H1416" s="294">
        <v>0.88090000000000002</v>
      </c>
      <c r="I1416" s="294">
        <v>3016</v>
      </c>
      <c r="K1416" s="294">
        <v>0.1298</v>
      </c>
      <c r="L1416" s="294">
        <v>37.6</v>
      </c>
      <c r="M1416" s="294">
        <v>106.64</v>
      </c>
      <c r="N1416" s="294">
        <v>0.85209999999999997</v>
      </c>
      <c r="O1416" s="294">
        <v>2464</v>
      </c>
      <c r="Q1416" s="294">
        <v>0.10340000000000001</v>
      </c>
      <c r="R1416" s="294">
        <v>45.2</v>
      </c>
      <c r="S1416" s="294">
        <v>106.64</v>
      </c>
      <c r="T1416" s="294">
        <v>0.86380000000000001</v>
      </c>
      <c r="U1416" s="294">
        <v>2764</v>
      </c>
      <c r="W1416" s="294">
        <v>9.8299999999999998E-2</v>
      </c>
      <c r="X1416" s="294">
        <v>42.8</v>
      </c>
      <c r="Y1416" s="294">
        <v>106.64</v>
      </c>
      <c r="Z1416" s="294">
        <v>0.86119999999999997</v>
      </c>
      <c r="AA1416" s="294">
        <v>3920</v>
      </c>
      <c r="AC1416" s="294">
        <v>0.14299999999999999</v>
      </c>
      <c r="AD1416" s="294">
        <v>54</v>
      </c>
      <c r="AE1416" s="294">
        <v>106.64</v>
      </c>
      <c r="AF1416" s="294">
        <v>0.87160000000000004</v>
      </c>
      <c r="AG1416" s="294">
        <v>3596</v>
      </c>
      <c r="AI1416" s="294">
        <v>0.1027</v>
      </c>
      <c r="AJ1416" s="294">
        <v>56.32</v>
      </c>
      <c r="AK1416" s="294">
        <v>106.64</v>
      </c>
      <c r="AL1416" s="294">
        <v>0.85409999999999997</v>
      </c>
      <c r="AM1416" s="294">
        <v>4728</v>
      </c>
      <c r="AO1416" s="294">
        <v>0.13650000000000001</v>
      </c>
      <c r="AP1416" s="294">
        <v>47.36</v>
      </c>
      <c r="AQ1416" s="294">
        <v>106.64</v>
      </c>
      <c r="AR1416" s="294">
        <v>0.82879999999999998</v>
      </c>
      <c r="AS1416" s="294">
        <v>3330</v>
      </c>
      <c r="AU1416" s="294">
        <v>0.114</v>
      </c>
      <c r="AV1416" s="294">
        <v>50.08</v>
      </c>
      <c r="AW1416" s="294">
        <v>106.64</v>
      </c>
      <c r="AX1416" s="294">
        <v>0.81099999999999994</v>
      </c>
      <c r="AY1416" s="294">
        <v>2960</v>
      </c>
      <c r="BA1416" s="294">
        <v>0.1012</v>
      </c>
      <c r="BB1416" s="294">
        <v>60.8</v>
      </c>
      <c r="BC1416" s="294">
        <v>106.64</v>
      </c>
      <c r="BD1416" s="294">
        <v>0.80549999999999999</v>
      </c>
      <c r="BE1416" s="294">
        <v>4422</v>
      </c>
      <c r="BG1416" s="294">
        <v>0.12139999999999999</v>
      </c>
      <c r="BH1416" s="294">
        <v>66.319999999999993</v>
      </c>
      <c r="BI1416" s="294">
        <v>106.64</v>
      </c>
      <c r="BJ1416" s="294">
        <v>0.8387</v>
      </c>
      <c r="BK1416" s="294">
        <v>6914</v>
      </c>
      <c r="BM1416" s="294">
        <v>0.1671</v>
      </c>
      <c r="BN1416" s="294">
        <v>63.76</v>
      </c>
      <c r="BO1416" s="294">
        <v>106.64</v>
      </c>
      <c r="BP1416" s="294">
        <v>0.85139999999999993</v>
      </c>
      <c r="BQ1416" s="294">
        <v>5178</v>
      </c>
      <c r="BS1416" s="294">
        <v>0.1419</v>
      </c>
      <c r="BT1416" s="294">
        <v>62.88</v>
      </c>
      <c r="BU1416" s="294">
        <v>106.64</v>
      </c>
      <c r="BV1416" s="294">
        <v>0.83440000000000003</v>
      </c>
      <c r="BW1416" s="294">
        <v>4826</v>
      </c>
      <c r="BY1416" s="294">
        <v>0.1236</v>
      </c>
    </row>
    <row r="1417" spans="1:77">
      <c r="A1417" s="301">
        <v>1451</v>
      </c>
      <c r="B1417" s="302" t="s">
        <v>4000</v>
      </c>
      <c r="C1417" s="301" t="s">
        <v>5374</v>
      </c>
      <c r="D1417" s="302" t="s">
        <v>4051</v>
      </c>
      <c r="E1417" s="303">
        <v>277.77999999999997</v>
      </c>
      <c r="F1417" s="294">
        <v>69</v>
      </c>
      <c r="G1417" s="294">
        <v>222.22399999999999</v>
      </c>
      <c r="H1417" s="294">
        <v>0.80499999999999994</v>
      </c>
      <c r="I1417" s="294">
        <v>22650</v>
      </c>
      <c r="K1417" s="294">
        <v>0.56640000000000001</v>
      </c>
      <c r="L1417" s="294">
        <v>69</v>
      </c>
      <c r="M1417" s="294">
        <v>222.22399999999999</v>
      </c>
      <c r="N1417" s="294">
        <v>0.80059999999999998</v>
      </c>
      <c r="O1417" s="294">
        <v>26610</v>
      </c>
      <c r="Q1417" s="294">
        <v>0.64749999999999996</v>
      </c>
      <c r="R1417" s="294">
        <v>69</v>
      </c>
      <c r="S1417" s="294">
        <v>222.22399999999999</v>
      </c>
      <c r="T1417" s="294">
        <v>0.80969999999999998</v>
      </c>
      <c r="U1417" s="294">
        <v>24120</v>
      </c>
      <c r="W1417" s="294">
        <v>0.59960000000000002</v>
      </c>
      <c r="X1417" s="294">
        <v>75</v>
      </c>
      <c r="Y1417" s="294">
        <v>222.22399999999999</v>
      </c>
      <c r="Z1417" s="294">
        <v>0.7944</v>
      </c>
      <c r="AA1417" s="294">
        <v>21900</v>
      </c>
      <c r="AC1417" s="294">
        <v>0.49409999999999998</v>
      </c>
      <c r="AD1417" s="294">
        <v>69</v>
      </c>
      <c r="AE1417" s="294">
        <v>222.22399999999999</v>
      </c>
      <c r="AF1417" s="294">
        <v>0.81369999999999998</v>
      </c>
      <c r="AG1417" s="294">
        <v>22920</v>
      </c>
      <c r="AI1417" s="294">
        <v>0.54869999999999997</v>
      </c>
      <c r="AJ1417" s="294">
        <v>63</v>
      </c>
      <c r="AK1417" s="294">
        <v>222.22399999999999</v>
      </c>
      <c r="AL1417" s="294">
        <v>0.83040000000000003</v>
      </c>
      <c r="AM1417" s="294">
        <v>22320</v>
      </c>
      <c r="AO1417" s="294">
        <v>0.59260000000000002</v>
      </c>
      <c r="AP1417" s="294">
        <v>66</v>
      </c>
      <c r="AQ1417" s="294">
        <v>222.22399999999999</v>
      </c>
      <c r="AR1417" s="294">
        <v>0.80999999999999994</v>
      </c>
      <c r="AS1417" s="294">
        <v>23910</v>
      </c>
      <c r="AT1417" s="294" t="e">
        <f>AS1417-#REF!</f>
        <v>#REF!</v>
      </c>
      <c r="AU1417" s="294">
        <v>0.60119999999999996</v>
      </c>
      <c r="AV1417" s="294">
        <v>66</v>
      </c>
      <c r="AW1417" s="294">
        <v>222.22399999999999</v>
      </c>
      <c r="AX1417" s="294">
        <v>0.7883</v>
      </c>
      <c r="AY1417" s="294">
        <v>17640</v>
      </c>
      <c r="BA1417" s="294">
        <v>0.47099999999999997</v>
      </c>
      <c r="BB1417" s="294">
        <v>54</v>
      </c>
      <c r="BC1417" s="294">
        <v>222.22399999999999</v>
      </c>
      <c r="BD1417" s="294">
        <v>0.78859999999999997</v>
      </c>
      <c r="BE1417" s="294">
        <v>19350</v>
      </c>
      <c r="BF1417" s="294" t="e">
        <f>BE1417-#REF!</f>
        <v>#REF!</v>
      </c>
      <c r="BG1417" s="294">
        <v>0.61080000000000001</v>
      </c>
      <c r="BH1417" s="294">
        <v>57</v>
      </c>
      <c r="BI1417" s="294">
        <v>222.22399999999999</v>
      </c>
      <c r="BJ1417" s="294">
        <v>0.79610000000000003</v>
      </c>
      <c r="BK1417" s="294">
        <v>19440</v>
      </c>
      <c r="BM1417" s="294">
        <v>0.57579999999999998</v>
      </c>
      <c r="BN1417" s="294">
        <v>51</v>
      </c>
      <c r="BO1417" s="294">
        <v>222.22399999999999</v>
      </c>
      <c r="BP1417" s="294">
        <v>0.81230000000000002</v>
      </c>
      <c r="BQ1417" s="294">
        <v>19080</v>
      </c>
      <c r="BR1417" s="294" t="e">
        <f>BQ1417-#REF!</f>
        <v>#REF!</v>
      </c>
      <c r="BS1417" s="294">
        <v>0.68540000000000001</v>
      </c>
      <c r="BT1417" s="294">
        <v>57</v>
      </c>
      <c r="BU1417" s="294">
        <v>222.22399999999999</v>
      </c>
      <c r="BV1417" s="294">
        <v>0.80489999999999995</v>
      </c>
      <c r="BW1417" s="294">
        <v>21780</v>
      </c>
      <c r="BX1417" s="294" t="e">
        <f>BW1417-#REF!</f>
        <v>#REF!</v>
      </c>
      <c r="BY1417" s="294">
        <v>0.6381</v>
      </c>
    </row>
    <row r="1418" spans="1:77">
      <c r="A1418" s="301">
        <v>1452</v>
      </c>
      <c r="B1418" s="302" t="s">
        <v>4000</v>
      </c>
      <c r="C1418" s="301" t="s">
        <v>5375</v>
      </c>
      <c r="D1418" s="302" t="s">
        <v>4051</v>
      </c>
      <c r="E1418" s="303">
        <v>389</v>
      </c>
      <c r="F1418" s="294">
        <v>251.28</v>
      </c>
      <c r="G1418" s="294">
        <v>311.2</v>
      </c>
      <c r="H1418" s="294">
        <v>0.85839999999999994</v>
      </c>
      <c r="I1418" s="294">
        <v>72126</v>
      </c>
      <c r="K1418" s="294">
        <v>0.46439999999999998</v>
      </c>
      <c r="L1418" s="294">
        <v>246</v>
      </c>
      <c r="M1418" s="294">
        <v>311.2</v>
      </c>
      <c r="N1418" s="294">
        <v>0.86239999999999994</v>
      </c>
      <c r="O1418" s="294">
        <v>71892</v>
      </c>
      <c r="Q1418" s="294">
        <v>0.45550000000000002</v>
      </c>
      <c r="R1418" s="294">
        <v>243.6</v>
      </c>
      <c r="S1418" s="294">
        <v>311.2</v>
      </c>
      <c r="T1418" s="294">
        <v>0.86250000000000004</v>
      </c>
      <c r="U1418" s="294">
        <v>72126</v>
      </c>
      <c r="W1418" s="294">
        <v>0.4768</v>
      </c>
      <c r="X1418" s="294">
        <v>242.88</v>
      </c>
      <c r="Y1418" s="294">
        <v>311.2</v>
      </c>
      <c r="Z1418" s="294">
        <v>0.85699999999999998</v>
      </c>
      <c r="AA1418" s="294">
        <v>67554</v>
      </c>
      <c r="AC1418" s="294">
        <v>0.43619999999999998</v>
      </c>
      <c r="AD1418" s="294">
        <v>233.52</v>
      </c>
      <c r="AE1418" s="294">
        <v>311.2</v>
      </c>
      <c r="AF1418" s="294">
        <v>0.87070000000000003</v>
      </c>
      <c r="AG1418" s="294">
        <v>67458</v>
      </c>
      <c r="AI1418" s="294">
        <v>0.44600000000000001</v>
      </c>
      <c r="AJ1418" s="294">
        <v>222.48</v>
      </c>
      <c r="AK1418" s="294">
        <v>311.2</v>
      </c>
      <c r="AL1418" s="294">
        <v>0.88190000000000002</v>
      </c>
      <c r="AM1418" s="294">
        <v>64632</v>
      </c>
      <c r="AO1418" s="294">
        <v>0.45750000000000002</v>
      </c>
      <c r="AP1418" s="294">
        <v>223.68</v>
      </c>
      <c r="AQ1418" s="294">
        <v>311.2</v>
      </c>
      <c r="AR1418" s="294">
        <v>0.85439999999999994</v>
      </c>
      <c r="AS1418" s="294">
        <v>61398</v>
      </c>
      <c r="AU1418" s="294">
        <v>0.43180000000000002</v>
      </c>
      <c r="AV1418" s="294">
        <v>194.4</v>
      </c>
      <c r="AW1418" s="294">
        <v>311.2</v>
      </c>
      <c r="AX1418" s="294">
        <v>0.84129999999999994</v>
      </c>
      <c r="AY1418" s="294">
        <v>54426</v>
      </c>
      <c r="BA1418" s="294">
        <v>0.4622</v>
      </c>
      <c r="BB1418" s="294">
        <v>178.8</v>
      </c>
      <c r="BC1418" s="294">
        <v>311.2</v>
      </c>
      <c r="BD1418" s="294">
        <v>0.84650000000000003</v>
      </c>
      <c r="BE1418" s="294">
        <v>49440</v>
      </c>
      <c r="BG1418" s="294">
        <v>0.43909999999999999</v>
      </c>
      <c r="BH1418" s="294">
        <v>186</v>
      </c>
      <c r="BI1418" s="294">
        <v>311.2</v>
      </c>
      <c r="BJ1418" s="294">
        <v>0.85770000000000002</v>
      </c>
      <c r="BK1418" s="294">
        <v>50400</v>
      </c>
      <c r="BM1418" s="294">
        <v>0.42459999999999998</v>
      </c>
      <c r="BN1418" s="294">
        <v>186</v>
      </c>
      <c r="BO1418" s="294">
        <v>311.2</v>
      </c>
      <c r="BP1418" s="294">
        <v>0.86029999999999995</v>
      </c>
      <c r="BQ1418" s="294">
        <v>51720</v>
      </c>
      <c r="BS1418" s="294">
        <v>0.48099999999999998</v>
      </c>
      <c r="BT1418" s="294">
        <v>189.6</v>
      </c>
      <c r="BU1418" s="294">
        <v>311.2</v>
      </c>
      <c r="BV1418" s="294">
        <v>0.87180000000000002</v>
      </c>
      <c r="BW1418" s="294">
        <v>63720</v>
      </c>
      <c r="BY1418" s="294">
        <v>0.5181</v>
      </c>
    </row>
    <row r="1419" spans="1:77">
      <c r="A1419" s="301">
        <v>1453</v>
      </c>
      <c r="B1419" s="302" t="s">
        <v>4000</v>
      </c>
      <c r="C1419" s="301" t="s">
        <v>5376</v>
      </c>
      <c r="D1419" s="302" t="s">
        <v>4051</v>
      </c>
      <c r="E1419" s="303">
        <v>400</v>
      </c>
      <c r="F1419" s="294">
        <v>84</v>
      </c>
      <c r="G1419" s="294">
        <v>320</v>
      </c>
      <c r="H1419" s="294">
        <v>0.79289999999999994</v>
      </c>
      <c r="I1419" s="294">
        <v>28480</v>
      </c>
      <c r="K1419" s="294">
        <v>0.59389999999999998</v>
      </c>
      <c r="L1419" s="294">
        <v>120</v>
      </c>
      <c r="M1419" s="294">
        <v>320</v>
      </c>
      <c r="N1419" s="294">
        <v>0.77629999999999999</v>
      </c>
      <c r="O1419" s="294">
        <v>31920</v>
      </c>
      <c r="Q1419" s="294">
        <v>0.46060000000000001</v>
      </c>
      <c r="R1419" s="294">
        <v>136</v>
      </c>
      <c r="S1419" s="294">
        <v>320</v>
      </c>
      <c r="T1419" s="294">
        <v>0.8085</v>
      </c>
      <c r="U1419" s="294">
        <v>34280</v>
      </c>
      <c r="W1419" s="294">
        <v>0.433</v>
      </c>
      <c r="X1419" s="294">
        <v>228</v>
      </c>
      <c r="Y1419" s="294">
        <v>320</v>
      </c>
      <c r="Z1419" s="294">
        <v>0.7863</v>
      </c>
      <c r="AA1419" s="294">
        <v>30600</v>
      </c>
      <c r="AC1419" s="294">
        <v>0.22939999999999999</v>
      </c>
      <c r="AD1419" s="294">
        <v>172</v>
      </c>
      <c r="AE1419" s="294">
        <v>320</v>
      </c>
      <c r="AF1419" s="294">
        <v>0.81240000000000001</v>
      </c>
      <c r="AG1419" s="294">
        <v>38800</v>
      </c>
      <c r="AI1419" s="294">
        <v>0.37319999999999998</v>
      </c>
      <c r="AJ1419" s="294">
        <v>152</v>
      </c>
      <c r="AK1419" s="294">
        <v>320</v>
      </c>
      <c r="AL1419" s="294">
        <v>0.83260000000000001</v>
      </c>
      <c r="AM1419" s="294">
        <v>47920</v>
      </c>
      <c r="AO1419" s="294">
        <v>0.52600000000000002</v>
      </c>
      <c r="AP1419" s="294">
        <v>200</v>
      </c>
      <c r="AQ1419" s="294">
        <v>320</v>
      </c>
      <c r="AR1419" s="294">
        <v>0.749</v>
      </c>
      <c r="AS1419" s="294">
        <v>28880</v>
      </c>
      <c r="AU1419" s="294">
        <v>0.2591</v>
      </c>
      <c r="AV1419" s="294">
        <v>176</v>
      </c>
      <c r="AW1419" s="294">
        <v>320</v>
      </c>
      <c r="AX1419" s="294">
        <v>0.70389999999999997</v>
      </c>
      <c r="AY1419" s="294">
        <v>26520</v>
      </c>
      <c r="BA1419" s="294">
        <v>0.29730000000000001</v>
      </c>
      <c r="BB1419" s="294">
        <v>124</v>
      </c>
      <c r="BC1419" s="294">
        <v>320</v>
      </c>
      <c r="BD1419" s="294">
        <v>0.68659999999999999</v>
      </c>
      <c r="BE1419" s="294">
        <v>20680</v>
      </c>
      <c r="BG1419" s="294">
        <v>0.32650000000000001</v>
      </c>
      <c r="BH1419" s="294">
        <v>112</v>
      </c>
      <c r="BI1419" s="294">
        <v>320</v>
      </c>
      <c r="BJ1419" s="294">
        <v>0.65359999999999996</v>
      </c>
      <c r="BK1419" s="294">
        <v>15320</v>
      </c>
      <c r="BM1419" s="294">
        <v>0.28129999999999999</v>
      </c>
      <c r="BN1419" s="294">
        <v>68</v>
      </c>
      <c r="BO1419" s="294">
        <v>320</v>
      </c>
      <c r="BP1419" s="294">
        <v>0.74409999999999998</v>
      </c>
      <c r="BQ1419" s="294">
        <v>17440</v>
      </c>
      <c r="BS1419" s="294">
        <v>0.51300000000000001</v>
      </c>
      <c r="BT1419" s="294">
        <v>116</v>
      </c>
      <c r="BU1419" s="294">
        <v>320</v>
      </c>
      <c r="BV1419" s="294">
        <v>0.76500000000000001</v>
      </c>
      <c r="BW1419" s="294">
        <v>22400</v>
      </c>
      <c r="BY1419" s="294">
        <v>0.33929999999999999</v>
      </c>
    </row>
    <row r="1420" spans="1:77">
      <c r="A1420" s="301">
        <v>1454</v>
      </c>
      <c r="B1420" s="302" t="s">
        <v>4000</v>
      </c>
      <c r="C1420" s="301" t="s">
        <v>5377</v>
      </c>
      <c r="D1420" s="302" t="s">
        <v>4051</v>
      </c>
      <c r="E1420" s="303">
        <v>211</v>
      </c>
      <c r="F1420" s="294">
        <v>154.08000000000001</v>
      </c>
      <c r="G1420" s="294">
        <v>168.8</v>
      </c>
      <c r="H1420" s="294">
        <v>0.96540000000000004</v>
      </c>
      <c r="I1420" s="294">
        <v>46396</v>
      </c>
      <c r="K1420" s="294">
        <v>0.43319999999999997</v>
      </c>
      <c r="L1420" s="294">
        <v>164</v>
      </c>
      <c r="M1420" s="294">
        <v>168.8</v>
      </c>
      <c r="N1420" s="294">
        <v>0.95479999999999998</v>
      </c>
      <c r="O1420" s="294">
        <v>48992</v>
      </c>
      <c r="Q1420" s="294">
        <v>0.42059999999999997</v>
      </c>
      <c r="R1420" s="294">
        <v>154.80000000000001</v>
      </c>
      <c r="S1420" s="294">
        <v>168.8</v>
      </c>
      <c r="T1420" s="294">
        <v>0.95450000000000002</v>
      </c>
      <c r="U1420" s="294">
        <v>45912</v>
      </c>
      <c r="W1420" s="294">
        <v>0.43159999999999998</v>
      </c>
      <c r="X1420" s="294">
        <v>182.4</v>
      </c>
      <c r="Y1420" s="294">
        <v>182.4</v>
      </c>
      <c r="Z1420" s="294">
        <v>0.95340000000000003</v>
      </c>
      <c r="AA1420" s="294">
        <v>48996</v>
      </c>
      <c r="AC1420" s="294">
        <v>0.37869999999999998</v>
      </c>
      <c r="AD1420" s="294">
        <v>161.28</v>
      </c>
      <c r="AE1420" s="294">
        <v>168.8</v>
      </c>
      <c r="AF1420" s="294">
        <v>0.96140000000000003</v>
      </c>
      <c r="AG1420" s="294">
        <v>47220</v>
      </c>
      <c r="AI1420" s="294">
        <v>0.40939999999999999</v>
      </c>
      <c r="AJ1420" s="294">
        <v>153.91999999999999</v>
      </c>
      <c r="AK1420" s="294">
        <v>168.8</v>
      </c>
      <c r="AL1420" s="294">
        <v>0.96699999999999997</v>
      </c>
      <c r="AM1420" s="294">
        <v>41776</v>
      </c>
      <c r="AO1420" s="294">
        <v>0.38979999999999998</v>
      </c>
      <c r="AP1420" s="294">
        <v>136.16</v>
      </c>
      <c r="AQ1420" s="294">
        <v>168.8</v>
      </c>
      <c r="AR1420" s="294">
        <v>0.95369999999999999</v>
      </c>
      <c r="AS1420" s="294">
        <v>37384</v>
      </c>
      <c r="AU1420" s="294">
        <v>0.38700000000000001</v>
      </c>
      <c r="AV1420" s="294">
        <v>107.36</v>
      </c>
      <c r="AW1420" s="294">
        <v>168.8</v>
      </c>
      <c r="AX1420" s="294">
        <v>0.95279999999999998</v>
      </c>
      <c r="AY1420" s="294">
        <v>30164</v>
      </c>
      <c r="BA1420" s="294">
        <v>0.40960000000000002</v>
      </c>
      <c r="BB1420" s="294">
        <v>92</v>
      </c>
      <c r="BC1420" s="294">
        <v>168.8</v>
      </c>
      <c r="BD1420" s="294">
        <v>0.9466</v>
      </c>
      <c r="BE1420" s="294">
        <v>27780</v>
      </c>
      <c r="BG1420" s="294">
        <v>0.42880000000000001</v>
      </c>
      <c r="BH1420" s="294">
        <v>95.36</v>
      </c>
      <c r="BI1420" s="294">
        <v>168.8</v>
      </c>
      <c r="BJ1420" s="294">
        <v>0.95589999999999997</v>
      </c>
      <c r="BK1420" s="294">
        <v>27420</v>
      </c>
      <c r="BM1420" s="294">
        <v>0.40439999999999998</v>
      </c>
      <c r="BN1420" s="294">
        <v>116.8</v>
      </c>
      <c r="BO1420" s="294">
        <v>168.8</v>
      </c>
      <c r="BP1420" s="294">
        <v>0.95879999999999999</v>
      </c>
      <c r="BQ1420" s="294">
        <v>28612</v>
      </c>
      <c r="BS1420" s="294">
        <v>0.38019999999999998</v>
      </c>
      <c r="BT1420" s="294">
        <v>121.12</v>
      </c>
      <c r="BU1420" s="294">
        <v>168.8</v>
      </c>
      <c r="BV1420" s="294">
        <v>0.95760000000000001</v>
      </c>
      <c r="BW1420" s="294">
        <v>37720</v>
      </c>
      <c r="BY1420" s="294">
        <v>0.43709999999999999</v>
      </c>
    </row>
    <row r="1421" spans="1:77">
      <c r="A1421" s="301">
        <v>1455</v>
      </c>
      <c r="B1421" s="302" t="s">
        <v>4000</v>
      </c>
      <c r="C1421" s="301" t="s">
        <v>5378</v>
      </c>
      <c r="D1421" s="302" t="s">
        <v>4097</v>
      </c>
      <c r="E1421" s="303">
        <v>197.77777777777777</v>
      </c>
      <c r="F1421" s="294">
        <v>41.92</v>
      </c>
      <c r="G1421" s="294">
        <v>158.22399999999999</v>
      </c>
      <c r="H1421" s="294">
        <v>0.99839999999999995</v>
      </c>
      <c r="I1421" s="294">
        <v>13072</v>
      </c>
      <c r="K1421" s="294" t="s">
        <v>3983</v>
      </c>
      <c r="L1421" s="294">
        <v>39.200000000000003</v>
      </c>
      <c r="M1421" s="294">
        <v>158.22399999999999</v>
      </c>
      <c r="N1421" s="294">
        <v>0.998</v>
      </c>
      <c r="O1421" s="294">
        <v>13552</v>
      </c>
      <c r="Q1421" s="294" t="s">
        <v>3983</v>
      </c>
      <c r="R1421" s="294">
        <v>37.799999999999997</v>
      </c>
      <c r="S1421" s="294">
        <v>158.22399999999999</v>
      </c>
      <c r="T1421" s="294">
        <v>0.99770000000000003</v>
      </c>
      <c r="U1421" s="294">
        <v>12124</v>
      </c>
      <c r="W1421" s="294" t="s">
        <v>3983</v>
      </c>
      <c r="X1421" s="294">
        <v>36</v>
      </c>
      <c r="Y1421" s="294">
        <v>158.22399999999999</v>
      </c>
      <c r="Z1421" s="294">
        <v>0.99760000000000004</v>
      </c>
      <c r="AA1421" s="294">
        <v>9958</v>
      </c>
      <c r="AC1421" s="294" t="s">
        <v>3983</v>
      </c>
      <c r="AD1421" s="294">
        <v>32</v>
      </c>
      <c r="AE1421" s="294">
        <v>158.22399999999999</v>
      </c>
      <c r="AF1421" s="294">
        <v>0.99809999999999999</v>
      </c>
      <c r="AG1421" s="294">
        <v>10480</v>
      </c>
      <c r="AI1421" s="294" t="s">
        <v>3983</v>
      </c>
      <c r="AJ1421" s="294">
        <v>36</v>
      </c>
      <c r="AK1421" s="294">
        <v>158.22399999999999</v>
      </c>
      <c r="AL1421" s="294">
        <v>0.99870000000000003</v>
      </c>
      <c r="AM1421" s="294">
        <v>14800</v>
      </c>
      <c r="AO1421" s="294" t="s">
        <v>3983</v>
      </c>
      <c r="AP1421" s="294">
        <v>36</v>
      </c>
      <c r="AQ1421" s="294">
        <v>158.22399999999999</v>
      </c>
      <c r="AR1421" s="294">
        <v>0.99729999999999996</v>
      </c>
      <c r="AS1421" s="294">
        <v>7140</v>
      </c>
      <c r="AU1421" s="294" t="s">
        <v>3983</v>
      </c>
      <c r="AV1421" s="294">
        <v>28</v>
      </c>
      <c r="AW1421" s="294">
        <v>158.22399999999999</v>
      </c>
      <c r="AX1421" s="294">
        <v>0.99439999999999995</v>
      </c>
      <c r="AY1421" s="294">
        <v>7040</v>
      </c>
      <c r="BA1421" s="294" t="s">
        <v>3983</v>
      </c>
      <c r="BB1421" s="294">
        <v>20</v>
      </c>
      <c r="BC1421" s="294">
        <v>158.22399999999999</v>
      </c>
      <c r="BD1421" s="294">
        <v>1</v>
      </c>
      <c r="BE1421" s="294">
        <v>6040</v>
      </c>
      <c r="BG1421" s="294" t="s">
        <v>3983</v>
      </c>
      <c r="BH1421" s="294">
        <v>20</v>
      </c>
      <c r="BI1421" s="294">
        <v>158.22399999999999</v>
      </c>
      <c r="BJ1421" s="294">
        <v>0.99649999999999994</v>
      </c>
      <c r="BK1421" s="294">
        <v>5680</v>
      </c>
      <c r="BM1421" s="294" t="s">
        <v>3983</v>
      </c>
      <c r="BN1421" s="294">
        <v>20</v>
      </c>
      <c r="BO1421" s="294">
        <v>158.22399999999999</v>
      </c>
      <c r="BP1421" s="294">
        <v>1</v>
      </c>
      <c r="BQ1421" s="294">
        <v>6500</v>
      </c>
      <c r="BS1421" s="294" t="s">
        <v>3983</v>
      </c>
      <c r="BT1421" s="294">
        <v>24</v>
      </c>
      <c r="BU1421" s="294">
        <v>158.22399999999999</v>
      </c>
      <c r="BV1421" s="294">
        <v>0.99770000000000003</v>
      </c>
      <c r="BW1421" s="294">
        <v>8660</v>
      </c>
      <c r="BY1421" s="294" t="s">
        <v>3983</v>
      </c>
    </row>
    <row r="1422" spans="1:77">
      <c r="A1422" s="301">
        <v>1456</v>
      </c>
      <c r="B1422" s="302" t="s">
        <v>4000</v>
      </c>
      <c r="C1422" s="301" t="s">
        <v>5379</v>
      </c>
      <c r="D1422" s="302" t="s">
        <v>4051</v>
      </c>
      <c r="E1422" s="303">
        <v>139</v>
      </c>
      <c r="F1422" s="294">
        <v>64.56</v>
      </c>
      <c r="G1422" s="294">
        <v>111.2</v>
      </c>
      <c r="H1422" s="294">
        <v>0.84760000000000002</v>
      </c>
      <c r="I1422" s="294">
        <v>12002</v>
      </c>
      <c r="K1422" s="294">
        <v>0.30459999999999998</v>
      </c>
      <c r="L1422" s="294">
        <v>65.400000000000006</v>
      </c>
      <c r="M1422" s="294">
        <v>111.2</v>
      </c>
      <c r="N1422" s="294">
        <v>0.84750000000000003</v>
      </c>
      <c r="O1422" s="294">
        <v>13286</v>
      </c>
      <c r="Q1422" s="294">
        <v>0.32219999999999999</v>
      </c>
      <c r="R1422" s="294">
        <v>67.2</v>
      </c>
      <c r="S1422" s="294">
        <v>111.2</v>
      </c>
      <c r="T1422" s="294">
        <v>0.84989999999999999</v>
      </c>
      <c r="U1422" s="294">
        <v>13140</v>
      </c>
      <c r="W1422" s="294">
        <v>0.3196</v>
      </c>
      <c r="X1422" s="294">
        <v>61.52</v>
      </c>
      <c r="Y1422" s="294">
        <v>111.2</v>
      </c>
      <c r="Z1422" s="294">
        <v>0.8296</v>
      </c>
      <c r="AA1422" s="294">
        <v>10620</v>
      </c>
      <c r="AC1422" s="294">
        <v>0.2797</v>
      </c>
      <c r="AD1422" s="294">
        <v>65.12</v>
      </c>
      <c r="AE1422" s="294">
        <v>111.2</v>
      </c>
      <c r="AF1422" s="294">
        <v>0.83699999999999997</v>
      </c>
      <c r="AG1422" s="294">
        <v>11624</v>
      </c>
      <c r="AI1422" s="294">
        <v>0.28670000000000001</v>
      </c>
      <c r="AJ1422" s="294">
        <v>63.28</v>
      </c>
      <c r="AK1422" s="294">
        <v>111.2</v>
      </c>
      <c r="AL1422" s="294">
        <v>0.85139999999999993</v>
      </c>
      <c r="AM1422" s="294">
        <v>12226</v>
      </c>
      <c r="AO1422" s="294">
        <v>0.31519999999999998</v>
      </c>
      <c r="AP1422" s="294">
        <v>62.32</v>
      </c>
      <c r="AQ1422" s="294">
        <v>111.2</v>
      </c>
      <c r="AR1422" s="294">
        <v>0.84329999999999994</v>
      </c>
      <c r="AS1422" s="294">
        <v>9328</v>
      </c>
      <c r="AU1422" s="294">
        <v>0.23860000000000001</v>
      </c>
      <c r="AV1422" s="294">
        <v>52.64</v>
      </c>
      <c r="AW1422" s="294">
        <v>111.2</v>
      </c>
      <c r="AX1422" s="294">
        <v>0.84750000000000003</v>
      </c>
      <c r="AY1422" s="294">
        <v>7542</v>
      </c>
      <c r="BA1422" s="294">
        <v>0.23480000000000001</v>
      </c>
      <c r="BB1422" s="294">
        <v>51.12</v>
      </c>
      <c r="BC1422" s="294">
        <v>111.2</v>
      </c>
      <c r="BD1422" s="294">
        <v>0.86039999999999994</v>
      </c>
      <c r="BE1422" s="294">
        <v>7330</v>
      </c>
      <c r="BG1422" s="294">
        <v>0.224</v>
      </c>
      <c r="BH1422" s="294">
        <v>60.56</v>
      </c>
      <c r="BI1422" s="294">
        <v>111.2</v>
      </c>
      <c r="BJ1422" s="294">
        <v>0.86780000000000002</v>
      </c>
      <c r="BK1422" s="294">
        <v>6324</v>
      </c>
      <c r="BM1422" s="294">
        <v>0.1618</v>
      </c>
      <c r="BN1422" s="294">
        <v>67.599999999999994</v>
      </c>
      <c r="BO1422" s="294">
        <v>111.2</v>
      </c>
      <c r="BP1422" s="294">
        <v>0.86839999999999995</v>
      </c>
      <c r="BQ1422" s="294">
        <v>8034</v>
      </c>
      <c r="BS1422" s="294">
        <v>0.20369999999999999</v>
      </c>
      <c r="BT1422" s="294">
        <v>62.72</v>
      </c>
      <c r="BU1422" s="294">
        <v>111.2</v>
      </c>
      <c r="BV1422" s="294">
        <v>0.86670000000000003</v>
      </c>
      <c r="BW1422" s="294">
        <v>11536</v>
      </c>
      <c r="BY1422" s="294">
        <v>0.28520000000000001</v>
      </c>
    </row>
    <row r="1423" spans="1:77">
      <c r="A1423" s="301">
        <v>1457</v>
      </c>
      <c r="B1423" s="302" t="s">
        <v>4000</v>
      </c>
      <c r="C1423" s="301" t="s">
        <v>5380</v>
      </c>
      <c r="D1423" s="302" t="s">
        <v>4051</v>
      </c>
      <c r="E1423" s="303">
        <v>300</v>
      </c>
      <c r="F1423" s="294">
        <v>271.2</v>
      </c>
      <c r="G1423" s="294">
        <v>271.2</v>
      </c>
      <c r="H1423" s="294">
        <v>0.875</v>
      </c>
      <c r="I1423" s="294">
        <v>74460</v>
      </c>
      <c r="K1423" s="294">
        <v>0.43580000000000002</v>
      </c>
      <c r="L1423" s="294">
        <v>236</v>
      </c>
      <c r="M1423" s="294">
        <v>240</v>
      </c>
      <c r="N1423" s="294">
        <v>0.85039999999999993</v>
      </c>
      <c r="O1423" s="294">
        <v>71160</v>
      </c>
      <c r="Q1423" s="294">
        <v>0.47660000000000002</v>
      </c>
      <c r="R1423" s="294">
        <v>246</v>
      </c>
      <c r="S1423" s="294">
        <v>246</v>
      </c>
      <c r="T1423" s="294">
        <v>0.84829999999999994</v>
      </c>
      <c r="U1423" s="294">
        <v>61360</v>
      </c>
      <c r="W1423" s="294">
        <v>0.40839999999999999</v>
      </c>
      <c r="X1423" s="294">
        <v>202.4</v>
      </c>
      <c r="Y1423" s="294">
        <v>240</v>
      </c>
      <c r="Z1423" s="294">
        <v>0.92349999999999999</v>
      </c>
      <c r="AA1423" s="294">
        <v>52600</v>
      </c>
      <c r="AC1423" s="294">
        <v>0.37830000000000003</v>
      </c>
      <c r="AD1423" s="294">
        <v>194.4</v>
      </c>
      <c r="AE1423" s="294">
        <v>240</v>
      </c>
      <c r="AF1423" s="294">
        <v>0.99109999999999998</v>
      </c>
      <c r="AG1423" s="294">
        <v>51120</v>
      </c>
      <c r="AI1423" s="294">
        <v>0.35659999999999997</v>
      </c>
      <c r="AJ1423" s="294">
        <v>221.6</v>
      </c>
      <c r="AK1423" s="294">
        <v>240</v>
      </c>
      <c r="AL1423" s="294">
        <v>0.95860000000000001</v>
      </c>
      <c r="AM1423" s="294">
        <v>51840</v>
      </c>
      <c r="AO1423" s="294">
        <v>0.33889999999999998</v>
      </c>
      <c r="AP1423" s="294">
        <v>204.8</v>
      </c>
      <c r="AQ1423" s="294">
        <v>240</v>
      </c>
      <c r="AR1423" s="294">
        <v>0.9335</v>
      </c>
      <c r="AS1423" s="294">
        <v>58080</v>
      </c>
      <c r="AU1423" s="294">
        <v>0.4083</v>
      </c>
      <c r="AV1423" s="294">
        <v>167.2</v>
      </c>
      <c r="AW1423" s="294">
        <v>240</v>
      </c>
      <c r="AX1423" s="294">
        <v>0.96870000000000001</v>
      </c>
      <c r="AY1423" s="294">
        <v>44540</v>
      </c>
      <c r="BA1423" s="294">
        <v>0.38190000000000002</v>
      </c>
      <c r="BB1423" s="294">
        <v>138.4</v>
      </c>
      <c r="BC1423" s="294">
        <v>240</v>
      </c>
      <c r="BD1423" s="294">
        <v>0.99319999999999997</v>
      </c>
      <c r="BE1423" s="294">
        <v>37940</v>
      </c>
      <c r="BG1423" s="294">
        <v>0.371</v>
      </c>
      <c r="BH1423" s="294">
        <v>160</v>
      </c>
      <c r="BI1423" s="294">
        <v>240</v>
      </c>
      <c r="BJ1423" s="294">
        <v>0.96350000000000002</v>
      </c>
      <c r="BK1423" s="294">
        <v>33200</v>
      </c>
      <c r="BM1423" s="294">
        <v>0.28039999999999998</v>
      </c>
      <c r="BN1423" s="294">
        <v>160</v>
      </c>
      <c r="BO1423" s="294">
        <v>240</v>
      </c>
      <c r="BP1423" s="294">
        <v>0.90239999999999998</v>
      </c>
      <c r="BQ1423" s="294">
        <v>38800</v>
      </c>
      <c r="BS1423" s="294">
        <v>0.41470000000000001</v>
      </c>
      <c r="BT1423" s="294">
        <v>180</v>
      </c>
      <c r="BU1423" s="294">
        <v>240</v>
      </c>
      <c r="BV1423" s="294">
        <v>0.99560000000000004</v>
      </c>
      <c r="BW1423" s="294">
        <v>45600</v>
      </c>
      <c r="BY1423" s="294">
        <v>0.34200000000000003</v>
      </c>
    </row>
    <row r="1424" spans="1:77">
      <c r="A1424" s="301">
        <v>1458</v>
      </c>
      <c r="B1424" s="302" t="s">
        <v>4000</v>
      </c>
      <c r="C1424" s="301" t="s">
        <v>5381</v>
      </c>
      <c r="D1424" s="302" t="s">
        <v>4051</v>
      </c>
      <c r="E1424" s="303">
        <v>250</v>
      </c>
      <c r="F1424" s="294">
        <v>44.8</v>
      </c>
      <c r="G1424" s="294">
        <v>200</v>
      </c>
      <c r="H1424" s="294">
        <v>0.97709999999999997</v>
      </c>
      <c r="I1424" s="294">
        <v>10220</v>
      </c>
      <c r="K1424" s="294">
        <v>0.32429999999999998</v>
      </c>
      <c r="L1424" s="294">
        <v>46</v>
      </c>
      <c r="M1424" s="294">
        <v>200</v>
      </c>
      <c r="N1424" s="294">
        <v>0.9859</v>
      </c>
      <c r="O1424" s="294">
        <v>9740</v>
      </c>
      <c r="Q1424" s="294">
        <v>0.28870000000000001</v>
      </c>
      <c r="R1424" s="294">
        <v>52</v>
      </c>
      <c r="S1424" s="294">
        <v>200</v>
      </c>
      <c r="T1424" s="294">
        <v>0.9889</v>
      </c>
      <c r="U1424" s="294">
        <v>8900</v>
      </c>
      <c r="W1424" s="294">
        <v>0.2404</v>
      </c>
      <c r="X1424" s="294">
        <v>30.4</v>
      </c>
      <c r="Y1424" s="294">
        <v>200</v>
      </c>
      <c r="Z1424" s="294">
        <v>0.98809999999999998</v>
      </c>
      <c r="AA1424" s="294">
        <v>8260</v>
      </c>
      <c r="AC1424" s="294">
        <v>0.36959999999999998</v>
      </c>
      <c r="AD1424" s="294">
        <v>32.799999999999997</v>
      </c>
      <c r="AE1424" s="294">
        <v>200</v>
      </c>
      <c r="AF1424" s="294">
        <v>0.98560000000000003</v>
      </c>
      <c r="AG1424" s="294">
        <v>8200</v>
      </c>
      <c r="AI1424" s="294">
        <v>0.34089999999999998</v>
      </c>
      <c r="AJ1424" s="294">
        <v>62.4</v>
      </c>
      <c r="AK1424" s="294">
        <v>200</v>
      </c>
      <c r="AL1424" s="294">
        <v>0.98029999999999995</v>
      </c>
      <c r="AM1424" s="294">
        <v>8920</v>
      </c>
      <c r="AO1424" s="294">
        <v>0.20250000000000001</v>
      </c>
      <c r="AP1424" s="294">
        <v>49.6</v>
      </c>
      <c r="AQ1424" s="294">
        <v>200</v>
      </c>
      <c r="AR1424" s="294">
        <v>0.97919999999999996</v>
      </c>
      <c r="AS1424" s="294">
        <v>9400</v>
      </c>
      <c r="AU1424" s="294">
        <v>0.2601</v>
      </c>
      <c r="AV1424" s="294">
        <v>36</v>
      </c>
      <c r="AW1424" s="294">
        <v>200</v>
      </c>
      <c r="AX1424" s="294">
        <v>0.98670000000000002</v>
      </c>
      <c r="AY1424" s="294">
        <v>7400</v>
      </c>
      <c r="BA1424" s="294">
        <v>0.28939999999999999</v>
      </c>
      <c r="BB1424" s="294">
        <v>25.6</v>
      </c>
      <c r="BC1424" s="294">
        <v>200</v>
      </c>
      <c r="BD1424" s="294">
        <v>0.99370000000000003</v>
      </c>
      <c r="BE1424" s="294">
        <v>6280</v>
      </c>
      <c r="BG1424" s="294">
        <v>0.33179999999999998</v>
      </c>
      <c r="BH1424" s="294">
        <v>61.6</v>
      </c>
      <c r="BI1424" s="294">
        <v>200</v>
      </c>
      <c r="BJ1424" s="294">
        <v>0.97599999999999998</v>
      </c>
      <c r="BK1424" s="294">
        <v>4860</v>
      </c>
      <c r="BM1424" s="294">
        <v>0.1087</v>
      </c>
      <c r="BN1424" s="294">
        <v>28.8</v>
      </c>
      <c r="BO1424" s="294">
        <v>200</v>
      </c>
      <c r="BP1424" s="294">
        <v>0.98529999999999995</v>
      </c>
      <c r="BQ1424" s="294">
        <v>4020</v>
      </c>
      <c r="BS1424" s="294">
        <v>0.21079999999999999</v>
      </c>
      <c r="BT1424" s="294">
        <v>17.600000000000001</v>
      </c>
      <c r="BU1424" s="294">
        <v>200</v>
      </c>
      <c r="BV1424" s="294">
        <v>0.99590000000000001</v>
      </c>
      <c r="BW1424" s="294">
        <v>4860</v>
      </c>
      <c r="BY1424" s="294">
        <v>0.37269999999999998</v>
      </c>
    </row>
    <row r="1425" spans="1:77">
      <c r="A1425" s="301">
        <v>1459</v>
      </c>
      <c r="B1425" s="302" t="s">
        <v>4000</v>
      </c>
      <c r="C1425" s="301" t="s">
        <v>5382</v>
      </c>
      <c r="D1425" s="302" t="s">
        <v>4051</v>
      </c>
      <c r="E1425" s="303">
        <v>200</v>
      </c>
      <c r="F1425" s="294">
        <v>51.12</v>
      </c>
      <c r="G1425" s="294">
        <v>160</v>
      </c>
      <c r="H1425" s="294">
        <v>0.94650000000000001</v>
      </c>
      <c r="I1425" s="294">
        <v>9750</v>
      </c>
      <c r="K1425" s="294">
        <v>0.27989999999999998</v>
      </c>
      <c r="L1425" s="294">
        <v>46.8</v>
      </c>
      <c r="M1425" s="294">
        <v>160</v>
      </c>
      <c r="N1425" s="294">
        <v>0.94240000000000002</v>
      </c>
      <c r="O1425" s="294">
        <v>9816</v>
      </c>
      <c r="Q1425" s="294">
        <v>0.29909999999999998</v>
      </c>
      <c r="R1425" s="294">
        <v>47.4</v>
      </c>
      <c r="S1425" s="294">
        <v>160</v>
      </c>
      <c r="T1425" s="294">
        <v>0.93879999999999997</v>
      </c>
      <c r="U1425" s="294">
        <v>9468</v>
      </c>
      <c r="W1425" s="294">
        <v>0.29549999999999998</v>
      </c>
      <c r="X1425" s="294">
        <v>42.72</v>
      </c>
      <c r="Y1425" s="294">
        <v>160</v>
      </c>
      <c r="Z1425" s="294">
        <v>0.92779999999999996</v>
      </c>
      <c r="AA1425" s="294">
        <v>8172</v>
      </c>
      <c r="AC1425" s="294">
        <v>0.27710000000000001</v>
      </c>
      <c r="AD1425" s="294">
        <v>42.48</v>
      </c>
      <c r="AE1425" s="294">
        <v>160</v>
      </c>
      <c r="AF1425" s="294">
        <v>0.95369999999999999</v>
      </c>
      <c r="AG1425" s="294">
        <v>8142</v>
      </c>
      <c r="AI1425" s="294">
        <v>0.27010000000000001</v>
      </c>
      <c r="AJ1425" s="294">
        <v>46.32</v>
      </c>
      <c r="AK1425" s="294">
        <v>160</v>
      </c>
      <c r="AL1425" s="294">
        <v>0.93799999999999994</v>
      </c>
      <c r="AM1425" s="294">
        <v>8526</v>
      </c>
      <c r="AO1425" s="294">
        <v>0.27260000000000001</v>
      </c>
      <c r="AP1425" s="294">
        <v>49.44</v>
      </c>
      <c r="AQ1425" s="294">
        <v>160</v>
      </c>
      <c r="AR1425" s="294">
        <v>0.92569999999999997</v>
      </c>
      <c r="AS1425" s="294">
        <v>8820</v>
      </c>
      <c r="AU1425" s="294">
        <v>0.25900000000000001</v>
      </c>
      <c r="AV1425" s="294">
        <v>35.04</v>
      </c>
      <c r="AW1425" s="294">
        <v>160</v>
      </c>
      <c r="AX1425" s="294">
        <v>0.88</v>
      </c>
      <c r="AY1425" s="294">
        <v>5544</v>
      </c>
      <c r="BA1425" s="294">
        <v>0.24970000000000001</v>
      </c>
      <c r="BB1425" s="294">
        <v>24.24</v>
      </c>
      <c r="BC1425" s="294">
        <v>160</v>
      </c>
      <c r="BD1425" s="294">
        <v>0.84760000000000002</v>
      </c>
      <c r="BE1425" s="294">
        <v>4338</v>
      </c>
      <c r="BG1425" s="294">
        <v>0.2838</v>
      </c>
      <c r="BH1425" s="294">
        <v>24</v>
      </c>
      <c r="BI1425" s="294">
        <v>160</v>
      </c>
      <c r="BJ1425" s="294">
        <v>0.84660000000000002</v>
      </c>
      <c r="BK1425" s="294">
        <v>4434</v>
      </c>
      <c r="BM1425" s="294">
        <v>0.29330000000000001</v>
      </c>
      <c r="BN1425" s="294">
        <v>24</v>
      </c>
      <c r="BO1425" s="294">
        <v>160</v>
      </c>
      <c r="BP1425" s="294">
        <v>0.88119999999999998</v>
      </c>
      <c r="BQ1425" s="294">
        <v>5340</v>
      </c>
      <c r="BS1425" s="294">
        <v>0.37569999999999998</v>
      </c>
      <c r="BT1425" s="294">
        <v>37.44</v>
      </c>
      <c r="BU1425" s="294">
        <v>160</v>
      </c>
      <c r="BV1425" s="294">
        <v>0.9214</v>
      </c>
      <c r="BW1425" s="294">
        <v>7944</v>
      </c>
      <c r="BY1425" s="294">
        <v>0.3095</v>
      </c>
    </row>
    <row r="1426" spans="1:77">
      <c r="A1426" s="301">
        <v>1460</v>
      </c>
      <c r="B1426" s="302" t="s">
        <v>4000</v>
      </c>
      <c r="C1426" s="301" t="s">
        <v>5383</v>
      </c>
      <c r="D1426" s="302" t="s">
        <v>4051</v>
      </c>
      <c r="E1426" s="303">
        <v>200</v>
      </c>
      <c r="F1426" s="294">
        <v>94.56</v>
      </c>
      <c r="G1426" s="294">
        <v>160</v>
      </c>
      <c r="H1426" s="294">
        <v>0.85870000000000002</v>
      </c>
      <c r="I1426" s="294">
        <v>10664</v>
      </c>
      <c r="K1426" s="294">
        <v>0.18240000000000001</v>
      </c>
      <c r="L1426" s="294">
        <v>86</v>
      </c>
      <c r="M1426" s="294">
        <v>160</v>
      </c>
      <c r="N1426" s="294">
        <v>0.86309999999999998</v>
      </c>
      <c r="O1426" s="294">
        <v>13996</v>
      </c>
      <c r="Q1426" s="294">
        <v>0.25340000000000001</v>
      </c>
      <c r="R1426" s="294">
        <v>169.2</v>
      </c>
      <c r="S1426" s="294">
        <v>169.2</v>
      </c>
      <c r="T1426" s="294">
        <v>0.87959999999999994</v>
      </c>
      <c r="U1426" s="294">
        <v>12916</v>
      </c>
      <c r="W1426" s="294">
        <v>0.1205</v>
      </c>
      <c r="X1426" s="294">
        <v>81.92</v>
      </c>
      <c r="Y1426" s="294">
        <v>160</v>
      </c>
      <c r="Z1426" s="294">
        <v>0.85819999999999996</v>
      </c>
      <c r="AA1426" s="294">
        <v>11176</v>
      </c>
      <c r="AC1426" s="294">
        <v>0.2137</v>
      </c>
      <c r="AD1426" s="294">
        <v>45.76</v>
      </c>
      <c r="AE1426" s="294">
        <v>160</v>
      </c>
      <c r="AF1426" s="294">
        <v>0.87639999999999996</v>
      </c>
      <c r="AG1426" s="294">
        <v>8420</v>
      </c>
      <c r="AI1426" s="294">
        <v>0.28220000000000001</v>
      </c>
      <c r="AJ1426" s="294">
        <v>45.92</v>
      </c>
      <c r="AK1426" s="294">
        <v>160</v>
      </c>
      <c r="AL1426" s="294">
        <v>0.88290000000000002</v>
      </c>
      <c r="AM1426" s="294">
        <v>11664</v>
      </c>
      <c r="AO1426" s="294">
        <v>0.39960000000000001</v>
      </c>
      <c r="AP1426" s="294">
        <v>72.319999999999993</v>
      </c>
      <c r="AQ1426" s="294">
        <v>160</v>
      </c>
      <c r="AR1426" s="294">
        <v>0.88049999999999995</v>
      </c>
      <c r="AS1426" s="294">
        <v>8776</v>
      </c>
      <c r="AU1426" s="294">
        <v>0.18529999999999999</v>
      </c>
      <c r="AV1426" s="294">
        <v>56.32</v>
      </c>
      <c r="AW1426" s="294">
        <v>160</v>
      </c>
      <c r="AX1426" s="294">
        <v>0.88049999999999995</v>
      </c>
      <c r="AY1426" s="294">
        <v>8396</v>
      </c>
      <c r="BA1426" s="294">
        <v>0.23519999999999999</v>
      </c>
      <c r="BB1426" s="294">
        <v>66.08</v>
      </c>
      <c r="BC1426" s="294">
        <v>160</v>
      </c>
      <c r="BD1426" s="294">
        <v>0.86909999999999998</v>
      </c>
      <c r="BE1426" s="294">
        <v>8440</v>
      </c>
      <c r="BG1426" s="294">
        <v>0.19750000000000001</v>
      </c>
      <c r="BH1426" s="294">
        <v>71.84</v>
      </c>
      <c r="BI1426" s="294">
        <v>160</v>
      </c>
      <c r="BJ1426" s="294">
        <v>0.89529999999999998</v>
      </c>
      <c r="BK1426" s="294">
        <v>10188</v>
      </c>
      <c r="BM1426" s="294">
        <v>0.21290000000000001</v>
      </c>
      <c r="BN1426" s="294">
        <v>105.6</v>
      </c>
      <c r="BO1426" s="294">
        <v>160</v>
      </c>
      <c r="BP1426" s="294">
        <v>0.85499999999999998</v>
      </c>
      <c r="BQ1426" s="294">
        <v>9952</v>
      </c>
      <c r="BS1426" s="294">
        <v>0.16400000000000001</v>
      </c>
      <c r="BT1426" s="294">
        <v>80.64</v>
      </c>
      <c r="BU1426" s="294">
        <v>160</v>
      </c>
      <c r="BV1426" s="294">
        <v>0.85570000000000002</v>
      </c>
      <c r="BW1426" s="294">
        <v>11360</v>
      </c>
      <c r="BY1426" s="294">
        <v>0.2213</v>
      </c>
    </row>
    <row r="1427" spans="1:77">
      <c r="A1427" s="301">
        <v>1461</v>
      </c>
      <c r="B1427" s="302" t="s">
        <v>4000</v>
      </c>
      <c r="C1427" s="301" t="s">
        <v>5371</v>
      </c>
      <c r="D1427" s="302" t="s">
        <v>4051</v>
      </c>
      <c r="E1427" s="303">
        <v>398.2</v>
      </c>
      <c r="F1427" s="294">
        <v>99.6</v>
      </c>
      <c r="G1427" s="294">
        <v>318.56</v>
      </c>
      <c r="H1427" s="294">
        <v>0.90410000000000001</v>
      </c>
      <c r="I1427" s="294">
        <v>20970</v>
      </c>
      <c r="K1427" s="294">
        <v>0.32350000000000001</v>
      </c>
      <c r="L1427" s="294">
        <v>110.4</v>
      </c>
      <c r="M1427" s="294">
        <v>318.56</v>
      </c>
      <c r="N1427" s="294">
        <v>0.89439999999999997</v>
      </c>
      <c r="O1427" s="294">
        <v>13872</v>
      </c>
      <c r="Q1427" s="294">
        <v>0.1888</v>
      </c>
      <c r="R1427" s="294">
        <v>62.4</v>
      </c>
      <c r="S1427" s="294">
        <v>318.56</v>
      </c>
      <c r="T1427" s="294">
        <v>0.9022</v>
      </c>
      <c r="U1427" s="294">
        <v>12552</v>
      </c>
      <c r="W1427" s="294">
        <v>0.30969999999999998</v>
      </c>
      <c r="X1427" s="294">
        <v>42.72</v>
      </c>
      <c r="Y1427" s="294">
        <v>318.56</v>
      </c>
      <c r="Z1427" s="294">
        <v>0.83089999999999997</v>
      </c>
      <c r="AA1427" s="294">
        <v>8400</v>
      </c>
      <c r="AC1427" s="294">
        <v>0.31809999999999999</v>
      </c>
      <c r="AD1427" s="294">
        <v>84</v>
      </c>
      <c r="AE1427" s="294">
        <v>318.56</v>
      </c>
      <c r="AF1427" s="294">
        <v>0.90100000000000002</v>
      </c>
      <c r="AG1427" s="294">
        <v>12006</v>
      </c>
      <c r="AI1427" s="294">
        <v>0.2132</v>
      </c>
      <c r="AJ1427" s="294">
        <v>150</v>
      </c>
      <c r="AK1427" s="294">
        <v>318.56</v>
      </c>
      <c r="AL1427" s="294">
        <v>0.87349999999999994</v>
      </c>
      <c r="AM1427" s="294">
        <v>41400</v>
      </c>
      <c r="AO1427" s="294">
        <v>0.43890000000000001</v>
      </c>
      <c r="AP1427" s="294">
        <v>198</v>
      </c>
      <c r="AQ1427" s="294">
        <v>318.56</v>
      </c>
      <c r="AR1427" s="294">
        <v>0.86370000000000002</v>
      </c>
      <c r="AS1427" s="294">
        <v>46740</v>
      </c>
      <c r="AU1427" s="294">
        <v>0.3674</v>
      </c>
      <c r="AV1427" s="294">
        <v>192</v>
      </c>
      <c r="AW1427" s="294">
        <v>318.56</v>
      </c>
      <c r="AX1427" s="294">
        <v>0.87719999999999998</v>
      </c>
      <c r="AY1427" s="294">
        <v>52260</v>
      </c>
      <c r="BA1427" s="294">
        <v>0.43099999999999999</v>
      </c>
      <c r="BB1427" s="294">
        <v>168</v>
      </c>
      <c r="BC1427" s="294">
        <v>318.56</v>
      </c>
      <c r="BD1427" s="294">
        <v>0.90110000000000001</v>
      </c>
      <c r="BE1427" s="294">
        <v>46980</v>
      </c>
      <c r="BG1427" s="294">
        <v>0.41710000000000003</v>
      </c>
      <c r="BH1427" s="294">
        <v>150</v>
      </c>
      <c r="BI1427" s="294">
        <v>318.56</v>
      </c>
      <c r="BJ1427" s="294">
        <v>0.91459999999999997</v>
      </c>
      <c r="BK1427" s="294">
        <v>44940</v>
      </c>
      <c r="BM1427" s="294">
        <v>0.44030000000000002</v>
      </c>
      <c r="BN1427" s="294">
        <v>144</v>
      </c>
      <c r="BO1427" s="294">
        <v>318.56</v>
      </c>
      <c r="BP1427" s="294">
        <v>0.91669999999999996</v>
      </c>
      <c r="BQ1427" s="294">
        <v>45540</v>
      </c>
      <c r="BS1427" s="294">
        <v>0.51339999999999997</v>
      </c>
      <c r="BT1427" s="294">
        <v>144</v>
      </c>
      <c r="BU1427" s="294">
        <v>318.56</v>
      </c>
      <c r="BV1427" s="294">
        <v>0.91600000000000004</v>
      </c>
      <c r="BW1427" s="294">
        <v>51660</v>
      </c>
      <c r="BY1427" s="294">
        <v>0.52639999999999998</v>
      </c>
    </row>
    <row r="1428" spans="1:77">
      <c r="A1428" s="301">
        <v>1462</v>
      </c>
      <c r="B1428" s="302" t="s">
        <v>4000</v>
      </c>
      <c r="C1428" s="301" t="s">
        <v>5384</v>
      </c>
      <c r="D1428" s="302" t="s">
        <v>4051</v>
      </c>
      <c r="E1428" s="303">
        <v>300</v>
      </c>
      <c r="F1428" s="294">
        <v>97.68</v>
      </c>
      <c r="G1428" s="294">
        <v>240</v>
      </c>
      <c r="H1428" s="294">
        <v>0.96929999999999994</v>
      </c>
      <c r="I1428" s="294">
        <v>38808</v>
      </c>
      <c r="K1428" s="294">
        <v>0.56930000000000003</v>
      </c>
      <c r="L1428" s="294">
        <v>92.4</v>
      </c>
      <c r="M1428" s="294">
        <v>240</v>
      </c>
      <c r="N1428" s="294">
        <v>0.96950000000000003</v>
      </c>
      <c r="O1428" s="294">
        <v>37080</v>
      </c>
      <c r="Q1428" s="294">
        <v>0.55640000000000001</v>
      </c>
      <c r="R1428" s="294">
        <v>94.2</v>
      </c>
      <c r="S1428" s="294">
        <v>240</v>
      </c>
      <c r="T1428" s="294">
        <v>0.97370000000000001</v>
      </c>
      <c r="U1428" s="294">
        <v>37212</v>
      </c>
      <c r="W1428" s="294">
        <v>0.5635</v>
      </c>
      <c r="X1428" s="294">
        <v>87.84</v>
      </c>
      <c r="Y1428" s="294">
        <v>240</v>
      </c>
      <c r="Z1428" s="294">
        <v>0.98460000000000003</v>
      </c>
      <c r="AA1428" s="294">
        <v>37182</v>
      </c>
      <c r="AC1428" s="294">
        <v>0.57779999999999998</v>
      </c>
      <c r="AD1428" s="294">
        <v>89.52</v>
      </c>
      <c r="AE1428" s="294">
        <v>240</v>
      </c>
      <c r="AF1428" s="294">
        <v>0.97970000000000002</v>
      </c>
      <c r="AG1428" s="294">
        <v>36978</v>
      </c>
      <c r="AI1428" s="294">
        <v>0.56669999999999998</v>
      </c>
      <c r="AJ1428" s="294">
        <v>92.16</v>
      </c>
      <c r="AK1428" s="294">
        <v>240</v>
      </c>
      <c r="AL1428" s="294">
        <v>0.9849</v>
      </c>
      <c r="AM1428" s="294">
        <v>36594</v>
      </c>
      <c r="AO1428" s="294">
        <v>0.56000000000000005</v>
      </c>
      <c r="AP1428" s="294">
        <v>90.48</v>
      </c>
      <c r="AQ1428" s="294">
        <v>240</v>
      </c>
      <c r="AR1428" s="294">
        <v>0.97929999999999995</v>
      </c>
      <c r="AS1428" s="294">
        <v>36594</v>
      </c>
      <c r="AU1428" s="294">
        <v>0.55510000000000004</v>
      </c>
      <c r="AV1428" s="294">
        <v>82.56</v>
      </c>
      <c r="AW1428" s="294">
        <v>240</v>
      </c>
      <c r="AX1428" s="294">
        <v>0.97509999999999997</v>
      </c>
      <c r="AY1428" s="294">
        <v>31926</v>
      </c>
      <c r="BA1428" s="294">
        <v>0.55079999999999996</v>
      </c>
      <c r="BB1428" s="294">
        <v>72.72</v>
      </c>
      <c r="BC1428" s="294">
        <v>240</v>
      </c>
      <c r="BD1428" s="294">
        <v>0.97519999999999996</v>
      </c>
      <c r="BE1428" s="294">
        <v>28524</v>
      </c>
      <c r="BG1428" s="294">
        <v>0.54059999999999997</v>
      </c>
      <c r="BH1428" s="294">
        <v>72</v>
      </c>
      <c r="BI1428" s="294">
        <v>240</v>
      </c>
      <c r="BJ1428" s="294">
        <v>0.97429999999999994</v>
      </c>
      <c r="BK1428" s="294">
        <v>28554</v>
      </c>
      <c r="BM1428" s="294">
        <v>0.54720000000000002</v>
      </c>
      <c r="BN1428" s="294">
        <v>72</v>
      </c>
      <c r="BO1428" s="294">
        <v>240</v>
      </c>
      <c r="BP1428" s="294">
        <v>0.9768</v>
      </c>
      <c r="BQ1428" s="294">
        <v>30300</v>
      </c>
      <c r="BR1428" s="294" t="e">
        <f>BQ1428-#REF!</f>
        <v>#REF!</v>
      </c>
      <c r="BS1428" s="294">
        <v>0.6411</v>
      </c>
      <c r="BT1428" s="294">
        <v>90.72</v>
      </c>
      <c r="BU1428" s="294">
        <v>240</v>
      </c>
      <c r="BV1428" s="294">
        <v>0.97760000000000002</v>
      </c>
      <c r="BW1428" s="294">
        <v>37428</v>
      </c>
      <c r="BY1428" s="294">
        <v>0.56720000000000004</v>
      </c>
    </row>
    <row r="1429" spans="1:77">
      <c r="A1429" s="301">
        <v>1463</v>
      </c>
      <c r="B1429" s="302" t="s">
        <v>4000</v>
      </c>
      <c r="C1429" s="301" t="s">
        <v>5385</v>
      </c>
      <c r="D1429" s="302" t="s">
        <v>4051</v>
      </c>
      <c r="E1429" s="303">
        <v>167</v>
      </c>
      <c r="F1429" s="294">
        <v>134.80000000000001</v>
      </c>
      <c r="G1429" s="294">
        <v>134.80000000000001</v>
      </c>
      <c r="H1429" s="294">
        <v>0.93469999999999998</v>
      </c>
      <c r="I1429" s="294">
        <v>33296</v>
      </c>
      <c r="K1429" s="294">
        <v>0.36699999999999999</v>
      </c>
      <c r="L1429" s="294">
        <v>134.4</v>
      </c>
      <c r="M1429" s="294">
        <v>134.4</v>
      </c>
      <c r="N1429" s="294">
        <v>0.93120000000000003</v>
      </c>
      <c r="O1429" s="294">
        <v>33502</v>
      </c>
      <c r="Q1429" s="294">
        <v>0.35980000000000001</v>
      </c>
      <c r="R1429" s="294">
        <v>126.2</v>
      </c>
      <c r="S1429" s="294">
        <v>133.6</v>
      </c>
      <c r="T1429" s="294">
        <v>0.92920000000000003</v>
      </c>
      <c r="U1429" s="294">
        <v>31756</v>
      </c>
      <c r="W1429" s="294">
        <v>0.37609999999999999</v>
      </c>
      <c r="X1429" s="294">
        <v>116.96</v>
      </c>
      <c r="Y1429" s="294">
        <v>133.6</v>
      </c>
      <c r="Z1429" s="294">
        <v>0.93689999999999996</v>
      </c>
      <c r="AA1429" s="294">
        <v>27488</v>
      </c>
      <c r="AC1429" s="294">
        <v>0.3372</v>
      </c>
      <c r="AD1429" s="294">
        <v>117.28</v>
      </c>
      <c r="AE1429" s="294">
        <v>133.6</v>
      </c>
      <c r="AF1429" s="294">
        <v>0.93440000000000001</v>
      </c>
      <c r="AG1429" s="294">
        <v>29042</v>
      </c>
      <c r="AI1429" s="294">
        <v>0.35620000000000002</v>
      </c>
      <c r="AJ1429" s="294">
        <v>120.8</v>
      </c>
      <c r="AK1429" s="294">
        <v>133.6</v>
      </c>
      <c r="AL1429" s="294">
        <v>0.94209999999999994</v>
      </c>
      <c r="AM1429" s="294">
        <v>30054</v>
      </c>
      <c r="AO1429" s="294">
        <v>0.36680000000000001</v>
      </c>
      <c r="AP1429" s="294">
        <v>119.28</v>
      </c>
      <c r="AQ1429" s="294">
        <v>133.6</v>
      </c>
      <c r="AR1429" s="294">
        <v>0.92789999999999995</v>
      </c>
      <c r="AS1429" s="294">
        <v>26680</v>
      </c>
      <c r="AU1429" s="294">
        <v>0.32400000000000001</v>
      </c>
      <c r="AV1429" s="294">
        <v>98.8</v>
      </c>
      <c r="AW1429" s="294">
        <v>133.6</v>
      </c>
      <c r="AX1429" s="294">
        <v>0.93089999999999995</v>
      </c>
      <c r="AY1429" s="294">
        <v>22600</v>
      </c>
      <c r="BA1429" s="294">
        <v>0.34129999999999999</v>
      </c>
      <c r="BB1429" s="294">
        <v>97.36</v>
      </c>
      <c r="BC1429" s="294">
        <v>133.6</v>
      </c>
      <c r="BD1429" s="294">
        <v>0.93830000000000002</v>
      </c>
      <c r="BE1429" s="294">
        <v>21836</v>
      </c>
      <c r="BG1429" s="294">
        <v>0.32129999999999997</v>
      </c>
      <c r="BH1429" s="294">
        <v>98</v>
      </c>
      <c r="BI1429" s="294">
        <v>133.6</v>
      </c>
      <c r="BJ1429" s="294">
        <v>0.94359999999999999</v>
      </c>
      <c r="BK1429" s="294">
        <v>22784</v>
      </c>
      <c r="BM1429" s="294">
        <v>0.33119999999999999</v>
      </c>
      <c r="BN1429" s="294">
        <v>110</v>
      </c>
      <c r="BO1429" s="294">
        <v>133.6</v>
      </c>
      <c r="BP1429" s="294">
        <v>0.94489999999999996</v>
      </c>
      <c r="BQ1429" s="294">
        <v>23280</v>
      </c>
      <c r="BS1429" s="294">
        <v>0.33329999999999999</v>
      </c>
      <c r="BT1429" s="294">
        <v>123.76</v>
      </c>
      <c r="BU1429" s="294">
        <v>133.6</v>
      </c>
      <c r="BV1429" s="294">
        <v>0.94010000000000005</v>
      </c>
      <c r="BW1429" s="294">
        <v>25974</v>
      </c>
      <c r="BY1429" s="294">
        <v>7.2700000000000001E-2</v>
      </c>
    </row>
    <row r="1430" spans="1:77">
      <c r="A1430" s="301">
        <v>1464</v>
      </c>
      <c r="B1430" s="302" t="s">
        <v>4000</v>
      </c>
      <c r="C1430" s="301" t="s">
        <v>5386</v>
      </c>
      <c r="D1430" s="302" t="s">
        <v>4051</v>
      </c>
      <c r="E1430" s="303">
        <v>144.44</v>
      </c>
      <c r="F1430" s="294">
        <v>82.05</v>
      </c>
      <c r="G1430" s="294">
        <v>115.55200000000001</v>
      </c>
      <c r="H1430" s="294">
        <v>0.85470000000000002</v>
      </c>
      <c r="I1430" s="294">
        <v>24848</v>
      </c>
      <c r="K1430" s="294">
        <v>0.49980000000000002</v>
      </c>
      <c r="L1430" s="294">
        <v>71.650000000000006</v>
      </c>
      <c r="M1430" s="294">
        <v>115.55200000000001</v>
      </c>
      <c r="N1430" s="294">
        <v>0.86760000000000004</v>
      </c>
      <c r="O1430" s="294">
        <v>23330</v>
      </c>
      <c r="Q1430" s="294">
        <v>0.51339999999999997</v>
      </c>
      <c r="R1430" s="294">
        <v>93.65</v>
      </c>
      <c r="S1430" s="294">
        <v>115.55200000000001</v>
      </c>
      <c r="T1430" s="294">
        <v>0.85629999999999995</v>
      </c>
      <c r="U1430" s="294">
        <v>23223</v>
      </c>
      <c r="W1430" s="294">
        <v>0.40770000000000001</v>
      </c>
      <c r="X1430" s="294">
        <v>82.45</v>
      </c>
      <c r="Y1430" s="294">
        <v>115.55200000000001</v>
      </c>
      <c r="Z1430" s="294">
        <v>0.83109999999999995</v>
      </c>
      <c r="AA1430" s="294">
        <v>24850</v>
      </c>
      <c r="AC1430" s="294">
        <v>0.495</v>
      </c>
      <c r="AD1430" s="294">
        <v>66.849999999999994</v>
      </c>
      <c r="AE1430" s="294">
        <v>115.55200000000001</v>
      </c>
      <c r="AF1430" s="294">
        <v>0.83489999999999998</v>
      </c>
      <c r="AG1430" s="294">
        <v>20502</v>
      </c>
      <c r="AI1430" s="294">
        <v>0.50319999999999998</v>
      </c>
      <c r="AJ1430" s="294">
        <v>72.05</v>
      </c>
      <c r="AK1430" s="294">
        <v>115.55200000000001</v>
      </c>
      <c r="AL1430" s="294">
        <v>0.85339999999999994</v>
      </c>
      <c r="AM1430" s="294">
        <v>21063</v>
      </c>
      <c r="AO1430" s="294">
        <v>0.48420000000000002</v>
      </c>
      <c r="AP1430" s="294">
        <v>82.45</v>
      </c>
      <c r="AQ1430" s="294">
        <v>115.55200000000001</v>
      </c>
      <c r="AR1430" s="294">
        <v>0.82079999999999997</v>
      </c>
      <c r="AS1430" s="294">
        <v>21339</v>
      </c>
      <c r="AU1430" s="294">
        <v>0.43030000000000002</v>
      </c>
      <c r="AV1430" s="294">
        <v>80.849999999999994</v>
      </c>
      <c r="AW1430" s="294">
        <v>115.55200000000001</v>
      </c>
      <c r="AX1430" s="294">
        <v>0.8165</v>
      </c>
      <c r="AY1430" s="294">
        <v>21600</v>
      </c>
      <c r="BA1430" s="294">
        <v>0.46160000000000001</v>
      </c>
      <c r="BB1430" s="294">
        <v>64.849999999999994</v>
      </c>
      <c r="BC1430" s="294">
        <v>115.55200000000001</v>
      </c>
      <c r="BD1430" s="294">
        <v>0.8155</v>
      </c>
      <c r="BE1430" s="294">
        <v>20064</v>
      </c>
      <c r="BG1430" s="294">
        <v>0.52</v>
      </c>
      <c r="BH1430" s="294">
        <v>66.05</v>
      </c>
      <c r="BI1430" s="294">
        <v>115.55200000000001</v>
      </c>
      <c r="BJ1430" s="294">
        <v>0.81730000000000003</v>
      </c>
      <c r="BK1430" s="294">
        <v>17764</v>
      </c>
      <c r="BM1430" s="294">
        <v>0.45079999999999998</v>
      </c>
      <c r="BN1430" s="294">
        <v>70.849999999999994</v>
      </c>
      <c r="BO1430" s="294">
        <v>115.55200000000001</v>
      </c>
      <c r="BP1430" s="294">
        <v>0.83330000000000004</v>
      </c>
      <c r="BQ1430" s="294">
        <v>19634</v>
      </c>
      <c r="BS1430" s="294">
        <v>0.50380000000000003</v>
      </c>
      <c r="BT1430" s="294">
        <v>69.25</v>
      </c>
      <c r="BU1430" s="294">
        <v>115.55200000000001</v>
      </c>
      <c r="BV1430" s="294">
        <v>0.83779999999999999</v>
      </c>
      <c r="BW1430" s="294">
        <v>22756</v>
      </c>
      <c r="BY1430" s="294">
        <v>0.53690000000000004</v>
      </c>
    </row>
    <row r="1431" spans="1:77">
      <c r="A1431" s="301">
        <v>1465</v>
      </c>
      <c r="B1431" s="302" t="s">
        <v>4000</v>
      </c>
      <c r="C1431" s="301" t="s">
        <v>5387</v>
      </c>
      <c r="D1431" s="302" t="s">
        <v>4051</v>
      </c>
      <c r="E1431" s="303">
        <v>111.11</v>
      </c>
      <c r="F1431" s="294">
        <v>0</v>
      </c>
      <c r="G1431" s="294">
        <v>0</v>
      </c>
      <c r="H1431" s="294">
        <v>0.97219999999999995</v>
      </c>
      <c r="I1431" s="294">
        <v>11878</v>
      </c>
      <c r="K1431" s="294" t="s">
        <v>3983</v>
      </c>
      <c r="L1431" s="294">
        <v>0</v>
      </c>
      <c r="M1431" s="294">
        <v>0</v>
      </c>
      <c r="N1431" s="294">
        <v>0.97240000000000004</v>
      </c>
      <c r="O1431" s="294">
        <v>12084</v>
      </c>
      <c r="Q1431" s="294" t="s">
        <v>3983</v>
      </c>
      <c r="R1431" s="294">
        <v>55.32</v>
      </c>
      <c r="S1431" s="294">
        <v>0</v>
      </c>
      <c r="T1431" s="294">
        <v>0.9718</v>
      </c>
      <c r="U1431" s="294">
        <v>11892</v>
      </c>
      <c r="W1431" s="294" t="s">
        <v>3983</v>
      </c>
      <c r="X1431" s="294">
        <v>55.32</v>
      </c>
      <c r="Y1431" s="294">
        <v>0</v>
      </c>
      <c r="Z1431" s="294">
        <v>0.97089999999999999</v>
      </c>
      <c r="AA1431" s="294">
        <v>10848</v>
      </c>
      <c r="AC1431" s="294" t="s">
        <v>3983</v>
      </c>
      <c r="AD1431" s="294">
        <v>52.4</v>
      </c>
      <c r="AE1431" s="294">
        <v>0</v>
      </c>
      <c r="AF1431" s="294">
        <v>0.99990000000000001</v>
      </c>
      <c r="AG1431" s="294">
        <v>9212</v>
      </c>
      <c r="AI1431" s="294" t="s">
        <v>3983</v>
      </c>
      <c r="AJ1431" s="294">
        <v>0</v>
      </c>
      <c r="AK1431" s="294">
        <v>0</v>
      </c>
      <c r="AL1431" s="294">
        <v>0.95089999999999997</v>
      </c>
      <c r="AM1431" s="294">
        <v>11794</v>
      </c>
      <c r="AO1431" s="294" t="s">
        <v>3983</v>
      </c>
      <c r="AP1431" s="294">
        <v>55.32</v>
      </c>
      <c r="AQ1431" s="294">
        <v>0</v>
      </c>
      <c r="AR1431" s="294">
        <v>0.97040000000000004</v>
      </c>
      <c r="AS1431" s="294">
        <v>10270</v>
      </c>
      <c r="AU1431" s="294" t="s">
        <v>3983</v>
      </c>
      <c r="AV1431" s="294">
        <v>55.32</v>
      </c>
      <c r="AW1431" s="294">
        <v>0</v>
      </c>
      <c r="AX1431" s="294">
        <v>0.97029999999999994</v>
      </c>
      <c r="AY1431" s="294">
        <v>9776</v>
      </c>
      <c r="BA1431" s="294" t="s">
        <v>3983</v>
      </c>
      <c r="BB1431" s="294">
        <v>0</v>
      </c>
      <c r="BC1431" s="294">
        <v>0</v>
      </c>
      <c r="BD1431" s="294">
        <v>0.9718</v>
      </c>
      <c r="BE1431" s="294">
        <v>9156</v>
      </c>
      <c r="BG1431" s="294" t="s">
        <v>3983</v>
      </c>
      <c r="BH1431" s="294">
        <v>52.4</v>
      </c>
      <c r="BI1431" s="294">
        <v>0</v>
      </c>
      <c r="BJ1431" s="294">
        <v>0.99990000000000001</v>
      </c>
      <c r="BK1431" s="294">
        <v>6718</v>
      </c>
      <c r="BM1431" s="294" t="s">
        <v>3983</v>
      </c>
      <c r="BN1431" s="294">
        <v>52.4</v>
      </c>
      <c r="BO1431" s="294">
        <v>0</v>
      </c>
      <c r="BP1431" s="294">
        <v>1</v>
      </c>
      <c r="BQ1431" s="294">
        <v>10828</v>
      </c>
      <c r="BS1431" s="294" t="s">
        <v>3983</v>
      </c>
      <c r="BT1431" s="294">
        <v>70.8</v>
      </c>
      <c r="BU1431" s="294">
        <v>0</v>
      </c>
      <c r="BV1431" s="294">
        <v>0.99770000000000003</v>
      </c>
      <c r="BW1431" s="294">
        <v>7906</v>
      </c>
      <c r="BY1431" s="294" t="s">
        <v>3983</v>
      </c>
    </row>
    <row r="1432" spans="1:77">
      <c r="A1432" s="301">
        <v>1466</v>
      </c>
      <c r="B1432" s="302" t="s">
        <v>4000</v>
      </c>
      <c r="C1432" s="301" t="s">
        <v>5388</v>
      </c>
      <c r="D1432" s="302" t="s">
        <v>4051</v>
      </c>
      <c r="E1432" s="303">
        <v>166.66</v>
      </c>
      <c r="F1432" s="294">
        <v>57.6</v>
      </c>
      <c r="G1432" s="294">
        <v>133.328</v>
      </c>
      <c r="H1432" s="294">
        <v>0.98949999999999994</v>
      </c>
      <c r="I1432" s="294">
        <v>18570</v>
      </c>
      <c r="K1432" s="294">
        <v>0.45250000000000001</v>
      </c>
      <c r="L1432" s="294">
        <v>59.4</v>
      </c>
      <c r="M1432" s="294">
        <v>133.328</v>
      </c>
      <c r="N1432" s="294">
        <v>0.98980000000000001</v>
      </c>
      <c r="O1432" s="294">
        <v>18543</v>
      </c>
      <c r="Q1432" s="294">
        <v>0.4239</v>
      </c>
      <c r="R1432" s="294">
        <v>61.8</v>
      </c>
      <c r="S1432" s="294">
        <v>133.328</v>
      </c>
      <c r="T1432" s="294">
        <v>0.98899999999999999</v>
      </c>
      <c r="U1432" s="294">
        <v>17442</v>
      </c>
      <c r="W1432" s="294">
        <v>0.39639999999999997</v>
      </c>
      <c r="X1432" s="294">
        <v>48.6</v>
      </c>
      <c r="Y1432" s="294">
        <v>133.328</v>
      </c>
      <c r="Z1432" s="294">
        <v>0.9889</v>
      </c>
      <c r="AA1432" s="294">
        <v>15936</v>
      </c>
      <c r="AC1432" s="294">
        <v>0.44569999999999999</v>
      </c>
      <c r="AD1432" s="294">
        <v>46.56</v>
      </c>
      <c r="AE1432" s="294">
        <v>133.328</v>
      </c>
      <c r="AF1432" s="294">
        <v>0.99160000000000004</v>
      </c>
      <c r="AG1432" s="294">
        <v>15090</v>
      </c>
      <c r="AI1432" s="294">
        <v>0.43930000000000002</v>
      </c>
      <c r="AJ1432" s="294">
        <v>44.16</v>
      </c>
      <c r="AK1432" s="294">
        <v>133.328</v>
      </c>
      <c r="AL1432" s="294">
        <v>0.99209999999999998</v>
      </c>
      <c r="AM1432" s="294">
        <v>15651</v>
      </c>
      <c r="AO1432" s="294">
        <v>0.49619999999999997</v>
      </c>
      <c r="AP1432" s="294">
        <v>41.4</v>
      </c>
      <c r="AQ1432" s="294">
        <v>133.328</v>
      </c>
      <c r="AR1432" s="294">
        <v>0.98980000000000001</v>
      </c>
      <c r="AS1432" s="294">
        <v>13284</v>
      </c>
      <c r="AU1432" s="294">
        <v>0.43580000000000002</v>
      </c>
      <c r="AV1432" s="294">
        <v>34.44</v>
      </c>
      <c r="AW1432" s="294">
        <v>133.328</v>
      </c>
      <c r="AX1432" s="294">
        <v>0.98699999999999999</v>
      </c>
      <c r="AY1432" s="294">
        <v>11103</v>
      </c>
      <c r="BA1432" s="294">
        <v>0.45369999999999999</v>
      </c>
      <c r="BB1432" s="294">
        <v>27.96</v>
      </c>
      <c r="BC1432" s="294">
        <v>133.328</v>
      </c>
      <c r="BD1432" s="294">
        <v>0.98470000000000002</v>
      </c>
      <c r="BE1432" s="294">
        <v>9243</v>
      </c>
      <c r="BG1432" s="294">
        <v>0.45119999999999999</v>
      </c>
      <c r="BH1432" s="294">
        <v>27.36</v>
      </c>
      <c r="BI1432" s="294">
        <v>133.328</v>
      </c>
      <c r="BJ1432" s="294">
        <v>0.98550000000000004</v>
      </c>
      <c r="BK1432" s="294">
        <v>9939</v>
      </c>
      <c r="BM1432" s="294">
        <v>0.4955</v>
      </c>
      <c r="BN1432" s="294">
        <v>33.96</v>
      </c>
      <c r="BO1432" s="294">
        <v>133.328</v>
      </c>
      <c r="BP1432" s="294">
        <v>0.99070000000000003</v>
      </c>
      <c r="BQ1432" s="294">
        <v>11142</v>
      </c>
      <c r="BS1432" s="294">
        <v>0.49280000000000002</v>
      </c>
      <c r="BT1432" s="294">
        <v>40.799999999999997</v>
      </c>
      <c r="BU1432" s="294">
        <v>133.328</v>
      </c>
      <c r="BV1432" s="294">
        <v>0.99099999999999999</v>
      </c>
      <c r="BW1432" s="294">
        <v>14574</v>
      </c>
      <c r="BY1432" s="294">
        <v>0.48449999999999999</v>
      </c>
    </row>
    <row r="1433" spans="1:77">
      <c r="A1433" s="301">
        <v>1467</v>
      </c>
      <c r="B1433" s="302" t="s">
        <v>4000</v>
      </c>
      <c r="C1433" s="301" t="s">
        <v>5389</v>
      </c>
      <c r="D1433" s="302" t="s">
        <v>4051</v>
      </c>
      <c r="E1433" s="303">
        <v>222.2</v>
      </c>
      <c r="F1433" s="294">
        <v>67.2</v>
      </c>
      <c r="G1433" s="294">
        <v>177.76</v>
      </c>
      <c r="H1433" s="294">
        <v>0.74139999999999995</v>
      </c>
      <c r="I1433" s="294">
        <v>19503</v>
      </c>
      <c r="K1433" s="294">
        <v>0.54369999999999996</v>
      </c>
      <c r="L1433" s="294">
        <v>67.2</v>
      </c>
      <c r="M1433" s="294">
        <v>177.76</v>
      </c>
      <c r="N1433" s="294">
        <v>0.73670000000000002</v>
      </c>
      <c r="O1433" s="294">
        <v>22872</v>
      </c>
      <c r="Q1433" s="294">
        <v>0.621</v>
      </c>
      <c r="R1433" s="294">
        <v>67.2</v>
      </c>
      <c r="S1433" s="294">
        <v>177.76</v>
      </c>
      <c r="T1433" s="294">
        <v>0.73109999999999997</v>
      </c>
      <c r="U1433" s="294">
        <v>19065</v>
      </c>
      <c r="W1433" s="294">
        <v>0.53900000000000003</v>
      </c>
      <c r="X1433" s="294">
        <v>67.2</v>
      </c>
      <c r="Y1433" s="294">
        <v>177.76</v>
      </c>
      <c r="Z1433" s="294">
        <v>0.71240000000000003</v>
      </c>
      <c r="AA1433" s="294">
        <v>18135</v>
      </c>
      <c r="AC1433" s="294">
        <v>0.50919999999999999</v>
      </c>
      <c r="AD1433" s="294">
        <v>67.2</v>
      </c>
      <c r="AE1433" s="294">
        <v>177.76</v>
      </c>
      <c r="AF1433" s="294">
        <v>0.72699999999999998</v>
      </c>
      <c r="AG1433" s="294">
        <v>18810</v>
      </c>
      <c r="AI1433" s="294">
        <v>0.51749999999999996</v>
      </c>
      <c r="AJ1433" s="294">
        <v>67.2</v>
      </c>
      <c r="AK1433" s="294">
        <v>177.76</v>
      </c>
      <c r="AL1433" s="294">
        <v>0.74219999999999997</v>
      </c>
      <c r="AM1433" s="294">
        <v>18894</v>
      </c>
      <c r="AO1433" s="294">
        <v>0.5262</v>
      </c>
      <c r="AP1433" s="294">
        <v>67.2</v>
      </c>
      <c r="AQ1433" s="294">
        <v>177.76</v>
      </c>
      <c r="AR1433" s="294">
        <v>0.70399999999999996</v>
      </c>
      <c r="AS1433" s="294">
        <v>19806</v>
      </c>
      <c r="AU1433" s="294">
        <v>0.56269999999999998</v>
      </c>
      <c r="AV1433" s="294">
        <v>67.2</v>
      </c>
      <c r="AW1433" s="294">
        <v>177.76</v>
      </c>
      <c r="AX1433" s="294">
        <v>0.68059999999999998</v>
      </c>
      <c r="AY1433" s="294">
        <v>16278</v>
      </c>
      <c r="BA1433" s="294">
        <v>0.49440000000000001</v>
      </c>
      <c r="BB1433" s="294">
        <v>67.2</v>
      </c>
      <c r="BC1433" s="294">
        <v>177.76</v>
      </c>
      <c r="BD1433" s="294">
        <v>0.69820000000000004</v>
      </c>
      <c r="BE1433" s="294">
        <v>17862</v>
      </c>
      <c r="BG1433" s="294">
        <v>0.51170000000000004</v>
      </c>
      <c r="BH1433" s="294">
        <v>67.2</v>
      </c>
      <c r="BI1433" s="294">
        <v>177.76</v>
      </c>
      <c r="BJ1433" s="294">
        <v>0.70409999999999995</v>
      </c>
      <c r="BK1433" s="294">
        <v>18045</v>
      </c>
      <c r="BM1433" s="294">
        <v>0.51259999999999994</v>
      </c>
      <c r="BN1433" s="294">
        <v>67.2</v>
      </c>
      <c r="BO1433" s="294">
        <v>177.76</v>
      </c>
      <c r="BP1433" s="294">
        <v>0.7107</v>
      </c>
      <c r="BQ1433" s="294">
        <v>16386</v>
      </c>
      <c r="BS1433" s="294">
        <v>0.51060000000000005</v>
      </c>
      <c r="BT1433" s="294">
        <v>67.2</v>
      </c>
      <c r="BU1433" s="294">
        <v>177.76</v>
      </c>
      <c r="BV1433" s="294">
        <v>0.76980000000000004</v>
      </c>
      <c r="BW1433" s="294">
        <v>15603</v>
      </c>
      <c r="BY1433" s="294">
        <v>0.40539999999999998</v>
      </c>
    </row>
    <row r="1434" spans="1:77">
      <c r="A1434" s="301">
        <v>1468</v>
      </c>
      <c r="B1434" s="302" t="s">
        <v>4000</v>
      </c>
      <c r="C1434" s="301" t="s">
        <v>4002</v>
      </c>
      <c r="D1434" s="302" t="s">
        <v>4097</v>
      </c>
      <c r="E1434" s="303">
        <v>300</v>
      </c>
      <c r="F1434" s="294">
        <v>116.96</v>
      </c>
      <c r="G1434" s="294">
        <v>240</v>
      </c>
      <c r="H1434" s="294">
        <v>0.95630000000000004</v>
      </c>
      <c r="I1434" s="294">
        <v>37624</v>
      </c>
      <c r="K1434" s="294" t="s">
        <v>3983</v>
      </c>
      <c r="L1434" s="294">
        <v>146</v>
      </c>
      <c r="M1434" s="294">
        <v>240</v>
      </c>
      <c r="N1434" s="294">
        <v>0.95250000000000001</v>
      </c>
      <c r="O1434" s="294">
        <v>39964</v>
      </c>
      <c r="Q1434" s="294" t="s">
        <v>3983</v>
      </c>
      <c r="R1434" s="294">
        <v>139.19999999999999</v>
      </c>
      <c r="S1434" s="294">
        <v>240</v>
      </c>
      <c r="T1434" s="294">
        <v>0.95669999999999999</v>
      </c>
      <c r="U1434" s="294">
        <v>37052</v>
      </c>
      <c r="W1434" s="294" t="s">
        <v>3983</v>
      </c>
      <c r="X1434" s="294">
        <v>106.72</v>
      </c>
      <c r="Y1434" s="294">
        <v>240</v>
      </c>
      <c r="Z1434" s="294">
        <v>0.95940000000000003</v>
      </c>
      <c r="AA1434" s="294">
        <v>33864</v>
      </c>
      <c r="AC1434" s="294" t="s">
        <v>3983</v>
      </c>
      <c r="AD1434" s="294">
        <v>105.6</v>
      </c>
      <c r="AE1434" s="294">
        <v>240</v>
      </c>
      <c r="AF1434" s="294">
        <v>0.96309999999999996</v>
      </c>
      <c r="AG1434" s="294">
        <v>33660</v>
      </c>
      <c r="AI1434" s="294" t="s">
        <v>3983</v>
      </c>
      <c r="AJ1434" s="294">
        <v>108.64</v>
      </c>
      <c r="AK1434" s="294">
        <v>240</v>
      </c>
      <c r="AL1434" s="294">
        <v>0.96119999999999994</v>
      </c>
      <c r="AM1434" s="294">
        <v>33808</v>
      </c>
      <c r="AO1434" s="294" t="s">
        <v>3983</v>
      </c>
      <c r="AP1434" s="294">
        <v>104.64</v>
      </c>
      <c r="AQ1434" s="294">
        <v>240</v>
      </c>
      <c r="AR1434" s="294">
        <v>0.95689999999999997</v>
      </c>
      <c r="AS1434" s="294">
        <v>30440</v>
      </c>
      <c r="AU1434" s="294" t="s">
        <v>3983</v>
      </c>
      <c r="AV1434" s="294">
        <v>103.2</v>
      </c>
      <c r="AW1434" s="294">
        <v>240</v>
      </c>
      <c r="AX1434" s="294">
        <v>0.95009999999999994</v>
      </c>
      <c r="AY1434" s="294">
        <v>25800</v>
      </c>
      <c r="BA1434" s="294" t="s">
        <v>3983</v>
      </c>
      <c r="BB1434" s="294">
        <v>89.92</v>
      </c>
      <c r="BC1434" s="294">
        <v>240</v>
      </c>
      <c r="BD1434" s="294">
        <v>0.95179999999999998</v>
      </c>
      <c r="BE1434" s="294">
        <v>22180</v>
      </c>
      <c r="BG1434" s="294" t="s">
        <v>3983</v>
      </c>
      <c r="BH1434" s="294">
        <v>90.24</v>
      </c>
      <c r="BI1434" s="294">
        <v>240</v>
      </c>
      <c r="BJ1434" s="294">
        <v>0.94750000000000001</v>
      </c>
      <c r="BK1434" s="294">
        <v>22372</v>
      </c>
      <c r="BM1434" s="294" t="s">
        <v>3983</v>
      </c>
      <c r="BN1434" s="294">
        <v>88.8</v>
      </c>
      <c r="BO1434" s="294">
        <v>240</v>
      </c>
      <c r="BP1434" s="294">
        <v>0.95319999999999994</v>
      </c>
      <c r="BQ1434" s="294">
        <v>22844</v>
      </c>
      <c r="BS1434" s="294" t="s">
        <v>3983</v>
      </c>
      <c r="BT1434" s="294">
        <v>96.8</v>
      </c>
      <c r="BU1434" s="294">
        <v>240</v>
      </c>
      <c r="BV1434" s="294">
        <v>0.95379999999999998</v>
      </c>
      <c r="BW1434" s="294">
        <v>32012</v>
      </c>
      <c r="BY1434" s="294" t="s">
        <v>3983</v>
      </c>
    </row>
    <row r="1435" spans="1:77">
      <c r="A1435" s="301">
        <v>1469</v>
      </c>
      <c r="B1435" s="302" t="s">
        <v>4000</v>
      </c>
      <c r="C1435" s="301" t="s">
        <v>5390</v>
      </c>
      <c r="D1435" s="302" t="s">
        <v>4139</v>
      </c>
      <c r="E1435" s="303">
        <v>2500</v>
      </c>
      <c r="F1435" s="294">
        <v>2064</v>
      </c>
      <c r="G1435" s="294">
        <v>2064</v>
      </c>
      <c r="H1435" s="294">
        <v>0.98819999999999997</v>
      </c>
      <c r="I1435" s="294">
        <v>651000</v>
      </c>
      <c r="K1435" s="294">
        <v>0.44330000000000003</v>
      </c>
      <c r="L1435" s="294">
        <v>2040</v>
      </c>
      <c r="M1435" s="294">
        <v>2040</v>
      </c>
      <c r="N1435" s="294">
        <v>0.98780000000000001</v>
      </c>
      <c r="O1435" s="294">
        <v>964800</v>
      </c>
      <c r="Q1435" s="294">
        <v>0.64359999999999995</v>
      </c>
      <c r="R1435" s="294">
        <v>2070</v>
      </c>
      <c r="S1435" s="294">
        <v>2070</v>
      </c>
      <c r="T1435" s="294">
        <v>0.98609999999999998</v>
      </c>
      <c r="U1435" s="294">
        <v>761400</v>
      </c>
      <c r="W1435" s="294">
        <v>0.53790000000000004</v>
      </c>
      <c r="X1435" s="294">
        <v>0</v>
      </c>
      <c r="Y1435" s="294">
        <v>0</v>
      </c>
      <c r="Z1435" s="294" t="e">
        <v>#DIV/0!</v>
      </c>
      <c r="AA1435" s="294">
        <v>0</v>
      </c>
      <c r="AC1435" s="294">
        <v>0</v>
      </c>
      <c r="AD1435" s="294">
        <v>2052</v>
      </c>
      <c r="AE1435" s="294">
        <v>2052</v>
      </c>
      <c r="AF1435" s="294">
        <v>0.97009999999999996</v>
      </c>
      <c r="AG1435" s="294">
        <v>388200</v>
      </c>
      <c r="AI1435" s="294">
        <v>0.2621</v>
      </c>
      <c r="AJ1435" s="294">
        <v>2046</v>
      </c>
      <c r="AK1435" s="294">
        <v>2046</v>
      </c>
      <c r="AL1435" s="294">
        <v>0.97689999999999999</v>
      </c>
      <c r="AM1435" s="294">
        <v>480600</v>
      </c>
      <c r="AO1435" s="294">
        <v>0.33400000000000002</v>
      </c>
      <c r="AP1435" s="294">
        <v>2058</v>
      </c>
      <c r="AQ1435" s="294">
        <v>2040</v>
      </c>
      <c r="AR1435" s="294">
        <v>0.98739999999999994</v>
      </c>
      <c r="AS1435" s="294">
        <v>844200</v>
      </c>
      <c r="AU1435" s="294">
        <v>0.55840000000000001</v>
      </c>
      <c r="AV1435" s="294">
        <v>2064</v>
      </c>
      <c r="AW1435" s="294">
        <v>2064</v>
      </c>
      <c r="AX1435" s="294">
        <v>0.98370000000000002</v>
      </c>
      <c r="AY1435" s="294">
        <v>829200</v>
      </c>
      <c r="BA1435" s="294">
        <v>0.56730000000000003</v>
      </c>
      <c r="BB1435" s="294">
        <v>2058</v>
      </c>
      <c r="BC1435" s="294">
        <v>2064</v>
      </c>
      <c r="BD1435" s="294">
        <v>0.9869</v>
      </c>
      <c r="BE1435" s="294">
        <v>494400</v>
      </c>
      <c r="BG1435" s="294">
        <v>0.51559999999999995</v>
      </c>
      <c r="BH1435" s="294">
        <v>2162.4</v>
      </c>
      <c r="BI1435" s="294">
        <v>2162.4</v>
      </c>
      <c r="BJ1435" s="294">
        <v>0.96689999999999998</v>
      </c>
      <c r="BK1435" s="294">
        <v>811368</v>
      </c>
      <c r="BM1435" s="294">
        <v>0.52159999999999995</v>
      </c>
      <c r="BN1435" s="294">
        <v>2149.92</v>
      </c>
      <c r="BO1435" s="294">
        <v>2149.92</v>
      </c>
      <c r="BP1435" s="294">
        <v>0.96950000000000003</v>
      </c>
      <c r="BQ1435" s="294">
        <v>817584</v>
      </c>
      <c r="BS1435" s="294">
        <v>0.5837</v>
      </c>
      <c r="BT1435" s="294">
        <v>2114.88</v>
      </c>
      <c r="BU1435" s="294">
        <v>2114.88</v>
      </c>
      <c r="BV1435" s="294">
        <v>0.98719999999999997</v>
      </c>
      <c r="BW1435" s="294">
        <v>966132</v>
      </c>
      <c r="BY1435" s="294">
        <v>0.1555</v>
      </c>
    </row>
    <row r="1436" spans="1:77">
      <c r="A1436" s="301">
        <v>1470</v>
      </c>
      <c r="B1436" s="302" t="s">
        <v>4000</v>
      </c>
      <c r="C1436" s="301" t="s">
        <v>5391</v>
      </c>
      <c r="D1436" s="302" t="s">
        <v>4051</v>
      </c>
      <c r="E1436" s="303">
        <v>350</v>
      </c>
      <c r="F1436" s="294">
        <v>92.16</v>
      </c>
      <c r="G1436" s="294">
        <v>280</v>
      </c>
      <c r="H1436" s="294">
        <v>0.80549999999999999</v>
      </c>
      <c r="I1436" s="294">
        <v>23346</v>
      </c>
      <c r="K1436" s="294">
        <v>0.43680000000000002</v>
      </c>
      <c r="L1436" s="294">
        <v>97.8</v>
      </c>
      <c r="M1436" s="294">
        <v>280</v>
      </c>
      <c r="N1436" s="294">
        <v>0.77990000000000004</v>
      </c>
      <c r="O1436" s="294">
        <v>24924</v>
      </c>
      <c r="Q1436" s="294">
        <v>0.43930000000000002</v>
      </c>
      <c r="R1436" s="294">
        <v>91.2</v>
      </c>
      <c r="S1436" s="294">
        <v>280</v>
      </c>
      <c r="T1436" s="294">
        <v>0.81940000000000002</v>
      </c>
      <c r="U1436" s="294">
        <v>22044</v>
      </c>
      <c r="W1436" s="294">
        <v>0.40970000000000001</v>
      </c>
      <c r="X1436" s="294">
        <v>73.44</v>
      </c>
      <c r="Y1436" s="294">
        <v>280</v>
      </c>
      <c r="Z1436" s="294">
        <v>0.82230000000000003</v>
      </c>
      <c r="AA1436" s="294">
        <v>19518</v>
      </c>
      <c r="AC1436" s="294">
        <v>0.43440000000000001</v>
      </c>
      <c r="AD1436" s="294">
        <v>96.72</v>
      </c>
      <c r="AE1436" s="294">
        <v>280</v>
      </c>
      <c r="AF1436" s="294">
        <v>0.81589999999999996</v>
      </c>
      <c r="AG1436" s="294">
        <v>19224</v>
      </c>
      <c r="AI1436" s="294">
        <v>0.32740000000000002</v>
      </c>
      <c r="AJ1436" s="294">
        <v>85.2</v>
      </c>
      <c r="AK1436" s="294">
        <v>280</v>
      </c>
      <c r="AL1436" s="294">
        <v>0.84519999999999995</v>
      </c>
      <c r="AM1436" s="294">
        <v>20364</v>
      </c>
      <c r="AO1436" s="294">
        <v>0.39279999999999998</v>
      </c>
      <c r="AP1436" s="294">
        <v>78.72</v>
      </c>
      <c r="AQ1436" s="294">
        <v>280</v>
      </c>
      <c r="AR1436" s="294">
        <v>0.77290000000000003</v>
      </c>
      <c r="AS1436" s="294">
        <v>17310</v>
      </c>
      <c r="AU1436" s="294">
        <v>0.38240000000000002</v>
      </c>
      <c r="AV1436" s="294">
        <v>83.28</v>
      </c>
      <c r="AW1436" s="294">
        <v>280</v>
      </c>
      <c r="AX1436" s="294">
        <v>0.69650000000000001</v>
      </c>
      <c r="AY1436" s="294">
        <v>17430</v>
      </c>
      <c r="BA1436" s="294">
        <v>0.41739999999999999</v>
      </c>
      <c r="BB1436" s="294">
        <v>73.2</v>
      </c>
      <c r="BC1436" s="294">
        <v>280</v>
      </c>
      <c r="BD1436" s="294">
        <v>0.70340000000000003</v>
      </c>
      <c r="BE1436" s="294">
        <v>16974</v>
      </c>
      <c r="BG1436" s="294">
        <v>0.44309999999999999</v>
      </c>
      <c r="BH1436" s="294">
        <v>82.56</v>
      </c>
      <c r="BI1436" s="294">
        <v>280</v>
      </c>
      <c r="BJ1436" s="294">
        <v>0.70440000000000003</v>
      </c>
      <c r="BK1436" s="294">
        <v>17742</v>
      </c>
      <c r="BM1436" s="294">
        <v>0.41010000000000002</v>
      </c>
      <c r="BN1436" s="294">
        <v>91.68</v>
      </c>
      <c r="BO1436" s="294">
        <v>280</v>
      </c>
      <c r="BP1436" s="294">
        <v>0.74870000000000003</v>
      </c>
      <c r="BQ1436" s="294">
        <v>18084</v>
      </c>
      <c r="BS1436" s="294">
        <v>0.3921</v>
      </c>
      <c r="BT1436" s="294">
        <v>86.64</v>
      </c>
      <c r="BU1436" s="294">
        <v>280</v>
      </c>
      <c r="BV1436" s="294">
        <v>0.7823</v>
      </c>
      <c r="BW1436" s="294">
        <v>21384</v>
      </c>
      <c r="BY1436" s="294">
        <v>0.42409999999999998</v>
      </c>
    </row>
    <row r="1437" spans="1:77">
      <c r="A1437" s="301">
        <v>1471</v>
      </c>
      <c r="B1437" s="302" t="s">
        <v>4000</v>
      </c>
      <c r="C1437" s="301" t="s">
        <v>5392</v>
      </c>
      <c r="D1437" s="302" t="s">
        <v>4097</v>
      </c>
      <c r="E1437" s="303">
        <v>200</v>
      </c>
      <c r="F1437" s="294">
        <v>76.08</v>
      </c>
      <c r="G1437" s="294">
        <v>160</v>
      </c>
      <c r="H1437" s="294">
        <v>0.97989999999999999</v>
      </c>
      <c r="I1437" s="294">
        <v>28284</v>
      </c>
      <c r="K1437" s="294" t="s">
        <v>3983</v>
      </c>
      <c r="L1437" s="294">
        <v>81.599999999999994</v>
      </c>
      <c r="M1437" s="294">
        <v>160</v>
      </c>
      <c r="N1437" s="294">
        <v>0.98199999999999998</v>
      </c>
      <c r="O1437" s="294">
        <v>28398</v>
      </c>
      <c r="Q1437" s="294" t="s">
        <v>3983</v>
      </c>
      <c r="R1437" s="294">
        <v>76.8</v>
      </c>
      <c r="S1437" s="294">
        <v>160</v>
      </c>
      <c r="T1437" s="294">
        <v>0.98180000000000001</v>
      </c>
      <c r="U1437" s="294">
        <v>26130</v>
      </c>
      <c r="W1437" s="294" t="s">
        <v>3983</v>
      </c>
      <c r="X1437" s="294">
        <v>60.24</v>
      </c>
      <c r="Y1437" s="294">
        <v>160</v>
      </c>
      <c r="Z1437" s="294">
        <v>0.97370000000000001</v>
      </c>
      <c r="AA1437" s="294">
        <v>20874</v>
      </c>
      <c r="AC1437" s="294" t="s">
        <v>3983</v>
      </c>
      <c r="AD1437" s="294">
        <v>55.44</v>
      </c>
      <c r="AE1437" s="294">
        <v>160</v>
      </c>
      <c r="AF1437" s="294">
        <v>0.97839999999999994</v>
      </c>
      <c r="AG1437" s="294">
        <v>20334</v>
      </c>
      <c r="AI1437" s="294" t="s">
        <v>3983</v>
      </c>
      <c r="AJ1437" s="294">
        <v>63.12</v>
      </c>
      <c r="AK1437" s="294">
        <v>160</v>
      </c>
      <c r="AL1437" s="294">
        <v>0.98139999999999994</v>
      </c>
      <c r="AM1437" s="294">
        <v>20562</v>
      </c>
      <c r="AO1437" s="294" t="s">
        <v>3983</v>
      </c>
      <c r="AP1437" s="294">
        <v>51.84</v>
      </c>
      <c r="AQ1437" s="294">
        <v>160</v>
      </c>
      <c r="AR1437" s="294">
        <v>0.97409999999999997</v>
      </c>
      <c r="AS1437" s="294">
        <v>17346</v>
      </c>
      <c r="AU1437" s="294" t="s">
        <v>3983</v>
      </c>
      <c r="AV1437" s="294">
        <v>43.2</v>
      </c>
      <c r="AW1437" s="294">
        <v>160</v>
      </c>
      <c r="AX1437" s="294">
        <v>0.95579999999999998</v>
      </c>
      <c r="AY1437" s="294">
        <v>12558</v>
      </c>
      <c r="BA1437" s="294" t="s">
        <v>3983</v>
      </c>
      <c r="BB1437" s="294">
        <v>32.880000000000003</v>
      </c>
      <c r="BC1437" s="294">
        <v>160</v>
      </c>
      <c r="BD1437" s="294">
        <v>0.9546</v>
      </c>
      <c r="BE1437" s="294">
        <v>11964</v>
      </c>
      <c r="BG1437" s="294" t="s">
        <v>3983</v>
      </c>
      <c r="BH1437" s="294">
        <v>33.36</v>
      </c>
      <c r="BI1437" s="294">
        <v>160</v>
      </c>
      <c r="BJ1437" s="294">
        <v>0.95689999999999997</v>
      </c>
      <c r="BK1437" s="294">
        <v>11832</v>
      </c>
      <c r="BM1437" s="294" t="s">
        <v>3983</v>
      </c>
      <c r="BN1437" s="294">
        <v>36.24</v>
      </c>
      <c r="BO1437" s="294">
        <v>160</v>
      </c>
      <c r="BP1437" s="294">
        <v>0.9607</v>
      </c>
      <c r="BQ1437" s="294">
        <v>11862</v>
      </c>
      <c r="BS1437" s="294" t="s">
        <v>3983</v>
      </c>
      <c r="BT1437" s="294">
        <v>46.56</v>
      </c>
      <c r="BU1437" s="294">
        <v>160</v>
      </c>
      <c r="BV1437" s="294">
        <v>0.96989999999999998</v>
      </c>
      <c r="BW1437" s="294">
        <v>17604</v>
      </c>
      <c r="BY1437" s="294" t="s">
        <v>3983</v>
      </c>
    </row>
    <row r="1438" spans="1:77">
      <c r="A1438" s="301">
        <v>1472</v>
      </c>
      <c r="B1438" s="302" t="s">
        <v>4000</v>
      </c>
      <c r="C1438" s="301" t="s">
        <v>5393</v>
      </c>
      <c r="D1438" s="302" t="s">
        <v>4097</v>
      </c>
      <c r="E1438" s="303">
        <v>288.88888888888886</v>
      </c>
      <c r="F1438" s="294">
        <v>73.12</v>
      </c>
      <c r="G1438" s="294">
        <v>231.11199999999999</v>
      </c>
      <c r="H1438" s="294">
        <v>0.94809999999999994</v>
      </c>
      <c r="I1438" s="294">
        <v>27748</v>
      </c>
      <c r="K1438" s="294" t="s">
        <v>3983</v>
      </c>
      <c r="L1438" s="294">
        <v>69.599999999999994</v>
      </c>
      <c r="M1438" s="294">
        <v>231.11199999999999</v>
      </c>
      <c r="N1438" s="294">
        <v>0.94179999999999997</v>
      </c>
      <c r="O1438" s="294">
        <v>28076</v>
      </c>
      <c r="Q1438" s="294" t="s">
        <v>3983</v>
      </c>
      <c r="R1438" s="294">
        <v>66</v>
      </c>
      <c r="S1438" s="294">
        <v>231.11199999999999</v>
      </c>
      <c r="T1438" s="294">
        <v>0.93269999999999997</v>
      </c>
      <c r="U1438" s="294">
        <v>23748</v>
      </c>
      <c r="W1438" s="294" t="s">
        <v>3983</v>
      </c>
      <c r="X1438" s="294">
        <v>61.92</v>
      </c>
      <c r="Y1438" s="294">
        <v>231.11199999999999</v>
      </c>
      <c r="Z1438" s="294">
        <v>0.91479999999999995</v>
      </c>
      <c r="AA1438" s="294">
        <v>21068</v>
      </c>
      <c r="AC1438" s="294" t="s">
        <v>3983</v>
      </c>
      <c r="AD1438" s="294">
        <v>72.8</v>
      </c>
      <c r="AE1438" s="294">
        <v>231.11199999999999</v>
      </c>
      <c r="AF1438" s="294">
        <v>0.93969999999999998</v>
      </c>
      <c r="AG1438" s="294">
        <v>22608</v>
      </c>
      <c r="AI1438" s="294" t="s">
        <v>3983</v>
      </c>
      <c r="AJ1438" s="294">
        <v>61.92</v>
      </c>
      <c r="AK1438" s="294">
        <v>231.11199999999999</v>
      </c>
      <c r="AL1438" s="294">
        <v>0.94620000000000004</v>
      </c>
      <c r="AM1438" s="294">
        <v>22356</v>
      </c>
      <c r="AO1438" s="294" t="s">
        <v>3983</v>
      </c>
      <c r="AP1438" s="294">
        <v>49.12</v>
      </c>
      <c r="AQ1438" s="294">
        <v>231.11199999999999</v>
      </c>
      <c r="AR1438" s="294">
        <v>0.91369999999999996</v>
      </c>
      <c r="AS1438" s="294">
        <v>19080</v>
      </c>
      <c r="AU1438" s="294" t="s">
        <v>3983</v>
      </c>
      <c r="AV1438" s="294">
        <v>37.28</v>
      </c>
      <c r="AW1438" s="294">
        <v>231.11199999999999</v>
      </c>
      <c r="AX1438" s="294">
        <v>0.84429999999999994</v>
      </c>
      <c r="AY1438" s="294">
        <v>13444</v>
      </c>
      <c r="BA1438" s="294" t="s">
        <v>3983</v>
      </c>
      <c r="BB1438" s="294">
        <v>36.96</v>
      </c>
      <c r="BC1438" s="294">
        <v>231.11199999999999</v>
      </c>
      <c r="BD1438" s="294">
        <v>0.83699999999999997</v>
      </c>
      <c r="BE1438" s="294">
        <v>13116</v>
      </c>
      <c r="BG1438" s="294" t="s">
        <v>3983</v>
      </c>
      <c r="BH1438" s="294">
        <v>41.6</v>
      </c>
      <c r="BI1438" s="294">
        <v>231.11199999999999</v>
      </c>
      <c r="BJ1438" s="294">
        <v>0.85429999999999995</v>
      </c>
      <c r="BK1438" s="294">
        <v>13040</v>
      </c>
      <c r="BM1438" s="294" t="s">
        <v>3983</v>
      </c>
      <c r="BN1438" s="294">
        <v>45.6</v>
      </c>
      <c r="BO1438" s="294">
        <v>231.11199999999999</v>
      </c>
      <c r="BP1438" s="294">
        <v>0.88900000000000001</v>
      </c>
      <c r="BQ1438" s="294">
        <v>13316</v>
      </c>
      <c r="BS1438" s="294" t="s">
        <v>3983</v>
      </c>
      <c r="BT1438" s="294">
        <v>49.92</v>
      </c>
      <c r="BU1438" s="294">
        <v>231.11199999999999</v>
      </c>
      <c r="BV1438" s="294">
        <v>0.92210000000000003</v>
      </c>
      <c r="BW1438" s="294">
        <v>19564</v>
      </c>
      <c r="BY1438" s="294" t="s">
        <v>3983</v>
      </c>
    </row>
    <row r="1439" spans="1:77">
      <c r="A1439" s="301">
        <v>1473</v>
      </c>
      <c r="B1439" s="302" t="s">
        <v>4000</v>
      </c>
      <c r="C1439" s="301" t="s">
        <v>5394</v>
      </c>
      <c r="D1439" s="302" t="s">
        <v>4051</v>
      </c>
      <c r="E1439" s="303">
        <v>278</v>
      </c>
      <c r="F1439" s="294">
        <v>196.32</v>
      </c>
      <c r="G1439" s="294">
        <v>222.4</v>
      </c>
      <c r="H1439" s="294">
        <v>0.88190000000000002</v>
      </c>
      <c r="I1439" s="294">
        <v>73062</v>
      </c>
      <c r="K1439" s="294">
        <v>0.58609999999999995</v>
      </c>
      <c r="L1439" s="294">
        <v>201.6</v>
      </c>
      <c r="M1439" s="294">
        <v>222.4</v>
      </c>
      <c r="N1439" s="294">
        <v>0.88849999999999996</v>
      </c>
      <c r="O1439" s="294">
        <v>72918</v>
      </c>
      <c r="Q1439" s="294">
        <v>0.54720000000000002</v>
      </c>
      <c r="R1439" s="294">
        <v>192.6</v>
      </c>
      <c r="S1439" s="294">
        <v>222.4</v>
      </c>
      <c r="T1439" s="294">
        <v>0.87649999999999995</v>
      </c>
      <c r="U1439" s="294">
        <v>70686</v>
      </c>
      <c r="W1439" s="294">
        <v>0.58160000000000001</v>
      </c>
      <c r="X1439" s="294">
        <v>186.72</v>
      </c>
      <c r="Y1439" s="294">
        <v>222.4</v>
      </c>
      <c r="Z1439" s="294">
        <v>0.872</v>
      </c>
      <c r="AA1439" s="294">
        <v>69762</v>
      </c>
      <c r="AC1439" s="294">
        <v>0.57589999999999997</v>
      </c>
      <c r="AD1439" s="294">
        <v>199.68</v>
      </c>
      <c r="AE1439" s="294">
        <v>222.4</v>
      </c>
      <c r="AF1439" s="294">
        <v>0.8851</v>
      </c>
      <c r="AG1439" s="294">
        <v>68994</v>
      </c>
      <c r="AI1439" s="294">
        <v>0.52470000000000006</v>
      </c>
      <c r="AJ1439" s="294">
        <v>188.88</v>
      </c>
      <c r="AK1439" s="294">
        <v>222.4</v>
      </c>
      <c r="AL1439" s="294">
        <v>0.88149999999999995</v>
      </c>
      <c r="AM1439" s="294">
        <v>67398</v>
      </c>
      <c r="AO1439" s="294">
        <v>0.56230000000000002</v>
      </c>
      <c r="AP1439" s="294">
        <v>185.76</v>
      </c>
      <c r="AQ1439" s="294">
        <v>222.4</v>
      </c>
      <c r="AR1439" s="294">
        <v>0.88200000000000001</v>
      </c>
      <c r="AS1439" s="294">
        <v>65154</v>
      </c>
      <c r="AU1439" s="294">
        <v>0.53449999999999998</v>
      </c>
      <c r="AV1439" s="294">
        <v>178.56</v>
      </c>
      <c r="AW1439" s="294">
        <v>222.4</v>
      </c>
      <c r="AX1439" s="294">
        <v>0.89559999999999995</v>
      </c>
      <c r="AY1439" s="294">
        <v>57072</v>
      </c>
      <c r="BA1439" s="294">
        <v>0.49569999999999997</v>
      </c>
      <c r="BB1439" s="294">
        <v>165.84</v>
      </c>
      <c r="BC1439" s="294">
        <v>222.4</v>
      </c>
      <c r="BD1439" s="294">
        <v>0.91700000000000004</v>
      </c>
      <c r="BE1439" s="294">
        <v>54354</v>
      </c>
      <c r="BG1439" s="294">
        <v>0.48039999999999999</v>
      </c>
      <c r="BH1439" s="294">
        <v>161.52000000000001</v>
      </c>
      <c r="BI1439" s="294">
        <v>222.4</v>
      </c>
      <c r="BJ1439" s="294">
        <v>0.91279999999999994</v>
      </c>
      <c r="BK1439" s="294">
        <v>52566</v>
      </c>
      <c r="BM1439" s="294">
        <v>0.47920000000000001</v>
      </c>
      <c r="BN1439" s="294">
        <v>159.36000000000001</v>
      </c>
      <c r="BO1439" s="294">
        <v>222.4</v>
      </c>
      <c r="BP1439" s="294">
        <v>0.87959999999999994</v>
      </c>
      <c r="BQ1439" s="294">
        <v>55074</v>
      </c>
      <c r="BS1439" s="294">
        <v>0.5847</v>
      </c>
      <c r="BT1439" s="294">
        <v>162.72</v>
      </c>
      <c r="BU1439" s="294">
        <v>222.4</v>
      </c>
      <c r="BV1439" s="294">
        <v>0.872</v>
      </c>
      <c r="BW1439" s="294">
        <v>65838</v>
      </c>
      <c r="BX1439" s="294" t="e">
        <f>BW1439-#REF!</f>
        <v>#REF!</v>
      </c>
      <c r="BY1439" s="294">
        <v>0.62360000000000004</v>
      </c>
    </row>
    <row r="1440" spans="1:77">
      <c r="A1440" s="301">
        <v>1474</v>
      </c>
      <c r="B1440" s="302" t="s">
        <v>4000</v>
      </c>
      <c r="C1440" s="301" t="s">
        <v>5395</v>
      </c>
      <c r="D1440" s="302" t="s">
        <v>4051</v>
      </c>
      <c r="E1440" s="303">
        <v>535</v>
      </c>
      <c r="F1440" s="294">
        <v>488</v>
      </c>
      <c r="G1440" s="294">
        <v>546.4</v>
      </c>
      <c r="H1440" s="294">
        <v>1</v>
      </c>
      <c r="I1440" s="294">
        <v>306640</v>
      </c>
      <c r="J1440" s="294" t="e">
        <f>I1440-#REF!</f>
        <v>#REF!</v>
      </c>
      <c r="K1440" s="294">
        <v>0.87280000000000002</v>
      </c>
      <c r="L1440" s="294">
        <v>574</v>
      </c>
      <c r="M1440" s="294">
        <v>546.4</v>
      </c>
      <c r="N1440" s="294">
        <v>0.99990000000000001</v>
      </c>
      <c r="O1440" s="294">
        <v>316250</v>
      </c>
      <c r="Q1440" s="294">
        <v>0.74060000000000004</v>
      </c>
      <c r="R1440" s="294">
        <v>517</v>
      </c>
      <c r="S1440" s="294">
        <v>546.4</v>
      </c>
      <c r="T1440" s="294">
        <v>0.99970000000000003</v>
      </c>
      <c r="U1440" s="294">
        <v>305590</v>
      </c>
      <c r="V1440" s="294" t="e">
        <f>U1440-#REF!</f>
        <v>#REF!</v>
      </c>
      <c r="W1440" s="294">
        <v>0.82120000000000004</v>
      </c>
      <c r="X1440" s="294">
        <v>485.6</v>
      </c>
      <c r="Y1440" s="294">
        <v>546.4</v>
      </c>
      <c r="Z1440" s="294">
        <v>1</v>
      </c>
      <c r="AA1440" s="294">
        <v>304030</v>
      </c>
      <c r="AB1440" s="294" t="e">
        <f>AA1440-#REF!</f>
        <v>#REF!</v>
      </c>
      <c r="AC1440" s="294">
        <v>0.84150000000000003</v>
      </c>
      <c r="AD1440" s="294">
        <v>470.4</v>
      </c>
      <c r="AE1440" s="294">
        <v>546.4</v>
      </c>
      <c r="AF1440" s="294">
        <v>1</v>
      </c>
      <c r="AG1440" s="294">
        <v>307380</v>
      </c>
      <c r="AH1440" s="294" t="e">
        <f>AG1440-#REF!</f>
        <v>#REF!</v>
      </c>
      <c r="AI1440" s="294">
        <v>0.87829999999999997</v>
      </c>
      <c r="AJ1440" s="294">
        <v>504.8</v>
      </c>
      <c r="AK1440" s="294">
        <v>546.4</v>
      </c>
      <c r="AL1440" s="294">
        <v>0.99980000000000002</v>
      </c>
      <c r="AM1440" s="294">
        <v>305430</v>
      </c>
      <c r="AN1440" s="294" t="e">
        <f>AM1440-#REF!</f>
        <v>#REF!</v>
      </c>
      <c r="AO1440" s="294">
        <v>0.84050000000000002</v>
      </c>
      <c r="AP1440" s="294">
        <v>467.2</v>
      </c>
      <c r="AQ1440" s="294">
        <v>546.4</v>
      </c>
      <c r="AR1440" s="294">
        <v>1.0001</v>
      </c>
      <c r="AS1440" s="294">
        <v>301580</v>
      </c>
      <c r="AT1440" s="294" t="e">
        <f>AS1440-#REF!</f>
        <v>#REF!</v>
      </c>
      <c r="AU1440" s="294">
        <v>0.86760000000000004</v>
      </c>
      <c r="AV1440" s="294">
        <v>434.4</v>
      </c>
      <c r="AW1440" s="294">
        <v>546.4</v>
      </c>
      <c r="AX1440" s="294">
        <v>0.99990000000000001</v>
      </c>
      <c r="AY1440" s="294">
        <v>274570</v>
      </c>
      <c r="AZ1440" s="294" t="e">
        <f>AY1440-#REF!</f>
        <v>#REF!</v>
      </c>
      <c r="BA1440" s="294">
        <v>0.878</v>
      </c>
      <c r="BB1440" s="294">
        <v>436.8</v>
      </c>
      <c r="BC1440" s="294">
        <v>546.4</v>
      </c>
      <c r="BD1440" s="294">
        <v>1</v>
      </c>
      <c r="BE1440" s="294">
        <v>274840</v>
      </c>
      <c r="BF1440" s="294" t="e">
        <f>BE1440-#REF!</f>
        <v>#REF!</v>
      </c>
      <c r="BG1440" s="294">
        <v>0.84570000000000001</v>
      </c>
      <c r="BH1440" s="294">
        <v>428</v>
      </c>
      <c r="BI1440" s="294">
        <v>546.4</v>
      </c>
      <c r="BJ1440" s="294">
        <v>0.99529999999999996</v>
      </c>
      <c r="BK1440" s="294">
        <v>272910</v>
      </c>
      <c r="BL1440" s="294" t="e">
        <f>BK1440-#REF!</f>
        <v>#REF!</v>
      </c>
      <c r="BM1440" s="294">
        <v>0.86109999999999998</v>
      </c>
      <c r="BN1440" s="294">
        <v>451.2</v>
      </c>
      <c r="BO1440" s="294">
        <v>546.4</v>
      </c>
      <c r="BP1440" s="294">
        <v>0.99239999999999995</v>
      </c>
      <c r="BQ1440" s="294">
        <v>256870</v>
      </c>
      <c r="BR1440" s="294" t="e">
        <f>BQ1440-#REF!</f>
        <v>#REF!</v>
      </c>
      <c r="BS1440" s="294">
        <v>0.85370000000000001</v>
      </c>
      <c r="BT1440" s="294">
        <v>463.2</v>
      </c>
      <c r="BU1440" s="294">
        <v>546.4</v>
      </c>
      <c r="BV1440" s="294">
        <v>0.98809999999999998</v>
      </c>
      <c r="BW1440" s="294">
        <v>315160</v>
      </c>
      <c r="BX1440" s="294" t="e">
        <f>BW1440-#REF!</f>
        <v>#REF!</v>
      </c>
      <c r="BY1440" s="294">
        <v>0.92549999999999999</v>
      </c>
    </row>
    <row r="1441" spans="1:77">
      <c r="A1441" s="301">
        <v>1475</v>
      </c>
      <c r="B1441" s="302" t="s">
        <v>4000</v>
      </c>
      <c r="C1441" s="301" t="s">
        <v>5396</v>
      </c>
      <c r="D1441" s="302" t="s">
        <v>4051</v>
      </c>
      <c r="E1441" s="303">
        <v>185</v>
      </c>
      <c r="F1441" s="294">
        <v>408.48</v>
      </c>
      <c r="G1441" s="294">
        <v>408.48</v>
      </c>
      <c r="H1441" s="294">
        <v>0.97560000000000002</v>
      </c>
      <c r="I1441" s="294">
        <v>18368</v>
      </c>
      <c r="K1441" s="294">
        <v>6.4000000000000001E-2</v>
      </c>
      <c r="L1441" s="294">
        <v>101.2</v>
      </c>
      <c r="M1441" s="294">
        <v>148</v>
      </c>
      <c r="N1441" s="294">
        <v>0.97860000000000003</v>
      </c>
      <c r="O1441" s="294">
        <v>22042</v>
      </c>
      <c r="Q1441" s="294">
        <v>0.29920000000000002</v>
      </c>
      <c r="R1441" s="294">
        <v>119</v>
      </c>
      <c r="S1441" s="294">
        <v>148</v>
      </c>
      <c r="T1441" s="294">
        <v>0.96489999999999998</v>
      </c>
      <c r="U1441" s="294">
        <v>22638</v>
      </c>
      <c r="W1441" s="294">
        <v>0.27379999999999999</v>
      </c>
      <c r="X1441" s="294">
        <v>93.12</v>
      </c>
      <c r="Y1441" s="294">
        <v>148</v>
      </c>
      <c r="Z1441" s="294">
        <v>0.97599999999999998</v>
      </c>
      <c r="AA1441" s="294">
        <v>18772</v>
      </c>
      <c r="AC1441" s="294">
        <v>0.27760000000000001</v>
      </c>
      <c r="AD1441" s="294">
        <v>95.44</v>
      </c>
      <c r="AE1441" s="294">
        <v>148</v>
      </c>
      <c r="AF1441" s="294">
        <v>0.9748</v>
      </c>
      <c r="AG1441" s="294">
        <v>20310</v>
      </c>
      <c r="AI1441" s="294">
        <v>0.29339999999999999</v>
      </c>
      <c r="AJ1441" s="294">
        <v>102.96</v>
      </c>
      <c r="AK1441" s="294">
        <v>148</v>
      </c>
      <c r="AL1441" s="294">
        <v>0.97639999999999993</v>
      </c>
      <c r="AM1441" s="294">
        <v>22882</v>
      </c>
      <c r="AO1441" s="294">
        <v>0.31609999999999999</v>
      </c>
      <c r="AP1441" s="294">
        <v>96.4</v>
      </c>
      <c r="AQ1441" s="294">
        <v>148</v>
      </c>
      <c r="AR1441" s="294">
        <v>0.96050000000000002</v>
      </c>
      <c r="AS1441" s="294">
        <v>20546</v>
      </c>
      <c r="AU1441" s="294">
        <v>0.29830000000000001</v>
      </c>
      <c r="AV1441" s="294">
        <v>92.16</v>
      </c>
      <c r="AW1441" s="294">
        <v>148</v>
      </c>
      <c r="AX1441" s="294">
        <v>0.98019999999999996</v>
      </c>
      <c r="AY1441" s="294">
        <v>14108</v>
      </c>
      <c r="BA1441" s="294">
        <v>0.21690000000000001</v>
      </c>
      <c r="BB1441" s="294">
        <v>70.64</v>
      </c>
      <c r="BC1441" s="294">
        <v>148</v>
      </c>
      <c r="BD1441" s="294">
        <v>0.996</v>
      </c>
      <c r="BE1441" s="294">
        <v>10364</v>
      </c>
      <c r="BG1441" s="294">
        <v>0.19800000000000001</v>
      </c>
      <c r="BH1441" s="294">
        <v>60.56</v>
      </c>
      <c r="BI1441" s="294">
        <v>148</v>
      </c>
      <c r="BJ1441" s="294">
        <v>0.99429999999999996</v>
      </c>
      <c r="BK1441" s="294">
        <v>10676</v>
      </c>
      <c r="BM1441" s="294">
        <v>0.23830000000000001</v>
      </c>
      <c r="BN1441" s="294">
        <v>89.36</v>
      </c>
      <c r="BO1441" s="294">
        <v>148</v>
      </c>
      <c r="BP1441" s="294">
        <v>0.99670000000000003</v>
      </c>
      <c r="BQ1441" s="294">
        <v>11464</v>
      </c>
      <c r="BS1441" s="294">
        <v>0.1915</v>
      </c>
      <c r="BT1441" s="294">
        <v>97.12</v>
      </c>
      <c r="BU1441" s="294">
        <v>148</v>
      </c>
      <c r="BV1441" s="294">
        <v>0.98099999999999998</v>
      </c>
      <c r="BW1441" s="294">
        <v>18380</v>
      </c>
      <c r="BY1441" s="294">
        <v>0.25929999999999997</v>
      </c>
    </row>
    <row r="1442" spans="1:77">
      <c r="A1442" s="301">
        <v>1476</v>
      </c>
      <c r="B1442" s="302" t="s">
        <v>4000</v>
      </c>
      <c r="C1442" s="301" t="s">
        <v>5397</v>
      </c>
      <c r="D1442" s="302" t="s">
        <v>4051</v>
      </c>
      <c r="E1442" s="303">
        <v>133.33000000000001</v>
      </c>
      <c r="F1442" s="294">
        <v>0</v>
      </c>
      <c r="G1442" s="294">
        <v>0</v>
      </c>
      <c r="H1442" s="294" t="e">
        <v>#DIV/0!</v>
      </c>
      <c r="I1442" s="294">
        <v>0</v>
      </c>
      <c r="K1442" s="294">
        <v>0</v>
      </c>
      <c r="L1442" s="294">
        <v>0</v>
      </c>
      <c r="M1442" s="294">
        <v>0</v>
      </c>
      <c r="N1442" s="294" t="e">
        <v>#DIV/0!</v>
      </c>
      <c r="O1442" s="294">
        <v>0</v>
      </c>
      <c r="Q1442" s="294">
        <v>0</v>
      </c>
      <c r="R1442" s="294">
        <v>0</v>
      </c>
      <c r="S1442" s="294">
        <v>0</v>
      </c>
      <c r="T1442" s="294" t="e">
        <v>#DIV/0!</v>
      </c>
      <c r="U1442" s="294">
        <v>0</v>
      </c>
      <c r="W1442" s="294">
        <v>0</v>
      </c>
      <c r="X1442" s="294">
        <v>1.2</v>
      </c>
      <c r="Y1442" s="294">
        <v>0</v>
      </c>
      <c r="Z1442" s="294">
        <v>1</v>
      </c>
      <c r="AA1442" s="294">
        <v>12</v>
      </c>
      <c r="AC1442" s="294">
        <v>0</v>
      </c>
      <c r="AD1442" s="294">
        <v>2.8</v>
      </c>
      <c r="AE1442" s="294">
        <v>0</v>
      </c>
      <c r="AF1442" s="294">
        <v>1</v>
      </c>
      <c r="AG1442" s="294">
        <v>1</v>
      </c>
      <c r="AI1442" s="294">
        <v>0</v>
      </c>
      <c r="AJ1442" s="294">
        <v>2</v>
      </c>
      <c r="AK1442" s="294">
        <v>0</v>
      </c>
      <c r="AL1442" s="294">
        <v>1</v>
      </c>
      <c r="AM1442" s="294">
        <v>17</v>
      </c>
      <c r="AO1442" s="294">
        <v>0</v>
      </c>
      <c r="AP1442" s="294">
        <v>2</v>
      </c>
      <c r="AQ1442" s="294">
        <v>0</v>
      </c>
      <c r="AR1442" s="294">
        <v>0.89410000000000001</v>
      </c>
      <c r="AS1442" s="294">
        <v>25820</v>
      </c>
      <c r="AU1442" s="294">
        <v>0</v>
      </c>
      <c r="AV1442" s="294">
        <v>0</v>
      </c>
      <c r="AW1442" s="294">
        <v>0</v>
      </c>
      <c r="AX1442" s="294" t="e">
        <v>#DIV/0!</v>
      </c>
      <c r="AY1442" s="294">
        <v>0</v>
      </c>
      <c r="BA1442" s="294">
        <v>0</v>
      </c>
      <c r="BB1442" s="294">
        <v>0</v>
      </c>
      <c r="BC1442" s="294">
        <v>0</v>
      </c>
      <c r="BD1442" s="294">
        <v>0.94920000000000004</v>
      </c>
      <c r="BE1442" s="294">
        <v>17920</v>
      </c>
      <c r="BG1442" s="294">
        <v>0</v>
      </c>
      <c r="BH1442" s="294">
        <v>122</v>
      </c>
      <c r="BI1442" s="294">
        <v>0</v>
      </c>
      <c r="BJ1442" s="294">
        <v>0.95799999999999996</v>
      </c>
      <c r="BK1442" s="294">
        <v>15480</v>
      </c>
      <c r="BM1442" s="294">
        <v>0</v>
      </c>
      <c r="BN1442" s="294">
        <v>122</v>
      </c>
      <c r="BO1442" s="294">
        <v>122</v>
      </c>
      <c r="BP1442" s="294">
        <v>0.9536</v>
      </c>
      <c r="BQ1442" s="294">
        <v>14360</v>
      </c>
      <c r="BS1442" s="294">
        <v>0.1837</v>
      </c>
      <c r="BT1442" s="294">
        <v>134</v>
      </c>
      <c r="BU1442" s="294">
        <v>136</v>
      </c>
      <c r="BV1442" s="294">
        <v>0.93730000000000002</v>
      </c>
      <c r="BW1442" s="294">
        <v>13760</v>
      </c>
      <c r="BY1442" s="294">
        <v>0.1472</v>
      </c>
    </row>
    <row r="1443" spans="1:77">
      <c r="A1443" s="301">
        <v>1477</v>
      </c>
      <c r="B1443" s="302" t="s">
        <v>4000</v>
      </c>
      <c r="C1443" s="301" t="s">
        <v>5398</v>
      </c>
      <c r="D1443" s="302" t="s">
        <v>4051</v>
      </c>
      <c r="E1443" s="303">
        <v>200</v>
      </c>
      <c r="F1443" s="294">
        <v>173.76</v>
      </c>
      <c r="G1443" s="294">
        <v>173.76</v>
      </c>
      <c r="H1443" s="294">
        <v>0.89180000000000004</v>
      </c>
      <c r="I1443" s="294">
        <v>22050</v>
      </c>
      <c r="K1443" s="294">
        <v>0.1976</v>
      </c>
      <c r="L1443" s="294">
        <v>132.9</v>
      </c>
      <c r="M1443" s="294">
        <v>160</v>
      </c>
      <c r="N1443" s="294">
        <v>0.88349999999999995</v>
      </c>
      <c r="O1443" s="294">
        <v>20895</v>
      </c>
      <c r="Q1443" s="294">
        <v>0.2392</v>
      </c>
      <c r="R1443" s="294">
        <v>146.69999999999999</v>
      </c>
      <c r="S1443" s="294">
        <v>160</v>
      </c>
      <c r="T1443" s="294">
        <v>0.8851</v>
      </c>
      <c r="U1443" s="294">
        <v>20202</v>
      </c>
      <c r="W1443" s="294">
        <v>0.21609999999999999</v>
      </c>
      <c r="X1443" s="294">
        <v>147.47999999999999</v>
      </c>
      <c r="Y1443" s="294">
        <v>160</v>
      </c>
      <c r="Z1443" s="294">
        <v>0.877</v>
      </c>
      <c r="AA1443" s="294">
        <v>21777</v>
      </c>
      <c r="AC1443" s="294">
        <v>0.2263</v>
      </c>
      <c r="AD1443" s="294">
        <v>169.32</v>
      </c>
      <c r="AE1443" s="294">
        <v>169.32</v>
      </c>
      <c r="AF1443" s="294">
        <v>0.89910000000000001</v>
      </c>
      <c r="AG1443" s="294">
        <v>20205</v>
      </c>
      <c r="AI1443" s="294">
        <v>0.1784</v>
      </c>
      <c r="AJ1443" s="294">
        <v>140.28</v>
      </c>
      <c r="AK1443" s="294">
        <v>160</v>
      </c>
      <c r="AL1443" s="294">
        <v>0.90959999999999996</v>
      </c>
      <c r="AM1443" s="294">
        <v>19518</v>
      </c>
      <c r="AO1443" s="294">
        <v>0.21249999999999999</v>
      </c>
      <c r="AP1443" s="294">
        <v>118.08</v>
      </c>
      <c r="AQ1443" s="294">
        <v>160</v>
      </c>
      <c r="AR1443" s="294">
        <v>0.86429999999999996</v>
      </c>
      <c r="AS1443" s="294">
        <v>13104</v>
      </c>
      <c r="AU1443" s="294">
        <v>0.1726</v>
      </c>
      <c r="AV1443" s="294">
        <v>67.2</v>
      </c>
      <c r="AW1443" s="294">
        <v>160</v>
      </c>
      <c r="AX1443" s="294">
        <v>0.81240000000000001</v>
      </c>
      <c r="AY1443" s="294">
        <v>10935</v>
      </c>
      <c r="BA1443" s="294">
        <v>0.2782</v>
      </c>
      <c r="BB1443" s="294">
        <v>58.44</v>
      </c>
      <c r="BC1443" s="294">
        <v>160</v>
      </c>
      <c r="BD1443" s="294">
        <v>0.82679999999999998</v>
      </c>
      <c r="BE1443" s="294">
        <v>9648</v>
      </c>
      <c r="BG1443" s="294">
        <v>0.26840000000000003</v>
      </c>
      <c r="BH1443" s="294">
        <v>73.319999999999993</v>
      </c>
      <c r="BI1443" s="294">
        <v>160</v>
      </c>
      <c r="BJ1443" s="294">
        <v>0.81010000000000004</v>
      </c>
      <c r="BK1443" s="294">
        <v>9867</v>
      </c>
      <c r="BM1443" s="294">
        <v>0.2233</v>
      </c>
      <c r="BN1443" s="294">
        <v>105.12</v>
      </c>
      <c r="BO1443" s="294">
        <v>160</v>
      </c>
      <c r="BP1443" s="294">
        <v>0.86180000000000001</v>
      </c>
      <c r="BQ1443" s="294">
        <v>12288</v>
      </c>
      <c r="BS1443" s="294">
        <v>0.2019</v>
      </c>
      <c r="BT1443" s="294">
        <v>105.96</v>
      </c>
      <c r="BU1443" s="294">
        <v>160</v>
      </c>
      <c r="BV1443" s="294">
        <v>0.871</v>
      </c>
      <c r="BW1443" s="294">
        <v>14703</v>
      </c>
      <c r="BY1443" s="294">
        <v>0.21410000000000001</v>
      </c>
    </row>
    <row r="1444" spans="1:77">
      <c r="A1444" s="301">
        <v>1478</v>
      </c>
      <c r="B1444" s="302" t="s">
        <v>4000</v>
      </c>
      <c r="C1444" s="301" t="s">
        <v>5399</v>
      </c>
      <c r="D1444" s="302" t="s">
        <v>4051</v>
      </c>
      <c r="E1444" s="303">
        <v>222</v>
      </c>
      <c r="F1444" s="294">
        <v>165.24</v>
      </c>
      <c r="G1444" s="294">
        <v>177.6</v>
      </c>
      <c r="H1444" s="294">
        <v>0.98839999999999995</v>
      </c>
      <c r="I1444" s="294">
        <v>62562</v>
      </c>
      <c r="K1444" s="294">
        <v>0.53200000000000003</v>
      </c>
      <c r="L1444" s="294">
        <v>154.91999999999999</v>
      </c>
      <c r="M1444" s="294">
        <v>177.6</v>
      </c>
      <c r="N1444" s="294">
        <v>0.98960000000000004</v>
      </c>
      <c r="O1444" s="294">
        <v>62904</v>
      </c>
      <c r="Q1444" s="294">
        <v>0.55149999999999999</v>
      </c>
      <c r="R1444" s="294">
        <v>153.6</v>
      </c>
      <c r="S1444" s="294">
        <v>177.6</v>
      </c>
      <c r="T1444" s="294">
        <v>0.98809999999999998</v>
      </c>
      <c r="U1444" s="294">
        <v>64971</v>
      </c>
      <c r="W1444" s="294">
        <v>0.59460000000000002</v>
      </c>
      <c r="X1444" s="294">
        <v>136.56</v>
      </c>
      <c r="Y1444" s="294">
        <v>177.6</v>
      </c>
      <c r="Z1444" s="294">
        <v>0.98219999999999996</v>
      </c>
      <c r="AA1444" s="294">
        <v>51786</v>
      </c>
      <c r="AC1444" s="294">
        <v>0.51900000000000002</v>
      </c>
      <c r="AD1444" s="294">
        <v>147</v>
      </c>
      <c r="AE1444" s="294">
        <v>177.6</v>
      </c>
      <c r="AF1444" s="294">
        <v>0.98819999999999997</v>
      </c>
      <c r="AG1444" s="294">
        <v>82590</v>
      </c>
      <c r="AH1444" s="294" t="e">
        <f>AG1444-#REF!</f>
        <v>#REF!</v>
      </c>
      <c r="AI1444" s="294">
        <v>0.81689999999999996</v>
      </c>
      <c r="AJ1444" s="294">
        <v>147</v>
      </c>
      <c r="AK1444" s="294">
        <v>177.6</v>
      </c>
      <c r="AL1444" s="294">
        <v>0.98849999999999993</v>
      </c>
      <c r="AM1444" s="294">
        <v>59280</v>
      </c>
      <c r="AO1444" s="294">
        <v>0.56659999999999999</v>
      </c>
      <c r="AP1444" s="294">
        <v>141</v>
      </c>
      <c r="AQ1444" s="294">
        <v>177.6</v>
      </c>
      <c r="AR1444" s="294">
        <v>0.98799999999999999</v>
      </c>
      <c r="AS1444" s="294">
        <v>56640</v>
      </c>
      <c r="AU1444" s="294">
        <v>0.54649999999999999</v>
      </c>
      <c r="AV1444" s="294">
        <v>129</v>
      </c>
      <c r="AW1444" s="294">
        <v>177.6</v>
      </c>
      <c r="AX1444" s="294">
        <v>0.99049999999999994</v>
      </c>
      <c r="AY1444" s="294">
        <v>43350</v>
      </c>
      <c r="BA1444" s="294">
        <v>0.4713</v>
      </c>
      <c r="BB1444" s="294">
        <v>114</v>
      </c>
      <c r="BC1444" s="294">
        <v>177.6</v>
      </c>
      <c r="BD1444" s="294">
        <v>0.99790000000000001</v>
      </c>
      <c r="BE1444" s="294">
        <v>41850</v>
      </c>
      <c r="BG1444" s="294">
        <v>0.4945</v>
      </c>
      <c r="BH1444" s="294">
        <v>96</v>
      </c>
      <c r="BI1444" s="294">
        <v>177.6</v>
      </c>
      <c r="BJ1444" s="294">
        <v>0.99729999999999996</v>
      </c>
      <c r="BK1444" s="294">
        <v>43650</v>
      </c>
      <c r="BL1444" s="294" t="e">
        <f>BK1444-#REF!</f>
        <v>#REF!</v>
      </c>
      <c r="BM1444" s="294">
        <v>0.61280000000000001</v>
      </c>
      <c r="BN1444" s="294">
        <v>102</v>
      </c>
      <c r="BO1444" s="294">
        <v>177.6</v>
      </c>
      <c r="BP1444" s="294">
        <v>0.9919</v>
      </c>
      <c r="BQ1444" s="294">
        <v>47400</v>
      </c>
      <c r="BR1444" s="294" t="e">
        <f>BQ1444-#REF!</f>
        <v>#REF!</v>
      </c>
      <c r="BS1444" s="294">
        <v>0.69720000000000004</v>
      </c>
      <c r="BT1444" s="294">
        <v>135</v>
      </c>
      <c r="BU1444" s="294">
        <v>177.6</v>
      </c>
      <c r="BV1444" s="294">
        <v>0.98829999999999996</v>
      </c>
      <c r="BW1444" s="294">
        <v>61080</v>
      </c>
      <c r="BX1444" s="294" t="e">
        <f>BW1444-#REF!</f>
        <v>#REF!</v>
      </c>
      <c r="BY1444" s="294">
        <v>0.61529999999999996</v>
      </c>
    </row>
    <row r="1445" spans="1:77">
      <c r="A1445" s="301">
        <v>1479</v>
      </c>
      <c r="B1445" s="302" t="s">
        <v>4000</v>
      </c>
      <c r="C1445" s="301" t="s">
        <v>5400</v>
      </c>
      <c r="D1445" s="302" t="s">
        <v>4065</v>
      </c>
      <c r="E1445" s="303">
        <v>382.22</v>
      </c>
      <c r="F1445" s="294">
        <v>124.32</v>
      </c>
      <c r="G1445" s="294">
        <v>305.77600000000001</v>
      </c>
      <c r="H1445" s="294">
        <v>1.0130999999999999</v>
      </c>
      <c r="I1445" s="294">
        <v>13470</v>
      </c>
      <c r="K1445" s="294">
        <v>0.14849999999999999</v>
      </c>
      <c r="L1445" s="294">
        <v>111.6</v>
      </c>
      <c r="M1445" s="294">
        <v>305.77600000000001</v>
      </c>
      <c r="N1445" s="294">
        <v>1.1969000000000001</v>
      </c>
      <c r="O1445" s="294">
        <v>7806</v>
      </c>
      <c r="Q1445" s="294">
        <v>7.85E-2</v>
      </c>
      <c r="R1445" s="294">
        <v>121.92</v>
      </c>
      <c r="S1445" s="294">
        <v>305.77600000000001</v>
      </c>
      <c r="T1445" s="294">
        <v>1.0780000000000001</v>
      </c>
      <c r="U1445" s="294">
        <v>10458</v>
      </c>
      <c r="W1445" s="294">
        <v>0.1105</v>
      </c>
      <c r="X1445" s="294">
        <v>121.92</v>
      </c>
      <c r="Y1445" s="294">
        <v>305.77600000000001</v>
      </c>
      <c r="Z1445" s="294">
        <v>0.94879999999999998</v>
      </c>
      <c r="AA1445" s="294">
        <v>14316</v>
      </c>
      <c r="AC1445" s="294">
        <v>0.16639999999999999</v>
      </c>
      <c r="AD1445" s="294">
        <v>140.4</v>
      </c>
      <c r="AE1445" s="294">
        <v>305.77600000000001</v>
      </c>
      <c r="AF1445" s="294">
        <v>0.96789999999999998</v>
      </c>
      <c r="AG1445" s="294">
        <v>15348</v>
      </c>
      <c r="AI1445" s="294">
        <v>0.15179999999999999</v>
      </c>
      <c r="AJ1445" s="294">
        <v>147.36000000000001</v>
      </c>
      <c r="AK1445" s="294">
        <v>305.77600000000001</v>
      </c>
      <c r="AL1445" s="294">
        <v>0.99570000000000003</v>
      </c>
      <c r="AM1445" s="294">
        <v>16464</v>
      </c>
      <c r="AO1445" s="294">
        <v>0.15590000000000001</v>
      </c>
      <c r="AP1445" s="294">
        <v>91.8</v>
      </c>
      <c r="AQ1445" s="294">
        <v>305.77600000000001</v>
      </c>
      <c r="AR1445" s="294">
        <v>1.0822000000000001</v>
      </c>
      <c r="AS1445" s="294">
        <v>9252</v>
      </c>
      <c r="AU1445" s="294">
        <v>0.12520000000000001</v>
      </c>
      <c r="AV1445" s="294">
        <v>102</v>
      </c>
      <c r="AW1445" s="294">
        <v>305.77600000000001</v>
      </c>
      <c r="AX1445" s="294">
        <v>0.93909999999999993</v>
      </c>
      <c r="AY1445" s="294">
        <v>12210</v>
      </c>
      <c r="BA1445" s="294">
        <v>0.17699999999999999</v>
      </c>
      <c r="BB1445" s="294">
        <v>80.64</v>
      </c>
      <c r="BC1445" s="294">
        <v>305.77600000000001</v>
      </c>
      <c r="BD1445" s="294">
        <v>0.98799999999999999</v>
      </c>
      <c r="BE1445" s="294">
        <v>8370</v>
      </c>
      <c r="BG1445" s="294">
        <v>0.14119999999999999</v>
      </c>
      <c r="BH1445" s="294">
        <v>49.44</v>
      </c>
      <c r="BI1445" s="294">
        <v>305.77600000000001</v>
      </c>
      <c r="BJ1445" s="294">
        <v>0.94289999999999996</v>
      </c>
      <c r="BK1445" s="294">
        <v>5838</v>
      </c>
      <c r="BM1445" s="294">
        <v>0.16830000000000001</v>
      </c>
      <c r="BN1445" s="294">
        <v>46.08</v>
      </c>
      <c r="BO1445" s="294">
        <v>305.77600000000001</v>
      </c>
      <c r="BP1445" s="294">
        <v>0.87170000000000003</v>
      </c>
      <c r="BQ1445" s="294">
        <v>5214</v>
      </c>
      <c r="BS1445" s="294">
        <v>0.19320000000000001</v>
      </c>
      <c r="BT1445" s="294">
        <v>54.24</v>
      </c>
      <c r="BU1445" s="294">
        <v>305.77600000000001</v>
      </c>
      <c r="BV1445" s="294">
        <v>1.0384</v>
      </c>
      <c r="BW1445" s="294">
        <v>7146</v>
      </c>
      <c r="BY1445" s="294">
        <v>0.17050000000000001</v>
      </c>
    </row>
    <row r="1446" spans="1:77">
      <c r="A1446" s="301">
        <v>1480</v>
      </c>
      <c r="B1446" s="302" t="s">
        <v>4000</v>
      </c>
      <c r="C1446" s="301" t="s">
        <v>5401</v>
      </c>
      <c r="D1446" s="302" t="s">
        <v>4065</v>
      </c>
      <c r="E1446" s="303">
        <v>149</v>
      </c>
      <c r="F1446" s="294">
        <v>109.32</v>
      </c>
      <c r="G1446" s="294">
        <v>119.2</v>
      </c>
      <c r="H1446" s="294">
        <v>0.92049999999999998</v>
      </c>
      <c r="I1446" s="294">
        <v>23382</v>
      </c>
      <c r="K1446" s="294">
        <v>0.32279999999999998</v>
      </c>
      <c r="L1446" s="294">
        <v>109.2</v>
      </c>
      <c r="M1446" s="294">
        <v>119.2</v>
      </c>
      <c r="N1446" s="294">
        <v>0.91639999999999999</v>
      </c>
      <c r="O1446" s="294">
        <v>22344</v>
      </c>
      <c r="Q1446" s="294">
        <v>0.30009999999999998</v>
      </c>
      <c r="R1446" s="294">
        <v>111.9</v>
      </c>
      <c r="S1446" s="294">
        <v>119.2</v>
      </c>
      <c r="T1446" s="294">
        <v>0.91489999999999994</v>
      </c>
      <c r="U1446" s="294">
        <v>20859</v>
      </c>
      <c r="W1446" s="294">
        <v>0.28299999999999997</v>
      </c>
      <c r="X1446" s="294">
        <v>93.72</v>
      </c>
      <c r="Y1446" s="294">
        <v>119.2</v>
      </c>
      <c r="Z1446" s="294">
        <v>0.89380000000000004</v>
      </c>
      <c r="AA1446" s="294">
        <v>19386</v>
      </c>
      <c r="AC1446" s="294">
        <v>0.31109999999999999</v>
      </c>
      <c r="AD1446" s="294">
        <v>99</v>
      </c>
      <c r="AE1446" s="294">
        <v>119.2</v>
      </c>
      <c r="AF1446" s="294">
        <v>0.91359999999999997</v>
      </c>
      <c r="AG1446" s="294">
        <v>19866</v>
      </c>
      <c r="AI1446" s="294">
        <v>0.29530000000000001</v>
      </c>
      <c r="AJ1446" s="294">
        <v>104.88</v>
      </c>
      <c r="AK1446" s="294">
        <v>119.2</v>
      </c>
      <c r="AL1446" s="294">
        <v>0.92910000000000004</v>
      </c>
      <c r="AM1446" s="294">
        <v>22227</v>
      </c>
      <c r="AO1446" s="294">
        <v>0.31680000000000003</v>
      </c>
      <c r="AP1446" s="294">
        <v>94.2</v>
      </c>
      <c r="AQ1446" s="294">
        <v>119.2</v>
      </c>
      <c r="AR1446" s="294">
        <v>0.87780000000000002</v>
      </c>
      <c r="AS1446" s="294">
        <v>17490</v>
      </c>
      <c r="AU1446" s="294">
        <v>0.2843</v>
      </c>
      <c r="AV1446" s="294">
        <v>76.8</v>
      </c>
      <c r="AW1446" s="294">
        <v>119.2</v>
      </c>
      <c r="AX1446" s="294">
        <v>0.83199999999999996</v>
      </c>
      <c r="AY1446" s="294">
        <v>12906</v>
      </c>
      <c r="BA1446" s="294">
        <v>0.28050000000000003</v>
      </c>
      <c r="BB1446" s="294">
        <v>45.36</v>
      </c>
      <c r="BC1446" s="294">
        <v>119.2</v>
      </c>
      <c r="BD1446" s="294">
        <v>0.80059999999999998</v>
      </c>
      <c r="BE1446" s="294">
        <v>10260</v>
      </c>
      <c r="BG1446" s="294">
        <v>0.37980000000000003</v>
      </c>
      <c r="BH1446" s="294">
        <v>39.36</v>
      </c>
      <c r="BI1446" s="294">
        <v>119.2</v>
      </c>
      <c r="BJ1446" s="294">
        <v>0.81940000000000002</v>
      </c>
      <c r="BK1446" s="294">
        <v>9672</v>
      </c>
      <c r="BM1446" s="294">
        <v>0.40310000000000001</v>
      </c>
      <c r="BN1446" s="294">
        <v>72.599999999999994</v>
      </c>
      <c r="BO1446" s="294">
        <v>119.2</v>
      </c>
      <c r="BP1446" s="294">
        <v>0.88390000000000002</v>
      </c>
      <c r="BQ1446" s="294">
        <v>12282</v>
      </c>
      <c r="BS1446" s="294">
        <v>0.2848</v>
      </c>
      <c r="BT1446" s="294">
        <v>85.2</v>
      </c>
      <c r="BU1446" s="294">
        <v>119.2</v>
      </c>
      <c r="BV1446" s="294">
        <v>0.92420000000000002</v>
      </c>
      <c r="BW1446" s="294">
        <v>18936</v>
      </c>
      <c r="BY1446" s="294">
        <v>0.32319999999999999</v>
      </c>
    </row>
    <row r="1447" spans="1:77">
      <c r="A1447" s="301">
        <v>1481</v>
      </c>
      <c r="B1447" s="302" t="s">
        <v>4000</v>
      </c>
      <c r="C1447" s="301" t="s">
        <v>5402</v>
      </c>
      <c r="D1447" s="302" t="s">
        <v>4097</v>
      </c>
      <c r="E1447" s="303">
        <v>220</v>
      </c>
      <c r="F1447" s="294">
        <v>47.174999999999997</v>
      </c>
      <c r="G1447" s="294">
        <v>176</v>
      </c>
      <c r="H1447" s="294">
        <v>0.97609999999999997</v>
      </c>
      <c r="I1447" s="294">
        <v>17400</v>
      </c>
      <c r="K1447" s="294" t="s">
        <v>3983</v>
      </c>
      <c r="L1447" s="294">
        <v>61.174999999999997</v>
      </c>
      <c r="M1447" s="294">
        <v>176</v>
      </c>
      <c r="N1447" s="294">
        <v>0.97939999999999994</v>
      </c>
      <c r="O1447" s="294">
        <v>19673</v>
      </c>
      <c r="Q1447" s="294" t="s">
        <v>3983</v>
      </c>
      <c r="R1447" s="294">
        <v>49.975000000000001</v>
      </c>
      <c r="S1447" s="294">
        <v>176</v>
      </c>
      <c r="T1447" s="294">
        <v>0.9788</v>
      </c>
      <c r="U1447" s="294">
        <v>17361</v>
      </c>
      <c r="W1447" s="294" t="s">
        <v>3983</v>
      </c>
      <c r="X1447" s="294">
        <v>37.575000000000003</v>
      </c>
      <c r="Y1447" s="294">
        <v>176</v>
      </c>
      <c r="Z1447" s="294">
        <v>0.97119999999999995</v>
      </c>
      <c r="AA1447" s="294">
        <v>14996</v>
      </c>
      <c r="AC1447" s="294" t="s">
        <v>3983</v>
      </c>
      <c r="AD1447" s="294">
        <v>42.375</v>
      </c>
      <c r="AE1447" s="294">
        <v>176</v>
      </c>
      <c r="AF1447" s="294">
        <v>0.97499999999999998</v>
      </c>
      <c r="AG1447" s="294">
        <v>14598</v>
      </c>
      <c r="AI1447" s="294" t="s">
        <v>3983</v>
      </c>
      <c r="AJ1447" s="294">
        <v>38.375</v>
      </c>
      <c r="AK1447" s="294">
        <v>176</v>
      </c>
      <c r="AL1447" s="294">
        <v>0.97529999999999994</v>
      </c>
      <c r="AM1447" s="294">
        <v>13694</v>
      </c>
      <c r="AO1447" s="294" t="s">
        <v>3983</v>
      </c>
      <c r="AP1447" s="294">
        <v>32.774999999999999</v>
      </c>
      <c r="AQ1447" s="294">
        <v>176</v>
      </c>
      <c r="AR1447" s="294">
        <v>0.96760000000000002</v>
      </c>
      <c r="AS1447" s="294">
        <v>11872</v>
      </c>
      <c r="AU1447" s="294" t="s">
        <v>3983</v>
      </c>
      <c r="AV1447" s="294">
        <v>39.575000000000003</v>
      </c>
      <c r="AW1447" s="294">
        <v>176</v>
      </c>
      <c r="AX1447" s="294">
        <v>0.95699999999999996</v>
      </c>
      <c r="AY1447" s="294">
        <v>9107</v>
      </c>
      <c r="BA1447" s="294" t="s">
        <v>3983</v>
      </c>
      <c r="BB1447" s="294">
        <v>33.174999999999997</v>
      </c>
      <c r="BC1447" s="294">
        <v>176</v>
      </c>
      <c r="BD1447" s="294">
        <v>0.9607</v>
      </c>
      <c r="BE1447" s="294">
        <v>8230</v>
      </c>
      <c r="BG1447" s="294" t="s">
        <v>3983</v>
      </c>
      <c r="BH1447" s="294">
        <v>37.575000000000003</v>
      </c>
      <c r="BI1447" s="294">
        <v>176</v>
      </c>
      <c r="BJ1447" s="294">
        <v>0.96299999999999997</v>
      </c>
      <c r="BK1447" s="294">
        <v>8869</v>
      </c>
      <c r="BM1447" s="294" t="s">
        <v>3983</v>
      </c>
      <c r="BN1447" s="294">
        <v>41.174999999999997</v>
      </c>
      <c r="BO1447" s="294">
        <v>176</v>
      </c>
      <c r="BP1447" s="294">
        <v>0.96179999999999999</v>
      </c>
      <c r="BQ1447" s="294">
        <v>8224</v>
      </c>
      <c r="BS1447" s="294" t="s">
        <v>3983</v>
      </c>
      <c r="BT1447" s="294">
        <v>29.574999999999999</v>
      </c>
      <c r="BU1447" s="294">
        <v>176</v>
      </c>
      <c r="BV1447" s="294">
        <v>0.96289999999999998</v>
      </c>
      <c r="BW1447" s="294">
        <v>10263</v>
      </c>
      <c r="BY1447" s="294" t="s">
        <v>3983</v>
      </c>
    </row>
    <row r="1448" spans="1:77">
      <c r="A1448" s="301">
        <v>1482</v>
      </c>
      <c r="B1448" s="302" t="s">
        <v>4000</v>
      </c>
      <c r="C1448" s="301" t="s">
        <v>5403</v>
      </c>
      <c r="D1448" s="302" t="s">
        <v>4051</v>
      </c>
      <c r="E1448" s="303">
        <v>131</v>
      </c>
      <c r="F1448" s="294">
        <v>46.32</v>
      </c>
      <c r="G1448" s="294">
        <v>104.8</v>
      </c>
      <c r="H1448" s="294">
        <v>0.99960000000000004</v>
      </c>
      <c r="I1448" s="294">
        <v>21447</v>
      </c>
      <c r="J1448" s="294" t="e">
        <f>I1448-#REF!</f>
        <v>#REF!</v>
      </c>
      <c r="K1448" s="294">
        <v>0.64339999999999997</v>
      </c>
      <c r="L1448" s="294">
        <v>43.5</v>
      </c>
      <c r="M1448" s="294">
        <v>104.8</v>
      </c>
      <c r="N1448" s="294">
        <v>0.99980000000000002</v>
      </c>
      <c r="O1448" s="294">
        <v>21999</v>
      </c>
      <c r="Q1448" s="294">
        <v>0.67989999999999995</v>
      </c>
      <c r="R1448" s="294">
        <v>44.4</v>
      </c>
      <c r="S1448" s="294">
        <v>104.8</v>
      </c>
      <c r="T1448" s="294">
        <v>0.99980000000000002</v>
      </c>
      <c r="U1448" s="294">
        <v>21267</v>
      </c>
      <c r="V1448" s="294" t="e">
        <f>U1448-#REF!</f>
        <v>#REF!</v>
      </c>
      <c r="W1448" s="294">
        <v>0.66539999999999999</v>
      </c>
      <c r="X1448" s="294">
        <v>42.48</v>
      </c>
      <c r="Y1448" s="294">
        <v>104.8</v>
      </c>
      <c r="Z1448" s="294">
        <v>0.99990000000000001</v>
      </c>
      <c r="AA1448" s="294">
        <v>21267</v>
      </c>
      <c r="AB1448" s="294" t="e">
        <f>AA1448-#REF!</f>
        <v>#REF!</v>
      </c>
      <c r="AC1448" s="294">
        <v>0.67300000000000004</v>
      </c>
      <c r="AD1448" s="294">
        <v>42.48</v>
      </c>
      <c r="AE1448" s="294">
        <v>104.8</v>
      </c>
      <c r="AF1448" s="294">
        <v>1</v>
      </c>
      <c r="AG1448" s="294">
        <v>21291</v>
      </c>
      <c r="AH1448" s="294" t="e">
        <f>AG1448-#REF!</f>
        <v>#REF!</v>
      </c>
      <c r="AI1448" s="294">
        <v>0.67369999999999997</v>
      </c>
      <c r="AJ1448" s="294">
        <v>41.28</v>
      </c>
      <c r="AK1448" s="294">
        <v>104.8</v>
      </c>
      <c r="AL1448" s="294">
        <v>0.99980000000000002</v>
      </c>
      <c r="AM1448" s="294">
        <v>20658</v>
      </c>
      <c r="AN1448" s="294" t="e">
        <f>AM1448-#REF!</f>
        <v>#REF!</v>
      </c>
      <c r="AO1448" s="294">
        <v>0.69530000000000003</v>
      </c>
      <c r="AP1448" s="294">
        <v>43.2</v>
      </c>
      <c r="AQ1448" s="294">
        <v>104.8</v>
      </c>
      <c r="AR1448" s="294">
        <v>0.99980000000000002</v>
      </c>
      <c r="AS1448" s="294">
        <v>20991</v>
      </c>
      <c r="AT1448" s="294" t="e">
        <f>AS1448-#REF!</f>
        <v>#REF!</v>
      </c>
      <c r="AU1448" s="294">
        <v>0.65329999999999999</v>
      </c>
      <c r="AV1448" s="294">
        <v>40.92</v>
      </c>
      <c r="AW1448" s="294">
        <v>104.8</v>
      </c>
      <c r="AX1448" s="294">
        <v>0.99870000000000003</v>
      </c>
      <c r="AY1448" s="294">
        <v>20166</v>
      </c>
      <c r="AZ1448" s="294" t="e">
        <f>AY1448-#REF!</f>
        <v>#REF!</v>
      </c>
      <c r="BA1448" s="294">
        <v>0.68540000000000001</v>
      </c>
      <c r="BB1448" s="294">
        <v>51.24</v>
      </c>
      <c r="BC1448" s="294">
        <v>104.8</v>
      </c>
      <c r="BD1448" s="294">
        <v>0.99939999999999996</v>
      </c>
      <c r="BE1448" s="294">
        <v>21444</v>
      </c>
      <c r="BG1448" s="294">
        <v>0.56289999999999996</v>
      </c>
      <c r="BH1448" s="294">
        <v>48.6</v>
      </c>
      <c r="BI1448" s="294">
        <v>104.8</v>
      </c>
      <c r="BJ1448" s="294">
        <v>0.99939999999999996</v>
      </c>
      <c r="BK1448" s="294">
        <v>24291</v>
      </c>
      <c r="BL1448" s="294" t="e">
        <f>BK1448-#REF!</f>
        <v>#REF!</v>
      </c>
      <c r="BM1448" s="294">
        <v>0.67220000000000002</v>
      </c>
      <c r="BN1448" s="294">
        <v>51.36</v>
      </c>
      <c r="BO1448" s="294">
        <v>104.8</v>
      </c>
      <c r="BP1448" s="294">
        <v>0.99939999999999996</v>
      </c>
      <c r="BQ1448" s="294">
        <v>22983</v>
      </c>
      <c r="BR1448" s="294" t="e">
        <f>BQ1448-#REF!</f>
        <v>#REF!</v>
      </c>
      <c r="BS1448" s="294">
        <v>0.6663</v>
      </c>
      <c r="BT1448" s="294">
        <v>51.48</v>
      </c>
      <c r="BU1448" s="294">
        <v>104.8</v>
      </c>
      <c r="BV1448" s="294">
        <v>0.99980000000000002</v>
      </c>
      <c r="BW1448" s="294">
        <v>27387</v>
      </c>
      <c r="BX1448" s="294" t="e">
        <f>BW1448-#REF!</f>
        <v>#REF!</v>
      </c>
      <c r="BY1448" s="294">
        <v>0.71519999999999995</v>
      </c>
    </row>
    <row r="1449" spans="1:77">
      <c r="A1449" s="301">
        <v>1483</v>
      </c>
      <c r="B1449" s="302" t="s">
        <v>4000</v>
      </c>
      <c r="C1449" s="301" t="s">
        <v>5404</v>
      </c>
      <c r="D1449" s="302" t="s">
        <v>4051</v>
      </c>
      <c r="E1449" s="303">
        <v>111.1</v>
      </c>
      <c r="F1449" s="294">
        <v>0</v>
      </c>
      <c r="G1449" s="294">
        <v>88.88</v>
      </c>
      <c r="H1449" s="294" t="e">
        <v>#DIV/0!</v>
      </c>
      <c r="I1449" s="294">
        <v>0</v>
      </c>
      <c r="K1449" s="294">
        <v>0</v>
      </c>
      <c r="L1449" s="294">
        <v>0</v>
      </c>
      <c r="M1449" s="294">
        <v>88.88</v>
      </c>
      <c r="N1449" s="294" t="e">
        <v>#DIV/0!</v>
      </c>
      <c r="O1449" s="294">
        <v>0</v>
      </c>
      <c r="Q1449" s="294">
        <v>0</v>
      </c>
      <c r="R1449" s="294">
        <v>0</v>
      </c>
      <c r="S1449" s="294">
        <v>88.88</v>
      </c>
      <c r="T1449" s="294" t="e">
        <v>#DIV/0!</v>
      </c>
      <c r="U1449" s="294">
        <v>0</v>
      </c>
      <c r="W1449" s="294">
        <v>0</v>
      </c>
      <c r="X1449" s="294">
        <v>174.16</v>
      </c>
      <c r="Y1449" s="294">
        <v>174.16</v>
      </c>
      <c r="Z1449" s="294">
        <v>0.75859999999999994</v>
      </c>
      <c r="AA1449" s="294">
        <v>2318</v>
      </c>
      <c r="AC1449" s="294">
        <v>2.3599999999999999E-2</v>
      </c>
      <c r="AD1449" s="294">
        <v>48</v>
      </c>
      <c r="AE1449" s="294">
        <v>88.88</v>
      </c>
      <c r="AF1449" s="294">
        <v>0.83389999999999997</v>
      </c>
      <c r="AG1449" s="294">
        <v>2770</v>
      </c>
      <c r="AI1449" s="294">
        <v>9.2999999999999999E-2</v>
      </c>
      <c r="AJ1449" s="294">
        <v>156.24</v>
      </c>
      <c r="AK1449" s="294">
        <v>156.24</v>
      </c>
      <c r="AL1449" s="294">
        <v>0.82340000000000002</v>
      </c>
      <c r="AM1449" s="294">
        <v>3588</v>
      </c>
      <c r="AO1449" s="294">
        <v>3.8699999999999998E-2</v>
      </c>
      <c r="AP1449" s="294">
        <v>101.76</v>
      </c>
      <c r="AQ1449" s="294">
        <v>101.76</v>
      </c>
      <c r="AR1449" s="294">
        <v>0.81869999999999998</v>
      </c>
      <c r="AS1449" s="294">
        <v>5482</v>
      </c>
      <c r="AU1449" s="294">
        <v>8.8400000000000006E-2</v>
      </c>
      <c r="AV1449" s="294">
        <v>99.6</v>
      </c>
      <c r="AW1449" s="294">
        <v>99.6</v>
      </c>
      <c r="AX1449" s="294">
        <v>0.90059999999999996</v>
      </c>
      <c r="AY1449" s="294">
        <v>10700</v>
      </c>
      <c r="BA1449" s="294">
        <v>0.16569999999999999</v>
      </c>
      <c r="BB1449" s="294">
        <v>82.16</v>
      </c>
      <c r="BC1449" s="294">
        <v>88.88</v>
      </c>
      <c r="BD1449" s="294">
        <v>0.93069999999999997</v>
      </c>
      <c r="BE1449" s="294">
        <v>6384</v>
      </c>
      <c r="BG1449" s="294">
        <v>0.11219999999999999</v>
      </c>
      <c r="BH1449" s="294">
        <v>34</v>
      </c>
      <c r="BI1449" s="294">
        <v>88.88</v>
      </c>
      <c r="BJ1449" s="294">
        <v>0.94079999999999997</v>
      </c>
      <c r="BK1449" s="294">
        <v>3748</v>
      </c>
      <c r="BM1449" s="294">
        <v>0.1575</v>
      </c>
      <c r="BN1449" s="294">
        <v>53.12</v>
      </c>
      <c r="BO1449" s="294">
        <v>88.88</v>
      </c>
      <c r="BP1449" s="294">
        <v>0.92910000000000004</v>
      </c>
      <c r="BQ1449" s="294">
        <v>2906</v>
      </c>
      <c r="BS1449" s="294">
        <v>8.7599999999999997E-2</v>
      </c>
      <c r="BT1449" s="294">
        <v>119.84</v>
      </c>
      <c r="BU1449" s="294">
        <v>119.84</v>
      </c>
      <c r="BV1449" s="294">
        <v>0.92600000000000005</v>
      </c>
      <c r="BW1449" s="294">
        <v>5152</v>
      </c>
      <c r="BY1449" s="294">
        <v>6.2399999999999997E-2</v>
      </c>
    </row>
    <row r="1450" spans="1:77">
      <c r="A1450" s="301">
        <v>1484</v>
      </c>
      <c r="B1450" s="302" t="s">
        <v>4000</v>
      </c>
      <c r="C1450" s="301" t="s">
        <v>5405</v>
      </c>
      <c r="D1450" s="302" t="s">
        <v>4051</v>
      </c>
      <c r="E1450" s="303">
        <v>222.22</v>
      </c>
      <c r="F1450" s="294">
        <v>96</v>
      </c>
      <c r="G1450" s="294">
        <v>177.77600000000001</v>
      </c>
      <c r="H1450" s="294">
        <v>1</v>
      </c>
      <c r="I1450" s="294">
        <v>42660</v>
      </c>
      <c r="J1450" s="294" t="e">
        <f>I1450-#REF!</f>
        <v>#REF!</v>
      </c>
      <c r="K1450" s="294">
        <v>0.61719999999999997</v>
      </c>
      <c r="L1450" s="294">
        <v>108</v>
      </c>
      <c r="M1450" s="294">
        <v>177.77600000000001</v>
      </c>
      <c r="N1450" s="294">
        <v>1</v>
      </c>
      <c r="O1450" s="294">
        <v>42060</v>
      </c>
      <c r="Q1450" s="294">
        <v>0.52339999999999998</v>
      </c>
      <c r="R1450" s="294">
        <v>102</v>
      </c>
      <c r="S1450" s="294">
        <v>177.77600000000001</v>
      </c>
      <c r="T1450" s="294">
        <v>1</v>
      </c>
      <c r="U1450" s="294">
        <v>38340</v>
      </c>
      <c r="W1450" s="294">
        <v>0.52210000000000001</v>
      </c>
      <c r="X1450" s="294">
        <v>96</v>
      </c>
      <c r="Y1450" s="294">
        <v>177.77600000000001</v>
      </c>
      <c r="Z1450" s="294">
        <v>1</v>
      </c>
      <c r="AA1450" s="294">
        <v>41940</v>
      </c>
      <c r="AC1450" s="294">
        <v>0.58720000000000006</v>
      </c>
      <c r="AD1450" s="294">
        <v>108</v>
      </c>
      <c r="AE1450" s="294">
        <v>177.77600000000001</v>
      </c>
      <c r="AF1450" s="294">
        <v>1</v>
      </c>
      <c r="AG1450" s="294">
        <v>42780</v>
      </c>
      <c r="AI1450" s="294">
        <v>0.53239999999999998</v>
      </c>
      <c r="AJ1450" s="294">
        <v>108</v>
      </c>
      <c r="AK1450" s="294">
        <v>177.77600000000001</v>
      </c>
      <c r="AL1450" s="294">
        <v>1</v>
      </c>
      <c r="AM1450" s="294">
        <v>44160</v>
      </c>
      <c r="AO1450" s="294">
        <v>0.56789999999999996</v>
      </c>
      <c r="AP1450" s="294">
        <v>102</v>
      </c>
      <c r="AQ1450" s="294">
        <v>177.77600000000001</v>
      </c>
      <c r="AR1450" s="294">
        <v>1</v>
      </c>
      <c r="AS1450" s="294">
        <v>36600</v>
      </c>
      <c r="AU1450" s="294">
        <v>0.48230000000000001</v>
      </c>
      <c r="AV1450" s="294">
        <v>102</v>
      </c>
      <c r="AW1450" s="294">
        <v>177.77600000000001</v>
      </c>
      <c r="AX1450" s="294">
        <v>1</v>
      </c>
      <c r="AY1450" s="294">
        <v>33360</v>
      </c>
      <c r="BA1450" s="294">
        <v>0.45419999999999999</v>
      </c>
      <c r="BB1450" s="294">
        <v>90</v>
      </c>
      <c r="BC1450" s="294">
        <v>177.77600000000001</v>
      </c>
      <c r="BD1450" s="294">
        <v>0.99819999999999998</v>
      </c>
      <c r="BE1450" s="294">
        <v>31620</v>
      </c>
      <c r="BG1450" s="294">
        <v>0.47310000000000002</v>
      </c>
      <c r="BH1450" s="294">
        <v>114</v>
      </c>
      <c r="BI1450" s="294">
        <v>177.77600000000001</v>
      </c>
      <c r="BJ1450" s="294">
        <v>1.0017</v>
      </c>
      <c r="BK1450" s="294">
        <v>36240</v>
      </c>
      <c r="BM1450" s="294">
        <v>0.42659999999999998</v>
      </c>
      <c r="BN1450" s="294">
        <v>90</v>
      </c>
      <c r="BO1450" s="294">
        <v>177.77600000000001</v>
      </c>
      <c r="BP1450" s="294">
        <v>1</v>
      </c>
      <c r="BQ1450" s="294">
        <v>35520</v>
      </c>
      <c r="BS1450" s="294">
        <v>0.58730000000000004</v>
      </c>
      <c r="BT1450" s="294">
        <v>108</v>
      </c>
      <c r="BU1450" s="294">
        <v>177.77600000000001</v>
      </c>
      <c r="BV1450" s="294">
        <v>1</v>
      </c>
      <c r="BW1450" s="294">
        <v>40680</v>
      </c>
      <c r="BY1450" s="294">
        <v>0.50629999999999997</v>
      </c>
    </row>
    <row r="1451" spans="1:77">
      <c r="A1451" s="301">
        <v>1485</v>
      </c>
      <c r="B1451" s="302" t="s">
        <v>4000</v>
      </c>
      <c r="C1451" s="301" t="s">
        <v>5406</v>
      </c>
      <c r="D1451" s="302" t="s">
        <v>4097</v>
      </c>
      <c r="E1451" s="303">
        <v>133</v>
      </c>
      <c r="F1451" s="294">
        <v>48</v>
      </c>
      <c r="G1451" s="294">
        <v>106.4</v>
      </c>
      <c r="H1451" s="294">
        <v>0.99660000000000004</v>
      </c>
      <c r="I1451" s="294">
        <v>14950</v>
      </c>
      <c r="K1451" s="294" t="s">
        <v>3983</v>
      </c>
      <c r="L1451" s="294">
        <v>45.84</v>
      </c>
      <c r="M1451" s="294">
        <v>106.4</v>
      </c>
      <c r="N1451" s="294">
        <v>0.99690000000000001</v>
      </c>
      <c r="O1451" s="294">
        <v>14910</v>
      </c>
      <c r="Q1451" s="294" t="s">
        <v>3983</v>
      </c>
      <c r="R1451" s="294">
        <v>39.200000000000003</v>
      </c>
      <c r="S1451" s="294">
        <v>106.4</v>
      </c>
      <c r="T1451" s="294">
        <v>0.99749999999999994</v>
      </c>
      <c r="U1451" s="294">
        <v>12228</v>
      </c>
      <c r="W1451" s="294" t="s">
        <v>3983</v>
      </c>
      <c r="X1451" s="294">
        <v>37.28</v>
      </c>
      <c r="Y1451" s="294">
        <v>106.4</v>
      </c>
      <c r="Z1451" s="294">
        <v>0.99809999999999999</v>
      </c>
      <c r="AA1451" s="294">
        <v>10411</v>
      </c>
      <c r="AC1451" s="294" t="s">
        <v>3983</v>
      </c>
      <c r="AD1451" s="294">
        <v>36.32</v>
      </c>
      <c r="AE1451" s="294">
        <v>106.4</v>
      </c>
      <c r="AF1451" s="294">
        <v>0.99849999999999994</v>
      </c>
      <c r="AG1451" s="294">
        <v>10618</v>
      </c>
      <c r="AI1451" s="294" t="s">
        <v>3983</v>
      </c>
      <c r="AJ1451" s="294">
        <v>34.72</v>
      </c>
      <c r="AK1451" s="294">
        <v>106.4</v>
      </c>
      <c r="AL1451" s="294">
        <v>0.99860000000000004</v>
      </c>
      <c r="AM1451" s="294">
        <v>9986</v>
      </c>
      <c r="AO1451" s="294" t="s">
        <v>3983</v>
      </c>
      <c r="AP1451" s="294">
        <v>32.08</v>
      </c>
      <c r="AQ1451" s="294">
        <v>106.4</v>
      </c>
      <c r="AR1451" s="294">
        <v>0.99809999999999999</v>
      </c>
      <c r="AS1451" s="294">
        <v>8046</v>
      </c>
      <c r="AU1451" s="294" t="s">
        <v>3983</v>
      </c>
      <c r="AV1451" s="294">
        <v>18.239999999999998</v>
      </c>
      <c r="AW1451" s="294">
        <v>106.4</v>
      </c>
      <c r="AX1451" s="294">
        <v>0.99660000000000004</v>
      </c>
      <c r="AY1451" s="294">
        <v>5802</v>
      </c>
      <c r="BA1451" s="294" t="s">
        <v>3983</v>
      </c>
      <c r="BB1451" s="294">
        <v>20.239999999999998</v>
      </c>
      <c r="BC1451" s="294">
        <v>106.4</v>
      </c>
      <c r="BD1451" s="294">
        <v>0.99580000000000002</v>
      </c>
      <c r="BE1451" s="294">
        <v>5380</v>
      </c>
      <c r="BG1451" s="294" t="s">
        <v>3983</v>
      </c>
      <c r="BH1451" s="294">
        <v>19.04</v>
      </c>
      <c r="BI1451" s="294">
        <v>106.4</v>
      </c>
      <c r="BJ1451" s="294">
        <v>0.99490000000000001</v>
      </c>
      <c r="BK1451" s="294">
        <v>5549</v>
      </c>
      <c r="BM1451" s="294" t="s">
        <v>3983</v>
      </c>
      <c r="BN1451" s="294">
        <v>17.28</v>
      </c>
      <c r="BO1451" s="294">
        <v>106.4</v>
      </c>
      <c r="BP1451" s="294">
        <v>0.99709999999999999</v>
      </c>
      <c r="BQ1451" s="294">
        <v>5453</v>
      </c>
      <c r="BS1451" s="294" t="s">
        <v>3983</v>
      </c>
      <c r="BT1451" s="294">
        <v>25.12</v>
      </c>
      <c r="BU1451" s="294">
        <v>106.4</v>
      </c>
      <c r="BV1451" s="294">
        <v>0.998</v>
      </c>
      <c r="BW1451" s="294">
        <v>7884</v>
      </c>
      <c r="BY1451" s="294" t="s">
        <v>3983</v>
      </c>
    </row>
    <row r="1452" spans="1:77">
      <c r="A1452" s="301">
        <v>1486</v>
      </c>
      <c r="B1452" s="302" t="s">
        <v>4000</v>
      </c>
      <c r="C1452" s="301" t="s">
        <v>5407</v>
      </c>
      <c r="D1452" s="302" t="s">
        <v>4051</v>
      </c>
      <c r="E1452" s="303">
        <v>144.44</v>
      </c>
      <c r="F1452" s="294">
        <v>82</v>
      </c>
      <c r="G1452" s="294">
        <v>115.55200000000001</v>
      </c>
      <c r="H1452" s="294">
        <v>0.99749999999999994</v>
      </c>
      <c r="I1452" s="294">
        <v>23040</v>
      </c>
      <c r="K1452" s="294">
        <v>0.39129999999999998</v>
      </c>
      <c r="L1452" s="294">
        <v>82</v>
      </c>
      <c r="M1452" s="294">
        <v>115.55200000000001</v>
      </c>
      <c r="N1452" s="294">
        <v>0.99660000000000004</v>
      </c>
      <c r="O1452" s="294">
        <v>29040</v>
      </c>
      <c r="Q1452" s="294">
        <v>0.47760000000000002</v>
      </c>
      <c r="R1452" s="294">
        <v>90</v>
      </c>
      <c r="S1452" s="294">
        <v>115.55200000000001</v>
      </c>
      <c r="T1452" s="294">
        <v>0.99849999999999994</v>
      </c>
      <c r="U1452" s="294">
        <v>25700</v>
      </c>
      <c r="W1452" s="294">
        <v>0.3972</v>
      </c>
      <c r="X1452" s="294">
        <v>90</v>
      </c>
      <c r="Y1452" s="294">
        <v>115.55200000000001</v>
      </c>
      <c r="Z1452" s="294">
        <v>0.99829999999999997</v>
      </c>
      <c r="AA1452" s="294">
        <v>23220</v>
      </c>
      <c r="AC1452" s="294">
        <v>0.34739999999999999</v>
      </c>
      <c r="AD1452" s="294">
        <v>78</v>
      </c>
      <c r="AE1452" s="294">
        <v>115.55200000000001</v>
      </c>
      <c r="AF1452" s="294">
        <v>0.99670000000000003</v>
      </c>
      <c r="AG1452" s="294">
        <v>23880</v>
      </c>
      <c r="AI1452" s="294">
        <v>0.41289999999999999</v>
      </c>
      <c r="AJ1452" s="294">
        <v>78</v>
      </c>
      <c r="AK1452" s="294">
        <v>115.55200000000001</v>
      </c>
      <c r="AL1452" s="294">
        <v>0.99839999999999995</v>
      </c>
      <c r="AM1452" s="294">
        <v>24200</v>
      </c>
      <c r="AO1452" s="294">
        <v>0.43159999999999998</v>
      </c>
      <c r="AP1452" s="294">
        <v>78</v>
      </c>
      <c r="AQ1452" s="294">
        <v>115.55200000000001</v>
      </c>
      <c r="AR1452" s="294">
        <v>0.99670000000000003</v>
      </c>
      <c r="AS1452" s="294">
        <v>23720</v>
      </c>
      <c r="AU1452" s="294">
        <v>0.41010000000000002</v>
      </c>
      <c r="AV1452" s="294">
        <v>72</v>
      </c>
      <c r="AW1452" s="294">
        <v>115.55200000000001</v>
      </c>
      <c r="AX1452" s="294">
        <v>0.99429999999999996</v>
      </c>
      <c r="AY1452" s="294">
        <v>17440</v>
      </c>
      <c r="BA1452" s="294">
        <v>0.33829999999999999</v>
      </c>
      <c r="BB1452" s="294">
        <v>60</v>
      </c>
      <c r="BC1452" s="294">
        <v>115.55200000000001</v>
      </c>
      <c r="BD1452" s="294">
        <v>0.99419999999999997</v>
      </c>
      <c r="BE1452" s="294">
        <v>16880</v>
      </c>
      <c r="BG1452" s="294">
        <v>0.38040000000000002</v>
      </c>
      <c r="BH1452" s="294">
        <v>50</v>
      </c>
      <c r="BI1452" s="294">
        <v>115.55200000000001</v>
      </c>
      <c r="BJ1452" s="294">
        <v>0.99299999999999999</v>
      </c>
      <c r="BK1452" s="294">
        <v>17000</v>
      </c>
      <c r="BM1452" s="294">
        <v>0.4602</v>
      </c>
      <c r="BN1452" s="294">
        <v>46</v>
      </c>
      <c r="BO1452" s="294">
        <v>115.55200000000001</v>
      </c>
      <c r="BP1452" s="294">
        <v>0.99439999999999995</v>
      </c>
      <c r="BQ1452" s="294">
        <v>17740</v>
      </c>
      <c r="BS1452" s="294">
        <v>0.57709999999999995</v>
      </c>
      <c r="BT1452" s="294">
        <v>58</v>
      </c>
      <c r="BU1452" s="294">
        <v>115.55200000000001</v>
      </c>
      <c r="BV1452" s="294">
        <v>0.99570000000000003</v>
      </c>
      <c r="BW1452" s="294">
        <v>22900</v>
      </c>
      <c r="BY1452" s="294">
        <v>0.53300000000000003</v>
      </c>
    </row>
    <row r="1453" spans="1:77">
      <c r="A1453" s="301">
        <v>1487</v>
      </c>
      <c r="B1453" s="302" t="s">
        <v>4000</v>
      </c>
      <c r="C1453" s="301" t="s">
        <v>5408</v>
      </c>
      <c r="D1453" s="302" t="s">
        <v>4097</v>
      </c>
      <c r="E1453" s="303">
        <v>133.33000000000001</v>
      </c>
      <c r="F1453" s="294">
        <v>22.05</v>
      </c>
      <c r="G1453" s="294">
        <v>106.664</v>
      </c>
      <c r="H1453" s="294">
        <v>0.99790000000000001</v>
      </c>
      <c r="I1453" s="294">
        <v>7034</v>
      </c>
      <c r="K1453" s="294" t="s">
        <v>3983</v>
      </c>
      <c r="L1453" s="294">
        <v>23.61</v>
      </c>
      <c r="M1453" s="294">
        <v>106.664</v>
      </c>
      <c r="N1453" s="294">
        <v>0.99780000000000002</v>
      </c>
      <c r="O1453" s="294">
        <v>8263</v>
      </c>
      <c r="Q1453" s="294" t="s">
        <v>3983</v>
      </c>
      <c r="R1453" s="294">
        <v>24.89</v>
      </c>
      <c r="S1453" s="294">
        <v>106.664</v>
      </c>
      <c r="T1453" s="294">
        <v>0.99670000000000003</v>
      </c>
      <c r="U1453" s="294">
        <v>7475</v>
      </c>
      <c r="W1453" s="294" t="s">
        <v>3983</v>
      </c>
      <c r="X1453" s="294">
        <v>18.57</v>
      </c>
      <c r="Y1453" s="294">
        <v>106.664</v>
      </c>
      <c r="Z1453" s="294">
        <v>0.99509999999999998</v>
      </c>
      <c r="AA1453" s="294">
        <v>5201</v>
      </c>
      <c r="AC1453" s="294" t="s">
        <v>3983</v>
      </c>
      <c r="AD1453" s="294">
        <v>17.29</v>
      </c>
      <c r="AE1453" s="294">
        <v>106.664</v>
      </c>
      <c r="AF1453" s="294">
        <v>0.99429999999999996</v>
      </c>
      <c r="AG1453" s="294">
        <v>5180</v>
      </c>
      <c r="AI1453" s="294" t="s">
        <v>3983</v>
      </c>
      <c r="AJ1453" s="294">
        <v>17.29</v>
      </c>
      <c r="AK1453" s="294">
        <v>106.664</v>
      </c>
      <c r="AL1453" s="294">
        <v>0.99549999999999994</v>
      </c>
      <c r="AM1453" s="294">
        <v>5487</v>
      </c>
      <c r="AO1453" s="294" t="s">
        <v>3983</v>
      </c>
      <c r="AP1453" s="294">
        <v>15.45</v>
      </c>
      <c r="AQ1453" s="294">
        <v>106.664</v>
      </c>
      <c r="AR1453" s="294">
        <v>0.99039999999999995</v>
      </c>
      <c r="AS1453" s="294">
        <v>5127</v>
      </c>
      <c r="AU1453" s="294" t="s">
        <v>3983</v>
      </c>
      <c r="AV1453" s="294">
        <v>12.93</v>
      </c>
      <c r="AW1453" s="294">
        <v>106.664</v>
      </c>
      <c r="AX1453" s="294">
        <v>0.98350000000000004</v>
      </c>
      <c r="AY1453" s="294">
        <v>4162</v>
      </c>
      <c r="BA1453" s="294" t="s">
        <v>3983</v>
      </c>
      <c r="BB1453" s="294">
        <v>13.93</v>
      </c>
      <c r="BC1453" s="294">
        <v>106.664</v>
      </c>
      <c r="BD1453" s="294">
        <v>0.97529999999999994</v>
      </c>
      <c r="BE1453" s="294">
        <v>3775</v>
      </c>
      <c r="BG1453" s="294" t="s">
        <v>3983</v>
      </c>
      <c r="BH1453" s="294">
        <v>10.89</v>
      </c>
      <c r="BI1453" s="294">
        <v>106.664</v>
      </c>
      <c r="BJ1453" s="294">
        <v>0.97889999999999999</v>
      </c>
      <c r="BK1453" s="294">
        <v>3467</v>
      </c>
      <c r="BM1453" s="294" t="s">
        <v>3983</v>
      </c>
      <c r="BN1453" s="294">
        <v>12.97</v>
      </c>
      <c r="BO1453" s="294">
        <v>106.664</v>
      </c>
      <c r="BP1453" s="294">
        <v>0.99429999999999996</v>
      </c>
      <c r="BQ1453" s="294">
        <v>3991</v>
      </c>
      <c r="BS1453" s="294" t="s">
        <v>3983</v>
      </c>
      <c r="BT1453" s="294">
        <v>16.13</v>
      </c>
      <c r="BU1453" s="294">
        <v>106.664</v>
      </c>
      <c r="BV1453" s="294">
        <v>0.997</v>
      </c>
      <c r="BW1453" s="294">
        <v>6054</v>
      </c>
      <c r="BY1453" s="294" t="s">
        <v>3983</v>
      </c>
    </row>
    <row r="1454" spans="1:77">
      <c r="A1454" s="301">
        <v>1488</v>
      </c>
      <c r="B1454" s="302" t="s">
        <v>4000</v>
      </c>
      <c r="C1454" s="301" t="s">
        <v>5409</v>
      </c>
      <c r="D1454" s="302" t="s">
        <v>4051</v>
      </c>
      <c r="E1454" s="303">
        <v>111.11</v>
      </c>
      <c r="F1454" s="294">
        <v>91.79</v>
      </c>
      <c r="G1454" s="294">
        <v>91.79</v>
      </c>
      <c r="H1454" s="294">
        <v>0.99780000000000002</v>
      </c>
      <c r="I1454" s="294">
        <v>26295</v>
      </c>
      <c r="K1454" s="294">
        <v>0.40200000000000002</v>
      </c>
      <c r="L1454" s="294">
        <v>86.03</v>
      </c>
      <c r="M1454" s="294">
        <v>88.888000000000005</v>
      </c>
      <c r="N1454" s="294">
        <v>0.99929999999999997</v>
      </c>
      <c r="O1454" s="294">
        <v>28062</v>
      </c>
      <c r="Q1454" s="294">
        <v>0.44259999999999999</v>
      </c>
      <c r="R1454" s="294">
        <v>100.27</v>
      </c>
      <c r="S1454" s="294">
        <v>100.27</v>
      </c>
      <c r="T1454" s="294">
        <v>0.99849999999999994</v>
      </c>
      <c r="U1454" s="294">
        <v>25270</v>
      </c>
      <c r="W1454" s="294">
        <v>0.35320000000000001</v>
      </c>
      <c r="X1454" s="294">
        <v>87.15</v>
      </c>
      <c r="Y1454" s="294">
        <v>88.888000000000005</v>
      </c>
      <c r="Z1454" s="294">
        <v>0.999</v>
      </c>
      <c r="AA1454" s="294">
        <v>20082</v>
      </c>
      <c r="AC1454" s="294">
        <v>0.31269999999999998</v>
      </c>
      <c r="AD1454" s="294">
        <v>74.349999999999994</v>
      </c>
      <c r="AE1454" s="294">
        <v>88.888000000000005</v>
      </c>
      <c r="AF1454" s="294">
        <v>0.99919999999999998</v>
      </c>
      <c r="AG1454" s="294">
        <v>21112</v>
      </c>
      <c r="AI1454" s="294">
        <v>0.38590000000000002</v>
      </c>
      <c r="AJ1454" s="294">
        <v>105.87</v>
      </c>
      <c r="AK1454" s="294">
        <v>105.87</v>
      </c>
      <c r="AL1454" s="294">
        <v>1</v>
      </c>
      <c r="AM1454" s="294">
        <v>2033</v>
      </c>
      <c r="AO1454" s="294">
        <v>2.69E-2</v>
      </c>
      <c r="AP1454" s="294">
        <v>75.31</v>
      </c>
      <c r="AQ1454" s="294">
        <v>88.888000000000005</v>
      </c>
      <c r="AR1454" s="294">
        <v>0.99960000000000004</v>
      </c>
      <c r="AS1454" s="294">
        <v>41236</v>
      </c>
      <c r="AT1454" s="294" t="e">
        <f>AS1454-#REF!</f>
        <v>#REF!</v>
      </c>
      <c r="AU1454" s="294">
        <v>0.74370000000000003</v>
      </c>
      <c r="AV1454" s="294">
        <v>70.349999999999994</v>
      </c>
      <c r="AW1454" s="294">
        <v>88.888000000000005</v>
      </c>
      <c r="AX1454" s="294">
        <v>1</v>
      </c>
      <c r="AY1454" s="294">
        <v>17805</v>
      </c>
      <c r="BA1454" s="294">
        <v>0.3553</v>
      </c>
      <c r="BB1454" s="294">
        <v>51.95</v>
      </c>
      <c r="BC1454" s="294">
        <v>88.888000000000005</v>
      </c>
      <c r="BD1454" s="294">
        <v>1</v>
      </c>
      <c r="BE1454" s="294">
        <v>14538</v>
      </c>
      <c r="BG1454" s="294">
        <v>0.38159999999999999</v>
      </c>
      <c r="BH1454" s="294">
        <v>52.59</v>
      </c>
      <c r="BI1454" s="294">
        <v>88.888000000000005</v>
      </c>
      <c r="BJ1454" s="294">
        <v>1</v>
      </c>
      <c r="BK1454" s="294">
        <v>15537</v>
      </c>
      <c r="BM1454" s="294">
        <v>0.40279999999999999</v>
      </c>
      <c r="BN1454" s="294">
        <v>71.47</v>
      </c>
      <c r="BO1454" s="294">
        <v>88.888000000000005</v>
      </c>
      <c r="BP1454" s="294">
        <v>1</v>
      </c>
      <c r="BQ1454" s="294">
        <v>14722</v>
      </c>
      <c r="BS1454" s="294">
        <v>0.30980000000000002</v>
      </c>
      <c r="BT1454" s="294">
        <v>89.07</v>
      </c>
      <c r="BU1454" s="294">
        <v>89.07</v>
      </c>
      <c r="BV1454" s="294">
        <v>0.99950000000000006</v>
      </c>
      <c r="BW1454" s="294">
        <v>21617</v>
      </c>
      <c r="BY1454" s="294">
        <v>0.3291</v>
      </c>
    </row>
    <row r="1455" spans="1:77">
      <c r="A1455" s="301">
        <v>1489</v>
      </c>
      <c r="B1455" s="302" t="s">
        <v>4000</v>
      </c>
      <c r="C1455" s="301" t="s">
        <v>5410</v>
      </c>
      <c r="D1455" s="302" t="s">
        <v>4051</v>
      </c>
      <c r="E1455" s="303">
        <v>222</v>
      </c>
      <c r="F1455" s="294">
        <v>116</v>
      </c>
      <c r="G1455" s="294">
        <v>177.6</v>
      </c>
      <c r="H1455" s="294">
        <v>0.90910000000000002</v>
      </c>
      <c r="I1455" s="294">
        <v>39200</v>
      </c>
      <c r="K1455" s="294">
        <v>0.51629999999999998</v>
      </c>
      <c r="L1455" s="294">
        <v>140</v>
      </c>
      <c r="M1455" s="294">
        <v>177.6</v>
      </c>
      <c r="N1455" s="294">
        <v>0.89669999999999994</v>
      </c>
      <c r="O1455" s="294">
        <v>40240</v>
      </c>
      <c r="Q1455" s="294">
        <v>0.43090000000000001</v>
      </c>
      <c r="R1455" s="294">
        <v>136</v>
      </c>
      <c r="S1455" s="294">
        <v>177.6</v>
      </c>
      <c r="T1455" s="294">
        <v>0.90200000000000002</v>
      </c>
      <c r="U1455" s="294">
        <v>37160</v>
      </c>
      <c r="W1455" s="294">
        <v>0.42080000000000001</v>
      </c>
      <c r="X1455" s="294">
        <v>136</v>
      </c>
      <c r="Y1455" s="294">
        <v>177.6</v>
      </c>
      <c r="Z1455" s="294">
        <v>0.89649999999999996</v>
      </c>
      <c r="AA1455" s="294">
        <v>32880</v>
      </c>
      <c r="AC1455" s="294">
        <v>0.36249999999999999</v>
      </c>
      <c r="AD1455" s="294">
        <v>108</v>
      </c>
      <c r="AE1455" s="294">
        <v>177.6</v>
      </c>
      <c r="AF1455" s="294">
        <v>0.90079999999999993</v>
      </c>
      <c r="AG1455" s="294">
        <v>33400</v>
      </c>
      <c r="AI1455" s="294">
        <v>0.46150000000000002</v>
      </c>
      <c r="AJ1455" s="294">
        <v>116</v>
      </c>
      <c r="AK1455" s="294">
        <v>177.6</v>
      </c>
      <c r="AL1455" s="294">
        <v>0.9083</v>
      </c>
      <c r="AM1455" s="294">
        <v>36440</v>
      </c>
      <c r="AO1455" s="294">
        <v>0.48039999999999999</v>
      </c>
      <c r="AP1455" s="294">
        <v>124</v>
      </c>
      <c r="AQ1455" s="294">
        <v>177.6</v>
      </c>
      <c r="AR1455" s="294">
        <v>0.89180000000000004</v>
      </c>
      <c r="AS1455" s="294">
        <v>30960</v>
      </c>
      <c r="AU1455" s="294">
        <v>0.37630000000000002</v>
      </c>
      <c r="AV1455" s="294">
        <v>116</v>
      </c>
      <c r="AW1455" s="294">
        <v>177.6</v>
      </c>
      <c r="AX1455" s="294">
        <v>0.8861</v>
      </c>
      <c r="AY1455" s="294">
        <v>26120</v>
      </c>
      <c r="BA1455" s="294">
        <v>0.35299999999999998</v>
      </c>
      <c r="BB1455" s="294">
        <v>88</v>
      </c>
      <c r="BC1455" s="294">
        <v>177.6</v>
      </c>
      <c r="BD1455" s="294">
        <v>0.90459999999999996</v>
      </c>
      <c r="BE1455" s="294">
        <v>22360</v>
      </c>
      <c r="BG1455" s="294">
        <v>0.37759999999999999</v>
      </c>
      <c r="BH1455" s="294">
        <v>68</v>
      </c>
      <c r="BI1455" s="294">
        <v>177.6</v>
      </c>
      <c r="BJ1455" s="294">
        <v>0.90739999999999998</v>
      </c>
      <c r="BK1455" s="294">
        <v>22720</v>
      </c>
      <c r="BM1455" s="294">
        <v>0.49490000000000001</v>
      </c>
      <c r="BN1455" s="294">
        <v>72</v>
      </c>
      <c r="BO1455" s="294">
        <v>177.6</v>
      </c>
      <c r="BP1455" s="294">
        <v>0.90410000000000001</v>
      </c>
      <c r="BQ1455" s="294">
        <v>24120</v>
      </c>
      <c r="BS1455" s="294">
        <v>0.5514</v>
      </c>
      <c r="BT1455" s="294">
        <v>112</v>
      </c>
      <c r="BU1455" s="294">
        <v>177.6</v>
      </c>
      <c r="BV1455" s="294">
        <v>0.90110000000000001</v>
      </c>
      <c r="BW1455" s="294">
        <v>32080</v>
      </c>
      <c r="BY1455" s="294">
        <v>0.42720000000000002</v>
      </c>
    </row>
    <row r="1456" spans="1:77">
      <c r="A1456" s="301">
        <v>1490</v>
      </c>
      <c r="B1456" s="302" t="s">
        <v>4000</v>
      </c>
      <c r="C1456" s="301" t="s">
        <v>5411</v>
      </c>
      <c r="D1456" s="302" t="s">
        <v>4051</v>
      </c>
      <c r="E1456" s="303">
        <v>200</v>
      </c>
      <c r="F1456" s="294">
        <v>195.24</v>
      </c>
      <c r="G1456" s="294">
        <v>195.24</v>
      </c>
      <c r="H1456" s="294">
        <v>0.89149999999999996</v>
      </c>
      <c r="I1456" s="294">
        <v>73338</v>
      </c>
      <c r="K1456" s="294">
        <v>0.58520000000000005</v>
      </c>
      <c r="L1456" s="294">
        <v>182.7</v>
      </c>
      <c r="M1456" s="294">
        <v>182.7</v>
      </c>
      <c r="N1456" s="294">
        <v>0.88800000000000001</v>
      </c>
      <c r="O1456" s="294">
        <v>74460</v>
      </c>
      <c r="Q1456" s="294">
        <v>0.6169</v>
      </c>
      <c r="R1456" s="294">
        <v>180</v>
      </c>
      <c r="S1456" s="294">
        <v>180</v>
      </c>
      <c r="T1456" s="294">
        <v>0.89380000000000004</v>
      </c>
      <c r="U1456" s="294">
        <v>70659</v>
      </c>
      <c r="V1456" s="294" t="e">
        <f>U1456-#REF!</f>
        <v>#REF!</v>
      </c>
      <c r="W1456" s="294">
        <v>0.61</v>
      </c>
      <c r="X1456" s="294">
        <v>183.84</v>
      </c>
      <c r="Y1456" s="294">
        <v>183.84</v>
      </c>
      <c r="Z1456" s="294">
        <v>0.88500000000000001</v>
      </c>
      <c r="AA1456" s="294">
        <v>65694</v>
      </c>
      <c r="AC1456" s="294">
        <v>0.54279999999999995</v>
      </c>
      <c r="AD1456" s="294">
        <v>182.64</v>
      </c>
      <c r="AE1456" s="294">
        <v>182.64</v>
      </c>
      <c r="AF1456" s="294">
        <v>0.89969999999999994</v>
      </c>
      <c r="AG1456" s="294">
        <v>67212</v>
      </c>
      <c r="AI1456" s="294">
        <v>0.54979999999999996</v>
      </c>
      <c r="AJ1456" s="294">
        <v>182.76</v>
      </c>
      <c r="AK1456" s="294">
        <v>182.76</v>
      </c>
      <c r="AL1456" s="294">
        <v>0.90679999999999994</v>
      </c>
      <c r="AM1456" s="294">
        <v>64767</v>
      </c>
      <c r="AO1456" s="294">
        <v>0.54279999999999995</v>
      </c>
      <c r="AP1456" s="294">
        <v>161.88</v>
      </c>
      <c r="AQ1456" s="294">
        <v>161.88</v>
      </c>
      <c r="AR1456" s="294">
        <v>0.87870000000000004</v>
      </c>
      <c r="AS1456" s="294">
        <v>60822</v>
      </c>
      <c r="AU1456" s="294">
        <v>0.57479999999999998</v>
      </c>
      <c r="AV1456" s="294">
        <v>152.04</v>
      </c>
      <c r="AW1456" s="294">
        <v>160</v>
      </c>
      <c r="AX1456" s="294">
        <v>0.87029999999999996</v>
      </c>
      <c r="AY1456" s="294">
        <v>46731</v>
      </c>
      <c r="BA1456" s="294">
        <v>0.49049999999999999</v>
      </c>
      <c r="BB1456" s="294">
        <v>117.96</v>
      </c>
      <c r="BC1456" s="294">
        <v>160</v>
      </c>
      <c r="BD1456" s="294">
        <v>0.88319999999999999</v>
      </c>
      <c r="BE1456" s="294">
        <v>41781</v>
      </c>
      <c r="BG1456" s="294">
        <v>0.53910000000000002</v>
      </c>
      <c r="BH1456" s="294">
        <v>129.36000000000001</v>
      </c>
      <c r="BI1456" s="294">
        <v>160</v>
      </c>
      <c r="BJ1456" s="294">
        <v>0.89429999999999998</v>
      </c>
      <c r="BK1456" s="294">
        <v>43929</v>
      </c>
      <c r="BM1456" s="294">
        <v>0.51039999999999996</v>
      </c>
      <c r="BN1456" s="294">
        <v>143.04</v>
      </c>
      <c r="BO1456" s="294">
        <v>160</v>
      </c>
      <c r="BP1456" s="294">
        <v>0.90469999999999995</v>
      </c>
      <c r="BQ1456" s="294">
        <v>47490</v>
      </c>
      <c r="BS1456" s="294">
        <v>0.54610000000000003</v>
      </c>
      <c r="BT1456" s="294">
        <v>148.91999999999999</v>
      </c>
      <c r="BU1456" s="294">
        <v>160</v>
      </c>
      <c r="BV1456" s="294">
        <v>0.89439999999999997</v>
      </c>
      <c r="BW1456" s="294">
        <v>59697</v>
      </c>
      <c r="BX1456" s="294" t="e">
        <f>BW1456-#REF!</f>
        <v>#REF!</v>
      </c>
      <c r="BY1456" s="294">
        <v>0.60240000000000005</v>
      </c>
    </row>
    <row r="1457" spans="1:77">
      <c r="A1457" s="301">
        <v>1491</v>
      </c>
      <c r="B1457" s="302" t="s">
        <v>4000</v>
      </c>
      <c r="C1457" s="301" t="s">
        <v>5412</v>
      </c>
      <c r="D1457" s="302" t="s">
        <v>4051</v>
      </c>
      <c r="E1457" s="303">
        <v>151.4</v>
      </c>
      <c r="F1457" s="294">
        <v>52</v>
      </c>
      <c r="G1457" s="294">
        <v>121.12</v>
      </c>
      <c r="H1457" s="294">
        <v>0.91410000000000002</v>
      </c>
      <c r="I1457" s="294">
        <v>18920</v>
      </c>
      <c r="K1457" s="294">
        <v>0.55289999999999995</v>
      </c>
      <c r="L1457" s="294">
        <v>80</v>
      </c>
      <c r="M1457" s="294">
        <v>121.12</v>
      </c>
      <c r="N1457" s="294">
        <v>0.92130000000000001</v>
      </c>
      <c r="O1457" s="294">
        <v>17320</v>
      </c>
      <c r="Q1457" s="294">
        <v>0.31590000000000001</v>
      </c>
      <c r="R1457" s="294">
        <v>132</v>
      </c>
      <c r="S1457" s="294">
        <v>132</v>
      </c>
      <c r="T1457" s="294">
        <v>0.95330000000000004</v>
      </c>
      <c r="U1457" s="294">
        <v>18340</v>
      </c>
      <c r="W1457" s="294">
        <v>0.2024</v>
      </c>
      <c r="X1457" s="294">
        <v>180</v>
      </c>
      <c r="Y1457" s="294">
        <v>180</v>
      </c>
      <c r="Z1457" s="294">
        <v>0.96809999999999996</v>
      </c>
      <c r="AA1457" s="294">
        <v>9080</v>
      </c>
      <c r="AC1457" s="294">
        <v>7.0000000000000007E-2</v>
      </c>
      <c r="AD1457" s="294">
        <v>42</v>
      </c>
      <c r="AE1457" s="294">
        <v>121.12</v>
      </c>
      <c r="AF1457" s="294">
        <v>0.96809999999999996</v>
      </c>
      <c r="AG1457" s="294">
        <v>10900</v>
      </c>
      <c r="AI1457" s="294">
        <v>0.36030000000000001</v>
      </c>
      <c r="AJ1457" s="294">
        <v>48</v>
      </c>
      <c r="AK1457" s="294">
        <v>121.12</v>
      </c>
      <c r="AL1457" s="294">
        <v>0.97299999999999998</v>
      </c>
      <c r="AM1457" s="294">
        <v>15800</v>
      </c>
      <c r="AO1457" s="294">
        <v>0.46989999999999998</v>
      </c>
      <c r="AP1457" s="294">
        <v>106</v>
      </c>
      <c r="AQ1457" s="294">
        <v>121.12</v>
      </c>
      <c r="AR1457" s="294">
        <v>0.96989999999999998</v>
      </c>
      <c r="AS1457" s="294">
        <v>10300</v>
      </c>
      <c r="AU1457" s="294">
        <v>0.13469999999999999</v>
      </c>
      <c r="AV1457" s="294">
        <v>44</v>
      </c>
      <c r="AW1457" s="294">
        <v>121.12</v>
      </c>
      <c r="AX1457" s="294">
        <v>0.95689999999999997</v>
      </c>
      <c r="AY1457" s="294">
        <v>8880</v>
      </c>
      <c r="BA1457" s="294">
        <v>0.29289999999999999</v>
      </c>
      <c r="BB1457" s="294">
        <v>42</v>
      </c>
      <c r="BC1457" s="294">
        <v>121.12</v>
      </c>
      <c r="BD1457" s="294">
        <v>0.96429999999999993</v>
      </c>
      <c r="BE1457" s="294">
        <v>8080</v>
      </c>
      <c r="BG1457" s="294">
        <v>0.26819999999999999</v>
      </c>
      <c r="BH1457" s="294">
        <v>30</v>
      </c>
      <c r="BI1457" s="294">
        <v>121.12</v>
      </c>
      <c r="BJ1457" s="294">
        <v>0.9446</v>
      </c>
      <c r="BK1457" s="294">
        <v>8180</v>
      </c>
      <c r="BM1457" s="294">
        <v>0.38800000000000001</v>
      </c>
      <c r="BN1457" s="294">
        <v>42</v>
      </c>
      <c r="BO1457" s="294">
        <v>121.12</v>
      </c>
      <c r="BP1457" s="294">
        <v>0.95630000000000004</v>
      </c>
      <c r="BQ1457" s="294">
        <v>6560</v>
      </c>
      <c r="BS1457" s="294">
        <v>0.24310000000000001</v>
      </c>
      <c r="BT1457" s="294">
        <v>36</v>
      </c>
      <c r="BU1457" s="294">
        <v>121.12</v>
      </c>
      <c r="BV1457" s="294">
        <v>0.96679999999999999</v>
      </c>
      <c r="BW1457" s="294">
        <v>8160</v>
      </c>
      <c r="BY1457" s="294">
        <v>0.31509999999999999</v>
      </c>
    </row>
    <row r="1458" spans="1:77">
      <c r="A1458" s="301">
        <v>1492</v>
      </c>
      <c r="B1458" s="302" t="s">
        <v>4000</v>
      </c>
      <c r="C1458" s="301" t="s">
        <v>5413</v>
      </c>
      <c r="D1458" s="302" t="s">
        <v>4051</v>
      </c>
      <c r="E1458" s="303">
        <v>134.69999999999999</v>
      </c>
      <c r="F1458" s="294">
        <v>147.04</v>
      </c>
      <c r="G1458" s="294">
        <v>147.04</v>
      </c>
      <c r="H1458" s="294">
        <v>0.90820000000000001</v>
      </c>
      <c r="I1458" s="294">
        <v>33328</v>
      </c>
      <c r="K1458" s="294">
        <v>0.34670000000000001</v>
      </c>
      <c r="L1458" s="294">
        <v>178.56</v>
      </c>
      <c r="M1458" s="294">
        <v>178.56</v>
      </c>
      <c r="N1458" s="294">
        <v>0.91079999999999994</v>
      </c>
      <c r="O1458" s="294">
        <v>27228</v>
      </c>
      <c r="Q1458" s="294">
        <v>0.22500000000000001</v>
      </c>
      <c r="R1458" s="294">
        <v>166.56</v>
      </c>
      <c r="S1458" s="294">
        <v>166.56</v>
      </c>
      <c r="T1458" s="294">
        <v>0.93640000000000001</v>
      </c>
      <c r="U1458" s="294">
        <v>23886</v>
      </c>
      <c r="W1458" s="294">
        <v>0.2127</v>
      </c>
      <c r="X1458" s="294">
        <v>110.16</v>
      </c>
      <c r="Y1458" s="294">
        <v>110.16</v>
      </c>
      <c r="Z1458" s="294">
        <v>0.94269999999999998</v>
      </c>
      <c r="AA1458" s="294">
        <v>25738</v>
      </c>
      <c r="AC1458" s="294">
        <v>0.33310000000000001</v>
      </c>
      <c r="AD1458" s="294">
        <v>128.24</v>
      </c>
      <c r="AE1458" s="294">
        <v>128.24</v>
      </c>
      <c r="AF1458" s="294">
        <v>0.95079999999999998</v>
      </c>
      <c r="AG1458" s="294">
        <v>32144</v>
      </c>
      <c r="AI1458" s="294">
        <v>0.3543</v>
      </c>
      <c r="AJ1458" s="294">
        <v>205.84</v>
      </c>
      <c r="AK1458" s="294">
        <v>205.84</v>
      </c>
      <c r="AL1458" s="294">
        <v>0.95330000000000004</v>
      </c>
      <c r="AM1458" s="294">
        <v>37848</v>
      </c>
      <c r="AO1458" s="294">
        <v>0.26790000000000003</v>
      </c>
      <c r="AP1458" s="294">
        <v>204</v>
      </c>
      <c r="AQ1458" s="294">
        <v>204</v>
      </c>
      <c r="AR1458" s="294">
        <v>0.91900000000000004</v>
      </c>
      <c r="AS1458" s="294">
        <v>14948</v>
      </c>
      <c r="AU1458" s="294">
        <v>0.1072</v>
      </c>
      <c r="AV1458" s="294">
        <v>76</v>
      </c>
      <c r="AW1458" s="294">
        <v>107.76</v>
      </c>
      <c r="AX1458" s="294">
        <v>0.92179999999999995</v>
      </c>
      <c r="AY1458" s="294">
        <v>19080</v>
      </c>
      <c r="BA1458" s="294">
        <v>0.37830000000000003</v>
      </c>
      <c r="BB1458" s="294">
        <v>74.16</v>
      </c>
      <c r="BC1458" s="294">
        <v>107.76</v>
      </c>
      <c r="BD1458" s="294">
        <v>0.89469999999999994</v>
      </c>
      <c r="BE1458" s="294">
        <v>12400</v>
      </c>
      <c r="BG1458" s="294">
        <v>0.25119999999999998</v>
      </c>
      <c r="BH1458" s="294">
        <v>113.6</v>
      </c>
      <c r="BI1458" s="294">
        <v>113.6</v>
      </c>
      <c r="BJ1458" s="294">
        <v>0.86639999999999995</v>
      </c>
      <c r="BK1458" s="294">
        <v>11872</v>
      </c>
      <c r="BM1458" s="294">
        <v>0.16209999999999999</v>
      </c>
      <c r="BN1458" s="294">
        <v>95.28</v>
      </c>
      <c r="BO1458" s="294">
        <v>107.76</v>
      </c>
      <c r="BP1458" s="294">
        <v>0.89490000000000003</v>
      </c>
      <c r="BQ1458" s="294">
        <v>16758</v>
      </c>
      <c r="BS1458" s="294">
        <v>0.29249999999999998</v>
      </c>
      <c r="BT1458" s="294">
        <v>100.72</v>
      </c>
      <c r="BU1458" s="294">
        <v>107.76</v>
      </c>
      <c r="BV1458" s="294">
        <v>0.91210000000000002</v>
      </c>
      <c r="BW1458" s="294">
        <v>18248</v>
      </c>
      <c r="BY1458" s="294">
        <v>0.26700000000000002</v>
      </c>
    </row>
    <row r="1459" spans="1:77">
      <c r="A1459" s="301">
        <v>1493</v>
      </c>
      <c r="B1459" s="302" t="s">
        <v>4000</v>
      </c>
      <c r="C1459" s="301" t="s">
        <v>5414</v>
      </c>
      <c r="D1459" s="302" t="s">
        <v>4051</v>
      </c>
      <c r="E1459" s="303">
        <v>128</v>
      </c>
      <c r="F1459" s="294">
        <v>146</v>
      </c>
      <c r="G1459" s="294">
        <v>146</v>
      </c>
      <c r="H1459" s="294">
        <v>0.90459999999999996</v>
      </c>
      <c r="I1459" s="294">
        <v>35440</v>
      </c>
      <c r="K1459" s="294">
        <v>0.37269999999999998</v>
      </c>
      <c r="L1459" s="294">
        <v>164</v>
      </c>
      <c r="M1459" s="294">
        <v>164</v>
      </c>
      <c r="N1459" s="294">
        <v>0.90400000000000003</v>
      </c>
      <c r="O1459" s="294">
        <v>38380</v>
      </c>
      <c r="Q1459" s="294">
        <v>0.34799999999999998</v>
      </c>
      <c r="R1459" s="294">
        <v>174</v>
      </c>
      <c r="S1459" s="294">
        <v>174</v>
      </c>
      <c r="T1459" s="294">
        <v>0.90500000000000003</v>
      </c>
      <c r="U1459" s="294">
        <v>33120</v>
      </c>
      <c r="W1459" s="294">
        <v>0.29210000000000003</v>
      </c>
      <c r="X1459" s="294">
        <v>168</v>
      </c>
      <c r="Y1459" s="294">
        <v>168</v>
      </c>
      <c r="Z1459" s="294">
        <v>0.88259999999999994</v>
      </c>
      <c r="AA1459" s="294">
        <v>26760</v>
      </c>
      <c r="AC1459" s="294">
        <v>0.24260000000000001</v>
      </c>
      <c r="AD1459" s="294">
        <v>122</v>
      </c>
      <c r="AE1459" s="294">
        <v>122</v>
      </c>
      <c r="AF1459" s="294">
        <v>0.90279999999999994</v>
      </c>
      <c r="AG1459" s="294">
        <v>29320</v>
      </c>
      <c r="AI1459" s="294">
        <v>0.35780000000000001</v>
      </c>
      <c r="AJ1459" s="294">
        <v>110</v>
      </c>
      <c r="AK1459" s="294">
        <v>110</v>
      </c>
      <c r="AL1459" s="294">
        <v>0.9133</v>
      </c>
      <c r="AM1459" s="294">
        <v>32840</v>
      </c>
      <c r="AO1459" s="294">
        <v>0.45400000000000001</v>
      </c>
      <c r="AP1459" s="294">
        <v>68</v>
      </c>
      <c r="AQ1459" s="294">
        <v>102.4</v>
      </c>
      <c r="AR1459" s="294">
        <v>0.88759999999999994</v>
      </c>
      <c r="AS1459" s="294">
        <v>28560</v>
      </c>
      <c r="AT1459" s="294" t="e">
        <f>AS1459-#REF!</f>
        <v>#REF!</v>
      </c>
      <c r="AU1459" s="294">
        <v>0.6361</v>
      </c>
      <c r="AV1459" s="294">
        <v>118</v>
      </c>
      <c r="AW1459" s="294">
        <v>118</v>
      </c>
      <c r="AX1459" s="294">
        <v>0.85029999999999994</v>
      </c>
      <c r="AY1459" s="294">
        <v>26000</v>
      </c>
      <c r="BA1459" s="294">
        <v>0.3599</v>
      </c>
      <c r="BB1459" s="294">
        <v>110</v>
      </c>
      <c r="BC1459" s="294">
        <v>110</v>
      </c>
      <c r="BD1459" s="294">
        <v>0.83160000000000001</v>
      </c>
      <c r="BE1459" s="294">
        <v>21520</v>
      </c>
      <c r="BG1459" s="294">
        <v>0.31619999999999998</v>
      </c>
      <c r="BH1459" s="294">
        <v>108</v>
      </c>
      <c r="BI1459" s="294">
        <v>108</v>
      </c>
      <c r="BJ1459" s="294">
        <v>0.8427</v>
      </c>
      <c r="BK1459" s="294">
        <v>22920</v>
      </c>
      <c r="BM1459" s="294">
        <v>0.33850000000000002</v>
      </c>
      <c r="BN1459" s="294">
        <v>110</v>
      </c>
      <c r="BO1459" s="294">
        <v>110</v>
      </c>
      <c r="BP1459" s="294">
        <v>0.87149999999999994</v>
      </c>
      <c r="BQ1459" s="294">
        <v>23860</v>
      </c>
      <c r="BS1459" s="294">
        <v>0.37040000000000001</v>
      </c>
      <c r="BT1459" s="294">
        <v>116</v>
      </c>
      <c r="BU1459" s="294">
        <v>116</v>
      </c>
      <c r="BV1459" s="294">
        <v>0.88719999999999999</v>
      </c>
      <c r="BW1459" s="294">
        <v>29100</v>
      </c>
      <c r="BY1459" s="294">
        <v>0.38009999999999999</v>
      </c>
    </row>
    <row r="1460" spans="1:77">
      <c r="A1460" s="301">
        <v>1494</v>
      </c>
      <c r="B1460" s="302" t="s">
        <v>4000</v>
      </c>
      <c r="C1460" s="301" t="s">
        <v>5415</v>
      </c>
      <c r="D1460" s="302" t="s">
        <v>4139</v>
      </c>
      <c r="E1460" s="303">
        <v>612</v>
      </c>
      <c r="F1460" s="294">
        <v>407.28</v>
      </c>
      <c r="G1460" s="294">
        <v>489.6</v>
      </c>
      <c r="H1460" s="294">
        <v>0.9859</v>
      </c>
      <c r="I1460" s="294">
        <v>69624</v>
      </c>
      <c r="K1460" s="294">
        <v>0.24079999999999999</v>
      </c>
      <c r="L1460" s="294">
        <v>388.8</v>
      </c>
      <c r="M1460" s="294">
        <v>489.6</v>
      </c>
      <c r="N1460" s="294">
        <v>0.98050000000000004</v>
      </c>
      <c r="O1460" s="294">
        <v>70356</v>
      </c>
      <c r="Q1460" s="294">
        <v>0.24809999999999999</v>
      </c>
      <c r="R1460" s="294">
        <v>387.6</v>
      </c>
      <c r="S1460" s="294">
        <v>489.6</v>
      </c>
      <c r="T1460" s="294">
        <v>0.98339999999999994</v>
      </c>
      <c r="U1460" s="294">
        <v>70032</v>
      </c>
      <c r="W1460" s="294">
        <v>0.25519999999999998</v>
      </c>
      <c r="X1460" s="294">
        <v>415.68</v>
      </c>
      <c r="Y1460" s="294">
        <v>489.6</v>
      </c>
      <c r="Z1460" s="294">
        <v>0.98150000000000004</v>
      </c>
      <c r="AA1460" s="294">
        <v>65940</v>
      </c>
      <c r="AC1460" s="294">
        <v>0.2172</v>
      </c>
      <c r="AD1460" s="294">
        <v>402</v>
      </c>
      <c r="AE1460" s="294">
        <v>489.6</v>
      </c>
      <c r="AF1460" s="294">
        <v>0.97960000000000003</v>
      </c>
      <c r="AG1460" s="294">
        <v>63342</v>
      </c>
      <c r="AI1460" s="294">
        <v>0.2162</v>
      </c>
      <c r="AJ1460" s="294">
        <v>440.4</v>
      </c>
      <c r="AK1460" s="294">
        <v>489.6</v>
      </c>
      <c r="AL1460" s="294">
        <v>0.98429999999999995</v>
      </c>
      <c r="AM1460" s="294">
        <v>66192</v>
      </c>
      <c r="AO1460" s="294">
        <v>0.21210000000000001</v>
      </c>
      <c r="AP1460" s="294">
        <v>465.6</v>
      </c>
      <c r="AQ1460" s="294">
        <v>489.6</v>
      </c>
      <c r="AR1460" s="294">
        <v>0.9758</v>
      </c>
      <c r="AS1460" s="294">
        <v>66204</v>
      </c>
      <c r="AU1460" s="294">
        <v>0.19589999999999999</v>
      </c>
      <c r="AV1460" s="294">
        <v>460.08</v>
      </c>
      <c r="AW1460" s="294">
        <v>489.6</v>
      </c>
      <c r="AX1460" s="294">
        <v>0.97399999999999998</v>
      </c>
      <c r="AY1460" s="294">
        <v>58860</v>
      </c>
      <c r="BA1460" s="294">
        <v>0.18240000000000001</v>
      </c>
      <c r="BB1460" s="294">
        <v>419.52</v>
      </c>
      <c r="BC1460" s="294">
        <v>489.6</v>
      </c>
      <c r="BD1460" s="294">
        <v>0.97970000000000002</v>
      </c>
      <c r="BE1460" s="294">
        <v>58656</v>
      </c>
      <c r="BG1460" s="294">
        <v>0.1918</v>
      </c>
      <c r="BH1460" s="294">
        <v>459.36</v>
      </c>
      <c r="BI1460" s="294">
        <v>489.6</v>
      </c>
      <c r="BJ1460" s="294">
        <v>0.98070000000000002</v>
      </c>
      <c r="BK1460" s="294">
        <v>55854</v>
      </c>
      <c r="BM1460" s="294">
        <v>0.16669999999999999</v>
      </c>
      <c r="BN1460" s="294">
        <v>398.64</v>
      </c>
      <c r="BO1460" s="294">
        <v>489.6</v>
      </c>
      <c r="BP1460" s="294">
        <v>0.98770000000000002</v>
      </c>
      <c r="BQ1460" s="294">
        <v>55794</v>
      </c>
      <c r="BS1460" s="294">
        <v>0.2109</v>
      </c>
      <c r="BT1460" s="294">
        <v>405.84</v>
      </c>
      <c r="BU1460" s="294">
        <v>489.6</v>
      </c>
      <c r="BV1460" s="294">
        <v>0.98580000000000001</v>
      </c>
      <c r="BW1460" s="294">
        <v>66102</v>
      </c>
      <c r="BY1460" s="294">
        <v>0.22209999999999999</v>
      </c>
    </row>
    <row r="1461" spans="1:77">
      <c r="A1461" s="301">
        <v>1495</v>
      </c>
      <c r="B1461" s="302" t="s">
        <v>4000</v>
      </c>
      <c r="C1461" s="301" t="s">
        <v>5416</v>
      </c>
      <c r="D1461" s="302" t="s">
        <v>4065</v>
      </c>
      <c r="E1461" s="303">
        <v>206</v>
      </c>
      <c r="F1461" s="294">
        <v>107.84</v>
      </c>
      <c r="G1461" s="294">
        <v>164.8</v>
      </c>
      <c r="H1461" s="294">
        <v>0.9456</v>
      </c>
      <c r="I1461" s="294">
        <v>40392</v>
      </c>
      <c r="K1461" s="294">
        <v>0.55020000000000002</v>
      </c>
      <c r="L1461" s="294">
        <v>112.8</v>
      </c>
      <c r="M1461" s="294">
        <v>164.8</v>
      </c>
      <c r="N1461" s="294">
        <v>0.94130000000000003</v>
      </c>
      <c r="O1461" s="294">
        <v>41116</v>
      </c>
      <c r="Q1461" s="294">
        <v>0.52049999999999996</v>
      </c>
      <c r="R1461" s="294">
        <v>130.80000000000001</v>
      </c>
      <c r="S1461" s="294">
        <v>164.8</v>
      </c>
      <c r="T1461" s="294">
        <v>0.94209999999999994</v>
      </c>
      <c r="U1461" s="294">
        <v>44184</v>
      </c>
      <c r="W1461" s="294">
        <v>0.498</v>
      </c>
      <c r="X1461" s="294">
        <v>121.76</v>
      </c>
      <c r="Y1461" s="294">
        <v>164.8</v>
      </c>
      <c r="Z1461" s="294">
        <v>0.94640000000000002</v>
      </c>
      <c r="AA1461" s="294">
        <v>43992</v>
      </c>
      <c r="AC1461" s="294">
        <v>0.5131</v>
      </c>
      <c r="AD1461" s="294">
        <v>119.68</v>
      </c>
      <c r="AE1461" s="294">
        <v>164.8</v>
      </c>
      <c r="AF1461" s="294">
        <v>0.95279999999999998</v>
      </c>
      <c r="AG1461" s="294">
        <v>43116</v>
      </c>
      <c r="AI1461" s="294">
        <v>0.50829999999999997</v>
      </c>
      <c r="AJ1461" s="294">
        <v>120.48</v>
      </c>
      <c r="AK1461" s="294">
        <v>164.8</v>
      </c>
      <c r="AL1461" s="294">
        <v>0.95069999999999999</v>
      </c>
      <c r="AM1461" s="294">
        <v>43164</v>
      </c>
      <c r="AO1461" s="294">
        <v>0.52339999999999998</v>
      </c>
      <c r="AP1461" s="294">
        <v>116.32</v>
      </c>
      <c r="AQ1461" s="294">
        <v>164.8</v>
      </c>
      <c r="AR1461" s="294">
        <v>0.9415</v>
      </c>
      <c r="AS1461" s="294">
        <v>37772</v>
      </c>
      <c r="AU1461" s="294">
        <v>0.46360000000000001</v>
      </c>
      <c r="AV1461" s="294">
        <v>102.24</v>
      </c>
      <c r="AW1461" s="294">
        <v>164.8</v>
      </c>
      <c r="AX1461" s="294">
        <v>0.92759999999999998</v>
      </c>
      <c r="AY1461" s="294">
        <v>35120</v>
      </c>
      <c r="BA1461" s="294">
        <v>0.51439999999999997</v>
      </c>
      <c r="BB1461" s="294">
        <v>81.28</v>
      </c>
      <c r="BC1461" s="294">
        <v>164.8</v>
      </c>
      <c r="BD1461" s="294">
        <v>0.92369999999999997</v>
      </c>
      <c r="BE1461" s="294">
        <v>30044</v>
      </c>
      <c r="BG1461" s="294">
        <v>0.53790000000000004</v>
      </c>
      <c r="BH1461" s="294">
        <v>95.04</v>
      </c>
      <c r="BI1461" s="294">
        <v>164.8</v>
      </c>
      <c r="BJ1461" s="294">
        <v>0.92449999999999999</v>
      </c>
      <c r="BK1461" s="294">
        <v>29032</v>
      </c>
      <c r="BM1461" s="294">
        <v>0.44409999999999999</v>
      </c>
      <c r="BN1461" s="294">
        <v>90.56</v>
      </c>
      <c r="BO1461" s="294">
        <v>164.8</v>
      </c>
      <c r="BP1461" s="294">
        <v>0.93240000000000001</v>
      </c>
      <c r="BQ1461" s="294">
        <v>29360</v>
      </c>
      <c r="BS1461" s="294">
        <v>0.51749999999999996</v>
      </c>
      <c r="BT1461" s="294">
        <v>92</v>
      </c>
      <c r="BU1461" s="294">
        <v>164.8</v>
      </c>
      <c r="BV1461" s="294">
        <v>0.93820000000000003</v>
      </c>
      <c r="BW1461" s="294">
        <v>36680</v>
      </c>
      <c r="BY1461" s="294">
        <v>0.57120000000000004</v>
      </c>
    </row>
    <row r="1462" spans="1:77">
      <c r="A1462" s="301">
        <v>1496</v>
      </c>
      <c r="B1462" s="302" t="s">
        <v>4000</v>
      </c>
      <c r="C1462" s="301" t="s">
        <v>5417</v>
      </c>
      <c r="D1462" s="302" t="s">
        <v>4097</v>
      </c>
      <c r="E1462" s="303">
        <v>205.55555555555554</v>
      </c>
      <c r="F1462" s="294">
        <v>53.76</v>
      </c>
      <c r="G1462" s="294">
        <v>164.44800000000001</v>
      </c>
      <c r="H1462" s="294">
        <v>0.98080000000000001</v>
      </c>
      <c r="I1462" s="294">
        <v>17140</v>
      </c>
      <c r="K1462" s="294" t="s">
        <v>3983</v>
      </c>
      <c r="L1462" s="294">
        <v>52</v>
      </c>
      <c r="M1462" s="294">
        <v>164.44800000000001</v>
      </c>
      <c r="N1462" s="294">
        <v>0.98050000000000004</v>
      </c>
      <c r="O1462" s="294">
        <v>18684</v>
      </c>
      <c r="Q1462" s="294" t="s">
        <v>3983</v>
      </c>
      <c r="R1462" s="294">
        <v>56</v>
      </c>
      <c r="S1462" s="294">
        <v>164.44800000000001</v>
      </c>
      <c r="T1462" s="294">
        <v>0.98229999999999995</v>
      </c>
      <c r="U1462" s="294">
        <v>17720</v>
      </c>
      <c r="W1462" s="294" t="s">
        <v>3983</v>
      </c>
      <c r="X1462" s="294">
        <v>60</v>
      </c>
      <c r="Y1462" s="294">
        <v>164.44800000000001</v>
      </c>
      <c r="Z1462" s="294">
        <v>0.97389999999999999</v>
      </c>
      <c r="AA1462" s="294">
        <v>13400</v>
      </c>
      <c r="AC1462" s="294" t="s">
        <v>3983</v>
      </c>
      <c r="AD1462" s="294">
        <v>48</v>
      </c>
      <c r="AE1462" s="294">
        <v>164.44800000000001</v>
      </c>
      <c r="AF1462" s="294">
        <v>0.97539999999999993</v>
      </c>
      <c r="AG1462" s="294">
        <v>14240</v>
      </c>
      <c r="AI1462" s="294" t="s">
        <v>3983</v>
      </c>
      <c r="AJ1462" s="294">
        <v>44</v>
      </c>
      <c r="AK1462" s="294">
        <v>164.44800000000001</v>
      </c>
      <c r="AL1462" s="294">
        <v>0.98199999999999998</v>
      </c>
      <c r="AM1462" s="294">
        <v>15240</v>
      </c>
      <c r="AO1462" s="294" t="s">
        <v>3983</v>
      </c>
      <c r="AP1462" s="294">
        <v>48</v>
      </c>
      <c r="AQ1462" s="294">
        <v>164.44800000000001</v>
      </c>
      <c r="AR1462" s="294">
        <v>0.97140000000000004</v>
      </c>
      <c r="AS1462" s="294">
        <v>13560</v>
      </c>
      <c r="AU1462" s="294" t="s">
        <v>3983</v>
      </c>
      <c r="AV1462" s="294">
        <v>40</v>
      </c>
      <c r="AW1462" s="294">
        <v>164.44800000000001</v>
      </c>
      <c r="AX1462" s="294">
        <v>0.94099999999999995</v>
      </c>
      <c r="AY1462" s="294">
        <v>8280</v>
      </c>
      <c r="BA1462" s="294" t="s">
        <v>3983</v>
      </c>
      <c r="BB1462" s="294">
        <v>24</v>
      </c>
      <c r="BC1462" s="294">
        <v>164.44800000000001</v>
      </c>
      <c r="BD1462" s="294">
        <v>0.93830000000000002</v>
      </c>
      <c r="BE1462" s="294">
        <v>6680</v>
      </c>
      <c r="BG1462" s="294" t="s">
        <v>3983</v>
      </c>
      <c r="BH1462" s="294">
        <v>20</v>
      </c>
      <c r="BI1462" s="294">
        <v>164.44800000000001</v>
      </c>
      <c r="BJ1462" s="294">
        <v>0.93369999999999997</v>
      </c>
      <c r="BK1462" s="294">
        <v>7320</v>
      </c>
      <c r="BM1462" s="294" t="s">
        <v>3983</v>
      </c>
      <c r="BN1462" s="294">
        <v>20</v>
      </c>
      <c r="BO1462" s="294">
        <v>164.44800000000001</v>
      </c>
      <c r="BP1462" s="294">
        <v>0.94879999999999998</v>
      </c>
      <c r="BQ1462" s="294">
        <v>7400</v>
      </c>
      <c r="BS1462" s="294" t="s">
        <v>3983</v>
      </c>
      <c r="BT1462" s="294">
        <v>24</v>
      </c>
      <c r="BU1462" s="294">
        <v>164.44800000000001</v>
      </c>
      <c r="BV1462" s="294">
        <v>0.96399999999999997</v>
      </c>
      <c r="BW1462" s="294">
        <v>10720</v>
      </c>
      <c r="BY1462" s="294" t="s">
        <v>3983</v>
      </c>
    </row>
    <row r="1463" spans="1:77">
      <c r="A1463" s="301">
        <v>1497</v>
      </c>
      <c r="B1463" s="302" t="s">
        <v>4000</v>
      </c>
      <c r="C1463" s="301" t="s">
        <v>5418</v>
      </c>
      <c r="D1463" s="302" t="s">
        <v>4051</v>
      </c>
      <c r="E1463" s="303">
        <v>220</v>
      </c>
      <c r="F1463" s="294">
        <v>116.64</v>
      </c>
      <c r="G1463" s="294">
        <v>176</v>
      </c>
      <c r="H1463" s="294">
        <v>1</v>
      </c>
      <c r="I1463" s="294">
        <v>48306</v>
      </c>
      <c r="K1463" s="294">
        <v>0.57520000000000004</v>
      </c>
      <c r="L1463" s="294">
        <v>114</v>
      </c>
      <c r="M1463" s="294">
        <v>176</v>
      </c>
      <c r="N1463" s="294">
        <v>0.99990000000000001</v>
      </c>
      <c r="O1463" s="294">
        <v>49206</v>
      </c>
      <c r="Q1463" s="294">
        <v>0.58020000000000005</v>
      </c>
      <c r="R1463" s="294">
        <v>117.6</v>
      </c>
      <c r="S1463" s="294">
        <v>176</v>
      </c>
      <c r="T1463" s="294">
        <v>1</v>
      </c>
      <c r="U1463" s="294">
        <v>46842</v>
      </c>
      <c r="W1463" s="294">
        <v>0.55320000000000003</v>
      </c>
      <c r="X1463" s="294">
        <v>107.52</v>
      </c>
      <c r="Y1463" s="294">
        <v>176</v>
      </c>
      <c r="Z1463" s="294">
        <v>1</v>
      </c>
      <c r="AA1463" s="294">
        <v>44814</v>
      </c>
      <c r="AC1463" s="294">
        <v>0.56020000000000003</v>
      </c>
      <c r="AD1463" s="294">
        <v>113.76</v>
      </c>
      <c r="AE1463" s="294">
        <v>176</v>
      </c>
      <c r="AF1463" s="294">
        <v>1</v>
      </c>
      <c r="AG1463" s="294">
        <v>45234</v>
      </c>
      <c r="AI1463" s="294">
        <v>0.53439999999999999</v>
      </c>
      <c r="AJ1463" s="294">
        <v>114.96</v>
      </c>
      <c r="AK1463" s="294">
        <v>176</v>
      </c>
      <c r="AL1463" s="294">
        <v>1</v>
      </c>
      <c r="AM1463" s="294">
        <v>43494</v>
      </c>
      <c r="AO1463" s="294">
        <v>0.52549999999999997</v>
      </c>
      <c r="AP1463" s="294">
        <v>108.24</v>
      </c>
      <c r="AQ1463" s="294">
        <v>176</v>
      </c>
      <c r="AR1463" s="294">
        <v>0.99980000000000002</v>
      </c>
      <c r="AS1463" s="294">
        <v>42204</v>
      </c>
      <c r="AU1463" s="294">
        <v>0.5242</v>
      </c>
      <c r="AV1463" s="294">
        <v>91.92</v>
      </c>
      <c r="AW1463" s="294">
        <v>176</v>
      </c>
      <c r="AX1463" s="294">
        <v>1</v>
      </c>
      <c r="AY1463" s="294">
        <v>36078</v>
      </c>
      <c r="BA1463" s="294">
        <v>0.54510000000000003</v>
      </c>
      <c r="BB1463" s="294">
        <v>79.92</v>
      </c>
      <c r="BC1463" s="294">
        <v>176</v>
      </c>
      <c r="BD1463" s="294">
        <v>1</v>
      </c>
      <c r="BE1463" s="294">
        <v>33672</v>
      </c>
      <c r="BG1463" s="294">
        <v>0.56630000000000003</v>
      </c>
      <c r="BH1463" s="294">
        <v>78.48</v>
      </c>
      <c r="BI1463" s="294">
        <v>176</v>
      </c>
      <c r="BJ1463" s="294">
        <v>1</v>
      </c>
      <c r="BK1463" s="294">
        <v>33726</v>
      </c>
      <c r="BM1463" s="294">
        <v>0.5776</v>
      </c>
      <c r="BN1463" s="294">
        <v>93.84</v>
      </c>
      <c r="BO1463" s="294">
        <v>176</v>
      </c>
      <c r="BP1463" s="294">
        <v>1</v>
      </c>
      <c r="BQ1463" s="294">
        <v>34170</v>
      </c>
      <c r="BS1463" s="294">
        <v>0.54190000000000005</v>
      </c>
      <c r="BT1463" s="294">
        <v>93.12</v>
      </c>
      <c r="BU1463" s="294">
        <v>176</v>
      </c>
      <c r="BV1463" s="294">
        <v>1.0001</v>
      </c>
      <c r="BW1463" s="294">
        <v>42738</v>
      </c>
      <c r="BX1463" s="294" t="e">
        <f>BW1463-#REF!</f>
        <v>#REF!</v>
      </c>
      <c r="BY1463" s="294">
        <v>0.61680000000000001</v>
      </c>
    </row>
    <row r="1464" spans="1:77">
      <c r="A1464" s="301">
        <v>1498</v>
      </c>
      <c r="B1464" s="302" t="s">
        <v>4000</v>
      </c>
      <c r="C1464" s="301" t="s">
        <v>5419</v>
      </c>
      <c r="D1464" s="302" t="s">
        <v>4097</v>
      </c>
      <c r="E1464" s="303">
        <v>188.88888888888889</v>
      </c>
      <c r="F1464" s="294">
        <v>183</v>
      </c>
      <c r="G1464" s="294">
        <v>151.11199999999999</v>
      </c>
      <c r="H1464" s="294">
        <v>0.93010000000000004</v>
      </c>
      <c r="I1464" s="294">
        <v>8382</v>
      </c>
      <c r="K1464" s="294" t="s">
        <v>3983</v>
      </c>
      <c r="L1464" s="294">
        <v>412</v>
      </c>
      <c r="M1464" s="294">
        <v>412</v>
      </c>
      <c r="N1464" s="294">
        <v>1.0582</v>
      </c>
      <c r="O1464" s="294">
        <v>12296</v>
      </c>
      <c r="Q1464" s="294" t="s">
        <v>3983</v>
      </c>
      <c r="R1464" s="294">
        <v>60.4</v>
      </c>
      <c r="S1464" s="294">
        <v>151.11199999999999</v>
      </c>
      <c r="T1464" s="294">
        <v>0.98</v>
      </c>
      <c r="U1464" s="294">
        <v>19160</v>
      </c>
      <c r="W1464" s="294" t="s">
        <v>3983</v>
      </c>
      <c r="X1464" s="294">
        <v>54.24</v>
      </c>
      <c r="Y1464" s="294">
        <v>151.11199999999999</v>
      </c>
      <c r="Z1464" s="294">
        <v>0.97750000000000004</v>
      </c>
      <c r="AA1464" s="294">
        <v>16492</v>
      </c>
      <c r="AC1464" s="294" t="s">
        <v>3983</v>
      </c>
      <c r="AD1464" s="294">
        <v>53.92</v>
      </c>
      <c r="AE1464" s="294">
        <v>151.11199999999999</v>
      </c>
      <c r="AF1464" s="294">
        <v>0.98180000000000001</v>
      </c>
      <c r="AG1464" s="294">
        <v>16820</v>
      </c>
      <c r="AI1464" s="294" t="s">
        <v>3983</v>
      </c>
      <c r="AJ1464" s="294">
        <v>58.56</v>
      </c>
      <c r="AK1464" s="294">
        <v>151.11199999999999</v>
      </c>
      <c r="AL1464" s="294">
        <v>0.98339999999999994</v>
      </c>
      <c r="AM1464" s="294">
        <v>16492</v>
      </c>
      <c r="AO1464" s="294" t="s">
        <v>3983</v>
      </c>
      <c r="AP1464" s="294">
        <v>44.48</v>
      </c>
      <c r="AQ1464" s="294">
        <v>151.11199999999999</v>
      </c>
      <c r="AR1464" s="294">
        <v>0.97770000000000001</v>
      </c>
      <c r="AS1464" s="294">
        <v>13492</v>
      </c>
      <c r="AU1464" s="294" t="s">
        <v>3983</v>
      </c>
      <c r="AV1464" s="294">
        <v>30.4</v>
      </c>
      <c r="AW1464" s="294">
        <v>151.11199999999999</v>
      </c>
      <c r="AX1464" s="294">
        <v>0.96619999999999995</v>
      </c>
      <c r="AY1464" s="294">
        <v>9024</v>
      </c>
      <c r="BA1464" s="294" t="s">
        <v>3983</v>
      </c>
      <c r="BB1464" s="294">
        <v>21.12</v>
      </c>
      <c r="BC1464" s="294">
        <v>151.11199999999999</v>
      </c>
      <c r="BD1464" s="294">
        <v>0.95660000000000001</v>
      </c>
      <c r="BE1464" s="294">
        <v>7140</v>
      </c>
      <c r="BG1464" s="294" t="s">
        <v>3983</v>
      </c>
      <c r="BH1464" s="294">
        <v>26</v>
      </c>
      <c r="BI1464" s="294">
        <v>151.11199999999999</v>
      </c>
      <c r="BJ1464" s="294">
        <v>0.9577</v>
      </c>
      <c r="BK1464" s="294">
        <v>7056</v>
      </c>
      <c r="BM1464" s="294" t="s">
        <v>3983</v>
      </c>
      <c r="BN1464" s="294">
        <v>26.8</v>
      </c>
      <c r="BO1464" s="294">
        <v>151.11199999999999</v>
      </c>
      <c r="BP1464" s="294">
        <v>0.96919999999999995</v>
      </c>
      <c r="BQ1464" s="294">
        <v>7784</v>
      </c>
      <c r="BS1464" s="294" t="s">
        <v>3983</v>
      </c>
      <c r="BT1464" s="294">
        <v>39.6</v>
      </c>
      <c r="BU1464" s="294">
        <v>151.11199999999999</v>
      </c>
      <c r="BV1464" s="294">
        <v>0.97899999999999998</v>
      </c>
      <c r="BW1464" s="294">
        <v>12280</v>
      </c>
      <c r="BY1464" s="294" t="s">
        <v>3983</v>
      </c>
    </row>
    <row r="1465" spans="1:77">
      <c r="A1465" s="301">
        <v>1499</v>
      </c>
      <c r="B1465" s="302" t="s">
        <v>4000</v>
      </c>
      <c r="C1465" s="301" t="s">
        <v>5420</v>
      </c>
      <c r="D1465" s="302" t="s">
        <v>4051</v>
      </c>
      <c r="E1465" s="303">
        <v>150</v>
      </c>
      <c r="F1465" s="294">
        <v>21</v>
      </c>
      <c r="G1465" s="294">
        <v>120</v>
      </c>
      <c r="H1465" s="294">
        <v>0.94630000000000003</v>
      </c>
      <c r="I1465" s="294">
        <v>4908</v>
      </c>
      <c r="K1465" s="294">
        <v>0.34310000000000002</v>
      </c>
      <c r="L1465" s="294">
        <v>10.5</v>
      </c>
      <c r="M1465" s="294">
        <v>120</v>
      </c>
      <c r="N1465" s="294">
        <v>0.85370000000000001</v>
      </c>
      <c r="O1465" s="294">
        <v>315</v>
      </c>
      <c r="Q1465" s="294">
        <v>4.7199999999999999E-2</v>
      </c>
      <c r="R1465" s="294">
        <v>0</v>
      </c>
      <c r="S1465" s="294">
        <v>120</v>
      </c>
      <c r="T1465" s="294" t="e">
        <v>#DIV/0!</v>
      </c>
      <c r="U1465" s="294">
        <v>0</v>
      </c>
      <c r="W1465" s="294">
        <v>0</v>
      </c>
      <c r="X1465" s="294">
        <v>0</v>
      </c>
      <c r="Y1465" s="294">
        <v>120</v>
      </c>
      <c r="Z1465" s="294" t="e">
        <v>#DIV/0!</v>
      </c>
      <c r="AA1465" s="294">
        <v>0</v>
      </c>
      <c r="AC1465" s="294">
        <v>0</v>
      </c>
      <c r="AD1465" s="294">
        <v>0</v>
      </c>
      <c r="AE1465" s="294">
        <v>120</v>
      </c>
      <c r="AF1465" s="294" t="e">
        <v>#DIV/0!</v>
      </c>
      <c r="AG1465" s="294">
        <v>0</v>
      </c>
      <c r="AI1465" s="294">
        <v>0</v>
      </c>
      <c r="AJ1465" s="294">
        <v>0</v>
      </c>
      <c r="AK1465" s="294">
        <v>120</v>
      </c>
      <c r="AL1465" s="294" t="e">
        <v>#DIV/0!</v>
      </c>
      <c r="AM1465" s="294">
        <v>0</v>
      </c>
      <c r="AO1465" s="294">
        <v>0</v>
      </c>
      <c r="AP1465" s="294">
        <v>0</v>
      </c>
      <c r="AQ1465" s="294">
        <v>0</v>
      </c>
      <c r="AR1465" s="294" t="e">
        <v>#DIV/0!</v>
      </c>
      <c r="AS1465" s="294">
        <v>0</v>
      </c>
      <c r="AU1465" s="294">
        <v>0</v>
      </c>
      <c r="AV1465" s="294">
        <v>0</v>
      </c>
      <c r="AW1465" s="294">
        <v>0</v>
      </c>
      <c r="AX1465" s="294" t="e">
        <v>#DIV/0!</v>
      </c>
      <c r="AY1465" s="294">
        <v>0</v>
      </c>
      <c r="BA1465" s="294">
        <v>0</v>
      </c>
      <c r="BB1465" s="294">
        <v>0</v>
      </c>
      <c r="BC1465" s="294">
        <v>0</v>
      </c>
      <c r="BD1465" s="294" t="e">
        <v>#DIV/0!</v>
      </c>
      <c r="BE1465" s="294">
        <v>0</v>
      </c>
      <c r="BG1465" s="294">
        <v>0</v>
      </c>
      <c r="BH1465" s="294">
        <v>0</v>
      </c>
      <c r="BI1465" s="294">
        <v>0</v>
      </c>
      <c r="BJ1465" s="294" t="e">
        <v>#DIV/0!</v>
      </c>
      <c r="BK1465" s="294">
        <v>0</v>
      </c>
      <c r="BM1465" s="294">
        <v>0</v>
      </c>
      <c r="BN1465" s="294">
        <v>0</v>
      </c>
      <c r="BO1465" s="294">
        <v>0</v>
      </c>
      <c r="BP1465" s="294" t="e">
        <v>#DIV/0!</v>
      </c>
      <c r="BQ1465" s="294">
        <v>0</v>
      </c>
      <c r="BS1465" s="294">
        <v>0</v>
      </c>
      <c r="BT1465" s="294">
        <v>0</v>
      </c>
      <c r="BU1465" s="294">
        <v>0</v>
      </c>
      <c r="BV1465" s="294" t="e">
        <v>#DIV/0!</v>
      </c>
      <c r="BW1465" s="294">
        <v>0</v>
      </c>
      <c r="BY1465" s="294">
        <v>0</v>
      </c>
    </row>
    <row r="1466" spans="1:77">
      <c r="A1466" s="301">
        <v>1500</v>
      </c>
      <c r="B1466" s="302" t="s">
        <v>4000</v>
      </c>
      <c r="C1466" s="301" t="s">
        <v>5421</v>
      </c>
      <c r="D1466" s="302" t="s">
        <v>4051</v>
      </c>
      <c r="E1466" s="303">
        <v>133</v>
      </c>
      <c r="F1466" s="294">
        <v>160.19999999999999</v>
      </c>
      <c r="G1466" s="294">
        <v>160.19999999999999</v>
      </c>
      <c r="H1466" s="294">
        <v>0.95679999999999998</v>
      </c>
      <c r="I1466" s="294">
        <v>27573</v>
      </c>
      <c r="K1466" s="294">
        <v>0.24979999999999999</v>
      </c>
      <c r="L1466" s="294">
        <v>150.6</v>
      </c>
      <c r="M1466" s="294">
        <v>150.6</v>
      </c>
      <c r="N1466" s="294">
        <v>0.95250000000000001</v>
      </c>
      <c r="O1466" s="294">
        <v>28245</v>
      </c>
      <c r="Q1466" s="294">
        <v>0.26469999999999999</v>
      </c>
      <c r="R1466" s="294">
        <v>155.4</v>
      </c>
      <c r="S1466" s="294">
        <v>155.4</v>
      </c>
      <c r="T1466" s="294">
        <v>0.95199999999999996</v>
      </c>
      <c r="U1466" s="294">
        <v>24894</v>
      </c>
      <c r="W1466" s="294">
        <v>0.23369999999999999</v>
      </c>
      <c r="X1466" s="294">
        <v>143.63999999999999</v>
      </c>
      <c r="Y1466" s="294">
        <v>143.63999999999999</v>
      </c>
      <c r="Z1466" s="294">
        <v>0.95630000000000004</v>
      </c>
      <c r="AA1466" s="294">
        <v>23520</v>
      </c>
      <c r="AC1466" s="294">
        <v>0.23019999999999999</v>
      </c>
      <c r="AD1466" s="294">
        <v>138.47999999999999</v>
      </c>
      <c r="AE1466" s="294">
        <v>138.47999999999999</v>
      </c>
      <c r="AF1466" s="294">
        <v>0.96260000000000001</v>
      </c>
      <c r="AG1466" s="294">
        <v>23370</v>
      </c>
      <c r="AI1466" s="294">
        <v>0.23569999999999999</v>
      </c>
      <c r="AJ1466" s="294">
        <v>139.44</v>
      </c>
      <c r="AK1466" s="294">
        <v>139.44</v>
      </c>
      <c r="AL1466" s="294">
        <v>0.9627</v>
      </c>
      <c r="AM1466" s="294">
        <v>23457</v>
      </c>
      <c r="AO1466" s="294">
        <v>0.2427</v>
      </c>
      <c r="AP1466" s="294">
        <v>135</v>
      </c>
      <c r="AQ1466" s="294">
        <v>135</v>
      </c>
      <c r="AR1466" s="294">
        <v>0.96089999999999998</v>
      </c>
      <c r="AS1466" s="294">
        <v>23916</v>
      </c>
      <c r="AU1466" s="294">
        <v>0.24779999999999999</v>
      </c>
      <c r="AV1466" s="294">
        <v>139.19999999999999</v>
      </c>
      <c r="AW1466" s="294">
        <v>139.19999999999999</v>
      </c>
      <c r="AX1466" s="294">
        <v>0.97989999999999999</v>
      </c>
      <c r="AY1466" s="294">
        <v>18534</v>
      </c>
      <c r="BA1466" s="294">
        <v>0.18870000000000001</v>
      </c>
      <c r="BB1466" s="294">
        <v>90</v>
      </c>
      <c r="BC1466" s="294">
        <v>106.4</v>
      </c>
      <c r="BD1466" s="294">
        <v>0.99019999999999997</v>
      </c>
      <c r="BE1466" s="294">
        <v>16866</v>
      </c>
      <c r="BG1466" s="294">
        <v>0.25440000000000002</v>
      </c>
      <c r="BH1466" s="294">
        <v>90.48</v>
      </c>
      <c r="BI1466" s="294">
        <v>106.4</v>
      </c>
      <c r="BJ1466" s="294">
        <v>0.99099999999999999</v>
      </c>
      <c r="BK1466" s="294">
        <v>16767</v>
      </c>
      <c r="BM1466" s="294">
        <v>0.25130000000000002</v>
      </c>
      <c r="BN1466" s="294">
        <v>124.2</v>
      </c>
      <c r="BO1466" s="294">
        <v>124.2</v>
      </c>
      <c r="BP1466" s="294">
        <v>0.97960000000000003</v>
      </c>
      <c r="BQ1466" s="294">
        <v>18066</v>
      </c>
      <c r="BS1466" s="294">
        <v>0.221</v>
      </c>
      <c r="BT1466" s="294">
        <v>137.76</v>
      </c>
      <c r="BU1466" s="294">
        <v>137.76</v>
      </c>
      <c r="BV1466" s="294">
        <v>0.93830000000000002</v>
      </c>
      <c r="BW1466" s="294">
        <v>22131</v>
      </c>
      <c r="BY1466" s="294">
        <v>0.2301</v>
      </c>
    </row>
    <row r="1467" spans="1:77">
      <c r="A1467" s="301">
        <v>1501</v>
      </c>
      <c r="B1467" s="302" t="s">
        <v>4000</v>
      </c>
      <c r="C1467" s="301" t="s">
        <v>5422</v>
      </c>
      <c r="D1467" s="302" t="s">
        <v>4051</v>
      </c>
      <c r="E1467" s="303">
        <v>133</v>
      </c>
      <c r="F1467" s="294">
        <v>49.8</v>
      </c>
      <c r="G1467" s="294">
        <v>106.4</v>
      </c>
      <c r="H1467" s="294">
        <v>0.97950000000000004</v>
      </c>
      <c r="I1467" s="294">
        <v>16464</v>
      </c>
      <c r="K1467" s="294">
        <v>0.46879999999999999</v>
      </c>
      <c r="L1467" s="294">
        <v>49.32</v>
      </c>
      <c r="M1467" s="294">
        <v>106.4</v>
      </c>
      <c r="N1467" s="294">
        <v>0.97689999999999999</v>
      </c>
      <c r="O1467" s="294">
        <v>16221</v>
      </c>
      <c r="Q1467" s="294">
        <v>0.45250000000000001</v>
      </c>
      <c r="R1467" s="294">
        <v>53.1</v>
      </c>
      <c r="S1467" s="294">
        <v>106.4</v>
      </c>
      <c r="T1467" s="294">
        <v>0.97709999999999997</v>
      </c>
      <c r="U1467" s="294">
        <v>14925</v>
      </c>
      <c r="W1467" s="294">
        <v>0.39960000000000001</v>
      </c>
      <c r="X1467" s="294">
        <v>48.96</v>
      </c>
      <c r="Y1467" s="294">
        <v>106.4</v>
      </c>
      <c r="Z1467" s="294">
        <v>0.98029999999999995</v>
      </c>
      <c r="AA1467" s="294">
        <v>16068</v>
      </c>
      <c r="AC1467" s="294">
        <v>0.45</v>
      </c>
      <c r="AD1467" s="294">
        <v>49.56</v>
      </c>
      <c r="AE1467" s="294">
        <v>106.4</v>
      </c>
      <c r="AF1467" s="294">
        <v>0.98680000000000001</v>
      </c>
      <c r="AG1467" s="294">
        <v>15909</v>
      </c>
      <c r="AI1467" s="294">
        <v>0.43719999999999998</v>
      </c>
      <c r="AJ1467" s="294">
        <v>45.72</v>
      </c>
      <c r="AK1467" s="294">
        <v>106.4</v>
      </c>
      <c r="AL1467" s="294">
        <v>0.98680000000000001</v>
      </c>
      <c r="AM1467" s="294">
        <v>15366</v>
      </c>
      <c r="AO1467" s="294">
        <v>0.47310000000000002</v>
      </c>
      <c r="AP1467" s="294">
        <v>47.16</v>
      </c>
      <c r="AQ1467" s="294">
        <v>106.4</v>
      </c>
      <c r="AR1467" s="294">
        <v>0.97919999999999996</v>
      </c>
      <c r="AS1467" s="294">
        <v>16221</v>
      </c>
      <c r="AU1467" s="294">
        <v>0.47210000000000002</v>
      </c>
      <c r="AV1467" s="294">
        <v>44.16</v>
      </c>
      <c r="AW1467" s="294">
        <v>106.4</v>
      </c>
      <c r="AX1467" s="294">
        <v>0.97340000000000004</v>
      </c>
      <c r="AY1467" s="294">
        <v>15420</v>
      </c>
      <c r="BA1467" s="294">
        <v>0.49830000000000002</v>
      </c>
      <c r="BB1467" s="294">
        <v>42.6</v>
      </c>
      <c r="BC1467" s="294">
        <v>106.4</v>
      </c>
      <c r="BD1467" s="294">
        <v>0.97689999999999999</v>
      </c>
      <c r="BE1467" s="294">
        <v>15348</v>
      </c>
      <c r="BG1467" s="294">
        <v>0.49569999999999997</v>
      </c>
      <c r="BH1467" s="294">
        <v>44.76</v>
      </c>
      <c r="BI1467" s="294">
        <v>106.4</v>
      </c>
      <c r="BJ1467" s="294">
        <v>0.97709999999999997</v>
      </c>
      <c r="BK1467" s="294">
        <v>16236</v>
      </c>
      <c r="BM1467" s="294">
        <v>0.499</v>
      </c>
      <c r="BN1467" s="294">
        <v>51.84</v>
      </c>
      <c r="BO1467" s="294">
        <v>106.4</v>
      </c>
      <c r="BP1467" s="294">
        <v>0.97389999999999999</v>
      </c>
      <c r="BQ1467" s="294">
        <v>15165</v>
      </c>
      <c r="BS1467" s="294">
        <v>0.44700000000000001</v>
      </c>
      <c r="BT1467" s="294">
        <v>50.16</v>
      </c>
      <c r="BU1467" s="294">
        <v>106.4</v>
      </c>
      <c r="BV1467" s="294">
        <v>0.97270000000000001</v>
      </c>
      <c r="BW1467" s="294">
        <v>20712</v>
      </c>
      <c r="BY1467" s="294">
        <v>0.5706</v>
      </c>
    </row>
    <row r="1468" spans="1:77">
      <c r="A1468" s="301">
        <v>1502</v>
      </c>
      <c r="B1468" s="302" t="s">
        <v>4000</v>
      </c>
      <c r="C1468" s="301" t="s">
        <v>5423</v>
      </c>
      <c r="D1468" s="302" t="s">
        <v>4051</v>
      </c>
      <c r="E1468" s="303">
        <v>166.66</v>
      </c>
      <c r="F1468" s="294">
        <v>118.24</v>
      </c>
      <c r="G1468" s="294">
        <v>133.328</v>
      </c>
      <c r="H1468" s="294">
        <v>0.86729999999999996</v>
      </c>
      <c r="I1468" s="294">
        <v>20044</v>
      </c>
      <c r="K1468" s="294">
        <v>0.27150000000000002</v>
      </c>
      <c r="L1468" s="294">
        <v>108.8</v>
      </c>
      <c r="M1468" s="294">
        <v>133.328</v>
      </c>
      <c r="N1468" s="294">
        <v>0.85860000000000003</v>
      </c>
      <c r="O1468" s="294">
        <v>18956</v>
      </c>
      <c r="Q1468" s="294">
        <v>0.27279999999999999</v>
      </c>
      <c r="R1468" s="294">
        <v>108</v>
      </c>
      <c r="S1468" s="294">
        <v>133.328</v>
      </c>
      <c r="T1468" s="294">
        <v>0.84889999999999999</v>
      </c>
      <c r="U1468" s="294">
        <v>18560</v>
      </c>
      <c r="W1468" s="294">
        <v>0.28120000000000001</v>
      </c>
      <c r="X1468" s="294">
        <v>82.4</v>
      </c>
      <c r="Y1468" s="294">
        <v>133.328</v>
      </c>
      <c r="Z1468" s="294">
        <v>0.77249999999999996</v>
      </c>
      <c r="AA1468" s="294">
        <v>13324</v>
      </c>
      <c r="AC1468" s="294">
        <v>0.28129999999999999</v>
      </c>
      <c r="AD1468" s="294">
        <v>93.76</v>
      </c>
      <c r="AE1468" s="294">
        <v>133.328</v>
      </c>
      <c r="AF1468" s="294">
        <v>0.81640000000000001</v>
      </c>
      <c r="AG1468" s="294">
        <v>13764</v>
      </c>
      <c r="AI1468" s="294">
        <v>0.2417</v>
      </c>
      <c r="AJ1468" s="294">
        <v>84</v>
      </c>
      <c r="AK1468" s="294">
        <v>133.328</v>
      </c>
      <c r="AL1468" s="294">
        <v>0.82489999999999997</v>
      </c>
      <c r="AM1468" s="294">
        <v>15612</v>
      </c>
      <c r="AO1468" s="294">
        <v>0.313</v>
      </c>
      <c r="AP1468" s="294">
        <v>78.239999999999995</v>
      </c>
      <c r="AQ1468" s="294">
        <v>133.328</v>
      </c>
      <c r="AR1468" s="294">
        <v>0.78859999999999997</v>
      </c>
      <c r="AS1468" s="294">
        <v>14292</v>
      </c>
      <c r="AU1468" s="294">
        <v>0.31140000000000001</v>
      </c>
      <c r="AV1468" s="294">
        <v>76.16</v>
      </c>
      <c r="AW1468" s="294">
        <v>133.328</v>
      </c>
      <c r="AX1468" s="294">
        <v>0.74729999999999996</v>
      </c>
      <c r="AY1468" s="294">
        <v>11292</v>
      </c>
      <c r="BA1468" s="294">
        <v>0.27560000000000001</v>
      </c>
      <c r="BB1468" s="294">
        <v>68.959999999999994</v>
      </c>
      <c r="BC1468" s="294">
        <v>133.328</v>
      </c>
      <c r="BD1468" s="294">
        <v>0.76480000000000004</v>
      </c>
      <c r="BE1468" s="294">
        <v>10936</v>
      </c>
      <c r="BG1468" s="294">
        <v>0.2787</v>
      </c>
      <c r="BH1468" s="294">
        <v>71.680000000000007</v>
      </c>
      <c r="BI1468" s="294">
        <v>133.328</v>
      </c>
      <c r="BJ1468" s="294">
        <v>0.80610000000000004</v>
      </c>
      <c r="BK1468" s="294">
        <v>11804</v>
      </c>
      <c r="BM1468" s="294">
        <v>0.27460000000000001</v>
      </c>
      <c r="BN1468" s="294">
        <v>80.16</v>
      </c>
      <c r="BO1468" s="294">
        <v>133.328</v>
      </c>
      <c r="BP1468" s="294">
        <v>0.81620000000000004</v>
      </c>
      <c r="BQ1468" s="294">
        <v>14512</v>
      </c>
      <c r="BS1468" s="294">
        <v>0.3301</v>
      </c>
      <c r="BT1468" s="294">
        <v>92.96</v>
      </c>
      <c r="BU1468" s="294">
        <v>133.328</v>
      </c>
      <c r="BV1468" s="294">
        <v>0.80810000000000004</v>
      </c>
      <c r="BW1468" s="294">
        <v>11740</v>
      </c>
      <c r="BY1468" s="294">
        <v>0.21010000000000001</v>
      </c>
    </row>
    <row r="1469" spans="1:77">
      <c r="A1469" s="301">
        <v>1503</v>
      </c>
      <c r="B1469" s="302" t="s">
        <v>4000</v>
      </c>
      <c r="C1469" s="301" t="s">
        <v>5424</v>
      </c>
      <c r="D1469" s="302" t="s">
        <v>4051</v>
      </c>
      <c r="E1469" s="303">
        <v>117</v>
      </c>
      <c r="F1469" s="294">
        <v>66.08</v>
      </c>
      <c r="G1469" s="294">
        <v>93.6</v>
      </c>
      <c r="H1469" s="294">
        <v>0.99299999999999999</v>
      </c>
      <c r="I1469" s="294">
        <v>12904</v>
      </c>
      <c r="K1469" s="294">
        <v>0.2732</v>
      </c>
      <c r="L1469" s="294">
        <v>64.959999999999994</v>
      </c>
      <c r="M1469" s="294">
        <v>93.6</v>
      </c>
      <c r="N1469" s="294">
        <v>0.99139999999999995</v>
      </c>
      <c r="O1469" s="294">
        <v>12788</v>
      </c>
      <c r="Q1469" s="294">
        <v>0.26690000000000003</v>
      </c>
      <c r="R1469" s="294">
        <v>64.400000000000006</v>
      </c>
      <c r="S1469" s="294">
        <v>93.6</v>
      </c>
      <c r="T1469" s="294">
        <v>0.98519999999999996</v>
      </c>
      <c r="U1469" s="294">
        <v>12760</v>
      </c>
      <c r="W1469" s="294">
        <v>0.27929999999999999</v>
      </c>
      <c r="X1469" s="294">
        <v>57.12</v>
      </c>
      <c r="Y1469" s="294">
        <v>93.6</v>
      </c>
      <c r="Z1469" s="294">
        <v>0.99080000000000001</v>
      </c>
      <c r="AA1469" s="294">
        <v>8980</v>
      </c>
      <c r="AC1469" s="294">
        <v>0.21329999999999999</v>
      </c>
      <c r="AD1469" s="294">
        <v>57.12</v>
      </c>
      <c r="AE1469" s="294">
        <v>93.6</v>
      </c>
      <c r="AF1469" s="294">
        <v>0.98839999999999995</v>
      </c>
      <c r="AG1469" s="294">
        <v>10528</v>
      </c>
      <c r="AI1469" s="294">
        <v>0.25069999999999998</v>
      </c>
      <c r="AJ1469" s="294">
        <v>58.4</v>
      </c>
      <c r="AK1469" s="294">
        <v>93.6</v>
      </c>
      <c r="AL1469" s="294">
        <v>0.99360000000000004</v>
      </c>
      <c r="AM1469" s="294">
        <v>11128</v>
      </c>
      <c r="AO1469" s="294">
        <v>0.26640000000000003</v>
      </c>
      <c r="AP1469" s="294">
        <v>56</v>
      </c>
      <c r="AQ1469" s="294">
        <v>93.6</v>
      </c>
      <c r="AR1469" s="294">
        <v>0.99399999999999999</v>
      </c>
      <c r="AS1469" s="294">
        <v>7916</v>
      </c>
      <c r="AU1469" s="294">
        <v>0.19109999999999999</v>
      </c>
      <c r="AV1469" s="294">
        <v>48</v>
      </c>
      <c r="AW1469" s="294">
        <v>93.6</v>
      </c>
      <c r="AX1469" s="294">
        <v>0.99539999999999995</v>
      </c>
      <c r="AY1469" s="294">
        <v>8640</v>
      </c>
      <c r="BA1469" s="294">
        <v>0.25119999999999998</v>
      </c>
      <c r="BB1469" s="294">
        <v>48</v>
      </c>
      <c r="BC1469" s="294">
        <v>93.6</v>
      </c>
      <c r="BD1469" s="294">
        <v>1</v>
      </c>
      <c r="BE1469" s="294">
        <v>6720</v>
      </c>
      <c r="BG1469" s="294">
        <v>0.18820000000000001</v>
      </c>
      <c r="BH1469" s="294">
        <v>32</v>
      </c>
      <c r="BI1469" s="294">
        <v>93.6</v>
      </c>
      <c r="BJ1469" s="294">
        <v>1</v>
      </c>
      <c r="BK1469" s="294">
        <v>5760</v>
      </c>
      <c r="BM1469" s="294">
        <v>0.2419</v>
      </c>
      <c r="BN1469" s="294">
        <v>28</v>
      </c>
      <c r="BO1469" s="294">
        <v>93.6</v>
      </c>
      <c r="BP1469" s="294">
        <v>1</v>
      </c>
      <c r="BQ1469" s="294">
        <v>6720</v>
      </c>
      <c r="BS1469" s="294">
        <v>0.35709999999999997</v>
      </c>
      <c r="BT1469" s="294">
        <v>44</v>
      </c>
      <c r="BU1469" s="294">
        <v>93.6</v>
      </c>
      <c r="BV1469" s="294">
        <v>0.996</v>
      </c>
      <c r="BW1469" s="294">
        <v>9880</v>
      </c>
      <c r="BY1469" s="294">
        <v>0.30299999999999999</v>
      </c>
    </row>
    <row r="1470" spans="1:77">
      <c r="A1470" s="301">
        <v>1504</v>
      </c>
      <c r="B1470" s="302" t="s">
        <v>4000</v>
      </c>
      <c r="C1470" s="301" t="s">
        <v>5425</v>
      </c>
      <c r="D1470" s="302" t="s">
        <v>4139</v>
      </c>
      <c r="E1470" s="303">
        <v>171</v>
      </c>
      <c r="F1470" s="294">
        <v>150.63999999999999</v>
      </c>
      <c r="G1470" s="294">
        <v>150.63999999999999</v>
      </c>
      <c r="H1470" s="294">
        <v>0.97899999999999998</v>
      </c>
      <c r="I1470" s="294">
        <v>37190</v>
      </c>
      <c r="K1470" s="294">
        <v>0.35020000000000001</v>
      </c>
      <c r="L1470" s="294">
        <v>144.4</v>
      </c>
      <c r="M1470" s="294">
        <v>144.4</v>
      </c>
      <c r="N1470" s="294">
        <v>0.96440000000000003</v>
      </c>
      <c r="O1470" s="294">
        <v>32066</v>
      </c>
      <c r="Q1470" s="294">
        <v>0.3095</v>
      </c>
      <c r="R1470" s="294">
        <v>138.80000000000001</v>
      </c>
      <c r="S1470" s="294">
        <v>138.80000000000001</v>
      </c>
      <c r="T1470" s="294">
        <v>0.96919999999999995</v>
      </c>
      <c r="U1470" s="294">
        <v>27902</v>
      </c>
      <c r="W1470" s="294">
        <v>0.28810000000000002</v>
      </c>
      <c r="X1470" s="294">
        <v>154.08000000000001</v>
      </c>
      <c r="Y1470" s="294">
        <v>154.08000000000001</v>
      </c>
      <c r="Z1470" s="294">
        <v>0.9577</v>
      </c>
      <c r="AA1470" s="294">
        <v>33958</v>
      </c>
      <c r="AC1470" s="294">
        <v>0.30930000000000002</v>
      </c>
      <c r="AD1470" s="294">
        <v>145.91999999999999</v>
      </c>
      <c r="AE1470" s="294">
        <v>145.91999999999999</v>
      </c>
      <c r="AF1470" s="294">
        <v>0.99670000000000003</v>
      </c>
      <c r="AG1470" s="294">
        <v>30936</v>
      </c>
      <c r="AI1470" s="294">
        <v>0.28589999999999999</v>
      </c>
      <c r="AJ1470" s="294">
        <v>135.68</v>
      </c>
      <c r="AK1470" s="294">
        <v>136.80000000000001</v>
      </c>
      <c r="AL1470" s="294">
        <v>0.99649999999999994</v>
      </c>
      <c r="AM1470" s="294">
        <v>27728</v>
      </c>
      <c r="AO1470" s="294">
        <v>0.2848</v>
      </c>
      <c r="AP1470" s="294">
        <v>134.08000000000001</v>
      </c>
      <c r="AQ1470" s="294">
        <v>136.80000000000001</v>
      </c>
      <c r="AR1470" s="294">
        <v>0.99580000000000002</v>
      </c>
      <c r="AS1470" s="294">
        <v>28754</v>
      </c>
      <c r="AU1470" s="294">
        <v>0.28949999999999998</v>
      </c>
      <c r="AV1470" s="294">
        <v>122.72</v>
      </c>
      <c r="AW1470" s="294">
        <v>136.80000000000001</v>
      </c>
      <c r="AX1470" s="294">
        <v>0.99480000000000002</v>
      </c>
      <c r="AY1470" s="294">
        <v>28774</v>
      </c>
      <c r="BA1470" s="294">
        <v>0.32740000000000002</v>
      </c>
      <c r="BB1470" s="294">
        <v>120.56</v>
      </c>
      <c r="BC1470" s="294">
        <v>136.80000000000001</v>
      </c>
      <c r="BD1470" s="294">
        <v>0.9929</v>
      </c>
      <c r="BE1470" s="294">
        <v>20826</v>
      </c>
      <c r="BG1470" s="294">
        <v>0.2339</v>
      </c>
      <c r="BH1470" s="294">
        <v>120</v>
      </c>
      <c r="BI1470" s="294">
        <v>136.80000000000001</v>
      </c>
      <c r="BJ1470" s="294">
        <v>0.99339999999999995</v>
      </c>
      <c r="BK1470" s="294">
        <v>31890</v>
      </c>
      <c r="BM1470" s="294">
        <v>0.35959999999999998</v>
      </c>
      <c r="BN1470" s="294">
        <v>117.92</v>
      </c>
      <c r="BO1470" s="294">
        <v>136.80000000000001</v>
      </c>
      <c r="BP1470" s="294">
        <v>0.99539999999999995</v>
      </c>
      <c r="BQ1470" s="294">
        <v>25180</v>
      </c>
      <c r="BS1470" s="294">
        <v>0.31919999999999998</v>
      </c>
      <c r="BT1470" s="294">
        <v>136.47999999999999</v>
      </c>
      <c r="BU1470" s="294">
        <v>136.80000000000001</v>
      </c>
      <c r="BV1470" s="294">
        <v>0.99480000000000002</v>
      </c>
      <c r="BW1470" s="294">
        <v>30032</v>
      </c>
      <c r="BY1470" s="294">
        <v>0.29730000000000001</v>
      </c>
    </row>
    <row r="1471" spans="1:77">
      <c r="A1471" s="301">
        <v>1505</v>
      </c>
      <c r="B1471" s="302" t="s">
        <v>4000</v>
      </c>
      <c r="C1471" s="301" t="s">
        <v>5426</v>
      </c>
      <c r="D1471" s="302" t="s">
        <v>4051</v>
      </c>
      <c r="E1471" s="303">
        <v>133.33000000000001</v>
      </c>
      <c r="F1471" s="294">
        <v>50.08</v>
      </c>
      <c r="G1471" s="294">
        <v>106.664</v>
      </c>
      <c r="H1471" s="294">
        <v>0.96079999999999999</v>
      </c>
      <c r="I1471" s="294">
        <v>16600</v>
      </c>
      <c r="K1471" s="294">
        <v>0.47920000000000001</v>
      </c>
      <c r="L1471" s="294">
        <v>48.4</v>
      </c>
      <c r="M1471" s="294">
        <v>106.664</v>
      </c>
      <c r="N1471" s="294">
        <v>0.96609999999999996</v>
      </c>
      <c r="O1471" s="294">
        <v>17880</v>
      </c>
      <c r="Q1471" s="294">
        <v>0.51400000000000001</v>
      </c>
      <c r="R1471" s="294">
        <v>47.2</v>
      </c>
      <c r="S1471" s="294">
        <v>106.664</v>
      </c>
      <c r="T1471" s="294">
        <v>0.96179999999999999</v>
      </c>
      <c r="U1471" s="294">
        <v>15482</v>
      </c>
      <c r="W1471" s="294">
        <v>0.47370000000000001</v>
      </c>
      <c r="X1471" s="294">
        <v>40.24</v>
      </c>
      <c r="Y1471" s="294">
        <v>106.664</v>
      </c>
      <c r="Z1471" s="294">
        <v>0.95679999999999998</v>
      </c>
      <c r="AA1471" s="294">
        <v>13546</v>
      </c>
      <c r="AC1471" s="294">
        <v>0.47289999999999999</v>
      </c>
      <c r="AD1471" s="294">
        <v>34.32</v>
      </c>
      <c r="AE1471" s="294">
        <v>106.664</v>
      </c>
      <c r="AF1471" s="294">
        <v>0.95469999999999999</v>
      </c>
      <c r="AG1471" s="294">
        <v>12876</v>
      </c>
      <c r="AI1471" s="294">
        <v>0.5282</v>
      </c>
      <c r="AJ1471" s="294">
        <v>30</v>
      </c>
      <c r="AK1471" s="294">
        <v>106.664</v>
      </c>
      <c r="AL1471" s="294">
        <v>0.96119999999999994</v>
      </c>
      <c r="AM1471" s="294">
        <v>14662</v>
      </c>
      <c r="AN1471" s="294" t="e">
        <f>AM1471-#REF!</f>
        <v>#REF!</v>
      </c>
      <c r="AO1471" s="294">
        <v>0.70620000000000005</v>
      </c>
      <c r="AP1471" s="294">
        <v>30</v>
      </c>
      <c r="AQ1471" s="294">
        <v>106.664</v>
      </c>
      <c r="AR1471" s="294">
        <v>0.95050000000000001</v>
      </c>
      <c r="AS1471" s="294">
        <v>8820</v>
      </c>
      <c r="AU1471" s="294">
        <v>0.4158</v>
      </c>
      <c r="AV1471" s="294">
        <v>30</v>
      </c>
      <c r="AW1471" s="294">
        <v>106.664</v>
      </c>
      <c r="AX1471" s="294">
        <v>0.91279999999999994</v>
      </c>
      <c r="AY1471" s="294">
        <v>7740</v>
      </c>
      <c r="BA1471" s="294">
        <v>0.3926</v>
      </c>
      <c r="BB1471" s="294">
        <v>24</v>
      </c>
      <c r="BC1471" s="294">
        <v>106.664</v>
      </c>
      <c r="BD1471" s="294">
        <v>0.89659999999999995</v>
      </c>
      <c r="BE1471" s="294">
        <v>6760</v>
      </c>
      <c r="BG1471" s="294">
        <v>0.42230000000000001</v>
      </c>
      <c r="BH1471" s="294">
        <v>22</v>
      </c>
      <c r="BI1471" s="294">
        <v>106.664</v>
      </c>
      <c r="BJ1471" s="294">
        <v>0.91749999999999998</v>
      </c>
      <c r="BK1471" s="294">
        <v>7560</v>
      </c>
      <c r="BM1471" s="294">
        <v>0.50339999999999996</v>
      </c>
      <c r="BN1471" s="294">
        <v>26</v>
      </c>
      <c r="BO1471" s="294">
        <v>106.664</v>
      </c>
      <c r="BP1471" s="294">
        <v>0.9395</v>
      </c>
      <c r="BQ1471" s="294">
        <v>8380</v>
      </c>
      <c r="BS1471" s="294">
        <v>0.51049999999999995</v>
      </c>
      <c r="BT1471" s="294">
        <v>28</v>
      </c>
      <c r="BU1471" s="294">
        <v>106.664</v>
      </c>
      <c r="BV1471" s="294">
        <v>0.94630000000000003</v>
      </c>
      <c r="BW1471" s="294">
        <v>9520</v>
      </c>
      <c r="BY1471" s="294">
        <v>0.4829</v>
      </c>
    </row>
    <row r="1472" spans="1:77">
      <c r="A1472" s="301">
        <v>1506</v>
      </c>
      <c r="B1472" s="302" t="s">
        <v>4000</v>
      </c>
      <c r="C1472" s="301" t="s">
        <v>5427</v>
      </c>
      <c r="D1472" s="302" t="s">
        <v>4097</v>
      </c>
      <c r="E1472" s="303">
        <v>111.11</v>
      </c>
      <c r="F1472" s="294">
        <v>28.24</v>
      </c>
      <c r="G1472" s="294">
        <v>88.888000000000005</v>
      </c>
      <c r="H1472" s="294">
        <v>0.97489999999999999</v>
      </c>
      <c r="I1472" s="294">
        <v>9456</v>
      </c>
      <c r="K1472" s="294" t="s">
        <v>3983</v>
      </c>
      <c r="L1472" s="294">
        <v>34</v>
      </c>
      <c r="M1472" s="294">
        <v>88.888000000000005</v>
      </c>
      <c r="N1472" s="294">
        <v>0.97109999999999996</v>
      </c>
      <c r="O1472" s="294">
        <v>10132</v>
      </c>
      <c r="Q1472" s="294" t="s">
        <v>3983</v>
      </c>
      <c r="R1472" s="294">
        <v>35.200000000000003</v>
      </c>
      <c r="S1472" s="294">
        <v>88.888000000000005</v>
      </c>
      <c r="T1472" s="294">
        <v>0.97060000000000002</v>
      </c>
      <c r="U1472" s="294">
        <v>9744</v>
      </c>
      <c r="W1472" s="294" t="s">
        <v>3983</v>
      </c>
      <c r="X1472" s="294">
        <v>32.159999999999997</v>
      </c>
      <c r="Y1472" s="294">
        <v>88.888000000000005</v>
      </c>
      <c r="Z1472" s="294">
        <v>0.95840000000000003</v>
      </c>
      <c r="AA1472" s="294">
        <v>7828</v>
      </c>
      <c r="AC1472" s="294" t="s">
        <v>3983</v>
      </c>
      <c r="AD1472" s="294">
        <v>26.96</v>
      </c>
      <c r="AE1472" s="294">
        <v>88.888000000000005</v>
      </c>
      <c r="AF1472" s="294">
        <v>0.96679999999999999</v>
      </c>
      <c r="AG1472" s="294">
        <v>7506</v>
      </c>
      <c r="AI1472" s="294" t="s">
        <v>3983</v>
      </c>
      <c r="AJ1472" s="294">
        <v>26</v>
      </c>
      <c r="AK1472" s="294">
        <v>88.888000000000005</v>
      </c>
      <c r="AL1472" s="294">
        <v>0.97329999999999994</v>
      </c>
      <c r="AM1472" s="294">
        <v>6980</v>
      </c>
      <c r="AO1472" s="294" t="s">
        <v>3983</v>
      </c>
      <c r="AP1472" s="294">
        <v>28</v>
      </c>
      <c r="AQ1472" s="294">
        <v>88.888000000000005</v>
      </c>
      <c r="AR1472" s="294">
        <v>0.95240000000000002</v>
      </c>
      <c r="AS1472" s="294">
        <v>6800</v>
      </c>
      <c r="AU1472" s="294" t="s">
        <v>3983</v>
      </c>
      <c r="AV1472" s="294">
        <v>22</v>
      </c>
      <c r="AW1472" s="294">
        <v>88.888000000000005</v>
      </c>
      <c r="AX1472" s="294">
        <v>0.91610000000000003</v>
      </c>
      <c r="AY1472" s="294">
        <v>4800</v>
      </c>
      <c r="BA1472" s="294" t="s">
        <v>3983</v>
      </c>
      <c r="BB1472" s="294">
        <v>16</v>
      </c>
      <c r="BC1472" s="294">
        <v>88.888000000000005</v>
      </c>
      <c r="BD1472" s="294">
        <v>0.88749999999999996</v>
      </c>
      <c r="BE1472" s="294">
        <v>4260</v>
      </c>
      <c r="BG1472" s="294" t="s">
        <v>3983</v>
      </c>
      <c r="BH1472" s="294">
        <v>14</v>
      </c>
      <c r="BI1472" s="294">
        <v>88.888000000000005</v>
      </c>
      <c r="BJ1472" s="294">
        <v>0.88890000000000002</v>
      </c>
      <c r="BK1472" s="294">
        <v>4160</v>
      </c>
      <c r="BM1472" s="294" t="s">
        <v>3983</v>
      </c>
      <c r="BN1472" s="294">
        <v>14</v>
      </c>
      <c r="BO1472" s="294">
        <v>88.888000000000005</v>
      </c>
      <c r="BP1472" s="294">
        <v>0.93189999999999995</v>
      </c>
      <c r="BQ1472" s="294">
        <v>4100</v>
      </c>
      <c r="BS1472" s="294" t="s">
        <v>3983</v>
      </c>
      <c r="BT1472" s="294">
        <v>16</v>
      </c>
      <c r="BU1472" s="294">
        <v>88.888000000000005</v>
      </c>
      <c r="BV1472" s="294">
        <v>0.95989999999999998</v>
      </c>
      <c r="BW1472" s="294">
        <v>5740</v>
      </c>
      <c r="BY1472" s="294" t="s">
        <v>3983</v>
      </c>
    </row>
    <row r="1473" spans="1:77">
      <c r="A1473" s="301">
        <v>1507</v>
      </c>
      <c r="B1473" s="302" t="s">
        <v>4000</v>
      </c>
      <c r="C1473" s="301" t="s">
        <v>5428</v>
      </c>
      <c r="D1473" s="302" t="s">
        <v>4097</v>
      </c>
      <c r="E1473" s="303">
        <v>142.22</v>
      </c>
      <c r="F1473" s="294">
        <v>17.68</v>
      </c>
      <c r="G1473" s="294">
        <v>113.776</v>
      </c>
      <c r="H1473" s="294">
        <v>0.90659999999999996</v>
      </c>
      <c r="I1473" s="294">
        <v>5668</v>
      </c>
      <c r="K1473" s="294" t="s">
        <v>3983</v>
      </c>
      <c r="L1473" s="294">
        <v>23</v>
      </c>
      <c r="M1473" s="294">
        <v>113.776</v>
      </c>
      <c r="N1473" s="294">
        <v>0.92689999999999995</v>
      </c>
      <c r="O1473" s="294">
        <v>7100</v>
      </c>
      <c r="Q1473" s="294" t="s">
        <v>3983</v>
      </c>
      <c r="R1473" s="294">
        <v>21.8</v>
      </c>
      <c r="S1473" s="294">
        <v>113.776</v>
      </c>
      <c r="T1473" s="294">
        <v>0.92610000000000003</v>
      </c>
      <c r="U1473" s="294">
        <v>6790</v>
      </c>
      <c r="W1473" s="294" t="s">
        <v>3983</v>
      </c>
      <c r="X1473" s="294">
        <v>17.600000000000001</v>
      </c>
      <c r="Y1473" s="294">
        <v>113.776</v>
      </c>
      <c r="Z1473" s="294">
        <v>0.90329999999999999</v>
      </c>
      <c r="AA1473" s="294">
        <v>5640</v>
      </c>
      <c r="AC1473" s="294" t="s">
        <v>3983</v>
      </c>
      <c r="AD1473" s="294">
        <v>16.88</v>
      </c>
      <c r="AE1473" s="294">
        <v>113.776</v>
      </c>
      <c r="AF1473" s="294">
        <v>0.91020000000000001</v>
      </c>
      <c r="AG1473" s="294">
        <v>5838</v>
      </c>
      <c r="AI1473" s="294" t="s">
        <v>3983</v>
      </c>
      <c r="AJ1473" s="294">
        <v>17.12</v>
      </c>
      <c r="AK1473" s="294">
        <v>113.776</v>
      </c>
      <c r="AL1473" s="294">
        <v>0.92079999999999995</v>
      </c>
      <c r="AM1473" s="294">
        <v>5782</v>
      </c>
      <c r="AO1473" s="294" t="s">
        <v>3983</v>
      </c>
      <c r="AP1473" s="294">
        <v>15.28</v>
      </c>
      <c r="AQ1473" s="294">
        <v>113.776</v>
      </c>
      <c r="AR1473" s="294">
        <v>0.89369999999999994</v>
      </c>
      <c r="AS1473" s="294">
        <v>4892</v>
      </c>
      <c r="AU1473" s="294" t="s">
        <v>3983</v>
      </c>
      <c r="AV1473" s="294">
        <v>14.72</v>
      </c>
      <c r="AW1473" s="294">
        <v>113.776</v>
      </c>
      <c r="AX1473" s="294">
        <v>0.83909999999999996</v>
      </c>
      <c r="AY1473" s="294">
        <v>4004</v>
      </c>
      <c r="BA1473" s="294" t="s">
        <v>3983</v>
      </c>
      <c r="BB1473" s="294">
        <v>14.72</v>
      </c>
      <c r="BC1473" s="294">
        <v>113.776</v>
      </c>
      <c r="BD1473" s="294">
        <v>0.82550000000000001</v>
      </c>
      <c r="BE1473" s="294">
        <v>3718</v>
      </c>
      <c r="BG1473" s="294" t="s">
        <v>3983</v>
      </c>
      <c r="BH1473" s="294">
        <v>16.8</v>
      </c>
      <c r="BI1473" s="294">
        <v>113.776</v>
      </c>
      <c r="BJ1473" s="294">
        <v>0.85699999999999998</v>
      </c>
      <c r="BK1473" s="294">
        <v>3762</v>
      </c>
      <c r="BM1473" s="294" t="s">
        <v>3983</v>
      </c>
      <c r="BN1473" s="294">
        <v>14.24</v>
      </c>
      <c r="BO1473" s="294">
        <v>113.776</v>
      </c>
      <c r="BP1473" s="294">
        <v>0.88780000000000003</v>
      </c>
      <c r="BQ1473" s="294">
        <v>3716</v>
      </c>
      <c r="BS1473" s="294" t="s">
        <v>3983</v>
      </c>
      <c r="BT1473" s="294">
        <v>13.6</v>
      </c>
      <c r="BU1473" s="294">
        <v>113.776</v>
      </c>
      <c r="BV1473" s="294">
        <v>0.90990000000000004</v>
      </c>
      <c r="BW1473" s="294">
        <v>4888</v>
      </c>
      <c r="BY1473" s="294" t="s">
        <v>3983</v>
      </c>
    </row>
    <row r="1474" spans="1:77">
      <c r="A1474" s="301">
        <v>1508</v>
      </c>
      <c r="B1474" s="302" t="s">
        <v>4000</v>
      </c>
      <c r="C1474" s="301" t="s">
        <v>5429</v>
      </c>
      <c r="D1474" s="302" t="s">
        <v>4097</v>
      </c>
      <c r="E1474" s="303">
        <v>197.78</v>
      </c>
      <c r="F1474" s="294">
        <v>36</v>
      </c>
      <c r="G1474" s="294">
        <v>158.22399999999999</v>
      </c>
      <c r="H1474" s="294">
        <v>0.97760000000000002</v>
      </c>
      <c r="I1474" s="294">
        <v>15690</v>
      </c>
      <c r="K1474" s="294" t="s">
        <v>3983</v>
      </c>
      <c r="L1474" s="294">
        <v>45</v>
      </c>
      <c r="M1474" s="294">
        <v>158.22399999999999</v>
      </c>
      <c r="N1474" s="294">
        <v>0.98270000000000002</v>
      </c>
      <c r="O1474" s="294">
        <v>17040</v>
      </c>
      <c r="Q1474" s="294" t="s">
        <v>3983</v>
      </c>
      <c r="R1474" s="294">
        <v>48</v>
      </c>
      <c r="S1474" s="294">
        <v>158.22399999999999</v>
      </c>
      <c r="T1474" s="294">
        <v>0.98450000000000004</v>
      </c>
      <c r="U1474" s="294">
        <v>15180</v>
      </c>
      <c r="W1474" s="294" t="s">
        <v>3983</v>
      </c>
      <c r="X1474" s="294">
        <v>45</v>
      </c>
      <c r="Y1474" s="294">
        <v>158.22399999999999</v>
      </c>
      <c r="Z1474" s="294">
        <v>0.98170000000000002</v>
      </c>
      <c r="AA1474" s="294">
        <v>12840</v>
      </c>
      <c r="AC1474" s="294" t="s">
        <v>3983</v>
      </c>
      <c r="AD1474" s="294">
        <v>36</v>
      </c>
      <c r="AE1474" s="294">
        <v>158.22399999999999</v>
      </c>
      <c r="AF1474" s="294">
        <v>0.98580000000000001</v>
      </c>
      <c r="AG1474" s="294">
        <v>12480</v>
      </c>
      <c r="AI1474" s="294" t="s">
        <v>3983</v>
      </c>
      <c r="AJ1474" s="294">
        <v>39</v>
      </c>
      <c r="AK1474" s="294">
        <v>158.22399999999999</v>
      </c>
      <c r="AL1474" s="294">
        <v>0.98699999999999999</v>
      </c>
      <c r="AM1474" s="294">
        <v>13620</v>
      </c>
      <c r="AO1474" s="294" t="s">
        <v>3983</v>
      </c>
      <c r="AP1474" s="294">
        <v>36</v>
      </c>
      <c r="AQ1474" s="294">
        <v>158.22399999999999</v>
      </c>
      <c r="AR1474" s="294">
        <v>0.98229999999999995</v>
      </c>
      <c r="AS1474" s="294">
        <v>11610</v>
      </c>
      <c r="AU1474" s="294" t="s">
        <v>3983</v>
      </c>
      <c r="AV1474" s="294">
        <v>30</v>
      </c>
      <c r="AW1474" s="294">
        <v>158.22399999999999</v>
      </c>
      <c r="AX1474" s="294">
        <v>0.9798</v>
      </c>
      <c r="AY1474" s="294">
        <v>8700</v>
      </c>
      <c r="BA1474" s="294" t="s">
        <v>3983</v>
      </c>
      <c r="BB1474" s="294">
        <v>21</v>
      </c>
      <c r="BC1474" s="294">
        <v>158.22399999999999</v>
      </c>
      <c r="BD1474" s="294">
        <v>0.97799999999999998</v>
      </c>
      <c r="BE1474" s="294">
        <v>6660</v>
      </c>
      <c r="BG1474" s="294" t="s">
        <v>3983</v>
      </c>
      <c r="BH1474" s="294">
        <v>18</v>
      </c>
      <c r="BI1474" s="294">
        <v>158.22399999999999</v>
      </c>
      <c r="BJ1474" s="294">
        <v>0.9778</v>
      </c>
      <c r="BK1474" s="294">
        <v>6600</v>
      </c>
      <c r="BM1474" s="294" t="s">
        <v>3983</v>
      </c>
      <c r="BN1474" s="294">
        <v>21</v>
      </c>
      <c r="BO1474" s="294">
        <v>158.22399999999999</v>
      </c>
      <c r="BP1474" s="294">
        <v>0.98350000000000004</v>
      </c>
      <c r="BQ1474" s="294">
        <v>7110</v>
      </c>
      <c r="BS1474" s="294" t="s">
        <v>3983</v>
      </c>
      <c r="BT1474" s="294">
        <v>21</v>
      </c>
      <c r="BU1474" s="294">
        <v>158.22399999999999</v>
      </c>
      <c r="BV1474" s="294">
        <v>0.98809999999999998</v>
      </c>
      <c r="BW1474" s="294">
        <v>9930</v>
      </c>
      <c r="BY1474" s="294" t="s">
        <v>3983</v>
      </c>
    </row>
    <row r="1475" spans="1:77">
      <c r="A1475" s="301">
        <v>1509</v>
      </c>
      <c r="B1475" s="302" t="s">
        <v>4000</v>
      </c>
      <c r="C1475" s="301" t="s">
        <v>5430</v>
      </c>
      <c r="D1475" s="302" t="s">
        <v>4051</v>
      </c>
      <c r="E1475" s="303">
        <v>111.11</v>
      </c>
      <c r="F1475" s="294">
        <v>26</v>
      </c>
      <c r="G1475" s="294">
        <v>88.888000000000005</v>
      </c>
      <c r="H1475" s="294">
        <v>0.93940000000000001</v>
      </c>
      <c r="I1475" s="294">
        <v>7120</v>
      </c>
      <c r="K1475" s="294">
        <v>0.40489999999999998</v>
      </c>
      <c r="L1475" s="294">
        <v>30</v>
      </c>
      <c r="M1475" s="294">
        <v>88.888000000000005</v>
      </c>
      <c r="N1475" s="294">
        <v>0.92430000000000001</v>
      </c>
      <c r="O1475" s="294">
        <v>7560</v>
      </c>
      <c r="Q1475" s="294">
        <v>0.36649999999999999</v>
      </c>
      <c r="R1475" s="294">
        <v>32</v>
      </c>
      <c r="S1475" s="294">
        <v>88.888000000000005</v>
      </c>
      <c r="T1475" s="294">
        <v>0.93489999999999995</v>
      </c>
      <c r="U1475" s="294">
        <v>8040</v>
      </c>
      <c r="W1475" s="294">
        <v>0.37330000000000002</v>
      </c>
      <c r="X1475" s="294">
        <v>22</v>
      </c>
      <c r="Y1475" s="294">
        <v>88.888000000000005</v>
      </c>
      <c r="Z1475" s="294">
        <v>0.92549999999999999</v>
      </c>
      <c r="AA1475" s="294">
        <v>5460</v>
      </c>
      <c r="AC1475" s="294">
        <v>0.36049999999999999</v>
      </c>
      <c r="AD1475" s="294">
        <v>30</v>
      </c>
      <c r="AE1475" s="294">
        <v>88.888000000000005</v>
      </c>
      <c r="AF1475" s="294">
        <v>0.92449999999999999</v>
      </c>
      <c r="AG1475" s="294">
        <v>6360</v>
      </c>
      <c r="AI1475" s="294">
        <v>0.30819999999999997</v>
      </c>
      <c r="AJ1475" s="294">
        <v>23.2</v>
      </c>
      <c r="AK1475" s="294">
        <v>88.888000000000005</v>
      </c>
      <c r="AL1475" s="294">
        <v>0.93789999999999996</v>
      </c>
      <c r="AM1475" s="294">
        <v>6640</v>
      </c>
      <c r="AO1475" s="294">
        <v>0.4239</v>
      </c>
      <c r="AP1475" s="294">
        <v>16</v>
      </c>
      <c r="AQ1475" s="294">
        <v>88.888000000000005</v>
      </c>
      <c r="AR1475" s="294">
        <v>0.91669999999999996</v>
      </c>
      <c r="AS1475" s="294">
        <v>3960</v>
      </c>
      <c r="AU1475" s="294">
        <v>0.3629</v>
      </c>
      <c r="AV1475" s="294">
        <v>22</v>
      </c>
      <c r="AW1475" s="294">
        <v>88.888000000000005</v>
      </c>
      <c r="AX1475" s="294">
        <v>0.9204</v>
      </c>
      <c r="AY1475" s="294">
        <v>4160</v>
      </c>
      <c r="BA1475" s="294">
        <v>0.28539999999999999</v>
      </c>
      <c r="BB1475" s="294">
        <v>16</v>
      </c>
      <c r="BC1475" s="294">
        <v>88.888000000000005</v>
      </c>
      <c r="BD1475" s="294">
        <v>0.91510000000000002</v>
      </c>
      <c r="BE1475" s="294">
        <v>3880</v>
      </c>
      <c r="BG1475" s="294">
        <v>0.35620000000000002</v>
      </c>
      <c r="BH1475" s="294">
        <v>7.8</v>
      </c>
      <c r="BI1475" s="294">
        <v>88.888000000000005</v>
      </c>
      <c r="BJ1475" s="294">
        <v>0.92979999999999996</v>
      </c>
      <c r="BK1475" s="294">
        <v>3440</v>
      </c>
      <c r="BL1475" s="294" t="e">
        <f>BK1475-#REF!</f>
        <v>#REF!</v>
      </c>
      <c r="BM1475" s="294">
        <v>0.63759999999999994</v>
      </c>
      <c r="BN1475" s="294">
        <v>16</v>
      </c>
      <c r="BO1475" s="294">
        <v>88.888000000000005</v>
      </c>
      <c r="BP1475" s="294">
        <v>0.92349999999999999</v>
      </c>
      <c r="BQ1475" s="294">
        <v>3860</v>
      </c>
      <c r="BS1475" s="294">
        <v>0.38879999999999998</v>
      </c>
      <c r="BT1475" s="294">
        <v>20</v>
      </c>
      <c r="BU1475" s="294">
        <v>88.888000000000005</v>
      </c>
      <c r="BV1475" s="294">
        <v>0.93359999999999999</v>
      </c>
      <c r="BW1475" s="294">
        <v>5620</v>
      </c>
      <c r="BY1475" s="294">
        <v>0.40460000000000002</v>
      </c>
    </row>
    <row r="1476" spans="1:77">
      <c r="A1476" s="301">
        <v>1510</v>
      </c>
      <c r="B1476" s="302" t="s">
        <v>4000</v>
      </c>
      <c r="C1476" s="301" t="s">
        <v>5431</v>
      </c>
      <c r="D1476" s="302" t="s">
        <v>4051</v>
      </c>
      <c r="E1476" s="303">
        <v>166.67</v>
      </c>
      <c r="F1476" s="294">
        <v>74</v>
      </c>
      <c r="G1476" s="294">
        <v>133.33600000000001</v>
      </c>
      <c r="H1476" s="294">
        <v>0.89739999999999998</v>
      </c>
      <c r="I1476" s="294">
        <v>23420</v>
      </c>
      <c r="K1476" s="294">
        <v>0.4899</v>
      </c>
      <c r="L1476" s="294">
        <v>70</v>
      </c>
      <c r="M1476" s="294">
        <v>133.33600000000001</v>
      </c>
      <c r="N1476" s="294">
        <v>0.89259999999999995</v>
      </c>
      <c r="O1476" s="294">
        <v>27920</v>
      </c>
      <c r="Q1476" s="294">
        <v>0.60060000000000002</v>
      </c>
      <c r="R1476" s="294">
        <v>70</v>
      </c>
      <c r="S1476" s="294">
        <v>133.33600000000001</v>
      </c>
      <c r="T1476" s="294">
        <v>0.89480000000000004</v>
      </c>
      <c r="U1476" s="294">
        <v>26020</v>
      </c>
      <c r="W1476" s="294">
        <v>0.57699999999999996</v>
      </c>
      <c r="X1476" s="294">
        <v>72</v>
      </c>
      <c r="Y1476" s="294">
        <v>133.33600000000001</v>
      </c>
      <c r="Z1476" s="294">
        <v>0.88680000000000003</v>
      </c>
      <c r="AA1476" s="294">
        <v>23640</v>
      </c>
      <c r="AC1476" s="294">
        <v>0.49769999999999998</v>
      </c>
      <c r="AD1476" s="294">
        <v>62</v>
      </c>
      <c r="AE1476" s="294">
        <v>133.33600000000001</v>
      </c>
      <c r="AF1476" s="294">
        <v>0.89</v>
      </c>
      <c r="AG1476" s="294">
        <v>25220</v>
      </c>
      <c r="AH1476" s="294" t="e">
        <f>AG1476-#REF!</f>
        <v>#REF!</v>
      </c>
      <c r="AI1476" s="294">
        <v>0.61439999999999995</v>
      </c>
      <c r="AJ1476" s="294">
        <v>68</v>
      </c>
      <c r="AK1476" s="294">
        <v>133.33600000000001</v>
      </c>
      <c r="AL1476" s="294">
        <v>0.89459999999999995</v>
      </c>
      <c r="AM1476" s="294">
        <v>23240</v>
      </c>
      <c r="AO1476" s="294">
        <v>0.53059999999999996</v>
      </c>
      <c r="AP1476" s="294">
        <v>60</v>
      </c>
      <c r="AQ1476" s="294">
        <v>133.33600000000001</v>
      </c>
      <c r="AR1476" s="294">
        <v>0.88500000000000001</v>
      </c>
      <c r="AS1476" s="294">
        <v>25080</v>
      </c>
      <c r="AT1476" s="294" t="e">
        <f>AS1476-#REF!</f>
        <v>#REF!</v>
      </c>
      <c r="AU1476" s="294">
        <v>0.63490000000000002</v>
      </c>
      <c r="AV1476" s="294">
        <v>64</v>
      </c>
      <c r="AW1476" s="294">
        <v>133.33600000000001</v>
      </c>
      <c r="AX1476" s="294">
        <v>0.86160000000000003</v>
      </c>
      <c r="AY1476" s="294">
        <v>21160</v>
      </c>
      <c r="BA1476" s="294">
        <v>0.53300000000000003</v>
      </c>
      <c r="BB1476" s="294">
        <v>58</v>
      </c>
      <c r="BC1476" s="294">
        <v>133.33600000000001</v>
      </c>
      <c r="BD1476" s="294">
        <v>0.81299999999999994</v>
      </c>
      <c r="BE1476" s="294">
        <v>24080</v>
      </c>
      <c r="BF1476" s="294" t="e">
        <f>BE1476-#REF!</f>
        <v>#REF!</v>
      </c>
      <c r="BG1476" s="294">
        <v>0.68640000000000001</v>
      </c>
      <c r="BH1476" s="294">
        <v>54</v>
      </c>
      <c r="BI1476" s="294">
        <v>133.33600000000001</v>
      </c>
      <c r="BJ1476" s="294">
        <v>0.92</v>
      </c>
      <c r="BK1476" s="294">
        <v>23900</v>
      </c>
      <c r="BL1476" s="294" t="e">
        <f>BK1476-#REF!</f>
        <v>#REF!</v>
      </c>
      <c r="BM1476" s="294">
        <v>0.64670000000000005</v>
      </c>
      <c r="BN1476" s="294">
        <v>56</v>
      </c>
      <c r="BO1476" s="294">
        <v>133.33600000000001</v>
      </c>
      <c r="BP1476" s="294">
        <v>0.87770000000000004</v>
      </c>
      <c r="BQ1476" s="294">
        <v>23240</v>
      </c>
      <c r="BR1476" s="294" t="e">
        <f>BQ1476-#REF!</f>
        <v>#REF!</v>
      </c>
      <c r="BS1476" s="294">
        <v>0.70369999999999999</v>
      </c>
      <c r="BT1476" s="294">
        <v>64</v>
      </c>
      <c r="BU1476" s="294">
        <v>133.33600000000001</v>
      </c>
      <c r="BV1476" s="294">
        <v>0.88490000000000002</v>
      </c>
      <c r="BW1476" s="294">
        <v>26300</v>
      </c>
      <c r="BX1476" s="294" t="e">
        <f>BW1476-#REF!</f>
        <v>#REF!</v>
      </c>
      <c r="BY1476" s="294">
        <v>0.62419999999999998</v>
      </c>
    </row>
    <row r="1477" spans="1:77">
      <c r="A1477" s="301">
        <v>1511</v>
      </c>
      <c r="B1477" s="302" t="s">
        <v>4000</v>
      </c>
      <c r="C1477" s="301" t="s">
        <v>5432</v>
      </c>
      <c r="D1477" s="302" t="s">
        <v>4051</v>
      </c>
      <c r="E1477" s="303">
        <v>111.11</v>
      </c>
      <c r="F1477" s="294">
        <v>94</v>
      </c>
      <c r="G1477" s="294">
        <v>94</v>
      </c>
      <c r="H1477" s="294">
        <v>1</v>
      </c>
      <c r="I1477" s="294">
        <v>34720</v>
      </c>
      <c r="K1477" s="294">
        <v>0.31409999999999999</v>
      </c>
      <c r="L1477" s="294">
        <v>0</v>
      </c>
      <c r="M1477" s="294">
        <v>0</v>
      </c>
      <c r="N1477" s="294" t="e">
        <v>#DIV/0!</v>
      </c>
      <c r="O1477" s="294">
        <v>0</v>
      </c>
      <c r="Q1477" s="294">
        <v>0</v>
      </c>
      <c r="R1477" s="294">
        <v>94</v>
      </c>
      <c r="S1477" s="294">
        <v>94</v>
      </c>
      <c r="T1477" s="294">
        <v>0.99919999999999998</v>
      </c>
      <c r="U1477" s="294">
        <v>24540</v>
      </c>
      <c r="W1477" s="294">
        <v>0.3629</v>
      </c>
      <c r="X1477" s="294">
        <v>88</v>
      </c>
      <c r="Y1477" s="294">
        <v>88.888000000000005</v>
      </c>
      <c r="Z1477" s="294">
        <v>1</v>
      </c>
      <c r="AA1477" s="294">
        <v>20080</v>
      </c>
      <c r="AC1477" s="294">
        <v>0.30669999999999997</v>
      </c>
      <c r="AD1477" s="294">
        <v>80</v>
      </c>
      <c r="AE1477" s="294">
        <v>88.888000000000005</v>
      </c>
      <c r="AF1477" s="294">
        <v>0.99919999999999998</v>
      </c>
      <c r="AG1477" s="294">
        <v>24960</v>
      </c>
      <c r="AI1477" s="294">
        <v>0.41970000000000002</v>
      </c>
      <c r="AJ1477" s="294">
        <v>90</v>
      </c>
      <c r="AK1477" s="294">
        <v>90</v>
      </c>
      <c r="AL1477" s="294">
        <v>0.99829999999999997</v>
      </c>
      <c r="AM1477" s="294">
        <v>22220</v>
      </c>
      <c r="AO1477" s="294">
        <v>0.34350000000000003</v>
      </c>
      <c r="AP1477" s="294">
        <v>92</v>
      </c>
      <c r="AQ1477" s="294">
        <v>92</v>
      </c>
      <c r="AR1477" s="294">
        <v>0.99770000000000003</v>
      </c>
      <c r="AS1477" s="294">
        <v>25820</v>
      </c>
      <c r="AU1477" s="294">
        <v>0.37809999999999999</v>
      </c>
      <c r="AV1477" s="294">
        <v>100</v>
      </c>
      <c r="AW1477" s="294">
        <v>100</v>
      </c>
      <c r="AX1477" s="294">
        <v>0.99909999999999999</v>
      </c>
      <c r="AY1477" s="294">
        <v>20960</v>
      </c>
      <c r="BA1477" s="294">
        <v>0.29139999999999999</v>
      </c>
      <c r="BB1477" s="294">
        <v>82</v>
      </c>
      <c r="BC1477" s="294">
        <v>88.888000000000005</v>
      </c>
      <c r="BD1477" s="294">
        <v>0.99909999999999999</v>
      </c>
      <c r="BE1477" s="294">
        <v>21540</v>
      </c>
      <c r="BG1477" s="294">
        <v>0.35339999999999999</v>
      </c>
      <c r="BH1477" s="294">
        <v>78</v>
      </c>
      <c r="BI1477" s="294">
        <v>88.888000000000005</v>
      </c>
      <c r="BJ1477" s="294">
        <v>1.0008999999999999</v>
      </c>
      <c r="BK1477" s="294">
        <v>22380</v>
      </c>
      <c r="BM1477" s="294">
        <v>0.38529999999999998</v>
      </c>
      <c r="BN1477" s="294">
        <v>78</v>
      </c>
      <c r="BO1477" s="294">
        <v>88.888000000000005</v>
      </c>
      <c r="BP1477" s="294">
        <v>0.99909999999999999</v>
      </c>
      <c r="BQ1477" s="294">
        <v>21600</v>
      </c>
      <c r="BS1477" s="294">
        <v>0.41249999999999998</v>
      </c>
      <c r="BT1477" s="294">
        <v>90</v>
      </c>
      <c r="BU1477" s="294">
        <v>90</v>
      </c>
      <c r="BV1477" s="294">
        <v>0.99919999999999998</v>
      </c>
      <c r="BW1477" s="294">
        <v>25860</v>
      </c>
      <c r="BY1477" s="294">
        <v>0.38650000000000001</v>
      </c>
    </row>
    <row r="1478" spans="1:77">
      <c r="A1478" s="301">
        <v>1512</v>
      </c>
      <c r="B1478" s="302" t="s">
        <v>4000</v>
      </c>
      <c r="C1478" s="301" t="s">
        <v>5433</v>
      </c>
      <c r="D1478" s="302" t="s">
        <v>4051</v>
      </c>
      <c r="E1478" s="303">
        <v>144.44</v>
      </c>
      <c r="F1478" s="294">
        <v>0</v>
      </c>
      <c r="G1478" s="294">
        <v>0</v>
      </c>
      <c r="H1478" s="294" t="e">
        <v>#DIV/0!</v>
      </c>
      <c r="I1478" s="294">
        <v>0</v>
      </c>
      <c r="K1478" s="294" t="s">
        <v>3983</v>
      </c>
      <c r="L1478" s="294">
        <v>0</v>
      </c>
      <c r="M1478" s="294">
        <v>0</v>
      </c>
      <c r="N1478" s="294" t="e">
        <v>#DIV/0!</v>
      </c>
      <c r="O1478" s="294">
        <v>0</v>
      </c>
      <c r="Q1478" s="294" t="s">
        <v>3983</v>
      </c>
      <c r="R1478" s="294">
        <v>0</v>
      </c>
      <c r="S1478" s="294">
        <v>0</v>
      </c>
      <c r="T1478" s="294" t="e">
        <v>#DIV/0!</v>
      </c>
      <c r="U1478" s="294">
        <v>0</v>
      </c>
      <c r="W1478" s="294" t="s">
        <v>3983</v>
      </c>
      <c r="X1478" s="294">
        <v>0</v>
      </c>
      <c r="Y1478" s="294">
        <v>0</v>
      </c>
      <c r="Z1478" s="294" t="e">
        <v>#DIV/0!</v>
      </c>
      <c r="AA1478" s="294">
        <v>0</v>
      </c>
      <c r="AC1478" s="294" t="s">
        <v>3983</v>
      </c>
      <c r="AD1478" s="294">
        <v>0</v>
      </c>
      <c r="AE1478" s="294">
        <v>0</v>
      </c>
      <c r="AF1478" s="294" t="e">
        <v>#DIV/0!</v>
      </c>
      <c r="AG1478" s="294">
        <v>0</v>
      </c>
      <c r="AI1478" s="294" t="s">
        <v>3983</v>
      </c>
      <c r="AJ1478" s="294">
        <v>0</v>
      </c>
      <c r="AK1478" s="294">
        <v>0</v>
      </c>
      <c r="AL1478" s="294" t="e">
        <v>#DIV/0!</v>
      </c>
      <c r="AM1478" s="294">
        <v>0</v>
      </c>
      <c r="AO1478" s="294" t="s">
        <v>3983</v>
      </c>
      <c r="AP1478" s="294">
        <v>0</v>
      </c>
      <c r="AQ1478" s="294">
        <v>0</v>
      </c>
      <c r="AR1478" s="294" t="e">
        <v>#DIV/0!</v>
      </c>
      <c r="AS1478" s="294">
        <v>0</v>
      </c>
      <c r="AU1478" s="294" t="s">
        <v>3983</v>
      </c>
      <c r="AV1478" s="294">
        <v>0</v>
      </c>
      <c r="AW1478" s="294">
        <v>0</v>
      </c>
      <c r="AX1478" s="294" t="e">
        <v>#DIV/0!</v>
      </c>
      <c r="AY1478" s="294">
        <v>0</v>
      </c>
      <c r="BA1478" s="294" t="s">
        <v>3983</v>
      </c>
      <c r="BB1478" s="294">
        <v>0</v>
      </c>
      <c r="BC1478" s="294">
        <v>0</v>
      </c>
      <c r="BD1478" s="294" t="e">
        <v>#DIV/0!</v>
      </c>
      <c r="BE1478" s="294">
        <v>0</v>
      </c>
      <c r="BG1478" s="294" t="s">
        <v>3983</v>
      </c>
      <c r="BH1478" s="294">
        <v>0</v>
      </c>
      <c r="BI1478" s="294">
        <v>0</v>
      </c>
      <c r="BJ1478" s="294" t="e">
        <v>#DIV/0!</v>
      </c>
      <c r="BK1478" s="294">
        <v>0</v>
      </c>
      <c r="BM1478" s="294" t="s">
        <v>3983</v>
      </c>
      <c r="BN1478" s="294">
        <v>44</v>
      </c>
      <c r="BO1478" s="294">
        <v>0</v>
      </c>
      <c r="BP1478" s="294" t="e">
        <v>#DIV/0!</v>
      </c>
      <c r="BQ1478" s="294">
        <v>0</v>
      </c>
      <c r="BS1478" s="294" t="s">
        <v>3983</v>
      </c>
      <c r="BT1478" s="294">
        <v>0</v>
      </c>
      <c r="BU1478" s="294">
        <v>0</v>
      </c>
      <c r="BV1478" s="294" t="e">
        <v>#DIV/0!</v>
      </c>
      <c r="BW1478" s="294">
        <v>0</v>
      </c>
      <c r="BY1478" s="294" t="s">
        <v>3983</v>
      </c>
    </row>
    <row r="1479" spans="1:77">
      <c r="A1479" s="301">
        <v>1513</v>
      </c>
      <c r="B1479" s="302" t="s">
        <v>4000</v>
      </c>
      <c r="C1479" s="301" t="s">
        <v>5434</v>
      </c>
      <c r="D1479" s="302" t="s">
        <v>4051</v>
      </c>
      <c r="E1479" s="303">
        <v>111.11</v>
      </c>
      <c r="F1479" s="294">
        <v>0</v>
      </c>
      <c r="G1479" s="294">
        <v>88.888000000000005</v>
      </c>
      <c r="H1479" s="294" t="e">
        <v>#DIV/0!</v>
      </c>
      <c r="I1479" s="294">
        <v>0</v>
      </c>
      <c r="K1479" s="294">
        <v>0</v>
      </c>
      <c r="L1479" s="294">
        <v>106</v>
      </c>
      <c r="M1479" s="294">
        <v>106</v>
      </c>
      <c r="N1479" s="294">
        <v>0.88</v>
      </c>
      <c r="O1479" s="294">
        <v>8940</v>
      </c>
      <c r="Q1479" s="294">
        <v>0.1288</v>
      </c>
      <c r="R1479" s="294">
        <v>114</v>
      </c>
      <c r="S1479" s="294">
        <v>114</v>
      </c>
      <c r="T1479" s="294">
        <v>0.87690000000000001</v>
      </c>
      <c r="U1479" s="294">
        <v>11960</v>
      </c>
      <c r="W1479" s="294">
        <v>0.16619999999999999</v>
      </c>
      <c r="X1479" s="294">
        <v>122</v>
      </c>
      <c r="Y1479" s="294">
        <v>122</v>
      </c>
      <c r="Z1479" s="294">
        <v>0.87859999999999994</v>
      </c>
      <c r="AA1479" s="294">
        <v>9980</v>
      </c>
      <c r="AC1479" s="294">
        <v>0.12520000000000001</v>
      </c>
      <c r="AD1479" s="294">
        <v>122</v>
      </c>
      <c r="AE1479" s="294">
        <v>122</v>
      </c>
      <c r="AF1479" s="294">
        <v>0.91049999999999998</v>
      </c>
      <c r="AG1479" s="294">
        <v>2440</v>
      </c>
      <c r="AI1479" s="294">
        <v>2.9499999999999998E-2</v>
      </c>
      <c r="AJ1479" s="294">
        <v>92</v>
      </c>
      <c r="AK1479" s="294">
        <v>92</v>
      </c>
      <c r="AL1479" s="294">
        <v>0.87739999999999996</v>
      </c>
      <c r="AM1479" s="294">
        <v>6440</v>
      </c>
      <c r="AO1479" s="294">
        <v>0.1108</v>
      </c>
      <c r="AP1479" s="294">
        <v>124</v>
      </c>
      <c r="AQ1479" s="294">
        <v>124</v>
      </c>
      <c r="AR1479" s="294">
        <v>0.93699999999999994</v>
      </c>
      <c r="AS1479" s="294">
        <v>2080</v>
      </c>
      <c r="AU1479" s="294">
        <v>2.41E-2</v>
      </c>
      <c r="AV1479" s="294">
        <v>108</v>
      </c>
      <c r="AW1479" s="294">
        <v>108</v>
      </c>
      <c r="AX1479" s="294">
        <v>0.87180000000000002</v>
      </c>
      <c r="AY1479" s="294">
        <v>6800</v>
      </c>
      <c r="BA1479" s="294">
        <v>0.1003</v>
      </c>
      <c r="BB1479" s="294">
        <v>110</v>
      </c>
      <c r="BC1479" s="294">
        <v>110</v>
      </c>
      <c r="BD1479" s="294">
        <v>0.88019999999999998</v>
      </c>
      <c r="BE1479" s="294">
        <v>10280</v>
      </c>
      <c r="BG1479" s="294">
        <v>0.14269999999999999</v>
      </c>
      <c r="BH1479" s="294">
        <v>108</v>
      </c>
      <c r="BI1479" s="294">
        <v>108</v>
      </c>
      <c r="BJ1479" s="294">
        <v>0.88300000000000001</v>
      </c>
      <c r="BK1479" s="294">
        <v>8300</v>
      </c>
      <c r="BM1479" s="294">
        <v>0.11700000000000001</v>
      </c>
      <c r="BN1479" s="294">
        <v>104</v>
      </c>
      <c r="BO1479" s="294">
        <v>104</v>
      </c>
      <c r="BP1479" s="294">
        <v>0.88280000000000003</v>
      </c>
      <c r="BQ1479" s="294">
        <v>10840</v>
      </c>
      <c r="BS1479" s="294">
        <v>0.1757</v>
      </c>
      <c r="BT1479" s="294">
        <v>128</v>
      </c>
      <c r="BU1479" s="294">
        <v>128</v>
      </c>
      <c r="BV1479" s="294">
        <v>0.89849999999999997</v>
      </c>
      <c r="BW1479" s="294">
        <v>8140</v>
      </c>
      <c r="BY1479" s="294">
        <v>9.5100000000000004E-2</v>
      </c>
    </row>
    <row r="1480" spans="1:77">
      <c r="A1480" s="301">
        <v>1514</v>
      </c>
      <c r="B1480" s="302" t="s">
        <v>4000</v>
      </c>
      <c r="C1480" s="301" t="s">
        <v>5435</v>
      </c>
      <c r="D1480" s="302" t="s">
        <v>4051</v>
      </c>
      <c r="E1480" s="303">
        <v>166.67</v>
      </c>
      <c r="F1480" s="294">
        <v>58</v>
      </c>
      <c r="G1480" s="294">
        <v>133.33600000000001</v>
      </c>
      <c r="H1480" s="294">
        <v>1</v>
      </c>
      <c r="I1480" s="294">
        <v>14460</v>
      </c>
      <c r="K1480" s="294">
        <v>0.3463</v>
      </c>
      <c r="L1480" s="294">
        <v>62</v>
      </c>
      <c r="M1480" s="294">
        <v>133.33600000000001</v>
      </c>
      <c r="N1480" s="294">
        <v>0.99890000000000001</v>
      </c>
      <c r="O1480" s="294">
        <v>18060</v>
      </c>
      <c r="Q1480" s="294">
        <v>0.39200000000000002</v>
      </c>
      <c r="R1480" s="294">
        <v>70</v>
      </c>
      <c r="S1480" s="294">
        <v>133.33600000000001</v>
      </c>
      <c r="T1480" s="294">
        <v>1</v>
      </c>
      <c r="U1480" s="294">
        <v>16740</v>
      </c>
      <c r="W1480" s="294">
        <v>0.33210000000000001</v>
      </c>
      <c r="X1480" s="294">
        <v>70</v>
      </c>
      <c r="Y1480" s="294">
        <v>133.33600000000001</v>
      </c>
      <c r="Z1480" s="294">
        <v>1</v>
      </c>
      <c r="AA1480" s="294">
        <v>13360</v>
      </c>
      <c r="AC1480" s="294">
        <v>0.25650000000000001</v>
      </c>
      <c r="AD1480" s="294">
        <v>58</v>
      </c>
      <c r="AE1480" s="294">
        <v>133.33600000000001</v>
      </c>
      <c r="AF1480" s="294">
        <v>1.0004</v>
      </c>
      <c r="AG1480" s="294">
        <v>16572</v>
      </c>
      <c r="AI1480" s="294">
        <v>0.38390000000000002</v>
      </c>
      <c r="AJ1480" s="294">
        <v>58</v>
      </c>
      <c r="AK1480" s="294">
        <v>133.33600000000001</v>
      </c>
      <c r="AL1480" s="294">
        <v>0.99960000000000004</v>
      </c>
      <c r="AM1480" s="294">
        <v>14668</v>
      </c>
      <c r="AO1480" s="294">
        <v>0.35139999999999999</v>
      </c>
      <c r="AP1480" s="294">
        <v>60</v>
      </c>
      <c r="AQ1480" s="294">
        <v>133.33600000000001</v>
      </c>
      <c r="AR1480" s="294">
        <v>1</v>
      </c>
      <c r="AS1480" s="294">
        <v>16800</v>
      </c>
      <c r="AU1480" s="294">
        <v>0.37630000000000002</v>
      </c>
      <c r="AV1480" s="294">
        <v>60</v>
      </c>
      <c r="AW1480" s="294">
        <v>133.33600000000001</v>
      </c>
      <c r="AX1480" s="294">
        <v>1</v>
      </c>
      <c r="AY1480" s="294">
        <v>13900</v>
      </c>
      <c r="BA1480" s="294">
        <v>0.32179999999999997</v>
      </c>
      <c r="BB1480" s="294">
        <v>56</v>
      </c>
      <c r="BC1480" s="294">
        <v>133.33600000000001</v>
      </c>
      <c r="BD1480" s="294">
        <v>0.98809999999999998</v>
      </c>
      <c r="BE1480" s="294">
        <v>13240</v>
      </c>
      <c r="BG1480" s="294">
        <v>0.3216</v>
      </c>
      <c r="BH1480" s="294">
        <v>48</v>
      </c>
      <c r="BI1480" s="294">
        <v>133.33600000000001</v>
      </c>
      <c r="BJ1480" s="294">
        <v>1</v>
      </c>
      <c r="BK1480" s="294">
        <v>13800</v>
      </c>
      <c r="BM1480" s="294">
        <v>0.38640000000000002</v>
      </c>
      <c r="BN1480" s="294">
        <v>44</v>
      </c>
      <c r="BO1480" s="294">
        <v>133.33600000000001</v>
      </c>
      <c r="BP1480" s="294">
        <v>1</v>
      </c>
      <c r="BQ1480" s="294">
        <v>13580</v>
      </c>
      <c r="BS1480" s="294">
        <v>0.45929999999999999</v>
      </c>
      <c r="BT1480" s="294">
        <v>52</v>
      </c>
      <c r="BU1480" s="294">
        <v>133.33600000000001</v>
      </c>
      <c r="BV1480" s="294">
        <v>1.0014000000000001</v>
      </c>
      <c r="BW1480" s="294">
        <v>14700</v>
      </c>
      <c r="BY1480" s="294">
        <v>0.37940000000000002</v>
      </c>
    </row>
    <row r="1481" spans="1:77">
      <c r="A1481" s="301">
        <v>1515</v>
      </c>
      <c r="B1481" s="302" t="s">
        <v>4000</v>
      </c>
      <c r="C1481" s="301" t="s">
        <v>5436</v>
      </c>
      <c r="D1481" s="302" t="s">
        <v>4051</v>
      </c>
      <c r="E1481" s="303">
        <v>166.67</v>
      </c>
      <c r="F1481" s="294">
        <v>8</v>
      </c>
      <c r="G1481" s="294">
        <v>133.33600000000001</v>
      </c>
      <c r="H1481" s="294">
        <v>0.97060000000000002</v>
      </c>
      <c r="I1481" s="294">
        <v>5280</v>
      </c>
      <c r="J1481" s="294" t="e">
        <f>I1481-#REF!</f>
        <v>#REF!</v>
      </c>
      <c r="K1481" s="294">
        <v>0.94440000000000002</v>
      </c>
      <c r="L1481" s="294">
        <v>12</v>
      </c>
      <c r="M1481" s="294">
        <v>133.33600000000001</v>
      </c>
      <c r="N1481" s="294">
        <v>0.98199999999999998</v>
      </c>
      <c r="O1481" s="294">
        <v>6520</v>
      </c>
      <c r="Q1481" s="294">
        <v>0.74370000000000003</v>
      </c>
      <c r="R1481" s="294">
        <v>16</v>
      </c>
      <c r="S1481" s="294">
        <v>133.33600000000001</v>
      </c>
      <c r="T1481" s="294">
        <v>0.98809999999999998</v>
      </c>
      <c r="U1481" s="294">
        <v>6640</v>
      </c>
      <c r="W1481" s="294">
        <v>0.58330000000000004</v>
      </c>
      <c r="X1481" s="294">
        <v>20</v>
      </c>
      <c r="Y1481" s="294">
        <v>133.33600000000001</v>
      </c>
      <c r="Z1481" s="294">
        <v>1</v>
      </c>
      <c r="AA1481" s="294">
        <v>4840</v>
      </c>
      <c r="AC1481" s="294">
        <v>0.32529999999999998</v>
      </c>
      <c r="AD1481" s="294">
        <v>16</v>
      </c>
      <c r="AE1481" s="294">
        <v>133.33600000000001</v>
      </c>
      <c r="AF1481" s="294">
        <v>0.99139999999999995</v>
      </c>
      <c r="AG1481" s="294">
        <v>4560</v>
      </c>
      <c r="AI1481" s="294">
        <v>0.38640000000000002</v>
      </c>
      <c r="AJ1481" s="294">
        <v>16</v>
      </c>
      <c r="AK1481" s="294">
        <v>133.33600000000001</v>
      </c>
      <c r="AL1481" s="294">
        <v>0.99329999999999996</v>
      </c>
      <c r="AM1481" s="294">
        <v>5880</v>
      </c>
      <c r="AO1481" s="294">
        <v>0.51390000000000002</v>
      </c>
      <c r="AP1481" s="294">
        <v>20</v>
      </c>
      <c r="AQ1481" s="294">
        <v>133.33600000000001</v>
      </c>
      <c r="AR1481" s="294">
        <v>0.99249999999999994</v>
      </c>
      <c r="AS1481" s="294">
        <v>5280</v>
      </c>
      <c r="AU1481" s="294">
        <v>0.35749999999999998</v>
      </c>
      <c r="AV1481" s="294">
        <v>16</v>
      </c>
      <c r="AW1481" s="294">
        <v>133.33600000000001</v>
      </c>
      <c r="AX1481" s="294">
        <v>0.97460000000000002</v>
      </c>
      <c r="AY1481" s="294">
        <v>4600</v>
      </c>
      <c r="BA1481" s="294">
        <v>0.40970000000000001</v>
      </c>
      <c r="BB1481" s="294">
        <v>20</v>
      </c>
      <c r="BC1481" s="294">
        <v>133.33600000000001</v>
      </c>
      <c r="BD1481" s="294">
        <v>0.9839</v>
      </c>
      <c r="BE1481" s="294">
        <v>4880</v>
      </c>
      <c r="BG1481" s="294">
        <v>0.33329999999999999</v>
      </c>
      <c r="BH1481" s="294">
        <v>12</v>
      </c>
      <c r="BI1481" s="294">
        <v>133.33600000000001</v>
      </c>
      <c r="BJ1481" s="294">
        <v>0.97750000000000004</v>
      </c>
      <c r="BK1481" s="294">
        <v>5200</v>
      </c>
      <c r="BM1481" s="294">
        <v>0.59589999999999999</v>
      </c>
      <c r="BN1481" s="294">
        <v>16</v>
      </c>
      <c r="BO1481" s="294">
        <v>133.33600000000001</v>
      </c>
      <c r="BP1481" s="294">
        <v>0.94709999999999994</v>
      </c>
      <c r="BQ1481" s="294">
        <v>5720</v>
      </c>
      <c r="BS1481" s="294">
        <v>0.56179999999999997</v>
      </c>
      <c r="BT1481" s="294">
        <v>20</v>
      </c>
      <c r="BU1481" s="294">
        <v>133.33600000000001</v>
      </c>
      <c r="BV1481" s="294">
        <v>1</v>
      </c>
      <c r="BW1481" s="294">
        <v>7400</v>
      </c>
      <c r="BY1481" s="294">
        <v>0.49730000000000002</v>
      </c>
    </row>
    <row r="1482" spans="1:77">
      <c r="A1482" s="301">
        <v>1516</v>
      </c>
      <c r="B1482" s="302" t="s">
        <v>4000</v>
      </c>
      <c r="C1482" s="301" t="s">
        <v>5437</v>
      </c>
      <c r="D1482" s="302" t="s">
        <v>4051</v>
      </c>
      <c r="E1482" s="303">
        <v>950</v>
      </c>
      <c r="F1482" s="294">
        <v>0</v>
      </c>
      <c r="G1482" s="294">
        <v>0</v>
      </c>
      <c r="H1482" s="294" t="e">
        <v>#DIV/0!</v>
      </c>
      <c r="I1482" s="294">
        <v>0</v>
      </c>
      <c r="K1482" s="294">
        <v>0</v>
      </c>
      <c r="L1482" s="294">
        <v>84</v>
      </c>
      <c r="M1482" s="294">
        <v>280</v>
      </c>
      <c r="N1482" s="294">
        <v>0.93500000000000005</v>
      </c>
      <c r="O1482" s="294">
        <v>11220</v>
      </c>
      <c r="Q1482" s="294">
        <v>0.33069999999999999</v>
      </c>
      <c r="R1482" s="294">
        <v>84</v>
      </c>
      <c r="S1482" s="294">
        <v>280</v>
      </c>
      <c r="T1482" s="294">
        <v>0.92159999999999997</v>
      </c>
      <c r="U1482" s="294">
        <v>35940</v>
      </c>
      <c r="V1482" s="294" t="e">
        <f>U1482-#REF!</f>
        <v>#REF!</v>
      </c>
      <c r="W1482" s="294">
        <v>0.64480000000000004</v>
      </c>
      <c r="X1482" s="294">
        <v>150</v>
      </c>
      <c r="Y1482" s="294">
        <v>280</v>
      </c>
      <c r="Z1482" s="294">
        <v>0.94340000000000002</v>
      </c>
      <c r="AA1482" s="294">
        <v>50940</v>
      </c>
      <c r="AC1482" s="294">
        <v>0.4839</v>
      </c>
      <c r="AD1482" s="294">
        <v>276</v>
      </c>
      <c r="AE1482" s="294">
        <v>280</v>
      </c>
      <c r="AF1482" s="294">
        <v>0.93630000000000002</v>
      </c>
      <c r="AG1482" s="294">
        <v>84822</v>
      </c>
      <c r="AI1482" s="294">
        <v>0.44119999999999998</v>
      </c>
      <c r="AJ1482" s="294">
        <v>270</v>
      </c>
      <c r="AK1482" s="294">
        <v>280</v>
      </c>
      <c r="AL1482" s="294">
        <v>0.91859999999999997</v>
      </c>
      <c r="AM1482" s="294">
        <v>92478</v>
      </c>
      <c r="AO1482" s="294">
        <v>0.51790000000000003</v>
      </c>
      <c r="AP1482" s="294">
        <v>312</v>
      </c>
      <c r="AQ1482" s="294">
        <v>312</v>
      </c>
      <c r="AR1482" s="294">
        <v>0.83040000000000003</v>
      </c>
      <c r="AS1482" s="294">
        <v>104820</v>
      </c>
      <c r="AU1482" s="294">
        <v>0.54379999999999995</v>
      </c>
      <c r="AV1482" s="294">
        <v>282</v>
      </c>
      <c r="AW1482" s="294">
        <v>282</v>
      </c>
      <c r="AX1482" s="294">
        <v>0.8196</v>
      </c>
      <c r="AY1482" s="294">
        <v>104880</v>
      </c>
      <c r="AZ1482" s="294" t="e">
        <f>AY1482-#REF!</f>
        <v>#REF!</v>
      </c>
      <c r="BA1482" s="294">
        <v>0.63029999999999997</v>
      </c>
      <c r="BB1482" s="294">
        <v>354</v>
      </c>
      <c r="BC1482" s="294">
        <v>354</v>
      </c>
      <c r="BD1482" s="294">
        <v>0.80969999999999998</v>
      </c>
      <c r="BE1482" s="294">
        <v>122220</v>
      </c>
      <c r="BG1482" s="294">
        <v>0.57320000000000004</v>
      </c>
      <c r="BH1482" s="294">
        <v>348</v>
      </c>
      <c r="BI1482" s="294">
        <v>348</v>
      </c>
      <c r="BJ1482" s="294">
        <v>0.83879999999999999</v>
      </c>
      <c r="BK1482" s="294">
        <v>167640</v>
      </c>
      <c r="BL1482" s="294" t="e">
        <f>BK1482-#REF!</f>
        <v>#REF!</v>
      </c>
      <c r="BM1482" s="294">
        <v>0.77190000000000003</v>
      </c>
      <c r="BN1482" s="294">
        <v>402</v>
      </c>
      <c r="BO1482" s="294">
        <v>402</v>
      </c>
      <c r="BP1482" s="294">
        <v>0.86980000000000002</v>
      </c>
      <c r="BQ1482" s="294">
        <v>111360</v>
      </c>
      <c r="BS1482" s="294">
        <v>0.47399999999999998</v>
      </c>
      <c r="BT1482" s="294">
        <v>378</v>
      </c>
      <c r="BU1482" s="294">
        <v>378</v>
      </c>
      <c r="BV1482" s="294">
        <v>0.96289999999999998</v>
      </c>
      <c r="BW1482" s="294">
        <v>105840</v>
      </c>
      <c r="BY1482" s="294">
        <v>0.50490000000000002</v>
      </c>
    </row>
    <row r="1483" spans="1:77">
      <c r="A1483" s="301">
        <v>1517</v>
      </c>
      <c r="B1483" s="302" t="s">
        <v>4000</v>
      </c>
      <c r="C1483" s="301" t="s">
        <v>5437</v>
      </c>
      <c r="D1483" s="302" t="s">
        <v>4051</v>
      </c>
      <c r="E1483" s="303">
        <v>350</v>
      </c>
      <c r="F1483" s="294">
        <v>0</v>
      </c>
      <c r="G1483" s="294">
        <v>0</v>
      </c>
      <c r="H1483" s="294" t="e">
        <v>#DIV/0!</v>
      </c>
      <c r="I1483" s="294">
        <v>0</v>
      </c>
      <c r="K1483" s="294">
        <v>0</v>
      </c>
      <c r="L1483" s="294">
        <v>0</v>
      </c>
      <c r="M1483" s="294">
        <v>0</v>
      </c>
      <c r="N1483" s="294" t="e">
        <v>#DIV/0!</v>
      </c>
      <c r="O1483" s="294">
        <v>0</v>
      </c>
      <c r="Q1483" s="294">
        <v>0</v>
      </c>
      <c r="R1483" s="294">
        <v>0</v>
      </c>
      <c r="S1483" s="294">
        <v>0</v>
      </c>
      <c r="T1483" s="294" t="e">
        <v>#DIV/0!</v>
      </c>
      <c r="U1483" s="294">
        <v>0</v>
      </c>
      <c r="W1483" s="294">
        <v>0</v>
      </c>
      <c r="X1483" s="294">
        <v>0</v>
      </c>
      <c r="Y1483" s="294">
        <v>0</v>
      </c>
      <c r="Z1483" s="294" t="e">
        <v>#DIV/0!</v>
      </c>
      <c r="AA1483" s="294">
        <v>0</v>
      </c>
      <c r="AC1483" s="294">
        <v>0</v>
      </c>
      <c r="AD1483" s="294">
        <v>0</v>
      </c>
      <c r="AE1483" s="294">
        <v>0</v>
      </c>
      <c r="AF1483" s="294" t="e">
        <v>#DIV/0!</v>
      </c>
      <c r="AG1483" s="294">
        <v>0</v>
      </c>
      <c r="AI1483" s="294">
        <v>0</v>
      </c>
      <c r="AJ1483" s="294">
        <v>0</v>
      </c>
      <c r="AK1483" s="294">
        <v>0</v>
      </c>
      <c r="AL1483" s="294" t="e">
        <v>#DIV/0!</v>
      </c>
      <c r="AM1483" s="294">
        <v>0</v>
      </c>
      <c r="AO1483" s="294">
        <v>0</v>
      </c>
      <c r="AP1483" s="294">
        <v>116</v>
      </c>
      <c r="AQ1483" s="294">
        <v>280</v>
      </c>
      <c r="AR1483" s="294">
        <v>0.98</v>
      </c>
      <c r="AS1483" s="294">
        <v>25440</v>
      </c>
      <c r="AU1483" s="294">
        <v>0.30080000000000001</v>
      </c>
      <c r="AV1483" s="294">
        <v>116</v>
      </c>
      <c r="AW1483" s="294">
        <v>280</v>
      </c>
      <c r="AX1483" s="294">
        <v>0.93269999999999997</v>
      </c>
      <c r="AY1483" s="294">
        <v>50920</v>
      </c>
      <c r="AZ1483" s="294" t="e">
        <f>AY1483-#REF!</f>
        <v>#REF!</v>
      </c>
      <c r="BA1483" s="294">
        <v>0.65369999999999995</v>
      </c>
      <c r="BB1483" s="294">
        <v>204</v>
      </c>
      <c r="BC1483" s="294">
        <v>280</v>
      </c>
      <c r="BD1483" s="294">
        <v>0.91659999999999997</v>
      </c>
      <c r="BE1483" s="294">
        <v>88280</v>
      </c>
      <c r="BF1483" s="294" t="e">
        <f>BE1483-#REF!</f>
        <v>#REF!</v>
      </c>
      <c r="BG1483" s="294">
        <v>0.63460000000000005</v>
      </c>
      <c r="BH1483" s="294">
        <v>272</v>
      </c>
      <c r="BI1483" s="294">
        <v>280</v>
      </c>
      <c r="BJ1483" s="294">
        <v>0.87639999999999996</v>
      </c>
      <c r="BK1483" s="294">
        <v>146840</v>
      </c>
      <c r="BL1483" s="294" t="e">
        <f>BK1483-#REF!</f>
        <v>#REF!</v>
      </c>
      <c r="BM1483" s="294">
        <v>0.82799999999999996</v>
      </c>
      <c r="BN1483" s="294">
        <v>372</v>
      </c>
      <c r="BO1483" s="294">
        <v>372</v>
      </c>
      <c r="BP1483" s="294">
        <v>0.93620000000000003</v>
      </c>
      <c r="BQ1483" s="294">
        <v>149440</v>
      </c>
      <c r="BR1483" s="294" t="e">
        <f>BQ1483-#REF!</f>
        <v>#REF!</v>
      </c>
      <c r="BS1483" s="294">
        <v>0.63859999999999995</v>
      </c>
      <c r="BT1483" s="294">
        <v>444</v>
      </c>
      <c r="BU1483" s="294">
        <v>444</v>
      </c>
      <c r="BV1483" s="294">
        <v>0.99099999999999999</v>
      </c>
      <c r="BW1483" s="294">
        <v>105440</v>
      </c>
      <c r="BY1483" s="294">
        <v>0.54459999999999997</v>
      </c>
    </row>
    <row r="1484" spans="1:77">
      <c r="A1484" s="301">
        <v>1518</v>
      </c>
      <c r="B1484" s="302" t="s">
        <v>4000</v>
      </c>
      <c r="C1484" s="301" t="s">
        <v>5438</v>
      </c>
      <c r="D1484" s="302" t="s">
        <v>4051</v>
      </c>
      <c r="E1484" s="303">
        <v>186.67</v>
      </c>
      <c r="F1484" s="294">
        <v>0</v>
      </c>
      <c r="G1484" s="294">
        <v>0</v>
      </c>
      <c r="H1484" s="294" t="e">
        <v>#DIV/0!</v>
      </c>
      <c r="I1484" s="294">
        <v>0</v>
      </c>
      <c r="K1484" s="294" t="s">
        <v>3983</v>
      </c>
      <c r="L1484" s="294">
        <v>0</v>
      </c>
      <c r="M1484" s="294">
        <v>0</v>
      </c>
      <c r="N1484" s="294" t="e">
        <v>#DIV/0!</v>
      </c>
      <c r="O1484" s="294">
        <v>0</v>
      </c>
      <c r="Q1484" s="294" t="s">
        <v>3983</v>
      </c>
      <c r="R1484" s="294">
        <v>0</v>
      </c>
      <c r="S1484" s="294">
        <v>0</v>
      </c>
      <c r="T1484" s="294" t="e">
        <v>#DIV/0!</v>
      </c>
      <c r="U1484" s="294">
        <v>0</v>
      </c>
      <c r="W1484" s="294" t="s">
        <v>3983</v>
      </c>
      <c r="X1484" s="294">
        <v>0</v>
      </c>
      <c r="Y1484" s="294">
        <v>0</v>
      </c>
      <c r="Z1484" s="294" t="e">
        <v>#DIV/0!</v>
      </c>
      <c r="AA1484" s="294">
        <v>0</v>
      </c>
      <c r="AC1484" s="294" t="s">
        <v>3983</v>
      </c>
      <c r="AD1484" s="294">
        <v>65.41</v>
      </c>
      <c r="AE1484" s="294">
        <v>0</v>
      </c>
      <c r="AF1484" s="294">
        <v>0.78039999999999998</v>
      </c>
      <c r="AG1484" s="294">
        <v>2249</v>
      </c>
      <c r="AI1484" s="294" t="s">
        <v>3983</v>
      </c>
      <c r="AJ1484" s="294">
        <v>17.829999999999998</v>
      </c>
      <c r="AK1484" s="294">
        <v>0</v>
      </c>
      <c r="AL1484" s="294">
        <v>0.84950000000000003</v>
      </c>
      <c r="AM1484" s="294">
        <v>4129</v>
      </c>
      <c r="AO1484" s="294" t="s">
        <v>3983</v>
      </c>
      <c r="AP1484" s="294">
        <v>16.010000000000002</v>
      </c>
      <c r="AQ1484" s="294">
        <v>0</v>
      </c>
      <c r="AR1484" s="294">
        <v>0.93569999999999998</v>
      </c>
      <c r="AS1484" s="294">
        <v>2924</v>
      </c>
      <c r="AU1484" s="294" t="s">
        <v>3983</v>
      </c>
      <c r="AV1484" s="294">
        <v>12.98</v>
      </c>
      <c r="AW1484" s="294">
        <v>0</v>
      </c>
      <c r="AX1484" s="294">
        <v>0.99219999999999997</v>
      </c>
      <c r="AY1484" s="294">
        <v>1512</v>
      </c>
      <c r="BA1484" s="294" t="s">
        <v>3983</v>
      </c>
      <c r="BB1484" s="294">
        <v>9.0299999999999994</v>
      </c>
      <c r="BC1484" s="294">
        <v>0</v>
      </c>
      <c r="BD1484" s="294">
        <v>0.93920000000000003</v>
      </c>
      <c r="BE1484" s="294">
        <v>911</v>
      </c>
      <c r="BG1484" s="294" t="s">
        <v>3983</v>
      </c>
      <c r="BH1484" s="294">
        <v>7.73</v>
      </c>
      <c r="BI1484" s="294">
        <v>0</v>
      </c>
      <c r="BJ1484" s="294">
        <v>0.89129999999999998</v>
      </c>
      <c r="BK1484" s="294">
        <v>2729</v>
      </c>
      <c r="BM1484" s="294" t="s">
        <v>3983</v>
      </c>
      <c r="BN1484" s="294">
        <v>40.36</v>
      </c>
      <c r="BO1484" s="294">
        <v>0</v>
      </c>
      <c r="BP1484" s="294">
        <v>0.82950000000000002</v>
      </c>
      <c r="BQ1484" s="294">
        <v>9468</v>
      </c>
      <c r="BS1484" s="294" t="s">
        <v>3983</v>
      </c>
      <c r="BT1484" s="294">
        <v>40.36</v>
      </c>
      <c r="BU1484" s="294">
        <v>0</v>
      </c>
      <c r="BV1484" s="294">
        <v>0.87949999999999995</v>
      </c>
      <c r="BW1484" s="294">
        <v>7763</v>
      </c>
      <c r="BY1484" s="294" t="s">
        <v>3983</v>
      </c>
    </row>
    <row r="1485" spans="1:77">
      <c r="A1485" s="301">
        <v>1519</v>
      </c>
      <c r="B1485" s="302" t="s">
        <v>4000</v>
      </c>
      <c r="C1485" s="301" t="s">
        <v>5439</v>
      </c>
      <c r="D1485" s="302" t="s">
        <v>4051</v>
      </c>
      <c r="E1485" s="303">
        <v>333.33</v>
      </c>
      <c r="F1485" s="294">
        <v>0</v>
      </c>
      <c r="G1485" s="294">
        <v>0</v>
      </c>
      <c r="H1485" s="294" t="e">
        <v>#DIV/0!</v>
      </c>
      <c r="I1485" s="294">
        <v>0</v>
      </c>
      <c r="K1485" s="294" t="s">
        <v>3983</v>
      </c>
      <c r="L1485" s="294">
        <v>0</v>
      </c>
      <c r="M1485" s="294">
        <v>0</v>
      </c>
      <c r="N1485" s="294" t="e">
        <v>#DIV/0!</v>
      </c>
      <c r="O1485" s="294">
        <v>0</v>
      </c>
      <c r="Q1485" s="294" t="s">
        <v>3983</v>
      </c>
      <c r="R1485" s="294">
        <v>0</v>
      </c>
      <c r="S1485" s="294">
        <v>0</v>
      </c>
      <c r="T1485" s="294" t="e">
        <v>#DIV/0!</v>
      </c>
      <c r="U1485" s="294">
        <v>0</v>
      </c>
      <c r="W1485" s="294" t="s">
        <v>3983</v>
      </c>
      <c r="X1485" s="294">
        <v>0</v>
      </c>
      <c r="Y1485" s="294">
        <v>0</v>
      </c>
      <c r="Z1485" s="294" t="e">
        <v>#DIV/0!</v>
      </c>
      <c r="AA1485" s="294">
        <v>0</v>
      </c>
      <c r="AC1485" s="294" t="s">
        <v>3983</v>
      </c>
      <c r="AD1485" s="294">
        <v>0</v>
      </c>
      <c r="AE1485" s="294">
        <v>0</v>
      </c>
      <c r="AF1485" s="294">
        <v>0.871</v>
      </c>
      <c r="AG1485" s="294">
        <v>702</v>
      </c>
      <c r="AI1485" s="294" t="s">
        <v>3983</v>
      </c>
      <c r="AJ1485" s="294">
        <v>4.24</v>
      </c>
      <c r="AK1485" s="294">
        <v>0</v>
      </c>
      <c r="AL1485" s="294">
        <v>0.86609999999999998</v>
      </c>
      <c r="AM1485" s="294">
        <v>7310</v>
      </c>
      <c r="AO1485" s="294" t="s">
        <v>3983</v>
      </c>
      <c r="AP1485" s="294">
        <v>35.36</v>
      </c>
      <c r="AQ1485" s="294">
        <v>0</v>
      </c>
      <c r="AR1485" s="294">
        <v>0.87580000000000002</v>
      </c>
      <c r="AS1485" s="294">
        <v>5996</v>
      </c>
      <c r="AU1485" s="294" t="s">
        <v>3983</v>
      </c>
      <c r="AV1485" s="294">
        <v>21.01</v>
      </c>
      <c r="AW1485" s="294">
        <v>0</v>
      </c>
      <c r="AX1485" s="294">
        <v>0.93859999999999999</v>
      </c>
      <c r="AY1485" s="294">
        <v>3118</v>
      </c>
      <c r="BA1485" s="294" t="s">
        <v>3983</v>
      </c>
      <c r="BB1485" s="294">
        <v>12.49</v>
      </c>
      <c r="BC1485" s="294">
        <v>0</v>
      </c>
      <c r="BD1485" s="294">
        <v>0.94950000000000001</v>
      </c>
      <c r="BE1485" s="294">
        <v>2741</v>
      </c>
      <c r="BG1485" s="294" t="s">
        <v>3983</v>
      </c>
      <c r="BH1485" s="294">
        <v>12.46</v>
      </c>
      <c r="BI1485" s="294">
        <v>0</v>
      </c>
      <c r="BJ1485" s="294">
        <v>0.97350000000000003</v>
      </c>
      <c r="BK1485" s="294">
        <v>4406</v>
      </c>
      <c r="BM1485" s="294" t="s">
        <v>3983</v>
      </c>
      <c r="BN1485" s="294">
        <v>20.37</v>
      </c>
      <c r="BO1485" s="294">
        <v>0</v>
      </c>
      <c r="BP1485" s="294">
        <v>0.97099999999999997</v>
      </c>
      <c r="BQ1485" s="294">
        <v>6829</v>
      </c>
      <c r="BS1485" s="294" t="s">
        <v>3983</v>
      </c>
      <c r="BT1485" s="294">
        <v>20.37</v>
      </c>
      <c r="BU1485" s="294">
        <v>0</v>
      </c>
      <c r="BV1485" s="294">
        <v>0.98529999999999995</v>
      </c>
      <c r="BW1485" s="294">
        <v>6183</v>
      </c>
      <c r="BY1485" s="294" t="s">
        <v>3983</v>
      </c>
    </row>
    <row r="1486" spans="1:77">
      <c r="A1486" s="301">
        <v>1520</v>
      </c>
      <c r="B1486" s="302" t="s">
        <v>4000</v>
      </c>
      <c r="C1486" s="301" t="s">
        <v>5438</v>
      </c>
      <c r="D1486" s="302" t="s">
        <v>4051</v>
      </c>
      <c r="E1486" s="303">
        <v>388.89</v>
      </c>
      <c r="F1486" s="294">
        <v>0</v>
      </c>
      <c r="G1486" s="294">
        <v>0</v>
      </c>
      <c r="H1486" s="294" t="e">
        <v>#DIV/0!</v>
      </c>
      <c r="I1486" s="294">
        <v>0</v>
      </c>
      <c r="K1486" s="294" t="s">
        <v>3983</v>
      </c>
      <c r="L1486" s="294">
        <v>31.12</v>
      </c>
      <c r="M1486" s="294">
        <v>0</v>
      </c>
      <c r="N1486" s="294">
        <v>0.93759999999999999</v>
      </c>
      <c r="O1486" s="294">
        <v>8448</v>
      </c>
      <c r="Q1486" s="294" t="s">
        <v>3983</v>
      </c>
      <c r="R1486" s="294">
        <v>0</v>
      </c>
      <c r="S1486" s="294">
        <v>0</v>
      </c>
      <c r="T1486" s="294" t="e">
        <v>#DIV/0!</v>
      </c>
      <c r="U1486" s="294">
        <v>0</v>
      </c>
      <c r="W1486" s="294" t="s">
        <v>3983</v>
      </c>
      <c r="X1486" s="294">
        <v>34.65</v>
      </c>
      <c r="Y1486" s="294">
        <v>0</v>
      </c>
      <c r="Z1486" s="294">
        <v>0.99990000000000001</v>
      </c>
      <c r="AA1486" s="294">
        <v>8843</v>
      </c>
      <c r="AC1486" s="294" t="s">
        <v>3983</v>
      </c>
      <c r="AD1486" s="294">
        <v>35.74</v>
      </c>
      <c r="AE1486" s="294">
        <v>0</v>
      </c>
      <c r="AF1486" s="294">
        <v>0.96409999999999996</v>
      </c>
      <c r="AG1486" s="294">
        <v>15226</v>
      </c>
      <c r="AI1486" s="294" t="s">
        <v>3983</v>
      </c>
      <c r="AJ1486" s="294">
        <v>69.069999999999993</v>
      </c>
      <c r="AK1486" s="294">
        <v>0</v>
      </c>
      <c r="AL1486" s="294">
        <v>0.92689999999999995</v>
      </c>
      <c r="AM1486" s="294">
        <v>21397</v>
      </c>
      <c r="AO1486" s="294" t="s">
        <v>3983</v>
      </c>
      <c r="AP1486" s="294">
        <v>0</v>
      </c>
      <c r="AQ1486" s="294">
        <v>0</v>
      </c>
      <c r="AR1486" s="294">
        <v>0.89439999999999997</v>
      </c>
      <c r="AS1486" s="294">
        <v>20715</v>
      </c>
      <c r="AU1486" s="294" t="s">
        <v>3983</v>
      </c>
      <c r="AV1486" s="294">
        <v>80.069999999999993</v>
      </c>
      <c r="AW1486" s="294">
        <v>0</v>
      </c>
      <c r="AX1486" s="294">
        <v>0.80379999999999996</v>
      </c>
      <c r="AY1486" s="294">
        <v>29837</v>
      </c>
      <c r="BA1486" s="294" t="s">
        <v>3983</v>
      </c>
      <c r="BB1486" s="294">
        <v>46.22</v>
      </c>
      <c r="BC1486" s="294">
        <v>0</v>
      </c>
      <c r="BD1486" s="294">
        <v>0.74809999999999999</v>
      </c>
      <c r="BE1486" s="294">
        <v>42039</v>
      </c>
      <c r="BG1486" s="294" t="s">
        <v>3983</v>
      </c>
      <c r="BH1486" s="294">
        <v>46.16</v>
      </c>
      <c r="BI1486" s="294">
        <v>0</v>
      </c>
      <c r="BJ1486" s="294">
        <v>0.7893</v>
      </c>
      <c r="BK1486" s="294">
        <v>33662</v>
      </c>
      <c r="BM1486" s="294" t="s">
        <v>3983</v>
      </c>
      <c r="BN1486" s="294">
        <v>55.44</v>
      </c>
      <c r="BO1486" s="294">
        <v>0</v>
      </c>
      <c r="BP1486" s="294">
        <v>0.99990000000000001</v>
      </c>
      <c r="BQ1486" s="294">
        <v>19685</v>
      </c>
      <c r="BS1486" s="294" t="s">
        <v>3983</v>
      </c>
      <c r="BT1486" s="294">
        <v>55.98</v>
      </c>
      <c r="BU1486" s="294">
        <v>0</v>
      </c>
      <c r="BV1486" s="294">
        <v>0.99550000000000005</v>
      </c>
      <c r="BW1486" s="294">
        <v>19509</v>
      </c>
      <c r="BY1486" s="294" t="s">
        <v>3983</v>
      </c>
    </row>
    <row r="1487" spans="1:77">
      <c r="A1487" s="301">
        <v>1521</v>
      </c>
      <c r="B1487" s="302" t="s">
        <v>4000</v>
      </c>
      <c r="C1487" s="301" t="s">
        <v>5440</v>
      </c>
      <c r="D1487" s="302" t="s">
        <v>4051</v>
      </c>
      <c r="E1487" s="303">
        <v>222.22</v>
      </c>
      <c r="F1487" s="294">
        <v>244</v>
      </c>
      <c r="G1487" s="294">
        <v>264</v>
      </c>
      <c r="H1487" s="294">
        <v>0.30459999999999998</v>
      </c>
      <c r="I1487" s="294">
        <v>8320</v>
      </c>
      <c r="K1487" s="294">
        <v>0.1555</v>
      </c>
      <c r="L1487" s="294">
        <v>68</v>
      </c>
      <c r="M1487" s="294">
        <v>177.77600000000001</v>
      </c>
      <c r="N1487" s="294">
        <v>0.57420000000000004</v>
      </c>
      <c r="O1487" s="294">
        <v>9600</v>
      </c>
      <c r="Q1487" s="294">
        <v>0.33050000000000002</v>
      </c>
      <c r="R1487" s="294">
        <v>84</v>
      </c>
      <c r="S1487" s="294">
        <v>177.77600000000001</v>
      </c>
      <c r="T1487" s="294">
        <v>0.97250000000000003</v>
      </c>
      <c r="U1487" s="294">
        <v>9880</v>
      </c>
      <c r="W1487" s="294">
        <v>0.16800000000000001</v>
      </c>
      <c r="X1487" s="294">
        <v>64</v>
      </c>
      <c r="Y1487" s="294">
        <v>177.77600000000001</v>
      </c>
      <c r="Z1487" s="294">
        <v>0.97119999999999995</v>
      </c>
      <c r="AA1487" s="294">
        <v>10760</v>
      </c>
      <c r="AC1487" s="294">
        <v>0.23269999999999999</v>
      </c>
      <c r="AD1487" s="294">
        <v>56</v>
      </c>
      <c r="AE1487" s="294">
        <v>177.77600000000001</v>
      </c>
      <c r="AF1487" s="294">
        <v>0.98139999999999994</v>
      </c>
      <c r="AG1487" s="294">
        <v>12600</v>
      </c>
      <c r="AI1487" s="294">
        <v>0.30819999999999997</v>
      </c>
      <c r="AJ1487" s="294">
        <v>60</v>
      </c>
      <c r="AK1487" s="294">
        <v>177.77600000000001</v>
      </c>
      <c r="AL1487" s="294">
        <v>0.98329999999999995</v>
      </c>
      <c r="AM1487" s="294">
        <v>14120</v>
      </c>
      <c r="AO1487" s="294">
        <v>0.33239999999999997</v>
      </c>
      <c r="AP1487" s="294">
        <v>68</v>
      </c>
      <c r="AQ1487" s="294">
        <v>177.77600000000001</v>
      </c>
      <c r="AR1487" s="294">
        <v>0.96989999999999998</v>
      </c>
      <c r="AS1487" s="294">
        <v>10280</v>
      </c>
      <c r="AU1487" s="294">
        <v>0.20949999999999999</v>
      </c>
      <c r="AV1487" s="294">
        <v>64</v>
      </c>
      <c r="AW1487" s="294">
        <v>177.77600000000001</v>
      </c>
      <c r="AX1487" s="294">
        <v>0.96289999999999998</v>
      </c>
      <c r="AY1487" s="294">
        <v>10360</v>
      </c>
      <c r="BA1487" s="294">
        <v>0.23350000000000001</v>
      </c>
      <c r="BB1487" s="294">
        <v>48</v>
      </c>
      <c r="BC1487" s="294">
        <v>177.77600000000001</v>
      </c>
      <c r="BD1487" s="294">
        <v>0.96540000000000004</v>
      </c>
      <c r="BE1487" s="294">
        <v>8920</v>
      </c>
      <c r="BG1487" s="294">
        <v>0.25869999999999999</v>
      </c>
      <c r="BH1487" s="294">
        <v>40</v>
      </c>
      <c r="BI1487" s="294">
        <v>177.77600000000001</v>
      </c>
      <c r="BJ1487" s="294">
        <v>0.96279999999999999</v>
      </c>
      <c r="BK1487" s="294">
        <v>8280</v>
      </c>
      <c r="BM1487" s="294">
        <v>0.28899999999999998</v>
      </c>
      <c r="BN1487" s="294">
        <v>32</v>
      </c>
      <c r="BO1487" s="294">
        <v>177.77600000000001</v>
      </c>
      <c r="BP1487" s="294">
        <v>0.9657</v>
      </c>
      <c r="BQ1487" s="294">
        <v>7880</v>
      </c>
      <c r="BS1487" s="294">
        <v>0.3795</v>
      </c>
      <c r="BT1487" s="294">
        <v>48</v>
      </c>
      <c r="BU1487" s="294">
        <v>177.77600000000001</v>
      </c>
      <c r="BV1487" s="294">
        <v>0.96599999999999997</v>
      </c>
      <c r="BW1487" s="294">
        <v>7960</v>
      </c>
      <c r="BY1487" s="294">
        <v>0.23069999999999999</v>
      </c>
    </row>
    <row r="1488" spans="1:77">
      <c r="A1488" s="301">
        <v>1522</v>
      </c>
      <c r="B1488" s="302" t="s">
        <v>4000</v>
      </c>
      <c r="C1488" s="301" t="s">
        <v>5441</v>
      </c>
      <c r="D1488" s="302" t="s">
        <v>4051</v>
      </c>
      <c r="E1488" s="303">
        <v>338.89</v>
      </c>
      <c r="F1488" s="294">
        <v>0</v>
      </c>
      <c r="G1488" s="294">
        <v>0</v>
      </c>
      <c r="H1488" s="294" t="e">
        <v>#DIV/0!</v>
      </c>
      <c r="I1488" s="294">
        <v>0</v>
      </c>
      <c r="K1488" s="294">
        <v>0</v>
      </c>
      <c r="L1488" s="294">
        <v>0</v>
      </c>
      <c r="M1488" s="294">
        <v>0</v>
      </c>
      <c r="N1488" s="294" t="e">
        <v>#DIV/0!</v>
      </c>
      <c r="O1488" s="294">
        <v>0</v>
      </c>
      <c r="Q1488" s="294">
        <v>0</v>
      </c>
      <c r="R1488" s="294">
        <v>198</v>
      </c>
      <c r="S1488" s="294">
        <v>271.11200000000002</v>
      </c>
      <c r="T1488" s="294">
        <v>0.69469999999999998</v>
      </c>
      <c r="U1488" s="294">
        <v>9420</v>
      </c>
      <c r="W1488" s="294">
        <v>0.11890000000000001</v>
      </c>
      <c r="X1488" s="294">
        <v>198</v>
      </c>
      <c r="Y1488" s="294">
        <v>271.11200000000002</v>
      </c>
      <c r="Z1488" s="294">
        <v>0.3286</v>
      </c>
      <c r="AA1488" s="294">
        <v>1380</v>
      </c>
      <c r="AC1488" s="294">
        <v>2.8500000000000001E-2</v>
      </c>
      <c r="AD1488" s="294">
        <v>6</v>
      </c>
      <c r="AE1488" s="294">
        <v>271.11200000000002</v>
      </c>
      <c r="AF1488" s="294">
        <v>0.37740000000000001</v>
      </c>
      <c r="AG1488" s="294">
        <v>1200</v>
      </c>
      <c r="AH1488" s="294" t="e">
        <f>AG1488-#REF!</f>
        <v>#REF!</v>
      </c>
      <c r="AI1488" s="294">
        <v>0.71240000000000003</v>
      </c>
      <c r="AJ1488" s="294">
        <v>204</v>
      </c>
      <c r="AK1488" s="294">
        <v>271.11200000000002</v>
      </c>
      <c r="AL1488" s="294">
        <v>0.72250000000000003</v>
      </c>
      <c r="AM1488" s="294">
        <v>28740</v>
      </c>
      <c r="AO1488" s="294">
        <v>8.9300000000000004E-2</v>
      </c>
      <c r="AP1488" s="294">
        <v>0</v>
      </c>
      <c r="AQ1488" s="294">
        <v>0</v>
      </c>
      <c r="AR1488" s="294" t="e">
        <v>#DIV/0!</v>
      </c>
      <c r="AS1488" s="294">
        <v>0</v>
      </c>
      <c r="AU1488" s="294">
        <v>0</v>
      </c>
      <c r="AV1488" s="294">
        <v>0</v>
      </c>
      <c r="AW1488" s="294">
        <v>0</v>
      </c>
      <c r="AX1488" s="294" t="e">
        <v>#DIV/0!</v>
      </c>
      <c r="AY1488" s="294">
        <v>0</v>
      </c>
      <c r="BA1488" s="294">
        <v>0</v>
      </c>
      <c r="BB1488" s="294">
        <v>204</v>
      </c>
      <c r="BC1488" s="294">
        <v>271.11200000000002</v>
      </c>
      <c r="BD1488" s="294">
        <v>0.73949999999999994</v>
      </c>
      <c r="BE1488" s="294">
        <v>46140</v>
      </c>
      <c r="BG1488" s="294">
        <v>0.41110000000000002</v>
      </c>
      <c r="BH1488" s="294">
        <v>198</v>
      </c>
      <c r="BI1488" s="294">
        <v>271.11200000000002</v>
      </c>
      <c r="BJ1488" s="294">
        <v>0.76580000000000004</v>
      </c>
      <c r="BK1488" s="294">
        <v>37260</v>
      </c>
      <c r="BM1488" s="294">
        <v>0.33029999999999998</v>
      </c>
      <c r="BN1488" s="294">
        <v>198</v>
      </c>
      <c r="BO1488" s="294">
        <v>271.11200000000002</v>
      </c>
      <c r="BP1488" s="294">
        <v>0.77539999999999998</v>
      </c>
      <c r="BQ1488" s="294">
        <v>29400</v>
      </c>
      <c r="BS1488" s="294">
        <v>0.28499999999999998</v>
      </c>
      <c r="BT1488" s="294">
        <v>174</v>
      </c>
      <c r="BU1488" s="294">
        <v>271.11200000000002</v>
      </c>
      <c r="BV1488" s="294">
        <v>0.76800000000000002</v>
      </c>
      <c r="BW1488" s="294">
        <v>37140</v>
      </c>
      <c r="BY1488" s="294">
        <v>0.37359999999999999</v>
      </c>
    </row>
    <row r="1489" spans="1:77">
      <c r="A1489" s="301">
        <v>1523</v>
      </c>
      <c r="B1489" s="302" t="s">
        <v>4000</v>
      </c>
      <c r="C1489" s="301" t="s">
        <v>5442</v>
      </c>
      <c r="D1489" s="302" t="s">
        <v>4097</v>
      </c>
      <c r="E1489" s="303">
        <v>133.33000000000001</v>
      </c>
      <c r="F1489" s="294">
        <v>0</v>
      </c>
      <c r="G1489" s="294">
        <v>0</v>
      </c>
      <c r="H1489" s="294" t="e">
        <v>#DIV/0!</v>
      </c>
      <c r="I1489" s="294">
        <v>0</v>
      </c>
      <c r="K1489" s="294" t="s">
        <v>3983</v>
      </c>
      <c r="L1489" s="294">
        <v>0</v>
      </c>
      <c r="M1489" s="294">
        <v>0</v>
      </c>
      <c r="N1489" s="294" t="e">
        <v>#DIV/0!</v>
      </c>
      <c r="O1489" s="294">
        <v>0</v>
      </c>
      <c r="Q1489" s="294" t="s">
        <v>3983</v>
      </c>
      <c r="R1489" s="294">
        <v>0</v>
      </c>
      <c r="S1489" s="294">
        <v>0</v>
      </c>
      <c r="T1489" s="294" t="e">
        <v>#DIV/0!</v>
      </c>
      <c r="U1489" s="294">
        <v>0</v>
      </c>
      <c r="W1489" s="294" t="s">
        <v>3983</v>
      </c>
      <c r="X1489" s="294">
        <v>0</v>
      </c>
      <c r="Y1489" s="294">
        <v>0</v>
      </c>
      <c r="Z1489" s="294" t="e">
        <v>#DIV/0!</v>
      </c>
      <c r="AA1489" s="294">
        <v>0</v>
      </c>
      <c r="AC1489" s="294" t="s">
        <v>3983</v>
      </c>
      <c r="AD1489" s="294">
        <v>0</v>
      </c>
      <c r="AE1489" s="294">
        <v>0</v>
      </c>
      <c r="AF1489" s="294" t="e">
        <v>#DIV/0!</v>
      </c>
      <c r="AG1489" s="294">
        <v>0</v>
      </c>
      <c r="AI1489" s="294" t="s">
        <v>3983</v>
      </c>
      <c r="AJ1489" s="294">
        <v>0</v>
      </c>
      <c r="AK1489" s="294">
        <v>0</v>
      </c>
      <c r="AL1489" s="294" t="e">
        <v>#DIV/0!</v>
      </c>
      <c r="AM1489" s="294">
        <v>0</v>
      </c>
      <c r="AO1489" s="294" t="s">
        <v>3983</v>
      </c>
      <c r="AP1489" s="294">
        <v>0</v>
      </c>
      <c r="AQ1489" s="294">
        <v>0</v>
      </c>
      <c r="AR1489" s="294" t="e">
        <v>#DIV/0!</v>
      </c>
      <c r="AS1489" s="294">
        <v>0</v>
      </c>
      <c r="AU1489" s="294" t="s">
        <v>3983</v>
      </c>
      <c r="AV1489" s="294">
        <v>8.76</v>
      </c>
      <c r="AW1489" s="294">
        <v>0</v>
      </c>
      <c r="AX1489" s="294">
        <v>0.9829</v>
      </c>
      <c r="AY1489" s="294">
        <v>458</v>
      </c>
      <c r="BA1489" s="294" t="s">
        <v>3983</v>
      </c>
      <c r="BB1489" s="294">
        <v>11</v>
      </c>
      <c r="BC1489" s="294">
        <v>0</v>
      </c>
      <c r="BD1489" s="294">
        <v>1</v>
      </c>
      <c r="BE1489" s="294">
        <v>1814</v>
      </c>
      <c r="BG1489" s="294" t="s">
        <v>3983</v>
      </c>
      <c r="BH1489" s="294">
        <v>14.52</v>
      </c>
      <c r="BI1489" s="294">
        <v>0</v>
      </c>
      <c r="BJ1489" s="294">
        <v>0.99690000000000001</v>
      </c>
      <c r="BK1489" s="294">
        <v>1587</v>
      </c>
      <c r="BM1489" s="294" t="s">
        <v>3983</v>
      </c>
      <c r="BN1489" s="294">
        <v>10</v>
      </c>
      <c r="BO1489" s="294">
        <v>0</v>
      </c>
      <c r="BP1489" s="294">
        <v>0.998</v>
      </c>
      <c r="BQ1489" s="294">
        <v>1974</v>
      </c>
      <c r="BS1489" s="294" t="s">
        <v>3983</v>
      </c>
      <c r="BT1489" s="294">
        <v>12</v>
      </c>
      <c r="BU1489" s="294">
        <v>0</v>
      </c>
      <c r="BV1489" s="294">
        <v>0.99970000000000003</v>
      </c>
      <c r="BW1489" s="294">
        <v>3072</v>
      </c>
      <c r="BY1489" s="294" t="s">
        <v>3983</v>
      </c>
    </row>
    <row r="1490" spans="1:77">
      <c r="A1490" s="301">
        <v>1524</v>
      </c>
      <c r="B1490" s="302" t="s">
        <v>4000</v>
      </c>
      <c r="C1490" s="301" t="s">
        <v>5443</v>
      </c>
      <c r="D1490" s="302" t="s">
        <v>4051</v>
      </c>
      <c r="E1490" s="303">
        <v>800</v>
      </c>
      <c r="F1490" s="294">
        <v>0</v>
      </c>
      <c r="G1490" s="294">
        <v>0</v>
      </c>
      <c r="H1490" s="294" t="e">
        <v>#DIV/0!</v>
      </c>
      <c r="I1490" s="294">
        <v>0</v>
      </c>
      <c r="K1490" s="294">
        <v>0</v>
      </c>
      <c r="L1490" s="294">
        <v>0</v>
      </c>
      <c r="M1490" s="294">
        <v>0</v>
      </c>
      <c r="N1490" s="294" t="e">
        <v>#DIV/0!</v>
      </c>
      <c r="O1490" s="294">
        <v>0</v>
      </c>
      <c r="Q1490" s="294">
        <v>0</v>
      </c>
      <c r="R1490" s="294">
        <v>0</v>
      </c>
      <c r="S1490" s="294">
        <v>0</v>
      </c>
      <c r="T1490" s="294" t="e">
        <v>#DIV/0!</v>
      </c>
      <c r="U1490" s="294">
        <v>0</v>
      </c>
      <c r="W1490" s="294">
        <v>0</v>
      </c>
      <c r="X1490" s="294">
        <v>0</v>
      </c>
      <c r="Y1490" s="294">
        <v>0</v>
      </c>
      <c r="Z1490" s="294" t="e">
        <v>#DIV/0!</v>
      </c>
      <c r="AA1490" s="294">
        <v>0</v>
      </c>
      <c r="AC1490" s="294">
        <v>0</v>
      </c>
      <c r="AD1490" s="294">
        <v>0</v>
      </c>
      <c r="AE1490" s="294">
        <v>0</v>
      </c>
      <c r="AF1490" s="294" t="e">
        <v>#DIV/0!</v>
      </c>
      <c r="AG1490" s="294">
        <v>0</v>
      </c>
      <c r="AI1490" s="294">
        <v>0</v>
      </c>
      <c r="AJ1490" s="294">
        <v>0</v>
      </c>
      <c r="AK1490" s="294">
        <v>0</v>
      </c>
      <c r="AL1490" s="294" t="e">
        <v>#DIV/0!</v>
      </c>
      <c r="AM1490" s="294">
        <v>0</v>
      </c>
      <c r="AO1490" s="294">
        <v>0</v>
      </c>
      <c r="AP1490" s="294">
        <v>0</v>
      </c>
      <c r="AQ1490" s="294">
        <v>0</v>
      </c>
      <c r="AR1490" s="294" t="e">
        <v>#DIV/0!</v>
      </c>
      <c r="AS1490" s="294">
        <v>0</v>
      </c>
      <c r="AU1490" s="294">
        <v>0</v>
      </c>
      <c r="AV1490" s="294">
        <v>0</v>
      </c>
      <c r="AW1490" s="294">
        <v>0</v>
      </c>
      <c r="AX1490" s="294" t="e">
        <v>#DIV/0!</v>
      </c>
      <c r="AY1490" s="294">
        <v>0</v>
      </c>
      <c r="BA1490" s="294">
        <v>0</v>
      </c>
      <c r="BB1490" s="294">
        <v>48.48</v>
      </c>
      <c r="BC1490" s="294">
        <v>640</v>
      </c>
      <c r="BD1490" s="294">
        <v>0.63739999999999997</v>
      </c>
      <c r="BE1490" s="294">
        <v>3480</v>
      </c>
      <c r="BG1490" s="294">
        <v>0.18770000000000001</v>
      </c>
      <c r="BH1490" s="294">
        <v>28.32</v>
      </c>
      <c r="BI1490" s="294">
        <v>640</v>
      </c>
      <c r="BJ1490" s="294">
        <v>0.63090000000000002</v>
      </c>
      <c r="BK1490" s="294">
        <v>3384</v>
      </c>
      <c r="BM1490" s="294">
        <v>0.25459999999999999</v>
      </c>
      <c r="BN1490" s="294">
        <v>35.04</v>
      </c>
      <c r="BO1490" s="294">
        <v>640</v>
      </c>
      <c r="BP1490" s="294">
        <v>0.70230000000000004</v>
      </c>
      <c r="BQ1490" s="294">
        <v>5208</v>
      </c>
      <c r="BS1490" s="294">
        <v>0.31490000000000001</v>
      </c>
      <c r="BT1490" s="294">
        <v>40.799999999999997</v>
      </c>
      <c r="BU1490" s="294">
        <v>640</v>
      </c>
      <c r="BV1490" s="294">
        <v>0.68400000000000005</v>
      </c>
      <c r="BW1490" s="294">
        <v>5220</v>
      </c>
      <c r="BY1490" s="294">
        <v>6.2899999999999998E-2</v>
      </c>
    </row>
    <row r="1491" spans="1:77">
      <c r="A1491" s="301">
        <v>1525</v>
      </c>
      <c r="B1491" s="302" t="s">
        <v>4000</v>
      </c>
      <c r="C1491" s="301" t="s">
        <v>5444</v>
      </c>
      <c r="D1491" s="302" t="s">
        <v>4051</v>
      </c>
      <c r="E1491" s="303">
        <v>800</v>
      </c>
      <c r="F1491" s="294">
        <v>0</v>
      </c>
      <c r="G1491" s="294">
        <v>0</v>
      </c>
      <c r="H1491" s="294" t="e">
        <v>#DIV/0!</v>
      </c>
      <c r="I1491" s="294">
        <v>0</v>
      </c>
      <c r="K1491" s="294">
        <v>0</v>
      </c>
      <c r="L1491" s="294">
        <v>0</v>
      </c>
      <c r="M1491" s="294">
        <v>0</v>
      </c>
      <c r="N1491" s="294" t="e">
        <v>#DIV/0!</v>
      </c>
      <c r="O1491" s="294">
        <v>0</v>
      </c>
      <c r="Q1491" s="294">
        <v>0</v>
      </c>
      <c r="R1491" s="294">
        <v>0</v>
      </c>
      <c r="S1491" s="294">
        <v>0</v>
      </c>
      <c r="T1491" s="294" t="e">
        <v>#DIV/0!</v>
      </c>
      <c r="U1491" s="294">
        <v>0</v>
      </c>
      <c r="W1491" s="294">
        <v>0</v>
      </c>
      <c r="X1491" s="294">
        <v>0</v>
      </c>
      <c r="Y1491" s="294">
        <v>0</v>
      </c>
      <c r="Z1491" s="294" t="e">
        <v>#DIV/0!</v>
      </c>
      <c r="AA1491" s="294">
        <v>0</v>
      </c>
      <c r="AC1491" s="294">
        <v>0</v>
      </c>
      <c r="AD1491" s="294">
        <v>0</v>
      </c>
      <c r="AE1491" s="294">
        <v>0</v>
      </c>
      <c r="AF1491" s="294" t="e">
        <v>#DIV/0!</v>
      </c>
      <c r="AG1491" s="294">
        <v>0</v>
      </c>
      <c r="AI1491" s="294">
        <v>0</v>
      </c>
      <c r="AJ1491" s="294">
        <v>0</v>
      </c>
      <c r="AK1491" s="294">
        <v>0</v>
      </c>
      <c r="AL1491" s="294" t="e">
        <v>#DIV/0!</v>
      </c>
      <c r="AM1491" s="294">
        <v>0</v>
      </c>
      <c r="AO1491" s="294">
        <v>0</v>
      </c>
      <c r="AP1491" s="294">
        <v>0</v>
      </c>
      <c r="AQ1491" s="294">
        <v>0</v>
      </c>
      <c r="AR1491" s="294" t="e">
        <v>#DIV/0!</v>
      </c>
      <c r="AS1491" s="294">
        <v>0</v>
      </c>
      <c r="AU1491" s="294">
        <v>0</v>
      </c>
      <c r="AV1491" s="294">
        <v>0</v>
      </c>
      <c r="AW1491" s="294">
        <v>0</v>
      </c>
      <c r="AX1491" s="294" t="e">
        <v>#DIV/0!</v>
      </c>
      <c r="AY1491" s="294">
        <v>0</v>
      </c>
      <c r="BA1491" s="294">
        <v>0</v>
      </c>
      <c r="BB1491" s="294">
        <v>238.56</v>
      </c>
      <c r="BC1491" s="294">
        <v>640</v>
      </c>
      <c r="BD1491" s="294">
        <v>0.62759999999999994</v>
      </c>
      <c r="BE1491" s="294">
        <v>2184</v>
      </c>
      <c r="BG1491" s="294">
        <v>6.08E-2</v>
      </c>
      <c r="BH1491" s="294">
        <v>341.28</v>
      </c>
      <c r="BI1491" s="294">
        <v>640</v>
      </c>
      <c r="BJ1491" s="294">
        <v>0.78339999999999999</v>
      </c>
      <c r="BK1491" s="294">
        <v>96792</v>
      </c>
      <c r="BM1491" s="294">
        <v>0.48659999999999998</v>
      </c>
      <c r="BN1491" s="294">
        <v>300.48</v>
      </c>
      <c r="BO1491" s="294">
        <v>640</v>
      </c>
      <c r="BP1491" s="294">
        <v>0.77190000000000003</v>
      </c>
      <c r="BQ1491" s="294">
        <v>77856</v>
      </c>
      <c r="BS1491" s="294">
        <v>0.49959999999999999</v>
      </c>
      <c r="BT1491" s="294">
        <v>601.44000000000005</v>
      </c>
      <c r="BU1491" s="294">
        <v>640</v>
      </c>
      <c r="BV1491" s="294">
        <v>0.78800000000000003</v>
      </c>
      <c r="BW1491" s="294">
        <v>115308</v>
      </c>
      <c r="BY1491" s="294">
        <v>8.1799999999999998E-2</v>
      </c>
    </row>
    <row r="1492" spans="1:77">
      <c r="A1492" s="301">
        <v>1526</v>
      </c>
      <c r="B1492" s="302" t="s">
        <v>4000</v>
      </c>
      <c r="C1492" s="301" t="s">
        <v>5445</v>
      </c>
      <c r="D1492" s="302" t="s">
        <v>4051</v>
      </c>
      <c r="E1492" s="303">
        <v>200</v>
      </c>
      <c r="F1492" s="294">
        <v>0</v>
      </c>
      <c r="G1492" s="294">
        <v>0</v>
      </c>
      <c r="H1492" s="294" t="e">
        <v>#DIV/0!</v>
      </c>
      <c r="I1492" s="294">
        <v>0</v>
      </c>
      <c r="K1492" s="294">
        <v>0</v>
      </c>
      <c r="L1492" s="294">
        <v>0</v>
      </c>
      <c r="M1492" s="294">
        <v>0</v>
      </c>
      <c r="N1492" s="294" t="e">
        <v>#DIV/0!</v>
      </c>
      <c r="O1492" s="294">
        <v>0</v>
      </c>
      <c r="Q1492" s="294">
        <v>0</v>
      </c>
      <c r="R1492" s="294">
        <v>0</v>
      </c>
      <c r="S1492" s="294">
        <v>0</v>
      </c>
      <c r="T1492" s="294" t="e">
        <v>#DIV/0!</v>
      </c>
      <c r="U1492" s="294">
        <v>0</v>
      </c>
      <c r="W1492" s="294">
        <v>0</v>
      </c>
      <c r="X1492" s="294">
        <v>0</v>
      </c>
      <c r="Y1492" s="294">
        <v>0</v>
      </c>
      <c r="Z1492" s="294" t="e">
        <v>#DIV/0!</v>
      </c>
      <c r="AA1492" s="294">
        <v>0</v>
      </c>
      <c r="AC1492" s="294">
        <v>0</v>
      </c>
      <c r="AD1492" s="294">
        <v>0</v>
      </c>
      <c r="AE1492" s="294">
        <v>0</v>
      </c>
      <c r="AF1492" s="294" t="e">
        <v>#DIV/0!</v>
      </c>
      <c r="AG1492" s="294">
        <v>0</v>
      </c>
      <c r="AI1492" s="294">
        <v>0</v>
      </c>
      <c r="AJ1492" s="294">
        <v>0</v>
      </c>
      <c r="AK1492" s="294">
        <v>0</v>
      </c>
      <c r="AL1492" s="294" t="e">
        <v>#DIV/0!</v>
      </c>
      <c r="AM1492" s="294">
        <v>0</v>
      </c>
      <c r="AO1492" s="294">
        <v>0</v>
      </c>
      <c r="AP1492" s="294">
        <v>0</v>
      </c>
      <c r="AQ1492" s="294">
        <v>0</v>
      </c>
      <c r="AR1492" s="294" t="e">
        <v>#DIV/0!</v>
      </c>
      <c r="AS1492" s="294">
        <v>0</v>
      </c>
      <c r="AU1492" s="294">
        <v>0</v>
      </c>
      <c r="AV1492" s="294">
        <v>0</v>
      </c>
      <c r="AW1492" s="294">
        <v>0</v>
      </c>
      <c r="AX1492" s="294" t="e">
        <v>#DIV/0!</v>
      </c>
      <c r="AY1492" s="294">
        <v>0</v>
      </c>
      <c r="BA1492" s="294">
        <v>0</v>
      </c>
      <c r="BB1492" s="294">
        <v>0</v>
      </c>
      <c r="BC1492" s="294">
        <v>0</v>
      </c>
      <c r="BD1492" s="294" t="e">
        <v>#DIV/0!</v>
      </c>
      <c r="BE1492" s="294">
        <v>0</v>
      </c>
      <c r="BG1492" s="294">
        <v>0</v>
      </c>
      <c r="BH1492" s="294">
        <v>0</v>
      </c>
      <c r="BI1492" s="294">
        <v>0</v>
      </c>
      <c r="BJ1492" s="294" t="e">
        <v>#DIV/0!</v>
      </c>
      <c r="BK1492" s="294">
        <v>0</v>
      </c>
      <c r="BM1492" s="294">
        <v>0</v>
      </c>
      <c r="BN1492" s="294">
        <v>0</v>
      </c>
      <c r="BO1492" s="294">
        <v>0</v>
      </c>
      <c r="BP1492" s="294" t="e">
        <v>#DIV/0!</v>
      </c>
      <c r="BQ1492" s="294">
        <v>0</v>
      </c>
      <c r="BS1492" s="294">
        <v>0</v>
      </c>
      <c r="BT1492" s="294">
        <v>12.08</v>
      </c>
      <c r="BU1492" s="294">
        <v>160</v>
      </c>
      <c r="BV1492" s="294">
        <v>0.91790000000000005</v>
      </c>
      <c r="BW1492" s="294">
        <v>1140</v>
      </c>
      <c r="BY1492" s="294">
        <v>5.6399999999999999E-2</v>
      </c>
    </row>
    <row r="1493" spans="1:77">
      <c r="A1493" s="301">
        <v>1527</v>
      </c>
      <c r="B1493" s="302" t="s">
        <v>4000</v>
      </c>
      <c r="C1493" s="301" t="s">
        <v>5446</v>
      </c>
      <c r="D1493" s="302" t="s">
        <v>4051</v>
      </c>
      <c r="E1493" s="303">
        <v>725.56</v>
      </c>
      <c r="F1493" s="294" t="s">
        <v>3983</v>
      </c>
      <c r="G1493" s="294" t="s">
        <v>3983</v>
      </c>
      <c r="H1493" s="294" t="s">
        <v>3983</v>
      </c>
      <c r="I1493" s="294" t="s">
        <v>3983</v>
      </c>
      <c r="K1493" s="294" t="s">
        <v>3983</v>
      </c>
      <c r="L1493" s="294" t="s">
        <v>3983</v>
      </c>
      <c r="M1493" s="294" t="s">
        <v>3983</v>
      </c>
      <c r="N1493" s="294" t="s">
        <v>3983</v>
      </c>
      <c r="O1493" s="294" t="s">
        <v>3983</v>
      </c>
      <c r="Q1493" s="294" t="s">
        <v>3983</v>
      </c>
      <c r="R1493" s="294" t="s">
        <v>3983</v>
      </c>
      <c r="S1493" s="294" t="s">
        <v>3983</v>
      </c>
      <c r="T1493" s="294" t="s">
        <v>3983</v>
      </c>
      <c r="U1493" s="294" t="s">
        <v>3983</v>
      </c>
      <c r="W1493" s="294" t="s">
        <v>3983</v>
      </c>
      <c r="X1493" s="294" t="s">
        <v>3983</v>
      </c>
      <c r="Y1493" s="294" t="s">
        <v>3983</v>
      </c>
      <c r="Z1493" s="294" t="s">
        <v>3983</v>
      </c>
      <c r="AA1493" s="294" t="s">
        <v>3983</v>
      </c>
      <c r="AC1493" s="294" t="s">
        <v>3983</v>
      </c>
      <c r="AD1493" s="294" t="s">
        <v>3983</v>
      </c>
      <c r="AE1493" s="294" t="s">
        <v>3983</v>
      </c>
      <c r="AF1493" s="294" t="s">
        <v>3983</v>
      </c>
      <c r="AG1493" s="294" t="s">
        <v>3983</v>
      </c>
      <c r="AI1493" s="294" t="s">
        <v>3983</v>
      </c>
      <c r="AJ1493" s="294" t="s">
        <v>3983</v>
      </c>
      <c r="AK1493" s="294" t="s">
        <v>3983</v>
      </c>
      <c r="AL1493" s="294" t="s">
        <v>3983</v>
      </c>
      <c r="AM1493" s="294" t="s">
        <v>3983</v>
      </c>
      <c r="AO1493" s="294" t="s">
        <v>3983</v>
      </c>
      <c r="AP1493" s="294" t="s">
        <v>3983</v>
      </c>
      <c r="AQ1493" s="294" t="s">
        <v>3983</v>
      </c>
      <c r="AR1493" s="294" t="s">
        <v>3983</v>
      </c>
      <c r="AS1493" s="294" t="s">
        <v>3983</v>
      </c>
      <c r="AU1493" s="294" t="s">
        <v>3983</v>
      </c>
      <c r="AV1493" s="294" t="s">
        <v>3983</v>
      </c>
      <c r="AW1493" s="294" t="s">
        <v>3983</v>
      </c>
      <c r="AX1493" s="294" t="s">
        <v>3983</v>
      </c>
      <c r="AY1493" s="294" t="s">
        <v>3983</v>
      </c>
      <c r="BA1493" s="294" t="s">
        <v>3983</v>
      </c>
      <c r="BB1493" s="294" t="s">
        <v>3983</v>
      </c>
      <c r="BC1493" s="294" t="s">
        <v>3983</v>
      </c>
      <c r="BD1493" s="294" t="s">
        <v>3983</v>
      </c>
      <c r="BE1493" s="294" t="s">
        <v>3983</v>
      </c>
      <c r="BG1493" s="294" t="s">
        <v>3983</v>
      </c>
      <c r="BH1493" s="294" t="s">
        <v>3983</v>
      </c>
      <c r="BI1493" s="294" t="s">
        <v>3983</v>
      </c>
      <c r="BJ1493" s="294" t="s">
        <v>3983</v>
      </c>
      <c r="BK1493" s="294" t="s">
        <v>3983</v>
      </c>
      <c r="BM1493" s="294" t="s">
        <v>3983</v>
      </c>
      <c r="BN1493" s="294" t="s">
        <v>3983</v>
      </c>
      <c r="BO1493" s="294" t="s">
        <v>3983</v>
      </c>
      <c r="BP1493" s="294" t="s">
        <v>3983</v>
      </c>
      <c r="BQ1493" s="294" t="s">
        <v>3983</v>
      </c>
      <c r="BS1493" s="294" t="s">
        <v>3983</v>
      </c>
      <c r="BT1493" s="294" t="s">
        <v>3983</v>
      </c>
      <c r="BU1493" s="294" t="s">
        <v>3983</v>
      </c>
      <c r="BV1493" s="294" t="s">
        <v>3983</v>
      </c>
      <c r="BW1493" s="294" t="s">
        <v>3983</v>
      </c>
      <c r="BY1493" s="294" t="s">
        <v>3983</v>
      </c>
    </row>
    <row r="1494" spans="1:77">
      <c r="A1494" s="301">
        <v>1528</v>
      </c>
      <c r="B1494" s="302" t="s">
        <v>4004</v>
      </c>
      <c r="C1494" s="301" t="s">
        <v>5447</v>
      </c>
      <c r="D1494" s="302" t="s">
        <v>4051</v>
      </c>
      <c r="E1494" s="303">
        <v>210</v>
      </c>
      <c r="F1494" s="294">
        <v>117</v>
      </c>
      <c r="G1494" s="294">
        <v>168</v>
      </c>
      <c r="H1494" s="294">
        <v>0.98180000000000001</v>
      </c>
      <c r="I1494" s="294">
        <v>23049</v>
      </c>
      <c r="K1494" s="294">
        <v>0.2787</v>
      </c>
      <c r="L1494" s="294">
        <v>98.4</v>
      </c>
      <c r="M1494" s="294">
        <v>168</v>
      </c>
      <c r="N1494" s="294">
        <v>0.98</v>
      </c>
      <c r="O1494" s="294">
        <v>23709</v>
      </c>
      <c r="Q1494" s="294">
        <v>0.33050000000000002</v>
      </c>
      <c r="R1494" s="294">
        <v>109.5</v>
      </c>
      <c r="S1494" s="294">
        <v>168</v>
      </c>
      <c r="T1494" s="294">
        <v>0.98170000000000002</v>
      </c>
      <c r="U1494" s="294">
        <v>24231</v>
      </c>
      <c r="W1494" s="294">
        <v>0.31309999999999999</v>
      </c>
      <c r="X1494" s="294">
        <v>93.6</v>
      </c>
      <c r="Y1494" s="294">
        <v>168</v>
      </c>
      <c r="Z1494" s="294">
        <v>0.97850000000000004</v>
      </c>
      <c r="AA1494" s="294">
        <v>21009</v>
      </c>
      <c r="AC1494" s="294">
        <v>0.30830000000000002</v>
      </c>
      <c r="AD1494" s="294">
        <v>102.48</v>
      </c>
      <c r="AE1494" s="294">
        <v>168</v>
      </c>
      <c r="AF1494" s="294">
        <v>0.98209999999999997</v>
      </c>
      <c r="AG1494" s="294">
        <v>22041</v>
      </c>
      <c r="AI1494" s="294">
        <v>0.2944</v>
      </c>
      <c r="AJ1494" s="294">
        <v>95.64</v>
      </c>
      <c r="AK1494" s="294">
        <v>168</v>
      </c>
      <c r="AL1494" s="294">
        <v>0.98539999999999994</v>
      </c>
      <c r="AM1494" s="294">
        <v>22248</v>
      </c>
      <c r="AO1494" s="294">
        <v>0.32790000000000002</v>
      </c>
      <c r="AP1494" s="294">
        <v>81</v>
      </c>
      <c r="AQ1494" s="294">
        <v>168</v>
      </c>
      <c r="AR1494" s="294">
        <v>0.97719999999999996</v>
      </c>
      <c r="AS1494" s="294">
        <v>18879</v>
      </c>
      <c r="AU1494" s="294">
        <v>0.3206</v>
      </c>
      <c r="AV1494" s="294">
        <v>69</v>
      </c>
      <c r="AW1494" s="294">
        <v>168</v>
      </c>
      <c r="AX1494" s="294">
        <v>0.97299999999999998</v>
      </c>
      <c r="AY1494" s="294">
        <v>18360</v>
      </c>
      <c r="BA1494" s="294">
        <v>0.37980000000000003</v>
      </c>
      <c r="BB1494" s="294">
        <v>56.16</v>
      </c>
      <c r="BC1494" s="294">
        <v>168</v>
      </c>
      <c r="BD1494" s="294">
        <v>0.96479999999999999</v>
      </c>
      <c r="BE1494" s="294">
        <v>11646</v>
      </c>
      <c r="BG1494" s="294">
        <v>0.28889999999999999</v>
      </c>
      <c r="BH1494" s="294">
        <v>117</v>
      </c>
      <c r="BI1494" s="294">
        <v>168</v>
      </c>
      <c r="BJ1494" s="294">
        <v>0.97260000000000002</v>
      </c>
      <c r="BK1494" s="294">
        <v>18894</v>
      </c>
      <c r="BM1494" s="294">
        <v>0.22320000000000001</v>
      </c>
      <c r="BN1494" s="294">
        <v>87</v>
      </c>
      <c r="BO1494" s="294">
        <v>168</v>
      </c>
      <c r="BP1494" s="294">
        <v>0.9768</v>
      </c>
      <c r="BQ1494" s="294">
        <v>15150</v>
      </c>
      <c r="BS1494" s="294">
        <v>0.26529999999999998</v>
      </c>
      <c r="BT1494" s="294">
        <v>63.84</v>
      </c>
      <c r="BU1494" s="294">
        <v>168</v>
      </c>
      <c r="BV1494" s="294">
        <v>0.97729999999999995</v>
      </c>
      <c r="BW1494" s="294">
        <v>18582</v>
      </c>
      <c r="BY1494" s="294">
        <v>0.40029999999999999</v>
      </c>
    </row>
    <row r="1495" spans="1:77">
      <c r="A1495" s="301">
        <v>1529</v>
      </c>
      <c r="B1495" s="302" t="s">
        <v>4004</v>
      </c>
      <c r="C1495" s="301" t="s">
        <v>5448</v>
      </c>
      <c r="D1495" s="302" t="s">
        <v>4051</v>
      </c>
      <c r="E1495" s="303">
        <v>195</v>
      </c>
      <c r="F1495" s="294">
        <v>65.400000000000006</v>
      </c>
      <c r="G1495" s="294">
        <v>156</v>
      </c>
      <c r="H1495" s="294">
        <v>0.94550000000000001</v>
      </c>
      <c r="I1495" s="294">
        <v>16854</v>
      </c>
      <c r="K1495" s="294">
        <v>0.37859999999999999</v>
      </c>
      <c r="L1495" s="294">
        <v>64.8</v>
      </c>
      <c r="M1495" s="294">
        <v>156</v>
      </c>
      <c r="N1495" s="294">
        <v>0.94109999999999994</v>
      </c>
      <c r="O1495" s="294">
        <v>17478</v>
      </c>
      <c r="Q1495" s="294">
        <v>0.38519999999999999</v>
      </c>
      <c r="R1495" s="294">
        <v>66.900000000000006</v>
      </c>
      <c r="S1495" s="294">
        <v>156</v>
      </c>
      <c r="T1495" s="294">
        <v>0.94079999999999997</v>
      </c>
      <c r="U1495" s="294">
        <v>17343</v>
      </c>
      <c r="W1495" s="294">
        <v>0.38269999999999998</v>
      </c>
      <c r="X1495" s="294">
        <v>54</v>
      </c>
      <c r="Y1495" s="294">
        <v>156</v>
      </c>
      <c r="Z1495" s="294">
        <v>0.92430000000000001</v>
      </c>
      <c r="AA1495" s="294">
        <v>14679</v>
      </c>
      <c r="AC1495" s="294">
        <v>0.39529999999999998</v>
      </c>
      <c r="AD1495" s="294">
        <v>56.28</v>
      </c>
      <c r="AE1495" s="294">
        <v>156</v>
      </c>
      <c r="AF1495" s="294">
        <v>0.92459999999999998</v>
      </c>
      <c r="AG1495" s="294">
        <v>14700</v>
      </c>
      <c r="AI1495" s="294">
        <v>0.37969999999999998</v>
      </c>
      <c r="AJ1495" s="294">
        <v>60</v>
      </c>
      <c r="AK1495" s="294">
        <v>156</v>
      </c>
      <c r="AL1495" s="294">
        <v>0.94299999999999995</v>
      </c>
      <c r="AM1495" s="294">
        <v>14583</v>
      </c>
      <c r="AO1495" s="294">
        <v>0.35799999999999998</v>
      </c>
      <c r="AP1495" s="294">
        <v>49.2</v>
      </c>
      <c r="AQ1495" s="294">
        <v>156</v>
      </c>
      <c r="AR1495" s="294">
        <v>0.91190000000000004</v>
      </c>
      <c r="AS1495" s="294">
        <v>13404</v>
      </c>
      <c r="AU1495" s="294">
        <v>0.40160000000000001</v>
      </c>
      <c r="AV1495" s="294">
        <v>48.24</v>
      </c>
      <c r="AW1495" s="294">
        <v>156</v>
      </c>
      <c r="AX1495" s="294">
        <v>0.873</v>
      </c>
      <c r="AY1495" s="294">
        <v>10677</v>
      </c>
      <c r="BA1495" s="294">
        <v>0.35210000000000002</v>
      </c>
      <c r="BB1495" s="294">
        <v>36.72</v>
      </c>
      <c r="BC1495" s="294">
        <v>156</v>
      </c>
      <c r="BD1495" s="294">
        <v>0.83850000000000002</v>
      </c>
      <c r="BE1495" s="294">
        <v>8811</v>
      </c>
      <c r="BG1495" s="294">
        <v>0.38469999999999999</v>
      </c>
      <c r="BH1495" s="294">
        <v>34.32</v>
      </c>
      <c r="BI1495" s="294">
        <v>156</v>
      </c>
      <c r="BJ1495" s="294">
        <v>0.83440000000000003</v>
      </c>
      <c r="BK1495" s="294">
        <v>7905</v>
      </c>
      <c r="BM1495" s="294">
        <v>0.371</v>
      </c>
      <c r="BN1495" s="294">
        <v>39.96</v>
      </c>
      <c r="BO1495" s="294">
        <v>156</v>
      </c>
      <c r="BP1495" s="294">
        <v>0.85870000000000002</v>
      </c>
      <c r="BQ1495" s="294">
        <v>8601</v>
      </c>
      <c r="BS1495" s="294">
        <v>0.373</v>
      </c>
      <c r="BT1495" s="294">
        <v>45</v>
      </c>
      <c r="BU1495" s="294">
        <v>156</v>
      </c>
      <c r="BV1495" s="294">
        <v>0.88560000000000005</v>
      </c>
      <c r="BW1495" s="294">
        <v>11799</v>
      </c>
      <c r="BY1495" s="294">
        <v>0.39789999999999998</v>
      </c>
    </row>
    <row r="1496" spans="1:77">
      <c r="A1496" s="301">
        <v>1530</v>
      </c>
      <c r="B1496" s="302" t="s">
        <v>4004</v>
      </c>
      <c r="C1496" s="301" t="s">
        <v>5449</v>
      </c>
      <c r="D1496" s="302" t="s">
        <v>4139</v>
      </c>
      <c r="E1496" s="303">
        <v>600</v>
      </c>
      <c r="F1496" s="294">
        <v>531.6</v>
      </c>
      <c r="G1496" s="294">
        <v>531.6</v>
      </c>
      <c r="H1496" s="294">
        <v>0.98609999999999998</v>
      </c>
      <c r="I1496" s="294">
        <v>205970</v>
      </c>
      <c r="K1496" s="294">
        <v>0.54569999999999996</v>
      </c>
      <c r="L1496" s="294">
        <v>558</v>
      </c>
      <c r="M1496" s="294">
        <v>558</v>
      </c>
      <c r="N1496" s="294">
        <v>0.98609999999999998</v>
      </c>
      <c r="O1496" s="294">
        <v>171770</v>
      </c>
      <c r="Q1496" s="294">
        <v>0.41959999999999997</v>
      </c>
      <c r="R1496" s="294">
        <v>547</v>
      </c>
      <c r="S1496" s="294">
        <v>547</v>
      </c>
      <c r="T1496" s="294">
        <v>0.98809999999999998</v>
      </c>
      <c r="U1496" s="294">
        <v>177360</v>
      </c>
      <c r="W1496" s="294">
        <v>0.45579999999999998</v>
      </c>
      <c r="X1496" s="294">
        <v>488</v>
      </c>
      <c r="Y1496" s="294">
        <v>488</v>
      </c>
      <c r="Z1496" s="294">
        <v>0.97760000000000002</v>
      </c>
      <c r="AA1496" s="294">
        <v>90820</v>
      </c>
      <c r="AC1496" s="294">
        <v>0.25590000000000002</v>
      </c>
      <c r="AD1496" s="294">
        <v>468.8</v>
      </c>
      <c r="AE1496" s="294">
        <v>480</v>
      </c>
      <c r="AF1496" s="294">
        <v>0.98539999999999994</v>
      </c>
      <c r="AG1496" s="294">
        <v>95490</v>
      </c>
      <c r="AI1496" s="294">
        <v>0.27779999999999999</v>
      </c>
      <c r="AJ1496" s="294">
        <v>544.4</v>
      </c>
      <c r="AK1496" s="294">
        <v>544.4</v>
      </c>
      <c r="AL1496" s="294">
        <v>0.9899</v>
      </c>
      <c r="AM1496" s="294">
        <v>136110</v>
      </c>
      <c r="AO1496" s="294">
        <v>0.3508</v>
      </c>
      <c r="AP1496" s="294">
        <v>501.6</v>
      </c>
      <c r="AQ1496" s="294">
        <v>501.6</v>
      </c>
      <c r="AR1496" s="294">
        <v>0.97809999999999997</v>
      </c>
      <c r="AS1496" s="294">
        <v>118850</v>
      </c>
      <c r="AU1496" s="294">
        <v>0.3256</v>
      </c>
      <c r="AV1496" s="294">
        <v>463.2</v>
      </c>
      <c r="AW1496" s="294">
        <v>480</v>
      </c>
      <c r="AX1496" s="294">
        <v>0.97489999999999999</v>
      </c>
      <c r="AY1496" s="294">
        <v>88890</v>
      </c>
      <c r="BA1496" s="294">
        <v>0.27339999999999998</v>
      </c>
      <c r="BB1496" s="294">
        <v>432.8</v>
      </c>
      <c r="BC1496" s="294">
        <v>480</v>
      </c>
      <c r="BD1496" s="294">
        <v>0.94</v>
      </c>
      <c r="BE1496" s="294">
        <v>26450</v>
      </c>
      <c r="BG1496" s="294">
        <v>8.7400000000000005E-2</v>
      </c>
      <c r="BH1496" s="294">
        <v>466</v>
      </c>
      <c r="BI1496" s="294">
        <v>480</v>
      </c>
      <c r="BJ1496" s="294">
        <v>0.98849999999999993</v>
      </c>
      <c r="BK1496" s="294">
        <v>147810</v>
      </c>
      <c r="BM1496" s="294">
        <v>0.43130000000000002</v>
      </c>
      <c r="BN1496" s="294">
        <v>593.6</v>
      </c>
      <c r="BO1496" s="294">
        <v>593.6</v>
      </c>
      <c r="BP1496" s="294">
        <v>0.97829999999999995</v>
      </c>
      <c r="BQ1496" s="294">
        <v>182480</v>
      </c>
      <c r="BS1496" s="294">
        <v>0.46760000000000002</v>
      </c>
      <c r="BT1496" s="294">
        <v>544.4</v>
      </c>
      <c r="BU1496" s="294">
        <v>544.4</v>
      </c>
      <c r="BV1496" s="294">
        <v>0.97870000000000001</v>
      </c>
      <c r="BW1496" s="294">
        <v>195190</v>
      </c>
      <c r="BY1496" s="294">
        <v>0.4924</v>
      </c>
    </row>
    <row r="1497" spans="1:77">
      <c r="A1497" s="301">
        <v>1531</v>
      </c>
      <c r="B1497" s="302" t="s">
        <v>4004</v>
      </c>
      <c r="C1497" s="301" t="s">
        <v>5450</v>
      </c>
      <c r="D1497" s="302" t="s">
        <v>4139</v>
      </c>
      <c r="E1497" s="303">
        <v>150</v>
      </c>
      <c r="F1497" s="294">
        <v>161.6</v>
      </c>
      <c r="G1497" s="294">
        <v>161.6</v>
      </c>
      <c r="H1497" s="294">
        <v>0.71360000000000001</v>
      </c>
      <c r="I1497" s="294">
        <v>9784</v>
      </c>
      <c r="K1497" s="294">
        <v>0.1178</v>
      </c>
      <c r="L1497" s="294">
        <v>150</v>
      </c>
      <c r="M1497" s="294">
        <v>150</v>
      </c>
      <c r="N1497" s="294">
        <v>0.59850000000000003</v>
      </c>
      <c r="O1497" s="294">
        <v>7876</v>
      </c>
      <c r="Q1497" s="294">
        <v>0.1179</v>
      </c>
      <c r="R1497" s="294">
        <v>150.4</v>
      </c>
      <c r="S1497" s="294">
        <v>150.4</v>
      </c>
      <c r="T1497" s="294">
        <v>0.57289999999999996</v>
      </c>
      <c r="U1497" s="294">
        <v>6292</v>
      </c>
      <c r="W1497" s="294">
        <v>0.1014</v>
      </c>
      <c r="X1497" s="294">
        <v>178.08</v>
      </c>
      <c r="Y1497" s="294">
        <v>178.08</v>
      </c>
      <c r="Z1497" s="294">
        <v>0.60470000000000002</v>
      </c>
      <c r="AA1497" s="294">
        <v>9404</v>
      </c>
      <c r="AC1497" s="294">
        <v>0.1174</v>
      </c>
      <c r="AD1497" s="294">
        <v>137.6</v>
      </c>
      <c r="AE1497" s="294">
        <v>137.6</v>
      </c>
      <c r="AF1497" s="294">
        <v>0.49159999999999998</v>
      </c>
      <c r="AG1497" s="294">
        <v>5344</v>
      </c>
      <c r="AI1497" s="294">
        <v>0.1062</v>
      </c>
      <c r="AJ1497" s="294">
        <v>165.76</v>
      </c>
      <c r="AK1497" s="294">
        <v>165.76</v>
      </c>
      <c r="AL1497" s="294">
        <v>0.56869999999999998</v>
      </c>
      <c r="AM1497" s="294">
        <v>5680</v>
      </c>
      <c r="AO1497" s="294">
        <v>8.3699999999999997E-2</v>
      </c>
      <c r="AP1497" s="294">
        <v>146.72</v>
      </c>
      <c r="AQ1497" s="294">
        <v>146.72</v>
      </c>
      <c r="AR1497" s="294">
        <v>0.45810000000000001</v>
      </c>
      <c r="AS1497" s="294">
        <v>5040</v>
      </c>
      <c r="AU1497" s="294">
        <v>0.1008</v>
      </c>
      <c r="AV1497" s="294">
        <v>127.2</v>
      </c>
      <c r="AW1497" s="294">
        <v>127.2</v>
      </c>
      <c r="AX1497" s="294">
        <v>0.44159999999999999</v>
      </c>
      <c r="AY1497" s="294">
        <v>4884</v>
      </c>
      <c r="BA1497" s="294">
        <v>0.1208</v>
      </c>
      <c r="BB1497" s="294">
        <v>152</v>
      </c>
      <c r="BC1497" s="294">
        <v>152</v>
      </c>
      <c r="BD1497" s="294">
        <v>0.64939999999999998</v>
      </c>
      <c r="BE1497" s="294">
        <v>7688</v>
      </c>
      <c r="BG1497" s="294">
        <v>0.1047</v>
      </c>
      <c r="BH1497" s="294">
        <v>132.32</v>
      </c>
      <c r="BI1497" s="294">
        <v>132.32</v>
      </c>
      <c r="BJ1497" s="294">
        <v>0.60960000000000003</v>
      </c>
      <c r="BK1497" s="294">
        <v>5900</v>
      </c>
      <c r="BM1497" s="294">
        <v>9.8299999999999998E-2</v>
      </c>
      <c r="BN1497" s="294">
        <v>119.36</v>
      </c>
      <c r="BO1497" s="294">
        <v>120</v>
      </c>
      <c r="BP1497" s="294">
        <v>0.61949999999999994</v>
      </c>
      <c r="BQ1497" s="294">
        <v>5040</v>
      </c>
      <c r="BS1497" s="294">
        <v>0.1014</v>
      </c>
      <c r="BT1497" s="294">
        <v>128.80000000000001</v>
      </c>
      <c r="BU1497" s="294">
        <v>128.80000000000001</v>
      </c>
      <c r="BV1497" s="294">
        <v>0.66049999999999998</v>
      </c>
      <c r="BW1497" s="294">
        <v>6520</v>
      </c>
      <c r="BY1497" s="294">
        <v>0.10299999999999999</v>
      </c>
    </row>
    <row r="1498" spans="1:77">
      <c r="A1498" s="301">
        <v>1532</v>
      </c>
      <c r="B1498" s="302" t="s">
        <v>4004</v>
      </c>
      <c r="C1498" s="301" t="s">
        <v>5451</v>
      </c>
      <c r="D1498" s="302" t="s">
        <v>4139</v>
      </c>
      <c r="E1498" s="303">
        <v>200</v>
      </c>
      <c r="F1498" s="294">
        <v>151.80000000000001</v>
      </c>
      <c r="G1498" s="294">
        <v>151.80000000000001</v>
      </c>
      <c r="H1498" s="294">
        <v>0.98880000000000001</v>
      </c>
      <c r="I1498" s="294">
        <v>7359</v>
      </c>
      <c r="K1498" s="294">
        <v>6.8099999999999994E-2</v>
      </c>
      <c r="L1498" s="294">
        <v>161.1</v>
      </c>
      <c r="M1498" s="294">
        <v>161.1</v>
      </c>
      <c r="N1498" s="294">
        <v>0.99199999999999999</v>
      </c>
      <c r="O1498" s="294">
        <v>7761</v>
      </c>
      <c r="Q1498" s="294">
        <v>6.5299999999999997E-2</v>
      </c>
      <c r="R1498" s="294">
        <v>117.9</v>
      </c>
      <c r="S1498" s="294">
        <v>117.9</v>
      </c>
      <c r="T1498" s="294">
        <v>0.99229999999999996</v>
      </c>
      <c r="U1498" s="294">
        <v>6501</v>
      </c>
      <c r="W1498" s="294">
        <v>7.7200000000000005E-2</v>
      </c>
      <c r="X1498" s="294">
        <v>120.24</v>
      </c>
      <c r="Y1498" s="294">
        <v>120.24</v>
      </c>
      <c r="Z1498" s="294">
        <v>0.99029999999999996</v>
      </c>
      <c r="AA1498" s="294">
        <v>9726</v>
      </c>
      <c r="AC1498" s="294">
        <v>0.10979999999999999</v>
      </c>
      <c r="AD1498" s="294">
        <v>116.16</v>
      </c>
      <c r="AE1498" s="294">
        <v>160</v>
      </c>
      <c r="AF1498" s="294">
        <v>0.98739999999999994</v>
      </c>
      <c r="AG1498" s="294">
        <v>7014</v>
      </c>
      <c r="AI1498" s="294">
        <v>8.2199999999999995E-2</v>
      </c>
      <c r="AJ1498" s="294">
        <v>113.4</v>
      </c>
      <c r="AK1498" s="294">
        <v>160</v>
      </c>
      <c r="AL1498" s="294">
        <v>0.98460000000000003</v>
      </c>
      <c r="AM1498" s="294">
        <v>7464</v>
      </c>
      <c r="AO1498" s="294">
        <v>9.2799999999999994E-2</v>
      </c>
      <c r="AP1498" s="294">
        <v>158.88</v>
      </c>
      <c r="AQ1498" s="294">
        <v>160</v>
      </c>
      <c r="AR1498" s="294">
        <v>0.9909</v>
      </c>
      <c r="AS1498" s="294">
        <v>8775</v>
      </c>
      <c r="AU1498" s="294">
        <v>7.4899999999999994E-2</v>
      </c>
      <c r="AV1498" s="294">
        <v>133.08000000000001</v>
      </c>
      <c r="AW1498" s="294">
        <v>160</v>
      </c>
      <c r="AX1498" s="294">
        <v>0.99280000000000002</v>
      </c>
      <c r="AY1498" s="294">
        <v>8637</v>
      </c>
      <c r="BA1498" s="294">
        <v>9.0800000000000006E-2</v>
      </c>
      <c r="BB1498" s="294">
        <v>127.32</v>
      </c>
      <c r="BC1498" s="294">
        <v>160</v>
      </c>
      <c r="BD1498" s="294">
        <v>0.99870000000000003</v>
      </c>
      <c r="BE1498" s="294">
        <v>8643</v>
      </c>
      <c r="BG1498" s="294">
        <v>9.1399999999999995E-2</v>
      </c>
      <c r="BH1498" s="294">
        <v>126.48</v>
      </c>
      <c r="BI1498" s="294">
        <v>160</v>
      </c>
      <c r="BJ1498" s="294">
        <v>0.999</v>
      </c>
      <c r="BK1498" s="294">
        <v>8352</v>
      </c>
      <c r="BM1498" s="294">
        <v>8.8900000000000007E-2</v>
      </c>
      <c r="BN1498" s="294">
        <v>125.04</v>
      </c>
      <c r="BO1498" s="294">
        <v>160</v>
      </c>
      <c r="BP1498" s="294">
        <v>0.99829999999999997</v>
      </c>
      <c r="BQ1498" s="294">
        <v>6972</v>
      </c>
      <c r="BS1498" s="294">
        <v>8.3099999999999993E-2</v>
      </c>
      <c r="BT1498" s="294">
        <v>126.24</v>
      </c>
      <c r="BU1498" s="294">
        <v>160</v>
      </c>
      <c r="BV1498" s="294">
        <v>0.99890000000000001</v>
      </c>
      <c r="BW1498" s="294">
        <v>7851</v>
      </c>
      <c r="BY1498" s="294">
        <v>8.3699999999999997E-2</v>
      </c>
    </row>
    <row r="1499" spans="1:77">
      <c r="A1499" s="301">
        <v>1533</v>
      </c>
      <c r="B1499" s="302" t="s">
        <v>4004</v>
      </c>
      <c r="C1499" s="301" t="s">
        <v>5452</v>
      </c>
      <c r="D1499" s="302" t="s">
        <v>4139</v>
      </c>
      <c r="E1499" s="303">
        <v>200</v>
      </c>
      <c r="F1499" s="294">
        <v>102</v>
      </c>
      <c r="G1499" s="294">
        <v>160</v>
      </c>
      <c r="H1499" s="294">
        <v>0.61070000000000002</v>
      </c>
      <c r="I1499" s="294">
        <v>6540</v>
      </c>
      <c r="K1499" s="294">
        <v>0.14580000000000001</v>
      </c>
      <c r="L1499" s="294">
        <v>105</v>
      </c>
      <c r="M1499" s="294">
        <v>160</v>
      </c>
      <c r="N1499" s="294">
        <v>0.78849999999999998</v>
      </c>
      <c r="O1499" s="294">
        <v>15090</v>
      </c>
      <c r="Q1499" s="294">
        <v>0.245</v>
      </c>
      <c r="R1499" s="294">
        <v>108</v>
      </c>
      <c r="S1499" s="294">
        <v>160</v>
      </c>
      <c r="T1499" s="294">
        <v>0.78969999999999996</v>
      </c>
      <c r="U1499" s="294">
        <v>14190</v>
      </c>
      <c r="W1499" s="294">
        <v>0.2311</v>
      </c>
      <c r="X1499" s="294">
        <v>153</v>
      </c>
      <c r="Y1499" s="294">
        <v>160</v>
      </c>
      <c r="Z1499" s="294">
        <v>0.75439999999999996</v>
      </c>
      <c r="AA1499" s="294">
        <v>15480</v>
      </c>
      <c r="AC1499" s="294">
        <v>0.18029999999999999</v>
      </c>
      <c r="AD1499" s="294">
        <v>114</v>
      </c>
      <c r="AE1499" s="294">
        <v>160</v>
      </c>
      <c r="AF1499" s="294">
        <v>0.78320000000000001</v>
      </c>
      <c r="AG1499" s="294">
        <v>20040</v>
      </c>
      <c r="AI1499" s="294">
        <v>0.30170000000000002</v>
      </c>
      <c r="AJ1499" s="294">
        <v>156</v>
      </c>
      <c r="AK1499" s="294">
        <v>160</v>
      </c>
      <c r="AL1499" s="294">
        <v>0.79779999999999995</v>
      </c>
      <c r="AM1499" s="294">
        <v>23550</v>
      </c>
      <c r="AO1499" s="294">
        <v>0.26279999999999998</v>
      </c>
      <c r="AP1499" s="294">
        <v>162</v>
      </c>
      <c r="AQ1499" s="294">
        <v>162</v>
      </c>
      <c r="AR1499" s="294">
        <v>0.66769999999999996</v>
      </c>
      <c r="AS1499" s="294">
        <v>14280</v>
      </c>
      <c r="AU1499" s="294">
        <v>0.17749999999999999</v>
      </c>
      <c r="AV1499" s="294">
        <v>174</v>
      </c>
      <c r="AW1499" s="294">
        <v>174</v>
      </c>
      <c r="AX1499" s="294">
        <v>0.67810000000000004</v>
      </c>
      <c r="AY1499" s="294">
        <v>16680</v>
      </c>
      <c r="BA1499" s="294">
        <v>0.19639999999999999</v>
      </c>
      <c r="BB1499" s="294">
        <v>171</v>
      </c>
      <c r="BC1499" s="294">
        <v>171</v>
      </c>
      <c r="BD1499" s="294">
        <v>0.62260000000000004</v>
      </c>
      <c r="BE1499" s="294">
        <v>10590</v>
      </c>
      <c r="BG1499" s="294">
        <v>0.13370000000000001</v>
      </c>
      <c r="BH1499" s="294">
        <v>138</v>
      </c>
      <c r="BI1499" s="294">
        <v>160</v>
      </c>
      <c r="BJ1499" s="294">
        <v>0.62429999999999997</v>
      </c>
      <c r="BK1499" s="294">
        <v>9570</v>
      </c>
      <c r="BM1499" s="294">
        <v>0.14929999999999999</v>
      </c>
      <c r="BN1499" s="294">
        <v>138</v>
      </c>
      <c r="BO1499" s="294">
        <v>160</v>
      </c>
      <c r="BP1499" s="294">
        <v>0.69879999999999998</v>
      </c>
      <c r="BQ1499" s="294">
        <v>14610</v>
      </c>
      <c r="BS1499" s="294">
        <v>0.22550000000000001</v>
      </c>
      <c r="BT1499" s="294">
        <v>147</v>
      </c>
      <c r="BU1499" s="294">
        <v>160</v>
      </c>
      <c r="BV1499" s="294">
        <v>0.61329999999999996</v>
      </c>
      <c r="BW1499" s="294">
        <v>8280</v>
      </c>
      <c r="BY1499" s="294">
        <v>0.1234</v>
      </c>
    </row>
    <row r="1500" spans="1:77">
      <c r="A1500" s="301">
        <v>1534</v>
      </c>
      <c r="B1500" s="302" t="s">
        <v>4004</v>
      </c>
      <c r="C1500" s="301" t="s">
        <v>5453</v>
      </c>
      <c r="D1500" s="302" t="s">
        <v>4139</v>
      </c>
      <c r="E1500" s="303">
        <v>118</v>
      </c>
      <c r="F1500" s="294">
        <v>124.48</v>
      </c>
      <c r="G1500" s="294">
        <v>124.48</v>
      </c>
      <c r="H1500" s="294">
        <v>0.99449999999999994</v>
      </c>
      <c r="I1500" s="294">
        <v>56180</v>
      </c>
      <c r="J1500" s="294" t="e">
        <f>I1500-#REF!</f>
        <v>#REF!</v>
      </c>
      <c r="K1500" s="294">
        <v>0.63039999999999996</v>
      </c>
      <c r="L1500" s="294">
        <v>123.2</v>
      </c>
      <c r="M1500" s="294">
        <v>123.2</v>
      </c>
      <c r="N1500" s="294">
        <v>0.99409999999999998</v>
      </c>
      <c r="O1500" s="294">
        <v>49452</v>
      </c>
      <c r="Q1500" s="294">
        <v>0.54269999999999996</v>
      </c>
      <c r="R1500" s="294">
        <v>132</v>
      </c>
      <c r="S1500" s="294">
        <v>132</v>
      </c>
      <c r="T1500" s="294">
        <v>0.99239999999999995</v>
      </c>
      <c r="U1500" s="294">
        <v>45408</v>
      </c>
      <c r="W1500" s="294">
        <v>0.48149999999999998</v>
      </c>
      <c r="X1500" s="294">
        <v>135.52000000000001</v>
      </c>
      <c r="Y1500" s="294">
        <v>135.52000000000001</v>
      </c>
      <c r="Z1500" s="294">
        <v>0.99460000000000004</v>
      </c>
      <c r="AA1500" s="294">
        <v>57936</v>
      </c>
      <c r="AC1500" s="294">
        <v>0.57769999999999999</v>
      </c>
      <c r="AD1500" s="294">
        <v>129.76</v>
      </c>
      <c r="AE1500" s="294">
        <v>129.76</v>
      </c>
      <c r="AF1500" s="294">
        <v>0.99380000000000002</v>
      </c>
      <c r="AG1500" s="294">
        <v>58632</v>
      </c>
      <c r="AH1500" s="294" t="e">
        <f>AG1500-#REF!</f>
        <v>#REF!</v>
      </c>
      <c r="AI1500" s="294">
        <v>0.61109999999999998</v>
      </c>
      <c r="AJ1500" s="294">
        <v>149.28</v>
      </c>
      <c r="AK1500" s="294">
        <v>149.28</v>
      </c>
      <c r="AL1500" s="294">
        <v>0.99670000000000003</v>
      </c>
      <c r="AM1500" s="294">
        <v>59536</v>
      </c>
      <c r="AO1500" s="294">
        <v>0.55579999999999996</v>
      </c>
      <c r="AP1500" s="294">
        <v>153.76</v>
      </c>
      <c r="AQ1500" s="294">
        <v>153.76</v>
      </c>
      <c r="AR1500" s="294">
        <v>0.99149999999999994</v>
      </c>
      <c r="AS1500" s="294">
        <v>61564</v>
      </c>
      <c r="AU1500" s="294">
        <v>0.54279999999999995</v>
      </c>
      <c r="AV1500" s="294">
        <v>163.19999999999999</v>
      </c>
      <c r="AW1500" s="294">
        <v>163.19999999999999</v>
      </c>
      <c r="AX1500" s="294">
        <v>0.99409999999999998</v>
      </c>
      <c r="AY1500" s="294">
        <v>69632</v>
      </c>
      <c r="BA1500" s="294">
        <v>0.59619999999999995</v>
      </c>
      <c r="BB1500" s="294">
        <v>156.47999999999999</v>
      </c>
      <c r="BC1500" s="294">
        <v>156.47999999999999</v>
      </c>
      <c r="BD1500" s="294">
        <v>0.99729999999999996</v>
      </c>
      <c r="BE1500" s="294">
        <v>72064</v>
      </c>
      <c r="BF1500" s="294" t="e">
        <f>BE1500-#REF!</f>
        <v>#REF!</v>
      </c>
      <c r="BG1500" s="294">
        <v>0.62070000000000003</v>
      </c>
      <c r="BH1500" s="294">
        <v>144</v>
      </c>
      <c r="BI1500" s="294">
        <v>144</v>
      </c>
      <c r="BJ1500" s="294">
        <v>0.99760000000000004</v>
      </c>
      <c r="BK1500" s="294">
        <v>64604</v>
      </c>
      <c r="BL1500" s="294" t="e">
        <f>BK1500-#REF!</f>
        <v>#REF!</v>
      </c>
      <c r="BM1500" s="294">
        <v>0.60450000000000004</v>
      </c>
      <c r="BN1500" s="294">
        <v>158.88</v>
      </c>
      <c r="BO1500" s="294">
        <v>158.88</v>
      </c>
      <c r="BP1500" s="294">
        <v>0.99570000000000003</v>
      </c>
      <c r="BQ1500" s="294">
        <v>60124</v>
      </c>
      <c r="BS1500" s="294">
        <v>0.56559999999999999</v>
      </c>
      <c r="BT1500" s="294">
        <v>171.52</v>
      </c>
      <c r="BU1500" s="294">
        <v>171.52</v>
      </c>
      <c r="BV1500" s="294">
        <v>0.99350000000000005</v>
      </c>
      <c r="BW1500" s="294">
        <v>77120</v>
      </c>
      <c r="BX1500" s="294" t="e">
        <f>BW1500-#REF!</f>
        <v>#REF!</v>
      </c>
      <c r="BY1500" s="294">
        <v>0.60829999999999995</v>
      </c>
    </row>
    <row r="1501" spans="1:77">
      <c r="A1501" s="301">
        <v>1535</v>
      </c>
      <c r="B1501" s="302" t="s">
        <v>4004</v>
      </c>
      <c r="C1501" s="301" t="s">
        <v>5454</v>
      </c>
      <c r="D1501" s="302" t="s">
        <v>4139</v>
      </c>
      <c r="E1501" s="303">
        <v>116.88</v>
      </c>
      <c r="F1501" s="294">
        <v>100</v>
      </c>
      <c r="G1501" s="294">
        <v>100</v>
      </c>
      <c r="H1501" s="294">
        <v>0.94309999999999994</v>
      </c>
      <c r="I1501" s="294">
        <v>14560</v>
      </c>
      <c r="K1501" s="294">
        <v>0.21440000000000001</v>
      </c>
      <c r="L1501" s="294">
        <v>108</v>
      </c>
      <c r="M1501" s="294">
        <v>108</v>
      </c>
      <c r="N1501" s="294">
        <v>0.95230000000000004</v>
      </c>
      <c r="O1501" s="294">
        <v>19160</v>
      </c>
      <c r="Q1501" s="294">
        <v>0.25040000000000001</v>
      </c>
      <c r="R1501" s="294">
        <v>144</v>
      </c>
      <c r="S1501" s="294">
        <v>144</v>
      </c>
      <c r="T1501" s="294">
        <v>0.76629999999999998</v>
      </c>
      <c r="U1501" s="294">
        <v>17960</v>
      </c>
      <c r="W1501" s="294">
        <v>0.2261</v>
      </c>
      <c r="X1501" s="294">
        <v>166</v>
      </c>
      <c r="Y1501" s="294">
        <v>166</v>
      </c>
      <c r="Z1501" s="294">
        <v>0.61580000000000001</v>
      </c>
      <c r="AA1501" s="294">
        <v>17180</v>
      </c>
      <c r="AC1501" s="294">
        <v>0.22589999999999999</v>
      </c>
      <c r="AD1501" s="294">
        <v>94</v>
      </c>
      <c r="AE1501" s="294">
        <v>94</v>
      </c>
      <c r="AF1501" s="294">
        <v>0.98439999999999994</v>
      </c>
      <c r="AG1501" s="294">
        <v>18840</v>
      </c>
      <c r="AI1501" s="294">
        <v>0.2737</v>
      </c>
      <c r="AJ1501" s="294">
        <v>114</v>
      </c>
      <c r="AK1501" s="294">
        <v>114</v>
      </c>
      <c r="AL1501" s="294">
        <v>0.98799999999999999</v>
      </c>
      <c r="AM1501" s="294">
        <v>16460</v>
      </c>
      <c r="AO1501" s="294">
        <v>0.20300000000000001</v>
      </c>
      <c r="AP1501" s="294">
        <v>112</v>
      </c>
      <c r="AQ1501" s="294">
        <v>112</v>
      </c>
      <c r="AR1501" s="294">
        <v>0.98839999999999995</v>
      </c>
      <c r="AS1501" s="294">
        <v>23740</v>
      </c>
      <c r="AU1501" s="294">
        <v>0.2883</v>
      </c>
      <c r="AV1501" s="294">
        <v>120</v>
      </c>
      <c r="AW1501" s="294">
        <v>120</v>
      </c>
      <c r="AX1501" s="294">
        <v>0.98360000000000003</v>
      </c>
      <c r="AY1501" s="294">
        <v>22740</v>
      </c>
      <c r="BA1501" s="294">
        <v>0.2676</v>
      </c>
      <c r="BB1501" s="294">
        <v>116</v>
      </c>
      <c r="BC1501" s="294">
        <v>116</v>
      </c>
      <c r="BD1501" s="294">
        <v>0.98639999999999994</v>
      </c>
      <c r="BE1501" s="294">
        <v>20240</v>
      </c>
      <c r="BG1501" s="294">
        <v>0.23780000000000001</v>
      </c>
      <c r="BH1501" s="294">
        <v>110</v>
      </c>
      <c r="BI1501" s="294">
        <v>110</v>
      </c>
      <c r="BJ1501" s="294">
        <v>0.98929999999999996</v>
      </c>
      <c r="BK1501" s="294">
        <v>14760</v>
      </c>
      <c r="BM1501" s="294">
        <v>0.18229999999999999</v>
      </c>
      <c r="BN1501" s="294">
        <v>92</v>
      </c>
      <c r="BO1501" s="294">
        <v>93.504000000000005</v>
      </c>
      <c r="BP1501" s="294">
        <v>0.97650000000000003</v>
      </c>
      <c r="BQ1501" s="294">
        <v>13280</v>
      </c>
      <c r="BS1501" s="294">
        <v>0.22</v>
      </c>
      <c r="BT1501" s="294">
        <v>106</v>
      </c>
      <c r="BU1501" s="294">
        <v>106</v>
      </c>
      <c r="BV1501" s="294">
        <v>0.98950000000000005</v>
      </c>
      <c r="BW1501" s="294">
        <v>18860</v>
      </c>
      <c r="BY1501" s="294">
        <v>0.2417</v>
      </c>
    </row>
    <row r="1502" spans="1:77">
      <c r="A1502" s="301">
        <v>1536</v>
      </c>
      <c r="B1502" s="302" t="s">
        <v>4004</v>
      </c>
      <c r="C1502" s="301" t="s">
        <v>5455</v>
      </c>
      <c r="D1502" s="302" t="s">
        <v>4139</v>
      </c>
      <c r="E1502" s="303">
        <v>133</v>
      </c>
      <c r="F1502" s="294">
        <v>61.2</v>
      </c>
      <c r="G1502" s="294">
        <v>106.4</v>
      </c>
      <c r="H1502" s="294">
        <v>0.91539999999999999</v>
      </c>
      <c r="I1502" s="294">
        <v>5190</v>
      </c>
      <c r="K1502" s="294">
        <v>0.12870000000000001</v>
      </c>
      <c r="L1502" s="294">
        <v>55.8</v>
      </c>
      <c r="M1502" s="294">
        <v>106.4</v>
      </c>
      <c r="N1502" s="294">
        <v>0.92030000000000001</v>
      </c>
      <c r="O1502" s="294">
        <v>4602</v>
      </c>
      <c r="Q1502" s="294">
        <v>0.1205</v>
      </c>
      <c r="R1502" s="294">
        <v>52.2</v>
      </c>
      <c r="S1502" s="294">
        <v>106.4</v>
      </c>
      <c r="T1502" s="294">
        <v>0.93759999999999999</v>
      </c>
      <c r="U1502" s="294">
        <v>4506</v>
      </c>
      <c r="W1502" s="294">
        <v>0.12790000000000001</v>
      </c>
      <c r="X1502" s="294">
        <v>52.92</v>
      </c>
      <c r="Y1502" s="294">
        <v>106.4</v>
      </c>
      <c r="Z1502" s="294">
        <v>0.91159999999999997</v>
      </c>
      <c r="AA1502" s="294">
        <v>3492</v>
      </c>
      <c r="AC1502" s="294">
        <v>9.7299999999999998E-2</v>
      </c>
      <c r="AD1502" s="294">
        <v>57</v>
      </c>
      <c r="AE1502" s="294">
        <v>106.4</v>
      </c>
      <c r="AF1502" s="294">
        <v>0.90559999999999996</v>
      </c>
      <c r="AG1502" s="294">
        <v>3048</v>
      </c>
      <c r="AI1502" s="294">
        <v>7.9399999999999998E-2</v>
      </c>
      <c r="AJ1502" s="294">
        <v>45</v>
      </c>
      <c r="AK1502" s="294">
        <v>106.4</v>
      </c>
      <c r="AL1502" s="294">
        <v>0.90910000000000002</v>
      </c>
      <c r="AM1502" s="294">
        <v>3000</v>
      </c>
      <c r="AO1502" s="294">
        <v>0.1019</v>
      </c>
      <c r="AP1502" s="294">
        <v>54</v>
      </c>
      <c r="AQ1502" s="294">
        <v>106.4</v>
      </c>
      <c r="AR1502" s="294">
        <v>0.86</v>
      </c>
      <c r="AS1502" s="294">
        <v>2580</v>
      </c>
      <c r="AU1502" s="294">
        <v>7.4700000000000003E-2</v>
      </c>
      <c r="AV1502" s="294">
        <v>66</v>
      </c>
      <c r="AW1502" s="294">
        <v>106.4</v>
      </c>
      <c r="AX1502" s="294">
        <v>0.88470000000000004</v>
      </c>
      <c r="AY1502" s="294">
        <v>3450</v>
      </c>
      <c r="BA1502" s="294">
        <v>8.2100000000000006E-2</v>
      </c>
      <c r="BB1502" s="294">
        <v>54</v>
      </c>
      <c r="BC1502" s="294">
        <v>106.4</v>
      </c>
      <c r="BD1502" s="294">
        <v>0.91310000000000002</v>
      </c>
      <c r="BE1502" s="294">
        <v>4410</v>
      </c>
      <c r="BG1502" s="294">
        <v>0.1202</v>
      </c>
      <c r="BH1502" s="294">
        <v>9</v>
      </c>
      <c r="BI1502" s="294">
        <v>106.4</v>
      </c>
      <c r="BJ1502" s="294">
        <v>0.92430000000000001</v>
      </c>
      <c r="BK1502" s="294">
        <v>5490</v>
      </c>
      <c r="BL1502" s="294" t="e">
        <f>BK1502-#REF!</f>
        <v>#REF!</v>
      </c>
      <c r="BM1502" s="294">
        <v>0.8871</v>
      </c>
      <c r="BN1502" s="294">
        <v>57</v>
      </c>
      <c r="BO1502" s="294">
        <v>106.4</v>
      </c>
      <c r="BP1502" s="294">
        <v>0.92859999999999998</v>
      </c>
      <c r="BQ1502" s="294">
        <v>5460</v>
      </c>
      <c r="BS1502" s="294">
        <v>0.1535</v>
      </c>
      <c r="BT1502" s="294">
        <v>60</v>
      </c>
      <c r="BU1502" s="294">
        <v>106.4</v>
      </c>
      <c r="BV1502" s="294">
        <v>0.91339999999999999</v>
      </c>
      <c r="BW1502" s="294">
        <v>6330</v>
      </c>
      <c r="BY1502" s="294">
        <v>0.1552</v>
      </c>
    </row>
    <row r="1503" spans="1:77">
      <c r="A1503" s="301">
        <v>1537</v>
      </c>
      <c r="B1503" s="302" t="s">
        <v>4004</v>
      </c>
      <c r="C1503" s="301" t="s">
        <v>5456</v>
      </c>
      <c r="D1503" s="302" t="s">
        <v>4139</v>
      </c>
      <c r="E1503" s="303">
        <v>123</v>
      </c>
      <c r="F1503" s="294">
        <v>114.64</v>
      </c>
      <c r="G1503" s="294">
        <v>114.64</v>
      </c>
      <c r="H1503" s="294">
        <v>0.89539999999999997</v>
      </c>
      <c r="I1503" s="294">
        <v>44856</v>
      </c>
      <c r="J1503" s="294" t="e">
        <f>I1503-#REF!</f>
        <v>#REF!</v>
      </c>
      <c r="K1503" s="294">
        <v>0.6069</v>
      </c>
      <c r="L1503" s="294">
        <v>110.7</v>
      </c>
      <c r="M1503" s="294">
        <v>107.6</v>
      </c>
      <c r="N1503" s="294">
        <v>0.89610000000000001</v>
      </c>
      <c r="O1503" s="294">
        <v>44203</v>
      </c>
      <c r="Q1503" s="294">
        <v>0.59889999999999999</v>
      </c>
      <c r="R1503" s="294">
        <v>122.3</v>
      </c>
      <c r="S1503" s="294">
        <v>119.8</v>
      </c>
      <c r="T1503" s="294">
        <v>0.91200000000000003</v>
      </c>
      <c r="U1503" s="294">
        <v>35501</v>
      </c>
      <c r="W1503" s="294">
        <v>0.44209999999999999</v>
      </c>
      <c r="X1503" s="294">
        <v>106.76</v>
      </c>
      <c r="Y1503" s="294">
        <v>106.76</v>
      </c>
      <c r="Z1503" s="294">
        <v>0.93899999999999995</v>
      </c>
      <c r="AA1503" s="294">
        <v>35069</v>
      </c>
      <c r="AC1503" s="294">
        <v>0.47020000000000001</v>
      </c>
      <c r="AD1503" s="294">
        <v>113.08</v>
      </c>
      <c r="AE1503" s="294">
        <v>113.08</v>
      </c>
      <c r="AF1503" s="294">
        <v>0.93240000000000001</v>
      </c>
      <c r="AG1503" s="294">
        <v>41105</v>
      </c>
      <c r="AI1503" s="294">
        <v>0.52400000000000002</v>
      </c>
      <c r="AJ1503" s="294">
        <v>97.96</v>
      </c>
      <c r="AK1503" s="294">
        <v>98.4</v>
      </c>
      <c r="AL1503" s="294">
        <v>0.93120000000000003</v>
      </c>
      <c r="AM1503" s="294">
        <v>33560</v>
      </c>
      <c r="AO1503" s="294">
        <v>0.51100000000000001</v>
      </c>
      <c r="AP1503" s="294">
        <v>98.88</v>
      </c>
      <c r="AQ1503" s="294">
        <v>98.88</v>
      </c>
      <c r="AR1503" s="294">
        <v>0.88339999999999996</v>
      </c>
      <c r="AS1503" s="294">
        <v>32678</v>
      </c>
      <c r="AU1503" s="294">
        <v>0.50290000000000001</v>
      </c>
      <c r="AV1503" s="294">
        <v>115.92</v>
      </c>
      <c r="AW1503" s="294">
        <v>115.92</v>
      </c>
      <c r="AX1503" s="294">
        <v>0.93159999999999998</v>
      </c>
      <c r="AY1503" s="294">
        <v>43275</v>
      </c>
      <c r="BA1503" s="294">
        <v>0.55659999999999998</v>
      </c>
      <c r="BB1503" s="294">
        <v>105.88</v>
      </c>
      <c r="BC1503" s="294">
        <v>105.88</v>
      </c>
      <c r="BD1503" s="294">
        <v>0.98939999999999995</v>
      </c>
      <c r="BE1503" s="294">
        <v>46008</v>
      </c>
      <c r="BG1503" s="294">
        <v>0.59030000000000005</v>
      </c>
      <c r="BH1503" s="294">
        <v>131.4</v>
      </c>
      <c r="BI1503" s="294">
        <v>131.4</v>
      </c>
      <c r="BJ1503" s="294">
        <v>0.97819999999999996</v>
      </c>
      <c r="BK1503" s="294">
        <v>48916</v>
      </c>
      <c r="BM1503" s="294">
        <v>0.51149999999999995</v>
      </c>
      <c r="BN1503" s="294">
        <v>150.44</v>
      </c>
      <c r="BO1503" s="294">
        <v>150.44</v>
      </c>
      <c r="BP1503" s="294">
        <v>0.97040000000000004</v>
      </c>
      <c r="BQ1503" s="294">
        <v>51283</v>
      </c>
      <c r="BS1503" s="294">
        <v>0.52280000000000004</v>
      </c>
      <c r="BT1503" s="294">
        <v>150.91999999999999</v>
      </c>
      <c r="BU1503" s="294">
        <v>150.91999999999999</v>
      </c>
      <c r="BV1503" s="294">
        <v>0.95750000000000002</v>
      </c>
      <c r="BW1503" s="294">
        <v>59426</v>
      </c>
      <c r="BY1503" s="294">
        <v>0.55269999999999997</v>
      </c>
    </row>
    <row r="1504" spans="1:77">
      <c r="A1504" s="301">
        <v>1538</v>
      </c>
      <c r="B1504" s="302" t="s">
        <v>4004</v>
      </c>
      <c r="C1504" s="301" t="s">
        <v>5457</v>
      </c>
      <c r="D1504" s="302" t="s">
        <v>4139</v>
      </c>
      <c r="E1504" s="303">
        <v>1450</v>
      </c>
      <c r="F1504" s="294">
        <v>1374.4</v>
      </c>
      <c r="G1504" s="294">
        <v>1374.4</v>
      </c>
      <c r="H1504" s="294">
        <v>0.98970000000000002</v>
      </c>
      <c r="I1504" s="294">
        <v>421860</v>
      </c>
      <c r="K1504" s="294">
        <v>0.43080000000000002</v>
      </c>
      <c r="L1504" s="294">
        <v>1440</v>
      </c>
      <c r="M1504" s="294">
        <v>1440</v>
      </c>
      <c r="N1504" s="294">
        <v>0.98799999999999999</v>
      </c>
      <c r="O1504" s="294">
        <v>368040</v>
      </c>
      <c r="Q1504" s="294">
        <v>0.34770000000000001</v>
      </c>
      <c r="R1504" s="294">
        <v>1462</v>
      </c>
      <c r="S1504" s="294">
        <v>1462</v>
      </c>
      <c r="T1504" s="294">
        <v>0.9869</v>
      </c>
      <c r="U1504" s="294">
        <v>381980</v>
      </c>
      <c r="W1504" s="294">
        <v>0.36770000000000003</v>
      </c>
      <c r="X1504" s="294">
        <v>1391.2</v>
      </c>
      <c r="Y1504" s="294">
        <v>1391.2</v>
      </c>
      <c r="Z1504" s="294">
        <v>0.99160000000000004</v>
      </c>
      <c r="AA1504" s="294">
        <v>439280</v>
      </c>
      <c r="AC1504" s="294">
        <v>0.42799999999999999</v>
      </c>
      <c r="AD1504" s="294">
        <v>1388.8</v>
      </c>
      <c r="AE1504" s="294">
        <v>1388.8</v>
      </c>
      <c r="AF1504" s="294">
        <v>0.99080000000000001</v>
      </c>
      <c r="AG1504" s="294">
        <v>460220</v>
      </c>
      <c r="AI1504" s="294">
        <v>0.4496</v>
      </c>
      <c r="AJ1504" s="294">
        <v>1386.4</v>
      </c>
      <c r="AK1504" s="294">
        <v>1386.4</v>
      </c>
      <c r="AL1504" s="294">
        <v>0.98399999999999999</v>
      </c>
      <c r="AM1504" s="294">
        <v>400720</v>
      </c>
      <c r="AO1504" s="294">
        <v>0.40799999999999997</v>
      </c>
      <c r="AP1504" s="294">
        <v>1377.6</v>
      </c>
      <c r="AQ1504" s="294">
        <v>1377.6</v>
      </c>
      <c r="AR1504" s="294">
        <v>0.9839</v>
      </c>
      <c r="AS1504" s="294">
        <v>363180</v>
      </c>
      <c r="AU1504" s="294">
        <v>0.36020000000000002</v>
      </c>
      <c r="AV1504" s="294">
        <v>1385.6</v>
      </c>
      <c r="AW1504" s="294">
        <v>1385.6</v>
      </c>
      <c r="AX1504" s="294">
        <v>0.97870000000000001</v>
      </c>
      <c r="AY1504" s="294">
        <v>395460</v>
      </c>
      <c r="BA1504" s="294">
        <v>0.40510000000000002</v>
      </c>
      <c r="BB1504" s="294">
        <v>1375.2</v>
      </c>
      <c r="BC1504" s="294">
        <v>1375.2</v>
      </c>
      <c r="BD1504" s="294">
        <v>0.98780000000000001</v>
      </c>
      <c r="BE1504" s="294">
        <v>429740</v>
      </c>
      <c r="BG1504" s="294">
        <v>0.42520000000000002</v>
      </c>
      <c r="BH1504" s="294">
        <v>1330.4</v>
      </c>
      <c r="BI1504" s="294">
        <v>1330.4</v>
      </c>
      <c r="BJ1504" s="294">
        <v>0.99049999999999994</v>
      </c>
      <c r="BK1504" s="294">
        <v>448160</v>
      </c>
      <c r="BM1504" s="294">
        <v>0.45710000000000001</v>
      </c>
      <c r="BN1504" s="294">
        <v>1392.8</v>
      </c>
      <c r="BO1504" s="294">
        <v>1392.8</v>
      </c>
      <c r="BP1504" s="294">
        <v>0.98809999999999998</v>
      </c>
      <c r="BQ1504" s="294">
        <v>458800</v>
      </c>
      <c r="BS1504" s="294">
        <v>0.49609999999999999</v>
      </c>
      <c r="BT1504" s="294">
        <v>1536</v>
      </c>
      <c r="BU1504" s="294">
        <v>1536</v>
      </c>
      <c r="BV1504" s="294">
        <v>0.98340000000000005</v>
      </c>
      <c r="BW1504" s="294">
        <v>514260</v>
      </c>
      <c r="BY1504" s="294">
        <v>0.45760000000000001</v>
      </c>
    </row>
    <row r="1505" spans="1:77">
      <c r="A1505" s="301">
        <v>1539</v>
      </c>
      <c r="B1505" s="302" t="s">
        <v>4004</v>
      </c>
      <c r="C1505" s="301" t="s">
        <v>5458</v>
      </c>
      <c r="D1505" s="302" t="s">
        <v>4139</v>
      </c>
      <c r="E1505" s="303">
        <v>200</v>
      </c>
      <c r="F1505" s="294">
        <v>136.56</v>
      </c>
      <c r="G1505" s="294">
        <v>160</v>
      </c>
      <c r="H1505" s="294">
        <v>0.83509999999999995</v>
      </c>
      <c r="I1505" s="294">
        <v>10113</v>
      </c>
      <c r="K1505" s="294">
        <v>0.1232</v>
      </c>
      <c r="L1505" s="294">
        <v>117</v>
      </c>
      <c r="M1505" s="294">
        <v>160</v>
      </c>
      <c r="N1505" s="294">
        <v>0.85199999999999998</v>
      </c>
      <c r="O1505" s="294">
        <v>12843</v>
      </c>
      <c r="Q1505" s="294">
        <v>0.17319999999999999</v>
      </c>
      <c r="R1505" s="294">
        <v>117</v>
      </c>
      <c r="S1505" s="294">
        <v>160</v>
      </c>
      <c r="T1505" s="294">
        <v>0.84129999999999994</v>
      </c>
      <c r="U1505" s="294">
        <v>11760</v>
      </c>
      <c r="W1505" s="294">
        <v>0.16600000000000001</v>
      </c>
      <c r="X1505" s="294">
        <v>126</v>
      </c>
      <c r="Y1505" s="294">
        <v>160</v>
      </c>
      <c r="Z1505" s="294">
        <v>0.86229999999999996</v>
      </c>
      <c r="AA1505" s="294">
        <v>13710</v>
      </c>
      <c r="AC1505" s="294">
        <v>0.1696</v>
      </c>
      <c r="AD1505" s="294">
        <v>126</v>
      </c>
      <c r="AE1505" s="294">
        <v>160</v>
      </c>
      <c r="AF1505" s="294">
        <v>0.8589</v>
      </c>
      <c r="AG1505" s="294">
        <v>14790</v>
      </c>
      <c r="AI1505" s="294">
        <v>0.1837</v>
      </c>
      <c r="AJ1505" s="294">
        <v>129</v>
      </c>
      <c r="AK1505" s="294">
        <v>160</v>
      </c>
      <c r="AL1505" s="294">
        <v>0.88229999999999997</v>
      </c>
      <c r="AM1505" s="294">
        <v>13710</v>
      </c>
      <c r="AO1505" s="294">
        <v>0.1673</v>
      </c>
      <c r="AP1505" s="294">
        <v>126</v>
      </c>
      <c r="AQ1505" s="294">
        <v>160</v>
      </c>
      <c r="AR1505" s="294">
        <v>0.86070000000000002</v>
      </c>
      <c r="AS1505" s="294">
        <v>11490</v>
      </c>
      <c r="AU1505" s="294">
        <v>0.1424</v>
      </c>
      <c r="AV1505" s="294">
        <v>126</v>
      </c>
      <c r="AW1505" s="294">
        <v>160</v>
      </c>
      <c r="AX1505" s="294">
        <v>0.84240000000000004</v>
      </c>
      <c r="AY1505" s="294">
        <v>12180</v>
      </c>
      <c r="BA1505" s="294">
        <v>0.15939999999999999</v>
      </c>
      <c r="BB1505" s="294">
        <v>135</v>
      </c>
      <c r="BC1505" s="294">
        <v>160</v>
      </c>
      <c r="BD1505" s="294">
        <v>0.83630000000000004</v>
      </c>
      <c r="BE1505" s="294">
        <v>11640</v>
      </c>
      <c r="BG1505" s="294">
        <v>0.1386</v>
      </c>
      <c r="BH1505" s="294">
        <v>114</v>
      </c>
      <c r="BI1505" s="294">
        <v>160</v>
      </c>
      <c r="BJ1505" s="294">
        <v>0.80510000000000004</v>
      </c>
      <c r="BK1505" s="294">
        <v>8670</v>
      </c>
      <c r="BM1505" s="294">
        <v>0.127</v>
      </c>
      <c r="BN1505" s="294">
        <v>87</v>
      </c>
      <c r="BO1505" s="294">
        <v>160</v>
      </c>
      <c r="BP1505" s="294">
        <v>0.82930000000000004</v>
      </c>
      <c r="BQ1505" s="294">
        <v>8160</v>
      </c>
      <c r="BS1505" s="294">
        <v>0.16830000000000001</v>
      </c>
      <c r="BT1505" s="294">
        <v>111</v>
      </c>
      <c r="BU1505" s="294">
        <v>160</v>
      </c>
      <c r="BV1505" s="294">
        <v>0.7994</v>
      </c>
      <c r="BW1505" s="294">
        <v>7650</v>
      </c>
      <c r="BY1505" s="294">
        <v>0.1159</v>
      </c>
    </row>
    <row r="1506" spans="1:77">
      <c r="A1506" s="301">
        <v>1540</v>
      </c>
      <c r="B1506" s="302" t="s">
        <v>4004</v>
      </c>
      <c r="C1506" s="301" t="s">
        <v>5459</v>
      </c>
      <c r="D1506" s="302" t="s">
        <v>4051</v>
      </c>
      <c r="E1506" s="303">
        <v>172</v>
      </c>
      <c r="F1506" s="294">
        <v>141.36000000000001</v>
      </c>
      <c r="G1506" s="294">
        <v>141.36000000000001</v>
      </c>
      <c r="H1506" s="294">
        <v>0.93030000000000002</v>
      </c>
      <c r="I1506" s="294">
        <v>34722</v>
      </c>
      <c r="K1506" s="294">
        <v>0.36670000000000003</v>
      </c>
      <c r="L1506" s="294">
        <v>118.8</v>
      </c>
      <c r="M1506" s="294">
        <v>137.6</v>
      </c>
      <c r="N1506" s="294">
        <v>0.92520000000000002</v>
      </c>
      <c r="O1506" s="294">
        <v>33354</v>
      </c>
      <c r="Q1506" s="294">
        <v>0.40789999999999998</v>
      </c>
      <c r="R1506" s="294">
        <v>126</v>
      </c>
      <c r="S1506" s="294">
        <v>137.6</v>
      </c>
      <c r="T1506" s="294">
        <v>0.90969999999999995</v>
      </c>
      <c r="U1506" s="294">
        <v>32064</v>
      </c>
      <c r="W1506" s="294">
        <v>0.3886</v>
      </c>
      <c r="X1506" s="294">
        <v>113.28</v>
      </c>
      <c r="Y1506" s="294">
        <v>137.6</v>
      </c>
      <c r="Z1506" s="294">
        <v>0.90910000000000002</v>
      </c>
      <c r="AA1506" s="294">
        <v>27222</v>
      </c>
      <c r="AC1506" s="294">
        <v>0.3553</v>
      </c>
      <c r="AD1506" s="294">
        <v>115.68</v>
      </c>
      <c r="AE1506" s="294">
        <v>137.6</v>
      </c>
      <c r="AF1506" s="294">
        <v>0.9214</v>
      </c>
      <c r="AG1506" s="294">
        <v>29580</v>
      </c>
      <c r="AI1506" s="294">
        <v>0.373</v>
      </c>
      <c r="AJ1506" s="294">
        <v>121.44</v>
      </c>
      <c r="AK1506" s="294">
        <v>137.6</v>
      </c>
      <c r="AL1506" s="294">
        <v>0.93589999999999995</v>
      </c>
      <c r="AM1506" s="294">
        <v>29160</v>
      </c>
      <c r="AO1506" s="294">
        <v>0.35630000000000001</v>
      </c>
      <c r="AP1506" s="294">
        <v>115.68</v>
      </c>
      <c r="AQ1506" s="294">
        <v>137.6</v>
      </c>
      <c r="AR1506" s="294">
        <v>0.91739999999999999</v>
      </c>
      <c r="AS1506" s="294">
        <v>29172</v>
      </c>
      <c r="AU1506" s="294">
        <v>0.3695</v>
      </c>
      <c r="AV1506" s="294">
        <v>113.04</v>
      </c>
      <c r="AW1506" s="294">
        <v>137.6</v>
      </c>
      <c r="AX1506" s="294">
        <v>0.92649999999999999</v>
      </c>
      <c r="AY1506" s="294">
        <v>25326</v>
      </c>
      <c r="BA1506" s="294">
        <v>0.33589999999999998</v>
      </c>
      <c r="BB1506" s="294">
        <v>97.44</v>
      </c>
      <c r="BC1506" s="294">
        <v>137.6</v>
      </c>
      <c r="BD1506" s="294">
        <v>0.93149999999999999</v>
      </c>
      <c r="BE1506" s="294">
        <v>24444</v>
      </c>
      <c r="BG1506" s="294">
        <v>0.36199999999999999</v>
      </c>
      <c r="BH1506" s="294">
        <v>90.96</v>
      </c>
      <c r="BI1506" s="294">
        <v>137.6</v>
      </c>
      <c r="BJ1506" s="294">
        <v>0.93399999999999994</v>
      </c>
      <c r="BK1506" s="294">
        <v>22152</v>
      </c>
      <c r="BM1506" s="294">
        <v>0.35049999999999998</v>
      </c>
      <c r="BN1506" s="294">
        <v>94.08</v>
      </c>
      <c r="BO1506" s="294">
        <v>137.6</v>
      </c>
      <c r="BP1506" s="294">
        <v>0.94269999999999998</v>
      </c>
      <c r="BQ1506" s="294">
        <v>20910</v>
      </c>
      <c r="BS1506" s="294">
        <v>0.35089999999999999</v>
      </c>
      <c r="BT1506" s="294">
        <v>101.76</v>
      </c>
      <c r="BU1506" s="294">
        <v>137.6</v>
      </c>
      <c r="BV1506" s="294">
        <v>0.93379999999999996</v>
      </c>
      <c r="BW1506" s="294">
        <v>26304</v>
      </c>
      <c r="BY1506" s="294">
        <v>0.37209999999999999</v>
      </c>
    </row>
    <row r="1507" spans="1:77">
      <c r="A1507" s="301">
        <v>1541</v>
      </c>
      <c r="B1507" s="302" t="s">
        <v>4004</v>
      </c>
      <c r="C1507" s="301" t="s">
        <v>5460</v>
      </c>
      <c r="D1507" s="302" t="s">
        <v>4051</v>
      </c>
      <c r="E1507" s="303">
        <v>222.22</v>
      </c>
      <c r="F1507" s="294">
        <v>151.68</v>
      </c>
      <c r="G1507" s="294">
        <v>151.68</v>
      </c>
      <c r="H1507" s="294">
        <v>0.99299999999999999</v>
      </c>
      <c r="I1507" s="294">
        <v>33846</v>
      </c>
      <c r="K1507" s="294">
        <v>0.31209999999999999</v>
      </c>
      <c r="L1507" s="294">
        <v>147.6</v>
      </c>
      <c r="M1507" s="294">
        <v>147.6</v>
      </c>
      <c r="N1507" s="294">
        <v>0.97560000000000002</v>
      </c>
      <c r="O1507" s="294">
        <v>32610</v>
      </c>
      <c r="Q1507" s="294">
        <v>0.3044</v>
      </c>
      <c r="R1507" s="294">
        <v>152.4</v>
      </c>
      <c r="S1507" s="294">
        <v>152.4</v>
      </c>
      <c r="T1507" s="294">
        <v>0.99129999999999996</v>
      </c>
      <c r="U1507" s="294">
        <v>33984</v>
      </c>
      <c r="W1507" s="294">
        <v>0.31240000000000001</v>
      </c>
      <c r="X1507" s="294">
        <v>133.44</v>
      </c>
      <c r="Y1507" s="294">
        <v>133.44</v>
      </c>
      <c r="Z1507" s="294">
        <v>0.99360000000000004</v>
      </c>
      <c r="AA1507" s="294">
        <v>28758</v>
      </c>
      <c r="AC1507" s="294">
        <v>0.29149999999999998</v>
      </c>
      <c r="AD1507" s="294">
        <v>136.80000000000001</v>
      </c>
      <c r="AE1507" s="294">
        <v>136.80000000000001</v>
      </c>
      <c r="AF1507" s="294">
        <v>0.99309999999999998</v>
      </c>
      <c r="AG1507" s="294">
        <v>30696</v>
      </c>
      <c r="AI1507" s="294">
        <v>0.30370000000000003</v>
      </c>
      <c r="AJ1507" s="294">
        <v>147.6</v>
      </c>
      <c r="AK1507" s="294">
        <v>147.6</v>
      </c>
      <c r="AL1507" s="294">
        <v>0.99649999999999994</v>
      </c>
      <c r="AM1507" s="294">
        <v>33900</v>
      </c>
      <c r="AO1507" s="294">
        <v>0.3201</v>
      </c>
      <c r="AP1507" s="294">
        <v>138.72</v>
      </c>
      <c r="AQ1507" s="294">
        <v>138.72</v>
      </c>
      <c r="AR1507" s="294">
        <v>0.99560000000000004</v>
      </c>
      <c r="AS1507" s="294">
        <v>26988</v>
      </c>
      <c r="AU1507" s="294">
        <v>0.26269999999999999</v>
      </c>
      <c r="AV1507" s="294">
        <v>115.2</v>
      </c>
      <c r="AW1507" s="294">
        <v>115.2</v>
      </c>
      <c r="AX1507" s="294">
        <v>0.99809999999999999</v>
      </c>
      <c r="AY1507" s="294">
        <v>24480</v>
      </c>
      <c r="BA1507" s="294">
        <v>0.29570000000000002</v>
      </c>
      <c r="BB1507" s="294">
        <v>72.959999999999994</v>
      </c>
      <c r="BC1507" s="294">
        <v>106.664</v>
      </c>
      <c r="BD1507" s="294">
        <v>1</v>
      </c>
      <c r="BE1507" s="294">
        <v>18828</v>
      </c>
      <c r="BG1507" s="294">
        <v>0.34689999999999999</v>
      </c>
      <c r="BH1507" s="294">
        <v>82.8</v>
      </c>
      <c r="BI1507" s="294">
        <v>106.664</v>
      </c>
      <c r="BJ1507" s="294">
        <v>0.94030000000000002</v>
      </c>
      <c r="BK1507" s="294">
        <v>17364</v>
      </c>
      <c r="BM1507" s="294">
        <v>0.29980000000000001</v>
      </c>
      <c r="BN1507" s="294">
        <v>132</v>
      </c>
      <c r="BO1507" s="294">
        <v>132</v>
      </c>
      <c r="BP1507" s="294">
        <v>0.92989999999999995</v>
      </c>
      <c r="BQ1507" s="294">
        <v>21642</v>
      </c>
      <c r="BS1507" s="294">
        <v>0.26240000000000002</v>
      </c>
      <c r="BT1507" s="294">
        <v>126.24</v>
      </c>
      <c r="BU1507" s="294">
        <v>126.24</v>
      </c>
      <c r="BV1507" s="294">
        <v>0.93049999999999999</v>
      </c>
      <c r="BW1507" s="294">
        <v>30306</v>
      </c>
      <c r="BY1507" s="294">
        <v>0.3468</v>
      </c>
    </row>
    <row r="1508" spans="1:77">
      <c r="A1508" s="301">
        <v>1542</v>
      </c>
      <c r="B1508" s="302" t="s">
        <v>4004</v>
      </c>
      <c r="C1508" s="301" t="s">
        <v>5461</v>
      </c>
      <c r="D1508" s="302" t="s">
        <v>4139</v>
      </c>
      <c r="E1508" s="303">
        <v>389</v>
      </c>
      <c r="F1508" s="294">
        <v>172.32</v>
      </c>
      <c r="G1508" s="294">
        <v>311.2</v>
      </c>
      <c r="H1508" s="294">
        <v>0.85799999999999998</v>
      </c>
      <c r="I1508" s="294">
        <v>28308</v>
      </c>
      <c r="K1508" s="294">
        <v>0.26590000000000003</v>
      </c>
      <c r="L1508" s="294">
        <v>187.2</v>
      </c>
      <c r="M1508" s="294">
        <v>311.2</v>
      </c>
      <c r="N1508" s="294">
        <v>0.84099999999999997</v>
      </c>
      <c r="O1508" s="294">
        <v>23610</v>
      </c>
      <c r="Q1508" s="294">
        <v>0.2016</v>
      </c>
      <c r="R1508" s="294">
        <v>197.4</v>
      </c>
      <c r="S1508" s="294">
        <v>311.2</v>
      </c>
      <c r="T1508" s="294">
        <v>0.84850000000000003</v>
      </c>
      <c r="U1508" s="294">
        <v>25938</v>
      </c>
      <c r="W1508" s="294">
        <v>0.21510000000000001</v>
      </c>
      <c r="X1508" s="294">
        <v>155.76</v>
      </c>
      <c r="Y1508" s="294">
        <v>311.2</v>
      </c>
      <c r="Z1508" s="294">
        <v>0.78090000000000004</v>
      </c>
      <c r="AA1508" s="294">
        <v>20028</v>
      </c>
      <c r="AC1508" s="294">
        <v>0.2213</v>
      </c>
      <c r="AD1508" s="294">
        <v>189.6</v>
      </c>
      <c r="AE1508" s="294">
        <v>311.2</v>
      </c>
      <c r="AF1508" s="294">
        <v>0.87080000000000002</v>
      </c>
      <c r="AG1508" s="294">
        <v>28122</v>
      </c>
      <c r="AI1508" s="294">
        <v>0.22900000000000001</v>
      </c>
      <c r="AJ1508" s="294">
        <v>186.96</v>
      </c>
      <c r="AK1508" s="294">
        <v>311.2</v>
      </c>
      <c r="AL1508" s="294">
        <v>0.96540000000000004</v>
      </c>
      <c r="AM1508" s="294">
        <v>32778</v>
      </c>
      <c r="AO1508" s="294">
        <v>0.25219999999999998</v>
      </c>
      <c r="AP1508" s="294">
        <v>190.56</v>
      </c>
      <c r="AQ1508" s="294">
        <v>311.2</v>
      </c>
      <c r="AR1508" s="294">
        <v>0.90259999999999996</v>
      </c>
      <c r="AS1508" s="294">
        <v>25332</v>
      </c>
      <c r="AU1508" s="294">
        <v>0.19800000000000001</v>
      </c>
      <c r="AV1508" s="294">
        <v>169.44</v>
      </c>
      <c r="AW1508" s="294">
        <v>311.2</v>
      </c>
      <c r="AX1508" s="294">
        <v>0.88449999999999995</v>
      </c>
      <c r="AY1508" s="294">
        <v>18876</v>
      </c>
      <c r="BA1508" s="294">
        <v>0.1749</v>
      </c>
      <c r="BB1508" s="294">
        <v>143.28</v>
      </c>
      <c r="BC1508" s="294">
        <v>311.2</v>
      </c>
      <c r="BD1508" s="294">
        <v>0.90529999999999999</v>
      </c>
      <c r="BE1508" s="294">
        <v>14850</v>
      </c>
      <c r="BG1508" s="294">
        <v>0.15390000000000001</v>
      </c>
      <c r="BH1508" s="294">
        <v>168.72</v>
      </c>
      <c r="BI1508" s="294">
        <v>311.2</v>
      </c>
      <c r="BJ1508" s="294">
        <v>0.95209999999999995</v>
      </c>
      <c r="BK1508" s="294">
        <v>20130</v>
      </c>
      <c r="BM1508" s="294">
        <v>0.16839999999999999</v>
      </c>
      <c r="BN1508" s="294">
        <v>206.16</v>
      </c>
      <c r="BO1508" s="294">
        <v>311.2</v>
      </c>
      <c r="BP1508" s="294">
        <v>0.96389999999999998</v>
      </c>
      <c r="BQ1508" s="294">
        <v>21432</v>
      </c>
      <c r="BS1508" s="294">
        <v>0.1605</v>
      </c>
      <c r="BT1508" s="294">
        <v>199.2</v>
      </c>
      <c r="BU1508" s="294">
        <v>311.2</v>
      </c>
      <c r="BV1508" s="294">
        <v>0.97430000000000005</v>
      </c>
      <c r="BW1508" s="294">
        <v>30882</v>
      </c>
      <c r="BY1508" s="294">
        <v>0.21390000000000001</v>
      </c>
    </row>
    <row r="1509" spans="1:77">
      <c r="A1509" s="301">
        <v>1543</v>
      </c>
      <c r="B1509" s="302" t="s">
        <v>4004</v>
      </c>
      <c r="C1509" s="301" t="s">
        <v>5462</v>
      </c>
      <c r="D1509" s="302" t="s">
        <v>4139</v>
      </c>
      <c r="E1509" s="303">
        <v>139</v>
      </c>
      <c r="F1509" s="294">
        <v>109.68</v>
      </c>
      <c r="G1509" s="294">
        <v>111.2</v>
      </c>
      <c r="H1509" s="294">
        <v>0.99309999999999998</v>
      </c>
      <c r="I1509" s="294">
        <v>14070</v>
      </c>
      <c r="K1509" s="294">
        <v>0.1794</v>
      </c>
      <c r="L1509" s="294">
        <v>105.9</v>
      </c>
      <c r="M1509" s="294">
        <v>111.2</v>
      </c>
      <c r="N1509" s="294">
        <v>0.9718</v>
      </c>
      <c r="O1509" s="294">
        <v>13614</v>
      </c>
      <c r="Q1509" s="294">
        <v>0.17780000000000001</v>
      </c>
      <c r="R1509" s="294">
        <v>153.6</v>
      </c>
      <c r="S1509" s="294">
        <v>153.6</v>
      </c>
      <c r="T1509" s="294">
        <v>0.90559999999999996</v>
      </c>
      <c r="U1509" s="294">
        <v>15528</v>
      </c>
      <c r="W1509" s="294">
        <v>0.15509999999999999</v>
      </c>
      <c r="X1509" s="294">
        <v>132.84</v>
      </c>
      <c r="Y1509" s="294">
        <v>132.84</v>
      </c>
      <c r="Z1509" s="294">
        <v>0.96850000000000003</v>
      </c>
      <c r="AA1509" s="294">
        <v>16830</v>
      </c>
      <c r="AC1509" s="294">
        <v>0.17580000000000001</v>
      </c>
      <c r="AD1509" s="294">
        <v>141.12</v>
      </c>
      <c r="AE1509" s="294">
        <v>141.12</v>
      </c>
      <c r="AF1509" s="294">
        <v>0.95179999999999998</v>
      </c>
      <c r="AG1509" s="294">
        <v>16623</v>
      </c>
      <c r="AI1509" s="294">
        <v>0.16639999999999999</v>
      </c>
      <c r="AJ1509" s="294">
        <v>164.16</v>
      </c>
      <c r="AK1509" s="294">
        <v>164.16</v>
      </c>
      <c r="AL1509" s="294">
        <v>0.90800000000000003</v>
      </c>
      <c r="AM1509" s="294">
        <v>18102</v>
      </c>
      <c r="AO1509" s="294">
        <v>0.16869999999999999</v>
      </c>
      <c r="AP1509" s="294">
        <v>187.08</v>
      </c>
      <c r="AQ1509" s="294">
        <v>187.08</v>
      </c>
      <c r="AR1509" s="294">
        <v>0.76200000000000001</v>
      </c>
      <c r="AS1509" s="294">
        <v>18387</v>
      </c>
      <c r="AU1509" s="294">
        <v>0.1734</v>
      </c>
      <c r="AV1509" s="294">
        <v>178.08</v>
      </c>
      <c r="AW1509" s="294">
        <v>178.08</v>
      </c>
      <c r="AX1509" s="294">
        <v>0.72589999999999999</v>
      </c>
      <c r="AY1509" s="294">
        <v>21144</v>
      </c>
      <c r="BA1509" s="294">
        <v>0.22720000000000001</v>
      </c>
      <c r="BB1509" s="294">
        <v>173.76</v>
      </c>
      <c r="BC1509" s="294">
        <v>173.76</v>
      </c>
      <c r="BD1509" s="294">
        <v>0.77300000000000002</v>
      </c>
      <c r="BE1509" s="294">
        <v>19476</v>
      </c>
      <c r="BG1509" s="294">
        <v>0.19489999999999999</v>
      </c>
      <c r="BH1509" s="294">
        <v>184.32</v>
      </c>
      <c r="BI1509" s="294">
        <v>184.32</v>
      </c>
      <c r="BJ1509" s="294">
        <v>0.79079999999999995</v>
      </c>
      <c r="BK1509" s="294">
        <v>17874</v>
      </c>
      <c r="BM1509" s="294">
        <v>0.1648</v>
      </c>
      <c r="BN1509" s="294">
        <v>160.68</v>
      </c>
      <c r="BO1509" s="294">
        <v>160.68</v>
      </c>
      <c r="BP1509" s="294">
        <v>0.81909999999999994</v>
      </c>
      <c r="BQ1509" s="294">
        <v>16119</v>
      </c>
      <c r="BS1509" s="294">
        <v>0.18229999999999999</v>
      </c>
      <c r="BT1509" s="294">
        <v>163.32</v>
      </c>
      <c r="BU1509" s="294">
        <v>163.32</v>
      </c>
      <c r="BV1509" s="294">
        <v>0.87119999999999997</v>
      </c>
      <c r="BW1509" s="294">
        <v>14976</v>
      </c>
      <c r="BY1509" s="294">
        <v>0.14149999999999999</v>
      </c>
    </row>
    <row r="1510" spans="1:77">
      <c r="A1510" s="301">
        <v>1544</v>
      </c>
      <c r="B1510" s="302" t="s">
        <v>4004</v>
      </c>
      <c r="C1510" s="301" t="s">
        <v>5463</v>
      </c>
      <c r="D1510" s="302" t="s">
        <v>4051</v>
      </c>
      <c r="E1510" s="303">
        <v>155.56</v>
      </c>
      <c r="F1510" s="294">
        <v>62.56</v>
      </c>
      <c r="G1510" s="294">
        <v>63</v>
      </c>
      <c r="H1510" s="294">
        <v>0.80659999999999998</v>
      </c>
      <c r="I1510" s="294">
        <v>14244</v>
      </c>
      <c r="K1510" s="294">
        <v>0.30659999999999998</v>
      </c>
      <c r="L1510" s="294">
        <v>71.400000000000006</v>
      </c>
      <c r="M1510" s="294">
        <v>71</v>
      </c>
      <c r="N1510" s="294">
        <v>0.80089999999999995</v>
      </c>
      <c r="O1510" s="294">
        <v>15444</v>
      </c>
      <c r="Q1510" s="294">
        <v>0.32400000000000001</v>
      </c>
      <c r="R1510" s="294">
        <v>72.400000000000006</v>
      </c>
      <c r="S1510" s="294">
        <v>72</v>
      </c>
      <c r="T1510" s="294">
        <v>0.78879999999999995</v>
      </c>
      <c r="U1510" s="294">
        <v>14222</v>
      </c>
      <c r="W1510" s="294">
        <v>0.31309999999999999</v>
      </c>
      <c r="X1510" s="294">
        <v>71.84</v>
      </c>
      <c r="Y1510" s="294">
        <v>72</v>
      </c>
      <c r="Z1510" s="294">
        <v>0.76849999999999996</v>
      </c>
      <c r="AA1510" s="294">
        <v>13596</v>
      </c>
      <c r="AC1510" s="294">
        <v>0.29720000000000002</v>
      </c>
      <c r="AD1510" s="294">
        <v>74.72</v>
      </c>
      <c r="AE1510" s="294">
        <v>75</v>
      </c>
      <c r="AF1510" s="294">
        <v>0.9002</v>
      </c>
      <c r="AG1510" s="294">
        <v>16130</v>
      </c>
      <c r="AI1510" s="294">
        <v>0.30109999999999998</v>
      </c>
      <c r="AJ1510" s="294">
        <v>108.8</v>
      </c>
      <c r="AK1510" s="294">
        <v>124.44799999999999</v>
      </c>
      <c r="AL1510" s="294">
        <v>0.94809999999999994</v>
      </c>
      <c r="AM1510" s="294">
        <v>18020</v>
      </c>
      <c r="AO1510" s="294">
        <v>0.24260000000000001</v>
      </c>
      <c r="AP1510" s="294">
        <v>97.28</v>
      </c>
      <c r="AQ1510" s="294">
        <v>124.44799999999999</v>
      </c>
      <c r="AR1510" s="294">
        <v>0.93669999999999998</v>
      </c>
      <c r="AS1510" s="294">
        <v>19062</v>
      </c>
      <c r="AU1510" s="294">
        <v>0.28120000000000001</v>
      </c>
      <c r="AV1510" s="294">
        <v>81.52</v>
      </c>
      <c r="AW1510" s="294">
        <v>124.44799999999999</v>
      </c>
      <c r="AX1510" s="294">
        <v>0.9163</v>
      </c>
      <c r="AY1510" s="294">
        <v>15906</v>
      </c>
      <c r="BA1510" s="294">
        <v>0.29580000000000001</v>
      </c>
      <c r="BB1510" s="294">
        <v>91.84</v>
      </c>
      <c r="BC1510" s="294">
        <v>124.44799999999999</v>
      </c>
      <c r="BD1510" s="294">
        <v>0.89229999999999998</v>
      </c>
      <c r="BE1510" s="294">
        <v>11892</v>
      </c>
      <c r="BG1510" s="294">
        <v>0.1951</v>
      </c>
      <c r="BH1510" s="294">
        <v>62.56</v>
      </c>
      <c r="BI1510" s="294">
        <v>124.44799999999999</v>
      </c>
      <c r="BJ1510" s="294">
        <v>0.89690000000000003</v>
      </c>
      <c r="BK1510" s="294">
        <v>10838</v>
      </c>
      <c r="BM1510" s="294">
        <v>0.2596</v>
      </c>
      <c r="BN1510" s="294">
        <v>63.44</v>
      </c>
      <c r="BO1510" s="294">
        <v>124.44799999999999</v>
      </c>
      <c r="BP1510" s="294">
        <v>0.91469999999999996</v>
      </c>
      <c r="BQ1510" s="294">
        <v>11676</v>
      </c>
      <c r="BS1510" s="294">
        <v>0.2994</v>
      </c>
      <c r="BT1510" s="294">
        <v>71.760000000000005</v>
      </c>
      <c r="BU1510" s="294">
        <v>124.44799999999999</v>
      </c>
      <c r="BV1510" s="294">
        <v>0.92669999999999997</v>
      </c>
      <c r="BW1510" s="294">
        <v>15586</v>
      </c>
      <c r="BY1510" s="294">
        <v>0.315</v>
      </c>
    </row>
    <row r="1511" spans="1:77">
      <c r="A1511" s="301">
        <v>1545</v>
      </c>
      <c r="B1511" s="302" t="s">
        <v>4004</v>
      </c>
      <c r="C1511" s="301" t="s">
        <v>5464</v>
      </c>
      <c r="D1511" s="302" t="s">
        <v>4051</v>
      </c>
      <c r="E1511" s="303">
        <v>211.11</v>
      </c>
      <c r="F1511" s="294">
        <v>69</v>
      </c>
      <c r="G1511" s="294">
        <v>69</v>
      </c>
      <c r="H1511" s="294">
        <v>0.93369999999999997</v>
      </c>
      <c r="I1511" s="294">
        <v>18990</v>
      </c>
      <c r="K1511" s="294">
        <v>0.28249999999999997</v>
      </c>
      <c r="L1511" s="294">
        <v>69</v>
      </c>
      <c r="M1511" s="294">
        <v>69</v>
      </c>
      <c r="N1511" s="294">
        <v>0.93340000000000001</v>
      </c>
      <c r="O1511" s="294">
        <v>21420</v>
      </c>
      <c r="Q1511" s="294">
        <v>0.3085</v>
      </c>
      <c r="R1511" s="294">
        <v>72</v>
      </c>
      <c r="S1511" s="294">
        <v>72</v>
      </c>
      <c r="T1511" s="294">
        <v>0.92410000000000003</v>
      </c>
      <c r="U1511" s="294">
        <v>25170</v>
      </c>
      <c r="W1511" s="294">
        <v>0.37830000000000003</v>
      </c>
      <c r="X1511" s="294">
        <v>69</v>
      </c>
      <c r="Y1511" s="294">
        <v>72</v>
      </c>
      <c r="Z1511" s="294">
        <v>0.93889999999999996</v>
      </c>
      <c r="AA1511" s="294">
        <v>24870</v>
      </c>
      <c r="AC1511" s="294">
        <v>0.35599999999999998</v>
      </c>
      <c r="AD1511" s="294">
        <v>69</v>
      </c>
      <c r="AE1511" s="294">
        <v>72</v>
      </c>
      <c r="AF1511" s="294">
        <v>0.96989999999999998</v>
      </c>
      <c r="AG1511" s="294">
        <v>22200</v>
      </c>
      <c r="AI1511" s="294">
        <v>0.30769999999999997</v>
      </c>
      <c r="AJ1511" s="294">
        <v>81</v>
      </c>
      <c r="AK1511" s="294">
        <v>81</v>
      </c>
      <c r="AL1511" s="294">
        <v>0.99470000000000003</v>
      </c>
      <c r="AM1511" s="294">
        <v>22290</v>
      </c>
      <c r="AO1511" s="294">
        <v>0.31130000000000002</v>
      </c>
      <c r="AP1511" s="294">
        <v>84</v>
      </c>
      <c r="AQ1511" s="294">
        <v>84</v>
      </c>
      <c r="AR1511" s="294">
        <v>0.99380000000000002</v>
      </c>
      <c r="AS1511" s="294">
        <v>23970</v>
      </c>
      <c r="AU1511" s="294">
        <v>0.32419999999999999</v>
      </c>
      <c r="AV1511" s="294">
        <v>66</v>
      </c>
      <c r="AW1511" s="294">
        <v>84</v>
      </c>
      <c r="AX1511" s="294">
        <v>0.99480000000000002</v>
      </c>
      <c r="AY1511" s="294">
        <v>17160</v>
      </c>
      <c r="BA1511" s="294">
        <v>0.23960000000000001</v>
      </c>
      <c r="BB1511" s="294">
        <v>63</v>
      </c>
      <c r="BC1511" s="294">
        <v>84</v>
      </c>
      <c r="BD1511" s="294">
        <v>0.98960000000000004</v>
      </c>
      <c r="BE1511" s="294">
        <v>17100</v>
      </c>
      <c r="BG1511" s="294">
        <v>0.23230000000000001</v>
      </c>
      <c r="BH1511" s="294">
        <v>66</v>
      </c>
      <c r="BI1511" s="294">
        <v>84</v>
      </c>
      <c r="BJ1511" s="294">
        <v>0.99360000000000004</v>
      </c>
      <c r="BK1511" s="294">
        <v>18570</v>
      </c>
      <c r="BM1511" s="294">
        <v>0.25119999999999998</v>
      </c>
      <c r="BN1511" s="294">
        <v>66</v>
      </c>
      <c r="BO1511" s="294">
        <v>84</v>
      </c>
      <c r="BP1511" s="294">
        <v>0.99260000000000004</v>
      </c>
      <c r="BQ1511" s="294">
        <v>20040</v>
      </c>
      <c r="BS1511" s="294">
        <v>0.3004</v>
      </c>
      <c r="BT1511" s="294">
        <v>93</v>
      </c>
      <c r="BU1511" s="294">
        <v>93</v>
      </c>
      <c r="BV1511" s="294">
        <v>0.99219999999999997</v>
      </c>
      <c r="BW1511" s="294">
        <v>23010</v>
      </c>
      <c r="BY1511" s="294">
        <v>0.31169999999999998</v>
      </c>
    </row>
    <row r="1512" spans="1:77">
      <c r="A1512" s="301">
        <v>1546</v>
      </c>
      <c r="B1512" s="302" t="s">
        <v>4004</v>
      </c>
      <c r="C1512" s="301" t="s">
        <v>5465</v>
      </c>
      <c r="D1512" s="302" t="s">
        <v>4139</v>
      </c>
      <c r="E1512" s="303">
        <v>177.77</v>
      </c>
      <c r="F1512" s="294">
        <v>118.05</v>
      </c>
      <c r="G1512" s="294">
        <v>142.21600000000001</v>
      </c>
      <c r="H1512" s="294">
        <v>0.91249999999999998</v>
      </c>
      <c r="I1512" s="294">
        <v>37777</v>
      </c>
      <c r="K1512" s="294">
        <v>0.49230000000000002</v>
      </c>
      <c r="L1512" s="294">
        <v>142.69</v>
      </c>
      <c r="M1512" s="294">
        <v>142.69</v>
      </c>
      <c r="N1512" s="294">
        <v>0.92200000000000004</v>
      </c>
      <c r="O1512" s="294">
        <v>28039</v>
      </c>
      <c r="Q1512" s="294">
        <v>0.28899999999999998</v>
      </c>
      <c r="R1512" s="294">
        <v>137.57</v>
      </c>
      <c r="S1512" s="294">
        <v>142.21600000000001</v>
      </c>
      <c r="T1512" s="294">
        <v>0.91589999999999994</v>
      </c>
      <c r="U1512" s="294">
        <v>29632</v>
      </c>
      <c r="W1512" s="294">
        <v>0.32969999999999999</v>
      </c>
      <c r="X1512" s="294">
        <v>158.05000000000001</v>
      </c>
      <c r="Y1512" s="294">
        <v>158.05000000000001</v>
      </c>
      <c r="Z1512" s="294">
        <v>0.872</v>
      </c>
      <c r="AA1512" s="294">
        <v>44573</v>
      </c>
      <c r="AC1512" s="294">
        <v>0.43819999999999998</v>
      </c>
      <c r="AD1512" s="294">
        <v>172.45</v>
      </c>
      <c r="AE1512" s="294">
        <v>172.45</v>
      </c>
      <c r="AF1512" s="294">
        <v>0.8821</v>
      </c>
      <c r="AG1512" s="294">
        <v>36179</v>
      </c>
      <c r="AI1512" s="294">
        <v>0.32200000000000001</v>
      </c>
      <c r="AJ1512" s="294">
        <v>156.13</v>
      </c>
      <c r="AK1512" s="294">
        <v>156.13</v>
      </c>
      <c r="AL1512" s="294">
        <v>0.90149999999999997</v>
      </c>
      <c r="AM1512" s="294">
        <v>26818</v>
      </c>
      <c r="AO1512" s="294">
        <v>0.26679999999999998</v>
      </c>
      <c r="AP1512" s="294">
        <v>120.93</v>
      </c>
      <c r="AQ1512" s="294">
        <v>142.21600000000001</v>
      </c>
      <c r="AR1512" s="294">
        <v>0.88100000000000001</v>
      </c>
      <c r="AS1512" s="294">
        <v>23322</v>
      </c>
      <c r="AU1512" s="294">
        <v>0.29730000000000001</v>
      </c>
      <c r="AV1512" s="294">
        <v>170.85</v>
      </c>
      <c r="AW1512" s="294">
        <v>170.85</v>
      </c>
      <c r="AX1512" s="294">
        <v>0.89469999999999994</v>
      </c>
      <c r="AY1512" s="294">
        <v>35539</v>
      </c>
      <c r="BA1512" s="294">
        <v>0.32529999999999998</v>
      </c>
      <c r="BB1512" s="294">
        <v>157.72999999999999</v>
      </c>
      <c r="BC1512" s="294">
        <v>157.72999999999999</v>
      </c>
      <c r="BD1512" s="294">
        <v>0.86919999999999997</v>
      </c>
      <c r="BE1512" s="294">
        <v>37448</v>
      </c>
      <c r="BG1512" s="294">
        <v>0.37009999999999998</v>
      </c>
      <c r="BH1512" s="294">
        <v>163.49</v>
      </c>
      <c r="BI1512" s="294">
        <v>163.49</v>
      </c>
      <c r="BJ1512" s="294">
        <v>0.89580000000000004</v>
      </c>
      <c r="BK1512" s="294">
        <v>33529</v>
      </c>
      <c r="BM1512" s="294">
        <v>0.31009999999999999</v>
      </c>
      <c r="BN1512" s="294">
        <v>164.45</v>
      </c>
      <c r="BO1512" s="294">
        <v>164.45</v>
      </c>
      <c r="BP1512" s="294">
        <v>0.89590000000000003</v>
      </c>
      <c r="BQ1512" s="294">
        <v>41196</v>
      </c>
      <c r="BS1512" s="294">
        <v>0.41930000000000001</v>
      </c>
      <c r="BT1512" s="294">
        <v>159.01</v>
      </c>
      <c r="BU1512" s="294">
        <v>159.01</v>
      </c>
      <c r="BV1512" s="294">
        <v>0.92010000000000003</v>
      </c>
      <c r="BW1512" s="294">
        <v>45951</v>
      </c>
      <c r="BY1512" s="294">
        <v>0.42549999999999999</v>
      </c>
    </row>
    <row r="1513" spans="1:77">
      <c r="A1513" s="301">
        <v>1547</v>
      </c>
      <c r="B1513" s="302" t="s">
        <v>4004</v>
      </c>
      <c r="C1513" s="301" t="s">
        <v>5466</v>
      </c>
      <c r="D1513" s="302" t="s">
        <v>4930</v>
      </c>
      <c r="E1513" s="303">
        <v>200</v>
      </c>
      <c r="F1513" s="294">
        <v>236.4</v>
      </c>
      <c r="G1513" s="294">
        <v>236.4</v>
      </c>
      <c r="H1513" s="294">
        <v>0.93489999999999995</v>
      </c>
      <c r="I1513" s="294">
        <v>57048</v>
      </c>
      <c r="K1513" s="294">
        <v>0.35849999999999999</v>
      </c>
      <c r="L1513" s="294">
        <v>227.1</v>
      </c>
      <c r="M1513" s="294">
        <v>227.1</v>
      </c>
      <c r="N1513" s="294">
        <v>0.90059999999999996</v>
      </c>
      <c r="O1513" s="294">
        <v>49836</v>
      </c>
      <c r="Q1513" s="294">
        <v>0.32750000000000001</v>
      </c>
      <c r="R1513" s="294">
        <v>239.1</v>
      </c>
      <c r="S1513" s="294">
        <v>239.1</v>
      </c>
      <c r="T1513" s="294">
        <v>0.92420000000000002</v>
      </c>
      <c r="U1513" s="294">
        <v>45228</v>
      </c>
      <c r="W1513" s="294">
        <v>0.2843</v>
      </c>
      <c r="X1513" s="294">
        <v>222.12</v>
      </c>
      <c r="Y1513" s="294">
        <v>222.12</v>
      </c>
      <c r="Z1513" s="294">
        <v>0.77359999999999995</v>
      </c>
      <c r="AA1513" s="294">
        <v>39474</v>
      </c>
      <c r="AC1513" s="294">
        <v>0.30880000000000002</v>
      </c>
      <c r="AD1513" s="294">
        <v>189.72</v>
      </c>
      <c r="AE1513" s="294">
        <v>189.72</v>
      </c>
      <c r="AF1513" s="294">
        <v>0.85799999999999998</v>
      </c>
      <c r="AG1513" s="294">
        <v>31647</v>
      </c>
      <c r="AI1513" s="294">
        <v>0.26129999999999998</v>
      </c>
      <c r="AJ1513" s="294">
        <v>212.64</v>
      </c>
      <c r="AK1513" s="294">
        <v>212.64</v>
      </c>
      <c r="AL1513" s="294">
        <v>0.97789999999999999</v>
      </c>
      <c r="AM1513" s="294">
        <v>37188</v>
      </c>
      <c r="AO1513" s="294">
        <v>0.24840000000000001</v>
      </c>
      <c r="AP1513" s="294">
        <v>209.28</v>
      </c>
      <c r="AQ1513" s="294">
        <v>209.28</v>
      </c>
      <c r="AR1513" s="294">
        <v>0.96719999999999995</v>
      </c>
      <c r="AS1513" s="294">
        <v>33369</v>
      </c>
      <c r="AU1513" s="294">
        <v>0.22159999999999999</v>
      </c>
      <c r="AV1513" s="294">
        <v>223.8</v>
      </c>
      <c r="AW1513" s="294">
        <v>223.8</v>
      </c>
      <c r="AX1513" s="294">
        <v>0.99170000000000003</v>
      </c>
      <c r="AY1513" s="294">
        <v>60621</v>
      </c>
      <c r="BA1513" s="294">
        <v>0.37940000000000002</v>
      </c>
      <c r="BB1513" s="294">
        <v>207.12</v>
      </c>
      <c r="BC1513" s="294">
        <v>207.12</v>
      </c>
      <c r="BD1513" s="294">
        <v>0.99139999999999995</v>
      </c>
      <c r="BE1513" s="294">
        <v>63525</v>
      </c>
      <c r="BG1513" s="294">
        <v>0.4158</v>
      </c>
      <c r="BH1513" s="294">
        <v>228.24</v>
      </c>
      <c r="BI1513" s="294">
        <v>228.24</v>
      </c>
      <c r="BJ1513" s="294">
        <v>0.98949999999999994</v>
      </c>
      <c r="BK1513" s="294">
        <v>58818</v>
      </c>
      <c r="BM1513" s="294">
        <v>0.35010000000000002</v>
      </c>
      <c r="BN1513" s="294">
        <v>226.44</v>
      </c>
      <c r="BO1513" s="294">
        <v>226.44</v>
      </c>
      <c r="BP1513" s="294">
        <v>0.99419999999999997</v>
      </c>
      <c r="BQ1513" s="294">
        <v>64212</v>
      </c>
      <c r="BS1513" s="294">
        <v>0.42449999999999999</v>
      </c>
      <c r="BT1513" s="294">
        <v>197.52</v>
      </c>
      <c r="BU1513" s="294">
        <v>197.52</v>
      </c>
      <c r="BV1513" s="294">
        <v>0.99339999999999995</v>
      </c>
      <c r="BW1513" s="294">
        <v>64332</v>
      </c>
      <c r="BY1513" s="294">
        <v>0.44069999999999998</v>
      </c>
    </row>
    <row r="1514" spans="1:77">
      <c r="A1514" s="301">
        <v>1548</v>
      </c>
      <c r="B1514" s="302" t="s">
        <v>4004</v>
      </c>
      <c r="C1514" s="301" t="s">
        <v>5467</v>
      </c>
      <c r="D1514" s="302" t="s">
        <v>4051</v>
      </c>
      <c r="E1514" s="303">
        <v>200</v>
      </c>
      <c r="F1514" s="294">
        <v>101.28</v>
      </c>
      <c r="G1514" s="294">
        <v>160</v>
      </c>
      <c r="H1514" s="294">
        <v>0.98650000000000004</v>
      </c>
      <c r="I1514" s="294">
        <v>24510</v>
      </c>
      <c r="K1514" s="294">
        <v>0.3407</v>
      </c>
      <c r="L1514" s="294">
        <v>111.3</v>
      </c>
      <c r="M1514" s="294">
        <v>160</v>
      </c>
      <c r="N1514" s="294">
        <v>0.98170000000000002</v>
      </c>
      <c r="O1514" s="294">
        <v>27831</v>
      </c>
      <c r="Q1514" s="294">
        <v>0.34239999999999998</v>
      </c>
      <c r="R1514" s="294">
        <v>111</v>
      </c>
      <c r="S1514" s="294">
        <v>160</v>
      </c>
      <c r="T1514" s="294">
        <v>0.98519999999999996</v>
      </c>
      <c r="U1514" s="294">
        <v>26613</v>
      </c>
      <c r="W1514" s="294">
        <v>0.33800000000000002</v>
      </c>
      <c r="X1514" s="294">
        <v>87</v>
      </c>
      <c r="Y1514" s="294">
        <v>160</v>
      </c>
      <c r="Z1514" s="294">
        <v>0.98409999999999997</v>
      </c>
      <c r="AA1514" s="294">
        <v>23370</v>
      </c>
      <c r="AC1514" s="294">
        <v>0.3669</v>
      </c>
      <c r="AD1514" s="294">
        <v>89.64</v>
      </c>
      <c r="AE1514" s="294">
        <v>160</v>
      </c>
      <c r="AF1514" s="294">
        <v>0.98519999999999996</v>
      </c>
      <c r="AG1514" s="294">
        <v>23631</v>
      </c>
      <c r="AI1514" s="294">
        <v>0.35970000000000002</v>
      </c>
      <c r="AJ1514" s="294">
        <v>98.88</v>
      </c>
      <c r="AK1514" s="294">
        <v>160</v>
      </c>
      <c r="AL1514" s="294">
        <v>0.99209999999999998</v>
      </c>
      <c r="AM1514" s="294">
        <v>23589</v>
      </c>
      <c r="AO1514" s="294">
        <v>0.33400000000000002</v>
      </c>
      <c r="AP1514" s="294">
        <v>75.959999999999994</v>
      </c>
      <c r="AQ1514" s="294">
        <v>160</v>
      </c>
      <c r="AR1514" s="294">
        <v>0.98570000000000002</v>
      </c>
      <c r="AS1514" s="294">
        <v>19569</v>
      </c>
      <c r="AU1514" s="294">
        <v>0.3513</v>
      </c>
      <c r="AV1514" s="294">
        <v>69.36</v>
      </c>
      <c r="AW1514" s="294">
        <v>160</v>
      </c>
      <c r="AX1514" s="294">
        <v>0.96779999999999999</v>
      </c>
      <c r="AY1514" s="294">
        <v>16374</v>
      </c>
      <c r="BA1514" s="294">
        <v>0.33879999999999999</v>
      </c>
      <c r="BB1514" s="294">
        <v>46.44</v>
      </c>
      <c r="BC1514" s="294">
        <v>160</v>
      </c>
      <c r="BD1514" s="294">
        <v>0.97329999999999994</v>
      </c>
      <c r="BE1514" s="294">
        <v>12879</v>
      </c>
      <c r="BG1514" s="294">
        <v>0.38300000000000001</v>
      </c>
      <c r="BH1514" s="294">
        <v>39.72</v>
      </c>
      <c r="BI1514" s="294">
        <v>160</v>
      </c>
      <c r="BJ1514" s="294">
        <v>0.98409999999999997</v>
      </c>
      <c r="BK1514" s="294">
        <v>11646</v>
      </c>
      <c r="BM1514" s="294">
        <v>0.40050000000000002</v>
      </c>
      <c r="BN1514" s="294">
        <v>64.44</v>
      </c>
      <c r="BO1514" s="294">
        <v>160</v>
      </c>
      <c r="BP1514" s="294">
        <v>0.98809999999999998</v>
      </c>
      <c r="BQ1514" s="294">
        <v>13947</v>
      </c>
      <c r="BS1514" s="294">
        <v>0.32600000000000001</v>
      </c>
      <c r="BT1514" s="294">
        <v>78.84</v>
      </c>
      <c r="BU1514" s="294">
        <v>160</v>
      </c>
      <c r="BV1514" s="294">
        <v>0.99019999999999997</v>
      </c>
      <c r="BW1514" s="294">
        <v>20943</v>
      </c>
      <c r="BY1514" s="294">
        <v>0.36059999999999998</v>
      </c>
    </row>
    <row r="1515" spans="1:77">
      <c r="A1515" s="301">
        <v>1549</v>
      </c>
      <c r="B1515" s="302" t="s">
        <v>4004</v>
      </c>
      <c r="C1515" s="301" t="s">
        <v>5468</v>
      </c>
      <c r="D1515" s="302" t="s">
        <v>4051</v>
      </c>
      <c r="E1515" s="303">
        <v>200</v>
      </c>
      <c r="F1515" s="294">
        <v>123.48</v>
      </c>
      <c r="G1515" s="294">
        <v>123</v>
      </c>
      <c r="H1515" s="294">
        <v>0.94130000000000003</v>
      </c>
      <c r="I1515" s="294">
        <v>30150</v>
      </c>
      <c r="K1515" s="294">
        <v>0.36030000000000001</v>
      </c>
      <c r="L1515" s="294">
        <v>133</v>
      </c>
      <c r="M1515" s="294">
        <v>133</v>
      </c>
      <c r="N1515" s="294">
        <v>0.94040000000000001</v>
      </c>
      <c r="O1515" s="294">
        <v>33057</v>
      </c>
      <c r="Q1515" s="294">
        <v>0.3553</v>
      </c>
      <c r="R1515" s="294">
        <v>146.6</v>
      </c>
      <c r="S1515" s="294">
        <v>147</v>
      </c>
      <c r="T1515" s="294">
        <v>0.9425</v>
      </c>
      <c r="U1515" s="294">
        <v>34403</v>
      </c>
      <c r="W1515" s="294">
        <v>0.3458</v>
      </c>
      <c r="X1515" s="294">
        <v>131.96</v>
      </c>
      <c r="Y1515" s="294">
        <v>147</v>
      </c>
      <c r="Z1515" s="294">
        <v>0.94479999999999997</v>
      </c>
      <c r="AA1515" s="294">
        <v>24769</v>
      </c>
      <c r="AC1515" s="294">
        <v>0.26700000000000002</v>
      </c>
      <c r="AD1515" s="294">
        <v>92.36</v>
      </c>
      <c r="AE1515" s="294">
        <v>147</v>
      </c>
      <c r="AF1515" s="294">
        <v>0.95030000000000003</v>
      </c>
      <c r="AG1515" s="294">
        <v>19831</v>
      </c>
      <c r="AI1515" s="294">
        <v>0.30370000000000003</v>
      </c>
      <c r="AJ1515" s="294">
        <v>60.44</v>
      </c>
      <c r="AK1515" s="294">
        <v>147</v>
      </c>
      <c r="AL1515" s="294">
        <v>0.95599999999999996</v>
      </c>
      <c r="AM1515" s="294">
        <v>15836</v>
      </c>
      <c r="AO1515" s="294">
        <v>0.28760000000000002</v>
      </c>
      <c r="AP1515" s="294">
        <v>87.24</v>
      </c>
      <c r="AQ1515" s="294">
        <v>147</v>
      </c>
      <c r="AR1515" s="294">
        <v>0.93820000000000003</v>
      </c>
      <c r="AS1515" s="294">
        <v>11801</v>
      </c>
      <c r="AU1515" s="294">
        <v>0.1938</v>
      </c>
      <c r="AV1515" s="294">
        <v>137.91999999999999</v>
      </c>
      <c r="AW1515" s="294">
        <v>160</v>
      </c>
      <c r="AX1515" s="294">
        <v>0.93169999999999997</v>
      </c>
      <c r="AY1515" s="294">
        <v>20157</v>
      </c>
      <c r="BA1515" s="294">
        <v>0.21790000000000001</v>
      </c>
      <c r="BB1515" s="294">
        <v>25.2</v>
      </c>
      <c r="BC1515" s="294">
        <v>160</v>
      </c>
      <c r="BD1515" s="294">
        <v>0.9546</v>
      </c>
      <c r="BE1515" s="294">
        <v>5790</v>
      </c>
      <c r="BG1515" s="294">
        <v>0.32350000000000001</v>
      </c>
      <c r="BH1515" s="294">
        <v>65.28</v>
      </c>
      <c r="BI1515" s="294">
        <v>160</v>
      </c>
      <c r="BJ1515" s="294">
        <v>0.96489999999999998</v>
      </c>
      <c r="BK1515" s="294">
        <v>7308</v>
      </c>
      <c r="BM1515" s="294">
        <v>0.15590000000000001</v>
      </c>
      <c r="BN1515" s="294">
        <v>34.56</v>
      </c>
      <c r="BO1515" s="294">
        <v>160</v>
      </c>
      <c r="BP1515" s="294">
        <v>0.95669999999999999</v>
      </c>
      <c r="BQ1515" s="294">
        <v>6402</v>
      </c>
      <c r="BS1515" s="294">
        <v>0.28810000000000002</v>
      </c>
      <c r="BT1515" s="294">
        <v>40.72</v>
      </c>
      <c r="BU1515" s="294">
        <v>160</v>
      </c>
      <c r="BV1515" s="294">
        <v>0.95269999999999999</v>
      </c>
      <c r="BW1515" s="294">
        <v>8492</v>
      </c>
      <c r="BY1515" s="294">
        <v>0.29420000000000002</v>
      </c>
    </row>
    <row r="1516" spans="1:77">
      <c r="A1516" s="301">
        <v>1550</v>
      </c>
      <c r="B1516" s="302" t="s">
        <v>4004</v>
      </c>
      <c r="C1516" s="301" t="s">
        <v>5469</v>
      </c>
      <c r="D1516" s="302" t="s">
        <v>4097</v>
      </c>
      <c r="E1516" s="303">
        <v>157.77777777777777</v>
      </c>
      <c r="F1516" s="294">
        <v>48</v>
      </c>
      <c r="G1516" s="294">
        <v>126.224</v>
      </c>
      <c r="H1516" s="294">
        <v>0.94089999999999996</v>
      </c>
      <c r="I1516" s="294">
        <v>14790</v>
      </c>
      <c r="K1516" s="294" t="s">
        <v>3983</v>
      </c>
      <c r="L1516" s="294">
        <v>51</v>
      </c>
      <c r="M1516" s="294">
        <v>126.224</v>
      </c>
      <c r="N1516" s="294">
        <v>0.9274</v>
      </c>
      <c r="O1516" s="294">
        <v>16470</v>
      </c>
      <c r="Q1516" s="294" t="s">
        <v>3983</v>
      </c>
      <c r="R1516" s="294">
        <v>45</v>
      </c>
      <c r="S1516" s="294">
        <v>126.224</v>
      </c>
      <c r="T1516" s="294">
        <v>0.92200000000000004</v>
      </c>
      <c r="U1516" s="294">
        <v>14520</v>
      </c>
      <c r="W1516" s="294" t="s">
        <v>3983</v>
      </c>
      <c r="X1516" s="294">
        <v>36</v>
      </c>
      <c r="Y1516" s="294">
        <v>126.224</v>
      </c>
      <c r="Z1516" s="294">
        <v>0.90390000000000004</v>
      </c>
      <c r="AA1516" s="294">
        <v>11280</v>
      </c>
      <c r="AC1516" s="294" t="s">
        <v>3983</v>
      </c>
      <c r="AD1516" s="294">
        <v>48</v>
      </c>
      <c r="AE1516" s="294">
        <v>126.224</v>
      </c>
      <c r="AF1516" s="294">
        <v>0.90529999999999999</v>
      </c>
      <c r="AG1516" s="294">
        <v>12900</v>
      </c>
      <c r="AI1516" s="294" t="s">
        <v>3983</v>
      </c>
      <c r="AJ1516" s="294">
        <v>42</v>
      </c>
      <c r="AK1516" s="294">
        <v>126.224</v>
      </c>
      <c r="AL1516" s="294">
        <v>0.93389999999999995</v>
      </c>
      <c r="AM1516" s="294">
        <v>13560</v>
      </c>
      <c r="AO1516" s="294" t="s">
        <v>3983</v>
      </c>
      <c r="AP1516" s="294">
        <v>33</v>
      </c>
      <c r="AQ1516" s="294">
        <v>126.224</v>
      </c>
      <c r="AR1516" s="294">
        <v>0.88419999999999999</v>
      </c>
      <c r="AS1516" s="294">
        <v>8700</v>
      </c>
      <c r="AU1516" s="294" t="s">
        <v>3983</v>
      </c>
      <c r="AV1516" s="294">
        <v>24</v>
      </c>
      <c r="AW1516" s="294">
        <v>126.224</v>
      </c>
      <c r="AX1516" s="294">
        <v>0.82650000000000001</v>
      </c>
      <c r="AY1516" s="294">
        <v>9000</v>
      </c>
      <c r="BA1516" s="294" t="s">
        <v>3983</v>
      </c>
      <c r="BB1516" s="294">
        <v>18</v>
      </c>
      <c r="BC1516" s="294">
        <v>126.224</v>
      </c>
      <c r="BD1516" s="294">
        <v>0.77779999999999994</v>
      </c>
      <c r="BE1516" s="294">
        <v>6300</v>
      </c>
      <c r="BG1516" s="294" t="s">
        <v>3983</v>
      </c>
      <c r="BH1516" s="294">
        <v>18</v>
      </c>
      <c r="BI1516" s="294">
        <v>126.224</v>
      </c>
      <c r="BJ1516" s="294">
        <v>0.79689999999999994</v>
      </c>
      <c r="BK1516" s="294">
        <v>6000</v>
      </c>
      <c r="BM1516" s="294" t="s">
        <v>3983</v>
      </c>
      <c r="BN1516" s="294">
        <v>24</v>
      </c>
      <c r="BO1516" s="294">
        <v>126.224</v>
      </c>
      <c r="BP1516" s="294">
        <v>0.84970000000000001</v>
      </c>
      <c r="BQ1516" s="294">
        <v>6780</v>
      </c>
      <c r="BS1516" s="294" t="s">
        <v>3983</v>
      </c>
      <c r="BT1516" s="294">
        <v>33</v>
      </c>
      <c r="BU1516" s="294">
        <v>126.224</v>
      </c>
      <c r="BV1516" s="294">
        <v>0.89870000000000005</v>
      </c>
      <c r="BW1516" s="294">
        <v>10110</v>
      </c>
      <c r="BY1516" s="294" t="s">
        <v>3983</v>
      </c>
    </row>
    <row r="1517" spans="1:77">
      <c r="A1517" s="301">
        <v>1551</v>
      </c>
      <c r="B1517" s="302" t="s">
        <v>4004</v>
      </c>
      <c r="C1517" s="301" t="s">
        <v>5470</v>
      </c>
      <c r="D1517" s="302" t="s">
        <v>4139</v>
      </c>
      <c r="E1517" s="303">
        <v>195</v>
      </c>
      <c r="F1517" s="294">
        <v>117.68</v>
      </c>
      <c r="G1517" s="294">
        <v>117.68</v>
      </c>
      <c r="H1517" s="294">
        <v>0.94079999999999997</v>
      </c>
      <c r="I1517" s="294">
        <v>54470</v>
      </c>
      <c r="J1517" s="294" t="e">
        <f>I1517-#REF!</f>
        <v>#REF!</v>
      </c>
      <c r="K1517" s="294">
        <v>0.68340000000000001</v>
      </c>
      <c r="L1517" s="294">
        <v>114.8</v>
      </c>
      <c r="M1517" s="294">
        <v>114.8</v>
      </c>
      <c r="N1517" s="294">
        <v>0.9788</v>
      </c>
      <c r="O1517" s="294">
        <v>56742</v>
      </c>
      <c r="Q1517" s="294">
        <v>0.67869999999999997</v>
      </c>
      <c r="R1517" s="294">
        <v>113.2</v>
      </c>
      <c r="S1517" s="294">
        <v>113.2</v>
      </c>
      <c r="T1517" s="294">
        <v>0.97960000000000003</v>
      </c>
      <c r="U1517" s="294">
        <v>46702</v>
      </c>
      <c r="W1517" s="294">
        <v>0.58499999999999996</v>
      </c>
      <c r="X1517" s="294">
        <v>111.6</v>
      </c>
      <c r="Y1517" s="294">
        <v>111.6</v>
      </c>
      <c r="Z1517" s="294">
        <v>0.98370000000000002</v>
      </c>
      <c r="AA1517" s="294">
        <v>37986</v>
      </c>
      <c r="AC1517" s="294">
        <v>0.46510000000000001</v>
      </c>
      <c r="AD1517" s="294">
        <v>96.96</v>
      </c>
      <c r="AE1517" s="294">
        <v>103.2</v>
      </c>
      <c r="AF1517" s="294">
        <v>0.98370000000000002</v>
      </c>
      <c r="AG1517" s="294">
        <v>32428</v>
      </c>
      <c r="AI1517" s="294">
        <v>0.45700000000000002</v>
      </c>
      <c r="AJ1517" s="294">
        <v>92.08</v>
      </c>
      <c r="AK1517" s="294">
        <v>103.2</v>
      </c>
      <c r="AL1517" s="294">
        <v>0.9748</v>
      </c>
      <c r="AM1517" s="294">
        <v>35356</v>
      </c>
      <c r="AO1517" s="294">
        <v>0.54710000000000003</v>
      </c>
      <c r="AP1517" s="294">
        <v>94.96</v>
      </c>
      <c r="AQ1517" s="294">
        <v>103.2</v>
      </c>
      <c r="AR1517" s="294">
        <v>0.96619999999999995</v>
      </c>
      <c r="AS1517" s="294">
        <v>35862</v>
      </c>
      <c r="AU1517" s="294">
        <v>0.52539999999999998</v>
      </c>
      <c r="AV1517" s="294">
        <v>93.92</v>
      </c>
      <c r="AW1517" s="294">
        <v>103.2</v>
      </c>
      <c r="AX1517" s="294">
        <v>0.96040000000000003</v>
      </c>
      <c r="AY1517" s="294">
        <v>38426</v>
      </c>
      <c r="BA1517" s="294">
        <v>0.5917</v>
      </c>
      <c r="BB1517" s="294">
        <v>94.8</v>
      </c>
      <c r="BC1517" s="294">
        <v>103.2</v>
      </c>
      <c r="BD1517" s="294">
        <v>0.96619999999999995</v>
      </c>
      <c r="BE1517" s="294">
        <v>36910</v>
      </c>
      <c r="BG1517" s="294">
        <v>0.54159999999999997</v>
      </c>
      <c r="BH1517" s="294">
        <v>111.76</v>
      </c>
      <c r="BI1517" s="294">
        <v>111.76</v>
      </c>
      <c r="BJ1517" s="294">
        <v>0.96729999999999994</v>
      </c>
      <c r="BK1517" s="294">
        <v>40286</v>
      </c>
      <c r="BM1517" s="294">
        <v>0.50090000000000001</v>
      </c>
      <c r="BN1517" s="294">
        <v>117.6</v>
      </c>
      <c r="BO1517" s="294">
        <v>117.36</v>
      </c>
      <c r="BP1517" s="294">
        <v>0.96179999999999999</v>
      </c>
      <c r="BQ1517" s="294">
        <v>47992</v>
      </c>
      <c r="BR1517" s="294" t="e">
        <f>BQ1517-#REF!</f>
        <v>#REF!</v>
      </c>
      <c r="BS1517" s="294">
        <v>0.63139999999999996</v>
      </c>
      <c r="BT1517" s="294">
        <v>123.2</v>
      </c>
      <c r="BU1517" s="294">
        <v>123.2</v>
      </c>
      <c r="BV1517" s="294">
        <v>0.92820000000000003</v>
      </c>
      <c r="BW1517" s="294">
        <v>50718</v>
      </c>
      <c r="BY1517" s="294">
        <v>0.59619999999999995</v>
      </c>
    </row>
    <row r="1518" spans="1:77">
      <c r="A1518" s="301">
        <v>1552</v>
      </c>
      <c r="B1518" s="302" t="s">
        <v>4004</v>
      </c>
      <c r="C1518" s="301" t="s">
        <v>5471</v>
      </c>
      <c r="D1518" s="302" t="s">
        <v>4051</v>
      </c>
      <c r="E1518" s="303">
        <v>160</v>
      </c>
      <c r="F1518" s="294">
        <v>124.64</v>
      </c>
      <c r="G1518" s="294">
        <v>128</v>
      </c>
      <c r="H1518" s="294">
        <v>0.88459999999999994</v>
      </c>
      <c r="I1518" s="294">
        <v>29220</v>
      </c>
      <c r="K1518" s="294">
        <v>0.36809999999999998</v>
      </c>
      <c r="L1518" s="294">
        <v>145.19999999999999</v>
      </c>
      <c r="M1518" s="294">
        <v>145.19999999999999</v>
      </c>
      <c r="N1518" s="294">
        <v>0.87880000000000003</v>
      </c>
      <c r="O1518" s="294">
        <v>33816</v>
      </c>
      <c r="Q1518" s="294">
        <v>0.35620000000000002</v>
      </c>
      <c r="R1518" s="294">
        <v>152.56</v>
      </c>
      <c r="S1518" s="294">
        <v>152.56</v>
      </c>
      <c r="T1518" s="294">
        <v>0.89549999999999996</v>
      </c>
      <c r="U1518" s="294">
        <v>30344</v>
      </c>
      <c r="W1518" s="294">
        <v>0.3085</v>
      </c>
      <c r="X1518" s="294">
        <v>133.19999999999999</v>
      </c>
      <c r="Y1518" s="294">
        <v>133.19999999999999</v>
      </c>
      <c r="Z1518" s="294">
        <v>0.90620000000000001</v>
      </c>
      <c r="AA1518" s="294">
        <v>23232</v>
      </c>
      <c r="AC1518" s="294">
        <v>0.25869999999999999</v>
      </c>
      <c r="AD1518" s="294">
        <v>146.72</v>
      </c>
      <c r="AE1518" s="294">
        <v>146.72</v>
      </c>
      <c r="AF1518" s="294">
        <v>0.91859999999999997</v>
      </c>
      <c r="AG1518" s="294">
        <v>24424</v>
      </c>
      <c r="AI1518" s="294">
        <v>0.24360000000000001</v>
      </c>
      <c r="AJ1518" s="294">
        <v>109.76</v>
      </c>
      <c r="AK1518" s="294">
        <v>128</v>
      </c>
      <c r="AL1518" s="294">
        <v>0.92049999999999998</v>
      </c>
      <c r="AM1518" s="294">
        <v>25698</v>
      </c>
      <c r="AO1518" s="294">
        <v>0.3533</v>
      </c>
      <c r="AP1518" s="294">
        <v>135.84</v>
      </c>
      <c r="AQ1518" s="294">
        <v>135.84</v>
      </c>
      <c r="AR1518" s="294">
        <v>0.90510000000000002</v>
      </c>
      <c r="AS1518" s="294">
        <v>25466</v>
      </c>
      <c r="AU1518" s="294">
        <v>0.27839999999999998</v>
      </c>
      <c r="AV1518" s="294">
        <v>126.4</v>
      </c>
      <c r="AW1518" s="294">
        <v>128</v>
      </c>
      <c r="AX1518" s="294">
        <v>0.91720000000000002</v>
      </c>
      <c r="AY1518" s="294">
        <v>19324</v>
      </c>
      <c r="BA1518" s="294">
        <v>0.23150000000000001</v>
      </c>
      <c r="BB1518" s="294">
        <v>102.24</v>
      </c>
      <c r="BC1518" s="294">
        <v>128</v>
      </c>
      <c r="BD1518" s="294">
        <v>0.93479999999999996</v>
      </c>
      <c r="BE1518" s="294">
        <v>17050</v>
      </c>
      <c r="BG1518" s="294">
        <v>0.23980000000000001</v>
      </c>
      <c r="BH1518" s="294">
        <v>113.76</v>
      </c>
      <c r="BI1518" s="294">
        <v>128</v>
      </c>
      <c r="BJ1518" s="294">
        <v>0.94240000000000002</v>
      </c>
      <c r="BK1518" s="294">
        <v>21128</v>
      </c>
      <c r="BM1518" s="294">
        <v>0.26490000000000002</v>
      </c>
      <c r="BN1518" s="294">
        <v>112.16</v>
      </c>
      <c r="BO1518" s="294">
        <v>128</v>
      </c>
      <c r="BP1518" s="294">
        <v>0.93520000000000003</v>
      </c>
      <c r="BQ1518" s="294">
        <v>19654</v>
      </c>
      <c r="BS1518" s="294">
        <v>0.27889999999999998</v>
      </c>
      <c r="BT1518" s="294">
        <v>120.96</v>
      </c>
      <c r="BU1518" s="294">
        <v>128</v>
      </c>
      <c r="BV1518" s="294">
        <v>0.91620000000000001</v>
      </c>
      <c r="BW1518" s="294">
        <v>24768</v>
      </c>
      <c r="BY1518" s="294">
        <v>0.3004</v>
      </c>
    </row>
    <row r="1519" spans="1:77">
      <c r="A1519" s="301">
        <v>1553</v>
      </c>
      <c r="B1519" s="302" t="s">
        <v>4004</v>
      </c>
      <c r="C1519" s="301" t="s">
        <v>5472</v>
      </c>
      <c r="D1519" s="302" t="s">
        <v>4139</v>
      </c>
      <c r="E1519" s="303">
        <v>113.33</v>
      </c>
      <c r="F1519" s="294">
        <v>17.97</v>
      </c>
      <c r="G1519" s="294">
        <v>90.664000000000001</v>
      </c>
      <c r="H1519" s="294">
        <v>0.96550000000000002</v>
      </c>
      <c r="I1519" s="294">
        <v>2445</v>
      </c>
      <c r="K1519" s="294">
        <v>0.2104</v>
      </c>
      <c r="L1519" s="294">
        <v>15.65</v>
      </c>
      <c r="M1519" s="294">
        <v>90.664000000000001</v>
      </c>
      <c r="N1519" s="294">
        <v>0.97619999999999996</v>
      </c>
      <c r="O1519" s="294">
        <v>2601</v>
      </c>
      <c r="Q1519" s="294">
        <v>0.2487</v>
      </c>
      <c r="R1519" s="294">
        <v>14.61</v>
      </c>
      <c r="S1519" s="294">
        <v>90.664000000000001</v>
      </c>
      <c r="T1519" s="294">
        <v>0.97570000000000001</v>
      </c>
      <c r="U1519" s="294">
        <v>2549</v>
      </c>
      <c r="W1519" s="294">
        <v>0.27160000000000001</v>
      </c>
      <c r="X1519" s="294">
        <v>10.85</v>
      </c>
      <c r="Y1519" s="294">
        <v>90.664000000000001</v>
      </c>
      <c r="Z1519" s="294">
        <v>0.9647</v>
      </c>
      <c r="AA1519" s="294">
        <v>2185</v>
      </c>
      <c r="AC1519" s="294">
        <v>0.31709999999999999</v>
      </c>
      <c r="AD1519" s="294">
        <v>12.77</v>
      </c>
      <c r="AE1519" s="294">
        <v>90.664000000000001</v>
      </c>
      <c r="AF1519" s="294">
        <v>0.98150000000000004</v>
      </c>
      <c r="AG1519" s="294">
        <v>2749</v>
      </c>
      <c r="AI1519" s="294">
        <v>0.32679999999999998</v>
      </c>
      <c r="AJ1519" s="294">
        <v>12.69</v>
      </c>
      <c r="AK1519" s="294">
        <v>90.664000000000001</v>
      </c>
      <c r="AL1519" s="294">
        <v>0.98080000000000001</v>
      </c>
      <c r="AM1519" s="294">
        <v>2241</v>
      </c>
      <c r="AO1519" s="294">
        <v>0.27739999999999998</v>
      </c>
      <c r="AP1519" s="294">
        <v>13.65</v>
      </c>
      <c r="AQ1519" s="294">
        <v>90.664000000000001</v>
      </c>
      <c r="AR1519" s="294">
        <v>0.9788</v>
      </c>
      <c r="AS1519" s="294">
        <v>2209</v>
      </c>
      <c r="AU1519" s="294">
        <v>0.24460000000000001</v>
      </c>
      <c r="AV1519" s="294">
        <v>11.25</v>
      </c>
      <c r="AW1519" s="294">
        <v>90.664000000000001</v>
      </c>
      <c r="AX1519" s="294">
        <v>0.96879999999999999</v>
      </c>
      <c r="AY1519" s="294">
        <v>2353</v>
      </c>
      <c r="BA1519" s="294">
        <v>0.33739999999999998</v>
      </c>
      <c r="BB1519" s="294">
        <v>7.17</v>
      </c>
      <c r="BC1519" s="294">
        <v>90.664000000000001</v>
      </c>
      <c r="BD1519" s="294">
        <v>0.95889999999999997</v>
      </c>
      <c r="BE1519" s="294">
        <v>1865</v>
      </c>
      <c r="BG1519" s="294">
        <v>0.44159999999999999</v>
      </c>
      <c r="BH1519" s="294">
        <v>8.2899999999999991</v>
      </c>
      <c r="BI1519" s="294">
        <v>90.664000000000001</v>
      </c>
      <c r="BJ1519" s="294">
        <v>0.9627</v>
      </c>
      <c r="BK1519" s="294">
        <v>1857</v>
      </c>
      <c r="BM1519" s="294">
        <v>0.36830000000000002</v>
      </c>
      <c r="BN1519" s="294">
        <v>11.41</v>
      </c>
      <c r="BO1519" s="294">
        <v>90.664000000000001</v>
      </c>
      <c r="BP1519" s="294">
        <v>0.97250000000000003</v>
      </c>
      <c r="BQ1519" s="294">
        <v>2257</v>
      </c>
      <c r="BS1519" s="294">
        <v>0.33989999999999998</v>
      </c>
      <c r="BT1519" s="294">
        <v>5.57</v>
      </c>
      <c r="BU1519" s="294">
        <v>90.664000000000001</v>
      </c>
      <c r="BV1519" s="294">
        <v>0.97729999999999995</v>
      </c>
      <c r="BW1519" s="294">
        <v>2581</v>
      </c>
      <c r="BX1519" s="294" t="e">
        <f>BW1519-#REF!</f>
        <v>#REF!</v>
      </c>
      <c r="BY1519" s="294">
        <v>0.82169999999999999</v>
      </c>
    </row>
    <row r="1520" spans="1:77">
      <c r="A1520" s="301">
        <v>1554</v>
      </c>
      <c r="B1520" s="302" t="s">
        <v>4004</v>
      </c>
      <c r="C1520" s="301" t="s">
        <v>5473</v>
      </c>
      <c r="D1520" s="302" t="s">
        <v>4051</v>
      </c>
      <c r="E1520" s="303">
        <v>116.66</v>
      </c>
      <c r="F1520" s="294">
        <v>55.76</v>
      </c>
      <c r="G1520" s="294">
        <v>93.328000000000003</v>
      </c>
      <c r="H1520" s="294">
        <v>0.98</v>
      </c>
      <c r="I1520" s="294">
        <v>35791</v>
      </c>
      <c r="J1520" s="294" t="e">
        <f>I1520-#REF!</f>
        <v>#REF!</v>
      </c>
      <c r="K1520" s="294">
        <v>0.92300000000000004</v>
      </c>
      <c r="L1520" s="294">
        <v>58.6</v>
      </c>
      <c r="M1520" s="294">
        <v>93.328000000000003</v>
      </c>
      <c r="N1520" s="294">
        <v>0.98270000000000002</v>
      </c>
      <c r="O1520" s="294">
        <v>34704</v>
      </c>
      <c r="Q1520" s="294">
        <v>0.82130000000000003</v>
      </c>
      <c r="R1520" s="294">
        <v>56.88</v>
      </c>
      <c r="S1520" s="294">
        <v>93.328000000000003</v>
      </c>
      <c r="T1520" s="294">
        <v>0.98319999999999996</v>
      </c>
      <c r="U1520" s="294">
        <v>33890</v>
      </c>
      <c r="V1520" s="294" t="e">
        <f>U1520-#REF!</f>
        <v>#REF!</v>
      </c>
      <c r="W1520" s="294">
        <v>0.85370000000000001</v>
      </c>
      <c r="X1520" s="294">
        <v>57.6</v>
      </c>
      <c r="Y1520" s="294">
        <v>93.328000000000003</v>
      </c>
      <c r="Z1520" s="294">
        <v>0.98089999999999999</v>
      </c>
      <c r="AA1520" s="294">
        <v>34312</v>
      </c>
      <c r="AB1520" s="294" t="e">
        <f>AA1520-#REF!</f>
        <v>#REF!</v>
      </c>
      <c r="AC1520" s="294">
        <v>0.82779999999999998</v>
      </c>
      <c r="AD1520" s="294">
        <v>55.68</v>
      </c>
      <c r="AE1520" s="294">
        <v>93.328000000000003</v>
      </c>
      <c r="AF1520" s="294">
        <v>0.98399999999999999</v>
      </c>
      <c r="AG1520" s="294">
        <v>35106</v>
      </c>
      <c r="AH1520" s="294" t="e">
        <f>AG1520-#REF!</f>
        <v>#REF!</v>
      </c>
      <c r="AI1520" s="294">
        <v>0.87380000000000002</v>
      </c>
      <c r="AJ1520" s="294">
        <v>60.48</v>
      </c>
      <c r="AK1520" s="294">
        <v>93.328000000000003</v>
      </c>
      <c r="AL1520" s="294">
        <v>0.9859</v>
      </c>
      <c r="AM1520" s="294">
        <v>33871</v>
      </c>
      <c r="AN1520" s="294" t="e">
        <f>AM1520-#REF!</f>
        <v>#REF!</v>
      </c>
      <c r="AO1520" s="294">
        <v>0.79959999999999998</v>
      </c>
      <c r="AP1520" s="294">
        <v>54.12</v>
      </c>
      <c r="AQ1520" s="294">
        <v>93.328000000000003</v>
      </c>
      <c r="AR1520" s="294">
        <v>0.98260000000000003</v>
      </c>
      <c r="AS1520" s="294">
        <v>34392</v>
      </c>
      <c r="AT1520" s="294" t="e">
        <f>AS1520-#REF!</f>
        <v>#REF!</v>
      </c>
      <c r="AU1520" s="294">
        <v>0.88229999999999997</v>
      </c>
      <c r="AV1520" s="294">
        <v>53.92</v>
      </c>
      <c r="AW1520" s="294">
        <v>93.328000000000003</v>
      </c>
      <c r="AX1520" s="294">
        <v>0.98019999999999996</v>
      </c>
      <c r="AY1520" s="294">
        <v>32033</v>
      </c>
      <c r="AZ1520" s="294" t="e">
        <f>AY1520-#REF!</f>
        <v>#REF!</v>
      </c>
      <c r="BA1520" s="294">
        <v>0.85450000000000004</v>
      </c>
      <c r="BB1520" s="294">
        <v>54.8</v>
      </c>
      <c r="BC1520" s="294">
        <v>93.328000000000003</v>
      </c>
      <c r="BD1520" s="294">
        <v>0.9869</v>
      </c>
      <c r="BE1520" s="294">
        <v>32095</v>
      </c>
      <c r="BF1520" s="294" t="e">
        <f>BE1520-#REF!</f>
        <v>#REF!</v>
      </c>
      <c r="BG1520" s="294">
        <v>0.8095</v>
      </c>
      <c r="BH1520" s="294">
        <v>53.3</v>
      </c>
      <c r="BI1520" s="294">
        <v>93.328000000000003</v>
      </c>
      <c r="BJ1520" s="294">
        <v>0.98849999999999993</v>
      </c>
      <c r="BK1520" s="294">
        <v>33601</v>
      </c>
      <c r="BL1520" s="294" t="e">
        <f>BK1520-#REF!</f>
        <v>#REF!</v>
      </c>
      <c r="BM1520" s="294">
        <v>0.87029999999999996</v>
      </c>
      <c r="BN1520" s="294">
        <v>56.9</v>
      </c>
      <c r="BO1520" s="294">
        <v>93.328000000000003</v>
      </c>
      <c r="BP1520" s="294">
        <v>0.98809999999999998</v>
      </c>
      <c r="BQ1520" s="294">
        <v>31378</v>
      </c>
      <c r="BR1520" s="294" t="e">
        <f>BQ1520-#REF!</f>
        <v>#REF!</v>
      </c>
      <c r="BS1520" s="294">
        <v>0.84240000000000004</v>
      </c>
      <c r="BT1520" s="294">
        <v>55.32</v>
      </c>
      <c r="BU1520" s="294">
        <v>93.328000000000003</v>
      </c>
      <c r="BV1520" s="294">
        <v>0.98480000000000001</v>
      </c>
      <c r="BW1520" s="294">
        <v>36927</v>
      </c>
      <c r="BX1520" s="294" t="e">
        <f>BW1520-#REF!</f>
        <v>#REF!</v>
      </c>
      <c r="BY1520" s="294">
        <v>0.9244</v>
      </c>
    </row>
    <row r="1521" spans="1:77">
      <c r="A1521" s="301">
        <v>1555</v>
      </c>
      <c r="B1521" s="302" t="s">
        <v>4004</v>
      </c>
      <c r="C1521" s="301" t="s">
        <v>5474</v>
      </c>
      <c r="D1521" s="302" t="s">
        <v>4139</v>
      </c>
      <c r="E1521" s="303">
        <v>333</v>
      </c>
      <c r="F1521" s="294">
        <v>113.52</v>
      </c>
      <c r="G1521" s="294">
        <v>266.39999999999998</v>
      </c>
      <c r="H1521" s="294">
        <v>0.99049999999999994</v>
      </c>
      <c r="I1521" s="294">
        <v>34182</v>
      </c>
      <c r="K1521" s="294">
        <v>0.42220000000000002</v>
      </c>
      <c r="L1521" s="294">
        <v>112.2</v>
      </c>
      <c r="M1521" s="294">
        <v>266.39999999999998</v>
      </c>
      <c r="N1521" s="294">
        <v>0.98619999999999997</v>
      </c>
      <c r="O1521" s="294">
        <v>35040</v>
      </c>
      <c r="Q1521" s="294">
        <v>0.42570000000000002</v>
      </c>
      <c r="R1521" s="294">
        <v>89.4</v>
      </c>
      <c r="S1521" s="294">
        <v>266.39999999999998</v>
      </c>
      <c r="T1521" s="294">
        <v>0.99780000000000002</v>
      </c>
      <c r="U1521" s="294">
        <v>26028</v>
      </c>
      <c r="W1521" s="294">
        <v>0.40529999999999999</v>
      </c>
      <c r="X1521" s="294">
        <v>61.44</v>
      </c>
      <c r="Y1521" s="294">
        <v>266.39999999999998</v>
      </c>
      <c r="Z1521" s="294">
        <v>1</v>
      </c>
      <c r="AA1521" s="294">
        <v>19650</v>
      </c>
      <c r="AC1521" s="294">
        <v>0.4299</v>
      </c>
      <c r="AD1521" s="294">
        <v>69.599999999999994</v>
      </c>
      <c r="AE1521" s="294">
        <v>266.39999999999998</v>
      </c>
      <c r="AF1521" s="294">
        <v>1</v>
      </c>
      <c r="AG1521" s="294">
        <v>22218</v>
      </c>
      <c r="AI1521" s="294">
        <v>0.42909999999999998</v>
      </c>
      <c r="AJ1521" s="294">
        <v>125.04</v>
      </c>
      <c r="AK1521" s="294">
        <v>266.39999999999998</v>
      </c>
      <c r="AL1521" s="294">
        <v>0.99309999999999998</v>
      </c>
      <c r="AM1521" s="294">
        <v>23988</v>
      </c>
      <c r="AO1521" s="294">
        <v>0.26829999999999998</v>
      </c>
      <c r="AP1521" s="294">
        <v>136.32</v>
      </c>
      <c r="AQ1521" s="294">
        <v>266.39999999999998</v>
      </c>
      <c r="AR1521" s="294">
        <v>0.94309999999999994</v>
      </c>
      <c r="AS1521" s="294">
        <v>31422</v>
      </c>
      <c r="AU1521" s="294">
        <v>0.32850000000000001</v>
      </c>
      <c r="AV1521" s="294">
        <v>115.68</v>
      </c>
      <c r="AW1521" s="294">
        <v>266.39999999999998</v>
      </c>
      <c r="AX1521" s="294">
        <v>0.9677</v>
      </c>
      <c r="AY1521" s="294">
        <v>26574</v>
      </c>
      <c r="BA1521" s="294">
        <v>0.32969999999999999</v>
      </c>
      <c r="BB1521" s="294">
        <v>142.56</v>
      </c>
      <c r="BC1521" s="294">
        <v>266.39999999999998</v>
      </c>
      <c r="BD1521" s="294">
        <v>0.9869</v>
      </c>
      <c r="BE1521" s="294">
        <v>25584</v>
      </c>
      <c r="BG1521" s="294">
        <v>0.24440000000000001</v>
      </c>
      <c r="BH1521" s="294">
        <v>120.96</v>
      </c>
      <c r="BI1521" s="294">
        <v>266.39999999999998</v>
      </c>
      <c r="BJ1521" s="294">
        <v>0.99729999999999996</v>
      </c>
      <c r="BK1521" s="294">
        <v>26118</v>
      </c>
      <c r="BM1521" s="294">
        <v>0.29099999999999998</v>
      </c>
      <c r="BN1521" s="294">
        <v>156.24</v>
      </c>
      <c r="BO1521" s="294">
        <v>266.39999999999998</v>
      </c>
      <c r="BP1521" s="294">
        <v>0.99080000000000001</v>
      </c>
      <c r="BQ1521" s="294">
        <v>30294</v>
      </c>
      <c r="BS1521" s="294">
        <v>0.29120000000000001</v>
      </c>
      <c r="BT1521" s="294">
        <v>176.4</v>
      </c>
      <c r="BU1521" s="294">
        <v>266.39999999999998</v>
      </c>
      <c r="BV1521" s="294">
        <v>0.98250000000000004</v>
      </c>
      <c r="BW1521" s="294">
        <v>37416</v>
      </c>
      <c r="BY1521" s="294">
        <v>0.29020000000000001</v>
      </c>
    </row>
    <row r="1522" spans="1:77">
      <c r="A1522" s="301">
        <v>1556</v>
      </c>
      <c r="B1522" s="302" t="s">
        <v>4004</v>
      </c>
      <c r="C1522" s="301" t="s">
        <v>5475</v>
      </c>
      <c r="D1522" s="302" t="s">
        <v>4139</v>
      </c>
      <c r="E1522" s="303">
        <v>120</v>
      </c>
      <c r="F1522" s="294">
        <v>88</v>
      </c>
      <c r="G1522" s="294">
        <v>96</v>
      </c>
      <c r="H1522" s="294">
        <v>0.99339999999999995</v>
      </c>
      <c r="I1522" s="294">
        <v>15000</v>
      </c>
      <c r="K1522" s="294">
        <v>0.23830000000000001</v>
      </c>
      <c r="L1522" s="294">
        <v>92</v>
      </c>
      <c r="M1522" s="294">
        <v>96</v>
      </c>
      <c r="N1522" s="294">
        <v>0.97870000000000001</v>
      </c>
      <c r="O1522" s="294">
        <v>20180</v>
      </c>
      <c r="Q1522" s="294">
        <v>0.30130000000000001</v>
      </c>
      <c r="R1522" s="294">
        <v>98</v>
      </c>
      <c r="S1522" s="294">
        <v>98</v>
      </c>
      <c r="T1522" s="294">
        <v>0.94689999999999996</v>
      </c>
      <c r="U1522" s="294">
        <v>11400</v>
      </c>
      <c r="W1522" s="294">
        <v>0.1706</v>
      </c>
      <c r="X1522" s="294">
        <v>98</v>
      </c>
      <c r="Y1522" s="294">
        <v>98</v>
      </c>
      <c r="Z1522" s="294">
        <v>0.92999999999999994</v>
      </c>
      <c r="AA1522" s="294">
        <v>11420</v>
      </c>
      <c r="AC1522" s="294">
        <v>0.16839999999999999</v>
      </c>
      <c r="AD1522" s="294">
        <v>102</v>
      </c>
      <c r="AE1522" s="294">
        <v>102</v>
      </c>
      <c r="AF1522" s="294">
        <v>0.9224</v>
      </c>
      <c r="AG1522" s="294">
        <v>13300</v>
      </c>
      <c r="AI1522" s="294">
        <v>0.19</v>
      </c>
      <c r="AJ1522" s="294">
        <v>106</v>
      </c>
      <c r="AK1522" s="294">
        <v>106</v>
      </c>
      <c r="AL1522" s="294">
        <v>0.92530000000000001</v>
      </c>
      <c r="AM1522" s="294">
        <v>9900</v>
      </c>
      <c r="AO1522" s="294">
        <v>0.14019999999999999</v>
      </c>
      <c r="AP1522" s="294">
        <v>124</v>
      </c>
      <c r="AQ1522" s="294">
        <v>124</v>
      </c>
      <c r="AR1522" s="294">
        <v>0.91279999999999994</v>
      </c>
      <c r="AS1522" s="294">
        <v>11720</v>
      </c>
      <c r="AU1522" s="294">
        <v>0.13919999999999999</v>
      </c>
      <c r="AV1522" s="294">
        <v>126</v>
      </c>
      <c r="AW1522" s="294">
        <v>126</v>
      </c>
      <c r="AX1522" s="294">
        <v>0.90820000000000001</v>
      </c>
      <c r="AY1522" s="294">
        <v>10280</v>
      </c>
      <c r="BA1522" s="294">
        <v>0.12479999999999999</v>
      </c>
      <c r="BB1522" s="294">
        <v>124</v>
      </c>
      <c r="BC1522" s="294">
        <v>124</v>
      </c>
      <c r="BD1522" s="294">
        <v>0.90959999999999996</v>
      </c>
      <c r="BE1522" s="294">
        <v>11660</v>
      </c>
      <c r="BG1522" s="294">
        <v>0.13900000000000001</v>
      </c>
      <c r="BH1522" s="294">
        <v>132</v>
      </c>
      <c r="BI1522" s="294">
        <v>132</v>
      </c>
      <c r="BJ1522" s="294">
        <v>0.9073</v>
      </c>
      <c r="BK1522" s="294">
        <v>12520</v>
      </c>
      <c r="BM1522" s="294">
        <v>0.14050000000000001</v>
      </c>
      <c r="BN1522" s="294">
        <v>118</v>
      </c>
      <c r="BO1522" s="294">
        <v>118</v>
      </c>
      <c r="BP1522" s="294">
        <v>0.91049999999999998</v>
      </c>
      <c r="BQ1522" s="294">
        <v>9960</v>
      </c>
      <c r="BS1522" s="294">
        <v>0.13800000000000001</v>
      </c>
      <c r="BT1522" s="294">
        <v>118</v>
      </c>
      <c r="BU1522" s="294">
        <v>118</v>
      </c>
      <c r="BV1522" s="294">
        <v>0.9173</v>
      </c>
      <c r="BW1522" s="294">
        <v>11540</v>
      </c>
      <c r="BY1522" s="294">
        <v>0.14330000000000001</v>
      </c>
    </row>
    <row r="1523" spans="1:77">
      <c r="A1523" s="301">
        <v>1557</v>
      </c>
      <c r="B1523" s="302" t="s">
        <v>4004</v>
      </c>
      <c r="C1523" s="301" t="s">
        <v>5476</v>
      </c>
      <c r="D1523" s="302" t="s">
        <v>4063</v>
      </c>
      <c r="E1523" s="303">
        <v>200</v>
      </c>
      <c r="F1523" s="294">
        <v>159.84</v>
      </c>
      <c r="G1523" s="294">
        <v>160</v>
      </c>
      <c r="H1523" s="294">
        <v>0.96919999999999995</v>
      </c>
      <c r="I1523" s="294">
        <v>52392</v>
      </c>
      <c r="K1523" s="294" t="s">
        <v>3983</v>
      </c>
      <c r="L1523" s="294">
        <v>118</v>
      </c>
      <c r="M1523" s="294">
        <v>160</v>
      </c>
      <c r="N1523" s="294">
        <v>0.97629999999999995</v>
      </c>
      <c r="O1523" s="294">
        <v>53880</v>
      </c>
      <c r="Q1523" s="294" t="s">
        <v>3983</v>
      </c>
      <c r="R1523" s="294">
        <v>160</v>
      </c>
      <c r="S1523" s="294">
        <v>160</v>
      </c>
      <c r="T1523" s="294">
        <v>0.96940000000000004</v>
      </c>
      <c r="U1523" s="294">
        <v>42340</v>
      </c>
      <c r="W1523" s="294" t="s">
        <v>3983</v>
      </c>
      <c r="X1523" s="294">
        <v>112.64</v>
      </c>
      <c r="Y1523" s="294">
        <v>160</v>
      </c>
      <c r="Z1523" s="294">
        <v>0.93140000000000001</v>
      </c>
      <c r="AA1523" s="294">
        <v>31996</v>
      </c>
      <c r="AC1523" s="294" t="s">
        <v>3983</v>
      </c>
      <c r="AD1523" s="294">
        <v>91.52</v>
      </c>
      <c r="AE1523" s="294">
        <v>160</v>
      </c>
      <c r="AF1523" s="294">
        <v>0.89659999999999995</v>
      </c>
      <c r="AG1523" s="294">
        <v>24024</v>
      </c>
      <c r="AI1523" s="294" t="s">
        <v>3983</v>
      </c>
      <c r="AJ1523" s="294">
        <v>93.28</v>
      </c>
      <c r="AK1523" s="294">
        <v>160</v>
      </c>
      <c r="AL1523" s="294">
        <v>0.93140000000000001</v>
      </c>
      <c r="AM1523" s="294">
        <v>27820</v>
      </c>
      <c r="AO1523" s="294" t="s">
        <v>3983</v>
      </c>
      <c r="AP1523" s="294">
        <v>92.8</v>
      </c>
      <c r="AQ1523" s="294">
        <v>160</v>
      </c>
      <c r="AR1523" s="294">
        <v>0.94130000000000003</v>
      </c>
      <c r="AS1523" s="294">
        <v>36064</v>
      </c>
      <c r="AU1523" s="294" t="s">
        <v>3983</v>
      </c>
      <c r="AV1523" s="294">
        <v>87.68</v>
      </c>
      <c r="AW1523" s="294">
        <v>160</v>
      </c>
      <c r="AX1523" s="294">
        <v>0.92649999999999999</v>
      </c>
      <c r="AY1523" s="294">
        <v>32204</v>
      </c>
      <c r="BA1523" s="294" t="s">
        <v>3983</v>
      </c>
      <c r="BB1523" s="294">
        <v>85.44</v>
      </c>
      <c r="BC1523" s="294">
        <v>160</v>
      </c>
      <c r="BD1523" s="294">
        <v>0.93020000000000003</v>
      </c>
      <c r="BE1523" s="294">
        <v>25284</v>
      </c>
      <c r="BG1523" s="294" t="s">
        <v>3983</v>
      </c>
      <c r="BH1523" s="294">
        <v>76</v>
      </c>
      <c r="BI1523" s="294">
        <v>160</v>
      </c>
      <c r="BJ1523" s="294">
        <v>0.95350000000000001</v>
      </c>
      <c r="BK1523" s="294">
        <v>27040</v>
      </c>
      <c r="BM1523" s="294" t="s">
        <v>3983</v>
      </c>
      <c r="BN1523" s="294">
        <v>84</v>
      </c>
      <c r="BO1523" s="294">
        <v>160</v>
      </c>
      <c r="BP1523" s="294">
        <v>0.96740000000000004</v>
      </c>
      <c r="BQ1523" s="294">
        <v>28400</v>
      </c>
      <c r="BS1523" s="294" t="s">
        <v>3983</v>
      </c>
      <c r="BT1523" s="294">
        <v>114.08</v>
      </c>
      <c r="BU1523" s="294">
        <v>160</v>
      </c>
      <c r="BV1523" s="294">
        <v>0.96799999999999997</v>
      </c>
      <c r="BW1523" s="294">
        <v>42600</v>
      </c>
      <c r="BY1523" s="294" t="s">
        <v>3983</v>
      </c>
    </row>
    <row r="1524" spans="1:77">
      <c r="A1524" s="301">
        <v>1558</v>
      </c>
      <c r="B1524" s="302" t="s">
        <v>4004</v>
      </c>
      <c r="C1524" s="301" t="s">
        <v>5477</v>
      </c>
      <c r="D1524" s="302" t="s">
        <v>4139</v>
      </c>
      <c r="E1524" s="303">
        <v>2125</v>
      </c>
      <c r="F1524" s="294" t="s">
        <v>3983</v>
      </c>
      <c r="G1524" s="294" t="s">
        <v>3983</v>
      </c>
      <c r="H1524" s="294" t="s">
        <v>3983</v>
      </c>
      <c r="I1524" s="294" t="s">
        <v>3983</v>
      </c>
      <c r="K1524" s="294" t="s">
        <v>3983</v>
      </c>
      <c r="L1524" s="294" t="s">
        <v>3983</v>
      </c>
      <c r="M1524" s="294" t="s">
        <v>3983</v>
      </c>
      <c r="N1524" s="294" t="s">
        <v>3983</v>
      </c>
      <c r="O1524" s="294" t="s">
        <v>3983</v>
      </c>
      <c r="Q1524" s="294" t="s">
        <v>3983</v>
      </c>
      <c r="R1524" s="294" t="s">
        <v>3983</v>
      </c>
      <c r="S1524" s="294" t="s">
        <v>3983</v>
      </c>
      <c r="T1524" s="294" t="s">
        <v>3983</v>
      </c>
      <c r="U1524" s="294" t="s">
        <v>3983</v>
      </c>
      <c r="W1524" s="294" t="s">
        <v>3983</v>
      </c>
      <c r="X1524" s="294" t="s">
        <v>3983</v>
      </c>
      <c r="Y1524" s="294" t="s">
        <v>3983</v>
      </c>
      <c r="Z1524" s="294" t="s">
        <v>3983</v>
      </c>
      <c r="AA1524" s="294" t="s">
        <v>3983</v>
      </c>
      <c r="AC1524" s="294" t="s">
        <v>3983</v>
      </c>
      <c r="AD1524" s="294" t="s">
        <v>3983</v>
      </c>
      <c r="AE1524" s="294" t="s">
        <v>3983</v>
      </c>
      <c r="AF1524" s="294" t="s">
        <v>3983</v>
      </c>
      <c r="AG1524" s="294" t="s">
        <v>3983</v>
      </c>
      <c r="AI1524" s="294" t="s">
        <v>3983</v>
      </c>
      <c r="AJ1524" s="294" t="s">
        <v>3983</v>
      </c>
      <c r="AK1524" s="294" t="s">
        <v>3983</v>
      </c>
      <c r="AL1524" s="294" t="s">
        <v>3983</v>
      </c>
      <c r="AM1524" s="294" t="s">
        <v>3983</v>
      </c>
      <c r="AO1524" s="294" t="s">
        <v>3983</v>
      </c>
      <c r="AP1524" s="294" t="s">
        <v>3983</v>
      </c>
      <c r="AQ1524" s="294" t="s">
        <v>3983</v>
      </c>
      <c r="AR1524" s="294" t="s">
        <v>3983</v>
      </c>
      <c r="AS1524" s="294" t="s">
        <v>3983</v>
      </c>
      <c r="AU1524" s="294" t="s">
        <v>3983</v>
      </c>
      <c r="AV1524" s="294" t="s">
        <v>3983</v>
      </c>
      <c r="AW1524" s="294" t="s">
        <v>3983</v>
      </c>
      <c r="AX1524" s="294" t="s">
        <v>3983</v>
      </c>
      <c r="AY1524" s="294" t="s">
        <v>3983</v>
      </c>
      <c r="BA1524" s="294" t="s">
        <v>3983</v>
      </c>
      <c r="BB1524" s="294" t="s">
        <v>3983</v>
      </c>
      <c r="BC1524" s="294" t="s">
        <v>3983</v>
      </c>
      <c r="BD1524" s="294" t="s">
        <v>3983</v>
      </c>
      <c r="BE1524" s="294" t="s">
        <v>3983</v>
      </c>
      <c r="BG1524" s="294" t="s">
        <v>3983</v>
      </c>
      <c r="BH1524" s="294" t="s">
        <v>3983</v>
      </c>
      <c r="BI1524" s="294" t="s">
        <v>3983</v>
      </c>
      <c r="BJ1524" s="294" t="s">
        <v>3983</v>
      </c>
      <c r="BK1524" s="294" t="s">
        <v>3983</v>
      </c>
      <c r="BM1524" s="294" t="s">
        <v>3983</v>
      </c>
      <c r="BN1524" s="294" t="s">
        <v>3983</v>
      </c>
      <c r="BO1524" s="294" t="s">
        <v>3983</v>
      </c>
      <c r="BP1524" s="294" t="s">
        <v>3983</v>
      </c>
      <c r="BQ1524" s="294" t="s">
        <v>3983</v>
      </c>
      <c r="BS1524" s="294" t="s">
        <v>3983</v>
      </c>
      <c r="BT1524" s="294" t="s">
        <v>3983</v>
      </c>
      <c r="BU1524" s="294" t="s">
        <v>3983</v>
      </c>
      <c r="BV1524" s="294" t="s">
        <v>3983</v>
      </c>
      <c r="BW1524" s="294" t="s">
        <v>3983</v>
      </c>
      <c r="BY1524" s="294" t="s">
        <v>3983</v>
      </c>
    </row>
    <row r="1525" spans="1:77">
      <c r="A1525" s="301">
        <v>1559</v>
      </c>
      <c r="B1525" s="302" t="s">
        <v>4004</v>
      </c>
      <c r="C1525" s="301" t="s">
        <v>5478</v>
      </c>
      <c r="D1525" s="302" t="s">
        <v>4139</v>
      </c>
      <c r="E1525" s="303">
        <v>250</v>
      </c>
      <c r="F1525" s="294">
        <v>234.96</v>
      </c>
      <c r="G1525" s="294">
        <v>234.96</v>
      </c>
      <c r="H1525" s="294">
        <v>0.99919999999999998</v>
      </c>
      <c r="I1525" s="294">
        <v>102630</v>
      </c>
      <c r="J1525" s="294" t="e">
        <f>I1525-#REF!</f>
        <v>#REF!</v>
      </c>
      <c r="K1525" s="294">
        <v>0.60719999999999996</v>
      </c>
      <c r="L1525" s="294">
        <v>228</v>
      </c>
      <c r="M1525" s="294">
        <v>228</v>
      </c>
      <c r="N1525" s="294">
        <v>0.99760000000000004</v>
      </c>
      <c r="O1525" s="294">
        <v>181590</v>
      </c>
      <c r="Q1525" s="294">
        <v>1.0730999999999999</v>
      </c>
      <c r="R1525" s="294">
        <v>234</v>
      </c>
      <c r="S1525" s="294">
        <v>234</v>
      </c>
      <c r="T1525" s="294">
        <v>0.99790000000000001</v>
      </c>
      <c r="U1525" s="294">
        <v>139380</v>
      </c>
      <c r="V1525" s="294" t="e">
        <f>U1525-#REF!</f>
        <v>#REF!</v>
      </c>
      <c r="W1525" s="294">
        <v>0.82909999999999995</v>
      </c>
      <c r="X1525" s="294">
        <v>234</v>
      </c>
      <c r="Y1525" s="294">
        <v>234</v>
      </c>
      <c r="Z1525" s="294">
        <v>0.99160000000000004</v>
      </c>
      <c r="AA1525" s="294">
        <v>133020</v>
      </c>
      <c r="AB1525" s="294" t="e">
        <f>AA1525-#REF!</f>
        <v>#REF!</v>
      </c>
      <c r="AC1525" s="294">
        <v>0.77059999999999995</v>
      </c>
      <c r="AD1525" s="294">
        <v>240</v>
      </c>
      <c r="AE1525" s="294">
        <v>240</v>
      </c>
      <c r="AF1525" s="294">
        <v>0.99809999999999999</v>
      </c>
      <c r="AG1525" s="294">
        <v>151380</v>
      </c>
      <c r="AH1525" s="294" t="e">
        <f>AG1525-#REF!</f>
        <v>#REF!</v>
      </c>
      <c r="AI1525" s="294">
        <v>0.84950000000000003</v>
      </c>
      <c r="AJ1525" s="294">
        <v>228</v>
      </c>
      <c r="AK1525" s="294">
        <v>228</v>
      </c>
      <c r="AL1525" s="294">
        <v>0.99919999999999998</v>
      </c>
      <c r="AM1525" s="294">
        <v>146280</v>
      </c>
      <c r="AN1525" s="294" t="e">
        <f>AM1525-#REF!</f>
        <v>#REF!</v>
      </c>
      <c r="AO1525" s="294">
        <v>0.89180000000000004</v>
      </c>
      <c r="AP1525" s="294">
        <v>228</v>
      </c>
      <c r="AQ1525" s="294">
        <v>228</v>
      </c>
      <c r="AR1525" s="294">
        <v>0.92459999999999998</v>
      </c>
      <c r="AS1525" s="294">
        <v>85320</v>
      </c>
      <c r="AU1525" s="294">
        <v>0.54400000000000004</v>
      </c>
      <c r="AV1525" s="294">
        <v>234</v>
      </c>
      <c r="AW1525" s="294">
        <v>234</v>
      </c>
      <c r="AX1525" s="294">
        <v>0.99880000000000002</v>
      </c>
      <c r="AY1525" s="294">
        <v>143160</v>
      </c>
      <c r="AZ1525" s="294" t="e">
        <f>AY1525-#REF!</f>
        <v>#REF!</v>
      </c>
      <c r="BA1525" s="294">
        <v>0.8508</v>
      </c>
      <c r="BB1525" s="294">
        <v>228</v>
      </c>
      <c r="BC1525" s="294">
        <v>228</v>
      </c>
      <c r="BD1525" s="294">
        <v>0.998</v>
      </c>
      <c r="BE1525" s="294">
        <v>146340</v>
      </c>
      <c r="BF1525" s="294" t="e">
        <f>BE1525-#REF!</f>
        <v>#REF!</v>
      </c>
      <c r="BG1525" s="294">
        <v>0.86450000000000005</v>
      </c>
      <c r="BH1525" s="294">
        <v>210</v>
      </c>
      <c r="BI1525" s="294">
        <v>210</v>
      </c>
      <c r="BJ1525" s="294">
        <v>0.99880000000000002</v>
      </c>
      <c r="BK1525" s="294">
        <v>147420</v>
      </c>
      <c r="BL1525" s="294" t="e">
        <f>BK1525-#REF!</f>
        <v>#REF!</v>
      </c>
      <c r="BM1525" s="294">
        <v>0.94469999999999998</v>
      </c>
      <c r="BN1525" s="294">
        <v>228</v>
      </c>
      <c r="BO1525" s="294">
        <v>228</v>
      </c>
      <c r="BP1525" s="294">
        <v>0.99709999999999999</v>
      </c>
      <c r="BQ1525" s="294">
        <v>122160</v>
      </c>
      <c r="BR1525" s="294" t="e">
        <f>BQ1525-#REF!</f>
        <v>#REF!</v>
      </c>
      <c r="BS1525" s="294">
        <v>0.79969999999999997</v>
      </c>
      <c r="BT1525" s="294">
        <v>240</v>
      </c>
      <c r="BU1525" s="294">
        <v>228</v>
      </c>
      <c r="BV1525" s="294">
        <v>0.99870000000000003</v>
      </c>
      <c r="BW1525" s="294">
        <v>141420</v>
      </c>
      <c r="BX1525" s="294" t="e">
        <f>BW1525-#REF!</f>
        <v>#REF!</v>
      </c>
      <c r="BY1525" s="294">
        <v>0.79300000000000004</v>
      </c>
    </row>
    <row r="1526" spans="1:77">
      <c r="A1526" s="301">
        <v>1560</v>
      </c>
      <c r="B1526" s="302" t="s">
        <v>4004</v>
      </c>
      <c r="C1526" s="301" t="s">
        <v>5479</v>
      </c>
      <c r="D1526" s="302" t="s">
        <v>4139</v>
      </c>
      <c r="E1526" s="303">
        <v>1750</v>
      </c>
      <c r="F1526" s="294">
        <v>1004.8</v>
      </c>
      <c r="G1526" s="294">
        <v>1400</v>
      </c>
      <c r="H1526" s="294">
        <v>0.99019999999999997</v>
      </c>
      <c r="I1526" s="294">
        <v>413960</v>
      </c>
      <c r="K1526" s="294">
        <v>0.57789999999999997</v>
      </c>
      <c r="L1526" s="294">
        <v>996</v>
      </c>
      <c r="M1526" s="294">
        <v>1400</v>
      </c>
      <c r="N1526" s="294">
        <v>0.98839999999999995</v>
      </c>
      <c r="O1526" s="294">
        <v>415880</v>
      </c>
      <c r="Q1526" s="294">
        <v>0.56789999999999996</v>
      </c>
      <c r="R1526" s="294">
        <v>988</v>
      </c>
      <c r="S1526" s="294">
        <v>1400</v>
      </c>
      <c r="T1526" s="294">
        <v>0.99280000000000002</v>
      </c>
      <c r="U1526" s="294">
        <v>220160</v>
      </c>
      <c r="W1526" s="294">
        <v>0.31169999999999998</v>
      </c>
      <c r="X1526" s="294">
        <v>974.4</v>
      </c>
      <c r="Y1526" s="294">
        <v>1400</v>
      </c>
      <c r="Z1526" s="294">
        <v>0.99409999999999998</v>
      </c>
      <c r="AA1526" s="294">
        <v>381280</v>
      </c>
      <c r="AC1526" s="294">
        <v>0.52910000000000001</v>
      </c>
      <c r="AD1526" s="294">
        <v>963.2</v>
      </c>
      <c r="AE1526" s="294">
        <v>1400</v>
      </c>
      <c r="AF1526" s="294">
        <v>0.99380000000000002</v>
      </c>
      <c r="AG1526" s="294">
        <v>361720</v>
      </c>
      <c r="AI1526" s="294">
        <v>0.50790000000000002</v>
      </c>
      <c r="AJ1526" s="294">
        <v>1198.4000000000001</v>
      </c>
      <c r="AK1526" s="294">
        <v>1400</v>
      </c>
      <c r="AL1526" s="294">
        <v>0.9889</v>
      </c>
      <c r="AM1526" s="294">
        <v>401920</v>
      </c>
      <c r="AO1526" s="294">
        <v>0.47099999999999997</v>
      </c>
      <c r="AP1526" s="294">
        <v>1545.6</v>
      </c>
      <c r="AQ1526" s="294">
        <v>1545.6</v>
      </c>
      <c r="AR1526" s="294">
        <v>0.98519999999999996</v>
      </c>
      <c r="AS1526" s="294">
        <v>427640</v>
      </c>
      <c r="AU1526" s="294">
        <v>0.3775</v>
      </c>
      <c r="AV1526" s="294">
        <v>1643.2</v>
      </c>
      <c r="AW1526" s="294">
        <v>1627.2</v>
      </c>
      <c r="AX1526" s="294">
        <v>0.98519999999999996</v>
      </c>
      <c r="AY1526" s="294">
        <v>457720</v>
      </c>
      <c r="BA1526" s="294">
        <v>0.39269999999999999</v>
      </c>
      <c r="BB1526" s="294">
        <v>1110.4000000000001</v>
      </c>
      <c r="BC1526" s="294">
        <v>1400</v>
      </c>
      <c r="BD1526" s="294">
        <v>0.98960000000000004</v>
      </c>
      <c r="BE1526" s="294">
        <v>406680</v>
      </c>
      <c r="BG1526" s="294">
        <v>0.49740000000000001</v>
      </c>
      <c r="BH1526" s="294">
        <v>1438.4</v>
      </c>
      <c r="BI1526" s="294">
        <v>1438.4</v>
      </c>
      <c r="BJ1526" s="294">
        <v>0.99509999999999998</v>
      </c>
      <c r="BK1526" s="294">
        <v>409800</v>
      </c>
      <c r="BM1526" s="294">
        <v>0.38479999999999998</v>
      </c>
      <c r="BN1526" s="294">
        <v>1001.6</v>
      </c>
      <c r="BO1526" s="294">
        <v>1400</v>
      </c>
      <c r="BP1526" s="294">
        <v>0.99309999999999998</v>
      </c>
      <c r="BQ1526" s="294">
        <v>389040</v>
      </c>
      <c r="BS1526" s="294">
        <v>0.58199999999999996</v>
      </c>
      <c r="BT1526" s="294">
        <v>984</v>
      </c>
      <c r="BU1526" s="294">
        <v>1400</v>
      </c>
      <c r="BV1526" s="294">
        <v>0.99239999999999995</v>
      </c>
      <c r="BW1526" s="294">
        <v>430000</v>
      </c>
      <c r="BY1526" s="294">
        <v>0.59179999999999999</v>
      </c>
    </row>
    <row r="1527" spans="1:77">
      <c r="A1527" s="301">
        <v>1561</v>
      </c>
      <c r="B1527" s="302" t="s">
        <v>4004</v>
      </c>
      <c r="C1527" s="301" t="s">
        <v>5480</v>
      </c>
      <c r="D1527" s="302" t="s">
        <v>4139</v>
      </c>
      <c r="E1527" s="303">
        <v>350</v>
      </c>
      <c r="F1527" s="294">
        <v>287.2</v>
      </c>
      <c r="G1527" s="294">
        <v>287.2</v>
      </c>
      <c r="H1527" s="294">
        <v>0.90859999999999996</v>
      </c>
      <c r="I1527" s="294">
        <v>26320</v>
      </c>
      <c r="K1527" s="294">
        <v>0.1401</v>
      </c>
      <c r="L1527" s="294">
        <v>236</v>
      </c>
      <c r="M1527" s="294">
        <v>280</v>
      </c>
      <c r="N1527" s="294">
        <v>0.91100000000000003</v>
      </c>
      <c r="O1527" s="294">
        <v>23020</v>
      </c>
      <c r="Q1527" s="294">
        <v>0.1439</v>
      </c>
      <c r="R1527" s="294">
        <v>32</v>
      </c>
      <c r="S1527" s="294">
        <v>280</v>
      </c>
      <c r="T1527" s="294">
        <v>0.72</v>
      </c>
      <c r="U1527" s="294">
        <v>2340</v>
      </c>
      <c r="W1527" s="294">
        <v>0.1411</v>
      </c>
      <c r="X1527" s="294">
        <v>27.2</v>
      </c>
      <c r="Y1527" s="294">
        <v>280</v>
      </c>
      <c r="Z1527" s="294">
        <v>0.65569999999999995</v>
      </c>
      <c r="AA1527" s="294">
        <v>2380</v>
      </c>
      <c r="AC1527" s="294">
        <v>0.1794</v>
      </c>
      <c r="AD1527" s="294">
        <v>27.2</v>
      </c>
      <c r="AE1527" s="294">
        <v>280</v>
      </c>
      <c r="AF1527" s="294">
        <v>0.69159999999999999</v>
      </c>
      <c r="AG1527" s="294">
        <v>2220</v>
      </c>
      <c r="AI1527" s="294">
        <v>0.15859999999999999</v>
      </c>
      <c r="AJ1527" s="294">
        <v>27.6</v>
      </c>
      <c r="AK1527" s="294">
        <v>280</v>
      </c>
      <c r="AL1527" s="294">
        <v>0.77159999999999995</v>
      </c>
      <c r="AM1527" s="294">
        <v>2330</v>
      </c>
      <c r="AO1527" s="294">
        <v>0.152</v>
      </c>
      <c r="AP1527" s="294">
        <v>25.2</v>
      </c>
      <c r="AQ1527" s="294">
        <v>280</v>
      </c>
      <c r="AR1527" s="294">
        <v>0.6724</v>
      </c>
      <c r="AS1527" s="294">
        <v>2770</v>
      </c>
      <c r="AU1527" s="294">
        <v>0.21970000000000001</v>
      </c>
      <c r="AV1527" s="294">
        <v>204</v>
      </c>
      <c r="AW1527" s="294">
        <v>280</v>
      </c>
      <c r="AX1527" s="294">
        <v>0.58199999999999996</v>
      </c>
      <c r="AY1527" s="294">
        <v>4970</v>
      </c>
      <c r="BA1527" s="294">
        <v>5.8099999999999999E-2</v>
      </c>
      <c r="BB1527" s="294">
        <v>270.8</v>
      </c>
      <c r="BC1527" s="294">
        <v>280</v>
      </c>
      <c r="BD1527" s="294">
        <v>0.95650000000000002</v>
      </c>
      <c r="BE1527" s="294">
        <v>30280</v>
      </c>
      <c r="BG1527" s="294">
        <v>0.15709999999999999</v>
      </c>
      <c r="BH1527" s="294">
        <v>277.60000000000002</v>
      </c>
      <c r="BI1527" s="294">
        <v>280</v>
      </c>
      <c r="BJ1527" s="294">
        <v>0.92679999999999996</v>
      </c>
      <c r="BK1527" s="294">
        <v>27340</v>
      </c>
      <c r="BM1527" s="294">
        <v>0.14280000000000001</v>
      </c>
      <c r="BN1527" s="294">
        <v>256.39999999999998</v>
      </c>
      <c r="BO1527" s="294">
        <v>280</v>
      </c>
      <c r="BP1527" s="294">
        <v>0.89200000000000002</v>
      </c>
      <c r="BQ1527" s="294">
        <v>26590</v>
      </c>
      <c r="BS1527" s="294">
        <v>0.17299999999999999</v>
      </c>
      <c r="BT1527" s="294">
        <v>270</v>
      </c>
      <c r="BU1527" s="294">
        <v>280</v>
      </c>
      <c r="BV1527" s="294">
        <v>0.82630000000000003</v>
      </c>
      <c r="BW1527" s="294">
        <v>23170</v>
      </c>
      <c r="BY1527" s="294">
        <v>0.1396</v>
      </c>
    </row>
    <row r="1528" spans="1:77">
      <c r="A1528" s="301">
        <v>1562</v>
      </c>
      <c r="B1528" s="302" t="s">
        <v>4004</v>
      </c>
      <c r="C1528" s="301" t="s">
        <v>5481</v>
      </c>
      <c r="D1528" s="302" t="s">
        <v>4139</v>
      </c>
      <c r="E1528" s="303">
        <v>157</v>
      </c>
      <c r="F1528" s="294">
        <v>28.56</v>
      </c>
      <c r="G1528" s="294">
        <v>125.6</v>
      </c>
      <c r="H1528" s="294">
        <v>0.84040000000000004</v>
      </c>
      <c r="I1528" s="294">
        <v>6729</v>
      </c>
      <c r="K1528" s="294">
        <v>0.38940000000000002</v>
      </c>
      <c r="L1528" s="294">
        <v>23.7</v>
      </c>
      <c r="M1528" s="294">
        <v>125.6</v>
      </c>
      <c r="N1528" s="294">
        <v>0.83509999999999995</v>
      </c>
      <c r="O1528" s="294">
        <v>5985</v>
      </c>
      <c r="Q1528" s="294">
        <v>0.40649999999999997</v>
      </c>
      <c r="R1528" s="294">
        <v>21</v>
      </c>
      <c r="S1528" s="294">
        <v>125.6</v>
      </c>
      <c r="T1528" s="294">
        <v>0.80179999999999996</v>
      </c>
      <c r="U1528" s="294">
        <v>4380</v>
      </c>
      <c r="W1528" s="294">
        <v>0.36130000000000001</v>
      </c>
      <c r="X1528" s="294">
        <v>15.24</v>
      </c>
      <c r="Y1528" s="294">
        <v>125.6</v>
      </c>
      <c r="Z1528" s="294">
        <v>0.76129999999999998</v>
      </c>
      <c r="AA1528" s="294">
        <v>4362</v>
      </c>
      <c r="AC1528" s="294">
        <v>0.50539999999999996</v>
      </c>
      <c r="AD1528" s="294">
        <v>19.079999999999998</v>
      </c>
      <c r="AE1528" s="294">
        <v>125.6</v>
      </c>
      <c r="AF1528" s="294">
        <v>0.76800000000000002</v>
      </c>
      <c r="AG1528" s="294">
        <v>4626</v>
      </c>
      <c r="AI1528" s="294">
        <v>0.4244</v>
      </c>
      <c r="AJ1528" s="294">
        <v>19.8</v>
      </c>
      <c r="AK1528" s="294">
        <v>125.6</v>
      </c>
      <c r="AL1528" s="294">
        <v>0.79530000000000001</v>
      </c>
      <c r="AM1528" s="294">
        <v>4428</v>
      </c>
      <c r="AO1528" s="294">
        <v>0.3906</v>
      </c>
      <c r="AP1528" s="294">
        <v>28.8</v>
      </c>
      <c r="AQ1528" s="294">
        <v>125.6</v>
      </c>
      <c r="AR1528" s="294">
        <v>0.80930000000000002</v>
      </c>
      <c r="AS1528" s="294">
        <v>6975</v>
      </c>
      <c r="AU1528" s="294">
        <v>0.4022</v>
      </c>
      <c r="AV1528" s="294">
        <v>31.32</v>
      </c>
      <c r="AW1528" s="294">
        <v>125.6</v>
      </c>
      <c r="AX1528" s="294">
        <v>0.81520000000000004</v>
      </c>
      <c r="AY1528" s="294">
        <v>6243</v>
      </c>
      <c r="BA1528" s="294">
        <v>0.33960000000000001</v>
      </c>
      <c r="BB1528" s="294">
        <v>21.6</v>
      </c>
      <c r="BC1528" s="294">
        <v>125.6</v>
      </c>
      <c r="BD1528" s="294">
        <v>0.76759999999999995</v>
      </c>
      <c r="BE1528" s="294">
        <v>4449</v>
      </c>
      <c r="BG1528" s="294">
        <v>0.36070000000000002</v>
      </c>
      <c r="BH1528" s="294">
        <v>13.2</v>
      </c>
      <c r="BI1528" s="294">
        <v>125.6</v>
      </c>
      <c r="BJ1528" s="294">
        <v>0.66779999999999995</v>
      </c>
      <c r="BK1528" s="294">
        <v>2967</v>
      </c>
      <c r="BM1528" s="294">
        <v>0.45240000000000002</v>
      </c>
      <c r="BN1528" s="294">
        <v>14.52</v>
      </c>
      <c r="BO1528" s="294">
        <v>125.6</v>
      </c>
      <c r="BP1528" s="294">
        <v>0.77349999999999997</v>
      </c>
      <c r="BQ1528" s="294">
        <v>3267</v>
      </c>
      <c r="BS1528" s="294">
        <v>0.43290000000000001</v>
      </c>
      <c r="BT1528" s="294">
        <v>14.64</v>
      </c>
      <c r="BU1528" s="294">
        <v>125.6</v>
      </c>
      <c r="BV1528" s="294">
        <v>0.81020000000000003</v>
      </c>
      <c r="BW1528" s="294">
        <v>3957</v>
      </c>
      <c r="BY1528" s="294">
        <v>0.44840000000000002</v>
      </c>
    </row>
    <row r="1529" spans="1:77">
      <c r="A1529" s="301">
        <v>1563</v>
      </c>
      <c r="B1529" s="302" t="s">
        <v>4004</v>
      </c>
      <c r="C1529" s="301" t="s">
        <v>5482</v>
      </c>
      <c r="D1529" s="302" t="s">
        <v>4139</v>
      </c>
      <c r="E1529" s="303">
        <v>1600</v>
      </c>
      <c r="F1529" s="294">
        <v>1494.4</v>
      </c>
      <c r="G1529" s="294">
        <v>1500</v>
      </c>
      <c r="H1529" s="294">
        <v>0.92730000000000001</v>
      </c>
      <c r="I1529" s="294">
        <v>77200</v>
      </c>
      <c r="K1529" s="294">
        <v>7.7399999999999997E-2</v>
      </c>
      <c r="L1529" s="294">
        <v>1496</v>
      </c>
      <c r="M1529" s="294">
        <v>1496</v>
      </c>
      <c r="N1529" s="294">
        <v>0.95309999999999995</v>
      </c>
      <c r="O1529" s="294">
        <v>78720</v>
      </c>
      <c r="Q1529" s="294">
        <v>7.4200000000000002E-2</v>
      </c>
      <c r="R1529" s="294">
        <v>1438.4</v>
      </c>
      <c r="S1529" s="294">
        <v>1438.4</v>
      </c>
      <c r="T1529" s="294">
        <v>0.95689999999999997</v>
      </c>
      <c r="U1529" s="294">
        <v>114440</v>
      </c>
      <c r="W1529" s="294">
        <v>0.11550000000000001</v>
      </c>
      <c r="X1529" s="294">
        <v>1263.2</v>
      </c>
      <c r="Y1529" s="294">
        <v>1280</v>
      </c>
      <c r="Z1529" s="294">
        <v>0.95589999999999997</v>
      </c>
      <c r="AA1529" s="294">
        <v>123500</v>
      </c>
      <c r="AC1529" s="294">
        <v>0.13750000000000001</v>
      </c>
      <c r="AD1529" s="294">
        <v>1350.4</v>
      </c>
      <c r="AE1529" s="294">
        <v>1350.4</v>
      </c>
      <c r="AF1529" s="294">
        <v>0.92830000000000001</v>
      </c>
      <c r="AG1529" s="294">
        <v>157060</v>
      </c>
      <c r="AI1529" s="294">
        <v>0.16839999999999999</v>
      </c>
      <c r="AJ1529" s="294">
        <v>1352.8</v>
      </c>
      <c r="AK1529" s="294">
        <v>1352.8</v>
      </c>
      <c r="AL1529" s="294">
        <v>0.96640000000000004</v>
      </c>
      <c r="AM1529" s="294">
        <v>255040</v>
      </c>
      <c r="AO1529" s="294">
        <v>0.27100000000000002</v>
      </c>
      <c r="AP1529" s="294">
        <v>1272.8</v>
      </c>
      <c r="AQ1529" s="294">
        <v>1280</v>
      </c>
      <c r="AR1529" s="294">
        <v>0.93830000000000002</v>
      </c>
      <c r="AS1529" s="294">
        <v>153060</v>
      </c>
      <c r="AU1529" s="294">
        <v>0.17230000000000001</v>
      </c>
      <c r="AV1529" s="294">
        <v>1204</v>
      </c>
      <c r="AW1529" s="294">
        <v>1280</v>
      </c>
      <c r="AX1529" s="294">
        <v>0.95789999999999997</v>
      </c>
      <c r="AY1529" s="294">
        <v>131940</v>
      </c>
      <c r="BA1529" s="294">
        <v>0.15890000000000001</v>
      </c>
      <c r="BB1529" s="294">
        <v>1166.4000000000001</v>
      </c>
      <c r="BC1529" s="294">
        <v>1280</v>
      </c>
      <c r="BD1529" s="294">
        <v>0.95779999999999998</v>
      </c>
      <c r="BE1529" s="294">
        <v>102980</v>
      </c>
      <c r="BG1529" s="294">
        <v>0.1239</v>
      </c>
      <c r="BH1529" s="294">
        <v>1228</v>
      </c>
      <c r="BI1529" s="294">
        <v>1280</v>
      </c>
      <c r="BJ1529" s="294">
        <v>0.9667</v>
      </c>
      <c r="BK1529" s="294">
        <v>173420</v>
      </c>
      <c r="BM1529" s="294">
        <v>0.19639999999999999</v>
      </c>
      <c r="BN1529" s="294">
        <v>1316</v>
      </c>
      <c r="BO1529" s="294">
        <v>1316</v>
      </c>
      <c r="BP1529" s="294">
        <v>0.9708</v>
      </c>
      <c r="BQ1529" s="294">
        <v>192760</v>
      </c>
      <c r="BS1529" s="294">
        <v>0.22450000000000001</v>
      </c>
      <c r="BT1529" s="294">
        <v>1309.5999999999999</v>
      </c>
      <c r="BU1529" s="294">
        <v>1309.5999999999999</v>
      </c>
      <c r="BV1529" s="294">
        <v>0.96250000000000002</v>
      </c>
      <c r="BW1529" s="294">
        <v>173820</v>
      </c>
      <c r="BY1529" s="294">
        <v>0.18540000000000001</v>
      </c>
    </row>
    <row r="1530" spans="1:77">
      <c r="A1530" s="301">
        <v>1564</v>
      </c>
      <c r="B1530" s="302" t="s">
        <v>4004</v>
      </c>
      <c r="C1530" s="301" t="s">
        <v>5483</v>
      </c>
      <c r="D1530" s="302" t="s">
        <v>4139</v>
      </c>
      <c r="E1530" s="303">
        <v>491</v>
      </c>
      <c r="F1530" s="294" t="s">
        <v>3983</v>
      </c>
      <c r="G1530" s="294" t="s">
        <v>3983</v>
      </c>
      <c r="H1530" s="294" t="s">
        <v>3983</v>
      </c>
      <c r="I1530" s="294" t="s">
        <v>3983</v>
      </c>
      <c r="K1530" s="294" t="s">
        <v>3983</v>
      </c>
      <c r="L1530" s="294" t="s">
        <v>3983</v>
      </c>
      <c r="M1530" s="294" t="s">
        <v>3983</v>
      </c>
      <c r="N1530" s="294" t="s">
        <v>3983</v>
      </c>
      <c r="O1530" s="294" t="s">
        <v>3983</v>
      </c>
      <c r="Q1530" s="294" t="s">
        <v>3983</v>
      </c>
      <c r="R1530" s="294" t="s">
        <v>3983</v>
      </c>
      <c r="S1530" s="294" t="s">
        <v>3983</v>
      </c>
      <c r="T1530" s="294" t="s">
        <v>3983</v>
      </c>
      <c r="U1530" s="294" t="s">
        <v>3983</v>
      </c>
      <c r="W1530" s="294" t="s">
        <v>3983</v>
      </c>
      <c r="X1530" s="294" t="s">
        <v>3983</v>
      </c>
      <c r="Y1530" s="294" t="s">
        <v>3983</v>
      </c>
      <c r="Z1530" s="294" t="s">
        <v>3983</v>
      </c>
      <c r="AA1530" s="294" t="s">
        <v>3983</v>
      </c>
      <c r="AC1530" s="294" t="s">
        <v>3983</v>
      </c>
      <c r="AD1530" s="294" t="s">
        <v>3983</v>
      </c>
      <c r="AE1530" s="294" t="s">
        <v>3983</v>
      </c>
      <c r="AF1530" s="294" t="s">
        <v>3983</v>
      </c>
      <c r="AG1530" s="294" t="s">
        <v>3983</v>
      </c>
      <c r="AI1530" s="294" t="s">
        <v>3983</v>
      </c>
      <c r="AJ1530" s="294" t="s">
        <v>3983</v>
      </c>
      <c r="AK1530" s="294" t="s">
        <v>3983</v>
      </c>
      <c r="AL1530" s="294" t="s">
        <v>3983</v>
      </c>
      <c r="AM1530" s="294" t="s">
        <v>3983</v>
      </c>
      <c r="AO1530" s="294" t="s">
        <v>3983</v>
      </c>
      <c r="AP1530" s="294" t="s">
        <v>3983</v>
      </c>
      <c r="AQ1530" s="294" t="s">
        <v>3983</v>
      </c>
      <c r="AR1530" s="294" t="s">
        <v>3983</v>
      </c>
      <c r="AS1530" s="294" t="s">
        <v>3983</v>
      </c>
      <c r="AU1530" s="294" t="s">
        <v>3983</v>
      </c>
      <c r="AV1530" s="294" t="s">
        <v>3983</v>
      </c>
      <c r="AW1530" s="294" t="s">
        <v>3983</v>
      </c>
      <c r="AX1530" s="294" t="s">
        <v>3983</v>
      </c>
      <c r="AY1530" s="294" t="s">
        <v>3983</v>
      </c>
      <c r="BA1530" s="294" t="s">
        <v>3983</v>
      </c>
      <c r="BB1530" s="294" t="s">
        <v>3983</v>
      </c>
      <c r="BC1530" s="294" t="s">
        <v>3983</v>
      </c>
      <c r="BD1530" s="294" t="s">
        <v>3983</v>
      </c>
      <c r="BE1530" s="294" t="s">
        <v>3983</v>
      </c>
      <c r="BG1530" s="294" t="s">
        <v>3983</v>
      </c>
      <c r="BH1530" s="294" t="s">
        <v>3983</v>
      </c>
      <c r="BI1530" s="294" t="s">
        <v>3983</v>
      </c>
      <c r="BJ1530" s="294" t="s">
        <v>3983</v>
      </c>
      <c r="BK1530" s="294" t="s">
        <v>3983</v>
      </c>
      <c r="BM1530" s="294" t="s">
        <v>3983</v>
      </c>
      <c r="BN1530" s="294" t="s">
        <v>3983</v>
      </c>
      <c r="BO1530" s="294" t="s">
        <v>3983</v>
      </c>
      <c r="BP1530" s="294" t="s">
        <v>3983</v>
      </c>
      <c r="BQ1530" s="294" t="s">
        <v>3983</v>
      </c>
      <c r="BS1530" s="294" t="s">
        <v>3983</v>
      </c>
      <c r="BT1530" s="294" t="s">
        <v>3983</v>
      </c>
      <c r="BU1530" s="294" t="s">
        <v>3983</v>
      </c>
      <c r="BV1530" s="294" t="s">
        <v>3983</v>
      </c>
      <c r="BW1530" s="294" t="s">
        <v>3983</v>
      </c>
      <c r="BY1530" s="294" t="s">
        <v>3983</v>
      </c>
    </row>
    <row r="1531" spans="1:77">
      <c r="A1531" s="301">
        <v>1565</v>
      </c>
      <c r="B1531" s="302" t="s">
        <v>4004</v>
      </c>
      <c r="C1531" s="301" t="s">
        <v>5484</v>
      </c>
      <c r="D1531" s="302" t="s">
        <v>4139</v>
      </c>
      <c r="E1531" s="303">
        <v>120</v>
      </c>
      <c r="F1531" s="294">
        <v>112.96</v>
      </c>
      <c r="G1531" s="294">
        <v>112.96</v>
      </c>
      <c r="H1531" s="294">
        <v>0.93959999999999999</v>
      </c>
      <c r="I1531" s="294">
        <v>17768</v>
      </c>
      <c r="K1531" s="294">
        <v>0.23250000000000001</v>
      </c>
      <c r="L1531" s="294">
        <v>107.2</v>
      </c>
      <c r="M1531" s="294">
        <v>107.2</v>
      </c>
      <c r="N1531" s="294">
        <v>0.9325</v>
      </c>
      <c r="O1531" s="294">
        <v>16664</v>
      </c>
      <c r="Q1531" s="294">
        <v>0.22409999999999999</v>
      </c>
      <c r="R1531" s="294">
        <v>112</v>
      </c>
      <c r="S1531" s="294">
        <v>112</v>
      </c>
      <c r="T1531" s="294">
        <v>0.93</v>
      </c>
      <c r="U1531" s="294">
        <v>16368</v>
      </c>
      <c r="W1531" s="294">
        <v>0.21829999999999999</v>
      </c>
      <c r="X1531" s="294">
        <v>110.4</v>
      </c>
      <c r="Y1531" s="294">
        <v>110.4</v>
      </c>
      <c r="Z1531" s="294">
        <v>0.90739999999999998</v>
      </c>
      <c r="AA1531" s="294">
        <v>15208</v>
      </c>
      <c r="AC1531" s="294">
        <v>0.20399999999999999</v>
      </c>
      <c r="AD1531" s="294">
        <v>98.24</v>
      </c>
      <c r="AE1531" s="294">
        <v>98.24</v>
      </c>
      <c r="AF1531" s="294">
        <v>0.90369999999999995</v>
      </c>
      <c r="AG1531" s="294">
        <v>12904</v>
      </c>
      <c r="AI1531" s="294">
        <v>0.19539999999999999</v>
      </c>
      <c r="AJ1531" s="294">
        <v>105.6</v>
      </c>
      <c r="AK1531" s="294">
        <v>105.6</v>
      </c>
      <c r="AL1531" s="294">
        <v>0.92079999999999995</v>
      </c>
      <c r="AM1531" s="294">
        <v>12728</v>
      </c>
      <c r="AO1531" s="294">
        <v>0.18179999999999999</v>
      </c>
      <c r="AP1531" s="294">
        <v>104.96</v>
      </c>
      <c r="AQ1531" s="294">
        <v>104.96</v>
      </c>
      <c r="AR1531" s="294">
        <v>0.90510000000000002</v>
      </c>
      <c r="AS1531" s="294">
        <v>10520</v>
      </c>
      <c r="AU1531" s="294">
        <v>0.1489</v>
      </c>
      <c r="AV1531" s="294">
        <v>122.88</v>
      </c>
      <c r="AW1531" s="294">
        <v>122.88</v>
      </c>
      <c r="AX1531" s="294">
        <v>0.9123</v>
      </c>
      <c r="AY1531" s="294">
        <v>15128</v>
      </c>
      <c r="BA1531" s="294">
        <v>0.18740000000000001</v>
      </c>
      <c r="BB1531" s="294">
        <v>120.32</v>
      </c>
      <c r="BC1531" s="294">
        <v>120.32</v>
      </c>
      <c r="BD1531" s="294">
        <v>0.93489999999999995</v>
      </c>
      <c r="BE1531" s="294">
        <v>19272</v>
      </c>
      <c r="BG1531" s="294">
        <v>0.2303</v>
      </c>
      <c r="BH1531" s="294">
        <v>116.8</v>
      </c>
      <c r="BI1531" s="294">
        <v>116.8</v>
      </c>
      <c r="BJ1531" s="294">
        <v>0.94120000000000004</v>
      </c>
      <c r="BK1531" s="294">
        <v>18032</v>
      </c>
      <c r="BM1531" s="294">
        <v>0.2205</v>
      </c>
      <c r="BN1531" s="294">
        <v>114.24</v>
      </c>
      <c r="BO1531" s="294">
        <v>114.24</v>
      </c>
      <c r="BP1531" s="294">
        <v>0.94379999999999997</v>
      </c>
      <c r="BQ1531" s="294">
        <v>16104</v>
      </c>
      <c r="BS1531" s="294">
        <v>0.2223</v>
      </c>
      <c r="BT1531" s="294">
        <v>117.12</v>
      </c>
      <c r="BU1531" s="294">
        <v>117.12</v>
      </c>
      <c r="BV1531" s="294">
        <v>0.93810000000000004</v>
      </c>
      <c r="BW1531" s="294">
        <v>17448</v>
      </c>
      <c r="BY1531" s="294">
        <v>0.2135</v>
      </c>
    </row>
    <row r="1532" spans="1:77">
      <c r="A1532" s="301">
        <v>1566</v>
      </c>
      <c r="B1532" s="302" t="s">
        <v>4004</v>
      </c>
      <c r="C1532" s="301" t="s">
        <v>5485</v>
      </c>
      <c r="D1532" s="302" t="s">
        <v>4139</v>
      </c>
      <c r="E1532" s="303">
        <v>950</v>
      </c>
      <c r="F1532" s="294">
        <v>800</v>
      </c>
      <c r="G1532" s="294">
        <v>800</v>
      </c>
      <c r="H1532" s="294">
        <v>0.99229999999999996</v>
      </c>
      <c r="I1532" s="294">
        <v>306600</v>
      </c>
      <c r="K1532" s="294">
        <v>0.53649999999999998</v>
      </c>
      <c r="L1532" s="294">
        <v>800</v>
      </c>
      <c r="M1532" s="294">
        <v>800</v>
      </c>
      <c r="N1532" s="294">
        <v>0.99170000000000003</v>
      </c>
      <c r="O1532" s="294">
        <v>309000</v>
      </c>
      <c r="Q1532" s="294">
        <v>0.52349999999999997</v>
      </c>
      <c r="R1532" s="294">
        <v>800</v>
      </c>
      <c r="S1532" s="294">
        <v>800</v>
      </c>
      <c r="T1532" s="294">
        <v>0.99490000000000001</v>
      </c>
      <c r="U1532" s="294">
        <v>270800</v>
      </c>
      <c r="W1532" s="294">
        <v>0.47260000000000002</v>
      </c>
      <c r="X1532" s="294">
        <v>708</v>
      </c>
      <c r="Y1532" s="294">
        <v>760</v>
      </c>
      <c r="Z1532" s="294">
        <v>0.99349999999999994</v>
      </c>
      <c r="AA1532" s="294">
        <v>241960</v>
      </c>
      <c r="AC1532" s="294">
        <v>0.46239999999999998</v>
      </c>
      <c r="AD1532" s="294">
        <v>682.4</v>
      </c>
      <c r="AE1532" s="294">
        <v>760</v>
      </c>
      <c r="AF1532" s="294">
        <v>0.99549999999999994</v>
      </c>
      <c r="AG1532" s="294">
        <v>229300</v>
      </c>
      <c r="AI1532" s="294">
        <v>0.45369999999999999</v>
      </c>
      <c r="AJ1532" s="294">
        <v>760</v>
      </c>
      <c r="AK1532" s="294">
        <v>760</v>
      </c>
      <c r="AL1532" s="294">
        <v>0.99519999999999997</v>
      </c>
      <c r="AM1532" s="294">
        <v>219420</v>
      </c>
      <c r="AO1532" s="294">
        <v>0.40300000000000002</v>
      </c>
      <c r="AP1532" s="294">
        <v>760</v>
      </c>
      <c r="AQ1532" s="294">
        <v>760</v>
      </c>
      <c r="AR1532" s="294">
        <v>0.99549999999999994</v>
      </c>
      <c r="AS1532" s="294">
        <v>237120</v>
      </c>
      <c r="AU1532" s="294">
        <v>0.42130000000000001</v>
      </c>
      <c r="AV1532" s="294">
        <v>680</v>
      </c>
      <c r="AW1532" s="294">
        <v>760</v>
      </c>
      <c r="AX1532" s="294">
        <v>0.997</v>
      </c>
      <c r="AY1532" s="294">
        <v>198800</v>
      </c>
      <c r="BA1532" s="294">
        <v>0.4073</v>
      </c>
      <c r="BB1532" s="294">
        <v>620</v>
      </c>
      <c r="BC1532" s="294">
        <v>760</v>
      </c>
      <c r="BD1532" s="294">
        <v>0.999</v>
      </c>
      <c r="BE1532" s="294">
        <v>198800</v>
      </c>
      <c r="BG1532" s="294">
        <v>0.43140000000000001</v>
      </c>
      <c r="BH1532" s="294">
        <v>700</v>
      </c>
      <c r="BI1532" s="294">
        <v>760</v>
      </c>
      <c r="BJ1532" s="294">
        <v>0.99719999999999998</v>
      </c>
      <c r="BK1532" s="294">
        <v>207000</v>
      </c>
      <c r="BM1532" s="294">
        <v>0.39860000000000001</v>
      </c>
      <c r="BN1532" s="294">
        <v>700</v>
      </c>
      <c r="BO1532" s="294">
        <v>760</v>
      </c>
      <c r="BP1532" s="294">
        <v>0.998</v>
      </c>
      <c r="BQ1532" s="294">
        <v>191200</v>
      </c>
      <c r="BS1532" s="294">
        <v>0.4073</v>
      </c>
      <c r="BT1532" s="294">
        <v>780</v>
      </c>
      <c r="BU1532" s="294">
        <v>780</v>
      </c>
      <c r="BV1532" s="294">
        <v>0.995</v>
      </c>
      <c r="BW1532" s="294">
        <v>238600</v>
      </c>
      <c r="BY1532" s="294">
        <v>0.41320000000000001</v>
      </c>
    </row>
    <row r="1533" spans="1:77">
      <c r="A1533" s="301">
        <v>1567</v>
      </c>
      <c r="B1533" s="302" t="s">
        <v>4004</v>
      </c>
      <c r="C1533" s="301" t="s">
        <v>5486</v>
      </c>
      <c r="D1533" s="302" t="s">
        <v>4139</v>
      </c>
      <c r="E1533" s="303">
        <v>176.7</v>
      </c>
      <c r="F1533" s="294">
        <v>181.44</v>
      </c>
      <c r="G1533" s="294">
        <v>181.44</v>
      </c>
      <c r="H1533" s="294">
        <v>0.99980000000000002</v>
      </c>
      <c r="I1533" s="294">
        <v>68760</v>
      </c>
      <c r="K1533" s="294">
        <v>0.52649999999999997</v>
      </c>
      <c r="L1533" s="294">
        <v>186.6</v>
      </c>
      <c r="M1533" s="294">
        <v>186.6</v>
      </c>
      <c r="N1533" s="294">
        <v>0.99980000000000002</v>
      </c>
      <c r="O1533" s="294">
        <v>70182</v>
      </c>
      <c r="Q1533" s="294">
        <v>0.50570000000000004</v>
      </c>
      <c r="R1533" s="294">
        <v>180.6</v>
      </c>
      <c r="S1533" s="294">
        <v>180.6</v>
      </c>
      <c r="T1533" s="294">
        <v>0.99970000000000003</v>
      </c>
      <c r="U1533" s="294">
        <v>67776</v>
      </c>
      <c r="W1533" s="294">
        <v>0.52139999999999997</v>
      </c>
      <c r="X1533" s="294">
        <v>188.04</v>
      </c>
      <c r="Y1533" s="294">
        <v>188.04</v>
      </c>
      <c r="Z1533" s="294">
        <v>0.99970000000000003</v>
      </c>
      <c r="AA1533" s="294">
        <v>73449</v>
      </c>
      <c r="AC1533" s="294">
        <v>0.5252</v>
      </c>
      <c r="AD1533" s="294">
        <v>181.56</v>
      </c>
      <c r="AE1533" s="294">
        <v>181.56</v>
      </c>
      <c r="AF1533" s="294">
        <v>0.99960000000000004</v>
      </c>
      <c r="AG1533" s="294">
        <v>62556</v>
      </c>
      <c r="AI1533" s="294">
        <v>0.46329999999999999</v>
      </c>
      <c r="AJ1533" s="294">
        <v>161.28</v>
      </c>
      <c r="AK1533" s="294">
        <v>161.28</v>
      </c>
      <c r="AL1533" s="294">
        <v>0.99939999999999996</v>
      </c>
      <c r="AM1533" s="294">
        <v>51111</v>
      </c>
      <c r="AO1533" s="294">
        <v>0.44040000000000001</v>
      </c>
      <c r="AP1533" s="294">
        <v>167.88</v>
      </c>
      <c r="AQ1533" s="294">
        <v>167.88</v>
      </c>
      <c r="AR1533" s="294">
        <v>0.99929999999999997</v>
      </c>
      <c r="AS1533" s="294">
        <v>53961</v>
      </c>
      <c r="AU1533" s="294">
        <v>0.43240000000000001</v>
      </c>
      <c r="AV1533" s="294">
        <v>184.56</v>
      </c>
      <c r="AW1533" s="294">
        <v>184.56</v>
      </c>
      <c r="AX1533" s="294">
        <v>0.99960000000000004</v>
      </c>
      <c r="AY1533" s="294">
        <v>62019</v>
      </c>
      <c r="BA1533" s="294">
        <v>0.46689999999999998</v>
      </c>
      <c r="BB1533" s="294">
        <v>193.08</v>
      </c>
      <c r="BC1533" s="294">
        <v>193.08</v>
      </c>
      <c r="BD1533" s="294">
        <v>0.99980000000000002</v>
      </c>
      <c r="BE1533" s="294">
        <v>67674</v>
      </c>
      <c r="BG1533" s="294">
        <v>0.47120000000000001</v>
      </c>
      <c r="BH1533" s="294">
        <v>186.96</v>
      </c>
      <c r="BI1533" s="294">
        <v>186.96</v>
      </c>
      <c r="BJ1533" s="294">
        <v>0.99990000000000001</v>
      </c>
      <c r="BK1533" s="294">
        <v>70140</v>
      </c>
      <c r="BM1533" s="294">
        <v>0.50429999999999997</v>
      </c>
      <c r="BN1533" s="294">
        <v>184.68</v>
      </c>
      <c r="BO1533" s="294">
        <v>184.68</v>
      </c>
      <c r="BP1533" s="294">
        <v>0.99990000000000001</v>
      </c>
      <c r="BQ1533" s="294">
        <v>63891</v>
      </c>
      <c r="BS1533" s="294">
        <v>0.51490000000000002</v>
      </c>
      <c r="BT1533" s="294">
        <v>185.28</v>
      </c>
      <c r="BU1533" s="294">
        <v>185.28</v>
      </c>
      <c r="BV1533" s="294">
        <v>0.99980000000000002</v>
      </c>
      <c r="BW1533" s="294">
        <v>75186</v>
      </c>
      <c r="BY1533" s="294">
        <v>0.54549999999999998</v>
      </c>
    </row>
    <row r="1534" spans="1:77">
      <c r="A1534" s="301">
        <v>1568</v>
      </c>
      <c r="B1534" s="302" t="s">
        <v>4004</v>
      </c>
      <c r="C1534" s="301" t="s">
        <v>5487</v>
      </c>
      <c r="D1534" s="302" t="s">
        <v>4139</v>
      </c>
      <c r="E1534" s="303">
        <v>115</v>
      </c>
      <c r="F1534" s="294">
        <v>109.92</v>
      </c>
      <c r="G1534" s="294">
        <v>109.92</v>
      </c>
      <c r="H1534" s="294">
        <v>0.94730000000000003</v>
      </c>
      <c r="I1534" s="294">
        <v>11498</v>
      </c>
      <c r="K1534" s="294">
        <v>0.15340000000000001</v>
      </c>
      <c r="L1534" s="294">
        <v>118.6</v>
      </c>
      <c r="M1534" s="294">
        <v>118.6</v>
      </c>
      <c r="N1534" s="294">
        <v>0.95230000000000004</v>
      </c>
      <c r="O1534" s="294">
        <v>17284</v>
      </c>
      <c r="Q1534" s="294">
        <v>0.20569999999999999</v>
      </c>
      <c r="R1534" s="294">
        <v>111.2</v>
      </c>
      <c r="S1534" s="294">
        <v>111.2</v>
      </c>
      <c r="T1534" s="294">
        <v>0.95019999999999993</v>
      </c>
      <c r="U1534" s="294">
        <v>14706</v>
      </c>
      <c r="W1534" s="294">
        <v>0.1933</v>
      </c>
      <c r="X1534" s="294">
        <v>122.24</v>
      </c>
      <c r="Y1534" s="294">
        <v>122.24</v>
      </c>
      <c r="Z1534" s="294">
        <v>0.9496</v>
      </c>
      <c r="AA1534" s="294">
        <v>15922</v>
      </c>
      <c r="AC1534" s="294">
        <v>0.18440000000000001</v>
      </c>
      <c r="AD1534" s="294">
        <v>125.68</v>
      </c>
      <c r="AE1534" s="294">
        <v>125.68</v>
      </c>
      <c r="AF1534" s="294">
        <v>0.95089999999999997</v>
      </c>
      <c r="AG1534" s="294">
        <v>18588</v>
      </c>
      <c r="AI1534" s="294">
        <v>0.20910000000000001</v>
      </c>
      <c r="AJ1534" s="294">
        <v>125.44</v>
      </c>
      <c r="AK1534" s="294">
        <v>125.44</v>
      </c>
      <c r="AL1534" s="294">
        <v>0.95819999999999994</v>
      </c>
      <c r="AM1534" s="294">
        <v>19254</v>
      </c>
      <c r="AO1534" s="294">
        <v>0.2225</v>
      </c>
      <c r="AP1534" s="294">
        <v>136.16</v>
      </c>
      <c r="AQ1534" s="294">
        <v>136.16</v>
      </c>
      <c r="AR1534" s="294">
        <v>0.9446</v>
      </c>
      <c r="AS1534" s="294">
        <v>16724</v>
      </c>
      <c r="AU1534" s="294">
        <v>0.17480000000000001</v>
      </c>
      <c r="AV1534" s="294">
        <v>142.72</v>
      </c>
      <c r="AW1534" s="294">
        <v>142.72</v>
      </c>
      <c r="AX1534" s="294">
        <v>0.94950000000000001</v>
      </c>
      <c r="AY1534" s="294">
        <v>19012</v>
      </c>
      <c r="BA1534" s="294">
        <v>0.19489999999999999</v>
      </c>
      <c r="BB1534" s="294">
        <v>146</v>
      </c>
      <c r="BC1534" s="294">
        <v>146</v>
      </c>
      <c r="BD1534" s="294">
        <v>0.95279999999999998</v>
      </c>
      <c r="BE1534" s="294">
        <v>19114</v>
      </c>
      <c r="BG1534" s="294">
        <v>0.1847</v>
      </c>
      <c r="BH1534" s="294">
        <v>156</v>
      </c>
      <c r="BI1534" s="294">
        <v>156</v>
      </c>
      <c r="BJ1534" s="294">
        <v>0.95750000000000002</v>
      </c>
      <c r="BK1534" s="294">
        <v>21140</v>
      </c>
      <c r="BM1534" s="294">
        <v>0.19020000000000001</v>
      </c>
      <c r="BN1534" s="294">
        <v>130</v>
      </c>
      <c r="BO1534" s="294">
        <v>130</v>
      </c>
      <c r="BP1534" s="294">
        <v>0.95740000000000003</v>
      </c>
      <c r="BQ1534" s="294">
        <v>16600</v>
      </c>
      <c r="BS1534" s="294">
        <v>0.19850000000000001</v>
      </c>
      <c r="BT1534" s="294">
        <v>124</v>
      </c>
      <c r="BU1534" s="294">
        <v>115.6</v>
      </c>
      <c r="BV1534" s="294">
        <v>0.96179999999999999</v>
      </c>
      <c r="BW1534" s="294">
        <v>20888</v>
      </c>
      <c r="BY1534" s="294">
        <v>5.7000000000000002E-2</v>
      </c>
    </row>
    <row r="1535" spans="1:77">
      <c r="A1535" s="301">
        <v>1569</v>
      </c>
      <c r="B1535" s="302" t="s">
        <v>4004</v>
      </c>
      <c r="C1535" s="301" t="s">
        <v>5488</v>
      </c>
      <c r="D1535" s="302" t="s">
        <v>4051</v>
      </c>
      <c r="E1535" s="303">
        <v>333.33</v>
      </c>
      <c r="F1535" s="294">
        <v>148.16</v>
      </c>
      <c r="G1535" s="294">
        <v>266.66399999999999</v>
      </c>
      <c r="H1535" s="294">
        <v>0.99919999999999998</v>
      </c>
      <c r="I1535" s="294">
        <v>29172</v>
      </c>
      <c r="K1535" s="294">
        <v>0.2737</v>
      </c>
      <c r="L1535" s="294">
        <v>164</v>
      </c>
      <c r="M1535" s="294">
        <v>266.66399999999999</v>
      </c>
      <c r="N1535" s="294">
        <v>0.99580000000000002</v>
      </c>
      <c r="O1535" s="294">
        <v>27884</v>
      </c>
      <c r="Q1535" s="294">
        <v>0.22950000000000001</v>
      </c>
      <c r="R1535" s="294">
        <v>148.80000000000001</v>
      </c>
      <c r="S1535" s="294">
        <v>266.66399999999999</v>
      </c>
      <c r="T1535" s="294">
        <v>0.99629999999999996</v>
      </c>
      <c r="U1535" s="294">
        <v>26520</v>
      </c>
      <c r="W1535" s="294">
        <v>0.2485</v>
      </c>
      <c r="X1535" s="294">
        <v>125.92</v>
      </c>
      <c r="Y1535" s="294">
        <v>266.66399999999999</v>
      </c>
      <c r="Z1535" s="294">
        <v>0.99460000000000004</v>
      </c>
      <c r="AA1535" s="294">
        <v>22772</v>
      </c>
      <c r="AC1535" s="294">
        <v>0.24440000000000001</v>
      </c>
      <c r="AD1535" s="294">
        <v>136.16</v>
      </c>
      <c r="AE1535" s="294">
        <v>266.66399999999999</v>
      </c>
      <c r="AF1535" s="294">
        <v>0.99480000000000002</v>
      </c>
      <c r="AG1535" s="294">
        <v>22004</v>
      </c>
      <c r="AI1535" s="294">
        <v>0.21840000000000001</v>
      </c>
      <c r="AJ1535" s="294">
        <v>130.56</v>
      </c>
      <c r="AK1535" s="294">
        <v>266.66399999999999</v>
      </c>
      <c r="AL1535" s="294">
        <v>0.99309999999999998</v>
      </c>
      <c r="AM1535" s="294">
        <v>22340</v>
      </c>
      <c r="AO1535" s="294">
        <v>0.23930000000000001</v>
      </c>
      <c r="AP1535" s="294">
        <v>116</v>
      </c>
      <c r="AQ1535" s="294">
        <v>266.66399999999999</v>
      </c>
      <c r="AR1535" s="294">
        <v>0.99280000000000002</v>
      </c>
      <c r="AS1535" s="294">
        <v>20152</v>
      </c>
      <c r="AU1535" s="294">
        <v>0.23519999999999999</v>
      </c>
      <c r="AV1535" s="294">
        <v>96</v>
      </c>
      <c r="AW1535" s="294">
        <v>266.66399999999999</v>
      </c>
      <c r="AX1535" s="294">
        <v>0.99380000000000002</v>
      </c>
      <c r="AY1535" s="294">
        <v>15832</v>
      </c>
      <c r="BA1535" s="294">
        <v>0.23050000000000001</v>
      </c>
      <c r="BB1535" s="294">
        <v>63.52</v>
      </c>
      <c r="BC1535" s="294">
        <v>266.66399999999999</v>
      </c>
      <c r="BD1535" s="294">
        <v>0.99419999999999997</v>
      </c>
      <c r="BE1535" s="294">
        <v>12288</v>
      </c>
      <c r="BG1535" s="294">
        <v>0.26150000000000001</v>
      </c>
      <c r="BH1535" s="294">
        <v>72.8</v>
      </c>
      <c r="BI1535" s="294">
        <v>266.66399999999999</v>
      </c>
      <c r="BJ1535" s="294">
        <v>0.9929</v>
      </c>
      <c r="BK1535" s="294">
        <v>11732</v>
      </c>
      <c r="BM1535" s="294">
        <v>0.21820000000000001</v>
      </c>
      <c r="BN1535" s="294">
        <v>91.36</v>
      </c>
      <c r="BO1535" s="294">
        <v>266.66399999999999</v>
      </c>
      <c r="BP1535" s="294">
        <v>0.99429999999999996</v>
      </c>
      <c r="BQ1535" s="294">
        <v>14500</v>
      </c>
      <c r="BS1535" s="294">
        <v>0.23749999999999999</v>
      </c>
      <c r="BT1535" s="294">
        <v>108.16</v>
      </c>
      <c r="BU1535" s="294">
        <v>266.66399999999999</v>
      </c>
      <c r="BV1535" s="294">
        <v>0.99150000000000005</v>
      </c>
      <c r="BW1535" s="294">
        <v>19948</v>
      </c>
      <c r="BY1535" s="294">
        <v>0.25</v>
      </c>
    </row>
    <row r="1536" spans="1:77">
      <c r="A1536" s="301">
        <v>1570</v>
      </c>
      <c r="B1536" s="302" t="s">
        <v>4004</v>
      </c>
      <c r="C1536" s="301" t="s">
        <v>5489</v>
      </c>
      <c r="D1536" s="302" t="s">
        <v>4051</v>
      </c>
      <c r="E1536" s="303">
        <v>200</v>
      </c>
      <c r="F1536" s="294">
        <v>72.64</v>
      </c>
      <c r="G1536" s="294">
        <v>160</v>
      </c>
      <c r="H1536" s="294">
        <v>0.99990000000000001</v>
      </c>
      <c r="I1536" s="294">
        <v>23052</v>
      </c>
      <c r="K1536" s="294">
        <v>0.44080000000000003</v>
      </c>
      <c r="L1536" s="294">
        <v>86</v>
      </c>
      <c r="M1536" s="294">
        <v>160</v>
      </c>
      <c r="N1536" s="294">
        <v>1.0002</v>
      </c>
      <c r="O1536" s="294">
        <v>26396</v>
      </c>
      <c r="Q1536" s="294">
        <v>0.41249999999999998</v>
      </c>
      <c r="R1536" s="294">
        <v>82.8</v>
      </c>
      <c r="S1536" s="294">
        <v>160</v>
      </c>
      <c r="T1536" s="294">
        <v>0.99509999999999998</v>
      </c>
      <c r="U1536" s="294">
        <v>27292</v>
      </c>
      <c r="W1536" s="294">
        <v>0.46010000000000001</v>
      </c>
      <c r="X1536" s="294">
        <v>81.12</v>
      </c>
      <c r="Y1536" s="294">
        <v>160</v>
      </c>
      <c r="Z1536" s="294">
        <v>1</v>
      </c>
      <c r="AA1536" s="294">
        <v>23220</v>
      </c>
      <c r="AC1536" s="294">
        <v>0.38469999999999999</v>
      </c>
      <c r="AD1536" s="294">
        <v>71.52</v>
      </c>
      <c r="AE1536" s="294">
        <v>160</v>
      </c>
      <c r="AF1536" s="294">
        <v>1</v>
      </c>
      <c r="AG1536" s="294">
        <v>21084</v>
      </c>
      <c r="AI1536" s="294">
        <v>0.3962</v>
      </c>
      <c r="AJ1536" s="294">
        <v>82.56</v>
      </c>
      <c r="AK1536" s="294">
        <v>160</v>
      </c>
      <c r="AL1536" s="294">
        <v>1</v>
      </c>
      <c r="AM1536" s="294">
        <v>23044</v>
      </c>
      <c r="AO1536" s="294">
        <v>0.38769999999999999</v>
      </c>
      <c r="AP1536" s="294">
        <v>59.68</v>
      </c>
      <c r="AQ1536" s="294">
        <v>160</v>
      </c>
      <c r="AR1536" s="294">
        <v>0.99980000000000002</v>
      </c>
      <c r="AS1536" s="294">
        <v>19940</v>
      </c>
      <c r="AU1536" s="294">
        <v>0.44919999999999999</v>
      </c>
      <c r="AV1536" s="294">
        <v>60.48</v>
      </c>
      <c r="AW1536" s="294">
        <v>160</v>
      </c>
      <c r="AX1536" s="294">
        <v>0.99890000000000001</v>
      </c>
      <c r="AY1536" s="294">
        <v>17804</v>
      </c>
      <c r="BA1536" s="294">
        <v>0.4093</v>
      </c>
      <c r="BB1536" s="294">
        <v>62.4</v>
      </c>
      <c r="BC1536" s="294">
        <v>160</v>
      </c>
      <c r="BD1536" s="294">
        <v>0.99909999999999999</v>
      </c>
      <c r="BE1536" s="294">
        <v>17400</v>
      </c>
      <c r="BG1536" s="294">
        <v>0.37509999999999999</v>
      </c>
      <c r="BH1536" s="294">
        <v>74.239999999999995</v>
      </c>
      <c r="BI1536" s="294">
        <v>160</v>
      </c>
      <c r="BJ1536" s="294">
        <v>1</v>
      </c>
      <c r="BK1536" s="294">
        <v>14992</v>
      </c>
      <c r="BM1536" s="294">
        <v>0.27139999999999997</v>
      </c>
      <c r="BN1536" s="294">
        <v>86.88</v>
      </c>
      <c r="BO1536" s="294">
        <v>160</v>
      </c>
      <c r="BP1536" s="294">
        <v>0.98480000000000001</v>
      </c>
      <c r="BQ1536" s="294">
        <v>17280</v>
      </c>
      <c r="BS1536" s="294">
        <v>0.30059999999999998</v>
      </c>
      <c r="BT1536" s="294">
        <v>73.599999999999994</v>
      </c>
      <c r="BU1536" s="294">
        <v>160</v>
      </c>
      <c r="BV1536" s="294">
        <v>0.98140000000000005</v>
      </c>
      <c r="BW1536" s="294">
        <v>23024</v>
      </c>
      <c r="BY1536" s="294">
        <v>0.4284</v>
      </c>
    </row>
    <row r="1537" spans="1:77">
      <c r="A1537" s="301">
        <v>1571</v>
      </c>
      <c r="B1537" s="302" t="s">
        <v>4004</v>
      </c>
      <c r="C1537" s="301" t="s">
        <v>5490</v>
      </c>
      <c r="D1537" s="302" t="s">
        <v>4051</v>
      </c>
      <c r="E1537" s="303">
        <v>277.8</v>
      </c>
      <c r="F1537" s="294">
        <v>68.319999999999993</v>
      </c>
      <c r="G1537" s="294">
        <v>222.24</v>
      </c>
      <c r="H1537" s="294">
        <v>0.9345</v>
      </c>
      <c r="I1537" s="294">
        <v>14472</v>
      </c>
      <c r="K1537" s="294">
        <v>0.31490000000000001</v>
      </c>
      <c r="L1537" s="294">
        <v>65.2</v>
      </c>
      <c r="M1537" s="294">
        <v>222.24</v>
      </c>
      <c r="N1537" s="294">
        <v>0.92910000000000004</v>
      </c>
      <c r="O1537" s="294">
        <v>13780</v>
      </c>
      <c r="Q1537" s="294">
        <v>0.30580000000000002</v>
      </c>
      <c r="R1537" s="294">
        <v>66.8</v>
      </c>
      <c r="S1537" s="294">
        <v>222.24</v>
      </c>
      <c r="T1537" s="294">
        <v>0.93599999999999994</v>
      </c>
      <c r="U1537" s="294">
        <v>14032</v>
      </c>
      <c r="W1537" s="294">
        <v>0.31169999999999998</v>
      </c>
      <c r="X1537" s="294">
        <v>55.04</v>
      </c>
      <c r="Y1537" s="294">
        <v>222.24</v>
      </c>
      <c r="Z1537" s="294">
        <v>0.91300000000000003</v>
      </c>
      <c r="AA1537" s="294">
        <v>11116</v>
      </c>
      <c r="AC1537" s="294">
        <v>0.29730000000000001</v>
      </c>
      <c r="AD1537" s="294">
        <v>58.24</v>
      </c>
      <c r="AE1537" s="294">
        <v>222.24</v>
      </c>
      <c r="AF1537" s="294">
        <v>0.91300000000000003</v>
      </c>
      <c r="AG1537" s="294">
        <v>11248</v>
      </c>
      <c r="AI1537" s="294">
        <v>0.2843</v>
      </c>
      <c r="AJ1537" s="294">
        <v>59.84</v>
      </c>
      <c r="AK1537" s="294">
        <v>222.24</v>
      </c>
      <c r="AL1537" s="294">
        <v>0.91439999999999999</v>
      </c>
      <c r="AM1537" s="294">
        <v>11528</v>
      </c>
      <c r="AO1537" s="294">
        <v>0.29260000000000003</v>
      </c>
      <c r="AP1537" s="294">
        <v>56.64</v>
      </c>
      <c r="AQ1537" s="294">
        <v>222.24</v>
      </c>
      <c r="AR1537" s="294">
        <v>0.88949999999999996</v>
      </c>
      <c r="AS1537" s="294">
        <v>10332</v>
      </c>
      <c r="AU1537" s="294">
        <v>0.2757</v>
      </c>
      <c r="AV1537" s="294">
        <v>45.92</v>
      </c>
      <c r="AW1537" s="294">
        <v>222.24</v>
      </c>
      <c r="AX1537" s="294">
        <v>0.83740000000000003</v>
      </c>
      <c r="AY1537" s="294">
        <v>7844</v>
      </c>
      <c r="BA1537" s="294">
        <v>0.2833</v>
      </c>
      <c r="BB1537" s="294">
        <v>46.72</v>
      </c>
      <c r="BC1537" s="294">
        <v>222.24</v>
      </c>
      <c r="BD1537" s="294">
        <v>0.79759999999999998</v>
      </c>
      <c r="BE1537" s="294">
        <v>7028</v>
      </c>
      <c r="BG1537" s="294">
        <v>0.2535</v>
      </c>
      <c r="BH1537" s="294">
        <v>51.04</v>
      </c>
      <c r="BI1537" s="294">
        <v>222.24</v>
      </c>
      <c r="BJ1537" s="294">
        <v>0.78449999999999998</v>
      </c>
      <c r="BK1537" s="294">
        <v>7060</v>
      </c>
      <c r="BM1537" s="294">
        <v>0.23699999999999999</v>
      </c>
      <c r="BN1537" s="294">
        <v>48.48</v>
      </c>
      <c r="BO1537" s="294">
        <v>222.24</v>
      </c>
      <c r="BP1537" s="294">
        <v>0.84109999999999996</v>
      </c>
      <c r="BQ1537" s="294">
        <v>7236</v>
      </c>
      <c r="BS1537" s="294">
        <v>0.2641</v>
      </c>
      <c r="BT1537" s="294">
        <v>56.8</v>
      </c>
      <c r="BU1537" s="294">
        <v>222.24</v>
      </c>
      <c r="BV1537" s="294">
        <v>0.89259999999999995</v>
      </c>
      <c r="BW1537" s="294">
        <v>10540</v>
      </c>
      <c r="BY1537" s="294">
        <v>0.27939999999999998</v>
      </c>
    </row>
    <row r="1538" spans="1:77">
      <c r="A1538" s="301">
        <v>1572</v>
      </c>
      <c r="B1538" s="302" t="s">
        <v>4004</v>
      </c>
      <c r="C1538" s="301" t="s">
        <v>5361</v>
      </c>
      <c r="D1538" s="302" t="s">
        <v>4051</v>
      </c>
      <c r="E1538" s="303">
        <v>192</v>
      </c>
      <c r="F1538" s="294">
        <v>80</v>
      </c>
      <c r="G1538" s="294">
        <v>153.6</v>
      </c>
      <c r="H1538" s="294">
        <v>0.86549999999999994</v>
      </c>
      <c r="I1538" s="294">
        <v>15880</v>
      </c>
      <c r="K1538" s="294">
        <v>0.31850000000000001</v>
      </c>
      <c r="L1538" s="294">
        <v>112</v>
      </c>
      <c r="M1538" s="294">
        <v>153.6</v>
      </c>
      <c r="N1538" s="294">
        <v>0.87529999999999997</v>
      </c>
      <c r="O1538" s="294">
        <v>18800</v>
      </c>
      <c r="Q1538" s="294">
        <v>0.25779999999999997</v>
      </c>
      <c r="R1538" s="294">
        <v>120</v>
      </c>
      <c r="S1538" s="294">
        <v>153.6</v>
      </c>
      <c r="T1538" s="294">
        <v>0.89659999999999995</v>
      </c>
      <c r="U1538" s="294">
        <v>22880</v>
      </c>
      <c r="W1538" s="294">
        <v>0.2954</v>
      </c>
      <c r="X1538" s="294">
        <v>88</v>
      </c>
      <c r="Y1538" s="294">
        <v>153.6</v>
      </c>
      <c r="Z1538" s="294">
        <v>0.87590000000000001</v>
      </c>
      <c r="AA1538" s="294">
        <v>15800</v>
      </c>
      <c r="AC1538" s="294">
        <v>0.27550000000000002</v>
      </c>
      <c r="AD1538" s="294">
        <v>104</v>
      </c>
      <c r="AE1538" s="294">
        <v>153.6</v>
      </c>
      <c r="AF1538" s="294">
        <v>0.90290000000000004</v>
      </c>
      <c r="AG1538" s="294">
        <v>16360</v>
      </c>
      <c r="AI1538" s="294">
        <v>0.23419999999999999</v>
      </c>
      <c r="AJ1538" s="294">
        <v>92</v>
      </c>
      <c r="AK1538" s="294">
        <v>153.6</v>
      </c>
      <c r="AL1538" s="294">
        <v>0.91079999999999994</v>
      </c>
      <c r="AM1538" s="294">
        <v>18360</v>
      </c>
      <c r="AO1538" s="294">
        <v>0.30430000000000001</v>
      </c>
      <c r="AP1538" s="294">
        <v>76</v>
      </c>
      <c r="AQ1538" s="294">
        <v>153.6</v>
      </c>
      <c r="AR1538" s="294">
        <v>0.87149999999999994</v>
      </c>
      <c r="AS1538" s="294">
        <v>11120</v>
      </c>
      <c r="AU1538" s="294">
        <v>0.22570000000000001</v>
      </c>
      <c r="AV1538" s="294">
        <v>64</v>
      </c>
      <c r="AW1538" s="294">
        <v>153.6</v>
      </c>
      <c r="AX1538" s="294">
        <v>0.86399999999999999</v>
      </c>
      <c r="AY1538" s="294">
        <v>9400</v>
      </c>
      <c r="BA1538" s="294">
        <v>0.2361</v>
      </c>
      <c r="BB1538" s="294">
        <v>48</v>
      </c>
      <c r="BC1538" s="294">
        <v>153.6</v>
      </c>
      <c r="BD1538" s="294">
        <v>0.85029999999999994</v>
      </c>
      <c r="BE1538" s="294">
        <v>7040</v>
      </c>
      <c r="BG1538" s="294">
        <v>0.2319</v>
      </c>
      <c r="BH1538" s="294">
        <v>40</v>
      </c>
      <c r="BI1538" s="294">
        <v>153.6</v>
      </c>
      <c r="BJ1538" s="294">
        <v>0.84919999999999995</v>
      </c>
      <c r="BK1538" s="294">
        <v>6080</v>
      </c>
      <c r="BM1538" s="294">
        <v>0.24060000000000001</v>
      </c>
      <c r="BN1538" s="294">
        <v>56</v>
      </c>
      <c r="BO1538" s="294">
        <v>153.6</v>
      </c>
      <c r="BP1538" s="294">
        <v>0.86939999999999995</v>
      </c>
      <c r="BQ1538" s="294">
        <v>7720</v>
      </c>
      <c r="BS1538" s="294">
        <v>0.23599999999999999</v>
      </c>
      <c r="BT1538" s="294">
        <v>60</v>
      </c>
      <c r="BU1538" s="294">
        <v>153.6</v>
      </c>
      <c r="BV1538" s="294">
        <v>0.87680000000000002</v>
      </c>
      <c r="BW1538" s="294">
        <v>9960</v>
      </c>
      <c r="BY1538" s="294">
        <v>0.2545</v>
      </c>
    </row>
    <row r="1539" spans="1:77">
      <c r="A1539" s="301">
        <v>1573</v>
      </c>
      <c r="B1539" s="302" t="s">
        <v>4004</v>
      </c>
      <c r="C1539" s="301" t="s">
        <v>5491</v>
      </c>
      <c r="D1539" s="302" t="s">
        <v>4051</v>
      </c>
      <c r="E1539" s="303">
        <v>130</v>
      </c>
      <c r="F1539" s="294">
        <v>99.68</v>
      </c>
      <c r="G1539" s="294">
        <v>104</v>
      </c>
      <c r="H1539" s="294">
        <v>0.84219999999999995</v>
      </c>
      <c r="I1539" s="294">
        <v>20906</v>
      </c>
      <c r="K1539" s="294">
        <v>0.34589999999999999</v>
      </c>
      <c r="L1539" s="294">
        <v>95</v>
      </c>
      <c r="M1539" s="294">
        <v>104</v>
      </c>
      <c r="N1539" s="294">
        <v>0.85629999999999995</v>
      </c>
      <c r="O1539" s="294">
        <v>20350</v>
      </c>
      <c r="Q1539" s="294">
        <v>0.3362</v>
      </c>
      <c r="R1539" s="294">
        <v>96.4</v>
      </c>
      <c r="S1539" s="294">
        <v>104</v>
      </c>
      <c r="T1539" s="294">
        <v>0.83179999999999998</v>
      </c>
      <c r="U1539" s="294">
        <v>19424</v>
      </c>
      <c r="W1539" s="294">
        <v>0.33639999999999998</v>
      </c>
      <c r="X1539" s="294">
        <v>80.64</v>
      </c>
      <c r="Y1539" s="294">
        <v>104</v>
      </c>
      <c r="Z1539" s="294">
        <v>0.86539999999999995</v>
      </c>
      <c r="AA1539" s="294">
        <v>17224</v>
      </c>
      <c r="AC1539" s="294">
        <v>0.33179999999999998</v>
      </c>
      <c r="AD1539" s="294">
        <v>78.64</v>
      </c>
      <c r="AE1539" s="294">
        <v>104</v>
      </c>
      <c r="AF1539" s="294">
        <v>0.86860000000000004</v>
      </c>
      <c r="AG1539" s="294">
        <v>16766</v>
      </c>
      <c r="AI1539" s="294">
        <v>0.32990000000000003</v>
      </c>
      <c r="AJ1539" s="294">
        <v>77.92</v>
      </c>
      <c r="AK1539" s="294">
        <v>104</v>
      </c>
      <c r="AL1539" s="294">
        <v>0.84160000000000001</v>
      </c>
      <c r="AM1539" s="294">
        <v>17240</v>
      </c>
      <c r="AO1539" s="294">
        <v>0.36520000000000002</v>
      </c>
      <c r="AP1539" s="294">
        <v>72.400000000000006</v>
      </c>
      <c r="AQ1539" s="294">
        <v>104</v>
      </c>
      <c r="AR1539" s="294">
        <v>0.89439999999999997</v>
      </c>
      <c r="AS1539" s="294">
        <v>14814</v>
      </c>
      <c r="AU1539" s="294">
        <v>0.3075</v>
      </c>
      <c r="AV1539" s="294">
        <v>63.36</v>
      </c>
      <c r="AW1539" s="294">
        <v>104</v>
      </c>
      <c r="AX1539" s="294">
        <v>0.90629999999999999</v>
      </c>
      <c r="AY1539" s="294">
        <v>14076</v>
      </c>
      <c r="BA1539" s="294">
        <v>0.34050000000000002</v>
      </c>
      <c r="BB1539" s="294">
        <v>60.4</v>
      </c>
      <c r="BC1539" s="294">
        <v>104</v>
      </c>
      <c r="BD1539" s="294">
        <v>0.93399999999999994</v>
      </c>
      <c r="BE1539" s="294">
        <v>13386</v>
      </c>
      <c r="BG1539" s="294">
        <v>0.31890000000000002</v>
      </c>
      <c r="BH1539" s="294">
        <v>116.4</v>
      </c>
      <c r="BI1539" s="294">
        <v>116.4</v>
      </c>
      <c r="BJ1539" s="294">
        <v>0.99239999999999995</v>
      </c>
      <c r="BK1539" s="294">
        <v>21902</v>
      </c>
      <c r="BM1539" s="294">
        <v>0.31680000000000003</v>
      </c>
      <c r="BN1539" s="294">
        <v>0</v>
      </c>
      <c r="BO1539" s="294">
        <v>0</v>
      </c>
      <c r="BP1539" s="294" t="e">
        <v>#DIV/0!</v>
      </c>
      <c r="BQ1539" s="294">
        <v>0</v>
      </c>
      <c r="BS1539" s="294">
        <v>0</v>
      </c>
      <c r="BT1539" s="294">
        <v>140.32</v>
      </c>
      <c r="BU1539" s="294">
        <v>140.32</v>
      </c>
      <c r="BV1539" s="294">
        <v>0.9909</v>
      </c>
      <c r="BW1539" s="294">
        <v>24702</v>
      </c>
      <c r="BY1539" s="294">
        <v>5.9700000000000003E-2</v>
      </c>
    </row>
    <row r="1540" spans="1:77">
      <c r="A1540" s="301">
        <v>1574</v>
      </c>
      <c r="B1540" s="302" t="s">
        <v>4004</v>
      </c>
      <c r="C1540" s="301" t="s">
        <v>5492</v>
      </c>
      <c r="D1540" s="302" t="s">
        <v>4051</v>
      </c>
      <c r="E1540" s="303">
        <v>223</v>
      </c>
      <c r="F1540" s="294">
        <v>90</v>
      </c>
      <c r="G1540" s="294">
        <v>178.4</v>
      </c>
      <c r="H1540" s="294">
        <v>0.95219999999999994</v>
      </c>
      <c r="I1540" s="294">
        <v>30690</v>
      </c>
      <c r="K1540" s="294">
        <v>0.49740000000000001</v>
      </c>
      <c r="L1540" s="294">
        <v>88.8</v>
      </c>
      <c r="M1540" s="294">
        <v>178.4</v>
      </c>
      <c r="N1540" s="294">
        <v>0.9506</v>
      </c>
      <c r="O1540" s="294">
        <v>30246</v>
      </c>
      <c r="Q1540" s="294">
        <v>0.48159999999999997</v>
      </c>
      <c r="R1540" s="294">
        <v>99.6</v>
      </c>
      <c r="S1540" s="294">
        <v>178.4</v>
      </c>
      <c r="T1540" s="294">
        <v>0.95069999999999999</v>
      </c>
      <c r="U1540" s="294">
        <v>31698</v>
      </c>
      <c r="W1540" s="294">
        <v>0.46489999999999998</v>
      </c>
      <c r="X1540" s="294">
        <v>83.28</v>
      </c>
      <c r="Y1540" s="294">
        <v>178.4</v>
      </c>
      <c r="Z1540" s="294">
        <v>0.94730000000000003</v>
      </c>
      <c r="AA1540" s="294">
        <v>29640</v>
      </c>
      <c r="AC1540" s="294">
        <v>0.505</v>
      </c>
      <c r="AD1540" s="294">
        <v>87.12</v>
      </c>
      <c r="AE1540" s="294">
        <v>178.4</v>
      </c>
      <c r="AF1540" s="294">
        <v>0.94509999999999994</v>
      </c>
      <c r="AG1540" s="294">
        <v>29520</v>
      </c>
      <c r="AI1540" s="294">
        <v>0.4819</v>
      </c>
      <c r="AJ1540" s="294">
        <v>86.64</v>
      </c>
      <c r="AK1540" s="294">
        <v>178.4</v>
      </c>
      <c r="AL1540" s="294">
        <v>0.95909999999999995</v>
      </c>
      <c r="AM1540" s="294">
        <v>28632</v>
      </c>
      <c r="AO1540" s="294">
        <v>0.47860000000000003</v>
      </c>
      <c r="AP1540" s="294">
        <v>77.040000000000006</v>
      </c>
      <c r="AQ1540" s="294">
        <v>178.4</v>
      </c>
      <c r="AR1540" s="294">
        <v>0.93720000000000003</v>
      </c>
      <c r="AS1540" s="294">
        <v>26406</v>
      </c>
      <c r="AU1540" s="294">
        <v>0.49159999999999998</v>
      </c>
      <c r="AV1540" s="294">
        <v>73.2</v>
      </c>
      <c r="AW1540" s="294">
        <v>178.4</v>
      </c>
      <c r="AX1540" s="294">
        <v>0.92230000000000001</v>
      </c>
      <c r="AY1540" s="294">
        <v>23976</v>
      </c>
      <c r="BA1540" s="294">
        <v>0.49330000000000002</v>
      </c>
      <c r="BB1540" s="294">
        <v>71.28</v>
      </c>
      <c r="BC1540" s="294">
        <v>178.4</v>
      </c>
      <c r="BD1540" s="294">
        <v>0.94779999999999998</v>
      </c>
      <c r="BE1540" s="294">
        <v>23274</v>
      </c>
      <c r="BG1540" s="294">
        <v>0.46310000000000001</v>
      </c>
      <c r="BH1540" s="294">
        <v>65.28</v>
      </c>
      <c r="BI1540" s="294">
        <v>178.4</v>
      </c>
      <c r="BJ1540" s="294">
        <v>0.91100000000000003</v>
      </c>
      <c r="BK1540" s="294">
        <v>22596</v>
      </c>
      <c r="BM1540" s="294">
        <v>0.51070000000000004</v>
      </c>
      <c r="BN1540" s="294">
        <v>75.84</v>
      </c>
      <c r="BO1540" s="294">
        <v>178.4</v>
      </c>
      <c r="BP1540" s="294">
        <v>0.87180000000000002</v>
      </c>
      <c r="BQ1540" s="294">
        <v>24432</v>
      </c>
      <c r="BS1540" s="294">
        <v>0.54990000000000006</v>
      </c>
      <c r="BT1540" s="294">
        <v>91.92</v>
      </c>
      <c r="BU1540" s="294">
        <v>178.4</v>
      </c>
      <c r="BV1540" s="294">
        <v>0.85329999999999995</v>
      </c>
      <c r="BW1540" s="294">
        <v>31542</v>
      </c>
      <c r="BY1540" s="294">
        <v>0.54049999999999998</v>
      </c>
    </row>
    <row r="1541" spans="1:77">
      <c r="A1541" s="301">
        <v>1575</v>
      </c>
      <c r="B1541" s="302" t="s">
        <v>4004</v>
      </c>
      <c r="C1541" s="301" t="s">
        <v>5493</v>
      </c>
      <c r="D1541" s="302" t="s">
        <v>4051</v>
      </c>
      <c r="E1541" s="303">
        <v>167</v>
      </c>
      <c r="F1541" s="294">
        <v>5.25</v>
      </c>
      <c r="G1541" s="294">
        <v>133.6</v>
      </c>
      <c r="H1541" s="294">
        <v>0.97989999999999999</v>
      </c>
      <c r="I1541" s="294">
        <v>1239</v>
      </c>
      <c r="K1541" s="294">
        <v>0.43909999999999999</v>
      </c>
      <c r="L1541" s="294">
        <v>5.25</v>
      </c>
      <c r="M1541" s="294">
        <v>133.6</v>
      </c>
      <c r="N1541" s="294">
        <v>0.98470000000000002</v>
      </c>
      <c r="O1541" s="294">
        <v>1377</v>
      </c>
      <c r="Q1541" s="294">
        <v>0.46989999999999998</v>
      </c>
      <c r="R1541" s="294">
        <v>2.4500000000000002</v>
      </c>
      <c r="S1541" s="294">
        <v>133.6</v>
      </c>
      <c r="T1541" s="294">
        <v>0.98019999999999996</v>
      </c>
      <c r="U1541" s="294">
        <v>1163</v>
      </c>
      <c r="V1541" s="294" t="e">
        <f>U1541-#REF!</f>
        <v>#REF!</v>
      </c>
      <c r="W1541" s="294">
        <v>1.3733</v>
      </c>
      <c r="X1541" s="294">
        <v>2.4500000000000002</v>
      </c>
      <c r="Y1541" s="294">
        <v>133.6</v>
      </c>
      <c r="Z1541" s="294">
        <v>0.93899999999999995</v>
      </c>
      <c r="AA1541" s="294">
        <v>1107</v>
      </c>
      <c r="AB1541" s="294" t="e">
        <f>AA1541-#REF!</f>
        <v>#REF!</v>
      </c>
      <c r="AC1541" s="294">
        <v>1.3206</v>
      </c>
      <c r="AD1541" s="294">
        <v>27.65</v>
      </c>
      <c r="AE1541" s="294">
        <v>133.6</v>
      </c>
      <c r="AF1541" s="294">
        <v>0.879</v>
      </c>
      <c r="AG1541" s="294">
        <v>4080</v>
      </c>
      <c r="AI1541" s="294">
        <v>0.23630000000000001</v>
      </c>
      <c r="AJ1541" s="294">
        <v>22.05</v>
      </c>
      <c r="AK1541" s="294">
        <v>133.6</v>
      </c>
      <c r="AL1541" s="294">
        <v>0.87190000000000001</v>
      </c>
      <c r="AM1541" s="294">
        <v>5998</v>
      </c>
      <c r="AO1541" s="294">
        <v>0.45939999999999998</v>
      </c>
      <c r="AP1541" s="294">
        <v>25.25</v>
      </c>
      <c r="AQ1541" s="294">
        <v>133.6</v>
      </c>
      <c r="AR1541" s="294">
        <v>0.86280000000000001</v>
      </c>
      <c r="AS1541" s="294">
        <v>3872</v>
      </c>
      <c r="AU1541" s="294">
        <v>0.25130000000000002</v>
      </c>
      <c r="AV1541" s="294">
        <v>6.05</v>
      </c>
      <c r="AW1541" s="294">
        <v>133.6</v>
      </c>
      <c r="AX1541" s="294">
        <v>0.87029999999999996</v>
      </c>
      <c r="AY1541" s="294">
        <v>3460</v>
      </c>
      <c r="AZ1541" s="294" t="e">
        <f>AY1541-#REF!</f>
        <v>#REF!</v>
      </c>
      <c r="BA1541" s="294">
        <v>1.1505000000000001</v>
      </c>
      <c r="BB1541" s="294">
        <v>6.85</v>
      </c>
      <c r="BC1541" s="294">
        <v>133.6</v>
      </c>
      <c r="BD1541" s="294">
        <v>0.89159999999999995</v>
      </c>
      <c r="BE1541" s="294">
        <v>3298</v>
      </c>
      <c r="BF1541" s="294" t="e">
        <f>BE1541-#REF!</f>
        <v>#REF!</v>
      </c>
      <c r="BG1541" s="294">
        <v>0.88780000000000003</v>
      </c>
      <c r="BH1541" s="294">
        <v>16.850000000000001</v>
      </c>
      <c r="BI1541" s="294">
        <v>133.6</v>
      </c>
      <c r="BJ1541" s="294">
        <v>0.90069999999999995</v>
      </c>
      <c r="BK1541" s="294">
        <v>4098</v>
      </c>
      <c r="BM1541" s="294">
        <v>0.39200000000000002</v>
      </c>
      <c r="BN1541" s="294">
        <v>20.05</v>
      </c>
      <c r="BO1541" s="294">
        <v>133.6</v>
      </c>
      <c r="BP1541" s="294">
        <v>0.8901</v>
      </c>
      <c r="BQ1541" s="294">
        <v>7173</v>
      </c>
      <c r="BS1541" s="294">
        <v>0.63790000000000002</v>
      </c>
      <c r="BT1541" s="294">
        <v>119.65</v>
      </c>
      <c r="BU1541" s="294">
        <v>133.6</v>
      </c>
      <c r="BV1541" s="294">
        <v>0.91459999999999997</v>
      </c>
      <c r="BW1541" s="294">
        <v>6523</v>
      </c>
      <c r="BY1541" s="294">
        <v>8.1000000000000003E-2</v>
      </c>
    </row>
    <row r="1542" spans="1:77">
      <c r="A1542" s="301">
        <v>1576</v>
      </c>
      <c r="B1542" s="302" t="s">
        <v>4004</v>
      </c>
      <c r="C1542" s="301" t="s">
        <v>5494</v>
      </c>
      <c r="D1542" s="302" t="s">
        <v>4139</v>
      </c>
      <c r="E1542" s="303">
        <v>117</v>
      </c>
      <c r="F1542" s="294">
        <v>96.8</v>
      </c>
      <c r="G1542" s="294">
        <v>96.8</v>
      </c>
      <c r="H1542" s="294">
        <v>0.61050000000000004</v>
      </c>
      <c r="I1542" s="294">
        <v>11344</v>
      </c>
      <c r="K1542" s="294">
        <v>0.26889999999999997</v>
      </c>
      <c r="L1542" s="294">
        <v>42.8</v>
      </c>
      <c r="M1542" s="294">
        <v>93.6</v>
      </c>
      <c r="N1542" s="294">
        <v>0.75129999999999997</v>
      </c>
      <c r="O1542" s="294">
        <v>3624</v>
      </c>
      <c r="Q1542" s="294">
        <v>0.15440000000000001</v>
      </c>
      <c r="R1542" s="294">
        <v>28.8</v>
      </c>
      <c r="S1542" s="294">
        <v>93.6</v>
      </c>
      <c r="T1542" s="294">
        <v>0.78339999999999999</v>
      </c>
      <c r="U1542" s="294">
        <v>3544</v>
      </c>
      <c r="W1542" s="294">
        <v>0.22439999999999999</v>
      </c>
      <c r="X1542" s="294">
        <v>24.8</v>
      </c>
      <c r="Y1542" s="294">
        <v>93.6</v>
      </c>
      <c r="Z1542" s="294">
        <v>0.72499999999999998</v>
      </c>
      <c r="AA1542" s="294">
        <v>3584</v>
      </c>
      <c r="AC1542" s="294">
        <v>0.27689999999999998</v>
      </c>
      <c r="AD1542" s="294">
        <v>50.8</v>
      </c>
      <c r="AE1542" s="294">
        <v>93.6</v>
      </c>
      <c r="AF1542" s="294">
        <v>0.72189999999999999</v>
      </c>
      <c r="AG1542" s="294">
        <v>3944</v>
      </c>
      <c r="AI1542" s="294">
        <v>0.1469</v>
      </c>
      <c r="AJ1542" s="294">
        <v>104.8</v>
      </c>
      <c r="AK1542" s="294">
        <v>104.8</v>
      </c>
      <c r="AL1542" s="294">
        <v>0.70230000000000004</v>
      </c>
      <c r="AM1542" s="294">
        <v>12264</v>
      </c>
      <c r="AO1542" s="294">
        <v>0.23319999999999999</v>
      </c>
      <c r="AP1542" s="294">
        <v>116.8</v>
      </c>
      <c r="AQ1542" s="294">
        <v>116.8</v>
      </c>
      <c r="AR1542" s="294">
        <v>0.628</v>
      </c>
      <c r="AS1542" s="294">
        <v>16304</v>
      </c>
      <c r="AU1542" s="294">
        <v>0.30080000000000001</v>
      </c>
      <c r="AV1542" s="294">
        <v>118.8</v>
      </c>
      <c r="AW1542" s="294">
        <v>118.8</v>
      </c>
      <c r="AX1542" s="294">
        <v>0.62980000000000003</v>
      </c>
      <c r="AY1542" s="294">
        <v>15784</v>
      </c>
      <c r="BA1542" s="294">
        <v>0.29499999999999998</v>
      </c>
      <c r="BB1542" s="294">
        <v>110.8</v>
      </c>
      <c r="BC1542" s="294">
        <v>110.8</v>
      </c>
      <c r="BD1542" s="294">
        <v>0.64410000000000001</v>
      </c>
      <c r="BE1542" s="294">
        <v>15344</v>
      </c>
      <c r="BG1542" s="294">
        <v>0.29110000000000003</v>
      </c>
      <c r="BH1542" s="294">
        <v>66.8</v>
      </c>
      <c r="BI1542" s="294">
        <v>93.6</v>
      </c>
      <c r="BJ1542" s="294">
        <v>0.63390000000000002</v>
      </c>
      <c r="BK1542" s="294">
        <v>15544</v>
      </c>
      <c r="BM1542" s="294">
        <v>0.49940000000000001</v>
      </c>
      <c r="BN1542" s="294">
        <v>104.8</v>
      </c>
      <c r="BO1542" s="294">
        <v>104.8</v>
      </c>
      <c r="BP1542" s="294">
        <v>0.6714</v>
      </c>
      <c r="BQ1542" s="294">
        <v>11764</v>
      </c>
      <c r="BS1542" s="294">
        <v>0.25069999999999998</v>
      </c>
      <c r="BT1542" s="294">
        <v>106.8</v>
      </c>
      <c r="BU1542" s="294">
        <v>106.8</v>
      </c>
      <c r="BV1542" s="294">
        <v>0.67869999999999997</v>
      </c>
      <c r="BW1542" s="294">
        <v>12464</v>
      </c>
      <c r="BY1542" s="294">
        <v>0.2329</v>
      </c>
    </row>
    <row r="1543" spans="1:77">
      <c r="A1543" s="301">
        <v>1577</v>
      </c>
      <c r="B1543" s="302" t="s">
        <v>4004</v>
      </c>
      <c r="C1543" s="301" t="s">
        <v>5495</v>
      </c>
      <c r="D1543" s="302" t="s">
        <v>4139</v>
      </c>
      <c r="E1543" s="303">
        <v>230</v>
      </c>
      <c r="F1543" s="294">
        <v>201.12</v>
      </c>
      <c r="G1543" s="294">
        <v>201.12</v>
      </c>
      <c r="H1543" s="294">
        <v>0.99519999999999997</v>
      </c>
      <c r="I1543" s="294">
        <v>38577</v>
      </c>
      <c r="K1543" s="294">
        <v>0.26769999999999999</v>
      </c>
      <c r="L1543" s="294">
        <v>170.1</v>
      </c>
      <c r="M1543" s="294">
        <v>184</v>
      </c>
      <c r="N1543" s="294">
        <v>0.99099999999999999</v>
      </c>
      <c r="O1543" s="294">
        <v>44877</v>
      </c>
      <c r="Q1543" s="294">
        <v>0.3579</v>
      </c>
      <c r="R1543" s="294">
        <v>160.80000000000001</v>
      </c>
      <c r="S1543" s="294">
        <v>184</v>
      </c>
      <c r="T1543" s="294">
        <v>0.99349999999999994</v>
      </c>
      <c r="U1543" s="294">
        <v>41811</v>
      </c>
      <c r="W1543" s="294">
        <v>0.36349999999999999</v>
      </c>
      <c r="X1543" s="294">
        <v>168.9</v>
      </c>
      <c r="Y1543" s="294">
        <v>184</v>
      </c>
      <c r="Z1543" s="294">
        <v>0.98580000000000001</v>
      </c>
      <c r="AA1543" s="294">
        <v>29640</v>
      </c>
      <c r="AC1543" s="294">
        <v>0.23930000000000001</v>
      </c>
      <c r="AD1543" s="294">
        <v>144.6</v>
      </c>
      <c r="AE1543" s="294">
        <v>184</v>
      </c>
      <c r="AF1543" s="294">
        <v>0.98299999999999998</v>
      </c>
      <c r="AG1543" s="294">
        <v>29337</v>
      </c>
      <c r="AI1543" s="294">
        <v>0.27739999999999998</v>
      </c>
      <c r="AJ1543" s="294">
        <v>90.6</v>
      </c>
      <c r="AK1543" s="294">
        <v>184</v>
      </c>
      <c r="AL1543" s="294">
        <v>0.98360000000000003</v>
      </c>
      <c r="AM1543" s="294">
        <v>23106</v>
      </c>
      <c r="AO1543" s="294">
        <v>0.36009999999999998</v>
      </c>
      <c r="AP1543" s="294">
        <v>85.8</v>
      </c>
      <c r="AQ1543" s="294">
        <v>184</v>
      </c>
      <c r="AR1543" s="294">
        <v>0.95889999999999997</v>
      </c>
      <c r="AS1543" s="294">
        <v>12384</v>
      </c>
      <c r="AU1543" s="294">
        <v>0.20230000000000001</v>
      </c>
      <c r="AV1543" s="294">
        <v>94.2</v>
      </c>
      <c r="AW1543" s="294">
        <v>184</v>
      </c>
      <c r="AX1543" s="294">
        <v>0.81030000000000002</v>
      </c>
      <c r="AY1543" s="294">
        <v>7863</v>
      </c>
      <c r="BA1543" s="294">
        <v>0.1431</v>
      </c>
      <c r="BB1543" s="294">
        <v>95.7</v>
      </c>
      <c r="BC1543" s="294">
        <v>184</v>
      </c>
      <c r="BD1543" s="294">
        <v>0.79989999999999994</v>
      </c>
      <c r="BE1543" s="294">
        <v>9474</v>
      </c>
      <c r="BG1543" s="294">
        <v>0.1663</v>
      </c>
      <c r="BH1543" s="294">
        <v>109.2</v>
      </c>
      <c r="BI1543" s="294">
        <v>184</v>
      </c>
      <c r="BJ1543" s="294">
        <v>0.80089999999999995</v>
      </c>
      <c r="BK1543" s="294">
        <v>33741</v>
      </c>
      <c r="BM1543" s="294">
        <v>0.51849999999999996</v>
      </c>
      <c r="BN1543" s="294">
        <v>143.4</v>
      </c>
      <c r="BO1543" s="294">
        <v>184</v>
      </c>
      <c r="BP1543" s="294">
        <v>0.80130000000000001</v>
      </c>
      <c r="BQ1543" s="294">
        <v>38646</v>
      </c>
      <c r="BS1543" s="294">
        <v>0.50049999999999994</v>
      </c>
      <c r="BT1543" s="294">
        <v>138</v>
      </c>
      <c r="BU1543" s="294">
        <v>184</v>
      </c>
      <c r="BV1543" s="294">
        <v>0.8075</v>
      </c>
      <c r="BW1543" s="294">
        <v>26538</v>
      </c>
      <c r="BY1543" s="294">
        <v>0.3201</v>
      </c>
    </row>
    <row r="1544" spans="1:77">
      <c r="A1544" s="301">
        <v>1578</v>
      </c>
      <c r="B1544" s="302" t="s">
        <v>4004</v>
      </c>
      <c r="C1544" s="301" t="s">
        <v>5496</v>
      </c>
      <c r="D1544" s="302" t="s">
        <v>4652</v>
      </c>
      <c r="E1544" s="303">
        <v>166.66</v>
      </c>
      <c r="F1544" s="294">
        <v>94.2</v>
      </c>
      <c r="G1544" s="294">
        <v>133.328</v>
      </c>
      <c r="H1544" s="294">
        <v>0.98980000000000001</v>
      </c>
      <c r="I1544" s="294">
        <v>19968</v>
      </c>
      <c r="K1544" s="294" t="s">
        <v>3983</v>
      </c>
      <c r="L1544" s="294">
        <v>94.2</v>
      </c>
      <c r="M1544" s="294">
        <v>133.328</v>
      </c>
      <c r="N1544" s="294">
        <v>0.99</v>
      </c>
      <c r="O1544" s="294">
        <v>22460</v>
      </c>
      <c r="Q1544" s="294" t="s">
        <v>3983</v>
      </c>
      <c r="R1544" s="294">
        <v>95.8</v>
      </c>
      <c r="S1544" s="294">
        <v>133.328</v>
      </c>
      <c r="T1544" s="294">
        <v>0.98980000000000001</v>
      </c>
      <c r="U1544" s="294">
        <v>22102</v>
      </c>
      <c r="W1544" s="294" t="s">
        <v>3983</v>
      </c>
      <c r="X1544" s="294">
        <v>92.8</v>
      </c>
      <c r="Y1544" s="294">
        <v>133.328</v>
      </c>
      <c r="Z1544" s="294">
        <v>0.98909999999999998</v>
      </c>
      <c r="AA1544" s="294">
        <v>20864</v>
      </c>
      <c r="AC1544" s="294" t="s">
        <v>3983</v>
      </c>
      <c r="AD1544" s="294">
        <v>92.6</v>
      </c>
      <c r="AE1544" s="294">
        <v>133.328</v>
      </c>
      <c r="AF1544" s="294">
        <v>0.98660000000000003</v>
      </c>
      <c r="AG1544" s="294">
        <v>19216</v>
      </c>
      <c r="AI1544" s="294" t="s">
        <v>3983</v>
      </c>
      <c r="AJ1544" s="294">
        <v>94.4</v>
      </c>
      <c r="AK1544" s="294">
        <v>133.328</v>
      </c>
      <c r="AL1544" s="294">
        <v>0.98629999999999995</v>
      </c>
      <c r="AM1544" s="294">
        <v>18142</v>
      </c>
      <c r="AO1544" s="294" t="s">
        <v>3983</v>
      </c>
      <c r="AP1544" s="294">
        <v>97</v>
      </c>
      <c r="AQ1544" s="294">
        <v>133.328</v>
      </c>
      <c r="AR1544" s="294">
        <v>0.98299999999999998</v>
      </c>
      <c r="AS1544" s="294">
        <v>17368</v>
      </c>
      <c r="AU1544" s="294" t="s">
        <v>3983</v>
      </c>
      <c r="AV1544" s="294">
        <v>92.8</v>
      </c>
      <c r="AW1544" s="294">
        <v>133.328</v>
      </c>
      <c r="AX1544" s="294">
        <v>0.97629999999999995</v>
      </c>
      <c r="AY1544" s="294">
        <v>15734</v>
      </c>
      <c r="BA1544" s="294" t="s">
        <v>3983</v>
      </c>
      <c r="BB1544" s="294">
        <v>88.4</v>
      </c>
      <c r="BC1544" s="294">
        <v>133.328</v>
      </c>
      <c r="BD1544" s="294">
        <v>0.96709999999999996</v>
      </c>
      <c r="BE1544" s="294">
        <v>14930</v>
      </c>
      <c r="BG1544" s="294" t="s">
        <v>3983</v>
      </c>
      <c r="BH1544" s="294">
        <v>94</v>
      </c>
      <c r="BI1544" s="294">
        <v>133.328</v>
      </c>
      <c r="BJ1544" s="294">
        <v>0.97570000000000001</v>
      </c>
      <c r="BK1544" s="294">
        <v>15308</v>
      </c>
      <c r="BM1544" s="294" t="s">
        <v>3983</v>
      </c>
      <c r="BN1544" s="294">
        <v>10</v>
      </c>
      <c r="BO1544" s="294">
        <v>133.328</v>
      </c>
      <c r="BP1544" s="294">
        <v>0.98050000000000004</v>
      </c>
      <c r="BQ1544" s="294">
        <v>14552</v>
      </c>
      <c r="BS1544" s="294" t="s">
        <v>3983</v>
      </c>
      <c r="BT1544" s="294">
        <v>11.8</v>
      </c>
      <c r="BU1544" s="294">
        <v>133.328</v>
      </c>
      <c r="BV1544" s="294">
        <v>0.98270000000000002</v>
      </c>
      <c r="BW1544" s="294">
        <v>17850</v>
      </c>
      <c r="BY1544" s="294" t="s">
        <v>3983</v>
      </c>
    </row>
    <row r="1545" spans="1:77">
      <c r="A1545" s="301">
        <v>1579</v>
      </c>
      <c r="B1545" s="302" t="s">
        <v>4004</v>
      </c>
      <c r="C1545" s="301" t="s">
        <v>5497</v>
      </c>
      <c r="D1545" s="302" t="s">
        <v>4051</v>
      </c>
      <c r="E1545" s="303">
        <v>205</v>
      </c>
      <c r="F1545" s="294">
        <v>97.44</v>
      </c>
      <c r="G1545" s="294">
        <v>164</v>
      </c>
      <c r="H1545" s="294">
        <v>0.88370000000000004</v>
      </c>
      <c r="I1545" s="294">
        <v>17388</v>
      </c>
      <c r="K1545" s="294">
        <v>0.28050000000000003</v>
      </c>
      <c r="L1545" s="294">
        <v>100.8</v>
      </c>
      <c r="M1545" s="294">
        <v>164</v>
      </c>
      <c r="N1545" s="294">
        <v>0.80449999999999999</v>
      </c>
      <c r="O1545" s="294">
        <v>10761</v>
      </c>
      <c r="Q1545" s="294">
        <v>0.1784</v>
      </c>
      <c r="R1545" s="294">
        <v>99.6</v>
      </c>
      <c r="S1545" s="294">
        <v>164</v>
      </c>
      <c r="T1545" s="294">
        <v>0.87170000000000003</v>
      </c>
      <c r="U1545" s="294">
        <v>16623</v>
      </c>
      <c r="W1545" s="294">
        <v>0.26590000000000003</v>
      </c>
      <c r="X1545" s="294">
        <v>105</v>
      </c>
      <c r="Y1545" s="294">
        <v>164</v>
      </c>
      <c r="Z1545" s="294">
        <v>0.89749999999999996</v>
      </c>
      <c r="AA1545" s="294">
        <v>20475</v>
      </c>
      <c r="AC1545" s="294">
        <v>0.29210000000000003</v>
      </c>
      <c r="AD1545" s="294">
        <v>103.56</v>
      </c>
      <c r="AE1545" s="294">
        <v>164</v>
      </c>
      <c r="AF1545" s="294">
        <v>0.90090000000000003</v>
      </c>
      <c r="AG1545" s="294">
        <v>20307</v>
      </c>
      <c r="AI1545" s="294">
        <v>0.29260000000000003</v>
      </c>
      <c r="AJ1545" s="294">
        <v>103.68</v>
      </c>
      <c r="AK1545" s="294">
        <v>164</v>
      </c>
      <c r="AL1545" s="294">
        <v>0.93010000000000004</v>
      </c>
      <c r="AM1545" s="294">
        <v>22905</v>
      </c>
      <c r="AO1545" s="294">
        <v>0.32990000000000003</v>
      </c>
      <c r="AP1545" s="294">
        <v>103.68</v>
      </c>
      <c r="AQ1545" s="294">
        <v>164</v>
      </c>
      <c r="AR1545" s="294">
        <v>0.93010000000000004</v>
      </c>
      <c r="AS1545" s="294">
        <v>23670</v>
      </c>
      <c r="AU1545" s="294">
        <v>0.32990000000000003</v>
      </c>
      <c r="AV1545" s="294">
        <v>96.96</v>
      </c>
      <c r="AW1545" s="294">
        <v>164</v>
      </c>
      <c r="AX1545" s="294">
        <v>0.82830000000000004</v>
      </c>
      <c r="AY1545" s="294">
        <v>14020</v>
      </c>
      <c r="BA1545" s="294">
        <v>0.23469999999999999</v>
      </c>
      <c r="BB1545" s="294">
        <v>65.44</v>
      </c>
      <c r="BC1545" s="294">
        <v>164</v>
      </c>
      <c r="BD1545" s="294">
        <v>0.77649999999999997</v>
      </c>
      <c r="BE1545" s="294">
        <v>9476</v>
      </c>
      <c r="BG1545" s="294">
        <v>0.25069999999999998</v>
      </c>
      <c r="BH1545" s="294">
        <v>44.48</v>
      </c>
      <c r="BI1545" s="294">
        <v>164</v>
      </c>
      <c r="BJ1545" s="294">
        <v>0.79049999999999998</v>
      </c>
      <c r="BK1545" s="294">
        <v>10456</v>
      </c>
      <c r="BM1545" s="294">
        <v>0.3997</v>
      </c>
      <c r="BN1545" s="294">
        <v>75.52</v>
      </c>
      <c r="BO1545" s="294">
        <v>164</v>
      </c>
      <c r="BP1545" s="294">
        <v>0.88080000000000003</v>
      </c>
      <c r="BQ1545" s="294">
        <v>10868</v>
      </c>
      <c r="BS1545" s="294">
        <v>0.2432</v>
      </c>
      <c r="BT1545" s="294">
        <v>80.959999999999994</v>
      </c>
      <c r="BU1545" s="294">
        <v>164</v>
      </c>
      <c r="BV1545" s="294">
        <v>0.88770000000000004</v>
      </c>
      <c r="BW1545" s="294">
        <v>15588</v>
      </c>
      <c r="BY1545" s="294">
        <v>7.2900000000000006E-2</v>
      </c>
    </row>
    <row r="1546" spans="1:77">
      <c r="A1546" s="301">
        <v>1580</v>
      </c>
      <c r="B1546" s="302" t="s">
        <v>4004</v>
      </c>
      <c r="C1546" s="301" t="s">
        <v>5498</v>
      </c>
      <c r="D1546" s="302" t="s">
        <v>4051</v>
      </c>
      <c r="E1546" s="303">
        <v>222.22</v>
      </c>
      <c r="F1546" s="294">
        <v>90.24</v>
      </c>
      <c r="G1546" s="294">
        <v>177.77600000000001</v>
      </c>
      <c r="H1546" s="294">
        <v>0.98570000000000002</v>
      </c>
      <c r="I1546" s="294">
        <v>25008</v>
      </c>
      <c r="K1546" s="294">
        <v>0.39050000000000001</v>
      </c>
      <c r="L1546" s="294">
        <v>104.8</v>
      </c>
      <c r="M1546" s="294">
        <v>177.77600000000001</v>
      </c>
      <c r="N1546" s="294">
        <v>0.97399999999999998</v>
      </c>
      <c r="O1546" s="294">
        <v>27968</v>
      </c>
      <c r="Q1546" s="294">
        <v>0.36830000000000002</v>
      </c>
      <c r="R1546" s="294">
        <v>107.2</v>
      </c>
      <c r="S1546" s="294">
        <v>177.77600000000001</v>
      </c>
      <c r="T1546" s="294">
        <v>0.97</v>
      </c>
      <c r="U1546" s="294">
        <v>29804</v>
      </c>
      <c r="W1546" s="294">
        <v>0.39810000000000001</v>
      </c>
      <c r="X1546" s="294">
        <v>98.56</v>
      </c>
      <c r="Y1546" s="294">
        <v>177.77600000000001</v>
      </c>
      <c r="Z1546" s="294">
        <v>0.96289999999999998</v>
      </c>
      <c r="AA1546" s="294">
        <v>25216</v>
      </c>
      <c r="AC1546" s="294">
        <v>0.35709999999999997</v>
      </c>
      <c r="AD1546" s="294">
        <v>104.48</v>
      </c>
      <c r="AE1546" s="294">
        <v>177.77600000000001</v>
      </c>
      <c r="AF1546" s="294">
        <v>0.97689999999999999</v>
      </c>
      <c r="AG1546" s="294">
        <v>27668</v>
      </c>
      <c r="AI1546" s="294">
        <v>0.3644</v>
      </c>
      <c r="AJ1546" s="294">
        <v>98.88</v>
      </c>
      <c r="AK1546" s="294">
        <v>177.77600000000001</v>
      </c>
      <c r="AL1546" s="294">
        <v>0.97850000000000004</v>
      </c>
      <c r="AM1546" s="294">
        <v>26712</v>
      </c>
      <c r="AO1546" s="294">
        <v>0.38350000000000001</v>
      </c>
      <c r="AP1546" s="294">
        <v>95.52</v>
      </c>
      <c r="AQ1546" s="294">
        <v>177.77600000000001</v>
      </c>
      <c r="AR1546" s="294">
        <v>0.96889999999999998</v>
      </c>
      <c r="AS1546" s="294">
        <v>24656</v>
      </c>
      <c r="AU1546" s="294">
        <v>0.35809999999999997</v>
      </c>
      <c r="AV1546" s="294">
        <v>86.72</v>
      </c>
      <c r="AW1546" s="294">
        <v>177.77600000000001</v>
      </c>
      <c r="AX1546" s="294">
        <v>0.96250000000000002</v>
      </c>
      <c r="AY1546" s="294">
        <v>17620</v>
      </c>
      <c r="BA1546" s="294">
        <v>0.29320000000000002</v>
      </c>
      <c r="BB1546" s="294">
        <v>66.88</v>
      </c>
      <c r="BC1546" s="294">
        <v>177.77600000000001</v>
      </c>
      <c r="BD1546" s="294">
        <v>0.96150000000000002</v>
      </c>
      <c r="BE1546" s="294">
        <v>14784</v>
      </c>
      <c r="BG1546" s="294">
        <v>0.309</v>
      </c>
      <c r="BH1546" s="294">
        <v>70.88</v>
      </c>
      <c r="BI1546" s="294">
        <v>177.77600000000001</v>
      </c>
      <c r="BJ1546" s="294">
        <v>0.96709999999999996</v>
      </c>
      <c r="BK1546" s="294">
        <v>13972</v>
      </c>
      <c r="BM1546" s="294">
        <v>0.27400000000000002</v>
      </c>
      <c r="BN1546" s="294">
        <v>72</v>
      </c>
      <c r="BO1546" s="294">
        <v>177.77600000000001</v>
      </c>
      <c r="BP1546" s="294">
        <v>0.97409999999999997</v>
      </c>
      <c r="BQ1546" s="294">
        <v>17548</v>
      </c>
      <c r="BS1546" s="294">
        <v>0.37240000000000001</v>
      </c>
      <c r="BT1546" s="294">
        <v>88.96</v>
      </c>
      <c r="BU1546" s="294">
        <v>177.77600000000001</v>
      </c>
      <c r="BV1546" s="294">
        <v>0.97519999999999996</v>
      </c>
      <c r="BW1546" s="294">
        <v>19808</v>
      </c>
      <c r="BY1546" s="294">
        <v>7.4300000000000005E-2</v>
      </c>
    </row>
    <row r="1547" spans="1:77">
      <c r="A1547" s="301">
        <v>1581</v>
      </c>
      <c r="B1547" s="302" t="s">
        <v>4004</v>
      </c>
      <c r="C1547" s="301" t="s">
        <v>5499</v>
      </c>
      <c r="D1547" s="302" t="s">
        <v>4139</v>
      </c>
      <c r="E1547" s="303">
        <v>600</v>
      </c>
      <c r="F1547" s="294">
        <v>410</v>
      </c>
      <c r="G1547" s="294">
        <v>480</v>
      </c>
      <c r="H1547" s="294">
        <v>0.99649999999999994</v>
      </c>
      <c r="I1547" s="294">
        <v>76750</v>
      </c>
      <c r="K1547" s="294">
        <v>0.26090000000000002</v>
      </c>
      <c r="L1547" s="294">
        <v>440</v>
      </c>
      <c r="M1547" s="294">
        <v>480</v>
      </c>
      <c r="N1547" s="294">
        <v>0.98799999999999999</v>
      </c>
      <c r="O1547" s="294">
        <v>73900</v>
      </c>
      <c r="Q1547" s="294">
        <v>0.22850000000000001</v>
      </c>
      <c r="R1547" s="294">
        <v>420</v>
      </c>
      <c r="S1547" s="294">
        <v>480</v>
      </c>
      <c r="T1547" s="294">
        <v>1.0039</v>
      </c>
      <c r="U1547" s="294">
        <v>77800</v>
      </c>
      <c r="W1547" s="294">
        <v>0.25629999999999997</v>
      </c>
      <c r="X1547" s="294">
        <v>390</v>
      </c>
      <c r="Y1547" s="294">
        <v>480</v>
      </c>
      <c r="Z1547" s="294">
        <v>0.99480000000000002</v>
      </c>
      <c r="AA1547" s="294">
        <v>75100</v>
      </c>
      <c r="AC1547" s="294">
        <v>0.26019999999999999</v>
      </c>
      <c r="AD1547" s="294">
        <v>421.2</v>
      </c>
      <c r="AE1547" s="294">
        <v>480</v>
      </c>
      <c r="AF1547" s="294">
        <v>0.99609999999999999</v>
      </c>
      <c r="AG1547" s="294">
        <v>89020</v>
      </c>
      <c r="AI1547" s="294">
        <v>0.28520000000000001</v>
      </c>
      <c r="AJ1547" s="294">
        <v>441.2</v>
      </c>
      <c r="AK1547" s="294">
        <v>480</v>
      </c>
      <c r="AL1547" s="294">
        <v>0.99690000000000001</v>
      </c>
      <c r="AM1547" s="294">
        <v>98710</v>
      </c>
      <c r="AO1547" s="294">
        <v>0.31169999999999998</v>
      </c>
      <c r="AP1547" s="294">
        <v>437.2</v>
      </c>
      <c r="AQ1547" s="294">
        <v>480</v>
      </c>
      <c r="AR1547" s="294">
        <v>0.99429999999999996</v>
      </c>
      <c r="AS1547" s="294">
        <v>80870</v>
      </c>
      <c r="AU1547" s="294">
        <v>0.25009999999999999</v>
      </c>
      <c r="AV1547" s="294">
        <v>430.8</v>
      </c>
      <c r="AW1547" s="294">
        <v>480</v>
      </c>
      <c r="AX1547" s="294">
        <v>0.99419999999999997</v>
      </c>
      <c r="AY1547" s="294">
        <v>84370</v>
      </c>
      <c r="BA1547" s="294">
        <v>0.27360000000000001</v>
      </c>
      <c r="BB1547" s="294">
        <v>449.2</v>
      </c>
      <c r="BC1547" s="294">
        <v>480</v>
      </c>
      <c r="BD1547" s="294">
        <v>0.996</v>
      </c>
      <c r="BE1547" s="294">
        <v>86130</v>
      </c>
      <c r="BG1547" s="294">
        <v>0.25879999999999997</v>
      </c>
      <c r="BH1547" s="294">
        <v>470</v>
      </c>
      <c r="BI1547" s="294">
        <v>480</v>
      </c>
      <c r="BJ1547" s="294">
        <v>0.99649999999999994</v>
      </c>
      <c r="BK1547" s="294">
        <v>79140</v>
      </c>
      <c r="BM1547" s="294">
        <v>0.2271</v>
      </c>
      <c r="BN1547" s="294">
        <v>420</v>
      </c>
      <c r="BO1547" s="294">
        <v>480</v>
      </c>
      <c r="BP1547" s="294">
        <v>0.99680000000000002</v>
      </c>
      <c r="BQ1547" s="294">
        <v>74260</v>
      </c>
      <c r="BS1547" s="294">
        <v>0.26400000000000001</v>
      </c>
      <c r="BT1547" s="294">
        <v>448</v>
      </c>
      <c r="BU1547" s="294">
        <v>480</v>
      </c>
      <c r="BV1547" s="294">
        <v>0.995</v>
      </c>
      <c r="BW1547" s="294">
        <v>85650</v>
      </c>
      <c r="BY1547" s="294">
        <v>6.25E-2</v>
      </c>
    </row>
    <row r="1548" spans="1:77">
      <c r="A1548" s="301">
        <v>1582</v>
      </c>
      <c r="B1548" s="302" t="s">
        <v>4004</v>
      </c>
      <c r="C1548" s="301" t="s">
        <v>5500</v>
      </c>
      <c r="D1548" s="302" t="s">
        <v>4139</v>
      </c>
      <c r="E1548" s="303">
        <v>190</v>
      </c>
      <c r="F1548" s="294">
        <v>187.2</v>
      </c>
      <c r="G1548" s="294">
        <v>187.2</v>
      </c>
      <c r="H1548" s="294">
        <v>0.95879999999999999</v>
      </c>
      <c r="I1548" s="294">
        <v>34060</v>
      </c>
      <c r="K1548" s="294">
        <v>0.2636</v>
      </c>
      <c r="L1548" s="294">
        <v>195.2</v>
      </c>
      <c r="M1548" s="294">
        <v>195.2</v>
      </c>
      <c r="N1548" s="294">
        <v>0.95089999999999997</v>
      </c>
      <c r="O1548" s="294">
        <v>35410</v>
      </c>
      <c r="Q1548" s="294">
        <v>0.25640000000000002</v>
      </c>
      <c r="R1548" s="294">
        <v>195.2</v>
      </c>
      <c r="S1548" s="294">
        <v>195.2</v>
      </c>
      <c r="T1548" s="294">
        <v>0.9476</v>
      </c>
      <c r="U1548" s="294">
        <v>29398</v>
      </c>
      <c r="W1548" s="294">
        <v>0.22070000000000001</v>
      </c>
      <c r="X1548" s="294">
        <v>198.4</v>
      </c>
      <c r="Y1548" s="294">
        <v>198.4</v>
      </c>
      <c r="Z1548" s="294">
        <v>0.94240000000000002</v>
      </c>
      <c r="AA1548" s="294">
        <v>33148</v>
      </c>
      <c r="AC1548" s="294">
        <v>0.23830000000000001</v>
      </c>
      <c r="AD1548" s="294">
        <v>191.2</v>
      </c>
      <c r="AE1548" s="294">
        <v>191.2</v>
      </c>
      <c r="AF1548" s="294">
        <v>0.91379999999999995</v>
      </c>
      <c r="AG1548" s="294">
        <v>19760</v>
      </c>
      <c r="AI1548" s="294">
        <v>0.152</v>
      </c>
      <c r="AJ1548" s="294">
        <v>185.44</v>
      </c>
      <c r="AK1548" s="294">
        <v>185.44</v>
      </c>
      <c r="AL1548" s="294">
        <v>0.94430000000000003</v>
      </c>
      <c r="AM1548" s="294">
        <v>24470</v>
      </c>
      <c r="AO1548" s="294">
        <v>0.19409999999999999</v>
      </c>
      <c r="AP1548" s="294">
        <v>185.44</v>
      </c>
      <c r="AQ1548" s="294">
        <v>185.44</v>
      </c>
      <c r="AR1548" s="294">
        <v>0.91879999999999995</v>
      </c>
      <c r="AS1548" s="294">
        <v>16886</v>
      </c>
      <c r="AU1548" s="294">
        <v>0.13320000000000001</v>
      </c>
      <c r="AV1548" s="294">
        <v>192</v>
      </c>
      <c r="AW1548" s="294">
        <v>192</v>
      </c>
      <c r="AX1548" s="294">
        <v>0.93459999999999999</v>
      </c>
      <c r="AY1548" s="294">
        <v>26772</v>
      </c>
      <c r="BA1548" s="294">
        <v>0.2072</v>
      </c>
      <c r="BB1548" s="294">
        <v>190.88</v>
      </c>
      <c r="BC1548" s="294">
        <v>190.88</v>
      </c>
      <c r="BD1548" s="294">
        <v>0.94489999999999996</v>
      </c>
      <c r="BE1548" s="294">
        <v>27582</v>
      </c>
      <c r="BG1548" s="294">
        <v>0.2056</v>
      </c>
      <c r="BH1548" s="294">
        <v>184.96</v>
      </c>
      <c r="BI1548" s="294">
        <v>184.96</v>
      </c>
      <c r="BJ1548" s="294">
        <v>0.94940000000000002</v>
      </c>
      <c r="BK1548" s="294">
        <v>29520</v>
      </c>
      <c r="BM1548" s="294">
        <v>0.22600000000000001</v>
      </c>
      <c r="BN1548" s="294">
        <v>189.2</v>
      </c>
      <c r="BO1548" s="294">
        <v>189.2</v>
      </c>
      <c r="BP1548" s="294">
        <v>0.95440000000000003</v>
      </c>
      <c r="BQ1548" s="294">
        <v>27156</v>
      </c>
      <c r="BS1548" s="294">
        <v>0.2238</v>
      </c>
      <c r="BT1548" s="294">
        <v>193.52</v>
      </c>
      <c r="BU1548" s="294">
        <v>193.52</v>
      </c>
      <c r="BV1548" s="294">
        <v>0.95009999999999994</v>
      </c>
      <c r="BW1548" s="294">
        <v>33316</v>
      </c>
      <c r="BY1548" s="294">
        <v>0.24349999999999999</v>
      </c>
    </row>
    <row r="1549" spans="1:77">
      <c r="A1549" s="301">
        <v>1583</v>
      </c>
      <c r="B1549" s="302" t="s">
        <v>4004</v>
      </c>
      <c r="C1549" s="301" t="s">
        <v>5501</v>
      </c>
      <c r="D1549" s="302" t="s">
        <v>4139</v>
      </c>
      <c r="E1549" s="303">
        <v>220</v>
      </c>
      <c r="F1549" s="294">
        <v>147.84</v>
      </c>
      <c r="G1549" s="294">
        <v>176</v>
      </c>
      <c r="H1549" s="294">
        <v>0.99119999999999997</v>
      </c>
      <c r="I1549" s="294">
        <v>36105</v>
      </c>
      <c r="K1549" s="294">
        <v>0.3422</v>
      </c>
      <c r="L1549" s="294">
        <v>154.19999999999999</v>
      </c>
      <c r="M1549" s="294">
        <v>176</v>
      </c>
      <c r="N1549" s="294">
        <v>0.99309999999999998</v>
      </c>
      <c r="O1549" s="294">
        <v>36741</v>
      </c>
      <c r="Q1549" s="294">
        <v>0.32250000000000001</v>
      </c>
      <c r="R1549" s="294">
        <v>137.4</v>
      </c>
      <c r="S1549" s="294">
        <v>176</v>
      </c>
      <c r="T1549" s="294">
        <v>0.9839</v>
      </c>
      <c r="U1549" s="294">
        <v>34194</v>
      </c>
      <c r="W1549" s="294">
        <v>0.3513</v>
      </c>
      <c r="X1549" s="294">
        <v>121.92</v>
      </c>
      <c r="Y1549" s="294">
        <v>176</v>
      </c>
      <c r="Z1549" s="294">
        <v>0.97370000000000001</v>
      </c>
      <c r="AA1549" s="294">
        <v>28065</v>
      </c>
      <c r="AC1549" s="294">
        <v>0.31780000000000003</v>
      </c>
      <c r="AD1549" s="294">
        <v>82.92</v>
      </c>
      <c r="AE1549" s="294">
        <v>176</v>
      </c>
      <c r="AF1549" s="294">
        <v>0.9667</v>
      </c>
      <c r="AG1549" s="294">
        <v>20697</v>
      </c>
      <c r="AI1549" s="294">
        <v>0.34710000000000002</v>
      </c>
      <c r="AJ1549" s="294">
        <v>111.24</v>
      </c>
      <c r="AK1549" s="294">
        <v>176</v>
      </c>
      <c r="AL1549" s="294">
        <v>0.9667</v>
      </c>
      <c r="AM1549" s="294">
        <v>22095</v>
      </c>
      <c r="AO1549" s="294">
        <v>0.28539999999999999</v>
      </c>
      <c r="AP1549" s="294">
        <v>110.64</v>
      </c>
      <c r="AQ1549" s="294">
        <v>176</v>
      </c>
      <c r="AR1549" s="294">
        <v>0.98419999999999996</v>
      </c>
      <c r="AS1549" s="294">
        <v>27726</v>
      </c>
      <c r="AU1549" s="294">
        <v>0.34229999999999999</v>
      </c>
      <c r="AV1549" s="294">
        <v>99.72</v>
      </c>
      <c r="AW1549" s="294">
        <v>176</v>
      </c>
      <c r="AX1549" s="294">
        <v>0.97199999999999998</v>
      </c>
      <c r="AY1549" s="294">
        <v>22350</v>
      </c>
      <c r="BA1549" s="294">
        <v>0.32029999999999997</v>
      </c>
      <c r="BB1549" s="294">
        <v>98.88</v>
      </c>
      <c r="BC1549" s="294">
        <v>176</v>
      </c>
      <c r="BD1549" s="294">
        <v>0.97660000000000002</v>
      </c>
      <c r="BE1549" s="294">
        <v>21444</v>
      </c>
      <c r="BG1549" s="294">
        <v>0.29849999999999999</v>
      </c>
      <c r="BH1549" s="294">
        <v>156</v>
      </c>
      <c r="BI1549" s="294">
        <v>176</v>
      </c>
      <c r="BJ1549" s="294">
        <v>0.96799999999999997</v>
      </c>
      <c r="BK1549" s="294">
        <v>30633</v>
      </c>
      <c r="BM1549" s="294">
        <v>0.2727</v>
      </c>
      <c r="BN1549" s="294">
        <v>185.64</v>
      </c>
      <c r="BO1549" s="294">
        <v>185.64</v>
      </c>
      <c r="BP1549" s="294">
        <v>0.92469999999999997</v>
      </c>
      <c r="BQ1549" s="294">
        <v>35475</v>
      </c>
      <c r="BS1549" s="294">
        <v>0.3075</v>
      </c>
      <c r="BT1549" s="294">
        <v>191.4</v>
      </c>
      <c r="BU1549" s="294">
        <v>191.4</v>
      </c>
      <c r="BV1549" s="294">
        <v>0.87739999999999996</v>
      </c>
      <c r="BW1549" s="294">
        <v>47577</v>
      </c>
      <c r="BY1549" s="294">
        <v>0.38080000000000003</v>
      </c>
    </row>
    <row r="1550" spans="1:77">
      <c r="A1550" s="301">
        <v>1584</v>
      </c>
      <c r="B1550" s="302" t="s">
        <v>4004</v>
      </c>
      <c r="C1550" s="301" t="s">
        <v>5502</v>
      </c>
      <c r="D1550" s="302" t="s">
        <v>4139</v>
      </c>
      <c r="E1550" s="303">
        <v>240</v>
      </c>
      <c r="F1550" s="294">
        <v>156.6</v>
      </c>
      <c r="G1550" s="294">
        <v>192</v>
      </c>
      <c r="H1550" s="294">
        <v>0.76859999999999995</v>
      </c>
      <c r="I1550" s="294">
        <v>13221</v>
      </c>
      <c r="K1550" s="294">
        <v>0.15260000000000001</v>
      </c>
      <c r="L1550" s="294">
        <v>150</v>
      </c>
      <c r="M1550" s="294">
        <v>192</v>
      </c>
      <c r="N1550" s="294">
        <v>0.65990000000000004</v>
      </c>
      <c r="O1550" s="294">
        <v>7182</v>
      </c>
      <c r="Q1550" s="294">
        <v>9.7500000000000003E-2</v>
      </c>
      <c r="R1550" s="294">
        <v>157.19999999999999</v>
      </c>
      <c r="S1550" s="294">
        <v>192</v>
      </c>
      <c r="T1550" s="294">
        <v>0.58660000000000001</v>
      </c>
      <c r="U1550" s="294">
        <v>7926</v>
      </c>
      <c r="W1550" s="294">
        <v>0.11940000000000001</v>
      </c>
      <c r="X1550" s="294">
        <v>153.6</v>
      </c>
      <c r="Y1550" s="294">
        <v>192</v>
      </c>
      <c r="Z1550" s="294">
        <v>0.52679999999999993</v>
      </c>
      <c r="AA1550" s="294">
        <v>7209</v>
      </c>
      <c r="AC1550" s="294">
        <v>0.1198</v>
      </c>
      <c r="AD1550" s="294">
        <v>162</v>
      </c>
      <c r="AE1550" s="294">
        <v>192</v>
      </c>
      <c r="AF1550" s="294">
        <v>0.90639999999999998</v>
      </c>
      <c r="AG1550" s="294">
        <v>8562</v>
      </c>
      <c r="AI1550" s="294">
        <v>7.8399999999999997E-2</v>
      </c>
      <c r="AJ1550" s="294">
        <v>151.44</v>
      </c>
      <c r="AK1550" s="294">
        <v>192</v>
      </c>
      <c r="AL1550" s="294">
        <v>0.87659999999999993</v>
      </c>
      <c r="AM1550" s="294">
        <v>8991</v>
      </c>
      <c r="AO1550" s="294">
        <v>9.4100000000000003E-2</v>
      </c>
      <c r="AP1550" s="294">
        <v>176.52</v>
      </c>
      <c r="AQ1550" s="294">
        <v>192</v>
      </c>
      <c r="AR1550" s="294">
        <v>0.69789999999999996</v>
      </c>
      <c r="AS1550" s="294">
        <v>9084</v>
      </c>
      <c r="AU1550" s="294">
        <v>9.9099999999999994E-2</v>
      </c>
      <c r="AV1550" s="294">
        <v>207.72</v>
      </c>
      <c r="AW1550" s="294">
        <v>207.72</v>
      </c>
      <c r="AX1550" s="294">
        <v>0.67520000000000002</v>
      </c>
      <c r="AY1550" s="294">
        <v>10074</v>
      </c>
      <c r="BA1550" s="294">
        <v>9.98E-2</v>
      </c>
      <c r="BB1550" s="294">
        <v>154.19999999999999</v>
      </c>
      <c r="BC1550" s="294">
        <v>192</v>
      </c>
      <c r="BD1550" s="294">
        <v>0.72129999999999994</v>
      </c>
      <c r="BE1550" s="294">
        <v>10035</v>
      </c>
      <c r="BG1550" s="294">
        <v>0.12130000000000001</v>
      </c>
      <c r="BH1550" s="294">
        <v>182.88</v>
      </c>
      <c r="BI1550" s="294">
        <v>192</v>
      </c>
      <c r="BJ1550" s="294">
        <v>0.74280000000000002</v>
      </c>
      <c r="BK1550" s="294">
        <v>10107</v>
      </c>
      <c r="BM1550" s="294">
        <v>0.1</v>
      </c>
      <c r="BN1550" s="294">
        <v>144.96</v>
      </c>
      <c r="BO1550" s="294">
        <v>192</v>
      </c>
      <c r="BP1550" s="294">
        <v>0.73429999999999995</v>
      </c>
      <c r="BQ1550" s="294">
        <v>9399</v>
      </c>
      <c r="BS1550" s="294">
        <v>0.13139999999999999</v>
      </c>
      <c r="BT1550" s="294">
        <v>141</v>
      </c>
      <c r="BU1550" s="294">
        <v>192</v>
      </c>
      <c r="BV1550" s="294">
        <v>0.74850000000000005</v>
      </c>
      <c r="BW1550" s="294">
        <v>9930</v>
      </c>
      <c r="BY1550" s="294">
        <v>0.1265</v>
      </c>
    </row>
    <row r="1551" spans="1:77">
      <c r="A1551" s="301">
        <v>1585</v>
      </c>
      <c r="B1551" s="302" t="s">
        <v>4004</v>
      </c>
      <c r="C1551" s="301" t="s">
        <v>5503</v>
      </c>
      <c r="D1551" s="302" t="s">
        <v>4051</v>
      </c>
      <c r="E1551" s="303">
        <v>388.89</v>
      </c>
      <c r="F1551" s="294">
        <v>99</v>
      </c>
      <c r="G1551" s="294">
        <v>0</v>
      </c>
      <c r="H1551" s="294">
        <v>0.92999999999999994</v>
      </c>
      <c r="I1551" s="294">
        <v>1104</v>
      </c>
      <c r="K1551" s="294" t="s">
        <v>3983</v>
      </c>
      <c r="L1551" s="294">
        <v>0</v>
      </c>
      <c r="M1551" s="294">
        <v>0</v>
      </c>
      <c r="N1551" s="294" t="e">
        <v>#DIV/0!</v>
      </c>
      <c r="O1551" s="294">
        <v>0</v>
      </c>
      <c r="Q1551" s="294" t="s">
        <v>3983</v>
      </c>
      <c r="R1551" s="294">
        <v>0</v>
      </c>
      <c r="S1551" s="294">
        <v>0</v>
      </c>
      <c r="T1551" s="294" t="e">
        <v>#DIV/0!</v>
      </c>
      <c r="U1551" s="294">
        <v>0</v>
      </c>
      <c r="W1551" s="294" t="s">
        <v>3983</v>
      </c>
      <c r="X1551" s="294">
        <v>1.01</v>
      </c>
      <c r="Y1551" s="294">
        <v>0</v>
      </c>
      <c r="Z1551" s="294">
        <v>0.84529999999999994</v>
      </c>
      <c r="AA1551" s="294">
        <v>1551</v>
      </c>
      <c r="AC1551" s="294" t="s">
        <v>3983</v>
      </c>
      <c r="AD1551" s="294">
        <v>11.71</v>
      </c>
      <c r="AE1551" s="294">
        <v>0</v>
      </c>
      <c r="AF1551" s="294">
        <v>0.95719999999999994</v>
      </c>
      <c r="AG1551" s="294">
        <v>1161</v>
      </c>
      <c r="AI1551" s="294" t="s">
        <v>3983</v>
      </c>
      <c r="AJ1551" s="294">
        <v>5.82</v>
      </c>
      <c r="AK1551" s="294">
        <v>0</v>
      </c>
      <c r="AL1551" s="294">
        <v>0.93689999999999996</v>
      </c>
      <c r="AM1551" s="294">
        <v>1128</v>
      </c>
      <c r="AO1551" s="294" t="s">
        <v>3983</v>
      </c>
      <c r="AP1551" s="294">
        <v>7.77</v>
      </c>
      <c r="AQ1551" s="294">
        <v>0</v>
      </c>
      <c r="AR1551" s="294">
        <v>0.90069999999999995</v>
      </c>
      <c r="AS1551" s="294">
        <v>1206</v>
      </c>
      <c r="AU1551" s="294" t="s">
        <v>3983</v>
      </c>
      <c r="AV1551" s="294">
        <v>8.34</v>
      </c>
      <c r="AW1551" s="294">
        <v>0</v>
      </c>
      <c r="AX1551" s="294">
        <v>0.96750000000000003</v>
      </c>
      <c r="AY1551" s="294">
        <v>803</v>
      </c>
      <c r="BA1551" s="294" t="s">
        <v>3983</v>
      </c>
      <c r="BB1551" s="294">
        <v>7.33</v>
      </c>
      <c r="BC1551" s="294">
        <v>0</v>
      </c>
      <c r="BD1551" s="294">
        <v>0.94369999999999998</v>
      </c>
      <c r="BE1551" s="294">
        <v>753</v>
      </c>
      <c r="BG1551" s="294" t="s">
        <v>3983</v>
      </c>
      <c r="BH1551" s="294">
        <v>6.67</v>
      </c>
      <c r="BI1551" s="294">
        <v>0</v>
      </c>
      <c r="BJ1551" s="294">
        <v>0.94589999999999996</v>
      </c>
      <c r="BK1551" s="294">
        <v>594</v>
      </c>
      <c r="BM1551" s="294" t="s">
        <v>3983</v>
      </c>
      <c r="BN1551" s="294">
        <v>6.12</v>
      </c>
      <c r="BO1551" s="294">
        <v>0</v>
      </c>
      <c r="BP1551" s="294">
        <v>0.96450000000000002</v>
      </c>
      <c r="BQ1551" s="294">
        <v>488</v>
      </c>
      <c r="BS1551" s="294" t="s">
        <v>3983</v>
      </c>
      <c r="BT1551" s="294">
        <v>5.0599999999999996</v>
      </c>
      <c r="BU1551" s="294">
        <v>0</v>
      </c>
      <c r="BV1551" s="294">
        <v>0.98680000000000001</v>
      </c>
      <c r="BW1551" s="294">
        <v>447</v>
      </c>
      <c r="BY1551" s="294" t="s">
        <v>3983</v>
      </c>
    </row>
    <row r="1552" spans="1:77">
      <c r="A1552" s="301">
        <v>1586</v>
      </c>
      <c r="B1552" s="302" t="s">
        <v>4004</v>
      </c>
      <c r="C1552" s="301" t="s">
        <v>5504</v>
      </c>
      <c r="D1552" s="302" t="s">
        <v>4652</v>
      </c>
      <c r="E1552" s="303">
        <v>144.44</v>
      </c>
      <c r="F1552" s="294">
        <v>135</v>
      </c>
      <c r="G1552" s="294">
        <v>135</v>
      </c>
      <c r="H1552" s="294">
        <v>0.78520000000000001</v>
      </c>
      <c r="I1552" s="294">
        <v>16590</v>
      </c>
      <c r="K1552" s="294" t="s">
        <v>3983</v>
      </c>
      <c r="L1552" s="294">
        <v>90.6</v>
      </c>
      <c r="M1552" s="294">
        <v>115.55200000000001</v>
      </c>
      <c r="N1552" s="294">
        <v>0.77229999999999999</v>
      </c>
      <c r="O1552" s="294">
        <v>15696</v>
      </c>
      <c r="Q1552" s="294" t="s">
        <v>3983</v>
      </c>
      <c r="R1552" s="294">
        <v>90.9</v>
      </c>
      <c r="S1552" s="294">
        <v>115.55200000000001</v>
      </c>
      <c r="T1552" s="294">
        <v>0.76200000000000001</v>
      </c>
      <c r="U1552" s="294">
        <v>14424</v>
      </c>
      <c r="W1552" s="294" t="s">
        <v>3983</v>
      </c>
      <c r="X1552" s="294">
        <v>87</v>
      </c>
      <c r="Y1552" s="294">
        <v>115.55200000000001</v>
      </c>
      <c r="Z1552" s="294">
        <v>0.74449999999999994</v>
      </c>
      <c r="AA1552" s="294">
        <v>12540</v>
      </c>
      <c r="AC1552" s="294" t="s">
        <v>3983</v>
      </c>
      <c r="AD1552" s="294">
        <v>88.92</v>
      </c>
      <c r="AE1552" s="294">
        <v>115.55200000000001</v>
      </c>
      <c r="AF1552" s="294">
        <v>0.74770000000000003</v>
      </c>
      <c r="AG1552" s="294">
        <v>12255</v>
      </c>
      <c r="AI1552" s="294" t="s">
        <v>3983</v>
      </c>
      <c r="AJ1552" s="294">
        <v>82.92</v>
      </c>
      <c r="AK1552" s="294">
        <v>115.55200000000001</v>
      </c>
      <c r="AL1552" s="294">
        <v>0.78279999999999994</v>
      </c>
      <c r="AM1552" s="294">
        <v>13983</v>
      </c>
      <c r="AO1552" s="294" t="s">
        <v>3983</v>
      </c>
      <c r="AP1552" s="294">
        <v>87.48</v>
      </c>
      <c r="AQ1552" s="294">
        <v>115.55200000000001</v>
      </c>
      <c r="AR1552" s="294">
        <v>0.72519999999999996</v>
      </c>
      <c r="AS1552" s="294">
        <v>10305</v>
      </c>
      <c r="AU1552" s="294" t="s">
        <v>3983</v>
      </c>
      <c r="AV1552" s="294">
        <v>93</v>
      </c>
      <c r="AW1552" s="294">
        <v>115.55200000000001</v>
      </c>
      <c r="AX1552" s="294">
        <v>0.67999999999999994</v>
      </c>
      <c r="AY1552" s="294">
        <v>10677</v>
      </c>
      <c r="BA1552" s="294" t="s">
        <v>3983</v>
      </c>
      <c r="BB1552" s="294">
        <v>93</v>
      </c>
      <c r="BC1552" s="294">
        <v>115.55200000000001</v>
      </c>
      <c r="BD1552" s="294">
        <v>0.52210000000000001</v>
      </c>
      <c r="BE1552" s="294">
        <v>2490</v>
      </c>
      <c r="BG1552" s="294" t="s">
        <v>3983</v>
      </c>
      <c r="BH1552" s="294">
        <v>93</v>
      </c>
      <c r="BI1552" s="294">
        <v>115.55200000000001</v>
      </c>
      <c r="BJ1552" s="294">
        <v>0.50800000000000001</v>
      </c>
      <c r="BK1552" s="294">
        <v>1920</v>
      </c>
      <c r="BM1552" s="294" t="s">
        <v>3983</v>
      </c>
      <c r="BN1552" s="294">
        <v>120</v>
      </c>
      <c r="BO1552" s="294">
        <v>120</v>
      </c>
      <c r="BP1552" s="294">
        <v>0.65559999999999996</v>
      </c>
      <c r="BQ1552" s="294">
        <v>4110</v>
      </c>
      <c r="BS1552" s="294" t="s">
        <v>3983</v>
      </c>
      <c r="BT1552" s="294">
        <v>81</v>
      </c>
      <c r="BU1552" s="294">
        <v>115.55200000000001</v>
      </c>
      <c r="BV1552" s="294">
        <v>0.72809999999999997</v>
      </c>
      <c r="BW1552" s="294">
        <v>9480</v>
      </c>
      <c r="BY1552" s="294" t="s">
        <v>3983</v>
      </c>
    </row>
    <row r="1553" spans="1:77">
      <c r="A1553" s="301">
        <v>1587</v>
      </c>
      <c r="B1553" s="302" t="s">
        <v>4004</v>
      </c>
      <c r="C1553" s="301" t="s">
        <v>5505</v>
      </c>
      <c r="D1553" s="302" t="s">
        <v>4063</v>
      </c>
      <c r="E1553" s="303">
        <v>145</v>
      </c>
      <c r="F1553" s="294">
        <v>78.88</v>
      </c>
      <c r="G1553" s="294">
        <v>116</v>
      </c>
      <c r="H1553" s="294">
        <v>0.99860000000000004</v>
      </c>
      <c r="I1553" s="294">
        <v>39800</v>
      </c>
      <c r="K1553" s="294" t="s">
        <v>3983</v>
      </c>
      <c r="L1553" s="294">
        <v>77.12</v>
      </c>
      <c r="M1553" s="294">
        <v>116</v>
      </c>
      <c r="N1553" s="294">
        <v>0.99890000000000001</v>
      </c>
      <c r="O1553" s="294">
        <v>40944</v>
      </c>
      <c r="Q1553" s="294" t="s">
        <v>3983</v>
      </c>
      <c r="R1553" s="294">
        <v>77.44</v>
      </c>
      <c r="S1553" s="294">
        <v>116</v>
      </c>
      <c r="T1553" s="294">
        <v>0.998</v>
      </c>
      <c r="U1553" s="294">
        <v>39184</v>
      </c>
      <c r="W1553" s="294" t="s">
        <v>3983</v>
      </c>
      <c r="X1553" s="294">
        <v>76.48</v>
      </c>
      <c r="Y1553" s="294">
        <v>116</v>
      </c>
      <c r="Z1553" s="294">
        <v>0.998</v>
      </c>
      <c r="AA1553" s="294">
        <v>30824</v>
      </c>
      <c r="AC1553" s="294" t="s">
        <v>3983</v>
      </c>
      <c r="AD1553" s="294">
        <v>77.760000000000005</v>
      </c>
      <c r="AE1553" s="294">
        <v>116</v>
      </c>
      <c r="AF1553" s="294">
        <v>0.99370000000000003</v>
      </c>
      <c r="AG1553" s="294">
        <v>26096</v>
      </c>
      <c r="AI1553" s="294" t="s">
        <v>3983</v>
      </c>
      <c r="AJ1553" s="294">
        <v>78.88</v>
      </c>
      <c r="AK1553" s="294">
        <v>116</v>
      </c>
      <c r="AL1553" s="294">
        <v>0.99860000000000004</v>
      </c>
      <c r="AM1553" s="294">
        <v>27112</v>
      </c>
      <c r="AO1553" s="294" t="s">
        <v>3983</v>
      </c>
      <c r="AP1553" s="294">
        <v>76.8</v>
      </c>
      <c r="AQ1553" s="294">
        <v>116</v>
      </c>
      <c r="AR1553" s="294">
        <v>0.97870000000000001</v>
      </c>
      <c r="AS1553" s="294">
        <v>23848</v>
      </c>
      <c r="AU1553" s="294" t="s">
        <v>3983</v>
      </c>
      <c r="AV1553" s="294">
        <v>73.760000000000005</v>
      </c>
      <c r="AW1553" s="294">
        <v>116</v>
      </c>
      <c r="AX1553" s="294">
        <v>0.98560000000000003</v>
      </c>
      <c r="AY1553" s="294">
        <v>29992</v>
      </c>
      <c r="BA1553" s="294" t="s">
        <v>3983</v>
      </c>
      <c r="BB1553" s="294">
        <v>71.040000000000006</v>
      </c>
      <c r="BC1553" s="294">
        <v>116</v>
      </c>
      <c r="BD1553" s="294">
        <v>0.99370000000000003</v>
      </c>
      <c r="BE1553" s="294">
        <v>29016</v>
      </c>
      <c r="BG1553" s="294" t="s">
        <v>3983</v>
      </c>
      <c r="BH1553" s="294">
        <v>66.400000000000006</v>
      </c>
      <c r="BI1553" s="294">
        <v>116</v>
      </c>
      <c r="BJ1553" s="294">
        <v>0.99060000000000004</v>
      </c>
      <c r="BK1553" s="294">
        <v>25960</v>
      </c>
      <c r="BM1553" s="294" t="s">
        <v>3983</v>
      </c>
      <c r="BN1553" s="294">
        <v>66.56</v>
      </c>
      <c r="BO1553" s="294">
        <v>116</v>
      </c>
      <c r="BP1553" s="294">
        <v>0.997</v>
      </c>
      <c r="BQ1553" s="294">
        <v>28624</v>
      </c>
      <c r="BS1553" s="294" t="s">
        <v>3983</v>
      </c>
      <c r="BT1553" s="294">
        <v>71.84</v>
      </c>
      <c r="BU1553" s="294">
        <v>116</v>
      </c>
      <c r="BV1553" s="294">
        <v>0.99519999999999997</v>
      </c>
      <c r="BW1553" s="294">
        <v>31776</v>
      </c>
      <c r="BY1553" s="294" t="s">
        <v>3983</v>
      </c>
    </row>
    <row r="1554" spans="1:77">
      <c r="A1554" s="301">
        <v>1588</v>
      </c>
      <c r="B1554" s="302" t="s">
        <v>4004</v>
      </c>
      <c r="C1554" s="301" t="s">
        <v>5506</v>
      </c>
      <c r="D1554" s="302" t="s">
        <v>4051</v>
      </c>
      <c r="E1554" s="303">
        <v>777.78</v>
      </c>
      <c r="F1554" s="294">
        <v>663.2</v>
      </c>
      <c r="G1554" s="294">
        <v>663.2</v>
      </c>
      <c r="H1554" s="294">
        <v>0.91320000000000001</v>
      </c>
      <c r="I1554" s="294">
        <v>65160</v>
      </c>
      <c r="K1554" s="294">
        <v>0.14940000000000001</v>
      </c>
      <c r="L1554" s="294">
        <v>510</v>
      </c>
      <c r="M1554" s="294">
        <v>622.22400000000005</v>
      </c>
      <c r="N1554" s="294">
        <v>0.90179999999999993</v>
      </c>
      <c r="O1554" s="294">
        <v>49000</v>
      </c>
      <c r="Q1554" s="294">
        <v>0.14319999999999999</v>
      </c>
      <c r="R1554" s="294">
        <v>528</v>
      </c>
      <c r="S1554" s="294">
        <v>622.22400000000005</v>
      </c>
      <c r="T1554" s="294">
        <v>0.8952</v>
      </c>
      <c r="U1554" s="294">
        <v>47980</v>
      </c>
      <c r="W1554" s="294">
        <v>0.14099999999999999</v>
      </c>
      <c r="X1554" s="294">
        <v>543.20000000000005</v>
      </c>
      <c r="Y1554" s="294">
        <v>622.22400000000005</v>
      </c>
      <c r="Z1554" s="294">
        <v>0.88459999999999994</v>
      </c>
      <c r="AA1554" s="294">
        <v>48100</v>
      </c>
      <c r="AC1554" s="294">
        <v>0.1346</v>
      </c>
      <c r="AD1554" s="294">
        <v>562.4</v>
      </c>
      <c r="AE1554" s="294">
        <v>622.22400000000005</v>
      </c>
      <c r="AF1554" s="294">
        <v>0.91339999999999999</v>
      </c>
      <c r="AG1554" s="294">
        <v>59260</v>
      </c>
      <c r="AI1554" s="294">
        <v>0.15509999999999999</v>
      </c>
      <c r="AJ1554" s="294">
        <v>620.79999999999995</v>
      </c>
      <c r="AK1554" s="294">
        <v>622.22400000000005</v>
      </c>
      <c r="AL1554" s="294">
        <v>0.91779999999999995</v>
      </c>
      <c r="AM1554" s="294">
        <v>55360</v>
      </c>
      <c r="AO1554" s="294">
        <v>0.13500000000000001</v>
      </c>
      <c r="AP1554" s="294">
        <v>664</v>
      </c>
      <c r="AQ1554" s="294">
        <v>664</v>
      </c>
      <c r="AR1554" s="294">
        <v>0.90690000000000004</v>
      </c>
      <c r="AS1554" s="294">
        <v>68740</v>
      </c>
      <c r="AU1554" s="294">
        <v>0.15340000000000001</v>
      </c>
      <c r="AV1554" s="294">
        <v>544</v>
      </c>
      <c r="AW1554" s="294">
        <v>622.22400000000005</v>
      </c>
      <c r="AX1554" s="294">
        <v>0.87349999999999994</v>
      </c>
      <c r="AY1554" s="294">
        <v>57160</v>
      </c>
      <c r="BA1554" s="294">
        <v>0.1671</v>
      </c>
      <c r="BB1554" s="294">
        <v>673.6</v>
      </c>
      <c r="BC1554" s="294">
        <v>673.6</v>
      </c>
      <c r="BD1554" s="294">
        <v>0.90279999999999994</v>
      </c>
      <c r="BE1554" s="294">
        <v>68500</v>
      </c>
      <c r="BG1554" s="294">
        <v>0.15140000000000001</v>
      </c>
      <c r="BH1554" s="294">
        <v>623.20000000000005</v>
      </c>
      <c r="BI1554" s="294">
        <v>623.20000000000005</v>
      </c>
      <c r="BJ1554" s="294">
        <v>0.9214</v>
      </c>
      <c r="BK1554" s="294">
        <v>84320</v>
      </c>
      <c r="BM1554" s="294">
        <v>0.19739999999999999</v>
      </c>
      <c r="BN1554" s="294">
        <v>636</v>
      </c>
      <c r="BO1554" s="294">
        <v>636</v>
      </c>
      <c r="BP1554" s="294">
        <v>0.90769999999999995</v>
      </c>
      <c r="BQ1554" s="294">
        <v>79000</v>
      </c>
      <c r="BS1554" s="294">
        <v>0.20369999999999999</v>
      </c>
      <c r="BT1554" s="294">
        <v>610.4</v>
      </c>
      <c r="BU1554" s="294">
        <v>622.22400000000005</v>
      </c>
      <c r="BV1554" s="294">
        <v>0.91069999999999995</v>
      </c>
      <c r="BW1554" s="294">
        <v>87260</v>
      </c>
      <c r="BY1554" s="294">
        <v>0.21099999999999999</v>
      </c>
    </row>
    <row r="1555" spans="1:77">
      <c r="A1555" s="301">
        <v>1589</v>
      </c>
      <c r="B1555" s="302" t="s">
        <v>4004</v>
      </c>
      <c r="C1555" s="301" t="s">
        <v>5507</v>
      </c>
      <c r="D1555" s="302" t="s">
        <v>4139</v>
      </c>
      <c r="E1555" s="303">
        <v>390</v>
      </c>
      <c r="F1555" s="294">
        <v>330</v>
      </c>
      <c r="G1555" s="294">
        <v>330</v>
      </c>
      <c r="H1555" s="294">
        <v>0.92259999999999998</v>
      </c>
      <c r="I1555" s="294">
        <v>37860</v>
      </c>
      <c r="K1555" s="294">
        <v>0.17269999999999999</v>
      </c>
      <c r="L1555" s="294">
        <v>324</v>
      </c>
      <c r="M1555" s="294">
        <v>324</v>
      </c>
      <c r="N1555" s="294">
        <v>0.91190000000000004</v>
      </c>
      <c r="O1555" s="294">
        <v>32880</v>
      </c>
      <c r="Q1555" s="294">
        <v>0.14960000000000001</v>
      </c>
      <c r="R1555" s="294">
        <v>360</v>
      </c>
      <c r="S1555" s="294">
        <v>360</v>
      </c>
      <c r="T1555" s="294">
        <v>0.92110000000000003</v>
      </c>
      <c r="U1555" s="294">
        <v>34980</v>
      </c>
      <c r="W1555" s="294">
        <v>0.14649999999999999</v>
      </c>
      <c r="X1555" s="294">
        <v>318</v>
      </c>
      <c r="Y1555" s="294">
        <v>342</v>
      </c>
      <c r="Z1555" s="294">
        <v>0.92830000000000001</v>
      </c>
      <c r="AA1555" s="294">
        <v>45000</v>
      </c>
      <c r="AC1555" s="294">
        <v>0.2049</v>
      </c>
      <c r="AD1555" s="294">
        <v>354</v>
      </c>
      <c r="AE1555" s="294">
        <v>354</v>
      </c>
      <c r="AF1555" s="294">
        <v>0.91069999999999995</v>
      </c>
      <c r="AG1555" s="294">
        <v>37920</v>
      </c>
      <c r="AI1555" s="294">
        <v>0.15809999999999999</v>
      </c>
      <c r="AJ1555" s="294">
        <v>318</v>
      </c>
      <c r="AK1555" s="294">
        <v>318</v>
      </c>
      <c r="AL1555" s="294">
        <v>0.88780000000000003</v>
      </c>
      <c r="AM1555" s="294">
        <v>39840</v>
      </c>
      <c r="AO1555" s="294">
        <v>0.19600000000000001</v>
      </c>
      <c r="AP1555" s="294">
        <v>318</v>
      </c>
      <c r="AQ1555" s="294">
        <v>318</v>
      </c>
      <c r="AR1555" s="294">
        <v>0.92730000000000001</v>
      </c>
      <c r="AS1555" s="294">
        <v>32880</v>
      </c>
      <c r="AU1555" s="294">
        <v>0.14990000000000001</v>
      </c>
      <c r="AV1555" s="294">
        <v>306</v>
      </c>
      <c r="AW1555" s="294">
        <v>312</v>
      </c>
      <c r="AX1555" s="294">
        <v>0.97129999999999994</v>
      </c>
      <c r="AY1555" s="294">
        <v>58680</v>
      </c>
      <c r="BA1555" s="294">
        <v>0.2742</v>
      </c>
      <c r="BB1555" s="294">
        <v>354</v>
      </c>
      <c r="BC1555" s="294">
        <v>354</v>
      </c>
      <c r="BD1555" s="294">
        <v>0.95450000000000002</v>
      </c>
      <c r="BE1555" s="294">
        <v>47760</v>
      </c>
      <c r="BG1555" s="294">
        <v>0.19</v>
      </c>
      <c r="BH1555" s="294">
        <v>342</v>
      </c>
      <c r="BI1555" s="294">
        <v>342</v>
      </c>
      <c r="BJ1555" s="294">
        <v>0.95330000000000004</v>
      </c>
      <c r="BK1555" s="294">
        <v>48900</v>
      </c>
      <c r="BM1555" s="294">
        <v>0.2016</v>
      </c>
      <c r="BN1555" s="294">
        <v>330</v>
      </c>
      <c r="BO1555" s="294">
        <v>330</v>
      </c>
      <c r="BP1555" s="294">
        <v>0.95889999999999997</v>
      </c>
      <c r="BQ1555" s="294">
        <v>47580</v>
      </c>
      <c r="BS1555" s="294">
        <v>0.2238</v>
      </c>
      <c r="BT1555" s="294">
        <v>336</v>
      </c>
      <c r="BU1555" s="294">
        <v>336</v>
      </c>
      <c r="BV1555" s="294">
        <v>0.94920000000000004</v>
      </c>
      <c r="BW1555" s="294">
        <v>22440</v>
      </c>
      <c r="BY1555" s="294">
        <v>9.4600000000000004E-2</v>
      </c>
    </row>
    <row r="1556" spans="1:77">
      <c r="A1556" s="301">
        <v>1590</v>
      </c>
      <c r="B1556" s="302" t="s">
        <v>4004</v>
      </c>
      <c r="C1556" s="301" t="s">
        <v>5508</v>
      </c>
      <c r="D1556" s="302" t="s">
        <v>4139</v>
      </c>
      <c r="E1556" s="303">
        <v>1200</v>
      </c>
      <c r="F1556" s="294">
        <v>996.8</v>
      </c>
      <c r="G1556" s="294">
        <v>996.8</v>
      </c>
      <c r="H1556" s="294">
        <v>0.95819999999999994</v>
      </c>
      <c r="I1556" s="294">
        <v>498500</v>
      </c>
      <c r="J1556" s="294" t="e">
        <f>I1556-#REF!</f>
        <v>#REF!</v>
      </c>
      <c r="K1556" s="294">
        <v>0.72489999999999999</v>
      </c>
      <c r="L1556" s="294">
        <v>1070</v>
      </c>
      <c r="M1556" s="294">
        <v>1070</v>
      </c>
      <c r="N1556" s="294">
        <v>0.95340000000000003</v>
      </c>
      <c r="O1556" s="294">
        <v>528020</v>
      </c>
      <c r="Q1556" s="294">
        <v>0.69579999999999997</v>
      </c>
      <c r="R1556" s="294">
        <v>1028</v>
      </c>
      <c r="S1556" s="294">
        <v>1028</v>
      </c>
      <c r="T1556" s="294">
        <v>0.94330000000000003</v>
      </c>
      <c r="U1556" s="294">
        <v>499960</v>
      </c>
      <c r="V1556" s="294" t="e">
        <f>U1556-#REF!</f>
        <v>#REF!</v>
      </c>
      <c r="W1556" s="294">
        <v>0.71609999999999996</v>
      </c>
      <c r="X1556" s="294">
        <v>1046.4000000000001</v>
      </c>
      <c r="Y1556" s="294">
        <v>1046.4000000000001</v>
      </c>
      <c r="Z1556" s="294">
        <v>0.96489999999999998</v>
      </c>
      <c r="AA1556" s="294">
        <v>319700</v>
      </c>
      <c r="AC1556" s="294">
        <v>0.42559999999999998</v>
      </c>
      <c r="AD1556" s="294">
        <v>1012.8</v>
      </c>
      <c r="AE1556" s="294">
        <v>1012.8</v>
      </c>
      <c r="AF1556" s="294">
        <v>0.95830000000000004</v>
      </c>
      <c r="AG1556" s="294">
        <v>371320</v>
      </c>
      <c r="AI1556" s="294">
        <v>0.51429999999999998</v>
      </c>
      <c r="AJ1556" s="294">
        <v>1008.8</v>
      </c>
      <c r="AK1556" s="294">
        <v>1008.8</v>
      </c>
      <c r="AL1556" s="294">
        <v>0.95550000000000002</v>
      </c>
      <c r="AM1556" s="294">
        <v>426340</v>
      </c>
      <c r="AN1556" s="294" t="e">
        <f>AM1556-#REF!</f>
        <v>#REF!</v>
      </c>
      <c r="AO1556" s="294">
        <v>0.61439999999999995</v>
      </c>
      <c r="AP1556" s="294">
        <v>1030.4000000000001</v>
      </c>
      <c r="AQ1556" s="294">
        <v>1030.4000000000001</v>
      </c>
      <c r="AR1556" s="294">
        <v>0.95850000000000002</v>
      </c>
      <c r="AS1556" s="294">
        <v>373060</v>
      </c>
      <c r="AU1556" s="294">
        <v>0.50770000000000004</v>
      </c>
      <c r="AV1556" s="294">
        <v>992.8</v>
      </c>
      <c r="AW1556" s="294">
        <v>992.8</v>
      </c>
      <c r="AX1556" s="294">
        <v>0.98170000000000002</v>
      </c>
      <c r="AY1556" s="294">
        <v>320340</v>
      </c>
      <c r="BA1556" s="294">
        <v>0.45650000000000002</v>
      </c>
      <c r="BB1556" s="294">
        <v>855.2</v>
      </c>
      <c r="BC1556" s="294">
        <v>960</v>
      </c>
      <c r="BD1556" s="294">
        <v>0.99339999999999995</v>
      </c>
      <c r="BE1556" s="294">
        <v>368140</v>
      </c>
      <c r="BG1556" s="294">
        <v>0.58250000000000002</v>
      </c>
      <c r="BH1556" s="294">
        <v>960</v>
      </c>
      <c r="BI1556" s="294">
        <v>960</v>
      </c>
      <c r="BJ1556" s="294">
        <v>0.99760000000000004</v>
      </c>
      <c r="BK1556" s="294">
        <v>377460</v>
      </c>
      <c r="BM1556" s="294">
        <v>0.52980000000000005</v>
      </c>
      <c r="BN1556" s="294">
        <v>1008.8</v>
      </c>
      <c r="BO1556" s="294">
        <v>1008.8</v>
      </c>
      <c r="BP1556" s="294">
        <v>0.99560000000000004</v>
      </c>
      <c r="BQ1556" s="294">
        <v>427220</v>
      </c>
      <c r="BR1556" s="294" t="e">
        <f>BQ1556-#REF!</f>
        <v>#REF!</v>
      </c>
      <c r="BS1556" s="294">
        <v>0.63300000000000001</v>
      </c>
      <c r="BT1556" s="294">
        <v>1054.4000000000001</v>
      </c>
      <c r="BU1556" s="294">
        <v>1054.4000000000001</v>
      </c>
      <c r="BV1556" s="294">
        <v>0.99399999999999999</v>
      </c>
      <c r="BW1556" s="294">
        <v>563280</v>
      </c>
      <c r="BX1556" s="294" t="e">
        <f>BW1556-#REF!</f>
        <v>#REF!</v>
      </c>
      <c r="BY1556" s="294">
        <v>0.74639999999999995</v>
      </c>
    </row>
    <row r="1557" spans="1:77">
      <c r="A1557" s="301">
        <v>1591</v>
      </c>
      <c r="B1557" s="302" t="s">
        <v>4004</v>
      </c>
      <c r="C1557" s="301" t="s">
        <v>5509</v>
      </c>
      <c r="D1557" s="302" t="s">
        <v>4139</v>
      </c>
      <c r="E1557" s="303">
        <v>500</v>
      </c>
      <c r="F1557" s="294">
        <v>480.6</v>
      </c>
      <c r="G1557" s="294">
        <v>480.6</v>
      </c>
      <c r="H1557" s="294">
        <v>0.99990000000000001</v>
      </c>
      <c r="I1557" s="294">
        <v>158172</v>
      </c>
      <c r="K1557" s="294">
        <v>0.4572</v>
      </c>
      <c r="L1557" s="294">
        <v>489</v>
      </c>
      <c r="M1557" s="294">
        <v>489</v>
      </c>
      <c r="N1557" s="294">
        <v>0.99970000000000003</v>
      </c>
      <c r="O1557" s="294">
        <v>150474</v>
      </c>
      <c r="Q1557" s="294">
        <v>0.4138</v>
      </c>
      <c r="R1557" s="294">
        <v>474</v>
      </c>
      <c r="S1557" s="294">
        <v>474</v>
      </c>
      <c r="T1557" s="294">
        <v>0.99990000000000001</v>
      </c>
      <c r="U1557" s="294">
        <v>125322</v>
      </c>
      <c r="W1557" s="294">
        <v>0.36730000000000002</v>
      </c>
      <c r="X1557" s="294">
        <v>474</v>
      </c>
      <c r="Y1557" s="294">
        <v>474</v>
      </c>
      <c r="Z1557" s="294">
        <v>0.99980000000000002</v>
      </c>
      <c r="AA1557" s="294">
        <v>117468</v>
      </c>
      <c r="AC1557" s="294">
        <v>0.3528</v>
      </c>
      <c r="AD1557" s="294">
        <v>471.6</v>
      </c>
      <c r="AE1557" s="294">
        <v>471.6</v>
      </c>
      <c r="AF1557" s="294">
        <v>1</v>
      </c>
      <c r="AG1557" s="294">
        <v>135300</v>
      </c>
      <c r="AI1557" s="294">
        <v>0.3856</v>
      </c>
      <c r="AJ1557" s="294">
        <v>490.2</v>
      </c>
      <c r="AK1557" s="294">
        <v>490.2</v>
      </c>
      <c r="AL1557" s="294">
        <v>0.78369999999999995</v>
      </c>
      <c r="AM1557" s="294">
        <v>130458</v>
      </c>
      <c r="AO1557" s="294">
        <v>0.47170000000000001</v>
      </c>
      <c r="AP1557" s="294">
        <v>494.4</v>
      </c>
      <c r="AQ1557" s="294">
        <v>494.4</v>
      </c>
      <c r="AR1557" s="294">
        <v>1.4679</v>
      </c>
      <c r="AS1557" s="294">
        <v>112896</v>
      </c>
      <c r="AU1557" s="294">
        <v>0.20910000000000001</v>
      </c>
      <c r="AV1557" s="294">
        <v>485.4</v>
      </c>
      <c r="AW1557" s="294">
        <v>485.4</v>
      </c>
      <c r="AX1557" s="294">
        <v>0.99980000000000002</v>
      </c>
      <c r="AY1557" s="294">
        <v>118338</v>
      </c>
      <c r="BA1557" s="294">
        <v>0.3387</v>
      </c>
      <c r="BB1557" s="294">
        <v>493.2</v>
      </c>
      <c r="BC1557" s="294">
        <v>493.2</v>
      </c>
      <c r="BD1557" s="294">
        <v>0.99980000000000002</v>
      </c>
      <c r="BE1557" s="294">
        <v>116742</v>
      </c>
      <c r="BG1557" s="294">
        <v>0.31819999999999998</v>
      </c>
      <c r="BH1557" s="294">
        <v>492</v>
      </c>
      <c r="BI1557" s="294">
        <v>492</v>
      </c>
      <c r="BJ1557" s="294">
        <v>1</v>
      </c>
      <c r="BK1557" s="294">
        <v>110898</v>
      </c>
      <c r="BM1557" s="294">
        <v>0.30299999999999999</v>
      </c>
      <c r="BN1557" s="294">
        <v>499.2</v>
      </c>
      <c r="BO1557" s="294">
        <v>499.2</v>
      </c>
      <c r="BP1557" s="294">
        <v>0.99990000000000001</v>
      </c>
      <c r="BQ1557" s="294">
        <v>111708</v>
      </c>
      <c r="BS1557" s="294">
        <v>0.33300000000000002</v>
      </c>
      <c r="BT1557" s="294">
        <v>495</v>
      </c>
      <c r="BU1557" s="294">
        <v>485.4</v>
      </c>
      <c r="BV1557" s="294">
        <v>0.99980000000000002</v>
      </c>
      <c r="BW1557" s="294">
        <v>137784</v>
      </c>
      <c r="BY1557" s="294">
        <v>0.37419999999999998</v>
      </c>
    </row>
    <row r="1558" spans="1:77">
      <c r="A1558" s="301">
        <v>1592</v>
      </c>
      <c r="B1558" s="302" t="s">
        <v>4004</v>
      </c>
      <c r="C1558" s="301" t="s">
        <v>5510</v>
      </c>
      <c r="D1558" s="302" t="s">
        <v>4139</v>
      </c>
      <c r="E1558" s="303">
        <v>250</v>
      </c>
      <c r="F1558" s="294">
        <v>224.64</v>
      </c>
      <c r="G1558" s="294">
        <v>224.64</v>
      </c>
      <c r="H1558" s="294">
        <v>0.96550000000000002</v>
      </c>
      <c r="I1558" s="294">
        <v>19638</v>
      </c>
      <c r="K1558" s="294">
        <v>0.1258</v>
      </c>
      <c r="L1558" s="294">
        <v>210</v>
      </c>
      <c r="M1558" s="294">
        <v>210</v>
      </c>
      <c r="N1558" s="294">
        <v>0.97850000000000004</v>
      </c>
      <c r="O1558" s="294">
        <v>18504</v>
      </c>
      <c r="Q1558" s="294">
        <v>0.121</v>
      </c>
      <c r="R1558" s="294">
        <v>180.6</v>
      </c>
      <c r="S1558" s="294">
        <v>200</v>
      </c>
      <c r="T1558" s="294">
        <v>0.97609999999999997</v>
      </c>
      <c r="U1558" s="294">
        <v>19314</v>
      </c>
      <c r="W1558" s="294">
        <v>0.1522</v>
      </c>
      <c r="X1558" s="294">
        <v>192.96</v>
      </c>
      <c r="Y1558" s="294">
        <v>200</v>
      </c>
      <c r="Z1558" s="294">
        <v>0.95919999999999994</v>
      </c>
      <c r="AA1558" s="294">
        <v>21960</v>
      </c>
      <c r="AC1558" s="294">
        <v>0.1595</v>
      </c>
      <c r="AD1558" s="294">
        <v>253.92</v>
      </c>
      <c r="AE1558" s="294">
        <v>253.92</v>
      </c>
      <c r="AF1558" s="294">
        <v>0.94359999999999999</v>
      </c>
      <c r="AG1558" s="294">
        <v>27894</v>
      </c>
      <c r="AI1558" s="294">
        <v>0.1565</v>
      </c>
      <c r="AJ1558" s="294">
        <v>225.6</v>
      </c>
      <c r="AK1558" s="294">
        <v>225.6</v>
      </c>
      <c r="AL1558" s="294">
        <v>0.91879999999999995</v>
      </c>
      <c r="AM1558" s="294">
        <v>28212</v>
      </c>
      <c r="AO1558" s="294">
        <v>0.18909999999999999</v>
      </c>
      <c r="AP1558" s="294">
        <v>257.76</v>
      </c>
      <c r="AQ1558" s="294">
        <v>257.76</v>
      </c>
      <c r="AR1558" s="294">
        <v>0.8972</v>
      </c>
      <c r="AS1558" s="294">
        <v>27834</v>
      </c>
      <c r="AU1558" s="294">
        <v>0.1618</v>
      </c>
      <c r="AV1558" s="294">
        <v>245.76</v>
      </c>
      <c r="AW1558" s="294">
        <v>245.76</v>
      </c>
      <c r="AX1558" s="294">
        <v>0.89959999999999996</v>
      </c>
      <c r="AY1558" s="294">
        <v>29322</v>
      </c>
      <c r="BA1558" s="294">
        <v>0.1842</v>
      </c>
      <c r="BB1558" s="294">
        <v>228</v>
      </c>
      <c r="BC1558" s="294">
        <v>228</v>
      </c>
      <c r="BD1558" s="294">
        <v>0.90610000000000002</v>
      </c>
      <c r="BE1558" s="294">
        <v>29208</v>
      </c>
      <c r="BG1558" s="294">
        <v>0.19</v>
      </c>
      <c r="BH1558" s="294">
        <v>230.64</v>
      </c>
      <c r="BI1558" s="294">
        <v>230.64</v>
      </c>
      <c r="BJ1558" s="294">
        <v>0.91449999999999998</v>
      </c>
      <c r="BK1558" s="294">
        <v>25212</v>
      </c>
      <c r="BM1558" s="294">
        <v>0.16070000000000001</v>
      </c>
      <c r="BN1558" s="294">
        <v>232.08</v>
      </c>
      <c r="BO1558" s="294">
        <v>232.08</v>
      </c>
      <c r="BP1558" s="294">
        <v>0.93240000000000001</v>
      </c>
      <c r="BQ1558" s="294">
        <v>22896</v>
      </c>
      <c r="BS1558" s="294">
        <v>0.1575</v>
      </c>
      <c r="BT1558" s="294">
        <v>222.96</v>
      </c>
      <c r="BU1558" s="294">
        <v>222.96</v>
      </c>
      <c r="BV1558" s="294">
        <v>0.93279999999999996</v>
      </c>
      <c r="BW1558" s="294">
        <v>30990</v>
      </c>
      <c r="BY1558" s="294">
        <v>0.20030000000000001</v>
      </c>
    </row>
    <row r="1559" spans="1:77">
      <c r="A1559" s="301">
        <v>1593</v>
      </c>
      <c r="B1559" s="302" t="s">
        <v>4004</v>
      </c>
      <c r="C1559" s="301" t="s">
        <v>5511</v>
      </c>
      <c r="D1559" s="302" t="s">
        <v>4139</v>
      </c>
      <c r="E1559" s="303">
        <v>500</v>
      </c>
      <c r="F1559" s="294">
        <v>396</v>
      </c>
      <c r="G1559" s="294">
        <v>400</v>
      </c>
      <c r="H1559" s="294">
        <v>0.99270000000000003</v>
      </c>
      <c r="I1559" s="294">
        <v>129000</v>
      </c>
      <c r="K1559" s="294">
        <v>0.45579999999999998</v>
      </c>
      <c r="L1559" s="294">
        <v>408</v>
      </c>
      <c r="M1559" s="294">
        <v>408</v>
      </c>
      <c r="N1559" s="294">
        <v>0.99170000000000003</v>
      </c>
      <c r="O1559" s="294">
        <v>106680</v>
      </c>
      <c r="Q1559" s="294">
        <v>0.35439999999999999</v>
      </c>
      <c r="R1559" s="294">
        <v>396</v>
      </c>
      <c r="S1559" s="294">
        <v>400</v>
      </c>
      <c r="T1559" s="294">
        <v>0.99460000000000004</v>
      </c>
      <c r="U1559" s="294">
        <v>87420</v>
      </c>
      <c r="W1559" s="294">
        <v>0.30830000000000002</v>
      </c>
      <c r="X1559" s="294">
        <v>390</v>
      </c>
      <c r="Y1559" s="294">
        <v>400</v>
      </c>
      <c r="Z1559" s="294">
        <v>0.99549999999999994</v>
      </c>
      <c r="AA1559" s="294">
        <v>144120</v>
      </c>
      <c r="AC1559" s="294">
        <v>0.499</v>
      </c>
      <c r="AD1559" s="294">
        <v>360</v>
      </c>
      <c r="AE1559" s="294">
        <v>400</v>
      </c>
      <c r="AF1559" s="294">
        <v>0.99709999999999999</v>
      </c>
      <c r="AG1559" s="294">
        <v>163260</v>
      </c>
      <c r="AH1559" s="294" t="e">
        <f>AG1559-#REF!</f>
        <v>#REF!</v>
      </c>
      <c r="AI1559" s="294">
        <v>0.61129999999999995</v>
      </c>
      <c r="AJ1559" s="294">
        <v>372</v>
      </c>
      <c r="AK1559" s="294">
        <v>400</v>
      </c>
      <c r="AL1559" s="294">
        <v>0.99180000000000001</v>
      </c>
      <c r="AM1559" s="294">
        <v>108120</v>
      </c>
      <c r="AO1559" s="294">
        <v>0.40699999999999997</v>
      </c>
      <c r="AP1559" s="294">
        <v>402</v>
      </c>
      <c r="AQ1559" s="294">
        <v>402</v>
      </c>
      <c r="AR1559" s="294">
        <v>0.9889</v>
      </c>
      <c r="AS1559" s="294">
        <v>186720</v>
      </c>
      <c r="AT1559" s="294" t="e">
        <f>AS1559-#REF!</f>
        <v>#REF!</v>
      </c>
      <c r="AU1559" s="294">
        <v>0.63129999999999997</v>
      </c>
      <c r="AV1559" s="294">
        <v>396</v>
      </c>
      <c r="AW1559" s="294">
        <v>400</v>
      </c>
      <c r="AX1559" s="294">
        <v>0.99329999999999996</v>
      </c>
      <c r="AY1559" s="294">
        <v>211440</v>
      </c>
      <c r="AZ1559" s="294" t="e">
        <f>AY1559-#REF!</f>
        <v>#REF!</v>
      </c>
      <c r="BA1559" s="294">
        <v>0.74660000000000004</v>
      </c>
      <c r="BB1559" s="294">
        <v>414</v>
      </c>
      <c r="BC1559" s="294">
        <v>414</v>
      </c>
      <c r="BD1559" s="294">
        <v>0.99149999999999994</v>
      </c>
      <c r="BE1559" s="294">
        <v>172920</v>
      </c>
      <c r="BG1559" s="294">
        <v>0.56630000000000003</v>
      </c>
      <c r="BH1559" s="294">
        <v>396</v>
      </c>
      <c r="BI1559" s="294">
        <v>400</v>
      </c>
      <c r="BJ1559" s="294">
        <v>0.99129999999999996</v>
      </c>
      <c r="BK1559" s="294">
        <v>210000</v>
      </c>
      <c r="BL1559" s="294" t="e">
        <f>BK1559-#REF!</f>
        <v>#REF!</v>
      </c>
      <c r="BM1559" s="294">
        <v>0.71909999999999996</v>
      </c>
      <c r="BN1559" s="294">
        <v>414</v>
      </c>
      <c r="BO1559" s="294">
        <v>414</v>
      </c>
      <c r="BP1559" s="294">
        <v>0.98970000000000002</v>
      </c>
      <c r="BQ1559" s="294">
        <v>120780</v>
      </c>
      <c r="BS1559" s="294">
        <v>0.43869999999999998</v>
      </c>
      <c r="BT1559" s="294">
        <v>408</v>
      </c>
      <c r="BU1559" s="294">
        <v>408</v>
      </c>
      <c r="BV1559" s="294">
        <v>0.98540000000000005</v>
      </c>
      <c r="BW1559" s="294">
        <v>230280</v>
      </c>
      <c r="BX1559" s="294" t="e">
        <f>BW1559-#REF!</f>
        <v>#REF!</v>
      </c>
      <c r="BY1559" s="294">
        <v>0.76990000000000003</v>
      </c>
    </row>
    <row r="1560" spans="1:77">
      <c r="A1560" s="301">
        <v>1594</v>
      </c>
      <c r="B1560" s="302" t="s">
        <v>4004</v>
      </c>
      <c r="C1560" s="301" t="s">
        <v>5512</v>
      </c>
      <c r="D1560" s="302" t="s">
        <v>4139</v>
      </c>
      <c r="E1560" s="303">
        <v>312</v>
      </c>
      <c r="F1560" s="294">
        <v>297.27999999999997</v>
      </c>
      <c r="G1560" s="294">
        <v>297.27999999999997</v>
      </c>
      <c r="H1560" s="294">
        <v>0.99349999999999994</v>
      </c>
      <c r="I1560" s="294">
        <v>83828</v>
      </c>
      <c r="K1560" s="294">
        <v>0.39419999999999999</v>
      </c>
      <c r="L1560" s="294">
        <v>298.39999999999998</v>
      </c>
      <c r="M1560" s="294">
        <v>298.39999999999998</v>
      </c>
      <c r="N1560" s="294">
        <v>0.99349999999999994</v>
      </c>
      <c r="O1560" s="294">
        <v>83792</v>
      </c>
      <c r="Q1560" s="294">
        <v>0.37990000000000002</v>
      </c>
      <c r="R1560" s="294">
        <v>292</v>
      </c>
      <c r="S1560" s="294">
        <v>292</v>
      </c>
      <c r="T1560" s="294">
        <v>0.99380000000000002</v>
      </c>
      <c r="U1560" s="294">
        <v>79664</v>
      </c>
      <c r="W1560" s="294">
        <v>0.38129999999999997</v>
      </c>
      <c r="X1560" s="294">
        <v>299.2</v>
      </c>
      <c r="Y1560" s="294">
        <v>299.2</v>
      </c>
      <c r="Z1560" s="294">
        <v>0.99199999999999999</v>
      </c>
      <c r="AA1560" s="294">
        <v>85272</v>
      </c>
      <c r="AC1560" s="294">
        <v>0.38619999999999999</v>
      </c>
      <c r="AD1560" s="294">
        <v>292.95999999999998</v>
      </c>
      <c r="AE1560" s="294">
        <v>292.95999999999998</v>
      </c>
      <c r="AF1560" s="294">
        <v>0.99099999999999999</v>
      </c>
      <c r="AG1560" s="294">
        <v>74592</v>
      </c>
      <c r="AI1560" s="294">
        <v>0.34539999999999998</v>
      </c>
      <c r="AJ1560" s="294">
        <v>293.27999999999997</v>
      </c>
      <c r="AK1560" s="294">
        <v>293.27999999999997</v>
      </c>
      <c r="AL1560" s="294">
        <v>0.99409999999999998</v>
      </c>
      <c r="AM1560" s="294">
        <v>80020</v>
      </c>
      <c r="AO1560" s="294">
        <v>0.38119999999999998</v>
      </c>
      <c r="AP1560" s="294">
        <v>297.92</v>
      </c>
      <c r="AQ1560" s="294">
        <v>297.92</v>
      </c>
      <c r="AR1560" s="294">
        <v>0.99139999999999995</v>
      </c>
      <c r="AS1560" s="294">
        <v>78388</v>
      </c>
      <c r="AU1560" s="294">
        <v>0.35670000000000002</v>
      </c>
      <c r="AV1560" s="294">
        <v>312.64</v>
      </c>
      <c r="AW1560" s="294">
        <v>312.64</v>
      </c>
      <c r="AX1560" s="294">
        <v>0.99119999999999997</v>
      </c>
      <c r="AY1560" s="294">
        <v>76252</v>
      </c>
      <c r="BA1560" s="294">
        <v>0.34179999999999999</v>
      </c>
      <c r="BB1560" s="294">
        <v>323.2</v>
      </c>
      <c r="BC1560" s="294">
        <v>323.2</v>
      </c>
      <c r="BD1560" s="294">
        <v>0.99449999999999994</v>
      </c>
      <c r="BE1560" s="294">
        <v>84564</v>
      </c>
      <c r="BG1560" s="294">
        <v>0.35360000000000003</v>
      </c>
      <c r="BH1560" s="294">
        <v>323.52</v>
      </c>
      <c r="BI1560" s="294">
        <v>323.52</v>
      </c>
      <c r="BJ1560" s="294">
        <v>0.98809999999999998</v>
      </c>
      <c r="BK1560" s="294">
        <v>77284</v>
      </c>
      <c r="BM1560" s="294">
        <v>0.32500000000000001</v>
      </c>
      <c r="BN1560" s="294">
        <v>311.83999999999997</v>
      </c>
      <c r="BO1560" s="294">
        <v>311.83999999999997</v>
      </c>
      <c r="BP1560" s="294">
        <v>0.99519999999999997</v>
      </c>
      <c r="BQ1560" s="294">
        <v>85160</v>
      </c>
      <c r="BS1560" s="294">
        <v>0.40839999999999999</v>
      </c>
      <c r="BT1560" s="294">
        <v>319.68</v>
      </c>
      <c r="BU1560" s="294">
        <v>319.68</v>
      </c>
      <c r="BV1560" s="294">
        <v>0.995</v>
      </c>
      <c r="BW1560" s="294">
        <v>91348</v>
      </c>
      <c r="BY1560" s="294">
        <v>0.38600000000000001</v>
      </c>
    </row>
    <row r="1561" spans="1:77">
      <c r="A1561" s="301">
        <v>1595</v>
      </c>
      <c r="B1561" s="302" t="s">
        <v>4004</v>
      </c>
      <c r="C1561" s="301" t="s">
        <v>5513</v>
      </c>
      <c r="D1561" s="302" t="s">
        <v>4139</v>
      </c>
      <c r="E1561" s="303">
        <v>378.5</v>
      </c>
      <c r="F1561" s="294">
        <v>198</v>
      </c>
      <c r="G1561" s="294">
        <v>302.8</v>
      </c>
      <c r="H1561" s="294">
        <v>0.99849999999999994</v>
      </c>
      <c r="I1561" s="294">
        <v>39900</v>
      </c>
      <c r="K1561" s="294">
        <v>0.28029999999999999</v>
      </c>
      <c r="L1561" s="294">
        <v>186</v>
      </c>
      <c r="M1561" s="294">
        <v>302.8</v>
      </c>
      <c r="N1561" s="294">
        <v>0.99790000000000001</v>
      </c>
      <c r="O1561" s="294">
        <v>28500</v>
      </c>
      <c r="Q1561" s="294">
        <v>0.2064</v>
      </c>
      <c r="R1561" s="294">
        <v>180</v>
      </c>
      <c r="S1561" s="294">
        <v>302.8</v>
      </c>
      <c r="T1561" s="294">
        <v>1</v>
      </c>
      <c r="U1561" s="294">
        <v>36720</v>
      </c>
      <c r="W1561" s="294">
        <v>0.2833</v>
      </c>
      <c r="X1561" s="294">
        <v>162</v>
      </c>
      <c r="Y1561" s="294">
        <v>302.8</v>
      </c>
      <c r="Z1561" s="294">
        <v>0.99860000000000004</v>
      </c>
      <c r="AA1561" s="294">
        <v>41520</v>
      </c>
      <c r="AC1561" s="294">
        <v>0.34499999999999997</v>
      </c>
      <c r="AD1561" s="294">
        <v>156</v>
      </c>
      <c r="AE1561" s="294">
        <v>302.8</v>
      </c>
      <c r="AF1561" s="294">
        <v>0.99849999999999994</v>
      </c>
      <c r="AG1561" s="294">
        <v>38400</v>
      </c>
      <c r="AI1561" s="294">
        <v>0.33139999999999997</v>
      </c>
      <c r="AJ1561" s="294">
        <v>270</v>
      </c>
      <c r="AK1561" s="294">
        <v>302.8</v>
      </c>
      <c r="AL1561" s="294">
        <v>0.99849999999999994</v>
      </c>
      <c r="AM1561" s="294">
        <v>38280</v>
      </c>
      <c r="AO1561" s="294">
        <v>0.19719999999999999</v>
      </c>
      <c r="AP1561" s="294">
        <v>162</v>
      </c>
      <c r="AQ1561" s="294">
        <v>302.8</v>
      </c>
      <c r="AR1561" s="294">
        <v>0.99490000000000001</v>
      </c>
      <c r="AS1561" s="294">
        <v>23040</v>
      </c>
      <c r="AU1561" s="294">
        <v>0.19220000000000001</v>
      </c>
      <c r="AV1561" s="294">
        <v>168</v>
      </c>
      <c r="AW1561" s="294">
        <v>302.8</v>
      </c>
      <c r="AX1561" s="294">
        <v>0.99649999999999994</v>
      </c>
      <c r="AY1561" s="294">
        <v>33720</v>
      </c>
      <c r="BA1561" s="294">
        <v>0.27979999999999999</v>
      </c>
      <c r="BB1561" s="294">
        <v>246</v>
      </c>
      <c r="BC1561" s="294">
        <v>302.8</v>
      </c>
      <c r="BD1561" s="294">
        <v>0.98739999999999994</v>
      </c>
      <c r="BE1561" s="294">
        <v>23460</v>
      </c>
      <c r="BG1561" s="294">
        <v>0.1298</v>
      </c>
      <c r="BH1561" s="294">
        <v>144</v>
      </c>
      <c r="BI1561" s="294">
        <v>302.8</v>
      </c>
      <c r="BJ1561" s="294">
        <v>0.99460000000000004</v>
      </c>
      <c r="BK1561" s="294">
        <v>21780</v>
      </c>
      <c r="BM1561" s="294">
        <v>0.2044</v>
      </c>
      <c r="BN1561" s="294">
        <v>156</v>
      </c>
      <c r="BO1561" s="294">
        <v>302.8</v>
      </c>
      <c r="BP1561" s="294">
        <v>0.99580000000000002</v>
      </c>
      <c r="BQ1561" s="294">
        <v>28020</v>
      </c>
      <c r="BS1561" s="294">
        <v>0.26840000000000003</v>
      </c>
      <c r="BT1561" s="294">
        <v>150</v>
      </c>
      <c r="BU1561" s="294">
        <v>302.8</v>
      </c>
      <c r="BV1561" s="294">
        <v>0.99050000000000005</v>
      </c>
      <c r="BW1561" s="294">
        <v>25020</v>
      </c>
      <c r="BY1561" s="294">
        <v>0.2263</v>
      </c>
    </row>
    <row r="1562" spans="1:77">
      <c r="A1562" s="301">
        <v>1596</v>
      </c>
      <c r="B1562" s="302" t="s">
        <v>4004</v>
      </c>
      <c r="C1562" s="301" t="s">
        <v>5514</v>
      </c>
      <c r="D1562" s="302" t="s">
        <v>4139</v>
      </c>
      <c r="E1562" s="303">
        <v>111</v>
      </c>
      <c r="F1562" s="294">
        <v>222.6</v>
      </c>
      <c r="G1562" s="294">
        <v>222.6</v>
      </c>
      <c r="H1562" s="294">
        <v>0.80869999999999997</v>
      </c>
      <c r="I1562" s="294">
        <v>25068</v>
      </c>
      <c r="K1562" s="294">
        <v>0.19339999999999999</v>
      </c>
      <c r="L1562" s="294">
        <v>241.2</v>
      </c>
      <c r="M1562" s="294">
        <v>241.2</v>
      </c>
      <c r="N1562" s="294">
        <v>0.79389999999999994</v>
      </c>
      <c r="O1562" s="294">
        <v>32514</v>
      </c>
      <c r="Q1562" s="294">
        <v>0.22819999999999999</v>
      </c>
      <c r="R1562" s="294">
        <v>258.89999999999998</v>
      </c>
      <c r="S1562" s="294">
        <v>258.89999999999998</v>
      </c>
      <c r="T1562" s="294">
        <v>0.78439999999999999</v>
      </c>
      <c r="U1562" s="294">
        <v>29706</v>
      </c>
      <c r="W1562" s="294">
        <v>0.20319999999999999</v>
      </c>
      <c r="X1562" s="294">
        <v>258.89999999999998</v>
      </c>
      <c r="Y1562" s="294">
        <v>258.89999999999998</v>
      </c>
      <c r="Z1562" s="294">
        <v>0.77529999999999999</v>
      </c>
      <c r="AA1562" s="294">
        <v>39882</v>
      </c>
      <c r="AC1562" s="294">
        <v>0.2671</v>
      </c>
      <c r="AD1562" s="294">
        <v>230.1</v>
      </c>
      <c r="AE1562" s="294">
        <v>230.1</v>
      </c>
      <c r="AF1562" s="294">
        <v>0.76339999999999997</v>
      </c>
      <c r="AG1562" s="294">
        <v>31218</v>
      </c>
      <c r="AI1562" s="294">
        <v>0.2389</v>
      </c>
      <c r="AJ1562" s="294">
        <v>235.2</v>
      </c>
      <c r="AK1562" s="294">
        <v>235.2</v>
      </c>
      <c r="AL1562" s="294">
        <v>0.7853</v>
      </c>
      <c r="AM1562" s="294">
        <v>32694</v>
      </c>
      <c r="AO1562" s="294">
        <v>0.24590000000000001</v>
      </c>
      <c r="AP1562" s="294">
        <v>239.1</v>
      </c>
      <c r="AQ1562" s="294">
        <v>239.1</v>
      </c>
      <c r="AR1562" s="294">
        <v>0.74160000000000004</v>
      </c>
      <c r="AS1562" s="294">
        <v>30597</v>
      </c>
      <c r="AU1562" s="294">
        <v>0.2319</v>
      </c>
      <c r="AV1562" s="294">
        <v>255</v>
      </c>
      <c r="AW1562" s="294">
        <v>255</v>
      </c>
      <c r="AX1562" s="294">
        <v>0.76600000000000001</v>
      </c>
      <c r="AY1562" s="294">
        <v>39195</v>
      </c>
      <c r="BA1562" s="294">
        <v>0.2787</v>
      </c>
      <c r="BB1562" s="294">
        <v>264.3</v>
      </c>
      <c r="BC1562" s="294">
        <v>264.3</v>
      </c>
      <c r="BD1562" s="294">
        <v>0.77990000000000004</v>
      </c>
      <c r="BE1562" s="294">
        <v>32655</v>
      </c>
      <c r="BG1562" s="294">
        <v>0.21290000000000001</v>
      </c>
      <c r="BH1562" s="294">
        <v>258.89999999999998</v>
      </c>
      <c r="BI1562" s="294">
        <v>258.89999999999998</v>
      </c>
      <c r="BJ1562" s="294">
        <v>0.79420000000000002</v>
      </c>
      <c r="BK1562" s="294">
        <v>34152</v>
      </c>
      <c r="BM1562" s="294">
        <v>0.2233</v>
      </c>
      <c r="BN1562" s="294">
        <v>218.4</v>
      </c>
      <c r="BO1562" s="294">
        <v>218.4</v>
      </c>
      <c r="BP1562" s="294">
        <v>0.76910000000000001</v>
      </c>
      <c r="BQ1562" s="294">
        <v>21927</v>
      </c>
      <c r="BS1562" s="294">
        <v>0.1943</v>
      </c>
      <c r="BT1562" s="294">
        <v>228.3</v>
      </c>
      <c r="BU1562" s="294">
        <v>228.3</v>
      </c>
      <c r="BV1562" s="294">
        <v>0.76929999999999998</v>
      </c>
      <c r="BW1562" s="294">
        <v>21753</v>
      </c>
      <c r="BY1562" s="294">
        <v>0.16650000000000001</v>
      </c>
    </row>
    <row r="1563" spans="1:77">
      <c r="A1563" s="301">
        <v>1597</v>
      </c>
      <c r="B1563" s="302" t="s">
        <v>4004</v>
      </c>
      <c r="C1563" s="301" t="s">
        <v>5515</v>
      </c>
      <c r="D1563" s="302" t="s">
        <v>4139</v>
      </c>
      <c r="E1563" s="303">
        <v>172</v>
      </c>
      <c r="F1563" s="294">
        <v>46.32</v>
      </c>
      <c r="G1563" s="294">
        <v>217.6</v>
      </c>
      <c r="H1563" s="294">
        <v>0.69850000000000001</v>
      </c>
      <c r="I1563" s="294">
        <v>2946</v>
      </c>
      <c r="K1563" s="294">
        <v>0.1265</v>
      </c>
      <c r="L1563" s="294">
        <v>54</v>
      </c>
      <c r="M1563" s="294">
        <v>217.6</v>
      </c>
      <c r="N1563" s="294">
        <v>0.67979999999999996</v>
      </c>
      <c r="O1563" s="294">
        <v>3834</v>
      </c>
      <c r="Q1563" s="294">
        <v>0.1404</v>
      </c>
      <c r="R1563" s="294">
        <v>61.8</v>
      </c>
      <c r="S1563" s="294">
        <v>217.6</v>
      </c>
      <c r="T1563" s="294">
        <v>0.60950000000000004</v>
      </c>
      <c r="U1563" s="294">
        <v>4110</v>
      </c>
      <c r="W1563" s="294">
        <v>0.15160000000000001</v>
      </c>
      <c r="X1563" s="294">
        <v>73.2</v>
      </c>
      <c r="Y1563" s="294">
        <v>217.6</v>
      </c>
      <c r="Z1563" s="294">
        <v>0.60580000000000001</v>
      </c>
      <c r="AA1563" s="294">
        <v>3798</v>
      </c>
      <c r="AC1563" s="294">
        <v>0.11509999999999999</v>
      </c>
      <c r="AD1563" s="294">
        <v>58.56</v>
      </c>
      <c r="AE1563" s="294">
        <v>137.6</v>
      </c>
      <c r="AF1563" s="294">
        <v>0.64449999999999996</v>
      </c>
      <c r="AG1563" s="294">
        <v>4470</v>
      </c>
      <c r="AI1563" s="294">
        <v>0.15920000000000001</v>
      </c>
      <c r="AJ1563" s="294">
        <v>57.6</v>
      </c>
      <c r="AK1563" s="294">
        <v>137.6</v>
      </c>
      <c r="AL1563" s="294">
        <v>0.6512</v>
      </c>
      <c r="AM1563" s="294">
        <v>4278</v>
      </c>
      <c r="AO1563" s="294">
        <v>0.15840000000000001</v>
      </c>
      <c r="AP1563" s="294">
        <v>42.24</v>
      </c>
      <c r="AQ1563" s="294">
        <v>137.6</v>
      </c>
      <c r="AR1563" s="294">
        <v>0.94499999999999995</v>
      </c>
      <c r="AS1563" s="294">
        <v>4224</v>
      </c>
      <c r="AU1563" s="294">
        <v>0.14219999999999999</v>
      </c>
      <c r="AV1563" s="294">
        <v>42.48</v>
      </c>
      <c r="AW1563" s="294">
        <v>137.6</v>
      </c>
      <c r="AX1563" s="294">
        <v>0.7732</v>
      </c>
      <c r="AY1563" s="294">
        <v>4110</v>
      </c>
      <c r="BA1563" s="294">
        <v>0.17380000000000001</v>
      </c>
      <c r="BB1563" s="294">
        <v>41.28</v>
      </c>
      <c r="BC1563" s="294">
        <v>137.6</v>
      </c>
      <c r="BD1563" s="294">
        <v>0.80089999999999995</v>
      </c>
      <c r="BE1563" s="294">
        <v>3570</v>
      </c>
      <c r="BG1563" s="294">
        <v>0.1452</v>
      </c>
      <c r="BH1563" s="294">
        <v>43.92</v>
      </c>
      <c r="BI1563" s="294">
        <v>137.6</v>
      </c>
      <c r="BJ1563" s="294">
        <v>0.86239999999999994</v>
      </c>
      <c r="BK1563" s="294">
        <v>4998</v>
      </c>
      <c r="BM1563" s="294">
        <v>0.1774</v>
      </c>
      <c r="BN1563" s="294">
        <v>37.200000000000003</v>
      </c>
      <c r="BO1563" s="294">
        <v>137.6</v>
      </c>
      <c r="BP1563" s="294">
        <v>0.85960000000000003</v>
      </c>
      <c r="BQ1563" s="294">
        <v>3966</v>
      </c>
      <c r="BS1563" s="294">
        <v>0.18459999999999999</v>
      </c>
      <c r="BT1563" s="294">
        <v>38.880000000000003</v>
      </c>
      <c r="BU1563" s="294">
        <v>137.6</v>
      </c>
      <c r="BV1563" s="294">
        <v>0.62080000000000002</v>
      </c>
      <c r="BW1563" s="294">
        <v>3978</v>
      </c>
      <c r="BY1563" s="294">
        <v>0.2215</v>
      </c>
    </row>
    <row r="1564" spans="1:77">
      <c r="A1564" s="301">
        <v>1598</v>
      </c>
      <c r="B1564" s="302" t="s">
        <v>4004</v>
      </c>
      <c r="C1564" s="301" t="s">
        <v>5516</v>
      </c>
      <c r="D1564" s="302" t="s">
        <v>4139</v>
      </c>
      <c r="E1564" s="303">
        <v>133.33000000000001</v>
      </c>
      <c r="F1564" s="294">
        <v>72.48</v>
      </c>
      <c r="G1564" s="294">
        <v>106.664</v>
      </c>
      <c r="H1564" s="294">
        <v>0.98439999999999994</v>
      </c>
      <c r="I1564" s="294">
        <v>24624</v>
      </c>
      <c r="K1564" s="294">
        <v>0.47939999999999999</v>
      </c>
      <c r="L1564" s="294">
        <v>71.599999999999994</v>
      </c>
      <c r="M1564" s="294">
        <v>106.664</v>
      </c>
      <c r="N1564" s="294">
        <v>0.98339999999999994</v>
      </c>
      <c r="O1564" s="294">
        <v>23372</v>
      </c>
      <c r="Q1564" s="294">
        <v>0.44619999999999999</v>
      </c>
      <c r="R1564" s="294">
        <v>72.400000000000006</v>
      </c>
      <c r="S1564" s="294">
        <v>106.664</v>
      </c>
      <c r="T1564" s="294">
        <v>0.98319999999999996</v>
      </c>
      <c r="U1564" s="294">
        <v>26152</v>
      </c>
      <c r="W1564" s="294">
        <v>0.51029999999999998</v>
      </c>
      <c r="X1564" s="294">
        <v>71.52</v>
      </c>
      <c r="Y1564" s="294">
        <v>106.664</v>
      </c>
      <c r="Z1564" s="294">
        <v>0.97599999999999998</v>
      </c>
      <c r="AA1564" s="294">
        <v>23980</v>
      </c>
      <c r="AC1564" s="294">
        <v>0.46179999999999999</v>
      </c>
      <c r="AD1564" s="294">
        <v>71.52</v>
      </c>
      <c r="AE1564" s="294">
        <v>106.664</v>
      </c>
      <c r="AF1564" s="294">
        <v>0.97209999999999996</v>
      </c>
      <c r="AG1564" s="294">
        <v>16960</v>
      </c>
      <c r="AI1564" s="294">
        <v>0.32790000000000002</v>
      </c>
      <c r="AJ1564" s="294">
        <v>68.959999999999994</v>
      </c>
      <c r="AK1564" s="294">
        <v>106.664</v>
      </c>
      <c r="AL1564" s="294">
        <v>0.97909999999999997</v>
      </c>
      <c r="AM1564" s="294">
        <v>19768</v>
      </c>
      <c r="AO1564" s="294">
        <v>0.40670000000000001</v>
      </c>
      <c r="AP1564" s="294">
        <v>71.84</v>
      </c>
      <c r="AQ1564" s="294">
        <v>106.664</v>
      </c>
      <c r="AR1564" s="294">
        <v>0.96609999999999996</v>
      </c>
      <c r="AS1564" s="294">
        <v>18752</v>
      </c>
      <c r="AU1564" s="294">
        <v>0.36320000000000002</v>
      </c>
      <c r="AV1564" s="294">
        <v>70.56</v>
      </c>
      <c r="AW1564" s="294">
        <v>106.664</v>
      </c>
      <c r="AX1564" s="294">
        <v>0.97040000000000004</v>
      </c>
      <c r="AY1564" s="294">
        <v>19224</v>
      </c>
      <c r="BA1564" s="294">
        <v>0.39</v>
      </c>
      <c r="BB1564" s="294">
        <v>68.16</v>
      </c>
      <c r="BC1564" s="294">
        <v>106.664</v>
      </c>
      <c r="BD1564" s="294">
        <v>0.98170000000000002</v>
      </c>
      <c r="BE1564" s="294">
        <v>18812</v>
      </c>
      <c r="BG1564" s="294">
        <v>0.37790000000000001</v>
      </c>
      <c r="BH1564" s="294">
        <v>69.92</v>
      </c>
      <c r="BI1564" s="294">
        <v>106.664</v>
      </c>
      <c r="BJ1564" s="294">
        <v>0.98660000000000003</v>
      </c>
      <c r="BK1564" s="294">
        <v>19296</v>
      </c>
      <c r="BM1564" s="294">
        <v>0.376</v>
      </c>
      <c r="BN1564" s="294">
        <v>69.599999999999994</v>
      </c>
      <c r="BO1564" s="294">
        <v>106.664</v>
      </c>
      <c r="BP1564" s="294">
        <v>0.98760000000000003</v>
      </c>
      <c r="BQ1564" s="294">
        <v>19988</v>
      </c>
      <c r="BS1564" s="294">
        <v>0.43269999999999997</v>
      </c>
      <c r="BT1564" s="294">
        <v>69.44</v>
      </c>
      <c r="BU1564" s="294">
        <v>106.664</v>
      </c>
      <c r="BV1564" s="294">
        <v>0.98709999999999998</v>
      </c>
      <c r="BW1564" s="294">
        <v>28392</v>
      </c>
      <c r="BY1564" s="294">
        <v>0.55679999999999996</v>
      </c>
    </row>
    <row r="1565" spans="1:77">
      <c r="A1565" s="301">
        <v>1599</v>
      </c>
      <c r="B1565" s="302" t="s">
        <v>4004</v>
      </c>
      <c r="C1565" s="301" t="s">
        <v>5517</v>
      </c>
      <c r="D1565" s="302" t="s">
        <v>4139</v>
      </c>
      <c r="E1565" s="303">
        <v>295</v>
      </c>
      <c r="F1565" s="294">
        <v>360</v>
      </c>
      <c r="G1565" s="294">
        <v>360</v>
      </c>
      <c r="H1565" s="294">
        <v>0.99549999999999994</v>
      </c>
      <c r="I1565" s="294">
        <v>104940</v>
      </c>
      <c r="K1565" s="294">
        <v>0.40670000000000001</v>
      </c>
      <c r="L1565" s="294">
        <v>301.98</v>
      </c>
      <c r="M1565" s="294">
        <v>360</v>
      </c>
      <c r="N1565" s="294">
        <v>0.96</v>
      </c>
      <c r="O1565" s="294">
        <v>89850</v>
      </c>
      <c r="Q1565" s="294">
        <v>0.41660000000000003</v>
      </c>
      <c r="R1565" s="294">
        <v>322.98</v>
      </c>
      <c r="S1565" s="294">
        <v>360</v>
      </c>
      <c r="T1565" s="294">
        <v>0.92999999999999994</v>
      </c>
      <c r="U1565" s="294">
        <v>46386</v>
      </c>
      <c r="W1565" s="294">
        <v>0.42899999999999999</v>
      </c>
      <c r="X1565" s="294">
        <v>300</v>
      </c>
      <c r="Y1565" s="294">
        <v>300</v>
      </c>
      <c r="Z1565" s="294">
        <v>0.99719999999999998</v>
      </c>
      <c r="AA1565" s="294">
        <v>70520</v>
      </c>
      <c r="AC1565" s="294">
        <v>0.31680000000000003</v>
      </c>
      <c r="AD1565" s="294">
        <v>231.68</v>
      </c>
      <c r="AE1565" s="294">
        <v>236</v>
      </c>
      <c r="AF1565" s="294">
        <v>0.99739999999999995</v>
      </c>
      <c r="AG1565" s="294">
        <v>65588</v>
      </c>
      <c r="AI1565" s="294">
        <v>0.38150000000000001</v>
      </c>
      <c r="AJ1565" s="294">
        <v>296</v>
      </c>
      <c r="AK1565" s="294">
        <v>296</v>
      </c>
      <c r="AL1565" s="294">
        <v>0.99829999999999997</v>
      </c>
      <c r="AM1565" s="294">
        <v>83772</v>
      </c>
      <c r="AO1565" s="294">
        <v>0.39379999999999998</v>
      </c>
      <c r="AP1565" s="294">
        <v>280</v>
      </c>
      <c r="AQ1565" s="294">
        <v>280</v>
      </c>
      <c r="AR1565" s="294">
        <v>0.998</v>
      </c>
      <c r="AS1565" s="294">
        <v>79600</v>
      </c>
      <c r="AU1565" s="294">
        <v>0.38290000000000002</v>
      </c>
      <c r="AV1565" s="294">
        <v>280</v>
      </c>
      <c r="AW1565" s="294">
        <v>280</v>
      </c>
      <c r="AX1565" s="294">
        <v>0.99770000000000003</v>
      </c>
      <c r="AY1565" s="294">
        <v>68720</v>
      </c>
      <c r="BA1565" s="294">
        <v>0.3417</v>
      </c>
      <c r="BB1565" s="294">
        <v>212.48</v>
      </c>
      <c r="BC1565" s="294">
        <v>236</v>
      </c>
      <c r="BD1565" s="294">
        <v>0.91459999999999997</v>
      </c>
      <c r="BE1565" s="294">
        <v>50500</v>
      </c>
      <c r="BG1565" s="294">
        <v>0.3493</v>
      </c>
      <c r="BH1565" s="294">
        <v>312</v>
      </c>
      <c r="BI1565" s="294">
        <v>312</v>
      </c>
      <c r="BJ1565" s="294">
        <v>0.99519999999999997</v>
      </c>
      <c r="BK1565" s="294">
        <v>74940</v>
      </c>
      <c r="BM1565" s="294">
        <v>0.32440000000000002</v>
      </c>
      <c r="BN1565" s="294">
        <v>344</v>
      </c>
      <c r="BO1565" s="294">
        <v>344</v>
      </c>
      <c r="BP1565" s="294">
        <v>0.99819999999999998</v>
      </c>
      <c r="BQ1565" s="294">
        <v>84560</v>
      </c>
      <c r="BS1565" s="294">
        <v>0.36649999999999999</v>
      </c>
      <c r="BT1565" s="294">
        <v>312</v>
      </c>
      <c r="BU1565" s="294">
        <v>344</v>
      </c>
      <c r="BV1565" s="294">
        <v>0.99829999999999997</v>
      </c>
      <c r="BW1565" s="294">
        <v>96200</v>
      </c>
      <c r="BY1565" s="294">
        <v>0.41510000000000002</v>
      </c>
    </row>
    <row r="1566" spans="1:77">
      <c r="A1566" s="301">
        <v>1600</v>
      </c>
      <c r="B1566" s="302" t="s">
        <v>4004</v>
      </c>
      <c r="C1566" s="301" t="s">
        <v>5518</v>
      </c>
      <c r="D1566" s="302" t="s">
        <v>4139</v>
      </c>
      <c r="E1566" s="303">
        <v>310</v>
      </c>
      <c r="F1566" s="294">
        <v>306</v>
      </c>
      <c r="G1566" s="294">
        <v>306</v>
      </c>
      <c r="H1566" s="294">
        <v>0.95989999999999998</v>
      </c>
      <c r="I1566" s="294">
        <v>35820</v>
      </c>
      <c r="K1566" s="294">
        <v>0.1694</v>
      </c>
      <c r="L1566" s="294">
        <v>306</v>
      </c>
      <c r="M1566" s="294">
        <v>306</v>
      </c>
      <c r="N1566" s="294">
        <v>0.95719999999999994</v>
      </c>
      <c r="O1566" s="294">
        <v>37500</v>
      </c>
      <c r="Q1566" s="294">
        <v>0.1721</v>
      </c>
      <c r="R1566" s="294">
        <v>252</v>
      </c>
      <c r="S1566" s="294">
        <v>252</v>
      </c>
      <c r="T1566" s="294">
        <v>0.96389999999999998</v>
      </c>
      <c r="U1566" s="294">
        <v>20820</v>
      </c>
      <c r="W1566" s="294">
        <v>0.11899999999999999</v>
      </c>
      <c r="X1566" s="294">
        <v>282</v>
      </c>
      <c r="Y1566" s="294">
        <v>282</v>
      </c>
      <c r="Z1566" s="294">
        <v>0.95569999999999999</v>
      </c>
      <c r="AA1566" s="294">
        <v>32340</v>
      </c>
      <c r="AC1566" s="294">
        <v>0.1613</v>
      </c>
      <c r="AD1566" s="294">
        <v>336</v>
      </c>
      <c r="AE1566" s="294">
        <v>336</v>
      </c>
      <c r="AF1566" s="294">
        <v>0.95250000000000001</v>
      </c>
      <c r="AG1566" s="294">
        <v>39660</v>
      </c>
      <c r="AI1566" s="294">
        <v>0.1666</v>
      </c>
      <c r="AJ1566" s="294">
        <v>300</v>
      </c>
      <c r="AK1566" s="294">
        <v>300</v>
      </c>
      <c r="AL1566" s="294">
        <v>0.95540000000000003</v>
      </c>
      <c r="AM1566" s="294">
        <v>39840</v>
      </c>
      <c r="AO1566" s="294">
        <v>0.19309999999999999</v>
      </c>
      <c r="AP1566" s="294">
        <v>330</v>
      </c>
      <c r="AQ1566" s="294">
        <v>330</v>
      </c>
      <c r="AR1566" s="294">
        <v>0.94840000000000002</v>
      </c>
      <c r="AS1566" s="294">
        <v>35220</v>
      </c>
      <c r="AU1566" s="294">
        <v>0.15129999999999999</v>
      </c>
      <c r="AV1566" s="294">
        <v>288</v>
      </c>
      <c r="AW1566" s="294">
        <v>288</v>
      </c>
      <c r="AX1566" s="294">
        <v>0.94589999999999996</v>
      </c>
      <c r="AY1566" s="294">
        <v>33540</v>
      </c>
      <c r="BA1566" s="294">
        <v>0.17100000000000001</v>
      </c>
      <c r="BB1566" s="294">
        <v>294</v>
      </c>
      <c r="BC1566" s="294">
        <v>294</v>
      </c>
      <c r="BD1566" s="294">
        <v>0.94469999999999998</v>
      </c>
      <c r="BE1566" s="294">
        <v>36840</v>
      </c>
      <c r="BG1566" s="294">
        <v>0.17829999999999999</v>
      </c>
      <c r="BH1566" s="294">
        <v>276</v>
      </c>
      <c r="BI1566" s="294">
        <v>276</v>
      </c>
      <c r="BJ1566" s="294">
        <v>0.96709999999999996</v>
      </c>
      <c r="BK1566" s="294">
        <v>31680</v>
      </c>
      <c r="BM1566" s="294">
        <v>0.1595</v>
      </c>
      <c r="BN1566" s="294">
        <v>270</v>
      </c>
      <c r="BO1566" s="294">
        <v>270</v>
      </c>
      <c r="BP1566" s="294">
        <v>0.94730000000000003</v>
      </c>
      <c r="BQ1566" s="294">
        <v>31260</v>
      </c>
      <c r="BS1566" s="294">
        <v>0.18190000000000001</v>
      </c>
      <c r="BT1566" s="294">
        <v>270</v>
      </c>
      <c r="BU1566" s="294">
        <v>270</v>
      </c>
      <c r="BV1566" s="294">
        <v>0.94269999999999998</v>
      </c>
      <c r="BW1566" s="294">
        <v>29640</v>
      </c>
      <c r="BY1566" s="294">
        <v>0.1565</v>
      </c>
    </row>
    <row r="1567" spans="1:77">
      <c r="A1567" s="301">
        <v>1601</v>
      </c>
      <c r="B1567" s="302" t="s">
        <v>4004</v>
      </c>
      <c r="C1567" s="301" t="s">
        <v>5519</v>
      </c>
      <c r="D1567" s="302" t="s">
        <v>4051</v>
      </c>
      <c r="E1567" s="303">
        <v>133.5</v>
      </c>
      <c r="F1567" s="294">
        <v>73.680000000000007</v>
      </c>
      <c r="G1567" s="294">
        <v>106.8</v>
      </c>
      <c r="H1567" s="294">
        <v>0.94830000000000003</v>
      </c>
      <c r="I1567" s="294">
        <v>15608</v>
      </c>
      <c r="K1567" s="294">
        <v>0.31030000000000002</v>
      </c>
      <c r="L1567" s="294">
        <v>73.2</v>
      </c>
      <c r="M1567" s="294">
        <v>106.8</v>
      </c>
      <c r="N1567" s="294">
        <v>0.89129999999999998</v>
      </c>
      <c r="O1567" s="294">
        <v>14228</v>
      </c>
      <c r="Q1567" s="294">
        <v>0.29310000000000003</v>
      </c>
      <c r="R1567" s="294">
        <v>69</v>
      </c>
      <c r="S1567" s="294">
        <v>106.8</v>
      </c>
      <c r="T1567" s="294">
        <v>0.88449999999999995</v>
      </c>
      <c r="U1567" s="294">
        <v>13626</v>
      </c>
      <c r="W1567" s="294">
        <v>0.31009999999999999</v>
      </c>
      <c r="X1567" s="294">
        <v>61.04</v>
      </c>
      <c r="Y1567" s="294">
        <v>106.8</v>
      </c>
      <c r="Z1567" s="294">
        <v>0.87780000000000002</v>
      </c>
      <c r="AA1567" s="294">
        <v>12652</v>
      </c>
      <c r="AC1567" s="294">
        <v>0.31740000000000002</v>
      </c>
      <c r="AD1567" s="294">
        <v>62.72</v>
      </c>
      <c r="AE1567" s="294">
        <v>106.8</v>
      </c>
      <c r="AF1567" s="294">
        <v>0.88249999999999995</v>
      </c>
      <c r="AG1567" s="294">
        <v>12520</v>
      </c>
      <c r="AI1567" s="294">
        <v>0.30399999999999999</v>
      </c>
      <c r="AJ1567" s="294">
        <v>57.12</v>
      </c>
      <c r="AK1567" s="294">
        <v>106.8</v>
      </c>
      <c r="AL1567" s="294">
        <v>0.91210000000000002</v>
      </c>
      <c r="AM1567" s="294">
        <v>13494</v>
      </c>
      <c r="AO1567" s="294">
        <v>0.35980000000000001</v>
      </c>
      <c r="AP1567" s="294">
        <v>59.68</v>
      </c>
      <c r="AQ1567" s="294">
        <v>106.8</v>
      </c>
      <c r="AR1567" s="294">
        <v>0.85639999999999994</v>
      </c>
      <c r="AS1567" s="294">
        <v>10540</v>
      </c>
      <c r="AU1567" s="294">
        <v>0.2772</v>
      </c>
      <c r="AV1567" s="294">
        <v>52.8</v>
      </c>
      <c r="AW1567" s="294">
        <v>106.8</v>
      </c>
      <c r="AX1567" s="294">
        <v>0.84209999999999996</v>
      </c>
      <c r="AY1567" s="294">
        <v>9702</v>
      </c>
      <c r="BA1567" s="294">
        <v>0.30309999999999998</v>
      </c>
      <c r="BB1567" s="294">
        <v>40</v>
      </c>
      <c r="BC1567" s="294">
        <v>106.8</v>
      </c>
      <c r="BD1567" s="294">
        <v>0.84379999999999999</v>
      </c>
      <c r="BE1567" s="294">
        <v>8218</v>
      </c>
      <c r="BG1567" s="294">
        <v>0.32729999999999998</v>
      </c>
      <c r="BH1567" s="294">
        <v>36.4</v>
      </c>
      <c r="BI1567" s="294">
        <v>106.8</v>
      </c>
      <c r="BJ1567" s="294">
        <v>0.84870000000000001</v>
      </c>
      <c r="BK1567" s="294">
        <v>7332</v>
      </c>
      <c r="BM1567" s="294">
        <v>0.31900000000000001</v>
      </c>
      <c r="BN1567" s="294">
        <v>47.76</v>
      </c>
      <c r="BO1567" s="294">
        <v>106.8</v>
      </c>
      <c r="BP1567" s="294">
        <v>0.88800000000000001</v>
      </c>
      <c r="BQ1567" s="294">
        <v>8970</v>
      </c>
      <c r="BS1567" s="294">
        <v>0.31480000000000002</v>
      </c>
      <c r="BT1567" s="294">
        <v>56</v>
      </c>
      <c r="BU1567" s="294">
        <v>106.8</v>
      </c>
      <c r="BV1567" s="294">
        <v>0.90110000000000001</v>
      </c>
      <c r="BW1567" s="294">
        <v>11914</v>
      </c>
      <c r="BY1567" s="294">
        <v>0.31730000000000003</v>
      </c>
    </row>
    <row r="1568" spans="1:77">
      <c r="A1568" s="301">
        <v>1602</v>
      </c>
      <c r="B1568" s="302" t="s">
        <v>4004</v>
      </c>
      <c r="C1568" s="301" t="s">
        <v>4908</v>
      </c>
      <c r="D1568" s="302" t="s">
        <v>4051</v>
      </c>
      <c r="E1568" s="303">
        <v>400</v>
      </c>
      <c r="F1568" s="294">
        <v>238.56</v>
      </c>
      <c r="G1568" s="294">
        <v>320</v>
      </c>
      <c r="H1568" s="294">
        <v>0.99709999999999999</v>
      </c>
      <c r="I1568" s="294">
        <v>143076</v>
      </c>
      <c r="J1568" s="294" t="e">
        <f>I1568-#REF!</f>
        <v>#REF!</v>
      </c>
      <c r="K1568" s="294">
        <v>0.83540000000000003</v>
      </c>
      <c r="L1568" s="294">
        <v>239.4</v>
      </c>
      <c r="M1568" s="294">
        <v>320</v>
      </c>
      <c r="N1568" s="294">
        <v>0.99790000000000001</v>
      </c>
      <c r="O1568" s="294">
        <v>148086</v>
      </c>
      <c r="Q1568" s="294">
        <v>0.83320000000000005</v>
      </c>
      <c r="R1568" s="294">
        <v>222</v>
      </c>
      <c r="S1568" s="294">
        <v>320</v>
      </c>
      <c r="T1568" s="294">
        <v>0.99870000000000003</v>
      </c>
      <c r="U1568" s="294">
        <v>137556</v>
      </c>
      <c r="V1568" s="294" t="e">
        <f>U1568-#REF!</f>
        <v>#REF!</v>
      </c>
      <c r="W1568" s="294">
        <v>0.86170000000000002</v>
      </c>
      <c r="X1568" s="294">
        <v>204</v>
      </c>
      <c r="Y1568" s="294">
        <v>320</v>
      </c>
      <c r="Z1568" s="294">
        <v>0.99860000000000004</v>
      </c>
      <c r="AA1568" s="294">
        <v>139590</v>
      </c>
      <c r="AB1568" s="294" t="e">
        <f>AA1568-#REF!</f>
        <v>#REF!</v>
      </c>
      <c r="AC1568" s="294">
        <v>0.92110000000000003</v>
      </c>
      <c r="AD1568" s="294">
        <v>215.28</v>
      </c>
      <c r="AE1568" s="294">
        <v>320</v>
      </c>
      <c r="AF1568" s="294">
        <v>0.99839999999999995</v>
      </c>
      <c r="AG1568" s="294">
        <v>140370</v>
      </c>
      <c r="AH1568" s="294" t="e">
        <f>AG1568-#REF!</f>
        <v>#REF!</v>
      </c>
      <c r="AI1568" s="294">
        <v>0.87790000000000001</v>
      </c>
      <c r="AJ1568" s="294">
        <v>230.4</v>
      </c>
      <c r="AK1568" s="294">
        <v>320</v>
      </c>
      <c r="AL1568" s="294">
        <v>0.99839999999999995</v>
      </c>
      <c r="AM1568" s="294">
        <v>133920</v>
      </c>
      <c r="AN1568" s="294" t="e">
        <f>AM1568-#REF!</f>
        <v>#REF!</v>
      </c>
      <c r="AO1568" s="294">
        <v>0.80859999999999999</v>
      </c>
      <c r="AP1568" s="294">
        <v>228.48</v>
      </c>
      <c r="AQ1568" s="294">
        <v>320</v>
      </c>
      <c r="AR1568" s="294">
        <v>0.99770000000000003</v>
      </c>
      <c r="AS1568" s="294">
        <v>136146</v>
      </c>
      <c r="AT1568" s="294" t="e">
        <f>AS1568-#REF!</f>
        <v>#REF!</v>
      </c>
      <c r="AU1568" s="294">
        <v>0.80279999999999996</v>
      </c>
      <c r="AV1568" s="294">
        <v>226.32</v>
      </c>
      <c r="AW1568" s="294">
        <v>320</v>
      </c>
      <c r="AX1568" s="294">
        <v>0.99790000000000001</v>
      </c>
      <c r="AY1568" s="294">
        <v>131130</v>
      </c>
      <c r="AZ1568" s="294" t="e">
        <f>AY1568-#REF!</f>
        <v>#REF!</v>
      </c>
      <c r="BA1568" s="294">
        <v>0.80640000000000001</v>
      </c>
      <c r="BB1568" s="294">
        <v>226.32</v>
      </c>
      <c r="BC1568" s="294">
        <v>320</v>
      </c>
      <c r="BD1568" s="294">
        <v>0.99649999999999994</v>
      </c>
      <c r="BE1568" s="294">
        <v>134784</v>
      </c>
      <c r="BF1568" s="294" t="e">
        <f>BE1568-#REF!</f>
        <v>#REF!</v>
      </c>
      <c r="BG1568" s="294">
        <v>0.8034</v>
      </c>
      <c r="BH1568" s="294">
        <v>224.16</v>
      </c>
      <c r="BI1568" s="294">
        <v>320</v>
      </c>
      <c r="BJ1568" s="294">
        <v>0.99780000000000002</v>
      </c>
      <c r="BK1568" s="294">
        <v>134250</v>
      </c>
      <c r="BL1568" s="294" t="e">
        <f>BK1568-#REF!</f>
        <v>#REF!</v>
      </c>
      <c r="BM1568" s="294">
        <v>0.80679999999999996</v>
      </c>
      <c r="BN1568" s="294">
        <v>228.96</v>
      </c>
      <c r="BO1568" s="294">
        <v>320</v>
      </c>
      <c r="BP1568" s="294">
        <v>0.99770000000000003</v>
      </c>
      <c r="BQ1568" s="294">
        <v>122766</v>
      </c>
      <c r="BR1568" s="294" t="e">
        <f>BQ1568-#REF!</f>
        <v>#REF!</v>
      </c>
      <c r="BS1568" s="294">
        <v>0.79979999999999996</v>
      </c>
      <c r="BT1568" s="294">
        <v>227.76</v>
      </c>
      <c r="BU1568" s="294">
        <v>320</v>
      </c>
      <c r="BV1568" s="294">
        <v>0.99619999999999997</v>
      </c>
      <c r="BW1568" s="294">
        <v>145320</v>
      </c>
      <c r="BX1568" s="294" t="e">
        <f>BW1568-#REF!</f>
        <v>#REF!</v>
      </c>
      <c r="BY1568" s="294">
        <v>0.8609</v>
      </c>
    </row>
    <row r="1569" spans="1:77">
      <c r="A1569" s="301">
        <v>1603</v>
      </c>
      <c r="B1569" s="302" t="s">
        <v>4004</v>
      </c>
      <c r="C1569" s="301" t="s">
        <v>5520</v>
      </c>
      <c r="D1569" s="302" t="s">
        <v>4139</v>
      </c>
      <c r="E1569" s="303">
        <v>133.33000000000001</v>
      </c>
      <c r="F1569" s="294">
        <v>162</v>
      </c>
      <c r="G1569" s="294">
        <v>162</v>
      </c>
      <c r="H1569" s="294">
        <v>0.92810000000000004</v>
      </c>
      <c r="I1569" s="294">
        <v>93210</v>
      </c>
      <c r="J1569" s="294" t="e">
        <f>I1569-#REF!</f>
        <v>#REF!</v>
      </c>
      <c r="K1569" s="294">
        <v>0.86109999999999998</v>
      </c>
      <c r="L1569" s="294">
        <v>162</v>
      </c>
      <c r="M1569" s="294">
        <v>162</v>
      </c>
      <c r="N1569" s="294">
        <v>0.92830000000000001</v>
      </c>
      <c r="O1569" s="294">
        <v>94650</v>
      </c>
      <c r="Q1569" s="294">
        <v>0.84599999999999997</v>
      </c>
      <c r="R1569" s="294">
        <v>162</v>
      </c>
      <c r="S1569" s="294">
        <v>162</v>
      </c>
      <c r="T1569" s="294">
        <v>0.92189999999999994</v>
      </c>
      <c r="U1569" s="294">
        <v>77520</v>
      </c>
      <c r="V1569" s="294" t="e">
        <f>U1569-#REF!</f>
        <v>#REF!</v>
      </c>
      <c r="W1569" s="294">
        <v>0.72089999999999999</v>
      </c>
      <c r="X1569" s="294">
        <v>162</v>
      </c>
      <c r="Y1569" s="294">
        <v>162</v>
      </c>
      <c r="Z1569" s="294">
        <v>0.94599999999999995</v>
      </c>
      <c r="AA1569" s="294">
        <v>86550</v>
      </c>
      <c r="AB1569" s="294" t="e">
        <f>AA1569-#REF!</f>
        <v>#REF!</v>
      </c>
      <c r="AC1569" s="294">
        <v>0.75919999999999999</v>
      </c>
      <c r="AD1569" s="294">
        <v>162</v>
      </c>
      <c r="AE1569" s="294">
        <v>162</v>
      </c>
      <c r="AF1569" s="294">
        <v>0.94820000000000004</v>
      </c>
      <c r="AG1569" s="294">
        <v>103230</v>
      </c>
      <c r="AH1569" s="294" t="e">
        <f>AG1569-#REF!</f>
        <v>#REF!</v>
      </c>
      <c r="AI1569" s="294">
        <v>0.90329999999999999</v>
      </c>
      <c r="AJ1569" s="294">
        <v>162</v>
      </c>
      <c r="AK1569" s="294">
        <v>162</v>
      </c>
      <c r="AL1569" s="294">
        <v>0.94569999999999999</v>
      </c>
      <c r="AM1569" s="294">
        <v>94440</v>
      </c>
      <c r="AN1569" s="294" t="e">
        <f>AM1569-#REF!</f>
        <v>#REF!</v>
      </c>
      <c r="AO1569" s="294">
        <v>0.85619999999999996</v>
      </c>
      <c r="AP1569" s="294">
        <v>162</v>
      </c>
      <c r="AQ1569" s="294">
        <v>162</v>
      </c>
      <c r="AR1569" s="294">
        <v>0.9345</v>
      </c>
      <c r="AS1569" s="294">
        <v>92790</v>
      </c>
      <c r="AT1569" s="294" t="e">
        <f>AS1569-#REF!</f>
        <v>#REF!</v>
      </c>
      <c r="AU1569" s="294">
        <v>0.82389999999999997</v>
      </c>
      <c r="AV1569" s="294">
        <v>162</v>
      </c>
      <c r="AW1569" s="294">
        <v>162</v>
      </c>
      <c r="AX1569" s="294">
        <v>0.93769999999999998</v>
      </c>
      <c r="AY1569" s="294">
        <v>94230</v>
      </c>
      <c r="AZ1569" s="294" t="e">
        <f>AY1569-#REF!</f>
        <v>#REF!</v>
      </c>
      <c r="BA1569" s="294">
        <v>0.86160000000000003</v>
      </c>
      <c r="BB1569" s="294">
        <v>162</v>
      </c>
      <c r="BC1569" s="294">
        <v>162</v>
      </c>
      <c r="BD1569" s="294">
        <v>0.9446</v>
      </c>
      <c r="BE1569" s="294">
        <v>91440</v>
      </c>
      <c r="BF1569" s="294" t="e">
        <f>BE1569-#REF!</f>
        <v>#REF!</v>
      </c>
      <c r="BG1569" s="294">
        <v>0.80320000000000003</v>
      </c>
      <c r="BH1569" s="294">
        <v>162</v>
      </c>
      <c r="BI1569" s="294">
        <v>162</v>
      </c>
      <c r="BJ1569" s="294">
        <v>0.95140000000000002</v>
      </c>
      <c r="BK1569" s="294">
        <v>89760</v>
      </c>
      <c r="BL1569" s="294" t="e">
        <f>BK1569-#REF!</f>
        <v>#REF!</v>
      </c>
      <c r="BM1569" s="294">
        <v>0.78280000000000005</v>
      </c>
      <c r="BN1569" s="294">
        <v>162</v>
      </c>
      <c r="BO1569" s="294">
        <v>162</v>
      </c>
      <c r="BP1569" s="294">
        <v>0.94599999999999995</v>
      </c>
      <c r="BQ1569" s="294">
        <v>75630</v>
      </c>
      <c r="BR1569" s="294" t="e">
        <f>BQ1569-#REF!</f>
        <v>#REF!</v>
      </c>
      <c r="BS1569" s="294">
        <v>0.73440000000000005</v>
      </c>
      <c r="BT1569" s="294">
        <v>171</v>
      </c>
      <c r="BU1569" s="294">
        <v>171</v>
      </c>
      <c r="BV1569" s="294">
        <v>0.95299999999999996</v>
      </c>
      <c r="BW1569" s="294">
        <v>88890</v>
      </c>
      <c r="BX1569" s="294" t="e">
        <f>BW1569-#REF!</f>
        <v>#REF!</v>
      </c>
      <c r="BY1569" s="294">
        <v>0.73309999999999997</v>
      </c>
    </row>
    <row r="1570" spans="1:77">
      <c r="A1570" s="301">
        <v>1604</v>
      </c>
      <c r="B1570" s="302" t="s">
        <v>4004</v>
      </c>
      <c r="C1570" s="301" t="s">
        <v>5521</v>
      </c>
      <c r="D1570" s="302" t="s">
        <v>4139</v>
      </c>
      <c r="E1570" s="303">
        <v>200</v>
      </c>
      <c r="F1570" s="294">
        <v>394.56</v>
      </c>
      <c r="G1570" s="294">
        <v>394.56</v>
      </c>
      <c r="H1570" s="294">
        <v>0.97739999999999994</v>
      </c>
      <c r="I1570" s="294">
        <v>48746</v>
      </c>
      <c r="K1570" s="294">
        <v>0.58909999999999996</v>
      </c>
      <c r="L1570" s="294">
        <v>170.4</v>
      </c>
      <c r="M1570" s="294">
        <v>170.4</v>
      </c>
      <c r="N1570" s="294">
        <v>0.97219999999999995</v>
      </c>
      <c r="O1570" s="294">
        <v>63168</v>
      </c>
      <c r="Q1570" s="294">
        <v>0.51259999999999994</v>
      </c>
      <c r="R1570" s="294">
        <v>180.4</v>
      </c>
      <c r="S1570" s="294">
        <v>180.4</v>
      </c>
      <c r="T1570" s="294">
        <v>0.98050000000000004</v>
      </c>
      <c r="U1570" s="294">
        <v>58992</v>
      </c>
      <c r="W1570" s="294">
        <v>0.4632</v>
      </c>
      <c r="X1570" s="294">
        <v>157.91999999999999</v>
      </c>
      <c r="Y1570" s="294">
        <v>160</v>
      </c>
      <c r="Z1570" s="294">
        <v>0.95660000000000001</v>
      </c>
      <c r="AA1570" s="294">
        <v>46848</v>
      </c>
      <c r="AC1570" s="294">
        <v>0.4168</v>
      </c>
      <c r="AD1570" s="294">
        <v>168.32</v>
      </c>
      <c r="AE1570" s="294">
        <v>168.32</v>
      </c>
      <c r="AF1570" s="294">
        <v>0.9708</v>
      </c>
      <c r="AG1570" s="294">
        <v>66472</v>
      </c>
      <c r="AI1570" s="294">
        <v>0.54679999999999995</v>
      </c>
      <c r="AJ1570" s="294">
        <v>165.76</v>
      </c>
      <c r="AK1570" s="294">
        <v>165.76</v>
      </c>
      <c r="AL1570" s="294">
        <v>0.97370000000000001</v>
      </c>
      <c r="AM1570" s="294">
        <v>59696</v>
      </c>
      <c r="AO1570" s="294">
        <v>0.51370000000000005</v>
      </c>
      <c r="AP1570" s="294">
        <v>175.84</v>
      </c>
      <c r="AQ1570" s="294">
        <v>175.84</v>
      </c>
      <c r="AR1570" s="294">
        <v>0.97789999999999999</v>
      </c>
      <c r="AS1570" s="294">
        <v>66704</v>
      </c>
      <c r="AU1570" s="294">
        <v>0.52139999999999997</v>
      </c>
      <c r="AV1570" s="294">
        <v>169.12</v>
      </c>
      <c r="AW1570" s="294">
        <v>169.12</v>
      </c>
      <c r="AX1570" s="294">
        <v>0.97289999999999999</v>
      </c>
      <c r="AY1570" s="294">
        <v>62296</v>
      </c>
      <c r="BA1570" s="294">
        <v>0.52590000000000003</v>
      </c>
      <c r="BB1570" s="294">
        <v>143.52000000000001</v>
      </c>
      <c r="BC1570" s="294">
        <v>160</v>
      </c>
      <c r="BD1570" s="294">
        <v>0.97860000000000003</v>
      </c>
      <c r="BE1570" s="294">
        <v>55004</v>
      </c>
      <c r="BG1570" s="294">
        <v>0.52639999999999998</v>
      </c>
      <c r="BH1570" s="294">
        <v>159.19999999999999</v>
      </c>
      <c r="BI1570" s="294">
        <v>160</v>
      </c>
      <c r="BJ1570" s="294">
        <v>0.97170000000000001</v>
      </c>
      <c r="BK1570" s="294">
        <v>57988</v>
      </c>
      <c r="BM1570" s="294">
        <v>0.50390000000000001</v>
      </c>
      <c r="BN1570" s="294">
        <v>169.44</v>
      </c>
      <c r="BO1570" s="294">
        <v>169.44</v>
      </c>
      <c r="BP1570" s="294">
        <v>0.97319999999999995</v>
      </c>
      <c r="BQ1570" s="294">
        <v>53880</v>
      </c>
      <c r="BS1570" s="294">
        <v>0.48630000000000001</v>
      </c>
      <c r="BT1570" s="294">
        <v>147.68</v>
      </c>
      <c r="BU1570" s="294">
        <v>160</v>
      </c>
      <c r="BV1570" s="294">
        <v>0.98050000000000004</v>
      </c>
      <c r="BW1570" s="294">
        <v>60684</v>
      </c>
      <c r="BY1570" s="294">
        <v>0.56330000000000002</v>
      </c>
    </row>
    <row r="1571" spans="1:77">
      <c r="A1571" s="301">
        <v>1605</v>
      </c>
      <c r="B1571" s="302" t="s">
        <v>4004</v>
      </c>
      <c r="C1571" s="301" t="s">
        <v>5522</v>
      </c>
      <c r="D1571" s="302" t="s">
        <v>4139</v>
      </c>
      <c r="E1571" s="303">
        <v>283.33</v>
      </c>
      <c r="F1571" s="294">
        <v>35.979999999999997</v>
      </c>
      <c r="G1571" s="294">
        <v>36</v>
      </c>
      <c r="H1571" s="294">
        <v>0.91789999999999994</v>
      </c>
      <c r="I1571" s="294">
        <v>2630</v>
      </c>
      <c r="K1571" s="294">
        <v>6.5100000000000005E-2</v>
      </c>
      <c r="L1571" s="294">
        <v>35.86</v>
      </c>
      <c r="M1571" s="294">
        <v>36</v>
      </c>
      <c r="N1571" s="294">
        <v>0.92979999999999996</v>
      </c>
      <c r="O1571" s="294">
        <v>2514</v>
      </c>
      <c r="Q1571" s="294">
        <v>5.9499999999999997E-2</v>
      </c>
      <c r="R1571" s="294">
        <v>31.9</v>
      </c>
      <c r="S1571" s="294">
        <v>36</v>
      </c>
      <c r="T1571" s="294">
        <v>0.90559999999999996</v>
      </c>
      <c r="U1571" s="294">
        <v>2714</v>
      </c>
      <c r="W1571" s="294">
        <v>6.8099999999999994E-2</v>
      </c>
      <c r="X1571" s="294">
        <v>31.62</v>
      </c>
      <c r="Y1571" s="294">
        <v>36</v>
      </c>
      <c r="Z1571" s="294">
        <v>0.91069999999999995</v>
      </c>
      <c r="AA1571" s="294">
        <v>2702</v>
      </c>
      <c r="AC1571" s="294">
        <v>6.5199999999999994E-2</v>
      </c>
      <c r="AD1571" s="294">
        <v>30.18</v>
      </c>
      <c r="AE1571" s="294">
        <v>36</v>
      </c>
      <c r="AF1571" s="294">
        <v>0.92379999999999995</v>
      </c>
      <c r="AG1571" s="294">
        <v>2460</v>
      </c>
      <c r="AI1571" s="294">
        <v>5.8599999999999999E-2</v>
      </c>
      <c r="AJ1571" s="294">
        <v>32.46</v>
      </c>
      <c r="AK1571" s="294">
        <v>36</v>
      </c>
      <c r="AL1571" s="294">
        <v>0.91120000000000001</v>
      </c>
      <c r="AM1571" s="294">
        <v>2370</v>
      </c>
      <c r="AO1571" s="294">
        <v>5.91E-2</v>
      </c>
      <c r="AP1571" s="294">
        <v>34.58</v>
      </c>
      <c r="AQ1571" s="294">
        <v>36</v>
      </c>
      <c r="AR1571" s="294">
        <v>0.86639999999999995</v>
      </c>
      <c r="AS1571" s="294">
        <v>2249</v>
      </c>
      <c r="AU1571" s="294">
        <v>5.7099999999999998E-2</v>
      </c>
      <c r="AV1571" s="294">
        <v>28.02</v>
      </c>
      <c r="AW1571" s="294">
        <v>36</v>
      </c>
      <c r="AX1571" s="294">
        <v>0.82719999999999994</v>
      </c>
      <c r="AY1571" s="294">
        <v>1876</v>
      </c>
      <c r="BA1571" s="294">
        <v>5.1499999999999997E-2</v>
      </c>
      <c r="BB1571" s="294">
        <v>29.54</v>
      </c>
      <c r="BC1571" s="294">
        <v>36</v>
      </c>
      <c r="BD1571" s="294">
        <v>0.85950000000000004</v>
      </c>
      <c r="BE1571" s="294">
        <v>1859</v>
      </c>
      <c r="BG1571" s="294">
        <v>4.7600000000000003E-2</v>
      </c>
      <c r="BH1571" s="294">
        <v>31.62</v>
      </c>
      <c r="BI1571" s="294">
        <v>36</v>
      </c>
      <c r="BJ1571" s="294">
        <v>0.92459999999999998</v>
      </c>
      <c r="BK1571" s="294">
        <v>2768</v>
      </c>
      <c r="BM1571" s="294">
        <v>6.5799999999999997E-2</v>
      </c>
      <c r="BN1571" s="294">
        <v>33.9</v>
      </c>
      <c r="BO1571" s="294">
        <v>36</v>
      </c>
      <c r="BP1571" s="294">
        <v>0.93310000000000004</v>
      </c>
      <c r="BQ1571" s="294">
        <v>3135</v>
      </c>
      <c r="BS1571" s="294">
        <v>8.1799999999999998E-2</v>
      </c>
      <c r="BT1571" s="294">
        <v>44.66</v>
      </c>
      <c r="BU1571" s="294">
        <v>45</v>
      </c>
      <c r="BV1571" s="294">
        <v>0.94169999999999998</v>
      </c>
      <c r="BW1571" s="294">
        <v>2066</v>
      </c>
      <c r="BY1571" s="294">
        <v>7.1199999999999999E-2</v>
      </c>
    </row>
    <row r="1572" spans="1:77">
      <c r="A1572" s="301">
        <v>1606</v>
      </c>
      <c r="B1572" s="302" t="s">
        <v>4004</v>
      </c>
      <c r="C1572" s="301" t="s">
        <v>5523</v>
      </c>
      <c r="D1572" s="302" t="s">
        <v>4139</v>
      </c>
      <c r="E1572" s="303">
        <v>650</v>
      </c>
      <c r="F1572" s="294">
        <v>413.2</v>
      </c>
      <c r="G1572" s="294">
        <v>520</v>
      </c>
      <c r="H1572" s="294">
        <v>0.99370000000000003</v>
      </c>
      <c r="I1572" s="294">
        <v>148910</v>
      </c>
      <c r="K1572" s="294">
        <v>0.50370000000000004</v>
      </c>
      <c r="L1572" s="294">
        <v>417</v>
      </c>
      <c r="M1572" s="294">
        <v>520</v>
      </c>
      <c r="N1572" s="294">
        <v>0.99660000000000004</v>
      </c>
      <c r="O1572" s="294">
        <v>134510</v>
      </c>
      <c r="Q1572" s="294">
        <v>0.435</v>
      </c>
      <c r="R1572" s="294">
        <v>433</v>
      </c>
      <c r="S1572" s="294">
        <v>520</v>
      </c>
      <c r="T1572" s="294">
        <v>0.99409999999999998</v>
      </c>
      <c r="U1572" s="294">
        <v>146560</v>
      </c>
      <c r="W1572" s="294">
        <v>0.47289999999999999</v>
      </c>
      <c r="X1572" s="294">
        <v>422.4</v>
      </c>
      <c r="Y1572" s="294">
        <v>520</v>
      </c>
      <c r="Z1572" s="294">
        <v>0.97199999999999998</v>
      </c>
      <c r="AA1572" s="294">
        <v>90320</v>
      </c>
      <c r="AC1572" s="294">
        <v>0.29570000000000002</v>
      </c>
      <c r="AD1572" s="294">
        <v>475.6</v>
      </c>
      <c r="AE1572" s="294">
        <v>520</v>
      </c>
      <c r="AF1572" s="294">
        <v>0.91949999999999998</v>
      </c>
      <c r="AG1572" s="294">
        <v>153200</v>
      </c>
      <c r="AI1572" s="294">
        <v>0.47089999999999999</v>
      </c>
      <c r="AJ1572" s="294">
        <v>429.2</v>
      </c>
      <c r="AK1572" s="294">
        <v>520</v>
      </c>
      <c r="AL1572" s="294">
        <v>0.99660000000000004</v>
      </c>
      <c r="AM1572" s="294">
        <v>175760</v>
      </c>
      <c r="AO1572" s="294">
        <v>0.57069999999999999</v>
      </c>
      <c r="AP1572" s="294">
        <v>416.8</v>
      </c>
      <c r="AQ1572" s="294">
        <v>520</v>
      </c>
      <c r="AR1572" s="294">
        <v>0.99439999999999995</v>
      </c>
      <c r="AS1572" s="294">
        <v>162460</v>
      </c>
      <c r="AU1572" s="294">
        <v>0.52690000000000003</v>
      </c>
      <c r="AV1572" s="294">
        <v>399.2</v>
      </c>
      <c r="AW1572" s="294">
        <v>520</v>
      </c>
      <c r="AX1572" s="294">
        <v>0.99109999999999998</v>
      </c>
      <c r="AY1572" s="294">
        <v>143570</v>
      </c>
      <c r="BA1572" s="294">
        <v>0.504</v>
      </c>
      <c r="BB1572" s="294">
        <v>371.2</v>
      </c>
      <c r="BC1572" s="294">
        <v>520</v>
      </c>
      <c r="BD1572" s="294">
        <v>0.99149999999999994</v>
      </c>
      <c r="BE1572" s="294">
        <v>142470</v>
      </c>
      <c r="BG1572" s="294">
        <v>0.52029999999999998</v>
      </c>
      <c r="BH1572" s="294">
        <v>339.6</v>
      </c>
      <c r="BI1572" s="294">
        <v>520</v>
      </c>
      <c r="BJ1572" s="294">
        <v>0.99149999999999994</v>
      </c>
      <c r="BK1572" s="294">
        <v>137450</v>
      </c>
      <c r="BM1572" s="294">
        <v>0.54869999999999997</v>
      </c>
      <c r="BN1572" s="294">
        <v>341.2</v>
      </c>
      <c r="BO1572" s="294">
        <v>520</v>
      </c>
      <c r="BP1572" s="294">
        <v>0.99319999999999997</v>
      </c>
      <c r="BQ1572" s="294">
        <v>118040</v>
      </c>
      <c r="BS1572" s="294">
        <v>0.51839999999999997</v>
      </c>
      <c r="BT1572" s="294">
        <v>380.8</v>
      </c>
      <c r="BU1572" s="294">
        <v>520</v>
      </c>
      <c r="BV1572" s="294">
        <v>0.99129999999999996</v>
      </c>
      <c r="BW1572" s="294">
        <v>140900</v>
      </c>
      <c r="BY1572" s="294">
        <v>0.50170000000000003</v>
      </c>
    </row>
    <row r="1573" spans="1:77">
      <c r="A1573" s="301">
        <v>1607</v>
      </c>
      <c r="B1573" s="302" t="s">
        <v>4004</v>
      </c>
      <c r="C1573" s="301" t="s">
        <v>5524</v>
      </c>
      <c r="D1573" s="302" t="s">
        <v>4139</v>
      </c>
      <c r="E1573" s="303">
        <v>200</v>
      </c>
      <c r="F1573" s="294">
        <v>220.56</v>
      </c>
      <c r="G1573" s="294">
        <v>220.56</v>
      </c>
      <c r="H1573" s="294">
        <v>0.95860000000000001</v>
      </c>
      <c r="I1573" s="294">
        <v>39778</v>
      </c>
      <c r="K1573" s="294">
        <v>0.26129999999999998</v>
      </c>
      <c r="L1573" s="294">
        <v>220.56</v>
      </c>
      <c r="M1573" s="294">
        <v>220.56</v>
      </c>
      <c r="N1573" s="294">
        <v>0.97319999999999995</v>
      </c>
      <c r="O1573" s="294">
        <v>47600</v>
      </c>
      <c r="Q1573" s="294">
        <v>0.29809999999999998</v>
      </c>
      <c r="R1573" s="294">
        <v>235.6</v>
      </c>
      <c r="S1573" s="294">
        <v>235.6</v>
      </c>
      <c r="T1573" s="294">
        <v>0.95469999999999999</v>
      </c>
      <c r="U1573" s="294">
        <v>41114</v>
      </c>
      <c r="W1573" s="294">
        <v>0.25390000000000001</v>
      </c>
      <c r="X1573" s="294">
        <v>243.68</v>
      </c>
      <c r="Y1573" s="294">
        <v>243.68</v>
      </c>
      <c r="Z1573" s="294">
        <v>0.95809999999999995</v>
      </c>
      <c r="AA1573" s="294">
        <v>43834</v>
      </c>
      <c r="AC1573" s="294">
        <v>0.25240000000000001</v>
      </c>
      <c r="AD1573" s="294">
        <v>243.68</v>
      </c>
      <c r="AE1573" s="294">
        <v>243.68</v>
      </c>
      <c r="AF1573" s="294">
        <v>0.96560000000000001</v>
      </c>
      <c r="AG1573" s="294">
        <v>44037</v>
      </c>
      <c r="AI1573" s="294">
        <v>0.25159999999999999</v>
      </c>
      <c r="AJ1573" s="294">
        <v>243.6</v>
      </c>
      <c r="AK1573" s="294">
        <v>243.6</v>
      </c>
      <c r="AL1573" s="294">
        <v>0.99219999999999997</v>
      </c>
      <c r="AM1573" s="294">
        <v>43742</v>
      </c>
      <c r="AO1573" s="294">
        <v>0.25140000000000001</v>
      </c>
      <c r="AP1573" s="294">
        <v>243.68</v>
      </c>
      <c r="AQ1573" s="294">
        <v>243.68</v>
      </c>
      <c r="AR1573" s="294">
        <v>0.99490000000000001</v>
      </c>
      <c r="AS1573" s="294">
        <v>43605</v>
      </c>
      <c r="AU1573" s="294">
        <v>0.24179999999999999</v>
      </c>
      <c r="AV1573" s="294">
        <v>243.68</v>
      </c>
      <c r="AW1573" s="294">
        <v>243.68</v>
      </c>
      <c r="AX1573" s="294">
        <v>0.99080000000000001</v>
      </c>
      <c r="AY1573" s="294">
        <v>46640</v>
      </c>
      <c r="BA1573" s="294">
        <v>0.26829999999999998</v>
      </c>
      <c r="BB1573" s="294">
        <v>243.68</v>
      </c>
      <c r="BC1573" s="294">
        <v>243.68</v>
      </c>
      <c r="BD1573" s="294">
        <v>0.99460000000000004</v>
      </c>
      <c r="BE1573" s="294">
        <v>53636</v>
      </c>
      <c r="BG1573" s="294">
        <v>0.29749999999999999</v>
      </c>
      <c r="BH1573" s="294">
        <v>243.68</v>
      </c>
      <c r="BI1573" s="294">
        <v>243.68</v>
      </c>
      <c r="BJ1573" s="294">
        <v>0.98350000000000004</v>
      </c>
      <c r="BK1573" s="294">
        <v>46655</v>
      </c>
      <c r="BM1573" s="294">
        <v>0.26169999999999999</v>
      </c>
      <c r="BN1573" s="294">
        <v>243.68</v>
      </c>
      <c r="BO1573" s="294">
        <v>243.68</v>
      </c>
      <c r="BP1573" s="294">
        <v>0.99349999999999994</v>
      </c>
      <c r="BQ1573" s="294">
        <v>47412</v>
      </c>
      <c r="BS1573" s="294">
        <v>0.29139999999999999</v>
      </c>
      <c r="BT1573" s="294">
        <v>243.68</v>
      </c>
      <c r="BU1573" s="294">
        <v>243.68</v>
      </c>
      <c r="BV1573" s="294">
        <v>0.99160000000000004</v>
      </c>
      <c r="BW1573" s="294">
        <v>47387</v>
      </c>
      <c r="BY1573" s="294">
        <v>0.2636</v>
      </c>
    </row>
    <row r="1574" spans="1:77">
      <c r="A1574" s="301">
        <v>1608</v>
      </c>
      <c r="B1574" s="302" t="s">
        <v>4004</v>
      </c>
      <c r="C1574" s="301" t="s">
        <v>5525</v>
      </c>
      <c r="D1574" s="302" t="s">
        <v>4139</v>
      </c>
      <c r="E1574" s="303">
        <v>644</v>
      </c>
      <c r="F1574" s="294">
        <v>613.20000000000005</v>
      </c>
      <c r="G1574" s="294">
        <v>613.20000000000005</v>
      </c>
      <c r="H1574" s="294">
        <v>0.97950000000000004</v>
      </c>
      <c r="I1574" s="294">
        <v>127080</v>
      </c>
      <c r="K1574" s="294">
        <v>0.29389999999999999</v>
      </c>
      <c r="L1574" s="294">
        <v>615</v>
      </c>
      <c r="M1574" s="294">
        <v>615</v>
      </c>
      <c r="N1574" s="294">
        <v>0.98139999999999994</v>
      </c>
      <c r="O1574" s="294">
        <v>126340</v>
      </c>
      <c r="Q1574" s="294">
        <v>0.28139999999999998</v>
      </c>
      <c r="R1574" s="294">
        <v>626</v>
      </c>
      <c r="S1574" s="294">
        <v>626</v>
      </c>
      <c r="T1574" s="294">
        <v>0.98450000000000004</v>
      </c>
      <c r="U1574" s="294">
        <v>126590</v>
      </c>
      <c r="W1574" s="294">
        <v>0.2853</v>
      </c>
      <c r="X1574" s="294">
        <v>631.20000000000005</v>
      </c>
      <c r="Y1574" s="294">
        <v>631.20000000000005</v>
      </c>
      <c r="Z1574" s="294">
        <v>0.98370000000000002</v>
      </c>
      <c r="AA1574" s="294">
        <v>139210</v>
      </c>
      <c r="AC1574" s="294">
        <v>0.3014</v>
      </c>
      <c r="AD1574" s="294">
        <v>578.4</v>
      </c>
      <c r="AE1574" s="294">
        <v>578.4</v>
      </c>
      <c r="AF1574" s="294">
        <v>0.98949999999999994</v>
      </c>
      <c r="AG1574" s="294">
        <v>120060</v>
      </c>
      <c r="AI1574" s="294">
        <v>0.28199999999999997</v>
      </c>
      <c r="AJ1574" s="294">
        <v>580</v>
      </c>
      <c r="AK1574" s="294">
        <v>580</v>
      </c>
      <c r="AL1574" s="294">
        <v>0.98929999999999996</v>
      </c>
      <c r="AM1574" s="294">
        <v>193160</v>
      </c>
      <c r="AO1574" s="294">
        <v>0.46760000000000002</v>
      </c>
      <c r="AP1574" s="294">
        <v>580</v>
      </c>
      <c r="AQ1574" s="294">
        <v>580</v>
      </c>
      <c r="AR1574" s="294">
        <v>0.98660000000000003</v>
      </c>
      <c r="AS1574" s="294">
        <v>102600</v>
      </c>
      <c r="AU1574" s="294">
        <v>0.24099999999999999</v>
      </c>
      <c r="AV1574" s="294">
        <v>560</v>
      </c>
      <c r="AW1574" s="294">
        <v>560</v>
      </c>
      <c r="AX1574" s="294">
        <v>0.99349999999999994</v>
      </c>
      <c r="AY1574" s="294">
        <v>122000</v>
      </c>
      <c r="BA1574" s="294">
        <v>0.30459999999999998</v>
      </c>
      <c r="BB1574" s="294">
        <v>540</v>
      </c>
      <c r="BC1574" s="294">
        <v>540</v>
      </c>
      <c r="BD1574" s="294">
        <v>0.99029999999999996</v>
      </c>
      <c r="BE1574" s="294">
        <v>131700</v>
      </c>
      <c r="BG1574" s="294">
        <v>0.33100000000000002</v>
      </c>
      <c r="BH1574" s="294">
        <v>610</v>
      </c>
      <c r="BI1574" s="294">
        <v>610</v>
      </c>
      <c r="BJ1574" s="294">
        <v>0.98799999999999999</v>
      </c>
      <c r="BK1574" s="294">
        <v>147300</v>
      </c>
      <c r="BM1574" s="294">
        <v>0.32850000000000001</v>
      </c>
      <c r="BN1574" s="294">
        <v>600</v>
      </c>
      <c r="BO1574" s="294">
        <v>600</v>
      </c>
      <c r="BP1574" s="294">
        <v>0.97929999999999995</v>
      </c>
      <c r="BQ1574" s="294">
        <v>155700</v>
      </c>
      <c r="BS1574" s="294">
        <v>0.39429999999999998</v>
      </c>
      <c r="BT1574" s="294">
        <v>630</v>
      </c>
      <c r="BU1574" s="294">
        <v>630</v>
      </c>
      <c r="BV1574" s="294">
        <v>0.98219999999999996</v>
      </c>
      <c r="BW1574" s="294">
        <v>143800</v>
      </c>
      <c r="BY1574" s="294">
        <v>0.31230000000000002</v>
      </c>
    </row>
    <row r="1575" spans="1:77">
      <c r="A1575" s="301">
        <v>1609</v>
      </c>
      <c r="B1575" s="302" t="s">
        <v>4004</v>
      </c>
      <c r="C1575" s="301" t="s">
        <v>5526</v>
      </c>
      <c r="D1575" s="302" t="s">
        <v>4139</v>
      </c>
      <c r="E1575" s="303">
        <v>350</v>
      </c>
      <c r="F1575" s="294">
        <v>311.76</v>
      </c>
      <c r="G1575" s="294">
        <v>311.76</v>
      </c>
      <c r="H1575" s="294">
        <v>0.98919999999999997</v>
      </c>
      <c r="I1575" s="294">
        <v>163530</v>
      </c>
      <c r="J1575" s="294" t="e">
        <f>I1575-#REF!</f>
        <v>#REF!</v>
      </c>
      <c r="K1575" s="294">
        <v>0.73650000000000004</v>
      </c>
      <c r="L1575" s="294">
        <v>481.8</v>
      </c>
      <c r="M1575" s="294">
        <v>481.8</v>
      </c>
      <c r="N1575" s="294">
        <v>0.98450000000000004</v>
      </c>
      <c r="O1575" s="294">
        <v>189672</v>
      </c>
      <c r="Q1575" s="294">
        <v>0.53749999999999998</v>
      </c>
      <c r="R1575" s="294">
        <v>324</v>
      </c>
      <c r="S1575" s="294">
        <v>324</v>
      </c>
      <c r="T1575" s="294">
        <v>0.98760000000000003</v>
      </c>
      <c r="U1575" s="294">
        <v>173046</v>
      </c>
      <c r="V1575" s="294" t="e">
        <f>U1575-#REF!</f>
        <v>#REF!</v>
      </c>
      <c r="W1575" s="294">
        <v>0.75119999999999998</v>
      </c>
      <c r="X1575" s="294">
        <v>323.52</v>
      </c>
      <c r="Y1575" s="294">
        <v>323.52</v>
      </c>
      <c r="Z1575" s="294">
        <v>0.9879</v>
      </c>
      <c r="AA1575" s="294">
        <v>158982</v>
      </c>
      <c r="AB1575" s="294" t="e">
        <f>AA1575-#REF!</f>
        <v>#REF!</v>
      </c>
      <c r="AC1575" s="294">
        <v>0.66869999999999996</v>
      </c>
      <c r="AD1575" s="294">
        <v>318</v>
      </c>
      <c r="AE1575" s="294">
        <v>318</v>
      </c>
      <c r="AF1575" s="294">
        <v>0.98480000000000001</v>
      </c>
      <c r="AG1575" s="294">
        <v>152562</v>
      </c>
      <c r="AH1575" s="294" t="e">
        <f>AG1575-#REF!</f>
        <v>#REF!</v>
      </c>
      <c r="AI1575" s="294">
        <v>0.65480000000000005</v>
      </c>
      <c r="AJ1575" s="294">
        <v>345.6</v>
      </c>
      <c r="AK1575" s="294">
        <v>345.6</v>
      </c>
      <c r="AL1575" s="294">
        <v>0.9819</v>
      </c>
      <c r="AM1575" s="294">
        <v>181794</v>
      </c>
      <c r="AN1575" s="294" t="e">
        <f>AM1575-#REF!</f>
        <v>#REF!</v>
      </c>
      <c r="AO1575" s="294">
        <v>0.74409999999999998</v>
      </c>
      <c r="AP1575" s="294">
        <v>329.76</v>
      </c>
      <c r="AQ1575" s="294">
        <v>329.76</v>
      </c>
      <c r="AR1575" s="294">
        <v>0.98570000000000002</v>
      </c>
      <c r="AS1575" s="294">
        <v>181716</v>
      </c>
      <c r="AT1575" s="294" t="e">
        <f>AS1575-#REF!</f>
        <v>#REF!</v>
      </c>
      <c r="AU1575" s="294">
        <v>0.75149999999999995</v>
      </c>
      <c r="AV1575" s="294">
        <v>349.92</v>
      </c>
      <c r="AW1575" s="294">
        <v>349.92</v>
      </c>
      <c r="AX1575" s="294">
        <v>0.98550000000000004</v>
      </c>
      <c r="AY1575" s="294">
        <v>154086</v>
      </c>
      <c r="AZ1575" s="294" t="e">
        <f>AY1575-#REF!</f>
        <v>#REF!</v>
      </c>
      <c r="BA1575" s="294">
        <v>0.62060000000000004</v>
      </c>
      <c r="BB1575" s="294">
        <v>299.52</v>
      </c>
      <c r="BC1575" s="294">
        <v>299.52</v>
      </c>
      <c r="BD1575" s="294">
        <v>0.99990000000000001</v>
      </c>
      <c r="BE1575" s="294">
        <v>155136</v>
      </c>
      <c r="BF1575" s="294" t="e">
        <f>BE1575-#REF!</f>
        <v>#REF!</v>
      </c>
      <c r="BG1575" s="294">
        <v>0.69630000000000003</v>
      </c>
      <c r="BH1575" s="294">
        <v>312</v>
      </c>
      <c r="BI1575" s="294">
        <v>312</v>
      </c>
      <c r="BJ1575" s="294">
        <v>0.99970000000000003</v>
      </c>
      <c r="BK1575" s="294">
        <v>146586</v>
      </c>
      <c r="BL1575" s="294" t="e">
        <f>BK1575-#REF!</f>
        <v>#REF!</v>
      </c>
      <c r="BM1575" s="294">
        <v>0.63170000000000004</v>
      </c>
      <c r="BN1575" s="294">
        <v>310.32</v>
      </c>
      <c r="BO1575" s="294">
        <v>310.32</v>
      </c>
      <c r="BP1575" s="294">
        <v>0.99980000000000002</v>
      </c>
      <c r="BQ1575" s="294">
        <v>131748</v>
      </c>
      <c r="BR1575" s="294" t="e">
        <f>BQ1575-#REF!</f>
        <v>#REF!</v>
      </c>
      <c r="BS1575" s="294">
        <v>0.63190000000000002</v>
      </c>
      <c r="BT1575" s="294">
        <v>309.12</v>
      </c>
      <c r="BU1575" s="294">
        <v>309.12</v>
      </c>
      <c r="BV1575" s="294">
        <v>0.99960000000000004</v>
      </c>
      <c r="BW1575" s="294">
        <v>178014</v>
      </c>
      <c r="BX1575" s="294" t="e">
        <f>BW1575-#REF!</f>
        <v>#REF!</v>
      </c>
      <c r="BY1575" s="294">
        <v>0.77429999999999999</v>
      </c>
    </row>
    <row r="1576" spans="1:77">
      <c r="A1576" s="301">
        <v>1610</v>
      </c>
      <c r="B1576" s="302" t="s">
        <v>4004</v>
      </c>
      <c r="C1576" s="301" t="s">
        <v>5527</v>
      </c>
      <c r="D1576" s="302" t="s">
        <v>4139</v>
      </c>
      <c r="E1576" s="303">
        <v>417.78</v>
      </c>
      <c r="F1576" s="294">
        <v>324.72000000000003</v>
      </c>
      <c r="G1576" s="294">
        <v>334.22399999999999</v>
      </c>
      <c r="H1576" s="294">
        <v>0.9879</v>
      </c>
      <c r="I1576" s="294">
        <v>120798</v>
      </c>
      <c r="K1576" s="294">
        <v>0.52300000000000002</v>
      </c>
      <c r="L1576" s="294">
        <v>339.6</v>
      </c>
      <c r="M1576" s="294">
        <v>339.6</v>
      </c>
      <c r="N1576" s="294">
        <v>0.98960000000000004</v>
      </c>
      <c r="O1576" s="294">
        <v>121722</v>
      </c>
      <c r="Q1576" s="294">
        <v>0.48680000000000001</v>
      </c>
      <c r="R1576" s="294">
        <v>342</v>
      </c>
      <c r="S1576" s="294">
        <v>342</v>
      </c>
      <c r="T1576" s="294">
        <v>0.98019999999999996</v>
      </c>
      <c r="U1576" s="294">
        <v>74082</v>
      </c>
      <c r="W1576" s="294">
        <v>0.30690000000000001</v>
      </c>
      <c r="X1576" s="294">
        <v>228.48</v>
      </c>
      <c r="Y1576" s="294">
        <v>334.22399999999999</v>
      </c>
      <c r="Z1576" s="294">
        <v>0.96450000000000002</v>
      </c>
      <c r="AA1576" s="294">
        <v>46710</v>
      </c>
      <c r="AC1576" s="294">
        <v>0.28489999999999999</v>
      </c>
      <c r="AD1576" s="294">
        <v>199.68</v>
      </c>
      <c r="AE1576" s="294">
        <v>334.22399999999999</v>
      </c>
      <c r="AF1576" s="294">
        <v>0.97129999999999994</v>
      </c>
      <c r="AG1576" s="294">
        <v>48156</v>
      </c>
      <c r="AI1576" s="294">
        <v>0.33379999999999999</v>
      </c>
      <c r="AJ1576" s="294">
        <v>209.04</v>
      </c>
      <c r="AK1576" s="294">
        <v>334.22399999999999</v>
      </c>
      <c r="AL1576" s="294">
        <v>0.97989999999999999</v>
      </c>
      <c r="AM1576" s="294">
        <v>50544</v>
      </c>
      <c r="AO1576" s="294">
        <v>0.3427</v>
      </c>
      <c r="AP1576" s="294">
        <v>208.56</v>
      </c>
      <c r="AQ1576" s="294">
        <v>334.22399999999999</v>
      </c>
      <c r="AR1576" s="294">
        <v>0.96519999999999995</v>
      </c>
      <c r="AS1576" s="294">
        <v>48588</v>
      </c>
      <c r="AU1576" s="294">
        <v>0.32440000000000002</v>
      </c>
      <c r="AV1576" s="294">
        <v>215.28</v>
      </c>
      <c r="AW1576" s="294">
        <v>334.22399999999999</v>
      </c>
      <c r="AX1576" s="294">
        <v>0.95519999999999994</v>
      </c>
      <c r="AY1576" s="294">
        <v>42510</v>
      </c>
      <c r="BA1576" s="294">
        <v>0.28710000000000002</v>
      </c>
      <c r="BB1576" s="294">
        <v>295.68</v>
      </c>
      <c r="BC1576" s="294">
        <v>334.22399999999999</v>
      </c>
      <c r="BD1576" s="294">
        <v>0.96460000000000001</v>
      </c>
      <c r="BE1576" s="294">
        <v>53748</v>
      </c>
      <c r="BG1576" s="294">
        <v>0.25330000000000003</v>
      </c>
      <c r="BH1576" s="294">
        <v>251.28</v>
      </c>
      <c r="BI1576" s="294">
        <v>334.22399999999999</v>
      </c>
      <c r="BJ1576" s="294">
        <v>0.97350000000000003</v>
      </c>
      <c r="BK1576" s="294">
        <v>46578</v>
      </c>
      <c r="BM1576" s="294">
        <v>0.25590000000000002</v>
      </c>
      <c r="BN1576" s="294">
        <v>302.88</v>
      </c>
      <c r="BO1576" s="294">
        <v>334.22399999999999</v>
      </c>
      <c r="BP1576" s="294">
        <v>0.98760000000000003</v>
      </c>
      <c r="BQ1576" s="294">
        <v>75492</v>
      </c>
      <c r="BS1576" s="294">
        <v>0.37559999999999999</v>
      </c>
      <c r="BT1576" s="294">
        <v>324.24</v>
      </c>
      <c r="BU1576" s="294">
        <v>334.22399999999999</v>
      </c>
      <c r="BV1576" s="294">
        <v>0.9879</v>
      </c>
      <c r="BW1576" s="294">
        <v>130002</v>
      </c>
      <c r="BY1576" s="294">
        <v>0.54549999999999998</v>
      </c>
    </row>
    <row r="1577" spans="1:77">
      <c r="A1577" s="301">
        <v>1611</v>
      </c>
      <c r="B1577" s="302" t="s">
        <v>4004</v>
      </c>
      <c r="C1577" s="301" t="s">
        <v>5528</v>
      </c>
      <c r="D1577" s="302" t="s">
        <v>4139</v>
      </c>
      <c r="E1577" s="303">
        <v>278</v>
      </c>
      <c r="F1577" s="294">
        <v>274.56</v>
      </c>
      <c r="G1577" s="294">
        <v>274.56</v>
      </c>
      <c r="H1577" s="294">
        <v>0.99860000000000004</v>
      </c>
      <c r="I1577" s="294">
        <v>55947</v>
      </c>
      <c r="K1577" s="294">
        <v>0.28339999999999999</v>
      </c>
      <c r="L1577" s="294">
        <v>267.89999999999998</v>
      </c>
      <c r="M1577" s="294">
        <v>267.89999999999998</v>
      </c>
      <c r="N1577" s="294">
        <v>0.99860000000000004</v>
      </c>
      <c r="O1577" s="294">
        <v>97818</v>
      </c>
      <c r="Q1577" s="294">
        <v>0.49149999999999999</v>
      </c>
      <c r="R1577" s="294">
        <v>269.39999999999998</v>
      </c>
      <c r="S1577" s="294">
        <v>269.39999999999998</v>
      </c>
      <c r="T1577" s="294">
        <v>0.99829999999999997</v>
      </c>
      <c r="U1577" s="294">
        <v>106746</v>
      </c>
      <c r="W1577" s="294">
        <v>0.55130000000000001</v>
      </c>
      <c r="X1577" s="294">
        <v>269.04000000000002</v>
      </c>
      <c r="Y1577" s="294">
        <v>269.04000000000002</v>
      </c>
      <c r="Z1577" s="294">
        <v>0.99849999999999994</v>
      </c>
      <c r="AA1577" s="294">
        <v>99408</v>
      </c>
      <c r="AC1577" s="294">
        <v>0.49740000000000001</v>
      </c>
      <c r="AD1577" s="294">
        <v>270.95999999999998</v>
      </c>
      <c r="AE1577" s="294">
        <v>270.95999999999998</v>
      </c>
      <c r="AF1577" s="294">
        <v>0.99809999999999999</v>
      </c>
      <c r="AG1577" s="294">
        <v>106011</v>
      </c>
      <c r="AI1577" s="294">
        <v>0.52690000000000003</v>
      </c>
      <c r="AJ1577" s="294">
        <v>276.83999999999997</v>
      </c>
      <c r="AK1577" s="294">
        <v>276.83999999999997</v>
      </c>
      <c r="AL1577" s="294">
        <v>0.99870000000000003</v>
      </c>
      <c r="AM1577" s="294">
        <v>104292</v>
      </c>
      <c r="AO1577" s="294">
        <v>0.52390000000000003</v>
      </c>
      <c r="AP1577" s="294">
        <v>283.68</v>
      </c>
      <c r="AQ1577" s="294">
        <v>283.68</v>
      </c>
      <c r="AR1577" s="294">
        <v>0.99829999999999997</v>
      </c>
      <c r="AS1577" s="294">
        <v>113757</v>
      </c>
      <c r="AU1577" s="294">
        <v>0.53990000000000005</v>
      </c>
      <c r="AV1577" s="294">
        <v>286.68</v>
      </c>
      <c r="AW1577" s="294">
        <v>286.68</v>
      </c>
      <c r="AX1577" s="294">
        <v>0.99780000000000002</v>
      </c>
      <c r="AY1577" s="294">
        <v>94116</v>
      </c>
      <c r="BA1577" s="294">
        <v>0.45700000000000002</v>
      </c>
      <c r="BB1577" s="294">
        <v>276.12</v>
      </c>
      <c r="BC1577" s="294">
        <v>276.12</v>
      </c>
      <c r="BD1577" s="294">
        <v>0.99719999999999998</v>
      </c>
      <c r="BE1577" s="294">
        <v>82722</v>
      </c>
      <c r="BG1577" s="294">
        <v>0.40379999999999999</v>
      </c>
      <c r="BH1577" s="294">
        <v>276</v>
      </c>
      <c r="BI1577" s="294">
        <v>276</v>
      </c>
      <c r="BJ1577" s="294">
        <v>0.998</v>
      </c>
      <c r="BK1577" s="294">
        <v>60243</v>
      </c>
      <c r="BM1577" s="294">
        <v>0.29399999999999998</v>
      </c>
      <c r="BN1577" s="294">
        <v>279</v>
      </c>
      <c r="BO1577" s="294">
        <v>279</v>
      </c>
      <c r="BP1577" s="294">
        <v>0.99909999999999999</v>
      </c>
      <c r="BQ1577" s="294">
        <v>61350</v>
      </c>
      <c r="BS1577" s="294">
        <v>0.32750000000000001</v>
      </c>
      <c r="BT1577" s="294">
        <v>278.64</v>
      </c>
      <c r="BU1577" s="294">
        <v>278.64</v>
      </c>
      <c r="BV1577" s="294">
        <v>0.99809999999999999</v>
      </c>
      <c r="BW1577" s="294">
        <v>67587</v>
      </c>
      <c r="BY1577" s="294">
        <v>0.3266</v>
      </c>
    </row>
    <row r="1578" spans="1:77">
      <c r="A1578" s="301">
        <v>1612</v>
      </c>
      <c r="B1578" s="302" t="s">
        <v>4004</v>
      </c>
      <c r="C1578" s="301" t="s">
        <v>5529</v>
      </c>
      <c r="D1578" s="302" t="s">
        <v>4051</v>
      </c>
      <c r="E1578" s="303">
        <v>133</v>
      </c>
      <c r="F1578" s="294">
        <v>39</v>
      </c>
      <c r="G1578" s="294">
        <v>106.4</v>
      </c>
      <c r="H1578" s="294">
        <v>0.99619999999999997</v>
      </c>
      <c r="I1578" s="294">
        <v>11331</v>
      </c>
      <c r="K1578" s="294">
        <v>0.4158</v>
      </c>
      <c r="L1578" s="294">
        <v>34.6</v>
      </c>
      <c r="M1578" s="294">
        <v>106.4</v>
      </c>
      <c r="N1578" s="294">
        <v>0.99549999999999994</v>
      </c>
      <c r="O1578" s="294">
        <v>10127</v>
      </c>
      <c r="Q1578" s="294">
        <v>0.40689999999999998</v>
      </c>
      <c r="R1578" s="294">
        <v>38.799999999999997</v>
      </c>
      <c r="S1578" s="294">
        <v>106.4</v>
      </c>
      <c r="T1578" s="294">
        <v>0.99590000000000001</v>
      </c>
      <c r="U1578" s="294">
        <v>10273</v>
      </c>
      <c r="W1578" s="294">
        <v>0.379</v>
      </c>
      <c r="X1578" s="294">
        <v>37.4</v>
      </c>
      <c r="Y1578" s="294">
        <v>106.4</v>
      </c>
      <c r="Z1578" s="294">
        <v>0.99649999999999994</v>
      </c>
      <c r="AA1578" s="294">
        <v>9166</v>
      </c>
      <c r="AC1578" s="294">
        <v>0.3397</v>
      </c>
      <c r="AD1578" s="294">
        <v>36.4</v>
      </c>
      <c r="AE1578" s="294">
        <v>106.4</v>
      </c>
      <c r="AF1578" s="294">
        <v>0.99590000000000001</v>
      </c>
      <c r="AG1578" s="294">
        <v>11175</v>
      </c>
      <c r="AI1578" s="294">
        <v>0.42609999999999998</v>
      </c>
      <c r="AJ1578" s="294">
        <v>33.9</v>
      </c>
      <c r="AK1578" s="294">
        <v>106.4</v>
      </c>
      <c r="AL1578" s="294">
        <v>0.99660000000000004</v>
      </c>
      <c r="AM1578" s="294">
        <v>10489</v>
      </c>
      <c r="AO1578" s="294">
        <v>0.44429999999999997</v>
      </c>
      <c r="AP1578" s="294">
        <v>32.799999999999997</v>
      </c>
      <c r="AQ1578" s="294">
        <v>106.4</v>
      </c>
      <c r="AR1578" s="294">
        <v>0.99349999999999994</v>
      </c>
      <c r="AS1578" s="294">
        <v>9343</v>
      </c>
      <c r="AU1578" s="294">
        <v>0.39750000000000002</v>
      </c>
      <c r="AV1578" s="294">
        <v>25.5</v>
      </c>
      <c r="AW1578" s="294">
        <v>106.4</v>
      </c>
      <c r="AX1578" s="294">
        <v>0.99109999999999998</v>
      </c>
      <c r="AY1578" s="294">
        <v>7555</v>
      </c>
      <c r="BA1578" s="294">
        <v>0.43209999999999998</v>
      </c>
      <c r="BB1578" s="294">
        <v>26.4</v>
      </c>
      <c r="BC1578" s="294">
        <v>106.4</v>
      </c>
      <c r="BD1578" s="294">
        <v>0.98729999999999996</v>
      </c>
      <c r="BE1578" s="294">
        <v>6408</v>
      </c>
      <c r="BG1578" s="294">
        <v>0.34350000000000003</v>
      </c>
      <c r="BH1578" s="294">
        <v>25.4</v>
      </c>
      <c r="BI1578" s="294">
        <v>106.4</v>
      </c>
      <c r="BJ1578" s="294">
        <v>0.98739999999999994</v>
      </c>
      <c r="BK1578" s="294">
        <v>6309</v>
      </c>
      <c r="BM1578" s="294">
        <v>0.35199999999999998</v>
      </c>
      <c r="BN1578" s="294">
        <v>31.7</v>
      </c>
      <c r="BO1578" s="294">
        <v>106.4</v>
      </c>
      <c r="BP1578" s="294">
        <v>0.99209999999999998</v>
      </c>
      <c r="BQ1578" s="294">
        <v>7278</v>
      </c>
      <c r="BS1578" s="294">
        <v>0.35560000000000003</v>
      </c>
      <c r="BT1578" s="294">
        <v>32.1</v>
      </c>
      <c r="BU1578" s="294">
        <v>106.4</v>
      </c>
      <c r="BV1578" s="294">
        <v>0.99329999999999996</v>
      </c>
      <c r="BW1578" s="294">
        <v>9377</v>
      </c>
      <c r="BY1578" s="294">
        <v>0.40799999999999997</v>
      </c>
    </row>
    <row r="1579" spans="1:77">
      <c r="A1579" s="301">
        <v>1613</v>
      </c>
      <c r="B1579" s="302" t="s">
        <v>4004</v>
      </c>
      <c r="C1579" s="301" t="s">
        <v>5530</v>
      </c>
      <c r="D1579" s="302" t="s">
        <v>4051</v>
      </c>
      <c r="E1579" s="303">
        <v>150</v>
      </c>
      <c r="F1579" s="294">
        <v>81.25</v>
      </c>
      <c r="G1579" s="294">
        <v>120</v>
      </c>
      <c r="H1579" s="294">
        <v>0.96429999999999993</v>
      </c>
      <c r="I1579" s="294">
        <v>17757</v>
      </c>
      <c r="K1579" s="294">
        <v>0.31969999999999998</v>
      </c>
      <c r="L1579" s="294">
        <v>77.650000000000006</v>
      </c>
      <c r="M1579" s="294">
        <v>120</v>
      </c>
      <c r="N1579" s="294">
        <v>0.95979999999999999</v>
      </c>
      <c r="O1579" s="294">
        <v>19363</v>
      </c>
      <c r="Q1579" s="294">
        <v>0.35489999999999999</v>
      </c>
      <c r="R1579" s="294">
        <v>106.45</v>
      </c>
      <c r="S1579" s="294">
        <v>120</v>
      </c>
      <c r="T1579" s="294">
        <v>0.94920000000000004</v>
      </c>
      <c r="U1579" s="294">
        <v>23186</v>
      </c>
      <c r="W1579" s="294">
        <v>0.32250000000000001</v>
      </c>
      <c r="X1579" s="294">
        <v>87.65</v>
      </c>
      <c r="Y1579" s="294">
        <v>120</v>
      </c>
      <c r="Z1579" s="294">
        <v>0.96219999999999994</v>
      </c>
      <c r="AA1579" s="294">
        <v>17238</v>
      </c>
      <c r="AC1579" s="294">
        <v>0.2787</v>
      </c>
      <c r="AD1579" s="294">
        <v>93.65</v>
      </c>
      <c r="AE1579" s="294">
        <v>120</v>
      </c>
      <c r="AF1579" s="294">
        <v>0.96289999999999998</v>
      </c>
      <c r="AG1579" s="294">
        <v>18402</v>
      </c>
      <c r="AI1579" s="294">
        <v>0.27800000000000002</v>
      </c>
      <c r="AJ1579" s="294">
        <v>95.65</v>
      </c>
      <c r="AK1579" s="294">
        <v>120</v>
      </c>
      <c r="AL1579" s="294">
        <v>0.96950000000000003</v>
      </c>
      <c r="AM1579" s="294">
        <v>20161</v>
      </c>
      <c r="AO1579" s="294">
        <v>0.30599999999999999</v>
      </c>
      <c r="AP1579" s="294">
        <v>88.05</v>
      </c>
      <c r="AQ1579" s="294">
        <v>120</v>
      </c>
      <c r="AR1579" s="294">
        <v>0.96550000000000002</v>
      </c>
      <c r="AS1579" s="294">
        <v>18426</v>
      </c>
      <c r="AU1579" s="294">
        <v>0.29549999999999998</v>
      </c>
      <c r="AV1579" s="294">
        <v>90.05</v>
      </c>
      <c r="AW1579" s="294">
        <v>120</v>
      </c>
      <c r="AX1579" s="294">
        <v>0.97019999999999995</v>
      </c>
      <c r="AY1579" s="294">
        <v>13694</v>
      </c>
      <c r="BA1579" s="294">
        <v>0.2208</v>
      </c>
      <c r="BB1579" s="294">
        <v>104.05</v>
      </c>
      <c r="BC1579" s="294">
        <v>120</v>
      </c>
      <c r="BD1579" s="294">
        <v>0.98029999999999995</v>
      </c>
      <c r="BE1579" s="294">
        <v>10833</v>
      </c>
      <c r="BG1579" s="294">
        <v>0.14449999999999999</v>
      </c>
      <c r="BH1579" s="294">
        <v>99.65</v>
      </c>
      <c r="BI1579" s="294">
        <v>120</v>
      </c>
      <c r="BJ1579" s="294">
        <v>0.98380000000000001</v>
      </c>
      <c r="BK1579" s="294">
        <v>11455</v>
      </c>
      <c r="BM1579" s="294">
        <v>0.15909999999999999</v>
      </c>
      <c r="BN1579" s="294">
        <v>98.85</v>
      </c>
      <c r="BO1579" s="294">
        <v>120</v>
      </c>
      <c r="BP1579" s="294">
        <v>0.97629999999999995</v>
      </c>
      <c r="BQ1579" s="294">
        <v>11995</v>
      </c>
      <c r="BS1579" s="294">
        <v>0.18729999999999999</v>
      </c>
      <c r="BT1579" s="294">
        <v>94.45</v>
      </c>
      <c r="BU1579" s="294">
        <v>120</v>
      </c>
      <c r="BV1579" s="294">
        <v>0.96640000000000004</v>
      </c>
      <c r="BW1579" s="294">
        <v>16694</v>
      </c>
      <c r="BY1579" s="294">
        <v>0.24909999999999999</v>
      </c>
    </row>
    <row r="1580" spans="1:77">
      <c r="A1580" s="301">
        <v>1614</v>
      </c>
      <c r="B1580" s="302" t="s">
        <v>4004</v>
      </c>
      <c r="C1580" s="301" t="s">
        <v>5531</v>
      </c>
      <c r="D1580" s="302" t="s">
        <v>4139</v>
      </c>
      <c r="E1580" s="303">
        <v>117.96</v>
      </c>
      <c r="F1580" s="294">
        <v>123.59</v>
      </c>
      <c r="G1580" s="294">
        <v>123.59</v>
      </c>
      <c r="H1580" s="294">
        <v>0.95299999999999996</v>
      </c>
      <c r="I1580" s="294">
        <v>38071</v>
      </c>
      <c r="K1580" s="294">
        <v>0.45169999999999999</v>
      </c>
      <c r="L1580" s="294">
        <v>125.23</v>
      </c>
      <c r="M1580" s="294">
        <v>125.23</v>
      </c>
      <c r="N1580" s="294">
        <v>0.95799999999999996</v>
      </c>
      <c r="O1580" s="294">
        <v>35071</v>
      </c>
      <c r="Q1580" s="294">
        <v>0.39529999999999998</v>
      </c>
      <c r="R1580" s="294">
        <v>127.79</v>
      </c>
      <c r="S1580" s="294">
        <v>127.79</v>
      </c>
      <c r="T1580" s="294">
        <v>0.94909999999999994</v>
      </c>
      <c r="U1580" s="294">
        <v>34231</v>
      </c>
      <c r="W1580" s="294">
        <v>0.39429999999999998</v>
      </c>
      <c r="X1580" s="294">
        <v>125.35</v>
      </c>
      <c r="Y1580" s="294">
        <v>125.35</v>
      </c>
      <c r="Z1580" s="294">
        <v>0.94630000000000003</v>
      </c>
      <c r="AA1580" s="294">
        <v>40455</v>
      </c>
      <c r="AC1580" s="294">
        <v>0.4612</v>
      </c>
      <c r="AD1580" s="294">
        <v>135.59</v>
      </c>
      <c r="AE1580" s="294">
        <v>135.59</v>
      </c>
      <c r="AF1580" s="294">
        <v>0.94440000000000002</v>
      </c>
      <c r="AG1580" s="294">
        <v>39203</v>
      </c>
      <c r="AI1580" s="294">
        <v>0.4138</v>
      </c>
      <c r="AJ1580" s="294">
        <v>129.11000000000001</v>
      </c>
      <c r="AK1580" s="294">
        <v>129.11000000000001</v>
      </c>
      <c r="AL1580" s="294">
        <v>0.95709999999999995</v>
      </c>
      <c r="AM1580" s="294">
        <v>41242</v>
      </c>
      <c r="AO1580" s="294">
        <v>0.46629999999999999</v>
      </c>
      <c r="AP1580" s="294">
        <v>129.47</v>
      </c>
      <c r="AQ1580" s="294">
        <v>129.47</v>
      </c>
      <c r="AR1580" s="294">
        <v>0.94609999999999994</v>
      </c>
      <c r="AS1580" s="294">
        <v>36526</v>
      </c>
      <c r="AU1580" s="294">
        <v>0.40310000000000001</v>
      </c>
      <c r="AV1580" s="294">
        <v>132.51</v>
      </c>
      <c r="AW1580" s="294">
        <v>132.51</v>
      </c>
      <c r="AX1580" s="294">
        <v>0.94820000000000004</v>
      </c>
      <c r="AY1580" s="294">
        <v>39306</v>
      </c>
      <c r="BA1580" s="294">
        <v>0.437</v>
      </c>
      <c r="BB1580" s="294">
        <v>128.22999999999999</v>
      </c>
      <c r="BC1580" s="294">
        <v>128.22999999999999</v>
      </c>
      <c r="BD1580" s="294">
        <v>0.9526</v>
      </c>
      <c r="BE1580" s="294">
        <v>38969</v>
      </c>
      <c r="BG1580" s="294">
        <v>0.43130000000000002</v>
      </c>
      <c r="BH1580" s="294">
        <v>127.59</v>
      </c>
      <c r="BI1580" s="294">
        <v>127.59</v>
      </c>
      <c r="BJ1580" s="294">
        <v>0.95840000000000003</v>
      </c>
      <c r="BK1580" s="294">
        <v>42456</v>
      </c>
      <c r="BM1580" s="294">
        <v>0.46939999999999998</v>
      </c>
      <c r="BN1580" s="294">
        <v>124.55</v>
      </c>
      <c r="BO1580" s="294">
        <v>124.55</v>
      </c>
      <c r="BP1580" s="294">
        <v>0.96099999999999997</v>
      </c>
      <c r="BQ1580" s="294">
        <v>38574</v>
      </c>
      <c r="BS1580" s="294">
        <v>0.48249999999999998</v>
      </c>
      <c r="BT1580" s="294">
        <v>128.63</v>
      </c>
      <c r="BU1580" s="294">
        <v>128.63</v>
      </c>
      <c r="BV1580" s="294">
        <v>0.95320000000000005</v>
      </c>
      <c r="BW1580" s="294">
        <v>37591</v>
      </c>
      <c r="BY1580" s="294">
        <v>0.41449999999999998</v>
      </c>
    </row>
    <row r="1581" spans="1:77">
      <c r="A1581" s="301">
        <v>1615</v>
      </c>
      <c r="B1581" s="302" t="s">
        <v>4004</v>
      </c>
      <c r="C1581" s="301" t="s">
        <v>5532</v>
      </c>
      <c r="D1581" s="302" t="s">
        <v>4139</v>
      </c>
      <c r="E1581" s="303">
        <v>117</v>
      </c>
      <c r="F1581" s="294">
        <v>99.2</v>
      </c>
      <c r="G1581" s="294">
        <v>99.2</v>
      </c>
      <c r="H1581" s="294">
        <v>0.96529999999999994</v>
      </c>
      <c r="I1581" s="294">
        <v>24364</v>
      </c>
      <c r="K1581" s="294">
        <v>0.35339999999999999</v>
      </c>
      <c r="L1581" s="294">
        <v>96.6</v>
      </c>
      <c r="M1581" s="294">
        <v>96.6</v>
      </c>
      <c r="N1581" s="294">
        <v>0.96750000000000003</v>
      </c>
      <c r="O1581" s="294">
        <v>24508</v>
      </c>
      <c r="Q1581" s="294">
        <v>0.35249999999999998</v>
      </c>
      <c r="R1581" s="294">
        <v>108.8</v>
      </c>
      <c r="S1581" s="294">
        <v>108.8</v>
      </c>
      <c r="T1581" s="294">
        <v>0.96989999999999998</v>
      </c>
      <c r="U1581" s="294">
        <v>23554</v>
      </c>
      <c r="W1581" s="294">
        <v>0.31</v>
      </c>
      <c r="X1581" s="294">
        <v>97.44</v>
      </c>
      <c r="Y1581" s="294">
        <v>97.44</v>
      </c>
      <c r="Z1581" s="294">
        <v>0.97070000000000001</v>
      </c>
      <c r="AA1581" s="294">
        <v>20932</v>
      </c>
      <c r="AC1581" s="294">
        <v>0.29749999999999999</v>
      </c>
      <c r="AD1581" s="294">
        <v>103.44</v>
      </c>
      <c r="AE1581" s="294">
        <v>103.44</v>
      </c>
      <c r="AF1581" s="294">
        <v>0.97029999999999994</v>
      </c>
      <c r="AG1581" s="294">
        <v>23378</v>
      </c>
      <c r="AI1581" s="294">
        <v>0.31309999999999999</v>
      </c>
      <c r="AJ1581" s="294">
        <v>104.24</v>
      </c>
      <c r="AK1581" s="294">
        <v>104.24</v>
      </c>
      <c r="AL1581" s="294">
        <v>0.97089999999999999</v>
      </c>
      <c r="AM1581" s="294">
        <v>24878</v>
      </c>
      <c r="AO1581" s="294">
        <v>0.34139999999999998</v>
      </c>
      <c r="AP1581" s="294">
        <v>92.56</v>
      </c>
      <c r="AQ1581" s="294">
        <v>93.6</v>
      </c>
      <c r="AR1581" s="294">
        <v>0.96840000000000004</v>
      </c>
      <c r="AS1581" s="294">
        <v>23352</v>
      </c>
      <c r="AU1581" s="294">
        <v>0.35020000000000001</v>
      </c>
      <c r="AV1581" s="294">
        <v>80.400000000000006</v>
      </c>
      <c r="AW1581" s="294">
        <v>93.6</v>
      </c>
      <c r="AX1581" s="294">
        <v>0.96929999999999994</v>
      </c>
      <c r="AY1581" s="294">
        <v>20468</v>
      </c>
      <c r="BA1581" s="294">
        <v>0.36480000000000001</v>
      </c>
      <c r="BB1581" s="294">
        <v>72.64</v>
      </c>
      <c r="BC1581" s="294">
        <v>93.6</v>
      </c>
      <c r="BD1581" s="294">
        <v>0.96879999999999999</v>
      </c>
      <c r="BE1581" s="294">
        <v>16228</v>
      </c>
      <c r="BG1581" s="294">
        <v>0.31</v>
      </c>
      <c r="BH1581" s="294">
        <v>74</v>
      </c>
      <c r="BI1581" s="294">
        <v>93.6</v>
      </c>
      <c r="BJ1581" s="294">
        <v>0.97089999999999999</v>
      </c>
      <c r="BK1581" s="294">
        <v>15498</v>
      </c>
      <c r="BM1581" s="294">
        <v>0.28999999999999998</v>
      </c>
      <c r="BN1581" s="294">
        <v>76</v>
      </c>
      <c r="BO1581" s="294">
        <v>93.6</v>
      </c>
      <c r="BP1581" s="294">
        <v>0.97250000000000003</v>
      </c>
      <c r="BQ1581" s="294">
        <v>19760</v>
      </c>
      <c r="BS1581" s="294">
        <v>0.39789999999999998</v>
      </c>
      <c r="BT1581" s="294">
        <v>92</v>
      </c>
      <c r="BU1581" s="294">
        <v>93.6</v>
      </c>
      <c r="BV1581" s="294">
        <v>0.9698</v>
      </c>
      <c r="BW1581" s="294">
        <v>21150</v>
      </c>
      <c r="BY1581" s="294">
        <v>7.7200000000000005E-2</v>
      </c>
    </row>
    <row r="1582" spans="1:77">
      <c r="A1582" s="301">
        <v>1616</v>
      </c>
      <c r="B1582" s="302" t="s">
        <v>4004</v>
      </c>
      <c r="C1582" s="301" t="s">
        <v>5533</v>
      </c>
      <c r="D1582" s="302" t="s">
        <v>4139</v>
      </c>
      <c r="E1582" s="303">
        <v>140</v>
      </c>
      <c r="F1582" s="294">
        <v>114</v>
      </c>
      <c r="G1582" s="294">
        <v>114</v>
      </c>
      <c r="H1582" s="294">
        <v>0.94159999999999999</v>
      </c>
      <c r="I1582" s="294">
        <v>23200</v>
      </c>
      <c r="K1582" s="294">
        <v>0.30020000000000002</v>
      </c>
      <c r="L1582" s="294">
        <v>114</v>
      </c>
      <c r="M1582" s="294">
        <v>114</v>
      </c>
      <c r="N1582" s="294">
        <v>0.94930000000000003</v>
      </c>
      <c r="O1582" s="294">
        <v>21700</v>
      </c>
      <c r="Q1582" s="294">
        <v>0.26950000000000002</v>
      </c>
      <c r="R1582" s="294">
        <v>124</v>
      </c>
      <c r="S1582" s="294">
        <v>124</v>
      </c>
      <c r="T1582" s="294">
        <v>0.98319999999999996</v>
      </c>
      <c r="U1582" s="294">
        <v>19780</v>
      </c>
      <c r="W1582" s="294">
        <v>0.22539999999999999</v>
      </c>
      <c r="X1582" s="294">
        <v>112</v>
      </c>
      <c r="Y1582" s="294">
        <v>112</v>
      </c>
      <c r="Z1582" s="294">
        <v>0.98250000000000004</v>
      </c>
      <c r="AA1582" s="294">
        <v>18980</v>
      </c>
      <c r="AC1582" s="294">
        <v>0.2319</v>
      </c>
      <c r="AD1582" s="294">
        <v>114</v>
      </c>
      <c r="AE1582" s="294">
        <v>114</v>
      </c>
      <c r="AF1582" s="294">
        <v>0.98250000000000004</v>
      </c>
      <c r="AG1582" s="294">
        <v>20200</v>
      </c>
      <c r="AI1582" s="294">
        <v>0.2424</v>
      </c>
      <c r="AJ1582" s="294">
        <v>120</v>
      </c>
      <c r="AK1582" s="294">
        <v>120</v>
      </c>
      <c r="AL1582" s="294">
        <v>0.98129999999999995</v>
      </c>
      <c r="AM1582" s="294">
        <v>20900</v>
      </c>
      <c r="AO1582" s="294">
        <v>0.2465</v>
      </c>
      <c r="AP1582" s="294">
        <v>116</v>
      </c>
      <c r="AQ1582" s="294">
        <v>116</v>
      </c>
      <c r="AR1582" s="294">
        <v>0.97739999999999994</v>
      </c>
      <c r="AS1582" s="294">
        <v>17280</v>
      </c>
      <c r="AU1582" s="294">
        <v>0.2049</v>
      </c>
      <c r="AV1582" s="294">
        <v>122</v>
      </c>
      <c r="AW1582" s="294">
        <v>122</v>
      </c>
      <c r="AX1582" s="294">
        <v>0.98080000000000001</v>
      </c>
      <c r="AY1582" s="294">
        <v>23460</v>
      </c>
      <c r="BA1582" s="294">
        <v>0.27229999999999999</v>
      </c>
      <c r="BB1582" s="294">
        <v>130</v>
      </c>
      <c r="BC1582" s="294">
        <v>130</v>
      </c>
      <c r="BD1582" s="294">
        <v>0.98309999999999997</v>
      </c>
      <c r="BE1582" s="294">
        <v>26660</v>
      </c>
      <c r="BG1582" s="294">
        <v>0.28039999999999998</v>
      </c>
      <c r="BH1582" s="294">
        <v>70</v>
      </c>
      <c r="BI1582" s="294">
        <v>112</v>
      </c>
      <c r="BJ1582" s="294">
        <v>0.98770000000000002</v>
      </c>
      <c r="BK1582" s="294">
        <v>24040</v>
      </c>
      <c r="BM1582" s="294">
        <v>0.46739999999999998</v>
      </c>
      <c r="BN1582" s="294">
        <v>114</v>
      </c>
      <c r="BO1582" s="294">
        <v>114</v>
      </c>
      <c r="BP1582" s="294">
        <v>0.98450000000000004</v>
      </c>
      <c r="BQ1582" s="294">
        <v>22780</v>
      </c>
      <c r="BS1582" s="294">
        <v>0.30209999999999998</v>
      </c>
      <c r="BT1582" s="294">
        <v>116</v>
      </c>
      <c r="BU1582" s="294">
        <v>116</v>
      </c>
      <c r="BV1582" s="294">
        <v>0.92649999999999999</v>
      </c>
      <c r="BW1582" s="294">
        <v>23960</v>
      </c>
      <c r="BY1582" s="294">
        <v>0.29959999999999998</v>
      </c>
    </row>
    <row r="1583" spans="1:77">
      <c r="A1583" s="301">
        <v>1617</v>
      </c>
      <c r="B1583" s="302" t="s">
        <v>4004</v>
      </c>
      <c r="C1583" s="301" t="s">
        <v>5534</v>
      </c>
      <c r="D1583" s="302" t="s">
        <v>4139</v>
      </c>
      <c r="E1583" s="303">
        <v>700</v>
      </c>
      <c r="F1583" s="294">
        <v>455.6</v>
      </c>
      <c r="G1583" s="294">
        <v>560</v>
      </c>
      <c r="H1583" s="294">
        <v>0.99780000000000002</v>
      </c>
      <c r="I1583" s="294">
        <v>185740</v>
      </c>
      <c r="K1583" s="294">
        <v>0.5675</v>
      </c>
      <c r="L1583" s="294">
        <v>453</v>
      </c>
      <c r="M1583" s="294">
        <v>560</v>
      </c>
      <c r="N1583" s="294">
        <v>0.99839999999999995</v>
      </c>
      <c r="O1583" s="294">
        <v>196800</v>
      </c>
      <c r="Q1583" s="294">
        <v>0.58489999999999998</v>
      </c>
      <c r="R1583" s="294">
        <v>457</v>
      </c>
      <c r="S1583" s="294">
        <v>560</v>
      </c>
      <c r="T1583" s="294">
        <v>0.99480000000000002</v>
      </c>
      <c r="U1583" s="294">
        <v>158770</v>
      </c>
      <c r="W1583" s="294">
        <v>0.48509999999999998</v>
      </c>
      <c r="X1583" s="294">
        <v>484</v>
      </c>
      <c r="Y1583" s="294">
        <v>560</v>
      </c>
      <c r="Z1583" s="294">
        <v>0.99780000000000002</v>
      </c>
      <c r="AA1583" s="294">
        <v>193150</v>
      </c>
      <c r="AC1583" s="294">
        <v>0.53759999999999997</v>
      </c>
      <c r="AD1583" s="294">
        <v>461.2</v>
      </c>
      <c r="AE1583" s="294">
        <v>560</v>
      </c>
      <c r="AF1583" s="294">
        <v>0.99749999999999994</v>
      </c>
      <c r="AG1583" s="294">
        <v>196820</v>
      </c>
      <c r="AI1583" s="294">
        <v>0.57509999999999994</v>
      </c>
      <c r="AJ1583" s="294">
        <v>453.2</v>
      </c>
      <c r="AK1583" s="294">
        <v>560</v>
      </c>
      <c r="AL1583" s="294">
        <v>0.99149999999999994</v>
      </c>
      <c r="AM1583" s="294">
        <v>134820</v>
      </c>
      <c r="AO1583" s="294">
        <v>0.41670000000000001</v>
      </c>
      <c r="AP1583" s="294">
        <v>463.6</v>
      </c>
      <c r="AQ1583" s="294">
        <v>560</v>
      </c>
      <c r="AR1583" s="294">
        <v>0.99439999999999995</v>
      </c>
      <c r="AS1583" s="294">
        <v>160390</v>
      </c>
      <c r="AU1583" s="294">
        <v>0.46760000000000002</v>
      </c>
      <c r="AV1583" s="294">
        <v>456</v>
      </c>
      <c r="AW1583" s="294">
        <v>560</v>
      </c>
      <c r="AX1583" s="294">
        <v>0.99809999999999999</v>
      </c>
      <c r="AY1583" s="294">
        <v>177030</v>
      </c>
      <c r="BA1583" s="294">
        <v>0.5403</v>
      </c>
      <c r="BB1583" s="294">
        <v>476</v>
      </c>
      <c r="BC1583" s="294">
        <v>560</v>
      </c>
      <c r="BD1583" s="294">
        <v>0.99870000000000003</v>
      </c>
      <c r="BE1583" s="294">
        <v>207980</v>
      </c>
      <c r="BG1583" s="294">
        <v>0.58809999999999996</v>
      </c>
      <c r="BH1583" s="294">
        <v>502.4</v>
      </c>
      <c r="BI1583" s="294">
        <v>560</v>
      </c>
      <c r="BJ1583" s="294">
        <v>0.99829999999999997</v>
      </c>
      <c r="BK1583" s="294">
        <v>196530</v>
      </c>
      <c r="BM1583" s="294">
        <v>0.52669999999999995</v>
      </c>
      <c r="BN1583" s="294">
        <v>470</v>
      </c>
      <c r="BO1583" s="294">
        <v>560</v>
      </c>
      <c r="BP1583" s="294">
        <v>0.99609999999999999</v>
      </c>
      <c r="BQ1583" s="294">
        <v>142650</v>
      </c>
      <c r="BS1583" s="294">
        <v>0.45350000000000001</v>
      </c>
      <c r="BT1583" s="294">
        <v>460.8</v>
      </c>
      <c r="BU1583" s="294">
        <v>560</v>
      </c>
      <c r="BV1583" s="294">
        <v>0.99719999999999998</v>
      </c>
      <c r="BW1583" s="294">
        <v>182850</v>
      </c>
      <c r="BY1583" s="294">
        <v>0.53490000000000004</v>
      </c>
    </row>
    <row r="1584" spans="1:77">
      <c r="A1584" s="301">
        <v>1618</v>
      </c>
      <c r="B1584" s="302" t="s">
        <v>4004</v>
      </c>
      <c r="C1584" s="301" t="s">
        <v>5535</v>
      </c>
      <c r="D1584" s="302" t="s">
        <v>4139</v>
      </c>
      <c r="E1584" s="303">
        <v>222.22</v>
      </c>
      <c r="F1584" s="294">
        <v>195.36</v>
      </c>
      <c r="G1584" s="294">
        <v>195.36</v>
      </c>
      <c r="H1584" s="294">
        <v>0.9577</v>
      </c>
      <c r="I1584" s="294">
        <v>33516</v>
      </c>
      <c r="K1584" s="294">
        <v>0.24879999999999999</v>
      </c>
      <c r="L1584" s="294">
        <v>211.8</v>
      </c>
      <c r="M1584" s="294">
        <v>211.8</v>
      </c>
      <c r="N1584" s="294">
        <v>0.94799999999999995</v>
      </c>
      <c r="O1584" s="294">
        <v>33732</v>
      </c>
      <c r="Q1584" s="294">
        <v>0.2258</v>
      </c>
      <c r="R1584" s="294">
        <v>216</v>
      </c>
      <c r="S1584" s="294">
        <v>216</v>
      </c>
      <c r="T1584" s="294">
        <v>0.95340000000000003</v>
      </c>
      <c r="U1584" s="294">
        <v>31902</v>
      </c>
      <c r="W1584" s="294">
        <v>0.2152</v>
      </c>
      <c r="X1584" s="294">
        <v>213.12</v>
      </c>
      <c r="Y1584" s="294">
        <v>213.12</v>
      </c>
      <c r="Z1584" s="294">
        <v>0.94899999999999995</v>
      </c>
      <c r="AA1584" s="294">
        <v>27324</v>
      </c>
      <c r="AC1584" s="294">
        <v>0.18160000000000001</v>
      </c>
      <c r="AD1584" s="294">
        <v>222</v>
      </c>
      <c r="AE1584" s="294">
        <v>222</v>
      </c>
      <c r="AF1584" s="294">
        <v>0.97870000000000001</v>
      </c>
      <c r="AG1584" s="294">
        <v>31428</v>
      </c>
      <c r="AI1584" s="294">
        <v>0.19439999999999999</v>
      </c>
      <c r="AJ1584" s="294">
        <v>222.96</v>
      </c>
      <c r="AK1584" s="294">
        <v>222.96</v>
      </c>
      <c r="AL1584" s="294">
        <v>0.93589999999999995</v>
      </c>
      <c r="AM1584" s="294">
        <v>30036</v>
      </c>
      <c r="AO1584" s="294">
        <v>0.19989999999999999</v>
      </c>
      <c r="AP1584" s="294">
        <v>216</v>
      </c>
      <c r="AQ1584" s="294">
        <v>216</v>
      </c>
      <c r="AR1584" s="294">
        <v>0.93330000000000002</v>
      </c>
      <c r="AS1584" s="294">
        <v>21732</v>
      </c>
      <c r="AU1584" s="294">
        <v>0.1449</v>
      </c>
      <c r="AV1584" s="294">
        <v>198</v>
      </c>
      <c r="AW1584" s="294">
        <v>198</v>
      </c>
      <c r="AX1584" s="294">
        <v>0.93569999999999998</v>
      </c>
      <c r="AY1584" s="294">
        <v>27060</v>
      </c>
      <c r="BA1584" s="294">
        <v>0.2029</v>
      </c>
      <c r="BB1584" s="294">
        <v>198</v>
      </c>
      <c r="BC1584" s="294">
        <v>198</v>
      </c>
      <c r="BD1584" s="294">
        <v>0.98089999999999999</v>
      </c>
      <c r="BE1584" s="294">
        <v>24540</v>
      </c>
      <c r="BG1584" s="294">
        <v>0.16980000000000001</v>
      </c>
      <c r="BH1584" s="294">
        <v>138</v>
      </c>
      <c r="BI1584" s="294">
        <v>177.77600000000001</v>
      </c>
      <c r="BJ1584" s="294">
        <v>0.98409999999999997</v>
      </c>
      <c r="BK1584" s="294">
        <v>25860</v>
      </c>
      <c r="BM1584" s="294">
        <v>0.25600000000000001</v>
      </c>
      <c r="BN1584" s="294">
        <v>144</v>
      </c>
      <c r="BO1584" s="294">
        <v>177.77600000000001</v>
      </c>
      <c r="BP1584" s="294">
        <v>0.96750000000000003</v>
      </c>
      <c r="BQ1584" s="294">
        <v>26760</v>
      </c>
      <c r="BS1584" s="294">
        <v>0.2858</v>
      </c>
      <c r="BT1584" s="294">
        <v>210</v>
      </c>
      <c r="BU1584" s="294">
        <v>210</v>
      </c>
      <c r="BV1584" s="294">
        <v>0.95130000000000003</v>
      </c>
      <c r="BW1584" s="294">
        <v>32820</v>
      </c>
      <c r="BY1584" s="294">
        <v>0.2208</v>
      </c>
    </row>
    <row r="1585" spans="1:77">
      <c r="A1585" s="301">
        <v>1619</v>
      </c>
      <c r="B1585" s="302" t="s">
        <v>4004</v>
      </c>
      <c r="C1585" s="301" t="s">
        <v>5536</v>
      </c>
      <c r="D1585" s="302" t="s">
        <v>4051</v>
      </c>
      <c r="E1585" s="303">
        <v>333.33</v>
      </c>
      <c r="F1585" s="294">
        <v>117.84</v>
      </c>
      <c r="G1585" s="294">
        <v>117.84</v>
      </c>
      <c r="H1585" s="294">
        <v>0.95909999999999995</v>
      </c>
      <c r="I1585" s="294">
        <v>23598</v>
      </c>
      <c r="K1585" s="294">
        <v>0.28999999999999998</v>
      </c>
      <c r="L1585" s="294">
        <v>115.2</v>
      </c>
      <c r="M1585" s="294">
        <v>115.2</v>
      </c>
      <c r="N1585" s="294">
        <v>0.95199999999999996</v>
      </c>
      <c r="O1585" s="294">
        <v>23160</v>
      </c>
      <c r="Q1585" s="294">
        <v>0.28389999999999999</v>
      </c>
      <c r="R1585" s="294">
        <v>106.8</v>
      </c>
      <c r="S1585" s="294">
        <v>106.8</v>
      </c>
      <c r="T1585" s="294">
        <v>0.96509999999999996</v>
      </c>
      <c r="U1585" s="294">
        <v>20712</v>
      </c>
      <c r="W1585" s="294">
        <v>0.27910000000000001</v>
      </c>
      <c r="X1585" s="294">
        <v>100.56</v>
      </c>
      <c r="Y1585" s="294">
        <v>100.56</v>
      </c>
      <c r="Z1585" s="294">
        <v>0.97370000000000001</v>
      </c>
      <c r="AA1585" s="294">
        <v>20640</v>
      </c>
      <c r="AC1585" s="294">
        <v>0.2833</v>
      </c>
      <c r="AD1585" s="294">
        <v>132</v>
      </c>
      <c r="AE1585" s="294">
        <v>132</v>
      </c>
      <c r="AF1585" s="294">
        <v>0.98899999999999999</v>
      </c>
      <c r="AG1585" s="294">
        <v>30564</v>
      </c>
      <c r="AI1585" s="294">
        <v>0.31469999999999998</v>
      </c>
      <c r="AJ1585" s="294">
        <v>120</v>
      </c>
      <c r="AK1585" s="294">
        <v>120</v>
      </c>
      <c r="AL1585" s="294">
        <v>0.98949999999999994</v>
      </c>
      <c r="AM1585" s="294">
        <v>37770</v>
      </c>
      <c r="AO1585" s="294">
        <v>0.44180000000000003</v>
      </c>
      <c r="AP1585" s="294">
        <v>120</v>
      </c>
      <c r="AQ1585" s="294">
        <v>120</v>
      </c>
      <c r="AR1585" s="294">
        <v>0.98839999999999995</v>
      </c>
      <c r="AS1585" s="294">
        <v>15300</v>
      </c>
      <c r="AU1585" s="294">
        <v>0.1734</v>
      </c>
      <c r="AV1585" s="294">
        <v>78</v>
      </c>
      <c r="AW1585" s="294">
        <v>88.8</v>
      </c>
      <c r="AX1585" s="294">
        <v>0.99080000000000001</v>
      </c>
      <c r="AY1585" s="294">
        <v>19260</v>
      </c>
      <c r="BA1585" s="294">
        <v>0.34620000000000001</v>
      </c>
      <c r="BB1585" s="294">
        <v>88.08</v>
      </c>
      <c r="BC1585" s="294">
        <v>88.8</v>
      </c>
      <c r="BD1585" s="294">
        <v>0.99860000000000004</v>
      </c>
      <c r="BE1585" s="294">
        <v>17022</v>
      </c>
      <c r="BG1585" s="294">
        <v>0.31909999999999999</v>
      </c>
      <c r="BH1585" s="294">
        <v>89.28</v>
      </c>
      <c r="BI1585" s="294">
        <v>89.28</v>
      </c>
      <c r="BJ1585" s="294">
        <v>0.99870000000000003</v>
      </c>
      <c r="BK1585" s="294">
        <v>22272</v>
      </c>
      <c r="BM1585" s="294">
        <v>0.33579999999999999</v>
      </c>
      <c r="BN1585" s="294">
        <v>141.6</v>
      </c>
      <c r="BO1585" s="294">
        <v>266.66399999999999</v>
      </c>
      <c r="BP1585" s="294">
        <v>0.99529999999999996</v>
      </c>
      <c r="BQ1585" s="294">
        <v>24954</v>
      </c>
      <c r="BS1585" s="294">
        <v>0.26350000000000001</v>
      </c>
      <c r="BT1585" s="294">
        <v>135.36000000000001</v>
      </c>
      <c r="BU1585" s="294">
        <v>266.66399999999999</v>
      </c>
      <c r="BV1585" s="294">
        <v>0.98850000000000005</v>
      </c>
      <c r="BW1585" s="294">
        <v>31950</v>
      </c>
      <c r="BY1585" s="294">
        <v>8.0199999999999994E-2</v>
      </c>
    </row>
    <row r="1586" spans="1:77">
      <c r="A1586" s="301">
        <v>1620</v>
      </c>
      <c r="B1586" s="302" t="s">
        <v>4004</v>
      </c>
      <c r="C1586" s="301" t="s">
        <v>5537</v>
      </c>
      <c r="D1586" s="302" t="s">
        <v>4139</v>
      </c>
      <c r="E1586" s="303">
        <v>117</v>
      </c>
      <c r="F1586" s="294">
        <v>144</v>
      </c>
      <c r="G1586" s="294">
        <v>144</v>
      </c>
      <c r="H1586" s="294">
        <v>0.93430000000000002</v>
      </c>
      <c r="I1586" s="294">
        <v>45440</v>
      </c>
      <c r="K1586" s="294">
        <v>0.46910000000000002</v>
      </c>
      <c r="L1586" s="294">
        <v>126</v>
      </c>
      <c r="M1586" s="294">
        <v>126</v>
      </c>
      <c r="N1586" s="294">
        <v>0.91500000000000004</v>
      </c>
      <c r="O1586" s="294">
        <v>32260</v>
      </c>
      <c r="Q1586" s="294">
        <v>0.37609999999999999</v>
      </c>
      <c r="R1586" s="294">
        <v>184</v>
      </c>
      <c r="S1586" s="294">
        <v>184</v>
      </c>
      <c r="T1586" s="294">
        <v>0.93710000000000004</v>
      </c>
      <c r="U1586" s="294">
        <v>44060</v>
      </c>
      <c r="W1586" s="294">
        <v>0.35489999999999999</v>
      </c>
      <c r="X1586" s="294">
        <v>176</v>
      </c>
      <c r="Y1586" s="294">
        <v>176</v>
      </c>
      <c r="Z1586" s="294">
        <v>0.93269999999999997</v>
      </c>
      <c r="AA1586" s="294">
        <v>50980</v>
      </c>
      <c r="AC1586" s="294">
        <v>0.41739999999999999</v>
      </c>
      <c r="AD1586" s="294">
        <v>190</v>
      </c>
      <c r="AE1586" s="294">
        <v>190</v>
      </c>
      <c r="AF1586" s="294">
        <v>0.9325</v>
      </c>
      <c r="AG1586" s="294">
        <v>48000</v>
      </c>
      <c r="AI1586" s="294">
        <v>0.36420000000000002</v>
      </c>
      <c r="AJ1586" s="294">
        <v>178</v>
      </c>
      <c r="AK1586" s="294">
        <v>178</v>
      </c>
      <c r="AL1586" s="294">
        <v>0.94189999999999996</v>
      </c>
      <c r="AM1586" s="294">
        <v>46816</v>
      </c>
      <c r="AO1586" s="294">
        <v>0.38779999999999998</v>
      </c>
      <c r="AP1586" s="294">
        <v>188</v>
      </c>
      <c r="AQ1586" s="294">
        <v>188</v>
      </c>
      <c r="AR1586" s="294">
        <v>0.9284</v>
      </c>
      <c r="AS1586" s="294">
        <v>48044</v>
      </c>
      <c r="AU1586" s="294">
        <v>0.37</v>
      </c>
      <c r="AV1586" s="294">
        <v>182</v>
      </c>
      <c r="AW1586" s="294">
        <v>182</v>
      </c>
      <c r="AX1586" s="294">
        <v>0.91859999999999997</v>
      </c>
      <c r="AY1586" s="294">
        <v>41300</v>
      </c>
      <c r="BA1586" s="294">
        <v>0.34310000000000002</v>
      </c>
      <c r="BB1586" s="294">
        <v>170</v>
      </c>
      <c r="BC1586" s="294">
        <v>170</v>
      </c>
      <c r="BD1586" s="294">
        <v>0.93889999999999996</v>
      </c>
      <c r="BE1586" s="294">
        <v>50320</v>
      </c>
      <c r="BG1586" s="294">
        <v>0.42380000000000001</v>
      </c>
      <c r="BH1586" s="294">
        <v>128</v>
      </c>
      <c r="BI1586" s="294">
        <v>128</v>
      </c>
      <c r="BJ1586" s="294">
        <v>0.94130000000000003</v>
      </c>
      <c r="BK1586" s="294">
        <v>43240</v>
      </c>
      <c r="BM1586" s="294">
        <v>0.4824</v>
      </c>
      <c r="BN1586" s="294">
        <v>160</v>
      </c>
      <c r="BO1586" s="294">
        <v>160</v>
      </c>
      <c r="BP1586" s="294">
        <v>0.94769999999999999</v>
      </c>
      <c r="BQ1586" s="294">
        <v>46020</v>
      </c>
      <c r="BS1586" s="294">
        <v>0.4516</v>
      </c>
      <c r="BT1586" s="294">
        <v>150</v>
      </c>
      <c r="BU1586" s="294">
        <v>150</v>
      </c>
      <c r="BV1586" s="294">
        <v>0.95350000000000001</v>
      </c>
      <c r="BW1586" s="294">
        <v>45080</v>
      </c>
      <c r="BY1586" s="294">
        <v>0.42370000000000002</v>
      </c>
    </row>
    <row r="1587" spans="1:77">
      <c r="A1587" s="301">
        <v>1621</v>
      </c>
      <c r="B1587" s="302" t="s">
        <v>4004</v>
      </c>
      <c r="C1587" s="301" t="s">
        <v>5538</v>
      </c>
      <c r="D1587" s="302" t="s">
        <v>4139</v>
      </c>
      <c r="E1587" s="303">
        <v>420</v>
      </c>
      <c r="F1587" s="294">
        <v>356.16</v>
      </c>
      <c r="G1587" s="294">
        <v>356.16</v>
      </c>
      <c r="H1587" s="294">
        <v>0.94359999999999999</v>
      </c>
      <c r="I1587" s="294">
        <v>103800</v>
      </c>
      <c r="K1587" s="294">
        <v>0.42899999999999999</v>
      </c>
      <c r="L1587" s="294">
        <v>342</v>
      </c>
      <c r="M1587" s="294">
        <v>342</v>
      </c>
      <c r="N1587" s="294">
        <v>0.95079999999999998</v>
      </c>
      <c r="O1587" s="294">
        <v>143622</v>
      </c>
      <c r="Q1587" s="294">
        <v>0.59370000000000001</v>
      </c>
      <c r="R1587" s="294">
        <v>367.8</v>
      </c>
      <c r="S1587" s="294">
        <v>367.8</v>
      </c>
      <c r="T1587" s="294">
        <v>0.94569999999999999</v>
      </c>
      <c r="U1587" s="294">
        <v>96114</v>
      </c>
      <c r="W1587" s="294">
        <v>0.38379999999999997</v>
      </c>
      <c r="X1587" s="294">
        <v>328.32</v>
      </c>
      <c r="Y1587" s="294">
        <v>336</v>
      </c>
      <c r="Z1587" s="294">
        <v>0.94689999999999996</v>
      </c>
      <c r="AA1587" s="294">
        <v>149322</v>
      </c>
      <c r="AB1587" s="294" t="e">
        <f>AA1587-#REF!</f>
        <v>#REF!</v>
      </c>
      <c r="AC1587" s="294">
        <v>0.64559999999999995</v>
      </c>
      <c r="AD1587" s="294">
        <v>331.68</v>
      </c>
      <c r="AE1587" s="294">
        <v>336</v>
      </c>
      <c r="AF1587" s="294">
        <v>0.95030000000000003</v>
      </c>
      <c r="AG1587" s="294">
        <v>148758</v>
      </c>
      <c r="AH1587" s="294" t="e">
        <f>AG1587-#REF!</f>
        <v>#REF!</v>
      </c>
      <c r="AI1587" s="294">
        <v>0.65559999999999996</v>
      </c>
      <c r="AJ1587" s="294">
        <v>321.36</v>
      </c>
      <c r="AK1587" s="294">
        <v>336</v>
      </c>
      <c r="AL1587" s="294">
        <v>0.95609999999999995</v>
      </c>
      <c r="AM1587" s="294">
        <v>168576</v>
      </c>
      <c r="AN1587" s="294" t="e">
        <f>AM1587-#REF!</f>
        <v>#REF!</v>
      </c>
      <c r="AO1587" s="294">
        <v>0.7621</v>
      </c>
      <c r="AP1587" s="294">
        <v>350.88</v>
      </c>
      <c r="AQ1587" s="294">
        <v>350.88</v>
      </c>
      <c r="AR1587" s="294">
        <v>0.89300000000000002</v>
      </c>
      <c r="AS1587" s="294">
        <v>143430</v>
      </c>
      <c r="AT1587" s="294" t="e">
        <f>AS1587-#REF!</f>
        <v>#REF!</v>
      </c>
      <c r="AU1587" s="294">
        <v>0.61529999999999996</v>
      </c>
      <c r="AV1587" s="294">
        <v>346.32</v>
      </c>
      <c r="AW1587" s="294">
        <v>344.16</v>
      </c>
      <c r="AX1587" s="294">
        <v>0.93779999999999997</v>
      </c>
      <c r="AY1587" s="294">
        <v>165120</v>
      </c>
      <c r="AZ1587" s="294" t="e">
        <f>AY1587-#REF!</f>
        <v>#REF!</v>
      </c>
      <c r="BA1587" s="294">
        <v>0.70620000000000005</v>
      </c>
      <c r="BB1587" s="294">
        <v>314.64</v>
      </c>
      <c r="BC1587" s="294">
        <v>336</v>
      </c>
      <c r="BD1587" s="294">
        <v>0.96719999999999995</v>
      </c>
      <c r="BE1587" s="294">
        <v>160578</v>
      </c>
      <c r="BF1587" s="294" t="e">
        <f>BE1587-#REF!</f>
        <v>#REF!</v>
      </c>
      <c r="BG1587" s="294">
        <v>0.70930000000000004</v>
      </c>
      <c r="BH1587" s="294">
        <v>329.04</v>
      </c>
      <c r="BI1587" s="294">
        <v>336</v>
      </c>
      <c r="BJ1587" s="294">
        <v>0.98319999999999996</v>
      </c>
      <c r="BK1587" s="294">
        <v>153132</v>
      </c>
      <c r="BL1587" s="294" t="e">
        <f>BK1587-#REF!</f>
        <v>#REF!</v>
      </c>
      <c r="BM1587" s="294">
        <v>0.63619999999999999</v>
      </c>
      <c r="BN1587" s="294">
        <v>295.2</v>
      </c>
      <c r="BO1587" s="294">
        <v>336</v>
      </c>
      <c r="BP1587" s="294">
        <v>0.99449999999999994</v>
      </c>
      <c r="BQ1587" s="294">
        <v>160056</v>
      </c>
      <c r="BR1587" s="294" t="e">
        <f>BQ1587-#REF!</f>
        <v>#REF!</v>
      </c>
      <c r="BS1587" s="294">
        <v>0.81130000000000002</v>
      </c>
      <c r="BT1587" s="294">
        <v>351.6</v>
      </c>
      <c r="BU1587" s="294">
        <v>351.6</v>
      </c>
      <c r="BV1587" s="294">
        <v>0.91830000000000001</v>
      </c>
      <c r="BW1587" s="294">
        <v>147486</v>
      </c>
      <c r="BX1587" s="294" t="e">
        <f>BW1587-#REF!</f>
        <v>#REF!</v>
      </c>
      <c r="BY1587" s="294">
        <v>0.61399999999999999</v>
      </c>
    </row>
    <row r="1588" spans="1:77">
      <c r="A1588" s="301">
        <v>1622</v>
      </c>
      <c r="B1588" s="302" t="s">
        <v>4004</v>
      </c>
      <c r="C1588" s="301" t="s">
        <v>5539</v>
      </c>
      <c r="D1588" s="302" t="s">
        <v>4139</v>
      </c>
      <c r="E1588" s="303">
        <v>122</v>
      </c>
      <c r="F1588" s="294">
        <v>60.24</v>
      </c>
      <c r="G1588" s="294">
        <v>97.6</v>
      </c>
      <c r="H1588" s="294">
        <v>0.94030000000000002</v>
      </c>
      <c r="I1588" s="294">
        <v>23438</v>
      </c>
      <c r="K1588" s="294">
        <v>0.57469999999999999</v>
      </c>
      <c r="L1588" s="294">
        <v>55.8</v>
      </c>
      <c r="M1588" s="294">
        <v>97.6</v>
      </c>
      <c r="N1588" s="294">
        <v>0.93699999999999994</v>
      </c>
      <c r="O1588" s="294">
        <v>23132</v>
      </c>
      <c r="Q1588" s="294">
        <v>0.59470000000000001</v>
      </c>
      <c r="R1588" s="294">
        <v>55.4</v>
      </c>
      <c r="S1588" s="294">
        <v>97.6</v>
      </c>
      <c r="T1588" s="294">
        <v>0.93379999999999996</v>
      </c>
      <c r="U1588" s="294">
        <v>21640</v>
      </c>
      <c r="W1588" s="294">
        <v>0.58099999999999996</v>
      </c>
      <c r="X1588" s="294">
        <v>64.8</v>
      </c>
      <c r="Y1588" s="294">
        <v>97.6</v>
      </c>
      <c r="Z1588" s="294">
        <v>0.93320000000000003</v>
      </c>
      <c r="AA1588" s="294">
        <v>25414</v>
      </c>
      <c r="AC1588" s="294">
        <v>0.56489999999999996</v>
      </c>
      <c r="AD1588" s="294">
        <v>62.4</v>
      </c>
      <c r="AE1588" s="294">
        <v>97.6</v>
      </c>
      <c r="AF1588" s="294">
        <v>0.92979999999999996</v>
      </c>
      <c r="AG1588" s="294">
        <v>25052</v>
      </c>
      <c r="AI1588" s="294">
        <v>0.58040000000000003</v>
      </c>
      <c r="AJ1588" s="294">
        <v>63.04</v>
      </c>
      <c r="AK1588" s="294">
        <v>97.6</v>
      </c>
      <c r="AL1588" s="294">
        <v>0.93679999999999997</v>
      </c>
      <c r="AM1588" s="294">
        <v>23538</v>
      </c>
      <c r="AO1588" s="294">
        <v>0.55359999999999998</v>
      </c>
      <c r="AP1588" s="294">
        <v>60.8</v>
      </c>
      <c r="AQ1588" s="294">
        <v>97.6</v>
      </c>
      <c r="AR1588" s="294">
        <v>0.91649999999999998</v>
      </c>
      <c r="AS1588" s="294">
        <v>22520</v>
      </c>
      <c r="AU1588" s="294">
        <v>0.54320000000000002</v>
      </c>
      <c r="AV1588" s="294">
        <v>61.28</v>
      </c>
      <c r="AW1588" s="294">
        <v>97.6</v>
      </c>
      <c r="AX1588" s="294">
        <v>0.93540000000000001</v>
      </c>
      <c r="AY1588" s="294">
        <v>25542</v>
      </c>
      <c r="AZ1588" s="294" t="e">
        <f>AY1588-#REF!</f>
        <v>#REF!</v>
      </c>
      <c r="BA1588" s="294">
        <v>0.61890000000000001</v>
      </c>
      <c r="BB1588" s="294">
        <v>54.8</v>
      </c>
      <c r="BC1588" s="294">
        <v>97.6</v>
      </c>
      <c r="BD1588" s="294">
        <v>0.94199999999999995</v>
      </c>
      <c r="BE1588" s="294">
        <v>23674</v>
      </c>
      <c r="BF1588" s="294" t="e">
        <f>BE1588-#REF!</f>
        <v>#REF!</v>
      </c>
      <c r="BG1588" s="294">
        <v>0.61650000000000005</v>
      </c>
      <c r="BH1588" s="294">
        <v>60</v>
      </c>
      <c r="BI1588" s="294">
        <v>97.6</v>
      </c>
      <c r="BJ1588" s="294">
        <v>0.94879999999999998</v>
      </c>
      <c r="BK1588" s="294">
        <v>24252</v>
      </c>
      <c r="BM1588" s="294">
        <v>0.5726</v>
      </c>
      <c r="BN1588" s="294">
        <v>61.68</v>
      </c>
      <c r="BO1588" s="294">
        <v>97.6</v>
      </c>
      <c r="BP1588" s="294">
        <v>0.94879999999999998</v>
      </c>
      <c r="BQ1588" s="294">
        <v>19900</v>
      </c>
      <c r="BS1588" s="294">
        <v>0.50609999999999999</v>
      </c>
      <c r="BT1588" s="294">
        <v>60.96</v>
      </c>
      <c r="BU1588" s="294">
        <v>97.6</v>
      </c>
      <c r="BV1588" s="294">
        <v>0.95220000000000005</v>
      </c>
      <c r="BW1588" s="294">
        <v>26956</v>
      </c>
      <c r="BX1588" s="294" t="e">
        <f>BW1588-#REF!</f>
        <v>#REF!</v>
      </c>
      <c r="BY1588" s="294">
        <v>0.62419999999999998</v>
      </c>
    </row>
    <row r="1589" spans="1:77">
      <c r="A1589" s="301">
        <v>1623</v>
      </c>
      <c r="B1589" s="302" t="s">
        <v>4004</v>
      </c>
      <c r="C1589" s="301" t="s">
        <v>5540</v>
      </c>
      <c r="D1589" s="302" t="s">
        <v>4139</v>
      </c>
      <c r="E1589" s="303">
        <v>200</v>
      </c>
      <c r="F1589" s="294">
        <v>171.36</v>
      </c>
      <c r="G1589" s="294">
        <v>160.47999999999999</v>
      </c>
      <c r="H1589" s="294">
        <v>0.98650000000000004</v>
      </c>
      <c r="I1589" s="294">
        <v>15432</v>
      </c>
      <c r="K1589" s="294">
        <v>0.1268</v>
      </c>
      <c r="L1589" s="294">
        <v>173.6</v>
      </c>
      <c r="M1589" s="294">
        <v>160</v>
      </c>
      <c r="N1589" s="294">
        <v>0.98899999999999999</v>
      </c>
      <c r="O1589" s="294">
        <v>15068</v>
      </c>
      <c r="Q1589" s="294">
        <v>0.11799999999999999</v>
      </c>
      <c r="R1589" s="294">
        <v>155.19999999999999</v>
      </c>
      <c r="S1589" s="294">
        <v>160</v>
      </c>
      <c r="T1589" s="294">
        <v>0.98870000000000002</v>
      </c>
      <c r="U1589" s="294">
        <v>15396</v>
      </c>
      <c r="W1589" s="294">
        <v>0.1394</v>
      </c>
      <c r="X1589" s="294">
        <v>164.16</v>
      </c>
      <c r="Y1589" s="294">
        <v>164.16</v>
      </c>
      <c r="Z1589" s="294">
        <v>0.98819999999999997</v>
      </c>
      <c r="AA1589" s="294">
        <v>16396</v>
      </c>
      <c r="AC1589" s="294">
        <v>0.1358</v>
      </c>
      <c r="AD1589" s="294">
        <v>175.2</v>
      </c>
      <c r="AE1589" s="294">
        <v>175.2</v>
      </c>
      <c r="AF1589" s="294">
        <v>0.98729999999999996</v>
      </c>
      <c r="AG1589" s="294">
        <v>16420</v>
      </c>
      <c r="AI1589" s="294">
        <v>0.12759999999999999</v>
      </c>
      <c r="AJ1589" s="294">
        <v>165.92</v>
      </c>
      <c r="AK1589" s="294">
        <v>161.91999999999999</v>
      </c>
      <c r="AL1589" s="294">
        <v>0.98770000000000002</v>
      </c>
      <c r="AM1589" s="294">
        <v>16296</v>
      </c>
      <c r="AO1589" s="294">
        <v>0.1381</v>
      </c>
      <c r="AP1589" s="294">
        <v>183.68</v>
      </c>
      <c r="AQ1589" s="294">
        <v>161.6</v>
      </c>
      <c r="AR1589" s="294">
        <v>0.98499999999999999</v>
      </c>
      <c r="AS1589" s="294">
        <v>15664</v>
      </c>
      <c r="AU1589" s="294">
        <v>0.1164</v>
      </c>
      <c r="AV1589" s="294">
        <v>183.68</v>
      </c>
      <c r="AW1589" s="294">
        <v>174.56</v>
      </c>
      <c r="AX1589" s="294">
        <v>0.98599999999999999</v>
      </c>
      <c r="AY1589" s="294">
        <v>15728</v>
      </c>
      <c r="BA1589" s="294">
        <v>0.1206</v>
      </c>
      <c r="BB1589" s="294">
        <v>186.72</v>
      </c>
      <c r="BC1589" s="294">
        <v>179.04</v>
      </c>
      <c r="BD1589" s="294">
        <v>0.98470000000000002</v>
      </c>
      <c r="BE1589" s="294">
        <v>15864</v>
      </c>
      <c r="BG1589" s="294">
        <v>0.11600000000000001</v>
      </c>
      <c r="BH1589" s="294">
        <v>172.8</v>
      </c>
      <c r="BI1589" s="294">
        <v>167.84</v>
      </c>
      <c r="BJ1589" s="294">
        <v>0.98470000000000002</v>
      </c>
      <c r="BK1589" s="294">
        <v>15356</v>
      </c>
      <c r="BM1589" s="294">
        <v>0.12130000000000001</v>
      </c>
      <c r="BN1589" s="294">
        <v>176.64</v>
      </c>
      <c r="BO1589" s="294">
        <v>160</v>
      </c>
      <c r="BP1589" s="294">
        <v>0.98870000000000002</v>
      </c>
      <c r="BQ1589" s="294">
        <v>14640</v>
      </c>
      <c r="BS1589" s="294">
        <v>0.12470000000000001</v>
      </c>
      <c r="BT1589" s="294">
        <v>167.2</v>
      </c>
      <c r="BU1589" s="294">
        <v>167.2</v>
      </c>
      <c r="BV1589" s="294">
        <v>0.98709999999999998</v>
      </c>
      <c r="BW1589" s="294">
        <v>15960</v>
      </c>
      <c r="BY1589" s="294">
        <v>0.13</v>
      </c>
    </row>
    <row r="1590" spans="1:77">
      <c r="A1590" s="301">
        <v>1624</v>
      </c>
      <c r="B1590" s="302" t="s">
        <v>4004</v>
      </c>
      <c r="C1590" s="301" t="s">
        <v>5541</v>
      </c>
      <c r="D1590" s="302" t="s">
        <v>4051</v>
      </c>
      <c r="E1590" s="303">
        <v>113.33</v>
      </c>
      <c r="F1590" s="294">
        <v>116.8</v>
      </c>
      <c r="G1590" s="294">
        <v>116.8</v>
      </c>
      <c r="H1590" s="294">
        <v>0.99429999999999996</v>
      </c>
      <c r="I1590" s="294">
        <v>4363</v>
      </c>
      <c r="K1590" s="294">
        <v>5.2200000000000003E-2</v>
      </c>
      <c r="L1590" s="294">
        <v>110.4</v>
      </c>
      <c r="M1590" s="294">
        <v>110.4</v>
      </c>
      <c r="N1590" s="294">
        <v>0.9798</v>
      </c>
      <c r="O1590" s="294">
        <v>5123</v>
      </c>
      <c r="Q1590" s="294">
        <v>6.3700000000000007E-2</v>
      </c>
      <c r="R1590" s="294">
        <v>136.4</v>
      </c>
      <c r="S1590" s="294">
        <v>136.4</v>
      </c>
      <c r="T1590" s="294">
        <v>0.96360000000000001</v>
      </c>
      <c r="U1590" s="294">
        <v>3447</v>
      </c>
      <c r="W1590" s="294">
        <v>3.6400000000000002E-2</v>
      </c>
      <c r="X1590" s="294">
        <v>108</v>
      </c>
      <c r="Y1590" s="294">
        <v>108</v>
      </c>
      <c r="Z1590" s="294">
        <v>0.95889999999999997</v>
      </c>
      <c r="AA1590" s="294">
        <v>3352</v>
      </c>
      <c r="AC1590" s="294">
        <v>4.3499999999999997E-2</v>
      </c>
      <c r="AD1590" s="294">
        <v>28</v>
      </c>
      <c r="AE1590" s="294">
        <v>90.664000000000001</v>
      </c>
      <c r="AF1590" s="294">
        <v>0.90690000000000004</v>
      </c>
      <c r="AG1590" s="294">
        <v>1441</v>
      </c>
      <c r="AI1590" s="294">
        <v>7.6300000000000007E-2</v>
      </c>
      <c r="AJ1590" s="294">
        <v>52.4</v>
      </c>
      <c r="AK1590" s="294">
        <v>90.664000000000001</v>
      </c>
      <c r="AL1590" s="294">
        <v>0.98460000000000003</v>
      </c>
      <c r="AM1590" s="294">
        <v>1465</v>
      </c>
      <c r="AO1590" s="294">
        <v>3.9399999999999998E-2</v>
      </c>
      <c r="AP1590" s="294">
        <v>40.4</v>
      </c>
      <c r="AQ1590" s="294">
        <v>90.664000000000001</v>
      </c>
      <c r="AR1590" s="294">
        <v>0.90910000000000002</v>
      </c>
      <c r="AS1590" s="294">
        <v>1460</v>
      </c>
      <c r="AU1590" s="294">
        <v>5.3400000000000003E-2</v>
      </c>
      <c r="AV1590" s="294">
        <v>70</v>
      </c>
      <c r="AW1590" s="294">
        <v>90.664000000000001</v>
      </c>
      <c r="AX1590" s="294">
        <v>0.94099999999999995</v>
      </c>
      <c r="AY1590" s="294">
        <v>4633</v>
      </c>
      <c r="BA1590" s="294">
        <v>9.7699999999999995E-2</v>
      </c>
      <c r="BB1590" s="294">
        <v>76</v>
      </c>
      <c r="BC1590" s="294">
        <v>90.664000000000001</v>
      </c>
      <c r="BD1590" s="294">
        <v>0.94950000000000001</v>
      </c>
      <c r="BE1590" s="294">
        <v>4543</v>
      </c>
      <c r="BG1590" s="294">
        <v>8.4599999999999995E-2</v>
      </c>
      <c r="BH1590" s="294">
        <v>2.8</v>
      </c>
      <c r="BI1590" s="294">
        <v>90.664000000000001</v>
      </c>
      <c r="BJ1590" s="294">
        <v>0.94830000000000003</v>
      </c>
      <c r="BK1590" s="294">
        <v>3810</v>
      </c>
      <c r="BL1590" s="294" t="e">
        <f>BK1590-#REF!</f>
        <v>#REF!</v>
      </c>
      <c r="BM1590" s="294">
        <v>1.9288000000000001</v>
      </c>
      <c r="BN1590" s="294">
        <v>75.599999999999994</v>
      </c>
      <c r="BO1590" s="294">
        <v>90.664000000000001</v>
      </c>
      <c r="BP1590" s="294">
        <v>0.97399999999999998</v>
      </c>
      <c r="BQ1590" s="294">
        <v>4794</v>
      </c>
      <c r="BS1590" s="294">
        <v>9.69E-2</v>
      </c>
      <c r="BT1590" s="294">
        <v>2.4</v>
      </c>
      <c r="BU1590" s="294">
        <v>90.664000000000001</v>
      </c>
      <c r="BV1590" s="294">
        <v>0.96509999999999996</v>
      </c>
      <c r="BW1590" s="294">
        <v>3535</v>
      </c>
      <c r="BX1590" s="294" t="e">
        <f>BW1590-#REF!</f>
        <v>#REF!</v>
      </c>
      <c r="BY1590" s="294">
        <v>2.0514000000000001</v>
      </c>
    </row>
    <row r="1591" spans="1:77">
      <c r="A1591" s="301">
        <v>1625</v>
      </c>
      <c r="B1591" s="302" t="s">
        <v>4004</v>
      </c>
      <c r="C1591" s="301" t="s">
        <v>5542</v>
      </c>
      <c r="D1591" s="302" t="s">
        <v>4139</v>
      </c>
      <c r="E1591" s="303">
        <v>750</v>
      </c>
      <c r="F1591" s="294">
        <v>0</v>
      </c>
      <c r="G1591" s="294">
        <v>600</v>
      </c>
      <c r="H1591" s="294">
        <v>0.99670000000000003</v>
      </c>
      <c r="I1591" s="294">
        <v>285600</v>
      </c>
      <c r="K1591" s="294">
        <v>0.53069999999999995</v>
      </c>
      <c r="L1591" s="294">
        <v>0</v>
      </c>
      <c r="M1591" s="294">
        <v>600</v>
      </c>
      <c r="N1591" s="294">
        <v>0.99649999999999994</v>
      </c>
      <c r="O1591" s="294">
        <v>268680</v>
      </c>
      <c r="Q1591" s="294">
        <v>0.48320000000000002</v>
      </c>
      <c r="R1591" s="294">
        <v>0</v>
      </c>
      <c r="S1591" s="294">
        <v>600</v>
      </c>
      <c r="T1591" s="294">
        <v>0.99780000000000002</v>
      </c>
      <c r="U1591" s="294">
        <v>260760</v>
      </c>
      <c r="W1591" s="294">
        <v>0.48399999999999999</v>
      </c>
      <c r="X1591" s="294">
        <v>0</v>
      </c>
      <c r="Y1591" s="294">
        <v>600</v>
      </c>
      <c r="Z1591" s="294">
        <v>0.996</v>
      </c>
      <c r="AA1591" s="294">
        <v>234840</v>
      </c>
      <c r="AC1591" s="294">
        <v>0.42259999999999998</v>
      </c>
      <c r="AD1591" s="294">
        <v>0</v>
      </c>
      <c r="AE1591" s="294">
        <v>600</v>
      </c>
      <c r="AF1591" s="294">
        <v>0.99629999999999996</v>
      </c>
      <c r="AG1591" s="294">
        <v>252240</v>
      </c>
      <c r="AI1591" s="294">
        <v>0.45379999999999998</v>
      </c>
      <c r="AJ1591" s="294">
        <v>0</v>
      </c>
      <c r="AK1591" s="294">
        <v>600</v>
      </c>
      <c r="AL1591" s="294">
        <v>0.99709999999999999</v>
      </c>
      <c r="AM1591" s="294">
        <v>241440</v>
      </c>
      <c r="AO1591" s="294">
        <v>0.44840000000000002</v>
      </c>
      <c r="AP1591" s="294">
        <v>0</v>
      </c>
      <c r="AQ1591" s="294">
        <v>600</v>
      </c>
      <c r="AR1591" s="294">
        <v>0.99670000000000003</v>
      </c>
      <c r="AS1591" s="294">
        <v>249480</v>
      </c>
      <c r="AU1591" s="294">
        <v>0.4486</v>
      </c>
      <c r="AV1591" s="294">
        <v>0</v>
      </c>
      <c r="AW1591" s="294">
        <v>600</v>
      </c>
      <c r="AX1591" s="294">
        <v>0.99649999999999994</v>
      </c>
      <c r="AY1591" s="294">
        <v>234720</v>
      </c>
      <c r="BA1591" s="294">
        <v>0.43619999999999998</v>
      </c>
      <c r="BB1591" s="294">
        <v>0</v>
      </c>
      <c r="BC1591" s="294">
        <v>600</v>
      </c>
      <c r="BD1591" s="294">
        <v>0.99709999999999999</v>
      </c>
      <c r="BE1591" s="294">
        <v>245400</v>
      </c>
      <c r="BG1591" s="294">
        <v>0.44109999999999999</v>
      </c>
      <c r="BH1591" s="294">
        <v>0</v>
      </c>
      <c r="BI1591" s="294">
        <v>600</v>
      </c>
      <c r="BJ1591" s="294">
        <v>0.99770000000000003</v>
      </c>
      <c r="BK1591" s="294">
        <v>251280</v>
      </c>
      <c r="BM1591" s="294">
        <v>0.45140000000000002</v>
      </c>
      <c r="BN1591" s="294">
        <v>0</v>
      </c>
      <c r="BO1591" s="294">
        <v>600</v>
      </c>
      <c r="BP1591" s="294">
        <v>0.997</v>
      </c>
      <c r="BQ1591" s="294">
        <v>238680</v>
      </c>
      <c r="BS1591" s="294">
        <v>0.47499999999999998</v>
      </c>
      <c r="BT1591" s="294">
        <v>0</v>
      </c>
      <c r="BU1591" s="294">
        <v>600</v>
      </c>
      <c r="BV1591" s="294">
        <v>0.99760000000000004</v>
      </c>
      <c r="BW1591" s="294">
        <v>297360</v>
      </c>
      <c r="BY1591" s="294">
        <v>0.53420000000000001</v>
      </c>
    </row>
    <row r="1592" spans="1:77">
      <c r="A1592" s="301">
        <v>1626</v>
      </c>
      <c r="B1592" s="302" t="s">
        <v>4004</v>
      </c>
      <c r="C1592" s="301" t="s">
        <v>5543</v>
      </c>
      <c r="D1592" s="302" t="s">
        <v>4051</v>
      </c>
      <c r="E1592" s="303">
        <v>127.77</v>
      </c>
      <c r="F1592" s="294">
        <v>54</v>
      </c>
      <c r="G1592" s="294">
        <v>102.21599999999999</v>
      </c>
      <c r="H1592" s="294">
        <v>0.99619999999999997</v>
      </c>
      <c r="I1592" s="294">
        <v>15660</v>
      </c>
      <c r="K1592" s="294">
        <v>0.40429999999999999</v>
      </c>
      <c r="L1592" s="294">
        <v>56</v>
      </c>
      <c r="M1592" s="294">
        <v>102.21599999999999</v>
      </c>
      <c r="N1592" s="294">
        <v>0.99429999999999996</v>
      </c>
      <c r="O1592" s="294">
        <v>17340</v>
      </c>
      <c r="Q1592" s="294">
        <v>0.41860000000000003</v>
      </c>
      <c r="R1592" s="294">
        <v>62</v>
      </c>
      <c r="S1592" s="294">
        <v>102.21599999999999</v>
      </c>
      <c r="T1592" s="294">
        <v>0.99390000000000001</v>
      </c>
      <c r="U1592" s="294">
        <v>16280</v>
      </c>
      <c r="W1592" s="294">
        <v>0.3669</v>
      </c>
      <c r="X1592" s="294">
        <v>42</v>
      </c>
      <c r="Y1592" s="294">
        <v>102.21599999999999</v>
      </c>
      <c r="Z1592" s="294">
        <v>0.99690000000000001</v>
      </c>
      <c r="AA1592" s="294">
        <v>12620</v>
      </c>
      <c r="AC1592" s="294">
        <v>0.40510000000000002</v>
      </c>
      <c r="AD1592" s="294">
        <v>44</v>
      </c>
      <c r="AE1592" s="294">
        <v>102.21599999999999</v>
      </c>
      <c r="AF1592" s="294">
        <v>0.99370000000000003</v>
      </c>
      <c r="AG1592" s="294">
        <v>15680</v>
      </c>
      <c r="AI1592" s="294">
        <v>0.48199999999999998</v>
      </c>
      <c r="AJ1592" s="294">
        <v>62</v>
      </c>
      <c r="AK1592" s="294">
        <v>102.21599999999999</v>
      </c>
      <c r="AL1592" s="294">
        <v>0.9929</v>
      </c>
      <c r="AM1592" s="294">
        <v>16720</v>
      </c>
      <c r="AO1592" s="294">
        <v>0.37719999999999998</v>
      </c>
      <c r="AP1592" s="294">
        <v>58</v>
      </c>
      <c r="AQ1592" s="294">
        <v>102.21599999999999</v>
      </c>
      <c r="AR1592" s="294">
        <v>0.99309999999999998</v>
      </c>
      <c r="AS1592" s="294">
        <v>17220</v>
      </c>
      <c r="AU1592" s="294">
        <v>0.40179999999999999</v>
      </c>
      <c r="AV1592" s="294">
        <v>50</v>
      </c>
      <c r="AW1592" s="294">
        <v>102.21599999999999</v>
      </c>
      <c r="AX1592" s="294">
        <v>0.99309999999999998</v>
      </c>
      <c r="AY1592" s="294">
        <v>14380</v>
      </c>
      <c r="BA1592" s="294">
        <v>0.4022</v>
      </c>
      <c r="BB1592" s="294">
        <v>38</v>
      </c>
      <c r="BC1592" s="294">
        <v>102.21599999999999</v>
      </c>
      <c r="BD1592" s="294">
        <v>0.99670000000000003</v>
      </c>
      <c r="BE1592" s="294">
        <v>11780</v>
      </c>
      <c r="BG1592" s="294">
        <v>0.41810000000000003</v>
      </c>
      <c r="BH1592" s="294">
        <v>46</v>
      </c>
      <c r="BI1592" s="294">
        <v>102.21599999999999</v>
      </c>
      <c r="BJ1592" s="294">
        <v>0.99670000000000003</v>
      </c>
      <c r="BK1592" s="294">
        <v>11980</v>
      </c>
      <c r="BM1592" s="294">
        <v>0.35120000000000001</v>
      </c>
      <c r="BN1592" s="294">
        <v>60</v>
      </c>
      <c r="BO1592" s="294">
        <v>102.21599999999999</v>
      </c>
      <c r="BP1592" s="294">
        <v>0.99439999999999995</v>
      </c>
      <c r="BQ1592" s="294">
        <v>14080</v>
      </c>
      <c r="BS1592" s="294">
        <v>0.35120000000000001</v>
      </c>
      <c r="BT1592" s="294">
        <v>54</v>
      </c>
      <c r="BU1592" s="294">
        <v>102.21599999999999</v>
      </c>
      <c r="BV1592" s="294">
        <v>0.99350000000000005</v>
      </c>
      <c r="BW1592" s="294">
        <v>18240</v>
      </c>
      <c r="BY1592" s="294">
        <v>0.45700000000000002</v>
      </c>
    </row>
    <row r="1593" spans="1:77">
      <c r="A1593" s="301">
        <v>1627</v>
      </c>
      <c r="B1593" s="302" t="s">
        <v>4004</v>
      </c>
      <c r="C1593" s="301" t="s">
        <v>5544</v>
      </c>
      <c r="D1593" s="302" t="s">
        <v>4051</v>
      </c>
      <c r="E1593" s="303">
        <v>166.67</v>
      </c>
      <c r="F1593" s="294">
        <v>76</v>
      </c>
      <c r="G1593" s="294">
        <v>133.33600000000001</v>
      </c>
      <c r="H1593" s="294">
        <v>1.0008999999999999</v>
      </c>
      <c r="I1593" s="294">
        <v>23440</v>
      </c>
      <c r="K1593" s="294">
        <v>0.42799999999999999</v>
      </c>
      <c r="L1593" s="294">
        <v>84</v>
      </c>
      <c r="M1593" s="294">
        <v>133.33600000000001</v>
      </c>
      <c r="N1593" s="294">
        <v>0.99760000000000004</v>
      </c>
      <c r="O1593" s="294">
        <v>24040</v>
      </c>
      <c r="Q1593" s="294">
        <v>0.3856</v>
      </c>
      <c r="R1593" s="294">
        <v>86</v>
      </c>
      <c r="S1593" s="294">
        <v>133.33600000000001</v>
      </c>
      <c r="T1593" s="294">
        <v>1.0017</v>
      </c>
      <c r="U1593" s="294">
        <v>24240</v>
      </c>
      <c r="W1593" s="294">
        <v>0.39079999999999998</v>
      </c>
      <c r="X1593" s="294">
        <v>60</v>
      </c>
      <c r="Y1593" s="294">
        <v>133.33600000000001</v>
      </c>
      <c r="Z1593" s="294">
        <v>1</v>
      </c>
      <c r="AA1593" s="294">
        <v>21540</v>
      </c>
      <c r="AC1593" s="294">
        <v>0.48249999999999998</v>
      </c>
      <c r="AD1593" s="294">
        <v>74</v>
      </c>
      <c r="AE1593" s="294">
        <v>133.33600000000001</v>
      </c>
      <c r="AF1593" s="294">
        <v>1</v>
      </c>
      <c r="AG1593" s="294">
        <v>23180</v>
      </c>
      <c r="AI1593" s="294">
        <v>0.42099999999999999</v>
      </c>
      <c r="AJ1593" s="294">
        <v>76</v>
      </c>
      <c r="AK1593" s="294">
        <v>133.33600000000001</v>
      </c>
      <c r="AL1593" s="294">
        <v>1</v>
      </c>
      <c r="AM1593" s="294">
        <v>23320</v>
      </c>
      <c r="AO1593" s="294">
        <v>0.42620000000000002</v>
      </c>
      <c r="AP1593" s="294">
        <v>60</v>
      </c>
      <c r="AQ1593" s="294">
        <v>133.33600000000001</v>
      </c>
      <c r="AR1593" s="294">
        <v>0.99429999999999996</v>
      </c>
      <c r="AS1593" s="294">
        <v>20780</v>
      </c>
      <c r="AU1593" s="294">
        <v>0.46820000000000001</v>
      </c>
      <c r="AV1593" s="294">
        <v>34</v>
      </c>
      <c r="AW1593" s="294">
        <v>133.33600000000001</v>
      </c>
      <c r="AX1593" s="294">
        <v>0.99009999999999998</v>
      </c>
      <c r="AY1593" s="294">
        <v>19220</v>
      </c>
      <c r="AZ1593" s="294" t="e">
        <f>AY1593-#REF!</f>
        <v>#REF!</v>
      </c>
      <c r="BA1593" s="294">
        <v>0.79310000000000003</v>
      </c>
      <c r="BB1593" s="294">
        <v>44</v>
      </c>
      <c r="BC1593" s="294">
        <v>133.33600000000001</v>
      </c>
      <c r="BD1593" s="294">
        <v>1.0004999999999999</v>
      </c>
      <c r="BE1593" s="294">
        <v>12992</v>
      </c>
      <c r="BG1593" s="294">
        <v>0.3967</v>
      </c>
      <c r="BH1593" s="294">
        <v>40</v>
      </c>
      <c r="BI1593" s="294">
        <v>133.33600000000001</v>
      </c>
      <c r="BJ1593" s="294">
        <v>0.99870000000000003</v>
      </c>
      <c r="BK1593" s="294">
        <v>14360</v>
      </c>
      <c r="BM1593" s="294">
        <v>0.48320000000000002</v>
      </c>
      <c r="BN1593" s="294">
        <v>58</v>
      </c>
      <c r="BO1593" s="294">
        <v>133.33600000000001</v>
      </c>
      <c r="BP1593" s="294">
        <v>1</v>
      </c>
      <c r="BQ1593" s="294">
        <v>16680</v>
      </c>
      <c r="BS1593" s="294">
        <v>0.42799999999999999</v>
      </c>
      <c r="BT1593" s="294">
        <v>72</v>
      </c>
      <c r="BU1593" s="294">
        <v>133.33600000000001</v>
      </c>
      <c r="BV1593" s="294">
        <v>1</v>
      </c>
      <c r="BW1593" s="294">
        <v>20580</v>
      </c>
      <c r="BY1593" s="294">
        <v>0.38419999999999999</v>
      </c>
    </row>
    <row r="1594" spans="1:77">
      <c r="A1594" s="301">
        <v>1628</v>
      </c>
      <c r="B1594" s="302" t="s">
        <v>4004</v>
      </c>
      <c r="C1594" s="301" t="s">
        <v>5545</v>
      </c>
      <c r="D1594" s="302" t="s">
        <v>4139</v>
      </c>
      <c r="E1594" s="303">
        <v>166.67</v>
      </c>
      <c r="F1594" s="294">
        <v>47.2</v>
      </c>
      <c r="G1594" s="294">
        <v>133.33600000000001</v>
      </c>
      <c r="H1594" s="294">
        <v>0.92610000000000003</v>
      </c>
      <c r="I1594" s="294">
        <v>10022</v>
      </c>
      <c r="K1594" s="294">
        <v>0.31840000000000002</v>
      </c>
      <c r="L1594" s="294">
        <v>48.4</v>
      </c>
      <c r="M1594" s="294">
        <v>133.33600000000001</v>
      </c>
      <c r="N1594" s="294">
        <v>0.89669999999999994</v>
      </c>
      <c r="O1594" s="294">
        <v>9978</v>
      </c>
      <c r="Q1594" s="294">
        <v>0.309</v>
      </c>
      <c r="R1594" s="294">
        <v>54</v>
      </c>
      <c r="S1594" s="294">
        <v>133.33600000000001</v>
      </c>
      <c r="T1594" s="294">
        <v>0.90479999999999994</v>
      </c>
      <c r="U1594" s="294">
        <v>10188</v>
      </c>
      <c r="W1594" s="294">
        <v>0.28960000000000002</v>
      </c>
      <c r="X1594" s="294">
        <v>46.2</v>
      </c>
      <c r="Y1594" s="294">
        <v>133.33600000000001</v>
      </c>
      <c r="Z1594" s="294">
        <v>0.87780000000000002</v>
      </c>
      <c r="AA1594" s="294">
        <v>9862</v>
      </c>
      <c r="AC1594" s="294">
        <v>0.32690000000000002</v>
      </c>
      <c r="AD1594" s="294">
        <v>51.4</v>
      </c>
      <c r="AE1594" s="294">
        <v>133.33600000000001</v>
      </c>
      <c r="AF1594" s="294">
        <v>0.88990000000000002</v>
      </c>
      <c r="AG1594" s="294">
        <v>11046</v>
      </c>
      <c r="AI1594" s="294">
        <v>0.3246</v>
      </c>
      <c r="AJ1594" s="294">
        <v>47</v>
      </c>
      <c r="AK1594" s="294">
        <v>133.33600000000001</v>
      </c>
      <c r="AL1594" s="294">
        <v>0.90839999999999999</v>
      </c>
      <c r="AM1594" s="294">
        <v>10230</v>
      </c>
      <c r="AO1594" s="294">
        <v>0.33279999999999998</v>
      </c>
      <c r="AP1594" s="294">
        <v>51</v>
      </c>
      <c r="AQ1594" s="294">
        <v>133.33600000000001</v>
      </c>
      <c r="AR1594" s="294">
        <v>0.89439999999999997</v>
      </c>
      <c r="AS1594" s="294">
        <v>9680</v>
      </c>
      <c r="AU1594" s="294">
        <v>0.2853</v>
      </c>
      <c r="AV1594" s="294">
        <v>43.6</v>
      </c>
      <c r="AW1594" s="294">
        <v>133.33600000000001</v>
      </c>
      <c r="AX1594" s="294">
        <v>0.83589999999999998</v>
      </c>
      <c r="AY1594" s="294">
        <v>8688</v>
      </c>
      <c r="BA1594" s="294">
        <v>0.33110000000000001</v>
      </c>
      <c r="BB1594" s="294">
        <v>40</v>
      </c>
      <c r="BC1594" s="294">
        <v>133.33600000000001</v>
      </c>
      <c r="BD1594" s="294">
        <v>0.80469999999999997</v>
      </c>
      <c r="BE1594" s="294">
        <v>5966</v>
      </c>
      <c r="BG1594" s="294">
        <v>0.24909999999999999</v>
      </c>
      <c r="BH1594" s="294">
        <v>39.4</v>
      </c>
      <c r="BI1594" s="294">
        <v>133.33600000000001</v>
      </c>
      <c r="BJ1594" s="294">
        <v>1.0611999999999999</v>
      </c>
      <c r="BK1594" s="294">
        <v>5032</v>
      </c>
      <c r="BM1594" s="294">
        <v>0.1618</v>
      </c>
      <c r="BN1594" s="294">
        <v>43.8</v>
      </c>
      <c r="BO1594" s="294">
        <v>133.33600000000001</v>
      </c>
      <c r="BP1594" s="294">
        <v>0.89049999999999996</v>
      </c>
      <c r="BQ1594" s="294">
        <v>5948</v>
      </c>
      <c r="BS1594" s="294">
        <v>0.22700000000000001</v>
      </c>
      <c r="BT1594" s="294">
        <v>49</v>
      </c>
      <c r="BU1594" s="294">
        <v>133.33600000000001</v>
      </c>
      <c r="BV1594" s="294">
        <v>0.93469999999999998</v>
      </c>
      <c r="BW1594" s="294">
        <v>7984</v>
      </c>
      <c r="BY1594" s="294">
        <v>0.23430000000000001</v>
      </c>
    </row>
    <row r="1595" spans="1:77">
      <c r="A1595" s="301">
        <v>1629</v>
      </c>
      <c r="B1595" s="302" t="s">
        <v>4004</v>
      </c>
      <c r="C1595" s="301" t="s">
        <v>5546</v>
      </c>
      <c r="D1595" s="302" t="s">
        <v>4051</v>
      </c>
      <c r="E1595" s="303">
        <v>188.89</v>
      </c>
      <c r="F1595" s="294">
        <v>0</v>
      </c>
      <c r="G1595" s="294">
        <v>0</v>
      </c>
      <c r="H1595" s="294" t="e">
        <v>#DIV/0!</v>
      </c>
      <c r="I1595" s="294">
        <v>0</v>
      </c>
      <c r="K1595" s="294">
        <v>0</v>
      </c>
      <c r="L1595" s="294">
        <v>0</v>
      </c>
      <c r="M1595" s="294">
        <v>0</v>
      </c>
      <c r="N1595" s="294" t="e">
        <v>#DIV/0!</v>
      </c>
      <c r="O1595" s="294">
        <v>0</v>
      </c>
      <c r="Q1595" s="294">
        <v>0</v>
      </c>
      <c r="R1595" s="294">
        <v>0</v>
      </c>
      <c r="S1595" s="294">
        <v>0</v>
      </c>
      <c r="T1595" s="294" t="e">
        <v>#DIV/0!</v>
      </c>
      <c r="U1595" s="294">
        <v>0</v>
      </c>
      <c r="W1595" s="294">
        <v>0</v>
      </c>
      <c r="X1595" s="294">
        <v>0</v>
      </c>
      <c r="Y1595" s="294">
        <v>0</v>
      </c>
      <c r="Z1595" s="294" t="e">
        <v>#DIV/0!</v>
      </c>
      <c r="AA1595" s="294">
        <v>0</v>
      </c>
      <c r="AC1595" s="294">
        <v>0</v>
      </c>
      <c r="AD1595" s="294">
        <v>0</v>
      </c>
      <c r="AE1595" s="294">
        <v>0</v>
      </c>
      <c r="AF1595" s="294" t="e">
        <v>#DIV/0!</v>
      </c>
      <c r="AG1595" s="294">
        <v>0</v>
      </c>
      <c r="AI1595" s="294">
        <v>0</v>
      </c>
      <c r="AJ1595" s="294">
        <v>48</v>
      </c>
      <c r="AK1595" s="294">
        <v>151.11199999999999</v>
      </c>
      <c r="AL1595" s="294">
        <v>0.83079999999999998</v>
      </c>
      <c r="AM1595" s="294">
        <v>16100</v>
      </c>
      <c r="AO1595" s="294">
        <v>0.43140000000000001</v>
      </c>
      <c r="AP1595" s="294">
        <v>0</v>
      </c>
      <c r="AQ1595" s="294">
        <v>0</v>
      </c>
      <c r="AR1595" s="294" t="e">
        <v>#DIV/0!</v>
      </c>
      <c r="AS1595" s="294">
        <v>0</v>
      </c>
      <c r="AU1595" s="294">
        <v>0</v>
      </c>
      <c r="AV1595" s="294">
        <v>70</v>
      </c>
      <c r="AW1595" s="294">
        <v>151.11199999999999</v>
      </c>
      <c r="AX1595" s="294">
        <v>0.80059999999999998</v>
      </c>
      <c r="AY1595" s="294">
        <v>16460</v>
      </c>
      <c r="BA1595" s="294">
        <v>0.40789999999999998</v>
      </c>
      <c r="BB1595" s="294">
        <v>138</v>
      </c>
      <c r="BC1595" s="294">
        <v>151.11199999999999</v>
      </c>
      <c r="BD1595" s="294">
        <v>0.77669999999999995</v>
      </c>
      <c r="BE1595" s="294">
        <v>49160</v>
      </c>
      <c r="BF1595" s="294" t="e">
        <f>BE1595-#REF!</f>
        <v>#REF!</v>
      </c>
      <c r="BG1595" s="294">
        <v>0.61650000000000005</v>
      </c>
      <c r="BH1595" s="294">
        <v>132</v>
      </c>
      <c r="BI1595" s="294">
        <v>151.11199999999999</v>
      </c>
      <c r="BJ1595" s="294">
        <v>0.76959999999999995</v>
      </c>
      <c r="BK1595" s="294">
        <v>28720</v>
      </c>
      <c r="BM1595" s="294">
        <v>0.38</v>
      </c>
      <c r="BN1595" s="294">
        <v>24</v>
      </c>
      <c r="BO1595" s="294">
        <v>151.11199999999999</v>
      </c>
      <c r="BP1595" s="294">
        <v>0.87280000000000002</v>
      </c>
      <c r="BQ1595" s="294">
        <v>4940</v>
      </c>
      <c r="BS1595" s="294">
        <v>0.35089999999999999</v>
      </c>
      <c r="BT1595" s="294">
        <v>10</v>
      </c>
      <c r="BU1595" s="294">
        <v>151.11199999999999</v>
      </c>
      <c r="BV1595" s="294">
        <v>0.88549999999999995</v>
      </c>
      <c r="BW1595" s="294">
        <v>6340</v>
      </c>
      <c r="BX1595" s="294" t="e">
        <f>BW1595-#REF!</f>
        <v>#REF!</v>
      </c>
      <c r="BY1595" s="294">
        <v>0.96240000000000003</v>
      </c>
    </row>
    <row r="1596" spans="1:77">
      <c r="A1596" s="301">
        <v>1630</v>
      </c>
      <c r="B1596" s="302" t="s">
        <v>4004</v>
      </c>
      <c r="C1596" s="301" t="s">
        <v>5547</v>
      </c>
      <c r="D1596" s="302" t="s">
        <v>4139</v>
      </c>
      <c r="E1596" s="303">
        <v>200</v>
      </c>
      <c r="F1596" s="294">
        <v>76</v>
      </c>
      <c r="G1596" s="294">
        <v>160</v>
      </c>
      <c r="H1596" s="294">
        <v>0.82589999999999997</v>
      </c>
      <c r="I1596" s="294">
        <v>5120</v>
      </c>
      <c r="K1596" s="294">
        <v>0.1133</v>
      </c>
      <c r="L1596" s="294">
        <v>72</v>
      </c>
      <c r="M1596" s="294">
        <v>160</v>
      </c>
      <c r="N1596" s="294">
        <v>0.92249999999999999</v>
      </c>
      <c r="O1596" s="294">
        <v>4760</v>
      </c>
      <c r="Q1596" s="294">
        <v>9.6299999999999997E-2</v>
      </c>
      <c r="R1596" s="294">
        <v>80</v>
      </c>
      <c r="S1596" s="294">
        <v>160</v>
      </c>
      <c r="T1596" s="294">
        <v>0.89549999999999996</v>
      </c>
      <c r="U1596" s="294">
        <v>5480</v>
      </c>
      <c r="W1596" s="294">
        <v>0.10630000000000001</v>
      </c>
      <c r="X1596" s="294">
        <v>72</v>
      </c>
      <c r="Y1596" s="294">
        <v>160</v>
      </c>
      <c r="Z1596" s="294">
        <v>0.91359999999999997</v>
      </c>
      <c r="AA1596" s="294">
        <v>2960</v>
      </c>
      <c r="AC1596" s="294">
        <v>6.0499999999999998E-2</v>
      </c>
      <c r="AD1596" s="294">
        <v>72</v>
      </c>
      <c r="AE1596" s="294">
        <v>160</v>
      </c>
      <c r="AF1596" s="294">
        <v>0.89190000000000003</v>
      </c>
      <c r="AG1596" s="294">
        <v>2640</v>
      </c>
      <c r="AI1596" s="294">
        <v>5.5300000000000002E-2</v>
      </c>
      <c r="AJ1596" s="294">
        <v>72</v>
      </c>
      <c r="AK1596" s="294">
        <v>160</v>
      </c>
      <c r="AL1596" s="294">
        <v>0.90549999999999997</v>
      </c>
      <c r="AM1596" s="294">
        <v>2680</v>
      </c>
      <c r="AO1596" s="294">
        <v>5.7099999999999998E-2</v>
      </c>
      <c r="AP1596" s="294">
        <v>76</v>
      </c>
      <c r="AQ1596" s="294">
        <v>160</v>
      </c>
      <c r="AR1596" s="294">
        <v>0.82020000000000004</v>
      </c>
      <c r="AS1596" s="294">
        <v>4560</v>
      </c>
      <c r="AU1596" s="294">
        <v>9.8299999999999998E-2</v>
      </c>
      <c r="AV1596" s="294">
        <v>80</v>
      </c>
      <c r="AW1596" s="294">
        <v>160</v>
      </c>
      <c r="AX1596" s="294">
        <v>0.77779999999999994</v>
      </c>
      <c r="AY1596" s="294">
        <v>6720</v>
      </c>
      <c r="BA1596" s="294">
        <v>0.15</v>
      </c>
      <c r="BB1596" s="294">
        <v>80</v>
      </c>
      <c r="BC1596" s="294">
        <v>160</v>
      </c>
      <c r="BD1596" s="294">
        <v>0.81599999999999995</v>
      </c>
      <c r="BE1596" s="294">
        <v>5320</v>
      </c>
      <c r="BG1596" s="294">
        <v>0.1095</v>
      </c>
      <c r="BH1596" s="294">
        <v>8</v>
      </c>
      <c r="BI1596" s="294">
        <v>160</v>
      </c>
      <c r="BJ1596" s="294">
        <v>0.83530000000000004</v>
      </c>
      <c r="BK1596" s="294">
        <v>5880</v>
      </c>
      <c r="BL1596" s="294" t="e">
        <f>BK1596-#REF!</f>
        <v>#REF!</v>
      </c>
      <c r="BM1596" s="294">
        <v>1.1828000000000001</v>
      </c>
      <c r="BN1596" s="294">
        <v>80</v>
      </c>
      <c r="BO1596" s="294">
        <v>160</v>
      </c>
      <c r="BP1596" s="294">
        <v>0.85829999999999995</v>
      </c>
      <c r="BQ1596" s="294">
        <v>4600</v>
      </c>
      <c r="BS1596" s="294">
        <v>9.9699999999999997E-2</v>
      </c>
      <c r="BT1596" s="294">
        <v>76</v>
      </c>
      <c r="BU1596" s="294">
        <v>160</v>
      </c>
      <c r="BV1596" s="294">
        <v>0.84970000000000001</v>
      </c>
      <c r="BW1596" s="294">
        <v>5880</v>
      </c>
      <c r="BY1596" s="294">
        <v>0.12239999999999999</v>
      </c>
    </row>
    <row r="1597" spans="1:77">
      <c r="A1597" s="301">
        <v>1631</v>
      </c>
      <c r="B1597" s="302" t="s">
        <v>4004</v>
      </c>
      <c r="C1597" s="301" t="s">
        <v>5548</v>
      </c>
      <c r="D1597" s="302" t="s">
        <v>4051</v>
      </c>
      <c r="E1597" s="303">
        <v>133.33000000000001</v>
      </c>
      <c r="F1597" s="294">
        <v>44</v>
      </c>
      <c r="G1597" s="294">
        <v>106.664</v>
      </c>
      <c r="H1597" s="294">
        <v>1</v>
      </c>
      <c r="I1597" s="294">
        <v>7760</v>
      </c>
      <c r="K1597" s="294">
        <v>0.1986</v>
      </c>
      <c r="L1597" s="294">
        <v>0</v>
      </c>
      <c r="M1597" s="294">
        <v>0</v>
      </c>
      <c r="N1597" s="294" t="e">
        <v>#DIV/0!</v>
      </c>
      <c r="O1597" s="294">
        <v>0</v>
      </c>
      <c r="Q1597" s="294">
        <v>0</v>
      </c>
      <c r="R1597" s="294">
        <v>52</v>
      </c>
      <c r="S1597" s="294">
        <v>106.664</v>
      </c>
      <c r="T1597" s="294">
        <v>1</v>
      </c>
      <c r="U1597" s="294">
        <v>6920</v>
      </c>
      <c r="W1597" s="294">
        <v>0.18479999999999999</v>
      </c>
      <c r="X1597" s="294">
        <v>26</v>
      </c>
      <c r="Y1597" s="294">
        <v>106.664</v>
      </c>
      <c r="Z1597" s="294">
        <v>1</v>
      </c>
      <c r="AA1597" s="294">
        <v>6340</v>
      </c>
      <c r="AC1597" s="294">
        <v>0.32779999999999998</v>
      </c>
      <c r="AD1597" s="294">
        <v>26</v>
      </c>
      <c r="AE1597" s="294">
        <v>106.664</v>
      </c>
      <c r="AF1597" s="294">
        <v>1</v>
      </c>
      <c r="AG1597" s="294">
        <v>6640</v>
      </c>
      <c r="AI1597" s="294">
        <v>0.34329999999999999</v>
      </c>
      <c r="AJ1597" s="294">
        <v>28</v>
      </c>
      <c r="AK1597" s="294">
        <v>106.664</v>
      </c>
      <c r="AL1597" s="294">
        <v>1</v>
      </c>
      <c r="AM1597" s="294">
        <v>6700</v>
      </c>
      <c r="AO1597" s="294">
        <v>0.33229999999999998</v>
      </c>
      <c r="AP1597" s="294">
        <v>28</v>
      </c>
      <c r="AQ1597" s="294">
        <v>106.664</v>
      </c>
      <c r="AR1597" s="294">
        <v>1</v>
      </c>
      <c r="AS1597" s="294">
        <v>5700</v>
      </c>
      <c r="AU1597" s="294">
        <v>0.27360000000000001</v>
      </c>
      <c r="AV1597" s="294">
        <v>24</v>
      </c>
      <c r="AW1597" s="294">
        <v>106.664</v>
      </c>
      <c r="AX1597" s="294">
        <v>1</v>
      </c>
      <c r="AY1597" s="294">
        <v>4720</v>
      </c>
      <c r="BA1597" s="294">
        <v>0.27310000000000001</v>
      </c>
      <c r="BB1597" s="294">
        <v>24</v>
      </c>
      <c r="BC1597" s="294">
        <v>106.664</v>
      </c>
      <c r="BD1597" s="294">
        <v>1</v>
      </c>
      <c r="BE1597" s="294">
        <v>3940</v>
      </c>
      <c r="BG1597" s="294">
        <v>0.22070000000000001</v>
      </c>
      <c r="BH1597" s="294">
        <v>18</v>
      </c>
      <c r="BI1597" s="294">
        <v>106.664</v>
      </c>
      <c r="BJ1597" s="294">
        <v>1</v>
      </c>
      <c r="BK1597" s="294">
        <v>3800</v>
      </c>
      <c r="BM1597" s="294">
        <v>0.2838</v>
      </c>
      <c r="BN1597" s="294">
        <v>40</v>
      </c>
      <c r="BO1597" s="294">
        <v>106.664</v>
      </c>
      <c r="BP1597" s="294">
        <v>1</v>
      </c>
      <c r="BQ1597" s="294">
        <v>7620</v>
      </c>
      <c r="BS1597" s="294">
        <v>0.28349999999999997</v>
      </c>
      <c r="BT1597" s="294">
        <v>52</v>
      </c>
      <c r="BU1597" s="294">
        <v>106.664</v>
      </c>
      <c r="BV1597" s="294">
        <v>1</v>
      </c>
      <c r="BW1597" s="294">
        <v>10440</v>
      </c>
      <c r="BY1597" s="294">
        <v>0.26989999999999997</v>
      </c>
    </row>
    <row r="1598" spans="1:77">
      <c r="A1598" s="301">
        <v>1632</v>
      </c>
      <c r="B1598" s="302" t="s">
        <v>4004</v>
      </c>
      <c r="C1598" s="301" t="s">
        <v>5549</v>
      </c>
      <c r="D1598" s="302" t="s">
        <v>4054</v>
      </c>
      <c r="E1598" s="303">
        <v>287.77999999999997</v>
      </c>
      <c r="F1598" s="294">
        <v>0</v>
      </c>
      <c r="G1598" s="294">
        <v>0</v>
      </c>
      <c r="H1598" s="294" t="e">
        <v>#DIV/0!</v>
      </c>
      <c r="I1598" s="294">
        <v>0</v>
      </c>
      <c r="K1598" s="294">
        <v>0</v>
      </c>
      <c r="L1598" s="294">
        <v>0</v>
      </c>
      <c r="M1598" s="294">
        <v>0</v>
      </c>
      <c r="N1598" s="294" t="e">
        <v>#DIV/0!</v>
      </c>
      <c r="O1598" s="294">
        <v>0</v>
      </c>
      <c r="Q1598" s="294">
        <v>0</v>
      </c>
      <c r="R1598" s="294">
        <v>0</v>
      </c>
      <c r="S1598" s="294">
        <v>0</v>
      </c>
      <c r="T1598" s="294" t="e">
        <v>#DIV/0!</v>
      </c>
      <c r="U1598" s="294">
        <v>0</v>
      </c>
      <c r="W1598" s="294">
        <v>0</v>
      </c>
      <c r="X1598" s="294">
        <v>0</v>
      </c>
      <c r="Y1598" s="294">
        <v>0</v>
      </c>
      <c r="Z1598" s="294" t="e">
        <v>#DIV/0!</v>
      </c>
      <c r="AA1598" s="294">
        <v>0</v>
      </c>
      <c r="AC1598" s="294">
        <v>0</v>
      </c>
      <c r="AD1598" s="294">
        <v>0</v>
      </c>
      <c r="AE1598" s="294">
        <v>230.22399999999999</v>
      </c>
      <c r="AF1598" s="294">
        <v>0.63419999999999999</v>
      </c>
      <c r="AG1598" s="294">
        <v>312</v>
      </c>
      <c r="AI1598" s="294">
        <v>2.2000000000000001E-3</v>
      </c>
      <c r="AJ1598" s="294">
        <v>0</v>
      </c>
      <c r="AK1598" s="294">
        <v>0</v>
      </c>
      <c r="AL1598" s="294" t="e">
        <v>#DIV/0!</v>
      </c>
      <c r="AM1598" s="294">
        <v>0</v>
      </c>
      <c r="AO1598" s="294">
        <v>0</v>
      </c>
      <c r="AP1598" s="294">
        <v>0</v>
      </c>
      <c r="AQ1598" s="294">
        <v>230.22399999999999</v>
      </c>
      <c r="AR1598" s="294">
        <v>0.53</v>
      </c>
      <c r="AS1598" s="294">
        <v>248</v>
      </c>
      <c r="AU1598" s="294">
        <v>2.2000000000000001E-3</v>
      </c>
      <c r="AV1598" s="294">
        <v>0</v>
      </c>
      <c r="AW1598" s="294">
        <v>230.22399999999999</v>
      </c>
      <c r="AX1598" s="294">
        <v>0.6875</v>
      </c>
      <c r="AY1598" s="294">
        <v>440</v>
      </c>
      <c r="BA1598" s="294">
        <v>3.0999999999999999E-3</v>
      </c>
      <c r="BB1598" s="294">
        <v>0</v>
      </c>
      <c r="BC1598" s="294">
        <v>230.22399999999999</v>
      </c>
      <c r="BD1598" s="294">
        <v>0.41670000000000001</v>
      </c>
      <c r="BE1598" s="294">
        <v>200</v>
      </c>
      <c r="BG1598" s="294">
        <v>2.2000000000000001E-3</v>
      </c>
      <c r="BH1598" s="294">
        <v>0</v>
      </c>
      <c r="BI1598" s="294">
        <v>230.22399999999999</v>
      </c>
      <c r="BJ1598" s="294">
        <v>0.57150000000000001</v>
      </c>
      <c r="BK1598" s="294">
        <v>320</v>
      </c>
      <c r="BM1598" s="294">
        <v>2.5999999999999999E-3</v>
      </c>
      <c r="BN1598" s="294">
        <v>0</v>
      </c>
      <c r="BO1598" s="294">
        <v>230.22399999999999</v>
      </c>
      <c r="BP1598" s="294">
        <v>0.54549999999999998</v>
      </c>
      <c r="BQ1598" s="294">
        <v>240</v>
      </c>
      <c r="BS1598" s="294">
        <v>2.3E-3</v>
      </c>
      <c r="BT1598" s="294">
        <v>0</v>
      </c>
      <c r="BU1598" s="294">
        <v>230.22399999999999</v>
      </c>
      <c r="BV1598" s="294">
        <v>0.57140000000000002</v>
      </c>
      <c r="BW1598" s="294">
        <v>320</v>
      </c>
      <c r="BY1598" s="294">
        <v>2.5999999999999999E-3</v>
      </c>
    </row>
    <row r="1599" spans="1:77">
      <c r="A1599" s="301">
        <v>1633</v>
      </c>
      <c r="B1599" s="302" t="s">
        <v>4004</v>
      </c>
      <c r="C1599" s="301" t="s">
        <v>5549</v>
      </c>
      <c r="D1599" s="302" t="s">
        <v>4054</v>
      </c>
      <c r="E1599" s="303">
        <v>125.56</v>
      </c>
      <c r="F1599" s="294">
        <v>0</v>
      </c>
      <c r="G1599" s="294">
        <v>0</v>
      </c>
      <c r="H1599" s="294" t="e">
        <v>#DIV/0!</v>
      </c>
      <c r="I1599" s="294">
        <v>0</v>
      </c>
      <c r="K1599" s="294">
        <v>0</v>
      </c>
      <c r="L1599" s="294">
        <v>0</v>
      </c>
      <c r="M1599" s="294">
        <v>0</v>
      </c>
      <c r="N1599" s="294" t="e">
        <v>#DIV/0!</v>
      </c>
      <c r="O1599" s="294">
        <v>0</v>
      </c>
      <c r="Q1599" s="294">
        <v>0</v>
      </c>
      <c r="R1599" s="294">
        <v>0</v>
      </c>
      <c r="S1599" s="294">
        <v>0</v>
      </c>
      <c r="T1599" s="294" t="e">
        <v>#DIV/0!</v>
      </c>
      <c r="U1599" s="294">
        <v>0</v>
      </c>
      <c r="W1599" s="294">
        <v>0</v>
      </c>
      <c r="X1599" s="294">
        <v>0</v>
      </c>
      <c r="Y1599" s="294">
        <v>0</v>
      </c>
      <c r="Z1599" s="294" t="e">
        <v>#DIV/0!</v>
      </c>
      <c r="AA1599" s="294">
        <v>0</v>
      </c>
      <c r="AC1599" s="294">
        <v>0</v>
      </c>
      <c r="AD1599" s="294">
        <v>48</v>
      </c>
      <c r="AE1599" s="294">
        <v>100.44799999999999</v>
      </c>
      <c r="AF1599" s="294">
        <v>0.68940000000000001</v>
      </c>
      <c r="AG1599" s="294">
        <v>1420</v>
      </c>
      <c r="AI1599" s="294">
        <v>0.1192</v>
      </c>
      <c r="AJ1599" s="294">
        <v>40</v>
      </c>
      <c r="AK1599" s="294">
        <v>100.44799999999999</v>
      </c>
      <c r="AL1599" s="294">
        <v>0.76280000000000003</v>
      </c>
      <c r="AM1599" s="294">
        <v>10118</v>
      </c>
      <c r="AO1599" s="294">
        <v>0.46060000000000001</v>
      </c>
      <c r="AP1599" s="294">
        <v>50</v>
      </c>
      <c r="AQ1599" s="294">
        <v>100.44799999999999</v>
      </c>
      <c r="AR1599" s="294">
        <v>0.75159999999999993</v>
      </c>
      <c r="AS1599" s="294">
        <v>10682</v>
      </c>
      <c r="AU1599" s="294">
        <v>0.3821</v>
      </c>
      <c r="AV1599" s="294">
        <v>92</v>
      </c>
      <c r="AW1599" s="294">
        <v>100.44799999999999</v>
      </c>
      <c r="AX1599" s="294">
        <v>0.7429</v>
      </c>
      <c r="AY1599" s="294">
        <v>10460</v>
      </c>
      <c r="BA1599" s="294">
        <v>0.21260000000000001</v>
      </c>
      <c r="BB1599" s="294">
        <v>50</v>
      </c>
      <c r="BC1599" s="294">
        <v>100.44799999999999</v>
      </c>
      <c r="BD1599" s="294">
        <v>0.73529999999999995</v>
      </c>
      <c r="BE1599" s="294">
        <v>9000</v>
      </c>
      <c r="BG1599" s="294">
        <v>0.32900000000000001</v>
      </c>
      <c r="BH1599" s="294">
        <v>48</v>
      </c>
      <c r="BI1599" s="294">
        <v>100.44799999999999</v>
      </c>
      <c r="BJ1599" s="294">
        <v>0.73870000000000002</v>
      </c>
      <c r="BK1599" s="294">
        <v>9100</v>
      </c>
      <c r="BM1599" s="294">
        <v>0.34499999999999997</v>
      </c>
      <c r="BN1599" s="294">
        <v>48</v>
      </c>
      <c r="BO1599" s="294">
        <v>100.44799999999999</v>
      </c>
      <c r="BP1599" s="294">
        <v>0.74519999999999997</v>
      </c>
      <c r="BQ1599" s="294">
        <v>7660</v>
      </c>
      <c r="BS1599" s="294">
        <v>0.31869999999999998</v>
      </c>
      <c r="BT1599" s="294">
        <v>51.68</v>
      </c>
      <c r="BU1599" s="294">
        <v>100.44799999999999</v>
      </c>
      <c r="BV1599" s="294">
        <v>0.75449999999999995</v>
      </c>
      <c r="BW1599" s="294">
        <v>13246</v>
      </c>
      <c r="BY1599" s="294">
        <v>0.33700000000000002</v>
      </c>
    </row>
    <row r="1600" spans="1:77">
      <c r="A1600" s="301">
        <v>1634</v>
      </c>
      <c r="B1600" s="302" t="s">
        <v>4004</v>
      </c>
      <c r="C1600" s="301" t="s">
        <v>5550</v>
      </c>
      <c r="D1600" s="302" t="s">
        <v>4051</v>
      </c>
      <c r="E1600" s="303">
        <v>388.89</v>
      </c>
      <c r="F1600" s="294">
        <v>0</v>
      </c>
      <c r="G1600" s="294">
        <v>0</v>
      </c>
      <c r="H1600" s="294" t="e">
        <v>#DIV/0!</v>
      </c>
      <c r="I1600" s="294">
        <v>0</v>
      </c>
      <c r="K1600" s="294">
        <v>0</v>
      </c>
      <c r="L1600" s="294">
        <v>0</v>
      </c>
      <c r="M1600" s="294">
        <v>0</v>
      </c>
      <c r="N1600" s="294" t="e">
        <v>#DIV/0!</v>
      </c>
      <c r="O1600" s="294">
        <v>0</v>
      </c>
      <c r="Q1600" s="294">
        <v>0</v>
      </c>
      <c r="R1600" s="294">
        <v>0</v>
      </c>
      <c r="S1600" s="294">
        <v>0</v>
      </c>
      <c r="T1600" s="294" t="e">
        <v>#DIV/0!</v>
      </c>
      <c r="U1600" s="294">
        <v>0</v>
      </c>
      <c r="W1600" s="294">
        <v>0</v>
      </c>
      <c r="X1600" s="294">
        <v>54</v>
      </c>
      <c r="Y1600" s="294">
        <v>311.11200000000002</v>
      </c>
      <c r="Z1600" s="294">
        <v>0.94450000000000001</v>
      </c>
      <c r="AA1600" s="294">
        <v>2040</v>
      </c>
      <c r="AC1600" s="294">
        <v>0.1389</v>
      </c>
      <c r="AD1600" s="294">
        <v>96</v>
      </c>
      <c r="AE1600" s="294">
        <v>311.11200000000002</v>
      </c>
      <c r="AF1600" s="294">
        <v>0.89810000000000001</v>
      </c>
      <c r="AG1600" s="294">
        <v>8460</v>
      </c>
      <c r="AI1600" s="294">
        <v>0.13189999999999999</v>
      </c>
      <c r="AJ1600" s="294">
        <v>102</v>
      </c>
      <c r="AK1600" s="294">
        <v>311.11200000000002</v>
      </c>
      <c r="AL1600" s="294">
        <v>0.88780000000000003</v>
      </c>
      <c r="AM1600" s="294">
        <v>9960</v>
      </c>
      <c r="AO1600" s="294">
        <v>0.15279999999999999</v>
      </c>
      <c r="AP1600" s="294">
        <v>108</v>
      </c>
      <c r="AQ1600" s="294">
        <v>311.11200000000002</v>
      </c>
      <c r="AR1600" s="294">
        <v>0.90629999999999999</v>
      </c>
      <c r="AS1600" s="294">
        <v>8700</v>
      </c>
      <c r="AU1600" s="294">
        <v>0.1195</v>
      </c>
      <c r="AV1600" s="294">
        <v>126</v>
      </c>
      <c r="AW1600" s="294">
        <v>311.11200000000002</v>
      </c>
      <c r="AX1600" s="294">
        <v>0.77659999999999996</v>
      </c>
      <c r="AY1600" s="294">
        <v>12720</v>
      </c>
      <c r="BA1600" s="294">
        <v>0.18060000000000001</v>
      </c>
      <c r="BB1600" s="294">
        <v>168</v>
      </c>
      <c r="BC1600" s="294">
        <v>311.11200000000002</v>
      </c>
      <c r="BD1600" s="294">
        <v>0.81569999999999998</v>
      </c>
      <c r="BE1600" s="294">
        <v>10620</v>
      </c>
      <c r="BG1600" s="294">
        <v>0.1042</v>
      </c>
      <c r="BH1600" s="294">
        <v>138</v>
      </c>
      <c r="BI1600" s="294">
        <v>311.11200000000002</v>
      </c>
      <c r="BJ1600" s="294">
        <v>0.82409999999999994</v>
      </c>
      <c r="BK1600" s="294">
        <v>10680</v>
      </c>
      <c r="BM1600" s="294">
        <v>0.12620000000000001</v>
      </c>
      <c r="BN1600" s="294">
        <v>174</v>
      </c>
      <c r="BO1600" s="294">
        <v>311.11200000000002</v>
      </c>
      <c r="BP1600" s="294">
        <v>0.79159999999999997</v>
      </c>
      <c r="BQ1600" s="294">
        <v>14580</v>
      </c>
      <c r="BS1600" s="294">
        <v>0.1575</v>
      </c>
      <c r="BT1600" s="294">
        <v>150</v>
      </c>
      <c r="BU1600" s="294">
        <v>311.11200000000002</v>
      </c>
      <c r="BV1600" s="294">
        <v>0.80649999999999999</v>
      </c>
      <c r="BW1600" s="294">
        <v>15000</v>
      </c>
      <c r="BY1600" s="294">
        <v>0.16669999999999999</v>
      </c>
    </row>
    <row r="1601" spans="1:77">
      <c r="A1601" s="301">
        <v>1635</v>
      </c>
      <c r="B1601" s="302" t="s">
        <v>4004</v>
      </c>
      <c r="C1601" s="301" t="s">
        <v>5551</v>
      </c>
      <c r="D1601" s="302" t="s">
        <v>4051</v>
      </c>
      <c r="E1601" s="303">
        <v>125</v>
      </c>
      <c r="F1601" s="294">
        <v>0</v>
      </c>
      <c r="G1601" s="294">
        <v>0</v>
      </c>
      <c r="H1601" s="294" t="e">
        <v>#DIV/0!</v>
      </c>
      <c r="I1601" s="294">
        <v>0</v>
      </c>
      <c r="K1601" s="294">
        <v>0</v>
      </c>
      <c r="L1601" s="294">
        <v>0</v>
      </c>
      <c r="M1601" s="294">
        <v>0</v>
      </c>
      <c r="N1601" s="294" t="e">
        <v>#DIV/0!</v>
      </c>
      <c r="O1601" s="294">
        <v>0</v>
      </c>
      <c r="Q1601" s="294">
        <v>0</v>
      </c>
      <c r="R1601" s="294">
        <v>0</v>
      </c>
      <c r="S1601" s="294">
        <v>0</v>
      </c>
      <c r="T1601" s="294" t="e">
        <v>#DIV/0!</v>
      </c>
      <c r="U1601" s="294">
        <v>0</v>
      </c>
      <c r="W1601" s="294">
        <v>0</v>
      </c>
      <c r="X1601" s="294">
        <v>0</v>
      </c>
      <c r="Y1601" s="294">
        <v>0</v>
      </c>
      <c r="Z1601" s="294" t="e">
        <v>#DIV/0!</v>
      </c>
      <c r="AA1601" s="294">
        <v>0</v>
      </c>
      <c r="AC1601" s="294">
        <v>0</v>
      </c>
      <c r="AD1601" s="294">
        <v>0</v>
      </c>
      <c r="AE1601" s="294">
        <v>0</v>
      </c>
      <c r="AF1601" s="294" t="e">
        <v>#DIV/0!</v>
      </c>
      <c r="AG1601" s="294">
        <v>0</v>
      </c>
      <c r="AI1601" s="294">
        <v>0</v>
      </c>
      <c r="AJ1601" s="294">
        <v>0</v>
      </c>
      <c r="AK1601" s="294">
        <v>0</v>
      </c>
      <c r="AL1601" s="294" t="e">
        <v>#DIV/0!</v>
      </c>
      <c r="AM1601" s="294">
        <v>0</v>
      </c>
      <c r="AO1601" s="294">
        <v>0</v>
      </c>
      <c r="AP1601" s="294">
        <v>0</v>
      </c>
      <c r="AQ1601" s="294">
        <v>0</v>
      </c>
      <c r="AR1601" s="294" t="e">
        <v>#DIV/0!</v>
      </c>
      <c r="AS1601" s="294">
        <v>0</v>
      </c>
      <c r="AU1601" s="294">
        <v>0</v>
      </c>
      <c r="AV1601" s="294">
        <v>0</v>
      </c>
      <c r="AW1601" s="294">
        <v>0</v>
      </c>
      <c r="AX1601" s="294" t="e">
        <v>#DIV/0!</v>
      </c>
      <c r="AY1601" s="294">
        <v>0</v>
      </c>
      <c r="BA1601" s="294">
        <v>0</v>
      </c>
      <c r="BB1601" s="294">
        <v>0</v>
      </c>
      <c r="BC1601" s="294">
        <v>0</v>
      </c>
      <c r="BD1601" s="294" t="e">
        <v>#DIV/0!</v>
      </c>
      <c r="BE1601" s="294">
        <v>0</v>
      </c>
      <c r="BG1601" s="294">
        <v>0</v>
      </c>
      <c r="BH1601" s="294">
        <v>0</v>
      </c>
      <c r="BI1601" s="294">
        <v>0</v>
      </c>
      <c r="BJ1601" s="294" t="e">
        <v>#DIV/0!</v>
      </c>
      <c r="BK1601" s="294">
        <v>0</v>
      </c>
      <c r="BM1601" s="294">
        <v>0</v>
      </c>
      <c r="BN1601" s="294">
        <v>43.2</v>
      </c>
      <c r="BO1601" s="294">
        <v>100</v>
      </c>
      <c r="BP1601" s="294">
        <v>0.99329999999999996</v>
      </c>
      <c r="BQ1601" s="294">
        <v>3228</v>
      </c>
      <c r="BS1601" s="294">
        <v>0.24110000000000001</v>
      </c>
      <c r="BT1601" s="294">
        <v>59.44</v>
      </c>
      <c r="BU1601" s="294">
        <v>100</v>
      </c>
      <c r="BV1601" s="294">
        <v>0.99739999999999995</v>
      </c>
      <c r="BW1601" s="294">
        <v>12288</v>
      </c>
      <c r="BY1601" s="294">
        <v>6.9599999999999995E-2</v>
      </c>
    </row>
    <row r="1602" spans="1:77">
      <c r="A1602" s="301">
        <v>1636</v>
      </c>
      <c r="B1602" s="302" t="s">
        <v>4004</v>
      </c>
      <c r="C1602" s="301" t="s">
        <v>5552</v>
      </c>
      <c r="D1602" s="302" t="s">
        <v>4051</v>
      </c>
      <c r="E1602" s="303">
        <v>250</v>
      </c>
      <c r="F1602" s="294" t="s">
        <v>3983</v>
      </c>
      <c r="G1602" s="294" t="s">
        <v>3983</v>
      </c>
      <c r="H1602" s="294" t="s">
        <v>3983</v>
      </c>
      <c r="I1602" s="294" t="s">
        <v>3983</v>
      </c>
      <c r="K1602" s="294" t="s">
        <v>3983</v>
      </c>
      <c r="L1602" s="294" t="s">
        <v>3983</v>
      </c>
      <c r="M1602" s="294" t="s">
        <v>3983</v>
      </c>
      <c r="N1602" s="294" t="s">
        <v>3983</v>
      </c>
      <c r="O1602" s="294" t="s">
        <v>3983</v>
      </c>
      <c r="Q1602" s="294" t="s">
        <v>3983</v>
      </c>
      <c r="R1602" s="294" t="s">
        <v>3983</v>
      </c>
      <c r="S1602" s="294" t="s">
        <v>3983</v>
      </c>
      <c r="T1602" s="294" t="s">
        <v>3983</v>
      </c>
      <c r="U1602" s="294" t="s">
        <v>3983</v>
      </c>
      <c r="W1602" s="294" t="s">
        <v>3983</v>
      </c>
      <c r="X1602" s="294" t="s">
        <v>3983</v>
      </c>
      <c r="Y1602" s="294" t="s">
        <v>3983</v>
      </c>
      <c r="Z1602" s="294" t="s">
        <v>3983</v>
      </c>
      <c r="AA1602" s="294" t="s">
        <v>3983</v>
      </c>
      <c r="AC1602" s="294" t="s">
        <v>3983</v>
      </c>
      <c r="AD1602" s="294" t="s">
        <v>3983</v>
      </c>
      <c r="AE1602" s="294" t="s">
        <v>3983</v>
      </c>
      <c r="AF1602" s="294" t="s">
        <v>3983</v>
      </c>
      <c r="AG1602" s="294" t="s">
        <v>3983</v>
      </c>
      <c r="AI1602" s="294" t="s">
        <v>3983</v>
      </c>
      <c r="AJ1602" s="294" t="s">
        <v>3983</v>
      </c>
      <c r="AK1602" s="294" t="s">
        <v>3983</v>
      </c>
      <c r="AL1602" s="294" t="s">
        <v>3983</v>
      </c>
      <c r="AM1602" s="294" t="s">
        <v>3983</v>
      </c>
      <c r="AO1602" s="294" t="s">
        <v>3983</v>
      </c>
      <c r="AP1602" s="294" t="s">
        <v>3983</v>
      </c>
      <c r="AQ1602" s="294" t="s">
        <v>3983</v>
      </c>
      <c r="AR1602" s="294" t="s">
        <v>3983</v>
      </c>
      <c r="AS1602" s="294" t="s">
        <v>3983</v>
      </c>
      <c r="AU1602" s="294" t="s">
        <v>3983</v>
      </c>
      <c r="AV1602" s="294" t="s">
        <v>3983</v>
      </c>
      <c r="AW1602" s="294" t="s">
        <v>3983</v>
      </c>
      <c r="AX1602" s="294" t="s">
        <v>3983</v>
      </c>
      <c r="AY1602" s="294" t="s">
        <v>3983</v>
      </c>
      <c r="BA1602" s="294" t="s">
        <v>3983</v>
      </c>
      <c r="BB1602" s="294" t="s">
        <v>3983</v>
      </c>
      <c r="BC1602" s="294" t="s">
        <v>3983</v>
      </c>
      <c r="BD1602" s="294" t="s">
        <v>3983</v>
      </c>
      <c r="BE1602" s="294" t="s">
        <v>3983</v>
      </c>
      <c r="BG1602" s="294" t="s">
        <v>3983</v>
      </c>
      <c r="BH1602" s="294" t="s">
        <v>3983</v>
      </c>
      <c r="BI1602" s="294" t="s">
        <v>3983</v>
      </c>
      <c r="BJ1602" s="294" t="s">
        <v>3983</v>
      </c>
      <c r="BK1602" s="294" t="s">
        <v>3983</v>
      </c>
      <c r="BM1602" s="294" t="s">
        <v>3983</v>
      </c>
      <c r="BN1602" s="294" t="s">
        <v>3983</v>
      </c>
      <c r="BO1602" s="294" t="s">
        <v>3983</v>
      </c>
      <c r="BP1602" s="294" t="s">
        <v>3983</v>
      </c>
      <c r="BQ1602" s="294" t="s">
        <v>3983</v>
      </c>
      <c r="BS1602" s="294" t="s">
        <v>3983</v>
      </c>
      <c r="BT1602" s="294" t="s">
        <v>3983</v>
      </c>
      <c r="BU1602" s="294" t="s">
        <v>3983</v>
      </c>
      <c r="BV1602" s="294" t="s">
        <v>3983</v>
      </c>
      <c r="BW1602" s="294" t="s">
        <v>3983</v>
      </c>
      <c r="BY1602" s="294" t="s">
        <v>3983</v>
      </c>
    </row>
    <row r="1603" spans="1:77">
      <c r="A1603" s="301">
        <v>1637</v>
      </c>
      <c r="B1603" s="302" t="s">
        <v>4004</v>
      </c>
      <c r="C1603" s="301" t="s">
        <v>5553</v>
      </c>
      <c r="D1603" s="302" t="s">
        <v>4139</v>
      </c>
      <c r="E1603" s="303">
        <v>111.11</v>
      </c>
      <c r="F1603" s="294" t="s">
        <v>3983</v>
      </c>
      <c r="G1603" s="294" t="s">
        <v>3983</v>
      </c>
      <c r="H1603" s="294" t="s">
        <v>3983</v>
      </c>
      <c r="I1603" s="294" t="s">
        <v>3983</v>
      </c>
      <c r="K1603" s="294" t="s">
        <v>3983</v>
      </c>
      <c r="L1603" s="294" t="s">
        <v>3983</v>
      </c>
      <c r="M1603" s="294" t="s">
        <v>3983</v>
      </c>
      <c r="N1603" s="294" t="s">
        <v>3983</v>
      </c>
      <c r="O1603" s="294" t="s">
        <v>3983</v>
      </c>
      <c r="Q1603" s="294" t="s">
        <v>3983</v>
      </c>
      <c r="R1603" s="294" t="s">
        <v>3983</v>
      </c>
      <c r="S1603" s="294" t="s">
        <v>3983</v>
      </c>
      <c r="T1603" s="294" t="s">
        <v>3983</v>
      </c>
      <c r="U1603" s="294" t="s">
        <v>3983</v>
      </c>
      <c r="W1603" s="294" t="s">
        <v>3983</v>
      </c>
      <c r="X1603" s="294" t="s">
        <v>3983</v>
      </c>
      <c r="Y1603" s="294" t="s">
        <v>3983</v>
      </c>
      <c r="Z1603" s="294" t="s">
        <v>3983</v>
      </c>
      <c r="AA1603" s="294" t="s">
        <v>3983</v>
      </c>
      <c r="AC1603" s="294" t="s">
        <v>3983</v>
      </c>
      <c r="AD1603" s="294" t="s">
        <v>3983</v>
      </c>
      <c r="AE1603" s="294" t="s">
        <v>3983</v>
      </c>
      <c r="AF1603" s="294" t="s">
        <v>3983</v>
      </c>
      <c r="AG1603" s="294" t="s">
        <v>3983</v>
      </c>
      <c r="AI1603" s="294" t="s">
        <v>3983</v>
      </c>
      <c r="AJ1603" s="294" t="s">
        <v>3983</v>
      </c>
      <c r="AK1603" s="294" t="s">
        <v>3983</v>
      </c>
      <c r="AL1603" s="294" t="s">
        <v>3983</v>
      </c>
      <c r="AM1603" s="294" t="s">
        <v>3983</v>
      </c>
      <c r="AO1603" s="294" t="s">
        <v>3983</v>
      </c>
      <c r="AP1603" s="294" t="s">
        <v>3983</v>
      </c>
      <c r="AQ1603" s="294" t="s">
        <v>3983</v>
      </c>
      <c r="AR1603" s="294" t="s">
        <v>3983</v>
      </c>
      <c r="AS1603" s="294" t="s">
        <v>3983</v>
      </c>
      <c r="AU1603" s="294" t="s">
        <v>3983</v>
      </c>
      <c r="AV1603" s="294" t="s">
        <v>3983</v>
      </c>
      <c r="AW1603" s="294" t="s">
        <v>3983</v>
      </c>
      <c r="AX1603" s="294" t="s">
        <v>3983</v>
      </c>
      <c r="AY1603" s="294" t="s">
        <v>3983</v>
      </c>
      <c r="BA1603" s="294" t="s">
        <v>3983</v>
      </c>
      <c r="BB1603" s="294" t="s">
        <v>3983</v>
      </c>
      <c r="BC1603" s="294" t="s">
        <v>3983</v>
      </c>
      <c r="BD1603" s="294" t="s">
        <v>3983</v>
      </c>
      <c r="BE1603" s="294" t="s">
        <v>3983</v>
      </c>
      <c r="BG1603" s="294" t="s">
        <v>3983</v>
      </c>
      <c r="BH1603" s="294" t="s">
        <v>3983</v>
      </c>
      <c r="BI1603" s="294" t="s">
        <v>3983</v>
      </c>
      <c r="BJ1603" s="294" t="s">
        <v>3983</v>
      </c>
      <c r="BK1603" s="294" t="s">
        <v>3983</v>
      </c>
      <c r="BM1603" s="294" t="s">
        <v>3983</v>
      </c>
      <c r="BN1603" s="294" t="s">
        <v>3983</v>
      </c>
      <c r="BO1603" s="294" t="s">
        <v>3983</v>
      </c>
      <c r="BP1603" s="294" t="s">
        <v>3983</v>
      </c>
      <c r="BQ1603" s="294" t="s">
        <v>3983</v>
      </c>
      <c r="BS1603" s="294" t="s">
        <v>3983</v>
      </c>
      <c r="BT1603" s="294" t="s">
        <v>3983</v>
      </c>
      <c r="BU1603" s="294" t="s">
        <v>3983</v>
      </c>
      <c r="BV1603" s="294" t="s">
        <v>3983</v>
      </c>
      <c r="BW1603" s="294" t="s">
        <v>3983</v>
      </c>
      <c r="BY1603" s="294" t="s">
        <v>3983</v>
      </c>
    </row>
    <row r="1604" spans="1:77">
      <c r="A1604" s="301">
        <v>1638</v>
      </c>
      <c r="B1604" s="302" t="s">
        <v>4004</v>
      </c>
      <c r="C1604" s="301" t="s">
        <v>5554</v>
      </c>
      <c r="D1604" s="302" t="s">
        <v>4051</v>
      </c>
      <c r="E1604" s="303">
        <v>277.77999999999997</v>
      </c>
      <c r="F1604" s="294" t="s">
        <v>3983</v>
      </c>
      <c r="G1604" s="294" t="s">
        <v>3983</v>
      </c>
      <c r="H1604" s="294" t="s">
        <v>3983</v>
      </c>
      <c r="I1604" s="294" t="s">
        <v>3983</v>
      </c>
      <c r="K1604" s="294" t="s">
        <v>3983</v>
      </c>
      <c r="L1604" s="294" t="s">
        <v>3983</v>
      </c>
      <c r="M1604" s="294" t="s">
        <v>3983</v>
      </c>
      <c r="N1604" s="294" t="s">
        <v>3983</v>
      </c>
      <c r="O1604" s="294" t="s">
        <v>3983</v>
      </c>
      <c r="Q1604" s="294" t="s">
        <v>3983</v>
      </c>
      <c r="R1604" s="294" t="s">
        <v>3983</v>
      </c>
      <c r="S1604" s="294" t="s">
        <v>3983</v>
      </c>
      <c r="T1604" s="294" t="s">
        <v>3983</v>
      </c>
      <c r="U1604" s="294" t="s">
        <v>3983</v>
      </c>
      <c r="W1604" s="294" t="s">
        <v>3983</v>
      </c>
      <c r="X1604" s="294" t="s">
        <v>3983</v>
      </c>
      <c r="Y1604" s="294" t="s">
        <v>3983</v>
      </c>
      <c r="Z1604" s="294" t="s">
        <v>3983</v>
      </c>
      <c r="AA1604" s="294" t="s">
        <v>3983</v>
      </c>
      <c r="AC1604" s="294" t="s">
        <v>3983</v>
      </c>
      <c r="AD1604" s="294" t="s">
        <v>3983</v>
      </c>
      <c r="AE1604" s="294" t="s">
        <v>3983</v>
      </c>
      <c r="AF1604" s="294" t="s">
        <v>3983</v>
      </c>
      <c r="AG1604" s="294" t="s">
        <v>3983</v>
      </c>
      <c r="AI1604" s="294" t="s">
        <v>3983</v>
      </c>
      <c r="AJ1604" s="294" t="s">
        <v>3983</v>
      </c>
      <c r="AK1604" s="294" t="s">
        <v>3983</v>
      </c>
      <c r="AL1604" s="294" t="s">
        <v>3983</v>
      </c>
      <c r="AM1604" s="294" t="s">
        <v>3983</v>
      </c>
      <c r="AO1604" s="294" t="s">
        <v>3983</v>
      </c>
      <c r="AP1604" s="294" t="s">
        <v>3983</v>
      </c>
      <c r="AQ1604" s="294" t="s">
        <v>3983</v>
      </c>
      <c r="AR1604" s="294" t="s">
        <v>3983</v>
      </c>
      <c r="AS1604" s="294" t="s">
        <v>3983</v>
      </c>
      <c r="AU1604" s="294" t="s">
        <v>3983</v>
      </c>
      <c r="AV1604" s="294" t="s">
        <v>3983</v>
      </c>
      <c r="AW1604" s="294" t="s">
        <v>3983</v>
      </c>
      <c r="AX1604" s="294" t="s">
        <v>3983</v>
      </c>
      <c r="AY1604" s="294" t="s">
        <v>3983</v>
      </c>
      <c r="BA1604" s="294" t="s">
        <v>3983</v>
      </c>
      <c r="BB1604" s="294" t="s">
        <v>3983</v>
      </c>
      <c r="BC1604" s="294" t="s">
        <v>3983</v>
      </c>
      <c r="BD1604" s="294" t="s">
        <v>3983</v>
      </c>
      <c r="BE1604" s="294" t="s">
        <v>3983</v>
      </c>
      <c r="BG1604" s="294" t="s">
        <v>3983</v>
      </c>
      <c r="BH1604" s="294" t="s">
        <v>3983</v>
      </c>
      <c r="BI1604" s="294" t="s">
        <v>3983</v>
      </c>
      <c r="BJ1604" s="294" t="s">
        <v>3983</v>
      </c>
      <c r="BK1604" s="294" t="s">
        <v>3983</v>
      </c>
      <c r="BM1604" s="294" t="s">
        <v>3983</v>
      </c>
      <c r="BN1604" s="294" t="s">
        <v>3983</v>
      </c>
      <c r="BO1604" s="294" t="s">
        <v>3983</v>
      </c>
      <c r="BP1604" s="294" t="s">
        <v>3983</v>
      </c>
      <c r="BQ1604" s="294" t="s">
        <v>3983</v>
      </c>
      <c r="BS1604" s="294" t="s">
        <v>3983</v>
      </c>
      <c r="BT1604" s="294" t="s">
        <v>3983</v>
      </c>
      <c r="BU1604" s="294" t="s">
        <v>3983</v>
      </c>
      <c r="BV1604" s="294" t="s">
        <v>3983</v>
      </c>
      <c r="BW1604" s="294" t="s">
        <v>3983</v>
      </c>
      <c r="BY1604" s="294" t="s">
        <v>3983</v>
      </c>
    </row>
    <row r="1605" spans="1:77">
      <c r="A1605" s="301">
        <v>1639</v>
      </c>
      <c r="B1605" s="302" t="s">
        <v>4004</v>
      </c>
      <c r="C1605" s="301" t="s">
        <v>5555</v>
      </c>
      <c r="D1605" s="302" t="s">
        <v>4051</v>
      </c>
      <c r="E1605" s="303">
        <v>377.78</v>
      </c>
      <c r="F1605" s="294" t="s">
        <v>3983</v>
      </c>
      <c r="G1605" s="294" t="s">
        <v>3983</v>
      </c>
      <c r="H1605" s="294" t="s">
        <v>3983</v>
      </c>
      <c r="I1605" s="294" t="s">
        <v>3983</v>
      </c>
      <c r="K1605" s="294" t="s">
        <v>3983</v>
      </c>
      <c r="L1605" s="294" t="s">
        <v>3983</v>
      </c>
      <c r="M1605" s="294" t="s">
        <v>3983</v>
      </c>
      <c r="N1605" s="294" t="s">
        <v>3983</v>
      </c>
      <c r="O1605" s="294" t="s">
        <v>3983</v>
      </c>
      <c r="Q1605" s="294" t="s">
        <v>3983</v>
      </c>
      <c r="R1605" s="294" t="s">
        <v>3983</v>
      </c>
      <c r="S1605" s="294" t="s">
        <v>3983</v>
      </c>
      <c r="T1605" s="294" t="s">
        <v>3983</v>
      </c>
      <c r="U1605" s="294" t="s">
        <v>3983</v>
      </c>
      <c r="W1605" s="294" t="s">
        <v>3983</v>
      </c>
      <c r="X1605" s="294" t="s">
        <v>3983</v>
      </c>
      <c r="Y1605" s="294" t="s">
        <v>3983</v>
      </c>
      <c r="Z1605" s="294" t="s">
        <v>3983</v>
      </c>
      <c r="AA1605" s="294" t="s">
        <v>3983</v>
      </c>
      <c r="AC1605" s="294" t="s">
        <v>3983</v>
      </c>
      <c r="AD1605" s="294" t="s">
        <v>3983</v>
      </c>
      <c r="AE1605" s="294" t="s">
        <v>3983</v>
      </c>
      <c r="AF1605" s="294" t="s">
        <v>3983</v>
      </c>
      <c r="AG1605" s="294" t="s">
        <v>3983</v>
      </c>
      <c r="AI1605" s="294" t="s">
        <v>3983</v>
      </c>
      <c r="AJ1605" s="294" t="s">
        <v>3983</v>
      </c>
      <c r="AK1605" s="294" t="s">
        <v>3983</v>
      </c>
      <c r="AL1605" s="294" t="s">
        <v>3983</v>
      </c>
      <c r="AM1605" s="294" t="s">
        <v>3983</v>
      </c>
      <c r="AO1605" s="294" t="s">
        <v>3983</v>
      </c>
      <c r="AP1605" s="294" t="s">
        <v>3983</v>
      </c>
      <c r="AQ1605" s="294" t="s">
        <v>3983</v>
      </c>
      <c r="AR1605" s="294" t="s">
        <v>3983</v>
      </c>
      <c r="AS1605" s="294" t="s">
        <v>3983</v>
      </c>
      <c r="AU1605" s="294" t="s">
        <v>3983</v>
      </c>
      <c r="AV1605" s="294" t="s">
        <v>3983</v>
      </c>
      <c r="AW1605" s="294" t="s">
        <v>3983</v>
      </c>
      <c r="AX1605" s="294" t="s">
        <v>3983</v>
      </c>
      <c r="AY1605" s="294" t="s">
        <v>3983</v>
      </c>
      <c r="BA1605" s="294" t="s">
        <v>3983</v>
      </c>
      <c r="BB1605" s="294" t="s">
        <v>3983</v>
      </c>
      <c r="BC1605" s="294" t="s">
        <v>3983</v>
      </c>
      <c r="BD1605" s="294" t="s">
        <v>3983</v>
      </c>
      <c r="BE1605" s="294" t="s">
        <v>3983</v>
      </c>
      <c r="BG1605" s="294" t="s">
        <v>3983</v>
      </c>
      <c r="BH1605" s="294" t="s">
        <v>3983</v>
      </c>
      <c r="BI1605" s="294" t="s">
        <v>3983</v>
      </c>
      <c r="BJ1605" s="294" t="s">
        <v>3983</v>
      </c>
      <c r="BK1605" s="294" t="s">
        <v>3983</v>
      </c>
      <c r="BM1605" s="294" t="s">
        <v>3983</v>
      </c>
      <c r="BN1605" s="294" t="s">
        <v>3983</v>
      </c>
      <c r="BO1605" s="294" t="s">
        <v>3983</v>
      </c>
      <c r="BP1605" s="294" t="s">
        <v>3983</v>
      </c>
      <c r="BQ1605" s="294" t="s">
        <v>3983</v>
      </c>
      <c r="BS1605" s="294" t="s">
        <v>3983</v>
      </c>
      <c r="BT1605" s="294" t="s">
        <v>3983</v>
      </c>
      <c r="BU1605" s="294" t="s">
        <v>3983</v>
      </c>
      <c r="BV1605" s="294" t="s">
        <v>3983</v>
      </c>
      <c r="BW1605" s="294" t="s">
        <v>3983</v>
      </c>
      <c r="BY1605" s="294" t="s">
        <v>3983</v>
      </c>
    </row>
    <row r="1606" spans="1:77">
      <c r="A1606" s="301">
        <v>1640</v>
      </c>
      <c r="B1606" s="302" t="s">
        <v>4004</v>
      </c>
      <c r="C1606" s="301" t="s">
        <v>5556</v>
      </c>
      <c r="D1606" s="302" t="s">
        <v>4051</v>
      </c>
      <c r="E1606" s="303">
        <v>833.33</v>
      </c>
      <c r="F1606" s="294" t="s">
        <v>3983</v>
      </c>
      <c r="G1606" s="294" t="s">
        <v>3983</v>
      </c>
      <c r="H1606" s="294" t="s">
        <v>3983</v>
      </c>
      <c r="I1606" s="294" t="s">
        <v>3983</v>
      </c>
      <c r="K1606" s="294" t="s">
        <v>3983</v>
      </c>
      <c r="L1606" s="294" t="s">
        <v>3983</v>
      </c>
      <c r="M1606" s="294" t="s">
        <v>3983</v>
      </c>
      <c r="N1606" s="294" t="s">
        <v>3983</v>
      </c>
      <c r="O1606" s="294" t="s">
        <v>3983</v>
      </c>
      <c r="Q1606" s="294" t="s">
        <v>3983</v>
      </c>
      <c r="R1606" s="294" t="s">
        <v>3983</v>
      </c>
      <c r="S1606" s="294" t="s">
        <v>3983</v>
      </c>
      <c r="T1606" s="294" t="s">
        <v>3983</v>
      </c>
      <c r="U1606" s="294" t="s">
        <v>3983</v>
      </c>
      <c r="W1606" s="294" t="s">
        <v>3983</v>
      </c>
      <c r="X1606" s="294" t="s">
        <v>3983</v>
      </c>
      <c r="Y1606" s="294" t="s">
        <v>3983</v>
      </c>
      <c r="Z1606" s="294" t="s">
        <v>3983</v>
      </c>
      <c r="AA1606" s="294" t="s">
        <v>3983</v>
      </c>
      <c r="AC1606" s="294" t="s">
        <v>3983</v>
      </c>
      <c r="AD1606" s="294" t="s">
        <v>3983</v>
      </c>
      <c r="AE1606" s="294" t="s">
        <v>3983</v>
      </c>
      <c r="AF1606" s="294" t="s">
        <v>3983</v>
      </c>
      <c r="AG1606" s="294" t="s">
        <v>3983</v>
      </c>
      <c r="AI1606" s="294" t="s">
        <v>3983</v>
      </c>
      <c r="AJ1606" s="294" t="s">
        <v>3983</v>
      </c>
      <c r="AK1606" s="294" t="s">
        <v>3983</v>
      </c>
      <c r="AL1606" s="294" t="s">
        <v>3983</v>
      </c>
      <c r="AM1606" s="294" t="s">
        <v>3983</v>
      </c>
      <c r="AO1606" s="294" t="s">
        <v>3983</v>
      </c>
      <c r="AP1606" s="294" t="s">
        <v>3983</v>
      </c>
      <c r="AQ1606" s="294" t="s">
        <v>3983</v>
      </c>
      <c r="AR1606" s="294" t="s">
        <v>3983</v>
      </c>
      <c r="AS1606" s="294" t="s">
        <v>3983</v>
      </c>
      <c r="AU1606" s="294" t="s">
        <v>3983</v>
      </c>
      <c r="AV1606" s="294" t="s">
        <v>3983</v>
      </c>
      <c r="AW1606" s="294" t="s">
        <v>3983</v>
      </c>
      <c r="AX1606" s="294" t="s">
        <v>3983</v>
      </c>
      <c r="AY1606" s="294" t="s">
        <v>3983</v>
      </c>
      <c r="BA1606" s="294" t="s">
        <v>3983</v>
      </c>
      <c r="BB1606" s="294" t="s">
        <v>3983</v>
      </c>
      <c r="BC1606" s="294" t="s">
        <v>3983</v>
      </c>
      <c r="BD1606" s="294" t="s">
        <v>3983</v>
      </c>
      <c r="BE1606" s="294" t="s">
        <v>3983</v>
      </c>
      <c r="BG1606" s="294" t="s">
        <v>3983</v>
      </c>
      <c r="BH1606" s="294" t="s">
        <v>3983</v>
      </c>
      <c r="BI1606" s="294" t="s">
        <v>3983</v>
      </c>
      <c r="BJ1606" s="294" t="s">
        <v>3983</v>
      </c>
      <c r="BK1606" s="294" t="s">
        <v>3983</v>
      </c>
      <c r="BM1606" s="294" t="s">
        <v>3983</v>
      </c>
      <c r="BN1606" s="294" t="s">
        <v>3983</v>
      </c>
      <c r="BO1606" s="294" t="s">
        <v>3983</v>
      </c>
      <c r="BP1606" s="294" t="s">
        <v>3983</v>
      </c>
      <c r="BQ1606" s="294" t="s">
        <v>3983</v>
      </c>
      <c r="BS1606" s="294" t="s">
        <v>3983</v>
      </c>
      <c r="BT1606" s="294" t="s">
        <v>3983</v>
      </c>
      <c r="BU1606" s="294" t="s">
        <v>3983</v>
      </c>
      <c r="BV1606" s="294" t="s">
        <v>3983</v>
      </c>
      <c r="BW1606" s="294" t="s">
        <v>3983</v>
      </c>
      <c r="BY1606" s="294" t="s">
        <v>3983</v>
      </c>
    </row>
    <row r="1607" spans="1:77">
      <c r="A1607" s="301">
        <v>1641</v>
      </c>
      <c r="B1607" s="302" t="s">
        <v>4004</v>
      </c>
      <c r="C1607" s="301" t="s">
        <v>5557</v>
      </c>
      <c r="D1607" s="302" t="s">
        <v>4139</v>
      </c>
      <c r="E1607" s="303">
        <v>585.39</v>
      </c>
      <c r="F1607" s="294" t="s">
        <v>3983</v>
      </c>
      <c r="G1607" s="294" t="s">
        <v>3983</v>
      </c>
      <c r="H1607" s="294" t="s">
        <v>3983</v>
      </c>
      <c r="I1607" s="294" t="s">
        <v>3983</v>
      </c>
      <c r="K1607" s="294" t="s">
        <v>3983</v>
      </c>
      <c r="L1607" s="294" t="s">
        <v>3983</v>
      </c>
      <c r="M1607" s="294" t="s">
        <v>3983</v>
      </c>
      <c r="N1607" s="294" t="s">
        <v>3983</v>
      </c>
      <c r="O1607" s="294" t="s">
        <v>3983</v>
      </c>
      <c r="Q1607" s="294" t="s">
        <v>3983</v>
      </c>
      <c r="R1607" s="294" t="s">
        <v>3983</v>
      </c>
      <c r="S1607" s="294" t="s">
        <v>3983</v>
      </c>
      <c r="T1607" s="294" t="s">
        <v>3983</v>
      </c>
      <c r="U1607" s="294" t="s">
        <v>3983</v>
      </c>
      <c r="W1607" s="294" t="s">
        <v>3983</v>
      </c>
      <c r="X1607" s="294" t="s">
        <v>3983</v>
      </c>
      <c r="Y1607" s="294" t="s">
        <v>3983</v>
      </c>
      <c r="Z1607" s="294" t="s">
        <v>3983</v>
      </c>
      <c r="AA1607" s="294" t="s">
        <v>3983</v>
      </c>
      <c r="AC1607" s="294" t="s">
        <v>3983</v>
      </c>
      <c r="AD1607" s="294" t="s">
        <v>3983</v>
      </c>
      <c r="AE1607" s="294" t="s">
        <v>3983</v>
      </c>
      <c r="AF1607" s="294" t="s">
        <v>3983</v>
      </c>
      <c r="AG1607" s="294" t="s">
        <v>3983</v>
      </c>
      <c r="AI1607" s="294" t="s">
        <v>3983</v>
      </c>
      <c r="AJ1607" s="294" t="s">
        <v>3983</v>
      </c>
      <c r="AK1607" s="294" t="s">
        <v>3983</v>
      </c>
      <c r="AL1607" s="294" t="s">
        <v>3983</v>
      </c>
      <c r="AM1607" s="294" t="s">
        <v>3983</v>
      </c>
      <c r="AO1607" s="294" t="s">
        <v>3983</v>
      </c>
      <c r="AP1607" s="294" t="s">
        <v>3983</v>
      </c>
      <c r="AQ1607" s="294" t="s">
        <v>3983</v>
      </c>
      <c r="AR1607" s="294" t="s">
        <v>3983</v>
      </c>
      <c r="AS1607" s="294" t="s">
        <v>3983</v>
      </c>
      <c r="AU1607" s="294" t="s">
        <v>3983</v>
      </c>
      <c r="AV1607" s="294" t="s">
        <v>3983</v>
      </c>
      <c r="AW1607" s="294" t="s">
        <v>3983</v>
      </c>
      <c r="AX1607" s="294" t="s">
        <v>3983</v>
      </c>
      <c r="AY1607" s="294" t="s">
        <v>3983</v>
      </c>
      <c r="BA1607" s="294" t="s">
        <v>3983</v>
      </c>
      <c r="BB1607" s="294" t="s">
        <v>3983</v>
      </c>
      <c r="BC1607" s="294" t="s">
        <v>3983</v>
      </c>
      <c r="BD1607" s="294" t="s">
        <v>3983</v>
      </c>
      <c r="BE1607" s="294" t="s">
        <v>3983</v>
      </c>
      <c r="BG1607" s="294" t="s">
        <v>3983</v>
      </c>
      <c r="BH1607" s="294" t="s">
        <v>3983</v>
      </c>
      <c r="BI1607" s="294" t="s">
        <v>3983</v>
      </c>
      <c r="BJ1607" s="294" t="s">
        <v>3983</v>
      </c>
      <c r="BK1607" s="294" t="s">
        <v>3983</v>
      </c>
      <c r="BM1607" s="294" t="s">
        <v>3983</v>
      </c>
      <c r="BN1607" s="294" t="s">
        <v>3983</v>
      </c>
      <c r="BO1607" s="294" t="s">
        <v>3983</v>
      </c>
      <c r="BP1607" s="294" t="s">
        <v>3983</v>
      </c>
      <c r="BQ1607" s="294" t="s">
        <v>3983</v>
      </c>
      <c r="BS1607" s="294" t="s">
        <v>3983</v>
      </c>
      <c r="BT1607" s="294" t="s">
        <v>3983</v>
      </c>
      <c r="BU1607" s="294" t="s">
        <v>3983</v>
      </c>
      <c r="BV1607" s="294" t="s">
        <v>3983</v>
      </c>
      <c r="BW1607" s="294" t="s">
        <v>3983</v>
      </c>
      <c r="BY1607" s="294" t="s">
        <v>3983</v>
      </c>
    </row>
    <row r="1608" spans="1:77">
      <c r="A1608" s="301">
        <v>1642</v>
      </c>
      <c r="B1608" s="302" t="s">
        <v>3986</v>
      </c>
      <c r="C1608" s="301" t="s">
        <v>5558</v>
      </c>
      <c r="D1608" s="302" t="s">
        <v>4652</v>
      </c>
      <c r="E1608" s="303">
        <v>600</v>
      </c>
      <c r="F1608" s="294">
        <v>468</v>
      </c>
      <c r="G1608" s="294">
        <v>480</v>
      </c>
      <c r="H1608" s="294">
        <v>0.97409999999999997</v>
      </c>
      <c r="I1608" s="294">
        <v>221640</v>
      </c>
      <c r="K1608" s="294" t="s">
        <v>3983</v>
      </c>
      <c r="L1608" s="294">
        <v>479</v>
      </c>
      <c r="M1608" s="294">
        <v>480</v>
      </c>
      <c r="N1608" s="294">
        <v>0.96650000000000003</v>
      </c>
      <c r="O1608" s="294">
        <v>220180</v>
      </c>
      <c r="Q1608" s="294" t="s">
        <v>3983</v>
      </c>
      <c r="R1608" s="294">
        <v>549</v>
      </c>
      <c r="S1608" s="294">
        <v>549</v>
      </c>
      <c r="T1608" s="294">
        <v>0.96379999999999999</v>
      </c>
      <c r="U1608" s="294">
        <v>243240</v>
      </c>
      <c r="W1608" s="294" t="s">
        <v>3983</v>
      </c>
      <c r="X1608" s="294">
        <v>549</v>
      </c>
      <c r="Y1608" s="294">
        <v>549</v>
      </c>
      <c r="Z1608" s="294">
        <v>0.98880000000000001</v>
      </c>
      <c r="AA1608" s="294">
        <v>202110</v>
      </c>
      <c r="AC1608" s="294" t="s">
        <v>3983</v>
      </c>
      <c r="AD1608" s="294">
        <v>431</v>
      </c>
      <c r="AE1608" s="294">
        <v>480</v>
      </c>
      <c r="AF1608" s="294">
        <v>0.98399999999999999</v>
      </c>
      <c r="AG1608" s="294">
        <v>215020</v>
      </c>
      <c r="AI1608" s="294" t="s">
        <v>3983</v>
      </c>
      <c r="AJ1608" s="294">
        <v>452</v>
      </c>
      <c r="AK1608" s="294">
        <v>480</v>
      </c>
      <c r="AL1608" s="294">
        <v>0.97689999999999999</v>
      </c>
      <c r="AM1608" s="294">
        <v>199280</v>
      </c>
      <c r="AO1608" s="294" t="s">
        <v>3983</v>
      </c>
      <c r="AP1608" s="294">
        <v>277.44</v>
      </c>
      <c r="AQ1608" s="294">
        <v>480</v>
      </c>
      <c r="AR1608" s="294">
        <v>0.93859999999999999</v>
      </c>
      <c r="AS1608" s="294">
        <v>112648</v>
      </c>
      <c r="AU1608" s="294" t="s">
        <v>3983</v>
      </c>
      <c r="AV1608" s="294">
        <v>365.76</v>
      </c>
      <c r="AW1608" s="294">
        <v>480</v>
      </c>
      <c r="AX1608" s="294">
        <v>0.99980000000000002</v>
      </c>
      <c r="AY1608" s="294">
        <v>173280</v>
      </c>
      <c r="BA1608" s="294" t="s">
        <v>3983</v>
      </c>
      <c r="BB1608" s="294">
        <v>461.28</v>
      </c>
      <c r="BC1608" s="294">
        <v>480</v>
      </c>
      <c r="BD1608" s="294">
        <v>0.99949999999999994</v>
      </c>
      <c r="BE1608" s="294">
        <v>200688</v>
      </c>
      <c r="BG1608" s="294" t="s">
        <v>3983</v>
      </c>
      <c r="BH1608" s="294">
        <v>451.2</v>
      </c>
      <c r="BI1608" s="294">
        <v>480</v>
      </c>
      <c r="BJ1608" s="294">
        <v>0.99949999999999994</v>
      </c>
      <c r="BK1608" s="294">
        <v>192612</v>
      </c>
      <c r="BM1608" s="294" t="s">
        <v>3983</v>
      </c>
      <c r="BN1608" s="294">
        <v>439.68</v>
      </c>
      <c r="BO1608" s="294">
        <v>480</v>
      </c>
      <c r="BP1608" s="294">
        <v>0.99970000000000003</v>
      </c>
      <c r="BQ1608" s="294">
        <v>153780</v>
      </c>
      <c r="BS1608" s="294" t="s">
        <v>3983</v>
      </c>
      <c r="BT1608" s="294">
        <v>427.2</v>
      </c>
      <c r="BU1608" s="294">
        <v>480</v>
      </c>
      <c r="BV1608" s="294">
        <v>0.99850000000000005</v>
      </c>
      <c r="BW1608" s="294">
        <v>175512</v>
      </c>
      <c r="BY1608" s="294" t="s">
        <v>3983</v>
      </c>
    </row>
    <row r="1609" spans="1:77">
      <c r="A1609" s="301">
        <v>1643</v>
      </c>
      <c r="B1609" s="302" t="s">
        <v>3986</v>
      </c>
      <c r="C1609" s="301" t="s">
        <v>5559</v>
      </c>
      <c r="D1609" s="302" t="s">
        <v>4051</v>
      </c>
      <c r="E1609" s="303">
        <v>500</v>
      </c>
      <c r="F1609" s="294">
        <v>364</v>
      </c>
      <c r="G1609" s="294">
        <v>364</v>
      </c>
      <c r="H1609" s="294">
        <v>0.93320000000000003</v>
      </c>
      <c r="I1609" s="294">
        <v>132260</v>
      </c>
      <c r="K1609" s="294">
        <v>0.54079999999999995</v>
      </c>
      <c r="L1609" s="294">
        <v>419.2</v>
      </c>
      <c r="M1609" s="294">
        <v>419.2</v>
      </c>
      <c r="N1609" s="294">
        <v>0.93340000000000001</v>
      </c>
      <c r="O1609" s="294">
        <v>133184</v>
      </c>
      <c r="Q1609" s="294">
        <v>0.45750000000000002</v>
      </c>
      <c r="R1609" s="294">
        <v>396</v>
      </c>
      <c r="S1609" s="294">
        <v>396</v>
      </c>
      <c r="T1609" s="294">
        <v>0.94399999999999995</v>
      </c>
      <c r="U1609" s="294">
        <v>136572</v>
      </c>
      <c r="W1609" s="294">
        <v>0.50739999999999996</v>
      </c>
      <c r="X1609" s="294">
        <v>341.6</v>
      </c>
      <c r="Y1609" s="294">
        <v>341.6</v>
      </c>
      <c r="Z1609" s="294">
        <v>0.95419999999999994</v>
      </c>
      <c r="AA1609" s="294">
        <v>129244</v>
      </c>
      <c r="AC1609" s="294">
        <v>0.53300000000000003</v>
      </c>
      <c r="AD1609" s="294">
        <v>352</v>
      </c>
      <c r="AE1609" s="294">
        <v>352</v>
      </c>
      <c r="AF1609" s="294">
        <v>0.95099999999999996</v>
      </c>
      <c r="AG1609" s="294">
        <v>123700</v>
      </c>
      <c r="AI1609" s="294">
        <v>0.49669999999999997</v>
      </c>
      <c r="AJ1609" s="294">
        <v>349.6</v>
      </c>
      <c r="AK1609" s="294">
        <v>349.6</v>
      </c>
      <c r="AL1609" s="294">
        <v>0.95230000000000004</v>
      </c>
      <c r="AM1609" s="294">
        <v>128608</v>
      </c>
      <c r="AO1609" s="294">
        <v>0.53649999999999998</v>
      </c>
      <c r="AP1609" s="294">
        <v>322.39999999999998</v>
      </c>
      <c r="AQ1609" s="294">
        <v>322.39999999999998</v>
      </c>
      <c r="AR1609" s="294">
        <v>0.95499999999999996</v>
      </c>
      <c r="AS1609" s="294">
        <v>114968</v>
      </c>
      <c r="AU1609" s="294">
        <v>0.50190000000000001</v>
      </c>
      <c r="AV1609" s="294">
        <v>271.2</v>
      </c>
      <c r="AW1609" s="294">
        <v>271.2</v>
      </c>
      <c r="AX1609" s="294">
        <v>0.95550000000000002</v>
      </c>
      <c r="AY1609" s="294">
        <v>96124</v>
      </c>
      <c r="BA1609" s="294">
        <v>0.51519999999999999</v>
      </c>
      <c r="BB1609" s="294">
        <v>226.4</v>
      </c>
      <c r="BC1609" s="294">
        <v>226.4</v>
      </c>
      <c r="BD1609" s="294">
        <v>0.95169999999999999</v>
      </c>
      <c r="BE1609" s="294">
        <v>82436</v>
      </c>
      <c r="BG1609" s="294">
        <v>0.51419999999999999</v>
      </c>
      <c r="BH1609" s="294">
        <v>226.4</v>
      </c>
      <c r="BI1609" s="294">
        <v>226.4</v>
      </c>
      <c r="BJ1609" s="294">
        <v>0.95830000000000004</v>
      </c>
      <c r="BK1609" s="294">
        <v>82700</v>
      </c>
      <c r="BM1609" s="294">
        <v>0.51239999999999997</v>
      </c>
      <c r="BN1609" s="294">
        <v>284</v>
      </c>
      <c r="BO1609" s="294">
        <v>284</v>
      </c>
      <c r="BP1609" s="294">
        <v>0.95240000000000002</v>
      </c>
      <c r="BQ1609" s="294">
        <v>88000</v>
      </c>
      <c r="BS1609" s="294">
        <v>0.48420000000000002</v>
      </c>
      <c r="BT1609" s="294">
        <v>338.4</v>
      </c>
      <c r="BU1609" s="294">
        <v>338.4</v>
      </c>
      <c r="BV1609" s="294">
        <v>0.95230000000000004</v>
      </c>
      <c r="BW1609" s="294">
        <v>109848</v>
      </c>
      <c r="BY1609" s="294">
        <v>0.4582</v>
      </c>
    </row>
    <row r="1610" spans="1:77">
      <c r="A1610" s="301">
        <v>1644</v>
      </c>
      <c r="B1610" s="302" t="s">
        <v>3986</v>
      </c>
      <c r="C1610" s="301" t="s">
        <v>5560</v>
      </c>
      <c r="D1610" s="302" t="s">
        <v>4139</v>
      </c>
      <c r="E1610" s="303">
        <v>166.66</v>
      </c>
      <c r="F1610" s="294">
        <v>0</v>
      </c>
      <c r="G1610" s="294">
        <v>133.328</v>
      </c>
      <c r="H1610" s="294" t="e">
        <v>#DIV/0!</v>
      </c>
      <c r="I1610" s="294">
        <v>0</v>
      </c>
      <c r="K1610" s="294">
        <v>0</v>
      </c>
      <c r="L1610" s="294">
        <v>0</v>
      </c>
      <c r="M1610" s="294">
        <v>133.328</v>
      </c>
      <c r="N1610" s="294" t="e">
        <v>#DIV/0!</v>
      </c>
      <c r="O1610" s="294">
        <v>0</v>
      </c>
      <c r="Q1610" s="294">
        <v>0</v>
      </c>
      <c r="R1610" s="294">
        <v>0</v>
      </c>
      <c r="S1610" s="294">
        <v>0</v>
      </c>
      <c r="T1610" s="294" t="e">
        <v>#DIV/0!</v>
      </c>
      <c r="U1610" s="294">
        <v>0</v>
      </c>
      <c r="W1610" s="294">
        <v>0</v>
      </c>
      <c r="X1610" s="294">
        <v>0</v>
      </c>
      <c r="Y1610" s="294">
        <v>133.328</v>
      </c>
      <c r="Z1610" s="294" t="e">
        <v>#DIV/0!</v>
      </c>
      <c r="AA1610" s="294">
        <v>0</v>
      </c>
      <c r="AC1610" s="294">
        <v>0</v>
      </c>
      <c r="AD1610" s="294">
        <v>0</v>
      </c>
      <c r="AE1610" s="294">
        <v>0</v>
      </c>
      <c r="AF1610" s="294" t="e">
        <v>#DIV/0!</v>
      </c>
      <c r="AG1610" s="294">
        <v>0</v>
      </c>
      <c r="AI1610" s="294">
        <v>0</v>
      </c>
      <c r="AJ1610" s="294">
        <v>0</v>
      </c>
      <c r="AK1610" s="294">
        <v>0</v>
      </c>
      <c r="AL1610" s="294" t="e">
        <v>#DIV/0!</v>
      </c>
      <c r="AM1610" s="294">
        <v>0</v>
      </c>
      <c r="AO1610" s="294">
        <v>0</v>
      </c>
      <c r="AP1610" s="294">
        <v>0</v>
      </c>
      <c r="AQ1610" s="294">
        <v>0</v>
      </c>
      <c r="AR1610" s="294" t="e">
        <v>#DIV/0!</v>
      </c>
      <c r="AS1610" s="294">
        <v>0</v>
      </c>
      <c r="AU1610" s="294">
        <v>0</v>
      </c>
      <c r="AV1610" s="294">
        <v>0</v>
      </c>
      <c r="AW1610" s="294">
        <v>0</v>
      </c>
      <c r="AX1610" s="294" t="e">
        <v>#DIV/0!</v>
      </c>
      <c r="AY1610" s="294">
        <v>0</v>
      </c>
      <c r="BA1610" s="294">
        <v>0</v>
      </c>
      <c r="BB1610" s="294">
        <v>0</v>
      </c>
      <c r="BC1610" s="294">
        <v>0</v>
      </c>
      <c r="BD1610" s="294" t="e">
        <v>#DIV/0!</v>
      </c>
      <c r="BE1610" s="294">
        <v>0</v>
      </c>
      <c r="BG1610" s="294">
        <v>0</v>
      </c>
      <c r="BH1610" s="294">
        <v>0</v>
      </c>
      <c r="BI1610" s="294">
        <v>0</v>
      </c>
      <c r="BJ1610" s="294" t="e">
        <v>#DIV/0!</v>
      </c>
      <c r="BK1610" s="294">
        <v>0</v>
      </c>
      <c r="BM1610" s="294">
        <v>0</v>
      </c>
      <c r="BN1610" s="294">
        <v>0</v>
      </c>
      <c r="BO1610" s="294">
        <v>0</v>
      </c>
      <c r="BP1610" s="294" t="e">
        <v>#DIV/0!</v>
      </c>
      <c r="BQ1610" s="294">
        <v>0</v>
      </c>
      <c r="BS1610" s="294">
        <v>0</v>
      </c>
      <c r="BT1610" s="294">
        <v>0</v>
      </c>
      <c r="BU1610" s="294">
        <v>133.328</v>
      </c>
      <c r="BV1610" s="294" t="e">
        <v>#DIV/0!</v>
      </c>
      <c r="BW1610" s="294">
        <v>0</v>
      </c>
      <c r="BY1610" s="294">
        <v>0</v>
      </c>
    </row>
    <row r="1611" spans="1:77">
      <c r="A1611" s="301">
        <v>1645</v>
      </c>
      <c r="B1611" s="302" t="s">
        <v>3986</v>
      </c>
      <c r="C1611" s="301" t="s">
        <v>5561</v>
      </c>
      <c r="D1611" s="302" t="s">
        <v>4139</v>
      </c>
      <c r="E1611" s="303">
        <v>167</v>
      </c>
      <c r="F1611" s="294">
        <v>124.8</v>
      </c>
      <c r="G1611" s="294">
        <v>133.6</v>
      </c>
      <c r="H1611" s="294">
        <v>0.96060000000000001</v>
      </c>
      <c r="I1611" s="294">
        <v>18546</v>
      </c>
      <c r="K1611" s="294">
        <v>0.21490000000000001</v>
      </c>
      <c r="L1611" s="294">
        <v>115.8</v>
      </c>
      <c r="M1611" s="294">
        <v>133.6</v>
      </c>
      <c r="N1611" s="294">
        <v>0.95950000000000002</v>
      </c>
      <c r="O1611" s="294">
        <v>18303</v>
      </c>
      <c r="Q1611" s="294">
        <v>0.22140000000000001</v>
      </c>
      <c r="R1611" s="294">
        <v>125.1</v>
      </c>
      <c r="S1611" s="294">
        <v>133.6</v>
      </c>
      <c r="T1611" s="294">
        <v>0.9556</v>
      </c>
      <c r="U1611" s="294">
        <v>16314</v>
      </c>
      <c r="W1611" s="294">
        <v>0.1895</v>
      </c>
      <c r="X1611" s="294">
        <v>132.30000000000001</v>
      </c>
      <c r="Y1611" s="294">
        <v>133.6</v>
      </c>
      <c r="Z1611" s="294">
        <v>0.95730000000000004</v>
      </c>
      <c r="AA1611" s="294">
        <v>14652</v>
      </c>
      <c r="AC1611" s="294">
        <v>0.1555</v>
      </c>
      <c r="AD1611" s="294">
        <v>123.3</v>
      </c>
      <c r="AE1611" s="294">
        <v>133.6</v>
      </c>
      <c r="AF1611" s="294">
        <v>0.9214</v>
      </c>
      <c r="AG1611" s="294">
        <v>7098</v>
      </c>
      <c r="AI1611" s="294">
        <v>8.4000000000000005E-2</v>
      </c>
      <c r="AJ1611" s="294">
        <v>125.4</v>
      </c>
      <c r="AK1611" s="294">
        <v>133.6</v>
      </c>
      <c r="AL1611" s="294">
        <v>0.95440000000000003</v>
      </c>
      <c r="AM1611" s="294">
        <v>15417</v>
      </c>
      <c r="AO1611" s="294">
        <v>0.1789</v>
      </c>
      <c r="AP1611" s="294">
        <v>143.4</v>
      </c>
      <c r="AQ1611" s="294">
        <v>143.4</v>
      </c>
      <c r="AR1611" s="294">
        <v>0.95379999999999998</v>
      </c>
      <c r="AS1611" s="294">
        <v>14769</v>
      </c>
      <c r="AU1611" s="294">
        <v>0.1452</v>
      </c>
      <c r="AV1611" s="294">
        <v>153.9</v>
      </c>
      <c r="AW1611" s="294">
        <v>153.9</v>
      </c>
      <c r="AX1611" s="294">
        <v>0.96179999999999999</v>
      </c>
      <c r="AY1611" s="294">
        <v>20901</v>
      </c>
      <c r="BA1611" s="294">
        <v>0.1961</v>
      </c>
      <c r="BB1611" s="294">
        <v>151.80000000000001</v>
      </c>
      <c r="BC1611" s="294">
        <v>151.80000000000001</v>
      </c>
      <c r="BD1611" s="294">
        <v>0.95740000000000003</v>
      </c>
      <c r="BE1611" s="294">
        <v>20427</v>
      </c>
      <c r="BG1611" s="294">
        <v>0.18890000000000001</v>
      </c>
      <c r="BH1611" s="294">
        <v>119.4</v>
      </c>
      <c r="BI1611" s="294">
        <v>133.6</v>
      </c>
      <c r="BJ1611" s="294">
        <v>0.95809999999999995</v>
      </c>
      <c r="BK1611" s="294">
        <v>17325</v>
      </c>
      <c r="BM1611" s="294">
        <v>0.2036</v>
      </c>
      <c r="BN1611" s="294">
        <v>122.1</v>
      </c>
      <c r="BO1611" s="294">
        <v>133.6</v>
      </c>
      <c r="BP1611" s="294">
        <v>0.96650000000000003</v>
      </c>
      <c r="BQ1611" s="294">
        <v>23094</v>
      </c>
      <c r="BS1611" s="294">
        <v>0.29120000000000001</v>
      </c>
      <c r="BT1611" s="294">
        <v>104.4</v>
      </c>
      <c r="BU1611" s="294">
        <v>133.6</v>
      </c>
      <c r="BV1611" s="294">
        <v>0.96120000000000005</v>
      </c>
      <c r="BW1611" s="294">
        <v>20643</v>
      </c>
      <c r="BY1611" s="294">
        <v>0.27650000000000002</v>
      </c>
    </row>
    <row r="1612" spans="1:77">
      <c r="A1612" s="301">
        <v>1646</v>
      </c>
      <c r="B1612" s="302" t="s">
        <v>3986</v>
      </c>
      <c r="C1612" s="301" t="s">
        <v>5562</v>
      </c>
      <c r="D1612" s="302" t="s">
        <v>4063</v>
      </c>
      <c r="E1612" s="303">
        <v>176</v>
      </c>
      <c r="F1612" s="294">
        <v>69</v>
      </c>
      <c r="G1612" s="294">
        <v>140.80000000000001</v>
      </c>
      <c r="H1612" s="294">
        <v>0.99449999999999994</v>
      </c>
      <c r="I1612" s="294">
        <v>37800</v>
      </c>
      <c r="K1612" s="294" t="s">
        <v>3983</v>
      </c>
      <c r="L1612" s="294">
        <v>72</v>
      </c>
      <c r="M1612" s="294">
        <v>140.80000000000001</v>
      </c>
      <c r="N1612" s="294">
        <v>0.99199999999999999</v>
      </c>
      <c r="O1612" s="294">
        <v>36900</v>
      </c>
      <c r="Q1612" s="294" t="s">
        <v>3983</v>
      </c>
      <c r="R1612" s="294">
        <v>21</v>
      </c>
      <c r="S1612" s="294">
        <v>140.80000000000001</v>
      </c>
      <c r="T1612" s="294">
        <v>0.97499999999999998</v>
      </c>
      <c r="U1612" s="294">
        <v>35100</v>
      </c>
      <c r="W1612" s="294" t="s">
        <v>3983</v>
      </c>
      <c r="X1612" s="294">
        <v>21</v>
      </c>
      <c r="Y1612" s="294">
        <v>140.80000000000001</v>
      </c>
      <c r="Z1612" s="294">
        <v>0.99119999999999997</v>
      </c>
      <c r="AA1612" s="294">
        <v>33600</v>
      </c>
      <c r="AC1612" s="294" t="s">
        <v>3983</v>
      </c>
      <c r="AD1612" s="294">
        <v>18</v>
      </c>
      <c r="AE1612" s="294">
        <v>140.80000000000001</v>
      </c>
      <c r="AF1612" s="294">
        <v>0.97150000000000003</v>
      </c>
      <c r="AG1612" s="294">
        <v>30600</v>
      </c>
      <c r="AI1612" s="294" t="s">
        <v>3983</v>
      </c>
      <c r="AJ1612" s="294">
        <v>69</v>
      </c>
      <c r="AK1612" s="294">
        <v>140.80000000000001</v>
      </c>
      <c r="AL1612" s="294">
        <v>0.97329999999999994</v>
      </c>
      <c r="AM1612" s="294">
        <v>32700</v>
      </c>
      <c r="AO1612" s="294" t="s">
        <v>3983</v>
      </c>
      <c r="AP1612" s="294">
        <v>69</v>
      </c>
      <c r="AQ1612" s="294">
        <v>140.80000000000001</v>
      </c>
      <c r="AR1612" s="294">
        <v>0.96779999999999999</v>
      </c>
      <c r="AS1612" s="294">
        <v>27000</v>
      </c>
      <c r="AU1612" s="294" t="s">
        <v>3983</v>
      </c>
      <c r="AV1612" s="294">
        <v>66</v>
      </c>
      <c r="AW1612" s="294">
        <v>140.80000000000001</v>
      </c>
      <c r="AX1612" s="294">
        <v>0.95150000000000001</v>
      </c>
      <c r="AY1612" s="294">
        <v>29400</v>
      </c>
      <c r="BA1612" s="294" t="s">
        <v>3983</v>
      </c>
      <c r="BB1612" s="294">
        <v>9</v>
      </c>
      <c r="BC1612" s="294">
        <v>140.80000000000001</v>
      </c>
      <c r="BD1612" s="294">
        <v>0.88890000000000002</v>
      </c>
      <c r="BE1612" s="294">
        <v>21600</v>
      </c>
      <c r="BG1612" s="294" t="s">
        <v>3983</v>
      </c>
      <c r="BH1612" s="294">
        <v>9</v>
      </c>
      <c r="BI1612" s="294">
        <v>140.80000000000001</v>
      </c>
      <c r="BJ1612" s="294">
        <v>0.74549999999999994</v>
      </c>
      <c r="BK1612" s="294">
        <v>12300</v>
      </c>
      <c r="BM1612" s="294" t="s">
        <v>3983</v>
      </c>
      <c r="BN1612" s="294">
        <v>69</v>
      </c>
      <c r="BO1612" s="294">
        <v>140.80000000000001</v>
      </c>
      <c r="BP1612" s="294">
        <v>0.91589999999999994</v>
      </c>
      <c r="BQ1612" s="294">
        <v>29400</v>
      </c>
      <c r="BS1612" s="294" t="s">
        <v>3983</v>
      </c>
      <c r="BT1612" s="294">
        <v>72</v>
      </c>
      <c r="BU1612" s="294">
        <v>140.80000000000001</v>
      </c>
      <c r="BV1612" s="294">
        <v>0.98980000000000001</v>
      </c>
      <c r="BW1612" s="294">
        <v>29100</v>
      </c>
      <c r="BY1612" s="294" t="s">
        <v>3983</v>
      </c>
    </row>
    <row r="1613" spans="1:77">
      <c r="A1613" s="301">
        <v>1647</v>
      </c>
      <c r="B1613" s="302" t="s">
        <v>3986</v>
      </c>
      <c r="C1613" s="301" t="s">
        <v>5563</v>
      </c>
      <c r="D1613" s="302" t="s">
        <v>4139</v>
      </c>
      <c r="E1613" s="303">
        <v>1200</v>
      </c>
      <c r="F1613" s="294">
        <v>840</v>
      </c>
      <c r="G1613" s="294">
        <v>960</v>
      </c>
      <c r="H1613" s="294">
        <v>0.99649999999999994</v>
      </c>
      <c r="I1613" s="294">
        <v>256140</v>
      </c>
      <c r="K1613" s="294">
        <v>0.53890000000000005</v>
      </c>
      <c r="L1613" s="294">
        <v>828</v>
      </c>
      <c r="M1613" s="294">
        <v>960</v>
      </c>
      <c r="N1613" s="294">
        <v>0.99609999999999999</v>
      </c>
      <c r="O1613" s="294">
        <v>321300</v>
      </c>
      <c r="Q1613" s="294">
        <v>0.52359999999999995</v>
      </c>
      <c r="R1613" s="294">
        <v>1062</v>
      </c>
      <c r="S1613" s="294">
        <v>1062</v>
      </c>
      <c r="T1613" s="294">
        <v>0.99670000000000003</v>
      </c>
      <c r="U1613" s="294">
        <v>317880</v>
      </c>
      <c r="W1613" s="294">
        <v>0.41710000000000003</v>
      </c>
      <c r="X1613" s="294">
        <v>1098</v>
      </c>
      <c r="Y1613" s="294">
        <v>1098</v>
      </c>
      <c r="Z1613" s="294">
        <v>0.99539999999999995</v>
      </c>
      <c r="AA1613" s="294">
        <v>463140</v>
      </c>
      <c r="AC1613" s="294">
        <v>0.5696</v>
      </c>
      <c r="AD1613" s="294">
        <v>1134</v>
      </c>
      <c r="AE1613" s="294">
        <v>1134</v>
      </c>
      <c r="AF1613" s="294">
        <v>0.99519999999999997</v>
      </c>
      <c r="AG1613" s="294">
        <v>520920</v>
      </c>
      <c r="AH1613" s="294" t="e">
        <f>AG1613-#REF!</f>
        <v>#REF!</v>
      </c>
      <c r="AI1613" s="294">
        <v>0.62039999999999995</v>
      </c>
      <c r="AJ1613" s="294">
        <v>1152</v>
      </c>
      <c r="AK1613" s="294">
        <v>1152</v>
      </c>
      <c r="AL1613" s="294">
        <v>0.99570000000000003</v>
      </c>
      <c r="AM1613" s="294">
        <v>531180</v>
      </c>
      <c r="AN1613" s="294" t="e">
        <f>AM1613-#REF!</f>
        <v>#REF!</v>
      </c>
      <c r="AO1613" s="294">
        <v>0.64319999999999999</v>
      </c>
      <c r="AP1613" s="294">
        <v>1170</v>
      </c>
      <c r="AQ1613" s="294">
        <v>1152</v>
      </c>
      <c r="AR1613" s="294">
        <v>0.99419999999999997</v>
      </c>
      <c r="AS1613" s="294">
        <v>576900</v>
      </c>
      <c r="AT1613" s="294" t="e">
        <f>AS1613-#REF!</f>
        <v>#REF!</v>
      </c>
      <c r="AU1613" s="294">
        <v>0.66669999999999996</v>
      </c>
      <c r="AV1613" s="294">
        <v>1206</v>
      </c>
      <c r="AW1613" s="294">
        <v>1206</v>
      </c>
      <c r="AX1613" s="294">
        <v>0.99199999999999999</v>
      </c>
      <c r="AY1613" s="294">
        <v>597420</v>
      </c>
      <c r="AZ1613" s="294" t="e">
        <f>AY1613-#REF!</f>
        <v>#REF!</v>
      </c>
      <c r="BA1613" s="294">
        <v>0.69359999999999999</v>
      </c>
      <c r="BB1613" s="294">
        <v>1170</v>
      </c>
      <c r="BC1613" s="294">
        <v>1170</v>
      </c>
      <c r="BD1613" s="294">
        <v>0.99329999999999996</v>
      </c>
      <c r="BE1613" s="294">
        <v>635940</v>
      </c>
      <c r="BF1613" s="294" t="e">
        <f>BE1613-#REF!</f>
        <v>#REF!</v>
      </c>
      <c r="BG1613" s="294">
        <v>0.73550000000000004</v>
      </c>
      <c r="BH1613" s="294">
        <v>1170</v>
      </c>
      <c r="BI1613" s="294">
        <v>1170</v>
      </c>
      <c r="BJ1613" s="294">
        <v>0.99209999999999998</v>
      </c>
      <c r="BK1613" s="294">
        <v>654840</v>
      </c>
      <c r="BL1613" s="294" t="e">
        <f>BK1613-#REF!</f>
        <v>#REF!</v>
      </c>
      <c r="BM1613" s="294">
        <v>0.75829999999999997</v>
      </c>
      <c r="BN1613" s="294">
        <v>1152</v>
      </c>
      <c r="BO1613" s="294">
        <v>1152</v>
      </c>
      <c r="BP1613" s="294">
        <v>0.99329999999999996</v>
      </c>
      <c r="BQ1613" s="294">
        <v>532080</v>
      </c>
      <c r="BR1613" s="294" t="e">
        <f>BQ1613-#REF!</f>
        <v>#REF!</v>
      </c>
      <c r="BS1613" s="294">
        <v>0.69199999999999995</v>
      </c>
      <c r="BT1613" s="294">
        <v>1152</v>
      </c>
      <c r="BU1613" s="294">
        <v>1152</v>
      </c>
      <c r="BV1613" s="294">
        <v>0.99539999999999995</v>
      </c>
      <c r="BW1613" s="294">
        <v>542160</v>
      </c>
      <c r="BX1613" s="294" t="e">
        <f>BW1613-#REF!</f>
        <v>#REF!</v>
      </c>
      <c r="BY1613" s="294">
        <v>0.63549999999999995</v>
      </c>
    </row>
    <row r="1614" spans="1:77">
      <c r="A1614" s="301">
        <v>1648</v>
      </c>
      <c r="B1614" s="302" t="s">
        <v>3986</v>
      </c>
      <c r="C1614" s="301" t="s">
        <v>5564</v>
      </c>
      <c r="D1614" s="302" t="s">
        <v>4139</v>
      </c>
      <c r="E1614" s="303">
        <v>222</v>
      </c>
      <c r="F1614" s="294">
        <v>110.4</v>
      </c>
      <c r="G1614" s="294">
        <v>177.6</v>
      </c>
      <c r="H1614" s="294">
        <v>0.95489999999999997</v>
      </c>
      <c r="I1614" s="294">
        <v>25233</v>
      </c>
      <c r="K1614" s="294">
        <v>0.33250000000000002</v>
      </c>
      <c r="L1614" s="294">
        <v>110.4</v>
      </c>
      <c r="M1614" s="294">
        <v>177.6</v>
      </c>
      <c r="N1614" s="294">
        <v>0.95269999999999999</v>
      </c>
      <c r="O1614" s="294">
        <v>28985</v>
      </c>
      <c r="Q1614" s="294">
        <v>0.37040000000000001</v>
      </c>
      <c r="R1614" s="294">
        <v>116.4</v>
      </c>
      <c r="S1614" s="294">
        <v>177.6</v>
      </c>
      <c r="T1614" s="294">
        <v>0.92989999999999995</v>
      </c>
      <c r="U1614" s="294">
        <v>22549</v>
      </c>
      <c r="W1614" s="294">
        <v>0.28939999999999999</v>
      </c>
      <c r="X1614" s="294">
        <v>121.2</v>
      </c>
      <c r="Y1614" s="294">
        <v>177.6</v>
      </c>
      <c r="Z1614" s="294">
        <v>0.89300000000000002</v>
      </c>
      <c r="AA1614" s="294">
        <v>22901</v>
      </c>
      <c r="AC1614" s="294">
        <v>0.28439999999999999</v>
      </c>
      <c r="AD1614" s="294">
        <v>96</v>
      </c>
      <c r="AE1614" s="294">
        <v>177.6</v>
      </c>
      <c r="AF1614" s="294">
        <v>0.87749999999999995</v>
      </c>
      <c r="AG1614" s="294">
        <v>17205</v>
      </c>
      <c r="AI1614" s="294">
        <v>0.27450000000000002</v>
      </c>
      <c r="AJ1614" s="294">
        <v>106.8</v>
      </c>
      <c r="AK1614" s="294">
        <v>177.6</v>
      </c>
      <c r="AL1614" s="294">
        <v>0.91920000000000002</v>
      </c>
      <c r="AM1614" s="294">
        <v>25615</v>
      </c>
      <c r="AO1614" s="294">
        <v>0.3624</v>
      </c>
      <c r="AP1614" s="294">
        <v>105.6</v>
      </c>
      <c r="AQ1614" s="294">
        <v>177.6</v>
      </c>
      <c r="AR1614" s="294">
        <v>0.89439999999999997</v>
      </c>
      <c r="AS1614" s="294">
        <v>21459</v>
      </c>
      <c r="AU1614" s="294">
        <v>0.3054</v>
      </c>
      <c r="AV1614" s="294">
        <v>110.4</v>
      </c>
      <c r="AW1614" s="294">
        <v>177.6</v>
      </c>
      <c r="AX1614" s="294">
        <v>0.91059999999999997</v>
      </c>
      <c r="AY1614" s="294">
        <v>23907</v>
      </c>
      <c r="BA1614" s="294">
        <v>0.33029999999999998</v>
      </c>
      <c r="BB1614" s="294">
        <v>98.4</v>
      </c>
      <c r="BC1614" s="294">
        <v>177.6</v>
      </c>
      <c r="BD1614" s="294">
        <v>0.89300000000000002</v>
      </c>
      <c r="BE1614" s="294">
        <v>19523</v>
      </c>
      <c r="BG1614" s="294">
        <v>0.29859999999999998</v>
      </c>
      <c r="BH1614" s="294">
        <v>108</v>
      </c>
      <c r="BI1614" s="294">
        <v>177.6</v>
      </c>
      <c r="BJ1614" s="294">
        <v>0.92579999999999996</v>
      </c>
      <c r="BK1614" s="294">
        <v>28246</v>
      </c>
      <c r="BM1614" s="294">
        <v>0.37969999999999998</v>
      </c>
      <c r="BN1614" s="294">
        <v>114</v>
      </c>
      <c r="BO1614" s="294">
        <v>177.6</v>
      </c>
      <c r="BP1614" s="294">
        <v>0.92220000000000002</v>
      </c>
      <c r="BQ1614" s="294">
        <v>27158</v>
      </c>
      <c r="BS1614" s="294">
        <v>0.38440000000000002</v>
      </c>
      <c r="BT1614" s="294">
        <v>102</v>
      </c>
      <c r="BU1614" s="294">
        <v>177.6</v>
      </c>
      <c r="BV1614" s="294">
        <v>0.92589999999999995</v>
      </c>
      <c r="BW1614" s="294">
        <v>30094</v>
      </c>
      <c r="BY1614" s="294">
        <v>0.42830000000000001</v>
      </c>
    </row>
    <row r="1615" spans="1:77">
      <c r="A1615" s="301">
        <v>1649</v>
      </c>
      <c r="B1615" s="302" t="s">
        <v>3986</v>
      </c>
      <c r="C1615" s="301" t="s">
        <v>5565</v>
      </c>
      <c r="D1615" s="302" t="s">
        <v>4139</v>
      </c>
      <c r="E1615" s="303">
        <v>5000</v>
      </c>
      <c r="F1615" s="294">
        <v>3672</v>
      </c>
      <c r="G1615" s="294">
        <v>4000</v>
      </c>
      <c r="H1615" s="294">
        <v>0.99409999999999998</v>
      </c>
      <c r="I1615" s="294">
        <v>1100400</v>
      </c>
      <c r="K1615" s="294">
        <v>0.41870000000000002</v>
      </c>
      <c r="L1615" s="294">
        <v>3732</v>
      </c>
      <c r="M1615" s="294">
        <v>4000</v>
      </c>
      <c r="N1615" s="294">
        <v>0.98980000000000001</v>
      </c>
      <c r="O1615" s="294">
        <v>1270200</v>
      </c>
      <c r="Q1615" s="294">
        <v>0.4622</v>
      </c>
      <c r="R1615" s="294">
        <v>3750</v>
      </c>
      <c r="S1615" s="294">
        <v>4000</v>
      </c>
      <c r="T1615" s="294">
        <v>0.98009999999999997</v>
      </c>
      <c r="U1615" s="294">
        <v>1269600</v>
      </c>
      <c r="W1615" s="294">
        <v>0.4798</v>
      </c>
      <c r="X1615" s="294">
        <v>3786</v>
      </c>
      <c r="Y1615" s="294">
        <v>4000</v>
      </c>
      <c r="Z1615" s="294">
        <v>0.97199999999999998</v>
      </c>
      <c r="AA1615" s="294">
        <v>1248000</v>
      </c>
      <c r="AC1615" s="294">
        <v>0.45579999999999998</v>
      </c>
      <c r="AD1615" s="294">
        <v>3756</v>
      </c>
      <c r="AE1615" s="294">
        <v>4000</v>
      </c>
      <c r="AF1615" s="294">
        <v>0.96870000000000001</v>
      </c>
      <c r="AG1615" s="294">
        <v>835200</v>
      </c>
      <c r="AI1615" s="294">
        <v>0.56720000000000004</v>
      </c>
      <c r="AJ1615" s="294">
        <v>3720</v>
      </c>
      <c r="AK1615" s="294">
        <v>4000</v>
      </c>
      <c r="AL1615" s="294">
        <v>0.97889999999999999</v>
      </c>
      <c r="AM1615" s="294">
        <v>1305600</v>
      </c>
      <c r="AO1615" s="294">
        <v>0.498</v>
      </c>
      <c r="AP1615" s="294">
        <v>3702</v>
      </c>
      <c r="AQ1615" s="294">
        <v>4000</v>
      </c>
      <c r="AR1615" s="294">
        <v>0.9829</v>
      </c>
      <c r="AS1615" s="294">
        <v>1135200</v>
      </c>
      <c r="AU1615" s="294">
        <v>0.41930000000000001</v>
      </c>
      <c r="AV1615" s="294">
        <v>3744</v>
      </c>
      <c r="AW1615" s="294">
        <v>4000</v>
      </c>
      <c r="AX1615" s="294">
        <v>0.97470000000000001</v>
      </c>
      <c r="AY1615" s="294">
        <v>1409400</v>
      </c>
      <c r="BA1615" s="294">
        <v>0.53639999999999999</v>
      </c>
      <c r="BB1615" s="294">
        <v>3726</v>
      </c>
      <c r="BC1615" s="294">
        <v>4000</v>
      </c>
      <c r="BD1615" s="294">
        <v>0.97970000000000002</v>
      </c>
      <c r="BE1615" s="294">
        <v>1241400</v>
      </c>
      <c r="BG1615" s="294">
        <v>0.45710000000000001</v>
      </c>
      <c r="BH1615" s="294">
        <v>3684</v>
      </c>
      <c r="BI1615" s="294">
        <v>4000</v>
      </c>
      <c r="BJ1615" s="294">
        <v>1.0037</v>
      </c>
      <c r="BK1615" s="294">
        <v>834000</v>
      </c>
      <c r="BM1615" s="294">
        <v>0.30320000000000003</v>
      </c>
      <c r="BN1615" s="294">
        <v>3720</v>
      </c>
      <c r="BO1615" s="294">
        <v>4000</v>
      </c>
      <c r="BP1615" s="294">
        <v>0.98729999999999996</v>
      </c>
      <c r="BQ1615" s="294">
        <v>974400</v>
      </c>
      <c r="BS1615" s="294">
        <v>0.39479999999999998</v>
      </c>
      <c r="BT1615" s="294">
        <v>3768</v>
      </c>
      <c r="BU1615" s="294">
        <v>4000</v>
      </c>
      <c r="BV1615" s="294">
        <v>0.99009999999999998</v>
      </c>
      <c r="BW1615" s="294">
        <v>1260000</v>
      </c>
      <c r="BY1615" s="294">
        <v>0.45400000000000001</v>
      </c>
    </row>
    <row r="1616" spans="1:77">
      <c r="A1616" s="301">
        <v>1650</v>
      </c>
      <c r="B1616" s="302" t="s">
        <v>3986</v>
      </c>
      <c r="C1616" s="301" t="s">
        <v>5566</v>
      </c>
      <c r="D1616" s="302" t="s">
        <v>4051</v>
      </c>
      <c r="E1616" s="303">
        <v>388.89</v>
      </c>
      <c r="F1616" s="294">
        <v>24</v>
      </c>
      <c r="G1616" s="294">
        <v>311.11200000000002</v>
      </c>
      <c r="H1616" s="294">
        <v>0.98929999999999996</v>
      </c>
      <c r="I1616" s="294">
        <v>5520</v>
      </c>
      <c r="K1616" s="294">
        <v>0.32290000000000002</v>
      </c>
      <c r="L1616" s="294">
        <v>18</v>
      </c>
      <c r="M1616" s="294">
        <v>311.11200000000002</v>
      </c>
      <c r="N1616" s="294">
        <v>1</v>
      </c>
      <c r="O1616" s="294">
        <v>5880</v>
      </c>
      <c r="Q1616" s="294">
        <v>0.43909999999999999</v>
      </c>
      <c r="R1616" s="294">
        <v>12</v>
      </c>
      <c r="S1616" s="294">
        <v>311.11200000000002</v>
      </c>
      <c r="T1616" s="294">
        <v>1</v>
      </c>
      <c r="U1616" s="294">
        <v>5700</v>
      </c>
      <c r="V1616" s="294" t="e">
        <f>U1616-#REF!</f>
        <v>#REF!</v>
      </c>
      <c r="W1616" s="294">
        <v>0.65969999999999995</v>
      </c>
      <c r="X1616" s="294">
        <v>24</v>
      </c>
      <c r="Y1616" s="294">
        <v>311.11200000000002</v>
      </c>
      <c r="Z1616" s="294">
        <v>1</v>
      </c>
      <c r="AA1616" s="294">
        <v>4680</v>
      </c>
      <c r="AC1616" s="294">
        <v>0.2621</v>
      </c>
      <c r="AD1616" s="294">
        <v>12</v>
      </c>
      <c r="AE1616" s="294">
        <v>311.11200000000002</v>
      </c>
      <c r="AF1616" s="294">
        <v>1</v>
      </c>
      <c r="AG1616" s="294">
        <v>5400</v>
      </c>
      <c r="AH1616" s="294" t="e">
        <f>AG1616-#REF!</f>
        <v>#REF!</v>
      </c>
      <c r="AI1616" s="294">
        <v>0.6048</v>
      </c>
      <c r="AJ1616" s="294">
        <v>12</v>
      </c>
      <c r="AK1616" s="294">
        <v>311.11200000000002</v>
      </c>
      <c r="AL1616" s="294">
        <v>1</v>
      </c>
      <c r="AM1616" s="294">
        <v>5100</v>
      </c>
      <c r="AO1616" s="294">
        <v>0.59030000000000005</v>
      </c>
      <c r="AP1616" s="294">
        <v>12</v>
      </c>
      <c r="AQ1616" s="294">
        <v>311.11200000000002</v>
      </c>
      <c r="AR1616" s="294">
        <v>1</v>
      </c>
      <c r="AS1616" s="294">
        <v>5100</v>
      </c>
      <c r="AU1616" s="294">
        <v>0.57120000000000004</v>
      </c>
      <c r="AV1616" s="294">
        <v>24</v>
      </c>
      <c r="AW1616" s="294">
        <v>311.11200000000002</v>
      </c>
      <c r="AX1616" s="294">
        <v>1</v>
      </c>
      <c r="AY1616" s="294">
        <v>4620</v>
      </c>
      <c r="BA1616" s="294">
        <v>0.26740000000000003</v>
      </c>
      <c r="BB1616" s="294">
        <v>6</v>
      </c>
      <c r="BC1616" s="294">
        <v>311.11200000000002</v>
      </c>
      <c r="BD1616" s="294">
        <v>1</v>
      </c>
      <c r="BE1616" s="294">
        <v>3840</v>
      </c>
      <c r="BF1616" s="294" t="e">
        <f>BE1616-#REF!</f>
        <v>#REF!</v>
      </c>
      <c r="BG1616" s="294">
        <v>0.86019999999999996</v>
      </c>
      <c r="BH1616" s="294">
        <v>12</v>
      </c>
      <c r="BI1616" s="294">
        <v>311.11200000000002</v>
      </c>
      <c r="BJ1616" s="294">
        <v>1</v>
      </c>
      <c r="BK1616" s="294">
        <v>4320</v>
      </c>
      <c r="BM1616" s="294">
        <v>0.4839</v>
      </c>
      <c r="BN1616" s="294">
        <v>12</v>
      </c>
      <c r="BO1616" s="294">
        <v>311.11200000000002</v>
      </c>
      <c r="BP1616" s="294">
        <v>1</v>
      </c>
      <c r="BQ1616" s="294">
        <v>4620</v>
      </c>
      <c r="BS1616" s="294">
        <v>0.57289999999999996</v>
      </c>
      <c r="BT1616" s="294">
        <v>12</v>
      </c>
      <c r="BU1616" s="294">
        <v>311.11200000000002</v>
      </c>
      <c r="BV1616" s="294">
        <v>1</v>
      </c>
      <c r="BW1616" s="294">
        <v>5400</v>
      </c>
      <c r="BX1616" s="294" t="e">
        <f>BW1616-#REF!</f>
        <v>#REF!</v>
      </c>
      <c r="BY1616" s="294">
        <v>0.6048</v>
      </c>
    </row>
    <row r="1617" spans="1:77">
      <c r="A1617" s="301">
        <v>1651</v>
      </c>
      <c r="B1617" s="302" t="s">
        <v>3986</v>
      </c>
      <c r="C1617" s="301" t="s">
        <v>5567</v>
      </c>
      <c r="D1617" s="302" t="s">
        <v>4139</v>
      </c>
      <c r="E1617" s="303">
        <v>277.77999999999997</v>
      </c>
      <c r="F1617" s="294">
        <v>138</v>
      </c>
      <c r="G1617" s="294">
        <v>222.22399999999999</v>
      </c>
      <c r="H1617" s="294">
        <v>0.98339999999999994</v>
      </c>
      <c r="I1617" s="294">
        <v>37200</v>
      </c>
      <c r="K1617" s="294">
        <v>0.38069999999999998</v>
      </c>
      <c r="L1617" s="294">
        <v>135</v>
      </c>
      <c r="M1617" s="294">
        <v>222.22399999999999</v>
      </c>
      <c r="N1617" s="294">
        <v>0.98570000000000002</v>
      </c>
      <c r="O1617" s="294">
        <v>39120</v>
      </c>
      <c r="Q1617" s="294">
        <v>0.3952</v>
      </c>
      <c r="R1617" s="294">
        <v>138</v>
      </c>
      <c r="S1617" s="294">
        <v>222.22399999999999</v>
      </c>
      <c r="T1617" s="294">
        <v>0.99360000000000004</v>
      </c>
      <c r="U1617" s="294">
        <v>41580</v>
      </c>
      <c r="W1617" s="294">
        <v>0.42120000000000002</v>
      </c>
      <c r="X1617" s="294">
        <v>126</v>
      </c>
      <c r="Y1617" s="294">
        <v>222.22399999999999</v>
      </c>
      <c r="Z1617" s="294">
        <v>0.99370000000000003</v>
      </c>
      <c r="AA1617" s="294">
        <v>42300</v>
      </c>
      <c r="AC1617" s="294">
        <v>0.4541</v>
      </c>
      <c r="AD1617" s="294">
        <v>234</v>
      </c>
      <c r="AE1617" s="294">
        <v>234</v>
      </c>
      <c r="AF1617" s="294">
        <v>0.99199999999999999</v>
      </c>
      <c r="AG1617" s="294">
        <v>51900</v>
      </c>
      <c r="AI1617" s="294">
        <v>0.30049999999999999</v>
      </c>
      <c r="AJ1617" s="294">
        <v>273</v>
      </c>
      <c r="AK1617" s="294">
        <v>273</v>
      </c>
      <c r="AL1617" s="294">
        <v>0.99680000000000002</v>
      </c>
      <c r="AM1617" s="294">
        <v>63450</v>
      </c>
      <c r="AO1617" s="294">
        <v>0.32390000000000002</v>
      </c>
      <c r="AP1617" s="294">
        <v>222</v>
      </c>
      <c r="AQ1617" s="294">
        <v>222.22399999999999</v>
      </c>
      <c r="AR1617" s="294">
        <v>0.99390000000000001</v>
      </c>
      <c r="AS1617" s="294">
        <v>58290</v>
      </c>
      <c r="AU1617" s="294">
        <v>0.35510000000000003</v>
      </c>
      <c r="AV1617" s="294">
        <v>225</v>
      </c>
      <c r="AW1617" s="294">
        <v>225</v>
      </c>
      <c r="AX1617" s="294">
        <v>0.9879</v>
      </c>
      <c r="AY1617" s="294">
        <v>63510</v>
      </c>
      <c r="BA1617" s="294">
        <v>0.39689999999999998</v>
      </c>
      <c r="BB1617" s="294">
        <v>213</v>
      </c>
      <c r="BC1617" s="294">
        <v>222.22399999999999</v>
      </c>
      <c r="BD1617" s="294">
        <v>0.99060000000000004</v>
      </c>
      <c r="BE1617" s="294">
        <v>59610</v>
      </c>
      <c r="BG1617" s="294">
        <v>0.37980000000000003</v>
      </c>
      <c r="BH1617" s="294">
        <v>213</v>
      </c>
      <c r="BI1617" s="294">
        <v>222.22399999999999</v>
      </c>
      <c r="BJ1617" s="294">
        <v>0.99470000000000003</v>
      </c>
      <c r="BK1617" s="294">
        <v>60870</v>
      </c>
      <c r="BM1617" s="294">
        <v>0.38619999999999999</v>
      </c>
      <c r="BN1617" s="294">
        <v>303</v>
      </c>
      <c r="BO1617" s="294">
        <v>303</v>
      </c>
      <c r="BP1617" s="294">
        <v>0.99739999999999995</v>
      </c>
      <c r="BQ1617" s="294">
        <v>68910</v>
      </c>
      <c r="BS1617" s="294">
        <v>0.33929999999999999</v>
      </c>
      <c r="BT1617" s="294">
        <v>249</v>
      </c>
      <c r="BU1617" s="294">
        <v>249</v>
      </c>
      <c r="BV1617" s="294">
        <v>0.99680000000000002</v>
      </c>
      <c r="BW1617" s="294">
        <v>74520</v>
      </c>
      <c r="BY1617" s="294">
        <v>0.40350000000000003</v>
      </c>
    </row>
    <row r="1618" spans="1:77">
      <c r="A1618" s="301">
        <v>1652</v>
      </c>
      <c r="B1618" s="302" t="s">
        <v>3986</v>
      </c>
      <c r="C1618" s="301" t="s">
        <v>5568</v>
      </c>
      <c r="D1618" s="302" t="s">
        <v>4139</v>
      </c>
      <c r="E1618" s="303">
        <v>333.3</v>
      </c>
      <c r="F1618" s="294">
        <v>153.6</v>
      </c>
      <c r="G1618" s="294">
        <v>266.64</v>
      </c>
      <c r="H1618" s="294">
        <v>0.97919999999999996</v>
      </c>
      <c r="I1618" s="294">
        <v>26754</v>
      </c>
      <c r="K1618" s="294">
        <v>0.24709999999999999</v>
      </c>
      <c r="L1618" s="294">
        <v>172.8</v>
      </c>
      <c r="M1618" s="294">
        <v>266.64</v>
      </c>
      <c r="N1618" s="294">
        <v>0.93279999999999996</v>
      </c>
      <c r="O1618" s="294">
        <v>16074</v>
      </c>
      <c r="Q1618" s="294">
        <v>0.13400000000000001</v>
      </c>
      <c r="R1618" s="294">
        <v>154.80000000000001</v>
      </c>
      <c r="S1618" s="294">
        <v>266.64</v>
      </c>
      <c r="T1618" s="294">
        <v>0.96119999999999994</v>
      </c>
      <c r="U1618" s="294">
        <v>20502</v>
      </c>
      <c r="W1618" s="294">
        <v>0.19139999999999999</v>
      </c>
      <c r="X1618" s="294">
        <v>168</v>
      </c>
      <c r="Y1618" s="294">
        <v>266.64</v>
      </c>
      <c r="Z1618" s="294">
        <v>0.93459999999999999</v>
      </c>
      <c r="AA1618" s="294">
        <v>21432</v>
      </c>
      <c r="AC1618" s="294">
        <v>0.1835</v>
      </c>
      <c r="AD1618" s="294">
        <v>176.4</v>
      </c>
      <c r="AE1618" s="294">
        <v>266.64</v>
      </c>
      <c r="AF1618" s="294">
        <v>0.96219999999999994</v>
      </c>
      <c r="AG1618" s="294">
        <v>28518</v>
      </c>
      <c r="AI1618" s="294">
        <v>0.2258</v>
      </c>
      <c r="AJ1618" s="294">
        <v>189.6</v>
      </c>
      <c r="AK1618" s="294">
        <v>266.64</v>
      </c>
      <c r="AL1618" s="294">
        <v>0.97929999999999995</v>
      </c>
      <c r="AM1618" s="294">
        <v>36462</v>
      </c>
      <c r="AO1618" s="294">
        <v>0.27279999999999999</v>
      </c>
      <c r="AP1618" s="294">
        <v>196.8</v>
      </c>
      <c r="AQ1618" s="294">
        <v>266.64</v>
      </c>
      <c r="AR1618" s="294">
        <v>0.96609999999999996</v>
      </c>
      <c r="AS1618" s="294">
        <v>28476</v>
      </c>
      <c r="AU1618" s="294">
        <v>0.20130000000000001</v>
      </c>
      <c r="AV1618" s="294">
        <v>184.8</v>
      </c>
      <c r="AW1618" s="294">
        <v>266.64</v>
      </c>
      <c r="AX1618" s="294">
        <v>0.97419999999999995</v>
      </c>
      <c r="AY1618" s="294">
        <v>40620</v>
      </c>
      <c r="BA1618" s="294">
        <v>0.31340000000000001</v>
      </c>
      <c r="BB1618" s="294">
        <v>181.2</v>
      </c>
      <c r="BC1618" s="294">
        <v>266.64</v>
      </c>
      <c r="BD1618" s="294">
        <v>0.97329999999999994</v>
      </c>
      <c r="BE1618" s="294">
        <v>45618</v>
      </c>
      <c r="BG1618" s="294">
        <v>0.34770000000000001</v>
      </c>
      <c r="BH1618" s="294">
        <v>157.19999999999999</v>
      </c>
      <c r="BI1618" s="294">
        <v>266.64</v>
      </c>
      <c r="BJ1618" s="294">
        <v>0.93140000000000001</v>
      </c>
      <c r="BK1618" s="294">
        <v>31746</v>
      </c>
      <c r="BM1618" s="294">
        <v>0.29139999999999999</v>
      </c>
      <c r="BN1618" s="294">
        <v>188.4</v>
      </c>
      <c r="BO1618" s="294">
        <v>266.64</v>
      </c>
      <c r="BP1618" s="294">
        <v>0.98239999999999994</v>
      </c>
      <c r="BQ1618" s="294">
        <v>43404</v>
      </c>
      <c r="BS1618" s="294">
        <v>0.34899999999999998</v>
      </c>
      <c r="BT1618" s="294">
        <v>177.6</v>
      </c>
      <c r="BU1618" s="294">
        <v>266.64</v>
      </c>
      <c r="BV1618" s="294">
        <v>0.97850000000000004</v>
      </c>
      <c r="BW1618" s="294">
        <v>40470</v>
      </c>
      <c r="BY1618" s="294">
        <v>0.313</v>
      </c>
    </row>
    <row r="1619" spans="1:77">
      <c r="A1619" s="301">
        <v>1653</v>
      </c>
      <c r="B1619" s="302" t="s">
        <v>3986</v>
      </c>
      <c r="C1619" s="301" t="s">
        <v>5569</v>
      </c>
      <c r="D1619" s="302" t="s">
        <v>4051</v>
      </c>
      <c r="E1619" s="303">
        <v>121</v>
      </c>
      <c r="F1619" s="294">
        <v>98</v>
      </c>
      <c r="G1619" s="294">
        <v>96.8</v>
      </c>
      <c r="H1619" s="294">
        <v>0.93620000000000003</v>
      </c>
      <c r="I1619" s="294">
        <v>12320</v>
      </c>
      <c r="K1619" s="294">
        <v>0.1865</v>
      </c>
      <c r="L1619" s="294">
        <v>90</v>
      </c>
      <c r="M1619" s="294">
        <v>96.8</v>
      </c>
      <c r="N1619" s="294">
        <v>0.92389999999999994</v>
      </c>
      <c r="O1619" s="294">
        <v>10680</v>
      </c>
      <c r="Q1619" s="294">
        <v>0.1726</v>
      </c>
      <c r="R1619" s="294">
        <v>82</v>
      </c>
      <c r="S1619" s="294">
        <v>96.8</v>
      </c>
      <c r="T1619" s="294">
        <v>0.92649999999999999</v>
      </c>
      <c r="U1619" s="294">
        <v>9820</v>
      </c>
      <c r="W1619" s="294">
        <v>0.17949999999999999</v>
      </c>
      <c r="X1619" s="294">
        <v>88</v>
      </c>
      <c r="Y1619" s="294">
        <v>96.8</v>
      </c>
      <c r="Z1619" s="294">
        <v>0.92589999999999995</v>
      </c>
      <c r="AA1619" s="294">
        <v>8740</v>
      </c>
      <c r="AC1619" s="294">
        <v>0.14419999999999999</v>
      </c>
      <c r="AD1619" s="294">
        <v>74</v>
      </c>
      <c r="AE1619" s="294">
        <v>96.8</v>
      </c>
      <c r="AF1619" s="294">
        <v>0.93279999999999996</v>
      </c>
      <c r="AG1619" s="294">
        <v>9160</v>
      </c>
      <c r="AI1619" s="294">
        <v>0.1784</v>
      </c>
      <c r="AJ1619" s="294">
        <v>90</v>
      </c>
      <c r="AK1619" s="294">
        <v>96.8</v>
      </c>
      <c r="AL1619" s="294">
        <v>0.94379999999999997</v>
      </c>
      <c r="AM1619" s="294">
        <v>10740</v>
      </c>
      <c r="AO1619" s="294">
        <v>0.17560000000000001</v>
      </c>
      <c r="AP1619" s="294">
        <v>88</v>
      </c>
      <c r="AQ1619" s="294">
        <v>96.8</v>
      </c>
      <c r="AR1619" s="294">
        <v>0.90910000000000002</v>
      </c>
      <c r="AS1619" s="294">
        <v>8800</v>
      </c>
      <c r="AU1619" s="294">
        <v>0.14779999999999999</v>
      </c>
      <c r="AV1619" s="294">
        <v>74</v>
      </c>
      <c r="AW1619" s="294">
        <v>96.8</v>
      </c>
      <c r="AX1619" s="294">
        <v>0.91190000000000004</v>
      </c>
      <c r="AY1619" s="294">
        <v>7240</v>
      </c>
      <c r="BA1619" s="294">
        <v>0.14899999999999999</v>
      </c>
      <c r="BB1619" s="294">
        <v>48</v>
      </c>
      <c r="BC1619" s="294">
        <v>96.8</v>
      </c>
      <c r="BD1619" s="294">
        <v>0.92410000000000003</v>
      </c>
      <c r="BE1619" s="294">
        <v>5600</v>
      </c>
      <c r="BG1619" s="294">
        <v>0.16969999999999999</v>
      </c>
      <c r="BH1619" s="294">
        <v>54</v>
      </c>
      <c r="BI1619" s="294">
        <v>96.8</v>
      </c>
      <c r="BJ1619" s="294">
        <v>0.92810000000000004</v>
      </c>
      <c r="BK1619" s="294">
        <v>5160</v>
      </c>
      <c r="BM1619" s="294">
        <v>0.1384</v>
      </c>
      <c r="BN1619" s="294">
        <v>70</v>
      </c>
      <c r="BO1619" s="294">
        <v>96.8</v>
      </c>
      <c r="BP1619" s="294">
        <v>0.93740000000000001</v>
      </c>
      <c r="BQ1619" s="294">
        <v>6880</v>
      </c>
      <c r="BS1619" s="294">
        <v>0.156</v>
      </c>
      <c r="BT1619" s="294">
        <v>92</v>
      </c>
      <c r="BU1619" s="294">
        <v>96.8</v>
      </c>
      <c r="BV1619" s="294">
        <v>0.93430000000000002</v>
      </c>
      <c r="BW1619" s="294">
        <v>7680</v>
      </c>
      <c r="BY1619" s="294">
        <v>0.1201</v>
      </c>
    </row>
    <row r="1620" spans="1:77">
      <c r="A1620" s="301">
        <v>1654</v>
      </c>
      <c r="B1620" s="302" t="s">
        <v>3986</v>
      </c>
      <c r="C1620" s="301" t="s">
        <v>5570</v>
      </c>
      <c r="D1620" s="302" t="s">
        <v>4051</v>
      </c>
      <c r="E1620" s="303">
        <v>168</v>
      </c>
      <c r="F1620" s="294">
        <v>103.84</v>
      </c>
      <c r="G1620" s="294">
        <v>134.4</v>
      </c>
      <c r="H1620" s="294">
        <v>0.87139999999999995</v>
      </c>
      <c r="I1620" s="294">
        <v>21476</v>
      </c>
      <c r="K1620" s="294">
        <v>0.32969999999999999</v>
      </c>
      <c r="L1620" s="294">
        <v>114.4</v>
      </c>
      <c r="M1620" s="294">
        <v>134.4</v>
      </c>
      <c r="N1620" s="294">
        <v>0.86319999999999997</v>
      </c>
      <c r="O1620" s="294">
        <v>22260</v>
      </c>
      <c r="Q1620" s="294">
        <v>0.30299999999999999</v>
      </c>
      <c r="R1620" s="294">
        <v>97.6</v>
      </c>
      <c r="S1620" s="294">
        <v>134.4</v>
      </c>
      <c r="T1620" s="294">
        <v>0.85950000000000004</v>
      </c>
      <c r="U1620" s="294">
        <v>20944</v>
      </c>
      <c r="W1620" s="294">
        <v>0.3468</v>
      </c>
      <c r="X1620" s="294">
        <v>83.52</v>
      </c>
      <c r="Y1620" s="294">
        <v>134.4</v>
      </c>
      <c r="Z1620" s="294">
        <v>0.84089999999999998</v>
      </c>
      <c r="AA1620" s="294">
        <v>17936</v>
      </c>
      <c r="AC1620" s="294">
        <v>0.34329999999999999</v>
      </c>
      <c r="AD1620" s="294">
        <v>99.52</v>
      </c>
      <c r="AE1620" s="294">
        <v>134.4</v>
      </c>
      <c r="AF1620" s="294">
        <v>0.8649</v>
      </c>
      <c r="AG1620" s="294">
        <v>18528</v>
      </c>
      <c r="AI1620" s="294">
        <v>0.2893</v>
      </c>
      <c r="AJ1620" s="294">
        <v>119.04</v>
      </c>
      <c r="AK1620" s="294">
        <v>134.4</v>
      </c>
      <c r="AL1620" s="294">
        <v>0.88429999999999997</v>
      </c>
      <c r="AM1620" s="294">
        <v>21604</v>
      </c>
      <c r="AO1620" s="294">
        <v>0.28510000000000002</v>
      </c>
      <c r="AP1620" s="294">
        <v>99.68</v>
      </c>
      <c r="AQ1620" s="294">
        <v>134.4</v>
      </c>
      <c r="AR1620" s="294">
        <v>0.83030000000000004</v>
      </c>
      <c r="AS1620" s="294">
        <v>18952</v>
      </c>
      <c r="AU1620" s="294">
        <v>0.30780000000000002</v>
      </c>
      <c r="AV1620" s="294">
        <v>85.92</v>
      </c>
      <c r="AW1620" s="294">
        <v>134.4</v>
      </c>
      <c r="AX1620" s="294">
        <v>0.76559999999999995</v>
      </c>
      <c r="AY1620" s="294">
        <v>14836</v>
      </c>
      <c r="BA1620" s="294">
        <v>0.31330000000000002</v>
      </c>
      <c r="BB1620" s="294">
        <v>75.36</v>
      </c>
      <c r="BC1620" s="294">
        <v>134.4</v>
      </c>
      <c r="BD1620" s="294">
        <v>0.73539999999999994</v>
      </c>
      <c r="BE1620" s="294">
        <v>11556</v>
      </c>
      <c r="BG1620" s="294">
        <v>0.28029999999999999</v>
      </c>
      <c r="BH1620" s="294">
        <v>72.8</v>
      </c>
      <c r="BI1620" s="294">
        <v>134.4</v>
      </c>
      <c r="BJ1620" s="294">
        <v>0.76890000000000003</v>
      </c>
      <c r="BK1620" s="294">
        <v>10724</v>
      </c>
      <c r="BM1620" s="294">
        <v>0.25750000000000001</v>
      </c>
      <c r="BN1620" s="294">
        <v>84</v>
      </c>
      <c r="BO1620" s="294">
        <v>134.4</v>
      </c>
      <c r="BP1620" s="294">
        <v>0.7944</v>
      </c>
      <c r="BQ1620" s="294">
        <v>13616</v>
      </c>
      <c r="BS1620" s="294">
        <v>0.30359999999999998</v>
      </c>
      <c r="BT1620" s="294">
        <v>140</v>
      </c>
      <c r="BU1620" s="294">
        <v>140</v>
      </c>
      <c r="BV1620" s="294">
        <v>1.6347</v>
      </c>
      <c r="BW1620" s="294">
        <v>9272</v>
      </c>
      <c r="BY1620" s="294">
        <v>0.15870000000000001</v>
      </c>
    </row>
    <row r="1621" spans="1:77">
      <c r="A1621" s="301">
        <v>1655</v>
      </c>
      <c r="B1621" s="302" t="s">
        <v>3986</v>
      </c>
      <c r="C1621" s="301" t="s">
        <v>5571</v>
      </c>
      <c r="D1621" s="302" t="s">
        <v>4051</v>
      </c>
      <c r="E1621" s="303">
        <v>168.3</v>
      </c>
      <c r="F1621" s="294">
        <v>90</v>
      </c>
      <c r="G1621" s="294">
        <v>134.63999999999999</v>
      </c>
      <c r="H1621" s="294">
        <v>0.92689999999999995</v>
      </c>
      <c r="I1621" s="294">
        <v>22800</v>
      </c>
      <c r="K1621" s="294">
        <v>0.37959999999999999</v>
      </c>
      <c r="L1621" s="294">
        <v>90</v>
      </c>
      <c r="M1621" s="294">
        <v>134.63999999999999</v>
      </c>
      <c r="N1621" s="294">
        <v>0.91869999999999996</v>
      </c>
      <c r="O1621" s="294">
        <v>23700</v>
      </c>
      <c r="Q1621" s="294">
        <v>0.38529999999999998</v>
      </c>
      <c r="R1621" s="294">
        <v>90</v>
      </c>
      <c r="S1621" s="294">
        <v>134.63999999999999</v>
      </c>
      <c r="T1621" s="294">
        <v>0.90479999999999994</v>
      </c>
      <c r="U1621" s="294">
        <v>17100</v>
      </c>
      <c r="W1621" s="294">
        <v>0.29170000000000001</v>
      </c>
      <c r="X1621" s="294">
        <v>90</v>
      </c>
      <c r="Y1621" s="294">
        <v>134.63999999999999</v>
      </c>
      <c r="Z1621" s="294">
        <v>0.9123</v>
      </c>
      <c r="AA1621" s="294">
        <v>15600</v>
      </c>
      <c r="AC1621" s="294">
        <v>0.25540000000000002</v>
      </c>
      <c r="AD1621" s="294">
        <v>90</v>
      </c>
      <c r="AE1621" s="294">
        <v>134.63999999999999</v>
      </c>
      <c r="AF1621" s="294">
        <v>0.90769999999999995</v>
      </c>
      <c r="AG1621" s="294">
        <v>17700</v>
      </c>
      <c r="AI1621" s="294">
        <v>0.29120000000000001</v>
      </c>
      <c r="AJ1621" s="294">
        <v>90</v>
      </c>
      <c r="AK1621" s="294">
        <v>134.63999999999999</v>
      </c>
      <c r="AL1621" s="294">
        <v>0.9123</v>
      </c>
      <c r="AM1621" s="294">
        <v>15600</v>
      </c>
      <c r="AO1621" s="294">
        <v>0.26390000000000002</v>
      </c>
      <c r="AP1621" s="294">
        <v>90</v>
      </c>
      <c r="AQ1621" s="294">
        <v>134.63999999999999</v>
      </c>
      <c r="AR1621" s="294">
        <v>0.91900000000000004</v>
      </c>
      <c r="AS1621" s="294">
        <v>10200</v>
      </c>
      <c r="AU1621" s="294">
        <v>0.1658</v>
      </c>
      <c r="AV1621" s="294">
        <v>90</v>
      </c>
      <c r="AW1621" s="294">
        <v>134.63999999999999</v>
      </c>
      <c r="AX1621" s="294">
        <v>0.93030000000000002</v>
      </c>
      <c r="AY1621" s="294">
        <v>12000</v>
      </c>
      <c r="BA1621" s="294">
        <v>0.1991</v>
      </c>
      <c r="BB1621" s="294">
        <v>60</v>
      </c>
      <c r="BC1621" s="294">
        <v>134.63999999999999</v>
      </c>
      <c r="BD1621" s="294">
        <v>0.9637</v>
      </c>
      <c r="BE1621" s="294">
        <v>15900</v>
      </c>
      <c r="BG1621" s="294">
        <v>0.36959999999999998</v>
      </c>
      <c r="BH1621" s="294">
        <v>90</v>
      </c>
      <c r="BI1621" s="294">
        <v>134.63999999999999</v>
      </c>
      <c r="BJ1621" s="294">
        <v>0.96160000000000001</v>
      </c>
      <c r="BK1621" s="294">
        <v>15000</v>
      </c>
      <c r="BM1621" s="294">
        <v>0.23300000000000001</v>
      </c>
      <c r="BN1621" s="294">
        <v>60</v>
      </c>
      <c r="BO1621" s="294">
        <v>134.63999999999999</v>
      </c>
      <c r="BP1621" s="294">
        <v>0.96429999999999993</v>
      </c>
      <c r="BQ1621" s="294">
        <v>16200</v>
      </c>
      <c r="BS1621" s="294">
        <v>0.41670000000000001</v>
      </c>
      <c r="BT1621" s="294">
        <v>90</v>
      </c>
      <c r="BU1621" s="294">
        <v>134.63999999999999</v>
      </c>
      <c r="BV1621" s="294">
        <v>0.98209999999999997</v>
      </c>
      <c r="BW1621" s="294">
        <v>16500</v>
      </c>
      <c r="BY1621" s="294">
        <v>0.25090000000000001</v>
      </c>
    </row>
    <row r="1622" spans="1:77">
      <c r="A1622" s="301">
        <v>1656</v>
      </c>
      <c r="B1622" s="302" t="s">
        <v>3986</v>
      </c>
      <c r="C1622" s="301" t="s">
        <v>5572</v>
      </c>
      <c r="D1622" s="302" t="s">
        <v>4139</v>
      </c>
      <c r="E1622" s="303">
        <v>778</v>
      </c>
      <c r="F1622" s="294">
        <v>590</v>
      </c>
      <c r="G1622" s="294">
        <v>622.4</v>
      </c>
      <c r="H1622" s="294">
        <v>0.99070000000000003</v>
      </c>
      <c r="I1622" s="294">
        <v>157942</v>
      </c>
      <c r="K1622" s="294">
        <v>0.37530000000000002</v>
      </c>
      <c r="L1622" s="294">
        <v>688</v>
      </c>
      <c r="M1622" s="294">
        <v>688</v>
      </c>
      <c r="N1622" s="294">
        <v>0.99180000000000001</v>
      </c>
      <c r="O1622" s="294">
        <v>187923</v>
      </c>
      <c r="Q1622" s="294">
        <v>0.37019999999999997</v>
      </c>
      <c r="R1622" s="294">
        <v>556</v>
      </c>
      <c r="S1622" s="294">
        <v>622.4</v>
      </c>
      <c r="T1622" s="294">
        <v>0.99149999999999994</v>
      </c>
      <c r="U1622" s="294">
        <v>188453</v>
      </c>
      <c r="W1622" s="294">
        <v>0.4748</v>
      </c>
      <c r="X1622" s="294">
        <v>564</v>
      </c>
      <c r="Y1622" s="294">
        <v>622.4</v>
      </c>
      <c r="Z1622" s="294">
        <v>0.99319999999999997</v>
      </c>
      <c r="AA1622" s="294">
        <v>205991</v>
      </c>
      <c r="AC1622" s="294">
        <v>0.49430000000000002</v>
      </c>
      <c r="AD1622" s="294">
        <v>674</v>
      </c>
      <c r="AE1622" s="294">
        <v>674</v>
      </c>
      <c r="AF1622" s="294">
        <v>0.99009999999999998</v>
      </c>
      <c r="AG1622" s="294">
        <v>178524</v>
      </c>
      <c r="AI1622" s="294">
        <v>0.35959999999999998</v>
      </c>
      <c r="AJ1622" s="294">
        <v>690</v>
      </c>
      <c r="AK1622" s="294">
        <v>690</v>
      </c>
      <c r="AL1622" s="294">
        <v>0.96209999999999996</v>
      </c>
      <c r="AM1622" s="294">
        <v>107978</v>
      </c>
      <c r="AO1622" s="294">
        <v>0.22589999999999999</v>
      </c>
      <c r="AP1622" s="294">
        <v>606</v>
      </c>
      <c r="AQ1622" s="294">
        <v>622.4</v>
      </c>
      <c r="AR1622" s="294">
        <v>0.81320000000000003</v>
      </c>
      <c r="AS1622" s="294">
        <v>19367</v>
      </c>
      <c r="AU1622" s="294">
        <v>5.28E-2</v>
      </c>
      <c r="AV1622" s="294">
        <v>642</v>
      </c>
      <c r="AW1622" s="294">
        <v>642</v>
      </c>
      <c r="AX1622" s="294">
        <v>0.93069999999999997</v>
      </c>
      <c r="AY1622" s="294">
        <v>48758</v>
      </c>
      <c r="BA1622" s="294">
        <v>0.1133</v>
      </c>
      <c r="BB1622" s="294">
        <v>688</v>
      </c>
      <c r="BC1622" s="294">
        <v>688</v>
      </c>
      <c r="BD1622" s="294">
        <v>0.92820000000000003</v>
      </c>
      <c r="BE1622" s="294">
        <v>103793</v>
      </c>
      <c r="BG1622" s="294">
        <v>0.2185</v>
      </c>
      <c r="BH1622" s="294">
        <v>618</v>
      </c>
      <c r="BI1622" s="294">
        <v>622.4</v>
      </c>
      <c r="BJ1622" s="294">
        <v>0.98539999999999994</v>
      </c>
      <c r="BK1622" s="294">
        <v>153191</v>
      </c>
      <c r="BM1622" s="294">
        <v>0.33810000000000001</v>
      </c>
      <c r="BN1622" s="294">
        <v>676</v>
      </c>
      <c r="BO1622" s="294">
        <v>676</v>
      </c>
      <c r="BP1622" s="294">
        <v>0.99339999999999995</v>
      </c>
      <c r="BQ1622" s="294">
        <v>166232</v>
      </c>
      <c r="BS1622" s="294">
        <v>0.36840000000000001</v>
      </c>
      <c r="BT1622" s="294">
        <v>662</v>
      </c>
      <c r="BU1622" s="294">
        <v>662</v>
      </c>
      <c r="BV1622" s="294">
        <v>0.99280000000000002</v>
      </c>
      <c r="BW1622" s="294">
        <v>206959</v>
      </c>
      <c r="BY1622" s="294">
        <v>0.42320000000000002</v>
      </c>
    </row>
    <row r="1623" spans="1:77">
      <c r="A1623" s="301">
        <v>1657</v>
      </c>
      <c r="B1623" s="302" t="s">
        <v>3986</v>
      </c>
      <c r="C1623" s="301" t="s">
        <v>5573</v>
      </c>
      <c r="D1623" s="302" t="s">
        <v>4139</v>
      </c>
      <c r="E1623" s="303">
        <v>400</v>
      </c>
      <c r="F1623" s="294">
        <v>14.6</v>
      </c>
      <c r="G1623" s="294">
        <v>0</v>
      </c>
      <c r="H1623" s="294">
        <v>0.9577</v>
      </c>
      <c r="I1623" s="294">
        <v>1132</v>
      </c>
      <c r="K1623" s="294" t="s">
        <v>3983</v>
      </c>
      <c r="L1623" s="294">
        <v>10.4</v>
      </c>
      <c r="M1623" s="294">
        <v>0</v>
      </c>
      <c r="N1623" s="294">
        <v>0.96629999999999994</v>
      </c>
      <c r="O1623" s="294">
        <v>1247</v>
      </c>
      <c r="Q1623" s="294" t="s">
        <v>3983</v>
      </c>
      <c r="R1623" s="294">
        <v>11.4</v>
      </c>
      <c r="S1623" s="294">
        <v>0</v>
      </c>
      <c r="T1623" s="294">
        <v>0.97260000000000002</v>
      </c>
      <c r="U1623" s="294">
        <v>1239</v>
      </c>
      <c r="W1623" s="294" t="s">
        <v>3983</v>
      </c>
      <c r="X1623" s="294">
        <v>9.8000000000000007</v>
      </c>
      <c r="Y1623" s="294">
        <v>0</v>
      </c>
      <c r="Z1623" s="294">
        <v>0.96579999999999999</v>
      </c>
      <c r="AA1623" s="294">
        <v>1242</v>
      </c>
      <c r="AC1623" s="294" t="s">
        <v>3983</v>
      </c>
      <c r="AD1623" s="294">
        <v>8.6</v>
      </c>
      <c r="AE1623" s="294">
        <v>0</v>
      </c>
      <c r="AF1623" s="294">
        <v>0.97909999999999997</v>
      </c>
      <c r="AG1623" s="294">
        <v>1541</v>
      </c>
      <c r="AI1623" s="294" t="s">
        <v>3983</v>
      </c>
      <c r="AJ1623" s="294">
        <v>9.4</v>
      </c>
      <c r="AK1623" s="294">
        <v>0</v>
      </c>
      <c r="AL1623" s="294">
        <v>0.98419999999999996</v>
      </c>
      <c r="AM1623" s="294">
        <v>1424</v>
      </c>
      <c r="AO1623" s="294" t="s">
        <v>3983</v>
      </c>
      <c r="AP1623" s="294">
        <v>10.199999999999999</v>
      </c>
      <c r="AQ1623" s="294">
        <v>0</v>
      </c>
      <c r="AR1623" s="294">
        <v>0.98660000000000003</v>
      </c>
      <c r="AS1623" s="294">
        <v>2429</v>
      </c>
      <c r="AU1623" s="294" t="s">
        <v>3983</v>
      </c>
      <c r="AV1623" s="294">
        <v>11.2</v>
      </c>
      <c r="AW1623" s="294">
        <v>0</v>
      </c>
      <c r="AX1623" s="294">
        <v>0.98509999999999998</v>
      </c>
      <c r="AY1623" s="294">
        <v>2103</v>
      </c>
      <c r="BA1623" s="294" t="s">
        <v>3983</v>
      </c>
      <c r="BB1623" s="294">
        <v>7.4</v>
      </c>
      <c r="BC1623" s="294">
        <v>0</v>
      </c>
      <c r="BD1623" s="294">
        <v>0.97519999999999996</v>
      </c>
      <c r="BE1623" s="294">
        <v>1530</v>
      </c>
      <c r="BG1623" s="294" t="s">
        <v>3983</v>
      </c>
      <c r="BH1623" s="294">
        <v>32.4</v>
      </c>
      <c r="BI1623" s="294">
        <v>0</v>
      </c>
      <c r="BJ1623" s="294">
        <v>0.92679999999999996</v>
      </c>
      <c r="BK1623" s="294">
        <v>1581</v>
      </c>
      <c r="BM1623" s="294" t="s">
        <v>3983</v>
      </c>
      <c r="BN1623" s="294">
        <v>33.4</v>
      </c>
      <c r="BO1623" s="294">
        <v>0</v>
      </c>
      <c r="BP1623" s="294">
        <v>0.96140000000000003</v>
      </c>
      <c r="BQ1623" s="294">
        <v>1916</v>
      </c>
      <c r="BS1623" s="294" t="s">
        <v>3983</v>
      </c>
      <c r="BT1623" s="294">
        <v>31.44</v>
      </c>
      <c r="BU1623" s="294">
        <v>0</v>
      </c>
      <c r="BV1623" s="294">
        <v>0.97740000000000005</v>
      </c>
      <c r="BW1623" s="294">
        <v>2121</v>
      </c>
      <c r="BY1623" s="294" t="s">
        <v>3983</v>
      </c>
    </row>
    <row r="1624" spans="1:77">
      <c r="A1624" s="301">
        <v>1658</v>
      </c>
      <c r="B1624" s="302" t="s">
        <v>3986</v>
      </c>
      <c r="C1624" s="301" t="s">
        <v>5574</v>
      </c>
      <c r="D1624" s="302" t="s">
        <v>4051</v>
      </c>
      <c r="E1624" s="303">
        <v>180</v>
      </c>
      <c r="F1624" s="294">
        <v>146</v>
      </c>
      <c r="G1624" s="294">
        <v>146</v>
      </c>
      <c r="H1624" s="294">
        <v>0.9395</v>
      </c>
      <c r="I1624" s="294">
        <v>29800</v>
      </c>
      <c r="K1624" s="294">
        <v>0.30180000000000001</v>
      </c>
      <c r="L1624" s="294">
        <v>154</v>
      </c>
      <c r="M1624" s="294">
        <v>154</v>
      </c>
      <c r="N1624" s="294">
        <v>0.93879999999999997</v>
      </c>
      <c r="O1624" s="294">
        <v>32780</v>
      </c>
      <c r="Q1624" s="294">
        <v>0.30480000000000002</v>
      </c>
      <c r="R1624" s="294">
        <v>156</v>
      </c>
      <c r="S1624" s="294">
        <v>156</v>
      </c>
      <c r="T1624" s="294">
        <v>0.92010000000000003</v>
      </c>
      <c r="U1624" s="294">
        <v>33840</v>
      </c>
      <c r="W1624" s="294">
        <v>0.32750000000000001</v>
      </c>
      <c r="X1624" s="294">
        <v>176</v>
      </c>
      <c r="Y1624" s="294">
        <v>176</v>
      </c>
      <c r="Z1624" s="294">
        <v>0.90549999999999997</v>
      </c>
      <c r="AA1624" s="294">
        <v>36580</v>
      </c>
      <c r="AC1624" s="294">
        <v>0.3085</v>
      </c>
      <c r="AD1624" s="294">
        <v>182</v>
      </c>
      <c r="AE1624" s="294">
        <v>182</v>
      </c>
      <c r="AF1624" s="294">
        <v>0.89949999999999997</v>
      </c>
      <c r="AG1624" s="294">
        <v>36660</v>
      </c>
      <c r="AI1624" s="294">
        <v>0.30099999999999999</v>
      </c>
      <c r="AJ1624" s="294">
        <v>170</v>
      </c>
      <c r="AK1624" s="294">
        <v>170</v>
      </c>
      <c r="AL1624" s="294">
        <v>0.88939999999999997</v>
      </c>
      <c r="AM1624" s="294">
        <v>36180</v>
      </c>
      <c r="AO1624" s="294">
        <v>0.33239999999999997</v>
      </c>
      <c r="AP1624" s="294">
        <v>166</v>
      </c>
      <c r="AQ1624" s="294">
        <v>166</v>
      </c>
      <c r="AR1624" s="294">
        <v>0.88570000000000004</v>
      </c>
      <c r="AS1624" s="294">
        <v>31300</v>
      </c>
      <c r="AU1624" s="294">
        <v>0.28610000000000002</v>
      </c>
      <c r="AV1624" s="294">
        <v>142</v>
      </c>
      <c r="AW1624" s="294">
        <v>144</v>
      </c>
      <c r="AX1624" s="294">
        <v>0.87790000000000001</v>
      </c>
      <c r="AY1624" s="294">
        <v>30040</v>
      </c>
      <c r="BA1624" s="294">
        <v>0.3347</v>
      </c>
      <c r="BB1624" s="294">
        <v>144</v>
      </c>
      <c r="BC1624" s="294">
        <v>144</v>
      </c>
      <c r="BD1624" s="294">
        <v>0.877</v>
      </c>
      <c r="BE1624" s="294">
        <v>24940</v>
      </c>
      <c r="BG1624" s="294">
        <v>0.26550000000000001</v>
      </c>
      <c r="BH1624" s="294">
        <v>126</v>
      </c>
      <c r="BI1624" s="294">
        <v>144</v>
      </c>
      <c r="BJ1624" s="294">
        <v>0.879</v>
      </c>
      <c r="BK1624" s="294">
        <v>23680</v>
      </c>
      <c r="BM1624" s="294">
        <v>0.28739999999999999</v>
      </c>
      <c r="BN1624" s="294">
        <v>156</v>
      </c>
      <c r="BO1624" s="294">
        <v>156</v>
      </c>
      <c r="BP1624" s="294">
        <v>0.87709999999999999</v>
      </c>
      <c r="BQ1624" s="294">
        <v>27540</v>
      </c>
      <c r="BS1624" s="294">
        <v>0.29949999999999999</v>
      </c>
      <c r="BT1624" s="294">
        <v>156</v>
      </c>
      <c r="BU1624" s="294">
        <v>156</v>
      </c>
      <c r="BV1624" s="294">
        <v>0.88329999999999997</v>
      </c>
      <c r="BW1624" s="294">
        <v>31940</v>
      </c>
      <c r="BY1624" s="294">
        <v>0.31159999999999999</v>
      </c>
    </row>
    <row r="1625" spans="1:77">
      <c r="A1625" s="301">
        <v>1659</v>
      </c>
      <c r="B1625" s="302" t="s">
        <v>3986</v>
      </c>
      <c r="C1625" s="301" t="s">
        <v>5575</v>
      </c>
      <c r="D1625" s="302" t="s">
        <v>4051</v>
      </c>
      <c r="E1625" s="303">
        <v>153</v>
      </c>
      <c r="F1625" s="294">
        <v>20.399999999999999</v>
      </c>
      <c r="G1625" s="294">
        <v>122.4</v>
      </c>
      <c r="H1625" s="294">
        <v>0.66879999999999995</v>
      </c>
      <c r="I1625" s="294">
        <v>2235</v>
      </c>
      <c r="K1625" s="294">
        <v>0.22750000000000001</v>
      </c>
      <c r="L1625" s="294">
        <v>0</v>
      </c>
      <c r="M1625" s="294">
        <v>122.4</v>
      </c>
      <c r="N1625" s="294">
        <v>0.55069999999999997</v>
      </c>
      <c r="O1625" s="294">
        <v>1908</v>
      </c>
      <c r="Q1625" s="294">
        <v>3.04E-2</v>
      </c>
      <c r="R1625" s="294">
        <v>0</v>
      </c>
      <c r="S1625" s="294">
        <v>122.4</v>
      </c>
      <c r="T1625" s="294">
        <v>0.58479999999999999</v>
      </c>
      <c r="U1625" s="294">
        <v>2205</v>
      </c>
      <c r="W1625" s="294">
        <v>3.4200000000000001E-2</v>
      </c>
      <c r="X1625" s="294">
        <v>0</v>
      </c>
      <c r="Y1625" s="294">
        <v>122.4</v>
      </c>
      <c r="Z1625" s="294">
        <v>0.72260000000000002</v>
      </c>
      <c r="AA1625" s="294">
        <v>3876</v>
      </c>
      <c r="AC1625" s="294">
        <v>4.7100000000000003E-2</v>
      </c>
      <c r="AD1625" s="294">
        <v>15.3</v>
      </c>
      <c r="AE1625" s="294">
        <v>122.4</v>
      </c>
      <c r="AF1625" s="294">
        <v>0.4224</v>
      </c>
      <c r="AG1625" s="294">
        <v>1965</v>
      </c>
      <c r="AI1625" s="294">
        <v>0.4088</v>
      </c>
      <c r="AJ1625" s="294">
        <v>27.9</v>
      </c>
      <c r="AK1625" s="294">
        <v>122.4</v>
      </c>
      <c r="AL1625" s="294">
        <v>0.54500000000000004</v>
      </c>
      <c r="AM1625" s="294">
        <v>2328</v>
      </c>
      <c r="AO1625" s="294">
        <v>0.2127</v>
      </c>
      <c r="AP1625" s="294">
        <v>31.5</v>
      </c>
      <c r="AQ1625" s="294">
        <v>122.4</v>
      </c>
      <c r="AR1625" s="294">
        <v>0.75449999999999995</v>
      </c>
      <c r="AS1625" s="294">
        <v>6369</v>
      </c>
      <c r="AU1625" s="294">
        <v>0.36020000000000002</v>
      </c>
      <c r="AV1625" s="294">
        <v>32.700000000000003</v>
      </c>
      <c r="AW1625" s="294">
        <v>122.4</v>
      </c>
      <c r="AX1625" s="294">
        <v>0.71429999999999993</v>
      </c>
      <c r="AY1625" s="294">
        <v>5526</v>
      </c>
      <c r="BA1625" s="294">
        <v>0.3286</v>
      </c>
      <c r="BB1625" s="294">
        <v>34.5</v>
      </c>
      <c r="BC1625" s="294">
        <v>122.4</v>
      </c>
      <c r="BD1625" s="294">
        <v>0.78100000000000003</v>
      </c>
      <c r="BE1625" s="294">
        <v>5850</v>
      </c>
      <c r="BG1625" s="294">
        <v>0.2918</v>
      </c>
      <c r="BH1625" s="294">
        <v>33.299999999999997</v>
      </c>
      <c r="BI1625" s="294">
        <v>122.4</v>
      </c>
      <c r="BJ1625" s="294">
        <v>0.82099999999999995</v>
      </c>
      <c r="BK1625" s="294">
        <v>5433</v>
      </c>
      <c r="BM1625" s="294">
        <v>0.2671</v>
      </c>
      <c r="BN1625" s="294">
        <v>26.4</v>
      </c>
      <c r="BO1625" s="294">
        <v>122.4</v>
      </c>
      <c r="BP1625" s="294">
        <v>0.8165</v>
      </c>
      <c r="BQ1625" s="294">
        <v>4749</v>
      </c>
      <c r="BS1625" s="294">
        <v>0.32790000000000002</v>
      </c>
      <c r="BT1625" s="294">
        <v>22.8</v>
      </c>
      <c r="BU1625" s="294">
        <v>122.4</v>
      </c>
      <c r="BV1625" s="294">
        <v>0.86129999999999995</v>
      </c>
      <c r="BW1625" s="294">
        <v>7026</v>
      </c>
      <c r="BY1625" s="294">
        <v>0.48089999999999999</v>
      </c>
    </row>
    <row r="1626" spans="1:77">
      <c r="A1626" s="301">
        <v>1660</v>
      </c>
      <c r="B1626" s="302" t="s">
        <v>3986</v>
      </c>
      <c r="C1626" s="301" t="s">
        <v>5576</v>
      </c>
      <c r="D1626" s="302" t="s">
        <v>4065</v>
      </c>
      <c r="E1626" s="303">
        <v>327.7</v>
      </c>
      <c r="F1626" s="294">
        <v>540</v>
      </c>
      <c r="G1626" s="294">
        <v>540</v>
      </c>
      <c r="H1626" s="294">
        <v>0.92210000000000003</v>
      </c>
      <c r="I1626" s="294">
        <v>167383</v>
      </c>
      <c r="K1626" s="294">
        <v>0.46689999999999998</v>
      </c>
      <c r="L1626" s="294">
        <v>524</v>
      </c>
      <c r="M1626" s="294">
        <v>524</v>
      </c>
      <c r="N1626" s="294">
        <v>0.91679999999999995</v>
      </c>
      <c r="O1626" s="294">
        <v>166520</v>
      </c>
      <c r="Q1626" s="294">
        <v>0.46589999999999998</v>
      </c>
      <c r="R1626" s="294">
        <v>518</v>
      </c>
      <c r="S1626" s="294">
        <v>518</v>
      </c>
      <c r="T1626" s="294">
        <v>0.91410000000000002</v>
      </c>
      <c r="U1626" s="294">
        <v>159278</v>
      </c>
      <c r="W1626" s="294">
        <v>0.4672</v>
      </c>
      <c r="X1626" s="294">
        <v>464</v>
      </c>
      <c r="Y1626" s="294">
        <v>464</v>
      </c>
      <c r="Z1626" s="294">
        <v>0.91239999999999999</v>
      </c>
      <c r="AA1626" s="294">
        <v>154181</v>
      </c>
      <c r="AC1626" s="294">
        <v>0.48949999999999999</v>
      </c>
      <c r="AD1626" s="294">
        <v>504</v>
      </c>
      <c r="AE1626" s="294">
        <v>504</v>
      </c>
      <c r="AF1626" s="294">
        <v>0.90149999999999997</v>
      </c>
      <c r="AG1626" s="294">
        <v>156874</v>
      </c>
      <c r="AI1626" s="294">
        <v>0.46410000000000001</v>
      </c>
      <c r="AJ1626" s="294">
        <v>504</v>
      </c>
      <c r="AK1626" s="294">
        <v>504</v>
      </c>
      <c r="AL1626" s="294">
        <v>0.91010000000000002</v>
      </c>
      <c r="AM1626" s="294">
        <v>158540</v>
      </c>
      <c r="AO1626" s="294">
        <v>0.48010000000000003</v>
      </c>
      <c r="AP1626" s="294">
        <v>466</v>
      </c>
      <c r="AQ1626" s="294">
        <v>466</v>
      </c>
      <c r="AR1626" s="294">
        <v>0.92479999999999996</v>
      </c>
      <c r="AS1626" s="294">
        <v>143232</v>
      </c>
      <c r="AU1626" s="294">
        <v>0.44679999999999997</v>
      </c>
      <c r="AV1626" s="294">
        <v>426</v>
      </c>
      <c r="AW1626" s="294">
        <v>426</v>
      </c>
      <c r="AX1626" s="294">
        <v>0.91949999999999998</v>
      </c>
      <c r="AY1626" s="294">
        <v>128435</v>
      </c>
      <c r="BA1626" s="294">
        <v>0.45540000000000003</v>
      </c>
      <c r="BB1626" s="294">
        <v>266</v>
      </c>
      <c r="BC1626" s="294">
        <v>266</v>
      </c>
      <c r="BD1626" s="294">
        <v>0.88619999999999999</v>
      </c>
      <c r="BE1626" s="294">
        <v>58195</v>
      </c>
      <c r="BG1626" s="294">
        <v>0.33189999999999997</v>
      </c>
      <c r="BH1626" s="294">
        <v>168</v>
      </c>
      <c r="BI1626" s="294">
        <v>262.16000000000003</v>
      </c>
      <c r="BJ1626" s="294">
        <v>0.88690000000000002</v>
      </c>
      <c r="BK1626" s="294">
        <v>54319</v>
      </c>
      <c r="BM1626" s="294">
        <v>0.49</v>
      </c>
      <c r="BN1626" s="294">
        <v>206</v>
      </c>
      <c r="BO1626" s="294">
        <v>262.16000000000003</v>
      </c>
      <c r="BP1626" s="294">
        <v>0.89480000000000004</v>
      </c>
      <c r="BQ1626" s="294">
        <v>63756</v>
      </c>
      <c r="BS1626" s="294">
        <v>0.51470000000000005</v>
      </c>
      <c r="BT1626" s="294">
        <v>288</v>
      </c>
      <c r="BU1626" s="294">
        <v>288</v>
      </c>
      <c r="BV1626" s="294">
        <v>0.91</v>
      </c>
      <c r="BW1626" s="294">
        <v>90545</v>
      </c>
      <c r="BY1626" s="294">
        <v>0.46429999999999999</v>
      </c>
    </row>
    <row r="1627" spans="1:77">
      <c r="A1627" s="301">
        <v>1661</v>
      </c>
      <c r="B1627" s="302" t="s">
        <v>3986</v>
      </c>
      <c r="C1627" s="301" t="s">
        <v>5577</v>
      </c>
      <c r="D1627" s="302" t="s">
        <v>4051</v>
      </c>
      <c r="E1627" s="303">
        <v>152</v>
      </c>
      <c r="F1627" s="294">
        <v>207.24</v>
      </c>
      <c r="G1627" s="294">
        <v>207.24</v>
      </c>
      <c r="H1627" s="294">
        <v>0.93149999999999999</v>
      </c>
      <c r="I1627" s="294">
        <v>52224</v>
      </c>
      <c r="K1627" s="294">
        <v>0.37580000000000002</v>
      </c>
      <c r="L1627" s="294">
        <v>181.2</v>
      </c>
      <c r="M1627" s="294">
        <v>181.2</v>
      </c>
      <c r="N1627" s="294">
        <v>0.92400000000000004</v>
      </c>
      <c r="O1627" s="294">
        <v>41961</v>
      </c>
      <c r="Q1627" s="294">
        <v>0.33689999999999998</v>
      </c>
      <c r="R1627" s="294">
        <v>239.76</v>
      </c>
      <c r="S1627" s="294">
        <v>239.76</v>
      </c>
      <c r="T1627" s="294">
        <v>0.93010000000000004</v>
      </c>
      <c r="U1627" s="294">
        <v>56121</v>
      </c>
      <c r="W1627" s="294">
        <v>0.34949999999999998</v>
      </c>
      <c r="X1627" s="294">
        <v>202.92</v>
      </c>
      <c r="Y1627" s="294">
        <v>202.92</v>
      </c>
      <c r="Z1627" s="294">
        <v>0.91969999999999996</v>
      </c>
      <c r="AA1627" s="294">
        <v>50337</v>
      </c>
      <c r="AC1627" s="294">
        <v>0.36249999999999999</v>
      </c>
      <c r="AD1627" s="294">
        <v>201.48</v>
      </c>
      <c r="AE1627" s="294">
        <v>201.48</v>
      </c>
      <c r="AF1627" s="294">
        <v>0.92400000000000004</v>
      </c>
      <c r="AG1627" s="294">
        <v>49305</v>
      </c>
      <c r="AI1627" s="294">
        <v>0.35599999999999998</v>
      </c>
      <c r="AJ1627" s="294">
        <v>201.9</v>
      </c>
      <c r="AK1627" s="294">
        <v>201.9</v>
      </c>
      <c r="AL1627" s="294">
        <v>0.91639999999999999</v>
      </c>
      <c r="AM1627" s="294">
        <v>45255</v>
      </c>
      <c r="AO1627" s="294">
        <v>0.3397</v>
      </c>
      <c r="AP1627" s="294">
        <v>184.5</v>
      </c>
      <c r="AQ1627" s="294">
        <v>184.5</v>
      </c>
      <c r="AR1627" s="294">
        <v>0.89169999999999994</v>
      </c>
      <c r="AS1627" s="294">
        <v>35592</v>
      </c>
      <c r="AU1627" s="294">
        <v>0.2908</v>
      </c>
      <c r="AV1627" s="294">
        <v>156.30000000000001</v>
      </c>
      <c r="AW1627" s="294">
        <v>156.30000000000001</v>
      </c>
      <c r="AX1627" s="294">
        <v>0.86309999999999998</v>
      </c>
      <c r="AY1627" s="294">
        <v>28725</v>
      </c>
      <c r="BA1627" s="294">
        <v>0.29570000000000002</v>
      </c>
      <c r="BB1627" s="294">
        <v>114</v>
      </c>
      <c r="BC1627" s="294">
        <v>121.6</v>
      </c>
      <c r="BD1627" s="294">
        <v>0.82440000000000002</v>
      </c>
      <c r="BE1627" s="294">
        <v>19899</v>
      </c>
      <c r="BG1627" s="294">
        <v>0.28460000000000002</v>
      </c>
      <c r="BH1627" s="294">
        <v>129.9</v>
      </c>
      <c r="BI1627" s="294">
        <v>129.9</v>
      </c>
      <c r="BJ1627" s="294">
        <v>0.83960000000000001</v>
      </c>
      <c r="BK1627" s="294">
        <v>23037</v>
      </c>
      <c r="BM1627" s="294">
        <v>0.28389999999999999</v>
      </c>
      <c r="BN1627" s="294">
        <v>179.7</v>
      </c>
      <c r="BO1627" s="294">
        <v>179.7</v>
      </c>
      <c r="BP1627" s="294">
        <v>0.87439999999999996</v>
      </c>
      <c r="BQ1627" s="294">
        <v>30144</v>
      </c>
      <c r="BS1627" s="294">
        <v>0.28549999999999998</v>
      </c>
      <c r="BT1627" s="294">
        <v>198.3</v>
      </c>
      <c r="BU1627" s="294">
        <v>198.3</v>
      </c>
      <c r="BV1627" s="294">
        <v>0.88490000000000002</v>
      </c>
      <c r="BW1627" s="294">
        <v>38454</v>
      </c>
      <c r="BY1627" s="294">
        <v>0.29459999999999997</v>
      </c>
    </row>
    <row r="1628" spans="1:77">
      <c r="A1628" s="301">
        <v>1662</v>
      </c>
      <c r="B1628" s="302" t="s">
        <v>3986</v>
      </c>
      <c r="C1628" s="301" t="s">
        <v>5578</v>
      </c>
      <c r="D1628" s="302" t="s">
        <v>4051</v>
      </c>
      <c r="E1628" s="303">
        <v>244.4</v>
      </c>
      <c r="F1628" s="294">
        <v>318</v>
      </c>
      <c r="G1628" s="294">
        <v>318</v>
      </c>
      <c r="H1628" s="294">
        <v>0.95709999999999995</v>
      </c>
      <c r="I1628" s="294">
        <v>89580</v>
      </c>
      <c r="K1628" s="294">
        <v>0.4088</v>
      </c>
      <c r="L1628" s="294">
        <v>282</v>
      </c>
      <c r="M1628" s="294">
        <v>282</v>
      </c>
      <c r="N1628" s="294">
        <v>0.94409999999999994</v>
      </c>
      <c r="O1628" s="294">
        <v>89040</v>
      </c>
      <c r="Q1628" s="294">
        <v>0.4496</v>
      </c>
      <c r="R1628" s="294">
        <v>282</v>
      </c>
      <c r="S1628" s="294">
        <v>282</v>
      </c>
      <c r="T1628" s="294">
        <v>0.86260000000000003</v>
      </c>
      <c r="U1628" s="294">
        <v>61740</v>
      </c>
      <c r="W1628" s="294">
        <v>0.35249999999999998</v>
      </c>
      <c r="X1628" s="294">
        <v>294</v>
      </c>
      <c r="Y1628" s="294">
        <v>294</v>
      </c>
      <c r="Z1628" s="294">
        <v>0.92230000000000001</v>
      </c>
      <c r="AA1628" s="294">
        <v>76200</v>
      </c>
      <c r="AC1628" s="294">
        <v>0.37769999999999998</v>
      </c>
      <c r="AD1628" s="294">
        <v>270</v>
      </c>
      <c r="AE1628" s="294">
        <v>270</v>
      </c>
      <c r="AF1628" s="294">
        <v>0.93930000000000002</v>
      </c>
      <c r="AG1628" s="294">
        <v>77040</v>
      </c>
      <c r="AI1628" s="294">
        <v>0.4083</v>
      </c>
      <c r="AJ1628" s="294">
        <v>270</v>
      </c>
      <c r="AK1628" s="294">
        <v>270</v>
      </c>
      <c r="AL1628" s="294">
        <v>0.96450000000000002</v>
      </c>
      <c r="AM1628" s="294">
        <v>81360</v>
      </c>
      <c r="AO1628" s="294">
        <v>0.434</v>
      </c>
      <c r="AP1628" s="294">
        <v>294</v>
      </c>
      <c r="AQ1628" s="294">
        <v>294</v>
      </c>
      <c r="AR1628" s="294">
        <v>0.94399999999999995</v>
      </c>
      <c r="AS1628" s="294">
        <v>62700</v>
      </c>
      <c r="AU1628" s="294">
        <v>0.30370000000000003</v>
      </c>
      <c r="AV1628" s="294">
        <v>240</v>
      </c>
      <c r="AW1628" s="294">
        <v>240</v>
      </c>
      <c r="AX1628" s="294">
        <v>0.97319999999999995</v>
      </c>
      <c r="AY1628" s="294">
        <v>69540</v>
      </c>
      <c r="BA1628" s="294">
        <v>0.41349999999999998</v>
      </c>
      <c r="BB1628" s="294">
        <v>144</v>
      </c>
      <c r="BC1628" s="294">
        <v>195.52</v>
      </c>
      <c r="BD1628" s="294">
        <v>0.89949999999999997</v>
      </c>
      <c r="BE1628" s="294">
        <v>45600</v>
      </c>
      <c r="BG1628" s="294">
        <v>0.47320000000000001</v>
      </c>
      <c r="BH1628" s="294">
        <v>138</v>
      </c>
      <c r="BI1628" s="294">
        <v>195.52</v>
      </c>
      <c r="BJ1628" s="294">
        <v>0.98250000000000004</v>
      </c>
      <c r="BK1628" s="294">
        <v>50280</v>
      </c>
      <c r="BM1628" s="294">
        <v>0.4985</v>
      </c>
      <c r="BN1628" s="294">
        <v>270</v>
      </c>
      <c r="BO1628" s="294">
        <v>270</v>
      </c>
      <c r="BP1628" s="294">
        <v>0.97589999999999999</v>
      </c>
      <c r="BQ1628" s="294">
        <v>72840</v>
      </c>
      <c r="BS1628" s="294">
        <v>0.41139999999999999</v>
      </c>
      <c r="BT1628" s="294">
        <v>246</v>
      </c>
      <c r="BU1628" s="294">
        <v>246</v>
      </c>
      <c r="BV1628" s="294">
        <v>0.98219999999999996</v>
      </c>
      <c r="BW1628" s="294">
        <v>72720</v>
      </c>
      <c r="BY1628" s="294">
        <v>0.40450000000000003</v>
      </c>
    </row>
    <row r="1629" spans="1:77">
      <c r="A1629" s="301">
        <v>1663</v>
      </c>
      <c r="B1629" s="302" t="s">
        <v>3986</v>
      </c>
      <c r="C1629" s="301" t="s">
        <v>5579</v>
      </c>
      <c r="D1629" s="302" t="s">
        <v>4051</v>
      </c>
      <c r="E1629" s="303">
        <v>267</v>
      </c>
      <c r="F1629" s="294">
        <v>166.4</v>
      </c>
      <c r="G1629" s="294">
        <v>213.6</v>
      </c>
      <c r="H1629" s="294">
        <v>0.81220000000000003</v>
      </c>
      <c r="I1629" s="294">
        <v>24718</v>
      </c>
      <c r="K1629" s="294">
        <v>0.254</v>
      </c>
      <c r="L1629" s="294">
        <v>167.2</v>
      </c>
      <c r="M1629" s="294">
        <v>213.6</v>
      </c>
      <c r="N1629" s="294">
        <v>0.82169999999999999</v>
      </c>
      <c r="O1629" s="294">
        <v>30972</v>
      </c>
      <c r="Q1629" s="294">
        <v>0.30299999999999999</v>
      </c>
      <c r="R1629" s="294">
        <v>172</v>
      </c>
      <c r="S1629" s="294">
        <v>213.6</v>
      </c>
      <c r="T1629" s="294">
        <v>0.78059999999999996</v>
      </c>
      <c r="U1629" s="294">
        <v>28592</v>
      </c>
      <c r="W1629" s="294">
        <v>0.29580000000000001</v>
      </c>
      <c r="X1629" s="294">
        <v>152</v>
      </c>
      <c r="Y1629" s="294">
        <v>213.6</v>
      </c>
      <c r="Z1629" s="294">
        <v>0.75129999999999997</v>
      </c>
      <c r="AA1629" s="294">
        <v>18091</v>
      </c>
      <c r="AC1629" s="294">
        <v>0.21290000000000001</v>
      </c>
      <c r="AD1629" s="294">
        <v>146.4</v>
      </c>
      <c r="AE1629" s="294">
        <v>213.6</v>
      </c>
      <c r="AF1629" s="294">
        <v>0.77339999999999998</v>
      </c>
      <c r="AG1629" s="294">
        <v>18526</v>
      </c>
      <c r="AI1629" s="294">
        <v>0.21990000000000001</v>
      </c>
      <c r="AJ1629" s="294">
        <v>141.6</v>
      </c>
      <c r="AK1629" s="294">
        <v>213.6</v>
      </c>
      <c r="AL1629" s="294">
        <v>0.80099999999999993</v>
      </c>
      <c r="AM1629" s="294">
        <v>19017</v>
      </c>
      <c r="AO1629" s="294">
        <v>0.2329</v>
      </c>
      <c r="AP1629" s="294">
        <v>146.4</v>
      </c>
      <c r="AQ1629" s="294">
        <v>213.6</v>
      </c>
      <c r="AR1629" s="294">
        <v>0.78279999999999994</v>
      </c>
      <c r="AS1629" s="294">
        <v>20694</v>
      </c>
      <c r="AU1629" s="294">
        <v>0.2427</v>
      </c>
      <c r="AV1629" s="294">
        <v>145.6</v>
      </c>
      <c r="AW1629" s="294">
        <v>213.6</v>
      </c>
      <c r="AX1629" s="294">
        <v>0.7671</v>
      </c>
      <c r="AY1629" s="294">
        <v>18668</v>
      </c>
      <c r="BA1629" s="294">
        <v>0.23219999999999999</v>
      </c>
      <c r="BB1629" s="294">
        <v>136.80000000000001</v>
      </c>
      <c r="BC1629" s="294">
        <v>213.6</v>
      </c>
      <c r="BD1629" s="294">
        <v>0.78900000000000003</v>
      </c>
      <c r="BE1629" s="294">
        <v>17822</v>
      </c>
      <c r="BG1629" s="294">
        <v>0.22189999999999999</v>
      </c>
      <c r="BH1629" s="294">
        <v>138.4</v>
      </c>
      <c r="BI1629" s="294">
        <v>213.6</v>
      </c>
      <c r="BJ1629" s="294">
        <v>0.79869999999999997</v>
      </c>
      <c r="BK1629" s="294">
        <v>17828</v>
      </c>
      <c r="BM1629" s="294">
        <v>0.21679999999999999</v>
      </c>
      <c r="BN1629" s="294">
        <v>126.4</v>
      </c>
      <c r="BO1629" s="294">
        <v>213.6</v>
      </c>
      <c r="BP1629" s="294">
        <v>0.8044</v>
      </c>
      <c r="BQ1629" s="294">
        <v>17247</v>
      </c>
      <c r="BS1629" s="294">
        <v>0.25240000000000001</v>
      </c>
      <c r="BT1629" s="294">
        <v>155.19999999999999</v>
      </c>
      <c r="BU1629" s="294">
        <v>213.6</v>
      </c>
      <c r="BV1629" s="294">
        <v>0.82389999999999997</v>
      </c>
      <c r="BW1629" s="294">
        <v>24142</v>
      </c>
      <c r="BY1629" s="294">
        <v>0.25380000000000003</v>
      </c>
    </row>
    <row r="1630" spans="1:77">
      <c r="A1630" s="301">
        <v>1664</v>
      </c>
      <c r="B1630" s="302" t="s">
        <v>3986</v>
      </c>
      <c r="C1630" s="301" t="s">
        <v>5580</v>
      </c>
      <c r="D1630" s="302" t="s">
        <v>4065</v>
      </c>
      <c r="E1630" s="303">
        <v>233.3</v>
      </c>
      <c r="F1630" s="294">
        <v>73.400000000000006</v>
      </c>
      <c r="G1630" s="294">
        <v>186.64</v>
      </c>
      <c r="H1630" s="294">
        <v>0.97199999999999998</v>
      </c>
      <c r="I1630" s="294">
        <v>36050</v>
      </c>
      <c r="J1630" s="294" t="e">
        <f>I1630-#REF!</f>
        <v>#REF!</v>
      </c>
      <c r="K1630" s="294">
        <v>0.70179999999999998</v>
      </c>
      <c r="L1630" s="294">
        <v>73.8</v>
      </c>
      <c r="M1630" s="294">
        <v>186.64</v>
      </c>
      <c r="N1630" s="294">
        <v>0.97360000000000002</v>
      </c>
      <c r="O1630" s="294">
        <v>37844</v>
      </c>
      <c r="Q1630" s="294">
        <v>0.70799999999999996</v>
      </c>
      <c r="R1630" s="294">
        <v>69.2</v>
      </c>
      <c r="S1630" s="294">
        <v>186.64</v>
      </c>
      <c r="T1630" s="294">
        <v>0.89990000000000003</v>
      </c>
      <c r="U1630" s="294">
        <v>19552</v>
      </c>
      <c r="W1630" s="294">
        <v>0.43609999999999999</v>
      </c>
      <c r="X1630" s="294">
        <v>62.6</v>
      </c>
      <c r="Y1630" s="294">
        <v>186.64</v>
      </c>
      <c r="Z1630" s="294">
        <v>0.95009999999999994</v>
      </c>
      <c r="AA1630" s="294">
        <v>28014</v>
      </c>
      <c r="AB1630" s="294" t="e">
        <f>AA1630-#REF!</f>
        <v>#REF!</v>
      </c>
      <c r="AC1630" s="294">
        <v>0.6331</v>
      </c>
      <c r="AD1630" s="294">
        <v>74.8</v>
      </c>
      <c r="AE1630" s="294">
        <v>186.64</v>
      </c>
      <c r="AF1630" s="294">
        <v>0.96219999999999994</v>
      </c>
      <c r="AG1630" s="294">
        <v>31864</v>
      </c>
      <c r="AI1630" s="294">
        <v>0.59509999999999996</v>
      </c>
      <c r="AJ1630" s="294">
        <v>70.2</v>
      </c>
      <c r="AK1630" s="294">
        <v>186.64</v>
      </c>
      <c r="AL1630" s="294">
        <v>0.97689999999999999</v>
      </c>
      <c r="AM1630" s="294">
        <v>34288</v>
      </c>
      <c r="AN1630" s="294" t="e">
        <f>AM1630-#REF!</f>
        <v>#REF!</v>
      </c>
      <c r="AO1630" s="294">
        <v>0.69440000000000002</v>
      </c>
      <c r="AP1630" s="294">
        <v>69.8</v>
      </c>
      <c r="AQ1630" s="294">
        <v>186.64</v>
      </c>
      <c r="AR1630" s="294">
        <v>0.91849999999999998</v>
      </c>
      <c r="AS1630" s="294">
        <v>23138</v>
      </c>
      <c r="AU1630" s="294">
        <v>0.48509999999999998</v>
      </c>
      <c r="AV1630" s="294">
        <v>64.400000000000006</v>
      </c>
      <c r="AW1630" s="294">
        <v>186.64</v>
      </c>
      <c r="AX1630" s="294">
        <v>0.92920000000000003</v>
      </c>
      <c r="AY1630" s="294">
        <v>28676</v>
      </c>
      <c r="AZ1630" s="294" t="e">
        <f>AY1630-#REF!</f>
        <v>#REF!</v>
      </c>
      <c r="BA1630" s="294">
        <v>0.66559999999999997</v>
      </c>
      <c r="BB1630" s="294">
        <v>62</v>
      </c>
      <c r="BC1630" s="294">
        <v>186.64</v>
      </c>
      <c r="BD1630" s="294">
        <v>0.87870000000000004</v>
      </c>
      <c r="BE1630" s="294">
        <v>20076</v>
      </c>
      <c r="BG1630" s="294">
        <v>0.49530000000000002</v>
      </c>
      <c r="BH1630" s="294">
        <v>52.8</v>
      </c>
      <c r="BI1630" s="294">
        <v>186.64</v>
      </c>
      <c r="BJ1630" s="294">
        <v>0.90959999999999996</v>
      </c>
      <c r="BK1630" s="294">
        <v>22356</v>
      </c>
      <c r="BL1630" s="294" t="e">
        <f>BK1630-#REF!</f>
        <v>#REF!</v>
      </c>
      <c r="BM1630" s="294">
        <v>0.62570000000000003</v>
      </c>
      <c r="BN1630" s="294">
        <v>62.6</v>
      </c>
      <c r="BO1630" s="294">
        <v>186.64</v>
      </c>
      <c r="BP1630" s="294">
        <v>0.95299999999999996</v>
      </c>
      <c r="BQ1630" s="294">
        <v>28036</v>
      </c>
      <c r="BR1630" s="294" t="e">
        <f>BQ1630-#REF!</f>
        <v>#REF!</v>
      </c>
      <c r="BS1630" s="294">
        <v>0.69940000000000002</v>
      </c>
      <c r="BT1630" s="294">
        <v>63.2</v>
      </c>
      <c r="BU1630" s="294">
        <v>186.64</v>
      </c>
      <c r="BV1630" s="294">
        <v>0.96599999999999997</v>
      </c>
      <c r="BW1630" s="294">
        <v>34050</v>
      </c>
      <c r="BX1630" s="294" t="e">
        <f>BW1630-#REF!</f>
        <v>#REF!</v>
      </c>
      <c r="BY1630" s="294">
        <v>0.74970000000000003</v>
      </c>
    </row>
    <row r="1631" spans="1:77">
      <c r="A1631" s="301">
        <v>1665</v>
      </c>
      <c r="B1631" s="302" t="s">
        <v>3986</v>
      </c>
      <c r="C1631" s="301" t="s">
        <v>5581</v>
      </c>
      <c r="D1631" s="302" t="s">
        <v>4051</v>
      </c>
      <c r="E1631" s="303">
        <v>389</v>
      </c>
      <c r="F1631" s="294">
        <v>124.24</v>
      </c>
      <c r="G1631" s="294">
        <v>311.2</v>
      </c>
      <c r="H1631" s="294">
        <v>0.87060000000000004</v>
      </c>
      <c r="I1631" s="294">
        <v>23784</v>
      </c>
      <c r="K1631" s="294">
        <v>0.3054</v>
      </c>
      <c r="L1631" s="294">
        <v>129.36000000000001</v>
      </c>
      <c r="M1631" s="294">
        <v>311.2</v>
      </c>
      <c r="N1631" s="294">
        <v>0.8468</v>
      </c>
      <c r="O1631" s="294">
        <v>24232</v>
      </c>
      <c r="Q1631" s="294">
        <v>0.29730000000000001</v>
      </c>
      <c r="R1631" s="294">
        <v>136</v>
      </c>
      <c r="S1631" s="294">
        <v>311.2</v>
      </c>
      <c r="T1631" s="294">
        <v>0.83509999999999995</v>
      </c>
      <c r="U1631" s="294">
        <v>21832</v>
      </c>
      <c r="W1631" s="294">
        <v>0.26700000000000002</v>
      </c>
      <c r="X1631" s="294">
        <v>129.6</v>
      </c>
      <c r="Y1631" s="294">
        <v>311.2</v>
      </c>
      <c r="Z1631" s="294">
        <v>0.82679999999999998</v>
      </c>
      <c r="AA1631" s="294">
        <v>21488</v>
      </c>
      <c r="AC1631" s="294">
        <v>0.26960000000000001</v>
      </c>
      <c r="AD1631" s="294">
        <v>127.52</v>
      </c>
      <c r="AE1631" s="294">
        <v>311.2</v>
      </c>
      <c r="AF1631" s="294">
        <v>0.84850000000000003</v>
      </c>
      <c r="AG1631" s="294">
        <v>20072</v>
      </c>
      <c r="AI1631" s="294">
        <v>0.24929999999999999</v>
      </c>
      <c r="AJ1631" s="294">
        <v>139.04</v>
      </c>
      <c r="AK1631" s="294">
        <v>311.2</v>
      </c>
      <c r="AL1631" s="294">
        <v>0.90290000000000004</v>
      </c>
      <c r="AM1631" s="294">
        <v>23944</v>
      </c>
      <c r="AO1631" s="294">
        <v>0.26490000000000002</v>
      </c>
      <c r="AP1631" s="294">
        <v>146.4</v>
      </c>
      <c r="AQ1631" s="294">
        <v>311.2</v>
      </c>
      <c r="AR1631" s="294">
        <v>0.82969999999999999</v>
      </c>
      <c r="AS1631" s="294">
        <v>19096</v>
      </c>
      <c r="AU1631" s="294">
        <v>0.21129999999999999</v>
      </c>
      <c r="AV1631" s="294">
        <v>113.52</v>
      </c>
      <c r="AW1631" s="294">
        <v>311.2</v>
      </c>
      <c r="AX1631" s="294">
        <v>0.81309999999999993</v>
      </c>
      <c r="AY1631" s="294">
        <v>19240</v>
      </c>
      <c r="BA1631" s="294">
        <v>0.28949999999999998</v>
      </c>
      <c r="BB1631" s="294">
        <v>102.64</v>
      </c>
      <c r="BC1631" s="294">
        <v>311.2</v>
      </c>
      <c r="BD1631" s="294">
        <v>0.86709999999999998</v>
      </c>
      <c r="BE1631" s="294">
        <v>14768</v>
      </c>
      <c r="BG1631" s="294">
        <v>0.223</v>
      </c>
      <c r="BH1631" s="294">
        <v>114.88</v>
      </c>
      <c r="BI1631" s="294">
        <v>311.2</v>
      </c>
      <c r="BJ1631" s="294">
        <v>0.89529999999999998</v>
      </c>
      <c r="BK1631" s="294">
        <v>15528</v>
      </c>
      <c r="BM1631" s="294">
        <v>0.2029</v>
      </c>
      <c r="BN1631" s="294">
        <v>137.6</v>
      </c>
      <c r="BO1631" s="294">
        <v>311.2</v>
      </c>
      <c r="BP1631" s="294">
        <v>0.52749999999999997</v>
      </c>
      <c r="BQ1631" s="294">
        <v>11392</v>
      </c>
      <c r="BS1631" s="294">
        <v>0.2336</v>
      </c>
      <c r="BT1631" s="294">
        <v>120.4</v>
      </c>
      <c r="BU1631" s="294">
        <v>311.2</v>
      </c>
      <c r="BV1631" s="294">
        <v>1</v>
      </c>
      <c r="BW1631" s="294">
        <v>23664</v>
      </c>
      <c r="BY1631" s="294">
        <v>0.26419999999999999</v>
      </c>
    </row>
    <row r="1632" spans="1:77">
      <c r="A1632" s="301">
        <v>1666</v>
      </c>
      <c r="B1632" s="302" t="s">
        <v>3986</v>
      </c>
      <c r="C1632" s="301" t="s">
        <v>5582</v>
      </c>
      <c r="D1632" s="302" t="s">
        <v>4063</v>
      </c>
      <c r="E1632" s="303">
        <v>556</v>
      </c>
      <c r="F1632" s="294">
        <v>288</v>
      </c>
      <c r="G1632" s="294">
        <v>444.8</v>
      </c>
      <c r="H1632" s="294">
        <v>0.99649999999999994</v>
      </c>
      <c r="I1632" s="294">
        <v>66840</v>
      </c>
      <c r="K1632" s="294" t="s">
        <v>3983</v>
      </c>
      <c r="L1632" s="294">
        <v>312</v>
      </c>
      <c r="M1632" s="294">
        <v>444.8</v>
      </c>
      <c r="N1632" s="294">
        <v>0.97870000000000001</v>
      </c>
      <c r="O1632" s="294">
        <v>60480</v>
      </c>
      <c r="Q1632" s="294" t="s">
        <v>3983</v>
      </c>
      <c r="R1632" s="294">
        <v>396</v>
      </c>
      <c r="S1632" s="294">
        <v>444.8</v>
      </c>
      <c r="T1632" s="294">
        <v>0.97599999999999998</v>
      </c>
      <c r="U1632" s="294">
        <v>116640</v>
      </c>
      <c r="W1632" s="294" t="s">
        <v>3983</v>
      </c>
      <c r="X1632" s="294">
        <v>384</v>
      </c>
      <c r="Y1632" s="294">
        <v>444.8</v>
      </c>
      <c r="Z1632" s="294">
        <v>0.98050000000000004</v>
      </c>
      <c r="AA1632" s="294">
        <v>150600</v>
      </c>
      <c r="AC1632" s="294" t="s">
        <v>3983</v>
      </c>
      <c r="AD1632" s="294">
        <v>396</v>
      </c>
      <c r="AE1632" s="294">
        <v>444.8</v>
      </c>
      <c r="AF1632" s="294">
        <v>0.97240000000000004</v>
      </c>
      <c r="AG1632" s="294">
        <v>160320</v>
      </c>
      <c r="AI1632" s="294" t="s">
        <v>3983</v>
      </c>
      <c r="AJ1632" s="294">
        <v>408</v>
      </c>
      <c r="AK1632" s="294">
        <v>444.8</v>
      </c>
      <c r="AL1632" s="294">
        <v>0.9748</v>
      </c>
      <c r="AM1632" s="294">
        <v>143400</v>
      </c>
      <c r="AO1632" s="294" t="s">
        <v>3983</v>
      </c>
      <c r="AP1632" s="294">
        <v>420</v>
      </c>
      <c r="AQ1632" s="294">
        <v>444.8</v>
      </c>
      <c r="AR1632" s="294">
        <v>0.96919999999999995</v>
      </c>
      <c r="AS1632" s="294">
        <v>169560</v>
      </c>
      <c r="AU1632" s="294" t="s">
        <v>3983</v>
      </c>
      <c r="AV1632" s="294">
        <v>372</v>
      </c>
      <c r="AW1632" s="294">
        <v>444.8</v>
      </c>
      <c r="AX1632" s="294">
        <v>0.96870000000000001</v>
      </c>
      <c r="AY1632" s="294">
        <v>122520</v>
      </c>
      <c r="BA1632" s="294" t="s">
        <v>3983</v>
      </c>
      <c r="BB1632" s="294">
        <v>396</v>
      </c>
      <c r="BC1632" s="294">
        <v>444.8</v>
      </c>
      <c r="BD1632" s="294">
        <v>0.95409999999999995</v>
      </c>
      <c r="BE1632" s="294">
        <v>127200</v>
      </c>
      <c r="BG1632" s="294" t="s">
        <v>3983</v>
      </c>
      <c r="BH1632" s="294">
        <v>384</v>
      </c>
      <c r="BI1632" s="294">
        <v>444.8</v>
      </c>
      <c r="BJ1632" s="294">
        <v>0.95640000000000003</v>
      </c>
      <c r="BK1632" s="294">
        <v>97320</v>
      </c>
      <c r="BM1632" s="294" t="s">
        <v>3983</v>
      </c>
      <c r="BN1632" s="294">
        <v>348</v>
      </c>
      <c r="BO1632" s="294">
        <v>444.8</v>
      </c>
      <c r="BP1632" s="294">
        <v>0.95040000000000002</v>
      </c>
      <c r="BQ1632" s="294">
        <v>121800</v>
      </c>
      <c r="BS1632" s="294" t="s">
        <v>3983</v>
      </c>
      <c r="BT1632" s="294">
        <v>408</v>
      </c>
      <c r="BU1632" s="294">
        <v>444.8</v>
      </c>
      <c r="BV1632" s="294">
        <v>0.93110000000000004</v>
      </c>
      <c r="BW1632" s="294">
        <v>144360</v>
      </c>
      <c r="BY1632" s="294" t="s">
        <v>3983</v>
      </c>
    </row>
    <row r="1633" spans="1:77">
      <c r="A1633" s="301">
        <v>1667</v>
      </c>
      <c r="B1633" s="302" t="s">
        <v>3986</v>
      </c>
      <c r="C1633" s="301" t="s">
        <v>5583</v>
      </c>
      <c r="D1633" s="302" t="s">
        <v>4139</v>
      </c>
      <c r="E1633" s="303">
        <v>444</v>
      </c>
      <c r="F1633" s="294">
        <v>434.4</v>
      </c>
      <c r="G1633" s="294">
        <v>434.4</v>
      </c>
      <c r="H1633" s="294">
        <v>0.99729999999999996</v>
      </c>
      <c r="I1633" s="294">
        <v>186246</v>
      </c>
      <c r="K1633" s="294">
        <v>0.59709999999999996</v>
      </c>
      <c r="L1633" s="294">
        <v>423.6</v>
      </c>
      <c r="M1633" s="294">
        <v>423.6</v>
      </c>
      <c r="N1633" s="294">
        <v>0.99849999999999994</v>
      </c>
      <c r="O1633" s="294">
        <v>212328</v>
      </c>
      <c r="Q1633" s="294">
        <v>0.67469999999999997</v>
      </c>
      <c r="R1633" s="294">
        <v>451.2</v>
      </c>
      <c r="S1633" s="294">
        <v>451.2</v>
      </c>
      <c r="T1633" s="294">
        <v>0.99839999999999995</v>
      </c>
      <c r="U1633" s="294">
        <v>205074</v>
      </c>
      <c r="V1633" s="294" t="e">
        <f>U1633-#REF!</f>
        <v>#REF!</v>
      </c>
      <c r="W1633" s="294">
        <v>0.63229999999999997</v>
      </c>
      <c r="X1633" s="294">
        <v>408</v>
      </c>
      <c r="Y1633" s="294">
        <v>408</v>
      </c>
      <c r="Z1633" s="294">
        <v>0.99739999999999995</v>
      </c>
      <c r="AA1633" s="294">
        <v>171258</v>
      </c>
      <c r="AC1633" s="294">
        <v>0.56569999999999998</v>
      </c>
      <c r="AD1633" s="294">
        <v>398.4</v>
      </c>
      <c r="AE1633" s="294">
        <v>398.4</v>
      </c>
      <c r="AF1633" s="294">
        <v>0.99790000000000001</v>
      </c>
      <c r="AG1633" s="294">
        <v>185916</v>
      </c>
      <c r="AH1633" s="294" t="e">
        <f>AG1633-#REF!</f>
        <v>#REF!</v>
      </c>
      <c r="AI1633" s="294">
        <v>0.62860000000000005</v>
      </c>
      <c r="AJ1633" s="294">
        <v>410.4</v>
      </c>
      <c r="AK1633" s="294">
        <v>410.4</v>
      </c>
      <c r="AL1633" s="294">
        <v>0.99770000000000003</v>
      </c>
      <c r="AM1633" s="294">
        <v>183438</v>
      </c>
      <c r="AN1633" s="294" t="e">
        <f>AM1633-#REF!</f>
        <v>#REF!</v>
      </c>
      <c r="AO1633" s="294">
        <v>0.62229999999999996</v>
      </c>
      <c r="AP1633" s="294">
        <v>420</v>
      </c>
      <c r="AQ1633" s="294">
        <v>420</v>
      </c>
      <c r="AR1633" s="294">
        <v>0.99419999999999997</v>
      </c>
      <c r="AS1633" s="294">
        <v>180672</v>
      </c>
      <c r="AU1633" s="294">
        <v>0.58160000000000001</v>
      </c>
      <c r="AV1633" s="294">
        <v>428.4</v>
      </c>
      <c r="AW1633" s="294">
        <v>428.4</v>
      </c>
      <c r="AX1633" s="294">
        <v>0.99470000000000003</v>
      </c>
      <c r="AY1633" s="294">
        <v>197586</v>
      </c>
      <c r="AZ1633" s="294" t="e">
        <f>AY1633-#REF!</f>
        <v>#REF!</v>
      </c>
      <c r="BA1633" s="294">
        <v>0.64400000000000002</v>
      </c>
      <c r="BB1633" s="294">
        <v>414</v>
      </c>
      <c r="BC1633" s="294">
        <v>414</v>
      </c>
      <c r="BD1633" s="294">
        <v>0.998</v>
      </c>
      <c r="BE1633" s="294">
        <v>206100</v>
      </c>
      <c r="BF1633" s="294" t="e">
        <f>BE1633-#REF!</f>
        <v>#REF!</v>
      </c>
      <c r="BG1633" s="294">
        <v>0.67049999999999998</v>
      </c>
      <c r="BH1633" s="294">
        <v>439.2</v>
      </c>
      <c r="BI1633" s="294">
        <v>439.2</v>
      </c>
      <c r="BJ1633" s="294">
        <v>0.99639999999999995</v>
      </c>
      <c r="BK1633" s="294">
        <v>209322</v>
      </c>
      <c r="BL1633" s="294" t="e">
        <f>BK1633-#REF!</f>
        <v>#REF!</v>
      </c>
      <c r="BM1633" s="294">
        <v>0.64290000000000003</v>
      </c>
      <c r="BN1633" s="294">
        <v>438</v>
      </c>
      <c r="BO1633" s="294">
        <v>438</v>
      </c>
      <c r="BP1633" s="294">
        <v>0.99680000000000002</v>
      </c>
      <c r="BQ1633" s="294">
        <v>217578</v>
      </c>
      <c r="BR1633" s="294" t="e">
        <f>BQ1633-#REF!</f>
        <v>#REF!</v>
      </c>
      <c r="BS1633" s="294">
        <v>0.74160000000000004</v>
      </c>
      <c r="BT1633" s="294">
        <v>477.6</v>
      </c>
      <c r="BU1633" s="294">
        <v>477.6</v>
      </c>
      <c r="BV1633" s="294">
        <v>0.99739999999999995</v>
      </c>
      <c r="BW1633" s="294">
        <v>223158</v>
      </c>
      <c r="BX1633" s="294" t="e">
        <f>BW1633-#REF!</f>
        <v>#REF!</v>
      </c>
      <c r="BY1633" s="294">
        <v>0.62970000000000004</v>
      </c>
    </row>
    <row r="1634" spans="1:77">
      <c r="A1634" s="301">
        <v>1668</v>
      </c>
      <c r="B1634" s="302" t="s">
        <v>3986</v>
      </c>
      <c r="C1634" s="301" t="s">
        <v>5584</v>
      </c>
      <c r="D1634" s="302" t="s">
        <v>4139</v>
      </c>
      <c r="E1634" s="303">
        <v>650</v>
      </c>
      <c r="F1634" s="294">
        <v>527.20000000000005</v>
      </c>
      <c r="G1634" s="294">
        <v>760</v>
      </c>
      <c r="H1634" s="294">
        <v>0.95640000000000003</v>
      </c>
      <c r="I1634" s="294">
        <v>97974</v>
      </c>
      <c r="K1634" s="294">
        <v>0.26989999999999997</v>
      </c>
      <c r="L1634" s="294">
        <v>550.79999999999995</v>
      </c>
      <c r="M1634" s="294">
        <v>760</v>
      </c>
      <c r="N1634" s="294">
        <v>0.95299999999999996</v>
      </c>
      <c r="O1634" s="294">
        <v>103038</v>
      </c>
      <c r="Q1634" s="294">
        <v>0.26390000000000002</v>
      </c>
      <c r="R1634" s="294">
        <v>478.4</v>
      </c>
      <c r="S1634" s="294">
        <v>760</v>
      </c>
      <c r="T1634" s="294">
        <v>0.94689999999999996</v>
      </c>
      <c r="U1634" s="294">
        <v>89246</v>
      </c>
      <c r="W1634" s="294">
        <v>0.2737</v>
      </c>
      <c r="X1634" s="294">
        <v>468.8</v>
      </c>
      <c r="Y1634" s="294">
        <v>760</v>
      </c>
      <c r="Z1634" s="294">
        <v>0.96579999999999999</v>
      </c>
      <c r="AA1634" s="294">
        <v>88828</v>
      </c>
      <c r="AC1634" s="294">
        <v>0.26369999999999999</v>
      </c>
      <c r="AD1634" s="294">
        <v>453.6</v>
      </c>
      <c r="AE1634" s="294">
        <v>760</v>
      </c>
      <c r="AF1634" s="294">
        <v>0.94399999999999995</v>
      </c>
      <c r="AG1634" s="294">
        <v>96656</v>
      </c>
      <c r="AI1634" s="294">
        <v>0.3034</v>
      </c>
      <c r="AJ1634" s="294">
        <v>483.6</v>
      </c>
      <c r="AK1634" s="294">
        <v>760</v>
      </c>
      <c r="AL1634" s="294">
        <v>0.92849999999999999</v>
      </c>
      <c r="AM1634" s="294">
        <v>89510</v>
      </c>
      <c r="AO1634" s="294">
        <v>0.27689999999999998</v>
      </c>
      <c r="AP1634" s="294">
        <v>483.6</v>
      </c>
      <c r="AQ1634" s="294">
        <v>760</v>
      </c>
      <c r="AR1634" s="294">
        <v>0.91710000000000003</v>
      </c>
      <c r="AS1634" s="294">
        <v>76656</v>
      </c>
      <c r="AU1634" s="294">
        <v>0.23230000000000001</v>
      </c>
      <c r="AV1634" s="294">
        <v>383.2</v>
      </c>
      <c r="AW1634" s="294">
        <v>760</v>
      </c>
      <c r="AX1634" s="294">
        <v>0.94040000000000001</v>
      </c>
      <c r="AY1634" s="294">
        <v>90063</v>
      </c>
      <c r="BA1634" s="294">
        <v>0.34710000000000002</v>
      </c>
      <c r="BB1634" s="294">
        <v>456.4</v>
      </c>
      <c r="BC1634" s="294">
        <v>760</v>
      </c>
      <c r="BD1634" s="294">
        <v>0.84060000000000001</v>
      </c>
      <c r="BE1634" s="294">
        <v>93929</v>
      </c>
      <c r="BG1634" s="294">
        <v>0.3291</v>
      </c>
      <c r="BH1634" s="294">
        <v>513.6</v>
      </c>
      <c r="BI1634" s="294">
        <v>760</v>
      </c>
      <c r="BJ1634" s="294">
        <v>0.88629999999999998</v>
      </c>
      <c r="BK1634" s="294">
        <v>101960</v>
      </c>
      <c r="BM1634" s="294">
        <v>0.30109999999999998</v>
      </c>
      <c r="BN1634" s="294">
        <v>478.72</v>
      </c>
      <c r="BO1634" s="294">
        <v>520</v>
      </c>
      <c r="BP1634" s="294">
        <v>1.0053000000000001</v>
      </c>
      <c r="BQ1634" s="294">
        <v>116000</v>
      </c>
      <c r="BS1634" s="294">
        <v>0.3463</v>
      </c>
      <c r="BT1634" s="294">
        <v>542.55999999999995</v>
      </c>
      <c r="BU1634" s="294">
        <v>542.55999999999995</v>
      </c>
      <c r="BV1634" s="294">
        <v>0.99609999999999999</v>
      </c>
      <c r="BW1634" s="294">
        <v>121464</v>
      </c>
      <c r="BY1634" s="294">
        <v>7.5499999999999998E-2</v>
      </c>
    </row>
    <row r="1635" spans="1:77">
      <c r="A1635" s="301">
        <v>1669</v>
      </c>
      <c r="B1635" s="302" t="s">
        <v>3986</v>
      </c>
      <c r="C1635" s="301" t="s">
        <v>5585</v>
      </c>
      <c r="D1635" s="302" t="s">
        <v>4139</v>
      </c>
      <c r="E1635" s="303">
        <v>2350</v>
      </c>
      <c r="F1635" s="294">
        <v>2523</v>
      </c>
      <c r="G1635" s="294">
        <v>2523</v>
      </c>
      <c r="H1635" s="294">
        <v>0.98299999999999998</v>
      </c>
      <c r="I1635" s="294">
        <v>1311900</v>
      </c>
      <c r="J1635" s="294" t="e">
        <f>I1635-#REF!</f>
        <v>#REF!</v>
      </c>
      <c r="K1635" s="294">
        <v>0.73470000000000002</v>
      </c>
      <c r="L1635" s="294">
        <v>2550</v>
      </c>
      <c r="M1635" s="294">
        <v>2550</v>
      </c>
      <c r="N1635" s="294">
        <v>0.98570000000000002</v>
      </c>
      <c r="O1635" s="294">
        <v>1425000</v>
      </c>
      <c r="Q1635" s="294">
        <v>0.76200000000000001</v>
      </c>
      <c r="R1635" s="294">
        <v>2580</v>
      </c>
      <c r="S1635" s="294">
        <v>2580</v>
      </c>
      <c r="T1635" s="294">
        <v>0.97929999999999995</v>
      </c>
      <c r="U1635" s="294">
        <v>1233300</v>
      </c>
      <c r="V1635" s="294" t="e">
        <f>U1635-#REF!</f>
        <v>#REF!</v>
      </c>
      <c r="W1635" s="294">
        <v>0.67800000000000005</v>
      </c>
      <c r="X1635" s="294">
        <v>2514</v>
      </c>
      <c r="Y1635" s="294">
        <v>2514</v>
      </c>
      <c r="Z1635" s="294">
        <v>0.98539999999999994</v>
      </c>
      <c r="AA1635" s="294">
        <v>1492200</v>
      </c>
      <c r="AB1635" s="294" t="e">
        <f>AA1635-#REF!</f>
        <v>#REF!</v>
      </c>
      <c r="AC1635" s="294">
        <v>0.80969999999999998</v>
      </c>
      <c r="AD1635" s="294">
        <v>2517</v>
      </c>
      <c r="AE1635" s="294">
        <v>2517</v>
      </c>
      <c r="AF1635" s="294">
        <v>0.98480000000000001</v>
      </c>
      <c r="AG1635" s="294">
        <v>1378800</v>
      </c>
      <c r="AH1635" s="294" t="e">
        <f>AG1635-#REF!</f>
        <v>#REF!</v>
      </c>
      <c r="AI1635" s="294">
        <v>0.74770000000000003</v>
      </c>
      <c r="AJ1635" s="294">
        <v>2499</v>
      </c>
      <c r="AK1635" s="294">
        <v>2499</v>
      </c>
      <c r="AL1635" s="294">
        <v>0.98009999999999997</v>
      </c>
      <c r="AM1635" s="294">
        <v>1239300</v>
      </c>
      <c r="AN1635" s="294" t="e">
        <f>AM1635-#REF!</f>
        <v>#REF!</v>
      </c>
      <c r="AO1635" s="294">
        <v>0.70279999999999998</v>
      </c>
      <c r="AP1635" s="294">
        <v>2514</v>
      </c>
      <c r="AQ1635" s="294">
        <v>2499</v>
      </c>
      <c r="AR1635" s="294">
        <v>0.98080000000000001</v>
      </c>
      <c r="AS1635" s="294">
        <v>1201080</v>
      </c>
      <c r="AT1635" s="294" t="e">
        <f>AS1635-#REF!</f>
        <v>#REF!</v>
      </c>
      <c r="AU1635" s="294">
        <v>0.65480000000000005</v>
      </c>
      <c r="AV1635" s="294">
        <v>2520</v>
      </c>
      <c r="AW1635" s="294">
        <v>2520</v>
      </c>
      <c r="AX1635" s="294">
        <v>0.98209999999999997</v>
      </c>
      <c r="AY1635" s="294">
        <v>1376280</v>
      </c>
      <c r="AZ1635" s="294" t="e">
        <f>AY1635-#REF!</f>
        <v>#REF!</v>
      </c>
      <c r="BA1635" s="294">
        <v>0.77239999999999998</v>
      </c>
      <c r="BB1635" s="294">
        <v>2448</v>
      </c>
      <c r="BC1635" s="294">
        <v>2448</v>
      </c>
      <c r="BD1635" s="294">
        <v>0.9819</v>
      </c>
      <c r="BE1635" s="294">
        <v>1069200</v>
      </c>
      <c r="BG1635" s="294">
        <v>0.59789999999999999</v>
      </c>
      <c r="BH1635" s="294">
        <v>2412</v>
      </c>
      <c r="BI1635" s="294">
        <v>2412</v>
      </c>
      <c r="BJ1635" s="294">
        <v>0.98060000000000003</v>
      </c>
      <c r="BK1635" s="294">
        <v>1237320</v>
      </c>
      <c r="BL1635" s="294" t="e">
        <f>BK1635-#REF!</f>
        <v>#REF!</v>
      </c>
      <c r="BM1635" s="294">
        <v>0.70309999999999995</v>
      </c>
      <c r="BN1635" s="294">
        <v>2448</v>
      </c>
      <c r="BO1635" s="294">
        <v>2448</v>
      </c>
      <c r="BP1635" s="294">
        <v>0.98199999999999998</v>
      </c>
      <c r="BQ1635" s="294">
        <v>1430640</v>
      </c>
      <c r="BR1635" s="294" t="e">
        <f>BQ1635-#REF!</f>
        <v>#REF!</v>
      </c>
      <c r="BS1635" s="294">
        <v>0.88560000000000005</v>
      </c>
      <c r="BT1635" s="294">
        <v>2448</v>
      </c>
      <c r="BU1635" s="294">
        <v>2448</v>
      </c>
      <c r="BV1635" s="294">
        <v>0.98150000000000004</v>
      </c>
      <c r="BW1635" s="294">
        <v>1340640</v>
      </c>
      <c r="BX1635" s="294" t="e">
        <f>BW1635-#REF!</f>
        <v>#REF!</v>
      </c>
      <c r="BY1635" s="294">
        <v>0.74990000000000001</v>
      </c>
    </row>
    <row r="1636" spans="1:77">
      <c r="A1636" s="301">
        <v>1670</v>
      </c>
      <c r="B1636" s="302" t="s">
        <v>3986</v>
      </c>
      <c r="C1636" s="301" t="s">
        <v>5586</v>
      </c>
      <c r="D1636" s="302" t="s">
        <v>4139</v>
      </c>
      <c r="E1636" s="303">
        <v>510</v>
      </c>
      <c r="F1636" s="294">
        <v>317.88</v>
      </c>
      <c r="G1636" s="294">
        <v>408</v>
      </c>
      <c r="H1636" s="294">
        <v>0.9304</v>
      </c>
      <c r="I1636" s="294">
        <v>57915</v>
      </c>
      <c r="K1636" s="294">
        <v>0.27200000000000002</v>
      </c>
      <c r="L1636" s="294">
        <v>366</v>
      </c>
      <c r="M1636" s="294">
        <v>408</v>
      </c>
      <c r="N1636" s="294">
        <v>0.93330000000000002</v>
      </c>
      <c r="O1636" s="294">
        <v>51180</v>
      </c>
      <c r="Q1636" s="294">
        <v>0.27200000000000002</v>
      </c>
      <c r="R1636" s="294">
        <v>438</v>
      </c>
      <c r="S1636" s="294">
        <v>438</v>
      </c>
      <c r="T1636" s="294">
        <v>0.92469999999999997</v>
      </c>
      <c r="U1636" s="294">
        <v>58140</v>
      </c>
      <c r="W1636" s="294">
        <v>0.19939999999999999</v>
      </c>
      <c r="X1636" s="294">
        <v>414</v>
      </c>
      <c r="Y1636" s="294">
        <v>414</v>
      </c>
      <c r="Z1636" s="294">
        <v>0.9123</v>
      </c>
      <c r="AA1636" s="294">
        <v>57420</v>
      </c>
      <c r="AC1636" s="294">
        <v>0.20430000000000001</v>
      </c>
      <c r="AD1636" s="294">
        <v>456</v>
      </c>
      <c r="AE1636" s="294">
        <v>456</v>
      </c>
      <c r="AF1636" s="294">
        <v>0.90190000000000003</v>
      </c>
      <c r="AG1636" s="294">
        <v>62820</v>
      </c>
      <c r="AI1636" s="294">
        <v>0.20530000000000001</v>
      </c>
      <c r="AJ1636" s="294">
        <v>498</v>
      </c>
      <c r="AK1636" s="294">
        <v>498</v>
      </c>
      <c r="AL1636" s="294">
        <v>0.91289999999999993</v>
      </c>
      <c r="AM1636" s="294">
        <v>60960</v>
      </c>
      <c r="AO1636" s="294">
        <v>0.1862</v>
      </c>
      <c r="AP1636" s="294">
        <v>426</v>
      </c>
      <c r="AQ1636" s="294">
        <v>426</v>
      </c>
      <c r="AR1636" s="294">
        <v>0.91</v>
      </c>
      <c r="AS1636" s="294">
        <v>60000</v>
      </c>
      <c r="AU1636" s="294">
        <v>0.20799999999999999</v>
      </c>
      <c r="AV1636" s="294">
        <v>492</v>
      </c>
      <c r="AW1636" s="294">
        <v>492</v>
      </c>
      <c r="AX1636" s="294">
        <v>0.90310000000000001</v>
      </c>
      <c r="AY1636" s="294">
        <v>65940</v>
      </c>
      <c r="BA1636" s="294">
        <v>0.20610000000000001</v>
      </c>
      <c r="BB1636" s="294">
        <v>510</v>
      </c>
      <c r="BC1636" s="294">
        <v>510</v>
      </c>
      <c r="BD1636" s="294">
        <v>0.91779999999999995</v>
      </c>
      <c r="BE1636" s="294">
        <v>66960</v>
      </c>
      <c r="BG1636" s="294">
        <v>0.1923</v>
      </c>
      <c r="BH1636" s="294">
        <v>510</v>
      </c>
      <c r="BI1636" s="294">
        <v>510</v>
      </c>
      <c r="BJ1636" s="294">
        <v>0.91930000000000001</v>
      </c>
      <c r="BK1636" s="294">
        <v>71700</v>
      </c>
      <c r="BM1636" s="294">
        <v>0.2056</v>
      </c>
      <c r="BN1636" s="294">
        <v>456</v>
      </c>
      <c r="BO1636" s="294">
        <v>456</v>
      </c>
      <c r="BP1636" s="294">
        <v>0.93510000000000004</v>
      </c>
      <c r="BQ1636" s="294">
        <v>76020</v>
      </c>
      <c r="BS1636" s="294">
        <v>0.26529999999999998</v>
      </c>
      <c r="BT1636" s="294">
        <v>312</v>
      </c>
      <c r="BU1636" s="294">
        <v>408</v>
      </c>
      <c r="BV1636" s="294">
        <v>0.92559999999999998</v>
      </c>
      <c r="BW1636" s="294">
        <v>55200</v>
      </c>
      <c r="BY1636" s="294">
        <v>0.25690000000000002</v>
      </c>
    </row>
    <row r="1637" spans="1:77">
      <c r="A1637" s="301">
        <v>1671</v>
      </c>
      <c r="B1637" s="302" t="s">
        <v>3986</v>
      </c>
      <c r="C1637" s="301" t="s">
        <v>5587</v>
      </c>
      <c r="D1637" s="302" t="s">
        <v>4139</v>
      </c>
      <c r="E1637" s="303">
        <v>709</v>
      </c>
      <c r="F1637" s="294">
        <v>628.20000000000005</v>
      </c>
      <c r="G1637" s="294">
        <v>628.20000000000005</v>
      </c>
      <c r="H1637" s="294">
        <v>0.99</v>
      </c>
      <c r="I1637" s="294">
        <v>389450</v>
      </c>
      <c r="J1637" s="294" t="e">
        <f>I1637-#REF!</f>
        <v>#REF!</v>
      </c>
      <c r="K1637" s="294">
        <v>0.86980000000000002</v>
      </c>
      <c r="L1637" s="294">
        <v>651.6</v>
      </c>
      <c r="M1637" s="294">
        <v>651.6</v>
      </c>
      <c r="N1637" s="294">
        <v>0.99060000000000004</v>
      </c>
      <c r="O1637" s="294">
        <v>216377</v>
      </c>
      <c r="Q1637" s="294">
        <v>0.4506</v>
      </c>
      <c r="R1637" s="294">
        <v>653.4</v>
      </c>
      <c r="S1637" s="294">
        <v>653.4</v>
      </c>
      <c r="T1637" s="294">
        <v>0.99149999999999994</v>
      </c>
      <c r="U1637" s="294">
        <v>242615</v>
      </c>
      <c r="W1637" s="294">
        <v>0.5202</v>
      </c>
      <c r="X1637" s="294">
        <v>644.4</v>
      </c>
      <c r="Y1637" s="294">
        <v>644.4</v>
      </c>
      <c r="Z1637" s="294">
        <v>0.99319999999999997</v>
      </c>
      <c r="AA1637" s="294">
        <v>298885</v>
      </c>
      <c r="AB1637" s="294" t="e">
        <f>AA1637-#REF!</f>
        <v>#REF!</v>
      </c>
      <c r="AC1637" s="294">
        <v>0.62770000000000004</v>
      </c>
      <c r="AD1637" s="294">
        <v>666</v>
      </c>
      <c r="AE1637" s="294">
        <v>666</v>
      </c>
      <c r="AF1637" s="294">
        <v>0.99239999999999995</v>
      </c>
      <c r="AG1637" s="294">
        <v>269025</v>
      </c>
      <c r="AI1637" s="294">
        <v>0.54710000000000003</v>
      </c>
      <c r="AJ1637" s="294">
        <v>619.20000000000005</v>
      </c>
      <c r="AK1637" s="294">
        <v>619.20000000000005</v>
      </c>
      <c r="AL1637" s="294">
        <v>0.98360000000000003</v>
      </c>
      <c r="AM1637" s="294">
        <v>241776</v>
      </c>
      <c r="AO1637" s="294">
        <v>0.5514</v>
      </c>
      <c r="AP1637" s="294">
        <v>549</v>
      </c>
      <c r="AQ1637" s="294">
        <v>567.20000000000005</v>
      </c>
      <c r="AR1637" s="294">
        <v>0.95099999999999996</v>
      </c>
      <c r="AS1637" s="294">
        <v>161265</v>
      </c>
      <c r="AU1637" s="294">
        <v>0.41520000000000001</v>
      </c>
      <c r="AV1637" s="294">
        <v>457.2</v>
      </c>
      <c r="AW1637" s="294">
        <v>567.20000000000005</v>
      </c>
      <c r="AX1637" s="294">
        <v>0.98860000000000003</v>
      </c>
      <c r="AY1637" s="294">
        <v>190942</v>
      </c>
      <c r="BA1637" s="294">
        <v>0.5867</v>
      </c>
      <c r="BB1637" s="294">
        <v>455.4</v>
      </c>
      <c r="BC1637" s="294">
        <v>567.20000000000005</v>
      </c>
      <c r="BD1637" s="294">
        <v>0.99429999999999996</v>
      </c>
      <c r="BE1637" s="294">
        <v>190633</v>
      </c>
      <c r="BG1637" s="294">
        <v>0.56589999999999996</v>
      </c>
      <c r="BH1637" s="294">
        <v>610.20000000000005</v>
      </c>
      <c r="BI1637" s="294">
        <v>610.20000000000005</v>
      </c>
      <c r="BJ1637" s="294">
        <v>0.99480000000000002</v>
      </c>
      <c r="BK1637" s="294">
        <v>240059</v>
      </c>
      <c r="BM1637" s="294">
        <v>0.53159999999999996</v>
      </c>
      <c r="BN1637" s="294">
        <v>725.4</v>
      </c>
      <c r="BO1637" s="294">
        <v>725.4</v>
      </c>
      <c r="BP1637" s="294">
        <v>0.99490000000000001</v>
      </c>
      <c r="BQ1637" s="294">
        <v>320084</v>
      </c>
      <c r="BR1637" s="294" t="e">
        <f>BQ1637-#REF!</f>
        <v>#REF!</v>
      </c>
      <c r="BS1637" s="294">
        <v>0.66010000000000002</v>
      </c>
      <c r="BT1637" s="294">
        <v>694.8</v>
      </c>
      <c r="BU1637" s="294">
        <v>694.8</v>
      </c>
      <c r="BV1637" s="294">
        <v>0.997</v>
      </c>
      <c r="BW1637" s="294">
        <v>245380</v>
      </c>
      <c r="BY1637" s="294">
        <v>0.47610000000000002</v>
      </c>
    </row>
    <row r="1638" spans="1:77">
      <c r="A1638" s="301">
        <v>1672</v>
      </c>
      <c r="B1638" s="302" t="s">
        <v>3986</v>
      </c>
      <c r="C1638" s="301" t="s">
        <v>5588</v>
      </c>
      <c r="D1638" s="302" t="s">
        <v>4139</v>
      </c>
      <c r="E1638" s="303">
        <v>524</v>
      </c>
      <c r="F1638" s="294">
        <v>454.8</v>
      </c>
      <c r="G1638" s="294">
        <v>454.8</v>
      </c>
      <c r="H1638" s="294">
        <v>0.998</v>
      </c>
      <c r="I1638" s="294">
        <v>177500</v>
      </c>
      <c r="K1638" s="294">
        <v>0.54320000000000002</v>
      </c>
      <c r="L1638" s="294">
        <v>517.20000000000005</v>
      </c>
      <c r="M1638" s="294">
        <v>517.20000000000005</v>
      </c>
      <c r="N1638" s="294">
        <v>0.99819999999999998</v>
      </c>
      <c r="O1638" s="294">
        <v>229800</v>
      </c>
      <c r="Q1638" s="294">
        <v>0.59830000000000005</v>
      </c>
      <c r="R1638" s="294">
        <v>522</v>
      </c>
      <c r="S1638" s="294">
        <v>522</v>
      </c>
      <c r="T1638" s="294">
        <v>0.99790000000000001</v>
      </c>
      <c r="U1638" s="294">
        <v>195136</v>
      </c>
      <c r="W1638" s="294">
        <v>0.52029999999999998</v>
      </c>
      <c r="X1638" s="294">
        <v>480</v>
      </c>
      <c r="Y1638" s="294">
        <v>480</v>
      </c>
      <c r="Z1638" s="294">
        <v>0.996</v>
      </c>
      <c r="AA1638" s="294">
        <v>138765</v>
      </c>
      <c r="AC1638" s="294">
        <v>0.3901</v>
      </c>
      <c r="AD1638" s="294">
        <v>495.6</v>
      </c>
      <c r="AE1638" s="294">
        <v>495.6</v>
      </c>
      <c r="AF1638" s="294">
        <v>0.99660000000000004</v>
      </c>
      <c r="AG1638" s="294">
        <v>182748</v>
      </c>
      <c r="AI1638" s="294">
        <v>0.49730000000000002</v>
      </c>
      <c r="AJ1638" s="294">
        <v>522</v>
      </c>
      <c r="AK1638" s="294">
        <v>522</v>
      </c>
      <c r="AL1638" s="294">
        <v>0.96740000000000004</v>
      </c>
      <c r="AM1638" s="294">
        <v>173748</v>
      </c>
      <c r="AO1638" s="294">
        <v>0.47789999999999999</v>
      </c>
      <c r="AP1638" s="294">
        <v>434.4</v>
      </c>
      <c r="AQ1638" s="294">
        <v>434.4</v>
      </c>
      <c r="AR1638" s="294">
        <v>0.94720000000000004</v>
      </c>
      <c r="AS1638" s="294">
        <v>55778</v>
      </c>
      <c r="AU1638" s="294">
        <v>0.1822</v>
      </c>
      <c r="AV1638" s="294">
        <v>296.39999999999998</v>
      </c>
      <c r="AW1638" s="294">
        <v>419.2</v>
      </c>
      <c r="AX1638" s="294">
        <v>0.9486</v>
      </c>
      <c r="AY1638" s="294">
        <v>47111</v>
      </c>
      <c r="BA1638" s="294">
        <v>0.23269999999999999</v>
      </c>
      <c r="BB1638" s="294">
        <v>412.8</v>
      </c>
      <c r="BC1638" s="294">
        <v>419.2</v>
      </c>
      <c r="BD1638" s="294">
        <v>0.9889</v>
      </c>
      <c r="BE1638" s="294">
        <v>96365</v>
      </c>
      <c r="BG1638" s="294">
        <v>0.31730000000000003</v>
      </c>
      <c r="BH1638" s="294">
        <v>454.8</v>
      </c>
      <c r="BI1638" s="294">
        <v>454.8</v>
      </c>
      <c r="BJ1638" s="294">
        <v>0.99409999999999998</v>
      </c>
      <c r="BK1638" s="294">
        <v>191186</v>
      </c>
      <c r="BM1638" s="294">
        <v>0.56840000000000002</v>
      </c>
      <c r="BN1638" s="294">
        <v>477.6</v>
      </c>
      <c r="BO1638" s="294">
        <v>477.6</v>
      </c>
      <c r="BP1638" s="294">
        <v>0.99570000000000003</v>
      </c>
      <c r="BQ1638" s="294">
        <v>216687</v>
      </c>
      <c r="BR1638" s="294" t="e">
        <f>BQ1638-#REF!</f>
        <v>#REF!</v>
      </c>
      <c r="BS1638" s="294">
        <v>0.67810000000000004</v>
      </c>
      <c r="BT1638" s="294">
        <v>474</v>
      </c>
      <c r="BU1638" s="294">
        <v>474</v>
      </c>
      <c r="BV1638" s="294">
        <v>0.99670000000000003</v>
      </c>
      <c r="BW1638" s="294">
        <v>209014</v>
      </c>
      <c r="BY1638" s="294">
        <v>0.59470000000000001</v>
      </c>
    </row>
    <row r="1639" spans="1:77">
      <c r="A1639" s="301">
        <v>1673</v>
      </c>
      <c r="B1639" s="302" t="s">
        <v>3986</v>
      </c>
      <c r="C1639" s="301" t="s">
        <v>5589</v>
      </c>
      <c r="D1639" s="302" t="s">
        <v>4139</v>
      </c>
      <c r="E1639" s="303">
        <v>167</v>
      </c>
      <c r="F1639" s="294">
        <v>152</v>
      </c>
      <c r="G1639" s="294">
        <v>152</v>
      </c>
      <c r="H1639" s="294">
        <v>0.89810000000000001</v>
      </c>
      <c r="I1639" s="294">
        <v>38632</v>
      </c>
      <c r="K1639" s="294">
        <v>0.3931</v>
      </c>
      <c r="L1639" s="294">
        <v>164</v>
      </c>
      <c r="M1639" s="294">
        <v>164</v>
      </c>
      <c r="N1639" s="294">
        <v>0.90839999999999999</v>
      </c>
      <c r="O1639" s="294">
        <v>43580</v>
      </c>
      <c r="Q1639" s="294">
        <v>0.39319999999999999</v>
      </c>
      <c r="R1639" s="294">
        <v>120</v>
      </c>
      <c r="S1639" s="294">
        <v>164</v>
      </c>
      <c r="T1639" s="294">
        <v>0.90279999999999994</v>
      </c>
      <c r="U1639" s="294">
        <v>31200</v>
      </c>
      <c r="W1639" s="294">
        <v>0.4</v>
      </c>
      <c r="X1639" s="294">
        <v>145</v>
      </c>
      <c r="Y1639" s="294">
        <v>164</v>
      </c>
      <c r="Z1639" s="294">
        <v>0.93010000000000004</v>
      </c>
      <c r="AA1639" s="294">
        <v>36144</v>
      </c>
      <c r="AC1639" s="294">
        <v>2.9167000000000001</v>
      </c>
      <c r="AD1639" s="294">
        <v>60</v>
      </c>
      <c r="AE1639" s="294">
        <v>133.6</v>
      </c>
      <c r="AF1639" s="294">
        <v>1</v>
      </c>
      <c r="AG1639" s="294">
        <v>460</v>
      </c>
      <c r="AI1639" s="294">
        <v>1.03E-2</v>
      </c>
      <c r="AJ1639" s="294">
        <v>60</v>
      </c>
      <c r="AK1639" s="294">
        <v>133.6</v>
      </c>
      <c r="AL1639" s="294">
        <v>1</v>
      </c>
      <c r="AM1639" s="294">
        <v>1186</v>
      </c>
      <c r="AO1639" s="294">
        <v>2.75E-2</v>
      </c>
      <c r="AP1639" s="294">
        <v>100</v>
      </c>
      <c r="AQ1639" s="294">
        <v>133.6</v>
      </c>
      <c r="AR1639" s="294">
        <v>0.97360000000000002</v>
      </c>
      <c r="AS1639" s="294">
        <v>1474</v>
      </c>
      <c r="AU1639" s="294">
        <v>2.0299999999999999E-2</v>
      </c>
      <c r="AV1639" s="294">
        <v>70</v>
      </c>
      <c r="AW1639" s="294">
        <v>133.6</v>
      </c>
      <c r="AX1639" s="294">
        <v>0.9768</v>
      </c>
      <c r="AY1639" s="294">
        <v>1680</v>
      </c>
      <c r="BA1639" s="294">
        <v>3.4099999999999998E-2</v>
      </c>
      <c r="BB1639" s="294">
        <v>66</v>
      </c>
      <c r="BC1639" s="294">
        <v>133.6</v>
      </c>
      <c r="BD1639" s="294">
        <v>0.9788</v>
      </c>
      <c r="BE1639" s="294">
        <v>1840</v>
      </c>
      <c r="BG1639" s="294">
        <v>3.8300000000000001E-2</v>
      </c>
      <c r="BH1639" s="294">
        <v>178</v>
      </c>
      <c r="BI1639" s="294">
        <v>178</v>
      </c>
      <c r="BJ1639" s="294">
        <v>0.91949999999999998</v>
      </c>
      <c r="BK1639" s="294">
        <v>13240</v>
      </c>
      <c r="BM1639" s="294">
        <v>0.1087</v>
      </c>
      <c r="BN1639" s="294">
        <v>140</v>
      </c>
      <c r="BO1639" s="294">
        <v>140</v>
      </c>
      <c r="BP1639" s="294">
        <v>0.90679999999999994</v>
      </c>
      <c r="BQ1639" s="294">
        <v>32460</v>
      </c>
      <c r="BS1639" s="294">
        <v>0.3805</v>
      </c>
      <c r="BT1639" s="294">
        <v>142</v>
      </c>
      <c r="BU1639" s="294">
        <v>142</v>
      </c>
      <c r="BV1639" s="294">
        <v>0.92030000000000001</v>
      </c>
      <c r="BW1639" s="294">
        <v>40200</v>
      </c>
      <c r="BY1639" s="294">
        <v>0.41339999999999999</v>
      </c>
    </row>
    <row r="1640" spans="1:77">
      <c r="A1640" s="301">
        <v>1674</v>
      </c>
      <c r="B1640" s="302" t="s">
        <v>3986</v>
      </c>
      <c r="C1640" s="301" t="s">
        <v>5590</v>
      </c>
      <c r="D1640" s="302" t="s">
        <v>4139</v>
      </c>
      <c r="E1640" s="303">
        <v>270</v>
      </c>
      <c r="F1640" s="294">
        <v>0</v>
      </c>
      <c r="G1640" s="294">
        <v>352</v>
      </c>
      <c r="H1640" s="294">
        <v>0.97609999999999997</v>
      </c>
      <c r="I1640" s="294">
        <v>33890</v>
      </c>
      <c r="K1640" s="294">
        <v>0.1096</v>
      </c>
      <c r="L1640" s="294">
        <v>168.5</v>
      </c>
      <c r="M1640" s="294">
        <v>352</v>
      </c>
      <c r="N1640" s="294">
        <v>0.97939999999999994</v>
      </c>
      <c r="O1640" s="294">
        <v>35410</v>
      </c>
      <c r="Q1640" s="294">
        <v>0.28839999999999999</v>
      </c>
      <c r="R1640" s="294">
        <v>171</v>
      </c>
      <c r="S1640" s="294">
        <v>216</v>
      </c>
      <c r="T1640" s="294">
        <v>0.98180000000000001</v>
      </c>
      <c r="U1640" s="294">
        <v>34145</v>
      </c>
      <c r="W1640" s="294">
        <v>0.28249999999999997</v>
      </c>
      <c r="X1640" s="294">
        <v>189</v>
      </c>
      <c r="Y1640" s="294">
        <v>216</v>
      </c>
      <c r="Z1640" s="294">
        <v>0.98260000000000003</v>
      </c>
      <c r="AA1640" s="294">
        <v>36640</v>
      </c>
      <c r="AC1640" s="294">
        <v>0.26519999999999999</v>
      </c>
      <c r="AD1640" s="294">
        <v>165.5</v>
      </c>
      <c r="AE1640" s="294">
        <v>216</v>
      </c>
      <c r="AF1640" s="294">
        <v>0.97989999999999999</v>
      </c>
      <c r="AG1640" s="294">
        <v>23825</v>
      </c>
      <c r="AI1640" s="294">
        <v>0.19750000000000001</v>
      </c>
      <c r="AJ1640" s="294">
        <v>57.5</v>
      </c>
      <c r="AK1640" s="294">
        <v>216</v>
      </c>
      <c r="AL1640" s="294">
        <v>0.97939999999999994</v>
      </c>
      <c r="AM1640" s="294">
        <v>14200</v>
      </c>
      <c r="AO1640" s="294">
        <v>0.35020000000000001</v>
      </c>
      <c r="AP1640" s="294">
        <v>85.5</v>
      </c>
      <c r="AQ1640" s="294">
        <v>216</v>
      </c>
      <c r="AR1640" s="294">
        <v>0.9264</v>
      </c>
      <c r="AS1640" s="294">
        <v>12255</v>
      </c>
      <c r="AU1640" s="294">
        <v>0.20799999999999999</v>
      </c>
      <c r="AV1640" s="294">
        <v>185.5</v>
      </c>
      <c r="AW1640" s="294">
        <v>216</v>
      </c>
      <c r="AX1640" s="294">
        <v>0.79420000000000002</v>
      </c>
      <c r="AY1640" s="294">
        <v>22645</v>
      </c>
      <c r="BA1640" s="294">
        <v>0.2135</v>
      </c>
      <c r="BB1640" s="294">
        <v>173</v>
      </c>
      <c r="BC1640" s="294">
        <v>216</v>
      </c>
      <c r="BD1640" s="294">
        <v>0.96030000000000004</v>
      </c>
      <c r="BE1640" s="294">
        <v>33365</v>
      </c>
      <c r="BG1640" s="294">
        <v>0.26989999999999997</v>
      </c>
      <c r="BH1640" s="294">
        <v>160</v>
      </c>
      <c r="BI1640" s="294">
        <v>216</v>
      </c>
      <c r="BJ1640" s="294">
        <v>0.95640000000000003</v>
      </c>
      <c r="BK1640" s="294">
        <v>31110</v>
      </c>
      <c r="BM1640" s="294">
        <v>0.27329999999999999</v>
      </c>
      <c r="BN1640" s="294">
        <v>145</v>
      </c>
      <c r="BO1640" s="294">
        <v>216</v>
      </c>
      <c r="BP1640" s="294">
        <v>0.9829</v>
      </c>
      <c r="BQ1640" s="294">
        <v>32470</v>
      </c>
      <c r="BS1640" s="294">
        <v>0.33900000000000002</v>
      </c>
      <c r="BT1640" s="294">
        <v>189</v>
      </c>
      <c r="BU1640" s="294">
        <v>216</v>
      </c>
      <c r="BV1640" s="294">
        <v>0.98980000000000001</v>
      </c>
      <c r="BW1640" s="294">
        <v>43530</v>
      </c>
      <c r="BY1640" s="294">
        <v>0.31280000000000002</v>
      </c>
    </row>
    <row r="1641" spans="1:77">
      <c r="A1641" s="301">
        <v>1675</v>
      </c>
      <c r="B1641" s="302" t="s">
        <v>3986</v>
      </c>
      <c r="C1641" s="301" t="s">
        <v>5591</v>
      </c>
      <c r="D1641" s="302" t="s">
        <v>4063</v>
      </c>
      <c r="E1641" s="303">
        <v>560</v>
      </c>
      <c r="F1641" s="294">
        <v>92</v>
      </c>
      <c r="G1641" s="294">
        <v>133.6</v>
      </c>
      <c r="H1641" s="294">
        <v>0.79349999999999998</v>
      </c>
      <c r="I1641" s="294">
        <v>25980</v>
      </c>
      <c r="K1641" s="294" t="s">
        <v>3983</v>
      </c>
      <c r="L1641" s="294">
        <v>144</v>
      </c>
      <c r="M1641" s="294">
        <v>144</v>
      </c>
      <c r="N1641" s="294">
        <v>0.82409999999999994</v>
      </c>
      <c r="O1641" s="294">
        <v>43320</v>
      </c>
      <c r="Q1641" s="294" t="s">
        <v>3983</v>
      </c>
      <c r="R1641" s="294">
        <v>152</v>
      </c>
      <c r="S1641" s="294">
        <v>152</v>
      </c>
      <c r="T1641" s="294">
        <v>0.83119999999999994</v>
      </c>
      <c r="U1641" s="294">
        <v>51020</v>
      </c>
      <c r="W1641" s="294" t="s">
        <v>3983</v>
      </c>
      <c r="X1641" s="294">
        <v>162</v>
      </c>
      <c r="Y1641" s="294">
        <v>162</v>
      </c>
      <c r="Z1641" s="294">
        <v>0.8659</v>
      </c>
      <c r="AA1641" s="294">
        <v>40800</v>
      </c>
      <c r="AC1641" s="294" t="s">
        <v>3983</v>
      </c>
      <c r="AD1641" s="294">
        <v>140</v>
      </c>
      <c r="AE1641" s="294">
        <v>140</v>
      </c>
      <c r="AF1641" s="294">
        <v>0.99880000000000002</v>
      </c>
      <c r="AG1641" s="294">
        <v>46100</v>
      </c>
      <c r="AI1641" s="294" t="s">
        <v>3983</v>
      </c>
      <c r="AJ1641" s="294">
        <v>152</v>
      </c>
      <c r="AK1641" s="294">
        <v>152</v>
      </c>
      <c r="AL1641" s="294">
        <v>0.99870000000000003</v>
      </c>
      <c r="AM1641" s="294">
        <v>60020</v>
      </c>
      <c r="AO1641" s="294" t="s">
        <v>3983</v>
      </c>
      <c r="AP1641" s="294">
        <v>150</v>
      </c>
      <c r="AQ1641" s="294">
        <v>150</v>
      </c>
      <c r="AR1641" s="294">
        <v>0.99119999999999997</v>
      </c>
      <c r="AS1641" s="294">
        <v>53860</v>
      </c>
      <c r="AU1641" s="294" t="s">
        <v>3983</v>
      </c>
      <c r="AV1641" s="294">
        <v>138</v>
      </c>
      <c r="AW1641" s="294">
        <v>138</v>
      </c>
      <c r="AX1641" s="294">
        <v>0.99719999999999998</v>
      </c>
      <c r="AY1641" s="294">
        <v>35460</v>
      </c>
      <c r="BA1641" s="294" t="s">
        <v>3983</v>
      </c>
      <c r="BB1641" s="294">
        <v>146</v>
      </c>
      <c r="BC1641" s="294">
        <v>146</v>
      </c>
      <c r="BD1641" s="294">
        <v>0.99439999999999995</v>
      </c>
      <c r="BE1641" s="294">
        <v>45580</v>
      </c>
      <c r="BG1641" s="294" t="s">
        <v>3983</v>
      </c>
      <c r="BH1641" s="294">
        <v>176</v>
      </c>
      <c r="BI1641" s="294">
        <v>176</v>
      </c>
      <c r="BJ1641" s="294">
        <v>0.99860000000000004</v>
      </c>
      <c r="BK1641" s="294">
        <v>40960</v>
      </c>
      <c r="BM1641" s="294" t="s">
        <v>3983</v>
      </c>
      <c r="BN1641" s="294">
        <v>162</v>
      </c>
      <c r="BO1641" s="294">
        <v>162</v>
      </c>
      <c r="BP1641" s="294">
        <v>0.99870000000000003</v>
      </c>
      <c r="BQ1641" s="294">
        <v>44640</v>
      </c>
      <c r="BS1641" s="294" t="s">
        <v>3983</v>
      </c>
      <c r="BT1641" s="294">
        <v>168</v>
      </c>
      <c r="BU1641" s="294">
        <v>168</v>
      </c>
      <c r="BV1641" s="294">
        <v>0.99929999999999997</v>
      </c>
      <c r="BW1641" s="294">
        <v>55820</v>
      </c>
      <c r="BY1641" s="294" t="s">
        <v>3983</v>
      </c>
    </row>
    <row r="1642" spans="1:77">
      <c r="A1642" s="301">
        <v>1676</v>
      </c>
      <c r="B1642" s="302" t="s">
        <v>3986</v>
      </c>
      <c r="C1642" s="301" t="s">
        <v>5592</v>
      </c>
      <c r="D1642" s="302" t="s">
        <v>4139</v>
      </c>
      <c r="E1642" s="303">
        <v>167</v>
      </c>
      <c r="F1642" s="294">
        <v>115.8</v>
      </c>
      <c r="G1642" s="294">
        <v>133.6</v>
      </c>
      <c r="H1642" s="294">
        <v>0.91439999999999999</v>
      </c>
      <c r="I1642" s="294">
        <v>13578</v>
      </c>
      <c r="K1642" s="294">
        <v>0.17810000000000001</v>
      </c>
      <c r="L1642" s="294">
        <v>115.8</v>
      </c>
      <c r="M1642" s="294">
        <v>133.6</v>
      </c>
      <c r="N1642" s="294">
        <v>0.92130000000000001</v>
      </c>
      <c r="O1642" s="294">
        <v>7230</v>
      </c>
      <c r="Q1642" s="294">
        <v>9.11E-2</v>
      </c>
      <c r="R1642" s="294">
        <v>126</v>
      </c>
      <c r="S1642" s="294">
        <v>133.6</v>
      </c>
      <c r="T1642" s="294">
        <v>0.87929999999999997</v>
      </c>
      <c r="U1642" s="294">
        <v>13200</v>
      </c>
      <c r="W1642" s="294">
        <v>0.16550000000000001</v>
      </c>
      <c r="X1642" s="294">
        <v>129</v>
      </c>
      <c r="Y1642" s="294">
        <v>133.6</v>
      </c>
      <c r="Z1642" s="294">
        <v>0.86960000000000004</v>
      </c>
      <c r="AA1642" s="294">
        <v>7956</v>
      </c>
      <c r="AC1642" s="294">
        <v>9.5299999999999996E-2</v>
      </c>
      <c r="AD1642" s="294">
        <v>132</v>
      </c>
      <c r="AE1642" s="294">
        <v>133.6</v>
      </c>
      <c r="AF1642" s="294">
        <v>0.79630000000000001</v>
      </c>
      <c r="AG1642" s="294">
        <v>10014</v>
      </c>
      <c r="AI1642" s="294">
        <v>0.12809999999999999</v>
      </c>
      <c r="AJ1642" s="294">
        <v>137.4</v>
      </c>
      <c r="AK1642" s="294">
        <v>137.4</v>
      </c>
      <c r="AL1642" s="294">
        <v>0.78779999999999994</v>
      </c>
      <c r="AM1642" s="294">
        <v>8910</v>
      </c>
      <c r="AO1642" s="294">
        <v>0.1143</v>
      </c>
      <c r="AP1642" s="294">
        <v>129</v>
      </c>
      <c r="AQ1642" s="294">
        <v>133.6</v>
      </c>
      <c r="AR1642" s="294">
        <v>0.53559999999999997</v>
      </c>
      <c r="AS1642" s="294">
        <v>2850</v>
      </c>
      <c r="AU1642" s="294">
        <v>5.5500000000000001E-2</v>
      </c>
      <c r="AV1642" s="294">
        <v>141.6</v>
      </c>
      <c r="AW1642" s="294">
        <v>141.6</v>
      </c>
      <c r="AX1642" s="294">
        <v>0.59709999999999996</v>
      </c>
      <c r="AY1642" s="294">
        <v>4632</v>
      </c>
      <c r="BA1642" s="294">
        <v>7.6100000000000001E-2</v>
      </c>
      <c r="BB1642" s="294">
        <v>116.4</v>
      </c>
      <c r="BC1642" s="294">
        <v>133.6</v>
      </c>
      <c r="BD1642" s="294">
        <v>0.52779999999999994</v>
      </c>
      <c r="BE1642" s="294">
        <v>2964</v>
      </c>
      <c r="BG1642" s="294">
        <v>6.4799999999999996E-2</v>
      </c>
      <c r="BH1642" s="294">
        <v>120</v>
      </c>
      <c r="BI1642" s="294">
        <v>133.6</v>
      </c>
      <c r="BJ1642" s="294">
        <v>0.69350000000000001</v>
      </c>
      <c r="BK1642" s="294">
        <v>6720</v>
      </c>
      <c r="BM1642" s="294">
        <v>0.1085</v>
      </c>
      <c r="BN1642" s="294">
        <v>25.2</v>
      </c>
      <c r="BO1642" s="294">
        <v>133.6</v>
      </c>
      <c r="BP1642" s="294">
        <v>0.45610000000000001</v>
      </c>
      <c r="BQ1642" s="294">
        <v>1806</v>
      </c>
      <c r="BS1642" s="294">
        <v>0.23380000000000001</v>
      </c>
      <c r="BT1642" s="294">
        <v>24</v>
      </c>
      <c r="BU1642" s="294">
        <v>133.6</v>
      </c>
      <c r="BV1642" s="294">
        <v>0.60099999999999998</v>
      </c>
      <c r="BW1642" s="294">
        <v>2250</v>
      </c>
      <c r="BY1642" s="294">
        <v>0.2097</v>
      </c>
    </row>
    <row r="1643" spans="1:77">
      <c r="A1643" s="301">
        <v>1677</v>
      </c>
      <c r="B1643" s="302" t="s">
        <v>3986</v>
      </c>
      <c r="C1643" s="301" t="s">
        <v>5593</v>
      </c>
      <c r="D1643" s="302" t="s">
        <v>4139</v>
      </c>
      <c r="E1643" s="303">
        <v>2679</v>
      </c>
      <c r="F1643" s="294">
        <v>1572</v>
      </c>
      <c r="G1643" s="294">
        <v>2143.1999999999998</v>
      </c>
      <c r="H1643" s="294">
        <v>1.0037</v>
      </c>
      <c r="I1643" s="294">
        <v>448500</v>
      </c>
      <c r="K1643" s="294">
        <v>0.39479999999999998</v>
      </c>
      <c r="L1643" s="294">
        <v>1602</v>
      </c>
      <c r="M1643" s="294">
        <v>2143.1999999999998</v>
      </c>
      <c r="N1643" s="294">
        <v>1.0105999999999999</v>
      </c>
      <c r="O1643" s="294">
        <v>446850</v>
      </c>
      <c r="Q1643" s="294">
        <v>0.371</v>
      </c>
      <c r="R1643" s="294">
        <v>1551</v>
      </c>
      <c r="S1643" s="294">
        <v>2143.1999999999998</v>
      </c>
      <c r="T1643" s="294">
        <v>0.97489999999999999</v>
      </c>
      <c r="U1643" s="294">
        <v>476250</v>
      </c>
      <c r="W1643" s="294">
        <v>0.4375</v>
      </c>
      <c r="X1643" s="294">
        <v>1591.5</v>
      </c>
      <c r="Y1643" s="294">
        <v>2143.1999999999998</v>
      </c>
      <c r="Z1643" s="294">
        <v>0.91500000000000004</v>
      </c>
      <c r="AA1643" s="294">
        <v>340350</v>
      </c>
      <c r="AC1643" s="294">
        <v>0.31419999999999998</v>
      </c>
      <c r="AD1643" s="294">
        <v>2178</v>
      </c>
      <c r="AE1643" s="294">
        <v>2178</v>
      </c>
      <c r="AF1643" s="294">
        <v>0.98239999999999994</v>
      </c>
      <c r="AG1643" s="294">
        <v>609750</v>
      </c>
      <c r="AI1643" s="294">
        <v>0.38300000000000001</v>
      </c>
      <c r="AJ1643" s="294">
        <v>2206.5</v>
      </c>
      <c r="AK1643" s="294">
        <v>2206.5</v>
      </c>
      <c r="AL1643" s="294">
        <v>0.98949999999999994</v>
      </c>
      <c r="AM1643" s="294">
        <v>507150</v>
      </c>
      <c r="AO1643" s="294">
        <v>0.3226</v>
      </c>
      <c r="AP1643" s="294">
        <v>2290.5</v>
      </c>
      <c r="AQ1643" s="294">
        <v>2290.5</v>
      </c>
      <c r="AR1643" s="294">
        <v>0.97850000000000004</v>
      </c>
      <c r="AS1643" s="294">
        <v>544200</v>
      </c>
      <c r="AU1643" s="294">
        <v>0.32640000000000002</v>
      </c>
      <c r="AV1643" s="294">
        <v>2352</v>
      </c>
      <c r="AW1643" s="294">
        <v>2352</v>
      </c>
      <c r="AX1643" s="294">
        <v>0.98809999999999998</v>
      </c>
      <c r="AY1643" s="294">
        <v>619950</v>
      </c>
      <c r="BA1643" s="294">
        <v>0.3705</v>
      </c>
      <c r="BB1643" s="294">
        <v>2382</v>
      </c>
      <c r="BC1643" s="294">
        <v>2382</v>
      </c>
      <c r="BD1643" s="294">
        <v>0.98770000000000002</v>
      </c>
      <c r="BE1643" s="294">
        <v>624900</v>
      </c>
      <c r="BG1643" s="294">
        <v>0.35699999999999998</v>
      </c>
      <c r="BH1643" s="294">
        <v>2214</v>
      </c>
      <c r="BI1643" s="294">
        <v>2214</v>
      </c>
      <c r="BJ1643" s="294">
        <v>0.99429999999999996</v>
      </c>
      <c r="BK1643" s="294">
        <v>412950</v>
      </c>
      <c r="BM1643" s="294">
        <v>0.25219999999999998</v>
      </c>
      <c r="BN1643" s="294">
        <v>2400</v>
      </c>
      <c r="BO1643" s="294">
        <v>2400</v>
      </c>
      <c r="BP1643" s="294">
        <v>0.99539999999999995</v>
      </c>
      <c r="BQ1643" s="294">
        <v>578550</v>
      </c>
      <c r="BS1643" s="294">
        <v>0.3604</v>
      </c>
      <c r="BT1643" s="294">
        <v>2094</v>
      </c>
      <c r="BU1643" s="294">
        <v>2143.1999999999998</v>
      </c>
      <c r="BV1643" s="294">
        <v>0.99670000000000003</v>
      </c>
      <c r="BW1643" s="294">
        <v>453150</v>
      </c>
      <c r="BY1643" s="294">
        <v>0.2918</v>
      </c>
    </row>
    <row r="1644" spans="1:77">
      <c r="A1644" s="301">
        <v>1678</v>
      </c>
      <c r="B1644" s="302" t="s">
        <v>3986</v>
      </c>
      <c r="C1644" s="301" t="s">
        <v>5594</v>
      </c>
      <c r="D1644" s="302" t="s">
        <v>4139</v>
      </c>
      <c r="E1644" s="303">
        <v>220</v>
      </c>
      <c r="F1644" s="294">
        <v>234</v>
      </c>
      <c r="G1644" s="294">
        <v>234</v>
      </c>
      <c r="H1644" s="294">
        <v>0.94199999999999995</v>
      </c>
      <c r="I1644" s="294">
        <v>101250</v>
      </c>
      <c r="J1644" s="294" t="e">
        <f>I1644-#REF!</f>
        <v>#REF!</v>
      </c>
      <c r="K1644" s="294">
        <v>0.63800000000000001</v>
      </c>
      <c r="L1644" s="294">
        <v>232.2</v>
      </c>
      <c r="M1644" s="294">
        <v>232.2</v>
      </c>
      <c r="N1644" s="294">
        <v>0.93889999999999996</v>
      </c>
      <c r="O1644" s="294">
        <v>99549</v>
      </c>
      <c r="Q1644" s="294">
        <v>0.61370000000000002</v>
      </c>
      <c r="R1644" s="294">
        <v>231.3</v>
      </c>
      <c r="S1644" s="294">
        <v>231.3</v>
      </c>
      <c r="T1644" s="294">
        <v>0.9476</v>
      </c>
      <c r="U1644" s="294">
        <v>89136</v>
      </c>
      <c r="W1644" s="294">
        <v>0.56489999999999996</v>
      </c>
      <c r="X1644" s="294">
        <v>223.2</v>
      </c>
      <c r="Y1644" s="294">
        <v>223.2</v>
      </c>
      <c r="Z1644" s="294">
        <v>0.9446</v>
      </c>
      <c r="AA1644" s="294">
        <v>60984</v>
      </c>
      <c r="AC1644" s="294">
        <v>0.38879999999999998</v>
      </c>
      <c r="AD1644" s="294">
        <v>17.100000000000001</v>
      </c>
      <c r="AE1644" s="294">
        <v>176</v>
      </c>
      <c r="AF1644" s="294">
        <v>0.43659999999999999</v>
      </c>
      <c r="AG1644" s="294">
        <v>2601</v>
      </c>
      <c r="AI1644" s="294">
        <v>0.46829999999999999</v>
      </c>
      <c r="AJ1644" s="294">
        <v>216</v>
      </c>
      <c r="AK1644" s="294">
        <v>176</v>
      </c>
      <c r="AL1644" s="294">
        <v>0.2823</v>
      </c>
      <c r="AM1644" s="294">
        <v>1359</v>
      </c>
      <c r="AO1644" s="294">
        <v>3.1E-2</v>
      </c>
      <c r="AP1644" s="294">
        <v>16.2</v>
      </c>
      <c r="AQ1644" s="294">
        <v>176</v>
      </c>
      <c r="AR1644" s="294">
        <v>0.25</v>
      </c>
      <c r="AS1644" s="294">
        <v>1242</v>
      </c>
      <c r="AU1644" s="294">
        <v>0.41220000000000001</v>
      </c>
      <c r="AV1644" s="294">
        <v>12.6</v>
      </c>
      <c r="AW1644" s="294">
        <v>176</v>
      </c>
      <c r="AX1644" s="294">
        <v>0.32789999999999997</v>
      </c>
      <c r="AY1644" s="294">
        <v>1602</v>
      </c>
      <c r="BA1644" s="294">
        <v>0.53869999999999996</v>
      </c>
      <c r="BB1644" s="294">
        <v>15.3</v>
      </c>
      <c r="BC1644" s="294">
        <v>176</v>
      </c>
      <c r="BD1644" s="294">
        <v>0.29170000000000001</v>
      </c>
      <c r="BE1644" s="294">
        <v>1323</v>
      </c>
      <c r="BG1644" s="294">
        <v>0.39850000000000002</v>
      </c>
      <c r="BH1644" s="294">
        <v>275.39999999999998</v>
      </c>
      <c r="BI1644" s="294">
        <v>275.39999999999998</v>
      </c>
      <c r="BJ1644" s="294">
        <v>0.86549999999999994</v>
      </c>
      <c r="BK1644" s="294">
        <v>27603</v>
      </c>
      <c r="BM1644" s="294">
        <v>0.15570000000000001</v>
      </c>
      <c r="BN1644" s="294">
        <v>605.70000000000005</v>
      </c>
      <c r="BO1644" s="294">
        <v>605.70000000000005</v>
      </c>
      <c r="BP1644" s="294">
        <v>0.5252</v>
      </c>
      <c r="BQ1644" s="294">
        <v>94473</v>
      </c>
      <c r="BS1644" s="294">
        <v>0.442</v>
      </c>
      <c r="BT1644" s="294">
        <v>593.1</v>
      </c>
      <c r="BU1644" s="294">
        <v>593.1</v>
      </c>
      <c r="BV1644" s="294">
        <v>0.37109999999999999</v>
      </c>
      <c r="BW1644" s="294">
        <v>55800</v>
      </c>
      <c r="BY1644" s="294">
        <v>0.6169</v>
      </c>
    </row>
    <row r="1645" spans="1:77">
      <c r="A1645" s="301">
        <v>1679</v>
      </c>
      <c r="B1645" s="302" t="s">
        <v>3986</v>
      </c>
      <c r="C1645" s="301" t="s">
        <v>5595</v>
      </c>
      <c r="D1645" s="302" t="s">
        <v>4139</v>
      </c>
      <c r="E1645" s="303">
        <v>612</v>
      </c>
      <c r="F1645" s="294">
        <v>505.8</v>
      </c>
      <c r="G1645" s="294">
        <v>505.8</v>
      </c>
      <c r="H1645" s="294">
        <v>0.99809999999999999</v>
      </c>
      <c r="I1645" s="294">
        <v>177903</v>
      </c>
      <c r="K1645" s="294">
        <v>0.4894</v>
      </c>
      <c r="L1645" s="294">
        <v>504</v>
      </c>
      <c r="M1645" s="294">
        <v>504</v>
      </c>
      <c r="N1645" s="294">
        <v>0.99860000000000004</v>
      </c>
      <c r="O1645" s="294">
        <v>245070</v>
      </c>
      <c r="Q1645" s="294">
        <v>0.65449999999999997</v>
      </c>
      <c r="R1645" s="294">
        <v>498.6</v>
      </c>
      <c r="S1645" s="294">
        <v>498.6</v>
      </c>
      <c r="T1645" s="294">
        <v>0.99790000000000001</v>
      </c>
      <c r="U1645" s="294">
        <v>165690</v>
      </c>
      <c r="W1645" s="294">
        <v>0.46250000000000002</v>
      </c>
      <c r="X1645" s="294">
        <v>498.6</v>
      </c>
      <c r="Y1645" s="294">
        <v>498.6</v>
      </c>
      <c r="Z1645" s="294">
        <v>0.99890000000000001</v>
      </c>
      <c r="AA1645" s="294">
        <v>259479</v>
      </c>
      <c r="AB1645" s="294" t="e">
        <f>AA1645-#REF!</f>
        <v>#REF!</v>
      </c>
      <c r="AC1645" s="294">
        <v>0.70030000000000003</v>
      </c>
      <c r="AD1645" s="294">
        <v>491.4</v>
      </c>
      <c r="AE1645" s="294">
        <v>491.4</v>
      </c>
      <c r="AF1645" s="294">
        <v>0.99790000000000001</v>
      </c>
      <c r="AG1645" s="294">
        <v>162459</v>
      </c>
      <c r="AI1645" s="294">
        <v>0.44529999999999997</v>
      </c>
      <c r="AJ1645" s="294">
        <v>500.4</v>
      </c>
      <c r="AK1645" s="294">
        <v>500.4</v>
      </c>
      <c r="AL1645" s="294">
        <v>0.99770000000000003</v>
      </c>
      <c r="AM1645" s="294">
        <v>154737</v>
      </c>
      <c r="AO1645" s="294">
        <v>0.43049999999999999</v>
      </c>
      <c r="AP1645" s="294">
        <v>471.6</v>
      </c>
      <c r="AQ1645" s="294">
        <v>489.6</v>
      </c>
      <c r="AR1645" s="294">
        <v>0.996</v>
      </c>
      <c r="AS1645" s="294">
        <v>71406</v>
      </c>
      <c r="AU1645" s="294">
        <v>0.20430000000000001</v>
      </c>
      <c r="AV1645" s="294">
        <v>482.4</v>
      </c>
      <c r="AW1645" s="294">
        <v>489.6</v>
      </c>
      <c r="AX1645" s="294">
        <v>0.99360000000000004</v>
      </c>
      <c r="AY1645" s="294">
        <v>43254</v>
      </c>
      <c r="BA1645" s="294">
        <v>0.12529999999999999</v>
      </c>
      <c r="BB1645" s="294">
        <v>457.2</v>
      </c>
      <c r="BC1645" s="294">
        <v>489.6</v>
      </c>
      <c r="BD1645" s="294">
        <v>0.98970000000000002</v>
      </c>
      <c r="BE1645" s="294">
        <v>24876</v>
      </c>
      <c r="BG1645" s="294">
        <v>7.3899999999999993E-2</v>
      </c>
      <c r="BH1645" s="294">
        <v>489.6</v>
      </c>
      <c r="BI1645" s="294">
        <v>489.6</v>
      </c>
      <c r="BJ1645" s="294">
        <v>0.99780000000000002</v>
      </c>
      <c r="BK1645" s="294">
        <v>174258</v>
      </c>
      <c r="BM1645" s="294">
        <v>0.47939999999999999</v>
      </c>
      <c r="BN1645" s="294">
        <v>495</v>
      </c>
      <c r="BO1645" s="294">
        <v>495</v>
      </c>
      <c r="BP1645" s="294">
        <v>0.99770000000000003</v>
      </c>
      <c r="BQ1645" s="294">
        <v>159894</v>
      </c>
      <c r="BS1645" s="294">
        <v>0.48180000000000001</v>
      </c>
      <c r="BT1645" s="294">
        <v>495</v>
      </c>
      <c r="BU1645" s="294">
        <v>495</v>
      </c>
      <c r="BV1645" s="294">
        <v>0.99970000000000003</v>
      </c>
      <c r="BW1645" s="294">
        <v>227691</v>
      </c>
      <c r="BX1645" s="294" t="e">
        <f>BW1645-#REF!</f>
        <v>#REF!</v>
      </c>
      <c r="BY1645" s="294">
        <v>0.61850000000000005</v>
      </c>
    </row>
    <row r="1646" spans="1:77">
      <c r="A1646" s="301">
        <v>1680</v>
      </c>
      <c r="B1646" s="302" t="s">
        <v>3986</v>
      </c>
      <c r="C1646" s="301" t="s">
        <v>5596</v>
      </c>
      <c r="D1646" s="302" t="s">
        <v>4652</v>
      </c>
      <c r="E1646" s="303">
        <v>253.33</v>
      </c>
      <c r="F1646" s="294">
        <v>58.2</v>
      </c>
      <c r="G1646" s="294">
        <v>202.66399999999999</v>
      </c>
      <c r="H1646" s="294">
        <v>0.86449999999999994</v>
      </c>
      <c r="I1646" s="294">
        <v>17140</v>
      </c>
      <c r="K1646" s="294" t="s">
        <v>3983</v>
      </c>
      <c r="L1646" s="294">
        <v>97.14</v>
      </c>
      <c r="M1646" s="294">
        <v>202.66399999999999</v>
      </c>
      <c r="N1646" s="294">
        <v>0.90790000000000004</v>
      </c>
      <c r="O1646" s="294">
        <v>27544</v>
      </c>
      <c r="Q1646" s="294" t="s">
        <v>3983</v>
      </c>
      <c r="R1646" s="294">
        <v>127.74</v>
      </c>
      <c r="S1646" s="294">
        <v>202.66399999999999</v>
      </c>
      <c r="T1646" s="294">
        <v>0.96340000000000003</v>
      </c>
      <c r="U1646" s="294">
        <v>55946</v>
      </c>
      <c r="W1646" s="294" t="s">
        <v>3983</v>
      </c>
      <c r="X1646" s="294">
        <v>162.32</v>
      </c>
      <c r="Y1646" s="294">
        <v>202.66399999999999</v>
      </c>
      <c r="Z1646" s="294">
        <v>0.99049999999999994</v>
      </c>
      <c r="AA1646" s="294">
        <v>66036</v>
      </c>
      <c r="AC1646" s="294" t="s">
        <v>3983</v>
      </c>
      <c r="AD1646" s="294">
        <v>188.94</v>
      </c>
      <c r="AE1646" s="294">
        <v>202.66399999999999</v>
      </c>
      <c r="AF1646" s="294">
        <v>0.98870000000000002</v>
      </c>
      <c r="AG1646" s="294">
        <v>87578</v>
      </c>
      <c r="AI1646" s="294" t="s">
        <v>3983</v>
      </c>
      <c r="AJ1646" s="294">
        <v>195.66</v>
      </c>
      <c r="AK1646" s="294">
        <v>202.66399999999999</v>
      </c>
      <c r="AL1646" s="294">
        <v>0.99349999999999994</v>
      </c>
      <c r="AM1646" s="294">
        <v>94094</v>
      </c>
      <c r="AO1646" s="294" t="s">
        <v>3983</v>
      </c>
      <c r="AP1646" s="294">
        <v>195.18</v>
      </c>
      <c r="AQ1646" s="294">
        <v>202.66399999999999</v>
      </c>
      <c r="AR1646" s="294">
        <v>0.99429999999999996</v>
      </c>
      <c r="AS1646" s="294">
        <v>87290</v>
      </c>
      <c r="AU1646" s="294" t="s">
        <v>3983</v>
      </c>
      <c r="AV1646" s="294">
        <v>195.18</v>
      </c>
      <c r="AW1646" s="294">
        <v>202.66399999999999</v>
      </c>
      <c r="AX1646" s="294">
        <v>0.97009999999999996</v>
      </c>
      <c r="AY1646" s="294">
        <v>87058</v>
      </c>
      <c r="BA1646" s="294" t="s">
        <v>3983</v>
      </c>
      <c r="BB1646" s="294">
        <v>183.04</v>
      </c>
      <c r="BC1646" s="294">
        <v>202.66399999999999</v>
      </c>
      <c r="BD1646" s="294">
        <v>0.93540000000000001</v>
      </c>
      <c r="BE1646" s="294">
        <v>77030</v>
      </c>
      <c r="BG1646" s="294" t="s">
        <v>3983</v>
      </c>
      <c r="BH1646" s="294">
        <v>183.04</v>
      </c>
      <c r="BI1646" s="294">
        <v>202.66399999999999</v>
      </c>
      <c r="BJ1646" s="294">
        <v>0.94899999999999995</v>
      </c>
      <c r="BK1646" s="294">
        <v>82694</v>
      </c>
      <c r="BM1646" s="294" t="s">
        <v>3983</v>
      </c>
      <c r="BN1646" s="294">
        <v>191.58</v>
      </c>
      <c r="BO1646" s="294">
        <v>202.66399999999999</v>
      </c>
      <c r="BP1646" s="294">
        <v>0.98099999999999998</v>
      </c>
      <c r="BQ1646" s="294">
        <v>81368</v>
      </c>
      <c r="BS1646" s="294" t="s">
        <v>3983</v>
      </c>
      <c r="BT1646" s="294">
        <v>193.76</v>
      </c>
      <c r="BU1646" s="294">
        <v>202.66399999999999</v>
      </c>
      <c r="BV1646" s="294">
        <v>0.99550000000000005</v>
      </c>
      <c r="BW1646" s="294">
        <v>56160</v>
      </c>
      <c r="BY1646" s="294" t="s">
        <v>3983</v>
      </c>
    </row>
    <row r="1647" spans="1:77">
      <c r="A1647" s="301">
        <v>1681</v>
      </c>
      <c r="B1647" s="302" t="s">
        <v>3986</v>
      </c>
      <c r="C1647" s="301" t="s">
        <v>5597</v>
      </c>
      <c r="D1647" s="302" t="s">
        <v>4065</v>
      </c>
      <c r="E1647" s="303">
        <v>177.78</v>
      </c>
      <c r="F1647" s="294">
        <v>0</v>
      </c>
      <c r="G1647" s="294">
        <v>102.23</v>
      </c>
      <c r="H1647" s="294">
        <v>1</v>
      </c>
      <c r="I1647" s="294">
        <v>36406</v>
      </c>
      <c r="K1647" s="294">
        <v>0.49459999999999998</v>
      </c>
      <c r="L1647" s="294">
        <v>0</v>
      </c>
      <c r="M1647" s="294">
        <v>102.23</v>
      </c>
      <c r="N1647" s="294">
        <v>0.97009999999999996</v>
      </c>
      <c r="O1647" s="294">
        <v>29338</v>
      </c>
      <c r="Q1647" s="294">
        <v>1.0273000000000001</v>
      </c>
      <c r="R1647" s="294">
        <v>26.7</v>
      </c>
      <c r="S1647" s="294">
        <v>142.22399999999999</v>
      </c>
      <c r="T1647" s="294">
        <v>1.1831</v>
      </c>
      <c r="U1647" s="294">
        <v>30444</v>
      </c>
      <c r="V1647" s="294" t="e">
        <f>U1647-#REF!</f>
        <v>#REF!</v>
      </c>
      <c r="W1647" s="294">
        <v>1.3848</v>
      </c>
      <c r="X1647" s="294">
        <v>132.9</v>
      </c>
      <c r="Y1647" s="294">
        <v>142.22399999999999</v>
      </c>
      <c r="Z1647" s="294">
        <v>1.0044</v>
      </c>
      <c r="AA1647" s="294">
        <v>30813</v>
      </c>
      <c r="AC1647" s="294">
        <v>0.31030000000000002</v>
      </c>
      <c r="AD1647" s="294">
        <v>127.8</v>
      </c>
      <c r="AE1647" s="294">
        <v>142.22399999999999</v>
      </c>
      <c r="AF1647" s="294">
        <v>1.0514999999999999</v>
      </c>
      <c r="AG1647" s="294">
        <v>35400</v>
      </c>
      <c r="AI1647" s="294">
        <v>0.35410000000000003</v>
      </c>
      <c r="AJ1647" s="294">
        <v>118.8</v>
      </c>
      <c r="AK1647" s="294">
        <v>142.22399999999999</v>
      </c>
      <c r="AL1647" s="294">
        <v>1.0259</v>
      </c>
      <c r="AM1647" s="294">
        <v>38268</v>
      </c>
      <c r="AO1647" s="294">
        <v>0.43609999999999999</v>
      </c>
      <c r="AP1647" s="294">
        <v>102.3</v>
      </c>
      <c r="AQ1647" s="294">
        <v>142.22399999999999</v>
      </c>
      <c r="AR1647" s="294">
        <v>1.137</v>
      </c>
      <c r="AS1647" s="294">
        <v>27246</v>
      </c>
      <c r="AU1647" s="294">
        <v>0.31490000000000001</v>
      </c>
      <c r="AV1647" s="294">
        <v>101.4</v>
      </c>
      <c r="AW1647" s="294">
        <v>142.22399999999999</v>
      </c>
      <c r="AX1647" s="294">
        <v>1.0269999999999999</v>
      </c>
      <c r="AY1647" s="294">
        <v>34170</v>
      </c>
      <c r="BA1647" s="294">
        <v>0.45569999999999999</v>
      </c>
      <c r="BB1647" s="294">
        <v>76.5</v>
      </c>
      <c r="BC1647" s="294">
        <v>142.22399999999999</v>
      </c>
      <c r="BD1647" s="294">
        <v>1.1083000000000001</v>
      </c>
      <c r="BE1647" s="294">
        <v>23841</v>
      </c>
      <c r="BG1647" s="294">
        <v>0.378</v>
      </c>
      <c r="BH1647" s="294">
        <v>75.599999999999994</v>
      </c>
      <c r="BI1647" s="294">
        <v>142.22399999999999</v>
      </c>
      <c r="BJ1647" s="294">
        <v>1.0828</v>
      </c>
      <c r="BK1647" s="294">
        <v>22422</v>
      </c>
      <c r="BM1647" s="294">
        <v>0.36820000000000003</v>
      </c>
      <c r="BN1647" s="294">
        <v>95.7</v>
      </c>
      <c r="BO1647" s="294">
        <v>142.22399999999999</v>
      </c>
      <c r="BP1647" s="294">
        <v>1.0341</v>
      </c>
      <c r="BQ1647" s="294">
        <v>31395</v>
      </c>
      <c r="BS1647" s="294">
        <v>0.47210000000000002</v>
      </c>
      <c r="BT1647" s="294">
        <v>108</v>
      </c>
      <c r="BU1647" s="294">
        <v>142.22399999999999</v>
      </c>
      <c r="BV1647" s="294">
        <v>1.0087999999999999</v>
      </c>
      <c r="BW1647" s="294">
        <v>39348</v>
      </c>
      <c r="BY1647" s="294">
        <v>0.4854</v>
      </c>
    </row>
    <row r="1648" spans="1:77">
      <c r="A1648" s="301">
        <v>1682</v>
      </c>
      <c r="B1648" s="302" t="s">
        <v>3986</v>
      </c>
      <c r="C1648" s="301" t="s">
        <v>5598</v>
      </c>
      <c r="D1648" s="302" t="s">
        <v>4139</v>
      </c>
      <c r="E1648" s="303">
        <v>145</v>
      </c>
      <c r="F1648" s="294">
        <v>5.86</v>
      </c>
      <c r="G1648" s="294">
        <v>6</v>
      </c>
      <c r="H1648" s="294">
        <v>1.006</v>
      </c>
      <c r="I1648" s="294">
        <v>34</v>
      </c>
      <c r="K1648" s="294">
        <v>1.1000000000000001E-3</v>
      </c>
      <c r="L1648" s="294">
        <v>4</v>
      </c>
      <c r="M1648" s="294">
        <v>6</v>
      </c>
      <c r="N1648" s="294">
        <v>0.99580000000000002</v>
      </c>
      <c r="O1648" s="294">
        <v>188</v>
      </c>
      <c r="Q1648" s="294">
        <v>6.1999999999999998E-3</v>
      </c>
      <c r="R1648" s="294">
        <v>4</v>
      </c>
      <c r="S1648" s="294">
        <v>6</v>
      </c>
      <c r="T1648" s="294">
        <v>1</v>
      </c>
      <c r="U1648" s="294">
        <v>266</v>
      </c>
      <c r="W1648" s="294">
        <v>8.9999999999999993E-3</v>
      </c>
      <c r="X1648" s="294">
        <v>6.96</v>
      </c>
      <c r="Y1648" s="294">
        <v>7</v>
      </c>
      <c r="Z1648" s="294">
        <v>0.7671</v>
      </c>
      <c r="AA1648" s="294">
        <v>326</v>
      </c>
      <c r="AC1648" s="294">
        <v>1.3899999999999999E-2</v>
      </c>
      <c r="AD1648" s="294">
        <v>6.96</v>
      </c>
      <c r="AE1648" s="294">
        <v>7</v>
      </c>
      <c r="AF1648" s="294">
        <v>0.71870000000000001</v>
      </c>
      <c r="AG1648" s="294">
        <v>521</v>
      </c>
      <c r="AI1648" s="294">
        <v>2.3699999999999999E-2</v>
      </c>
      <c r="AJ1648" s="294">
        <v>9.92</v>
      </c>
      <c r="AK1648" s="294">
        <v>10</v>
      </c>
      <c r="AL1648" s="294">
        <v>0.76369999999999993</v>
      </c>
      <c r="AM1648" s="294">
        <v>462</v>
      </c>
      <c r="AO1648" s="294">
        <v>2.0400000000000001E-2</v>
      </c>
      <c r="AP1648" s="294">
        <v>9.5</v>
      </c>
      <c r="AQ1648" s="294">
        <v>10</v>
      </c>
      <c r="AR1648" s="294">
        <v>0.74390000000000001</v>
      </c>
      <c r="AS1648" s="294">
        <v>572</v>
      </c>
      <c r="AU1648" s="294">
        <v>2.5100000000000001E-2</v>
      </c>
      <c r="AV1648" s="294">
        <v>5.36</v>
      </c>
      <c r="AW1648" s="294">
        <v>10</v>
      </c>
      <c r="AX1648" s="294">
        <v>0.70579999999999998</v>
      </c>
      <c r="AY1648" s="294">
        <v>319</v>
      </c>
      <c r="BA1648" s="294">
        <v>1.5299999999999999E-2</v>
      </c>
      <c r="BB1648" s="294">
        <v>6.28</v>
      </c>
      <c r="BC1648" s="294">
        <v>10</v>
      </c>
      <c r="BD1648" s="294">
        <v>0.67730000000000001</v>
      </c>
      <c r="BE1648" s="294">
        <v>107</v>
      </c>
      <c r="BG1648" s="294">
        <v>5.1999999999999998E-3</v>
      </c>
      <c r="BH1648" s="294">
        <v>19.440000000000001</v>
      </c>
      <c r="BI1648" s="294">
        <v>19</v>
      </c>
      <c r="BJ1648" s="294">
        <v>0.80410000000000004</v>
      </c>
      <c r="BK1648" s="294">
        <v>119</v>
      </c>
      <c r="BM1648" s="294">
        <v>4.7999999999999996E-3</v>
      </c>
      <c r="BN1648" s="294">
        <v>19.399999999999999</v>
      </c>
      <c r="BO1648" s="294">
        <v>19</v>
      </c>
      <c r="BP1648" s="294">
        <v>0.76170000000000004</v>
      </c>
      <c r="BQ1648" s="294">
        <v>246</v>
      </c>
      <c r="BS1648" s="294">
        <v>1.17E-2</v>
      </c>
      <c r="BT1648" s="294">
        <v>10.3</v>
      </c>
      <c r="BU1648" s="294">
        <v>19</v>
      </c>
      <c r="BV1648" s="294">
        <v>0.70320000000000005</v>
      </c>
      <c r="BW1648" s="294">
        <v>109</v>
      </c>
      <c r="BY1648" s="294">
        <v>5.1000000000000004E-3</v>
      </c>
    </row>
    <row r="1649" spans="1:77">
      <c r="A1649" s="301">
        <v>1683</v>
      </c>
      <c r="B1649" s="302" t="s">
        <v>3986</v>
      </c>
      <c r="C1649" s="301" t="s">
        <v>5599</v>
      </c>
      <c r="D1649" s="302" t="s">
        <v>4139</v>
      </c>
      <c r="E1649" s="303">
        <v>127.78</v>
      </c>
      <c r="F1649" s="294">
        <v>198</v>
      </c>
      <c r="G1649" s="294">
        <v>198</v>
      </c>
      <c r="H1649" s="294">
        <v>0.88739999999999997</v>
      </c>
      <c r="I1649" s="294">
        <v>37800</v>
      </c>
      <c r="K1649" s="294">
        <v>0.29880000000000001</v>
      </c>
      <c r="L1649" s="294">
        <v>198</v>
      </c>
      <c r="M1649" s="294">
        <v>198</v>
      </c>
      <c r="N1649" s="294">
        <v>0.84619999999999995</v>
      </c>
      <c r="O1649" s="294">
        <v>39600</v>
      </c>
      <c r="Q1649" s="294">
        <v>0.31769999999999998</v>
      </c>
      <c r="R1649" s="294">
        <v>210</v>
      </c>
      <c r="S1649" s="294">
        <v>210</v>
      </c>
      <c r="T1649" s="294">
        <v>0.79489999999999994</v>
      </c>
      <c r="U1649" s="294">
        <v>37200</v>
      </c>
      <c r="W1649" s="294">
        <v>0.3095</v>
      </c>
      <c r="X1649" s="294">
        <v>186</v>
      </c>
      <c r="Y1649" s="294">
        <v>186</v>
      </c>
      <c r="Z1649" s="294">
        <v>0.75590000000000002</v>
      </c>
      <c r="AA1649" s="294">
        <v>39000</v>
      </c>
      <c r="AC1649" s="294">
        <v>0.37290000000000001</v>
      </c>
      <c r="AD1649" s="294">
        <v>186</v>
      </c>
      <c r="AE1649" s="294">
        <v>186</v>
      </c>
      <c r="AF1649" s="294">
        <v>0.76480000000000004</v>
      </c>
      <c r="AG1649" s="294">
        <v>39000</v>
      </c>
      <c r="AI1649" s="294">
        <v>0.36849999999999999</v>
      </c>
      <c r="AJ1649" s="294">
        <v>186</v>
      </c>
      <c r="AK1649" s="294">
        <v>186</v>
      </c>
      <c r="AL1649" s="294">
        <v>0.82089999999999996</v>
      </c>
      <c r="AM1649" s="294">
        <v>33000</v>
      </c>
      <c r="AO1649" s="294">
        <v>0.30020000000000002</v>
      </c>
      <c r="AP1649" s="294">
        <v>186</v>
      </c>
      <c r="AQ1649" s="294">
        <v>186</v>
      </c>
      <c r="AR1649" s="294">
        <v>0.76280000000000003</v>
      </c>
      <c r="AS1649" s="294">
        <v>27000</v>
      </c>
      <c r="AU1649" s="294">
        <v>0.25580000000000003</v>
      </c>
      <c r="AV1649" s="294">
        <v>192</v>
      </c>
      <c r="AW1649" s="294">
        <v>192</v>
      </c>
      <c r="AX1649" s="294">
        <v>0.67230000000000001</v>
      </c>
      <c r="AY1649" s="294">
        <v>48000</v>
      </c>
      <c r="BA1649" s="294">
        <v>0.51649999999999996</v>
      </c>
      <c r="BB1649" s="294">
        <v>204</v>
      </c>
      <c r="BC1649" s="294">
        <v>204</v>
      </c>
      <c r="BD1649" s="294">
        <v>0.74080000000000001</v>
      </c>
      <c r="BE1649" s="294">
        <v>48000</v>
      </c>
      <c r="BG1649" s="294">
        <v>0.4269</v>
      </c>
      <c r="BH1649" s="294">
        <v>234</v>
      </c>
      <c r="BI1649" s="294">
        <v>234</v>
      </c>
      <c r="BJ1649" s="294">
        <v>0.6452</v>
      </c>
      <c r="BK1649" s="294">
        <v>48000</v>
      </c>
      <c r="BM1649" s="294">
        <v>0.4274</v>
      </c>
      <c r="BN1649" s="294">
        <v>198</v>
      </c>
      <c r="BO1649" s="294">
        <v>198</v>
      </c>
      <c r="BP1649" s="294">
        <v>0.72329999999999994</v>
      </c>
      <c r="BQ1649" s="294">
        <v>48600</v>
      </c>
      <c r="BS1649" s="294">
        <v>0.50509999999999999</v>
      </c>
      <c r="BT1649" s="294">
        <v>186</v>
      </c>
      <c r="BU1649" s="294">
        <v>186</v>
      </c>
      <c r="BV1649" s="294">
        <v>0.73599999999999999</v>
      </c>
      <c r="BW1649" s="294">
        <v>55200</v>
      </c>
      <c r="BY1649" s="294">
        <v>0.54200000000000004</v>
      </c>
    </row>
    <row r="1650" spans="1:77">
      <c r="A1650" s="301">
        <v>1684</v>
      </c>
      <c r="B1650" s="302" t="s">
        <v>3986</v>
      </c>
      <c r="C1650" s="301" t="s">
        <v>5600</v>
      </c>
      <c r="D1650" s="302" t="s">
        <v>4139</v>
      </c>
      <c r="E1650" s="303">
        <v>122.22</v>
      </c>
      <c r="F1650" s="294">
        <v>86</v>
      </c>
      <c r="G1650" s="294">
        <v>97.775999999999996</v>
      </c>
      <c r="H1650" s="294">
        <v>0.95119999999999993</v>
      </c>
      <c r="I1650" s="294">
        <v>19828</v>
      </c>
      <c r="K1650" s="294">
        <v>0.3367</v>
      </c>
      <c r="L1650" s="294">
        <v>83.6</v>
      </c>
      <c r="M1650" s="294">
        <v>97.775999999999996</v>
      </c>
      <c r="N1650" s="294">
        <v>0.96950000000000003</v>
      </c>
      <c r="O1650" s="294">
        <v>31466</v>
      </c>
      <c r="Q1650" s="294">
        <v>0.52180000000000004</v>
      </c>
      <c r="R1650" s="294">
        <v>80.08</v>
      </c>
      <c r="S1650" s="294">
        <v>97.775999999999996</v>
      </c>
      <c r="T1650" s="294">
        <v>0.96779999999999999</v>
      </c>
      <c r="U1650" s="294">
        <v>27230</v>
      </c>
      <c r="W1650" s="294">
        <v>0.48799999999999999</v>
      </c>
      <c r="X1650" s="294">
        <v>80</v>
      </c>
      <c r="Y1650" s="294">
        <v>97.775999999999996</v>
      </c>
      <c r="Z1650" s="294">
        <v>0.94640000000000002</v>
      </c>
      <c r="AA1650" s="294">
        <v>19044</v>
      </c>
      <c r="AC1650" s="294">
        <v>0.33810000000000001</v>
      </c>
      <c r="AD1650" s="294">
        <v>88.24</v>
      </c>
      <c r="AE1650" s="294">
        <v>97.775999999999996</v>
      </c>
      <c r="AF1650" s="294">
        <v>0.97389999999999999</v>
      </c>
      <c r="AG1650" s="294">
        <v>34458</v>
      </c>
      <c r="AI1650" s="294">
        <v>0.53900000000000003</v>
      </c>
      <c r="AJ1650" s="294">
        <v>98.8</v>
      </c>
      <c r="AK1650" s="294">
        <v>98.8</v>
      </c>
      <c r="AL1650" s="294">
        <v>0.94159999999999999</v>
      </c>
      <c r="AM1650" s="294">
        <v>29922</v>
      </c>
      <c r="AO1650" s="294">
        <v>0.44669999999999999</v>
      </c>
      <c r="AP1650" s="294">
        <v>85.28</v>
      </c>
      <c r="AQ1650" s="294">
        <v>97.775999999999996</v>
      </c>
      <c r="AR1650" s="294">
        <v>0.97209999999999996</v>
      </c>
      <c r="AS1650" s="294">
        <v>34724</v>
      </c>
      <c r="AU1650" s="294">
        <v>0.56299999999999994</v>
      </c>
      <c r="AV1650" s="294">
        <v>91.12</v>
      </c>
      <c r="AW1650" s="294">
        <v>97.775999999999996</v>
      </c>
      <c r="AX1650" s="294">
        <v>0.97040000000000004</v>
      </c>
      <c r="AY1650" s="294">
        <v>34996</v>
      </c>
      <c r="BA1650" s="294">
        <v>0.54969999999999997</v>
      </c>
      <c r="BB1650" s="294">
        <v>67.12</v>
      </c>
      <c r="BC1650" s="294">
        <v>97.775999999999996</v>
      </c>
      <c r="BD1650" s="294">
        <v>0.95540000000000003</v>
      </c>
      <c r="BE1650" s="294">
        <v>17884</v>
      </c>
      <c r="BG1650" s="294">
        <v>0.37490000000000001</v>
      </c>
      <c r="BH1650" s="294">
        <v>77.680000000000007</v>
      </c>
      <c r="BI1650" s="294">
        <v>97.775999999999996</v>
      </c>
      <c r="BJ1650" s="294">
        <v>0.9657</v>
      </c>
      <c r="BK1650" s="294">
        <v>35022</v>
      </c>
      <c r="BL1650" s="294" t="e">
        <f>BK1650-#REF!</f>
        <v>#REF!</v>
      </c>
      <c r="BM1650" s="294">
        <v>0.62749999999999995</v>
      </c>
      <c r="BN1650" s="294">
        <v>25.2</v>
      </c>
      <c r="BO1650" s="294">
        <v>97.775999999999996</v>
      </c>
      <c r="BP1650" s="294">
        <v>0.96340000000000003</v>
      </c>
      <c r="BQ1650" s="294">
        <v>21052</v>
      </c>
      <c r="BR1650" s="294" t="e">
        <f>BQ1650-#REF!</f>
        <v>#REF!</v>
      </c>
      <c r="BS1650" s="294">
        <v>1.2905</v>
      </c>
      <c r="BT1650" s="294">
        <v>98.88</v>
      </c>
      <c r="BU1650" s="294">
        <v>98.88</v>
      </c>
      <c r="BV1650" s="294">
        <v>0.94159999999999999</v>
      </c>
      <c r="BW1650" s="294">
        <v>20174</v>
      </c>
      <c r="BY1650" s="294">
        <v>0.29120000000000001</v>
      </c>
    </row>
    <row r="1651" spans="1:77">
      <c r="A1651" s="301">
        <v>1685</v>
      </c>
      <c r="B1651" s="302" t="s">
        <v>3986</v>
      </c>
      <c r="C1651" s="301" t="s">
        <v>5601</v>
      </c>
      <c r="D1651" s="302" t="s">
        <v>4139</v>
      </c>
      <c r="E1651" s="303">
        <v>666</v>
      </c>
      <c r="F1651" s="294" t="s">
        <v>3983</v>
      </c>
      <c r="G1651" s="294" t="s">
        <v>3983</v>
      </c>
      <c r="H1651" s="294" t="s">
        <v>3983</v>
      </c>
      <c r="I1651" s="294" t="s">
        <v>3983</v>
      </c>
      <c r="K1651" s="294" t="s">
        <v>3983</v>
      </c>
      <c r="L1651" s="294" t="s">
        <v>3983</v>
      </c>
      <c r="M1651" s="294" t="s">
        <v>3983</v>
      </c>
      <c r="N1651" s="294" t="s">
        <v>3983</v>
      </c>
      <c r="O1651" s="294" t="s">
        <v>3983</v>
      </c>
      <c r="Q1651" s="294" t="s">
        <v>3983</v>
      </c>
      <c r="R1651" s="294" t="s">
        <v>3983</v>
      </c>
      <c r="S1651" s="294" t="s">
        <v>3983</v>
      </c>
      <c r="T1651" s="294" t="s">
        <v>3983</v>
      </c>
      <c r="U1651" s="294" t="s">
        <v>3983</v>
      </c>
      <c r="W1651" s="294" t="s">
        <v>3983</v>
      </c>
      <c r="X1651" s="294" t="s">
        <v>3983</v>
      </c>
      <c r="Y1651" s="294" t="s">
        <v>3983</v>
      </c>
      <c r="Z1651" s="294" t="s">
        <v>3983</v>
      </c>
      <c r="AA1651" s="294" t="s">
        <v>3983</v>
      </c>
      <c r="AC1651" s="294" t="s">
        <v>3983</v>
      </c>
      <c r="AD1651" s="294" t="s">
        <v>3983</v>
      </c>
      <c r="AE1651" s="294" t="s">
        <v>3983</v>
      </c>
      <c r="AF1651" s="294" t="s">
        <v>3983</v>
      </c>
      <c r="AG1651" s="294" t="s">
        <v>3983</v>
      </c>
      <c r="AI1651" s="294" t="s">
        <v>3983</v>
      </c>
      <c r="AJ1651" s="294" t="s">
        <v>3983</v>
      </c>
      <c r="AK1651" s="294" t="s">
        <v>3983</v>
      </c>
      <c r="AL1651" s="294" t="s">
        <v>3983</v>
      </c>
      <c r="AM1651" s="294" t="s">
        <v>3983</v>
      </c>
      <c r="AO1651" s="294" t="s">
        <v>3983</v>
      </c>
      <c r="AP1651" s="294" t="s">
        <v>3983</v>
      </c>
      <c r="AQ1651" s="294" t="s">
        <v>3983</v>
      </c>
      <c r="AR1651" s="294" t="s">
        <v>3983</v>
      </c>
      <c r="AS1651" s="294" t="s">
        <v>3983</v>
      </c>
      <c r="AU1651" s="294" t="s">
        <v>3983</v>
      </c>
      <c r="AV1651" s="294" t="s">
        <v>3983</v>
      </c>
      <c r="AW1651" s="294" t="s">
        <v>3983</v>
      </c>
      <c r="AX1651" s="294" t="s">
        <v>3983</v>
      </c>
      <c r="AY1651" s="294" t="s">
        <v>3983</v>
      </c>
      <c r="BA1651" s="294" t="s">
        <v>3983</v>
      </c>
      <c r="BB1651" s="294" t="s">
        <v>3983</v>
      </c>
      <c r="BC1651" s="294" t="s">
        <v>3983</v>
      </c>
      <c r="BD1651" s="294" t="s">
        <v>3983</v>
      </c>
      <c r="BE1651" s="294" t="s">
        <v>3983</v>
      </c>
      <c r="BG1651" s="294" t="s">
        <v>3983</v>
      </c>
      <c r="BH1651" s="294" t="s">
        <v>3983</v>
      </c>
      <c r="BI1651" s="294" t="s">
        <v>3983</v>
      </c>
      <c r="BJ1651" s="294" t="s">
        <v>3983</v>
      </c>
      <c r="BK1651" s="294" t="s">
        <v>3983</v>
      </c>
      <c r="BM1651" s="294" t="s">
        <v>3983</v>
      </c>
      <c r="BN1651" s="294" t="s">
        <v>3983</v>
      </c>
      <c r="BO1651" s="294" t="s">
        <v>3983</v>
      </c>
      <c r="BP1651" s="294" t="s">
        <v>3983</v>
      </c>
      <c r="BQ1651" s="294" t="s">
        <v>3983</v>
      </c>
      <c r="BS1651" s="294" t="s">
        <v>3983</v>
      </c>
      <c r="BT1651" s="294" t="s">
        <v>3983</v>
      </c>
      <c r="BU1651" s="294" t="s">
        <v>3983</v>
      </c>
      <c r="BV1651" s="294" t="s">
        <v>3983</v>
      </c>
      <c r="BW1651" s="294" t="s">
        <v>3983</v>
      </c>
      <c r="BY1651" s="294" t="s">
        <v>3983</v>
      </c>
    </row>
    <row r="1652" spans="1:77">
      <c r="A1652" s="301">
        <v>1686</v>
      </c>
      <c r="B1652" s="302" t="s">
        <v>3986</v>
      </c>
      <c r="C1652" s="301" t="s">
        <v>5602</v>
      </c>
      <c r="D1652" s="302" t="s">
        <v>4139</v>
      </c>
      <c r="E1652" s="303">
        <v>355.55</v>
      </c>
      <c r="F1652" s="294">
        <v>289.39999999999998</v>
      </c>
      <c r="G1652" s="294">
        <v>289.39999999999998</v>
      </c>
      <c r="H1652" s="294">
        <v>0.80799999999999994</v>
      </c>
      <c r="I1652" s="294">
        <v>92260</v>
      </c>
      <c r="K1652" s="294">
        <v>0.54800000000000004</v>
      </c>
      <c r="L1652" s="294">
        <v>264.2</v>
      </c>
      <c r="M1652" s="294">
        <v>284.44</v>
      </c>
      <c r="N1652" s="294">
        <v>0.84960000000000002</v>
      </c>
      <c r="O1652" s="294">
        <v>74800</v>
      </c>
      <c r="Q1652" s="294">
        <v>0.44790000000000002</v>
      </c>
      <c r="R1652" s="294">
        <v>270.39999999999998</v>
      </c>
      <c r="S1652" s="294">
        <v>284.44</v>
      </c>
      <c r="T1652" s="294">
        <v>0.85719999999999996</v>
      </c>
      <c r="U1652" s="294">
        <v>97950</v>
      </c>
      <c r="W1652" s="294">
        <v>0.58689999999999998</v>
      </c>
      <c r="X1652" s="294">
        <v>285.8</v>
      </c>
      <c r="Y1652" s="294">
        <v>285.8</v>
      </c>
      <c r="Z1652" s="294">
        <v>0.86109999999999998</v>
      </c>
      <c r="AA1652" s="294">
        <v>89615</v>
      </c>
      <c r="AC1652" s="294">
        <v>0.48949999999999999</v>
      </c>
      <c r="AD1652" s="294">
        <v>289.39999999999998</v>
      </c>
      <c r="AE1652" s="294">
        <v>289</v>
      </c>
      <c r="AF1652" s="294">
        <v>0.83840000000000003</v>
      </c>
      <c r="AG1652" s="294">
        <v>86370</v>
      </c>
      <c r="AI1652" s="294">
        <v>0.47849999999999998</v>
      </c>
      <c r="AJ1652" s="294">
        <v>296.39999999999998</v>
      </c>
      <c r="AK1652" s="294">
        <v>291.2</v>
      </c>
      <c r="AL1652" s="294">
        <v>0.82040000000000002</v>
      </c>
      <c r="AM1652" s="294">
        <v>51090</v>
      </c>
      <c r="AO1652" s="294">
        <v>0.2918</v>
      </c>
      <c r="AP1652" s="294">
        <v>6.4</v>
      </c>
      <c r="AQ1652" s="294">
        <v>284.44</v>
      </c>
      <c r="AR1652" s="294">
        <v>0.63659999999999994</v>
      </c>
      <c r="AS1652" s="294">
        <v>1550</v>
      </c>
      <c r="AU1652" s="294">
        <v>0.51139999999999997</v>
      </c>
      <c r="AV1652" s="294">
        <v>16.8</v>
      </c>
      <c r="AW1652" s="294">
        <v>284.44</v>
      </c>
      <c r="AX1652" s="294">
        <v>0.54469999999999996</v>
      </c>
      <c r="AY1652" s="294">
        <v>1310</v>
      </c>
      <c r="BA1652" s="294">
        <v>0.1988</v>
      </c>
      <c r="BB1652" s="294">
        <v>65.92</v>
      </c>
      <c r="BC1652" s="294">
        <v>284.44</v>
      </c>
      <c r="BD1652" s="294">
        <v>0.75339999999999996</v>
      </c>
      <c r="BE1652" s="294">
        <v>684</v>
      </c>
      <c r="BG1652" s="294">
        <v>5.74E-2</v>
      </c>
      <c r="BH1652" s="294">
        <v>250.24</v>
      </c>
      <c r="BI1652" s="294">
        <v>284.44</v>
      </c>
      <c r="BJ1652" s="294">
        <v>0.82209999999999994</v>
      </c>
      <c r="BK1652" s="294">
        <v>17624</v>
      </c>
      <c r="BM1652" s="294">
        <v>0.1152</v>
      </c>
      <c r="BN1652" s="294">
        <v>278.39999999999998</v>
      </c>
      <c r="BO1652" s="294">
        <v>284.44</v>
      </c>
      <c r="BP1652" s="294">
        <v>0.82479999999999998</v>
      </c>
      <c r="BQ1652" s="294">
        <v>87256</v>
      </c>
      <c r="BS1652" s="294">
        <v>0.5655</v>
      </c>
      <c r="BT1652" s="294">
        <v>285.76</v>
      </c>
      <c r="BU1652" s="294">
        <v>284.44</v>
      </c>
      <c r="BV1652" s="294">
        <v>0.81320000000000003</v>
      </c>
      <c r="BW1652" s="294">
        <v>89672</v>
      </c>
      <c r="BY1652" s="294">
        <v>0.12970000000000001</v>
      </c>
    </row>
    <row r="1653" spans="1:77">
      <c r="A1653" s="301">
        <v>1687</v>
      </c>
      <c r="B1653" s="302" t="s">
        <v>3986</v>
      </c>
      <c r="C1653" s="301" t="s">
        <v>5603</v>
      </c>
      <c r="D1653" s="302" t="s">
        <v>4139</v>
      </c>
      <c r="E1653" s="303">
        <v>1500</v>
      </c>
      <c r="F1653" s="294">
        <v>2100</v>
      </c>
      <c r="G1653" s="294">
        <v>2100</v>
      </c>
      <c r="H1653" s="294">
        <v>0.9768</v>
      </c>
      <c r="I1653" s="294">
        <v>465888</v>
      </c>
      <c r="K1653" s="294">
        <v>0.3155</v>
      </c>
      <c r="L1653" s="294">
        <v>1284</v>
      </c>
      <c r="M1653" s="294">
        <v>1284</v>
      </c>
      <c r="N1653" s="294">
        <v>0.97629999999999995</v>
      </c>
      <c r="O1653" s="294">
        <v>312825</v>
      </c>
      <c r="Q1653" s="294">
        <v>0.33539999999999998</v>
      </c>
      <c r="R1653" s="294">
        <v>1296</v>
      </c>
      <c r="S1653" s="294">
        <v>1296</v>
      </c>
      <c r="T1653" s="294">
        <v>0.9839</v>
      </c>
      <c r="U1653" s="294">
        <v>360729</v>
      </c>
      <c r="W1653" s="294">
        <v>0.39290000000000003</v>
      </c>
      <c r="X1653" s="294">
        <v>1296</v>
      </c>
      <c r="Y1653" s="294">
        <v>1296</v>
      </c>
      <c r="Z1653" s="294">
        <v>0.9798</v>
      </c>
      <c r="AA1653" s="294">
        <v>265608</v>
      </c>
      <c r="AC1653" s="294">
        <v>0.28120000000000001</v>
      </c>
      <c r="AD1653" s="294">
        <v>1272</v>
      </c>
      <c r="AE1653" s="294">
        <v>1272</v>
      </c>
      <c r="AF1653" s="294">
        <v>0.9798</v>
      </c>
      <c r="AG1653" s="294">
        <v>303927</v>
      </c>
      <c r="AI1653" s="294">
        <v>0.32779999999999998</v>
      </c>
      <c r="AJ1653" s="294">
        <v>1296</v>
      </c>
      <c r="AK1653" s="294">
        <v>1296</v>
      </c>
      <c r="AL1653" s="294">
        <v>0.9768</v>
      </c>
      <c r="AM1653" s="294">
        <v>275898</v>
      </c>
      <c r="AO1653" s="294">
        <v>0.30270000000000002</v>
      </c>
      <c r="AP1653" s="294">
        <v>1296</v>
      </c>
      <c r="AQ1653" s="294">
        <v>1296</v>
      </c>
      <c r="AR1653" s="294">
        <v>0.9758</v>
      </c>
      <c r="AS1653" s="294">
        <v>261708</v>
      </c>
      <c r="AU1653" s="294">
        <v>0.2782</v>
      </c>
      <c r="AV1653" s="294">
        <v>1320</v>
      </c>
      <c r="AW1653" s="294">
        <v>1320</v>
      </c>
      <c r="AX1653" s="294">
        <v>0.98019999999999996</v>
      </c>
      <c r="AY1653" s="294">
        <v>387627</v>
      </c>
      <c r="BA1653" s="294">
        <v>0.41610000000000003</v>
      </c>
      <c r="BB1653" s="294">
        <v>1320</v>
      </c>
      <c r="BC1653" s="294">
        <v>1320</v>
      </c>
      <c r="BD1653" s="294">
        <v>0.98239999999999994</v>
      </c>
      <c r="BE1653" s="294">
        <v>402792</v>
      </c>
      <c r="BG1653" s="294">
        <v>0.41749999999999998</v>
      </c>
      <c r="BH1653" s="294">
        <v>1308</v>
      </c>
      <c r="BI1653" s="294">
        <v>1308</v>
      </c>
      <c r="BJ1653" s="294">
        <v>0.98450000000000004</v>
      </c>
      <c r="BK1653" s="294">
        <v>470487</v>
      </c>
      <c r="BM1653" s="294">
        <v>0.49109999999999998</v>
      </c>
      <c r="BN1653" s="294">
        <v>1320</v>
      </c>
      <c r="BO1653" s="294">
        <v>1320</v>
      </c>
      <c r="BP1653" s="294">
        <v>0.98609999999999998</v>
      </c>
      <c r="BQ1653" s="294">
        <v>471102</v>
      </c>
      <c r="BS1653" s="294">
        <v>0.53859999999999997</v>
      </c>
      <c r="BT1653" s="294">
        <v>1356</v>
      </c>
      <c r="BU1653" s="294">
        <v>1356</v>
      </c>
      <c r="BV1653" s="294">
        <v>0.9859</v>
      </c>
      <c r="BW1653" s="294">
        <v>593733</v>
      </c>
      <c r="BY1653" s="294">
        <v>0.59689999999999999</v>
      </c>
    </row>
    <row r="1654" spans="1:77">
      <c r="A1654" s="301">
        <v>1688</v>
      </c>
      <c r="B1654" s="302" t="s">
        <v>3986</v>
      </c>
      <c r="C1654" s="301" t="s">
        <v>5604</v>
      </c>
      <c r="D1654" s="302" t="s">
        <v>4139</v>
      </c>
      <c r="E1654" s="303">
        <v>575</v>
      </c>
      <c r="F1654" s="294">
        <v>498</v>
      </c>
      <c r="G1654" s="294">
        <v>498</v>
      </c>
      <c r="H1654" s="294">
        <v>0.78359999999999996</v>
      </c>
      <c r="I1654" s="294">
        <v>124770</v>
      </c>
      <c r="K1654" s="294">
        <v>0.44409999999999999</v>
      </c>
      <c r="L1654" s="294">
        <v>438.8</v>
      </c>
      <c r="M1654" s="294">
        <v>460</v>
      </c>
      <c r="N1654" s="294">
        <v>0.75119999999999998</v>
      </c>
      <c r="O1654" s="294">
        <v>107790</v>
      </c>
      <c r="Q1654" s="294">
        <v>0.43959999999999999</v>
      </c>
      <c r="R1654" s="294">
        <v>470</v>
      </c>
      <c r="S1654" s="294">
        <v>470</v>
      </c>
      <c r="T1654" s="294">
        <v>0.78900000000000003</v>
      </c>
      <c r="U1654" s="294">
        <v>158620</v>
      </c>
      <c r="W1654" s="294">
        <v>0.59409999999999996</v>
      </c>
      <c r="X1654" s="294">
        <v>514.79999999999995</v>
      </c>
      <c r="Y1654" s="294">
        <v>514.79999999999995</v>
      </c>
      <c r="Z1654" s="294">
        <v>0.77729999999999999</v>
      </c>
      <c r="AA1654" s="294">
        <v>161330</v>
      </c>
      <c r="AC1654" s="294">
        <v>0.54190000000000005</v>
      </c>
      <c r="AD1654" s="294">
        <v>590</v>
      </c>
      <c r="AE1654" s="294">
        <v>590</v>
      </c>
      <c r="AF1654" s="294">
        <v>0.74790000000000001</v>
      </c>
      <c r="AG1654" s="294">
        <v>147640</v>
      </c>
      <c r="AI1654" s="294">
        <v>0.63370000000000004</v>
      </c>
      <c r="AJ1654" s="294">
        <v>576</v>
      </c>
      <c r="AK1654" s="294">
        <v>590</v>
      </c>
      <c r="AL1654" s="294">
        <v>0.75139999999999996</v>
      </c>
      <c r="AM1654" s="294">
        <v>133350</v>
      </c>
      <c r="AO1654" s="294">
        <v>0.42799999999999999</v>
      </c>
      <c r="AP1654" s="294">
        <v>509</v>
      </c>
      <c r="AQ1654" s="294">
        <v>509</v>
      </c>
      <c r="AR1654" s="294">
        <v>0.70489999999999997</v>
      </c>
      <c r="AS1654" s="294">
        <v>117800</v>
      </c>
      <c r="AU1654" s="294">
        <v>0.44130000000000003</v>
      </c>
      <c r="AV1654" s="294">
        <v>528</v>
      </c>
      <c r="AW1654" s="294">
        <v>528</v>
      </c>
      <c r="AX1654" s="294">
        <v>0.69299999999999995</v>
      </c>
      <c r="AY1654" s="294">
        <v>161730</v>
      </c>
      <c r="AZ1654" s="294" t="e">
        <f>AY1654-#REF!</f>
        <v>#REF!</v>
      </c>
      <c r="BA1654" s="294">
        <v>0.6139</v>
      </c>
      <c r="BB1654" s="294">
        <v>359</v>
      </c>
      <c r="BC1654" s="294">
        <v>460</v>
      </c>
      <c r="BD1654" s="294">
        <v>0.69269999999999998</v>
      </c>
      <c r="BE1654" s="294">
        <v>91350</v>
      </c>
      <c r="BG1654" s="294">
        <v>0.49380000000000002</v>
      </c>
      <c r="BH1654" s="294">
        <v>430</v>
      </c>
      <c r="BI1654" s="294">
        <v>460</v>
      </c>
      <c r="BJ1654" s="294">
        <v>0.63859999999999995</v>
      </c>
      <c r="BK1654" s="294">
        <v>69300</v>
      </c>
      <c r="BM1654" s="294">
        <v>0.3392</v>
      </c>
      <c r="BN1654" s="294">
        <v>482</v>
      </c>
      <c r="BO1654" s="294">
        <v>482</v>
      </c>
      <c r="BP1654" s="294">
        <v>0.6431</v>
      </c>
      <c r="BQ1654" s="294">
        <v>53610</v>
      </c>
      <c r="BS1654" s="294">
        <v>0.25740000000000002</v>
      </c>
      <c r="BT1654" s="294">
        <v>430</v>
      </c>
      <c r="BU1654" s="294">
        <v>460</v>
      </c>
      <c r="BV1654" s="294">
        <v>0.69510000000000005</v>
      </c>
      <c r="BW1654" s="294">
        <v>82470</v>
      </c>
      <c r="BY1654" s="294">
        <v>0.37080000000000002</v>
      </c>
    </row>
    <row r="1655" spans="1:77">
      <c r="A1655" s="301">
        <v>1689</v>
      </c>
      <c r="B1655" s="302" t="s">
        <v>3986</v>
      </c>
      <c r="C1655" s="301" t="s">
        <v>5605</v>
      </c>
      <c r="D1655" s="302" t="s">
        <v>4051</v>
      </c>
      <c r="E1655" s="303">
        <v>166.67</v>
      </c>
      <c r="F1655" s="294">
        <v>132</v>
      </c>
      <c r="G1655" s="294">
        <v>222.21600000000001</v>
      </c>
      <c r="H1655" s="294">
        <v>0.77829999999999999</v>
      </c>
      <c r="I1655" s="294">
        <v>42120</v>
      </c>
      <c r="K1655" s="294">
        <v>0.56940000000000002</v>
      </c>
      <c r="L1655" s="294">
        <v>120</v>
      </c>
      <c r="M1655" s="294">
        <v>222.21600000000001</v>
      </c>
      <c r="N1655" s="294">
        <v>0.78039999999999998</v>
      </c>
      <c r="O1655" s="294">
        <v>42840</v>
      </c>
      <c r="Q1655" s="294">
        <v>0.6149</v>
      </c>
      <c r="R1655" s="294">
        <v>132</v>
      </c>
      <c r="S1655" s="294">
        <v>222.21600000000001</v>
      </c>
      <c r="T1655" s="294">
        <v>0.76819999999999999</v>
      </c>
      <c r="U1655" s="294">
        <v>44340</v>
      </c>
      <c r="V1655" s="294" t="e">
        <f>U1655-#REF!</f>
        <v>#REF!</v>
      </c>
      <c r="W1655" s="294">
        <v>0.60729999999999995</v>
      </c>
      <c r="X1655" s="294">
        <v>114</v>
      </c>
      <c r="Y1655" s="294">
        <v>222.21600000000001</v>
      </c>
      <c r="Z1655" s="294">
        <v>0.73229999999999995</v>
      </c>
      <c r="AA1655" s="294">
        <v>34620</v>
      </c>
      <c r="AC1655" s="294">
        <v>0.55740000000000001</v>
      </c>
      <c r="AD1655" s="294">
        <v>132</v>
      </c>
      <c r="AE1655" s="294">
        <v>222.21600000000001</v>
      </c>
      <c r="AF1655" s="294">
        <v>0.72329999999999994</v>
      </c>
      <c r="AG1655" s="294">
        <v>40920</v>
      </c>
      <c r="AI1655" s="294">
        <v>0.57609999999999995</v>
      </c>
      <c r="AJ1655" s="294">
        <v>132</v>
      </c>
      <c r="AK1655" s="294">
        <v>222.21600000000001</v>
      </c>
      <c r="AL1655" s="294">
        <v>0.73180000000000001</v>
      </c>
      <c r="AM1655" s="294">
        <v>39600</v>
      </c>
      <c r="AO1655" s="294">
        <v>0.56940000000000002</v>
      </c>
      <c r="AP1655" s="294">
        <v>108</v>
      </c>
      <c r="AQ1655" s="294">
        <v>222.21600000000001</v>
      </c>
      <c r="AR1655" s="294">
        <v>0.83460000000000001</v>
      </c>
      <c r="AS1655" s="294">
        <v>34200</v>
      </c>
      <c r="AU1655" s="294">
        <v>0.51</v>
      </c>
      <c r="AV1655" s="294">
        <v>102</v>
      </c>
      <c r="AW1655" s="294">
        <v>222.21600000000001</v>
      </c>
      <c r="AX1655" s="294">
        <v>0.93330000000000002</v>
      </c>
      <c r="AY1655" s="294">
        <v>31020</v>
      </c>
      <c r="BA1655" s="294">
        <v>0.4526</v>
      </c>
      <c r="BB1655" s="294">
        <v>60</v>
      </c>
      <c r="BC1655" s="294">
        <v>222.21600000000001</v>
      </c>
      <c r="BD1655" s="294">
        <v>0.98599999999999999</v>
      </c>
      <c r="BE1655" s="294">
        <v>25200</v>
      </c>
      <c r="BG1655" s="294">
        <v>0.5726</v>
      </c>
      <c r="BH1655" s="294">
        <v>60</v>
      </c>
      <c r="BI1655" s="294">
        <v>222.21600000000001</v>
      </c>
      <c r="BJ1655" s="294">
        <v>0.98839999999999995</v>
      </c>
      <c r="BK1655" s="294">
        <v>25500</v>
      </c>
      <c r="BM1655" s="294">
        <v>0.57799999999999996</v>
      </c>
      <c r="BN1655" s="294">
        <v>144</v>
      </c>
      <c r="BO1655" s="294">
        <v>144</v>
      </c>
      <c r="BP1655" s="294">
        <v>0.53849999999999998</v>
      </c>
      <c r="BQ1655" s="294">
        <v>29400</v>
      </c>
      <c r="BS1655" s="294">
        <v>0.56420000000000003</v>
      </c>
      <c r="BT1655" s="294">
        <v>92.16</v>
      </c>
      <c r="BU1655" s="294">
        <v>133.33600000000001</v>
      </c>
      <c r="BV1655" s="294">
        <v>0.91220000000000001</v>
      </c>
      <c r="BW1655" s="294">
        <v>20580</v>
      </c>
      <c r="BY1655" s="294">
        <v>0.33179999999999998</v>
      </c>
    </row>
    <row r="1656" spans="1:77">
      <c r="A1656" s="301">
        <v>1690</v>
      </c>
      <c r="B1656" s="302" t="s">
        <v>3986</v>
      </c>
      <c r="C1656" s="301" t="s">
        <v>5606</v>
      </c>
      <c r="D1656" s="302" t="s">
        <v>4139</v>
      </c>
      <c r="E1656" s="303">
        <v>667</v>
      </c>
      <c r="F1656" s="294">
        <v>498.72</v>
      </c>
      <c r="G1656" s="294">
        <v>533.6</v>
      </c>
      <c r="H1656" s="294">
        <v>0.99580000000000002</v>
      </c>
      <c r="I1656" s="294">
        <v>136728</v>
      </c>
      <c r="K1656" s="294">
        <v>0.38240000000000002</v>
      </c>
      <c r="L1656" s="294">
        <v>516</v>
      </c>
      <c r="M1656" s="294">
        <v>533.6</v>
      </c>
      <c r="N1656" s="294">
        <v>0.996</v>
      </c>
      <c r="O1656" s="294">
        <v>140976</v>
      </c>
      <c r="Q1656" s="294">
        <v>0.36870000000000003</v>
      </c>
      <c r="R1656" s="294">
        <v>499.2</v>
      </c>
      <c r="S1656" s="294">
        <v>533.6</v>
      </c>
      <c r="T1656" s="294">
        <v>0.99580000000000002</v>
      </c>
      <c r="U1656" s="294">
        <v>134604</v>
      </c>
      <c r="W1656" s="294">
        <v>0.37609999999999999</v>
      </c>
      <c r="X1656" s="294">
        <v>490.08</v>
      </c>
      <c r="Y1656" s="294">
        <v>533.6</v>
      </c>
      <c r="Z1656" s="294">
        <v>0.99529999999999996</v>
      </c>
      <c r="AA1656" s="294">
        <v>124752</v>
      </c>
      <c r="AC1656" s="294">
        <v>0.34379999999999999</v>
      </c>
      <c r="AD1656" s="294">
        <v>481.92</v>
      </c>
      <c r="AE1656" s="294">
        <v>533.6</v>
      </c>
      <c r="AF1656" s="294">
        <v>0.99490000000000001</v>
      </c>
      <c r="AG1656" s="294">
        <v>132372</v>
      </c>
      <c r="AI1656" s="294">
        <v>0.37109999999999999</v>
      </c>
      <c r="AJ1656" s="294">
        <v>492.48</v>
      </c>
      <c r="AK1656" s="294">
        <v>533.6</v>
      </c>
      <c r="AL1656" s="294">
        <v>0.99660000000000004</v>
      </c>
      <c r="AM1656" s="294">
        <v>136080</v>
      </c>
      <c r="AO1656" s="294">
        <v>0.3851</v>
      </c>
      <c r="AP1656" s="294">
        <v>482.4</v>
      </c>
      <c r="AQ1656" s="294">
        <v>533.6</v>
      </c>
      <c r="AR1656" s="294">
        <v>0.99639999999999995</v>
      </c>
      <c r="AS1656" s="294">
        <v>131628</v>
      </c>
      <c r="AU1656" s="294">
        <v>0.36809999999999998</v>
      </c>
      <c r="AV1656" s="294">
        <v>492.48</v>
      </c>
      <c r="AW1656" s="294">
        <v>533.6</v>
      </c>
      <c r="AX1656" s="294">
        <v>0.99139999999999995</v>
      </c>
      <c r="AY1656" s="294">
        <v>143760</v>
      </c>
      <c r="BA1656" s="294">
        <v>0.40899999999999997</v>
      </c>
      <c r="BB1656" s="294">
        <v>482.88</v>
      </c>
      <c r="BC1656" s="294">
        <v>533.6</v>
      </c>
      <c r="BD1656" s="294">
        <v>0.99580000000000002</v>
      </c>
      <c r="BE1656" s="294">
        <v>134532</v>
      </c>
      <c r="BG1656" s="294">
        <v>0.37609999999999999</v>
      </c>
      <c r="BH1656" s="294">
        <v>492.48</v>
      </c>
      <c r="BI1656" s="294">
        <v>533.6</v>
      </c>
      <c r="BJ1656" s="294">
        <v>0.99629999999999996</v>
      </c>
      <c r="BK1656" s="294">
        <v>138240</v>
      </c>
      <c r="BM1656" s="294">
        <v>0.37869999999999998</v>
      </c>
      <c r="BN1656" s="294">
        <v>484.8</v>
      </c>
      <c r="BO1656" s="294">
        <v>533.6</v>
      </c>
      <c r="BP1656" s="294">
        <v>0.996</v>
      </c>
      <c r="BQ1656" s="294">
        <v>151320</v>
      </c>
      <c r="BS1656" s="294">
        <v>0.46639999999999998</v>
      </c>
      <c r="BT1656" s="294">
        <v>477.12</v>
      </c>
      <c r="BU1656" s="294">
        <v>533.6</v>
      </c>
      <c r="BV1656" s="294">
        <v>0.996</v>
      </c>
      <c r="BW1656" s="294">
        <v>156816</v>
      </c>
      <c r="BY1656" s="294">
        <v>0.44359999999999999</v>
      </c>
    </row>
    <row r="1657" spans="1:77">
      <c r="A1657" s="301">
        <v>1691</v>
      </c>
      <c r="B1657" s="302" t="s">
        <v>3986</v>
      </c>
      <c r="C1657" s="301" t="s">
        <v>5607</v>
      </c>
      <c r="D1657" s="302" t="s">
        <v>4139</v>
      </c>
      <c r="E1657" s="303">
        <v>1200</v>
      </c>
      <c r="F1657" s="294">
        <v>1035</v>
      </c>
      <c r="G1657" s="294">
        <v>1035</v>
      </c>
      <c r="H1657" s="294">
        <v>0.99380000000000002</v>
      </c>
      <c r="I1657" s="294">
        <v>506345</v>
      </c>
      <c r="J1657" s="294" t="e">
        <f>I1657-#REF!</f>
        <v>#REF!</v>
      </c>
      <c r="K1657" s="294">
        <v>0.68379999999999996</v>
      </c>
      <c r="L1657" s="294">
        <v>935</v>
      </c>
      <c r="M1657" s="294">
        <v>960</v>
      </c>
      <c r="N1657" s="294">
        <v>0.99590000000000001</v>
      </c>
      <c r="O1657" s="294">
        <v>452440</v>
      </c>
      <c r="Q1657" s="294">
        <v>0.65310000000000001</v>
      </c>
      <c r="R1657" s="294">
        <v>875</v>
      </c>
      <c r="S1657" s="294">
        <v>960</v>
      </c>
      <c r="T1657" s="294">
        <v>0.99609999999999999</v>
      </c>
      <c r="U1657" s="294">
        <v>510575</v>
      </c>
      <c r="V1657" s="294" t="e">
        <f>U1657-#REF!</f>
        <v>#REF!</v>
      </c>
      <c r="W1657" s="294">
        <v>0.81369999999999998</v>
      </c>
      <c r="X1657" s="294">
        <v>870</v>
      </c>
      <c r="Y1657" s="294">
        <v>960</v>
      </c>
      <c r="Z1657" s="294">
        <v>0.996</v>
      </c>
      <c r="AA1657" s="294">
        <v>471535</v>
      </c>
      <c r="AB1657" s="294" t="e">
        <f>AA1657-#REF!</f>
        <v>#REF!</v>
      </c>
      <c r="AC1657" s="294">
        <v>0.73150000000000004</v>
      </c>
      <c r="AD1657" s="294">
        <v>710</v>
      </c>
      <c r="AE1657" s="294">
        <v>960</v>
      </c>
      <c r="AF1657" s="294">
        <v>0.99590000000000001</v>
      </c>
      <c r="AG1657" s="294">
        <v>358400</v>
      </c>
      <c r="AH1657" s="294" t="e">
        <f>AG1657-#REF!</f>
        <v>#REF!</v>
      </c>
      <c r="AI1657" s="294">
        <v>0.68130000000000002</v>
      </c>
      <c r="AJ1657" s="294">
        <v>855</v>
      </c>
      <c r="AK1657" s="294">
        <v>960</v>
      </c>
      <c r="AL1657" s="294">
        <v>0.996</v>
      </c>
      <c r="AM1657" s="294">
        <v>443420</v>
      </c>
      <c r="AN1657" s="294" t="e">
        <f>AM1657-#REF!</f>
        <v>#REF!</v>
      </c>
      <c r="AO1657" s="294">
        <v>0.72330000000000005</v>
      </c>
      <c r="AP1657" s="294">
        <v>905</v>
      </c>
      <c r="AQ1657" s="294">
        <v>960</v>
      </c>
      <c r="AR1657" s="294">
        <v>0.99609999999999999</v>
      </c>
      <c r="AS1657" s="294">
        <v>559275</v>
      </c>
      <c r="AT1657" s="294" t="e">
        <f>AS1657-#REF!</f>
        <v>#REF!</v>
      </c>
      <c r="AU1657" s="294">
        <v>0.83389999999999997</v>
      </c>
      <c r="AV1657" s="294">
        <v>900</v>
      </c>
      <c r="AW1657" s="294">
        <v>960</v>
      </c>
      <c r="AX1657" s="294">
        <v>0.99590000000000001</v>
      </c>
      <c r="AY1657" s="294">
        <v>430355</v>
      </c>
      <c r="AZ1657" s="294" t="e">
        <f>AY1657-#REF!</f>
        <v>#REF!</v>
      </c>
      <c r="BA1657" s="294">
        <v>0.66690000000000005</v>
      </c>
      <c r="BB1657" s="294">
        <v>800</v>
      </c>
      <c r="BC1657" s="294">
        <v>960</v>
      </c>
      <c r="BD1657" s="294">
        <v>0.99590000000000001</v>
      </c>
      <c r="BE1657" s="294">
        <v>515625</v>
      </c>
      <c r="BF1657" s="294" t="e">
        <f>BE1657-#REF!</f>
        <v>#REF!</v>
      </c>
      <c r="BG1657" s="294">
        <v>0.86990000000000001</v>
      </c>
      <c r="BH1657" s="294">
        <v>790</v>
      </c>
      <c r="BI1657" s="294">
        <v>960</v>
      </c>
      <c r="BJ1657" s="294">
        <v>0.996</v>
      </c>
      <c r="BK1657" s="294">
        <v>461010</v>
      </c>
      <c r="BL1657" s="294" t="e">
        <f>BK1657-#REF!</f>
        <v>#REF!</v>
      </c>
      <c r="BM1657" s="294">
        <v>0.78759999999999997</v>
      </c>
      <c r="BN1657" s="294">
        <v>875</v>
      </c>
      <c r="BO1657" s="294">
        <v>960</v>
      </c>
      <c r="BP1657" s="294">
        <v>0.996</v>
      </c>
      <c r="BQ1657" s="294">
        <v>478430</v>
      </c>
      <c r="BR1657" s="294" t="e">
        <f>BQ1657-#REF!</f>
        <v>#REF!</v>
      </c>
      <c r="BS1657" s="294">
        <v>0.81689999999999996</v>
      </c>
      <c r="BT1657" s="294">
        <v>900</v>
      </c>
      <c r="BU1657" s="294">
        <v>960</v>
      </c>
      <c r="BV1657" s="294">
        <v>0.996</v>
      </c>
      <c r="BW1657" s="294">
        <v>536000</v>
      </c>
      <c r="BX1657" s="294" t="e">
        <f>BW1657-#REF!</f>
        <v>#REF!</v>
      </c>
      <c r="BY1657" s="294">
        <v>0.80369999999999997</v>
      </c>
    </row>
    <row r="1658" spans="1:77">
      <c r="A1658" s="301">
        <v>1692</v>
      </c>
      <c r="B1658" s="302" t="s">
        <v>3986</v>
      </c>
      <c r="C1658" s="301" t="s">
        <v>5608</v>
      </c>
      <c r="D1658" s="302" t="s">
        <v>4051</v>
      </c>
      <c r="E1658" s="303">
        <v>139</v>
      </c>
      <c r="F1658" s="294">
        <v>139.19999999999999</v>
      </c>
      <c r="G1658" s="294">
        <v>139.19999999999999</v>
      </c>
      <c r="H1658" s="294">
        <v>0.87149999999999994</v>
      </c>
      <c r="I1658" s="294">
        <v>26356</v>
      </c>
      <c r="K1658" s="294">
        <v>0.30180000000000001</v>
      </c>
      <c r="L1658" s="294">
        <v>122.8</v>
      </c>
      <c r="M1658" s="294">
        <v>122.8</v>
      </c>
      <c r="N1658" s="294">
        <v>0.83699999999999997</v>
      </c>
      <c r="O1658" s="294">
        <v>24194</v>
      </c>
      <c r="Q1658" s="294">
        <v>0.31640000000000001</v>
      </c>
      <c r="R1658" s="294">
        <v>137.6</v>
      </c>
      <c r="S1658" s="294">
        <v>137.6</v>
      </c>
      <c r="T1658" s="294">
        <v>0.88359999999999994</v>
      </c>
      <c r="U1658" s="294">
        <v>24806</v>
      </c>
      <c r="W1658" s="294">
        <v>0.28339999999999999</v>
      </c>
      <c r="X1658" s="294">
        <v>132.6</v>
      </c>
      <c r="Y1658" s="294">
        <v>132.6</v>
      </c>
      <c r="Z1658" s="294">
        <v>0.86529999999999996</v>
      </c>
      <c r="AA1658" s="294">
        <v>23702</v>
      </c>
      <c r="AC1658" s="294">
        <v>0.2777</v>
      </c>
      <c r="AD1658" s="294">
        <v>136.80000000000001</v>
      </c>
      <c r="AE1658" s="294">
        <v>136.80000000000001</v>
      </c>
      <c r="AF1658" s="294">
        <v>0.84460000000000002</v>
      </c>
      <c r="AG1658" s="294">
        <v>23114</v>
      </c>
      <c r="AI1658" s="294">
        <v>0.26889999999999997</v>
      </c>
      <c r="AJ1658" s="294">
        <v>132</v>
      </c>
      <c r="AK1658" s="294">
        <v>132</v>
      </c>
      <c r="AL1658" s="294">
        <v>0.877</v>
      </c>
      <c r="AM1658" s="294">
        <v>25950</v>
      </c>
      <c r="AO1658" s="294">
        <v>0.31130000000000002</v>
      </c>
      <c r="AP1658" s="294">
        <v>123.6</v>
      </c>
      <c r="AQ1658" s="294">
        <v>123.6</v>
      </c>
      <c r="AR1658" s="294">
        <v>0.84870000000000001</v>
      </c>
      <c r="AS1658" s="294">
        <v>19874</v>
      </c>
      <c r="AU1658" s="294">
        <v>0.25469999999999998</v>
      </c>
      <c r="AV1658" s="294">
        <v>109</v>
      </c>
      <c r="AW1658" s="294">
        <v>111.2</v>
      </c>
      <c r="AX1658" s="294">
        <v>0.79210000000000003</v>
      </c>
      <c r="AY1658" s="294">
        <v>17204</v>
      </c>
      <c r="BA1658" s="294">
        <v>0.27679999999999999</v>
      </c>
      <c r="BB1658" s="294">
        <v>100</v>
      </c>
      <c r="BC1658" s="294">
        <v>111.2</v>
      </c>
      <c r="BD1658" s="294">
        <v>0.82669999999999999</v>
      </c>
      <c r="BE1658" s="294">
        <v>13312</v>
      </c>
      <c r="BG1658" s="294">
        <v>0.2165</v>
      </c>
      <c r="BH1658" s="294">
        <v>100.2</v>
      </c>
      <c r="BI1658" s="294">
        <v>111.2</v>
      </c>
      <c r="BJ1658" s="294">
        <v>0.84899999999999998</v>
      </c>
      <c r="BK1658" s="294">
        <v>13280</v>
      </c>
      <c r="BM1658" s="294">
        <v>0.20979999999999999</v>
      </c>
      <c r="BN1658" s="294">
        <v>101</v>
      </c>
      <c r="BO1658" s="294">
        <v>111.2</v>
      </c>
      <c r="BP1658" s="294">
        <v>0.86099999999999999</v>
      </c>
      <c r="BQ1658" s="294">
        <v>16060</v>
      </c>
      <c r="BS1658" s="294">
        <v>0.27479999999999999</v>
      </c>
      <c r="BT1658" s="294">
        <v>46</v>
      </c>
      <c r="BU1658" s="294">
        <v>111.2</v>
      </c>
      <c r="BV1658" s="294">
        <v>0.87880000000000003</v>
      </c>
      <c r="BW1658" s="294">
        <v>24358</v>
      </c>
      <c r="BX1658" s="294" t="e">
        <f>BW1658-#REF!</f>
        <v>#REF!</v>
      </c>
      <c r="BY1658" s="294">
        <v>0.80979999999999996</v>
      </c>
    </row>
    <row r="1659" spans="1:77">
      <c r="A1659" s="301">
        <v>1693</v>
      </c>
      <c r="B1659" s="302" t="s">
        <v>3986</v>
      </c>
      <c r="C1659" s="301" t="s">
        <v>5609</v>
      </c>
      <c r="D1659" s="302" t="s">
        <v>4139</v>
      </c>
      <c r="E1659" s="303">
        <v>334</v>
      </c>
      <c r="F1659" s="294">
        <v>369.6</v>
      </c>
      <c r="G1659" s="294">
        <v>369.6</v>
      </c>
      <c r="H1659" s="294">
        <v>0.99429999999999996</v>
      </c>
      <c r="I1659" s="294">
        <v>116477</v>
      </c>
      <c r="K1659" s="294">
        <v>0.44019999999999998</v>
      </c>
      <c r="L1659" s="294">
        <v>252</v>
      </c>
      <c r="M1659" s="294">
        <v>267.2</v>
      </c>
      <c r="N1659" s="294">
        <v>0.99560000000000004</v>
      </c>
      <c r="O1659" s="294">
        <v>103266</v>
      </c>
      <c r="Q1659" s="294">
        <v>0.55330000000000001</v>
      </c>
      <c r="R1659" s="294">
        <v>387.6</v>
      </c>
      <c r="S1659" s="294">
        <v>387.6</v>
      </c>
      <c r="T1659" s="294">
        <v>0.99180000000000001</v>
      </c>
      <c r="U1659" s="294">
        <v>83766</v>
      </c>
      <c r="W1659" s="294">
        <v>0.30270000000000002</v>
      </c>
      <c r="X1659" s="294">
        <v>376.8</v>
      </c>
      <c r="Y1659" s="294">
        <v>376.8</v>
      </c>
      <c r="Z1659" s="294">
        <v>0.9889</v>
      </c>
      <c r="AA1659" s="294">
        <v>117204</v>
      </c>
      <c r="AC1659" s="294">
        <v>0.42280000000000001</v>
      </c>
      <c r="AD1659" s="294">
        <v>356.4</v>
      </c>
      <c r="AE1659" s="294">
        <v>356.4</v>
      </c>
      <c r="AF1659" s="294">
        <v>0.99319999999999997</v>
      </c>
      <c r="AG1659" s="294">
        <v>113258</v>
      </c>
      <c r="AI1659" s="294">
        <v>0.43009999999999998</v>
      </c>
      <c r="AJ1659" s="294">
        <v>256.8</v>
      </c>
      <c r="AK1659" s="294">
        <v>267.2</v>
      </c>
      <c r="AL1659" s="294">
        <v>0.98970000000000002</v>
      </c>
      <c r="AM1659" s="294">
        <v>14279</v>
      </c>
      <c r="AO1659" s="294">
        <v>7.8E-2</v>
      </c>
      <c r="AP1659" s="294">
        <v>110.4</v>
      </c>
      <c r="AQ1659" s="294">
        <v>267.2</v>
      </c>
      <c r="AR1659" s="294">
        <v>0.78920000000000001</v>
      </c>
      <c r="AS1659" s="294">
        <v>4676</v>
      </c>
      <c r="AU1659" s="294">
        <v>7.2099999999999997E-2</v>
      </c>
      <c r="AV1659" s="294">
        <v>110.4</v>
      </c>
      <c r="AW1659" s="294">
        <v>267.2</v>
      </c>
      <c r="AX1659" s="294">
        <v>0.73919999999999997</v>
      </c>
      <c r="AY1659" s="294">
        <v>4394</v>
      </c>
      <c r="BA1659" s="294">
        <v>7.4800000000000005E-2</v>
      </c>
      <c r="BB1659" s="294">
        <v>68.400000000000006</v>
      </c>
      <c r="BC1659" s="294">
        <v>267.2</v>
      </c>
      <c r="BD1659" s="294">
        <v>0.79469999999999996</v>
      </c>
      <c r="BE1659" s="294">
        <v>3735</v>
      </c>
      <c r="BG1659" s="294">
        <v>9.2399999999999996E-2</v>
      </c>
      <c r="BH1659" s="294">
        <v>345.6</v>
      </c>
      <c r="BI1659" s="294">
        <v>345.6</v>
      </c>
      <c r="BJ1659" s="294">
        <v>0.98919999999999997</v>
      </c>
      <c r="BK1659" s="294">
        <v>51734</v>
      </c>
      <c r="BM1659" s="294">
        <v>0.2034</v>
      </c>
      <c r="BN1659" s="294">
        <v>388.8</v>
      </c>
      <c r="BO1659" s="294">
        <v>388.8</v>
      </c>
      <c r="BP1659" s="294">
        <v>0.98019999999999996</v>
      </c>
      <c r="BQ1659" s="294">
        <v>131202</v>
      </c>
      <c r="BS1659" s="294">
        <v>0.51229999999999998</v>
      </c>
      <c r="BT1659" s="294">
        <v>466.8</v>
      </c>
      <c r="BU1659" s="294">
        <v>466.8</v>
      </c>
      <c r="BV1659" s="294">
        <v>0.80659999999999998</v>
      </c>
      <c r="BW1659" s="294">
        <v>139639</v>
      </c>
      <c r="BY1659" s="294">
        <v>0.4985</v>
      </c>
    </row>
    <row r="1660" spans="1:77">
      <c r="A1660" s="301">
        <v>1694</v>
      </c>
      <c r="B1660" s="302" t="s">
        <v>3986</v>
      </c>
      <c r="C1660" s="301" t="s">
        <v>5610</v>
      </c>
      <c r="D1660" s="302" t="s">
        <v>4139</v>
      </c>
      <c r="E1660" s="303">
        <v>933.33</v>
      </c>
      <c r="F1660" s="294">
        <v>30</v>
      </c>
      <c r="G1660" s="294">
        <v>275.55200000000002</v>
      </c>
      <c r="H1660" s="294">
        <v>0.88039999999999996</v>
      </c>
      <c r="I1660" s="294">
        <v>6180</v>
      </c>
      <c r="K1660" s="294">
        <v>0.32500000000000001</v>
      </c>
      <c r="L1660" s="294">
        <v>336</v>
      </c>
      <c r="M1660" s="294">
        <v>746.66399999999999</v>
      </c>
      <c r="N1660" s="294">
        <v>0.85899999999999999</v>
      </c>
      <c r="O1660" s="294">
        <v>8040</v>
      </c>
      <c r="Q1660" s="294">
        <v>0.55559999999999998</v>
      </c>
      <c r="R1660" s="294">
        <v>420</v>
      </c>
      <c r="S1660" s="294">
        <v>746.66399999999999</v>
      </c>
      <c r="T1660" s="294">
        <v>0.96250000000000002</v>
      </c>
      <c r="U1660" s="294">
        <v>104640</v>
      </c>
      <c r="W1660" s="294">
        <v>0.35949999999999999</v>
      </c>
      <c r="X1660" s="294">
        <v>324</v>
      </c>
      <c r="Y1660" s="294">
        <v>746.66399999999999</v>
      </c>
      <c r="Z1660" s="294">
        <v>0.9597</v>
      </c>
      <c r="AA1660" s="294">
        <v>51360</v>
      </c>
      <c r="AC1660" s="294">
        <v>0.222</v>
      </c>
      <c r="AD1660" s="294">
        <v>0</v>
      </c>
      <c r="AE1660" s="294">
        <v>746.66399999999999</v>
      </c>
      <c r="AF1660" s="294">
        <v>0.88729999999999998</v>
      </c>
      <c r="AG1660" s="294">
        <v>14160</v>
      </c>
      <c r="AI1660" s="294">
        <v>2.3800000000000002E-2</v>
      </c>
      <c r="AJ1660" s="294">
        <v>372</v>
      </c>
      <c r="AK1660" s="294">
        <v>746.66399999999999</v>
      </c>
      <c r="AL1660" s="294">
        <v>0.98319999999999996</v>
      </c>
      <c r="AM1660" s="294">
        <v>21000</v>
      </c>
      <c r="AO1660" s="294">
        <v>7.9699999999999993E-2</v>
      </c>
      <c r="AP1660" s="294">
        <v>456</v>
      </c>
      <c r="AQ1660" s="294">
        <v>746.66399999999999</v>
      </c>
      <c r="AR1660" s="294">
        <v>0.98599999999999999</v>
      </c>
      <c r="AS1660" s="294">
        <v>126120</v>
      </c>
      <c r="AU1660" s="294">
        <v>0.37709999999999999</v>
      </c>
      <c r="AV1660" s="294">
        <v>516</v>
      </c>
      <c r="AW1660" s="294">
        <v>746.66399999999999</v>
      </c>
      <c r="AX1660" s="294">
        <v>0.99209999999999998</v>
      </c>
      <c r="AY1660" s="294">
        <v>195240</v>
      </c>
      <c r="BA1660" s="294">
        <v>0.52969999999999995</v>
      </c>
      <c r="BB1660" s="294">
        <v>564</v>
      </c>
      <c r="BC1660" s="294">
        <v>746.66399999999999</v>
      </c>
      <c r="BD1660" s="294">
        <v>0.99729999999999996</v>
      </c>
      <c r="BE1660" s="294">
        <v>258480</v>
      </c>
      <c r="BF1660" s="294" t="e">
        <f>BE1660-#REF!</f>
        <v>#REF!</v>
      </c>
      <c r="BG1660" s="294">
        <v>0.61770000000000003</v>
      </c>
      <c r="BH1660" s="294">
        <v>672</v>
      </c>
      <c r="BI1660" s="294">
        <v>746.66399999999999</v>
      </c>
      <c r="BJ1660" s="294">
        <v>0.99709999999999999</v>
      </c>
      <c r="BK1660" s="294">
        <v>282720</v>
      </c>
      <c r="BM1660" s="294">
        <v>0.56720000000000004</v>
      </c>
      <c r="BN1660" s="294">
        <v>684</v>
      </c>
      <c r="BO1660" s="294">
        <v>746.66399999999999</v>
      </c>
      <c r="BP1660" s="294">
        <v>0.99770000000000003</v>
      </c>
      <c r="BQ1660" s="294">
        <v>260160</v>
      </c>
      <c r="BS1660" s="294">
        <v>0.56730000000000003</v>
      </c>
      <c r="BT1660" s="294">
        <v>720</v>
      </c>
      <c r="BU1660" s="294">
        <v>746.66399999999999</v>
      </c>
      <c r="BV1660" s="294">
        <v>0.99639999999999995</v>
      </c>
      <c r="BW1660" s="294">
        <v>302160</v>
      </c>
      <c r="BY1660" s="294">
        <v>0.56610000000000005</v>
      </c>
    </row>
    <row r="1661" spans="1:77">
      <c r="A1661" s="301">
        <v>1695</v>
      </c>
      <c r="B1661" s="302" t="s">
        <v>3986</v>
      </c>
      <c r="C1661" s="301" t="s">
        <v>5611</v>
      </c>
      <c r="D1661" s="302" t="s">
        <v>4139</v>
      </c>
      <c r="E1661" s="303">
        <v>950</v>
      </c>
      <c r="F1661" s="294">
        <v>732</v>
      </c>
      <c r="G1661" s="294">
        <v>732</v>
      </c>
      <c r="H1661" s="294">
        <v>0.99209999999999998</v>
      </c>
      <c r="I1661" s="294">
        <v>344688</v>
      </c>
      <c r="J1661" s="294" t="e">
        <f>I1661-#REF!</f>
        <v>#REF!</v>
      </c>
      <c r="K1661" s="294">
        <v>0.65920000000000001</v>
      </c>
      <c r="L1661" s="294">
        <v>769.2</v>
      </c>
      <c r="M1661" s="294">
        <v>769.2</v>
      </c>
      <c r="N1661" s="294">
        <v>0.99260000000000004</v>
      </c>
      <c r="O1661" s="294">
        <v>374460</v>
      </c>
      <c r="Q1661" s="294">
        <v>0.65920000000000001</v>
      </c>
      <c r="R1661" s="294">
        <v>808.8</v>
      </c>
      <c r="S1661" s="294">
        <v>808.8</v>
      </c>
      <c r="T1661" s="294">
        <v>0.98919999999999997</v>
      </c>
      <c r="U1661" s="294">
        <v>341244</v>
      </c>
      <c r="W1661" s="294">
        <v>0.59240000000000004</v>
      </c>
      <c r="X1661" s="294">
        <v>786.72</v>
      </c>
      <c r="Y1661" s="294">
        <v>786.72</v>
      </c>
      <c r="Z1661" s="294">
        <v>0.9889</v>
      </c>
      <c r="AA1661" s="294">
        <v>255756</v>
      </c>
      <c r="AC1661" s="294">
        <v>0.44190000000000002</v>
      </c>
      <c r="AD1661" s="294">
        <v>606.24</v>
      </c>
      <c r="AE1661" s="294">
        <v>606.24</v>
      </c>
      <c r="AF1661" s="294">
        <v>0.98829999999999996</v>
      </c>
      <c r="AG1661" s="294">
        <v>141384</v>
      </c>
      <c r="AI1661" s="294">
        <v>0.31719999999999998</v>
      </c>
      <c r="AJ1661" s="294">
        <v>722.88</v>
      </c>
      <c r="AK1661" s="294">
        <v>722.88</v>
      </c>
      <c r="AL1661" s="294">
        <v>0.99109999999999998</v>
      </c>
      <c r="AM1661" s="294">
        <v>201072</v>
      </c>
      <c r="AO1661" s="294">
        <v>0.38979999999999998</v>
      </c>
      <c r="AP1661" s="294">
        <v>720</v>
      </c>
      <c r="AQ1661" s="294">
        <v>722.88</v>
      </c>
      <c r="AR1661" s="294">
        <v>0.99049999999999994</v>
      </c>
      <c r="AS1661" s="294">
        <v>181716</v>
      </c>
      <c r="AU1661" s="294">
        <v>0.34250000000000003</v>
      </c>
      <c r="AV1661" s="294">
        <v>640.79999999999995</v>
      </c>
      <c r="AW1661" s="294">
        <v>640.79999999999995</v>
      </c>
      <c r="AX1661" s="294">
        <v>0.99139999999999995</v>
      </c>
      <c r="AY1661" s="294">
        <v>176352</v>
      </c>
      <c r="BA1661" s="294">
        <v>0.3856</v>
      </c>
      <c r="BB1661" s="294">
        <v>593.76</v>
      </c>
      <c r="BC1661" s="294">
        <v>593.76</v>
      </c>
      <c r="BD1661" s="294">
        <v>0.99099999999999999</v>
      </c>
      <c r="BE1661" s="294">
        <v>137556</v>
      </c>
      <c r="BG1661" s="294">
        <v>0.31419999999999998</v>
      </c>
      <c r="BH1661" s="294">
        <v>822.24</v>
      </c>
      <c r="BI1661" s="294">
        <v>822.24</v>
      </c>
      <c r="BJ1661" s="294">
        <v>0.97850000000000004</v>
      </c>
      <c r="BK1661" s="294">
        <v>284328</v>
      </c>
      <c r="BM1661" s="294">
        <v>0.47499999999999998</v>
      </c>
      <c r="BN1661" s="294">
        <v>831.84</v>
      </c>
      <c r="BO1661" s="294">
        <v>831.84</v>
      </c>
      <c r="BP1661" s="294">
        <v>0.98709999999999998</v>
      </c>
      <c r="BQ1661" s="294">
        <v>318072</v>
      </c>
      <c r="BS1661" s="294">
        <v>0.57650000000000001</v>
      </c>
      <c r="BT1661" s="294">
        <v>924</v>
      </c>
      <c r="BU1661" s="294">
        <v>924</v>
      </c>
      <c r="BV1661" s="294">
        <v>0.98229999999999995</v>
      </c>
      <c r="BW1661" s="294">
        <v>364332</v>
      </c>
      <c r="BY1661" s="294">
        <v>0.64329999999999998</v>
      </c>
    </row>
    <row r="1662" spans="1:77">
      <c r="A1662" s="301">
        <v>1696</v>
      </c>
      <c r="B1662" s="302" t="s">
        <v>3986</v>
      </c>
      <c r="C1662" s="301" t="s">
        <v>5612</v>
      </c>
      <c r="D1662" s="302" t="s">
        <v>4139</v>
      </c>
      <c r="E1662" s="303">
        <v>388.89</v>
      </c>
      <c r="F1662" s="294">
        <v>270</v>
      </c>
      <c r="G1662" s="294">
        <v>311.11200000000002</v>
      </c>
      <c r="H1662" s="294">
        <v>0.9839</v>
      </c>
      <c r="I1662" s="294">
        <v>116700</v>
      </c>
      <c r="J1662" s="294" t="e">
        <f>I1662-#REF!</f>
        <v>#REF!</v>
      </c>
      <c r="K1662" s="294">
        <v>0.61019999999999996</v>
      </c>
      <c r="L1662" s="294">
        <v>264</v>
      </c>
      <c r="M1662" s="294">
        <v>311.11200000000002</v>
      </c>
      <c r="N1662" s="294">
        <v>0.97539999999999993</v>
      </c>
      <c r="O1662" s="294">
        <v>111720</v>
      </c>
      <c r="Q1662" s="294">
        <v>0.58320000000000005</v>
      </c>
      <c r="R1662" s="294">
        <v>276</v>
      </c>
      <c r="S1662" s="294">
        <v>311.11200000000002</v>
      </c>
      <c r="T1662" s="294">
        <v>0.96399999999999997</v>
      </c>
      <c r="U1662" s="294">
        <v>108960</v>
      </c>
      <c r="W1662" s="294">
        <v>0.56879999999999997</v>
      </c>
      <c r="X1662" s="294">
        <v>276</v>
      </c>
      <c r="Y1662" s="294">
        <v>311.11200000000002</v>
      </c>
      <c r="Z1662" s="294">
        <v>0.94840000000000002</v>
      </c>
      <c r="AA1662" s="294">
        <v>125520</v>
      </c>
      <c r="AB1662" s="294" t="e">
        <f>AA1662-#REF!</f>
        <v>#REF!</v>
      </c>
      <c r="AC1662" s="294">
        <v>0.64459999999999995</v>
      </c>
      <c r="AD1662" s="294">
        <v>288</v>
      </c>
      <c r="AE1662" s="294">
        <v>311.11200000000002</v>
      </c>
      <c r="AF1662" s="294">
        <v>0.93289999999999995</v>
      </c>
      <c r="AG1662" s="294">
        <v>100860</v>
      </c>
      <c r="AI1662" s="294">
        <v>0.50460000000000005</v>
      </c>
      <c r="AJ1662" s="294">
        <v>306</v>
      </c>
      <c r="AK1662" s="294">
        <v>311.11200000000002</v>
      </c>
      <c r="AL1662" s="294">
        <v>0.92759999999999998</v>
      </c>
      <c r="AM1662" s="294">
        <v>74520</v>
      </c>
      <c r="AO1662" s="294">
        <v>0.36470000000000002</v>
      </c>
      <c r="AP1662" s="294">
        <v>24</v>
      </c>
      <c r="AQ1662" s="294">
        <v>311.11200000000002</v>
      </c>
      <c r="AR1662" s="294">
        <v>0.31479999999999997</v>
      </c>
      <c r="AS1662" s="294">
        <v>3720</v>
      </c>
      <c r="AT1662" s="294" t="e">
        <f>AS1662-#REF!</f>
        <v>#REF!</v>
      </c>
      <c r="AU1662" s="294">
        <v>0.66200000000000003</v>
      </c>
      <c r="AV1662" s="294">
        <v>24</v>
      </c>
      <c r="AW1662" s="294">
        <v>311.11200000000002</v>
      </c>
      <c r="AX1662" s="294">
        <v>0.31929999999999997</v>
      </c>
      <c r="AY1662" s="294">
        <v>3180</v>
      </c>
      <c r="BA1662" s="294">
        <v>0.57640000000000002</v>
      </c>
      <c r="BB1662" s="294">
        <v>24</v>
      </c>
      <c r="BC1662" s="294">
        <v>311.11200000000002</v>
      </c>
      <c r="BD1662" s="294">
        <v>0.36249999999999999</v>
      </c>
      <c r="BE1662" s="294">
        <v>3240</v>
      </c>
      <c r="BG1662" s="294">
        <v>0.50070000000000003</v>
      </c>
      <c r="BH1662" s="294">
        <v>264</v>
      </c>
      <c r="BI1662" s="294">
        <v>311.11200000000002</v>
      </c>
      <c r="BJ1662" s="294">
        <v>0.84189999999999998</v>
      </c>
      <c r="BK1662" s="294">
        <v>24600</v>
      </c>
      <c r="BM1662" s="294">
        <v>0.14879999999999999</v>
      </c>
      <c r="BN1662" s="294">
        <v>318</v>
      </c>
      <c r="BO1662" s="294">
        <v>318</v>
      </c>
      <c r="BP1662" s="294">
        <v>0.9234</v>
      </c>
      <c r="BQ1662" s="294">
        <v>116340</v>
      </c>
      <c r="BS1662" s="294">
        <v>0.58960000000000001</v>
      </c>
      <c r="BT1662" s="294">
        <v>318</v>
      </c>
      <c r="BU1662" s="294">
        <v>318</v>
      </c>
      <c r="BV1662" s="294">
        <v>0.91200000000000003</v>
      </c>
      <c r="BW1662" s="294">
        <v>143700</v>
      </c>
      <c r="BX1662" s="294" t="e">
        <f>BW1662-#REF!</f>
        <v>#REF!</v>
      </c>
      <c r="BY1662" s="294">
        <v>0.66600000000000004</v>
      </c>
    </row>
    <row r="1663" spans="1:77">
      <c r="A1663" s="301">
        <v>1697</v>
      </c>
      <c r="B1663" s="302" t="s">
        <v>3986</v>
      </c>
      <c r="C1663" s="301" t="s">
        <v>5613</v>
      </c>
      <c r="D1663" s="302" t="s">
        <v>4139</v>
      </c>
      <c r="E1663" s="303">
        <v>111.1</v>
      </c>
      <c r="F1663" s="294">
        <v>39.619999999999997</v>
      </c>
      <c r="G1663" s="294">
        <v>88.88</v>
      </c>
      <c r="H1663" s="294">
        <v>0.99109999999999998</v>
      </c>
      <c r="I1663" s="294">
        <v>9597</v>
      </c>
      <c r="K1663" s="294">
        <v>0.36230000000000001</v>
      </c>
      <c r="L1663" s="294">
        <v>42.98</v>
      </c>
      <c r="M1663" s="294">
        <v>88.88</v>
      </c>
      <c r="N1663" s="294">
        <v>0.99409999999999998</v>
      </c>
      <c r="O1663" s="294">
        <v>9192</v>
      </c>
      <c r="Q1663" s="294">
        <v>0.307</v>
      </c>
      <c r="R1663" s="294">
        <v>34.979999999999997</v>
      </c>
      <c r="S1663" s="294">
        <v>88.88</v>
      </c>
      <c r="T1663" s="294">
        <v>0.99149999999999994</v>
      </c>
      <c r="U1663" s="294">
        <v>6749</v>
      </c>
      <c r="W1663" s="294">
        <v>0.29110000000000003</v>
      </c>
      <c r="X1663" s="294">
        <v>45.54</v>
      </c>
      <c r="Y1663" s="294">
        <v>88.88</v>
      </c>
      <c r="Z1663" s="294">
        <v>0.98070000000000002</v>
      </c>
      <c r="AA1663" s="294">
        <v>9121</v>
      </c>
      <c r="AC1663" s="294">
        <v>0.29049999999999998</v>
      </c>
      <c r="AD1663" s="294">
        <v>48.9</v>
      </c>
      <c r="AE1663" s="294">
        <v>88.88</v>
      </c>
      <c r="AF1663" s="294">
        <v>0.99209999999999998</v>
      </c>
      <c r="AG1663" s="294">
        <v>6725</v>
      </c>
      <c r="AI1663" s="294">
        <v>0.19639999999999999</v>
      </c>
      <c r="AJ1663" s="294">
        <v>16.899999999999999</v>
      </c>
      <c r="AK1663" s="294">
        <v>88.88</v>
      </c>
      <c r="AL1663" s="294">
        <v>0.99349999999999994</v>
      </c>
      <c r="AM1663" s="294">
        <v>4272</v>
      </c>
      <c r="AO1663" s="294">
        <v>0.41470000000000001</v>
      </c>
      <c r="AP1663" s="294">
        <v>11.78</v>
      </c>
      <c r="AQ1663" s="294">
        <v>88.88</v>
      </c>
      <c r="AR1663" s="294">
        <v>0.99390000000000001</v>
      </c>
      <c r="AS1663" s="294">
        <v>4526</v>
      </c>
      <c r="AU1663" s="294">
        <v>0.65959999999999996</v>
      </c>
      <c r="AV1663" s="294">
        <v>15.94</v>
      </c>
      <c r="AW1663" s="294">
        <v>88.88</v>
      </c>
      <c r="AX1663" s="294">
        <v>0.99209999999999998</v>
      </c>
      <c r="AY1663" s="294">
        <v>4595</v>
      </c>
      <c r="BA1663" s="294">
        <v>0.47870000000000001</v>
      </c>
      <c r="BB1663" s="294">
        <v>11.14</v>
      </c>
      <c r="BC1663" s="294">
        <v>88.88</v>
      </c>
      <c r="BD1663" s="294">
        <v>0.99309999999999998</v>
      </c>
      <c r="BE1663" s="294">
        <v>4547</v>
      </c>
      <c r="BG1663" s="294">
        <v>0.71230000000000004</v>
      </c>
      <c r="BH1663" s="294">
        <v>10.82</v>
      </c>
      <c r="BI1663" s="294">
        <v>88.88</v>
      </c>
      <c r="BJ1663" s="294">
        <v>0.99409999999999998</v>
      </c>
      <c r="BK1663" s="294">
        <v>4483</v>
      </c>
      <c r="BM1663" s="294">
        <v>0.72860000000000003</v>
      </c>
      <c r="BN1663" s="294">
        <v>15.46</v>
      </c>
      <c r="BO1663" s="294">
        <v>88.88</v>
      </c>
      <c r="BP1663" s="294">
        <v>0.99439999999999995</v>
      </c>
      <c r="BQ1663" s="294">
        <v>4613</v>
      </c>
      <c r="BS1663" s="294">
        <v>0.53269999999999995</v>
      </c>
      <c r="BT1663" s="294">
        <v>16.739999999999998</v>
      </c>
      <c r="BU1663" s="294">
        <v>88.88</v>
      </c>
      <c r="BV1663" s="294">
        <v>0.98750000000000004</v>
      </c>
      <c r="BW1663" s="294">
        <v>4575</v>
      </c>
      <c r="BY1663" s="294">
        <v>0.43730000000000002</v>
      </c>
    </row>
    <row r="1664" spans="1:77">
      <c r="A1664" s="301">
        <v>1698</v>
      </c>
      <c r="B1664" s="302" t="s">
        <v>3986</v>
      </c>
      <c r="C1664" s="301" t="s">
        <v>5614</v>
      </c>
      <c r="D1664" s="302" t="s">
        <v>4139</v>
      </c>
      <c r="E1664" s="303">
        <v>178</v>
      </c>
      <c r="F1664" s="294">
        <v>124</v>
      </c>
      <c r="G1664" s="294">
        <v>142.4</v>
      </c>
      <c r="H1664" s="294">
        <v>0.61819999999999997</v>
      </c>
      <c r="I1664" s="294">
        <v>1800</v>
      </c>
      <c r="K1664" s="294">
        <v>3.2599999999999997E-2</v>
      </c>
      <c r="L1664" s="294">
        <v>116.8</v>
      </c>
      <c r="M1664" s="294">
        <v>142.4</v>
      </c>
      <c r="N1664" s="294">
        <v>0.61180000000000001</v>
      </c>
      <c r="O1664" s="294">
        <v>1088</v>
      </c>
      <c r="Q1664" s="294">
        <v>2.0500000000000001E-2</v>
      </c>
      <c r="R1664" s="294">
        <v>130.4</v>
      </c>
      <c r="S1664" s="294">
        <v>142.4</v>
      </c>
      <c r="T1664" s="294">
        <v>0.50990000000000002</v>
      </c>
      <c r="U1664" s="294">
        <v>680</v>
      </c>
      <c r="W1664" s="294">
        <v>1.4200000000000001E-2</v>
      </c>
      <c r="X1664" s="294">
        <v>160</v>
      </c>
      <c r="Y1664" s="294">
        <v>160</v>
      </c>
      <c r="Z1664" s="294">
        <v>0.64790000000000003</v>
      </c>
      <c r="AA1664" s="294">
        <v>1560</v>
      </c>
      <c r="AC1664" s="294">
        <v>4.99E-2</v>
      </c>
      <c r="AD1664" s="294">
        <v>136</v>
      </c>
      <c r="AE1664" s="294">
        <v>142.4</v>
      </c>
      <c r="AF1664" s="294">
        <v>0.27379999999999999</v>
      </c>
      <c r="AG1664" s="294">
        <v>1500</v>
      </c>
      <c r="AI1664" s="294">
        <v>5.4199999999999998E-2</v>
      </c>
      <c r="AJ1664" s="294">
        <v>162</v>
      </c>
      <c r="AK1664" s="294">
        <v>162</v>
      </c>
      <c r="AL1664" s="294">
        <v>0.2918</v>
      </c>
      <c r="AM1664" s="294">
        <v>2200</v>
      </c>
      <c r="AO1664" s="294">
        <v>6.4600000000000005E-2</v>
      </c>
      <c r="AP1664" s="294">
        <v>152</v>
      </c>
      <c r="AQ1664" s="294">
        <v>152</v>
      </c>
      <c r="AR1664" s="294">
        <v>0.24909999999999999</v>
      </c>
      <c r="AS1664" s="294">
        <v>1280</v>
      </c>
      <c r="AU1664" s="294">
        <v>4.5499999999999999E-2</v>
      </c>
      <c r="AV1664" s="294">
        <v>184</v>
      </c>
      <c r="AW1664" s="294">
        <v>184</v>
      </c>
      <c r="AX1664" s="294">
        <v>0.37379999999999997</v>
      </c>
      <c r="AY1664" s="294">
        <v>5060</v>
      </c>
      <c r="BA1664" s="294">
        <v>0.1022</v>
      </c>
      <c r="BB1664" s="294">
        <v>162</v>
      </c>
      <c r="BC1664" s="294">
        <v>162</v>
      </c>
      <c r="BD1664" s="294">
        <v>0.25569999999999998</v>
      </c>
      <c r="BE1664" s="294">
        <v>1820</v>
      </c>
      <c r="BG1664" s="294">
        <v>5.91E-2</v>
      </c>
      <c r="BH1664" s="294">
        <v>174</v>
      </c>
      <c r="BI1664" s="294">
        <v>174</v>
      </c>
      <c r="BJ1664" s="294">
        <v>0.35699999999999998</v>
      </c>
      <c r="BK1664" s="294">
        <v>3320</v>
      </c>
      <c r="BM1664" s="294">
        <v>7.1800000000000003E-2</v>
      </c>
      <c r="BN1664" s="294">
        <v>168</v>
      </c>
      <c r="BO1664" s="294">
        <v>168</v>
      </c>
      <c r="BP1664" s="294">
        <v>0.37779999999999997</v>
      </c>
      <c r="BQ1664" s="294">
        <v>2780</v>
      </c>
      <c r="BS1664" s="294">
        <v>6.5199999999999994E-2</v>
      </c>
      <c r="BT1664" s="294">
        <v>184</v>
      </c>
      <c r="BU1664" s="294">
        <v>184</v>
      </c>
      <c r="BV1664" s="294">
        <v>0.44479999999999997</v>
      </c>
      <c r="BW1664" s="294">
        <v>5480</v>
      </c>
      <c r="BY1664" s="294">
        <v>0.09</v>
      </c>
    </row>
    <row r="1665" spans="1:77">
      <c r="A1665" s="301">
        <v>1699</v>
      </c>
      <c r="B1665" s="302" t="s">
        <v>3986</v>
      </c>
      <c r="C1665" s="301" t="s">
        <v>5615</v>
      </c>
      <c r="D1665" s="302" t="s">
        <v>4139</v>
      </c>
      <c r="E1665" s="303">
        <v>133.33000000000001</v>
      </c>
      <c r="F1665" s="294">
        <v>0</v>
      </c>
      <c r="G1665" s="294">
        <v>106.664</v>
      </c>
      <c r="H1665" s="294">
        <v>0.81709999999999994</v>
      </c>
      <c r="I1665" s="294">
        <v>6528</v>
      </c>
      <c r="K1665" s="294">
        <v>8.3199999999999996E-2</v>
      </c>
      <c r="L1665" s="294">
        <v>66</v>
      </c>
      <c r="M1665" s="294">
        <v>106.664</v>
      </c>
      <c r="N1665" s="294">
        <v>0.82009999999999994</v>
      </c>
      <c r="O1665" s="294">
        <v>4338</v>
      </c>
      <c r="Q1665" s="294">
        <v>0.1077</v>
      </c>
      <c r="R1665" s="294">
        <v>60</v>
      </c>
      <c r="S1665" s="294">
        <v>106.664</v>
      </c>
      <c r="T1665" s="294">
        <v>0.81559999999999999</v>
      </c>
      <c r="U1665" s="294">
        <v>3298</v>
      </c>
      <c r="W1665" s="294">
        <v>9.3600000000000003E-2</v>
      </c>
      <c r="X1665" s="294">
        <v>98</v>
      </c>
      <c r="Y1665" s="294">
        <v>106.664</v>
      </c>
      <c r="Z1665" s="294">
        <v>0.80920000000000003</v>
      </c>
      <c r="AA1665" s="294">
        <v>4868</v>
      </c>
      <c r="AC1665" s="294">
        <v>8.2500000000000004E-2</v>
      </c>
      <c r="AD1665" s="294">
        <v>101.2</v>
      </c>
      <c r="AE1665" s="294">
        <v>106.664</v>
      </c>
      <c r="AF1665" s="294">
        <v>0.84129999999999994</v>
      </c>
      <c r="AG1665" s="294">
        <v>3264</v>
      </c>
      <c r="AI1665" s="294">
        <v>5.1499999999999997E-2</v>
      </c>
      <c r="AJ1665" s="294">
        <v>94</v>
      </c>
      <c r="AK1665" s="294">
        <v>106.664</v>
      </c>
      <c r="AL1665" s="294">
        <v>0.85019999999999996</v>
      </c>
      <c r="AM1665" s="294">
        <v>2996</v>
      </c>
      <c r="AO1665" s="294">
        <v>5.21E-2</v>
      </c>
      <c r="AP1665" s="294">
        <v>100.4</v>
      </c>
      <c r="AQ1665" s="294">
        <v>106.664</v>
      </c>
      <c r="AR1665" s="294">
        <v>0.85760000000000003</v>
      </c>
      <c r="AS1665" s="294">
        <v>2444</v>
      </c>
      <c r="AU1665" s="294">
        <v>3.8199999999999998E-2</v>
      </c>
      <c r="AV1665" s="294">
        <v>95.2</v>
      </c>
      <c r="AW1665" s="294">
        <v>106.664</v>
      </c>
      <c r="AX1665" s="294">
        <v>0.83309999999999995</v>
      </c>
      <c r="AY1665" s="294">
        <v>3084</v>
      </c>
      <c r="BA1665" s="294">
        <v>5.3999999999999999E-2</v>
      </c>
      <c r="BB1665" s="294">
        <v>73.599999999999994</v>
      </c>
      <c r="BC1665" s="294">
        <v>106.664</v>
      </c>
      <c r="BD1665" s="294">
        <v>0.85329999999999995</v>
      </c>
      <c r="BE1665" s="294">
        <v>3362</v>
      </c>
      <c r="BG1665" s="294">
        <v>7.1999999999999995E-2</v>
      </c>
      <c r="BH1665" s="294">
        <v>76</v>
      </c>
      <c r="BI1665" s="294">
        <v>106.664</v>
      </c>
      <c r="BJ1665" s="294">
        <v>0.85750000000000004</v>
      </c>
      <c r="BK1665" s="294">
        <v>2622</v>
      </c>
      <c r="BM1665" s="294">
        <v>5.4100000000000002E-2</v>
      </c>
      <c r="BN1665" s="294">
        <v>86</v>
      </c>
      <c r="BO1665" s="294">
        <v>106.664</v>
      </c>
      <c r="BP1665" s="294">
        <v>0.84850000000000003</v>
      </c>
      <c r="BQ1665" s="294">
        <v>3526</v>
      </c>
      <c r="BS1665" s="294">
        <v>7.1900000000000006E-2</v>
      </c>
      <c r="BT1665" s="294">
        <v>92.4</v>
      </c>
      <c r="BU1665" s="294">
        <v>106.664</v>
      </c>
      <c r="BV1665" s="294">
        <v>0.85009999999999997</v>
      </c>
      <c r="BW1665" s="294">
        <v>4662</v>
      </c>
      <c r="BY1665" s="294">
        <v>7.9799999999999996E-2</v>
      </c>
    </row>
    <row r="1666" spans="1:77">
      <c r="A1666" s="301">
        <v>1700</v>
      </c>
      <c r="B1666" s="302" t="s">
        <v>3986</v>
      </c>
      <c r="C1666" s="301" t="s">
        <v>5616</v>
      </c>
      <c r="D1666" s="302" t="s">
        <v>4139</v>
      </c>
      <c r="E1666" s="303">
        <v>155.55000000000001</v>
      </c>
      <c r="F1666" s="294">
        <v>15.2</v>
      </c>
      <c r="G1666" s="294">
        <v>124.44</v>
      </c>
      <c r="H1666" s="294">
        <v>0.9496</v>
      </c>
      <c r="I1666" s="294">
        <v>5764</v>
      </c>
      <c r="K1666" s="294">
        <v>0.55459999999999998</v>
      </c>
      <c r="L1666" s="294">
        <v>43.2</v>
      </c>
      <c r="M1666" s="294">
        <v>124.44</v>
      </c>
      <c r="N1666" s="294">
        <v>0.88719999999999999</v>
      </c>
      <c r="O1666" s="294">
        <v>3728</v>
      </c>
      <c r="Q1666" s="294">
        <v>0.13070000000000001</v>
      </c>
      <c r="R1666" s="294">
        <v>27.6</v>
      </c>
      <c r="S1666" s="294">
        <v>124.44</v>
      </c>
      <c r="T1666" s="294">
        <v>0.88829999999999998</v>
      </c>
      <c r="U1666" s="294">
        <v>4084</v>
      </c>
      <c r="W1666" s="294">
        <v>0.23139999999999999</v>
      </c>
      <c r="X1666" s="294">
        <v>21.6</v>
      </c>
      <c r="Y1666" s="294">
        <v>124.44</v>
      </c>
      <c r="Z1666" s="294">
        <v>0.89369999999999994</v>
      </c>
      <c r="AA1666" s="294">
        <v>5174</v>
      </c>
      <c r="AC1666" s="294">
        <v>0.36030000000000001</v>
      </c>
      <c r="AD1666" s="294">
        <v>11.2</v>
      </c>
      <c r="AE1666" s="294">
        <v>124.44</v>
      </c>
      <c r="AF1666" s="294">
        <v>0.86780000000000002</v>
      </c>
      <c r="AG1666" s="294">
        <v>4030</v>
      </c>
      <c r="AI1666" s="294">
        <v>0.55730000000000002</v>
      </c>
      <c r="AJ1666" s="294">
        <v>5.8</v>
      </c>
      <c r="AK1666" s="294">
        <v>124.44</v>
      </c>
      <c r="AL1666" s="294">
        <v>0.89369999999999994</v>
      </c>
      <c r="AM1666" s="294">
        <v>5126</v>
      </c>
      <c r="AN1666" s="294" t="e">
        <f>AM1666-#REF!</f>
        <v>#REF!</v>
      </c>
      <c r="AO1666" s="294">
        <v>1.3735999999999999</v>
      </c>
      <c r="AP1666" s="294">
        <v>64</v>
      </c>
      <c r="AQ1666" s="294">
        <v>124.44</v>
      </c>
      <c r="AR1666" s="294">
        <v>0.71109999999999995</v>
      </c>
      <c r="AS1666" s="294">
        <v>2756</v>
      </c>
      <c r="AU1666" s="294">
        <v>8.14E-2</v>
      </c>
      <c r="AV1666" s="294">
        <v>43.4</v>
      </c>
      <c r="AW1666" s="294">
        <v>124.44</v>
      </c>
      <c r="AX1666" s="294">
        <v>0.61360000000000003</v>
      </c>
      <c r="AY1666" s="294">
        <v>5248</v>
      </c>
      <c r="BA1666" s="294">
        <v>0.2737</v>
      </c>
      <c r="BB1666" s="294">
        <v>0.6</v>
      </c>
      <c r="BC1666" s="294">
        <v>124.44</v>
      </c>
      <c r="BD1666" s="294">
        <v>0.80899999999999994</v>
      </c>
      <c r="BE1666" s="294">
        <v>4208</v>
      </c>
      <c r="BF1666" s="294" t="e">
        <f>BE1666-#REF!</f>
        <v>#REF!</v>
      </c>
      <c r="BG1666" s="294">
        <v>11.6532</v>
      </c>
      <c r="BH1666" s="294">
        <v>30</v>
      </c>
      <c r="BI1666" s="294">
        <v>124.44</v>
      </c>
      <c r="BJ1666" s="294">
        <v>0.72809999999999997</v>
      </c>
      <c r="BK1666" s="294">
        <v>2174</v>
      </c>
      <c r="BM1666" s="294">
        <v>0.1338</v>
      </c>
      <c r="BN1666" s="294">
        <v>12</v>
      </c>
      <c r="BO1666" s="294">
        <v>124.44</v>
      </c>
      <c r="BP1666" s="294">
        <v>0.87370000000000003</v>
      </c>
      <c r="BQ1666" s="294">
        <v>4482</v>
      </c>
      <c r="BR1666" s="294" t="e">
        <f>BQ1666-#REF!</f>
        <v>#REF!</v>
      </c>
      <c r="BS1666" s="294">
        <v>0.63619999999999999</v>
      </c>
      <c r="BT1666" s="294">
        <v>182</v>
      </c>
      <c r="BU1666" s="294">
        <v>182</v>
      </c>
      <c r="BV1666" s="294">
        <v>0.90059999999999996</v>
      </c>
      <c r="BW1666" s="294">
        <v>4658</v>
      </c>
      <c r="BY1666" s="294">
        <v>3.8199999999999998E-2</v>
      </c>
    </row>
    <row r="1667" spans="1:77">
      <c r="A1667" s="301">
        <v>1701</v>
      </c>
      <c r="B1667" s="302" t="s">
        <v>3986</v>
      </c>
      <c r="C1667" s="301" t="s">
        <v>5617</v>
      </c>
      <c r="D1667" s="302" t="s">
        <v>4139</v>
      </c>
      <c r="E1667" s="303">
        <v>300</v>
      </c>
      <c r="F1667" s="294">
        <v>117.24</v>
      </c>
      <c r="G1667" s="294">
        <v>240</v>
      </c>
      <c r="H1667" s="294">
        <v>0.97899999999999998</v>
      </c>
      <c r="I1667" s="294">
        <v>29028</v>
      </c>
      <c r="K1667" s="294">
        <v>0.3513</v>
      </c>
      <c r="L1667" s="294">
        <v>108.72</v>
      </c>
      <c r="M1667" s="294">
        <v>240</v>
      </c>
      <c r="N1667" s="294">
        <v>0.97240000000000004</v>
      </c>
      <c r="O1667" s="294">
        <v>28863</v>
      </c>
      <c r="Q1667" s="294">
        <v>0.36699999999999999</v>
      </c>
      <c r="R1667" s="294">
        <v>100.17</v>
      </c>
      <c r="S1667" s="294">
        <v>240</v>
      </c>
      <c r="T1667" s="294">
        <v>0.97429999999999994</v>
      </c>
      <c r="U1667" s="294">
        <v>32382</v>
      </c>
      <c r="W1667" s="294">
        <v>0.46079999999999999</v>
      </c>
      <c r="X1667" s="294">
        <v>128.13</v>
      </c>
      <c r="Y1667" s="294">
        <v>240</v>
      </c>
      <c r="Z1667" s="294">
        <v>0.97550000000000003</v>
      </c>
      <c r="AA1667" s="294">
        <v>31296</v>
      </c>
      <c r="AC1667" s="294">
        <v>0.33660000000000001</v>
      </c>
      <c r="AD1667" s="294">
        <v>144.09</v>
      </c>
      <c r="AE1667" s="294">
        <v>240</v>
      </c>
      <c r="AF1667" s="294">
        <v>0.95530000000000004</v>
      </c>
      <c r="AG1667" s="294">
        <v>36870</v>
      </c>
      <c r="AI1667" s="294">
        <v>0.36</v>
      </c>
      <c r="AJ1667" s="294">
        <v>136.94999999999999</v>
      </c>
      <c r="AK1667" s="294">
        <v>240</v>
      </c>
      <c r="AL1667" s="294">
        <v>0.97070000000000001</v>
      </c>
      <c r="AM1667" s="294">
        <v>32223</v>
      </c>
      <c r="AO1667" s="294">
        <v>0.3367</v>
      </c>
      <c r="AP1667" s="294">
        <v>148.16999999999999</v>
      </c>
      <c r="AQ1667" s="294">
        <v>240</v>
      </c>
      <c r="AR1667" s="294">
        <v>0.96529999999999994</v>
      </c>
      <c r="AS1667" s="294">
        <v>36102</v>
      </c>
      <c r="AU1667" s="294">
        <v>0.33929999999999999</v>
      </c>
      <c r="AV1667" s="294">
        <v>160.47</v>
      </c>
      <c r="AW1667" s="294">
        <v>240</v>
      </c>
      <c r="AX1667" s="294">
        <v>0.95340000000000003</v>
      </c>
      <c r="AY1667" s="294">
        <v>39687</v>
      </c>
      <c r="BA1667" s="294">
        <v>0.36030000000000001</v>
      </c>
      <c r="BB1667" s="294">
        <v>138.6</v>
      </c>
      <c r="BC1667" s="294">
        <v>240</v>
      </c>
      <c r="BD1667" s="294">
        <v>0.95819999999999994</v>
      </c>
      <c r="BE1667" s="294">
        <v>39171</v>
      </c>
      <c r="BG1667" s="294">
        <v>0.39650000000000002</v>
      </c>
      <c r="BH1667" s="294">
        <v>124.17</v>
      </c>
      <c r="BI1667" s="294">
        <v>240</v>
      </c>
      <c r="BJ1667" s="294">
        <v>0.96870000000000001</v>
      </c>
      <c r="BK1667" s="294">
        <v>37761</v>
      </c>
      <c r="BM1667" s="294">
        <v>0.42199999999999999</v>
      </c>
      <c r="BN1667" s="294">
        <v>123.33</v>
      </c>
      <c r="BO1667" s="294">
        <v>240</v>
      </c>
      <c r="BP1667" s="294">
        <v>0.97309999999999997</v>
      </c>
      <c r="BQ1667" s="294">
        <v>33702</v>
      </c>
      <c r="BS1667" s="294">
        <v>0.41789999999999999</v>
      </c>
      <c r="BT1667" s="294">
        <v>132</v>
      </c>
      <c r="BU1667" s="294">
        <v>240</v>
      </c>
      <c r="BV1667" s="294">
        <v>0.96230000000000004</v>
      </c>
      <c r="BW1667" s="294">
        <v>38091</v>
      </c>
      <c r="BY1667" s="294">
        <v>0.40300000000000002</v>
      </c>
    </row>
    <row r="1668" spans="1:77">
      <c r="A1668" s="301">
        <v>1702</v>
      </c>
      <c r="B1668" s="302" t="s">
        <v>3986</v>
      </c>
      <c r="C1668" s="301" t="s">
        <v>5618</v>
      </c>
      <c r="D1668" s="302" t="s">
        <v>4139</v>
      </c>
      <c r="E1668" s="303">
        <v>990</v>
      </c>
      <c r="F1668" s="294">
        <v>964.8</v>
      </c>
      <c r="G1668" s="294">
        <v>964.8</v>
      </c>
      <c r="H1668" s="294">
        <v>0.99980000000000002</v>
      </c>
      <c r="I1668" s="294">
        <v>384840</v>
      </c>
      <c r="K1668" s="294">
        <v>0.55410000000000004</v>
      </c>
      <c r="L1668" s="294">
        <v>932.4</v>
      </c>
      <c r="M1668" s="294">
        <v>932.4</v>
      </c>
      <c r="N1668" s="294">
        <v>0.99990000000000001</v>
      </c>
      <c r="O1668" s="294">
        <v>393669</v>
      </c>
      <c r="Q1668" s="294">
        <v>0.56759999999999999</v>
      </c>
      <c r="R1668" s="294">
        <v>918</v>
      </c>
      <c r="S1668" s="294">
        <v>918</v>
      </c>
      <c r="T1668" s="294">
        <v>0.99949999999999994</v>
      </c>
      <c r="U1668" s="294">
        <v>325287</v>
      </c>
      <c r="W1668" s="294">
        <v>0.4924</v>
      </c>
      <c r="X1668" s="294">
        <v>934.2</v>
      </c>
      <c r="Y1668" s="294">
        <v>934.2</v>
      </c>
      <c r="Z1668" s="294">
        <v>0.99980000000000002</v>
      </c>
      <c r="AA1668" s="294">
        <v>337707</v>
      </c>
      <c r="AC1668" s="294">
        <v>0.48599999999999999</v>
      </c>
      <c r="AD1668" s="294">
        <v>934.2</v>
      </c>
      <c r="AE1668" s="294">
        <v>934.2</v>
      </c>
      <c r="AF1668" s="294">
        <v>1</v>
      </c>
      <c r="AG1668" s="294">
        <v>303462</v>
      </c>
      <c r="AI1668" s="294">
        <v>0.71240000000000003</v>
      </c>
      <c r="AJ1668" s="294">
        <v>1044</v>
      </c>
      <c r="AK1668" s="294">
        <v>1044</v>
      </c>
      <c r="AL1668" s="294">
        <v>1.0038</v>
      </c>
      <c r="AM1668" s="294">
        <v>429300</v>
      </c>
      <c r="AO1668" s="294">
        <v>0.56899999999999995</v>
      </c>
      <c r="AP1668" s="294">
        <v>990</v>
      </c>
      <c r="AQ1668" s="294">
        <v>990</v>
      </c>
      <c r="AR1668" s="294">
        <v>1</v>
      </c>
      <c r="AS1668" s="294">
        <v>392400</v>
      </c>
      <c r="AU1668" s="294">
        <v>0.53269999999999995</v>
      </c>
      <c r="AV1668" s="294">
        <v>990</v>
      </c>
      <c r="AW1668" s="294">
        <v>990</v>
      </c>
      <c r="AX1668" s="294">
        <v>0.99729999999999996</v>
      </c>
      <c r="AY1668" s="294">
        <v>453600</v>
      </c>
      <c r="AZ1668" s="294" t="e">
        <f>AY1668-#REF!</f>
        <v>#REF!</v>
      </c>
      <c r="BA1668" s="294">
        <v>0.6381</v>
      </c>
      <c r="BB1668" s="294">
        <v>882</v>
      </c>
      <c r="BC1668" s="294">
        <v>882</v>
      </c>
      <c r="BD1668" s="294">
        <v>0.99960000000000004</v>
      </c>
      <c r="BE1668" s="294">
        <v>406260</v>
      </c>
      <c r="BF1668" s="294" t="e">
        <f>BE1668-#REF!</f>
        <v>#REF!</v>
      </c>
      <c r="BG1668" s="294">
        <v>0.61939999999999995</v>
      </c>
      <c r="BH1668" s="294">
        <v>936</v>
      </c>
      <c r="BI1668" s="294">
        <v>936</v>
      </c>
      <c r="BJ1668" s="294">
        <v>0.99960000000000004</v>
      </c>
      <c r="BK1668" s="294">
        <v>377640</v>
      </c>
      <c r="BM1668" s="294">
        <v>0.54249999999999998</v>
      </c>
      <c r="BN1668" s="294">
        <v>900</v>
      </c>
      <c r="BO1668" s="294">
        <v>900</v>
      </c>
      <c r="BP1668" s="294">
        <v>0.99890000000000001</v>
      </c>
      <c r="BQ1668" s="294">
        <v>308160</v>
      </c>
      <c r="BS1668" s="294">
        <v>0.5101</v>
      </c>
      <c r="BT1668" s="294">
        <v>792</v>
      </c>
      <c r="BU1668" s="294">
        <v>792</v>
      </c>
      <c r="BV1668" s="294">
        <v>0.997</v>
      </c>
      <c r="BW1668" s="294">
        <v>424080</v>
      </c>
      <c r="BX1668" s="294" t="e">
        <f>BW1668-#REF!</f>
        <v>#REF!</v>
      </c>
      <c r="BY1668" s="294">
        <v>0.7218</v>
      </c>
    </row>
    <row r="1669" spans="1:77">
      <c r="A1669" s="301">
        <v>1703</v>
      </c>
      <c r="B1669" s="302" t="s">
        <v>3986</v>
      </c>
      <c r="C1669" s="301" t="s">
        <v>5619</v>
      </c>
      <c r="D1669" s="302" t="s">
        <v>4139</v>
      </c>
      <c r="E1669" s="303">
        <v>600</v>
      </c>
      <c r="F1669" s="294">
        <v>275.04000000000002</v>
      </c>
      <c r="G1669" s="294">
        <v>320</v>
      </c>
      <c r="H1669" s="294">
        <v>0.93010000000000004</v>
      </c>
      <c r="I1669" s="294">
        <v>156792</v>
      </c>
      <c r="J1669" s="294" t="e">
        <f>I1669-#REF!</f>
        <v>#REF!</v>
      </c>
      <c r="K1669" s="294">
        <v>0.72970000000000002</v>
      </c>
      <c r="L1669" s="294">
        <v>312</v>
      </c>
      <c r="M1669" s="294">
        <v>320</v>
      </c>
      <c r="N1669" s="294">
        <v>0.98299999999999998</v>
      </c>
      <c r="O1669" s="294">
        <v>124560</v>
      </c>
      <c r="Q1669" s="294">
        <v>0.65090000000000003</v>
      </c>
      <c r="R1669" s="294">
        <v>336</v>
      </c>
      <c r="S1669" s="294">
        <v>336</v>
      </c>
      <c r="T1669" s="294">
        <v>0.98239999999999994</v>
      </c>
      <c r="U1669" s="294">
        <v>143940</v>
      </c>
      <c r="V1669" s="294" t="e">
        <f>U1669-#REF!</f>
        <v>#REF!</v>
      </c>
      <c r="W1669" s="294">
        <v>0.60570000000000002</v>
      </c>
      <c r="X1669" s="294">
        <v>330</v>
      </c>
      <c r="Y1669" s="294">
        <v>330</v>
      </c>
      <c r="Z1669" s="294">
        <v>0.98150000000000004</v>
      </c>
      <c r="AA1669" s="294">
        <v>136260</v>
      </c>
      <c r="AC1669" s="294">
        <v>0.5655</v>
      </c>
      <c r="AD1669" s="294">
        <v>390</v>
      </c>
      <c r="AE1669" s="294">
        <v>390</v>
      </c>
      <c r="AF1669" s="294">
        <v>0.95879999999999999</v>
      </c>
      <c r="AG1669" s="294">
        <v>154860</v>
      </c>
      <c r="AI1669" s="294">
        <v>0.55669999999999997</v>
      </c>
      <c r="AJ1669" s="294">
        <v>390</v>
      </c>
      <c r="AK1669" s="294">
        <v>390</v>
      </c>
      <c r="AL1669" s="294">
        <v>0.98609999999999998</v>
      </c>
      <c r="AM1669" s="294">
        <v>169980</v>
      </c>
      <c r="AN1669" s="294" t="e">
        <f>AM1669-#REF!</f>
        <v>#REF!</v>
      </c>
      <c r="AO1669" s="294">
        <v>0.6139</v>
      </c>
      <c r="AP1669" s="294">
        <v>336</v>
      </c>
      <c r="AQ1669" s="294">
        <v>336</v>
      </c>
      <c r="AR1669" s="294">
        <v>0.98599999999999999</v>
      </c>
      <c r="AS1669" s="294">
        <v>155280</v>
      </c>
      <c r="AT1669" s="294" t="e">
        <f>AS1669-#REF!</f>
        <v>#REF!</v>
      </c>
      <c r="AU1669" s="294">
        <v>0.63</v>
      </c>
      <c r="AV1669" s="294">
        <v>360</v>
      </c>
      <c r="AW1669" s="294">
        <v>360</v>
      </c>
      <c r="AX1669" s="294">
        <v>0.98439999999999994</v>
      </c>
      <c r="AY1669" s="294">
        <v>158700</v>
      </c>
      <c r="AZ1669" s="294" t="e">
        <f>AY1669-#REF!</f>
        <v>#REF!</v>
      </c>
      <c r="BA1669" s="294">
        <v>0.622</v>
      </c>
      <c r="BB1669" s="294">
        <v>414</v>
      </c>
      <c r="BC1669" s="294">
        <v>414</v>
      </c>
      <c r="BD1669" s="294">
        <v>0.96540000000000004</v>
      </c>
      <c r="BE1669" s="294">
        <v>160380</v>
      </c>
      <c r="BG1669" s="294">
        <v>0.53939999999999999</v>
      </c>
      <c r="BH1669" s="294">
        <v>330</v>
      </c>
      <c r="BI1669" s="294">
        <v>330</v>
      </c>
      <c r="BJ1669" s="294">
        <v>0.97770000000000001</v>
      </c>
      <c r="BK1669" s="294">
        <v>152280</v>
      </c>
      <c r="BL1669" s="294" t="e">
        <f>BK1669-#REF!</f>
        <v>#REF!</v>
      </c>
      <c r="BM1669" s="294">
        <v>0.63439999999999996</v>
      </c>
      <c r="BN1669" s="294">
        <v>414</v>
      </c>
      <c r="BO1669" s="294">
        <v>414</v>
      </c>
      <c r="BP1669" s="294">
        <v>0.97189999999999999</v>
      </c>
      <c r="BQ1669" s="294">
        <v>149160</v>
      </c>
      <c r="BS1669" s="294">
        <v>0.55169999999999997</v>
      </c>
      <c r="BT1669" s="294">
        <v>444</v>
      </c>
      <c r="BU1669" s="294">
        <v>432</v>
      </c>
      <c r="BV1669" s="294">
        <v>0.93069999999999997</v>
      </c>
      <c r="BW1669" s="294">
        <v>169260</v>
      </c>
      <c r="BY1669" s="294">
        <v>0.55049999999999999</v>
      </c>
    </row>
    <row r="1670" spans="1:77">
      <c r="A1670" s="301">
        <v>1704</v>
      </c>
      <c r="B1670" s="302" t="s">
        <v>3986</v>
      </c>
      <c r="C1670" s="301" t="s">
        <v>5620</v>
      </c>
      <c r="D1670" s="302" t="s">
        <v>4051</v>
      </c>
      <c r="E1670" s="303">
        <v>167</v>
      </c>
      <c r="F1670" s="294">
        <v>127.8</v>
      </c>
      <c r="G1670" s="294">
        <v>133.6</v>
      </c>
      <c r="H1670" s="294">
        <v>0.91459999999999997</v>
      </c>
      <c r="I1670" s="294">
        <v>23409</v>
      </c>
      <c r="K1670" s="294">
        <v>0.2782</v>
      </c>
      <c r="L1670" s="294">
        <v>144</v>
      </c>
      <c r="M1670" s="294">
        <v>144</v>
      </c>
      <c r="N1670" s="294">
        <v>0.90449999999999997</v>
      </c>
      <c r="O1670" s="294">
        <v>25416</v>
      </c>
      <c r="Q1670" s="294">
        <v>0.26229999999999998</v>
      </c>
      <c r="R1670" s="294">
        <v>123</v>
      </c>
      <c r="S1670" s="294">
        <v>133.6</v>
      </c>
      <c r="T1670" s="294">
        <v>0.92110000000000003</v>
      </c>
      <c r="U1670" s="294">
        <v>25500</v>
      </c>
      <c r="W1670" s="294">
        <v>0.31259999999999999</v>
      </c>
      <c r="X1670" s="294">
        <v>123</v>
      </c>
      <c r="Y1670" s="294">
        <v>133.6</v>
      </c>
      <c r="Z1670" s="294">
        <v>0.90200000000000002</v>
      </c>
      <c r="AA1670" s="294">
        <v>15888</v>
      </c>
      <c r="AC1670" s="294">
        <v>0.1925</v>
      </c>
      <c r="AD1670" s="294">
        <v>112.2</v>
      </c>
      <c r="AE1670" s="294">
        <v>133.6</v>
      </c>
      <c r="AF1670" s="294">
        <v>0.89090000000000003</v>
      </c>
      <c r="AG1670" s="294">
        <v>18714</v>
      </c>
      <c r="AI1670" s="294">
        <v>0.25159999999999999</v>
      </c>
      <c r="AJ1670" s="294">
        <v>105.3</v>
      </c>
      <c r="AK1670" s="294">
        <v>133.6</v>
      </c>
      <c r="AL1670" s="294">
        <v>0.9123</v>
      </c>
      <c r="AM1670" s="294">
        <v>20478</v>
      </c>
      <c r="AO1670" s="294">
        <v>0.29609999999999997</v>
      </c>
      <c r="AP1670" s="294">
        <v>96</v>
      </c>
      <c r="AQ1670" s="294">
        <v>133.6</v>
      </c>
      <c r="AR1670" s="294">
        <v>0.86139999999999994</v>
      </c>
      <c r="AS1670" s="294">
        <v>15432</v>
      </c>
      <c r="AU1670" s="294">
        <v>0.25080000000000002</v>
      </c>
      <c r="AV1670" s="294">
        <v>85.5</v>
      </c>
      <c r="AW1670" s="294">
        <v>133.6</v>
      </c>
      <c r="AX1670" s="294">
        <v>0.8236</v>
      </c>
      <c r="AY1670" s="294">
        <v>13962</v>
      </c>
      <c r="BA1670" s="294">
        <v>0.27539999999999998</v>
      </c>
      <c r="BB1670" s="294">
        <v>60.3</v>
      </c>
      <c r="BC1670" s="294">
        <v>133.6</v>
      </c>
      <c r="BD1670" s="294">
        <v>0.80920000000000003</v>
      </c>
      <c r="BE1670" s="294">
        <v>11127</v>
      </c>
      <c r="BG1670" s="294">
        <v>0.30649999999999999</v>
      </c>
      <c r="BH1670" s="294">
        <v>68.099999999999994</v>
      </c>
      <c r="BI1670" s="294">
        <v>133.6</v>
      </c>
      <c r="BJ1670" s="294">
        <v>0.82499999999999996</v>
      </c>
      <c r="BK1670" s="294">
        <v>10374</v>
      </c>
      <c r="BM1670" s="294">
        <v>0.2482</v>
      </c>
      <c r="BN1670" s="294">
        <v>92.1</v>
      </c>
      <c r="BO1670" s="294">
        <v>133.6</v>
      </c>
      <c r="BP1670" s="294">
        <v>0.85839999999999994</v>
      </c>
      <c r="BQ1670" s="294">
        <v>13452</v>
      </c>
      <c r="BS1670" s="294">
        <v>0.25319999999999998</v>
      </c>
      <c r="BT1670" s="294">
        <v>90.9</v>
      </c>
      <c r="BU1670" s="294">
        <v>133.6</v>
      </c>
      <c r="BV1670" s="294">
        <v>0.88239999999999996</v>
      </c>
      <c r="BW1670" s="294">
        <v>17508</v>
      </c>
      <c r="BY1670" s="294">
        <v>0.29339999999999999</v>
      </c>
    </row>
    <row r="1671" spans="1:77">
      <c r="A1671" s="301">
        <v>1705</v>
      </c>
      <c r="B1671" s="302" t="s">
        <v>3986</v>
      </c>
      <c r="C1671" s="301" t="s">
        <v>5621</v>
      </c>
      <c r="D1671" s="302" t="s">
        <v>4652</v>
      </c>
      <c r="E1671" s="303">
        <v>170.5</v>
      </c>
      <c r="F1671" s="294">
        <v>91.65</v>
      </c>
      <c r="G1671" s="294">
        <v>136.4</v>
      </c>
      <c r="H1671" s="294">
        <v>0.97350000000000003</v>
      </c>
      <c r="I1671" s="294">
        <v>40529</v>
      </c>
      <c r="K1671" s="294" t="s">
        <v>3983</v>
      </c>
      <c r="L1671" s="294">
        <v>77.25</v>
      </c>
      <c r="M1671" s="294">
        <v>136.4</v>
      </c>
      <c r="N1671" s="294">
        <v>0.96970000000000001</v>
      </c>
      <c r="O1671" s="294">
        <v>37057</v>
      </c>
      <c r="Q1671" s="294" t="s">
        <v>3983</v>
      </c>
      <c r="R1671" s="294">
        <v>83.65</v>
      </c>
      <c r="S1671" s="294">
        <v>136.4</v>
      </c>
      <c r="T1671" s="294">
        <v>0.97729999999999995</v>
      </c>
      <c r="U1671" s="294">
        <v>34961</v>
      </c>
      <c r="W1671" s="294" t="s">
        <v>3983</v>
      </c>
      <c r="X1671" s="294">
        <v>85.25</v>
      </c>
      <c r="Y1671" s="294">
        <v>136.4</v>
      </c>
      <c r="Z1671" s="294">
        <v>0.97770000000000001</v>
      </c>
      <c r="AA1671" s="294">
        <v>40673</v>
      </c>
      <c r="AC1671" s="294" t="s">
        <v>3983</v>
      </c>
      <c r="AD1671" s="294">
        <v>86.05</v>
      </c>
      <c r="AE1671" s="294">
        <v>136.4</v>
      </c>
      <c r="AF1671" s="294">
        <v>0.97550000000000003</v>
      </c>
      <c r="AG1671" s="294">
        <v>41593</v>
      </c>
      <c r="AI1671" s="294" t="s">
        <v>3983</v>
      </c>
      <c r="AJ1671" s="294">
        <v>86.05</v>
      </c>
      <c r="AK1671" s="294">
        <v>136.4</v>
      </c>
      <c r="AL1671" s="294">
        <v>0.97789999999999999</v>
      </c>
      <c r="AM1671" s="294">
        <v>42305</v>
      </c>
      <c r="AO1671" s="294" t="s">
        <v>3983</v>
      </c>
      <c r="AP1671" s="294">
        <v>103.65</v>
      </c>
      <c r="AQ1671" s="294">
        <v>136.4</v>
      </c>
      <c r="AR1671" s="294">
        <v>0.98180000000000001</v>
      </c>
      <c r="AS1671" s="294">
        <v>47897</v>
      </c>
      <c r="AU1671" s="294" t="s">
        <v>3983</v>
      </c>
      <c r="AV1671" s="294">
        <v>104.45</v>
      </c>
      <c r="AW1671" s="294">
        <v>136.4</v>
      </c>
      <c r="AX1671" s="294">
        <v>0.98529999999999995</v>
      </c>
      <c r="AY1671" s="294">
        <v>53833</v>
      </c>
      <c r="BA1671" s="294" t="s">
        <v>3983</v>
      </c>
      <c r="BB1671" s="294">
        <v>103.65</v>
      </c>
      <c r="BC1671" s="294">
        <v>136.4</v>
      </c>
      <c r="BD1671" s="294">
        <v>0.98539999999999994</v>
      </c>
      <c r="BE1671" s="294">
        <v>54233</v>
      </c>
      <c r="BG1671" s="294" t="s">
        <v>3983</v>
      </c>
      <c r="BH1671" s="294">
        <v>114.05</v>
      </c>
      <c r="BI1671" s="294">
        <v>136.4</v>
      </c>
      <c r="BJ1671" s="294">
        <v>0.98809999999999998</v>
      </c>
      <c r="BK1671" s="294">
        <v>63065</v>
      </c>
      <c r="BM1671" s="294" t="s">
        <v>3983</v>
      </c>
      <c r="BN1671" s="294">
        <v>110.05</v>
      </c>
      <c r="BO1671" s="294">
        <v>136.4</v>
      </c>
      <c r="BP1671" s="294">
        <v>0.98529999999999995</v>
      </c>
      <c r="BQ1671" s="294">
        <v>54625</v>
      </c>
      <c r="BS1671" s="294" t="s">
        <v>3983</v>
      </c>
      <c r="BT1671" s="294">
        <v>104.45</v>
      </c>
      <c r="BU1671" s="294">
        <v>136.4</v>
      </c>
      <c r="BV1671" s="294">
        <v>0.98099999999999998</v>
      </c>
      <c r="BW1671" s="294">
        <v>55841</v>
      </c>
      <c r="BY1671" s="294" t="s">
        <v>3983</v>
      </c>
    </row>
    <row r="1672" spans="1:77">
      <c r="A1672" s="301">
        <v>1706</v>
      </c>
      <c r="B1672" s="302" t="s">
        <v>3986</v>
      </c>
      <c r="C1672" s="301" t="s">
        <v>5622</v>
      </c>
      <c r="D1672" s="302" t="s">
        <v>4097</v>
      </c>
      <c r="E1672" s="303">
        <v>502.22</v>
      </c>
      <c r="F1672" s="294">
        <v>160</v>
      </c>
      <c r="G1672" s="294">
        <v>401.77600000000001</v>
      </c>
      <c r="H1672" s="294">
        <v>0.95269999999999999</v>
      </c>
      <c r="I1672" s="294">
        <v>60400</v>
      </c>
      <c r="K1672" s="294" t="s">
        <v>3983</v>
      </c>
      <c r="L1672" s="294">
        <v>160</v>
      </c>
      <c r="M1672" s="294">
        <v>401.77600000000001</v>
      </c>
      <c r="N1672" s="294">
        <v>0.95199999999999996</v>
      </c>
      <c r="O1672" s="294">
        <v>67400</v>
      </c>
      <c r="Q1672" s="294" t="s">
        <v>3983</v>
      </c>
      <c r="R1672" s="294">
        <v>160</v>
      </c>
      <c r="S1672" s="294">
        <v>401.77600000000001</v>
      </c>
      <c r="T1672" s="294">
        <v>0.95599999999999996</v>
      </c>
      <c r="U1672" s="294">
        <v>62900</v>
      </c>
      <c r="W1672" s="294" t="s">
        <v>3983</v>
      </c>
      <c r="X1672" s="294">
        <v>170</v>
      </c>
      <c r="Y1672" s="294">
        <v>401.77600000000001</v>
      </c>
      <c r="Z1672" s="294">
        <v>0.95799999999999996</v>
      </c>
      <c r="AA1672" s="294">
        <v>59200</v>
      </c>
      <c r="AC1672" s="294" t="s">
        <v>3983</v>
      </c>
      <c r="AD1672" s="294">
        <v>150</v>
      </c>
      <c r="AE1672" s="294">
        <v>401.77600000000001</v>
      </c>
      <c r="AF1672" s="294">
        <v>0.95509999999999995</v>
      </c>
      <c r="AG1672" s="294">
        <v>65800</v>
      </c>
      <c r="AI1672" s="294" t="s">
        <v>3983</v>
      </c>
      <c r="AJ1672" s="294">
        <v>160</v>
      </c>
      <c r="AK1672" s="294">
        <v>401.77600000000001</v>
      </c>
      <c r="AL1672" s="294">
        <v>0.94479999999999997</v>
      </c>
      <c r="AM1672" s="294">
        <v>61600</v>
      </c>
      <c r="AO1672" s="294" t="s">
        <v>3983</v>
      </c>
      <c r="AP1672" s="294">
        <v>170</v>
      </c>
      <c r="AQ1672" s="294">
        <v>401.77600000000001</v>
      </c>
      <c r="AR1672" s="294">
        <v>0.95779999999999998</v>
      </c>
      <c r="AS1672" s="294">
        <v>63500</v>
      </c>
      <c r="AU1672" s="294" t="s">
        <v>3983</v>
      </c>
      <c r="AV1672" s="294">
        <v>170</v>
      </c>
      <c r="AW1672" s="294">
        <v>401.77600000000001</v>
      </c>
      <c r="AX1672" s="294">
        <v>0.93149999999999999</v>
      </c>
      <c r="AY1672" s="294">
        <v>61100</v>
      </c>
      <c r="BA1672" s="294" t="s">
        <v>3983</v>
      </c>
      <c r="BB1672" s="294">
        <v>170</v>
      </c>
      <c r="BC1672" s="294">
        <v>401.77600000000001</v>
      </c>
      <c r="BD1672" s="294">
        <v>0.9375</v>
      </c>
      <c r="BE1672" s="294">
        <v>60000</v>
      </c>
      <c r="BG1672" s="294" t="s">
        <v>3983</v>
      </c>
      <c r="BH1672" s="294">
        <v>180</v>
      </c>
      <c r="BI1672" s="294">
        <v>401.77600000000001</v>
      </c>
      <c r="BJ1672" s="294">
        <v>0.94489999999999996</v>
      </c>
      <c r="BK1672" s="294">
        <v>63400</v>
      </c>
      <c r="BM1672" s="294" t="s">
        <v>3983</v>
      </c>
      <c r="BN1672" s="294">
        <v>160</v>
      </c>
      <c r="BO1672" s="294">
        <v>401.77600000000001</v>
      </c>
      <c r="BP1672" s="294">
        <v>0.9506</v>
      </c>
      <c r="BQ1672" s="294">
        <v>57700</v>
      </c>
      <c r="BS1672" s="294" t="s">
        <v>3983</v>
      </c>
      <c r="BT1672" s="294">
        <v>160</v>
      </c>
      <c r="BU1672" s="294">
        <v>401.77600000000001</v>
      </c>
      <c r="BV1672" s="294">
        <v>0.9546</v>
      </c>
      <c r="BW1672" s="294">
        <v>58900</v>
      </c>
      <c r="BY1672" s="294" t="s">
        <v>3983</v>
      </c>
    </row>
    <row r="1673" spans="1:77">
      <c r="A1673" s="301">
        <v>1707</v>
      </c>
      <c r="B1673" s="302" t="s">
        <v>3986</v>
      </c>
      <c r="C1673" s="301" t="s">
        <v>5623</v>
      </c>
      <c r="D1673" s="302" t="s">
        <v>4139</v>
      </c>
      <c r="E1673" s="303">
        <v>122</v>
      </c>
      <c r="F1673" s="294">
        <v>62.8</v>
      </c>
      <c r="G1673" s="294">
        <v>97.6</v>
      </c>
      <c r="H1673" s="294">
        <v>0.94069999999999998</v>
      </c>
      <c r="I1673" s="294">
        <v>8244</v>
      </c>
      <c r="K1673" s="294">
        <v>0.1963</v>
      </c>
      <c r="L1673" s="294">
        <v>54.8</v>
      </c>
      <c r="M1673" s="294">
        <v>97.6</v>
      </c>
      <c r="N1673" s="294">
        <v>0.91079999999999994</v>
      </c>
      <c r="O1673" s="294">
        <v>9184</v>
      </c>
      <c r="Q1673" s="294">
        <v>0.251</v>
      </c>
      <c r="R1673" s="294">
        <v>68.8</v>
      </c>
      <c r="S1673" s="294">
        <v>97.6</v>
      </c>
      <c r="T1673" s="294">
        <v>0.90400000000000003</v>
      </c>
      <c r="U1673" s="294">
        <v>9604</v>
      </c>
      <c r="W1673" s="294">
        <v>0.217</v>
      </c>
      <c r="X1673" s="294">
        <v>66.8</v>
      </c>
      <c r="Y1673" s="294">
        <v>97.6</v>
      </c>
      <c r="Z1673" s="294">
        <v>0.87870000000000004</v>
      </c>
      <c r="AA1673" s="294">
        <v>8544</v>
      </c>
      <c r="AC1673" s="294">
        <v>0.19800000000000001</v>
      </c>
      <c r="AD1673" s="294">
        <v>56.8</v>
      </c>
      <c r="AE1673" s="294">
        <v>97.6</v>
      </c>
      <c r="AF1673" s="294">
        <v>0.89500000000000002</v>
      </c>
      <c r="AG1673" s="294">
        <v>7664</v>
      </c>
      <c r="AI1673" s="294">
        <v>0.20549999999999999</v>
      </c>
      <c r="AJ1673" s="294">
        <v>78.8</v>
      </c>
      <c r="AK1673" s="294">
        <v>97.6</v>
      </c>
      <c r="AL1673" s="294">
        <v>0.92469999999999997</v>
      </c>
      <c r="AM1673" s="294">
        <v>7364</v>
      </c>
      <c r="AO1673" s="294">
        <v>0.14180000000000001</v>
      </c>
      <c r="AP1673" s="294">
        <v>86.8</v>
      </c>
      <c r="AQ1673" s="294">
        <v>97.6</v>
      </c>
      <c r="AR1673" s="294">
        <v>0.89610000000000001</v>
      </c>
      <c r="AS1673" s="294">
        <v>8964</v>
      </c>
      <c r="AU1673" s="294">
        <v>0.15640000000000001</v>
      </c>
      <c r="AV1673" s="294">
        <v>78.8</v>
      </c>
      <c r="AW1673" s="294">
        <v>97.6</v>
      </c>
      <c r="AX1673" s="294">
        <v>0.86260000000000003</v>
      </c>
      <c r="AY1673" s="294">
        <v>7784</v>
      </c>
      <c r="BA1673" s="294">
        <v>0.16070000000000001</v>
      </c>
      <c r="BB1673" s="294">
        <v>58.8</v>
      </c>
      <c r="BC1673" s="294">
        <v>97.6</v>
      </c>
      <c r="BD1673" s="294">
        <v>0.8841</v>
      </c>
      <c r="BE1673" s="294">
        <v>6864</v>
      </c>
      <c r="BG1673" s="294">
        <v>0.1799</v>
      </c>
      <c r="BH1673" s="294">
        <v>58.8</v>
      </c>
      <c r="BI1673" s="294">
        <v>97.6</v>
      </c>
      <c r="BJ1673" s="294">
        <v>0.88869999999999993</v>
      </c>
      <c r="BK1673" s="294">
        <v>6224</v>
      </c>
      <c r="BM1673" s="294">
        <v>0.1623</v>
      </c>
      <c r="BN1673" s="294">
        <v>36.799999999999997</v>
      </c>
      <c r="BO1673" s="294">
        <v>97.6</v>
      </c>
      <c r="BP1673" s="294">
        <v>0.91539999999999999</v>
      </c>
      <c r="BQ1673" s="294">
        <v>4544</v>
      </c>
      <c r="BS1673" s="294">
        <v>0.20519999999999999</v>
      </c>
      <c r="BT1673" s="294">
        <v>47.68</v>
      </c>
      <c r="BU1673" s="294">
        <v>97.6</v>
      </c>
      <c r="BV1673" s="294">
        <v>0.93289999999999995</v>
      </c>
      <c r="BW1673" s="294">
        <v>2780</v>
      </c>
      <c r="BY1673" s="294">
        <v>5.9900000000000002E-2</v>
      </c>
    </row>
    <row r="1674" spans="1:77">
      <c r="A1674" s="301">
        <v>1708</v>
      </c>
      <c r="B1674" s="302" t="s">
        <v>3986</v>
      </c>
      <c r="C1674" s="301" t="s">
        <v>5624</v>
      </c>
      <c r="D1674" s="302" t="s">
        <v>4652</v>
      </c>
      <c r="E1674" s="303">
        <v>445</v>
      </c>
      <c r="F1674" s="294">
        <v>258</v>
      </c>
      <c r="G1674" s="294">
        <v>356</v>
      </c>
      <c r="H1674" s="294">
        <v>0.96760000000000002</v>
      </c>
      <c r="I1674" s="294">
        <v>108960</v>
      </c>
      <c r="K1674" s="294" t="s">
        <v>3983</v>
      </c>
      <c r="L1674" s="294">
        <v>288</v>
      </c>
      <c r="M1674" s="294">
        <v>356</v>
      </c>
      <c r="N1674" s="294">
        <v>0.97250000000000003</v>
      </c>
      <c r="O1674" s="294">
        <v>106080</v>
      </c>
      <c r="Q1674" s="294" t="s">
        <v>3983</v>
      </c>
      <c r="R1674" s="294">
        <v>246</v>
      </c>
      <c r="S1674" s="294">
        <v>356</v>
      </c>
      <c r="T1674" s="294">
        <v>0.97160000000000002</v>
      </c>
      <c r="U1674" s="294">
        <v>131040</v>
      </c>
      <c r="W1674" s="294" t="s">
        <v>3983</v>
      </c>
      <c r="X1674" s="294">
        <v>270</v>
      </c>
      <c r="Y1674" s="294">
        <v>356</v>
      </c>
      <c r="Z1674" s="294">
        <v>0.98770000000000002</v>
      </c>
      <c r="AA1674" s="294">
        <v>91320</v>
      </c>
      <c r="AC1674" s="294" t="s">
        <v>3983</v>
      </c>
      <c r="AD1674" s="294">
        <v>210</v>
      </c>
      <c r="AE1674" s="294">
        <v>356</v>
      </c>
      <c r="AF1674" s="294">
        <v>0.98799999999999999</v>
      </c>
      <c r="AG1674" s="294">
        <v>93780</v>
      </c>
      <c r="AI1674" s="294" t="s">
        <v>3983</v>
      </c>
      <c r="AJ1674" s="294">
        <v>204</v>
      </c>
      <c r="AK1674" s="294">
        <v>356</v>
      </c>
      <c r="AL1674" s="294">
        <v>0.98809999999999998</v>
      </c>
      <c r="AM1674" s="294">
        <v>84540</v>
      </c>
      <c r="AO1674" s="294" t="s">
        <v>3983</v>
      </c>
      <c r="AP1674" s="294">
        <v>150</v>
      </c>
      <c r="AQ1674" s="294">
        <v>356</v>
      </c>
      <c r="AR1674" s="294">
        <v>0.96970000000000001</v>
      </c>
      <c r="AS1674" s="294">
        <v>67200</v>
      </c>
      <c r="AU1674" s="294" t="s">
        <v>3983</v>
      </c>
      <c r="AV1674" s="294">
        <v>144</v>
      </c>
      <c r="AW1674" s="294">
        <v>356</v>
      </c>
      <c r="AX1674" s="294">
        <v>0.97360000000000002</v>
      </c>
      <c r="AY1674" s="294">
        <v>64020</v>
      </c>
      <c r="BA1674" s="294" t="s">
        <v>3983</v>
      </c>
      <c r="BB1674" s="294">
        <v>108</v>
      </c>
      <c r="BC1674" s="294">
        <v>356</v>
      </c>
      <c r="BD1674" s="294">
        <v>0.96560000000000001</v>
      </c>
      <c r="BE1674" s="294">
        <v>35280</v>
      </c>
      <c r="BG1674" s="294" t="s">
        <v>3983</v>
      </c>
      <c r="BH1674" s="294">
        <v>60</v>
      </c>
      <c r="BI1674" s="294">
        <v>356</v>
      </c>
      <c r="BJ1674" s="294">
        <v>0.96589999999999998</v>
      </c>
      <c r="BK1674" s="294">
        <v>27180</v>
      </c>
      <c r="BM1674" s="294" t="s">
        <v>3983</v>
      </c>
      <c r="BN1674" s="294">
        <v>120</v>
      </c>
      <c r="BO1674" s="294">
        <v>356</v>
      </c>
      <c r="BP1674" s="294">
        <v>0.92349999999999999</v>
      </c>
      <c r="BQ1674" s="294">
        <v>36900</v>
      </c>
      <c r="BS1674" s="294" t="s">
        <v>3983</v>
      </c>
      <c r="BT1674" s="294">
        <v>192</v>
      </c>
      <c r="BU1674" s="294">
        <v>356</v>
      </c>
      <c r="BV1674" s="294">
        <v>0.91220000000000001</v>
      </c>
      <c r="BW1674" s="294">
        <v>33660</v>
      </c>
      <c r="BY1674" s="294" t="s">
        <v>3983</v>
      </c>
    </row>
    <row r="1675" spans="1:77">
      <c r="A1675" s="301">
        <v>1709</v>
      </c>
      <c r="B1675" s="302" t="s">
        <v>3986</v>
      </c>
      <c r="C1675" s="301" t="s">
        <v>5625</v>
      </c>
      <c r="D1675" s="302" t="s">
        <v>4139</v>
      </c>
      <c r="E1675" s="303">
        <v>667</v>
      </c>
      <c r="F1675" s="294">
        <v>619.20000000000005</v>
      </c>
      <c r="G1675" s="294">
        <v>619.20000000000005</v>
      </c>
      <c r="H1675" s="294">
        <v>0.99970000000000003</v>
      </c>
      <c r="I1675" s="294">
        <v>198960</v>
      </c>
      <c r="K1675" s="294">
        <v>0.44640000000000002</v>
      </c>
      <c r="L1675" s="294">
        <v>660</v>
      </c>
      <c r="M1675" s="294">
        <v>660</v>
      </c>
      <c r="N1675" s="294">
        <v>0.99780000000000002</v>
      </c>
      <c r="O1675" s="294">
        <v>182640</v>
      </c>
      <c r="Q1675" s="294">
        <v>0.37280000000000002</v>
      </c>
      <c r="R1675" s="294">
        <v>654</v>
      </c>
      <c r="S1675" s="294">
        <v>654</v>
      </c>
      <c r="T1675" s="294">
        <v>0.99809999999999999</v>
      </c>
      <c r="U1675" s="294">
        <v>187080</v>
      </c>
      <c r="W1675" s="294">
        <v>0.39810000000000001</v>
      </c>
      <c r="X1675" s="294">
        <v>650.4</v>
      </c>
      <c r="Y1675" s="294">
        <v>650.4</v>
      </c>
      <c r="Z1675" s="294">
        <v>0.99809999999999999</v>
      </c>
      <c r="AA1675" s="294">
        <v>182820</v>
      </c>
      <c r="AC1675" s="294">
        <v>0.37859999999999999</v>
      </c>
      <c r="AD1675" s="294">
        <v>642</v>
      </c>
      <c r="AE1675" s="294">
        <v>642</v>
      </c>
      <c r="AF1675" s="294">
        <v>0.99809999999999999</v>
      </c>
      <c r="AG1675" s="294">
        <v>180900</v>
      </c>
      <c r="AI1675" s="294">
        <v>0.3795</v>
      </c>
      <c r="AJ1675" s="294">
        <v>630</v>
      </c>
      <c r="AK1675" s="294">
        <v>630</v>
      </c>
      <c r="AL1675" s="294">
        <v>0.99509999999999998</v>
      </c>
      <c r="AM1675" s="294">
        <v>143940</v>
      </c>
      <c r="AO1675" s="294">
        <v>0.31890000000000002</v>
      </c>
      <c r="AP1675" s="294">
        <v>641.4</v>
      </c>
      <c r="AQ1675" s="294">
        <v>641.4</v>
      </c>
      <c r="AR1675" s="294">
        <v>0.99729999999999996</v>
      </c>
      <c r="AS1675" s="294">
        <v>130920</v>
      </c>
      <c r="AU1675" s="294">
        <v>0.27510000000000001</v>
      </c>
      <c r="AV1675" s="294">
        <v>644.4</v>
      </c>
      <c r="AW1675" s="294">
        <v>644.4</v>
      </c>
      <c r="AX1675" s="294">
        <v>0.99629999999999996</v>
      </c>
      <c r="AY1675" s="294">
        <v>129000</v>
      </c>
      <c r="BA1675" s="294">
        <v>0.27910000000000001</v>
      </c>
      <c r="BB1675" s="294">
        <v>646.79999999999995</v>
      </c>
      <c r="BC1675" s="294">
        <v>646.79999999999995</v>
      </c>
      <c r="BD1675" s="294">
        <v>0.99749999999999994</v>
      </c>
      <c r="BE1675" s="294">
        <v>187260</v>
      </c>
      <c r="BG1675" s="294">
        <v>0.3901</v>
      </c>
      <c r="BH1675" s="294">
        <v>675</v>
      </c>
      <c r="BI1675" s="294">
        <v>675</v>
      </c>
      <c r="BJ1675" s="294">
        <v>0.997</v>
      </c>
      <c r="BK1675" s="294">
        <v>253860</v>
      </c>
      <c r="BM1675" s="294">
        <v>0.50700000000000001</v>
      </c>
      <c r="BN1675" s="294">
        <v>731.4</v>
      </c>
      <c r="BO1675" s="294">
        <v>731.4</v>
      </c>
      <c r="BP1675" s="294">
        <v>0.99470000000000003</v>
      </c>
      <c r="BQ1675" s="294">
        <v>246120</v>
      </c>
      <c r="BS1675" s="294">
        <v>0.50339999999999996</v>
      </c>
      <c r="BT1675" s="294">
        <v>677.4</v>
      </c>
      <c r="BU1675" s="294">
        <v>677.4</v>
      </c>
      <c r="BV1675" s="294">
        <v>0.99509999999999998</v>
      </c>
      <c r="BW1675" s="294">
        <v>270120</v>
      </c>
      <c r="BY1675" s="294">
        <v>0.53859999999999997</v>
      </c>
    </row>
    <row r="1676" spans="1:77">
      <c r="A1676" s="301">
        <v>1710</v>
      </c>
      <c r="B1676" s="302" t="s">
        <v>3986</v>
      </c>
      <c r="C1676" s="301" t="s">
        <v>5626</v>
      </c>
      <c r="D1676" s="302" t="s">
        <v>4139</v>
      </c>
      <c r="E1676" s="303">
        <v>189</v>
      </c>
      <c r="F1676" s="294">
        <v>218</v>
      </c>
      <c r="G1676" s="294">
        <v>218</v>
      </c>
      <c r="H1676" s="294">
        <v>0.94430000000000003</v>
      </c>
      <c r="I1676" s="294">
        <v>8263</v>
      </c>
      <c r="K1676" s="294">
        <v>5.5800000000000002E-2</v>
      </c>
      <c r="L1676" s="294">
        <v>76.400000000000006</v>
      </c>
      <c r="M1676" s="294">
        <v>151.19999999999999</v>
      </c>
      <c r="N1676" s="294">
        <v>0.95250000000000001</v>
      </c>
      <c r="O1676" s="294">
        <v>5412</v>
      </c>
      <c r="Q1676" s="294">
        <v>0.1</v>
      </c>
      <c r="R1676" s="294">
        <v>52</v>
      </c>
      <c r="S1676" s="294">
        <v>151.19999999999999</v>
      </c>
      <c r="T1676" s="294">
        <v>0.95650000000000002</v>
      </c>
      <c r="U1676" s="294">
        <v>3665</v>
      </c>
      <c r="W1676" s="294">
        <v>0.1023</v>
      </c>
      <c r="X1676" s="294">
        <v>41.2</v>
      </c>
      <c r="Y1676" s="294">
        <v>151.19999999999999</v>
      </c>
      <c r="Z1676" s="294">
        <v>0.90149999999999997</v>
      </c>
      <c r="AA1676" s="294">
        <v>1911</v>
      </c>
      <c r="AC1676" s="294">
        <v>6.9199999999999998E-2</v>
      </c>
      <c r="AD1676" s="294">
        <v>54</v>
      </c>
      <c r="AE1676" s="294">
        <v>151.19999999999999</v>
      </c>
      <c r="AF1676" s="294">
        <v>0.8911</v>
      </c>
      <c r="AG1676" s="294">
        <v>3867</v>
      </c>
      <c r="AI1676" s="294">
        <v>0.108</v>
      </c>
      <c r="AJ1676" s="294">
        <v>67.2</v>
      </c>
      <c r="AK1676" s="294">
        <v>151.19999999999999</v>
      </c>
      <c r="AL1676" s="294">
        <v>0.84450000000000003</v>
      </c>
      <c r="AM1676" s="294">
        <v>3615</v>
      </c>
      <c r="AO1676" s="294">
        <v>8.8499999999999995E-2</v>
      </c>
      <c r="AP1676" s="294">
        <v>70.400000000000006</v>
      </c>
      <c r="AQ1676" s="294">
        <v>151.19999999999999</v>
      </c>
      <c r="AR1676" s="294">
        <v>0.82950000000000002</v>
      </c>
      <c r="AS1676" s="294">
        <v>3992</v>
      </c>
      <c r="AU1676" s="294">
        <v>9.1899999999999996E-2</v>
      </c>
      <c r="AV1676" s="294">
        <v>76.8</v>
      </c>
      <c r="AW1676" s="294">
        <v>151.19999999999999</v>
      </c>
      <c r="AX1676" s="294">
        <v>0.87919999999999998</v>
      </c>
      <c r="AY1676" s="294">
        <v>9841</v>
      </c>
      <c r="BA1676" s="294">
        <v>0.2024</v>
      </c>
      <c r="BB1676" s="294">
        <v>88</v>
      </c>
      <c r="BC1676" s="294">
        <v>151.19999999999999</v>
      </c>
      <c r="BD1676" s="294">
        <v>0.89459999999999995</v>
      </c>
      <c r="BE1676" s="294">
        <v>8027</v>
      </c>
      <c r="BG1676" s="294">
        <v>0.1371</v>
      </c>
      <c r="BH1676" s="294">
        <v>84</v>
      </c>
      <c r="BI1676" s="294">
        <v>151.19999999999999</v>
      </c>
      <c r="BJ1676" s="294">
        <v>0.89500000000000002</v>
      </c>
      <c r="BK1676" s="294">
        <v>8024</v>
      </c>
      <c r="BM1676" s="294">
        <v>0.14349999999999999</v>
      </c>
      <c r="BN1676" s="294">
        <v>91.2</v>
      </c>
      <c r="BO1676" s="294">
        <v>151.19999999999999</v>
      </c>
      <c r="BP1676" s="294">
        <v>0.87890000000000001</v>
      </c>
      <c r="BQ1676" s="294">
        <v>6897</v>
      </c>
      <c r="BS1676" s="294">
        <v>0.12809999999999999</v>
      </c>
      <c r="BT1676" s="294">
        <v>90</v>
      </c>
      <c r="BU1676" s="294">
        <v>151.19999999999999</v>
      </c>
      <c r="BV1676" s="294">
        <v>0.86240000000000006</v>
      </c>
      <c r="BW1676" s="294">
        <v>6467</v>
      </c>
      <c r="BY1676" s="294">
        <v>0.112</v>
      </c>
    </row>
    <row r="1677" spans="1:77">
      <c r="A1677" s="301">
        <v>1711</v>
      </c>
      <c r="B1677" s="302" t="s">
        <v>3986</v>
      </c>
      <c r="C1677" s="301" t="s">
        <v>5627</v>
      </c>
      <c r="D1677" s="302" t="s">
        <v>4065</v>
      </c>
      <c r="E1677" s="303">
        <v>127.77</v>
      </c>
      <c r="F1677" s="294">
        <v>46</v>
      </c>
      <c r="G1677" s="294">
        <v>102.21599999999999</v>
      </c>
      <c r="H1677" s="294">
        <v>1.0719000000000001</v>
      </c>
      <c r="I1677" s="294">
        <v>10000</v>
      </c>
      <c r="K1677" s="294">
        <v>0.28170000000000001</v>
      </c>
      <c r="L1677" s="294">
        <v>48.6</v>
      </c>
      <c r="M1677" s="294">
        <v>102.21599999999999</v>
      </c>
      <c r="N1677" s="294">
        <v>1.141</v>
      </c>
      <c r="O1677" s="294">
        <v>9830</v>
      </c>
      <c r="Q1677" s="294">
        <v>0.23830000000000001</v>
      </c>
      <c r="R1677" s="294">
        <v>46</v>
      </c>
      <c r="S1677" s="294">
        <v>102.21599999999999</v>
      </c>
      <c r="T1677" s="294">
        <v>1.238</v>
      </c>
      <c r="U1677" s="294">
        <v>6492</v>
      </c>
      <c r="W1677" s="294">
        <v>0.1583</v>
      </c>
      <c r="X1677" s="294">
        <v>53.6</v>
      </c>
      <c r="Y1677" s="294">
        <v>102.21599999999999</v>
      </c>
      <c r="Z1677" s="294">
        <v>1.0355000000000001</v>
      </c>
      <c r="AA1677" s="294">
        <v>10930</v>
      </c>
      <c r="AC1677" s="294">
        <v>0.26469999999999999</v>
      </c>
      <c r="AD1677" s="294">
        <v>58.6</v>
      </c>
      <c r="AE1677" s="294">
        <v>102.21599999999999</v>
      </c>
      <c r="AF1677" s="294">
        <v>1.0256000000000001</v>
      </c>
      <c r="AG1677" s="294">
        <v>12530</v>
      </c>
      <c r="AI1677" s="294">
        <v>0.2802</v>
      </c>
      <c r="AJ1677" s="294">
        <v>58.8</v>
      </c>
      <c r="AK1677" s="294">
        <v>102.21599999999999</v>
      </c>
      <c r="AL1677" s="294">
        <v>1.0298</v>
      </c>
      <c r="AM1677" s="294">
        <v>12520</v>
      </c>
      <c r="AO1677" s="294">
        <v>0.28720000000000001</v>
      </c>
      <c r="AP1677" s="294">
        <v>56</v>
      </c>
      <c r="AQ1677" s="294">
        <v>102.21599999999999</v>
      </c>
      <c r="AR1677" s="294">
        <v>0.99139999999999995</v>
      </c>
      <c r="AS1677" s="294">
        <v>10076</v>
      </c>
      <c r="AU1677" s="294">
        <v>0.24399999999999999</v>
      </c>
      <c r="AV1677" s="294">
        <v>46.2</v>
      </c>
      <c r="AW1677" s="294">
        <v>102.21599999999999</v>
      </c>
      <c r="AX1677" s="294">
        <v>0.98839999999999995</v>
      </c>
      <c r="AY1677" s="294">
        <v>12180</v>
      </c>
      <c r="BA1677" s="294">
        <v>0.3705</v>
      </c>
      <c r="BB1677" s="294">
        <v>50.4</v>
      </c>
      <c r="BC1677" s="294">
        <v>102.21599999999999</v>
      </c>
      <c r="BD1677" s="294">
        <v>0.97639999999999993</v>
      </c>
      <c r="BE1677" s="294">
        <v>11376</v>
      </c>
      <c r="BG1677" s="294">
        <v>0.31069999999999998</v>
      </c>
      <c r="BH1677" s="294">
        <v>52.4</v>
      </c>
      <c r="BI1677" s="294">
        <v>102.21599999999999</v>
      </c>
      <c r="BJ1677" s="294">
        <v>0.99070000000000003</v>
      </c>
      <c r="BK1677" s="294">
        <v>13624</v>
      </c>
      <c r="BM1677" s="294">
        <v>0.35270000000000001</v>
      </c>
      <c r="BN1677" s="294">
        <v>58</v>
      </c>
      <c r="BO1677" s="294">
        <v>102.21599999999999</v>
      </c>
      <c r="BP1677" s="294">
        <v>0.99539999999999995</v>
      </c>
      <c r="BQ1677" s="294">
        <v>14510</v>
      </c>
      <c r="BS1677" s="294">
        <v>0.374</v>
      </c>
      <c r="BT1677" s="294">
        <v>66.8</v>
      </c>
      <c r="BU1677" s="294">
        <v>102.21599999999999</v>
      </c>
      <c r="BV1677" s="294">
        <v>0.99550000000000005</v>
      </c>
      <c r="BW1677" s="294">
        <v>17552</v>
      </c>
      <c r="BY1677" s="294">
        <v>0.3548</v>
      </c>
    </row>
    <row r="1678" spans="1:77">
      <c r="A1678" s="301">
        <v>1712</v>
      </c>
      <c r="B1678" s="302" t="s">
        <v>3986</v>
      </c>
      <c r="C1678" s="301" t="s">
        <v>5628</v>
      </c>
      <c r="D1678" s="302" t="s">
        <v>4139</v>
      </c>
      <c r="E1678" s="303">
        <v>122.22</v>
      </c>
      <c r="F1678" s="294">
        <v>26.73</v>
      </c>
      <c r="G1678" s="294">
        <v>97.775999999999996</v>
      </c>
      <c r="H1678" s="294">
        <v>0.99070000000000003</v>
      </c>
      <c r="I1678" s="294">
        <v>2503</v>
      </c>
      <c r="K1678" s="294">
        <v>0.13769999999999999</v>
      </c>
      <c r="L1678" s="294">
        <v>34.83</v>
      </c>
      <c r="M1678" s="294">
        <v>97.775999999999996</v>
      </c>
      <c r="N1678" s="294">
        <v>0.99009999999999998</v>
      </c>
      <c r="O1678" s="294">
        <v>3577</v>
      </c>
      <c r="Q1678" s="294">
        <v>0.14460000000000001</v>
      </c>
      <c r="R1678" s="294">
        <v>22.99</v>
      </c>
      <c r="S1678" s="294">
        <v>97.775999999999996</v>
      </c>
      <c r="T1678" s="294">
        <v>0.98439999999999994</v>
      </c>
      <c r="U1678" s="294">
        <v>2328</v>
      </c>
      <c r="W1678" s="294">
        <v>0.15110000000000001</v>
      </c>
      <c r="X1678" s="294">
        <v>60.93</v>
      </c>
      <c r="Y1678" s="294">
        <v>97.775999999999996</v>
      </c>
      <c r="Z1678" s="294">
        <v>0.98729999999999996</v>
      </c>
      <c r="AA1678" s="294">
        <v>4504</v>
      </c>
      <c r="AC1678" s="294">
        <v>0.1027</v>
      </c>
      <c r="AD1678" s="294">
        <v>68.45</v>
      </c>
      <c r="AE1678" s="294">
        <v>97.775999999999996</v>
      </c>
      <c r="AF1678" s="294">
        <v>0.98139999999999994</v>
      </c>
      <c r="AG1678" s="294">
        <v>6774</v>
      </c>
      <c r="AI1678" s="294">
        <v>0.1381</v>
      </c>
      <c r="AJ1678" s="294">
        <v>71.010000000000005</v>
      </c>
      <c r="AK1678" s="294">
        <v>97.775999999999996</v>
      </c>
      <c r="AL1678" s="294">
        <v>0.98799999999999999</v>
      </c>
      <c r="AM1678" s="294">
        <v>6090</v>
      </c>
      <c r="AO1678" s="294">
        <v>0.1227</v>
      </c>
      <c r="AP1678" s="294">
        <v>71.010000000000005</v>
      </c>
      <c r="AQ1678" s="294">
        <v>97.775999999999996</v>
      </c>
      <c r="AR1678" s="294">
        <v>0.99009999999999998</v>
      </c>
      <c r="AS1678" s="294">
        <v>6686</v>
      </c>
      <c r="AU1678" s="294">
        <v>0.13009999999999999</v>
      </c>
      <c r="AV1678" s="294">
        <v>81.209999999999994</v>
      </c>
      <c r="AW1678" s="294">
        <v>97.775999999999996</v>
      </c>
      <c r="AX1678" s="294">
        <v>0.99060000000000004</v>
      </c>
      <c r="AY1678" s="294">
        <v>7337</v>
      </c>
      <c r="BA1678" s="294">
        <v>0.12870000000000001</v>
      </c>
      <c r="BB1678" s="294">
        <v>51.25</v>
      </c>
      <c r="BC1678" s="294">
        <v>97.775999999999996</v>
      </c>
      <c r="BD1678" s="294">
        <v>0.99509999999999998</v>
      </c>
      <c r="BE1678" s="294">
        <v>3396</v>
      </c>
      <c r="BG1678" s="294">
        <v>0.1497</v>
      </c>
      <c r="BH1678" s="294">
        <v>52.05</v>
      </c>
      <c r="BI1678" s="294">
        <v>97.775999999999996</v>
      </c>
      <c r="BJ1678" s="294">
        <v>0.99470000000000003</v>
      </c>
      <c r="BK1678" s="294">
        <v>4434</v>
      </c>
      <c r="BM1678" s="294">
        <v>0.11799999999999999</v>
      </c>
      <c r="BN1678" s="294">
        <v>35.57</v>
      </c>
      <c r="BO1678" s="294">
        <v>97.775999999999996</v>
      </c>
      <c r="BP1678" s="294">
        <v>0.99219999999999997</v>
      </c>
      <c r="BQ1678" s="294">
        <v>2781</v>
      </c>
      <c r="BS1678" s="294">
        <v>0.1215</v>
      </c>
      <c r="BT1678" s="294">
        <v>43.17</v>
      </c>
      <c r="BU1678" s="294">
        <v>97.775999999999996</v>
      </c>
      <c r="BV1678" s="294">
        <v>0.98509999999999998</v>
      </c>
      <c r="BW1678" s="294">
        <v>3311</v>
      </c>
      <c r="BY1678" s="294">
        <v>2.69E-2</v>
      </c>
    </row>
    <row r="1679" spans="1:77">
      <c r="A1679" s="301">
        <v>1713</v>
      </c>
      <c r="B1679" s="302" t="s">
        <v>3986</v>
      </c>
      <c r="C1679" s="301" t="s">
        <v>5629</v>
      </c>
      <c r="D1679" s="302" t="s">
        <v>4139</v>
      </c>
      <c r="E1679" s="303">
        <v>523</v>
      </c>
      <c r="F1679" s="294">
        <v>178.8</v>
      </c>
      <c r="G1679" s="294">
        <v>418.4</v>
      </c>
      <c r="H1679" s="294">
        <v>0.99749999999999994</v>
      </c>
      <c r="I1679" s="294">
        <v>97734</v>
      </c>
      <c r="J1679" s="294" t="e">
        <f>I1679-#REF!</f>
        <v>#REF!</v>
      </c>
      <c r="K1679" s="294">
        <v>0.7611</v>
      </c>
      <c r="L1679" s="294">
        <v>183.6</v>
      </c>
      <c r="M1679" s="294">
        <v>418.4</v>
      </c>
      <c r="N1679" s="294">
        <v>0.99649999999999994</v>
      </c>
      <c r="O1679" s="294">
        <v>73278</v>
      </c>
      <c r="Q1679" s="294">
        <v>0.5383</v>
      </c>
      <c r="R1679" s="294">
        <v>183.6</v>
      </c>
      <c r="S1679" s="294">
        <v>418.4</v>
      </c>
      <c r="T1679" s="294">
        <v>0.99690000000000001</v>
      </c>
      <c r="U1679" s="294">
        <v>84894</v>
      </c>
      <c r="V1679" s="294" t="e">
        <f>U1679-#REF!</f>
        <v>#REF!</v>
      </c>
      <c r="W1679" s="294">
        <v>0.64419999999999999</v>
      </c>
      <c r="X1679" s="294">
        <v>190.2</v>
      </c>
      <c r="Y1679" s="294">
        <v>418.4</v>
      </c>
      <c r="Z1679" s="294">
        <v>0.99439999999999995</v>
      </c>
      <c r="AA1679" s="294">
        <v>66534</v>
      </c>
      <c r="AC1679" s="294">
        <v>0.4728</v>
      </c>
      <c r="AD1679" s="294">
        <v>187.8</v>
      </c>
      <c r="AE1679" s="294">
        <v>418.4</v>
      </c>
      <c r="AF1679" s="294">
        <v>0.99380000000000002</v>
      </c>
      <c r="AG1679" s="294">
        <v>102648</v>
      </c>
      <c r="AH1679" s="294" t="e">
        <f>AG1679-#REF!</f>
        <v>#REF!</v>
      </c>
      <c r="AI1679" s="294">
        <v>0.73929999999999996</v>
      </c>
      <c r="AJ1679" s="294">
        <v>195</v>
      </c>
      <c r="AK1679" s="294">
        <v>418.4</v>
      </c>
      <c r="AL1679" s="294">
        <v>0.99619999999999997</v>
      </c>
      <c r="AM1679" s="294">
        <v>101862</v>
      </c>
      <c r="AN1679" s="294" t="e">
        <f>AM1679-#REF!</f>
        <v>#REF!</v>
      </c>
      <c r="AO1679" s="294">
        <v>0.72829999999999995</v>
      </c>
      <c r="AP1679" s="294">
        <v>192.6</v>
      </c>
      <c r="AQ1679" s="294">
        <v>418.4</v>
      </c>
      <c r="AR1679" s="294">
        <v>0.99519999999999997</v>
      </c>
      <c r="AS1679" s="294">
        <v>77472</v>
      </c>
      <c r="AU1679" s="294">
        <v>0.54330000000000001</v>
      </c>
      <c r="AV1679" s="294">
        <v>185.4</v>
      </c>
      <c r="AW1679" s="294">
        <v>418.4</v>
      </c>
      <c r="AX1679" s="294">
        <v>0.99729999999999996</v>
      </c>
      <c r="AY1679" s="294">
        <v>100890</v>
      </c>
      <c r="AZ1679" s="294" t="e">
        <f>AY1679-#REF!</f>
        <v>#REF!</v>
      </c>
      <c r="BA1679" s="294">
        <v>0.75790000000000002</v>
      </c>
      <c r="BB1679" s="294">
        <v>184.8</v>
      </c>
      <c r="BC1679" s="294">
        <v>418.4</v>
      </c>
      <c r="BD1679" s="294">
        <v>0.9819</v>
      </c>
      <c r="BE1679" s="294">
        <v>47142</v>
      </c>
      <c r="BG1679" s="294">
        <v>0.34920000000000001</v>
      </c>
      <c r="BH1679" s="294">
        <v>178.8</v>
      </c>
      <c r="BI1679" s="294">
        <v>418.4</v>
      </c>
      <c r="BJ1679" s="294">
        <v>0.99449999999999994</v>
      </c>
      <c r="BK1679" s="294">
        <v>78690</v>
      </c>
      <c r="BM1679" s="294">
        <v>0.5948</v>
      </c>
      <c r="BN1679" s="294">
        <v>192.6</v>
      </c>
      <c r="BO1679" s="294">
        <v>418.4</v>
      </c>
      <c r="BP1679" s="294">
        <v>0.9929</v>
      </c>
      <c r="BQ1679" s="294">
        <v>48030</v>
      </c>
      <c r="BS1679" s="294">
        <v>0.37380000000000002</v>
      </c>
      <c r="BT1679" s="294">
        <v>154.19999999999999</v>
      </c>
      <c r="BU1679" s="294">
        <v>418.4</v>
      </c>
      <c r="BV1679" s="294">
        <v>0.99839999999999995</v>
      </c>
      <c r="BW1679" s="294">
        <v>96066</v>
      </c>
      <c r="BX1679" s="294" t="e">
        <f>BW1679-#REF!</f>
        <v>#REF!</v>
      </c>
      <c r="BY1679" s="294">
        <v>0.8387</v>
      </c>
    </row>
    <row r="1680" spans="1:77">
      <c r="A1680" s="301">
        <v>1714</v>
      </c>
      <c r="B1680" s="302" t="s">
        <v>3986</v>
      </c>
      <c r="C1680" s="301" t="s">
        <v>5630</v>
      </c>
      <c r="D1680" s="302" t="s">
        <v>4139</v>
      </c>
      <c r="E1680" s="303">
        <v>117.78</v>
      </c>
      <c r="F1680" s="294">
        <v>81.599999999999994</v>
      </c>
      <c r="G1680" s="294">
        <v>94.224000000000004</v>
      </c>
      <c r="H1680" s="294">
        <v>0.98299999999999998</v>
      </c>
      <c r="I1680" s="294">
        <v>14531</v>
      </c>
      <c r="K1680" s="294">
        <v>0.25159999999999999</v>
      </c>
      <c r="L1680" s="294">
        <v>82.8</v>
      </c>
      <c r="M1680" s="294">
        <v>94.224000000000004</v>
      </c>
      <c r="N1680" s="294">
        <v>0.98250000000000004</v>
      </c>
      <c r="O1680" s="294">
        <v>15569</v>
      </c>
      <c r="Q1680" s="294">
        <v>0.25719999999999998</v>
      </c>
      <c r="R1680" s="294">
        <v>68.8</v>
      </c>
      <c r="S1680" s="294">
        <v>94.224000000000004</v>
      </c>
      <c r="T1680" s="294">
        <v>0.98280000000000001</v>
      </c>
      <c r="U1680" s="294">
        <v>13791</v>
      </c>
      <c r="W1680" s="294">
        <v>0.2833</v>
      </c>
      <c r="X1680" s="294">
        <v>62.4</v>
      </c>
      <c r="Y1680" s="294">
        <v>94.224000000000004</v>
      </c>
      <c r="Z1680" s="294">
        <v>0.98509999999999998</v>
      </c>
      <c r="AA1680" s="294">
        <v>13161</v>
      </c>
      <c r="AC1680" s="294">
        <v>0.2878</v>
      </c>
      <c r="AD1680" s="294">
        <v>62.4</v>
      </c>
      <c r="AE1680" s="294">
        <v>94.224000000000004</v>
      </c>
      <c r="AF1680" s="294">
        <v>0.98409999999999997</v>
      </c>
      <c r="AG1680" s="294">
        <v>11566</v>
      </c>
      <c r="AI1680" s="294">
        <v>0.25319999999999998</v>
      </c>
      <c r="AJ1680" s="294">
        <v>65.2</v>
      </c>
      <c r="AK1680" s="294">
        <v>94.224000000000004</v>
      </c>
      <c r="AL1680" s="294">
        <v>0.98799999999999999</v>
      </c>
      <c r="AM1680" s="294">
        <v>13154</v>
      </c>
      <c r="AO1680" s="294">
        <v>0.28360000000000002</v>
      </c>
      <c r="AP1680" s="294">
        <v>60.8</v>
      </c>
      <c r="AQ1680" s="294">
        <v>94.224000000000004</v>
      </c>
      <c r="AR1680" s="294">
        <v>0.98399999999999999</v>
      </c>
      <c r="AS1680" s="294">
        <v>11286</v>
      </c>
      <c r="AU1680" s="294">
        <v>0.25359999999999999</v>
      </c>
      <c r="AV1680" s="294">
        <v>62.4</v>
      </c>
      <c r="AW1680" s="294">
        <v>94.224000000000004</v>
      </c>
      <c r="AX1680" s="294">
        <v>0.98109999999999997</v>
      </c>
      <c r="AY1680" s="294">
        <v>10432</v>
      </c>
      <c r="BA1680" s="294">
        <v>0.23669999999999999</v>
      </c>
      <c r="BB1680" s="294">
        <v>44</v>
      </c>
      <c r="BC1680" s="294">
        <v>94.224000000000004</v>
      </c>
      <c r="BD1680" s="294">
        <v>0.98119999999999996</v>
      </c>
      <c r="BE1680" s="294">
        <v>7487</v>
      </c>
      <c r="BG1680" s="294">
        <v>0.2331</v>
      </c>
      <c r="BH1680" s="294">
        <v>47.2</v>
      </c>
      <c r="BI1680" s="294">
        <v>94.224000000000004</v>
      </c>
      <c r="BJ1680" s="294">
        <v>0.98219999999999996</v>
      </c>
      <c r="BK1680" s="294">
        <v>6875</v>
      </c>
      <c r="BM1680" s="294">
        <v>0.1993</v>
      </c>
      <c r="BN1680" s="294">
        <v>58.04</v>
      </c>
      <c r="BO1680" s="294">
        <v>94.224000000000004</v>
      </c>
      <c r="BP1680" s="294">
        <v>0.98439999999999994</v>
      </c>
      <c r="BQ1680" s="294">
        <v>9040</v>
      </c>
      <c r="BS1680" s="294">
        <v>0.23549999999999999</v>
      </c>
      <c r="BT1680" s="294">
        <v>69.599999999999994</v>
      </c>
      <c r="BU1680" s="294">
        <v>94.224000000000004</v>
      </c>
      <c r="BV1680" s="294">
        <v>0.98519999999999996</v>
      </c>
      <c r="BW1680" s="294">
        <v>11554</v>
      </c>
      <c r="BY1680" s="294">
        <v>0.22650000000000001</v>
      </c>
    </row>
    <row r="1681" spans="1:77">
      <c r="A1681" s="301">
        <v>1715</v>
      </c>
      <c r="B1681" s="302" t="s">
        <v>3986</v>
      </c>
      <c r="C1681" s="301" t="s">
        <v>5631</v>
      </c>
      <c r="D1681" s="302" t="s">
        <v>4139</v>
      </c>
      <c r="E1681" s="303">
        <v>139</v>
      </c>
      <c r="F1681" s="294" t="s">
        <v>3983</v>
      </c>
      <c r="G1681" s="294" t="s">
        <v>3983</v>
      </c>
      <c r="H1681" s="294" t="s">
        <v>3983</v>
      </c>
      <c r="I1681" s="294" t="s">
        <v>3983</v>
      </c>
      <c r="K1681" s="294" t="s">
        <v>3983</v>
      </c>
      <c r="L1681" s="294" t="s">
        <v>3983</v>
      </c>
      <c r="M1681" s="294" t="s">
        <v>3983</v>
      </c>
      <c r="N1681" s="294" t="s">
        <v>3983</v>
      </c>
      <c r="O1681" s="294" t="s">
        <v>3983</v>
      </c>
      <c r="Q1681" s="294" t="s">
        <v>3983</v>
      </c>
      <c r="R1681" s="294" t="s">
        <v>3983</v>
      </c>
      <c r="S1681" s="294" t="s">
        <v>3983</v>
      </c>
      <c r="T1681" s="294" t="s">
        <v>3983</v>
      </c>
      <c r="U1681" s="294" t="s">
        <v>3983</v>
      </c>
      <c r="W1681" s="294" t="s">
        <v>3983</v>
      </c>
      <c r="X1681" s="294" t="s">
        <v>3983</v>
      </c>
      <c r="Y1681" s="294" t="s">
        <v>3983</v>
      </c>
      <c r="Z1681" s="294" t="s">
        <v>3983</v>
      </c>
      <c r="AA1681" s="294" t="s">
        <v>3983</v>
      </c>
      <c r="AC1681" s="294" t="s">
        <v>3983</v>
      </c>
      <c r="AD1681" s="294" t="s">
        <v>3983</v>
      </c>
      <c r="AE1681" s="294" t="s">
        <v>3983</v>
      </c>
      <c r="AF1681" s="294" t="s">
        <v>3983</v>
      </c>
      <c r="AG1681" s="294" t="s">
        <v>3983</v>
      </c>
      <c r="AI1681" s="294" t="s">
        <v>3983</v>
      </c>
      <c r="AJ1681" s="294" t="s">
        <v>3983</v>
      </c>
      <c r="AK1681" s="294" t="s">
        <v>3983</v>
      </c>
      <c r="AL1681" s="294" t="s">
        <v>3983</v>
      </c>
      <c r="AM1681" s="294" t="s">
        <v>3983</v>
      </c>
      <c r="AO1681" s="294" t="s">
        <v>3983</v>
      </c>
      <c r="AP1681" s="294" t="s">
        <v>3983</v>
      </c>
      <c r="AQ1681" s="294" t="s">
        <v>3983</v>
      </c>
      <c r="AR1681" s="294" t="s">
        <v>3983</v>
      </c>
      <c r="AS1681" s="294" t="s">
        <v>3983</v>
      </c>
      <c r="AU1681" s="294" t="s">
        <v>3983</v>
      </c>
      <c r="AV1681" s="294" t="s">
        <v>3983</v>
      </c>
      <c r="AW1681" s="294" t="s">
        <v>3983</v>
      </c>
      <c r="AX1681" s="294" t="s">
        <v>3983</v>
      </c>
      <c r="AY1681" s="294" t="s">
        <v>3983</v>
      </c>
      <c r="BA1681" s="294" t="s">
        <v>3983</v>
      </c>
      <c r="BB1681" s="294" t="s">
        <v>3983</v>
      </c>
      <c r="BC1681" s="294" t="s">
        <v>3983</v>
      </c>
      <c r="BD1681" s="294" t="s">
        <v>3983</v>
      </c>
      <c r="BE1681" s="294" t="s">
        <v>3983</v>
      </c>
      <c r="BG1681" s="294" t="s">
        <v>3983</v>
      </c>
      <c r="BH1681" s="294" t="s">
        <v>3983</v>
      </c>
      <c r="BI1681" s="294" t="s">
        <v>3983</v>
      </c>
      <c r="BJ1681" s="294" t="s">
        <v>3983</v>
      </c>
      <c r="BK1681" s="294" t="s">
        <v>3983</v>
      </c>
      <c r="BM1681" s="294" t="s">
        <v>3983</v>
      </c>
      <c r="BN1681" s="294" t="s">
        <v>3983</v>
      </c>
      <c r="BO1681" s="294" t="s">
        <v>3983</v>
      </c>
      <c r="BP1681" s="294" t="s">
        <v>3983</v>
      </c>
      <c r="BQ1681" s="294" t="s">
        <v>3983</v>
      </c>
      <c r="BS1681" s="294" t="s">
        <v>3983</v>
      </c>
      <c r="BT1681" s="294" t="s">
        <v>3983</v>
      </c>
      <c r="BU1681" s="294" t="s">
        <v>3983</v>
      </c>
      <c r="BV1681" s="294" t="s">
        <v>3983</v>
      </c>
      <c r="BW1681" s="294" t="s">
        <v>3983</v>
      </c>
      <c r="BY1681" s="294" t="s">
        <v>3983</v>
      </c>
    </row>
    <row r="1682" spans="1:77">
      <c r="A1682" s="301">
        <v>1716</v>
      </c>
      <c r="B1682" s="302" t="s">
        <v>3986</v>
      </c>
      <c r="C1682" s="301" t="s">
        <v>5632</v>
      </c>
      <c r="D1682" s="302" t="s">
        <v>4139</v>
      </c>
      <c r="E1682" s="303">
        <v>400</v>
      </c>
      <c r="F1682" s="294">
        <v>168</v>
      </c>
      <c r="G1682" s="294">
        <v>320</v>
      </c>
      <c r="H1682" s="294">
        <v>0.81540000000000001</v>
      </c>
      <c r="I1682" s="294">
        <v>23580</v>
      </c>
      <c r="K1682" s="294">
        <v>0.23910000000000001</v>
      </c>
      <c r="L1682" s="294">
        <v>144</v>
      </c>
      <c r="M1682" s="294">
        <v>320</v>
      </c>
      <c r="N1682" s="294">
        <v>0.81399999999999995</v>
      </c>
      <c r="O1682" s="294">
        <v>16800</v>
      </c>
      <c r="Q1682" s="294">
        <v>0.19270000000000001</v>
      </c>
      <c r="R1682" s="294">
        <v>108</v>
      </c>
      <c r="S1682" s="294">
        <v>320</v>
      </c>
      <c r="T1682" s="294">
        <v>0.80399999999999994</v>
      </c>
      <c r="U1682" s="294">
        <v>14520</v>
      </c>
      <c r="W1682" s="294">
        <v>0.23230000000000001</v>
      </c>
      <c r="X1682" s="294">
        <v>96</v>
      </c>
      <c r="Y1682" s="294">
        <v>320</v>
      </c>
      <c r="Z1682" s="294">
        <v>0.80179999999999996</v>
      </c>
      <c r="AA1682" s="294">
        <v>11160</v>
      </c>
      <c r="AC1682" s="294">
        <v>0.19489999999999999</v>
      </c>
      <c r="AD1682" s="294">
        <v>102</v>
      </c>
      <c r="AE1682" s="294">
        <v>320</v>
      </c>
      <c r="AF1682" s="294">
        <v>0.80620000000000003</v>
      </c>
      <c r="AG1682" s="294">
        <v>10980</v>
      </c>
      <c r="AI1682" s="294">
        <v>0.17949999999999999</v>
      </c>
      <c r="AJ1682" s="294">
        <v>102</v>
      </c>
      <c r="AK1682" s="294">
        <v>320</v>
      </c>
      <c r="AL1682" s="294">
        <v>0.80399999999999994</v>
      </c>
      <c r="AM1682" s="294">
        <v>12300</v>
      </c>
      <c r="AO1682" s="294">
        <v>0.20830000000000001</v>
      </c>
      <c r="AP1682" s="294">
        <v>84</v>
      </c>
      <c r="AQ1682" s="294">
        <v>320</v>
      </c>
      <c r="AR1682" s="294">
        <v>0.76749999999999996</v>
      </c>
      <c r="AS1682" s="294">
        <v>7920</v>
      </c>
      <c r="AU1682" s="294">
        <v>0.1651</v>
      </c>
      <c r="AV1682" s="294">
        <v>114</v>
      </c>
      <c r="AW1682" s="294">
        <v>320</v>
      </c>
      <c r="AX1682" s="294">
        <v>0.70340000000000003</v>
      </c>
      <c r="AY1682" s="294">
        <v>13800</v>
      </c>
      <c r="BA1682" s="294">
        <v>0.23899999999999999</v>
      </c>
      <c r="BB1682" s="294">
        <v>186</v>
      </c>
      <c r="BC1682" s="294">
        <v>320</v>
      </c>
      <c r="BD1682" s="294">
        <v>0.73629999999999995</v>
      </c>
      <c r="BE1682" s="294">
        <v>28140</v>
      </c>
      <c r="BG1682" s="294">
        <v>0.2762</v>
      </c>
      <c r="BH1682" s="294">
        <v>192</v>
      </c>
      <c r="BI1682" s="294">
        <v>320</v>
      </c>
      <c r="BJ1682" s="294">
        <v>0.76019999999999999</v>
      </c>
      <c r="BK1682" s="294">
        <v>32700</v>
      </c>
      <c r="BM1682" s="294">
        <v>0.30120000000000002</v>
      </c>
      <c r="BN1682" s="294">
        <v>150</v>
      </c>
      <c r="BO1682" s="294">
        <v>320</v>
      </c>
      <c r="BP1682" s="294">
        <v>0.71250000000000002</v>
      </c>
      <c r="BQ1682" s="294">
        <v>22740</v>
      </c>
      <c r="BS1682" s="294">
        <v>0.31669999999999998</v>
      </c>
      <c r="BT1682" s="294">
        <v>156.24</v>
      </c>
      <c r="BU1682" s="294">
        <v>320</v>
      </c>
      <c r="BV1682" s="294">
        <v>0.9577</v>
      </c>
      <c r="BW1682" s="294">
        <v>19020</v>
      </c>
      <c r="BY1682" s="294">
        <v>0.1089</v>
      </c>
    </row>
    <row r="1683" spans="1:77">
      <c r="A1683" s="301">
        <v>1717</v>
      </c>
      <c r="B1683" s="302" t="s">
        <v>3986</v>
      </c>
      <c r="C1683" s="301" t="s">
        <v>5633</v>
      </c>
      <c r="D1683" s="302" t="s">
        <v>4051</v>
      </c>
      <c r="E1683" s="303">
        <v>251.11111111111111</v>
      </c>
      <c r="F1683" s="294">
        <v>64.2</v>
      </c>
      <c r="G1683" s="294">
        <v>200.89599999999999</v>
      </c>
      <c r="H1683" s="294">
        <v>0.93240000000000001</v>
      </c>
      <c r="I1683" s="294">
        <v>23433</v>
      </c>
      <c r="K1683" s="294">
        <v>0.54369999999999996</v>
      </c>
      <c r="L1683" s="294">
        <v>85.8</v>
      </c>
      <c r="M1683" s="294">
        <v>200.89599999999999</v>
      </c>
      <c r="N1683" s="294">
        <v>0.93530000000000002</v>
      </c>
      <c r="O1683" s="294">
        <v>26901</v>
      </c>
      <c r="Q1683" s="294">
        <v>0.4506</v>
      </c>
      <c r="R1683" s="294">
        <v>80.7</v>
      </c>
      <c r="S1683" s="294">
        <v>200.89599999999999</v>
      </c>
      <c r="T1683" s="294">
        <v>0.93889999999999996</v>
      </c>
      <c r="U1683" s="294">
        <v>26019</v>
      </c>
      <c r="W1683" s="294">
        <v>0.47699999999999998</v>
      </c>
      <c r="X1683" s="294">
        <v>94.5</v>
      </c>
      <c r="Y1683" s="294">
        <v>200.89599999999999</v>
      </c>
      <c r="Z1683" s="294">
        <v>0.92679999999999996</v>
      </c>
      <c r="AA1683" s="294">
        <v>22803</v>
      </c>
      <c r="AC1683" s="294">
        <v>0.35</v>
      </c>
      <c r="AD1683" s="294">
        <v>79.5</v>
      </c>
      <c r="AE1683" s="294">
        <v>200.89599999999999</v>
      </c>
      <c r="AF1683" s="294">
        <v>0.92669999999999997</v>
      </c>
      <c r="AG1683" s="294">
        <v>23262</v>
      </c>
      <c r="AI1683" s="294">
        <v>0.4244</v>
      </c>
      <c r="AJ1683" s="294">
        <v>87.6</v>
      </c>
      <c r="AK1683" s="294">
        <v>200.89599999999999</v>
      </c>
      <c r="AL1683" s="294">
        <v>0.93230000000000002</v>
      </c>
      <c r="AM1683" s="294">
        <v>26172</v>
      </c>
      <c r="AO1683" s="294">
        <v>0.4451</v>
      </c>
      <c r="AP1683" s="294">
        <v>87.6</v>
      </c>
      <c r="AQ1683" s="294">
        <v>200.89599999999999</v>
      </c>
      <c r="AR1683" s="294">
        <v>0.92269999999999996</v>
      </c>
      <c r="AS1683" s="294">
        <v>23133</v>
      </c>
      <c r="AU1683" s="294">
        <v>0.38469999999999999</v>
      </c>
      <c r="AV1683" s="294">
        <v>64.5</v>
      </c>
      <c r="AW1683" s="294">
        <v>200.89599999999999</v>
      </c>
      <c r="AX1683" s="294">
        <v>0.91789999999999994</v>
      </c>
      <c r="AY1683" s="294">
        <v>21957</v>
      </c>
      <c r="BA1683" s="294">
        <v>0.5151</v>
      </c>
      <c r="BB1683" s="294">
        <v>70.2</v>
      </c>
      <c r="BC1683" s="294">
        <v>200.89599999999999</v>
      </c>
      <c r="BD1683" s="294">
        <v>0.93589999999999995</v>
      </c>
      <c r="BE1683" s="294">
        <v>24228</v>
      </c>
      <c r="BG1683" s="294">
        <v>0.49569999999999997</v>
      </c>
      <c r="BH1683" s="294">
        <v>70.8</v>
      </c>
      <c r="BI1683" s="294">
        <v>200.89599999999999</v>
      </c>
      <c r="BJ1683" s="294">
        <v>0.94240000000000002</v>
      </c>
      <c r="BK1683" s="294">
        <v>27054</v>
      </c>
      <c r="BM1683" s="294">
        <v>0.54500000000000004</v>
      </c>
      <c r="BN1683" s="294">
        <v>72.599999999999994</v>
      </c>
      <c r="BO1683" s="294">
        <v>200.89599999999999</v>
      </c>
      <c r="BP1683" s="294">
        <v>0.93740000000000001</v>
      </c>
      <c r="BQ1683" s="294">
        <v>25419</v>
      </c>
      <c r="BS1683" s="294">
        <v>0.55579999999999996</v>
      </c>
      <c r="BT1683" s="294">
        <v>73.5</v>
      </c>
      <c r="BU1683" s="294">
        <v>200.89599999999999</v>
      </c>
      <c r="BV1683" s="294">
        <v>0.94230000000000003</v>
      </c>
      <c r="BW1683" s="294">
        <v>29895</v>
      </c>
      <c r="BY1683" s="294">
        <v>0.58020000000000005</v>
      </c>
    </row>
    <row r="1684" spans="1:77">
      <c r="A1684" s="301">
        <v>1718</v>
      </c>
      <c r="B1684" s="302" t="s">
        <v>3986</v>
      </c>
      <c r="C1684" s="301" t="s">
        <v>5634</v>
      </c>
      <c r="D1684" s="302" t="s">
        <v>4051</v>
      </c>
      <c r="E1684" s="303">
        <v>220</v>
      </c>
      <c r="F1684" s="294">
        <v>176</v>
      </c>
      <c r="G1684" s="294">
        <v>256</v>
      </c>
      <c r="H1684" s="294">
        <v>0.97460000000000002</v>
      </c>
      <c r="I1684" s="294">
        <v>38782</v>
      </c>
      <c r="K1684" s="294">
        <v>0.314</v>
      </c>
      <c r="L1684" s="294">
        <v>160</v>
      </c>
      <c r="M1684" s="294">
        <v>256</v>
      </c>
      <c r="N1684" s="294">
        <v>0.97</v>
      </c>
      <c r="O1684" s="294">
        <v>59420</v>
      </c>
      <c r="Q1684" s="294">
        <v>0.51459999999999995</v>
      </c>
      <c r="R1684" s="294">
        <v>174</v>
      </c>
      <c r="S1684" s="294">
        <v>256</v>
      </c>
      <c r="T1684" s="294">
        <v>0.97209999999999996</v>
      </c>
      <c r="U1684" s="294">
        <v>66810</v>
      </c>
      <c r="W1684" s="294">
        <v>0.54859999999999998</v>
      </c>
      <c r="X1684" s="294">
        <v>164</v>
      </c>
      <c r="Y1684" s="294">
        <v>256</v>
      </c>
      <c r="Z1684" s="294">
        <v>0.97029999999999994</v>
      </c>
      <c r="AA1684" s="294">
        <v>62704</v>
      </c>
      <c r="AC1684" s="294">
        <v>0.52969999999999995</v>
      </c>
      <c r="AD1684" s="294">
        <v>208</v>
      </c>
      <c r="AE1684" s="294">
        <v>256</v>
      </c>
      <c r="AF1684" s="294">
        <v>0.93920000000000003</v>
      </c>
      <c r="AG1684" s="294">
        <v>59648</v>
      </c>
      <c r="AI1684" s="294">
        <v>0.41039999999999999</v>
      </c>
      <c r="AJ1684" s="294">
        <v>196</v>
      </c>
      <c r="AK1684" s="294">
        <v>256</v>
      </c>
      <c r="AL1684" s="294">
        <v>1.0029999999999999</v>
      </c>
      <c r="AM1684" s="294">
        <v>74636</v>
      </c>
      <c r="AO1684" s="294">
        <v>0.52729999999999999</v>
      </c>
      <c r="AP1684" s="294">
        <v>194</v>
      </c>
      <c r="AQ1684" s="294">
        <v>256</v>
      </c>
      <c r="AR1684" s="294">
        <v>0.94609999999999994</v>
      </c>
      <c r="AS1684" s="294">
        <v>58318</v>
      </c>
      <c r="AU1684" s="294">
        <v>0.42709999999999998</v>
      </c>
      <c r="AV1684" s="294">
        <v>192</v>
      </c>
      <c r="AW1684" s="294">
        <v>256</v>
      </c>
      <c r="AX1684" s="294">
        <v>0.97160000000000002</v>
      </c>
      <c r="AY1684" s="294">
        <v>77000</v>
      </c>
      <c r="BA1684" s="294">
        <v>0.57330000000000003</v>
      </c>
      <c r="BB1684" s="294">
        <v>180</v>
      </c>
      <c r="BC1684" s="294">
        <v>256</v>
      </c>
      <c r="BD1684" s="294">
        <v>0.97460000000000002</v>
      </c>
      <c r="BE1684" s="294">
        <v>69942</v>
      </c>
      <c r="BG1684" s="294">
        <v>0.53590000000000004</v>
      </c>
      <c r="BH1684" s="294">
        <v>186</v>
      </c>
      <c r="BI1684" s="294">
        <v>256</v>
      </c>
      <c r="BJ1684" s="294">
        <v>0.97550000000000003</v>
      </c>
      <c r="BK1684" s="294">
        <v>75184</v>
      </c>
      <c r="BM1684" s="294">
        <v>0.55700000000000005</v>
      </c>
      <c r="BN1684" s="294">
        <v>184</v>
      </c>
      <c r="BO1684" s="294">
        <v>256</v>
      </c>
      <c r="BP1684" s="294">
        <v>0.9768</v>
      </c>
      <c r="BQ1684" s="294">
        <v>71362</v>
      </c>
      <c r="BS1684" s="294">
        <v>0.59089999999999998</v>
      </c>
      <c r="BT1684" s="294">
        <v>188</v>
      </c>
      <c r="BU1684" s="294">
        <v>256</v>
      </c>
      <c r="BV1684" s="294">
        <v>0.97689999999999999</v>
      </c>
      <c r="BW1684" s="294">
        <v>73312</v>
      </c>
      <c r="BY1684" s="294">
        <v>0.53649999999999998</v>
      </c>
    </row>
    <row r="1685" spans="1:77">
      <c r="A1685" s="301">
        <v>1719</v>
      </c>
      <c r="B1685" s="302" t="s">
        <v>3986</v>
      </c>
      <c r="C1685" s="301" t="s">
        <v>5635</v>
      </c>
      <c r="D1685" s="302" t="s">
        <v>4051</v>
      </c>
      <c r="E1685" s="303">
        <v>222.22</v>
      </c>
      <c r="F1685" s="294">
        <v>7.12</v>
      </c>
      <c r="G1685" s="294">
        <v>7</v>
      </c>
      <c r="H1685" s="294">
        <v>0.99619999999999997</v>
      </c>
      <c r="I1685" s="294">
        <v>1135</v>
      </c>
      <c r="K1685" s="294">
        <v>4.7500000000000001E-2</v>
      </c>
      <c r="L1685" s="294">
        <v>6.24</v>
      </c>
      <c r="M1685" s="294">
        <v>7</v>
      </c>
      <c r="N1685" s="294">
        <v>0.9647</v>
      </c>
      <c r="O1685" s="294">
        <v>868</v>
      </c>
      <c r="Q1685" s="294">
        <v>3.6299999999999999E-2</v>
      </c>
      <c r="R1685" s="294">
        <v>7.68</v>
      </c>
      <c r="S1685" s="294">
        <v>8</v>
      </c>
      <c r="T1685" s="294">
        <v>0.98209999999999997</v>
      </c>
      <c r="U1685" s="294">
        <v>1310</v>
      </c>
      <c r="W1685" s="294">
        <v>5.5599999999999997E-2</v>
      </c>
      <c r="X1685" s="294">
        <v>7.12</v>
      </c>
      <c r="Y1685" s="294">
        <v>8</v>
      </c>
      <c r="Z1685" s="294">
        <v>0.9899</v>
      </c>
      <c r="AA1685" s="294">
        <v>1468</v>
      </c>
      <c r="AC1685" s="294">
        <v>5.9799999999999999E-2</v>
      </c>
      <c r="AD1685" s="294">
        <v>14.64</v>
      </c>
      <c r="AE1685" s="294">
        <v>15</v>
      </c>
      <c r="AF1685" s="294">
        <v>0.99839999999999995</v>
      </c>
      <c r="AG1685" s="294">
        <v>2377</v>
      </c>
      <c r="AI1685" s="294">
        <v>9.6000000000000002E-2</v>
      </c>
      <c r="AJ1685" s="294">
        <v>29.2</v>
      </c>
      <c r="AK1685" s="294">
        <v>29</v>
      </c>
      <c r="AL1685" s="294">
        <v>1</v>
      </c>
      <c r="AM1685" s="294">
        <v>1642</v>
      </c>
      <c r="AO1685" s="294">
        <v>6.8400000000000002E-2</v>
      </c>
      <c r="AP1685" s="294">
        <v>29.12</v>
      </c>
      <c r="AQ1685" s="294">
        <v>177.77600000000001</v>
      </c>
      <c r="AR1685" s="294">
        <v>0.38200000000000001</v>
      </c>
      <c r="AS1685" s="294">
        <v>2280</v>
      </c>
      <c r="AU1685" s="294">
        <v>0.95309999999999995</v>
      </c>
      <c r="AV1685" s="294">
        <v>12</v>
      </c>
      <c r="AW1685" s="294">
        <v>177.77600000000001</v>
      </c>
      <c r="AX1685" s="294">
        <v>0.29730000000000001</v>
      </c>
      <c r="AY1685" s="294">
        <v>1320</v>
      </c>
      <c r="BA1685" s="294">
        <v>0.51390000000000002</v>
      </c>
      <c r="BB1685" s="294">
        <v>60</v>
      </c>
      <c r="BC1685" s="294">
        <v>177.77600000000001</v>
      </c>
      <c r="BD1685" s="294">
        <v>0.7923</v>
      </c>
      <c r="BE1685" s="294">
        <v>1830</v>
      </c>
      <c r="BG1685" s="294">
        <v>5.1700000000000003E-2</v>
      </c>
      <c r="BH1685" s="294">
        <v>12</v>
      </c>
      <c r="BI1685" s="294">
        <v>177.77600000000001</v>
      </c>
      <c r="BJ1685" s="294">
        <v>0.55279999999999996</v>
      </c>
      <c r="BK1685" s="294">
        <v>5970</v>
      </c>
      <c r="BL1685" s="294" t="e">
        <f>BK1685-#REF!</f>
        <v>#REF!</v>
      </c>
      <c r="BM1685" s="294">
        <v>1.2097</v>
      </c>
      <c r="BN1685" s="294">
        <v>78</v>
      </c>
      <c r="BO1685" s="294">
        <v>177.77600000000001</v>
      </c>
      <c r="BP1685" s="294">
        <v>0.84660000000000002</v>
      </c>
      <c r="BQ1685" s="294">
        <v>8940</v>
      </c>
      <c r="BS1685" s="294">
        <v>0.20150000000000001</v>
      </c>
      <c r="BT1685" s="294">
        <v>75</v>
      </c>
      <c r="BU1685" s="294">
        <v>177.77600000000001</v>
      </c>
      <c r="BV1685" s="294">
        <v>0.84760000000000002</v>
      </c>
      <c r="BW1685" s="294">
        <v>11010</v>
      </c>
      <c r="BY1685" s="294">
        <v>0.23280000000000001</v>
      </c>
    </row>
    <row r="1686" spans="1:77">
      <c r="A1686" s="301">
        <v>1720</v>
      </c>
      <c r="B1686" s="302" t="s">
        <v>3986</v>
      </c>
      <c r="C1686" s="301" t="s">
        <v>5636</v>
      </c>
      <c r="D1686" s="302" t="s">
        <v>4652</v>
      </c>
      <c r="E1686" s="303">
        <v>166.67</v>
      </c>
      <c r="F1686" s="294">
        <v>122</v>
      </c>
      <c r="G1686" s="294">
        <v>133.33600000000001</v>
      </c>
      <c r="H1686" s="294">
        <v>0.87939999999999996</v>
      </c>
      <c r="I1686" s="294">
        <v>32660</v>
      </c>
      <c r="K1686" s="294" t="s">
        <v>3983</v>
      </c>
      <c r="L1686" s="294">
        <v>122</v>
      </c>
      <c r="M1686" s="294">
        <v>133.33600000000001</v>
      </c>
      <c r="N1686" s="294">
        <v>0.99419999999999997</v>
      </c>
      <c r="O1686" s="294">
        <v>33940</v>
      </c>
      <c r="Q1686" s="294" t="s">
        <v>3983</v>
      </c>
      <c r="R1686" s="294">
        <v>112</v>
      </c>
      <c r="S1686" s="294">
        <v>133.33600000000001</v>
      </c>
      <c r="T1686" s="294">
        <v>0.99649999999999994</v>
      </c>
      <c r="U1686" s="294">
        <v>33720</v>
      </c>
      <c r="W1686" s="294" t="s">
        <v>3983</v>
      </c>
      <c r="X1686" s="294">
        <v>108</v>
      </c>
      <c r="Y1686" s="294">
        <v>133.33600000000001</v>
      </c>
      <c r="Z1686" s="294">
        <v>0.99660000000000004</v>
      </c>
      <c r="AA1686" s="294">
        <v>28500</v>
      </c>
      <c r="AC1686" s="294" t="s">
        <v>3983</v>
      </c>
      <c r="AD1686" s="294">
        <v>104</v>
      </c>
      <c r="AE1686" s="294">
        <v>133.33600000000001</v>
      </c>
      <c r="AF1686" s="294">
        <v>0.99680000000000002</v>
      </c>
      <c r="AG1686" s="294">
        <v>30260</v>
      </c>
      <c r="AI1686" s="294" t="s">
        <v>3983</v>
      </c>
      <c r="AJ1686" s="294">
        <v>112</v>
      </c>
      <c r="AK1686" s="294">
        <v>133.33600000000001</v>
      </c>
      <c r="AL1686" s="294">
        <v>0.98150000000000004</v>
      </c>
      <c r="AM1686" s="294">
        <v>27440</v>
      </c>
      <c r="AO1686" s="294" t="s">
        <v>3983</v>
      </c>
      <c r="AP1686" s="294">
        <v>132</v>
      </c>
      <c r="AQ1686" s="294">
        <v>133.33600000000001</v>
      </c>
      <c r="AR1686" s="294">
        <v>0.89390000000000003</v>
      </c>
      <c r="AS1686" s="294">
        <v>31320</v>
      </c>
      <c r="AU1686" s="294" t="s">
        <v>3983</v>
      </c>
      <c r="AV1686" s="294">
        <v>112</v>
      </c>
      <c r="AW1686" s="294">
        <v>133.33600000000001</v>
      </c>
      <c r="AX1686" s="294">
        <v>0.94669999999999999</v>
      </c>
      <c r="AY1686" s="294">
        <v>27660</v>
      </c>
      <c r="BA1686" s="294" t="s">
        <v>3983</v>
      </c>
      <c r="BB1686" s="294">
        <v>98</v>
      </c>
      <c r="BC1686" s="294">
        <v>133.33600000000001</v>
      </c>
      <c r="BD1686" s="294">
        <v>0.99549999999999994</v>
      </c>
      <c r="BE1686" s="294">
        <v>26540</v>
      </c>
      <c r="BG1686" s="294" t="s">
        <v>3983</v>
      </c>
      <c r="BH1686" s="294">
        <v>108</v>
      </c>
      <c r="BI1686" s="294">
        <v>133.33600000000001</v>
      </c>
      <c r="BJ1686" s="294">
        <v>0.99739999999999995</v>
      </c>
      <c r="BK1686" s="294">
        <v>30660</v>
      </c>
      <c r="BM1686" s="294" t="s">
        <v>3983</v>
      </c>
      <c r="BN1686" s="294">
        <v>126</v>
      </c>
      <c r="BO1686" s="294">
        <v>133.33600000000001</v>
      </c>
      <c r="BP1686" s="294">
        <v>0.99749999999999994</v>
      </c>
      <c r="BQ1686" s="294">
        <v>30780</v>
      </c>
      <c r="BS1686" s="294" t="s">
        <v>3983</v>
      </c>
      <c r="BT1686" s="294">
        <v>144</v>
      </c>
      <c r="BU1686" s="294">
        <v>144</v>
      </c>
      <c r="BV1686" s="294">
        <v>0.99750000000000005</v>
      </c>
      <c r="BW1686" s="294">
        <v>40620</v>
      </c>
      <c r="BY1686" s="294" t="s">
        <v>3983</v>
      </c>
    </row>
    <row r="1687" spans="1:77">
      <c r="A1687" s="301">
        <v>1721</v>
      </c>
      <c r="B1687" s="302" t="s">
        <v>3986</v>
      </c>
      <c r="C1687" s="301" t="s">
        <v>5637</v>
      </c>
      <c r="D1687" s="302" t="s">
        <v>4063</v>
      </c>
      <c r="E1687" s="303">
        <v>220</v>
      </c>
      <c r="F1687" s="294">
        <v>120</v>
      </c>
      <c r="G1687" s="294">
        <v>176</v>
      </c>
      <c r="H1687" s="294">
        <v>0.97819999999999996</v>
      </c>
      <c r="I1687" s="294">
        <v>40350</v>
      </c>
      <c r="K1687" s="294" t="s">
        <v>3983</v>
      </c>
      <c r="L1687" s="294">
        <v>115.5</v>
      </c>
      <c r="M1687" s="294">
        <v>176</v>
      </c>
      <c r="N1687" s="294">
        <v>0.96809999999999996</v>
      </c>
      <c r="O1687" s="294">
        <v>40950</v>
      </c>
      <c r="Q1687" s="294" t="s">
        <v>3983</v>
      </c>
      <c r="R1687" s="294">
        <v>115.5</v>
      </c>
      <c r="S1687" s="294">
        <v>176</v>
      </c>
      <c r="T1687" s="294">
        <v>0.96840000000000004</v>
      </c>
      <c r="U1687" s="294">
        <v>36750</v>
      </c>
      <c r="W1687" s="294" t="s">
        <v>3983</v>
      </c>
      <c r="X1687" s="294">
        <v>109.5</v>
      </c>
      <c r="Y1687" s="294">
        <v>176</v>
      </c>
      <c r="Z1687" s="294">
        <v>0.95350000000000001</v>
      </c>
      <c r="AA1687" s="294">
        <v>30750</v>
      </c>
      <c r="AC1687" s="294" t="s">
        <v>3983</v>
      </c>
      <c r="AD1687" s="294">
        <v>108</v>
      </c>
      <c r="AE1687" s="294">
        <v>176</v>
      </c>
      <c r="AF1687" s="294">
        <v>0.96729999999999994</v>
      </c>
      <c r="AG1687" s="294">
        <v>31050</v>
      </c>
      <c r="AI1687" s="294" t="s">
        <v>3983</v>
      </c>
      <c r="AJ1687" s="294">
        <v>117</v>
      </c>
      <c r="AK1687" s="294">
        <v>176</v>
      </c>
      <c r="AL1687" s="294">
        <v>0.96540000000000004</v>
      </c>
      <c r="AM1687" s="294">
        <v>33450</v>
      </c>
      <c r="AO1687" s="294" t="s">
        <v>3983</v>
      </c>
      <c r="AP1687" s="294">
        <v>117</v>
      </c>
      <c r="AQ1687" s="294">
        <v>176</v>
      </c>
      <c r="AR1687" s="294">
        <v>0.96709999999999996</v>
      </c>
      <c r="AS1687" s="294">
        <v>39600</v>
      </c>
      <c r="AU1687" s="294" t="s">
        <v>3983</v>
      </c>
      <c r="AV1687" s="294">
        <v>108</v>
      </c>
      <c r="AW1687" s="294">
        <v>176</v>
      </c>
      <c r="AX1687" s="294">
        <v>0.95</v>
      </c>
      <c r="AY1687" s="294">
        <v>34200</v>
      </c>
      <c r="BA1687" s="294" t="s">
        <v>3983</v>
      </c>
      <c r="BB1687" s="294">
        <v>106.5</v>
      </c>
      <c r="BC1687" s="294">
        <v>176</v>
      </c>
      <c r="BD1687" s="294">
        <v>0.94379999999999997</v>
      </c>
      <c r="BE1687" s="294">
        <v>35250</v>
      </c>
      <c r="BG1687" s="294" t="s">
        <v>3983</v>
      </c>
      <c r="BH1687" s="294">
        <v>103.5</v>
      </c>
      <c r="BI1687" s="294">
        <v>176</v>
      </c>
      <c r="BJ1687" s="294">
        <v>0.94450000000000001</v>
      </c>
      <c r="BK1687" s="294">
        <v>30600</v>
      </c>
      <c r="BM1687" s="294" t="s">
        <v>3983</v>
      </c>
      <c r="BN1687" s="294">
        <v>108</v>
      </c>
      <c r="BO1687" s="294">
        <v>176</v>
      </c>
      <c r="BP1687" s="294">
        <v>0.95140000000000002</v>
      </c>
      <c r="BQ1687" s="294">
        <v>32250</v>
      </c>
      <c r="BS1687" s="294" t="s">
        <v>3983</v>
      </c>
      <c r="BT1687" s="294">
        <v>108</v>
      </c>
      <c r="BU1687" s="294">
        <v>176</v>
      </c>
      <c r="BV1687" s="294">
        <v>0.96330000000000005</v>
      </c>
      <c r="BW1687" s="294">
        <v>35400</v>
      </c>
      <c r="BY1687" s="294" t="s">
        <v>3983</v>
      </c>
    </row>
    <row r="1688" spans="1:77">
      <c r="A1688" s="301">
        <v>1722</v>
      </c>
      <c r="B1688" s="302" t="s">
        <v>3986</v>
      </c>
      <c r="C1688" s="301" t="s">
        <v>5638</v>
      </c>
      <c r="D1688" s="302" t="s">
        <v>4139</v>
      </c>
      <c r="E1688" s="303">
        <v>233.33</v>
      </c>
      <c r="F1688" s="294">
        <v>120</v>
      </c>
      <c r="G1688" s="294">
        <v>186.66399999999999</v>
      </c>
      <c r="H1688" s="294">
        <v>0.84260000000000002</v>
      </c>
      <c r="I1688" s="294">
        <v>15987</v>
      </c>
      <c r="K1688" s="294">
        <v>0.21959999999999999</v>
      </c>
      <c r="L1688" s="294">
        <v>94.8</v>
      </c>
      <c r="M1688" s="294">
        <v>186.66399999999999</v>
      </c>
      <c r="N1688" s="294">
        <v>0.80759999999999998</v>
      </c>
      <c r="O1688" s="294">
        <v>12636</v>
      </c>
      <c r="Q1688" s="294">
        <v>0.22189999999999999</v>
      </c>
      <c r="R1688" s="294">
        <v>109.2</v>
      </c>
      <c r="S1688" s="294">
        <v>186.66399999999999</v>
      </c>
      <c r="T1688" s="294">
        <v>0.71550000000000002</v>
      </c>
      <c r="U1688" s="294">
        <v>13200</v>
      </c>
      <c r="W1688" s="294">
        <v>0.23469999999999999</v>
      </c>
      <c r="X1688" s="294">
        <v>99.6</v>
      </c>
      <c r="Y1688" s="294">
        <v>186.66399999999999</v>
      </c>
      <c r="Z1688" s="294">
        <v>0.67579999999999996</v>
      </c>
      <c r="AA1688" s="294">
        <v>11235</v>
      </c>
      <c r="AC1688" s="294">
        <v>0.22439999999999999</v>
      </c>
      <c r="AD1688" s="294">
        <v>108.6</v>
      </c>
      <c r="AE1688" s="294">
        <v>186.66399999999999</v>
      </c>
      <c r="AF1688" s="294">
        <v>0.65479999999999994</v>
      </c>
      <c r="AG1688" s="294">
        <v>12147</v>
      </c>
      <c r="AI1688" s="294">
        <v>0.2296</v>
      </c>
      <c r="AJ1688" s="294">
        <v>116.4</v>
      </c>
      <c r="AK1688" s="294">
        <v>186.66399999999999</v>
      </c>
      <c r="AL1688" s="294">
        <v>0.63829999999999998</v>
      </c>
      <c r="AM1688" s="294">
        <v>13737</v>
      </c>
      <c r="AO1688" s="294">
        <v>0.25679999999999997</v>
      </c>
      <c r="AP1688" s="294">
        <v>103.8</v>
      </c>
      <c r="AQ1688" s="294">
        <v>186.66399999999999</v>
      </c>
      <c r="AR1688" s="294">
        <v>0.58389999999999997</v>
      </c>
      <c r="AS1688" s="294">
        <v>13239</v>
      </c>
      <c r="AU1688" s="294">
        <v>0.29360000000000003</v>
      </c>
      <c r="AV1688" s="294">
        <v>126.9</v>
      </c>
      <c r="AW1688" s="294">
        <v>186.66399999999999</v>
      </c>
      <c r="AX1688" s="294">
        <v>0.55720000000000003</v>
      </c>
      <c r="AY1688" s="294">
        <v>12858</v>
      </c>
      <c r="BA1688" s="294">
        <v>0.25259999999999999</v>
      </c>
      <c r="BB1688" s="294">
        <v>98.4</v>
      </c>
      <c r="BC1688" s="294">
        <v>186.66399999999999</v>
      </c>
      <c r="BD1688" s="294">
        <v>0.62770000000000004</v>
      </c>
      <c r="BE1688" s="294">
        <v>11190</v>
      </c>
      <c r="BG1688" s="294">
        <v>0.24349999999999999</v>
      </c>
      <c r="BH1688" s="294">
        <v>97.8</v>
      </c>
      <c r="BI1688" s="294">
        <v>186.66399999999999</v>
      </c>
      <c r="BJ1688" s="294">
        <v>0.62890000000000001</v>
      </c>
      <c r="BK1688" s="294">
        <v>10440</v>
      </c>
      <c r="BM1688" s="294">
        <v>0.22819999999999999</v>
      </c>
      <c r="BN1688" s="294">
        <v>81</v>
      </c>
      <c r="BO1688" s="294">
        <v>186.66399999999999</v>
      </c>
      <c r="BP1688" s="294">
        <v>0.54559999999999997</v>
      </c>
      <c r="BQ1688" s="294">
        <v>5985</v>
      </c>
      <c r="BS1688" s="294">
        <v>0.2016</v>
      </c>
      <c r="BT1688" s="294">
        <v>122.4</v>
      </c>
      <c r="BU1688" s="294">
        <v>186.66399999999999</v>
      </c>
      <c r="BV1688" s="294">
        <v>0.61319999999999997</v>
      </c>
      <c r="BW1688" s="294">
        <v>8766</v>
      </c>
      <c r="BY1688" s="294">
        <v>0.157</v>
      </c>
    </row>
    <row r="1689" spans="1:77">
      <c r="A1689" s="301">
        <v>1723</v>
      </c>
      <c r="B1689" s="302" t="s">
        <v>3986</v>
      </c>
      <c r="C1689" s="301" t="s">
        <v>5639</v>
      </c>
      <c r="D1689" s="302" t="s">
        <v>4139</v>
      </c>
      <c r="E1689" s="303">
        <v>388.9</v>
      </c>
      <c r="F1689" s="294">
        <v>355.2</v>
      </c>
      <c r="G1689" s="294">
        <v>355.2</v>
      </c>
      <c r="H1689" s="294">
        <v>0.83109999999999995</v>
      </c>
      <c r="I1689" s="294">
        <v>148200</v>
      </c>
      <c r="J1689" s="294" t="e">
        <f>I1689-#REF!</f>
        <v>#REF!</v>
      </c>
      <c r="K1689" s="294">
        <v>0.69730000000000003</v>
      </c>
      <c r="L1689" s="294">
        <v>343.2</v>
      </c>
      <c r="M1689" s="294">
        <v>343.2</v>
      </c>
      <c r="N1689" s="294">
        <v>0.85170000000000001</v>
      </c>
      <c r="O1689" s="294">
        <v>135126</v>
      </c>
      <c r="Q1689" s="294">
        <v>0.62139999999999995</v>
      </c>
      <c r="R1689" s="294">
        <v>354</v>
      </c>
      <c r="S1689" s="294">
        <v>354</v>
      </c>
      <c r="T1689" s="294">
        <v>0.85</v>
      </c>
      <c r="U1689" s="294">
        <v>135042</v>
      </c>
      <c r="V1689" s="294" t="e">
        <f>U1689-#REF!</f>
        <v>#REF!</v>
      </c>
      <c r="W1689" s="294">
        <v>0.62339999999999995</v>
      </c>
      <c r="X1689" s="294">
        <v>352.8</v>
      </c>
      <c r="Y1689" s="294">
        <v>352.8</v>
      </c>
      <c r="Z1689" s="294">
        <v>0.80520000000000003</v>
      </c>
      <c r="AA1689" s="294">
        <v>138618</v>
      </c>
      <c r="AB1689" s="294" t="e">
        <f>AA1689-#REF!</f>
        <v>#REF!</v>
      </c>
      <c r="AC1689" s="294">
        <v>0.65590000000000004</v>
      </c>
      <c r="AD1689" s="294">
        <v>349.2</v>
      </c>
      <c r="AE1689" s="294">
        <v>340.8</v>
      </c>
      <c r="AF1689" s="294">
        <v>0.81850000000000001</v>
      </c>
      <c r="AG1689" s="294">
        <v>84252</v>
      </c>
      <c r="AI1689" s="294">
        <v>0.3962</v>
      </c>
      <c r="AJ1689" s="294">
        <v>346.8</v>
      </c>
      <c r="AK1689" s="294">
        <v>346.8</v>
      </c>
      <c r="AL1689" s="294">
        <v>0.79979999999999996</v>
      </c>
      <c r="AM1689" s="294">
        <v>120180</v>
      </c>
      <c r="AN1689" s="294" t="e">
        <f>AM1689-#REF!</f>
        <v>#REF!</v>
      </c>
      <c r="AO1689" s="294">
        <v>0.6018</v>
      </c>
      <c r="AP1689" s="294">
        <v>313.2</v>
      </c>
      <c r="AQ1689" s="294">
        <v>313.2</v>
      </c>
      <c r="AR1689" s="294">
        <v>0.81159999999999999</v>
      </c>
      <c r="AS1689" s="294">
        <v>103404</v>
      </c>
      <c r="AU1689" s="294">
        <v>0.54679999999999995</v>
      </c>
      <c r="AV1689" s="294">
        <v>309.60000000000002</v>
      </c>
      <c r="AW1689" s="294">
        <v>311.12</v>
      </c>
      <c r="AX1689" s="294">
        <v>0.75490000000000002</v>
      </c>
      <c r="AY1689" s="294">
        <v>49596</v>
      </c>
      <c r="BA1689" s="294">
        <v>0.29480000000000001</v>
      </c>
      <c r="BB1689" s="294">
        <v>273.60000000000002</v>
      </c>
      <c r="BC1689" s="294">
        <v>311.12</v>
      </c>
      <c r="BD1689" s="294">
        <v>0.80520000000000003</v>
      </c>
      <c r="BE1689" s="294">
        <v>38526</v>
      </c>
      <c r="BG1689" s="294">
        <v>0.2351</v>
      </c>
      <c r="BH1689" s="294">
        <v>16.8</v>
      </c>
      <c r="BI1689" s="294">
        <v>311.12</v>
      </c>
      <c r="BJ1689" s="294">
        <v>0.80620000000000003</v>
      </c>
      <c r="BK1689" s="294">
        <v>104382</v>
      </c>
      <c r="BL1689" s="294" t="e">
        <f>BK1689-#REF!</f>
        <v>#REF!</v>
      </c>
      <c r="BM1689" s="294">
        <v>10.359500000000001</v>
      </c>
      <c r="BN1689" s="294">
        <v>14.4</v>
      </c>
      <c r="BO1689" s="294">
        <v>311.12</v>
      </c>
      <c r="BP1689" s="294">
        <v>0.79210000000000003</v>
      </c>
      <c r="BQ1689" s="294">
        <v>121140</v>
      </c>
      <c r="BR1689" s="294" t="e">
        <f>BQ1689-#REF!</f>
        <v>#REF!</v>
      </c>
      <c r="BS1689" s="294">
        <v>15.8048</v>
      </c>
      <c r="BT1689" s="294">
        <v>372</v>
      </c>
      <c r="BU1689" s="294">
        <v>372</v>
      </c>
      <c r="BV1689" s="294">
        <v>0.77769999999999995</v>
      </c>
      <c r="BW1689" s="294">
        <v>146118</v>
      </c>
      <c r="BX1689" s="294" t="e">
        <f>BW1689-#REF!</f>
        <v>#REF!</v>
      </c>
      <c r="BY1689" s="294">
        <v>0.67889999999999995</v>
      </c>
    </row>
    <row r="1690" spans="1:77">
      <c r="A1690" s="301">
        <v>1724</v>
      </c>
      <c r="B1690" s="302" t="s">
        <v>3986</v>
      </c>
      <c r="C1690" s="301" t="s">
        <v>5640</v>
      </c>
      <c r="D1690" s="302" t="s">
        <v>4139</v>
      </c>
      <c r="E1690" s="303">
        <v>389</v>
      </c>
      <c r="F1690" s="294">
        <v>306</v>
      </c>
      <c r="G1690" s="294">
        <v>311.2</v>
      </c>
      <c r="H1690" s="294">
        <v>0.94169999999999998</v>
      </c>
      <c r="I1690" s="294">
        <v>116160</v>
      </c>
      <c r="K1690" s="294">
        <v>0.55989999999999995</v>
      </c>
      <c r="L1690" s="294">
        <v>301.2</v>
      </c>
      <c r="M1690" s="294">
        <v>311.2</v>
      </c>
      <c r="N1690" s="294">
        <v>0.94359999999999999</v>
      </c>
      <c r="O1690" s="294">
        <v>133536</v>
      </c>
      <c r="Q1690" s="294">
        <v>0.63149999999999995</v>
      </c>
      <c r="R1690" s="294">
        <v>310.2</v>
      </c>
      <c r="S1690" s="294">
        <v>311.2</v>
      </c>
      <c r="T1690" s="294">
        <v>0.9264</v>
      </c>
      <c r="U1690" s="294">
        <v>71688</v>
      </c>
      <c r="W1690" s="294">
        <v>0.34649999999999997</v>
      </c>
      <c r="X1690" s="294">
        <v>253.68</v>
      </c>
      <c r="Y1690" s="294">
        <v>311.2</v>
      </c>
      <c r="Z1690" s="294">
        <v>0.9093</v>
      </c>
      <c r="AA1690" s="294">
        <v>37734</v>
      </c>
      <c r="AC1690" s="294">
        <v>0.21990000000000001</v>
      </c>
      <c r="AD1690" s="294">
        <v>245.76</v>
      </c>
      <c r="AE1690" s="294">
        <v>311.2</v>
      </c>
      <c r="AF1690" s="294">
        <v>0.92100000000000004</v>
      </c>
      <c r="AG1690" s="294">
        <v>63156</v>
      </c>
      <c r="AI1690" s="294">
        <v>0.375</v>
      </c>
      <c r="AJ1690" s="294">
        <v>300</v>
      </c>
      <c r="AK1690" s="294">
        <v>311.2</v>
      </c>
      <c r="AL1690" s="294">
        <v>0.93030000000000002</v>
      </c>
      <c r="AM1690" s="294">
        <v>85986</v>
      </c>
      <c r="AO1690" s="294">
        <v>0.4279</v>
      </c>
      <c r="AP1690" s="294">
        <v>310.56</v>
      </c>
      <c r="AQ1690" s="294">
        <v>311.2</v>
      </c>
      <c r="AR1690" s="294">
        <v>0.93159999999999998</v>
      </c>
      <c r="AS1690" s="294">
        <v>103650</v>
      </c>
      <c r="AU1690" s="294">
        <v>0.48149999999999998</v>
      </c>
      <c r="AV1690" s="294">
        <v>308.39999999999998</v>
      </c>
      <c r="AW1690" s="294">
        <v>311.2</v>
      </c>
      <c r="AX1690" s="294">
        <v>0.93699999999999994</v>
      </c>
      <c r="AY1690" s="294">
        <v>126270</v>
      </c>
      <c r="AZ1690" s="294" t="e">
        <f>AY1690-#REF!</f>
        <v>#REF!</v>
      </c>
      <c r="BA1690" s="294">
        <v>0.6069</v>
      </c>
      <c r="BB1690" s="294">
        <v>315.60000000000002</v>
      </c>
      <c r="BC1690" s="294">
        <v>315.60000000000002</v>
      </c>
      <c r="BD1690" s="294">
        <v>0.94009999999999994</v>
      </c>
      <c r="BE1690" s="294">
        <v>142398</v>
      </c>
      <c r="BF1690" s="294" t="e">
        <f>BE1690-#REF!</f>
        <v>#REF!</v>
      </c>
      <c r="BG1690" s="294">
        <v>0.64510000000000001</v>
      </c>
      <c r="BH1690" s="294">
        <v>318.72000000000003</v>
      </c>
      <c r="BI1690" s="294">
        <v>318.72000000000003</v>
      </c>
      <c r="BJ1690" s="294">
        <v>0.9385</v>
      </c>
      <c r="BK1690" s="294">
        <v>131412</v>
      </c>
      <c r="BM1690" s="294">
        <v>0.59050000000000002</v>
      </c>
      <c r="BN1690" s="294">
        <v>314.88</v>
      </c>
      <c r="BO1690" s="294">
        <v>311.2</v>
      </c>
      <c r="BP1690" s="294">
        <v>0.93610000000000004</v>
      </c>
      <c r="BQ1690" s="294">
        <v>126078</v>
      </c>
      <c r="BR1690" s="294" t="e">
        <f>BQ1690-#REF!</f>
        <v>#REF!</v>
      </c>
      <c r="BS1690" s="294">
        <v>0.63660000000000005</v>
      </c>
      <c r="BT1690" s="294">
        <v>294.95999999999998</v>
      </c>
      <c r="BU1690" s="294">
        <v>311.2</v>
      </c>
      <c r="BV1690" s="294">
        <v>0.93500000000000005</v>
      </c>
      <c r="BW1690" s="294">
        <v>128016</v>
      </c>
      <c r="BX1690" s="294" t="e">
        <f>BW1690-#REF!</f>
        <v>#REF!</v>
      </c>
      <c r="BY1690" s="294">
        <v>0.62390000000000001</v>
      </c>
    </row>
    <row r="1691" spans="1:77">
      <c r="A1691" s="301">
        <v>1725</v>
      </c>
      <c r="B1691" s="302" t="s">
        <v>3986</v>
      </c>
      <c r="C1691" s="301" t="s">
        <v>5641</v>
      </c>
      <c r="D1691" s="302" t="s">
        <v>4139</v>
      </c>
      <c r="E1691" s="303">
        <v>183.33</v>
      </c>
      <c r="F1691" s="294">
        <v>84.8</v>
      </c>
      <c r="G1691" s="294">
        <v>146.66399999999999</v>
      </c>
      <c r="H1691" s="294">
        <v>0.70269999999999999</v>
      </c>
      <c r="I1691" s="294">
        <v>6341</v>
      </c>
      <c r="K1691" s="294">
        <v>0.14779999999999999</v>
      </c>
      <c r="L1691" s="294">
        <v>89.4</v>
      </c>
      <c r="M1691" s="294">
        <v>146.66399999999999</v>
      </c>
      <c r="N1691" s="294">
        <v>0.70340000000000003</v>
      </c>
      <c r="O1691" s="294">
        <v>4156</v>
      </c>
      <c r="Q1691" s="294">
        <v>8.8800000000000004E-2</v>
      </c>
      <c r="R1691" s="294">
        <v>72.400000000000006</v>
      </c>
      <c r="S1691" s="294">
        <v>146.66399999999999</v>
      </c>
      <c r="T1691" s="294">
        <v>0.67610000000000003</v>
      </c>
      <c r="U1691" s="294">
        <v>3231</v>
      </c>
      <c r="W1691" s="294">
        <v>9.1700000000000004E-2</v>
      </c>
      <c r="X1691" s="294">
        <v>82.4</v>
      </c>
      <c r="Y1691" s="294">
        <v>146.66399999999999</v>
      </c>
      <c r="Z1691" s="294">
        <v>0.63969999999999994</v>
      </c>
      <c r="AA1691" s="294">
        <v>2694</v>
      </c>
      <c r="AC1691" s="294">
        <v>6.8699999999999997E-2</v>
      </c>
      <c r="AD1691" s="294">
        <v>104.6</v>
      </c>
      <c r="AE1691" s="294">
        <v>146.66399999999999</v>
      </c>
      <c r="AF1691" s="294">
        <v>0.56469999999999998</v>
      </c>
      <c r="AG1691" s="294">
        <v>887</v>
      </c>
      <c r="AI1691" s="294">
        <v>2.0199999999999999E-2</v>
      </c>
      <c r="AJ1691" s="294">
        <v>57.2</v>
      </c>
      <c r="AK1691" s="294">
        <v>146.66399999999999</v>
      </c>
      <c r="AL1691" s="294">
        <v>0.63400000000000001</v>
      </c>
      <c r="AM1691" s="294">
        <v>1216</v>
      </c>
      <c r="AO1691" s="294">
        <v>4.6600000000000003E-2</v>
      </c>
      <c r="AP1691" s="294">
        <v>48.4</v>
      </c>
      <c r="AQ1691" s="294">
        <v>146.66399999999999</v>
      </c>
      <c r="AR1691" s="294">
        <v>0.69069999999999998</v>
      </c>
      <c r="AS1691" s="294">
        <v>2612</v>
      </c>
      <c r="AU1691" s="294">
        <v>0.105</v>
      </c>
      <c r="AV1691" s="294">
        <v>91.2</v>
      </c>
      <c r="AW1691" s="294">
        <v>146.66399999999999</v>
      </c>
      <c r="AX1691" s="294">
        <v>0.61919999999999997</v>
      </c>
      <c r="AY1691" s="294">
        <v>4094</v>
      </c>
      <c r="BA1691" s="294">
        <v>0.1007</v>
      </c>
      <c r="BB1691" s="294">
        <v>3.2</v>
      </c>
      <c r="BC1691" s="294">
        <v>146.66399999999999</v>
      </c>
      <c r="BD1691" s="294">
        <v>0.58289999999999997</v>
      </c>
      <c r="BE1691" s="294">
        <v>1984</v>
      </c>
      <c r="BF1691" s="294" t="e">
        <f>BE1691-#REF!</f>
        <v>#REF!</v>
      </c>
      <c r="BG1691" s="294">
        <v>1.4298</v>
      </c>
      <c r="BH1691" s="294">
        <v>3.2</v>
      </c>
      <c r="BI1691" s="294">
        <v>146.66399999999999</v>
      </c>
      <c r="BJ1691" s="294">
        <v>0.6915</v>
      </c>
      <c r="BK1691" s="294">
        <v>5732</v>
      </c>
      <c r="BL1691" s="294" t="e">
        <f>BK1691-#REF!</f>
        <v>#REF!</v>
      </c>
      <c r="BM1691" s="294">
        <v>3.4820000000000002</v>
      </c>
      <c r="BN1691" s="294">
        <v>9</v>
      </c>
      <c r="BO1691" s="294">
        <v>146.66399999999999</v>
      </c>
      <c r="BP1691" s="294">
        <v>0.69359999999999999</v>
      </c>
      <c r="BQ1691" s="294">
        <v>9136</v>
      </c>
      <c r="BR1691" s="294" t="e">
        <f>BQ1691-#REF!</f>
        <v>#REF!</v>
      </c>
      <c r="BS1691" s="294">
        <v>2.1779000000000002</v>
      </c>
      <c r="BT1691" s="294">
        <v>84</v>
      </c>
      <c r="BU1691" s="294">
        <v>146.66399999999999</v>
      </c>
      <c r="BV1691" s="294">
        <v>0.69230000000000003</v>
      </c>
      <c r="BW1691" s="294">
        <v>4306</v>
      </c>
      <c r="BY1691" s="294">
        <v>9.9500000000000005E-2</v>
      </c>
    </row>
    <row r="1692" spans="1:77">
      <c r="A1692" s="301">
        <v>1726</v>
      </c>
      <c r="B1692" s="302" t="s">
        <v>3986</v>
      </c>
      <c r="C1692" s="301" t="s">
        <v>5642</v>
      </c>
      <c r="D1692" s="302" t="s">
        <v>4139</v>
      </c>
      <c r="E1692" s="303">
        <v>200</v>
      </c>
      <c r="F1692" s="294">
        <v>191.2</v>
      </c>
      <c r="G1692" s="294">
        <v>191.2</v>
      </c>
      <c r="H1692" s="294">
        <v>0.95319999999999994</v>
      </c>
      <c r="I1692" s="294">
        <v>32510</v>
      </c>
      <c r="K1692" s="294">
        <v>0.24779999999999999</v>
      </c>
      <c r="L1692" s="294">
        <v>217.6</v>
      </c>
      <c r="M1692" s="294">
        <v>217.6</v>
      </c>
      <c r="N1692" s="294">
        <v>0.97019999999999995</v>
      </c>
      <c r="O1692" s="294">
        <v>47441</v>
      </c>
      <c r="Q1692" s="294">
        <v>0.30199999999999999</v>
      </c>
      <c r="R1692" s="294">
        <v>186.4</v>
      </c>
      <c r="S1692" s="294">
        <v>186.4</v>
      </c>
      <c r="T1692" s="294">
        <v>0.96089999999999998</v>
      </c>
      <c r="U1692" s="294">
        <v>49341</v>
      </c>
      <c r="W1692" s="294">
        <v>0.3826</v>
      </c>
      <c r="X1692" s="294">
        <v>201.6</v>
      </c>
      <c r="Y1692" s="294">
        <v>183.2</v>
      </c>
      <c r="Z1692" s="294">
        <v>0.95030000000000003</v>
      </c>
      <c r="AA1692" s="294">
        <v>50720</v>
      </c>
      <c r="AC1692" s="294">
        <v>0.35589999999999999</v>
      </c>
      <c r="AD1692" s="294">
        <v>123.2</v>
      </c>
      <c r="AE1692" s="294">
        <v>160</v>
      </c>
      <c r="AF1692" s="294">
        <v>0.75839999999999996</v>
      </c>
      <c r="AG1692" s="294">
        <v>10466</v>
      </c>
      <c r="AI1692" s="294">
        <v>0.15060000000000001</v>
      </c>
      <c r="AJ1692" s="294">
        <v>48</v>
      </c>
      <c r="AK1692" s="294">
        <v>160</v>
      </c>
      <c r="AL1692" s="294">
        <v>0.79200000000000004</v>
      </c>
      <c r="AM1692" s="294">
        <v>9743</v>
      </c>
      <c r="AO1692" s="294">
        <v>0.35599999999999998</v>
      </c>
      <c r="AP1692" s="294">
        <v>189.6</v>
      </c>
      <c r="AQ1692" s="294">
        <v>189.6</v>
      </c>
      <c r="AR1692" s="294">
        <v>0.92579999999999996</v>
      </c>
      <c r="AS1692" s="294">
        <v>37608</v>
      </c>
      <c r="AU1692" s="294">
        <v>0.28799999999999998</v>
      </c>
      <c r="AV1692" s="294">
        <v>193.6</v>
      </c>
      <c r="AW1692" s="294">
        <v>191.2</v>
      </c>
      <c r="AX1692" s="294">
        <v>0.96060000000000001</v>
      </c>
      <c r="AY1692" s="294">
        <v>54904</v>
      </c>
      <c r="BA1692" s="294">
        <v>0.41</v>
      </c>
      <c r="BB1692" s="294">
        <v>185.6</v>
      </c>
      <c r="BC1692" s="294">
        <v>185.6</v>
      </c>
      <c r="BD1692" s="294">
        <v>0.97129999999999994</v>
      </c>
      <c r="BE1692" s="294">
        <v>64217</v>
      </c>
      <c r="BG1692" s="294">
        <v>0.4788</v>
      </c>
      <c r="BH1692" s="294">
        <v>200</v>
      </c>
      <c r="BI1692" s="294">
        <v>200</v>
      </c>
      <c r="BJ1692" s="294">
        <v>0.97360000000000002</v>
      </c>
      <c r="BK1692" s="294">
        <v>91423</v>
      </c>
      <c r="BL1692" s="294" t="e">
        <f>BK1692-#REF!</f>
        <v>#REF!</v>
      </c>
      <c r="BM1692" s="294">
        <v>0.63109999999999999</v>
      </c>
      <c r="BN1692" s="294">
        <v>214.4</v>
      </c>
      <c r="BO1692" s="294">
        <v>214.4</v>
      </c>
      <c r="BP1692" s="294">
        <v>0.97729999999999995</v>
      </c>
      <c r="BQ1692" s="294">
        <v>93592</v>
      </c>
      <c r="BR1692" s="294" t="e">
        <f>BQ1692-#REF!</f>
        <v>#REF!</v>
      </c>
      <c r="BS1692" s="294">
        <v>0.66469999999999996</v>
      </c>
      <c r="BT1692" s="294">
        <v>212</v>
      </c>
      <c r="BU1692" s="294">
        <v>212</v>
      </c>
      <c r="BV1692" s="294">
        <v>0.97570000000000001</v>
      </c>
      <c r="BW1692" s="294">
        <v>91195</v>
      </c>
      <c r="BY1692" s="294">
        <v>0.59260000000000002</v>
      </c>
    </row>
    <row r="1693" spans="1:77">
      <c r="A1693" s="301">
        <v>1727</v>
      </c>
      <c r="B1693" s="302" t="s">
        <v>3986</v>
      </c>
      <c r="C1693" s="301" t="s">
        <v>5643</v>
      </c>
      <c r="D1693" s="302" t="s">
        <v>4051</v>
      </c>
      <c r="E1693" s="303">
        <v>166.67</v>
      </c>
      <c r="F1693" s="294">
        <v>189.6</v>
      </c>
      <c r="G1693" s="294">
        <v>189.6</v>
      </c>
      <c r="H1693" s="294">
        <v>0.97739999999999994</v>
      </c>
      <c r="I1693" s="294">
        <v>20178</v>
      </c>
      <c r="K1693" s="294">
        <v>0.1512</v>
      </c>
      <c r="L1693" s="294">
        <v>172.56</v>
      </c>
      <c r="M1693" s="294">
        <v>172.56</v>
      </c>
      <c r="N1693" s="294">
        <v>0.93359999999999999</v>
      </c>
      <c r="O1693" s="294">
        <v>32382</v>
      </c>
      <c r="Q1693" s="294">
        <v>0.2702</v>
      </c>
      <c r="R1693" s="294">
        <v>178.32</v>
      </c>
      <c r="S1693" s="294">
        <v>178.32</v>
      </c>
      <c r="T1693" s="294">
        <v>0.97919999999999996</v>
      </c>
      <c r="U1693" s="294">
        <v>24288</v>
      </c>
      <c r="W1693" s="294">
        <v>0.19320000000000001</v>
      </c>
      <c r="X1693" s="294">
        <v>180</v>
      </c>
      <c r="Y1693" s="294">
        <v>180</v>
      </c>
      <c r="Z1693" s="294">
        <v>0.94879999999999998</v>
      </c>
      <c r="AA1693" s="294">
        <v>24672</v>
      </c>
      <c r="AC1693" s="294">
        <v>0.19420000000000001</v>
      </c>
      <c r="AD1693" s="294">
        <v>164.88</v>
      </c>
      <c r="AE1693" s="294">
        <v>164.88</v>
      </c>
      <c r="AF1693" s="294">
        <v>0.9446</v>
      </c>
      <c r="AG1693" s="294">
        <v>21678</v>
      </c>
      <c r="AI1693" s="294">
        <v>0.18709999999999999</v>
      </c>
      <c r="AJ1693" s="294">
        <v>155.04</v>
      </c>
      <c r="AK1693" s="294">
        <v>155.04</v>
      </c>
      <c r="AL1693" s="294">
        <v>0.95340000000000003</v>
      </c>
      <c r="AM1693" s="294">
        <v>13614</v>
      </c>
      <c r="AO1693" s="294">
        <v>0.12790000000000001</v>
      </c>
      <c r="AP1693" s="294">
        <v>158.4</v>
      </c>
      <c r="AQ1693" s="294">
        <v>158.4</v>
      </c>
      <c r="AR1693" s="294">
        <v>0.94109999999999994</v>
      </c>
      <c r="AS1693" s="294">
        <v>29964</v>
      </c>
      <c r="AU1693" s="294">
        <v>0.2702</v>
      </c>
      <c r="AV1693" s="294">
        <v>162</v>
      </c>
      <c r="AW1693" s="294">
        <v>162</v>
      </c>
      <c r="AX1693" s="294">
        <v>0.92310000000000003</v>
      </c>
      <c r="AY1693" s="294">
        <v>24744</v>
      </c>
      <c r="BA1693" s="294">
        <v>0.2298</v>
      </c>
      <c r="BB1693" s="294">
        <v>148.80000000000001</v>
      </c>
      <c r="BC1693" s="294">
        <v>148.80000000000001</v>
      </c>
      <c r="BD1693" s="294">
        <v>0.90959999999999996</v>
      </c>
      <c r="BE1693" s="294">
        <v>24912</v>
      </c>
      <c r="BG1693" s="294">
        <v>0.24740000000000001</v>
      </c>
      <c r="BH1693" s="294">
        <v>154.56</v>
      </c>
      <c r="BI1693" s="294">
        <v>154.56</v>
      </c>
      <c r="BJ1693" s="294">
        <v>0.92100000000000004</v>
      </c>
      <c r="BK1693" s="294">
        <v>20682</v>
      </c>
      <c r="BM1693" s="294">
        <v>0.1953</v>
      </c>
      <c r="BN1693" s="294">
        <v>157.68</v>
      </c>
      <c r="BO1693" s="294">
        <v>157.68</v>
      </c>
      <c r="BP1693" s="294">
        <v>0.92879999999999996</v>
      </c>
      <c r="BQ1693" s="294">
        <v>19632</v>
      </c>
      <c r="BS1693" s="294">
        <v>0.19950000000000001</v>
      </c>
      <c r="BT1693" s="294">
        <v>168.24</v>
      </c>
      <c r="BU1693" s="294">
        <v>168.24</v>
      </c>
      <c r="BV1693" s="294">
        <v>0.95909999999999995</v>
      </c>
      <c r="BW1693" s="294">
        <v>15474</v>
      </c>
      <c r="BY1693" s="294">
        <v>0.20169999999999999</v>
      </c>
    </row>
    <row r="1694" spans="1:77">
      <c r="A1694" s="301">
        <v>1728</v>
      </c>
      <c r="B1694" s="302" t="s">
        <v>3986</v>
      </c>
      <c r="C1694" s="301" t="s">
        <v>5644</v>
      </c>
      <c r="D1694" s="302" t="s">
        <v>4063</v>
      </c>
      <c r="E1694" s="303">
        <v>366.67</v>
      </c>
      <c r="F1694" s="294">
        <v>192</v>
      </c>
      <c r="G1694" s="294">
        <v>293.33600000000001</v>
      </c>
      <c r="H1694" s="294">
        <v>0.98919999999999997</v>
      </c>
      <c r="I1694" s="294">
        <v>60300</v>
      </c>
      <c r="K1694" s="294" t="s">
        <v>3983</v>
      </c>
      <c r="L1694" s="294">
        <v>186</v>
      </c>
      <c r="M1694" s="294">
        <v>293.33600000000001</v>
      </c>
      <c r="N1694" s="294">
        <v>0.98880000000000001</v>
      </c>
      <c r="O1694" s="294">
        <v>63480</v>
      </c>
      <c r="Q1694" s="294" t="s">
        <v>3983</v>
      </c>
      <c r="R1694" s="294">
        <v>204</v>
      </c>
      <c r="S1694" s="294">
        <v>293.33600000000001</v>
      </c>
      <c r="T1694" s="294">
        <v>0.98729999999999996</v>
      </c>
      <c r="U1694" s="294">
        <v>78900</v>
      </c>
      <c r="W1694" s="294" t="s">
        <v>3983</v>
      </c>
      <c r="X1694" s="294">
        <v>210</v>
      </c>
      <c r="Y1694" s="294">
        <v>293.33600000000001</v>
      </c>
      <c r="Z1694" s="294">
        <v>0.99329999999999996</v>
      </c>
      <c r="AA1694" s="294">
        <v>70320</v>
      </c>
      <c r="AC1694" s="294" t="s">
        <v>3983</v>
      </c>
      <c r="AD1694" s="294">
        <v>222</v>
      </c>
      <c r="AE1694" s="294">
        <v>293.33600000000001</v>
      </c>
      <c r="AF1694" s="294">
        <v>0.98960000000000004</v>
      </c>
      <c r="AG1694" s="294">
        <v>74160</v>
      </c>
      <c r="AI1694" s="294" t="s">
        <v>3983</v>
      </c>
      <c r="AJ1694" s="294">
        <v>222</v>
      </c>
      <c r="AK1694" s="294">
        <v>293.33600000000001</v>
      </c>
      <c r="AL1694" s="294">
        <v>0.98480000000000001</v>
      </c>
      <c r="AM1694" s="294">
        <v>73740</v>
      </c>
      <c r="AO1694" s="294" t="s">
        <v>3983</v>
      </c>
      <c r="AP1694" s="294">
        <v>234</v>
      </c>
      <c r="AQ1694" s="294">
        <v>293.33600000000001</v>
      </c>
      <c r="AR1694" s="294">
        <v>0.95519999999999994</v>
      </c>
      <c r="AS1694" s="294">
        <v>76680</v>
      </c>
      <c r="AU1694" s="294" t="s">
        <v>3983</v>
      </c>
      <c r="AV1694" s="294">
        <v>180</v>
      </c>
      <c r="AW1694" s="294">
        <v>293.33600000000001</v>
      </c>
      <c r="AX1694" s="294">
        <v>0.99219999999999997</v>
      </c>
      <c r="AY1694" s="294">
        <v>68160</v>
      </c>
      <c r="BA1694" s="294" t="s">
        <v>3983</v>
      </c>
      <c r="BB1694" s="294">
        <v>186</v>
      </c>
      <c r="BC1694" s="294">
        <v>293.33600000000001</v>
      </c>
      <c r="BD1694" s="294">
        <v>0.99180000000000001</v>
      </c>
      <c r="BE1694" s="294">
        <v>64860</v>
      </c>
      <c r="BG1694" s="294" t="s">
        <v>3983</v>
      </c>
      <c r="BH1694" s="294">
        <v>186</v>
      </c>
      <c r="BI1694" s="294">
        <v>293.33600000000001</v>
      </c>
      <c r="BJ1694" s="294">
        <v>0.99729999999999996</v>
      </c>
      <c r="BK1694" s="294">
        <v>65640</v>
      </c>
      <c r="BM1694" s="294" t="s">
        <v>3983</v>
      </c>
      <c r="BN1694" s="294">
        <v>174</v>
      </c>
      <c r="BO1694" s="294">
        <v>293.33600000000001</v>
      </c>
      <c r="BP1694" s="294">
        <v>0.99660000000000004</v>
      </c>
      <c r="BQ1694" s="294">
        <v>68580</v>
      </c>
      <c r="BS1694" s="294" t="s">
        <v>3983</v>
      </c>
      <c r="BT1694" s="294">
        <v>174</v>
      </c>
      <c r="BU1694" s="294">
        <v>293.33600000000001</v>
      </c>
      <c r="BV1694" s="294">
        <v>0.68989999999999996</v>
      </c>
      <c r="BW1694" s="294">
        <v>56340</v>
      </c>
      <c r="BY1694" s="294" t="s">
        <v>3983</v>
      </c>
    </row>
    <row r="1695" spans="1:77">
      <c r="A1695" s="301">
        <v>1729</v>
      </c>
      <c r="B1695" s="302" t="s">
        <v>3986</v>
      </c>
      <c r="C1695" s="301" t="s">
        <v>5645</v>
      </c>
      <c r="D1695" s="302" t="s">
        <v>4051</v>
      </c>
      <c r="E1695" s="303">
        <v>230</v>
      </c>
      <c r="F1695" s="294">
        <v>4.4800000000000004</v>
      </c>
      <c r="G1695" s="294">
        <v>4</v>
      </c>
      <c r="H1695" s="294">
        <v>0.99639999999999995</v>
      </c>
      <c r="I1695" s="294">
        <v>10610</v>
      </c>
      <c r="K1695" s="294">
        <v>0.19020000000000001</v>
      </c>
      <c r="L1695" s="294">
        <v>4.4000000000000004</v>
      </c>
      <c r="M1695" s="294">
        <v>4</v>
      </c>
      <c r="N1695" s="294">
        <v>0.99219999999999997</v>
      </c>
      <c r="O1695" s="294">
        <v>10299</v>
      </c>
      <c r="Q1695" s="294">
        <v>0.1794</v>
      </c>
      <c r="R1695" s="294">
        <v>5.6</v>
      </c>
      <c r="S1695" s="294">
        <v>6</v>
      </c>
      <c r="T1695" s="294">
        <v>0.99219999999999997</v>
      </c>
      <c r="U1695" s="294">
        <v>12079</v>
      </c>
      <c r="W1695" s="294">
        <v>0.21740000000000001</v>
      </c>
      <c r="X1695" s="294">
        <v>3.76</v>
      </c>
      <c r="Y1695" s="294">
        <v>6</v>
      </c>
      <c r="Z1695" s="294">
        <v>0.99490000000000001</v>
      </c>
      <c r="AA1695" s="294">
        <v>9712</v>
      </c>
      <c r="AC1695" s="294">
        <v>0.16869999999999999</v>
      </c>
      <c r="AD1695" s="294">
        <v>4.76</v>
      </c>
      <c r="AE1695" s="294">
        <v>6</v>
      </c>
      <c r="AF1695" s="294">
        <v>0.99339999999999995</v>
      </c>
      <c r="AG1695" s="294">
        <v>9206</v>
      </c>
      <c r="AI1695" s="294">
        <v>0.16020000000000001</v>
      </c>
      <c r="AJ1695" s="294">
        <v>120</v>
      </c>
      <c r="AK1695" s="294">
        <v>184</v>
      </c>
      <c r="AL1695" s="294">
        <v>0.81820000000000004</v>
      </c>
      <c r="AM1695" s="294">
        <v>10800</v>
      </c>
      <c r="AO1695" s="294">
        <v>0.26960000000000001</v>
      </c>
      <c r="AP1695" s="294">
        <v>42</v>
      </c>
      <c r="AQ1695" s="294">
        <v>184</v>
      </c>
      <c r="AR1695" s="294">
        <v>1.1004</v>
      </c>
      <c r="AS1695" s="294">
        <v>18420</v>
      </c>
      <c r="AU1695" s="294">
        <v>0.53569999999999995</v>
      </c>
      <c r="AV1695" s="294">
        <v>42</v>
      </c>
      <c r="AW1695" s="294">
        <v>184</v>
      </c>
      <c r="AX1695" s="294">
        <v>1</v>
      </c>
      <c r="AY1695" s="294">
        <v>11400</v>
      </c>
      <c r="BA1695" s="294">
        <v>0.377</v>
      </c>
      <c r="BB1695" s="294">
        <v>36</v>
      </c>
      <c r="BC1695" s="294">
        <v>184</v>
      </c>
      <c r="BD1695" s="294">
        <v>1</v>
      </c>
      <c r="BE1695" s="294">
        <v>13260</v>
      </c>
      <c r="BG1695" s="294">
        <v>0.49509999999999998</v>
      </c>
      <c r="BH1695" s="294">
        <v>42</v>
      </c>
      <c r="BI1695" s="294">
        <v>184</v>
      </c>
      <c r="BJ1695" s="294">
        <v>1</v>
      </c>
      <c r="BK1695" s="294">
        <v>13320</v>
      </c>
      <c r="BM1695" s="294">
        <v>0.42630000000000001</v>
      </c>
      <c r="BN1695" s="294">
        <v>54</v>
      </c>
      <c r="BO1695" s="294">
        <v>184</v>
      </c>
      <c r="BP1695" s="294">
        <v>1</v>
      </c>
      <c r="BQ1695" s="294">
        <v>14700</v>
      </c>
      <c r="BS1695" s="294">
        <v>0.40510000000000002</v>
      </c>
      <c r="BT1695" s="294">
        <v>54</v>
      </c>
      <c r="BU1695" s="294">
        <v>184</v>
      </c>
      <c r="BV1695" s="294">
        <v>1</v>
      </c>
      <c r="BW1695" s="294">
        <v>20160</v>
      </c>
      <c r="BY1695" s="294">
        <v>0.50180000000000002</v>
      </c>
    </row>
    <row r="1696" spans="1:77">
      <c r="A1696" s="301">
        <v>1730</v>
      </c>
      <c r="B1696" s="302" t="s">
        <v>3986</v>
      </c>
      <c r="C1696" s="301" t="s">
        <v>5646</v>
      </c>
      <c r="D1696" s="302" t="s">
        <v>4051</v>
      </c>
      <c r="E1696" s="303">
        <v>504.44</v>
      </c>
      <c r="F1696" s="294">
        <v>24.14</v>
      </c>
      <c r="G1696" s="294">
        <v>0</v>
      </c>
      <c r="H1696" s="294">
        <v>0.90690000000000004</v>
      </c>
      <c r="I1696" s="294">
        <v>3610</v>
      </c>
      <c r="K1696" s="294" t="s">
        <v>3983</v>
      </c>
      <c r="L1696" s="294">
        <v>23.44</v>
      </c>
      <c r="M1696" s="294">
        <v>0</v>
      </c>
      <c r="N1696" s="294">
        <v>0.90059999999999996</v>
      </c>
      <c r="O1696" s="294">
        <v>3322</v>
      </c>
      <c r="Q1696" s="294" t="s">
        <v>3983</v>
      </c>
      <c r="R1696" s="294">
        <v>40.32</v>
      </c>
      <c r="S1696" s="294">
        <v>0</v>
      </c>
      <c r="T1696" s="294">
        <v>0.80230000000000001</v>
      </c>
      <c r="U1696" s="294">
        <v>4064</v>
      </c>
      <c r="W1696" s="294" t="s">
        <v>3983</v>
      </c>
      <c r="X1696" s="294">
        <v>43.71</v>
      </c>
      <c r="Y1696" s="294">
        <v>0</v>
      </c>
      <c r="Z1696" s="294">
        <v>0.7147</v>
      </c>
      <c r="AA1696" s="294">
        <v>4876</v>
      </c>
      <c r="AC1696" s="294" t="s">
        <v>3983</v>
      </c>
      <c r="AD1696" s="294">
        <v>35.479999999999997</v>
      </c>
      <c r="AE1696" s="294">
        <v>0</v>
      </c>
      <c r="AF1696" s="294">
        <v>0.84770000000000001</v>
      </c>
      <c r="AG1696" s="294">
        <v>3445</v>
      </c>
      <c r="AI1696" s="294" t="s">
        <v>3983</v>
      </c>
      <c r="AJ1696" s="294">
        <v>39.51</v>
      </c>
      <c r="AK1696" s="294">
        <v>0</v>
      </c>
      <c r="AL1696" s="294">
        <v>0.8589</v>
      </c>
      <c r="AM1696" s="294">
        <v>3607</v>
      </c>
      <c r="AO1696" s="294" t="s">
        <v>3983</v>
      </c>
      <c r="AP1696" s="294">
        <v>49.03</v>
      </c>
      <c r="AQ1696" s="294">
        <v>0</v>
      </c>
      <c r="AR1696" s="294">
        <v>0.78810000000000002</v>
      </c>
      <c r="AS1696" s="294">
        <v>4551</v>
      </c>
      <c r="AU1696" s="294" t="s">
        <v>3983</v>
      </c>
      <c r="AV1696" s="294">
        <v>52.2</v>
      </c>
      <c r="AW1696" s="294">
        <v>0</v>
      </c>
      <c r="AX1696" s="294">
        <v>0.73229999999999995</v>
      </c>
      <c r="AY1696" s="294">
        <v>3864</v>
      </c>
      <c r="BA1696" s="294" t="s">
        <v>3983</v>
      </c>
      <c r="BB1696" s="294">
        <v>44.65</v>
      </c>
      <c r="BC1696" s="294">
        <v>0</v>
      </c>
      <c r="BD1696" s="294">
        <v>0.81969999999999998</v>
      </c>
      <c r="BE1696" s="294">
        <v>6893</v>
      </c>
      <c r="BG1696" s="294" t="s">
        <v>3983</v>
      </c>
      <c r="BH1696" s="294">
        <v>41.17</v>
      </c>
      <c r="BI1696" s="294">
        <v>0</v>
      </c>
      <c r="BJ1696" s="294">
        <v>0.80530000000000002</v>
      </c>
      <c r="BK1696" s="294">
        <v>5529</v>
      </c>
      <c r="BM1696" s="294" t="s">
        <v>3983</v>
      </c>
      <c r="BN1696" s="294">
        <v>44.8</v>
      </c>
      <c r="BO1696" s="294">
        <v>0</v>
      </c>
      <c r="BP1696" s="294">
        <v>0.80310000000000004</v>
      </c>
      <c r="BQ1696" s="294">
        <v>3617</v>
      </c>
      <c r="BS1696" s="294" t="s">
        <v>3983</v>
      </c>
      <c r="BT1696" s="294">
        <v>34</v>
      </c>
      <c r="BU1696" s="294">
        <v>0</v>
      </c>
      <c r="BV1696" s="294">
        <v>0.84279999999999999</v>
      </c>
      <c r="BW1696" s="294">
        <v>5040</v>
      </c>
      <c r="BY1696" s="294" t="s">
        <v>3983</v>
      </c>
    </row>
    <row r="1697" spans="1:77">
      <c r="A1697" s="301">
        <v>1731</v>
      </c>
      <c r="B1697" s="302" t="s">
        <v>3986</v>
      </c>
      <c r="C1697" s="301" t="s">
        <v>5647</v>
      </c>
      <c r="D1697" s="302" t="s">
        <v>4139</v>
      </c>
      <c r="E1697" s="303">
        <v>422.22</v>
      </c>
      <c r="F1697" s="294">
        <v>138.125</v>
      </c>
      <c r="G1697" s="294">
        <v>337.77600000000001</v>
      </c>
      <c r="H1697" s="294">
        <v>0.749</v>
      </c>
      <c r="I1697" s="294">
        <v>5191</v>
      </c>
      <c r="K1697" s="294">
        <v>6.9800000000000001E-2</v>
      </c>
      <c r="L1697" s="294">
        <v>78.125</v>
      </c>
      <c r="M1697" s="294">
        <v>337.77600000000001</v>
      </c>
      <c r="N1697" s="294">
        <v>0.71440000000000003</v>
      </c>
      <c r="O1697" s="294">
        <v>4651</v>
      </c>
      <c r="Q1697" s="294">
        <v>0.11219999999999999</v>
      </c>
      <c r="R1697" s="294">
        <v>318.125</v>
      </c>
      <c r="S1697" s="294">
        <v>337.77600000000001</v>
      </c>
      <c r="T1697" s="294">
        <v>0.63829999999999998</v>
      </c>
      <c r="U1697" s="294">
        <v>18631</v>
      </c>
      <c r="W1697" s="294">
        <v>0.1275</v>
      </c>
      <c r="X1697" s="294">
        <v>306.125</v>
      </c>
      <c r="Y1697" s="294">
        <v>337.77600000000001</v>
      </c>
      <c r="Z1697" s="294">
        <v>0.90779999999999994</v>
      </c>
      <c r="AA1697" s="294">
        <v>64351</v>
      </c>
      <c r="AC1697" s="294">
        <v>0.31140000000000001</v>
      </c>
      <c r="AD1697" s="294">
        <v>318.125</v>
      </c>
      <c r="AE1697" s="294">
        <v>337.77600000000001</v>
      </c>
      <c r="AF1697" s="294">
        <v>0.84009999999999996</v>
      </c>
      <c r="AG1697" s="294">
        <v>79111</v>
      </c>
      <c r="AI1697" s="294">
        <v>0.39800000000000002</v>
      </c>
      <c r="AJ1697" s="294">
        <v>306.125</v>
      </c>
      <c r="AK1697" s="294">
        <v>337.77600000000001</v>
      </c>
      <c r="AL1697" s="294">
        <v>0.83179999999999998</v>
      </c>
      <c r="AM1697" s="294">
        <v>49831</v>
      </c>
      <c r="AO1697" s="294">
        <v>0.27189999999999998</v>
      </c>
      <c r="AP1697" s="294">
        <v>306.125</v>
      </c>
      <c r="AQ1697" s="294">
        <v>337.77600000000001</v>
      </c>
      <c r="AR1697" s="294">
        <v>0.61509999999999998</v>
      </c>
      <c r="AS1697" s="294">
        <v>3931</v>
      </c>
      <c r="AU1697" s="294">
        <v>2.81E-2</v>
      </c>
      <c r="AV1697" s="294">
        <v>42.125</v>
      </c>
      <c r="AW1697" s="294">
        <v>337.77600000000001</v>
      </c>
      <c r="AX1697" s="294">
        <v>0.57340000000000002</v>
      </c>
      <c r="AY1697" s="294">
        <v>3871</v>
      </c>
      <c r="BA1697" s="294">
        <v>0.22320000000000001</v>
      </c>
      <c r="BB1697" s="294">
        <v>84.125</v>
      </c>
      <c r="BC1697" s="294">
        <v>337.77600000000001</v>
      </c>
      <c r="BD1697" s="294">
        <v>0.57089999999999996</v>
      </c>
      <c r="BE1697" s="294">
        <v>3751</v>
      </c>
      <c r="BG1697" s="294">
        <v>0.1051</v>
      </c>
      <c r="BH1697" s="294">
        <v>84.125</v>
      </c>
      <c r="BI1697" s="294">
        <v>337.77600000000001</v>
      </c>
      <c r="BJ1697" s="294">
        <v>0.80299999999999994</v>
      </c>
      <c r="BK1697" s="294">
        <v>24931</v>
      </c>
      <c r="BM1697" s="294">
        <v>0.49680000000000002</v>
      </c>
      <c r="BN1697" s="294">
        <v>354.125</v>
      </c>
      <c r="BO1697" s="294">
        <v>354.125</v>
      </c>
      <c r="BP1697" s="294">
        <v>0.84629999999999994</v>
      </c>
      <c r="BQ1697" s="294">
        <v>94111</v>
      </c>
      <c r="BS1697" s="294">
        <v>0.46750000000000003</v>
      </c>
      <c r="BT1697" s="294">
        <v>366.125</v>
      </c>
      <c r="BU1697" s="294">
        <v>366.125</v>
      </c>
      <c r="BV1697" s="294">
        <v>0.84350000000000003</v>
      </c>
      <c r="BW1697" s="294">
        <v>111871</v>
      </c>
      <c r="BY1697" s="294">
        <v>0.48709999999999998</v>
      </c>
    </row>
    <row r="1698" spans="1:77">
      <c r="A1698" s="301">
        <v>1732</v>
      </c>
      <c r="B1698" s="302" t="s">
        <v>3986</v>
      </c>
      <c r="C1698" s="301" t="s">
        <v>5648</v>
      </c>
      <c r="D1698" s="302" t="s">
        <v>4139</v>
      </c>
      <c r="E1698" s="303">
        <v>155.56</v>
      </c>
      <c r="F1698" s="294">
        <v>0</v>
      </c>
      <c r="G1698" s="294">
        <v>0</v>
      </c>
      <c r="H1698" s="294" t="e">
        <v>#DIV/0!</v>
      </c>
      <c r="I1698" s="294">
        <v>0</v>
      </c>
      <c r="K1698" s="294">
        <v>0</v>
      </c>
      <c r="L1698" s="294">
        <v>0</v>
      </c>
      <c r="M1698" s="294">
        <v>0</v>
      </c>
      <c r="N1698" s="294" t="e">
        <v>#DIV/0!</v>
      </c>
      <c r="O1698" s="294">
        <v>0</v>
      </c>
      <c r="Q1698" s="294">
        <v>0</v>
      </c>
      <c r="R1698" s="294">
        <v>0</v>
      </c>
      <c r="S1698" s="294">
        <v>0</v>
      </c>
      <c r="T1698" s="294" t="e">
        <v>#DIV/0!</v>
      </c>
      <c r="U1698" s="294">
        <v>0</v>
      </c>
      <c r="W1698" s="294">
        <v>0</v>
      </c>
      <c r="X1698" s="294">
        <v>0</v>
      </c>
      <c r="Y1698" s="294">
        <v>0</v>
      </c>
      <c r="Z1698" s="294" t="e">
        <v>#DIV/0!</v>
      </c>
      <c r="AA1698" s="294">
        <v>0</v>
      </c>
      <c r="AC1698" s="294">
        <v>0</v>
      </c>
      <c r="AD1698" s="294">
        <v>0</v>
      </c>
      <c r="AE1698" s="294">
        <v>0</v>
      </c>
      <c r="AF1698" s="294" t="e">
        <v>#DIV/0!</v>
      </c>
      <c r="AG1698" s="294">
        <v>0</v>
      </c>
      <c r="AI1698" s="294">
        <v>0</v>
      </c>
      <c r="AJ1698" s="294">
        <v>0</v>
      </c>
      <c r="AK1698" s="294">
        <v>0</v>
      </c>
      <c r="AL1698" s="294" t="e">
        <v>#DIV/0!</v>
      </c>
      <c r="AM1698" s="294">
        <v>0</v>
      </c>
      <c r="AO1698" s="294">
        <v>0</v>
      </c>
      <c r="AP1698" s="294">
        <v>0</v>
      </c>
      <c r="AQ1698" s="294">
        <v>0</v>
      </c>
      <c r="AR1698" s="294" t="e">
        <v>#DIV/0!</v>
      </c>
      <c r="AS1698" s="294">
        <v>0</v>
      </c>
      <c r="AU1698" s="294">
        <v>0</v>
      </c>
      <c r="AV1698" s="294">
        <v>0</v>
      </c>
      <c r="AW1698" s="294">
        <v>0</v>
      </c>
      <c r="AX1698" s="294" t="e">
        <v>#DIV/0!</v>
      </c>
      <c r="AY1698" s="294">
        <v>0</v>
      </c>
      <c r="BA1698" s="294">
        <v>0</v>
      </c>
      <c r="BB1698" s="294">
        <v>0</v>
      </c>
      <c r="BC1698" s="294">
        <v>0</v>
      </c>
      <c r="BD1698" s="294" t="e">
        <v>#DIV/0!</v>
      </c>
      <c r="BE1698" s="294">
        <v>0</v>
      </c>
      <c r="BG1698" s="294">
        <v>0</v>
      </c>
      <c r="BH1698" s="294">
        <v>0</v>
      </c>
      <c r="BI1698" s="294">
        <v>0</v>
      </c>
      <c r="BJ1698" s="294" t="e">
        <v>#DIV/0!</v>
      </c>
      <c r="BK1698" s="294">
        <v>0</v>
      </c>
      <c r="BM1698" s="294">
        <v>0</v>
      </c>
      <c r="BN1698" s="294">
        <v>12.88</v>
      </c>
      <c r="BO1698" s="294">
        <v>124.44799999999999</v>
      </c>
      <c r="BP1698" s="294">
        <v>0.83829999999999993</v>
      </c>
      <c r="BQ1698" s="294">
        <v>902</v>
      </c>
      <c r="BS1698" s="294">
        <v>0.26779999999999998</v>
      </c>
      <c r="BT1698" s="294">
        <v>13.2</v>
      </c>
      <c r="BU1698" s="294">
        <v>124.44799999999999</v>
      </c>
      <c r="BV1698" s="294">
        <v>0.76580000000000004</v>
      </c>
      <c r="BW1698" s="294">
        <v>1576</v>
      </c>
      <c r="BY1698" s="294">
        <v>5.2400000000000002E-2</v>
      </c>
    </row>
    <row r="1699" spans="1:77">
      <c r="A1699" s="301">
        <v>1733</v>
      </c>
      <c r="B1699" s="302" t="s">
        <v>3986</v>
      </c>
      <c r="C1699" s="301" t="s">
        <v>5649</v>
      </c>
      <c r="D1699" s="302" t="s">
        <v>4051</v>
      </c>
      <c r="E1699" s="303">
        <v>395.56</v>
      </c>
      <c r="F1699" s="294">
        <v>0</v>
      </c>
      <c r="G1699" s="294">
        <v>0</v>
      </c>
      <c r="H1699" s="294" t="e">
        <v>#DIV/0!</v>
      </c>
      <c r="I1699" s="294">
        <v>0</v>
      </c>
      <c r="K1699" s="294">
        <v>0</v>
      </c>
      <c r="L1699" s="294">
        <v>0</v>
      </c>
      <c r="M1699" s="294">
        <v>0</v>
      </c>
      <c r="N1699" s="294" t="e">
        <v>#DIV/0!</v>
      </c>
      <c r="O1699" s="294">
        <v>0</v>
      </c>
      <c r="Q1699" s="294">
        <v>0</v>
      </c>
      <c r="R1699" s="294">
        <v>0</v>
      </c>
      <c r="S1699" s="294">
        <v>0</v>
      </c>
      <c r="T1699" s="294" t="e">
        <v>#DIV/0!</v>
      </c>
      <c r="U1699" s="294">
        <v>0</v>
      </c>
      <c r="W1699" s="294">
        <v>0</v>
      </c>
      <c r="X1699" s="294">
        <v>0</v>
      </c>
      <c r="Y1699" s="294">
        <v>0</v>
      </c>
      <c r="Z1699" s="294" t="e">
        <v>#DIV/0!</v>
      </c>
      <c r="AA1699" s="294">
        <v>0</v>
      </c>
      <c r="AC1699" s="294">
        <v>0</v>
      </c>
      <c r="AD1699" s="294">
        <v>18</v>
      </c>
      <c r="AE1699" s="294">
        <v>316.44799999999998</v>
      </c>
      <c r="AF1699" s="294">
        <v>0.96779999999999999</v>
      </c>
      <c r="AG1699" s="294">
        <v>1800</v>
      </c>
      <c r="AI1699" s="294">
        <v>0.53820000000000001</v>
      </c>
      <c r="AJ1699" s="294">
        <v>30</v>
      </c>
      <c r="AK1699" s="294">
        <v>316.44799999999998</v>
      </c>
      <c r="AL1699" s="294">
        <v>1</v>
      </c>
      <c r="AM1699" s="294">
        <v>9000</v>
      </c>
      <c r="AO1699" s="294">
        <v>0.41670000000000001</v>
      </c>
      <c r="AP1699" s="294">
        <v>24</v>
      </c>
      <c r="AQ1699" s="294">
        <v>316.44799999999998</v>
      </c>
      <c r="AR1699" s="294">
        <v>1</v>
      </c>
      <c r="AS1699" s="294">
        <v>13320</v>
      </c>
      <c r="AT1699" s="294" t="e">
        <f>AS1699-#REF!</f>
        <v>#REF!</v>
      </c>
      <c r="AU1699" s="294">
        <v>0.746</v>
      </c>
      <c r="AV1699" s="294">
        <v>30</v>
      </c>
      <c r="AW1699" s="294">
        <v>316.44799999999998</v>
      </c>
      <c r="AX1699" s="294">
        <v>0.99460000000000004</v>
      </c>
      <c r="AY1699" s="294">
        <v>10980</v>
      </c>
      <c r="BA1699" s="294">
        <v>0.5111</v>
      </c>
      <c r="BB1699" s="294">
        <v>24</v>
      </c>
      <c r="BC1699" s="294">
        <v>316.44799999999998</v>
      </c>
      <c r="BD1699" s="294">
        <v>1</v>
      </c>
      <c r="BE1699" s="294">
        <v>10740</v>
      </c>
      <c r="BF1699" s="294" t="e">
        <f>BE1699-#REF!</f>
        <v>#REF!</v>
      </c>
      <c r="BG1699" s="294">
        <v>0.60150000000000003</v>
      </c>
      <c r="BH1699" s="294">
        <v>18</v>
      </c>
      <c r="BI1699" s="294">
        <v>316.44799999999998</v>
      </c>
      <c r="BJ1699" s="294">
        <v>1</v>
      </c>
      <c r="BK1699" s="294">
        <v>10980</v>
      </c>
      <c r="BL1699" s="294" t="e">
        <f>BK1699-#REF!</f>
        <v>#REF!</v>
      </c>
      <c r="BM1699" s="294">
        <v>0.81989999999999996</v>
      </c>
      <c r="BN1699" s="294">
        <v>24</v>
      </c>
      <c r="BO1699" s="294">
        <v>316.44799999999998</v>
      </c>
      <c r="BP1699" s="294">
        <v>1</v>
      </c>
      <c r="BQ1699" s="294">
        <v>11280</v>
      </c>
      <c r="BR1699" s="294" t="e">
        <f>BQ1699-#REF!</f>
        <v>#REF!</v>
      </c>
      <c r="BS1699" s="294">
        <v>0.69940000000000002</v>
      </c>
      <c r="BT1699" s="294">
        <v>324</v>
      </c>
      <c r="BU1699" s="294">
        <v>324</v>
      </c>
      <c r="BV1699" s="294">
        <v>1</v>
      </c>
      <c r="BW1699" s="294">
        <v>13440</v>
      </c>
      <c r="BY1699" s="294">
        <v>5.5800000000000002E-2</v>
      </c>
    </row>
    <row r="1700" spans="1:77">
      <c r="A1700" s="301">
        <v>1734</v>
      </c>
      <c r="B1700" s="302" t="s">
        <v>3986</v>
      </c>
      <c r="C1700" s="301" t="s">
        <v>5650</v>
      </c>
      <c r="D1700" s="302" t="s">
        <v>4051</v>
      </c>
      <c r="E1700" s="303">
        <v>142.22</v>
      </c>
      <c r="F1700" s="294">
        <v>54.8</v>
      </c>
      <c r="G1700" s="294">
        <v>113.776</v>
      </c>
      <c r="H1700" s="294">
        <v>0.99939999999999996</v>
      </c>
      <c r="I1700" s="294">
        <v>23846</v>
      </c>
      <c r="J1700" s="294" t="e">
        <f>I1700-#REF!</f>
        <v>#REF!</v>
      </c>
      <c r="K1700" s="294">
        <v>0.6048</v>
      </c>
      <c r="L1700" s="294">
        <v>72.8</v>
      </c>
      <c r="M1700" s="294">
        <v>113.776</v>
      </c>
      <c r="N1700" s="294">
        <v>0.99919999999999998</v>
      </c>
      <c r="O1700" s="294">
        <v>25759</v>
      </c>
      <c r="Q1700" s="294">
        <v>0.47599999999999998</v>
      </c>
      <c r="R1700" s="294">
        <v>62.4</v>
      </c>
      <c r="S1700" s="294">
        <v>113.776</v>
      </c>
      <c r="T1700" s="294">
        <v>0.99929999999999997</v>
      </c>
      <c r="U1700" s="294">
        <v>27881</v>
      </c>
      <c r="V1700" s="294" t="e">
        <f>U1700-#REF!</f>
        <v>#REF!</v>
      </c>
      <c r="W1700" s="294">
        <v>0.621</v>
      </c>
      <c r="X1700" s="294">
        <v>58</v>
      </c>
      <c r="Y1700" s="294">
        <v>113.776</v>
      </c>
      <c r="Z1700" s="294">
        <v>0.99929999999999997</v>
      </c>
      <c r="AA1700" s="294">
        <v>24632</v>
      </c>
      <c r="AC1700" s="294">
        <v>0.57120000000000004</v>
      </c>
      <c r="AD1700" s="294">
        <v>63.2</v>
      </c>
      <c r="AE1700" s="294">
        <v>113.776</v>
      </c>
      <c r="AF1700" s="294">
        <v>0.99929999999999997</v>
      </c>
      <c r="AG1700" s="294">
        <v>29282</v>
      </c>
      <c r="AH1700" s="294" t="e">
        <f>AG1700-#REF!</f>
        <v>#REF!</v>
      </c>
      <c r="AI1700" s="294">
        <v>0.62319999999999998</v>
      </c>
      <c r="AJ1700" s="294">
        <v>58</v>
      </c>
      <c r="AK1700" s="294">
        <v>113.776</v>
      </c>
      <c r="AL1700" s="294">
        <v>0.99929999999999997</v>
      </c>
      <c r="AM1700" s="294">
        <v>28401</v>
      </c>
      <c r="AN1700" s="294" t="e">
        <f>AM1700-#REF!</f>
        <v>#REF!</v>
      </c>
      <c r="AO1700" s="294">
        <v>0.68059999999999998</v>
      </c>
      <c r="AP1700" s="294">
        <v>52.4</v>
      </c>
      <c r="AQ1700" s="294">
        <v>113.776</v>
      </c>
      <c r="AR1700" s="294">
        <v>0.99929999999999997</v>
      </c>
      <c r="AS1700" s="294">
        <v>25333</v>
      </c>
      <c r="AT1700" s="294" t="e">
        <f>AS1700-#REF!</f>
        <v>#REF!</v>
      </c>
      <c r="AU1700" s="294">
        <v>0.65029999999999999</v>
      </c>
      <c r="AV1700" s="294">
        <v>57.6</v>
      </c>
      <c r="AW1700" s="294">
        <v>113.776</v>
      </c>
      <c r="AX1700" s="294">
        <v>0.99919999999999998</v>
      </c>
      <c r="AY1700" s="294">
        <v>23543</v>
      </c>
      <c r="BA1700" s="294">
        <v>0.56820000000000004</v>
      </c>
      <c r="BB1700" s="294">
        <v>40.799999999999997</v>
      </c>
      <c r="BC1700" s="294">
        <v>113.776</v>
      </c>
      <c r="BD1700" s="294">
        <v>0.99929999999999997</v>
      </c>
      <c r="BE1700" s="294">
        <v>18025</v>
      </c>
      <c r="BG1700" s="294">
        <v>0.59430000000000005</v>
      </c>
      <c r="BH1700" s="294">
        <v>40.799999999999997</v>
      </c>
      <c r="BI1700" s="294">
        <v>113.776</v>
      </c>
      <c r="BJ1700" s="294">
        <v>0.99919999999999998</v>
      </c>
      <c r="BK1700" s="294">
        <v>18080</v>
      </c>
      <c r="BM1700" s="294">
        <v>0.59609999999999996</v>
      </c>
      <c r="BN1700" s="294">
        <v>48.4</v>
      </c>
      <c r="BO1700" s="294">
        <v>113.776</v>
      </c>
      <c r="BP1700" s="294">
        <v>0.99929999999999997</v>
      </c>
      <c r="BQ1700" s="294">
        <v>19056</v>
      </c>
      <c r="BS1700" s="294">
        <v>0.58640000000000003</v>
      </c>
      <c r="BT1700" s="294">
        <v>51.6</v>
      </c>
      <c r="BU1700" s="294">
        <v>113.776</v>
      </c>
      <c r="BV1700" s="294">
        <v>0.99929999999999997</v>
      </c>
      <c r="BW1700" s="294">
        <v>22018</v>
      </c>
      <c r="BY1700" s="294">
        <v>0.57389999999999997</v>
      </c>
    </row>
    <row r="1701" spans="1:77">
      <c r="A1701" s="301">
        <v>1735</v>
      </c>
      <c r="B1701" s="302" t="s">
        <v>3986</v>
      </c>
      <c r="C1701" s="301" t="s">
        <v>5651</v>
      </c>
      <c r="D1701" s="302" t="s">
        <v>4139</v>
      </c>
      <c r="E1701" s="303">
        <v>255.56</v>
      </c>
      <c r="F1701" s="294">
        <v>107.4</v>
      </c>
      <c r="G1701" s="294">
        <v>204.44800000000001</v>
      </c>
      <c r="H1701" s="294">
        <v>0.62729999999999997</v>
      </c>
      <c r="I1701" s="294">
        <v>4160</v>
      </c>
      <c r="K1701" s="294">
        <v>8.5800000000000001E-2</v>
      </c>
      <c r="L1701" s="294">
        <v>103.2</v>
      </c>
      <c r="M1701" s="294">
        <v>204.44800000000001</v>
      </c>
      <c r="N1701" s="294">
        <v>0.67400000000000004</v>
      </c>
      <c r="O1701" s="294">
        <v>5565</v>
      </c>
      <c r="Q1701" s="294">
        <v>0.1075</v>
      </c>
      <c r="R1701" s="294">
        <v>94.2</v>
      </c>
      <c r="S1701" s="294">
        <v>204.44800000000001</v>
      </c>
      <c r="T1701" s="294">
        <v>0.57669999999999999</v>
      </c>
      <c r="U1701" s="294">
        <v>3851</v>
      </c>
      <c r="W1701" s="294">
        <v>9.8500000000000004E-2</v>
      </c>
      <c r="X1701" s="294">
        <v>90.6</v>
      </c>
      <c r="Y1701" s="294">
        <v>204.44800000000001</v>
      </c>
      <c r="Z1701" s="294">
        <v>0.54100000000000004</v>
      </c>
      <c r="AA1701" s="294">
        <v>3123</v>
      </c>
      <c r="AC1701" s="294">
        <v>8.5599999999999996E-2</v>
      </c>
      <c r="AD1701" s="294">
        <v>108.6</v>
      </c>
      <c r="AE1701" s="294">
        <v>204.44800000000001</v>
      </c>
      <c r="AF1701" s="294">
        <v>0.8024</v>
      </c>
      <c r="AG1701" s="294">
        <v>16615</v>
      </c>
      <c r="AI1701" s="294">
        <v>0.25629999999999997</v>
      </c>
      <c r="AJ1701" s="294">
        <v>131.4</v>
      </c>
      <c r="AK1701" s="294">
        <v>204.44800000000001</v>
      </c>
      <c r="AL1701" s="294">
        <v>0.80810000000000004</v>
      </c>
      <c r="AM1701" s="294">
        <v>16614</v>
      </c>
      <c r="AO1701" s="294">
        <v>0.21729999999999999</v>
      </c>
      <c r="AP1701" s="294">
        <v>141.6</v>
      </c>
      <c r="AQ1701" s="294">
        <v>204.44800000000001</v>
      </c>
      <c r="AR1701" s="294">
        <v>0.63639999999999997</v>
      </c>
      <c r="AS1701" s="294">
        <v>5539</v>
      </c>
      <c r="AU1701" s="294">
        <v>8.2600000000000007E-2</v>
      </c>
      <c r="AV1701" s="294">
        <v>141</v>
      </c>
      <c r="AW1701" s="294">
        <v>204.44800000000001</v>
      </c>
      <c r="AX1701" s="294">
        <v>0.80769999999999997</v>
      </c>
      <c r="AY1701" s="294">
        <v>23402</v>
      </c>
      <c r="BA1701" s="294">
        <v>0.28539999999999999</v>
      </c>
      <c r="BB1701" s="294">
        <v>138</v>
      </c>
      <c r="BC1701" s="294">
        <v>204.44800000000001</v>
      </c>
      <c r="BD1701" s="294">
        <v>0.84219999999999995</v>
      </c>
      <c r="BE1701" s="294">
        <v>38798</v>
      </c>
      <c r="BG1701" s="294">
        <v>0.44869999999999999</v>
      </c>
      <c r="BH1701" s="294">
        <v>139.19999999999999</v>
      </c>
      <c r="BI1701" s="294">
        <v>204.44800000000001</v>
      </c>
      <c r="BJ1701" s="294">
        <v>0.82819999999999994</v>
      </c>
      <c r="BK1701" s="294">
        <v>39589</v>
      </c>
      <c r="BM1701" s="294">
        <v>0.46160000000000001</v>
      </c>
      <c r="BN1701" s="294">
        <v>130.80000000000001</v>
      </c>
      <c r="BO1701" s="294">
        <v>204.44800000000001</v>
      </c>
      <c r="BP1701" s="294">
        <v>0.83030000000000004</v>
      </c>
      <c r="BQ1701" s="294">
        <v>39201</v>
      </c>
      <c r="BS1701" s="294">
        <v>0.53720000000000001</v>
      </c>
      <c r="BT1701" s="294">
        <v>127.2</v>
      </c>
      <c r="BU1701" s="294">
        <v>204.44800000000001</v>
      </c>
      <c r="BV1701" s="294">
        <v>0.83430000000000004</v>
      </c>
      <c r="BW1701" s="294">
        <v>39930</v>
      </c>
      <c r="BY1701" s="294">
        <v>0.50570000000000004</v>
      </c>
    </row>
    <row r="1702" spans="1:77">
      <c r="A1702" s="301">
        <v>1736</v>
      </c>
      <c r="B1702" s="302" t="s">
        <v>3986</v>
      </c>
      <c r="C1702" s="301" t="s">
        <v>5652</v>
      </c>
      <c r="D1702" s="302" t="s">
        <v>4139</v>
      </c>
      <c r="E1702" s="303">
        <v>438.89</v>
      </c>
      <c r="F1702" s="294">
        <v>134</v>
      </c>
      <c r="G1702" s="294">
        <v>351.11200000000002</v>
      </c>
      <c r="H1702" s="294">
        <v>0.99860000000000004</v>
      </c>
      <c r="I1702" s="294">
        <v>69025</v>
      </c>
      <c r="J1702" s="294" t="e">
        <f>I1702-#REF!</f>
        <v>#REF!</v>
      </c>
      <c r="K1702" s="294">
        <v>0.71650000000000003</v>
      </c>
      <c r="L1702" s="294">
        <v>132</v>
      </c>
      <c r="M1702" s="294">
        <v>351.11200000000002</v>
      </c>
      <c r="N1702" s="294">
        <v>0.99849999999999994</v>
      </c>
      <c r="O1702" s="294">
        <v>66895</v>
      </c>
      <c r="Q1702" s="294">
        <v>0.68220000000000003</v>
      </c>
      <c r="R1702" s="294">
        <v>134</v>
      </c>
      <c r="S1702" s="294">
        <v>351.11200000000002</v>
      </c>
      <c r="T1702" s="294">
        <v>0.99860000000000004</v>
      </c>
      <c r="U1702" s="294">
        <v>75343</v>
      </c>
      <c r="V1702" s="294" t="e">
        <f>U1702-#REF!</f>
        <v>#REF!</v>
      </c>
      <c r="W1702" s="294">
        <v>0.78210000000000002</v>
      </c>
      <c r="X1702" s="294">
        <v>130</v>
      </c>
      <c r="Y1702" s="294">
        <v>351.11200000000002</v>
      </c>
      <c r="Z1702" s="294">
        <v>0.99819999999999998</v>
      </c>
      <c r="AA1702" s="294">
        <v>60351</v>
      </c>
      <c r="AB1702" s="294" t="e">
        <f>AA1702-#REF!</f>
        <v>#REF!</v>
      </c>
      <c r="AC1702" s="294">
        <v>0.62509999999999999</v>
      </c>
      <c r="AD1702" s="294">
        <v>130</v>
      </c>
      <c r="AE1702" s="294">
        <v>351.11200000000002</v>
      </c>
      <c r="AF1702" s="294">
        <v>0.99819999999999998</v>
      </c>
      <c r="AG1702" s="294">
        <v>66094</v>
      </c>
      <c r="AH1702" s="294" t="e">
        <f>AG1702-#REF!</f>
        <v>#REF!</v>
      </c>
      <c r="AI1702" s="294">
        <v>0.68459999999999999</v>
      </c>
      <c r="AJ1702" s="294">
        <v>134</v>
      </c>
      <c r="AK1702" s="294">
        <v>351.11200000000002</v>
      </c>
      <c r="AL1702" s="294">
        <v>0.998</v>
      </c>
      <c r="AM1702" s="294">
        <v>72940</v>
      </c>
      <c r="AN1702" s="294" t="e">
        <f>AM1702-#REF!</f>
        <v>#REF!</v>
      </c>
      <c r="AO1702" s="294">
        <v>0.75749999999999995</v>
      </c>
      <c r="AP1702" s="294">
        <v>134</v>
      </c>
      <c r="AQ1702" s="294">
        <v>351.11200000000002</v>
      </c>
      <c r="AR1702" s="294">
        <v>0.99809999999999999</v>
      </c>
      <c r="AS1702" s="294">
        <v>58752</v>
      </c>
      <c r="AU1702" s="294">
        <v>0.59050000000000002</v>
      </c>
      <c r="AV1702" s="294">
        <v>134</v>
      </c>
      <c r="AW1702" s="294">
        <v>351.11200000000002</v>
      </c>
      <c r="AX1702" s="294">
        <v>0.99849999999999994</v>
      </c>
      <c r="AY1702" s="294">
        <v>51797</v>
      </c>
      <c r="BA1702" s="294">
        <v>0.53769999999999996</v>
      </c>
      <c r="BB1702" s="294">
        <v>96</v>
      </c>
      <c r="BC1702" s="294">
        <v>351.11200000000002</v>
      </c>
      <c r="BD1702" s="294">
        <v>0.99880000000000002</v>
      </c>
      <c r="BE1702" s="294">
        <v>45967</v>
      </c>
      <c r="BF1702" s="294" t="e">
        <f>BE1702-#REF!</f>
        <v>#REF!</v>
      </c>
      <c r="BG1702" s="294">
        <v>0.64439999999999997</v>
      </c>
      <c r="BH1702" s="294">
        <v>148</v>
      </c>
      <c r="BI1702" s="294">
        <v>351.11200000000002</v>
      </c>
      <c r="BJ1702" s="294">
        <v>0.99860000000000004</v>
      </c>
      <c r="BK1702" s="294">
        <v>50358</v>
      </c>
      <c r="BM1702" s="294">
        <v>0.45800000000000002</v>
      </c>
      <c r="BN1702" s="294">
        <v>106</v>
      </c>
      <c r="BO1702" s="294">
        <v>351.11200000000002</v>
      </c>
      <c r="BP1702" s="294">
        <v>0.99870000000000003</v>
      </c>
      <c r="BQ1702" s="294">
        <v>47267</v>
      </c>
      <c r="BR1702" s="294" t="e">
        <f>BQ1702-#REF!</f>
        <v>#REF!</v>
      </c>
      <c r="BS1702" s="294">
        <v>0.66449999999999998</v>
      </c>
      <c r="BT1702" s="294">
        <v>114</v>
      </c>
      <c r="BU1702" s="294">
        <v>351.11200000000002</v>
      </c>
      <c r="BV1702" s="294">
        <v>0.99860000000000004</v>
      </c>
      <c r="BW1702" s="294">
        <v>58623</v>
      </c>
      <c r="BX1702" s="294" t="e">
        <f>BW1702-#REF!</f>
        <v>#REF!</v>
      </c>
      <c r="BY1702" s="294">
        <v>0.69220000000000004</v>
      </c>
    </row>
    <row r="1703" spans="1:77">
      <c r="A1703" s="301">
        <v>1737</v>
      </c>
      <c r="B1703" s="302" t="s">
        <v>3986</v>
      </c>
      <c r="C1703" s="301" t="s">
        <v>5653</v>
      </c>
      <c r="D1703" s="302" t="s">
        <v>4139</v>
      </c>
      <c r="E1703" s="303">
        <v>151.11000000000001</v>
      </c>
      <c r="F1703" s="294">
        <v>83.2</v>
      </c>
      <c r="G1703" s="294">
        <v>120.88800000000001</v>
      </c>
      <c r="H1703" s="294">
        <v>0.82469999999999999</v>
      </c>
      <c r="I1703" s="294">
        <v>11064</v>
      </c>
      <c r="K1703" s="294">
        <v>0.224</v>
      </c>
      <c r="L1703" s="294">
        <v>90.4</v>
      </c>
      <c r="M1703" s="294">
        <v>120.88800000000001</v>
      </c>
      <c r="N1703" s="294">
        <v>0.8286</v>
      </c>
      <c r="O1703" s="294">
        <v>14900</v>
      </c>
      <c r="Q1703" s="294">
        <v>0.26740000000000003</v>
      </c>
      <c r="R1703" s="294">
        <v>87.6</v>
      </c>
      <c r="S1703" s="294">
        <v>120.88800000000001</v>
      </c>
      <c r="T1703" s="294">
        <v>0.82409999999999994</v>
      </c>
      <c r="U1703" s="294">
        <v>10569</v>
      </c>
      <c r="W1703" s="294">
        <v>0.20330000000000001</v>
      </c>
      <c r="X1703" s="294">
        <v>86.4</v>
      </c>
      <c r="Y1703" s="294">
        <v>120.88800000000001</v>
      </c>
      <c r="Z1703" s="294">
        <v>0.81930000000000003</v>
      </c>
      <c r="AA1703" s="294">
        <v>12881</v>
      </c>
      <c r="AC1703" s="294">
        <v>0.24460000000000001</v>
      </c>
      <c r="AD1703" s="294">
        <v>94.8</v>
      </c>
      <c r="AE1703" s="294">
        <v>120.88800000000001</v>
      </c>
      <c r="AF1703" s="294">
        <v>0.81389999999999996</v>
      </c>
      <c r="AG1703" s="294">
        <v>11539</v>
      </c>
      <c r="AI1703" s="294">
        <v>0.20100000000000001</v>
      </c>
      <c r="AJ1703" s="294">
        <v>87.6</v>
      </c>
      <c r="AK1703" s="294">
        <v>120.88800000000001</v>
      </c>
      <c r="AL1703" s="294">
        <v>0.81840000000000002</v>
      </c>
      <c r="AM1703" s="294">
        <v>9373</v>
      </c>
      <c r="AO1703" s="294">
        <v>0.18160000000000001</v>
      </c>
      <c r="AP1703" s="294">
        <v>107.6</v>
      </c>
      <c r="AQ1703" s="294">
        <v>120.88800000000001</v>
      </c>
      <c r="AR1703" s="294">
        <v>0.72109999999999996</v>
      </c>
      <c r="AS1703" s="294">
        <v>12389</v>
      </c>
      <c r="AU1703" s="294">
        <v>0.21460000000000001</v>
      </c>
      <c r="AV1703" s="294">
        <v>92.8</v>
      </c>
      <c r="AW1703" s="294">
        <v>120.88800000000001</v>
      </c>
      <c r="AX1703" s="294">
        <v>0.71509999999999996</v>
      </c>
      <c r="AY1703" s="294">
        <v>12887</v>
      </c>
      <c r="BA1703" s="294">
        <v>0.2697</v>
      </c>
      <c r="BB1703" s="294">
        <v>89.2</v>
      </c>
      <c r="BC1703" s="294">
        <v>120.88800000000001</v>
      </c>
      <c r="BD1703" s="294">
        <v>0.79310000000000003</v>
      </c>
      <c r="BE1703" s="294">
        <v>12065</v>
      </c>
      <c r="BG1703" s="294">
        <v>0.22919999999999999</v>
      </c>
      <c r="BH1703" s="294">
        <v>91.2</v>
      </c>
      <c r="BI1703" s="294">
        <v>120.88800000000001</v>
      </c>
      <c r="BJ1703" s="294">
        <v>0.74429999999999996</v>
      </c>
      <c r="BK1703" s="294">
        <v>7936</v>
      </c>
      <c r="BM1703" s="294">
        <v>0.15709999999999999</v>
      </c>
      <c r="BN1703" s="294">
        <v>96</v>
      </c>
      <c r="BO1703" s="294">
        <v>120.88800000000001</v>
      </c>
      <c r="BP1703" s="294">
        <v>0.81379999999999997</v>
      </c>
      <c r="BQ1703" s="294">
        <v>11349</v>
      </c>
      <c r="BS1703" s="294">
        <v>0.2162</v>
      </c>
      <c r="BT1703" s="294">
        <v>90</v>
      </c>
      <c r="BU1703" s="294">
        <v>120.88800000000001</v>
      </c>
      <c r="BV1703" s="294">
        <v>0.76029999999999998</v>
      </c>
      <c r="BW1703" s="294">
        <v>9484</v>
      </c>
      <c r="BY1703" s="294">
        <v>0.18629999999999999</v>
      </c>
    </row>
    <row r="1704" spans="1:77">
      <c r="A1704" s="301">
        <v>1738</v>
      </c>
      <c r="B1704" s="302" t="s">
        <v>3986</v>
      </c>
      <c r="C1704" s="301" t="s">
        <v>5654</v>
      </c>
      <c r="D1704" s="302" t="s">
        <v>4139</v>
      </c>
      <c r="E1704" s="303">
        <v>268.89</v>
      </c>
      <c r="F1704" s="294">
        <v>30</v>
      </c>
      <c r="G1704" s="294">
        <v>215.11199999999999</v>
      </c>
      <c r="H1704" s="294">
        <v>1</v>
      </c>
      <c r="I1704" s="294">
        <v>540</v>
      </c>
      <c r="K1704" s="294">
        <v>2.5000000000000001E-2</v>
      </c>
      <c r="L1704" s="294">
        <v>12</v>
      </c>
      <c r="M1704" s="294">
        <v>215.11199999999999</v>
      </c>
      <c r="N1704" s="294">
        <v>0.93579999999999997</v>
      </c>
      <c r="O1704" s="294">
        <v>612</v>
      </c>
      <c r="Q1704" s="294">
        <v>7.3300000000000004E-2</v>
      </c>
      <c r="R1704" s="294">
        <v>123</v>
      </c>
      <c r="S1704" s="294">
        <v>215.11199999999999</v>
      </c>
      <c r="T1704" s="294">
        <v>0.94069999999999998</v>
      </c>
      <c r="U1704" s="294">
        <v>3138</v>
      </c>
      <c r="W1704" s="294">
        <v>3.7699999999999997E-2</v>
      </c>
      <c r="X1704" s="294">
        <v>129</v>
      </c>
      <c r="Y1704" s="294">
        <v>215.11199999999999</v>
      </c>
      <c r="Z1704" s="294">
        <v>0.93969999999999998</v>
      </c>
      <c r="AA1704" s="294">
        <v>3270</v>
      </c>
      <c r="AC1704" s="294">
        <v>3.6299999999999999E-2</v>
      </c>
      <c r="AD1704" s="294">
        <v>3</v>
      </c>
      <c r="AE1704" s="294">
        <v>215.11199999999999</v>
      </c>
      <c r="AF1704" s="294">
        <v>0.93340000000000001</v>
      </c>
      <c r="AG1704" s="294">
        <v>840</v>
      </c>
      <c r="AI1704" s="294">
        <v>0.4032</v>
      </c>
      <c r="AJ1704" s="294">
        <v>3</v>
      </c>
      <c r="AK1704" s="294">
        <v>215.11199999999999</v>
      </c>
      <c r="AL1704" s="294">
        <v>1</v>
      </c>
      <c r="AM1704" s="294">
        <v>780</v>
      </c>
      <c r="AO1704" s="294">
        <v>0.36109999999999998</v>
      </c>
      <c r="AP1704" s="294">
        <v>3</v>
      </c>
      <c r="AQ1704" s="294">
        <v>215.11199999999999</v>
      </c>
      <c r="AR1704" s="294">
        <v>0.9667</v>
      </c>
      <c r="AS1704" s="294">
        <v>870</v>
      </c>
      <c r="AU1704" s="294">
        <v>0.4032</v>
      </c>
      <c r="AV1704" s="294">
        <v>3</v>
      </c>
      <c r="AW1704" s="294">
        <v>215.11199999999999</v>
      </c>
      <c r="AX1704" s="294">
        <v>1</v>
      </c>
      <c r="AY1704" s="294">
        <v>750</v>
      </c>
      <c r="BA1704" s="294">
        <v>0.34720000000000001</v>
      </c>
      <c r="BB1704" s="294">
        <v>15</v>
      </c>
      <c r="BC1704" s="294">
        <v>215.11199999999999</v>
      </c>
      <c r="BD1704" s="294">
        <v>1</v>
      </c>
      <c r="BE1704" s="294">
        <v>840</v>
      </c>
      <c r="BG1704" s="294">
        <v>7.5300000000000006E-2</v>
      </c>
      <c r="BH1704" s="294">
        <v>141</v>
      </c>
      <c r="BI1704" s="294">
        <v>215.11199999999999</v>
      </c>
      <c r="BJ1704" s="294">
        <v>0.96079999999999999</v>
      </c>
      <c r="BK1704" s="294">
        <v>9540</v>
      </c>
      <c r="BM1704" s="294">
        <v>9.4700000000000006E-2</v>
      </c>
      <c r="BN1704" s="294">
        <v>132</v>
      </c>
      <c r="BO1704" s="294">
        <v>215.11199999999999</v>
      </c>
      <c r="BP1704" s="294">
        <v>0.9415</v>
      </c>
      <c r="BQ1704" s="294">
        <v>6270</v>
      </c>
      <c r="BS1704" s="294">
        <v>7.51E-2</v>
      </c>
      <c r="BT1704" s="294">
        <v>150</v>
      </c>
      <c r="BU1704" s="294">
        <v>215.11199999999999</v>
      </c>
      <c r="BV1704" s="294">
        <v>0.94550000000000001</v>
      </c>
      <c r="BW1704" s="294">
        <v>4680</v>
      </c>
      <c r="BY1704" s="294">
        <v>4.4400000000000002E-2</v>
      </c>
    </row>
    <row r="1705" spans="1:77">
      <c r="A1705" s="301">
        <v>1739</v>
      </c>
      <c r="B1705" s="302" t="s">
        <v>3986</v>
      </c>
      <c r="C1705" s="301" t="s">
        <v>5655</v>
      </c>
      <c r="D1705" s="302" t="s">
        <v>4139</v>
      </c>
      <c r="E1705" s="303">
        <v>138.88999999999999</v>
      </c>
      <c r="F1705" s="294">
        <v>106</v>
      </c>
      <c r="G1705" s="294">
        <v>111.11199999999999</v>
      </c>
      <c r="H1705" s="294">
        <v>0.95230000000000004</v>
      </c>
      <c r="I1705" s="294">
        <v>21160</v>
      </c>
      <c r="K1705" s="294">
        <v>0.29110000000000003</v>
      </c>
      <c r="L1705" s="294">
        <v>112</v>
      </c>
      <c r="M1705" s="294">
        <v>112</v>
      </c>
      <c r="N1705" s="294">
        <v>0.94409999999999994</v>
      </c>
      <c r="O1705" s="294">
        <v>21940</v>
      </c>
      <c r="Q1705" s="294">
        <v>0.27889999999999998</v>
      </c>
      <c r="R1705" s="294">
        <v>92</v>
      </c>
      <c r="S1705" s="294">
        <v>111.11199999999999</v>
      </c>
      <c r="T1705" s="294">
        <v>0.95640000000000003</v>
      </c>
      <c r="U1705" s="294">
        <v>20580</v>
      </c>
      <c r="W1705" s="294">
        <v>0.32490000000000002</v>
      </c>
      <c r="X1705" s="294">
        <v>100</v>
      </c>
      <c r="Y1705" s="294">
        <v>111.11199999999999</v>
      </c>
      <c r="Z1705" s="294">
        <v>0.9758</v>
      </c>
      <c r="AA1705" s="294">
        <v>22500</v>
      </c>
      <c r="AC1705" s="294">
        <v>0.30990000000000001</v>
      </c>
      <c r="AD1705" s="294">
        <v>94</v>
      </c>
      <c r="AE1705" s="294">
        <v>111.11199999999999</v>
      </c>
      <c r="AF1705" s="294">
        <v>0.96870000000000001</v>
      </c>
      <c r="AG1705" s="294">
        <v>17280</v>
      </c>
      <c r="AI1705" s="294">
        <v>0.25509999999999999</v>
      </c>
      <c r="AJ1705" s="294">
        <v>98</v>
      </c>
      <c r="AK1705" s="294">
        <v>111.11199999999999</v>
      </c>
      <c r="AL1705" s="294">
        <v>0.98089999999999999</v>
      </c>
      <c r="AM1705" s="294">
        <v>18460</v>
      </c>
      <c r="AO1705" s="294">
        <v>0.26669999999999999</v>
      </c>
      <c r="AP1705" s="294">
        <v>94</v>
      </c>
      <c r="AQ1705" s="294">
        <v>111.11199999999999</v>
      </c>
      <c r="AR1705" s="294">
        <v>0.97839999999999994</v>
      </c>
      <c r="AS1705" s="294">
        <v>18940</v>
      </c>
      <c r="AU1705" s="294">
        <v>0.27679999999999999</v>
      </c>
      <c r="AV1705" s="294">
        <v>104</v>
      </c>
      <c r="AW1705" s="294">
        <v>111.11199999999999</v>
      </c>
      <c r="AX1705" s="294">
        <v>0.94589999999999996</v>
      </c>
      <c r="AY1705" s="294">
        <v>21300</v>
      </c>
      <c r="BA1705" s="294">
        <v>0.30070000000000002</v>
      </c>
      <c r="BB1705" s="294">
        <v>98</v>
      </c>
      <c r="BC1705" s="294">
        <v>111.11199999999999</v>
      </c>
      <c r="BD1705" s="294">
        <v>0.96399999999999997</v>
      </c>
      <c r="BE1705" s="294">
        <v>22440</v>
      </c>
      <c r="BG1705" s="294">
        <v>0.31929999999999997</v>
      </c>
      <c r="BH1705" s="294">
        <v>92</v>
      </c>
      <c r="BI1705" s="294">
        <v>111.11199999999999</v>
      </c>
      <c r="BJ1705" s="294">
        <v>0.97299999999999998</v>
      </c>
      <c r="BK1705" s="294">
        <v>20140</v>
      </c>
      <c r="BM1705" s="294">
        <v>0.3024</v>
      </c>
      <c r="BN1705" s="294">
        <v>92</v>
      </c>
      <c r="BO1705" s="294">
        <v>111.11199999999999</v>
      </c>
      <c r="BP1705" s="294">
        <v>0.97419999999999995</v>
      </c>
      <c r="BQ1705" s="294">
        <v>17320</v>
      </c>
      <c r="BS1705" s="294">
        <v>0.28760000000000002</v>
      </c>
      <c r="BT1705" s="294">
        <v>62</v>
      </c>
      <c r="BU1705" s="294">
        <v>111.11199999999999</v>
      </c>
      <c r="BV1705" s="294">
        <v>0.96830000000000005</v>
      </c>
      <c r="BW1705" s="294">
        <v>19560</v>
      </c>
      <c r="BY1705" s="294">
        <v>0.43790000000000001</v>
      </c>
    </row>
    <row r="1706" spans="1:77">
      <c r="A1706" s="301">
        <v>1740</v>
      </c>
      <c r="B1706" s="302" t="s">
        <v>3986</v>
      </c>
      <c r="C1706" s="301" t="s">
        <v>5656</v>
      </c>
      <c r="D1706" s="302" t="s">
        <v>4139</v>
      </c>
      <c r="E1706" s="303">
        <v>144.44</v>
      </c>
      <c r="F1706" s="294">
        <v>64</v>
      </c>
      <c r="G1706" s="294">
        <v>115.55200000000001</v>
      </c>
      <c r="H1706" s="294">
        <v>0.81210000000000004</v>
      </c>
      <c r="I1706" s="294">
        <v>9160</v>
      </c>
      <c r="K1706" s="294">
        <v>0.24479999999999999</v>
      </c>
      <c r="L1706" s="294">
        <v>60</v>
      </c>
      <c r="M1706" s="294">
        <v>115.55200000000001</v>
      </c>
      <c r="N1706" s="294">
        <v>0.81879999999999997</v>
      </c>
      <c r="O1706" s="294">
        <v>9760</v>
      </c>
      <c r="Q1706" s="294">
        <v>0.26700000000000002</v>
      </c>
      <c r="R1706" s="294">
        <v>4</v>
      </c>
      <c r="S1706" s="294">
        <v>115.55200000000001</v>
      </c>
      <c r="T1706" s="294">
        <v>0.96560000000000001</v>
      </c>
      <c r="U1706" s="294">
        <v>1120</v>
      </c>
      <c r="W1706" s="294">
        <v>0.40279999999999999</v>
      </c>
      <c r="X1706" s="294">
        <v>4</v>
      </c>
      <c r="Y1706" s="294">
        <v>115.55200000000001</v>
      </c>
      <c r="Z1706" s="294">
        <v>0.58340000000000003</v>
      </c>
      <c r="AA1706" s="294">
        <v>840</v>
      </c>
      <c r="AC1706" s="294">
        <v>0.4839</v>
      </c>
      <c r="AD1706" s="294">
        <v>4</v>
      </c>
      <c r="AE1706" s="294">
        <v>115.55200000000001</v>
      </c>
      <c r="AF1706" s="294">
        <v>0.54769999999999996</v>
      </c>
      <c r="AG1706" s="294">
        <v>920</v>
      </c>
      <c r="AI1706" s="294">
        <v>0.5645</v>
      </c>
      <c r="AJ1706" s="294">
        <v>4</v>
      </c>
      <c r="AK1706" s="294">
        <v>115.55200000000001</v>
      </c>
      <c r="AL1706" s="294">
        <v>0.57150000000000001</v>
      </c>
      <c r="AM1706" s="294">
        <v>960</v>
      </c>
      <c r="AO1706" s="294">
        <v>0.58330000000000004</v>
      </c>
      <c r="AP1706" s="294">
        <v>4</v>
      </c>
      <c r="AQ1706" s="294">
        <v>115.55200000000001</v>
      </c>
      <c r="AR1706" s="294">
        <v>0.51290000000000002</v>
      </c>
      <c r="AS1706" s="294">
        <v>800</v>
      </c>
      <c r="AU1706" s="294">
        <v>0.5242</v>
      </c>
      <c r="AV1706" s="294">
        <v>68</v>
      </c>
      <c r="AW1706" s="294">
        <v>115.55200000000001</v>
      </c>
      <c r="AX1706" s="294">
        <v>0.77410000000000001</v>
      </c>
      <c r="AY1706" s="294">
        <v>7400</v>
      </c>
      <c r="BA1706" s="294">
        <v>0.1953</v>
      </c>
      <c r="BB1706" s="294">
        <v>64</v>
      </c>
      <c r="BC1706" s="294">
        <v>115.55200000000001</v>
      </c>
      <c r="BD1706" s="294">
        <v>0.81220000000000003</v>
      </c>
      <c r="BE1706" s="294">
        <v>11760</v>
      </c>
      <c r="BG1706" s="294">
        <v>0.30409999999999998</v>
      </c>
      <c r="BH1706" s="294">
        <v>60</v>
      </c>
      <c r="BI1706" s="294">
        <v>115.55200000000001</v>
      </c>
      <c r="BJ1706" s="294">
        <v>0.80449999999999999</v>
      </c>
      <c r="BK1706" s="294">
        <v>10040</v>
      </c>
      <c r="BM1706" s="294">
        <v>0.27960000000000002</v>
      </c>
      <c r="BN1706" s="294">
        <v>60</v>
      </c>
      <c r="BO1706" s="294">
        <v>115.55200000000001</v>
      </c>
      <c r="BP1706" s="294">
        <v>0.80389999999999995</v>
      </c>
      <c r="BQ1706" s="294">
        <v>10000</v>
      </c>
      <c r="BS1706" s="294">
        <v>0.3085</v>
      </c>
      <c r="BT1706" s="294">
        <v>68</v>
      </c>
      <c r="BU1706" s="294">
        <v>115.55200000000001</v>
      </c>
      <c r="BV1706" s="294">
        <v>0.79769999999999996</v>
      </c>
      <c r="BW1706" s="294">
        <v>11040</v>
      </c>
      <c r="BY1706" s="294">
        <v>0.27360000000000001</v>
      </c>
    </row>
    <row r="1707" spans="1:77">
      <c r="A1707" s="301">
        <v>1741</v>
      </c>
      <c r="B1707" s="302" t="s">
        <v>3986</v>
      </c>
      <c r="C1707" s="301" t="s">
        <v>5657</v>
      </c>
      <c r="D1707" s="302" t="s">
        <v>4051</v>
      </c>
      <c r="E1707" s="303">
        <v>142.22</v>
      </c>
      <c r="F1707" s="294">
        <v>0</v>
      </c>
      <c r="G1707" s="294">
        <v>0</v>
      </c>
      <c r="H1707" s="294" t="e">
        <v>#DIV/0!</v>
      </c>
      <c r="I1707" s="294">
        <v>0</v>
      </c>
      <c r="K1707" s="294">
        <v>0</v>
      </c>
      <c r="L1707" s="294">
        <v>0</v>
      </c>
      <c r="M1707" s="294">
        <v>0</v>
      </c>
      <c r="N1707" s="294" t="e">
        <v>#DIV/0!</v>
      </c>
      <c r="O1707" s="294">
        <v>0</v>
      </c>
      <c r="Q1707" s="294">
        <v>0</v>
      </c>
      <c r="R1707" s="294">
        <v>0</v>
      </c>
      <c r="S1707" s="294">
        <v>0</v>
      </c>
      <c r="T1707" s="294" t="e">
        <v>#DIV/0!</v>
      </c>
      <c r="U1707" s="294">
        <v>0</v>
      </c>
      <c r="W1707" s="294">
        <v>0</v>
      </c>
      <c r="X1707" s="294">
        <v>0</v>
      </c>
      <c r="Y1707" s="294">
        <v>0</v>
      </c>
      <c r="Z1707" s="294" t="e">
        <v>#DIV/0!</v>
      </c>
      <c r="AA1707" s="294">
        <v>0</v>
      </c>
      <c r="AC1707" s="294">
        <v>0</v>
      </c>
      <c r="AD1707" s="294">
        <v>0</v>
      </c>
      <c r="AE1707" s="294">
        <v>0</v>
      </c>
      <c r="AF1707" s="294" t="e">
        <v>#DIV/0!</v>
      </c>
      <c r="AG1707" s="294">
        <v>0</v>
      </c>
      <c r="AI1707" s="294">
        <v>0</v>
      </c>
      <c r="AJ1707" s="294">
        <v>0</v>
      </c>
      <c r="AK1707" s="294">
        <v>0</v>
      </c>
      <c r="AL1707" s="294" t="e">
        <v>#DIV/0!</v>
      </c>
      <c r="AM1707" s="294">
        <v>0</v>
      </c>
      <c r="AO1707" s="294">
        <v>0</v>
      </c>
      <c r="AP1707" s="294">
        <v>0</v>
      </c>
      <c r="AQ1707" s="294">
        <v>0</v>
      </c>
      <c r="AR1707" s="294" t="e">
        <v>#DIV/0!</v>
      </c>
      <c r="AS1707" s="294">
        <v>0</v>
      </c>
      <c r="AU1707" s="294">
        <v>0</v>
      </c>
      <c r="AV1707" s="294">
        <v>0</v>
      </c>
      <c r="AW1707" s="294">
        <v>0</v>
      </c>
      <c r="AX1707" s="294" t="e">
        <v>#DIV/0!</v>
      </c>
      <c r="AY1707" s="294">
        <v>0</v>
      </c>
      <c r="BA1707" s="294">
        <v>0</v>
      </c>
      <c r="BB1707" s="294">
        <v>72.400000000000006</v>
      </c>
      <c r="BC1707" s="294">
        <v>113.776</v>
      </c>
      <c r="BD1707" s="294">
        <v>0.9889</v>
      </c>
      <c r="BE1707" s="294">
        <v>9784</v>
      </c>
      <c r="BG1707" s="294">
        <v>0.2109</v>
      </c>
      <c r="BH1707" s="294">
        <v>81.44</v>
      </c>
      <c r="BI1707" s="294">
        <v>113.776</v>
      </c>
      <c r="BJ1707" s="294">
        <v>0.99429999999999996</v>
      </c>
      <c r="BK1707" s="294">
        <v>20928</v>
      </c>
      <c r="BM1707" s="294">
        <v>0.34739999999999999</v>
      </c>
      <c r="BN1707" s="294">
        <v>84.48</v>
      </c>
      <c r="BO1707" s="294">
        <v>113.776</v>
      </c>
      <c r="BP1707" s="294">
        <v>0.99390000000000001</v>
      </c>
      <c r="BQ1707" s="294">
        <v>20442</v>
      </c>
      <c r="BS1707" s="294">
        <v>0.36230000000000001</v>
      </c>
      <c r="BT1707" s="294">
        <v>79.84</v>
      </c>
      <c r="BU1707" s="294">
        <v>113.776</v>
      </c>
      <c r="BV1707" s="294">
        <v>0.99399999999999999</v>
      </c>
      <c r="BW1707" s="294">
        <v>26620</v>
      </c>
      <c r="BY1707" s="294">
        <v>0.11269999999999999</v>
      </c>
    </row>
    <row r="1708" spans="1:77">
      <c r="A1708" s="301">
        <v>1742</v>
      </c>
      <c r="B1708" s="302" t="s">
        <v>3986</v>
      </c>
      <c r="C1708" s="301" t="s">
        <v>5658</v>
      </c>
      <c r="D1708" s="302" t="s">
        <v>4139</v>
      </c>
      <c r="E1708" s="303">
        <v>266.67</v>
      </c>
      <c r="F1708" s="294">
        <v>0</v>
      </c>
      <c r="G1708" s="294">
        <v>0</v>
      </c>
      <c r="H1708" s="294" t="e">
        <v>#DIV/0!</v>
      </c>
      <c r="I1708" s="294">
        <v>0</v>
      </c>
      <c r="K1708" s="294">
        <v>0</v>
      </c>
      <c r="L1708" s="294">
        <v>0</v>
      </c>
      <c r="M1708" s="294">
        <v>0</v>
      </c>
      <c r="N1708" s="294" t="e">
        <v>#DIV/0!</v>
      </c>
      <c r="O1708" s="294">
        <v>0</v>
      </c>
      <c r="Q1708" s="294">
        <v>0</v>
      </c>
      <c r="R1708" s="294">
        <v>0</v>
      </c>
      <c r="S1708" s="294">
        <v>0</v>
      </c>
      <c r="T1708" s="294" t="e">
        <v>#DIV/0!</v>
      </c>
      <c r="U1708" s="294">
        <v>0</v>
      </c>
      <c r="W1708" s="294">
        <v>0</v>
      </c>
      <c r="X1708" s="294">
        <v>12</v>
      </c>
      <c r="Y1708" s="294">
        <v>213.33600000000001</v>
      </c>
      <c r="Z1708" s="294">
        <v>0.45660000000000001</v>
      </c>
      <c r="AA1708" s="294">
        <v>840</v>
      </c>
      <c r="AC1708" s="294">
        <v>0.21299999999999999</v>
      </c>
      <c r="AD1708" s="294">
        <v>48</v>
      </c>
      <c r="AE1708" s="294">
        <v>213.33600000000001</v>
      </c>
      <c r="AF1708" s="294">
        <v>0.52569999999999995</v>
      </c>
      <c r="AG1708" s="294">
        <v>1640</v>
      </c>
      <c r="AI1708" s="294">
        <v>8.7400000000000005E-2</v>
      </c>
      <c r="AJ1708" s="294">
        <v>84</v>
      </c>
      <c r="AK1708" s="294">
        <v>213.33600000000001</v>
      </c>
      <c r="AL1708" s="294">
        <v>0.6633</v>
      </c>
      <c r="AM1708" s="294">
        <v>2600</v>
      </c>
      <c r="AO1708" s="294">
        <v>6.4799999999999996E-2</v>
      </c>
      <c r="AP1708" s="294">
        <v>28</v>
      </c>
      <c r="AQ1708" s="294">
        <v>213.33600000000001</v>
      </c>
      <c r="AR1708" s="294">
        <v>0.5867</v>
      </c>
      <c r="AS1708" s="294">
        <v>1760</v>
      </c>
      <c r="AU1708" s="294">
        <v>0.14399999999999999</v>
      </c>
      <c r="AV1708" s="294">
        <v>152</v>
      </c>
      <c r="AW1708" s="294">
        <v>213.33600000000001</v>
      </c>
      <c r="AX1708" s="294">
        <v>0.73599999999999999</v>
      </c>
      <c r="AY1708" s="294">
        <v>3680</v>
      </c>
      <c r="BA1708" s="294">
        <v>4.5699999999999998E-2</v>
      </c>
      <c r="BB1708" s="294">
        <v>144</v>
      </c>
      <c r="BC1708" s="294">
        <v>213.33600000000001</v>
      </c>
      <c r="BD1708" s="294">
        <v>0.8196</v>
      </c>
      <c r="BE1708" s="294">
        <v>4360</v>
      </c>
      <c r="BG1708" s="294">
        <v>4.9700000000000001E-2</v>
      </c>
      <c r="BH1708" s="294">
        <v>148</v>
      </c>
      <c r="BI1708" s="294">
        <v>213.33600000000001</v>
      </c>
      <c r="BJ1708" s="294">
        <v>0.81969999999999998</v>
      </c>
      <c r="BK1708" s="294">
        <v>4000</v>
      </c>
      <c r="BM1708" s="294">
        <v>4.4299999999999999E-2</v>
      </c>
      <c r="BN1708" s="294">
        <v>140</v>
      </c>
      <c r="BO1708" s="294">
        <v>213.33600000000001</v>
      </c>
      <c r="BP1708" s="294">
        <v>0.84670000000000001</v>
      </c>
      <c r="BQ1708" s="294">
        <v>5080</v>
      </c>
      <c r="BS1708" s="294">
        <v>6.3799999999999996E-2</v>
      </c>
      <c r="BT1708" s="294">
        <v>144</v>
      </c>
      <c r="BU1708" s="294">
        <v>213.33600000000001</v>
      </c>
      <c r="BV1708" s="294">
        <v>0.86129999999999995</v>
      </c>
      <c r="BW1708" s="294">
        <v>5960</v>
      </c>
      <c r="BY1708" s="294">
        <v>6.4600000000000005E-2</v>
      </c>
    </row>
    <row r="1709" spans="1:77">
      <c r="A1709" s="301">
        <v>1743</v>
      </c>
      <c r="B1709" s="302" t="s">
        <v>3986</v>
      </c>
      <c r="C1709" s="301" t="s">
        <v>5659</v>
      </c>
      <c r="D1709" s="302" t="s">
        <v>4139</v>
      </c>
      <c r="E1709" s="303">
        <v>683.33</v>
      </c>
      <c r="F1709" s="294">
        <v>0</v>
      </c>
      <c r="G1709" s="294">
        <v>0</v>
      </c>
      <c r="H1709" s="294" t="e">
        <v>#DIV/0!</v>
      </c>
      <c r="I1709" s="294">
        <v>0</v>
      </c>
      <c r="K1709" s="294">
        <v>0</v>
      </c>
      <c r="L1709" s="294">
        <v>276</v>
      </c>
      <c r="M1709" s="294">
        <v>546.66399999999999</v>
      </c>
      <c r="N1709" s="294">
        <v>0.86639999999999995</v>
      </c>
      <c r="O1709" s="294">
        <v>38880</v>
      </c>
      <c r="Q1709" s="294">
        <v>0.19359999999999999</v>
      </c>
      <c r="R1709" s="294">
        <v>0</v>
      </c>
      <c r="S1709" s="294">
        <v>0</v>
      </c>
      <c r="T1709" s="294" t="e">
        <v>#DIV/0!</v>
      </c>
      <c r="U1709" s="294">
        <v>0</v>
      </c>
      <c r="W1709" s="294">
        <v>0</v>
      </c>
      <c r="X1709" s="294">
        <v>288</v>
      </c>
      <c r="Y1709" s="294">
        <v>546.66399999999999</v>
      </c>
      <c r="Z1709" s="294">
        <v>0.97709999999999997</v>
      </c>
      <c r="AA1709" s="294">
        <v>96960</v>
      </c>
      <c r="AC1709" s="294">
        <v>0.46310000000000001</v>
      </c>
      <c r="AD1709" s="294">
        <v>252</v>
      </c>
      <c r="AE1709" s="294">
        <v>546.66399999999999</v>
      </c>
      <c r="AF1709" s="294">
        <v>0.99309999999999998</v>
      </c>
      <c r="AG1709" s="294">
        <v>137640</v>
      </c>
      <c r="AH1709" s="294" t="e">
        <f>AG1709-#REF!</f>
        <v>#REF!</v>
      </c>
      <c r="AI1709" s="294">
        <v>0.73919999999999997</v>
      </c>
      <c r="AJ1709" s="294">
        <v>324</v>
      </c>
      <c r="AK1709" s="294">
        <v>546.66399999999999</v>
      </c>
      <c r="AL1709" s="294">
        <v>0.99839999999999995</v>
      </c>
      <c r="AM1709" s="294">
        <v>147000</v>
      </c>
      <c r="AN1709" s="294" t="e">
        <f>AM1709-#REF!</f>
        <v>#REF!</v>
      </c>
      <c r="AO1709" s="294">
        <v>0.63119999999999998</v>
      </c>
      <c r="AP1709" s="294">
        <v>324</v>
      </c>
      <c r="AQ1709" s="294">
        <v>546.66399999999999</v>
      </c>
      <c r="AR1709" s="294">
        <v>0.99680000000000002</v>
      </c>
      <c r="AS1709" s="294">
        <v>109320</v>
      </c>
      <c r="AU1709" s="294">
        <v>0.45500000000000002</v>
      </c>
      <c r="AV1709" s="294">
        <v>384</v>
      </c>
      <c r="AW1709" s="294">
        <v>546.66399999999999</v>
      </c>
      <c r="AX1709" s="294">
        <v>0.99729999999999996</v>
      </c>
      <c r="AY1709" s="294">
        <v>171600</v>
      </c>
      <c r="AZ1709" s="294" t="e">
        <f>AY1709-#REF!</f>
        <v>#REF!</v>
      </c>
      <c r="BA1709" s="294">
        <v>0.62239999999999995</v>
      </c>
      <c r="BB1709" s="294">
        <v>396</v>
      </c>
      <c r="BC1709" s="294">
        <v>546.66399999999999</v>
      </c>
      <c r="BD1709" s="294">
        <v>0.997</v>
      </c>
      <c r="BE1709" s="294">
        <v>193320</v>
      </c>
      <c r="BF1709" s="294" t="e">
        <f>BE1709-#REF!</f>
        <v>#REF!</v>
      </c>
      <c r="BG1709" s="294">
        <v>0.65820000000000001</v>
      </c>
      <c r="BH1709" s="294">
        <v>384</v>
      </c>
      <c r="BI1709" s="294">
        <v>546.66399999999999</v>
      </c>
      <c r="BJ1709" s="294">
        <v>0.99760000000000004</v>
      </c>
      <c r="BK1709" s="294">
        <v>197400</v>
      </c>
      <c r="BL1709" s="294" t="e">
        <f>BK1709-#REF!</f>
        <v>#REF!</v>
      </c>
      <c r="BM1709" s="294">
        <v>0.69259999999999999</v>
      </c>
      <c r="BN1709" s="294">
        <v>456</v>
      </c>
      <c r="BO1709" s="294">
        <v>546.66399999999999</v>
      </c>
      <c r="BP1709" s="294">
        <v>0.99609999999999999</v>
      </c>
      <c r="BQ1709" s="294">
        <v>213720</v>
      </c>
      <c r="BR1709" s="294" t="e">
        <f>BQ1709-#REF!</f>
        <v>#REF!</v>
      </c>
      <c r="BS1709" s="294">
        <v>0.70020000000000004</v>
      </c>
      <c r="BT1709" s="294">
        <v>480</v>
      </c>
      <c r="BU1709" s="294">
        <v>546.66399999999999</v>
      </c>
      <c r="BV1709" s="294">
        <v>0.99609999999999999</v>
      </c>
      <c r="BW1709" s="294">
        <v>246240</v>
      </c>
      <c r="BX1709" s="294" t="e">
        <f>BW1709-#REF!</f>
        <v>#REF!</v>
      </c>
      <c r="BY1709" s="294">
        <v>0.69220000000000004</v>
      </c>
    </row>
    <row r="1710" spans="1:77">
      <c r="A1710" s="301">
        <v>1744</v>
      </c>
      <c r="B1710" s="302" t="s">
        <v>3986</v>
      </c>
      <c r="C1710" s="301" t="s">
        <v>5660</v>
      </c>
      <c r="D1710" s="302" t="s">
        <v>4051</v>
      </c>
      <c r="E1710" s="303">
        <v>122.22</v>
      </c>
      <c r="F1710" s="294">
        <v>0</v>
      </c>
      <c r="G1710" s="294">
        <v>0</v>
      </c>
      <c r="H1710" s="294" t="e">
        <v>#DIV/0!</v>
      </c>
      <c r="I1710" s="294">
        <v>0</v>
      </c>
      <c r="K1710" s="294">
        <v>0</v>
      </c>
      <c r="L1710" s="294">
        <v>0</v>
      </c>
      <c r="M1710" s="294">
        <v>0</v>
      </c>
      <c r="N1710" s="294" t="e">
        <v>#DIV/0!</v>
      </c>
      <c r="O1710" s="294">
        <v>0</v>
      </c>
      <c r="Q1710" s="294">
        <v>0</v>
      </c>
      <c r="R1710" s="294">
        <v>0</v>
      </c>
      <c r="S1710" s="294">
        <v>0</v>
      </c>
      <c r="T1710" s="294" t="e">
        <v>#DIV/0!</v>
      </c>
      <c r="U1710" s="294">
        <v>0</v>
      </c>
      <c r="W1710" s="294">
        <v>0</v>
      </c>
      <c r="X1710" s="294">
        <v>0</v>
      </c>
      <c r="Y1710" s="294">
        <v>0</v>
      </c>
      <c r="Z1710" s="294" t="e">
        <v>#DIV/0!</v>
      </c>
      <c r="AA1710" s="294">
        <v>0</v>
      </c>
      <c r="AC1710" s="294">
        <v>0</v>
      </c>
      <c r="AD1710" s="294">
        <v>0</v>
      </c>
      <c r="AE1710" s="294">
        <v>0</v>
      </c>
      <c r="AF1710" s="294" t="e">
        <v>#DIV/0!</v>
      </c>
      <c r="AG1710" s="294">
        <v>0</v>
      </c>
      <c r="AI1710" s="294">
        <v>0</v>
      </c>
      <c r="AJ1710" s="294">
        <v>0</v>
      </c>
      <c r="AK1710" s="294">
        <v>0</v>
      </c>
      <c r="AL1710" s="294" t="e">
        <v>#DIV/0!</v>
      </c>
      <c r="AM1710" s="294">
        <v>0</v>
      </c>
      <c r="AO1710" s="294">
        <v>0</v>
      </c>
      <c r="AP1710" s="294">
        <v>0</v>
      </c>
      <c r="AQ1710" s="294">
        <v>0</v>
      </c>
      <c r="AR1710" s="294" t="e">
        <v>#DIV/0!</v>
      </c>
      <c r="AS1710" s="294">
        <v>0</v>
      </c>
      <c r="AU1710" s="294">
        <v>0</v>
      </c>
      <c r="AV1710" s="294">
        <v>33.44</v>
      </c>
      <c r="AW1710" s="294">
        <v>97.775999999999996</v>
      </c>
      <c r="AX1710" s="294">
        <v>0.67149999999999999</v>
      </c>
      <c r="AY1710" s="294">
        <v>282</v>
      </c>
      <c r="BA1710" s="294">
        <v>1.9400000000000001E-2</v>
      </c>
      <c r="BB1710" s="294">
        <v>24.08</v>
      </c>
      <c r="BC1710" s="294">
        <v>97.775999999999996</v>
      </c>
      <c r="BD1710" s="294">
        <v>0.59329999999999994</v>
      </c>
      <c r="BE1710" s="294">
        <v>668</v>
      </c>
      <c r="BG1710" s="294">
        <v>6.2899999999999998E-2</v>
      </c>
      <c r="BH1710" s="294">
        <v>26.64</v>
      </c>
      <c r="BI1710" s="294">
        <v>97.775999999999996</v>
      </c>
      <c r="BJ1710" s="294">
        <v>0.72140000000000004</v>
      </c>
      <c r="BK1710" s="294">
        <v>1046</v>
      </c>
      <c r="BM1710" s="294">
        <v>7.3200000000000001E-2</v>
      </c>
      <c r="BN1710" s="294">
        <v>24.72</v>
      </c>
      <c r="BO1710" s="294">
        <v>97.775999999999996</v>
      </c>
      <c r="BP1710" s="294">
        <v>0.67120000000000002</v>
      </c>
      <c r="BQ1710" s="294">
        <v>702</v>
      </c>
      <c r="BS1710" s="294">
        <v>6.3E-2</v>
      </c>
      <c r="BT1710" s="294">
        <v>1.28</v>
      </c>
      <c r="BU1710" s="294">
        <v>97.775999999999996</v>
      </c>
      <c r="BV1710" s="294">
        <v>0.432</v>
      </c>
      <c r="BW1710" s="294">
        <v>292</v>
      </c>
      <c r="BY1710" s="294">
        <v>0.17749999999999999</v>
      </c>
    </row>
    <row r="1711" spans="1:77">
      <c r="A1711" s="301">
        <v>1745</v>
      </c>
      <c r="B1711" s="302" t="s">
        <v>3986</v>
      </c>
      <c r="C1711" s="301" t="s">
        <v>5661</v>
      </c>
      <c r="D1711" s="302" t="s">
        <v>4139</v>
      </c>
      <c r="E1711" s="303">
        <v>388.89</v>
      </c>
      <c r="F1711" s="294">
        <v>0</v>
      </c>
      <c r="G1711" s="294">
        <v>0</v>
      </c>
      <c r="H1711" s="294" t="e">
        <v>#DIV/0!</v>
      </c>
      <c r="I1711" s="294">
        <v>0</v>
      </c>
      <c r="K1711" s="294">
        <v>0</v>
      </c>
      <c r="L1711" s="294">
        <v>0</v>
      </c>
      <c r="M1711" s="294">
        <v>0</v>
      </c>
      <c r="N1711" s="294" t="e">
        <v>#DIV/0!</v>
      </c>
      <c r="O1711" s="294">
        <v>0</v>
      </c>
      <c r="Q1711" s="294">
        <v>0</v>
      </c>
      <c r="R1711" s="294">
        <v>0</v>
      </c>
      <c r="S1711" s="294">
        <v>0</v>
      </c>
      <c r="T1711" s="294" t="e">
        <v>#DIV/0!</v>
      </c>
      <c r="U1711" s="294">
        <v>0</v>
      </c>
      <c r="W1711" s="294">
        <v>0</v>
      </c>
      <c r="X1711" s="294">
        <v>0</v>
      </c>
      <c r="Y1711" s="294">
        <v>0</v>
      </c>
      <c r="Z1711" s="294" t="e">
        <v>#DIV/0!</v>
      </c>
      <c r="AA1711" s="294">
        <v>0</v>
      </c>
      <c r="AC1711" s="294">
        <v>0</v>
      </c>
      <c r="AD1711" s="294">
        <v>0</v>
      </c>
      <c r="AE1711" s="294">
        <v>0</v>
      </c>
      <c r="AF1711" s="294" t="e">
        <v>#DIV/0!</v>
      </c>
      <c r="AG1711" s="294">
        <v>0</v>
      </c>
      <c r="AI1711" s="294">
        <v>0</v>
      </c>
      <c r="AJ1711" s="294">
        <v>0</v>
      </c>
      <c r="AK1711" s="294">
        <v>0</v>
      </c>
      <c r="AL1711" s="294" t="e">
        <v>#DIV/0!</v>
      </c>
      <c r="AM1711" s="294">
        <v>0</v>
      </c>
      <c r="AO1711" s="294">
        <v>0</v>
      </c>
      <c r="AP1711" s="294">
        <v>0</v>
      </c>
      <c r="AQ1711" s="294">
        <v>0</v>
      </c>
      <c r="AR1711" s="294" t="e">
        <v>#DIV/0!</v>
      </c>
      <c r="AS1711" s="294">
        <v>0</v>
      </c>
      <c r="AU1711" s="294">
        <v>0</v>
      </c>
      <c r="AV1711" s="294">
        <v>0</v>
      </c>
      <c r="AW1711" s="294">
        <v>0</v>
      </c>
      <c r="AX1711" s="294" t="e">
        <v>#DIV/0!</v>
      </c>
      <c r="AY1711" s="294">
        <v>0</v>
      </c>
      <c r="BA1711" s="294">
        <v>0</v>
      </c>
      <c r="BB1711" s="294">
        <v>0</v>
      </c>
      <c r="BC1711" s="294">
        <v>0</v>
      </c>
      <c r="BD1711" s="294" t="e">
        <v>#DIV/0!</v>
      </c>
      <c r="BE1711" s="294">
        <v>0</v>
      </c>
      <c r="BG1711" s="294">
        <v>0</v>
      </c>
      <c r="BH1711" s="294">
        <v>0</v>
      </c>
      <c r="BI1711" s="294">
        <v>0</v>
      </c>
      <c r="BJ1711" s="294" t="e">
        <v>#DIV/0!</v>
      </c>
      <c r="BK1711" s="294">
        <v>0</v>
      </c>
      <c r="BM1711" s="294">
        <v>0</v>
      </c>
      <c r="BN1711" s="294">
        <v>22.4</v>
      </c>
      <c r="BO1711" s="294">
        <v>311.11200000000002</v>
      </c>
      <c r="BP1711" s="294">
        <v>0.59240000000000004</v>
      </c>
      <c r="BQ1711" s="294">
        <v>1540</v>
      </c>
      <c r="BS1711" s="294">
        <v>0.28449999999999998</v>
      </c>
      <c r="BT1711" s="294">
        <v>226.4</v>
      </c>
      <c r="BU1711" s="294">
        <v>311.11200000000002</v>
      </c>
      <c r="BV1711" s="294">
        <v>0.87370000000000003</v>
      </c>
      <c r="BW1711" s="294">
        <v>18120</v>
      </c>
      <c r="BY1711" s="294">
        <v>3.0800000000000001E-2</v>
      </c>
    </row>
    <row r="1712" spans="1:77">
      <c r="A1712" s="301">
        <v>1746</v>
      </c>
      <c r="B1712" s="302" t="s">
        <v>3986</v>
      </c>
      <c r="C1712" s="301" t="s">
        <v>5662</v>
      </c>
      <c r="D1712" s="302" t="s">
        <v>4139</v>
      </c>
      <c r="E1712" s="303">
        <v>195</v>
      </c>
      <c r="F1712" s="294">
        <v>0</v>
      </c>
      <c r="G1712" s="294">
        <v>0</v>
      </c>
      <c r="H1712" s="294" t="e">
        <v>#DIV/0!</v>
      </c>
      <c r="I1712" s="294">
        <v>0</v>
      </c>
      <c r="K1712" s="294">
        <v>0</v>
      </c>
      <c r="L1712" s="294">
        <v>0</v>
      </c>
      <c r="M1712" s="294">
        <v>0</v>
      </c>
      <c r="N1712" s="294" t="e">
        <v>#DIV/0!</v>
      </c>
      <c r="O1712" s="294">
        <v>0</v>
      </c>
      <c r="Q1712" s="294">
        <v>0</v>
      </c>
      <c r="R1712" s="294">
        <v>0</v>
      </c>
      <c r="S1712" s="294">
        <v>0</v>
      </c>
      <c r="T1712" s="294" t="e">
        <v>#DIV/0!</v>
      </c>
      <c r="U1712" s="294">
        <v>0</v>
      </c>
      <c r="W1712" s="294">
        <v>0</v>
      </c>
      <c r="X1712" s="294">
        <v>0</v>
      </c>
      <c r="Y1712" s="294">
        <v>0</v>
      </c>
      <c r="Z1712" s="294" t="e">
        <v>#DIV/0!</v>
      </c>
      <c r="AA1712" s="294">
        <v>0</v>
      </c>
      <c r="AC1712" s="294">
        <v>0</v>
      </c>
      <c r="AD1712" s="294">
        <v>0</v>
      </c>
      <c r="AE1712" s="294">
        <v>0</v>
      </c>
      <c r="AF1712" s="294" t="e">
        <v>#DIV/0!</v>
      </c>
      <c r="AG1712" s="294">
        <v>0</v>
      </c>
      <c r="AI1712" s="294">
        <v>0</v>
      </c>
      <c r="AJ1712" s="294">
        <v>36</v>
      </c>
      <c r="AK1712" s="294">
        <v>156</v>
      </c>
      <c r="AL1712" s="294">
        <v>0.33339999999999997</v>
      </c>
      <c r="AM1712" s="294">
        <v>540</v>
      </c>
      <c r="AO1712" s="294">
        <v>7.4999999999999997E-2</v>
      </c>
      <c r="AP1712" s="294">
        <v>48</v>
      </c>
      <c r="AQ1712" s="294">
        <v>156</v>
      </c>
      <c r="AR1712" s="294">
        <v>0.47749999999999998</v>
      </c>
      <c r="AS1712" s="294">
        <v>3108</v>
      </c>
      <c r="AU1712" s="294">
        <v>0.18229999999999999</v>
      </c>
      <c r="AV1712" s="294">
        <v>48</v>
      </c>
      <c r="AW1712" s="294">
        <v>156</v>
      </c>
      <c r="AX1712" s="294">
        <v>0.54279999999999995</v>
      </c>
      <c r="AY1712" s="294">
        <v>5292</v>
      </c>
      <c r="BA1712" s="294">
        <v>0.28210000000000002</v>
      </c>
      <c r="BB1712" s="294">
        <v>48</v>
      </c>
      <c r="BC1712" s="294">
        <v>156</v>
      </c>
      <c r="BD1712" s="294">
        <v>0.53439999999999999</v>
      </c>
      <c r="BE1712" s="294">
        <v>6060</v>
      </c>
      <c r="BG1712" s="294">
        <v>0.3175</v>
      </c>
      <c r="BH1712" s="294">
        <v>48</v>
      </c>
      <c r="BI1712" s="294">
        <v>156</v>
      </c>
      <c r="BJ1712" s="294">
        <v>0.52439999999999998</v>
      </c>
      <c r="BK1712" s="294">
        <v>5820</v>
      </c>
      <c r="BM1712" s="294">
        <v>0.31080000000000002</v>
      </c>
      <c r="BN1712" s="294">
        <v>48</v>
      </c>
      <c r="BO1712" s="294">
        <v>156</v>
      </c>
      <c r="BP1712" s="294">
        <v>0.59460000000000002</v>
      </c>
      <c r="BQ1712" s="294">
        <v>5280</v>
      </c>
      <c r="BS1712" s="294">
        <v>0.27529999999999999</v>
      </c>
      <c r="BT1712" s="294">
        <v>48</v>
      </c>
      <c r="BU1712" s="294">
        <v>156</v>
      </c>
      <c r="BV1712" s="294">
        <v>0.5625</v>
      </c>
      <c r="BW1712" s="294">
        <v>3780</v>
      </c>
      <c r="BY1712" s="294">
        <v>0.18820000000000001</v>
      </c>
    </row>
    <row r="1713" spans="1:77">
      <c r="A1713" s="301">
        <v>1747</v>
      </c>
      <c r="B1713" s="302" t="s">
        <v>3986</v>
      </c>
      <c r="C1713" s="301" t="s">
        <v>5663</v>
      </c>
      <c r="D1713" s="302" t="s">
        <v>4051</v>
      </c>
      <c r="E1713" s="303">
        <v>111.11</v>
      </c>
      <c r="F1713" s="294">
        <v>0</v>
      </c>
      <c r="G1713" s="294">
        <v>0</v>
      </c>
      <c r="H1713" s="294" t="e">
        <v>#DIV/0!</v>
      </c>
      <c r="I1713" s="294">
        <v>0</v>
      </c>
      <c r="K1713" s="294">
        <v>0</v>
      </c>
      <c r="L1713" s="294">
        <v>0</v>
      </c>
      <c r="M1713" s="294">
        <v>0</v>
      </c>
      <c r="N1713" s="294" t="e">
        <v>#DIV/0!</v>
      </c>
      <c r="O1713" s="294">
        <v>0</v>
      </c>
      <c r="Q1713" s="294">
        <v>0</v>
      </c>
      <c r="R1713" s="294">
        <v>0</v>
      </c>
      <c r="S1713" s="294">
        <v>0</v>
      </c>
      <c r="T1713" s="294" t="e">
        <v>#DIV/0!</v>
      </c>
      <c r="U1713" s="294">
        <v>0</v>
      </c>
      <c r="W1713" s="294">
        <v>0</v>
      </c>
      <c r="X1713" s="294">
        <v>0</v>
      </c>
      <c r="Y1713" s="294">
        <v>0</v>
      </c>
      <c r="Z1713" s="294" t="e">
        <v>#DIV/0!</v>
      </c>
      <c r="AA1713" s="294">
        <v>0</v>
      </c>
      <c r="AC1713" s="294">
        <v>0</v>
      </c>
      <c r="AD1713" s="294">
        <v>0</v>
      </c>
      <c r="AE1713" s="294">
        <v>0</v>
      </c>
      <c r="AF1713" s="294" t="e">
        <v>#DIV/0!</v>
      </c>
      <c r="AG1713" s="294">
        <v>0</v>
      </c>
      <c r="AI1713" s="294">
        <v>0</v>
      </c>
      <c r="AJ1713" s="294">
        <v>0</v>
      </c>
      <c r="AK1713" s="294">
        <v>0</v>
      </c>
      <c r="AL1713" s="294" t="e">
        <v>#DIV/0!</v>
      </c>
      <c r="AM1713" s="294">
        <v>0</v>
      </c>
      <c r="AO1713" s="294">
        <v>0</v>
      </c>
      <c r="AP1713" s="294">
        <v>0</v>
      </c>
      <c r="AQ1713" s="294">
        <v>0</v>
      </c>
      <c r="AR1713" s="294" t="e">
        <v>#DIV/0!</v>
      </c>
      <c r="AS1713" s="294">
        <v>0</v>
      </c>
      <c r="AU1713" s="294">
        <v>0</v>
      </c>
      <c r="AV1713" s="294">
        <v>0</v>
      </c>
      <c r="AW1713" s="294">
        <v>0</v>
      </c>
      <c r="AX1713" s="294" t="e">
        <v>#DIV/0!</v>
      </c>
      <c r="AY1713" s="294">
        <v>0</v>
      </c>
      <c r="BA1713" s="294">
        <v>0</v>
      </c>
      <c r="BB1713" s="294">
        <v>0</v>
      </c>
      <c r="BC1713" s="294">
        <v>0</v>
      </c>
      <c r="BD1713" s="294" t="e">
        <v>#DIV/0!</v>
      </c>
      <c r="BE1713" s="294">
        <v>0</v>
      </c>
      <c r="BG1713" s="294">
        <v>0</v>
      </c>
      <c r="BH1713" s="294">
        <v>0</v>
      </c>
      <c r="BI1713" s="294">
        <v>0</v>
      </c>
      <c r="BJ1713" s="294" t="e">
        <v>#DIV/0!</v>
      </c>
      <c r="BK1713" s="294">
        <v>0</v>
      </c>
      <c r="BM1713" s="294">
        <v>0</v>
      </c>
      <c r="BN1713" s="294">
        <v>0</v>
      </c>
      <c r="BO1713" s="294">
        <v>0</v>
      </c>
      <c r="BP1713" s="294" t="e">
        <v>#DIV/0!</v>
      </c>
      <c r="BQ1713" s="294">
        <v>0</v>
      </c>
      <c r="BS1713" s="294">
        <v>0</v>
      </c>
      <c r="BT1713" s="294">
        <v>4</v>
      </c>
      <c r="BU1713" s="294">
        <v>88.888000000000005</v>
      </c>
      <c r="BV1713" s="294">
        <v>0.2442</v>
      </c>
      <c r="BW1713" s="294">
        <v>106</v>
      </c>
      <c r="BY1713" s="294">
        <v>0.12559999999999999</v>
      </c>
    </row>
    <row r="1714" spans="1:77">
      <c r="A1714" s="301">
        <v>1748</v>
      </c>
      <c r="B1714" s="302" t="s">
        <v>3986</v>
      </c>
      <c r="C1714" s="301" t="s">
        <v>5664</v>
      </c>
      <c r="D1714" s="302" t="s">
        <v>4139</v>
      </c>
      <c r="E1714" s="303">
        <v>200</v>
      </c>
      <c r="F1714" s="294">
        <v>0</v>
      </c>
      <c r="G1714" s="294">
        <v>0</v>
      </c>
      <c r="H1714" s="294" t="e">
        <v>#DIV/0!</v>
      </c>
      <c r="I1714" s="294">
        <v>0</v>
      </c>
      <c r="K1714" s="294">
        <v>0</v>
      </c>
      <c r="L1714" s="294">
        <v>0</v>
      </c>
      <c r="M1714" s="294">
        <v>0</v>
      </c>
      <c r="N1714" s="294" t="e">
        <v>#DIV/0!</v>
      </c>
      <c r="O1714" s="294">
        <v>0</v>
      </c>
      <c r="Q1714" s="294">
        <v>0</v>
      </c>
      <c r="R1714" s="294">
        <v>0</v>
      </c>
      <c r="S1714" s="294">
        <v>0</v>
      </c>
      <c r="T1714" s="294" t="e">
        <v>#DIV/0!</v>
      </c>
      <c r="U1714" s="294">
        <v>0</v>
      </c>
      <c r="W1714" s="294">
        <v>0</v>
      </c>
      <c r="X1714" s="294">
        <v>0</v>
      </c>
      <c r="Y1714" s="294">
        <v>0</v>
      </c>
      <c r="Z1714" s="294" t="e">
        <v>#DIV/0!</v>
      </c>
      <c r="AA1714" s="294">
        <v>0</v>
      </c>
      <c r="AC1714" s="294">
        <v>0</v>
      </c>
      <c r="AD1714" s="294">
        <v>0</v>
      </c>
      <c r="AE1714" s="294">
        <v>0</v>
      </c>
      <c r="AF1714" s="294" t="e">
        <v>#DIV/0!</v>
      </c>
      <c r="AG1714" s="294">
        <v>0</v>
      </c>
      <c r="AI1714" s="294">
        <v>0</v>
      </c>
      <c r="AJ1714" s="294">
        <v>0</v>
      </c>
      <c r="AK1714" s="294">
        <v>0</v>
      </c>
      <c r="AL1714" s="294" t="e">
        <v>#DIV/0!</v>
      </c>
      <c r="AM1714" s="294">
        <v>0</v>
      </c>
      <c r="AO1714" s="294">
        <v>0</v>
      </c>
      <c r="AP1714" s="294">
        <v>0</v>
      </c>
      <c r="AQ1714" s="294">
        <v>0</v>
      </c>
      <c r="AR1714" s="294" t="e">
        <v>#DIV/0!</v>
      </c>
      <c r="AS1714" s="294">
        <v>0</v>
      </c>
      <c r="AU1714" s="294">
        <v>0</v>
      </c>
      <c r="AV1714" s="294">
        <v>15.52</v>
      </c>
      <c r="AW1714" s="294">
        <v>160</v>
      </c>
      <c r="AX1714" s="294">
        <v>0.79100000000000004</v>
      </c>
      <c r="AY1714" s="294">
        <v>696</v>
      </c>
      <c r="BA1714" s="294">
        <v>0.13900000000000001</v>
      </c>
      <c r="BB1714" s="294">
        <v>46.56</v>
      </c>
      <c r="BC1714" s="294">
        <v>160</v>
      </c>
      <c r="BD1714" s="294">
        <v>0.88470000000000004</v>
      </c>
      <c r="BE1714" s="294">
        <v>3588</v>
      </c>
      <c r="BG1714" s="294">
        <v>0.1171</v>
      </c>
      <c r="BH1714" s="294">
        <v>39.520000000000003</v>
      </c>
      <c r="BI1714" s="294">
        <v>160</v>
      </c>
      <c r="BJ1714" s="294">
        <v>0.8488</v>
      </c>
      <c r="BK1714" s="294">
        <v>2492</v>
      </c>
      <c r="BM1714" s="294">
        <v>9.9900000000000003E-2</v>
      </c>
      <c r="BN1714" s="294">
        <v>35.200000000000003</v>
      </c>
      <c r="BO1714" s="294">
        <v>160</v>
      </c>
      <c r="BP1714" s="294">
        <v>0.85670000000000002</v>
      </c>
      <c r="BQ1714" s="294">
        <v>3228</v>
      </c>
      <c r="BS1714" s="294">
        <v>0.1593</v>
      </c>
      <c r="BT1714" s="294">
        <v>39.200000000000003</v>
      </c>
      <c r="BU1714" s="294">
        <v>160</v>
      </c>
      <c r="BV1714" s="294">
        <v>0.87139999999999995</v>
      </c>
      <c r="BW1714" s="294">
        <v>3552</v>
      </c>
      <c r="BY1714" s="294">
        <v>3.49E-2</v>
      </c>
    </row>
    <row r="1715" spans="1:77">
      <c r="A1715" s="301">
        <v>1749</v>
      </c>
      <c r="B1715" s="302" t="s">
        <v>3986</v>
      </c>
      <c r="C1715" s="301" t="s">
        <v>5665</v>
      </c>
      <c r="D1715" s="302" t="s">
        <v>4051</v>
      </c>
      <c r="E1715" s="303">
        <v>388.89</v>
      </c>
      <c r="F1715" s="294">
        <v>0</v>
      </c>
      <c r="G1715" s="294">
        <v>0</v>
      </c>
      <c r="H1715" s="294" t="e">
        <v>#DIV/0!</v>
      </c>
      <c r="I1715" s="294">
        <v>0</v>
      </c>
      <c r="K1715" s="294">
        <v>0</v>
      </c>
      <c r="L1715" s="294">
        <v>0</v>
      </c>
      <c r="M1715" s="294">
        <v>0</v>
      </c>
      <c r="N1715" s="294" t="e">
        <v>#DIV/0!</v>
      </c>
      <c r="O1715" s="294">
        <v>0</v>
      </c>
      <c r="Q1715" s="294">
        <v>0</v>
      </c>
      <c r="R1715" s="294">
        <v>0</v>
      </c>
      <c r="S1715" s="294">
        <v>0</v>
      </c>
      <c r="T1715" s="294" t="e">
        <v>#DIV/0!</v>
      </c>
      <c r="U1715" s="294">
        <v>0</v>
      </c>
      <c r="W1715" s="294">
        <v>0</v>
      </c>
      <c r="X1715" s="294">
        <v>0</v>
      </c>
      <c r="Y1715" s="294">
        <v>0</v>
      </c>
      <c r="Z1715" s="294" t="e">
        <v>#DIV/0!</v>
      </c>
      <c r="AA1715" s="294">
        <v>0</v>
      </c>
      <c r="AC1715" s="294">
        <v>0</v>
      </c>
      <c r="AD1715" s="294">
        <v>60</v>
      </c>
      <c r="AE1715" s="294">
        <v>311.11200000000002</v>
      </c>
      <c r="AF1715" s="294">
        <v>0.72589999999999999</v>
      </c>
      <c r="AG1715" s="294">
        <v>2700</v>
      </c>
      <c r="AI1715" s="294">
        <v>0.86109999999999998</v>
      </c>
      <c r="AJ1715" s="294">
        <v>66</v>
      </c>
      <c r="AK1715" s="294">
        <v>311.11200000000002</v>
      </c>
      <c r="AL1715" s="294">
        <v>0.71550000000000002</v>
      </c>
      <c r="AM1715" s="294">
        <v>5280</v>
      </c>
      <c r="AO1715" s="294">
        <v>0.15529999999999999</v>
      </c>
      <c r="AP1715" s="294">
        <v>66</v>
      </c>
      <c r="AQ1715" s="294">
        <v>311.11200000000002</v>
      </c>
      <c r="AR1715" s="294">
        <v>0.64610000000000001</v>
      </c>
      <c r="AS1715" s="294">
        <v>6900</v>
      </c>
      <c r="AU1715" s="294">
        <v>0.2175</v>
      </c>
      <c r="AV1715" s="294">
        <v>180</v>
      </c>
      <c r="AW1715" s="294">
        <v>311.11200000000002</v>
      </c>
      <c r="AX1715" s="294">
        <v>0.83760000000000001</v>
      </c>
      <c r="AY1715" s="294">
        <v>21660</v>
      </c>
      <c r="BA1715" s="294">
        <v>0.19950000000000001</v>
      </c>
      <c r="BB1715" s="294">
        <v>168</v>
      </c>
      <c r="BC1715" s="294">
        <v>311.11200000000002</v>
      </c>
      <c r="BD1715" s="294">
        <v>0.83389999999999997</v>
      </c>
      <c r="BE1715" s="294">
        <v>15960</v>
      </c>
      <c r="BG1715" s="294">
        <v>0.15310000000000001</v>
      </c>
      <c r="BH1715" s="294">
        <v>186</v>
      </c>
      <c r="BI1715" s="294">
        <v>311.11200000000002</v>
      </c>
      <c r="BJ1715" s="294">
        <v>0.70709999999999995</v>
      </c>
      <c r="BK1715" s="294">
        <v>10860</v>
      </c>
      <c r="BM1715" s="294">
        <v>0.111</v>
      </c>
      <c r="BN1715" s="294">
        <v>192</v>
      </c>
      <c r="BO1715" s="294">
        <v>311.11200000000002</v>
      </c>
      <c r="BP1715" s="294">
        <v>0.74639999999999995</v>
      </c>
      <c r="BQ1715" s="294">
        <v>12360</v>
      </c>
      <c r="BS1715" s="294">
        <v>0.1283</v>
      </c>
      <c r="BT1715" s="294">
        <v>186</v>
      </c>
      <c r="BU1715" s="294">
        <v>311.11200000000002</v>
      </c>
      <c r="BV1715" s="294">
        <v>0.85509999999999997</v>
      </c>
      <c r="BW1715" s="294">
        <v>14160</v>
      </c>
      <c r="BY1715" s="294">
        <v>0.1197</v>
      </c>
    </row>
    <row r="1716" spans="1:77">
      <c r="A1716" s="301">
        <v>1750</v>
      </c>
      <c r="B1716" s="302" t="s">
        <v>3986</v>
      </c>
      <c r="C1716" s="301" t="s">
        <v>5666</v>
      </c>
      <c r="D1716" s="302" t="s">
        <v>4139</v>
      </c>
      <c r="E1716" s="303">
        <v>120</v>
      </c>
      <c r="F1716" s="294">
        <v>0</v>
      </c>
      <c r="G1716" s="294">
        <v>0</v>
      </c>
      <c r="H1716" s="294" t="e">
        <v>#DIV/0!</v>
      </c>
      <c r="I1716" s="294">
        <v>0</v>
      </c>
      <c r="K1716" s="294">
        <v>0</v>
      </c>
      <c r="L1716" s="294">
        <v>0</v>
      </c>
      <c r="M1716" s="294">
        <v>0</v>
      </c>
      <c r="N1716" s="294" t="e">
        <v>#DIV/0!</v>
      </c>
      <c r="O1716" s="294">
        <v>0</v>
      </c>
      <c r="Q1716" s="294">
        <v>0</v>
      </c>
      <c r="R1716" s="294">
        <v>0</v>
      </c>
      <c r="S1716" s="294">
        <v>0</v>
      </c>
      <c r="T1716" s="294" t="e">
        <v>#DIV/0!</v>
      </c>
      <c r="U1716" s="294">
        <v>0</v>
      </c>
      <c r="W1716" s="294">
        <v>0</v>
      </c>
      <c r="X1716" s="294">
        <v>0</v>
      </c>
      <c r="Y1716" s="294">
        <v>0</v>
      </c>
      <c r="Z1716" s="294" t="e">
        <v>#DIV/0!</v>
      </c>
      <c r="AA1716" s="294">
        <v>0</v>
      </c>
      <c r="AC1716" s="294">
        <v>0</v>
      </c>
      <c r="AD1716" s="294">
        <v>0</v>
      </c>
      <c r="AE1716" s="294">
        <v>0</v>
      </c>
      <c r="AF1716" s="294" t="e">
        <v>#DIV/0!</v>
      </c>
      <c r="AG1716" s="294">
        <v>0</v>
      </c>
      <c r="AI1716" s="294">
        <v>0</v>
      </c>
      <c r="AJ1716" s="294">
        <v>0</v>
      </c>
      <c r="AK1716" s="294">
        <v>0</v>
      </c>
      <c r="AL1716" s="294" t="e">
        <v>#DIV/0!</v>
      </c>
      <c r="AM1716" s="294">
        <v>0</v>
      </c>
      <c r="AO1716" s="294">
        <v>0</v>
      </c>
      <c r="AP1716" s="294">
        <v>0</v>
      </c>
      <c r="AQ1716" s="294">
        <v>0</v>
      </c>
      <c r="AR1716" s="294" t="e">
        <v>#DIV/0!</v>
      </c>
      <c r="AS1716" s="294">
        <v>0</v>
      </c>
      <c r="AU1716" s="294">
        <v>0</v>
      </c>
      <c r="AV1716" s="294">
        <v>0</v>
      </c>
      <c r="AW1716" s="294">
        <v>0</v>
      </c>
      <c r="AX1716" s="294" t="e">
        <v>#DIV/0!</v>
      </c>
      <c r="AY1716" s="294">
        <v>0</v>
      </c>
      <c r="BA1716" s="294">
        <v>0</v>
      </c>
      <c r="BB1716" s="294">
        <v>79.2</v>
      </c>
      <c r="BC1716" s="294">
        <v>96</v>
      </c>
      <c r="BD1716" s="294">
        <v>0.61039999999999994</v>
      </c>
      <c r="BE1716" s="294">
        <v>1902</v>
      </c>
      <c r="BG1716" s="294">
        <v>0.10249999999999999</v>
      </c>
      <c r="BH1716" s="294">
        <v>87.92</v>
      </c>
      <c r="BI1716" s="294">
        <v>96</v>
      </c>
      <c r="BJ1716" s="294">
        <v>0.70340000000000003</v>
      </c>
      <c r="BK1716" s="294">
        <v>5604</v>
      </c>
      <c r="BM1716" s="294">
        <v>0.12180000000000001</v>
      </c>
      <c r="BN1716" s="294">
        <v>91.6</v>
      </c>
      <c r="BO1716" s="294">
        <v>96</v>
      </c>
      <c r="BP1716" s="294">
        <v>0.66369999999999996</v>
      </c>
      <c r="BQ1716" s="294">
        <v>2522</v>
      </c>
      <c r="BS1716" s="294">
        <v>6.1699999999999998E-2</v>
      </c>
      <c r="BT1716" s="294">
        <v>93.84</v>
      </c>
      <c r="BU1716" s="294">
        <v>96</v>
      </c>
      <c r="BV1716" s="294">
        <v>0.66700000000000004</v>
      </c>
      <c r="BW1716" s="294">
        <v>6054</v>
      </c>
      <c r="BY1716" s="294">
        <v>3.2500000000000001E-2</v>
      </c>
    </row>
    <row r="1717" spans="1:77">
      <c r="A1717" s="301">
        <v>1751</v>
      </c>
      <c r="B1717" s="302" t="s">
        <v>3986</v>
      </c>
      <c r="C1717" s="301" t="s">
        <v>5667</v>
      </c>
      <c r="D1717" s="302" t="s">
        <v>4139</v>
      </c>
      <c r="E1717" s="303">
        <v>166.67</v>
      </c>
      <c r="F1717" s="294">
        <v>0</v>
      </c>
      <c r="G1717" s="294">
        <v>0</v>
      </c>
      <c r="H1717" s="294" t="e">
        <v>#DIV/0!</v>
      </c>
      <c r="I1717" s="294">
        <v>0</v>
      </c>
      <c r="K1717" s="294">
        <v>0</v>
      </c>
      <c r="L1717" s="294">
        <v>0</v>
      </c>
      <c r="M1717" s="294">
        <v>0</v>
      </c>
      <c r="N1717" s="294" t="e">
        <v>#DIV/0!</v>
      </c>
      <c r="O1717" s="294">
        <v>0</v>
      </c>
      <c r="Q1717" s="294">
        <v>0</v>
      </c>
      <c r="R1717" s="294">
        <v>0</v>
      </c>
      <c r="S1717" s="294">
        <v>0</v>
      </c>
      <c r="T1717" s="294" t="e">
        <v>#DIV/0!</v>
      </c>
      <c r="U1717" s="294">
        <v>0</v>
      </c>
      <c r="W1717" s="294">
        <v>0</v>
      </c>
      <c r="X1717" s="294">
        <v>132</v>
      </c>
      <c r="Y1717" s="294">
        <v>133.33600000000001</v>
      </c>
      <c r="Z1717" s="294">
        <v>0.62749999999999995</v>
      </c>
      <c r="AA1717" s="294">
        <v>1920</v>
      </c>
      <c r="AC1717" s="294">
        <v>6.0400000000000002E-2</v>
      </c>
      <c r="AD1717" s="294">
        <v>144</v>
      </c>
      <c r="AE1717" s="294">
        <v>144</v>
      </c>
      <c r="AF1717" s="294">
        <v>0.625</v>
      </c>
      <c r="AG1717" s="294">
        <v>6000</v>
      </c>
      <c r="AI1717" s="294">
        <v>8.9599999999999999E-2</v>
      </c>
      <c r="AJ1717" s="294">
        <v>138</v>
      </c>
      <c r="AK1717" s="294">
        <v>138</v>
      </c>
      <c r="AL1717" s="294">
        <v>0.59770000000000001</v>
      </c>
      <c r="AM1717" s="294">
        <v>9000</v>
      </c>
      <c r="AO1717" s="294">
        <v>0.15160000000000001</v>
      </c>
      <c r="AP1717" s="294">
        <v>150</v>
      </c>
      <c r="AQ1717" s="294">
        <v>150</v>
      </c>
      <c r="AR1717" s="294">
        <v>0.60970000000000002</v>
      </c>
      <c r="AS1717" s="294">
        <v>8340</v>
      </c>
      <c r="AU1717" s="294">
        <v>0.1226</v>
      </c>
      <c r="AV1717" s="294">
        <v>144</v>
      </c>
      <c r="AW1717" s="294">
        <v>144</v>
      </c>
      <c r="AX1717" s="294">
        <v>0.84619999999999995</v>
      </c>
      <c r="AY1717" s="294">
        <v>1980</v>
      </c>
      <c r="BA1717" s="294">
        <v>2.2599999999999999E-2</v>
      </c>
      <c r="BB1717" s="294">
        <v>138</v>
      </c>
      <c r="BC1717" s="294">
        <v>138</v>
      </c>
      <c r="BD1717" s="294">
        <v>0.61819999999999997</v>
      </c>
      <c r="BE1717" s="294">
        <v>6120</v>
      </c>
      <c r="BG1717" s="294">
        <v>9.64E-2</v>
      </c>
      <c r="BH1717" s="294">
        <v>24</v>
      </c>
      <c r="BI1717" s="294">
        <v>133.33600000000001</v>
      </c>
      <c r="BJ1717" s="294">
        <v>0.93940000000000001</v>
      </c>
      <c r="BK1717" s="294">
        <v>1860</v>
      </c>
      <c r="BM1717" s="294">
        <v>0.1109</v>
      </c>
      <c r="BN1717" s="294">
        <v>12</v>
      </c>
      <c r="BO1717" s="294">
        <v>133.33600000000001</v>
      </c>
      <c r="BP1717" s="294">
        <v>0.9355</v>
      </c>
      <c r="BQ1717" s="294">
        <v>1740</v>
      </c>
      <c r="BS1717" s="294">
        <v>0.23069999999999999</v>
      </c>
      <c r="BT1717" s="294">
        <v>6</v>
      </c>
      <c r="BU1717" s="294">
        <v>133.33600000000001</v>
      </c>
      <c r="BV1717" s="294">
        <v>0.93100000000000005</v>
      </c>
      <c r="BW1717" s="294">
        <v>1620</v>
      </c>
      <c r="BY1717" s="294">
        <v>0.38979999999999998</v>
      </c>
    </row>
    <row r="1718" spans="1:77">
      <c r="A1718" s="301">
        <v>1752</v>
      </c>
      <c r="B1718" s="302" t="s">
        <v>3986</v>
      </c>
      <c r="C1718" s="301" t="s">
        <v>5668</v>
      </c>
      <c r="D1718" s="302" t="s">
        <v>4139</v>
      </c>
      <c r="E1718" s="303">
        <v>133.33000000000001</v>
      </c>
      <c r="F1718" s="294">
        <v>0</v>
      </c>
      <c r="G1718" s="294">
        <v>0</v>
      </c>
      <c r="H1718" s="294" t="e">
        <v>#DIV/0!</v>
      </c>
      <c r="I1718" s="294">
        <v>0</v>
      </c>
      <c r="K1718" s="294">
        <v>0</v>
      </c>
      <c r="L1718" s="294">
        <v>0</v>
      </c>
      <c r="M1718" s="294">
        <v>0</v>
      </c>
      <c r="N1718" s="294" t="e">
        <v>#DIV/0!</v>
      </c>
      <c r="O1718" s="294">
        <v>0</v>
      </c>
      <c r="Q1718" s="294">
        <v>0</v>
      </c>
      <c r="R1718" s="294">
        <v>0</v>
      </c>
      <c r="S1718" s="294">
        <v>0</v>
      </c>
      <c r="T1718" s="294" t="e">
        <v>#DIV/0!</v>
      </c>
      <c r="U1718" s="294">
        <v>0</v>
      </c>
      <c r="W1718" s="294">
        <v>0</v>
      </c>
      <c r="X1718" s="294">
        <v>80</v>
      </c>
      <c r="Y1718" s="294">
        <v>106.664</v>
      </c>
      <c r="Z1718" s="294">
        <v>0.72729999999999995</v>
      </c>
      <c r="AA1718" s="294">
        <v>5120</v>
      </c>
      <c r="AC1718" s="294">
        <v>0.1183</v>
      </c>
      <c r="AD1718" s="294">
        <v>76</v>
      </c>
      <c r="AE1718" s="294">
        <v>106.664</v>
      </c>
      <c r="AF1718" s="294">
        <v>0.77300000000000002</v>
      </c>
      <c r="AG1718" s="294">
        <v>7080</v>
      </c>
      <c r="AI1718" s="294">
        <v>0.16200000000000001</v>
      </c>
      <c r="AJ1718" s="294">
        <v>68</v>
      </c>
      <c r="AK1718" s="294">
        <v>106.664</v>
      </c>
      <c r="AL1718" s="294">
        <v>0.75</v>
      </c>
      <c r="AM1718" s="294">
        <v>8520</v>
      </c>
      <c r="AO1718" s="294">
        <v>0.23200000000000001</v>
      </c>
      <c r="AP1718" s="294">
        <v>68</v>
      </c>
      <c r="AQ1718" s="294">
        <v>106.664</v>
      </c>
      <c r="AR1718" s="294">
        <v>0.77229999999999999</v>
      </c>
      <c r="AS1718" s="294">
        <v>8680</v>
      </c>
      <c r="AU1718" s="294">
        <v>0.22220000000000001</v>
      </c>
      <c r="AV1718" s="294">
        <v>76</v>
      </c>
      <c r="AW1718" s="294">
        <v>106.664</v>
      </c>
      <c r="AX1718" s="294">
        <v>0.74590000000000001</v>
      </c>
      <c r="AY1718" s="294">
        <v>10800</v>
      </c>
      <c r="BA1718" s="294">
        <v>0.2646</v>
      </c>
      <c r="BB1718" s="294">
        <v>76</v>
      </c>
      <c r="BC1718" s="294">
        <v>106.664</v>
      </c>
      <c r="BD1718" s="294">
        <v>0.79810000000000003</v>
      </c>
      <c r="BE1718" s="294">
        <v>6640</v>
      </c>
      <c r="BG1718" s="294">
        <v>0.14710000000000001</v>
      </c>
      <c r="BH1718" s="294">
        <v>72</v>
      </c>
      <c r="BI1718" s="294">
        <v>106.664</v>
      </c>
      <c r="BJ1718" s="294">
        <v>0.88790000000000002</v>
      </c>
      <c r="BK1718" s="294">
        <v>7600</v>
      </c>
      <c r="BM1718" s="294">
        <v>0.1598</v>
      </c>
      <c r="BN1718" s="294">
        <v>60</v>
      </c>
      <c r="BO1718" s="294">
        <v>106.664</v>
      </c>
      <c r="BP1718" s="294">
        <v>0.85809999999999997</v>
      </c>
      <c r="BQ1718" s="294">
        <v>5560</v>
      </c>
      <c r="BS1718" s="294">
        <v>0.16070000000000001</v>
      </c>
      <c r="BT1718" s="294">
        <v>36</v>
      </c>
      <c r="BU1718" s="294">
        <v>106.664</v>
      </c>
      <c r="BV1718" s="294">
        <v>0.85040000000000004</v>
      </c>
      <c r="BW1718" s="294">
        <v>4320</v>
      </c>
      <c r="BY1718" s="294">
        <v>0.18970000000000001</v>
      </c>
    </row>
    <row r="1719" spans="1:77">
      <c r="A1719" s="301">
        <v>1753</v>
      </c>
      <c r="B1719" s="302" t="s">
        <v>3986</v>
      </c>
      <c r="C1719" s="301" t="s">
        <v>5669</v>
      </c>
      <c r="D1719" s="302" t="s">
        <v>4065</v>
      </c>
      <c r="E1719" s="303">
        <v>600</v>
      </c>
      <c r="F1719" s="294">
        <v>0</v>
      </c>
      <c r="G1719" s="294">
        <v>0</v>
      </c>
      <c r="H1719" s="294" t="e">
        <v>#DIV/0!</v>
      </c>
      <c r="I1719" s="294">
        <v>0</v>
      </c>
      <c r="K1719" s="294">
        <v>0</v>
      </c>
      <c r="L1719" s="294">
        <v>0</v>
      </c>
      <c r="M1719" s="294">
        <v>0</v>
      </c>
      <c r="N1719" s="294" t="e">
        <v>#DIV/0!</v>
      </c>
      <c r="O1719" s="294">
        <v>0</v>
      </c>
      <c r="Q1719" s="294">
        <v>0</v>
      </c>
      <c r="R1719" s="294">
        <v>0</v>
      </c>
      <c r="S1719" s="294">
        <v>0</v>
      </c>
      <c r="T1719" s="294" t="e">
        <v>#DIV/0!</v>
      </c>
      <c r="U1719" s="294">
        <v>0</v>
      </c>
      <c r="W1719" s="294">
        <v>0</v>
      </c>
      <c r="X1719" s="294">
        <v>0</v>
      </c>
      <c r="Y1719" s="294">
        <v>0</v>
      </c>
      <c r="Z1719" s="294" t="e">
        <v>#DIV/0!</v>
      </c>
      <c r="AA1719" s="294">
        <v>0</v>
      </c>
      <c r="AC1719" s="294">
        <v>0</v>
      </c>
      <c r="AD1719" s="294">
        <v>0</v>
      </c>
      <c r="AE1719" s="294">
        <v>0</v>
      </c>
      <c r="AF1719" s="294" t="e">
        <v>#DIV/0!</v>
      </c>
      <c r="AG1719" s="294">
        <v>0</v>
      </c>
      <c r="AI1719" s="294">
        <v>0</v>
      </c>
      <c r="AJ1719" s="294">
        <v>0</v>
      </c>
      <c r="AK1719" s="294">
        <v>0</v>
      </c>
      <c r="AL1719" s="294" t="e">
        <v>#DIV/0!</v>
      </c>
      <c r="AM1719" s="294">
        <v>0</v>
      </c>
      <c r="AO1719" s="294">
        <v>0</v>
      </c>
      <c r="AP1719" s="294">
        <v>0</v>
      </c>
      <c r="AQ1719" s="294">
        <v>0</v>
      </c>
      <c r="AR1719" s="294" t="e">
        <v>#DIV/0!</v>
      </c>
      <c r="AS1719" s="294">
        <v>0</v>
      </c>
      <c r="AU1719" s="294">
        <v>0</v>
      </c>
      <c r="AV1719" s="294">
        <v>0</v>
      </c>
      <c r="AW1719" s="294">
        <v>0</v>
      </c>
      <c r="AX1719" s="294" t="e">
        <v>#DIV/0!</v>
      </c>
      <c r="AY1719" s="294">
        <v>0</v>
      </c>
      <c r="BA1719" s="294">
        <v>0</v>
      </c>
      <c r="BB1719" s="294">
        <v>163.44</v>
      </c>
      <c r="BC1719" s="294">
        <v>480</v>
      </c>
      <c r="BD1719" s="294">
        <v>0.97989999999999999</v>
      </c>
      <c r="BE1719" s="294">
        <v>52866</v>
      </c>
      <c r="BG1719" s="294">
        <v>0.44369999999999998</v>
      </c>
      <c r="BH1719" s="294">
        <v>154.08000000000001</v>
      </c>
      <c r="BI1719" s="294">
        <v>480</v>
      </c>
      <c r="BJ1719" s="294">
        <v>0.98129999999999995</v>
      </c>
      <c r="BK1719" s="294">
        <v>58302</v>
      </c>
      <c r="BM1719" s="294">
        <v>0.51829999999999998</v>
      </c>
      <c r="BN1719" s="294">
        <v>211.2</v>
      </c>
      <c r="BO1719" s="294">
        <v>480</v>
      </c>
      <c r="BP1719" s="294">
        <v>0.96460000000000001</v>
      </c>
      <c r="BQ1719" s="294">
        <v>63432</v>
      </c>
      <c r="BS1719" s="294">
        <v>0.46329999999999999</v>
      </c>
      <c r="BT1719" s="294">
        <v>258</v>
      </c>
      <c r="BU1719" s="294">
        <v>480</v>
      </c>
      <c r="BV1719" s="294">
        <v>0.96530000000000005</v>
      </c>
      <c r="BW1719" s="294">
        <v>81888</v>
      </c>
      <c r="BY1719" s="294">
        <v>0.1105</v>
      </c>
    </row>
    <row r="1720" spans="1:77">
      <c r="A1720" s="301">
        <v>1754</v>
      </c>
      <c r="B1720" s="302" t="s">
        <v>3986</v>
      </c>
      <c r="C1720" s="301" t="s">
        <v>5670</v>
      </c>
      <c r="D1720" s="302" t="s">
        <v>4139</v>
      </c>
      <c r="E1720" s="303">
        <v>148.88999999999999</v>
      </c>
      <c r="F1720" s="294" t="s">
        <v>3983</v>
      </c>
      <c r="G1720" s="294" t="s">
        <v>3983</v>
      </c>
      <c r="H1720" s="294" t="s">
        <v>3983</v>
      </c>
      <c r="I1720" s="294" t="s">
        <v>3983</v>
      </c>
      <c r="K1720" s="294" t="s">
        <v>3983</v>
      </c>
      <c r="L1720" s="294" t="s">
        <v>3983</v>
      </c>
      <c r="M1720" s="294" t="s">
        <v>3983</v>
      </c>
      <c r="N1720" s="294" t="s">
        <v>3983</v>
      </c>
      <c r="O1720" s="294" t="s">
        <v>3983</v>
      </c>
      <c r="Q1720" s="294" t="s">
        <v>3983</v>
      </c>
      <c r="R1720" s="294" t="s">
        <v>3983</v>
      </c>
      <c r="S1720" s="294" t="s">
        <v>3983</v>
      </c>
      <c r="T1720" s="294" t="s">
        <v>3983</v>
      </c>
      <c r="U1720" s="294" t="s">
        <v>3983</v>
      </c>
      <c r="W1720" s="294" t="s">
        <v>3983</v>
      </c>
      <c r="X1720" s="294" t="s">
        <v>3983</v>
      </c>
      <c r="Y1720" s="294" t="s">
        <v>3983</v>
      </c>
      <c r="Z1720" s="294" t="s">
        <v>3983</v>
      </c>
      <c r="AA1720" s="294" t="s">
        <v>3983</v>
      </c>
      <c r="AC1720" s="294" t="s">
        <v>3983</v>
      </c>
      <c r="AD1720" s="294" t="s">
        <v>3983</v>
      </c>
      <c r="AE1720" s="294" t="s">
        <v>3983</v>
      </c>
      <c r="AF1720" s="294" t="s">
        <v>3983</v>
      </c>
      <c r="AG1720" s="294" t="s">
        <v>3983</v>
      </c>
      <c r="AI1720" s="294" t="s">
        <v>3983</v>
      </c>
      <c r="AJ1720" s="294" t="s">
        <v>3983</v>
      </c>
      <c r="AK1720" s="294" t="s">
        <v>3983</v>
      </c>
      <c r="AL1720" s="294" t="s">
        <v>3983</v>
      </c>
      <c r="AM1720" s="294" t="s">
        <v>3983</v>
      </c>
      <c r="AO1720" s="294" t="s">
        <v>3983</v>
      </c>
      <c r="AP1720" s="294" t="s">
        <v>3983</v>
      </c>
      <c r="AQ1720" s="294" t="s">
        <v>3983</v>
      </c>
      <c r="AR1720" s="294" t="s">
        <v>3983</v>
      </c>
      <c r="AS1720" s="294" t="s">
        <v>3983</v>
      </c>
      <c r="AU1720" s="294" t="s">
        <v>3983</v>
      </c>
      <c r="AV1720" s="294" t="s">
        <v>3983</v>
      </c>
      <c r="AW1720" s="294" t="s">
        <v>3983</v>
      </c>
      <c r="AX1720" s="294" t="s">
        <v>3983</v>
      </c>
      <c r="AY1720" s="294" t="s">
        <v>3983</v>
      </c>
      <c r="BA1720" s="294" t="s">
        <v>3983</v>
      </c>
      <c r="BB1720" s="294" t="s">
        <v>3983</v>
      </c>
      <c r="BC1720" s="294" t="s">
        <v>3983</v>
      </c>
      <c r="BD1720" s="294" t="s">
        <v>3983</v>
      </c>
      <c r="BE1720" s="294" t="s">
        <v>3983</v>
      </c>
      <c r="BG1720" s="294" t="s">
        <v>3983</v>
      </c>
      <c r="BH1720" s="294" t="s">
        <v>3983</v>
      </c>
      <c r="BI1720" s="294" t="s">
        <v>3983</v>
      </c>
      <c r="BJ1720" s="294" t="s">
        <v>3983</v>
      </c>
      <c r="BK1720" s="294" t="s">
        <v>3983</v>
      </c>
      <c r="BM1720" s="294" t="s">
        <v>3983</v>
      </c>
      <c r="BN1720" s="294" t="s">
        <v>3983</v>
      </c>
      <c r="BO1720" s="294" t="s">
        <v>3983</v>
      </c>
      <c r="BP1720" s="294" t="s">
        <v>3983</v>
      </c>
      <c r="BQ1720" s="294" t="s">
        <v>3983</v>
      </c>
      <c r="BS1720" s="294" t="s">
        <v>3983</v>
      </c>
      <c r="BT1720" s="294" t="s">
        <v>3983</v>
      </c>
      <c r="BU1720" s="294" t="s">
        <v>3983</v>
      </c>
      <c r="BV1720" s="294" t="s">
        <v>3983</v>
      </c>
      <c r="BW1720" s="294" t="s">
        <v>3983</v>
      </c>
      <c r="BY1720" s="294" t="s">
        <v>3983</v>
      </c>
    </row>
    <row r="1721" spans="1:77">
      <c r="A1721" s="301">
        <v>1755</v>
      </c>
      <c r="B1721" s="302" t="s">
        <v>3986</v>
      </c>
      <c r="C1721" s="301" t="s">
        <v>5671</v>
      </c>
      <c r="D1721" s="302" t="s">
        <v>4051</v>
      </c>
      <c r="E1721" s="303">
        <v>120</v>
      </c>
      <c r="F1721" s="294" t="s">
        <v>3983</v>
      </c>
      <c r="G1721" s="294" t="s">
        <v>3983</v>
      </c>
      <c r="H1721" s="294" t="s">
        <v>3983</v>
      </c>
      <c r="I1721" s="294" t="s">
        <v>3983</v>
      </c>
      <c r="K1721" s="294" t="s">
        <v>3983</v>
      </c>
      <c r="L1721" s="294" t="s">
        <v>3983</v>
      </c>
      <c r="M1721" s="294" t="s">
        <v>3983</v>
      </c>
      <c r="N1721" s="294" t="s">
        <v>3983</v>
      </c>
      <c r="O1721" s="294" t="s">
        <v>3983</v>
      </c>
      <c r="Q1721" s="294" t="s">
        <v>3983</v>
      </c>
      <c r="R1721" s="294" t="s">
        <v>3983</v>
      </c>
      <c r="S1721" s="294" t="s">
        <v>3983</v>
      </c>
      <c r="T1721" s="294" t="s">
        <v>3983</v>
      </c>
      <c r="U1721" s="294" t="s">
        <v>3983</v>
      </c>
      <c r="W1721" s="294" t="s">
        <v>3983</v>
      </c>
      <c r="X1721" s="294" t="s">
        <v>3983</v>
      </c>
      <c r="Y1721" s="294" t="s">
        <v>3983</v>
      </c>
      <c r="Z1721" s="294" t="s">
        <v>3983</v>
      </c>
      <c r="AA1721" s="294" t="s">
        <v>3983</v>
      </c>
      <c r="AC1721" s="294" t="s">
        <v>3983</v>
      </c>
      <c r="AD1721" s="294" t="s">
        <v>3983</v>
      </c>
      <c r="AE1721" s="294" t="s">
        <v>3983</v>
      </c>
      <c r="AF1721" s="294" t="s">
        <v>3983</v>
      </c>
      <c r="AG1721" s="294" t="s">
        <v>3983</v>
      </c>
      <c r="AI1721" s="294" t="s">
        <v>3983</v>
      </c>
      <c r="AJ1721" s="294" t="s">
        <v>3983</v>
      </c>
      <c r="AK1721" s="294" t="s">
        <v>3983</v>
      </c>
      <c r="AL1721" s="294" t="s">
        <v>3983</v>
      </c>
      <c r="AM1721" s="294" t="s">
        <v>3983</v>
      </c>
      <c r="AO1721" s="294" t="s">
        <v>3983</v>
      </c>
      <c r="AP1721" s="294" t="s">
        <v>3983</v>
      </c>
      <c r="AQ1721" s="294" t="s">
        <v>3983</v>
      </c>
      <c r="AR1721" s="294" t="s">
        <v>3983</v>
      </c>
      <c r="AS1721" s="294" t="s">
        <v>3983</v>
      </c>
      <c r="AU1721" s="294" t="s">
        <v>3983</v>
      </c>
      <c r="AV1721" s="294" t="s">
        <v>3983</v>
      </c>
      <c r="AW1721" s="294" t="s">
        <v>3983</v>
      </c>
      <c r="AX1721" s="294" t="s">
        <v>3983</v>
      </c>
      <c r="AY1721" s="294" t="s">
        <v>3983</v>
      </c>
      <c r="BA1721" s="294" t="s">
        <v>3983</v>
      </c>
      <c r="BB1721" s="294" t="s">
        <v>3983</v>
      </c>
      <c r="BC1721" s="294" t="s">
        <v>3983</v>
      </c>
      <c r="BD1721" s="294" t="s">
        <v>3983</v>
      </c>
      <c r="BE1721" s="294" t="s">
        <v>3983</v>
      </c>
      <c r="BG1721" s="294" t="s">
        <v>3983</v>
      </c>
      <c r="BH1721" s="294" t="s">
        <v>3983</v>
      </c>
      <c r="BI1721" s="294" t="s">
        <v>3983</v>
      </c>
      <c r="BJ1721" s="294" t="s">
        <v>3983</v>
      </c>
      <c r="BK1721" s="294" t="s">
        <v>3983</v>
      </c>
      <c r="BM1721" s="294" t="s">
        <v>3983</v>
      </c>
      <c r="BN1721" s="294" t="s">
        <v>3983</v>
      </c>
      <c r="BO1721" s="294" t="s">
        <v>3983</v>
      </c>
      <c r="BP1721" s="294" t="s">
        <v>3983</v>
      </c>
      <c r="BQ1721" s="294" t="s">
        <v>3983</v>
      </c>
      <c r="BS1721" s="294" t="s">
        <v>3983</v>
      </c>
      <c r="BT1721" s="294" t="s">
        <v>3983</v>
      </c>
      <c r="BU1721" s="294" t="s">
        <v>3983</v>
      </c>
      <c r="BV1721" s="294" t="s">
        <v>3983</v>
      </c>
      <c r="BW1721" s="294" t="s">
        <v>3983</v>
      </c>
      <c r="BY1721" s="294" t="s">
        <v>3983</v>
      </c>
    </row>
    <row r="1722" spans="1:77">
      <c r="A1722" s="301">
        <v>1756</v>
      </c>
      <c r="B1722" s="302" t="s">
        <v>3986</v>
      </c>
      <c r="C1722" s="301" t="s">
        <v>5672</v>
      </c>
      <c r="D1722" s="302" t="s">
        <v>4139</v>
      </c>
      <c r="E1722" s="303">
        <v>166.67</v>
      </c>
      <c r="F1722" s="294" t="s">
        <v>3983</v>
      </c>
      <c r="G1722" s="294" t="s">
        <v>3983</v>
      </c>
      <c r="H1722" s="294" t="s">
        <v>3983</v>
      </c>
      <c r="I1722" s="294" t="s">
        <v>3983</v>
      </c>
      <c r="K1722" s="294" t="s">
        <v>3983</v>
      </c>
      <c r="L1722" s="294" t="s">
        <v>3983</v>
      </c>
      <c r="M1722" s="294" t="s">
        <v>3983</v>
      </c>
      <c r="N1722" s="294" t="s">
        <v>3983</v>
      </c>
      <c r="O1722" s="294" t="s">
        <v>3983</v>
      </c>
      <c r="Q1722" s="294" t="s">
        <v>3983</v>
      </c>
      <c r="R1722" s="294" t="s">
        <v>3983</v>
      </c>
      <c r="S1722" s="294" t="s">
        <v>3983</v>
      </c>
      <c r="T1722" s="294" t="s">
        <v>3983</v>
      </c>
      <c r="U1722" s="294" t="s">
        <v>3983</v>
      </c>
      <c r="W1722" s="294" t="s">
        <v>3983</v>
      </c>
      <c r="X1722" s="294" t="s">
        <v>3983</v>
      </c>
      <c r="Y1722" s="294" t="s">
        <v>3983</v>
      </c>
      <c r="Z1722" s="294" t="s">
        <v>3983</v>
      </c>
      <c r="AA1722" s="294" t="s">
        <v>3983</v>
      </c>
      <c r="AC1722" s="294" t="s">
        <v>3983</v>
      </c>
      <c r="AD1722" s="294" t="s">
        <v>3983</v>
      </c>
      <c r="AE1722" s="294" t="s">
        <v>3983</v>
      </c>
      <c r="AF1722" s="294" t="s">
        <v>3983</v>
      </c>
      <c r="AG1722" s="294" t="s">
        <v>3983</v>
      </c>
      <c r="AI1722" s="294" t="s">
        <v>3983</v>
      </c>
      <c r="AJ1722" s="294" t="s">
        <v>3983</v>
      </c>
      <c r="AK1722" s="294" t="s">
        <v>3983</v>
      </c>
      <c r="AL1722" s="294" t="s">
        <v>3983</v>
      </c>
      <c r="AM1722" s="294" t="s">
        <v>3983</v>
      </c>
      <c r="AO1722" s="294" t="s">
        <v>3983</v>
      </c>
      <c r="AP1722" s="294" t="s">
        <v>3983</v>
      </c>
      <c r="AQ1722" s="294" t="s">
        <v>3983</v>
      </c>
      <c r="AR1722" s="294" t="s">
        <v>3983</v>
      </c>
      <c r="AS1722" s="294" t="s">
        <v>3983</v>
      </c>
      <c r="AU1722" s="294" t="s">
        <v>3983</v>
      </c>
      <c r="AV1722" s="294" t="s">
        <v>3983</v>
      </c>
      <c r="AW1722" s="294" t="s">
        <v>3983</v>
      </c>
      <c r="AX1722" s="294" t="s">
        <v>3983</v>
      </c>
      <c r="AY1722" s="294" t="s">
        <v>3983</v>
      </c>
      <c r="BA1722" s="294" t="s">
        <v>3983</v>
      </c>
      <c r="BB1722" s="294" t="s">
        <v>3983</v>
      </c>
      <c r="BC1722" s="294" t="s">
        <v>3983</v>
      </c>
      <c r="BD1722" s="294" t="s">
        <v>3983</v>
      </c>
      <c r="BE1722" s="294" t="s">
        <v>3983</v>
      </c>
      <c r="BG1722" s="294" t="s">
        <v>3983</v>
      </c>
      <c r="BH1722" s="294" t="s">
        <v>3983</v>
      </c>
      <c r="BI1722" s="294" t="s">
        <v>3983</v>
      </c>
      <c r="BJ1722" s="294" t="s">
        <v>3983</v>
      </c>
      <c r="BK1722" s="294" t="s">
        <v>3983</v>
      </c>
      <c r="BM1722" s="294" t="s">
        <v>3983</v>
      </c>
      <c r="BN1722" s="294" t="s">
        <v>3983</v>
      </c>
      <c r="BO1722" s="294" t="s">
        <v>3983</v>
      </c>
      <c r="BP1722" s="294" t="s">
        <v>3983</v>
      </c>
      <c r="BQ1722" s="294" t="s">
        <v>3983</v>
      </c>
      <c r="BS1722" s="294" t="s">
        <v>3983</v>
      </c>
      <c r="BT1722" s="294" t="s">
        <v>3983</v>
      </c>
      <c r="BU1722" s="294" t="s">
        <v>3983</v>
      </c>
      <c r="BV1722" s="294" t="s">
        <v>3983</v>
      </c>
      <c r="BW1722" s="294" t="s">
        <v>3983</v>
      </c>
      <c r="BY1722" s="294" t="s">
        <v>3983</v>
      </c>
    </row>
    <row r="1723" spans="1:77">
      <c r="A1723" s="301">
        <v>1757</v>
      </c>
      <c r="B1723" s="302" t="s">
        <v>3986</v>
      </c>
      <c r="C1723" s="301" t="s">
        <v>5673</v>
      </c>
      <c r="D1723" s="302" t="s">
        <v>4139</v>
      </c>
      <c r="E1723" s="303">
        <v>305</v>
      </c>
      <c r="F1723" s="294" t="s">
        <v>3983</v>
      </c>
      <c r="G1723" s="294" t="s">
        <v>3983</v>
      </c>
      <c r="H1723" s="294" t="s">
        <v>3983</v>
      </c>
      <c r="I1723" s="294" t="s">
        <v>3983</v>
      </c>
      <c r="K1723" s="294" t="s">
        <v>3983</v>
      </c>
      <c r="L1723" s="294" t="s">
        <v>3983</v>
      </c>
      <c r="M1723" s="294" t="s">
        <v>3983</v>
      </c>
      <c r="N1723" s="294" t="s">
        <v>3983</v>
      </c>
      <c r="O1723" s="294" t="s">
        <v>3983</v>
      </c>
      <c r="Q1723" s="294" t="s">
        <v>3983</v>
      </c>
      <c r="R1723" s="294" t="s">
        <v>3983</v>
      </c>
      <c r="S1723" s="294" t="s">
        <v>3983</v>
      </c>
      <c r="T1723" s="294" t="s">
        <v>3983</v>
      </c>
      <c r="U1723" s="294" t="s">
        <v>3983</v>
      </c>
      <c r="W1723" s="294" t="s">
        <v>3983</v>
      </c>
      <c r="X1723" s="294" t="s">
        <v>3983</v>
      </c>
      <c r="Y1723" s="294" t="s">
        <v>3983</v>
      </c>
      <c r="Z1723" s="294" t="s">
        <v>3983</v>
      </c>
      <c r="AA1723" s="294" t="s">
        <v>3983</v>
      </c>
      <c r="AC1723" s="294" t="s">
        <v>3983</v>
      </c>
      <c r="AD1723" s="294" t="s">
        <v>3983</v>
      </c>
      <c r="AE1723" s="294" t="s">
        <v>3983</v>
      </c>
      <c r="AF1723" s="294" t="s">
        <v>3983</v>
      </c>
      <c r="AG1723" s="294" t="s">
        <v>3983</v>
      </c>
      <c r="AI1723" s="294" t="s">
        <v>3983</v>
      </c>
      <c r="AJ1723" s="294" t="s">
        <v>3983</v>
      </c>
      <c r="AK1723" s="294" t="s">
        <v>3983</v>
      </c>
      <c r="AL1723" s="294" t="s">
        <v>3983</v>
      </c>
      <c r="AM1723" s="294" t="s">
        <v>3983</v>
      </c>
      <c r="AO1723" s="294" t="s">
        <v>3983</v>
      </c>
      <c r="AP1723" s="294" t="s">
        <v>3983</v>
      </c>
      <c r="AQ1723" s="294" t="s">
        <v>3983</v>
      </c>
      <c r="AR1723" s="294" t="s">
        <v>3983</v>
      </c>
      <c r="AS1723" s="294" t="s">
        <v>3983</v>
      </c>
      <c r="AU1723" s="294" t="s">
        <v>3983</v>
      </c>
      <c r="AV1723" s="294" t="s">
        <v>3983</v>
      </c>
      <c r="AW1723" s="294" t="s">
        <v>3983</v>
      </c>
      <c r="AX1723" s="294" t="s">
        <v>3983</v>
      </c>
      <c r="AY1723" s="294" t="s">
        <v>3983</v>
      </c>
      <c r="BA1723" s="294" t="s">
        <v>3983</v>
      </c>
      <c r="BB1723" s="294" t="s">
        <v>3983</v>
      </c>
      <c r="BC1723" s="294" t="s">
        <v>3983</v>
      </c>
      <c r="BD1723" s="294" t="s">
        <v>3983</v>
      </c>
      <c r="BE1723" s="294" t="s">
        <v>3983</v>
      </c>
      <c r="BG1723" s="294" t="s">
        <v>3983</v>
      </c>
      <c r="BH1723" s="294" t="s">
        <v>3983</v>
      </c>
      <c r="BI1723" s="294" t="s">
        <v>3983</v>
      </c>
      <c r="BJ1723" s="294" t="s">
        <v>3983</v>
      </c>
      <c r="BK1723" s="294" t="s">
        <v>3983</v>
      </c>
      <c r="BM1723" s="294" t="s">
        <v>3983</v>
      </c>
      <c r="BN1723" s="294" t="s">
        <v>3983</v>
      </c>
      <c r="BO1723" s="294" t="s">
        <v>3983</v>
      </c>
      <c r="BP1723" s="294" t="s">
        <v>3983</v>
      </c>
      <c r="BQ1723" s="294" t="s">
        <v>3983</v>
      </c>
      <c r="BS1723" s="294" t="s">
        <v>3983</v>
      </c>
      <c r="BT1723" s="294" t="s">
        <v>3983</v>
      </c>
      <c r="BU1723" s="294" t="s">
        <v>3983</v>
      </c>
      <c r="BV1723" s="294" t="s">
        <v>3983</v>
      </c>
      <c r="BW1723" s="294" t="s">
        <v>3983</v>
      </c>
      <c r="BY1723" s="294" t="s">
        <v>3983</v>
      </c>
    </row>
    <row r="1724" spans="1:77">
      <c r="A1724" s="301">
        <v>1758</v>
      </c>
      <c r="B1724" s="302" t="s">
        <v>3986</v>
      </c>
      <c r="C1724" s="301" t="s">
        <v>5674</v>
      </c>
      <c r="D1724" s="302" t="s">
        <v>4139</v>
      </c>
      <c r="E1724" s="303">
        <v>140</v>
      </c>
      <c r="F1724" s="294" t="s">
        <v>3983</v>
      </c>
      <c r="G1724" s="294" t="s">
        <v>3983</v>
      </c>
      <c r="H1724" s="294" t="s">
        <v>3983</v>
      </c>
      <c r="I1724" s="294" t="s">
        <v>3983</v>
      </c>
      <c r="K1724" s="294" t="s">
        <v>3983</v>
      </c>
      <c r="L1724" s="294" t="s">
        <v>3983</v>
      </c>
      <c r="M1724" s="294" t="s">
        <v>3983</v>
      </c>
      <c r="N1724" s="294" t="s">
        <v>3983</v>
      </c>
      <c r="O1724" s="294" t="s">
        <v>3983</v>
      </c>
      <c r="Q1724" s="294" t="s">
        <v>3983</v>
      </c>
      <c r="R1724" s="294" t="s">
        <v>3983</v>
      </c>
      <c r="S1724" s="294" t="s">
        <v>3983</v>
      </c>
      <c r="T1724" s="294" t="s">
        <v>3983</v>
      </c>
      <c r="U1724" s="294" t="s">
        <v>3983</v>
      </c>
      <c r="W1724" s="294" t="s">
        <v>3983</v>
      </c>
      <c r="X1724" s="294" t="s">
        <v>3983</v>
      </c>
      <c r="Y1724" s="294" t="s">
        <v>3983</v>
      </c>
      <c r="Z1724" s="294" t="s">
        <v>3983</v>
      </c>
      <c r="AA1724" s="294" t="s">
        <v>3983</v>
      </c>
      <c r="AC1724" s="294" t="s">
        <v>3983</v>
      </c>
      <c r="AD1724" s="294" t="s">
        <v>3983</v>
      </c>
      <c r="AE1724" s="294" t="s">
        <v>3983</v>
      </c>
      <c r="AF1724" s="294" t="s">
        <v>3983</v>
      </c>
      <c r="AG1724" s="294" t="s">
        <v>3983</v>
      </c>
      <c r="AI1724" s="294" t="s">
        <v>3983</v>
      </c>
      <c r="AJ1724" s="294" t="s">
        <v>3983</v>
      </c>
      <c r="AK1724" s="294" t="s">
        <v>3983</v>
      </c>
      <c r="AL1724" s="294" t="s">
        <v>3983</v>
      </c>
      <c r="AM1724" s="294" t="s">
        <v>3983</v>
      </c>
      <c r="AO1724" s="294" t="s">
        <v>3983</v>
      </c>
      <c r="AP1724" s="294" t="s">
        <v>3983</v>
      </c>
      <c r="AQ1724" s="294" t="s">
        <v>3983</v>
      </c>
      <c r="AR1724" s="294" t="s">
        <v>3983</v>
      </c>
      <c r="AS1724" s="294" t="s">
        <v>3983</v>
      </c>
      <c r="AU1724" s="294" t="s">
        <v>3983</v>
      </c>
      <c r="AV1724" s="294" t="s">
        <v>3983</v>
      </c>
      <c r="AW1724" s="294" t="s">
        <v>3983</v>
      </c>
      <c r="AX1724" s="294" t="s">
        <v>3983</v>
      </c>
      <c r="AY1724" s="294" t="s">
        <v>3983</v>
      </c>
      <c r="BA1724" s="294" t="s">
        <v>3983</v>
      </c>
      <c r="BB1724" s="294" t="s">
        <v>3983</v>
      </c>
      <c r="BC1724" s="294" t="s">
        <v>3983</v>
      </c>
      <c r="BD1724" s="294" t="s">
        <v>3983</v>
      </c>
      <c r="BE1724" s="294" t="s">
        <v>3983</v>
      </c>
      <c r="BG1724" s="294" t="s">
        <v>3983</v>
      </c>
      <c r="BH1724" s="294" t="s">
        <v>3983</v>
      </c>
      <c r="BI1724" s="294" t="s">
        <v>3983</v>
      </c>
      <c r="BJ1724" s="294" t="s">
        <v>3983</v>
      </c>
      <c r="BK1724" s="294" t="s">
        <v>3983</v>
      </c>
      <c r="BM1724" s="294" t="s">
        <v>3983</v>
      </c>
      <c r="BN1724" s="294" t="s">
        <v>3983</v>
      </c>
      <c r="BO1724" s="294" t="s">
        <v>3983</v>
      </c>
      <c r="BP1724" s="294" t="s">
        <v>3983</v>
      </c>
      <c r="BQ1724" s="294" t="s">
        <v>3983</v>
      </c>
      <c r="BS1724" s="294" t="s">
        <v>3983</v>
      </c>
      <c r="BT1724" s="294" t="s">
        <v>3983</v>
      </c>
      <c r="BU1724" s="294" t="s">
        <v>3983</v>
      </c>
      <c r="BV1724" s="294" t="s">
        <v>3983</v>
      </c>
      <c r="BW1724" s="294" t="s">
        <v>3983</v>
      </c>
      <c r="BY1724" s="294" t="s">
        <v>3983</v>
      </c>
    </row>
    <row r="1725" spans="1:77">
      <c r="A1725" s="301">
        <v>1759</v>
      </c>
      <c r="B1725" s="302" t="s">
        <v>3986</v>
      </c>
      <c r="C1725" s="301" t="s">
        <v>5675</v>
      </c>
      <c r="D1725" s="302" t="s">
        <v>4051</v>
      </c>
      <c r="E1725" s="303">
        <v>111.11</v>
      </c>
      <c r="F1725" s="294" t="s">
        <v>3983</v>
      </c>
      <c r="G1725" s="294" t="s">
        <v>3983</v>
      </c>
      <c r="H1725" s="294" t="s">
        <v>3983</v>
      </c>
      <c r="I1725" s="294" t="s">
        <v>3983</v>
      </c>
      <c r="K1725" s="294" t="s">
        <v>3983</v>
      </c>
      <c r="L1725" s="294" t="s">
        <v>3983</v>
      </c>
      <c r="M1725" s="294" t="s">
        <v>3983</v>
      </c>
      <c r="N1725" s="294" t="s">
        <v>3983</v>
      </c>
      <c r="O1725" s="294" t="s">
        <v>3983</v>
      </c>
      <c r="Q1725" s="294" t="s">
        <v>3983</v>
      </c>
      <c r="R1725" s="294" t="s">
        <v>3983</v>
      </c>
      <c r="S1725" s="294" t="s">
        <v>3983</v>
      </c>
      <c r="T1725" s="294" t="s">
        <v>3983</v>
      </c>
      <c r="U1725" s="294" t="s">
        <v>3983</v>
      </c>
      <c r="W1725" s="294" t="s">
        <v>3983</v>
      </c>
      <c r="X1725" s="294" t="s">
        <v>3983</v>
      </c>
      <c r="Y1725" s="294" t="s">
        <v>3983</v>
      </c>
      <c r="Z1725" s="294" t="s">
        <v>3983</v>
      </c>
      <c r="AA1725" s="294" t="s">
        <v>3983</v>
      </c>
      <c r="AC1725" s="294" t="s">
        <v>3983</v>
      </c>
      <c r="AD1725" s="294" t="s">
        <v>3983</v>
      </c>
      <c r="AE1725" s="294" t="s">
        <v>3983</v>
      </c>
      <c r="AF1725" s="294" t="s">
        <v>3983</v>
      </c>
      <c r="AG1725" s="294" t="s">
        <v>3983</v>
      </c>
      <c r="AI1725" s="294" t="s">
        <v>3983</v>
      </c>
      <c r="AJ1725" s="294" t="s">
        <v>3983</v>
      </c>
      <c r="AK1725" s="294" t="s">
        <v>3983</v>
      </c>
      <c r="AL1725" s="294" t="s">
        <v>3983</v>
      </c>
      <c r="AM1725" s="294" t="s">
        <v>3983</v>
      </c>
      <c r="AO1725" s="294" t="s">
        <v>3983</v>
      </c>
      <c r="AP1725" s="294" t="s">
        <v>3983</v>
      </c>
      <c r="AQ1725" s="294" t="s">
        <v>3983</v>
      </c>
      <c r="AR1725" s="294" t="s">
        <v>3983</v>
      </c>
      <c r="AS1725" s="294" t="s">
        <v>3983</v>
      </c>
      <c r="AU1725" s="294" t="s">
        <v>3983</v>
      </c>
      <c r="AV1725" s="294" t="s">
        <v>3983</v>
      </c>
      <c r="AW1725" s="294" t="s">
        <v>3983</v>
      </c>
      <c r="AX1725" s="294" t="s">
        <v>3983</v>
      </c>
      <c r="AY1725" s="294" t="s">
        <v>3983</v>
      </c>
      <c r="BA1725" s="294" t="s">
        <v>3983</v>
      </c>
      <c r="BB1725" s="294" t="s">
        <v>3983</v>
      </c>
      <c r="BC1725" s="294" t="s">
        <v>3983</v>
      </c>
      <c r="BD1725" s="294" t="s">
        <v>3983</v>
      </c>
      <c r="BE1725" s="294" t="s">
        <v>3983</v>
      </c>
      <c r="BG1725" s="294" t="s">
        <v>3983</v>
      </c>
      <c r="BH1725" s="294" t="s">
        <v>3983</v>
      </c>
      <c r="BI1725" s="294" t="s">
        <v>3983</v>
      </c>
      <c r="BJ1725" s="294" t="s">
        <v>3983</v>
      </c>
      <c r="BK1725" s="294" t="s">
        <v>3983</v>
      </c>
      <c r="BM1725" s="294" t="s">
        <v>3983</v>
      </c>
      <c r="BN1725" s="294" t="s">
        <v>3983</v>
      </c>
      <c r="BO1725" s="294" t="s">
        <v>3983</v>
      </c>
      <c r="BP1725" s="294" t="s">
        <v>3983</v>
      </c>
      <c r="BQ1725" s="294" t="s">
        <v>3983</v>
      </c>
      <c r="BS1725" s="294" t="s">
        <v>3983</v>
      </c>
      <c r="BT1725" s="294" t="s">
        <v>3983</v>
      </c>
      <c r="BU1725" s="294" t="s">
        <v>3983</v>
      </c>
      <c r="BV1725" s="294" t="s">
        <v>3983</v>
      </c>
      <c r="BW1725" s="294" t="s">
        <v>3983</v>
      </c>
      <c r="BY1725" s="294" t="s">
        <v>3983</v>
      </c>
    </row>
    <row r="1726" spans="1:77">
      <c r="A1726" s="301">
        <v>1760</v>
      </c>
      <c r="B1726" s="302" t="s">
        <v>3986</v>
      </c>
      <c r="C1726" s="301" t="s">
        <v>5676</v>
      </c>
      <c r="D1726" s="302" t="s">
        <v>4051</v>
      </c>
      <c r="E1726" s="303">
        <v>133.33000000000001</v>
      </c>
      <c r="F1726" s="294" t="s">
        <v>3983</v>
      </c>
      <c r="G1726" s="294" t="s">
        <v>3983</v>
      </c>
      <c r="H1726" s="294" t="s">
        <v>3983</v>
      </c>
      <c r="I1726" s="294" t="s">
        <v>3983</v>
      </c>
      <c r="K1726" s="294" t="s">
        <v>3983</v>
      </c>
      <c r="L1726" s="294" t="s">
        <v>3983</v>
      </c>
      <c r="M1726" s="294" t="s">
        <v>3983</v>
      </c>
      <c r="N1726" s="294" t="s">
        <v>3983</v>
      </c>
      <c r="O1726" s="294" t="s">
        <v>3983</v>
      </c>
      <c r="Q1726" s="294" t="s">
        <v>3983</v>
      </c>
      <c r="R1726" s="294" t="s">
        <v>3983</v>
      </c>
      <c r="S1726" s="294" t="s">
        <v>3983</v>
      </c>
      <c r="T1726" s="294" t="s">
        <v>3983</v>
      </c>
      <c r="U1726" s="294" t="s">
        <v>3983</v>
      </c>
      <c r="W1726" s="294" t="s">
        <v>3983</v>
      </c>
      <c r="X1726" s="294" t="s">
        <v>3983</v>
      </c>
      <c r="Y1726" s="294" t="s">
        <v>3983</v>
      </c>
      <c r="Z1726" s="294" t="s">
        <v>3983</v>
      </c>
      <c r="AA1726" s="294" t="s">
        <v>3983</v>
      </c>
      <c r="AC1726" s="294" t="s">
        <v>3983</v>
      </c>
      <c r="AD1726" s="294" t="s">
        <v>3983</v>
      </c>
      <c r="AE1726" s="294" t="s">
        <v>3983</v>
      </c>
      <c r="AF1726" s="294" t="s">
        <v>3983</v>
      </c>
      <c r="AG1726" s="294" t="s">
        <v>3983</v>
      </c>
      <c r="AI1726" s="294" t="s">
        <v>3983</v>
      </c>
      <c r="AJ1726" s="294" t="s">
        <v>3983</v>
      </c>
      <c r="AK1726" s="294" t="s">
        <v>3983</v>
      </c>
      <c r="AL1726" s="294" t="s">
        <v>3983</v>
      </c>
      <c r="AM1726" s="294" t="s">
        <v>3983</v>
      </c>
      <c r="AO1726" s="294" t="s">
        <v>3983</v>
      </c>
      <c r="AP1726" s="294" t="s">
        <v>3983</v>
      </c>
      <c r="AQ1726" s="294" t="s">
        <v>3983</v>
      </c>
      <c r="AR1726" s="294" t="s">
        <v>3983</v>
      </c>
      <c r="AS1726" s="294" t="s">
        <v>3983</v>
      </c>
      <c r="AU1726" s="294" t="s">
        <v>3983</v>
      </c>
      <c r="AV1726" s="294" t="s">
        <v>3983</v>
      </c>
      <c r="AW1726" s="294" t="s">
        <v>3983</v>
      </c>
      <c r="AX1726" s="294" t="s">
        <v>3983</v>
      </c>
      <c r="AY1726" s="294" t="s">
        <v>3983</v>
      </c>
      <c r="BA1726" s="294" t="s">
        <v>3983</v>
      </c>
      <c r="BB1726" s="294" t="s">
        <v>3983</v>
      </c>
      <c r="BC1726" s="294" t="s">
        <v>3983</v>
      </c>
      <c r="BD1726" s="294" t="s">
        <v>3983</v>
      </c>
      <c r="BE1726" s="294" t="s">
        <v>3983</v>
      </c>
      <c r="BG1726" s="294" t="s">
        <v>3983</v>
      </c>
      <c r="BH1726" s="294" t="s">
        <v>3983</v>
      </c>
      <c r="BI1726" s="294" t="s">
        <v>3983</v>
      </c>
      <c r="BJ1726" s="294" t="s">
        <v>3983</v>
      </c>
      <c r="BK1726" s="294" t="s">
        <v>3983</v>
      </c>
      <c r="BM1726" s="294" t="s">
        <v>3983</v>
      </c>
      <c r="BN1726" s="294" t="s">
        <v>3983</v>
      </c>
      <c r="BO1726" s="294" t="s">
        <v>3983</v>
      </c>
      <c r="BP1726" s="294" t="s">
        <v>3983</v>
      </c>
      <c r="BQ1726" s="294" t="s">
        <v>3983</v>
      </c>
      <c r="BS1726" s="294" t="s">
        <v>3983</v>
      </c>
      <c r="BT1726" s="294" t="s">
        <v>3983</v>
      </c>
      <c r="BU1726" s="294" t="s">
        <v>3983</v>
      </c>
      <c r="BV1726" s="294" t="s">
        <v>3983</v>
      </c>
      <c r="BW1726" s="294" t="s">
        <v>3983</v>
      </c>
      <c r="BY1726" s="294" t="s">
        <v>3983</v>
      </c>
    </row>
    <row r="1727" spans="1:77">
      <c r="A1727" s="301">
        <v>1761</v>
      </c>
      <c r="B1727" s="302" t="s">
        <v>3986</v>
      </c>
      <c r="C1727" s="301" t="s">
        <v>5677</v>
      </c>
      <c r="D1727" s="302" t="s">
        <v>4139</v>
      </c>
      <c r="E1727" s="303">
        <v>177.78</v>
      </c>
      <c r="F1727" s="294" t="s">
        <v>3983</v>
      </c>
      <c r="G1727" s="294" t="s">
        <v>3983</v>
      </c>
      <c r="H1727" s="294" t="s">
        <v>3983</v>
      </c>
      <c r="I1727" s="294" t="s">
        <v>3983</v>
      </c>
      <c r="K1727" s="294" t="s">
        <v>3983</v>
      </c>
      <c r="L1727" s="294" t="s">
        <v>3983</v>
      </c>
      <c r="M1727" s="294" t="s">
        <v>3983</v>
      </c>
      <c r="N1727" s="294" t="s">
        <v>3983</v>
      </c>
      <c r="O1727" s="294" t="s">
        <v>3983</v>
      </c>
      <c r="Q1727" s="294" t="s">
        <v>3983</v>
      </c>
      <c r="R1727" s="294" t="s">
        <v>3983</v>
      </c>
      <c r="S1727" s="294" t="s">
        <v>3983</v>
      </c>
      <c r="T1727" s="294" t="s">
        <v>3983</v>
      </c>
      <c r="U1727" s="294" t="s">
        <v>3983</v>
      </c>
      <c r="W1727" s="294" t="s">
        <v>3983</v>
      </c>
      <c r="X1727" s="294" t="s">
        <v>3983</v>
      </c>
      <c r="Y1727" s="294" t="s">
        <v>3983</v>
      </c>
      <c r="Z1727" s="294" t="s">
        <v>3983</v>
      </c>
      <c r="AA1727" s="294" t="s">
        <v>3983</v>
      </c>
      <c r="AC1727" s="294" t="s">
        <v>3983</v>
      </c>
      <c r="AD1727" s="294" t="s">
        <v>3983</v>
      </c>
      <c r="AE1727" s="294" t="s">
        <v>3983</v>
      </c>
      <c r="AF1727" s="294" t="s">
        <v>3983</v>
      </c>
      <c r="AG1727" s="294" t="s">
        <v>3983</v>
      </c>
      <c r="AI1727" s="294" t="s">
        <v>3983</v>
      </c>
      <c r="AJ1727" s="294" t="s">
        <v>3983</v>
      </c>
      <c r="AK1727" s="294" t="s">
        <v>3983</v>
      </c>
      <c r="AL1727" s="294" t="s">
        <v>3983</v>
      </c>
      <c r="AM1727" s="294" t="s">
        <v>3983</v>
      </c>
      <c r="AO1727" s="294" t="s">
        <v>3983</v>
      </c>
      <c r="AP1727" s="294" t="s">
        <v>3983</v>
      </c>
      <c r="AQ1727" s="294" t="s">
        <v>3983</v>
      </c>
      <c r="AR1727" s="294" t="s">
        <v>3983</v>
      </c>
      <c r="AS1727" s="294" t="s">
        <v>3983</v>
      </c>
      <c r="AU1727" s="294" t="s">
        <v>3983</v>
      </c>
      <c r="AV1727" s="294" t="s">
        <v>3983</v>
      </c>
      <c r="AW1727" s="294" t="s">
        <v>3983</v>
      </c>
      <c r="AX1727" s="294" t="s">
        <v>3983</v>
      </c>
      <c r="AY1727" s="294" t="s">
        <v>3983</v>
      </c>
      <c r="BA1727" s="294" t="s">
        <v>3983</v>
      </c>
      <c r="BB1727" s="294" t="s">
        <v>3983</v>
      </c>
      <c r="BC1727" s="294" t="s">
        <v>3983</v>
      </c>
      <c r="BD1727" s="294" t="s">
        <v>3983</v>
      </c>
      <c r="BE1727" s="294" t="s">
        <v>3983</v>
      </c>
      <c r="BG1727" s="294" t="s">
        <v>3983</v>
      </c>
      <c r="BH1727" s="294" t="s">
        <v>3983</v>
      </c>
      <c r="BI1727" s="294" t="s">
        <v>3983</v>
      </c>
      <c r="BJ1727" s="294" t="s">
        <v>3983</v>
      </c>
      <c r="BK1727" s="294" t="s">
        <v>3983</v>
      </c>
      <c r="BM1727" s="294" t="s">
        <v>3983</v>
      </c>
      <c r="BN1727" s="294" t="s">
        <v>3983</v>
      </c>
      <c r="BO1727" s="294" t="s">
        <v>3983</v>
      </c>
      <c r="BP1727" s="294" t="s">
        <v>3983</v>
      </c>
      <c r="BQ1727" s="294" t="s">
        <v>3983</v>
      </c>
      <c r="BS1727" s="294" t="s">
        <v>3983</v>
      </c>
      <c r="BT1727" s="294" t="s">
        <v>3983</v>
      </c>
      <c r="BU1727" s="294" t="s">
        <v>3983</v>
      </c>
      <c r="BV1727" s="294" t="s">
        <v>3983</v>
      </c>
      <c r="BW1727" s="294" t="s">
        <v>3983</v>
      </c>
      <c r="BY1727" s="294" t="s">
        <v>3983</v>
      </c>
    </row>
    <row r="1728" spans="1:77">
      <c r="A1728" s="301">
        <v>1762</v>
      </c>
      <c r="B1728" s="302" t="s">
        <v>4484</v>
      </c>
      <c r="C1728" s="301" t="s">
        <v>5678</v>
      </c>
      <c r="D1728" s="302" t="s">
        <v>4051</v>
      </c>
      <c r="E1728" s="303">
        <v>122.22</v>
      </c>
      <c r="F1728" s="294">
        <v>92.16</v>
      </c>
      <c r="G1728" s="294">
        <v>97.775999999999996</v>
      </c>
      <c r="H1728" s="294">
        <v>0.99</v>
      </c>
      <c r="I1728" s="294">
        <v>21650</v>
      </c>
      <c r="K1728" s="294">
        <v>0.3296</v>
      </c>
      <c r="L1728" s="294">
        <v>93.92</v>
      </c>
      <c r="M1728" s="294">
        <v>97.775999999999996</v>
      </c>
      <c r="N1728" s="294">
        <v>0.98829999999999996</v>
      </c>
      <c r="O1728" s="294">
        <v>24674</v>
      </c>
      <c r="Q1728" s="294">
        <v>0.35730000000000001</v>
      </c>
      <c r="R1728" s="294">
        <v>102.72</v>
      </c>
      <c r="S1728" s="294">
        <v>102.72</v>
      </c>
      <c r="T1728" s="294">
        <v>0.98680000000000001</v>
      </c>
      <c r="U1728" s="294">
        <v>23899</v>
      </c>
      <c r="W1728" s="294">
        <v>0.32750000000000001</v>
      </c>
      <c r="X1728" s="294">
        <v>75.36</v>
      </c>
      <c r="Y1728" s="294">
        <v>97.775999999999996</v>
      </c>
      <c r="Z1728" s="294">
        <v>0.98550000000000004</v>
      </c>
      <c r="AA1728" s="294">
        <v>20086</v>
      </c>
      <c r="AC1728" s="294">
        <v>0.36349999999999999</v>
      </c>
      <c r="AD1728" s="294">
        <v>89.44</v>
      </c>
      <c r="AE1728" s="294">
        <v>97.775999999999996</v>
      </c>
      <c r="AF1728" s="294">
        <v>0.98519999999999996</v>
      </c>
      <c r="AG1728" s="294">
        <v>19964</v>
      </c>
      <c r="AI1728" s="294">
        <v>0.30449999999999999</v>
      </c>
      <c r="AJ1728" s="294">
        <v>88.32</v>
      </c>
      <c r="AK1728" s="294">
        <v>97.775999999999996</v>
      </c>
      <c r="AL1728" s="294">
        <v>0.98609999999999998</v>
      </c>
      <c r="AM1728" s="294">
        <v>22004</v>
      </c>
      <c r="AO1728" s="294">
        <v>0.35089999999999999</v>
      </c>
      <c r="AP1728" s="294">
        <v>74.56</v>
      </c>
      <c r="AQ1728" s="294">
        <v>97.775999999999996</v>
      </c>
      <c r="AR1728" s="294">
        <v>0.98699999999999999</v>
      </c>
      <c r="AS1728" s="294">
        <v>17488</v>
      </c>
      <c r="AU1728" s="294">
        <v>0.31940000000000002</v>
      </c>
      <c r="AV1728" s="294">
        <v>55.04</v>
      </c>
      <c r="AW1728" s="294">
        <v>97.775999999999996</v>
      </c>
      <c r="AX1728" s="294">
        <v>0.99160000000000004</v>
      </c>
      <c r="AY1728" s="294">
        <v>13161</v>
      </c>
      <c r="BA1728" s="294">
        <v>0.33489999999999998</v>
      </c>
      <c r="BB1728" s="294">
        <v>36.799999999999997</v>
      </c>
      <c r="BC1728" s="294">
        <v>97.775999999999996</v>
      </c>
      <c r="BD1728" s="294">
        <v>0.99680000000000002</v>
      </c>
      <c r="BE1728" s="294">
        <v>11691</v>
      </c>
      <c r="BG1728" s="294">
        <v>0.4284</v>
      </c>
      <c r="BH1728" s="294">
        <v>32.799999999999997</v>
      </c>
      <c r="BI1728" s="294">
        <v>97.775999999999996</v>
      </c>
      <c r="BJ1728" s="294">
        <v>0.99670000000000003</v>
      </c>
      <c r="BK1728" s="294">
        <v>11812</v>
      </c>
      <c r="BM1728" s="294">
        <v>0.48570000000000002</v>
      </c>
      <c r="BN1728" s="294">
        <v>45.2</v>
      </c>
      <c r="BO1728" s="294">
        <v>97.775999999999996</v>
      </c>
      <c r="BP1728" s="294">
        <v>0.99619999999999997</v>
      </c>
      <c r="BQ1728" s="294">
        <v>10284</v>
      </c>
      <c r="BS1728" s="294">
        <v>0.33989999999999998</v>
      </c>
      <c r="BT1728" s="294">
        <v>41.6</v>
      </c>
      <c r="BU1728" s="294">
        <v>97.775999999999996</v>
      </c>
      <c r="BV1728" s="294">
        <v>0.99260000000000004</v>
      </c>
      <c r="BW1728" s="294">
        <v>14964</v>
      </c>
      <c r="BY1728" s="294">
        <v>0.48709999999999998</v>
      </c>
    </row>
    <row r="1729" spans="1:77">
      <c r="A1729" s="301">
        <v>1763</v>
      </c>
      <c r="B1729" s="302" t="s">
        <v>4484</v>
      </c>
      <c r="C1729" s="301" t="s">
        <v>5679</v>
      </c>
      <c r="D1729" s="302" t="s">
        <v>4051</v>
      </c>
      <c r="E1729" s="303">
        <v>167</v>
      </c>
      <c r="F1729" s="294">
        <v>77.92</v>
      </c>
      <c r="G1729" s="294">
        <v>133.6</v>
      </c>
      <c r="H1729" s="294">
        <v>1</v>
      </c>
      <c r="I1729" s="294">
        <v>18750</v>
      </c>
      <c r="K1729" s="294">
        <v>0.3342</v>
      </c>
      <c r="L1729" s="294">
        <v>78.400000000000006</v>
      </c>
      <c r="M1729" s="294">
        <v>133.6</v>
      </c>
      <c r="N1729" s="294">
        <v>0.99990000000000001</v>
      </c>
      <c r="O1729" s="294">
        <v>19725</v>
      </c>
      <c r="Q1729" s="294">
        <v>0.3382</v>
      </c>
      <c r="R1729" s="294">
        <v>79.040000000000006</v>
      </c>
      <c r="S1729" s="294">
        <v>133.6</v>
      </c>
      <c r="T1729" s="294">
        <v>0.99990000000000001</v>
      </c>
      <c r="U1729" s="294">
        <v>17270</v>
      </c>
      <c r="W1729" s="294">
        <v>0.30349999999999999</v>
      </c>
      <c r="X1729" s="294">
        <v>103.68</v>
      </c>
      <c r="Y1729" s="294">
        <v>133.6</v>
      </c>
      <c r="Z1729" s="294">
        <v>0.99770000000000003</v>
      </c>
      <c r="AA1729" s="294">
        <v>16533</v>
      </c>
      <c r="AC1729" s="294">
        <v>0.21479999999999999</v>
      </c>
      <c r="AD1729" s="294">
        <v>97.92</v>
      </c>
      <c r="AE1729" s="294">
        <v>133.6</v>
      </c>
      <c r="AF1729" s="294">
        <v>0.99139999999999995</v>
      </c>
      <c r="AG1729" s="294">
        <v>20548</v>
      </c>
      <c r="AI1729" s="294">
        <v>0.28449999999999998</v>
      </c>
      <c r="AJ1729" s="294">
        <v>84.48</v>
      </c>
      <c r="AK1729" s="294">
        <v>133.6</v>
      </c>
      <c r="AL1729" s="294">
        <v>0.99629999999999996</v>
      </c>
      <c r="AM1729" s="294">
        <v>15941</v>
      </c>
      <c r="AO1729" s="294">
        <v>0.2631</v>
      </c>
      <c r="AP1729" s="294">
        <v>81.760000000000005</v>
      </c>
      <c r="AQ1729" s="294">
        <v>133.6</v>
      </c>
      <c r="AR1729" s="294">
        <v>0.99380000000000002</v>
      </c>
      <c r="AS1729" s="294">
        <v>20454</v>
      </c>
      <c r="AU1729" s="294">
        <v>0.33839999999999998</v>
      </c>
      <c r="AV1729" s="294">
        <v>80.16</v>
      </c>
      <c r="AW1729" s="294">
        <v>133.6</v>
      </c>
      <c r="AX1729" s="294">
        <v>0.99260000000000004</v>
      </c>
      <c r="AY1729" s="294">
        <v>19168</v>
      </c>
      <c r="BA1729" s="294">
        <v>0.33460000000000001</v>
      </c>
      <c r="BB1729" s="294">
        <v>73.760000000000005</v>
      </c>
      <c r="BC1729" s="294">
        <v>133.6</v>
      </c>
      <c r="BD1729" s="294">
        <v>0.998</v>
      </c>
      <c r="BE1729" s="294">
        <v>16524</v>
      </c>
      <c r="BG1729" s="294">
        <v>0.30170000000000002</v>
      </c>
      <c r="BH1729" s="294">
        <v>75.680000000000007</v>
      </c>
      <c r="BI1729" s="294">
        <v>133.6</v>
      </c>
      <c r="BJ1729" s="294">
        <v>0.99460000000000004</v>
      </c>
      <c r="BK1729" s="294">
        <v>16487</v>
      </c>
      <c r="BM1729" s="294">
        <v>0.2944</v>
      </c>
      <c r="BN1729" s="294">
        <v>74.08</v>
      </c>
      <c r="BO1729" s="294">
        <v>133.6</v>
      </c>
      <c r="BP1729" s="294">
        <v>0.99880000000000002</v>
      </c>
      <c r="BQ1729" s="294">
        <v>15368</v>
      </c>
      <c r="BS1729" s="294">
        <v>0.30909999999999999</v>
      </c>
      <c r="BT1729" s="294">
        <v>88.8</v>
      </c>
      <c r="BU1729" s="294">
        <v>133.6</v>
      </c>
      <c r="BV1729" s="294">
        <v>0.99829999999999997</v>
      </c>
      <c r="BW1729" s="294">
        <v>19459</v>
      </c>
      <c r="BY1729" s="294">
        <v>0.29499999999999998</v>
      </c>
    </row>
    <row r="1730" spans="1:77">
      <c r="A1730" s="301">
        <v>1764</v>
      </c>
      <c r="B1730" s="302" t="s">
        <v>4484</v>
      </c>
      <c r="C1730" s="301" t="s">
        <v>5680</v>
      </c>
      <c r="D1730" s="302" t="s">
        <v>4139</v>
      </c>
      <c r="E1730" s="303">
        <v>138</v>
      </c>
      <c r="F1730" s="294">
        <v>120</v>
      </c>
      <c r="G1730" s="294">
        <v>118</v>
      </c>
      <c r="H1730" s="294">
        <v>0.91859999999999997</v>
      </c>
      <c r="I1730" s="294">
        <v>38800</v>
      </c>
      <c r="K1730" s="294">
        <v>0.4889</v>
      </c>
      <c r="L1730" s="294">
        <v>128</v>
      </c>
      <c r="M1730" s="294">
        <v>120</v>
      </c>
      <c r="N1730" s="294">
        <v>0.74809999999999999</v>
      </c>
      <c r="O1730" s="294">
        <v>26420</v>
      </c>
      <c r="Q1730" s="294">
        <v>0.37090000000000001</v>
      </c>
      <c r="R1730" s="294">
        <v>140</v>
      </c>
      <c r="S1730" s="294">
        <v>128</v>
      </c>
      <c r="T1730" s="294">
        <v>1.0035000000000001</v>
      </c>
      <c r="U1730" s="294">
        <v>51680</v>
      </c>
      <c r="W1730" s="294">
        <v>0.51090000000000002</v>
      </c>
      <c r="X1730" s="294">
        <v>138</v>
      </c>
      <c r="Y1730" s="294">
        <v>140</v>
      </c>
      <c r="Z1730" s="294">
        <v>0.878</v>
      </c>
      <c r="AA1730" s="294">
        <v>46180</v>
      </c>
      <c r="AC1730" s="294">
        <v>0.51229999999999998</v>
      </c>
      <c r="AD1730" s="294">
        <v>136</v>
      </c>
      <c r="AE1730" s="294">
        <v>132</v>
      </c>
      <c r="AF1730" s="294">
        <v>0.84660000000000002</v>
      </c>
      <c r="AG1730" s="294">
        <v>21520</v>
      </c>
      <c r="AI1730" s="294">
        <v>0.25119999999999998</v>
      </c>
      <c r="AJ1730" s="294">
        <v>20</v>
      </c>
      <c r="AK1730" s="294">
        <v>132</v>
      </c>
      <c r="AL1730" s="294">
        <v>0.7319</v>
      </c>
      <c r="AM1730" s="294">
        <v>2020</v>
      </c>
      <c r="AO1730" s="294">
        <v>0.19170000000000001</v>
      </c>
      <c r="AP1730" s="294">
        <v>16</v>
      </c>
      <c r="AQ1730" s="294">
        <v>110.4</v>
      </c>
      <c r="AR1730" s="294">
        <v>0.56609999999999994</v>
      </c>
      <c r="AS1730" s="294">
        <v>1800</v>
      </c>
      <c r="AU1730" s="294">
        <v>0.2671</v>
      </c>
      <c r="AV1730" s="294">
        <v>20</v>
      </c>
      <c r="AW1730" s="294">
        <v>110.4</v>
      </c>
      <c r="AX1730" s="294">
        <v>0.52890000000000004</v>
      </c>
      <c r="AY1730" s="294">
        <v>2380</v>
      </c>
      <c r="BA1730" s="294">
        <v>0.3125</v>
      </c>
      <c r="BB1730" s="294">
        <v>16</v>
      </c>
      <c r="BC1730" s="294">
        <v>110.4</v>
      </c>
      <c r="BD1730" s="294">
        <v>0.5958</v>
      </c>
      <c r="BE1730" s="294">
        <v>2240</v>
      </c>
      <c r="BG1730" s="294">
        <v>0.31590000000000001</v>
      </c>
      <c r="BH1730" s="294">
        <v>140</v>
      </c>
      <c r="BI1730" s="294">
        <v>110.4</v>
      </c>
      <c r="BJ1730" s="294">
        <v>0.84740000000000004</v>
      </c>
      <c r="BK1730" s="294">
        <v>23100</v>
      </c>
      <c r="BM1730" s="294">
        <v>0.26169999999999999</v>
      </c>
      <c r="BN1730" s="294">
        <v>146</v>
      </c>
      <c r="BO1730" s="294">
        <v>140</v>
      </c>
      <c r="BP1730" s="294">
        <v>0.85770000000000002</v>
      </c>
      <c r="BQ1730" s="294">
        <v>50500</v>
      </c>
      <c r="BR1730" s="294" t="e">
        <f>BQ1730-#REF!</f>
        <v>#REF!</v>
      </c>
      <c r="BS1730" s="294">
        <v>0.60009999999999997</v>
      </c>
      <c r="BT1730" s="294">
        <v>144</v>
      </c>
      <c r="BU1730" s="294">
        <v>134</v>
      </c>
      <c r="BV1730" s="294">
        <v>0.86750000000000005</v>
      </c>
      <c r="BW1730" s="294">
        <v>44780</v>
      </c>
      <c r="BY1730" s="294">
        <v>0.48180000000000001</v>
      </c>
    </row>
    <row r="1731" spans="1:77">
      <c r="A1731" s="301">
        <v>1765</v>
      </c>
      <c r="B1731" s="302" t="s">
        <v>4484</v>
      </c>
      <c r="C1731" s="301" t="s">
        <v>5681</v>
      </c>
      <c r="D1731" s="302" t="s">
        <v>4097</v>
      </c>
      <c r="E1731" s="303">
        <v>777.77777777777771</v>
      </c>
      <c r="F1731" s="294">
        <v>264</v>
      </c>
      <c r="G1731" s="294">
        <v>622.22400000000005</v>
      </c>
      <c r="H1731" s="294">
        <v>0.9899</v>
      </c>
      <c r="I1731" s="294">
        <v>60579</v>
      </c>
      <c r="K1731" s="294" t="s">
        <v>3983</v>
      </c>
      <c r="L1731" s="294">
        <v>300</v>
      </c>
      <c r="M1731" s="294">
        <v>622.22400000000005</v>
      </c>
      <c r="N1731" s="294">
        <v>0.98670000000000002</v>
      </c>
      <c r="O1731" s="294">
        <v>110880</v>
      </c>
      <c r="Q1731" s="294" t="s">
        <v>3983</v>
      </c>
      <c r="R1731" s="294">
        <v>294</v>
      </c>
      <c r="S1731" s="294">
        <v>622.22400000000005</v>
      </c>
      <c r="T1731" s="294">
        <v>0.9849</v>
      </c>
      <c r="U1731" s="294">
        <v>109200</v>
      </c>
      <c r="W1731" s="294" t="s">
        <v>3983</v>
      </c>
      <c r="X1731" s="294">
        <v>234</v>
      </c>
      <c r="Y1731" s="294">
        <v>622.22400000000005</v>
      </c>
      <c r="Z1731" s="294">
        <v>0.98250000000000004</v>
      </c>
      <c r="AA1731" s="294">
        <v>94260</v>
      </c>
      <c r="AC1731" s="294" t="s">
        <v>3983</v>
      </c>
      <c r="AD1731" s="294">
        <v>216</v>
      </c>
      <c r="AE1731" s="294">
        <v>622.22400000000005</v>
      </c>
      <c r="AF1731" s="294">
        <v>0.98150000000000004</v>
      </c>
      <c r="AG1731" s="294">
        <v>101520</v>
      </c>
      <c r="AI1731" s="294" t="s">
        <v>3983</v>
      </c>
      <c r="AJ1731" s="294">
        <v>240</v>
      </c>
      <c r="AK1731" s="294">
        <v>622.22400000000005</v>
      </c>
      <c r="AL1731" s="294">
        <v>0.98639999999999994</v>
      </c>
      <c r="AM1731" s="294">
        <v>104340</v>
      </c>
      <c r="AO1731" s="294" t="s">
        <v>3983</v>
      </c>
      <c r="AP1731" s="294">
        <v>204</v>
      </c>
      <c r="AQ1731" s="294">
        <v>622.22400000000005</v>
      </c>
      <c r="AR1731" s="294">
        <v>0.96460000000000001</v>
      </c>
      <c r="AS1731" s="294">
        <v>88080</v>
      </c>
      <c r="AU1731" s="294" t="s">
        <v>3983</v>
      </c>
      <c r="AV1731" s="294">
        <v>138</v>
      </c>
      <c r="AW1731" s="294">
        <v>622.22400000000005</v>
      </c>
      <c r="AX1731" s="294">
        <v>0.97870000000000001</v>
      </c>
      <c r="AY1731" s="294">
        <v>82620</v>
      </c>
      <c r="BA1731" s="294" t="s">
        <v>3983</v>
      </c>
      <c r="BB1731" s="294">
        <v>198</v>
      </c>
      <c r="BC1731" s="294">
        <v>622.22400000000005</v>
      </c>
      <c r="BD1731" s="294">
        <v>0.97929999999999995</v>
      </c>
      <c r="BE1731" s="294">
        <v>84900</v>
      </c>
      <c r="BG1731" s="294" t="s">
        <v>3983</v>
      </c>
      <c r="BH1731" s="294">
        <v>204</v>
      </c>
      <c r="BI1731" s="294">
        <v>622.22400000000005</v>
      </c>
      <c r="BJ1731" s="294">
        <v>0.98629999999999995</v>
      </c>
      <c r="BK1731" s="294">
        <v>85980</v>
      </c>
      <c r="BM1731" s="294" t="s">
        <v>3983</v>
      </c>
      <c r="BN1731" s="294">
        <v>144</v>
      </c>
      <c r="BO1731" s="294">
        <v>622.22400000000005</v>
      </c>
      <c r="BP1731" s="294">
        <v>0.98750000000000004</v>
      </c>
      <c r="BQ1731" s="294">
        <v>80280</v>
      </c>
      <c r="BS1731" s="294" t="s">
        <v>3983</v>
      </c>
      <c r="BT1731" s="294">
        <v>192</v>
      </c>
      <c r="BU1731" s="294">
        <v>622.22400000000005</v>
      </c>
      <c r="BV1731" s="294">
        <v>0.98440000000000005</v>
      </c>
      <c r="BW1731" s="294">
        <v>105960</v>
      </c>
      <c r="BY1731" s="294" t="s">
        <v>3983</v>
      </c>
    </row>
    <row r="1732" spans="1:77">
      <c r="A1732" s="301">
        <v>1766</v>
      </c>
      <c r="B1732" s="302" t="s">
        <v>4484</v>
      </c>
      <c r="C1732" s="301" t="s">
        <v>5682</v>
      </c>
      <c r="D1732" s="302" t="s">
        <v>4051</v>
      </c>
      <c r="E1732" s="303">
        <v>650</v>
      </c>
      <c r="F1732" s="294">
        <v>116.64</v>
      </c>
      <c r="G1732" s="294">
        <v>520</v>
      </c>
      <c r="H1732" s="294">
        <v>0.97799999999999998</v>
      </c>
      <c r="I1732" s="294">
        <v>34572</v>
      </c>
      <c r="K1732" s="294">
        <v>0.42099999999999999</v>
      </c>
      <c r="L1732" s="294">
        <v>130.80000000000001</v>
      </c>
      <c r="M1732" s="294">
        <v>520</v>
      </c>
      <c r="N1732" s="294">
        <v>0.97760000000000002</v>
      </c>
      <c r="O1732" s="294">
        <v>33372</v>
      </c>
      <c r="Q1732" s="294">
        <v>0.3508</v>
      </c>
      <c r="R1732" s="294">
        <v>171.6</v>
      </c>
      <c r="S1732" s="294">
        <v>520</v>
      </c>
      <c r="T1732" s="294">
        <v>0.97460000000000002</v>
      </c>
      <c r="U1732" s="294">
        <v>31728</v>
      </c>
      <c r="W1732" s="294">
        <v>0.26350000000000001</v>
      </c>
      <c r="X1732" s="294">
        <v>168.96</v>
      </c>
      <c r="Y1732" s="294">
        <v>520</v>
      </c>
      <c r="Z1732" s="294">
        <v>0.95840000000000003</v>
      </c>
      <c r="AA1732" s="294">
        <v>30684</v>
      </c>
      <c r="AC1732" s="294">
        <v>0.25469999999999998</v>
      </c>
      <c r="AD1732" s="294">
        <v>167.52</v>
      </c>
      <c r="AE1732" s="294">
        <v>520</v>
      </c>
      <c r="AF1732" s="294">
        <v>0.9768</v>
      </c>
      <c r="AG1732" s="294">
        <v>37248</v>
      </c>
      <c r="AI1732" s="294">
        <v>0.30599999999999999</v>
      </c>
      <c r="AJ1732" s="294">
        <v>155.52000000000001</v>
      </c>
      <c r="AK1732" s="294">
        <v>520</v>
      </c>
      <c r="AL1732" s="294">
        <v>0.96</v>
      </c>
      <c r="AM1732" s="294">
        <v>30792</v>
      </c>
      <c r="AO1732" s="294">
        <v>0.28649999999999998</v>
      </c>
      <c r="AP1732" s="294">
        <v>163.19999999999999</v>
      </c>
      <c r="AQ1732" s="294">
        <v>520</v>
      </c>
      <c r="AR1732" s="294">
        <v>0.94679999999999997</v>
      </c>
      <c r="AS1732" s="294">
        <v>27312</v>
      </c>
      <c r="AU1732" s="294">
        <v>0.23760000000000001</v>
      </c>
      <c r="AV1732" s="294">
        <v>157.91999999999999</v>
      </c>
      <c r="AW1732" s="294">
        <v>520</v>
      </c>
      <c r="AX1732" s="294">
        <v>0.90529999999999999</v>
      </c>
      <c r="AY1732" s="294">
        <v>22920</v>
      </c>
      <c r="BA1732" s="294">
        <v>0.22270000000000001</v>
      </c>
      <c r="BB1732" s="294">
        <v>218.4</v>
      </c>
      <c r="BC1732" s="294">
        <v>520</v>
      </c>
      <c r="BD1732" s="294">
        <v>0.94309999999999994</v>
      </c>
      <c r="BE1732" s="294">
        <v>26220</v>
      </c>
      <c r="BG1732" s="294">
        <v>0.1711</v>
      </c>
      <c r="BH1732" s="294">
        <v>122.4</v>
      </c>
      <c r="BI1732" s="294">
        <v>520</v>
      </c>
      <c r="BJ1732" s="294">
        <v>0.95930000000000004</v>
      </c>
      <c r="BK1732" s="294">
        <v>22608</v>
      </c>
      <c r="BM1732" s="294">
        <v>0.25879999999999997</v>
      </c>
      <c r="BN1732" s="294">
        <v>106.08</v>
      </c>
      <c r="BO1732" s="294">
        <v>520</v>
      </c>
      <c r="BP1732" s="294">
        <v>0.96629999999999994</v>
      </c>
      <c r="BQ1732" s="294">
        <v>21972</v>
      </c>
      <c r="BS1732" s="294">
        <v>0.31900000000000001</v>
      </c>
      <c r="BT1732" s="294">
        <v>141.6</v>
      </c>
      <c r="BU1732" s="294">
        <v>520</v>
      </c>
      <c r="BV1732" s="294">
        <v>0.9798</v>
      </c>
      <c r="BW1732" s="294">
        <v>28476</v>
      </c>
      <c r="BY1732" s="294">
        <v>0.27589999999999998</v>
      </c>
    </row>
    <row r="1733" spans="1:77">
      <c r="A1733" s="301">
        <v>1767</v>
      </c>
      <c r="B1733" s="302" t="s">
        <v>4484</v>
      </c>
      <c r="C1733" s="301" t="s">
        <v>5683</v>
      </c>
      <c r="D1733" s="302" t="s">
        <v>4139</v>
      </c>
      <c r="E1733" s="303">
        <v>2000</v>
      </c>
      <c r="F1733" s="294">
        <v>1584</v>
      </c>
      <c r="G1733" s="294">
        <v>1600</v>
      </c>
      <c r="H1733" s="294">
        <v>0.95889999999999997</v>
      </c>
      <c r="I1733" s="294">
        <v>529200</v>
      </c>
      <c r="K1733" s="294">
        <v>0.4839</v>
      </c>
      <c r="L1733" s="294">
        <v>1515</v>
      </c>
      <c r="M1733" s="294">
        <v>1600</v>
      </c>
      <c r="N1733" s="294">
        <v>0.93079999999999996</v>
      </c>
      <c r="O1733" s="294">
        <v>528720</v>
      </c>
      <c r="Q1733" s="294">
        <v>0.504</v>
      </c>
      <c r="R1733" s="294">
        <v>1521</v>
      </c>
      <c r="S1733" s="294">
        <v>1600</v>
      </c>
      <c r="T1733" s="294">
        <v>0.93599999999999994</v>
      </c>
      <c r="U1733" s="294">
        <v>513180</v>
      </c>
      <c r="W1733" s="294">
        <v>0.50070000000000003</v>
      </c>
      <c r="X1733" s="294">
        <v>1725</v>
      </c>
      <c r="Y1733" s="294">
        <v>1600</v>
      </c>
      <c r="Z1733" s="294">
        <v>0.93399999999999994</v>
      </c>
      <c r="AA1733" s="294">
        <v>529020</v>
      </c>
      <c r="AC1733" s="294">
        <v>0.44140000000000001</v>
      </c>
      <c r="AD1733" s="294">
        <v>1269</v>
      </c>
      <c r="AE1733" s="294">
        <v>1600</v>
      </c>
      <c r="AF1733" s="294">
        <v>0.92730000000000001</v>
      </c>
      <c r="AG1733" s="294">
        <v>346230</v>
      </c>
      <c r="AI1733" s="294">
        <v>0.39550000000000002</v>
      </c>
      <c r="AJ1733" s="294">
        <v>1887</v>
      </c>
      <c r="AK1733" s="294">
        <v>1600</v>
      </c>
      <c r="AL1733" s="294">
        <v>0.96909999999999996</v>
      </c>
      <c r="AM1733" s="294">
        <v>755490</v>
      </c>
      <c r="AO1733" s="294">
        <v>0.57379999999999998</v>
      </c>
      <c r="AP1733" s="294">
        <v>1854</v>
      </c>
      <c r="AQ1733" s="294">
        <v>1620</v>
      </c>
      <c r="AR1733" s="294">
        <v>0.96609999999999996</v>
      </c>
      <c r="AS1733" s="294">
        <v>664170</v>
      </c>
      <c r="AU1733" s="294">
        <v>0.49840000000000001</v>
      </c>
      <c r="AV1733" s="294">
        <v>1116</v>
      </c>
      <c r="AW1733" s="294">
        <v>1600</v>
      </c>
      <c r="AX1733" s="294">
        <v>0.97489999999999999</v>
      </c>
      <c r="AY1733" s="294">
        <v>489060</v>
      </c>
      <c r="AZ1733" s="294" t="e">
        <f>AY1733-#REF!</f>
        <v>#REF!</v>
      </c>
      <c r="BA1733" s="294">
        <v>0.62429999999999997</v>
      </c>
      <c r="BB1733" s="294">
        <v>1563</v>
      </c>
      <c r="BC1733" s="294">
        <v>1600</v>
      </c>
      <c r="BD1733" s="294">
        <v>0.9667</v>
      </c>
      <c r="BE1733" s="294">
        <v>516870</v>
      </c>
      <c r="BG1733" s="294">
        <v>0.45979999999999999</v>
      </c>
      <c r="BH1733" s="294">
        <v>1515</v>
      </c>
      <c r="BI1733" s="294">
        <v>1600</v>
      </c>
      <c r="BJ1733" s="294">
        <v>0.97199999999999998</v>
      </c>
      <c r="BK1733" s="294">
        <v>404730</v>
      </c>
      <c r="BM1733" s="294">
        <v>0.3695</v>
      </c>
      <c r="BN1733" s="294">
        <v>627</v>
      </c>
      <c r="BO1733" s="294">
        <v>1600</v>
      </c>
      <c r="BP1733" s="294">
        <v>0.98150000000000004</v>
      </c>
      <c r="BQ1733" s="294">
        <v>377580</v>
      </c>
      <c r="BR1733" s="294" t="e">
        <f>BQ1733-#REF!</f>
        <v>#REF!</v>
      </c>
      <c r="BS1733" s="294">
        <v>0.91310000000000002</v>
      </c>
      <c r="BT1733" s="294">
        <v>1524</v>
      </c>
      <c r="BU1733" s="294">
        <v>1600</v>
      </c>
      <c r="BV1733" s="294">
        <v>0.9577</v>
      </c>
      <c r="BW1733" s="294">
        <v>432600</v>
      </c>
      <c r="BY1733" s="294">
        <v>0.39839999999999998</v>
      </c>
    </row>
    <row r="1734" spans="1:77">
      <c r="A1734" s="301">
        <v>1768</v>
      </c>
      <c r="B1734" s="302" t="s">
        <v>4484</v>
      </c>
      <c r="C1734" s="301" t="s">
        <v>5684</v>
      </c>
      <c r="D1734" s="302" t="s">
        <v>4097</v>
      </c>
      <c r="E1734" s="303">
        <v>303.33333333333331</v>
      </c>
      <c r="F1734" s="294">
        <v>0</v>
      </c>
      <c r="G1734" s="294">
        <v>242.672</v>
      </c>
      <c r="H1734" s="294">
        <v>0.98119999999999996</v>
      </c>
      <c r="I1734" s="294">
        <v>145776</v>
      </c>
      <c r="K1734" s="294" t="s">
        <v>3983</v>
      </c>
      <c r="L1734" s="294">
        <v>313.2</v>
      </c>
      <c r="M1734" s="294">
        <v>313.2</v>
      </c>
      <c r="N1734" s="294">
        <v>0.98009999999999997</v>
      </c>
      <c r="O1734" s="294">
        <v>145374</v>
      </c>
      <c r="Q1734" s="294" t="s">
        <v>3983</v>
      </c>
      <c r="R1734" s="294">
        <v>348</v>
      </c>
      <c r="S1734" s="294">
        <v>242.672</v>
      </c>
      <c r="T1734" s="294">
        <v>0.97899999999999998</v>
      </c>
      <c r="U1734" s="294">
        <v>137754</v>
      </c>
      <c r="W1734" s="294" t="s">
        <v>3983</v>
      </c>
      <c r="X1734" s="294">
        <v>313.2</v>
      </c>
      <c r="Y1734" s="294">
        <v>313.2</v>
      </c>
      <c r="Z1734" s="294">
        <v>0.98019999999999996</v>
      </c>
      <c r="AA1734" s="294">
        <v>137310</v>
      </c>
      <c r="AC1734" s="294" t="s">
        <v>3983</v>
      </c>
      <c r="AD1734" s="294">
        <v>312</v>
      </c>
      <c r="AE1734" s="294">
        <v>242.672</v>
      </c>
      <c r="AF1734" s="294">
        <v>0.98029999999999995</v>
      </c>
      <c r="AG1734" s="294">
        <v>129996</v>
      </c>
      <c r="AI1734" s="294" t="s">
        <v>3983</v>
      </c>
      <c r="AJ1734" s="294">
        <v>314.39999999999998</v>
      </c>
      <c r="AK1734" s="294">
        <v>314.39999999999998</v>
      </c>
      <c r="AL1734" s="294">
        <v>0.97960000000000003</v>
      </c>
      <c r="AM1734" s="294">
        <v>128736</v>
      </c>
      <c r="AO1734" s="294" t="s">
        <v>3983</v>
      </c>
      <c r="AP1734" s="294">
        <v>307.2</v>
      </c>
      <c r="AQ1734" s="294">
        <v>307.2</v>
      </c>
      <c r="AR1734" s="294">
        <v>0.97609999999999997</v>
      </c>
      <c r="AS1734" s="294">
        <v>114192</v>
      </c>
      <c r="AU1734" s="294" t="s">
        <v>3983</v>
      </c>
      <c r="AV1734" s="294">
        <v>328.8</v>
      </c>
      <c r="AW1734" s="294">
        <v>328.8</v>
      </c>
      <c r="AX1734" s="294">
        <v>0.97539999999999993</v>
      </c>
      <c r="AY1734" s="294">
        <v>106746</v>
      </c>
      <c r="BA1734" s="294" t="s">
        <v>3983</v>
      </c>
      <c r="BB1734" s="294">
        <v>292.8</v>
      </c>
      <c r="BC1734" s="294">
        <v>242.672</v>
      </c>
      <c r="BD1734" s="294">
        <v>0.97660000000000002</v>
      </c>
      <c r="BE1734" s="294">
        <v>110088</v>
      </c>
      <c r="BG1734" s="294" t="s">
        <v>3983</v>
      </c>
      <c r="BH1734" s="294">
        <v>308.39999999999998</v>
      </c>
      <c r="BI1734" s="294">
        <v>308.39999999999998</v>
      </c>
      <c r="BJ1734" s="294">
        <v>0.98</v>
      </c>
      <c r="BK1734" s="294">
        <v>108348</v>
      </c>
      <c r="BM1734" s="294" t="s">
        <v>3983</v>
      </c>
      <c r="BN1734" s="294">
        <v>283.2</v>
      </c>
      <c r="BO1734" s="294">
        <v>283.2</v>
      </c>
      <c r="BP1734" s="294">
        <v>0.97860000000000003</v>
      </c>
      <c r="BQ1734" s="294">
        <v>105030</v>
      </c>
      <c r="BS1734" s="294" t="s">
        <v>3983</v>
      </c>
      <c r="BT1734" s="294">
        <v>325.2</v>
      </c>
      <c r="BU1734" s="294">
        <v>325.2</v>
      </c>
      <c r="BV1734" s="294">
        <v>0.97670000000000001</v>
      </c>
      <c r="BW1734" s="294">
        <v>121530</v>
      </c>
      <c r="BY1734" s="294" t="s">
        <v>3983</v>
      </c>
    </row>
    <row r="1735" spans="1:77">
      <c r="A1735" s="301">
        <v>1769</v>
      </c>
      <c r="B1735" s="302" t="s">
        <v>4484</v>
      </c>
      <c r="C1735" s="301" t="s">
        <v>5685</v>
      </c>
      <c r="D1735" s="302" t="s">
        <v>4139</v>
      </c>
      <c r="E1735" s="303">
        <v>550</v>
      </c>
      <c r="F1735" s="294">
        <v>422.4</v>
      </c>
      <c r="G1735" s="294">
        <v>440</v>
      </c>
      <c r="H1735" s="294">
        <v>0.96989999999999998</v>
      </c>
      <c r="I1735" s="294">
        <v>76812</v>
      </c>
      <c r="K1735" s="294">
        <v>0.26040000000000002</v>
      </c>
      <c r="L1735" s="294">
        <v>429.6</v>
      </c>
      <c r="M1735" s="294">
        <v>440</v>
      </c>
      <c r="N1735" s="294">
        <v>0.98550000000000004</v>
      </c>
      <c r="O1735" s="294">
        <v>122316</v>
      </c>
      <c r="Q1735" s="294">
        <v>0.38829999999999998</v>
      </c>
      <c r="R1735" s="294">
        <v>409.2</v>
      </c>
      <c r="S1735" s="294">
        <v>440</v>
      </c>
      <c r="T1735" s="294">
        <v>0.98970000000000002</v>
      </c>
      <c r="U1735" s="294">
        <v>176208</v>
      </c>
      <c r="V1735" s="294" t="e">
        <f>U1735-#REF!</f>
        <v>#REF!</v>
      </c>
      <c r="W1735" s="294">
        <v>0.60429999999999995</v>
      </c>
      <c r="X1735" s="294">
        <v>448.8</v>
      </c>
      <c r="Y1735" s="294">
        <v>440</v>
      </c>
      <c r="Z1735" s="294">
        <v>0.98870000000000002</v>
      </c>
      <c r="AA1735" s="294">
        <v>202596</v>
      </c>
      <c r="AB1735" s="294" t="e">
        <f>AA1735-#REF!</f>
        <v>#REF!</v>
      </c>
      <c r="AC1735" s="294">
        <v>0.61370000000000002</v>
      </c>
      <c r="AD1735" s="294">
        <v>415.2</v>
      </c>
      <c r="AE1735" s="294">
        <v>440</v>
      </c>
      <c r="AF1735" s="294">
        <v>0.9869</v>
      </c>
      <c r="AG1735" s="294">
        <v>180696</v>
      </c>
      <c r="AI1735" s="294">
        <v>0.5927</v>
      </c>
      <c r="AJ1735" s="294">
        <v>352.8</v>
      </c>
      <c r="AK1735" s="294">
        <v>440</v>
      </c>
      <c r="AL1735" s="294">
        <v>0.99660000000000004</v>
      </c>
      <c r="AM1735" s="294">
        <v>167136</v>
      </c>
      <c r="AN1735" s="294" t="e">
        <f>AM1735-#REF!</f>
        <v>#REF!</v>
      </c>
      <c r="AO1735" s="294">
        <v>0.66020000000000001</v>
      </c>
      <c r="AP1735" s="294">
        <v>345.6</v>
      </c>
      <c r="AQ1735" s="294">
        <v>440</v>
      </c>
      <c r="AR1735" s="294">
        <v>0.995</v>
      </c>
      <c r="AS1735" s="294">
        <v>167760</v>
      </c>
      <c r="AT1735" s="294" t="e">
        <f>AS1735-#REF!</f>
        <v>#REF!</v>
      </c>
      <c r="AU1735" s="294">
        <v>0.65580000000000005</v>
      </c>
      <c r="AV1735" s="294">
        <v>298.8</v>
      </c>
      <c r="AW1735" s="294">
        <v>440</v>
      </c>
      <c r="AX1735" s="294">
        <v>0.995</v>
      </c>
      <c r="AY1735" s="294">
        <v>182976</v>
      </c>
      <c r="AZ1735" s="294" t="e">
        <f>AY1735-#REF!</f>
        <v>#REF!</v>
      </c>
      <c r="BA1735" s="294">
        <v>0.85489999999999999</v>
      </c>
      <c r="BB1735" s="294">
        <v>387.6</v>
      </c>
      <c r="BC1735" s="294">
        <v>440</v>
      </c>
      <c r="BD1735" s="294">
        <v>0.99409999999999998</v>
      </c>
      <c r="BE1735" s="294">
        <v>168864</v>
      </c>
      <c r="BG1735" s="294">
        <v>0.58909999999999996</v>
      </c>
      <c r="BH1735" s="294">
        <v>368.4</v>
      </c>
      <c r="BI1735" s="294">
        <v>440</v>
      </c>
      <c r="BJ1735" s="294">
        <v>0.99539999999999995</v>
      </c>
      <c r="BK1735" s="294">
        <v>147288</v>
      </c>
      <c r="BM1735" s="294">
        <v>0.53990000000000005</v>
      </c>
      <c r="BN1735" s="294">
        <v>422.4</v>
      </c>
      <c r="BO1735" s="294">
        <v>440</v>
      </c>
      <c r="BP1735" s="294">
        <v>0.99349999999999994</v>
      </c>
      <c r="BQ1735" s="294">
        <v>209952</v>
      </c>
      <c r="BR1735" s="294" t="e">
        <f>BQ1735-#REF!</f>
        <v>#REF!</v>
      </c>
      <c r="BS1735" s="294">
        <v>0.74450000000000005</v>
      </c>
      <c r="BT1735" s="294">
        <v>434.4</v>
      </c>
      <c r="BU1735" s="294">
        <v>440</v>
      </c>
      <c r="BV1735" s="294">
        <v>0.99619999999999997</v>
      </c>
      <c r="BW1735" s="294">
        <v>199920</v>
      </c>
      <c r="BX1735" s="294" t="e">
        <f>BW1735-#REF!</f>
        <v>#REF!</v>
      </c>
      <c r="BY1735" s="294">
        <v>0.621</v>
      </c>
    </row>
    <row r="1736" spans="1:77">
      <c r="A1736" s="301">
        <v>1770</v>
      </c>
      <c r="B1736" s="302" t="s">
        <v>4484</v>
      </c>
      <c r="C1736" s="301" t="s">
        <v>5686</v>
      </c>
      <c r="D1736" s="302" t="s">
        <v>4139</v>
      </c>
      <c r="E1736" s="303">
        <v>650</v>
      </c>
      <c r="F1736" s="294">
        <v>98.82</v>
      </c>
      <c r="G1736" s="294">
        <v>520</v>
      </c>
      <c r="H1736" s="294">
        <v>0.94079999999999997</v>
      </c>
      <c r="I1736" s="294">
        <v>17568</v>
      </c>
      <c r="K1736" s="294">
        <v>0.26250000000000001</v>
      </c>
      <c r="L1736" s="294">
        <v>57.96</v>
      </c>
      <c r="M1736" s="294">
        <v>520</v>
      </c>
      <c r="N1736" s="294">
        <v>0.93769999999999998</v>
      </c>
      <c r="O1736" s="294">
        <v>12264</v>
      </c>
      <c r="Q1736" s="294">
        <v>0.47710000000000002</v>
      </c>
      <c r="R1736" s="294">
        <v>55.8</v>
      </c>
      <c r="S1736" s="294">
        <v>520</v>
      </c>
      <c r="T1736" s="294">
        <v>0.91810000000000003</v>
      </c>
      <c r="U1736" s="294">
        <v>18960</v>
      </c>
      <c r="W1736" s="294">
        <v>0.51400000000000001</v>
      </c>
      <c r="X1736" s="294">
        <v>53.28</v>
      </c>
      <c r="Y1736" s="294">
        <v>520</v>
      </c>
      <c r="Z1736" s="294">
        <v>0.9083</v>
      </c>
      <c r="AA1736" s="294">
        <v>16632</v>
      </c>
      <c r="AC1736" s="294">
        <v>0.46200000000000002</v>
      </c>
      <c r="AD1736" s="294">
        <v>47.28</v>
      </c>
      <c r="AE1736" s="294">
        <v>520</v>
      </c>
      <c r="AF1736" s="294">
        <v>0.91159999999999997</v>
      </c>
      <c r="AG1736" s="294">
        <v>16824</v>
      </c>
      <c r="AI1736" s="294">
        <v>0.52470000000000006</v>
      </c>
      <c r="AJ1736" s="294">
        <v>49.08</v>
      </c>
      <c r="AK1736" s="294">
        <v>520</v>
      </c>
      <c r="AL1736" s="294">
        <v>0.92349999999999999</v>
      </c>
      <c r="AM1736" s="294">
        <v>16932</v>
      </c>
      <c r="AO1736" s="294">
        <v>0.51890000000000003</v>
      </c>
      <c r="AP1736" s="294">
        <v>43.56</v>
      </c>
      <c r="AQ1736" s="294">
        <v>520</v>
      </c>
      <c r="AR1736" s="294">
        <v>0.87090000000000001</v>
      </c>
      <c r="AS1736" s="294">
        <v>14724</v>
      </c>
      <c r="AU1736" s="294">
        <v>0.52170000000000005</v>
      </c>
      <c r="AV1736" s="294">
        <v>43.44</v>
      </c>
      <c r="AW1736" s="294">
        <v>520</v>
      </c>
      <c r="AX1736" s="294">
        <v>0.82969999999999999</v>
      </c>
      <c r="AY1736" s="294">
        <v>13680</v>
      </c>
      <c r="BA1736" s="294">
        <v>0.5272</v>
      </c>
      <c r="BB1736" s="294">
        <v>39.119999999999997</v>
      </c>
      <c r="BC1736" s="294">
        <v>520</v>
      </c>
      <c r="BD1736" s="294">
        <v>0.85960000000000003</v>
      </c>
      <c r="BE1736" s="294">
        <v>13728</v>
      </c>
      <c r="BG1736" s="294">
        <v>0.54879999999999995</v>
      </c>
      <c r="BH1736" s="294">
        <v>38.880000000000003</v>
      </c>
      <c r="BI1736" s="294">
        <v>520</v>
      </c>
      <c r="BJ1736" s="294">
        <v>0.82830000000000004</v>
      </c>
      <c r="BK1736" s="294">
        <v>12672</v>
      </c>
      <c r="BM1736" s="294">
        <v>0.52890000000000004</v>
      </c>
      <c r="BN1736" s="294">
        <v>39.119999999999997</v>
      </c>
      <c r="BO1736" s="294">
        <v>520</v>
      </c>
      <c r="BP1736" s="294">
        <v>0.86250000000000004</v>
      </c>
      <c r="BQ1736" s="294">
        <v>13092</v>
      </c>
      <c r="BS1736" s="294">
        <v>0.57740000000000002</v>
      </c>
      <c r="BT1736" s="294">
        <v>38.76</v>
      </c>
      <c r="BU1736" s="294">
        <v>520</v>
      </c>
      <c r="BV1736" s="294">
        <v>0.85550000000000004</v>
      </c>
      <c r="BW1736" s="294">
        <v>13920</v>
      </c>
      <c r="BY1736" s="294">
        <v>0.56430000000000002</v>
      </c>
    </row>
    <row r="1737" spans="1:77">
      <c r="A1737" s="301">
        <v>1771</v>
      </c>
      <c r="B1737" s="302" t="s">
        <v>4484</v>
      </c>
      <c r="C1737" s="301" t="s">
        <v>5687</v>
      </c>
      <c r="D1737" s="302" t="s">
        <v>4139</v>
      </c>
      <c r="E1737" s="303">
        <v>1300</v>
      </c>
      <c r="F1737" s="294">
        <v>831.6</v>
      </c>
      <c r="G1737" s="294">
        <v>1040</v>
      </c>
      <c r="H1737" s="294">
        <v>0.95919999999999994</v>
      </c>
      <c r="I1737" s="294">
        <v>246751</v>
      </c>
      <c r="K1737" s="294">
        <v>0.42959999999999998</v>
      </c>
      <c r="L1737" s="294">
        <v>694.8</v>
      </c>
      <c r="M1737" s="294">
        <v>1040</v>
      </c>
      <c r="N1737" s="294">
        <v>0.95989999999999998</v>
      </c>
      <c r="O1737" s="294">
        <v>230025</v>
      </c>
      <c r="Q1737" s="294">
        <v>0.46360000000000001</v>
      </c>
      <c r="R1737" s="294">
        <v>676.8</v>
      </c>
      <c r="S1737" s="294">
        <v>1040</v>
      </c>
      <c r="T1737" s="294">
        <v>0.97899999999999998</v>
      </c>
      <c r="U1737" s="294">
        <v>134333</v>
      </c>
      <c r="W1737" s="294">
        <v>0.28160000000000002</v>
      </c>
      <c r="X1737" s="294">
        <v>439.2</v>
      </c>
      <c r="Y1737" s="294">
        <v>1040</v>
      </c>
      <c r="Z1737" s="294">
        <v>0.99790000000000001</v>
      </c>
      <c r="AA1737" s="294">
        <v>115717</v>
      </c>
      <c r="AC1737" s="294">
        <v>0.35489999999999999</v>
      </c>
      <c r="AD1737" s="294">
        <v>432</v>
      </c>
      <c r="AE1737" s="294">
        <v>1040</v>
      </c>
      <c r="AF1737" s="294">
        <v>0.99760000000000004</v>
      </c>
      <c r="AG1737" s="294">
        <v>107567</v>
      </c>
      <c r="AI1737" s="294">
        <v>0.33550000000000002</v>
      </c>
      <c r="AJ1737" s="294">
        <v>381.6</v>
      </c>
      <c r="AK1737" s="294">
        <v>1040</v>
      </c>
      <c r="AL1737" s="294">
        <v>0.99829999999999997</v>
      </c>
      <c r="AM1737" s="294">
        <v>96659</v>
      </c>
      <c r="AO1737" s="294">
        <v>0.35239999999999999</v>
      </c>
      <c r="AP1737" s="294">
        <v>378</v>
      </c>
      <c r="AQ1737" s="294">
        <v>1040</v>
      </c>
      <c r="AR1737" s="294">
        <v>0.99839999999999995</v>
      </c>
      <c r="AS1737" s="294">
        <v>126515</v>
      </c>
      <c r="AU1737" s="294">
        <v>0.4506</v>
      </c>
      <c r="AV1737" s="294">
        <v>288</v>
      </c>
      <c r="AW1737" s="294">
        <v>1040</v>
      </c>
      <c r="AX1737" s="294">
        <v>0.99739999999999995</v>
      </c>
      <c r="AY1737" s="294">
        <v>119440</v>
      </c>
      <c r="BA1737" s="294">
        <v>0.57750000000000001</v>
      </c>
      <c r="BB1737" s="294">
        <v>396</v>
      </c>
      <c r="BC1737" s="294">
        <v>1040</v>
      </c>
      <c r="BD1737" s="294">
        <v>0.99780000000000002</v>
      </c>
      <c r="BE1737" s="294">
        <v>92209</v>
      </c>
      <c r="BG1737" s="294">
        <v>0.31369999999999998</v>
      </c>
      <c r="BH1737" s="294">
        <v>378</v>
      </c>
      <c r="BI1737" s="294">
        <v>1040</v>
      </c>
      <c r="BJ1737" s="294">
        <v>0.99829999999999997</v>
      </c>
      <c r="BK1737" s="294">
        <v>105259</v>
      </c>
      <c r="BM1737" s="294">
        <v>0.37490000000000001</v>
      </c>
      <c r="BN1737" s="294">
        <v>331.2</v>
      </c>
      <c r="BO1737" s="294">
        <v>1040</v>
      </c>
      <c r="BP1737" s="294">
        <v>0.99870000000000003</v>
      </c>
      <c r="BQ1737" s="294">
        <v>77308</v>
      </c>
      <c r="BS1737" s="294">
        <v>0.3478</v>
      </c>
      <c r="BT1737" s="294">
        <v>630</v>
      </c>
      <c r="BU1737" s="294">
        <v>1040</v>
      </c>
      <c r="BV1737" s="294">
        <v>0.99619999999999997</v>
      </c>
      <c r="BW1737" s="294">
        <v>77909</v>
      </c>
      <c r="BY1737" s="294">
        <v>0.1668</v>
      </c>
    </row>
    <row r="1738" spans="1:77">
      <c r="A1738" s="301">
        <v>1772</v>
      </c>
      <c r="B1738" s="302" t="s">
        <v>4484</v>
      </c>
      <c r="C1738" s="301" t="s">
        <v>5681</v>
      </c>
      <c r="D1738" s="302" t="s">
        <v>4097</v>
      </c>
      <c r="E1738" s="303">
        <v>677.77777777777771</v>
      </c>
      <c r="F1738" s="294">
        <v>190.8</v>
      </c>
      <c r="G1738" s="294">
        <v>542.22400000000005</v>
      </c>
      <c r="H1738" s="294">
        <v>0.92389999999999994</v>
      </c>
      <c r="I1738" s="294">
        <v>72600</v>
      </c>
      <c r="K1738" s="294" t="s">
        <v>3983</v>
      </c>
      <c r="L1738" s="294">
        <v>183.6</v>
      </c>
      <c r="M1738" s="294">
        <v>542.22400000000005</v>
      </c>
      <c r="N1738" s="294">
        <v>0.9264</v>
      </c>
      <c r="O1738" s="294">
        <v>70776</v>
      </c>
      <c r="Q1738" s="294" t="s">
        <v>3983</v>
      </c>
      <c r="R1738" s="294">
        <v>217.2</v>
      </c>
      <c r="S1738" s="294">
        <v>542.22400000000005</v>
      </c>
      <c r="T1738" s="294">
        <v>0.93159999999999998</v>
      </c>
      <c r="U1738" s="294">
        <v>70440</v>
      </c>
      <c r="W1738" s="294" t="s">
        <v>3983</v>
      </c>
      <c r="X1738" s="294">
        <v>144</v>
      </c>
      <c r="Y1738" s="294">
        <v>542.22400000000005</v>
      </c>
      <c r="Z1738" s="294">
        <v>0.92379999999999995</v>
      </c>
      <c r="AA1738" s="294">
        <v>69216</v>
      </c>
      <c r="AC1738" s="294" t="s">
        <v>3983</v>
      </c>
      <c r="AD1738" s="294">
        <v>168</v>
      </c>
      <c r="AE1738" s="294">
        <v>542.22400000000005</v>
      </c>
      <c r="AF1738" s="294">
        <v>0.93069999999999997</v>
      </c>
      <c r="AG1738" s="294">
        <v>67320</v>
      </c>
      <c r="AI1738" s="294" t="s">
        <v>3983</v>
      </c>
      <c r="AJ1738" s="294">
        <v>170.4</v>
      </c>
      <c r="AK1738" s="294">
        <v>542.22400000000005</v>
      </c>
      <c r="AL1738" s="294">
        <v>0.93630000000000002</v>
      </c>
      <c r="AM1738" s="294">
        <v>69084</v>
      </c>
      <c r="AO1738" s="294" t="s">
        <v>3983</v>
      </c>
      <c r="AP1738" s="294">
        <v>142.80000000000001</v>
      </c>
      <c r="AQ1738" s="294">
        <v>542.22400000000005</v>
      </c>
      <c r="AR1738" s="294">
        <v>0.9123</v>
      </c>
      <c r="AS1738" s="294">
        <v>60132</v>
      </c>
      <c r="AU1738" s="294" t="s">
        <v>3983</v>
      </c>
      <c r="AV1738" s="294">
        <v>116.4</v>
      </c>
      <c r="AW1738" s="294">
        <v>542.22400000000005</v>
      </c>
      <c r="AX1738" s="294">
        <v>0.90549999999999997</v>
      </c>
      <c r="AY1738" s="294">
        <v>48048</v>
      </c>
      <c r="BA1738" s="294" t="s">
        <v>3983</v>
      </c>
      <c r="BB1738" s="294">
        <v>106.8</v>
      </c>
      <c r="BC1738" s="294">
        <v>542.22400000000005</v>
      </c>
      <c r="BD1738" s="294">
        <v>0.92559999999999998</v>
      </c>
      <c r="BE1738" s="294">
        <v>42660</v>
      </c>
      <c r="BG1738" s="294" t="s">
        <v>3983</v>
      </c>
      <c r="BH1738" s="294">
        <v>97.2</v>
      </c>
      <c r="BI1738" s="294">
        <v>542.22400000000005</v>
      </c>
      <c r="BJ1738" s="294">
        <v>0.98729999999999996</v>
      </c>
      <c r="BK1738" s="294">
        <v>40860</v>
      </c>
      <c r="BM1738" s="294" t="s">
        <v>3983</v>
      </c>
      <c r="BN1738" s="294">
        <v>102</v>
      </c>
      <c r="BO1738" s="294">
        <v>542.22400000000005</v>
      </c>
      <c r="BP1738" s="294">
        <v>0.99919999999999998</v>
      </c>
      <c r="BQ1738" s="294">
        <v>42780</v>
      </c>
      <c r="BS1738" s="294" t="s">
        <v>3983</v>
      </c>
      <c r="BT1738" s="294">
        <v>124.8</v>
      </c>
      <c r="BU1738" s="294">
        <v>542.22400000000005</v>
      </c>
      <c r="BV1738" s="294">
        <v>0.99980000000000002</v>
      </c>
      <c r="BW1738" s="294">
        <v>55200</v>
      </c>
      <c r="BY1738" s="294" t="s">
        <v>3983</v>
      </c>
    </row>
    <row r="1739" spans="1:77">
      <c r="A1739" s="301">
        <v>1773</v>
      </c>
      <c r="B1739" s="302" t="s">
        <v>4484</v>
      </c>
      <c r="C1739" s="301" t="s">
        <v>5688</v>
      </c>
      <c r="D1739" s="302" t="s">
        <v>4139</v>
      </c>
      <c r="E1739" s="303">
        <v>1600</v>
      </c>
      <c r="F1739" s="294">
        <v>1125.45</v>
      </c>
      <c r="G1739" s="294">
        <v>1280</v>
      </c>
      <c r="H1739" s="294">
        <v>0.98970000000000002</v>
      </c>
      <c r="I1739" s="294">
        <v>384405</v>
      </c>
      <c r="K1739" s="294">
        <v>0.47939999999999999</v>
      </c>
      <c r="L1739" s="294">
        <v>1288.3499999999999</v>
      </c>
      <c r="M1739" s="294">
        <v>1288.3499999999999</v>
      </c>
      <c r="N1739" s="294">
        <v>0.98470000000000002</v>
      </c>
      <c r="O1739" s="294">
        <v>368535</v>
      </c>
      <c r="Q1739" s="294">
        <v>0.39050000000000001</v>
      </c>
      <c r="R1739" s="294">
        <v>1184.8499999999999</v>
      </c>
      <c r="S1739" s="294">
        <v>1280</v>
      </c>
      <c r="T1739" s="294">
        <v>0.98450000000000004</v>
      </c>
      <c r="U1739" s="294">
        <v>371835</v>
      </c>
      <c r="W1739" s="294">
        <v>0.44280000000000003</v>
      </c>
      <c r="X1739" s="294">
        <v>1151.8499999999999</v>
      </c>
      <c r="Y1739" s="294">
        <v>1280</v>
      </c>
      <c r="Z1739" s="294">
        <v>0.98060000000000003</v>
      </c>
      <c r="AA1739" s="294">
        <v>337650</v>
      </c>
      <c r="AC1739" s="294">
        <v>0.40179999999999999</v>
      </c>
      <c r="AD1739" s="294">
        <v>1181.25</v>
      </c>
      <c r="AE1739" s="294">
        <v>1280</v>
      </c>
      <c r="AF1739" s="294">
        <v>0.98429999999999995</v>
      </c>
      <c r="AG1739" s="294">
        <v>336195</v>
      </c>
      <c r="AI1739" s="294">
        <v>0.52380000000000004</v>
      </c>
      <c r="AJ1739" s="294">
        <v>1350</v>
      </c>
      <c r="AK1739" s="294">
        <v>1280</v>
      </c>
      <c r="AL1739" s="294">
        <v>0.98539999999999994</v>
      </c>
      <c r="AM1739" s="294">
        <v>436680</v>
      </c>
      <c r="AO1739" s="294">
        <v>0.45590000000000003</v>
      </c>
      <c r="AP1739" s="294">
        <v>1278</v>
      </c>
      <c r="AQ1739" s="294">
        <v>1350</v>
      </c>
      <c r="AR1739" s="294">
        <v>0.98729999999999996</v>
      </c>
      <c r="AS1739" s="294">
        <v>405000</v>
      </c>
      <c r="AU1739" s="294">
        <v>0.43140000000000001</v>
      </c>
      <c r="AV1739" s="294">
        <v>1170</v>
      </c>
      <c r="AW1739" s="294">
        <v>1280</v>
      </c>
      <c r="AX1739" s="294">
        <v>0.98309999999999997</v>
      </c>
      <c r="AY1739" s="294">
        <v>397620</v>
      </c>
      <c r="BA1739" s="294">
        <v>0.48010000000000003</v>
      </c>
      <c r="BB1739" s="294">
        <v>1224</v>
      </c>
      <c r="BC1739" s="294">
        <v>1280</v>
      </c>
      <c r="BD1739" s="294">
        <v>0.99</v>
      </c>
      <c r="BE1739" s="294">
        <v>391320</v>
      </c>
      <c r="BG1739" s="294">
        <v>0.43409999999999999</v>
      </c>
      <c r="BH1739" s="294">
        <v>1170</v>
      </c>
      <c r="BI1739" s="294">
        <v>1280</v>
      </c>
      <c r="BJ1739" s="294">
        <v>0.99180000000000001</v>
      </c>
      <c r="BK1739" s="294">
        <v>391320</v>
      </c>
      <c r="BM1739" s="294">
        <v>0.45329999999999998</v>
      </c>
      <c r="BN1739" s="294">
        <v>1098</v>
      </c>
      <c r="BO1739" s="294">
        <v>1280</v>
      </c>
      <c r="BP1739" s="294">
        <v>0.99560000000000004</v>
      </c>
      <c r="BQ1739" s="294">
        <v>403200</v>
      </c>
      <c r="BS1739" s="294">
        <v>0.54890000000000005</v>
      </c>
      <c r="BT1739" s="294">
        <v>1008</v>
      </c>
      <c r="BU1739" s="294">
        <v>1296</v>
      </c>
      <c r="BV1739" s="294">
        <v>0.98760000000000003</v>
      </c>
      <c r="BW1739" s="294">
        <v>474480</v>
      </c>
      <c r="BX1739" s="294" t="e">
        <f>BW1739-#REF!</f>
        <v>#REF!</v>
      </c>
      <c r="BY1739" s="294">
        <v>0.64059999999999995</v>
      </c>
    </row>
    <row r="1740" spans="1:77">
      <c r="A1740" s="301">
        <v>1774</v>
      </c>
      <c r="B1740" s="302" t="s">
        <v>4484</v>
      </c>
      <c r="C1740" s="301" t="s">
        <v>5689</v>
      </c>
      <c r="D1740" s="302" t="s">
        <v>4139</v>
      </c>
      <c r="E1740" s="303">
        <v>133.33000000000001</v>
      </c>
      <c r="F1740" s="294">
        <v>139.44</v>
      </c>
      <c r="G1740" s="294">
        <v>139.44</v>
      </c>
      <c r="H1740" s="294">
        <v>0.96509999999999996</v>
      </c>
      <c r="I1740" s="294">
        <v>51756</v>
      </c>
      <c r="K1740" s="294">
        <v>0.53420000000000001</v>
      </c>
      <c r="L1740" s="294">
        <v>146.63999999999999</v>
      </c>
      <c r="M1740" s="294">
        <v>146.63999999999999</v>
      </c>
      <c r="N1740" s="294">
        <v>0.95919999999999994</v>
      </c>
      <c r="O1740" s="294">
        <v>50045</v>
      </c>
      <c r="Q1740" s="294">
        <v>0.47820000000000001</v>
      </c>
      <c r="R1740" s="294">
        <v>139.08000000000001</v>
      </c>
      <c r="S1740" s="294">
        <v>139.08000000000001</v>
      </c>
      <c r="T1740" s="294">
        <v>0.95509999999999995</v>
      </c>
      <c r="U1740" s="294">
        <v>45146</v>
      </c>
      <c r="W1740" s="294">
        <v>0.47210000000000002</v>
      </c>
      <c r="X1740" s="294">
        <v>121.08</v>
      </c>
      <c r="Y1740" s="294">
        <v>119.4</v>
      </c>
      <c r="Z1740" s="294">
        <v>0.97099999999999997</v>
      </c>
      <c r="AA1740" s="294">
        <v>5076</v>
      </c>
      <c r="AC1740" s="294">
        <v>5.8000000000000003E-2</v>
      </c>
      <c r="AD1740" s="294">
        <v>4.92</v>
      </c>
      <c r="AE1740" s="294">
        <v>106.664</v>
      </c>
      <c r="AF1740" s="294">
        <v>0.69240000000000002</v>
      </c>
      <c r="AG1740" s="294">
        <v>1098</v>
      </c>
      <c r="AI1740" s="294">
        <v>0.43330000000000002</v>
      </c>
      <c r="AJ1740" s="294">
        <v>4.68</v>
      </c>
      <c r="AK1740" s="294">
        <v>106.664</v>
      </c>
      <c r="AL1740" s="294">
        <v>0.67220000000000002</v>
      </c>
      <c r="AM1740" s="294">
        <v>1068</v>
      </c>
      <c r="AO1740" s="294">
        <v>0.47160000000000002</v>
      </c>
      <c r="AP1740" s="294">
        <v>4.68</v>
      </c>
      <c r="AQ1740" s="294">
        <v>106.664</v>
      </c>
      <c r="AR1740" s="294">
        <v>0.64659999999999995</v>
      </c>
      <c r="AS1740" s="294">
        <v>1094</v>
      </c>
      <c r="AU1740" s="294">
        <v>0.4859</v>
      </c>
      <c r="AV1740" s="294">
        <v>21</v>
      </c>
      <c r="AW1740" s="294">
        <v>106.664</v>
      </c>
      <c r="AX1740" s="294">
        <v>0.65349999999999997</v>
      </c>
      <c r="AY1740" s="294">
        <v>1167</v>
      </c>
      <c r="BA1740" s="294">
        <v>0.1181</v>
      </c>
      <c r="BB1740" s="294">
        <v>117.96</v>
      </c>
      <c r="BC1740" s="294">
        <v>117.96</v>
      </c>
      <c r="BD1740" s="294">
        <v>0.87980000000000003</v>
      </c>
      <c r="BE1740" s="294">
        <v>3869</v>
      </c>
      <c r="BG1740" s="294">
        <v>5.0099999999999999E-2</v>
      </c>
      <c r="BH1740" s="294">
        <v>144.12</v>
      </c>
      <c r="BI1740" s="294">
        <v>144.12</v>
      </c>
      <c r="BJ1740" s="294">
        <v>0.95189999999999997</v>
      </c>
      <c r="BK1740" s="294">
        <v>43656</v>
      </c>
      <c r="BM1740" s="294">
        <v>0.42780000000000001</v>
      </c>
      <c r="BN1740" s="294">
        <v>147.6</v>
      </c>
      <c r="BO1740" s="294">
        <v>147.6</v>
      </c>
      <c r="BP1740" s="294">
        <v>0.93969999999999998</v>
      </c>
      <c r="BQ1740" s="294">
        <v>56118</v>
      </c>
      <c r="BR1740" s="294" t="e">
        <f>BQ1740-#REF!</f>
        <v>#REF!</v>
      </c>
      <c r="BS1740" s="294">
        <v>0.60209999999999997</v>
      </c>
      <c r="BT1740" s="294">
        <v>179.16</v>
      </c>
      <c r="BU1740" s="294">
        <v>179.16</v>
      </c>
      <c r="BV1740" s="294">
        <v>0.91359999999999997</v>
      </c>
      <c r="BW1740" s="294">
        <v>65763</v>
      </c>
      <c r="BY1740" s="294">
        <v>0.54</v>
      </c>
    </row>
    <row r="1741" spans="1:77">
      <c r="A1741" s="301">
        <v>1775</v>
      </c>
      <c r="B1741" s="302" t="s">
        <v>4484</v>
      </c>
      <c r="C1741" s="301" t="s">
        <v>5690</v>
      </c>
      <c r="D1741" s="302" t="s">
        <v>4051</v>
      </c>
      <c r="E1741" s="303">
        <v>144.44</v>
      </c>
      <c r="F1741" s="294">
        <v>74</v>
      </c>
      <c r="G1741" s="294">
        <v>115.55200000000001</v>
      </c>
      <c r="H1741" s="294">
        <v>0.79300000000000004</v>
      </c>
      <c r="I1741" s="294">
        <v>4786</v>
      </c>
      <c r="K1741" s="294">
        <v>0.1133</v>
      </c>
      <c r="L1741" s="294">
        <v>57.4</v>
      </c>
      <c r="M1741" s="294">
        <v>115.55200000000001</v>
      </c>
      <c r="N1741" s="294">
        <v>1.1977</v>
      </c>
      <c r="O1741" s="294">
        <v>3708</v>
      </c>
      <c r="Q1741" s="294">
        <v>7.2499999999999995E-2</v>
      </c>
      <c r="R1741" s="294">
        <v>40.799999999999997</v>
      </c>
      <c r="S1741" s="294">
        <v>115.55200000000001</v>
      </c>
      <c r="T1741" s="294">
        <v>1.0691999999999999</v>
      </c>
      <c r="U1741" s="294">
        <v>4144</v>
      </c>
      <c r="W1741" s="294">
        <v>0.13189999999999999</v>
      </c>
      <c r="X1741" s="294">
        <v>40.799999999999997</v>
      </c>
      <c r="Y1741" s="294">
        <v>115.55200000000001</v>
      </c>
      <c r="Z1741" s="294">
        <v>1.4017999999999999</v>
      </c>
      <c r="AA1741" s="294">
        <v>2568</v>
      </c>
      <c r="AC1741" s="294">
        <v>6.0400000000000002E-2</v>
      </c>
      <c r="AD1741" s="294">
        <v>72</v>
      </c>
      <c r="AE1741" s="294">
        <v>115.55200000000001</v>
      </c>
      <c r="AF1741" s="294">
        <v>0.90549999999999997</v>
      </c>
      <c r="AG1741" s="294">
        <v>5154</v>
      </c>
      <c r="AI1741" s="294">
        <v>0.10630000000000001</v>
      </c>
      <c r="AJ1741" s="294">
        <v>83.4</v>
      </c>
      <c r="AK1741" s="294">
        <v>115.55200000000001</v>
      </c>
      <c r="AL1741" s="294">
        <v>0.53800000000000003</v>
      </c>
      <c r="AM1741" s="294">
        <v>5434</v>
      </c>
      <c r="AO1741" s="294">
        <v>0.16819999999999999</v>
      </c>
      <c r="AP1741" s="294">
        <v>80</v>
      </c>
      <c r="AQ1741" s="294">
        <v>115.55200000000001</v>
      </c>
      <c r="AR1741" s="294">
        <v>0.50480000000000003</v>
      </c>
      <c r="AS1741" s="294">
        <v>5466</v>
      </c>
      <c r="AU1741" s="294">
        <v>0.182</v>
      </c>
      <c r="AV1741" s="294">
        <v>99</v>
      </c>
      <c r="AW1741" s="294">
        <v>115.55200000000001</v>
      </c>
      <c r="AX1741" s="294">
        <v>0.44869999999999999</v>
      </c>
      <c r="AY1741" s="294">
        <v>5694</v>
      </c>
      <c r="BA1741" s="294">
        <v>0.17810000000000001</v>
      </c>
      <c r="BB1741" s="294">
        <v>90.8</v>
      </c>
      <c r="BC1741" s="294">
        <v>115.55200000000001</v>
      </c>
      <c r="BD1741" s="294">
        <v>0.48559999999999998</v>
      </c>
      <c r="BE1741" s="294">
        <v>7410</v>
      </c>
      <c r="BG1741" s="294">
        <v>0.22589999999999999</v>
      </c>
      <c r="BH1741" s="294">
        <v>84.8</v>
      </c>
      <c r="BI1741" s="294">
        <v>115.55200000000001</v>
      </c>
      <c r="BJ1741" s="294">
        <v>0.72989999999999999</v>
      </c>
      <c r="BK1741" s="294">
        <v>8738</v>
      </c>
      <c r="BM1741" s="294">
        <v>0.1898</v>
      </c>
      <c r="BN1741" s="294">
        <v>73.2</v>
      </c>
      <c r="BO1741" s="294">
        <v>115.55200000000001</v>
      </c>
      <c r="BP1741" s="294">
        <v>0.90469999999999995</v>
      </c>
      <c r="BQ1741" s="294">
        <v>5086</v>
      </c>
      <c r="BS1741" s="294">
        <v>0.1143</v>
      </c>
      <c r="BT1741" s="294">
        <v>1.8</v>
      </c>
      <c r="BU1741" s="294">
        <v>115.55200000000001</v>
      </c>
      <c r="BV1741" s="294">
        <v>0.57950000000000002</v>
      </c>
      <c r="BW1741" s="294">
        <v>5484</v>
      </c>
      <c r="BX1741" s="294" t="e">
        <f>BW1741-#REF!</f>
        <v>#REF!</v>
      </c>
      <c r="BY1741" s="294">
        <v>7.0669000000000004</v>
      </c>
    </row>
    <row r="1742" spans="1:77">
      <c r="A1742" s="301">
        <v>1776</v>
      </c>
      <c r="B1742" s="302" t="s">
        <v>4484</v>
      </c>
      <c r="C1742" s="301" t="s">
        <v>5691</v>
      </c>
      <c r="D1742" s="302" t="s">
        <v>4139</v>
      </c>
      <c r="E1742" s="303">
        <v>289</v>
      </c>
      <c r="F1742" s="294">
        <v>0</v>
      </c>
      <c r="G1742" s="294">
        <v>231.2</v>
      </c>
      <c r="H1742" s="294">
        <v>0.96540000000000004</v>
      </c>
      <c r="I1742" s="294">
        <v>16052</v>
      </c>
      <c r="K1742" s="294">
        <v>7.9899999999999999E-2</v>
      </c>
      <c r="L1742" s="294">
        <v>84.4</v>
      </c>
      <c r="M1742" s="294">
        <v>231.2</v>
      </c>
      <c r="N1742" s="294">
        <v>0.95979999999999999</v>
      </c>
      <c r="O1742" s="294">
        <v>14404</v>
      </c>
      <c r="Q1742" s="294">
        <v>0.23899999999999999</v>
      </c>
      <c r="R1742" s="294">
        <v>88</v>
      </c>
      <c r="S1742" s="294">
        <v>231.2</v>
      </c>
      <c r="T1742" s="294">
        <v>0.96740000000000004</v>
      </c>
      <c r="U1742" s="294">
        <v>17440</v>
      </c>
      <c r="W1742" s="294">
        <v>0.28449999999999998</v>
      </c>
      <c r="X1742" s="294">
        <v>88</v>
      </c>
      <c r="Y1742" s="294">
        <v>231.2</v>
      </c>
      <c r="Z1742" s="294">
        <v>0.97889999999999999</v>
      </c>
      <c r="AA1742" s="294">
        <v>17624</v>
      </c>
      <c r="AC1742" s="294">
        <v>0.27500000000000002</v>
      </c>
      <c r="AD1742" s="294">
        <v>88</v>
      </c>
      <c r="AE1742" s="294">
        <v>231.2</v>
      </c>
      <c r="AF1742" s="294">
        <v>0.95109999999999995</v>
      </c>
      <c r="AG1742" s="294">
        <v>18176</v>
      </c>
      <c r="AI1742" s="294">
        <v>0.29189999999999999</v>
      </c>
      <c r="AJ1742" s="294">
        <v>88</v>
      </c>
      <c r="AK1742" s="294">
        <v>231.2</v>
      </c>
      <c r="AL1742" s="294">
        <v>0.96779999999999999</v>
      </c>
      <c r="AM1742" s="294">
        <v>17636</v>
      </c>
      <c r="AO1742" s="294">
        <v>0.28760000000000002</v>
      </c>
      <c r="AP1742" s="294">
        <v>88</v>
      </c>
      <c r="AQ1742" s="294">
        <v>231.2</v>
      </c>
      <c r="AR1742" s="294">
        <v>0.94009999999999994</v>
      </c>
      <c r="AS1742" s="294">
        <v>13800</v>
      </c>
      <c r="AU1742" s="294">
        <v>0.22420000000000001</v>
      </c>
      <c r="AV1742" s="294">
        <v>84</v>
      </c>
      <c r="AW1742" s="294">
        <v>231.2</v>
      </c>
      <c r="AX1742" s="294">
        <v>0.93389999999999995</v>
      </c>
      <c r="AY1742" s="294">
        <v>14120</v>
      </c>
      <c r="BA1742" s="294">
        <v>0.25</v>
      </c>
      <c r="BB1742" s="294">
        <v>80</v>
      </c>
      <c r="BC1742" s="294">
        <v>231.2</v>
      </c>
      <c r="BD1742" s="294">
        <v>0.89829999999999999</v>
      </c>
      <c r="BE1742" s="294">
        <v>12860</v>
      </c>
      <c r="BG1742" s="294">
        <v>0.24049999999999999</v>
      </c>
      <c r="BH1742" s="294">
        <v>80.400000000000006</v>
      </c>
      <c r="BI1742" s="294">
        <v>231.2</v>
      </c>
      <c r="BJ1742" s="294">
        <v>0.91910000000000003</v>
      </c>
      <c r="BK1742" s="294">
        <v>13984</v>
      </c>
      <c r="BM1742" s="294">
        <v>0.25440000000000002</v>
      </c>
      <c r="BN1742" s="294">
        <v>80</v>
      </c>
      <c r="BO1742" s="294">
        <v>231.2</v>
      </c>
      <c r="BP1742" s="294">
        <v>0.94309999999999994</v>
      </c>
      <c r="BQ1742" s="294">
        <v>16436</v>
      </c>
      <c r="BS1742" s="294">
        <v>0.32419999999999999</v>
      </c>
      <c r="BT1742" s="294">
        <v>92</v>
      </c>
      <c r="BU1742" s="294">
        <v>231.2</v>
      </c>
      <c r="BV1742" s="294">
        <v>0.95269999999999999</v>
      </c>
      <c r="BW1742" s="294">
        <v>16684</v>
      </c>
      <c r="BY1742" s="294">
        <v>0.25580000000000003</v>
      </c>
    </row>
    <row r="1743" spans="1:77">
      <c r="A1743" s="301">
        <v>1777</v>
      </c>
      <c r="B1743" s="302" t="s">
        <v>4484</v>
      </c>
      <c r="C1743" s="301" t="s">
        <v>5692</v>
      </c>
      <c r="D1743" s="302" t="s">
        <v>4139</v>
      </c>
      <c r="E1743" s="303">
        <v>152</v>
      </c>
      <c r="F1743" s="294">
        <v>124.8</v>
      </c>
      <c r="G1743" s="294">
        <v>124.8</v>
      </c>
      <c r="H1743" s="294">
        <v>0.94599999999999995</v>
      </c>
      <c r="I1743" s="294">
        <v>23176</v>
      </c>
      <c r="K1743" s="294">
        <v>0.2727</v>
      </c>
      <c r="L1743" s="294">
        <v>120.8</v>
      </c>
      <c r="M1743" s="294">
        <v>121.6</v>
      </c>
      <c r="N1743" s="294">
        <v>0.97419999999999995</v>
      </c>
      <c r="O1743" s="294">
        <v>23836</v>
      </c>
      <c r="Q1743" s="294">
        <v>0.2722</v>
      </c>
      <c r="R1743" s="294">
        <v>124.8</v>
      </c>
      <c r="S1743" s="294">
        <v>124.8</v>
      </c>
      <c r="T1743" s="294">
        <v>0.95279999999999998</v>
      </c>
      <c r="U1743" s="294">
        <v>20972</v>
      </c>
      <c r="W1743" s="294">
        <v>0.245</v>
      </c>
      <c r="X1743" s="294">
        <v>114.4</v>
      </c>
      <c r="Y1743" s="294">
        <v>121.6</v>
      </c>
      <c r="Z1743" s="294">
        <v>0.94169999999999998</v>
      </c>
      <c r="AA1743" s="294">
        <v>11416</v>
      </c>
      <c r="AC1743" s="294">
        <v>0.1424</v>
      </c>
      <c r="AD1743" s="294">
        <v>112</v>
      </c>
      <c r="AE1743" s="294">
        <v>121.6</v>
      </c>
      <c r="AF1743" s="294">
        <v>0.94350000000000001</v>
      </c>
      <c r="AG1743" s="294">
        <v>14412</v>
      </c>
      <c r="AI1743" s="294">
        <v>0.18329999999999999</v>
      </c>
      <c r="AJ1743" s="294">
        <v>147.19999999999999</v>
      </c>
      <c r="AK1743" s="294">
        <v>147.19999999999999</v>
      </c>
      <c r="AL1743" s="294">
        <v>0.94899999999999995</v>
      </c>
      <c r="AM1743" s="294">
        <v>20156</v>
      </c>
      <c r="AO1743" s="294">
        <v>0.20039999999999999</v>
      </c>
      <c r="AP1743" s="294">
        <v>0</v>
      </c>
      <c r="AQ1743" s="294">
        <v>121.6</v>
      </c>
      <c r="AR1743" s="294">
        <v>0.94589999999999996</v>
      </c>
      <c r="AS1743" s="294">
        <v>18856</v>
      </c>
      <c r="AU1743" s="294">
        <v>0.17630000000000001</v>
      </c>
      <c r="AV1743" s="294">
        <v>151.19999999999999</v>
      </c>
      <c r="AW1743" s="294">
        <v>151.19999999999999</v>
      </c>
      <c r="AX1743" s="294">
        <v>0.93510000000000004</v>
      </c>
      <c r="AY1743" s="294">
        <v>26680</v>
      </c>
      <c r="BA1743" s="294">
        <v>0.2621</v>
      </c>
      <c r="BB1743" s="294">
        <v>154.4</v>
      </c>
      <c r="BC1743" s="294">
        <v>154.4</v>
      </c>
      <c r="BD1743" s="294">
        <v>0.93679999999999997</v>
      </c>
      <c r="BE1743" s="294">
        <v>26404</v>
      </c>
      <c r="BG1743" s="294">
        <v>0.24540000000000001</v>
      </c>
      <c r="BH1743" s="294">
        <v>160</v>
      </c>
      <c r="BI1743" s="294">
        <v>160</v>
      </c>
      <c r="BJ1743" s="294">
        <v>0.8992</v>
      </c>
      <c r="BK1743" s="294">
        <v>28752</v>
      </c>
      <c r="BM1743" s="294">
        <v>0.26860000000000001</v>
      </c>
      <c r="BN1743" s="294">
        <v>124.8</v>
      </c>
      <c r="BO1743" s="294">
        <v>124</v>
      </c>
      <c r="BP1743" s="294">
        <v>0.90449999999999997</v>
      </c>
      <c r="BQ1743" s="294">
        <v>25772</v>
      </c>
      <c r="BS1743" s="294">
        <v>0.33979999999999999</v>
      </c>
      <c r="BT1743" s="294">
        <v>129.6</v>
      </c>
      <c r="BU1743" s="294">
        <v>129.6</v>
      </c>
      <c r="BV1743" s="294">
        <v>0.85329999999999995</v>
      </c>
      <c r="BW1743" s="294">
        <v>20588</v>
      </c>
      <c r="BY1743" s="294">
        <v>0.25019999999999998</v>
      </c>
    </row>
    <row r="1744" spans="1:77">
      <c r="A1744" s="301">
        <v>1778</v>
      </c>
      <c r="B1744" s="302" t="s">
        <v>4484</v>
      </c>
      <c r="C1744" s="301" t="s">
        <v>5693</v>
      </c>
      <c r="D1744" s="302" t="s">
        <v>4139</v>
      </c>
      <c r="E1744" s="303">
        <v>122</v>
      </c>
      <c r="F1744" s="294">
        <v>113.13</v>
      </c>
      <c r="G1744" s="294">
        <v>113.13200000000001</v>
      </c>
      <c r="H1744" s="294">
        <v>0.97219999999999995</v>
      </c>
      <c r="I1744" s="294">
        <v>16609</v>
      </c>
      <c r="K1744" s="294">
        <v>0.20979999999999999</v>
      </c>
      <c r="L1744" s="294">
        <v>113.04</v>
      </c>
      <c r="M1744" s="294">
        <v>113.04</v>
      </c>
      <c r="N1744" s="294">
        <v>0.96609999999999996</v>
      </c>
      <c r="O1744" s="294">
        <v>16901</v>
      </c>
      <c r="Q1744" s="294">
        <v>0.20799999999999999</v>
      </c>
      <c r="R1744" s="294">
        <v>141</v>
      </c>
      <c r="S1744" s="294">
        <v>140.99600000000001</v>
      </c>
      <c r="T1744" s="294">
        <v>0.95540000000000003</v>
      </c>
      <c r="U1744" s="294">
        <v>12340</v>
      </c>
      <c r="W1744" s="294">
        <v>0.12720000000000001</v>
      </c>
      <c r="X1744" s="294">
        <v>128.96</v>
      </c>
      <c r="Y1744" s="294">
        <v>128.964</v>
      </c>
      <c r="Z1744" s="294">
        <v>0.9577</v>
      </c>
      <c r="AA1744" s="294">
        <v>10343</v>
      </c>
      <c r="AC1744" s="294">
        <v>0.11260000000000001</v>
      </c>
      <c r="AD1744" s="294">
        <v>76.64</v>
      </c>
      <c r="AE1744" s="294">
        <v>97.6</v>
      </c>
      <c r="AF1744" s="294">
        <v>0.91759999999999997</v>
      </c>
      <c r="AG1744" s="294">
        <v>6518</v>
      </c>
      <c r="AI1744" s="294">
        <v>0.1246</v>
      </c>
      <c r="AJ1744" s="294">
        <v>116.73</v>
      </c>
      <c r="AK1744" s="294">
        <v>116.732</v>
      </c>
      <c r="AL1744" s="294">
        <v>0.96440000000000003</v>
      </c>
      <c r="AM1744" s="294">
        <v>15638</v>
      </c>
      <c r="AO1744" s="294">
        <v>0.19289999999999999</v>
      </c>
      <c r="AP1744" s="294">
        <v>88.5</v>
      </c>
      <c r="AQ1744" s="294">
        <v>97.6</v>
      </c>
      <c r="AR1744" s="294">
        <v>0.96509999999999996</v>
      </c>
      <c r="AS1744" s="294">
        <v>13294</v>
      </c>
      <c r="AU1744" s="294">
        <v>0.2092</v>
      </c>
      <c r="AV1744" s="294">
        <v>107.36</v>
      </c>
      <c r="AW1744" s="294">
        <v>107.364</v>
      </c>
      <c r="AX1744" s="294">
        <v>0.96030000000000004</v>
      </c>
      <c r="AY1744" s="294">
        <v>16479</v>
      </c>
      <c r="BA1744" s="294">
        <v>0.222</v>
      </c>
      <c r="BB1744" s="294">
        <v>105.82</v>
      </c>
      <c r="BC1744" s="294">
        <v>105.816</v>
      </c>
      <c r="BD1744" s="294">
        <v>0.97060000000000002</v>
      </c>
      <c r="BE1744" s="294">
        <v>20253</v>
      </c>
      <c r="BG1744" s="294">
        <v>0.2651</v>
      </c>
      <c r="BH1744" s="294">
        <v>94.33</v>
      </c>
      <c r="BI1744" s="294">
        <v>97.6</v>
      </c>
      <c r="BJ1744" s="294">
        <v>0.95760000000000001</v>
      </c>
      <c r="BK1744" s="294">
        <v>10719</v>
      </c>
      <c r="BM1744" s="294">
        <v>0.1595</v>
      </c>
      <c r="BN1744" s="294">
        <v>118.21</v>
      </c>
      <c r="BO1744" s="294">
        <v>115.69199999999999</v>
      </c>
      <c r="BP1744" s="294">
        <v>0.9748</v>
      </c>
      <c r="BQ1744" s="294">
        <v>18734</v>
      </c>
      <c r="BS1744" s="294">
        <v>0.2419</v>
      </c>
      <c r="BT1744" s="294">
        <v>122.56</v>
      </c>
      <c r="BU1744" s="294">
        <v>122.52</v>
      </c>
      <c r="BV1744" s="294">
        <v>0.97019999999999995</v>
      </c>
      <c r="BW1744" s="294">
        <v>18239</v>
      </c>
      <c r="BY1744" s="294">
        <v>0.20619999999999999</v>
      </c>
    </row>
    <row r="1745" spans="1:77">
      <c r="A1745" s="301">
        <v>1779</v>
      </c>
      <c r="B1745" s="302" t="s">
        <v>4484</v>
      </c>
      <c r="C1745" s="301" t="s">
        <v>5694</v>
      </c>
      <c r="D1745" s="302" t="s">
        <v>4139</v>
      </c>
      <c r="E1745" s="303">
        <v>244.44</v>
      </c>
      <c r="F1745" s="294">
        <v>244</v>
      </c>
      <c r="G1745" s="294">
        <v>228</v>
      </c>
      <c r="H1745" s="294">
        <v>0.93230000000000002</v>
      </c>
      <c r="I1745" s="294">
        <v>49404</v>
      </c>
      <c r="K1745" s="294">
        <v>1.2932999999999999</v>
      </c>
      <c r="L1745" s="294">
        <v>160</v>
      </c>
      <c r="M1745" s="294">
        <v>244</v>
      </c>
      <c r="N1745" s="294">
        <v>0.92059999999999997</v>
      </c>
      <c r="O1745" s="294">
        <v>34280</v>
      </c>
      <c r="Q1745" s="294">
        <v>0.31280000000000002</v>
      </c>
      <c r="R1745" s="294">
        <v>244</v>
      </c>
      <c r="S1745" s="294">
        <v>244</v>
      </c>
      <c r="T1745" s="294">
        <v>0.96889999999999998</v>
      </c>
      <c r="U1745" s="294">
        <v>53560</v>
      </c>
      <c r="W1745" s="294">
        <v>0.31469999999999998</v>
      </c>
      <c r="X1745" s="294">
        <v>224</v>
      </c>
      <c r="Y1745" s="294">
        <v>204</v>
      </c>
      <c r="Z1745" s="294">
        <v>0.95809999999999995</v>
      </c>
      <c r="AA1745" s="294">
        <v>53960</v>
      </c>
      <c r="AC1745" s="294">
        <v>0.33789999999999998</v>
      </c>
      <c r="AD1745" s="294">
        <v>208</v>
      </c>
      <c r="AE1745" s="294">
        <v>204</v>
      </c>
      <c r="AF1745" s="294">
        <v>0.95609999999999995</v>
      </c>
      <c r="AG1745" s="294">
        <v>42640</v>
      </c>
      <c r="AI1745" s="294">
        <v>0.28820000000000001</v>
      </c>
      <c r="AJ1745" s="294">
        <v>296</v>
      </c>
      <c r="AK1745" s="294">
        <v>296</v>
      </c>
      <c r="AL1745" s="294">
        <v>0.95660000000000001</v>
      </c>
      <c r="AM1745" s="294">
        <v>63440</v>
      </c>
      <c r="AO1745" s="294">
        <v>0.31119999999999998</v>
      </c>
      <c r="AP1745" s="294">
        <v>288</v>
      </c>
      <c r="AQ1745" s="294">
        <v>296</v>
      </c>
      <c r="AR1745" s="294">
        <v>0.92</v>
      </c>
      <c r="AS1745" s="294">
        <v>60680</v>
      </c>
      <c r="AU1745" s="294">
        <v>0.30780000000000002</v>
      </c>
      <c r="AV1745" s="294">
        <v>320</v>
      </c>
      <c r="AW1745" s="294">
        <v>288</v>
      </c>
      <c r="AX1745" s="294">
        <v>0.87139999999999995</v>
      </c>
      <c r="AY1745" s="294">
        <v>64760</v>
      </c>
      <c r="BA1745" s="294">
        <v>0.3226</v>
      </c>
      <c r="BB1745" s="294">
        <v>568</v>
      </c>
      <c r="BC1745" s="294">
        <v>320</v>
      </c>
      <c r="BD1745" s="294">
        <v>0.65069999999999995</v>
      </c>
      <c r="BE1745" s="294">
        <v>82680</v>
      </c>
      <c r="BG1745" s="294">
        <v>0.30070000000000002</v>
      </c>
      <c r="BH1745" s="294">
        <v>488</v>
      </c>
      <c r="BI1745" s="294">
        <v>568</v>
      </c>
      <c r="BJ1745" s="294">
        <v>0.64329999999999998</v>
      </c>
      <c r="BK1745" s="294">
        <v>84240</v>
      </c>
      <c r="BM1745" s="294">
        <v>0.36070000000000002</v>
      </c>
      <c r="BN1745" s="294">
        <v>388</v>
      </c>
      <c r="BO1745" s="294">
        <v>488</v>
      </c>
      <c r="BP1745" s="294">
        <v>0.8468</v>
      </c>
      <c r="BQ1745" s="294">
        <v>76720</v>
      </c>
      <c r="BS1745" s="294">
        <v>0.34749999999999998</v>
      </c>
      <c r="BT1745" s="294">
        <v>392</v>
      </c>
      <c r="BU1745" s="294">
        <v>400</v>
      </c>
      <c r="BV1745" s="294">
        <v>0.84609999999999996</v>
      </c>
      <c r="BW1745" s="294">
        <v>75200</v>
      </c>
      <c r="BY1745" s="294">
        <v>0.30480000000000002</v>
      </c>
    </row>
    <row r="1746" spans="1:77">
      <c r="A1746" s="301">
        <v>1780</v>
      </c>
      <c r="B1746" s="302" t="s">
        <v>4484</v>
      </c>
      <c r="C1746" s="301" t="s">
        <v>5695</v>
      </c>
      <c r="D1746" s="302" t="s">
        <v>4051</v>
      </c>
      <c r="E1746" s="303">
        <v>119.44</v>
      </c>
      <c r="F1746" s="294" t="s">
        <v>3983</v>
      </c>
      <c r="G1746" s="294" t="s">
        <v>3983</v>
      </c>
      <c r="H1746" s="294" t="s">
        <v>3983</v>
      </c>
      <c r="I1746" s="294" t="s">
        <v>3983</v>
      </c>
      <c r="K1746" s="294" t="s">
        <v>3983</v>
      </c>
      <c r="L1746" s="294" t="s">
        <v>3983</v>
      </c>
      <c r="M1746" s="294" t="s">
        <v>3983</v>
      </c>
      <c r="N1746" s="294" t="s">
        <v>3983</v>
      </c>
      <c r="O1746" s="294" t="s">
        <v>3983</v>
      </c>
      <c r="Q1746" s="294" t="s">
        <v>3983</v>
      </c>
      <c r="R1746" s="294" t="s">
        <v>3983</v>
      </c>
      <c r="S1746" s="294" t="s">
        <v>3983</v>
      </c>
      <c r="T1746" s="294" t="s">
        <v>3983</v>
      </c>
      <c r="U1746" s="294" t="s">
        <v>3983</v>
      </c>
      <c r="W1746" s="294" t="s">
        <v>3983</v>
      </c>
      <c r="X1746" s="294" t="s">
        <v>3983</v>
      </c>
      <c r="Y1746" s="294" t="s">
        <v>3983</v>
      </c>
      <c r="Z1746" s="294" t="s">
        <v>3983</v>
      </c>
      <c r="AA1746" s="294" t="s">
        <v>3983</v>
      </c>
      <c r="AC1746" s="294" t="s">
        <v>3983</v>
      </c>
      <c r="AD1746" s="294" t="s">
        <v>3983</v>
      </c>
      <c r="AE1746" s="294" t="s">
        <v>3983</v>
      </c>
      <c r="AF1746" s="294" t="s">
        <v>3983</v>
      </c>
      <c r="AG1746" s="294" t="s">
        <v>3983</v>
      </c>
      <c r="AI1746" s="294" t="s">
        <v>3983</v>
      </c>
      <c r="AJ1746" s="294" t="s">
        <v>3983</v>
      </c>
      <c r="AK1746" s="294" t="s">
        <v>3983</v>
      </c>
      <c r="AL1746" s="294" t="s">
        <v>3983</v>
      </c>
      <c r="AM1746" s="294" t="s">
        <v>3983</v>
      </c>
      <c r="AO1746" s="294" t="s">
        <v>3983</v>
      </c>
      <c r="AP1746" s="294" t="s">
        <v>3983</v>
      </c>
      <c r="AQ1746" s="294" t="s">
        <v>3983</v>
      </c>
      <c r="AR1746" s="294" t="s">
        <v>3983</v>
      </c>
      <c r="AS1746" s="294" t="s">
        <v>3983</v>
      </c>
      <c r="AU1746" s="294" t="s">
        <v>3983</v>
      </c>
      <c r="AV1746" s="294" t="s">
        <v>3983</v>
      </c>
      <c r="AW1746" s="294" t="s">
        <v>3983</v>
      </c>
      <c r="AX1746" s="294" t="s">
        <v>3983</v>
      </c>
      <c r="AY1746" s="294" t="s">
        <v>3983</v>
      </c>
      <c r="BA1746" s="294" t="s">
        <v>3983</v>
      </c>
      <c r="BB1746" s="294" t="s">
        <v>3983</v>
      </c>
      <c r="BC1746" s="294" t="s">
        <v>3983</v>
      </c>
      <c r="BD1746" s="294" t="s">
        <v>3983</v>
      </c>
      <c r="BE1746" s="294" t="s">
        <v>3983</v>
      </c>
      <c r="BG1746" s="294" t="s">
        <v>3983</v>
      </c>
      <c r="BH1746" s="294" t="s">
        <v>3983</v>
      </c>
      <c r="BI1746" s="294" t="s">
        <v>3983</v>
      </c>
      <c r="BJ1746" s="294" t="s">
        <v>3983</v>
      </c>
      <c r="BK1746" s="294" t="s">
        <v>3983</v>
      </c>
      <c r="BM1746" s="294" t="s">
        <v>3983</v>
      </c>
      <c r="BN1746" s="294" t="s">
        <v>3983</v>
      </c>
      <c r="BO1746" s="294" t="s">
        <v>3983</v>
      </c>
      <c r="BP1746" s="294" t="s">
        <v>3983</v>
      </c>
      <c r="BQ1746" s="294" t="s">
        <v>3983</v>
      </c>
      <c r="BS1746" s="294" t="s">
        <v>3983</v>
      </c>
      <c r="BT1746" s="294" t="s">
        <v>3983</v>
      </c>
      <c r="BU1746" s="294" t="s">
        <v>3983</v>
      </c>
      <c r="BV1746" s="294" t="s">
        <v>3983</v>
      </c>
      <c r="BW1746" s="294" t="s">
        <v>3983</v>
      </c>
      <c r="BY1746" s="294" t="s">
        <v>3983</v>
      </c>
    </row>
    <row r="1747" spans="1:77">
      <c r="A1747" s="301">
        <v>1781</v>
      </c>
      <c r="B1747" s="302" t="s">
        <v>4484</v>
      </c>
      <c r="C1747" s="301" t="s">
        <v>5696</v>
      </c>
      <c r="D1747" s="302" t="s">
        <v>4097</v>
      </c>
      <c r="E1747" s="303">
        <v>511.11111111111109</v>
      </c>
      <c r="F1747" s="294">
        <v>60.3</v>
      </c>
      <c r="G1747" s="294">
        <v>408.89600000000002</v>
      </c>
      <c r="H1747" s="294">
        <v>0.74709999999999999</v>
      </c>
      <c r="I1747" s="294">
        <v>17280</v>
      </c>
      <c r="K1747" s="294" t="s">
        <v>3983</v>
      </c>
      <c r="L1747" s="294">
        <v>54</v>
      </c>
      <c r="M1747" s="294">
        <v>408.89600000000002</v>
      </c>
      <c r="N1747" s="294">
        <v>0.70889999999999997</v>
      </c>
      <c r="O1747" s="294">
        <v>15120</v>
      </c>
      <c r="Q1747" s="294" t="s">
        <v>3983</v>
      </c>
      <c r="R1747" s="294">
        <v>59.4</v>
      </c>
      <c r="S1747" s="294">
        <v>408.89600000000002</v>
      </c>
      <c r="T1747" s="294">
        <v>0.71079999999999999</v>
      </c>
      <c r="U1747" s="294">
        <v>15480</v>
      </c>
      <c r="W1747" s="294" t="s">
        <v>3983</v>
      </c>
      <c r="X1747" s="294">
        <v>101.7</v>
      </c>
      <c r="Y1747" s="294">
        <v>408.89600000000002</v>
      </c>
      <c r="Z1747" s="294">
        <v>0.59599999999999997</v>
      </c>
      <c r="AA1747" s="294">
        <v>13140</v>
      </c>
      <c r="AC1747" s="294" t="s">
        <v>3983</v>
      </c>
      <c r="AD1747" s="294">
        <v>50.4</v>
      </c>
      <c r="AE1747" s="294">
        <v>408.89600000000002</v>
      </c>
      <c r="AF1747" s="294">
        <v>0.6139</v>
      </c>
      <c r="AG1747" s="294">
        <v>13590</v>
      </c>
      <c r="AI1747" s="294" t="s">
        <v>3983</v>
      </c>
      <c r="AJ1747" s="294">
        <v>70.2</v>
      </c>
      <c r="AK1747" s="294">
        <v>408.89600000000002</v>
      </c>
      <c r="AL1747" s="294">
        <v>0.93889999999999996</v>
      </c>
      <c r="AM1747" s="294">
        <v>23490</v>
      </c>
      <c r="AO1747" s="294" t="s">
        <v>3983</v>
      </c>
      <c r="AP1747" s="294">
        <v>54.9</v>
      </c>
      <c r="AQ1747" s="294">
        <v>408.89600000000002</v>
      </c>
      <c r="AR1747" s="294">
        <v>0.97870000000000001</v>
      </c>
      <c r="AS1747" s="294">
        <v>20610</v>
      </c>
      <c r="AU1747" s="294" t="s">
        <v>3983</v>
      </c>
      <c r="AV1747" s="294">
        <v>55.8</v>
      </c>
      <c r="AW1747" s="294">
        <v>408.89600000000002</v>
      </c>
      <c r="AX1747" s="294">
        <v>0.98229999999999995</v>
      </c>
      <c r="AY1747" s="294">
        <v>14940</v>
      </c>
      <c r="BA1747" s="294" t="s">
        <v>3983</v>
      </c>
      <c r="BB1747" s="294">
        <v>35.1</v>
      </c>
      <c r="BC1747" s="294">
        <v>408.89600000000002</v>
      </c>
      <c r="BD1747" s="294">
        <v>0.98080000000000001</v>
      </c>
      <c r="BE1747" s="294">
        <v>9180</v>
      </c>
      <c r="BG1747" s="294" t="s">
        <v>3983</v>
      </c>
      <c r="BH1747" s="294">
        <v>26.1</v>
      </c>
      <c r="BI1747" s="294">
        <v>408.89600000000002</v>
      </c>
      <c r="BJ1747" s="294">
        <v>0.92310000000000003</v>
      </c>
      <c r="BK1747" s="294">
        <v>8640</v>
      </c>
      <c r="BM1747" s="294" t="s">
        <v>3983</v>
      </c>
      <c r="BN1747" s="294">
        <v>40.5</v>
      </c>
      <c r="BO1747" s="294">
        <v>408.89600000000002</v>
      </c>
      <c r="BP1747" s="294">
        <v>0.91510000000000002</v>
      </c>
      <c r="BQ1747" s="294">
        <v>8730</v>
      </c>
      <c r="BS1747" s="294" t="s">
        <v>3983</v>
      </c>
      <c r="BT1747" s="294">
        <v>36</v>
      </c>
      <c r="BU1747" s="294">
        <v>408.89600000000002</v>
      </c>
      <c r="BV1747" s="294">
        <v>0.95099999999999996</v>
      </c>
      <c r="BW1747" s="294">
        <v>12240</v>
      </c>
      <c r="BY1747" s="294" t="s">
        <v>3983</v>
      </c>
    </row>
    <row r="1748" spans="1:77">
      <c r="A1748" s="301">
        <v>1782</v>
      </c>
      <c r="B1748" s="302" t="s">
        <v>4484</v>
      </c>
      <c r="C1748" s="301" t="s">
        <v>5688</v>
      </c>
      <c r="D1748" s="302" t="s">
        <v>4097</v>
      </c>
      <c r="E1748" s="303">
        <v>130</v>
      </c>
      <c r="F1748" s="294">
        <v>98.16</v>
      </c>
      <c r="G1748" s="294">
        <v>98</v>
      </c>
      <c r="H1748" s="294">
        <v>0.98960000000000004</v>
      </c>
      <c r="I1748" s="294">
        <v>31108</v>
      </c>
      <c r="K1748" s="294" t="s">
        <v>3983</v>
      </c>
      <c r="L1748" s="294">
        <v>82.8</v>
      </c>
      <c r="M1748" s="294">
        <v>98</v>
      </c>
      <c r="N1748" s="294">
        <v>0.9889</v>
      </c>
      <c r="O1748" s="294">
        <v>26272</v>
      </c>
      <c r="Q1748" s="294" t="s">
        <v>3983</v>
      </c>
      <c r="R1748" s="294">
        <v>88</v>
      </c>
      <c r="S1748" s="294">
        <v>98</v>
      </c>
      <c r="T1748" s="294">
        <v>0.98949999999999994</v>
      </c>
      <c r="U1748" s="294">
        <v>26716</v>
      </c>
      <c r="W1748" s="294" t="s">
        <v>3983</v>
      </c>
      <c r="X1748" s="294">
        <v>71.2</v>
      </c>
      <c r="Y1748" s="294">
        <v>98</v>
      </c>
      <c r="Z1748" s="294">
        <v>0.99280000000000002</v>
      </c>
      <c r="AA1748" s="294">
        <v>21764</v>
      </c>
      <c r="AC1748" s="294" t="s">
        <v>3983</v>
      </c>
      <c r="AD1748" s="294">
        <v>83.6</v>
      </c>
      <c r="AE1748" s="294">
        <v>98</v>
      </c>
      <c r="AF1748" s="294">
        <v>0.99070000000000003</v>
      </c>
      <c r="AG1748" s="294">
        <v>24516</v>
      </c>
      <c r="AI1748" s="294" t="s">
        <v>3983</v>
      </c>
      <c r="AJ1748" s="294">
        <v>85.6</v>
      </c>
      <c r="AK1748" s="294">
        <v>98</v>
      </c>
      <c r="AL1748" s="294">
        <v>0.99990000000000001</v>
      </c>
      <c r="AM1748" s="294">
        <v>26008</v>
      </c>
      <c r="AO1748" s="294" t="s">
        <v>3983</v>
      </c>
      <c r="AP1748" s="294">
        <v>60.8</v>
      </c>
      <c r="AQ1748" s="294">
        <v>98</v>
      </c>
      <c r="AR1748" s="294">
        <v>0.98719999999999997</v>
      </c>
      <c r="AS1748" s="294">
        <v>21604</v>
      </c>
      <c r="AU1748" s="294" t="s">
        <v>3983</v>
      </c>
      <c r="AV1748" s="294">
        <v>48.8</v>
      </c>
      <c r="AW1748" s="294">
        <v>98</v>
      </c>
      <c r="AX1748" s="294">
        <v>0.99349999999999994</v>
      </c>
      <c r="AY1748" s="294">
        <v>17088</v>
      </c>
      <c r="BA1748" s="294" t="s">
        <v>3983</v>
      </c>
      <c r="BB1748" s="294">
        <v>46.8</v>
      </c>
      <c r="BC1748" s="294">
        <v>98</v>
      </c>
      <c r="BD1748" s="294">
        <v>0.99380000000000002</v>
      </c>
      <c r="BE1748" s="294">
        <v>17740</v>
      </c>
      <c r="BG1748" s="294" t="s">
        <v>3983</v>
      </c>
      <c r="BH1748" s="294">
        <v>54.4</v>
      </c>
      <c r="BI1748" s="294">
        <v>98</v>
      </c>
      <c r="BJ1748" s="294">
        <v>0.99549999999999994</v>
      </c>
      <c r="BK1748" s="294">
        <v>21048</v>
      </c>
      <c r="BM1748" s="294" t="s">
        <v>3983</v>
      </c>
      <c r="BN1748" s="294">
        <v>58</v>
      </c>
      <c r="BO1748" s="294">
        <v>98</v>
      </c>
      <c r="BP1748" s="294">
        <v>0.996</v>
      </c>
      <c r="BQ1748" s="294">
        <v>19628</v>
      </c>
      <c r="BS1748" s="294" t="s">
        <v>3983</v>
      </c>
      <c r="BT1748" s="294">
        <v>45.2</v>
      </c>
      <c r="BU1748" s="294">
        <v>98</v>
      </c>
      <c r="BV1748" s="294">
        <v>0.99660000000000004</v>
      </c>
      <c r="BW1748" s="294">
        <v>25708</v>
      </c>
      <c r="BY1748" s="294" t="s">
        <v>3983</v>
      </c>
    </row>
    <row r="1749" spans="1:77">
      <c r="A1749" s="301">
        <v>1783</v>
      </c>
      <c r="B1749" s="302" t="s">
        <v>4484</v>
      </c>
      <c r="C1749" s="301" t="s">
        <v>5697</v>
      </c>
      <c r="D1749" s="302" t="s">
        <v>4652</v>
      </c>
      <c r="E1749" s="303">
        <v>122.22222222222221</v>
      </c>
      <c r="F1749" s="294">
        <v>125.1</v>
      </c>
      <c r="G1749" s="294">
        <v>142.6</v>
      </c>
      <c r="H1749" s="294">
        <v>0.8448</v>
      </c>
      <c r="I1749" s="294">
        <v>54769</v>
      </c>
      <c r="K1749" s="294" t="s">
        <v>3983</v>
      </c>
      <c r="L1749" s="294">
        <v>142.6</v>
      </c>
      <c r="M1749" s="294">
        <v>142.6</v>
      </c>
      <c r="N1749" s="294">
        <v>0.91820000000000002</v>
      </c>
      <c r="O1749" s="294">
        <v>56402</v>
      </c>
      <c r="Q1749" s="294" t="s">
        <v>3983</v>
      </c>
      <c r="R1749" s="294">
        <v>107.92</v>
      </c>
      <c r="S1749" s="294">
        <v>107.92</v>
      </c>
      <c r="T1749" s="294">
        <v>0.98780000000000001</v>
      </c>
      <c r="U1749" s="294">
        <v>44353</v>
      </c>
      <c r="W1749" s="294" t="s">
        <v>3983</v>
      </c>
      <c r="X1749" s="294">
        <v>112.48</v>
      </c>
      <c r="Y1749" s="294">
        <v>107.92</v>
      </c>
      <c r="Z1749" s="294">
        <v>0.98660000000000003</v>
      </c>
      <c r="AA1749" s="294">
        <v>45384</v>
      </c>
      <c r="AC1749" s="294" t="s">
        <v>3983</v>
      </c>
      <c r="AD1749" s="294">
        <v>112.4</v>
      </c>
      <c r="AE1749" s="294">
        <v>102.3</v>
      </c>
      <c r="AF1749" s="294">
        <v>0.98509999999999998</v>
      </c>
      <c r="AG1749" s="294">
        <v>49183</v>
      </c>
      <c r="AI1749" s="294" t="s">
        <v>3983</v>
      </c>
      <c r="AJ1749" s="294">
        <v>102.1</v>
      </c>
      <c r="AK1749" s="294">
        <v>109.9</v>
      </c>
      <c r="AL1749" s="294">
        <v>0.98550000000000004</v>
      </c>
      <c r="AM1749" s="294">
        <v>51943</v>
      </c>
      <c r="AO1749" s="294" t="s">
        <v>3983</v>
      </c>
      <c r="AP1749" s="294">
        <v>67.8</v>
      </c>
      <c r="AQ1749" s="294">
        <v>109.6</v>
      </c>
      <c r="AR1749" s="294">
        <v>0.98619999999999997</v>
      </c>
      <c r="AS1749" s="294">
        <v>49737</v>
      </c>
      <c r="AU1749" s="294" t="s">
        <v>3983</v>
      </c>
      <c r="AV1749" s="294">
        <v>89.36</v>
      </c>
      <c r="AW1749" s="294">
        <v>114</v>
      </c>
      <c r="AX1749" s="294">
        <v>0.98860000000000003</v>
      </c>
      <c r="AY1749" s="294">
        <v>39081</v>
      </c>
      <c r="BA1749" s="294" t="s">
        <v>3983</v>
      </c>
      <c r="BB1749" s="294">
        <v>89.36</v>
      </c>
      <c r="BC1749" s="294">
        <v>97.784000000000006</v>
      </c>
      <c r="BD1749" s="294">
        <v>0.98250000000000004</v>
      </c>
      <c r="BE1749" s="294">
        <v>33211</v>
      </c>
      <c r="BG1749" s="294" t="s">
        <v>3983</v>
      </c>
      <c r="BH1749" s="294">
        <v>81.2</v>
      </c>
      <c r="BI1749" s="294">
        <v>97.784000000000006</v>
      </c>
      <c r="BJ1749" s="294">
        <v>0.98439999999999994</v>
      </c>
      <c r="BK1749" s="294">
        <v>34354</v>
      </c>
      <c r="BM1749" s="294" t="s">
        <v>3983</v>
      </c>
      <c r="BN1749" s="294">
        <v>97.2</v>
      </c>
      <c r="BO1749" s="294">
        <v>97.784000000000006</v>
      </c>
      <c r="BP1749" s="294">
        <v>0.96729999999999994</v>
      </c>
      <c r="BQ1749" s="294">
        <v>37497</v>
      </c>
      <c r="BS1749" s="294" t="s">
        <v>3983</v>
      </c>
      <c r="BT1749" s="294">
        <v>84</v>
      </c>
      <c r="BU1749" s="294">
        <v>108.2</v>
      </c>
      <c r="BV1749" s="294">
        <v>0.8458</v>
      </c>
      <c r="BW1749" s="294">
        <v>40468</v>
      </c>
      <c r="BY1749" s="294" t="s">
        <v>3983</v>
      </c>
    </row>
    <row r="1750" spans="1:77">
      <c r="A1750" s="301">
        <v>1784</v>
      </c>
      <c r="B1750" s="302" t="s">
        <v>4484</v>
      </c>
      <c r="C1750" s="301" t="s">
        <v>5698</v>
      </c>
      <c r="D1750" s="302" t="s">
        <v>4139</v>
      </c>
      <c r="E1750" s="303">
        <v>750</v>
      </c>
      <c r="F1750" s="294">
        <v>499</v>
      </c>
      <c r="G1750" s="294">
        <v>600</v>
      </c>
      <c r="H1750" s="294">
        <v>0.99039999999999995</v>
      </c>
      <c r="I1750" s="294">
        <v>252190</v>
      </c>
      <c r="J1750" s="294" t="e">
        <f>I1750-#REF!</f>
        <v>#REF!</v>
      </c>
      <c r="K1750" s="294">
        <v>0.70879999999999999</v>
      </c>
      <c r="L1750" s="294">
        <v>466</v>
      </c>
      <c r="M1750" s="294">
        <v>600</v>
      </c>
      <c r="N1750" s="294">
        <v>0.98739999999999994</v>
      </c>
      <c r="O1750" s="294">
        <v>236430</v>
      </c>
      <c r="Q1750" s="294">
        <v>0.69069999999999998</v>
      </c>
      <c r="R1750" s="294">
        <v>476</v>
      </c>
      <c r="S1750" s="294">
        <v>600</v>
      </c>
      <c r="T1750" s="294">
        <v>0.99019999999999997</v>
      </c>
      <c r="U1750" s="294">
        <v>213040</v>
      </c>
      <c r="V1750" s="294" t="e">
        <f>U1750-#REF!</f>
        <v>#REF!</v>
      </c>
      <c r="W1750" s="294">
        <v>0.62780000000000002</v>
      </c>
      <c r="X1750" s="294">
        <v>499</v>
      </c>
      <c r="Y1750" s="294">
        <v>600</v>
      </c>
      <c r="Z1750" s="294">
        <v>0.98949999999999994</v>
      </c>
      <c r="AA1750" s="294">
        <v>242920</v>
      </c>
      <c r="AB1750" s="294" t="e">
        <f>AA1750-#REF!</f>
        <v>#REF!</v>
      </c>
      <c r="AC1750" s="294">
        <v>0.6613</v>
      </c>
      <c r="AD1750" s="294">
        <v>488</v>
      </c>
      <c r="AE1750" s="294">
        <v>600</v>
      </c>
      <c r="AF1750" s="294">
        <v>0.98619999999999997</v>
      </c>
      <c r="AG1750" s="294">
        <v>223190</v>
      </c>
      <c r="AH1750" s="294" t="e">
        <f>AG1750-#REF!</f>
        <v>#REF!</v>
      </c>
      <c r="AI1750" s="294">
        <v>0.62329999999999997</v>
      </c>
      <c r="AJ1750" s="294">
        <v>482</v>
      </c>
      <c r="AK1750" s="294">
        <v>600</v>
      </c>
      <c r="AL1750" s="294">
        <v>0.98760000000000003</v>
      </c>
      <c r="AM1750" s="294">
        <v>237120</v>
      </c>
      <c r="AN1750" s="294" t="e">
        <f>AM1750-#REF!</f>
        <v>#REF!</v>
      </c>
      <c r="AO1750" s="294">
        <v>0.69189999999999996</v>
      </c>
      <c r="AP1750" s="294">
        <v>454</v>
      </c>
      <c r="AQ1750" s="294">
        <v>600</v>
      </c>
      <c r="AR1750" s="294">
        <v>0.9859</v>
      </c>
      <c r="AS1750" s="294">
        <v>184190</v>
      </c>
      <c r="AU1750" s="294">
        <v>0.55310000000000004</v>
      </c>
      <c r="AV1750" s="294">
        <v>368</v>
      </c>
      <c r="AW1750" s="294">
        <v>600</v>
      </c>
      <c r="AX1750" s="294">
        <v>0.98570000000000002</v>
      </c>
      <c r="AY1750" s="294">
        <v>193630</v>
      </c>
      <c r="AZ1750" s="294" t="e">
        <f>AY1750-#REF!</f>
        <v>#REF!</v>
      </c>
      <c r="BA1750" s="294">
        <v>0.74139999999999995</v>
      </c>
      <c r="BB1750" s="294">
        <v>379</v>
      </c>
      <c r="BC1750" s="294">
        <v>600</v>
      </c>
      <c r="BD1750" s="294">
        <v>0.98680000000000001</v>
      </c>
      <c r="BE1750" s="294">
        <v>197230</v>
      </c>
      <c r="BF1750" s="294" t="e">
        <f>BE1750-#REF!</f>
        <v>#REF!</v>
      </c>
      <c r="BG1750" s="294">
        <v>0.70889999999999997</v>
      </c>
      <c r="BH1750" s="294">
        <v>410</v>
      </c>
      <c r="BI1750" s="294">
        <v>600</v>
      </c>
      <c r="BJ1750" s="294">
        <v>0.90410000000000001</v>
      </c>
      <c r="BK1750" s="294">
        <v>205940</v>
      </c>
      <c r="BL1750" s="294" t="e">
        <f>BK1750-#REF!</f>
        <v>#REF!</v>
      </c>
      <c r="BM1750" s="294">
        <v>0.74680000000000002</v>
      </c>
      <c r="BN1750" s="294">
        <v>435</v>
      </c>
      <c r="BO1750" s="294">
        <v>600</v>
      </c>
      <c r="BP1750" s="294">
        <v>0.99299999999999999</v>
      </c>
      <c r="BQ1750" s="294">
        <v>209890</v>
      </c>
      <c r="BR1750" s="294" t="e">
        <f>BQ1750-#REF!</f>
        <v>#REF!</v>
      </c>
      <c r="BS1750" s="294">
        <v>0.72309999999999997</v>
      </c>
      <c r="BT1750" s="294">
        <v>345</v>
      </c>
      <c r="BU1750" s="294">
        <v>600</v>
      </c>
      <c r="BV1750" s="294">
        <v>0.98680000000000001</v>
      </c>
      <c r="BW1750" s="294">
        <v>179870</v>
      </c>
      <c r="BX1750" s="294" t="e">
        <f>BW1750-#REF!</f>
        <v>#REF!</v>
      </c>
      <c r="BY1750" s="294">
        <v>0.71009999999999995</v>
      </c>
    </row>
    <row r="1751" spans="1:77">
      <c r="A1751" s="301">
        <v>1785</v>
      </c>
      <c r="B1751" s="302" t="s">
        <v>4484</v>
      </c>
      <c r="C1751" s="301" t="s">
        <v>5699</v>
      </c>
      <c r="D1751" s="302" t="s">
        <v>4139</v>
      </c>
      <c r="E1751" s="303">
        <v>990</v>
      </c>
      <c r="F1751" s="294">
        <v>827.2</v>
      </c>
      <c r="G1751" s="294">
        <v>820</v>
      </c>
      <c r="H1751" s="294">
        <v>0.98119999999999996</v>
      </c>
      <c r="I1751" s="294">
        <v>363820</v>
      </c>
      <c r="J1751" s="294" t="e">
        <f>I1751-#REF!</f>
        <v>#REF!</v>
      </c>
      <c r="K1751" s="294">
        <v>0.62260000000000004</v>
      </c>
      <c r="L1751" s="294">
        <v>788</v>
      </c>
      <c r="M1751" s="294">
        <v>792</v>
      </c>
      <c r="N1751" s="294">
        <v>1.2177</v>
      </c>
      <c r="O1751" s="294">
        <v>136740</v>
      </c>
      <c r="Q1751" s="294">
        <v>0.1915</v>
      </c>
      <c r="R1751" s="294">
        <v>853.6</v>
      </c>
      <c r="S1751" s="294">
        <v>842.4</v>
      </c>
      <c r="T1751" s="294">
        <v>0.98480000000000001</v>
      </c>
      <c r="U1751" s="294">
        <v>392000</v>
      </c>
      <c r="V1751" s="294" t="e">
        <f>U1751-#REF!</f>
        <v>#REF!</v>
      </c>
      <c r="W1751" s="294">
        <v>0.64770000000000005</v>
      </c>
      <c r="X1751" s="294">
        <v>875.2</v>
      </c>
      <c r="Y1751" s="294">
        <v>875.2</v>
      </c>
      <c r="Z1751" s="294">
        <v>1.0032000000000001</v>
      </c>
      <c r="AA1751" s="294">
        <v>303920</v>
      </c>
      <c r="AC1751" s="294">
        <v>0.46529999999999999</v>
      </c>
      <c r="AD1751" s="294">
        <v>827.2</v>
      </c>
      <c r="AE1751" s="294">
        <v>827.2</v>
      </c>
      <c r="AF1751" s="294">
        <v>1.0482</v>
      </c>
      <c r="AG1751" s="294">
        <v>249200</v>
      </c>
      <c r="AI1751" s="294">
        <v>0.38629999999999998</v>
      </c>
      <c r="AJ1751" s="294">
        <v>866.4</v>
      </c>
      <c r="AK1751" s="294">
        <v>866.4</v>
      </c>
      <c r="AL1751" s="294">
        <v>1.0325</v>
      </c>
      <c r="AM1751" s="294">
        <v>243100</v>
      </c>
      <c r="AO1751" s="294">
        <v>0.3775</v>
      </c>
      <c r="AP1751" s="294">
        <v>856</v>
      </c>
      <c r="AQ1751" s="294">
        <v>856</v>
      </c>
      <c r="AR1751" s="294">
        <v>1.0835999999999999</v>
      </c>
      <c r="AS1751" s="294">
        <v>198700</v>
      </c>
      <c r="AU1751" s="294">
        <v>0.28789999999999999</v>
      </c>
      <c r="AV1751" s="294">
        <v>837.6</v>
      </c>
      <c r="AW1751" s="294">
        <v>837.6</v>
      </c>
      <c r="AX1751" s="294">
        <v>1.0266</v>
      </c>
      <c r="AY1751" s="294">
        <v>259840</v>
      </c>
      <c r="BA1751" s="294">
        <v>0.41970000000000002</v>
      </c>
      <c r="BB1751" s="294">
        <v>943.2</v>
      </c>
      <c r="BC1751" s="294">
        <v>943.2</v>
      </c>
      <c r="BD1751" s="294">
        <v>1.0554999999999999</v>
      </c>
      <c r="BE1751" s="294">
        <v>225360</v>
      </c>
      <c r="BG1751" s="294">
        <v>0.30430000000000001</v>
      </c>
      <c r="BH1751" s="294">
        <v>844</v>
      </c>
      <c r="BI1751" s="294">
        <v>844</v>
      </c>
      <c r="BJ1751" s="294">
        <v>1.0043</v>
      </c>
      <c r="BK1751" s="294">
        <v>300020</v>
      </c>
      <c r="BM1751" s="294">
        <v>0.4758</v>
      </c>
      <c r="BN1751" s="294">
        <v>863.2</v>
      </c>
      <c r="BO1751" s="294">
        <v>863.2</v>
      </c>
      <c r="BP1751" s="294">
        <v>1.075</v>
      </c>
      <c r="BQ1751" s="294">
        <v>165320</v>
      </c>
      <c r="BS1751" s="294">
        <v>0.2651</v>
      </c>
      <c r="BT1751" s="294">
        <v>877.6</v>
      </c>
      <c r="BU1751" s="294">
        <v>877.6</v>
      </c>
      <c r="BV1751" s="294">
        <v>1.1242000000000001</v>
      </c>
      <c r="BW1751" s="294">
        <v>178280</v>
      </c>
      <c r="BY1751" s="294">
        <v>0.2429</v>
      </c>
    </row>
    <row r="1752" spans="1:77">
      <c r="A1752" s="301">
        <v>1786</v>
      </c>
      <c r="B1752" s="302" t="s">
        <v>4484</v>
      </c>
      <c r="C1752" s="301" t="s">
        <v>5700</v>
      </c>
      <c r="D1752" s="302" t="s">
        <v>4139</v>
      </c>
      <c r="E1752" s="303">
        <v>300</v>
      </c>
      <c r="F1752" s="294">
        <v>158.4</v>
      </c>
      <c r="G1752" s="294">
        <v>240</v>
      </c>
      <c r="H1752" s="294">
        <v>0.99</v>
      </c>
      <c r="I1752" s="294">
        <v>14256</v>
      </c>
      <c r="K1752" s="294">
        <v>0.1263</v>
      </c>
      <c r="L1752" s="294">
        <v>159.6</v>
      </c>
      <c r="M1752" s="294">
        <v>240</v>
      </c>
      <c r="N1752" s="294">
        <v>0.9667</v>
      </c>
      <c r="O1752" s="294">
        <v>16020</v>
      </c>
      <c r="Q1752" s="294">
        <v>0.1396</v>
      </c>
      <c r="R1752" s="294">
        <v>120</v>
      </c>
      <c r="S1752" s="294">
        <v>240</v>
      </c>
      <c r="T1752" s="294">
        <v>0.99409999999999998</v>
      </c>
      <c r="U1752" s="294">
        <v>12048</v>
      </c>
      <c r="W1752" s="294">
        <v>0.14030000000000001</v>
      </c>
      <c r="X1752" s="294">
        <v>163.19999999999999</v>
      </c>
      <c r="Y1752" s="294">
        <v>240</v>
      </c>
      <c r="Z1752" s="294">
        <v>0.98370000000000002</v>
      </c>
      <c r="AA1752" s="294">
        <v>16560</v>
      </c>
      <c r="AC1752" s="294">
        <v>0.13869999999999999</v>
      </c>
      <c r="AD1752" s="294">
        <v>144</v>
      </c>
      <c r="AE1752" s="294">
        <v>240</v>
      </c>
      <c r="AF1752" s="294">
        <v>0.97989999999999999</v>
      </c>
      <c r="AG1752" s="294">
        <v>15732</v>
      </c>
      <c r="AI1752" s="294">
        <v>0.14990000000000001</v>
      </c>
      <c r="AJ1752" s="294">
        <v>121.2</v>
      </c>
      <c r="AK1752" s="294">
        <v>240</v>
      </c>
      <c r="AL1752" s="294">
        <v>0.98160000000000003</v>
      </c>
      <c r="AM1752" s="294">
        <v>15360</v>
      </c>
      <c r="AO1752" s="294">
        <v>0.17929999999999999</v>
      </c>
      <c r="AP1752" s="294">
        <v>92.4</v>
      </c>
      <c r="AQ1752" s="294">
        <v>240</v>
      </c>
      <c r="AR1752" s="294">
        <v>0.99719999999999998</v>
      </c>
      <c r="AS1752" s="294">
        <v>12756</v>
      </c>
      <c r="AU1752" s="294">
        <v>0.18609999999999999</v>
      </c>
      <c r="AV1752" s="294">
        <v>42</v>
      </c>
      <c r="AW1752" s="294">
        <v>240</v>
      </c>
      <c r="AX1752" s="294">
        <v>0.99690000000000001</v>
      </c>
      <c r="AY1752" s="294">
        <v>11496</v>
      </c>
      <c r="BA1752" s="294">
        <v>0.38129999999999997</v>
      </c>
      <c r="BB1752" s="294">
        <v>135.6</v>
      </c>
      <c r="BC1752" s="294">
        <v>240</v>
      </c>
      <c r="BD1752" s="294">
        <v>0.97650000000000003</v>
      </c>
      <c r="BE1752" s="294">
        <v>14424</v>
      </c>
      <c r="BG1752" s="294">
        <v>0.1464</v>
      </c>
      <c r="BH1752" s="294">
        <v>37.200000000000003</v>
      </c>
      <c r="BI1752" s="294">
        <v>240</v>
      </c>
      <c r="BJ1752" s="294">
        <v>1</v>
      </c>
      <c r="BK1752" s="294">
        <v>10356</v>
      </c>
      <c r="BM1752" s="294">
        <v>0.37419999999999998</v>
      </c>
      <c r="BN1752" s="294">
        <v>146.4</v>
      </c>
      <c r="BO1752" s="294">
        <v>240</v>
      </c>
      <c r="BP1752" s="294">
        <v>0.99429999999999996</v>
      </c>
      <c r="BQ1752" s="294">
        <v>12492</v>
      </c>
      <c r="BS1752" s="294">
        <v>0.12770000000000001</v>
      </c>
      <c r="BT1752" s="294">
        <v>19.2</v>
      </c>
      <c r="BU1752" s="294">
        <v>240</v>
      </c>
      <c r="BV1752" s="294">
        <v>0.99790000000000001</v>
      </c>
      <c r="BW1752" s="294">
        <v>11328</v>
      </c>
      <c r="BX1752" s="294" t="e">
        <f>BW1752-#REF!</f>
        <v>#REF!</v>
      </c>
      <c r="BY1752" s="294">
        <v>0.79469999999999996</v>
      </c>
    </row>
    <row r="1753" spans="1:77">
      <c r="A1753" s="301">
        <v>1787</v>
      </c>
      <c r="B1753" s="302" t="s">
        <v>4484</v>
      </c>
      <c r="C1753" s="301" t="s">
        <v>5701</v>
      </c>
      <c r="D1753" s="302" t="s">
        <v>4139</v>
      </c>
      <c r="E1753" s="303">
        <v>1000</v>
      </c>
      <c r="F1753" s="294">
        <v>737.4</v>
      </c>
      <c r="G1753" s="294">
        <v>800</v>
      </c>
      <c r="H1753" s="294">
        <v>0.93130000000000002</v>
      </c>
      <c r="I1753" s="294">
        <v>178080</v>
      </c>
      <c r="K1753" s="294">
        <v>0.36020000000000002</v>
      </c>
      <c r="L1753" s="294">
        <v>702</v>
      </c>
      <c r="M1753" s="294">
        <v>800</v>
      </c>
      <c r="N1753" s="294">
        <v>0.97350000000000003</v>
      </c>
      <c r="O1753" s="294">
        <v>261360</v>
      </c>
      <c r="Q1753" s="294">
        <v>0.5141</v>
      </c>
      <c r="R1753" s="294">
        <v>468</v>
      </c>
      <c r="S1753" s="294">
        <v>800</v>
      </c>
      <c r="T1753" s="294">
        <v>0.92879999999999996</v>
      </c>
      <c r="U1753" s="294">
        <v>111060</v>
      </c>
      <c r="W1753" s="294">
        <v>0.35489999999999999</v>
      </c>
      <c r="X1753" s="294">
        <v>444</v>
      </c>
      <c r="Y1753" s="294">
        <v>800</v>
      </c>
      <c r="Z1753" s="294">
        <v>0.95440000000000003</v>
      </c>
      <c r="AA1753" s="294">
        <v>149340</v>
      </c>
      <c r="AC1753" s="294">
        <v>0.47370000000000001</v>
      </c>
      <c r="AD1753" s="294">
        <v>467.4</v>
      </c>
      <c r="AE1753" s="294">
        <v>800</v>
      </c>
      <c r="AF1753" s="294">
        <v>0.95860000000000001</v>
      </c>
      <c r="AG1753" s="294">
        <v>159540</v>
      </c>
      <c r="AI1753" s="294">
        <v>0.47860000000000003</v>
      </c>
      <c r="AJ1753" s="294">
        <v>498</v>
      </c>
      <c r="AK1753" s="294">
        <v>800</v>
      </c>
      <c r="AL1753" s="294">
        <v>0.95719999999999994</v>
      </c>
      <c r="AM1753" s="294">
        <v>162180</v>
      </c>
      <c r="AO1753" s="294">
        <v>0.47260000000000002</v>
      </c>
      <c r="AP1753" s="294">
        <v>486</v>
      </c>
      <c r="AQ1753" s="294">
        <v>800</v>
      </c>
      <c r="AR1753" s="294">
        <v>0.9415</v>
      </c>
      <c r="AS1753" s="294">
        <v>129360</v>
      </c>
      <c r="AU1753" s="294">
        <v>0.38</v>
      </c>
      <c r="AV1753" s="294">
        <v>587.4</v>
      </c>
      <c r="AW1753" s="294">
        <v>800</v>
      </c>
      <c r="AX1753" s="294">
        <v>0.94330000000000003</v>
      </c>
      <c r="AY1753" s="294">
        <v>143520</v>
      </c>
      <c r="BA1753" s="294">
        <v>0.35980000000000001</v>
      </c>
      <c r="BB1753" s="294">
        <v>543.6</v>
      </c>
      <c r="BC1753" s="294">
        <v>800</v>
      </c>
      <c r="BD1753" s="294">
        <v>0.82220000000000004</v>
      </c>
      <c r="BE1753" s="294">
        <v>79860</v>
      </c>
      <c r="BG1753" s="294">
        <v>0.2402</v>
      </c>
      <c r="BH1753" s="294">
        <v>543</v>
      </c>
      <c r="BI1753" s="294">
        <v>800</v>
      </c>
      <c r="BJ1753" s="294">
        <v>0.83589999999999998</v>
      </c>
      <c r="BK1753" s="294">
        <v>54060</v>
      </c>
      <c r="BM1753" s="294">
        <v>0.16009999999999999</v>
      </c>
      <c r="BN1753" s="294">
        <v>822</v>
      </c>
      <c r="BO1753" s="294">
        <v>822</v>
      </c>
      <c r="BP1753" s="294">
        <v>0.80389999999999995</v>
      </c>
      <c r="BQ1753" s="294">
        <v>40320</v>
      </c>
      <c r="BS1753" s="294">
        <v>9.0800000000000006E-2</v>
      </c>
      <c r="BT1753" s="294">
        <v>208.2</v>
      </c>
      <c r="BU1753" s="294">
        <v>800</v>
      </c>
      <c r="BV1753" s="294">
        <v>0.89970000000000006</v>
      </c>
      <c r="BW1753" s="294">
        <v>237480</v>
      </c>
      <c r="BX1753" s="294" t="e">
        <f>BW1753-#REF!</f>
        <v>#REF!</v>
      </c>
      <c r="BY1753" s="294">
        <v>1.7039</v>
      </c>
    </row>
    <row r="1754" spans="1:77">
      <c r="A1754" s="301">
        <v>1788</v>
      </c>
      <c r="B1754" s="302" t="s">
        <v>4484</v>
      </c>
      <c r="C1754" s="301" t="s">
        <v>5702</v>
      </c>
      <c r="D1754" s="302" t="s">
        <v>4051</v>
      </c>
      <c r="E1754" s="303">
        <v>167</v>
      </c>
      <c r="F1754" s="294">
        <v>125.44</v>
      </c>
      <c r="G1754" s="294">
        <v>133.6</v>
      </c>
      <c r="H1754" s="294">
        <v>0.9516</v>
      </c>
      <c r="I1754" s="294">
        <v>29503</v>
      </c>
      <c r="K1754" s="294">
        <v>0.34329999999999999</v>
      </c>
      <c r="L1754" s="294">
        <v>107.2</v>
      </c>
      <c r="M1754" s="294">
        <v>133.6</v>
      </c>
      <c r="N1754" s="294">
        <v>0.95209999999999995</v>
      </c>
      <c r="O1754" s="294">
        <v>29150</v>
      </c>
      <c r="Q1754" s="294">
        <v>0.38390000000000002</v>
      </c>
      <c r="R1754" s="294">
        <v>115.2</v>
      </c>
      <c r="S1754" s="294">
        <v>133.6</v>
      </c>
      <c r="T1754" s="294">
        <v>0.96360000000000001</v>
      </c>
      <c r="U1754" s="294">
        <v>32392</v>
      </c>
      <c r="W1754" s="294">
        <v>0.40529999999999999</v>
      </c>
      <c r="X1754" s="294">
        <v>143.36000000000001</v>
      </c>
      <c r="Y1754" s="294">
        <v>143.36000000000001</v>
      </c>
      <c r="Z1754" s="294">
        <v>0.96450000000000002</v>
      </c>
      <c r="AA1754" s="294">
        <v>40030</v>
      </c>
      <c r="AC1754" s="294">
        <v>0.3891</v>
      </c>
      <c r="AD1754" s="294">
        <v>117.76</v>
      </c>
      <c r="AE1754" s="294">
        <v>133.6</v>
      </c>
      <c r="AF1754" s="294">
        <v>0.98099999999999998</v>
      </c>
      <c r="AG1754" s="294">
        <v>33807</v>
      </c>
      <c r="AI1754" s="294">
        <v>0.39340000000000003</v>
      </c>
      <c r="AJ1754" s="294">
        <v>134.4</v>
      </c>
      <c r="AK1754" s="294">
        <v>134.4</v>
      </c>
      <c r="AL1754" s="294">
        <v>0.97970000000000002</v>
      </c>
      <c r="AM1754" s="294">
        <v>34030</v>
      </c>
      <c r="AO1754" s="294">
        <v>0.35899999999999999</v>
      </c>
      <c r="AP1754" s="294">
        <v>109.76</v>
      </c>
      <c r="AQ1754" s="294">
        <v>133.6</v>
      </c>
      <c r="AR1754" s="294">
        <v>1.0390999999999999</v>
      </c>
      <c r="AS1754" s="294">
        <v>22406</v>
      </c>
      <c r="AU1754" s="294">
        <v>0.2641</v>
      </c>
      <c r="AV1754" s="294">
        <v>97.92</v>
      </c>
      <c r="AW1754" s="294">
        <v>133.6</v>
      </c>
      <c r="AX1754" s="294">
        <v>0.98199999999999998</v>
      </c>
      <c r="AY1754" s="294">
        <v>23762</v>
      </c>
      <c r="BA1754" s="294">
        <v>0.34320000000000001</v>
      </c>
      <c r="BB1754" s="294">
        <v>79.36</v>
      </c>
      <c r="BC1754" s="294">
        <v>133.6</v>
      </c>
      <c r="BD1754" s="294">
        <v>1.095</v>
      </c>
      <c r="BE1754" s="294">
        <v>19409</v>
      </c>
      <c r="BG1754" s="294">
        <v>0.30020000000000002</v>
      </c>
      <c r="BH1754" s="294">
        <v>86.72</v>
      </c>
      <c r="BI1754" s="294">
        <v>133.6</v>
      </c>
      <c r="BJ1754" s="294">
        <v>1.0538000000000001</v>
      </c>
      <c r="BK1754" s="294">
        <v>19953</v>
      </c>
      <c r="BM1754" s="294">
        <v>0.29349999999999998</v>
      </c>
      <c r="BN1754" s="294">
        <v>81.92</v>
      </c>
      <c r="BO1754" s="294">
        <v>133.6</v>
      </c>
      <c r="BP1754" s="294">
        <v>1.0487</v>
      </c>
      <c r="BQ1754" s="294">
        <v>22731</v>
      </c>
      <c r="BS1754" s="294">
        <v>0.39369999999999999</v>
      </c>
      <c r="BT1754" s="294">
        <v>60.48</v>
      </c>
      <c r="BU1754" s="294">
        <v>133.6</v>
      </c>
      <c r="BV1754" s="294">
        <v>0.95450000000000002</v>
      </c>
      <c r="BW1754" s="294">
        <v>33675</v>
      </c>
      <c r="BX1754" s="294" t="e">
        <f>BW1754-#REF!</f>
        <v>#REF!</v>
      </c>
      <c r="BY1754" s="294">
        <v>0.78410000000000002</v>
      </c>
    </row>
    <row r="1755" spans="1:77">
      <c r="A1755" s="301">
        <v>1789</v>
      </c>
      <c r="B1755" s="302" t="s">
        <v>4484</v>
      </c>
      <c r="C1755" s="301" t="s">
        <v>5703</v>
      </c>
      <c r="D1755" s="302" t="s">
        <v>5704</v>
      </c>
      <c r="E1755" s="303">
        <v>3000</v>
      </c>
      <c r="F1755" s="294">
        <v>2821.88</v>
      </c>
      <c r="G1755" s="294">
        <v>2821.88</v>
      </c>
      <c r="H1755" s="294">
        <v>0.87929999999999997</v>
      </c>
      <c r="I1755" s="294">
        <v>1433400</v>
      </c>
      <c r="J1755" s="294" t="e">
        <f>I1755-#REF!</f>
        <v>#REF!</v>
      </c>
      <c r="K1755" s="294">
        <v>0.8024</v>
      </c>
      <c r="L1755" s="294">
        <v>2817.36</v>
      </c>
      <c r="M1755" s="294">
        <v>2817.36</v>
      </c>
      <c r="N1755" s="294">
        <v>0.92779999999999996</v>
      </c>
      <c r="O1755" s="294">
        <v>656100</v>
      </c>
      <c r="Q1755" s="294">
        <v>0.33739999999999998</v>
      </c>
      <c r="R1755" s="294">
        <v>3044.76</v>
      </c>
      <c r="S1755" s="294">
        <v>3044.76</v>
      </c>
      <c r="T1755" s="294">
        <v>0.89790000000000003</v>
      </c>
      <c r="U1755" s="294">
        <v>849500</v>
      </c>
      <c r="W1755" s="294">
        <v>0.43159999999999998</v>
      </c>
      <c r="X1755" s="294">
        <v>2822.4</v>
      </c>
      <c r="Y1755" s="294">
        <v>2822.4</v>
      </c>
      <c r="Z1755" s="294">
        <v>0.93559999999999999</v>
      </c>
      <c r="AA1755" s="294">
        <v>1041600</v>
      </c>
      <c r="AC1755" s="294">
        <v>0.5302</v>
      </c>
      <c r="AD1755" s="294">
        <v>2820.52</v>
      </c>
      <c r="AE1755" s="294">
        <v>2820.52</v>
      </c>
      <c r="AF1755" s="294">
        <v>0.94520000000000004</v>
      </c>
      <c r="AG1755" s="294">
        <v>1201500</v>
      </c>
      <c r="AH1755" s="294" t="e">
        <f>AG1755-#REF!</f>
        <v>#REF!</v>
      </c>
      <c r="AI1755" s="294">
        <v>0.60580000000000001</v>
      </c>
      <c r="AJ1755" s="294">
        <v>3258.28</v>
      </c>
      <c r="AK1755" s="294">
        <v>3258.28</v>
      </c>
      <c r="AL1755" s="294">
        <v>0.93169999999999997</v>
      </c>
      <c r="AM1755" s="294">
        <v>1012000</v>
      </c>
      <c r="AO1755" s="294">
        <v>0.46300000000000002</v>
      </c>
      <c r="AP1755" s="294">
        <v>3042.8</v>
      </c>
      <c r="AQ1755" s="294">
        <v>3042.8</v>
      </c>
      <c r="AR1755" s="294">
        <v>0.94979999999999998</v>
      </c>
      <c r="AS1755" s="294">
        <v>1273201</v>
      </c>
      <c r="AU1755" s="294">
        <v>0.59209999999999996</v>
      </c>
      <c r="AV1755" s="294">
        <v>2908.32</v>
      </c>
      <c r="AW1755" s="294">
        <v>2908.32</v>
      </c>
      <c r="AX1755" s="294">
        <v>0.95579999999999998</v>
      </c>
      <c r="AY1755" s="294">
        <v>1249100</v>
      </c>
      <c r="AZ1755" s="294" t="e">
        <f>AY1755-#REF!</f>
        <v>#REF!</v>
      </c>
      <c r="BA1755" s="294">
        <v>0.62409999999999999</v>
      </c>
      <c r="BB1755" s="294">
        <v>2922</v>
      </c>
      <c r="BC1755" s="294">
        <v>2922</v>
      </c>
      <c r="BD1755" s="294">
        <v>0.94030000000000002</v>
      </c>
      <c r="BE1755" s="294">
        <v>1343100</v>
      </c>
      <c r="BF1755" s="294" t="e">
        <f>BE1755-#REF!</f>
        <v>#REF!</v>
      </c>
      <c r="BG1755" s="294">
        <v>0.65700000000000003</v>
      </c>
      <c r="BH1755" s="294">
        <v>2880.12</v>
      </c>
      <c r="BI1755" s="294">
        <v>2880.12</v>
      </c>
      <c r="BJ1755" s="294">
        <v>0.93199999999999994</v>
      </c>
      <c r="BK1755" s="294">
        <v>1262200</v>
      </c>
      <c r="BL1755" s="294" t="e">
        <f>BK1755-#REF!</f>
        <v>#REF!</v>
      </c>
      <c r="BM1755" s="294">
        <v>0.63200000000000001</v>
      </c>
      <c r="BN1755" s="294">
        <v>2849.04</v>
      </c>
      <c r="BO1755" s="294">
        <v>2849.04</v>
      </c>
      <c r="BP1755" s="294">
        <v>0.82750000000000001</v>
      </c>
      <c r="BQ1755" s="294">
        <v>688699</v>
      </c>
      <c r="BS1755" s="294">
        <v>0.43469999999999998</v>
      </c>
      <c r="BT1755" s="294">
        <v>731</v>
      </c>
      <c r="BU1755" s="294">
        <v>2400</v>
      </c>
      <c r="BV1755" s="294">
        <v>0.69089999999999996</v>
      </c>
      <c r="BW1755" s="294">
        <v>22800</v>
      </c>
      <c r="BY1755" s="294">
        <v>6.0699999999999997E-2</v>
      </c>
    </row>
    <row r="1756" spans="1:77">
      <c r="A1756" s="301">
        <v>1790</v>
      </c>
      <c r="B1756" s="302" t="s">
        <v>4484</v>
      </c>
      <c r="C1756" s="301" t="s">
        <v>5705</v>
      </c>
      <c r="D1756" s="302" t="s">
        <v>4051</v>
      </c>
      <c r="E1756" s="303">
        <v>200</v>
      </c>
      <c r="F1756" s="294">
        <v>120.84</v>
      </c>
      <c r="G1756" s="294">
        <v>160</v>
      </c>
      <c r="H1756" s="294">
        <v>0.94569999999999999</v>
      </c>
      <c r="I1756" s="294">
        <v>25635</v>
      </c>
      <c r="K1756" s="294">
        <v>0.31159999999999999</v>
      </c>
      <c r="L1756" s="294">
        <v>118.5</v>
      </c>
      <c r="M1756" s="294">
        <v>160</v>
      </c>
      <c r="N1756" s="294">
        <v>0.93909999999999993</v>
      </c>
      <c r="O1756" s="294">
        <v>29535</v>
      </c>
      <c r="Q1756" s="294">
        <v>0.35670000000000002</v>
      </c>
      <c r="R1756" s="294">
        <v>117</v>
      </c>
      <c r="S1756" s="294">
        <v>160</v>
      </c>
      <c r="T1756" s="294">
        <v>0.93220000000000003</v>
      </c>
      <c r="U1756" s="294">
        <v>29532</v>
      </c>
      <c r="W1756" s="294">
        <v>0.3639</v>
      </c>
      <c r="X1756" s="294">
        <v>102</v>
      </c>
      <c r="Y1756" s="294">
        <v>160</v>
      </c>
      <c r="Z1756" s="294">
        <v>0.90300000000000002</v>
      </c>
      <c r="AA1756" s="294">
        <v>18990</v>
      </c>
      <c r="AC1756" s="294">
        <v>0.28639999999999999</v>
      </c>
      <c r="AD1756" s="294">
        <v>93</v>
      </c>
      <c r="AE1756" s="294">
        <v>160</v>
      </c>
      <c r="AF1756" s="294">
        <v>0.89329999999999998</v>
      </c>
      <c r="AG1756" s="294">
        <v>11040</v>
      </c>
      <c r="AI1756" s="294">
        <v>0.17860000000000001</v>
      </c>
      <c r="AJ1756" s="294">
        <v>63</v>
      </c>
      <c r="AK1756" s="294">
        <v>160</v>
      </c>
      <c r="AL1756" s="294">
        <v>0.90279999999999994</v>
      </c>
      <c r="AM1756" s="294">
        <v>12810</v>
      </c>
      <c r="AO1756" s="294">
        <v>0.31280000000000002</v>
      </c>
      <c r="AP1756" s="294">
        <v>66</v>
      </c>
      <c r="AQ1756" s="294">
        <v>160</v>
      </c>
      <c r="AR1756" s="294">
        <v>0.91010000000000002</v>
      </c>
      <c r="AS1756" s="294">
        <v>16080</v>
      </c>
      <c r="AU1756" s="294">
        <v>0.35980000000000001</v>
      </c>
      <c r="AV1756" s="294">
        <v>72</v>
      </c>
      <c r="AW1756" s="294">
        <v>160</v>
      </c>
      <c r="AX1756" s="294">
        <v>0.88829999999999998</v>
      </c>
      <c r="AY1756" s="294">
        <v>13110</v>
      </c>
      <c r="BA1756" s="294">
        <v>0.28470000000000001</v>
      </c>
      <c r="BB1756" s="294">
        <v>69</v>
      </c>
      <c r="BC1756" s="294">
        <v>160</v>
      </c>
      <c r="BD1756" s="294">
        <v>0.90310000000000001</v>
      </c>
      <c r="BE1756" s="294">
        <v>11730</v>
      </c>
      <c r="BG1756" s="294">
        <v>0.253</v>
      </c>
      <c r="BH1756" s="294">
        <v>33</v>
      </c>
      <c r="BI1756" s="294">
        <v>160</v>
      </c>
      <c r="BJ1756" s="294">
        <v>0.91669999999999996</v>
      </c>
      <c r="BK1756" s="294">
        <v>9240</v>
      </c>
      <c r="BM1756" s="294">
        <v>0.41060000000000002</v>
      </c>
      <c r="BN1756" s="294">
        <v>81</v>
      </c>
      <c r="BO1756" s="294">
        <v>160</v>
      </c>
      <c r="BP1756" s="294">
        <v>0.92110000000000003</v>
      </c>
      <c r="BQ1756" s="294">
        <v>13650</v>
      </c>
      <c r="BS1756" s="294">
        <v>0.27229999999999999</v>
      </c>
      <c r="BT1756" s="294">
        <v>84</v>
      </c>
      <c r="BU1756" s="294">
        <v>160</v>
      </c>
      <c r="BV1756" s="294">
        <v>0.91400000000000003</v>
      </c>
      <c r="BW1756" s="294">
        <v>12750</v>
      </c>
      <c r="BY1756" s="294">
        <v>0.22320000000000001</v>
      </c>
    </row>
    <row r="1757" spans="1:77">
      <c r="A1757" s="301">
        <v>1791</v>
      </c>
      <c r="B1757" s="302" t="s">
        <v>4484</v>
      </c>
      <c r="C1757" s="301" t="s">
        <v>5706</v>
      </c>
      <c r="D1757" s="302" t="s">
        <v>4139</v>
      </c>
      <c r="E1757" s="303">
        <v>111</v>
      </c>
      <c r="F1757" s="294">
        <v>151.84</v>
      </c>
      <c r="G1757" s="294">
        <v>151.84</v>
      </c>
      <c r="H1757" s="294">
        <v>0.93130000000000002</v>
      </c>
      <c r="I1757" s="294">
        <v>34937</v>
      </c>
      <c r="K1757" s="294">
        <v>0.34320000000000001</v>
      </c>
      <c r="L1757" s="294">
        <v>161.76</v>
      </c>
      <c r="M1757" s="294">
        <v>161.76</v>
      </c>
      <c r="N1757" s="294">
        <v>0.92930000000000001</v>
      </c>
      <c r="O1757" s="294">
        <v>38038</v>
      </c>
      <c r="Q1757" s="294">
        <v>0.34010000000000001</v>
      </c>
      <c r="R1757" s="294">
        <v>155.52000000000001</v>
      </c>
      <c r="S1757" s="294">
        <v>155.52000000000001</v>
      </c>
      <c r="T1757" s="294">
        <v>0.92469999999999997</v>
      </c>
      <c r="U1757" s="294">
        <v>27113</v>
      </c>
      <c r="W1757" s="294">
        <v>0.26190000000000002</v>
      </c>
      <c r="X1757" s="294">
        <v>152</v>
      </c>
      <c r="Y1757" s="294">
        <v>152</v>
      </c>
      <c r="Z1757" s="294">
        <v>0.92679999999999996</v>
      </c>
      <c r="AA1757" s="294">
        <v>21343</v>
      </c>
      <c r="AC1757" s="294">
        <v>0.20369999999999999</v>
      </c>
      <c r="AD1757" s="294">
        <v>153.28</v>
      </c>
      <c r="AE1757" s="294">
        <v>153.28</v>
      </c>
      <c r="AF1757" s="294">
        <v>0.97599999999999998</v>
      </c>
      <c r="AG1757" s="294">
        <v>29567</v>
      </c>
      <c r="AI1757" s="294">
        <v>0.26569999999999999</v>
      </c>
      <c r="AJ1757" s="294">
        <v>160</v>
      </c>
      <c r="AK1757" s="294">
        <v>160</v>
      </c>
      <c r="AL1757" s="294">
        <v>0.86250000000000004</v>
      </c>
      <c r="AM1757" s="294">
        <v>24315</v>
      </c>
      <c r="AO1757" s="294">
        <v>0.2447</v>
      </c>
      <c r="AP1757" s="294">
        <v>153.19999999999999</v>
      </c>
      <c r="AQ1757" s="294">
        <v>153.19999999999999</v>
      </c>
      <c r="AR1757" s="294">
        <v>0.91669999999999996</v>
      </c>
      <c r="AS1757" s="294">
        <v>11563</v>
      </c>
      <c r="AU1757" s="294">
        <v>0.11070000000000001</v>
      </c>
      <c r="AV1757" s="294">
        <v>160.16</v>
      </c>
      <c r="AW1757" s="294">
        <v>160.16</v>
      </c>
      <c r="AX1757" s="294">
        <v>0.90529999999999999</v>
      </c>
      <c r="AY1757" s="294">
        <v>30402</v>
      </c>
      <c r="BA1757" s="294">
        <v>0.29120000000000001</v>
      </c>
      <c r="BB1757" s="294">
        <v>156.96</v>
      </c>
      <c r="BC1757" s="294">
        <v>156.96</v>
      </c>
      <c r="BD1757" s="294">
        <v>0.92910000000000004</v>
      </c>
      <c r="BE1757" s="294">
        <v>11858</v>
      </c>
      <c r="BG1757" s="294">
        <v>0.10929999999999999</v>
      </c>
      <c r="BH1757" s="294">
        <v>20.48</v>
      </c>
      <c r="BI1757" s="294">
        <v>88.8</v>
      </c>
      <c r="BJ1757" s="294">
        <v>0.95030000000000003</v>
      </c>
      <c r="BK1757" s="294">
        <v>1414</v>
      </c>
      <c r="BM1757" s="294">
        <v>9.7699999999999995E-2</v>
      </c>
      <c r="BN1757" s="294">
        <v>24.16</v>
      </c>
      <c r="BO1757" s="294">
        <v>88.8</v>
      </c>
      <c r="BP1757" s="294">
        <v>0.94</v>
      </c>
      <c r="BQ1757" s="294">
        <v>1408</v>
      </c>
      <c r="BS1757" s="294">
        <v>9.2299999999999993E-2</v>
      </c>
      <c r="BT1757" s="294">
        <v>23.52</v>
      </c>
      <c r="BU1757" s="294">
        <v>88.8</v>
      </c>
      <c r="BV1757" s="294">
        <v>0.93479999999999996</v>
      </c>
      <c r="BW1757" s="294">
        <v>1607</v>
      </c>
      <c r="BY1757" s="294">
        <v>9.8199999999999996E-2</v>
      </c>
    </row>
    <row r="1758" spans="1:77">
      <c r="A1758" s="301">
        <v>1792</v>
      </c>
      <c r="B1758" s="302" t="s">
        <v>4484</v>
      </c>
      <c r="C1758" s="301" t="s">
        <v>5707</v>
      </c>
      <c r="D1758" s="302" t="s">
        <v>4652</v>
      </c>
      <c r="E1758" s="303">
        <v>122.22222222222221</v>
      </c>
      <c r="F1758" s="294">
        <v>101.44</v>
      </c>
      <c r="G1758" s="294">
        <v>97.784000000000006</v>
      </c>
      <c r="H1758" s="294">
        <v>0.99590000000000001</v>
      </c>
      <c r="I1758" s="294">
        <v>19404</v>
      </c>
      <c r="K1758" s="294" t="s">
        <v>3983</v>
      </c>
      <c r="L1758" s="294">
        <v>102.08</v>
      </c>
      <c r="M1758" s="294">
        <v>102.08</v>
      </c>
      <c r="N1758" s="294">
        <v>0.99490000000000001</v>
      </c>
      <c r="O1758" s="294">
        <v>19340</v>
      </c>
      <c r="Q1758" s="294" t="s">
        <v>3983</v>
      </c>
      <c r="R1758" s="294">
        <v>91.92</v>
      </c>
      <c r="S1758" s="294">
        <v>97.784000000000006</v>
      </c>
      <c r="T1758" s="294">
        <v>0.99439999999999995</v>
      </c>
      <c r="U1758" s="294">
        <v>15488</v>
      </c>
      <c r="W1758" s="294" t="s">
        <v>3983</v>
      </c>
      <c r="X1758" s="294">
        <v>97.12</v>
      </c>
      <c r="Y1758" s="294">
        <v>97.784000000000006</v>
      </c>
      <c r="Z1758" s="294">
        <v>0.99239999999999995</v>
      </c>
      <c r="AA1758" s="294">
        <v>17124</v>
      </c>
      <c r="AC1758" s="294" t="s">
        <v>3983</v>
      </c>
      <c r="AD1758" s="294">
        <v>97.44</v>
      </c>
      <c r="AE1758" s="294">
        <v>97.784000000000006</v>
      </c>
      <c r="AF1758" s="294">
        <v>0.99429999999999996</v>
      </c>
      <c r="AG1758" s="294">
        <v>16468</v>
      </c>
      <c r="AI1758" s="294" t="s">
        <v>3983</v>
      </c>
      <c r="AJ1758" s="294">
        <v>103.04</v>
      </c>
      <c r="AK1758" s="294">
        <v>103.04</v>
      </c>
      <c r="AL1758" s="294">
        <v>0.995</v>
      </c>
      <c r="AM1758" s="294">
        <v>19544</v>
      </c>
      <c r="AO1758" s="294" t="s">
        <v>3983</v>
      </c>
      <c r="AP1758" s="294">
        <v>106.16</v>
      </c>
      <c r="AQ1758" s="294">
        <v>100.72</v>
      </c>
      <c r="AR1758" s="294">
        <v>0.99509999999999998</v>
      </c>
      <c r="AS1758" s="294">
        <v>17868</v>
      </c>
      <c r="AU1758" s="294" t="s">
        <v>3983</v>
      </c>
      <c r="AV1758" s="294">
        <v>105.84</v>
      </c>
      <c r="AW1758" s="294">
        <v>97.784000000000006</v>
      </c>
      <c r="AX1758" s="294">
        <v>0.99319999999999997</v>
      </c>
      <c r="AY1758" s="294">
        <v>20320</v>
      </c>
      <c r="BA1758" s="294" t="s">
        <v>3983</v>
      </c>
      <c r="BB1758" s="294">
        <v>95.76</v>
      </c>
      <c r="BC1758" s="294">
        <v>97.784000000000006</v>
      </c>
      <c r="BD1758" s="294">
        <v>0.99380000000000002</v>
      </c>
      <c r="BE1758" s="294">
        <v>20324</v>
      </c>
      <c r="BG1758" s="294" t="s">
        <v>3983</v>
      </c>
      <c r="BH1758" s="294">
        <v>90.32</v>
      </c>
      <c r="BI1758" s="294">
        <v>97.784000000000006</v>
      </c>
      <c r="BJ1758" s="294">
        <v>0.99460000000000004</v>
      </c>
      <c r="BK1758" s="294">
        <v>19744</v>
      </c>
      <c r="BM1758" s="294" t="s">
        <v>3983</v>
      </c>
      <c r="BN1758" s="294">
        <v>99.52</v>
      </c>
      <c r="BO1758" s="294">
        <v>99.52</v>
      </c>
      <c r="BP1758" s="294">
        <v>0.99409999999999998</v>
      </c>
      <c r="BQ1758" s="294">
        <v>18696</v>
      </c>
      <c r="BS1758" s="294" t="s">
        <v>3983</v>
      </c>
      <c r="BT1758" s="294">
        <v>104</v>
      </c>
      <c r="BU1758" s="294">
        <v>97.784000000000006</v>
      </c>
      <c r="BV1758" s="294">
        <v>0.99380000000000002</v>
      </c>
      <c r="BW1758" s="294">
        <v>16652</v>
      </c>
      <c r="BY1758" s="294" t="s">
        <v>3983</v>
      </c>
    </row>
    <row r="1759" spans="1:77">
      <c r="A1759" s="301">
        <v>1793</v>
      </c>
      <c r="B1759" s="302" t="s">
        <v>4484</v>
      </c>
      <c r="C1759" s="301" t="s">
        <v>5708</v>
      </c>
      <c r="D1759" s="302" t="s">
        <v>4051</v>
      </c>
      <c r="E1759" s="303">
        <v>178</v>
      </c>
      <c r="F1759" s="294">
        <v>58.24</v>
      </c>
      <c r="G1759" s="294">
        <v>142.4</v>
      </c>
      <c r="H1759" s="294">
        <v>0.98980000000000001</v>
      </c>
      <c r="I1759" s="294">
        <v>12743</v>
      </c>
      <c r="K1759" s="294">
        <v>0.307</v>
      </c>
      <c r="L1759" s="294">
        <v>44.16</v>
      </c>
      <c r="M1759" s="294">
        <v>142.4</v>
      </c>
      <c r="N1759" s="294">
        <v>0.98450000000000004</v>
      </c>
      <c r="O1759" s="294">
        <v>13221</v>
      </c>
      <c r="Q1759" s="294">
        <v>0.4088</v>
      </c>
      <c r="R1759" s="294">
        <v>55.04</v>
      </c>
      <c r="S1759" s="294">
        <v>142.4</v>
      </c>
      <c r="T1759" s="294">
        <v>0.98399999999999999</v>
      </c>
      <c r="U1759" s="294">
        <v>12114</v>
      </c>
      <c r="W1759" s="294">
        <v>0.31069999999999998</v>
      </c>
      <c r="X1759" s="294">
        <v>62.4</v>
      </c>
      <c r="Y1759" s="294">
        <v>142.4</v>
      </c>
      <c r="Z1759" s="294">
        <v>0.95760000000000001</v>
      </c>
      <c r="AA1759" s="294">
        <v>13450</v>
      </c>
      <c r="AC1759" s="294">
        <v>0.30249999999999999</v>
      </c>
      <c r="AD1759" s="294">
        <v>60.8</v>
      </c>
      <c r="AE1759" s="294">
        <v>142.4</v>
      </c>
      <c r="AF1759" s="294">
        <v>0.95989999999999998</v>
      </c>
      <c r="AG1759" s="294">
        <v>10313</v>
      </c>
      <c r="AI1759" s="294">
        <v>0.23749999999999999</v>
      </c>
      <c r="AJ1759" s="294">
        <v>51.52</v>
      </c>
      <c r="AK1759" s="294">
        <v>142.4</v>
      </c>
      <c r="AL1759" s="294">
        <v>0.97819999999999996</v>
      </c>
      <c r="AM1759" s="294">
        <v>16006</v>
      </c>
      <c r="AO1759" s="294">
        <v>0.44109999999999999</v>
      </c>
      <c r="AP1759" s="294">
        <v>44.48</v>
      </c>
      <c r="AQ1759" s="294">
        <v>142.4</v>
      </c>
      <c r="AR1759" s="294">
        <v>0.97589999999999999</v>
      </c>
      <c r="AS1759" s="294">
        <v>9005</v>
      </c>
      <c r="AU1759" s="294">
        <v>0.27879999999999999</v>
      </c>
      <c r="AV1759" s="294">
        <v>36.479999999999997</v>
      </c>
      <c r="AW1759" s="294">
        <v>142.4</v>
      </c>
      <c r="AX1759" s="294">
        <v>0.97160000000000002</v>
      </c>
      <c r="AY1759" s="294">
        <v>10258</v>
      </c>
      <c r="BA1759" s="294">
        <v>0.40200000000000002</v>
      </c>
      <c r="BB1759" s="294">
        <v>44.16</v>
      </c>
      <c r="BC1759" s="294">
        <v>142.4</v>
      </c>
      <c r="BD1759" s="294">
        <v>0.98150000000000004</v>
      </c>
      <c r="BE1759" s="294">
        <v>8144</v>
      </c>
      <c r="BG1759" s="294">
        <v>0.25259999999999999</v>
      </c>
      <c r="BH1759" s="294">
        <v>36</v>
      </c>
      <c r="BI1759" s="294">
        <v>142.4</v>
      </c>
      <c r="BJ1759" s="294">
        <v>0.98270000000000002</v>
      </c>
      <c r="BK1759" s="294">
        <v>9350</v>
      </c>
      <c r="BM1759" s="294">
        <v>0.35520000000000002</v>
      </c>
      <c r="BN1759" s="294">
        <v>36</v>
      </c>
      <c r="BO1759" s="294">
        <v>142.4</v>
      </c>
      <c r="BP1759" s="294">
        <v>0.98450000000000004</v>
      </c>
      <c r="BQ1759" s="294">
        <v>8632</v>
      </c>
      <c r="BS1759" s="294">
        <v>0.3624</v>
      </c>
      <c r="BT1759" s="294">
        <v>44.8</v>
      </c>
      <c r="BU1759" s="294">
        <v>142.4</v>
      </c>
      <c r="BV1759" s="294">
        <v>0.97</v>
      </c>
      <c r="BW1759" s="294">
        <v>11397</v>
      </c>
      <c r="BY1759" s="294">
        <v>0.35249999999999998</v>
      </c>
    </row>
    <row r="1760" spans="1:77">
      <c r="A1760" s="301">
        <v>1794</v>
      </c>
      <c r="B1760" s="302" t="s">
        <v>4484</v>
      </c>
      <c r="C1760" s="301" t="s">
        <v>5709</v>
      </c>
      <c r="D1760" s="302" t="s">
        <v>4652</v>
      </c>
      <c r="E1760" s="303">
        <v>166.67</v>
      </c>
      <c r="F1760" s="294">
        <v>76.56</v>
      </c>
      <c r="G1760" s="294">
        <v>0</v>
      </c>
      <c r="H1760" s="294">
        <v>0.97109999999999996</v>
      </c>
      <c r="I1760" s="294">
        <v>13585</v>
      </c>
      <c r="K1760" s="294" t="s">
        <v>3983</v>
      </c>
      <c r="L1760" s="294">
        <v>70.64</v>
      </c>
      <c r="M1760" s="294">
        <v>0</v>
      </c>
      <c r="N1760" s="294">
        <v>0.95350000000000001</v>
      </c>
      <c r="O1760" s="294">
        <v>14918</v>
      </c>
      <c r="Q1760" s="294" t="s">
        <v>3983</v>
      </c>
      <c r="R1760" s="294">
        <v>100.88</v>
      </c>
      <c r="S1760" s="294">
        <v>0</v>
      </c>
      <c r="T1760" s="294">
        <v>0.96840000000000004</v>
      </c>
      <c r="U1760" s="294">
        <v>18009</v>
      </c>
      <c r="W1760" s="294" t="s">
        <v>3983</v>
      </c>
      <c r="X1760" s="294">
        <v>94.96</v>
      </c>
      <c r="Y1760" s="294">
        <v>0</v>
      </c>
      <c r="Z1760" s="294">
        <v>0.97799999999999998</v>
      </c>
      <c r="AA1760" s="294">
        <v>18117</v>
      </c>
      <c r="AC1760" s="294" t="s">
        <v>3983</v>
      </c>
      <c r="AD1760" s="294">
        <v>88.4</v>
      </c>
      <c r="AE1760" s="294">
        <v>0</v>
      </c>
      <c r="AF1760" s="294">
        <v>0.96079999999999999</v>
      </c>
      <c r="AG1760" s="294">
        <v>14583</v>
      </c>
      <c r="AI1760" s="294" t="s">
        <v>3983</v>
      </c>
      <c r="AJ1760" s="294">
        <v>77.040000000000006</v>
      </c>
      <c r="AK1760" s="294">
        <v>0</v>
      </c>
      <c r="AL1760" s="294">
        <v>0.95419999999999994</v>
      </c>
      <c r="AM1760" s="294">
        <v>16343</v>
      </c>
      <c r="AO1760" s="294" t="s">
        <v>3983</v>
      </c>
      <c r="AP1760" s="294">
        <v>82</v>
      </c>
      <c r="AQ1760" s="294">
        <v>0</v>
      </c>
      <c r="AR1760" s="294">
        <v>0.94059999999999999</v>
      </c>
      <c r="AS1760" s="294">
        <v>11995</v>
      </c>
      <c r="AU1760" s="294" t="s">
        <v>3983</v>
      </c>
      <c r="AV1760" s="294">
        <v>88.48</v>
      </c>
      <c r="AW1760" s="294">
        <v>0</v>
      </c>
      <c r="AX1760" s="294">
        <v>0.89980000000000004</v>
      </c>
      <c r="AY1760" s="294">
        <v>10416</v>
      </c>
      <c r="BA1760" s="294" t="s">
        <v>3983</v>
      </c>
      <c r="BB1760" s="294">
        <v>84</v>
      </c>
      <c r="BC1760" s="294">
        <v>0</v>
      </c>
      <c r="BD1760" s="294">
        <v>0.86849999999999994</v>
      </c>
      <c r="BE1760" s="294">
        <v>7076</v>
      </c>
      <c r="BG1760" s="294" t="s">
        <v>3983</v>
      </c>
      <c r="BH1760" s="294">
        <v>112.32</v>
      </c>
      <c r="BI1760" s="294">
        <v>133.33600000000001</v>
      </c>
      <c r="BJ1760" s="294">
        <v>0.77829999999999999</v>
      </c>
      <c r="BK1760" s="294">
        <v>11230</v>
      </c>
      <c r="BM1760" s="294" t="s">
        <v>3983</v>
      </c>
      <c r="BN1760" s="294">
        <v>118.4</v>
      </c>
      <c r="BO1760" s="294">
        <v>133.33600000000001</v>
      </c>
      <c r="BP1760" s="294">
        <v>0.8165</v>
      </c>
      <c r="BQ1760" s="294">
        <v>12960</v>
      </c>
      <c r="BS1760" s="294" t="s">
        <v>3983</v>
      </c>
      <c r="BT1760" s="294">
        <v>131.84</v>
      </c>
      <c r="BU1760" s="294">
        <v>133.33600000000001</v>
      </c>
      <c r="BV1760" s="294">
        <v>0.90920000000000001</v>
      </c>
      <c r="BW1760" s="294">
        <v>24690</v>
      </c>
      <c r="BY1760" s="294" t="s">
        <v>3983</v>
      </c>
    </row>
    <row r="1761" spans="1:77">
      <c r="A1761" s="301">
        <v>1795</v>
      </c>
      <c r="B1761" s="302" t="s">
        <v>4484</v>
      </c>
      <c r="C1761" s="301" t="s">
        <v>5710</v>
      </c>
      <c r="D1761" s="302" t="s">
        <v>4139</v>
      </c>
      <c r="E1761" s="303">
        <v>116.4</v>
      </c>
      <c r="F1761" s="294">
        <v>172</v>
      </c>
      <c r="G1761" s="294">
        <v>172</v>
      </c>
      <c r="H1761" s="294">
        <v>0.86409999999999998</v>
      </c>
      <c r="I1761" s="294">
        <v>23000</v>
      </c>
      <c r="K1761" s="294">
        <v>0.215</v>
      </c>
      <c r="L1761" s="294">
        <v>152</v>
      </c>
      <c r="M1761" s="294">
        <v>172</v>
      </c>
      <c r="N1761" s="294">
        <v>0.84060000000000001</v>
      </c>
      <c r="O1761" s="294">
        <v>22460</v>
      </c>
      <c r="Q1761" s="294">
        <v>0.23630000000000001</v>
      </c>
      <c r="R1761" s="294">
        <v>164</v>
      </c>
      <c r="S1761" s="294">
        <v>164</v>
      </c>
      <c r="T1761" s="294">
        <v>0.8125</v>
      </c>
      <c r="U1761" s="294">
        <v>22360</v>
      </c>
      <c r="W1761" s="294">
        <v>0.2331</v>
      </c>
      <c r="X1761" s="294">
        <v>166</v>
      </c>
      <c r="Y1761" s="294">
        <v>166</v>
      </c>
      <c r="Z1761" s="294">
        <v>0.85439999999999994</v>
      </c>
      <c r="AA1761" s="294">
        <v>19480</v>
      </c>
      <c r="AC1761" s="294">
        <v>0.18459999999999999</v>
      </c>
      <c r="AD1761" s="294">
        <v>202</v>
      </c>
      <c r="AE1761" s="294">
        <v>202</v>
      </c>
      <c r="AF1761" s="294">
        <v>0.74949999999999994</v>
      </c>
      <c r="AG1761" s="294">
        <v>13820</v>
      </c>
      <c r="AI1761" s="294">
        <v>0.1227</v>
      </c>
      <c r="AJ1761" s="294">
        <v>202</v>
      </c>
      <c r="AK1761" s="294">
        <v>202</v>
      </c>
      <c r="AL1761" s="294">
        <v>0.81140000000000001</v>
      </c>
      <c r="AM1761" s="294">
        <v>23220</v>
      </c>
      <c r="AO1761" s="294">
        <v>0.1968</v>
      </c>
      <c r="AP1761" s="294">
        <v>172</v>
      </c>
      <c r="AQ1761" s="294">
        <v>172</v>
      </c>
      <c r="AR1761" s="294">
        <v>0.83009999999999995</v>
      </c>
      <c r="AS1761" s="294">
        <v>19640</v>
      </c>
      <c r="AU1761" s="294">
        <v>0.18490000000000001</v>
      </c>
      <c r="AV1761" s="294">
        <v>204</v>
      </c>
      <c r="AW1761" s="294">
        <v>204</v>
      </c>
      <c r="AX1761" s="294">
        <v>0.83419999999999994</v>
      </c>
      <c r="AY1761" s="294">
        <v>26460</v>
      </c>
      <c r="BA1761" s="294">
        <v>0.216</v>
      </c>
      <c r="BB1761" s="294">
        <v>176</v>
      </c>
      <c r="BC1761" s="294">
        <v>176</v>
      </c>
      <c r="BD1761" s="294">
        <v>0.41739999999999999</v>
      </c>
      <c r="BE1761" s="294">
        <v>18280</v>
      </c>
      <c r="BG1761" s="294">
        <v>0.33450000000000002</v>
      </c>
      <c r="BH1761" s="294">
        <v>184</v>
      </c>
      <c r="BI1761" s="294">
        <v>184</v>
      </c>
      <c r="BJ1761" s="294">
        <v>0.35749999999999998</v>
      </c>
      <c r="BK1761" s="294">
        <v>19160</v>
      </c>
      <c r="BM1761" s="294">
        <v>0.39150000000000001</v>
      </c>
      <c r="BN1761" s="294">
        <v>206</v>
      </c>
      <c r="BO1761" s="294">
        <v>206</v>
      </c>
      <c r="BP1761" s="294">
        <v>0.57020000000000004</v>
      </c>
      <c r="BQ1761" s="294">
        <v>24540</v>
      </c>
      <c r="BS1761" s="294">
        <v>0.31090000000000001</v>
      </c>
      <c r="BT1761" s="294">
        <v>228</v>
      </c>
      <c r="BU1761" s="294">
        <v>228</v>
      </c>
      <c r="BV1761" s="294">
        <v>0.82799999999999996</v>
      </c>
      <c r="BW1761" s="294">
        <v>30240</v>
      </c>
      <c r="BY1761" s="294">
        <v>0.21529999999999999</v>
      </c>
    </row>
    <row r="1762" spans="1:77">
      <c r="A1762" s="301">
        <v>1796</v>
      </c>
      <c r="B1762" s="302" t="s">
        <v>4484</v>
      </c>
      <c r="C1762" s="301" t="s">
        <v>5711</v>
      </c>
      <c r="D1762" s="302" t="s">
        <v>4139</v>
      </c>
      <c r="E1762" s="303">
        <v>275</v>
      </c>
      <c r="F1762" s="294">
        <v>55.84</v>
      </c>
      <c r="G1762" s="294">
        <v>220</v>
      </c>
      <c r="H1762" s="294">
        <v>0.93879999999999997</v>
      </c>
      <c r="I1762" s="294">
        <v>9684</v>
      </c>
      <c r="K1762" s="294">
        <v>0.25659999999999999</v>
      </c>
      <c r="L1762" s="294">
        <v>63.2</v>
      </c>
      <c r="M1762" s="294">
        <v>220</v>
      </c>
      <c r="N1762" s="294">
        <v>0.9516</v>
      </c>
      <c r="O1762" s="294">
        <v>10772</v>
      </c>
      <c r="Q1762" s="294">
        <v>0.2407</v>
      </c>
      <c r="R1762" s="294">
        <v>62.4</v>
      </c>
      <c r="S1762" s="294">
        <v>220</v>
      </c>
      <c r="T1762" s="294">
        <v>0.90859999999999996</v>
      </c>
      <c r="U1762" s="294">
        <v>10128</v>
      </c>
      <c r="W1762" s="294">
        <v>0.24809999999999999</v>
      </c>
      <c r="X1762" s="294">
        <v>60.96</v>
      </c>
      <c r="Y1762" s="294">
        <v>220</v>
      </c>
      <c r="Z1762" s="294">
        <v>0.90969999999999995</v>
      </c>
      <c r="AA1762" s="294">
        <v>8984</v>
      </c>
      <c r="AC1762" s="294">
        <v>0.21779999999999999</v>
      </c>
      <c r="AD1762" s="294">
        <v>59.52</v>
      </c>
      <c r="AE1762" s="294">
        <v>220</v>
      </c>
      <c r="AF1762" s="294">
        <v>0.91049999999999998</v>
      </c>
      <c r="AG1762" s="294">
        <v>8460</v>
      </c>
      <c r="AI1762" s="294">
        <v>0.20979999999999999</v>
      </c>
      <c r="AJ1762" s="294">
        <v>68.64</v>
      </c>
      <c r="AK1762" s="294">
        <v>220</v>
      </c>
      <c r="AL1762" s="294">
        <v>0.92530000000000001</v>
      </c>
      <c r="AM1762" s="294">
        <v>9760</v>
      </c>
      <c r="AO1762" s="294">
        <v>0.21340000000000001</v>
      </c>
      <c r="AP1762" s="294">
        <v>63.2</v>
      </c>
      <c r="AQ1762" s="294">
        <v>220</v>
      </c>
      <c r="AR1762" s="294">
        <v>0.90129999999999999</v>
      </c>
      <c r="AS1762" s="294">
        <v>9452</v>
      </c>
      <c r="AU1762" s="294">
        <v>0.22309999999999999</v>
      </c>
      <c r="AV1762" s="294">
        <v>61.28</v>
      </c>
      <c r="AW1762" s="294">
        <v>220</v>
      </c>
      <c r="AX1762" s="294">
        <v>0.88439999999999996</v>
      </c>
      <c r="AY1762" s="294">
        <v>6852</v>
      </c>
      <c r="BA1762" s="294">
        <v>0.17560000000000001</v>
      </c>
      <c r="BB1762" s="294">
        <v>50.24</v>
      </c>
      <c r="BC1762" s="294">
        <v>220</v>
      </c>
      <c r="BD1762" s="294">
        <v>0.90079999999999993</v>
      </c>
      <c r="BE1762" s="294">
        <v>6136</v>
      </c>
      <c r="BG1762" s="294">
        <v>0.1822</v>
      </c>
      <c r="BH1762" s="294">
        <v>62.08</v>
      </c>
      <c r="BI1762" s="294">
        <v>220</v>
      </c>
      <c r="BJ1762" s="294">
        <v>0.86080000000000001</v>
      </c>
      <c r="BK1762" s="294">
        <v>7096</v>
      </c>
      <c r="BM1762" s="294">
        <v>0.17849999999999999</v>
      </c>
      <c r="BN1762" s="294">
        <v>60.16</v>
      </c>
      <c r="BO1762" s="294">
        <v>220</v>
      </c>
      <c r="BP1762" s="294">
        <v>0.85209999999999997</v>
      </c>
      <c r="BQ1762" s="294">
        <v>7784</v>
      </c>
      <c r="BS1762" s="294">
        <v>0.22600000000000001</v>
      </c>
      <c r="BT1762" s="294">
        <v>67.2</v>
      </c>
      <c r="BU1762" s="294">
        <v>220</v>
      </c>
      <c r="BV1762" s="294">
        <v>0.91090000000000004</v>
      </c>
      <c r="BW1762" s="294">
        <v>10100</v>
      </c>
      <c r="BY1762" s="294">
        <v>0.2218</v>
      </c>
    </row>
    <row r="1763" spans="1:77">
      <c r="A1763" s="301">
        <v>1797</v>
      </c>
      <c r="B1763" s="302" t="s">
        <v>4484</v>
      </c>
      <c r="C1763" s="301" t="s">
        <v>5712</v>
      </c>
      <c r="D1763" s="302" t="s">
        <v>4652</v>
      </c>
      <c r="E1763" s="303">
        <v>400</v>
      </c>
      <c r="F1763" s="294">
        <v>384</v>
      </c>
      <c r="G1763" s="294">
        <v>384</v>
      </c>
      <c r="H1763" s="294">
        <v>0.98509999999999998</v>
      </c>
      <c r="I1763" s="294">
        <v>202080</v>
      </c>
      <c r="K1763" s="294" t="s">
        <v>3983</v>
      </c>
      <c r="L1763" s="294">
        <v>390</v>
      </c>
      <c r="M1763" s="294">
        <v>390</v>
      </c>
      <c r="N1763" s="294">
        <v>0.99539999999999995</v>
      </c>
      <c r="O1763" s="294">
        <v>204540</v>
      </c>
      <c r="Q1763" s="294" t="s">
        <v>3983</v>
      </c>
      <c r="R1763" s="294">
        <v>378</v>
      </c>
      <c r="S1763" s="294">
        <v>378</v>
      </c>
      <c r="T1763" s="294">
        <v>0.99239999999999995</v>
      </c>
      <c r="U1763" s="294">
        <v>177900</v>
      </c>
      <c r="W1763" s="294" t="s">
        <v>3983</v>
      </c>
      <c r="X1763" s="294">
        <v>378</v>
      </c>
      <c r="Y1763" s="294">
        <v>378</v>
      </c>
      <c r="Z1763" s="294">
        <v>0.99339999999999995</v>
      </c>
      <c r="AA1763" s="294">
        <v>178920</v>
      </c>
      <c r="AC1763" s="294" t="s">
        <v>3983</v>
      </c>
      <c r="AD1763" s="294">
        <v>360</v>
      </c>
      <c r="AE1763" s="294">
        <v>360</v>
      </c>
      <c r="AF1763" s="294">
        <v>0.99449999999999994</v>
      </c>
      <c r="AG1763" s="294">
        <v>193560</v>
      </c>
      <c r="AI1763" s="294" t="s">
        <v>3983</v>
      </c>
      <c r="AJ1763" s="294">
        <v>384</v>
      </c>
      <c r="AK1763" s="294">
        <v>384</v>
      </c>
      <c r="AL1763" s="294">
        <v>0.99380000000000002</v>
      </c>
      <c r="AM1763" s="294">
        <v>181320</v>
      </c>
      <c r="AO1763" s="294" t="s">
        <v>3983</v>
      </c>
      <c r="AP1763" s="294">
        <v>378</v>
      </c>
      <c r="AQ1763" s="294">
        <v>378</v>
      </c>
      <c r="AR1763" s="294">
        <v>0.99299999999999999</v>
      </c>
      <c r="AS1763" s="294">
        <v>177720</v>
      </c>
      <c r="AU1763" s="294" t="s">
        <v>3983</v>
      </c>
      <c r="AV1763" s="294">
        <v>342</v>
      </c>
      <c r="AW1763" s="294">
        <v>342</v>
      </c>
      <c r="AX1763" s="294">
        <v>0.97850000000000004</v>
      </c>
      <c r="AY1763" s="294">
        <v>163440</v>
      </c>
      <c r="BA1763" s="294" t="s">
        <v>3983</v>
      </c>
      <c r="BB1763" s="294">
        <v>366</v>
      </c>
      <c r="BC1763" s="294">
        <v>366</v>
      </c>
      <c r="BD1763" s="294">
        <v>0.95230000000000004</v>
      </c>
      <c r="BE1763" s="294">
        <v>150600</v>
      </c>
      <c r="BG1763" s="294" t="s">
        <v>3983</v>
      </c>
      <c r="BH1763" s="294">
        <v>240</v>
      </c>
      <c r="BI1763" s="294">
        <v>320</v>
      </c>
      <c r="BJ1763" s="294">
        <v>0.98880000000000001</v>
      </c>
      <c r="BK1763" s="294">
        <v>132360</v>
      </c>
      <c r="BM1763" s="294" t="s">
        <v>3983</v>
      </c>
      <c r="BN1763" s="294">
        <v>174</v>
      </c>
      <c r="BO1763" s="294">
        <v>320</v>
      </c>
      <c r="BP1763" s="294">
        <v>0.97750000000000004</v>
      </c>
      <c r="BQ1763" s="294">
        <v>101220</v>
      </c>
      <c r="BS1763" s="294" t="s">
        <v>3983</v>
      </c>
      <c r="BT1763" s="294">
        <v>114</v>
      </c>
      <c r="BU1763" s="294">
        <v>320</v>
      </c>
      <c r="BV1763" s="294">
        <v>0.8982</v>
      </c>
      <c r="BW1763" s="294">
        <v>77820</v>
      </c>
      <c r="BY1763" s="294" t="s">
        <v>3983</v>
      </c>
    </row>
    <row r="1764" spans="1:77">
      <c r="A1764" s="301">
        <v>1798</v>
      </c>
      <c r="B1764" s="302" t="s">
        <v>4484</v>
      </c>
      <c r="C1764" s="301" t="s">
        <v>5713</v>
      </c>
      <c r="D1764" s="302" t="s">
        <v>4139</v>
      </c>
      <c r="E1764" s="303">
        <v>200</v>
      </c>
      <c r="F1764" s="294">
        <v>4</v>
      </c>
      <c r="G1764" s="294">
        <v>160</v>
      </c>
      <c r="H1764" s="294">
        <v>0.62859999999999994</v>
      </c>
      <c r="I1764" s="294">
        <v>880</v>
      </c>
      <c r="K1764" s="294">
        <v>0.48609999999999998</v>
      </c>
      <c r="L1764" s="294">
        <v>4</v>
      </c>
      <c r="M1764" s="294">
        <v>160</v>
      </c>
      <c r="N1764" s="294">
        <v>0.60260000000000002</v>
      </c>
      <c r="O1764" s="294">
        <v>940</v>
      </c>
      <c r="Q1764" s="294">
        <v>0.5242</v>
      </c>
      <c r="R1764" s="294">
        <v>4</v>
      </c>
      <c r="S1764" s="294">
        <v>160</v>
      </c>
      <c r="T1764" s="294">
        <v>0.63639999999999997</v>
      </c>
      <c r="U1764" s="294">
        <v>980</v>
      </c>
      <c r="W1764" s="294">
        <v>0.53469999999999995</v>
      </c>
      <c r="X1764" s="294">
        <v>10</v>
      </c>
      <c r="Y1764" s="294">
        <v>160</v>
      </c>
      <c r="Z1764" s="294">
        <v>0.68</v>
      </c>
      <c r="AA1764" s="294">
        <v>1360</v>
      </c>
      <c r="AC1764" s="294">
        <v>0.26879999999999998</v>
      </c>
      <c r="AD1764" s="294">
        <v>10</v>
      </c>
      <c r="AE1764" s="294">
        <v>160</v>
      </c>
      <c r="AF1764" s="294">
        <v>0.66989999999999994</v>
      </c>
      <c r="AG1764" s="294">
        <v>1420</v>
      </c>
      <c r="AI1764" s="294">
        <v>0.28489999999999999</v>
      </c>
      <c r="AJ1764" s="294">
        <v>8</v>
      </c>
      <c r="AK1764" s="294">
        <v>160</v>
      </c>
      <c r="AL1764" s="294">
        <v>0.71089999999999998</v>
      </c>
      <c r="AM1764" s="294">
        <v>1180</v>
      </c>
      <c r="AO1764" s="294">
        <v>0.28820000000000001</v>
      </c>
      <c r="AP1764" s="294">
        <v>4</v>
      </c>
      <c r="AQ1764" s="294">
        <v>160</v>
      </c>
      <c r="AR1764" s="294">
        <v>0.63559999999999994</v>
      </c>
      <c r="AS1764" s="294">
        <v>1360</v>
      </c>
      <c r="AT1764" s="294" t="e">
        <f>AS1764-#REF!</f>
        <v>#REF!</v>
      </c>
      <c r="AU1764" s="294">
        <v>0.71909999999999996</v>
      </c>
      <c r="AV1764" s="294">
        <v>12</v>
      </c>
      <c r="AW1764" s="294">
        <v>160</v>
      </c>
      <c r="AX1764" s="294">
        <v>0.54920000000000002</v>
      </c>
      <c r="AY1764" s="294">
        <v>1340</v>
      </c>
      <c r="BA1764" s="294">
        <v>0.28239999999999998</v>
      </c>
      <c r="BB1764" s="294">
        <v>10</v>
      </c>
      <c r="BC1764" s="294">
        <v>160</v>
      </c>
      <c r="BD1764" s="294">
        <v>0.54320000000000002</v>
      </c>
      <c r="BE1764" s="294">
        <v>1260</v>
      </c>
      <c r="BG1764" s="294">
        <v>0.31180000000000002</v>
      </c>
      <c r="BH1764" s="294">
        <v>4</v>
      </c>
      <c r="BI1764" s="294">
        <v>160</v>
      </c>
      <c r="BJ1764" s="294">
        <v>0.56320000000000003</v>
      </c>
      <c r="BK1764" s="294">
        <v>1160</v>
      </c>
      <c r="BL1764" s="294" t="e">
        <f>BK1764-#REF!</f>
        <v>#REF!</v>
      </c>
      <c r="BM1764" s="294">
        <v>0.69220000000000004</v>
      </c>
      <c r="BN1764" s="294">
        <v>4</v>
      </c>
      <c r="BO1764" s="294">
        <v>160</v>
      </c>
      <c r="BP1764" s="294">
        <v>0.60219999999999996</v>
      </c>
      <c r="BQ1764" s="294">
        <v>1120</v>
      </c>
      <c r="BR1764" s="294" t="e">
        <f>BQ1764-#REF!</f>
        <v>#REF!</v>
      </c>
      <c r="BS1764" s="294">
        <v>0.69199999999999995</v>
      </c>
      <c r="BT1764" s="294">
        <v>4</v>
      </c>
      <c r="BU1764" s="294">
        <v>160</v>
      </c>
      <c r="BV1764" s="294">
        <v>0.56140000000000001</v>
      </c>
      <c r="BW1764" s="294">
        <v>1280</v>
      </c>
      <c r="BX1764" s="294" t="e">
        <f>BW1764-#REF!</f>
        <v>#REF!</v>
      </c>
      <c r="BY1764" s="294">
        <v>0.7661</v>
      </c>
    </row>
    <row r="1765" spans="1:77">
      <c r="A1765" s="301">
        <v>1799</v>
      </c>
      <c r="B1765" s="302" t="s">
        <v>4484</v>
      </c>
      <c r="C1765" s="301" t="s">
        <v>5714</v>
      </c>
      <c r="D1765" s="302" t="s">
        <v>4139</v>
      </c>
      <c r="E1765" s="303">
        <v>400</v>
      </c>
      <c r="F1765" s="294">
        <v>301.14</v>
      </c>
      <c r="G1765" s="294">
        <v>320</v>
      </c>
      <c r="H1765" s="294">
        <v>0.98529999999999995</v>
      </c>
      <c r="I1765" s="294">
        <v>103410</v>
      </c>
      <c r="K1765" s="294">
        <v>0.48409999999999997</v>
      </c>
      <c r="L1765" s="294">
        <v>290.7</v>
      </c>
      <c r="M1765" s="294">
        <v>320</v>
      </c>
      <c r="N1765" s="294">
        <v>0.98339999999999994</v>
      </c>
      <c r="O1765" s="294">
        <v>111618</v>
      </c>
      <c r="Q1765" s="294">
        <v>0.52480000000000004</v>
      </c>
      <c r="R1765" s="294">
        <v>316.35000000000002</v>
      </c>
      <c r="S1765" s="294">
        <v>320</v>
      </c>
      <c r="T1765" s="294">
        <v>0.99239999999999995</v>
      </c>
      <c r="U1765" s="294">
        <v>116937</v>
      </c>
      <c r="W1765" s="294">
        <v>0.51729999999999998</v>
      </c>
      <c r="X1765" s="294">
        <v>368.1</v>
      </c>
      <c r="Y1765" s="294">
        <v>368.1</v>
      </c>
      <c r="Z1765" s="294">
        <v>0.99429999999999996</v>
      </c>
      <c r="AA1765" s="294">
        <v>134127</v>
      </c>
      <c r="AC1765" s="294">
        <v>0.49259999999999998</v>
      </c>
      <c r="AD1765" s="294">
        <v>493.29</v>
      </c>
      <c r="AE1765" s="294">
        <v>493.29</v>
      </c>
      <c r="AF1765" s="294">
        <v>0.97160000000000002</v>
      </c>
      <c r="AG1765" s="294">
        <v>152712</v>
      </c>
      <c r="AI1765" s="294">
        <v>0.57720000000000005</v>
      </c>
      <c r="AJ1765" s="294">
        <v>528</v>
      </c>
      <c r="AK1765" s="294">
        <v>324</v>
      </c>
      <c r="AL1765" s="294">
        <v>0.95930000000000004</v>
      </c>
      <c r="AM1765" s="294">
        <v>193260</v>
      </c>
      <c r="AO1765" s="294">
        <v>0.53</v>
      </c>
      <c r="AP1765" s="294">
        <v>498</v>
      </c>
      <c r="AQ1765" s="294">
        <v>528</v>
      </c>
      <c r="AR1765" s="294">
        <v>0.99229999999999996</v>
      </c>
      <c r="AS1765" s="294">
        <v>153480</v>
      </c>
      <c r="AU1765" s="294">
        <v>0.41749999999999998</v>
      </c>
      <c r="AV1765" s="294">
        <v>396</v>
      </c>
      <c r="AW1765" s="294">
        <v>498</v>
      </c>
      <c r="AX1765" s="294">
        <v>0.99860000000000004</v>
      </c>
      <c r="AY1765" s="294">
        <v>121860</v>
      </c>
      <c r="BA1765" s="294">
        <v>0.42799999999999999</v>
      </c>
      <c r="BB1765" s="294">
        <v>300</v>
      </c>
      <c r="BC1765" s="294">
        <v>396</v>
      </c>
      <c r="BD1765" s="294">
        <v>0.99849999999999994</v>
      </c>
      <c r="BE1765" s="294">
        <v>119460</v>
      </c>
      <c r="BG1765" s="294">
        <v>0.53600000000000003</v>
      </c>
      <c r="BH1765" s="294">
        <v>354</v>
      </c>
      <c r="BI1765" s="294">
        <v>320</v>
      </c>
      <c r="BJ1765" s="294">
        <v>0.99519999999999997</v>
      </c>
      <c r="BK1765" s="294">
        <v>111840</v>
      </c>
      <c r="BM1765" s="294">
        <v>0.42670000000000002</v>
      </c>
      <c r="BN1765" s="294">
        <v>210</v>
      </c>
      <c r="BO1765" s="294">
        <v>320</v>
      </c>
      <c r="BP1765" s="294">
        <v>0.99949999999999994</v>
      </c>
      <c r="BQ1765" s="294">
        <v>106020</v>
      </c>
      <c r="BR1765" s="294" t="e">
        <f>BQ1765-#REF!</f>
        <v>#REF!</v>
      </c>
      <c r="BS1765" s="294">
        <v>0.75170000000000003</v>
      </c>
      <c r="BT1765" s="294">
        <v>342</v>
      </c>
      <c r="BU1765" s="294">
        <v>320</v>
      </c>
      <c r="BV1765" s="294">
        <v>1</v>
      </c>
      <c r="BW1765" s="294">
        <v>130380</v>
      </c>
      <c r="BY1765" s="294">
        <v>0.51239999999999997</v>
      </c>
    </row>
    <row r="1766" spans="1:77">
      <c r="A1766" s="301">
        <v>1800</v>
      </c>
      <c r="B1766" s="302" t="s">
        <v>4484</v>
      </c>
      <c r="C1766" s="301" t="s">
        <v>5715</v>
      </c>
      <c r="D1766" s="302" t="s">
        <v>4139</v>
      </c>
      <c r="E1766" s="303">
        <v>250</v>
      </c>
      <c r="F1766" s="294">
        <v>78</v>
      </c>
      <c r="G1766" s="294">
        <v>82</v>
      </c>
      <c r="H1766" s="294">
        <v>0.92999999999999994</v>
      </c>
      <c r="I1766" s="294">
        <v>18818</v>
      </c>
      <c r="K1766" s="294">
        <v>0.36430000000000001</v>
      </c>
      <c r="L1766" s="294">
        <v>78</v>
      </c>
      <c r="M1766" s="294">
        <v>82</v>
      </c>
      <c r="N1766" s="294">
        <v>0.93</v>
      </c>
      <c r="O1766" s="294">
        <v>19251</v>
      </c>
      <c r="Q1766" s="294">
        <v>0.34300000000000003</v>
      </c>
      <c r="R1766" s="294">
        <v>78</v>
      </c>
      <c r="S1766" s="294">
        <v>82</v>
      </c>
      <c r="T1766" s="294">
        <v>0.92999999999999994</v>
      </c>
      <c r="U1766" s="294">
        <v>18886</v>
      </c>
      <c r="W1766" s="294">
        <v>0.34770000000000001</v>
      </c>
      <c r="X1766" s="294">
        <v>78</v>
      </c>
      <c r="Y1766" s="294">
        <v>82</v>
      </c>
      <c r="Z1766" s="294">
        <v>0.93010000000000004</v>
      </c>
      <c r="AA1766" s="294">
        <v>21022</v>
      </c>
      <c r="AC1766" s="294">
        <v>0.3745</v>
      </c>
      <c r="AD1766" s="294">
        <v>78</v>
      </c>
      <c r="AE1766" s="294">
        <v>82</v>
      </c>
      <c r="AF1766" s="294">
        <v>0.93010000000000004</v>
      </c>
      <c r="AG1766" s="294">
        <v>21022</v>
      </c>
      <c r="AI1766" s="294">
        <v>0.3745</v>
      </c>
      <c r="AJ1766" s="294">
        <v>78</v>
      </c>
      <c r="AK1766" s="294">
        <v>82</v>
      </c>
      <c r="AL1766" s="294">
        <v>0.93010000000000004</v>
      </c>
      <c r="AM1766" s="294">
        <v>20344</v>
      </c>
      <c r="AO1766" s="294">
        <v>0.3745</v>
      </c>
      <c r="AP1766" s="294">
        <v>78</v>
      </c>
      <c r="AQ1766" s="294">
        <v>82</v>
      </c>
      <c r="AR1766" s="294">
        <v>0.93010000000000004</v>
      </c>
      <c r="AS1766" s="294">
        <v>21022</v>
      </c>
      <c r="AU1766" s="294">
        <v>0.3745</v>
      </c>
      <c r="AV1766" s="294">
        <v>78</v>
      </c>
      <c r="AW1766" s="294">
        <v>82</v>
      </c>
      <c r="AX1766" s="294">
        <v>0.93010000000000004</v>
      </c>
      <c r="AY1766" s="294">
        <v>20344</v>
      </c>
      <c r="BA1766" s="294">
        <v>0.3745</v>
      </c>
      <c r="BB1766" s="294">
        <v>78</v>
      </c>
      <c r="BC1766" s="294">
        <v>82</v>
      </c>
      <c r="BD1766" s="294">
        <v>0.93010000000000004</v>
      </c>
      <c r="BE1766" s="294">
        <v>21022</v>
      </c>
      <c r="BG1766" s="294">
        <v>0.3745</v>
      </c>
      <c r="BH1766" s="294">
        <v>78</v>
      </c>
      <c r="BI1766" s="294">
        <v>82</v>
      </c>
      <c r="BJ1766" s="294">
        <v>0.93010000000000004</v>
      </c>
      <c r="BK1766" s="294">
        <v>21022</v>
      </c>
      <c r="BM1766" s="294">
        <v>0.3745</v>
      </c>
      <c r="BN1766" s="294">
        <v>78</v>
      </c>
      <c r="BO1766" s="294">
        <v>82</v>
      </c>
      <c r="BP1766" s="294">
        <v>0.93010000000000004</v>
      </c>
      <c r="BQ1766" s="294">
        <v>18988</v>
      </c>
      <c r="BS1766" s="294">
        <v>0.3745</v>
      </c>
      <c r="BT1766" s="294">
        <v>78</v>
      </c>
      <c r="BU1766" s="294">
        <v>82</v>
      </c>
      <c r="BV1766" s="294">
        <v>0.93</v>
      </c>
      <c r="BW1766" s="294">
        <v>21022</v>
      </c>
      <c r="BY1766" s="294">
        <v>0.3745</v>
      </c>
    </row>
    <row r="1767" spans="1:77">
      <c r="A1767" s="301">
        <v>1801</v>
      </c>
      <c r="B1767" s="302" t="s">
        <v>4484</v>
      </c>
      <c r="C1767" s="301" t="s">
        <v>5716</v>
      </c>
      <c r="D1767" s="302" t="s">
        <v>4139</v>
      </c>
      <c r="E1767" s="303">
        <v>116</v>
      </c>
      <c r="F1767" s="294">
        <v>159.6</v>
      </c>
      <c r="G1767" s="294">
        <v>159.6</v>
      </c>
      <c r="H1767" s="294">
        <v>0.78959999999999997</v>
      </c>
      <c r="I1767" s="294">
        <v>51952</v>
      </c>
      <c r="K1767" s="294">
        <v>0.5726</v>
      </c>
      <c r="L1767" s="294">
        <v>102.4</v>
      </c>
      <c r="M1767" s="294">
        <v>100.4</v>
      </c>
      <c r="N1767" s="294">
        <v>0.99309999999999998</v>
      </c>
      <c r="O1767" s="294">
        <v>37016</v>
      </c>
      <c r="Q1767" s="294">
        <v>0.48930000000000001</v>
      </c>
      <c r="R1767" s="294">
        <v>114.4</v>
      </c>
      <c r="S1767" s="294">
        <v>102</v>
      </c>
      <c r="T1767" s="294">
        <v>0.99349999999999994</v>
      </c>
      <c r="U1767" s="294">
        <v>35664</v>
      </c>
      <c r="W1767" s="294">
        <v>0.43580000000000002</v>
      </c>
      <c r="X1767" s="294">
        <v>129.19999999999999</v>
      </c>
      <c r="Y1767" s="294">
        <v>129.19999999999999</v>
      </c>
      <c r="Z1767" s="294">
        <v>0.94699999999999995</v>
      </c>
      <c r="AA1767" s="294">
        <v>38696</v>
      </c>
      <c r="AC1767" s="294">
        <v>0.42509999999999998</v>
      </c>
      <c r="AD1767" s="294">
        <v>143.6</v>
      </c>
      <c r="AE1767" s="294">
        <v>143.6</v>
      </c>
      <c r="AF1767" s="294">
        <v>0.7167</v>
      </c>
      <c r="AG1767" s="294">
        <v>38512</v>
      </c>
      <c r="AI1767" s="294">
        <v>0.503</v>
      </c>
      <c r="AJ1767" s="294">
        <v>16</v>
      </c>
      <c r="AK1767" s="294">
        <v>92.8</v>
      </c>
      <c r="AL1767" s="294">
        <v>1</v>
      </c>
      <c r="AM1767" s="294">
        <v>1240</v>
      </c>
      <c r="AO1767" s="294">
        <v>0.1076</v>
      </c>
      <c r="AP1767" s="294">
        <v>6</v>
      </c>
      <c r="AQ1767" s="294">
        <v>92.8</v>
      </c>
      <c r="AR1767" s="294">
        <v>1</v>
      </c>
      <c r="AS1767" s="294">
        <v>968</v>
      </c>
      <c r="AU1767" s="294">
        <v>0.21679999999999999</v>
      </c>
      <c r="AV1767" s="294">
        <v>6</v>
      </c>
      <c r="AW1767" s="294">
        <v>92.8</v>
      </c>
      <c r="AX1767" s="294">
        <v>0.997</v>
      </c>
      <c r="AY1767" s="294">
        <v>1304</v>
      </c>
      <c r="BA1767" s="294">
        <v>0.30280000000000001</v>
      </c>
      <c r="BB1767" s="294">
        <v>15.6</v>
      </c>
      <c r="BC1767" s="294">
        <v>92.8</v>
      </c>
      <c r="BD1767" s="294">
        <v>1</v>
      </c>
      <c r="BE1767" s="294">
        <v>1608</v>
      </c>
      <c r="BG1767" s="294">
        <v>0.13850000000000001</v>
      </c>
      <c r="BH1767" s="294">
        <v>144.80000000000001</v>
      </c>
      <c r="BI1767" s="294">
        <v>144.80000000000001</v>
      </c>
      <c r="BJ1767" s="294">
        <v>0.86239999999999994</v>
      </c>
      <c r="BK1767" s="294">
        <v>9096</v>
      </c>
      <c r="BM1767" s="294">
        <v>9.7900000000000001E-2</v>
      </c>
      <c r="BN1767" s="294">
        <v>119.2</v>
      </c>
      <c r="BO1767" s="294">
        <v>112.8</v>
      </c>
      <c r="BP1767" s="294">
        <v>0.99809999999999999</v>
      </c>
      <c r="BQ1767" s="294">
        <v>40248</v>
      </c>
      <c r="BS1767" s="294">
        <v>0.50349999999999995</v>
      </c>
      <c r="BT1767" s="294">
        <v>119.2</v>
      </c>
      <c r="BU1767" s="294">
        <v>119.2</v>
      </c>
      <c r="BV1767" s="294">
        <v>0.99570000000000003</v>
      </c>
      <c r="BW1767" s="294">
        <v>43064</v>
      </c>
      <c r="BY1767" s="294">
        <v>0.48770000000000002</v>
      </c>
    </row>
    <row r="1768" spans="1:77">
      <c r="A1768" s="301">
        <v>1802</v>
      </c>
      <c r="B1768" s="302" t="s">
        <v>4484</v>
      </c>
      <c r="C1768" s="301" t="s">
        <v>5717</v>
      </c>
      <c r="D1768" s="302" t="s">
        <v>4139</v>
      </c>
      <c r="E1768" s="303">
        <v>166.67</v>
      </c>
      <c r="F1768" s="294">
        <v>94</v>
      </c>
      <c r="G1768" s="294">
        <v>133.33600000000001</v>
      </c>
      <c r="H1768" s="294">
        <v>0.83940000000000003</v>
      </c>
      <c r="I1768" s="294">
        <v>6017</v>
      </c>
      <c r="K1768" s="294">
        <v>0.10589999999999999</v>
      </c>
      <c r="L1768" s="294">
        <v>50.8</v>
      </c>
      <c r="M1768" s="294">
        <v>133.33600000000001</v>
      </c>
      <c r="N1768" s="294">
        <v>0.90210000000000001</v>
      </c>
      <c r="O1768" s="294">
        <v>11059</v>
      </c>
      <c r="Q1768" s="294">
        <v>0.32440000000000002</v>
      </c>
      <c r="R1768" s="294">
        <v>78.400000000000006</v>
      </c>
      <c r="S1768" s="294">
        <v>133.33600000000001</v>
      </c>
      <c r="T1768" s="294">
        <v>0.90859999999999996</v>
      </c>
      <c r="U1768" s="294">
        <v>12886</v>
      </c>
      <c r="W1768" s="294">
        <v>0.25130000000000002</v>
      </c>
      <c r="X1768" s="294">
        <v>53.6</v>
      </c>
      <c r="Y1768" s="294">
        <v>133.33600000000001</v>
      </c>
      <c r="Z1768" s="294">
        <v>0.91449999999999998</v>
      </c>
      <c r="AA1768" s="294">
        <v>15912</v>
      </c>
      <c r="AC1768" s="294">
        <v>0.43640000000000001</v>
      </c>
      <c r="AD1768" s="294">
        <v>57.2</v>
      </c>
      <c r="AE1768" s="294">
        <v>133.33600000000001</v>
      </c>
      <c r="AF1768" s="294">
        <v>0.91569999999999996</v>
      </c>
      <c r="AG1768" s="294">
        <v>19074</v>
      </c>
      <c r="AI1768" s="294">
        <v>0.48949999999999999</v>
      </c>
      <c r="AJ1768" s="294">
        <v>92</v>
      </c>
      <c r="AK1768" s="294">
        <v>133.33600000000001</v>
      </c>
      <c r="AL1768" s="294">
        <v>0.94009999999999994</v>
      </c>
      <c r="AM1768" s="294">
        <v>23351</v>
      </c>
      <c r="AO1768" s="294">
        <v>0.375</v>
      </c>
      <c r="AP1768" s="294">
        <v>80.400000000000006</v>
      </c>
      <c r="AQ1768" s="294">
        <v>133.33600000000001</v>
      </c>
      <c r="AR1768" s="294">
        <v>0.93599999999999994</v>
      </c>
      <c r="AS1768" s="294">
        <v>19172</v>
      </c>
      <c r="AU1768" s="294">
        <v>0.34239999999999998</v>
      </c>
      <c r="AV1768" s="294">
        <v>78.8</v>
      </c>
      <c r="AW1768" s="294">
        <v>133.33600000000001</v>
      </c>
      <c r="AX1768" s="294">
        <v>0.94099999999999995</v>
      </c>
      <c r="AY1768" s="294">
        <v>24726</v>
      </c>
      <c r="BA1768" s="294">
        <v>0.4632</v>
      </c>
      <c r="BB1768" s="294">
        <v>81.2</v>
      </c>
      <c r="BC1768" s="294">
        <v>133.33600000000001</v>
      </c>
      <c r="BD1768" s="294">
        <v>0.95109999999999995</v>
      </c>
      <c r="BE1768" s="294">
        <v>18928</v>
      </c>
      <c r="BG1768" s="294">
        <v>0.32940000000000003</v>
      </c>
      <c r="BH1768" s="294">
        <v>77.2</v>
      </c>
      <c r="BI1768" s="294">
        <v>133.33600000000001</v>
      </c>
      <c r="BJ1768" s="294">
        <v>0.94620000000000004</v>
      </c>
      <c r="BK1768" s="294">
        <v>26421</v>
      </c>
      <c r="BM1768" s="294">
        <v>0.48620000000000002</v>
      </c>
      <c r="BN1768" s="294">
        <v>106</v>
      </c>
      <c r="BO1768" s="294">
        <v>133.33600000000001</v>
      </c>
      <c r="BP1768" s="294">
        <v>0.5867</v>
      </c>
      <c r="BQ1768" s="294">
        <v>31024</v>
      </c>
      <c r="BR1768" s="294" t="e">
        <f>BQ1768-#REF!</f>
        <v>#REF!</v>
      </c>
      <c r="BS1768" s="294">
        <v>0.74250000000000005</v>
      </c>
      <c r="BT1768" s="294">
        <v>100.8</v>
      </c>
      <c r="BU1768" s="294">
        <v>133.33600000000001</v>
      </c>
      <c r="BV1768" s="294">
        <v>0.56869999999999998</v>
      </c>
      <c r="BW1768" s="294">
        <v>18355</v>
      </c>
      <c r="BY1768" s="294">
        <v>0.43030000000000002</v>
      </c>
    </row>
    <row r="1769" spans="1:77">
      <c r="A1769" s="301">
        <v>1803</v>
      </c>
      <c r="B1769" s="302" t="s">
        <v>4484</v>
      </c>
      <c r="C1769" s="301" t="s">
        <v>5718</v>
      </c>
      <c r="D1769" s="302" t="s">
        <v>4139</v>
      </c>
      <c r="E1769" s="303">
        <v>139</v>
      </c>
      <c r="F1769" s="294">
        <v>153.80000000000001</v>
      </c>
      <c r="G1769" s="294">
        <v>153.80000000000001</v>
      </c>
      <c r="H1769" s="294">
        <v>0.95719999999999994</v>
      </c>
      <c r="I1769" s="294">
        <v>37238</v>
      </c>
      <c r="K1769" s="294">
        <v>0.3513</v>
      </c>
      <c r="L1769" s="294">
        <v>146</v>
      </c>
      <c r="M1769" s="294">
        <v>146</v>
      </c>
      <c r="N1769" s="294">
        <v>0.96529999999999994</v>
      </c>
      <c r="O1769" s="294">
        <v>38010</v>
      </c>
      <c r="Q1769" s="294">
        <v>0.36249999999999999</v>
      </c>
      <c r="R1769" s="294">
        <v>180</v>
      </c>
      <c r="S1769" s="294">
        <v>180</v>
      </c>
      <c r="T1769" s="294">
        <v>0.96409999999999996</v>
      </c>
      <c r="U1769" s="294">
        <v>39880</v>
      </c>
      <c r="W1769" s="294">
        <v>0.31919999999999998</v>
      </c>
      <c r="X1769" s="294">
        <v>176</v>
      </c>
      <c r="Y1769" s="294">
        <v>122</v>
      </c>
      <c r="Z1769" s="294">
        <v>0.96060000000000001</v>
      </c>
      <c r="AA1769" s="294">
        <v>44014</v>
      </c>
      <c r="AC1769" s="294">
        <v>0.34989999999999999</v>
      </c>
      <c r="AD1769" s="294">
        <v>230</v>
      </c>
      <c r="AE1769" s="294">
        <v>230</v>
      </c>
      <c r="AF1769" s="294">
        <v>0.64959999999999996</v>
      </c>
      <c r="AG1769" s="294">
        <v>43964</v>
      </c>
      <c r="AI1769" s="294">
        <v>0.39550000000000002</v>
      </c>
      <c r="AJ1769" s="294">
        <v>202</v>
      </c>
      <c r="AK1769" s="294">
        <v>202</v>
      </c>
      <c r="AL1769" s="294">
        <v>0.59140000000000004</v>
      </c>
      <c r="AM1769" s="294">
        <v>35162</v>
      </c>
      <c r="AO1769" s="294">
        <v>0.4088</v>
      </c>
      <c r="AP1769" s="294">
        <v>186</v>
      </c>
      <c r="AQ1769" s="294">
        <v>186</v>
      </c>
      <c r="AR1769" s="294">
        <v>0.62019999999999997</v>
      </c>
      <c r="AS1769" s="294">
        <v>38600</v>
      </c>
      <c r="AU1769" s="294">
        <v>0.44979999999999998</v>
      </c>
      <c r="AV1769" s="294">
        <v>204</v>
      </c>
      <c r="AW1769" s="294">
        <v>204</v>
      </c>
      <c r="AX1769" s="294">
        <v>0.59809999999999997</v>
      </c>
      <c r="AY1769" s="294">
        <v>35620</v>
      </c>
      <c r="BA1769" s="294">
        <v>0.40550000000000003</v>
      </c>
      <c r="BB1769" s="294">
        <v>198</v>
      </c>
      <c r="BC1769" s="294">
        <v>198</v>
      </c>
      <c r="BD1769" s="294">
        <v>0.58179999999999998</v>
      </c>
      <c r="BE1769" s="294">
        <v>40920</v>
      </c>
      <c r="BG1769" s="294">
        <v>0.47749999999999998</v>
      </c>
      <c r="BH1769" s="294">
        <v>194</v>
      </c>
      <c r="BI1769" s="294">
        <v>194</v>
      </c>
      <c r="BJ1769" s="294">
        <v>0.59129999999999994</v>
      </c>
      <c r="BK1769" s="294">
        <v>39000</v>
      </c>
      <c r="BM1769" s="294">
        <v>0.45700000000000002</v>
      </c>
      <c r="BN1769" s="294">
        <v>152</v>
      </c>
      <c r="BO1769" s="294">
        <v>152</v>
      </c>
      <c r="BP1769" s="294">
        <v>0.59809999999999997</v>
      </c>
      <c r="BQ1769" s="294">
        <v>41660</v>
      </c>
      <c r="BR1769" s="294" t="e">
        <f>BQ1769-#REF!</f>
        <v>#REF!</v>
      </c>
      <c r="BS1769" s="294">
        <v>0.68200000000000005</v>
      </c>
      <c r="BT1769" s="294">
        <v>72</v>
      </c>
      <c r="BU1769" s="294">
        <v>111.2</v>
      </c>
      <c r="BV1769" s="294">
        <v>0.62329999999999997</v>
      </c>
      <c r="BW1769" s="294">
        <v>32160</v>
      </c>
      <c r="BX1769" s="294" t="e">
        <f>BW1769-#REF!</f>
        <v>#REF!</v>
      </c>
      <c r="BY1769" s="294">
        <v>0.96330000000000005</v>
      </c>
    </row>
    <row r="1770" spans="1:77">
      <c r="A1770" s="301">
        <v>1804</v>
      </c>
      <c r="B1770" s="302" t="s">
        <v>4484</v>
      </c>
      <c r="C1770" s="301" t="s">
        <v>5719</v>
      </c>
      <c r="D1770" s="302" t="s">
        <v>4139</v>
      </c>
      <c r="E1770" s="303">
        <v>123.33</v>
      </c>
      <c r="F1770" s="294">
        <v>132.4</v>
      </c>
      <c r="G1770" s="294">
        <v>132.4</v>
      </c>
      <c r="H1770" s="294">
        <v>1</v>
      </c>
      <c r="I1770" s="294">
        <v>43736</v>
      </c>
      <c r="K1770" s="294">
        <v>0.45879999999999999</v>
      </c>
      <c r="L1770" s="294">
        <v>0</v>
      </c>
      <c r="M1770" s="294">
        <v>98.664000000000001</v>
      </c>
      <c r="N1770" s="294">
        <v>0.99819999999999998</v>
      </c>
      <c r="O1770" s="294">
        <v>27258</v>
      </c>
      <c r="Q1770" s="294">
        <v>0.29759999999999998</v>
      </c>
      <c r="R1770" s="294">
        <v>124</v>
      </c>
      <c r="S1770" s="294">
        <v>124</v>
      </c>
      <c r="T1770" s="294">
        <v>0.99719999999999998</v>
      </c>
      <c r="U1770" s="294">
        <v>44154</v>
      </c>
      <c r="W1770" s="294">
        <v>0.49590000000000001</v>
      </c>
      <c r="X1770" s="294">
        <v>16.399999999999999</v>
      </c>
      <c r="Y1770" s="294">
        <v>98.664000000000001</v>
      </c>
      <c r="Z1770" s="294">
        <v>0.97070000000000001</v>
      </c>
      <c r="AA1770" s="294">
        <v>2048</v>
      </c>
      <c r="AC1770" s="294">
        <v>0.1729</v>
      </c>
      <c r="AD1770" s="294">
        <v>0</v>
      </c>
      <c r="AE1770" s="294">
        <v>98.664000000000001</v>
      </c>
      <c r="AF1770" s="294">
        <v>0.3538</v>
      </c>
      <c r="AG1770" s="294">
        <v>1188</v>
      </c>
      <c r="AI1770" s="294">
        <v>3.6600000000000001E-2</v>
      </c>
      <c r="AJ1770" s="294">
        <v>19.399999999999999</v>
      </c>
      <c r="AK1770" s="294">
        <v>98.664000000000001</v>
      </c>
      <c r="AL1770" s="294">
        <v>0.75059999999999993</v>
      </c>
      <c r="AM1770" s="294">
        <v>2232</v>
      </c>
      <c r="AO1770" s="294">
        <v>0.21290000000000001</v>
      </c>
      <c r="AP1770" s="294">
        <v>26.2</v>
      </c>
      <c r="AQ1770" s="294">
        <v>98.664000000000001</v>
      </c>
      <c r="AR1770" s="294">
        <v>0.74990000000000001</v>
      </c>
      <c r="AS1770" s="294">
        <v>2692</v>
      </c>
      <c r="AU1770" s="294">
        <v>0.1842</v>
      </c>
      <c r="AV1770" s="294">
        <v>0</v>
      </c>
      <c r="AW1770" s="294">
        <v>98.664000000000001</v>
      </c>
      <c r="AX1770" s="294">
        <v>0.47499999999999998</v>
      </c>
      <c r="AY1770" s="294">
        <v>1874</v>
      </c>
      <c r="BA1770" s="294">
        <v>4.4400000000000002E-2</v>
      </c>
      <c r="BB1770" s="294">
        <v>0</v>
      </c>
      <c r="BC1770" s="294">
        <v>98.664000000000001</v>
      </c>
      <c r="BD1770" s="294">
        <v>0.82709999999999995</v>
      </c>
      <c r="BE1770" s="294">
        <v>2840</v>
      </c>
      <c r="BG1770" s="294">
        <v>3.7400000000000003E-2</v>
      </c>
      <c r="BH1770" s="294">
        <v>100.2</v>
      </c>
      <c r="BI1770" s="294">
        <v>99.2</v>
      </c>
      <c r="BJ1770" s="294">
        <v>0.9425</v>
      </c>
      <c r="BK1770" s="294">
        <v>25292</v>
      </c>
      <c r="BM1770" s="294">
        <v>0.36</v>
      </c>
      <c r="BN1770" s="294">
        <v>128.80000000000001</v>
      </c>
      <c r="BO1770" s="294">
        <v>128.80000000000001</v>
      </c>
      <c r="BP1770" s="294">
        <v>0.99949999999999994</v>
      </c>
      <c r="BQ1770" s="294">
        <v>46962</v>
      </c>
      <c r="BS1770" s="294">
        <v>0.54290000000000005</v>
      </c>
      <c r="BT1770" s="294">
        <v>0</v>
      </c>
      <c r="BU1770" s="294">
        <v>98.664000000000001</v>
      </c>
      <c r="BV1770" s="294">
        <v>0.96289999999999998</v>
      </c>
      <c r="BW1770" s="294">
        <v>49734</v>
      </c>
      <c r="BY1770" s="294">
        <v>0.56289999999999996</v>
      </c>
    </row>
    <row r="1771" spans="1:77">
      <c r="A1771" s="301">
        <v>1805</v>
      </c>
      <c r="B1771" s="302" t="s">
        <v>4484</v>
      </c>
      <c r="C1771" s="301" t="s">
        <v>5720</v>
      </c>
      <c r="D1771" s="302" t="s">
        <v>4139</v>
      </c>
      <c r="E1771" s="303">
        <v>133.33000000000001</v>
      </c>
      <c r="F1771" s="294">
        <v>97.71</v>
      </c>
      <c r="G1771" s="294">
        <v>98</v>
      </c>
      <c r="H1771" s="294">
        <v>0.9698</v>
      </c>
      <c r="I1771" s="294">
        <v>13157</v>
      </c>
      <c r="K1771" s="294">
        <v>0.19289999999999999</v>
      </c>
      <c r="L1771" s="294">
        <v>107.36</v>
      </c>
      <c r="M1771" s="294">
        <v>107</v>
      </c>
      <c r="N1771" s="294">
        <v>0.99990000000000001</v>
      </c>
      <c r="O1771" s="294">
        <v>12377</v>
      </c>
      <c r="Q1771" s="294">
        <v>0.155</v>
      </c>
      <c r="R1771" s="294">
        <v>133.05000000000001</v>
      </c>
      <c r="S1771" s="294">
        <v>133</v>
      </c>
      <c r="T1771" s="294">
        <v>0.73629999999999995</v>
      </c>
      <c r="U1771" s="294">
        <v>31786</v>
      </c>
      <c r="W1771" s="294">
        <v>0.21210000000000001</v>
      </c>
      <c r="X1771" s="294">
        <v>81</v>
      </c>
      <c r="Y1771" s="294">
        <v>107</v>
      </c>
      <c r="Z1771" s="294">
        <v>0.92999999999999994</v>
      </c>
      <c r="AA1771" s="294">
        <v>12232</v>
      </c>
      <c r="AC1771" s="294">
        <v>0.21210000000000001</v>
      </c>
      <c r="AD1771" s="294">
        <v>164</v>
      </c>
      <c r="AE1771" s="294">
        <v>164</v>
      </c>
      <c r="AF1771" s="294">
        <v>0.86729999999999996</v>
      </c>
      <c r="AG1771" s="294">
        <v>17120</v>
      </c>
      <c r="AI1771" s="294">
        <v>0.11940000000000001</v>
      </c>
      <c r="AJ1771" s="294">
        <v>0</v>
      </c>
      <c r="AK1771" s="294">
        <v>0</v>
      </c>
      <c r="AL1771" s="294" t="e">
        <v>#DIV/0!</v>
      </c>
      <c r="AM1771" s="294">
        <v>0</v>
      </c>
      <c r="AO1771" s="294">
        <v>0</v>
      </c>
      <c r="AP1771" s="294">
        <v>126</v>
      </c>
      <c r="AQ1771" s="294">
        <v>162</v>
      </c>
      <c r="AR1771" s="294">
        <v>0.93140000000000001</v>
      </c>
      <c r="AS1771" s="294">
        <v>14380</v>
      </c>
      <c r="AU1771" s="294">
        <v>0.16470000000000001</v>
      </c>
      <c r="AV1771" s="294">
        <v>120</v>
      </c>
      <c r="AW1771" s="294">
        <v>134</v>
      </c>
      <c r="AX1771" s="294">
        <v>0.8821</v>
      </c>
      <c r="AY1771" s="294">
        <v>21380</v>
      </c>
      <c r="BA1771" s="294">
        <v>0.28060000000000002</v>
      </c>
      <c r="BB1771" s="294">
        <v>156</v>
      </c>
      <c r="BC1771" s="294">
        <v>120</v>
      </c>
      <c r="BD1771" s="294">
        <v>0.86639999999999995</v>
      </c>
      <c r="BE1771" s="294">
        <v>16200</v>
      </c>
      <c r="BG1771" s="294">
        <v>0.16109999999999999</v>
      </c>
      <c r="BH1771" s="294">
        <v>164</v>
      </c>
      <c r="BI1771" s="294">
        <v>156</v>
      </c>
      <c r="BJ1771" s="294">
        <v>0.86229999999999996</v>
      </c>
      <c r="BK1771" s="294">
        <v>15900</v>
      </c>
      <c r="BM1771" s="294">
        <v>0.15110000000000001</v>
      </c>
      <c r="BN1771" s="294">
        <v>188</v>
      </c>
      <c r="BO1771" s="294">
        <v>172</v>
      </c>
      <c r="BP1771" s="294">
        <v>0.95330000000000004</v>
      </c>
      <c r="BQ1771" s="294">
        <v>22420</v>
      </c>
      <c r="BS1771" s="294">
        <v>0.1862</v>
      </c>
      <c r="BT1771" s="294">
        <v>170</v>
      </c>
      <c r="BU1771" s="294">
        <v>188</v>
      </c>
      <c r="BV1771" s="294">
        <v>0.97699999999999998</v>
      </c>
      <c r="BW1771" s="294">
        <v>17020</v>
      </c>
      <c r="BY1771" s="294">
        <v>0.13769999999999999</v>
      </c>
    </row>
    <row r="1772" spans="1:77">
      <c r="A1772" s="301">
        <v>1806</v>
      </c>
      <c r="B1772" s="302" t="s">
        <v>4484</v>
      </c>
      <c r="C1772" s="301" t="s">
        <v>5721</v>
      </c>
      <c r="D1772" s="302" t="s">
        <v>4139</v>
      </c>
      <c r="E1772" s="303">
        <v>388.89</v>
      </c>
      <c r="F1772" s="294">
        <v>236.88</v>
      </c>
      <c r="G1772" s="294">
        <v>311.11200000000002</v>
      </c>
      <c r="H1772" s="294">
        <v>0.95750000000000002</v>
      </c>
      <c r="I1772" s="294">
        <v>29436</v>
      </c>
      <c r="K1772" s="294">
        <v>0.18029999999999999</v>
      </c>
      <c r="L1772" s="294">
        <v>246</v>
      </c>
      <c r="M1772" s="294">
        <v>311.11200000000002</v>
      </c>
      <c r="N1772" s="294">
        <v>0.96240000000000003</v>
      </c>
      <c r="O1772" s="294">
        <v>24252</v>
      </c>
      <c r="Q1772" s="294">
        <v>0.13769999999999999</v>
      </c>
      <c r="R1772" s="294">
        <v>259.2</v>
      </c>
      <c r="S1772" s="294">
        <v>311.11200000000002</v>
      </c>
      <c r="T1772" s="294">
        <v>0.94320000000000004</v>
      </c>
      <c r="U1772" s="294">
        <v>23172</v>
      </c>
      <c r="W1772" s="294">
        <v>0.13170000000000001</v>
      </c>
      <c r="X1772" s="294">
        <v>251.04</v>
      </c>
      <c r="Y1772" s="294">
        <v>311.11200000000002</v>
      </c>
      <c r="Z1772" s="294">
        <v>0.93979999999999997</v>
      </c>
      <c r="AA1772" s="294">
        <v>23496</v>
      </c>
      <c r="AC1772" s="294">
        <v>0.13389999999999999</v>
      </c>
      <c r="AD1772" s="294">
        <v>243.6</v>
      </c>
      <c r="AE1772" s="294">
        <v>311.11200000000002</v>
      </c>
      <c r="AF1772" s="294">
        <v>0.92849999999999999</v>
      </c>
      <c r="AG1772" s="294">
        <v>22980</v>
      </c>
      <c r="AI1772" s="294">
        <v>0.1366</v>
      </c>
      <c r="AJ1772" s="294">
        <v>257.52</v>
      </c>
      <c r="AK1772" s="294">
        <v>311.11200000000002</v>
      </c>
      <c r="AL1772" s="294">
        <v>0.87280000000000002</v>
      </c>
      <c r="AM1772" s="294">
        <v>26676</v>
      </c>
      <c r="AO1772" s="294">
        <v>0.1648</v>
      </c>
      <c r="AP1772" s="294">
        <v>376.32</v>
      </c>
      <c r="AQ1772" s="294">
        <v>376.32</v>
      </c>
      <c r="AR1772" s="294">
        <v>0.8679</v>
      </c>
      <c r="AS1772" s="294">
        <v>18996</v>
      </c>
      <c r="AU1772" s="294">
        <v>7.8200000000000006E-2</v>
      </c>
      <c r="AV1772" s="294">
        <v>106.08</v>
      </c>
      <c r="AW1772" s="294">
        <v>311.11200000000002</v>
      </c>
      <c r="AX1772" s="294">
        <v>0.96750000000000003</v>
      </c>
      <c r="AY1772" s="294">
        <v>13200</v>
      </c>
      <c r="BA1772" s="294">
        <v>0.17860000000000001</v>
      </c>
      <c r="BB1772" s="294">
        <v>109.2</v>
      </c>
      <c r="BC1772" s="294">
        <v>311.11200000000002</v>
      </c>
      <c r="BD1772" s="294">
        <v>0.96899999999999997</v>
      </c>
      <c r="BE1772" s="294">
        <v>15516</v>
      </c>
      <c r="BG1772" s="294">
        <v>0.1971</v>
      </c>
      <c r="BH1772" s="294">
        <v>286.56</v>
      </c>
      <c r="BI1772" s="294">
        <v>311.11200000000002</v>
      </c>
      <c r="BJ1772" s="294">
        <v>0.97909999999999997</v>
      </c>
      <c r="BK1772" s="294">
        <v>19650</v>
      </c>
      <c r="BM1772" s="294">
        <v>9.1200000000000003E-2</v>
      </c>
      <c r="BN1772" s="294">
        <v>275.76</v>
      </c>
      <c r="BO1772" s="294">
        <v>311.11200000000002</v>
      </c>
      <c r="BP1772" s="294">
        <v>0.99049999999999994</v>
      </c>
      <c r="BQ1772" s="294">
        <v>31824</v>
      </c>
      <c r="BS1772" s="294">
        <v>0.1734</v>
      </c>
      <c r="BT1772" s="294">
        <v>300.72000000000003</v>
      </c>
      <c r="BU1772" s="294">
        <v>311.11200000000002</v>
      </c>
      <c r="BV1772" s="294">
        <v>0.98660000000000003</v>
      </c>
      <c r="BW1772" s="294">
        <v>30378</v>
      </c>
      <c r="BY1772" s="294">
        <v>3.44E-2</v>
      </c>
    </row>
    <row r="1773" spans="1:77">
      <c r="A1773" s="301">
        <v>1807</v>
      </c>
      <c r="B1773" s="302" t="s">
        <v>4484</v>
      </c>
      <c r="C1773" s="301" t="s">
        <v>5722</v>
      </c>
      <c r="D1773" s="302" t="s">
        <v>4051</v>
      </c>
      <c r="E1773" s="303">
        <v>178</v>
      </c>
      <c r="F1773" s="294">
        <v>119.2</v>
      </c>
      <c r="G1773" s="294">
        <v>142.4</v>
      </c>
      <c r="H1773" s="294">
        <v>0.99339999999999995</v>
      </c>
      <c r="I1773" s="294">
        <v>49952</v>
      </c>
      <c r="K1773" s="294">
        <v>0.58589999999999998</v>
      </c>
      <c r="L1773" s="294">
        <v>116.8</v>
      </c>
      <c r="M1773" s="294">
        <v>142.4</v>
      </c>
      <c r="N1773" s="294">
        <v>0.9929</v>
      </c>
      <c r="O1773" s="294">
        <v>41280</v>
      </c>
      <c r="Q1773" s="294">
        <v>0.47839999999999999</v>
      </c>
      <c r="R1773" s="294">
        <v>120</v>
      </c>
      <c r="S1773" s="294">
        <v>142.4</v>
      </c>
      <c r="T1773" s="294">
        <v>0.99129999999999996</v>
      </c>
      <c r="U1773" s="294">
        <v>35828</v>
      </c>
      <c r="W1773" s="294">
        <v>0.41830000000000001</v>
      </c>
      <c r="X1773" s="294">
        <v>116.64</v>
      </c>
      <c r="Y1773" s="294">
        <v>142.4</v>
      </c>
      <c r="Z1773" s="294">
        <v>0.98880000000000001</v>
      </c>
      <c r="AA1773" s="294">
        <v>34724</v>
      </c>
      <c r="AC1773" s="294">
        <v>0.4047</v>
      </c>
      <c r="AD1773" s="294">
        <v>102.56</v>
      </c>
      <c r="AE1773" s="294">
        <v>142.4</v>
      </c>
      <c r="AF1773" s="294">
        <v>0.98609999999999998</v>
      </c>
      <c r="AG1773" s="294">
        <v>37400</v>
      </c>
      <c r="AI1773" s="294">
        <v>0.49709999999999999</v>
      </c>
      <c r="AJ1773" s="294">
        <v>107.36</v>
      </c>
      <c r="AK1773" s="294">
        <v>142.4</v>
      </c>
      <c r="AL1773" s="294">
        <v>0.96519999999999995</v>
      </c>
      <c r="AM1773" s="294">
        <v>35132</v>
      </c>
      <c r="AO1773" s="294">
        <v>0.47089999999999999</v>
      </c>
      <c r="AP1773" s="294">
        <v>100.16</v>
      </c>
      <c r="AQ1773" s="294">
        <v>142.4</v>
      </c>
      <c r="AR1773" s="294">
        <v>0.9476</v>
      </c>
      <c r="AS1773" s="294">
        <v>31100</v>
      </c>
      <c r="AU1773" s="294">
        <v>0.44040000000000001</v>
      </c>
      <c r="AV1773" s="294">
        <v>85.44</v>
      </c>
      <c r="AW1773" s="294">
        <v>142.4</v>
      </c>
      <c r="AX1773" s="294">
        <v>0.93110000000000004</v>
      </c>
      <c r="AY1773" s="294">
        <v>26588</v>
      </c>
      <c r="BA1773" s="294">
        <v>0.4642</v>
      </c>
      <c r="BB1773" s="294">
        <v>71.040000000000006</v>
      </c>
      <c r="BC1773" s="294">
        <v>142.4</v>
      </c>
      <c r="BD1773" s="294">
        <v>0.93469999999999998</v>
      </c>
      <c r="BE1773" s="294">
        <v>24328</v>
      </c>
      <c r="BG1773" s="294">
        <v>0.49249999999999999</v>
      </c>
      <c r="BH1773" s="294">
        <v>67.36</v>
      </c>
      <c r="BI1773" s="294">
        <v>142.4</v>
      </c>
      <c r="BJ1773" s="294">
        <v>0.97209999999999996</v>
      </c>
      <c r="BK1773" s="294">
        <v>22932</v>
      </c>
      <c r="BM1773" s="294">
        <v>0.47070000000000001</v>
      </c>
      <c r="BN1773" s="294">
        <v>65.92</v>
      </c>
      <c r="BO1773" s="294">
        <v>142.4</v>
      </c>
      <c r="BP1773" s="294">
        <v>0.98329999999999995</v>
      </c>
      <c r="BQ1773" s="294">
        <v>23032</v>
      </c>
      <c r="BS1773" s="294">
        <v>0.52880000000000005</v>
      </c>
      <c r="BT1773" s="294">
        <v>110.88</v>
      </c>
      <c r="BU1773" s="294">
        <v>142.4</v>
      </c>
      <c r="BV1773" s="294">
        <v>0.98719999999999997</v>
      </c>
      <c r="BW1773" s="294">
        <v>30784</v>
      </c>
      <c r="BY1773" s="294">
        <v>0.378</v>
      </c>
    </row>
    <row r="1774" spans="1:77">
      <c r="A1774" s="301">
        <v>1808</v>
      </c>
      <c r="B1774" s="302" t="s">
        <v>4484</v>
      </c>
      <c r="C1774" s="301" t="s">
        <v>5723</v>
      </c>
      <c r="D1774" s="302" t="s">
        <v>4139</v>
      </c>
      <c r="E1774" s="303">
        <v>133</v>
      </c>
      <c r="F1774" s="294">
        <v>99.65</v>
      </c>
      <c r="G1774" s="294">
        <v>106.4</v>
      </c>
      <c r="H1774" s="294">
        <v>0.75480000000000003</v>
      </c>
      <c r="I1774" s="294">
        <v>12153</v>
      </c>
      <c r="K1774" s="294">
        <v>0.2273</v>
      </c>
      <c r="L1774" s="294">
        <v>96.45</v>
      </c>
      <c r="M1774" s="294">
        <v>106.4</v>
      </c>
      <c r="N1774" s="294">
        <v>0.7429</v>
      </c>
      <c r="O1774" s="294">
        <v>7495</v>
      </c>
      <c r="Q1774" s="294">
        <v>0.14249999999999999</v>
      </c>
      <c r="R1774" s="294">
        <v>123.01</v>
      </c>
      <c r="S1774" s="294">
        <v>123.01</v>
      </c>
      <c r="T1774" s="294">
        <v>0.86760000000000004</v>
      </c>
      <c r="U1774" s="294">
        <v>2415</v>
      </c>
      <c r="W1774" s="294">
        <v>3.1800000000000002E-2</v>
      </c>
      <c r="X1774" s="294">
        <v>138.85</v>
      </c>
      <c r="Y1774" s="294">
        <v>138.85</v>
      </c>
      <c r="Z1774" s="294">
        <v>0.72829999999999995</v>
      </c>
      <c r="AA1774" s="294">
        <v>12212</v>
      </c>
      <c r="AC1774" s="294">
        <v>0.1638</v>
      </c>
      <c r="AD1774" s="294">
        <v>145.72999999999999</v>
      </c>
      <c r="AE1774" s="294">
        <v>145.72999999999999</v>
      </c>
      <c r="AF1774" s="294">
        <v>0.70979999999999999</v>
      </c>
      <c r="AG1774" s="294">
        <v>12196</v>
      </c>
      <c r="AI1774" s="294">
        <v>0.15989999999999999</v>
      </c>
      <c r="AJ1774" s="294">
        <v>141.88999999999999</v>
      </c>
      <c r="AK1774" s="294">
        <v>141.88999999999999</v>
      </c>
      <c r="AL1774" s="294">
        <v>0.72789999999999999</v>
      </c>
      <c r="AM1774" s="294">
        <v>14151</v>
      </c>
      <c r="AO1774" s="294">
        <v>0.192</v>
      </c>
      <c r="AP1774" s="294">
        <v>146.21</v>
      </c>
      <c r="AQ1774" s="294">
        <v>146.21</v>
      </c>
      <c r="AR1774" s="294">
        <v>0.7228</v>
      </c>
      <c r="AS1774" s="294">
        <v>10323</v>
      </c>
      <c r="AU1774" s="294">
        <v>0.13239999999999999</v>
      </c>
      <c r="AV1774" s="294">
        <v>146.69</v>
      </c>
      <c r="AW1774" s="294">
        <v>146.69</v>
      </c>
      <c r="AX1774" s="294">
        <v>0.68569999999999998</v>
      </c>
      <c r="AY1774" s="294">
        <v>16519</v>
      </c>
      <c r="BA1774" s="294">
        <v>0.2301</v>
      </c>
      <c r="BB1774" s="294">
        <v>149.88999999999999</v>
      </c>
      <c r="BC1774" s="294">
        <v>149.88999999999999</v>
      </c>
      <c r="BD1774" s="294">
        <v>0.6462</v>
      </c>
      <c r="BE1774" s="294">
        <v>13144</v>
      </c>
      <c r="BG1774" s="294">
        <v>0.184</v>
      </c>
      <c r="BH1774" s="294">
        <v>141.57</v>
      </c>
      <c r="BI1774" s="294">
        <v>141.57</v>
      </c>
      <c r="BJ1774" s="294">
        <v>0.65790000000000004</v>
      </c>
      <c r="BK1774" s="294">
        <v>12515</v>
      </c>
      <c r="BM1774" s="294">
        <v>0.1822</v>
      </c>
      <c r="BN1774" s="294">
        <v>143.81</v>
      </c>
      <c r="BO1774" s="294">
        <v>134.05000000000001</v>
      </c>
      <c r="BP1774" s="294">
        <v>0.62990000000000002</v>
      </c>
      <c r="BQ1774" s="294">
        <v>12213</v>
      </c>
      <c r="BS1774" s="294">
        <v>0.2024</v>
      </c>
      <c r="BT1774" s="294">
        <v>166.85</v>
      </c>
      <c r="BU1774" s="294">
        <v>129.25</v>
      </c>
      <c r="BV1774" s="294">
        <v>0.65480000000000005</v>
      </c>
      <c r="BW1774" s="294">
        <v>13387</v>
      </c>
      <c r="BY1774" s="294">
        <v>0.16589999999999999</v>
      </c>
    </row>
    <row r="1775" spans="1:77">
      <c r="A1775" s="301">
        <v>1809</v>
      </c>
      <c r="B1775" s="302" t="s">
        <v>4484</v>
      </c>
      <c r="C1775" s="301" t="s">
        <v>5724</v>
      </c>
      <c r="D1775" s="302" t="s">
        <v>4051</v>
      </c>
      <c r="E1775" s="303">
        <v>111</v>
      </c>
      <c r="F1775" s="294">
        <v>117.09</v>
      </c>
      <c r="G1775" s="294">
        <v>117.09</v>
      </c>
      <c r="H1775" s="294">
        <v>0.95660000000000001</v>
      </c>
      <c r="I1775" s="294">
        <v>17417</v>
      </c>
      <c r="K1775" s="294">
        <v>0.21829999999999999</v>
      </c>
      <c r="L1775" s="294">
        <v>139.97</v>
      </c>
      <c r="M1775" s="294">
        <v>139.97</v>
      </c>
      <c r="N1775" s="294">
        <v>0.93959999999999999</v>
      </c>
      <c r="O1775" s="294">
        <v>21956</v>
      </c>
      <c r="Q1775" s="294">
        <v>0.22639999999999999</v>
      </c>
      <c r="R1775" s="294">
        <v>121.41</v>
      </c>
      <c r="S1775" s="294">
        <v>121.41</v>
      </c>
      <c r="T1775" s="294">
        <v>0.94840000000000002</v>
      </c>
      <c r="U1775" s="294">
        <v>21089</v>
      </c>
      <c r="W1775" s="294">
        <v>0.25700000000000001</v>
      </c>
      <c r="X1775" s="294">
        <v>115.33</v>
      </c>
      <c r="Y1775" s="294">
        <v>115.33</v>
      </c>
      <c r="Z1775" s="294">
        <v>0.93940000000000001</v>
      </c>
      <c r="AA1775" s="294">
        <v>21087</v>
      </c>
      <c r="AC1775" s="294">
        <v>0.26450000000000001</v>
      </c>
      <c r="AD1775" s="294">
        <v>147.16999999999999</v>
      </c>
      <c r="AE1775" s="294">
        <v>147.16999999999999</v>
      </c>
      <c r="AF1775" s="294">
        <v>0.8982</v>
      </c>
      <c r="AG1775" s="294">
        <v>21078</v>
      </c>
      <c r="AI1775" s="294">
        <v>0.2162</v>
      </c>
      <c r="AJ1775" s="294">
        <v>161.57</v>
      </c>
      <c r="AK1775" s="294">
        <v>161.57</v>
      </c>
      <c r="AL1775" s="294">
        <v>0.91579999999999995</v>
      </c>
      <c r="AM1775" s="294">
        <v>25413</v>
      </c>
      <c r="AO1775" s="294">
        <v>0.2404</v>
      </c>
      <c r="AP1775" s="294">
        <v>161.88999999999999</v>
      </c>
      <c r="AQ1775" s="294">
        <v>161.88999999999999</v>
      </c>
      <c r="AR1775" s="294">
        <v>0.91300000000000003</v>
      </c>
      <c r="AS1775" s="294">
        <v>21836</v>
      </c>
      <c r="AU1775" s="294">
        <v>0.2001</v>
      </c>
      <c r="AV1775" s="294">
        <v>121.09</v>
      </c>
      <c r="AW1775" s="294">
        <v>121.09</v>
      </c>
      <c r="AX1775" s="294">
        <v>0.91159999999999997</v>
      </c>
      <c r="AY1775" s="294">
        <v>20739</v>
      </c>
      <c r="BA1775" s="294">
        <v>0.26369999999999999</v>
      </c>
      <c r="BB1775" s="294">
        <v>155.81</v>
      </c>
      <c r="BC1775" s="294">
        <v>155.81</v>
      </c>
      <c r="BD1775" s="294">
        <v>0.92069999999999996</v>
      </c>
      <c r="BE1775" s="294">
        <v>23061</v>
      </c>
      <c r="BG1775" s="294">
        <v>0.21779999999999999</v>
      </c>
      <c r="BH1775" s="294">
        <v>146.21</v>
      </c>
      <c r="BI1775" s="294">
        <v>146.21</v>
      </c>
      <c r="BJ1775" s="294">
        <v>0.9204</v>
      </c>
      <c r="BK1775" s="294">
        <v>22347</v>
      </c>
      <c r="BM1775" s="294">
        <v>0.22509999999999999</v>
      </c>
      <c r="BN1775" s="294">
        <v>156.69</v>
      </c>
      <c r="BO1775" s="294">
        <v>156.69</v>
      </c>
      <c r="BP1775" s="294">
        <v>0.9355</v>
      </c>
      <c r="BQ1775" s="294">
        <v>23695</v>
      </c>
      <c r="BS1775" s="294">
        <v>0.24249999999999999</v>
      </c>
      <c r="BT1775" s="294">
        <v>152.44999999999999</v>
      </c>
      <c r="BU1775" s="294">
        <v>152.44999999999999</v>
      </c>
      <c r="BV1775" s="294">
        <v>0.78480000000000005</v>
      </c>
      <c r="BW1775" s="294">
        <v>18454</v>
      </c>
      <c r="BY1775" s="294">
        <v>0.20899999999999999</v>
      </c>
    </row>
    <row r="1776" spans="1:77">
      <c r="A1776" s="301">
        <v>1810</v>
      </c>
      <c r="B1776" s="302" t="s">
        <v>4484</v>
      </c>
      <c r="C1776" s="301" t="s">
        <v>5725</v>
      </c>
      <c r="D1776" s="302" t="s">
        <v>4139</v>
      </c>
      <c r="E1776" s="303">
        <v>188.89</v>
      </c>
      <c r="F1776" s="294">
        <v>163.85</v>
      </c>
      <c r="G1776" s="294">
        <v>161.44999999999999</v>
      </c>
      <c r="H1776" s="294">
        <v>0.99929999999999997</v>
      </c>
      <c r="I1776" s="294">
        <v>64666</v>
      </c>
      <c r="K1776" s="294">
        <v>0.55279999999999996</v>
      </c>
      <c r="L1776" s="294">
        <v>171.05</v>
      </c>
      <c r="M1776" s="294">
        <v>171.05</v>
      </c>
      <c r="N1776" s="294">
        <v>0.99929999999999997</v>
      </c>
      <c r="O1776" s="294">
        <v>59555</v>
      </c>
      <c r="Q1776" s="294">
        <v>0.4718</v>
      </c>
      <c r="R1776" s="294">
        <v>162.65</v>
      </c>
      <c r="S1776" s="294">
        <v>162.65</v>
      </c>
      <c r="T1776" s="294">
        <v>0.99929999999999997</v>
      </c>
      <c r="U1776" s="294">
        <v>39871</v>
      </c>
      <c r="W1776" s="294">
        <v>0.34339999999999998</v>
      </c>
      <c r="X1776" s="294">
        <v>178.25</v>
      </c>
      <c r="Y1776" s="294">
        <v>178.25</v>
      </c>
      <c r="Z1776" s="294">
        <v>0.99919999999999998</v>
      </c>
      <c r="AA1776" s="294">
        <v>57306</v>
      </c>
      <c r="AC1776" s="294">
        <v>0.4355</v>
      </c>
      <c r="AD1776" s="294">
        <v>178.25</v>
      </c>
      <c r="AE1776" s="294">
        <v>178.25</v>
      </c>
      <c r="AF1776" s="294">
        <v>0.97440000000000004</v>
      </c>
      <c r="AG1776" s="294">
        <v>5247</v>
      </c>
      <c r="AI1776" s="294">
        <v>4.0899999999999999E-2</v>
      </c>
      <c r="AJ1776" s="294">
        <v>89.45</v>
      </c>
      <c r="AK1776" s="294">
        <v>151.11199999999999</v>
      </c>
      <c r="AL1776" s="294">
        <v>0.93199999999999994</v>
      </c>
      <c r="AM1776" s="294">
        <v>2273</v>
      </c>
      <c r="AO1776" s="294">
        <v>3.8399999999999997E-2</v>
      </c>
      <c r="AP1776" s="294">
        <v>7.85</v>
      </c>
      <c r="AQ1776" s="294">
        <v>151.11199999999999</v>
      </c>
      <c r="AR1776" s="294">
        <v>0.90359999999999996</v>
      </c>
      <c r="AS1776" s="294">
        <v>2098</v>
      </c>
      <c r="AU1776" s="294">
        <v>0.47289999999999999</v>
      </c>
      <c r="AV1776" s="294">
        <v>15.05</v>
      </c>
      <c r="AW1776" s="294">
        <v>151.11199999999999</v>
      </c>
      <c r="AX1776" s="294">
        <v>0.88580000000000003</v>
      </c>
      <c r="AY1776" s="294">
        <v>2069</v>
      </c>
      <c r="BA1776" s="294">
        <v>0.2351</v>
      </c>
      <c r="BB1776" s="294">
        <v>154.85</v>
      </c>
      <c r="BC1776" s="294">
        <v>154.85</v>
      </c>
      <c r="BD1776" s="294">
        <v>0.99590000000000001</v>
      </c>
      <c r="BE1776" s="294">
        <v>13807</v>
      </c>
      <c r="BG1776" s="294">
        <v>0.12130000000000001</v>
      </c>
      <c r="BH1776" s="294">
        <v>154.85</v>
      </c>
      <c r="BI1776" s="294">
        <v>154.85</v>
      </c>
      <c r="BJ1776" s="294">
        <v>0.99929999999999997</v>
      </c>
      <c r="BK1776" s="294">
        <v>57408</v>
      </c>
      <c r="BM1776" s="294">
        <v>0.50270000000000004</v>
      </c>
      <c r="BN1776" s="294">
        <v>144.05000000000001</v>
      </c>
      <c r="BO1776" s="294">
        <v>151.11199999999999</v>
      </c>
      <c r="BP1776" s="294">
        <v>0.99929999999999997</v>
      </c>
      <c r="BQ1776" s="294">
        <v>71129</v>
      </c>
      <c r="BR1776" s="294" t="e">
        <f>BQ1776-#REF!</f>
        <v>#REF!</v>
      </c>
      <c r="BS1776" s="294">
        <v>0.74180000000000001</v>
      </c>
      <c r="BT1776" s="294">
        <v>131.44999999999999</v>
      </c>
      <c r="BU1776" s="294">
        <v>160.25</v>
      </c>
      <c r="BV1776" s="294">
        <v>0.99929999999999997</v>
      </c>
      <c r="BW1776" s="294">
        <v>74166</v>
      </c>
      <c r="BX1776" s="294" t="e">
        <f>BW1776-#REF!</f>
        <v>#REF!</v>
      </c>
      <c r="BY1776" s="294">
        <v>0.76619999999999999</v>
      </c>
    </row>
    <row r="1777" spans="1:77">
      <c r="A1777" s="301">
        <v>1811</v>
      </c>
      <c r="B1777" s="302" t="s">
        <v>4484</v>
      </c>
      <c r="C1777" s="301" t="s">
        <v>5726</v>
      </c>
      <c r="D1777" s="302" t="s">
        <v>4139</v>
      </c>
      <c r="E1777" s="303">
        <v>388.89</v>
      </c>
      <c r="F1777" s="294">
        <v>235.54</v>
      </c>
      <c r="G1777" s="294">
        <v>311.11200000000002</v>
      </c>
      <c r="H1777" s="294">
        <v>0.96309999999999996</v>
      </c>
      <c r="I1777" s="294">
        <v>66541</v>
      </c>
      <c r="K1777" s="294">
        <v>0.4118</v>
      </c>
      <c r="L1777" s="294">
        <v>190.3</v>
      </c>
      <c r="M1777" s="294">
        <v>311.11200000000002</v>
      </c>
      <c r="N1777" s="294">
        <v>0.99529999999999996</v>
      </c>
      <c r="O1777" s="294">
        <v>59791</v>
      </c>
      <c r="Q1777" s="294">
        <v>0.43</v>
      </c>
      <c r="R1777" s="294">
        <v>210.1</v>
      </c>
      <c r="S1777" s="294">
        <v>311.11200000000002</v>
      </c>
      <c r="T1777" s="294">
        <v>0.99570000000000003</v>
      </c>
      <c r="U1777" s="294">
        <v>78859</v>
      </c>
      <c r="W1777" s="294">
        <v>0.52990000000000004</v>
      </c>
      <c r="X1777" s="294">
        <v>240.58</v>
      </c>
      <c r="Y1777" s="294">
        <v>311.11200000000002</v>
      </c>
      <c r="Z1777" s="294">
        <v>0.99409999999999998</v>
      </c>
      <c r="AA1777" s="294">
        <v>83527</v>
      </c>
      <c r="AC1777" s="294">
        <v>0.47439999999999999</v>
      </c>
      <c r="AD1777" s="294">
        <v>231.46</v>
      </c>
      <c r="AE1777" s="294">
        <v>311.11200000000002</v>
      </c>
      <c r="AF1777" s="294">
        <v>0.99370000000000003</v>
      </c>
      <c r="AG1777" s="294">
        <v>75535</v>
      </c>
      <c r="AI1777" s="294">
        <v>0.44619999999999999</v>
      </c>
      <c r="AJ1777" s="294">
        <v>222.58</v>
      </c>
      <c r="AK1777" s="294">
        <v>311.11200000000002</v>
      </c>
      <c r="AL1777" s="294">
        <v>0.99680000000000002</v>
      </c>
      <c r="AM1777" s="294">
        <v>63343</v>
      </c>
      <c r="AO1777" s="294">
        <v>0.40100000000000002</v>
      </c>
      <c r="AP1777" s="294">
        <v>33.700000000000003</v>
      </c>
      <c r="AQ1777" s="294">
        <v>311.11200000000002</v>
      </c>
      <c r="AR1777" s="294">
        <v>0.71819999999999995</v>
      </c>
      <c r="AS1777" s="294">
        <v>4891</v>
      </c>
      <c r="AU1777" s="294">
        <v>0.29339999999999999</v>
      </c>
      <c r="AV1777" s="294">
        <v>19.78</v>
      </c>
      <c r="AW1777" s="294">
        <v>311.11200000000002</v>
      </c>
      <c r="AX1777" s="294">
        <v>0.91700000000000004</v>
      </c>
      <c r="AY1777" s="294">
        <v>4375</v>
      </c>
      <c r="BA1777" s="294">
        <v>0.38350000000000001</v>
      </c>
      <c r="BB1777" s="294">
        <v>19.78</v>
      </c>
      <c r="BC1777" s="294">
        <v>311.11200000000002</v>
      </c>
      <c r="BD1777" s="294">
        <v>0.94030000000000002</v>
      </c>
      <c r="BE1777" s="294">
        <v>3967</v>
      </c>
      <c r="BG1777" s="294">
        <v>0.32819999999999999</v>
      </c>
      <c r="BH1777" s="294">
        <v>243.7</v>
      </c>
      <c r="BI1777" s="294">
        <v>311.11200000000002</v>
      </c>
      <c r="BJ1777" s="294">
        <v>0.97109999999999996</v>
      </c>
      <c r="BK1777" s="294">
        <v>22407</v>
      </c>
      <c r="BM1777" s="294">
        <v>0.26569999999999999</v>
      </c>
      <c r="BN1777" s="294">
        <v>254.74</v>
      </c>
      <c r="BO1777" s="294">
        <v>311.11200000000002</v>
      </c>
      <c r="BP1777" s="294">
        <v>0.99370000000000003</v>
      </c>
      <c r="BQ1777" s="294">
        <v>57807</v>
      </c>
      <c r="BS1777" s="294">
        <v>0.34320000000000001</v>
      </c>
      <c r="BT1777" s="294">
        <v>168.5</v>
      </c>
      <c r="BU1777" s="294">
        <v>311.11200000000002</v>
      </c>
      <c r="BV1777" s="294">
        <v>0.9325</v>
      </c>
      <c r="BW1777" s="294">
        <v>46040</v>
      </c>
      <c r="BY1777" s="294">
        <v>0.41310000000000002</v>
      </c>
    </row>
    <row r="1778" spans="1:77">
      <c r="A1778" s="301">
        <v>1812</v>
      </c>
      <c r="B1778" s="302" t="s">
        <v>4484</v>
      </c>
      <c r="C1778" s="301" t="s">
        <v>5727</v>
      </c>
      <c r="D1778" s="302" t="s">
        <v>4139</v>
      </c>
      <c r="E1778" s="303">
        <v>166.67</v>
      </c>
      <c r="F1778" s="294">
        <v>102</v>
      </c>
      <c r="G1778" s="294">
        <v>133.33600000000001</v>
      </c>
      <c r="H1778" s="294">
        <v>0.76329999999999998</v>
      </c>
      <c r="I1778" s="294">
        <v>20061</v>
      </c>
      <c r="K1778" s="294">
        <v>0.3579</v>
      </c>
      <c r="L1778" s="294">
        <v>100.2</v>
      </c>
      <c r="M1778" s="294">
        <v>133.33600000000001</v>
      </c>
      <c r="N1778" s="294">
        <v>0.78390000000000004</v>
      </c>
      <c r="O1778" s="294">
        <v>17643</v>
      </c>
      <c r="Q1778" s="294">
        <v>0.3019</v>
      </c>
      <c r="R1778" s="294">
        <v>108</v>
      </c>
      <c r="S1778" s="294">
        <v>133.33600000000001</v>
      </c>
      <c r="T1778" s="294">
        <v>0.76929999999999998</v>
      </c>
      <c r="U1778" s="294">
        <v>16998</v>
      </c>
      <c r="W1778" s="294">
        <v>0.28420000000000001</v>
      </c>
      <c r="X1778" s="294">
        <v>109.92</v>
      </c>
      <c r="Y1778" s="294">
        <v>133.33600000000001</v>
      </c>
      <c r="Z1778" s="294">
        <v>0.74060000000000004</v>
      </c>
      <c r="AA1778" s="294">
        <v>15723</v>
      </c>
      <c r="AC1778" s="294">
        <v>0.2596</v>
      </c>
      <c r="AD1778" s="294">
        <v>117.6</v>
      </c>
      <c r="AE1778" s="294">
        <v>133.33600000000001</v>
      </c>
      <c r="AF1778" s="294">
        <v>0.73419999999999996</v>
      </c>
      <c r="AG1778" s="294">
        <v>13236</v>
      </c>
      <c r="AI1778" s="294">
        <v>0.20610000000000001</v>
      </c>
      <c r="AJ1778" s="294">
        <v>128.52000000000001</v>
      </c>
      <c r="AK1778" s="294">
        <v>133.33600000000001</v>
      </c>
      <c r="AL1778" s="294">
        <v>0.73350000000000004</v>
      </c>
      <c r="AM1778" s="294">
        <v>14025</v>
      </c>
      <c r="AO1778" s="294">
        <v>0.20660000000000001</v>
      </c>
      <c r="AP1778" s="294">
        <v>90</v>
      </c>
      <c r="AQ1778" s="294">
        <v>133.33600000000001</v>
      </c>
      <c r="AR1778" s="294">
        <v>0.72960000000000003</v>
      </c>
      <c r="AS1778" s="294">
        <v>8556</v>
      </c>
      <c r="AU1778" s="294">
        <v>0.17510000000000001</v>
      </c>
      <c r="AV1778" s="294">
        <v>139.19999999999999</v>
      </c>
      <c r="AW1778" s="294">
        <v>139.19999999999999</v>
      </c>
      <c r="AX1778" s="294">
        <v>0.70550000000000002</v>
      </c>
      <c r="AY1778" s="294">
        <v>17718</v>
      </c>
      <c r="BA1778" s="294">
        <v>0.25059999999999999</v>
      </c>
      <c r="BB1778" s="294">
        <v>108</v>
      </c>
      <c r="BC1778" s="294">
        <v>138</v>
      </c>
      <c r="BD1778" s="294">
        <v>0.69950000000000001</v>
      </c>
      <c r="BE1778" s="294">
        <v>17832</v>
      </c>
      <c r="BG1778" s="294">
        <v>0.31730000000000003</v>
      </c>
      <c r="BH1778" s="294">
        <v>108</v>
      </c>
      <c r="BI1778" s="294">
        <v>133.33600000000001</v>
      </c>
      <c r="BJ1778" s="294">
        <v>0.76339999999999997</v>
      </c>
      <c r="BK1778" s="294">
        <v>18870</v>
      </c>
      <c r="BM1778" s="294">
        <v>0.30759999999999998</v>
      </c>
      <c r="BN1778" s="294">
        <v>89.52</v>
      </c>
      <c r="BO1778" s="294">
        <v>133.33600000000001</v>
      </c>
      <c r="BP1778" s="294">
        <v>0.93859999999999999</v>
      </c>
      <c r="BQ1778" s="294">
        <v>19878</v>
      </c>
      <c r="BS1778" s="294">
        <v>0.35210000000000002</v>
      </c>
      <c r="BT1778" s="294">
        <v>87.72</v>
      </c>
      <c r="BU1778" s="294">
        <v>133.33600000000001</v>
      </c>
      <c r="BV1778" s="294">
        <v>0.92759999999999998</v>
      </c>
      <c r="BW1778" s="294">
        <v>14679</v>
      </c>
      <c r="BY1778" s="294">
        <v>0.24249999999999999</v>
      </c>
    </row>
    <row r="1779" spans="1:77">
      <c r="A1779" s="301">
        <v>1813</v>
      </c>
      <c r="B1779" s="302" t="s">
        <v>4484</v>
      </c>
      <c r="C1779" s="301" t="s">
        <v>5728</v>
      </c>
      <c r="D1779" s="302" t="s">
        <v>4652</v>
      </c>
      <c r="E1779" s="303">
        <v>222.22</v>
      </c>
      <c r="F1779" s="294">
        <v>3.84</v>
      </c>
      <c r="G1779" s="294">
        <v>177.77600000000001</v>
      </c>
      <c r="H1779" s="294">
        <v>0.77639999999999998</v>
      </c>
      <c r="I1779" s="294">
        <v>1062</v>
      </c>
      <c r="K1779" s="294" t="s">
        <v>3983</v>
      </c>
      <c r="L1779" s="294">
        <v>5.04</v>
      </c>
      <c r="M1779" s="294">
        <v>177.77600000000001</v>
      </c>
      <c r="N1779" s="294">
        <v>0.69289999999999996</v>
      </c>
      <c r="O1779" s="294">
        <v>954</v>
      </c>
      <c r="Q1779" s="294" t="s">
        <v>3983</v>
      </c>
      <c r="R1779" s="294">
        <v>3</v>
      </c>
      <c r="S1779" s="294">
        <v>177.77600000000001</v>
      </c>
      <c r="T1779" s="294">
        <v>0.81409999999999993</v>
      </c>
      <c r="U1779" s="294">
        <v>1116</v>
      </c>
      <c r="W1779" s="294" t="s">
        <v>3983</v>
      </c>
      <c r="X1779" s="294">
        <v>3</v>
      </c>
      <c r="Y1779" s="294">
        <v>177.77600000000001</v>
      </c>
      <c r="Z1779" s="294">
        <v>0.77359999999999995</v>
      </c>
      <c r="AA1779" s="294">
        <v>1230</v>
      </c>
      <c r="AC1779" s="294" t="s">
        <v>3983</v>
      </c>
      <c r="AD1779" s="294">
        <v>3</v>
      </c>
      <c r="AE1779" s="294">
        <v>177.77600000000001</v>
      </c>
      <c r="AF1779" s="294">
        <v>0.80649999999999999</v>
      </c>
      <c r="AG1779" s="294">
        <v>1500</v>
      </c>
      <c r="AI1779" s="294" t="s">
        <v>3983</v>
      </c>
      <c r="AJ1779" s="294">
        <v>3</v>
      </c>
      <c r="AK1779" s="294">
        <v>177.77600000000001</v>
      </c>
      <c r="AL1779" s="294">
        <v>0.82609999999999995</v>
      </c>
      <c r="AM1779" s="294">
        <v>1710</v>
      </c>
      <c r="AO1779" s="294" t="s">
        <v>3983</v>
      </c>
      <c r="AP1779" s="294">
        <v>24</v>
      </c>
      <c r="AQ1779" s="294">
        <v>177.77600000000001</v>
      </c>
      <c r="AR1779" s="294">
        <v>0.88180000000000003</v>
      </c>
      <c r="AS1779" s="294">
        <v>2460</v>
      </c>
      <c r="AU1779" s="294" t="s">
        <v>3983</v>
      </c>
      <c r="AV1779" s="294">
        <v>15</v>
      </c>
      <c r="AW1779" s="294">
        <v>177.77600000000001</v>
      </c>
      <c r="AX1779" s="294">
        <v>0.91310000000000002</v>
      </c>
      <c r="AY1779" s="294">
        <v>3780</v>
      </c>
      <c r="BA1779" s="294" t="s">
        <v>3983</v>
      </c>
      <c r="BB1779" s="294">
        <v>12</v>
      </c>
      <c r="BC1779" s="294">
        <v>177.77600000000001</v>
      </c>
      <c r="BD1779" s="294">
        <v>0.9405</v>
      </c>
      <c r="BE1779" s="294">
        <v>4740</v>
      </c>
      <c r="BG1779" s="294" t="s">
        <v>3983</v>
      </c>
      <c r="BH1779" s="294">
        <v>6</v>
      </c>
      <c r="BI1779" s="294">
        <v>177.77600000000001</v>
      </c>
      <c r="BJ1779" s="294">
        <v>0.90100000000000002</v>
      </c>
      <c r="BK1779" s="294">
        <v>3000</v>
      </c>
      <c r="BM1779" s="294" t="s">
        <v>3983</v>
      </c>
      <c r="BN1779" s="294">
        <v>3</v>
      </c>
      <c r="BO1779" s="294">
        <v>177.77600000000001</v>
      </c>
      <c r="BP1779" s="294">
        <v>0.89249999999999996</v>
      </c>
      <c r="BQ1779" s="294">
        <v>2490</v>
      </c>
      <c r="BS1779" s="294" t="s">
        <v>3983</v>
      </c>
      <c r="BT1779" s="294">
        <v>3</v>
      </c>
      <c r="BU1779" s="294">
        <v>177.77600000000001</v>
      </c>
      <c r="BV1779" s="294">
        <v>0.96430000000000005</v>
      </c>
      <c r="BW1779" s="294">
        <v>5670</v>
      </c>
      <c r="BY1779" s="294" t="s">
        <v>3983</v>
      </c>
    </row>
    <row r="1780" spans="1:77">
      <c r="A1780" s="301">
        <v>1814</v>
      </c>
      <c r="B1780" s="302" t="s">
        <v>4484</v>
      </c>
      <c r="C1780" s="301" t="s">
        <v>5729</v>
      </c>
      <c r="D1780" s="302" t="s">
        <v>4139</v>
      </c>
      <c r="E1780" s="303">
        <v>400</v>
      </c>
      <c r="F1780" s="294">
        <v>262</v>
      </c>
      <c r="G1780" s="294">
        <v>320</v>
      </c>
      <c r="H1780" s="294">
        <v>0.97129999999999994</v>
      </c>
      <c r="I1780" s="294">
        <v>64550</v>
      </c>
      <c r="K1780" s="294">
        <v>0.3523</v>
      </c>
      <c r="L1780" s="294">
        <v>276</v>
      </c>
      <c r="M1780" s="294">
        <v>320</v>
      </c>
      <c r="N1780" s="294">
        <v>0.96160000000000001</v>
      </c>
      <c r="O1780" s="294">
        <v>68320</v>
      </c>
      <c r="Q1780" s="294">
        <v>0.34599999999999997</v>
      </c>
      <c r="R1780" s="294">
        <v>286</v>
      </c>
      <c r="S1780" s="294">
        <v>320</v>
      </c>
      <c r="T1780" s="294">
        <v>0.97699999999999998</v>
      </c>
      <c r="U1780" s="294">
        <v>59310</v>
      </c>
      <c r="W1780" s="294">
        <v>0.29480000000000001</v>
      </c>
      <c r="X1780" s="294">
        <v>282.39999999999998</v>
      </c>
      <c r="Y1780" s="294">
        <v>320</v>
      </c>
      <c r="Z1780" s="294">
        <v>0.96799999999999997</v>
      </c>
      <c r="AA1780" s="294">
        <v>52200</v>
      </c>
      <c r="AC1780" s="294">
        <v>0.25669999999999998</v>
      </c>
      <c r="AD1780" s="294">
        <v>299.2</v>
      </c>
      <c r="AE1780" s="294">
        <v>320</v>
      </c>
      <c r="AF1780" s="294">
        <v>0.96179999999999999</v>
      </c>
      <c r="AG1780" s="294">
        <v>56250</v>
      </c>
      <c r="AI1780" s="294">
        <v>0.26279999999999998</v>
      </c>
      <c r="AJ1780" s="294">
        <v>278.39999999999998</v>
      </c>
      <c r="AK1780" s="294">
        <v>320</v>
      </c>
      <c r="AL1780" s="294">
        <v>0.95789999999999997</v>
      </c>
      <c r="AM1780" s="294">
        <v>64610</v>
      </c>
      <c r="AO1780" s="294">
        <v>0.33650000000000002</v>
      </c>
      <c r="AP1780" s="294">
        <v>285.60000000000002</v>
      </c>
      <c r="AQ1780" s="294">
        <v>320</v>
      </c>
      <c r="AR1780" s="294">
        <v>0.95860000000000001</v>
      </c>
      <c r="AS1780" s="294">
        <v>59830</v>
      </c>
      <c r="AU1780" s="294">
        <v>0.29380000000000001</v>
      </c>
      <c r="AV1780" s="294">
        <v>314.39999999999998</v>
      </c>
      <c r="AW1780" s="294">
        <v>320</v>
      </c>
      <c r="AX1780" s="294">
        <v>0.94099999999999995</v>
      </c>
      <c r="AY1780" s="294">
        <v>81890</v>
      </c>
      <c r="BA1780" s="294">
        <v>0.38450000000000001</v>
      </c>
      <c r="BB1780" s="294">
        <v>339.6</v>
      </c>
      <c r="BC1780" s="294">
        <v>339.6</v>
      </c>
      <c r="BD1780" s="294">
        <v>0.94720000000000004</v>
      </c>
      <c r="BE1780" s="294">
        <v>89570</v>
      </c>
      <c r="BG1780" s="294">
        <v>0.37430000000000002</v>
      </c>
      <c r="BH1780" s="294">
        <v>276.8</v>
      </c>
      <c r="BI1780" s="294">
        <v>320</v>
      </c>
      <c r="BJ1780" s="294">
        <v>0.95599999999999996</v>
      </c>
      <c r="BK1780" s="294">
        <v>73710</v>
      </c>
      <c r="BM1780" s="294">
        <v>0.37440000000000001</v>
      </c>
      <c r="BN1780" s="294">
        <v>320</v>
      </c>
      <c r="BO1780" s="294">
        <v>320</v>
      </c>
      <c r="BP1780" s="294">
        <v>0.95299999999999996</v>
      </c>
      <c r="BQ1780" s="294">
        <v>71560</v>
      </c>
      <c r="BS1780" s="294">
        <v>0.34920000000000001</v>
      </c>
      <c r="BT1780" s="294">
        <v>307.2</v>
      </c>
      <c r="BU1780" s="294">
        <v>320</v>
      </c>
      <c r="BV1780" s="294">
        <v>0.96619999999999995</v>
      </c>
      <c r="BW1780" s="294">
        <v>79790</v>
      </c>
      <c r="BY1780" s="294">
        <v>0.36130000000000001</v>
      </c>
    </row>
    <row r="1781" spans="1:77">
      <c r="A1781" s="301">
        <v>1815</v>
      </c>
      <c r="B1781" s="302" t="s">
        <v>4484</v>
      </c>
      <c r="C1781" s="301" t="s">
        <v>5730</v>
      </c>
      <c r="D1781" s="302" t="s">
        <v>4139</v>
      </c>
      <c r="E1781" s="303">
        <v>164.2</v>
      </c>
      <c r="F1781" s="294">
        <v>75</v>
      </c>
      <c r="G1781" s="294">
        <v>131.36000000000001</v>
      </c>
      <c r="H1781" s="294">
        <v>0.94430000000000003</v>
      </c>
      <c r="I1781" s="294">
        <v>7120</v>
      </c>
      <c r="K1781" s="294">
        <v>0.1396</v>
      </c>
      <c r="L1781" s="294">
        <v>83</v>
      </c>
      <c r="M1781" s="294">
        <v>131.36000000000001</v>
      </c>
      <c r="N1781" s="294">
        <v>0.78910000000000002</v>
      </c>
      <c r="O1781" s="294">
        <v>7330</v>
      </c>
      <c r="Q1781" s="294">
        <v>0.15040000000000001</v>
      </c>
      <c r="R1781" s="294">
        <v>97</v>
      </c>
      <c r="S1781" s="294">
        <v>131.36000000000001</v>
      </c>
      <c r="T1781" s="294">
        <v>0.91889999999999994</v>
      </c>
      <c r="U1781" s="294">
        <v>6450</v>
      </c>
      <c r="W1781" s="294">
        <v>0.10050000000000001</v>
      </c>
      <c r="X1781" s="294">
        <v>87</v>
      </c>
      <c r="Y1781" s="294">
        <v>131.36000000000001</v>
      </c>
      <c r="Z1781" s="294">
        <v>0.55459999999999998</v>
      </c>
      <c r="AA1781" s="294">
        <v>3000</v>
      </c>
      <c r="AC1781" s="294">
        <v>8.3599999999999994E-2</v>
      </c>
      <c r="AD1781" s="294">
        <v>69</v>
      </c>
      <c r="AE1781" s="294">
        <v>131.36000000000001</v>
      </c>
      <c r="AF1781" s="294">
        <v>0.76759999999999995</v>
      </c>
      <c r="AG1781" s="294">
        <v>3500</v>
      </c>
      <c r="AI1781" s="294">
        <v>8.8800000000000004E-2</v>
      </c>
      <c r="AJ1781" s="294">
        <v>57</v>
      </c>
      <c r="AK1781" s="294">
        <v>131.36000000000001</v>
      </c>
      <c r="AL1781" s="294">
        <v>0.91449999999999998</v>
      </c>
      <c r="AM1781" s="294">
        <v>3100</v>
      </c>
      <c r="AO1781" s="294">
        <v>8.2600000000000007E-2</v>
      </c>
      <c r="AP1781" s="294">
        <v>52</v>
      </c>
      <c r="AQ1781" s="294">
        <v>131.36000000000001</v>
      </c>
      <c r="AR1781" s="294">
        <v>0.88519999999999999</v>
      </c>
      <c r="AS1781" s="294">
        <v>1850</v>
      </c>
      <c r="AU1781" s="294">
        <v>5.3999999999999999E-2</v>
      </c>
      <c r="AV1781" s="294">
        <v>74</v>
      </c>
      <c r="AW1781" s="294">
        <v>131.36000000000001</v>
      </c>
      <c r="AX1781" s="294">
        <v>0.88070000000000004</v>
      </c>
      <c r="AY1781" s="294">
        <v>6200</v>
      </c>
      <c r="BA1781" s="294">
        <v>0.1321</v>
      </c>
      <c r="BB1781" s="294">
        <v>72</v>
      </c>
      <c r="BC1781" s="294">
        <v>131.36000000000001</v>
      </c>
      <c r="BD1781" s="294">
        <v>0.91039999999999999</v>
      </c>
      <c r="BE1781" s="294">
        <v>8330</v>
      </c>
      <c r="BG1781" s="294">
        <v>0.17080000000000001</v>
      </c>
      <c r="BH1781" s="294">
        <v>70</v>
      </c>
      <c r="BI1781" s="294">
        <v>131.36000000000001</v>
      </c>
      <c r="BJ1781" s="294">
        <v>0.92300000000000004</v>
      </c>
      <c r="BK1781" s="294">
        <v>9100</v>
      </c>
      <c r="BM1781" s="294">
        <v>0.1893</v>
      </c>
      <c r="BN1781" s="294">
        <v>67</v>
      </c>
      <c r="BO1781" s="294">
        <v>131.36000000000001</v>
      </c>
      <c r="BP1781" s="294">
        <v>0.90049999999999997</v>
      </c>
      <c r="BQ1781" s="294">
        <v>8680</v>
      </c>
      <c r="BS1781" s="294">
        <v>0.21410000000000001</v>
      </c>
      <c r="BT1781" s="294">
        <v>61</v>
      </c>
      <c r="BU1781" s="294">
        <v>131.36000000000001</v>
      </c>
      <c r="BV1781" s="294">
        <v>0.93020000000000003</v>
      </c>
      <c r="BW1781" s="294">
        <v>4000</v>
      </c>
      <c r="BY1781" s="294">
        <v>9.4700000000000006E-2</v>
      </c>
    </row>
    <row r="1782" spans="1:77">
      <c r="A1782" s="301">
        <v>1816</v>
      </c>
      <c r="B1782" s="302" t="s">
        <v>4484</v>
      </c>
      <c r="C1782" s="301" t="s">
        <v>5731</v>
      </c>
      <c r="D1782" s="302" t="s">
        <v>4139</v>
      </c>
      <c r="E1782" s="303">
        <v>133.33000000000001</v>
      </c>
      <c r="F1782" s="294">
        <v>102.08</v>
      </c>
      <c r="G1782" s="294">
        <v>102</v>
      </c>
      <c r="H1782" s="294">
        <v>0.96940000000000004</v>
      </c>
      <c r="I1782" s="294">
        <v>21851</v>
      </c>
      <c r="K1782" s="294">
        <v>0.30669999999999997</v>
      </c>
      <c r="L1782" s="294">
        <v>97.79</v>
      </c>
      <c r="M1782" s="294">
        <v>102</v>
      </c>
      <c r="N1782" s="294">
        <v>0.93840000000000001</v>
      </c>
      <c r="O1782" s="294">
        <v>19225</v>
      </c>
      <c r="Q1782" s="294">
        <v>0.28160000000000002</v>
      </c>
      <c r="R1782" s="294">
        <v>65</v>
      </c>
      <c r="S1782" s="294">
        <v>102</v>
      </c>
      <c r="T1782" s="294">
        <v>0.92999999999999994</v>
      </c>
      <c r="U1782" s="294">
        <v>73216</v>
      </c>
      <c r="W1782" s="294">
        <v>0.46860000000000002</v>
      </c>
      <c r="X1782" s="294">
        <v>65</v>
      </c>
      <c r="Y1782" s="294">
        <v>102</v>
      </c>
      <c r="Z1782" s="294">
        <v>0.93010000000000004</v>
      </c>
      <c r="AA1782" s="294">
        <v>21616</v>
      </c>
      <c r="AC1782" s="294">
        <v>0.46860000000000002</v>
      </c>
      <c r="AD1782" s="294">
        <v>65</v>
      </c>
      <c r="AE1782" s="294">
        <v>102</v>
      </c>
      <c r="AF1782" s="294">
        <v>0.93010000000000004</v>
      </c>
      <c r="AG1782" s="294">
        <v>21616</v>
      </c>
      <c r="AI1782" s="294">
        <v>0.46860000000000002</v>
      </c>
      <c r="AJ1782" s="294">
        <v>96</v>
      </c>
      <c r="AK1782" s="294">
        <v>102</v>
      </c>
      <c r="AL1782" s="294">
        <v>0.77429999999999999</v>
      </c>
      <c r="AM1782" s="294">
        <v>7820</v>
      </c>
      <c r="AO1782" s="294">
        <v>0.25790000000000002</v>
      </c>
      <c r="AP1782" s="294">
        <v>96</v>
      </c>
      <c r="AQ1782" s="294">
        <v>102</v>
      </c>
      <c r="AR1782" s="294">
        <v>0.75549999999999995</v>
      </c>
      <c r="AS1782" s="294">
        <v>13780</v>
      </c>
      <c r="AU1782" s="294">
        <v>0.25540000000000002</v>
      </c>
      <c r="AV1782" s="294">
        <v>118</v>
      </c>
      <c r="AW1782" s="294">
        <v>118</v>
      </c>
      <c r="AX1782" s="294">
        <v>0.73819999999999997</v>
      </c>
      <c r="AY1782" s="294">
        <v>19960</v>
      </c>
      <c r="BA1782" s="294">
        <v>0.31830000000000003</v>
      </c>
      <c r="BB1782" s="294">
        <v>104</v>
      </c>
      <c r="BC1782" s="294">
        <v>118</v>
      </c>
      <c r="BD1782" s="294">
        <v>0.78310000000000002</v>
      </c>
      <c r="BE1782" s="294">
        <v>21440</v>
      </c>
      <c r="BG1782" s="294">
        <v>0.35389999999999999</v>
      </c>
      <c r="BH1782" s="294">
        <v>92</v>
      </c>
      <c r="BI1782" s="294">
        <v>118</v>
      </c>
      <c r="BJ1782" s="294">
        <v>0.99909999999999999</v>
      </c>
      <c r="BK1782" s="294">
        <v>21460</v>
      </c>
      <c r="BM1782" s="294">
        <v>0.31380000000000002</v>
      </c>
      <c r="BN1782" s="294">
        <v>88</v>
      </c>
      <c r="BO1782" s="294">
        <v>118</v>
      </c>
      <c r="BP1782" s="294">
        <v>0.99649999999999994</v>
      </c>
      <c r="BQ1782" s="294">
        <v>22540</v>
      </c>
      <c r="BS1782" s="294">
        <v>0.38250000000000001</v>
      </c>
      <c r="BT1782" s="294">
        <v>72</v>
      </c>
      <c r="BU1782" s="294">
        <v>118</v>
      </c>
      <c r="BV1782" s="294">
        <v>0.99209999999999998</v>
      </c>
      <c r="BW1782" s="294">
        <v>25180</v>
      </c>
      <c r="BY1782" s="294">
        <v>0.4738</v>
      </c>
    </row>
    <row r="1783" spans="1:77">
      <c r="A1783" s="301">
        <v>1817</v>
      </c>
      <c r="B1783" s="302" t="s">
        <v>4484</v>
      </c>
      <c r="C1783" s="301" t="s">
        <v>5732</v>
      </c>
      <c r="D1783" s="302" t="s">
        <v>4139</v>
      </c>
      <c r="E1783" s="303">
        <v>192</v>
      </c>
      <c r="F1783" s="294">
        <v>158.76</v>
      </c>
      <c r="G1783" s="294">
        <v>158.76</v>
      </c>
      <c r="H1783" s="294">
        <v>0.96440000000000003</v>
      </c>
      <c r="I1783" s="294">
        <v>28554</v>
      </c>
      <c r="K1783" s="294">
        <v>0.25900000000000001</v>
      </c>
      <c r="L1783" s="294">
        <v>132</v>
      </c>
      <c r="M1783" s="294">
        <v>158.69999999999999</v>
      </c>
      <c r="N1783" s="294">
        <v>0.98329999999999995</v>
      </c>
      <c r="O1783" s="294">
        <v>24009</v>
      </c>
      <c r="Q1783" s="294">
        <v>0.24859999999999999</v>
      </c>
      <c r="R1783" s="294">
        <v>138</v>
      </c>
      <c r="S1783" s="294">
        <v>153.6</v>
      </c>
      <c r="T1783" s="294">
        <v>0.97699999999999998</v>
      </c>
      <c r="U1783" s="294">
        <v>25470</v>
      </c>
      <c r="W1783" s="294">
        <v>0.26240000000000002</v>
      </c>
      <c r="X1783" s="294">
        <v>147</v>
      </c>
      <c r="Y1783" s="294">
        <v>153.6</v>
      </c>
      <c r="Z1783" s="294">
        <v>0.97340000000000004</v>
      </c>
      <c r="AA1783" s="294">
        <v>18660</v>
      </c>
      <c r="AC1783" s="294">
        <v>0.17530000000000001</v>
      </c>
      <c r="AD1783" s="294">
        <v>147</v>
      </c>
      <c r="AE1783" s="294">
        <v>153.6</v>
      </c>
      <c r="AF1783" s="294">
        <v>0.96219999999999994</v>
      </c>
      <c r="AG1783" s="294">
        <v>13710</v>
      </c>
      <c r="AI1783" s="294">
        <v>0.1303</v>
      </c>
      <c r="AJ1783" s="294">
        <v>162</v>
      </c>
      <c r="AK1783" s="294">
        <v>153.6</v>
      </c>
      <c r="AL1783" s="294">
        <v>0.97450000000000003</v>
      </c>
      <c r="AM1783" s="294">
        <v>22920</v>
      </c>
      <c r="AO1783" s="294">
        <v>0.2016</v>
      </c>
      <c r="AP1783" s="294">
        <v>165</v>
      </c>
      <c r="AQ1783" s="294">
        <v>162</v>
      </c>
      <c r="AR1783" s="294">
        <v>0.98309999999999997</v>
      </c>
      <c r="AS1783" s="294">
        <v>24300</v>
      </c>
      <c r="AU1783" s="294">
        <v>0.2014</v>
      </c>
      <c r="AV1783" s="294">
        <v>186</v>
      </c>
      <c r="AW1783" s="294">
        <v>168</v>
      </c>
      <c r="AX1783" s="294">
        <v>0.98539999999999994</v>
      </c>
      <c r="AY1783" s="294">
        <v>32370</v>
      </c>
      <c r="BA1783" s="294">
        <v>0.24529999999999999</v>
      </c>
      <c r="BB1783" s="294">
        <v>144</v>
      </c>
      <c r="BC1783" s="294">
        <v>171</v>
      </c>
      <c r="BD1783" s="294">
        <v>0.99049999999999994</v>
      </c>
      <c r="BE1783" s="294">
        <v>31110</v>
      </c>
      <c r="BG1783" s="294">
        <v>0.29320000000000002</v>
      </c>
      <c r="BH1783" s="294">
        <v>138</v>
      </c>
      <c r="BI1783" s="294">
        <v>153.6</v>
      </c>
      <c r="BJ1783" s="294">
        <v>0.9919</v>
      </c>
      <c r="BK1783" s="294">
        <v>25710</v>
      </c>
      <c r="BM1783" s="294">
        <v>0.2525</v>
      </c>
      <c r="BN1783" s="294">
        <v>138</v>
      </c>
      <c r="BO1783" s="294">
        <v>153.6</v>
      </c>
      <c r="BP1783" s="294">
        <v>0.99309999999999998</v>
      </c>
      <c r="BQ1783" s="294">
        <v>25650</v>
      </c>
      <c r="BS1783" s="294">
        <v>0.27850000000000003</v>
      </c>
      <c r="BT1783" s="294">
        <v>147</v>
      </c>
      <c r="BU1783" s="294">
        <v>153.6</v>
      </c>
      <c r="BV1783" s="294">
        <v>1.0646</v>
      </c>
      <c r="BW1783" s="294">
        <v>36570</v>
      </c>
      <c r="BY1783" s="294">
        <v>0.31409999999999999</v>
      </c>
    </row>
    <row r="1784" spans="1:77">
      <c r="A1784" s="301">
        <v>1818</v>
      </c>
      <c r="B1784" s="302" t="s">
        <v>4484</v>
      </c>
      <c r="C1784" s="301" t="s">
        <v>5733</v>
      </c>
      <c r="D1784" s="302" t="s">
        <v>4139</v>
      </c>
      <c r="E1784" s="303">
        <v>126</v>
      </c>
      <c r="F1784" s="294">
        <v>112</v>
      </c>
      <c r="G1784" s="294">
        <v>112</v>
      </c>
      <c r="H1784" s="294">
        <v>0.96750000000000003</v>
      </c>
      <c r="I1784" s="294">
        <v>28540</v>
      </c>
      <c r="K1784" s="294">
        <v>0.36580000000000001</v>
      </c>
      <c r="L1784" s="294">
        <v>138</v>
      </c>
      <c r="M1784" s="294">
        <v>112</v>
      </c>
      <c r="N1784" s="294">
        <v>0.96189999999999998</v>
      </c>
      <c r="O1784" s="294">
        <v>30240</v>
      </c>
      <c r="Q1784" s="294">
        <v>0.30620000000000003</v>
      </c>
      <c r="R1784" s="294">
        <v>138</v>
      </c>
      <c r="S1784" s="294">
        <v>138</v>
      </c>
      <c r="T1784" s="294">
        <v>0.9476</v>
      </c>
      <c r="U1784" s="294">
        <v>23120</v>
      </c>
      <c r="W1784" s="294">
        <v>0.24560000000000001</v>
      </c>
      <c r="X1784" s="294">
        <v>126</v>
      </c>
      <c r="Y1784" s="294">
        <v>126</v>
      </c>
      <c r="Z1784" s="294">
        <v>0.91969999999999996</v>
      </c>
      <c r="AA1784" s="294">
        <v>22440</v>
      </c>
      <c r="AC1784" s="294">
        <v>0.26029999999999998</v>
      </c>
      <c r="AD1784" s="294">
        <v>148</v>
      </c>
      <c r="AE1784" s="294">
        <v>148</v>
      </c>
      <c r="AF1784" s="294">
        <v>0.85729999999999995</v>
      </c>
      <c r="AG1784" s="294">
        <v>17300</v>
      </c>
      <c r="AI1784" s="294">
        <v>0.18329999999999999</v>
      </c>
      <c r="AJ1784" s="294">
        <v>120</v>
      </c>
      <c r="AK1784" s="294">
        <v>120</v>
      </c>
      <c r="AL1784" s="294">
        <v>0.94620000000000004</v>
      </c>
      <c r="AM1784" s="294">
        <v>24600</v>
      </c>
      <c r="AO1784" s="294">
        <v>0.3009</v>
      </c>
      <c r="AP1784" s="294">
        <v>108</v>
      </c>
      <c r="AQ1784" s="294">
        <v>108</v>
      </c>
      <c r="AR1784" s="294">
        <v>0.89859999999999995</v>
      </c>
      <c r="AS1784" s="294">
        <v>23380</v>
      </c>
      <c r="AU1784" s="294">
        <v>0.32379999999999998</v>
      </c>
      <c r="AV1784" s="294">
        <v>124</v>
      </c>
      <c r="AW1784" s="294">
        <v>124</v>
      </c>
      <c r="AX1784" s="294">
        <v>0.91549999999999998</v>
      </c>
      <c r="AY1784" s="294">
        <v>30740</v>
      </c>
      <c r="BA1784" s="294">
        <v>0.37609999999999999</v>
      </c>
      <c r="BB1784" s="294">
        <v>182</v>
      </c>
      <c r="BC1784" s="294">
        <v>182</v>
      </c>
      <c r="BD1784" s="294">
        <v>0.90349999999999997</v>
      </c>
      <c r="BE1784" s="294">
        <v>33320</v>
      </c>
      <c r="BG1784" s="294">
        <v>0.27239999999999998</v>
      </c>
      <c r="BH1784" s="294">
        <v>164</v>
      </c>
      <c r="BI1784" s="294">
        <v>164</v>
      </c>
      <c r="BJ1784" s="294">
        <v>0.93489999999999995</v>
      </c>
      <c r="BK1784" s="294">
        <v>40200</v>
      </c>
      <c r="BM1784" s="294">
        <v>0.35239999999999999</v>
      </c>
      <c r="BN1784" s="294">
        <v>168</v>
      </c>
      <c r="BO1784" s="294">
        <v>168</v>
      </c>
      <c r="BP1784" s="294">
        <v>0.94220000000000004</v>
      </c>
      <c r="BQ1784" s="294">
        <v>33240</v>
      </c>
      <c r="BS1784" s="294">
        <v>0.3125</v>
      </c>
      <c r="BT1784" s="294">
        <v>192</v>
      </c>
      <c r="BU1784" s="294">
        <v>192</v>
      </c>
      <c r="BV1784" s="294">
        <v>0.78869999999999996</v>
      </c>
      <c r="BW1784" s="294">
        <v>30300</v>
      </c>
      <c r="BY1784" s="294">
        <v>0.26900000000000002</v>
      </c>
    </row>
    <row r="1785" spans="1:77">
      <c r="A1785" s="301">
        <v>1819</v>
      </c>
      <c r="B1785" s="302" t="s">
        <v>4484</v>
      </c>
      <c r="C1785" s="301" t="s">
        <v>5734</v>
      </c>
      <c r="D1785" s="302" t="s">
        <v>4139</v>
      </c>
      <c r="E1785" s="303">
        <v>198</v>
      </c>
      <c r="F1785" s="294">
        <v>106.8</v>
      </c>
      <c r="G1785" s="294">
        <v>158.4</v>
      </c>
      <c r="H1785" s="294">
        <v>0.99790000000000001</v>
      </c>
      <c r="I1785" s="294">
        <v>37592</v>
      </c>
      <c r="K1785" s="294">
        <v>0.4899</v>
      </c>
      <c r="L1785" s="294">
        <v>141.36000000000001</v>
      </c>
      <c r="M1785" s="294">
        <v>158.4</v>
      </c>
      <c r="N1785" s="294">
        <v>0.99809999999999999</v>
      </c>
      <c r="O1785" s="294">
        <v>55604</v>
      </c>
      <c r="Q1785" s="294">
        <v>0.52969999999999995</v>
      </c>
      <c r="R1785" s="294">
        <v>127.68</v>
      </c>
      <c r="S1785" s="294">
        <v>158.4</v>
      </c>
      <c r="T1785" s="294">
        <v>0.99949999999999994</v>
      </c>
      <c r="U1785" s="294">
        <v>46230</v>
      </c>
      <c r="W1785" s="294">
        <v>0.50319999999999998</v>
      </c>
      <c r="X1785" s="294">
        <v>114.48</v>
      </c>
      <c r="Y1785" s="294">
        <v>158.4</v>
      </c>
      <c r="Z1785" s="294">
        <v>0.99949999999999994</v>
      </c>
      <c r="AA1785" s="294">
        <v>48460</v>
      </c>
      <c r="AC1785" s="294">
        <v>0.56930000000000003</v>
      </c>
      <c r="AD1785" s="294">
        <v>108.72</v>
      </c>
      <c r="AE1785" s="294">
        <v>158.4</v>
      </c>
      <c r="AF1785" s="294">
        <v>0.99970000000000003</v>
      </c>
      <c r="AG1785" s="294">
        <v>53150</v>
      </c>
      <c r="AH1785" s="294" t="e">
        <f>AG1785-#REF!</f>
        <v>#REF!</v>
      </c>
      <c r="AI1785" s="294">
        <v>0.6573</v>
      </c>
      <c r="AJ1785" s="294">
        <v>148.80000000000001</v>
      </c>
      <c r="AK1785" s="294">
        <v>158.4</v>
      </c>
      <c r="AL1785" s="294">
        <v>0.99890000000000001</v>
      </c>
      <c r="AM1785" s="294">
        <v>64947</v>
      </c>
      <c r="AN1785" s="294" t="e">
        <f>AM1785-#REF!</f>
        <v>#REF!</v>
      </c>
      <c r="AO1785" s="294">
        <v>0.6069</v>
      </c>
      <c r="AP1785" s="294">
        <v>150.96</v>
      </c>
      <c r="AQ1785" s="294">
        <v>158.4</v>
      </c>
      <c r="AR1785" s="294">
        <v>0.99770000000000003</v>
      </c>
      <c r="AS1785" s="294">
        <v>71044</v>
      </c>
      <c r="AT1785" s="294" t="e">
        <f>AS1785-#REF!</f>
        <v>#REF!</v>
      </c>
      <c r="AU1785" s="294">
        <v>0.63400000000000001</v>
      </c>
      <c r="AV1785" s="294">
        <v>134.63999999999999</v>
      </c>
      <c r="AW1785" s="294">
        <v>158.4</v>
      </c>
      <c r="AX1785" s="294">
        <v>0.99660000000000004</v>
      </c>
      <c r="AY1785" s="294">
        <v>75192</v>
      </c>
      <c r="AZ1785" s="294" t="e">
        <f>AY1785-#REF!</f>
        <v>#REF!</v>
      </c>
      <c r="BA1785" s="294">
        <v>0.77829999999999999</v>
      </c>
      <c r="BB1785" s="294">
        <v>147.6</v>
      </c>
      <c r="BC1785" s="294">
        <v>158.4</v>
      </c>
      <c r="BD1785" s="294">
        <v>0.99339999999999995</v>
      </c>
      <c r="BE1785" s="294">
        <v>59306</v>
      </c>
      <c r="BG1785" s="294">
        <v>0.54369999999999996</v>
      </c>
      <c r="BH1785" s="294">
        <v>168.48</v>
      </c>
      <c r="BI1785" s="294">
        <v>168.48</v>
      </c>
      <c r="BJ1785" s="294">
        <v>0.998</v>
      </c>
      <c r="BK1785" s="294">
        <v>56221</v>
      </c>
      <c r="BM1785" s="294">
        <v>0.44940000000000002</v>
      </c>
      <c r="BN1785" s="294">
        <v>135.36000000000001</v>
      </c>
      <c r="BO1785" s="294">
        <v>158.4</v>
      </c>
      <c r="BP1785" s="294">
        <v>0.99870000000000003</v>
      </c>
      <c r="BQ1785" s="294">
        <v>64288</v>
      </c>
      <c r="BR1785" s="294" t="e">
        <f>BQ1785-#REF!</f>
        <v>#REF!</v>
      </c>
      <c r="BS1785" s="294">
        <v>0.7077</v>
      </c>
      <c r="BT1785" s="294">
        <v>139.91999999999999</v>
      </c>
      <c r="BU1785" s="294">
        <v>158.4</v>
      </c>
      <c r="BV1785" s="294">
        <v>0.99950000000000006</v>
      </c>
      <c r="BW1785" s="294">
        <v>11407</v>
      </c>
      <c r="BY1785" s="294">
        <v>0.1096</v>
      </c>
    </row>
    <row r="1786" spans="1:77">
      <c r="A1786" s="301">
        <v>1820</v>
      </c>
      <c r="B1786" s="302" t="s">
        <v>4484</v>
      </c>
      <c r="C1786" s="301" t="s">
        <v>5735</v>
      </c>
      <c r="D1786" s="302" t="s">
        <v>4652</v>
      </c>
      <c r="E1786" s="303">
        <v>400</v>
      </c>
      <c r="F1786" s="294">
        <v>246</v>
      </c>
      <c r="G1786" s="294">
        <v>320</v>
      </c>
      <c r="H1786" s="294">
        <v>0.97050000000000003</v>
      </c>
      <c r="I1786" s="294">
        <v>114360</v>
      </c>
      <c r="K1786" s="294" t="s">
        <v>3983</v>
      </c>
      <c r="L1786" s="294">
        <v>240</v>
      </c>
      <c r="M1786" s="294">
        <v>320</v>
      </c>
      <c r="N1786" s="294">
        <v>0.96789999999999998</v>
      </c>
      <c r="O1786" s="294">
        <v>90360</v>
      </c>
      <c r="Q1786" s="294" t="s">
        <v>3983</v>
      </c>
      <c r="R1786" s="294">
        <v>162</v>
      </c>
      <c r="S1786" s="294">
        <v>320</v>
      </c>
      <c r="T1786" s="294">
        <v>0.93559999999999999</v>
      </c>
      <c r="U1786" s="294">
        <v>50520</v>
      </c>
      <c r="W1786" s="294" t="s">
        <v>3983</v>
      </c>
      <c r="X1786" s="294">
        <v>72</v>
      </c>
      <c r="Y1786" s="294">
        <v>320</v>
      </c>
      <c r="Z1786" s="294">
        <v>0.78920000000000001</v>
      </c>
      <c r="AA1786" s="294">
        <v>15720</v>
      </c>
      <c r="AC1786" s="294" t="s">
        <v>3983</v>
      </c>
      <c r="AD1786" s="294">
        <v>60</v>
      </c>
      <c r="AE1786" s="294">
        <v>320</v>
      </c>
      <c r="AF1786" s="294">
        <v>0.51490000000000002</v>
      </c>
      <c r="AG1786" s="294">
        <v>12480</v>
      </c>
      <c r="AI1786" s="294" t="s">
        <v>3983</v>
      </c>
      <c r="AJ1786" s="294">
        <v>84</v>
      </c>
      <c r="AK1786" s="294">
        <v>320</v>
      </c>
      <c r="AL1786" s="294">
        <v>0.98539999999999994</v>
      </c>
      <c r="AM1786" s="294">
        <v>28260</v>
      </c>
      <c r="AO1786" s="294" t="s">
        <v>3983</v>
      </c>
      <c r="AP1786" s="294">
        <v>108</v>
      </c>
      <c r="AQ1786" s="294">
        <v>320</v>
      </c>
      <c r="AR1786" s="294">
        <v>0.97919999999999996</v>
      </c>
      <c r="AS1786" s="294">
        <v>36660</v>
      </c>
      <c r="AU1786" s="294" t="s">
        <v>3983</v>
      </c>
      <c r="AV1786" s="294">
        <v>120</v>
      </c>
      <c r="AW1786" s="294">
        <v>320</v>
      </c>
      <c r="AX1786" s="294">
        <v>0.9869</v>
      </c>
      <c r="AY1786" s="294">
        <v>44880</v>
      </c>
      <c r="BA1786" s="294" t="s">
        <v>3983</v>
      </c>
      <c r="BB1786" s="294">
        <v>120</v>
      </c>
      <c r="BC1786" s="294">
        <v>320</v>
      </c>
      <c r="BD1786" s="294">
        <v>0.96340000000000003</v>
      </c>
      <c r="BE1786" s="294">
        <v>45780</v>
      </c>
      <c r="BG1786" s="294" t="s">
        <v>3983</v>
      </c>
      <c r="BH1786" s="294">
        <v>138</v>
      </c>
      <c r="BI1786" s="294">
        <v>320</v>
      </c>
      <c r="BJ1786" s="294">
        <v>0.97939999999999994</v>
      </c>
      <c r="BK1786" s="294">
        <v>59820</v>
      </c>
      <c r="BM1786" s="294" t="s">
        <v>3983</v>
      </c>
      <c r="BN1786" s="294">
        <v>192</v>
      </c>
      <c r="BO1786" s="294">
        <v>320</v>
      </c>
      <c r="BP1786" s="294">
        <v>0.98080000000000001</v>
      </c>
      <c r="BQ1786" s="294">
        <v>76500</v>
      </c>
      <c r="BS1786" s="294" t="s">
        <v>3983</v>
      </c>
      <c r="BT1786" s="294">
        <v>210</v>
      </c>
      <c r="BU1786" s="294">
        <v>320</v>
      </c>
      <c r="BV1786" s="294">
        <v>0.95340000000000003</v>
      </c>
      <c r="BW1786" s="294">
        <v>68820</v>
      </c>
      <c r="BY1786" s="294" t="s">
        <v>3983</v>
      </c>
    </row>
    <row r="1787" spans="1:77">
      <c r="A1787" s="301">
        <v>1821</v>
      </c>
      <c r="B1787" s="302" t="s">
        <v>4484</v>
      </c>
      <c r="C1787" s="301" t="s">
        <v>5736</v>
      </c>
      <c r="D1787" s="302" t="s">
        <v>4652</v>
      </c>
      <c r="E1787" s="303">
        <v>208.88</v>
      </c>
      <c r="F1787" s="294">
        <v>70.8</v>
      </c>
      <c r="G1787" s="294">
        <v>167.10400000000001</v>
      </c>
      <c r="H1787" s="294">
        <v>0.94609999999999994</v>
      </c>
      <c r="I1787" s="294">
        <v>12537</v>
      </c>
      <c r="K1787" s="294" t="s">
        <v>3983</v>
      </c>
      <c r="L1787" s="294">
        <v>74.400000000000006</v>
      </c>
      <c r="M1787" s="294">
        <v>167.10400000000001</v>
      </c>
      <c r="N1787" s="294">
        <v>0.95040000000000002</v>
      </c>
      <c r="O1787" s="294">
        <v>22337</v>
      </c>
      <c r="Q1787" s="294" t="s">
        <v>3983</v>
      </c>
      <c r="R1787" s="294">
        <v>82.2</v>
      </c>
      <c r="S1787" s="294">
        <v>167.10400000000001</v>
      </c>
      <c r="T1787" s="294">
        <v>0.95889999999999997</v>
      </c>
      <c r="U1787" s="294">
        <v>18171</v>
      </c>
      <c r="W1787" s="294" t="s">
        <v>3983</v>
      </c>
      <c r="X1787" s="294">
        <v>82.8</v>
      </c>
      <c r="Y1787" s="294">
        <v>167.10400000000001</v>
      </c>
      <c r="Z1787" s="294">
        <v>0.95569999999999999</v>
      </c>
      <c r="AA1787" s="294">
        <v>18881</v>
      </c>
      <c r="AC1787" s="294" t="s">
        <v>3983</v>
      </c>
      <c r="AD1787" s="294">
        <v>83.4</v>
      </c>
      <c r="AE1787" s="294">
        <v>167.10400000000001</v>
      </c>
      <c r="AF1787" s="294">
        <v>0.95830000000000004</v>
      </c>
      <c r="AG1787" s="294">
        <v>19355</v>
      </c>
      <c r="AI1787" s="294" t="s">
        <v>3983</v>
      </c>
      <c r="AJ1787" s="294">
        <v>76.8</v>
      </c>
      <c r="AK1787" s="294">
        <v>167.10400000000001</v>
      </c>
      <c r="AL1787" s="294">
        <v>0.97070000000000001</v>
      </c>
      <c r="AM1787" s="294">
        <v>17644</v>
      </c>
      <c r="AO1787" s="294" t="s">
        <v>3983</v>
      </c>
      <c r="AP1787" s="294">
        <v>81.599999999999994</v>
      </c>
      <c r="AQ1787" s="294">
        <v>167.10400000000001</v>
      </c>
      <c r="AR1787" s="294">
        <v>0.96150000000000002</v>
      </c>
      <c r="AS1787" s="294">
        <v>18177</v>
      </c>
      <c r="AU1787" s="294" t="s">
        <v>3983</v>
      </c>
      <c r="AV1787" s="294">
        <v>51.6</v>
      </c>
      <c r="AW1787" s="294">
        <v>167.10400000000001</v>
      </c>
      <c r="AX1787" s="294">
        <v>0.92589999999999995</v>
      </c>
      <c r="AY1787" s="294">
        <v>12814</v>
      </c>
      <c r="BA1787" s="294" t="s">
        <v>3983</v>
      </c>
      <c r="BB1787" s="294">
        <v>50.4</v>
      </c>
      <c r="BC1787" s="294">
        <v>167.10400000000001</v>
      </c>
      <c r="BD1787" s="294">
        <v>0.93759999999999999</v>
      </c>
      <c r="BE1787" s="294">
        <v>7466</v>
      </c>
      <c r="BG1787" s="294" t="s">
        <v>3983</v>
      </c>
      <c r="BH1787" s="294">
        <v>57.6</v>
      </c>
      <c r="BI1787" s="294">
        <v>167.10400000000001</v>
      </c>
      <c r="BJ1787" s="294">
        <v>0.93599999999999994</v>
      </c>
      <c r="BK1787" s="294">
        <v>8502</v>
      </c>
      <c r="BM1787" s="294" t="s">
        <v>3983</v>
      </c>
      <c r="BN1787" s="294">
        <v>45.6</v>
      </c>
      <c r="BO1787" s="294">
        <v>167.10400000000001</v>
      </c>
      <c r="BP1787" s="294">
        <v>0.95179999999999998</v>
      </c>
      <c r="BQ1787" s="294">
        <v>10254</v>
      </c>
      <c r="BS1787" s="294" t="s">
        <v>3983</v>
      </c>
      <c r="BT1787" s="294">
        <v>31.8</v>
      </c>
      <c r="BU1787" s="294">
        <v>167.10400000000001</v>
      </c>
      <c r="BV1787" s="294">
        <v>0.96040000000000003</v>
      </c>
      <c r="BW1787" s="294">
        <v>11282</v>
      </c>
      <c r="BY1787" s="294" t="s">
        <v>3983</v>
      </c>
    </row>
    <row r="1788" spans="1:77">
      <c r="A1788" s="301">
        <v>1822</v>
      </c>
      <c r="B1788" s="302" t="s">
        <v>4484</v>
      </c>
      <c r="C1788" s="301" t="s">
        <v>5737</v>
      </c>
      <c r="D1788" s="302" t="s">
        <v>4051</v>
      </c>
      <c r="E1788" s="303">
        <v>133</v>
      </c>
      <c r="F1788" s="294">
        <v>144.36000000000001</v>
      </c>
      <c r="G1788" s="294">
        <v>144.36000000000001</v>
      </c>
      <c r="H1788" s="294">
        <v>0.89659999999999995</v>
      </c>
      <c r="I1788" s="294">
        <v>31350</v>
      </c>
      <c r="K1788" s="294">
        <v>0.33639999999999998</v>
      </c>
      <c r="L1788" s="294">
        <v>133.80000000000001</v>
      </c>
      <c r="M1788" s="294">
        <v>133.80000000000001</v>
      </c>
      <c r="N1788" s="294">
        <v>0.88180000000000003</v>
      </c>
      <c r="O1788" s="294">
        <v>32760</v>
      </c>
      <c r="Q1788" s="294">
        <v>0.37319999999999998</v>
      </c>
      <c r="R1788" s="294">
        <v>160.19999999999999</v>
      </c>
      <c r="S1788" s="294">
        <v>160.19999999999999</v>
      </c>
      <c r="T1788" s="294">
        <v>0.87080000000000002</v>
      </c>
      <c r="U1788" s="294">
        <v>31629</v>
      </c>
      <c r="W1788" s="294">
        <v>0.31490000000000001</v>
      </c>
      <c r="X1788" s="294">
        <v>117</v>
      </c>
      <c r="Y1788" s="294">
        <v>117</v>
      </c>
      <c r="Z1788" s="294">
        <v>0.87549999999999994</v>
      </c>
      <c r="AA1788" s="294">
        <v>26145</v>
      </c>
      <c r="AC1788" s="294">
        <v>0.34310000000000002</v>
      </c>
      <c r="AD1788" s="294">
        <v>135</v>
      </c>
      <c r="AE1788" s="294">
        <v>135</v>
      </c>
      <c r="AF1788" s="294">
        <v>0.8629</v>
      </c>
      <c r="AG1788" s="294">
        <v>20760</v>
      </c>
      <c r="AI1788" s="294">
        <v>0.23949999999999999</v>
      </c>
      <c r="AJ1788" s="294">
        <v>153</v>
      </c>
      <c r="AK1788" s="294">
        <v>135</v>
      </c>
      <c r="AL1788" s="294">
        <v>0.86580000000000001</v>
      </c>
      <c r="AM1788" s="294">
        <v>23790</v>
      </c>
      <c r="AO1788" s="294">
        <v>0.2495</v>
      </c>
      <c r="AP1788" s="294">
        <v>144</v>
      </c>
      <c r="AQ1788" s="294">
        <v>153</v>
      </c>
      <c r="AR1788" s="294">
        <v>0.85309999999999997</v>
      </c>
      <c r="AS1788" s="294">
        <v>25950</v>
      </c>
      <c r="AU1788" s="294">
        <v>0.28389999999999999</v>
      </c>
      <c r="AV1788" s="294">
        <v>132</v>
      </c>
      <c r="AW1788" s="294">
        <v>153</v>
      </c>
      <c r="AX1788" s="294">
        <v>0.85350000000000004</v>
      </c>
      <c r="AY1788" s="294">
        <v>18690</v>
      </c>
      <c r="BA1788" s="294">
        <v>0.1133</v>
      </c>
      <c r="BB1788" s="294">
        <v>0</v>
      </c>
      <c r="BC1788" s="294">
        <v>0</v>
      </c>
      <c r="BD1788" s="294" t="e">
        <v>#DIV/0!</v>
      </c>
      <c r="BE1788" s="294">
        <v>0</v>
      </c>
      <c r="BG1788" s="294">
        <v>0</v>
      </c>
      <c r="BH1788" s="294">
        <v>114</v>
      </c>
      <c r="BI1788" s="294">
        <v>114</v>
      </c>
      <c r="BJ1788" s="294">
        <v>0.90429999999999999</v>
      </c>
      <c r="BK1788" s="294">
        <v>18690</v>
      </c>
      <c r="BM1788" s="294">
        <v>0.2437</v>
      </c>
      <c r="BN1788" s="294">
        <v>108</v>
      </c>
      <c r="BO1788" s="294">
        <v>108</v>
      </c>
      <c r="BP1788" s="294">
        <v>0.89900000000000002</v>
      </c>
      <c r="BQ1788" s="294">
        <v>17340</v>
      </c>
      <c r="BS1788" s="294">
        <v>0.26579999999999998</v>
      </c>
      <c r="BT1788" s="294">
        <v>72</v>
      </c>
      <c r="BU1788" s="294">
        <v>135</v>
      </c>
      <c r="BV1788" s="294">
        <v>0.88839999999999997</v>
      </c>
      <c r="BW1788" s="294">
        <v>24840</v>
      </c>
      <c r="BY1788" s="294">
        <v>0.52200000000000002</v>
      </c>
    </row>
    <row r="1789" spans="1:77">
      <c r="A1789" s="301">
        <v>1823</v>
      </c>
      <c r="B1789" s="302" t="s">
        <v>4484</v>
      </c>
      <c r="C1789" s="301" t="s">
        <v>5738</v>
      </c>
      <c r="D1789" s="302" t="s">
        <v>4139</v>
      </c>
      <c r="E1789" s="303">
        <v>222.22</v>
      </c>
      <c r="F1789" s="294">
        <v>170.4</v>
      </c>
      <c r="G1789" s="294">
        <v>177.77600000000001</v>
      </c>
      <c r="H1789" s="294">
        <v>0.88429999999999997</v>
      </c>
      <c r="I1789" s="294">
        <v>29607</v>
      </c>
      <c r="K1789" s="294">
        <v>0.27289999999999998</v>
      </c>
      <c r="L1789" s="294">
        <v>155.4</v>
      </c>
      <c r="M1789" s="294">
        <v>177.77600000000001</v>
      </c>
      <c r="N1789" s="294">
        <v>0.87749999999999995</v>
      </c>
      <c r="O1789" s="294">
        <v>31251</v>
      </c>
      <c r="Q1789" s="294">
        <v>0.308</v>
      </c>
      <c r="R1789" s="294">
        <v>155.4</v>
      </c>
      <c r="S1789" s="294">
        <v>177.77600000000001</v>
      </c>
      <c r="T1789" s="294">
        <v>0.89669999999999994</v>
      </c>
      <c r="U1789" s="294">
        <v>25026</v>
      </c>
      <c r="W1789" s="294">
        <v>0.2495</v>
      </c>
      <c r="X1789" s="294">
        <v>140.52000000000001</v>
      </c>
      <c r="Y1789" s="294">
        <v>177.77600000000001</v>
      </c>
      <c r="Z1789" s="294">
        <v>0.87470000000000003</v>
      </c>
      <c r="AA1789" s="294">
        <v>29781</v>
      </c>
      <c r="AC1789" s="294">
        <v>0.32569999999999999</v>
      </c>
      <c r="AD1789" s="294">
        <v>177.72</v>
      </c>
      <c r="AE1789" s="294">
        <v>177.77600000000001</v>
      </c>
      <c r="AF1789" s="294">
        <v>0.88880000000000003</v>
      </c>
      <c r="AG1789" s="294">
        <v>28026</v>
      </c>
      <c r="AI1789" s="294">
        <v>0.23849999999999999</v>
      </c>
      <c r="AJ1789" s="294">
        <v>174.48</v>
      </c>
      <c r="AK1789" s="294">
        <v>177.77600000000001</v>
      </c>
      <c r="AL1789" s="294">
        <v>0.91710000000000003</v>
      </c>
      <c r="AM1789" s="294">
        <v>39105</v>
      </c>
      <c r="AO1789" s="294">
        <v>0.33939999999999998</v>
      </c>
      <c r="AP1789" s="294">
        <v>162</v>
      </c>
      <c r="AQ1789" s="294">
        <v>177.77600000000001</v>
      </c>
      <c r="AR1789" s="294">
        <v>0.92330000000000001</v>
      </c>
      <c r="AS1789" s="294">
        <v>36165</v>
      </c>
      <c r="AU1789" s="294">
        <v>0.32500000000000001</v>
      </c>
      <c r="AV1789" s="294">
        <v>146.28</v>
      </c>
      <c r="AW1789" s="294">
        <v>177.77600000000001</v>
      </c>
      <c r="AX1789" s="294">
        <v>0.93459999999999999</v>
      </c>
      <c r="AY1789" s="294">
        <v>34440</v>
      </c>
      <c r="BA1789" s="294">
        <v>0.34989999999999999</v>
      </c>
      <c r="BB1789" s="294">
        <v>186</v>
      </c>
      <c r="BC1789" s="294">
        <v>186</v>
      </c>
      <c r="BD1789" s="294">
        <v>0.93510000000000004</v>
      </c>
      <c r="BE1789" s="294">
        <v>42777</v>
      </c>
      <c r="BG1789" s="294">
        <v>0.3306</v>
      </c>
      <c r="BH1789" s="294">
        <v>176.88</v>
      </c>
      <c r="BI1789" s="294">
        <v>177.77600000000001</v>
      </c>
      <c r="BJ1789" s="294">
        <v>0.93359999999999999</v>
      </c>
      <c r="BK1789" s="294">
        <v>37062</v>
      </c>
      <c r="BM1789" s="294">
        <v>0.30170000000000002</v>
      </c>
      <c r="BN1789" s="294">
        <v>162.24</v>
      </c>
      <c r="BO1789" s="294">
        <v>177.77600000000001</v>
      </c>
      <c r="BP1789" s="294">
        <v>0.94669999999999999</v>
      </c>
      <c r="BQ1789" s="294">
        <v>34008</v>
      </c>
      <c r="BS1789" s="294">
        <v>0.32950000000000002</v>
      </c>
      <c r="BT1789" s="294">
        <v>134.28</v>
      </c>
      <c r="BU1789" s="294">
        <v>177.77600000000001</v>
      </c>
      <c r="BV1789" s="294">
        <v>0.95309999999999995</v>
      </c>
      <c r="BW1789" s="294">
        <v>35964</v>
      </c>
      <c r="BY1789" s="294">
        <v>0.37769999999999998</v>
      </c>
    </row>
    <row r="1790" spans="1:77">
      <c r="A1790" s="301">
        <v>1824</v>
      </c>
      <c r="B1790" s="302" t="s">
        <v>4484</v>
      </c>
      <c r="C1790" s="301" t="s">
        <v>5739</v>
      </c>
      <c r="D1790" s="302" t="s">
        <v>4139</v>
      </c>
      <c r="E1790" s="303">
        <v>132</v>
      </c>
      <c r="F1790" s="294">
        <v>66</v>
      </c>
      <c r="G1790" s="294">
        <v>105.6</v>
      </c>
      <c r="H1790" s="294">
        <v>0.26489999999999997</v>
      </c>
      <c r="I1790" s="294">
        <v>2280</v>
      </c>
      <c r="K1790" s="294">
        <v>0.1812</v>
      </c>
      <c r="L1790" s="294">
        <v>27</v>
      </c>
      <c r="M1790" s="294">
        <v>105.6</v>
      </c>
      <c r="N1790" s="294">
        <v>0.1177</v>
      </c>
      <c r="O1790" s="294">
        <v>780</v>
      </c>
      <c r="Q1790" s="294">
        <v>0.33</v>
      </c>
      <c r="R1790" s="294">
        <v>18</v>
      </c>
      <c r="S1790" s="294">
        <v>105.6</v>
      </c>
      <c r="T1790" s="294">
        <v>0.13529999999999998</v>
      </c>
      <c r="U1790" s="294">
        <v>840</v>
      </c>
      <c r="W1790" s="294">
        <v>0.47920000000000001</v>
      </c>
      <c r="X1790" s="294">
        <v>18</v>
      </c>
      <c r="Y1790" s="294">
        <v>105.6</v>
      </c>
      <c r="Z1790" s="294">
        <v>0.1124</v>
      </c>
      <c r="AA1790" s="294">
        <v>930</v>
      </c>
      <c r="AB1790" s="294" t="e">
        <f>AA1790-#REF!</f>
        <v>#REF!</v>
      </c>
      <c r="AC1790" s="294">
        <v>0.61829999999999996</v>
      </c>
      <c r="AD1790" s="294">
        <v>21</v>
      </c>
      <c r="AE1790" s="294">
        <v>105.6</v>
      </c>
      <c r="AF1790" s="294">
        <v>0.77359999999999995</v>
      </c>
      <c r="AG1790" s="294">
        <v>6660</v>
      </c>
      <c r="AI1790" s="294">
        <v>0.55110000000000003</v>
      </c>
      <c r="AJ1790" s="294">
        <v>18</v>
      </c>
      <c r="AK1790" s="294">
        <v>105.6</v>
      </c>
      <c r="AL1790" s="294">
        <v>0.66259999999999997</v>
      </c>
      <c r="AM1790" s="294">
        <v>4830</v>
      </c>
      <c r="AO1790" s="294">
        <v>0.5625</v>
      </c>
      <c r="AP1790" s="294">
        <v>18</v>
      </c>
      <c r="AQ1790" s="294">
        <v>105.6</v>
      </c>
      <c r="AR1790" s="294">
        <v>0.66</v>
      </c>
      <c r="AS1790" s="294">
        <v>5781</v>
      </c>
      <c r="AT1790" s="294" t="e">
        <f>AS1790-#REF!</f>
        <v>#REF!</v>
      </c>
      <c r="AU1790" s="294">
        <v>0.65410000000000001</v>
      </c>
      <c r="AV1790" s="294">
        <v>9</v>
      </c>
      <c r="AW1790" s="294">
        <v>105.6</v>
      </c>
      <c r="AX1790" s="294">
        <v>7.6999999999999999E-2</v>
      </c>
      <c r="AY1790" s="294">
        <v>90</v>
      </c>
      <c r="BA1790" s="294">
        <v>3.5900000000000001E-2</v>
      </c>
      <c r="BB1790" s="294">
        <v>0</v>
      </c>
      <c r="BC1790" s="294">
        <v>0</v>
      </c>
      <c r="BD1790" s="294" t="e">
        <v>#DIV/0!</v>
      </c>
      <c r="BE1790" s="294">
        <v>0</v>
      </c>
      <c r="BG1790" s="294">
        <v>0</v>
      </c>
      <c r="BH1790" s="294">
        <v>0</v>
      </c>
      <c r="BI1790" s="294">
        <v>0</v>
      </c>
      <c r="BJ1790" s="294" t="e">
        <v>#DIV/0!</v>
      </c>
      <c r="BK1790" s="294">
        <v>0</v>
      </c>
      <c r="BM1790" s="294">
        <v>0</v>
      </c>
      <c r="BN1790" s="294">
        <v>0</v>
      </c>
      <c r="BO1790" s="294">
        <v>0</v>
      </c>
      <c r="BP1790" s="294" t="e">
        <v>#DIV/0!</v>
      </c>
      <c r="BQ1790" s="294">
        <v>0</v>
      </c>
      <c r="BS1790" s="294">
        <v>0</v>
      </c>
      <c r="BT1790" s="294">
        <v>0</v>
      </c>
      <c r="BU1790" s="294">
        <v>0</v>
      </c>
      <c r="BV1790" s="294" t="e">
        <v>#DIV/0!</v>
      </c>
      <c r="BW1790" s="294">
        <v>0</v>
      </c>
      <c r="BY1790" s="294">
        <v>0</v>
      </c>
    </row>
    <row r="1791" spans="1:77">
      <c r="A1791" s="301">
        <v>1825</v>
      </c>
      <c r="B1791" s="302" t="s">
        <v>4484</v>
      </c>
      <c r="C1791" s="301" t="s">
        <v>5740</v>
      </c>
      <c r="D1791" s="302" t="s">
        <v>4139</v>
      </c>
      <c r="E1791" s="303">
        <v>150</v>
      </c>
      <c r="F1791" s="294">
        <v>80</v>
      </c>
      <c r="G1791" s="294">
        <v>120</v>
      </c>
      <c r="H1791" s="294">
        <v>0.95609999999999995</v>
      </c>
      <c r="I1791" s="294">
        <v>13832</v>
      </c>
      <c r="K1791" s="294">
        <v>0.25119999999999998</v>
      </c>
      <c r="L1791" s="294">
        <v>84</v>
      </c>
      <c r="M1791" s="294">
        <v>120</v>
      </c>
      <c r="N1791" s="294">
        <v>0.94279999999999997</v>
      </c>
      <c r="O1791" s="294">
        <v>12840</v>
      </c>
      <c r="Q1791" s="294">
        <v>0.21790000000000001</v>
      </c>
      <c r="R1791" s="294">
        <v>78.599999999999994</v>
      </c>
      <c r="S1791" s="294">
        <v>120</v>
      </c>
      <c r="T1791" s="294">
        <v>0.93499999999999994</v>
      </c>
      <c r="U1791" s="294">
        <v>14310</v>
      </c>
      <c r="W1791" s="294">
        <v>0.27050000000000002</v>
      </c>
      <c r="X1791" s="294">
        <v>114</v>
      </c>
      <c r="Y1791" s="294">
        <v>120</v>
      </c>
      <c r="Z1791" s="294">
        <v>0.90559999999999996</v>
      </c>
      <c r="AA1791" s="294">
        <v>10010</v>
      </c>
      <c r="AC1791" s="294">
        <v>0.1303</v>
      </c>
      <c r="AD1791" s="294">
        <v>132</v>
      </c>
      <c r="AE1791" s="294">
        <v>132</v>
      </c>
      <c r="AF1791" s="294">
        <v>0.7631</v>
      </c>
      <c r="AG1791" s="294">
        <v>10500</v>
      </c>
      <c r="AI1791" s="294">
        <v>0.1401</v>
      </c>
      <c r="AJ1791" s="294">
        <v>128</v>
      </c>
      <c r="AK1791" s="294">
        <v>128</v>
      </c>
      <c r="AL1791" s="294">
        <v>0.79069999999999996</v>
      </c>
      <c r="AM1791" s="294">
        <v>11780</v>
      </c>
      <c r="AO1791" s="294">
        <v>0.16170000000000001</v>
      </c>
      <c r="AP1791" s="294">
        <v>132</v>
      </c>
      <c r="AQ1791" s="294">
        <v>120</v>
      </c>
      <c r="AR1791" s="294">
        <v>0.78539999999999999</v>
      </c>
      <c r="AS1791" s="294">
        <v>12000</v>
      </c>
      <c r="AU1791" s="294">
        <v>0.15559999999999999</v>
      </c>
      <c r="AV1791" s="294">
        <v>128</v>
      </c>
      <c r="AW1791" s="294">
        <v>128</v>
      </c>
      <c r="AX1791" s="294">
        <v>0.88470000000000004</v>
      </c>
      <c r="AY1791" s="294">
        <v>19940</v>
      </c>
      <c r="BA1791" s="294">
        <v>0.24460000000000001</v>
      </c>
      <c r="BB1791" s="294">
        <v>84</v>
      </c>
      <c r="BC1791" s="294">
        <v>120</v>
      </c>
      <c r="BD1791" s="294">
        <v>0.89810000000000001</v>
      </c>
      <c r="BE1791" s="294">
        <v>16920</v>
      </c>
      <c r="BG1791" s="294">
        <v>0.30149999999999999</v>
      </c>
      <c r="BH1791" s="294">
        <v>114</v>
      </c>
      <c r="BI1791" s="294">
        <v>120</v>
      </c>
      <c r="BJ1791" s="294">
        <v>0.8871</v>
      </c>
      <c r="BK1791" s="294">
        <v>14760</v>
      </c>
      <c r="BM1791" s="294">
        <v>0.19620000000000001</v>
      </c>
      <c r="BN1791" s="294">
        <v>80</v>
      </c>
      <c r="BO1791" s="294">
        <v>120</v>
      </c>
      <c r="BP1791" s="294">
        <v>0.92599999999999993</v>
      </c>
      <c r="BQ1791" s="294">
        <v>15260</v>
      </c>
      <c r="BS1791" s="294">
        <v>0.30649999999999999</v>
      </c>
      <c r="BT1791" s="294">
        <v>120</v>
      </c>
      <c r="BU1791" s="294">
        <v>120</v>
      </c>
      <c r="BV1791" s="294">
        <v>0.88129999999999997</v>
      </c>
      <c r="BW1791" s="294">
        <v>16340</v>
      </c>
      <c r="BY1791" s="294">
        <v>0.2077</v>
      </c>
    </row>
    <row r="1792" spans="1:77">
      <c r="A1792" s="301">
        <v>1826</v>
      </c>
      <c r="B1792" s="302" t="s">
        <v>4484</v>
      </c>
      <c r="C1792" s="301" t="s">
        <v>5741</v>
      </c>
      <c r="D1792" s="302" t="s">
        <v>4139</v>
      </c>
      <c r="E1792" s="303">
        <v>233.33</v>
      </c>
      <c r="F1792" s="294">
        <v>154.32</v>
      </c>
      <c r="G1792" s="294">
        <v>186.66399999999999</v>
      </c>
      <c r="H1792" s="294">
        <v>0.68940000000000001</v>
      </c>
      <c r="I1792" s="294">
        <v>13992</v>
      </c>
      <c r="K1792" s="294">
        <v>0.1827</v>
      </c>
      <c r="L1792" s="294">
        <v>184.2</v>
      </c>
      <c r="M1792" s="294">
        <v>186.66399999999999</v>
      </c>
      <c r="N1792" s="294">
        <v>0.59229999999999994</v>
      </c>
      <c r="O1792" s="294">
        <v>15540</v>
      </c>
      <c r="Q1792" s="294">
        <v>0.1915</v>
      </c>
      <c r="R1792" s="294">
        <v>163.80000000000001</v>
      </c>
      <c r="S1792" s="294">
        <v>186.66399999999999</v>
      </c>
      <c r="T1792" s="294">
        <v>0.54400000000000004</v>
      </c>
      <c r="U1792" s="294">
        <v>14568</v>
      </c>
      <c r="W1792" s="294">
        <v>0.2271</v>
      </c>
      <c r="X1792" s="294">
        <v>162.47999999999999</v>
      </c>
      <c r="Y1792" s="294">
        <v>186.66399999999999</v>
      </c>
      <c r="Z1792" s="294">
        <v>0.50590000000000002</v>
      </c>
      <c r="AA1792" s="294">
        <v>8082</v>
      </c>
      <c r="AC1792" s="294">
        <v>0.13220000000000001</v>
      </c>
      <c r="AD1792" s="294">
        <v>172.56</v>
      </c>
      <c r="AE1792" s="294">
        <v>186.66399999999999</v>
      </c>
      <c r="AF1792" s="294">
        <v>0.44439999999999996</v>
      </c>
      <c r="AG1792" s="294">
        <v>7092</v>
      </c>
      <c r="AI1792" s="294">
        <v>0.12429999999999999</v>
      </c>
      <c r="AJ1792" s="294">
        <v>184.32</v>
      </c>
      <c r="AK1792" s="294">
        <v>186.66399999999999</v>
      </c>
      <c r="AL1792" s="294">
        <v>0.52200000000000002</v>
      </c>
      <c r="AM1792" s="294">
        <v>6066</v>
      </c>
      <c r="AO1792" s="294">
        <v>8.7599999999999997E-2</v>
      </c>
      <c r="AP1792" s="294">
        <v>177.12</v>
      </c>
      <c r="AQ1792" s="294">
        <v>186.66399999999999</v>
      </c>
      <c r="AR1792" s="294">
        <v>0.45129999999999998</v>
      </c>
      <c r="AS1792" s="294">
        <v>7920</v>
      </c>
      <c r="AU1792" s="294">
        <v>0.13320000000000001</v>
      </c>
      <c r="AV1792" s="294">
        <v>192</v>
      </c>
      <c r="AW1792" s="294">
        <v>192</v>
      </c>
      <c r="AX1792" s="294">
        <v>0.48709999999999998</v>
      </c>
      <c r="AY1792" s="294">
        <v>10404</v>
      </c>
      <c r="BA1792" s="294">
        <v>0.1545</v>
      </c>
      <c r="BB1792" s="294">
        <v>186</v>
      </c>
      <c r="BC1792" s="294">
        <v>186.66399999999999</v>
      </c>
      <c r="BD1792" s="294">
        <v>0.5171</v>
      </c>
      <c r="BE1792" s="294">
        <v>18180</v>
      </c>
      <c r="BG1792" s="294">
        <v>0.25409999999999999</v>
      </c>
      <c r="BH1792" s="294">
        <v>189.84</v>
      </c>
      <c r="BI1792" s="294">
        <v>186.66399999999999</v>
      </c>
      <c r="BJ1792" s="294">
        <v>0.56240000000000001</v>
      </c>
      <c r="BK1792" s="294">
        <v>16650</v>
      </c>
      <c r="BM1792" s="294">
        <v>0.20960000000000001</v>
      </c>
      <c r="BN1792" s="294">
        <v>198.48</v>
      </c>
      <c r="BO1792" s="294">
        <v>198.48</v>
      </c>
      <c r="BP1792" s="294">
        <v>0.627</v>
      </c>
      <c r="BQ1792" s="294">
        <v>26124</v>
      </c>
      <c r="BS1792" s="294">
        <v>0.31240000000000001</v>
      </c>
      <c r="BT1792" s="294">
        <v>172.32</v>
      </c>
      <c r="BU1792" s="294">
        <v>186.66399999999999</v>
      </c>
      <c r="BV1792" s="294">
        <v>0.74509999999999998</v>
      </c>
      <c r="BW1792" s="294">
        <v>23310</v>
      </c>
      <c r="BY1792" s="294">
        <v>0.24399999999999999</v>
      </c>
    </row>
    <row r="1793" spans="1:77">
      <c r="A1793" s="301">
        <v>1827</v>
      </c>
      <c r="B1793" s="302" t="s">
        <v>4484</v>
      </c>
      <c r="C1793" s="301" t="s">
        <v>5742</v>
      </c>
      <c r="D1793" s="302" t="s">
        <v>4139</v>
      </c>
      <c r="E1793" s="303">
        <v>150</v>
      </c>
      <c r="F1793" s="294">
        <v>35.36</v>
      </c>
      <c r="G1793" s="294">
        <v>120</v>
      </c>
      <c r="H1793" s="294">
        <v>0.66539999999999999</v>
      </c>
      <c r="I1793" s="294">
        <v>1630</v>
      </c>
      <c r="K1793" s="294">
        <v>9.6199999999999994E-2</v>
      </c>
      <c r="L1793" s="294">
        <v>35.4</v>
      </c>
      <c r="M1793" s="294">
        <v>120</v>
      </c>
      <c r="N1793" s="294">
        <v>0.66639999999999999</v>
      </c>
      <c r="O1793" s="294">
        <v>1526</v>
      </c>
      <c r="Q1793" s="294">
        <v>8.6900000000000005E-2</v>
      </c>
      <c r="R1793" s="294">
        <v>34</v>
      </c>
      <c r="S1793" s="294">
        <v>120</v>
      </c>
      <c r="T1793" s="294">
        <v>0.6361</v>
      </c>
      <c r="U1793" s="294">
        <v>1538</v>
      </c>
      <c r="W1793" s="294">
        <v>9.8799999999999999E-2</v>
      </c>
      <c r="X1793" s="294">
        <v>29.76</v>
      </c>
      <c r="Y1793" s="294">
        <v>120</v>
      </c>
      <c r="Z1793" s="294">
        <v>0.57979999999999998</v>
      </c>
      <c r="AA1793" s="294">
        <v>792</v>
      </c>
      <c r="AC1793" s="294">
        <v>6.1699999999999998E-2</v>
      </c>
      <c r="AD1793" s="294">
        <v>2</v>
      </c>
      <c r="AE1793" s="294">
        <v>120</v>
      </c>
      <c r="AF1793" s="294">
        <v>0.57009999999999994</v>
      </c>
      <c r="AG1793" s="294">
        <v>814</v>
      </c>
      <c r="AH1793" s="294" t="e">
        <f>AG1793-#REF!</f>
        <v>#REF!</v>
      </c>
      <c r="AI1793" s="294">
        <v>0.9597</v>
      </c>
      <c r="AJ1793" s="294">
        <v>12</v>
      </c>
      <c r="AK1793" s="294">
        <v>120</v>
      </c>
      <c r="AL1793" s="294">
        <v>0.58979999999999999</v>
      </c>
      <c r="AM1793" s="294">
        <v>920</v>
      </c>
      <c r="AO1793" s="294">
        <v>0.18060000000000001</v>
      </c>
      <c r="AP1793" s="294">
        <v>28</v>
      </c>
      <c r="AQ1793" s="294">
        <v>120</v>
      </c>
      <c r="AR1793" s="294">
        <v>0.51949999999999996</v>
      </c>
      <c r="AS1793" s="294">
        <v>800</v>
      </c>
      <c r="AU1793" s="294">
        <v>7.3899999999999993E-2</v>
      </c>
      <c r="AV1793" s="294">
        <v>30</v>
      </c>
      <c r="AW1793" s="294">
        <v>120</v>
      </c>
      <c r="AX1793" s="294">
        <v>0.55789999999999995</v>
      </c>
      <c r="AY1793" s="294">
        <v>1060</v>
      </c>
      <c r="BA1793" s="294">
        <v>8.7999999999999995E-2</v>
      </c>
      <c r="BB1793" s="294">
        <v>0</v>
      </c>
      <c r="BC1793" s="294">
        <v>120</v>
      </c>
      <c r="BD1793" s="294">
        <v>0.52849999999999997</v>
      </c>
      <c r="BE1793" s="294">
        <v>1300</v>
      </c>
      <c r="BG1793" s="294">
        <v>2.1999999999999999E-2</v>
      </c>
      <c r="BH1793" s="294">
        <v>26</v>
      </c>
      <c r="BI1793" s="294">
        <v>120</v>
      </c>
      <c r="BJ1793" s="294">
        <v>0.5625</v>
      </c>
      <c r="BK1793" s="294">
        <v>1260</v>
      </c>
      <c r="BM1793" s="294">
        <v>0.1158</v>
      </c>
      <c r="BN1793" s="294">
        <v>38</v>
      </c>
      <c r="BO1793" s="294">
        <v>120</v>
      </c>
      <c r="BP1793" s="294">
        <v>0.57150000000000001</v>
      </c>
      <c r="BQ1793" s="294">
        <v>1360</v>
      </c>
      <c r="BS1793" s="294">
        <v>9.3200000000000005E-2</v>
      </c>
      <c r="BT1793" s="294">
        <v>6</v>
      </c>
      <c r="BU1793" s="294">
        <v>120</v>
      </c>
      <c r="BV1793" s="294">
        <v>0.60419999999999996</v>
      </c>
      <c r="BW1793" s="294">
        <v>1740</v>
      </c>
      <c r="BX1793" s="294" t="e">
        <f>BW1793-#REF!</f>
        <v>#REF!</v>
      </c>
      <c r="BY1793" s="294">
        <v>0.6452</v>
      </c>
    </row>
    <row r="1794" spans="1:77">
      <c r="A1794" s="301">
        <v>1828</v>
      </c>
      <c r="B1794" s="302" t="s">
        <v>4484</v>
      </c>
      <c r="C1794" s="301" t="s">
        <v>5743</v>
      </c>
      <c r="D1794" s="302" t="s">
        <v>5704</v>
      </c>
      <c r="E1794" s="303">
        <v>4200</v>
      </c>
      <c r="F1794" s="294">
        <v>3996</v>
      </c>
      <c r="G1794" s="294">
        <v>3996</v>
      </c>
      <c r="H1794" s="294">
        <v>0.99519999999999997</v>
      </c>
      <c r="I1794" s="294">
        <v>2477580</v>
      </c>
      <c r="J1794" s="294" t="e">
        <f>I1794-#REF!</f>
        <v>#REF!</v>
      </c>
      <c r="K1794" s="294">
        <v>0.86539999999999995</v>
      </c>
      <c r="L1794" s="294">
        <v>3942</v>
      </c>
      <c r="M1794" s="294">
        <v>3996</v>
      </c>
      <c r="N1794" s="294">
        <v>0.99739999999999995</v>
      </c>
      <c r="O1794" s="294">
        <v>2685840</v>
      </c>
      <c r="Q1794" s="294">
        <v>0.91820000000000002</v>
      </c>
      <c r="R1794" s="294">
        <v>3942</v>
      </c>
      <c r="S1794" s="294">
        <v>3942</v>
      </c>
      <c r="T1794" s="294">
        <v>0.99690000000000001</v>
      </c>
      <c r="U1794" s="294">
        <v>2677140</v>
      </c>
      <c r="V1794" s="294" t="e">
        <f>U1794-#REF!</f>
        <v>#REF!</v>
      </c>
      <c r="W1794" s="294">
        <v>0.94620000000000004</v>
      </c>
      <c r="X1794" s="294">
        <v>3930</v>
      </c>
      <c r="Y1794" s="294">
        <v>3930</v>
      </c>
      <c r="Z1794" s="294">
        <v>0.99739999999999995</v>
      </c>
      <c r="AA1794" s="294">
        <v>2605260</v>
      </c>
      <c r="AB1794" s="294" t="e">
        <f>AA1794-#REF!</f>
        <v>#REF!</v>
      </c>
      <c r="AC1794" s="294">
        <v>0.89339999999999997</v>
      </c>
      <c r="AD1794" s="294">
        <v>3984</v>
      </c>
      <c r="AE1794" s="294">
        <v>3924</v>
      </c>
      <c r="AF1794" s="294">
        <v>0.99690000000000001</v>
      </c>
      <c r="AG1794" s="294">
        <v>2512980</v>
      </c>
      <c r="AH1794" s="294" t="e">
        <f>AG1794-#REF!</f>
        <v>#REF!</v>
      </c>
      <c r="AI1794" s="294">
        <v>0.85050000000000003</v>
      </c>
      <c r="AJ1794" s="294">
        <v>3600</v>
      </c>
      <c r="AK1794" s="294">
        <v>3600</v>
      </c>
      <c r="AL1794" s="294">
        <v>0.998</v>
      </c>
      <c r="AM1794" s="294">
        <v>2523600</v>
      </c>
      <c r="AN1794" s="294" t="e">
        <f>AM1794-#REF!</f>
        <v>#REF!</v>
      </c>
      <c r="AO1794" s="294">
        <v>0.97560000000000002</v>
      </c>
      <c r="AP1794" s="294">
        <v>3918</v>
      </c>
      <c r="AQ1794" s="294">
        <v>3918</v>
      </c>
      <c r="AR1794" s="294">
        <v>0.99790000000000001</v>
      </c>
      <c r="AS1794" s="294">
        <v>2629980</v>
      </c>
      <c r="AT1794" s="294" t="e">
        <f>AS1794-#REF!</f>
        <v>#REF!</v>
      </c>
      <c r="AU1794" s="294">
        <v>0.9042</v>
      </c>
      <c r="AV1794" s="294">
        <v>3474</v>
      </c>
      <c r="AW1794" s="294">
        <v>3474</v>
      </c>
      <c r="AX1794" s="294">
        <v>0.99660000000000004</v>
      </c>
      <c r="AY1794" s="294">
        <v>2264100</v>
      </c>
      <c r="AZ1794" s="294" t="e">
        <f>AY1794-#REF!</f>
        <v>#REF!</v>
      </c>
      <c r="BA1794" s="294">
        <v>0.9083</v>
      </c>
      <c r="BB1794" s="294">
        <v>3432</v>
      </c>
      <c r="BC1794" s="294">
        <v>3432</v>
      </c>
      <c r="BD1794" s="294">
        <v>0.99760000000000004</v>
      </c>
      <c r="BE1794" s="294">
        <v>2340960</v>
      </c>
      <c r="BF1794" s="294" t="e">
        <f>BE1794-#REF!</f>
        <v>#REF!</v>
      </c>
      <c r="BG1794" s="294">
        <v>0.91910000000000003</v>
      </c>
      <c r="BH1794" s="294">
        <v>3444</v>
      </c>
      <c r="BI1794" s="294">
        <v>3444</v>
      </c>
      <c r="BJ1794" s="294">
        <v>0.99749999999999994</v>
      </c>
      <c r="BK1794" s="294">
        <v>2321280</v>
      </c>
      <c r="BL1794" s="294" t="e">
        <f>BK1794-#REF!</f>
        <v>#REF!</v>
      </c>
      <c r="BM1794" s="294">
        <v>0.90820000000000001</v>
      </c>
      <c r="BN1794" s="294">
        <v>3876</v>
      </c>
      <c r="BO1794" s="294">
        <v>3876</v>
      </c>
      <c r="BP1794" s="294">
        <v>0.99839999999999995</v>
      </c>
      <c r="BQ1794" s="294">
        <v>2380140</v>
      </c>
      <c r="BR1794" s="294" t="e">
        <f>BQ1794-#REF!</f>
        <v>#REF!</v>
      </c>
      <c r="BS1794" s="294">
        <v>0.9153</v>
      </c>
      <c r="BT1794" s="294">
        <v>3090</v>
      </c>
      <c r="BU1794" s="294">
        <v>3360</v>
      </c>
      <c r="BV1794" s="294">
        <v>0.96809999999999996</v>
      </c>
      <c r="BW1794" s="294">
        <v>180540</v>
      </c>
      <c r="BY1794" s="294">
        <v>8.1100000000000005E-2</v>
      </c>
    </row>
    <row r="1795" spans="1:77">
      <c r="A1795" s="301">
        <v>1829</v>
      </c>
      <c r="B1795" s="302" t="s">
        <v>4484</v>
      </c>
      <c r="C1795" s="301" t="s">
        <v>5744</v>
      </c>
      <c r="D1795" s="302" t="s">
        <v>4139</v>
      </c>
      <c r="E1795" s="303">
        <v>198</v>
      </c>
      <c r="F1795" s="294">
        <v>115.2</v>
      </c>
      <c r="G1795" s="294">
        <v>158.4</v>
      </c>
      <c r="H1795" s="294">
        <v>0.99449999999999994</v>
      </c>
      <c r="I1795" s="294">
        <v>59028</v>
      </c>
      <c r="J1795" s="294" t="e">
        <f>I1795-#REF!</f>
        <v>#REF!</v>
      </c>
      <c r="K1795" s="294">
        <v>0.71560000000000001</v>
      </c>
      <c r="L1795" s="294">
        <v>121.6</v>
      </c>
      <c r="M1795" s="294">
        <v>158.4</v>
      </c>
      <c r="N1795" s="294">
        <v>0.99180000000000001</v>
      </c>
      <c r="O1795" s="294">
        <v>58356</v>
      </c>
      <c r="Q1795" s="294">
        <v>0.65039999999999998</v>
      </c>
      <c r="R1795" s="294">
        <v>130.4</v>
      </c>
      <c r="S1795" s="294">
        <v>158.4</v>
      </c>
      <c r="T1795" s="294">
        <v>0.98650000000000004</v>
      </c>
      <c r="U1795" s="294">
        <v>38868</v>
      </c>
      <c r="W1795" s="294">
        <v>0.41959999999999997</v>
      </c>
      <c r="X1795" s="294">
        <v>124</v>
      </c>
      <c r="Y1795" s="294">
        <v>158.4</v>
      </c>
      <c r="Z1795" s="294">
        <v>0.98760000000000003</v>
      </c>
      <c r="AA1795" s="294">
        <v>50720</v>
      </c>
      <c r="AC1795" s="294">
        <v>0.55669999999999997</v>
      </c>
      <c r="AD1795" s="294">
        <v>124</v>
      </c>
      <c r="AE1795" s="294">
        <v>158.4</v>
      </c>
      <c r="AF1795" s="294">
        <v>0.98739999999999994</v>
      </c>
      <c r="AG1795" s="294">
        <v>35252</v>
      </c>
      <c r="AI1795" s="294">
        <v>0.38700000000000001</v>
      </c>
      <c r="AJ1795" s="294">
        <v>120.8</v>
      </c>
      <c r="AK1795" s="294">
        <v>158.4</v>
      </c>
      <c r="AL1795" s="294">
        <v>0.99339999999999995</v>
      </c>
      <c r="AM1795" s="294">
        <v>19676</v>
      </c>
      <c r="AO1795" s="294">
        <v>0.22770000000000001</v>
      </c>
      <c r="AP1795" s="294">
        <v>19.2</v>
      </c>
      <c r="AQ1795" s="294">
        <v>158.4</v>
      </c>
      <c r="AR1795" s="294">
        <v>0.83960000000000001</v>
      </c>
      <c r="AS1795" s="294">
        <v>900</v>
      </c>
      <c r="AU1795" s="294">
        <v>7.4999999999999997E-2</v>
      </c>
      <c r="AV1795" s="294">
        <v>11.2</v>
      </c>
      <c r="AW1795" s="294">
        <v>158.4</v>
      </c>
      <c r="AX1795" s="294">
        <v>0.89390000000000003</v>
      </c>
      <c r="AY1795" s="294">
        <v>2088</v>
      </c>
      <c r="BA1795" s="294">
        <v>0.28970000000000001</v>
      </c>
      <c r="BB1795" s="294">
        <v>10.4</v>
      </c>
      <c r="BC1795" s="294">
        <v>158.4</v>
      </c>
      <c r="BD1795" s="294">
        <v>0.94269999999999998</v>
      </c>
      <c r="BE1795" s="294">
        <v>2564</v>
      </c>
      <c r="BG1795" s="294">
        <v>0.35149999999999998</v>
      </c>
      <c r="BH1795" s="294">
        <v>124</v>
      </c>
      <c r="BI1795" s="294">
        <v>158.4</v>
      </c>
      <c r="BJ1795" s="294">
        <v>0.9919</v>
      </c>
      <c r="BK1795" s="294">
        <v>24320</v>
      </c>
      <c r="BM1795" s="294">
        <v>0.26579999999999998</v>
      </c>
      <c r="BN1795" s="294">
        <v>104</v>
      </c>
      <c r="BO1795" s="294">
        <v>158.4</v>
      </c>
      <c r="BP1795" s="294">
        <v>0.99429999999999996</v>
      </c>
      <c r="BQ1795" s="294">
        <v>62160</v>
      </c>
      <c r="BR1795" s="294" t="e">
        <f>BQ1795-#REF!</f>
        <v>#REF!</v>
      </c>
      <c r="BS1795" s="294">
        <v>0.89459999999999995</v>
      </c>
      <c r="BT1795" s="294">
        <v>143.19999999999999</v>
      </c>
      <c r="BU1795" s="294">
        <v>158.4</v>
      </c>
      <c r="BV1795" s="294">
        <v>1</v>
      </c>
      <c r="BW1795" s="294">
        <v>63972</v>
      </c>
      <c r="BX1795" s="294" t="e">
        <f>BW1795-#REF!</f>
        <v>#REF!</v>
      </c>
      <c r="BY1795" s="294">
        <v>0.60040000000000004</v>
      </c>
    </row>
    <row r="1796" spans="1:77">
      <c r="A1796" s="301">
        <v>1830</v>
      </c>
      <c r="B1796" s="302" t="s">
        <v>4484</v>
      </c>
      <c r="C1796" s="301" t="s">
        <v>5745</v>
      </c>
      <c r="D1796" s="302" t="s">
        <v>4139</v>
      </c>
      <c r="E1796" s="303">
        <v>222.22</v>
      </c>
      <c r="F1796" s="294">
        <v>154.80000000000001</v>
      </c>
      <c r="G1796" s="294">
        <v>177.77600000000001</v>
      </c>
      <c r="H1796" s="294">
        <v>0.92389999999999994</v>
      </c>
      <c r="I1796" s="294">
        <v>40404</v>
      </c>
      <c r="K1796" s="294">
        <v>0.39240000000000003</v>
      </c>
      <c r="L1796" s="294">
        <v>166.2</v>
      </c>
      <c r="M1796" s="294">
        <v>177.77600000000001</v>
      </c>
      <c r="N1796" s="294">
        <v>0.93020000000000003</v>
      </c>
      <c r="O1796" s="294">
        <v>39187</v>
      </c>
      <c r="Q1796" s="294">
        <v>0.3407</v>
      </c>
      <c r="R1796" s="294">
        <v>166.2</v>
      </c>
      <c r="S1796" s="294">
        <v>177.77600000000001</v>
      </c>
      <c r="T1796" s="294">
        <v>0.91500000000000004</v>
      </c>
      <c r="U1796" s="294">
        <v>37948</v>
      </c>
      <c r="W1796" s="294">
        <v>0.34660000000000002</v>
      </c>
      <c r="X1796" s="294">
        <v>159</v>
      </c>
      <c r="Y1796" s="294">
        <v>177.77600000000001</v>
      </c>
      <c r="Z1796" s="294">
        <v>0.92020000000000002</v>
      </c>
      <c r="AA1796" s="294">
        <v>45288</v>
      </c>
      <c r="AC1796" s="294">
        <v>0.41610000000000003</v>
      </c>
      <c r="AD1796" s="294">
        <v>159</v>
      </c>
      <c r="AE1796" s="294">
        <v>177.77600000000001</v>
      </c>
      <c r="AF1796" s="294">
        <v>0.91079999999999994</v>
      </c>
      <c r="AG1796" s="294">
        <v>24489</v>
      </c>
      <c r="AI1796" s="294">
        <v>0.2273</v>
      </c>
      <c r="AJ1796" s="294">
        <v>162</v>
      </c>
      <c r="AK1796" s="294">
        <v>177.77600000000001</v>
      </c>
      <c r="AL1796" s="294">
        <v>0.67859999999999998</v>
      </c>
      <c r="AM1796" s="294">
        <v>1404</v>
      </c>
      <c r="AO1796" s="294">
        <v>1.77E-2</v>
      </c>
      <c r="AP1796" s="294">
        <v>19.8</v>
      </c>
      <c r="AQ1796" s="294">
        <v>177.77600000000001</v>
      </c>
      <c r="AR1796" s="294">
        <v>0.55059999999999998</v>
      </c>
      <c r="AS1796" s="294">
        <v>1307</v>
      </c>
      <c r="AU1796" s="294">
        <v>0.16120000000000001</v>
      </c>
      <c r="AV1796" s="294">
        <v>21.6</v>
      </c>
      <c r="AW1796" s="294">
        <v>177.77600000000001</v>
      </c>
      <c r="AX1796" s="294">
        <v>0.53700000000000003</v>
      </c>
      <c r="AY1796" s="294">
        <v>1432</v>
      </c>
      <c r="BA1796" s="294">
        <v>0.17150000000000001</v>
      </c>
      <c r="BB1796" s="294">
        <v>21</v>
      </c>
      <c r="BC1796" s="294">
        <v>177.77600000000001</v>
      </c>
      <c r="BD1796" s="294">
        <v>0.54520000000000002</v>
      </c>
      <c r="BE1796" s="294">
        <v>1340</v>
      </c>
      <c r="BG1796" s="294">
        <v>0.1573</v>
      </c>
      <c r="BH1796" s="294">
        <v>176.4</v>
      </c>
      <c r="BI1796" s="294">
        <v>177.77600000000001</v>
      </c>
      <c r="BJ1796" s="294">
        <v>0.875</v>
      </c>
      <c r="BK1796" s="294">
        <v>17286</v>
      </c>
      <c r="BM1796" s="294">
        <v>0.15049999999999999</v>
      </c>
      <c r="BN1796" s="294">
        <v>163.19999999999999</v>
      </c>
      <c r="BO1796" s="294">
        <v>177.77600000000001</v>
      </c>
      <c r="BP1796" s="294">
        <v>0.89749999999999996</v>
      </c>
      <c r="BQ1796" s="294">
        <v>55926</v>
      </c>
      <c r="BS1796" s="294">
        <v>0.56820000000000004</v>
      </c>
      <c r="BT1796" s="294">
        <v>149.4</v>
      </c>
      <c r="BU1796" s="294">
        <v>177.77600000000001</v>
      </c>
      <c r="BV1796" s="294">
        <v>0.91469999999999996</v>
      </c>
      <c r="BW1796" s="294">
        <v>43448</v>
      </c>
      <c r="BY1796" s="294">
        <v>0.42730000000000001</v>
      </c>
    </row>
    <row r="1797" spans="1:77">
      <c r="A1797" s="301">
        <v>1831</v>
      </c>
      <c r="B1797" s="302" t="s">
        <v>4484</v>
      </c>
      <c r="C1797" s="301" t="s">
        <v>5746</v>
      </c>
      <c r="D1797" s="302" t="s">
        <v>4139</v>
      </c>
      <c r="E1797" s="303">
        <v>133.33000000000001</v>
      </c>
      <c r="F1797" s="294">
        <v>48.96</v>
      </c>
      <c r="G1797" s="294">
        <v>106.664</v>
      </c>
      <c r="H1797" s="294">
        <v>0.76839999999999997</v>
      </c>
      <c r="I1797" s="294">
        <v>5280</v>
      </c>
      <c r="K1797" s="294">
        <v>0.19489999999999999</v>
      </c>
      <c r="L1797" s="294">
        <v>47.04</v>
      </c>
      <c r="M1797" s="294">
        <v>106.664</v>
      </c>
      <c r="N1797" s="294">
        <v>0.73450000000000004</v>
      </c>
      <c r="O1797" s="294">
        <v>5864</v>
      </c>
      <c r="Q1797" s="294">
        <v>0.2281</v>
      </c>
      <c r="R1797" s="294">
        <v>51.52</v>
      </c>
      <c r="S1797" s="294">
        <v>106.664</v>
      </c>
      <c r="T1797" s="294">
        <v>0.75719999999999998</v>
      </c>
      <c r="U1797" s="294">
        <v>6608</v>
      </c>
      <c r="W1797" s="294">
        <v>0.23530000000000001</v>
      </c>
      <c r="X1797" s="294">
        <v>48</v>
      </c>
      <c r="Y1797" s="294">
        <v>106.664</v>
      </c>
      <c r="Z1797" s="294">
        <v>0.72119999999999995</v>
      </c>
      <c r="AA1797" s="294">
        <v>4552</v>
      </c>
      <c r="AC1797" s="294">
        <v>0.1767</v>
      </c>
      <c r="AD1797" s="294">
        <v>45.76</v>
      </c>
      <c r="AE1797" s="294">
        <v>106.664</v>
      </c>
      <c r="AF1797" s="294">
        <v>0.70530000000000004</v>
      </c>
      <c r="AG1797" s="294">
        <v>4728</v>
      </c>
      <c r="AI1797" s="294">
        <v>0.19689999999999999</v>
      </c>
      <c r="AJ1797" s="294">
        <v>44.8</v>
      </c>
      <c r="AK1797" s="294">
        <v>106.664</v>
      </c>
      <c r="AL1797" s="294">
        <v>0.71</v>
      </c>
      <c r="AM1797" s="294">
        <v>4856</v>
      </c>
      <c r="AO1797" s="294">
        <v>0.21210000000000001</v>
      </c>
      <c r="AP1797" s="294">
        <v>44.8</v>
      </c>
      <c r="AQ1797" s="294">
        <v>106.664</v>
      </c>
      <c r="AR1797" s="294">
        <v>0.71279999999999999</v>
      </c>
      <c r="AS1797" s="294">
        <v>5856</v>
      </c>
      <c r="AU1797" s="294">
        <v>0.2465</v>
      </c>
      <c r="AV1797" s="294">
        <v>49.92</v>
      </c>
      <c r="AW1797" s="294">
        <v>106.664</v>
      </c>
      <c r="AX1797" s="294">
        <v>0.7127</v>
      </c>
      <c r="AY1797" s="294">
        <v>4880</v>
      </c>
      <c r="BA1797" s="294">
        <v>0.1905</v>
      </c>
      <c r="BB1797" s="294">
        <v>46.4</v>
      </c>
      <c r="BC1797" s="294">
        <v>106.664</v>
      </c>
      <c r="BD1797" s="294">
        <v>0.6986</v>
      </c>
      <c r="BE1797" s="294">
        <v>6024</v>
      </c>
      <c r="BG1797" s="294">
        <v>0.24979999999999999</v>
      </c>
      <c r="BH1797" s="294">
        <v>40.32</v>
      </c>
      <c r="BI1797" s="294">
        <v>106.664</v>
      </c>
      <c r="BJ1797" s="294">
        <v>0.69840000000000002</v>
      </c>
      <c r="BK1797" s="294">
        <v>5224</v>
      </c>
      <c r="BM1797" s="294">
        <v>0.24929999999999999</v>
      </c>
      <c r="BN1797" s="294">
        <v>48.32</v>
      </c>
      <c r="BO1797" s="294">
        <v>106.664</v>
      </c>
      <c r="BP1797" s="294">
        <v>0.70730000000000004</v>
      </c>
      <c r="BQ1797" s="294">
        <v>6360</v>
      </c>
      <c r="BS1797" s="294">
        <v>0.27689999999999998</v>
      </c>
      <c r="BT1797" s="294">
        <v>43.2</v>
      </c>
      <c r="BU1797" s="294">
        <v>106.664</v>
      </c>
      <c r="BV1797" s="294">
        <v>0.71730000000000005</v>
      </c>
      <c r="BW1797" s="294">
        <v>5704</v>
      </c>
      <c r="BY1797" s="294">
        <v>0.24740000000000001</v>
      </c>
    </row>
    <row r="1798" spans="1:77">
      <c r="A1798" s="301">
        <v>1832</v>
      </c>
      <c r="B1798" s="302" t="s">
        <v>4484</v>
      </c>
      <c r="C1798" s="301" t="s">
        <v>5747</v>
      </c>
      <c r="D1798" s="302" t="s">
        <v>4051</v>
      </c>
      <c r="E1798" s="303">
        <v>200</v>
      </c>
      <c r="F1798" s="294">
        <v>0</v>
      </c>
      <c r="G1798" s="294">
        <v>160</v>
      </c>
      <c r="H1798" s="294" t="e">
        <v>#DIV/0!</v>
      </c>
      <c r="I1798" s="294">
        <v>0</v>
      </c>
      <c r="K1798" s="294">
        <v>0</v>
      </c>
      <c r="L1798" s="294">
        <v>0</v>
      </c>
      <c r="M1798" s="294">
        <v>0</v>
      </c>
      <c r="N1798" s="294" t="e">
        <v>#DIV/0!</v>
      </c>
      <c r="O1798" s="294">
        <v>0</v>
      </c>
      <c r="Q1798" s="294">
        <v>0</v>
      </c>
      <c r="R1798" s="294">
        <v>70</v>
      </c>
      <c r="S1798" s="294">
        <v>160</v>
      </c>
      <c r="T1798" s="294">
        <v>0.96899999999999997</v>
      </c>
      <c r="U1798" s="294">
        <v>11240</v>
      </c>
      <c r="W1798" s="294">
        <v>0.23019999999999999</v>
      </c>
      <c r="X1798" s="294">
        <v>56</v>
      </c>
      <c r="Y1798" s="294">
        <v>160</v>
      </c>
      <c r="Z1798" s="294">
        <v>0.94450000000000001</v>
      </c>
      <c r="AA1798" s="294">
        <v>8840</v>
      </c>
      <c r="AC1798" s="294">
        <v>0.22470000000000001</v>
      </c>
      <c r="AD1798" s="294">
        <v>50</v>
      </c>
      <c r="AE1798" s="294">
        <v>160</v>
      </c>
      <c r="AF1798" s="294">
        <v>0.93140000000000001</v>
      </c>
      <c r="AG1798" s="294">
        <v>7600</v>
      </c>
      <c r="AI1798" s="294">
        <v>0.21940000000000001</v>
      </c>
      <c r="AJ1798" s="294">
        <v>42</v>
      </c>
      <c r="AK1798" s="294">
        <v>160</v>
      </c>
      <c r="AL1798" s="294">
        <v>0.94989999999999997</v>
      </c>
      <c r="AM1798" s="294">
        <v>7960</v>
      </c>
      <c r="AO1798" s="294">
        <v>0.27710000000000001</v>
      </c>
      <c r="AP1798" s="294">
        <v>38</v>
      </c>
      <c r="AQ1798" s="294">
        <v>160</v>
      </c>
      <c r="AR1798" s="294">
        <v>0.91439999999999999</v>
      </c>
      <c r="AS1798" s="294">
        <v>7260</v>
      </c>
      <c r="AU1798" s="294">
        <v>0.28079999999999999</v>
      </c>
      <c r="AV1798" s="294">
        <v>30</v>
      </c>
      <c r="AW1798" s="294">
        <v>160</v>
      </c>
      <c r="AX1798" s="294">
        <v>0.83160000000000001</v>
      </c>
      <c r="AY1798" s="294">
        <v>6120</v>
      </c>
      <c r="BA1798" s="294">
        <v>0.3407</v>
      </c>
      <c r="BB1798" s="294">
        <v>24</v>
      </c>
      <c r="BC1798" s="294">
        <v>160</v>
      </c>
      <c r="BD1798" s="294">
        <v>0.80599999999999994</v>
      </c>
      <c r="BE1798" s="294">
        <v>4900</v>
      </c>
      <c r="BG1798" s="294">
        <v>0.34050000000000002</v>
      </c>
      <c r="BH1798" s="294">
        <v>28</v>
      </c>
      <c r="BI1798" s="294">
        <v>160</v>
      </c>
      <c r="BJ1798" s="294">
        <v>0.88049999999999995</v>
      </c>
      <c r="BK1798" s="294">
        <v>4420</v>
      </c>
      <c r="BM1798" s="294">
        <v>0.24099999999999999</v>
      </c>
      <c r="BN1798" s="294">
        <v>24</v>
      </c>
      <c r="BO1798" s="294">
        <v>160</v>
      </c>
      <c r="BP1798" s="294">
        <v>1</v>
      </c>
      <c r="BQ1798" s="294">
        <v>3220</v>
      </c>
      <c r="BS1798" s="294">
        <v>0.19969999999999999</v>
      </c>
      <c r="BT1798" s="294">
        <v>30</v>
      </c>
      <c r="BU1798" s="294">
        <v>160</v>
      </c>
      <c r="BV1798" s="294">
        <v>1</v>
      </c>
      <c r="BW1798" s="294">
        <v>4800</v>
      </c>
      <c r="BY1798" s="294">
        <v>0.21510000000000001</v>
      </c>
    </row>
    <row r="1799" spans="1:77">
      <c r="A1799" s="301">
        <v>1833</v>
      </c>
      <c r="B1799" s="302" t="s">
        <v>4484</v>
      </c>
      <c r="C1799" s="301" t="s">
        <v>5748</v>
      </c>
      <c r="D1799" s="302" t="s">
        <v>4051</v>
      </c>
      <c r="E1799" s="303">
        <v>133</v>
      </c>
      <c r="F1799" s="294" t="s">
        <v>3983</v>
      </c>
      <c r="G1799" s="294" t="s">
        <v>3983</v>
      </c>
      <c r="H1799" s="294" t="s">
        <v>3983</v>
      </c>
      <c r="I1799" s="294" t="s">
        <v>3983</v>
      </c>
      <c r="K1799" s="294" t="s">
        <v>3983</v>
      </c>
      <c r="L1799" s="294" t="s">
        <v>3983</v>
      </c>
      <c r="M1799" s="294" t="s">
        <v>3983</v>
      </c>
      <c r="N1799" s="294" t="s">
        <v>3983</v>
      </c>
      <c r="O1799" s="294" t="s">
        <v>3983</v>
      </c>
      <c r="Q1799" s="294" t="s">
        <v>3983</v>
      </c>
      <c r="R1799" s="294" t="s">
        <v>3983</v>
      </c>
      <c r="S1799" s="294" t="s">
        <v>3983</v>
      </c>
      <c r="T1799" s="294" t="s">
        <v>3983</v>
      </c>
      <c r="U1799" s="294" t="s">
        <v>3983</v>
      </c>
      <c r="W1799" s="294" t="s">
        <v>3983</v>
      </c>
      <c r="X1799" s="294" t="s">
        <v>3983</v>
      </c>
      <c r="Y1799" s="294" t="s">
        <v>3983</v>
      </c>
      <c r="Z1799" s="294" t="s">
        <v>3983</v>
      </c>
      <c r="AA1799" s="294" t="s">
        <v>3983</v>
      </c>
      <c r="AC1799" s="294" t="s">
        <v>3983</v>
      </c>
      <c r="AD1799" s="294" t="s">
        <v>3983</v>
      </c>
      <c r="AE1799" s="294" t="s">
        <v>3983</v>
      </c>
      <c r="AF1799" s="294" t="s">
        <v>3983</v>
      </c>
      <c r="AG1799" s="294" t="s">
        <v>3983</v>
      </c>
      <c r="AI1799" s="294" t="s">
        <v>3983</v>
      </c>
      <c r="AJ1799" s="294" t="s">
        <v>3983</v>
      </c>
      <c r="AK1799" s="294" t="s">
        <v>3983</v>
      </c>
      <c r="AL1799" s="294" t="s">
        <v>3983</v>
      </c>
      <c r="AM1799" s="294" t="s">
        <v>3983</v>
      </c>
      <c r="AO1799" s="294" t="s">
        <v>3983</v>
      </c>
      <c r="AP1799" s="294" t="s">
        <v>3983</v>
      </c>
      <c r="AQ1799" s="294" t="s">
        <v>3983</v>
      </c>
      <c r="AR1799" s="294" t="s">
        <v>3983</v>
      </c>
      <c r="AS1799" s="294" t="s">
        <v>3983</v>
      </c>
      <c r="AU1799" s="294" t="s">
        <v>3983</v>
      </c>
      <c r="AV1799" s="294" t="s">
        <v>3983</v>
      </c>
      <c r="AW1799" s="294" t="s">
        <v>3983</v>
      </c>
      <c r="AX1799" s="294" t="s">
        <v>3983</v>
      </c>
      <c r="AY1799" s="294" t="s">
        <v>3983</v>
      </c>
      <c r="BA1799" s="294" t="s">
        <v>3983</v>
      </c>
      <c r="BB1799" s="294" t="s">
        <v>3983</v>
      </c>
      <c r="BC1799" s="294" t="s">
        <v>3983</v>
      </c>
      <c r="BD1799" s="294" t="s">
        <v>3983</v>
      </c>
      <c r="BE1799" s="294" t="s">
        <v>3983</v>
      </c>
      <c r="BG1799" s="294" t="s">
        <v>3983</v>
      </c>
      <c r="BH1799" s="294" t="s">
        <v>3983</v>
      </c>
      <c r="BI1799" s="294" t="s">
        <v>3983</v>
      </c>
      <c r="BJ1799" s="294" t="s">
        <v>3983</v>
      </c>
      <c r="BK1799" s="294" t="s">
        <v>3983</v>
      </c>
      <c r="BM1799" s="294" t="s">
        <v>3983</v>
      </c>
      <c r="BN1799" s="294" t="s">
        <v>3983</v>
      </c>
      <c r="BO1799" s="294" t="s">
        <v>3983</v>
      </c>
      <c r="BP1799" s="294" t="s">
        <v>3983</v>
      </c>
      <c r="BQ1799" s="294" t="s">
        <v>3983</v>
      </c>
      <c r="BS1799" s="294" t="s">
        <v>3983</v>
      </c>
      <c r="BT1799" s="294" t="s">
        <v>3983</v>
      </c>
      <c r="BU1799" s="294" t="s">
        <v>3983</v>
      </c>
      <c r="BV1799" s="294" t="s">
        <v>3983</v>
      </c>
      <c r="BW1799" s="294" t="s">
        <v>3983</v>
      </c>
      <c r="BY1799" s="294" t="s">
        <v>3983</v>
      </c>
    </row>
    <row r="1800" spans="1:77">
      <c r="A1800" s="301">
        <v>1834</v>
      </c>
      <c r="B1800" s="302" t="s">
        <v>4484</v>
      </c>
      <c r="C1800" s="301" t="s">
        <v>5749</v>
      </c>
      <c r="D1800" s="302" t="s">
        <v>4139</v>
      </c>
      <c r="E1800" s="303">
        <v>611.11</v>
      </c>
      <c r="F1800" s="294">
        <v>512.79999999999995</v>
      </c>
      <c r="G1800" s="294">
        <v>512.79999999999995</v>
      </c>
      <c r="H1800" s="294">
        <v>0.95599999999999996</v>
      </c>
      <c r="I1800" s="294">
        <v>206420</v>
      </c>
      <c r="K1800" s="294">
        <v>0.58489999999999998</v>
      </c>
      <c r="L1800" s="294">
        <v>484</v>
      </c>
      <c r="M1800" s="294">
        <v>488.88799999999998</v>
      </c>
      <c r="N1800" s="294">
        <v>0.95650000000000002</v>
      </c>
      <c r="O1800" s="294">
        <v>172770</v>
      </c>
      <c r="Q1800" s="294">
        <v>0.50160000000000005</v>
      </c>
      <c r="R1800" s="294">
        <v>507.6</v>
      </c>
      <c r="S1800" s="294">
        <v>507.6</v>
      </c>
      <c r="T1800" s="294">
        <v>0.94320000000000004</v>
      </c>
      <c r="U1800" s="294">
        <v>134990</v>
      </c>
      <c r="W1800" s="294">
        <v>0.3916</v>
      </c>
      <c r="X1800" s="294">
        <v>520</v>
      </c>
      <c r="Y1800" s="294">
        <v>520</v>
      </c>
      <c r="Z1800" s="294">
        <v>0.93110000000000004</v>
      </c>
      <c r="AA1800" s="294">
        <v>176190</v>
      </c>
      <c r="AC1800" s="294">
        <v>0.48909999999999998</v>
      </c>
      <c r="AD1800" s="294">
        <v>502</v>
      </c>
      <c r="AE1800" s="294">
        <v>502</v>
      </c>
      <c r="AF1800" s="294">
        <v>0.94120000000000004</v>
      </c>
      <c r="AG1800" s="294">
        <v>68130</v>
      </c>
      <c r="AI1800" s="294">
        <v>0.1938</v>
      </c>
      <c r="AJ1800" s="294">
        <v>498.4</v>
      </c>
      <c r="AK1800" s="294">
        <v>498.4</v>
      </c>
      <c r="AL1800" s="294">
        <v>0.92649999999999999</v>
      </c>
      <c r="AM1800" s="294">
        <v>112050</v>
      </c>
      <c r="AO1800" s="294">
        <v>0.33710000000000001</v>
      </c>
      <c r="AP1800" s="294">
        <v>437.6</v>
      </c>
      <c r="AQ1800" s="294">
        <v>488.88799999999998</v>
      </c>
      <c r="AR1800" s="294">
        <v>0.90949999999999998</v>
      </c>
      <c r="AS1800" s="294">
        <v>12160</v>
      </c>
      <c r="AU1800" s="294">
        <v>4.1099999999999998E-2</v>
      </c>
      <c r="AV1800" s="294">
        <v>491.2</v>
      </c>
      <c r="AW1800" s="294">
        <v>491.2</v>
      </c>
      <c r="AX1800" s="294">
        <v>0.85319999999999996</v>
      </c>
      <c r="AY1800" s="294">
        <v>14820</v>
      </c>
      <c r="BA1800" s="294">
        <v>4.9099999999999998E-2</v>
      </c>
      <c r="BB1800" s="294">
        <v>480</v>
      </c>
      <c r="BC1800" s="294">
        <v>488.88799999999998</v>
      </c>
      <c r="BD1800" s="294">
        <v>0.92310000000000003</v>
      </c>
      <c r="BE1800" s="294">
        <v>120940</v>
      </c>
      <c r="BG1800" s="294">
        <v>0.3669</v>
      </c>
      <c r="BH1800" s="294">
        <v>480</v>
      </c>
      <c r="BI1800" s="294">
        <v>510</v>
      </c>
      <c r="BJ1800" s="294">
        <v>0.91559999999999997</v>
      </c>
      <c r="BK1800" s="294">
        <v>221100</v>
      </c>
      <c r="BL1800" s="294" t="e">
        <f>BK1800-#REF!</f>
        <v>#REF!</v>
      </c>
      <c r="BM1800" s="294">
        <v>0.67620000000000002</v>
      </c>
      <c r="BN1800" s="294">
        <v>488</v>
      </c>
      <c r="BO1800" s="294">
        <v>488.88799999999998</v>
      </c>
      <c r="BP1800" s="294">
        <v>0.93920000000000003</v>
      </c>
      <c r="BQ1800" s="294">
        <v>151510</v>
      </c>
      <c r="BS1800" s="294">
        <v>0.4919</v>
      </c>
      <c r="BT1800" s="294">
        <v>430</v>
      </c>
      <c r="BU1800" s="294">
        <v>488.88799999999998</v>
      </c>
      <c r="BV1800" s="294">
        <v>0.98270000000000002</v>
      </c>
      <c r="BW1800" s="294">
        <v>283490</v>
      </c>
      <c r="BX1800" s="294" t="e">
        <f>BW1800-#REF!</f>
        <v>#REF!</v>
      </c>
      <c r="BY1800" s="294">
        <v>0.90169999999999995</v>
      </c>
    </row>
    <row r="1801" spans="1:77">
      <c r="A1801" s="301">
        <v>1835</v>
      </c>
      <c r="B1801" s="302" t="s">
        <v>4484</v>
      </c>
      <c r="C1801" s="301" t="s">
        <v>5750</v>
      </c>
      <c r="D1801" s="302" t="s">
        <v>4139</v>
      </c>
      <c r="E1801" s="303">
        <v>134</v>
      </c>
      <c r="F1801" s="294">
        <v>145.19999999999999</v>
      </c>
      <c r="G1801" s="294">
        <v>145.19999999999999</v>
      </c>
      <c r="H1801" s="294">
        <v>0.90479999999999994</v>
      </c>
      <c r="I1801" s="294">
        <v>38058</v>
      </c>
      <c r="K1801" s="294">
        <v>0.40239999999999998</v>
      </c>
      <c r="L1801" s="294">
        <v>123.6</v>
      </c>
      <c r="M1801" s="294">
        <v>123.6</v>
      </c>
      <c r="N1801" s="294">
        <v>0.94499999999999995</v>
      </c>
      <c r="O1801" s="294">
        <v>20457</v>
      </c>
      <c r="Q1801" s="294">
        <v>0.2354</v>
      </c>
      <c r="R1801" s="294">
        <v>109.8</v>
      </c>
      <c r="S1801" s="294">
        <v>109.8</v>
      </c>
      <c r="T1801" s="294">
        <v>0.96629999999999994</v>
      </c>
      <c r="U1801" s="294">
        <v>26226</v>
      </c>
      <c r="W1801" s="294">
        <v>0.34329999999999999</v>
      </c>
      <c r="X1801" s="294">
        <v>117</v>
      </c>
      <c r="Y1801" s="294">
        <v>117</v>
      </c>
      <c r="Z1801" s="294">
        <v>0.97370000000000001</v>
      </c>
      <c r="AA1801" s="294">
        <v>25290</v>
      </c>
      <c r="AC1801" s="294">
        <v>0.2984</v>
      </c>
      <c r="AD1801" s="294">
        <v>21.6</v>
      </c>
      <c r="AE1801" s="294">
        <v>107.2</v>
      </c>
      <c r="AF1801" s="294">
        <v>0.64610000000000001</v>
      </c>
      <c r="AG1801" s="294">
        <v>1347</v>
      </c>
      <c r="AI1801" s="294">
        <v>0.12970000000000001</v>
      </c>
      <c r="AJ1801" s="294">
        <v>13.2</v>
      </c>
      <c r="AK1801" s="294">
        <v>107.2</v>
      </c>
      <c r="AL1801" s="294">
        <v>0.60629999999999995</v>
      </c>
      <c r="AM1801" s="294">
        <v>993</v>
      </c>
      <c r="AO1801" s="294">
        <v>0.17230000000000001</v>
      </c>
      <c r="AP1801" s="294">
        <v>10.199999999999999</v>
      </c>
      <c r="AQ1801" s="294">
        <v>107.2</v>
      </c>
      <c r="AR1801" s="294">
        <v>0.52229999999999999</v>
      </c>
      <c r="AS1801" s="294">
        <v>1125</v>
      </c>
      <c r="AU1801" s="294">
        <v>0.2838</v>
      </c>
      <c r="AV1801" s="294">
        <v>18</v>
      </c>
      <c r="AW1801" s="294">
        <v>107.2</v>
      </c>
      <c r="AX1801" s="294">
        <v>0.52679999999999993</v>
      </c>
      <c r="AY1801" s="294">
        <v>1092</v>
      </c>
      <c r="BA1801" s="294">
        <v>0.16</v>
      </c>
      <c r="BB1801" s="294">
        <v>17.399999999999999</v>
      </c>
      <c r="BC1801" s="294">
        <v>107.2</v>
      </c>
      <c r="BD1801" s="294">
        <v>0.45729999999999998</v>
      </c>
      <c r="BE1801" s="294">
        <v>1590</v>
      </c>
      <c r="BG1801" s="294">
        <v>0.26860000000000001</v>
      </c>
      <c r="BH1801" s="294">
        <v>107.4</v>
      </c>
      <c r="BI1801" s="294">
        <v>107.4</v>
      </c>
      <c r="BJ1801" s="294">
        <v>0.89510000000000001</v>
      </c>
      <c r="BK1801" s="294">
        <v>6399</v>
      </c>
      <c r="BM1801" s="294">
        <v>8.9499999999999996E-2</v>
      </c>
      <c r="BN1801" s="294">
        <v>126.6</v>
      </c>
      <c r="BO1801" s="294">
        <v>126.6</v>
      </c>
      <c r="BP1801" s="294">
        <v>0.99139999999999995</v>
      </c>
      <c r="BQ1801" s="294">
        <v>52839</v>
      </c>
      <c r="BR1801" s="294" t="e">
        <f>BQ1801-#REF!</f>
        <v>#REF!</v>
      </c>
      <c r="BS1801" s="294">
        <v>0.62649999999999995</v>
      </c>
      <c r="BT1801" s="294">
        <v>129</v>
      </c>
      <c r="BU1801" s="294">
        <v>130.19999999999999</v>
      </c>
      <c r="BV1801" s="294">
        <v>0.98580000000000001</v>
      </c>
      <c r="BW1801" s="294">
        <v>41109</v>
      </c>
      <c r="BY1801" s="294">
        <v>0.4345</v>
      </c>
    </row>
    <row r="1802" spans="1:77">
      <c r="A1802" s="301">
        <v>1836</v>
      </c>
      <c r="B1802" s="302" t="s">
        <v>4484</v>
      </c>
      <c r="C1802" s="301" t="s">
        <v>5751</v>
      </c>
      <c r="D1802" s="302" t="s">
        <v>4139</v>
      </c>
      <c r="E1802" s="303">
        <v>167</v>
      </c>
      <c r="F1802" s="294">
        <v>93.6</v>
      </c>
      <c r="G1802" s="294">
        <v>133.6</v>
      </c>
      <c r="H1802" s="294">
        <v>0.90069999999999995</v>
      </c>
      <c r="I1802" s="294">
        <v>11400</v>
      </c>
      <c r="K1802" s="294">
        <v>0.18779999999999999</v>
      </c>
      <c r="L1802" s="294">
        <v>0</v>
      </c>
      <c r="M1802" s="294">
        <v>133.6</v>
      </c>
      <c r="N1802" s="294">
        <v>0.79759999999999998</v>
      </c>
      <c r="O1802" s="294">
        <v>12504</v>
      </c>
      <c r="Q1802" s="294">
        <v>0.12620000000000001</v>
      </c>
      <c r="R1802" s="294">
        <v>96</v>
      </c>
      <c r="S1802" s="294">
        <v>133.6</v>
      </c>
      <c r="T1802" s="294">
        <v>0.51949999999999996</v>
      </c>
      <c r="U1802" s="294">
        <v>5646</v>
      </c>
      <c r="W1802" s="294">
        <v>0.15720000000000001</v>
      </c>
      <c r="X1802" s="294">
        <v>123</v>
      </c>
      <c r="Y1802" s="294">
        <v>133.6</v>
      </c>
      <c r="Z1802" s="294">
        <v>0.87870000000000004</v>
      </c>
      <c r="AA1802" s="294">
        <v>9906</v>
      </c>
      <c r="AC1802" s="294">
        <v>0.1232</v>
      </c>
      <c r="AD1802" s="294">
        <v>127.8</v>
      </c>
      <c r="AE1802" s="294">
        <v>133.6</v>
      </c>
      <c r="AF1802" s="294">
        <v>0.49890000000000001</v>
      </c>
      <c r="AG1802" s="294">
        <v>6366</v>
      </c>
      <c r="AI1802" s="294">
        <v>0.13420000000000001</v>
      </c>
      <c r="AJ1802" s="294">
        <v>91.8</v>
      </c>
      <c r="AK1802" s="294">
        <v>133.6</v>
      </c>
      <c r="AL1802" s="294">
        <v>0.64810000000000001</v>
      </c>
      <c r="AM1802" s="294">
        <v>6624</v>
      </c>
      <c r="AO1802" s="294">
        <v>0.15459999999999999</v>
      </c>
      <c r="AP1802" s="294">
        <v>118.2</v>
      </c>
      <c r="AQ1802" s="294">
        <v>133.6</v>
      </c>
      <c r="AR1802" s="294">
        <v>0.5353</v>
      </c>
      <c r="AS1802" s="294">
        <v>8217</v>
      </c>
      <c r="AU1802" s="294">
        <v>0.17460000000000001</v>
      </c>
      <c r="AV1802" s="294">
        <v>0</v>
      </c>
      <c r="AW1802" s="294">
        <v>133.6</v>
      </c>
      <c r="AX1802" s="294">
        <v>0.59699999999999998</v>
      </c>
      <c r="AY1802" s="294">
        <v>10671</v>
      </c>
      <c r="BA1802" s="294">
        <v>0.1487</v>
      </c>
      <c r="BB1802" s="294">
        <v>114.6</v>
      </c>
      <c r="BC1802" s="294">
        <v>133.6</v>
      </c>
      <c r="BD1802" s="294">
        <v>0.68540000000000001</v>
      </c>
      <c r="BE1802" s="294">
        <v>12585</v>
      </c>
      <c r="BG1802" s="294">
        <v>0.21540000000000001</v>
      </c>
      <c r="BH1802" s="294">
        <v>108.6</v>
      </c>
      <c r="BI1802" s="294">
        <v>133.6</v>
      </c>
      <c r="BJ1802" s="294">
        <v>0.68969999999999998</v>
      </c>
      <c r="BK1802" s="294">
        <v>11400</v>
      </c>
      <c r="BM1802" s="294">
        <v>0.2046</v>
      </c>
      <c r="BN1802" s="294">
        <v>0</v>
      </c>
      <c r="BO1802" s="294">
        <v>133.6</v>
      </c>
      <c r="BP1802" s="294">
        <v>0.8306</v>
      </c>
      <c r="BQ1802" s="294">
        <v>11436</v>
      </c>
      <c r="BS1802" s="294">
        <v>0.1227</v>
      </c>
      <c r="BT1802" s="294">
        <v>89.4</v>
      </c>
      <c r="BU1802" s="294">
        <v>133.6</v>
      </c>
      <c r="BV1802" s="294">
        <v>0.87050000000000005</v>
      </c>
      <c r="BW1802" s="294">
        <v>14460</v>
      </c>
      <c r="BY1802" s="294">
        <v>0.24970000000000001</v>
      </c>
    </row>
    <row r="1803" spans="1:77">
      <c r="A1803" s="301">
        <v>1837</v>
      </c>
      <c r="B1803" s="302" t="s">
        <v>4484</v>
      </c>
      <c r="C1803" s="301" t="s">
        <v>5752</v>
      </c>
      <c r="D1803" s="302" t="s">
        <v>4139</v>
      </c>
      <c r="E1803" s="303">
        <v>122.22</v>
      </c>
      <c r="F1803" s="294">
        <v>117.84</v>
      </c>
      <c r="G1803" s="294">
        <v>117.84</v>
      </c>
      <c r="H1803" s="294">
        <v>0.91449999999999998</v>
      </c>
      <c r="I1803" s="294">
        <v>20646</v>
      </c>
      <c r="K1803" s="294">
        <v>0.2661</v>
      </c>
      <c r="L1803" s="294">
        <v>137.19999999999999</v>
      </c>
      <c r="M1803" s="294">
        <v>137.19999999999999</v>
      </c>
      <c r="N1803" s="294">
        <v>0.64049999999999996</v>
      </c>
      <c r="O1803" s="294">
        <v>21880</v>
      </c>
      <c r="Q1803" s="294">
        <v>0.3347</v>
      </c>
      <c r="R1803" s="294">
        <v>141</v>
      </c>
      <c r="S1803" s="294">
        <v>141</v>
      </c>
      <c r="T1803" s="294">
        <v>0.75629999999999997</v>
      </c>
      <c r="U1803" s="294">
        <v>18294</v>
      </c>
      <c r="W1803" s="294">
        <v>0.23830000000000001</v>
      </c>
      <c r="X1803" s="294">
        <v>143.6</v>
      </c>
      <c r="Y1803" s="294">
        <v>143.6</v>
      </c>
      <c r="Z1803" s="294">
        <v>0.92679999999999996</v>
      </c>
      <c r="AA1803" s="294">
        <v>18924</v>
      </c>
      <c r="AC1803" s="294">
        <v>0.19109999999999999</v>
      </c>
      <c r="AD1803" s="294">
        <v>148.72</v>
      </c>
      <c r="AE1803" s="294">
        <v>148.72</v>
      </c>
      <c r="AF1803" s="294">
        <v>0.91110000000000002</v>
      </c>
      <c r="AG1803" s="294">
        <v>17392</v>
      </c>
      <c r="AI1803" s="294">
        <v>0.17249999999999999</v>
      </c>
      <c r="AJ1803" s="294">
        <v>116.32</v>
      </c>
      <c r="AK1803" s="294">
        <v>116.32</v>
      </c>
      <c r="AL1803" s="294">
        <v>0.95099999999999996</v>
      </c>
      <c r="AM1803" s="294">
        <v>19930</v>
      </c>
      <c r="AO1803" s="294">
        <v>0.25019999999999998</v>
      </c>
      <c r="AP1803" s="294">
        <v>116.96</v>
      </c>
      <c r="AQ1803" s="294">
        <v>116.96</v>
      </c>
      <c r="AR1803" s="294">
        <v>0.92849999999999999</v>
      </c>
      <c r="AS1803" s="294">
        <v>15936</v>
      </c>
      <c r="AU1803" s="294">
        <v>0.19719999999999999</v>
      </c>
      <c r="AV1803" s="294">
        <v>139.12</v>
      </c>
      <c r="AW1803" s="294">
        <v>139.12</v>
      </c>
      <c r="AX1803" s="294">
        <v>0.9093</v>
      </c>
      <c r="AY1803" s="294">
        <v>23558</v>
      </c>
      <c r="BA1803" s="294">
        <v>0.2586</v>
      </c>
      <c r="BB1803" s="294">
        <v>134.72</v>
      </c>
      <c r="BC1803" s="294">
        <v>134.72</v>
      </c>
      <c r="BD1803" s="294">
        <v>0.94289999999999996</v>
      </c>
      <c r="BE1803" s="294">
        <v>34202</v>
      </c>
      <c r="BG1803" s="294">
        <v>0.3619</v>
      </c>
      <c r="BH1803" s="294">
        <v>138.16</v>
      </c>
      <c r="BI1803" s="294">
        <v>138.16</v>
      </c>
      <c r="BJ1803" s="294">
        <v>0.95579999999999998</v>
      </c>
      <c r="BK1803" s="294">
        <v>28228</v>
      </c>
      <c r="BM1803" s="294">
        <v>0.2873</v>
      </c>
      <c r="BN1803" s="294">
        <v>187.36</v>
      </c>
      <c r="BO1803" s="294">
        <v>187.36</v>
      </c>
      <c r="BP1803" s="294">
        <v>0.91389999999999993</v>
      </c>
      <c r="BQ1803" s="294">
        <v>26976</v>
      </c>
      <c r="BS1803" s="294">
        <v>0.23449999999999999</v>
      </c>
      <c r="BT1803" s="294">
        <v>124.16</v>
      </c>
      <c r="BU1803" s="294">
        <v>124.16</v>
      </c>
      <c r="BV1803" s="294">
        <v>0.9536</v>
      </c>
      <c r="BW1803" s="294">
        <v>29292</v>
      </c>
      <c r="BY1803" s="294">
        <v>0.33250000000000002</v>
      </c>
    </row>
    <row r="1804" spans="1:77">
      <c r="A1804" s="301">
        <v>1838</v>
      </c>
      <c r="B1804" s="302" t="s">
        <v>4484</v>
      </c>
      <c r="C1804" s="301" t="s">
        <v>295</v>
      </c>
      <c r="D1804" s="302" t="s">
        <v>4139</v>
      </c>
      <c r="E1804" s="303">
        <v>200</v>
      </c>
      <c r="F1804" s="294">
        <v>128.96</v>
      </c>
      <c r="G1804" s="294">
        <v>160</v>
      </c>
      <c r="H1804" s="294">
        <v>0.88429999999999997</v>
      </c>
      <c r="I1804" s="294">
        <v>16222</v>
      </c>
      <c r="K1804" s="294">
        <v>0.1976</v>
      </c>
      <c r="L1804" s="294">
        <v>108.8</v>
      </c>
      <c r="M1804" s="294">
        <v>160</v>
      </c>
      <c r="N1804" s="294">
        <v>0.89419999999999999</v>
      </c>
      <c r="O1804" s="294">
        <v>7150</v>
      </c>
      <c r="Q1804" s="294">
        <v>9.8799999999999999E-2</v>
      </c>
      <c r="R1804" s="294">
        <v>105.92</v>
      </c>
      <c r="S1804" s="294">
        <v>160</v>
      </c>
      <c r="T1804" s="294">
        <v>0.92289999999999994</v>
      </c>
      <c r="U1804" s="294">
        <v>1698</v>
      </c>
      <c r="W1804" s="294">
        <v>2.41E-2</v>
      </c>
      <c r="X1804" s="294">
        <v>110.72</v>
      </c>
      <c r="Y1804" s="294">
        <v>160</v>
      </c>
      <c r="Z1804" s="294">
        <v>0.83660000000000001</v>
      </c>
      <c r="AA1804" s="294">
        <v>3736</v>
      </c>
      <c r="AC1804" s="294">
        <v>5.4199999999999998E-2</v>
      </c>
      <c r="AD1804" s="294">
        <v>108.16</v>
      </c>
      <c r="AE1804" s="294">
        <v>160</v>
      </c>
      <c r="AF1804" s="294">
        <v>0.87780000000000002</v>
      </c>
      <c r="AG1804" s="294">
        <v>12310</v>
      </c>
      <c r="AI1804" s="294">
        <v>0.17430000000000001</v>
      </c>
      <c r="AJ1804" s="294">
        <v>88.96</v>
      </c>
      <c r="AK1804" s="294">
        <v>160</v>
      </c>
      <c r="AL1804" s="294">
        <v>0.89190000000000003</v>
      </c>
      <c r="AM1804" s="294">
        <v>13030</v>
      </c>
      <c r="AO1804" s="294">
        <v>0.2281</v>
      </c>
      <c r="AP1804" s="294">
        <v>73.92</v>
      </c>
      <c r="AQ1804" s="294">
        <v>160</v>
      </c>
      <c r="AR1804" s="294">
        <v>0.99590000000000001</v>
      </c>
      <c r="AS1804" s="294">
        <v>6462</v>
      </c>
      <c r="AU1804" s="294">
        <v>0.11799999999999999</v>
      </c>
      <c r="AV1804" s="294">
        <v>107.84</v>
      </c>
      <c r="AW1804" s="294">
        <v>160</v>
      </c>
      <c r="AX1804" s="294">
        <v>0.95019999999999993</v>
      </c>
      <c r="AY1804" s="294">
        <v>17496</v>
      </c>
      <c r="BA1804" s="294">
        <v>0.23719999999999999</v>
      </c>
      <c r="BB1804" s="294">
        <v>91.2</v>
      </c>
      <c r="BC1804" s="294">
        <v>160</v>
      </c>
      <c r="BD1804" s="294">
        <v>0.99760000000000004</v>
      </c>
      <c r="BE1804" s="294">
        <v>15642</v>
      </c>
      <c r="BG1804" s="294">
        <v>0.2311</v>
      </c>
      <c r="BH1804" s="294">
        <v>88.32</v>
      </c>
      <c r="BI1804" s="294">
        <v>160</v>
      </c>
      <c r="BJ1804" s="294">
        <v>0.98939999999999995</v>
      </c>
      <c r="BK1804" s="294">
        <v>15503</v>
      </c>
      <c r="BM1804" s="294">
        <v>0.23849999999999999</v>
      </c>
      <c r="BN1804" s="294">
        <v>106.24</v>
      </c>
      <c r="BO1804" s="294">
        <v>160</v>
      </c>
      <c r="BP1804" s="294">
        <v>0.88519999999999999</v>
      </c>
      <c r="BQ1804" s="294">
        <v>11350</v>
      </c>
      <c r="BS1804" s="294">
        <v>0.17960000000000001</v>
      </c>
      <c r="BT1804" s="294">
        <v>102.72</v>
      </c>
      <c r="BU1804" s="294">
        <v>160</v>
      </c>
      <c r="BV1804" s="294">
        <v>0.93120000000000003</v>
      </c>
      <c r="BW1804" s="294">
        <v>15005</v>
      </c>
      <c r="BY1804" s="294">
        <v>0.2109</v>
      </c>
    </row>
    <row r="1805" spans="1:77">
      <c r="A1805" s="301">
        <v>1839</v>
      </c>
      <c r="B1805" s="302" t="s">
        <v>4484</v>
      </c>
      <c r="C1805" s="301" t="s">
        <v>5753</v>
      </c>
      <c r="D1805" s="302" t="s">
        <v>4652</v>
      </c>
      <c r="E1805" s="303">
        <v>178</v>
      </c>
      <c r="F1805" s="294">
        <v>131.28</v>
      </c>
      <c r="G1805" s="294">
        <v>142.4</v>
      </c>
      <c r="H1805" s="294">
        <v>0.84309999999999996</v>
      </c>
      <c r="I1805" s="294">
        <v>58922</v>
      </c>
      <c r="K1805" s="294" t="s">
        <v>3983</v>
      </c>
      <c r="L1805" s="294">
        <v>162</v>
      </c>
      <c r="M1805" s="294">
        <v>158.19999999999999</v>
      </c>
      <c r="N1805" s="294">
        <v>0.84840000000000004</v>
      </c>
      <c r="O1805" s="294">
        <v>67882</v>
      </c>
      <c r="Q1805" s="294" t="s">
        <v>3983</v>
      </c>
      <c r="R1805" s="294">
        <v>150.80000000000001</v>
      </c>
      <c r="S1805" s="294">
        <v>150.80000000000001</v>
      </c>
      <c r="T1805" s="294">
        <v>0.80999999999999994</v>
      </c>
      <c r="U1805" s="294">
        <v>56784</v>
      </c>
      <c r="W1805" s="294" t="s">
        <v>3983</v>
      </c>
      <c r="X1805" s="294">
        <v>126.24</v>
      </c>
      <c r="Y1805" s="294">
        <v>142.4</v>
      </c>
      <c r="Z1805" s="294">
        <v>0.77</v>
      </c>
      <c r="AA1805" s="294">
        <v>48920</v>
      </c>
      <c r="AC1805" s="294" t="s">
        <v>3983</v>
      </c>
      <c r="AD1805" s="294">
        <v>133.52000000000001</v>
      </c>
      <c r="AE1805" s="294">
        <v>142.4</v>
      </c>
      <c r="AF1805" s="294">
        <v>0.75370000000000004</v>
      </c>
      <c r="AG1805" s="294">
        <v>44762</v>
      </c>
      <c r="AI1805" s="294" t="s">
        <v>3983</v>
      </c>
      <c r="AJ1805" s="294">
        <v>145.19999999999999</v>
      </c>
      <c r="AK1805" s="294">
        <v>145.19999999999999</v>
      </c>
      <c r="AL1805" s="294">
        <v>0.77439999999999998</v>
      </c>
      <c r="AM1805" s="294">
        <v>49498</v>
      </c>
      <c r="AO1805" s="294" t="s">
        <v>3983</v>
      </c>
      <c r="AP1805" s="294">
        <v>128.96</v>
      </c>
      <c r="AQ1805" s="294">
        <v>142.4</v>
      </c>
      <c r="AR1805" s="294">
        <v>0.77979999999999994</v>
      </c>
      <c r="AS1805" s="294">
        <v>45140</v>
      </c>
      <c r="AU1805" s="294" t="s">
        <v>3983</v>
      </c>
      <c r="AV1805" s="294">
        <v>130.16</v>
      </c>
      <c r="AW1805" s="294">
        <v>142.4</v>
      </c>
      <c r="AX1805" s="294">
        <v>0.82799999999999996</v>
      </c>
      <c r="AY1805" s="294">
        <v>45346</v>
      </c>
      <c r="BA1805" s="294" t="s">
        <v>3983</v>
      </c>
      <c r="BB1805" s="294">
        <v>96</v>
      </c>
      <c r="BC1805" s="294">
        <v>142.4</v>
      </c>
      <c r="BD1805" s="294">
        <v>0.76790000000000003</v>
      </c>
      <c r="BE1805" s="294">
        <v>36608</v>
      </c>
      <c r="BG1805" s="294" t="s">
        <v>3983</v>
      </c>
      <c r="BH1805" s="294">
        <v>96</v>
      </c>
      <c r="BI1805" s="294">
        <v>142.4</v>
      </c>
      <c r="BJ1805" s="294">
        <v>0.77480000000000004</v>
      </c>
      <c r="BK1805" s="294">
        <v>38460</v>
      </c>
      <c r="BM1805" s="294" t="s">
        <v>3983</v>
      </c>
      <c r="BN1805" s="294">
        <v>154</v>
      </c>
      <c r="BO1805" s="294">
        <v>150</v>
      </c>
      <c r="BP1805" s="294">
        <v>0.77349999999999997</v>
      </c>
      <c r="BQ1805" s="294">
        <v>48400</v>
      </c>
      <c r="BS1805" s="294" t="s">
        <v>3983</v>
      </c>
      <c r="BT1805" s="294">
        <v>154</v>
      </c>
      <c r="BU1805" s="294">
        <v>158</v>
      </c>
      <c r="BV1805" s="294">
        <v>0.75900000000000001</v>
      </c>
      <c r="BW1805" s="294">
        <v>47500</v>
      </c>
      <c r="BY1805" s="294" t="s">
        <v>3983</v>
      </c>
    </row>
    <row r="1806" spans="1:77">
      <c r="A1806" s="301">
        <v>1840</v>
      </c>
      <c r="B1806" s="302" t="s">
        <v>4484</v>
      </c>
      <c r="C1806" s="301" t="s">
        <v>5754</v>
      </c>
      <c r="D1806" s="302" t="s">
        <v>4139</v>
      </c>
      <c r="E1806" s="303">
        <v>200</v>
      </c>
      <c r="F1806" s="294">
        <v>1.6</v>
      </c>
      <c r="G1806" s="294">
        <v>2</v>
      </c>
      <c r="H1806" s="294">
        <v>0.94650000000000001</v>
      </c>
      <c r="I1806" s="294">
        <v>212</v>
      </c>
      <c r="K1806" s="294">
        <v>4.7000000000000002E-3</v>
      </c>
      <c r="L1806" s="294">
        <v>2</v>
      </c>
      <c r="M1806" s="294">
        <v>2</v>
      </c>
      <c r="N1806" s="294">
        <v>0.9667</v>
      </c>
      <c r="O1806" s="294">
        <v>232</v>
      </c>
      <c r="Q1806" s="294">
        <v>4.7999999999999996E-3</v>
      </c>
      <c r="R1806" s="294">
        <v>2.16</v>
      </c>
      <c r="S1806" s="294">
        <v>2</v>
      </c>
      <c r="T1806" s="294">
        <v>0.98580000000000001</v>
      </c>
      <c r="U1806" s="294">
        <v>276</v>
      </c>
      <c r="W1806" s="294">
        <v>5.7999999999999996E-3</v>
      </c>
      <c r="X1806" s="294">
        <v>0.8</v>
      </c>
      <c r="Y1806" s="294">
        <v>2</v>
      </c>
      <c r="Z1806" s="294">
        <v>0.82320000000000004</v>
      </c>
      <c r="AA1806" s="294">
        <v>484</v>
      </c>
      <c r="AC1806" s="294">
        <v>1.1900000000000001E-2</v>
      </c>
      <c r="AD1806" s="294">
        <v>148</v>
      </c>
      <c r="AE1806" s="294">
        <v>160</v>
      </c>
      <c r="AF1806" s="294">
        <v>0.4667</v>
      </c>
      <c r="AG1806" s="294">
        <v>560</v>
      </c>
      <c r="AI1806" s="294">
        <v>2.1100000000000001E-2</v>
      </c>
      <c r="AJ1806" s="294">
        <v>164</v>
      </c>
      <c r="AK1806" s="294">
        <v>160</v>
      </c>
      <c r="AL1806" s="294">
        <v>0.68499999999999994</v>
      </c>
      <c r="AM1806" s="294">
        <v>18440</v>
      </c>
      <c r="AO1806" s="294">
        <v>0.22800000000000001</v>
      </c>
      <c r="AP1806" s="294">
        <v>176</v>
      </c>
      <c r="AQ1806" s="294">
        <v>164</v>
      </c>
      <c r="AR1806" s="294">
        <v>0.70889999999999997</v>
      </c>
      <c r="AS1806" s="294">
        <v>15000</v>
      </c>
      <c r="AU1806" s="294">
        <v>0.16159999999999999</v>
      </c>
      <c r="AV1806" s="294">
        <v>184</v>
      </c>
      <c r="AW1806" s="294">
        <v>184</v>
      </c>
      <c r="AX1806" s="294">
        <v>0.81889999999999996</v>
      </c>
      <c r="AY1806" s="294">
        <v>28200</v>
      </c>
      <c r="BA1806" s="294">
        <v>0.26</v>
      </c>
      <c r="BB1806" s="294">
        <v>128</v>
      </c>
      <c r="BC1806" s="294">
        <v>184</v>
      </c>
      <c r="BD1806" s="294">
        <v>0.99219999999999997</v>
      </c>
      <c r="BE1806" s="294">
        <v>25200</v>
      </c>
      <c r="BG1806" s="294">
        <v>0.26669999999999999</v>
      </c>
      <c r="BH1806" s="294">
        <v>140</v>
      </c>
      <c r="BI1806" s="294">
        <v>160</v>
      </c>
      <c r="BJ1806" s="294">
        <v>0.98860000000000003</v>
      </c>
      <c r="BK1806" s="294">
        <v>24200</v>
      </c>
      <c r="BM1806" s="294">
        <v>0.23499999999999999</v>
      </c>
      <c r="BN1806" s="294">
        <v>152</v>
      </c>
      <c r="BO1806" s="294">
        <v>160</v>
      </c>
      <c r="BP1806" s="294">
        <v>0.99009999999999998</v>
      </c>
      <c r="BQ1806" s="294">
        <v>27760</v>
      </c>
      <c r="BS1806" s="294">
        <v>0.27450000000000002</v>
      </c>
      <c r="BT1806" s="294">
        <v>112</v>
      </c>
      <c r="BU1806" s="294">
        <v>160</v>
      </c>
      <c r="BV1806" s="294">
        <v>0.98929999999999996</v>
      </c>
      <c r="BW1806" s="294">
        <v>22160</v>
      </c>
      <c r="BY1806" s="294">
        <v>0.26879999999999998</v>
      </c>
    </row>
    <row r="1807" spans="1:77">
      <c r="A1807" s="301">
        <v>1841</v>
      </c>
      <c r="B1807" s="302" t="s">
        <v>4484</v>
      </c>
      <c r="C1807" s="301" t="s">
        <v>5755</v>
      </c>
      <c r="D1807" s="302" t="s">
        <v>4139</v>
      </c>
      <c r="E1807" s="303">
        <v>133.33000000000001</v>
      </c>
      <c r="F1807" s="294">
        <v>142</v>
      </c>
      <c r="G1807" s="294">
        <v>142</v>
      </c>
      <c r="H1807" s="294">
        <v>0.82679999999999998</v>
      </c>
      <c r="I1807" s="294">
        <v>55440</v>
      </c>
      <c r="J1807" s="294" t="e">
        <f>I1807-#REF!</f>
        <v>#REF!</v>
      </c>
      <c r="K1807" s="294">
        <v>0.65590000000000004</v>
      </c>
      <c r="L1807" s="294">
        <v>140</v>
      </c>
      <c r="M1807" s="294">
        <v>140</v>
      </c>
      <c r="N1807" s="294">
        <v>0.81279999999999997</v>
      </c>
      <c r="O1807" s="294">
        <v>44000</v>
      </c>
      <c r="Q1807" s="294">
        <v>0.51980000000000004</v>
      </c>
      <c r="R1807" s="294">
        <v>164</v>
      </c>
      <c r="S1807" s="294">
        <v>164</v>
      </c>
      <c r="T1807" s="294">
        <v>0.73849999999999993</v>
      </c>
      <c r="U1807" s="294">
        <v>44660</v>
      </c>
      <c r="W1807" s="294">
        <v>0.51219999999999999</v>
      </c>
      <c r="X1807" s="294">
        <v>134</v>
      </c>
      <c r="Y1807" s="294">
        <v>158</v>
      </c>
      <c r="Z1807" s="294">
        <v>0.72250000000000003</v>
      </c>
      <c r="AA1807" s="294">
        <v>49340</v>
      </c>
      <c r="AB1807" s="294" t="e">
        <f>AA1807-#REF!</f>
        <v>#REF!</v>
      </c>
      <c r="AC1807" s="294">
        <v>0.68510000000000004</v>
      </c>
      <c r="AD1807" s="294">
        <v>126</v>
      </c>
      <c r="AE1807" s="294">
        <v>148</v>
      </c>
      <c r="AF1807" s="294">
        <v>0.79279999999999995</v>
      </c>
      <c r="AG1807" s="294">
        <v>50800</v>
      </c>
      <c r="AH1807" s="294" t="e">
        <f>AG1807-#REF!</f>
        <v>#REF!</v>
      </c>
      <c r="AI1807" s="294">
        <v>0.68359999999999999</v>
      </c>
      <c r="AJ1807" s="294">
        <v>4</v>
      </c>
      <c r="AK1807" s="294">
        <v>106.664</v>
      </c>
      <c r="AL1807" s="294">
        <v>0.79079999999999995</v>
      </c>
      <c r="AM1807" s="294">
        <v>27440</v>
      </c>
      <c r="AN1807" s="294" t="e">
        <f>AM1807-#REF!</f>
        <v>#REF!</v>
      </c>
      <c r="AO1807" s="294">
        <v>12.0486</v>
      </c>
      <c r="AP1807" s="294">
        <v>22</v>
      </c>
      <c r="AQ1807" s="294">
        <v>106.664</v>
      </c>
      <c r="AR1807" s="294">
        <v>0.6391</v>
      </c>
      <c r="AS1807" s="294">
        <v>2160</v>
      </c>
      <c r="AU1807" s="294">
        <v>0.20649999999999999</v>
      </c>
      <c r="AV1807" s="294">
        <v>16</v>
      </c>
      <c r="AW1807" s="294">
        <v>106.664</v>
      </c>
      <c r="AX1807" s="294">
        <v>0.57840000000000003</v>
      </c>
      <c r="AY1807" s="294">
        <v>1920</v>
      </c>
      <c r="BA1807" s="294">
        <v>0.28820000000000001</v>
      </c>
      <c r="BB1807" s="294">
        <v>26</v>
      </c>
      <c r="BC1807" s="294">
        <v>106.664</v>
      </c>
      <c r="BD1807" s="294">
        <v>0.60780000000000001</v>
      </c>
      <c r="BE1807" s="294">
        <v>2200</v>
      </c>
      <c r="BG1807" s="294">
        <v>0.18709999999999999</v>
      </c>
      <c r="BH1807" s="294">
        <v>136</v>
      </c>
      <c r="BI1807" s="294">
        <v>106.664</v>
      </c>
      <c r="BJ1807" s="294">
        <v>0.87549999999999994</v>
      </c>
      <c r="BK1807" s="294">
        <v>22360</v>
      </c>
      <c r="BM1807" s="294">
        <v>0.25240000000000001</v>
      </c>
      <c r="BN1807" s="294">
        <v>124</v>
      </c>
      <c r="BO1807" s="294">
        <v>146</v>
      </c>
      <c r="BP1807" s="294">
        <v>0.96699999999999997</v>
      </c>
      <c r="BQ1807" s="294">
        <v>55040</v>
      </c>
      <c r="BR1807" s="294" t="e">
        <f>BQ1807-#REF!</f>
        <v>#REF!</v>
      </c>
      <c r="BS1807" s="294">
        <v>0.68310000000000004</v>
      </c>
      <c r="BT1807" s="294">
        <v>124</v>
      </c>
      <c r="BU1807" s="294">
        <v>136</v>
      </c>
      <c r="BV1807" s="294">
        <v>0.96460000000000001</v>
      </c>
      <c r="BW1807" s="294">
        <v>42540</v>
      </c>
      <c r="BY1807" s="294">
        <v>0.47799999999999998</v>
      </c>
    </row>
    <row r="1808" spans="1:77">
      <c r="A1808" s="301">
        <v>1842</v>
      </c>
      <c r="B1808" s="302" t="s">
        <v>4484</v>
      </c>
      <c r="C1808" s="301" t="s">
        <v>5756</v>
      </c>
      <c r="D1808" s="302" t="s">
        <v>4139</v>
      </c>
      <c r="E1808" s="303">
        <v>176</v>
      </c>
      <c r="F1808" s="294">
        <v>144.6</v>
      </c>
      <c r="G1808" s="294">
        <v>144.6</v>
      </c>
      <c r="H1808" s="294">
        <v>1.0243</v>
      </c>
      <c r="I1808" s="294">
        <v>54148</v>
      </c>
      <c r="K1808" s="294">
        <v>0.50780000000000003</v>
      </c>
      <c r="L1808" s="294">
        <v>156.19999999999999</v>
      </c>
      <c r="M1808" s="294">
        <v>154</v>
      </c>
      <c r="N1808" s="294">
        <v>0.99029999999999996</v>
      </c>
      <c r="O1808" s="294">
        <v>65050</v>
      </c>
      <c r="Q1808" s="294">
        <v>0.56530000000000002</v>
      </c>
      <c r="R1808" s="294">
        <v>163</v>
      </c>
      <c r="S1808" s="294">
        <v>163</v>
      </c>
      <c r="T1808" s="294">
        <v>0</v>
      </c>
      <c r="U1808" s="294">
        <v>0</v>
      </c>
      <c r="W1808" s="294">
        <v>0.53639999999999999</v>
      </c>
      <c r="X1808" s="294">
        <v>144.19999999999999</v>
      </c>
      <c r="Y1808" s="294">
        <v>144.19999999999999</v>
      </c>
      <c r="Z1808" s="294">
        <v>1.5964</v>
      </c>
      <c r="AA1808" s="294">
        <v>120016</v>
      </c>
      <c r="AB1808" s="294" t="e">
        <f>AA1808-#REF!</f>
        <v>#REF!</v>
      </c>
      <c r="AC1808" s="294">
        <v>0.70079999999999998</v>
      </c>
      <c r="AD1808" s="294">
        <v>154</v>
      </c>
      <c r="AE1808" s="294">
        <v>154</v>
      </c>
      <c r="AF1808" s="294">
        <v>0.96809999999999996</v>
      </c>
      <c r="AG1808" s="294">
        <v>65538</v>
      </c>
      <c r="AI1808" s="294">
        <v>0.59089999999999998</v>
      </c>
      <c r="AJ1808" s="294">
        <v>177</v>
      </c>
      <c r="AK1808" s="294">
        <v>189.2</v>
      </c>
      <c r="AL1808" s="294">
        <v>0.97670000000000001</v>
      </c>
      <c r="AM1808" s="294">
        <v>52482</v>
      </c>
      <c r="AO1808" s="294">
        <v>0.42170000000000002</v>
      </c>
      <c r="AP1808" s="294">
        <v>173.4</v>
      </c>
      <c r="AQ1808" s="294">
        <v>171</v>
      </c>
      <c r="AR1808" s="294">
        <v>1.3993</v>
      </c>
      <c r="AS1808" s="294">
        <v>19016</v>
      </c>
      <c r="AU1808" s="294">
        <v>0.1053</v>
      </c>
      <c r="AV1808" s="294">
        <v>21.6</v>
      </c>
      <c r="AW1808" s="294">
        <v>140.80000000000001</v>
      </c>
      <c r="AX1808" s="294" t="e">
        <v>#DIV/0!</v>
      </c>
      <c r="AY1808" s="294">
        <v>1778</v>
      </c>
      <c r="BA1808" s="294">
        <v>0</v>
      </c>
      <c r="BB1808" s="294">
        <v>178.96</v>
      </c>
      <c r="BC1808" s="294">
        <v>178.96</v>
      </c>
      <c r="BD1808" s="294">
        <v>1.1864999999999999</v>
      </c>
      <c r="BE1808" s="294">
        <v>66622</v>
      </c>
      <c r="BG1808" s="294">
        <v>0.42170000000000002</v>
      </c>
      <c r="BH1808" s="294">
        <v>180.72</v>
      </c>
      <c r="BI1808" s="294">
        <v>180.72</v>
      </c>
      <c r="BJ1808" s="294">
        <v>0.98849999999999993</v>
      </c>
      <c r="BK1808" s="294">
        <v>76552</v>
      </c>
      <c r="BM1808" s="294">
        <v>0.57599999999999996</v>
      </c>
      <c r="BN1808" s="294">
        <v>185.6</v>
      </c>
      <c r="BO1808" s="294">
        <v>185.6</v>
      </c>
      <c r="BP1808" s="294">
        <v>1.0043</v>
      </c>
      <c r="BQ1808" s="294">
        <v>67472</v>
      </c>
      <c r="BS1808" s="294">
        <v>0.53869999999999996</v>
      </c>
      <c r="BT1808" s="294">
        <v>181.36</v>
      </c>
      <c r="BU1808" s="294">
        <v>181.36</v>
      </c>
      <c r="BV1808" s="294">
        <v>1.0150999999999999</v>
      </c>
      <c r="BW1808" s="294">
        <v>73770</v>
      </c>
      <c r="BY1808" s="294">
        <v>0.53859999999999997</v>
      </c>
    </row>
    <row r="1809" spans="1:77">
      <c r="A1809" s="301">
        <v>1843</v>
      </c>
      <c r="B1809" s="302" t="s">
        <v>4484</v>
      </c>
      <c r="C1809" s="301" t="s">
        <v>5757</v>
      </c>
      <c r="D1809" s="302" t="s">
        <v>4139</v>
      </c>
      <c r="E1809" s="303">
        <v>137</v>
      </c>
      <c r="F1809" s="294">
        <v>142.91999999999999</v>
      </c>
      <c r="G1809" s="294">
        <v>142.91999999999999</v>
      </c>
      <c r="H1809" s="294">
        <v>0.93189999999999995</v>
      </c>
      <c r="I1809" s="294">
        <v>15247</v>
      </c>
      <c r="K1809" s="294">
        <v>0.159</v>
      </c>
      <c r="L1809" s="294">
        <v>143.88</v>
      </c>
      <c r="M1809" s="294">
        <v>143.88</v>
      </c>
      <c r="N1809" s="294">
        <v>0.88419999999999999</v>
      </c>
      <c r="O1809" s="294">
        <v>20245</v>
      </c>
      <c r="Q1809" s="294">
        <v>0.21390000000000001</v>
      </c>
      <c r="R1809" s="294">
        <v>141.24</v>
      </c>
      <c r="S1809" s="294">
        <v>141.24</v>
      </c>
      <c r="T1809" s="294">
        <v>0.78690000000000004</v>
      </c>
      <c r="U1809" s="294">
        <v>12250</v>
      </c>
      <c r="W1809" s="294">
        <v>0.15310000000000001</v>
      </c>
      <c r="X1809" s="294">
        <v>143.04</v>
      </c>
      <c r="Y1809" s="294">
        <v>141.24</v>
      </c>
      <c r="Z1809" s="294">
        <v>0.74260000000000004</v>
      </c>
      <c r="AA1809" s="294">
        <v>14774</v>
      </c>
      <c r="AC1809" s="294">
        <v>0.18690000000000001</v>
      </c>
      <c r="AD1809" s="294">
        <v>174.12</v>
      </c>
      <c r="AE1809" s="294">
        <v>174.12</v>
      </c>
      <c r="AF1809" s="294">
        <v>0.71109999999999995</v>
      </c>
      <c r="AG1809" s="294">
        <v>9305</v>
      </c>
      <c r="AI1809" s="294">
        <v>0.10100000000000001</v>
      </c>
      <c r="AJ1809" s="294">
        <v>179.88</v>
      </c>
      <c r="AK1809" s="294">
        <v>174.12</v>
      </c>
      <c r="AL1809" s="294">
        <v>0.90039999999999998</v>
      </c>
      <c r="AM1809" s="294">
        <v>25607</v>
      </c>
      <c r="AO1809" s="294">
        <v>0.21959999999999999</v>
      </c>
      <c r="AP1809" s="294">
        <v>167.76</v>
      </c>
      <c r="AQ1809" s="294">
        <v>179.88</v>
      </c>
      <c r="AR1809" s="294">
        <v>0.86</v>
      </c>
      <c r="AS1809" s="294">
        <v>19049</v>
      </c>
      <c r="AU1809" s="294">
        <v>0.17749999999999999</v>
      </c>
      <c r="AV1809" s="294">
        <v>166.56</v>
      </c>
      <c r="AW1809" s="294">
        <v>167.76</v>
      </c>
      <c r="AX1809" s="294">
        <v>0.77800000000000002</v>
      </c>
      <c r="AY1809" s="294">
        <v>15895</v>
      </c>
      <c r="BA1809" s="294">
        <v>0.1704</v>
      </c>
      <c r="BB1809" s="294">
        <v>171.36</v>
      </c>
      <c r="BC1809" s="294">
        <v>166.56</v>
      </c>
      <c r="BD1809" s="294">
        <v>0.86990000000000001</v>
      </c>
      <c r="BE1809" s="294">
        <v>24682</v>
      </c>
      <c r="BG1809" s="294">
        <v>0.22259999999999999</v>
      </c>
      <c r="BH1809" s="294">
        <v>159.84</v>
      </c>
      <c r="BI1809" s="294">
        <v>171.36</v>
      </c>
      <c r="BJ1809" s="294">
        <v>0.84770000000000001</v>
      </c>
      <c r="BK1809" s="294">
        <v>18191</v>
      </c>
      <c r="BM1809" s="294">
        <v>0.18049999999999999</v>
      </c>
      <c r="BN1809" s="294">
        <v>165.72</v>
      </c>
      <c r="BO1809" s="294">
        <v>159.84</v>
      </c>
      <c r="BP1809" s="294">
        <v>0.93269999999999997</v>
      </c>
      <c r="BQ1809" s="294">
        <v>30845</v>
      </c>
      <c r="BS1809" s="294">
        <v>0.29699999999999999</v>
      </c>
      <c r="BT1809" s="294">
        <v>191.64</v>
      </c>
      <c r="BU1809" s="294">
        <v>191.64</v>
      </c>
      <c r="BV1809" s="294">
        <v>0.92349999999999999</v>
      </c>
      <c r="BW1809" s="294">
        <v>33807</v>
      </c>
      <c r="BY1809" s="294">
        <v>0.25679999999999997</v>
      </c>
    </row>
    <row r="1810" spans="1:77">
      <c r="A1810" s="301">
        <v>1844</v>
      </c>
      <c r="B1810" s="302" t="s">
        <v>4484</v>
      </c>
      <c r="C1810" s="301" t="s">
        <v>5758</v>
      </c>
      <c r="D1810" s="302" t="s">
        <v>4139</v>
      </c>
      <c r="E1810" s="303">
        <v>132</v>
      </c>
      <c r="F1810" s="294">
        <v>162.96</v>
      </c>
      <c r="G1810" s="294">
        <v>162.96</v>
      </c>
      <c r="H1810" s="294">
        <v>0.66049999999999998</v>
      </c>
      <c r="I1810" s="294">
        <v>22481</v>
      </c>
      <c r="K1810" s="294">
        <v>0.29010000000000002</v>
      </c>
      <c r="L1810" s="294">
        <v>185.04</v>
      </c>
      <c r="M1810" s="294">
        <v>185.04</v>
      </c>
      <c r="N1810" s="294">
        <v>0.65069999999999995</v>
      </c>
      <c r="O1810" s="294">
        <v>19232</v>
      </c>
      <c r="Q1810" s="294">
        <v>0.2147</v>
      </c>
      <c r="R1810" s="294">
        <v>189.36</v>
      </c>
      <c r="S1810" s="294">
        <v>189.36</v>
      </c>
      <c r="T1810" s="294">
        <v>0.62949999999999995</v>
      </c>
      <c r="U1810" s="294">
        <v>18269</v>
      </c>
      <c r="W1810" s="294">
        <v>0.21290000000000001</v>
      </c>
      <c r="X1810" s="294">
        <v>178.64</v>
      </c>
      <c r="Y1810" s="294">
        <v>189.36</v>
      </c>
      <c r="Z1810" s="294">
        <v>0.57679999999999998</v>
      </c>
      <c r="AA1810" s="294">
        <v>12701</v>
      </c>
      <c r="AC1810" s="294">
        <v>0.16569999999999999</v>
      </c>
      <c r="AD1810" s="294">
        <v>202</v>
      </c>
      <c r="AE1810" s="294">
        <v>191.04</v>
      </c>
      <c r="AF1810" s="294">
        <v>0.59819999999999995</v>
      </c>
      <c r="AG1810" s="294">
        <v>5816</v>
      </c>
      <c r="AI1810" s="294">
        <v>6.4699999999999994E-2</v>
      </c>
      <c r="AJ1810" s="294">
        <v>191.18</v>
      </c>
      <c r="AK1810" s="294">
        <v>191.18</v>
      </c>
      <c r="AL1810" s="294">
        <v>0.60589999999999999</v>
      </c>
      <c r="AM1810" s="294">
        <v>10058</v>
      </c>
      <c r="AO1810" s="294">
        <v>5.9299999999999999E-2</v>
      </c>
      <c r="AP1810" s="294">
        <v>0</v>
      </c>
      <c r="AQ1810" s="294">
        <v>0</v>
      </c>
      <c r="AR1810" s="294" t="e">
        <v>#DIV/0!</v>
      </c>
      <c r="AS1810" s="294">
        <v>0</v>
      </c>
      <c r="AU1810" s="294">
        <v>0</v>
      </c>
      <c r="AV1810" s="294">
        <v>221.44</v>
      </c>
      <c r="AW1810" s="294">
        <v>200.48</v>
      </c>
      <c r="AX1810" s="294">
        <v>0.6492</v>
      </c>
      <c r="AY1810" s="294">
        <v>23176</v>
      </c>
      <c r="BA1810" s="294">
        <v>0.22389999999999999</v>
      </c>
      <c r="BB1810" s="294">
        <v>217.2</v>
      </c>
      <c r="BC1810" s="294">
        <v>221.44</v>
      </c>
      <c r="BD1810" s="294">
        <v>0.65479999999999994</v>
      </c>
      <c r="BE1810" s="294">
        <v>28387</v>
      </c>
      <c r="BG1810" s="294">
        <v>0.26829999999999998</v>
      </c>
      <c r="BH1810" s="294">
        <v>213.12</v>
      </c>
      <c r="BI1810" s="294">
        <v>217.2</v>
      </c>
      <c r="BJ1810" s="294">
        <v>0.65669999999999995</v>
      </c>
      <c r="BK1810" s="294">
        <v>24525</v>
      </c>
      <c r="BM1810" s="294">
        <v>0.23549999999999999</v>
      </c>
      <c r="BN1810" s="294">
        <v>210.74</v>
      </c>
      <c r="BO1810" s="294">
        <v>214.32</v>
      </c>
      <c r="BP1810" s="294">
        <v>0.64610000000000001</v>
      </c>
      <c r="BQ1810" s="294">
        <v>20921</v>
      </c>
      <c r="BS1810" s="294">
        <v>0.22869999999999999</v>
      </c>
      <c r="BT1810" s="294">
        <v>183.2</v>
      </c>
      <c r="BU1810" s="294">
        <v>210.64</v>
      </c>
      <c r="BV1810" s="294">
        <v>0.66469999999999996</v>
      </c>
      <c r="BW1810" s="294">
        <v>11349</v>
      </c>
      <c r="BY1810" s="294">
        <v>0.12529999999999999</v>
      </c>
    </row>
    <row r="1811" spans="1:77">
      <c r="A1811" s="301">
        <v>1845</v>
      </c>
      <c r="B1811" s="302" t="s">
        <v>4484</v>
      </c>
      <c r="C1811" s="301" t="s">
        <v>5759</v>
      </c>
      <c r="D1811" s="302" t="s">
        <v>4139</v>
      </c>
      <c r="E1811" s="303">
        <v>122</v>
      </c>
      <c r="F1811" s="294">
        <v>61.6</v>
      </c>
      <c r="G1811" s="294">
        <v>97.6</v>
      </c>
      <c r="H1811" s="294">
        <v>0.81289999999999996</v>
      </c>
      <c r="I1811" s="294">
        <v>7150</v>
      </c>
      <c r="K1811" s="294">
        <v>0.1983</v>
      </c>
      <c r="L1811" s="294">
        <v>65.599999999999994</v>
      </c>
      <c r="M1811" s="294">
        <v>97.6</v>
      </c>
      <c r="N1811" s="294">
        <v>0.73560000000000003</v>
      </c>
      <c r="O1811" s="294">
        <v>7932</v>
      </c>
      <c r="Q1811" s="294">
        <v>0.221</v>
      </c>
      <c r="R1811" s="294">
        <v>72.2</v>
      </c>
      <c r="S1811" s="294">
        <v>97.6</v>
      </c>
      <c r="T1811" s="294">
        <v>0.69520000000000004</v>
      </c>
      <c r="U1811" s="294">
        <v>6876</v>
      </c>
      <c r="W1811" s="294">
        <v>0.1903</v>
      </c>
      <c r="X1811" s="294">
        <v>71.44</v>
      </c>
      <c r="Y1811" s="294">
        <v>97.6</v>
      </c>
      <c r="Z1811" s="294">
        <v>0.67149999999999999</v>
      </c>
      <c r="AA1811" s="294">
        <v>6116</v>
      </c>
      <c r="AC1811" s="294">
        <v>0.1714</v>
      </c>
      <c r="AD1811" s="294">
        <v>56.24</v>
      </c>
      <c r="AE1811" s="294">
        <v>97.6</v>
      </c>
      <c r="AF1811" s="294">
        <v>0.6865</v>
      </c>
      <c r="AG1811" s="294">
        <v>3314</v>
      </c>
      <c r="AI1811" s="294">
        <v>0.1154</v>
      </c>
      <c r="AJ1811" s="294">
        <v>65.599999999999994</v>
      </c>
      <c r="AK1811" s="294">
        <v>97.6</v>
      </c>
      <c r="AL1811" s="294">
        <v>0.6714</v>
      </c>
      <c r="AM1811" s="294">
        <v>5618</v>
      </c>
      <c r="AO1811" s="294">
        <v>0.1772</v>
      </c>
      <c r="AP1811" s="294">
        <v>87.52</v>
      </c>
      <c r="AQ1811" s="294">
        <v>97.6</v>
      </c>
      <c r="AR1811" s="294">
        <v>0.61760000000000004</v>
      </c>
      <c r="AS1811" s="294">
        <v>6780</v>
      </c>
      <c r="AU1811" s="294">
        <v>0.1686</v>
      </c>
      <c r="AV1811" s="294">
        <v>87.44</v>
      </c>
      <c r="AW1811" s="294">
        <v>97.6</v>
      </c>
      <c r="AX1811" s="294">
        <v>0.60970000000000002</v>
      </c>
      <c r="AY1811" s="294">
        <v>7100</v>
      </c>
      <c r="BA1811" s="294">
        <v>0.185</v>
      </c>
      <c r="BB1811" s="294">
        <v>95.04</v>
      </c>
      <c r="BC1811" s="294">
        <v>97.6</v>
      </c>
      <c r="BD1811" s="294">
        <v>0.6038</v>
      </c>
      <c r="BE1811" s="294">
        <v>4288</v>
      </c>
      <c r="BG1811" s="294">
        <v>0.1004</v>
      </c>
      <c r="BH1811" s="294">
        <v>6.56</v>
      </c>
      <c r="BI1811" s="294">
        <v>97.6</v>
      </c>
      <c r="BJ1811" s="294">
        <v>0.44579999999999997</v>
      </c>
      <c r="BK1811" s="294">
        <v>666</v>
      </c>
      <c r="BM1811" s="294">
        <v>0.30609999999999998</v>
      </c>
      <c r="BN1811" s="294">
        <v>138.96</v>
      </c>
      <c r="BO1811" s="294">
        <v>138.96</v>
      </c>
      <c r="BP1811" s="294">
        <v>0.7359</v>
      </c>
      <c r="BQ1811" s="294">
        <v>4796</v>
      </c>
      <c r="BS1811" s="294">
        <v>6.9800000000000001E-2</v>
      </c>
      <c r="BT1811" s="294">
        <v>150.72</v>
      </c>
      <c r="BU1811" s="294">
        <v>150.72</v>
      </c>
      <c r="BV1811" s="294">
        <v>0.84619999999999995</v>
      </c>
      <c r="BW1811" s="294">
        <v>10608</v>
      </c>
      <c r="BY1811" s="294">
        <v>0.1118</v>
      </c>
    </row>
    <row r="1812" spans="1:77">
      <c r="A1812" s="301">
        <v>1846</v>
      </c>
      <c r="B1812" s="302" t="s">
        <v>4484</v>
      </c>
      <c r="C1812" s="301" t="s">
        <v>5760</v>
      </c>
      <c r="D1812" s="302" t="s">
        <v>4139</v>
      </c>
      <c r="E1812" s="303">
        <v>130.63999999999999</v>
      </c>
      <c r="F1812" s="294">
        <v>142.88</v>
      </c>
      <c r="G1812" s="294">
        <v>142.88</v>
      </c>
      <c r="H1812" s="294">
        <v>0.89300000000000002</v>
      </c>
      <c r="I1812" s="294">
        <v>24844</v>
      </c>
      <c r="K1812" s="294">
        <v>0.27050000000000002</v>
      </c>
      <c r="L1812" s="294">
        <v>152.32</v>
      </c>
      <c r="M1812" s="294">
        <v>152.32</v>
      </c>
      <c r="N1812" s="294">
        <v>0.83379999999999999</v>
      </c>
      <c r="O1812" s="294">
        <v>27387</v>
      </c>
      <c r="Q1812" s="294">
        <v>0.28989999999999999</v>
      </c>
      <c r="R1812" s="294">
        <v>158.88</v>
      </c>
      <c r="S1812" s="294">
        <v>158.88</v>
      </c>
      <c r="T1812" s="294">
        <v>0.82199999999999995</v>
      </c>
      <c r="U1812" s="294">
        <v>26913</v>
      </c>
      <c r="W1812" s="294">
        <v>0.28620000000000001</v>
      </c>
      <c r="X1812" s="294">
        <v>190.72</v>
      </c>
      <c r="Y1812" s="294">
        <v>190.72</v>
      </c>
      <c r="Z1812" s="294">
        <v>0.8044</v>
      </c>
      <c r="AA1812" s="294">
        <v>22433</v>
      </c>
      <c r="AC1812" s="294">
        <v>0.19650000000000001</v>
      </c>
      <c r="AD1812" s="294">
        <v>135.36000000000001</v>
      </c>
      <c r="AE1812" s="294">
        <v>128.16</v>
      </c>
      <c r="AF1812" s="294">
        <v>0.7248</v>
      </c>
      <c r="AG1812" s="294">
        <v>19292</v>
      </c>
      <c r="AI1812" s="294">
        <v>0.26429999999999998</v>
      </c>
      <c r="AJ1812" s="294">
        <v>157.6</v>
      </c>
      <c r="AK1812" s="294">
        <v>157.6</v>
      </c>
      <c r="AL1812" s="294">
        <v>0.79120000000000001</v>
      </c>
      <c r="AM1812" s="294">
        <v>25502</v>
      </c>
      <c r="AO1812" s="294">
        <v>0.28410000000000002</v>
      </c>
      <c r="AP1812" s="294">
        <v>155.52000000000001</v>
      </c>
      <c r="AQ1812" s="294">
        <v>155.52000000000001</v>
      </c>
      <c r="AR1812" s="294">
        <v>0.77569999999999995</v>
      </c>
      <c r="AS1812" s="294">
        <v>23838</v>
      </c>
      <c r="AU1812" s="294">
        <v>0.2656</v>
      </c>
      <c r="AV1812" s="294">
        <v>162.4</v>
      </c>
      <c r="AW1812" s="294">
        <v>162.4</v>
      </c>
      <c r="AX1812" s="294">
        <v>0.75739999999999996</v>
      </c>
      <c r="AY1812" s="294">
        <v>28761</v>
      </c>
      <c r="BA1812" s="294">
        <v>0.32479999999999998</v>
      </c>
      <c r="BB1812" s="294">
        <v>154.56</v>
      </c>
      <c r="BC1812" s="294">
        <v>154.56</v>
      </c>
      <c r="BD1812" s="294">
        <v>0.78569999999999995</v>
      </c>
      <c r="BE1812" s="294">
        <v>37776</v>
      </c>
      <c r="BG1812" s="294">
        <v>0.41810000000000003</v>
      </c>
      <c r="BH1812" s="294">
        <v>148.32</v>
      </c>
      <c r="BI1812" s="294">
        <v>148.32</v>
      </c>
      <c r="BJ1812" s="294">
        <v>0.7944</v>
      </c>
      <c r="BK1812" s="294">
        <v>30828</v>
      </c>
      <c r="BM1812" s="294">
        <v>0.35170000000000001</v>
      </c>
      <c r="BN1812" s="294">
        <v>152</v>
      </c>
      <c r="BO1812" s="294">
        <v>152</v>
      </c>
      <c r="BP1812" s="294">
        <v>0.83829999999999993</v>
      </c>
      <c r="BQ1812" s="294">
        <v>28926</v>
      </c>
      <c r="BS1812" s="294">
        <v>0.33779999999999999</v>
      </c>
      <c r="BT1812" s="294">
        <v>152</v>
      </c>
      <c r="BU1812" s="294">
        <v>152</v>
      </c>
      <c r="BV1812" s="294">
        <v>0.78939999999999999</v>
      </c>
      <c r="BW1812" s="294">
        <v>36994</v>
      </c>
      <c r="BY1812" s="294">
        <v>0.41439999999999999</v>
      </c>
    </row>
    <row r="1813" spans="1:77">
      <c r="A1813" s="301">
        <v>1847</v>
      </c>
      <c r="B1813" s="302" t="s">
        <v>4484</v>
      </c>
      <c r="C1813" s="301" t="s">
        <v>5761</v>
      </c>
      <c r="D1813" s="302" t="s">
        <v>4139</v>
      </c>
      <c r="E1813" s="303">
        <v>170.8</v>
      </c>
      <c r="F1813" s="294">
        <v>198.88</v>
      </c>
      <c r="G1813" s="294">
        <v>198.88</v>
      </c>
      <c r="H1813" s="294">
        <v>0.64280000000000004</v>
      </c>
      <c r="I1813" s="294">
        <v>21674</v>
      </c>
      <c r="K1813" s="294">
        <v>0.23549999999999999</v>
      </c>
      <c r="L1813" s="294">
        <v>193.44</v>
      </c>
      <c r="M1813" s="294">
        <v>196.88</v>
      </c>
      <c r="N1813" s="294">
        <v>0.622</v>
      </c>
      <c r="O1813" s="294">
        <v>25096</v>
      </c>
      <c r="Q1813" s="294">
        <v>0.28039999999999998</v>
      </c>
      <c r="R1813" s="294">
        <v>179.2</v>
      </c>
      <c r="S1813" s="294">
        <v>179.2</v>
      </c>
      <c r="T1813" s="294">
        <v>0.60909999999999997</v>
      </c>
      <c r="U1813" s="294">
        <v>22017</v>
      </c>
      <c r="W1813" s="294">
        <v>0.2802</v>
      </c>
      <c r="X1813" s="294">
        <v>187.2</v>
      </c>
      <c r="Y1813" s="294">
        <v>184.8</v>
      </c>
      <c r="Z1813" s="294">
        <v>0.57089999999999996</v>
      </c>
      <c r="AA1813" s="294">
        <v>15351</v>
      </c>
      <c r="AC1813" s="294">
        <v>0.19309999999999999</v>
      </c>
      <c r="AD1813" s="294">
        <v>190.08</v>
      </c>
      <c r="AE1813" s="294">
        <v>190.08</v>
      </c>
      <c r="AF1813" s="294">
        <v>0.59350000000000003</v>
      </c>
      <c r="AG1813" s="294">
        <v>13394</v>
      </c>
      <c r="AI1813" s="294">
        <v>0.15959999999999999</v>
      </c>
      <c r="AJ1813" s="294">
        <v>189.12</v>
      </c>
      <c r="AK1813" s="294">
        <v>189.12</v>
      </c>
      <c r="AL1813" s="294">
        <v>0.63139999999999996</v>
      </c>
      <c r="AM1813" s="294">
        <v>23653</v>
      </c>
      <c r="AO1813" s="294">
        <v>0.27510000000000001</v>
      </c>
      <c r="AP1813" s="294">
        <v>206.4</v>
      </c>
      <c r="AQ1813" s="294">
        <v>206.4</v>
      </c>
      <c r="AR1813" s="294">
        <v>0.63490000000000002</v>
      </c>
      <c r="AS1813" s="294">
        <v>14901</v>
      </c>
      <c r="AU1813" s="294">
        <v>0.15290000000000001</v>
      </c>
      <c r="AV1813" s="294">
        <v>199.52</v>
      </c>
      <c r="AW1813" s="294">
        <v>199.52</v>
      </c>
      <c r="AX1813" s="294">
        <v>0.59629999999999994</v>
      </c>
      <c r="AY1813" s="294">
        <v>24097</v>
      </c>
      <c r="BA1813" s="294">
        <v>0.28129999999999999</v>
      </c>
      <c r="BB1813" s="294">
        <v>205.28</v>
      </c>
      <c r="BC1813" s="294">
        <v>205.28</v>
      </c>
      <c r="BD1813" s="294">
        <v>0.59740000000000004</v>
      </c>
      <c r="BE1813" s="294">
        <v>27958</v>
      </c>
      <c r="BG1813" s="294">
        <v>0.30649999999999999</v>
      </c>
      <c r="BH1813" s="294">
        <v>193.44</v>
      </c>
      <c r="BI1813" s="294">
        <v>193.44</v>
      </c>
      <c r="BJ1813" s="294">
        <v>0.62959999999999994</v>
      </c>
      <c r="BK1813" s="294">
        <v>25879</v>
      </c>
      <c r="BM1813" s="294">
        <v>0.28560000000000002</v>
      </c>
      <c r="BN1813" s="294">
        <v>200.32</v>
      </c>
      <c r="BO1813" s="294">
        <v>200.32</v>
      </c>
      <c r="BP1813" s="294">
        <v>0.63400000000000001</v>
      </c>
      <c r="BQ1813" s="294">
        <v>25134</v>
      </c>
      <c r="BS1813" s="294">
        <v>0.29449999999999998</v>
      </c>
      <c r="BT1813" s="294">
        <v>189.12</v>
      </c>
      <c r="BU1813" s="294">
        <v>189.12</v>
      </c>
      <c r="BV1813" s="294">
        <v>0.61429999999999996</v>
      </c>
      <c r="BW1813" s="294">
        <v>20356</v>
      </c>
      <c r="BY1813" s="294">
        <v>0.23549999999999999</v>
      </c>
    </row>
    <row r="1814" spans="1:77">
      <c r="A1814" s="301">
        <v>1848</v>
      </c>
      <c r="B1814" s="302" t="s">
        <v>4484</v>
      </c>
      <c r="C1814" s="301" t="s">
        <v>5762</v>
      </c>
      <c r="D1814" s="302" t="s">
        <v>4139</v>
      </c>
      <c r="E1814" s="303">
        <v>117</v>
      </c>
      <c r="F1814" s="294">
        <v>118.26</v>
      </c>
      <c r="G1814" s="294">
        <v>118.26</v>
      </c>
      <c r="H1814" s="294">
        <v>0.8407</v>
      </c>
      <c r="I1814" s="294">
        <v>9321</v>
      </c>
      <c r="K1814" s="294">
        <v>0.13020000000000001</v>
      </c>
      <c r="L1814" s="294">
        <v>106.5</v>
      </c>
      <c r="M1814" s="294">
        <v>106.5</v>
      </c>
      <c r="N1814" s="294">
        <v>0.76200000000000001</v>
      </c>
      <c r="O1814" s="294">
        <v>8451</v>
      </c>
      <c r="Q1814" s="294">
        <v>0.14000000000000001</v>
      </c>
      <c r="R1814" s="294">
        <v>82.02</v>
      </c>
      <c r="S1814" s="294">
        <v>93.6</v>
      </c>
      <c r="T1814" s="294">
        <v>0.76749999999999996</v>
      </c>
      <c r="U1814" s="294">
        <v>5277</v>
      </c>
      <c r="W1814" s="294">
        <v>0.1164</v>
      </c>
      <c r="X1814" s="294">
        <v>101.88</v>
      </c>
      <c r="Y1814" s="294">
        <v>101.88</v>
      </c>
      <c r="Z1814" s="294">
        <v>0.73009999999999997</v>
      </c>
      <c r="AA1814" s="294">
        <v>7692</v>
      </c>
      <c r="AC1814" s="294">
        <v>0.13900000000000001</v>
      </c>
      <c r="AD1814" s="294">
        <v>88.17</v>
      </c>
      <c r="AE1814" s="294">
        <v>93.6</v>
      </c>
      <c r="AF1814" s="294">
        <v>0.48249999999999998</v>
      </c>
      <c r="AG1814" s="294">
        <v>5676</v>
      </c>
      <c r="AI1814" s="294">
        <v>0.1794</v>
      </c>
      <c r="AJ1814" s="294">
        <v>120.27</v>
      </c>
      <c r="AK1814" s="294">
        <v>120.27</v>
      </c>
      <c r="AL1814" s="294">
        <v>0.75</v>
      </c>
      <c r="AM1814" s="294">
        <v>7083</v>
      </c>
      <c r="AO1814" s="294">
        <v>0.1091</v>
      </c>
      <c r="AP1814" s="294">
        <v>175.68</v>
      </c>
      <c r="AQ1814" s="294">
        <v>175.68</v>
      </c>
      <c r="AR1814" s="294">
        <v>0.73609999999999998</v>
      </c>
      <c r="AS1814" s="294">
        <v>14166</v>
      </c>
      <c r="AU1814" s="294">
        <v>0.1472</v>
      </c>
      <c r="AV1814" s="294">
        <v>148.88999999999999</v>
      </c>
      <c r="AW1814" s="294">
        <v>148.88999999999999</v>
      </c>
      <c r="AX1814" s="294">
        <v>0.65539999999999998</v>
      </c>
      <c r="AY1814" s="294">
        <v>11319</v>
      </c>
      <c r="BA1814" s="294">
        <v>0.16109999999999999</v>
      </c>
      <c r="BB1814" s="294">
        <v>153.09</v>
      </c>
      <c r="BC1814" s="294">
        <v>153.09</v>
      </c>
      <c r="BD1814" s="294">
        <v>0.75229999999999997</v>
      </c>
      <c r="BE1814" s="294">
        <v>14991</v>
      </c>
      <c r="BG1814" s="294">
        <v>0.17499999999999999</v>
      </c>
      <c r="BH1814" s="294">
        <v>155.52000000000001</v>
      </c>
      <c r="BI1814" s="294">
        <v>155.52000000000001</v>
      </c>
      <c r="BJ1814" s="294">
        <v>0.81869999999999998</v>
      </c>
      <c r="BK1814" s="294">
        <v>13800</v>
      </c>
      <c r="BM1814" s="294">
        <v>0.1457</v>
      </c>
      <c r="BN1814" s="294">
        <v>165.15</v>
      </c>
      <c r="BO1814" s="294">
        <v>165.15</v>
      </c>
      <c r="BP1814" s="294">
        <v>0.81179999999999997</v>
      </c>
      <c r="BQ1814" s="294">
        <v>15900</v>
      </c>
      <c r="BS1814" s="294">
        <v>0.17649999999999999</v>
      </c>
      <c r="BT1814" s="294">
        <v>171</v>
      </c>
      <c r="BU1814" s="294">
        <v>171</v>
      </c>
      <c r="BV1814" s="294">
        <v>0.68389999999999995</v>
      </c>
      <c r="BW1814" s="294">
        <v>13611</v>
      </c>
      <c r="BY1814" s="294">
        <v>0.15640000000000001</v>
      </c>
    </row>
    <row r="1815" spans="1:77">
      <c r="A1815" s="301">
        <v>1849</v>
      </c>
      <c r="B1815" s="302" t="s">
        <v>4484</v>
      </c>
      <c r="C1815" s="301" t="s">
        <v>5763</v>
      </c>
      <c r="D1815" s="302" t="s">
        <v>4139</v>
      </c>
      <c r="E1815" s="303">
        <v>361</v>
      </c>
      <c r="F1815" s="294">
        <v>442.8</v>
      </c>
      <c r="G1815" s="294">
        <v>442.8</v>
      </c>
      <c r="H1815" s="294">
        <v>0.99729999999999996</v>
      </c>
      <c r="I1815" s="294">
        <v>121811</v>
      </c>
      <c r="K1815" s="294">
        <v>0.3831</v>
      </c>
      <c r="L1815" s="294">
        <v>398.4</v>
      </c>
      <c r="M1815" s="294">
        <v>398.4</v>
      </c>
      <c r="N1815" s="294">
        <v>0.99760000000000004</v>
      </c>
      <c r="O1815" s="294">
        <v>103527</v>
      </c>
      <c r="Q1815" s="294">
        <v>0.35010000000000002</v>
      </c>
      <c r="R1815" s="294">
        <v>36</v>
      </c>
      <c r="S1815" s="294">
        <v>288.8</v>
      </c>
      <c r="T1815" s="294">
        <v>0.99729999999999996</v>
      </c>
      <c r="U1815" s="294">
        <v>72265</v>
      </c>
      <c r="V1815" s="294" t="e">
        <f>U1815-#REF!</f>
        <v>#REF!</v>
      </c>
      <c r="W1815" s="294">
        <v>2.7957000000000001</v>
      </c>
      <c r="X1815" s="294">
        <v>120</v>
      </c>
      <c r="Y1815" s="294">
        <v>288.8</v>
      </c>
      <c r="Z1815" s="294">
        <v>0.99749999999999994</v>
      </c>
      <c r="AA1815" s="294">
        <v>59069</v>
      </c>
      <c r="AB1815" s="294" t="e">
        <f>AA1815-#REF!</f>
        <v>#REF!</v>
      </c>
      <c r="AC1815" s="294">
        <v>0.6633</v>
      </c>
      <c r="AD1815" s="294">
        <v>330</v>
      </c>
      <c r="AE1815" s="294">
        <v>330</v>
      </c>
      <c r="AF1815" s="294">
        <v>0.99809999999999999</v>
      </c>
      <c r="AG1815" s="294">
        <v>116056</v>
      </c>
      <c r="AI1815" s="294">
        <v>0.47360000000000002</v>
      </c>
      <c r="AJ1815" s="294">
        <v>12</v>
      </c>
      <c r="AK1815" s="294">
        <v>288.8</v>
      </c>
      <c r="AL1815" s="294">
        <v>0.99509999999999998</v>
      </c>
      <c r="AM1815" s="294">
        <v>63338</v>
      </c>
      <c r="AN1815" s="294" t="e">
        <f>AM1815-#REF!</f>
        <v>#REF!</v>
      </c>
      <c r="AO1815" s="294">
        <v>7.3676000000000004</v>
      </c>
      <c r="AP1815" s="294">
        <v>410.4</v>
      </c>
      <c r="AQ1815" s="294">
        <v>410.4</v>
      </c>
      <c r="AR1815" s="294">
        <v>0.87970000000000004</v>
      </c>
      <c r="AS1815" s="294">
        <v>10600</v>
      </c>
      <c r="AU1815" s="294">
        <v>3.95E-2</v>
      </c>
      <c r="AV1815" s="294">
        <v>332.4</v>
      </c>
      <c r="AW1815" s="294">
        <v>332.4</v>
      </c>
      <c r="AX1815" s="294">
        <v>0.95509999999999995</v>
      </c>
      <c r="AY1815" s="294">
        <v>16556</v>
      </c>
      <c r="BA1815" s="294">
        <v>7.2400000000000006E-2</v>
      </c>
      <c r="BB1815" s="294">
        <v>357.6</v>
      </c>
      <c r="BC1815" s="294">
        <v>357.6</v>
      </c>
      <c r="BD1815" s="294">
        <v>0.97460000000000002</v>
      </c>
      <c r="BE1815" s="294">
        <v>28784</v>
      </c>
      <c r="BG1815" s="294">
        <v>0.111</v>
      </c>
      <c r="BH1815" s="294">
        <v>441.6</v>
      </c>
      <c r="BI1815" s="294">
        <v>441.6</v>
      </c>
      <c r="BJ1815" s="294">
        <v>0.98439999999999994</v>
      </c>
      <c r="BK1815" s="294">
        <v>150198</v>
      </c>
      <c r="BM1815" s="294">
        <v>0.46439999999999998</v>
      </c>
      <c r="BN1815" s="294">
        <v>276</v>
      </c>
      <c r="BO1815" s="294">
        <v>288.8</v>
      </c>
      <c r="BP1815" s="294">
        <v>0.99119999999999997</v>
      </c>
      <c r="BQ1815" s="294">
        <v>98131</v>
      </c>
      <c r="BS1815" s="294">
        <v>0.53380000000000005</v>
      </c>
      <c r="BT1815" s="294">
        <v>74.400000000000006</v>
      </c>
      <c r="BU1815" s="294">
        <v>288.8</v>
      </c>
      <c r="BV1815" s="294">
        <v>0.96630000000000005</v>
      </c>
      <c r="BW1815" s="294">
        <v>84859</v>
      </c>
      <c r="BX1815" s="294" t="e">
        <f>BW1815-#REF!</f>
        <v>#REF!</v>
      </c>
      <c r="BY1815" s="294">
        <v>1.5864</v>
      </c>
    </row>
    <row r="1816" spans="1:77">
      <c r="A1816" s="301">
        <v>1850</v>
      </c>
      <c r="B1816" s="302" t="s">
        <v>4484</v>
      </c>
      <c r="C1816" s="301" t="s">
        <v>5764</v>
      </c>
      <c r="D1816" s="302" t="s">
        <v>4139</v>
      </c>
      <c r="E1816" s="303">
        <v>133.33000000000001</v>
      </c>
      <c r="F1816" s="294">
        <v>44.72</v>
      </c>
      <c r="G1816" s="294">
        <v>45</v>
      </c>
      <c r="H1816" s="294">
        <v>0.90069999999999995</v>
      </c>
      <c r="I1816" s="294">
        <v>5932</v>
      </c>
      <c r="K1816" s="294">
        <v>9.1499999999999998E-2</v>
      </c>
      <c r="L1816" s="294">
        <v>44</v>
      </c>
      <c r="M1816" s="294">
        <v>45</v>
      </c>
      <c r="N1816" s="294">
        <v>0.89329999999999998</v>
      </c>
      <c r="O1816" s="294">
        <v>7902</v>
      </c>
      <c r="Q1816" s="294">
        <v>0.11890000000000001</v>
      </c>
      <c r="R1816" s="294">
        <v>45.6</v>
      </c>
      <c r="S1816" s="294">
        <v>46</v>
      </c>
      <c r="T1816" s="294">
        <v>0.87349999999999994</v>
      </c>
      <c r="U1816" s="294">
        <v>6462</v>
      </c>
      <c r="W1816" s="294">
        <v>0.1028</v>
      </c>
      <c r="X1816" s="294">
        <v>38.799999999999997</v>
      </c>
      <c r="Y1816" s="294">
        <v>46</v>
      </c>
      <c r="Z1816" s="294">
        <v>0.84319999999999995</v>
      </c>
      <c r="AA1816" s="294">
        <v>5482</v>
      </c>
      <c r="AC1816" s="294">
        <v>8.7400000000000005E-2</v>
      </c>
      <c r="AD1816" s="294">
        <v>62.32</v>
      </c>
      <c r="AE1816" s="294">
        <v>106.664</v>
      </c>
      <c r="AF1816" s="294">
        <v>0.84629999999999994</v>
      </c>
      <c r="AG1816" s="294">
        <v>4624</v>
      </c>
      <c r="AI1816" s="294">
        <v>0.1178</v>
      </c>
      <c r="AJ1816" s="294">
        <v>77.52</v>
      </c>
      <c r="AK1816" s="294">
        <v>106.664</v>
      </c>
      <c r="AL1816" s="294">
        <v>0.62729999999999997</v>
      </c>
      <c r="AM1816" s="294">
        <v>8158</v>
      </c>
      <c r="AO1816" s="294">
        <v>0.23300000000000001</v>
      </c>
      <c r="AP1816" s="294">
        <v>79.680000000000007</v>
      </c>
      <c r="AQ1816" s="294">
        <v>106.664</v>
      </c>
      <c r="AR1816" s="294">
        <v>0.7772</v>
      </c>
      <c r="AS1816" s="294">
        <v>8500</v>
      </c>
      <c r="AU1816" s="294">
        <v>0.1845</v>
      </c>
      <c r="AV1816" s="294">
        <v>77.36</v>
      </c>
      <c r="AW1816" s="294">
        <v>106.664</v>
      </c>
      <c r="AX1816" s="294">
        <v>0.79569999999999996</v>
      </c>
      <c r="AY1816" s="294">
        <v>11040</v>
      </c>
      <c r="BA1816" s="294">
        <v>0.24909999999999999</v>
      </c>
      <c r="BB1816" s="294">
        <v>72.56</v>
      </c>
      <c r="BC1816" s="294">
        <v>106.664</v>
      </c>
      <c r="BD1816" s="294">
        <v>0.77949999999999997</v>
      </c>
      <c r="BE1816" s="294">
        <v>9872</v>
      </c>
      <c r="BG1816" s="294">
        <v>0.2346</v>
      </c>
      <c r="BH1816" s="294">
        <v>83.76</v>
      </c>
      <c r="BI1816" s="294">
        <v>106.664</v>
      </c>
      <c r="BJ1816" s="294">
        <v>0.78520000000000001</v>
      </c>
      <c r="BK1816" s="294">
        <v>10052</v>
      </c>
      <c r="BM1816" s="294">
        <v>0.2054</v>
      </c>
      <c r="BN1816" s="294">
        <v>71.040000000000006</v>
      </c>
      <c r="BO1816" s="294">
        <v>106.664</v>
      </c>
      <c r="BP1816" s="294">
        <v>0.80369999999999997</v>
      </c>
      <c r="BQ1816" s="294">
        <v>9048</v>
      </c>
      <c r="BS1816" s="294">
        <v>0.23580000000000001</v>
      </c>
      <c r="BT1816" s="294">
        <v>61.04</v>
      </c>
      <c r="BU1816" s="294">
        <v>106.664</v>
      </c>
      <c r="BV1816" s="294">
        <v>0.80310000000000004</v>
      </c>
      <c r="BW1816" s="294">
        <v>8302</v>
      </c>
      <c r="BY1816" s="294">
        <v>0.2276</v>
      </c>
    </row>
    <row r="1817" spans="1:77">
      <c r="A1817" s="301">
        <v>1851</v>
      </c>
      <c r="B1817" s="302" t="s">
        <v>4484</v>
      </c>
      <c r="C1817" s="301" t="s">
        <v>5765</v>
      </c>
      <c r="D1817" s="302" t="s">
        <v>4139</v>
      </c>
      <c r="E1817" s="303">
        <v>184</v>
      </c>
      <c r="F1817" s="294">
        <v>176.16</v>
      </c>
      <c r="G1817" s="294">
        <v>176.16</v>
      </c>
      <c r="H1817" s="294">
        <v>0.80379999999999996</v>
      </c>
      <c r="I1817" s="294">
        <v>33464</v>
      </c>
      <c r="K1817" s="294">
        <v>0.32829999999999998</v>
      </c>
      <c r="L1817" s="294">
        <v>184.4</v>
      </c>
      <c r="M1817" s="294">
        <v>184.4</v>
      </c>
      <c r="N1817" s="294">
        <v>0.90329999999999999</v>
      </c>
      <c r="O1817" s="294">
        <v>34920</v>
      </c>
      <c r="Q1817" s="294">
        <v>0.28179999999999999</v>
      </c>
      <c r="R1817" s="294">
        <v>157.19999999999999</v>
      </c>
      <c r="S1817" s="294">
        <v>155.6</v>
      </c>
      <c r="T1817" s="294">
        <v>0.89549999999999996</v>
      </c>
      <c r="U1817" s="294">
        <v>25588</v>
      </c>
      <c r="W1817" s="294">
        <v>0.2525</v>
      </c>
      <c r="X1817" s="294">
        <v>165.28</v>
      </c>
      <c r="Y1817" s="294">
        <v>147.19999999999999</v>
      </c>
      <c r="Z1817" s="294">
        <v>0.80669999999999997</v>
      </c>
      <c r="AA1817" s="294">
        <v>27296</v>
      </c>
      <c r="AC1817" s="294">
        <v>0.2752</v>
      </c>
      <c r="AD1817" s="294">
        <v>150.88</v>
      </c>
      <c r="AE1817" s="294">
        <v>147.19999999999999</v>
      </c>
      <c r="AF1817" s="294">
        <v>0.66739999999999999</v>
      </c>
      <c r="AG1817" s="294">
        <v>21880</v>
      </c>
      <c r="AI1817" s="294">
        <v>0.29210000000000003</v>
      </c>
      <c r="AJ1817" s="294">
        <v>112.8</v>
      </c>
      <c r="AK1817" s="294">
        <v>147.19999999999999</v>
      </c>
      <c r="AL1817" s="294">
        <v>0.85670000000000002</v>
      </c>
      <c r="AM1817" s="294">
        <v>29408</v>
      </c>
      <c r="AO1817" s="294">
        <v>0.42270000000000002</v>
      </c>
      <c r="AP1817" s="294">
        <v>150.56</v>
      </c>
      <c r="AQ1817" s="294">
        <v>150.56</v>
      </c>
      <c r="AR1817" s="294">
        <v>0.85270000000000001</v>
      </c>
      <c r="AS1817" s="294">
        <v>27444</v>
      </c>
      <c r="AU1817" s="294">
        <v>0.28739999999999999</v>
      </c>
      <c r="AV1817" s="294">
        <v>142.4</v>
      </c>
      <c r="AW1817" s="294">
        <v>147.19999999999999</v>
      </c>
      <c r="AX1817" s="294">
        <v>0.83430000000000004</v>
      </c>
      <c r="AY1817" s="294">
        <v>30188</v>
      </c>
      <c r="BA1817" s="294">
        <v>0.35289999999999999</v>
      </c>
      <c r="BB1817" s="294">
        <v>170.24</v>
      </c>
      <c r="BC1817" s="294">
        <v>154.4</v>
      </c>
      <c r="BD1817" s="294">
        <v>0.85439999999999994</v>
      </c>
      <c r="BE1817" s="294">
        <v>36060</v>
      </c>
      <c r="BG1817" s="294">
        <v>0.3332</v>
      </c>
      <c r="BH1817" s="294">
        <v>143.19999999999999</v>
      </c>
      <c r="BI1817" s="294">
        <v>147.19999999999999</v>
      </c>
      <c r="BJ1817" s="294">
        <v>0.88339999999999996</v>
      </c>
      <c r="BK1817" s="294">
        <v>32560</v>
      </c>
      <c r="BM1817" s="294">
        <v>0.34599999999999997</v>
      </c>
      <c r="BN1817" s="294">
        <v>154.4</v>
      </c>
      <c r="BO1817" s="294">
        <v>147.19999999999999</v>
      </c>
      <c r="BP1817" s="294">
        <v>0.95309999999999995</v>
      </c>
      <c r="BQ1817" s="294">
        <v>36900</v>
      </c>
      <c r="BS1817" s="294">
        <v>0.37309999999999999</v>
      </c>
      <c r="BT1817" s="294">
        <v>134.72</v>
      </c>
      <c r="BU1817" s="294">
        <v>147.19999999999999</v>
      </c>
      <c r="BV1817" s="294">
        <v>0.98229999999999995</v>
      </c>
      <c r="BW1817" s="294">
        <v>28488</v>
      </c>
      <c r="BY1817" s="294">
        <v>0.2893</v>
      </c>
    </row>
    <row r="1818" spans="1:77">
      <c r="A1818" s="301">
        <v>1852</v>
      </c>
      <c r="B1818" s="302" t="s">
        <v>4484</v>
      </c>
      <c r="C1818" s="301" t="s">
        <v>5766</v>
      </c>
      <c r="D1818" s="302" t="s">
        <v>4139</v>
      </c>
      <c r="E1818" s="303">
        <v>133.6</v>
      </c>
      <c r="F1818" s="294">
        <v>207.36</v>
      </c>
      <c r="G1818" s="294">
        <v>207.36</v>
      </c>
      <c r="H1818" s="294">
        <v>0.98870000000000002</v>
      </c>
      <c r="I1818" s="294">
        <v>36580</v>
      </c>
      <c r="K1818" s="294">
        <v>0.24779999999999999</v>
      </c>
      <c r="L1818" s="294">
        <v>179.84</v>
      </c>
      <c r="M1818" s="294">
        <v>179.84</v>
      </c>
      <c r="N1818" s="294">
        <v>0.98599999999999999</v>
      </c>
      <c r="O1818" s="294">
        <v>37920</v>
      </c>
      <c r="Q1818" s="294">
        <v>0.28739999999999999</v>
      </c>
      <c r="R1818" s="294">
        <v>207.2</v>
      </c>
      <c r="S1818" s="294">
        <v>207.2</v>
      </c>
      <c r="T1818" s="294">
        <v>0.93049999999999999</v>
      </c>
      <c r="U1818" s="294">
        <v>39932</v>
      </c>
      <c r="W1818" s="294">
        <v>0.28770000000000001</v>
      </c>
      <c r="X1818" s="294">
        <v>186.24</v>
      </c>
      <c r="Y1818" s="294">
        <v>186.24</v>
      </c>
      <c r="Z1818" s="294">
        <v>0.95699999999999996</v>
      </c>
      <c r="AA1818" s="294">
        <v>26664</v>
      </c>
      <c r="AC1818" s="294">
        <v>0.2011</v>
      </c>
      <c r="AD1818" s="294">
        <v>163.36000000000001</v>
      </c>
      <c r="AE1818" s="294">
        <v>163.36000000000001</v>
      </c>
      <c r="AF1818" s="294">
        <v>0.96650000000000003</v>
      </c>
      <c r="AG1818" s="294">
        <v>27528</v>
      </c>
      <c r="AI1818" s="294">
        <v>0.2344</v>
      </c>
      <c r="AJ1818" s="294">
        <v>165.44</v>
      </c>
      <c r="AK1818" s="294">
        <v>165.44</v>
      </c>
      <c r="AL1818" s="294">
        <v>0.97260000000000002</v>
      </c>
      <c r="AM1818" s="294">
        <v>27592</v>
      </c>
      <c r="AO1818" s="294">
        <v>0.2382</v>
      </c>
      <c r="AP1818" s="294">
        <v>195.68</v>
      </c>
      <c r="AQ1818" s="294">
        <v>195.68</v>
      </c>
      <c r="AR1818" s="294">
        <v>0.96760000000000002</v>
      </c>
      <c r="AS1818" s="294">
        <v>32216</v>
      </c>
      <c r="AU1818" s="294">
        <v>0.22869999999999999</v>
      </c>
      <c r="AV1818" s="294">
        <v>210.08</v>
      </c>
      <c r="AW1818" s="294">
        <v>210.08</v>
      </c>
      <c r="AX1818" s="294">
        <v>0.98</v>
      </c>
      <c r="AY1818" s="294">
        <v>45056</v>
      </c>
      <c r="BA1818" s="294">
        <v>0.30399999999999999</v>
      </c>
      <c r="BB1818" s="294">
        <v>210.4</v>
      </c>
      <c r="BC1818" s="294">
        <v>210.4</v>
      </c>
      <c r="BD1818" s="294">
        <v>0.9869</v>
      </c>
      <c r="BE1818" s="294">
        <v>52560</v>
      </c>
      <c r="BG1818" s="294">
        <v>0.3402</v>
      </c>
      <c r="BH1818" s="294">
        <v>185.44</v>
      </c>
      <c r="BI1818" s="294">
        <v>185.44</v>
      </c>
      <c r="BJ1818" s="294">
        <v>0.95919999999999994</v>
      </c>
      <c r="BK1818" s="294">
        <v>43140</v>
      </c>
      <c r="BM1818" s="294">
        <v>0.32600000000000001</v>
      </c>
      <c r="BN1818" s="294">
        <v>200.32</v>
      </c>
      <c r="BO1818" s="294">
        <v>200.32</v>
      </c>
      <c r="BP1818" s="294">
        <v>0.98019999999999996</v>
      </c>
      <c r="BQ1818" s="294">
        <v>44784</v>
      </c>
      <c r="BS1818" s="294">
        <v>0.33939999999999998</v>
      </c>
      <c r="BT1818" s="294">
        <v>257.27999999999997</v>
      </c>
      <c r="BU1818" s="294">
        <v>257.27999999999997</v>
      </c>
      <c r="BV1818" s="294">
        <v>0.94620000000000004</v>
      </c>
      <c r="BW1818" s="294">
        <v>47032</v>
      </c>
      <c r="BY1818" s="294">
        <v>0.25969999999999999</v>
      </c>
    </row>
    <row r="1819" spans="1:77">
      <c r="A1819" s="301">
        <v>1853</v>
      </c>
      <c r="B1819" s="302" t="s">
        <v>4484</v>
      </c>
      <c r="C1819" s="301" t="s">
        <v>5767</v>
      </c>
      <c r="D1819" s="302" t="s">
        <v>4139</v>
      </c>
      <c r="E1819" s="303">
        <v>136.80000000000001</v>
      </c>
      <c r="F1819" s="294">
        <v>124.4</v>
      </c>
      <c r="G1819" s="294">
        <v>124.4</v>
      </c>
      <c r="H1819" s="294">
        <v>0.67420000000000002</v>
      </c>
      <c r="I1819" s="294">
        <v>11120</v>
      </c>
      <c r="K1819" s="294">
        <v>0.1842</v>
      </c>
      <c r="L1819" s="294">
        <v>130.4</v>
      </c>
      <c r="M1819" s="294">
        <v>124.4</v>
      </c>
      <c r="N1819" s="294">
        <v>0.62959999999999994</v>
      </c>
      <c r="O1819" s="294">
        <v>11524</v>
      </c>
      <c r="Q1819" s="294">
        <v>0.18870000000000001</v>
      </c>
      <c r="R1819" s="294">
        <v>127.2</v>
      </c>
      <c r="S1819" s="294">
        <v>127.2</v>
      </c>
      <c r="T1819" s="294">
        <v>0.70840000000000003</v>
      </c>
      <c r="U1819" s="294">
        <v>13676</v>
      </c>
      <c r="W1819" s="294">
        <v>0.21079999999999999</v>
      </c>
      <c r="X1819" s="294">
        <v>143.6</v>
      </c>
      <c r="Y1819" s="294">
        <v>143.6</v>
      </c>
      <c r="Z1819" s="294">
        <v>0.73849999999999993</v>
      </c>
      <c r="AA1819" s="294">
        <v>15120</v>
      </c>
      <c r="AC1819" s="294">
        <v>0.19170000000000001</v>
      </c>
      <c r="AD1819" s="294">
        <v>138.4</v>
      </c>
      <c r="AE1819" s="294">
        <v>138.4</v>
      </c>
      <c r="AF1819" s="294">
        <v>0.86429999999999996</v>
      </c>
      <c r="AG1819" s="294">
        <v>16656</v>
      </c>
      <c r="AI1819" s="294">
        <v>0.18720000000000001</v>
      </c>
      <c r="AJ1819" s="294">
        <v>138</v>
      </c>
      <c r="AK1819" s="294">
        <v>138</v>
      </c>
      <c r="AL1819" s="294">
        <v>0.75590000000000002</v>
      </c>
      <c r="AM1819" s="294">
        <v>14824</v>
      </c>
      <c r="AO1819" s="294">
        <v>0.19739999999999999</v>
      </c>
      <c r="AP1819" s="294">
        <v>150.80000000000001</v>
      </c>
      <c r="AQ1819" s="294">
        <v>150.80000000000001</v>
      </c>
      <c r="AR1819" s="294">
        <v>0.82</v>
      </c>
      <c r="AS1819" s="294">
        <v>17304</v>
      </c>
      <c r="AU1819" s="294">
        <v>0.18809999999999999</v>
      </c>
      <c r="AV1819" s="294">
        <v>158.4</v>
      </c>
      <c r="AW1819" s="294">
        <v>158.4</v>
      </c>
      <c r="AX1819" s="294">
        <v>0.74170000000000003</v>
      </c>
      <c r="AY1819" s="294">
        <v>18388</v>
      </c>
      <c r="BA1819" s="294">
        <v>0.21740000000000001</v>
      </c>
      <c r="BB1819" s="294">
        <v>150</v>
      </c>
      <c r="BC1819" s="294">
        <v>150</v>
      </c>
      <c r="BD1819" s="294">
        <v>0.65920000000000001</v>
      </c>
      <c r="BE1819" s="294">
        <v>15380</v>
      </c>
      <c r="BG1819" s="294">
        <v>0.20910000000000001</v>
      </c>
      <c r="BH1819" s="294">
        <v>152.4</v>
      </c>
      <c r="BI1819" s="294">
        <v>152.4</v>
      </c>
      <c r="BJ1819" s="294">
        <v>0.65210000000000001</v>
      </c>
      <c r="BK1819" s="294">
        <v>11800</v>
      </c>
      <c r="BM1819" s="294">
        <v>0.15959999999999999</v>
      </c>
      <c r="BN1819" s="294">
        <v>138</v>
      </c>
      <c r="BO1819" s="294">
        <v>138</v>
      </c>
      <c r="BP1819" s="294">
        <v>0.69699999999999995</v>
      </c>
      <c r="BQ1819" s="294">
        <v>10296</v>
      </c>
      <c r="BS1819" s="294">
        <v>0.1593</v>
      </c>
      <c r="BT1819" s="294">
        <v>141.19999999999999</v>
      </c>
      <c r="BU1819" s="294">
        <v>141.19999999999999</v>
      </c>
      <c r="BV1819" s="294">
        <v>0.64759999999999995</v>
      </c>
      <c r="BW1819" s="294">
        <v>9124</v>
      </c>
      <c r="BY1819" s="294">
        <v>0.1341</v>
      </c>
    </row>
    <row r="1820" spans="1:77">
      <c r="A1820" s="301">
        <v>1854</v>
      </c>
      <c r="B1820" s="302" t="s">
        <v>4484</v>
      </c>
      <c r="C1820" s="301" t="s">
        <v>5768</v>
      </c>
      <c r="D1820" s="302" t="s">
        <v>4139</v>
      </c>
      <c r="E1820" s="303">
        <v>187</v>
      </c>
      <c r="F1820" s="294">
        <v>128.80000000000001</v>
      </c>
      <c r="G1820" s="294">
        <v>149.6</v>
      </c>
      <c r="H1820" s="294">
        <v>0.97739999999999994</v>
      </c>
      <c r="I1820" s="294">
        <v>18291</v>
      </c>
      <c r="K1820" s="294">
        <v>0.20180000000000001</v>
      </c>
      <c r="L1820" s="294">
        <v>133.19999999999999</v>
      </c>
      <c r="M1820" s="294">
        <v>149.6</v>
      </c>
      <c r="N1820" s="294">
        <v>0.97250000000000003</v>
      </c>
      <c r="O1820" s="294">
        <v>20377</v>
      </c>
      <c r="Q1820" s="294">
        <v>0.2114</v>
      </c>
      <c r="R1820" s="294">
        <v>153.4</v>
      </c>
      <c r="S1820" s="294">
        <v>153.4</v>
      </c>
      <c r="T1820" s="294">
        <v>0.9637</v>
      </c>
      <c r="U1820" s="294">
        <v>17521</v>
      </c>
      <c r="W1820" s="294">
        <v>0.1646</v>
      </c>
      <c r="X1820" s="294">
        <v>151</v>
      </c>
      <c r="Y1820" s="294">
        <v>149.6</v>
      </c>
      <c r="Z1820" s="294">
        <v>0.94709999999999994</v>
      </c>
      <c r="AA1820" s="294">
        <v>14075</v>
      </c>
      <c r="AC1820" s="294">
        <v>0.1323</v>
      </c>
      <c r="AD1820" s="294">
        <v>137.19999999999999</v>
      </c>
      <c r="AE1820" s="294">
        <v>149.6</v>
      </c>
      <c r="AF1820" s="294">
        <v>0.91559999999999997</v>
      </c>
      <c r="AG1820" s="294">
        <v>15404</v>
      </c>
      <c r="AI1820" s="294">
        <v>0.1648</v>
      </c>
      <c r="AJ1820" s="294">
        <v>117.84</v>
      </c>
      <c r="AK1820" s="294">
        <v>149.6</v>
      </c>
      <c r="AL1820" s="294">
        <v>0.93510000000000004</v>
      </c>
      <c r="AM1820" s="294">
        <v>14507</v>
      </c>
      <c r="AO1820" s="294">
        <v>0.18290000000000001</v>
      </c>
      <c r="AP1820" s="294">
        <v>123.16</v>
      </c>
      <c r="AQ1820" s="294">
        <v>149.6</v>
      </c>
      <c r="AR1820" s="294">
        <v>0.88349999999999995</v>
      </c>
      <c r="AS1820" s="294">
        <v>13801</v>
      </c>
      <c r="AU1820" s="294">
        <v>0.17050000000000001</v>
      </c>
      <c r="AV1820" s="294">
        <v>131.76</v>
      </c>
      <c r="AW1820" s="294">
        <v>149.6</v>
      </c>
      <c r="AX1820" s="294">
        <v>0.90659999999999996</v>
      </c>
      <c r="AY1820" s="294">
        <v>15841</v>
      </c>
      <c r="BA1820" s="294">
        <v>0.1842</v>
      </c>
      <c r="BB1820" s="294">
        <v>117.68</v>
      </c>
      <c r="BC1820" s="294">
        <v>149.6</v>
      </c>
      <c r="BD1820" s="294">
        <v>0.93030000000000002</v>
      </c>
      <c r="BE1820" s="294">
        <v>19941</v>
      </c>
      <c r="BG1820" s="294">
        <v>0.24479999999999999</v>
      </c>
      <c r="BH1820" s="294">
        <v>112.96</v>
      </c>
      <c r="BI1820" s="294">
        <v>149.6</v>
      </c>
      <c r="BJ1820" s="294">
        <v>0.77100000000000002</v>
      </c>
      <c r="BK1820" s="294">
        <v>6193</v>
      </c>
      <c r="BM1820" s="294">
        <v>9.5600000000000004E-2</v>
      </c>
      <c r="BN1820" s="294">
        <v>115.28</v>
      </c>
      <c r="BO1820" s="294">
        <v>149.6</v>
      </c>
      <c r="BP1820" s="294">
        <v>0.93159999999999998</v>
      </c>
      <c r="BQ1820" s="294">
        <v>13935</v>
      </c>
      <c r="BS1820" s="294">
        <v>0.19309999999999999</v>
      </c>
      <c r="BT1820" s="294">
        <v>124.84</v>
      </c>
      <c r="BU1820" s="294">
        <v>149.6</v>
      </c>
      <c r="BV1820" s="294">
        <v>0.93569999999999998</v>
      </c>
      <c r="BW1820" s="294">
        <v>19046</v>
      </c>
      <c r="BY1820" s="294">
        <v>0.21909999999999999</v>
      </c>
    </row>
    <row r="1821" spans="1:77">
      <c r="A1821" s="301">
        <v>1855</v>
      </c>
      <c r="B1821" s="302" t="s">
        <v>4484</v>
      </c>
      <c r="C1821" s="301" t="s">
        <v>5769</v>
      </c>
      <c r="D1821" s="302" t="s">
        <v>4139</v>
      </c>
      <c r="E1821" s="303">
        <v>333</v>
      </c>
      <c r="F1821" s="294">
        <v>293.76</v>
      </c>
      <c r="G1821" s="294">
        <v>293.76</v>
      </c>
      <c r="H1821" s="294">
        <v>0.95940000000000003</v>
      </c>
      <c r="I1821" s="294">
        <v>105006</v>
      </c>
      <c r="K1821" s="294">
        <v>0.51749999999999996</v>
      </c>
      <c r="L1821" s="294">
        <v>294.60000000000002</v>
      </c>
      <c r="M1821" s="294">
        <v>287.39999999999998</v>
      </c>
      <c r="N1821" s="294">
        <v>0.97070000000000001</v>
      </c>
      <c r="O1821" s="294">
        <v>108510</v>
      </c>
      <c r="Q1821" s="294">
        <v>0.51</v>
      </c>
      <c r="R1821" s="294">
        <v>286.8</v>
      </c>
      <c r="S1821" s="294">
        <v>286.8</v>
      </c>
      <c r="T1821" s="294">
        <v>0.98739999999999994</v>
      </c>
      <c r="U1821" s="294">
        <v>85938</v>
      </c>
      <c r="W1821" s="294">
        <v>0.42149999999999999</v>
      </c>
      <c r="X1821" s="294">
        <v>300.95999999999998</v>
      </c>
      <c r="Y1821" s="294">
        <v>300.95999999999998</v>
      </c>
      <c r="Z1821" s="294">
        <v>0.97939999999999994</v>
      </c>
      <c r="AA1821" s="294">
        <v>92832</v>
      </c>
      <c r="AC1821" s="294">
        <v>0.42330000000000001</v>
      </c>
      <c r="AD1821" s="294">
        <v>284.88</v>
      </c>
      <c r="AE1821" s="294">
        <v>284.88</v>
      </c>
      <c r="AF1821" s="294">
        <v>0.98009999999999997</v>
      </c>
      <c r="AG1821" s="294">
        <v>96054</v>
      </c>
      <c r="AI1821" s="294">
        <v>0.46239999999999998</v>
      </c>
      <c r="AJ1821" s="294">
        <v>286.56</v>
      </c>
      <c r="AK1821" s="294">
        <v>286.56</v>
      </c>
      <c r="AL1821" s="294">
        <v>0.97860000000000003</v>
      </c>
      <c r="AM1821" s="294">
        <v>86580</v>
      </c>
      <c r="AO1821" s="294">
        <v>0.4289</v>
      </c>
      <c r="AP1821" s="294">
        <v>330.48</v>
      </c>
      <c r="AQ1821" s="294">
        <v>330.48</v>
      </c>
      <c r="AR1821" s="294">
        <v>0.92330000000000001</v>
      </c>
      <c r="AS1821" s="294">
        <v>34146</v>
      </c>
      <c r="AU1821" s="294">
        <v>0.15040000000000001</v>
      </c>
      <c r="AV1821" s="294">
        <v>278.88</v>
      </c>
      <c r="AW1821" s="294">
        <v>277.68</v>
      </c>
      <c r="AX1821" s="294">
        <v>0.96699999999999997</v>
      </c>
      <c r="AY1821" s="294">
        <v>57912</v>
      </c>
      <c r="BA1821" s="294">
        <v>0.29830000000000001</v>
      </c>
      <c r="BB1821" s="294">
        <v>300</v>
      </c>
      <c r="BC1821" s="294">
        <v>300</v>
      </c>
      <c r="BD1821" s="294">
        <v>0.99570000000000003</v>
      </c>
      <c r="BE1821" s="294">
        <v>70656</v>
      </c>
      <c r="BG1821" s="294">
        <v>0.318</v>
      </c>
      <c r="BH1821" s="294">
        <v>297.12</v>
      </c>
      <c r="BI1821" s="294">
        <v>297.12</v>
      </c>
      <c r="BJ1821" s="294">
        <v>0.99770000000000003</v>
      </c>
      <c r="BK1821" s="294">
        <v>101220</v>
      </c>
      <c r="BM1821" s="294">
        <v>0.45889999999999997</v>
      </c>
      <c r="BN1821" s="294">
        <v>301.2</v>
      </c>
      <c r="BO1821" s="294">
        <v>301.2</v>
      </c>
      <c r="BP1821" s="294">
        <v>0.99749999999999994</v>
      </c>
      <c r="BQ1821" s="294">
        <v>102330</v>
      </c>
      <c r="BS1821" s="294">
        <v>0.50680000000000003</v>
      </c>
      <c r="BT1821" s="294">
        <v>338.4</v>
      </c>
      <c r="BU1821" s="294">
        <v>338.4</v>
      </c>
      <c r="BV1821" s="294">
        <v>0.98839999999999995</v>
      </c>
      <c r="BW1821" s="294">
        <v>111168</v>
      </c>
      <c r="BY1821" s="294">
        <v>0.44669999999999999</v>
      </c>
    </row>
    <row r="1822" spans="1:77">
      <c r="A1822" s="301">
        <v>1856</v>
      </c>
      <c r="B1822" s="302" t="s">
        <v>4484</v>
      </c>
      <c r="C1822" s="301" t="s">
        <v>5770</v>
      </c>
      <c r="D1822" s="302" t="s">
        <v>4139</v>
      </c>
      <c r="E1822" s="303">
        <v>150</v>
      </c>
      <c r="F1822" s="294">
        <v>153.47999999999999</v>
      </c>
      <c r="G1822" s="294">
        <v>153.47999999999999</v>
      </c>
      <c r="H1822" s="294">
        <v>0.60899999999999999</v>
      </c>
      <c r="I1822" s="294">
        <v>12645</v>
      </c>
      <c r="K1822" s="294">
        <v>0.18790000000000001</v>
      </c>
      <c r="L1822" s="294">
        <v>152.4</v>
      </c>
      <c r="M1822" s="294">
        <v>152.4</v>
      </c>
      <c r="N1822" s="294">
        <v>0.5121</v>
      </c>
      <c r="O1822" s="294">
        <v>12021</v>
      </c>
      <c r="Q1822" s="294">
        <v>0.20710000000000001</v>
      </c>
      <c r="R1822" s="294">
        <v>128.28</v>
      </c>
      <c r="S1822" s="294">
        <v>126.48</v>
      </c>
      <c r="T1822" s="294">
        <v>0.48569999999999997</v>
      </c>
      <c r="U1822" s="294">
        <v>7746</v>
      </c>
      <c r="W1822" s="294">
        <v>0.17269999999999999</v>
      </c>
      <c r="X1822" s="294">
        <v>131.52000000000001</v>
      </c>
      <c r="Y1822" s="294">
        <v>131.52000000000001</v>
      </c>
      <c r="Z1822" s="294">
        <v>0.48230000000000001</v>
      </c>
      <c r="AA1822" s="294">
        <v>10740</v>
      </c>
      <c r="AC1822" s="294">
        <v>0.2276</v>
      </c>
      <c r="AD1822" s="294">
        <v>121.68</v>
      </c>
      <c r="AE1822" s="294">
        <v>121.68</v>
      </c>
      <c r="AF1822" s="294">
        <v>0.51029999999999998</v>
      </c>
      <c r="AG1822" s="294">
        <v>8142</v>
      </c>
      <c r="AI1822" s="294">
        <v>0.17630000000000001</v>
      </c>
      <c r="AJ1822" s="294">
        <v>127.2</v>
      </c>
      <c r="AK1822" s="294">
        <v>127.2</v>
      </c>
      <c r="AL1822" s="294">
        <v>0.49990000000000001</v>
      </c>
      <c r="AM1822" s="294">
        <v>9105</v>
      </c>
      <c r="AO1822" s="294">
        <v>0.19889999999999999</v>
      </c>
      <c r="AP1822" s="294">
        <v>136.32</v>
      </c>
      <c r="AQ1822" s="294">
        <v>127.44</v>
      </c>
      <c r="AR1822" s="294">
        <v>0.67259999999999998</v>
      </c>
      <c r="AS1822" s="294">
        <v>12510</v>
      </c>
      <c r="AU1822" s="294">
        <v>0.18340000000000001</v>
      </c>
      <c r="AV1822" s="294">
        <v>129.84</v>
      </c>
      <c r="AW1822" s="294">
        <v>126</v>
      </c>
      <c r="AX1822" s="294">
        <v>0.64529999999999998</v>
      </c>
      <c r="AY1822" s="294">
        <v>16116</v>
      </c>
      <c r="BA1822" s="294">
        <v>0.26719999999999999</v>
      </c>
      <c r="BB1822" s="294">
        <v>112.44</v>
      </c>
      <c r="BC1822" s="294">
        <v>120</v>
      </c>
      <c r="BD1822" s="294">
        <v>0.64869999999999994</v>
      </c>
      <c r="BE1822" s="294">
        <v>12357</v>
      </c>
      <c r="BG1822" s="294">
        <v>0.22770000000000001</v>
      </c>
      <c r="BH1822" s="294">
        <v>147</v>
      </c>
      <c r="BI1822" s="294">
        <v>120</v>
      </c>
      <c r="BJ1822" s="294">
        <v>0.59299999999999997</v>
      </c>
      <c r="BK1822" s="294">
        <v>9597</v>
      </c>
      <c r="BM1822" s="294">
        <v>0.14799999999999999</v>
      </c>
      <c r="BN1822" s="294">
        <v>105</v>
      </c>
      <c r="BO1822" s="294">
        <v>120</v>
      </c>
      <c r="BP1822" s="294">
        <v>0.69579999999999997</v>
      </c>
      <c r="BQ1822" s="294">
        <v>13860</v>
      </c>
      <c r="BS1822" s="294">
        <v>0.2823</v>
      </c>
      <c r="BT1822" s="294">
        <v>111</v>
      </c>
      <c r="BU1822" s="294">
        <v>120</v>
      </c>
      <c r="BV1822" s="294">
        <v>0.7278</v>
      </c>
      <c r="BW1822" s="294">
        <v>12030</v>
      </c>
      <c r="BY1822" s="294">
        <v>0.20019999999999999</v>
      </c>
    </row>
    <row r="1823" spans="1:77">
      <c r="A1823" s="301">
        <v>1857</v>
      </c>
      <c r="B1823" s="302" t="s">
        <v>4484</v>
      </c>
      <c r="C1823" s="301" t="s">
        <v>5771</v>
      </c>
      <c r="D1823" s="302" t="s">
        <v>4139</v>
      </c>
      <c r="E1823" s="303">
        <v>166.67</v>
      </c>
      <c r="F1823" s="294">
        <v>89.68</v>
      </c>
      <c r="G1823" s="294">
        <v>90</v>
      </c>
      <c r="H1823" s="294">
        <v>0.97240000000000004</v>
      </c>
      <c r="I1823" s="294">
        <v>17460</v>
      </c>
      <c r="K1823" s="294">
        <v>0.23630000000000001</v>
      </c>
      <c r="L1823" s="294">
        <v>102</v>
      </c>
      <c r="M1823" s="294">
        <v>102</v>
      </c>
      <c r="N1823" s="294">
        <v>0.98119999999999996</v>
      </c>
      <c r="O1823" s="294">
        <v>21704</v>
      </c>
      <c r="Q1823" s="294">
        <v>0.28170000000000001</v>
      </c>
      <c r="R1823" s="294">
        <v>92.16</v>
      </c>
      <c r="S1823" s="294">
        <v>102</v>
      </c>
      <c r="T1823" s="294">
        <v>0.97829999999999995</v>
      </c>
      <c r="U1823" s="294">
        <v>17840</v>
      </c>
      <c r="W1823" s="294">
        <v>0.2399</v>
      </c>
      <c r="X1823" s="294">
        <v>85.2</v>
      </c>
      <c r="Y1823" s="294">
        <v>102</v>
      </c>
      <c r="Z1823" s="294">
        <v>0.97539999999999993</v>
      </c>
      <c r="AA1823" s="294">
        <v>10288</v>
      </c>
      <c r="AC1823" s="294">
        <v>0.1343</v>
      </c>
      <c r="AD1823" s="294">
        <v>79.599999999999994</v>
      </c>
      <c r="AE1823" s="294">
        <v>102</v>
      </c>
      <c r="AF1823" s="294">
        <v>0.96609999999999996</v>
      </c>
      <c r="AG1823" s="294">
        <v>10712</v>
      </c>
      <c r="AI1823" s="294">
        <v>0.14119999999999999</v>
      </c>
      <c r="AJ1823" s="294">
        <v>76.48</v>
      </c>
      <c r="AK1823" s="294">
        <v>102</v>
      </c>
      <c r="AL1823" s="294">
        <v>0.96929999999999994</v>
      </c>
      <c r="AM1823" s="294">
        <v>15864</v>
      </c>
      <c r="AO1823" s="294">
        <v>0.21540000000000001</v>
      </c>
      <c r="AP1823" s="294">
        <v>91.52</v>
      </c>
      <c r="AQ1823" s="294">
        <v>102</v>
      </c>
      <c r="AR1823" s="294">
        <v>0.95099999999999996</v>
      </c>
      <c r="AS1823" s="294">
        <v>16124</v>
      </c>
      <c r="AU1823" s="294">
        <v>0.21590000000000001</v>
      </c>
      <c r="AV1823" s="294">
        <v>94.56</v>
      </c>
      <c r="AW1823" s="294">
        <v>102</v>
      </c>
      <c r="AX1823" s="294">
        <v>0.95</v>
      </c>
      <c r="AY1823" s="294">
        <v>18508</v>
      </c>
      <c r="BA1823" s="294">
        <v>0.25640000000000002</v>
      </c>
      <c r="BB1823" s="294">
        <v>128.24</v>
      </c>
      <c r="BC1823" s="294">
        <v>128</v>
      </c>
      <c r="BD1823" s="294">
        <v>0.93310000000000004</v>
      </c>
      <c r="BE1823" s="294">
        <v>15616</v>
      </c>
      <c r="BG1823" s="294">
        <v>0.1754</v>
      </c>
      <c r="BH1823" s="294">
        <v>144.88</v>
      </c>
      <c r="BI1823" s="294">
        <v>145</v>
      </c>
      <c r="BJ1823" s="294">
        <v>0.96579999999999999</v>
      </c>
      <c r="BK1823" s="294">
        <v>25712</v>
      </c>
      <c r="BM1823" s="294">
        <v>0.247</v>
      </c>
      <c r="BN1823" s="294">
        <v>140.72</v>
      </c>
      <c r="BO1823" s="294">
        <v>145</v>
      </c>
      <c r="BP1823" s="294">
        <v>0.98029999999999995</v>
      </c>
      <c r="BQ1823" s="294">
        <v>31516</v>
      </c>
      <c r="BS1823" s="294">
        <v>0.34</v>
      </c>
      <c r="BT1823" s="294">
        <v>140.72</v>
      </c>
      <c r="BU1823" s="294">
        <v>145</v>
      </c>
      <c r="BV1823" s="294">
        <v>0.97889999999999999</v>
      </c>
      <c r="BW1823" s="294">
        <v>33332</v>
      </c>
      <c r="BY1823" s="294">
        <v>0.32519999999999999</v>
      </c>
    </row>
    <row r="1824" spans="1:77">
      <c r="A1824" s="301">
        <v>1858</v>
      </c>
      <c r="B1824" s="302" t="s">
        <v>4484</v>
      </c>
      <c r="C1824" s="301" t="s">
        <v>5772</v>
      </c>
      <c r="D1824" s="302" t="s">
        <v>4139</v>
      </c>
      <c r="E1824" s="303">
        <v>205.55</v>
      </c>
      <c r="F1824" s="294">
        <v>108.9</v>
      </c>
      <c r="G1824" s="294">
        <v>164.44</v>
      </c>
      <c r="H1824" s="294">
        <v>0.94950000000000001</v>
      </c>
      <c r="I1824" s="294">
        <v>16250</v>
      </c>
      <c r="K1824" s="294">
        <v>0.21829999999999999</v>
      </c>
      <c r="L1824" s="294">
        <v>142</v>
      </c>
      <c r="M1824" s="294">
        <v>164.44</v>
      </c>
      <c r="N1824" s="294">
        <v>0.93899999999999995</v>
      </c>
      <c r="O1824" s="294">
        <v>14150</v>
      </c>
      <c r="Q1824" s="294">
        <v>0.1426</v>
      </c>
      <c r="R1824" s="294">
        <v>92.95</v>
      </c>
      <c r="S1824" s="294">
        <v>164.44</v>
      </c>
      <c r="T1824" s="294">
        <v>0.9103</v>
      </c>
      <c r="U1824" s="294">
        <v>8115</v>
      </c>
      <c r="W1824" s="294">
        <v>0.13320000000000001</v>
      </c>
      <c r="X1824" s="294">
        <v>101.6</v>
      </c>
      <c r="Y1824" s="294">
        <v>164.44</v>
      </c>
      <c r="Z1824" s="294">
        <v>0.75980000000000003</v>
      </c>
      <c r="AA1824" s="294">
        <v>5630</v>
      </c>
      <c r="AC1824" s="294">
        <v>9.8000000000000004E-2</v>
      </c>
      <c r="AD1824" s="294">
        <v>112.1</v>
      </c>
      <c r="AE1824" s="294">
        <v>164.44</v>
      </c>
      <c r="AF1824" s="294">
        <v>0.24729999999999999</v>
      </c>
      <c r="AG1824" s="294">
        <v>2800</v>
      </c>
      <c r="AI1824" s="294">
        <v>0.1358</v>
      </c>
      <c r="AJ1824" s="294">
        <v>98.55</v>
      </c>
      <c r="AK1824" s="294">
        <v>164.44</v>
      </c>
      <c r="AL1824" s="294">
        <v>0.15059999999999998</v>
      </c>
      <c r="AM1824" s="294">
        <v>815</v>
      </c>
      <c r="AO1824" s="294">
        <v>1.8800000000000001E-2</v>
      </c>
      <c r="AP1824" s="294">
        <v>0</v>
      </c>
      <c r="AQ1824" s="294">
        <v>164.44</v>
      </c>
      <c r="AR1824" s="294" t="e">
        <v>#DIV/0!</v>
      </c>
      <c r="AS1824" s="294">
        <v>0</v>
      </c>
      <c r="AU1824" s="294">
        <v>0</v>
      </c>
      <c r="AV1824" s="294">
        <v>0</v>
      </c>
      <c r="AW1824" s="294">
        <v>164.44</v>
      </c>
      <c r="AX1824" s="294" t="e">
        <v>#DIV/0!</v>
      </c>
      <c r="AY1824" s="294">
        <v>0</v>
      </c>
      <c r="BA1824" s="294">
        <v>0</v>
      </c>
      <c r="BB1824" s="294">
        <v>0</v>
      </c>
      <c r="BC1824" s="294">
        <v>0</v>
      </c>
      <c r="BD1824" s="294" t="e">
        <v>#DIV/0!</v>
      </c>
      <c r="BE1824" s="294">
        <v>0</v>
      </c>
      <c r="BG1824" s="294">
        <v>0</v>
      </c>
      <c r="BH1824" s="294">
        <v>136.25</v>
      </c>
      <c r="BI1824" s="294">
        <v>164.44</v>
      </c>
      <c r="BJ1824" s="294">
        <v>0.42099999999999999</v>
      </c>
      <c r="BK1824" s="294">
        <v>2050</v>
      </c>
      <c r="BM1824" s="294">
        <v>4.8000000000000001E-2</v>
      </c>
      <c r="BN1824" s="294">
        <v>94.05</v>
      </c>
      <c r="BO1824" s="294">
        <v>164.44</v>
      </c>
      <c r="BP1824" s="294">
        <v>0.33600000000000002</v>
      </c>
      <c r="BQ1824" s="294">
        <v>4410</v>
      </c>
      <c r="BS1824" s="294">
        <v>0.2077</v>
      </c>
      <c r="BT1824" s="294">
        <v>16</v>
      </c>
      <c r="BU1824" s="294">
        <v>164.44</v>
      </c>
      <c r="BV1824" s="294">
        <v>0.60270000000000001</v>
      </c>
      <c r="BW1824" s="294">
        <v>4535</v>
      </c>
      <c r="BX1824" s="294" t="e">
        <f>BW1824-#REF!</f>
        <v>#REF!</v>
      </c>
      <c r="BY1824" s="294">
        <v>0.6321</v>
      </c>
    </row>
    <row r="1825" spans="1:77">
      <c r="A1825" s="301">
        <v>1859</v>
      </c>
      <c r="B1825" s="302" t="s">
        <v>4484</v>
      </c>
      <c r="C1825" s="301" t="s">
        <v>5773</v>
      </c>
      <c r="D1825" s="302" t="s">
        <v>4139</v>
      </c>
      <c r="E1825" s="303">
        <v>167</v>
      </c>
      <c r="F1825" s="294">
        <v>114</v>
      </c>
      <c r="G1825" s="294">
        <v>133.6</v>
      </c>
      <c r="H1825" s="294">
        <v>0.99539999999999995</v>
      </c>
      <c r="I1825" s="294">
        <v>12940</v>
      </c>
      <c r="K1825" s="294">
        <v>0.15840000000000001</v>
      </c>
      <c r="L1825" s="294">
        <v>100</v>
      </c>
      <c r="M1825" s="294">
        <v>133.6</v>
      </c>
      <c r="N1825" s="294">
        <v>0.996</v>
      </c>
      <c r="O1825" s="294">
        <v>14840</v>
      </c>
      <c r="Q1825" s="294">
        <v>0.20030000000000001</v>
      </c>
      <c r="R1825" s="294">
        <v>100</v>
      </c>
      <c r="S1825" s="294">
        <v>133.6</v>
      </c>
      <c r="T1825" s="294">
        <v>0.99560000000000004</v>
      </c>
      <c r="U1825" s="294">
        <v>17920</v>
      </c>
      <c r="W1825" s="294">
        <v>0.25</v>
      </c>
      <c r="X1825" s="294">
        <v>110</v>
      </c>
      <c r="Y1825" s="294">
        <v>133.6</v>
      </c>
      <c r="Z1825" s="294">
        <v>0.9919</v>
      </c>
      <c r="AA1825" s="294">
        <v>17120</v>
      </c>
      <c r="AC1825" s="294">
        <v>0.2109</v>
      </c>
      <c r="AD1825" s="294">
        <v>94</v>
      </c>
      <c r="AE1825" s="294">
        <v>133.6</v>
      </c>
      <c r="AF1825" s="294">
        <v>0.99749999999999994</v>
      </c>
      <c r="AG1825" s="294">
        <v>15680</v>
      </c>
      <c r="AI1825" s="294">
        <v>0.2248</v>
      </c>
      <c r="AJ1825" s="294">
        <v>114</v>
      </c>
      <c r="AK1825" s="294">
        <v>133.6</v>
      </c>
      <c r="AL1825" s="294">
        <v>0.99449999999999994</v>
      </c>
      <c r="AM1825" s="294">
        <v>17760</v>
      </c>
      <c r="AO1825" s="294">
        <v>0.21759999999999999</v>
      </c>
      <c r="AP1825" s="294">
        <v>122</v>
      </c>
      <c r="AQ1825" s="294">
        <v>133.6</v>
      </c>
      <c r="AR1825" s="294">
        <v>0.99449999999999994</v>
      </c>
      <c r="AS1825" s="294">
        <v>17860</v>
      </c>
      <c r="AU1825" s="294">
        <v>0.19789999999999999</v>
      </c>
      <c r="AV1825" s="294">
        <v>122</v>
      </c>
      <c r="AW1825" s="294">
        <v>133.6</v>
      </c>
      <c r="AX1825" s="294">
        <v>0.99419999999999997</v>
      </c>
      <c r="AY1825" s="294">
        <v>16940</v>
      </c>
      <c r="BA1825" s="294">
        <v>0.19400000000000001</v>
      </c>
      <c r="BB1825" s="294">
        <v>112</v>
      </c>
      <c r="BC1825" s="294">
        <v>133.6</v>
      </c>
      <c r="BD1825" s="294">
        <v>0.99439999999999995</v>
      </c>
      <c r="BE1825" s="294">
        <v>17500</v>
      </c>
      <c r="BG1825" s="294">
        <v>0.2112</v>
      </c>
      <c r="BH1825" s="294">
        <v>106</v>
      </c>
      <c r="BI1825" s="294">
        <v>133.6</v>
      </c>
      <c r="BJ1825" s="294">
        <v>0.99470000000000003</v>
      </c>
      <c r="BK1825" s="294">
        <v>18440</v>
      </c>
      <c r="BM1825" s="294">
        <v>0.2351</v>
      </c>
      <c r="BN1825" s="294">
        <v>114</v>
      </c>
      <c r="BO1825" s="294">
        <v>133.6</v>
      </c>
      <c r="BP1825" s="294">
        <v>0.99490000000000001</v>
      </c>
      <c r="BQ1825" s="294">
        <v>23100</v>
      </c>
      <c r="BS1825" s="294">
        <v>7.5800000000000006E-2</v>
      </c>
      <c r="BT1825" s="294">
        <v>84</v>
      </c>
      <c r="BU1825" s="294">
        <v>133.6</v>
      </c>
      <c r="BV1825" s="294">
        <v>0.99</v>
      </c>
      <c r="BW1825" s="294">
        <v>17900</v>
      </c>
      <c r="BY1825" s="294">
        <v>0.2893</v>
      </c>
    </row>
    <row r="1826" spans="1:77">
      <c r="A1826" s="301">
        <v>1860</v>
      </c>
      <c r="B1826" s="302" t="s">
        <v>4484</v>
      </c>
      <c r="C1826" s="301" t="s">
        <v>5718</v>
      </c>
      <c r="D1826" s="302" t="s">
        <v>4139</v>
      </c>
      <c r="E1826" s="303">
        <v>389</v>
      </c>
      <c r="F1826" s="294">
        <v>378</v>
      </c>
      <c r="G1826" s="294">
        <v>378</v>
      </c>
      <c r="H1826" s="294">
        <v>0.95289999999999997</v>
      </c>
      <c r="I1826" s="294">
        <v>77640</v>
      </c>
      <c r="K1826" s="294">
        <v>0.2994</v>
      </c>
      <c r="L1826" s="294">
        <v>318</v>
      </c>
      <c r="M1826" s="294">
        <v>378</v>
      </c>
      <c r="N1826" s="294">
        <v>0.92859999999999998</v>
      </c>
      <c r="O1826" s="294">
        <v>77220</v>
      </c>
      <c r="Q1826" s="294">
        <v>0.35149999999999998</v>
      </c>
      <c r="R1826" s="294">
        <v>312</v>
      </c>
      <c r="S1826" s="294">
        <v>318</v>
      </c>
      <c r="T1826" s="294">
        <v>0.96729999999999994</v>
      </c>
      <c r="U1826" s="294">
        <v>92280</v>
      </c>
      <c r="W1826" s="294">
        <v>0.42470000000000002</v>
      </c>
      <c r="X1826" s="294">
        <v>300</v>
      </c>
      <c r="Y1826" s="294">
        <v>311.2</v>
      </c>
      <c r="Z1826" s="294">
        <v>0.94909999999999994</v>
      </c>
      <c r="AA1826" s="294">
        <v>89400</v>
      </c>
      <c r="AC1826" s="294">
        <v>0.42199999999999999</v>
      </c>
      <c r="AD1826" s="294">
        <v>318</v>
      </c>
      <c r="AE1826" s="294">
        <v>311.2</v>
      </c>
      <c r="AF1826" s="294">
        <v>0.95030000000000003</v>
      </c>
      <c r="AG1826" s="294">
        <v>107760</v>
      </c>
      <c r="AI1826" s="294">
        <v>0.4793</v>
      </c>
      <c r="AJ1826" s="294">
        <v>360</v>
      </c>
      <c r="AK1826" s="294">
        <v>312</v>
      </c>
      <c r="AL1826" s="294">
        <v>0.87580000000000002</v>
      </c>
      <c r="AM1826" s="294">
        <v>90540</v>
      </c>
      <c r="AO1826" s="294">
        <v>0.39879999999999999</v>
      </c>
      <c r="AP1826" s="294">
        <v>426</v>
      </c>
      <c r="AQ1826" s="294">
        <v>342</v>
      </c>
      <c r="AR1826" s="294">
        <v>0.78779999999999994</v>
      </c>
      <c r="AS1826" s="294">
        <v>100440</v>
      </c>
      <c r="AU1826" s="294">
        <v>0.40229999999999999</v>
      </c>
      <c r="AV1826" s="294">
        <v>378</v>
      </c>
      <c r="AW1826" s="294">
        <v>426</v>
      </c>
      <c r="AX1826" s="294">
        <v>0.77700000000000002</v>
      </c>
      <c r="AY1826" s="294">
        <v>87360</v>
      </c>
      <c r="BA1826" s="294">
        <v>0.41310000000000002</v>
      </c>
      <c r="BB1826" s="294">
        <v>420</v>
      </c>
      <c r="BC1826" s="294">
        <v>378</v>
      </c>
      <c r="BD1826" s="294">
        <v>0.7571</v>
      </c>
      <c r="BE1826" s="294">
        <v>101880</v>
      </c>
      <c r="BG1826" s="294">
        <v>0.43070000000000003</v>
      </c>
      <c r="BH1826" s="294">
        <v>414</v>
      </c>
      <c r="BI1826" s="294">
        <v>420</v>
      </c>
      <c r="BJ1826" s="294">
        <v>0.77510000000000001</v>
      </c>
      <c r="BK1826" s="294">
        <v>121140</v>
      </c>
      <c r="BM1826" s="294">
        <v>0.50739999999999996</v>
      </c>
      <c r="BN1826" s="294">
        <v>294</v>
      </c>
      <c r="BO1826" s="294">
        <v>426</v>
      </c>
      <c r="BP1826" s="294">
        <v>0.78379999999999994</v>
      </c>
      <c r="BQ1826" s="294">
        <v>109140</v>
      </c>
      <c r="BR1826" s="294" t="e">
        <f>BQ1826-#REF!</f>
        <v>#REF!</v>
      </c>
      <c r="BS1826" s="294">
        <v>0.70489999999999997</v>
      </c>
      <c r="BT1826" s="294">
        <v>348</v>
      </c>
      <c r="BU1826" s="294">
        <v>378</v>
      </c>
      <c r="BV1826" s="294">
        <v>0.6704</v>
      </c>
      <c r="BW1826" s="294">
        <v>88860</v>
      </c>
      <c r="BY1826" s="294">
        <v>0.51190000000000002</v>
      </c>
    </row>
    <row r="1827" spans="1:77">
      <c r="A1827" s="301">
        <v>1861</v>
      </c>
      <c r="B1827" s="302" t="s">
        <v>4484</v>
      </c>
      <c r="C1827" s="301" t="s">
        <v>5774</v>
      </c>
      <c r="D1827" s="302" t="s">
        <v>4139</v>
      </c>
      <c r="E1827" s="303">
        <v>133.33000000000001</v>
      </c>
      <c r="F1827" s="294">
        <v>211.2</v>
      </c>
      <c r="G1827" s="294">
        <v>211.2</v>
      </c>
      <c r="H1827" s="294">
        <v>0.93710000000000004</v>
      </c>
      <c r="I1827" s="294">
        <v>37579</v>
      </c>
      <c r="K1827" s="294">
        <v>0.26369999999999999</v>
      </c>
      <c r="L1827" s="294">
        <v>272.39999999999998</v>
      </c>
      <c r="M1827" s="294">
        <v>272.39999999999998</v>
      </c>
      <c r="N1827" s="294">
        <v>0.91179999999999994</v>
      </c>
      <c r="O1827" s="294">
        <v>44872</v>
      </c>
      <c r="Q1827" s="294">
        <v>0.24279999999999999</v>
      </c>
      <c r="R1827" s="294">
        <v>266.8</v>
      </c>
      <c r="S1827" s="294">
        <v>266.8</v>
      </c>
      <c r="T1827" s="294">
        <v>0.86980000000000002</v>
      </c>
      <c r="U1827" s="294">
        <v>34959</v>
      </c>
      <c r="W1827" s="294">
        <v>0.20930000000000001</v>
      </c>
      <c r="X1827" s="294">
        <v>266</v>
      </c>
      <c r="Y1827" s="294">
        <v>266</v>
      </c>
      <c r="Z1827" s="294">
        <v>0.83299999999999996</v>
      </c>
      <c r="AA1827" s="294">
        <v>31367</v>
      </c>
      <c r="AC1827" s="294">
        <v>0.1903</v>
      </c>
      <c r="AD1827" s="294">
        <v>274</v>
      </c>
      <c r="AE1827" s="294">
        <v>274</v>
      </c>
      <c r="AF1827" s="294">
        <v>0.75629999999999997</v>
      </c>
      <c r="AG1827" s="294">
        <v>23109</v>
      </c>
      <c r="AI1827" s="294">
        <v>0.14990000000000001</v>
      </c>
      <c r="AJ1827" s="294">
        <v>258</v>
      </c>
      <c r="AK1827" s="294">
        <v>258</v>
      </c>
      <c r="AL1827" s="294">
        <v>0.78839999999999999</v>
      </c>
      <c r="AM1827" s="294">
        <v>39505</v>
      </c>
      <c r="AO1827" s="294">
        <v>0.26979999999999998</v>
      </c>
      <c r="AP1827" s="294">
        <v>285.60000000000002</v>
      </c>
      <c r="AQ1827" s="294">
        <v>285.60000000000002</v>
      </c>
      <c r="AR1827" s="294">
        <v>0.75539999999999996</v>
      </c>
      <c r="AS1827" s="294">
        <v>42437</v>
      </c>
      <c r="AU1827" s="294">
        <v>0.26440000000000002</v>
      </c>
      <c r="AV1827" s="294">
        <v>357.6</v>
      </c>
      <c r="AW1827" s="294">
        <v>357.6</v>
      </c>
      <c r="AX1827" s="294">
        <v>0.7581</v>
      </c>
      <c r="AY1827" s="294">
        <v>59359</v>
      </c>
      <c r="BA1827" s="294">
        <v>0.30409999999999998</v>
      </c>
      <c r="BB1827" s="294">
        <v>256.8</v>
      </c>
      <c r="BC1827" s="294">
        <v>256.8</v>
      </c>
      <c r="BD1827" s="294">
        <v>0.88049999999999995</v>
      </c>
      <c r="BE1827" s="294">
        <v>72212</v>
      </c>
      <c r="BG1827" s="294">
        <v>0.42930000000000001</v>
      </c>
      <c r="BH1827" s="294">
        <v>272</v>
      </c>
      <c r="BI1827" s="294">
        <v>272</v>
      </c>
      <c r="BJ1827" s="294">
        <v>0.81950000000000001</v>
      </c>
      <c r="BK1827" s="294">
        <v>54089</v>
      </c>
      <c r="BM1827" s="294">
        <v>0.32619999999999999</v>
      </c>
      <c r="BN1827" s="294">
        <v>222</v>
      </c>
      <c r="BO1827" s="294">
        <v>222</v>
      </c>
      <c r="BP1827" s="294">
        <v>0.89780000000000004</v>
      </c>
      <c r="BQ1827" s="294">
        <v>52332</v>
      </c>
      <c r="BS1827" s="294">
        <v>0.39069999999999999</v>
      </c>
      <c r="BT1827" s="294">
        <v>247.6</v>
      </c>
      <c r="BU1827" s="294">
        <v>247.6</v>
      </c>
      <c r="BV1827" s="294">
        <v>0.85319999999999996</v>
      </c>
      <c r="BW1827" s="294">
        <v>50474</v>
      </c>
      <c r="BY1827" s="294">
        <v>0.3211</v>
      </c>
    </row>
    <row r="1828" spans="1:77">
      <c r="A1828" s="301">
        <v>1862</v>
      </c>
      <c r="B1828" s="302" t="s">
        <v>4484</v>
      </c>
      <c r="C1828" s="301" t="s">
        <v>5775</v>
      </c>
      <c r="D1828" s="302" t="s">
        <v>4652</v>
      </c>
      <c r="E1828" s="303">
        <v>222.22</v>
      </c>
      <c r="F1828" s="294">
        <v>92</v>
      </c>
      <c r="G1828" s="294">
        <v>177.77600000000001</v>
      </c>
      <c r="H1828" s="294">
        <v>0.89169999999999994</v>
      </c>
      <c r="I1828" s="294">
        <v>22720</v>
      </c>
      <c r="K1828" s="294" t="s">
        <v>3983</v>
      </c>
      <c r="L1828" s="294">
        <v>92</v>
      </c>
      <c r="M1828" s="294">
        <v>177.77600000000001</v>
      </c>
      <c r="N1828" s="294">
        <v>0.86180000000000001</v>
      </c>
      <c r="O1828" s="294">
        <v>39160</v>
      </c>
      <c r="Q1828" s="294" t="s">
        <v>3983</v>
      </c>
      <c r="R1828" s="294">
        <v>68</v>
      </c>
      <c r="S1828" s="294">
        <v>177.77600000000001</v>
      </c>
      <c r="T1828" s="294">
        <v>0.86370000000000002</v>
      </c>
      <c r="U1828" s="294">
        <v>41800</v>
      </c>
      <c r="W1828" s="294" t="s">
        <v>3983</v>
      </c>
      <c r="X1828" s="294">
        <v>88</v>
      </c>
      <c r="Y1828" s="294">
        <v>177.77600000000001</v>
      </c>
      <c r="Z1828" s="294">
        <v>0.84850000000000003</v>
      </c>
      <c r="AA1828" s="294">
        <v>40520</v>
      </c>
      <c r="AC1828" s="294" t="s">
        <v>3983</v>
      </c>
      <c r="AD1828" s="294">
        <v>92</v>
      </c>
      <c r="AE1828" s="294">
        <v>177.77600000000001</v>
      </c>
      <c r="AF1828" s="294">
        <v>0.8357</v>
      </c>
      <c r="AG1828" s="294">
        <v>38840</v>
      </c>
      <c r="AI1828" s="294" t="s">
        <v>3983</v>
      </c>
      <c r="AJ1828" s="294">
        <v>92</v>
      </c>
      <c r="AK1828" s="294">
        <v>177.77600000000001</v>
      </c>
      <c r="AL1828" s="294">
        <v>0.84079999999999999</v>
      </c>
      <c r="AM1828" s="294">
        <v>43080</v>
      </c>
      <c r="AO1828" s="294" t="s">
        <v>3983</v>
      </c>
      <c r="AP1828" s="294">
        <v>96</v>
      </c>
      <c r="AQ1828" s="294">
        <v>177.77600000000001</v>
      </c>
      <c r="AR1828" s="294">
        <v>0.8417</v>
      </c>
      <c r="AS1828" s="294">
        <v>41880</v>
      </c>
      <c r="AU1828" s="294" t="s">
        <v>3983</v>
      </c>
      <c r="AV1828" s="294">
        <v>84</v>
      </c>
      <c r="AW1828" s="294">
        <v>177.77600000000001</v>
      </c>
      <c r="AX1828" s="294">
        <v>0.82189999999999996</v>
      </c>
      <c r="AY1828" s="294">
        <v>31920</v>
      </c>
      <c r="BA1828" s="294" t="s">
        <v>3983</v>
      </c>
      <c r="BB1828" s="294">
        <v>88</v>
      </c>
      <c r="BC1828" s="294">
        <v>177.77600000000001</v>
      </c>
      <c r="BD1828" s="294">
        <v>0.82930000000000004</v>
      </c>
      <c r="BE1828" s="294">
        <v>29520</v>
      </c>
      <c r="BG1828" s="294" t="s">
        <v>3983</v>
      </c>
      <c r="BH1828" s="294">
        <v>8</v>
      </c>
      <c r="BI1828" s="294">
        <v>177.77600000000001</v>
      </c>
      <c r="BJ1828" s="294">
        <v>0.82740000000000002</v>
      </c>
      <c r="BK1828" s="294">
        <v>14760</v>
      </c>
      <c r="BM1828" s="294" t="s">
        <v>3983</v>
      </c>
      <c r="BN1828" s="294">
        <v>48</v>
      </c>
      <c r="BO1828" s="294">
        <v>177.77600000000001</v>
      </c>
      <c r="BP1828" s="294">
        <v>0.7752</v>
      </c>
      <c r="BQ1828" s="294">
        <v>8000</v>
      </c>
      <c r="BS1828" s="294" t="s">
        <v>3983</v>
      </c>
      <c r="BT1828" s="294">
        <v>60</v>
      </c>
      <c r="BU1828" s="294">
        <v>177.77600000000001</v>
      </c>
      <c r="BV1828" s="294">
        <v>0.79290000000000005</v>
      </c>
      <c r="BW1828" s="294">
        <v>28480</v>
      </c>
      <c r="BY1828" s="294" t="s">
        <v>3983</v>
      </c>
    </row>
    <row r="1829" spans="1:77">
      <c r="A1829" s="301">
        <v>1863</v>
      </c>
      <c r="B1829" s="302" t="s">
        <v>4484</v>
      </c>
      <c r="C1829" s="301" t="s">
        <v>5683</v>
      </c>
      <c r="D1829" s="302" t="s">
        <v>4139</v>
      </c>
      <c r="E1829" s="303">
        <v>450</v>
      </c>
      <c r="F1829" s="294">
        <v>515.70000000000005</v>
      </c>
      <c r="G1829" s="294">
        <v>487.8</v>
      </c>
      <c r="H1829" s="294">
        <v>0.99370000000000003</v>
      </c>
      <c r="I1829" s="294">
        <v>236331</v>
      </c>
      <c r="J1829" s="294" t="e">
        <f>I1829-#REF!</f>
        <v>#REF!</v>
      </c>
      <c r="K1829" s="294">
        <v>0.64059999999999995</v>
      </c>
      <c r="L1829" s="294">
        <v>482.4</v>
      </c>
      <c r="M1829" s="294">
        <v>514.79999999999995</v>
      </c>
      <c r="N1829" s="294">
        <v>0.99229999999999996</v>
      </c>
      <c r="O1829" s="294">
        <v>183168</v>
      </c>
      <c r="Q1829" s="294">
        <v>0.51429999999999998</v>
      </c>
      <c r="R1829" s="294">
        <v>482.4</v>
      </c>
      <c r="S1829" s="294">
        <v>482.4</v>
      </c>
      <c r="T1829" s="294">
        <v>0.98760000000000003</v>
      </c>
      <c r="U1829" s="294">
        <v>138006</v>
      </c>
      <c r="W1829" s="294">
        <v>0.40239999999999998</v>
      </c>
      <c r="X1829" s="294">
        <v>327.60000000000002</v>
      </c>
      <c r="Y1829" s="294">
        <v>360</v>
      </c>
      <c r="Z1829" s="294">
        <v>0.93779999999999997</v>
      </c>
      <c r="AA1829" s="294">
        <v>108270</v>
      </c>
      <c r="AC1829" s="294">
        <v>0.47370000000000001</v>
      </c>
      <c r="AD1829" s="294">
        <v>353.7</v>
      </c>
      <c r="AE1829" s="294">
        <v>360</v>
      </c>
      <c r="AF1829" s="294">
        <v>0.97009999999999996</v>
      </c>
      <c r="AG1829" s="294">
        <v>133461</v>
      </c>
      <c r="AI1829" s="294">
        <v>0.52280000000000004</v>
      </c>
      <c r="AJ1829" s="294">
        <v>398.7</v>
      </c>
      <c r="AK1829" s="294">
        <v>360</v>
      </c>
      <c r="AL1829" s="294">
        <v>0.96889999999999998</v>
      </c>
      <c r="AM1829" s="294">
        <v>191007</v>
      </c>
      <c r="AN1829" s="294" t="e">
        <f>AM1829-#REF!</f>
        <v>#REF!</v>
      </c>
      <c r="AO1829" s="294">
        <v>0.68679999999999997</v>
      </c>
      <c r="AP1829" s="294">
        <v>423.9</v>
      </c>
      <c r="AQ1829" s="294">
        <v>389.7</v>
      </c>
      <c r="AR1829" s="294">
        <v>0.86109999999999998</v>
      </c>
      <c r="AS1829" s="294">
        <v>188334</v>
      </c>
      <c r="AT1829" s="294" t="e">
        <f>AS1829-#REF!</f>
        <v>#REF!</v>
      </c>
      <c r="AU1829" s="294">
        <v>0.69350000000000001</v>
      </c>
      <c r="AV1829" s="294">
        <v>288</v>
      </c>
      <c r="AW1829" s="294">
        <v>361.8</v>
      </c>
      <c r="AX1829" s="294">
        <v>0.95389999999999997</v>
      </c>
      <c r="AY1829" s="294">
        <v>143703</v>
      </c>
      <c r="AZ1829" s="294" t="e">
        <f>AY1829-#REF!</f>
        <v>#REF!</v>
      </c>
      <c r="BA1829" s="294">
        <v>0.72650000000000003</v>
      </c>
      <c r="BB1829" s="294">
        <v>334.8</v>
      </c>
      <c r="BC1829" s="294">
        <v>361.8</v>
      </c>
      <c r="BD1829" s="294">
        <v>0.97109999999999996</v>
      </c>
      <c r="BE1829" s="294">
        <v>102654</v>
      </c>
      <c r="BG1829" s="294">
        <v>0.4244</v>
      </c>
      <c r="BH1829" s="294">
        <v>363.6</v>
      </c>
      <c r="BI1829" s="294">
        <v>360</v>
      </c>
      <c r="BJ1829" s="294">
        <v>0.91789999999999994</v>
      </c>
      <c r="BK1829" s="294">
        <v>165789</v>
      </c>
      <c r="BL1829" s="294" t="e">
        <f>BK1829-#REF!</f>
        <v>#REF!</v>
      </c>
      <c r="BM1829" s="294">
        <v>0.66769999999999996</v>
      </c>
      <c r="BN1829" s="294">
        <v>302.39999999999998</v>
      </c>
      <c r="BO1829" s="294">
        <v>360</v>
      </c>
      <c r="BP1829" s="294">
        <v>0.98929999999999996</v>
      </c>
      <c r="BQ1829" s="294">
        <v>131085</v>
      </c>
      <c r="BR1829" s="294" t="e">
        <f>BQ1829-#REF!</f>
        <v>#REF!</v>
      </c>
      <c r="BS1829" s="294">
        <v>0.65210000000000001</v>
      </c>
      <c r="BT1829" s="294">
        <v>432</v>
      </c>
      <c r="BU1829" s="294">
        <v>432</v>
      </c>
      <c r="BV1829" s="294">
        <v>0.99060000000000004</v>
      </c>
      <c r="BW1829" s="294">
        <v>159705</v>
      </c>
      <c r="BY1829" s="294">
        <v>0.50160000000000005</v>
      </c>
    </row>
    <row r="1830" spans="1:77">
      <c r="A1830" s="301">
        <v>1864</v>
      </c>
      <c r="B1830" s="302" t="s">
        <v>4484</v>
      </c>
      <c r="C1830" s="301" t="s">
        <v>5776</v>
      </c>
      <c r="D1830" s="302" t="s">
        <v>4051</v>
      </c>
      <c r="E1830" s="303">
        <v>140</v>
      </c>
      <c r="F1830" s="294">
        <v>88.8</v>
      </c>
      <c r="G1830" s="294">
        <v>177.77600000000001</v>
      </c>
      <c r="H1830" s="294">
        <v>0.80110000000000003</v>
      </c>
      <c r="I1830" s="294">
        <v>1800</v>
      </c>
      <c r="K1830" s="294">
        <v>3.5099999999999999E-2</v>
      </c>
      <c r="L1830" s="294">
        <v>100.8</v>
      </c>
      <c r="M1830" s="294">
        <v>177.77600000000001</v>
      </c>
      <c r="N1830" s="294">
        <v>0.79179999999999995</v>
      </c>
      <c r="O1830" s="294">
        <v>2475</v>
      </c>
      <c r="Q1830" s="294">
        <v>4.1700000000000001E-2</v>
      </c>
      <c r="R1830" s="294">
        <v>104.4</v>
      </c>
      <c r="S1830" s="294">
        <v>177.77600000000001</v>
      </c>
      <c r="T1830" s="294">
        <v>0.7248</v>
      </c>
      <c r="U1830" s="294">
        <v>1848</v>
      </c>
      <c r="W1830" s="294">
        <v>3.39E-2</v>
      </c>
      <c r="X1830" s="294">
        <v>111.6</v>
      </c>
      <c r="Y1830" s="294">
        <v>177.77600000000001</v>
      </c>
      <c r="Z1830" s="294">
        <v>0.76600000000000001</v>
      </c>
      <c r="AA1830" s="294">
        <v>2592</v>
      </c>
      <c r="AC1830" s="294">
        <v>4.0800000000000003E-2</v>
      </c>
      <c r="AD1830" s="294">
        <v>12.48</v>
      </c>
      <c r="AE1830" s="294">
        <v>177.77600000000001</v>
      </c>
      <c r="AF1830" s="294">
        <v>0.69009999999999994</v>
      </c>
      <c r="AG1830" s="294">
        <v>1563</v>
      </c>
      <c r="AI1830" s="294">
        <v>0.24390000000000001</v>
      </c>
      <c r="AJ1830" s="294">
        <v>9</v>
      </c>
      <c r="AK1830" s="294">
        <v>177.77600000000001</v>
      </c>
      <c r="AL1830" s="294">
        <v>0.59329999999999994</v>
      </c>
      <c r="AM1830" s="294">
        <v>1470</v>
      </c>
      <c r="AO1830" s="294">
        <v>0.38240000000000002</v>
      </c>
      <c r="AP1830" s="294">
        <v>9</v>
      </c>
      <c r="AQ1830" s="294">
        <v>177.77600000000001</v>
      </c>
      <c r="AR1830" s="294">
        <v>0.51359999999999995</v>
      </c>
      <c r="AS1830" s="294">
        <v>570</v>
      </c>
      <c r="AU1830" s="294">
        <v>0.1658</v>
      </c>
      <c r="AV1830" s="294">
        <v>75</v>
      </c>
      <c r="AW1830" s="294">
        <v>177.77600000000001</v>
      </c>
      <c r="AX1830" s="294">
        <v>0.54259999999999997</v>
      </c>
      <c r="AY1830" s="294">
        <v>1530</v>
      </c>
      <c r="BA1830" s="294">
        <v>5.2200000000000003E-2</v>
      </c>
      <c r="BB1830" s="294">
        <v>90</v>
      </c>
      <c r="BC1830" s="294">
        <v>177.77600000000001</v>
      </c>
      <c r="BD1830" s="294">
        <v>0.68340000000000001</v>
      </c>
      <c r="BE1830" s="294">
        <v>2460</v>
      </c>
      <c r="BG1830" s="294">
        <v>5.3800000000000001E-2</v>
      </c>
      <c r="BH1830" s="294">
        <v>96</v>
      </c>
      <c r="BI1830" s="294">
        <v>177.77600000000001</v>
      </c>
      <c r="BJ1830" s="294">
        <v>0.65559999999999996</v>
      </c>
      <c r="BK1830" s="294">
        <v>1770</v>
      </c>
      <c r="BM1830" s="294">
        <v>3.78E-2</v>
      </c>
      <c r="BN1830" s="294">
        <v>114</v>
      </c>
      <c r="BO1830" s="294">
        <v>177.77600000000001</v>
      </c>
      <c r="BP1830" s="294">
        <v>0.71579999999999999</v>
      </c>
      <c r="BQ1830" s="294">
        <v>2040</v>
      </c>
      <c r="BS1830" s="294">
        <v>3.7199999999999997E-2</v>
      </c>
      <c r="BT1830" s="294">
        <v>3</v>
      </c>
      <c r="BU1830" s="294">
        <v>177.77600000000001</v>
      </c>
      <c r="BV1830" s="294">
        <v>0.59489999999999998</v>
      </c>
      <c r="BW1830" s="294">
        <v>1410</v>
      </c>
      <c r="BX1830" s="294" t="e">
        <f>BW1830-#REF!</f>
        <v>#REF!</v>
      </c>
      <c r="BY1830" s="294">
        <v>1.0618000000000001</v>
      </c>
    </row>
    <row r="1831" spans="1:77">
      <c r="A1831" s="301">
        <v>1865</v>
      </c>
      <c r="B1831" s="302" t="s">
        <v>4484</v>
      </c>
      <c r="C1831" s="301" t="s">
        <v>5717</v>
      </c>
      <c r="D1831" s="302" t="s">
        <v>4139</v>
      </c>
      <c r="E1831" s="303">
        <v>111.11</v>
      </c>
      <c r="F1831" s="294">
        <v>52</v>
      </c>
      <c r="G1831" s="294">
        <v>88.888000000000005</v>
      </c>
      <c r="H1831" s="294">
        <v>0.67130000000000001</v>
      </c>
      <c r="I1831" s="294">
        <v>4860</v>
      </c>
      <c r="K1831" s="294">
        <v>0.19339999999999999</v>
      </c>
      <c r="L1831" s="294">
        <v>50</v>
      </c>
      <c r="M1831" s="294">
        <v>88.888000000000005</v>
      </c>
      <c r="N1831" s="294">
        <v>0.59140000000000004</v>
      </c>
      <c r="O1831" s="294">
        <v>3560</v>
      </c>
      <c r="Q1831" s="294">
        <v>0.1618</v>
      </c>
      <c r="R1831" s="294">
        <v>50</v>
      </c>
      <c r="S1831" s="294">
        <v>88.888000000000005</v>
      </c>
      <c r="T1831" s="294">
        <v>0.67030000000000001</v>
      </c>
      <c r="U1831" s="294">
        <v>4960</v>
      </c>
      <c r="W1831" s="294">
        <v>0.2056</v>
      </c>
      <c r="X1831" s="294">
        <v>51</v>
      </c>
      <c r="Y1831" s="294">
        <v>88.888000000000005</v>
      </c>
      <c r="Z1831" s="294">
        <v>0.96019999999999994</v>
      </c>
      <c r="AA1831" s="294">
        <v>5010</v>
      </c>
      <c r="AC1831" s="294">
        <v>0.12920000000000001</v>
      </c>
      <c r="AD1831" s="294">
        <v>172</v>
      </c>
      <c r="AE1831" s="294">
        <v>172</v>
      </c>
      <c r="AF1831" s="294">
        <v>0.7994</v>
      </c>
      <c r="AG1831" s="294">
        <v>29800</v>
      </c>
      <c r="AI1831" s="294">
        <v>0.31140000000000001</v>
      </c>
      <c r="AJ1831" s="294">
        <v>156</v>
      </c>
      <c r="AK1831" s="294">
        <v>172</v>
      </c>
      <c r="AL1831" s="294">
        <v>0.79649999999999999</v>
      </c>
      <c r="AM1831" s="294">
        <v>40840</v>
      </c>
      <c r="AO1831" s="294">
        <v>0.45660000000000001</v>
      </c>
      <c r="AP1831" s="294">
        <v>160</v>
      </c>
      <c r="AQ1831" s="294">
        <v>156</v>
      </c>
      <c r="AR1831" s="294">
        <v>0.80910000000000004</v>
      </c>
      <c r="AS1831" s="294">
        <v>55240</v>
      </c>
      <c r="AU1831" s="294">
        <v>0.5736</v>
      </c>
      <c r="AV1831" s="294">
        <v>156</v>
      </c>
      <c r="AW1831" s="294">
        <v>160</v>
      </c>
      <c r="AX1831" s="294">
        <v>0.79449999999999998</v>
      </c>
      <c r="AY1831" s="294">
        <v>45760</v>
      </c>
      <c r="BA1831" s="294">
        <v>0.51280000000000003</v>
      </c>
      <c r="BB1831" s="294">
        <v>160</v>
      </c>
      <c r="BC1831" s="294">
        <v>156</v>
      </c>
      <c r="BD1831" s="294">
        <v>0.81379999999999997</v>
      </c>
      <c r="BE1831" s="294">
        <v>54880</v>
      </c>
      <c r="BG1831" s="294">
        <v>0.5665</v>
      </c>
      <c r="BH1831" s="294">
        <v>160</v>
      </c>
      <c r="BI1831" s="294">
        <v>160</v>
      </c>
      <c r="BJ1831" s="294">
        <v>0.82209999999999994</v>
      </c>
      <c r="BK1831" s="294">
        <v>49720</v>
      </c>
      <c r="BM1831" s="294">
        <v>0.5081</v>
      </c>
      <c r="BN1831" s="294">
        <v>120</v>
      </c>
      <c r="BO1831" s="294">
        <v>164</v>
      </c>
      <c r="BP1831" s="294">
        <v>0.81089999999999995</v>
      </c>
      <c r="BQ1831" s="294">
        <v>46800</v>
      </c>
      <c r="BR1831" s="294" t="e">
        <f>BQ1831-#REF!</f>
        <v>#REF!</v>
      </c>
      <c r="BS1831" s="294">
        <v>0.71579999999999999</v>
      </c>
      <c r="BT1831" s="294">
        <v>132</v>
      </c>
      <c r="BU1831" s="294">
        <v>176</v>
      </c>
      <c r="BV1831" s="294">
        <v>0.79910000000000003</v>
      </c>
      <c r="BW1831" s="294">
        <v>49320</v>
      </c>
      <c r="BX1831" s="294" t="e">
        <f>BW1831-#REF!</f>
        <v>#REF!</v>
      </c>
      <c r="BY1831" s="294">
        <v>0.62849999999999995</v>
      </c>
    </row>
    <row r="1832" spans="1:77">
      <c r="A1832" s="301">
        <v>1866</v>
      </c>
      <c r="B1832" s="302" t="s">
        <v>4484</v>
      </c>
      <c r="C1832" s="301" t="s">
        <v>5681</v>
      </c>
      <c r="D1832" s="302" t="s">
        <v>4139</v>
      </c>
      <c r="E1832" s="303">
        <v>713.33</v>
      </c>
      <c r="F1832" s="294">
        <v>0</v>
      </c>
      <c r="G1832" s="294">
        <v>0</v>
      </c>
      <c r="H1832" s="294" t="e">
        <v>#DIV/0!</v>
      </c>
      <c r="I1832" s="294">
        <v>0</v>
      </c>
      <c r="K1832" s="294">
        <v>0</v>
      </c>
      <c r="L1832" s="294">
        <v>192</v>
      </c>
      <c r="M1832" s="294">
        <v>570.66399999999999</v>
      </c>
      <c r="N1832" s="294">
        <v>0.98409999999999997</v>
      </c>
      <c r="O1832" s="294">
        <v>51960</v>
      </c>
      <c r="Q1832" s="294">
        <v>0.45829999999999999</v>
      </c>
      <c r="R1832" s="294">
        <v>312</v>
      </c>
      <c r="S1832" s="294">
        <v>570.66399999999999</v>
      </c>
      <c r="T1832" s="294">
        <v>0.98709999999999998</v>
      </c>
      <c r="U1832" s="294">
        <v>91800</v>
      </c>
      <c r="W1832" s="294">
        <v>0.41399999999999998</v>
      </c>
      <c r="X1832" s="294">
        <v>348</v>
      </c>
      <c r="Y1832" s="294">
        <v>570.66399999999999</v>
      </c>
      <c r="Z1832" s="294">
        <v>0.99060000000000004</v>
      </c>
      <c r="AA1832" s="294">
        <v>150240</v>
      </c>
      <c r="AC1832" s="294">
        <v>0.58579999999999999</v>
      </c>
      <c r="AD1832" s="294">
        <v>348</v>
      </c>
      <c r="AE1832" s="294">
        <v>570.66399999999999</v>
      </c>
      <c r="AF1832" s="294">
        <v>0.99029999999999996</v>
      </c>
      <c r="AG1832" s="294">
        <v>183000</v>
      </c>
      <c r="AH1832" s="294" t="e">
        <f>AG1832-#REF!</f>
        <v>#REF!</v>
      </c>
      <c r="AI1832" s="294">
        <v>0.71379999999999999</v>
      </c>
      <c r="AJ1832" s="294">
        <v>444</v>
      </c>
      <c r="AK1832" s="294">
        <v>570.66399999999999</v>
      </c>
      <c r="AL1832" s="294">
        <v>0.99</v>
      </c>
      <c r="AM1832" s="294">
        <v>201960</v>
      </c>
      <c r="AN1832" s="294" t="e">
        <f>AM1832-#REF!</f>
        <v>#REF!</v>
      </c>
      <c r="AO1832" s="294">
        <v>0.6381</v>
      </c>
      <c r="AP1832" s="294">
        <v>492</v>
      </c>
      <c r="AQ1832" s="294">
        <v>570.66399999999999</v>
      </c>
      <c r="AR1832" s="294">
        <v>0.98929999999999996</v>
      </c>
      <c r="AS1832" s="294">
        <v>242520</v>
      </c>
      <c r="AT1832" s="294" t="e">
        <f>AS1832-#REF!</f>
        <v>#REF!</v>
      </c>
      <c r="AU1832" s="294">
        <v>0.66969999999999996</v>
      </c>
      <c r="AV1832" s="294">
        <v>300</v>
      </c>
      <c r="AW1832" s="294">
        <v>570.66399999999999</v>
      </c>
      <c r="AX1832" s="294">
        <v>0.98880000000000001</v>
      </c>
      <c r="AY1832" s="294">
        <v>178680</v>
      </c>
      <c r="AZ1832" s="294" t="e">
        <f>AY1832-#REF!</f>
        <v>#REF!</v>
      </c>
      <c r="BA1832" s="294">
        <v>0.8367</v>
      </c>
      <c r="BB1832" s="294">
        <v>456</v>
      </c>
      <c r="BC1832" s="294">
        <v>570.66399999999999</v>
      </c>
      <c r="BD1832" s="294">
        <v>0.98860000000000003</v>
      </c>
      <c r="BE1832" s="294">
        <v>165600</v>
      </c>
      <c r="BG1832" s="294">
        <v>0.49380000000000002</v>
      </c>
      <c r="BH1832" s="294">
        <v>360</v>
      </c>
      <c r="BI1832" s="294">
        <v>570.66399999999999</v>
      </c>
      <c r="BJ1832" s="294">
        <v>0.98499999999999999</v>
      </c>
      <c r="BK1832" s="294">
        <v>133560</v>
      </c>
      <c r="BM1832" s="294">
        <v>0.50629999999999997</v>
      </c>
      <c r="BN1832" s="294">
        <v>372</v>
      </c>
      <c r="BO1832" s="294">
        <v>570.66399999999999</v>
      </c>
      <c r="BP1832" s="294">
        <v>0.97739999999999994</v>
      </c>
      <c r="BQ1832" s="294">
        <v>170880</v>
      </c>
      <c r="BR1832" s="294" t="e">
        <f>BQ1832-#REF!</f>
        <v>#REF!</v>
      </c>
      <c r="BS1832" s="294">
        <v>0.69940000000000002</v>
      </c>
      <c r="BT1832" s="294">
        <v>516</v>
      </c>
      <c r="BU1832" s="294">
        <v>570.66399999999999</v>
      </c>
      <c r="BV1832" s="294">
        <v>0.97809999999999997</v>
      </c>
      <c r="BW1832" s="294">
        <v>219600</v>
      </c>
      <c r="BY1832" s="294">
        <v>0.58479999999999999</v>
      </c>
    </row>
    <row r="1833" spans="1:77">
      <c r="A1833" s="301">
        <v>1867</v>
      </c>
      <c r="B1833" s="302" t="s">
        <v>4484</v>
      </c>
      <c r="C1833" s="301" t="s">
        <v>5777</v>
      </c>
      <c r="D1833" s="302" t="s">
        <v>4139</v>
      </c>
      <c r="E1833" s="303">
        <v>130</v>
      </c>
      <c r="F1833" s="294">
        <v>69.599999999999994</v>
      </c>
      <c r="G1833" s="294">
        <v>444.44799999999998</v>
      </c>
      <c r="H1833" s="294">
        <v>0.73199999999999998</v>
      </c>
      <c r="I1833" s="294">
        <v>5112</v>
      </c>
      <c r="K1833" s="294">
        <v>0.1394</v>
      </c>
      <c r="L1833" s="294">
        <v>74.88</v>
      </c>
      <c r="M1833" s="294">
        <v>444.44799999999998</v>
      </c>
      <c r="N1833" s="294">
        <v>0.71489999999999998</v>
      </c>
      <c r="O1833" s="294">
        <v>4632</v>
      </c>
      <c r="Q1833" s="294">
        <v>0.1163</v>
      </c>
      <c r="R1833" s="294">
        <v>67.2</v>
      </c>
      <c r="S1833" s="294">
        <v>444.44799999999998</v>
      </c>
      <c r="T1833" s="294">
        <v>0.747</v>
      </c>
      <c r="U1833" s="294">
        <v>5172</v>
      </c>
      <c r="W1833" s="294">
        <v>0.1431</v>
      </c>
      <c r="X1833" s="294">
        <v>82.08</v>
      </c>
      <c r="Y1833" s="294">
        <v>444.44799999999998</v>
      </c>
      <c r="Z1833" s="294">
        <v>0.75670000000000004</v>
      </c>
      <c r="AA1833" s="294">
        <v>4440</v>
      </c>
      <c r="AC1833" s="294">
        <v>9.6100000000000005E-2</v>
      </c>
      <c r="AD1833" s="294">
        <v>70.56</v>
      </c>
      <c r="AE1833" s="294">
        <v>444.44799999999998</v>
      </c>
      <c r="AF1833" s="294">
        <v>0.77639999999999998</v>
      </c>
      <c r="AG1833" s="294">
        <v>5208</v>
      </c>
      <c r="AI1833" s="294">
        <v>0.1278</v>
      </c>
      <c r="AJ1833" s="294">
        <v>78.239999999999995</v>
      </c>
      <c r="AK1833" s="294">
        <v>444.44799999999998</v>
      </c>
      <c r="AL1833" s="294">
        <v>0.7732</v>
      </c>
      <c r="AM1833" s="294">
        <v>4908</v>
      </c>
      <c r="AO1833" s="294">
        <v>0.11269999999999999</v>
      </c>
      <c r="AP1833" s="294">
        <v>68.16</v>
      </c>
      <c r="AQ1833" s="294">
        <v>444.44799999999998</v>
      </c>
      <c r="AR1833" s="294">
        <v>0.83140000000000003</v>
      </c>
      <c r="AS1833" s="294">
        <v>5088</v>
      </c>
      <c r="AU1833" s="294">
        <v>0.1207</v>
      </c>
      <c r="AV1833" s="294">
        <v>80.16</v>
      </c>
      <c r="AW1833" s="294">
        <v>444.44799999999998</v>
      </c>
      <c r="AX1833" s="294">
        <v>0.74270000000000003</v>
      </c>
      <c r="AY1833" s="294">
        <v>4224</v>
      </c>
      <c r="BA1833" s="294">
        <v>9.8599999999999993E-2</v>
      </c>
      <c r="BB1833" s="294">
        <v>59.52</v>
      </c>
      <c r="BC1833" s="294">
        <v>444.44799999999998</v>
      </c>
      <c r="BD1833" s="294">
        <v>0.85360000000000003</v>
      </c>
      <c r="BE1833" s="294">
        <v>4896</v>
      </c>
      <c r="BG1833" s="294">
        <v>0.1295</v>
      </c>
      <c r="BH1833" s="294">
        <v>72.48</v>
      </c>
      <c r="BI1833" s="294">
        <v>444.44799999999998</v>
      </c>
      <c r="BJ1833" s="294">
        <v>0.81840000000000002</v>
      </c>
      <c r="BK1833" s="294">
        <v>4812</v>
      </c>
      <c r="BM1833" s="294">
        <v>0.109</v>
      </c>
      <c r="BN1833" s="294">
        <v>63.84</v>
      </c>
      <c r="BO1833" s="294">
        <v>444.44799999999998</v>
      </c>
      <c r="BP1833" s="294">
        <v>0.78079999999999994</v>
      </c>
      <c r="BQ1833" s="294">
        <v>4572</v>
      </c>
      <c r="BS1833" s="294">
        <v>0.13650000000000001</v>
      </c>
      <c r="BT1833" s="294">
        <v>80.16</v>
      </c>
      <c r="BU1833" s="294">
        <v>444.44799999999998</v>
      </c>
      <c r="BV1833" s="294">
        <v>0.9194</v>
      </c>
      <c r="BW1833" s="294">
        <v>5064</v>
      </c>
      <c r="BY1833" s="294">
        <v>9.2399999999999996E-2</v>
      </c>
    </row>
    <row r="1834" spans="1:77">
      <c r="A1834" s="301">
        <v>1868</v>
      </c>
      <c r="B1834" s="302" t="s">
        <v>4484</v>
      </c>
      <c r="C1834" s="301" t="s">
        <v>5778</v>
      </c>
      <c r="D1834" s="302" t="s">
        <v>4139</v>
      </c>
      <c r="E1834" s="303">
        <v>166.67</v>
      </c>
      <c r="F1834" s="294">
        <v>20.96</v>
      </c>
      <c r="G1834" s="294">
        <v>133.33600000000001</v>
      </c>
      <c r="H1834" s="294">
        <v>0.99760000000000004</v>
      </c>
      <c r="I1834" s="294">
        <v>800</v>
      </c>
      <c r="K1834" s="294">
        <v>5.3100000000000001E-2</v>
      </c>
      <c r="L1834" s="294">
        <v>29.2</v>
      </c>
      <c r="M1834" s="294">
        <v>133.33600000000001</v>
      </c>
      <c r="N1834" s="294">
        <v>0.71940000000000004</v>
      </c>
      <c r="O1834" s="294">
        <v>856</v>
      </c>
      <c r="Q1834" s="294">
        <v>5.4800000000000001E-2</v>
      </c>
      <c r="R1834" s="294">
        <v>119.04</v>
      </c>
      <c r="S1834" s="294">
        <v>133.33600000000001</v>
      </c>
      <c r="T1834" s="294">
        <v>0.87680000000000002</v>
      </c>
      <c r="U1834" s="294">
        <v>2448</v>
      </c>
      <c r="W1834" s="294">
        <v>3.2599999999999997E-2</v>
      </c>
      <c r="X1834" s="294">
        <v>8</v>
      </c>
      <c r="Y1834" s="294">
        <v>133.33600000000001</v>
      </c>
      <c r="Z1834" s="294">
        <v>0.65569999999999995</v>
      </c>
      <c r="AA1834" s="294">
        <v>278</v>
      </c>
      <c r="AC1834" s="294">
        <v>7.1199999999999999E-2</v>
      </c>
      <c r="AD1834" s="294">
        <v>2</v>
      </c>
      <c r="AE1834" s="294">
        <v>133.33600000000001</v>
      </c>
      <c r="AF1834" s="294">
        <v>0.64180000000000004</v>
      </c>
      <c r="AG1834" s="294">
        <v>860</v>
      </c>
      <c r="AH1834" s="294" t="e">
        <f>AG1834-#REF!</f>
        <v>#REF!</v>
      </c>
      <c r="AI1834" s="294">
        <v>0.90049999999999997</v>
      </c>
      <c r="AJ1834" s="294">
        <v>48</v>
      </c>
      <c r="AK1834" s="294">
        <v>133.33600000000001</v>
      </c>
      <c r="AL1834" s="294">
        <v>0.68659999999999999</v>
      </c>
      <c r="AM1834" s="294">
        <v>920</v>
      </c>
      <c r="AO1834" s="294">
        <v>3.8800000000000001E-2</v>
      </c>
      <c r="AP1834" s="294">
        <v>24</v>
      </c>
      <c r="AQ1834" s="294">
        <v>133.33600000000001</v>
      </c>
      <c r="AR1834" s="294">
        <v>0.52949999999999997</v>
      </c>
      <c r="AS1834" s="294">
        <v>720</v>
      </c>
      <c r="AU1834" s="294">
        <v>7.6200000000000004E-2</v>
      </c>
      <c r="AV1834" s="294">
        <v>128</v>
      </c>
      <c r="AW1834" s="294">
        <v>133.33600000000001</v>
      </c>
      <c r="AX1834" s="294">
        <v>0.88480000000000003</v>
      </c>
      <c r="AY1834" s="294">
        <v>5680</v>
      </c>
      <c r="BA1834" s="294">
        <v>6.9699999999999998E-2</v>
      </c>
      <c r="BB1834" s="294">
        <v>14</v>
      </c>
      <c r="BC1834" s="294">
        <v>133.33600000000001</v>
      </c>
      <c r="BD1834" s="294">
        <v>0.92769999999999997</v>
      </c>
      <c r="BE1834" s="294">
        <v>8980</v>
      </c>
      <c r="BF1834" s="294" t="e">
        <f>BE1834-#REF!</f>
        <v>#REF!</v>
      </c>
      <c r="BG1834" s="294">
        <v>0.92930000000000001</v>
      </c>
      <c r="BH1834" s="294">
        <v>138</v>
      </c>
      <c r="BI1834" s="294">
        <v>138</v>
      </c>
      <c r="BJ1834" s="294">
        <v>0.93089999999999995</v>
      </c>
      <c r="BK1834" s="294">
        <v>17240</v>
      </c>
      <c r="BM1834" s="294">
        <v>9.4799999999999995E-2</v>
      </c>
      <c r="BN1834" s="294">
        <v>0</v>
      </c>
      <c r="BO1834" s="294">
        <v>0</v>
      </c>
      <c r="BP1834" s="294" t="e">
        <v>#DIV/0!</v>
      </c>
      <c r="BQ1834" s="294">
        <v>0</v>
      </c>
      <c r="BS1834" s="294">
        <v>0</v>
      </c>
      <c r="BT1834" s="294">
        <v>126</v>
      </c>
      <c r="BU1834" s="294">
        <v>133.33600000000001</v>
      </c>
      <c r="BV1834" s="294">
        <v>0.95709999999999995</v>
      </c>
      <c r="BW1834" s="294">
        <v>18740</v>
      </c>
      <c r="BY1834" s="294">
        <v>0.2089</v>
      </c>
    </row>
    <row r="1835" spans="1:77">
      <c r="A1835" s="301">
        <v>1869</v>
      </c>
      <c r="B1835" s="302" t="s">
        <v>4484</v>
      </c>
      <c r="C1835" s="301" t="s">
        <v>5779</v>
      </c>
      <c r="D1835" s="302" t="s">
        <v>4139</v>
      </c>
      <c r="E1835" s="303">
        <v>200</v>
      </c>
      <c r="F1835" s="294">
        <v>212</v>
      </c>
      <c r="G1835" s="294">
        <v>220</v>
      </c>
      <c r="H1835" s="294">
        <v>0.56099999999999994</v>
      </c>
      <c r="I1835" s="294">
        <v>17680</v>
      </c>
      <c r="K1835" s="294">
        <v>0.20649999999999999</v>
      </c>
      <c r="L1835" s="294">
        <v>136</v>
      </c>
      <c r="M1835" s="294">
        <v>200</v>
      </c>
      <c r="N1835" s="294">
        <v>0.71179999999999999</v>
      </c>
      <c r="O1835" s="294">
        <v>9680</v>
      </c>
      <c r="Q1835" s="294">
        <v>0.13439999999999999</v>
      </c>
      <c r="R1835" s="294">
        <v>136</v>
      </c>
      <c r="S1835" s="294">
        <v>160</v>
      </c>
      <c r="T1835" s="294">
        <v>0.6744</v>
      </c>
      <c r="U1835" s="294">
        <v>14080</v>
      </c>
      <c r="W1835" s="294">
        <v>0.2132</v>
      </c>
      <c r="X1835" s="294">
        <v>180</v>
      </c>
      <c r="Y1835" s="294">
        <v>160</v>
      </c>
      <c r="Z1835" s="294">
        <v>0.45679999999999998</v>
      </c>
      <c r="AA1835" s="294">
        <v>8440</v>
      </c>
      <c r="AC1835" s="294">
        <v>0.13800000000000001</v>
      </c>
      <c r="AD1835" s="294">
        <v>180</v>
      </c>
      <c r="AE1835" s="294">
        <v>192</v>
      </c>
      <c r="AF1835" s="294">
        <v>0.65179999999999993</v>
      </c>
      <c r="AG1835" s="294">
        <v>10480</v>
      </c>
      <c r="AI1835" s="294">
        <v>0.1201</v>
      </c>
      <c r="AJ1835" s="294">
        <v>156</v>
      </c>
      <c r="AK1835" s="294">
        <v>192</v>
      </c>
      <c r="AL1835" s="294">
        <v>0.70789999999999997</v>
      </c>
      <c r="AM1835" s="294">
        <v>10760</v>
      </c>
      <c r="AO1835" s="294">
        <v>0.1353</v>
      </c>
      <c r="AP1835" s="294">
        <v>8</v>
      </c>
      <c r="AQ1835" s="294">
        <v>160</v>
      </c>
      <c r="AR1835" s="294">
        <v>0.6</v>
      </c>
      <c r="AS1835" s="294">
        <v>120</v>
      </c>
      <c r="AU1835" s="294">
        <v>3.3599999999999998E-2</v>
      </c>
      <c r="AV1835" s="294">
        <v>148</v>
      </c>
      <c r="AW1835" s="294">
        <v>160</v>
      </c>
      <c r="AX1835" s="294">
        <v>0.54100000000000004</v>
      </c>
      <c r="AY1835" s="294">
        <v>7400</v>
      </c>
      <c r="BA1835" s="294">
        <v>0.12839999999999999</v>
      </c>
      <c r="BB1835" s="294">
        <v>184</v>
      </c>
      <c r="BC1835" s="294">
        <v>160</v>
      </c>
      <c r="BD1835" s="294">
        <v>0.1603</v>
      </c>
      <c r="BE1835" s="294">
        <v>1160</v>
      </c>
      <c r="BG1835" s="294">
        <v>5.2900000000000003E-2</v>
      </c>
      <c r="BH1835" s="294">
        <v>216</v>
      </c>
      <c r="BI1835" s="294">
        <v>196</v>
      </c>
      <c r="BJ1835" s="294">
        <v>0.61349999999999993</v>
      </c>
      <c r="BK1835" s="294">
        <v>24120</v>
      </c>
      <c r="BM1835" s="294">
        <v>0.2447</v>
      </c>
      <c r="BN1835" s="294">
        <v>180</v>
      </c>
      <c r="BO1835" s="294">
        <v>216</v>
      </c>
      <c r="BP1835" s="294">
        <v>0.79479999999999995</v>
      </c>
      <c r="BQ1835" s="294">
        <v>25240</v>
      </c>
      <c r="BS1835" s="294">
        <v>0.2626</v>
      </c>
      <c r="BT1835" s="294">
        <v>180</v>
      </c>
      <c r="BU1835" s="294">
        <v>180</v>
      </c>
      <c r="BV1835" s="294">
        <v>0.88329999999999997</v>
      </c>
      <c r="BW1835" s="294">
        <v>27240</v>
      </c>
      <c r="BY1835" s="294">
        <v>0.2303</v>
      </c>
    </row>
    <row r="1836" spans="1:77">
      <c r="A1836" s="301">
        <v>1870</v>
      </c>
      <c r="B1836" s="302" t="s">
        <v>4484</v>
      </c>
      <c r="C1836" s="301" t="s">
        <v>5780</v>
      </c>
      <c r="D1836" s="302" t="s">
        <v>4139</v>
      </c>
      <c r="E1836" s="303">
        <v>860</v>
      </c>
      <c r="F1836" s="294">
        <v>0</v>
      </c>
      <c r="G1836" s="294">
        <v>0</v>
      </c>
      <c r="H1836" s="294" t="e">
        <v>#DIV/0!</v>
      </c>
      <c r="I1836" s="294">
        <v>0</v>
      </c>
      <c r="K1836" s="294">
        <v>0</v>
      </c>
      <c r="L1836" s="294">
        <v>0</v>
      </c>
      <c r="M1836" s="294">
        <v>0</v>
      </c>
      <c r="N1836" s="294" t="e">
        <v>#DIV/0!</v>
      </c>
      <c r="O1836" s="294">
        <v>0</v>
      </c>
      <c r="Q1836" s="294">
        <v>0</v>
      </c>
      <c r="R1836" s="294">
        <v>0</v>
      </c>
      <c r="S1836" s="294">
        <v>0</v>
      </c>
      <c r="T1836" s="294" t="e">
        <v>#DIV/0!</v>
      </c>
      <c r="U1836" s="294">
        <v>0</v>
      </c>
      <c r="W1836" s="294">
        <v>0</v>
      </c>
      <c r="X1836" s="294">
        <v>0</v>
      </c>
      <c r="Y1836" s="294">
        <v>0</v>
      </c>
      <c r="Z1836" s="294" t="e">
        <v>#DIV/0!</v>
      </c>
      <c r="AA1836" s="294">
        <v>0</v>
      </c>
      <c r="AC1836" s="294">
        <v>0</v>
      </c>
      <c r="AD1836" s="294">
        <v>0</v>
      </c>
      <c r="AE1836" s="294">
        <v>0</v>
      </c>
      <c r="AF1836" s="294" t="e">
        <v>#DIV/0!</v>
      </c>
      <c r="AG1836" s="294">
        <v>0</v>
      </c>
      <c r="AI1836" s="294">
        <v>0</v>
      </c>
      <c r="AJ1836" s="294">
        <v>0</v>
      </c>
      <c r="AK1836" s="294">
        <v>0</v>
      </c>
      <c r="AL1836" s="294" t="e">
        <v>#DIV/0!</v>
      </c>
      <c r="AM1836" s="294">
        <v>0</v>
      </c>
      <c r="AO1836" s="294">
        <v>0</v>
      </c>
      <c r="AP1836" s="294">
        <v>0</v>
      </c>
      <c r="AQ1836" s="294">
        <v>0</v>
      </c>
      <c r="AR1836" s="294" t="e">
        <v>#DIV/0!</v>
      </c>
      <c r="AS1836" s="294">
        <v>0</v>
      </c>
      <c r="AU1836" s="294">
        <v>0</v>
      </c>
      <c r="AV1836" s="294">
        <v>0</v>
      </c>
      <c r="AW1836" s="294">
        <v>0</v>
      </c>
      <c r="AX1836" s="294" t="e">
        <v>#DIV/0!</v>
      </c>
      <c r="AY1836" s="294">
        <v>0</v>
      </c>
      <c r="BA1836" s="294">
        <v>0</v>
      </c>
      <c r="BB1836" s="294">
        <v>0</v>
      </c>
      <c r="BC1836" s="294">
        <v>0</v>
      </c>
      <c r="BD1836" s="294" t="e">
        <v>#DIV/0!</v>
      </c>
      <c r="BE1836" s="294">
        <v>0</v>
      </c>
      <c r="BG1836" s="294">
        <v>0</v>
      </c>
      <c r="BH1836" s="294">
        <v>105.76</v>
      </c>
      <c r="BI1836" s="294">
        <v>688</v>
      </c>
      <c r="BJ1836" s="294">
        <v>0.6472</v>
      </c>
      <c r="BK1836" s="294">
        <v>6492</v>
      </c>
      <c r="BM1836" s="294">
        <v>0.23250000000000001</v>
      </c>
      <c r="BN1836" s="294">
        <v>160.96</v>
      </c>
      <c r="BO1836" s="294">
        <v>688</v>
      </c>
      <c r="BP1836" s="294">
        <v>0.64500000000000002</v>
      </c>
      <c r="BQ1836" s="294">
        <v>24020</v>
      </c>
      <c r="BS1836" s="294">
        <v>0.34429999999999999</v>
      </c>
      <c r="BT1836" s="294">
        <v>136.80000000000001</v>
      </c>
      <c r="BU1836" s="294">
        <v>688</v>
      </c>
      <c r="BV1836" s="294">
        <v>0.62729999999999997</v>
      </c>
      <c r="BW1836" s="294">
        <v>23940</v>
      </c>
      <c r="BY1836" s="294">
        <v>9.3700000000000006E-2</v>
      </c>
    </row>
    <row r="1837" spans="1:77">
      <c r="A1837" s="301">
        <v>1871</v>
      </c>
      <c r="B1837" s="302" t="s">
        <v>4484</v>
      </c>
      <c r="C1837" s="301" t="s">
        <v>5781</v>
      </c>
      <c r="D1837" s="302" t="s">
        <v>4139</v>
      </c>
      <c r="E1837" s="303">
        <v>111.11</v>
      </c>
      <c r="F1837" s="294">
        <v>64</v>
      </c>
      <c r="G1837" s="294">
        <v>88.888000000000005</v>
      </c>
      <c r="H1837" s="294">
        <v>0.5</v>
      </c>
      <c r="I1837" s="294">
        <v>940</v>
      </c>
      <c r="K1837" s="294">
        <v>6.4399999999999999E-2</v>
      </c>
      <c r="L1837" s="294">
        <v>92</v>
      </c>
      <c r="M1837" s="294">
        <v>88.888000000000005</v>
      </c>
      <c r="N1837" s="294">
        <v>0.57630000000000003</v>
      </c>
      <c r="O1837" s="294">
        <v>3400</v>
      </c>
      <c r="Q1837" s="294">
        <v>8.6199999999999999E-2</v>
      </c>
      <c r="R1837" s="294">
        <v>100</v>
      </c>
      <c r="S1837" s="294">
        <v>92</v>
      </c>
      <c r="T1837" s="294">
        <v>0.62239999999999995</v>
      </c>
      <c r="U1837" s="294">
        <v>4680</v>
      </c>
      <c r="W1837" s="294">
        <v>0.10440000000000001</v>
      </c>
      <c r="X1837" s="294">
        <v>100</v>
      </c>
      <c r="Y1837" s="294">
        <v>100</v>
      </c>
      <c r="Z1837" s="294">
        <v>0.72199999999999998</v>
      </c>
      <c r="AA1837" s="294">
        <v>2960</v>
      </c>
      <c r="AC1837" s="294">
        <v>5.5100000000000003E-2</v>
      </c>
      <c r="AD1837" s="294">
        <v>86</v>
      </c>
      <c r="AE1837" s="294">
        <v>88.888000000000005</v>
      </c>
      <c r="AF1837" s="294">
        <v>0.85909999999999997</v>
      </c>
      <c r="AG1837" s="294">
        <v>6460</v>
      </c>
      <c r="AI1837" s="294">
        <v>0.11749999999999999</v>
      </c>
      <c r="AJ1837" s="294">
        <v>64</v>
      </c>
      <c r="AK1837" s="294">
        <v>88.888000000000005</v>
      </c>
      <c r="AL1837" s="294">
        <v>0.82979999999999998</v>
      </c>
      <c r="AM1837" s="294">
        <v>4680</v>
      </c>
      <c r="AO1837" s="294">
        <v>0.12239999999999999</v>
      </c>
      <c r="AP1837" s="294">
        <v>74</v>
      </c>
      <c r="AQ1837" s="294">
        <v>88.888000000000005</v>
      </c>
      <c r="AR1837" s="294">
        <v>0.84799999999999998</v>
      </c>
      <c r="AS1837" s="294">
        <v>6360</v>
      </c>
      <c r="AU1837" s="294">
        <v>0.13619999999999999</v>
      </c>
      <c r="AV1837" s="294">
        <v>88</v>
      </c>
      <c r="AW1837" s="294">
        <v>88.888000000000005</v>
      </c>
      <c r="AX1837" s="294">
        <v>0.91259999999999997</v>
      </c>
      <c r="AY1837" s="294">
        <v>12320</v>
      </c>
      <c r="BA1837" s="294">
        <v>0.21310000000000001</v>
      </c>
      <c r="BB1837" s="294">
        <v>90</v>
      </c>
      <c r="BC1837" s="294">
        <v>88.888000000000005</v>
      </c>
      <c r="BD1837" s="294">
        <v>0.89590000000000003</v>
      </c>
      <c r="BE1837" s="294">
        <v>9980</v>
      </c>
      <c r="BG1837" s="294">
        <v>0.16639999999999999</v>
      </c>
      <c r="BH1837" s="294">
        <v>70</v>
      </c>
      <c r="BI1837" s="294">
        <v>90</v>
      </c>
      <c r="BJ1837" s="294">
        <v>0.92369999999999997</v>
      </c>
      <c r="BK1837" s="294">
        <v>10640</v>
      </c>
      <c r="BM1837" s="294">
        <v>0.22120000000000001</v>
      </c>
      <c r="BN1837" s="294">
        <v>72</v>
      </c>
      <c r="BO1837" s="294">
        <v>88.888000000000005</v>
      </c>
      <c r="BP1837" s="294">
        <v>0.90600000000000003</v>
      </c>
      <c r="BQ1837" s="294">
        <v>8280</v>
      </c>
      <c r="BS1837" s="294">
        <v>0.18890000000000001</v>
      </c>
      <c r="BT1837" s="294">
        <v>70</v>
      </c>
      <c r="BU1837" s="294">
        <v>88.888000000000005</v>
      </c>
      <c r="BV1837" s="294">
        <v>0.9385</v>
      </c>
      <c r="BW1837" s="294">
        <v>11900</v>
      </c>
      <c r="BY1837" s="294">
        <v>0.24349999999999999</v>
      </c>
    </row>
    <row r="1838" spans="1:77">
      <c r="A1838" s="301">
        <v>1872</v>
      </c>
      <c r="B1838" s="302" t="s">
        <v>4484</v>
      </c>
      <c r="C1838" s="301" t="s">
        <v>5782</v>
      </c>
      <c r="D1838" s="302" t="s">
        <v>4139</v>
      </c>
      <c r="E1838" s="303">
        <v>155.56</v>
      </c>
      <c r="F1838" s="294" t="s">
        <v>3983</v>
      </c>
      <c r="G1838" s="294" t="s">
        <v>3983</v>
      </c>
      <c r="H1838" s="294" t="s">
        <v>3983</v>
      </c>
      <c r="I1838" s="294" t="s">
        <v>3983</v>
      </c>
      <c r="K1838" s="294" t="s">
        <v>3983</v>
      </c>
      <c r="L1838" s="294" t="s">
        <v>3983</v>
      </c>
      <c r="M1838" s="294" t="s">
        <v>3983</v>
      </c>
      <c r="N1838" s="294" t="s">
        <v>3983</v>
      </c>
      <c r="O1838" s="294" t="s">
        <v>3983</v>
      </c>
      <c r="Q1838" s="294" t="s">
        <v>3983</v>
      </c>
      <c r="R1838" s="294" t="s">
        <v>3983</v>
      </c>
      <c r="S1838" s="294" t="s">
        <v>3983</v>
      </c>
      <c r="T1838" s="294" t="s">
        <v>3983</v>
      </c>
      <c r="U1838" s="294" t="s">
        <v>3983</v>
      </c>
      <c r="W1838" s="294" t="s">
        <v>3983</v>
      </c>
      <c r="X1838" s="294" t="s">
        <v>3983</v>
      </c>
      <c r="Y1838" s="294" t="s">
        <v>3983</v>
      </c>
      <c r="Z1838" s="294" t="s">
        <v>3983</v>
      </c>
      <c r="AA1838" s="294" t="s">
        <v>3983</v>
      </c>
      <c r="AC1838" s="294" t="s">
        <v>3983</v>
      </c>
      <c r="AD1838" s="294" t="s">
        <v>3983</v>
      </c>
      <c r="AE1838" s="294" t="s">
        <v>3983</v>
      </c>
      <c r="AF1838" s="294" t="s">
        <v>3983</v>
      </c>
      <c r="AG1838" s="294" t="s">
        <v>3983</v>
      </c>
      <c r="AI1838" s="294" t="s">
        <v>3983</v>
      </c>
      <c r="AJ1838" s="294" t="s">
        <v>3983</v>
      </c>
      <c r="AK1838" s="294" t="s">
        <v>3983</v>
      </c>
      <c r="AL1838" s="294" t="s">
        <v>3983</v>
      </c>
      <c r="AM1838" s="294" t="s">
        <v>3983</v>
      </c>
      <c r="AO1838" s="294" t="s">
        <v>3983</v>
      </c>
      <c r="AP1838" s="294" t="s">
        <v>3983</v>
      </c>
      <c r="AQ1838" s="294" t="s">
        <v>3983</v>
      </c>
      <c r="AR1838" s="294" t="s">
        <v>3983</v>
      </c>
      <c r="AS1838" s="294" t="s">
        <v>3983</v>
      </c>
      <c r="AU1838" s="294" t="s">
        <v>3983</v>
      </c>
      <c r="AV1838" s="294" t="s">
        <v>3983</v>
      </c>
      <c r="AW1838" s="294" t="s">
        <v>3983</v>
      </c>
      <c r="AX1838" s="294" t="s">
        <v>3983</v>
      </c>
      <c r="AY1838" s="294" t="s">
        <v>3983</v>
      </c>
      <c r="BA1838" s="294" t="s">
        <v>3983</v>
      </c>
      <c r="BB1838" s="294" t="s">
        <v>3983</v>
      </c>
      <c r="BC1838" s="294" t="s">
        <v>3983</v>
      </c>
      <c r="BD1838" s="294" t="s">
        <v>3983</v>
      </c>
      <c r="BE1838" s="294" t="s">
        <v>3983</v>
      </c>
      <c r="BG1838" s="294" t="s">
        <v>3983</v>
      </c>
      <c r="BH1838" s="294" t="s">
        <v>3983</v>
      </c>
      <c r="BI1838" s="294" t="s">
        <v>3983</v>
      </c>
      <c r="BJ1838" s="294" t="s">
        <v>3983</v>
      </c>
      <c r="BK1838" s="294" t="s">
        <v>3983</v>
      </c>
      <c r="BM1838" s="294" t="s">
        <v>3983</v>
      </c>
      <c r="BN1838" s="294" t="s">
        <v>3983</v>
      </c>
      <c r="BO1838" s="294" t="s">
        <v>3983</v>
      </c>
      <c r="BP1838" s="294" t="s">
        <v>3983</v>
      </c>
      <c r="BQ1838" s="294" t="s">
        <v>3983</v>
      </c>
      <c r="BS1838" s="294" t="s">
        <v>3983</v>
      </c>
      <c r="BT1838" s="294" t="s">
        <v>3983</v>
      </c>
      <c r="BU1838" s="294" t="s">
        <v>3983</v>
      </c>
      <c r="BV1838" s="294" t="s">
        <v>3983</v>
      </c>
      <c r="BW1838" s="294" t="s">
        <v>3983</v>
      </c>
      <c r="BY1838" s="294" t="s">
        <v>3983</v>
      </c>
    </row>
    <row r="1839" spans="1:77">
      <c r="A1839" s="301">
        <v>1873</v>
      </c>
      <c r="B1839" s="302" t="s">
        <v>4484</v>
      </c>
      <c r="C1839" s="301" t="s">
        <v>5783</v>
      </c>
      <c r="D1839" s="302" t="s">
        <v>4051</v>
      </c>
      <c r="E1839" s="303">
        <v>133.33000000000001</v>
      </c>
      <c r="F1839" s="294" t="s">
        <v>3983</v>
      </c>
      <c r="G1839" s="294" t="s">
        <v>3983</v>
      </c>
      <c r="H1839" s="294" t="s">
        <v>3983</v>
      </c>
      <c r="I1839" s="294" t="s">
        <v>3983</v>
      </c>
      <c r="K1839" s="294" t="s">
        <v>3983</v>
      </c>
      <c r="L1839" s="294" t="s">
        <v>3983</v>
      </c>
      <c r="M1839" s="294" t="s">
        <v>3983</v>
      </c>
      <c r="N1839" s="294" t="s">
        <v>3983</v>
      </c>
      <c r="O1839" s="294" t="s">
        <v>3983</v>
      </c>
      <c r="Q1839" s="294" t="s">
        <v>3983</v>
      </c>
      <c r="R1839" s="294" t="s">
        <v>3983</v>
      </c>
      <c r="S1839" s="294" t="s">
        <v>3983</v>
      </c>
      <c r="T1839" s="294" t="s">
        <v>3983</v>
      </c>
      <c r="U1839" s="294" t="s">
        <v>3983</v>
      </c>
      <c r="W1839" s="294" t="s">
        <v>3983</v>
      </c>
      <c r="X1839" s="294" t="s">
        <v>3983</v>
      </c>
      <c r="Y1839" s="294" t="s">
        <v>3983</v>
      </c>
      <c r="Z1839" s="294" t="s">
        <v>3983</v>
      </c>
      <c r="AA1839" s="294" t="s">
        <v>3983</v>
      </c>
      <c r="AC1839" s="294" t="s">
        <v>3983</v>
      </c>
      <c r="AD1839" s="294" t="s">
        <v>3983</v>
      </c>
      <c r="AE1839" s="294" t="s">
        <v>3983</v>
      </c>
      <c r="AF1839" s="294" t="s">
        <v>3983</v>
      </c>
      <c r="AG1839" s="294" t="s">
        <v>3983</v>
      </c>
      <c r="AI1839" s="294" t="s">
        <v>3983</v>
      </c>
      <c r="AJ1839" s="294" t="s">
        <v>3983</v>
      </c>
      <c r="AK1839" s="294" t="s">
        <v>3983</v>
      </c>
      <c r="AL1839" s="294" t="s">
        <v>3983</v>
      </c>
      <c r="AM1839" s="294" t="s">
        <v>3983</v>
      </c>
      <c r="AO1839" s="294" t="s">
        <v>3983</v>
      </c>
      <c r="AP1839" s="294" t="s">
        <v>3983</v>
      </c>
      <c r="AQ1839" s="294" t="s">
        <v>3983</v>
      </c>
      <c r="AR1839" s="294" t="s">
        <v>3983</v>
      </c>
      <c r="AS1839" s="294" t="s">
        <v>3983</v>
      </c>
      <c r="AU1839" s="294" t="s">
        <v>3983</v>
      </c>
      <c r="AV1839" s="294" t="s">
        <v>3983</v>
      </c>
      <c r="AW1839" s="294" t="s">
        <v>3983</v>
      </c>
      <c r="AX1839" s="294" t="s">
        <v>3983</v>
      </c>
      <c r="AY1839" s="294" t="s">
        <v>3983</v>
      </c>
      <c r="BA1839" s="294" t="s">
        <v>3983</v>
      </c>
      <c r="BB1839" s="294" t="s">
        <v>3983</v>
      </c>
      <c r="BC1839" s="294" t="s">
        <v>3983</v>
      </c>
      <c r="BD1839" s="294" t="s">
        <v>3983</v>
      </c>
      <c r="BE1839" s="294" t="s">
        <v>3983</v>
      </c>
      <c r="BG1839" s="294" t="s">
        <v>3983</v>
      </c>
      <c r="BH1839" s="294" t="s">
        <v>3983</v>
      </c>
      <c r="BI1839" s="294" t="s">
        <v>3983</v>
      </c>
      <c r="BJ1839" s="294" t="s">
        <v>3983</v>
      </c>
      <c r="BK1839" s="294" t="s">
        <v>3983</v>
      </c>
      <c r="BM1839" s="294" t="s">
        <v>3983</v>
      </c>
      <c r="BN1839" s="294" t="s">
        <v>3983</v>
      </c>
      <c r="BO1839" s="294" t="s">
        <v>3983</v>
      </c>
      <c r="BP1839" s="294" t="s">
        <v>3983</v>
      </c>
      <c r="BQ1839" s="294" t="s">
        <v>3983</v>
      </c>
      <c r="BS1839" s="294" t="s">
        <v>3983</v>
      </c>
      <c r="BT1839" s="294" t="s">
        <v>3983</v>
      </c>
      <c r="BU1839" s="294" t="s">
        <v>3983</v>
      </c>
      <c r="BV1839" s="294" t="s">
        <v>3983</v>
      </c>
      <c r="BW1839" s="294" t="s">
        <v>3983</v>
      </c>
      <c r="BY1839" s="294" t="s">
        <v>3983</v>
      </c>
    </row>
    <row r="1840" spans="1:77">
      <c r="A1840" s="301">
        <v>1874</v>
      </c>
      <c r="B1840" s="302" t="s">
        <v>4484</v>
      </c>
      <c r="C1840" s="301" t="s">
        <v>5784</v>
      </c>
      <c r="D1840" s="302" t="s">
        <v>4051</v>
      </c>
      <c r="E1840" s="303">
        <v>111.11</v>
      </c>
      <c r="F1840" s="294" t="s">
        <v>3983</v>
      </c>
      <c r="G1840" s="294" t="s">
        <v>3983</v>
      </c>
      <c r="H1840" s="294" t="s">
        <v>3983</v>
      </c>
      <c r="I1840" s="294" t="s">
        <v>3983</v>
      </c>
      <c r="K1840" s="294" t="s">
        <v>3983</v>
      </c>
      <c r="L1840" s="294" t="s">
        <v>3983</v>
      </c>
      <c r="M1840" s="294" t="s">
        <v>3983</v>
      </c>
      <c r="N1840" s="294" t="s">
        <v>3983</v>
      </c>
      <c r="O1840" s="294" t="s">
        <v>3983</v>
      </c>
      <c r="Q1840" s="294" t="s">
        <v>3983</v>
      </c>
      <c r="R1840" s="294" t="s">
        <v>3983</v>
      </c>
      <c r="S1840" s="294" t="s">
        <v>3983</v>
      </c>
      <c r="T1840" s="294" t="s">
        <v>3983</v>
      </c>
      <c r="U1840" s="294" t="s">
        <v>3983</v>
      </c>
      <c r="W1840" s="294" t="s">
        <v>3983</v>
      </c>
      <c r="X1840" s="294" t="s">
        <v>3983</v>
      </c>
      <c r="Y1840" s="294" t="s">
        <v>3983</v>
      </c>
      <c r="Z1840" s="294" t="s">
        <v>3983</v>
      </c>
      <c r="AA1840" s="294" t="s">
        <v>3983</v>
      </c>
      <c r="AC1840" s="294" t="s">
        <v>3983</v>
      </c>
      <c r="AD1840" s="294" t="s">
        <v>3983</v>
      </c>
      <c r="AE1840" s="294" t="s">
        <v>3983</v>
      </c>
      <c r="AF1840" s="294" t="s">
        <v>3983</v>
      </c>
      <c r="AG1840" s="294" t="s">
        <v>3983</v>
      </c>
      <c r="AI1840" s="294" t="s">
        <v>3983</v>
      </c>
      <c r="AJ1840" s="294" t="s">
        <v>3983</v>
      </c>
      <c r="AK1840" s="294" t="s">
        <v>3983</v>
      </c>
      <c r="AL1840" s="294" t="s">
        <v>3983</v>
      </c>
      <c r="AM1840" s="294" t="s">
        <v>3983</v>
      </c>
      <c r="AO1840" s="294" t="s">
        <v>3983</v>
      </c>
      <c r="AP1840" s="294" t="s">
        <v>3983</v>
      </c>
      <c r="AQ1840" s="294" t="s">
        <v>3983</v>
      </c>
      <c r="AR1840" s="294" t="s">
        <v>3983</v>
      </c>
      <c r="AS1840" s="294" t="s">
        <v>3983</v>
      </c>
      <c r="AU1840" s="294" t="s">
        <v>3983</v>
      </c>
      <c r="AV1840" s="294" t="s">
        <v>3983</v>
      </c>
      <c r="AW1840" s="294" t="s">
        <v>3983</v>
      </c>
      <c r="AX1840" s="294" t="s">
        <v>3983</v>
      </c>
      <c r="AY1840" s="294" t="s">
        <v>3983</v>
      </c>
      <c r="BA1840" s="294" t="s">
        <v>3983</v>
      </c>
      <c r="BB1840" s="294" t="s">
        <v>3983</v>
      </c>
      <c r="BC1840" s="294" t="s">
        <v>3983</v>
      </c>
      <c r="BD1840" s="294" t="s">
        <v>3983</v>
      </c>
      <c r="BE1840" s="294" t="s">
        <v>3983</v>
      </c>
      <c r="BG1840" s="294" t="s">
        <v>3983</v>
      </c>
      <c r="BH1840" s="294" t="s">
        <v>3983</v>
      </c>
      <c r="BI1840" s="294" t="s">
        <v>3983</v>
      </c>
      <c r="BJ1840" s="294" t="s">
        <v>3983</v>
      </c>
      <c r="BK1840" s="294" t="s">
        <v>3983</v>
      </c>
      <c r="BM1840" s="294" t="s">
        <v>3983</v>
      </c>
      <c r="BN1840" s="294" t="s">
        <v>3983</v>
      </c>
      <c r="BO1840" s="294" t="s">
        <v>3983</v>
      </c>
      <c r="BP1840" s="294" t="s">
        <v>3983</v>
      </c>
      <c r="BQ1840" s="294" t="s">
        <v>3983</v>
      </c>
      <c r="BS1840" s="294" t="s">
        <v>3983</v>
      </c>
      <c r="BT1840" s="294" t="s">
        <v>3983</v>
      </c>
      <c r="BU1840" s="294" t="s">
        <v>3983</v>
      </c>
      <c r="BV1840" s="294" t="s">
        <v>3983</v>
      </c>
      <c r="BW1840" s="294" t="s">
        <v>3983</v>
      </c>
      <c r="BY1840" s="294" t="s">
        <v>3983</v>
      </c>
    </row>
    <row r="1841" spans="1:77">
      <c r="A1841" s="301">
        <v>1875</v>
      </c>
      <c r="B1841" s="302" t="s">
        <v>4484</v>
      </c>
      <c r="C1841" s="301" t="s">
        <v>5785</v>
      </c>
      <c r="D1841" s="302" t="s">
        <v>4139</v>
      </c>
      <c r="E1841" s="303">
        <v>222.22</v>
      </c>
      <c r="F1841" s="294" t="s">
        <v>3983</v>
      </c>
      <c r="G1841" s="294" t="s">
        <v>3983</v>
      </c>
      <c r="H1841" s="294" t="s">
        <v>3983</v>
      </c>
      <c r="I1841" s="294" t="s">
        <v>3983</v>
      </c>
      <c r="K1841" s="294" t="s">
        <v>3983</v>
      </c>
      <c r="L1841" s="294" t="s">
        <v>3983</v>
      </c>
      <c r="M1841" s="294" t="s">
        <v>3983</v>
      </c>
      <c r="N1841" s="294" t="s">
        <v>3983</v>
      </c>
      <c r="O1841" s="294" t="s">
        <v>3983</v>
      </c>
      <c r="Q1841" s="294" t="s">
        <v>3983</v>
      </c>
      <c r="R1841" s="294" t="s">
        <v>3983</v>
      </c>
      <c r="S1841" s="294" t="s">
        <v>3983</v>
      </c>
      <c r="T1841" s="294" t="s">
        <v>3983</v>
      </c>
      <c r="U1841" s="294" t="s">
        <v>3983</v>
      </c>
      <c r="W1841" s="294" t="s">
        <v>3983</v>
      </c>
      <c r="X1841" s="294" t="s">
        <v>3983</v>
      </c>
      <c r="Y1841" s="294" t="s">
        <v>3983</v>
      </c>
      <c r="Z1841" s="294" t="s">
        <v>3983</v>
      </c>
      <c r="AA1841" s="294" t="s">
        <v>3983</v>
      </c>
      <c r="AC1841" s="294" t="s">
        <v>3983</v>
      </c>
      <c r="AD1841" s="294" t="s">
        <v>3983</v>
      </c>
      <c r="AE1841" s="294" t="s">
        <v>3983</v>
      </c>
      <c r="AF1841" s="294" t="s">
        <v>3983</v>
      </c>
      <c r="AG1841" s="294" t="s">
        <v>3983</v>
      </c>
      <c r="AI1841" s="294" t="s">
        <v>3983</v>
      </c>
      <c r="AJ1841" s="294" t="s">
        <v>3983</v>
      </c>
      <c r="AK1841" s="294" t="s">
        <v>3983</v>
      </c>
      <c r="AL1841" s="294" t="s">
        <v>3983</v>
      </c>
      <c r="AM1841" s="294" t="s">
        <v>3983</v>
      </c>
      <c r="AO1841" s="294" t="s">
        <v>3983</v>
      </c>
      <c r="AP1841" s="294" t="s">
        <v>3983</v>
      </c>
      <c r="AQ1841" s="294" t="s">
        <v>3983</v>
      </c>
      <c r="AR1841" s="294" t="s">
        <v>3983</v>
      </c>
      <c r="AS1841" s="294" t="s">
        <v>3983</v>
      </c>
      <c r="AU1841" s="294" t="s">
        <v>3983</v>
      </c>
      <c r="AV1841" s="294" t="s">
        <v>3983</v>
      </c>
      <c r="AW1841" s="294" t="s">
        <v>3983</v>
      </c>
      <c r="AX1841" s="294" t="s">
        <v>3983</v>
      </c>
      <c r="AY1841" s="294" t="s">
        <v>3983</v>
      </c>
      <c r="BA1841" s="294" t="s">
        <v>3983</v>
      </c>
      <c r="BB1841" s="294" t="s">
        <v>3983</v>
      </c>
      <c r="BC1841" s="294" t="s">
        <v>3983</v>
      </c>
      <c r="BD1841" s="294" t="s">
        <v>3983</v>
      </c>
      <c r="BE1841" s="294" t="s">
        <v>3983</v>
      </c>
      <c r="BG1841" s="294" t="s">
        <v>3983</v>
      </c>
      <c r="BH1841" s="294" t="s">
        <v>3983</v>
      </c>
      <c r="BI1841" s="294" t="s">
        <v>3983</v>
      </c>
      <c r="BJ1841" s="294" t="s">
        <v>3983</v>
      </c>
      <c r="BK1841" s="294" t="s">
        <v>3983</v>
      </c>
      <c r="BM1841" s="294" t="s">
        <v>3983</v>
      </c>
      <c r="BN1841" s="294" t="s">
        <v>3983</v>
      </c>
      <c r="BO1841" s="294" t="s">
        <v>3983</v>
      </c>
      <c r="BP1841" s="294" t="s">
        <v>3983</v>
      </c>
      <c r="BQ1841" s="294" t="s">
        <v>3983</v>
      </c>
      <c r="BS1841" s="294" t="s">
        <v>3983</v>
      </c>
      <c r="BT1841" s="294" t="s">
        <v>3983</v>
      </c>
      <c r="BU1841" s="294" t="s">
        <v>3983</v>
      </c>
      <c r="BV1841" s="294" t="s">
        <v>3983</v>
      </c>
      <c r="BW1841" s="294" t="s">
        <v>3983</v>
      </c>
      <c r="BY1841" s="294" t="s">
        <v>3983</v>
      </c>
    </row>
    <row r="1842" spans="1:77">
      <c r="A1842" s="301">
        <v>1876</v>
      </c>
      <c r="B1842" s="302" t="s">
        <v>4500</v>
      </c>
      <c r="C1842" s="301" t="s">
        <v>5786</v>
      </c>
      <c r="D1842" s="302" t="s">
        <v>4139</v>
      </c>
      <c r="E1842" s="303">
        <v>297</v>
      </c>
      <c r="F1842" s="294">
        <v>246</v>
      </c>
      <c r="G1842" s="294">
        <v>246</v>
      </c>
      <c r="H1842" s="294">
        <v>0.90990000000000004</v>
      </c>
      <c r="I1842" s="294">
        <v>98910</v>
      </c>
      <c r="J1842" s="294" t="e">
        <f>I1842-#REF!</f>
        <v>#REF!</v>
      </c>
      <c r="K1842" s="294">
        <v>0.61380000000000001</v>
      </c>
      <c r="L1842" s="294">
        <v>300</v>
      </c>
      <c r="M1842" s="294">
        <v>300</v>
      </c>
      <c r="N1842" s="294">
        <v>0.75429999999999997</v>
      </c>
      <c r="O1842" s="294">
        <v>94086</v>
      </c>
      <c r="Q1842" s="294">
        <v>0.55879999999999996</v>
      </c>
      <c r="R1842" s="294">
        <v>324</v>
      </c>
      <c r="S1842" s="294">
        <v>324</v>
      </c>
      <c r="T1842" s="294">
        <v>0.75429999999999997</v>
      </c>
      <c r="U1842" s="294">
        <v>78726</v>
      </c>
      <c r="W1842" s="294">
        <v>0.44740000000000002</v>
      </c>
      <c r="X1842" s="294">
        <v>240</v>
      </c>
      <c r="Y1842" s="294">
        <v>240</v>
      </c>
      <c r="Z1842" s="294">
        <v>0.98309999999999997</v>
      </c>
      <c r="AA1842" s="294">
        <v>69504</v>
      </c>
      <c r="AC1842" s="294">
        <v>0.39589999999999997</v>
      </c>
      <c r="AD1842" s="294">
        <v>276</v>
      </c>
      <c r="AE1842" s="294">
        <v>276</v>
      </c>
      <c r="AF1842" s="294">
        <v>0.83260000000000001</v>
      </c>
      <c r="AG1842" s="294">
        <v>25992</v>
      </c>
      <c r="AI1842" s="294">
        <v>0.152</v>
      </c>
      <c r="AJ1842" s="294">
        <v>274.8</v>
      </c>
      <c r="AK1842" s="294">
        <v>274.8</v>
      </c>
      <c r="AL1842" s="294">
        <v>0.76159999999999994</v>
      </c>
      <c r="AM1842" s="294">
        <v>27144</v>
      </c>
      <c r="AO1842" s="294">
        <v>0.1802</v>
      </c>
      <c r="AP1842" s="294">
        <v>145.19999999999999</v>
      </c>
      <c r="AQ1842" s="294">
        <v>237.6</v>
      </c>
      <c r="AR1842" s="294">
        <v>0.76549999999999996</v>
      </c>
      <c r="AS1842" s="294">
        <v>14376</v>
      </c>
      <c r="AU1842" s="294">
        <v>0.1739</v>
      </c>
      <c r="AV1842" s="294">
        <v>142.80000000000001</v>
      </c>
      <c r="AW1842" s="294">
        <v>237.6</v>
      </c>
      <c r="AX1842" s="294">
        <v>0.76549999999999996</v>
      </c>
      <c r="AY1842" s="294">
        <v>8484</v>
      </c>
      <c r="BA1842" s="294">
        <v>0.10780000000000001</v>
      </c>
      <c r="BB1842" s="294">
        <v>219.6</v>
      </c>
      <c r="BC1842" s="294">
        <v>237.6</v>
      </c>
      <c r="BD1842" s="294">
        <v>0.76549999999999996</v>
      </c>
      <c r="BE1842" s="294">
        <v>8346</v>
      </c>
      <c r="BG1842" s="294">
        <v>6.6699999999999995E-2</v>
      </c>
      <c r="BH1842" s="294">
        <v>312</v>
      </c>
      <c r="BI1842" s="294">
        <v>312</v>
      </c>
      <c r="BJ1842" s="294">
        <v>0.76549999999999996</v>
      </c>
      <c r="BK1842" s="294">
        <v>21240</v>
      </c>
      <c r="BM1842" s="294">
        <v>0.1195</v>
      </c>
      <c r="BN1842" s="294">
        <v>308.39999999999998</v>
      </c>
      <c r="BO1842" s="294">
        <v>308.39999999999998</v>
      </c>
      <c r="BP1842" s="294">
        <v>0.76539999999999997</v>
      </c>
      <c r="BQ1842" s="294">
        <v>82128</v>
      </c>
      <c r="BS1842" s="294">
        <v>0.51780000000000004</v>
      </c>
      <c r="BT1842" s="294">
        <v>261.60000000000002</v>
      </c>
      <c r="BU1842" s="294">
        <v>261.60000000000002</v>
      </c>
      <c r="BV1842" s="294">
        <v>35.1783</v>
      </c>
      <c r="BW1842" s="294">
        <v>179550</v>
      </c>
      <c r="BY1842" s="294">
        <v>1.3299999999999999E-2</v>
      </c>
    </row>
    <row r="1843" spans="1:77">
      <c r="A1843" s="301">
        <v>1877</v>
      </c>
      <c r="B1843" s="302" t="s">
        <v>4500</v>
      </c>
      <c r="C1843" s="301" t="s">
        <v>5787</v>
      </c>
      <c r="D1843" s="302" t="s">
        <v>4139</v>
      </c>
      <c r="E1843" s="303">
        <v>154</v>
      </c>
      <c r="F1843" s="294">
        <v>168</v>
      </c>
      <c r="G1843" s="294">
        <v>168</v>
      </c>
      <c r="H1843" s="294">
        <v>0.95379999999999998</v>
      </c>
      <c r="I1843" s="294">
        <v>34281</v>
      </c>
      <c r="K1843" s="294">
        <v>0.29709999999999998</v>
      </c>
      <c r="L1843" s="294">
        <v>153</v>
      </c>
      <c r="M1843" s="294">
        <v>153</v>
      </c>
      <c r="N1843" s="294">
        <v>0.92720000000000002</v>
      </c>
      <c r="O1843" s="294">
        <v>32220</v>
      </c>
      <c r="Q1843" s="294">
        <v>0.30530000000000002</v>
      </c>
      <c r="R1843" s="294">
        <v>168</v>
      </c>
      <c r="S1843" s="294">
        <v>168</v>
      </c>
      <c r="T1843" s="294">
        <v>0.84370000000000001</v>
      </c>
      <c r="U1843" s="294">
        <v>31209</v>
      </c>
      <c r="W1843" s="294">
        <v>0.30580000000000002</v>
      </c>
      <c r="X1843" s="294">
        <v>162</v>
      </c>
      <c r="Y1843" s="294">
        <v>162</v>
      </c>
      <c r="Z1843" s="294">
        <v>0.90769999999999995</v>
      </c>
      <c r="AA1843" s="294">
        <v>14148</v>
      </c>
      <c r="AC1843" s="294">
        <v>0.1293</v>
      </c>
      <c r="AD1843" s="294">
        <v>93</v>
      </c>
      <c r="AE1843" s="294">
        <v>123.2</v>
      </c>
      <c r="AF1843" s="294">
        <v>0.68730000000000002</v>
      </c>
      <c r="AG1843" s="294">
        <v>1437</v>
      </c>
      <c r="AI1843" s="294">
        <v>3.0200000000000001E-2</v>
      </c>
      <c r="AJ1843" s="294">
        <v>78</v>
      </c>
      <c r="AK1843" s="294">
        <v>123.2</v>
      </c>
      <c r="AL1843" s="294">
        <v>0.80679999999999996</v>
      </c>
      <c r="AM1843" s="294">
        <v>2793</v>
      </c>
      <c r="AO1843" s="294">
        <v>6.1600000000000002E-2</v>
      </c>
      <c r="AP1843" s="294">
        <v>86.4</v>
      </c>
      <c r="AQ1843" s="294">
        <v>123.2</v>
      </c>
      <c r="AR1843" s="294">
        <v>0.73550000000000004</v>
      </c>
      <c r="AS1843" s="294">
        <v>2193</v>
      </c>
      <c r="AU1843" s="294">
        <v>4.6399999999999997E-2</v>
      </c>
      <c r="AV1843" s="294">
        <v>62.4</v>
      </c>
      <c r="AW1843" s="294">
        <v>123.2</v>
      </c>
      <c r="AX1843" s="294">
        <v>0.46599999999999997</v>
      </c>
      <c r="AY1843" s="294">
        <v>861</v>
      </c>
      <c r="BA1843" s="294">
        <v>4.1099999999999998E-2</v>
      </c>
      <c r="BB1843" s="294">
        <v>108</v>
      </c>
      <c r="BC1843" s="294">
        <v>123.2</v>
      </c>
      <c r="BD1843" s="294">
        <v>0.85619999999999996</v>
      </c>
      <c r="BE1843" s="294">
        <v>6033</v>
      </c>
      <c r="BG1843" s="294">
        <v>8.77E-2</v>
      </c>
      <c r="BH1843" s="294">
        <v>120</v>
      </c>
      <c r="BI1843" s="294">
        <v>123.2</v>
      </c>
      <c r="BJ1843" s="294">
        <v>0.94479999999999997</v>
      </c>
      <c r="BK1843" s="294">
        <v>17943</v>
      </c>
      <c r="BM1843" s="294">
        <v>0.2127</v>
      </c>
      <c r="BN1843" s="294">
        <v>132.6</v>
      </c>
      <c r="BO1843" s="294">
        <v>132.6</v>
      </c>
      <c r="BP1843" s="294">
        <v>0.95009999999999994</v>
      </c>
      <c r="BQ1843" s="294">
        <v>23271</v>
      </c>
      <c r="BS1843" s="294">
        <v>0.27489999999999998</v>
      </c>
      <c r="BT1843" s="294">
        <v>156</v>
      </c>
      <c r="BU1843" s="294">
        <v>156</v>
      </c>
      <c r="BV1843" s="294">
        <v>0.92100000000000004</v>
      </c>
      <c r="BW1843" s="294">
        <v>12702</v>
      </c>
      <c r="BY1843" s="294">
        <v>0.1188</v>
      </c>
    </row>
    <row r="1844" spans="1:77">
      <c r="A1844" s="301">
        <v>1878</v>
      </c>
      <c r="B1844" s="302" t="s">
        <v>4500</v>
      </c>
      <c r="C1844" s="301" t="s">
        <v>5788</v>
      </c>
      <c r="D1844" s="302" t="s">
        <v>4139</v>
      </c>
      <c r="E1844" s="303">
        <v>187</v>
      </c>
      <c r="F1844" s="294">
        <v>244</v>
      </c>
      <c r="G1844" s="294">
        <v>244</v>
      </c>
      <c r="H1844" s="294">
        <v>0.8075</v>
      </c>
      <c r="I1844" s="294">
        <v>43600</v>
      </c>
      <c r="K1844" s="294">
        <v>0.30740000000000001</v>
      </c>
      <c r="L1844" s="294">
        <v>160</v>
      </c>
      <c r="M1844" s="294">
        <v>160</v>
      </c>
      <c r="N1844" s="294">
        <v>0.82709999999999995</v>
      </c>
      <c r="O1844" s="294">
        <v>44000</v>
      </c>
      <c r="Q1844" s="294">
        <v>0.44690000000000002</v>
      </c>
      <c r="R1844" s="294">
        <v>212</v>
      </c>
      <c r="S1844" s="294">
        <v>212</v>
      </c>
      <c r="T1844" s="294">
        <v>0.86370000000000002</v>
      </c>
      <c r="U1844" s="294">
        <v>30400</v>
      </c>
      <c r="W1844" s="294">
        <v>0.2306</v>
      </c>
      <c r="X1844" s="294">
        <v>168</v>
      </c>
      <c r="Y1844" s="294">
        <v>168</v>
      </c>
      <c r="Z1844" s="294">
        <v>0.85370000000000001</v>
      </c>
      <c r="AA1844" s="294">
        <v>28000</v>
      </c>
      <c r="AC1844" s="294">
        <v>0.26240000000000002</v>
      </c>
      <c r="AD1844" s="294">
        <v>156</v>
      </c>
      <c r="AE1844" s="294">
        <v>156</v>
      </c>
      <c r="AF1844" s="294">
        <v>0.84289999999999998</v>
      </c>
      <c r="AG1844" s="294">
        <v>23600</v>
      </c>
      <c r="AI1844" s="294">
        <v>0.2412</v>
      </c>
      <c r="AJ1844" s="294">
        <v>136</v>
      </c>
      <c r="AK1844" s="294">
        <v>149.6</v>
      </c>
      <c r="AL1844" s="294">
        <v>0.74670000000000003</v>
      </c>
      <c r="AM1844" s="294">
        <v>22400</v>
      </c>
      <c r="AO1844" s="294">
        <v>0.30640000000000001</v>
      </c>
      <c r="AP1844" s="294">
        <v>172</v>
      </c>
      <c r="AQ1844" s="294">
        <v>172</v>
      </c>
      <c r="AR1844" s="294">
        <v>0.37779999999999997</v>
      </c>
      <c r="AS1844" s="294">
        <v>13600</v>
      </c>
      <c r="AU1844" s="294">
        <v>0.28129999999999999</v>
      </c>
      <c r="AV1844" s="294">
        <v>188</v>
      </c>
      <c r="AW1844" s="294">
        <v>188</v>
      </c>
      <c r="AX1844" s="294">
        <v>0.78169999999999995</v>
      </c>
      <c r="AY1844" s="294">
        <v>27200</v>
      </c>
      <c r="BA1844" s="294">
        <v>0.2571</v>
      </c>
      <c r="BB1844" s="294">
        <v>256</v>
      </c>
      <c r="BC1844" s="294">
        <v>256</v>
      </c>
      <c r="BD1844" s="294">
        <v>0.94369999999999998</v>
      </c>
      <c r="BE1844" s="294">
        <v>26800</v>
      </c>
      <c r="BG1844" s="294">
        <v>0.14910000000000001</v>
      </c>
      <c r="BH1844" s="294">
        <v>184</v>
      </c>
      <c r="BI1844" s="294">
        <v>184</v>
      </c>
      <c r="BJ1844" s="294">
        <v>0.97919999999999996</v>
      </c>
      <c r="BK1844" s="294">
        <v>37600</v>
      </c>
      <c r="BM1844" s="294">
        <v>0.28050000000000003</v>
      </c>
      <c r="BN1844" s="294">
        <v>176</v>
      </c>
      <c r="BO1844" s="294">
        <v>176</v>
      </c>
      <c r="BP1844" s="294">
        <v>0.97829999999999995</v>
      </c>
      <c r="BQ1844" s="294">
        <v>36000</v>
      </c>
      <c r="BS1844" s="294">
        <v>0.31109999999999999</v>
      </c>
      <c r="BT1844" s="294">
        <v>172</v>
      </c>
      <c r="BU1844" s="294">
        <v>172</v>
      </c>
      <c r="BV1844" s="294">
        <v>0.97529999999999994</v>
      </c>
      <c r="BW1844" s="294">
        <v>31600</v>
      </c>
      <c r="BY1844" s="294">
        <v>0.25319999999999998</v>
      </c>
    </row>
    <row r="1845" spans="1:77">
      <c r="A1845" s="301">
        <v>1879</v>
      </c>
      <c r="B1845" s="302" t="s">
        <v>4500</v>
      </c>
      <c r="C1845" s="301" t="s">
        <v>5789</v>
      </c>
      <c r="D1845" s="302" t="s">
        <v>4063</v>
      </c>
      <c r="E1845" s="303">
        <v>125</v>
      </c>
      <c r="F1845" s="294">
        <v>131.28</v>
      </c>
      <c r="G1845" s="294">
        <v>131.28</v>
      </c>
      <c r="H1845" s="294">
        <v>0.98080000000000001</v>
      </c>
      <c r="I1845" s="294">
        <v>27050</v>
      </c>
      <c r="K1845" s="294" t="s">
        <v>3983</v>
      </c>
      <c r="L1845" s="294">
        <v>110.8</v>
      </c>
      <c r="M1845" s="294">
        <v>110.8</v>
      </c>
      <c r="N1845" s="294">
        <v>0.98380000000000001</v>
      </c>
      <c r="O1845" s="294">
        <v>27180</v>
      </c>
      <c r="Q1845" s="294" t="s">
        <v>3983</v>
      </c>
      <c r="R1845" s="294">
        <v>113.2</v>
      </c>
      <c r="S1845" s="294">
        <v>113.2</v>
      </c>
      <c r="T1845" s="294">
        <v>0.98280000000000001</v>
      </c>
      <c r="U1845" s="294">
        <v>26480</v>
      </c>
      <c r="W1845" s="294" t="s">
        <v>3983</v>
      </c>
      <c r="X1845" s="294">
        <v>106</v>
      </c>
      <c r="Y1845" s="294">
        <v>106</v>
      </c>
      <c r="Z1845" s="294">
        <v>0.97799999999999998</v>
      </c>
      <c r="AA1845" s="294">
        <v>22090</v>
      </c>
      <c r="AC1845" s="294" t="s">
        <v>3983</v>
      </c>
      <c r="AD1845" s="294">
        <v>114.08</v>
      </c>
      <c r="AE1845" s="294">
        <v>114.08</v>
      </c>
      <c r="AF1845" s="294">
        <v>0.98199999999999998</v>
      </c>
      <c r="AG1845" s="294">
        <v>28540</v>
      </c>
      <c r="AI1845" s="294" t="s">
        <v>3983</v>
      </c>
      <c r="AJ1845" s="294">
        <v>112.64</v>
      </c>
      <c r="AK1845" s="294">
        <v>112.64</v>
      </c>
      <c r="AL1845" s="294">
        <v>0.97419999999999995</v>
      </c>
      <c r="AM1845" s="294">
        <v>22754</v>
      </c>
      <c r="AO1845" s="294" t="s">
        <v>3983</v>
      </c>
      <c r="AP1845" s="294">
        <v>110.96</v>
      </c>
      <c r="AQ1845" s="294">
        <v>110.96</v>
      </c>
      <c r="AR1845" s="294">
        <v>0.97219999999999995</v>
      </c>
      <c r="AS1845" s="294">
        <v>22398</v>
      </c>
      <c r="AU1845" s="294" t="s">
        <v>3983</v>
      </c>
      <c r="AV1845" s="294">
        <v>105.36</v>
      </c>
      <c r="AW1845" s="294">
        <v>105.36</v>
      </c>
      <c r="AX1845" s="294">
        <v>0.96319999999999995</v>
      </c>
      <c r="AY1845" s="294">
        <v>19646</v>
      </c>
      <c r="BA1845" s="294" t="s">
        <v>3983</v>
      </c>
      <c r="BB1845" s="294">
        <v>104.32</v>
      </c>
      <c r="BC1845" s="294">
        <v>104.32</v>
      </c>
      <c r="BD1845" s="294">
        <v>0.96189999999999998</v>
      </c>
      <c r="BE1845" s="294">
        <v>17410</v>
      </c>
      <c r="BG1845" s="294" t="s">
        <v>3983</v>
      </c>
      <c r="BH1845" s="294">
        <v>104.72</v>
      </c>
      <c r="BI1845" s="294">
        <v>104.72</v>
      </c>
      <c r="BJ1845" s="294">
        <v>0.96309999999999996</v>
      </c>
      <c r="BK1845" s="294">
        <v>16414</v>
      </c>
      <c r="BM1845" s="294" t="s">
        <v>3983</v>
      </c>
      <c r="BN1845" s="294">
        <v>112</v>
      </c>
      <c r="BO1845" s="294">
        <v>112</v>
      </c>
      <c r="BP1845" s="294">
        <v>0.96109999999999995</v>
      </c>
      <c r="BQ1845" s="294">
        <v>18638</v>
      </c>
      <c r="BS1845" s="294" t="s">
        <v>3983</v>
      </c>
      <c r="BT1845" s="294">
        <v>112</v>
      </c>
      <c r="BU1845" s="294">
        <v>112</v>
      </c>
      <c r="BV1845" s="294">
        <v>0.97389999999999999</v>
      </c>
      <c r="BW1845" s="294">
        <v>22400</v>
      </c>
      <c r="BY1845" s="294" t="s">
        <v>3983</v>
      </c>
    </row>
    <row r="1846" spans="1:77">
      <c r="A1846" s="301">
        <v>1880</v>
      </c>
      <c r="B1846" s="302" t="s">
        <v>4500</v>
      </c>
      <c r="C1846" s="301" t="s">
        <v>5790</v>
      </c>
      <c r="D1846" s="302" t="s">
        <v>4139</v>
      </c>
      <c r="E1846" s="303">
        <v>110</v>
      </c>
      <c r="F1846" s="294" t="s">
        <v>3983</v>
      </c>
      <c r="G1846" s="294" t="s">
        <v>3983</v>
      </c>
      <c r="H1846" s="294" t="s">
        <v>3983</v>
      </c>
      <c r="I1846" s="294" t="s">
        <v>3983</v>
      </c>
      <c r="K1846" s="294" t="s">
        <v>3983</v>
      </c>
      <c r="L1846" s="294" t="s">
        <v>3983</v>
      </c>
      <c r="M1846" s="294" t="s">
        <v>3983</v>
      </c>
      <c r="N1846" s="294" t="s">
        <v>3983</v>
      </c>
      <c r="O1846" s="294" t="s">
        <v>3983</v>
      </c>
      <c r="Q1846" s="294" t="s">
        <v>3983</v>
      </c>
      <c r="R1846" s="294" t="s">
        <v>3983</v>
      </c>
      <c r="S1846" s="294" t="s">
        <v>3983</v>
      </c>
      <c r="T1846" s="294" t="s">
        <v>3983</v>
      </c>
      <c r="U1846" s="294" t="s">
        <v>3983</v>
      </c>
      <c r="W1846" s="294" t="s">
        <v>3983</v>
      </c>
      <c r="X1846" s="294" t="s">
        <v>3983</v>
      </c>
      <c r="Y1846" s="294" t="s">
        <v>3983</v>
      </c>
      <c r="Z1846" s="294" t="s">
        <v>3983</v>
      </c>
      <c r="AA1846" s="294" t="s">
        <v>3983</v>
      </c>
      <c r="AC1846" s="294" t="s">
        <v>3983</v>
      </c>
      <c r="AD1846" s="294" t="s">
        <v>3983</v>
      </c>
      <c r="AE1846" s="294" t="s">
        <v>3983</v>
      </c>
      <c r="AF1846" s="294" t="s">
        <v>3983</v>
      </c>
      <c r="AG1846" s="294" t="s">
        <v>3983</v>
      </c>
      <c r="AI1846" s="294" t="s">
        <v>3983</v>
      </c>
      <c r="AJ1846" s="294" t="s">
        <v>3983</v>
      </c>
      <c r="AK1846" s="294" t="s">
        <v>3983</v>
      </c>
      <c r="AL1846" s="294" t="s">
        <v>3983</v>
      </c>
      <c r="AM1846" s="294" t="s">
        <v>3983</v>
      </c>
      <c r="AO1846" s="294" t="s">
        <v>3983</v>
      </c>
      <c r="AP1846" s="294" t="s">
        <v>3983</v>
      </c>
      <c r="AQ1846" s="294" t="s">
        <v>3983</v>
      </c>
      <c r="AR1846" s="294" t="s">
        <v>3983</v>
      </c>
      <c r="AS1846" s="294" t="s">
        <v>3983</v>
      </c>
      <c r="AU1846" s="294" t="s">
        <v>3983</v>
      </c>
      <c r="AV1846" s="294" t="s">
        <v>3983</v>
      </c>
      <c r="AW1846" s="294" t="s">
        <v>3983</v>
      </c>
      <c r="AX1846" s="294" t="s">
        <v>3983</v>
      </c>
      <c r="AY1846" s="294" t="s">
        <v>3983</v>
      </c>
      <c r="BA1846" s="294" t="s">
        <v>3983</v>
      </c>
      <c r="BB1846" s="294" t="s">
        <v>3983</v>
      </c>
      <c r="BC1846" s="294" t="s">
        <v>3983</v>
      </c>
      <c r="BD1846" s="294" t="s">
        <v>3983</v>
      </c>
      <c r="BE1846" s="294" t="s">
        <v>3983</v>
      </c>
      <c r="BG1846" s="294" t="s">
        <v>3983</v>
      </c>
      <c r="BH1846" s="294" t="s">
        <v>3983</v>
      </c>
      <c r="BI1846" s="294" t="s">
        <v>3983</v>
      </c>
      <c r="BJ1846" s="294" t="s">
        <v>3983</v>
      </c>
      <c r="BK1846" s="294" t="s">
        <v>3983</v>
      </c>
      <c r="BM1846" s="294" t="s">
        <v>3983</v>
      </c>
      <c r="BN1846" s="294" t="s">
        <v>3983</v>
      </c>
      <c r="BO1846" s="294" t="s">
        <v>3983</v>
      </c>
      <c r="BP1846" s="294" t="s">
        <v>3983</v>
      </c>
      <c r="BQ1846" s="294" t="s">
        <v>3983</v>
      </c>
      <c r="BS1846" s="294" t="s">
        <v>3983</v>
      </c>
      <c r="BT1846" s="294" t="s">
        <v>3983</v>
      </c>
      <c r="BU1846" s="294" t="s">
        <v>3983</v>
      </c>
      <c r="BV1846" s="294" t="s">
        <v>3983</v>
      </c>
      <c r="BW1846" s="294" t="s">
        <v>3983</v>
      </c>
      <c r="BY1846" s="294" t="s">
        <v>3983</v>
      </c>
    </row>
    <row r="1847" spans="1:77">
      <c r="A1847" s="301">
        <v>1881</v>
      </c>
      <c r="B1847" s="302" t="s">
        <v>4500</v>
      </c>
      <c r="C1847" s="301" t="s">
        <v>5791</v>
      </c>
      <c r="D1847" s="302" t="s">
        <v>4139</v>
      </c>
      <c r="E1847" s="303">
        <v>150</v>
      </c>
      <c r="F1847" s="294">
        <v>98</v>
      </c>
      <c r="G1847" s="294">
        <v>120</v>
      </c>
      <c r="H1847" s="294">
        <v>0.69359999999999999</v>
      </c>
      <c r="I1847" s="294">
        <v>8600</v>
      </c>
      <c r="K1847" s="294">
        <v>0.1757</v>
      </c>
      <c r="L1847" s="294">
        <v>106</v>
      </c>
      <c r="M1847" s="294">
        <v>120</v>
      </c>
      <c r="N1847" s="294">
        <v>0.68520000000000003</v>
      </c>
      <c r="O1847" s="294">
        <v>7400</v>
      </c>
      <c r="Q1847" s="294">
        <v>0.13689999999999999</v>
      </c>
      <c r="R1847" s="294">
        <v>66</v>
      </c>
      <c r="S1847" s="294">
        <v>120</v>
      </c>
      <c r="T1847" s="294">
        <v>0.67799999999999994</v>
      </c>
      <c r="U1847" s="294">
        <v>8000</v>
      </c>
      <c r="W1847" s="294">
        <v>0.24829999999999999</v>
      </c>
      <c r="X1847" s="294">
        <v>64</v>
      </c>
      <c r="Y1847" s="294">
        <v>120</v>
      </c>
      <c r="Z1847" s="294">
        <v>0.63339999999999996</v>
      </c>
      <c r="AA1847" s="294">
        <v>3800</v>
      </c>
      <c r="AC1847" s="294">
        <v>0.126</v>
      </c>
      <c r="AD1847" s="294">
        <v>96</v>
      </c>
      <c r="AE1847" s="294">
        <v>120</v>
      </c>
      <c r="AF1847" s="294">
        <v>0.62970000000000004</v>
      </c>
      <c r="AG1847" s="294">
        <v>3400</v>
      </c>
      <c r="AI1847" s="294">
        <v>7.5600000000000001E-2</v>
      </c>
      <c r="AJ1847" s="294">
        <v>126</v>
      </c>
      <c r="AK1847" s="294">
        <v>126</v>
      </c>
      <c r="AL1847" s="294">
        <v>0.6875</v>
      </c>
      <c r="AM1847" s="294">
        <v>6600</v>
      </c>
      <c r="AO1847" s="294">
        <v>0.10580000000000001</v>
      </c>
      <c r="AP1847" s="294">
        <v>144</v>
      </c>
      <c r="AQ1847" s="294">
        <v>144</v>
      </c>
      <c r="AR1847" s="294">
        <v>0.67149999999999999</v>
      </c>
      <c r="AS1847" s="294">
        <v>9400</v>
      </c>
      <c r="AU1847" s="294">
        <v>0.13070000000000001</v>
      </c>
      <c r="AV1847" s="294">
        <v>146</v>
      </c>
      <c r="AW1847" s="294">
        <v>146</v>
      </c>
      <c r="AX1847" s="294">
        <v>0.6643</v>
      </c>
      <c r="AY1847" s="294">
        <v>18200</v>
      </c>
      <c r="BA1847" s="294">
        <v>0.26069999999999999</v>
      </c>
      <c r="BB1847" s="294">
        <v>116</v>
      </c>
      <c r="BC1847" s="294">
        <v>120</v>
      </c>
      <c r="BD1847" s="294">
        <v>0.6462</v>
      </c>
      <c r="BE1847" s="294">
        <v>8400</v>
      </c>
      <c r="BG1847" s="294">
        <v>0.15060000000000001</v>
      </c>
      <c r="BH1847" s="294">
        <v>132</v>
      </c>
      <c r="BI1847" s="294">
        <v>132</v>
      </c>
      <c r="BJ1847" s="294">
        <v>0.68240000000000001</v>
      </c>
      <c r="BK1847" s="294">
        <v>11600</v>
      </c>
      <c r="BM1847" s="294">
        <v>0.1731</v>
      </c>
      <c r="BN1847" s="294">
        <v>132</v>
      </c>
      <c r="BO1847" s="294">
        <v>132</v>
      </c>
      <c r="BP1847" s="294">
        <v>0.68240000000000001</v>
      </c>
      <c r="BQ1847" s="294">
        <v>11600</v>
      </c>
      <c r="BS1847" s="294">
        <v>0.19159999999999999</v>
      </c>
      <c r="BT1847" s="294">
        <v>128</v>
      </c>
      <c r="BU1847" s="294">
        <v>128</v>
      </c>
      <c r="BV1847" s="294">
        <v>0.7</v>
      </c>
      <c r="BW1847" s="294">
        <v>12600</v>
      </c>
      <c r="BY1847" s="294">
        <v>0.189</v>
      </c>
    </row>
    <row r="1848" spans="1:77">
      <c r="A1848" s="301">
        <v>1882</v>
      </c>
      <c r="B1848" s="302" t="s">
        <v>4500</v>
      </c>
      <c r="C1848" s="301" t="s">
        <v>5792</v>
      </c>
      <c r="D1848" s="302" t="s">
        <v>4652</v>
      </c>
      <c r="E1848" s="303">
        <v>155.56</v>
      </c>
      <c r="F1848" s="294">
        <v>8</v>
      </c>
      <c r="G1848" s="294">
        <v>124.44799999999999</v>
      </c>
      <c r="H1848" s="294">
        <v>0.5</v>
      </c>
      <c r="I1848" s="294">
        <v>600</v>
      </c>
      <c r="K1848" s="294" t="s">
        <v>3983</v>
      </c>
      <c r="L1848" s="294">
        <v>6</v>
      </c>
      <c r="M1848" s="294">
        <v>124.44799999999999</v>
      </c>
      <c r="N1848" s="294">
        <v>0.66669999999999996</v>
      </c>
      <c r="O1848" s="294">
        <v>800</v>
      </c>
      <c r="Q1848" s="294" t="s">
        <v>3983</v>
      </c>
      <c r="R1848" s="294">
        <v>12</v>
      </c>
      <c r="S1848" s="294">
        <v>124.44799999999999</v>
      </c>
      <c r="T1848" s="294">
        <v>0.4</v>
      </c>
      <c r="U1848" s="294">
        <v>400</v>
      </c>
      <c r="W1848" s="294" t="s">
        <v>3983</v>
      </c>
      <c r="X1848" s="294">
        <v>10</v>
      </c>
      <c r="Y1848" s="294">
        <v>124.44799999999999</v>
      </c>
      <c r="Z1848" s="294">
        <v>0.55559999999999998</v>
      </c>
      <c r="AA1848" s="294">
        <v>1000</v>
      </c>
      <c r="AC1848" s="294" t="s">
        <v>3983</v>
      </c>
      <c r="AD1848" s="294">
        <v>26</v>
      </c>
      <c r="AE1848" s="294">
        <v>124.44799999999999</v>
      </c>
      <c r="AF1848" s="294">
        <v>0.71429999999999993</v>
      </c>
      <c r="AG1848" s="294">
        <v>2000</v>
      </c>
      <c r="AI1848" s="294" t="s">
        <v>3983</v>
      </c>
      <c r="AJ1848" s="294">
        <v>38</v>
      </c>
      <c r="AK1848" s="294">
        <v>124.44799999999999</v>
      </c>
      <c r="AL1848" s="294">
        <v>0.8125</v>
      </c>
      <c r="AM1848" s="294">
        <v>7800</v>
      </c>
      <c r="AO1848" s="294" t="s">
        <v>3983</v>
      </c>
      <c r="AP1848" s="294">
        <v>54</v>
      </c>
      <c r="AQ1848" s="294">
        <v>124.44799999999999</v>
      </c>
      <c r="AR1848" s="294">
        <v>0.80289999999999995</v>
      </c>
      <c r="AS1848" s="294">
        <v>11400</v>
      </c>
      <c r="AU1848" s="294" t="s">
        <v>3983</v>
      </c>
      <c r="AV1848" s="294">
        <v>58</v>
      </c>
      <c r="AW1848" s="294">
        <v>124.44799999999999</v>
      </c>
      <c r="AX1848" s="294">
        <v>0.78659999999999997</v>
      </c>
      <c r="AY1848" s="294">
        <v>14000</v>
      </c>
      <c r="BA1848" s="294" t="s">
        <v>3983</v>
      </c>
      <c r="BB1848" s="294">
        <v>58</v>
      </c>
      <c r="BC1848" s="294">
        <v>124.44799999999999</v>
      </c>
      <c r="BD1848" s="294">
        <v>0.64290000000000003</v>
      </c>
      <c r="BE1848" s="294">
        <v>1800</v>
      </c>
      <c r="BG1848" s="294" t="s">
        <v>3983</v>
      </c>
      <c r="BH1848" s="294">
        <v>12</v>
      </c>
      <c r="BI1848" s="294">
        <v>124.44799999999999</v>
      </c>
      <c r="BJ1848" s="294">
        <v>0.88890000000000002</v>
      </c>
      <c r="BK1848" s="294">
        <v>1600</v>
      </c>
      <c r="BM1848" s="294" t="s">
        <v>3983</v>
      </c>
      <c r="BN1848" s="294">
        <v>10</v>
      </c>
      <c r="BO1848" s="294">
        <v>124.44799999999999</v>
      </c>
      <c r="BP1848" s="294">
        <v>0.38469999999999999</v>
      </c>
      <c r="BQ1848" s="294">
        <v>1000</v>
      </c>
      <c r="BS1848" s="294" t="s">
        <v>3983</v>
      </c>
      <c r="BT1848" s="294">
        <v>10</v>
      </c>
      <c r="BU1848" s="294">
        <v>124.44799999999999</v>
      </c>
      <c r="BV1848" s="294">
        <v>0.66669999999999996</v>
      </c>
      <c r="BW1848" s="294">
        <v>800</v>
      </c>
      <c r="BY1848" s="294" t="s">
        <v>3983</v>
      </c>
    </row>
    <row r="1849" spans="1:77">
      <c r="A1849" s="301">
        <v>1883</v>
      </c>
      <c r="B1849" s="302" t="s">
        <v>4500</v>
      </c>
      <c r="C1849" s="301" t="s">
        <v>5793</v>
      </c>
      <c r="D1849" s="302" t="s">
        <v>4051</v>
      </c>
      <c r="E1849" s="303">
        <v>166.67</v>
      </c>
      <c r="F1849" s="294" t="s">
        <v>3983</v>
      </c>
      <c r="G1849" s="294" t="s">
        <v>3983</v>
      </c>
      <c r="H1849" s="294" t="s">
        <v>3983</v>
      </c>
      <c r="I1849" s="294" t="s">
        <v>3983</v>
      </c>
      <c r="K1849" s="294" t="s">
        <v>3983</v>
      </c>
      <c r="L1849" s="294" t="s">
        <v>3983</v>
      </c>
      <c r="M1849" s="294" t="s">
        <v>3983</v>
      </c>
      <c r="N1849" s="294" t="s">
        <v>3983</v>
      </c>
      <c r="O1849" s="294" t="s">
        <v>3983</v>
      </c>
      <c r="Q1849" s="294" t="s">
        <v>3983</v>
      </c>
      <c r="R1849" s="294" t="s">
        <v>3983</v>
      </c>
      <c r="S1849" s="294" t="s">
        <v>3983</v>
      </c>
      <c r="T1849" s="294" t="s">
        <v>3983</v>
      </c>
      <c r="U1849" s="294" t="s">
        <v>3983</v>
      </c>
      <c r="W1849" s="294" t="s">
        <v>3983</v>
      </c>
      <c r="X1849" s="294" t="s">
        <v>3983</v>
      </c>
      <c r="Y1849" s="294" t="s">
        <v>3983</v>
      </c>
      <c r="Z1849" s="294" t="s">
        <v>3983</v>
      </c>
      <c r="AA1849" s="294" t="s">
        <v>3983</v>
      </c>
      <c r="AC1849" s="294" t="s">
        <v>3983</v>
      </c>
      <c r="AD1849" s="294" t="s">
        <v>3983</v>
      </c>
      <c r="AE1849" s="294" t="s">
        <v>3983</v>
      </c>
      <c r="AF1849" s="294" t="s">
        <v>3983</v>
      </c>
      <c r="AG1849" s="294" t="s">
        <v>3983</v>
      </c>
      <c r="AI1849" s="294" t="s">
        <v>3983</v>
      </c>
      <c r="AJ1849" s="294" t="s">
        <v>3983</v>
      </c>
      <c r="AK1849" s="294" t="s">
        <v>3983</v>
      </c>
      <c r="AL1849" s="294" t="s">
        <v>3983</v>
      </c>
      <c r="AM1849" s="294" t="s">
        <v>3983</v>
      </c>
      <c r="AO1849" s="294" t="s">
        <v>3983</v>
      </c>
      <c r="AP1849" s="294" t="s">
        <v>3983</v>
      </c>
      <c r="AQ1849" s="294" t="s">
        <v>3983</v>
      </c>
      <c r="AR1849" s="294" t="s">
        <v>3983</v>
      </c>
      <c r="AS1849" s="294" t="s">
        <v>3983</v>
      </c>
      <c r="AU1849" s="294" t="s">
        <v>3983</v>
      </c>
      <c r="AV1849" s="294" t="s">
        <v>3983</v>
      </c>
      <c r="AW1849" s="294" t="s">
        <v>3983</v>
      </c>
      <c r="AX1849" s="294" t="s">
        <v>3983</v>
      </c>
      <c r="AY1849" s="294" t="s">
        <v>3983</v>
      </c>
      <c r="BA1849" s="294" t="s">
        <v>3983</v>
      </c>
      <c r="BB1849" s="294" t="s">
        <v>3983</v>
      </c>
      <c r="BC1849" s="294" t="s">
        <v>3983</v>
      </c>
      <c r="BD1849" s="294" t="s">
        <v>3983</v>
      </c>
      <c r="BE1849" s="294" t="s">
        <v>3983</v>
      </c>
      <c r="BG1849" s="294" t="s">
        <v>3983</v>
      </c>
      <c r="BH1849" s="294" t="s">
        <v>3983</v>
      </c>
      <c r="BI1849" s="294" t="s">
        <v>3983</v>
      </c>
      <c r="BJ1849" s="294" t="s">
        <v>3983</v>
      </c>
      <c r="BK1849" s="294" t="s">
        <v>3983</v>
      </c>
      <c r="BM1849" s="294" t="s">
        <v>3983</v>
      </c>
      <c r="BN1849" s="294" t="s">
        <v>3983</v>
      </c>
      <c r="BO1849" s="294" t="s">
        <v>3983</v>
      </c>
      <c r="BP1849" s="294" t="s">
        <v>3983</v>
      </c>
      <c r="BQ1849" s="294" t="s">
        <v>3983</v>
      </c>
      <c r="BS1849" s="294" t="s">
        <v>3983</v>
      </c>
      <c r="BT1849" s="294" t="s">
        <v>3983</v>
      </c>
      <c r="BU1849" s="294" t="s">
        <v>3983</v>
      </c>
      <c r="BV1849" s="294" t="s">
        <v>3983</v>
      </c>
      <c r="BW1849" s="294" t="s">
        <v>3983</v>
      </c>
      <c r="BY1849" s="294" t="s">
        <v>3983</v>
      </c>
    </row>
    <row r="1850" spans="1:77">
      <c r="A1850" s="301">
        <v>1884</v>
      </c>
      <c r="B1850" s="302" t="s">
        <v>4507</v>
      </c>
      <c r="C1850" s="301" t="s">
        <v>5794</v>
      </c>
      <c r="D1850" s="302" t="s">
        <v>4652</v>
      </c>
      <c r="E1850" s="303">
        <v>144.44444444444443</v>
      </c>
      <c r="F1850" s="294">
        <v>93.25</v>
      </c>
      <c r="G1850" s="294">
        <v>115.56</v>
      </c>
      <c r="H1850" s="294">
        <v>0.99349999999999994</v>
      </c>
      <c r="I1850" s="294">
        <v>8385</v>
      </c>
      <c r="K1850" s="294" t="s">
        <v>3983</v>
      </c>
      <c r="L1850" s="294">
        <v>98.85</v>
      </c>
      <c r="M1850" s="294">
        <v>115.56</v>
      </c>
      <c r="N1850" s="294">
        <v>0.99560000000000004</v>
      </c>
      <c r="O1850" s="294">
        <v>21489</v>
      </c>
      <c r="Q1850" s="294" t="s">
        <v>3983</v>
      </c>
      <c r="R1850" s="294">
        <v>99.17</v>
      </c>
      <c r="S1850" s="294">
        <v>115.56</v>
      </c>
      <c r="T1850" s="294">
        <v>0.99380000000000002</v>
      </c>
      <c r="U1850" s="294">
        <v>31625</v>
      </c>
      <c r="W1850" s="294" t="s">
        <v>3983</v>
      </c>
      <c r="X1850" s="294">
        <v>76.930000000000007</v>
      </c>
      <c r="Y1850" s="294">
        <v>115.56</v>
      </c>
      <c r="Z1850" s="294">
        <v>0.99790000000000001</v>
      </c>
      <c r="AA1850" s="294">
        <v>22561</v>
      </c>
      <c r="AC1850" s="294" t="s">
        <v>3983</v>
      </c>
      <c r="AD1850" s="294">
        <v>76.69</v>
      </c>
      <c r="AE1850" s="294">
        <v>115.56</v>
      </c>
      <c r="AF1850" s="294">
        <v>0.99070000000000003</v>
      </c>
      <c r="AG1850" s="294">
        <v>16913</v>
      </c>
      <c r="AI1850" s="294" t="s">
        <v>3983</v>
      </c>
      <c r="AJ1850" s="294">
        <v>80.13</v>
      </c>
      <c r="AK1850" s="294">
        <v>115.56</v>
      </c>
      <c r="AL1850" s="294">
        <v>0.99509999999999998</v>
      </c>
      <c r="AM1850" s="294">
        <v>23929</v>
      </c>
      <c r="AO1850" s="294" t="s">
        <v>3983</v>
      </c>
      <c r="AP1850" s="294">
        <v>73.25</v>
      </c>
      <c r="AQ1850" s="294">
        <v>115.56</v>
      </c>
      <c r="AR1850" s="294">
        <v>0.99170000000000003</v>
      </c>
      <c r="AS1850" s="294">
        <v>21897</v>
      </c>
      <c r="AU1850" s="294" t="s">
        <v>3983</v>
      </c>
      <c r="AV1850" s="294">
        <v>69.73</v>
      </c>
      <c r="AW1850" s="294">
        <v>115.56</v>
      </c>
      <c r="AX1850" s="294">
        <v>0.9849</v>
      </c>
      <c r="AY1850" s="294">
        <v>21353</v>
      </c>
      <c r="BA1850" s="294" t="s">
        <v>3983</v>
      </c>
      <c r="BB1850" s="294">
        <v>69.73</v>
      </c>
      <c r="BC1850" s="294">
        <v>115.56</v>
      </c>
      <c r="BD1850" s="294">
        <v>0.95109999999999995</v>
      </c>
      <c r="BE1850" s="294">
        <v>2329</v>
      </c>
      <c r="BG1850" s="294" t="s">
        <v>3983</v>
      </c>
      <c r="BH1850" s="294">
        <v>32.130000000000003</v>
      </c>
      <c r="BI1850" s="294">
        <v>115.56</v>
      </c>
      <c r="BJ1850" s="294">
        <v>0.98719999999999997</v>
      </c>
      <c r="BK1850" s="294">
        <v>1225</v>
      </c>
      <c r="BM1850" s="294" t="s">
        <v>3983</v>
      </c>
      <c r="BN1850" s="294">
        <v>39.17</v>
      </c>
      <c r="BO1850" s="294">
        <v>115.56</v>
      </c>
      <c r="BP1850" s="294">
        <v>0.98560000000000003</v>
      </c>
      <c r="BQ1850" s="294">
        <v>2177</v>
      </c>
      <c r="BS1850" s="294" t="s">
        <v>3983</v>
      </c>
      <c r="BT1850" s="294">
        <v>87.81</v>
      </c>
      <c r="BU1850" s="294">
        <v>115.56</v>
      </c>
      <c r="BV1850" s="294">
        <v>0.9798</v>
      </c>
      <c r="BW1850" s="294">
        <v>8137</v>
      </c>
      <c r="BY1850" s="294" t="s">
        <v>3983</v>
      </c>
    </row>
    <row r="1851" spans="1:77">
      <c r="A1851" s="301">
        <v>1885</v>
      </c>
      <c r="B1851" s="302" t="s">
        <v>4507</v>
      </c>
      <c r="C1851" s="301" t="s">
        <v>5795</v>
      </c>
      <c r="D1851" s="302" t="s">
        <v>4652</v>
      </c>
      <c r="E1851" s="303">
        <v>166.66666666666666</v>
      </c>
      <c r="F1851" s="294">
        <v>80.61</v>
      </c>
      <c r="G1851" s="294">
        <v>133.33600000000001</v>
      </c>
      <c r="H1851" s="294">
        <v>0.80549999999999999</v>
      </c>
      <c r="I1851" s="294">
        <v>10083</v>
      </c>
      <c r="K1851" s="294" t="s">
        <v>3983</v>
      </c>
      <c r="L1851" s="294">
        <v>90.85</v>
      </c>
      <c r="M1851" s="294">
        <v>133.33600000000001</v>
      </c>
      <c r="N1851" s="294">
        <v>0.78469999999999995</v>
      </c>
      <c r="O1851" s="294">
        <v>18177</v>
      </c>
      <c r="Q1851" s="294" t="s">
        <v>3983</v>
      </c>
      <c r="R1851" s="294">
        <v>102.69</v>
      </c>
      <c r="S1851" s="294">
        <v>133.33600000000001</v>
      </c>
      <c r="T1851" s="294">
        <v>0.77359999999999995</v>
      </c>
      <c r="U1851" s="294">
        <v>24631</v>
      </c>
      <c r="W1851" s="294" t="s">
        <v>3983</v>
      </c>
      <c r="X1851" s="294">
        <v>95.97</v>
      </c>
      <c r="Y1851" s="294">
        <v>133.33600000000001</v>
      </c>
      <c r="Z1851" s="294">
        <v>0.72929999999999995</v>
      </c>
      <c r="AA1851" s="294">
        <v>20500</v>
      </c>
      <c r="AC1851" s="294" t="s">
        <v>3983</v>
      </c>
      <c r="AD1851" s="294">
        <v>39.33</v>
      </c>
      <c r="AE1851" s="294">
        <v>133.33600000000001</v>
      </c>
      <c r="AF1851" s="294">
        <v>0.89169999999999994</v>
      </c>
      <c r="AG1851" s="294">
        <v>2000</v>
      </c>
      <c r="AI1851" s="294" t="s">
        <v>3983</v>
      </c>
      <c r="AJ1851" s="294">
        <v>7.33</v>
      </c>
      <c r="AK1851" s="294">
        <v>133.33600000000001</v>
      </c>
      <c r="AL1851" s="294">
        <v>0.97689999999999999</v>
      </c>
      <c r="AM1851" s="294">
        <v>1179</v>
      </c>
      <c r="AO1851" s="294" t="s">
        <v>3983</v>
      </c>
      <c r="AP1851" s="294">
        <v>23.65</v>
      </c>
      <c r="AQ1851" s="294">
        <v>133.33600000000001</v>
      </c>
      <c r="AR1851" s="294">
        <v>0.94340000000000002</v>
      </c>
      <c r="AS1851" s="294">
        <v>1598</v>
      </c>
      <c r="AU1851" s="294" t="s">
        <v>3983</v>
      </c>
      <c r="AV1851" s="294">
        <v>23.97</v>
      </c>
      <c r="AW1851" s="294">
        <v>133.33600000000001</v>
      </c>
      <c r="AX1851" s="294">
        <v>0.92030000000000001</v>
      </c>
      <c r="AY1851" s="294">
        <v>2355</v>
      </c>
      <c r="BA1851" s="294" t="s">
        <v>3983</v>
      </c>
      <c r="BB1851" s="294">
        <v>8.2899999999999991</v>
      </c>
      <c r="BC1851" s="294">
        <v>133.33600000000001</v>
      </c>
      <c r="BD1851" s="294">
        <v>0.97529999999999994</v>
      </c>
      <c r="BE1851" s="294">
        <v>1063</v>
      </c>
      <c r="BG1851" s="294" t="s">
        <v>3983</v>
      </c>
      <c r="BH1851" s="294">
        <v>27.49</v>
      </c>
      <c r="BI1851" s="294">
        <v>133.33600000000001</v>
      </c>
      <c r="BJ1851" s="294">
        <v>0.96379999999999999</v>
      </c>
      <c r="BK1851" s="294">
        <v>1302</v>
      </c>
      <c r="BM1851" s="294" t="s">
        <v>3983</v>
      </c>
      <c r="BN1851" s="294">
        <v>101.41</v>
      </c>
      <c r="BO1851" s="294">
        <v>133.33600000000001</v>
      </c>
      <c r="BP1851" s="294">
        <v>0.76790000000000003</v>
      </c>
      <c r="BQ1851" s="294">
        <v>8331</v>
      </c>
      <c r="BS1851" s="294" t="s">
        <v>3983</v>
      </c>
      <c r="BT1851" s="294">
        <v>100.45</v>
      </c>
      <c r="BU1851" s="294">
        <v>133.33600000000001</v>
      </c>
      <c r="BV1851" s="294">
        <v>0.73450000000000004</v>
      </c>
      <c r="BW1851" s="294">
        <v>18595</v>
      </c>
      <c r="BY1851" s="294" t="s">
        <v>3983</v>
      </c>
    </row>
    <row r="1852" spans="1:77">
      <c r="A1852" s="301">
        <v>1886</v>
      </c>
      <c r="B1852" s="302" t="s">
        <v>4507</v>
      </c>
      <c r="C1852" s="301" t="s">
        <v>5796</v>
      </c>
      <c r="D1852" s="302" t="s">
        <v>4652</v>
      </c>
      <c r="E1852" s="303">
        <v>331.11</v>
      </c>
      <c r="F1852" s="294">
        <v>183</v>
      </c>
      <c r="G1852" s="294">
        <v>183</v>
      </c>
      <c r="H1852" s="294">
        <v>0.76429999999999998</v>
      </c>
      <c r="I1852" s="294">
        <v>39702</v>
      </c>
      <c r="K1852" s="294" t="s">
        <v>3983</v>
      </c>
      <c r="L1852" s="294">
        <v>177</v>
      </c>
      <c r="M1852" s="294">
        <v>177</v>
      </c>
      <c r="N1852" s="294">
        <v>0.76580000000000004</v>
      </c>
      <c r="O1852" s="294">
        <v>36051</v>
      </c>
      <c r="Q1852" s="294" t="s">
        <v>3983</v>
      </c>
      <c r="R1852" s="294">
        <v>201</v>
      </c>
      <c r="S1852" s="294">
        <v>201</v>
      </c>
      <c r="T1852" s="294">
        <v>0.78149999999999997</v>
      </c>
      <c r="U1852" s="294">
        <v>45138</v>
      </c>
      <c r="W1852" s="294" t="s">
        <v>3983</v>
      </c>
      <c r="X1852" s="294">
        <v>159</v>
      </c>
      <c r="Y1852" s="294">
        <v>159</v>
      </c>
      <c r="Z1852" s="294">
        <v>0.77339999999999998</v>
      </c>
      <c r="AA1852" s="294">
        <v>26463</v>
      </c>
      <c r="AC1852" s="294" t="s">
        <v>3983</v>
      </c>
      <c r="AD1852" s="294">
        <v>87</v>
      </c>
      <c r="AE1852" s="294">
        <v>132</v>
      </c>
      <c r="AF1852" s="294">
        <v>0.76590000000000003</v>
      </c>
      <c r="AG1852" s="294">
        <v>18336</v>
      </c>
      <c r="AI1852" s="294" t="s">
        <v>3983</v>
      </c>
      <c r="AJ1852" s="294">
        <v>87</v>
      </c>
      <c r="AK1852" s="294">
        <v>132</v>
      </c>
      <c r="AL1852" s="294">
        <v>0.75680000000000003</v>
      </c>
      <c r="AM1852" s="294">
        <v>15297</v>
      </c>
      <c r="AO1852" s="294" t="s">
        <v>3983</v>
      </c>
      <c r="AP1852" s="294">
        <v>18</v>
      </c>
      <c r="AQ1852" s="294">
        <v>132</v>
      </c>
      <c r="AR1852" s="294">
        <v>0.52729999999999999</v>
      </c>
      <c r="AS1852" s="294">
        <v>2319</v>
      </c>
      <c r="AU1852" s="294" t="s">
        <v>3983</v>
      </c>
      <c r="AV1852" s="294">
        <v>87</v>
      </c>
      <c r="AW1852" s="294">
        <v>132</v>
      </c>
      <c r="AX1852" s="294">
        <v>0.6714</v>
      </c>
      <c r="AY1852" s="294">
        <v>5112</v>
      </c>
      <c r="BA1852" s="294" t="s">
        <v>3983</v>
      </c>
      <c r="BB1852" s="294">
        <v>9</v>
      </c>
      <c r="BC1852" s="294">
        <v>132</v>
      </c>
      <c r="BD1852" s="294">
        <v>0.2079</v>
      </c>
      <c r="BE1852" s="294">
        <v>684</v>
      </c>
      <c r="BG1852" s="294" t="s">
        <v>3983</v>
      </c>
      <c r="BH1852" s="294">
        <v>51</v>
      </c>
      <c r="BI1852" s="294">
        <v>132</v>
      </c>
      <c r="BJ1852" s="294">
        <v>0.82979999999999998</v>
      </c>
      <c r="BK1852" s="294">
        <v>13104</v>
      </c>
      <c r="BM1852" s="294" t="s">
        <v>3983</v>
      </c>
      <c r="BN1852" s="294">
        <v>150</v>
      </c>
      <c r="BO1852" s="294">
        <v>150</v>
      </c>
      <c r="BP1852" s="294">
        <v>0.75649999999999995</v>
      </c>
      <c r="BQ1852" s="294">
        <v>17634</v>
      </c>
      <c r="BS1852" s="294" t="s">
        <v>3983</v>
      </c>
      <c r="BT1852" s="294">
        <v>219</v>
      </c>
      <c r="BU1852" s="294">
        <v>219</v>
      </c>
      <c r="BV1852" s="294">
        <v>0.7742</v>
      </c>
      <c r="BW1852" s="294">
        <v>45594</v>
      </c>
      <c r="BY1852" s="294" t="s">
        <v>3983</v>
      </c>
    </row>
    <row r="1853" spans="1:77">
      <c r="A1853" s="301">
        <v>1887</v>
      </c>
      <c r="B1853" s="302" t="s">
        <v>4507</v>
      </c>
      <c r="C1853" s="301" t="s">
        <v>5797</v>
      </c>
      <c r="D1853" s="302" t="s">
        <v>4139</v>
      </c>
      <c r="E1853" s="303">
        <v>111</v>
      </c>
      <c r="F1853" s="294">
        <v>99.2</v>
      </c>
      <c r="G1853" s="294">
        <v>99.2</v>
      </c>
      <c r="H1853" s="294">
        <v>0.77480000000000004</v>
      </c>
      <c r="I1853" s="294">
        <v>31302</v>
      </c>
      <c r="K1853" s="294">
        <v>0.56569999999999998</v>
      </c>
      <c r="L1853" s="294">
        <v>105.2</v>
      </c>
      <c r="M1853" s="294">
        <v>105.2</v>
      </c>
      <c r="N1853" s="294">
        <v>0.78669999999999995</v>
      </c>
      <c r="O1853" s="294">
        <v>36036</v>
      </c>
      <c r="Q1853" s="294">
        <v>0.58530000000000004</v>
      </c>
      <c r="R1853" s="294">
        <v>108</v>
      </c>
      <c r="S1853" s="294">
        <v>108</v>
      </c>
      <c r="T1853" s="294">
        <v>0.78400000000000003</v>
      </c>
      <c r="U1853" s="294">
        <v>27154</v>
      </c>
      <c r="W1853" s="294">
        <v>0.44540000000000002</v>
      </c>
      <c r="X1853" s="294">
        <v>114</v>
      </c>
      <c r="Y1853" s="294">
        <v>114</v>
      </c>
      <c r="Z1853" s="294">
        <v>0.79600000000000004</v>
      </c>
      <c r="AA1853" s="294">
        <v>39838</v>
      </c>
      <c r="AC1853" s="294">
        <v>0.59009999999999996</v>
      </c>
      <c r="AD1853" s="294">
        <v>106.8</v>
      </c>
      <c r="AE1853" s="294">
        <v>106.8</v>
      </c>
      <c r="AF1853" s="294">
        <v>0.79889999999999994</v>
      </c>
      <c r="AG1853" s="294">
        <v>17080</v>
      </c>
      <c r="AI1853" s="294">
        <v>0.26910000000000001</v>
      </c>
      <c r="AJ1853" s="294">
        <v>91.2</v>
      </c>
      <c r="AK1853" s="294">
        <v>91.2</v>
      </c>
      <c r="AL1853" s="294">
        <v>0.73070000000000002</v>
      </c>
      <c r="AM1853" s="294">
        <v>1400</v>
      </c>
      <c r="AO1853" s="294">
        <v>2.92E-2</v>
      </c>
      <c r="AP1853" s="294">
        <v>82</v>
      </c>
      <c r="AQ1853" s="294">
        <v>88.8</v>
      </c>
      <c r="AR1853" s="294">
        <v>0.69359999999999999</v>
      </c>
      <c r="AS1853" s="294">
        <v>1068</v>
      </c>
      <c r="AU1853" s="294">
        <v>2.52E-2</v>
      </c>
      <c r="AV1853" s="294">
        <v>86</v>
      </c>
      <c r="AW1853" s="294">
        <v>88.8</v>
      </c>
      <c r="AX1853" s="294">
        <v>0.72619999999999996</v>
      </c>
      <c r="AY1853" s="294">
        <v>4560</v>
      </c>
      <c r="BA1853" s="294">
        <v>0.1014</v>
      </c>
      <c r="BB1853" s="294">
        <v>86</v>
      </c>
      <c r="BC1853" s="294">
        <v>88.8</v>
      </c>
      <c r="BD1853" s="294">
        <v>0.66239999999999999</v>
      </c>
      <c r="BE1853" s="294">
        <v>1020</v>
      </c>
      <c r="BG1853" s="294">
        <v>2.41E-2</v>
      </c>
      <c r="BH1853" s="294">
        <v>86</v>
      </c>
      <c r="BI1853" s="294">
        <v>88.8</v>
      </c>
      <c r="BJ1853" s="294">
        <v>0.72489999999999999</v>
      </c>
      <c r="BK1853" s="294">
        <v>32660</v>
      </c>
      <c r="BL1853" s="294" t="e">
        <f>BK1853-#REF!</f>
        <v>#REF!</v>
      </c>
      <c r="BM1853" s="294">
        <v>0.70420000000000005</v>
      </c>
      <c r="BN1853" s="294">
        <v>130</v>
      </c>
      <c r="BO1853" s="294">
        <v>130</v>
      </c>
      <c r="BP1853" s="294">
        <v>0.7399</v>
      </c>
      <c r="BQ1853" s="294">
        <v>21862</v>
      </c>
      <c r="BS1853" s="294">
        <v>0.3382</v>
      </c>
      <c r="BT1853" s="294">
        <v>126.8</v>
      </c>
      <c r="BU1853" s="294">
        <v>126.8</v>
      </c>
      <c r="BV1853" s="294">
        <v>0.74639999999999995</v>
      </c>
      <c r="BW1853" s="294">
        <v>28800</v>
      </c>
      <c r="BY1853" s="294">
        <v>0.40899999999999997</v>
      </c>
    </row>
    <row r="1854" spans="1:77">
      <c r="A1854" s="301">
        <v>1888</v>
      </c>
      <c r="B1854" s="302" t="s">
        <v>4507</v>
      </c>
      <c r="C1854" s="301" t="s">
        <v>5798</v>
      </c>
      <c r="D1854" s="302" t="s">
        <v>4139</v>
      </c>
      <c r="E1854" s="303">
        <v>352</v>
      </c>
      <c r="F1854" s="294">
        <v>340.8</v>
      </c>
      <c r="G1854" s="294">
        <v>340.8</v>
      </c>
      <c r="H1854" s="294">
        <v>0.97029999999999994</v>
      </c>
      <c r="I1854" s="294">
        <v>95370</v>
      </c>
      <c r="K1854" s="294">
        <v>0.40060000000000001</v>
      </c>
      <c r="L1854" s="294">
        <v>408</v>
      </c>
      <c r="M1854" s="294">
        <v>408</v>
      </c>
      <c r="N1854" s="294">
        <v>0.9617</v>
      </c>
      <c r="O1854" s="294">
        <v>91074</v>
      </c>
      <c r="Q1854" s="294">
        <v>0.312</v>
      </c>
      <c r="R1854" s="294">
        <v>360</v>
      </c>
      <c r="S1854" s="294">
        <v>360</v>
      </c>
      <c r="T1854" s="294">
        <v>0.9506</v>
      </c>
      <c r="U1854" s="294">
        <v>64554</v>
      </c>
      <c r="W1854" s="294">
        <v>0.26200000000000001</v>
      </c>
      <c r="X1854" s="294">
        <v>400.8</v>
      </c>
      <c r="Y1854" s="294">
        <v>400.8</v>
      </c>
      <c r="Z1854" s="294">
        <v>0.93799999999999994</v>
      </c>
      <c r="AA1854" s="294">
        <v>59658</v>
      </c>
      <c r="AC1854" s="294">
        <v>0.21329999999999999</v>
      </c>
      <c r="AD1854" s="294">
        <v>360</v>
      </c>
      <c r="AE1854" s="294">
        <v>360</v>
      </c>
      <c r="AF1854" s="294">
        <v>0.94679999999999997</v>
      </c>
      <c r="AG1854" s="294">
        <v>61656</v>
      </c>
      <c r="AI1854" s="294">
        <v>0.24310000000000001</v>
      </c>
      <c r="AJ1854" s="294">
        <v>360</v>
      </c>
      <c r="AK1854" s="294">
        <v>360</v>
      </c>
      <c r="AL1854" s="294">
        <v>0.93210000000000004</v>
      </c>
      <c r="AM1854" s="294">
        <v>58308</v>
      </c>
      <c r="AO1854" s="294">
        <v>0.2414</v>
      </c>
      <c r="AP1854" s="294">
        <v>366</v>
      </c>
      <c r="AQ1854" s="294">
        <v>366</v>
      </c>
      <c r="AR1854" s="294">
        <v>0.95209999999999995</v>
      </c>
      <c r="AS1854" s="294">
        <v>69060</v>
      </c>
      <c r="AU1854" s="294">
        <v>0.26640000000000003</v>
      </c>
      <c r="AV1854" s="294">
        <v>402</v>
      </c>
      <c r="AW1854" s="294">
        <v>402</v>
      </c>
      <c r="AX1854" s="294">
        <v>0.95589999999999997</v>
      </c>
      <c r="AY1854" s="294">
        <v>70200</v>
      </c>
      <c r="BA1854" s="294">
        <v>0.25369999999999998</v>
      </c>
      <c r="BB1854" s="294">
        <v>402</v>
      </c>
      <c r="BC1854" s="294">
        <v>402</v>
      </c>
      <c r="BD1854" s="294">
        <v>0.96499999999999997</v>
      </c>
      <c r="BE1854" s="294">
        <v>28080</v>
      </c>
      <c r="BG1854" s="294">
        <v>9.7299999999999998E-2</v>
      </c>
      <c r="BH1854" s="294">
        <v>402</v>
      </c>
      <c r="BI1854" s="294">
        <v>402</v>
      </c>
      <c r="BJ1854" s="294">
        <v>1</v>
      </c>
      <c r="BK1854" s="294">
        <v>83100</v>
      </c>
      <c r="BM1854" s="294">
        <v>0.27779999999999999</v>
      </c>
      <c r="BN1854" s="294">
        <v>379.2</v>
      </c>
      <c r="BO1854" s="294">
        <v>379.2</v>
      </c>
      <c r="BP1854" s="294">
        <v>0.65969999999999995</v>
      </c>
      <c r="BQ1854" s="294">
        <v>78036</v>
      </c>
      <c r="BS1854" s="294">
        <v>0.46429999999999999</v>
      </c>
      <c r="BT1854" s="294">
        <v>338.4</v>
      </c>
      <c r="BU1854" s="294">
        <v>338.4</v>
      </c>
      <c r="BV1854" s="294">
        <v>0.97299999999999998</v>
      </c>
      <c r="BW1854" s="294">
        <v>114078</v>
      </c>
      <c r="BY1854" s="294">
        <v>0.4657</v>
      </c>
    </row>
    <row r="1855" spans="1:77">
      <c r="A1855" s="301">
        <v>1889</v>
      </c>
      <c r="B1855" s="302" t="s">
        <v>4507</v>
      </c>
      <c r="C1855" s="301" t="s">
        <v>5799</v>
      </c>
      <c r="D1855" s="302" t="s">
        <v>4139</v>
      </c>
      <c r="E1855" s="303">
        <v>200</v>
      </c>
      <c r="F1855" s="294">
        <v>139.56</v>
      </c>
      <c r="G1855" s="294">
        <v>160</v>
      </c>
      <c r="H1855" s="294">
        <v>0.66739999999999999</v>
      </c>
      <c r="I1855" s="294">
        <v>10313</v>
      </c>
      <c r="K1855" s="294">
        <v>0.15379999999999999</v>
      </c>
      <c r="L1855" s="294">
        <v>146.4</v>
      </c>
      <c r="M1855" s="294">
        <v>160</v>
      </c>
      <c r="N1855" s="294">
        <v>0.64929999999999999</v>
      </c>
      <c r="O1855" s="294">
        <v>11012</v>
      </c>
      <c r="Q1855" s="294">
        <v>0.15570000000000001</v>
      </c>
      <c r="R1855" s="294">
        <v>146.63999999999999</v>
      </c>
      <c r="S1855" s="294">
        <v>160</v>
      </c>
      <c r="T1855" s="294">
        <v>0.64910000000000001</v>
      </c>
      <c r="U1855" s="294">
        <v>10866</v>
      </c>
      <c r="W1855" s="294">
        <v>0.15859999999999999</v>
      </c>
      <c r="X1855" s="294">
        <v>144.6</v>
      </c>
      <c r="Y1855" s="294">
        <v>160</v>
      </c>
      <c r="Z1855" s="294">
        <v>0.65059999999999996</v>
      </c>
      <c r="AA1855" s="294">
        <v>5951</v>
      </c>
      <c r="AC1855" s="294">
        <v>8.5000000000000006E-2</v>
      </c>
      <c r="AD1855" s="294">
        <v>3.48</v>
      </c>
      <c r="AE1855" s="294">
        <v>160</v>
      </c>
      <c r="AF1855" s="294">
        <v>0.89739999999999998</v>
      </c>
      <c r="AG1855" s="294">
        <v>638</v>
      </c>
      <c r="AI1855" s="294">
        <v>0.27460000000000001</v>
      </c>
      <c r="AJ1855" s="294">
        <v>3.96</v>
      </c>
      <c r="AK1855" s="294">
        <v>160</v>
      </c>
      <c r="AL1855" s="294">
        <v>0.98909999999999998</v>
      </c>
      <c r="AM1855" s="294">
        <v>722</v>
      </c>
      <c r="AO1855" s="294">
        <v>0.25600000000000001</v>
      </c>
      <c r="AP1855" s="294">
        <v>2.64</v>
      </c>
      <c r="AQ1855" s="294">
        <v>160</v>
      </c>
      <c r="AR1855" s="294">
        <v>0.88749999999999996</v>
      </c>
      <c r="AS1855" s="294">
        <v>607</v>
      </c>
      <c r="AU1855" s="294">
        <v>0.34820000000000001</v>
      </c>
      <c r="AV1855" s="294">
        <v>2.76</v>
      </c>
      <c r="AW1855" s="294">
        <v>160</v>
      </c>
      <c r="AX1855" s="294">
        <v>0.87870000000000004</v>
      </c>
      <c r="AY1855" s="294">
        <v>543</v>
      </c>
      <c r="BA1855" s="294">
        <v>0.311</v>
      </c>
      <c r="BB1855" s="294">
        <v>4.4400000000000004</v>
      </c>
      <c r="BC1855" s="294">
        <v>160</v>
      </c>
      <c r="BD1855" s="294">
        <v>0.874</v>
      </c>
      <c r="BE1855" s="294">
        <v>534</v>
      </c>
      <c r="BG1855" s="294">
        <v>0.185</v>
      </c>
      <c r="BH1855" s="294">
        <v>4.2</v>
      </c>
      <c r="BI1855" s="294">
        <v>160</v>
      </c>
      <c r="BJ1855" s="294">
        <v>0.93069999999999997</v>
      </c>
      <c r="BK1855" s="294">
        <v>725</v>
      </c>
      <c r="BM1855" s="294">
        <v>0.24929999999999999</v>
      </c>
      <c r="BN1855" s="294">
        <v>7.08</v>
      </c>
      <c r="BO1855" s="294">
        <v>160</v>
      </c>
      <c r="BP1855" s="294">
        <v>0.89269999999999994</v>
      </c>
      <c r="BQ1855" s="294">
        <v>923</v>
      </c>
      <c r="BS1855" s="294">
        <v>0.21729999999999999</v>
      </c>
      <c r="BT1855" s="294">
        <v>156.84</v>
      </c>
      <c r="BU1855" s="294">
        <v>160</v>
      </c>
      <c r="BV1855" s="294">
        <v>0.70140000000000002</v>
      </c>
      <c r="BW1855" s="294">
        <v>22568</v>
      </c>
      <c r="BY1855" s="294">
        <v>0.2757</v>
      </c>
    </row>
    <row r="1856" spans="1:77">
      <c r="A1856" s="301">
        <v>1890</v>
      </c>
      <c r="B1856" s="302" t="s">
        <v>4507</v>
      </c>
      <c r="C1856" s="301" t="s">
        <v>5800</v>
      </c>
      <c r="D1856" s="302" t="s">
        <v>4139</v>
      </c>
      <c r="E1856" s="303">
        <v>142</v>
      </c>
      <c r="F1856" s="294">
        <v>135</v>
      </c>
      <c r="G1856" s="294">
        <v>135</v>
      </c>
      <c r="H1856" s="294">
        <v>0.99060000000000004</v>
      </c>
      <c r="I1856" s="294">
        <v>39990</v>
      </c>
      <c r="K1856" s="294">
        <v>0.4153</v>
      </c>
      <c r="L1856" s="294">
        <v>129</v>
      </c>
      <c r="M1856" s="294">
        <v>129</v>
      </c>
      <c r="N1856" s="294">
        <v>0.96050000000000002</v>
      </c>
      <c r="O1856" s="294">
        <v>35118</v>
      </c>
      <c r="Q1856" s="294">
        <v>0.38100000000000001</v>
      </c>
      <c r="R1856" s="294">
        <v>168</v>
      </c>
      <c r="S1856" s="294">
        <v>168</v>
      </c>
      <c r="T1856" s="294">
        <v>0.82389999999999997</v>
      </c>
      <c r="U1856" s="294">
        <v>23958</v>
      </c>
      <c r="W1856" s="294">
        <v>0.2404</v>
      </c>
      <c r="X1856" s="294">
        <v>168</v>
      </c>
      <c r="Y1856" s="294">
        <v>168</v>
      </c>
      <c r="Z1856" s="294">
        <v>0.78949999999999998</v>
      </c>
      <c r="AA1856" s="294">
        <v>23967</v>
      </c>
      <c r="AC1856" s="294">
        <v>0.2429</v>
      </c>
      <c r="AD1856" s="294">
        <v>153</v>
      </c>
      <c r="AE1856" s="294">
        <v>153</v>
      </c>
      <c r="AF1856" s="294">
        <v>0.877</v>
      </c>
      <c r="AG1856" s="294">
        <v>23838</v>
      </c>
      <c r="AI1856" s="294">
        <v>0.23880000000000001</v>
      </c>
      <c r="AJ1856" s="294">
        <v>123</v>
      </c>
      <c r="AK1856" s="294">
        <v>123</v>
      </c>
      <c r="AL1856" s="294">
        <v>0.99639999999999995</v>
      </c>
      <c r="AM1856" s="294">
        <v>25377</v>
      </c>
      <c r="AO1856" s="294">
        <v>0.28760000000000002</v>
      </c>
      <c r="AP1856" s="294">
        <v>126</v>
      </c>
      <c r="AQ1856" s="294">
        <v>126</v>
      </c>
      <c r="AR1856" s="294">
        <v>0.99560000000000004</v>
      </c>
      <c r="AS1856" s="294">
        <v>22161</v>
      </c>
      <c r="AU1856" s="294">
        <v>0.23749999999999999</v>
      </c>
      <c r="AV1856" s="294">
        <v>123</v>
      </c>
      <c r="AW1856" s="294">
        <v>123</v>
      </c>
      <c r="AX1856" s="294">
        <v>1.0023</v>
      </c>
      <c r="AY1856" s="294">
        <v>17610</v>
      </c>
      <c r="BA1856" s="294">
        <v>0.19839999999999999</v>
      </c>
      <c r="BB1856" s="294">
        <v>123</v>
      </c>
      <c r="BC1856" s="294">
        <v>123</v>
      </c>
      <c r="BD1856" s="294">
        <v>0.99860000000000004</v>
      </c>
      <c r="BE1856" s="294">
        <v>14232</v>
      </c>
      <c r="BG1856" s="294">
        <v>0.15579999999999999</v>
      </c>
      <c r="BH1856" s="294">
        <v>114</v>
      </c>
      <c r="BI1856" s="294">
        <v>114</v>
      </c>
      <c r="BJ1856" s="294">
        <v>0.996</v>
      </c>
      <c r="BK1856" s="294">
        <v>9636</v>
      </c>
      <c r="BM1856" s="294">
        <v>0.11409999999999999</v>
      </c>
      <c r="BN1856" s="294">
        <v>117</v>
      </c>
      <c r="BO1856" s="294">
        <v>117</v>
      </c>
      <c r="BP1856" s="294">
        <v>0.99619999999999997</v>
      </c>
      <c r="BQ1856" s="294">
        <v>5487</v>
      </c>
      <c r="BS1856" s="294">
        <v>7.0099999999999996E-2</v>
      </c>
      <c r="BT1856" s="294">
        <v>132</v>
      </c>
      <c r="BU1856" s="294">
        <v>132</v>
      </c>
      <c r="BV1856" s="294">
        <v>0.99939999999999996</v>
      </c>
      <c r="BW1856" s="294">
        <v>19128</v>
      </c>
      <c r="BY1856" s="294">
        <v>0.19489999999999999</v>
      </c>
    </row>
    <row r="1857" spans="1:77">
      <c r="A1857" s="301">
        <v>1891</v>
      </c>
      <c r="B1857" s="302" t="s">
        <v>4507</v>
      </c>
      <c r="C1857" s="301" t="s">
        <v>5801</v>
      </c>
      <c r="D1857" s="302" t="s">
        <v>4652</v>
      </c>
      <c r="E1857" s="303">
        <v>330</v>
      </c>
      <c r="F1857" s="294">
        <v>261.60000000000002</v>
      </c>
      <c r="G1857" s="294">
        <v>264</v>
      </c>
      <c r="H1857" s="294">
        <v>0.8095</v>
      </c>
      <c r="I1857" s="294">
        <v>45487</v>
      </c>
      <c r="K1857" s="294" t="s">
        <v>3983</v>
      </c>
      <c r="L1857" s="294">
        <v>280.8</v>
      </c>
      <c r="M1857" s="294">
        <v>280.8</v>
      </c>
      <c r="N1857" s="294">
        <v>0.81110000000000004</v>
      </c>
      <c r="O1857" s="294">
        <v>45379</v>
      </c>
      <c r="Q1857" s="294" t="s">
        <v>3983</v>
      </c>
      <c r="R1857" s="294">
        <v>350.4</v>
      </c>
      <c r="S1857" s="294">
        <v>350.4</v>
      </c>
      <c r="T1857" s="294">
        <v>0.81740000000000002</v>
      </c>
      <c r="U1857" s="294">
        <v>42364</v>
      </c>
      <c r="W1857" s="294" t="s">
        <v>3983</v>
      </c>
      <c r="X1857" s="294">
        <v>220.8</v>
      </c>
      <c r="Y1857" s="294">
        <v>264</v>
      </c>
      <c r="Z1857" s="294">
        <v>0.8448</v>
      </c>
      <c r="AA1857" s="294">
        <v>40363</v>
      </c>
      <c r="AC1857" s="294" t="s">
        <v>3983</v>
      </c>
      <c r="AD1857" s="294">
        <v>271.2</v>
      </c>
      <c r="AE1857" s="294">
        <v>271.2</v>
      </c>
      <c r="AF1857" s="294">
        <v>0.84499999999999997</v>
      </c>
      <c r="AG1857" s="294">
        <v>52762</v>
      </c>
      <c r="AI1857" s="294" t="s">
        <v>3983</v>
      </c>
      <c r="AJ1857" s="294">
        <v>206.4</v>
      </c>
      <c r="AK1857" s="294">
        <v>264</v>
      </c>
      <c r="AL1857" s="294">
        <v>0.82330000000000003</v>
      </c>
      <c r="AM1857" s="294">
        <v>40485</v>
      </c>
      <c r="AO1857" s="294" t="s">
        <v>3983</v>
      </c>
      <c r="AP1857" s="294">
        <v>168</v>
      </c>
      <c r="AQ1857" s="294">
        <v>264</v>
      </c>
      <c r="AR1857" s="294">
        <v>0.78500000000000003</v>
      </c>
      <c r="AS1857" s="294">
        <v>30070</v>
      </c>
      <c r="AU1857" s="294" t="s">
        <v>3983</v>
      </c>
      <c r="AV1857" s="294">
        <v>170.4</v>
      </c>
      <c r="AW1857" s="294">
        <v>264</v>
      </c>
      <c r="AX1857" s="294">
        <v>0.73089999999999999</v>
      </c>
      <c r="AY1857" s="294">
        <v>18917</v>
      </c>
      <c r="BA1857" s="294" t="s">
        <v>3983</v>
      </c>
      <c r="BB1857" s="294">
        <v>38.4</v>
      </c>
      <c r="BC1857" s="294">
        <v>264</v>
      </c>
      <c r="BD1857" s="294">
        <v>0.70879999999999999</v>
      </c>
      <c r="BE1857" s="294">
        <v>4979</v>
      </c>
      <c r="BG1857" s="294" t="s">
        <v>3983</v>
      </c>
      <c r="BH1857" s="294">
        <v>31.2</v>
      </c>
      <c r="BI1857" s="294">
        <v>264</v>
      </c>
      <c r="BJ1857" s="294">
        <v>0.64590000000000003</v>
      </c>
      <c r="BK1857" s="294">
        <v>3958</v>
      </c>
      <c r="BM1857" s="294" t="s">
        <v>3983</v>
      </c>
      <c r="BN1857" s="294">
        <v>19.2</v>
      </c>
      <c r="BO1857" s="294">
        <v>264</v>
      </c>
      <c r="BP1857" s="294">
        <v>0.5202</v>
      </c>
      <c r="BQ1857" s="294">
        <v>2068</v>
      </c>
      <c r="BS1857" s="294" t="s">
        <v>3983</v>
      </c>
      <c r="BT1857" s="294">
        <v>19.2</v>
      </c>
      <c r="BU1857" s="294">
        <v>264</v>
      </c>
      <c r="BV1857" s="294">
        <v>0.57830000000000004</v>
      </c>
      <c r="BW1857" s="294">
        <v>2042</v>
      </c>
      <c r="BY1857" s="294" t="s">
        <v>3983</v>
      </c>
    </row>
    <row r="1858" spans="1:77">
      <c r="A1858" s="301">
        <v>1892</v>
      </c>
      <c r="B1858" s="302" t="s">
        <v>4507</v>
      </c>
      <c r="C1858" s="301" t="s">
        <v>5802</v>
      </c>
      <c r="D1858" s="302" t="s">
        <v>4139</v>
      </c>
      <c r="E1858" s="303">
        <v>165</v>
      </c>
      <c r="F1858" s="294">
        <v>174</v>
      </c>
      <c r="G1858" s="294">
        <v>174</v>
      </c>
      <c r="H1858" s="294">
        <v>0.78600000000000003</v>
      </c>
      <c r="I1858" s="294">
        <v>38308</v>
      </c>
      <c r="K1858" s="294">
        <v>0.3891</v>
      </c>
      <c r="L1858" s="294">
        <v>180</v>
      </c>
      <c r="M1858" s="294">
        <v>180</v>
      </c>
      <c r="N1858" s="294">
        <v>0.78200000000000003</v>
      </c>
      <c r="O1858" s="294">
        <v>38410</v>
      </c>
      <c r="Q1858" s="294">
        <v>0.36680000000000001</v>
      </c>
      <c r="R1858" s="294">
        <v>174</v>
      </c>
      <c r="S1858" s="294">
        <v>174</v>
      </c>
      <c r="T1858" s="294">
        <v>0.78139999999999998</v>
      </c>
      <c r="U1858" s="294">
        <v>35112</v>
      </c>
      <c r="W1858" s="294">
        <v>0.35870000000000002</v>
      </c>
      <c r="X1858" s="294">
        <v>170</v>
      </c>
      <c r="Y1858" s="294">
        <v>170</v>
      </c>
      <c r="Z1858" s="294">
        <v>0.77310000000000001</v>
      </c>
      <c r="AA1858" s="294">
        <v>26538</v>
      </c>
      <c r="AC1858" s="294">
        <v>0.27139999999999997</v>
      </c>
      <c r="AD1858" s="294">
        <v>172</v>
      </c>
      <c r="AE1858" s="294">
        <v>172</v>
      </c>
      <c r="AF1858" s="294">
        <v>0.79489999999999994</v>
      </c>
      <c r="AG1858" s="294">
        <v>28276</v>
      </c>
      <c r="AI1858" s="294">
        <v>0.27800000000000002</v>
      </c>
      <c r="AJ1858" s="294">
        <v>178</v>
      </c>
      <c r="AK1858" s="294">
        <v>178</v>
      </c>
      <c r="AL1858" s="294">
        <v>0.78259999999999996</v>
      </c>
      <c r="AM1858" s="294">
        <v>13118</v>
      </c>
      <c r="AO1858" s="294">
        <v>0.1308</v>
      </c>
      <c r="AP1858" s="294">
        <v>180</v>
      </c>
      <c r="AQ1858" s="294">
        <v>180</v>
      </c>
      <c r="AR1858" s="294">
        <v>0.76469999999999994</v>
      </c>
      <c r="AS1858" s="294">
        <v>7344</v>
      </c>
      <c r="AU1858" s="294">
        <v>7.17E-2</v>
      </c>
      <c r="AV1858" s="294">
        <v>16</v>
      </c>
      <c r="AW1858" s="294">
        <v>132</v>
      </c>
      <c r="AX1858" s="294">
        <v>0.5665</v>
      </c>
      <c r="AY1858" s="294">
        <v>1398</v>
      </c>
      <c r="BA1858" s="294">
        <v>0.2142</v>
      </c>
      <c r="BB1858" s="294">
        <v>184</v>
      </c>
      <c r="BC1858" s="294">
        <v>184</v>
      </c>
      <c r="BD1858" s="294">
        <v>0.76170000000000004</v>
      </c>
      <c r="BE1858" s="294">
        <v>23354</v>
      </c>
      <c r="BG1858" s="294">
        <v>0.224</v>
      </c>
      <c r="BH1858" s="294">
        <v>182</v>
      </c>
      <c r="BI1858" s="294">
        <v>182</v>
      </c>
      <c r="BJ1858" s="294">
        <v>0.74309999999999998</v>
      </c>
      <c r="BK1858" s="294">
        <v>34460</v>
      </c>
      <c r="BM1858" s="294">
        <v>0.34250000000000003</v>
      </c>
      <c r="BN1858" s="294">
        <v>176</v>
      </c>
      <c r="BO1858" s="294">
        <v>176</v>
      </c>
      <c r="BP1858" s="294">
        <v>0.76159999999999994</v>
      </c>
      <c r="BQ1858" s="294">
        <v>44782</v>
      </c>
      <c r="BS1858" s="294">
        <v>0.49719999999999998</v>
      </c>
      <c r="BT1858" s="294">
        <v>176</v>
      </c>
      <c r="BU1858" s="294">
        <v>176</v>
      </c>
      <c r="BV1858" s="294">
        <v>0.76259999999999994</v>
      </c>
      <c r="BW1858" s="294">
        <v>44980</v>
      </c>
      <c r="BY1858" s="294">
        <v>0.45040000000000002</v>
      </c>
    </row>
    <row r="1859" spans="1:77">
      <c r="A1859" s="301">
        <v>1893</v>
      </c>
      <c r="B1859" s="302" t="s">
        <v>4507</v>
      </c>
      <c r="C1859" s="301" t="s">
        <v>5803</v>
      </c>
      <c r="D1859" s="302" t="s">
        <v>4051</v>
      </c>
      <c r="E1859" s="303">
        <v>167</v>
      </c>
      <c r="F1859" s="294">
        <v>79.599999999999994</v>
      </c>
      <c r="G1859" s="294">
        <v>133.6</v>
      </c>
      <c r="H1859" s="294">
        <v>0.79</v>
      </c>
      <c r="I1859" s="294">
        <v>17026</v>
      </c>
      <c r="K1859" s="294">
        <v>0.37609999999999999</v>
      </c>
      <c r="L1859" s="294">
        <v>92.48</v>
      </c>
      <c r="M1859" s="294">
        <v>133.6</v>
      </c>
      <c r="N1859" s="294">
        <v>0.77390000000000003</v>
      </c>
      <c r="O1859" s="294">
        <v>17512</v>
      </c>
      <c r="Q1859" s="294">
        <v>0.32890000000000003</v>
      </c>
      <c r="R1859" s="294">
        <v>83.8</v>
      </c>
      <c r="S1859" s="294">
        <v>133.6</v>
      </c>
      <c r="T1859" s="294">
        <v>0.77490000000000003</v>
      </c>
      <c r="U1859" s="294">
        <v>17890</v>
      </c>
      <c r="W1859" s="294">
        <v>0.38269999999999998</v>
      </c>
      <c r="X1859" s="294">
        <v>80.400000000000006</v>
      </c>
      <c r="Y1859" s="294">
        <v>133.6</v>
      </c>
      <c r="Z1859" s="294">
        <v>0.71279999999999999</v>
      </c>
      <c r="AA1859" s="294">
        <v>12910</v>
      </c>
      <c r="AC1859" s="294">
        <v>0.30280000000000001</v>
      </c>
      <c r="AD1859" s="294">
        <v>67.040000000000006</v>
      </c>
      <c r="AE1859" s="294">
        <v>133.6</v>
      </c>
      <c r="AF1859" s="294">
        <v>0.67130000000000001</v>
      </c>
      <c r="AG1859" s="294">
        <v>9924</v>
      </c>
      <c r="AI1859" s="294">
        <v>0.2964</v>
      </c>
      <c r="AJ1859" s="294">
        <v>68.319999999999993</v>
      </c>
      <c r="AK1859" s="294">
        <v>133.6</v>
      </c>
      <c r="AL1859" s="294">
        <v>0.68589999999999995</v>
      </c>
      <c r="AM1859" s="294">
        <v>9422</v>
      </c>
      <c r="AO1859" s="294">
        <v>0.27929999999999999</v>
      </c>
      <c r="AP1859" s="294">
        <v>68.8</v>
      </c>
      <c r="AQ1859" s="294">
        <v>133.6</v>
      </c>
      <c r="AR1859" s="294">
        <v>0.62639999999999996</v>
      </c>
      <c r="AS1859" s="294">
        <v>9840</v>
      </c>
      <c r="AU1859" s="294">
        <v>0.30690000000000001</v>
      </c>
      <c r="AV1859" s="294">
        <v>66.56</v>
      </c>
      <c r="AW1859" s="294">
        <v>133.6</v>
      </c>
      <c r="AX1859" s="294">
        <v>0.66259999999999997</v>
      </c>
      <c r="AY1859" s="294">
        <v>10320</v>
      </c>
      <c r="BA1859" s="294">
        <v>0.32500000000000001</v>
      </c>
      <c r="BB1859" s="294">
        <v>55.6</v>
      </c>
      <c r="BC1859" s="294">
        <v>133.6</v>
      </c>
      <c r="BD1859" s="294">
        <v>0.6694</v>
      </c>
      <c r="BE1859" s="294">
        <v>6262</v>
      </c>
      <c r="BG1859" s="294">
        <v>0.22620000000000001</v>
      </c>
      <c r="BH1859" s="294">
        <v>58</v>
      </c>
      <c r="BI1859" s="294">
        <v>133.6</v>
      </c>
      <c r="BJ1859" s="294">
        <v>0.69</v>
      </c>
      <c r="BK1859" s="294">
        <v>5502</v>
      </c>
      <c r="BM1859" s="294">
        <v>0.18479999999999999</v>
      </c>
      <c r="BN1859" s="294">
        <v>56</v>
      </c>
      <c r="BO1859" s="294">
        <v>133.6</v>
      </c>
      <c r="BP1859" s="294">
        <v>0.69989999999999997</v>
      </c>
      <c r="BQ1859" s="294">
        <v>7490</v>
      </c>
      <c r="BS1859" s="294">
        <v>0.28439999999999999</v>
      </c>
      <c r="BT1859" s="294">
        <v>61.28</v>
      </c>
      <c r="BU1859" s="294">
        <v>133.6</v>
      </c>
      <c r="BV1859" s="294">
        <v>0.71860000000000002</v>
      </c>
      <c r="BW1859" s="294">
        <v>10090</v>
      </c>
      <c r="BY1859" s="294">
        <v>0.308</v>
      </c>
    </row>
    <row r="1860" spans="1:77">
      <c r="A1860" s="301">
        <v>1894</v>
      </c>
      <c r="B1860" s="302" t="s">
        <v>4507</v>
      </c>
      <c r="C1860" s="301" t="s">
        <v>5804</v>
      </c>
      <c r="D1860" s="302" t="s">
        <v>4652</v>
      </c>
      <c r="E1860" s="303">
        <v>377.78</v>
      </c>
      <c r="F1860" s="294">
        <v>283.2</v>
      </c>
      <c r="G1860" s="294">
        <v>302.22399999999999</v>
      </c>
      <c r="H1860" s="294">
        <v>0.78449999999999998</v>
      </c>
      <c r="I1860" s="294">
        <v>56632</v>
      </c>
      <c r="K1860" s="294" t="s">
        <v>3983</v>
      </c>
      <c r="L1860" s="294">
        <v>314.39999999999998</v>
      </c>
      <c r="M1860" s="294">
        <v>314.39999999999998</v>
      </c>
      <c r="N1860" s="294">
        <v>0.77249999999999996</v>
      </c>
      <c r="O1860" s="294">
        <v>65518</v>
      </c>
      <c r="Q1860" s="294" t="s">
        <v>3983</v>
      </c>
      <c r="R1860" s="294">
        <v>328.8</v>
      </c>
      <c r="S1860" s="294">
        <v>328.8</v>
      </c>
      <c r="T1860" s="294">
        <v>0.77010000000000001</v>
      </c>
      <c r="U1860" s="294">
        <v>76363</v>
      </c>
      <c r="W1860" s="294" t="s">
        <v>3983</v>
      </c>
      <c r="X1860" s="294">
        <v>278.39999999999998</v>
      </c>
      <c r="Y1860" s="294">
        <v>302.22399999999999</v>
      </c>
      <c r="Z1860" s="294">
        <v>0.77810000000000001</v>
      </c>
      <c r="AA1860" s="294">
        <v>84782</v>
      </c>
      <c r="AC1860" s="294" t="s">
        <v>3983</v>
      </c>
      <c r="AD1860" s="294">
        <v>276</v>
      </c>
      <c r="AE1860" s="294">
        <v>302.22399999999999</v>
      </c>
      <c r="AF1860" s="294">
        <v>0.7651</v>
      </c>
      <c r="AG1860" s="294">
        <v>69759</v>
      </c>
      <c r="AI1860" s="294" t="s">
        <v>3983</v>
      </c>
      <c r="AJ1860" s="294">
        <v>230.4</v>
      </c>
      <c r="AK1860" s="294">
        <v>302.22399999999999</v>
      </c>
      <c r="AL1860" s="294">
        <v>0.73380000000000001</v>
      </c>
      <c r="AM1860" s="294">
        <v>57375</v>
      </c>
      <c r="AO1860" s="294" t="s">
        <v>3983</v>
      </c>
      <c r="AP1860" s="294">
        <v>316.8</v>
      </c>
      <c r="AQ1860" s="294">
        <v>316.8</v>
      </c>
      <c r="AR1860" s="294">
        <v>0.75749999999999995</v>
      </c>
      <c r="AS1860" s="294">
        <v>95629</v>
      </c>
      <c r="AU1860" s="294" t="s">
        <v>3983</v>
      </c>
      <c r="AV1860" s="294">
        <v>314.39999999999998</v>
      </c>
      <c r="AW1860" s="294">
        <v>314.39999999999998</v>
      </c>
      <c r="AX1860" s="294">
        <v>0.7782</v>
      </c>
      <c r="AY1860" s="294">
        <v>95530</v>
      </c>
      <c r="BA1860" s="294" t="s">
        <v>3983</v>
      </c>
      <c r="BB1860" s="294">
        <v>88.8</v>
      </c>
      <c r="BC1860" s="294">
        <v>302.22399999999999</v>
      </c>
      <c r="BD1860" s="294">
        <v>0.62909999999999999</v>
      </c>
      <c r="BE1860" s="294">
        <v>8470</v>
      </c>
      <c r="BG1860" s="294" t="s">
        <v>3983</v>
      </c>
      <c r="BH1860" s="294">
        <v>50.4</v>
      </c>
      <c r="BI1860" s="294">
        <v>302.22399999999999</v>
      </c>
      <c r="BJ1860" s="294">
        <v>0.60470000000000002</v>
      </c>
      <c r="BK1860" s="294">
        <v>7819</v>
      </c>
      <c r="BM1860" s="294" t="s">
        <v>3983</v>
      </c>
      <c r="BN1860" s="294">
        <v>194.4</v>
      </c>
      <c r="BO1860" s="294">
        <v>302.22399999999999</v>
      </c>
      <c r="BP1860" s="294">
        <v>0.71650000000000003</v>
      </c>
      <c r="BQ1860" s="294">
        <v>25993</v>
      </c>
      <c r="BS1860" s="294" t="s">
        <v>3983</v>
      </c>
      <c r="BT1860" s="294">
        <v>208.8</v>
      </c>
      <c r="BU1860" s="294">
        <v>302.22399999999999</v>
      </c>
      <c r="BV1860" s="294">
        <v>0.73409999999999997</v>
      </c>
      <c r="BW1860" s="294">
        <v>37600</v>
      </c>
      <c r="BY1860" s="294" t="s">
        <v>3983</v>
      </c>
    </row>
    <row r="1861" spans="1:77">
      <c r="A1861" s="301">
        <v>1895</v>
      </c>
      <c r="B1861" s="302" t="s">
        <v>4507</v>
      </c>
      <c r="C1861" s="301" t="s">
        <v>5805</v>
      </c>
      <c r="D1861" s="302" t="s">
        <v>4139</v>
      </c>
      <c r="E1861" s="303">
        <v>133.33000000000001</v>
      </c>
      <c r="F1861" s="294">
        <v>46.715000000000003</v>
      </c>
      <c r="G1861" s="294">
        <v>47</v>
      </c>
      <c r="H1861" s="294">
        <v>0.58509999999999995</v>
      </c>
      <c r="I1861" s="294">
        <v>3194</v>
      </c>
      <c r="K1861" s="294">
        <v>0.16339999999999999</v>
      </c>
      <c r="L1861" s="294">
        <v>32.715000000000003</v>
      </c>
      <c r="M1861" s="294">
        <v>47</v>
      </c>
      <c r="N1861" s="294">
        <v>1</v>
      </c>
      <c r="O1861" s="294">
        <v>6246</v>
      </c>
      <c r="Q1861" s="294">
        <v>0.20419999999999999</v>
      </c>
      <c r="R1861" s="294">
        <v>31.315000000000001</v>
      </c>
      <c r="S1861" s="294">
        <v>47</v>
      </c>
      <c r="T1861" s="294">
        <v>0.5595</v>
      </c>
      <c r="U1861" s="294">
        <v>4504</v>
      </c>
      <c r="W1861" s="294">
        <v>0.27189999999999998</v>
      </c>
      <c r="X1861" s="294">
        <v>31.715</v>
      </c>
      <c r="Y1861" s="294">
        <v>47</v>
      </c>
      <c r="Z1861" s="294">
        <v>0.72089999999999999</v>
      </c>
      <c r="AA1861" s="294">
        <v>4302</v>
      </c>
      <c r="AC1861" s="294">
        <v>0.1951</v>
      </c>
      <c r="AD1861" s="294">
        <v>29.914999999999999</v>
      </c>
      <c r="AE1861" s="294">
        <v>47</v>
      </c>
      <c r="AF1861" s="294">
        <v>1</v>
      </c>
      <c r="AG1861" s="294">
        <v>2908</v>
      </c>
      <c r="AI1861" s="294">
        <v>9.5100000000000004E-2</v>
      </c>
      <c r="AJ1861" s="294">
        <v>1.915</v>
      </c>
      <c r="AK1861" s="294">
        <v>47</v>
      </c>
      <c r="AL1861" s="294">
        <v>1</v>
      </c>
      <c r="AM1861" s="294">
        <v>396</v>
      </c>
      <c r="AO1861" s="294">
        <v>1.34E-2</v>
      </c>
      <c r="AP1861" s="294">
        <v>3.3149999999999999</v>
      </c>
      <c r="AQ1861" s="294">
        <v>47</v>
      </c>
      <c r="AR1861" s="294">
        <v>1</v>
      </c>
      <c r="AS1861" s="294">
        <v>420</v>
      </c>
      <c r="AU1861" s="294">
        <v>1.37E-2</v>
      </c>
      <c r="AV1861" s="294">
        <v>5.1150000000000002</v>
      </c>
      <c r="AW1861" s="294">
        <v>47</v>
      </c>
      <c r="AX1861" s="294">
        <v>1</v>
      </c>
      <c r="AY1861" s="294">
        <v>432</v>
      </c>
      <c r="BA1861" s="294">
        <v>1.46E-2</v>
      </c>
      <c r="BB1861" s="294">
        <v>0</v>
      </c>
      <c r="BC1861" s="294">
        <v>47</v>
      </c>
      <c r="BD1861" s="294">
        <v>1</v>
      </c>
      <c r="BE1861" s="294">
        <v>442</v>
      </c>
      <c r="BG1861" s="294">
        <v>1.26E-2</v>
      </c>
      <c r="BH1861" s="294">
        <v>26.715</v>
      </c>
      <c r="BI1861" s="294">
        <v>47</v>
      </c>
      <c r="BJ1861" s="294">
        <v>0.43049999999999999</v>
      </c>
      <c r="BK1861" s="294">
        <v>836</v>
      </c>
      <c r="BM1861" s="294">
        <v>6.3500000000000001E-2</v>
      </c>
      <c r="BN1861" s="294">
        <v>39.115000000000002</v>
      </c>
      <c r="BO1861" s="294">
        <v>47</v>
      </c>
      <c r="BP1861" s="294">
        <v>0.80549999999999999</v>
      </c>
      <c r="BQ1861" s="294">
        <v>3652</v>
      </c>
      <c r="BS1861" s="294">
        <v>0.1641</v>
      </c>
      <c r="BT1861" s="294">
        <v>40.715000000000003</v>
      </c>
      <c r="BU1861" s="294">
        <v>47</v>
      </c>
      <c r="BV1861" s="294">
        <v>0.79779999999999995</v>
      </c>
      <c r="BW1861" s="294">
        <v>10394</v>
      </c>
      <c r="BY1861" s="294">
        <v>0.42580000000000001</v>
      </c>
    </row>
    <row r="1862" spans="1:77">
      <c r="A1862" s="301">
        <v>1896</v>
      </c>
      <c r="B1862" s="302" t="s">
        <v>4507</v>
      </c>
      <c r="C1862" s="301" t="s">
        <v>5806</v>
      </c>
      <c r="D1862" s="302" t="s">
        <v>4139</v>
      </c>
      <c r="E1862" s="303">
        <v>122</v>
      </c>
      <c r="F1862" s="294">
        <v>128</v>
      </c>
      <c r="G1862" s="294">
        <v>128</v>
      </c>
      <c r="H1862" s="294">
        <v>0.98670000000000002</v>
      </c>
      <c r="I1862" s="294">
        <v>45076</v>
      </c>
      <c r="K1862" s="294">
        <v>0.49569999999999997</v>
      </c>
      <c r="L1862" s="294">
        <v>122</v>
      </c>
      <c r="M1862" s="294">
        <v>122</v>
      </c>
      <c r="N1862" s="294">
        <v>0.99139999999999995</v>
      </c>
      <c r="O1862" s="294">
        <v>49568</v>
      </c>
      <c r="Q1862" s="294">
        <v>0.55079999999999996</v>
      </c>
      <c r="R1862" s="294">
        <v>116</v>
      </c>
      <c r="S1862" s="294">
        <v>116</v>
      </c>
      <c r="T1862" s="294">
        <v>0.98860000000000003</v>
      </c>
      <c r="U1862" s="294">
        <v>41140</v>
      </c>
      <c r="W1862" s="294">
        <v>0.49830000000000002</v>
      </c>
      <c r="X1862" s="294">
        <v>112</v>
      </c>
      <c r="Y1862" s="294">
        <v>112</v>
      </c>
      <c r="Z1862" s="294">
        <v>0.9889</v>
      </c>
      <c r="AA1862" s="294">
        <v>48740</v>
      </c>
      <c r="AC1862" s="294">
        <v>0.59150000000000003</v>
      </c>
      <c r="AD1862" s="294">
        <v>116</v>
      </c>
      <c r="AE1862" s="294">
        <v>116</v>
      </c>
      <c r="AF1862" s="294">
        <v>0.9778</v>
      </c>
      <c r="AG1862" s="294">
        <v>47630</v>
      </c>
      <c r="AI1862" s="294">
        <v>0.5645</v>
      </c>
      <c r="AJ1862" s="294">
        <v>88</v>
      </c>
      <c r="AK1862" s="294">
        <v>97.6</v>
      </c>
      <c r="AL1862" s="294">
        <v>0.99</v>
      </c>
      <c r="AM1862" s="294">
        <v>8910</v>
      </c>
      <c r="AO1862" s="294">
        <v>0.14199999999999999</v>
      </c>
      <c r="AP1862" s="294">
        <v>80</v>
      </c>
      <c r="AQ1862" s="294">
        <v>97.6</v>
      </c>
      <c r="AR1862" s="294">
        <v>0.96240000000000003</v>
      </c>
      <c r="AS1862" s="294">
        <v>9098</v>
      </c>
      <c r="AU1862" s="294">
        <v>0.1588</v>
      </c>
      <c r="AV1862" s="294">
        <v>118</v>
      </c>
      <c r="AW1862" s="294">
        <v>116</v>
      </c>
      <c r="AX1862" s="294">
        <v>0.8851</v>
      </c>
      <c r="AY1862" s="294">
        <v>5172</v>
      </c>
      <c r="BA1862" s="294">
        <v>6.88E-2</v>
      </c>
      <c r="BB1862" s="294">
        <v>102</v>
      </c>
      <c r="BC1862" s="294">
        <v>102</v>
      </c>
      <c r="BD1862" s="294">
        <v>0.84889999999999999</v>
      </c>
      <c r="BE1862" s="294">
        <v>3560</v>
      </c>
      <c r="BG1862" s="294">
        <v>5.5300000000000002E-2</v>
      </c>
      <c r="BH1862" s="294">
        <v>118</v>
      </c>
      <c r="BI1862" s="294">
        <v>118</v>
      </c>
      <c r="BJ1862" s="294">
        <v>0.9859</v>
      </c>
      <c r="BK1862" s="294">
        <v>28964</v>
      </c>
      <c r="BM1862" s="294">
        <v>0.3347</v>
      </c>
      <c r="BN1862" s="294">
        <v>122</v>
      </c>
      <c r="BO1862" s="294">
        <v>122</v>
      </c>
      <c r="BP1862" s="294">
        <v>0.94269999999999998</v>
      </c>
      <c r="BQ1862" s="294">
        <v>48216</v>
      </c>
      <c r="BR1862" s="294" t="e">
        <f>BQ1862-#REF!</f>
        <v>#REF!</v>
      </c>
      <c r="BS1862" s="294">
        <v>0.62390000000000001</v>
      </c>
      <c r="BT1862" s="294">
        <v>134</v>
      </c>
      <c r="BU1862" s="294">
        <v>134</v>
      </c>
      <c r="BV1862" s="294">
        <v>0.90700000000000003</v>
      </c>
      <c r="BW1862" s="294">
        <v>50958</v>
      </c>
      <c r="BY1862" s="294">
        <v>0.5635</v>
      </c>
    </row>
    <row r="1863" spans="1:77">
      <c r="A1863" s="301">
        <v>1897</v>
      </c>
      <c r="B1863" s="302" t="s">
        <v>4507</v>
      </c>
      <c r="C1863" s="301" t="s">
        <v>5807</v>
      </c>
      <c r="D1863" s="302" t="s">
        <v>4139</v>
      </c>
      <c r="E1863" s="303">
        <v>210</v>
      </c>
      <c r="F1863" s="294">
        <v>289.8</v>
      </c>
      <c r="G1863" s="294">
        <v>289.8</v>
      </c>
      <c r="H1863" s="294">
        <v>0.85639999999999994</v>
      </c>
      <c r="I1863" s="294">
        <v>15489</v>
      </c>
      <c r="K1863" s="294">
        <v>8.6699999999999999E-2</v>
      </c>
      <c r="L1863" s="294">
        <v>289.8</v>
      </c>
      <c r="M1863" s="294">
        <v>289.8</v>
      </c>
      <c r="N1863" s="294">
        <v>0.85029999999999994</v>
      </c>
      <c r="O1863" s="294">
        <v>16809</v>
      </c>
      <c r="Q1863" s="294">
        <v>9.1700000000000004E-2</v>
      </c>
      <c r="R1863" s="294">
        <v>289.8</v>
      </c>
      <c r="S1863" s="294">
        <v>289.8</v>
      </c>
      <c r="T1863" s="294">
        <v>0.81069999999999998</v>
      </c>
      <c r="U1863" s="294">
        <v>53808</v>
      </c>
      <c r="W1863" s="294">
        <v>0.31809999999999999</v>
      </c>
      <c r="X1863" s="294">
        <v>288.3</v>
      </c>
      <c r="Y1863" s="294">
        <v>288.3</v>
      </c>
      <c r="Z1863" s="294">
        <v>0.79449999999999998</v>
      </c>
      <c r="AA1863" s="294">
        <v>75882</v>
      </c>
      <c r="AC1863" s="294">
        <v>0.44529999999999997</v>
      </c>
      <c r="AD1863" s="294">
        <v>289.5</v>
      </c>
      <c r="AE1863" s="294">
        <v>289.5</v>
      </c>
      <c r="AF1863" s="294">
        <v>0.79339999999999999</v>
      </c>
      <c r="AG1863" s="294">
        <v>61317</v>
      </c>
      <c r="AI1863" s="294">
        <v>0.35880000000000001</v>
      </c>
      <c r="AJ1863" s="294">
        <v>290.39999999999998</v>
      </c>
      <c r="AK1863" s="294">
        <v>290.39999999999998</v>
      </c>
      <c r="AL1863" s="294">
        <v>0.78669999999999995</v>
      </c>
      <c r="AM1863" s="294">
        <v>59421</v>
      </c>
      <c r="AO1863" s="294">
        <v>0.36130000000000001</v>
      </c>
      <c r="AP1863" s="294">
        <v>290.39999999999998</v>
      </c>
      <c r="AQ1863" s="294">
        <v>290.39999999999998</v>
      </c>
      <c r="AR1863" s="294">
        <v>0.78889999999999993</v>
      </c>
      <c r="AS1863" s="294">
        <v>61800</v>
      </c>
      <c r="AU1863" s="294">
        <v>0.36259999999999998</v>
      </c>
      <c r="AV1863" s="294">
        <v>290.39999999999998</v>
      </c>
      <c r="AW1863" s="294">
        <v>290.39999999999998</v>
      </c>
      <c r="AX1863" s="294">
        <v>0.80230000000000001</v>
      </c>
      <c r="AY1863" s="294">
        <v>53616</v>
      </c>
      <c r="BA1863" s="294">
        <v>0.3196</v>
      </c>
      <c r="BB1863" s="294">
        <v>290.39999999999998</v>
      </c>
      <c r="BC1863" s="294">
        <v>290.39999999999998</v>
      </c>
      <c r="BD1863" s="294">
        <v>0.91969999999999996</v>
      </c>
      <c r="BE1863" s="294">
        <v>51423</v>
      </c>
      <c r="BG1863" s="294">
        <v>0.25879999999999997</v>
      </c>
      <c r="BH1863" s="294">
        <v>290.39999999999998</v>
      </c>
      <c r="BI1863" s="294">
        <v>290.39999999999998</v>
      </c>
      <c r="BJ1863" s="294">
        <v>0.94969999999999999</v>
      </c>
      <c r="BK1863" s="294">
        <v>36990</v>
      </c>
      <c r="BM1863" s="294">
        <v>0.18029999999999999</v>
      </c>
      <c r="BN1863" s="294">
        <v>290.39999999999998</v>
      </c>
      <c r="BO1863" s="294">
        <v>290.39999999999998</v>
      </c>
      <c r="BP1863" s="294">
        <v>0.95599999999999996</v>
      </c>
      <c r="BQ1863" s="294">
        <v>54756</v>
      </c>
      <c r="BS1863" s="294">
        <v>0.29349999999999998</v>
      </c>
      <c r="BT1863" s="294">
        <v>290.39999999999998</v>
      </c>
      <c r="BU1863" s="294">
        <v>290.39999999999998</v>
      </c>
      <c r="BV1863" s="294">
        <v>0.95450000000000002</v>
      </c>
      <c r="BW1863" s="294">
        <v>59217</v>
      </c>
      <c r="BY1863" s="294">
        <v>0.28710000000000002</v>
      </c>
    </row>
    <row r="1864" spans="1:77">
      <c r="A1864" s="301">
        <v>1898</v>
      </c>
      <c r="B1864" s="302" t="s">
        <v>4507</v>
      </c>
      <c r="C1864" s="301" t="s">
        <v>5808</v>
      </c>
      <c r="D1864" s="302" t="s">
        <v>4139</v>
      </c>
      <c r="E1864" s="303">
        <v>220</v>
      </c>
      <c r="F1864" s="294">
        <v>212.52</v>
      </c>
      <c r="G1864" s="294">
        <v>213</v>
      </c>
      <c r="H1864" s="294">
        <v>0.83379999999999999</v>
      </c>
      <c r="I1864" s="294">
        <v>12249</v>
      </c>
      <c r="K1864" s="294">
        <v>9.6000000000000002E-2</v>
      </c>
      <c r="L1864" s="294">
        <v>203.16</v>
      </c>
      <c r="M1864" s="294">
        <v>213</v>
      </c>
      <c r="N1864" s="294">
        <v>0.92279999999999995</v>
      </c>
      <c r="O1864" s="294">
        <v>17586</v>
      </c>
      <c r="Q1864" s="294">
        <v>0.12609999999999999</v>
      </c>
      <c r="R1864" s="294">
        <v>215.4</v>
      </c>
      <c r="S1864" s="294">
        <v>215</v>
      </c>
      <c r="T1864" s="294">
        <v>0.93569999999999998</v>
      </c>
      <c r="U1864" s="294">
        <v>48777</v>
      </c>
      <c r="W1864" s="294">
        <v>0.3362</v>
      </c>
      <c r="X1864" s="294">
        <v>9</v>
      </c>
      <c r="Y1864" s="294">
        <v>215</v>
      </c>
      <c r="Z1864" s="294">
        <v>0.9698</v>
      </c>
      <c r="AA1864" s="294">
        <v>37209</v>
      </c>
      <c r="AC1864" s="294">
        <v>0.47360000000000002</v>
      </c>
      <c r="AD1864" s="294">
        <v>120.12</v>
      </c>
      <c r="AE1864" s="294">
        <v>215</v>
      </c>
      <c r="AF1864" s="294">
        <v>0.9526</v>
      </c>
      <c r="AG1864" s="294">
        <v>16125</v>
      </c>
      <c r="AI1864" s="294">
        <v>0.18940000000000001</v>
      </c>
      <c r="AJ1864" s="294">
        <v>127.68</v>
      </c>
      <c r="AK1864" s="294">
        <v>215</v>
      </c>
      <c r="AL1864" s="294">
        <v>0.94989999999999997</v>
      </c>
      <c r="AM1864" s="294">
        <v>25788</v>
      </c>
      <c r="AO1864" s="294">
        <v>0.29530000000000001</v>
      </c>
      <c r="AP1864" s="294">
        <v>3</v>
      </c>
      <c r="AQ1864" s="294">
        <v>215</v>
      </c>
      <c r="AR1864" s="294">
        <v>0.96619999999999995</v>
      </c>
      <c r="AS1864" s="294">
        <v>26136</v>
      </c>
      <c r="AU1864" s="294">
        <v>0.33389999999999997</v>
      </c>
      <c r="AV1864" s="294">
        <v>0</v>
      </c>
      <c r="AW1864" s="294">
        <v>215</v>
      </c>
      <c r="AX1864" s="294">
        <v>0.96109999999999995</v>
      </c>
      <c r="AY1864" s="294">
        <v>15303</v>
      </c>
      <c r="BA1864" s="294">
        <v>0.1143</v>
      </c>
      <c r="BB1864" s="294">
        <v>92.16</v>
      </c>
      <c r="BC1864" s="294">
        <v>176</v>
      </c>
      <c r="BD1864" s="294">
        <v>0.94399999999999995</v>
      </c>
      <c r="BE1864" s="294">
        <v>10197</v>
      </c>
      <c r="BG1864" s="294">
        <v>0.15759999999999999</v>
      </c>
      <c r="BH1864" s="294">
        <v>85.2</v>
      </c>
      <c r="BI1864" s="294">
        <v>176</v>
      </c>
      <c r="BJ1864" s="294">
        <v>0.94450000000000001</v>
      </c>
      <c r="BK1864" s="294">
        <v>8106</v>
      </c>
      <c r="BM1864" s="294">
        <v>0.13539999999999999</v>
      </c>
      <c r="BN1864" s="294">
        <v>87.24</v>
      </c>
      <c r="BO1864" s="294">
        <v>176</v>
      </c>
      <c r="BP1864" s="294">
        <v>0.9546</v>
      </c>
      <c r="BQ1864" s="294">
        <v>7743</v>
      </c>
      <c r="BS1864" s="294">
        <v>0.1384</v>
      </c>
      <c r="BT1864" s="294">
        <v>95.88</v>
      </c>
      <c r="BU1864" s="294">
        <v>176</v>
      </c>
      <c r="BV1864" s="294">
        <v>0.95879999999999999</v>
      </c>
      <c r="BW1864" s="294">
        <v>8802</v>
      </c>
      <c r="BY1864" s="294">
        <v>3.2199999999999999E-2</v>
      </c>
    </row>
    <row r="1865" spans="1:77">
      <c r="A1865" s="301">
        <v>1899</v>
      </c>
      <c r="B1865" s="302" t="s">
        <v>4507</v>
      </c>
      <c r="C1865" s="301" t="s">
        <v>5809</v>
      </c>
      <c r="D1865" s="302" t="s">
        <v>4652</v>
      </c>
      <c r="E1865" s="303">
        <v>238.89</v>
      </c>
      <c r="F1865" s="294">
        <v>0</v>
      </c>
      <c r="G1865" s="294">
        <v>61.12</v>
      </c>
      <c r="H1865" s="294">
        <v>0.79220000000000002</v>
      </c>
      <c r="I1865" s="294">
        <v>15660</v>
      </c>
      <c r="K1865" s="294" t="s">
        <v>3983</v>
      </c>
      <c r="L1865" s="294">
        <v>0</v>
      </c>
      <c r="M1865" s="294">
        <v>61.12</v>
      </c>
      <c r="N1865" s="294">
        <v>0.7702</v>
      </c>
      <c r="O1865" s="294">
        <v>26926</v>
      </c>
      <c r="Q1865" s="294" t="s">
        <v>3983</v>
      </c>
      <c r="R1865" s="294">
        <v>0</v>
      </c>
      <c r="S1865" s="294">
        <v>61.12</v>
      </c>
      <c r="T1865" s="294">
        <v>0.77410000000000001</v>
      </c>
      <c r="U1865" s="294">
        <v>22362</v>
      </c>
      <c r="W1865" s="294" t="s">
        <v>3983</v>
      </c>
      <c r="X1865" s="294">
        <v>69.150000000000006</v>
      </c>
      <c r="Y1865" s="294">
        <v>69</v>
      </c>
      <c r="Z1865" s="294">
        <v>0.81259999999999999</v>
      </c>
      <c r="AA1865" s="294">
        <v>10516</v>
      </c>
      <c r="AC1865" s="294" t="s">
        <v>3983</v>
      </c>
      <c r="AD1865" s="294">
        <v>41.55</v>
      </c>
      <c r="AE1865" s="294">
        <v>69</v>
      </c>
      <c r="AF1865" s="294">
        <v>0.81530000000000002</v>
      </c>
      <c r="AG1865" s="294">
        <v>7301</v>
      </c>
      <c r="AI1865" s="294" t="s">
        <v>3983</v>
      </c>
      <c r="AJ1865" s="294">
        <v>54.35</v>
      </c>
      <c r="AK1865" s="294">
        <v>69</v>
      </c>
      <c r="AL1865" s="294">
        <v>0.80669999999999997</v>
      </c>
      <c r="AM1865" s="294">
        <v>13789</v>
      </c>
      <c r="AO1865" s="294" t="s">
        <v>3983</v>
      </c>
      <c r="AP1865" s="294">
        <v>45.55</v>
      </c>
      <c r="AQ1865" s="294">
        <v>69</v>
      </c>
      <c r="AR1865" s="294">
        <v>0.81509999999999994</v>
      </c>
      <c r="AS1865" s="294">
        <v>4340</v>
      </c>
      <c r="AU1865" s="294" t="s">
        <v>3983</v>
      </c>
      <c r="AV1865" s="294">
        <v>30.35</v>
      </c>
      <c r="AW1865" s="294">
        <v>69</v>
      </c>
      <c r="AX1865" s="294">
        <v>0.92749999999999999</v>
      </c>
      <c r="AY1865" s="294">
        <v>2480</v>
      </c>
      <c r="BA1865" s="294" t="s">
        <v>3983</v>
      </c>
      <c r="BB1865" s="294">
        <v>22.75</v>
      </c>
      <c r="BC1865" s="294">
        <v>69</v>
      </c>
      <c r="BD1865" s="294">
        <v>0.90659999999999996</v>
      </c>
      <c r="BE1865" s="294">
        <v>2105</v>
      </c>
      <c r="BG1865" s="294" t="s">
        <v>3983</v>
      </c>
      <c r="BH1865" s="294">
        <v>34.75</v>
      </c>
      <c r="BI1865" s="294">
        <v>69</v>
      </c>
      <c r="BJ1865" s="294">
        <v>0.85150000000000003</v>
      </c>
      <c r="BK1865" s="294">
        <v>5726</v>
      </c>
      <c r="BM1865" s="294" t="s">
        <v>3983</v>
      </c>
      <c r="BN1865" s="294">
        <v>35.15</v>
      </c>
      <c r="BO1865" s="294">
        <v>69</v>
      </c>
      <c r="BP1865" s="294">
        <v>0.85419999999999996</v>
      </c>
      <c r="BQ1865" s="294">
        <v>5750</v>
      </c>
      <c r="BS1865" s="294" t="s">
        <v>3983</v>
      </c>
      <c r="BT1865" s="294">
        <v>110.51</v>
      </c>
      <c r="BU1865" s="294">
        <v>111</v>
      </c>
      <c r="BV1865" s="294">
        <v>0.7712</v>
      </c>
      <c r="BW1865" s="294">
        <v>74991</v>
      </c>
      <c r="BY1865" s="294" t="s">
        <v>3983</v>
      </c>
    </row>
    <row r="1866" spans="1:77">
      <c r="A1866" s="301">
        <v>1900</v>
      </c>
      <c r="B1866" s="302" t="s">
        <v>4507</v>
      </c>
      <c r="C1866" s="301" t="s">
        <v>5810</v>
      </c>
      <c r="D1866" s="302" t="s">
        <v>4051</v>
      </c>
      <c r="E1866" s="303">
        <v>130</v>
      </c>
      <c r="F1866" s="294">
        <v>69.040000000000006</v>
      </c>
      <c r="G1866" s="294">
        <v>104</v>
      </c>
      <c r="H1866" s="294">
        <v>0.96550000000000002</v>
      </c>
      <c r="I1866" s="294">
        <v>14055</v>
      </c>
      <c r="K1866" s="294">
        <v>0.29289999999999999</v>
      </c>
      <c r="L1866" s="294">
        <v>72.88</v>
      </c>
      <c r="M1866" s="294">
        <v>104</v>
      </c>
      <c r="N1866" s="294">
        <v>0.96289999999999998</v>
      </c>
      <c r="O1866" s="294">
        <v>14375</v>
      </c>
      <c r="Q1866" s="294">
        <v>0.27529999999999999</v>
      </c>
      <c r="R1866" s="294">
        <v>72</v>
      </c>
      <c r="S1866" s="294">
        <v>104</v>
      </c>
      <c r="T1866" s="294">
        <v>0.95569999999999999</v>
      </c>
      <c r="U1866" s="294">
        <v>13886</v>
      </c>
      <c r="W1866" s="294">
        <v>0.28029999999999999</v>
      </c>
      <c r="X1866" s="294">
        <v>58.32</v>
      </c>
      <c r="Y1866" s="294">
        <v>104</v>
      </c>
      <c r="Z1866" s="294">
        <v>0.9597</v>
      </c>
      <c r="AA1866" s="294">
        <v>11431</v>
      </c>
      <c r="AC1866" s="294">
        <v>0.27450000000000002</v>
      </c>
      <c r="AD1866" s="294">
        <v>56.96</v>
      </c>
      <c r="AE1866" s="294">
        <v>104</v>
      </c>
      <c r="AF1866" s="294">
        <v>0.96329999999999993</v>
      </c>
      <c r="AG1866" s="294">
        <v>11412</v>
      </c>
      <c r="AI1866" s="294">
        <v>0.27960000000000002</v>
      </c>
      <c r="AJ1866" s="294">
        <v>58.08</v>
      </c>
      <c r="AK1866" s="294">
        <v>104</v>
      </c>
      <c r="AL1866" s="294">
        <v>0.96889999999999998</v>
      </c>
      <c r="AM1866" s="294">
        <v>12347</v>
      </c>
      <c r="AO1866" s="294">
        <v>0.30480000000000002</v>
      </c>
      <c r="AP1866" s="294">
        <v>56.48</v>
      </c>
      <c r="AQ1866" s="294">
        <v>104</v>
      </c>
      <c r="AR1866" s="294">
        <v>0.9647</v>
      </c>
      <c r="AS1866" s="294">
        <v>10300</v>
      </c>
      <c r="AU1866" s="294">
        <v>0.25409999999999999</v>
      </c>
      <c r="AV1866" s="294">
        <v>50.32</v>
      </c>
      <c r="AW1866" s="294">
        <v>104</v>
      </c>
      <c r="AX1866" s="294">
        <v>0.9748</v>
      </c>
      <c r="AY1866" s="294">
        <v>8487</v>
      </c>
      <c r="BA1866" s="294">
        <v>0.24030000000000001</v>
      </c>
      <c r="BB1866" s="294">
        <v>29.84</v>
      </c>
      <c r="BC1866" s="294">
        <v>104</v>
      </c>
      <c r="BD1866" s="294">
        <v>0.99099999999999999</v>
      </c>
      <c r="BE1866" s="294">
        <v>6664</v>
      </c>
      <c r="BG1866" s="294">
        <v>0.3029</v>
      </c>
      <c r="BH1866" s="294">
        <v>26.16</v>
      </c>
      <c r="BI1866" s="294">
        <v>104</v>
      </c>
      <c r="BJ1866" s="294">
        <v>0.99349999999999994</v>
      </c>
      <c r="BK1866" s="294">
        <v>5913</v>
      </c>
      <c r="BM1866" s="294">
        <v>0.30580000000000002</v>
      </c>
      <c r="BN1866" s="294">
        <v>42.32</v>
      </c>
      <c r="BO1866" s="294">
        <v>104</v>
      </c>
      <c r="BP1866" s="294">
        <v>0.98639999999999994</v>
      </c>
      <c r="BQ1866" s="294">
        <v>8367</v>
      </c>
      <c r="BS1866" s="294">
        <v>0.29830000000000001</v>
      </c>
      <c r="BT1866" s="294">
        <v>49.44</v>
      </c>
      <c r="BU1866" s="294">
        <v>104</v>
      </c>
      <c r="BV1866" s="294">
        <v>0.9829</v>
      </c>
      <c r="BW1866" s="294">
        <v>10468</v>
      </c>
      <c r="BY1866" s="294">
        <v>0.28949999999999998</v>
      </c>
    </row>
    <row r="1867" spans="1:77">
      <c r="A1867" s="301">
        <v>1901</v>
      </c>
      <c r="B1867" s="302" t="s">
        <v>4507</v>
      </c>
      <c r="C1867" s="301" t="s">
        <v>5811</v>
      </c>
      <c r="D1867" s="302" t="s">
        <v>4139</v>
      </c>
      <c r="E1867" s="303">
        <v>355.56</v>
      </c>
      <c r="F1867" s="294">
        <v>337.92</v>
      </c>
      <c r="G1867" s="294">
        <v>332.64</v>
      </c>
      <c r="H1867" s="294">
        <v>0.98370000000000002</v>
      </c>
      <c r="I1867" s="294">
        <v>96852</v>
      </c>
      <c r="K1867" s="294">
        <v>0.4047</v>
      </c>
      <c r="L1867" s="294">
        <v>366</v>
      </c>
      <c r="M1867" s="294">
        <v>366</v>
      </c>
      <c r="N1867" s="294">
        <v>0.97719999999999996</v>
      </c>
      <c r="O1867" s="294">
        <v>219672</v>
      </c>
      <c r="Q1867" s="294">
        <v>0.8256</v>
      </c>
      <c r="R1867" s="294">
        <v>330</v>
      </c>
      <c r="S1867" s="294">
        <v>330</v>
      </c>
      <c r="T1867" s="294">
        <v>0.92069999999999996</v>
      </c>
      <c r="U1867" s="294">
        <v>153636</v>
      </c>
      <c r="V1867" s="294" t="e">
        <f>U1867-#REF!</f>
        <v>#REF!</v>
      </c>
      <c r="W1867" s="294">
        <v>0.70240000000000002</v>
      </c>
      <c r="X1867" s="294">
        <v>384</v>
      </c>
      <c r="Y1867" s="294">
        <v>384</v>
      </c>
      <c r="Z1867" s="294">
        <v>0.96219999999999994</v>
      </c>
      <c r="AA1867" s="294">
        <v>113346</v>
      </c>
      <c r="AC1867" s="294">
        <v>0.41239999999999999</v>
      </c>
      <c r="AD1867" s="294">
        <v>330</v>
      </c>
      <c r="AE1867" s="294">
        <v>330</v>
      </c>
      <c r="AF1867" s="294">
        <v>0.95040000000000002</v>
      </c>
      <c r="AG1867" s="294">
        <v>111582</v>
      </c>
      <c r="AI1867" s="294">
        <v>0.47820000000000001</v>
      </c>
      <c r="AJ1867" s="294">
        <v>312</v>
      </c>
      <c r="AK1867" s="294">
        <v>312</v>
      </c>
      <c r="AL1867" s="294">
        <v>0.99729999999999996</v>
      </c>
      <c r="AM1867" s="294">
        <v>122538</v>
      </c>
      <c r="AO1867" s="294">
        <v>0.54700000000000004</v>
      </c>
      <c r="AP1867" s="294">
        <v>318</v>
      </c>
      <c r="AQ1867" s="294">
        <v>318</v>
      </c>
      <c r="AR1867" s="294">
        <v>0.96199999999999997</v>
      </c>
      <c r="AS1867" s="294">
        <v>82278</v>
      </c>
      <c r="AU1867" s="294">
        <v>0.36149999999999999</v>
      </c>
      <c r="AV1867" s="294">
        <v>318</v>
      </c>
      <c r="AW1867" s="294">
        <v>318</v>
      </c>
      <c r="AX1867" s="294">
        <v>0.97550000000000003</v>
      </c>
      <c r="AY1867" s="294">
        <v>116034</v>
      </c>
      <c r="BA1867" s="294">
        <v>0.51949999999999996</v>
      </c>
      <c r="BB1867" s="294">
        <v>330</v>
      </c>
      <c r="BC1867" s="294">
        <v>330</v>
      </c>
      <c r="BD1867" s="294">
        <v>0.96950000000000003</v>
      </c>
      <c r="BE1867" s="294">
        <v>108258</v>
      </c>
      <c r="BG1867" s="294">
        <v>0.45479999999999998</v>
      </c>
      <c r="BH1867" s="294">
        <v>336</v>
      </c>
      <c r="BI1867" s="294">
        <v>336</v>
      </c>
      <c r="BJ1867" s="294">
        <v>0.98619999999999997</v>
      </c>
      <c r="BK1867" s="294">
        <v>158976</v>
      </c>
      <c r="BL1867" s="294" t="e">
        <f>BK1867-#REF!</f>
        <v>#REF!</v>
      </c>
      <c r="BM1867" s="294">
        <v>0.64490000000000003</v>
      </c>
      <c r="BN1867" s="294">
        <v>342</v>
      </c>
      <c r="BO1867" s="294">
        <v>342</v>
      </c>
      <c r="BP1867" s="294">
        <v>0.98319999999999996</v>
      </c>
      <c r="BQ1867" s="294">
        <v>159852</v>
      </c>
      <c r="BR1867" s="294" t="e">
        <f>BQ1867-#REF!</f>
        <v>#REF!</v>
      </c>
      <c r="BS1867" s="294">
        <v>0.70750000000000002</v>
      </c>
      <c r="BT1867" s="294">
        <v>354</v>
      </c>
      <c r="BU1867" s="294">
        <v>354</v>
      </c>
      <c r="BV1867" s="294">
        <v>0.98250000000000004</v>
      </c>
      <c r="BW1867" s="294">
        <v>179214</v>
      </c>
      <c r="BX1867" s="294" t="e">
        <f>BW1867-#REF!</f>
        <v>#REF!</v>
      </c>
      <c r="BY1867" s="294">
        <v>0.69259999999999999</v>
      </c>
    </row>
    <row r="1868" spans="1:77">
      <c r="A1868" s="301">
        <v>1902</v>
      </c>
      <c r="B1868" s="302" t="s">
        <v>4507</v>
      </c>
      <c r="C1868" s="301" t="s">
        <v>5812</v>
      </c>
      <c r="D1868" s="302" t="s">
        <v>4652</v>
      </c>
      <c r="E1868" s="303">
        <v>220</v>
      </c>
      <c r="F1868" s="294">
        <v>120</v>
      </c>
      <c r="G1868" s="294">
        <v>120</v>
      </c>
      <c r="H1868" s="294">
        <v>0.73070000000000002</v>
      </c>
      <c r="I1868" s="294">
        <v>20454</v>
      </c>
      <c r="K1868" s="294" t="s">
        <v>3983</v>
      </c>
      <c r="L1868" s="294">
        <v>120</v>
      </c>
      <c r="M1868" s="294">
        <v>120</v>
      </c>
      <c r="N1868" s="294">
        <v>0.80599999999999994</v>
      </c>
      <c r="O1868" s="294">
        <v>32400</v>
      </c>
      <c r="Q1868" s="294" t="s">
        <v>3983</v>
      </c>
      <c r="R1868" s="294">
        <v>0</v>
      </c>
      <c r="S1868" s="294">
        <v>120</v>
      </c>
      <c r="T1868" s="294">
        <v>0.76319999999999999</v>
      </c>
      <c r="U1868" s="294">
        <v>43500</v>
      </c>
      <c r="W1868" s="294" t="s">
        <v>3983</v>
      </c>
      <c r="X1868" s="294">
        <v>0</v>
      </c>
      <c r="Y1868" s="294">
        <v>120</v>
      </c>
      <c r="Z1868" s="294">
        <v>0.73160000000000003</v>
      </c>
      <c r="AA1868" s="294">
        <v>41700</v>
      </c>
      <c r="AC1868" s="294" t="s">
        <v>3983</v>
      </c>
      <c r="AD1868" s="294">
        <v>60</v>
      </c>
      <c r="AE1868" s="294">
        <v>120</v>
      </c>
      <c r="AF1868" s="294">
        <v>0.68</v>
      </c>
      <c r="AG1868" s="294">
        <v>15300</v>
      </c>
      <c r="AI1868" s="294" t="s">
        <v>3983</v>
      </c>
      <c r="AJ1868" s="294">
        <v>3</v>
      </c>
      <c r="AK1868" s="294">
        <v>120</v>
      </c>
      <c r="AL1868" s="294">
        <v>0.71429999999999993</v>
      </c>
      <c r="AM1868" s="294">
        <v>22500</v>
      </c>
      <c r="AO1868" s="294" t="s">
        <v>3983</v>
      </c>
      <c r="AP1868" s="294">
        <v>6</v>
      </c>
      <c r="AQ1868" s="294">
        <v>120</v>
      </c>
      <c r="AR1868" s="294">
        <v>0.60470000000000002</v>
      </c>
      <c r="AS1868" s="294">
        <v>7800</v>
      </c>
      <c r="AU1868" s="294" t="s">
        <v>3983</v>
      </c>
      <c r="AV1868" s="294">
        <v>3</v>
      </c>
      <c r="AW1868" s="294">
        <v>120</v>
      </c>
      <c r="AX1868" s="294">
        <v>0.38469999999999999</v>
      </c>
      <c r="AY1868" s="294">
        <v>1500</v>
      </c>
      <c r="BA1868" s="294" t="s">
        <v>3983</v>
      </c>
      <c r="BB1868" s="294">
        <v>0</v>
      </c>
      <c r="BC1868" s="294">
        <v>120</v>
      </c>
      <c r="BD1868" s="294">
        <v>1</v>
      </c>
      <c r="BE1868" s="294">
        <v>600</v>
      </c>
      <c r="BG1868" s="294" t="s">
        <v>3983</v>
      </c>
      <c r="BH1868" s="294">
        <v>0</v>
      </c>
      <c r="BI1868" s="294">
        <v>120</v>
      </c>
      <c r="BJ1868" s="294">
        <v>1</v>
      </c>
      <c r="BK1868" s="294">
        <v>600</v>
      </c>
      <c r="BM1868" s="294" t="s">
        <v>3983</v>
      </c>
      <c r="BN1868" s="294">
        <v>0</v>
      </c>
      <c r="BO1868" s="294">
        <v>120</v>
      </c>
      <c r="BP1868" s="294">
        <v>0.53969999999999996</v>
      </c>
      <c r="BQ1868" s="294">
        <v>10200</v>
      </c>
      <c r="BS1868" s="294" t="s">
        <v>3983</v>
      </c>
      <c r="BT1868" s="294">
        <v>0</v>
      </c>
      <c r="BU1868" s="294">
        <v>120</v>
      </c>
      <c r="BV1868" s="294">
        <v>0.72389999999999999</v>
      </c>
      <c r="BW1868" s="294">
        <v>29100</v>
      </c>
      <c r="BY1868" s="294" t="s">
        <v>3983</v>
      </c>
    </row>
    <row r="1869" spans="1:77">
      <c r="A1869" s="301">
        <v>1903</v>
      </c>
      <c r="B1869" s="302" t="s">
        <v>4507</v>
      </c>
      <c r="C1869" s="301" t="s">
        <v>5813</v>
      </c>
      <c r="D1869" s="302" t="s">
        <v>4139</v>
      </c>
      <c r="E1869" s="303">
        <v>222.22</v>
      </c>
      <c r="F1869" s="294">
        <v>282</v>
      </c>
      <c r="G1869" s="294">
        <v>282</v>
      </c>
      <c r="H1869" s="294">
        <v>0.99829999999999997</v>
      </c>
      <c r="I1869" s="294">
        <v>111270</v>
      </c>
      <c r="K1869" s="294">
        <v>0.54900000000000004</v>
      </c>
      <c r="L1869" s="294">
        <v>282</v>
      </c>
      <c r="M1869" s="294">
        <v>282</v>
      </c>
      <c r="N1869" s="294">
        <v>0.99790000000000001</v>
      </c>
      <c r="O1869" s="294">
        <v>120636</v>
      </c>
      <c r="Q1869" s="294">
        <v>0.57620000000000005</v>
      </c>
      <c r="R1869" s="294">
        <v>288</v>
      </c>
      <c r="S1869" s="294">
        <v>288</v>
      </c>
      <c r="T1869" s="294">
        <v>0.98949999999999994</v>
      </c>
      <c r="U1869" s="294">
        <v>100950</v>
      </c>
      <c r="W1869" s="294">
        <v>0.49199999999999999</v>
      </c>
      <c r="X1869" s="294">
        <v>288</v>
      </c>
      <c r="Y1869" s="294">
        <v>288</v>
      </c>
      <c r="Z1869" s="294">
        <v>0.98429999999999995</v>
      </c>
      <c r="AA1869" s="294">
        <v>77208</v>
      </c>
      <c r="AC1869" s="294">
        <v>0.36609999999999998</v>
      </c>
      <c r="AD1869" s="294">
        <v>306</v>
      </c>
      <c r="AE1869" s="294">
        <v>306</v>
      </c>
      <c r="AF1869" s="294">
        <v>0.95960000000000001</v>
      </c>
      <c r="AG1869" s="294">
        <v>79740</v>
      </c>
      <c r="AI1869" s="294">
        <v>0.36499999999999999</v>
      </c>
      <c r="AJ1869" s="294">
        <v>312</v>
      </c>
      <c r="AK1869" s="294">
        <v>312</v>
      </c>
      <c r="AL1869" s="294">
        <v>0.90749999999999997</v>
      </c>
      <c r="AM1869" s="294">
        <v>59538</v>
      </c>
      <c r="AO1869" s="294">
        <v>0.29210000000000003</v>
      </c>
      <c r="AP1869" s="294">
        <v>312</v>
      </c>
      <c r="AQ1869" s="294">
        <v>312</v>
      </c>
      <c r="AR1869" s="294">
        <v>0.92500000000000004</v>
      </c>
      <c r="AS1869" s="294">
        <v>19752</v>
      </c>
      <c r="AU1869" s="294">
        <v>9.1999999999999998E-2</v>
      </c>
      <c r="AV1869" s="294">
        <v>312</v>
      </c>
      <c r="AW1869" s="294">
        <v>312</v>
      </c>
      <c r="AX1869" s="294">
        <v>0.90059999999999996</v>
      </c>
      <c r="AY1869" s="294">
        <v>22884</v>
      </c>
      <c r="BA1869" s="294">
        <v>0.11310000000000001</v>
      </c>
      <c r="BB1869" s="294">
        <v>318</v>
      </c>
      <c r="BC1869" s="294">
        <v>318</v>
      </c>
      <c r="BD1869" s="294">
        <v>0.89059999999999995</v>
      </c>
      <c r="BE1869" s="294">
        <v>61842</v>
      </c>
      <c r="BG1869" s="294">
        <v>0.29349999999999998</v>
      </c>
      <c r="BH1869" s="294">
        <v>330</v>
      </c>
      <c r="BI1869" s="294">
        <v>330</v>
      </c>
      <c r="BJ1869" s="294">
        <v>0.88719999999999999</v>
      </c>
      <c r="BK1869" s="294">
        <v>115140</v>
      </c>
      <c r="BM1869" s="294">
        <v>0.52859999999999996</v>
      </c>
      <c r="BN1869" s="294">
        <v>318</v>
      </c>
      <c r="BO1869" s="294">
        <v>318</v>
      </c>
      <c r="BP1869" s="294">
        <v>0.96699999999999997</v>
      </c>
      <c r="BQ1869" s="294">
        <v>98610</v>
      </c>
      <c r="BS1869" s="294">
        <v>0.47720000000000001</v>
      </c>
      <c r="BT1869" s="294">
        <v>324</v>
      </c>
      <c r="BU1869" s="294">
        <v>324</v>
      </c>
      <c r="BV1869" s="294">
        <v>0.98729999999999996</v>
      </c>
      <c r="BW1869" s="294">
        <v>119106</v>
      </c>
      <c r="BY1869" s="294">
        <v>0.50049999999999994</v>
      </c>
    </row>
    <row r="1870" spans="1:77">
      <c r="A1870" s="301">
        <v>1904</v>
      </c>
      <c r="B1870" s="302" t="s">
        <v>4507</v>
      </c>
      <c r="C1870" s="301" t="s">
        <v>5814</v>
      </c>
      <c r="D1870" s="302" t="s">
        <v>4051</v>
      </c>
      <c r="E1870" s="303">
        <v>144.44</v>
      </c>
      <c r="F1870" s="294">
        <v>80</v>
      </c>
      <c r="G1870" s="294">
        <v>115.55200000000001</v>
      </c>
      <c r="H1870" s="294">
        <v>0.98750000000000004</v>
      </c>
      <c r="I1870" s="294">
        <v>32234</v>
      </c>
      <c r="K1870" s="294">
        <v>0.56669999999999998</v>
      </c>
      <c r="L1870" s="294">
        <v>78</v>
      </c>
      <c r="M1870" s="294">
        <v>115.55200000000001</v>
      </c>
      <c r="N1870" s="294">
        <v>0.9889</v>
      </c>
      <c r="O1870" s="294">
        <v>30122</v>
      </c>
      <c r="Q1870" s="294">
        <v>0.52490000000000003</v>
      </c>
      <c r="R1870" s="294">
        <v>76</v>
      </c>
      <c r="S1870" s="294">
        <v>115.55200000000001</v>
      </c>
      <c r="T1870" s="294">
        <v>0.98839999999999995</v>
      </c>
      <c r="U1870" s="294">
        <v>29472</v>
      </c>
      <c r="W1870" s="294">
        <v>0.54490000000000005</v>
      </c>
      <c r="X1870" s="294">
        <v>76</v>
      </c>
      <c r="Y1870" s="294">
        <v>115.55200000000001</v>
      </c>
      <c r="Z1870" s="294">
        <v>0.98899999999999999</v>
      </c>
      <c r="AA1870" s="294">
        <v>27092</v>
      </c>
      <c r="AC1870" s="294">
        <v>0.48449999999999999</v>
      </c>
      <c r="AD1870" s="294">
        <v>80</v>
      </c>
      <c r="AE1870" s="294">
        <v>115.55200000000001</v>
      </c>
      <c r="AF1870" s="294">
        <v>0.98739999999999994</v>
      </c>
      <c r="AG1870" s="294">
        <v>28050</v>
      </c>
      <c r="AI1870" s="294">
        <v>0.4773</v>
      </c>
      <c r="AJ1870" s="294">
        <v>88</v>
      </c>
      <c r="AK1870" s="294">
        <v>115.55200000000001</v>
      </c>
      <c r="AL1870" s="294">
        <v>0.99990000000000001</v>
      </c>
      <c r="AM1870" s="294">
        <v>29214</v>
      </c>
      <c r="AO1870" s="294">
        <v>0.46110000000000001</v>
      </c>
      <c r="AP1870" s="294">
        <v>84</v>
      </c>
      <c r="AQ1870" s="294">
        <v>115.55200000000001</v>
      </c>
      <c r="AR1870" s="294">
        <v>0.98949999999999994</v>
      </c>
      <c r="AS1870" s="294">
        <v>28754</v>
      </c>
      <c r="AU1870" s="294">
        <v>0.46500000000000002</v>
      </c>
      <c r="AV1870" s="294">
        <v>70</v>
      </c>
      <c r="AW1870" s="294">
        <v>115.55200000000001</v>
      </c>
      <c r="AX1870" s="294">
        <v>0.98539999999999994</v>
      </c>
      <c r="AY1870" s="294">
        <v>20610</v>
      </c>
      <c r="BA1870" s="294">
        <v>0.41499999999999998</v>
      </c>
      <c r="BB1870" s="294">
        <v>60</v>
      </c>
      <c r="BC1870" s="294">
        <v>115.55200000000001</v>
      </c>
      <c r="BD1870" s="294">
        <v>0.98119999999999996</v>
      </c>
      <c r="BE1870" s="294">
        <v>17004</v>
      </c>
      <c r="BG1870" s="294">
        <v>0.38819999999999999</v>
      </c>
      <c r="BH1870" s="294">
        <v>62</v>
      </c>
      <c r="BI1870" s="294">
        <v>115.55200000000001</v>
      </c>
      <c r="BJ1870" s="294">
        <v>0.98199999999999998</v>
      </c>
      <c r="BK1870" s="294">
        <v>18294</v>
      </c>
      <c r="BM1870" s="294">
        <v>0.40389999999999998</v>
      </c>
      <c r="BN1870" s="294">
        <v>76</v>
      </c>
      <c r="BO1870" s="294">
        <v>115.55200000000001</v>
      </c>
      <c r="BP1870" s="294">
        <v>0.98760000000000003</v>
      </c>
      <c r="BQ1870" s="294">
        <v>20282</v>
      </c>
      <c r="BS1870" s="294">
        <v>0.40210000000000001</v>
      </c>
      <c r="BT1870" s="294">
        <v>78</v>
      </c>
      <c r="BU1870" s="294">
        <v>115.55200000000001</v>
      </c>
      <c r="BV1870" s="294">
        <v>0.98860000000000003</v>
      </c>
      <c r="BW1870" s="294">
        <v>25374</v>
      </c>
      <c r="BY1870" s="294">
        <v>0.44230000000000003</v>
      </c>
    </row>
    <row r="1871" spans="1:77">
      <c r="A1871" s="301">
        <v>1905</v>
      </c>
      <c r="B1871" s="302" t="s">
        <v>4507</v>
      </c>
      <c r="C1871" s="301" t="s">
        <v>5815</v>
      </c>
      <c r="D1871" s="302" t="s">
        <v>4139</v>
      </c>
      <c r="E1871" s="303">
        <v>138.88999999999999</v>
      </c>
      <c r="F1871" s="294">
        <v>0</v>
      </c>
      <c r="G1871" s="294">
        <v>0</v>
      </c>
      <c r="H1871" s="294" t="e">
        <v>#DIV/0!</v>
      </c>
      <c r="I1871" s="294">
        <v>0</v>
      </c>
      <c r="K1871" s="294">
        <v>0</v>
      </c>
      <c r="L1871" s="294">
        <v>0</v>
      </c>
      <c r="M1871" s="294">
        <v>0</v>
      </c>
      <c r="N1871" s="294" t="e">
        <v>#DIV/0!</v>
      </c>
      <c r="O1871" s="294">
        <v>0</v>
      </c>
      <c r="Q1871" s="294">
        <v>0</v>
      </c>
      <c r="R1871" s="294">
        <v>96</v>
      </c>
      <c r="S1871" s="294">
        <v>111.11199999999999</v>
      </c>
      <c r="T1871" s="294">
        <v>0.94979999999999998</v>
      </c>
      <c r="U1871" s="294">
        <v>15864</v>
      </c>
      <c r="W1871" s="294">
        <v>0.31519999999999998</v>
      </c>
      <c r="X1871" s="294">
        <v>84</v>
      </c>
      <c r="Y1871" s="294">
        <v>111.11199999999999</v>
      </c>
      <c r="Z1871" s="294">
        <v>0.99809999999999999</v>
      </c>
      <c r="AA1871" s="294">
        <v>43320</v>
      </c>
      <c r="AB1871" s="294" t="e">
        <f>AA1871-#REF!</f>
        <v>#REF!</v>
      </c>
      <c r="AC1871" s="294">
        <v>0.69450000000000001</v>
      </c>
      <c r="AD1871" s="294">
        <v>102</v>
      </c>
      <c r="AE1871" s="294">
        <v>111.11199999999999</v>
      </c>
      <c r="AF1871" s="294">
        <v>0.92999999999999994</v>
      </c>
      <c r="AG1871" s="294">
        <v>26304</v>
      </c>
      <c r="AI1871" s="294">
        <v>0.56930000000000003</v>
      </c>
      <c r="AJ1871" s="294">
        <v>0</v>
      </c>
      <c r="AK1871" s="294">
        <v>0</v>
      </c>
      <c r="AL1871" s="294" t="e">
        <v>#DIV/0!</v>
      </c>
      <c r="AM1871" s="294">
        <v>0</v>
      </c>
      <c r="AO1871" s="294">
        <v>0</v>
      </c>
      <c r="AP1871" s="294">
        <v>84</v>
      </c>
      <c r="AQ1871" s="294">
        <v>111.11199999999999</v>
      </c>
      <c r="AR1871" s="294">
        <v>0.99399999999999999</v>
      </c>
      <c r="AS1871" s="294">
        <v>21690</v>
      </c>
      <c r="AU1871" s="294">
        <v>0.34920000000000001</v>
      </c>
      <c r="AV1871" s="294">
        <v>78</v>
      </c>
      <c r="AW1871" s="294">
        <v>111.11199999999999</v>
      </c>
      <c r="AX1871" s="294">
        <v>0.99280000000000002</v>
      </c>
      <c r="AY1871" s="294">
        <v>19614</v>
      </c>
      <c r="BA1871" s="294">
        <v>0.3518</v>
      </c>
      <c r="BB1871" s="294">
        <v>78</v>
      </c>
      <c r="BC1871" s="294">
        <v>111.11199999999999</v>
      </c>
      <c r="BD1871" s="294">
        <v>0.98219999999999996</v>
      </c>
      <c r="BE1871" s="294">
        <v>7254</v>
      </c>
      <c r="BG1871" s="294">
        <v>0.1273</v>
      </c>
      <c r="BH1871" s="294">
        <v>78</v>
      </c>
      <c r="BI1871" s="294">
        <v>111.11199999999999</v>
      </c>
      <c r="BJ1871" s="294">
        <v>1.379</v>
      </c>
      <c r="BK1871" s="294">
        <v>6288</v>
      </c>
      <c r="BM1871" s="294">
        <v>7.8600000000000003E-2</v>
      </c>
      <c r="BN1871" s="294">
        <v>78</v>
      </c>
      <c r="BO1871" s="294">
        <v>111.11199999999999</v>
      </c>
      <c r="BP1871" s="294">
        <v>0.72889999999999999</v>
      </c>
      <c r="BQ1871" s="294">
        <v>5160</v>
      </c>
      <c r="BS1871" s="294">
        <v>0.1351</v>
      </c>
      <c r="BT1871" s="294">
        <v>84</v>
      </c>
      <c r="BU1871" s="294">
        <v>111.11199999999999</v>
      </c>
      <c r="BV1871" s="294">
        <v>0.98229999999999995</v>
      </c>
      <c r="BW1871" s="294">
        <v>6678</v>
      </c>
      <c r="BY1871" s="294">
        <v>0.10879999999999999</v>
      </c>
    </row>
    <row r="1872" spans="1:77">
      <c r="A1872" s="301">
        <v>1906</v>
      </c>
      <c r="B1872" s="302" t="s">
        <v>4507</v>
      </c>
      <c r="C1872" s="301" t="s">
        <v>5816</v>
      </c>
      <c r="D1872" s="302" t="s">
        <v>4139</v>
      </c>
      <c r="E1872" s="303">
        <v>222.22</v>
      </c>
      <c r="F1872" s="294">
        <v>40</v>
      </c>
      <c r="G1872" s="294">
        <v>177.77600000000001</v>
      </c>
      <c r="H1872" s="294">
        <v>0.68779999999999997</v>
      </c>
      <c r="I1872" s="294">
        <v>1568</v>
      </c>
      <c r="K1872" s="294">
        <v>7.9200000000000007E-2</v>
      </c>
      <c r="L1872" s="294">
        <v>176</v>
      </c>
      <c r="M1872" s="294">
        <v>177.77600000000001</v>
      </c>
      <c r="N1872" s="294">
        <v>0.70140000000000002</v>
      </c>
      <c r="O1872" s="294">
        <v>2236</v>
      </c>
      <c r="Q1872" s="294">
        <v>2.4299999999999999E-2</v>
      </c>
      <c r="R1872" s="294">
        <v>328</v>
      </c>
      <c r="S1872" s="294">
        <v>328</v>
      </c>
      <c r="T1872" s="294">
        <v>0.67889999999999995</v>
      </c>
      <c r="U1872" s="294">
        <v>6528</v>
      </c>
      <c r="W1872" s="294">
        <v>4.07E-2</v>
      </c>
      <c r="X1872" s="294">
        <v>220</v>
      </c>
      <c r="Y1872" s="294">
        <v>220</v>
      </c>
      <c r="Z1872" s="294">
        <v>0.62919999999999998</v>
      </c>
      <c r="AA1872" s="294">
        <v>2212</v>
      </c>
      <c r="AC1872" s="294">
        <v>2.1499999999999998E-2</v>
      </c>
      <c r="AD1872" s="294">
        <v>236</v>
      </c>
      <c r="AE1872" s="294">
        <v>236</v>
      </c>
      <c r="AF1872" s="294">
        <v>0.64390000000000003</v>
      </c>
      <c r="AG1872" s="294">
        <v>3384</v>
      </c>
      <c r="AI1872" s="294">
        <v>2.9899999999999999E-2</v>
      </c>
      <c r="AJ1872" s="294">
        <v>4</v>
      </c>
      <c r="AK1872" s="294">
        <v>177.77600000000001</v>
      </c>
      <c r="AL1872" s="294">
        <v>0.55589999999999995</v>
      </c>
      <c r="AM1872" s="294">
        <v>916</v>
      </c>
      <c r="AO1872" s="294">
        <v>0.57220000000000004</v>
      </c>
      <c r="AP1872" s="294">
        <v>8</v>
      </c>
      <c r="AQ1872" s="294">
        <v>177.77600000000001</v>
      </c>
      <c r="AR1872" s="294">
        <v>0.56459999999999999</v>
      </c>
      <c r="AS1872" s="294">
        <v>1260</v>
      </c>
      <c r="AU1872" s="294">
        <v>0.375</v>
      </c>
      <c r="AV1872" s="294">
        <v>24</v>
      </c>
      <c r="AW1872" s="294">
        <v>177.77600000000001</v>
      </c>
      <c r="AX1872" s="294">
        <v>0.56709999999999994</v>
      </c>
      <c r="AY1872" s="294">
        <v>1336</v>
      </c>
      <c r="BA1872" s="294">
        <v>0.1363</v>
      </c>
      <c r="BB1872" s="294">
        <v>316</v>
      </c>
      <c r="BC1872" s="294">
        <v>316</v>
      </c>
      <c r="BD1872" s="294">
        <v>0.67010000000000003</v>
      </c>
      <c r="BE1872" s="294">
        <v>3720</v>
      </c>
      <c r="BG1872" s="294">
        <v>2.3599999999999999E-2</v>
      </c>
      <c r="BH1872" s="294">
        <v>324</v>
      </c>
      <c r="BI1872" s="294">
        <v>324</v>
      </c>
      <c r="BJ1872" s="294">
        <v>0.73770000000000002</v>
      </c>
      <c r="BK1872" s="294">
        <v>12576</v>
      </c>
      <c r="BM1872" s="294">
        <v>7.0699999999999999E-2</v>
      </c>
      <c r="BN1872" s="294">
        <v>376</v>
      </c>
      <c r="BO1872" s="294">
        <v>376</v>
      </c>
      <c r="BP1872" s="294">
        <v>0.73799999999999999</v>
      </c>
      <c r="BQ1872" s="294">
        <v>27228</v>
      </c>
      <c r="BS1872" s="294">
        <v>0.14599999999999999</v>
      </c>
      <c r="BT1872" s="294">
        <v>296</v>
      </c>
      <c r="BU1872" s="294">
        <v>296</v>
      </c>
      <c r="BV1872" s="294">
        <v>0.72609999999999997</v>
      </c>
      <c r="BW1872" s="294">
        <v>8376</v>
      </c>
      <c r="BY1872" s="294">
        <v>5.2400000000000002E-2</v>
      </c>
    </row>
    <row r="1873" spans="1:77">
      <c r="A1873" s="301">
        <v>1907</v>
      </c>
      <c r="B1873" s="302" t="s">
        <v>4507</v>
      </c>
      <c r="C1873" s="301" t="s">
        <v>5817</v>
      </c>
      <c r="D1873" s="302" t="s">
        <v>4051</v>
      </c>
      <c r="E1873" s="303">
        <v>151.11000000000001</v>
      </c>
      <c r="F1873" s="294">
        <v>80</v>
      </c>
      <c r="G1873" s="294">
        <v>120.88800000000001</v>
      </c>
      <c r="H1873" s="294">
        <v>0.99890000000000001</v>
      </c>
      <c r="I1873" s="294">
        <v>17938</v>
      </c>
      <c r="K1873" s="294">
        <v>0.31180000000000002</v>
      </c>
      <c r="L1873" s="294">
        <v>66</v>
      </c>
      <c r="M1873" s="294">
        <v>120.88800000000001</v>
      </c>
      <c r="N1873" s="294">
        <v>0.99909999999999999</v>
      </c>
      <c r="O1873" s="294">
        <v>17006</v>
      </c>
      <c r="Q1873" s="294">
        <v>0.34670000000000001</v>
      </c>
      <c r="R1873" s="294">
        <v>74</v>
      </c>
      <c r="S1873" s="294">
        <v>120.88800000000001</v>
      </c>
      <c r="T1873" s="294">
        <v>0.99849999999999994</v>
      </c>
      <c r="U1873" s="294">
        <v>17038</v>
      </c>
      <c r="W1873" s="294">
        <v>0.32029999999999997</v>
      </c>
      <c r="X1873" s="294">
        <v>58</v>
      </c>
      <c r="Y1873" s="294">
        <v>120.88800000000001</v>
      </c>
      <c r="Z1873" s="294">
        <v>0.99970000000000003</v>
      </c>
      <c r="AA1873" s="294">
        <v>15102</v>
      </c>
      <c r="AC1873" s="294">
        <v>0.35010000000000002</v>
      </c>
      <c r="AD1873" s="294">
        <v>68</v>
      </c>
      <c r="AE1873" s="294">
        <v>120.88800000000001</v>
      </c>
      <c r="AF1873" s="294">
        <v>0.99960000000000004</v>
      </c>
      <c r="AG1873" s="294">
        <v>16026</v>
      </c>
      <c r="AI1873" s="294">
        <v>0.31690000000000002</v>
      </c>
      <c r="AJ1873" s="294">
        <v>52</v>
      </c>
      <c r="AK1873" s="294">
        <v>120.88800000000001</v>
      </c>
      <c r="AL1873" s="294">
        <v>0.99980000000000002</v>
      </c>
      <c r="AM1873" s="294">
        <v>13344</v>
      </c>
      <c r="AO1873" s="294">
        <v>0.35649999999999998</v>
      </c>
      <c r="AP1873" s="294">
        <v>60</v>
      </c>
      <c r="AQ1873" s="294">
        <v>120.88800000000001</v>
      </c>
      <c r="AR1873" s="294">
        <v>0.99970000000000003</v>
      </c>
      <c r="AS1873" s="294">
        <v>12564</v>
      </c>
      <c r="AU1873" s="294">
        <v>0.28149999999999997</v>
      </c>
      <c r="AV1873" s="294">
        <v>58</v>
      </c>
      <c r="AW1873" s="294">
        <v>120.88800000000001</v>
      </c>
      <c r="AX1873" s="294">
        <v>0.99990000000000001</v>
      </c>
      <c r="AY1873" s="294">
        <v>10798</v>
      </c>
      <c r="BA1873" s="294">
        <v>0.2586</v>
      </c>
      <c r="BB1873" s="294">
        <v>50</v>
      </c>
      <c r="BC1873" s="294">
        <v>120.88800000000001</v>
      </c>
      <c r="BD1873" s="294">
        <v>0.99980000000000002</v>
      </c>
      <c r="BE1873" s="294">
        <v>8792</v>
      </c>
      <c r="BG1873" s="294">
        <v>0.2364</v>
      </c>
      <c r="BH1873" s="294">
        <v>54</v>
      </c>
      <c r="BI1873" s="294">
        <v>120.88800000000001</v>
      </c>
      <c r="BJ1873" s="294">
        <v>0.99980000000000002</v>
      </c>
      <c r="BK1873" s="294">
        <v>9698</v>
      </c>
      <c r="BM1873" s="294">
        <v>0.2414</v>
      </c>
      <c r="BN1873" s="294">
        <v>50</v>
      </c>
      <c r="BO1873" s="294">
        <v>120.88800000000001</v>
      </c>
      <c r="BP1873" s="294">
        <v>1</v>
      </c>
      <c r="BQ1873" s="294">
        <v>9446</v>
      </c>
      <c r="BS1873" s="294">
        <v>0.28110000000000002</v>
      </c>
      <c r="BT1873" s="294">
        <v>52</v>
      </c>
      <c r="BU1873" s="294">
        <v>120.88800000000001</v>
      </c>
      <c r="BV1873" s="294">
        <v>1</v>
      </c>
      <c r="BW1873" s="294">
        <v>9692</v>
      </c>
      <c r="BY1873" s="294">
        <v>0.2505</v>
      </c>
    </row>
    <row r="1874" spans="1:77">
      <c r="A1874" s="301">
        <v>1908</v>
      </c>
      <c r="B1874" s="302" t="s">
        <v>4507</v>
      </c>
      <c r="C1874" s="301" t="s">
        <v>5818</v>
      </c>
      <c r="D1874" s="302" t="s">
        <v>4139</v>
      </c>
      <c r="E1874" s="303">
        <v>277.77999999999997</v>
      </c>
      <c r="F1874" s="294">
        <v>0</v>
      </c>
      <c r="G1874" s="294">
        <v>0</v>
      </c>
      <c r="H1874" s="294" t="e">
        <v>#DIV/0!</v>
      </c>
      <c r="I1874" s="294">
        <v>0</v>
      </c>
      <c r="K1874" s="294">
        <v>0</v>
      </c>
      <c r="L1874" s="294">
        <v>0</v>
      </c>
      <c r="M1874" s="294">
        <v>0</v>
      </c>
      <c r="N1874" s="294" t="e">
        <v>#DIV/0!</v>
      </c>
      <c r="O1874" s="294">
        <v>0</v>
      </c>
      <c r="Q1874" s="294">
        <v>0</v>
      </c>
      <c r="R1874" s="294">
        <v>0</v>
      </c>
      <c r="S1874" s="294">
        <v>0</v>
      </c>
      <c r="T1874" s="294" t="e">
        <v>#DIV/0!</v>
      </c>
      <c r="U1874" s="294">
        <v>0</v>
      </c>
      <c r="W1874" s="294">
        <v>0</v>
      </c>
      <c r="X1874" s="294">
        <v>0</v>
      </c>
      <c r="Y1874" s="294">
        <v>0</v>
      </c>
      <c r="Z1874" s="294" t="e">
        <v>#DIV/0!</v>
      </c>
      <c r="AA1874" s="294">
        <v>0</v>
      </c>
      <c r="AC1874" s="294">
        <v>0</v>
      </c>
      <c r="AD1874" s="294">
        <v>0</v>
      </c>
      <c r="AE1874" s="294">
        <v>0</v>
      </c>
      <c r="AF1874" s="294" t="e">
        <v>#DIV/0!</v>
      </c>
      <c r="AG1874" s="294">
        <v>0</v>
      </c>
      <c r="AI1874" s="294">
        <v>0</v>
      </c>
      <c r="AJ1874" s="294">
        <v>0</v>
      </c>
      <c r="AK1874" s="294">
        <v>0</v>
      </c>
      <c r="AL1874" s="294" t="e">
        <v>#DIV/0!</v>
      </c>
      <c r="AM1874" s="294">
        <v>0</v>
      </c>
      <c r="AO1874" s="294">
        <v>0</v>
      </c>
      <c r="AP1874" s="294">
        <v>0</v>
      </c>
      <c r="AQ1874" s="294">
        <v>0</v>
      </c>
      <c r="AR1874" s="294" t="e">
        <v>#DIV/0!</v>
      </c>
      <c r="AS1874" s="294">
        <v>0</v>
      </c>
      <c r="AU1874" s="294">
        <v>0</v>
      </c>
      <c r="AV1874" s="294">
        <v>0</v>
      </c>
      <c r="AW1874" s="294">
        <v>0</v>
      </c>
      <c r="AX1874" s="294" t="e">
        <v>#DIV/0!</v>
      </c>
      <c r="AY1874" s="294">
        <v>0</v>
      </c>
      <c r="BA1874" s="294">
        <v>0</v>
      </c>
      <c r="BB1874" s="294">
        <v>4</v>
      </c>
      <c r="BC1874" s="294">
        <v>222.22399999999999</v>
      </c>
      <c r="BD1874" s="294">
        <v>0.29759999999999998</v>
      </c>
      <c r="BE1874" s="294">
        <v>144</v>
      </c>
      <c r="BG1874" s="294">
        <v>0.50419999999999998</v>
      </c>
      <c r="BH1874" s="294">
        <v>147.68</v>
      </c>
      <c r="BI1874" s="294">
        <v>222.22399999999999</v>
      </c>
      <c r="BJ1874" s="294">
        <v>0.58550000000000002</v>
      </c>
      <c r="BK1874" s="294">
        <v>2536</v>
      </c>
      <c r="BM1874" s="294">
        <v>3.9399999999999998E-2</v>
      </c>
      <c r="BN1874" s="294">
        <v>111.2</v>
      </c>
      <c r="BO1874" s="294">
        <v>222.22399999999999</v>
      </c>
      <c r="BP1874" s="294">
        <v>0.62439999999999996</v>
      </c>
      <c r="BQ1874" s="294">
        <v>1968</v>
      </c>
      <c r="BS1874" s="294">
        <v>4.2200000000000001E-2</v>
      </c>
      <c r="BT1874" s="294">
        <v>111.36</v>
      </c>
      <c r="BU1874" s="294">
        <v>222.22399999999999</v>
      </c>
      <c r="BV1874" s="294">
        <v>0.71730000000000005</v>
      </c>
      <c r="BW1874" s="294">
        <v>12756</v>
      </c>
      <c r="BY1874" s="294">
        <v>5.3699999999999998E-2</v>
      </c>
    </row>
    <row r="1875" spans="1:77">
      <c r="A1875" s="301">
        <v>1909</v>
      </c>
      <c r="B1875" s="302" t="s">
        <v>4507</v>
      </c>
      <c r="C1875" s="301" t="s">
        <v>5819</v>
      </c>
      <c r="D1875" s="302" t="s">
        <v>4652</v>
      </c>
      <c r="E1875" s="303">
        <v>133.33000000000001</v>
      </c>
      <c r="F1875" s="294">
        <v>0</v>
      </c>
      <c r="G1875" s="294">
        <v>0</v>
      </c>
      <c r="H1875" s="294" t="e">
        <v>#DIV/0!</v>
      </c>
      <c r="I1875" s="294">
        <v>0</v>
      </c>
      <c r="K1875" s="294" t="s">
        <v>3983</v>
      </c>
      <c r="L1875" s="294">
        <v>0</v>
      </c>
      <c r="M1875" s="294">
        <v>0</v>
      </c>
      <c r="N1875" s="294" t="e">
        <v>#DIV/0!</v>
      </c>
      <c r="O1875" s="294">
        <v>0</v>
      </c>
      <c r="Q1875" s="294" t="s">
        <v>3983</v>
      </c>
      <c r="R1875" s="294">
        <v>0</v>
      </c>
      <c r="S1875" s="294">
        <v>0</v>
      </c>
      <c r="T1875" s="294" t="e">
        <v>#DIV/0!</v>
      </c>
      <c r="U1875" s="294">
        <v>0</v>
      </c>
      <c r="W1875" s="294" t="s">
        <v>3983</v>
      </c>
      <c r="X1875" s="294">
        <v>0</v>
      </c>
      <c r="Y1875" s="294">
        <v>0</v>
      </c>
      <c r="Z1875" s="294" t="e">
        <v>#DIV/0!</v>
      </c>
      <c r="AA1875" s="294">
        <v>0</v>
      </c>
      <c r="AC1875" s="294" t="s">
        <v>3983</v>
      </c>
      <c r="AD1875" s="294">
        <v>0</v>
      </c>
      <c r="AE1875" s="294">
        <v>0</v>
      </c>
      <c r="AF1875" s="294" t="e">
        <v>#DIV/0!</v>
      </c>
      <c r="AG1875" s="294">
        <v>0</v>
      </c>
      <c r="AI1875" s="294" t="s">
        <v>3983</v>
      </c>
      <c r="AJ1875" s="294">
        <v>0</v>
      </c>
      <c r="AK1875" s="294">
        <v>0</v>
      </c>
      <c r="AL1875" s="294" t="e">
        <v>#DIV/0!</v>
      </c>
      <c r="AM1875" s="294">
        <v>0</v>
      </c>
      <c r="AO1875" s="294" t="s">
        <v>3983</v>
      </c>
      <c r="AP1875" s="294">
        <v>0</v>
      </c>
      <c r="AQ1875" s="294">
        <v>0</v>
      </c>
      <c r="AR1875" s="294" t="e">
        <v>#DIV/0!</v>
      </c>
      <c r="AS1875" s="294">
        <v>0</v>
      </c>
      <c r="AU1875" s="294" t="s">
        <v>3983</v>
      </c>
      <c r="AV1875" s="294">
        <v>0</v>
      </c>
      <c r="AW1875" s="294">
        <v>0</v>
      </c>
      <c r="AX1875" s="294" t="e">
        <v>#DIV/0!</v>
      </c>
      <c r="AY1875" s="294">
        <v>0</v>
      </c>
      <c r="BA1875" s="294" t="s">
        <v>3983</v>
      </c>
      <c r="BB1875" s="294">
        <v>0</v>
      </c>
      <c r="BC1875" s="294">
        <v>0</v>
      </c>
      <c r="BD1875" s="294" t="e">
        <v>#DIV/0!</v>
      </c>
      <c r="BE1875" s="294">
        <v>0</v>
      </c>
      <c r="BG1875" s="294" t="s">
        <v>3983</v>
      </c>
      <c r="BH1875" s="294">
        <v>0</v>
      </c>
      <c r="BI1875" s="294">
        <v>0</v>
      </c>
      <c r="BJ1875" s="294" t="e">
        <v>#DIV/0!</v>
      </c>
      <c r="BK1875" s="294">
        <v>0</v>
      </c>
      <c r="BM1875" s="294" t="s">
        <v>3983</v>
      </c>
      <c r="BN1875" s="294">
        <v>12.48</v>
      </c>
      <c r="BO1875" s="294">
        <v>106.664</v>
      </c>
      <c r="BP1875" s="294">
        <v>0.52839999999999998</v>
      </c>
      <c r="BQ1875" s="294">
        <v>56</v>
      </c>
      <c r="BS1875" s="294" t="s">
        <v>3983</v>
      </c>
      <c r="BT1875" s="294">
        <v>32.880000000000003</v>
      </c>
      <c r="BU1875" s="294">
        <v>106.664</v>
      </c>
      <c r="BV1875" s="294">
        <v>0.60170000000000001</v>
      </c>
      <c r="BW1875" s="294">
        <v>3332</v>
      </c>
      <c r="BY1875" s="294" t="s">
        <v>3983</v>
      </c>
    </row>
    <row r="1876" spans="1:77">
      <c r="A1876" s="301">
        <v>1910</v>
      </c>
      <c r="B1876" s="302" t="s">
        <v>4507</v>
      </c>
      <c r="C1876" s="301" t="s">
        <v>5820</v>
      </c>
      <c r="D1876" s="302" t="s">
        <v>4652</v>
      </c>
      <c r="E1876" s="303">
        <v>122.22</v>
      </c>
      <c r="F1876" s="294">
        <v>0</v>
      </c>
      <c r="G1876" s="294">
        <v>0</v>
      </c>
      <c r="H1876" s="294" t="e">
        <v>#DIV/0!</v>
      </c>
      <c r="I1876" s="294">
        <v>0</v>
      </c>
      <c r="K1876" s="294" t="s">
        <v>3983</v>
      </c>
      <c r="L1876" s="294">
        <v>0</v>
      </c>
      <c r="M1876" s="294">
        <v>0</v>
      </c>
      <c r="N1876" s="294" t="e">
        <v>#DIV/0!</v>
      </c>
      <c r="O1876" s="294">
        <v>0</v>
      </c>
      <c r="Q1876" s="294" t="s">
        <v>3983</v>
      </c>
      <c r="R1876" s="294">
        <v>0</v>
      </c>
      <c r="S1876" s="294">
        <v>0</v>
      </c>
      <c r="T1876" s="294" t="e">
        <v>#DIV/0!</v>
      </c>
      <c r="U1876" s="294">
        <v>0</v>
      </c>
      <c r="W1876" s="294" t="s">
        <v>3983</v>
      </c>
      <c r="X1876" s="294">
        <v>0</v>
      </c>
      <c r="Y1876" s="294">
        <v>0</v>
      </c>
      <c r="Z1876" s="294" t="e">
        <v>#DIV/0!</v>
      </c>
      <c r="AA1876" s="294">
        <v>0</v>
      </c>
      <c r="AC1876" s="294" t="s">
        <v>3983</v>
      </c>
      <c r="AD1876" s="294">
        <v>0</v>
      </c>
      <c r="AE1876" s="294">
        <v>0</v>
      </c>
      <c r="AF1876" s="294" t="e">
        <v>#DIV/0!</v>
      </c>
      <c r="AG1876" s="294">
        <v>0</v>
      </c>
      <c r="AI1876" s="294" t="s">
        <v>3983</v>
      </c>
      <c r="AJ1876" s="294">
        <v>0</v>
      </c>
      <c r="AK1876" s="294">
        <v>0</v>
      </c>
      <c r="AL1876" s="294" t="e">
        <v>#DIV/0!</v>
      </c>
      <c r="AM1876" s="294">
        <v>0</v>
      </c>
      <c r="AO1876" s="294" t="s">
        <v>3983</v>
      </c>
      <c r="AP1876" s="294">
        <v>0</v>
      </c>
      <c r="AQ1876" s="294">
        <v>0</v>
      </c>
      <c r="AR1876" s="294" t="e">
        <v>#DIV/0!</v>
      </c>
      <c r="AS1876" s="294">
        <v>0</v>
      </c>
      <c r="AU1876" s="294" t="s">
        <v>3983</v>
      </c>
      <c r="AV1876" s="294">
        <v>4.88</v>
      </c>
      <c r="AW1876" s="294">
        <v>97.775999999999996</v>
      </c>
      <c r="AX1876" s="294">
        <v>0.17749999999999999</v>
      </c>
      <c r="AY1876" s="294">
        <v>22</v>
      </c>
      <c r="BA1876" s="294" t="s">
        <v>3983</v>
      </c>
      <c r="BB1876" s="294">
        <v>5.04</v>
      </c>
      <c r="BC1876" s="294">
        <v>97.775999999999996</v>
      </c>
      <c r="BD1876" s="294">
        <v>0.18579999999999999</v>
      </c>
      <c r="BE1876" s="294">
        <v>120</v>
      </c>
      <c r="BG1876" s="294" t="s">
        <v>3983</v>
      </c>
      <c r="BH1876" s="294">
        <v>0</v>
      </c>
      <c r="BI1876" s="294">
        <v>97.775999999999996</v>
      </c>
      <c r="BJ1876" s="294" t="e">
        <v>#DIV/0!</v>
      </c>
      <c r="BK1876" s="294">
        <v>0</v>
      </c>
      <c r="BM1876" s="294" t="s">
        <v>3983</v>
      </c>
      <c r="BN1876" s="294">
        <v>0</v>
      </c>
      <c r="BO1876" s="294">
        <v>97.775999999999996</v>
      </c>
      <c r="BP1876" s="294" t="e">
        <v>#DIV/0!</v>
      </c>
      <c r="BQ1876" s="294">
        <v>0</v>
      </c>
      <c r="BS1876" s="294" t="s">
        <v>3983</v>
      </c>
      <c r="BT1876" s="294">
        <v>156</v>
      </c>
      <c r="BU1876" s="294">
        <v>156</v>
      </c>
      <c r="BV1876" s="294">
        <v>0.7984</v>
      </c>
      <c r="BW1876" s="294">
        <v>11898</v>
      </c>
      <c r="BY1876" s="294" t="s">
        <v>3983</v>
      </c>
    </row>
    <row r="1877" spans="1:77">
      <c r="A1877" s="301">
        <v>1911</v>
      </c>
      <c r="B1877" s="302" t="s">
        <v>4507</v>
      </c>
      <c r="C1877" s="301" t="s">
        <v>5821</v>
      </c>
      <c r="D1877" s="302" t="s">
        <v>4652</v>
      </c>
      <c r="E1877" s="303">
        <v>133.33000000000001</v>
      </c>
      <c r="F1877" s="294">
        <v>0</v>
      </c>
      <c r="G1877" s="294">
        <v>0</v>
      </c>
      <c r="H1877" s="294" t="e">
        <v>#DIV/0!</v>
      </c>
      <c r="I1877" s="294">
        <v>0</v>
      </c>
      <c r="K1877" s="294" t="s">
        <v>3983</v>
      </c>
      <c r="L1877" s="294">
        <v>0</v>
      </c>
      <c r="M1877" s="294">
        <v>0</v>
      </c>
      <c r="N1877" s="294" t="e">
        <v>#DIV/0!</v>
      </c>
      <c r="O1877" s="294">
        <v>0</v>
      </c>
      <c r="Q1877" s="294" t="s">
        <v>3983</v>
      </c>
      <c r="R1877" s="294">
        <v>0</v>
      </c>
      <c r="S1877" s="294">
        <v>0</v>
      </c>
      <c r="T1877" s="294" t="e">
        <v>#DIV/0!</v>
      </c>
      <c r="U1877" s="294">
        <v>0</v>
      </c>
      <c r="W1877" s="294" t="s">
        <v>3983</v>
      </c>
      <c r="X1877" s="294">
        <v>0</v>
      </c>
      <c r="Y1877" s="294">
        <v>0</v>
      </c>
      <c r="Z1877" s="294" t="e">
        <v>#DIV/0!</v>
      </c>
      <c r="AA1877" s="294">
        <v>0</v>
      </c>
      <c r="AC1877" s="294" t="s">
        <v>3983</v>
      </c>
      <c r="AD1877" s="294">
        <v>0</v>
      </c>
      <c r="AE1877" s="294">
        <v>0</v>
      </c>
      <c r="AF1877" s="294" t="e">
        <v>#DIV/0!</v>
      </c>
      <c r="AG1877" s="294">
        <v>0</v>
      </c>
      <c r="AI1877" s="294" t="s">
        <v>3983</v>
      </c>
      <c r="AJ1877" s="294">
        <v>0</v>
      </c>
      <c r="AK1877" s="294">
        <v>0</v>
      </c>
      <c r="AL1877" s="294" t="e">
        <v>#DIV/0!</v>
      </c>
      <c r="AM1877" s="294">
        <v>0</v>
      </c>
      <c r="AO1877" s="294" t="s">
        <v>3983</v>
      </c>
      <c r="AP1877" s="294">
        <v>0</v>
      </c>
      <c r="AQ1877" s="294">
        <v>0</v>
      </c>
      <c r="AR1877" s="294" t="e">
        <v>#DIV/0!</v>
      </c>
      <c r="AS1877" s="294">
        <v>0</v>
      </c>
      <c r="AU1877" s="294" t="s">
        <v>3983</v>
      </c>
      <c r="AV1877" s="294">
        <v>0</v>
      </c>
      <c r="AW1877" s="294">
        <v>0</v>
      </c>
      <c r="AX1877" s="294" t="e">
        <v>#DIV/0!</v>
      </c>
      <c r="AY1877" s="294">
        <v>0</v>
      </c>
      <c r="BA1877" s="294" t="s">
        <v>3983</v>
      </c>
      <c r="BB1877" s="294">
        <v>3.2</v>
      </c>
      <c r="BC1877" s="294">
        <v>106.664</v>
      </c>
      <c r="BD1877" s="294">
        <v>0.26929999999999998</v>
      </c>
      <c r="BE1877" s="294">
        <v>14</v>
      </c>
      <c r="BG1877" s="294" t="s">
        <v>3983</v>
      </c>
      <c r="BH1877" s="294">
        <v>48.96</v>
      </c>
      <c r="BI1877" s="294">
        <v>106.664</v>
      </c>
      <c r="BJ1877" s="294">
        <v>0.64469999999999994</v>
      </c>
      <c r="BK1877" s="294">
        <v>2902</v>
      </c>
      <c r="BM1877" s="294" t="s">
        <v>3983</v>
      </c>
      <c r="BN1877" s="294">
        <v>117.2</v>
      </c>
      <c r="BO1877" s="294">
        <v>117.2</v>
      </c>
      <c r="BP1877" s="294">
        <v>0.72889999999999999</v>
      </c>
      <c r="BQ1877" s="294">
        <v>11194</v>
      </c>
      <c r="BS1877" s="294" t="s">
        <v>3983</v>
      </c>
      <c r="BT1877" s="294">
        <v>132.80000000000001</v>
      </c>
      <c r="BU1877" s="294">
        <v>132.80000000000001</v>
      </c>
      <c r="BV1877" s="294">
        <v>0.6694</v>
      </c>
      <c r="BW1877" s="294">
        <v>18642</v>
      </c>
      <c r="BY1877" s="294" t="s">
        <v>3983</v>
      </c>
    </row>
    <row r="1878" spans="1:77">
      <c r="A1878" s="301">
        <v>1912</v>
      </c>
      <c r="B1878" s="302" t="s">
        <v>4507</v>
      </c>
      <c r="C1878" s="301" t="s">
        <v>5822</v>
      </c>
      <c r="D1878" s="302" t="s">
        <v>4097</v>
      </c>
      <c r="E1878" s="303">
        <v>111.11</v>
      </c>
      <c r="F1878" s="294" t="s">
        <v>3983</v>
      </c>
      <c r="G1878" s="294" t="s">
        <v>3983</v>
      </c>
      <c r="H1878" s="294" t="s">
        <v>3983</v>
      </c>
      <c r="I1878" s="294" t="s">
        <v>3983</v>
      </c>
      <c r="K1878" s="294" t="s">
        <v>3983</v>
      </c>
      <c r="L1878" s="294" t="s">
        <v>3983</v>
      </c>
      <c r="M1878" s="294" t="s">
        <v>3983</v>
      </c>
      <c r="N1878" s="294" t="s">
        <v>3983</v>
      </c>
      <c r="O1878" s="294" t="s">
        <v>3983</v>
      </c>
      <c r="Q1878" s="294" t="s">
        <v>3983</v>
      </c>
      <c r="R1878" s="294" t="s">
        <v>3983</v>
      </c>
      <c r="S1878" s="294" t="s">
        <v>3983</v>
      </c>
      <c r="T1878" s="294" t="s">
        <v>3983</v>
      </c>
      <c r="U1878" s="294" t="s">
        <v>3983</v>
      </c>
      <c r="W1878" s="294" t="s">
        <v>3983</v>
      </c>
      <c r="X1878" s="294" t="s">
        <v>3983</v>
      </c>
      <c r="Y1878" s="294" t="s">
        <v>3983</v>
      </c>
      <c r="Z1878" s="294" t="s">
        <v>3983</v>
      </c>
      <c r="AA1878" s="294" t="s">
        <v>3983</v>
      </c>
      <c r="AC1878" s="294" t="s">
        <v>3983</v>
      </c>
      <c r="AD1878" s="294" t="s">
        <v>3983</v>
      </c>
      <c r="AE1878" s="294" t="s">
        <v>3983</v>
      </c>
      <c r="AF1878" s="294" t="s">
        <v>3983</v>
      </c>
      <c r="AG1878" s="294" t="s">
        <v>3983</v>
      </c>
      <c r="AI1878" s="294" t="s">
        <v>3983</v>
      </c>
      <c r="AJ1878" s="294" t="s">
        <v>3983</v>
      </c>
      <c r="AK1878" s="294" t="s">
        <v>3983</v>
      </c>
      <c r="AL1878" s="294" t="s">
        <v>3983</v>
      </c>
      <c r="AM1878" s="294" t="s">
        <v>3983</v>
      </c>
      <c r="AO1878" s="294" t="s">
        <v>3983</v>
      </c>
      <c r="AP1878" s="294" t="s">
        <v>3983</v>
      </c>
      <c r="AQ1878" s="294" t="s">
        <v>3983</v>
      </c>
      <c r="AR1878" s="294" t="s">
        <v>3983</v>
      </c>
      <c r="AS1878" s="294" t="s">
        <v>3983</v>
      </c>
      <c r="AU1878" s="294" t="s">
        <v>3983</v>
      </c>
      <c r="AV1878" s="294" t="s">
        <v>3983</v>
      </c>
      <c r="AW1878" s="294" t="s">
        <v>3983</v>
      </c>
      <c r="AX1878" s="294" t="s">
        <v>3983</v>
      </c>
      <c r="AY1878" s="294" t="s">
        <v>3983</v>
      </c>
      <c r="BA1878" s="294" t="s">
        <v>3983</v>
      </c>
      <c r="BB1878" s="294" t="s">
        <v>3983</v>
      </c>
      <c r="BC1878" s="294" t="s">
        <v>3983</v>
      </c>
      <c r="BD1878" s="294" t="s">
        <v>3983</v>
      </c>
      <c r="BE1878" s="294" t="s">
        <v>3983</v>
      </c>
      <c r="BG1878" s="294" t="s">
        <v>3983</v>
      </c>
      <c r="BH1878" s="294" t="s">
        <v>3983</v>
      </c>
      <c r="BI1878" s="294" t="s">
        <v>3983</v>
      </c>
      <c r="BJ1878" s="294" t="s">
        <v>3983</v>
      </c>
      <c r="BK1878" s="294" t="s">
        <v>3983</v>
      </c>
      <c r="BM1878" s="294" t="s">
        <v>3983</v>
      </c>
      <c r="BN1878" s="294" t="s">
        <v>3983</v>
      </c>
      <c r="BO1878" s="294" t="s">
        <v>3983</v>
      </c>
      <c r="BP1878" s="294" t="s">
        <v>3983</v>
      </c>
      <c r="BQ1878" s="294" t="s">
        <v>3983</v>
      </c>
      <c r="BS1878" s="294" t="s">
        <v>3983</v>
      </c>
      <c r="BT1878" s="294" t="s">
        <v>3983</v>
      </c>
      <c r="BU1878" s="294" t="s">
        <v>3983</v>
      </c>
      <c r="BV1878" s="294" t="s">
        <v>3983</v>
      </c>
      <c r="BW1878" s="294" t="s">
        <v>3983</v>
      </c>
      <c r="BY1878" s="294" t="s">
        <v>3983</v>
      </c>
    </row>
    <row r="1879" spans="1:77">
      <c r="A1879" s="301">
        <v>1913</v>
      </c>
      <c r="B1879" s="302" t="s">
        <v>4507</v>
      </c>
      <c r="C1879" s="301" t="s">
        <v>5823</v>
      </c>
      <c r="D1879" s="302" t="s">
        <v>4652</v>
      </c>
      <c r="E1879" s="303">
        <v>133.33000000000001</v>
      </c>
      <c r="F1879" s="294" t="s">
        <v>3983</v>
      </c>
      <c r="G1879" s="294" t="s">
        <v>3983</v>
      </c>
      <c r="H1879" s="294" t="s">
        <v>3983</v>
      </c>
      <c r="I1879" s="294" t="s">
        <v>3983</v>
      </c>
      <c r="K1879" s="294" t="s">
        <v>3983</v>
      </c>
      <c r="L1879" s="294" t="s">
        <v>3983</v>
      </c>
      <c r="M1879" s="294" t="s">
        <v>3983</v>
      </c>
      <c r="N1879" s="294" t="s">
        <v>3983</v>
      </c>
      <c r="O1879" s="294" t="s">
        <v>3983</v>
      </c>
      <c r="Q1879" s="294" t="s">
        <v>3983</v>
      </c>
      <c r="R1879" s="294" t="s">
        <v>3983</v>
      </c>
      <c r="S1879" s="294" t="s">
        <v>3983</v>
      </c>
      <c r="T1879" s="294" t="s">
        <v>3983</v>
      </c>
      <c r="U1879" s="294" t="s">
        <v>3983</v>
      </c>
      <c r="W1879" s="294" t="s">
        <v>3983</v>
      </c>
      <c r="X1879" s="294" t="s">
        <v>3983</v>
      </c>
      <c r="Y1879" s="294" t="s">
        <v>3983</v>
      </c>
      <c r="Z1879" s="294" t="s">
        <v>3983</v>
      </c>
      <c r="AA1879" s="294" t="s">
        <v>3983</v>
      </c>
      <c r="AC1879" s="294" t="s">
        <v>3983</v>
      </c>
      <c r="AD1879" s="294" t="s">
        <v>3983</v>
      </c>
      <c r="AE1879" s="294" t="s">
        <v>3983</v>
      </c>
      <c r="AF1879" s="294" t="s">
        <v>3983</v>
      </c>
      <c r="AG1879" s="294" t="s">
        <v>3983</v>
      </c>
      <c r="AI1879" s="294" t="s">
        <v>3983</v>
      </c>
      <c r="AJ1879" s="294" t="s">
        <v>3983</v>
      </c>
      <c r="AK1879" s="294" t="s">
        <v>3983</v>
      </c>
      <c r="AL1879" s="294" t="s">
        <v>3983</v>
      </c>
      <c r="AM1879" s="294" t="s">
        <v>3983</v>
      </c>
      <c r="AO1879" s="294" t="s">
        <v>3983</v>
      </c>
      <c r="AP1879" s="294" t="s">
        <v>3983</v>
      </c>
      <c r="AQ1879" s="294" t="s">
        <v>3983</v>
      </c>
      <c r="AR1879" s="294" t="s">
        <v>3983</v>
      </c>
      <c r="AS1879" s="294" t="s">
        <v>3983</v>
      </c>
      <c r="AU1879" s="294" t="s">
        <v>3983</v>
      </c>
      <c r="AV1879" s="294" t="s">
        <v>3983</v>
      </c>
      <c r="AW1879" s="294" t="s">
        <v>3983</v>
      </c>
      <c r="AX1879" s="294" t="s">
        <v>3983</v>
      </c>
      <c r="AY1879" s="294" t="s">
        <v>3983</v>
      </c>
      <c r="BA1879" s="294" t="s">
        <v>3983</v>
      </c>
      <c r="BB1879" s="294" t="s">
        <v>3983</v>
      </c>
      <c r="BC1879" s="294" t="s">
        <v>3983</v>
      </c>
      <c r="BD1879" s="294" t="s">
        <v>3983</v>
      </c>
      <c r="BE1879" s="294" t="s">
        <v>3983</v>
      </c>
      <c r="BG1879" s="294" t="s">
        <v>3983</v>
      </c>
      <c r="BH1879" s="294" t="s">
        <v>3983</v>
      </c>
      <c r="BI1879" s="294" t="s">
        <v>3983</v>
      </c>
      <c r="BJ1879" s="294" t="s">
        <v>3983</v>
      </c>
      <c r="BK1879" s="294" t="s">
        <v>3983</v>
      </c>
      <c r="BM1879" s="294" t="s">
        <v>3983</v>
      </c>
      <c r="BN1879" s="294" t="s">
        <v>3983</v>
      </c>
      <c r="BO1879" s="294" t="s">
        <v>3983</v>
      </c>
      <c r="BP1879" s="294" t="s">
        <v>3983</v>
      </c>
      <c r="BQ1879" s="294" t="s">
        <v>3983</v>
      </c>
      <c r="BS1879" s="294" t="s">
        <v>3983</v>
      </c>
      <c r="BT1879" s="294" t="s">
        <v>3983</v>
      </c>
      <c r="BU1879" s="294" t="s">
        <v>3983</v>
      </c>
      <c r="BV1879" s="294" t="s">
        <v>3983</v>
      </c>
      <c r="BW1879" s="294" t="s">
        <v>3983</v>
      </c>
      <c r="BY1879" s="294" t="s">
        <v>3983</v>
      </c>
    </row>
    <row r="1880" spans="1:77">
      <c r="A1880" s="301">
        <v>1914</v>
      </c>
      <c r="B1880" s="302" t="s">
        <v>4507</v>
      </c>
      <c r="C1880" s="301" t="s">
        <v>5824</v>
      </c>
      <c r="D1880" s="302" t="s">
        <v>4652</v>
      </c>
      <c r="E1880" s="303">
        <v>133.33000000000001</v>
      </c>
      <c r="F1880" s="294" t="s">
        <v>3983</v>
      </c>
      <c r="G1880" s="294" t="s">
        <v>3983</v>
      </c>
      <c r="H1880" s="294" t="s">
        <v>3983</v>
      </c>
      <c r="I1880" s="294" t="s">
        <v>3983</v>
      </c>
      <c r="K1880" s="294" t="s">
        <v>3983</v>
      </c>
      <c r="L1880" s="294" t="s">
        <v>3983</v>
      </c>
      <c r="M1880" s="294" t="s">
        <v>3983</v>
      </c>
      <c r="N1880" s="294" t="s">
        <v>3983</v>
      </c>
      <c r="O1880" s="294" t="s">
        <v>3983</v>
      </c>
      <c r="Q1880" s="294" t="s">
        <v>3983</v>
      </c>
      <c r="R1880" s="294" t="s">
        <v>3983</v>
      </c>
      <c r="S1880" s="294" t="s">
        <v>3983</v>
      </c>
      <c r="T1880" s="294" t="s">
        <v>3983</v>
      </c>
      <c r="U1880" s="294" t="s">
        <v>3983</v>
      </c>
      <c r="W1880" s="294" t="s">
        <v>3983</v>
      </c>
      <c r="X1880" s="294" t="s">
        <v>3983</v>
      </c>
      <c r="Y1880" s="294" t="s">
        <v>3983</v>
      </c>
      <c r="Z1880" s="294" t="s">
        <v>3983</v>
      </c>
      <c r="AA1880" s="294" t="s">
        <v>3983</v>
      </c>
      <c r="AC1880" s="294" t="s">
        <v>3983</v>
      </c>
      <c r="AD1880" s="294" t="s">
        <v>3983</v>
      </c>
      <c r="AE1880" s="294" t="s">
        <v>3983</v>
      </c>
      <c r="AF1880" s="294" t="s">
        <v>3983</v>
      </c>
      <c r="AG1880" s="294" t="s">
        <v>3983</v>
      </c>
      <c r="AI1880" s="294" t="s">
        <v>3983</v>
      </c>
      <c r="AJ1880" s="294" t="s">
        <v>3983</v>
      </c>
      <c r="AK1880" s="294" t="s">
        <v>3983</v>
      </c>
      <c r="AL1880" s="294" t="s">
        <v>3983</v>
      </c>
      <c r="AM1880" s="294" t="s">
        <v>3983</v>
      </c>
      <c r="AO1880" s="294" t="s">
        <v>3983</v>
      </c>
      <c r="AP1880" s="294" t="s">
        <v>3983</v>
      </c>
      <c r="AQ1880" s="294" t="s">
        <v>3983</v>
      </c>
      <c r="AR1880" s="294" t="s">
        <v>3983</v>
      </c>
      <c r="AS1880" s="294" t="s">
        <v>3983</v>
      </c>
      <c r="AU1880" s="294" t="s">
        <v>3983</v>
      </c>
      <c r="AV1880" s="294" t="s">
        <v>3983</v>
      </c>
      <c r="AW1880" s="294" t="s">
        <v>3983</v>
      </c>
      <c r="AX1880" s="294" t="s">
        <v>3983</v>
      </c>
      <c r="AY1880" s="294" t="s">
        <v>3983</v>
      </c>
      <c r="BA1880" s="294" t="s">
        <v>3983</v>
      </c>
      <c r="BB1880" s="294" t="s">
        <v>3983</v>
      </c>
      <c r="BC1880" s="294" t="s">
        <v>3983</v>
      </c>
      <c r="BD1880" s="294" t="s">
        <v>3983</v>
      </c>
      <c r="BE1880" s="294" t="s">
        <v>3983</v>
      </c>
      <c r="BG1880" s="294" t="s">
        <v>3983</v>
      </c>
      <c r="BH1880" s="294" t="s">
        <v>3983</v>
      </c>
      <c r="BI1880" s="294" t="s">
        <v>3983</v>
      </c>
      <c r="BJ1880" s="294" t="s">
        <v>3983</v>
      </c>
      <c r="BK1880" s="294" t="s">
        <v>3983</v>
      </c>
      <c r="BM1880" s="294" t="s">
        <v>3983</v>
      </c>
      <c r="BN1880" s="294" t="s">
        <v>3983</v>
      </c>
      <c r="BO1880" s="294" t="s">
        <v>3983</v>
      </c>
      <c r="BP1880" s="294" t="s">
        <v>3983</v>
      </c>
      <c r="BQ1880" s="294" t="s">
        <v>3983</v>
      </c>
      <c r="BS1880" s="294" t="s">
        <v>3983</v>
      </c>
      <c r="BT1880" s="294" t="s">
        <v>3983</v>
      </c>
      <c r="BU1880" s="294" t="s">
        <v>3983</v>
      </c>
      <c r="BV1880" s="294" t="s">
        <v>3983</v>
      </c>
      <c r="BW1880" s="294" t="s">
        <v>3983</v>
      </c>
      <c r="BY1880" s="294" t="s">
        <v>3983</v>
      </c>
    </row>
    <row r="1881" spans="1:77">
      <c r="A1881" s="301">
        <v>1915</v>
      </c>
      <c r="B1881" s="302" t="s">
        <v>4516</v>
      </c>
      <c r="C1881" s="301" t="s">
        <v>5825</v>
      </c>
      <c r="D1881" s="302" t="s">
        <v>4139</v>
      </c>
      <c r="E1881" s="303">
        <v>200</v>
      </c>
      <c r="F1881" s="294">
        <v>237.6</v>
      </c>
      <c r="G1881" s="294">
        <v>237.6</v>
      </c>
      <c r="H1881" s="294">
        <v>0.9768</v>
      </c>
      <c r="I1881" s="294">
        <v>52842</v>
      </c>
      <c r="K1881" s="294">
        <v>0.31619999999999998</v>
      </c>
      <c r="L1881" s="294">
        <v>224.4</v>
      </c>
      <c r="M1881" s="294">
        <v>224.4</v>
      </c>
      <c r="N1881" s="294">
        <v>0.97009999999999996</v>
      </c>
      <c r="O1881" s="294">
        <v>59406</v>
      </c>
      <c r="Q1881" s="294">
        <v>0.36680000000000001</v>
      </c>
      <c r="R1881" s="294">
        <v>204.6</v>
      </c>
      <c r="S1881" s="294">
        <v>204.6</v>
      </c>
      <c r="T1881" s="294">
        <v>0.95469999999999999</v>
      </c>
      <c r="U1881" s="294">
        <v>44191</v>
      </c>
      <c r="W1881" s="294">
        <v>0.31419999999999998</v>
      </c>
      <c r="X1881" s="294">
        <v>217.8</v>
      </c>
      <c r="Y1881" s="294">
        <v>217.8</v>
      </c>
      <c r="Z1881" s="294">
        <v>0.9355</v>
      </c>
      <c r="AA1881" s="294">
        <v>43990</v>
      </c>
      <c r="AC1881" s="294">
        <v>0.29020000000000001</v>
      </c>
      <c r="AD1881" s="294">
        <v>209.4</v>
      </c>
      <c r="AE1881" s="294">
        <v>209.4</v>
      </c>
      <c r="AF1881" s="294">
        <v>0.89600000000000002</v>
      </c>
      <c r="AG1881" s="294">
        <v>3539</v>
      </c>
      <c r="AI1881" s="294">
        <v>2.5399999999999999E-2</v>
      </c>
      <c r="AJ1881" s="294">
        <v>5.4</v>
      </c>
      <c r="AK1881" s="294">
        <v>160</v>
      </c>
      <c r="AL1881" s="294">
        <v>0.74390000000000001</v>
      </c>
      <c r="AM1881" s="294">
        <v>1321</v>
      </c>
      <c r="AO1881" s="294">
        <v>0.45679999999999998</v>
      </c>
      <c r="AP1881" s="294">
        <v>10.199999999999999</v>
      </c>
      <c r="AQ1881" s="294">
        <v>160</v>
      </c>
      <c r="AR1881" s="294">
        <v>0.61809999999999998</v>
      </c>
      <c r="AS1881" s="294">
        <v>856</v>
      </c>
      <c r="AU1881" s="294">
        <v>0.1825</v>
      </c>
      <c r="AV1881" s="294">
        <v>6</v>
      </c>
      <c r="AW1881" s="294">
        <v>160</v>
      </c>
      <c r="AX1881" s="294">
        <v>0.64229999999999998</v>
      </c>
      <c r="AY1881" s="294">
        <v>1088</v>
      </c>
      <c r="BA1881" s="294">
        <v>0.3921</v>
      </c>
      <c r="BB1881" s="294">
        <v>48</v>
      </c>
      <c r="BC1881" s="294">
        <v>160</v>
      </c>
      <c r="BD1881" s="294">
        <v>0.8</v>
      </c>
      <c r="BE1881" s="294">
        <v>1991</v>
      </c>
      <c r="BG1881" s="294">
        <v>6.9699999999999998E-2</v>
      </c>
      <c r="BH1881" s="294">
        <v>163.80000000000001</v>
      </c>
      <c r="BI1881" s="294">
        <v>163.80000000000001</v>
      </c>
      <c r="BJ1881" s="294">
        <v>0.88119999999999998</v>
      </c>
      <c r="BK1881" s="294">
        <v>42602</v>
      </c>
      <c r="BM1881" s="294">
        <v>0.3967</v>
      </c>
      <c r="BN1881" s="294">
        <v>207.6</v>
      </c>
      <c r="BO1881" s="294">
        <v>207.6</v>
      </c>
      <c r="BP1881" s="294">
        <v>0.87549999999999994</v>
      </c>
      <c r="BQ1881" s="294">
        <v>60612</v>
      </c>
      <c r="BS1881" s="294">
        <v>0.49630000000000002</v>
      </c>
      <c r="BT1881" s="294">
        <v>241.8</v>
      </c>
      <c r="BU1881" s="294">
        <v>241.8</v>
      </c>
      <c r="BV1881" s="294">
        <v>0.83499999999999996</v>
      </c>
      <c r="BW1881" s="294">
        <v>72121</v>
      </c>
      <c r="BY1881" s="294">
        <v>0.48010000000000003</v>
      </c>
    </row>
    <row r="1882" spans="1:77">
      <c r="A1882" s="301">
        <v>1916</v>
      </c>
      <c r="B1882" s="302" t="s">
        <v>4516</v>
      </c>
      <c r="C1882" s="301" t="s">
        <v>5826</v>
      </c>
      <c r="D1882" s="302" t="s">
        <v>4139</v>
      </c>
      <c r="E1882" s="303">
        <v>278</v>
      </c>
      <c r="F1882" s="294">
        <v>136.19999999999999</v>
      </c>
      <c r="G1882" s="294">
        <v>222.4</v>
      </c>
      <c r="H1882" s="294">
        <v>0.97060000000000002</v>
      </c>
      <c r="I1882" s="294">
        <v>25191</v>
      </c>
      <c r="K1882" s="294">
        <v>0.26469999999999999</v>
      </c>
      <c r="L1882" s="294">
        <v>213.6</v>
      </c>
      <c r="M1882" s="294">
        <v>222.4</v>
      </c>
      <c r="N1882" s="294">
        <v>0.89700000000000002</v>
      </c>
      <c r="O1882" s="294">
        <v>8144</v>
      </c>
      <c r="Q1882" s="294">
        <v>0.32350000000000001</v>
      </c>
      <c r="R1882" s="294">
        <v>148.80000000000001</v>
      </c>
      <c r="S1882" s="294">
        <v>222.4</v>
      </c>
      <c r="T1882" s="294">
        <v>0.90069999999999995</v>
      </c>
      <c r="U1882" s="294">
        <v>10012</v>
      </c>
      <c r="W1882" s="294">
        <v>0.1038</v>
      </c>
      <c r="X1882" s="294">
        <v>54.8</v>
      </c>
      <c r="Y1882" s="294">
        <v>222.4</v>
      </c>
      <c r="Z1882" s="294">
        <v>0.53039999999999998</v>
      </c>
      <c r="AA1882" s="294">
        <v>1712</v>
      </c>
      <c r="AC1882" s="294">
        <v>7.9200000000000007E-2</v>
      </c>
      <c r="AD1882" s="294">
        <v>89.6</v>
      </c>
      <c r="AE1882" s="294">
        <v>222.4</v>
      </c>
      <c r="AF1882" s="294">
        <v>0.77480000000000004</v>
      </c>
      <c r="AG1882" s="294">
        <v>4224</v>
      </c>
      <c r="AI1882" s="294">
        <v>8.1799999999999998E-2</v>
      </c>
      <c r="AJ1882" s="294">
        <v>76</v>
      </c>
      <c r="AK1882" s="294">
        <v>222.4</v>
      </c>
      <c r="AL1882" s="294">
        <v>0.83430000000000004</v>
      </c>
      <c r="AM1882" s="294">
        <v>5256</v>
      </c>
      <c r="AO1882" s="294">
        <v>0.11509999999999999</v>
      </c>
      <c r="AP1882" s="294">
        <v>16</v>
      </c>
      <c r="AQ1882" s="294">
        <v>222.4</v>
      </c>
      <c r="AR1882" s="294">
        <v>0.59450000000000003</v>
      </c>
      <c r="AS1882" s="294">
        <v>2316</v>
      </c>
      <c r="AU1882" s="294">
        <v>0.32729999999999998</v>
      </c>
      <c r="AV1882" s="294">
        <v>12.8</v>
      </c>
      <c r="AW1882" s="294">
        <v>222.4</v>
      </c>
      <c r="AX1882" s="294">
        <v>0.55510000000000004</v>
      </c>
      <c r="AY1882" s="294">
        <v>1956</v>
      </c>
      <c r="BA1882" s="294">
        <v>0.38240000000000002</v>
      </c>
      <c r="BB1882" s="294">
        <v>34</v>
      </c>
      <c r="BC1882" s="294">
        <v>222.4</v>
      </c>
      <c r="BD1882" s="294">
        <v>0.45649999999999996</v>
      </c>
      <c r="BE1882" s="294">
        <v>1780</v>
      </c>
      <c r="BG1882" s="294">
        <v>0.1542</v>
      </c>
      <c r="BH1882" s="294">
        <v>34</v>
      </c>
      <c r="BI1882" s="294">
        <v>222.4</v>
      </c>
      <c r="BJ1882" s="294">
        <v>0.66489999999999994</v>
      </c>
      <c r="BK1882" s="294">
        <v>6300</v>
      </c>
      <c r="BM1882" s="294">
        <v>0.37459999999999999</v>
      </c>
      <c r="BN1882" s="294">
        <v>185.6</v>
      </c>
      <c r="BO1882" s="294">
        <v>222.4</v>
      </c>
      <c r="BP1882" s="294">
        <v>0.67279999999999995</v>
      </c>
      <c r="BQ1882" s="294">
        <v>23496</v>
      </c>
      <c r="BS1882" s="294">
        <v>0.28000000000000003</v>
      </c>
      <c r="BT1882" s="294">
        <v>180</v>
      </c>
      <c r="BU1882" s="294">
        <v>222.4</v>
      </c>
      <c r="BV1882" s="294">
        <v>0.65490000000000004</v>
      </c>
      <c r="BW1882" s="294">
        <v>19664</v>
      </c>
      <c r="BY1882" s="294">
        <v>0.22420000000000001</v>
      </c>
    </row>
    <row r="1883" spans="1:77">
      <c r="A1883" s="301">
        <v>1917</v>
      </c>
      <c r="B1883" s="302" t="s">
        <v>4516</v>
      </c>
      <c r="C1883" s="301" t="s">
        <v>5827</v>
      </c>
      <c r="D1883" s="302" t="s">
        <v>4652</v>
      </c>
      <c r="E1883" s="303">
        <v>367</v>
      </c>
      <c r="F1883" s="294">
        <v>0</v>
      </c>
      <c r="G1883" s="294">
        <v>293.60000000000002</v>
      </c>
      <c r="H1883" s="294" t="e">
        <v>#DIV/0!</v>
      </c>
      <c r="I1883" s="294">
        <v>0</v>
      </c>
      <c r="K1883" s="294" t="s">
        <v>3983</v>
      </c>
      <c r="L1883" s="294">
        <v>0</v>
      </c>
      <c r="M1883" s="294">
        <v>293.60000000000002</v>
      </c>
      <c r="N1883" s="294" t="e">
        <v>#DIV/0!</v>
      </c>
      <c r="O1883" s="294">
        <v>0</v>
      </c>
      <c r="Q1883" s="294" t="s">
        <v>3983</v>
      </c>
      <c r="R1883" s="294">
        <v>0</v>
      </c>
      <c r="S1883" s="294">
        <v>293.60000000000002</v>
      </c>
      <c r="T1883" s="294" t="e">
        <v>#DIV/0!</v>
      </c>
      <c r="U1883" s="294">
        <v>0</v>
      </c>
      <c r="W1883" s="294" t="s">
        <v>3983</v>
      </c>
      <c r="X1883" s="294">
        <v>0</v>
      </c>
      <c r="Y1883" s="294">
        <v>293.60000000000002</v>
      </c>
      <c r="Z1883" s="294" t="e">
        <v>#DIV/0!</v>
      </c>
      <c r="AA1883" s="294">
        <v>0</v>
      </c>
      <c r="AC1883" s="294" t="s">
        <v>3983</v>
      </c>
      <c r="AD1883" s="294">
        <v>0</v>
      </c>
      <c r="AE1883" s="294">
        <v>0</v>
      </c>
      <c r="AF1883" s="294" t="e">
        <v>#DIV/0!</v>
      </c>
      <c r="AG1883" s="294">
        <v>0</v>
      </c>
      <c r="AI1883" s="294" t="s">
        <v>3983</v>
      </c>
      <c r="AJ1883" s="294">
        <v>0</v>
      </c>
      <c r="AK1883" s="294">
        <v>0</v>
      </c>
      <c r="AL1883" s="294" t="e">
        <v>#DIV/0!</v>
      </c>
      <c r="AM1883" s="294">
        <v>0</v>
      </c>
      <c r="AO1883" s="294" t="s">
        <v>3983</v>
      </c>
      <c r="AP1883" s="294">
        <v>0</v>
      </c>
      <c r="AQ1883" s="294">
        <v>0</v>
      </c>
      <c r="AR1883" s="294" t="e">
        <v>#DIV/0!</v>
      </c>
      <c r="AS1883" s="294">
        <v>0</v>
      </c>
      <c r="AU1883" s="294" t="s">
        <v>3983</v>
      </c>
      <c r="AV1883" s="294">
        <v>0</v>
      </c>
      <c r="AW1883" s="294">
        <v>0</v>
      </c>
      <c r="AX1883" s="294" t="e">
        <v>#DIV/0!</v>
      </c>
      <c r="AY1883" s="294">
        <v>0</v>
      </c>
      <c r="BA1883" s="294" t="s">
        <v>3983</v>
      </c>
      <c r="BB1883" s="294">
        <v>0</v>
      </c>
      <c r="BC1883" s="294">
        <v>0</v>
      </c>
      <c r="BD1883" s="294" t="e">
        <v>#DIV/0!</v>
      </c>
      <c r="BE1883" s="294">
        <v>0</v>
      </c>
      <c r="BG1883" s="294" t="s">
        <v>3983</v>
      </c>
      <c r="BH1883" s="294">
        <v>0</v>
      </c>
      <c r="BI1883" s="294">
        <v>0</v>
      </c>
      <c r="BJ1883" s="294" t="e">
        <v>#DIV/0!</v>
      </c>
      <c r="BK1883" s="294">
        <v>0</v>
      </c>
      <c r="BM1883" s="294" t="s">
        <v>3983</v>
      </c>
      <c r="BN1883" s="294">
        <v>0</v>
      </c>
      <c r="BO1883" s="294">
        <v>0</v>
      </c>
      <c r="BP1883" s="294" t="e">
        <v>#DIV/0!</v>
      </c>
      <c r="BQ1883" s="294">
        <v>0</v>
      </c>
      <c r="BS1883" s="294" t="s">
        <v>3983</v>
      </c>
      <c r="BT1883" s="294">
        <v>0</v>
      </c>
      <c r="BU1883" s="294">
        <v>0</v>
      </c>
      <c r="BV1883" s="294" t="e">
        <v>#DIV/0!</v>
      </c>
      <c r="BW1883" s="294">
        <v>0</v>
      </c>
      <c r="BY1883" s="294" t="s">
        <v>3983</v>
      </c>
    </row>
    <row r="1884" spans="1:77">
      <c r="A1884" s="301">
        <v>1918</v>
      </c>
      <c r="B1884" s="302" t="s">
        <v>4516</v>
      </c>
      <c r="C1884" s="301" t="s">
        <v>5828</v>
      </c>
      <c r="D1884" s="302" t="s">
        <v>4051</v>
      </c>
      <c r="E1884" s="303">
        <v>166.67</v>
      </c>
      <c r="F1884" s="294">
        <v>0</v>
      </c>
      <c r="G1884" s="294">
        <v>0</v>
      </c>
      <c r="H1884" s="294" t="e">
        <v>#DIV/0!</v>
      </c>
      <c r="I1884" s="294">
        <v>0</v>
      </c>
      <c r="K1884" s="294">
        <v>0</v>
      </c>
      <c r="L1884" s="294">
        <v>0</v>
      </c>
      <c r="M1884" s="294">
        <v>133.33600000000001</v>
      </c>
      <c r="N1884" s="294">
        <v>0.90349999999999997</v>
      </c>
      <c r="O1884" s="294">
        <v>262</v>
      </c>
      <c r="Q1884" s="294">
        <v>2.8E-3</v>
      </c>
      <c r="R1884" s="294">
        <v>132</v>
      </c>
      <c r="S1884" s="294">
        <v>133.33600000000001</v>
      </c>
      <c r="T1884" s="294">
        <v>0.76800000000000002</v>
      </c>
      <c r="U1884" s="294">
        <v>21738</v>
      </c>
      <c r="W1884" s="294">
        <v>0.29780000000000001</v>
      </c>
      <c r="X1884" s="294">
        <v>126</v>
      </c>
      <c r="Y1884" s="294">
        <v>133.33600000000001</v>
      </c>
      <c r="Z1884" s="294">
        <v>0.73109999999999997</v>
      </c>
      <c r="AA1884" s="294">
        <v>15180</v>
      </c>
      <c r="AC1884" s="294">
        <v>0.2215</v>
      </c>
      <c r="AD1884" s="294">
        <v>114</v>
      </c>
      <c r="AE1884" s="294">
        <v>133.33600000000001</v>
      </c>
      <c r="AF1884" s="294">
        <v>0.71350000000000002</v>
      </c>
      <c r="AG1884" s="294">
        <v>11800</v>
      </c>
      <c r="AI1884" s="294">
        <v>0.19500000000000001</v>
      </c>
      <c r="AJ1884" s="294">
        <v>142</v>
      </c>
      <c r="AK1884" s="294">
        <v>142</v>
      </c>
      <c r="AL1884" s="294">
        <v>0.74760000000000004</v>
      </c>
      <c r="AM1884" s="294">
        <v>29200</v>
      </c>
      <c r="AO1884" s="294">
        <v>0.38200000000000001</v>
      </c>
      <c r="AP1884" s="294">
        <v>162</v>
      </c>
      <c r="AQ1884" s="294">
        <v>162</v>
      </c>
      <c r="AR1884" s="294">
        <v>0.73949999999999994</v>
      </c>
      <c r="AS1884" s="294">
        <v>38720</v>
      </c>
      <c r="AU1884" s="294">
        <v>0.43440000000000001</v>
      </c>
      <c r="AV1884" s="294">
        <v>164</v>
      </c>
      <c r="AW1884" s="294">
        <v>164</v>
      </c>
      <c r="AX1884" s="294">
        <v>0.71279999999999999</v>
      </c>
      <c r="AY1884" s="294">
        <v>19300</v>
      </c>
      <c r="BA1884" s="294">
        <v>0.2293</v>
      </c>
      <c r="BB1884" s="294">
        <v>0</v>
      </c>
      <c r="BC1884" s="294">
        <v>133.33600000000001</v>
      </c>
      <c r="BD1884" s="294">
        <v>1</v>
      </c>
      <c r="BE1884" s="294">
        <v>400</v>
      </c>
      <c r="BG1884" s="294">
        <v>3.2000000000000002E-3</v>
      </c>
      <c r="BH1884" s="294">
        <v>42</v>
      </c>
      <c r="BI1884" s="294">
        <v>133.33600000000001</v>
      </c>
      <c r="BJ1884" s="294">
        <v>0.83340000000000003</v>
      </c>
      <c r="BK1884" s="294">
        <v>5000</v>
      </c>
      <c r="BM1884" s="294">
        <v>0.192</v>
      </c>
      <c r="BN1884" s="294">
        <v>148</v>
      </c>
      <c r="BO1884" s="294">
        <v>150</v>
      </c>
      <c r="BP1884" s="294">
        <v>0.70089999999999997</v>
      </c>
      <c r="BQ1884" s="294">
        <v>11340</v>
      </c>
      <c r="BS1884" s="294">
        <v>0.16270000000000001</v>
      </c>
      <c r="BT1884" s="294">
        <v>178</v>
      </c>
      <c r="BU1884" s="294">
        <v>178</v>
      </c>
      <c r="BV1884" s="294">
        <v>0.73829999999999996</v>
      </c>
      <c r="BW1884" s="294">
        <v>27456</v>
      </c>
      <c r="BY1884" s="294">
        <v>0.28079999999999999</v>
      </c>
    </row>
    <row r="1885" spans="1:77">
      <c r="A1885" s="301">
        <v>1919</v>
      </c>
      <c r="B1885" s="302" t="s">
        <v>4027</v>
      </c>
      <c r="C1885" s="301" t="s">
        <v>5829</v>
      </c>
      <c r="D1885" s="302" t="s">
        <v>4139</v>
      </c>
      <c r="E1885" s="303">
        <v>388.9</v>
      </c>
      <c r="F1885" s="294">
        <v>124.5</v>
      </c>
      <c r="G1885" s="294">
        <v>311.12</v>
      </c>
      <c r="H1885" s="294">
        <v>0.75409999999999999</v>
      </c>
      <c r="I1885" s="294">
        <v>8370</v>
      </c>
      <c r="K1885" s="294">
        <v>0.12379999999999999</v>
      </c>
      <c r="L1885" s="294">
        <v>129</v>
      </c>
      <c r="M1885" s="294">
        <v>311.12</v>
      </c>
      <c r="N1885" s="294">
        <v>0.70319999999999994</v>
      </c>
      <c r="O1885" s="294">
        <v>7320</v>
      </c>
      <c r="Q1885" s="294">
        <v>0.1085</v>
      </c>
      <c r="R1885" s="294">
        <v>159</v>
      </c>
      <c r="S1885" s="294">
        <v>311.12</v>
      </c>
      <c r="T1885" s="294">
        <v>0.86849999999999994</v>
      </c>
      <c r="U1885" s="294">
        <v>20400</v>
      </c>
      <c r="W1885" s="294">
        <v>0.20519999999999999</v>
      </c>
      <c r="X1885" s="294">
        <v>229.2</v>
      </c>
      <c r="Y1885" s="294">
        <v>311.12</v>
      </c>
      <c r="Z1885" s="294">
        <v>0.89319999999999999</v>
      </c>
      <c r="AA1885" s="294">
        <v>27330</v>
      </c>
      <c r="AC1885" s="294">
        <v>0.1794</v>
      </c>
      <c r="AD1885" s="294">
        <v>149.1</v>
      </c>
      <c r="AE1885" s="294">
        <v>311.12</v>
      </c>
      <c r="AF1885" s="294">
        <v>0.8105</v>
      </c>
      <c r="AG1885" s="294">
        <v>12060</v>
      </c>
      <c r="AI1885" s="294">
        <v>0.1341</v>
      </c>
      <c r="AJ1885" s="294">
        <v>54</v>
      </c>
      <c r="AK1885" s="294">
        <v>311.12</v>
      </c>
      <c r="AL1885" s="294">
        <v>0.4824</v>
      </c>
      <c r="AM1885" s="294">
        <v>1230</v>
      </c>
      <c r="AO1885" s="294">
        <v>6.5600000000000006E-2</v>
      </c>
      <c r="AP1885" s="294">
        <v>57.6</v>
      </c>
      <c r="AQ1885" s="294">
        <v>311.12</v>
      </c>
      <c r="AR1885" s="294">
        <v>0.47059999999999996</v>
      </c>
      <c r="AS1885" s="294">
        <v>2400</v>
      </c>
      <c r="AU1885" s="294">
        <v>0.11899999999999999</v>
      </c>
      <c r="AV1885" s="294">
        <v>8.4</v>
      </c>
      <c r="AW1885" s="294">
        <v>311.12</v>
      </c>
      <c r="AX1885" s="294">
        <v>0.42969999999999997</v>
      </c>
      <c r="AY1885" s="294">
        <v>1740</v>
      </c>
      <c r="AZ1885" s="294" t="e">
        <f>AY1885-#REF!</f>
        <v>#REF!</v>
      </c>
      <c r="BA1885" s="294">
        <v>0.66959999999999997</v>
      </c>
      <c r="BB1885" s="294">
        <v>0</v>
      </c>
      <c r="BC1885" s="294">
        <v>311.12</v>
      </c>
      <c r="BD1885" s="294">
        <v>0.56930000000000003</v>
      </c>
      <c r="BE1885" s="294">
        <v>1110</v>
      </c>
      <c r="BG1885" s="294">
        <v>8.0000000000000004E-4</v>
      </c>
      <c r="BH1885" s="294">
        <v>0</v>
      </c>
      <c r="BI1885" s="294">
        <v>311.12</v>
      </c>
      <c r="BJ1885" s="294" t="e">
        <v>#DIV/0!</v>
      </c>
      <c r="BK1885" s="294">
        <v>0</v>
      </c>
      <c r="BM1885" s="294">
        <v>0</v>
      </c>
      <c r="BN1885" s="294">
        <v>0</v>
      </c>
      <c r="BO1885" s="294">
        <v>311.12</v>
      </c>
      <c r="BP1885" s="294" t="e">
        <v>#DIV/0!</v>
      </c>
      <c r="BQ1885" s="294">
        <v>0</v>
      </c>
      <c r="BS1885" s="294">
        <v>0</v>
      </c>
      <c r="BT1885" s="294">
        <v>0</v>
      </c>
      <c r="BU1885" s="294">
        <v>311.12</v>
      </c>
      <c r="BV1885" s="294" t="e">
        <v>#DIV/0!</v>
      </c>
      <c r="BW1885" s="294">
        <v>0</v>
      </c>
      <c r="BY1885" s="294">
        <v>0</v>
      </c>
    </row>
    <row r="1886" spans="1:77">
      <c r="A1886" s="301">
        <v>1920</v>
      </c>
      <c r="B1886" s="302" t="s">
        <v>4027</v>
      </c>
      <c r="C1886" s="301" t="s">
        <v>5830</v>
      </c>
      <c r="D1886" s="302" t="s">
        <v>5831</v>
      </c>
      <c r="E1886" s="303">
        <v>9900</v>
      </c>
      <c r="F1886" s="294">
        <v>8080</v>
      </c>
      <c r="G1886" s="294">
        <v>8080</v>
      </c>
      <c r="H1886" s="294">
        <v>0.98580000000000001</v>
      </c>
      <c r="I1886" s="294">
        <v>3561680</v>
      </c>
      <c r="J1886" s="294" t="e">
        <f>I1886-#REF!</f>
        <v>#REF!</v>
      </c>
      <c r="K1886" s="294">
        <v>0.62109999999999999</v>
      </c>
      <c r="L1886" s="294">
        <v>8530</v>
      </c>
      <c r="M1886" s="294">
        <v>8530</v>
      </c>
      <c r="N1886" s="294">
        <v>0.97250000000000003</v>
      </c>
      <c r="O1886" s="294">
        <v>2760120</v>
      </c>
      <c r="Q1886" s="294">
        <v>0.44729999999999998</v>
      </c>
      <c r="R1886" s="294">
        <v>5580</v>
      </c>
      <c r="S1886" s="294">
        <v>5580</v>
      </c>
      <c r="T1886" s="294">
        <v>0.98919999999999997</v>
      </c>
      <c r="U1886" s="294">
        <v>1924360</v>
      </c>
      <c r="W1886" s="294">
        <v>0.48420000000000002</v>
      </c>
      <c r="X1886" s="294">
        <v>8460</v>
      </c>
      <c r="Y1886" s="294">
        <v>8460</v>
      </c>
      <c r="Z1886" s="294">
        <v>0.99480000000000002</v>
      </c>
      <c r="AA1886" s="294">
        <v>4443080</v>
      </c>
      <c r="AB1886" s="294" t="e">
        <f>AA1886-#REF!</f>
        <v>#REF!</v>
      </c>
      <c r="AC1886" s="294">
        <v>0.70960000000000001</v>
      </c>
      <c r="AD1886" s="294">
        <v>8310</v>
      </c>
      <c r="AE1886" s="294">
        <v>8316</v>
      </c>
      <c r="AF1886" s="294">
        <v>0.99360000000000004</v>
      </c>
      <c r="AG1886" s="294">
        <v>3406520</v>
      </c>
      <c r="AI1886" s="294">
        <v>0.55459999999999998</v>
      </c>
      <c r="AJ1886" s="294">
        <v>5630</v>
      </c>
      <c r="AK1886" s="294">
        <v>7920</v>
      </c>
      <c r="AL1886" s="294">
        <v>0.98460000000000003</v>
      </c>
      <c r="AM1886" s="294">
        <v>2755280</v>
      </c>
      <c r="AN1886" s="294" t="e">
        <f>AM1886-#REF!</f>
        <v>#REF!</v>
      </c>
      <c r="AO1886" s="294">
        <v>0.69040000000000001</v>
      </c>
      <c r="AP1886" s="294">
        <v>5600</v>
      </c>
      <c r="AQ1886" s="294">
        <v>7920</v>
      </c>
      <c r="AR1886" s="294">
        <v>0.98629999999999995</v>
      </c>
      <c r="AS1886" s="294">
        <v>2679020</v>
      </c>
      <c r="AT1886" s="294" t="e">
        <f>AS1886-#REF!</f>
        <v>#REF!</v>
      </c>
      <c r="AU1886" s="294">
        <v>0.65200000000000002</v>
      </c>
      <c r="AV1886" s="294">
        <v>7730</v>
      </c>
      <c r="AW1886" s="294">
        <v>7920</v>
      </c>
      <c r="AX1886" s="294">
        <v>0.99160000000000004</v>
      </c>
      <c r="AY1886" s="294">
        <v>2771540</v>
      </c>
      <c r="BA1886" s="294">
        <v>0.50219999999999998</v>
      </c>
      <c r="BB1886" s="294">
        <v>6620</v>
      </c>
      <c r="BC1886" s="294">
        <v>7920</v>
      </c>
      <c r="BD1886" s="294">
        <v>0.99280000000000002</v>
      </c>
      <c r="BE1886" s="294">
        <v>2766380</v>
      </c>
      <c r="BG1886" s="294">
        <v>0.56579999999999997</v>
      </c>
      <c r="BH1886" s="294">
        <v>8160</v>
      </c>
      <c r="BI1886" s="294">
        <v>8160</v>
      </c>
      <c r="BJ1886" s="294">
        <v>0.9919</v>
      </c>
      <c r="BK1886" s="294">
        <v>3580580</v>
      </c>
      <c r="BM1886" s="294">
        <v>0.59460000000000002</v>
      </c>
      <c r="BN1886" s="294">
        <v>8260</v>
      </c>
      <c r="BO1886" s="294">
        <v>8260</v>
      </c>
      <c r="BP1886" s="294">
        <v>0.98919999999999997</v>
      </c>
      <c r="BQ1886" s="294">
        <v>4251580</v>
      </c>
      <c r="BR1886" s="294" t="e">
        <f>BQ1886-#REF!</f>
        <v>#REF!</v>
      </c>
      <c r="BS1886" s="294">
        <v>0.77439999999999998</v>
      </c>
      <c r="BT1886" s="294">
        <v>8300</v>
      </c>
      <c r="BU1886" s="294">
        <v>8300</v>
      </c>
      <c r="BV1886" s="294">
        <v>0.99109999999999998</v>
      </c>
      <c r="BW1886" s="294">
        <v>4473500</v>
      </c>
      <c r="BX1886" s="294" t="e">
        <f>BW1886-#REF!</f>
        <v>#REF!</v>
      </c>
      <c r="BY1886" s="294">
        <v>0.73089999999999999</v>
      </c>
    </row>
    <row r="1887" spans="1:77">
      <c r="A1887" s="301">
        <v>1921</v>
      </c>
      <c r="B1887" s="302" t="s">
        <v>4027</v>
      </c>
      <c r="C1887" s="301" t="s">
        <v>5832</v>
      </c>
      <c r="D1887" s="302" t="s">
        <v>4139</v>
      </c>
      <c r="E1887" s="303">
        <v>180</v>
      </c>
      <c r="F1887" s="294">
        <v>8.5350000000000001</v>
      </c>
      <c r="G1887" s="294">
        <v>9</v>
      </c>
      <c r="H1887" s="294">
        <v>0.91739999999999999</v>
      </c>
      <c r="I1887" s="294">
        <v>1065</v>
      </c>
      <c r="K1887" s="294">
        <v>2.69E-2</v>
      </c>
      <c r="L1887" s="294">
        <v>4.4950000000000001</v>
      </c>
      <c r="M1887" s="294">
        <v>9</v>
      </c>
      <c r="N1887" s="294">
        <v>0.9133</v>
      </c>
      <c r="O1887" s="294">
        <v>1294</v>
      </c>
      <c r="Q1887" s="294">
        <v>3.1699999999999999E-2</v>
      </c>
      <c r="R1887" s="294">
        <v>4.335</v>
      </c>
      <c r="S1887" s="294">
        <v>9</v>
      </c>
      <c r="T1887" s="294">
        <v>0.89839999999999998</v>
      </c>
      <c r="U1887" s="294">
        <v>1131</v>
      </c>
      <c r="W1887" s="294">
        <v>2.9100000000000001E-2</v>
      </c>
      <c r="X1887" s="294">
        <v>4.4349999999999996</v>
      </c>
      <c r="Y1887" s="294">
        <v>9</v>
      </c>
      <c r="Z1887" s="294">
        <v>0.92979999999999996</v>
      </c>
      <c r="AA1887" s="294">
        <v>1204</v>
      </c>
      <c r="AC1887" s="294">
        <v>2.9000000000000001E-2</v>
      </c>
      <c r="AD1887" s="294">
        <v>4.2549999999999999</v>
      </c>
      <c r="AE1887" s="294">
        <v>9</v>
      </c>
      <c r="AF1887" s="294">
        <v>0.93469999999999998</v>
      </c>
      <c r="AG1887" s="294">
        <v>1116</v>
      </c>
      <c r="AI1887" s="294">
        <v>2.6700000000000002E-2</v>
      </c>
      <c r="AJ1887" s="294">
        <v>3.7149999999999999</v>
      </c>
      <c r="AK1887" s="294">
        <v>9</v>
      </c>
      <c r="AL1887" s="294">
        <v>0.94509999999999994</v>
      </c>
      <c r="AM1887" s="294">
        <v>1205</v>
      </c>
      <c r="AO1887" s="294">
        <v>2.9499999999999998E-2</v>
      </c>
      <c r="AP1887" s="294">
        <v>5.2149999999999999</v>
      </c>
      <c r="AQ1887" s="294">
        <v>9</v>
      </c>
      <c r="AR1887" s="294">
        <v>0.94930000000000003</v>
      </c>
      <c r="AS1887" s="294">
        <v>954</v>
      </c>
      <c r="AU1887" s="294">
        <v>2.2499999999999999E-2</v>
      </c>
      <c r="AV1887" s="294">
        <v>4.3150000000000004</v>
      </c>
      <c r="AW1887" s="294">
        <v>9</v>
      </c>
      <c r="AX1887" s="294">
        <v>0.96609999999999996</v>
      </c>
      <c r="AY1887" s="294">
        <v>826</v>
      </c>
      <c r="BA1887" s="294">
        <v>1.9800000000000002E-2</v>
      </c>
      <c r="BB1887" s="294">
        <v>58.314999999999998</v>
      </c>
      <c r="BC1887" s="294">
        <v>58</v>
      </c>
      <c r="BD1887" s="294">
        <v>0.98139999999999994</v>
      </c>
      <c r="BE1887" s="294">
        <v>1370</v>
      </c>
      <c r="BG1887" s="294">
        <v>2.9600000000000001E-2</v>
      </c>
      <c r="BH1887" s="294">
        <v>0</v>
      </c>
      <c r="BI1887" s="294">
        <v>0</v>
      </c>
      <c r="BJ1887" s="294" t="e">
        <v>#DIV/0!</v>
      </c>
      <c r="BK1887" s="294">
        <v>0</v>
      </c>
      <c r="BM1887" s="294">
        <v>0</v>
      </c>
      <c r="BN1887" s="294">
        <v>3.915</v>
      </c>
      <c r="BO1887" s="294">
        <v>9</v>
      </c>
      <c r="BP1887" s="294">
        <v>0.99690000000000001</v>
      </c>
      <c r="BQ1887" s="294">
        <v>936</v>
      </c>
      <c r="BS1887" s="294">
        <v>2.3300000000000001E-2</v>
      </c>
      <c r="BT1887" s="294">
        <v>3.8149999999999999</v>
      </c>
      <c r="BU1887" s="294">
        <v>9</v>
      </c>
      <c r="BV1887" s="294">
        <v>0.94130000000000003</v>
      </c>
      <c r="BW1887" s="294">
        <v>673</v>
      </c>
      <c r="BY1887" s="294">
        <v>1.6E-2</v>
      </c>
    </row>
    <row r="1888" spans="1:77">
      <c r="A1888" s="301">
        <v>1922</v>
      </c>
      <c r="B1888" s="302" t="s">
        <v>4027</v>
      </c>
      <c r="C1888" s="301" t="s">
        <v>5833</v>
      </c>
      <c r="D1888" s="302" t="s">
        <v>4051</v>
      </c>
      <c r="E1888" s="303">
        <v>131.11000000000001</v>
      </c>
      <c r="F1888" s="294">
        <v>4</v>
      </c>
      <c r="G1888" s="294">
        <v>0</v>
      </c>
      <c r="H1888" s="294">
        <v>0.99670000000000003</v>
      </c>
      <c r="I1888" s="294">
        <v>533</v>
      </c>
      <c r="K1888" s="294" t="s">
        <v>3983</v>
      </c>
      <c r="L1888" s="294">
        <v>4</v>
      </c>
      <c r="M1888" s="294">
        <v>0</v>
      </c>
      <c r="N1888" s="294">
        <v>0.99229999999999996</v>
      </c>
      <c r="O1888" s="294">
        <v>901</v>
      </c>
      <c r="Q1888" s="294" t="s">
        <v>3983</v>
      </c>
      <c r="R1888" s="294">
        <v>5.4</v>
      </c>
      <c r="S1888" s="294">
        <v>0</v>
      </c>
      <c r="T1888" s="294">
        <v>0.99670000000000003</v>
      </c>
      <c r="U1888" s="294">
        <v>1203</v>
      </c>
      <c r="W1888" s="294" t="s">
        <v>3983</v>
      </c>
      <c r="X1888" s="294">
        <v>5.4</v>
      </c>
      <c r="Y1888" s="294">
        <v>0</v>
      </c>
      <c r="Z1888" s="294">
        <v>0.99839999999999995</v>
      </c>
      <c r="AA1888" s="294">
        <v>1224</v>
      </c>
      <c r="AC1888" s="294" t="s">
        <v>3983</v>
      </c>
      <c r="AD1888" s="294">
        <v>4.76</v>
      </c>
      <c r="AE1888" s="294">
        <v>0</v>
      </c>
      <c r="AF1888" s="294">
        <v>0.99349999999999994</v>
      </c>
      <c r="AG1888" s="294">
        <v>1220</v>
      </c>
      <c r="AI1888" s="294" t="s">
        <v>3983</v>
      </c>
      <c r="AJ1888" s="294">
        <v>6.4</v>
      </c>
      <c r="AK1888" s="294">
        <v>0</v>
      </c>
      <c r="AL1888" s="294">
        <v>0.99</v>
      </c>
      <c r="AM1888" s="294">
        <v>1276</v>
      </c>
      <c r="AO1888" s="294" t="s">
        <v>3983</v>
      </c>
      <c r="AP1888" s="294">
        <v>3.9</v>
      </c>
      <c r="AQ1888" s="294">
        <v>0</v>
      </c>
      <c r="AR1888" s="294">
        <v>0.89749999999999996</v>
      </c>
      <c r="AS1888" s="294">
        <v>814</v>
      </c>
      <c r="AU1888" s="294" t="s">
        <v>3983</v>
      </c>
      <c r="AV1888" s="294">
        <v>5.35</v>
      </c>
      <c r="AW1888" s="294">
        <v>0</v>
      </c>
      <c r="AX1888" s="294">
        <v>1</v>
      </c>
      <c r="AY1888" s="294">
        <v>740</v>
      </c>
      <c r="BA1888" s="294" t="s">
        <v>3983</v>
      </c>
      <c r="BB1888" s="294">
        <v>3</v>
      </c>
      <c r="BC1888" s="294">
        <v>0</v>
      </c>
      <c r="BD1888" s="294">
        <v>0.99690000000000001</v>
      </c>
      <c r="BE1888" s="294">
        <v>634</v>
      </c>
      <c r="BG1888" s="294" t="s">
        <v>3983</v>
      </c>
      <c r="BH1888" s="294">
        <v>4.28</v>
      </c>
      <c r="BI1888" s="294">
        <v>0</v>
      </c>
      <c r="BJ1888" s="294">
        <v>1</v>
      </c>
      <c r="BK1888" s="294">
        <v>1197</v>
      </c>
      <c r="BM1888" s="294" t="s">
        <v>3983</v>
      </c>
      <c r="BN1888" s="294">
        <v>5.46</v>
      </c>
      <c r="BO1888" s="294">
        <v>0</v>
      </c>
      <c r="BP1888" s="294">
        <v>1</v>
      </c>
      <c r="BQ1888" s="294">
        <v>891</v>
      </c>
      <c r="BS1888" s="294" t="s">
        <v>3983</v>
      </c>
      <c r="BT1888" s="294">
        <v>7.1</v>
      </c>
      <c r="BU1888" s="294">
        <v>0</v>
      </c>
      <c r="BV1888" s="294">
        <v>1</v>
      </c>
      <c r="BW1888" s="294">
        <v>645</v>
      </c>
      <c r="BY1888" s="294" t="s">
        <v>3983</v>
      </c>
    </row>
    <row r="1889" spans="1:77">
      <c r="A1889" s="301">
        <v>1923</v>
      </c>
      <c r="B1889" s="302" t="s">
        <v>4027</v>
      </c>
      <c r="C1889" s="301" t="s">
        <v>5834</v>
      </c>
      <c r="D1889" s="302" t="s">
        <v>4139</v>
      </c>
      <c r="E1889" s="303">
        <v>750</v>
      </c>
      <c r="F1889" s="294">
        <v>485.64</v>
      </c>
      <c r="G1889" s="294">
        <v>600</v>
      </c>
      <c r="H1889" s="294">
        <v>0.99149999999999994</v>
      </c>
      <c r="I1889" s="294">
        <v>159597</v>
      </c>
      <c r="K1889" s="294">
        <v>0.46039999999999998</v>
      </c>
      <c r="L1889" s="294">
        <v>503.1</v>
      </c>
      <c r="M1889" s="294">
        <v>600</v>
      </c>
      <c r="N1889" s="294">
        <v>0.99060000000000004</v>
      </c>
      <c r="O1889" s="294">
        <v>156267</v>
      </c>
      <c r="Q1889" s="294">
        <v>0.42149999999999999</v>
      </c>
      <c r="R1889" s="294">
        <v>479.7</v>
      </c>
      <c r="S1889" s="294">
        <v>600</v>
      </c>
      <c r="T1889" s="294">
        <v>0.9909</v>
      </c>
      <c r="U1889" s="294">
        <v>153693</v>
      </c>
      <c r="W1889" s="294">
        <v>0.4491</v>
      </c>
      <c r="X1889" s="294">
        <v>512.64</v>
      </c>
      <c r="Y1889" s="294">
        <v>600</v>
      </c>
      <c r="Z1889" s="294">
        <v>0.99229999999999996</v>
      </c>
      <c r="AA1889" s="294">
        <v>166734</v>
      </c>
      <c r="AC1889" s="294">
        <v>0.44059999999999999</v>
      </c>
      <c r="AD1889" s="294">
        <v>508.32</v>
      </c>
      <c r="AE1889" s="294">
        <v>600</v>
      </c>
      <c r="AF1889" s="294">
        <v>0.99019999999999997</v>
      </c>
      <c r="AG1889" s="294">
        <v>169155</v>
      </c>
      <c r="AI1889" s="294">
        <v>0.45169999999999999</v>
      </c>
      <c r="AJ1889" s="294">
        <v>508.32</v>
      </c>
      <c r="AK1889" s="294">
        <v>600</v>
      </c>
      <c r="AL1889" s="294">
        <v>0.98809999999999998</v>
      </c>
      <c r="AM1889" s="294">
        <v>167940</v>
      </c>
      <c r="AO1889" s="294">
        <v>0.46439999999999998</v>
      </c>
      <c r="AP1889" s="294">
        <v>516.96</v>
      </c>
      <c r="AQ1889" s="294">
        <v>600</v>
      </c>
      <c r="AR1889" s="294">
        <v>0.99249999999999994</v>
      </c>
      <c r="AS1889" s="294">
        <v>171369</v>
      </c>
      <c r="AU1889" s="294">
        <v>0.44890000000000002</v>
      </c>
      <c r="AV1889" s="294">
        <v>502.92</v>
      </c>
      <c r="AW1889" s="294">
        <v>600</v>
      </c>
      <c r="AX1889" s="294">
        <v>0.98699999999999999</v>
      </c>
      <c r="AY1889" s="294">
        <v>140049</v>
      </c>
      <c r="BA1889" s="294">
        <v>0.39190000000000003</v>
      </c>
      <c r="BB1889" s="294">
        <v>508.68</v>
      </c>
      <c r="BC1889" s="294">
        <v>600</v>
      </c>
      <c r="BD1889" s="294">
        <v>0.98780000000000001</v>
      </c>
      <c r="BE1889" s="294">
        <v>175536</v>
      </c>
      <c r="BG1889" s="294">
        <v>0.46960000000000002</v>
      </c>
      <c r="BH1889" s="294">
        <v>500.04</v>
      </c>
      <c r="BI1889" s="294">
        <v>600</v>
      </c>
      <c r="BJ1889" s="294">
        <v>0.98629999999999995</v>
      </c>
      <c r="BK1889" s="294">
        <v>174249</v>
      </c>
      <c r="BM1889" s="294">
        <v>0.47489999999999999</v>
      </c>
      <c r="BN1889" s="294">
        <v>504.36</v>
      </c>
      <c r="BO1889" s="294">
        <v>600</v>
      </c>
      <c r="BP1889" s="294">
        <v>0.98860000000000003</v>
      </c>
      <c r="BQ1889" s="294">
        <v>160605</v>
      </c>
      <c r="BS1889" s="294">
        <v>0.47939999999999999</v>
      </c>
      <c r="BT1889" s="294">
        <v>514.44000000000005</v>
      </c>
      <c r="BU1889" s="294">
        <v>600</v>
      </c>
      <c r="BV1889" s="294">
        <v>0.98770000000000002</v>
      </c>
      <c r="BW1889" s="294">
        <v>181359</v>
      </c>
      <c r="BY1889" s="294">
        <v>0.47970000000000002</v>
      </c>
    </row>
    <row r="1890" spans="1:77">
      <c r="A1890" s="301">
        <v>1924</v>
      </c>
      <c r="B1890" s="302" t="s">
        <v>4027</v>
      </c>
      <c r="C1890" s="301" t="s">
        <v>5835</v>
      </c>
      <c r="D1890" s="302" t="s">
        <v>4139</v>
      </c>
      <c r="E1890" s="303">
        <v>2700</v>
      </c>
      <c r="F1890" s="294">
        <v>2256</v>
      </c>
      <c r="G1890" s="294">
        <v>2256</v>
      </c>
      <c r="H1890" s="294">
        <v>0.98239999999999994</v>
      </c>
      <c r="I1890" s="294">
        <v>984360</v>
      </c>
      <c r="J1890" s="294" t="e">
        <f>I1890-#REF!</f>
        <v>#REF!</v>
      </c>
      <c r="K1890" s="294">
        <v>0.6169</v>
      </c>
      <c r="L1890" s="294">
        <v>660</v>
      </c>
      <c r="M1890" s="294">
        <v>2160</v>
      </c>
      <c r="N1890" s="294">
        <v>0.98609999999999998</v>
      </c>
      <c r="O1890" s="294">
        <v>748440</v>
      </c>
      <c r="Q1890" s="294">
        <v>1.6476999999999999</v>
      </c>
      <c r="R1890" s="294">
        <v>234</v>
      </c>
      <c r="S1890" s="294">
        <v>2160</v>
      </c>
      <c r="T1890" s="294">
        <v>0.98439999999999994</v>
      </c>
      <c r="U1890" s="294">
        <v>1100040</v>
      </c>
      <c r="V1890" s="294" t="e">
        <f>U1890-#REF!</f>
        <v>#REF!</v>
      </c>
      <c r="W1890" s="294">
        <v>6.6327999999999996</v>
      </c>
      <c r="X1890" s="294">
        <v>246</v>
      </c>
      <c r="Y1890" s="294">
        <v>2160</v>
      </c>
      <c r="Z1890" s="294">
        <v>0.98509999999999998</v>
      </c>
      <c r="AA1890" s="294">
        <v>1072800</v>
      </c>
      <c r="AB1890" s="294" t="e">
        <f>AA1890-#REF!</f>
        <v>#REF!</v>
      </c>
      <c r="AC1890" s="294">
        <v>5.9507000000000003</v>
      </c>
      <c r="AD1890" s="294">
        <v>180</v>
      </c>
      <c r="AE1890" s="294">
        <v>2160</v>
      </c>
      <c r="AF1890" s="294">
        <v>0.97450000000000003</v>
      </c>
      <c r="AG1890" s="294">
        <v>841200</v>
      </c>
      <c r="AH1890" s="294" t="e">
        <f>AG1890-#REF!</f>
        <v>#REF!</v>
      </c>
      <c r="AI1890" s="294">
        <v>6.4458000000000002</v>
      </c>
      <c r="AJ1890" s="294">
        <v>1860</v>
      </c>
      <c r="AK1890" s="294">
        <v>2160</v>
      </c>
      <c r="AL1890" s="294">
        <v>0.97609999999999997</v>
      </c>
      <c r="AM1890" s="294">
        <v>728400</v>
      </c>
      <c r="AO1890" s="294">
        <v>0.55730000000000002</v>
      </c>
      <c r="AP1890" s="294">
        <v>1440</v>
      </c>
      <c r="AQ1890" s="294">
        <v>2160</v>
      </c>
      <c r="AR1890" s="294">
        <v>0.98160000000000003</v>
      </c>
      <c r="AS1890" s="294">
        <v>883200</v>
      </c>
      <c r="AT1890" s="294" t="e">
        <f>AS1890-#REF!</f>
        <v>#REF!</v>
      </c>
      <c r="AU1890" s="294">
        <v>0.83989999999999998</v>
      </c>
      <c r="AV1890" s="294">
        <v>2100</v>
      </c>
      <c r="AW1890" s="294">
        <v>2160</v>
      </c>
      <c r="AX1890" s="294">
        <v>0.98280000000000001</v>
      </c>
      <c r="AY1890" s="294">
        <v>1080600</v>
      </c>
      <c r="AZ1890" s="294" t="e">
        <f>AY1890-#REF!</f>
        <v>#REF!</v>
      </c>
      <c r="BA1890" s="294">
        <v>0.72719999999999996</v>
      </c>
      <c r="BB1890" s="294">
        <v>1380</v>
      </c>
      <c r="BC1890" s="294">
        <v>2160</v>
      </c>
      <c r="BD1890" s="294">
        <v>0.98309999999999997</v>
      </c>
      <c r="BE1890" s="294">
        <v>1119000</v>
      </c>
      <c r="BF1890" s="294" t="e">
        <f>BE1890-#REF!</f>
        <v>#REF!</v>
      </c>
      <c r="BG1890" s="294">
        <v>1.1086</v>
      </c>
      <c r="BH1890" s="294">
        <v>1380</v>
      </c>
      <c r="BI1890" s="294">
        <v>2160</v>
      </c>
      <c r="BJ1890" s="294">
        <v>0.9839</v>
      </c>
      <c r="BK1890" s="294">
        <v>1181940</v>
      </c>
      <c r="BL1890" s="294" t="e">
        <f>BK1890-#REF!</f>
        <v>#REF!</v>
      </c>
      <c r="BM1890" s="294">
        <v>1.1700999999999999</v>
      </c>
      <c r="BN1890" s="294">
        <v>1020</v>
      </c>
      <c r="BO1890" s="294">
        <v>2160</v>
      </c>
      <c r="BP1890" s="294">
        <v>0.98480000000000001</v>
      </c>
      <c r="BQ1890" s="294">
        <v>985860</v>
      </c>
      <c r="BR1890" s="294" t="e">
        <f>BQ1890-#REF!</f>
        <v>#REF!</v>
      </c>
      <c r="BS1890" s="294">
        <v>1.4604999999999999</v>
      </c>
      <c r="BT1890" s="294">
        <v>1080</v>
      </c>
      <c r="BU1890" s="294">
        <v>2160</v>
      </c>
      <c r="BV1890" s="294">
        <v>0.99239999999999995</v>
      </c>
      <c r="BW1890" s="294">
        <v>836400</v>
      </c>
      <c r="BX1890" s="294" t="e">
        <f>BW1890-#REF!</f>
        <v>#REF!</v>
      </c>
      <c r="BY1890" s="294">
        <v>1.0488999999999999</v>
      </c>
    </row>
    <row r="1891" spans="1:77">
      <c r="A1891" s="301">
        <v>1925</v>
      </c>
      <c r="B1891" s="302" t="s">
        <v>4027</v>
      </c>
      <c r="C1891" s="301" t="s">
        <v>5836</v>
      </c>
      <c r="D1891" s="302" t="s">
        <v>4065</v>
      </c>
      <c r="E1891" s="303">
        <v>133.30000000000001</v>
      </c>
      <c r="F1891" s="294">
        <v>10.45</v>
      </c>
      <c r="G1891" s="294">
        <v>106.64</v>
      </c>
      <c r="H1891" s="294">
        <v>0.99560000000000004</v>
      </c>
      <c r="I1891" s="294">
        <v>2982</v>
      </c>
      <c r="K1891" s="294">
        <v>0.45219999999999999</v>
      </c>
      <c r="L1891" s="294">
        <v>14.29</v>
      </c>
      <c r="M1891" s="294">
        <v>106.64</v>
      </c>
      <c r="N1891" s="294">
        <v>0.99490000000000001</v>
      </c>
      <c r="O1891" s="294">
        <v>3510</v>
      </c>
      <c r="Q1891" s="294">
        <v>0.36370000000000002</v>
      </c>
      <c r="R1891" s="294">
        <v>15.81</v>
      </c>
      <c r="S1891" s="294">
        <v>106.64</v>
      </c>
      <c r="T1891" s="294">
        <v>0.996</v>
      </c>
      <c r="U1891" s="294">
        <v>3775</v>
      </c>
      <c r="W1891" s="294">
        <v>0.36159999999999998</v>
      </c>
      <c r="X1891" s="294">
        <v>14.13</v>
      </c>
      <c r="Y1891" s="294">
        <v>106.64</v>
      </c>
      <c r="Z1891" s="294">
        <v>0.99719999999999998</v>
      </c>
      <c r="AA1891" s="294">
        <v>3869</v>
      </c>
      <c r="AC1891" s="294">
        <v>0.40489999999999998</v>
      </c>
      <c r="AD1891" s="294">
        <v>13.73</v>
      </c>
      <c r="AE1891" s="294">
        <v>106.64</v>
      </c>
      <c r="AF1891" s="294">
        <v>0.99629999999999996</v>
      </c>
      <c r="AG1891" s="294">
        <v>4005</v>
      </c>
      <c r="AI1891" s="294">
        <v>0.433</v>
      </c>
      <c r="AJ1891" s="294">
        <v>13.57</v>
      </c>
      <c r="AK1891" s="294">
        <v>106.64</v>
      </c>
      <c r="AL1891" s="294">
        <v>0.99770000000000003</v>
      </c>
      <c r="AM1891" s="294">
        <v>3833</v>
      </c>
      <c r="AO1891" s="294">
        <v>0.43309999999999998</v>
      </c>
      <c r="AP1891" s="294">
        <v>13.41</v>
      </c>
      <c r="AQ1891" s="294">
        <v>106.64</v>
      </c>
      <c r="AR1891" s="294">
        <v>0.99890000000000001</v>
      </c>
      <c r="AS1891" s="294">
        <v>2709</v>
      </c>
      <c r="AU1891" s="294">
        <v>0.29980000000000001</v>
      </c>
      <c r="AV1891" s="294">
        <v>12.13</v>
      </c>
      <c r="AW1891" s="294">
        <v>106.64</v>
      </c>
      <c r="AX1891" s="294">
        <v>0.997</v>
      </c>
      <c r="AY1891" s="294">
        <v>3612</v>
      </c>
      <c r="BA1891" s="294">
        <v>0.46250000000000002</v>
      </c>
      <c r="BB1891" s="294">
        <v>10.210000000000001</v>
      </c>
      <c r="BC1891" s="294">
        <v>106.64</v>
      </c>
      <c r="BD1891" s="294">
        <v>0.99739999999999995</v>
      </c>
      <c r="BE1891" s="294">
        <v>3392</v>
      </c>
      <c r="BG1891" s="294">
        <v>0.51019999999999999</v>
      </c>
      <c r="BH1891" s="294">
        <v>9.73</v>
      </c>
      <c r="BI1891" s="294">
        <v>106.64</v>
      </c>
      <c r="BJ1891" s="294">
        <v>0.99790000000000001</v>
      </c>
      <c r="BK1891" s="294">
        <v>3201</v>
      </c>
      <c r="BM1891" s="294">
        <v>0.50849999999999995</v>
      </c>
      <c r="BN1891" s="294">
        <v>16.29</v>
      </c>
      <c r="BO1891" s="294">
        <v>106.64</v>
      </c>
      <c r="BP1891" s="294">
        <v>0.99549999999999994</v>
      </c>
      <c r="BQ1891" s="294">
        <v>3960</v>
      </c>
      <c r="BS1891" s="294">
        <v>0.39360000000000001</v>
      </c>
      <c r="BT1891" s="294">
        <v>17.57</v>
      </c>
      <c r="BU1891" s="294">
        <v>106.64</v>
      </c>
      <c r="BV1891" s="294">
        <v>0.99180000000000001</v>
      </c>
      <c r="BW1891" s="294">
        <v>5101</v>
      </c>
      <c r="BY1891" s="294">
        <v>0.42359999999999998</v>
      </c>
    </row>
    <row r="1892" spans="1:77">
      <c r="A1892" s="301">
        <v>1926</v>
      </c>
      <c r="B1892" s="302" t="s">
        <v>4027</v>
      </c>
      <c r="C1892" s="301" t="s">
        <v>5837</v>
      </c>
      <c r="D1892" s="302" t="s">
        <v>4065</v>
      </c>
      <c r="E1892" s="303">
        <v>144.4</v>
      </c>
      <c r="F1892" s="294">
        <v>30</v>
      </c>
      <c r="G1892" s="294">
        <v>115.52</v>
      </c>
      <c r="H1892" s="294">
        <v>0.98499999999999999</v>
      </c>
      <c r="I1892" s="294">
        <v>5240</v>
      </c>
      <c r="K1892" s="294">
        <v>0.24629999999999999</v>
      </c>
      <c r="L1892" s="294">
        <v>24</v>
      </c>
      <c r="M1892" s="294">
        <v>115.52</v>
      </c>
      <c r="N1892" s="294">
        <v>0.9829</v>
      </c>
      <c r="O1892" s="294">
        <v>11480</v>
      </c>
      <c r="Q1892" s="294">
        <v>0.65410000000000001</v>
      </c>
      <c r="R1892" s="294">
        <v>38</v>
      </c>
      <c r="S1892" s="294">
        <v>115.52</v>
      </c>
      <c r="T1892" s="294">
        <v>0.98419999999999996</v>
      </c>
      <c r="U1892" s="294">
        <v>11580</v>
      </c>
      <c r="W1892" s="294">
        <v>0.43</v>
      </c>
      <c r="X1892" s="294">
        <v>38</v>
      </c>
      <c r="Y1892" s="294">
        <v>115.52</v>
      </c>
      <c r="Z1892" s="294">
        <v>0.97599999999999998</v>
      </c>
      <c r="AA1892" s="294">
        <v>11060</v>
      </c>
      <c r="AC1892" s="294">
        <v>0.40079999999999999</v>
      </c>
      <c r="AD1892" s="294">
        <v>32</v>
      </c>
      <c r="AE1892" s="294">
        <v>115.52</v>
      </c>
      <c r="AF1892" s="294">
        <v>0.97660000000000002</v>
      </c>
      <c r="AG1892" s="294">
        <v>9980</v>
      </c>
      <c r="AI1892" s="294">
        <v>0.42930000000000001</v>
      </c>
      <c r="AJ1892" s="294">
        <v>34</v>
      </c>
      <c r="AK1892" s="294">
        <v>115.52</v>
      </c>
      <c r="AL1892" s="294">
        <v>0.98370000000000002</v>
      </c>
      <c r="AM1892" s="294">
        <v>12000</v>
      </c>
      <c r="AO1892" s="294">
        <v>0.49840000000000001</v>
      </c>
      <c r="AP1892" s="294">
        <v>30</v>
      </c>
      <c r="AQ1892" s="294">
        <v>115.52</v>
      </c>
      <c r="AR1892" s="294">
        <v>0.97119999999999995</v>
      </c>
      <c r="AS1892" s="294">
        <v>8740</v>
      </c>
      <c r="AU1892" s="294">
        <v>0.4032</v>
      </c>
      <c r="AV1892" s="294">
        <v>30</v>
      </c>
      <c r="AW1892" s="294">
        <v>115.52</v>
      </c>
      <c r="AX1892" s="294">
        <v>0.97419999999999995</v>
      </c>
      <c r="AY1892" s="294">
        <v>9880</v>
      </c>
      <c r="BA1892" s="294">
        <v>0.46949999999999997</v>
      </c>
      <c r="BB1892" s="294">
        <v>20</v>
      </c>
      <c r="BC1892" s="294">
        <v>115.52</v>
      </c>
      <c r="BD1892" s="294">
        <v>0.96789999999999998</v>
      </c>
      <c r="BE1892" s="294">
        <v>9040</v>
      </c>
      <c r="BF1892" s="294" t="e">
        <f>BE1892-#REF!</f>
        <v>#REF!</v>
      </c>
      <c r="BG1892" s="294">
        <v>0.62770000000000004</v>
      </c>
      <c r="BH1892" s="294">
        <v>18</v>
      </c>
      <c r="BI1892" s="294">
        <v>115.52</v>
      </c>
      <c r="BJ1892" s="294">
        <v>0.97160000000000002</v>
      </c>
      <c r="BK1892" s="294">
        <v>8200</v>
      </c>
      <c r="BL1892" s="294" t="e">
        <f>BK1892-#REF!</f>
        <v>#REF!</v>
      </c>
      <c r="BM1892" s="294">
        <v>0.63019999999999998</v>
      </c>
      <c r="BN1892" s="294">
        <v>30</v>
      </c>
      <c r="BO1892" s="294">
        <v>115.52</v>
      </c>
      <c r="BP1892" s="294">
        <v>0.97560000000000002</v>
      </c>
      <c r="BQ1892" s="294">
        <v>9560</v>
      </c>
      <c r="BS1892" s="294">
        <v>0.48609999999999998</v>
      </c>
      <c r="BT1892" s="294">
        <v>32</v>
      </c>
      <c r="BU1892" s="294">
        <v>115.52</v>
      </c>
      <c r="BV1892" s="294">
        <v>0.9869</v>
      </c>
      <c r="BW1892" s="294">
        <v>12100</v>
      </c>
      <c r="BY1892" s="294">
        <v>0.51500000000000001</v>
      </c>
    </row>
    <row r="1893" spans="1:77">
      <c r="A1893" s="301">
        <v>1927</v>
      </c>
      <c r="B1893" s="302" t="s">
        <v>4027</v>
      </c>
      <c r="C1893" s="301" t="s">
        <v>5838</v>
      </c>
      <c r="D1893" s="302" t="s">
        <v>4065</v>
      </c>
      <c r="E1893" s="303">
        <v>116.7</v>
      </c>
      <c r="F1893" s="294">
        <v>12.93</v>
      </c>
      <c r="G1893" s="294">
        <v>93.36</v>
      </c>
      <c r="H1893" s="294">
        <v>0.99780000000000002</v>
      </c>
      <c r="I1893" s="294">
        <v>2900</v>
      </c>
      <c r="K1893" s="294">
        <v>0.34560000000000002</v>
      </c>
      <c r="L1893" s="294">
        <v>14.93</v>
      </c>
      <c r="M1893" s="294">
        <v>93.36</v>
      </c>
      <c r="N1893" s="294">
        <v>0.99780000000000002</v>
      </c>
      <c r="O1893" s="294">
        <v>2675</v>
      </c>
      <c r="Q1893" s="294">
        <v>0.26340000000000002</v>
      </c>
      <c r="R1893" s="294">
        <v>13.25</v>
      </c>
      <c r="S1893" s="294">
        <v>93.36</v>
      </c>
      <c r="T1893" s="294">
        <v>0.94409999999999994</v>
      </c>
      <c r="U1893" s="294">
        <v>2679</v>
      </c>
      <c r="W1893" s="294">
        <v>0.32840000000000003</v>
      </c>
      <c r="X1893" s="294">
        <v>11.33</v>
      </c>
      <c r="Y1893" s="294">
        <v>93.36</v>
      </c>
      <c r="Z1893" s="294">
        <v>0.95919999999999994</v>
      </c>
      <c r="AA1893" s="294">
        <v>2768</v>
      </c>
      <c r="AC1893" s="294">
        <v>0.38479999999999998</v>
      </c>
      <c r="AD1893" s="294">
        <v>11.49</v>
      </c>
      <c r="AE1893" s="294">
        <v>93.36</v>
      </c>
      <c r="AF1893" s="294">
        <v>0.99749999999999994</v>
      </c>
      <c r="AG1893" s="294">
        <v>2699</v>
      </c>
      <c r="AI1893" s="294">
        <v>0.35520000000000002</v>
      </c>
      <c r="AJ1893" s="294">
        <v>12.37</v>
      </c>
      <c r="AK1893" s="294">
        <v>93.36</v>
      </c>
      <c r="AL1893" s="294">
        <v>0.99770000000000003</v>
      </c>
      <c r="AM1893" s="294">
        <v>2533</v>
      </c>
      <c r="AO1893" s="294">
        <v>0.31709999999999999</v>
      </c>
      <c r="AP1893" s="294">
        <v>9.73</v>
      </c>
      <c r="AQ1893" s="294">
        <v>93.36</v>
      </c>
      <c r="AR1893" s="294">
        <v>0.99739999999999995</v>
      </c>
      <c r="AS1893" s="294">
        <v>2637</v>
      </c>
      <c r="AU1893" s="294">
        <v>0.41909999999999997</v>
      </c>
      <c r="AV1893" s="294">
        <v>8.61</v>
      </c>
      <c r="AW1893" s="294">
        <v>93.36</v>
      </c>
      <c r="AX1893" s="294">
        <v>0.99749999999999994</v>
      </c>
      <c r="AY1893" s="294">
        <v>2748</v>
      </c>
      <c r="BA1893" s="294">
        <v>0.51990000000000003</v>
      </c>
      <c r="BB1893" s="294">
        <v>8.1300000000000008</v>
      </c>
      <c r="BC1893" s="294">
        <v>93.36</v>
      </c>
      <c r="BD1893" s="294">
        <v>0.99570000000000003</v>
      </c>
      <c r="BE1893" s="294">
        <v>2719</v>
      </c>
      <c r="BG1893" s="294">
        <v>0.53349999999999997</v>
      </c>
      <c r="BH1893" s="294">
        <v>147.25</v>
      </c>
      <c r="BI1893" s="294">
        <v>93.36</v>
      </c>
      <c r="BJ1893" s="294">
        <v>0.91510000000000002</v>
      </c>
      <c r="BK1893" s="294">
        <v>3341</v>
      </c>
      <c r="BM1893" s="294">
        <v>0.44330000000000003</v>
      </c>
      <c r="BN1893" s="294">
        <v>0</v>
      </c>
      <c r="BO1893" s="294">
        <v>0</v>
      </c>
      <c r="BP1893" s="294" t="e">
        <v>#DIV/0!</v>
      </c>
      <c r="BQ1893" s="294">
        <v>0</v>
      </c>
      <c r="BS1893" s="294">
        <v>0</v>
      </c>
      <c r="BT1893" s="294">
        <v>16.010000000000002</v>
      </c>
      <c r="BU1893" s="294">
        <v>93.36</v>
      </c>
      <c r="BV1893" s="294">
        <v>0.99890000000000001</v>
      </c>
      <c r="BW1893" s="294">
        <v>3576</v>
      </c>
      <c r="BY1893" s="294">
        <v>8.1500000000000003E-2</v>
      </c>
    </row>
    <row r="1894" spans="1:77">
      <c r="A1894" s="301">
        <v>1928</v>
      </c>
      <c r="B1894" s="302" t="s">
        <v>4027</v>
      </c>
      <c r="C1894" s="301" t="s">
        <v>5839</v>
      </c>
      <c r="D1894" s="302" t="s">
        <v>4051</v>
      </c>
      <c r="E1894" s="303">
        <v>150</v>
      </c>
      <c r="F1894" s="294">
        <v>1.25</v>
      </c>
      <c r="G1894" s="294">
        <v>0</v>
      </c>
      <c r="H1894" s="294">
        <v>0.98619999999999997</v>
      </c>
      <c r="I1894" s="294">
        <v>71</v>
      </c>
      <c r="K1894" s="294">
        <v>0</v>
      </c>
      <c r="L1894" s="294">
        <v>1.2</v>
      </c>
      <c r="M1894" s="294">
        <v>0</v>
      </c>
      <c r="N1894" s="294">
        <v>1</v>
      </c>
      <c r="O1894" s="294">
        <v>60</v>
      </c>
      <c r="Q1894" s="294">
        <v>0</v>
      </c>
      <c r="R1894" s="294">
        <v>1</v>
      </c>
      <c r="S1894" s="294">
        <v>0</v>
      </c>
      <c r="T1894" s="294">
        <v>1</v>
      </c>
      <c r="U1894" s="294">
        <v>82</v>
      </c>
      <c r="W1894" s="294">
        <v>0</v>
      </c>
      <c r="X1894" s="294">
        <v>1</v>
      </c>
      <c r="Y1894" s="294">
        <v>0</v>
      </c>
      <c r="Z1894" s="294">
        <v>0.9667</v>
      </c>
      <c r="AA1894" s="294">
        <v>58</v>
      </c>
      <c r="AC1894" s="294">
        <v>0</v>
      </c>
      <c r="AD1894" s="294">
        <v>1</v>
      </c>
      <c r="AE1894" s="294">
        <v>0</v>
      </c>
      <c r="AF1894" s="294">
        <v>0.9375</v>
      </c>
      <c r="AG1894" s="294">
        <v>30</v>
      </c>
      <c r="AI1894" s="294">
        <v>0</v>
      </c>
      <c r="AJ1894" s="294">
        <v>2</v>
      </c>
      <c r="AK1894" s="294">
        <v>0</v>
      </c>
      <c r="AL1894" s="294">
        <v>1</v>
      </c>
      <c r="AM1894" s="294">
        <v>223</v>
      </c>
      <c r="AO1894" s="294">
        <v>0</v>
      </c>
      <c r="AP1894" s="294">
        <v>2</v>
      </c>
      <c r="AQ1894" s="294">
        <v>0</v>
      </c>
      <c r="AR1894" s="294">
        <v>1</v>
      </c>
      <c r="AS1894" s="294">
        <v>126</v>
      </c>
      <c r="AU1894" s="294">
        <v>0</v>
      </c>
      <c r="AV1894" s="294">
        <v>2</v>
      </c>
      <c r="AW1894" s="294">
        <v>0</v>
      </c>
      <c r="AX1894" s="294">
        <v>1</v>
      </c>
      <c r="AY1894" s="294">
        <v>200</v>
      </c>
      <c r="BA1894" s="294">
        <v>0</v>
      </c>
      <c r="BB1894" s="294">
        <v>2</v>
      </c>
      <c r="BC1894" s="294">
        <v>0</v>
      </c>
      <c r="BD1894" s="294">
        <v>0.93499999999999994</v>
      </c>
      <c r="BE1894" s="294">
        <v>158</v>
      </c>
      <c r="BG1894" s="294">
        <v>0</v>
      </c>
      <c r="BH1894" s="294">
        <v>2</v>
      </c>
      <c r="BI1894" s="294">
        <v>0</v>
      </c>
      <c r="BJ1894" s="294">
        <v>1</v>
      </c>
      <c r="BK1894" s="294">
        <v>158</v>
      </c>
      <c r="BM1894" s="294">
        <v>0</v>
      </c>
      <c r="BN1894" s="294">
        <v>2.125</v>
      </c>
      <c r="BO1894" s="294">
        <v>120</v>
      </c>
      <c r="BP1894" s="294">
        <v>0.7238</v>
      </c>
      <c r="BQ1894" s="294">
        <v>545</v>
      </c>
      <c r="BS1894" s="294">
        <v>0.56030000000000002</v>
      </c>
      <c r="BT1894" s="294">
        <v>3.4849999999999999</v>
      </c>
      <c r="BU1894" s="294">
        <v>120</v>
      </c>
      <c r="BV1894" s="294">
        <v>0.67789999999999995</v>
      </c>
      <c r="BW1894" s="294">
        <v>585</v>
      </c>
      <c r="BY1894" s="294">
        <v>8.6300000000000002E-2</v>
      </c>
    </row>
    <row r="1895" spans="1:77">
      <c r="A1895" s="301">
        <v>1929</v>
      </c>
      <c r="B1895" s="302" t="s">
        <v>4027</v>
      </c>
      <c r="C1895" s="301" t="s">
        <v>5840</v>
      </c>
      <c r="D1895" s="302" t="s">
        <v>4139</v>
      </c>
      <c r="E1895" s="303">
        <v>240</v>
      </c>
      <c r="F1895" s="294">
        <v>201</v>
      </c>
      <c r="G1895" s="294">
        <v>204</v>
      </c>
      <c r="H1895" s="294">
        <v>0.9617</v>
      </c>
      <c r="I1895" s="294">
        <v>93000</v>
      </c>
      <c r="J1895" s="294" t="e">
        <f>I1895-#REF!</f>
        <v>#REF!</v>
      </c>
      <c r="K1895" s="294">
        <v>0.66830000000000001</v>
      </c>
      <c r="L1895" s="294">
        <v>255.6</v>
      </c>
      <c r="M1895" s="294">
        <v>255.6</v>
      </c>
      <c r="N1895" s="294">
        <v>0.95150000000000001</v>
      </c>
      <c r="O1895" s="294">
        <v>89919</v>
      </c>
      <c r="Q1895" s="294">
        <v>0.497</v>
      </c>
      <c r="R1895" s="294">
        <v>207</v>
      </c>
      <c r="S1895" s="294">
        <v>207</v>
      </c>
      <c r="T1895" s="294">
        <v>0.94169999999999998</v>
      </c>
      <c r="U1895" s="294">
        <v>93978</v>
      </c>
      <c r="V1895" s="294" t="e">
        <f>U1895-#REF!</f>
        <v>#REF!</v>
      </c>
      <c r="W1895" s="294">
        <v>0.66959999999999997</v>
      </c>
      <c r="X1895" s="294">
        <v>249.6</v>
      </c>
      <c r="Y1895" s="294">
        <v>249.6</v>
      </c>
      <c r="Z1895" s="294">
        <v>0.94940000000000002</v>
      </c>
      <c r="AA1895" s="294">
        <v>101232</v>
      </c>
      <c r="AC1895" s="294">
        <v>0.57420000000000004</v>
      </c>
      <c r="AD1895" s="294">
        <v>247.68</v>
      </c>
      <c r="AE1895" s="294">
        <v>247.68</v>
      </c>
      <c r="AF1895" s="294">
        <v>0.91879999999999995</v>
      </c>
      <c r="AG1895" s="294">
        <v>94197</v>
      </c>
      <c r="AI1895" s="294">
        <v>0.55640000000000001</v>
      </c>
      <c r="AJ1895" s="294">
        <v>234</v>
      </c>
      <c r="AK1895" s="294">
        <v>234</v>
      </c>
      <c r="AL1895" s="294">
        <v>0.90569999999999995</v>
      </c>
      <c r="AM1895" s="294">
        <v>118134</v>
      </c>
      <c r="AN1895" s="294" t="e">
        <f>AM1895-#REF!</f>
        <v>#REF!</v>
      </c>
      <c r="AO1895" s="294">
        <v>0.77429999999999999</v>
      </c>
      <c r="AP1895" s="294">
        <v>252</v>
      </c>
      <c r="AQ1895" s="294">
        <v>252</v>
      </c>
      <c r="AR1895" s="294">
        <v>0.94320000000000004</v>
      </c>
      <c r="AS1895" s="294">
        <v>125970</v>
      </c>
      <c r="AT1895" s="294" t="e">
        <f>AS1895-#REF!</f>
        <v>#REF!</v>
      </c>
      <c r="AU1895" s="294">
        <v>0.71240000000000003</v>
      </c>
      <c r="AV1895" s="294">
        <v>201</v>
      </c>
      <c r="AW1895" s="294">
        <v>201</v>
      </c>
      <c r="AX1895" s="294">
        <v>0.97050000000000003</v>
      </c>
      <c r="AY1895" s="294">
        <v>120180</v>
      </c>
      <c r="AZ1895" s="294" t="e">
        <f>AY1895-#REF!</f>
        <v>#REF!</v>
      </c>
      <c r="BA1895" s="294">
        <v>0.85570000000000002</v>
      </c>
      <c r="BB1895" s="294">
        <v>232.08</v>
      </c>
      <c r="BC1895" s="294">
        <v>232.08</v>
      </c>
      <c r="BD1895" s="294">
        <v>0.98839999999999995</v>
      </c>
      <c r="BE1895" s="294">
        <v>119397</v>
      </c>
      <c r="BF1895" s="294" t="e">
        <f>BE1895-#REF!</f>
        <v>#REF!</v>
      </c>
      <c r="BG1895" s="294">
        <v>0.6996</v>
      </c>
      <c r="BH1895" s="294">
        <v>198</v>
      </c>
      <c r="BI1895" s="294">
        <v>198</v>
      </c>
      <c r="BJ1895" s="294">
        <v>0.99670000000000003</v>
      </c>
      <c r="BK1895" s="294">
        <v>126183</v>
      </c>
      <c r="BL1895" s="294" t="e">
        <f>BK1895-#REF!</f>
        <v>#REF!</v>
      </c>
      <c r="BM1895" s="294">
        <v>0.85950000000000004</v>
      </c>
      <c r="BN1895" s="294">
        <v>198</v>
      </c>
      <c r="BO1895" s="294">
        <v>198</v>
      </c>
      <c r="BP1895" s="294">
        <v>0.99619999999999997</v>
      </c>
      <c r="BQ1895" s="294">
        <v>113970</v>
      </c>
      <c r="BR1895" s="294" t="e">
        <f>BQ1895-#REF!</f>
        <v>#REF!</v>
      </c>
      <c r="BS1895" s="294">
        <v>0.85980000000000001</v>
      </c>
      <c r="BT1895" s="294">
        <v>215.28</v>
      </c>
      <c r="BU1895" s="294">
        <v>215.28</v>
      </c>
      <c r="BV1895" s="294">
        <v>0.98050000000000004</v>
      </c>
      <c r="BW1895" s="294">
        <v>87174</v>
      </c>
      <c r="BY1895" s="294">
        <v>0.55510000000000004</v>
      </c>
    </row>
    <row r="1896" spans="1:77">
      <c r="A1896" s="301">
        <v>1930</v>
      </c>
      <c r="B1896" s="302" t="s">
        <v>4027</v>
      </c>
      <c r="C1896" s="301" t="s">
        <v>5841</v>
      </c>
      <c r="D1896" s="302" t="s">
        <v>4139</v>
      </c>
      <c r="E1896" s="303">
        <v>138.9</v>
      </c>
      <c r="F1896" s="294">
        <v>100.8</v>
      </c>
      <c r="G1896" s="294">
        <v>111.12</v>
      </c>
      <c r="H1896" s="294">
        <v>0.90779999999999994</v>
      </c>
      <c r="I1896" s="294">
        <v>10299</v>
      </c>
      <c r="K1896" s="294">
        <v>0.15629999999999999</v>
      </c>
      <c r="L1896" s="294">
        <v>141.30000000000001</v>
      </c>
      <c r="M1896" s="294">
        <v>141.30000000000001</v>
      </c>
      <c r="N1896" s="294">
        <v>0.89600000000000002</v>
      </c>
      <c r="O1896" s="294">
        <v>11238</v>
      </c>
      <c r="Q1896" s="294">
        <v>0.1193</v>
      </c>
      <c r="R1896" s="294">
        <v>132.30000000000001</v>
      </c>
      <c r="S1896" s="294">
        <v>132.30000000000001</v>
      </c>
      <c r="T1896" s="294">
        <v>0.89480000000000004</v>
      </c>
      <c r="U1896" s="294">
        <v>16266</v>
      </c>
      <c r="W1896" s="294">
        <v>0.19089999999999999</v>
      </c>
      <c r="X1896" s="294">
        <v>126</v>
      </c>
      <c r="Y1896" s="294">
        <v>126</v>
      </c>
      <c r="Z1896" s="294">
        <v>0.89729999999999999</v>
      </c>
      <c r="AA1896" s="294">
        <v>15924</v>
      </c>
      <c r="AC1896" s="294">
        <v>0.1893</v>
      </c>
      <c r="AD1896" s="294">
        <v>142.32</v>
      </c>
      <c r="AE1896" s="294">
        <v>133.32</v>
      </c>
      <c r="AF1896" s="294">
        <v>0.89490000000000003</v>
      </c>
      <c r="AG1896" s="294">
        <v>18279</v>
      </c>
      <c r="AI1896" s="294">
        <v>0.19289999999999999</v>
      </c>
      <c r="AJ1896" s="294">
        <v>160.80000000000001</v>
      </c>
      <c r="AK1896" s="294">
        <v>160.80000000000001</v>
      </c>
      <c r="AL1896" s="294">
        <v>0.8962</v>
      </c>
      <c r="AM1896" s="294">
        <v>16860</v>
      </c>
      <c r="AO1896" s="294">
        <v>0.16250000000000001</v>
      </c>
      <c r="AP1896" s="294">
        <v>130.19999999999999</v>
      </c>
      <c r="AQ1896" s="294">
        <v>130.19999999999999</v>
      </c>
      <c r="AR1896" s="294">
        <v>0.87570000000000003</v>
      </c>
      <c r="AS1896" s="294">
        <v>16350</v>
      </c>
      <c r="AU1896" s="294">
        <v>0.1928</v>
      </c>
      <c r="AV1896" s="294">
        <v>136.08000000000001</v>
      </c>
      <c r="AW1896" s="294">
        <v>136.08000000000001</v>
      </c>
      <c r="AX1896" s="294">
        <v>0.88229999999999997</v>
      </c>
      <c r="AY1896" s="294">
        <v>18051</v>
      </c>
      <c r="BA1896" s="294">
        <v>0.20880000000000001</v>
      </c>
      <c r="BB1896" s="294">
        <v>134.16</v>
      </c>
      <c r="BC1896" s="294">
        <v>134.16</v>
      </c>
      <c r="BD1896" s="294">
        <v>0.88869999999999993</v>
      </c>
      <c r="BE1896" s="294">
        <v>15855</v>
      </c>
      <c r="BG1896" s="294">
        <v>0.1787</v>
      </c>
      <c r="BH1896" s="294">
        <v>124.56</v>
      </c>
      <c r="BI1896" s="294">
        <v>124.56</v>
      </c>
      <c r="BJ1896" s="294">
        <v>0.88590000000000002</v>
      </c>
      <c r="BK1896" s="294">
        <v>15090</v>
      </c>
      <c r="BM1896" s="294">
        <v>0.18379999999999999</v>
      </c>
      <c r="BN1896" s="294">
        <v>148.80000000000001</v>
      </c>
      <c r="BO1896" s="294">
        <v>134.28</v>
      </c>
      <c r="BP1896" s="294">
        <v>0.89180000000000004</v>
      </c>
      <c r="BQ1896" s="294">
        <v>16170</v>
      </c>
      <c r="BS1896" s="294">
        <v>0.18129999999999999</v>
      </c>
      <c r="BT1896" s="294">
        <v>148.80000000000001</v>
      </c>
      <c r="BU1896" s="294">
        <v>111.12</v>
      </c>
      <c r="BV1896" s="294">
        <v>0.89</v>
      </c>
      <c r="BW1896" s="294">
        <v>12360</v>
      </c>
      <c r="BY1896" s="294">
        <v>0.12540000000000001</v>
      </c>
    </row>
    <row r="1897" spans="1:77">
      <c r="A1897" s="301">
        <v>1931</v>
      </c>
      <c r="B1897" s="302" t="s">
        <v>4027</v>
      </c>
      <c r="C1897" s="301" t="s">
        <v>5842</v>
      </c>
      <c r="D1897" s="302" t="s">
        <v>4139</v>
      </c>
      <c r="E1897" s="303">
        <v>196.7</v>
      </c>
      <c r="F1897" s="294">
        <v>192</v>
      </c>
      <c r="G1897" s="294">
        <v>192</v>
      </c>
      <c r="H1897" s="294">
        <v>0.85199999999999998</v>
      </c>
      <c r="I1897" s="294">
        <v>103794</v>
      </c>
      <c r="J1897" s="294" t="e">
        <f>I1897-#REF!</f>
        <v>#REF!</v>
      </c>
      <c r="K1897" s="294">
        <v>0.88129999999999997</v>
      </c>
      <c r="L1897" s="294">
        <v>200.4</v>
      </c>
      <c r="M1897" s="294">
        <v>191.1</v>
      </c>
      <c r="N1897" s="294">
        <v>0.84509999999999996</v>
      </c>
      <c r="O1897" s="294">
        <v>104094</v>
      </c>
      <c r="Q1897" s="294">
        <v>0.82609999999999995</v>
      </c>
      <c r="R1897" s="294">
        <v>193.2</v>
      </c>
      <c r="S1897" s="294">
        <v>191.1</v>
      </c>
      <c r="T1897" s="294">
        <v>0.95309999999999995</v>
      </c>
      <c r="U1897" s="294">
        <v>104427</v>
      </c>
      <c r="V1897" s="294" t="e">
        <f>U1897-#REF!</f>
        <v>#REF!</v>
      </c>
      <c r="W1897" s="294">
        <v>0.78769999999999996</v>
      </c>
      <c r="X1897" s="294">
        <v>163.56</v>
      </c>
      <c r="Y1897" s="294">
        <v>163.56</v>
      </c>
      <c r="Z1897" s="294">
        <v>0.98750000000000004</v>
      </c>
      <c r="AA1897" s="294">
        <v>87132</v>
      </c>
      <c r="AB1897" s="294" t="e">
        <f>AA1897-#REF!</f>
        <v>#REF!</v>
      </c>
      <c r="AC1897" s="294">
        <v>0.72509999999999997</v>
      </c>
      <c r="AD1897" s="294">
        <v>168.6</v>
      </c>
      <c r="AE1897" s="294">
        <v>168.6</v>
      </c>
      <c r="AF1897" s="294">
        <v>0.98009999999999997</v>
      </c>
      <c r="AG1897" s="294">
        <v>68202</v>
      </c>
      <c r="AI1897" s="294">
        <v>0.55479999999999996</v>
      </c>
      <c r="AJ1897" s="294">
        <v>170.28</v>
      </c>
      <c r="AK1897" s="294">
        <v>170.28</v>
      </c>
      <c r="AL1897" s="294">
        <v>0.98089999999999999</v>
      </c>
      <c r="AM1897" s="294">
        <v>88770</v>
      </c>
      <c r="AN1897" s="294" t="e">
        <f>AM1897-#REF!</f>
        <v>#REF!</v>
      </c>
      <c r="AO1897" s="294">
        <v>0.73819999999999997</v>
      </c>
      <c r="AP1897" s="294">
        <v>169.56</v>
      </c>
      <c r="AQ1897" s="294">
        <v>169.56</v>
      </c>
      <c r="AR1897" s="294">
        <v>0.97250000000000003</v>
      </c>
      <c r="AS1897" s="294">
        <v>87381</v>
      </c>
      <c r="AT1897" s="294" t="e">
        <f>AS1897-#REF!</f>
        <v>#REF!</v>
      </c>
      <c r="AU1897" s="294">
        <v>0.71230000000000004</v>
      </c>
      <c r="AV1897" s="294">
        <v>168.84</v>
      </c>
      <c r="AW1897" s="294">
        <v>168.84</v>
      </c>
      <c r="AX1897" s="294">
        <v>0.98019999999999996</v>
      </c>
      <c r="AY1897" s="294">
        <v>90750</v>
      </c>
      <c r="AZ1897" s="294" t="e">
        <f>AY1897-#REF!</f>
        <v>#REF!</v>
      </c>
      <c r="BA1897" s="294">
        <v>0.76170000000000004</v>
      </c>
      <c r="BB1897" s="294">
        <v>168.36</v>
      </c>
      <c r="BC1897" s="294">
        <v>168.36</v>
      </c>
      <c r="BD1897" s="294">
        <v>0.98539999999999994</v>
      </c>
      <c r="BE1897" s="294">
        <v>96375</v>
      </c>
      <c r="BF1897" s="294" t="e">
        <f>BE1897-#REF!</f>
        <v>#REF!</v>
      </c>
      <c r="BG1897" s="294">
        <v>0.78080000000000005</v>
      </c>
      <c r="BH1897" s="294">
        <v>169.92</v>
      </c>
      <c r="BI1897" s="294">
        <v>169.92</v>
      </c>
      <c r="BJ1897" s="294">
        <v>0.98399999999999999</v>
      </c>
      <c r="BK1897" s="294">
        <v>104394</v>
      </c>
      <c r="BL1897" s="294" t="e">
        <f>BK1897-#REF!</f>
        <v>#REF!</v>
      </c>
      <c r="BM1897" s="294">
        <v>0.83919999999999995</v>
      </c>
      <c r="BN1897" s="294">
        <v>201.96</v>
      </c>
      <c r="BO1897" s="294">
        <v>201.96</v>
      </c>
      <c r="BP1897" s="294">
        <v>0.99180000000000001</v>
      </c>
      <c r="BQ1897" s="294">
        <v>56949</v>
      </c>
      <c r="BS1897" s="294">
        <v>0.94940000000000002</v>
      </c>
      <c r="BT1897" s="294">
        <v>198.48</v>
      </c>
      <c r="BU1897" s="294">
        <v>198.48</v>
      </c>
      <c r="BV1897" s="294">
        <v>0.92230000000000001</v>
      </c>
      <c r="BW1897" s="294">
        <v>106152</v>
      </c>
      <c r="BY1897" s="294">
        <v>0.1948</v>
      </c>
    </row>
    <row r="1898" spans="1:77">
      <c r="A1898" s="301">
        <v>1932</v>
      </c>
      <c r="B1898" s="302" t="s">
        <v>4027</v>
      </c>
      <c r="C1898" s="301" t="s">
        <v>5843</v>
      </c>
      <c r="D1898" s="302" t="s">
        <v>4139</v>
      </c>
      <c r="E1898" s="303">
        <v>219</v>
      </c>
      <c r="F1898" s="294">
        <v>324</v>
      </c>
      <c r="G1898" s="294">
        <v>324</v>
      </c>
      <c r="H1898" s="294">
        <v>0.94259999999999999</v>
      </c>
      <c r="I1898" s="294">
        <v>78800</v>
      </c>
      <c r="K1898" s="294">
        <v>0.3584</v>
      </c>
      <c r="L1898" s="294">
        <v>256</v>
      </c>
      <c r="M1898" s="294">
        <v>312</v>
      </c>
      <c r="N1898" s="294">
        <v>0.9657</v>
      </c>
      <c r="O1898" s="294">
        <v>79920</v>
      </c>
      <c r="Q1898" s="294">
        <v>0.4345</v>
      </c>
      <c r="R1898" s="294">
        <v>264</v>
      </c>
      <c r="S1898" s="294">
        <v>312</v>
      </c>
      <c r="T1898" s="294">
        <v>0.98150000000000004</v>
      </c>
      <c r="U1898" s="294">
        <v>61280</v>
      </c>
      <c r="W1898" s="294">
        <v>0.32850000000000001</v>
      </c>
      <c r="X1898" s="294">
        <v>260</v>
      </c>
      <c r="Y1898" s="294">
        <v>308</v>
      </c>
      <c r="Z1898" s="294">
        <v>0.99329999999999996</v>
      </c>
      <c r="AA1898" s="294">
        <v>58404</v>
      </c>
      <c r="AC1898" s="294">
        <v>0.30399999999999999</v>
      </c>
      <c r="AD1898" s="294">
        <v>260</v>
      </c>
      <c r="AE1898" s="294">
        <v>304</v>
      </c>
      <c r="AF1898" s="294">
        <v>0.98089999999999999</v>
      </c>
      <c r="AG1898" s="294">
        <v>41196</v>
      </c>
      <c r="AI1898" s="294">
        <v>0.21709999999999999</v>
      </c>
      <c r="AJ1898" s="294">
        <v>268</v>
      </c>
      <c r="AK1898" s="294">
        <v>288</v>
      </c>
      <c r="AL1898" s="294">
        <v>0.98550000000000004</v>
      </c>
      <c r="AM1898" s="294">
        <v>54000</v>
      </c>
      <c r="AO1898" s="294">
        <v>0.28399999999999997</v>
      </c>
      <c r="AP1898" s="294">
        <v>228</v>
      </c>
      <c r="AQ1898" s="294">
        <v>228</v>
      </c>
      <c r="AR1898" s="294">
        <v>0.99170000000000003</v>
      </c>
      <c r="AS1898" s="294">
        <v>47600</v>
      </c>
      <c r="AU1898" s="294">
        <v>0.28299999999999997</v>
      </c>
      <c r="AV1898" s="294">
        <v>244</v>
      </c>
      <c r="AW1898" s="294">
        <v>244</v>
      </c>
      <c r="AX1898" s="294">
        <v>0.95960000000000001</v>
      </c>
      <c r="AY1898" s="294">
        <v>38000</v>
      </c>
      <c r="BA1898" s="294">
        <v>0.22539999999999999</v>
      </c>
      <c r="BB1898" s="294">
        <v>272</v>
      </c>
      <c r="BC1898" s="294">
        <v>272</v>
      </c>
      <c r="BD1898" s="294">
        <v>0.98060000000000003</v>
      </c>
      <c r="BE1898" s="294">
        <v>60400</v>
      </c>
      <c r="BG1898" s="294">
        <v>0.3044</v>
      </c>
      <c r="BH1898" s="294">
        <v>84</v>
      </c>
      <c r="BI1898" s="294">
        <v>175.2</v>
      </c>
      <c r="BJ1898" s="294">
        <v>0.98599999999999999</v>
      </c>
      <c r="BK1898" s="294">
        <v>84400</v>
      </c>
      <c r="BL1898" s="294" t="e">
        <f>BK1898-#REF!</f>
        <v>#REF!</v>
      </c>
      <c r="BM1898" s="294">
        <v>1.3696999999999999</v>
      </c>
      <c r="BN1898" s="294">
        <v>116</v>
      </c>
      <c r="BO1898" s="294">
        <v>175.2</v>
      </c>
      <c r="BP1898" s="294">
        <v>0.98070000000000002</v>
      </c>
      <c r="BQ1898" s="294">
        <v>60800</v>
      </c>
      <c r="BR1898" s="294" t="e">
        <f>BQ1898-#REF!</f>
        <v>#REF!</v>
      </c>
      <c r="BS1898" s="294">
        <v>0.7954</v>
      </c>
      <c r="BT1898" s="294">
        <v>260</v>
      </c>
      <c r="BU1898" s="294">
        <v>175.2</v>
      </c>
      <c r="BV1898" s="294">
        <v>0.98499999999999999</v>
      </c>
      <c r="BW1898" s="294">
        <v>52400</v>
      </c>
      <c r="BY1898" s="294">
        <v>0.27500000000000002</v>
      </c>
    </row>
    <row r="1899" spans="1:77">
      <c r="A1899" s="301">
        <v>1933</v>
      </c>
      <c r="B1899" s="302" t="s">
        <v>4027</v>
      </c>
      <c r="C1899" s="301" t="s">
        <v>5844</v>
      </c>
      <c r="D1899" s="302" t="s">
        <v>4139</v>
      </c>
      <c r="E1899" s="303">
        <v>840</v>
      </c>
      <c r="F1899" s="294">
        <v>700.8</v>
      </c>
      <c r="G1899" s="294">
        <v>700.8</v>
      </c>
      <c r="H1899" s="294">
        <v>0.96009999999999995</v>
      </c>
      <c r="I1899" s="294">
        <v>255840</v>
      </c>
      <c r="K1899" s="294">
        <v>0.52810000000000001</v>
      </c>
      <c r="L1899" s="294">
        <v>732</v>
      </c>
      <c r="M1899" s="294">
        <v>720</v>
      </c>
      <c r="N1899" s="294">
        <v>0.95519999999999994</v>
      </c>
      <c r="O1899" s="294">
        <v>206796</v>
      </c>
      <c r="Q1899" s="294">
        <v>0.39760000000000001</v>
      </c>
      <c r="R1899" s="294">
        <v>775.2</v>
      </c>
      <c r="S1899" s="294">
        <v>775.2</v>
      </c>
      <c r="T1899" s="294">
        <v>0.94369999999999998</v>
      </c>
      <c r="U1899" s="294">
        <v>243492</v>
      </c>
      <c r="W1899" s="294">
        <v>0.46229999999999999</v>
      </c>
      <c r="X1899" s="294">
        <v>691.2</v>
      </c>
      <c r="Y1899" s="294">
        <v>672</v>
      </c>
      <c r="Z1899" s="294">
        <v>0.96460000000000001</v>
      </c>
      <c r="AA1899" s="294">
        <v>218676</v>
      </c>
      <c r="AC1899" s="294">
        <v>0.44080000000000003</v>
      </c>
      <c r="AD1899" s="294">
        <v>662.4</v>
      </c>
      <c r="AE1899" s="294">
        <v>672</v>
      </c>
      <c r="AF1899" s="294">
        <v>0.95199999999999996</v>
      </c>
      <c r="AG1899" s="294">
        <v>206988</v>
      </c>
      <c r="AI1899" s="294">
        <v>0.44119999999999998</v>
      </c>
      <c r="AJ1899" s="294">
        <v>456</v>
      </c>
      <c r="AK1899" s="294">
        <v>672</v>
      </c>
      <c r="AL1899" s="294">
        <v>0.9738</v>
      </c>
      <c r="AM1899" s="294">
        <v>128244</v>
      </c>
      <c r="AO1899" s="294">
        <v>0.66859999999999997</v>
      </c>
      <c r="AP1899" s="294">
        <v>660</v>
      </c>
      <c r="AQ1899" s="294">
        <v>672</v>
      </c>
      <c r="AR1899" s="294">
        <v>0.95130000000000003</v>
      </c>
      <c r="AS1899" s="294">
        <v>199896</v>
      </c>
      <c r="AU1899" s="294">
        <v>0.4279</v>
      </c>
      <c r="AV1899" s="294">
        <v>360</v>
      </c>
      <c r="AW1899" s="294">
        <v>672</v>
      </c>
      <c r="AX1899" s="294">
        <v>0.93010000000000004</v>
      </c>
      <c r="AY1899" s="294">
        <v>182904</v>
      </c>
      <c r="AZ1899" s="294" t="e">
        <f>AY1899-#REF!</f>
        <v>#REF!</v>
      </c>
      <c r="BA1899" s="294">
        <v>0.75880000000000003</v>
      </c>
      <c r="BB1899" s="294">
        <v>564</v>
      </c>
      <c r="BC1899" s="294">
        <v>672</v>
      </c>
      <c r="BD1899" s="294">
        <v>0.94330000000000003</v>
      </c>
      <c r="BE1899" s="294">
        <v>238668</v>
      </c>
      <c r="BF1899" s="294" t="e">
        <f>BE1899-#REF!</f>
        <v>#REF!</v>
      </c>
      <c r="BG1899" s="294">
        <v>0.60299999999999998</v>
      </c>
      <c r="BH1899" s="294">
        <v>312</v>
      </c>
      <c r="BI1899" s="294">
        <v>672</v>
      </c>
      <c r="BJ1899" s="294">
        <v>0.94779999999999998</v>
      </c>
      <c r="BK1899" s="294">
        <v>172932</v>
      </c>
      <c r="BL1899" s="294" t="e">
        <f>BK1899-#REF!</f>
        <v>#REF!</v>
      </c>
      <c r="BM1899" s="294">
        <v>0.78600000000000003</v>
      </c>
      <c r="BN1899" s="294">
        <v>336</v>
      </c>
      <c r="BO1899" s="294">
        <v>672</v>
      </c>
      <c r="BP1899" s="294">
        <v>0.95030000000000003</v>
      </c>
      <c r="BQ1899" s="294">
        <v>172800</v>
      </c>
      <c r="BR1899" s="294" t="e">
        <f>BQ1899-#REF!</f>
        <v>#REF!</v>
      </c>
      <c r="BS1899" s="294">
        <v>0.8054</v>
      </c>
      <c r="BT1899" s="294">
        <v>564</v>
      </c>
      <c r="BU1899" s="294">
        <v>672</v>
      </c>
      <c r="BV1899" s="294">
        <v>0.96419999999999995</v>
      </c>
      <c r="BW1899" s="294">
        <v>225600</v>
      </c>
      <c r="BY1899" s="294">
        <v>0.55759999999999998</v>
      </c>
    </row>
    <row r="1900" spans="1:77">
      <c r="A1900" s="301">
        <v>1934</v>
      </c>
      <c r="B1900" s="302" t="s">
        <v>4027</v>
      </c>
      <c r="C1900" s="301" t="s">
        <v>5845</v>
      </c>
      <c r="D1900" s="302" t="s">
        <v>4139</v>
      </c>
      <c r="E1900" s="303">
        <v>454</v>
      </c>
      <c r="F1900" s="294">
        <v>378</v>
      </c>
      <c r="G1900" s="294">
        <v>378</v>
      </c>
      <c r="H1900" s="294">
        <v>0.98550000000000004</v>
      </c>
      <c r="I1900" s="294">
        <v>162975</v>
      </c>
      <c r="J1900" s="294" t="e">
        <f>I1900-#REF!</f>
        <v>#REF!</v>
      </c>
      <c r="K1900" s="294">
        <v>0.60760000000000003</v>
      </c>
      <c r="L1900" s="294">
        <v>367.5</v>
      </c>
      <c r="M1900" s="294">
        <v>367.5</v>
      </c>
      <c r="N1900" s="294">
        <v>0.98550000000000004</v>
      </c>
      <c r="O1900" s="294">
        <v>157350</v>
      </c>
      <c r="Q1900" s="294">
        <v>0.58399999999999996</v>
      </c>
      <c r="R1900" s="294">
        <v>370.5</v>
      </c>
      <c r="S1900" s="294">
        <v>370.5</v>
      </c>
      <c r="T1900" s="294">
        <v>0.97950000000000004</v>
      </c>
      <c r="U1900" s="294">
        <v>189150</v>
      </c>
      <c r="V1900" s="294" t="e">
        <f>U1900-#REF!</f>
        <v>#REF!</v>
      </c>
      <c r="W1900" s="294">
        <v>0.72399999999999998</v>
      </c>
      <c r="X1900" s="294">
        <v>378.75</v>
      </c>
      <c r="Y1900" s="294">
        <v>375.75</v>
      </c>
      <c r="Z1900" s="294">
        <v>0.97929999999999995</v>
      </c>
      <c r="AA1900" s="294">
        <v>169575</v>
      </c>
      <c r="AB1900" s="294" t="e">
        <f>AA1900-#REF!</f>
        <v>#REF!</v>
      </c>
      <c r="AC1900" s="294">
        <v>0.61460000000000004</v>
      </c>
      <c r="AD1900" s="294">
        <v>381</v>
      </c>
      <c r="AE1900" s="294">
        <v>381</v>
      </c>
      <c r="AF1900" s="294">
        <v>0.9819</v>
      </c>
      <c r="AG1900" s="294">
        <v>158625</v>
      </c>
      <c r="AI1900" s="294">
        <v>0.56989999999999996</v>
      </c>
      <c r="AJ1900" s="294">
        <v>387</v>
      </c>
      <c r="AK1900" s="294">
        <v>387</v>
      </c>
      <c r="AL1900" s="294">
        <v>0.97629999999999995</v>
      </c>
      <c r="AM1900" s="294">
        <v>154425</v>
      </c>
      <c r="AO1900" s="294">
        <v>0.56769999999999998</v>
      </c>
      <c r="AP1900" s="294">
        <v>382.5</v>
      </c>
      <c r="AQ1900" s="294">
        <v>382.5</v>
      </c>
      <c r="AR1900" s="294">
        <v>0.96750000000000003</v>
      </c>
      <c r="AS1900" s="294">
        <v>200850</v>
      </c>
      <c r="AT1900" s="294" t="e">
        <f>AS1900-#REF!</f>
        <v>#REF!</v>
      </c>
      <c r="AU1900" s="294">
        <v>0.72950000000000004</v>
      </c>
      <c r="AV1900" s="294">
        <v>388.5</v>
      </c>
      <c r="AW1900" s="294">
        <v>388.5</v>
      </c>
      <c r="AX1900" s="294">
        <v>0.97409999999999997</v>
      </c>
      <c r="AY1900" s="294">
        <v>179925</v>
      </c>
      <c r="AZ1900" s="294" t="e">
        <f>AY1900-#REF!</f>
        <v>#REF!</v>
      </c>
      <c r="BA1900" s="294">
        <v>0.66039999999999999</v>
      </c>
      <c r="BB1900" s="294">
        <v>384</v>
      </c>
      <c r="BC1900" s="294">
        <v>384</v>
      </c>
      <c r="BD1900" s="294">
        <v>0.97819999999999996</v>
      </c>
      <c r="BE1900" s="294">
        <v>167850</v>
      </c>
      <c r="BF1900" s="294" t="e">
        <f>BE1900-#REF!</f>
        <v>#REF!</v>
      </c>
      <c r="BG1900" s="294">
        <v>0.60060000000000002</v>
      </c>
      <c r="BH1900" s="294">
        <v>240</v>
      </c>
      <c r="BI1900" s="294">
        <v>363.2</v>
      </c>
      <c r="BJ1900" s="294">
        <v>0.96829999999999994</v>
      </c>
      <c r="BK1900" s="294">
        <v>160200</v>
      </c>
      <c r="BL1900" s="294" t="e">
        <f>BK1900-#REF!</f>
        <v>#REF!</v>
      </c>
      <c r="BM1900" s="294">
        <v>0.92659999999999998</v>
      </c>
      <c r="BN1900" s="294">
        <v>375</v>
      </c>
      <c r="BO1900" s="294">
        <v>363.2</v>
      </c>
      <c r="BP1900" s="294">
        <v>0.92859999999999998</v>
      </c>
      <c r="BQ1900" s="294">
        <v>97500</v>
      </c>
      <c r="BS1900" s="294">
        <v>0.41670000000000001</v>
      </c>
      <c r="BT1900" s="294">
        <v>375</v>
      </c>
      <c r="BU1900" s="294">
        <v>363.2</v>
      </c>
      <c r="BV1900" s="294">
        <v>0.94830000000000003</v>
      </c>
      <c r="BW1900" s="294">
        <v>163575</v>
      </c>
      <c r="BX1900" s="294" t="e">
        <f>BW1900-#REF!</f>
        <v>#REF!</v>
      </c>
      <c r="BY1900" s="294">
        <v>0.61829999999999996</v>
      </c>
    </row>
    <row r="1901" spans="1:77">
      <c r="A1901" s="301">
        <v>1935</v>
      </c>
      <c r="B1901" s="302" t="s">
        <v>4027</v>
      </c>
      <c r="C1901" s="301" t="s">
        <v>5846</v>
      </c>
      <c r="D1901" s="302" t="s">
        <v>4139</v>
      </c>
      <c r="E1901" s="303">
        <v>490</v>
      </c>
      <c r="F1901" s="294">
        <v>369.6</v>
      </c>
      <c r="G1901" s="294">
        <v>392</v>
      </c>
      <c r="H1901" s="294">
        <v>0.99970000000000003</v>
      </c>
      <c r="I1901" s="294">
        <v>67512</v>
      </c>
      <c r="K1901" s="294">
        <v>0.25380000000000003</v>
      </c>
      <c r="L1901" s="294">
        <v>0</v>
      </c>
      <c r="M1901" s="294">
        <v>392</v>
      </c>
      <c r="N1901" s="294">
        <v>0.99970000000000003</v>
      </c>
      <c r="O1901" s="294">
        <v>64260</v>
      </c>
      <c r="Q1901" s="294">
        <v>0.17630000000000001</v>
      </c>
      <c r="R1901" s="294">
        <v>375.6</v>
      </c>
      <c r="S1901" s="294">
        <v>392</v>
      </c>
      <c r="T1901" s="294">
        <v>0.99960000000000004</v>
      </c>
      <c r="U1901" s="294">
        <v>75216</v>
      </c>
      <c r="W1901" s="294">
        <v>0.27829999999999999</v>
      </c>
      <c r="X1901" s="294">
        <v>390</v>
      </c>
      <c r="Y1901" s="294">
        <v>392</v>
      </c>
      <c r="Z1901" s="294">
        <v>0.99990000000000001</v>
      </c>
      <c r="AA1901" s="294">
        <v>84372</v>
      </c>
      <c r="AC1901" s="294">
        <v>0.2908</v>
      </c>
      <c r="AD1901" s="294">
        <v>388.8</v>
      </c>
      <c r="AE1901" s="294">
        <v>392</v>
      </c>
      <c r="AF1901" s="294">
        <v>0.99990000000000001</v>
      </c>
      <c r="AG1901" s="294">
        <v>81336</v>
      </c>
      <c r="AI1901" s="294">
        <v>0.28120000000000001</v>
      </c>
      <c r="AJ1901" s="294">
        <v>392.4</v>
      </c>
      <c r="AK1901" s="294">
        <v>392.4</v>
      </c>
      <c r="AL1901" s="294">
        <v>0.99949999999999994</v>
      </c>
      <c r="AM1901" s="294">
        <v>83076</v>
      </c>
      <c r="AO1901" s="294">
        <v>0.29420000000000002</v>
      </c>
      <c r="AP1901" s="294">
        <v>0</v>
      </c>
      <c r="AQ1901" s="294">
        <v>392</v>
      </c>
      <c r="AR1901" s="294">
        <v>0.99399999999999999</v>
      </c>
      <c r="AS1901" s="294">
        <v>112464</v>
      </c>
      <c r="AU1901" s="294">
        <v>0.31040000000000001</v>
      </c>
      <c r="AV1901" s="294">
        <v>400.8</v>
      </c>
      <c r="AW1901" s="294">
        <v>400.8</v>
      </c>
      <c r="AX1901" s="294">
        <v>0.99639999999999995</v>
      </c>
      <c r="AY1901" s="294">
        <v>94296</v>
      </c>
      <c r="BA1901" s="294">
        <v>0.32800000000000001</v>
      </c>
      <c r="BB1901" s="294">
        <v>399.6</v>
      </c>
      <c r="BC1901" s="294">
        <v>399.6</v>
      </c>
      <c r="BD1901" s="294">
        <v>0.99390000000000001</v>
      </c>
      <c r="BE1901" s="294">
        <v>87852</v>
      </c>
      <c r="BG1901" s="294">
        <v>0.29730000000000001</v>
      </c>
      <c r="BH1901" s="294">
        <v>0</v>
      </c>
      <c r="BI1901" s="294">
        <v>392</v>
      </c>
      <c r="BJ1901" s="294">
        <v>0.99880000000000002</v>
      </c>
      <c r="BK1901" s="294">
        <v>66480</v>
      </c>
      <c r="BM1901" s="294">
        <v>0.18260000000000001</v>
      </c>
      <c r="BN1901" s="294">
        <v>366</v>
      </c>
      <c r="BO1901" s="294">
        <v>392</v>
      </c>
      <c r="BP1901" s="294">
        <v>0.99680000000000002</v>
      </c>
      <c r="BQ1901" s="294">
        <v>54804</v>
      </c>
      <c r="BS1901" s="294">
        <v>0.22359999999999999</v>
      </c>
      <c r="BT1901" s="294">
        <v>382.8</v>
      </c>
      <c r="BU1901" s="294">
        <v>392</v>
      </c>
      <c r="BV1901" s="294">
        <v>0.99399999999999999</v>
      </c>
      <c r="BW1901" s="294">
        <v>78036</v>
      </c>
      <c r="BY1901" s="294">
        <v>0.27560000000000001</v>
      </c>
    </row>
    <row r="1902" spans="1:77">
      <c r="A1902" s="301">
        <v>1936</v>
      </c>
      <c r="B1902" s="302" t="s">
        <v>4027</v>
      </c>
      <c r="C1902" s="301" t="s">
        <v>5847</v>
      </c>
      <c r="D1902" s="302" t="s">
        <v>4139</v>
      </c>
      <c r="E1902" s="303">
        <v>556</v>
      </c>
      <c r="F1902" s="294">
        <v>255.6</v>
      </c>
      <c r="G1902" s="294">
        <v>444.8</v>
      </c>
      <c r="H1902" s="294">
        <v>0.93330000000000002</v>
      </c>
      <c r="I1902" s="294">
        <v>39960</v>
      </c>
      <c r="K1902" s="294">
        <v>0.23269999999999999</v>
      </c>
      <c r="L1902" s="294">
        <v>245.4</v>
      </c>
      <c r="M1902" s="294">
        <v>444.8</v>
      </c>
      <c r="N1902" s="294">
        <v>0.92269999999999996</v>
      </c>
      <c r="O1902" s="294">
        <v>34218</v>
      </c>
      <c r="Q1902" s="294">
        <v>0.2031</v>
      </c>
      <c r="R1902" s="294">
        <v>222</v>
      </c>
      <c r="S1902" s="294">
        <v>444.8</v>
      </c>
      <c r="T1902" s="294">
        <v>0.93230000000000002</v>
      </c>
      <c r="U1902" s="294">
        <v>31728</v>
      </c>
      <c r="W1902" s="294">
        <v>0.21290000000000001</v>
      </c>
      <c r="X1902" s="294">
        <v>249</v>
      </c>
      <c r="Y1902" s="294">
        <v>444.8</v>
      </c>
      <c r="Z1902" s="294">
        <v>0.94269999999999998</v>
      </c>
      <c r="AA1902" s="294">
        <v>17940</v>
      </c>
      <c r="AC1902" s="294">
        <v>0.1027</v>
      </c>
      <c r="AD1902" s="294">
        <v>294</v>
      </c>
      <c r="AE1902" s="294">
        <v>444.8</v>
      </c>
      <c r="AF1902" s="294">
        <v>0.90349999999999997</v>
      </c>
      <c r="AG1902" s="294">
        <v>46326</v>
      </c>
      <c r="AI1902" s="294">
        <v>0.2344</v>
      </c>
      <c r="AJ1902" s="294">
        <v>102</v>
      </c>
      <c r="AK1902" s="294">
        <v>444.8</v>
      </c>
      <c r="AL1902" s="294">
        <v>1</v>
      </c>
      <c r="AM1902" s="294">
        <v>9600</v>
      </c>
      <c r="AO1902" s="294">
        <v>0.13070000000000001</v>
      </c>
      <c r="AP1902" s="294">
        <v>246</v>
      </c>
      <c r="AQ1902" s="294">
        <v>444.8</v>
      </c>
      <c r="AR1902" s="294">
        <v>0.94120000000000004</v>
      </c>
      <c r="AS1902" s="294">
        <v>28800</v>
      </c>
      <c r="AU1902" s="294">
        <v>0.16719999999999999</v>
      </c>
      <c r="AV1902" s="294">
        <v>10.8</v>
      </c>
      <c r="AW1902" s="294">
        <v>444.8</v>
      </c>
      <c r="AX1902" s="294">
        <v>0.9042</v>
      </c>
      <c r="AY1902" s="294">
        <v>39600</v>
      </c>
      <c r="AZ1902" s="294" t="e">
        <f>AY1902-#REF!</f>
        <v>#REF!</v>
      </c>
      <c r="BA1902" s="294">
        <v>5.6326999999999998</v>
      </c>
      <c r="BB1902" s="294">
        <v>24</v>
      </c>
      <c r="BC1902" s="294">
        <v>444.8</v>
      </c>
      <c r="BD1902" s="294">
        <v>0.95169999999999999</v>
      </c>
      <c r="BE1902" s="294">
        <v>35400</v>
      </c>
      <c r="BF1902" s="294" t="e">
        <f>BE1902-#REF!</f>
        <v>#REF!</v>
      </c>
      <c r="BG1902" s="294">
        <v>2.0832999999999999</v>
      </c>
      <c r="BH1902" s="294">
        <v>10.199999999999999</v>
      </c>
      <c r="BI1902" s="294">
        <v>444.8</v>
      </c>
      <c r="BJ1902" s="294">
        <v>0.94740000000000002</v>
      </c>
      <c r="BK1902" s="294">
        <v>32400</v>
      </c>
      <c r="BL1902" s="294" t="e">
        <f>BK1902-#REF!</f>
        <v>#REF!</v>
      </c>
      <c r="BM1902" s="294">
        <v>4.5065999999999997</v>
      </c>
      <c r="BN1902" s="294">
        <v>126</v>
      </c>
      <c r="BO1902" s="294">
        <v>444.8</v>
      </c>
      <c r="BP1902" s="294">
        <v>0.92859999999999998</v>
      </c>
      <c r="BQ1902" s="294">
        <v>7800</v>
      </c>
      <c r="BS1902" s="294">
        <v>9.9199999999999997E-2</v>
      </c>
      <c r="BT1902" s="294">
        <v>270</v>
      </c>
      <c r="BU1902" s="294">
        <v>444.8</v>
      </c>
      <c r="BV1902" s="294">
        <v>0.94120000000000004</v>
      </c>
      <c r="BW1902" s="294">
        <v>28800</v>
      </c>
      <c r="BY1902" s="294">
        <v>0.15229999999999999</v>
      </c>
    </row>
    <row r="1903" spans="1:77">
      <c r="A1903" s="301">
        <v>1937</v>
      </c>
      <c r="B1903" s="302" t="s">
        <v>4027</v>
      </c>
      <c r="C1903" s="301" t="s">
        <v>5848</v>
      </c>
      <c r="D1903" s="302" t="s">
        <v>4139</v>
      </c>
      <c r="E1903" s="303">
        <v>200</v>
      </c>
      <c r="F1903" s="294">
        <v>175.44</v>
      </c>
      <c r="G1903" s="294">
        <v>175.44</v>
      </c>
      <c r="H1903" s="294">
        <v>0.94209999999999994</v>
      </c>
      <c r="I1903" s="294">
        <v>44508</v>
      </c>
      <c r="K1903" s="294">
        <v>0.374</v>
      </c>
      <c r="L1903" s="294">
        <v>219.6</v>
      </c>
      <c r="M1903" s="294">
        <v>219.6</v>
      </c>
      <c r="N1903" s="294">
        <v>0.81130000000000002</v>
      </c>
      <c r="O1903" s="294">
        <v>39552</v>
      </c>
      <c r="Q1903" s="294">
        <v>0.2984</v>
      </c>
      <c r="R1903" s="294">
        <v>207.6</v>
      </c>
      <c r="S1903" s="294">
        <v>207.6</v>
      </c>
      <c r="T1903" s="294">
        <v>0.78269999999999995</v>
      </c>
      <c r="U1903" s="294">
        <v>34404</v>
      </c>
      <c r="W1903" s="294">
        <v>0.29409999999999997</v>
      </c>
      <c r="X1903" s="294">
        <v>198.48</v>
      </c>
      <c r="Y1903" s="294">
        <v>198.48</v>
      </c>
      <c r="Z1903" s="294">
        <v>0.78439999999999999</v>
      </c>
      <c r="AA1903" s="294">
        <v>39318</v>
      </c>
      <c r="AC1903" s="294">
        <v>0.33950000000000002</v>
      </c>
      <c r="AD1903" s="294">
        <v>192.72</v>
      </c>
      <c r="AE1903" s="294">
        <v>192.72</v>
      </c>
      <c r="AF1903" s="294">
        <v>0.69289999999999996</v>
      </c>
      <c r="AG1903" s="294">
        <v>32718</v>
      </c>
      <c r="AI1903" s="294">
        <v>0.32929999999999998</v>
      </c>
      <c r="AJ1903" s="294">
        <v>161.04</v>
      </c>
      <c r="AK1903" s="294">
        <v>161.04</v>
      </c>
      <c r="AL1903" s="294">
        <v>0.70389999999999997</v>
      </c>
      <c r="AM1903" s="294">
        <v>25194</v>
      </c>
      <c r="AO1903" s="294">
        <v>0.30869999999999997</v>
      </c>
      <c r="AP1903" s="294">
        <v>127.44</v>
      </c>
      <c r="AQ1903" s="294">
        <v>160</v>
      </c>
      <c r="AR1903" s="294">
        <v>0.74909999999999999</v>
      </c>
      <c r="AS1903" s="294">
        <v>18624</v>
      </c>
      <c r="AU1903" s="294">
        <v>0.26219999999999999</v>
      </c>
      <c r="AV1903" s="294">
        <v>92.64</v>
      </c>
      <c r="AW1903" s="294">
        <v>160</v>
      </c>
      <c r="AX1903" s="294">
        <v>0.98170000000000002</v>
      </c>
      <c r="AY1903" s="294">
        <v>18258</v>
      </c>
      <c r="BA1903" s="294">
        <v>0.27889999999999998</v>
      </c>
      <c r="BB1903" s="294">
        <v>148.08000000000001</v>
      </c>
      <c r="BC1903" s="294">
        <v>160</v>
      </c>
      <c r="BD1903" s="294">
        <v>0.95340000000000003</v>
      </c>
      <c r="BE1903" s="294">
        <v>25854</v>
      </c>
      <c r="BG1903" s="294">
        <v>0.2462</v>
      </c>
      <c r="BH1903" s="294">
        <v>125.76</v>
      </c>
      <c r="BI1903" s="294">
        <v>160</v>
      </c>
      <c r="BJ1903" s="294">
        <v>0.86680000000000001</v>
      </c>
      <c r="BK1903" s="294">
        <v>19626</v>
      </c>
      <c r="BM1903" s="294">
        <v>0.24199999999999999</v>
      </c>
      <c r="BN1903" s="294">
        <v>148.56</v>
      </c>
      <c r="BO1903" s="294">
        <v>160</v>
      </c>
      <c r="BP1903" s="294">
        <v>0.97760000000000002</v>
      </c>
      <c r="BQ1903" s="294">
        <v>21420</v>
      </c>
      <c r="BS1903" s="294">
        <v>0.2195</v>
      </c>
      <c r="BT1903" s="294">
        <v>226.08</v>
      </c>
      <c r="BU1903" s="294">
        <v>226.08</v>
      </c>
      <c r="BV1903" s="294">
        <v>0.94879999999999998</v>
      </c>
      <c r="BW1903" s="294">
        <v>30702</v>
      </c>
      <c r="BY1903" s="294">
        <v>0.19239999999999999</v>
      </c>
    </row>
    <row r="1904" spans="1:77">
      <c r="A1904" s="301">
        <v>1938</v>
      </c>
      <c r="B1904" s="302" t="s">
        <v>4027</v>
      </c>
      <c r="C1904" s="301" t="s">
        <v>5849</v>
      </c>
      <c r="D1904" s="302" t="s">
        <v>4139</v>
      </c>
      <c r="E1904" s="303">
        <v>155.6</v>
      </c>
      <c r="F1904" s="294">
        <v>65.760000000000005</v>
      </c>
      <c r="G1904" s="294">
        <v>124.48</v>
      </c>
      <c r="H1904" s="294">
        <v>0.66420000000000001</v>
      </c>
      <c r="I1904" s="294">
        <v>3648</v>
      </c>
      <c r="K1904" s="294">
        <v>0.11600000000000001</v>
      </c>
      <c r="L1904" s="294">
        <v>78.3</v>
      </c>
      <c r="M1904" s="294">
        <v>124.48</v>
      </c>
      <c r="N1904" s="294">
        <v>0.68869999999999998</v>
      </c>
      <c r="O1904" s="294">
        <v>3822</v>
      </c>
      <c r="Q1904" s="294">
        <v>9.5299999999999996E-2</v>
      </c>
      <c r="R1904" s="294">
        <v>75.27</v>
      </c>
      <c r="S1904" s="294">
        <v>124.48</v>
      </c>
      <c r="T1904" s="294">
        <v>0.67259999999999998</v>
      </c>
      <c r="U1904" s="294">
        <v>4023</v>
      </c>
      <c r="W1904" s="294">
        <v>0.1104</v>
      </c>
      <c r="X1904" s="294">
        <v>76.08</v>
      </c>
      <c r="Y1904" s="294">
        <v>124.48</v>
      </c>
      <c r="Z1904" s="294">
        <v>0.65810000000000002</v>
      </c>
      <c r="AA1904" s="294">
        <v>3573</v>
      </c>
      <c r="AC1904" s="294">
        <v>9.5899999999999999E-2</v>
      </c>
      <c r="AD1904" s="294">
        <v>67.8</v>
      </c>
      <c r="AE1904" s="294">
        <v>124.48</v>
      </c>
      <c r="AF1904" s="294">
        <v>0.64</v>
      </c>
      <c r="AG1904" s="294">
        <v>3669</v>
      </c>
      <c r="AI1904" s="294">
        <v>0.1137</v>
      </c>
      <c r="AJ1904" s="294">
        <v>65.31</v>
      </c>
      <c r="AK1904" s="294">
        <v>124.48</v>
      </c>
      <c r="AL1904" s="294">
        <v>0.63259999999999994</v>
      </c>
      <c r="AM1904" s="294">
        <v>3471</v>
      </c>
      <c r="AO1904" s="294">
        <v>0.1167</v>
      </c>
      <c r="AP1904" s="294">
        <v>74.040000000000006</v>
      </c>
      <c r="AQ1904" s="294">
        <v>124.48</v>
      </c>
      <c r="AR1904" s="294">
        <v>0.58940000000000003</v>
      </c>
      <c r="AS1904" s="294">
        <v>3087</v>
      </c>
      <c r="AU1904" s="294">
        <v>9.5100000000000004E-2</v>
      </c>
      <c r="AV1904" s="294">
        <v>0</v>
      </c>
      <c r="AW1904" s="294">
        <v>124.48</v>
      </c>
      <c r="AX1904" s="294">
        <v>0.61370000000000002</v>
      </c>
      <c r="AY1904" s="294">
        <v>3378</v>
      </c>
      <c r="BA1904" s="294">
        <v>4.9099999999999998E-2</v>
      </c>
      <c r="BB1904" s="294">
        <v>69.239999999999995</v>
      </c>
      <c r="BC1904" s="294">
        <v>124.48</v>
      </c>
      <c r="BD1904" s="294">
        <v>0.57269999999999999</v>
      </c>
      <c r="BE1904" s="294">
        <v>2919</v>
      </c>
      <c r="BG1904" s="294">
        <v>9.8900000000000002E-2</v>
      </c>
      <c r="BH1904" s="294">
        <v>68.52</v>
      </c>
      <c r="BI1904" s="294">
        <v>124.48</v>
      </c>
      <c r="BJ1904" s="294">
        <v>0.65790000000000004</v>
      </c>
      <c r="BK1904" s="294">
        <v>3957</v>
      </c>
      <c r="BM1904" s="294">
        <v>0.11799999999999999</v>
      </c>
      <c r="BN1904" s="294">
        <v>70.05</v>
      </c>
      <c r="BO1904" s="294">
        <v>124.48</v>
      </c>
      <c r="BP1904" s="294">
        <v>0.62370000000000003</v>
      </c>
      <c r="BQ1904" s="294">
        <v>2739</v>
      </c>
      <c r="BS1904" s="294">
        <v>9.3299999999999994E-2</v>
      </c>
      <c r="BT1904" s="294">
        <v>75</v>
      </c>
      <c r="BU1904" s="294">
        <v>124.48</v>
      </c>
      <c r="BV1904" s="294">
        <v>0.61739999999999995</v>
      </c>
      <c r="BW1904" s="294">
        <v>2967</v>
      </c>
      <c r="BY1904" s="294">
        <v>8.6099999999999996E-2</v>
      </c>
    </row>
    <row r="1905" spans="1:77">
      <c r="A1905" s="301">
        <v>1939</v>
      </c>
      <c r="B1905" s="302" t="s">
        <v>4027</v>
      </c>
      <c r="C1905" s="301" t="s">
        <v>5850</v>
      </c>
      <c r="D1905" s="302" t="s">
        <v>4065</v>
      </c>
      <c r="E1905" s="303">
        <v>228</v>
      </c>
      <c r="F1905" s="294">
        <v>190.8</v>
      </c>
      <c r="G1905" s="294">
        <v>190.8</v>
      </c>
      <c r="H1905" s="294">
        <v>0.97119999999999995</v>
      </c>
      <c r="I1905" s="294">
        <v>61704</v>
      </c>
      <c r="K1905" s="294">
        <v>0.46250000000000002</v>
      </c>
      <c r="L1905" s="294">
        <v>117.6</v>
      </c>
      <c r="M1905" s="294">
        <v>182.4</v>
      </c>
      <c r="N1905" s="294">
        <v>0.96189999999999998</v>
      </c>
      <c r="O1905" s="294">
        <v>36144</v>
      </c>
      <c r="Q1905" s="294">
        <v>0.42949999999999999</v>
      </c>
      <c r="R1905" s="294">
        <v>190.8</v>
      </c>
      <c r="S1905" s="294">
        <v>190.8</v>
      </c>
      <c r="T1905" s="294">
        <v>0.97</v>
      </c>
      <c r="U1905" s="294">
        <v>47478</v>
      </c>
      <c r="W1905" s="294">
        <v>0.35630000000000001</v>
      </c>
      <c r="X1905" s="294">
        <v>174</v>
      </c>
      <c r="Y1905" s="294">
        <v>182.4</v>
      </c>
      <c r="Z1905" s="294">
        <v>0.96660000000000001</v>
      </c>
      <c r="AA1905" s="294">
        <v>64668</v>
      </c>
      <c r="AC1905" s="294">
        <v>0.51680000000000004</v>
      </c>
      <c r="AD1905" s="294">
        <v>214.8</v>
      </c>
      <c r="AE1905" s="294">
        <v>214.8</v>
      </c>
      <c r="AF1905" s="294">
        <v>0.99249999999999994</v>
      </c>
      <c r="AG1905" s="294">
        <v>82104</v>
      </c>
      <c r="AI1905" s="294">
        <v>0.51770000000000005</v>
      </c>
      <c r="AJ1905" s="294">
        <v>96</v>
      </c>
      <c r="AK1905" s="294">
        <v>182.4</v>
      </c>
      <c r="AL1905" s="294">
        <v>0.96329999999999993</v>
      </c>
      <c r="AM1905" s="294">
        <v>78096</v>
      </c>
      <c r="AN1905" s="294" t="e">
        <f>AM1905-#REF!</f>
        <v>#REF!</v>
      </c>
      <c r="AO1905" s="294">
        <v>1.1729000000000001</v>
      </c>
      <c r="AP1905" s="294">
        <v>198</v>
      </c>
      <c r="AQ1905" s="294">
        <v>198</v>
      </c>
      <c r="AR1905" s="294">
        <v>0.96560000000000001</v>
      </c>
      <c r="AS1905" s="294">
        <v>50400</v>
      </c>
      <c r="AU1905" s="294">
        <v>0.3543</v>
      </c>
      <c r="AV1905" s="294">
        <v>168</v>
      </c>
      <c r="AW1905" s="294">
        <v>182.4</v>
      </c>
      <c r="AX1905" s="294">
        <v>0.97199999999999998</v>
      </c>
      <c r="AY1905" s="294">
        <v>62400</v>
      </c>
      <c r="BA1905" s="294">
        <v>0.53080000000000005</v>
      </c>
      <c r="BB1905" s="294">
        <v>126</v>
      </c>
      <c r="BC1905" s="294">
        <v>182.4</v>
      </c>
      <c r="BD1905" s="294">
        <v>0.97270000000000001</v>
      </c>
      <c r="BE1905" s="294">
        <v>42600</v>
      </c>
      <c r="BG1905" s="294">
        <v>0.4672</v>
      </c>
      <c r="BH1905" s="294">
        <v>150</v>
      </c>
      <c r="BI1905" s="294">
        <v>182.4</v>
      </c>
      <c r="BJ1905" s="294">
        <v>0.97760000000000002</v>
      </c>
      <c r="BK1905" s="294">
        <v>52200</v>
      </c>
      <c r="BM1905" s="294">
        <v>0.47849999999999998</v>
      </c>
      <c r="BN1905" s="294">
        <v>150</v>
      </c>
      <c r="BO1905" s="294">
        <v>182.4</v>
      </c>
      <c r="BP1905" s="294">
        <v>0.94059999999999999</v>
      </c>
      <c r="BQ1905" s="294">
        <v>57000</v>
      </c>
      <c r="BR1905" s="294" t="e">
        <f>BQ1905-#REF!</f>
        <v>#REF!</v>
      </c>
      <c r="BS1905" s="294">
        <v>0.60119999999999996</v>
      </c>
      <c r="BT1905" s="294">
        <v>222</v>
      </c>
      <c r="BU1905" s="294">
        <v>222</v>
      </c>
      <c r="BV1905" s="294">
        <v>0.99470000000000003</v>
      </c>
      <c r="BW1905" s="294">
        <v>88206</v>
      </c>
      <c r="BY1905" s="294">
        <v>0.53690000000000004</v>
      </c>
    </row>
    <row r="1906" spans="1:77">
      <c r="A1906" s="301">
        <v>1940</v>
      </c>
      <c r="B1906" s="302" t="s">
        <v>4027</v>
      </c>
      <c r="C1906" s="301" t="s">
        <v>5851</v>
      </c>
      <c r="D1906" s="302" t="s">
        <v>4065</v>
      </c>
      <c r="E1906" s="303">
        <v>200</v>
      </c>
      <c r="F1906" s="294">
        <v>126</v>
      </c>
      <c r="G1906" s="294">
        <v>160</v>
      </c>
      <c r="H1906" s="294">
        <v>0.99519999999999997</v>
      </c>
      <c r="I1906" s="294">
        <v>36000</v>
      </c>
      <c r="K1906" s="294">
        <v>0.3987</v>
      </c>
      <c r="L1906" s="294">
        <v>126</v>
      </c>
      <c r="M1906" s="294">
        <v>160</v>
      </c>
      <c r="N1906" s="294">
        <v>0.99560000000000004</v>
      </c>
      <c r="O1906" s="294">
        <v>37200</v>
      </c>
      <c r="Q1906" s="294">
        <v>0.39860000000000001</v>
      </c>
      <c r="R1906" s="294">
        <v>168</v>
      </c>
      <c r="S1906" s="294">
        <v>168</v>
      </c>
      <c r="T1906" s="294">
        <v>0.99649999999999994</v>
      </c>
      <c r="U1906" s="294">
        <v>46800</v>
      </c>
      <c r="W1906" s="294">
        <v>0.38829999999999998</v>
      </c>
      <c r="X1906" s="294">
        <v>195</v>
      </c>
      <c r="Y1906" s="294">
        <v>195</v>
      </c>
      <c r="Z1906" s="294">
        <v>1.0105999999999999</v>
      </c>
      <c r="AA1906" s="294">
        <v>57300</v>
      </c>
      <c r="AC1906" s="294">
        <v>0.39079999999999998</v>
      </c>
      <c r="AD1906" s="294">
        <v>195</v>
      </c>
      <c r="AE1906" s="294">
        <v>195</v>
      </c>
      <c r="AF1906" s="294">
        <v>0.99760000000000004</v>
      </c>
      <c r="AG1906" s="294">
        <v>52500</v>
      </c>
      <c r="AI1906" s="294">
        <v>0.36280000000000001</v>
      </c>
      <c r="AJ1906" s="294">
        <v>177</v>
      </c>
      <c r="AK1906" s="294">
        <v>160</v>
      </c>
      <c r="AL1906" s="294">
        <v>1.0095000000000001</v>
      </c>
      <c r="AM1906" s="294">
        <v>50100</v>
      </c>
      <c r="AO1906" s="294">
        <v>0.38950000000000001</v>
      </c>
      <c r="AP1906" s="294">
        <v>117</v>
      </c>
      <c r="AQ1906" s="294">
        <v>160</v>
      </c>
      <c r="AR1906" s="294">
        <v>0.98939999999999995</v>
      </c>
      <c r="AS1906" s="294">
        <v>27900</v>
      </c>
      <c r="AU1906" s="294">
        <v>0.32400000000000001</v>
      </c>
      <c r="AV1906" s="294">
        <v>51</v>
      </c>
      <c r="AW1906" s="294">
        <v>160</v>
      </c>
      <c r="AX1906" s="294">
        <v>1.0086999999999999</v>
      </c>
      <c r="AY1906" s="294">
        <v>25800</v>
      </c>
      <c r="AZ1906" s="294" t="e">
        <f>AY1906-#REF!</f>
        <v>#REF!</v>
      </c>
      <c r="BA1906" s="294">
        <v>0.6966</v>
      </c>
      <c r="BB1906" s="294">
        <v>81</v>
      </c>
      <c r="BC1906" s="294">
        <v>160</v>
      </c>
      <c r="BD1906" s="294">
        <v>0.99539999999999995</v>
      </c>
      <c r="BE1906" s="294">
        <v>20700</v>
      </c>
      <c r="BG1906" s="294">
        <v>0.34510000000000002</v>
      </c>
      <c r="BH1906" s="294">
        <v>45</v>
      </c>
      <c r="BI1906" s="294">
        <v>160</v>
      </c>
      <c r="BJ1906" s="294">
        <v>1.0145</v>
      </c>
      <c r="BK1906" s="294">
        <v>26100</v>
      </c>
      <c r="BL1906" s="294" t="e">
        <f>BK1906-#REF!</f>
        <v>#REF!</v>
      </c>
      <c r="BM1906" s="294">
        <v>0.76849999999999996</v>
      </c>
      <c r="BN1906" s="294">
        <v>57</v>
      </c>
      <c r="BO1906" s="294">
        <v>160</v>
      </c>
      <c r="BP1906" s="294">
        <v>0.97939999999999994</v>
      </c>
      <c r="BQ1906" s="294">
        <v>25500</v>
      </c>
      <c r="BR1906" s="294" t="e">
        <f>BQ1906-#REF!</f>
        <v>#REF!</v>
      </c>
      <c r="BS1906" s="294">
        <v>0.67969999999999997</v>
      </c>
      <c r="BT1906" s="294">
        <v>60</v>
      </c>
      <c r="BU1906" s="294">
        <v>160</v>
      </c>
      <c r="BV1906" s="294">
        <v>1.0283</v>
      </c>
      <c r="BW1906" s="294">
        <v>38565</v>
      </c>
      <c r="BX1906" s="294" t="e">
        <f>BW1906-#REF!</f>
        <v>#REF!</v>
      </c>
      <c r="BY1906" s="294">
        <v>0.84009999999999996</v>
      </c>
    </row>
    <row r="1907" spans="1:77">
      <c r="A1907" s="301">
        <v>1941</v>
      </c>
      <c r="B1907" s="302" t="s">
        <v>4027</v>
      </c>
      <c r="C1907" s="301" t="s">
        <v>5852</v>
      </c>
      <c r="D1907" s="302" t="s">
        <v>4065</v>
      </c>
      <c r="E1907" s="303">
        <v>155</v>
      </c>
      <c r="F1907" s="294">
        <v>12.24</v>
      </c>
      <c r="G1907" s="294">
        <v>124</v>
      </c>
      <c r="H1907" s="294">
        <v>0.58450000000000002</v>
      </c>
      <c r="I1907" s="294">
        <v>2721</v>
      </c>
      <c r="K1907" s="294">
        <v>0.52829999999999999</v>
      </c>
      <c r="L1907" s="294">
        <v>12.3</v>
      </c>
      <c r="M1907" s="294">
        <v>124</v>
      </c>
      <c r="N1907" s="294">
        <v>0.57719999999999994</v>
      </c>
      <c r="O1907" s="294">
        <v>2637</v>
      </c>
      <c r="Q1907" s="294">
        <v>0.49930000000000002</v>
      </c>
      <c r="R1907" s="294">
        <v>15.6</v>
      </c>
      <c r="S1907" s="294">
        <v>124</v>
      </c>
      <c r="T1907" s="294">
        <v>0.5766</v>
      </c>
      <c r="U1907" s="294">
        <v>2916</v>
      </c>
      <c r="W1907" s="294">
        <v>0.45029999999999998</v>
      </c>
      <c r="X1907" s="294">
        <v>15.72</v>
      </c>
      <c r="Y1907" s="294">
        <v>124</v>
      </c>
      <c r="Z1907" s="294">
        <v>0.58579999999999999</v>
      </c>
      <c r="AA1907" s="294">
        <v>3627</v>
      </c>
      <c r="AC1907" s="294">
        <v>0.52939999999999998</v>
      </c>
      <c r="AD1907" s="294">
        <v>19.559999999999999</v>
      </c>
      <c r="AE1907" s="294">
        <v>124</v>
      </c>
      <c r="AF1907" s="294">
        <v>0.63259999999999994</v>
      </c>
      <c r="AG1907" s="294">
        <v>3879</v>
      </c>
      <c r="AI1907" s="294">
        <v>0.4214</v>
      </c>
      <c r="AJ1907" s="294">
        <v>25.68</v>
      </c>
      <c r="AK1907" s="294">
        <v>124</v>
      </c>
      <c r="AL1907" s="294">
        <v>0.7581</v>
      </c>
      <c r="AM1907" s="294">
        <v>5265</v>
      </c>
      <c r="AO1907" s="294">
        <v>0.37559999999999999</v>
      </c>
      <c r="AP1907" s="294">
        <v>22.68</v>
      </c>
      <c r="AQ1907" s="294">
        <v>124</v>
      </c>
      <c r="AR1907" s="294">
        <v>0.70150000000000001</v>
      </c>
      <c r="AS1907" s="294">
        <v>5646</v>
      </c>
      <c r="AU1907" s="294">
        <v>0.47699999999999998</v>
      </c>
      <c r="AV1907" s="294">
        <v>22.56</v>
      </c>
      <c r="AW1907" s="294">
        <v>124</v>
      </c>
      <c r="AX1907" s="294">
        <v>0.64969999999999994</v>
      </c>
      <c r="AY1907" s="294">
        <v>5391</v>
      </c>
      <c r="BA1907" s="294">
        <v>0.51090000000000002</v>
      </c>
      <c r="BB1907" s="294">
        <v>21.36</v>
      </c>
      <c r="BC1907" s="294">
        <v>124</v>
      </c>
      <c r="BD1907" s="294">
        <v>0.62809999999999999</v>
      </c>
      <c r="BE1907" s="294">
        <v>4959</v>
      </c>
      <c r="BG1907" s="294">
        <v>0.49690000000000001</v>
      </c>
      <c r="BH1907" s="294">
        <v>17.64</v>
      </c>
      <c r="BI1907" s="294">
        <v>124</v>
      </c>
      <c r="BJ1907" s="294">
        <v>0.623</v>
      </c>
      <c r="BK1907" s="294">
        <v>4431</v>
      </c>
      <c r="BM1907" s="294">
        <v>0.54200000000000004</v>
      </c>
      <c r="BN1907" s="294">
        <v>17.52</v>
      </c>
      <c r="BO1907" s="294">
        <v>124</v>
      </c>
      <c r="BP1907" s="294">
        <v>0.71309999999999996</v>
      </c>
      <c r="BQ1907" s="294">
        <v>5061</v>
      </c>
      <c r="BR1907" s="294" t="e">
        <f>BQ1907-#REF!</f>
        <v>#REF!</v>
      </c>
      <c r="BS1907" s="294">
        <v>0.60289999999999999</v>
      </c>
      <c r="BT1907" s="294">
        <v>21.12</v>
      </c>
      <c r="BU1907" s="294">
        <v>124</v>
      </c>
      <c r="BV1907" s="294">
        <v>0.77190000000000003</v>
      </c>
      <c r="BW1907" s="294">
        <v>7026</v>
      </c>
      <c r="BY1907" s="294">
        <v>0.57930000000000004</v>
      </c>
    </row>
    <row r="1908" spans="1:77">
      <c r="A1908" s="301">
        <v>1942</v>
      </c>
      <c r="B1908" s="302" t="s">
        <v>4027</v>
      </c>
      <c r="C1908" s="301" t="s">
        <v>5853</v>
      </c>
      <c r="D1908" s="302" t="s">
        <v>4065</v>
      </c>
      <c r="E1908" s="303">
        <v>111.1</v>
      </c>
      <c r="F1908" s="294">
        <v>32</v>
      </c>
      <c r="G1908" s="294">
        <v>88.88</v>
      </c>
      <c r="H1908" s="294">
        <v>0.99919999999999998</v>
      </c>
      <c r="I1908" s="294">
        <v>16051</v>
      </c>
      <c r="J1908" s="294" t="e">
        <f>I1908-#REF!</f>
        <v>#REF!</v>
      </c>
      <c r="K1908" s="294">
        <v>0.72560000000000002</v>
      </c>
      <c r="L1908" s="294">
        <v>31.25</v>
      </c>
      <c r="M1908" s="294">
        <v>88.88</v>
      </c>
      <c r="N1908" s="294">
        <v>0.98650000000000004</v>
      </c>
      <c r="O1908" s="294">
        <v>14373</v>
      </c>
      <c r="Q1908" s="294">
        <v>0.65280000000000005</v>
      </c>
      <c r="R1908" s="294">
        <v>83.75</v>
      </c>
      <c r="S1908" s="294">
        <v>88.88</v>
      </c>
      <c r="T1908" s="294">
        <v>0.96079999999999999</v>
      </c>
      <c r="U1908" s="294">
        <v>17863</v>
      </c>
      <c r="W1908" s="294">
        <v>0.313</v>
      </c>
      <c r="X1908" s="294">
        <v>81.25</v>
      </c>
      <c r="Y1908" s="294">
        <v>88.88</v>
      </c>
      <c r="Z1908" s="294">
        <v>0.99809999999999999</v>
      </c>
      <c r="AA1908" s="294">
        <v>10463</v>
      </c>
      <c r="AC1908" s="294">
        <v>0.17610000000000001</v>
      </c>
      <c r="AD1908" s="294">
        <v>81.25</v>
      </c>
      <c r="AE1908" s="294">
        <v>88.88</v>
      </c>
      <c r="AF1908" s="294">
        <v>0.97709999999999997</v>
      </c>
      <c r="AG1908" s="294">
        <v>10663</v>
      </c>
      <c r="AI1908" s="294">
        <v>0.18340000000000001</v>
      </c>
      <c r="AJ1908" s="294">
        <v>88.75</v>
      </c>
      <c r="AK1908" s="294">
        <v>88.88</v>
      </c>
      <c r="AL1908" s="294">
        <v>1</v>
      </c>
      <c r="AM1908" s="294">
        <v>12163</v>
      </c>
      <c r="AO1908" s="294">
        <v>0.19309999999999999</v>
      </c>
      <c r="AP1908" s="294">
        <v>53.75</v>
      </c>
      <c r="AQ1908" s="294">
        <v>88.88</v>
      </c>
      <c r="AR1908" s="294">
        <v>1</v>
      </c>
      <c r="AS1908" s="294">
        <v>9913</v>
      </c>
      <c r="AU1908" s="294">
        <v>0.25380000000000003</v>
      </c>
      <c r="AV1908" s="294">
        <v>18.75</v>
      </c>
      <c r="AW1908" s="294">
        <v>88.88</v>
      </c>
      <c r="AX1908" s="294">
        <v>0.9728</v>
      </c>
      <c r="AY1908" s="294">
        <v>8913</v>
      </c>
      <c r="AZ1908" s="294" t="e">
        <f>AY1908-#REF!</f>
        <v>#REF!</v>
      </c>
      <c r="BA1908" s="294">
        <v>0.72719999999999996</v>
      </c>
      <c r="BB1908" s="294">
        <v>18.75</v>
      </c>
      <c r="BC1908" s="294">
        <v>88.88</v>
      </c>
      <c r="BD1908" s="294">
        <v>0.96629999999999994</v>
      </c>
      <c r="BE1908" s="294">
        <v>7163</v>
      </c>
      <c r="BG1908" s="294">
        <v>0.56940000000000002</v>
      </c>
      <c r="BH1908" s="294">
        <v>18.75</v>
      </c>
      <c r="BI1908" s="294">
        <v>88.88</v>
      </c>
      <c r="BJ1908" s="294">
        <v>0.89419999999999999</v>
      </c>
      <c r="BK1908" s="294">
        <v>8193</v>
      </c>
      <c r="BL1908" s="294" t="e">
        <f>BK1908-#REF!</f>
        <v>#REF!</v>
      </c>
      <c r="BM1908" s="294">
        <v>0.70379999999999998</v>
      </c>
      <c r="BN1908" s="294">
        <v>36.25</v>
      </c>
      <c r="BO1908" s="294">
        <v>88.88</v>
      </c>
      <c r="BP1908" s="294">
        <v>0.96950000000000003</v>
      </c>
      <c r="BQ1908" s="294">
        <v>8883</v>
      </c>
      <c r="BS1908" s="294">
        <v>0.3896</v>
      </c>
      <c r="BT1908" s="294">
        <v>38.75</v>
      </c>
      <c r="BU1908" s="294">
        <v>88.88</v>
      </c>
      <c r="BV1908" s="294">
        <v>0.93799999999999994</v>
      </c>
      <c r="BW1908" s="294">
        <v>10598</v>
      </c>
      <c r="BY1908" s="294">
        <v>0.40489999999999998</v>
      </c>
    </row>
    <row r="1909" spans="1:77">
      <c r="A1909" s="301">
        <v>1943</v>
      </c>
      <c r="B1909" s="302" t="s">
        <v>4027</v>
      </c>
      <c r="C1909" s="301" t="s">
        <v>5854</v>
      </c>
      <c r="D1909" s="302" t="s">
        <v>4065</v>
      </c>
      <c r="E1909" s="303">
        <v>166.7</v>
      </c>
      <c r="F1909" s="294" t="s">
        <v>3983</v>
      </c>
      <c r="G1909" s="294">
        <v>133.36000000000001</v>
      </c>
      <c r="H1909" s="294" t="s">
        <v>3983</v>
      </c>
      <c r="I1909" s="294" t="s">
        <v>3983</v>
      </c>
      <c r="K1909" s="294" t="s">
        <v>3983</v>
      </c>
      <c r="L1909" s="294" t="s">
        <v>3983</v>
      </c>
      <c r="M1909" s="294">
        <v>0</v>
      </c>
      <c r="N1909" s="294" t="s">
        <v>3983</v>
      </c>
      <c r="O1909" s="294" t="s">
        <v>3983</v>
      </c>
      <c r="Q1909" s="294" t="s">
        <v>3983</v>
      </c>
      <c r="R1909" s="294" t="s">
        <v>3983</v>
      </c>
      <c r="S1909" s="294">
        <v>0</v>
      </c>
      <c r="T1909" s="294" t="s">
        <v>3983</v>
      </c>
      <c r="U1909" s="294" t="s">
        <v>3983</v>
      </c>
      <c r="W1909" s="294" t="s">
        <v>3983</v>
      </c>
      <c r="X1909" s="294" t="s">
        <v>3983</v>
      </c>
      <c r="Y1909" s="294">
        <v>0</v>
      </c>
      <c r="Z1909" s="294" t="s">
        <v>3983</v>
      </c>
      <c r="AA1909" s="294" t="s">
        <v>3983</v>
      </c>
      <c r="AC1909" s="294" t="s">
        <v>3983</v>
      </c>
      <c r="AD1909" s="294" t="s">
        <v>3983</v>
      </c>
      <c r="AE1909" s="294">
        <v>0</v>
      </c>
      <c r="AF1909" s="294" t="s">
        <v>3983</v>
      </c>
      <c r="AG1909" s="294" t="s">
        <v>3983</v>
      </c>
      <c r="AI1909" s="294" t="s">
        <v>3983</v>
      </c>
      <c r="AJ1909" s="294" t="s">
        <v>3983</v>
      </c>
      <c r="AK1909" s="294">
        <v>0</v>
      </c>
      <c r="AL1909" s="294" t="s">
        <v>3983</v>
      </c>
      <c r="AM1909" s="294" t="s">
        <v>3983</v>
      </c>
      <c r="AO1909" s="294" t="s">
        <v>3983</v>
      </c>
      <c r="AP1909" s="294" t="s">
        <v>3983</v>
      </c>
      <c r="AQ1909" s="294">
        <v>0</v>
      </c>
      <c r="AR1909" s="294" t="s">
        <v>3983</v>
      </c>
      <c r="AS1909" s="294" t="s">
        <v>3983</v>
      </c>
      <c r="AU1909" s="294" t="s">
        <v>3983</v>
      </c>
      <c r="AV1909" s="294" t="s">
        <v>3983</v>
      </c>
      <c r="AW1909" s="294">
        <v>0</v>
      </c>
      <c r="AX1909" s="294" t="s">
        <v>3983</v>
      </c>
      <c r="AY1909" s="294" t="s">
        <v>3983</v>
      </c>
      <c r="BA1909" s="294" t="s">
        <v>3983</v>
      </c>
      <c r="BB1909" s="294" t="s">
        <v>3983</v>
      </c>
      <c r="BC1909" s="294">
        <v>0</v>
      </c>
      <c r="BD1909" s="294" t="s">
        <v>3983</v>
      </c>
      <c r="BE1909" s="294" t="s">
        <v>3983</v>
      </c>
      <c r="BG1909" s="294" t="s">
        <v>3983</v>
      </c>
      <c r="BH1909" s="294" t="s">
        <v>3983</v>
      </c>
      <c r="BI1909" s="294">
        <v>0</v>
      </c>
      <c r="BJ1909" s="294" t="s">
        <v>3983</v>
      </c>
      <c r="BK1909" s="294" t="s">
        <v>3983</v>
      </c>
      <c r="BM1909" s="294" t="s">
        <v>3983</v>
      </c>
      <c r="BN1909" s="294" t="s">
        <v>3983</v>
      </c>
      <c r="BO1909" s="294">
        <v>0</v>
      </c>
      <c r="BP1909" s="294" t="s">
        <v>3983</v>
      </c>
      <c r="BQ1909" s="294" t="s">
        <v>3983</v>
      </c>
      <c r="BS1909" s="294" t="s">
        <v>3983</v>
      </c>
      <c r="BT1909" s="294" t="s">
        <v>3983</v>
      </c>
      <c r="BU1909" s="294">
        <v>0</v>
      </c>
      <c r="BV1909" s="294" t="s">
        <v>3983</v>
      </c>
      <c r="BW1909" s="294" t="s">
        <v>3983</v>
      </c>
      <c r="BY1909" s="294" t="s">
        <v>3983</v>
      </c>
    </row>
    <row r="1910" spans="1:77">
      <c r="A1910" s="301">
        <v>1944</v>
      </c>
      <c r="B1910" s="302" t="s">
        <v>4027</v>
      </c>
      <c r="C1910" s="301" t="s">
        <v>5855</v>
      </c>
      <c r="D1910" s="302" t="s">
        <v>4065</v>
      </c>
      <c r="E1910" s="303">
        <v>116.2</v>
      </c>
      <c r="F1910" s="294">
        <v>10.51</v>
      </c>
      <c r="G1910" s="294">
        <v>92.96</v>
      </c>
      <c r="H1910" s="294">
        <v>0.98480000000000001</v>
      </c>
      <c r="I1910" s="294">
        <v>2112</v>
      </c>
      <c r="K1910" s="294">
        <v>0.30520000000000003</v>
      </c>
      <c r="L1910" s="294">
        <v>13.83</v>
      </c>
      <c r="M1910" s="294">
        <v>92.96</v>
      </c>
      <c r="N1910" s="294">
        <v>0.95850000000000002</v>
      </c>
      <c r="O1910" s="294">
        <v>2261</v>
      </c>
      <c r="Q1910" s="294">
        <v>0.2424</v>
      </c>
      <c r="R1910" s="294">
        <v>14.51</v>
      </c>
      <c r="S1910" s="294">
        <v>92.96</v>
      </c>
      <c r="T1910" s="294">
        <v>0.98229999999999995</v>
      </c>
      <c r="U1910" s="294">
        <v>2188</v>
      </c>
      <c r="W1910" s="294">
        <v>0.2248</v>
      </c>
      <c r="X1910" s="294">
        <v>16.149999999999999</v>
      </c>
      <c r="Y1910" s="294">
        <v>92.96</v>
      </c>
      <c r="Z1910" s="294">
        <v>0.97299999999999998</v>
      </c>
      <c r="AA1910" s="294">
        <v>2766</v>
      </c>
      <c r="AC1910" s="294">
        <v>0.24809999999999999</v>
      </c>
      <c r="AD1910" s="294">
        <v>12.35</v>
      </c>
      <c r="AE1910" s="294">
        <v>92.96</v>
      </c>
      <c r="AF1910" s="294">
        <v>0.97009999999999996</v>
      </c>
      <c r="AG1910" s="294">
        <v>1588</v>
      </c>
      <c r="AI1910" s="294">
        <v>0.18970000000000001</v>
      </c>
      <c r="AJ1910" s="294">
        <v>13.91</v>
      </c>
      <c r="AK1910" s="294">
        <v>92.96</v>
      </c>
      <c r="AL1910" s="294">
        <v>0.97619999999999996</v>
      </c>
      <c r="AM1910" s="294">
        <v>2125</v>
      </c>
      <c r="AO1910" s="294">
        <v>0.2298</v>
      </c>
      <c r="AP1910" s="294">
        <v>12.84</v>
      </c>
      <c r="AQ1910" s="294">
        <v>92.96</v>
      </c>
      <c r="AR1910" s="294">
        <v>0.96989999999999998</v>
      </c>
      <c r="AS1910" s="294">
        <v>1704</v>
      </c>
      <c r="AU1910" s="294">
        <v>0.1953</v>
      </c>
      <c r="AV1910" s="294">
        <v>12.84</v>
      </c>
      <c r="AW1910" s="294">
        <v>92.96</v>
      </c>
      <c r="AX1910" s="294">
        <v>0.93759999999999999</v>
      </c>
      <c r="AY1910" s="294">
        <v>1773</v>
      </c>
      <c r="BA1910" s="294">
        <v>0.2172</v>
      </c>
      <c r="BB1910" s="294">
        <v>7.83</v>
      </c>
      <c r="BC1910" s="294">
        <v>92.96</v>
      </c>
      <c r="BD1910" s="294">
        <v>0.90790000000000004</v>
      </c>
      <c r="BE1910" s="294">
        <v>1232</v>
      </c>
      <c r="BG1910" s="294">
        <v>0.2576</v>
      </c>
      <c r="BH1910" s="294">
        <v>4.55</v>
      </c>
      <c r="BI1910" s="294">
        <v>92.96</v>
      </c>
      <c r="BJ1910" s="294">
        <v>0.92979999999999996</v>
      </c>
      <c r="BK1910" s="294">
        <v>1283</v>
      </c>
      <c r="BM1910" s="294">
        <v>0.48809999999999998</v>
      </c>
      <c r="BN1910" s="294">
        <v>4.7300000000000004</v>
      </c>
      <c r="BO1910" s="294">
        <v>92.96</v>
      </c>
      <c r="BP1910" s="294">
        <v>0.97129999999999994</v>
      </c>
      <c r="BQ1910" s="294">
        <v>1250</v>
      </c>
      <c r="BS1910" s="294">
        <v>0.48120000000000002</v>
      </c>
      <c r="BT1910" s="294">
        <v>4.25</v>
      </c>
      <c r="BU1910" s="294">
        <v>92.96</v>
      </c>
      <c r="BV1910" s="294">
        <v>0.98509999999999998</v>
      </c>
      <c r="BW1910" s="294">
        <v>1784</v>
      </c>
      <c r="BY1910" s="294">
        <v>0.69550000000000001</v>
      </c>
    </row>
    <row r="1911" spans="1:77">
      <c r="A1911" s="301">
        <v>1945</v>
      </c>
      <c r="B1911" s="302" t="s">
        <v>4027</v>
      </c>
      <c r="C1911" s="301" t="s">
        <v>5856</v>
      </c>
      <c r="D1911" s="302" t="s">
        <v>4065</v>
      </c>
      <c r="E1911" s="303">
        <v>361.1</v>
      </c>
      <c r="F1911" s="294">
        <v>168</v>
      </c>
      <c r="G1911" s="294">
        <v>288.88</v>
      </c>
      <c r="H1911" s="294">
        <v>0.99590000000000001</v>
      </c>
      <c r="I1911" s="294">
        <v>98364</v>
      </c>
      <c r="J1911" s="294" t="e">
        <f>I1911-#REF!</f>
        <v>#REF!</v>
      </c>
      <c r="K1911" s="294">
        <v>0.81659999999999999</v>
      </c>
      <c r="L1911" s="294">
        <v>164</v>
      </c>
      <c r="M1911" s="294">
        <v>288.88</v>
      </c>
      <c r="N1911" s="294">
        <v>0.99870000000000003</v>
      </c>
      <c r="O1911" s="294">
        <v>95060</v>
      </c>
      <c r="Q1911" s="294">
        <v>0.78010000000000002</v>
      </c>
      <c r="R1911" s="294">
        <v>244</v>
      </c>
      <c r="S1911" s="294">
        <v>288.88</v>
      </c>
      <c r="T1911" s="294">
        <v>0.99519999999999997</v>
      </c>
      <c r="U1911" s="294">
        <v>55132</v>
      </c>
      <c r="W1911" s="294">
        <v>0.31530000000000002</v>
      </c>
      <c r="X1911" s="294">
        <v>372</v>
      </c>
      <c r="Y1911" s="294">
        <v>304</v>
      </c>
      <c r="Z1911" s="294">
        <v>1.0002</v>
      </c>
      <c r="AA1911" s="294">
        <v>107556</v>
      </c>
      <c r="AC1911" s="294">
        <v>0.3886</v>
      </c>
      <c r="AD1911" s="294">
        <v>284</v>
      </c>
      <c r="AE1911" s="294">
        <v>288.88</v>
      </c>
      <c r="AF1911" s="294">
        <v>0.99619999999999997</v>
      </c>
      <c r="AG1911" s="294">
        <v>101540</v>
      </c>
      <c r="AI1911" s="294">
        <v>0.4824</v>
      </c>
      <c r="AJ1911" s="294">
        <v>316</v>
      </c>
      <c r="AK1911" s="294">
        <v>288.88</v>
      </c>
      <c r="AL1911" s="294">
        <v>1.0004</v>
      </c>
      <c r="AM1911" s="294">
        <v>99812</v>
      </c>
      <c r="AO1911" s="294">
        <v>0.4385</v>
      </c>
      <c r="AP1911" s="294">
        <v>180</v>
      </c>
      <c r="AQ1911" s="294">
        <v>288.88</v>
      </c>
      <c r="AR1911" s="294">
        <v>0.999</v>
      </c>
      <c r="AS1911" s="294">
        <v>42248</v>
      </c>
      <c r="AU1911" s="294">
        <v>0.31580000000000003</v>
      </c>
      <c r="AV1911" s="294">
        <v>176</v>
      </c>
      <c r="AW1911" s="294">
        <v>288.88</v>
      </c>
      <c r="AX1911" s="294">
        <v>0.98580000000000001</v>
      </c>
      <c r="AY1911" s="294">
        <v>61380</v>
      </c>
      <c r="BA1911" s="294">
        <v>0.4914</v>
      </c>
      <c r="BB1911" s="294">
        <v>144</v>
      </c>
      <c r="BC1911" s="294">
        <v>288.88</v>
      </c>
      <c r="BD1911" s="294">
        <v>0.97529999999999994</v>
      </c>
      <c r="BE1911" s="294">
        <v>50620</v>
      </c>
      <c r="BG1911" s="294">
        <v>0.48449999999999999</v>
      </c>
      <c r="BH1911" s="294">
        <v>156</v>
      </c>
      <c r="BI1911" s="294">
        <v>288.88</v>
      </c>
      <c r="BJ1911" s="294">
        <v>1.0108999999999999</v>
      </c>
      <c r="BK1911" s="294">
        <v>57600</v>
      </c>
      <c r="BM1911" s="294">
        <v>0.4909</v>
      </c>
      <c r="BN1911" s="294">
        <v>164</v>
      </c>
      <c r="BO1911" s="294">
        <v>288.88</v>
      </c>
      <c r="BP1911" s="294">
        <v>0.99019999999999997</v>
      </c>
      <c r="BQ1911" s="294">
        <v>49600</v>
      </c>
      <c r="BS1911" s="294">
        <v>0.45450000000000002</v>
      </c>
      <c r="BT1911" s="294">
        <v>120</v>
      </c>
      <c r="BU1911" s="294">
        <v>288.88</v>
      </c>
      <c r="BV1911" s="294">
        <v>0.99450000000000005</v>
      </c>
      <c r="BW1911" s="294">
        <v>76240</v>
      </c>
      <c r="BX1911" s="294" t="e">
        <f>BW1911-#REF!</f>
        <v>#REF!</v>
      </c>
      <c r="BY1911" s="294">
        <v>0.85870000000000002</v>
      </c>
    </row>
    <row r="1912" spans="1:77">
      <c r="A1912" s="301">
        <v>1946</v>
      </c>
      <c r="B1912" s="302" t="s">
        <v>4027</v>
      </c>
      <c r="C1912" s="301" t="s">
        <v>5857</v>
      </c>
      <c r="D1912" s="302" t="s">
        <v>4065</v>
      </c>
      <c r="E1912" s="303">
        <v>110</v>
      </c>
      <c r="F1912" s="294">
        <v>108</v>
      </c>
      <c r="G1912" s="294">
        <v>108</v>
      </c>
      <c r="H1912" s="294">
        <v>0.99149999999999994</v>
      </c>
      <c r="I1912" s="294">
        <v>46600</v>
      </c>
      <c r="J1912" s="294" t="e">
        <f>I1912-#REF!</f>
        <v>#REF!</v>
      </c>
      <c r="K1912" s="294">
        <v>0.60440000000000005</v>
      </c>
      <c r="L1912" s="294">
        <v>156</v>
      </c>
      <c r="M1912" s="294">
        <v>156</v>
      </c>
      <c r="N1912" s="294">
        <v>0.98709999999999998</v>
      </c>
      <c r="O1912" s="294">
        <v>45800</v>
      </c>
      <c r="Q1912" s="294">
        <v>0.39979999999999999</v>
      </c>
      <c r="R1912" s="294">
        <v>156</v>
      </c>
      <c r="S1912" s="294">
        <v>156</v>
      </c>
      <c r="T1912" s="294">
        <v>0.98480000000000001</v>
      </c>
      <c r="U1912" s="294">
        <v>38800</v>
      </c>
      <c r="W1912" s="294">
        <v>0.3508</v>
      </c>
      <c r="X1912" s="294">
        <v>190</v>
      </c>
      <c r="Y1912" s="294">
        <v>190</v>
      </c>
      <c r="Z1912" s="294">
        <v>0.97599999999999998</v>
      </c>
      <c r="AA1912" s="294">
        <v>44602</v>
      </c>
      <c r="AC1912" s="294">
        <v>0.32329999999999998</v>
      </c>
      <c r="AD1912" s="294">
        <v>178</v>
      </c>
      <c r="AE1912" s="294">
        <v>178</v>
      </c>
      <c r="AF1912" s="294">
        <v>0.98470000000000002</v>
      </c>
      <c r="AG1912" s="294">
        <v>44798</v>
      </c>
      <c r="AI1912" s="294">
        <v>0.34360000000000002</v>
      </c>
      <c r="AJ1912" s="294">
        <v>178</v>
      </c>
      <c r="AK1912" s="294">
        <v>178</v>
      </c>
      <c r="AL1912" s="294">
        <v>0.98319999999999996</v>
      </c>
      <c r="AM1912" s="294">
        <v>46600</v>
      </c>
      <c r="AO1912" s="294">
        <v>0.36990000000000001</v>
      </c>
      <c r="AP1912" s="294">
        <v>146</v>
      </c>
      <c r="AQ1912" s="294">
        <v>146</v>
      </c>
      <c r="AR1912" s="294">
        <v>0.97199999999999998</v>
      </c>
      <c r="AS1912" s="294">
        <v>34600</v>
      </c>
      <c r="AU1912" s="294">
        <v>0.32769999999999999</v>
      </c>
      <c r="AV1912" s="294">
        <v>64</v>
      </c>
      <c r="AW1912" s="294">
        <v>88</v>
      </c>
      <c r="AX1912" s="294">
        <v>0.98399999999999999</v>
      </c>
      <c r="AY1912" s="294">
        <v>36800</v>
      </c>
      <c r="AZ1912" s="294" t="e">
        <f>AY1912-#REF!</f>
        <v>#REF!</v>
      </c>
      <c r="BA1912" s="294">
        <v>0.81159999999999999</v>
      </c>
      <c r="BB1912" s="294">
        <v>102</v>
      </c>
      <c r="BC1912" s="294">
        <v>102</v>
      </c>
      <c r="BD1912" s="294">
        <v>0.9798</v>
      </c>
      <c r="BE1912" s="294">
        <v>29000</v>
      </c>
      <c r="BG1912" s="294">
        <v>0.39</v>
      </c>
      <c r="BH1912" s="294">
        <v>82</v>
      </c>
      <c r="BI1912" s="294">
        <v>88</v>
      </c>
      <c r="BJ1912" s="294">
        <v>0.97750000000000004</v>
      </c>
      <c r="BK1912" s="294">
        <v>34600</v>
      </c>
      <c r="BM1912" s="294">
        <v>0.58030000000000004</v>
      </c>
      <c r="BN1912" s="294">
        <v>136</v>
      </c>
      <c r="BO1912" s="294">
        <v>136</v>
      </c>
      <c r="BP1912" s="294">
        <v>0.98860000000000003</v>
      </c>
      <c r="BQ1912" s="294">
        <v>34600</v>
      </c>
      <c r="BS1912" s="294">
        <v>0.38300000000000001</v>
      </c>
      <c r="BT1912" s="294">
        <v>150.72</v>
      </c>
      <c r="BU1912" s="294">
        <v>150.72</v>
      </c>
      <c r="BV1912" s="294">
        <v>0.98350000000000004</v>
      </c>
      <c r="BW1912" s="294">
        <v>25442</v>
      </c>
      <c r="BY1912" s="294">
        <v>0.57869999999999999</v>
      </c>
    </row>
    <row r="1913" spans="1:77">
      <c r="A1913" s="301">
        <v>1947</v>
      </c>
      <c r="B1913" s="302" t="s">
        <v>4027</v>
      </c>
      <c r="C1913" s="301" t="s">
        <v>5858</v>
      </c>
      <c r="D1913" s="302" t="s">
        <v>4065</v>
      </c>
      <c r="E1913" s="303">
        <v>166.7</v>
      </c>
      <c r="F1913" s="294">
        <v>36</v>
      </c>
      <c r="G1913" s="294">
        <v>133.36000000000001</v>
      </c>
      <c r="H1913" s="294">
        <v>0.99909999999999999</v>
      </c>
      <c r="I1913" s="294">
        <v>37326</v>
      </c>
      <c r="J1913" s="294" t="e">
        <f>I1913-#REF!</f>
        <v>#REF!</v>
      </c>
      <c r="K1913" s="294">
        <v>1.4414</v>
      </c>
      <c r="L1913" s="294">
        <v>123</v>
      </c>
      <c r="M1913" s="294">
        <v>133.36000000000001</v>
      </c>
      <c r="N1913" s="294">
        <v>0.85039999999999993</v>
      </c>
      <c r="O1913" s="294">
        <v>32400</v>
      </c>
      <c r="Q1913" s="294">
        <v>0.4163</v>
      </c>
      <c r="R1913" s="294">
        <v>102</v>
      </c>
      <c r="S1913" s="294">
        <v>133.36000000000001</v>
      </c>
      <c r="T1913" s="294">
        <v>0.9778</v>
      </c>
      <c r="U1913" s="294">
        <v>26400</v>
      </c>
      <c r="W1913" s="294">
        <v>0.36759999999999998</v>
      </c>
      <c r="X1913" s="294">
        <v>96</v>
      </c>
      <c r="Y1913" s="294">
        <v>133.36000000000001</v>
      </c>
      <c r="Z1913" s="294">
        <v>0.96779999999999999</v>
      </c>
      <c r="AA1913" s="294">
        <v>27000</v>
      </c>
      <c r="AC1913" s="294">
        <v>0.3906</v>
      </c>
      <c r="AD1913" s="294">
        <v>96</v>
      </c>
      <c r="AE1913" s="294">
        <v>133.36000000000001</v>
      </c>
      <c r="AF1913" s="294">
        <v>0.99099999999999999</v>
      </c>
      <c r="AG1913" s="294">
        <v>33000</v>
      </c>
      <c r="AI1913" s="294">
        <v>0.4662</v>
      </c>
      <c r="AJ1913" s="294">
        <v>105</v>
      </c>
      <c r="AK1913" s="294">
        <v>133.36000000000001</v>
      </c>
      <c r="AL1913" s="294">
        <v>1</v>
      </c>
      <c r="AM1913" s="294">
        <v>33000</v>
      </c>
      <c r="AO1913" s="294">
        <v>0.4365</v>
      </c>
      <c r="AP1913" s="294">
        <v>105</v>
      </c>
      <c r="AQ1913" s="294">
        <v>133.36000000000001</v>
      </c>
      <c r="AR1913" s="294">
        <v>0.98339999999999994</v>
      </c>
      <c r="AS1913" s="294">
        <v>17700</v>
      </c>
      <c r="AU1913" s="294">
        <v>0.23039999999999999</v>
      </c>
      <c r="AV1913" s="294">
        <v>33</v>
      </c>
      <c r="AW1913" s="294">
        <v>133.36000000000001</v>
      </c>
      <c r="AX1913" s="294">
        <v>0.98949999999999994</v>
      </c>
      <c r="AY1913" s="294">
        <v>28200</v>
      </c>
      <c r="AZ1913" s="294" t="e">
        <f>AY1913-#REF!</f>
        <v>#REF!</v>
      </c>
      <c r="BA1913" s="294">
        <v>1.1995</v>
      </c>
      <c r="BB1913" s="294">
        <v>75</v>
      </c>
      <c r="BC1913" s="294">
        <v>133.36000000000001</v>
      </c>
      <c r="BD1913" s="294">
        <v>0.89559999999999995</v>
      </c>
      <c r="BE1913" s="294">
        <v>18000</v>
      </c>
      <c r="BG1913" s="294">
        <v>0.36020000000000002</v>
      </c>
      <c r="BH1913" s="294">
        <v>51</v>
      </c>
      <c r="BI1913" s="294">
        <v>133.36000000000001</v>
      </c>
      <c r="BJ1913" s="294">
        <v>0.98599999999999999</v>
      </c>
      <c r="BK1913" s="294">
        <v>21000</v>
      </c>
      <c r="BM1913" s="294">
        <v>0.56140000000000001</v>
      </c>
      <c r="BN1913" s="294">
        <v>63</v>
      </c>
      <c r="BO1913" s="294">
        <v>133.36000000000001</v>
      </c>
      <c r="BP1913" s="294">
        <v>0.98439999999999994</v>
      </c>
      <c r="BQ1913" s="294">
        <v>37800</v>
      </c>
      <c r="BR1913" s="294" t="e">
        <f>BQ1913-#REF!</f>
        <v>#REF!</v>
      </c>
      <c r="BS1913" s="294">
        <v>0.90700000000000003</v>
      </c>
      <c r="BT1913" s="294">
        <v>87</v>
      </c>
      <c r="BU1913" s="294">
        <v>133.36000000000001</v>
      </c>
      <c r="BV1913" s="294">
        <v>0.90600000000000003</v>
      </c>
      <c r="BW1913" s="294">
        <v>23700</v>
      </c>
      <c r="BY1913" s="294">
        <v>0.4042</v>
      </c>
    </row>
    <row r="1914" spans="1:77">
      <c r="A1914" s="301">
        <v>1948</v>
      </c>
      <c r="B1914" s="302" t="s">
        <v>4027</v>
      </c>
      <c r="C1914" s="301" t="s">
        <v>5859</v>
      </c>
      <c r="D1914" s="302" t="s">
        <v>4139</v>
      </c>
      <c r="E1914" s="303">
        <v>138</v>
      </c>
      <c r="F1914" s="294" t="s">
        <v>3983</v>
      </c>
      <c r="G1914" s="294" t="s">
        <v>3983</v>
      </c>
      <c r="H1914" s="294" t="s">
        <v>3983</v>
      </c>
      <c r="I1914" s="294" t="s">
        <v>3983</v>
      </c>
      <c r="K1914" s="294" t="s">
        <v>3983</v>
      </c>
      <c r="L1914" s="294" t="s">
        <v>3983</v>
      </c>
      <c r="M1914" s="294" t="s">
        <v>3983</v>
      </c>
      <c r="N1914" s="294" t="s">
        <v>3983</v>
      </c>
      <c r="O1914" s="294" t="s">
        <v>3983</v>
      </c>
      <c r="Q1914" s="294" t="s">
        <v>3983</v>
      </c>
      <c r="R1914" s="294" t="s">
        <v>3983</v>
      </c>
      <c r="S1914" s="294" t="s">
        <v>3983</v>
      </c>
      <c r="T1914" s="294" t="s">
        <v>3983</v>
      </c>
      <c r="U1914" s="294" t="s">
        <v>3983</v>
      </c>
      <c r="W1914" s="294" t="s">
        <v>3983</v>
      </c>
      <c r="X1914" s="294" t="s">
        <v>3983</v>
      </c>
      <c r="Y1914" s="294" t="s">
        <v>3983</v>
      </c>
      <c r="Z1914" s="294" t="s">
        <v>3983</v>
      </c>
      <c r="AA1914" s="294" t="s">
        <v>3983</v>
      </c>
      <c r="AC1914" s="294" t="s">
        <v>3983</v>
      </c>
      <c r="AD1914" s="294" t="s">
        <v>3983</v>
      </c>
      <c r="AE1914" s="294" t="s">
        <v>3983</v>
      </c>
      <c r="AF1914" s="294" t="s">
        <v>3983</v>
      </c>
      <c r="AG1914" s="294" t="s">
        <v>3983</v>
      </c>
      <c r="AI1914" s="294" t="s">
        <v>3983</v>
      </c>
      <c r="AJ1914" s="294" t="s">
        <v>3983</v>
      </c>
      <c r="AK1914" s="294" t="s">
        <v>3983</v>
      </c>
      <c r="AL1914" s="294" t="s">
        <v>3983</v>
      </c>
      <c r="AM1914" s="294" t="s">
        <v>3983</v>
      </c>
      <c r="AO1914" s="294" t="s">
        <v>3983</v>
      </c>
      <c r="AP1914" s="294" t="s">
        <v>3983</v>
      </c>
      <c r="AQ1914" s="294" t="s">
        <v>3983</v>
      </c>
      <c r="AR1914" s="294" t="s">
        <v>3983</v>
      </c>
      <c r="AS1914" s="294" t="s">
        <v>3983</v>
      </c>
      <c r="AU1914" s="294" t="s">
        <v>3983</v>
      </c>
      <c r="AV1914" s="294" t="s">
        <v>3983</v>
      </c>
      <c r="AW1914" s="294" t="s">
        <v>3983</v>
      </c>
      <c r="AX1914" s="294" t="s">
        <v>3983</v>
      </c>
      <c r="AY1914" s="294" t="s">
        <v>3983</v>
      </c>
      <c r="BA1914" s="294" t="s">
        <v>3983</v>
      </c>
      <c r="BB1914" s="294" t="s">
        <v>3983</v>
      </c>
      <c r="BC1914" s="294" t="s">
        <v>3983</v>
      </c>
      <c r="BD1914" s="294" t="s">
        <v>3983</v>
      </c>
      <c r="BE1914" s="294" t="s">
        <v>3983</v>
      </c>
      <c r="BG1914" s="294" t="s">
        <v>3983</v>
      </c>
      <c r="BH1914" s="294" t="s">
        <v>3983</v>
      </c>
      <c r="BI1914" s="294" t="s">
        <v>3983</v>
      </c>
      <c r="BJ1914" s="294" t="s">
        <v>3983</v>
      </c>
      <c r="BK1914" s="294" t="s">
        <v>3983</v>
      </c>
      <c r="BM1914" s="294" t="s">
        <v>3983</v>
      </c>
      <c r="BN1914" s="294" t="s">
        <v>3983</v>
      </c>
      <c r="BO1914" s="294" t="s">
        <v>3983</v>
      </c>
      <c r="BP1914" s="294" t="s">
        <v>3983</v>
      </c>
      <c r="BQ1914" s="294" t="s">
        <v>3983</v>
      </c>
      <c r="BS1914" s="294" t="s">
        <v>3983</v>
      </c>
      <c r="BT1914" s="294" t="s">
        <v>3983</v>
      </c>
      <c r="BU1914" s="294" t="s">
        <v>3983</v>
      </c>
      <c r="BV1914" s="294" t="s">
        <v>3983</v>
      </c>
      <c r="BW1914" s="294" t="s">
        <v>3983</v>
      </c>
      <c r="BY1914" s="294" t="s">
        <v>3983</v>
      </c>
    </row>
    <row r="1915" spans="1:77">
      <c r="A1915" s="301">
        <v>1949</v>
      </c>
      <c r="B1915" s="302" t="s">
        <v>4027</v>
      </c>
      <c r="C1915" s="301" t="s">
        <v>5860</v>
      </c>
      <c r="D1915" s="302" t="s">
        <v>4139</v>
      </c>
      <c r="E1915" s="303">
        <v>1300</v>
      </c>
      <c r="F1915" s="294">
        <v>1220.25</v>
      </c>
      <c r="G1915" s="294">
        <v>1220.25</v>
      </c>
      <c r="H1915" s="294">
        <v>0.999</v>
      </c>
      <c r="I1915" s="294">
        <v>646275</v>
      </c>
      <c r="J1915" s="294" t="e">
        <f>I1915-#REF!</f>
        <v>#REF!</v>
      </c>
      <c r="K1915" s="294">
        <v>0.73640000000000005</v>
      </c>
      <c r="L1915" s="294">
        <v>1185</v>
      </c>
      <c r="M1915" s="294">
        <v>1185</v>
      </c>
      <c r="N1915" s="294">
        <v>0.99949999999999994</v>
      </c>
      <c r="O1915" s="294">
        <v>637800</v>
      </c>
      <c r="Q1915" s="294">
        <v>0.7238</v>
      </c>
      <c r="R1915" s="294">
        <v>1167.75</v>
      </c>
      <c r="S1915" s="294">
        <v>1167.75</v>
      </c>
      <c r="T1915" s="294">
        <v>0.999</v>
      </c>
      <c r="U1915" s="294">
        <v>630225</v>
      </c>
      <c r="V1915" s="294" t="e">
        <f>U1915-#REF!</f>
        <v>#REF!</v>
      </c>
      <c r="W1915" s="294">
        <v>0.75039999999999996</v>
      </c>
      <c r="X1915" s="294">
        <v>1281.75</v>
      </c>
      <c r="Y1915" s="294">
        <v>1281.75</v>
      </c>
      <c r="Z1915" s="294">
        <v>0.999</v>
      </c>
      <c r="AA1915" s="294">
        <v>689775</v>
      </c>
      <c r="AB1915" s="294" t="e">
        <f>AA1915-#REF!</f>
        <v>#REF!</v>
      </c>
      <c r="AC1915" s="294">
        <v>0.72409999999999997</v>
      </c>
      <c r="AD1915" s="294">
        <v>1244.25</v>
      </c>
      <c r="AE1915" s="294">
        <v>1244.25</v>
      </c>
      <c r="AF1915" s="294">
        <v>0.99919999999999998</v>
      </c>
      <c r="AG1915" s="294">
        <v>688575</v>
      </c>
      <c r="AH1915" s="294" t="e">
        <f>AG1915-#REF!</f>
        <v>#REF!</v>
      </c>
      <c r="AI1915" s="294">
        <v>0.74450000000000005</v>
      </c>
      <c r="AJ1915" s="294">
        <v>1246.5</v>
      </c>
      <c r="AK1915" s="294">
        <v>1246.5</v>
      </c>
      <c r="AL1915" s="294">
        <v>0.99890000000000001</v>
      </c>
      <c r="AM1915" s="294">
        <v>638100</v>
      </c>
      <c r="AN1915" s="294" t="e">
        <f>AM1915-#REF!</f>
        <v>#REF!</v>
      </c>
      <c r="AO1915" s="294">
        <v>0.71179999999999999</v>
      </c>
      <c r="AP1915" s="294">
        <v>1341.75</v>
      </c>
      <c r="AQ1915" s="294">
        <v>1341.75</v>
      </c>
      <c r="AR1915" s="294">
        <v>0.99949999999999994</v>
      </c>
      <c r="AS1915" s="294">
        <v>741375</v>
      </c>
      <c r="AT1915" s="294" t="e">
        <f>AS1915-#REF!</f>
        <v>#REF!</v>
      </c>
      <c r="AU1915" s="294">
        <v>0.74299999999999999</v>
      </c>
      <c r="AV1915" s="294">
        <v>1450.5</v>
      </c>
      <c r="AW1915" s="294">
        <v>1450.5</v>
      </c>
      <c r="AX1915" s="294">
        <v>0.99790000000000001</v>
      </c>
      <c r="AY1915" s="294">
        <v>742125</v>
      </c>
      <c r="AZ1915" s="294" t="e">
        <f>AY1915-#REF!</f>
        <v>#REF!</v>
      </c>
      <c r="BA1915" s="294">
        <v>0.71209999999999996</v>
      </c>
      <c r="BB1915" s="294">
        <v>1319.25</v>
      </c>
      <c r="BC1915" s="294">
        <v>1319.25</v>
      </c>
      <c r="BD1915" s="294">
        <v>0.99819999999999998</v>
      </c>
      <c r="BE1915" s="294">
        <v>635550</v>
      </c>
      <c r="BF1915" s="294" t="e">
        <f>BE1915-#REF!</f>
        <v>#REF!</v>
      </c>
      <c r="BG1915" s="294">
        <v>0.64870000000000005</v>
      </c>
      <c r="BH1915" s="294">
        <v>1442.25</v>
      </c>
      <c r="BI1915" s="294">
        <v>1442.25</v>
      </c>
      <c r="BJ1915" s="294">
        <v>0.999</v>
      </c>
      <c r="BK1915" s="294">
        <v>652425</v>
      </c>
      <c r="BL1915" s="294" t="e">
        <f>BK1915-#REF!</f>
        <v>#REF!</v>
      </c>
      <c r="BM1915" s="294">
        <v>0.60860000000000003</v>
      </c>
      <c r="BN1915" s="294">
        <v>1249.5</v>
      </c>
      <c r="BO1915" s="294">
        <v>1249.5</v>
      </c>
      <c r="BP1915" s="294">
        <v>0.99929999999999997</v>
      </c>
      <c r="BQ1915" s="294">
        <v>598425</v>
      </c>
      <c r="BR1915" s="294" t="e">
        <f>BQ1915-#REF!</f>
        <v>#REF!</v>
      </c>
      <c r="BS1915" s="294">
        <v>0.71319999999999995</v>
      </c>
      <c r="BT1915" s="294">
        <v>1422</v>
      </c>
      <c r="BU1915" s="294">
        <v>1422</v>
      </c>
      <c r="BV1915" s="294">
        <v>0.99929999999999997</v>
      </c>
      <c r="BW1915" s="294">
        <v>785775</v>
      </c>
      <c r="BX1915" s="294" t="e">
        <f>BW1915-#REF!</f>
        <v>#REF!</v>
      </c>
      <c r="BY1915" s="294">
        <v>0.74319999999999997</v>
      </c>
    </row>
    <row r="1916" spans="1:77">
      <c r="A1916" s="301">
        <v>1950</v>
      </c>
      <c r="B1916" s="302" t="s">
        <v>4027</v>
      </c>
      <c r="C1916" s="301" t="s">
        <v>5861</v>
      </c>
      <c r="D1916" s="302" t="s">
        <v>4139</v>
      </c>
      <c r="E1916" s="303">
        <v>122</v>
      </c>
      <c r="F1916" s="294" t="s">
        <v>3983</v>
      </c>
      <c r="G1916" s="294" t="s">
        <v>3983</v>
      </c>
      <c r="H1916" s="294" t="s">
        <v>3983</v>
      </c>
      <c r="I1916" s="294" t="s">
        <v>3983</v>
      </c>
      <c r="K1916" s="294" t="s">
        <v>3983</v>
      </c>
      <c r="L1916" s="294" t="s">
        <v>3983</v>
      </c>
      <c r="M1916" s="294" t="s">
        <v>3983</v>
      </c>
      <c r="N1916" s="294" t="s">
        <v>3983</v>
      </c>
      <c r="O1916" s="294" t="s">
        <v>3983</v>
      </c>
      <c r="Q1916" s="294" t="s">
        <v>3983</v>
      </c>
      <c r="R1916" s="294" t="s">
        <v>3983</v>
      </c>
      <c r="S1916" s="294" t="s">
        <v>3983</v>
      </c>
      <c r="T1916" s="294" t="s">
        <v>3983</v>
      </c>
      <c r="U1916" s="294" t="s">
        <v>3983</v>
      </c>
      <c r="W1916" s="294" t="s">
        <v>3983</v>
      </c>
      <c r="X1916" s="294" t="s">
        <v>3983</v>
      </c>
      <c r="Y1916" s="294" t="s">
        <v>3983</v>
      </c>
      <c r="Z1916" s="294" t="s">
        <v>3983</v>
      </c>
      <c r="AA1916" s="294" t="s">
        <v>3983</v>
      </c>
      <c r="AC1916" s="294" t="s">
        <v>3983</v>
      </c>
      <c r="AD1916" s="294" t="s">
        <v>3983</v>
      </c>
      <c r="AE1916" s="294" t="s">
        <v>3983</v>
      </c>
      <c r="AF1916" s="294" t="s">
        <v>3983</v>
      </c>
      <c r="AG1916" s="294" t="s">
        <v>3983</v>
      </c>
      <c r="AI1916" s="294" t="s">
        <v>3983</v>
      </c>
      <c r="AJ1916" s="294" t="s">
        <v>3983</v>
      </c>
      <c r="AK1916" s="294" t="s">
        <v>3983</v>
      </c>
      <c r="AL1916" s="294" t="s">
        <v>3983</v>
      </c>
      <c r="AM1916" s="294" t="s">
        <v>3983</v>
      </c>
      <c r="AO1916" s="294" t="s">
        <v>3983</v>
      </c>
      <c r="AP1916" s="294" t="s">
        <v>3983</v>
      </c>
      <c r="AQ1916" s="294" t="s">
        <v>3983</v>
      </c>
      <c r="AR1916" s="294" t="s">
        <v>3983</v>
      </c>
      <c r="AS1916" s="294" t="s">
        <v>3983</v>
      </c>
      <c r="AU1916" s="294" t="s">
        <v>3983</v>
      </c>
      <c r="AV1916" s="294" t="s">
        <v>3983</v>
      </c>
      <c r="AW1916" s="294" t="s">
        <v>3983</v>
      </c>
      <c r="AX1916" s="294" t="s">
        <v>3983</v>
      </c>
      <c r="AY1916" s="294" t="s">
        <v>3983</v>
      </c>
      <c r="BA1916" s="294" t="s">
        <v>3983</v>
      </c>
      <c r="BB1916" s="294" t="s">
        <v>3983</v>
      </c>
      <c r="BC1916" s="294" t="s">
        <v>3983</v>
      </c>
      <c r="BD1916" s="294" t="s">
        <v>3983</v>
      </c>
      <c r="BE1916" s="294" t="s">
        <v>3983</v>
      </c>
      <c r="BG1916" s="294" t="s">
        <v>3983</v>
      </c>
      <c r="BH1916" s="294" t="s">
        <v>3983</v>
      </c>
      <c r="BI1916" s="294" t="s">
        <v>3983</v>
      </c>
      <c r="BJ1916" s="294" t="s">
        <v>3983</v>
      </c>
      <c r="BK1916" s="294" t="s">
        <v>3983</v>
      </c>
      <c r="BM1916" s="294" t="s">
        <v>3983</v>
      </c>
      <c r="BN1916" s="294" t="s">
        <v>3983</v>
      </c>
      <c r="BO1916" s="294" t="s">
        <v>3983</v>
      </c>
      <c r="BP1916" s="294" t="s">
        <v>3983</v>
      </c>
      <c r="BQ1916" s="294" t="s">
        <v>3983</v>
      </c>
      <c r="BS1916" s="294" t="s">
        <v>3983</v>
      </c>
      <c r="BT1916" s="294" t="s">
        <v>3983</v>
      </c>
      <c r="BU1916" s="294" t="s">
        <v>3983</v>
      </c>
      <c r="BV1916" s="294" t="s">
        <v>3983</v>
      </c>
      <c r="BW1916" s="294" t="s">
        <v>3983</v>
      </c>
      <c r="BY1916" s="294" t="s">
        <v>3983</v>
      </c>
    </row>
    <row r="1917" spans="1:77">
      <c r="A1917" s="301">
        <v>1951</v>
      </c>
      <c r="B1917" s="302" t="s">
        <v>4027</v>
      </c>
      <c r="C1917" s="301" t="s">
        <v>5862</v>
      </c>
      <c r="D1917" s="302" t="s">
        <v>4139</v>
      </c>
      <c r="E1917" s="303">
        <v>920</v>
      </c>
      <c r="F1917" s="294">
        <v>675.84</v>
      </c>
      <c r="G1917" s="294">
        <v>736</v>
      </c>
      <c r="H1917" s="294">
        <v>0.999</v>
      </c>
      <c r="I1917" s="294">
        <v>224772</v>
      </c>
      <c r="K1917" s="294">
        <v>0.46239999999999998</v>
      </c>
      <c r="L1917" s="294">
        <v>672</v>
      </c>
      <c r="M1917" s="294">
        <v>736</v>
      </c>
      <c r="N1917" s="294">
        <v>0.99860000000000004</v>
      </c>
      <c r="O1917" s="294">
        <v>201816</v>
      </c>
      <c r="Q1917" s="294">
        <v>0.4042</v>
      </c>
      <c r="R1917" s="294">
        <v>678</v>
      </c>
      <c r="S1917" s="294">
        <v>736</v>
      </c>
      <c r="T1917" s="294">
        <v>0.99860000000000004</v>
      </c>
      <c r="U1917" s="294">
        <v>220080</v>
      </c>
      <c r="W1917" s="294">
        <v>0.45150000000000001</v>
      </c>
      <c r="X1917" s="294">
        <v>684</v>
      </c>
      <c r="Y1917" s="294">
        <v>736</v>
      </c>
      <c r="Z1917" s="294">
        <v>0.99849999999999994</v>
      </c>
      <c r="AA1917" s="294">
        <v>217896</v>
      </c>
      <c r="AC1917" s="294">
        <v>0.42880000000000001</v>
      </c>
      <c r="AD1917" s="294">
        <v>600</v>
      </c>
      <c r="AE1917" s="294">
        <v>736</v>
      </c>
      <c r="AF1917" s="294">
        <v>0.99819999999999998</v>
      </c>
      <c r="AG1917" s="294">
        <v>222480</v>
      </c>
      <c r="AI1917" s="294">
        <v>0.49930000000000002</v>
      </c>
      <c r="AJ1917" s="294">
        <v>600</v>
      </c>
      <c r="AK1917" s="294">
        <v>736</v>
      </c>
      <c r="AL1917" s="294">
        <v>0.99829999999999997</v>
      </c>
      <c r="AM1917" s="294">
        <v>184872</v>
      </c>
      <c r="AO1917" s="294">
        <v>0.42870000000000003</v>
      </c>
      <c r="AP1917" s="294">
        <v>636</v>
      </c>
      <c r="AQ1917" s="294">
        <v>736</v>
      </c>
      <c r="AR1917" s="294">
        <v>0.88780000000000003</v>
      </c>
      <c r="AS1917" s="294">
        <v>259728</v>
      </c>
      <c r="AT1917" s="294" t="e">
        <f>AS1917-#REF!</f>
        <v>#REF!</v>
      </c>
      <c r="AU1917" s="294">
        <v>0.61829999999999996</v>
      </c>
      <c r="AV1917" s="294">
        <v>648</v>
      </c>
      <c r="AW1917" s="294">
        <v>736</v>
      </c>
      <c r="AX1917" s="294">
        <v>1.1437999999999999</v>
      </c>
      <c r="AY1917" s="294">
        <v>255096</v>
      </c>
      <c r="BA1917" s="294">
        <v>0.47810000000000002</v>
      </c>
      <c r="BB1917" s="294">
        <v>648</v>
      </c>
      <c r="BC1917" s="294">
        <v>736</v>
      </c>
      <c r="BD1917" s="294">
        <v>0.99819999999999998</v>
      </c>
      <c r="BE1917" s="294">
        <v>170292</v>
      </c>
      <c r="BG1917" s="294">
        <v>0.35389999999999999</v>
      </c>
      <c r="BH1917" s="294">
        <v>648</v>
      </c>
      <c r="BI1917" s="294">
        <v>736</v>
      </c>
      <c r="BJ1917" s="294">
        <v>0.99770000000000003</v>
      </c>
      <c r="BK1917" s="294">
        <v>253368</v>
      </c>
      <c r="BM1917" s="294">
        <v>0.52680000000000005</v>
      </c>
      <c r="BN1917" s="294">
        <v>648</v>
      </c>
      <c r="BO1917" s="294">
        <v>736</v>
      </c>
      <c r="BP1917" s="294">
        <v>0.99590000000000001</v>
      </c>
      <c r="BQ1917" s="294">
        <v>155496</v>
      </c>
      <c r="BS1917" s="294">
        <v>0.35859999999999997</v>
      </c>
      <c r="BT1917" s="294">
        <v>600</v>
      </c>
      <c r="BU1917" s="294">
        <v>736</v>
      </c>
      <c r="BV1917" s="294">
        <v>0.96560000000000001</v>
      </c>
      <c r="BW1917" s="294">
        <v>190920</v>
      </c>
      <c r="BY1917" s="294">
        <v>0.44290000000000002</v>
      </c>
    </row>
    <row r="1918" spans="1:77">
      <c r="A1918" s="301">
        <v>1952</v>
      </c>
      <c r="B1918" s="302" t="s">
        <v>4027</v>
      </c>
      <c r="C1918" s="301" t="s">
        <v>5755</v>
      </c>
      <c r="D1918" s="302" t="s">
        <v>4139</v>
      </c>
      <c r="E1918" s="303">
        <v>200</v>
      </c>
      <c r="F1918" s="294">
        <v>99</v>
      </c>
      <c r="G1918" s="294">
        <v>160</v>
      </c>
      <c r="H1918" s="294">
        <v>0.99929999999999997</v>
      </c>
      <c r="I1918" s="294">
        <v>42150</v>
      </c>
      <c r="K1918" s="294">
        <v>0.59179999999999999</v>
      </c>
      <c r="L1918" s="294">
        <v>99</v>
      </c>
      <c r="M1918" s="294">
        <v>160</v>
      </c>
      <c r="N1918" s="294">
        <v>0.99909999999999999</v>
      </c>
      <c r="O1918" s="294">
        <v>41850</v>
      </c>
      <c r="Q1918" s="294">
        <v>0.56869999999999998</v>
      </c>
      <c r="R1918" s="294">
        <v>108</v>
      </c>
      <c r="S1918" s="294">
        <v>160</v>
      </c>
      <c r="T1918" s="294">
        <v>1.1227</v>
      </c>
      <c r="U1918" s="294">
        <v>44280</v>
      </c>
      <c r="W1918" s="294">
        <v>0.50719999999999998</v>
      </c>
      <c r="X1918" s="294">
        <v>102</v>
      </c>
      <c r="Y1918" s="294">
        <v>160</v>
      </c>
      <c r="Z1918" s="294">
        <v>0.9556</v>
      </c>
      <c r="AA1918" s="294">
        <v>39990</v>
      </c>
      <c r="AC1918" s="294">
        <v>0.55149999999999999</v>
      </c>
      <c r="AD1918" s="294">
        <v>102</v>
      </c>
      <c r="AE1918" s="294">
        <v>160</v>
      </c>
      <c r="AF1918" s="294">
        <v>1</v>
      </c>
      <c r="AG1918" s="294">
        <v>44340</v>
      </c>
      <c r="AI1918" s="294">
        <v>0.58430000000000004</v>
      </c>
      <c r="AJ1918" s="294">
        <v>99</v>
      </c>
      <c r="AK1918" s="294">
        <v>160</v>
      </c>
      <c r="AL1918" s="294">
        <v>0.99970000000000003</v>
      </c>
      <c r="AM1918" s="294">
        <v>32778</v>
      </c>
      <c r="AO1918" s="294">
        <v>0.46</v>
      </c>
      <c r="AP1918" s="294">
        <v>99</v>
      </c>
      <c r="AQ1918" s="294">
        <v>160</v>
      </c>
      <c r="AR1918" s="294">
        <v>0.98929999999999996</v>
      </c>
      <c r="AS1918" s="294">
        <v>1662</v>
      </c>
      <c r="AU1918" s="294">
        <v>2.2800000000000001E-2</v>
      </c>
      <c r="AV1918" s="294">
        <v>42</v>
      </c>
      <c r="AW1918" s="294">
        <v>160</v>
      </c>
      <c r="AX1918" s="294">
        <v>0.9909</v>
      </c>
      <c r="AY1918" s="294">
        <v>1950</v>
      </c>
      <c r="BA1918" s="294">
        <v>6.5100000000000005E-2</v>
      </c>
      <c r="BB1918" s="294">
        <v>15</v>
      </c>
      <c r="BC1918" s="294">
        <v>160</v>
      </c>
      <c r="BD1918" s="294">
        <v>0.99160000000000004</v>
      </c>
      <c r="BE1918" s="294">
        <v>1410</v>
      </c>
      <c r="BG1918" s="294">
        <v>0.12740000000000001</v>
      </c>
      <c r="BH1918" s="294">
        <v>102</v>
      </c>
      <c r="BI1918" s="294">
        <v>160</v>
      </c>
      <c r="BJ1918" s="294">
        <v>0.99760000000000004</v>
      </c>
      <c r="BK1918" s="294">
        <v>40350</v>
      </c>
      <c r="BM1918" s="294">
        <v>0.53300000000000003</v>
      </c>
      <c r="BN1918" s="294">
        <v>102</v>
      </c>
      <c r="BO1918" s="294">
        <v>160</v>
      </c>
      <c r="BP1918" s="294">
        <v>0.99990000000000001</v>
      </c>
      <c r="BQ1918" s="294">
        <v>42690</v>
      </c>
      <c r="BR1918" s="294" t="e">
        <f>BQ1918-#REF!</f>
        <v>#REF!</v>
      </c>
      <c r="BS1918" s="294">
        <v>0.62290000000000001</v>
      </c>
      <c r="BT1918" s="294">
        <v>108</v>
      </c>
      <c r="BU1918" s="294">
        <v>160</v>
      </c>
      <c r="BV1918" s="294">
        <v>0.8024</v>
      </c>
      <c r="BW1918" s="294">
        <v>36480</v>
      </c>
      <c r="BY1918" s="294">
        <v>0.56579999999999997</v>
      </c>
    </row>
    <row r="1919" spans="1:77">
      <c r="A1919" s="301">
        <v>1953</v>
      </c>
      <c r="B1919" s="302" t="s">
        <v>4027</v>
      </c>
      <c r="C1919" s="301" t="s">
        <v>5863</v>
      </c>
      <c r="D1919" s="302" t="s">
        <v>4139</v>
      </c>
      <c r="E1919" s="303">
        <v>174.3</v>
      </c>
      <c r="F1919" s="294">
        <v>152.4</v>
      </c>
      <c r="G1919" s="294">
        <v>152.4</v>
      </c>
      <c r="H1919" s="294">
        <v>0.94679999999999997</v>
      </c>
      <c r="I1919" s="294">
        <v>52164</v>
      </c>
      <c r="K1919" s="294">
        <v>0.50209999999999999</v>
      </c>
      <c r="L1919" s="294">
        <v>144.30000000000001</v>
      </c>
      <c r="M1919" s="294">
        <v>144.30000000000001</v>
      </c>
      <c r="N1919" s="294">
        <v>0.9546</v>
      </c>
      <c r="O1919" s="294">
        <v>48354</v>
      </c>
      <c r="Q1919" s="294">
        <v>0.4718</v>
      </c>
      <c r="R1919" s="294">
        <v>149.69999999999999</v>
      </c>
      <c r="S1919" s="294">
        <v>149.69999999999999</v>
      </c>
      <c r="T1919" s="294">
        <v>0.95009999999999994</v>
      </c>
      <c r="U1919" s="294">
        <v>50346</v>
      </c>
      <c r="W1919" s="294">
        <v>0.49170000000000003</v>
      </c>
      <c r="X1919" s="294">
        <v>162</v>
      </c>
      <c r="Y1919" s="294">
        <v>160.5</v>
      </c>
      <c r="Z1919" s="294">
        <v>0.93840000000000001</v>
      </c>
      <c r="AA1919" s="294">
        <v>50781</v>
      </c>
      <c r="AC1919" s="294">
        <v>0.44900000000000001</v>
      </c>
      <c r="AD1919" s="294">
        <v>164.7</v>
      </c>
      <c r="AE1919" s="294">
        <v>164.7</v>
      </c>
      <c r="AF1919" s="294">
        <v>0.93159999999999998</v>
      </c>
      <c r="AG1919" s="294">
        <v>39372</v>
      </c>
      <c r="AI1919" s="294">
        <v>0.34489999999999998</v>
      </c>
      <c r="AJ1919" s="294">
        <v>139.5</v>
      </c>
      <c r="AK1919" s="294">
        <v>139.44</v>
      </c>
      <c r="AL1919" s="294">
        <v>0.89939999999999998</v>
      </c>
      <c r="AM1919" s="294">
        <v>16758</v>
      </c>
      <c r="AO1919" s="294">
        <v>0.1855</v>
      </c>
      <c r="AP1919" s="294">
        <v>129</v>
      </c>
      <c r="AQ1919" s="294">
        <v>139.44</v>
      </c>
      <c r="AR1919" s="294">
        <v>0.54110000000000003</v>
      </c>
      <c r="AS1919" s="294">
        <v>2769</v>
      </c>
      <c r="AU1919" s="294">
        <v>5.33E-2</v>
      </c>
      <c r="AV1919" s="294">
        <v>21.9</v>
      </c>
      <c r="AW1919" s="294">
        <v>139.44</v>
      </c>
      <c r="AX1919" s="294">
        <v>0.63229999999999997</v>
      </c>
      <c r="AY1919" s="294">
        <v>2862</v>
      </c>
      <c r="BA1919" s="294">
        <v>0.28710000000000002</v>
      </c>
      <c r="BB1919" s="294">
        <v>13.8</v>
      </c>
      <c r="BC1919" s="294">
        <v>139.44</v>
      </c>
      <c r="BD1919" s="294">
        <v>0.55420000000000003</v>
      </c>
      <c r="BE1919" s="294">
        <v>2319</v>
      </c>
      <c r="BG1919" s="294">
        <v>0.40760000000000002</v>
      </c>
      <c r="BH1919" s="294">
        <v>126</v>
      </c>
      <c r="BI1919" s="294">
        <v>139.44</v>
      </c>
      <c r="BJ1919" s="294">
        <v>0.95019999999999993</v>
      </c>
      <c r="BK1919" s="294">
        <v>50211</v>
      </c>
      <c r="BM1919" s="294">
        <v>0.56369999999999998</v>
      </c>
      <c r="BN1919" s="294">
        <v>126</v>
      </c>
      <c r="BO1919" s="294">
        <v>139.44</v>
      </c>
      <c r="BP1919" s="294">
        <v>0.97229999999999994</v>
      </c>
      <c r="BQ1919" s="294">
        <v>52500</v>
      </c>
      <c r="BR1919" s="294" t="e">
        <f>BQ1919-#REF!</f>
        <v>#REF!</v>
      </c>
      <c r="BS1919" s="294">
        <v>0.63780000000000003</v>
      </c>
      <c r="BT1919" s="294">
        <v>138.9</v>
      </c>
      <c r="BU1919" s="294">
        <v>139.44</v>
      </c>
      <c r="BV1919" s="294">
        <v>0.94899999999999995</v>
      </c>
      <c r="BW1919" s="294">
        <v>73197</v>
      </c>
      <c r="BX1919" s="294" t="e">
        <f>BW1919-#REF!</f>
        <v>#REF!</v>
      </c>
      <c r="BY1919" s="294">
        <v>0.74629999999999996</v>
      </c>
    </row>
    <row r="1920" spans="1:77">
      <c r="A1920" s="301">
        <v>1954</v>
      </c>
      <c r="B1920" s="302" t="s">
        <v>4027</v>
      </c>
      <c r="C1920" s="301" t="s">
        <v>5864</v>
      </c>
      <c r="D1920" s="302" t="s">
        <v>4139</v>
      </c>
      <c r="E1920" s="303">
        <v>132</v>
      </c>
      <c r="F1920" s="294">
        <v>156.27000000000001</v>
      </c>
      <c r="G1920" s="294">
        <v>156.27000000000001</v>
      </c>
      <c r="H1920" s="294">
        <v>0.97150000000000003</v>
      </c>
      <c r="I1920" s="294">
        <v>44441</v>
      </c>
      <c r="K1920" s="294">
        <v>0.40849999999999997</v>
      </c>
      <c r="L1920" s="294">
        <v>127.15</v>
      </c>
      <c r="M1920" s="294">
        <v>127.15</v>
      </c>
      <c r="N1920" s="294">
        <v>0.96329999999999993</v>
      </c>
      <c r="O1920" s="294">
        <v>46329</v>
      </c>
      <c r="Q1920" s="294">
        <v>0.51139999999999997</v>
      </c>
      <c r="R1920" s="294">
        <v>174.83</v>
      </c>
      <c r="S1920" s="294">
        <v>174.83</v>
      </c>
      <c r="T1920" s="294">
        <v>0.90600000000000003</v>
      </c>
      <c r="U1920" s="294">
        <v>33545</v>
      </c>
      <c r="W1920" s="294">
        <v>0.2954</v>
      </c>
      <c r="X1920" s="294">
        <v>188.91</v>
      </c>
      <c r="Y1920" s="294">
        <v>188.91</v>
      </c>
      <c r="Z1920" s="294">
        <v>0.76039999999999996</v>
      </c>
      <c r="AA1920" s="294">
        <v>44562</v>
      </c>
      <c r="AC1920" s="294">
        <v>0.41860000000000003</v>
      </c>
      <c r="AD1920" s="294">
        <v>194.03</v>
      </c>
      <c r="AE1920" s="294">
        <v>194.03</v>
      </c>
      <c r="AF1920" s="294">
        <v>0.87790000000000001</v>
      </c>
      <c r="AG1920" s="294">
        <v>49990</v>
      </c>
      <c r="AI1920" s="294">
        <v>0.39600000000000002</v>
      </c>
      <c r="AJ1920" s="294">
        <v>173.23</v>
      </c>
      <c r="AK1920" s="294">
        <v>173.23</v>
      </c>
      <c r="AL1920" s="294">
        <v>0.87490000000000001</v>
      </c>
      <c r="AM1920" s="294">
        <v>19974</v>
      </c>
      <c r="AO1920" s="294">
        <v>0.18390000000000001</v>
      </c>
      <c r="AP1920" s="294">
        <v>25.07</v>
      </c>
      <c r="AQ1920" s="294">
        <v>105.6</v>
      </c>
      <c r="AR1920" s="294">
        <v>0.99809999999999999</v>
      </c>
      <c r="AS1920" s="294">
        <v>2070</v>
      </c>
      <c r="AU1920" s="294">
        <v>0.11459999999999999</v>
      </c>
      <c r="AV1920" s="294">
        <v>7.79</v>
      </c>
      <c r="AW1920" s="294">
        <v>105.6</v>
      </c>
      <c r="AX1920" s="294">
        <v>0.997</v>
      </c>
      <c r="AY1920" s="294">
        <v>1655</v>
      </c>
      <c r="BA1920" s="294">
        <v>0.32750000000000001</v>
      </c>
      <c r="BB1920" s="294">
        <v>12.75</v>
      </c>
      <c r="BC1920" s="294">
        <v>105.6</v>
      </c>
      <c r="BD1920" s="294">
        <v>1</v>
      </c>
      <c r="BE1920" s="294">
        <v>1954</v>
      </c>
      <c r="BG1920" s="294">
        <v>0.21890000000000001</v>
      </c>
      <c r="BH1920" s="294">
        <v>11.95</v>
      </c>
      <c r="BI1920" s="294">
        <v>105.6</v>
      </c>
      <c r="BJ1920" s="294">
        <v>0.99960000000000004</v>
      </c>
      <c r="BK1920" s="294">
        <v>44563</v>
      </c>
      <c r="BL1920" s="294" t="e">
        <f>BK1920-#REF!</f>
        <v>#REF!</v>
      </c>
      <c r="BM1920" s="294">
        <v>5.3502000000000001</v>
      </c>
      <c r="BN1920" s="294">
        <v>13.55</v>
      </c>
      <c r="BO1920" s="294">
        <v>105.6</v>
      </c>
      <c r="BP1920" s="294">
        <v>0.99790000000000001</v>
      </c>
      <c r="BQ1920" s="294">
        <v>46282</v>
      </c>
      <c r="BR1920" s="294" t="e">
        <f>BQ1920-#REF!</f>
        <v>#REF!</v>
      </c>
      <c r="BS1920" s="294">
        <v>5.3925000000000001</v>
      </c>
      <c r="BT1920" s="294">
        <v>15.15</v>
      </c>
      <c r="BU1920" s="294">
        <v>105.6</v>
      </c>
      <c r="BV1920" s="294">
        <v>0.98760000000000003</v>
      </c>
      <c r="BW1920" s="294">
        <v>60810</v>
      </c>
      <c r="BX1920" s="294" t="e">
        <f>BW1920-#REF!</f>
        <v>#REF!</v>
      </c>
      <c r="BY1920" s="294">
        <v>5.7473000000000001</v>
      </c>
    </row>
    <row r="1921" spans="1:77">
      <c r="A1921" s="301">
        <v>1955</v>
      </c>
      <c r="B1921" s="302" t="s">
        <v>4027</v>
      </c>
      <c r="C1921" s="301" t="s">
        <v>5865</v>
      </c>
      <c r="D1921" s="302" t="s">
        <v>4139</v>
      </c>
      <c r="E1921" s="303">
        <v>146</v>
      </c>
      <c r="F1921" s="294">
        <v>132</v>
      </c>
      <c r="G1921" s="294">
        <v>130</v>
      </c>
      <c r="H1921" s="294">
        <v>0.89759999999999995</v>
      </c>
      <c r="I1921" s="294">
        <v>30046</v>
      </c>
      <c r="K1921" s="294">
        <v>0.35220000000000001</v>
      </c>
      <c r="L1921" s="294">
        <v>152</v>
      </c>
      <c r="M1921" s="294">
        <v>152</v>
      </c>
      <c r="N1921" s="294">
        <v>0.74049999999999994</v>
      </c>
      <c r="O1921" s="294">
        <v>25126</v>
      </c>
      <c r="Q1921" s="294">
        <v>0.30009999999999998</v>
      </c>
      <c r="R1921" s="294">
        <v>156</v>
      </c>
      <c r="S1921" s="294">
        <v>156</v>
      </c>
      <c r="T1921" s="294">
        <v>0.9718</v>
      </c>
      <c r="U1921" s="294">
        <v>34400</v>
      </c>
      <c r="W1921" s="294">
        <v>0.31519999999999998</v>
      </c>
      <c r="X1921" s="294">
        <v>148</v>
      </c>
      <c r="Y1921" s="294">
        <v>148</v>
      </c>
      <c r="Z1921" s="294">
        <v>0.96599999999999997</v>
      </c>
      <c r="AA1921" s="294">
        <v>34000</v>
      </c>
      <c r="AC1921" s="294">
        <v>0.31969999999999998</v>
      </c>
      <c r="AD1921" s="294">
        <v>108</v>
      </c>
      <c r="AE1921" s="294">
        <v>136</v>
      </c>
      <c r="AF1921" s="294">
        <v>0.94489999999999996</v>
      </c>
      <c r="AG1921" s="294">
        <v>24000</v>
      </c>
      <c r="AI1921" s="294">
        <v>0.31609999999999999</v>
      </c>
      <c r="AJ1921" s="294">
        <v>100</v>
      </c>
      <c r="AK1921" s="294">
        <v>116.8</v>
      </c>
      <c r="AL1921" s="294">
        <v>0.86599999999999999</v>
      </c>
      <c r="AM1921" s="294">
        <v>16800</v>
      </c>
      <c r="AO1921" s="294">
        <v>0.26939999999999997</v>
      </c>
      <c r="AP1921" s="294">
        <v>92</v>
      </c>
      <c r="AQ1921" s="294">
        <v>116.8</v>
      </c>
      <c r="AR1921" s="294">
        <v>0.60829999999999995</v>
      </c>
      <c r="AS1921" s="294">
        <v>11800</v>
      </c>
      <c r="AU1921" s="294">
        <v>0.28339999999999999</v>
      </c>
      <c r="AV1921" s="294">
        <v>106</v>
      </c>
      <c r="AW1921" s="294">
        <v>116.8</v>
      </c>
      <c r="AX1921" s="294">
        <v>0.77029999999999998</v>
      </c>
      <c r="AY1921" s="294">
        <v>11400</v>
      </c>
      <c r="BA1921" s="294">
        <v>0.19389999999999999</v>
      </c>
      <c r="BB1921" s="294">
        <v>120</v>
      </c>
      <c r="BC1921" s="294">
        <v>120</v>
      </c>
      <c r="BD1921" s="294">
        <v>0.94030000000000002</v>
      </c>
      <c r="BE1921" s="294">
        <v>12600</v>
      </c>
      <c r="BG1921" s="294">
        <v>0.15010000000000001</v>
      </c>
      <c r="BH1921" s="294">
        <v>102</v>
      </c>
      <c r="BI1921" s="294">
        <v>116.8</v>
      </c>
      <c r="BJ1921" s="294">
        <v>0.92189999999999994</v>
      </c>
      <c r="BK1921" s="294">
        <v>11800</v>
      </c>
      <c r="BM1921" s="294">
        <v>0.16869999999999999</v>
      </c>
      <c r="BN1921" s="294">
        <v>102</v>
      </c>
      <c r="BO1921" s="294">
        <v>116.8</v>
      </c>
      <c r="BP1921" s="294">
        <v>0.9375</v>
      </c>
      <c r="BQ1921" s="294">
        <v>12000</v>
      </c>
      <c r="BS1921" s="294">
        <v>0.1867</v>
      </c>
      <c r="BT1921" s="294">
        <v>110</v>
      </c>
      <c r="BU1921" s="294">
        <v>116.8</v>
      </c>
      <c r="BV1921" s="294">
        <v>0.98199999999999998</v>
      </c>
      <c r="BW1921" s="294">
        <v>21800</v>
      </c>
      <c r="BY1921" s="294">
        <v>0.27129999999999999</v>
      </c>
    </row>
    <row r="1922" spans="1:77">
      <c r="A1922" s="301">
        <v>1956</v>
      </c>
      <c r="B1922" s="302" t="s">
        <v>4027</v>
      </c>
      <c r="C1922" s="301" t="s">
        <v>5866</v>
      </c>
      <c r="D1922" s="302" t="s">
        <v>4139</v>
      </c>
      <c r="E1922" s="303">
        <v>611</v>
      </c>
      <c r="F1922" s="294">
        <v>18</v>
      </c>
      <c r="G1922" s="294">
        <v>488.8</v>
      </c>
      <c r="H1922" s="294">
        <v>0.85850000000000004</v>
      </c>
      <c r="I1922" s="294">
        <v>2619</v>
      </c>
      <c r="K1922" s="294">
        <v>0.2354</v>
      </c>
      <c r="L1922" s="294">
        <v>9.7200000000000006</v>
      </c>
      <c r="M1922" s="294">
        <v>488.8</v>
      </c>
      <c r="N1922" s="294">
        <v>0.82069999999999999</v>
      </c>
      <c r="O1922" s="294">
        <v>2142</v>
      </c>
      <c r="Q1922" s="294">
        <v>0.3609</v>
      </c>
      <c r="R1922" s="294">
        <v>9.9</v>
      </c>
      <c r="S1922" s="294">
        <v>488.8</v>
      </c>
      <c r="T1922" s="294">
        <v>0.79810000000000003</v>
      </c>
      <c r="U1922" s="294">
        <v>2241</v>
      </c>
      <c r="W1922" s="294">
        <v>0.39389999999999997</v>
      </c>
      <c r="X1922" s="294">
        <v>10.08</v>
      </c>
      <c r="Y1922" s="294">
        <v>488.8</v>
      </c>
      <c r="Z1922" s="294">
        <v>0.76900000000000002</v>
      </c>
      <c r="AA1922" s="294">
        <v>2277</v>
      </c>
      <c r="AC1922" s="294">
        <v>0.39479999999999998</v>
      </c>
      <c r="AD1922" s="294">
        <v>9</v>
      </c>
      <c r="AE1922" s="294">
        <v>488.8</v>
      </c>
      <c r="AF1922" s="294">
        <v>0.74770000000000003</v>
      </c>
      <c r="AG1922" s="294">
        <v>2187</v>
      </c>
      <c r="AI1922" s="294">
        <v>0.43680000000000002</v>
      </c>
      <c r="AJ1922" s="294">
        <v>9.36</v>
      </c>
      <c r="AK1922" s="294">
        <v>488.8</v>
      </c>
      <c r="AL1922" s="294">
        <v>0.73460000000000003</v>
      </c>
      <c r="AM1922" s="294">
        <v>2142</v>
      </c>
      <c r="AO1922" s="294">
        <v>0.43269999999999997</v>
      </c>
      <c r="AP1922" s="294">
        <v>9</v>
      </c>
      <c r="AQ1922" s="294">
        <v>488.8</v>
      </c>
      <c r="AR1922" s="294">
        <v>0.73280000000000001</v>
      </c>
      <c r="AS1922" s="294">
        <v>2097</v>
      </c>
      <c r="AU1922" s="294">
        <v>0.4274</v>
      </c>
      <c r="AV1922" s="294">
        <v>9.7200000000000006</v>
      </c>
      <c r="AW1922" s="294">
        <v>488.8</v>
      </c>
      <c r="AX1922" s="294">
        <v>0.7581</v>
      </c>
      <c r="AY1922" s="294">
        <v>1917</v>
      </c>
      <c r="BA1922" s="294">
        <v>0.3614</v>
      </c>
      <c r="BB1922" s="294">
        <v>8.64</v>
      </c>
      <c r="BC1922" s="294">
        <v>488.8</v>
      </c>
      <c r="BD1922" s="294">
        <v>0.7964</v>
      </c>
      <c r="BE1922" s="294">
        <v>1971</v>
      </c>
      <c r="BG1922" s="294">
        <v>0.38500000000000001</v>
      </c>
      <c r="BH1922" s="294">
        <v>6.84</v>
      </c>
      <c r="BI1922" s="294">
        <v>488.8</v>
      </c>
      <c r="BJ1922" s="294">
        <v>0.77869999999999995</v>
      </c>
      <c r="BK1922" s="294">
        <v>1773</v>
      </c>
      <c r="BM1922" s="294">
        <v>0.44740000000000002</v>
      </c>
      <c r="BN1922" s="294">
        <v>7.2</v>
      </c>
      <c r="BO1922" s="294">
        <v>488.8</v>
      </c>
      <c r="BP1922" s="294">
        <v>0.80369999999999997</v>
      </c>
      <c r="BQ1922" s="294">
        <v>1584</v>
      </c>
      <c r="BS1922" s="294">
        <v>0.40739999999999998</v>
      </c>
      <c r="BT1922" s="294">
        <v>7.56</v>
      </c>
      <c r="BU1922" s="294">
        <v>488.8</v>
      </c>
      <c r="BV1922" s="294">
        <v>0.74539999999999995</v>
      </c>
      <c r="BW1922" s="294">
        <v>1818</v>
      </c>
      <c r="BY1922" s="294">
        <v>0.43359999999999999</v>
      </c>
    </row>
    <row r="1923" spans="1:77">
      <c r="A1923" s="301">
        <v>1957</v>
      </c>
      <c r="B1923" s="302" t="s">
        <v>4027</v>
      </c>
      <c r="C1923" s="301" t="s">
        <v>5867</v>
      </c>
      <c r="D1923" s="302" t="s">
        <v>4139</v>
      </c>
      <c r="E1923" s="303">
        <v>750</v>
      </c>
      <c r="F1923" s="294">
        <v>696.6</v>
      </c>
      <c r="G1923" s="294">
        <v>696.6</v>
      </c>
      <c r="H1923" s="294">
        <v>0.99449999999999994</v>
      </c>
      <c r="I1923" s="294">
        <v>369594</v>
      </c>
      <c r="J1923" s="294" t="e">
        <f>I1923-#REF!</f>
        <v>#REF!</v>
      </c>
      <c r="K1923" s="294">
        <v>0.74099999999999999</v>
      </c>
      <c r="L1923" s="294">
        <v>615.6</v>
      </c>
      <c r="M1923" s="294">
        <v>619.20000000000005</v>
      </c>
      <c r="N1923" s="294">
        <v>0.98380000000000001</v>
      </c>
      <c r="O1923" s="294">
        <v>357138</v>
      </c>
      <c r="Q1923" s="294">
        <v>0.79259999999999997</v>
      </c>
      <c r="R1923" s="294">
        <v>640.79999999999995</v>
      </c>
      <c r="S1923" s="294">
        <v>612</v>
      </c>
      <c r="T1923" s="294">
        <v>0.99070000000000003</v>
      </c>
      <c r="U1923" s="294">
        <v>406962</v>
      </c>
      <c r="V1923" s="294" t="e">
        <f>U1923-#REF!</f>
        <v>#REF!</v>
      </c>
      <c r="W1923" s="294">
        <v>0.89039999999999997</v>
      </c>
      <c r="X1923" s="294">
        <v>700.2</v>
      </c>
      <c r="Y1923" s="294">
        <v>612</v>
      </c>
      <c r="Z1923" s="294">
        <v>0.99570000000000003</v>
      </c>
      <c r="AA1923" s="294">
        <v>254556</v>
      </c>
      <c r="AC1923" s="294">
        <v>0.49080000000000001</v>
      </c>
      <c r="AD1923" s="294">
        <v>698.4</v>
      </c>
      <c r="AE1923" s="294">
        <v>698.4</v>
      </c>
      <c r="AF1923" s="294">
        <v>0.98829999999999996</v>
      </c>
      <c r="AG1923" s="294">
        <v>313614</v>
      </c>
      <c r="AH1923" s="294" t="e">
        <f>AG1923-#REF!</f>
        <v>#REF!</v>
      </c>
      <c r="AI1923" s="294">
        <v>0.61070000000000002</v>
      </c>
      <c r="AJ1923" s="294">
        <v>718.2</v>
      </c>
      <c r="AK1923" s="294">
        <v>702</v>
      </c>
      <c r="AL1923" s="294">
        <v>0.99180000000000001</v>
      </c>
      <c r="AM1923" s="294">
        <v>291240</v>
      </c>
      <c r="AO1923" s="294">
        <v>0.56789999999999996</v>
      </c>
      <c r="AP1923" s="294">
        <v>687.6</v>
      </c>
      <c r="AQ1923" s="294">
        <v>684</v>
      </c>
      <c r="AR1923" s="294">
        <v>0.99349999999999994</v>
      </c>
      <c r="AS1923" s="294">
        <v>208602</v>
      </c>
      <c r="AU1923" s="294">
        <v>0.41039999999999999</v>
      </c>
      <c r="AV1923" s="294">
        <v>612</v>
      </c>
      <c r="AW1923" s="294">
        <v>612</v>
      </c>
      <c r="AX1923" s="294">
        <v>0.98980000000000001</v>
      </c>
      <c r="AY1923" s="294">
        <v>135558</v>
      </c>
      <c r="BA1923" s="294">
        <v>0.31080000000000002</v>
      </c>
      <c r="BB1923" s="294">
        <v>612</v>
      </c>
      <c r="BC1923" s="294">
        <v>612</v>
      </c>
      <c r="BD1923" s="294">
        <v>0.95740000000000003</v>
      </c>
      <c r="BE1923" s="294">
        <v>86562</v>
      </c>
      <c r="BG1923" s="294">
        <v>0.1986</v>
      </c>
      <c r="BH1923" s="294">
        <v>756</v>
      </c>
      <c r="BI1923" s="294">
        <v>756</v>
      </c>
      <c r="BJ1923" s="294">
        <v>0.99370000000000003</v>
      </c>
      <c r="BK1923" s="294">
        <v>442404</v>
      </c>
      <c r="BL1923" s="294" t="e">
        <f>BK1923-#REF!</f>
        <v>#REF!</v>
      </c>
      <c r="BM1923" s="294">
        <v>0.79149999999999998</v>
      </c>
      <c r="BN1923" s="294">
        <v>495</v>
      </c>
      <c r="BO1923" s="294">
        <v>600</v>
      </c>
      <c r="BP1923" s="294">
        <v>0.98439999999999994</v>
      </c>
      <c r="BQ1923" s="294">
        <v>374742</v>
      </c>
      <c r="BR1923" s="294" t="e">
        <f>BQ1923-#REF!</f>
        <v>#REF!</v>
      </c>
      <c r="BS1923" s="294">
        <v>1.1445000000000001</v>
      </c>
      <c r="BT1923" s="294">
        <v>504</v>
      </c>
      <c r="BU1923" s="294">
        <v>600</v>
      </c>
      <c r="BV1923" s="294">
        <v>0.99909999999999999</v>
      </c>
      <c r="BW1923" s="294">
        <v>304938</v>
      </c>
      <c r="BX1923" s="294" t="e">
        <f>BW1923-#REF!</f>
        <v>#REF!</v>
      </c>
      <c r="BY1923" s="294">
        <v>0.81399999999999995</v>
      </c>
    </row>
    <row r="1924" spans="1:77">
      <c r="A1924" s="301">
        <v>1958</v>
      </c>
      <c r="B1924" s="302" t="s">
        <v>4027</v>
      </c>
      <c r="C1924" s="301" t="s">
        <v>5868</v>
      </c>
      <c r="D1924" s="302" t="s">
        <v>4139</v>
      </c>
      <c r="E1924" s="303">
        <v>111.11</v>
      </c>
      <c r="F1924" s="294">
        <v>60.9</v>
      </c>
      <c r="G1924" s="294">
        <v>88.888000000000005</v>
      </c>
      <c r="H1924" s="294">
        <v>0.98270000000000002</v>
      </c>
      <c r="I1924" s="294">
        <v>6810</v>
      </c>
      <c r="K1924" s="294">
        <v>0.158</v>
      </c>
      <c r="L1924" s="294">
        <v>72</v>
      </c>
      <c r="M1924" s="294">
        <v>88.888000000000005</v>
      </c>
      <c r="N1924" s="294">
        <v>0.97960000000000003</v>
      </c>
      <c r="O1924" s="294">
        <v>7170</v>
      </c>
      <c r="Q1924" s="294">
        <v>0.1366</v>
      </c>
      <c r="R1924" s="294">
        <v>75</v>
      </c>
      <c r="S1924" s="294">
        <v>88.888000000000005</v>
      </c>
      <c r="T1924" s="294">
        <v>0.9788</v>
      </c>
      <c r="U1924" s="294">
        <v>8310</v>
      </c>
      <c r="W1924" s="294">
        <v>0.15720000000000001</v>
      </c>
      <c r="X1924" s="294">
        <v>69</v>
      </c>
      <c r="Y1924" s="294">
        <v>88.888000000000005</v>
      </c>
      <c r="Z1924" s="294">
        <v>0.92949999999999999</v>
      </c>
      <c r="AA1924" s="294">
        <v>7110</v>
      </c>
      <c r="AC1924" s="294">
        <v>1.0764</v>
      </c>
      <c r="AD1924" s="294">
        <v>90</v>
      </c>
      <c r="AE1924" s="294">
        <v>88.888000000000005</v>
      </c>
      <c r="AF1924" s="294">
        <v>0.96679999999999999</v>
      </c>
      <c r="AG1924" s="294">
        <v>9774</v>
      </c>
      <c r="AI1924" s="294">
        <v>0.151</v>
      </c>
      <c r="AJ1924" s="294">
        <v>120.72</v>
      </c>
      <c r="AK1924" s="294">
        <v>120.72</v>
      </c>
      <c r="AL1924" s="294">
        <v>0.96719999999999995</v>
      </c>
      <c r="AM1924" s="294">
        <v>10068</v>
      </c>
      <c r="AO1924" s="294">
        <v>0.1198</v>
      </c>
      <c r="AP1924" s="294">
        <v>98.4</v>
      </c>
      <c r="AQ1924" s="294">
        <v>98.4</v>
      </c>
      <c r="AR1924" s="294">
        <v>0.90579999999999994</v>
      </c>
      <c r="AS1924" s="294">
        <v>10554</v>
      </c>
      <c r="AU1924" s="294">
        <v>0.15920000000000001</v>
      </c>
      <c r="AV1924" s="294">
        <v>85.92</v>
      </c>
      <c r="AW1924" s="294">
        <v>88.888000000000005</v>
      </c>
      <c r="AX1924" s="294">
        <v>0.83299999999999996</v>
      </c>
      <c r="AY1924" s="294">
        <v>8466</v>
      </c>
      <c r="BA1924" s="294">
        <v>0.1643</v>
      </c>
      <c r="BB1924" s="294">
        <v>98.16</v>
      </c>
      <c r="BC1924" s="294">
        <v>98.16</v>
      </c>
      <c r="BD1924" s="294">
        <v>0.85819999999999996</v>
      </c>
      <c r="BE1924" s="294">
        <v>6714</v>
      </c>
      <c r="BG1924" s="294">
        <v>0.1071</v>
      </c>
      <c r="BH1924" s="294">
        <v>91.92</v>
      </c>
      <c r="BI1924" s="294">
        <v>91.92</v>
      </c>
      <c r="BJ1924" s="294">
        <v>0.89219999999999999</v>
      </c>
      <c r="BK1924" s="294">
        <v>14436</v>
      </c>
      <c r="BM1924" s="294">
        <v>0.2366</v>
      </c>
      <c r="BN1924" s="294">
        <v>3.84</v>
      </c>
      <c r="BO1924" s="294">
        <v>88.888000000000005</v>
      </c>
      <c r="BP1924" s="294">
        <v>0.87839999999999996</v>
      </c>
      <c r="BQ1924" s="294">
        <v>8406</v>
      </c>
      <c r="BR1924" s="294" t="e">
        <f>BQ1924-#REF!</f>
        <v>#REF!</v>
      </c>
      <c r="BS1924" s="294">
        <v>3.7086000000000001</v>
      </c>
      <c r="BT1924" s="294">
        <v>76.319999999999993</v>
      </c>
      <c r="BU1924" s="294">
        <v>88.888000000000005</v>
      </c>
      <c r="BV1924" s="294">
        <v>0.90569999999999995</v>
      </c>
      <c r="BW1924" s="294">
        <v>9216</v>
      </c>
      <c r="BY1924" s="294">
        <v>0.1792</v>
      </c>
    </row>
    <row r="1925" spans="1:77">
      <c r="A1925" s="301">
        <v>1959</v>
      </c>
      <c r="B1925" s="302" t="s">
        <v>4027</v>
      </c>
      <c r="C1925" s="301" t="s">
        <v>5869</v>
      </c>
      <c r="D1925" s="302" t="s">
        <v>4139</v>
      </c>
      <c r="E1925" s="303">
        <v>166.7</v>
      </c>
      <c r="F1925" s="294">
        <v>17.7</v>
      </c>
      <c r="G1925" s="294">
        <v>133.36000000000001</v>
      </c>
      <c r="H1925" s="294">
        <v>0.75919999999999999</v>
      </c>
      <c r="I1925" s="294">
        <v>3120</v>
      </c>
      <c r="K1925" s="294">
        <v>0.32250000000000001</v>
      </c>
      <c r="L1925" s="294">
        <v>21</v>
      </c>
      <c r="M1925" s="294">
        <v>133.36000000000001</v>
      </c>
      <c r="N1925" s="294">
        <v>0.77</v>
      </c>
      <c r="O1925" s="294">
        <v>5220</v>
      </c>
      <c r="Q1925" s="294">
        <v>0.43390000000000001</v>
      </c>
      <c r="R1925" s="294">
        <v>30</v>
      </c>
      <c r="S1925" s="294">
        <v>133.36000000000001</v>
      </c>
      <c r="T1925" s="294">
        <v>0.73560000000000003</v>
      </c>
      <c r="U1925" s="294">
        <v>5340</v>
      </c>
      <c r="W1925" s="294">
        <v>0.33610000000000001</v>
      </c>
      <c r="X1925" s="294">
        <v>18.3</v>
      </c>
      <c r="Y1925" s="294">
        <v>133.36000000000001</v>
      </c>
      <c r="Z1925" s="294">
        <v>0.76559999999999995</v>
      </c>
      <c r="AA1925" s="294">
        <v>3330</v>
      </c>
      <c r="AC1925" s="294">
        <v>0.31950000000000001</v>
      </c>
      <c r="AD1925" s="294">
        <v>41.7</v>
      </c>
      <c r="AE1925" s="294">
        <v>133.36000000000001</v>
      </c>
      <c r="AF1925" s="294">
        <v>0.76059999999999994</v>
      </c>
      <c r="AG1925" s="294">
        <v>3240</v>
      </c>
      <c r="AI1925" s="294">
        <v>0.13730000000000001</v>
      </c>
      <c r="AJ1925" s="294">
        <v>124.8</v>
      </c>
      <c r="AK1925" s="294">
        <v>133.36000000000001</v>
      </c>
      <c r="AL1925" s="294">
        <v>0.22469999999999998</v>
      </c>
      <c r="AM1925" s="294">
        <v>3450</v>
      </c>
      <c r="AO1925" s="294">
        <v>0.1709</v>
      </c>
      <c r="AP1925" s="294">
        <v>100.5</v>
      </c>
      <c r="AQ1925" s="294">
        <v>133.36000000000001</v>
      </c>
      <c r="AR1925" s="294">
        <v>0.2767</v>
      </c>
      <c r="AS1925" s="294">
        <v>3270</v>
      </c>
      <c r="AU1925" s="294">
        <v>0.15809999999999999</v>
      </c>
      <c r="AV1925" s="294">
        <v>87.9</v>
      </c>
      <c r="AW1925" s="294">
        <v>133.36000000000001</v>
      </c>
      <c r="AX1925" s="294">
        <v>0.7228</v>
      </c>
      <c r="AY1925" s="294">
        <v>2190</v>
      </c>
      <c r="BA1925" s="294">
        <v>4.7899999999999998E-2</v>
      </c>
      <c r="BB1925" s="294">
        <v>14.1</v>
      </c>
      <c r="BC1925" s="294">
        <v>133.36000000000001</v>
      </c>
      <c r="BD1925" s="294">
        <v>0.82679999999999998</v>
      </c>
      <c r="BE1925" s="294">
        <v>3150</v>
      </c>
      <c r="BG1925" s="294">
        <v>0.36320000000000002</v>
      </c>
      <c r="BH1925" s="294">
        <v>9</v>
      </c>
      <c r="BI1925" s="294">
        <v>133.36000000000001</v>
      </c>
      <c r="BJ1925" s="294">
        <v>0.5625</v>
      </c>
      <c r="BK1925" s="294">
        <v>1620</v>
      </c>
      <c r="BM1925" s="294">
        <v>0.43009999999999998</v>
      </c>
      <c r="BN1925" s="294">
        <v>16.5</v>
      </c>
      <c r="BO1925" s="294">
        <v>133.36000000000001</v>
      </c>
      <c r="BP1925" s="294">
        <v>1</v>
      </c>
      <c r="BQ1925" s="294">
        <v>4740</v>
      </c>
      <c r="BS1925" s="294">
        <v>0.42749999999999999</v>
      </c>
      <c r="BT1925" s="294">
        <v>12.6</v>
      </c>
      <c r="BU1925" s="294">
        <v>133.36000000000001</v>
      </c>
      <c r="BV1925" s="294">
        <v>0.78380000000000005</v>
      </c>
      <c r="BW1925" s="294">
        <v>1740</v>
      </c>
      <c r="BY1925" s="294">
        <v>0.23680000000000001</v>
      </c>
    </row>
    <row r="1926" spans="1:77">
      <c r="A1926" s="301">
        <v>1960</v>
      </c>
      <c r="B1926" s="302" t="s">
        <v>4027</v>
      </c>
      <c r="C1926" s="301" t="s">
        <v>5870</v>
      </c>
      <c r="D1926" s="302" t="s">
        <v>4139</v>
      </c>
      <c r="E1926" s="303">
        <v>255.6</v>
      </c>
      <c r="F1926" s="294">
        <v>0.71</v>
      </c>
      <c r="G1926" s="294">
        <v>204.48</v>
      </c>
      <c r="H1926" s="294">
        <v>0.69920000000000004</v>
      </c>
      <c r="I1926" s="294">
        <v>68</v>
      </c>
      <c r="K1926" s="294">
        <v>0.1903</v>
      </c>
      <c r="L1926" s="294">
        <v>0.86</v>
      </c>
      <c r="M1926" s="294">
        <v>204.48</v>
      </c>
      <c r="N1926" s="294">
        <v>0.71599999999999997</v>
      </c>
      <c r="O1926" s="294">
        <v>56</v>
      </c>
      <c r="Q1926" s="294">
        <v>0.1222</v>
      </c>
      <c r="R1926" s="294">
        <v>0.82</v>
      </c>
      <c r="S1926" s="294">
        <v>204.48</v>
      </c>
      <c r="T1926" s="294">
        <v>0.70889999999999997</v>
      </c>
      <c r="U1926" s="294">
        <v>58</v>
      </c>
      <c r="W1926" s="294">
        <v>0.1386</v>
      </c>
      <c r="X1926" s="294">
        <v>0.81</v>
      </c>
      <c r="Y1926" s="294">
        <v>204.48</v>
      </c>
      <c r="Z1926" s="294">
        <v>0.71429999999999993</v>
      </c>
      <c r="AA1926" s="294">
        <v>20</v>
      </c>
      <c r="AC1926" s="294">
        <v>4.65E-2</v>
      </c>
      <c r="AD1926" s="294">
        <v>0.81</v>
      </c>
      <c r="AE1926" s="294">
        <v>204.48</v>
      </c>
      <c r="AF1926" s="294">
        <v>0.70379999999999998</v>
      </c>
      <c r="AG1926" s="294">
        <v>19</v>
      </c>
      <c r="AI1926" s="294">
        <v>4.48E-2</v>
      </c>
      <c r="AJ1926" s="294">
        <v>0.91</v>
      </c>
      <c r="AK1926" s="294">
        <v>204.48</v>
      </c>
      <c r="AL1926" s="294">
        <v>0.71429999999999993</v>
      </c>
      <c r="AM1926" s="294">
        <v>55</v>
      </c>
      <c r="AO1926" s="294">
        <v>0.11749999999999999</v>
      </c>
      <c r="AP1926" s="294">
        <v>0.8</v>
      </c>
      <c r="AQ1926" s="294">
        <v>204.48</v>
      </c>
      <c r="AR1926" s="294">
        <v>0.71429999999999993</v>
      </c>
      <c r="AS1926" s="294">
        <v>40</v>
      </c>
      <c r="AU1926" s="294">
        <v>9.4100000000000003E-2</v>
      </c>
      <c r="AV1926" s="294">
        <v>0.76</v>
      </c>
      <c r="AW1926" s="294">
        <v>204.48</v>
      </c>
      <c r="AX1926" s="294">
        <v>0.69820000000000004</v>
      </c>
      <c r="AY1926" s="294">
        <v>37</v>
      </c>
      <c r="BA1926" s="294">
        <v>9.69E-2</v>
      </c>
      <c r="BB1926" s="294">
        <v>0.82</v>
      </c>
      <c r="BC1926" s="294">
        <v>204.48</v>
      </c>
      <c r="BD1926" s="294">
        <v>0.72389999999999999</v>
      </c>
      <c r="BE1926" s="294">
        <v>76</v>
      </c>
      <c r="BG1926" s="294">
        <v>0.1721</v>
      </c>
      <c r="BH1926" s="294">
        <v>0.8</v>
      </c>
      <c r="BI1926" s="294">
        <v>204.48</v>
      </c>
      <c r="BJ1926" s="294">
        <v>0.70940000000000003</v>
      </c>
      <c r="BK1926" s="294">
        <v>61</v>
      </c>
      <c r="BM1926" s="294">
        <v>0.14449999999999999</v>
      </c>
      <c r="BN1926" s="294">
        <v>0.94</v>
      </c>
      <c r="BO1926" s="294">
        <v>204.48</v>
      </c>
      <c r="BP1926" s="294">
        <v>0.72040000000000004</v>
      </c>
      <c r="BQ1926" s="294">
        <v>85</v>
      </c>
      <c r="BS1926" s="294">
        <v>0.18679999999999999</v>
      </c>
      <c r="BT1926" s="294">
        <v>0.8</v>
      </c>
      <c r="BU1926" s="294">
        <v>204.48</v>
      </c>
      <c r="BV1926" s="294">
        <v>0.7097</v>
      </c>
      <c r="BW1926" s="294">
        <v>88</v>
      </c>
      <c r="BY1926" s="294">
        <v>0.20830000000000001</v>
      </c>
    </row>
    <row r="1927" spans="1:77">
      <c r="A1927" s="301">
        <v>1961</v>
      </c>
      <c r="B1927" s="302" t="s">
        <v>4027</v>
      </c>
      <c r="C1927" s="301" t="s">
        <v>5871</v>
      </c>
      <c r="D1927" s="302" t="s">
        <v>4139</v>
      </c>
      <c r="E1927" s="303">
        <v>843.3</v>
      </c>
      <c r="F1927" s="294">
        <v>426</v>
      </c>
      <c r="G1927" s="294">
        <v>674.64</v>
      </c>
      <c r="H1927" s="294">
        <v>0.85709999999999997</v>
      </c>
      <c r="I1927" s="294">
        <v>126656</v>
      </c>
      <c r="K1927" s="294">
        <v>0.48180000000000001</v>
      </c>
      <c r="L1927" s="294">
        <v>414</v>
      </c>
      <c r="M1927" s="294">
        <v>674.64</v>
      </c>
      <c r="N1927" s="294">
        <v>0.8619</v>
      </c>
      <c r="O1927" s="294">
        <v>104544</v>
      </c>
      <c r="Q1927" s="294">
        <v>0.39379999999999998</v>
      </c>
      <c r="R1927" s="294">
        <v>430</v>
      </c>
      <c r="S1927" s="294">
        <v>674.64</v>
      </c>
      <c r="T1927" s="294">
        <v>0.85599999999999998</v>
      </c>
      <c r="U1927" s="294">
        <v>134721</v>
      </c>
      <c r="W1927" s="294">
        <v>0.50839999999999996</v>
      </c>
      <c r="X1927" s="294">
        <v>404</v>
      </c>
      <c r="Y1927" s="294">
        <v>674.64</v>
      </c>
      <c r="Z1927" s="294">
        <v>0.85070000000000001</v>
      </c>
      <c r="AA1927" s="294">
        <v>127837</v>
      </c>
      <c r="AC1927" s="294">
        <v>0.5</v>
      </c>
      <c r="AD1927" s="294">
        <v>434</v>
      </c>
      <c r="AE1927" s="294">
        <v>674.64</v>
      </c>
      <c r="AF1927" s="294">
        <v>0.84499999999999997</v>
      </c>
      <c r="AG1927" s="294">
        <v>140987</v>
      </c>
      <c r="AI1927" s="294">
        <v>0.51670000000000005</v>
      </c>
      <c r="AJ1927" s="294">
        <v>454</v>
      </c>
      <c r="AK1927" s="294">
        <v>674.64</v>
      </c>
      <c r="AL1927" s="294">
        <v>0.84989999999999999</v>
      </c>
      <c r="AM1927" s="294">
        <v>160224</v>
      </c>
      <c r="AO1927" s="294">
        <v>0.57679999999999998</v>
      </c>
      <c r="AP1927" s="294">
        <v>642</v>
      </c>
      <c r="AQ1927" s="294">
        <v>674.64</v>
      </c>
      <c r="AR1927" s="294">
        <v>0.75739999999999996</v>
      </c>
      <c r="AS1927" s="294">
        <v>139232</v>
      </c>
      <c r="AU1927" s="294">
        <v>0.38490000000000002</v>
      </c>
      <c r="AV1927" s="294">
        <v>474</v>
      </c>
      <c r="AW1927" s="294">
        <v>674.64</v>
      </c>
      <c r="AX1927" s="294">
        <v>0.74649999999999994</v>
      </c>
      <c r="AY1927" s="294">
        <v>162768</v>
      </c>
      <c r="AZ1927" s="294" t="e">
        <f>AY1927-#REF!</f>
        <v>#REF!</v>
      </c>
      <c r="BA1927" s="294">
        <v>0.63890000000000002</v>
      </c>
      <c r="BB1927" s="294">
        <v>678</v>
      </c>
      <c r="BC1927" s="294">
        <v>678</v>
      </c>
      <c r="BD1927" s="294">
        <v>0.72650000000000003</v>
      </c>
      <c r="BE1927" s="294">
        <v>162011</v>
      </c>
      <c r="BG1927" s="294">
        <v>0.44209999999999999</v>
      </c>
      <c r="BH1927" s="294">
        <v>396</v>
      </c>
      <c r="BI1927" s="294">
        <v>674.64</v>
      </c>
      <c r="BJ1927" s="294">
        <v>0.88539999999999996</v>
      </c>
      <c r="BK1927" s="294">
        <v>167546</v>
      </c>
      <c r="BL1927" s="294" t="e">
        <f>BK1927-#REF!</f>
        <v>#REF!</v>
      </c>
      <c r="BM1927" s="294">
        <v>0.64229999999999998</v>
      </c>
      <c r="BN1927" s="294">
        <v>486</v>
      </c>
      <c r="BO1927" s="294">
        <v>674.64</v>
      </c>
      <c r="BP1927" s="294">
        <v>0.90749999999999997</v>
      </c>
      <c r="BQ1927" s="294">
        <v>120293</v>
      </c>
      <c r="BS1927" s="294">
        <v>0.40589999999999998</v>
      </c>
      <c r="BT1927" s="294">
        <v>422</v>
      </c>
      <c r="BU1927" s="294">
        <v>674.64</v>
      </c>
      <c r="BV1927" s="294">
        <v>0.90920000000000001</v>
      </c>
      <c r="BW1927" s="294">
        <v>185177</v>
      </c>
      <c r="BX1927" s="294" t="e">
        <f>BW1927-#REF!</f>
        <v>#REF!</v>
      </c>
      <c r="BY1927" s="294">
        <v>0.64870000000000005</v>
      </c>
    </row>
    <row r="1928" spans="1:77">
      <c r="A1928" s="301">
        <v>1962</v>
      </c>
      <c r="B1928" s="302" t="s">
        <v>4027</v>
      </c>
      <c r="C1928" s="301" t="s">
        <v>5872</v>
      </c>
      <c r="D1928" s="302" t="s">
        <v>4051</v>
      </c>
      <c r="E1928" s="303">
        <v>265.2</v>
      </c>
      <c r="F1928" s="294">
        <v>138.03</v>
      </c>
      <c r="G1928" s="294">
        <v>212.16</v>
      </c>
      <c r="H1928" s="294">
        <v>0.93320000000000003</v>
      </c>
      <c r="I1928" s="294">
        <v>13404</v>
      </c>
      <c r="K1928" s="294">
        <v>0.14449999999999999</v>
      </c>
      <c r="L1928" s="294">
        <v>165.03</v>
      </c>
      <c r="M1928" s="294">
        <v>212.16</v>
      </c>
      <c r="N1928" s="294">
        <v>0.94409999999999994</v>
      </c>
      <c r="O1928" s="294">
        <v>14628</v>
      </c>
      <c r="Q1928" s="294">
        <v>0.12620000000000001</v>
      </c>
      <c r="R1928" s="294">
        <v>159</v>
      </c>
      <c r="S1928" s="294">
        <v>212.16</v>
      </c>
      <c r="T1928" s="294">
        <v>0.94730000000000003</v>
      </c>
      <c r="U1928" s="294">
        <v>19824</v>
      </c>
      <c r="W1928" s="294">
        <v>0.18279999999999999</v>
      </c>
      <c r="X1928" s="294">
        <v>156.38999999999999</v>
      </c>
      <c r="Y1928" s="294">
        <v>212.16</v>
      </c>
      <c r="Z1928" s="294">
        <v>0.9556</v>
      </c>
      <c r="AA1928" s="294">
        <v>17784</v>
      </c>
      <c r="AC1928" s="294">
        <v>0.16</v>
      </c>
      <c r="AD1928" s="294">
        <v>158.66999999999999</v>
      </c>
      <c r="AE1928" s="294">
        <v>212.16</v>
      </c>
      <c r="AF1928" s="294">
        <v>0.91200000000000003</v>
      </c>
      <c r="AG1928" s="294">
        <v>15477</v>
      </c>
      <c r="AI1928" s="294">
        <v>0.14380000000000001</v>
      </c>
      <c r="AJ1928" s="294">
        <v>0</v>
      </c>
      <c r="AK1928" s="294">
        <v>212.16</v>
      </c>
      <c r="AL1928" s="294" t="e">
        <v>#DIV/0!</v>
      </c>
      <c r="AM1928" s="294">
        <v>0</v>
      </c>
      <c r="AO1928" s="294">
        <v>0</v>
      </c>
      <c r="AP1928" s="294">
        <v>0</v>
      </c>
      <c r="AQ1928" s="294">
        <v>212.16</v>
      </c>
      <c r="AR1928" s="294" t="e">
        <v>#DIV/0!</v>
      </c>
      <c r="AS1928" s="294">
        <v>0</v>
      </c>
      <c r="AU1928" s="294">
        <v>0</v>
      </c>
      <c r="AV1928" s="294">
        <v>0</v>
      </c>
      <c r="AW1928" s="294">
        <v>212.16</v>
      </c>
      <c r="AX1928" s="294" t="e">
        <v>#DIV/0!</v>
      </c>
      <c r="AY1928" s="294">
        <v>0</v>
      </c>
      <c r="BA1928" s="294">
        <v>0</v>
      </c>
      <c r="BB1928" s="294">
        <v>0</v>
      </c>
      <c r="BC1928" s="294">
        <v>212.16</v>
      </c>
      <c r="BD1928" s="294" t="e">
        <v>#DIV/0!</v>
      </c>
      <c r="BE1928" s="294">
        <v>0</v>
      </c>
      <c r="BG1928" s="294">
        <v>0</v>
      </c>
      <c r="BH1928" s="294">
        <v>0</v>
      </c>
      <c r="BI1928" s="294">
        <v>212.16</v>
      </c>
      <c r="BJ1928" s="294" t="e">
        <v>#DIV/0!</v>
      </c>
      <c r="BK1928" s="294">
        <v>0</v>
      </c>
      <c r="BM1928" s="294">
        <v>0</v>
      </c>
      <c r="BN1928" s="294">
        <v>0</v>
      </c>
      <c r="BO1928" s="294">
        <v>212.16</v>
      </c>
      <c r="BP1928" s="294" t="e">
        <v>#DIV/0!</v>
      </c>
      <c r="BQ1928" s="294">
        <v>0</v>
      </c>
      <c r="BS1928" s="294">
        <v>0</v>
      </c>
      <c r="BT1928" s="294">
        <v>0</v>
      </c>
      <c r="BU1928" s="294">
        <v>212.16</v>
      </c>
      <c r="BV1928" s="294" t="e">
        <v>#DIV/0!</v>
      </c>
      <c r="BW1928" s="294">
        <v>0</v>
      </c>
      <c r="BY1928" s="294">
        <v>0</v>
      </c>
    </row>
    <row r="1929" spans="1:77">
      <c r="A1929" s="301">
        <v>1963</v>
      </c>
      <c r="B1929" s="302" t="s">
        <v>4027</v>
      </c>
      <c r="C1929" s="301" t="s">
        <v>5873</v>
      </c>
      <c r="D1929" s="302" t="s">
        <v>4065</v>
      </c>
      <c r="E1929" s="303">
        <v>135.6</v>
      </c>
      <c r="F1929" s="294">
        <v>144.96</v>
      </c>
      <c r="G1929" s="294">
        <v>144.96</v>
      </c>
      <c r="H1929" s="294">
        <v>0.97739999999999994</v>
      </c>
      <c r="I1929" s="294">
        <v>48396</v>
      </c>
      <c r="K1929" s="294">
        <v>0.47449999999999998</v>
      </c>
      <c r="L1929" s="294">
        <v>157</v>
      </c>
      <c r="M1929" s="294">
        <v>157</v>
      </c>
      <c r="N1929" s="294">
        <v>0.98219999999999996</v>
      </c>
      <c r="O1929" s="294">
        <v>47154</v>
      </c>
      <c r="Q1929" s="294">
        <v>0.41099999999999998</v>
      </c>
      <c r="R1929" s="294">
        <v>133.19999999999999</v>
      </c>
      <c r="S1929" s="294">
        <v>133.19999999999999</v>
      </c>
      <c r="T1929" s="294">
        <v>0.98039999999999994</v>
      </c>
      <c r="U1929" s="294">
        <v>23772</v>
      </c>
      <c r="W1929" s="294">
        <v>0.25280000000000002</v>
      </c>
      <c r="X1929" s="294">
        <v>134.4</v>
      </c>
      <c r="Y1929" s="294">
        <v>134.4</v>
      </c>
      <c r="Z1929" s="294">
        <v>0.98199999999999998</v>
      </c>
      <c r="AA1929" s="294">
        <v>38252</v>
      </c>
      <c r="AC1929" s="294">
        <v>0.3896</v>
      </c>
      <c r="AD1929" s="294">
        <v>130</v>
      </c>
      <c r="AE1929" s="294">
        <v>136</v>
      </c>
      <c r="AF1929" s="294">
        <v>0.97960000000000003</v>
      </c>
      <c r="AG1929" s="294">
        <v>37452</v>
      </c>
      <c r="AI1929" s="294">
        <v>0.39529999999999998</v>
      </c>
      <c r="AJ1929" s="294">
        <v>78</v>
      </c>
      <c r="AK1929" s="294">
        <v>108.48</v>
      </c>
      <c r="AL1929" s="294">
        <v>0.98199999999999998</v>
      </c>
      <c r="AM1929" s="294">
        <v>43400</v>
      </c>
      <c r="AN1929" s="294" t="e">
        <f>AM1929-#REF!</f>
        <v>#REF!</v>
      </c>
      <c r="AO1929" s="294">
        <v>0.78700000000000003</v>
      </c>
      <c r="AP1929" s="294">
        <v>108</v>
      </c>
      <c r="AQ1929" s="294">
        <v>108.48</v>
      </c>
      <c r="AR1929" s="294">
        <v>0.98429999999999995</v>
      </c>
      <c r="AS1929" s="294">
        <v>25000</v>
      </c>
      <c r="AU1929" s="294">
        <v>0.31609999999999999</v>
      </c>
      <c r="AV1929" s="294">
        <v>58</v>
      </c>
      <c r="AW1929" s="294">
        <v>108.48</v>
      </c>
      <c r="AX1929" s="294">
        <v>0.98029999999999995</v>
      </c>
      <c r="AY1929" s="294">
        <v>29800</v>
      </c>
      <c r="AZ1929" s="294" t="e">
        <f>AY1929-#REF!</f>
        <v>#REF!</v>
      </c>
      <c r="BA1929" s="294">
        <v>0.72799999999999998</v>
      </c>
      <c r="BB1929" s="294">
        <v>66</v>
      </c>
      <c r="BC1929" s="294">
        <v>108.48</v>
      </c>
      <c r="BD1929" s="294">
        <v>0.98080000000000001</v>
      </c>
      <c r="BE1929" s="294">
        <v>20400</v>
      </c>
      <c r="BG1929" s="294">
        <v>0.42359999999999998</v>
      </c>
      <c r="BH1929" s="294">
        <v>54</v>
      </c>
      <c r="BI1929" s="294">
        <v>108.48</v>
      </c>
      <c r="BJ1929" s="294">
        <v>0.97570000000000001</v>
      </c>
      <c r="BK1929" s="294">
        <v>24000</v>
      </c>
      <c r="BL1929" s="294" t="e">
        <f>BK1929-#REF!</f>
        <v>#REF!</v>
      </c>
      <c r="BM1929" s="294">
        <v>0.61229999999999996</v>
      </c>
      <c r="BN1929" s="294">
        <v>58</v>
      </c>
      <c r="BO1929" s="294">
        <v>108.48</v>
      </c>
      <c r="BP1929" s="294">
        <v>0.98529999999999995</v>
      </c>
      <c r="BQ1929" s="294">
        <v>26800</v>
      </c>
      <c r="BR1929" s="294" t="e">
        <f>BQ1929-#REF!</f>
        <v>#REF!</v>
      </c>
      <c r="BS1929" s="294">
        <v>0.69789999999999996</v>
      </c>
      <c r="BT1929" s="294">
        <v>98</v>
      </c>
      <c r="BU1929" s="294">
        <v>108.48</v>
      </c>
      <c r="BV1929" s="294">
        <v>0.97709999999999997</v>
      </c>
      <c r="BW1929" s="294">
        <v>34200</v>
      </c>
      <c r="BY1929" s="294">
        <v>0.48</v>
      </c>
    </row>
    <row r="1930" spans="1:77">
      <c r="A1930" s="301">
        <v>1964</v>
      </c>
      <c r="B1930" s="302" t="s">
        <v>4027</v>
      </c>
      <c r="C1930" s="301" t="s">
        <v>5874</v>
      </c>
      <c r="D1930" s="302" t="s">
        <v>4139</v>
      </c>
      <c r="E1930" s="303">
        <v>200</v>
      </c>
      <c r="F1930" s="294">
        <v>130</v>
      </c>
      <c r="G1930" s="294">
        <v>160</v>
      </c>
      <c r="H1930" s="294">
        <v>0.57789999999999997</v>
      </c>
      <c r="I1930" s="294">
        <v>14480</v>
      </c>
      <c r="K1930" s="294">
        <v>0.26769999999999999</v>
      </c>
      <c r="L1930" s="294">
        <v>130</v>
      </c>
      <c r="M1930" s="294">
        <v>160</v>
      </c>
      <c r="N1930" s="294">
        <v>0.55640000000000001</v>
      </c>
      <c r="O1930" s="294">
        <v>13220</v>
      </c>
      <c r="Q1930" s="294">
        <v>0.2457</v>
      </c>
      <c r="R1930" s="294">
        <v>134</v>
      </c>
      <c r="S1930" s="294">
        <v>160</v>
      </c>
      <c r="T1930" s="294">
        <v>0.5343</v>
      </c>
      <c r="U1930" s="294">
        <v>12342</v>
      </c>
      <c r="W1930" s="294">
        <v>0.2394</v>
      </c>
      <c r="X1930" s="294">
        <v>130</v>
      </c>
      <c r="Y1930" s="294">
        <v>160</v>
      </c>
      <c r="Z1930" s="294">
        <v>0.57830000000000004</v>
      </c>
      <c r="AA1930" s="294">
        <v>7438</v>
      </c>
      <c r="AC1930" s="294">
        <v>0.13300000000000001</v>
      </c>
      <c r="AD1930" s="294">
        <v>130</v>
      </c>
      <c r="AE1930" s="294">
        <v>160</v>
      </c>
      <c r="AF1930" s="294">
        <v>0.76539999999999997</v>
      </c>
      <c r="AG1930" s="294">
        <v>1742</v>
      </c>
      <c r="AI1930" s="294">
        <v>2.35E-2</v>
      </c>
      <c r="AJ1930" s="294">
        <v>130</v>
      </c>
      <c r="AK1930" s="294">
        <v>160</v>
      </c>
      <c r="AL1930" s="294">
        <v>0.77390000000000003</v>
      </c>
      <c r="AM1930" s="294">
        <v>1348</v>
      </c>
      <c r="AO1930" s="294">
        <v>1.8599999999999998E-2</v>
      </c>
      <c r="AP1930" s="294">
        <v>90</v>
      </c>
      <c r="AQ1930" s="294">
        <v>160</v>
      </c>
      <c r="AR1930" s="294">
        <v>0.62559999999999993</v>
      </c>
      <c r="AS1930" s="294">
        <v>1066</v>
      </c>
      <c r="AU1930" s="294">
        <v>2.5399999999999999E-2</v>
      </c>
      <c r="AV1930" s="294">
        <v>114</v>
      </c>
      <c r="AW1930" s="294">
        <v>160</v>
      </c>
      <c r="AX1930" s="294">
        <v>0.84860000000000002</v>
      </c>
      <c r="AY1930" s="294">
        <v>2028</v>
      </c>
      <c r="BA1930" s="294">
        <v>2.9100000000000001E-2</v>
      </c>
      <c r="BB1930" s="294">
        <v>130</v>
      </c>
      <c r="BC1930" s="294">
        <v>160</v>
      </c>
      <c r="BD1930" s="294">
        <v>0.78810000000000002</v>
      </c>
      <c r="BE1930" s="294">
        <v>1376</v>
      </c>
      <c r="BG1930" s="294">
        <v>1.8100000000000002E-2</v>
      </c>
      <c r="BH1930" s="294">
        <v>130</v>
      </c>
      <c r="BI1930" s="294">
        <v>160</v>
      </c>
      <c r="BJ1930" s="294">
        <v>0.82579999999999998</v>
      </c>
      <c r="BK1930" s="294">
        <v>2180</v>
      </c>
      <c r="BM1930" s="294">
        <v>2.7300000000000001E-2</v>
      </c>
      <c r="BN1930" s="294">
        <v>90</v>
      </c>
      <c r="BO1930" s="294">
        <v>160</v>
      </c>
      <c r="BP1930" s="294">
        <v>0.1943</v>
      </c>
      <c r="BQ1930" s="294">
        <v>2638</v>
      </c>
      <c r="BS1930" s="294">
        <v>0.22459999999999999</v>
      </c>
      <c r="BT1930" s="294">
        <v>90</v>
      </c>
      <c r="BU1930" s="294">
        <v>160</v>
      </c>
      <c r="BV1930" s="294">
        <v>0.41539999999999999</v>
      </c>
      <c r="BW1930" s="294">
        <v>5982</v>
      </c>
      <c r="BY1930" s="294">
        <v>0.21510000000000001</v>
      </c>
    </row>
    <row r="1931" spans="1:77">
      <c r="A1931" s="301">
        <v>1965</v>
      </c>
      <c r="B1931" s="302" t="s">
        <v>4027</v>
      </c>
      <c r="C1931" s="301" t="s">
        <v>5875</v>
      </c>
      <c r="D1931" s="302" t="s">
        <v>4051</v>
      </c>
      <c r="E1931" s="303">
        <v>122.2</v>
      </c>
      <c r="F1931" s="294">
        <v>82.8</v>
      </c>
      <c r="G1931" s="294">
        <v>97.76</v>
      </c>
      <c r="H1931" s="294">
        <v>0.81169999999999998</v>
      </c>
      <c r="I1931" s="294">
        <v>17098</v>
      </c>
      <c r="K1931" s="294">
        <v>0.35339999999999999</v>
      </c>
      <c r="L1931" s="294">
        <v>82.8</v>
      </c>
      <c r="M1931" s="294">
        <v>97.76</v>
      </c>
      <c r="N1931" s="294">
        <v>0.82130000000000003</v>
      </c>
      <c r="O1931" s="294">
        <v>10654</v>
      </c>
      <c r="Q1931" s="294">
        <v>0.21060000000000001</v>
      </c>
      <c r="R1931" s="294">
        <v>64.2</v>
      </c>
      <c r="S1931" s="294">
        <v>97.76</v>
      </c>
      <c r="T1931" s="294">
        <v>0.82550000000000001</v>
      </c>
      <c r="U1931" s="294">
        <v>12739</v>
      </c>
      <c r="W1931" s="294">
        <v>0.33389999999999997</v>
      </c>
      <c r="X1931" s="294">
        <v>59.4</v>
      </c>
      <c r="Y1931" s="294">
        <v>97.76</v>
      </c>
      <c r="Z1931" s="294">
        <v>0.82679999999999998</v>
      </c>
      <c r="AA1931" s="294">
        <v>11251</v>
      </c>
      <c r="AC1931" s="294">
        <v>0.30790000000000001</v>
      </c>
      <c r="AD1931" s="294">
        <v>59.34</v>
      </c>
      <c r="AE1931" s="294">
        <v>97.76</v>
      </c>
      <c r="AF1931" s="294">
        <v>0.94789999999999996</v>
      </c>
      <c r="AG1931" s="294">
        <v>11829</v>
      </c>
      <c r="AI1931" s="294">
        <v>0.28270000000000001</v>
      </c>
      <c r="AJ1931" s="294">
        <v>39.6</v>
      </c>
      <c r="AK1931" s="294">
        <v>97.76</v>
      </c>
      <c r="AL1931" s="294">
        <v>0.75359999999999994</v>
      </c>
      <c r="AM1931" s="294">
        <v>10404</v>
      </c>
      <c r="AO1931" s="294">
        <v>0.48420000000000002</v>
      </c>
      <c r="AP1931" s="294">
        <v>44.4</v>
      </c>
      <c r="AQ1931" s="294">
        <v>97.76</v>
      </c>
      <c r="AR1931" s="294">
        <v>0.8407</v>
      </c>
      <c r="AS1931" s="294">
        <v>11761</v>
      </c>
      <c r="AU1931" s="294">
        <v>0.42349999999999999</v>
      </c>
      <c r="AV1931" s="294">
        <v>39.6</v>
      </c>
      <c r="AW1931" s="294">
        <v>97.76</v>
      </c>
      <c r="AX1931" s="294">
        <v>0.96</v>
      </c>
      <c r="AY1931" s="294">
        <v>12332</v>
      </c>
      <c r="BA1931" s="294">
        <v>0.45050000000000001</v>
      </c>
      <c r="BB1931" s="294">
        <v>46.2</v>
      </c>
      <c r="BC1931" s="294">
        <v>97.76</v>
      </c>
      <c r="BD1931" s="294">
        <v>0.69869999999999999</v>
      </c>
      <c r="BE1931" s="294">
        <v>4445</v>
      </c>
      <c r="BG1931" s="294">
        <v>0.18509999999999999</v>
      </c>
      <c r="BH1931" s="294">
        <v>59.4</v>
      </c>
      <c r="BI1931" s="294">
        <v>97.76</v>
      </c>
      <c r="BJ1931" s="294">
        <v>0.89539999999999997</v>
      </c>
      <c r="BK1931" s="294">
        <v>9833</v>
      </c>
      <c r="BM1931" s="294">
        <v>0.2485</v>
      </c>
      <c r="BN1931" s="294">
        <v>53.4</v>
      </c>
      <c r="BO1931" s="294">
        <v>97.76</v>
      </c>
      <c r="BP1931" s="294">
        <v>0.89100000000000001</v>
      </c>
      <c r="BQ1931" s="294">
        <v>9206</v>
      </c>
      <c r="BS1931" s="294">
        <v>0.28789999999999999</v>
      </c>
      <c r="BT1931" s="294">
        <v>57</v>
      </c>
      <c r="BU1931" s="294">
        <v>97.76</v>
      </c>
      <c r="BV1931" s="294">
        <v>0.87350000000000005</v>
      </c>
      <c r="BW1931" s="294">
        <v>11341</v>
      </c>
      <c r="BY1931" s="294">
        <v>0.30609999999999998</v>
      </c>
    </row>
    <row r="1932" spans="1:77">
      <c r="A1932" s="301">
        <v>1966</v>
      </c>
      <c r="B1932" s="302" t="s">
        <v>4027</v>
      </c>
      <c r="C1932" s="301" t="s">
        <v>5876</v>
      </c>
      <c r="D1932" s="302" t="s">
        <v>4139</v>
      </c>
      <c r="E1932" s="303">
        <v>170</v>
      </c>
      <c r="F1932" s="294">
        <v>40.799999999999997</v>
      </c>
      <c r="G1932" s="294">
        <v>136</v>
      </c>
      <c r="H1932" s="294">
        <v>0.78200000000000003</v>
      </c>
      <c r="I1932" s="294">
        <v>6424</v>
      </c>
      <c r="K1932" s="294">
        <v>0.2797</v>
      </c>
      <c r="L1932" s="294">
        <v>43.8</v>
      </c>
      <c r="M1932" s="294">
        <v>136</v>
      </c>
      <c r="N1932" s="294">
        <v>0.77729999999999999</v>
      </c>
      <c r="O1932" s="294">
        <v>7371</v>
      </c>
      <c r="Q1932" s="294">
        <v>0.29099999999999998</v>
      </c>
      <c r="R1932" s="294">
        <v>46.8</v>
      </c>
      <c r="S1932" s="294">
        <v>136</v>
      </c>
      <c r="T1932" s="294">
        <v>0.77490000000000003</v>
      </c>
      <c r="U1932" s="294">
        <v>7584</v>
      </c>
      <c r="W1932" s="294">
        <v>0.29049999999999998</v>
      </c>
      <c r="X1932" s="294">
        <v>47.4</v>
      </c>
      <c r="Y1932" s="294">
        <v>136</v>
      </c>
      <c r="Z1932" s="294">
        <v>0.82640000000000002</v>
      </c>
      <c r="AA1932" s="294">
        <v>4063</v>
      </c>
      <c r="AC1932" s="294">
        <v>0.1394</v>
      </c>
      <c r="AD1932" s="294">
        <v>42.6</v>
      </c>
      <c r="AE1932" s="294">
        <v>136</v>
      </c>
      <c r="AF1932" s="294">
        <v>0.87360000000000004</v>
      </c>
      <c r="AG1932" s="294">
        <v>5759</v>
      </c>
      <c r="AI1932" s="294">
        <v>0.20799999999999999</v>
      </c>
      <c r="AJ1932" s="294">
        <v>42.6</v>
      </c>
      <c r="AK1932" s="294">
        <v>136</v>
      </c>
      <c r="AL1932" s="294">
        <v>0.747</v>
      </c>
      <c r="AM1932" s="294">
        <v>7860</v>
      </c>
      <c r="AO1932" s="294">
        <v>0.34310000000000002</v>
      </c>
      <c r="AP1932" s="294">
        <v>40.200000000000003</v>
      </c>
      <c r="AQ1932" s="294">
        <v>136</v>
      </c>
      <c r="AR1932" s="294">
        <v>0.76300000000000001</v>
      </c>
      <c r="AS1932" s="294">
        <v>7390</v>
      </c>
      <c r="AU1932" s="294">
        <v>0.32390000000000002</v>
      </c>
      <c r="AV1932" s="294">
        <v>39.6</v>
      </c>
      <c r="AW1932" s="294">
        <v>136</v>
      </c>
      <c r="AX1932" s="294">
        <v>0.79910000000000003</v>
      </c>
      <c r="AY1932" s="294">
        <v>4625</v>
      </c>
      <c r="BA1932" s="294">
        <v>0.20300000000000001</v>
      </c>
      <c r="BB1932" s="294">
        <v>42.36</v>
      </c>
      <c r="BC1932" s="294">
        <v>136</v>
      </c>
      <c r="BD1932" s="294">
        <v>0.79279999999999995</v>
      </c>
      <c r="BE1932" s="294">
        <v>5639</v>
      </c>
      <c r="BG1932" s="294">
        <v>0.22570000000000001</v>
      </c>
      <c r="BH1932" s="294">
        <v>43.8</v>
      </c>
      <c r="BI1932" s="294">
        <v>136</v>
      </c>
      <c r="BJ1932" s="294">
        <v>0.81010000000000004</v>
      </c>
      <c r="BK1932" s="294">
        <v>6699</v>
      </c>
      <c r="BM1932" s="294">
        <v>0.25380000000000003</v>
      </c>
      <c r="BN1932" s="294">
        <v>42.27</v>
      </c>
      <c r="BO1932" s="294">
        <v>136</v>
      </c>
      <c r="BP1932" s="294">
        <v>0.8085</v>
      </c>
      <c r="BQ1932" s="294">
        <v>5744</v>
      </c>
      <c r="BS1932" s="294">
        <v>0.25009999999999999</v>
      </c>
      <c r="BT1932" s="294">
        <v>47.4</v>
      </c>
      <c r="BU1932" s="294">
        <v>136</v>
      </c>
      <c r="BV1932" s="294">
        <v>0.80649999999999999</v>
      </c>
      <c r="BW1932" s="294">
        <v>5822</v>
      </c>
      <c r="BY1932" s="294">
        <v>0.20469999999999999</v>
      </c>
    </row>
    <row r="1933" spans="1:77">
      <c r="A1933" s="301">
        <v>1967</v>
      </c>
      <c r="B1933" s="302" t="s">
        <v>4027</v>
      </c>
      <c r="C1933" s="301" t="s">
        <v>5877</v>
      </c>
      <c r="D1933" s="302" t="s">
        <v>4139</v>
      </c>
      <c r="E1933" s="303">
        <v>300</v>
      </c>
      <c r="F1933" s="294">
        <v>217.2</v>
      </c>
      <c r="G1933" s="294">
        <v>240</v>
      </c>
      <c r="H1933" s="294">
        <v>0.9909</v>
      </c>
      <c r="I1933" s="294">
        <v>18500</v>
      </c>
      <c r="K1933" s="294">
        <v>0.11940000000000001</v>
      </c>
      <c r="L1933" s="294">
        <v>251</v>
      </c>
      <c r="M1933" s="294">
        <v>251</v>
      </c>
      <c r="N1933" s="294">
        <v>0.98880000000000001</v>
      </c>
      <c r="O1933" s="294">
        <v>30820</v>
      </c>
      <c r="Q1933" s="294">
        <v>0.16689999999999999</v>
      </c>
      <c r="R1933" s="294">
        <v>239</v>
      </c>
      <c r="S1933" s="294">
        <v>240</v>
      </c>
      <c r="T1933" s="294">
        <v>0.98460000000000003</v>
      </c>
      <c r="U1933" s="294">
        <v>30510</v>
      </c>
      <c r="W1933" s="294">
        <v>0.18010000000000001</v>
      </c>
      <c r="X1933" s="294">
        <v>216</v>
      </c>
      <c r="Y1933" s="294">
        <v>240</v>
      </c>
      <c r="Z1933" s="294">
        <v>0.98229999999999995</v>
      </c>
      <c r="AA1933" s="294">
        <v>12700</v>
      </c>
      <c r="AC1933" s="294">
        <v>8.0500000000000002E-2</v>
      </c>
      <c r="AD1933" s="294">
        <v>28.4</v>
      </c>
      <c r="AE1933" s="294">
        <v>240</v>
      </c>
      <c r="AF1933" s="294">
        <v>0.96909999999999996</v>
      </c>
      <c r="AG1933" s="294">
        <v>3440</v>
      </c>
      <c r="AI1933" s="294">
        <v>0.16800000000000001</v>
      </c>
      <c r="AJ1933" s="294">
        <v>233.6</v>
      </c>
      <c r="AK1933" s="294">
        <v>240</v>
      </c>
      <c r="AL1933" s="294">
        <v>0.98429999999999995</v>
      </c>
      <c r="AM1933" s="294">
        <v>24340</v>
      </c>
      <c r="AO1933" s="294">
        <v>0.14699999999999999</v>
      </c>
      <c r="AP1933" s="294">
        <v>228.4</v>
      </c>
      <c r="AQ1933" s="294">
        <v>240</v>
      </c>
      <c r="AR1933" s="294">
        <v>0.98629999999999995</v>
      </c>
      <c r="AS1933" s="294">
        <v>31620</v>
      </c>
      <c r="AU1933" s="294">
        <v>0.18870000000000001</v>
      </c>
      <c r="AV1933" s="294">
        <v>247.2</v>
      </c>
      <c r="AW1933" s="294">
        <v>247.2</v>
      </c>
      <c r="AX1933" s="294">
        <v>0.98329999999999995</v>
      </c>
      <c r="AY1933" s="294">
        <v>34060</v>
      </c>
      <c r="BA1933" s="294">
        <v>0.1946</v>
      </c>
      <c r="BB1933" s="294">
        <v>213.2</v>
      </c>
      <c r="BC1933" s="294">
        <v>240</v>
      </c>
      <c r="BD1933" s="294">
        <v>0.98260000000000003</v>
      </c>
      <c r="BE1933" s="294">
        <v>26960</v>
      </c>
      <c r="BG1933" s="294">
        <v>0.17299999999999999</v>
      </c>
      <c r="BH1933" s="294">
        <v>201.6</v>
      </c>
      <c r="BI1933" s="294">
        <v>240</v>
      </c>
      <c r="BJ1933" s="294">
        <v>0.98319999999999996</v>
      </c>
      <c r="BK1933" s="294">
        <v>24550</v>
      </c>
      <c r="BM1933" s="294">
        <v>0.16650000000000001</v>
      </c>
      <c r="BN1933" s="294">
        <v>173.2</v>
      </c>
      <c r="BO1933" s="294">
        <v>240</v>
      </c>
      <c r="BP1933" s="294">
        <v>0.98729999999999996</v>
      </c>
      <c r="BQ1933" s="294">
        <v>23920</v>
      </c>
      <c r="BS1933" s="294">
        <v>0.2082</v>
      </c>
      <c r="BT1933" s="294">
        <v>163.6</v>
      </c>
      <c r="BU1933" s="294">
        <v>240</v>
      </c>
      <c r="BV1933" s="294">
        <v>0.96950000000000003</v>
      </c>
      <c r="BW1933" s="294">
        <v>21270</v>
      </c>
      <c r="BY1933" s="294">
        <v>0.18029999999999999</v>
      </c>
    </row>
    <row r="1934" spans="1:77">
      <c r="A1934" s="301">
        <v>1968</v>
      </c>
      <c r="B1934" s="302" t="s">
        <v>4027</v>
      </c>
      <c r="C1934" s="301" t="s">
        <v>5878</v>
      </c>
      <c r="D1934" s="302" t="s">
        <v>4139</v>
      </c>
      <c r="E1934" s="303">
        <v>169.3</v>
      </c>
      <c r="F1934" s="294">
        <v>9.25</v>
      </c>
      <c r="G1934" s="294">
        <v>135.44</v>
      </c>
      <c r="H1934" s="294">
        <v>0.7681</v>
      </c>
      <c r="I1934" s="294">
        <v>1833</v>
      </c>
      <c r="K1934" s="294">
        <v>0.4143</v>
      </c>
      <c r="L1934" s="294">
        <v>73.25</v>
      </c>
      <c r="M1934" s="294">
        <v>135.44</v>
      </c>
      <c r="N1934" s="294">
        <v>0.7016</v>
      </c>
      <c r="O1934" s="294">
        <v>4433</v>
      </c>
      <c r="Q1934" s="294">
        <v>0.11799999999999999</v>
      </c>
      <c r="R1934" s="294">
        <v>9.25</v>
      </c>
      <c r="S1934" s="294">
        <v>135.44</v>
      </c>
      <c r="T1934" s="294">
        <v>0.89929999999999999</v>
      </c>
      <c r="U1934" s="294">
        <v>1053</v>
      </c>
      <c r="W1934" s="294">
        <v>0.20330000000000001</v>
      </c>
      <c r="X1934" s="294">
        <v>203.25</v>
      </c>
      <c r="Y1934" s="294">
        <v>203.25</v>
      </c>
      <c r="Z1934" s="294">
        <v>0.67210000000000003</v>
      </c>
      <c r="AA1934" s="294">
        <v>6139</v>
      </c>
      <c r="AC1934" s="294">
        <v>6.08E-2</v>
      </c>
      <c r="AD1934" s="294">
        <v>19.25</v>
      </c>
      <c r="AE1934" s="294">
        <v>135.44</v>
      </c>
      <c r="AF1934" s="294">
        <v>0.67030000000000001</v>
      </c>
      <c r="AG1934" s="294">
        <v>2167</v>
      </c>
      <c r="AI1934" s="294">
        <v>0.2414</v>
      </c>
      <c r="AJ1934" s="294">
        <v>0</v>
      </c>
      <c r="AK1934" s="294">
        <v>135.44</v>
      </c>
      <c r="AL1934" s="294">
        <v>4.4546000000000001</v>
      </c>
      <c r="AM1934" s="294">
        <v>4067</v>
      </c>
      <c r="AO1934" s="294">
        <v>7.4999999999999997E-3</v>
      </c>
      <c r="AP1934" s="294">
        <v>0</v>
      </c>
      <c r="AQ1934" s="294">
        <v>135.44</v>
      </c>
      <c r="AR1934" s="294">
        <v>1</v>
      </c>
      <c r="AS1934" s="294">
        <v>913</v>
      </c>
      <c r="AU1934" s="294">
        <v>7.1999999999999998E-3</v>
      </c>
      <c r="AV1934" s="294">
        <v>0</v>
      </c>
      <c r="AW1934" s="294">
        <v>135.44</v>
      </c>
      <c r="AX1934" s="294">
        <v>1</v>
      </c>
      <c r="AY1934" s="294">
        <v>913</v>
      </c>
      <c r="BA1934" s="294">
        <v>7.4999999999999997E-3</v>
      </c>
      <c r="BB1934" s="294">
        <v>47.25</v>
      </c>
      <c r="BC1934" s="294">
        <v>135.44</v>
      </c>
      <c r="BD1934" s="294">
        <v>0.83230000000000004</v>
      </c>
      <c r="BE1934" s="294">
        <v>2083</v>
      </c>
      <c r="BG1934" s="294">
        <v>7.5600000000000001E-2</v>
      </c>
      <c r="BH1934" s="294">
        <v>143.25</v>
      </c>
      <c r="BI1934" s="294">
        <v>143.25</v>
      </c>
      <c r="BJ1934" s="294">
        <v>0.87529999999999997</v>
      </c>
      <c r="BK1934" s="294">
        <v>5123</v>
      </c>
      <c r="BM1934" s="294">
        <v>5.5399999999999998E-2</v>
      </c>
      <c r="BN1934" s="294">
        <v>197.25</v>
      </c>
      <c r="BO1934" s="294">
        <v>197.25</v>
      </c>
      <c r="BP1934" s="294">
        <v>0.90069999999999995</v>
      </c>
      <c r="BQ1934" s="294">
        <v>4713</v>
      </c>
      <c r="BS1934" s="294">
        <v>3.9699999999999999E-2</v>
      </c>
      <c r="BT1934" s="294">
        <v>197.25</v>
      </c>
      <c r="BU1934" s="294">
        <v>197.25</v>
      </c>
      <c r="BV1934" s="294">
        <v>0.8528</v>
      </c>
      <c r="BW1934" s="294">
        <v>4913</v>
      </c>
      <c r="BY1934" s="294">
        <v>3.95E-2</v>
      </c>
    </row>
    <row r="1935" spans="1:77">
      <c r="A1935" s="301">
        <v>1969</v>
      </c>
      <c r="B1935" s="302" t="s">
        <v>4027</v>
      </c>
      <c r="C1935" s="301" t="s">
        <v>5879</v>
      </c>
      <c r="D1935" s="302" t="s">
        <v>4139</v>
      </c>
      <c r="E1935" s="303">
        <v>138.9</v>
      </c>
      <c r="F1935" s="294">
        <v>51</v>
      </c>
      <c r="G1935" s="294">
        <v>111.12</v>
      </c>
      <c r="H1935" s="294">
        <v>0.99670000000000003</v>
      </c>
      <c r="I1935" s="294">
        <v>17124</v>
      </c>
      <c r="K1935" s="294">
        <v>0.46789999999999998</v>
      </c>
      <c r="L1935" s="294">
        <v>50.7</v>
      </c>
      <c r="M1935" s="294">
        <v>111.12</v>
      </c>
      <c r="N1935" s="294">
        <v>0.99749999999999994</v>
      </c>
      <c r="O1935" s="294">
        <v>17850</v>
      </c>
      <c r="Q1935" s="294">
        <v>0.47439999999999999</v>
      </c>
      <c r="R1935" s="294">
        <v>39.9</v>
      </c>
      <c r="S1935" s="294">
        <v>111.12</v>
      </c>
      <c r="T1935" s="294">
        <v>0.99249999999999994</v>
      </c>
      <c r="U1935" s="294">
        <v>17664</v>
      </c>
      <c r="V1935" s="294" t="e">
        <f>U1935-#REF!</f>
        <v>#REF!</v>
      </c>
      <c r="W1935" s="294">
        <v>0.61960000000000004</v>
      </c>
      <c r="X1935" s="294">
        <v>39.6</v>
      </c>
      <c r="Y1935" s="294">
        <v>111.12</v>
      </c>
      <c r="Z1935" s="294">
        <v>0.99070000000000003</v>
      </c>
      <c r="AA1935" s="294">
        <v>16815</v>
      </c>
      <c r="AC1935" s="294">
        <v>0.57609999999999995</v>
      </c>
      <c r="AD1935" s="294">
        <v>40.200000000000003</v>
      </c>
      <c r="AE1935" s="294">
        <v>111.12</v>
      </c>
      <c r="AF1935" s="294">
        <v>0.99080000000000001</v>
      </c>
      <c r="AG1935" s="294">
        <v>16386</v>
      </c>
      <c r="AI1935" s="294">
        <v>0.55300000000000005</v>
      </c>
      <c r="AJ1935" s="294">
        <v>44.7</v>
      </c>
      <c r="AK1935" s="294">
        <v>111.12</v>
      </c>
      <c r="AL1935" s="294">
        <v>0.98849999999999993</v>
      </c>
      <c r="AM1935" s="294">
        <v>17481</v>
      </c>
      <c r="AO1935" s="294">
        <v>0.54949999999999999</v>
      </c>
      <c r="AP1935" s="294">
        <v>41.7</v>
      </c>
      <c r="AQ1935" s="294">
        <v>111.12</v>
      </c>
      <c r="AR1935" s="294">
        <v>0.94369999999999998</v>
      </c>
      <c r="AS1935" s="294">
        <v>17169</v>
      </c>
      <c r="AU1935" s="294">
        <v>0.58650000000000002</v>
      </c>
      <c r="AV1935" s="294">
        <v>33.9</v>
      </c>
      <c r="AW1935" s="294">
        <v>111.12</v>
      </c>
      <c r="AX1935" s="294">
        <v>0.99490000000000001</v>
      </c>
      <c r="AY1935" s="294">
        <v>13338</v>
      </c>
      <c r="BA1935" s="294">
        <v>0.54930000000000001</v>
      </c>
      <c r="BB1935" s="294">
        <v>28.5</v>
      </c>
      <c r="BC1935" s="294">
        <v>111.12</v>
      </c>
      <c r="BD1935" s="294">
        <v>0.99629999999999996</v>
      </c>
      <c r="BE1935" s="294">
        <v>12864</v>
      </c>
      <c r="BF1935" s="294" t="e">
        <f>BE1935-#REF!</f>
        <v>#REF!</v>
      </c>
      <c r="BG1935" s="294">
        <v>0.6089</v>
      </c>
      <c r="BH1935" s="294">
        <v>32.4</v>
      </c>
      <c r="BI1935" s="294">
        <v>111.12</v>
      </c>
      <c r="BJ1935" s="294">
        <v>0.99570000000000003</v>
      </c>
      <c r="BK1935" s="294">
        <v>12228</v>
      </c>
      <c r="BM1935" s="294">
        <v>0.50949999999999995</v>
      </c>
      <c r="BN1935" s="294">
        <v>36.9</v>
      </c>
      <c r="BO1935" s="294">
        <v>111.12</v>
      </c>
      <c r="BP1935" s="294">
        <v>0.99639999999999995</v>
      </c>
      <c r="BQ1935" s="294">
        <v>13113</v>
      </c>
      <c r="BS1935" s="294">
        <v>0.53080000000000005</v>
      </c>
      <c r="BT1935" s="294">
        <v>39.6</v>
      </c>
      <c r="BU1935" s="294">
        <v>111.12</v>
      </c>
      <c r="BV1935" s="294">
        <v>0.99460000000000004</v>
      </c>
      <c r="BW1935" s="294">
        <v>16656</v>
      </c>
      <c r="BY1935" s="294">
        <v>0.56840000000000002</v>
      </c>
    </row>
    <row r="1936" spans="1:77">
      <c r="A1936" s="301">
        <v>1970</v>
      </c>
      <c r="B1936" s="302" t="s">
        <v>4027</v>
      </c>
      <c r="C1936" s="301" t="s">
        <v>5880</v>
      </c>
      <c r="D1936" s="302" t="s">
        <v>4051</v>
      </c>
      <c r="E1936" s="303">
        <v>600</v>
      </c>
      <c r="F1936" s="294">
        <v>136.80000000000001</v>
      </c>
      <c r="G1936" s="294">
        <v>136.80000000000001</v>
      </c>
      <c r="H1936" s="294">
        <v>0.95340000000000003</v>
      </c>
      <c r="I1936" s="294">
        <v>29316</v>
      </c>
      <c r="K1936" s="294">
        <v>0.31219999999999998</v>
      </c>
      <c r="L1936" s="294">
        <v>138</v>
      </c>
      <c r="M1936" s="294">
        <v>138</v>
      </c>
      <c r="N1936" s="294">
        <v>0.97809999999999997</v>
      </c>
      <c r="O1936" s="294">
        <v>28860</v>
      </c>
      <c r="Q1936" s="294">
        <v>0.28739999999999999</v>
      </c>
      <c r="R1936" s="294">
        <v>135.6</v>
      </c>
      <c r="S1936" s="294">
        <v>135.6</v>
      </c>
      <c r="T1936" s="294">
        <v>0.98470000000000002</v>
      </c>
      <c r="U1936" s="294">
        <v>27336</v>
      </c>
      <c r="W1936" s="294">
        <v>0.28439999999999999</v>
      </c>
      <c r="X1936" s="294">
        <v>142.56</v>
      </c>
      <c r="Y1936" s="294">
        <v>480</v>
      </c>
      <c r="Z1936" s="294">
        <v>0.99439999999999995</v>
      </c>
      <c r="AA1936" s="294">
        <v>31872</v>
      </c>
      <c r="AC1936" s="294">
        <v>0.30220000000000002</v>
      </c>
      <c r="AD1936" s="294">
        <v>142.32</v>
      </c>
      <c r="AE1936" s="294">
        <v>480</v>
      </c>
      <c r="AF1936" s="294">
        <v>0.99480000000000002</v>
      </c>
      <c r="AG1936" s="294">
        <v>33144</v>
      </c>
      <c r="AI1936" s="294">
        <v>0.31469999999999998</v>
      </c>
      <c r="AJ1936" s="294">
        <v>220.8</v>
      </c>
      <c r="AK1936" s="294">
        <v>480</v>
      </c>
      <c r="AL1936" s="294">
        <v>0.99749999999999994</v>
      </c>
      <c r="AM1936" s="294">
        <v>40500</v>
      </c>
      <c r="AO1936" s="294">
        <v>0.25540000000000002</v>
      </c>
      <c r="AP1936" s="294">
        <v>195.12</v>
      </c>
      <c r="AQ1936" s="294">
        <v>480</v>
      </c>
      <c r="AR1936" s="294">
        <v>0.99560000000000004</v>
      </c>
      <c r="AS1936" s="294">
        <v>36294</v>
      </c>
      <c r="AU1936" s="294">
        <v>0.25109999999999999</v>
      </c>
      <c r="AV1936" s="294">
        <v>192.24</v>
      </c>
      <c r="AW1936" s="294">
        <v>480</v>
      </c>
      <c r="AX1936" s="294">
        <v>0.99919999999999998</v>
      </c>
      <c r="AY1936" s="294">
        <v>55458</v>
      </c>
      <c r="BA1936" s="294">
        <v>0.40100000000000002</v>
      </c>
      <c r="BB1936" s="294">
        <v>185.28</v>
      </c>
      <c r="BC1936" s="294">
        <v>480</v>
      </c>
      <c r="BD1936" s="294">
        <v>0.99619999999999997</v>
      </c>
      <c r="BE1936" s="294">
        <v>35460</v>
      </c>
      <c r="BG1936" s="294">
        <v>0.25819999999999999</v>
      </c>
      <c r="BH1936" s="294">
        <v>146.88</v>
      </c>
      <c r="BI1936" s="294">
        <v>480</v>
      </c>
      <c r="BJ1936" s="294">
        <v>0.99370000000000003</v>
      </c>
      <c r="BK1936" s="294">
        <v>31080</v>
      </c>
      <c r="BM1936" s="294">
        <v>0.28620000000000001</v>
      </c>
      <c r="BN1936" s="294">
        <v>199.68</v>
      </c>
      <c r="BO1936" s="294">
        <v>480</v>
      </c>
      <c r="BP1936" s="294">
        <v>0.99560000000000004</v>
      </c>
      <c r="BQ1936" s="294">
        <v>34986</v>
      </c>
      <c r="BS1936" s="294">
        <v>0.26190000000000002</v>
      </c>
      <c r="BT1936" s="294">
        <v>199.44</v>
      </c>
      <c r="BU1936" s="294">
        <v>480</v>
      </c>
      <c r="BV1936" s="294">
        <v>0.99550000000000005</v>
      </c>
      <c r="BW1936" s="294">
        <v>39780</v>
      </c>
      <c r="BY1936" s="294">
        <v>0.26929999999999998</v>
      </c>
    </row>
    <row r="1937" spans="1:77">
      <c r="A1937" s="301">
        <v>1971</v>
      </c>
      <c r="B1937" s="302" t="s">
        <v>4027</v>
      </c>
      <c r="C1937" s="301" t="s">
        <v>5881</v>
      </c>
      <c r="D1937" s="302" t="s">
        <v>4139</v>
      </c>
      <c r="E1937" s="303">
        <v>1500</v>
      </c>
      <c r="F1937" s="294">
        <v>1297.5</v>
      </c>
      <c r="G1937" s="294">
        <v>1297.5</v>
      </c>
      <c r="H1937" s="294">
        <v>0.99670000000000003</v>
      </c>
      <c r="I1937" s="294">
        <v>449100</v>
      </c>
      <c r="K1937" s="294">
        <v>0.48230000000000001</v>
      </c>
      <c r="L1937" s="294">
        <v>1275</v>
      </c>
      <c r="M1937" s="294">
        <v>1275</v>
      </c>
      <c r="N1937" s="294">
        <v>0.99580000000000002</v>
      </c>
      <c r="O1937" s="294">
        <v>456600</v>
      </c>
      <c r="Q1937" s="294">
        <v>0.4834</v>
      </c>
      <c r="R1937" s="294">
        <v>1353</v>
      </c>
      <c r="S1937" s="294">
        <v>1353</v>
      </c>
      <c r="T1937" s="294">
        <v>0.99360000000000004</v>
      </c>
      <c r="U1937" s="294">
        <v>508950</v>
      </c>
      <c r="W1937" s="294">
        <v>0.52580000000000005</v>
      </c>
      <c r="X1937" s="294">
        <v>1110</v>
      </c>
      <c r="Y1937" s="294">
        <v>1200</v>
      </c>
      <c r="Z1937" s="294">
        <v>0.99580000000000002</v>
      </c>
      <c r="AA1937" s="294">
        <v>451800</v>
      </c>
      <c r="AC1937" s="294">
        <v>0.5494</v>
      </c>
      <c r="AD1937" s="294">
        <v>1287</v>
      </c>
      <c r="AE1937" s="294">
        <v>1287</v>
      </c>
      <c r="AF1937" s="294">
        <v>0.99460000000000004</v>
      </c>
      <c r="AG1937" s="294">
        <v>492150</v>
      </c>
      <c r="AI1937" s="294">
        <v>0.51680000000000004</v>
      </c>
      <c r="AJ1937" s="294">
        <v>1234.5</v>
      </c>
      <c r="AK1937" s="294">
        <v>1234.5</v>
      </c>
      <c r="AL1937" s="294">
        <v>0.99549999999999994</v>
      </c>
      <c r="AM1937" s="294">
        <v>491100</v>
      </c>
      <c r="AO1937" s="294">
        <v>0.55500000000000005</v>
      </c>
      <c r="AP1937" s="294">
        <v>1260</v>
      </c>
      <c r="AQ1937" s="294">
        <v>1260</v>
      </c>
      <c r="AR1937" s="294">
        <v>0.99690000000000001</v>
      </c>
      <c r="AS1937" s="294">
        <v>431100</v>
      </c>
      <c r="AU1937" s="294">
        <v>0.46129999999999999</v>
      </c>
      <c r="AV1937" s="294">
        <v>1186.5</v>
      </c>
      <c r="AW1937" s="294">
        <v>1200</v>
      </c>
      <c r="AX1937" s="294">
        <v>0.99480000000000002</v>
      </c>
      <c r="AY1937" s="294">
        <v>424050</v>
      </c>
      <c r="BA1937" s="294">
        <v>0.499</v>
      </c>
      <c r="BB1937" s="294">
        <v>1159.5</v>
      </c>
      <c r="BC1937" s="294">
        <v>1200</v>
      </c>
      <c r="BD1937" s="294">
        <v>0.996</v>
      </c>
      <c r="BE1937" s="294">
        <v>444900</v>
      </c>
      <c r="BG1937" s="294">
        <v>0.51780000000000004</v>
      </c>
      <c r="BH1937" s="294">
        <v>1074</v>
      </c>
      <c r="BI1937" s="294">
        <v>1200</v>
      </c>
      <c r="BJ1937" s="294">
        <v>0.99639999999999995</v>
      </c>
      <c r="BK1937" s="294">
        <v>405600</v>
      </c>
      <c r="BM1937" s="294">
        <v>0.50949999999999995</v>
      </c>
      <c r="BN1937" s="294">
        <v>1204.5</v>
      </c>
      <c r="BO1937" s="294">
        <v>1204.5</v>
      </c>
      <c r="BP1937" s="294">
        <v>0.996</v>
      </c>
      <c r="BQ1937" s="294">
        <v>438600</v>
      </c>
      <c r="BS1937" s="294">
        <v>0.54410000000000003</v>
      </c>
      <c r="BT1937" s="294">
        <v>1188</v>
      </c>
      <c r="BU1937" s="294">
        <v>1200</v>
      </c>
      <c r="BV1937" s="294">
        <v>0.99560000000000004</v>
      </c>
      <c r="BW1937" s="294">
        <v>472200</v>
      </c>
      <c r="BY1937" s="294">
        <v>0.53659999999999997</v>
      </c>
    </row>
    <row r="1938" spans="1:77">
      <c r="A1938" s="301">
        <v>1972</v>
      </c>
      <c r="B1938" s="302" t="s">
        <v>4027</v>
      </c>
      <c r="C1938" s="301" t="s">
        <v>5882</v>
      </c>
      <c r="D1938" s="302" t="s">
        <v>4051</v>
      </c>
      <c r="E1938" s="303">
        <v>133.33000000000001</v>
      </c>
      <c r="F1938" s="294">
        <v>98.04</v>
      </c>
      <c r="G1938" s="294">
        <v>98</v>
      </c>
      <c r="H1938" s="294">
        <v>0.995</v>
      </c>
      <c r="I1938" s="294">
        <v>15695</v>
      </c>
      <c r="K1938" s="294">
        <v>0.22459999999999999</v>
      </c>
      <c r="L1938" s="294">
        <v>84.6</v>
      </c>
      <c r="M1938" s="294">
        <v>98</v>
      </c>
      <c r="N1938" s="294">
        <v>0.99209999999999998</v>
      </c>
      <c r="O1938" s="294">
        <v>13939</v>
      </c>
      <c r="Q1938" s="294">
        <v>0.2238</v>
      </c>
      <c r="R1938" s="294">
        <v>111.4</v>
      </c>
      <c r="S1938" s="294">
        <v>111</v>
      </c>
      <c r="T1938" s="294">
        <v>0.99249999999999994</v>
      </c>
      <c r="U1938" s="294">
        <v>15575</v>
      </c>
      <c r="W1938" s="294">
        <v>0.19650000000000001</v>
      </c>
      <c r="X1938" s="294">
        <v>104.8</v>
      </c>
      <c r="Y1938" s="294">
        <v>111</v>
      </c>
      <c r="Z1938" s="294">
        <v>0.99309999999999998</v>
      </c>
      <c r="AA1938" s="294">
        <v>16485</v>
      </c>
      <c r="AC1938" s="294">
        <v>0.21390000000000001</v>
      </c>
      <c r="AD1938" s="294">
        <v>112.91</v>
      </c>
      <c r="AE1938" s="294">
        <v>113</v>
      </c>
      <c r="AF1938" s="294">
        <v>0.99449999999999994</v>
      </c>
      <c r="AG1938" s="294">
        <v>17247</v>
      </c>
      <c r="AI1938" s="294">
        <v>0.2074</v>
      </c>
      <c r="AJ1938" s="294">
        <v>105.95</v>
      </c>
      <c r="AK1938" s="294">
        <v>113</v>
      </c>
      <c r="AL1938" s="294">
        <v>0.99539999999999995</v>
      </c>
      <c r="AM1938" s="294">
        <v>18125</v>
      </c>
      <c r="AO1938" s="294">
        <v>0.23980000000000001</v>
      </c>
      <c r="AP1938" s="294">
        <v>100.35</v>
      </c>
      <c r="AQ1938" s="294">
        <v>113</v>
      </c>
      <c r="AR1938" s="294">
        <v>0.99349999999999994</v>
      </c>
      <c r="AS1938" s="294">
        <v>14778</v>
      </c>
      <c r="AU1938" s="294">
        <v>0.20019999999999999</v>
      </c>
      <c r="AV1938" s="294">
        <v>67.72</v>
      </c>
      <c r="AW1938" s="294">
        <v>113</v>
      </c>
      <c r="AX1938" s="294">
        <v>0.98480000000000001</v>
      </c>
      <c r="AY1938" s="294">
        <v>9418</v>
      </c>
      <c r="BA1938" s="294">
        <v>0.30599999999999999</v>
      </c>
      <c r="BB1938" s="294">
        <v>35.54</v>
      </c>
      <c r="BC1938" s="294">
        <v>106.664</v>
      </c>
      <c r="BD1938" s="294">
        <v>0.98570000000000002</v>
      </c>
      <c r="BE1938" s="294">
        <v>9035</v>
      </c>
      <c r="BG1938" s="294">
        <v>0.35160000000000002</v>
      </c>
      <c r="BH1938" s="294">
        <v>33.14</v>
      </c>
      <c r="BI1938" s="294">
        <v>106.664</v>
      </c>
      <c r="BJ1938" s="294">
        <v>0.98799999999999999</v>
      </c>
      <c r="BK1938" s="294">
        <v>9532</v>
      </c>
      <c r="BM1938" s="294">
        <v>0.39729999999999999</v>
      </c>
      <c r="BN1938" s="294">
        <v>72.34</v>
      </c>
      <c r="BO1938" s="294">
        <v>106.664</v>
      </c>
      <c r="BP1938" s="294">
        <v>0.9919</v>
      </c>
      <c r="BQ1938" s="294">
        <v>11416</v>
      </c>
      <c r="BS1938" s="294">
        <v>0.2384</v>
      </c>
      <c r="BT1938" s="294">
        <v>154.82</v>
      </c>
      <c r="BU1938" s="294">
        <v>39.14</v>
      </c>
      <c r="BV1938" s="294">
        <v>0.98599999999999999</v>
      </c>
      <c r="BW1938" s="294">
        <v>81337</v>
      </c>
      <c r="BY1938" s="294">
        <v>0.14560000000000001</v>
      </c>
    </row>
    <row r="1939" spans="1:77">
      <c r="A1939" s="301">
        <v>1973</v>
      </c>
      <c r="B1939" s="302" t="s">
        <v>4027</v>
      </c>
      <c r="C1939" s="301" t="s">
        <v>5883</v>
      </c>
      <c r="D1939" s="302" t="s">
        <v>4139</v>
      </c>
      <c r="E1939" s="303">
        <v>134.4</v>
      </c>
      <c r="F1939" s="294">
        <v>60.64</v>
      </c>
      <c r="G1939" s="294">
        <v>107.52</v>
      </c>
      <c r="H1939" s="294">
        <v>0.86939999999999995</v>
      </c>
      <c r="I1939" s="294">
        <v>8968</v>
      </c>
      <c r="K1939" s="294">
        <v>0.23630000000000001</v>
      </c>
      <c r="L1939" s="294">
        <v>69.599999999999994</v>
      </c>
      <c r="M1939" s="294">
        <v>107.52</v>
      </c>
      <c r="N1939" s="294">
        <v>0.85339999999999994</v>
      </c>
      <c r="O1939" s="294">
        <v>8998</v>
      </c>
      <c r="Q1939" s="294">
        <v>0.2036</v>
      </c>
      <c r="R1939" s="294">
        <v>70.2</v>
      </c>
      <c r="S1939" s="294">
        <v>107.52</v>
      </c>
      <c r="T1939" s="294">
        <v>0.83609999999999995</v>
      </c>
      <c r="U1939" s="294">
        <v>8506</v>
      </c>
      <c r="W1939" s="294">
        <v>0.20130000000000001</v>
      </c>
      <c r="X1939" s="294">
        <v>67.760000000000005</v>
      </c>
      <c r="Y1939" s="294">
        <v>107.52</v>
      </c>
      <c r="Z1939" s="294">
        <v>0.82669999999999999</v>
      </c>
      <c r="AA1939" s="294">
        <v>9564</v>
      </c>
      <c r="AC1939" s="294">
        <v>0.22950000000000001</v>
      </c>
      <c r="AD1939" s="294">
        <v>62</v>
      </c>
      <c r="AE1939" s="294">
        <v>107.52</v>
      </c>
      <c r="AF1939" s="294">
        <v>0.81630000000000003</v>
      </c>
      <c r="AG1939" s="294">
        <v>8442</v>
      </c>
      <c r="AI1939" s="294">
        <v>0.22420000000000001</v>
      </c>
      <c r="AJ1939" s="294">
        <v>65.28</v>
      </c>
      <c r="AK1939" s="294">
        <v>107.52</v>
      </c>
      <c r="AL1939" s="294">
        <v>0.81530000000000002</v>
      </c>
      <c r="AM1939" s="294">
        <v>8508</v>
      </c>
      <c r="AO1939" s="294">
        <v>0.222</v>
      </c>
      <c r="AP1939" s="294">
        <v>62.72</v>
      </c>
      <c r="AQ1939" s="294">
        <v>107.52</v>
      </c>
      <c r="AR1939" s="294">
        <v>0.79889999999999994</v>
      </c>
      <c r="AS1939" s="294">
        <v>8396</v>
      </c>
      <c r="AU1939" s="294">
        <v>0.22520000000000001</v>
      </c>
      <c r="AV1939" s="294">
        <v>69.52</v>
      </c>
      <c r="AW1939" s="294">
        <v>107.52</v>
      </c>
      <c r="AX1939" s="294">
        <v>0.83209999999999995</v>
      </c>
      <c r="AY1939" s="294">
        <v>9886</v>
      </c>
      <c r="BA1939" s="294">
        <v>0.2374</v>
      </c>
      <c r="BB1939" s="294">
        <v>70.48</v>
      </c>
      <c r="BC1939" s="294">
        <v>107.52</v>
      </c>
      <c r="BD1939" s="294">
        <v>0.82779999999999998</v>
      </c>
      <c r="BE1939" s="294">
        <v>9992</v>
      </c>
      <c r="BG1939" s="294">
        <v>0.23019999999999999</v>
      </c>
      <c r="BH1939" s="294">
        <v>71.44</v>
      </c>
      <c r="BI1939" s="294">
        <v>107.52</v>
      </c>
      <c r="BJ1939" s="294">
        <v>0.82289999999999996</v>
      </c>
      <c r="BK1939" s="294">
        <v>9856</v>
      </c>
      <c r="BM1939" s="294">
        <v>0.22539999999999999</v>
      </c>
      <c r="BN1939" s="294">
        <v>69.12</v>
      </c>
      <c r="BO1939" s="294">
        <v>107.52</v>
      </c>
      <c r="BP1939" s="294">
        <v>0.83950000000000002</v>
      </c>
      <c r="BQ1939" s="294">
        <v>9346</v>
      </c>
      <c r="BS1939" s="294">
        <v>0.2397</v>
      </c>
      <c r="BT1939" s="294">
        <v>69.92</v>
      </c>
      <c r="BU1939" s="294">
        <v>107.52</v>
      </c>
      <c r="BV1939" s="294">
        <v>0.82210000000000005</v>
      </c>
      <c r="BW1939" s="294">
        <v>9316</v>
      </c>
      <c r="BY1939" s="294">
        <v>0.21779999999999999</v>
      </c>
    </row>
    <row r="1940" spans="1:77">
      <c r="A1940" s="301">
        <v>1974</v>
      </c>
      <c r="B1940" s="302" t="s">
        <v>4027</v>
      </c>
      <c r="C1940" s="301" t="s">
        <v>5884</v>
      </c>
      <c r="D1940" s="302" t="s">
        <v>4139</v>
      </c>
      <c r="E1940" s="303">
        <v>300</v>
      </c>
      <c r="F1940" s="294">
        <v>185.7</v>
      </c>
      <c r="G1940" s="294">
        <v>240</v>
      </c>
      <c r="H1940" s="294">
        <v>0.96560000000000001</v>
      </c>
      <c r="I1940" s="294">
        <v>59730</v>
      </c>
      <c r="K1940" s="294">
        <v>0.4627</v>
      </c>
      <c r="L1940" s="294">
        <v>201</v>
      </c>
      <c r="M1940" s="294">
        <v>240</v>
      </c>
      <c r="N1940" s="294">
        <v>0.95079999999999998</v>
      </c>
      <c r="O1940" s="294">
        <v>53880</v>
      </c>
      <c r="Q1940" s="294">
        <v>0.379</v>
      </c>
      <c r="R1940" s="294">
        <v>159</v>
      </c>
      <c r="S1940" s="294">
        <v>240</v>
      </c>
      <c r="T1940" s="294">
        <v>0.90539999999999998</v>
      </c>
      <c r="U1940" s="294">
        <v>45900</v>
      </c>
      <c r="W1940" s="294">
        <v>0.44290000000000002</v>
      </c>
      <c r="X1940" s="294">
        <v>157.5</v>
      </c>
      <c r="Y1940" s="294">
        <v>240</v>
      </c>
      <c r="Z1940" s="294">
        <v>0.94689999999999996</v>
      </c>
      <c r="AA1940" s="294">
        <v>49140</v>
      </c>
      <c r="AC1940" s="294">
        <v>0.44290000000000002</v>
      </c>
      <c r="AD1940" s="294">
        <v>162</v>
      </c>
      <c r="AE1940" s="294">
        <v>240</v>
      </c>
      <c r="AF1940" s="294">
        <v>0.93059999999999998</v>
      </c>
      <c r="AG1940" s="294">
        <v>57120</v>
      </c>
      <c r="AI1940" s="294">
        <v>0.50929999999999997</v>
      </c>
      <c r="AJ1940" s="294">
        <v>147.6</v>
      </c>
      <c r="AK1940" s="294">
        <v>240</v>
      </c>
      <c r="AL1940" s="294">
        <v>0.89629999999999999</v>
      </c>
      <c r="AM1940" s="294">
        <v>42780</v>
      </c>
      <c r="AO1940" s="294">
        <v>0.4491</v>
      </c>
      <c r="AP1940" s="294">
        <v>137.1</v>
      </c>
      <c r="AQ1940" s="294">
        <v>240</v>
      </c>
      <c r="AR1940" s="294">
        <v>0.82209999999999994</v>
      </c>
      <c r="AS1940" s="294">
        <v>31740</v>
      </c>
      <c r="AU1940" s="294">
        <v>0.3785</v>
      </c>
      <c r="AV1940" s="294">
        <v>186</v>
      </c>
      <c r="AW1940" s="294">
        <v>240</v>
      </c>
      <c r="AX1940" s="294">
        <v>0.74409999999999998</v>
      </c>
      <c r="AY1940" s="294">
        <v>21630</v>
      </c>
      <c r="BA1940" s="294">
        <v>0.21709999999999999</v>
      </c>
      <c r="BB1940" s="294">
        <v>210</v>
      </c>
      <c r="BC1940" s="294">
        <v>240</v>
      </c>
      <c r="BD1940" s="294">
        <v>0.98219999999999996</v>
      </c>
      <c r="BE1940" s="294">
        <v>72570</v>
      </c>
      <c r="BG1940" s="294">
        <v>0.47289999999999999</v>
      </c>
      <c r="BH1940" s="294">
        <v>216</v>
      </c>
      <c r="BI1940" s="294">
        <v>240</v>
      </c>
      <c r="BJ1940" s="294">
        <v>0.99070000000000003</v>
      </c>
      <c r="BK1940" s="294">
        <v>63840</v>
      </c>
      <c r="BM1940" s="294">
        <v>0.40100000000000002</v>
      </c>
      <c r="BN1940" s="294">
        <v>234</v>
      </c>
      <c r="BO1940" s="294">
        <v>240</v>
      </c>
      <c r="BP1940" s="294">
        <v>0.98619999999999997</v>
      </c>
      <c r="BQ1940" s="294">
        <v>64260</v>
      </c>
      <c r="BS1940" s="294">
        <v>0.41439999999999999</v>
      </c>
      <c r="BT1940" s="294">
        <v>192</v>
      </c>
      <c r="BU1940" s="294">
        <v>240</v>
      </c>
      <c r="BV1940" s="294">
        <v>0.99209999999999998</v>
      </c>
      <c r="BW1940" s="294">
        <v>75000</v>
      </c>
      <c r="BY1940" s="294">
        <v>0.5292</v>
      </c>
    </row>
    <row r="1941" spans="1:77">
      <c r="A1941" s="301">
        <v>1975</v>
      </c>
      <c r="B1941" s="302" t="s">
        <v>4027</v>
      </c>
      <c r="C1941" s="301" t="s">
        <v>5885</v>
      </c>
      <c r="D1941" s="302" t="s">
        <v>4139</v>
      </c>
      <c r="E1941" s="303">
        <v>222.2</v>
      </c>
      <c r="F1941" s="294">
        <v>114.72</v>
      </c>
      <c r="G1941" s="294">
        <v>177.76</v>
      </c>
      <c r="H1941" s="294">
        <v>0.99370000000000003</v>
      </c>
      <c r="I1941" s="294">
        <v>46071</v>
      </c>
      <c r="K1941" s="294">
        <v>0.56130000000000002</v>
      </c>
      <c r="L1941" s="294">
        <v>119.7</v>
      </c>
      <c r="M1941" s="294">
        <v>177.76</v>
      </c>
      <c r="N1941" s="294">
        <v>0.99260000000000004</v>
      </c>
      <c r="O1941" s="294">
        <v>47220</v>
      </c>
      <c r="Q1941" s="294">
        <v>0.53420000000000001</v>
      </c>
      <c r="R1941" s="294">
        <v>111</v>
      </c>
      <c r="S1941" s="294">
        <v>177.76</v>
      </c>
      <c r="T1941" s="294">
        <v>0.99229999999999996</v>
      </c>
      <c r="U1941" s="294">
        <v>45099</v>
      </c>
      <c r="W1941" s="294">
        <v>0.56869999999999998</v>
      </c>
      <c r="X1941" s="294">
        <v>117.96</v>
      </c>
      <c r="Y1941" s="294">
        <v>177.76</v>
      </c>
      <c r="Z1941" s="294">
        <v>0.99070000000000003</v>
      </c>
      <c r="AA1941" s="294">
        <v>39996</v>
      </c>
      <c r="AC1941" s="294">
        <v>0.46</v>
      </c>
      <c r="AD1941" s="294">
        <v>122.4</v>
      </c>
      <c r="AE1941" s="294">
        <v>177.76</v>
      </c>
      <c r="AF1941" s="294">
        <v>0.99249999999999994</v>
      </c>
      <c r="AG1941" s="294">
        <v>35982</v>
      </c>
      <c r="AI1941" s="294">
        <v>0.39810000000000001</v>
      </c>
      <c r="AJ1941" s="294">
        <v>121.32</v>
      </c>
      <c r="AK1941" s="294">
        <v>177.76</v>
      </c>
      <c r="AL1941" s="294">
        <v>0.99149999999999994</v>
      </c>
      <c r="AM1941" s="294">
        <v>40650</v>
      </c>
      <c r="AO1941" s="294">
        <v>0.46939999999999998</v>
      </c>
      <c r="AP1941" s="294">
        <v>108.72</v>
      </c>
      <c r="AQ1941" s="294">
        <v>177.76</v>
      </c>
      <c r="AR1941" s="294">
        <v>0.9899</v>
      </c>
      <c r="AS1941" s="294">
        <v>35529</v>
      </c>
      <c r="AU1941" s="294">
        <v>0.44379999999999997</v>
      </c>
      <c r="AV1941" s="294">
        <v>89.04</v>
      </c>
      <c r="AW1941" s="294">
        <v>177.76</v>
      </c>
      <c r="AX1941" s="294">
        <v>0.97189999999999999</v>
      </c>
      <c r="AY1941" s="294">
        <v>22155</v>
      </c>
      <c r="BA1941" s="294">
        <v>0.35560000000000003</v>
      </c>
      <c r="BB1941" s="294">
        <v>97.56</v>
      </c>
      <c r="BC1941" s="294">
        <v>177.76</v>
      </c>
      <c r="BD1941" s="294">
        <v>0.98580000000000001</v>
      </c>
      <c r="BE1941" s="294">
        <v>25884</v>
      </c>
      <c r="BG1941" s="294">
        <v>0.36180000000000001</v>
      </c>
      <c r="BH1941" s="294">
        <v>122.64</v>
      </c>
      <c r="BI1941" s="294">
        <v>177.76</v>
      </c>
      <c r="BJ1941" s="294">
        <v>0.995</v>
      </c>
      <c r="BK1941" s="294">
        <v>47622</v>
      </c>
      <c r="BM1941" s="294">
        <v>0.52459999999999996</v>
      </c>
      <c r="BN1941" s="294">
        <v>116.4</v>
      </c>
      <c r="BO1941" s="294">
        <v>177.76</v>
      </c>
      <c r="BP1941" s="294">
        <v>0.995</v>
      </c>
      <c r="BQ1941" s="294">
        <v>46389</v>
      </c>
      <c r="BS1941" s="294">
        <v>0.59599999999999997</v>
      </c>
      <c r="BT1941" s="294">
        <v>117.84</v>
      </c>
      <c r="BU1941" s="294">
        <v>177.76</v>
      </c>
      <c r="BV1941" s="294">
        <v>0.98929999999999996</v>
      </c>
      <c r="BW1941" s="294">
        <v>40641</v>
      </c>
      <c r="BY1941" s="294">
        <v>0.46860000000000002</v>
      </c>
    </row>
    <row r="1942" spans="1:77">
      <c r="A1942" s="301">
        <v>1976</v>
      </c>
      <c r="B1942" s="302" t="s">
        <v>4027</v>
      </c>
      <c r="C1942" s="301" t="s">
        <v>5886</v>
      </c>
      <c r="D1942" s="302" t="s">
        <v>4139</v>
      </c>
      <c r="E1942" s="303">
        <v>166.67</v>
      </c>
      <c r="F1942" s="294">
        <v>19.754999999999999</v>
      </c>
      <c r="G1942" s="294">
        <v>20</v>
      </c>
      <c r="H1942" s="294">
        <v>0.8992</v>
      </c>
      <c r="I1942" s="294">
        <v>2326</v>
      </c>
      <c r="K1942" s="294">
        <v>0.10780000000000001</v>
      </c>
      <c r="L1942" s="294">
        <v>18.475000000000001</v>
      </c>
      <c r="M1942" s="294">
        <v>20</v>
      </c>
      <c r="N1942" s="294">
        <v>0.88969999999999994</v>
      </c>
      <c r="O1942" s="294">
        <v>2621</v>
      </c>
      <c r="Q1942" s="294">
        <v>0.1188</v>
      </c>
      <c r="R1942" s="294">
        <v>20.875</v>
      </c>
      <c r="S1942" s="294">
        <v>21</v>
      </c>
      <c r="T1942" s="294">
        <v>0.85589999999999999</v>
      </c>
      <c r="U1942" s="294">
        <v>2292</v>
      </c>
      <c r="W1942" s="294">
        <v>0.1116</v>
      </c>
      <c r="X1942" s="294">
        <v>50.314999999999998</v>
      </c>
      <c r="Y1942" s="294">
        <v>133.33600000000001</v>
      </c>
      <c r="Z1942" s="294">
        <v>0.72519999999999996</v>
      </c>
      <c r="AA1942" s="294">
        <v>6542</v>
      </c>
      <c r="AC1942" s="294">
        <v>0.19789999999999999</v>
      </c>
      <c r="AD1942" s="294">
        <v>0</v>
      </c>
      <c r="AE1942" s="294">
        <v>0</v>
      </c>
      <c r="AF1942" s="294" t="e">
        <v>#DIV/0!</v>
      </c>
      <c r="AG1942" s="294">
        <v>0</v>
      </c>
      <c r="AI1942" s="294">
        <v>0</v>
      </c>
      <c r="AJ1942" s="294">
        <v>50.314999999999998</v>
      </c>
      <c r="AK1942" s="294">
        <v>133.33600000000001</v>
      </c>
      <c r="AL1942" s="294">
        <v>0.69789999999999996</v>
      </c>
      <c r="AM1942" s="294">
        <v>3210</v>
      </c>
      <c r="AO1942" s="294">
        <v>0.1278</v>
      </c>
      <c r="AP1942" s="294">
        <v>50.314999999999998</v>
      </c>
      <c r="AQ1942" s="294">
        <v>133.33600000000001</v>
      </c>
      <c r="AR1942" s="294">
        <v>0.73609999999999998</v>
      </c>
      <c r="AS1942" s="294">
        <v>4490</v>
      </c>
      <c r="AU1942" s="294">
        <v>0.16400000000000001</v>
      </c>
      <c r="AV1942" s="294">
        <v>50.314999999999998</v>
      </c>
      <c r="AW1942" s="294">
        <v>133.33600000000001</v>
      </c>
      <c r="AX1942" s="294">
        <v>0.74629999999999996</v>
      </c>
      <c r="AY1942" s="294">
        <v>5530</v>
      </c>
      <c r="BA1942" s="294">
        <v>0.20580000000000001</v>
      </c>
      <c r="BB1942" s="294">
        <v>50.314999999999998</v>
      </c>
      <c r="BC1942" s="294">
        <v>133.33600000000001</v>
      </c>
      <c r="BD1942" s="294">
        <v>0.73670000000000002</v>
      </c>
      <c r="BE1942" s="294">
        <v>4810</v>
      </c>
      <c r="BG1942" s="294">
        <v>0.17549999999999999</v>
      </c>
      <c r="BH1942" s="294">
        <v>46.314999999999998</v>
      </c>
      <c r="BI1942" s="294">
        <v>133.33600000000001</v>
      </c>
      <c r="BJ1942" s="294">
        <v>0.74880000000000002</v>
      </c>
      <c r="BK1942" s="294">
        <v>5268</v>
      </c>
      <c r="BM1942" s="294">
        <v>0.2056</v>
      </c>
      <c r="BN1942" s="294">
        <v>36.314999999999998</v>
      </c>
      <c r="BO1942" s="294">
        <v>133.33600000000001</v>
      </c>
      <c r="BP1942" s="294">
        <v>0.76029999999999998</v>
      </c>
      <c r="BQ1942" s="294">
        <v>4972</v>
      </c>
      <c r="BS1942" s="294">
        <v>0.27029999999999998</v>
      </c>
      <c r="BT1942" s="294">
        <v>52.314999999999998</v>
      </c>
      <c r="BU1942" s="294">
        <v>133.33600000000001</v>
      </c>
      <c r="BV1942" s="294">
        <v>0.77959999999999996</v>
      </c>
      <c r="BW1942" s="294">
        <v>5390</v>
      </c>
      <c r="BY1942" s="294">
        <v>0.1787</v>
      </c>
    </row>
    <row r="1943" spans="1:77">
      <c r="A1943" s="301">
        <v>1977</v>
      </c>
      <c r="B1943" s="302" t="s">
        <v>4027</v>
      </c>
      <c r="C1943" s="301" t="s">
        <v>5887</v>
      </c>
      <c r="D1943" s="302" t="s">
        <v>4051</v>
      </c>
      <c r="E1943" s="303">
        <v>1300</v>
      </c>
      <c r="F1943" s="294">
        <v>180</v>
      </c>
      <c r="G1943" s="294">
        <v>1040</v>
      </c>
      <c r="H1943" s="294">
        <v>1.0673999999999999</v>
      </c>
      <c r="I1943" s="294">
        <v>231822</v>
      </c>
      <c r="J1943" s="294" t="e">
        <f>I1943-#REF!</f>
        <v>#REF!</v>
      </c>
      <c r="K1943" s="294">
        <v>1.6758</v>
      </c>
      <c r="L1943" s="294">
        <v>180</v>
      </c>
      <c r="M1943" s="294">
        <v>1040</v>
      </c>
      <c r="N1943" s="294">
        <v>1.0492999999999999</v>
      </c>
      <c r="O1943" s="294">
        <v>127782</v>
      </c>
      <c r="Q1943" s="294">
        <v>0.90939999999999999</v>
      </c>
      <c r="R1943" s="294">
        <v>126</v>
      </c>
      <c r="S1943" s="294">
        <v>1040</v>
      </c>
      <c r="T1943" s="294">
        <v>1.0505</v>
      </c>
      <c r="U1943" s="294">
        <v>142812</v>
      </c>
      <c r="V1943" s="294" t="e">
        <f>U1943-#REF!</f>
        <v>#REF!</v>
      </c>
      <c r="W1943" s="294">
        <v>1.4985999999999999</v>
      </c>
      <c r="X1943" s="294">
        <v>234</v>
      </c>
      <c r="Y1943" s="294">
        <v>1040</v>
      </c>
      <c r="Z1943" s="294">
        <v>1.0427</v>
      </c>
      <c r="AA1943" s="294">
        <v>208350</v>
      </c>
      <c r="AB1943" s="294" t="e">
        <f>AA1943-#REF!</f>
        <v>#REF!</v>
      </c>
      <c r="AC1943" s="294">
        <v>1.1476999999999999</v>
      </c>
      <c r="AD1943" s="294">
        <v>666</v>
      </c>
      <c r="AE1943" s="294">
        <v>1040</v>
      </c>
      <c r="AF1943" s="294">
        <v>1.0456000000000001</v>
      </c>
      <c r="AG1943" s="294">
        <v>251982</v>
      </c>
      <c r="AI1943" s="294">
        <v>0.4864</v>
      </c>
      <c r="AJ1943" s="294">
        <v>684</v>
      </c>
      <c r="AK1943" s="294">
        <v>1040</v>
      </c>
      <c r="AL1943" s="294">
        <v>1.0502</v>
      </c>
      <c r="AM1943" s="294">
        <v>318798</v>
      </c>
      <c r="AN1943" s="294" t="e">
        <f>AM1943-#REF!</f>
        <v>#REF!</v>
      </c>
      <c r="AO1943" s="294">
        <v>0.61639999999999995</v>
      </c>
      <c r="AP1943" s="294">
        <v>558</v>
      </c>
      <c r="AQ1943" s="294">
        <v>1040</v>
      </c>
      <c r="AR1943" s="294">
        <v>1.0286999999999999</v>
      </c>
      <c r="AS1943" s="294">
        <v>248238</v>
      </c>
      <c r="AU1943" s="294">
        <v>0.58130000000000004</v>
      </c>
      <c r="AV1943" s="294">
        <v>558</v>
      </c>
      <c r="AW1943" s="294">
        <v>1040</v>
      </c>
      <c r="AX1943" s="294">
        <v>1.0213000000000001</v>
      </c>
      <c r="AY1943" s="294">
        <v>198144</v>
      </c>
      <c r="BA1943" s="294">
        <v>0.4829</v>
      </c>
      <c r="BB1943" s="294">
        <v>576</v>
      </c>
      <c r="BC1943" s="294">
        <v>1040</v>
      </c>
      <c r="BD1943" s="294">
        <v>1.0084</v>
      </c>
      <c r="BE1943" s="294">
        <v>145692</v>
      </c>
      <c r="BG1943" s="294">
        <v>0.3372</v>
      </c>
      <c r="BH1943" s="294">
        <v>594</v>
      </c>
      <c r="BI1943" s="294">
        <v>1040</v>
      </c>
      <c r="BJ1943" s="294">
        <v>1.0070999999999999</v>
      </c>
      <c r="BK1943" s="294">
        <v>182862</v>
      </c>
      <c r="BM1943" s="294">
        <v>0.41089999999999999</v>
      </c>
      <c r="BN1943" s="294">
        <v>594</v>
      </c>
      <c r="BO1943" s="294">
        <v>1040</v>
      </c>
      <c r="BP1943" s="294">
        <v>0.99160000000000004</v>
      </c>
      <c r="BQ1943" s="294">
        <v>200484</v>
      </c>
      <c r="BS1943" s="294">
        <v>0.50649999999999995</v>
      </c>
      <c r="BT1943" s="294">
        <v>594</v>
      </c>
      <c r="BU1943" s="294">
        <v>1040</v>
      </c>
      <c r="BV1943" s="294">
        <v>1.0104</v>
      </c>
      <c r="BW1943" s="294">
        <v>212400</v>
      </c>
      <c r="BY1943" s="294">
        <v>0.47570000000000001</v>
      </c>
    </row>
    <row r="1944" spans="1:77">
      <c r="A1944" s="301">
        <v>1978</v>
      </c>
      <c r="B1944" s="302" t="s">
        <v>4027</v>
      </c>
      <c r="C1944" s="301" t="s">
        <v>5888</v>
      </c>
      <c r="D1944" s="302" t="s">
        <v>4063</v>
      </c>
      <c r="E1944" s="303">
        <v>300</v>
      </c>
      <c r="F1944" s="294">
        <v>244.8</v>
      </c>
      <c r="G1944" s="294">
        <v>244.8</v>
      </c>
      <c r="H1944" s="294">
        <v>0.95079999999999998</v>
      </c>
      <c r="I1944" s="294">
        <v>55816</v>
      </c>
      <c r="K1944" s="294" t="s">
        <v>3983</v>
      </c>
      <c r="L1944" s="294">
        <v>260</v>
      </c>
      <c r="M1944" s="294">
        <v>260</v>
      </c>
      <c r="N1944" s="294">
        <v>0.94950000000000001</v>
      </c>
      <c r="O1944" s="294">
        <v>59984</v>
      </c>
      <c r="Q1944" s="294" t="s">
        <v>3983</v>
      </c>
      <c r="R1944" s="294">
        <v>260</v>
      </c>
      <c r="S1944" s="294">
        <v>260</v>
      </c>
      <c r="T1944" s="294">
        <v>0.94389999999999996</v>
      </c>
      <c r="U1944" s="294">
        <v>58064</v>
      </c>
      <c r="W1944" s="294" t="s">
        <v>3983</v>
      </c>
      <c r="X1944" s="294">
        <v>214.4</v>
      </c>
      <c r="Y1944" s="294">
        <v>240</v>
      </c>
      <c r="Z1944" s="294">
        <v>0.94650000000000001</v>
      </c>
      <c r="AA1944" s="294">
        <v>62752</v>
      </c>
      <c r="AC1944" s="294" t="s">
        <v>3983</v>
      </c>
      <c r="AD1944" s="294">
        <v>181.2</v>
      </c>
      <c r="AE1944" s="294">
        <v>240</v>
      </c>
      <c r="AF1944" s="294">
        <v>0.98599999999999999</v>
      </c>
      <c r="AG1944" s="294">
        <v>28908</v>
      </c>
      <c r="AI1944" s="294" t="s">
        <v>3983</v>
      </c>
      <c r="AJ1944" s="294">
        <v>210.8</v>
      </c>
      <c r="AK1944" s="294">
        <v>240</v>
      </c>
      <c r="AL1944" s="294">
        <v>0.96819999999999995</v>
      </c>
      <c r="AM1944" s="294">
        <v>38444</v>
      </c>
      <c r="AO1944" s="294" t="s">
        <v>3983</v>
      </c>
      <c r="AP1944" s="294">
        <v>212</v>
      </c>
      <c r="AQ1944" s="294">
        <v>240</v>
      </c>
      <c r="AR1944" s="294">
        <v>0.95619999999999994</v>
      </c>
      <c r="AS1944" s="294">
        <v>47688</v>
      </c>
      <c r="AU1944" s="294" t="s">
        <v>3983</v>
      </c>
      <c r="AV1944" s="294">
        <v>202</v>
      </c>
      <c r="AW1944" s="294">
        <v>240</v>
      </c>
      <c r="AX1944" s="294">
        <v>0.94279999999999997</v>
      </c>
      <c r="AY1944" s="294">
        <v>60580</v>
      </c>
      <c r="BA1944" s="294" t="s">
        <v>3983</v>
      </c>
      <c r="BB1944" s="294">
        <v>198.8</v>
      </c>
      <c r="BC1944" s="294">
        <v>240</v>
      </c>
      <c r="BD1944" s="294">
        <v>0.94259999999999999</v>
      </c>
      <c r="BE1944" s="294">
        <v>53356</v>
      </c>
      <c r="BG1944" s="294" t="s">
        <v>3983</v>
      </c>
      <c r="BH1944" s="294">
        <v>203.6</v>
      </c>
      <c r="BI1944" s="294">
        <v>240</v>
      </c>
      <c r="BJ1944" s="294">
        <v>0.94030000000000002</v>
      </c>
      <c r="BK1944" s="294">
        <v>43780</v>
      </c>
      <c r="BM1944" s="294" t="s">
        <v>3983</v>
      </c>
      <c r="BN1944" s="294">
        <v>113.6</v>
      </c>
      <c r="BO1944" s="294">
        <v>240</v>
      </c>
      <c r="BP1944" s="294">
        <v>0.97529999999999994</v>
      </c>
      <c r="BQ1944" s="294">
        <v>11980</v>
      </c>
      <c r="BS1944" s="294" t="s">
        <v>3983</v>
      </c>
      <c r="BT1944" s="294">
        <v>196.8</v>
      </c>
      <c r="BU1944" s="294">
        <v>240</v>
      </c>
      <c r="BV1944" s="294">
        <v>0.93630000000000002</v>
      </c>
      <c r="BW1944" s="294">
        <v>43412</v>
      </c>
      <c r="BY1944" s="294" t="s">
        <v>3983</v>
      </c>
    </row>
    <row r="1945" spans="1:77">
      <c r="A1945" s="301">
        <v>1979</v>
      </c>
      <c r="B1945" s="302" t="s">
        <v>4027</v>
      </c>
      <c r="C1945" s="301" t="s">
        <v>5889</v>
      </c>
      <c r="D1945" s="302" t="s">
        <v>4063</v>
      </c>
      <c r="E1945" s="303">
        <v>352.22222222222223</v>
      </c>
      <c r="F1945" s="294">
        <v>421.25</v>
      </c>
      <c r="G1945" s="294">
        <v>421.25</v>
      </c>
      <c r="H1945" s="294">
        <v>0.77659999999999996</v>
      </c>
      <c r="I1945" s="294">
        <v>103180</v>
      </c>
      <c r="K1945" s="294" t="s">
        <v>3983</v>
      </c>
      <c r="L1945" s="294">
        <v>401</v>
      </c>
      <c r="M1945" s="294">
        <v>401</v>
      </c>
      <c r="N1945" s="294">
        <v>0.79200000000000004</v>
      </c>
      <c r="O1945" s="294">
        <v>127420</v>
      </c>
      <c r="Q1945" s="294" t="s">
        <v>3983</v>
      </c>
      <c r="R1945" s="294">
        <v>424.85</v>
      </c>
      <c r="S1945" s="294">
        <v>424.85</v>
      </c>
      <c r="T1945" s="294">
        <v>0.79269999999999996</v>
      </c>
      <c r="U1945" s="294">
        <v>159935</v>
      </c>
      <c r="W1945" s="294" t="s">
        <v>3983</v>
      </c>
      <c r="X1945" s="294">
        <v>446.3</v>
      </c>
      <c r="Y1945" s="294">
        <v>446.3</v>
      </c>
      <c r="Z1945" s="294">
        <v>0.78029999999999999</v>
      </c>
      <c r="AA1945" s="294">
        <v>157740</v>
      </c>
      <c r="AC1945" s="294" t="s">
        <v>3983</v>
      </c>
      <c r="AD1945" s="294">
        <v>433.95</v>
      </c>
      <c r="AE1945" s="294">
        <v>433.95</v>
      </c>
      <c r="AF1945" s="294">
        <v>0.79039999999999999</v>
      </c>
      <c r="AG1945" s="294">
        <v>137645</v>
      </c>
      <c r="AI1945" s="294" t="s">
        <v>3983</v>
      </c>
      <c r="AJ1945" s="294">
        <v>399.9</v>
      </c>
      <c r="AK1945" s="294">
        <v>399.9</v>
      </c>
      <c r="AL1945" s="294">
        <v>0.79530000000000001</v>
      </c>
      <c r="AM1945" s="294">
        <v>100715</v>
      </c>
      <c r="AO1945" s="294" t="s">
        <v>3983</v>
      </c>
      <c r="AP1945" s="294">
        <v>462.75</v>
      </c>
      <c r="AQ1945" s="294">
        <v>462.75</v>
      </c>
      <c r="AR1945" s="294">
        <v>0.77749999999999997</v>
      </c>
      <c r="AS1945" s="294">
        <v>116655</v>
      </c>
      <c r="AU1945" s="294" t="s">
        <v>3983</v>
      </c>
      <c r="AV1945" s="294">
        <v>430.4</v>
      </c>
      <c r="AW1945" s="294">
        <v>430.4</v>
      </c>
      <c r="AX1945" s="294">
        <v>0.77610000000000001</v>
      </c>
      <c r="AY1945" s="294">
        <v>161880</v>
      </c>
      <c r="BA1945" s="294" t="s">
        <v>3983</v>
      </c>
      <c r="BB1945" s="294">
        <v>497.8</v>
      </c>
      <c r="BC1945" s="294">
        <v>497.8</v>
      </c>
      <c r="BD1945" s="294">
        <v>0.77010000000000001</v>
      </c>
      <c r="BE1945" s="294">
        <v>113120</v>
      </c>
      <c r="BG1945" s="294" t="s">
        <v>3983</v>
      </c>
      <c r="BH1945" s="294">
        <v>466.45</v>
      </c>
      <c r="BI1945" s="294">
        <v>466.45</v>
      </c>
      <c r="BJ1945" s="294">
        <v>0.76200000000000001</v>
      </c>
      <c r="BK1945" s="294">
        <v>88670</v>
      </c>
      <c r="BM1945" s="294" t="s">
        <v>3983</v>
      </c>
      <c r="BN1945" s="294">
        <v>295.7</v>
      </c>
      <c r="BO1945" s="294">
        <v>295.7</v>
      </c>
      <c r="BP1945" s="294">
        <v>0.7823</v>
      </c>
      <c r="BQ1945" s="294">
        <v>62275</v>
      </c>
      <c r="BS1945" s="294" t="s">
        <v>3983</v>
      </c>
      <c r="BT1945" s="294">
        <v>295</v>
      </c>
      <c r="BU1945" s="294">
        <v>295</v>
      </c>
      <c r="BV1945" s="294">
        <v>0.7571</v>
      </c>
      <c r="BW1945" s="294">
        <v>77570</v>
      </c>
      <c r="BY1945" s="294" t="s">
        <v>3983</v>
      </c>
    </row>
    <row r="1946" spans="1:77">
      <c r="A1946" s="301">
        <v>1980</v>
      </c>
      <c r="B1946" s="302" t="s">
        <v>4027</v>
      </c>
      <c r="C1946" s="301" t="s">
        <v>5890</v>
      </c>
      <c r="D1946" s="302" t="s">
        <v>4139</v>
      </c>
      <c r="E1946" s="303">
        <v>227.78</v>
      </c>
      <c r="F1946" s="294">
        <v>136</v>
      </c>
      <c r="G1946" s="294">
        <v>182.22399999999999</v>
      </c>
      <c r="H1946" s="294">
        <v>0.56669999999999998</v>
      </c>
      <c r="I1946" s="294">
        <v>6800</v>
      </c>
      <c r="K1946" s="294">
        <v>0.1268</v>
      </c>
      <c r="L1946" s="294">
        <v>92</v>
      </c>
      <c r="M1946" s="294">
        <v>182.22399999999999</v>
      </c>
      <c r="N1946" s="294">
        <v>0.58479999999999999</v>
      </c>
      <c r="O1946" s="294">
        <v>4000</v>
      </c>
      <c r="Q1946" s="294">
        <v>9.9900000000000003E-2</v>
      </c>
      <c r="R1946" s="294">
        <v>120</v>
      </c>
      <c r="S1946" s="294">
        <v>182.22399999999999</v>
      </c>
      <c r="T1946" s="294">
        <v>0.46429999999999999</v>
      </c>
      <c r="U1946" s="294">
        <v>5800</v>
      </c>
      <c r="W1946" s="294">
        <v>0.14460000000000001</v>
      </c>
      <c r="X1946" s="294">
        <v>16</v>
      </c>
      <c r="Y1946" s="294">
        <v>182.22399999999999</v>
      </c>
      <c r="Z1946" s="294">
        <v>0.61019999999999996</v>
      </c>
      <c r="AA1946" s="294">
        <v>6860</v>
      </c>
      <c r="AB1946" s="294" t="e">
        <f>AA1946-#REF!</f>
        <v>#REF!</v>
      </c>
      <c r="AC1946" s="294">
        <v>0.9446</v>
      </c>
      <c r="AD1946" s="294">
        <v>16</v>
      </c>
      <c r="AE1946" s="294">
        <v>182.22399999999999</v>
      </c>
      <c r="AF1946" s="294">
        <v>0.73139999999999994</v>
      </c>
      <c r="AG1946" s="294">
        <v>588</v>
      </c>
      <c r="AI1946" s="294">
        <v>6.7500000000000004E-2</v>
      </c>
      <c r="AJ1946" s="294">
        <v>152</v>
      </c>
      <c r="AK1946" s="294">
        <v>182.22399999999999</v>
      </c>
      <c r="AL1946" s="294">
        <v>0.53400000000000003</v>
      </c>
      <c r="AM1946" s="294">
        <v>4304</v>
      </c>
      <c r="AO1946" s="294">
        <v>7.3599999999999999E-2</v>
      </c>
      <c r="AP1946" s="294">
        <v>152</v>
      </c>
      <c r="AQ1946" s="294">
        <v>182.22399999999999</v>
      </c>
      <c r="AR1946" s="294">
        <v>0.21099999999999999</v>
      </c>
      <c r="AS1946" s="294">
        <v>2008</v>
      </c>
      <c r="AU1946" s="294">
        <v>8.4199999999999997E-2</v>
      </c>
      <c r="AV1946" s="294">
        <v>104</v>
      </c>
      <c r="AW1946" s="294">
        <v>182.22399999999999</v>
      </c>
      <c r="AX1946" s="294">
        <v>0.25729999999999997</v>
      </c>
      <c r="AY1946" s="294">
        <v>2840</v>
      </c>
      <c r="BA1946" s="294">
        <v>0.1474</v>
      </c>
      <c r="BB1946" s="294">
        <v>124</v>
      </c>
      <c r="BC1946" s="294">
        <v>182.22399999999999</v>
      </c>
      <c r="BD1946" s="294">
        <v>0.83340000000000003</v>
      </c>
      <c r="BE1946" s="294">
        <v>4000</v>
      </c>
      <c r="BG1946" s="294">
        <v>5.1999999999999998E-2</v>
      </c>
      <c r="BH1946" s="294">
        <v>128</v>
      </c>
      <c r="BI1946" s="294">
        <v>182.22399999999999</v>
      </c>
      <c r="BJ1946" s="294">
        <v>0.67569999999999997</v>
      </c>
      <c r="BK1946" s="294">
        <v>4216</v>
      </c>
      <c r="BM1946" s="294">
        <v>6.5500000000000003E-2</v>
      </c>
      <c r="BN1946" s="294">
        <v>128</v>
      </c>
      <c r="BO1946" s="294">
        <v>182.22399999999999</v>
      </c>
      <c r="BP1946" s="294">
        <v>0.77200000000000002</v>
      </c>
      <c r="BQ1946" s="294">
        <v>3832</v>
      </c>
      <c r="BS1946" s="294">
        <v>5.7700000000000001E-2</v>
      </c>
      <c r="BT1946" s="294">
        <v>128</v>
      </c>
      <c r="BU1946" s="294">
        <v>182.22399999999999</v>
      </c>
      <c r="BV1946" s="294">
        <v>0.65590000000000004</v>
      </c>
      <c r="BW1946" s="294">
        <v>4132</v>
      </c>
      <c r="BY1946" s="294">
        <v>6.6199999999999995E-2</v>
      </c>
    </row>
    <row r="1947" spans="1:77">
      <c r="A1947" s="301">
        <v>1981</v>
      </c>
      <c r="B1947" s="302" t="s">
        <v>4027</v>
      </c>
      <c r="C1947" s="301" t="s">
        <v>5891</v>
      </c>
      <c r="D1947" s="302" t="s">
        <v>4139</v>
      </c>
      <c r="E1947" s="303">
        <v>127.8</v>
      </c>
      <c r="F1947" s="294">
        <v>10</v>
      </c>
      <c r="G1947" s="294">
        <v>102.24</v>
      </c>
      <c r="H1947" s="294">
        <v>0.89259999999999995</v>
      </c>
      <c r="I1947" s="294">
        <v>6680</v>
      </c>
      <c r="J1947" s="294" t="e">
        <f>I1947-#REF!</f>
        <v>#REF!</v>
      </c>
      <c r="K1947" s="294">
        <v>1.0394000000000001</v>
      </c>
      <c r="L1947" s="294">
        <v>126</v>
      </c>
      <c r="M1947" s="294">
        <v>126</v>
      </c>
      <c r="N1947" s="294">
        <v>0.879</v>
      </c>
      <c r="O1947" s="294">
        <v>5734</v>
      </c>
      <c r="Q1947" s="294">
        <v>6.9599999999999995E-2</v>
      </c>
      <c r="R1947" s="294">
        <v>112</v>
      </c>
      <c r="S1947" s="294">
        <v>112</v>
      </c>
      <c r="T1947" s="294">
        <v>0.80589999999999995</v>
      </c>
      <c r="U1947" s="294">
        <v>7066</v>
      </c>
      <c r="W1947" s="294">
        <v>0.1087</v>
      </c>
      <c r="X1947" s="294">
        <v>3.6</v>
      </c>
      <c r="Y1947" s="294">
        <v>102.24</v>
      </c>
      <c r="Z1947" s="294">
        <v>0.63819999999999999</v>
      </c>
      <c r="AA1947" s="294">
        <v>2356</v>
      </c>
      <c r="AB1947" s="294" t="e">
        <f>AA1947-#REF!</f>
        <v>#REF!</v>
      </c>
      <c r="AC1947" s="294">
        <v>1.3784000000000001</v>
      </c>
      <c r="AD1947" s="294">
        <v>4.8</v>
      </c>
      <c r="AE1947" s="294">
        <v>102.24</v>
      </c>
      <c r="AF1947" s="294">
        <v>0.51049999999999995</v>
      </c>
      <c r="AG1947" s="294">
        <v>2448</v>
      </c>
      <c r="AH1947" s="294" t="e">
        <f>AG1947-#REF!</f>
        <v>#REF!</v>
      </c>
      <c r="AI1947" s="294">
        <v>1.343</v>
      </c>
      <c r="AJ1947" s="294">
        <v>108</v>
      </c>
      <c r="AK1947" s="294">
        <v>108</v>
      </c>
      <c r="AL1947" s="294">
        <v>0.66220000000000001</v>
      </c>
      <c r="AM1947" s="294">
        <v>4744</v>
      </c>
      <c r="AO1947" s="294">
        <v>9.2100000000000001E-2</v>
      </c>
      <c r="AP1947" s="294">
        <v>72</v>
      </c>
      <c r="AQ1947" s="294">
        <v>102.24</v>
      </c>
      <c r="AR1947" s="294">
        <v>0.81659999999999999</v>
      </c>
      <c r="AS1947" s="294">
        <v>6758</v>
      </c>
      <c r="AU1947" s="294">
        <v>0.1545</v>
      </c>
      <c r="AV1947" s="294">
        <v>50</v>
      </c>
      <c r="AW1947" s="294">
        <v>102.24</v>
      </c>
      <c r="AX1947" s="294">
        <v>0.80369999999999997</v>
      </c>
      <c r="AY1947" s="294">
        <v>2570</v>
      </c>
      <c r="BA1947" s="294">
        <v>8.8800000000000004E-2</v>
      </c>
      <c r="BB1947" s="294">
        <v>58</v>
      </c>
      <c r="BC1947" s="294">
        <v>102.24</v>
      </c>
      <c r="BD1947" s="294">
        <v>0.70379999999999998</v>
      </c>
      <c r="BE1947" s="294">
        <v>7886</v>
      </c>
      <c r="BG1947" s="294">
        <v>0.25969999999999999</v>
      </c>
      <c r="BH1947" s="294">
        <v>134</v>
      </c>
      <c r="BI1947" s="294">
        <v>134</v>
      </c>
      <c r="BJ1947" s="294">
        <v>0.83389999999999997</v>
      </c>
      <c r="BK1947" s="294">
        <v>10656</v>
      </c>
      <c r="BM1947" s="294">
        <v>0.12820000000000001</v>
      </c>
      <c r="BN1947" s="294">
        <v>81</v>
      </c>
      <c r="BO1947" s="294">
        <v>134</v>
      </c>
      <c r="BP1947" s="294">
        <v>0.93010000000000004</v>
      </c>
      <c r="BQ1947" s="294">
        <v>4360</v>
      </c>
      <c r="BS1947" s="294">
        <v>0.2482</v>
      </c>
      <c r="BT1947" s="294">
        <v>70.08</v>
      </c>
      <c r="BU1947" s="294">
        <v>102.24</v>
      </c>
      <c r="BV1947" s="294">
        <v>0.99370000000000003</v>
      </c>
      <c r="BW1947" s="294">
        <v>12244</v>
      </c>
      <c r="BY1947" s="294">
        <v>5.91E-2</v>
      </c>
    </row>
    <row r="1948" spans="1:77">
      <c r="A1948" s="301">
        <v>1982</v>
      </c>
      <c r="B1948" s="302" t="s">
        <v>4027</v>
      </c>
      <c r="C1948" s="301" t="s">
        <v>5892</v>
      </c>
      <c r="D1948" s="302" t="s">
        <v>4139</v>
      </c>
      <c r="E1948" s="303">
        <v>277.8</v>
      </c>
      <c r="F1948" s="294">
        <v>245.1</v>
      </c>
      <c r="G1948" s="294">
        <v>245.1</v>
      </c>
      <c r="H1948" s="294">
        <v>0.93909999999999993</v>
      </c>
      <c r="I1948" s="294">
        <v>57300</v>
      </c>
      <c r="K1948" s="294">
        <v>0.3458</v>
      </c>
      <c r="L1948" s="294">
        <v>249</v>
      </c>
      <c r="M1948" s="294">
        <v>249</v>
      </c>
      <c r="N1948" s="294">
        <v>0.92999999999999994</v>
      </c>
      <c r="O1948" s="294">
        <v>61350</v>
      </c>
      <c r="Q1948" s="294">
        <v>0.35610000000000003</v>
      </c>
      <c r="R1948" s="294">
        <v>243</v>
      </c>
      <c r="S1948" s="294">
        <v>243</v>
      </c>
      <c r="T1948" s="294">
        <v>0.92400000000000004</v>
      </c>
      <c r="U1948" s="294">
        <v>39750</v>
      </c>
      <c r="W1948" s="294">
        <v>0.24590000000000001</v>
      </c>
      <c r="X1948" s="294">
        <v>252</v>
      </c>
      <c r="Y1948" s="294">
        <v>252</v>
      </c>
      <c r="Z1948" s="294">
        <v>0.91259999999999997</v>
      </c>
      <c r="AA1948" s="294">
        <v>44130</v>
      </c>
      <c r="AC1948" s="294">
        <v>0.25790000000000002</v>
      </c>
      <c r="AD1948" s="294">
        <v>69.599999999999994</v>
      </c>
      <c r="AE1948" s="294">
        <v>222.24</v>
      </c>
      <c r="AF1948" s="294">
        <v>0.53239999999999998</v>
      </c>
      <c r="AG1948" s="294">
        <v>2220</v>
      </c>
      <c r="AI1948" s="294">
        <v>8.0500000000000002E-2</v>
      </c>
      <c r="AJ1948" s="294">
        <v>21.9</v>
      </c>
      <c r="AK1948" s="294">
        <v>222.24</v>
      </c>
      <c r="AL1948" s="294">
        <v>0.38239999999999996</v>
      </c>
      <c r="AM1948" s="294">
        <v>1170</v>
      </c>
      <c r="AO1948" s="294">
        <v>0.19409999999999999</v>
      </c>
      <c r="AP1948" s="294">
        <v>29.7</v>
      </c>
      <c r="AQ1948" s="294">
        <v>222.24</v>
      </c>
      <c r="AR1948" s="294">
        <v>0.39399999999999996</v>
      </c>
      <c r="AS1948" s="294">
        <v>1170</v>
      </c>
      <c r="AU1948" s="294">
        <v>0.13439999999999999</v>
      </c>
      <c r="AV1948" s="294">
        <v>165.6</v>
      </c>
      <c r="AW1948" s="294">
        <v>222.24</v>
      </c>
      <c r="AX1948" s="294">
        <v>0.69389999999999996</v>
      </c>
      <c r="AY1948" s="294">
        <v>4080</v>
      </c>
      <c r="BA1948" s="294">
        <v>4.9299999999999997E-2</v>
      </c>
      <c r="BB1948" s="294">
        <v>237.6</v>
      </c>
      <c r="BC1948" s="294">
        <v>237.6</v>
      </c>
      <c r="BD1948" s="294">
        <v>0.90500000000000003</v>
      </c>
      <c r="BE1948" s="294">
        <v>36840</v>
      </c>
      <c r="BG1948" s="294">
        <v>0.2303</v>
      </c>
      <c r="BH1948" s="294">
        <v>234.6</v>
      </c>
      <c r="BI1948" s="294">
        <v>234.6</v>
      </c>
      <c r="BJ1948" s="294">
        <v>0.9204</v>
      </c>
      <c r="BK1948" s="294">
        <v>48900</v>
      </c>
      <c r="BM1948" s="294">
        <v>0.3044</v>
      </c>
      <c r="BN1948" s="294">
        <v>239.1</v>
      </c>
      <c r="BO1948" s="294">
        <v>239.1</v>
      </c>
      <c r="BP1948" s="294">
        <v>0.94379999999999997</v>
      </c>
      <c r="BQ1948" s="294">
        <v>54360</v>
      </c>
      <c r="BS1948" s="294">
        <v>0.35849999999999999</v>
      </c>
      <c r="BT1948" s="294">
        <v>241.2</v>
      </c>
      <c r="BU1948" s="294">
        <v>241.2</v>
      </c>
      <c r="BV1948" s="294">
        <v>0.92889999999999995</v>
      </c>
      <c r="BW1948" s="294">
        <v>47790</v>
      </c>
      <c r="BY1948" s="294">
        <v>0.28670000000000001</v>
      </c>
    </row>
    <row r="1949" spans="1:77">
      <c r="A1949" s="301">
        <v>1983</v>
      </c>
      <c r="B1949" s="302" t="s">
        <v>4027</v>
      </c>
      <c r="C1949" s="301" t="s">
        <v>5893</v>
      </c>
      <c r="D1949" s="302" t="s">
        <v>4139</v>
      </c>
      <c r="E1949" s="303">
        <v>211.1</v>
      </c>
      <c r="F1949" s="294">
        <v>195</v>
      </c>
      <c r="G1949" s="294">
        <v>195</v>
      </c>
      <c r="H1949" s="294">
        <v>0.67430000000000001</v>
      </c>
      <c r="I1949" s="294">
        <v>17315</v>
      </c>
      <c r="K1949" s="294">
        <v>0.18290000000000001</v>
      </c>
      <c r="L1949" s="294">
        <v>208.2</v>
      </c>
      <c r="M1949" s="294">
        <v>208.2</v>
      </c>
      <c r="N1949" s="294">
        <v>0.64580000000000004</v>
      </c>
      <c r="O1949" s="294">
        <v>11937</v>
      </c>
      <c r="Q1949" s="294">
        <v>0.1193</v>
      </c>
      <c r="R1949" s="294">
        <v>237.6</v>
      </c>
      <c r="S1949" s="294">
        <v>237.6</v>
      </c>
      <c r="T1949" s="294">
        <v>0.64969999999999994</v>
      </c>
      <c r="U1949" s="294">
        <v>13568</v>
      </c>
      <c r="W1949" s="294">
        <v>0.1221</v>
      </c>
      <c r="X1949" s="294">
        <v>207</v>
      </c>
      <c r="Y1949" s="294">
        <v>207</v>
      </c>
      <c r="Z1949" s="294">
        <v>0.57819999999999994</v>
      </c>
      <c r="AA1949" s="294">
        <v>7893</v>
      </c>
      <c r="AC1949" s="294">
        <v>8.8700000000000001E-2</v>
      </c>
      <c r="AD1949" s="294">
        <v>11.4</v>
      </c>
      <c r="AE1949" s="294">
        <v>168.88</v>
      </c>
      <c r="AF1949" s="294">
        <v>0.37879999999999997</v>
      </c>
      <c r="AG1949" s="294">
        <v>1522</v>
      </c>
      <c r="AI1949" s="294">
        <v>0.4738</v>
      </c>
      <c r="AJ1949" s="294">
        <v>182.4</v>
      </c>
      <c r="AK1949" s="294">
        <v>182.4</v>
      </c>
      <c r="AL1949" s="294">
        <v>0.54430000000000001</v>
      </c>
      <c r="AM1949" s="294">
        <v>5859</v>
      </c>
      <c r="AO1949" s="294">
        <v>8.2000000000000003E-2</v>
      </c>
      <c r="AP1949" s="294">
        <v>212.4</v>
      </c>
      <c r="AQ1949" s="294">
        <v>212.4</v>
      </c>
      <c r="AR1949" s="294">
        <v>0.55330000000000001</v>
      </c>
      <c r="AS1949" s="294">
        <v>9742</v>
      </c>
      <c r="AU1949" s="294">
        <v>0.1114</v>
      </c>
      <c r="AV1949" s="294">
        <v>238.2</v>
      </c>
      <c r="AW1949" s="294">
        <v>238.2</v>
      </c>
      <c r="AX1949" s="294">
        <v>0.61580000000000001</v>
      </c>
      <c r="AY1949" s="294">
        <v>12025</v>
      </c>
      <c r="BA1949" s="294">
        <v>0.1139</v>
      </c>
      <c r="BB1949" s="294">
        <v>246</v>
      </c>
      <c r="BC1949" s="294">
        <v>246</v>
      </c>
      <c r="BD1949" s="294">
        <v>0.62680000000000002</v>
      </c>
      <c r="BE1949" s="294">
        <v>16566</v>
      </c>
      <c r="BG1949" s="294">
        <v>0.1444</v>
      </c>
      <c r="BH1949" s="294">
        <v>232.2</v>
      </c>
      <c r="BI1949" s="294">
        <v>232.2</v>
      </c>
      <c r="BJ1949" s="294">
        <v>0.68030000000000002</v>
      </c>
      <c r="BK1949" s="294">
        <v>17717</v>
      </c>
      <c r="BM1949" s="294">
        <v>0.15079999999999999</v>
      </c>
      <c r="BN1949" s="294">
        <v>250.2</v>
      </c>
      <c r="BO1949" s="294">
        <v>250.2</v>
      </c>
      <c r="BP1949" s="294">
        <v>0.64490000000000003</v>
      </c>
      <c r="BQ1949" s="294">
        <v>17396</v>
      </c>
      <c r="BS1949" s="294">
        <v>0.16039999999999999</v>
      </c>
      <c r="BT1949" s="294">
        <v>244.2</v>
      </c>
      <c r="BU1949" s="294">
        <v>244.2</v>
      </c>
      <c r="BV1949" s="294">
        <v>0.62760000000000005</v>
      </c>
      <c r="BW1949" s="294">
        <v>12168</v>
      </c>
      <c r="BY1949" s="294">
        <v>2.262</v>
      </c>
    </row>
    <row r="1950" spans="1:77">
      <c r="A1950" s="301">
        <v>1984</v>
      </c>
      <c r="B1950" s="302" t="s">
        <v>4027</v>
      </c>
      <c r="C1950" s="301" t="s">
        <v>5894</v>
      </c>
      <c r="D1950" s="302" t="s">
        <v>4139</v>
      </c>
      <c r="E1950" s="303">
        <v>133.30000000000001</v>
      </c>
      <c r="F1950" s="294">
        <v>74.75</v>
      </c>
      <c r="G1950" s="294">
        <v>106.64</v>
      </c>
      <c r="H1950" s="294">
        <v>0.73929999999999996</v>
      </c>
      <c r="I1950" s="294">
        <v>7071</v>
      </c>
      <c r="K1950" s="294">
        <v>0.17949999999999999</v>
      </c>
      <c r="L1950" s="294">
        <v>81.150000000000006</v>
      </c>
      <c r="M1950" s="294">
        <v>106.64</v>
      </c>
      <c r="N1950" s="294">
        <v>0.73450000000000004</v>
      </c>
      <c r="O1950" s="294">
        <v>8627</v>
      </c>
      <c r="Q1950" s="294">
        <v>0.19639999999999999</v>
      </c>
      <c r="R1950" s="294">
        <v>81.95</v>
      </c>
      <c r="S1950" s="294">
        <v>106.64</v>
      </c>
      <c r="T1950" s="294">
        <v>0.70809999999999995</v>
      </c>
      <c r="U1950" s="294">
        <v>8329</v>
      </c>
      <c r="W1950" s="294">
        <v>0.20119999999999999</v>
      </c>
      <c r="X1950" s="294">
        <v>71.95</v>
      </c>
      <c r="Y1950" s="294">
        <v>106.64</v>
      </c>
      <c r="Z1950" s="294">
        <v>0.70350000000000001</v>
      </c>
      <c r="AA1950" s="294">
        <v>3426</v>
      </c>
      <c r="AC1950" s="294">
        <v>9.1899999999999996E-2</v>
      </c>
      <c r="AD1950" s="294">
        <v>1.1499999999999999</v>
      </c>
      <c r="AE1950" s="294">
        <v>106.64</v>
      </c>
      <c r="AF1950" s="294">
        <v>0.99509999999999998</v>
      </c>
      <c r="AG1950" s="294">
        <v>602</v>
      </c>
      <c r="AH1950" s="294" t="e">
        <f>AG1950-#REF!</f>
        <v>#REF!</v>
      </c>
      <c r="AI1950" s="294">
        <v>2.0329000000000002</v>
      </c>
      <c r="AJ1950" s="294">
        <v>73.95</v>
      </c>
      <c r="AK1950" s="294">
        <v>106.64</v>
      </c>
      <c r="AL1950" s="294">
        <v>0.76480000000000004</v>
      </c>
      <c r="AM1950" s="294">
        <v>1635</v>
      </c>
      <c r="AO1950" s="294">
        <v>4.0599999999999997E-2</v>
      </c>
      <c r="AP1950" s="294">
        <v>79.95</v>
      </c>
      <c r="AQ1950" s="294">
        <v>106.64</v>
      </c>
      <c r="AR1950" s="294">
        <v>0.66220000000000001</v>
      </c>
      <c r="AS1950" s="294">
        <v>6112</v>
      </c>
      <c r="AU1950" s="294">
        <v>0.15659999999999999</v>
      </c>
      <c r="AV1950" s="294">
        <v>74.75</v>
      </c>
      <c r="AW1950" s="294">
        <v>106.64</v>
      </c>
      <c r="AX1950" s="294">
        <v>0.67479999999999996</v>
      </c>
      <c r="AY1950" s="294">
        <v>5885</v>
      </c>
      <c r="BA1950" s="294">
        <v>0.16370000000000001</v>
      </c>
      <c r="BB1950" s="294">
        <v>72.75</v>
      </c>
      <c r="BC1950" s="294">
        <v>106.64</v>
      </c>
      <c r="BD1950" s="294">
        <v>0.69120000000000004</v>
      </c>
      <c r="BE1950" s="294">
        <v>5759</v>
      </c>
      <c r="BG1950" s="294">
        <v>0.15559999999999999</v>
      </c>
      <c r="BH1950" s="294">
        <v>75.55</v>
      </c>
      <c r="BI1950" s="294">
        <v>106.64</v>
      </c>
      <c r="BJ1950" s="294">
        <v>0.68869999999999998</v>
      </c>
      <c r="BK1950" s="294">
        <v>4486</v>
      </c>
      <c r="BM1950" s="294">
        <v>0.1171</v>
      </c>
      <c r="BN1950" s="294">
        <v>70.84</v>
      </c>
      <c r="BO1950" s="294">
        <v>106.64</v>
      </c>
      <c r="BP1950" s="294">
        <v>0.68079999999999996</v>
      </c>
      <c r="BQ1950" s="294">
        <v>4852</v>
      </c>
      <c r="BS1950" s="294">
        <v>0.15129999999999999</v>
      </c>
      <c r="BT1950" s="294">
        <v>70.84</v>
      </c>
      <c r="BU1950" s="294">
        <v>106.64</v>
      </c>
      <c r="BV1950" s="294">
        <v>0.76719999999999999</v>
      </c>
      <c r="BW1950" s="294">
        <v>4913</v>
      </c>
      <c r="BY1950" s="294">
        <v>0.12280000000000001</v>
      </c>
    </row>
    <row r="1951" spans="1:77">
      <c r="A1951" s="301">
        <v>1985</v>
      </c>
      <c r="B1951" s="302" t="s">
        <v>4027</v>
      </c>
      <c r="C1951" s="301" t="s">
        <v>5895</v>
      </c>
      <c r="D1951" s="302" t="s">
        <v>4139</v>
      </c>
      <c r="E1951" s="303">
        <v>112.3</v>
      </c>
      <c r="F1951" s="294">
        <v>48.4</v>
      </c>
      <c r="G1951" s="294">
        <v>89.84</v>
      </c>
      <c r="H1951" s="294">
        <v>0.74939999999999996</v>
      </c>
      <c r="I1951" s="294">
        <v>3653</v>
      </c>
      <c r="K1951" s="294">
        <v>0.1414</v>
      </c>
      <c r="L1951" s="294">
        <v>45.28</v>
      </c>
      <c r="M1951" s="294">
        <v>89.84</v>
      </c>
      <c r="N1951" s="294">
        <v>0.79179999999999995</v>
      </c>
      <c r="O1951" s="294">
        <v>616</v>
      </c>
      <c r="Q1951" s="294">
        <v>2.3400000000000001E-2</v>
      </c>
      <c r="R1951" s="294">
        <v>40.61</v>
      </c>
      <c r="S1951" s="294">
        <v>89.84</v>
      </c>
      <c r="T1951" s="294">
        <v>0.96589999999999998</v>
      </c>
      <c r="U1951" s="294">
        <v>736</v>
      </c>
      <c r="W1951" s="294">
        <v>2.64E-2</v>
      </c>
      <c r="X1951" s="294">
        <v>56.9</v>
      </c>
      <c r="Y1951" s="294">
        <v>89.84</v>
      </c>
      <c r="Z1951" s="294">
        <v>0.76480000000000004</v>
      </c>
      <c r="AA1951" s="294">
        <v>4535</v>
      </c>
      <c r="AC1951" s="294">
        <v>0.14130000000000001</v>
      </c>
      <c r="AD1951" s="294">
        <v>46.48</v>
      </c>
      <c r="AE1951" s="294">
        <v>89.84</v>
      </c>
      <c r="AF1951" s="294">
        <v>0.74429999999999996</v>
      </c>
      <c r="AG1951" s="294">
        <v>2247</v>
      </c>
      <c r="AI1951" s="294">
        <v>8.8300000000000003E-2</v>
      </c>
      <c r="AJ1951" s="294">
        <v>44.82</v>
      </c>
      <c r="AK1951" s="294">
        <v>89.84</v>
      </c>
      <c r="AL1951" s="294">
        <v>0.59689999999999999</v>
      </c>
      <c r="AM1951" s="294">
        <v>2182</v>
      </c>
      <c r="AO1951" s="294">
        <v>0.11459999999999999</v>
      </c>
      <c r="AP1951" s="294">
        <v>54.3</v>
      </c>
      <c r="AQ1951" s="294">
        <v>89.84</v>
      </c>
      <c r="AR1951" s="294">
        <v>0.97860000000000003</v>
      </c>
      <c r="AS1951" s="294">
        <v>1685</v>
      </c>
      <c r="AU1951" s="294">
        <v>4.2999999999999997E-2</v>
      </c>
      <c r="AV1951" s="294">
        <v>49.72</v>
      </c>
      <c r="AW1951" s="294">
        <v>89.84</v>
      </c>
      <c r="AX1951" s="294">
        <v>0.81179999999999997</v>
      </c>
      <c r="AY1951" s="294">
        <v>2626</v>
      </c>
      <c r="BA1951" s="294">
        <v>9.1300000000000006E-2</v>
      </c>
      <c r="BB1951" s="294">
        <v>49.69</v>
      </c>
      <c r="BC1951" s="294">
        <v>89.84</v>
      </c>
      <c r="BD1951" s="294">
        <v>0.79079999999999995</v>
      </c>
      <c r="BE1951" s="294">
        <v>2623</v>
      </c>
      <c r="BG1951" s="294">
        <v>9.06E-2</v>
      </c>
      <c r="BH1951" s="294">
        <v>58.7</v>
      </c>
      <c r="BI1951" s="294">
        <v>89.84</v>
      </c>
      <c r="BJ1951" s="294">
        <v>0.77669999999999995</v>
      </c>
      <c r="BK1951" s="294">
        <v>2946</v>
      </c>
      <c r="BM1951" s="294">
        <v>8.7599999999999997E-2</v>
      </c>
      <c r="BN1951" s="294">
        <v>58.4</v>
      </c>
      <c r="BO1951" s="294">
        <v>89.84</v>
      </c>
      <c r="BP1951" s="294">
        <v>0.77859999999999996</v>
      </c>
      <c r="BQ1951" s="294">
        <v>2608</v>
      </c>
      <c r="BS1951" s="294">
        <v>8.6099999999999996E-2</v>
      </c>
      <c r="BT1951" s="294">
        <v>50.96</v>
      </c>
      <c r="BU1951" s="294">
        <v>89.84</v>
      </c>
      <c r="BV1951" s="294">
        <v>0.87360000000000004</v>
      </c>
      <c r="BW1951" s="294">
        <v>1085</v>
      </c>
      <c r="BY1951" s="294">
        <v>3.3099999999999997E-2</v>
      </c>
    </row>
    <row r="1952" spans="1:77">
      <c r="A1952" s="301">
        <v>1986</v>
      </c>
      <c r="B1952" s="302" t="s">
        <v>4027</v>
      </c>
      <c r="C1952" s="301" t="s">
        <v>5896</v>
      </c>
      <c r="D1952" s="302" t="s">
        <v>4063</v>
      </c>
      <c r="E1952" s="303">
        <v>111.11</v>
      </c>
      <c r="F1952" s="294">
        <v>51.2</v>
      </c>
      <c r="G1952" s="294">
        <v>176</v>
      </c>
      <c r="H1952" s="294">
        <v>0.99239999999999995</v>
      </c>
      <c r="I1952" s="294">
        <v>23034</v>
      </c>
      <c r="K1952" s="294" t="s">
        <v>3983</v>
      </c>
      <c r="L1952" s="294">
        <v>34.4</v>
      </c>
      <c r="M1952" s="294">
        <v>176</v>
      </c>
      <c r="N1952" s="294">
        <v>0.9899</v>
      </c>
      <c r="O1952" s="294">
        <v>15016</v>
      </c>
      <c r="Q1952" s="294" t="s">
        <v>3983</v>
      </c>
      <c r="R1952" s="294">
        <v>30.8</v>
      </c>
      <c r="S1952" s="294">
        <v>176</v>
      </c>
      <c r="T1952" s="294">
        <v>0.9859</v>
      </c>
      <c r="U1952" s="294">
        <v>18330</v>
      </c>
      <c r="W1952" s="294" t="s">
        <v>3983</v>
      </c>
      <c r="X1952" s="294">
        <v>30.8</v>
      </c>
      <c r="Y1952" s="294">
        <v>176</v>
      </c>
      <c r="Z1952" s="294">
        <v>0.97409999999999997</v>
      </c>
      <c r="AA1952" s="294">
        <v>8255</v>
      </c>
      <c r="AC1952" s="294" t="s">
        <v>3983</v>
      </c>
      <c r="AD1952" s="294">
        <v>30.8</v>
      </c>
      <c r="AE1952" s="294">
        <v>176</v>
      </c>
      <c r="AF1952" s="294">
        <v>0.97409999999999997</v>
      </c>
      <c r="AG1952" s="294">
        <v>16157</v>
      </c>
      <c r="AI1952" s="294" t="s">
        <v>3983</v>
      </c>
      <c r="AJ1952" s="294">
        <v>21.6</v>
      </c>
      <c r="AK1952" s="294">
        <v>176</v>
      </c>
      <c r="AL1952" s="294">
        <v>0.97040000000000004</v>
      </c>
      <c r="AM1952" s="294">
        <v>15506</v>
      </c>
      <c r="AO1952" s="294" t="s">
        <v>3983</v>
      </c>
      <c r="AP1952" s="294">
        <v>30.4</v>
      </c>
      <c r="AQ1952" s="294">
        <v>176</v>
      </c>
      <c r="AR1952" s="294">
        <v>0.96699999999999997</v>
      </c>
      <c r="AS1952" s="294">
        <v>11958</v>
      </c>
      <c r="AU1952" s="294" t="s">
        <v>3983</v>
      </c>
      <c r="AV1952" s="294">
        <v>41.6</v>
      </c>
      <c r="AW1952" s="294">
        <v>176</v>
      </c>
      <c r="AX1952" s="294">
        <v>0.9728</v>
      </c>
      <c r="AY1952" s="294">
        <v>13725</v>
      </c>
      <c r="BA1952" s="294" t="s">
        <v>3983</v>
      </c>
      <c r="BB1952" s="294">
        <v>34.4</v>
      </c>
      <c r="BC1952" s="294">
        <v>176</v>
      </c>
      <c r="BD1952" s="294">
        <v>0.9829</v>
      </c>
      <c r="BE1952" s="294">
        <v>12884</v>
      </c>
      <c r="BG1952" s="294" t="s">
        <v>3983</v>
      </c>
      <c r="BH1952" s="294">
        <v>40.4</v>
      </c>
      <c r="BI1952" s="294">
        <v>88.888000000000005</v>
      </c>
      <c r="BJ1952" s="294">
        <v>0.98009999999999997</v>
      </c>
      <c r="BK1952" s="294">
        <v>11545</v>
      </c>
      <c r="BM1952" s="294" t="s">
        <v>3983</v>
      </c>
      <c r="BN1952" s="294">
        <v>61.6</v>
      </c>
      <c r="BO1952" s="294">
        <v>88.888000000000005</v>
      </c>
      <c r="BP1952" s="294">
        <v>0.98709999999999998</v>
      </c>
      <c r="BQ1952" s="294">
        <v>14626</v>
      </c>
      <c r="BS1952" s="294" t="s">
        <v>3983</v>
      </c>
      <c r="BT1952" s="294">
        <v>60</v>
      </c>
      <c r="BU1952" s="294">
        <v>88.888000000000005</v>
      </c>
      <c r="BV1952" s="294">
        <v>0.98519999999999996</v>
      </c>
      <c r="BW1952" s="294">
        <v>16727</v>
      </c>
      <c r="BY1952" s="294" t="s">
        <v>3983</v>
      </c>
    </row>
    <row r="1953" spans="1:77">
      <c r="A1953" s="301">
        <v>1987</v>
      </c>
      <c r="B1953" s="302" t="s">
        <v>4027</v>
      </c>
      <c r="C1953" s="301" t="s">
        <v>5897</v>
      </c>
      <c r="D1953" s="302" t="s">
        <v>4051</v>
      </c>
      <c r="E1953" s="303">
        <v>142.19999999999999</v>
      </c>
      <c r="F1953" s="294">
        <v>45.2</v>
      </c>
      <c r="G1953" s="294">
        <v>113.76</v>
      </c>
      <c r="H1953" s="294" t="e">
        <v>#DIV/0!</v>
      </c>
      <c r="I1953" s="294">
        <v>0</v>
      </c>
      <c r="K1953" s="294">
        <v>0</v>
      </c>
      <c r="L1953" s="294">
        <v>44</v>
      </c>
      <c r="M1953" s="294">
        <v>113.76</v>
      </c>
      <c r="N1953" s="294">
        <v>0.9284</v>
      </c>
      <c r="O1953" s="294">
        <v>19072</v>
      </c>
      <c r="Q1953" s="294">
        <v>0.62760000000000005</v>
      </c>
      <c r="R1953" s="294">
        <v>50.4</v>
      </c>
      <c r="S1953" s="294">
        <v>113.76</v>
      </c>
      <c r="T1953" s="294">
        <v>0.92849999999999999</v>
      </c>
      <c r="U1953" s="294">
        <v>7884</v>
      </c>
      <c r="W1953" s="294">
        <v>0.23400000000000001</v>
      </c>
      <c r="X1953" s="294">
        <v>36</v>
      </c>
      <c r="Y1953" s="294">
        <v>113.76</v>
      </c>
      <c r="Z1953" s="294">
        <v>0.92759999999999998</v>
      </c>
      <c r="AA1953" s="294">
        <v>7788</v>
      </c>
      <c r="AC1953" s="294">
        <v>0.3135</v>
      </c>
      <c r="AD1953" s="294">
        <v>36</v>
      </c>
      <c r="AE1953" s="294">
        <v>113.76</v>
      </c>
      <c r="AF1953" s="294">
        <v>0.88790000000000002</v>
      </c>
      <c r="AG1953" s="294">
        <v>7696</v>
      </c>
      <c r="AI1953" s="294">
        <v>0.3236</v>
      </c>
      <c r="AJ1953" s="294">
        <v>47.6</v>
      </c>
      <c r="AK1953" s="294">
        <v>113.76</v>
      </c>
      <c r="AL1953" s="294">
        <v>0.9133</v>
      </c>
      <c r="AM1953" s="294">
        <v>8676</v>
      </c>
      <c r="AO1953" s="294">
        <v>0.2772</v>
      </c>
      <c r="AP1953" s="294">
        <v>36</v>
      </c>
      <c r="AQ1953" s="294">
        <v>113.76</v>
      </c>
      <c r="AR1953" s="294">
        <v>0.89880000000000004</v>
      </c>
      <c r="AS1953" s="294">
        <v>6640</v>
      </c>
      <c r="AU1953" s="294">
        <v>0.27579999999999999</v>
      </c>
      <c r="AV1953" s="294">
        <v>36</v>
      </c>
      <c r="AW1953" s="294">
        <v>113.76</v>
      </c>
      <c r="AX1953" s="294">
        <v>0.97709999999999997</v>
      </c>
      <c r="AY1953" s="294">
        <v>8692</v>
      </c>
      <c r="BA1953" s="294">
        <v>0.34320000000000001</v>
      </c>
      <c r="BB1953" s="294">
        <v>36</v>
      </c>
      <c r="BC1953" s="294">
        <v>113.76</v>
      </c>
      <c r="BD1953" s="294">
        <v>0.78789999999999993</v>
      </c>
      <c r="BE1953" s="294">
        <v>10400</v>
      </c>
      <c r="BG1953" s="294">
        <v>0.49280000000000002</v>
      </c>
      <c r="BH1953" s="294">
        <v>36</v>
      </c>
      <c r="BI1953" s="294">
        <v>113.76</v>
      </c>
      <c r="BJ1953" s="294">
        <v>0.89359999999999995</v>
      </c>
      <c r="BK1953" s="294">
        <v>10840</v>
      </c>
      <c r="BM1953" s="294">
        <v>0.45300000000000001</v>
      </c>
      <c r="BN1953" s="294">
        <v>36</v>
      </c>
      <c r="BO1953" s="294">
        <v>113.76</v>
      </c>
      <c r="BP1953" s="294">
        <v>0.9143</v>
      </c>
      <c r="BQ1953" s="294">
        <v>8448</v>
      </c>
      <c r="BS1953" s="294">
        <v>0.38190000000000002</v>
      </c>
      <c r="BT1953" s="294">
        <v>36</v>
      </c>
      <c r="BU1953" s="294">
        <v>113.76</v>
      </c>
      <c r="BV1953" s="294">
        <v>0.92989999999999995</v>
      </c>
      <c r="BW1953" s="294">
        <v>15172</v>
      </c>
      <c r="BY1953" s="294">
        <v>0.41049999999999998</v>
      </c>
    </row>
    <row r="1954" spans="1:77">
      <c r="A1954" s="301">
        <v>1988</v>
      </c>
      <c r="B1954" s="302" t="s">
        <v>4027</v>
      </c>
      <c r="C1954" s="301" t="s">
        <v>5898</v>
      </c>
      <c r="D1954" s="302" t="s">
        <v>4139</v>
      </c>
      <c r="E1954" s="303">
        <v>207</v>
      </c>
      <c r="F1954" s="294">
        <v>159.30000000000001</v>
      </c>
      <c r="G1954" s="294">
        <v>165.6</v>
      </c>
      <c r="H1954" s="294">
        <v>0.99470000000000003</v>
      </c>
      <c r="I1954" s="294">
        <v>21135</v>
      </c>
      <c r="K1954" s="294">
        <v>0.18529999999999999</v>
      </c>
      <c r="L1954" s="294">
        <v>156.9</v>
      </c>
      <c r="M1954" s="294">
        <v>165.6</v>
      </c>
      <c r="N1954" s="294">
        <v>0.99419999999999997</v>
      </c>
      <c r="O1954" s="294">
        <v>16200</v>
      </c>
      <c r="Q1954" s="294">
        <v>0.1396</v>
      </c>
      <c r="R1954" s="294">
        <v>161.4</v>
      </c>
      <c r="S1954" s="294">
        <v>165.6</v>
      </c>
      <c r="T1954" s="294">
        <v>0.99080000000000001</v>
      </c>
      <c r="U1954" s="294">
        <v>11925</v>
      </c>
      <c r="W1954" s="294">
        <v>0.1036</v>
      </c>
      <c r="X1954" s="294">
        <v>158.4</v>
      </c>
      <c r="Y1954" s="294">
        <v>165.6</v>
      </c>
      <c r="Z1954" s="294">
        <v>0.99349999999999994</v>
      </c>
      <c r="AA1954" s="294">
        <v>15438</v>
      </c>
      <c r="AC1954" s="294">
        <v>0.13189999999999999</v>
      </c>
      <c r="AD1954" s="294">
        <v>156.6</v>
      </c>
      <c r="AE1954" s="294">
        <v>165.6</v>
      </c>
      <c r="AF1954" s="294">
        <v>0.99160000000000004</v>
      </c>
      <c r="AG1954" s="294">
        <v>9903</v>
      </c>
      <c r="AI1954" s="294">
        <v>8.5699999999999998E-2</v>
      </c>
      <c r="AJ1954" s="294">
        <v>155.4</v>
      </c>
      <c r="AK1954" s="294">
        <v>165.6</v>
      </c>
      <c r="AL1954" s="294">
        <v>0.99009999999999998</v>
      </c>
      <c r="AM1954" s="294">
        <v>11016</v>
      </c>
      <c r="AO1954" s="294">
        <v>9.9400000000000002E-2</v>
      </c>
      <c r="AP1954" s="294">
        <v>155.69999999999999</v>
      </c>
      <c r="AQ1954" s="294">
        <v>165.6</v>
      </c>
      <c r="AR1954" s="294">
        <v>0.99119999999999997</v>
      </c>
      <c r="AS1954" s="294">
        <v>18063</v>
      </c>
      <c r="AU1954" s="294">
        <v>0.1573</v>
      </c>
      <c r="AV1954" s="294">
        <v>151.19999999999999</v>
      </c>
      <c r="AW1954" s="294">
        <v>165.6</v>
      </c>
      <c r="AX1954" s="294">
        <v>0.99690000000000001</v>
      </c>
      <c r="AY1954" s="294">
        <v>13395</v>
      </c>
      <c r="BA1954" s="294">
        <v>0.1234</v>
      </c>
      <c r="BB1954" s="294">
        <v>156</v>
      </c>
      <c r="BC1954" s="294">
        <v>165.6</v>
      </c>
      <c r="BD1954" s="294">
        <v>0.99909999999999999</v>
      </c>
      <c r="BE1954" s="294">
        <v>13215</v>
      </c>
      <c r="BG1954" s="294">
        <v>0.114</v>
      </c>
      <c r="BH1954" s="294">
        <v>158.4</v>
      </c>
      <c r="BI1954" s="294">
        <v>165.6</v>
      </c>
      <c r="BJ1954" s="294">
        <v>0.999</v>
      </c>
      <c r="BK1954" s="294">
        <v>16884</v>
      </c>
      <c r="BM1954" s="294">
        <v>0.1434</v>
      </c>
      <c r="BN1954" s="294">
        <v>147.6</v>
      </c>
      <c r="BO1954" s="294">
        <v>165.6</v>
      </c>
      <c r="BP1954" s="294">
        <v>0.99919999999999998</v>
      </c>
      <c r="BQ1954" s="294">
        <v>10416</v>
      </c>
      <c r="BS1954" s="294">
        <v>0.1051</v>
      </c>
      <c r="BT1954" s="294">
        <v>166.2</v>
      </c>
      <c r="BU1954" s="294">
        <v>166.2</v>
      </c>
      <c r="BV1954" s="294">
        <v>0.99860000000000004</v>
      </c>
      <c r="BW1954" s="294">
        <v>16581</v>
      </c>
      <c r="BY1954" s="294">
        <v>0.1343</v>
      </c>
    </row>
    <row r="1955" spans="1:77">
      <c r="A1955" s="301">
        <v>1989</v>
      </c>
      <c r="B1955" s="302" t="s">
        <v>4027</v>
      </c>
      <c r="C1955" s="301" t="s">
        <v>5899</v>
      </c>
      <c r="D1955" s="302" t="s">
        <v>4065</v>
      </c>
      <c r="E1955" s="303">
        <v>245.6</v>
      </c>
      <c r="F1955" s="294">
        <v>114.4</v>
      </c>
      <c r="G1955" s="294">
        <v>196.48</v>
      </c>
      <c r="H1955" s="294">
        <v>0.97040000000000004</v>
      </c>
      <c r="I1955" s="294">
        <v>35252</v>
      </c>
      <c r="K1955" s="294">
        <v>0.441</v>
      </c>
      <c r="L1955" s="294">
        <v>116.8</v>
      </c>
      <c r="M1955" s="294">
        <v>196.48</v>
      </c>
      <c r="N1955" s="294">
        <v>0.94699999999999995</v>
      </c>
      <c r="O1955" s="294">
        <v>35368</v>
      </c>
      <c r="Q1955" s="294">
        <v>0.42980000000000002</v>
      </c>
      <c r="R1955" s="294">
        <v>130</v>
      </c>
      <c r="S1955" s="294">
        <v>196.48</v>
      </c>
      <c r="T1955" s="294">
        <v>0.93730000000000002</v>
      </c>
      <c r="U1955" s="294">
        <v>35692</v>
      </c>
      <c r="W1955" s="294">
        <v>0.40679999999999999</v>
      </c>
      <c r="X1955" s="294">
        <v>122.4</v>
      </c>
      <c r="Y1955" s="294">
        <v>196.48</v>
      </c>
      <c r="Z1955" s="294">
        <v>0.93610000000000004</v>
      </c>
      <c r="AA1955" s="294">
        <v>38752</v>
      </c>
      <c r="AC1955" s="294">
        <v>0.4546</v>
      </c>
      <c r="AD1955" s="294">
        <v>127.36</v>
      </c>
      <c r="AE1955" s="294">
        <v>196.48</v>
      </c>
      <c r="AF1955" s="294">
        <v>0.94179999999999997</v>
      </c>
      <c r="AG1955" s="294">
        <v>39564</v>
      </c>
      <c r="AI1955" s="294">
        <v>0.44340000000000002</v>
      </c>
      <c r="AJ1955" s="294">
        <v>137.76</v>
      </c>
      <c r="AK1955" s="294">
        <v>196.48</v>
      </c>
      <c r="AL1955" s="294">
        <v>0.94020000000000004</v>
      </c>
      <c r="AM1955" s="294">
        <v>41984</v>
      </c>
      <c r="AO1955" s="294">
        <v>0.45019999999999999</v>
      </c>
      <c r="AP1955" s="294">
        <v>104.16</v>
      </c>
      <c r="AQ1955" s="294">
        <v>196.48</v>
      </c>
      <c r="AR1955" s="294">
        <v>0.86960000000000004</v>
      </c>
      <c r="AS1955" s="294">
        <v>26232</v>
      </c>
      <c r="AU1955" s="294">
        <v>0.38929999999999998</v>
      </c>
      <c r="AV1955" s="294">
        <v>92.8</v>
      </c>
      <c r="AW1955" s="294">
        <v>196.48</v>
      </c>
      <c r="AX1955" s="294">
        <v>0.89049999999999996</v>
      </c>
      <c r="AY1955" s="294">
        <v>28532</v>
      </c>
      <c r="BA1955" s="294">
        <v>0.47960000000000003</v>
      </c>
      <c r="BB1955" s="294">
        <v>54.4</v>
      </c>
      <c r="BC1955" s="294">
        <v>196.48</v>
      </c>
      <c r="BD1955" s="294">
        <v>0.86680000000000001</v>
      </c>
      <c r="BE1955" s="294">
        <v>20684</v>
      </c>
      <c r="BG1955" s="294">
        <v>0.58960000000000001</v>
      </c>
      <c r="BH1955" s="294">
        <v>52</v>
      </c>
      <c r="BI1955" s="294">
        <v>196.48</v>
      </c>
      <c r="BJ1955" s="294">
        <v>0.86619999999999997</v>
      </c>
      <c r="BK1955" s="294">
        <v>22460</v>
      </c>
      <c r="BL1955" s="294" t="e">
        <f>BK1955-#REF!</f>
        <v>#REF!</v>
      </c>
      <c r="BM1955" s="294">
        <v>0.67030000000000001</v>
      </c>
      <c r="BN1955" s="294">
        <v>96</v>
      </c>
      <c r="BO1955" s="294">
        <v>196.48</v>
      </c>
      <c r="BP1955" s="294">
        <v>0.96189999999999998</v>
      </c>
      <c r="BQ1955" s="294">
        <v>27720</v>
      </c>
      <c r="BS1955" s="294">
        <v>0.44669999999999999</v>
      </c>
      <c r="BT1955" s="294">
        <v>104.64</v>
      </c>
      <c r="BU1955" s="294">
        <v>196.48</v>
      </c>
      <c r="BV1955" s="294">
        <v>0.95920000000000005</v>
      </c>
      <c r="BW1955" s="294">
        <v>42120</v>
      </c>
      <c r="BY1955" s="294">
        <v>0.56399999999999995</v>
      </c>
    </row>
    <row r="1956" spans="1:77">
      <c r="A1956" s="301">
        <v>1990</v>
      </c>
      <c r="B1956" s="302" t="s">
        <v>4027</v>
      </c>
      <c r="C1956" s="301" t="s">
        <v>5900</v>
      </c>
      <c r="D1956" s="302" t="s">
        <v>4065</v>
      </c>
      <c r="E1956" s="303">
        <v>888.9</v>
      </c>
      <c r="F1956" s="294">
        <v>716.4</v>
      </c>
      <c r="G1956" s="294">
        <v>716.4</v>
      </c>
      <c r="H1956" s="294">
        <v>0.99019999999999997</v>
      </c>
      <c r="I1956" s="294">
        <v>203604</v>
      </c>
      <c r="K1956" s="294">
        <v>0.39860000000000001</v>
      </c>
      <c r="L1956" s="294">
        <v>0</v>
      </c>
      <c r="M1956" s="294">
        <v>711.12</v>
      </c>
      <c r="N1956" s="294">
        <v>0.9899</v>
      </c>
      <c r="O1956" s="294">
        <v>187866</v>
      </c>
      <c r="Q1956" s="294">
        <v>0.28699999999999998</v>
      </c>
      <c r="R1956" s="294">
        <v>742.2</v>
      </c>
      <c r="S1956" s="294">
        <v>742.2</v>
      </c>
      <c r="T1956" s="294">
        <v>0.98860000000000003</v>
      </c>
      <c r="U1956" s="294">
        <v>176052</v>
      </c>
      <c r="W1956" s="294">
        <v>0.33329999999999999</v>
      </c>
      <c r="X1956" s="294">
        <v>486</v>
      </c>
      <c r="Y1956" s="294">
        <v>711.12</v>
      </c>
      <c r="Z1956" s="294">
        <v>0.96</v>
      </c>
      <c r="AA1956" s="294">
        <v>244632</v>
      </c>
      <c r="AC1956" s="294">
        <v>0.57489999999999997</v>
      </c>
      <c r="AD1956" s="294">
        <v>594</v>
      </c>
      <c r="AE1956" s="294">
        <v>711.12</v>
      </c>
      <c r="AF1956" s="294">
        <v>0.99119999999999997</v>
      </c>
      <c r="AG1956" s="294">
        <v>117162</v>
      </c>
      <c r="AI1956" s="294">
        <v>0.34549999999999997</v>
      </c>
      <c r="AJ1956" s="294">
        <v>666</v>
      </c>
      <c r="AK1956" s="294">
        <v>711.12</v>
      </c>
      <c r="AL1956" s="294">
        <v>0.98770000000000002</v>
      </c>
      <c r="AM1956" s="294">
        <v>164358</v>
      </c>
      <c r="AO1956" s="294">
        <v>0.34699999999999998</v>
      </c>
      <c r="AP1956" s="294">
        <v>612</v>
      </c>
      <c r="AQ1956" s="294">
        <v>711.12</v>
      </c>
      <c r="AR1956" s="294">
        <v>0.99049999999999994</v>
      </c>
      <c r="AS1956" s="294">
        <v>144000</v>
      </c>
      <c r="AU1956" s="294">
        <v>0.31929999999999997</v>
      </c>
      <c r="AV1956" s="294">
        <v>558</v>
      </c>
      <c r="AW1956" s="294">
        <v>711.12</v>
      </c>
      <c r="AX1956" s="294">
        <v>0.97589999999999999</v>
      </c>
      <c r="AY1956" s="294">
        <v>93294</v>
      </c>
      <c r="BA1956" s="294">
        <v>0.2379</v>
      </c>
      <c r="BB1956" s="294">
        <v>486</v>
      </c>
      <c r="BC1956" s="294">
        <v>711.12</v>
      </c>
      <c r="BD1956" s="294">
        <v>0.99770000000000003</v>
      </c>
      <c r="BE1956" s="294">
        <v>100566</v>
      </c>
      <c r="BG1956" s="294">
        <v>0.27879999999999999</v>
      </c>
      <c r="BH1956" s="294">
        <v>288</v>
      </c>
      <c r="BI1956" s="294">
        <v>711.12</v>
      </c>
      <c r="BJ1956" s="294">
        <v>0.99419999999999997</v>
      </c>
      <c r="BK1956" s="294">
        <v>106560</v>
      </c>
      <c r="BM1956" s="294">
        <v>0.50029999999999997</v>
      </c>
      <c r="BN1956" s="294">
        <v>324</v>
      </c>
      <c r="BO1956" s="294">
        <v>711.12</v>
      </c>
      <c r="BP1956" s="294">
        <v>0.98680000000000001</v>
      </c>
      <c r="BQ1956" s="294">
        <v>130320</v>
      </c>
      <c r="BR1956" s="294" t="e">
        <f>BQ1956-#REF!</f>
        <v>#REF!</v>
      </c>
      <c r="BS1956" s="294">
        <v>0.60660000000000003</v>
      </c>
      <c r="BT1956" s="294">
        <v>378</v>
      </c>
      <c r="BU1956" s="294">
        <v>711.12</v>
      </c>
      <c r="BV1956" s="294">
        <v>0.89570000000000005</v>
      </c>
      <c r="BW1956" s="294">
        <v>146304</v>
      </c>
      <c r="BY1956" s="294">
        <v>0.58079999999999998</v>
      </c>
    </row>
    <row r="1957" spans="1:77">
      <c r="A1957" s="301">
        <v>1991</v>
      </c>
      <c r="B1957" s="302" t="s">
        <v>4027</v>
      </c>
      <c r="C1957" s="301" t="s">
        <v>5901</v>
      </c>
      <c r="D1957" s="302" t="s">
        <v>4139</v>
      </c>
      <c r="E1957" s="303">
        <v>300</v>
      </c>
      <c r="F1957" s="294">
        <v>0</v>
      </c>
      <c r="G1957" s="294">
        <v>240</v>
      </c>
      <c r="H1957" s="294">
        <v>0.97770000000000001</v>
      </c>
      <c r="I1957" s="294">
        <v>73386</v>
      </c>
      <c r="K1957" s="294">
        <v>0.34749999999999998</v>
      </c>
      <c r="L1957" s="294">
        <v>0</v>
      </c>
      <c r="M1957" s="294">
        <v>240</v>
      </c>
      <c r="N1957" s="294">
        <v>0.97219999999999995</v>
      </c>
      <c r="O1957" s="294">
        <v>89280</v>
      </c>
      <c r="Q1957" s="294">
        <v>0.41149999999999998</v>
      </c>
      <c r="R1957" s="294">
        <v>268.8</v>
      </c>
      <c r="S1957" s="294">
        <v>268.8</v>
      </c>
      <c r="T1957" s="294">
        <v>0.97429999999999994</v>
      </c>
      <c r="U1957" s="294">
        <v>79620</v>
      </c>
      <c r="W1957" s="294">
        <v>0.42230000000000001</v>
      </c>
      <c r="X1957" s="294">
        <v>279</v>
      </c>
      <c r="Y1957" s="294">
        <v>279</v>
      </c>
      <c r="Z1957" s="294">
        <v>0.96499999999999997</v>
      </c>
      <c r="AA1957" s="294">
        <v>84474</v>
      </c>
      <c r="AC1957" s="294">
        <v>0.42170000000000002</v>
      </c>
      <c r="AD1957" s="294">
        <v>283.2</v>
      </c>
      <c r="AE1957" s="294">
        <v>283.2</v>
      </c>
      <c r="AF1957" s="294">
        <v>0.95440000000000003</v>
      </c>
      <c r="AG1957" s="294">
        <v>80916</v>
      </c>
      <c r="AI1957" s="294">
        <v>0.40239999999999998</v>
      </c>
      <c r="AJ1957" s="294">
        <v>267</v>
      </c>
      <c r="AK1957" s="294">
        <v>267</v>
      </c>
      <c r="AL1957" s="294">
        <v>0.96079999999999999</v>
      </c>
      <c r="AM1957" s="294">
        <v>80844</v>
      </c>
      <c r="AO1957" s="294">
        <v>0.43769999999999998</v>
      </c>
      <c r="AP1957" s="294">
        <v>0</v>
      </c>
      <c r="AQ1957" s="294">
        <v>240</v>
      </c>
      <c r="AR1957" s="294">
        <v>0.96479999999999999</v>
      </c>
      <c r="AS1957" s="294">
        <v>78108</v>
      </c>
      <c r="AU1957" s="294">
        <v>0.36270000000000002</v>
      </c>
      <c r="AV1957" s="294">
        <v>0</v>
      </c>
      <c r="AW1957" s="294">
        <v>240</v>
      </c>
      <c r="AX1957" s="294">
        <v>0.9415</v>
      </c>
      <c r="AY1957" s="294">
        <v>76434</v>
      </c>
      <c r="BA1957" s="294">
        <v>0.37590000000000001</v>
      </c>
      <c r="BB1957" s="294">
        <v>252.6</v>
      </c>
      <c r="BC1957" s="294">
        <v>252.6</v>
      </c>
      <c r="BD1957" s="294">
        <v>0.97099999999999997</v>
      </c>
      <c r="BE1957" s="294">
        <v>79764</v>
      </c>
      <c r="BG1957" s="294">
        <v>0.43709999999999999</v>
      </c>
      <c r="BH1957" s="294">
        <v>0</v>
      </c>
      <c r="BI1957" s="294">
        <v>240</v>
      </c>
      <c r="BJ1957" s="294">
        <v>0.97609999999999997</v>
      </c>
      <c r="BK1957" s="294">
        <v>76698</v>
      </c>
      <c r="BM1957" s="294">
        <v>0.35210000000000002</v>
      </c>
      <c r="BN1957" s="294">
        <v>216.6</v>
      </c>
      <c r="BO1957" s="294">
        <v>240</v>
      </c>
      <c r="BP1957" s="294">
        <v>0.97289999999999999</v>
      </c>
      <c r="BQ1957" s="294">
        <v>71706</v>
      </c>
      <c r="BS1957" s="294">
        <v>0.50639999999999996</v>
      </c>
      <c r="BT1957" s="294">
        <v>227.4</v>
      </c>
      <c r="BU1957" s="294">
        <v>240</v>
      </c>
      <c r="BV1957" s="294">
        <v>0.97170000000000001</v>
      </c>
      <c r="BW1957" s="294">
        <v>79440</v>
      </c>
      <c r="BY1957" s="294">
        <v>0.48320000000000002</v>
      </c>
    </row>
    <row r="1958" spans="1:77">
      <c r="A1958" s="301">
        <v>1992</v>
      </c>
      <c r="B1958" s="302" t="s">
        <v>4027</v>
      </c>
      <c r="C1958" s="301" t="s">
        <v>5902</v>
      </c>
      <c r="D1958" s="302" t="s">
        <v>4139</v>
      </c>
      <c r="E1958" s="303">
        <v>7000</v>
      </c>
      <c r="F1958" s="294">
        <v>5630</v>
      </c>
      <c r="G1958" s="294">
        <v>5340</v>
      </c>
      <c r="H1958" s="294">
        <v>0.98680000000000001</v>
      </c>
      <c r="I1958" s="294">
        <v>3130300</v>
      </c>
      <c r="J1958" s="294" t="e">
        <f>I1958-#REF!</f>
        <v>#REF!</v>
      </c>
      <c r="K1958" s="294">
        <v>0.78259999999999996</v>
      </c>
      <c r="L1958" s="294">
        <v>5550</v>
      </c>
      <c r="M1958" s="294">
        <v>5220</v>
      </c>
      <c r="N1958" s="294">
        <v>0.99309999999999998</v>
      </c>
      <c r="O1958" s="294">
        <v>3130310</v>
      </c>
      <c r="Q1958" s="294">
        <v>0.76339999999999997</v>
      </c>
      <c r="R1958" s="294">
        <v>5860</v>
      </c>
      <c r="S1958" s="294">
        <v>5860</v>
      </c>
      <c r="T1958" s="294">
        <v>0.99219999999999997</v>
      </c>
      <c r="U1958" s="294">
        <v>3148300</v>
      </c>
      <c r="V1958" s="294" t="e">
        <f>U1958-#REF!</f>
        <v>#REF!</v>
      </c>
      <c r="W1958" s="294">
        <v>0.75209999999999999</v>
      </c>
      <c r="X1958" s="294">
        <v>4950</v>
      </c>
      <c r="Y1958" s="294">
        <v>4640</v>
      </c>
      <c r="Z1958" s="294">
        <v>0.99429999999999996</v>
      </c>
      <c r="AA1958" s="294">
        <v>2217900</v>
      </c>
      <c r="AB1958" s="294" t="e">
        <f>AA1958-#REF!</f>
        <v>#REF!</v>
      </c>
      <c r="AC1958" s="294">
        <v>0.60570000000000002</v>
      </c>
      <c r="AD1958" s="294">
        <v>4950</v>
      </c>
      <c r="AE1958" s="294">
        <v>4640</v>
      </c>
      <c r="AF1958" s="294">
        <v>0.99680000000000002</v>
      </c>
      <c r="AG1958" s="294">
        <v>2338090</v>
      </c>
      <c r="AH1958" s="294" t="e">
        <f>AG1958-#REF!</f>
        <v>#REF!</v>
      </c>
      <c r="AI1958" s="294">
        <v>0.63690000000000002</v>
      </c>
      <c r="AJ1958" s="294">
        <v>4910</v>
      </c>
      <c r="AK1958" s="294">
        <v>4780</v>
      </c>
      <c r="AL1958" s="294">
        <v>0.99760000000000004</v>
      </c>
      <c r="AM1958" s="294">
        <v>1935500</v>
      </c>
      <c r="AO1958" s="294">
        <v>0.54879999999999995</v>
      </c>
      <c r="AP1958" s="294">
        <v>4230</v>
      </c>
      <c r="AQ1958" s="294">
        <v>4640</v>
      </c>
      <c r="AR1958" s="294">
        <v>0.98680000000000001</v>
      </c>
      <c r="AS1958" s="294">
        <v>1230310</v>
      </c>
      <c r="AU1958" s="294">
        <v>0.3962</v>
      </c>
      <c r="AV1958" s="294">
        <v>4280</v>
      </c>
      <c r="AW1958" s="294">
        <v>4640</v>
      </c>
      <c r="AX1958" s="294">
        <v>0.95519999999999994</v>
      </c>
      <c r="AY1958" s="294">
        <v>1160900</v>
      </c>
      <c r="BA1958" s="294">
        <v>0.39439999999999997</v>
      </c>
      <c r="BB1958" s="294">
        <v>4050</v>
      </c>
      <c r="BC1958" s="294">
        <v>4640</v>
      </c>
      <c r="BD1958" s="294">
        <v>0.99509999999999998</v>
      </c>
      <c r="BE1958" s="294">
        <v>850490</v>
      </c>
      <c r="BG1958" s="294">
        <v>0.28360000000000002</v>
      </c>
      <c r="BH1958" s="294">
        <v>4700</v>
      </c>
      <c r="BI1958" s="294">
        <v>4700</v>
      </c>
      <c r="BJ1958" s="294">
        <v>0.99639999999999995</v>
      </c>
      <c r="BK1958" s="294">
        <v>2202710</v>
      </c>
      <c r="BL1958" s="294" t="e">
        <f>BK1958-#REF!</f>
        <v>#REF!</v>
      </c>
      <c r="BM1958" s="294">
        <v>0.63219999999999998</v>
      </c>
      <c r="BN1958" s="294">
        <v>5080</v>
      </c>
      <c r="BO1958" s="294">
        <v>5600</v>
      </c>
      <c r="BP1958" s="294">
        <v>0.99880000000000002</v>
      </c>
      <c r="BQ1958" s="294">
        <v>2282950</v>
      </c>
      <c r="BR1958" s="294" t="e">
        <f>BQ1958-#REF!</f>
        <v>#REF!</v>
      </c>
      <c r="BS1958" s="294">
        <v>0.66959999999999997</v>
      </c>
      <c r="BT1958" s="294">
        <v>5920</v>
      </c>
      <c r="BU1958" s="294">
        <v>5800</v>
      </c>
      <c r="BV1958" s="294">
        <v>0.99970000000000003</v>
      </c>
      <c r="BW1958" s="294">
        <v>3010040</v>
      </c>
      <c r="BX1958" s="294" t="e">
        <f>BW1958-#REF!</f>
        <v>#REF!</v>
      </c>
      <c r="BY1958" s="294">
        <v>0.68359999999999999</v>
      </c>
    </row>
    <row r="1959" spans="1:77">
      <c r="A1959" s="301">
        <v>1993</v>
      </c>
      <c r="B1959" s="302" t="s">
        <v>4027</v>
      </c>
      <c r="C1959" s="301" t="s">
        <v>5903</v>
      </c>
      <c r="D1959" s="302" t="s">
        <v>4139</v>
      </c>
      <c r="E1959" s="303">
        <v>223.2</v>
      </c>
      <c r="F1959" s="294">
        <v>184.56</v>
      </c>
      <c r="G1959" s="294">
        <v>184.56</v>
      </c>
      <c r="H1959" s="294">
        <v>0.91600000000000004</v>
      </c>
      <c r="I1959" s="294">
        <v>18444</v>
      </c>
      <c r="K1959" s="294">
        <v>0.1515</v>
      </c>
      <c r="L1959" s="294">
        <v>194.4</v>
      </c>
      <c r="M1959" s="294">
        <v>194.4</v>
      </c>
      <c r="N1959" s="294">
        <v>0.85719999999999996</v>
      </c>
      <c r="O1959" s="294">
        <v>15450</v>
      </c>
      <c r="Q1959" s="294">
        <v>0.1246</v>
      </c>
      <c r="R1959" s="294">
        <v>205.2</v>
      </c>
      <c r="S1959" s="294">
        <v>205.2</v>
      </c>
      <c r="T1959" s="294">
        <v>0.84799999999999998</v>
      </c>
      <c r="U1959" s="294">
        <v>9504</v>
      </c>
      <c r="W1959" s="294">
        <v>7.5899999999999995E-2</v>
      </c>
      <c r="X1959" s="294">
        <v>202.56</v>
      </c>
      <c r="Y1959" s="294">
        <v>202.56</v>
      </c>
      <c r="Z1959" s="294">
        <v>0.81289999999999996</v>
      </c>
      <c r="AA1959" s="294">
        <v>8364</v>
      </c>
      <c r="AC1959" s="294">
        <v>6.83E-2</v>
      </c>
      <c r="AD1959" s="294">
        <v>202.56</v>
      </c>
      <c r="AE1959" s="294">
        <v>202.56</v>
      </c>
      <c r="AF1959" s="294">
        <v>0.84440000000000004</v>
      </c>
      <c r="AG1959" s="294">
        <v>13080</v>
      </c>
      <c r="AI1959" s="294">
        <v>0.1028</v>
      </c>
      <c r="AJ1959" s="294">
        <v>213.84</v>
      </c>
      <c r="AK1959" s="294">
        <v>213.84</v>
      </c>
      <c r="AL1959" s="294">
        <v>0.83730000000000004</v>
      </c>
      <c r="AM1959" s="294">
        <v>11820</v>
      </c>
      <c r="AO1959" s="294">
        <v>9.1700000000000004E-2</v>
      </c>
      <c r="AP1959" s="294">
        <v>217.44</v>
      </c>
      <c r="AQ1959" s="294">
        <v>217.44</v>
      </c>
      <c r="AR1959" s="294">
        <v>0.82120000000000004</v>
      </c>
      <c r="AS1959" s="294">
        <v>17028</v>
      </c>
      <c r="AU1959" s="294">
        <v>0.12820000000000001</v>
      </c>
      <c r="AV1959" s="294">
        <v>194.4</v>
      </c>
      <c r="AW1959" s="294">
        <v>194.4</v>
      </c>
      <c r="AX1959" s="294">
        <v>0.67230000000000001</v>
      </c>
      <c r="AY1959" s="294">
        <v>23664</v>
      </c>
      <c r="BA1959" s="294">
        <v>0.2515</v>
      </c>
      <c r="BB1959" s="294">
        <v>207.6</v>
      </c>
      <c r="BC1959" s="294">
        <v>207.6</v>
      </c>
      <c r="BD1959" s="294">
        <v>0.74429999999999996</v>
      </c>
      <c r="BE1959" s="294">
        <v>12204</v>
      </c>
      <c r="BG1959" s="294">
        <v>0.21870000000000001</v>
      </c>
      <c r="BH1959" s="294">
        <v>207.84</v>
      </c>
      <c r="BI1959" s="294">
        <v>207.84</v>
      </c>
      <c r="BJ1959" s="294">
        <v>0.874</v>
      </c>
      <c r="BK1959" s="294">
        <v>26718</v>
      </c>
      <c r="BM1959" s="294">
        <v>0.19769999999999999</v>
      </c>
      <c r="BN1959" s="294">
        <v>205.44</v>
      </c>
      <c r="BO1959" s="294">
        <v>205.44</v>
      </c>
      <c r="BP1959" s="294">
        <v>0.88349999999999995</v>
      </c>
      <c r="BQ1959" s="294">
        <v>23010</v>
      </c>
      <c r="BS1959" s="294">
        <v>0.18870000000000001</v>
      </c>
      <c r="BT1959" s="294">
        <v>210.72</v>
      </c>
      <c r="BU1959" s="294">
        <v>210.72</v>
      </c>
      <c r="BV1959" s="294">
        <v>0.8659</v>
      </c>
      <c r="BW1959" s="294">
        <v>17862</v>
      </c>
      <c r="BY1959" s="294">
        <v>3.2899999999999999E-2</v>
      </c>
    </row>
    <row r="1960" spans="1:77">
      <c r="A1960" s="301">
        <v>1994</v>
      </c>
      <c r="B1960" s="302" t="s">
        <v>4027</v>
      </c>
      <c r="C1960" s="301" t="s">
        <v>5904</v>
      </c>
      <c r="D1960" s="302" t="s">
        <v>4139</v>
      </c>
      <c r="E1960" s="303">
        <v>266.7</v>
      </c>
      <c r="F1960" s="294">
        <v>188</v>
      </c>
      <c r="G1960" s="294">
        <v>213.36</v>
      </c>
      <c r="H1960" s="294">
        <v>0.81709999999999994</v>
      </c>
      <c r="I1960" s="294">
        <v>53600</v>
      </c>
      <c r="K1960" s="294">
        <v>0.48459999999999998</v>
      </c>
      <c r="L1960" s="294">
        <v>198</v>
      </c>
      <c r="M1960" s="294">
        <v>213.36</v>
      </c>
      <c r="N1960" s="294">
        <v>0.83019999999999994</v>
      </c>
      <c r="O1960" s="294">
        <v>44180</v>
      </c>
      <c r="Q1960" s="294">
        <v>0.36130000000000001</v>
      </c>
      <c r="R1960" s="294">
        <v>174</v>
      </c>
      <c r="S1960" s="294">
        <v>213.36</v>
      </c>
      <c r="T1960" s="294">
        <v>0.80610000000000004</v>
      </c>
      <c r="U1960" s="294">
        <v>56680</v>
      </c>
      <c r="W1960" s="294">
        <v>0.56130000000000002</v>
      </c>
      <c r="X1960" s="294">
        <v>166</v>
      </c>
      <c r="Y1960" s="294">
        <v>213.36</v>
      </c>
      <c r="Z1960" s="294">
        <v>0.77490000000000003</v>
      </c>
      <c r="AA1960" s="294">
        <v>53342</v>
      </c>
      <c r="AC1960" s="294">
        <v>0.55740000000000001</v>
      </c>
      <c r="AD1960" s="294">
        <v>186</v>
      </c>
      <c r="AE1960" s="294">
        <v>213.36</v>
      </c>
      <c r="AF1960" s="294">
        <v>0.85809999999999997</v>
      </c>
      <c r="AG1960" s="294">
        <v>57698</v>
      </c>
      <c r="AI1960" s="294">
        <v>0.4859</v>
      </c>
      <c r="AJ1960" s="294">
        <v>198</v>
      </c>
      <c r="AK1960" s="294">
        <v>213.36</v>
      </c>
      <c r="AL1960" s="294">
        <v>0.83799999999999997</v>
      </c>
      <c r="AM1960" s="294">
        <v>47766</v>
      </c>
      <c r="AO1960" s="294">
        <v>0.39979999999999999</v>
      </c>
      <c r="AP1960" s="294">
        <v>152</v>
      </c>
      <c r="AQ1960" s="294">
        <v>213.36</v>
      </c>
      <c r="AR1960" s="294">
        <v>0.83709999999999996</v>
      </c>
      <c r="AS1960" s="294">
        <v>56954</v>
      </c>
      <c r="AT1960" s="294" t="e">
        <f>AS1960-#REF!</f>
        <v>#REF!</v>
      </c>
      <c r="AU1960" s="294">
        <v>0.60170000000000001</v>
      </c>
      <c r="AV1960" s="294">
        <v>154</v>
      </c>
      <c r="AW1960" s="294">
        <v>213.36</v>
      </c>
      <c r="AX1960" s="294">
        <v>0.96940000000000004</v>
      </c>
      <c r="AY1960" s="294">
        <v>48560</v>
      </c>
      <c r="BA1960" s="294">
        <v>0.45179999999999998</v>
      </c>
      <c r="BB1960" s="294">
        <v>130</v>
      </c>
      <c r="BC1960" s="294">
        <v>213.36</v>
      </c>
      <c r="BD1960" s="294">
        <v>0.97429999999999994</v>
      </c>
      <c r="BE1960" s="294">
        <v>45440</v>
      </c>
      <c r="BG1960" s="294">
        <v>0.48220000000000002</v>
      </c>
      <c r="BH1960" s="294">
        <v>122</v>
      </c>
      <c r="BI1960" s="294">
        <v>213.36</v>
      </c>
      <c r="BJ1960" s="294">
        <v>0.97109999999999996</v>
      </c>
      <c r="BK1960" s="294">
        <v>32100</v>
      </c>
      <c r="BM1960" s="294">
        <v>0.36420000000000002</v>
      </c>
      <c r="BN1960" s="294">
        <v>126</v>
      </c>
      <c r="BO1960" s="294">
        <v>213.36</v>
      </c>
      <c r="BP1960" s="294">
        <v>0.96789999999999998</v>
      </c>
      <c r="BQ1960" s="294">
        <v>31920</v>
      </c>
      <c r="BS1960" s="294">
        <v>0.38950000000000001</v>
      </c>
      <c r="BT1960" s="294">
        <v>151.68</v>
      </c>
      <c r="BU1960" s="294">
        <v>213.36</v>
      </c>
      <c r="BV1960" s="294">
        <v>0.96809999999999996</v>
      </c>
      <c r="BW1960" s="294">
        <v>29740</v>
      </c>
      <c r="BY1960" s="294">
        <v>0.42780000000000001</v>
      </c>
    </row>
    <row r="1961" spans="1:77">
      <c r="A1961" s="301">
        <v>1995</v>
      </c>
      <c r="B1961" s="302" t="s">
        <v>4027</v>
      </c>
      <c r="C1961" s="301" t="s">
        <v>5905</v>
      </c>
      <c r="D1961" s="302" t="s">
        <v>4139</v>
      </c>
      <c r="E1961" s="303">
        <v>400</v>
      </c>
      <c r="F1961" s="294">
        <v>369.6</v>
      </c>
      <c r="G1961" s="294">
        <v>369.6</v>
      </c>
      <c r="H1961" s="294">
        <v>0.95630000000000004</v>
      </c>
      <c r="I1961" s="294">
        <v>113005</v>
      </c>
      <c r="K1961" s="294">
        <v>0.44409999999999999</v>
      </c>
      <c r="L1961" s="294">
        <v>374</v>
      </c>
      <c r="M1961" s="294">
        <v>368.5</v>
      </c>
      <c r="N1961" s="294">
        <v>0.95719999999999994</v>
      </c>
      <c r="O1961" s="294">
        <v>99525</v>
      </c>
      <c r="Q1961" s="294">
        <v>0.37369999999999998</v>
      </c>
      <c r="R1961" s="294">
        <v>360</v>
      </c>
      <c r="S1961" s="294">
        <v>360</v>
      </c>
      <c r="T1961" s="294">
        <v>0.96309999999999996</v>
      </c>
      <c r="U1961" s="294">
        <v>66735</v>
      </c>
      <c r="W1961" s="294">
        <v>0.26729999999999998</v>
      </c>
      <c r="X1961" s="294">
        <v>300.39999999999998</v>
      </c>
      <c r="Y1961" s="294">
        <v>320</v>
      </c>
      <c r="Z1961" s="294">
        <v>0.96060000000000001</v>
      </c>
      <c r="AA1961" s="294">
        <v>25670</v>
      </c>
      <c r="AC1961" s="294">
        <v>0.1196</v>
      </c>
      <c r="AD1961" s="294">
        <v>281.2</v>
      </c>
      <c r="AE1961" s="294">
        <v>320</v>
      </c>
      <c r="AF1961" s="294">
        <v>0.96240000000000003</v>
      </c>
      <c r="AG1961" s="294">
        <v>30560</v>
      </c>
      <c r="AI1961" s="294">
        <v>0.15179999999999999</v>
      </c>
      <c r="AJ1961" s="294">
        <v>332.6</v>
      </c>
      <c r="AK1961" s="294">
        <v>332.6</v>
      </c>
      <c r="AL1961" s="294">
        <v>0.96660000000000001</v>
      </c>
      <c r="AM1961" s="294">
        <v>36980</v>
      </c>
      <c r="AO1961" s="294">
        <v>0.1598</v>
      </c>
      <c r="AP1961" s="294">
        <v>249.8</v>
      </c>
      <c r="AQ1961" s="294">
        <v>320</v>
      </c>
      <c r="AR1961" s="294">
        <v>0.9546</v>
      </c>
      <c r="AS1961" s="294">
        <v>15210</v>
      </c>
      <c r="AU1961" s="294">
        <v>8.5699999999999998E-2</v>
      </c>
      <c r="AV1961" s="294">
        <v>279</v>
      </c>
      <c r="AW1961" s="294">
        <v>320</v>
      </c>
      <c r="AX1961" s="294">
        <v>0.87759999999999994</v>
      </c>
      <c r="AY1961" s="294">
        <v>22530</v>
      </c>
      <c r="BA1961" s="294">
        <v>0.1278</v>
      </c>
      <c r="BB1961" s="294">
        <v>295.39999999999998</v>
      </c>
      <c r="BC1961" s="294">
        <v>320</v>
      </c>
      <c r="BD1961" s="294">
        <v>0.93140000000000001</v>
      </c>
      <c r="BE1961" s="294">
        <v>30250</v>
      </c>
      <c r="BG1961" s="294">
        <v>0.14779999999999999</v>
      </c>
      <c r="BH1961" s="294">
        <v>335.4</v>
      </c>
      <c r="BI1961" s="294">
        <v>335.4</v>
      </c>
      <c r="BJ1961" s="294">
        <v>0.93079999999999996</v>
      </c>
      <c r="BK1961" s="294">
        <v>68605</v>
      </c>
      <c r="BM1961" s="294">
        <v>0.2954</v>
      </c>
      <c r="BN1961" s="294">
        <v>342.6</v>
      </c>
      <c r="BO1961" s="294">
        <v>342.6</v>
      </c>
      <c r="BP1961" s="294">
        <v>0.94109999999999994</v>
      </c>
      <c r="BQ1961" s="294">
        <v>79060</v>
      </c>
      <c r="BS1961" s="294">
        <v>0.3649</v>
      </c>
      <c r="BT1961" s="294">
        <v>362.2</v>
      </c>
      <c r="BU1961" s="294">
        <v>362.2</v>
      </c>
      <c r="BV1961" s="294">
        <v>0.93459999999999999</v>
      </c>
      <c r="BW1961" s="294">
        <v>95765</v>
      </c>
      <c r="BY1961" s="294">
        <v>0.38030000000000003</v>
      </c>
    </row>
    <row r="1962" spans="1:77">
      <c r="A1962" s="301">
        <v>1996</v>
      </c>
      <c r="B1962" s="302" t="s">
        <v>4027</v>
      </c>
      <c r="C1962" s="301" t="s">
        <v>5906</v>
      </c>
      <c r="D1962" s="302" t="s">
        <v>4139</v>
      </c>
      <c r="E1962" s="303">
        <v>530</v>
      </c>
      <c r="F1962" s="294">
        <v>550.5</v>
      </c>
      <c r="G1962" s="294">
        <v>550.5</v>
      </c>
      <c r="H1962" s="294">
        <v>0.97170000000000001</v>
      </c>
      <c r="I1962" s="294">
        <v>168450</v>
      </c>
      <c r="K1962" s="294">
        <v>0.43740000000000001</v>
      </c>
      <c r="L1962" s="294">
        <v>543</v>
      </c>
      <c r="M1962" s="294">
        <v>543</v>
      </c>
      <c r="N1962" s="294">
        <v>0.96899999999999997</v>
      </c>
      <c r="O1962" s="294">
        <v>195570</v>
      </c>
      <c r="Q1962" s="294">
        <v>0.49959999999999999</v>
      </c>
      <c r="R1962" s="294">
        <v>516.6</v>
      </c>
      <c r="S1962" s="294">
        <v>516.6</v>
      </c>
      <c r="T1962" s="294">
        <v>0.9708</v>
      </c>
      <c r="U1962" s="294">
        <v>195270</v>
      </c>
      <c r="W1962" s="294">
        <v>0.54079999999999995</v>
      </c>
      <c r="X1962" s="294">
        <v>416.4</v>
      </c>
      <c r="Y1962" s="294">
        <v>424</v>
      </c>
      <c r="Z1962" s="294">
        <v>0.96689999999999998</v>
      </c>
      <c r="AA1962" s="294">
        <v>94470</v>
      </c>
      <c r="AC1962" s="294">
        <v>0.31540000000000001</v>
      </c>
      <c r="AD1962" s="294">
        <v>416.4</v>
      </c>
      <c r="AE1962" s="294">
        <v>424</v>
      </c>
      <c r="AF1962" s="294">
        <v>0.96689999999999998</v>
      </c>
      <c r="AG1962" s="294">
        <v>82290</v>
      </c>
      <c r="AI1962" s="294">
        <v>0.66220000000000001</v>
      </c>
      <c r="AJ1962" s="294">
        <v>162</v>
      </c>
      <c r="AK1962" s="294">
        <v>424</v>
      </c>
      <c r="AL1962" s="294">
        <v>0.98760000000000003</v>
      </c>
      <c r="AM1962" s="294">
        <v>80940</v>
      </c>
      <c r="AN1962" s="294" t="e">
        <f>AM1962-#REF!</f>
        <v>#REF!</v>
      </c>
      <c r="AO1962" s="294">
        <v>0.70269999999999999</v>
      </c>
      <c r="AP1962" s="294">
        <v>438</v>
      </c>
      <c r="AQ1962" s="294">
        <v>450</v>
      </c>
      <c r="AR1962" s="294">
        <v>0.9677</v>
      </c>
      <c r="AS1962" s="294">
        <v>60780</v>
      </c>
      <c r="AU1962" s="294">
        <v>0.1928</v>
      </c>
      <c r="AV1962" s="294">
        <v>120</v>
      </c>
      <c r="AW1962" s="294">
        <v>424</v>
      </c>
      <c r="AX1962" s="294">
        <v>0.97909999999999997</v>
      </c>
      <c r="AY1962" s="294">
        <v>42300</v>
      </c>
      <c r="BA1962" s="294">
        <v>0.50009999999999999</v>
      </c>
      <c r="BB1962" s="294">
        <v>348</v>
      </c>
      <c r="BC1962" s="294">
        <v>424</v>
      </c>
      <c r="BD1962" s="294">
        <v>0.98409999999999997</v>
      </c>
      <c r="BE1962" s="294">
        <v>40620</v>
      </c>
      <c r="BG1962" s="294">
        <v>0.15939999999999999</v>
      </c>
      <c r="BH1962" s="294">
        <v>396</v>
      </c>
      <c r="BI1962" s="294">
        <v>424</v>
      </c>
      <c r="BJ1962" s="294">
        <v>0.98299999999999998</v>
      </c>
      <c r="BK1962" s="294">
        <v>83040</v>
      </c>
      <c r="BM1962" s="294">
        <v>0.28670000000000001</v>
      </c>
      <c r="BN1962" s="294">
        <v>402</v>
      </c>
      <c r="BO1962" s="294">
        <v>424</v>
      </c>
      <c r="BP1962" s="294">
        <v>0.97460000000000002</v>
      </c>
      <c r="BQ1962" s="294">
        <v>121620</v>
      </c>
      <c r="BS1962" s="294">
        <v>0.46200000000000002</v>
      </c>
      <c r="BT1962" s="294">
        <v>462</v>
      </c>
      <c r="BU1962" s="294">
        <v>462</v>
      </c>
      <c r="BV1962" s="294">
        <v>0.97989999999999999</v>
      </c>
      <c r="BW1962" s="294">
        <v>151740</v>
      </c>
      <c r="BY1962" s="294">
        <v>0.45050000000000001</v>
      </c>
    </row>
    <row r="1963" spans="1:77">
      <c r="A1963" s="301">
        <v>1997</v>
      </c>
      <c r="B1963" s="302" t="s">
        <v>4027</v>
      </c>
      <c r="C1963" s="301" t="s">
        <v>5907</v>
      </c>
      <c r="D1963" s="302" t="s">
        <v>4139</v>
      </c>
      <c r="E1963" s="303">
        <v>1590</v>
      </c>
      <c r="F1963" s="294">
        <v>1120.5</v>
      </c>
      <c r="G1963" s="294">
        <v>1272</v>
      </c>
      <c r="H1963" s="294">
        <v>0.99549999999999994</v>
      </c>
      <c r="I1963" s="294">
        <v>516060</v>
      </c>
      <c r="J1963" s="294" t="e">
        <f>I1963-#REF!</f>
        <v>#REF!</v>
      </c>
      <c r="K1963" s="294">
        <v>0.64259999999999995</v>
      </c>
      <c r="L1963" s="294">
        <v>1206</v>
      </c>
      <c r="M1963" s="294">
        <v>1272</v>
      </c>
      <c r="N1963" s="294">
        <v>0.98750000000000004</v>
      </c>
      <c r="O1963" s="294">
        <v>530370</v>
      </c>
      <c r="Q1963" s="294">
        <v>0.59860000000000002</v>
      </c>
      <c r="R1963" s="294">
        <v>1138.5</v>
      </c>
      <c r="S1963" s="294">
        <v>1272</v>
      </c>
      <c r="T1963" s="294">
        <v>0.98109999999999997</v>
      </c>
      <c r="U1963" s="294">
        <v>559260</v>
      </c>
      <c r="V1963" s="294" t="e">
        <f>U1963-#REF!</f>
        <v>#REF!</v>
      </c>
      <c r="W1963" s="294">
        <v>0.69540000000000002</v>
      </c>
      <c r="X1963" s="294">
        <v>1084.5</v>
      </c>
      <c r="Y1963" s="294">
        <v>1272</v>
      </c>
      <c r="Z1963" s="294">
        <v>0.97799999999999998</v>
      </c>
      <c r="AA1963" s="294">
        <v>383940</v>
      </c>
      <c r="AC1963" s="294">
        <v>0.48649999999999999</v>
      </c>
      <c r="AD1963" s="294">
        <v>954.9</v>
      </c>
      <c r="AE1963" s="294">
        <v>1272</v>
      </c>
      <c r="AF1963" s="294">
        <v>0.95579999999999998</v>
      </c>
      <c r="AG1963" s="294">
        <v>272340</v>
      </c>
      <c r="AI1963" s="294">
        <v>0.40110000000000001</v>
      </c>
      <c r="AJ1963" s="294">
        <v>999.9</v>
      </c>
      <c r="AK1963" s="294">
        <v>1272</v>
      </c>
      <c r="AL1963" s="294">
        <v>0.97739999999999994</v>
      </c>
      <c r="AM1963" s="294">
        <v>369270</v>
      </c>
      <c r="AO1963" s="294">
        <v>0.52480000000000004</v>
      </c>
      <c r="AP1963" s="294">
        <v>981</v>
      </c>
      <c r="AQ1963" s="294">
        <v>1272</v>
      </c>
      <c r="AR1963" s="294">
        <v>0.96650000000000003</v>
      </c>
      <c r="AS1963" s="294">
        <v>355050</v>
      </c>
      <c r="AU1963" s="294">
        <v>0.50339999999999996</v>
      </c>
      <c r="AV1963" s="294">
        <v>891.9</v>
      </c>
      <c r="AW1963" s="294">
        <v>1272</v>
      </c>
      <c r="AX1963" s="294">
        <v>0.9748</v>
      </c>
      <c r="AY1963" s="294">
        <v>236340</v>
      </c>
      <c r="BA1963" s="294">
        <v>0.37759999999999999</v>
      </c>
      <c r="BB1963" s="294">
        <v>806.4</v>
      </c>
      <c r="BC1963" s="294">
        <v>1272</v>
      </c>
      <c r="BD1963" s="294">
        <v>0.97289999999999999</v>
      </c>
      <c r="BE1963" s="294">
        <v>258390</v>
      </c>
      <c r="BG1963" s="294">
        <v>0.44269999999999998</v>
      </c>
      <c r="BH1963" s="294">
        <v>958.5</v>
      </c>
      <c r="BI1963" s="294">
        <v>1272</v>
      </c>
      <c r="BJ1963" s="294">
        <v>0.98329999999999995</v>
      </c>
      <c r="BK1963" s="294">
        <v>390330</v>
      </c>
      <c r="BM1963" s="294">
        <v>0.55669999999999997</v>
      </c>
      <c r="BN1963" s="294">
        <v>1035</v>
      </c>
      <c r="BO1963" s="294">
        <v>1272</v>
      </c>
      <c r="BP1963" s="294">
        <v>0.98089999999999999</v>
      </c>
      <c r="BQ1963" s="294">
        <v>332370</v>
      </c>
      <c r="BS1963" s="294">
        <v>0.48720000000000002</v>
      </c>
      <c r="BT1963" s="294">
        <v>1069.2</v>
      </c>
      <c r="BU1963" s="294">
        <v>1272</v>
      </c>
      <c r="BV1963" s="294">
        <v>0.99009999999999998</v>
      </c>
      <c r="BW1963" s="294">
        <v>514890</v>
      </c>
      <c r="BX1963" s="294" t="e">
        <f>BW1963-#REF!</f>
        <v>#REF!</v>
      </c>
      <c r="BY1963" s="294">
        <v>0.65369999999999995</v>
      </c>
    </row>
    <row r="1964" spans="1:77">
      <c r="A1964" s="301">
        <v>1998</v>
      </c>
      <c r="B1964" s="302" t="s">
        <v>4027</v>
      </c>
      <c r="C1964" s="301" t="s">
        <v>5908</v>
      </c>
      <c r="D1964" s="302" t="s">
        <v>4139</v>
      </c>
      <c r="E1964" s="303">
        <v>1600</v>
      </c>
      <c r="F1964" s="294">
        <v>1422</v>
      </c>
      <c r="G1964" s="294">
        <v>1422</v>
      </c>
      <c r="H1964" s="294">
        <v>0.93759999999999999</v>
      </c>
      <c r="I1964" s="294">
        <v>351600</v>
      </c>
      <c r="K1964" s="294">
        <v>0.36630000000000001</v>
      </c>
      <c r="L1964" s="294">
        <v>900</v>
      </c>
      <c r="M1964" s="294">
        <v>1414.5</v>
      </c>
      <c r="N1964" s="294">
        <v>0.93320000000000003</v>
      </c>
      <c r="O1964" s="294">
        <v>511200</v>
      </c>
      <c r="Q1964" s="294">
        <v>0.81810000000000005</v>
      </c>
      <c r="R1964" s="294">
        <v>972</v>
      </c>
      <c r="S1964" s="294">
        <v>1280</v>
      </c>
      <c r="T1964" s="294">
        <v>0.93110000000000004</v>
      </c>
      <c r="U1964" s="294">
        <v>476250</v>
      </c>
      <c r="V1964" s="294" t="e">
        <f>U1964-#REF!</f>
        <v>#REF!</v>
      </c>
      <c r="W1964" s="294">
        <v>0.73089999999999999</v>
      </c>
      <c r="X1964" s="294">
        <v>997.5</v>
      </c>
      <c r="Y1964" s="294">
        <v>1280</v>
      </c>
      <c r="Z1964" s="294">
        <v>0.90210000000000001</v>
      </c>
      <c r="AA1964" s="294">
        <v>404700</v>
      </c>
      <c r="AB1964" s="294" t="e">
        <f>AA1964-#REF!</f>
        <v>#REF!</v>
      </c>
      <c r="AC1964" s="294">
        <v>0.60450000000000004</v>
      </c>
      <c r="AD1964" s="294">
        <v>526.5</v>
      </c>
      <c r="AE1964" s="294">
        <v>1280</v>
      </c>
      <c r="AF1964" s="294">
        <v>0.90759999999999996</v>
      </c>
      <c r="AG1964" s="294">
        <v>487350</v>
      </c>
      <c r="AH1964" s="294" t="e">
        <f>AG1964-#REF!</f>
        <v>#REF!</v>
      </c>
      <c r="AI1964" s="294">
        <v>1.3709</v>
      </c>
      <c r="AJ1964" s="294">
        <v>750</v>
      </c>
      <c r="AK1964" s="294">
        <v>1280</v>
      </c>
      <c r="AL1964" s="294">
        <v>0.8841</v>
      </c>
      <c r="AM1964" s="294">
        <v>272100</v>
      </c>
      <c r="AO1964" s="294">
        <v>0.56999999999999995</v>
      </c>
      <c r="AP1964" s="294">
        <v>1200</v>
      </c>
      <c r="AQ1964" s="294">
        <v>1280</v>
      </c>
      <c r="AR1964" s="294">
        <v>0.87929999999999997</v>
      </c>
      <c r="AS1964" s="294">
        <v>505800</v>
      </c>
      <c r="AT1964" s="294" t="e">
        <f>AS1964-#REF!</f>
        <v>#REF!</v>
      </c>
      <c r="AU1964" s="294">
        <v>0.64429999999999998</v>
      </c>
      <c r="AV1964" s="294">
        <v>1200</v>
      </c>
      <c r="AW1964" s="294">
        <v>1280</v>
      </c>
      <c r="AX1964" s="294">
        <v>0.94259999999999999</v>
      </c>
      <c r="AY1964" s="294">
        <v>344550</v>
      </c>
      <c r="BA1964" s="294">
        <v>0.42309999999999998</v>
      </c>
      <c r="BB1964" s="294">
        <v>300</v>
      </c>
      <c r="BC1964" s="294">
        <v>1280</v>
      </c>
      <c r="BD1964" s="294">
        <v>0.97250000000000003</v>
      </c>
      <c r="BE1964" s="294">
        <v>423000</v>
      </c>
      <c r="BF1964" s="294" t="e">
        <f>BE1964-#REF!</f>
        <v>#REF!</v>
      </c>
      <c r="BG1964" s="294">
        <v>1.9489000000000001</v>
      </c>
      <c r="BH1964" s="294">
        <v>1200</v>
      </c>
      <c r="BI1964" s="294">
        <v>1280</v>
      </c>
      <c r="BJ1964" s="294">
        <v>0.95879999999999999</v>
      </c>
      <c r="BK1964" s="294">
        <v>338550</v>
      </c>
      <c r="BM1964" s="294">
        <v>0.39550000000000002</v>
      </c>
      <c r="BN1964" s="294">
        <v>900</v>
      </c>
      <c r="BO1964" s="294">
        <v>1280</v>
      </c>
      <c r="BP1964" s="294">
        <v>0.95169999999999999</v>
      </c>
      <c r="BQ1964" s="294">
        <v>221400</v>
      </c>
      <c r="BS1964" s="294">
        <v>0.38469999999999999</v>
      </c>
      <c r="BT1964" s="294">
        <v>1147.5</v>
      </c>
      <c r="BU1964" s="294">
        <v>1280</v>
      </c>
      <c r="BV1964" s="294">
        <v>0.94320000000000004</v>
      </c>
      <c r="BW1964" s="294">
        <v>323850</v>
      </c>
      <c r="BY1964" s="294">
        <v>0.4022</v>
      </c>
    </row>
    <row r="1965" spans="1:77">
      <c r="A1965" s="301">
        <v>1999</v>
      </c>
      <c r="B1965" s="302" t="s">
        <v>4027</v>
      </c>
      <c r="C1965" s="301" t="s">
        <v>5909</v>
      </c>
      <c r="D1965" s="302" t="s">
        <v>4139</v>
      </c>
      <c r="E1965" s="303">
        <v>345.55</v>
      </c>
      <c r="F1965" s="294" t="s">
        <v>3983</v>
      </c>
      <c r="G1965" s="294" t="s">
        <v>3983</v>
      </c>
      <c r="H1965" s="294" t="s">
        <v>3983</v>
      </c>
      <c r="I1965" s="294" t="s">
        <v>3983</v>
      </c>
      <c r="K1965" s="294" t="s">
        <v>3983</v>
      </c>
      <c r="L1965" s="294" t="s">
        <v>3983</v>
      </c>
      <c r="M1965" s="294" t="s">
        <v>3983</v>
      </c>
      <c r="N1965" s="294" t="s">
        <v>3983</v>
      </c>
      <c r="O1965" s="294" t="s">
        <v>3983</v>
      </c>
      <c r="Q1965" s="294" t="s">
        <v>3983</v>
      </c>
      <c r="R1965" s="294" t="s">
        <v>3983</v>
      </c>
      <c r="S1965" s="294" t="s">
        <v>3983</v>
      </c>
      <c r="T1965" s="294" t="s">
        <v>3983</v>
      </c>
      <c r="U1965" s="294" t="s">
        <v>3983</v>
      </c>
      <c r="W1965" s="294" t="s">
        <v>3983</v>
      </c>
      <c r="X1965" s="294" t="s">
        <v>3983</v>
      </c>
      <c r="Y1965" s="294" t="s">
        <v>3983</v>
      </c>
      <c r="Z1965" s="294" t="s">
        <v>3983</v>
      </c>
      <c r="AA1965" s="294" t="s">
        <v>3983</v>
      </c>
      <c r="AC1965" s="294" t="s">
        <v>3983</v>
      </c>
      <c r="AD1965" s="294" t="s">
        <v>3983</v>
      </c>
      <c r="AE1965" s="294" t="s">
        <v>3983</v>
      </c>
      <c r="AF1965" s="294" t="s">
        <v>3983</v>
      </c>
      <c r="AG1965" s="294" t="s">
        <v>3983</v>
      </c>
      <c r="AI1965" s="294" t="s">
        <v>3983</v>
      </c>
      <c r="AJ1965" s="294" t="s">
        <v>3983</v>
      </c>
      <c r="AK1965" s="294" t="s">
        <v>3983</v>
      </c>
      <c r="AL1965" s="294" t="s">
        <v>3983</v>
      </c>
      <c r="AM1965" s="294" t="s">
        <v>3983</v>
      </c>
      <c r="AO1965" s="294" t="s">
        <v>3983</v>
      </c>
      <c r="AP1965" s="294" t="s">
        <v>3983</v>
      </c>
      <c r="AQ1965" s="294" t="s">
        <v>3983</v>
      </c>
      <c r="AR1965" s="294" t="s">
        <v>3983</v>
      </c>
      <c r="AS1965" s="294" t="s">
        <v>3983</v>
      </c>
      <c r="AU1965" s="294" t="s">
        <v>3983</v>
      </c>
      <c r="AV1965" s="294" t="s">
        <v>3983</v>
      </c>
      <c r="AW1965" s="294" t="s">
        <v>3983</v>
      </c>
      <c r="AX1965" s="294" t="s">
        <v>3983</v>
      </c>
      <c r="AY1965" s="294" t="s">
        <v>3983</v>
      </c>
      <c r="BA1965" s="294" t="s">
        <v>3983</v>
      </c>
      <c r="BB1965" s="294" t="s">
        <v>3983</v>
      </c>
      <c r="BC1965" s="294" t="s">
        <v>3983</v>
      </c>
      <c r="BD1965" s="294" t="s">
        <v>3983</v>
      </c>
      <c r="BE1965" s="294" t="s">
        <v>3983</v>
      </c>
      <c r="BG1965" s="294" t="s">
        <v>3983</v>
      </c>
      <c r="BH1965" s="294" t="s">
        <v>3983</v>
      </c>
      <c r="BI1965" s="294" t="s">
        <v>3983</v>
      </c>
      <c r="BJ1965" s="294" t="s">
        <v>3983</v>
      </c>
      <c r="BK1965" s="294" t="s">
        <v>3983</v>
      </c>
      <c r="BM1965" s="294" t="s">
        <v>3983</v>
      </c>
      <c r="BN1965" s="294" t="s">
        <v>3983</v>
      </c>
      <c r="BO1965" s="294" t="s">
        <v>3983</v>
      </c>
      <c r="BP1965" s="294" t="s">
        <v>3983</v>
      </c>
      <c r="BQ1965" s="294" t="s">
        <v>3983</v>
      </c>
      <c r="BS1965" s="294" t="s">
        <v>3983</v>
      </c>
      <c r="BT1965" s="294" t="s">
        <v>3983</v>
      </c>
      <c r="BU1965" s="294" t="s">
        <v>3983</v>
      </c>
      <c r="BV1965" s="294" t="s">
        <v>3983</v>
      </c>
      <c r="BW1965" s="294" t="s">
        <v>3983</v>
      </c>
      <c r="BY1965" s="294" t="s">
        <v>3983</v>
      </c>
    </row>
    <row r="1966" spans="1:77">
      <c r="A1966" s="301">
        <v>2000</v>
      </c>
      <c r="B1966" s="302" t="s">
        <v>4027</v>
      </c>
      <c r="C1966" s="301" t="s">
        <v>5910</v>
      </c>
      <c r="D1966" s="302" t="s">
        <v>4139</v>
      </c>
      <c r="E1966" s="303">
        <v>125</v>
      </c>
      <c r="F1966" s="294">
        <v>169.65</v>
      </c>
      <c r="G1966" s="294">
        <v>169.65</v>
      </c>
      <c r="H1966" s="294">
        <v>0.98529999999999995</v>
      </c>
      <c r="I1966" s="294">
        <v>71052</v>
      </c>
      <c r="K1966" s="294">
        <v>0.59040000000000004</v>
      </c>
      <c r="L1966" s="294">
        <v>177</v>
      </c>
      <c r="M1966" s="294">
        <v>177</v>
      </c>
      <c r="N1966" s="294">
        <v>0.9738</v>
      </c>
      <c r="O1966" s="294">
        <v>66681</v>
      </c>
      <c r="Q1966" s="294">
        <v>0.52</v>
      </c>
      <c r="R1966" s="294">
        <v>121.5</v>
      </c>
      <c r="S1966" s="294">
        <v>183.6</v>
      </c>
      <c r="T1966" s="294">
        <v>0.99219999999999997</v>
      </c>
      <c r="U1966" s="294">
        <v>53580</v>
      </c>
      <c r="V1966" s="294" t="e">
        <f>U1966-#REF!</f>
        <v>#REF!</v>
      </c>
      <c r="W1966" s="294">
        <v>0.61729999999999996</v>
      </c>
      <c r="X1966" s="294">
        <v>196.53</v>
      </c>
      <c r="Y1966" s="294">
        <v>196.53</v>
      </c>
      <c r="Z1966" s="294">
        <v>0.77649999999999997</v>
      </c>
      <c r="AA1966" s="294">
        <v>39117</v>
      </c>
      <c r="AC1966" s="294">
        <v>0.34449999999999997</v>
      </c>
      <c r="AD1966" s="294">
        <v>108</v>
      </c>
      <c r="AE1966" s="294">
        <v>111</v>
      </c>
      <c r="AF1966" s="294">
        <v>0.9274</v>
      </c>
      <c r="AG1966" s="294">
        <v>33681</v>
      </c>
      <c r="AI1966" s="294">
        <v>0.45200000000000001</v>
      </c>
      <c r="AJ1966" s="294">
        <v>109.68</v>
      </c>
      <c r="AK1966" s="294">
        <v>111</v>
      </c>
      <c r="AL1966" s="294">
        <v>0.97719999999999996</v>
      </c>
      <c r="AM1966" s="294">
        <v>40470</v>
      </c>
      <c r="AO1966" s="294">
        <v>0.52439999999999998</v>
      </c>
      <c r="AP1966" s="294">
        <v>107.16</v>
      </c>
      <c r="AQ1966" s="294">
        <v>108</v>
      </c>
      <c r="AR1966" s="294">
        <v>0.9829</v>
      </c>
      <c r="AS1966" s="294">
        <v>48315</v>
      </c>
      <c r="AT1966" s="294" t="e">
        <f>AS1966-#REF!</f>
        <v>#REF!</v>
      </c>
      <c r="AU1966" s="294">
        <v>0.61660000000000004</v>
      </c>
      <c r="AV1966" s="294">
        <v>108</v>
      </c>
      <c r="AW1966" s="294">
        <v>108</v>
      </c>
      <c r="AX1966" s="294">
        <v>0.98660000000000003</v>
      </c>
      <c r="AY1966" s="294">
        <v>57213</v>
      </c>
      <c r="AZ1966" s="294" t="e">
        <f>AY1966-#REF!</f>
        <v>#REF!</v>
      </c>
      <c r="BA1966" s="294">
        <v>0.74580000000000002</v>
      </c>
      <c r="BB1966" s="294">
        <v>102</v>
      </c>
      <c r="BC1966" s="294">
        <v>102</v>
      </c>
      <c r="BD1966" s="294">
        <v>0.98650000000000004</v>
      </c>
      <c r="BE1966" s="294">
        <v>59052</v>
      </c>
      <c r="BF1966" s="294" t="e">
        <f>BE1966-#REF!</f>
        <v>#REF!</v>
      </c>
      <c r="BG1966" s="294">
        <v>0.78879999999999995</v>
      </c>
      <c r="BH1966" s="294">
        <v>156</v>
      </c>
      <c r="BI1966" s="294">
        <v>156</v>
      </c>
      <c r="BJ1966" s="294">
        <v>0.98550000000000004</v>
      </c>
      <c r="BK1966" s="294">
        <v>41547</v>
      </c>
      <c r="BM1966" s="294">
        <v>0.36320000000000002</v>
      </c>
      <c r="BN1966" s="294">
        <v>168</v>
      </c>
      <c r="BO1966" s="294">
        <v>168</v>
      </c>
      <c r="BP1966" s="294">
        <v>0.98460000000000003</v>
      </c>
      <c r="BQ1966" s="294">
        <v>59997</v>
      </c>
      <c r="BS1966" s="294">
        <v>0.53979999999999995</v>
      </c>
      <c r="BT1966" s="294">
        <v>170.7</v>
      </c>
      <c r="BU1966" s="294">
        <v>168</v>
      </c>
      <c r="BV1966" s="294">
        <v>0.97789999999999999</v>
      </c>
      <c r="BW1966" s="294">
        <v>62313</v>
      </c>
      <c r="BY1966" s="294">
        <v>0.50180000000000002</v>
      </c>
    </row>
    <row r="1967" spans="1:77">
      <c r="A1967" s="301">
        <v>2001</v>
      </c>
      <c r="B1967" s="302" t="s">
        <v>4027</v>
      </c>
      <c r="C1967" s="301" t="s">
        <v>5911</v>
      </c>
      <c r="D1967" s="302" t="s">
        <v>4139</v>
      </c>
      <c r="E1967" s="303">
        <v>1500</v>
      </c>
      <c r="F1967" s="294">
        <v>1512.9</v>
      </c>
      <c r="G1967" s="294">
        <v>1287</v>
      </c>
      <c r="H1967" s="294">
        <v>0.93059999999999998</v>
      </c>
      <c r="I1967" s="294">
        <v>265500</v>
      </c>
      <c r="K1967" s="294">
        <v>0.26190000000000002</v>
      </c>
      <c r="L1967" s="294">
        <v>612</v>
      </c>
      <c r="M1967" s="294">
        <v>1200</v>
      </c>
      <c r="N1967" s="294">
        <v>0.99390000000000001</v>
      </c>
      <c r="O1967" s="294">
        <v>263880</v>
      </c>
      <c r="Q1967" s="294">
        <v>0.58309999999999995</v>
      </c>
      <c r="R1967" s="294">
        <v>1125.9000000000001</v>
      </c>
      <c r="S1967" s="294">
        <v>1200</v>
      </c>
      <c r="T1967" s="294">
        <v>0.93610000000000004</v>
      </c>
      <c r="U1967" s="294">
        <v>292590</v>
      </c>
      <c r="W1967" s="294">
        <v>0.3856</v>
      </c>
      <c r="X1967" s="294">
        <v>1098.9000000000001</v>
      </c>
      <c r="Y1967" s="294">
        <v>1200</v>
      </c>
      <c r="Z1967" s="294">
        <v>0.96419999999999995</v>
      </c>
      <c r="AA1967" s="294">
        <v>372330</v>
      </c>
      <c r="AC1967" s="294">
        <v>0.47239999999999999</v>
      </c>
      <c r="AD1967" s="294">
        <v>1313.1</v>
      </c>
      <c r="AE1967" s="294">
        <v>1313.1</v>
      </c>
      <c r="AF1967" s="294">
        <v>0.92020000000000002</v>
      </c>
      <c r="AG1967" s="294">
        <v>409410</v>
      </c>
      <c r="AI1967" s="294">
        <v>0.45550000000000002</v>
      </c>
      <c r="AJ1967" s="294">
        <v>1281.5999999999999</v>
      </c>
      <c r="AK1967" s="294">
        <v>1281.5999999999999</v>
      </c>
      <c r="AL1967" s="294">
        <v>0.92879999999999996</v>
      </c>
      <c r="AM1967" s="294">
        <v>368550</v>
      </c>
      <c r="AO1967" s="294">
        <v>0.43</v>
      </c>
      <c r="AP1967" s="294">
        <v>1145.7</v>
      </c>
      <c r="AQ1967" s="294">
        <v>1200</v>
      </c>
      <c r="AR1967" s="294">
        <v>0.91979999999999995</v>
      </c>
      <c r="AS1967" s="294">
        <v>419670</v>
      </c>
      <c r="AU1967" s="294">
        <v>0.5353</v>
      </c>
      <c r="AV1967" s="294">
        <v>900</v>
      </c>
      <c r="AW1967" s="294">
        <v>1200</v>
      </c>
      <c r="AX1967" s="294">
        <v>0.92210000000000003</v>
      </c>
      <c r="AY1967" s="294">
        <v>307800</v>
      </c>
      <c r="BA1967" s="294">
        <v>0.5151</v>
      </c>
      <c r="BB1967" s="294">
        <v>1089.9000000000001</v>
      </c>
      <c r="BC1967" s="294">
        <v>1200</v>
      </c>
      <c r="BD1967" s="294">
        <v>0.91500000000000004</v>
      </c>
      <c r="BE1967" s="294">
        <v>336150</v>
      </c>
      <c r="BG1967" s="294">
        <v>0.4531</v>
      </c>
      <c r="BH1967" s="294">
        <v>1117.8</v>
      </c>
      <c r="BI1967" s="294">
        <v>1200</v>
      </c>
      <c r="BJ1967" s="294">
        <v>0.92759999999999998</v>
      </c>
      <c r="BK1967" s="294">
        <v>311310</v>
      </c>
      <c r="BM1967" s="294">
        <v>0.40360000000000001</v>
      </c>
      <c r="BN1967" s="294">
        <v>876.6</v>
      </c>
      <c r="BO1967" s="294">
        <v>1200</v>
      </c>
      <c r="BP1967" s="294">
        <v>0.89380000000000004</v>
      </c>
      <c r="BQ1967" s="294">
        <v>326160</v>
      </c>
      <c r="BR1967" s="294" t="e">
        <f>BQ1967-#REF!</f>
        <v>#REF!</v>
      </c>
      <c r="BS1967" s="294">
        <v>0.61950000000000005</v>
      </c>
      <c r="BT1967" s="294">
        <v>810</v>
      </c>
      <c r="BU1967" s="294">
        <v>1200</v>
      </c>
      <c r="BV1967" s="294">
        <v>0.878</v>
      </c>
      <c r="BW1967" s="294">
        <v>274050</v>
      </c>
      <c r="BY1967" s="294">
        <v>0.51790000000000003</v>
      </c>
    </row>
    <row r="1968" spans="1:77">
      <c r="A1968" s="301">
        <v>2002</v>
      </c>
      <c r="B1968" s="302" t="s">
        <v>4027</v>
      </c>
      <c r="C1968" s="301" t="s">
        <v>5912</v>
      </c>
      <c r="D1968" s="302" t="s">
        <v>4139</v>
      </c>
      <c r="E1968" s="303">
        <v>2500</v>
      </c>
      <c r="F1968" s="294">
        <v>1971</v>
      </c>
      <c r="G1968" s="294">
        <v>2000</v>
      </c>
      <c r="H1968" s="294">
        <v>0.99339999999999995</v>
      </c>
      <c r="I1968" s="294">
        <v>963960</v>
      </c>
      <c r="J1968" s="294" t="e">
        <f>I1968-#REF!</f>
        <v>#REF!</v>
      </c>
      <c r="K1968" s="294">
        <v>0.68379999999999996</v>
      </c>
      <c r="L1968" s="294">
        <v>2046</v>
      </c>
      <c r="M1968" s="294">
        <v>2046</v>
      </c>
      <c r="N1968" s="294">
        <v>0.99460000000000004</v>
      </c>
      <c r="O1968" s="294">
        <v>1041480</v>
      </c>
      <c r="Q1968" s="294">
        <v>0.68789999999999996</v>
      </c>
      <c r="R1968" s="294">
        <v>0</v>
      </c>
      <c r="S1968" s="294">
        <v>2000</v>
      </c>
      <c r="T1968" s="294">
        <v>0.99709999999999999</v>
      </c>
      <c r="U1968" s="294">
        <v>812190</v>
      </c>
      <c r="W1968" s="294">
        <v>0.4526</v>
      </c>
      <c r="X1968" s="294">
        <v>1521</v>
      </c>
      <c r="Y1968" s="294">
        <v>2000</v>
      </c>
      <c r="Z1968" s="294">
        <v>0.99929999999999997</v>
      </c>
      <c r="AA1968" s="294">
        <v>388650</v>
      </c>
      <c r="AC1968" s="294">
        <v>0.34370000000000001</v>
      </c>
      <c r="AD1968" s="294">
        <v>0</v>
      </c>
      <c r="AE1968" s="294">
        <v>2000</v>
      </c>
      <c r="AF1968" s="294">
        <v>0.99629999999999996</v>
      </c>
      <c r="AG1968" s="294">
        <v>457770</v>
      </c>
      <c r="AI1968" s="294">
        <v>0.247</v>
      </c>
      <c r="AJ1968" s="294">
        <v>1788</v>
      </c>
      <c r="AK1968" s="294">
        <v>2000</v>
      </c>
      <c r="AL1968" s="294">
        <v>0.99470000000000003</v>
      </c>
      <c r="AM1968" s="294">
        <v>558540</v>
      </c>
      <c r="AO1968" s="294">
        <v>0.43619999999999998</v>
      </c>
      <c r="AP1968" s="294">
        <v>1431</v>
      </c>
      <c r="AQ1968" s="294">
        <v>2000</v>
      </c>
      <c r="AR1968" s="294">
        <v>0.99619999999999997</v>
      </c>
      <c r="AS1968" s="294">
        <v>265620</v>
      </c>
      <c r="AU1968" s="294">
        <v>0.25040000000000001</v>
      </c>
      <c r="AV1968" s="294">
        <v>1140</v>
      </c>
      <c r="AW1968" s="294">
        <v>2000</v>
      </c>
      <c r="AX1968" s="294">
        <v>1</v>
      </c>
      <c r="AY1968" s="294">
        <v>106620</v>
      </c>
      <c r="BA1968" s="294">
        <v>0.12989999999999999</v>
      </c>
      <c r="BB1968" s="294">
        <v>1272</v>
      </c>
      <c r="BC1968" s="294">
        <v>2000</v>
      </c>
      <c r="BD1968" s="294">
        <v>0.99549999999999994</v>
      </c>
      <c r="BE1968" s="294">
        <v>282690</v>
      </c>
      <c r="BG1968" s="294">
        <v>0.30009999999999998</v>
      </c>
      <c r="BH1968" s="294">
        <v>0</v>
      </c>
      <c r="BI1968" s="294">
        <v>2000</v>
      </c>
      <c r="BJ1968" s="294">
        <v>0.99939999999999996</v>
      </c>
      <c r="BK1968" s="294">
        <v>669510</v>
      </c>
      <c r="BM1968" s="294">
        <v>0.36020000000000002</v>
      </c>
      <c r="BN1968" s="294">
        <v>0</v>
      </c>
      <c r="BO1968" s="294">
        <v>2000</v>
      </c>
      <c r="BP1968" s="294">
        <v>0.99780000000000002</v>
      </c>
      <c r="BQ1968" s="294">
        <v>731940</v>
      </c>
      <c r="BS1968" s="294">
        <v>0.43669999999999998</v>
      </c>
      <c r="BT1968" s="294">
        <v>0</v>
      </c>
      <c r="BU1968" s="294">
        <v>2000</v>
      </c>
      <c r="BV1968" s="294">
        <v>0.99860000000000004</v>
      </c>
      <c r="BW1968" s="294">
        <v>667620</v>
      </c>
      <c r="BY1968" s="294">
        <v>0.35949999999999999</v>
      </c>
    </row>
    <row r="1969" spans="1:77">
      <c r="A1969" s="301">
        <v>2003</v>
      </c>
      <c r="B1969" s="302" t="s">
        <v>4027</v>
      </c>
      <c r="C1969" s="301" t="s">
        <v>5913</v>
      </c>
      <c r="D1969" s="302" t="s">
        <v>4139</v>
      </c>
      <c r="E1969" s="303">
        <v>444.44</v>
      </c>
      <c r="F1969" s="294">
        <v>86.35</v>
      </c>
      <c r="G1969" s="294">
        <v>86</v>
      </c>
      <c r="H1969" s="294">
        <v>0.9657</v>
      </c>
      <c r="I1969" s="294">
        <v>12285</v>
      </c>
      <c r="K1969" s="294">
        <v>0.1767</v>
      </c>
      <c r="L1969" s="294">
        <v>89.95</v>
      </c>
      <c r="M1969" s="294">
        <v>90</v>
      </c>
      <c r="N1969" s="294">
        <v>0.94430000000000003</v>
      </c>
      <c r="O1969" s="294">
        <v>8359</v>
      </c>
      <c r="Q1969" s="294">
        <v>0.11899999999999999</v>
      </c>
      <c r="R1969" s="294">
        <v>68.75</v>
      </c>
      <c r="S1969" s="294">
        <v>90</v>
      </c>
      <c r="T1969" s="294">
        <v>0.94940000000000002</v>
      </c>
      <c r="U1969" s="294">
        <v>5664</v>
      </c>
      <c r="W1969" s="294">
        <v>8.2900000000000001E-2</v>
      </c>
      <c r="X1969" s="294">
        <v>0</v>
      </c>
      <c r="Y1969" s="294">
        <v>90</v>
      </c>
      <c r="Z1969" s="294">
        <v>1</v>
      </c>
      <c r="AA1969" s="294">
        <v>548</v>
      </c>
      <c r="AC1969" s="294">
        <v>7.4000000000000003E-3</v>
      </c>
      <c r="AD1969" s="294">
        <v>5.69</v>
      </c>
      <c r="AE1969" s="294">
        <v>90</v>
      </c>
      <c r="AF1969" s="294">
        <v>0.98309999999999997</v>
      </c>
      <c r="AG1969" s="294">
        <v>1390</v>
      </c>
      <c r="AI1969" s="294">
        <v>1.9E-2</v>
      </c>
      <c r="AJ1969" s="294">
        <v>7.55</v>
      </c>
      <c r="AK1969" s="294">
        <v>90</v>
      </c>
      <c r="AL1969" s="294">
        <v>1</v>
      </c>
      <c r="AM1969" s="294">
        <v>1312</v>
      </c>
      <c r="AO1969" s="294">
        <v>1.8200000000000001E-2</v>
      </c>
      <c r="AP1969" s="294">
        <v>7.33</v>
      </c>
      <c r="AQ1969" s="294">
        <v>90</v>
      </c>
      <c r="AR1969" s="294">
        <v>0.98070000000000002</v>
      </c>
      <c r="AS1969" s="294">
        <v>964</v>
      </c>
      <c r="AU1969" s="294">
        <v>1.32E-2</v>
      </c>
      <c r="AV1969" s="294">
        <v>357.39</v>
      </c>
      <c r="AW1969" s="294">
        <v>357</v>
      </c>
      <c r="AX1969" s="294">
        <v>0.69389999999999996</v>
      </c>
      <c r="AY1969" s="294">
        <v>21889</v>
      </c>
      <c r="BA1969" s="294">
        <v>0.12709999999999999</v>
      </c>
      <c r="BB1969" s="294">
        <v>336.75</v>
      </c>
      <c r="BC1969" s="294">
        <v>355.55200000000002</v>
      </c>
      <c r="BD1969" s="294">
        <v>0.69769999999999999</v>
      </c>
      <c r="BE1969" s="294">
        <v>23480</v>
      </c>
      <c r="BG1969" s="294">
        <v>0.1346</v>
      </c>
      <c r="BH1969" s="294">
        <v>337.23</v>
      </c>
      <c r="BI1969" s="294">
        <v>355.55200000000002</v>
      </c>
      <c r="BJ1969" s="294">
        <v>0.71879999999999999</v>
      </c>
      <c r="BK1969" s="294">
        <v>26337</v>
      </c>
      <c r="BM1969" s="294">
        <v>0.1464</v>
      </c>
      <c r="BN1969" s="294">
        <v>344.43</v>
      </c>
      <c r="BO1969" s="294">
        <v>355.55200000000002</v>
      </c>
      <c r="BP1969" s="294">
        <v>0.67989999999999995</v>
      </c>
      <c r="BQ1969" s="294">
        <v>26634</v>
      </c>
      <c r="BS1969" s="294">
        <v>0.1696</v>
      </c>
      <c r="BT1969" s="294">
        <v>366.99</v>
      </c>
      <c r="BU1969" s="294">
        <v>357.39</v>
      </c>
      <c r="BV1969" s="294">
        <v>0.69530000000000003</v>
      </c>
      <c r="BW1969" s="294">
        <v>31160</v>
      </c>
      <c r="BY1969" s="294">
        <v>4.1099999999999998E-2</v>
      </c>
    </row>
    <row r="1970" spans="1:77">
      <c r="A1970" s="301">
        <v>2004</v>
      </c>
      <c r="B1970" s="302" t="s">
        <v>4027</v>
      </c>
      <c r="C1970" s="301" t="s">
        <v>5914</v>
      </c>
      <c r="D1970" s="302" t="s">
        <v>4139</v>
      </c>
      <c r="E1970" s="303">
        <v>177.8</v>
      </c>
      <c r="F1970" s="294">
        <v>3.52</v>
      </c>
      <c r="G1970" s="294">
        <v>142.24</v>
      </c>
      <c r="H1970" s="294">
        <v>0.31440000000000001</v>
      </c>
      <c r="I1970" s="294">
        <v>708</v>
      </c>
      <c r="J1970" s="294" t="e">
        <f>I1970-#REF!</f>
        <v>#REF!</v>
      </c>
      <c r="K1970" s="294">
        <v>0.88859999999999995</v>
      </c>
      <c r="L1970" s="294">
        <v>5.6</v>
      </c>
      <c r="M1970" s="294">
        <v>142.24</v>
      </c>
      <c r="N1970" s="294">
        <v>0.31209999999999999</v>
      </c>
      <c r="O1970" s="294">
        <v>508</v>
      </c>
      <c r="Q1970" s="294">
        <v>0.39069999999999999</v>
      </c>
      <c r="R1970" s="294">
        <v>4</v>
      </c>
      <c r="S1970" s="294">
        <v>142.24</v>
      </c>
      <c r="T1970" s="294">
        <v>0.38329999999999997</v>
      </c>
      <c r="U1970" s="294">
        <v>532</v>
      </c>
      <c r="W1970" s="294">
        <v>0.4819</v>
      </c>
      <c r="X1970" s="294">
        <v>4</v>
      </c>
      <c r="Y1970" s="294">
        <v>142.24</v>
      </c>
      <c r="Z1970" s="294">
        <v>0.78710000000000002</v>
      </c>
      <c r="AA1970" s="294">
        <v>828</v>
      </c>
      <c r="AC1970" s="294">
        <v>0.35349999999999998</v>
      </c>
      <c r="AD1970" s="294">
        <v>4</v>
      </c>
      <c r="AE1970" s="294">
        <v>142.24</v>
      </c>
      <c r="AF1970" s="294">
        <v>0.74539999999999995</v>
      </c>
      <c r="AG1970" s="294">
        <v>2892</v>
      </c>
      <c r="AH1970" s="294" t="e">
        <f>AG1970-#REF!</f>
        <v>#REF!</v>
      </c>
      <c r="AI1970" s="294">
        <v>1.3038000000000001</v>
      </c>
      <c r="AJ1970" s="294">
        <v>4</v>
      </c>
      <c r="AK1970" s="294">
        <v>142.24</v>
      </c>
      <c r="AL1970" s="294">
        <v>0.79479999999999995</v>
      </c>
      <c r="AM1970" s="294">
        <v>3160</v>
      </c>
      <c r="AN1970" s="294" t="e">
        <f>AM1970-#REF!</f>
        <v>#REF!</v>
      </c>
      <c r="AO1970" s="294">
        <v>1.3806</v>
      </c>
      <c r="AP1970" s="294">
        <v>4</v>
      </c>
      <c r="AQ1970" s="294">
        <v>142.24</v>
      </c>
      <c r="AR1970" s="294">
        <v>0.67589999999999995</v>
      </c>
      <c r="AS1970" s="294">
        <v>392</v>
      </c>
      <c r="AU1970" s="294">
        <v>0.19489999999999999</v>
      </c>
      <c r="AV1970" s="294">
        <v>4</v>
      </c>
      <c r="AW1970" s="294">
        <v>142.24</v>
      </c>
      <c r="AX1970" s="294">
        <v>0.83340000000000003</v>
      </c>
      <c r="AY1970" s="294">
        <v>160</v>
      </c>
      <c r="BA1970" s="294">
        <v>6.6699999999999995E-2</v>
      </c>
      <c r="BB1970" s="294">
        <v>4</v>
      </c>
      <c r="BC1970" s="294">
        <v>142.24</v>
      </c>
      <c r="BD1970" s="294">
        <v>0.32400000000000001</v>
      </c>
      <c r="BE1970" s="294">
        <v>92</v>
      </c>
      <c r="BG1970" s="294">
        <v>9.5399999999999999E-2</v>
      </c>
      <c r="BH1970" s="294">
        <v>4</v>
      </c>
      <c r="BI1970" s="294">
        <v>142.24</v>
      </c>
      <c r="BJ1970" s="294">
        <v>0.6179</v>
      </c>
      <c r="BK1970" s="294">
        <v>472</v>
      </c>
      <c r="BM1970" s="294">
        <v>0.25669999999999998</v>
      </c>
      <c r="BN1970" s="294">
        <v>4</v>
      </c>
      <c r="BO1970" s="294">
        <v>142.24</v>
      </c>
      <c r="BP1970" s="294">
        <v>0.37809999999999999</v>
      </c>
      <c r="BQ1970" s="294">
        <v>440</v>
      </c>
      <c r="BS1970" s="294">
        <v>0.433</v>
      </c>
      <c r="BT1970" s="294">
        <v>4</v>
      </c>
      <c r="BU1970" s="294">
        <v>142.24</v>
      </c>
      <c r="BV1970" s="294">
        <v>0.59599999999999997</v>
      </c>
      <c r="BW1970" s="294">
        <v>3600</v>
      </c>
      <c r="BX1970" s="294" t="e">
        <f>BW1970-#REF!</f>
        <v>#REF!</v>
      </c>
      <c r="BY1970" s="294">
        <v>2.0295999999999998</v>
      </c>
    </row>
    <row r="1971" spans="1:77">
      <c r="A1971" s="301">
        <v>2005</v>
      </c>
      <c r="B1971" s="302" t="s">
        <v>4027</v>
      </c>
      <c r="C1971" s="301" t="s">
        <v>5915</v>
      </c>
      <c r="D1971" s="302" t="s">
        <v>4139</v>
      </c>
      <c r="E1971" s="303">
        <v>1000</v>
      </c>
      <c r="F1971" s="294">
        <v>832.5</v>
      </c>
      <c r="G1971" s="294">
        <v>832.5</v>
      </c>
      <c r="H1971" s="294">
        <v>0.98170000000000002</v>
      </c>
      <c r="I1971" s="294">
        <v>325575</v>
      </c>
      <c r="K1971" s="294">
        <v>0.55330000000000001</v>
      </c>
      <c r="L1971" s="294">
        <v>825</v>
      </c>
      <c r="M1971" s="294">
        <v>825</v>
      </c>
      <c r="N1971" s="294">
        <v>0.98949999999999994</v>
      </c>
      <c r="O1971" s="294">
        <v>331500</v>
      </c>
      <c r="Q1971" s="294">
        <v>0.54579999999999995</v>
      </c>
      <c r="R1971" s="294">
        <v>792</v>
      </c>
      <c r="S1971" s="294">
        <v>800</v>
      </c>
      <c r="T1971" s="294">
        <v>0.9929</v>
      </c>
      <c r="U1971" s="294">
        <v>301800</v>
      </c>
      <c r="W1971" s="294">
        <v>0.53310000000000002</v>
      </c>
      <c r="X1971" s="294">
        <v>759</v>
      </c>
      <c r="Y1971" s="294">
        <v>800</v>
      </c>
      <c r="Z1971" s="294">
        <v>0.99029999999999996</v>
      </c>
      <c r="AA1971" s="294">
        <v>244125</v>
      </c>
      <c r="AC1971" s="294">
        <v>0.43659999999999999</v>
      </c>
      <c r="AD1971" s="294">
        <v>756</v>
      </c>
      <c r="AE1971" s="294">
        <v>800</v>
      </c>
      <c r="AF1971" s="294">
        <v>0.98870000000000002</v>
      </c>
      <c r="AG1971" s="294">
        <v>261450</v>
      </c>
      <c r="AI1971" s="294">
        <v>0.47020000000000001</v>
      </c>
      <c r="AJ1971" s="294">
        <v>795.75</v>
      </c>
      <c r="AK1971" s="294">
        <v>800</v>
      </c>
      <c r="AL1971" s="294">
        <v>0.99460000000000004</v>
      </c>
      <c r="AM1971" s="294">
        <v>317100</v>
      </c>
      <c r="AO1971" s="294">
        <v>0.55649999999999999</v>
      </c>
      <c r="AP1971" s="294">
        <v>698.25</v>
      </c>
      <c r="AQ1971" s="294">
        <v>800</v>
      </c>
      <c r="AR1971" s="294">
        <v>0.99299999999999999</v>
      </c>
      <c r="AS1971" s="294">
        <v>294525</v>
      </c>
      <c r="AU1971" s="294">
        <v>0.57099999999999995</v>
      </c>
      <c r="AV1971" s="294">
        <v>382.5</v>
      </c>
      <c r="AW1971" s="294">
        <v>800</v>
      </c>
      <c r="AX1971" s="294">
        <v>1.0329999999999999</v>
      </c>
      <c r="AY1971" s="294">
        <v>190275</v>
      </c>
      <c r="AZ1971" s="294" t="e">
        <f>AY1971-#REF!</f>
        <v>#REF!</v>
      </c>
      <c r="BA1971" s="294">
        <v>0.74319999999999997</v>
      </c>
      <c r="BB1971" s="294">
        <v>375</v>
      </c>
      <c r="BC1971" s="294">
        <v>800</v>
      </c>
      <c r="BD1971" s="294">
        <v>1.0145</v>
      </c>
      <c r="BE1971" s="294">
        <v>105525</v>
      </c>
      <c r="BG1971" s="294">
        <v>0.37280000000000002</v>
      </c>
      <c r="BH1971" s="294">
        <v>675</v>
      </c>
      <c r="BI1971" s="294">
        <v>800</v>
      </c>
      <c r="BJ1971" s="294">
        <v>1.2505999999999999</v>
      </c>
      <c r="BK1971" s="294">
        <v>308850</v>
      </c>
      <c r="BM1971" s="294">
        <v>0.47639999999999999</v>
      </c>
      <c r="BN1971" s="294">
        <v>675</v>
      </c>
      <c r="BO1971" s="294">
        <v>800</v>
      </c>
      <c r="BP1971" s="294">
        <v>1.1915</v>
      </c>
      <c r="BQ1971" s="294">
        <v>277725</v>
      </c>
      <c r="BS1971" s="294">
        <v>0.53290000000000004</v>
      </c>
      <c r="BT1971" s="294">
        <v>667.5</v>
      </c>
      <c r="BU1971" s="294">
        <v>800</v>
      </c>
      <c r="BV1971" s="294">
        <v>1.0791999999999999</v>
      </c>
      <c r="BW1971" s="294">
        <v>299400</v>
      </c>
      <c r="BY1971" s="294">
        <v>0.55859999999999999</v>
      </c>
    </row>
    <row r="1972" spans="1:77">
      <c r="A1972" s="301">
        <v>2006</v>
      </c>
      <c r="B1972" s="302" t="s">
        <v>4027</v>
      </c>
      <c r="C1972" s="301" t="s">
        <v>5916</v>
      </c>
      <c r="D1972" s="302" t="s">
        <v>4139</v>
      </c>
      <c r="E1972" s="303">
        <v>610</v>
      </c>
      <c r="F1972" s="294">
        <v>478</v>
      </c>
      <c r="G1972" s="294">
        <v>488</v>
      </c>
      <c r="H1972" s="294">
        <v>0.92489999999999994</v>
      </c>
      <c r="I1972" s="294">
        <v>93036</v>
      </c>
      <c r="K1972" s="294">
        <v>0.2923</v>
      </c>
      <c r="L1972" s="294">
        <v>520</v>
      </c>
      <c r="M1972" s="294">
        <v>520</v>
      </c>
      <c r="N1972" s="294">
        <v>0.88890000000000002</v>
      </c>
      <c r="O1972" s="294">
        <v>110450</v>
      </c>
      <c r="Q1972" s="294">
        <v>0.32119999999999999</v>
      </c>
      <c r="R1972" s="294">
        <v>558</v>
      </c>
      <c r="S1972" s="294">
        <v>558</v>
      </c>
      <c r="T1972" s="294">
        <v>0.87370000000000003</v>
      </c>
      <c r="U1972" s="294">
        <v>101846</v>
      </c>
      <c r="W1972" s="294">
        <v>0.29010000000000002</v>
      </c>
      <c r="X1972" s="294">
        <v>486</v>
      </c>
      <c r="Y1972" s="294">
        <v>488</v>
      </c>
      <c r="Z1972" s="294">
        <v>0.90239999999999998</v>
      </c>
      <c r="AA1972" s="294">
        <v>86135</v>
      </c>
      <c r="AC1972" s="294">
        <v>0.26400000000000001</v>
      </c>
      <c r="AD1972" s="294">
        <v>400</v>
      </c>
      <c r="AE1972" s="294">
        <v>488</v>
      </c>
      <c r="AF1972" s="294">
        <v>0.92</v>
      </c>
      <c r="AG1972" s="294">
        <v>64227</v>
      </c>
      <c r="AI1972" s="294">
        <v>0.2346</v>
      </c>
      <c r="AJ1972" s="294">
        <v>410</v>
      </c>
      <c r="AK1972" s="294">
        <v>488</v>
      </c>
      <c r="AL1972" s="294">
        <v>0.87629999999999997</v>
      </c>
      <c r="AM1972" s="294">
        <v>65907</v>
      </c>
      <c r="AO1972" s="294">
        <v>0.25480000000000003</v>
      </c>
      <c r="AP1972" s="294">
        <v>332</v>
      </c>
      <c r="AQ1972" s="294">
        <v>488</v>
      </c>
      <c r="AR1972" s="294">
        <v>0.90800000000000003</v>
      </c>
      <c r="AS1972" s="294">
        <v>41881</v>
      </c>
      <c r="AU1972" s="294">
        <v>0.1867</v>
      </c>
      <c r="AV1972" s="294">
        <v>192</v>
      </c>
      <c r="AW1972" s="294">
        <v>488</v>
      </c>
      <c r="AX1972" s="294">
        <v>0.90510000000000002</v>
      </c>
      <c r="AY1972" s="294">
        <v>27976</v>
      </c>
      <c r="BA1972" s="294">
        <v>0.22359999999999999</v>
      </c>
      <c r="BB1972" s="294">
        <v>222</v>
      </c>
      <c r="BC1972" s="294">
        <v>488</v>
      </c>
      <c r="BD1972" s="294">
        <v>0.91100000000000003</v>
      </c>
      <c r="BE1972" s="294">
        <v>31228</v>
      </c>
      <c r="BG1972" s="294">
        <v>0.20749999999999999</v>
      </c>
      <c r="BH1972" s="294">
        <v>348</v>
      </c>
      <c r="BI1972" s="294">
        <v>488</v>
      </c>
      <c r="BJ1972" s="294">
        <v>0.89710000000000001</v>
      </c>
      <c r="BK1972" s="294">
        <v>63075</v>
      </c>
      <c r="BM1972" s="294">
        <v>0.27160000000000001</v>
      </c>
      <c r="BN1972" s="294">
        <v>394</v>
      </c>
      <c r="BO1972" s="294">
        <v>488</v>
      </c>
      <c r="BP1972" s="294">
        <v>0.8931</v>
      </c>
      <c r="BQ1972" s="294">
        <v>76560</v>
      </c>
      <c r="BS1972" s="294">
        <v>0.32379999999999998</v>
      </c>
      <c r="BT1972" s="294">
        <v>442</v>
      </c>
      <c r="BU1972" s="294">
        <v>488</v>
      </c>
      <c r="BV1972" s="294">
        <v>0.87290000000000001</v>
      </c>
      <c r="BW1972" s="294">
        <v>70571</v>
      </c>
      <c r="BY1972" s="294">
        <v>0.24579999999999999</v>
      </c>
    </row>
    <row r="1973" spans="1:77">
      <c r="A1973" s="301">
        <v>2007</v>
      </c>
      <c r="B1973" s="302" t="s">
        <v>4027</v>
      </c>
      <c r="C1973" s="301" t="s">
        <v>5917</v>
      </c>
      <c r="D1973" s="302" t="s">
        <v>4930</v>
      </c>
      <c r="E1973" s="303">
        <v>110</v>
      </c>
      <c r="F1973" s="294">
        <v>64.234999999999999</v>
      </c>
      <c r="G1973" s="294">
        <v>111.11199999999999</v>
      </c>
      <c r="H1973" s="294">
        <v>0.83730000000000004</v>
      </c>
      <c r="I1973" s="294">
        <v>10372</v>
      </c>
      <c r="K1973" s="294">
        <v>0.26919999999999999</v>
      </c>
      <c r="L1973" s="294">
        <v>90.314999999999998</v>
      </c>
      <c r="M1973" s="294">
        <v>111.11199999999999</v>
      </c>
      <c r="N1973" s="294">
        <v>0.72919999999999996</v>
      </c>
      <c r="O1973" s="294">
        <v>12328</v>
      </c>
      <c r="Q1973" s="294">
        <v>0.27960000000000002</v>
      </c>
      <c r="R1973" s="294">
        <v>86.314999999999998</v>
      </c>
      <c r="S1973" s="294">
        <v>88</v>
      </c>
      <c r="T1973" s="294">
        <v>0.70309999999999995</v>
      </c>
      <c r="U1973" s="294">
        <v>12550</v>
      </c>
      <c r="W1973" s="294">
        <v>0.2883</v>
      </c>
      <c r="X1973" s="294">
        <v>88.314999999999998</v>
      </c>
      <c r="Y1973" s="294">
        <v>88.314999999999998</v>
      </c>
      <c r="Z1973" s="294">
        <v>0.66420000000000001</v>
      </c>
      <c r="AA1973" s="294">
        <v>7790</v>
      </c>
      <c r="AC1973" s="294">
        <v>0.1792</v>
      </c>
      <c r="AD1973" s="294">
        <v>78.314999999999998</v>
      </c>
      <c r="AE1973" s="294">
        <v>88.314999999999998</v>
      </c>
      <c r="AF1973" s="294">
        <v>0.66249999999999998</v>
      </c>
      <c r="AG1973" s="294">
        <v>16330</v>
      </c>
      <c r="AI1973" s="294">
        <v>0.42480000000000001</v>
      </c>
      <c r="AJ1973" s="294">
        <v>64.314999999999998</v>
      </c>
      <c r="AK1973" s="294">
        <v>88</v>
      </c>
      <c r="AL1973" s="294">
        <v>0.67079999999999995</v>
      </c>
      <c r="AM1973" s="294">
        <v>11570</v>
      </c>
      <c r="AO1973" s="294">
        <v>0.37430000000000002</v>
      </c>
      <c r="AP1973" s="294">
        <v>76.314999999999998</v>
      </c>
      <c r="AQ1973" s="294">
        <v>88</v>
      </c>
      <c r="AR1973" s="294">
        <v>0.65400000000000003</v>
      </c>
      <c r="AS1973" s="294">
        <v>11530</v>
      </c>
      <c r="AU1973" s="294">
        <v>0.31180000000000002</v>
      </c>
      <c r="AV1973" s="294">
        <v>76.314999999999998</v>
      </c>
      <c r="AW1973" s="294">
        <v>88</v>
      </c>
      <c r="AX1973" s="294">
        <v>0.60419999999999996</v>
      </c>
      <c r="AY1973" s="294">
        <v>9890</v>
      </c>
      <c r="BA1973" s="294">
        <v>0.29920000000000002</v>
      </c>
      <c r="BB1973" s="294">
        <v>76.314999999999998</v>
      </c>
      <c r="BC1973" s="294">
        <v>88</v>
      </c>
      <c r="BD1973" s="294">
        <v>0.9617</v>
      </c>
      <c r="BE1973" s="294">
        <v>10030</v>
      </c>
      <c r="BG1973" s="294">
        <v>0.1845</v>
      </c>
      <c r="BH1973" s="294">
        <v>90.314999999999998</v>
      </c>
      <c r="BI1973" s="294">
        <v>90.314999999999998</v>
      </c>
      <c r="BJ1973" s="294">
        <v>0.55430000000000001</v>
      </c>
      <c r="BK1973" s="294">
        <v>25170</v>
      </c>
      <c r="BL1973" s="294" t="e">
        <f>BK1973-#REF!</f>
        <v>#REF!</v>
      </c>
      <c r="BM1973" s="294">
        <v>0.67820000000000003</v>
      </c>
      <c r="BN1973" s="294">
        <v>60.314999999999998</v>
      </c>
      <c r="BO1973" s="294">
        <v>88</v>
      </c>
      <c r="BP1973" s="294">
        <v>0.63790000000000002</v>
      </c>
      <c r="BQ1973" s="294">
        <v>12010</v>
      </c>
      <c r="BS1973" s="294">
        <v>0.46700000000000003</v>
      </c>
      <c r="BT1973" s="294">
        <v>88.314999999999998</v>
      </c>
      <c r="BU1973" s="294">
        <v>88.314999999999998</v>
      </c>
      <c r="BV1973" s="294">
        <v>0.65590000000000004</v>
      </c>
      <c r="BW1973" s="294">
        <v>12810</v>
      </c>
      <c r="BY1973" s="294">
        <v>0.29830000000000001</v>
      </c>
    </row>
    <row r="1974" spans="1:77">
      <c r="A1974" s="301">
        <v>2008</v>
      </c>
      <c r="B1974" s="302" t="s">
        <v>4027</v>
      </c>
      <c r="C1974" s="301" t="s">
        <v>5918</v>
      </c>
      <c r="D1974" s="302" t="s">
        <v>4139</v>
      </c>
      <c r="E1974" s="303">
        <v>438.9</v>
      </c>
      <c r="F1974" s="294">
        <v>271.52</v>
      </c>
      <c r="G1974" s="294">
        <v>351.12</v>
      </c>
      <c r="H1974" s="294">
        <v>0.9798</v>
      </c>
      <c r="I1974" s="294">
        <v>41776</v>
      </c>
      <c r="K1974" s="294">
        <v>0.21809999999999999</v>
      </c>
      <c r="L1974" s="294">
        <v>236.96</v>
      </c>
      <c r="M1974" s="294">
        <v>351.12</v>
      </c>
      <c r="N1974" s="294">
        <v>0.9536</v>
      </c>
      <c r="O1974" s="294">
        <v>21688</v>
      </c>
      <c r="Q1974" s="294">
        <v>0.129</v>
      </c>
      <c r="R1974" s="294">
        <v>280</v>
      </c>
      <c r="S1974" s="294">
        <v>351.12</v>
      </c>
      <c r="T1974" s="294">
        <v>0.57279999999999998</v>
      </c>
      <c r="U1974" s="294">
        <v>28752</v>
      </c>
      <c r="W1974" s="294">
        <v>0.249</v>
      </c>
      <c r="X1974" s="294">
        <v>249.6</v>
      </c>
      <c r="Y1974" s="294">
        <v>351.12</v>
      </c>
      <c r="Z1974" s="294">
        <v>0.91889999999999994</v>
      </c>
      <c r="AA1974" s="294">
        <v>52184</v>
      </c>
      <c r="AC1974" s="294">
        <v>0.30580000000000002</v>
      </c>
      <c r="AD1974" s="294">
        <v>268.8</v>
      </c>
      <c r="AE1974" s="294">
        <v>351.12</v>
      </c>
      <c r="AF1974" s="294">
        <v>0.98829999999999996</v>
      </c>
      <c r="AG1974" s="294">
        <v>56560</v>
      </c>
      <c r="AI1974" s="294">
        <v>0.28620000000000001</v>
      </c>
      <c r="AJ1974" s="294">
        <v>232</v>
      </c>
      <c r="AK1974" s="294">
        <v>351.12</v>
      </c>
      <c r="AL1974" s="294">
        <v>0.98480000000000001</v>
      </c>
      <c r="AM1974" s="294">
        <v>22168</v>
      </c>
      <c r="AO1974" s="294">
        <v>0.1348</v>
      </c>
      <c r="AP1974" s="294">
        <v>296</v>
      </c>
      <c r="AQ1974" s="294">
        <v>351.12</v>
      </c>
      <c r="AR1974" s="294">
        <v>0.98360000000000003</v>
      </c>
      <c r="AS1974" s="294">
        <v>109216</v>
      </c>
      <c r="AU1974" s="294">
        <v>0.50419999999999998</v>
      </c>
      <c r="AV1974" s="294">
        <v>264</v>
      </c>
      <c r="AW1974" s="294">
        <v>351.12</v>
      </c>
      <c r="AX1974" s="294">
        <v>0.99109999999999998</v>
      </c>
      <c r="AY1974" s="294">
        <v>34376</v>
      </c>
      <c r="BA1974" s="294">
        <v>0.1825</v>
      </c>
      <c r="BB1974" s="294">
        <v>144</v>
      </c>
      <c r="BC1974" s="294">
        <v>351.12</v>
      </c>
      <c r="BD1974" s="294">
        <v>0.99039999999999995</v>
      </c>
      <c r="BE1974" s="294">
        <v>56568</v>
      </c>
      <c r="BG1974" s="294">
        <v>0.53320000000000001</v>
      </c>
      <c r="BH1974" s="294">
        <v>152</v>
      </c>
      <c r="BI1974" s="294">
        <v>351.12</v>
      </c>
      <c r="BJ1974" s="294">
        <v>0.9526</v>
      </c>
      <c r="BK1974" s="294">
        <v>59752</v>
      </c>
      <c r="BM1974" s="294">
        <v>0.55469999999999997</v>
      </c>
      <c r="BN1974" s="294">
        <v>312</v>
      </c>
      <c r="BO1974" s="294">
        <v>351.12</v>
      </c>
      <c r="BP1974" s="294">
        <v>0.97009999999999996</v>
      </c>
      <c r="BQ1974" s="294">
        <v>72024</v>
      </c>
      <c r="BS1974" s="294">
        <v>0.35410000000000003</v>
      </c>
      <c r="BT1974" s="294">
        <v>280.48</v>
      </c>
      <c r="BU1974" s="294">
        <v>351.12</v>
      </c>
      <c r="BV1974" s="294">
        <v>0.90780000000000005</v>
      </c>
      <c r="BW1974" s="294">
        <v>43896</v>
      </c>
      <c r="BY1974" s="294">
        <v>0.23169999999999999</v>
      </c>
    </row>
    <row r="1975" spans="1:77">
      <c r="A1975" s="301">
        <v>2009</v>
      </c>
      <c r="B1975" s="302" t="s">
        <v>4027</v>
      </c>
      <c r="C1975" s="301" t="s">
        <v>5919</v>
      </c>
      <c r="D1975" s="302" t="s">
        <v>4139</v>
      </c>
      <c r="E1975" s="303">
        <v>2000</v>
      </c>
      <c r="F1975" s="294">
        <v>540</v>
      </c>
      <c r="G1975" s="294">
        <v>1600</v>
      </c>
      <c r="H1975" s="294">
        <v>0.99639999999999995</v>
      </c>
      <c r="I1975" s="294">
        <v>165600</v>
      </c>
      <c r="K1975" s="294">
        <v>0.42749999999999999</v>
      </c>
      <c r="L1975" s="294">
        <v>576</v>
      </c>
      <c r="M1975" s="294">
        <v>1600</v>
      </c>
      <c r="N1975" s="294">
        <v>0.94940000000000002</v>
      </c>
      <c r="O1975" s="294">
        <v>190800</v>
      </c>
      <c r="Q1975" s="294">
        <v>0.46899999999999997</v>
      </c>
      <c r="R1975" s="294">
        <v>540</v>
      </c>
      <c r="S1975" s="294">
        <v>1600</v>
      </c>
      <c r="T1975" s="294">
        <v>0.98119999999999996</v>
      </c>
      <c r="U1975" s="294">
        <v>187200</v>
      </c>
      <c r="W1975" s="294">
        <v>0.49070000000000003</v>
      </c>
      <c r="X1975" s="294">
        <v>540</v>
      </c>
      <c r="Y1975" s="294">
        <v>1600</v>
      </c>
      <c r="Z1975" s="294">
        <v>0.98</v>
      </c>
      <c r="AA1975" s="294">
        <v>176400</v>
      </c>
      <c r="AC1975" s="294">
        <v>0.44800000000000001</v>
      </c>
      <c r="AD1975" s="294">
        <v>540</v>
      </c>
      <c r="AE1975" s="294">
        <v>1600</v>
      </c>
      <c r="AF1975" s="294">
        <v>0.98039999999999994</v>
      </c>
      <c r="AG1975" s="294">
        <v>180000</v>
      </c>
      <c r="AI1975" s="294">
        <v>0.45700000000000002</v>
      </c>
      <c r="AJ1975" s="294">
        <v>504</v>
      </c>
      <c r="AK1975" s="294">
        <v>1600</v>
      </c>
      <c r="AL1975" s="294">
        <v>0.99929999999999997</v>
      </c>
      <c r="AM1975" s="294">
        <v>147528</v>
      </c>
      <c r="AO1975" s="294">
        <v>0.40679999999999999</v>
      </c>
      <c r="AP1975" s="294">
        <v>504</v>
      </c>
      <c r="AQ1975" s="294">
        <v>1600</v>
      </c>
      <c r="AR1975" s="294">
        <v>0.97899999999999998</v>
      </c>
      <c r="AS1975" s="294">
        <v>162072</v>
      </c>
      <c r="AU1975" s="294">
        <v>0.4415</v>
      </c>
      <c r="AV1975" s="294">
        <v>432</v>
      </c>
      <c r="AW1975" s="294">
        <v>1600</v>
      </c>
      <c r="AX1975" s="294">
        <v>0.97619999999999996</v>
      </c>
      <c r="AY1975" s="294">
        <v>147600</v>
      </c>
      <c r="BA1975" s="294">
        <v>0.48609999999999998</v>
      </c>
      <c r="BB1975" s="294">
        <v>468</v>
      </c>
      <c r="BC1975" s="294">
        <v>1600</v>
      </c>
      <c r="BD1975" s="294">
        <v>0.97150000000000003</v>
      </c>
      <c r="BE1975" s="294">
        <v>122400</v>
      </c>
      <c r="BG1975" s="294">
        <v>0.3619</v>
      </c>
      <c r="BH1975" s="294">
        <v>468</v>
      </c>
      <c r="BI1975" s="294">
        <v>1600</v>
      </c>
      <c r="BJ1975" s="294">
        <v>0.9738</v>
      </c>
      <c r="BK1975" s="294">
        <v>146808</v>
      </c>
      <c r="BM1975" s="294">
        <v>0.433</v>
      </c>
      <c r="BN1975" s="294">
        <v>504</v>
      </c>
      <c r="BO1975" s="294">
        <v>1600</v>
      </c>
      <c r="BP1975" s="294">
        <v>0.97370000000000001</v>
      </c>
      <c r="BQ1975" s="294">
        <v>119592</v>
      </c>
      <c r="BS1975" s="294">
        <v>0.36270000000000002</v>
      </c>
      <c r="BT1975" s="294">
        <v>576</v>
      </c>
      <c r="BU1975" s="294">
        <v>1600</v>
      </c>
      <c r="BV1975" s="294">
        <v>0.98680000000000001</v>
      </c>
      <c r="BW1975" s="294">
        <v>161280</v>
      </c>
      <c r="BY1975" s="294">
        <v>0.38140000000000002</v>
      </c>
    </row>
    <row r="1976" spans="1:77">
      <c r="A1976" s="301">
        <v>2010</v>
      </c>
      <c r="B1976" s="302" t="s">
        <v>4027</v>
      </c>
      <c r="C1976" s="301" t="s">
        <v>5920</v>
      </c>
      <c r="D1976" s="302" t="s">
        <v>4097</v>
      </c>
      <c r="E1976" s="303">
        <v>300</v>
      </c>
      <c r="F1976" s="294">
        <v>38.4</v>
      </c>
      <c r="G1976" s="294">
        <v>240</v>
      </c>
      <c r="H1976" s="294">
        <v>0.9466</v>
      </c>
      <c r="I1976" s="294">
        <v>14149</v>
      </c>
      <c r="K1976" s="294" t="s">
        <v>3983</v>
      </c>
      <c r="L1976" s="294">
        <v>42.4</v>
      </c>
      <c r="M1976" s="294">
        <v>240</v>
      </c>
      <c r="N1976" s="294">
        <v>0.98370000000000002</v>
      </c>
      <c r="O1976" s="294">
        <v>14036</v>
      </c>
      <c r="Q1976" s="294" t="s">
        <v>3983</v>
      </c>
      <c r="R1976" s="294">
        <v>44</v>
      </c>
      <c r="S1976" s="294">
        <v>240</v>
      </c>
      <c r="T1976" s="294">
        <v>0.96199999999999997</v>
      </c>
      <c r="U1976" s="294">
        <v>14395</v>
      </c>
      <c r="W1976" s="294" t="s">
        <v>3983</v>
      </c>
      <c r="X1976" s="294">
        <v>54.4</v>
      </c>
      <c r="Y1976" s="294">
        <v>240</v>
      </c>
      <c r="Z1976" s="294">
        <v>0.97219999999999995</v>
      </c>
      <c r="AA1976" s="294">
        <v>17431</v>
      </c>
      <c r="AC1976" s="294" t="s">
        <v>3983</v>
      </c>
      <c r="AD1976" s="294">
        <v>56.8</v>
      </c>
      <c r="AE1976" s="294">
        <v>240</v>
      </c>
      <c r="AF1976" s="294">
        <v>0.97799999999999998</v>
      </c>
      <c r="AG1976" s="294">
        <v>19202</v>
      </c>
      <c r="AI1976" s="294" t="s">
        <v>3983</v>
      </c>
      <c r="AJ1976" s="294">
        <v>97.6</v>
      </c>
      <c r="AK1976" s="294">
        <v>240</v>
      </c>
      <c r="AL1976" s="294">
        <v>0.93220000000000003</v>
      </c>
      <c r="AM1976" s="294">
        <v>19988</v>
      </c>
      <c r="AO1976" s="294" t="s">
        <v>3983</v>
      </c>
      <c r="AP1976" s="294">
        <v>43.2</v>
      </c>
      <c r="AQ1976" s="294">
        <v>240</v>
      </c>
      <c r="AR1976" s="294">
        <v>0.97019999999999995</v>
      </c>
      <c r="AS1976" s="294">
        <v>16146</v>
      </c>
      <c r="AU1976" s="294" t="s">
        <v>3983</v>
      </c>
      <c r="AV1976" s="294">
        <v>37.6</v>
      </c>
      <c r="AW1976" s="294">
        <v>240</v>
      </c>
      <c r="AX1976" s="294">
        <v>0.9768</v>
      </c>
      <c r="AY1976" s="294">
        <v>13679</v>
      </c>
      <c r="BA1976" s="294" t="s">
        <v>3983</v>
      </c>
      <c r="BB1976" s="294">
        <v>39.200000000000003</v>
      </c>
      <c r="BC1976" s="294">
        <v>240</v>
      </c>
      <c r="BD1976" s="294">
        <v>0.98050000000000004</v>
      </c>
      <c r="BE1976" s="294">
        <v>13268</v>
      </c>
      <c r="BG1976" s="294" t="s">
        <v>3983</v>
      </c>
      <c r="BH1976" s="294">
        <v>36.799999999999997</v>
      </c>
      <c r="BI1976" s="294">
        <v>240</v>
      </c>
      <c r="BJ1976" s="294">
        <v>0.98509999999999998</v>
      </c>
      <c r="BK1976" s="294">
        <v>12865</v>
      </c>
      <c r="BM1976" s="294" t="s">
        <v>3983</v>
      </c>
      <c r="BN1976" s="294">
        <v>44</v>
      </c>
      <c r="BO1976" s="294">
        <v>240</v>
      </c>
      <c r="BP1976" s="294">
        <v>0.97370000000000001</v>
      </c>
      <c r="BQ1976" s="294">
        <v>10577</v>
      </c>
      <c r="BS1976" s="294" t="s">
        <v>3983</v>
      </c>
      <c r="BT1976" s="294">
        <v>42.08</v>
      </c>
      <c r="BU1976" s="294">
        <v>240</v>
      </c>
      <c r="BV1976" s="294">
        <v>0.99819999999999998</v>
      </c>
      <c r="BW1976" s="294">
        <v>15800</v>
      </c>
      <c r="BY1976" s="294" t="s">
        <v>3983</v>
      </c>
    </row>
    <row r="1977" spans="1:77">
      <c r="A1977" s="301">
        <v>2011</v>
      </c>
      <c r="B1977" s="302" t="s">
        <v>4027</v>
      </c>
      <c r="C1977" s="301" t="s">
        <v>5921</v>
      </c>
      <c r="D1977" s="302" t="s">
        <v>4139</v>
      </c>
      <c r="E1977" s="303">
        <v>155.56</v>
      </c>
      <c r="F1977" s="294">
        <v>117.2</v>
      </c>
      <c r="G1977" s="294">
        <v>124.44799999999999</v>
      </c>
      <c r="H1977" s="294">
        <v>0.86160000000000003</v>
      </c>
      <c r="I1977" s="294">
        <v>5723</v>
      </c>
      <c r="K1977" s="294">
        <v>7.8700000000000006E-2</v>
      </c>
      <c r="L1977" s="294">
        <v>149.19999999999999</v>
      </c>
      <c r="M1977" s="294">
        <v>149.19999999999999</v>
      </c>
      <c r="N1977" s="294">
        <v>0.65010000000000001</v>
      </c>
      <c r="O1977" s="294">
        <v>5594</v>
      </c>
      <c r="Q1977" s="294">
        <v>7.7499999999999999E-2</v>
      </c>
      <c r="R1977" s="294">
        <v>154.4</v>
      </c>
      <c r="S1977" s="294">
        <v>154.4</v>
      </c>
      <c r="T1977" s="294">
        <v>0.56789999999999996</v>
      </c>
      <c r="U1977" s="294">
        <v>5769</v>
      </c>
      <c r="W1977" s="294">
        <v>9.1399999999999995E-2</v>
      </c>
      <c r="X1977" s="294">
        <v>133.6</v>
      </c>
      <c r="Y1977" s="294">
        <v>133.6</v>
      </c>
      <c r="Z1977" s="294">
        <v>0.67579999999999996</v>
      </c>
      <c r="AA1977" s="294">
        <v>2922</v>
      </c>
      <c r="AC1977" s="294">
        <v>4.3499999999999997E-2</v>
      </c>
      <c r="AD1977" s="294">
        <v>8.4</v>
      </c>
      <c r="AE1977" s="294">
        <v>124.44799999999999</v>
      </c>
      <c r="AF1977" s="294">
        <v>0.53620000000000001</v>
      </c>
      <c r="AG1977" s="294">
        <v>1247</v>
      </c>
      <c r="AI1977" s="294">
        <v>0.37219999999999998</v>
      </c>
      <c r="AJ1977" s="294">
        <v>57.6</v>
      </c>
      <c r="AK1977" s="294">
        <v>124.44799999999999</v>
      </c>
      <c r="AL1977" s="294">
        <v>0.73350000000000004</v>
      </c>
      <c r="AM1977" s="294">
        <v>3123</v>
      </c>
      <c r="AO1977" s="294">
        <v>0.1027</v>
      </c>
      <c r="AP1977" s="294">
        <v>73.2</v>
      </c>
      <c r="AQ1977" s="294">
        <v>124.44799999999999</v>
      </c>
      <c r="AR1977" s="294">
        <v>0.83419999999999994</v>
      </c>
      <c r="AS1977" s="294">
        <v>5680</v>
      </c>
      <c r="AU1977" s="294">
        <v>0.125</v>
      </c>
      <c r="AV1977" s="294">
        <v>149.19999999999999</v>
      </c>
      <c r="AW1977" s="294">
        <v>149.19999999999999</v>
      </c>
      <c r="AX1977" s="294">
        <v>0.86360000000000003</v>
      </c>
      <c r="AY1977" s="294">
        <v>6152</v>
      </c>
      <c r="BA1977" s="294">
        <v>6.6299999999999998E-2</v>
      </c>
      <c r="BB1977" s="294">
        <v>144.4</v>
      </c>
      <c r="BC1977" s="294">
        <v>144.4</v>
      </c>
      <c r="BD1977" s="294">
        <v>0.93149999999999999</v>
      </c>
      <c r="BE1977" s="294">
        <v>9024</v>
      </c>
      <c r="BG1977" s="294">
        <v>9.0200000000000002E-2</v>
      </c>
      <c r="BH1977" s="294">
        <v>115.2</v>
      </c>
      <c r="BI1977" s="294">
        <v>124.44799999999999</v>
      </c>
      <c r="BJ1977" s="294">
        <v>0.98870000000000002</v>
      </c>
      <c r="BK1977" s="294">
        <v>3214</v>
      </c>
      <c r="BM1977" s="294">
        <v>3.7900000000000003E-2</v>
      </c>
      <c r="BN1977" s="294">
        <v>111.6</v>
      </c>
      <c r="BO1977" s="294">
        <v>124.44799999999999</v>
      </c>
      <c r="BP1977" s="294">
        <v>0.99060000000000004</v>
      </c>
      <c r="BQ1977" s="294">
        <v>7233</v>
      </c>
      <c r="BS1977" s="294">
        <v>9.74E-2</v>
      </c>
      <c r="BT1977" s="294">
        <v>112.24</v>
      </c>
      <c r="BU1977" s="294">
        <v>124.44799999999999</v>
      </c>
      <c r="BV1977" s="294">
        <v>0.91839999999999999</v>
      </c>
      <c r="BW1977" s="294">
        <v>8420</v>
      </c>
      <c r="BY1977" s="294">
        <v>0.10979999999999999</v>
      </c>
    </row>
    <row r="1978" spans="1:77">
      <c r="A1978" s="301">
        <v>2012</v>
      </c>
      <c r="B1978" s="302" t="s">
        <v>4027</v>
      </c>
      <c r="C1978" s="301" t="s">
        <v>5922</v>
      </c>
      <c r="D1978" s="302" t="s">
        <v>4139</v>
      </c>
      <c r="E1978" s="303">
        <v>211.1</v>
      </c>
      <c r="F1978" s="294">
        <v>103.6</v>
      </c>
      <c r="G1978" s="294">
        <v>168.88</v>
      </c>
      <c r="H1978" s="294">
        <v>0.92110000000000003</v>
      </c>
      <c r="I1978" s="294">
        <v>15392</v>
      </c>
      <c r="K1978" s="294">
        <v>0.224</v>
      </c>
      <c r="L1978" s="294">
        <v>116.4</v>
      </c>
      <c r="M1978" s="294">
        <v>168.88</v>
      </c>
      <c r="N1978" s="294">
        <v>0.9042</v>
      </c>
      <c r="O1978" s="294">
        <v>12828</v>
      </c>
      <c r="Q1978" s="294">
        <v>0.1638</v>
      </c>
      <c r="R1978" s="294">
        <v>80</v>
      </c>
      <c r="S1978" s="294">
        <v>168.88</v>
      </c>
      <c r="T1978" s="294">
        <v>0.89859999999999995</v>
      </c>
      <c r="U1978" s="294">
        <v>15864</v>
      </c>
      <c r="W1978" s="294">
        <v>0.30649999999999999</v>
      </c>
      <c r="X1978" s="294">
        <v>102.8</v>
      </c>
      <c r="Y1978" s="294">
        <v>168.88</v>
      </c>
      <c r="Z1978" s="294">
        <v>0.90969999999999995</v>
      </c>
      <c r="AA1978" s="294">
        <v>6568</v>
      </c>
      <c r="AC1978" s="294">
        <v>9.4399999999999998E-2</v>
      </c>
      <c r="AD1978" s="294">
        <v>5.2</v>
      </c>
      <c r="AE1978" s="294">
        <v>168.88</v>
      </c>
      <c r="AF1978" s="294">
        <v>0.85719999999999996</v>
      </c>
      <c r="AG1978" s="294">
        <v>1392</v>
      </c>
      <c r="AI1978" s="294">
        <v>0.41980000000000001</v>
      </c>
      <c r="AJ1978" s="294">
        <v>103.2</v>
      </c>
      <c r="AK1978" s="294">
        <v>168.88</v>
      </c>
      <c r="AL1978" s="294">
        <v>0.9304</v>
      </c>
      <c r="AM1978" s="294">
        <v>6572</v>
      </c>
      <c r="AO1978" s="294">
        <v>9.5100000000000004E-2</v>
      </c>
      <c r="AP1978" s="294">
        <v>88</v>
      </c>
      <c r="AQ1978" s="294">
        <v>168.88</v>
      </c>
      <c r="AR1978" s="294">
        <v>0.84889999999999999</v>
      </c>
      <c r="AS1978" s="294">
        <v>10492</v>
      </c>
      <c r="AU1978" s="294">
        <v>0.1888</v>
      </c>
      <c r="AV1978" s="294">
        <v>102.8</v>
      </c>
      <c r="AW1978" s="294">
        <v>168.88</v>
      </c>
      <c r="AX1978" s="294">
        <v>0.88100000000000001</v>
      </c>
      <c r="AY1978" s="294">
        <v>9000</v>
      </c>
      <c r="BA1978" s="294">
        <v>0.13800000000000001</v>
      </c>
      <c r="BB1978" s="294">
        <v>112</v>
      </c>
      <c r="BC1978" s="294">
        <v>168.88</v>
      </c>
      <c r="BD1978" s="294">
        <v>0.90049999999999997</v>
      </c>
      <c r="BE1978" s="294">
        <v>14072</v>
      </c>
      <c r="BG1978" s="294">
        <v>0.1875</v>
      </c>
      <c r="BH1978" s="294">
        <v>112</v>
      </c>
      <c r="BI1978" s="294">
        <v>168.88</v>
      </c>
      <c r="BJ1978" s="294">
        <v>0.90669999999999995</v>
      </c>
      <c r="BK1978" s="294">
        <v>13788</v>
      </c>
      <c r="BM1978" s="294">
        <v>0.1825</v>
      </c>
      <c r="BN1978" s="294">
        <v>113.2</v>
      </c>
      <c r="BO1978" s="294">
        <v>168.88</v>
      </c>
      <c r="BP1978" s="294">
        <v>0.90610000000000002</v>
      </c>
      <c r="BQ1978" s="294">
        <v>12536</v>
      </c>
      <c r="BS1978" s="294">
        <v>0.18190000000000001</v>
      </c>
      <c r="BT1978" s="294">
        <v>4.4000000000000004</v>
      </c>
      <c r="BU1978" s="294">
        <v>168.88</v>
      </c>
      <c r="BV1978" s="294">
        <v>0.89629999999999999</v>
      </c>
      <c r="BW1978" s="294">
        <v>14768</v>
      </c>
      <c r="BX1978" s="294" t="e">
        <f>BW1978-#REF!</f>
        <v>#REF!</v>
      </c>
      <c r="BY1978" s="294">
        <v>5.0330000000000004</v>
      </c>
    </row>
    <row r="1979" spans="1:77">
      <c r="A1979" s="301">
        <v>2013</v>
      </c>
      <c r="B1979" s="302" t="s">
        <v>4027</v>
      </c>
      <c r="C1979" s="301" t="s">
        <v>5923</v>
      </c>
      <c r="D1979" s="302" t="s">
        <v>4139</v>
      </c>
      <c r="E1979" s="303">
        <v>428</v>
      </c>
      <c r="F1979" s="294">
        <v>270</v>
      </c>
      <c r="G1979" s="294">
        <v>342.4</v>
      </c>
      <c r="H1979" s="294">
        <v>0.9839</v>
      </c>
      <c r="I1979" s="294">
        <v>36600</v>
      </c>
      <c r="K1979" s="294">
        <v>0.19139999999999999</v>
      </c>
      <c r="L1979" s="294">
        <v>312</v>
      </c>
      <c r="M1979" s="294">
        <v>342.4</v>
      </c>
      <c r="N1979" s="294">
        <v>0.98509999999999998</v>
      </c>
      <c r="O1979" s="294">
        <v>39600</v>
      </c>
      <c r="Q1979" s="294">
        <v>0.17319999999999999</v>
      </c>
      <c r="R1979" s="294">
        <v>294</v>
      </c>
      <c r="S1979" s="294">
        <v>342.4</v>
      </c>
      <c r="T1979" s="294">
        <v>0.99060000000000004</v>
      </c>
      <c r="U1979" s="294">
        <v>63000</v>
      </c>
      <c r="W1979" s="294">
        <v>0.30049999999999999</v>
      </c>
      <c r="X1979" s="294">
        <v>294</v>
      </c>
      <c r="Y1979" s="294">
        <v>342.4</v>
      </c>
      <c r="Z1979" s="294">
        <v>0.9335</v>
      </c>
      <c r="AA1979" s="294">
        <v>35286</v>
      </c>
      <c r="AC1979" s="294">
        <v>0.17280000000000001</v>
      </c>
      <c r="AD1979" s="294">
        <v>90</v>
      </c>
      <c r="AE1979" s="294">
        <v>342.4</v>
      </c>
      <c r="AF1979" s="294">
        <v>0.97719999999999996</v>
      </c>
      <c r="AG1979" s="294">
        <v>47568</v>
      </c>
      <c r="AH1979" s="294" t="e">
        <f>AG1979-#REF!</f>
        <v>#REF!</v>
      </c>
      <c r="AI1979" s="294">
        <v>0.72699999999999998</v>
      </c>
      <c r="AJ1979" s="294">
        <v>288</v>
      </c>
      <c r="AK1979" s="294">
        <v>342.4</v>
      </c>
      <c r="AL1979" s="294">
        <v>0.98709999999999998</v>
      </c>
      <c r="AM1979" s="294">
        <v>43746</v>
      </c>
      <c r="AO1979" s="294">
        <v>0.2137</v>
      </c>
      <c r="AP1979" s="294">
        <v>288</v>
      </c>
      <c r="AQ1979" s="294">
        <v>342.4</v>
      </c>
      <c r="AR1979" s="294">
        <v>0.93979999999999997</v>
      </c>
      <c r="AS1979" s="294">
        <v>46800</v>
      </c>
      <c r="AU1979" s="294">
        <v>0.2324</v>
      </c>
      <c r="AV1979" s="294">
        <v>90</v>
      </c>
      <c r="AW1979" s="294">
        <v>342.4</v>
      </c>
      <c r="AX1979" s="294">
        <v>0.90569999999999995</v>
      </c>
      <c r="AY1979" s="294">
        <v>28800</v>
      </c>
      <c r="BA1979" s="294">
        <v>0.49070000000000003</v>
      </c>
      <c r="BB1979" s="294">
        <v>300</v>
      </c>
      <c r="BC1979" s="294">
        <v>342.4</v>
      </c>
      <c r="BD1979" s="294">
        <v>0.92599999999999993</v>
      </c>
      <c r="BE1979" s="294">
        <v>30000</v>
      </c>
      <c r="BG1979" s="294">
        <v>0.1452</v>
      </c>
      <c r="BH1979" s="294">
        <v>282</v>
      </c>
      <c r="BI1979" s="294">
        <v>342.4</v>
      </c>
      <c r="BJ1979" s="294">
        <v>0.91310000000000002</v>
      </c>
      <c r="BK1979" s="294">
        <v>25200</v>
      </c>
      <c r="BM1979" s="294">
        <v>0.13150000000000001</v>
      </c>
      <c r="BN1979" s="294">
        <v>294</v>
      </c>
      <c r="BO1979" s="294">
        <v>342.4</v>
      </c>
      <c r="BP1979" s="294">
        <v>0.94589999999999996</v>
      </c>
      <c r="BQ1979" s="294">
        <v>38466</v>
      </c>
      <c r="BS1979" s="294">
        <v>0.20580000000000001</v>
      </c>
      <c r="BT1979" s="294">
        <v>294</v>
      </c>
      <c r="BU1979" s="294">
        <v>342.4</v>
      </c>
      <c r="BV1979" s="294">
        <v>0.94920000000000004</v>
      </c>
      <c r="BW1979" s="294">
        <v>48534</v>
      </c>
      <c r="BY1979" s="294">
        <v>0.23380000000000001</v>
      </c>
    </row>
    <row r="1980" spans="1:77">
      <c r="A1980" s="301">
        <v>2014</v>
      </c>
      <c r="B1980" s="302" t="s">
        <v>4027</v>
      </c>
      <c r="C1980" s="301" t="s">
        <v>5924</v>
      </c>
      <c r="D1980" s="302" t="s">
        <v>4065</v>
      </c>
      <c r="E1980" s="303">
        <v>230</v>
      </c>
      <c r="F1980" s="294">
        <v>65.7</v>
      </c>
      <c r="G1980" s="294">
        <v>184</v>
      </c>
      <c r="H1980" s="294">
        <v>0.94409999999999994</v>
      </c>
      <c r="I1980" s="294">
        <v>22440</v>
      </c>
      <c r="K1980" s="294">
        <v>0.50249999999999995</v>
      </c>
      <c r="L1980" s="294">
        <v>69</v>
      </c>
      <c r="M1980" s="294">
        <v>184</v>
      </c>
      <c r="N1980" s="294">
        <v>0.94509999999999994</v>
      </c>
      <c r="O1980" s="294">
        <v>21624</v>
      </c>
      <c r="Q1980" s="294">
        <v>0.44569999999999999</v>
      </c>
      <c r="R1980" s="294">
        <v>0</v>
      </c>
      <c r="S1980" s="294">
        <v>184</v>
      </c>
      <c r="T1980" s="294">
        <v>0.94850000000000001</v>
      </c>
      <c r="U1980" s="294">
        <v>21972</v>
      </c>
      <c r="W1980" s="294">
        <v>0.1399</v>
      </c>
      <c r="X1980" s="294">
        <v>61.8</v>
      </c>
      <c r="Y1980" s="294">
        <v>184</v>
      </c>
      <c r="Z1980" s="294">
        <v>0.93440000000000001</v>
      </c>
      <c r="AA1980" s="294">
        <v>21210</v>
      </c>
      <c r="AC1980" s="294">
        <v>0.49370000000000003</v>
      </c>
      <c r="AD1980" s="294">
        <v>71.099999999999994</v>
      </c>
      <c r="AE1980" s="294">
        <v>184</v>
      </c>
      <c r="AF1980" s="294">
        <v>0.94650000000000001</v>
      </c>
      <c r="AG1980" s="294">
        <v>22497</v>
      </c>
      <c r="AI1980" s="294">
        <v>0.44929999999999998</v>
      </c>
      <c r="AJ1980" s="294">
        <v>0</v>
      </c>
      <c r="AK1980" s="294">
        <v>184</v>
      </c>
      <c r="AL1980" s="294">
        <v>0.94920000000000004</v>
      </c>
      <c r="AM1980" s="294">
        <v>25587</v>
      </c>
      <c r="AO1980" s="294">
        <v>0.1628</v>
      </c>
      <c r="AP1980" s="294">
        <v>0</v>
      </c>
      <c r="AQ1980" s="294">
        <v>184</v>
      </c>
      <c r="AR1980" s="294">
        <v>0.93099999999999994</v>
      </c>
      <c r="AS1980" s="294">
        <v>18366</v>
      </c>
      <c r="AU1980" s="294">
        <v>0.1153</v>
      </c>
      <c r="AV1980" s="294">
        <v>57</v>
      </c>
      <c r="AW1980" s="294">
        <v>184</v>
      </c>
      <c r="AX1980" s="294">
        <v>0.93809999999999993</v>
      </c>
      <c r="AY1980" s="294">
        <v>25263</v>
      </c>
      <c r="AZ1980" s="294" t="e">
        <f>AY1980-#REF!</f>
        <v>#REF!</v>
      </c>
      <c r="BA1980" s="294">
        <v>0.65620000000000001</v>
      </c>
      <c r="BB1980" s="294">
        <v>51</v>
      </c>
      <c r="BC1980" s="294">
        <v>184</v>
      </c>
      <c r="BD1980" s="294">
        <v>0.9103</v>
      </c>
      <c r="BE1980" s="294">
        <v>18201</v>
      </c>
      <c r="BG1980" s="294">
        <v>0.52700000000000002</v>
      </c>
      <c r="BH1980" s="294">
        <v>41.7</v>
      </c>
      <c r="BI1980" s="294">
        <v>184</v>
      </c>
      <c r="BJ1980" s="294">
        <v>0.89659999999999995</v>
      </c>
      <c r="BK1980" s="294">
        <v>16839</v>
      </c>
      <c r="BL1980" s="294" t="e">
        <f>BK1980-#REF!</f>
        <v>#REF!</v>
      </c>
      <c r="BM1980" s="294">
        <v>0.60540000000000005</v>
      </c>
      <c r="BN1980" s="294">
        <v>0</v>
      </c>
      <c r="BO1980" s="294">
        <v>184</v>
      </c>
      <c r="BP1980" s="294">
        <v>0.93489999999999995</v>
      </c>
      <c r="BQ1980" s="294">
        <v>20394</v>
      </c>
      <c r="BS1980" s="294">
        <v>0.1411</v>
      </c>
      <c r="BT1980" s="294">
        <v>0</v>
      </c>
      <c r="BU1980" s="294">
        <v>184</v>
      </c>
      <c r="BV1980" s="294">
        <v>0.9385</v>
      </c>
      <c r="BW1980" s="294">
        <v>23289</v>
      </c>
      <c r="BY1980" s="294">
        <v>0.14499999999999999</v>
      </c>
    </row>
    <row r="1981" spans="1:77">
      <c r="A1981" s="301">
        <v>2015</v>
      </c>
      <c r="B1981" s="302" t="s">
        <v>4027</v>
      </c>
      <c r="C1981" s="301" t="s">
        <v>5925</v>
      </c>
      <c r="D1981" s="302" t="s">
        <v>4065</v>
      </c>
      <c r="E1981" s="303">
        <v>122.2</v>
      </c>
      <c r="F1981" s="294">
        <v>50</v>
      </c>
      <c r="G1981" s="294">
        <v>97.76</v>
      </c>
      <c r="H1981" s="294">
        <v>0.87309999999999999</v>
      </c>
      <c r="I1981" s="294">
        <v>16920</v>
      </c>
      <c r="K1981" s="294">
        <v>0.5383</v>
      </c>
      <c r="L1981" s="294">
        <v>38</v>
      </c>
      <c r="M1981" s="294">
        <v>97.76</v>
      </c>
      <c r="N1981" s="294">
        <v>0.92049999999999998</v>
      </c>
      <c r="O1981" s="294">
        <v>15040</v>
      </c>
      <c r="Q1981" s="294">
        <v>0.57799999999999996</v>
      </c>
      <c r="R1981" s="294">
        <v>50</v>
      </c>
      <c r="S1981" s="294">
        <v>97.76</v>
      </c>
      <c r="T1981" s="294">
        <v>0.89539999999999997</v>
      </c>
      <c r="U1981" s="294">
        <v>18360</v>
      </c>
      <c r="W1981" s="294">
        <v>0.5696</v>
      </c>
      <c r="X1981" s="294">
        <v>68</v>
      </c>
      <c r="Y1981" s="294">
        <v>97.76</v>
      </c>
      <c r="Z1981" s="294">
        <v>0.85539999999999994</v>
      </c>
      <c r="AA1981" s="294">
        <v>16212</v>
      </c>
      <c r="AC1981" s="294">
        <v>0.37459999999999999</v>
      </c>
      <c r="AD1981" s="294">
        <v>64</v>
      </c>
      <c r="AE1981" s="294">
        <v>97.76</v>
      </c>
      <c r="AF1981" s="294">
        <v>0.81299999999999994</v>
      </c>
      <c r="AG1981" s="294">
        <v>14568</v>
      </c>
      <c r="AI1981" s="294">
        <v>0.37630000000000002</v>
      </c>
      <c r="AJ1981" s="294">
        <v>66</v>
      </c>
      <c r="AK1981" s="294">
        <v>97.76</v>
      </c>
      <c r="AL1981" s="294">
        <v>0.78820000000000001</v>
      </c>
      <c r="AM1981" s="294">
        <v>14122</v>
      </c>
      <c r="AO1981" s="294">
        <v>0.37709999999999999</v>
      </c>
      <c r="AP1981" s="294">
        <v>46</v>
      </c>
      <c r="AQ1981" s="294">
        <v>97.76</v>
      </c>
      <c r="AR1981" s="294">
        <v>0.81210000000000004</v>
      </c>
      <c r="AS1981" s="294">
        <v>15658</v>
      </c>
      <c r="AU1981" s="294">
        <v>0.56340000000000001</v>
      </c>
      <c r="AV1981" s="294">
        <v>44</v>
      </c>
      <c r="AW1981" s="294">
        <v>97.76</v>
      </c>
      <c r="AX1981" s="294">
        <v>0.77449999999999997</v>
      </c>
      <c r="AY1981" s="294">
        <v>12360</v>
      </c>
      <c r="BA1981" s="294">
        <v>0.50380000000000003</v>
      </c>
      <c r="BB1981" s="294">
        <v>22</v>
      </c>
      <c r="BC1981" s="294">
        <v>97.76</v>
      </c>
      <c r="BD1981" s="294">
        <v>0.7198</v>
      </c>
      <c r="BE1981" s="294">
        <v>9400</v>
      </c>
      <c r="BF1981" s="294" t="e">
        <f>BE1981-#REF!</f>
        <v>#REF!</v>
      </c>
      <c r="BG1981" s="294">
        <v>0.79790000000000005</v>
      </c>
      <c r="BH1981" s="294">
        <v>16</v>
      </c>
      <c r="BI1981" s="294">
        <v>97.76</v>
      </c>
      <c r="BJ1981" s="294">
        <v>0.72519999999999996</v>
      </c>
      <c r="BK1981" s="294">
        <v>7440</v>
      </c>
      <c r="BL1981" s="294" t="e">
        <f>BK1981-#REF!</f>
        <v>#REF!</v>
      </c>
      <c r="BM1981" s="294">
        <v>0.8619</v>
      </c>
      <c r="BN1981" s="294">
        <v>42</v>
      </c>
      <c r="BO1981" s="294">
        <v>97.76</v>
      </c>
      <c r="BP1981" s="294">
        <v>0.9073</v>
      </c>
      <c r="BQ1981" s="294">
        <v>11940</v>
      </c>
      <c r="BS1981" s="294">
        <v>0.46629999999999999</v>
      </c>
      <c r="BT1981" s="294">
        <v>62</v>
      </c>
      <c r="BU1981" s="294">
        <v>97.76</v>
      </c>
      <c r="BV1981" s="294">
        <v>0.8992</v>
      </c>
      <c r="BW1981" s="294">
        <v>14506</v>
      </c>
      <c r="BY1981" s="294">
        <v>0.1807</v>
      </c>
    </row>
    <row r="1982" spans="1:77">
      <c r="A1982" s="301">
        <v>2016</v>
      </c>
      <c r="B1982" s="302" t="s">
        <v>4027</v>
      </c>
      <c r="C1982" s="301" t="s">
        <v>5926</v>
      </c>
      <c r="D1982" s="302" t="s">
        <v>4065</v>
      </c>
      <c r="E1982" s="303">
        <v>122.2</v>
      </c>
      <c r="F1982" s="294">
        <v>57.33</v>
      </c>
      <c r="G1982" s="294">
        <v>97.76</v>
      </c>
      <c r="H1982" s="294">
        <v>0.97689999999999999</v>
      </c>
      <c r="I1982" s="294">
        <v>21213</v>
      </c>
      <c r="K1982" s="294">
        <v>0.53779999999999994</v>
      </c>
      <c r="L1982" s="294">
        <v>52.85</v>
      </c>
      <c r="M1982" s="294">
        <v>97.76</v>
      </c>
      <c r="N1982" s="294">
        <v>0.97299999999999998</v>
      </c>
      <c r="O1982" s="294">
        <v>18361</v>
      </c>
      <c r="Q1982" s="294">
        <v>0.49159999999999998</v>
      </c>
      <c r="R1982" s="294">
        <v>0</v>
      </c>
      <c r="S1982" s="294">
        <v>97.76</v>
      </c>
      <c r="T1982" s="294">
        <v>0.97189999999999999</v>
      </c>
      <c r="U1982" s="294">
        <v>22637</v>
      </c>
      <c r="W1982" s="294">
        <v>0.26469999999999999</v>
      </c>
      <c r="X1982" s="294">
        <v>59.01</v>
      </c>
      <c r="Y1982" s="294">
        <v>97.76</v>
      </c>
      <c r="Z1982" s="294">
        <v>0.9768</v>
      </c>
      <c r="AA1982" s="294">
        <v>22541</v>
      </c>
      <c r="AC1982" s="294">
        <v>0.53700000000000003</v>
      </c>
      <c r="AD1982" s="294">
        <v>54.77</v>
      </c>
      <c r="AE1982" s="294">
        <v>97.76</v>
      </c>
      <c r="AF1982" s="294">
        <v>0.97499999999999998</v>
      </c>
      <c r="AG1982" s="294">
        <v>16473</v>
      </c>
      <c r="AI1982" s="294">
        <v>0.42430000000000001</v>
      </c>
      <c r="AJ1982" s="294">
        <v>59.25</v>
      </c>
      <c r="AK1982" s="294">
        <v>97.76</v>
      </c>
      <c r="AL1982" s="294">
        <v>0.97499999999999998</v>
      </c>
      <c r="AM1982" s="294">
        <v>26337</v>
      </c>
      <c r="AN1982" s="294" t="e">
        <f>AM1982-#REF!</f>
        <v>#REF!</v>
      </c>
      <c r="AO1982" s="294">
        <v>0.64690000000000003</v>
      </c>
      <c r="AP1982" s="294">
        <v>0</v>
      </c>
      <c r="AQ1982" s="294">
        <v>97.76</v>
      </c>
      <c r="AR1982" s="294">
        <v>0.96850000000000003</v>
      </c>
      <c r="AS1982" s="294">
        <v>13129</v>
      </c>
      <c r="AU1982" s="294">
        <v>0.14910000000000001</v>
      </c>
      <c r="AV1982" s="294">
        <v>34.049999999999997</v>
      </c>
      <c r="AW1982" s="294">
        <v>97.76</v>
      </c>
      <c r="AX1982" s="294">
        <v>0.96589999999999998</v>
      </c>
      <c r="AY1982" s="294">
        <v>20953</v>
      </c>
      <c r="AZ1982" s="294" t="e">
        <f>AY1982-#REF!</f>
        <v>#REF!</v>
      </c>
      <c r="BA1982" s="294">
        <v>0.91859999999999997</v>
      </c>
      <c r="BB1982" s="294">
        <v>26.05</v>
      </c>
      <c r="BC1982" s="294">
        <v>97.76</v>
      </c>
      <c r="BD1982" s="294">
        <v>0.96740000000000004</v>
      </c>
      <c r="BE1982" s="294">
        <v>13896</v>
      </c>
      <c r="BF1982" s="294" t="e">
        <f>BE1982-#REF!</f>
        <v>#REF!</v>
      </c>
      <c r="BG1982" s="294">
        <v>0.77849999999999997</v>
      </c>
      <c r="BH1982" s="294">
        <v>31.25</v>
      </c>
      <c r="BI1982" s="294">
        <v>97.76</v>
      </c>
      <c r="BJ1982" s="294">
        <v>0.9667</v>
      </c>
      <c r="BK1982" s="294">
        <v>10650</v>
      </c>
      <c r="BM1982" s="294">
        <v>0.49359999999999998</v>
      </c>
      <c r="BN1982" s="294">
        <v>57.73</v>
      </c>
      <c r="BO1982" s="294">
        <v>97.76</v>
      </c>
      <c r="BP1982" s="294">
        <v>0.94130000000000003</v>
      </c>
      <c r="BQ1982" s="294">
        <v>13916</v>
      </c>
      <c r="BS1982" s="294">
        <v>0.75519999999999998</v>
      </c>
      <c r="BT1982" s="294">
        <v>57.81</v>
      </c>
      <c r="BU1982" s="294">
        <v>97.76</v>
      </c>
      <c r="BV1982" s="294">
        <v>0.94989999999999997</v>
      </c>
      <c r="BW1982" s="294">
        <v>23180</v>
      </c>
      <c r="BY1982" s="294">
        <v>0.14499999999999999</v>
      </c>
    </row>
    <row r="1983" spans="1:77">
      <c r="A1983" s="301">
        <v>2017</v>
      </c>
      <c r="B1983" s="302" t="s">
        <v>4027</v>
      </c>
      <c r="C1983" s="301" t="s">
        <v>5927</v>
      </c>
      <c r="D1983" s="302" t="s">
        <v>4065</v>
      </c>
      <c r="E1983" s="303">
        <v>122.2</v>
      </c>
      <c r="F1983" s="294">
        <v>139.52000000000001</v>
      </c>
      <c r="G1983" s="294">
        <v>139.52000000000001</v>
      </c>
      <c r="H1983" s="294">
        <v>0.99039999999999995</v>
      </c>
      <c r="I1983" s="294">
        <v>63676</v>
      </c>
      <c r="J1983" s="294" t="e">
        <f>I1983-#REF!</f>
        <v>#REF!</v>
      </c>
      <c r="K1983" s="294">
        <v>0.64</v>
      </c>
      <c r="L1983" s="294">
        <v>112.8</v>
      </c>
      <c r="M1983" s="294">
        <v>112.8</v>
      </c>
      <c r="N1983" s="294">
        <v>0.98899999999999999</v>
      </c>
      <c r="O1983" s="294">
        <v>48828</v>
      </c>
      <c r="Q1983" s="294">
        <v>0.58830000000000005</v>
      </c>
      <c r="R1983" s="294">
        <v>116.4</v>
      </c>
      <c r="S1983" s="294">
        <v>116.4</v>
      </c>
      <c r="T1983" s="294">
        <v>0.98880000000000001</v>
      </c>
      <c r="U1983" s="294">
        <v>56028</v>
      </c>
      <c r="V1983" s="294" t="e">
        <f>U1983-#REF!</f>
        <v>#REF!</v>
      </c>
      <c r="W1983" s="294">
        <v>0.67610000000000003</v>
      </c>
      <c r="X1983" s="294">
        <v>143.84</v>
      </c>
      <c r="Y1983" s="294">
        <v>143.84</v>
      </c>
      <c r="Z1983" s="294">
        <v>0.9879</v>
      </c>
      <c r="AA1983" s="294">
        <v>64012</v>
      </c>
      <c r="AB1983" s="294" t="e">
        <f>AA1983-#REF!</f>
        <v>#REF!</v>
      </c>
      <c r="AC1983" s="294">
        <v>0.60550000000000004</v>
      </c>
      <c r="AD1983" s="294">
        <v>146.47999999999999</v>
      </c>
      <c r="AE1983" s="294">
        <v>146.47999999999999</v>
      </c>
      <c r="AF1983" s="294">
        <v>0.98399999999999999</v>
      </c>
      <c r="AG1983" s="294">
        <v>55118</v>
      </c>
      <c r="AI1983" s="294">
        <v>0.51400000000000001</v>
      </c>
      <c r="AJ1983" s="294">
        <v>135.04</v>
      </c>
      <c r="AK1983" s="294">
        <v>135.04</v>
      </c>
      <c r="AL1983" s="294">
        <v>0.98570000000000002</v>
      </c>
      <c r="AM1983" s="294">
        <v>58608</v>
      </c>
      <c r="AN1983" s="294" t="e">
        <f>AM1983-#REF!</f>
        <v>#REF!</v>
      </c>
      <c r="AO1983" s="294">
        <v>0.61150000000000004</v>
      </c>
      <c r="AP1983" s="294">
        <v>130.80000000000001</v>
      </c>
      <c r="AQ1983" s="294">
        <v>130.80000000000001</v>
      </c>
      <c r="AR1983" s="294">
        <v>0.98499999999999999</v>
      </c>
      <c r="AS1983" s="294">
        <v>53018</v>
      </c>
      <c r="AU1983" s="294">
        <v>0.55320000000000003</v>
      </c>
      <c r="AV1983" s="294">
        <v>122.32</v>
      </c>
      <c r="AW1983" s="294">
        <v>122.32</v>
      </c>
      <c r="AX1983" s="294">
        <v>0.98519999999999996</v>
      </c>
      <c r="AY1983" s="294">
        <v>56152</v>
      </c>
      <c r="AZ1983" s="294" t="e">
        <f>AY1983-#REF!</f>
        <v>#REF!</v>
      </c>
      <c r="BA1983" s="294">
        <v>0.6472</v>
      </c>
      <c r="BB1983" s="294">
        <v>115.76</v>
      </c>
      <c r="BC1983" s="294">
        <v>115.76</v>
      </c>
      <c r="BD1983" s="294">
        <v>0.98280000000000001</v>
      </c>
      <c r="BE1983" s="294">
        <v>41466</v>
      </c>
      <c r="BG1983" s="294">
        <v>0.4899</v>
      </c>
      <c r="BH1983" s="294">
        <v>106</v>
      </c>
      <c r="BI1983" s="294">
        <v>106</v>
      </c>
      <c r="BJ1983" s="294">
        <v>0.98450000000000004</v>
      </c>
      <c r="BK1983" s="294">
        <v>50358</v>
      </c>
      <c r="BL1983" s="294" t="e">
        <f>BK1983-#REF!</f>
        <v>#REF!</v>
      </c>
      <c r="BM1983" s="294">
        <v>0.64859999999999995</v>
      </c>
      <c r="BN1983" s="294">
        <v>134</v>
      </c>
      <c r="BO1983" s="294">
        <v>134</v>
      </c>
      <c r="BP1983" s="294">
        <v>0.98880000000000001</v>
      </c>
      <c r="BQ1983" s="294">
        <v>53122</v>
      </c>
      <c r="BS1983" s="294">
        <v>0.59660000000000002</v>
      </c>
      <c r="BT1983" s="294">
        <v>226</v>
      </c>
      <c r="BU1983" s="294">
        <v>128</v>
      </c>
      <c r="BV1983" s="294">
        <v>0.99039999999999995</v>
      </c>
      <c r="BW1983" s="294">
        <v>80120</v>
      </c>
      <c r="BY1983" s="294">
        <v>0.48110000000000003</v>
      </c>
    </row>
    <row r="1984" spans="1:77">
      <c r="A1984" s="301">
        <v>2018</v>
      </c>
      <c r="B1984" s="302" t="s">
        <v>4027</v>
      </c>
      <c r="C1984" s="301" t="s">
        <v>5928</v>
      </c>
      <c r="D1984" s="302" t="s">
        <v>4065</v>
      </c>
      <c r="E1984" s="303">
        <v>666.67</v>
      </c>
      <c r="F1984" s="294">
        <v>71.400000000000006</v>
      </c>
      <c r="G1984" s="294">
        <v>71</v>
      </c>
      <c r="H1984" s="294">
        <v>0.97889999999999999</v>
      </c>
      <c r="I1984" s="294">
        <v>22686</v>
      </c>
      <c r="K1984" s="294">
        <v>0.32190000000000002</v>
      </c>
      <c r="L1984" s="294">
        <v>73.8</v>
      </c>
      <c r="M1984" s="294">
        <v>74</v>
      </c>
      <c r="N1984" s="294">
        <v>0.98360000000000003</v>
      </c>
      <c r="O1984" s="294">
        <v>24961</v>
      </c>
      <c r="Q1984" s="294">
        <v>0.34110000000000001</v>
      </c>
      <c r="R1984" s="294">
        <v>84.6</v>
      </c>
      <c r="S1984" s="294">
        <v>85</v>
      </c>
      <c r="T1984" s="294">
        <v>0.98470000000000002</v>
      </c>
      <c r="U1984" s="294">
        <v>25365</v>
      </c>
      <c r="W1984" s="294">
        <v>0.35780000000000001</v>
      </c>
      <c r="X1984" s="294">
        <v>80.400000000000006</v>
      </c>
      <c r="Y1984" s="294">
        <v>85</v>
      </c>
      <c r="Z1984" s="294">
        <v>0.99399999999999999</v>
      </c>
      <c r="AA1984" s="294">
        <v>20675</v>
      </c>
      <c r="AC1984" s="294">
        <v>0.50019999999999998</v>
      </c>
      <c r="AD1984" s="294">
        <v>100.8</v>
      </c>
      <c r="AE1984" s="294">
        <v>101</v>
      </c>
      <c r="AF1984" s="294">
        <v>0.99929999999999997</v>
      </c>
      <c r="AG1984" s="294">
        <v>38405</v>
      </c>
      <c r="AI1984" s="294">
        <v>0.51249999999999996</v>
      </c>
      <c r="AJ1984" s="294">
        <v>104.4</v>
      </c>
      <c r="AK1984" s="294">
        <v>104</v>
      </c>
      <c r="AL1984" s="294">
        <v>0.99929999999999997</v>
      </c>
      <c r="AM1984" s="294">
        <v>39830</v>
      </c>
      <c r="AO1984" s="294">
        <v>0.53029999999999999</v>
      </c>
      <c r="AP1984" s="294">
        <v>108</v>
      </c>
      <c r="AQ1984" s="294">
        <v>108</v>
      </c>
      <c r="AR1984" s="294">
        <v>0.99929999999999997</v>
      </c>
      <c r="AS1984" s="294">
        <v>36385</v>
      </c>
      <c r="AU1984" s="294">
        <v>0.45319999999999999</v>
      </c>
      <c r="AV1984" s="294">
        <v>115.2</v>
      </c>
      <c r="AW1984" s="294">
        <v>115</v>
      </c>
      <c r="AX1984" s="294">
        <v>0.99929999999999997</v>
      </c>
      <c r="AY1984" s="294">
        <v>32968</v>
      </c>
      <c r="BA1984" s="294">
        <v>0.39779999999999999</v>
      </c>
      <c r="BB1984" s="294">
        <v>82.8</v>
      </c>
      <c r="BC1984" s="294">
        <v>533.33600000000001</v>
      </c>
      <c r="BD1984" s="294">
        <v>0.99909999999999999</v>
      </c>
      <c r="BE1984" s="294">
        <v>29489</v>
      </c>
      <c r="BG1984" s="294">
        <v>0.47910000000000003</v>
      </c>
      <c r="BH1984" s="294">
        <v>69.84</v>
      </c>
      <c r="BI1984" s="294">
        <v>533.33600000000001</v>
      </c>
      <c r="BJ1984" s="294">
        <v>0.99919999999999998</v>
      </c>
      <c r="BK1984" s="294">
        <v>26018</v>
      </c>
      <c r="BM1984" s="294">
        <v>0.50119999999999998</v>
      </c>
      <c r="BN1984" s="294">
        <v>83.88</v>
      </c>
      <c r="BO1984" s="294">
        <v>533.33600000000001</v>
      </c>
      <c r="BP1984" s="294">
        <v>0.99929999999999997</v>
      </c>
      <c r="BQ1984" s="294">
        <v>27765</v>
      </c>
      <c r="BS1984" s="294">
        <v>0.4929</v>
      </c>
      <c r="BT1984" s="294">
        <v>115.2</v>
      </c>
      <c r="BU1984" s="294">
        <v>533.33600000000001</v>
      </c>
      <c r="BV1984" s="294">
        <v>0.99919999999999998</v>
      </c>
      <c r="BW1984" s="294">
        <v>42641</v>
      </c>
      <c r="BY1984" s="294">
        <v>0.49790000000000001</v>
      </c>
    </row>
    <row r="1985" spans="1:77">
      <c r="A1985" s="301">
        <v>2019</v>
      </c>
      <c r="B1985" s="302" t="s">
        <v>4027</v>
      </c>
      <c r="C1985" s="301" t="s">
        <v>5929</v>
      </c>
      <c r="D1985" s="302" t="s">
        <v>4051</v>
      </c>
      <c r="E1985" s="303">
        <v>444.4</v>
      </c>
      <c r="F1985" s="294">
        <v>152.4</v>
      </c>
      <c r="G1985" s="294">
        <v>355.52</v>
      </c>
      <c r="H1985" s="294">
        <v>0.99070000000000003</v>
      </c>
      <c r="I1985" s="294">
        <v>80142</v>
      </c>
      <c r="J1985" s="294" t="e">
        <f>I1985-#REF!</f>
        <v>#REF!</v>
      </c>
      <c r="K1985" s="294">
        <v>0.73729999999999996</v>
      </c>
      <c r="L1985" s="294">
        <v>156</v>
      </c>
      <c r="M1985" s="294">
        <v>355.52</v>
      </c>
      <c r="N1985" s="294">
        <v>0.98760000000000003</v>
      </c>
      <c r="O1985" s="294">
        <v>75246</v>
      </c>
      <c r="Q1985" s="294">
        <v>0.65649999999999997</v>
      </c>
      <c r="R1985" s="294">
        <v>153.6</v>
      </c>
      <c r="S1985" s="294">
        <v>355.52</v>
      </c>
      <c r="T1985" s="294">
        <v>0.98529999999999995</v>
      </c>
      <c r="U1985" s="294">
        <v>67746</v>
      </c>
      <c r="V1985" s="294" t="e">
        <f>U1985-#REF!</f>
        <v>#REF!</v>
      </c>
      <c r="W1985" s="294">
        <v>0.62170000000000003</v>
      </c>
      <c r="X1985" s="294">
        <v>150</v>
      </c>
      <c r="Y1985" s="294">
        <v>355.52</v>
      </c>
      <c r="Z1985" s="294">
        <v>0.98949999999999994</v>
      </c>
      <c r="AA1985" s="294">
        <v>68898</v>
      </c>
      <c r="AB1985" s="294" t="e">
        <f>AA1985-#REF!</f>
        <v>#REF!</v>
      </c>
      <c r="AC1985" s="294">
        <v>0.62390000000000001</v>
      </c>
      <c r="AD1985" s="294">
        <v>144</v>
      </c>
      <c r="AE1985" s="294">
        <v>355.52</v>
      </c>
      <c r="AF1985" s="294">
        <v>0.9859</v>
      </c>
      <c r="AG1985" s="294">
        <v>72774</v>
      </c>
      <c r="AH1985" s="294" t="e">
        <f>AG1985-#REF!</f>
        <v>#REF!</v>
      </c>
      <c r="AI1985" s="294">
        <v>0.68899999999999995</v>
      </c>
      <c r="AJ1985" s="294">
        <v>165.6</v>
      </c>
      <c r="AK1985" s="294">
        <v>355.52</v>
      </c>
      <c r="AL1985" s="294">
        <v>0.99009999999999998</v>
      </c>
      <c r="AM1985" s="294">
        <v>71868</v>
      </c>
      <c r="AN1985" s="294" t="e">
        <f>AM1985-#REF!</f>
        <v>#REF!</v>
      </c>
      <c r="AO1985" s="294">
        <v>0.60880000000000001</v>
      </c>
      <c r="AP1985" s="294">
        <v>189.6</v>
      </c>
      <c r="AQ1985" s="294">
        <v>355.52</v>
      </c>
      <c r="AR1985" s="294">
        <v>0.99370000000000003</v>
      </c>
      <c r="AS1985" s="294">
        <v>74766</v>
      </c>
      <c r="AU1985" s="294">
        <v>0.53339999999999999</v>
      </c>
      <c r="AV1985" s="294">
        <v>154.80000000000001</v>
      </c>
      <c r="AW1985" s="294">
        <v>355.52</v>
      </c>
      <c r="AX1985" s="294">
        <v>0.98939999999999995</v>
      </c>
      <c r="AY1985" s="294">
        <v>58572</v>
      </c>
      <c r="BA1985" s="294">
        <v>0.53120000000000001</v>
      </c>
      <c r="BB1985" s="294">
        <v>122.4</v>
      </c>
      <c r="BC1985" s="294">
        <v>355.52</v>
      </c>
      <c r="BD1985" s="294">
        <v>0.95979999999999999</v>
      </c>
      <c r="BE1985" s="294">
        <v>47742</v>
      </c>
      <c r="BG1985" s="294">
        <v>0.54630000000000001</v>
      </c>
      <c r="BH1985" s="294">
        <v>130.80000000000001</v>
      </c>
      <c r="BI1985" s="294">
        <v>355.52</v>
      </c>
      <c r="BJ1985" s="294">
        <v>0.96679999999999999</v>
      </c>
      <c r="BK1985" s="294">
        <v>52818</v>
      </c>
      <c r="BM1985" s="294">
        <v>0.56140000000000001</v>
      </c>
      <c r="BN1985" s="294">
        <v>213.6</v>
      </c>
      <c r="BO1985" s="294">
        <v>355.52</v>
      </c>
      <c r="BP1985" s="294">
        <v>0.98849999999999993</v>
      </c>
      <c r="BQ1985" s="294">
        <v>72234</v>
      </c>
      <c r="BS1985" s="294">
        <v>0.5091</v>
      </c>
      <c r="BT1985" s="294">
        <v>242.4</v>
      </c>
      <c r="BU1985" s="294">
        <v>355.52</v>
      </c>
      <c r="BV1985" s="294">
        <v>0.99509999999999998</v>
      </c>
      <c r="BW1985" s="294">
        <v>101562</v>
      </c>
      <c r="BY1985" s="294">
        <v>0.56589999999999996</v>
      </c>
    </row>
    <row r="1986" spans="1:77">
      <c r="A1986" s="301">
        <v>2020</v>
      </c>
      <c r="B1986" s="302" t="s">
        <v>4027</v>
      </c>
      <c r="C1986" s="301" t="s">
        <v>5930</v>
      </c>
      <c r="D1986" s="302" t="s">
        <v>4652</v>
      </c>
      <c r="E1986" s="303">
        <v>222.2</v>
      </c>
      <c r="F1986" s="294">
        <v>167.2</v>
      </c>
      <c r="G1986" s="294">
        <v>177.76</v>
      </c>
      <c r="H1986" s="294">
        <v>0.96619999999999995</v>
      </c>
      <c r="I1986" s="294">
        <v>73156</v>
      </c>
      <c r="K1986" s="294" t="s">
        <v>3983</v>
      </c>
      <c r="L1986" s="294">
        <v>164</v>
      </c>
      <c r="M1986" s="294">
        <v>177.76</v>
      </c>
      <c r="N1986" s="294">
        <v>0.96460000000000001</v>
      </c>
      <c r="O1986" s="294">
        <v>69496</v>
      </c>
      <c r="Q1986" s="294" t="s">
        <v>3983</v>
      </c>
      <c r="R1986" s="294">
        <v>148</v>
      </c>
      <c r="S1986" s="294">
        <v>177.76</v>
      </c>
      <c r="T1986" s="294">
        <v>0.95979999999999999</v>
      </c>
      <c r="U1986" s="294">
        <v>58716</v>
      </c>
      <c r="W1986" s="294" t="s">
        <v>3983</v>
      </c>
      <c r="X1986" s="294">
        <v>111.2</v>
      </c>
      <c r="Y1986" s="294">
        <v>177.76</v>
      </c>
      <c r="Z1986" s="294">
        <v>0.95940000000000003</v>
      </c>
      <c r="AA1986" s="294">
        <v>50536</v>
      </c>
      <c r="AC1986" s="294" t="s">
        <v>3983</v>
      </c>
      <c r="AD1986" s="294">
        <v>139.19999999999999</v>
      </c>
      <c r="AE1986" s="294">
        <v>177.76</v>
      </c>
      <c r="AF1986" s="294">
        <v>0.9667</v>
      </c>
      <c r="AG1986" s="294">
        <v>60108</v>
      </c>
      <c r="AI1986" s="294" t="s">
        <v>3983</v>
      </c>
      <c r="AJ1986" s="294">
        <v>140</v>
      </c>
      <c r="AK1986" s="294">
        <v>177.76</v>
      </c>
      <c r="AL1986" s="294">
        <v>0.96599999999999997</v>
      </c>
      <c r="AM1986" s="294">
        <v>58684</v>
      </c>
      <c r="AO1986" s="294" t="s">
        <v>3983</v>
      </c>
      <c r="AP1986" s="294">
        <v>136</v>
      </c>
      <c r="AQ1986" s="294">
        <v>177.76</v>
      </c>
      <c r="AR1986" s="294">
        <v>0.95940000000000003</v>
      </c>
      <c r="AS1986" s="294">
        <v>57728</v>
      </c>
      <c r="AU1986" s="294" t="s">
        <v>3983</v>
      </c>
      <c r="AV1986" s="294">
        <v>54.4</v>
      </c>
      <c r="AW1986" s="294">
        <v>177.76</v>
      </c>
      <c r="AX1986" s="294">
        <v>0.98</v>
      </c>
      <c r="AY1986" s="294">
        <v>32328</v>
      </c>
      <c r="BA1986" s="294" t="s">
        <v>3983</v>
      </c>
      <c r="BB1986" s="294">
        <v>52</v>
      </c>
      <c r="BC1986" s="294">
        <v>177.76</v>
      </c>
      <c r="BD1986" s="294">
        <v>0.89139999999999997</v>
      </c>
      <c r="BE1986" s="294">
        <v>32300</v>
      </c>
      <c r="BG1986" s="294" t="s">
        <v>3983</v>
      </c>
      <c r="BH1986" s="294">
        <v>52</v>
      </c>
      <c r="BI1986" s="294">
        <v>177.76</v>
      </c>
      <c r="BJ1986" s="294">
        <v>0.87690000000000001</v>
      </c>
      <c r="BK1986" s="294">
        <v>41648</v>
      </c>
      <c r="BM1986" s="294" t="s">
        <v>3983</v>
      </c>
      <c r="BN1986" s="294">
        <v>52</v>
      </c>
      <c r="BO1986" s="294">
        <v>177.76</v>
      </c>
      <c r="BP1986" s="294">
        <v>0.91759999999999997</v>
      </c>
      <c r="BQ1986" s="294">
        <v>45864</v>
      </c>
      <c r="BS1986" s="294" t="s">
        <v>3983</v>
      </c>
      <c r="BT1986" s="294">
        <v>115.52</v>
      </c>
      <c r="BU1986" s="294">
        <v>177.76</v>
      </c>
      <c r="BV1986" s="294">
        <v>0.97950000000000004</v>
      </c>
      <c r="BW1986" s="294">
        <v>36304</v>
      </c>
      <c r="BY1986" s="294" t="s">
        <v>3983</v>
      </c>
    </row>
    <row r="1987" spans="1:77">
      <c r="A1987" s="301">
        <v>2021</v>
      </c>
      <c r="B1987" s="302" t="s">
        <v>4027</v>
      </c>
      <c r="C1987" s="301" t="s">
        <v>5931</v>
      </c>
      <c r="D1987" s="302" t="s">
        <v>4139</v>
      </c>
      <c r="E1987" s="303">
        <v>134.4</v>
      </c>
      <c r="F1987" s="294">
        <v>78.959999999999994</v>
      </c>
      <c r="G1987" s="294">
        <v>107.52</v>
      </c>
      <c r="H1987" s="294">
        <v>0.71940000000000004</v>
      </c>
      <c r="I1987" s="294">
        <v>13608</v>
      </c>
      <c r="K1987" s="294">
        <v>0.33279999999999998</v>
      </c>
      <c r="L1987" s="294">
        <v>72</v>
      </c>
      <c r="M1987" s="294">
        <v>107.52</v>
      </c>
      <c r="N1987" s="294">
        <v>0.76149999999999995</v>
      </c>
      <c r="O1987" s="294">
        <v>11214</v>
      </c>
      <c r="Q1987" s="294">
        <v>0.27489999999999998</v>
      </c>
      <c r="R1987" s="294">
        <v>70.56</v>
      </c>
      <c r="S1987" s="294">
        <v>107.52</v>
      </c>
      <c r="T1987" s="294">
        <v>0.76139999999999997</v>
      </c>
      <c r="U1987" s="294">
        <v>12699</v>
      </c>
      <c r="W1987" s="294">
        <v>0.32829999999999998</v>
      </c>
      <c r="X1987" s="294">
        <v>78.239999999999995</v>
      </c>
      <c r="Y1987" s="294">
        <v>107.52</v>
      </c>
      <c r="Z1987" s="294">
        <v>0.74760000000000004</v>
      </c>
      <c r="AA1987" s="294">
        <v>10449</v>
      </c>
      <c r="AC1987" s="294">
        <v>0.24010000000000001</v>
      </c>
      <c r="AD1987" s="294">
        <v>75.48</v>
      </c>
      <c r="AE1987" s="294">
        <v>107.52</v>
      </c>
      <c r="AF1987" s="294">
        <v>0.74739999999999995</v>
      </c>
      <c r="AG1987" s="294">
        <v>13398</v>
      </c>
      <c r="AI1987" s="294">
        <v>0.31919999999999998</v>
      </c>
      <c r="AJ1987" s="294">
        <v>92.16</v>
      </c>
      <c r="AK1987" s="294">
        <v>107.52</v>
      </c>
      <c r="AL1987" s="294">
        <v>0.73060000000000003</v>
      </c>
      <c r="AM1987" s="294">
        <v>14616</v>
      </c>
      <c r="AO1987" s="294">
        <v>0.30149999999999999</v>
      </c>
      <c r="AP1987" s="294">
        <v>79.56</v>
      </c>
      <c r="AQ1987" s="294">
        <v>107.52</v>
      </c>
      <c r="AR1987" s="294">
        <v>0.71399999999999997</v>
      </c>
      <c r="AS1987" s="294">
        <v>13749</v>
      </c>
      <c r="AU1987" s="294">
        <v>0.32529999999999998</v>
      </c>
      <c r="AV1987" s="294">
        <v>82.44</v>
      </c>
      <c r="AW1987" s="294">
        <v>107.52</v>
      </c>
      <c r="AX1987" s="294">
        <v>0.72760000000000002</v>
      </c>
      <c r="AY1987" s="294">
        <v>13836</v>
      </c>
      <c r="BA1987" s="294">
        <v>0.32040000000000002</v>
      </c>
      <c r="BB1987" s="294">
        <v>79.92</v>
      </c>
      <c r="BC1987" s="294">
        <v>107.52</v>
      </c>
      <c r="BD1987" s="294">
        <v>0.73639999999999994</v>
      </c>
      <c r="BE1987" s="294">
        <v>14007</v>
      </c>
      <c r="BG1987" s="294">
        <v>0.31990000000000002</v>
      </c>
      <c r="BH1987" s="294">
        <v>79.319999999999993</v>
      </c>
      <c r="BI1987" s="294">
        <v>107.52</v>
      </c>
      <c r="BJ1987" s="294">
        <v>0.73919999999999997</v>
      </c>
      <c r="BK1987" s="294">
        <v>13500</v>
      </c>
      <c r="BM1987" s="294">
        <v>0.3095</v>
      </c>
      <c r="BN1987" s="294">
        <v>74.28</v>
      </c>
      <c r="BO1987" s="294">
        <v>107.52</v>
      </c>
      <c r="BP1987" s="294">
        <v>0.7823</v>
      </c>
      <c r="BQ1987" s="294">
        <v>12321</v>
      </c>
      <c r="BS1987" s="294">
        <v>0.3155</v>
      </c>
      <c r="BT1987" s="294">
        <v>79.8</v>
      </c>
      <c r="BU1987" s="294">
        <v>107.52</v>
      </c>
      <c r="BV1987" s="294">
        <v>0.76190000000000002</v>
      </c>
      <c r="BW1987" s="294">
        <v>12549</v>
      </c>
      <c r="BY1987" s="294">
        <v>0.27739999999999998</v>
      </c>
    </row>
    <row r="1988" spans="1:77">
      <c r="A1988" s="301">
        <v>2022</v>
      </c>
      <c r="B1988" s="302" t="s">
        <v>4027</v>
      </c>
      <c r="C1988" s="301" t="s">
        <v>5932</v>
      </c>
      <c r="D1988" s="302" t="s">
        <v>4139</v>
      </c>
      <c r="E1988" s="303">
        <v>133.30000000000001</v>
      </c>
      <c r="F1988" s="294">
        <v>137.6</v>
      </c>
      <c r="G1988" s="294">
        <v>137.6</v>
      </c>
      <c r="H1988" s="294">
        <v>0.90479999999999994</v>
      </c>
      <c r="I1988" s="294">
        <v>28832</v>
      </c>
      <c r="K1988" s="294">
        <v>0.3216</v>
      </c>
      <c r="L1988" s="294">
        <v>143.6</v>
      </c>
      <c r="M1988" s="294">
        <v>143.6</v>
      </c>
      <c r="N1988" s="294">
        <v>0.90469999999999995</v>
      </c>
      <c r="O1988" s="294">
        <v>29475</v>
      </c>
      <c r="Q1988" s="294">
        <v>0.30499999999999999</v>
      </c>
      <c r="R1988" s="294">
        <v>147.19999999999999</v>
      </c>
      <c r="S1988" s="294">
        <v>147.19999999999999</v>
      </c>
      <c r="T1988" s="294">
        <v>0.90110000000000001</v>
      </c>
      <c r="U1988" s="294">
        <v>29157</v>
      </c>
      <c r="W1988" s="294">
        <v>0.30530000000000002</v>
      </c>
      <c r="X1988" s="294">
        <v>155.19999999999999</v>
      </c>
      <c r="Y1988" s="294">
        <v>155.19999999999999</v>
      </c>
      <c r="Z1988" s="294">
        <v>0.89219999999999999</v>
      </c>
      <c r="AA1988" s="294">
        <v>28550</v>
      </c>
      <c r="AC1988" s="294">
        <v>0.2772</v>
      </c>
      <c r="AD1988" s="294">
        <v>134</v>
      </c>
      <c r="AE1988" s="294">
        <v>134</v>
      </c>
      <c r="AF1988" s="294">
        <v>0.87959999999999994</v>
      </c>
      <c r="AG1988" s="294">
        <v>23772</v>
      </c>
      <c r="AI1988" s="294">
        <v>0.27110000000000001</v>
      </c>
      <c r="AJ1988" s="294">
        <v>136</v>
      </c>
      <c r="AK1988" s="294">
        <v>136</v>
      </c>
      <c r="AL1988" s="294">
        <v>0.90200000000000002</v>
      </c>
      <c r="AM1988" s="294">
        <v>24112</v>
      </c>
      <c r="AO1988" s="294">
        <v>0.27300000000000002</v>
      </c>
      <c r="AP1988" s="294">
        <v>133.6</v>
      </c>
      <c r="AQ1988" s="294">
        <v>133.6</v>
      </c>
      <c r="AR1988" s="294">
        <v>0.9103</v>
      </c>
      <c r="AS1988" s="294">
        <v>24005</v>
      </c>
      <c r="AU1988" s="294">
        <v>0.26529999999999998</v>
      </c>
      <c r="AV1988" s="294">
        <v>146</v>
      </c>
      <c r="AW1988" s="294">
        <v>146</v>
      </c>
      <c r="AX1988" s="294">
        <v>0.90529999999999999</v>
      </c>
      <c r="AY1988" s="294">
        <v>28094</v>
      </c>
      <c r="BA1988" s="294">
        <v>0.29520000000000002</v>
      </c>
      <c r="BB1988" s="294">
        <v>149.6</v>
      </c>
      <c r="BC1988" s="294">
        <v>149.6</v>
      </c>
      <c r="BD1988" s="294">
        <v>0.90539999999999998</v>
      </c>
      <c r="BE1988" s="294">
        <v>30617</v>
      </c>
      <c r="BG1988" s="294">
        <v>0.30380000000000001</v>
      </c>
      <c r="BH1988" s="294">
        <v>138.4</v>
      </c>
      <c r="BI1988" s="294">
        <v>138.4</v>
      </c>
      <c r="BJ1988" s="294">
        <v>0.91169999999999995</v>
      </c>
      <c r="BK1988" s="294">
        <v>27485</v>
      </c>
      <c r="BM1988" s="294">
        <v>0.2928</v>
      </c>
      <c r="BN1988" s="294">
        <v>141.19999999999999</v>
      </c>
      <c r="BO1988" s="294">
        <v>141.19999999999999</v>
      </c>
      <c r="BP1988" s="294">
        <v>0.91810000000000003</v>
      </c>
      <c r="BQ1988" s="294">
        <v>29402</v>
      </c>
      <c r="BS1988" s="294">
        <v>0.33750000000000002</v>
      </c>
      <c r="BT1988" s="294">
        <v>143.6</v>
      </c>
      <c r="BU1988" s="294">
        <v>143.6</v>
      </c>
      <c r="BV1988" s="294">
        <v>0.9073</v>
      </c>
      <c r="BW1988" s="294">
        <v>33542</v>
      </c>
      <c r="BY1988" s="294">
        <v>0.34599999999999997</v>
      </c>
    </row>
    <row r="1989" spans="1:77">
      <c r="A1989" s="301">
        <v>2023</v>
      </c>
      <c r="B1989" s="302" t="s">
        <v>4027</v>
      </c>
      <c r="C1989" s="301" t="s">
        <v>5933</v>
      </c>
      <c r="D1989" s="302" t="s">
        <v>4139</v>
      </c>
      <c r="E1989" s="303">
        <v>1966.3</v>
      </c>
      <c r="F1989" s="294">
        <v>600.29999999999995</v>
      </c>
      <c r="G1989" s="294">
        <v>1066.6400000000001</v>
      </c>
      <c r="H1989" s="294">
        <v>0.99490000000000001</v>
      </c>
      <c r="I1989" s="294">
        <v>310770</v>
      </c>
      <c r="J1989" s="294" t="e">
        <f>I1989-#REF!</f>
        <v>#REF!</v>
      </c>
      <c r="K1989" s="294">
        <v>0.7228</v>
      </c>
      <c r="L1989" s="294">
        <v>558</v>
      </c>
      <c r="M1989" s="294">
        <v>1066.6400000000001</v>
      </c>
      <c r="N1989" s="294">
        <v>0.99470000000000003</v>
      </c>
      <c r="O1989" s="294">
        <v>299250</v>
      </c>
      <c r="Q1989" s="294">
        <v>0.72470000000000001</v>
      </c>
      <c r="R1989" s="294">
        <v>567</v>
      </c>
      <c r="S1989" s="294">
        <v>1066.6400000000001</v>
      </c>
      <c r="T1989" s="294">
        <v>0.99729999999999996</v>
      </c>
      <c r="U1989" s="294">
        <v>296820</v>
      </c>
      <c r="V1989" s="294" t="e">
        <f>U1989-#REF!</f>
        <v>#REF!</v>
      </c>
      <c r="W1989" s="294">
        <v>0.72909999999999997</v>
      </c>
      <c r="X1989" s="294">
        <v>532.79999999999995</v>
      </c>
      <c r="Y1989" s="294">
        <v>1066.6400000000001</v>
      </c>
      <c r="Z1989" s="294">
        <v>0.99649999999999994</v>
      </c>
      <c r="AA1989" s="294">
        <v>279540</v>
      </c>
      <c r="AB1989" s="294" t="e">
        <f>AA1989-#REF!</f>
        <v>#REF!</v>
      </c>
      <c r="AC1989" s="294">
        <v>0.7077</v>
      </c>
      <c r="AD1989" s="294">
        <v>562.5</v>
      </c>
      <c r="AE1989" s="294">
        <v>1066.6400000000001</v>
      </c>
      <c r="AF1989" s="294">
        <v>0.99729999999999996</v>
      </c>
      <c r="AG1989" s="294">
        <v>298260</v>
      </c>
      <c r="AH1989" s="294" t="e">
        <f>AG1989-#REF!</f>
        <v>#REF!</v>
      </c>
      <c r="AI1989" s="294">
        <v>0.71460000000000001</v>
      </c>
      <c r="AJ1989" s="294">
        <v>567</v>
      </c>
      <c r="AK1989" s="294">
        <v>1066.6400000000001</v>
      </c>
      <c r="AL1989" s="294">
        <v>0.99690000000000001</v>
      </c>
      <c r="AM1989" s="294">
        <v>312120</v>
      </c>
      <c r="AN1989" s="294" t="e">
        <f>AM1989-#REF!</f>
        <v>#REF!</v>
      </c>
      <c r="AO1989" s="294">
        <v>0.76700000000000002</v>
      </c>
      <c r="AP1989" s="294">
        <v>540.9</v>
      </c>
      <c r="AQ1989" s="294">
        <v>1066.6400000000001</v>
      </c>
      <c r="AR1989" s="294">
        <v>0.996</v>
      </c>
      <c r="AS1989" s="294">
        <v>262890</v>
      </c>
      <c r="AT1989" s="294" t="e">
        <f>AS1989-#REF!</f>
        <v>#REF!</v>
      </c>
      <c r="AU1989" s="294">
        <v>0.65590000000000004</v>
      </c>
      <c r="AV1989" s="294">
        <v>641.70000000000005</v>
      </c>
      <c r="AW1989" s="294">
        <v>1066.6400000000001</v>
      </c>
      <c r="AX1989" s="294">
        <v>0.996</v>
      </c>
      <c r="AY1989" s="294">
        <v>285570</v>
      </c>
      <c r="AZ1989" s="294" t="e">
        <f>AY1989-#REF!</f>
        <v>#REF!</v>
      </c>
      <c r="BA1989" s="294">
        <v>0.62060000000000004</v>
      </c>
      <c r="BB1989" s="294">
        <v>747</v>
      </c>
      <c r="BC1989" s="294">
        <v>1066.6400000000001</v>
      </c>
      <c r="BD1989" s="294">
        <v>0.99319999999999997</v>
      </c>
      <c r="BE1989" s="294">
        <v>312390</v>
      </c>
      <c r="BG1989" s="294">
        <v>0.56599999999999995</v>
      </c>
      <c r="BH1989" s="294">
        <v>820.8</v>
      </c>
      <c r="BI1989" s="294">
        <v>1573.04</v>
      </c>
      <c r="BJ1989" s="294">
        <v>0.99560000000000004</v>
      </c>
      <c r="BK1989" s="294">
        <v>291912</v>
      </c>
      <c r="BM1989" s="294">
        <v>0.51329999999999998</v>
      </c>
      <c r="BN1989" s="294">
        <v>891.84</v>
      </c>
      <c r="BO1989" s="294">
        <v>1573.04</v>
      </c>
      <c r="BP1989" s="294">
        <v>0.99390000000000001</v>
      </c>
      <c r="BQ1989" s="294">
        <v>301140</v>
      </c>
      <c r="BS1989" s="294">
        <v>0.50560000000000005</v>
      </c>
      <c r="BT1989" s="294">
        <v>1064.6400000000001</v>
      </c>
      <c r="BU1989" s="294">
        <v>1573.04</v>
      </c>
      <c r="BV1989" s="294">
        <v>0.98629999999999995</v>
      </c>
      <c r="BW1989" s="294">
        <v>467748</v>
      </c>
      <c r="BY1989" s="294">
        <v>0.1497</v>
      </c>
    </row>
    <row r="1990" spans="1:77">
      <c r="A1990" s="301">
        <v>2024</v>
      </c>
      <c r="B1990" s="302" t="s">
        <v>4027</v>
      </c>
      <c r="C1990" s="301" t="s">
        <v>5934</v>
      </c>
      <c r="D1990" s="302" t="s">
        <v>4065</v>
      </c>
      <c r="E1990" s="303">
        <v>155.6</v>
      </c>
      <c r="F1990" s="294">
        <v>18</v>
      </c>
      <c r="G1990" s="294">
        <v>124.48</v>
      </c>
      <c r="H1990" s="294">
        <v>1.0643</v>
      </c>
      <c r="I1990" s="294">
        <v>27820</v>
      </c>
      <c r="J1990" s="294" t="e">
        <f>I1990-#REF!</f>
        <v>#REF!</v>
      </c>
      <c r="K1990" s="294">
        <v>2.0169999999999999</v>
      </c>
      <c r="L1990" s="294">
        <v>18</v>
      </c>
      <c r="M1990" s="294">
        <v>124.48</v>
      </c>
      <c r="N1990" s="294">
        <v>1.0453999999999999</v>
      </c>
      <c r="O1990" s="294">
        <v>22100</v>
      </c>
      <c r="Q1990" s="294">
        <v>1.5787</v>
      </c>
      <c r="R1990" s="294">
        <v>16</v>
      </c>
      <c r="S1990" s="294">
        <v>124.48</v>
      </c>
      <c r="T1990" s="294">
        <v>1.0203</v>
      </c>
      <c r="U1990" s="294">
        <v>21820</v>
      </c>
      <c r="V1990" s="294" t="e">
        <f>U1990-#REF!</f>
        <v>#REF!</v>
      </c>
      <c r="W1990" s="294">
        <v>1.8564000000000001</v>
      </c>
      <c r="X1990" s="294">
        <v>5.8</v>
      </c>
      <c r="Y1990" s="294">
        <v>124.48</v>
      </c>
      <c r="Z1990" s="294">
        <v>0.98839999999999995</v>
      </c>
      <c r="AA1990" s="294">
        <v>35140</v>
      </c>
      <c r="AB1990" s="294" t="e">
        <f>AA1990-#REF!</f>
        <v>#REF!</v>
      </c>
      <c r="AC1990" s="294">
        <v>8.2392000000000003</v>
      </c>
      <c r="AD1990" s="294">
        <v>10</v>
      </c>
      <c r="AE1990" s="294">
        <v>124.48</v>
      </c>
      <c r="AF1990" s="294">
        <v>0.96919999999999995</v>
      </c>
      <c r="AG1990" s="294">
        <v>27540</v>
      </c>
      <c r="AH1990" s="294" t="e">
        <f>AG1990-#REF!</f>
        <v>#REF!</v>
      </c>
      <c r="AI1990" s="294">
        <v>3.8193999999999999</v>
      </c>
      <c r="AJ1990" s="294">
        <v>16</v>
      </c>
      <c r="AK1990" s="294">
        <v>124.48</v>
      </c>
      <c r="AL1990" s="294">
        <v>0.98750000000000004</v>
      </c>
      <c r="AM1990" s="294">
        <v>30580</v>
      </c>
      <c r="AN1990" s="294" t="e">
        <f>AM1990-#REF!</f>
        <v>#REF!</v>
      </c>
      <c r="AO1990" s="294">
        <v>2.6882000000000001</v>
      </c>
      <c r="AP1990" s="294">
        <v>34</v>
      </c>
      <c r="AQ1990" s="294">
        <v>124.48</v>
      </c>
      <c r="AR1990" s="294">
        <v>0.97160000000000002</v>
      </c>
      <c r="AS1990" s="294">
        <v>18300</v>
      </c>
      <c r="AT1990" s="294" t="e">
        <f>AS1990-#REF!</f>
        <v>#REF!</v>
      </c>
      <c r="AU1990" s="294">
        <v>0.74460000000000004</v>
      </c>
      <c r="AV1990" s="294">
        <v>14</v>
      </c>
      <c r="AW1990" s="294">
        <v>124.48</v>
      </c>
      <c r="AX1990" s="294">
        <v>0.97770000000000001</v>
      </c>
      <c r="AY1990" s="294">
        <v>22220</v>
      </c>
      <c r="AZ1990" s="294" t="e">
        <f>AY1990-#REF!</f>
        <v>#REF!</v>
      </c>
      <c r="BA1990" s="294">
        <v>2.2547999999999999</v>
      </c>
      <c r="BB1990" s="294">
        <v>12</v>
      </c>
      <c r="BC1990" s="294">
        <v>124.48</v>
      </c>
      <c r="BD1990" s="294">
        <v>0.97299999999999998</v>
      </c>
      <c r="BE1990" s="294">
        <v>15780</v>
      </c>
      <c r="BF1990" s="294" t="e">
        <f>BE1990-#REF!</f>
        <v>#REF!</v>
      </c>
      <c r="BG1990" s="294">
        <v>1.8165</v>
      </c>
      <c r="BH1990" s="294">
        <v>30</v>
      </c>
      <c r="BI1990" s="294">
        <v>124.48</v>
      </c>
      <c r="BJ1990" s="294">
        <v>0.99419999999999997</v>
      </c>
      <c r="BK1990" s="294">
        <v>15320</v>
      </c>
      <c r="BL1990" s="294" t="e">
        <f>BK1990-#REF!</f>
        <v>#REF!</v>
      </c>
      <c r="BM1990" s="294">
        <v>0.69040000000000001</v>
      </c>
      <c r="BN1990" s="294">
        <v>8</v>
      </c>
      <c r="BO1990" s="294">
        <v>124.48</v>
      </c>
      <c r="BP1990" s="294">
        <v>0.99080000000000001</v>
      </c>
      <c r="BQ1990" s="294">
        <v>17440</v>
      </c>
      <c r="BR1990" s="294" t="e">
        <f>BQ1990-#REF!</f>
        <v>#REF!</v>
      </c>
      <c r="BS1990" s="294">
        <v>3.2742</v>
      </c>
      <c r="BT1990" s="294">
        <v>8</v>
      </c>
      <c r="BU1990" s="294">
        <v>124.48</v>
      </c>
      <c r="BV1990" s="294">
        <v>0.98170000000000002</v>
      </c>
      <c r="BW1990" s="294">
        <v>24500</v>
      </c>
      <c r="BX1990" s="294" t="e">
        <f>BW1990-#REF!</f>
        <v>#REF!</v>
      </c>
      <c r="BY1990" s="294">
        <v>4.1928999999999998</v>
      </c>
    </row>
    <row r="1991" spans="1:77">
      <c r="A1991" s="301">
        <v>2025</v>
      </c>
      <c r="B1991" s="302" t="s">
        <v>4027</v>
      </c>
      <c r="C1991" s="301" t="s">
        <v>5935</v>
      </c>
      <c r="D1991" s="302" t="s">
        <v>4139</v>
      </c>
      <c r="E1991" s="303">
        <v>122.2</v>
      </c>
      <c r="F1991" s="294" t="s">
        <v>3983</v>
      </c>
      <c r="G1991" s="294" t="s">
        <v>3983</v>
      </c>
      <c r="H1991" s="294" t="s">
        <v>3983</v>
      </c>
      <c r="I1991" s="294" t="s">
        <v>3983</v>
      </c>
      <c r="K1991" s="294" t="s">
        <v>3983</v>
      </c>
      <c r="L1991" s="294" t="s">
        <v>3983</v>
      </c>
      <c r="M1991" s="294" t="s">
        <v>3983</v>
      </c>
      <c r="N1991" s="294" t="s">
        <v>3983</v>
      </c>
      <c r="O1991" s="294" t="s">
        <v>3983</v>
      </c>
      <c r="Q1991" s="294" t="s">
        <v>3983</v>
      </c>
      <c r="R1991" s="294" t="s">
        <v>3983</v>
      </c>
      <c r="S1991" s="294" t="s">
        <v>3983</v>
      </c>
      <c r="T1991" s="294" t="s">
        <v>3983</v>
      </c>
      <c r="U1991" s="294" t="s">
        <v>3983</v>
      </c>
      <c r="W1991" s="294" t="s">
        <v>3983</v>
      </c>
      <c r="X1991" s="294" t="s">
        <v>3983</v>
      </c>
      <c r="Y1991" s="294" t="s">
        <v>3983</v>
      </c>
      <c r="Z1991" s="294" t="s">
        <v>3983</v>
      </c>
      <c r="AA1991" s="294" t="s">
        <v>3983</v>
      </c>
      <c r="AC1991" s="294" t="s">
        <v>3983</v>
      </c>
      <c r="AD1991" s="294" t="s">
        <v>3983</v>
      </c>
      <c r="AE1991" s="294" t="s">
        <v>3983</v>
      </c>
      <c r="AF1991" s="294" t="s">
        <v>3983</v>
      </c>
      <c r="AG1991" s="294" t="s">
        <v>3983</v>
      </c>
      <c r="AI1991" s="294" t="s">
        <v>3983</v>
      </c>
      <c r="AJ1991" s="294" t="s">
        <v>3983</v>
      </c>
      <c r="AK1991" s="294" t="s">
        <v>3983</v>
      </c>
      <c r="AL1991" s="294" t="s">
        <v>3983</v>
      </c>
      <c r="AM1991" s="294" t="s">
        <v>3983</v>
      </c>
      <c r="AO1991" s="294" t="s">
        <v>3983</v>
      </c>
      <c r="AP1991" s="294" t="s">
        <v>3983</v>
      </c>
      <c r="AQ1991" s="294" t="s">
        <v>3983</v>
      </c>
      <c r="AR1991" s="294" t="s">
        <v>3983</v>
      </c>
      <c r="AS1991" s="294" t="s">
        <v>3983</v>
      </c>
      <c r="AU1991" s="294" t="s">
        <v>3983</v>
      </c>
      <c r="AV1991" s="294" t="s">
        <v>3983</v>
      </c>
      <c r="AW1991" s="294" t="s">
        <v>3983</v>
      </c>
      <c r="AX1991" s="294" t="s">
        <v>3983</v>
      </c>
      <c r="AY1991" s="294" t="s">
        <v>3983</v>
      </c>
      <c r="BA1991" s="294" t="s">
        <v>3983</v>
      </c>
      <c r="BB1991" s="294" t="s">
        <v>3983</v>
      </c>
      <c r="BC1991" s="294" t="s">
        <v>3983</v>
      </c>
      <c r="BD1991" s="294" t="s">
        <v>3983</v>
      </c>
      <c r="BE1991" s="294" t="s">
        <v>3983</v>
      </c>
      <c r="BG1991" s="294" t="s">
        <v>3983</v>
      </c>
      <c r="BH1991" s="294" t="s">
        <v>3983</v>
      </c>
      <c r="BI1991" s="294" t="s">
        <v>3983</v>
      </c>
      <c r="BJ1991" s="294" t="s">
        <v>3983</v>
      </c>
      <c r="BK1991" s="294" t="s">
        <v>3983</v>
      </c>
      <c r="BM1991" s="294" t="s">
        <v>3983</v>
      </c>
      <c r="BN1991" s="294" t="s">
        <v>3983</v>
      </c>
      <c r="BO1991" s="294" t="s">
        <v>3983</v>
      </c>
      <c r="BP1991" s="294" t="s">
        <v>3983</v>
      </c>
      <c r="BQ1991" s="294" t="s">
        <v>3983</v>
      </c>
      <c r="BS1991" s="294" t="s">
        <v>3983</v>
      </c>
      <c r="BT1991" s="294" t="s">
        <v>3983</v>
      </c>
      <c r="BU1991" s="294" t="s">
        <v>3983</v>
      </c>
      <c r="BV1991" s="294" t="s">
        <v>3983</v>
      </c>
      <c r="BW1991" s="294" t="s">
        <v>3983</v>
      </c>
      <c r="BY1991" s="294" t="s">
        <v>3983</v>
      </c>
    </row>
    <row r="1992" spans="1:77">
      <c r="A1992" s="301">
        <v>2026</v>
      </c>
      <c r="B1992" s="302" t="s">
        <v>4027</v>
      </c>
      <c r="C1992" s="301" t="s">
        <v>5936</v>
      </c>
      <c r="D1992" s="302" t="s">
        <v>4652</v>
      </c>
      <c r="E1992" s="303">
        <v>166.7</v>
      </c>
      <c r="F1992" s="294">
        <v>37.51</v>
      </c>
      <c r="G1992" s="294">
        <v>133.36000000000001</v>
      </c>
      <c r="H1992" s="294">
        <v>0.85739999999999994</v>
      </c>
      <c r="I1992" s="294">
        <v>6772</v>
      </c>
      <c r="K1992" s="294" t="s">
        <v>3983</v>
      </c>
      <c r="L1992" s="294">
        <v>34.65</v>
      </c>
      <c r="M1992" s="294">
        <v>133.36000000000001</v>
      </c>
      <c r="N1992" s="294">
        <v>0.8579</v>
      </c>
      <c r="O1992" s="294">
        <v>6454</v>
      </c>
      <c r="Q1992" s="294" t="s">
        <v>3983</v>
      </c>
      <c r="R1992" s="294">
        <v>44.23</v>
      </c>
      <c r="S1992" s="294">
        <v>133.36000000000001</v>
      </c>
      <c r="T1992" s="294">
        <v>0.85750000000000004</v>
      </c>
      <c r="U1992" s="294">
        <v>6713</v>
      </c>
      <c r="W1992" s="294" t="s">
        <v>3983</v>
      </c>
      <c r="X1992" s="294">
        <v>32.6</v>
      </c>
      <c r="Y1992" s="294">
        <v>133.36000000000001</v>
      </c>
      <c r="Z1992" s="294">
        <v>0.84940000000000004</v>
      </c>
      <c r="AA1992" s="294">
        <v>6744</v>
      </c>
      <c r="AC1992" s="294" t="s">
        <v>3983</v>
      </c>
      <c r="AD1992" s="294">
        <v>29.78</v>
      </c>
      <c r="AE1992" s="294">
        <v>133.36000000000001</v>
      </c>
      <c r="AF1992" s="294">
        <v>0.91339999999999999</v>
      </c>
      <c r="AG1992" s="294">
        <v>5577</v>
      </c>
      <c r="AI1992" s="294" t="s">
        <v>3983</v>
      </c>
      <c r="AJ1992" s="294">
        <v>31.26</v>
      </c>
      <c r="AK1992" s="294">
        <v>133.36000000000001</v>
      </c>
      <c r="AL1992" s="294">
        <v>0.86239999999999994</v>
      </c>
      <c r="AM1992" s="294">
        <v>5608</v>
      </c>
      <c r="AO1992" s="294" t="s">
        <v>3983</v>
      </c>
      <c r="AP1992" s="294">
        <v>32.32</v>
      </c>
      <c r="AQ1992" s="294">
        <v>133.36000000000001</v>
      </c>
      <c r="AR1992" s="294">
        <v>0.89610000000000001</v>
      </c>
      <c r="AS1992" s="294">
        <v>5174</v>
      </c>
      <c r="AU1992" s="294" t="s">
        <v>3983</v>
      </c>
      <c r="AV1992" s="294">
        <v>26.61</v>
      </c>
      <c r="AW1992" s="294">
        <v>133.36000000000001</v>
      </c>
      <c r="AX1992" s="294">
        <v>0.91200000000000003</v>
      </c>
      <c r="AY1992" s="294">
        <v>4155</v>
      </c>
      <c r="BA1992" s="294" t="s">
        <v>3983</v>
      </c>
      <c r="BB1992" s="294">
        <v>23.61</v>
      </c>
      <c r="BC1992" s="294">
        <v>133.36000000000001</v>
      </c>
      <c r="BD1992" s="294">
        <v>0.90810000000000002</v>
      </c>
      <c r="BE1992" s="294">
        <v>4274</v>
      </c>
      <c r="BG1992" s="294" t="s">
        <v>3983</v>
      </c>
      <c r="BH1992" s="294">
        <v>24.72</v>
      </c>
      <c r="BI1992" s="294">
        <v>133.36000000000001</v>
      </c>
      <c r="BJ1992" s="294">
        <v>0.92059999999999997</v>
      </c>
      <c r="BK1992" s="294">
        <v>4320</v>
      </c>
      <c r="BM1992" s="294" t="s">
        <v>3983</v>
      </c>
      <c r="BN1992" s="294">
        <v>23.76</v>
      </c>
      <c r="BO1992" s="294">
        <v>133.36000000000001</v>
      </c>
      <c r="BP1992" s="294">
        <v>0.92889999999999995</v>
      </c>
      <c r="BQ1992" s="294">
        <v>4623</v>
      </c>
      <c r="BS1992" s="294" t="s">
        <v>3983</v>
      </c>
      <c r="BT1992" s="294">
        <v>23.85</v>
      </c>
      <c r="BU1992" s="294">
        <v>133.36000000000001</v>
      </c>
      <c r="BV1992" s="294">
        <v>0.97970000000000002</v>
      </c>
      <c r="BW1992" s="294">
        <v>5113</v>
      </c>
      <c r="BY1992" s="294" t="s">
        <v>3983</v>
      </c>
    </row>
    <row r="1993" spans="1:77">
      <c r="A1993" s="301">
        <v>2027</v>
      </c>
      <c r="B1993" s="302" t="s">
        <v>4027</v>
      </c>
      <c r="C1993" s="301" t="s">
        <v>5937</v>
      </c>
      <c r="D1993" s="302" t="s">
        <v>4139</v>
      </c>
      <c r="E1993" s="303">
        <v>1000</v>
      </c>
      <c r="F1993" s="294">
        <v>707.76</v>
      </c>
      <c r="G1993" s="294">
        <v>800</v>
      </c>
      <c r="H1993" s="294">
        <v>0.97</v>
      </c>
      <c r="I1993" s="294">
        <v>181980</v>
      </c>
      <c r="K1993" s="294">
        <v>0.36820000000000003</v>
      </c>
      <c r="L1993" s="294">
        <v>691.2</v>
      </c>
      <c r="M1993" s="294">
        <v>800</v>
      </c>
      <c r="N1993" s="294">
        <v>0.97160000000000002</v>
      </c>
      <c r="O1993" s="294">
        <v>272772</v>
      </c>
      <c r="Q1993" s="294">
        <v>0.54600000000000004</v>
      </c>
      <c r="R1993" s="294">
        <v>783</v>
      </c>
      <c r="S1993" s="294">
        <v>800</v>
      </c>
      <c r="T1993" s="294">
        <v>0.9718</v>
      </c>
      <c r="U1993" s="294">
        <v>325530</v>
      </c>
      <c r="W1993" s="294">
        <v>0.59419999999999995</v>
      </c>
      <c r="X1993" s="294">
        <v>718.56</v>
      </c>
      <c r="Y1993" s="294">
        <v>800</v>
      </c>
      <c r="Z1993" s="294">
        <v>0.97260000000000002</v>
      </c>
      <c r="AA1993" s="294">
        <v>316512</v>
      </c>
      <c r="AB1993" s="294" t="e">
        <f>AA1993-#REF!</f>
        <v>#REF!</v>
      </c>
      <c r="AC1993" s="294">
        <v>0.60880000000000001</v>
      </c>
      <c r="AD1993" s="294">
        <v>681.12</v>
      </c>
      <c r="AE1993" s="294">
        <v>800</v>
      </c>
      <c r="AF1993" s="294">
        <v>0.97329999999999994</v>
      </c>
      <c r="AG1993" s="294">
        <v>296118</v>
      </c>
      <c r="AH1993" s="294" t="e">
        <f>AG1993-#REF!</f>
        <v>#REF!</v>
      </c>
      <c r="AI1993" s="294">
        <v>0.60040000000000004</v>
      </c>
      <c r="AJ1993" s="294">
        <v>710.64</v>
      </c>
      <c r="AK1993" s="294">
        <v>800</v>
      </c>
      <c r="AL1993" s="294">
        <v>0.96909999999999996</v>
      </c>
      <c r="AM1993" s="294">
        <v>315450</v>
      </c>
      <c r="AN1993" s="294" t="e">
        <f>AM1993-#REF!</f>
        <v>#REF!</v>
      </c>
      <c r="AO1993" s="294">
        <v>0.63619999999999999</v>
      </c>
      <c r="AP1993" s="294">
        <v>730.08</v>
      </c>
      <c r="AQ1993" s="294">
        <v>800</v>
      </c>
      <c r="AR1993" s="294">
        <v>0.96840000000000004</v>
      </c>
      <c r="AS1993" s="294">
        <v>264096</v>
      </c>
      <c r="AU1993" s="294">
        <v>0.50209999999999999</v>
      </c>
      <c r="AV1993" s="294">
        <v>721.44</v>
      </c>
      <c r="AW1993" s="294">
        <v>800</v>
      </c>
      <c r="AX1993" s="294">
        <v>0.96879999999999999</v>
      </c>
      <c r="AY1993" s="294">
        <v>363798</v>
      </c>
      <c r="AZ1993" s="294" t="e">
        <f>AY1993-#REF!</f>
        <v>#REF!</v>
      </c>
      <c r="BA1993" s="294">
        <v>0.72299999999999998</v>
      </c>
      <c r="BB1993" s="294">
        <v>805.68</v>
      </c>
      <c r="BC1993" s="294">
        <v>800</v>
      </c>
      <c r="BD1993" s="294">
        <v>0.97029999999999994</v>
      </c>
      <c r="BE1993" s="294">
        <v>279558</v>
      </c>
      <c r="BG1993" s="294">
        <v>0.48070000000000002</v>
      </c>
      <c r="BH1993" s="294">
        <v>882</v>
      </c>
      <c r="BI1993" s="294">
        <v>882</v>
      </c>
      <c r="BJ1993" s="294">
        <v>0.96760000000000002</v>
      </c>
      <c r="BK1993" s="294">
        <v>594972</v>
      </c>
      <c r="BL1993" s="294" t="e">
        <f>BK1993-#REF!</f>
        <v>#REF!</v>
      </c>
      <c r="BM1993" s="294">
        <v>0.93710000000000004</v>
      </c>
      <c r="BN1993" s="294">
        <v>803.52</v>
      </c>
      <c r="BO1993" s="294">
        <v>803.52</v>
      </c>
      <c r="BP1993" s="294">
        <v>0.9667</v>
      </c>
      <c r="BQ1993" s="294">
        <v>367128</v>
      </c>
      <c r="BR1993" s="294" t="e">
        <f>BQ1993-#REF!</f>
        <v>#REF!</v>
      </c>
      <c r="BS1993" s="294">
        <v>0.70330000000000004</v>
      </c>
      <c r="BT1993" s="294">
        <v>792.72</v>
      </c>
      <c r="BU1993" s="294">
        <v>800</v>
      </c>
      <c r="BV1993" s="294">
        <v>0.96819999999999995</v>
      </c>
      <c r="BW1993" s="294">
        <v>331992</v>
      </c>
      <c r="BY1993" s="294">
        <v>0.58140000000000003</v>
      </c>
    </row>
    <row r="1994" spans="1:77">
      <c r="A1994" s="301">
        <v>2028</v>
      </c>
      <c r="B1994" s="302" t="s">
        <v>4027</v>
      </c>
      <c r="C1994" s="301" t="s">
        <v>5938</v>
      </c>
      <c r="D1994" s="302" t="s">
        <v>5704</v>
      </c>
      <c r="E1994" s="303">
        <v>4700</v>
      </c>
      <c r="F1994" s="294">
        <v>3420</v>
      </c>
      <c r="G1994" s="294">
        <v>3420</v>
      </c>
      <c r="H1994" s="294">
        <v>0.9849</v>
      </c>
      <c r="I1994" s="294">
        <v>1999800</v>
      </c>
      <c r="J1994" s="294" t="e">
        <f>I1994-#REF!</f>
        <v>#REF!</v>
      </c>
      <c r="K1994" s="294">
        <v>0.8246</v>
      </c>
      <c r="L1994" s="294">
        <v>3060</v>
      </c>
      <c r="M1994" s="294">
        <v>3060</v>
      </c>
      <c r="N1994" s="294">
        <v>0.98629999999999995</v>
      </c>
      <c r="O1994" s="294">
        <v>2137200</v>
      </c>
      <c r="Q1994" s="294">
        <v>0.95189999999999997</v>
      </c>
      <c r="R1994" s="294">
        <v>4320</v>
      </c>
      <c r="S1994" s="294">
        <v>4320</v>
      </c>
      <c r="T1994" s="294">
        <v>0.9899</v>
      </c>
      <c r="U1994" s="294">
        <v>2404800</v>
      </c>
      <c r="V1994" s="294" t="e">
        <f>U1994-#REF!</f>
        <v>#REF!</v>
      </c>
      <c r="W1994" s="294">
        <v>0.78100000000000003</v>
      </c>
      <c r="X1994" s="294">
        <v>4500</v>
      </c>
      <c r="Y1994" s="294">
        <v>4500</v>
      </c>
      <c r="Z1994" s="294">
        <v>0.98870000000000002</v>
      </c>
      <c r="AA1994" s="294">
        <v>2681400</v>
      </c>
      <c r="AB1994" s="294" t="e">
        <f>AA1994-#REF!</f>
        <v>#REF!</v>
      </c>
      <c r="AC1994" s="294">
        <v>0.95550000000000002</v>
      </c>
      <c r="AD1994" s="294">
        <v>4578</v>
      </c>
      <c r="AE1994" s="294">
        <v>4581</v>
      </c>
      <c r="AF1994" s="294">
        <v>0.99199999999999999</v>
      </c>
      <c r="AG1994" s="294">
        <v>3098400</v>
      </c>
      <c r="AH1994" s="294" t="e">
        <f>AG1994-#REF!</f>
        <v>#REF!</v>
      </c>
      <c r="AI1994" s="294">
        <v>0.91710000000000003</v>
      </c>
      <c r="AJ1994" s="294">
        <v>4401</v>
      </c>
      <c r="AK1994" s="294">
        <v>4401</v>
      </c>
      <c r="AL1994" s="294">
        <v>0.97629999999999995</v>
      </c>
      <c r="AM1994" s="294">
        <v>2308800</v>
      </c>
      <c r="AN1994" s="294" t="e">
        <f>AM1994-#REF!</f>
        <v>#REF!</v>
      </c>
      <c r="AO1994" s="294">
        <v>0.74629999999999996</v>
      </c>
      <c r="AP1994" s="294">
        <v>87</v>
      </c>
      <c r="AQ1994" s="294">
        <v>3760</v>
      </c>
      <c r="AR1994" s="294">
        <v>0.90849999999999997</v>
      </c>
      <c r="AS1994" s="294">
        <v>157800</v>
      </c>
      <c r="AT1994" s="294" t="e">
        <f>AS1994-#REF!</f>
        <v>#REF!</v>
      </c>
      <c r="AU1994" s="294">
        <v>2.6835</v>
      </c>
      <c r="AV1994" s="294">
        <v>4062</v>
      </c>
      <c r="AW1994" s="294">
        <v>4062</v>
      </c>
      <c r="AX1994" s="294">
        <v>0.99060000000000004</v>
      </c>
      <c r="AY1994" s="294">
        <v>1163700</v>
      </c>
      <c r="BA1994" s="294">
        <v>0.4017</v>
      </c>
      <c r="BB1994" s="294">
        <v>4500</v>
      </c>
      <c r="BC1994" s="294">
        <v>4500</v>
      </c>
      <c r="BD1994" s="294">
        <v>0.99849999999999994</v>
      </c>
      <c r="BE1994" s="294">
        <v>2737200</v>
      </c>
      <c r="BF1994" s="294" t="e">
        <f>BE1994-#REF!</f>
        <v>#REF!</v>
      </c>
      <c r="BG1994" s="294">
        <v>0.81879999999999997</v>
      </c>
      <c r="BH1994" s="294">
        <v>4620</v>
      </c>
      <c r="BI1994" s="294">
        <v>4500</v>
      </c>
      <c r="BJ1994" s="294">
        <v>0.99080000000000001</v>
      </c>
      <c r="BK1994" s="294">
        <v>2668500</v>
      </c>
      <c r="BL1994" s="294" t="e">
        <f>BK1994-#REF!</f>
        <v>#REF!</v>
      </c>
      <c r="BM1994" s="294">
        <v>0.78359999999999996</v>
      </c>
      <c r="BN1994" s="294">
        <v>4200</v>
      </c>
      <c r="BO1994" s="294">
        <v>4200</v>
      </c>
      <c r="BP1994" s="294">
        <v>0.98050000000000004</v>
      </c>
      <c r="BQ1994" s="294">
        <v>2556600</v>
      </c>
      <c r="BR1994" s="294" t="e">
        <f>BQ1994-#REF!</f>
        <v>#REF!</v>
      </c>
      <c r="BS1994" s="294">
        <v>0.92390000000000005</v>
      </c>
      <c r="BT1994" s="294">
        <v>4530</v>
      </c>
      <c r="BU1994" s="294">
        <v>4530</v>
      </c>
      <c r="BV1994" s="294">
        <v>0.98909999999999998</v>
      </c>
      <c r="BW1994" s="294">
        <v>1660800</v>
      </c>
      <c r="BY1994" s="294">
        <v>0.49819999999999998</v>
      </c>
    </row>
    <row r="1995" spans="1:77">
      <c r="A1995" s="301">
        <v>2029</v>
      </c>
      <c r="B1995" s="302" t="s">
        <v>4027</v>
      </c>
      <c r="C1995" s="301" t="s">
        <v>5939</v>
      </c>
      <c r="D1995" s="302" t="s">
        <v>4065</v>
      </c>
      <c r="E1995" s="303">
        <v>425.56</v>
      </c>
      <c r="F1995" s="294">
        <v>41.344999999999999</v>
      </c>
      <c r="G1995" s="294">
        <v>340.44799999999998</v>
      </c>
      <c r="H1995" s="294">
        <v>0.99580000000000002</v>
      </c>
      <c r="I1995" s="294">
        <v>22597</v>
      </c>
      <c r="J1995" s="294" t="e">
        <f>I1995-#REF!</f>
        <v>#REF!</v>
      </c>
      <c r="K1995" s="294">
        <v>0.76459999999999995</v>
      </c>
      <c r="L1995" s="294">
        <v>100.985</v>
      </c>
      <c r="M1995" s="294">
        <v>340.44799999999998</v>
      </c>
      <c r="N1995" s="294">
        <v>0.99580000000000002</v>
      </c>
      <c r="O1995" s="294">
        <v>27865</v>
      </c>
      <c r="Q1995" s="294">
        <v>0.37290000000000001</v>
      </c>
      <c r="R1995" s="294">
        <v>102.66500000000001</v>
      </c>
      <c r="S1995" s="294">
        <v>340.44799999999998</v>
      </c>
      <c r="T1995" s="294">
        <v>0.99029999999999996</v>
      </c>
      <c r="U1995" s="294">
        <v>15295</v>
      </c>
      <c r="W1995" s="294">
        <v>0.2092</v>
      </c>
      <c r="X1995" s="294">
        <v>126.66500000000001</v>
      </c>
      <c r="Y1995" s="294">
        <v>340.44799999999998</v>
      </c>
      <c r="Z1995" s="294">
        <v>0.99439999999999995</v>
      </c>
      <c r="AA1995" s="294">
        <v>26455</v>
      </c>
      <c r="AC1995" s="294">
        <v>0.28260000000000002</v>
      </c>
      <c r="AD1995" s="294">
        <v>138.185</v>
      </c>
      <c r="AE1995" s="294">
        <v>340.44799999999998</v>
      </c>
      <c r="AF1995" s="294">
        <v>0.99639999999999995</v>
      </c>
      <c r="AG1995" s="294">
        <v>29617</v>
      </c>
      <c r="AI1995" s="294">
        <v>0.28939999999999999</v>
      </c>
      <c r="AJ1995" s="294">
        <v>144.125</v>
      </c>
      <c r="AK1995" s="294">
        <v>340.44799999999998</v>
      </c>
      <c r="AL1995" s="294">
        <v>0.99539999999999995</v>
      </c>
      <c r="AM1995" s="294">
        <v>33385</v>
      </c>
      <c r="AO1995" s="294">
        <v>0.32350000000000001</v>
      </c>
      <c r="AP1995" s="294">
        <v>126.66500000000001</v>
      </c>
      <c r="AQ1995" s="294">
        <v>340.44799999999998</v>
      </c>
      <c r="AR1995" s="294">
        <v>0.9879</v>
      </c>
      <c r="AS1995" s="294">
        <v>24931</v>
      </c>
      <c r="AU1995" s="294">
        <v>0.2681</v>
      </c>
      <c r="AV1995" s="294">
        <v>36.125</v>
      </c>
      <c r="AW1995" s="294">
        <v>340.44799999999998</v>
      </c>
      <c r="AX1995" s="294">
        <v>0.9909</v>
      </c>
      <c r="AY1995" s="294">
        <v>27295</v>
      </c>
      <c r="AZ1995" s="294" t="e">
        <f>AY1995-#REF!</f>
        <v>#REF!</v>
      </c>
      <c r="BA1995" s="294">
        <v>1.0628</v>
      </c>
      <c r="BB1995" s="294">
        <v>54.125</v>
      </c>
      <c r="BC1995" s="294">
        <v>340.44799999999998</v>
      </c>
      <c r="BD1995" s="294">
        <v>0.98119999999999996</v>
      </c>
      <c r="BE1995" s="294">
        <v>15013</v>
      </c>
      <c r="BG1995" s="294">
        <v>0.38080000000000003</v>
      </c>
      <c r="BH1995" s="294">
        <v>36.185000000000002</v>
      </c>
      <c r="BI1995" s="294">
        <v>340.44799999999998</v>
      </c>
      <c r="BJ1995" s="294">
        <v>0.98870000000000002</v>
      </c>
      <c r="BK1995" s="294">
        <v>17803</v>
      </c>
      <c r="BL1995" s="294" t="e">
        <f>BK1995-#REF!</f>
        <v>#REF!</v>
      </c>
      <c r="BM1995" s="294">
        <v>0.67120000000000002</v>
      </c>
      <c r="BN1995" s="294">
        <v>39.784999999999997</v>
      </c>
      <c r="BO1995" s="294">
        <v>340.44799999999998</v>
      </c>
      <c r="BP1995" s="294">
        <v>0.99209999999999998</v>
      </c>
      <c r="BQ1995" s="294">
        <v>23179</v>
      </c>
      <c r="BR1995" s="294" t="e">
        <f>BQ1995-#REF!</f>
        <v>#REF!</v>
      </c>
      <c r="BS1995" s="294">
        <v>0.87670000000000003</v>
      </c>
      <c r="BT1995" s="294">
        <v>40.744999999999997</v>
      </c>
      <c r="BU1995" s="294">
        <v>340.44799999999998</v>
      </c>
      <c r="BV1995" s="294">
        <v>0.99319999999999997</v>
      </c>
      <c r="BW1995" s="294">
        <v>29071</v>
      </c>
      <c r="BX1995" s="294" t="e">
        <f>BW1995-#REF!</f>
        <v>#REF!</v>
      </c>
      <c r="BY1995" s="294">
        <v>0.96850000000000003</v>
      </c>
    </row>
    <row r="1996" spans="1:77">
      <c r="A1996" s="301">
        <v>2030</v>
      </c>
      <c r="B1996" s="302" t="s">
        <v>4027</v>
      </c>
      <c r="C1996" s="301" t="s">
        <v>5940</v>
      </c>
      <c r="D1996" s="302" t="s">
        <v>4051</v>
      </c>
      <c r="E1996" s="303">
        <v>622.20000000000005</v>
      </c>
      <c r="F1996" s="294">
        <v>151.19999999999999</v>
      </c>
      <c r="G1996" s="294">
        <v>497.76</v>
      </c>
      <c r="H1996" s="294">
        <v>3.7955000000000001</v>
      </c>
      <c r="I1996" s="294">
        <v>20040</v>
      </c>
      <c r="K1996" s="294">
        <v>4.8500000000000001E-2</v>
      </c>
      <c r="L1996" s="294">
        <v>234</v>
      </c>
      <c r="M1996" s="294">
        <v>497.76</v>
      </c>
      <c r="N1996" s="294">
        <v>1.3678999999999999</v>
      </c>
      <c r="O1996" s="294">
        <v>31680</v>
      </c>
      <c r="Q1996" s="294">
        <v>0.13300000000000001</v>
      </c>
      <c r="R1996" s="294">
        <v>255.6</v>
      </c>
      <c r="S1996" s="294">
        <v>497.76</v>
      </c>
      <c r="T1996" s="294">
        <v>1.2172000000000001</v>
      </c>
      <c r="U1996" s="294">
        <v>38340</v>
      </c>
      <c r="W1996" s="294">
        <v>0.17119999999999999</v>
      </c>
      <c r="X1996" s="294">
        <v>305.39999999999998</v>
      </c>
      <c r="Y1996" s="294">
        <v>497.76</v>
      </c>
      <c r="Z1996" s="294">
        <v>1.0936999999999999</v>
      </c>
      <c r="AA1996" s="294">
        <v>36420</v>
      </c>
      <c r="AC1996" s="294">
        <v>0.14660000000000001</v>
      </c>
      <c r="AD1996" s="294">
        <v>240</v>
      </c>
      <c r="AE1996" s="294">
        <v>497.76</v>
      </c>
      <c r="AF1996" s="294">
        <v>1.1918</v>
      </c>
      <c r="AG1996" s="294">
        <v>32820</v>
      </c>
      <c r="AI1996" s="294">
        <v>0.1542</v>
      </c>
      <c r="AJ1996" s="294">
        <v>240</v>
      </c>
      <c r="AK1996" s="294">
        <v>497.76</v>
      </c>
      <c r="AL1996" s="294">
        <v>1.7316</v>
      </c>
      <c r="AM1996" s="294">
        <v>39480</v>
      </c>
      <c r="AO1996" s="294">
        <v>0.13189999999999999</v>
      </c>
      <c r="AP1996" s="294">
        <v>480</v>
      </c>
      <c r="AQ1996" s="294">
        <v>497.76</v>
      </c>
      <c r="AR1996" s="294">
        <v>1.1253</v>
      </c>
      <c r="AS1996" s="294">
        <v>38820</v>
      </c>
      <c r="AU1996" s="294">
        <v>9.6600000000000005E-2</v>
      </c>
      <c r="AV1996" s="294">
        <v>180</v>
      </c>
      <c r="AW1996" s="294">
        <v>497.76</v>
      </c>
      <c r="AX1996" s="294">
        <v>1.2525999999999999</v>
      </c>
      <c r="AY1996" s="294">
        <v>29460</v>
      </c>
      <c r="BA1996" s="294">
        <v>0.18149999999999999</v>
      </c>
      <c r="BB1996" s="294">
        <v>180</v>
      </c>
      <c r="BC1996" s="294">
        <v>497.76</v>
      </c>
      <c r="BD1996" s="294">
        <v>1.1867000000000001</v>
      </c>
      <c r="BE1996" s="294">
        <v>21360</v>
      </c>
      <c r="BG1996" s="294">
        <v>0.13439999999999999</v>
      </c>
      <c r="BH1996" s="294">
        <v>120</v>
      </c>
      <c r="BI1996" s="294">
        <v>497.76</v>
      </c>
      <c r="BJ1996" s="294">
        <v>1.0524</v>
      </c>
      <c r="BK1996" s="294">
        <v>27720</v>
      </c>
      <c r="BM1996" s="294">
        <v>0.29499999999999998</v>
      </c>
      <c r="BN1996" s="294">
        <v>120</v>
      </c>
      <c r="BO1996" s="294">
        <v>497.76</v>
      </c>
      <c r="BP1996" s="294" t="e">
        <v>#DIV/0!</v>
      </c>
      <c r="BQ1996" s="294">
        <v>25020</v>
      </c>
      <c r="BS1996" s="294">
        <v>0</v>
      </c>
      <c r="BT1996" s="294">
        <v>164.4</v>
      </c>
      <c r="BU1996" s="294">
        <v>497.76</v>
      </c>
      <c r="BV1996" s="294" t="e">
        <v>#DIV/0!</v>
      </c>
      <c r="BW1996" s="294">
        <v>27240</v>
      </c>
      <c r="BY1996" s="294">
        <v>0</v>
      </c>
    </row>
    <row r="1997" spans="1:77">
      <c r="A1997" s="301">
        <v>2031</v>
      </c>
      <c r="B1997" s="302" t="s">
        <v>4027</v>
      </c>
      <c r="C1997" s="301" t="s">
        <v>5941</v>
      </c>
      <c r="D1997" s="302" t="s">
        <v>4063</v>
      </c>
      <c r="E1997" s="303">
        <v>466.67</v>
      </c>
      <c r="F1997" s="294">
        <v>320</v>
      </c>
      <c r="G1997" s="294">
        <v>373.33600000000001</v>
      </c>
      <c r="H1997" s="294">
        <v>0.80010000000000003</v>
      </c>
      <c r="I1997" s="294">
        <v>72070</v>
      </c>
      <c r="K1997" s="294" t="s">
        <v>3983</v>
      </c>
      <c r="L1997" s="294">
        <v>472</v>
      </c>
      <c r="M1997" s="294">
        <v>472</v>
      </c>
      <c r="N1997" s="294">
        <v>0.80679999999999996</v>
      </c>
      <c r="O1997" s="294">
        <v>77530</v>
      </c>
      <c r="Q1997" s="294" t="s">
        <v>3983</v>
      </c>
      <c r="R1997" s="294">
        <v>474</v>
      </c>
      <c r="S1997" s="294">
        <v>474</v>
      </c>
      <c r="T1997" s="294">
        <v>0.80940000000000001</v>
      </c>
      <c r="U1997" s="294">
        <v>99490</v>
      </c>
      <c r="W1997" s="294" t="s">
        <v>3983</v>
      </c>
      <c r="X1997" s="294">
        <v>448</v>
      </c>
      <c r="Y1997" s="294">
        <v>448</v>
      </c>
      <c r="Z1997" s="294">
        <v>0.8024</v>
      </c>
      <c r="AA1997" s="294">
        <v>82240</v>
      </c>
      <c r="AC1997" s="294" t="s">
        <v>3983</v>
      </c>
      <c r="AD1997" s="294">
        <v>342</v>
      </c>
      <c r="AE1997" s="294">
        <v>373.33600000000001</v>
      </c>
      <c r="AF1997" s="294">
        <v>0.78749999999999998</v>
      </c>
      <c r="AG1997" s="294">
        <v>42280</v>
      </c>
      <c r="AI1997" s="294" t="s">
        <v>3983</v>
      </c>
      <c r="AJ1997" s="294">
        <v>444</v>
      </c>
      <c r="AK1997" s="294">
        <v>444</v>
      </c>
      <c r="AL1997" s="294">
        <v>0.80249999999999999</v>
      </c>
      <c r="AM1997" s="294">
        <v>61290</v>
      </c>
      <c r="AO1997" s="294" t="s">
        <v>3983</v>
      </c>
      <c r="AP1997" s="294">
        <v>464</v>
      </c>
      <c r="AQ1997" s="294">
        <v>464</v>
      </c>
      <c r="AR1997" s="294">
        <v>0.81030000000000002</v>
      </c>
      <c r="AS1997" s="294">
        <v>80430</v>
      </c>
      <c r="AU1997" s="294" t="s">
        <v>3983</v>
      </c>
      <c r="AV1997" s="294">
        <v>458</v>
      </c>
      <c r="AW1997" s="294">
        <v>458</v>
      </c>
      <c r="AX1997" s="294">
        <v>0.79630000000000001</v>
      </c>
      <c r="AY1997" s="294">
        <v>63550</v>
      </c>
      <c r="BA1997" s="294" t="s">
        <v>3983</v>
      </c>
      <c r="BB1997" s="294">
        <v>424</v>
      </c>
      <c r="BC1997" s="294">
        <v>424</v>
      </c>
      <c r="BD1997" s="294">
        <v>0.7893</v>
      </c>
      <c r="BE1997" s="294">
        <v>53690</v>
      </c>
      <c r="BG1997" s="294" t="s">
        <v>3983</v>
      </c>
      <c r="BH1997" s="294">
        <v>324</v>
      </c>
      <c r="BI1997" s="294">
        <v>373.33600000000001</v>
      </c>
      <c r="BJ1997" s="294">
        <v>0.79079999999999995</v>
      </c>
      <c r="BK1997" s="294">
        <v>47190</v>
      </c>
      <c r="BM1997" s="294" t="s">
        <v>3983</v>
      </c>
      <c r="BN1997" s="294">
        <v>378</v>
      </c>
      <c r="BO1997" s="294">
        <v>378</v>
      </c>
      <c r="BP1997" s="294">
        <v>0.79549999999999998</v>
      </c>
      <c r="BQ1997" s="294">
        <v>38470</v>
      </c>
      <c r="BS1997" s="294" t="s">
        <v>3983</v>
      </c>
      <c r="BT1997" s="294">
        <v>366</v>
      </c>
      <c r="BU1997" s="294">
        <v>373.33600000000001</v>
      </c>
      <c r="BV1997" s="294">
        <v>0.79200000000000004</v>
      </c>
      <c r="BW1997" s="294">
        <v>43520</v>
      </c>
      <c r="BY1997" s="294" t="s">
        <v>3983</v>
      </c>
    </row>
    <row r="1998" spans="1:77">
      <c r="A1998" s="301">
        <v>2032</v>
      </c>
      <c r="B1998" s="302" t="s">
        <v>4027</v>
      </c>
      <c r="C1998" s="301" t="s">
        <v>5942</v>
      </c>
      <c r="D1998" s="302" t="s">
        <v>4139</v>
      </c>
      <c r="E1998" s="303">
        <v>196.7</v>
      </c>
      <c r="F1998" s="294">
        <v>154.19999999999999</v>
      </c>
      <c r="G1998" s="294">
        <v>157.36000000000001</v>
      </c>
      <c r="H1998" s="294">
        <v>0.97960000000000003</v>
      </c>
      <c r="I1998" s="294">
        <v>52332</v>
      </c>
      <c r="K1998" s="294">
        <v>0.48120000000000002</v>
      </c>
      <c r="L1998" s="294">
        <v>168</v>
      </c>
      <c r="M1998" s="294">
        <v>168</v>
      </c>
      <c r="N1998" s="294">
        <v>0.97389999999999999</v>
      </c>
      <c r="O1998" s="294">
        <v>48408</v>
      </c>
      <c r="Q1998" s="294">
        <v>0.3977</v>
      </c>
      <c r="R1998" s="294">
        <v>165.6</v>
      </c>
      <c r="S1998" s="294">
        <v>165.6</v>
      </c>
      <c r="T1998" s="294">
        <v>0.96379999999999999</v>
      </c>
      <c r="U1998" s="294">
        <v>44334</v>
      </c>
      <c r="W1998" s="294">
        <v>0.38579999999999998</v>
      </c>
      <c r="X1998" s="294">
        <v>154.19999999999999</v>
      </c>
      <c r="Y1998" s="294">
        <v>157.36000000000001</v>
      </c>
      <c r="Z1998" s="294">
        <v>0.97140000000000004</v>
      </c>
      <c r="AA1998" s="294">
        <v>48494</v>
      </c>
      <c r="AC1998" s="294">
        <v>0.43519999999999998</v>
      </c>
      <c r="AD1998" s="294">
        <v>144.6</v>
      </c>
      <c r="AE1998" s="294">
        <v>157.36000000000001</v>
      </c>
      <c r="AF1998" s="294">
        <v>0.9556</v>
      </c>
      <c r="AG1998" s="294">
        <v>38913</v>
      </c>
      <c r="AI1998" s="294">
        <v>0.3785</v>
      </c>
      <c r="AJ1998" s="294">
        <v>136.19999999999999</v>
      </c>
      <c r="AK1998" s="294">
        <v>157.36000000000001</v>
      </c>
      <c r="AL1998" s="294">
        <v>0.96679999999999999</v>
      </c>
      <c r="AM1998" s="294">
        <v>41782</v>
      </c>
      <c r="AO1998" s="294">
        <v>0.44069999999999998</v>
      </c>
      <c r="AP1998" s="294">
        <v>124.8</v>
      </c>
      <c r="AQ1998" s="294">
        <v>157.36000000000001</v>
      </c>
      <c r="AR1998" s="294">
        <v>0.93859999999999999</v>
      </c>
      <c r="AS1998" s="294">
        <v>30679</v>
      </c>
      <c r="AU1998" s="294">
        <v>0.35199999999999998</v>
      </c>
      <c r="AV1998" s="294">
        <v>144.6</v>
      </c>
      <c r="AW1998" s="294">
        <v>157.36000000000001</v>
      </c>
      <c r="AX1998" s="294">
        <v>0.97129999999999994</v>
      </c>
      <c r="AY1998" s="294">
        <v>47219</v>
      </c>
      <c r="BA1998" s="294">
        <v>0.46689999999999998</v>
      </c>
      <c r="BB1998" s="294">
        <v>135</v>
      </c>
      <c r="BC1998" s="294">
        <v>157.36000000000001</v>
      </c>
      <c r="BD1998" s="294">
        <v>0.92999999999999994</v>
      </c>
      <c r="BE1998" s="294">
        <v>40770</v>
      </c>
      <c r="BG1998" s="294">
        <v>0.4365</v>
      </c>
      <c r="BH1998" s="294">
        <v>125.6</v>
      </c>
      <c r="BI1998" s="294">
        <v>157.36000000000001</v>
      </c>
      <c r="BJ1998" s="294">
        <v>0.97660000000000002</v>
      </c>
      <c r="BK1998" s="294">
        <v>30464</v>
      </c>
      <c r="BM1998" s="294">
        <v>0.49280000000000002</v>
      </c>
      <c r="BN1998" s="294">
        <v>121.92</v>
      </c>
      <c r="BO1998" s="294">
        <v>157.36000000000001</v>
      </c>
      <c r="BP1998" s="294">
        <v>0.97440000000000004</v>
      </c>
      <c r="BQ1998" s="294">
        <v>42192</v>
      </c>
      <c r="BS1998" s="294">
        <v>0.52849999999999997</v>
      </c>
      <c r="BT1998" s="294">
        <v>146.08000000000001</v>
      </c>
      <c r="BU1998" s="294">
        <v>157.36000000000001</v>
      </c>
      <c r="BV1998" s="294">
        <v>0.97619999999999996</v>
      </c>
      <c r="BW1998" s="294">
        <v>50556</v>
      </c>
      <c r="BY1998" s="294">
        <v>0.1191</v>
      </c>
    </row>
    <row r="1999" spans="1:77">
      <c r="A1999" s="301">
        <v>2033</v>
      </c>
      <c r="B1999" s="302" t="s">
        <v>4027</v>
      </c>
      <c r="C1999" s="301" t="s">
        <v>5943</v>
      </c>
      <c r="D1999" s="302" t="s">
        <v>4051</v>
      </c>
      <c r="E1999" s="303">
        <v>133.30000000000001</v>
      </c>
      <c r="F1999" s="294">
        <v>141.6</v>
      </c>
      <c r="G1999" s="294">
        <v>141.6</v>
      </c>
      <c r="H1999" s="294">
        <v>0.87180000000000002</v>
      </c>
      <c r="I1999" s="294">
        <v>31086</v>
      </c>
      <c r="K1999" s="294">
        <v>0.52459999999999996</v>
      </c>
      <c r="L1999" s="294">
        <v>122.8</v>
      </c>
      <c r="M1999" s="294">
        <v>122.8</v>
      </c>
      <c r="N1999" s="294">
        <v>0.96460000000000001</v>
      </c>
      <c r="O1999" s="294">
        <v>14254</v>
      </c>
      <c r="Q1999" s="294">
        <v>0.1618</v>
      </c>
      <c r="R1999" s="294">
        <v>137.4</v>
      </c>
      <c r="S1999" s="294">
        <v>137.4</v>
      </c>
      <c r="T1999" s="294">
        <v>0.98419999999999996</v>
      </c>
      <c r="U1999" s="294">
        <v>41926</v>
      </c>
      <c r="W1999" s="294">
        <v>0.43059999999999998</v>
      </c>
      <c r="X1999" s="294">
        <v>112.16</v>
      </c>
      <c r="Y1999" s="294">
        <v>112.16</v>
      </c>
      <c r="Z1999" s="294">
        <v>0.97270000000000001</v>
      </c>
      <c r="AA1999" s="294">
        <v>31848</v>
      </c>
      <c r="AC1999" s="294">
        <v>0.39240000000000003</v>
      </c>
      <c r="AD1999" s="294">
        <v>139.91999999999999</v>
      </c>
      <c r="AE1999" s="294">
        <v>139.91999999999999</v>
      </c>
      <c r="AF1999" s="294">
        <v>0.98629999999999995</v>
      </c>
      <c r="AG1999" s="294">
        <v>50094</v>
      </c>
      <c r="AI1999" s="294">
        <v>0.4879</v>
      </c>
      <c r="AJ1999" s="294">
        <v>140.4</v>
      </c>
      <c r="AK1999" s="294">
        <v>140.4</v>
      </c>
      <c r="AL1999" s="294">
        <v>0.96179999999999999</v>
      </c>
      <c r="AM1999" s="294">
        <v>26648</v>
      </c>
      <c r="AO1999" s="294">
        <v>0.27410000000000001</v>
      </c>
      <c r="AP1999" s="294">
        <v>116</v>
      </c>
      <c r="AQ1999" s="294">
        <v>116</v>
      </c>
      <c r="AR1999" s="294">
        <v>0.96140000000000003</v>
      </c>
      <c r="AS1999" s="294">
        <v>20558</v>
      </c>
      <c r="AU1999" s="294">
        <v>0.24779999999999999</v>
      </c>
      <c r="AV1999" s="294">
        <v>119.44</v>
      </c>
      <c r="AW1999" s="294">
        <v>119.44</v>
      </c>
      <c r="AX1999" s="294">
        <v>0.9708</v>
      </c>
      <c r="AY1999" s="294">
        <v>47738</v>
      </c>
      <c r="BA1999" s="294">
        <v>0.57189999999999996</v>
      </c>
      <c r="BB1999" s="294">
        <v>120</v>
      </c>
      <c r="BC1999" s="294">
        <v>120</v>
      </c>
      <c r="BD1999" s="294">
        <v>0.96919999999999995</v>
      </c>
      <c r="BE1999" s="294">
        <v>39694</v>
      </c>
      <c r="BG1999" s="294">
        <v>0.4587</v>
      </c>
      <c r="BH1999" s="294">
        <v>124</v>
      </c>
      <c r="BI1999" s="294">
        <v>124</v>
      </c>
      <c r="BJ1999" s="294">
        <v>0.98839999999999995</v>
      </c>
      <c r="BK1999" s="294">
        <v>44220</v>
      </c>
      <c r="BM1999" s="294">
        <v>0.48499999999999999</v>
      </c>
      <c r="BN1999" s="294">
        <v>116.48</v>
      </c>
      <c r="BO1999" s="294">
        <v>116.48</v>
      </c>
      <c r="BP1999" s="294">
        <v>0.98619999999999997</v>
      </c>
      <c r="BQ1999" s="294">
        <v>36568</v>
      </c>
      <c r="BS1999" s="294">
        <v>0.47370000000000001</v>
      </c>
      <c r="BT1999" s="294">
        <v>120.8</v>
      </c>
      <c r="BU1999" s="294">
        <v>113.44</v>
      </c>
      <c r="BV1999" s="294">
        <v>0.96299999999999997</v>
      </c>
      <c r="BW1999" s="294">
        <v>24592</v>
      </c>
      <c r="BY1999" s="294">
        <v>0.28410000000000002</v>
      </c>
    </row>
    <row r="2000" spans="1:77">
      <c r="A2000" s="301">
        <v>2034</v>
      </c>
      <c r="B2000" s="302" t="s">
        <v>4027</v>
      </c>
      <c r="C2000" s="301" t="s">
        <v>5944</v>
      </c>
      <c r="D2000" s="302" t="s">
        <v>4139</v>
      </c>
      <c r="E2000" s="303">
        <v>111.11</v>
      </c>
      <c r="F2000" s="294">
        <v>0</v>
      </c>
      <c r="G2000" s="294">
        <v>0</v>
      </c>
      <c r="H2000" s="294" t="e">
        <v>#DIV/0!</v>
      </c>
      <c r="I2000" s="294">
        <v>0</v>
      </c>
      <c r="K2000" s="294" t="s">
        <v>3983</v>
      </c>
      <c r="L2000" s="294">
        <v>0</v>
      </c>
      <c r="M2000" s="294">
        <v>0</v>
      </c>
      <c r="N2000" s="294" t="e">
        <v>#DIV/0!</v>
      </c>
      <c r="O2000" s="294">
        <v>0</v>
      </c>
      <c r="Q2000" s="294" t="s">
        <v>3983</v>
      </c>
      <c r="R2000" s="294">
        <v>0</v>
      </c>
      <c r="S2000" s="294">
        <v>0</v>
      </c>
      <c r="T2000" s="294" t="e">
        <v>#DIV/0!</v>
      </c>
      <c r="U2000" s="294">
        <v>2372</v>
      </c>
      <c r="W2000" s="294" t="s">
        <v>3983</v>
      </c>
      <c r="X2000" s="294">
        <v>0</v>
      </c>
      <c r="Y2000" s="294">
        <v>0</v>
      </c>
      <c r="Z2000" s="294" t="e">
        <v>#DIV/0!</v>
      </c>
      <c r="AA2000" s="294">
        <v>0</v>
      </c>
      <c r="AC2000" s="294" t="s">
        <v>3983</v>
      </c>
      <c r="AD2000" s="294">
        <v>0</v>
      </c>
      <c r="AE2000" s="294">
        <v>0</v>
      </c>
      <c r="AF2000" s="294" t="e">
        <v>#DIV/0!</v>
      </c>
      <c r="AG2000" s="294">
        <v>3073</v>
      </c>
      <c r="AI2000" s="294" t="s">
        <v>3983</v>
      </c>
      <c r="AJ2000" s="294">
        <v>0</v>
      </c>
      <c r="AK2000" s="294">
        <v>0</v>
      </c>
      <c r="AL2000" s="294" t="e">
        <v>#DIV/0!</v>
      </c>
      <c r="AM2000" s="294">
        <v>5578</v>
      </c>
      <c r="AO2000" s="294" t="s">
        <v>3983</v>
      </c>
      <c r="AP2000" s="294">
        <v>0</v>
      </c>
      <c r="AQ2000" s="294">
        <v>0</v>
      </c>
      <c r="AR2000" s="294" t="e">
        <v>#DIV/0!</v>
      </c>
      <c r="AS2000" s="294">
        <v>0</v>
      </c>
      <c r="AU2000" s="294" t="s">
        <v>3983</v>
      </c>
      <c r="AV2000" s="294">
        <v>0</v>
      </c>
      <c r="AW2000" s="294">
        <v>0</v>
      </c>
      <c r="AX2000" s="294" t="e">
        <v>#DIV/0!</v>
      </c>
      <c r="AY2000" s="294">
        <v>0</v>
      </c>
      <c r="BA2000" s="294" t="s">
        <v>3983</v>
      </c>
      <c r="BB2000" s="294">
        <v>0</v>
      </c>
      <c r="BC2000" s="294">
        <v>0</v>
      </c>
      <c r="BD2000" s="294" t="e">
        <v>#DIV/0!</v>
      </c>
      <c r="BE2000" s="294">
        <v>0</v>
      </c>
      <c r="BG2000" s="294" t="s">
        <v>3983</v>
      </c>
      <c r="BH2000" s="294">
        <v>0</v>
      </c>
      <c r="BI2000" s="294">
        <v>0</v>
      </c>
      <c r="BJ2000" s="294" t="e">
        <v>#DIV/0!</v>
      </c>
      <c r="BK2000" s="294">
        <v>0</v>
      </c>
      <c r="BM2000" s="294" t="s">
        <v>3983</v>
      </c>
      <c r="BN2000" s="294">
        <v>0</v>
      </c>
      <c r="BO2000" s="294">
        <v>0</v>
      </c>
      <c r="BP2000" s="294" t="e">
        <v>#DIV/0!</v>
      </c>
      <c r="BQ2000" s="294">
        <v>7662</v>
      </c>
      <c r="BS2000" s="294" t="s">
        <v>3983</v>
      </c>
      <c r="BT2000" s="294">
        <v>0</v>
      </c>
      <c r="BU2000" s="294">
        <v>0</v>
      </c>
      <c r="BV2000" s="294" t="e">
        <v>#DIV/0!</v>
      </c>
      <c r="BW2000" s="294">
        <v>5416</v>
      </c>
      <c r="BY2000" s="294" t="s">
        <v>3983</v>
      </c>
    </row>
    <row r="2001" spans="1:77">
      <c r="A2001" s="301">
        <v>2035</v>
      </c>
      <c r="B2001" s="302" t="s">
        <v>4027</v>
      </c>
      <c r="C2001" s="301" t="s">
        <v>5945</v>
      </c>
      <c r="D2001" s="302" t="s">
        <v>4139</v>
      </c>
      <c r="E2001" s="303">
        <v>133.33000000000001</v>
      </c>
      <c r="F2001" s="294">
        <v>4.5</v>
      </c>
      <c r="G2001" s="294">
        <v>0</v>
      </c>
      <c r="H2001" s="294">
        <v>0.998</v>
      </c>
      <c r="I2001" s="294">
        <v>985</v>
      </c>
      <c r="K2001" s="294">
        <v>0</v>
      </c>
      <c r="L2001" s="294">
        <v>3.34</v>
      </c>
      <c r="M2001" s="294">
        <v>0</v>
      </c>
      <c r="N2001" s="294">
        <v>0.99790000000000001</v>
      </c>
      <c r="O2001" s="294">
        <v>472</v>
      </c>
      <c r="Q2001" s="294">
        <v>0</v>
      </c>
      <c r="R2001" s="294">
        <v>5.16</v>
      </c>
      <c r="S2001" s="294">
        <v>0</v>
      </c>
      <c r="T2001" s="294">
        <v>0.99649999999999994</v>
      </c>
      <c r="U2001" s="294">
        <v>837</v>
      </c>
      <c r="W2001" s="294">
        <v>0</v>
      </c>
      <c r="X2001" s="294">
        <v>4.24</v>
      </c>
      <c r="Y2001" s="294">
        <v>0</v>
      </c>
      <c r="Z2001" s="294">
        <v>0.99560000000000004</v>
      </c>
      <c r="AA2001" s="294">
        <v>887</v>
      </c>
      <c r="AC2001" s="294">
        <v>0</v>
      </c>
      <c r="AD2001" s="294">
        <v>6.7</v>
      </c>
      <c r="AE2001" s="294">
        <v>0</v>
      </c>
      <c r="AF2001" s="294">
        <v>0.96519999999999995</v>
      </c>
      <c r="AG2001" s="294">
        <v>997</v>
      </c>
      <c r="AI2001" s="294">
        <v>0</v>
      </c>
      <c r="AJ2001" s="294">
        <v>7.7</v>
      </c>
      <c r="AK2001" s="294">
        <v>0</v>
      </c>
      <c r="AL2001" s="294">
        <v>0.98309999999999997</v>
      </c>
      <c r="AM2001" s="294">
        <v>1504</v>
      </c>
      <c r="AO2001" s="294">
        <v>0</v>
      </c>
      <c r="AP2001" s="294">
        <v>51.32</v>
      </c>
      <c r="AQ2001" s="294">
        <v>0</v>
      </c>
      <c r="AR2001" s="294">
        <v>0.99929999999999997</v>
      </c>
      <c r="AS2001" s="294">
        <v>16846</v>
      </c>
      <c r="AU2001" s="294">
        <v>0</v>
      </c>
      <c r="AV2001" s="294">
        <v>0</v>
      </c>
      <c r="AW2001" s="294">
        <v>0</v>
      </c>
      <c r="AX2001" s="294" t="e">
        <v>#DIV/0!</v>
      </c>
      <c r="AY2001" s="294">
        <v>0</v>
      </c>
      <c r="BA2001" s="294">
        <v>0</v>
      </c>
      <c r="BB2001" s="294">
        <v>54.28</v>
      </c>
      <c r="BC2001" s="294">
        <v>0</v>
      </c>
      <c r="BD2001" s="294">
        <v>1</v>
      </c>
      <c r="BE2001" s="294">
        <v>11716</v>
      </c>
      <c r="BG2001" s="294">
        <v>0</v>
      </c>
      <c r="BH2001" s="294">
        <v>57.2</v>
      </c>
      <c r="BI2001" s="294">
        <v>0</v>
      </c>
      <c r="BJ2001" s="294">
        <v>0.99960000000000004</v>
      </c>
      <c r="BK2001" s="294">
        <v>14626</v>
      </c>
      <c r="BM2001" s="294">
        <v>0</v>
      </c>
      <c r="BN2001" s="294">
        <v>61.2</v>
      </c>
      <c r="BO2001" s="294">
        <v>0</v>
      </c>
      <c r="BP2001" s="294">
        <v>0.99980000000000002</v>
      </c>
      <c r="BQ2001" s="294">
        <v>17592</v>
      </c>
      <c r="BS2001" s="294">
        <v>0</v>
      </c>
      <c r="BT2001" s="294">
        <v>62.4</v>
      </c>
      <c r="BU2001" s="294">
        <v>106.664</v>
      </c>
      <c r="BV2001" s="294">
        <v>0.99970000000000003</v>
      </c>
      <c r="BW2001" s="294">
        <v>11542</v>
      </c>
      <c r="BY2001" s="294">
        <v>0.50290000000000001</v>
      </c>
    </row>
    <row r="2002" spans="1:77">
      <c r="A2002" s="301">
        <v>2036</v>
      </c>
      <c r="B2002" s="302" t="s">
        <v>4027</v>
      </c>
      <c r="C2002" s="301" t="s">
        <v>5946</v>
      </c>
      <c r="D2002" s="302" t="s">
        <v>4065</v>
      </c>
      <c r="E2002" s="303">
        <v>166.7</v>
      </c>
      <c r="F2002" s="294">
        <v>29.59</v>
      </c>
      <c r="G2002" s="294">
        <v>133.36000000000001</v>
      </c>
      <c r="H2002" s="294">
        <v>0.99680000000000002</v>
      </c>
      <c r="I2002" s="294">
        <v>7140</v>
      </c>
      <c r="K2002" s="294">
        <v>0.45789999999999997</v>
      </c>
      <c r="L2002" s="294">
        <v>29.86</v>
      </c>
      <c r="M2002" s="294">
        <v>133.36000000000001</v>
      </c>
      <c r="N2002" s="294">
        <v>0.99470000000000003</v>
      </c>
      <c r="O2002" s="294">
        <v>3638</v>
      </c>
      <c r="Q2002" s="294">
        <v>0.17180000000000001</v>
      </c>
      <c r="R2002" s="294">
        <v>17.91</v>
      </c>
      <c r="S2002" s="294">
        <v>133.36000000000001</v>
      </c>
      <c r="T2002" s="294">
        <v>0.99929999999999997</v>
      </c>
      <c r="U2002" s="294">
        <v>4263</v>
      </c>
      <c r="W2002" s="294">
        <v>0.35560000000000003</v>
      </c>
      <c r="X2002" s="294">
        <v>27.11</v>
      </c>
      <c r="Y2002" s="294">
        <v>133.36000000000001</v>
      </c>
      <c r="Z2002" s="294">
        <v>0.99709999999999999</v>
      </c>
      <c r="AA2002" s="294">
        <v>4108</v>
      </c>
      <c r="AC2002" s="294">
        <v>0.21410000000000001</v>
      </c>
      <c r="AD2002" s="294">
        <v>23.57</v>
      </c>
      <c r="AE2002" s="294">
        <v>133.36000000000001</v>
      </c>
      <c r="AF2002" s="294">
        <v>0.99709999999999999</v>
      </c>
      <c r="AG2002" s="294">
        <v>5039</v>
      </c>
      <c r="AI2002" s="294">
        <v>0.30430000000000001</v>
      </c>
      <c r="AJ2002" s="294">
        <v>25.14</v>
      </c>
      <c r="AK2002" s="294">
        <v>133.36000000000001</v>
      </c>
      <c r="AL2002" s="294">
        <v>0.99029999999999996</v>
      </c>
      <c r="AM2002" s="294">
        <v>5681</v>
      </c>
      <c r="AO2002" s="294">
        <v>0.33350000000000002</v>
      </c>
      <c r="AP2002" s="294">
        <v>21.33</v>
      </c>
      <c r="AQ2002" s="294">
        <v>133.36000000000001</v>
      </c>
      <c r="AR2002" s="294">
        <v>0.99590000000000001</v>
      </c>
      <c r="AS2002" s="294">
        <v>3874</v>
      </c>
      <c r="AU2002" s="294">
        <v>0.26040000000000002</v>
      </c>
      <c r="AV2002" s="294">
        <v>21.3</v>
      </c>
      <c r="AW2002" s="294">
        <v>133.36000000000001</v>
      </c>
      <c r="AX2002" s="294">
        <v>0.99819999999999998</v>
      </c>
      <c r="AY2002" s="294">
        <v>4397</v>
      </c>
      <c r="BA2002" s="294">
        <v>0.30509999999999998</v>
      </c>
      <c r="BB2002" s="294">
        <v>13.45</v>
      </c>
      <c r="BC2002" s="294">
        <v>133.36000000000001</v>
      </c>
      <c r="BD2002" s="294">
        <v>0.99909999999999999</v>
      </c>
      <c r="BE2002" s="294">
        <v>4253</v>
      </c>
      <c r="BG2002" s="294">
        <v>0.46899999999999997</v>
      </c>
      <c r="BH2002" s="294">
        <v>12.14</v>
      </c>
      <c r="BI2002" s="294">
        <v>133.36000000000001</v>
      </c>
      <c r="BJ2002" s="294">
        <v>0.99909999999999999</v>
      </c>
      <c r="BK2002" s="294">
        <v>4297</v>
      </c>
      <c r="BM2002" s="294">
        <v>0.53080000000000005</v>
      </c>
      <c r="BN2002" s="294">
        <v>10.74</v>
      </c>
      <c r="BO2002" s="294">
        <v>133.36000000000001</v>
      </c>
      <c r="BP2002" s="294">
        <v>0.99870000000000003</v>
      </c>
      <c r="BQ2002" s="294">
        <v>5112</v>
      </c>
      <c r="BR2002" s="294" t="e">
        <f>BQ2002-#REF!</f>
        <v>#REF!</v>
      </c>
      <c r="BS2002" s="294">
        <v>0.80269999999999997</v>
      </c>
      <c r="BT2002" s="294">
        <v>15.72</v>
      </c>
      <c r="BU2002" s="294">
        <v>133.36000000000001</v>
      </c>
      <c r="BV2002" s="294">
        <v>0.99850000000000005</v>
      </c>
      <c r="BW2002" s="294">
        <v>5848</v>
      </c>
      <c r="BY2002" s="294">
        <v>0.54400000000000004</v>
      </c>
    </row>
    <row r="2003" spans="1:77">
      <c r="A2003" s="301">
        <v>2037</v>
      </c>
      <c r="B2003" s="302" t="s">
        <v>4027</v>
      </c>
      <c r="C2003" s="301" t="s">
        <v>5947</v>
      </c>
      <c r="D2003" s="302" t="s">
        <v>4063</v>
      </c>
      <c r="E2003" s="303">
        <v>1874.44</v>
      </c>
      <c r="F2003" s="294">
        <v>972</v>
      </c>
      <c r="G2003" s="294">
        <v>1499.5519999999999</v>
      </c>
      <c r="H2003" s="294">
        <v>0.99119999999999997</v>
      </c>
      <c r="I2003" s="294">
        <v>445680</v>
      </c>
      <c r="K2003" s="294" t="s">
        <v>3983</v>
      </c>
      <c r="L2003" s="294">
        <v>1224</v>
      </c>
      <c r="M2003" s="294">
        <v>1499.5519999999999</v>
      </c>
      <c r="N2003" s="294">
        <v>0.98699999999999999</v>
      </c>
      <c r="O2003" s="294">
        <v>592200</v>
      </c>
      <c r="Q2003" s="294" t="s">
        <v>3983</v>
      </c>
      <c r="R2003" s="294">
        <v>1692</v>
      </c>
      <c r="S2003" s="294">
        <v>1692</v>
      </c>
      <c r="T2003" s="294">
        <v>0.98760000000000003</v>
      </c>
      <c r="U2003" s="294">
        <v>719280</v>
      </c>
      <c r="W2003" s="294" t="s">
        <v>3983</v>
      </c>
      <c r="X2003" s="294">
        <v>1656</v>
      </c>
      <c r="Y2003" s="294">
        <v>1656</v>
      </c>
      <c r="Z2003" s="294">
        <v>0.97909999999999997</v>
      </c>
      <c r="AA2003" s="294">
        <v>804276</v>
      </c>
      <c r="AC2003" s="294" t="s">
        <v>3983</v>
      </c>
      <c r="AD2003" s="294">
        <v>1584</v>
      </c>
      <c r="AE2003" s="294">
        <v>1584</v>
      </c>
      <c r="AF2003" s="294">
        <v>0.98580000000000001</v>
      </c>
      <c r="AG2003" s="294">
        <v>701244</v>
      </c>
      <c r="AI2003" s="294" t="s">
        <v>3983</v>
      </c>
      <c r="AJ2003" s="294">
        <v>1584</v>
      </c>
      <c r="AK2003" s="294">
        <v>1584</v>
      </c>
      <c r="AL2003" s="294">
        <v>0.98870000000000002</v>
      </c>
      <c r="AM2003" s="294">
        <v>739908</v>
      </c>
      <c r="AO2003" s="294" t="s">
        <v>3983</v>
      </c>
      <c r="AP2003" s="294">
        <v>1476</v>
      </c>
      <c r="AQ2003" s="294">
        <v>1499.5519999999999</v>
      </c>
      <c r="AR2003" s="294">
        <v>0.98970000000000002</v>
      </c>
      <c r="AS2003" s="294">
        <v>600048</v>
      </c>
      <c r="AU2003" s="294" t="s">
        <v>3983</v>
      </c>
      <c r="AV2003" s="294">
        <v>1404</v>
      </c>
      <c r="AW2003" s="294">
        <v>1499.5519999999999</v>
      </c>
      <c r="AX2003" s="294">
        <v>0.99549999999999994</v>
      </c>
      <c r="AY2003" s="294">
        <v>640764</v>
      </c>
      <c r="BA2003" s="294" t="s">
        <v>3983</v>
      </c>
      <c r="BB2003" s="294">
        <v>1260</v>
      </c>
      <c r="BC2003" s="294">
        <v>1499.5519999999999</v>
      </c>
      <c r="BD2003" s="294">
        <v>0.9859</v>
      </c>
      <c r="BE2003" s="294">
        <v>526320</v>
      </c>
      <c r="BG2003" s="294" t="s">
        <v>3983</v>
      </c>
      <c r="BH2003" s="294">
        <v>1188</v>
      </c>
      <c r="BI2003" s="294">
        <v>1499.5519999999999</v>
      </c>
      <c r="BJ2003" s="294">
        <v>0.98470000000000002</v>
      </c>
      <c r="BK2003" s="294">
        <v>506520</v>
      </c>
      <c r="BM2003" s="294" t="s">
        <v>3983</v>
      </c>
      <c r="BN2003" s="294">
        <v>1188</v>
      </c>
      <c r="BO2003" s="294">
        <v>1499.5519999999999</v>
      </c>
      <c r="BP2003" s="294">
        <v>0.9607</v>
      </c>
      <c r="BQ2003" s="294">
        <v>500760</v>
      </c>
      <c r="BS2003" s="294" t="s">
        <v>3983</v>
      </c>
      <c r="BT2003" s="294">
        <v>864</v>
      </c>
      <c r="BU2003" s="294">
        <v>1499.5519999999999</v>
      </c>
      <c r="BV2003" s="294">
        <v>0.9788</v>
      </c>
      <c r="BW2003" s="294">
        <v>295920</v>
      </c>
      <c r="BY2003" s="294" t="s">
        <v>3983</v>
      </c>
    </row>
    <row r="2004" spans="1:77">
      <c r="A2004" s="301">
        <v>2038</v>
      </c>
      <c r="B2004" s="302" t="s">
        <v>4027</v>
      </c>
      <c r="C2004" s="301" t="s">
        <v>5948</v>
      </c>
      <c r="D2004" s="302" t="s">
        <v>4051</v>
      </c>
      <c r="E2004" s="303">
        <v>111.11</v>
      </c>
      <c r="F2004" s="294">
        <v>20.32</v>
      </c>
      <c r="G2004" s="294">
        <v>0</v>
      </c>
      <c r="H2004" s="294">
        <v>0.99739999999999995</v>
      </c>
      <c r="I2004" s="294">
        <v>3397</v>
      </c>
      <c r="K2004" s="294" t="s">
        <v>3983</v>
      </c>
      <c r="L2004" s="294">
        <v>20.8</v>
      </c>
      <c r="M2004" s="294">
        <v>0</v>
      </c>
      <c r="N2004" s="294">
        <v>0.93720000000000003</v>
      </c>
      <c r="O2004" s="294">
        <v>4145</v>
      </c>
      <c r="Q2004" s="294" t="s">
        <v>3983</v>
      </c>
      <c r="R2004" s="294">
        <v>20.8</v>
      </c>
      <c r="S2004" s="294">
        <v>0</v>
      </c>
      <c r="T2004" s="294">
        <v>0.95209999999999995</v>
      </c>
      <c r="U2004" s="294">
        <v>4587</v>
      </c>
      <c r="W2004" s="294" t="s">
        <v>3983</v>
      </c>
      <c r="X2004" s="294">
        <v>20.3</v>
      </c>
      <c r="Y2004" s="294">
        <v>0</v>
      </c>
      <c r="Z2004" s="294">
        <v>0.93359999999999999</v>
      </c>
      <c r="AA2004" s="294">
        <v>3835</v>
      </c>
      <c r="AC2004" s="294" t="s">
        <v>3983</v>
      </c>
      <c r="AD2004" s="294">
        <v>14.6</v>
      </c>
      <c r="AE2004" s="294">
        <v>0</v>
      </c>
      <c r="AF2004" s="294">
        <v>0.93130000000000002</v>
      </c>
      <c r="AG2004" s="294">
        <v>4685</v>
      </c>
      <c r="AI2004" s="294" t="s">
        <v>3983</v>
      </c>
      <c r="AJ2004" s="294">
        <v>18.5</v>
      </c>
      <c r="AK2004" s="294">
        <v>0</v>
      </c>
      <c r="AL2004" s="294">
        <v>0.9375</v>
      </c>
      <c r="AM2004" s="294">
        <v>3145</v>
      </c>
      <c r="AO2004" s="294" t="s">
        <v>3983</v>
      </c>
      <c r="AP2004" s="294">
        <v>18.399999999999999</v>
      </c>
      <c r="AQ2004" s="294">
        <v>0</v>
      </c>
      <c r="AR2004" s="294">
        <v>0.94330000000000003</v>
      </c>
      <c r="AS2004" s="294">
        <v>3325</v>
      </c>
      <c r="AU2004" s="294" t="s">
        <v>3983</v>
      </c>
      <c r="AV2004" s="294">
        <v>17.5</v>
      </c>
      <c r="AW2004" s="294">
        <v>0</v>
      </c>
      <c r="AX2004" s="294">
        <v>0.94420000000000004</v>
      </c>
      <c r="AY2004" s="294">
        <v>3282</v>
      </c>
      <c r="BA2004" s="294" t="s">
        <v>3983</v>
      </c>
      <c r="BB2004" s="294">
        <v>12.7</v>
      </c>
      <c r="BC2004" s="294">
        <v>0</v>
      </c>
      <c r="BD2004" s="294">
        <v>0.95269999999999999</v>
      </c>
      <c r="BE2004" s="294">
        <v>3000</v>
      </c>
      <c r="BG2004" s="294" t="s">
        <v>3983</v>
      </c>
      <c r="BH2004" s="294">
        <v>12.5</v>
      </c>
      <c r="BI2004" s="294">
        <v>0</v>
      </c>
      <c r="BJ2004" s="294">
        <v>0.94889999999999997</v>
      </c>
      <c r="BK2004" s="294">
        <v>1909</v>
      </c>
      <c r="BM2004" s="294" t="s">
        <v>3983</v>
      </c>
      <c r="BN2004" s="294">
        <v>14.1</v>
      </c>
      <c r="BO2004" s="294">
        <v>0</v>
      </c>
      <c r="BP2004" s="294">
        <v>0.92779999999999996</v>
      </c>
      <c r="BQ2004" s="294">
        <v>2030</v>
      </c>
      <c r="BS2004" s="294" t="s">
        <v>3983</v>
      </c>
      <c r="BT2004" s="294">
        <v>18.3</v>
      </c>
      <c r="BU2004" s="294">
        <v>0</v>
      </c>
      <c r="BV2004" s="294">
        <v>0.92369999999999997</v>
      </c>
      <c r="BW2004" s="294">
        <v>3754</v>
      </c>
      <c r="BY2004" s="294" t="s">
        <v>3983</v>
      </c>
    </row>
    <row r="2005" spans="1:77">
      <c r="A2005" s="301">
        <v>2039</v>
      </c>
      <c r="B2005" s="302" t="s">
        <v>4027</v>
      </c>
      <c r="C2005" s="301" t="s">
        <v>5949</v>
      </c>
      <c r="D2005" s="302" t="s">
        <v>4139</v>
      </c>
      <c r="E2005" s="303">
        <v>166.7</v>
      </c>
      <c r="F2005" s="294">
        <v>60.64</v>
      </c>
      <c r="G2005" s="294">
        <v>133.36000000000001</v>
      </c>
      <c r="H2005" s="294">
        <v>0.9849</v>
      </c>
      <c r="I2005" s="294">
        <v>15600</v>
      </c>
      <c r="K2005" s="294">
        <v>0.36280000000000001</v>
      </c>
      <c r="L2005" s="294">
        <v>63.68</v>
      </c>
      <c r="M2005" s="294">
        <v>133.36000000000001</v>
      </c>
      <c r="N2005" s="294">
        <v>0.98799999999999999</v>
      </c>
      <c r="O2005" s="294">
        <v>10524</v>
      </c>
      <c r="Q2005" s="294">
        <v>0.2248</v>
      </c>
      <c r="R2005" s="294">
        <v>64</v>
      </c>
      <c r="S2005" s="294">
        <v>133.36000000000001</v>
      </c>
      <c r="T2005" s="294">
        <v>0.97389999999999999</v>
      </c>
      <c r="U2005" s="294">
        <v>23068</v>
      </c>
      <c r="W2005" s="294">
        <v>0.5141</v>
      </c>
      <c r="X2005" s="294">
        <v>60</v>
      </c>
      <c r="Y2005" s="294">
        <v>133.36000000000001</v>
      </c>
      <c r="Z2005" s="294">
        <v>0.96719999999999995</v>
      </c>
      <c r="AA2005" s="294">
        <v>13200</v>
      </c>
      <c r="AC2005" s="294">
        <v>0.30570000000000003</v>
      </c>
      <c r="AD2005" s="294">
        <v>60</v>
      </c>
      <c r="AE2005" s="294">
        <v>133.36000000000001</v>
      </c>
      <c r="AF2005" s="294">
        <v>0.93940000000000001</v>
      </c>
      <c r="AG2005" s="294">
        <v>12400</v>
      </c>
      <c r="AI2005" s="294">
        <v>0.29570000000000002</v>
      </c>
      <c r="AJ2005" s="294">
        <v>60</v>
      </c>
      <c r="AK2005" s="294">
        <v>133.36000000000001</v>
      </c>
      <c r="AL2005" s="294">
        <v>0.97240000000000004</v>
      </c>
      <c r="AM2005" s="294">
        <v>12400</v>
      </c>
      <c r="AO2005" s="294">
        <v>0.29520000000000002</v>
      </c>
      <c r="AP2005" s="294">
        <v>56</v>
      </c>
      <c r="AQ2005" s="294">
        <v>133.36000000000001</v>
      </c>
      <c r="AR2005" s="294">
        <v>0.90329999999999999</v>
      </c>
      <c r="AS2005" s="294">
        <v>11200</v>
      </c>
      <c r="AU2005" s="294">
        <v>0.29759999999999998</v>
      </c>
      <c r="AV2005" s="294">
        <v>76</v>
      </c>
      <c r="AW2005" s="294">
        <v>133.36000000000001</v>
      </c>
      <c r="AX2005" s="294">
        <v>0.96970000000000001</v>
      </c>
      <c r="AY2005" s="294">
        <v>12800</v>
      </c>
      <c r="BA2005" s="294">
        <v>0.2412</v>
      </c>
      <c r="BB2005" s="294">
        <v>68</v>
      </c>
      <c r="BC2005" s="294">
        <v>133.36000000000001</v>
      </c>
      <c r="BD2005" s="294">
        <v>0.9667</v>
      </c>
      <c r="BE2005" s="294">
        <v>11600</v>
      </c>
      <c r="BG2005" s="294">
        <v>0.23719999999999999</v>
      </c>
      <c r="BH2005" s="294">
        <v>64</v>
      </c>
      <c r="BI2005" s="294">
        <v>133.36000000000001</v>
      </c>
      <c r="BJ2005" s="294">
        <v>0.88580000000000003</v>
      </c>
      <c r="BK2005" s="294">
        <v>12400</v>
      </c>
      <c r="BM2005" s="294">
        <v>0.29399999999999998</v>
      </c>
      <c r="BN2005" s="294">
        <v>68</v>
      </c>
      <c r="BO2005" s="294">
        <v>133.36000000000001</v>
      </c>
      <c r="BP2005" s="294">
        <v>0.91310000000000002</v>
      </c>
      <c r="BQ2005" s="294">
        <v>8400</v>
      </c>
      <c r="BS2005" s="294">
        <v>0.20130000000000001</v>
      </c>
      <c r="BT2005" s="294">
        <v>76</v>
      </c>
      <c r="BU2005" s="294">
        <v>133.36000000000001</v>
      </c>
      <c r="BV2005" s="294">
        <v>0.88780000000000003</v>
      </c>
      <c r="BW2005" s="294">
        <v>13488</v>
      </c>
      <c r="BY2005" s="294">
        <v>0.26869999999999999</v>
      </c>
    </row>
    <row r="2006" spans="1:77">
      <c r="A2006" s="301">
        <v>2040</v>
      </c>
      <c r="B2006" s="302" t="s">
        <v>4027</v>
      </c>
      <c r="C2006" s="301" t="s">
        <v>5950</v>
      </c>
      <c r="D2006" s="302" t="s">
        <v>4051</v>
      </c>
      <c r="E2006" s="303">
        <v>277.8</v>
      </c>
      <c r="F2006" s="294">
        <v>149.6</v>
      </c>
      <c r="G2006" s="294">
        <v>222.24</v>
      </c>
      <c r="H2006" s="294">
        <v>0.84940000000000004</v>
      </c>
      <c r="I2006" s="294">
        <v>33900</v>
      </c>
      <c r="K2006" s="294">
        <v>0.3705</v>
      </c>
      <c r="L2006" s="294">
        <v>153.19999999999999</v>
      </c>
      <c r="M2006" s="294">
        <v>222.24</v>
      </c>
      <c r="N2006" s="294">
        <v>0.88749999999999996</v>
      </c>
      <c r="O2006" s="294">
        <v>34632</v>
      </c>
      <c r="Q2006" s="294">
        <v>0.34239999999999998</v>
      </c>
      <c r="R2006" s="294">
        <v>152</v>
      </c>
      <c r="S2006" s="294">
        <v>222.24</v>
      </c>
      <c r="T2006" s="294">
        <v>0.99329999999999996</v>
      </c>
      <c r="U2006" s="294">
        <v>31152</v>
      </c>
      <c r="W2006" s="294">
        <v>0.28660000000000002</v>
      </c>
      <c r="X2006" s="294">
        <v>125.12</v>
      </c>
      <c r="Y2006" s="294">
        <v>222.24</v>
      </c>
      <c r="Z2006" s="294">
        <v>0.98880000000000001</v>
      </c>
      <c r="AA2006" s="294">
        <v>20104</v>
      </c>
      <c r="AC2006" s="294">
        <v>0.21840000000000001</v>
      </c>
      <c r="AD2006" s="294">
        <v>133.28</v>
      </c>
      <c r="AE2006" s="294">
        <v>222.24</v>
      </c>
      <c r="AF2006" s="294">
        <v>0.98370000000000002</v>
      </c>
      <c r="AG2006" s="294">
        <v>12792</v>
      </c>
      <c r="AI2006" s="294">
        <v>0.13109999999999999</v>
      </c>
      <c r="AJ2006" s="294">
        <v>150.56</v>
      </c>
      <c r="AK2006" s="294">
        <v>222.24</v>
      </c>
      <c r="AL2006" s="294">
        <v>0.98739999999999994</v>
      </c>
      <c r="AM2006" s="294">
        <v>22180</v>
      </c>
      <c r="AO2006" s="294">
        <v>0.2072</v>
      </c>
      <c r="AP2006" s="294">
        <v>129.76</v>
      </c>
      <c r="AQ2006" s="294">
        <v>222.24</v>
      </c>
      <c r="AR2006" s="294">
        <v>0.98819999999999997</v>
      </c>
      <c r="AS2006" s="294">
        <v>19948</v>
      </c>
      <c r="AU2006" s="294">
        <v>0.20910000000000001</v>
      </c>
      <c r="AV2006" s="294">
        <v>146.4</v>
      </c>
      <c r="AW2006" s="294">
        <v>222.24</v>
      </c>
      <c r="AX2006" s="294">
        <v>0.98480000000000001</v>
      </c>
      <c r="AY2006" s="294">
        <v>18896</v>
      </c>
      <c r="BA2006" s="294">
        <v>0.182</v>
      </c>
      <c r="BB2006" s="294">
        <v>101.76</v>
      </c>
      <c r="BC2006" s="294">
        <v>222.24</v>
      </c>
      <c r="BD2006" s="294">
        <v>0.98339999999999994</v>
      </c>
      <c r="BE2006" s="294">
        <v>15324</v>
      </c>
      <c r="BG2006" s="294">
        <v>0.20580000000000001</v>
      </c>
      <c r="BH2006" s="294">
        <v>114.72</v>
      </c>
      <c r="BI2006" s="294">
        <v>222.24</v>
      </c>
      <c r="BJ2006" s="294">
        <v>0.98499999999999999</v>
      </c>
      <c r="BK2006" s="294">
        <v>19076</v>
      </c>
      <c r="BM2006" s="294">
        <v>0.22689999999999999</v>
      </c>
      <c r="BN2006" s="294">
        <v>117.6</v>
      </c>
      <c r="BO2006" s="294">
        <v>222.24</v>
      </c>
      <c r="BP2006" s="294">
        <v>0.99119999999999997</v>
      </c>
      <c r="BQ2006" s="294">
        <v>28644</v>
      </c>
      <c r="BS2006" s="294">
        <v>0.36570000000000003</v>
      </c>
      <c r="BT2006" s="294">
        <v>117.44</v>
      </c>
      <c r="BU2006" s="294">
        <v>222.24</v>
      </c>
      <c r="BV2006" s="294">
        <v>0.99419999999999997</v>
      </c>
      <c r="BW2006" s="294">
        <v>47900</v>
      </c>
      <c r="BY2006" s="294">
        <v>0.5514</v>
      </c>
    </row>
    <row r="2007" spans="1:77">
      <c r="A2007" s="301">
        <v>2041</v>
      </c>
      <c r="B2007" s="302" t="s">
        <v>4027</v>
      </c>
      <c r="C2007" s="301" t="s">
        <v>5951</v>
      </c>
      <c r="D2007" s="302" t="s">
        <v>4139</v>
      </c>
      <c r="E2007" s="303">
        <v>111.1</v>
      </c>
      <c r="F2007" s="294">
        <v>144</v>
      </c>
      <c r="G2007" s="294">
        <v>144</v>
      </c>
      <c r="H2007" s="294">
        <v>0.61599999999999999</v>
      </c>
      <c r="I2007" s="294">
        <v>8130</v>
      </c>
      <c r="K2007" s="294">
        <v>0.1273</v>
      </c>
      <c r="L2007" s="294">
        <v>153</v>
      </c>
      <c r="M2007" s="294">
        <v>153</v>
      </c>
      <c r="N2007" s="294">
        <v>0.59570000000000001</v>
      </c>
      <c r="O2007" s="294">
        <v>3717</v>
      </c>
      <c r="Q2007" s="294">
        <v>5.4800000000000001E-2</v>
      </c>
      <c r="R2007" s="294">
        <v>141</v>
      </c>
      <c r="S2007" s="294">
        <v>141</v>
      </c>
      <c r="T2007" s="294">
        <v>0.56869999999999998</v>
      </c>
      <c r="U2007" s="294">
        <v>2883</v>
      </c>
      <c r="W2007" s="294">
        <v>4.99E-2</v>
      </c>
      <c r="X2007" s="294">
        <v>156</v>
      </c>
      <c r="Y2007" s="294">
        <v>156</v>
      </c>
      <c r="Z2007" s="294">
        <v>0.56000000000000005</v>
      </c>
      <c r="AA2007" s="294">
        <v>2100</v>
      </c>
      <c r="AC2007" s="294">
        <v>3.2300000000000002E-2</v>
      </c>
      <c r="AD2007" s="294">
        <v>171</v>
      </c>
      <c r="AE2007" s="294">
        <v>171</v>
      </c>
      <c r="AF2007" s="294">
        <v>0.54549999999999998</v>
      </c>
      <c r="AG2007" s="294">
        <v>3420</v>
      </c>
      <c r="AI2007" s="294">
        <v>1.2500000000000001E-2</v>
      </c>
      <c r="AJ2007" s="294">
        <v>0</v>
      </c>
      <c r="AK2007" s="294">
        <v>0</v>
      </c>
      <c r="AL2007" s="294" t="e">
        <v>#DIV/0!</v>
      </c>
      <c r="AM2007" s="294">
        <v>0</v>
      </c>
      <c r="AO2007" s="294">
        <v>0</v>
      </c>
      <c r="AP2007" s="294">
        <v>0</v>
      </c>
      <c r="AQ2007" s="294">
        <v>0</v>
      </c>
      <c r="AR2007" s="294" t="e">
        <v>#DIV/0!</v>
      </c>
      <c r="AS2007" s="294">
        <v>0</v>
      </c>
      <c r="AU2007" s="294">
        <v>0</v>
      </c>
      <c r="AV2007" s="294">
        <v>0</v>
      </c>
      <c r="AW2007" s="294">
        <v>0</v>
      </c>
      <c r="AX2007" s="294" t="e">
        <v>#DIV/0!</v>
      </c>
      <c r="AY2007" s="294">
        <v>0</v>
      </c>
      <c r="BA2007" s="294">
        <v>0</v>
      </c>
      <c r="BB2007" s="294">
        <v>174</v>
      </c>
      <c r="BC2007" s="294">
        <v>174</v>
      </c>
      <c r="BD2007" s="294">
        <v>0.60439999999999994</v>
      </c>
      <c r="BE2007" s="294">
        <v>7470</v>
      </c>
      <c r="BG2007" s="294">
        <v>9.5500000000000002E-2</v>
      </c>
      <c r="BH2007" s="294">
        <v>159</v>
      </c>
      <c r="BI2007" s="294">
        <v>159</v>
      </c>
      <c r="BJ2007" s="294">
        <v>0.67079999999999995</v>
      </c>
      <c r="BK2007" s="294">
        <v>8130</v>
      </c>
      <c r="BM2007" s="294">
        <v>0.10249999999999999</v>
      </c>
      <c r="BN2007" s="294">
        <v>141</v>
      </c>
      <c r="BO2007" s="294">
        <v>141</v>
      </c>
      <c r="BP2007" s="294">
        <v>0.6552</v>
      </c>
      <c r="BQ2007" s="294">
        <v>10770</v>
      </c>
      <c r="BS2007" s="294">
        <v>0.17349999999999999</v>
      </c>
      <c r="BT2007" s="294">
        <v>168.72</v>
      </c>
      <c r="BU2007" s="294">
        <v>168.72</v>
      </c>
      <c r="BV2007" s="294">
        <v>0.65669999999999995</v>
      </c>
      <c r="BW2007" s="294">
        <v>6885</v>
      </c>
      <c r="BY2007" s="294">
        <v>7.3099999999999998E-2</v>
      </c>
    </row>
    <row r="2008" spans="1:77">
      <c r="A2008" s="301">
        <v>2042</v>
      </c>
      <c r="B2008" s="302" t="s">
        <v>4027</v>
      </c>
      <c r="C2008" s="301" t="s">
        <v>5952</v>
      </c>
      <c r="D2008" s="302" t="s">
        <v>4139</v>
      </c>
      <c r="E2008" s="303">
        <v>166.7</v>
      </c>
      <c r="F2008" s="294">
        <v>59.6</v>
      </c>
      <c r="G2008" s="294">
        <v>133.36000000000001</v>
      </c>
      <c r="H2008" s="294">
        <v>0.995</v>
      </c>
      <c r="I2008" s="294">
        <v>18621</v>
      </c>
      <c r="K2008" s="294">
        <v>0.43609999999999999</v>
      </c>
      <c r="L2008" s="294">
        <v>80.8</v>
      </c>
      <c r="M2008" s="294">
        <v>133.36000000000001</v>
      </c>
      <c r="N2008" s="294">
        <v>0.99260000000000004</v>
      </c>
      <c r="O2008" s="294">
        <v>15254</v>
      </c>
      <c r="Q2008" s="294">
        <v>0.25559999999999999</v>
      </c>
      <c r="R2008" s="294">
        <v>83.6</v>
      </c>
      <c r="S2008" s="294">
        <v>133.36000000000001</v>
      </c>
      <c r="T2008" s="294">
        <v>0.99719999999999998</v>
      </c>
      <c r="U2008" s="294">
        <v>15778</v>
      </c>
      <c r="W2008" s="294">
        <v>0.26290000000000002</v>
      </c>
      <c r="X2008" s="294">
        <v>122.8</v>
      </c>
      <c r="Y2008" s="294">
        <v>133.36000000000001</v>
      </c>
      <c r="Z2008" s="294">
        <v>0.99709999999999999</v>
      </c>
      <c r="AA2008" s="294">
        <v>13975</v>
      </c>
      <c r="AC2008" s="294">
        <v>0.15340000000000001</v>
      </c>
      <c r="AD2008" s="294">
        <v>54.02</v>
      </c>
      <c r="AE2008" s="294">
        <v>133.36000000000001</v>
      </c>
      <c r="AF2008" s="294">
        <v>0.99980000000000002</v>
      </c>
      <c r="AG2008" s="294">
        <v>13703</v>
      </c>
      <c r="AI2008" s="294">
        <v>0.34100000000000003</v>
      </c>
      <c r="AJ2008" s="294">
        <v>111.6</v>
      </c>
      <c r="AK2008" s="294">
        <v>133.36000000000001</v>
      </c>
      <c r="AL2008" s="294">
        <v>0.99780000000000002</v>
      </c>
      <c r="AM2008" s="294">
        <v>14824</v>
      </c>
      <c r="AO2008" s="294">
        <v>0.18490000000000001</v>
      </c>
      <c r="AP2008" s="294">
        <v>104.66</v>
      </c>
      <c r="AQ2008" s="294">
        <v>133.36000000000001</v>
      </c>
      <c r="AR2008" s="294">
        <v>0.99890000000000001</v>
      </c>
      <c r="AS2008" s="294">
        <v>12684</v>
      </c>
      <c r="AU2008" s="294">
        <v>0.16309999999999999</v>
      </c>
      <c r="AV2008" s="294">
        <v>61.2</v>
      </c>
      <c r="AW2008" s="294">
        <v>133.36000000000001</v>
      </c>
      <c r="AX2008" s="294">
        <v>0.99419999999999997</v>
      </c>
      <c r="AY2008" s="294">
        <v>14909</v>
      </c>
      <c r="BA2008" s="294">
        <v>0.34029999999999999</v>
      </c>
      <c r="BB2008" s="294">
        <v>98.4</v>
      </c>
      <c r="BC2008" s="294">
        <v>133.36000000000001</v>
      </c>
      <c r="BD2008" s="294">
        <v>0.98839999999999995</v>
      </c>
      <c r="BE2008" s="294">
        <v>12425</v>
      </c>
      <c r="BG2008" s="294">
        <v>0.17169999999999999</v>
      </c>
      <c r="BH2008" s="294">
        <v>106.86</v>
      </c>
      <c r="BI2008" s="294">
        <v>133.36000000000001</v>
      </c>
      <c r="BJ2008" s="294">
        <v>0.99319999999999997</v>
      </c>
      <c r="BK2008" s="294">
        <v>22466</v>
      </c>
      <c r="BM2008" s="294">
        <v>0.28449999999999998</v>
      </c>
      <c r="BN2008" s="294">
        <v>102.46</v>
      </c>
      <c r="BO2008" s="294">
        <v>133.36000000000001</v>
      </c>
      <c r="BP2008" s="294">
        <v>0.99249999999999994</v>
      </c>
      <c r="BQ2008" s="294">
        <v>16803</v>
      </c>
      <c r="BS2008" s="294">
        <v>0.24590000000000001</v>
      </c>
      <c r="BT2008" s="294">
        <v>122</v>
      </c>
      <c r="BU2008" s="294">
        <v>133.36000000000001</v>
      </c>
      <c r="BV2008" s="294">
        <v>0.99229999999999996</v>
      </c>
      <c r="BW2008" s="294">
        <v>18451</v>
      </c>
      <c r="BY2008" s="294">
        <v>0.2049</v>
      </c>
    </row>
    <row r="2009" spans="1:77">
      <c r="A2009" s="301">
        <v>2043</v>
      </c>
      <c r="B2009" s="302" t="s">
        <v>4027</v>
      </c>
      <c r="C2009" s="301" t="s">
        <v>5953</v>
      </c>
      <c r="D2009" s="302" t="s">
        <v>4139</v>
      </c>
      <c r="E2009" s="303">
        <v>250</v>
      </c>
      <c r="F2009" s="294">
        <v>164</v>
      </c>
      <c r="G2009" s="294">
        <v>200</v>
      </c>
      <c r="H2009" s="294">
        <v>0.98360000000000003</v>
      </c>
      <c r="I2009" s="294">
        <v>33456</v>
      </c>
      <c r="K2009" s="294">
        <v>0.28810000000000002</v>
      </c>
      <c r="L2009" s="294">
        <v>204</v>
      </c>
      <c r="M2009" s="294">
        <v>204</v>
      </c>
      <c r="N2009" s="294">
        <v>1.0148999999999999</v>
      </c>
      <c r="O2009" s="294">
        <v>29848</v>
      </c>
      <c r="Q2009" s="294">
        <v>0.1938</v>
      </c>
      <c r="R2009" s="294">
        <v>228</v>
      </c>
      <c r="S2009" s="294">
        <v>228</v>
      </c>
      <c r="T2009" s="294">
        <v>1.0468999999999999</v>
      </c>
      <c r="U2009" s="294">
        <v>34800</v>
      </c>
      <c r="W2009" s="294">
        <v>0.20250000000000001</v>
      </c>
      <c r="X2009" s="294">
        <v>244</v>
      </c>
      <c r="Y2009" s="294">
        <v>244</v>
      </c>
      <c r="Z2009" s="294">
        <v>1.0063</v>
      </c>
      <c r="AA2009" s="294">
        <v>43200</v>
      </c>
      <c r="AC2009" s="294">
        <v>0.23649999999999999</v>
      </c>
      <c r="AD2009" s="294">
        <v>260</v>
      </c>
      <c r="AE2009" s="294">
        <v>256</v>
      </c>
      <c r="AF2009" s="294">
        <v>0.99870000000000003</v>
      </c>
      <c r="AG2009" s="294">
        <v>40000</v>
      </c>
      <c r="AI2009" s="294">
        <v>0.20710000000000001</v>
      </c>
      <c r="AJ2009" s="294">
        <v>288</v>
      </c>
      <c r="AK2009" s="294">
        <v>288</v>
      </c>
      <c r="AL2009" s="294">
        <v>0.99929999999999997</v>
      </c>
      <c r="AM2009" s="294">
        <v>46800</v>
      </c>
      <c r="AO2009" s="294">
        <v>0.22589999999999999</v>
      </c>
      <c r="AP2009" s="294">
        <v>265.92</v>
      </c>
      <c r="AQ2009" s="294">
        <v>265.92</v>
      </c>
      <c r="AR2009" s="294">
        <v>1.5779000000000001</v>
      </c>
      <c r="AS2009" s="294">
        <v>42092</v>
      </c>
      <c r="AU2009" s="294">
        <v>0.1348</v>
      </c>
      <c r="AV2009" s="294">
        <v>252.16</v>
      </c>
      <c r="AW2009" s="294">
        <v>252.16</v>
      </c>
      <c r="AX2009" s="294">
        <v>1.0783</v>
      </c>
      <c r="AY2009" s="294">
        <v>36964</v>
      </c>
      <c r="BA2009" s="294">
        <v>0.1888</v>
      </c>
      <c r="BB2009" s="294">
        <v>252</v>
      </c>
      <c r="BC2009" s="294">
        <v>252</v>
      </c>
      <c r="BD2009" s="294">
        <v>0.99860000000000004</v>
      </c>
      <c r="BE2009" s="294">
        <v>29744</v>
      </c>
      <c r="BG2009" s="294">
        <v>0.15890000000000001</v>
      </c>
      <c r="BH2009" s="294">
        <v>215.36</v>
      </c>
      <c r="BI2009" s="294">
        <v>215.36</v>
      </c>
      <c r="BJ2009" s="294">
        <v>1.2143999999999999</v>
      </c>
      <c r="BK2009" s="294">
        <v>33268</v>
      </c>
      <c r="BM2009" s="294">
        <v>0.17100000000000001</v>
      </c>
      <c r="BN2009" s="294">
        <v>236</v>
      </c>
      <c r="BO2009" s="294">
        <v>236</v>
      </c>
      <c r="BP2009" s="294">
        <v>1.0441</v>
      </c>
      <c r="BQ2009" s="294">
        <v>29132</v>
      </c>
      <c r="BS2009" s="294">
        <v>0.1759</v>
      </c>
      <c r="BT2009" s="294">
        <v>258.72000000000003</v>
      </c>
      <c r="BU2009" s="294">
        <v>258.72000000000003</v>
      </c>
      <c r="BV2009" s="294">
        <v>1.1317999999999999</v>
      </c>
      <c r="BW2009" s="294">
        <v>36680</v>
      </c>
      <c r="BY2009" s="294">
        <v>0.16839999999999999</v>
      </c>
    </row>
    <row r="2010" spans="1:77">
      <c r="A2010" s="301">
        <v>2044</v>
      </c>
      <c r="B2010" s="302" t="s">
        <v>4027</v>
      </c>
      <c r="C2010" s="301" t="s">
        <v>5954</v>
      </c>
      <c r="D2010" s="302" t="s">
        <v>4051</v>
      </c>
      <c r="E2010" s="303">
        <v>661.11</v>
      </c>
      <c r="F2010" s="294">
        <v>204</v>
      </c>
      <c r="G2010" s="294">
        <v>528.88800000000003</v>
      </c>
      <c r="H2010" s="294">
        <v>0.98909999999999998</v>
      </c>
      <c r="I2010" s="294">
        <v>70299</v>
      </c>
      <c r="K2010" s="294">
        <v>0.4839</v>
      </c>
      <c r="L2010" s="294">
        <v>190</v>
      </c>
      <c r="M2010" s="294">
        <v>528.88800000000003</v>
      </c>
      <c r="N2010" s="294">
        <v>0.98980000000000001</v>
      </c>
      <c r="O2010" s="294">
        <v>66853</v>
      </c>
      <c r="Q2010" s="294">
        <v>0.4778</v>
      </c>
      <c r="R2010" s="294">
        <v>256.60000000000002</v>
      </c>
      <c r="S2010" s="294">
        <v>528.88800000000003</v>
      </c>
      <c r="T2010" s="294">
        <v>0.99219999999999997</v>
      </c>
      <c r="U2010" s="294">
        <v>75552</v>
      </c>
      <c r="W2010" s="294">
        <v>0.41220000000000001</v>
      </c>
      <c r="X2010" s="294">
        <v>266</v>
      </c>
      <c r="Y2010" s="294">
        <v>528.88800000000003</v>
      </c>
      <c r="Z2010" s="294">
        <v>0.98949999999999994</v>
      </c>
      <c r="AA2010" s="294">
        <v>75556</v>
      </c>
      <c r="AC2010" s="294">
        <v>0.38579999999999998</v>
      </c>
      <c r="AD2010" s="294">
        <v>258</v>
      </c>
      <c r="AE2010" s="294">
        <v>528.88800000000003</v>
      </c>
      <c r="AF2010" s="294">
        <v>0.98970000000000002</v>
      </c>
      <c r="AG2010" s="294">
        <v>70307</v>
      </c>
      <c r="AI2010" s="294">
        <v>0.37009999999999998</v>
      </c>
      <c r="AJ2010" s="294">
        <v>184</v>
      </c>
      <c r="AK2010" s="294">
        <v>528.88800000000003</v>
      </c>
      <c r="AL2010" s="294">
        <v>0.99990000000000001</v>
      </c>
      <c r="AM2010" s="294">
        <v>78713</v>
      </c>
      <c r="AO2010" s="294">
        <v>0.59419999999999995</v>
      </c>
      <c r="AP2010" s="294">
        <v>152</v>
      </c>
      <c r="AQ2010" s="294">
        <v>528.88800000000003</v>
      </c>
      <c r="AR2010" s="294">
        <v>0.97560000000000002</v>
      </c>
      <c r="AS2010" s="294">
        <v>78862</v>
      </c>
      <c r="AT2010" s="294" t="e">
        <f>AS2010-#REF!</f>
        <v>#REF!</v>
      </c>
      <c r="AU2010" s="294">
        <v>0.71479999999999999</v>
      </c>
      <c r="AV2010" s="294">
        <v>393.44</v>
      </c>
      <c r="AW2010" s="294">
        <v>528.88800000000003</v>
      </c>
      <c r="AX2010" s="294">
        <v>0.98599999999999999</v>
      </c>
      <c r="AY2010" s="294">
        <v>81143</v>
      </c>
      <c r="BA2010" s="294">
        <v>0.71479999999999999</v>
      </c>
      <c r="BB2010" s="294">
        <v>214.56</v>
      </c>
      <c r="BC2010" s="294">
        <v>528.88800000000003</v>
      </c>
      <c r="BD2010" s="294">
        <v>1.0135000000000001</v>
      </c>
      <c r="BE2010" s="294">
        <v>114612</v>
      </c>
      <c r="BF2010" s="294" t="e">
        <f>BE2010-#REF!</f>
        <v>#REF!</v>
      </c>
      <c r="BG2010" s="294">
        <v>0.70850000000000002</v>
      </c>
      <c r="BH2010" s="294">
        <v>228.12</v>
      </c>
      <c r="BI2010" s="294">
        <v>528.88800000000003</v>
      </c>
      <c r="BJ2010" s="294">
        <v>1.0024</v>
      </c>
      <c r="BK2010" s="294">
        <v>75936</v>
      </c>
      <c r="BM2010" s="294">
        <v>0.44640000000000002</v>
      </c>
      <c r="BN2010" s="294">
        <v>229.32</v>
      </c>
      <c r="BO2010" s="294">
        <v>528.88800000000003</v>
      </c>
      <c r="BP2010" s="294">
        <v>1.0046999999999999</v>
      </c>
      <c r="BQ2010" s="294">
        <v>76645</v>
      </c>
      <c r="BS2010" s="294">
        <v>0.495</v>
      </c>
      <c r="BT2010" s="294">
        <v>402.72</v>
      </c>
      <c r="BU2010" s="294">
        <v>528.88800000000003</v>
      </c>
      <c r="BV2010" s="294" t="e">
        <v>#DIV/0!</v>
      </c>
      <c r="BW2010" s="294">
        <v>100559</v>
      </c>
      <c r="BY2010" s="294">
        <v>0</v>
      </c>
    </row>
    <row r="2011" spans="1:77">
      <c r="A2011" s="301">
        <v>2045</v>
      </c>
      <c r="B2011" s="302" t="s">
        <v>4027</v>
      </c>
      <c r="C2011" s="301" t="s">
        <v>5955</v>
      </c>
      <c r="D2011" s="302" t="s">
        <v>4139</v>
      </c>
      <c r="E2011" s="303">
        <v>350</v>
      </c>
      <c r="F2011" s="294">
        <v>148.80000000000001</v>
      </c>
      <c r="G2011" s="294">
        <v>280</v>
      </c>
      <c r="H2011" s="294">
        <v>0.97899999999999998</v>
      </c>
      <c r="I2011" s="294">
        <v>18971</v>
      </c>
      <c r="K2011" s="294">
        <v>0.18090000000000001</v>
      </c>
      <c r="L2011" s="294">
        <v>163.19999999999999</v>
      </c>
      <c r="M2011" s="294">
        <v>280</v>
      </c>
      <c r="N2011" s="294">
        <v>0.96329999999999993</v>
      </c>
      <c r="O2011" s="294">
        <v>20499</v>
      </c>
      <c r="Q2011" s="294">
        <v>0.17530000000000001</v>
      </c>
      <c r="R2011" s="294">
        <v>166.8</v>
      </c>
      <c r="S2011" s="294">
        <v>280</v>
      </c>
      <c r="T2011" s="294">
        <v>0.95340000000000003</v>
      </c>
      <c r="U2011" s="294">
        <v>31983</v>
      </c>
      <c r="W2011" s="294">
        <v>0.27929999999999999</v>
      </c>
      <c r="X2011" s="294">
        <v>169.2</v>
      </c>
      <c r="Y2011" s="294">
        <v>280</v>
      </c>
      <c r="Z2011" s="294">
        <v>0.96389999999999998</v>
      </c>
      <c r="AA2011" s="294">
        <v>24523</v>
      </c>
      <c r="AC2011" s="294">
        <v>0.2021</v>
      </c>
      <c r="AD2011" s="294">
        <v>186</v>
      </c>
      <c r="AE2011" s="294">
        <v>280</v>
      </c>
      <c r="AF2011" s="294">
        <v>0.9657</v>
      </c>
      <c r="AG2011" s="294">
        <v>36913</v>
      </c>
      <c r="AI2011" s="294">
        <v>0.2762</v>
      </c>
      <c r="AJ2011" s="294">
        <v>210.12</v>
      </c>
      <c r="AK2011" s="294">
        <v>280</v>
      </c>
      <c r="AL2011" s="294">
        <v>0.96389999999999998</v>
      </c>
      <c r="AM2011" s="294">
        <v>34836</v>
      </c>
      <c r="AO2011" s="294">
        <v>0.2389</v>
      </c>
      <c r="AP2011" s="294">
        <v>199.2</v>
      </c>
      <c r="AQ2011" s="294">
        <v>280</v>
      </c>
      <c r="AR2011" s="294">
        <v>0.97040000000000004</v>
      </c>
      <c r="AS2011" s="294">
        <v>34195</v>
      </c>
      <c r="AU2011" s="294">
        <v>0.23780000000000001</v>
      </c>
      <c r="AV2011" s="294">
        <v>176.4</v>
      </c>
      <c r="AW2011" s="294">
        <v>280</v>
      </c>
      <c r="AX2011" s="294">
        <v>0.94059999999999999</v>
      </c>
      <c r="AY2011" s="294">
        <v>32033</v>
      </c>
      <c r="BA2011" s="294">
        <v>0.26819999999999999</v>
      </c>
      <c r="BB2011" s="294">
        <v>193.2</v>
      </c>
      <c r="BC2011" s="294">
        <v>280</v>
      </c>
      <c r="BD2011" s="294">
        <v>0.874</v>
      </c>
      <c r="BE2011" s="294">
        <v>26545</v>
      </c>
      <c r="BG2011" s="294">
        <v>0.21129999999999999</v>
      </c>
      <c r="BH2011" s="294">
        <v>234.06</v>
      </c>
      <c r="BI2011" s="294">
        <v>280</v>
      </c>
      <c r="BJ2011" s="294">
        <v>0.88590000000000002</v>
      </c>
      <c r="BK2011" s="294">
        <v>38226</v>
      </c>
      <c r="BM2011" s="294">
        <v>0.24779999999999999</v>
      </c>
      <c r="BN2011" s="294">
        <v>221.28</v>
      </c>
      <c r="BO2011" s="294">
        <v>280</v>
      </c>
      <c r="BP2011" s="294">
        <v>0.75919999999999999</v>
      </c>
      <c r="BQ2011" s="294">
        <v>39941</v>
      </c>
      <c r="BS2011" s="294">
        <v>0.3538</v>
      </c>
      <c r="BT2011" s="294">
        <v>196.8</v>
      </c>
      <c r="BU2011" s="294">
        <v>280</v>
      </c>
      <c r="BV2011" s="294">
        <v>0.91659999999999997</v>
      </c>
      <c r="BW2011" s="294">
        <v>48030</v>
      </c>
      <c r="BY2011" s="294">
        <v>0.3579</v>
      </c>
    </row>
    <row r="2012" spans="1:77">
      <c r="A2012" s="301">
        <v>2046</v>
      </c>
      <c r="B2012" s="302" t="s">
        <v>4027</v>
      </c>
      <c r="C2012" s="301" t="s">
        <v>5956</v>
      </c>
      <c r="D2012" s="302" t="s">
        <v>4139</v>
      </c>
      <c r="E2012" s="303">
        <v>214.44</v>
      </c>
      <c r="F2012" s="294">
        <v>186.4</v>
      </c>
      <c r="G2012" s="294">
        <v>186.4</v>
      </c>
      <c r="H2012" s="294">
        <v>0.79589999999999994</v>
      </c>
      <c r="I2012" s="294">
        <v>25022</v>
      </c>
      <c r="K2012" s="294">
        <v>0.23430000000000001</v>
      </c>
      <c r="L2012" s="294">
        <v>132</v>
      </c>
      <c r="M2012" s="294">
        <v>171.55199999999999</v>
      </c>
      <c r="N2012" s="294">
        <v>0.98299999999999998</v>
      </c>
      <c r="O2012" s="294">
        <v>26714</v>
      </c>
      <c r="Q2012" s="294">
        <v>0.2767</v>
      </c>
      <c r="R2012" s="294">
        <v>133.6</v>
      </c>
      <c r="S2012" s="294">
        <v>171.55199999999999</v>
      </c>
      <c r="T2012" s="294">
        <v>0.98219999999999996</v>
      </c>
      <c r="U2012" s="294">
        <v>25948</v>
      </c>
      <c r="W2012" s="294">
        <v>0.27460000000000001</v>
      </c>
      <c r="X2012" s="294">
        <v>133.6</v>
      </c>
      <c r="Y2012" s="294">
        <v>171.55199999999999</v>
      </c>
      <c r="Z2012" s="294">
        <v>0.98429999999999995</v>
      </c>
      <c r="AA2012" s="294">
        <v>26795</v>
      </c>
      <c r="AC2012" s="294">
        <v>0.27389999999999998</v>
      </c>
      <c r="AD2012" s="294">
        <v>108.8</v>
      </c>
      <c r="AE2012" s="294">
        <v>171.55199999999999</v>
      </c>
      <c r="AF2012" s="294">
        <v>0.97809999999999997</v>
      </c>
      <c r="AG2012" s="294">
        <v>19304</v>
      </c>
      <c r="AI2012" s="294">
        <v>0.24379999999999999</v>
      </c>
      <c r="AJ2012" s="294">
        <v>145.6</v>
      </c>
      <c r="AK2012" s="294">
        <v>171.55199999999999</v>
      </c>
      <c r="AL2012" s="294">
        <v>0.97660000000000002</v>
      </c>
      <c r="AM2012" s="294">
        <v>15023</v>
      </c>
      <c r="AO2012" s="294">
        <v>0.1467</v>
      </c>
      <c r="AP2012" s="294">
        <v>148.4</v>
      </c>
      <c r="AQ2012" s="294">
        <v>171.55199999999999</v>
      </c>
      <c r="AR2012" s="294">
        <v>0.97760000000000002</v>
      </c>
      <c r="AS2012" s="294">
        <v>19367</v>
      </c>
      <c r="AU2012" s="294">
        <v>0.1794</v>
      </c>
      <c r="AV2012" s="294">
        <v>109.2</v>
      </c>
      <c r="AW2012" s="294">
        <v>171.55199999999999</v>
      </c>
      <c r="AX2012" s="294">
        <v>0.98119999999999996</v>
      </c>
      <c r="AY2012" s="294">
        <v>21423</v>
      </c>
      <c r="BA2012" s="294">
        <v>0.2777</v>
      </c>
      <c r="BB2012" s="294">
        <v>144.80000000000001</v>
      </c>
      <c r="BC2012" s="294">
        <v>171.55199999999999</v>
      </c>
      <c r="BD2012" s="294">
        <v>0.98060000000000003</v>
      </c>
      <c r="BE2012" s="294">
        <v>25571</v>
      </c>
      <c r="BG2012" s="294">
        <v>0.24210000000000001</v>
      </c>
      <c r="BH2012" s="294">
        <v>127.6</v>
      </c>
      <c r="BI2012" s="294">
        <v>171.55199999999999</v>
      </c>
      <c r="BJ2012" s="294">
        <v>0.98109999999999997</v>
      </c>
      <c r="BK2012" s="294">
        <v>22661</v>
      </c>
      <c r="BM2012" s="294">
        <v>0.24329999999999999</v>
      </c>
      <c r="BN2012" s="294">
        <v>126.4</v>
      </c>
      <c r="BO2012" s="294">
        <v>171.55199999999999</v>
      </c>
      <c r="BP2012" s="294">
        <v>0.98239999999999994</v>
      </c>
      <c r="BQ2012" s="294">
        <v>22931</v>
      </c>
      <c r="BS2012" s="294">
        <v>0.27479999999999999</v>
      </c>
      <c r="BT2012" s="294">
        <v>140</v>
      </c>
      <c r="BU2012" s="294">
        <v>171.55199999999999</v>
      </c>
      <c r="BV2012" s="294">
        <v>0.98150000000000004</v>
      </c>
      <c r="BW2012" s="294">
        <v>24420</v>
      </c>
      <c r="BY2012" s="294">
        <v>0.2389</v>
      </c>
    </row>
    <row r="2013" spans="1:77">
      <c r="A2013" s="301">
        <v>2047</v>
      </c>
      <c r="B2013" s="302" t="s">
        <v>4027</v>
      </c>
      <c r="C2013" s="301" t="s">
        <v>5957</v>
      </c>
      <c r="D2013" s="302" t="s">
        <v>4051</v>
      </c>
      <c r="E2013" s="303">
        <v>188.9</v>
      </c>
      <c r="F2013" s="294">
        <v>134.4</v>
      </c>
      <c r="G2013" s="294">
        <v>151.12</v>
      </c>
      <c r="H2013" s="294">
        <v>0.99390000000000001</v>
      </c>
      <c r="I2013" s="294">
        <v>65266</v>
      </c>
      <c r="J2013" s="294" t="e">
        <f>I2013-#REF!</f>
        <v>#REF!</v>
      </c>
      <c r="K2013" s="294">
        <v>0.67859999999999998</v>
      </c>
      <c r="L2013" s="294">
        <v>132.80000000000001</v>
      </c>
      <c r="M2013" s="294">
        <v>151.12</v>
      </c>
      <c r="N2013" s="294">
        <v>0.99099999999999999</v>
      </c>
      <c r="O2013" s="294">
        <v>63305</v>
      </c>
      <c r="Q2013" s="294">
        <v>0.64659999999999995</v>
      </c>
      <c r="R2013" s="294">
        <v>124.8</v>
      </c>
      <c r="S2013" s="294">
        <v>151.12</v>
      </c>
      <c r="T2013" s="294">
        <v>0.99470000000000003</v>
      </c>
      <c r="U2013" s="294">
        <v>61545</v>
      </c>
      <c r="V2013" s="294" t="e">
        <f>U2013-#REF!</f>
        <v>#REF!</v>
      </c>
      <c r="W2013" s="294">
        <v>0.68859999999999999</v>
      </c>
      <c r="X2013" s="294">
        <v>131.19999999999999</v>
      </c>
      <c r="Y2013" s="294">
        <v>151.12</v>
      </c>
      <c r="Z2013" s="294">
        <v>0.9899</v>
      </c>
      <c r="AA2013" s="294">
        <v>62392</v>
      </c>
      <c r="AB2013" s="294" t="e">
        <f>AA2013-#REF!</f>
        <v>#REF!</v>
      </c>
      <c r="AC2013" s="294">
        <v>0.64570000000000005</v>
      </c>
      <c r="AD2013" s="294">
        <v>128</v>
      </c>
      <c r="AE2013" s="294">
        <v>151.12</v>
      </c>
      <c r="AF2013" s="294">
        <v>0.98519999999999996</v>
      </c>
      <c r="AG2013" s="294">
        <v>61554</v>
      </c>
      <c r="AH2013" s="294" t="e">
        <f>AG2013-#REF!</f>
        <v>#REF!</v>
      </c>
      <c r="AI2013" s="294">
        <v>0.65610000000000002</v>
      </c>
      <c r="AJ2013" s="294">
        <v>123.2</v>
      </c>
      <c r="AK2013" s="294">
        <v>151.12</v>
      </c>
      <c r="AL2013" s="294">
        <v>0.98280000000000001</v>
      </c>
      <c r="AM2013" s="294">
        <v>59250</v>
      </c>
      <c r="AN2013" s="294" t="e">
        <f>AM2013-#REF!</f>
        <v>#REF!</v>
      </c>
      <c r="AO2013" s="294">
        <v>0.67969999999999997</v>
      </c>
      <c r="AP2013" s="294">
        <v>120</v>
      </c>
      <c r="AQ2013" s="294">
        <v>151.12</v>
      </c>
      <c r="AR2013" s="294">
        <v>0.98419999999999996</v>
      </c>
      <c r="AS2013" s="294">
        <v>57862</v>
      </c>
      <c r="AT2013" s="294" t="e">
        <f>AS2013-#REF!</f>
        <v>#REF!</v>
      </c>
      <c r="AU2013" s="294">
        <v>0.65849999999999997</v>
      </c>
      <c r="AV2013" s="294">
        <v>113.6</v>
      </c>
      <c r="AW2013" s="294">
        <v>151.12</v>
      </c>
      <c r="AX2013" s="294">
        <v>0.98829999999999996</v>
      </c>
      <c r="AY2013" s="294">
        <v>49186</v>
      </c>
      <c r="AZ2013" s="294" t="e">
        <f>AY2013-#REF!</f>
        <v>#REF!</v>
      </c>
      <c r="BA2013" s="294">
        <v>0.60850000000000004</v>
      </c>
      <c r="BB2013" s="294">
        <v>99.2</v>
      </c>
      <c r="BC2013" s="294">
        <v>151.12</v>
      </c>
      <c r="BD2013" s="294">
        <v>0.99270000000000003</v>
      </c>
      <c r="BE2013" s="294">
        <v>48394</v>
      </c>
      <c r="BF2013" s="294" t="e">
        <f>BE2013-#REF!</f>
        <v>#REF!</v>
      </c>
      <c r="BG2013" s="294">
        <v>0.66059999999999997</v>
      </c>
      <c r="BH2013" s="294">
        <v>107.2</v>
      </c>
      <c r="BI2013" s="294">
        <v>151.12</v>
      </c>
      <c r="BJ2013" s="294">
        <v>0.99229999999999996</v>
      </c>
      <c r="BK2013" s="294">
        <v>47405</v>
      </c>
      <c r="BM2013" s="294">
        <v>0.59899999999999998</v>
      </c>
      <c r="BN2013" s="294">
        <v>108</v>
      </c>
      <c r="BO2013" s="294">
        <v>151.12</v>
      </c>
      <c r="BP2013" s="294">
        <v>0.99360000000000004</v>
      </c>
      <c r="BQ2013" s="294">
        <v>44002</v>
      </c>
      <c r="BR2013" s="294" t="e">
        <f>BQ2013-#REF!</f>
        <v>#REF!</v>
      </c>
      <c r="BS2013" s="294">
        <v>0.61019999999999996</v>
      </c>
      <c r="BT2013" s="294">
        <v>112</v>
      </c>
      <c r="BU2013" s="294">
        <v>151.12</v>
      </c>
      <c r="BV2013" s="294">
        <v>0.98819999999999997</v>
      </c>
      <c r="BW2013" s="294">
        <v>53331</v>
      </c>
      <c r="BX2013" s="294" t="e">
        <f>BW2013-#REF!</f>
        <v>#REF!</v>
      </c>
      <c r="BY2013" s="294">
        <v>0.64759999999999995</v>
      </c>
    </row>
    <row r="2014" spans="1:77">
      <c r="A2014" s="301">
        <v>2048</v>
      </c>
      <c r="B2014" s="302" t="s">
        <v>4027</v>
      </c>
      <c r="C2014" s="301" t="s">
        <v>5958</v>
      </c>
      <c r="D2014" s="302" t="s">
        <v>4051</v>
      </c>
      <c r="E2014" s="303">
        <v>133.33000000000001</v>
      </c>
      <c r="F2014" s="294">
        <v>38.08</v>
      </c>
      <c r="G2014" s="294">
        <v>106.664</v>
      </c>
      <c r="H2014" s="294">
        <v>0.96440000000000003</v>
      </c>
      <c r="I2014" s="294">
        <v>5788</v>
      </c>
      <c r="K2014" s="294">
        <v>0.18279999999999999</v>
      </c>
      <c r="L2014" s="294">
        <v>0</v>
      </c>
      <c r="M2014" s="294">
        <v>0</v>
      </c>
      <c r="N2014" s="294" t="e">
        <v>#DIV/0!</v>
      </c>
      <c r="O2014" s="294">
        <v>0</v>
      </c>
      <c r="Q2014" s="294">
        <v>0</v>
      </c>
      <c r="R2014" s="294">
        <v>40.08</v>
      </c>
      <c r="S2014" s="294">
        <v>106.664</v>
      </c>
      <c r="T2014" s="294">
        <v>0.98470000000000002</v>
      </c>
      <c r="U2014" s="294">
        <v>6778</v>
      </c>
      <c r="W2014" s="294">
        <v>0.23899999999999999</v>
      </c>
      <c r="X2014" s="294">
        <v>40.08</v>
      </c>
      <c r="Y2014" s="294">
        <v>106.664</v>
      </c>
      <c r="Z2014" s="294">
        <v>0.99409999999999998</v>
      </c>
      <c r="AA2014" s="294">
        <v>10018</v>
      </c>
      <c r="AC2014" s="294">
        <v>0.33860000000000001</v>
      </c>
      <c r="AD2014" s="294">
        <v>40.08</v>
      </c>
      <c r="AE2014" s="294">
        <v>106.664</v>
      </c>
      <c r="AF2014" s="294">
        <v>0.96419999999999995</v>
      </c>
      <c r="AG2014" s="294">
        <v>9680</v>
      </c>
      <c r="AI2014" s="294">
        <v>0.33739999999999998</v>
      </c>
      <c r="AJ2014" s="294">
        <v>40.08</v>
      </c>
      <c r="AK2014" s="294">
        <v>106.664</v>
      </c>
      <c r="AL2014" s="294">
        <v>0.99649999999999994</v>
      </c>
      <c r="AM2014" s="294">
        <v>8996</v>
      </c>
      <c r="AO2014" s="294">
        <v>0.3135</v>
      </c>
      <c r="AP2014" s="294">
        <v>32.08</v>
      </c>
      <c r="AQ2014" s="294">
        <v>106.664</v>
      </c>
      <c r="AR2014" s="294">
        <v>0.96970000000000001</v>
      </c>
      <c r="AS2014" s="294">
        <v>5938</v>
      </c>
      <c r="AU2014" s="294">
        <v>0.25719999999999998</v>
      </c>
      <c r="AV2014" s="294">
        <v>28.08</v>
      </c>
      <c r="AW2014" s="294">
        <v>106.664</v>
      </c>
      <c r="AX2014" s="294">
        <v>0.99860000000000004</v>
      </c>
      <c r="AY2014" s="294">
        <v>5680</v>
      </c>
      <c r="BA2014" s="294">
        <v>0.28210000000000002</v>
      </c>
      <c r="BB2014" s="294">
        <v>34.08</v>
      </c>
      <c r="BC2014" s="294">
        <v>106.664</v>
      </c>
      <c r="BD2014" s="294">
        <v>0.94059999999999999</v>
      </c>
      <c r="BE2014" s="294">
        <v>7816</v>
      </c>
      <c r="BG2014" s="294">
        <v>0.32850000000000001</v>
      </c>
      <c r="BH2014" s="294">
        <v>28.08</v>
      </c>
      <c r="BI2014" s="294">
        <v>106.664</v>
      </c>
      <c r="BJ2014" s="294">
        <v>0.95619999999999994</v>
      </c>
      <c r="BK2014" s="294">
        <v>5978</v>
      </c>
      <c r="BM2014" s="294">
        <v>0.30009999999999998</v>
      </c>
      <c r="BN2014" s="294">
        <v>32.08</v>
      </c>
      <c r="BO2014" s="294">
        <v>106.664</v>
      </c>
      <c r="BP2014" s="294">
        <v>0.97570000000000001</v>
      </c>
      <c r="BQ2014" s="294">
        <v>8178</v>
      </c>
      <c r="BS2014" s="294">
        <v>0.38979999999999998</v>
      </c>
      <c r="BT2014" s="294">
        <v>40.08</v>
      </c>
      <c r="BU2014" s="294">
        <v>106.664</v>
      </c>
      <c r="BV2014" s="294">
        <v>0.85880000000000001</v>
      </c>
      <c r="BW2014" s="294">
        <v>6700</v>
      </c>
      <c r="BY2014" s="294">
        <v>6.3500000000000001E-2</v>
      </c>
    </row>
    <row r="2015" spans="1:77">
      <c r="A2015" s="301">
        <v>2049</v>
      </c>
      <c r="B2015" s="302" t="s">
        <v>4027</v>
      </c>
      <c r="C2015" s="301" t="s">
        <v>5959</v>
      </c>
      <c r="D2015" s="302" t="s">
        <v>4051</v>
      </c>
      <c r="E2015" s="303">
        <v>166.67</v>
      </c>
      <c r="F2015" s="294">
        <v>7.73</v>
      </c>
      <c r="G2015" s="294">
        <v>0</v>
      </c>
      <c r="H2015" s="294">
        <v>0.78279999999999994</v>
      </c>
      <c r="I2015" s="294">
        <v>580</v>
      </c>
      <c r="K2015" s="294" t="s">
        <v>3983</v>
      </c>
      <c r="L2015" s="294">
        <v>6.55</v>
      </c>
      <c r="M2015" s="294">
        <v>0</v>
      </c>
      <c r="N2015" s="294">
        <v>0.95119999999999993</v>
      </c>
      <c r="O2015" s="294">
        <v>526</v>
      </c>
      <c r="Q2015" s="294" t="s">
        <v>3983</v>
      </c>
      <c r="R2015" s="294">
        <v>2</v>
      </c>
      <c r="S2015" s="294">
        <v>0</v>
      </c>
      <c r="T2015" s="294">
        <v>1</v>
      </c>
      <c r="U2015" s="294">
        <v>73</v>
      </c>
      <c r="W2015" s="294" t="s">
        <v>3983</v>
      </c>
      <c r="X2015" s="294">
        <v>2</v>
      </c>
      <c r="Y2015" s="294">
        <v>0</v>
      </c>
      <c r="Z2015" s="294">
        <v>0.96250000000000002</v>
      </c>
      <c r="AA2015" s="294">
        <v>154</v>
      </c>
      <c r="AC2015" s="294" t="s">
        <v>3983</v>
      </c>
      <c r="AD2015" s="294">
        <v>2</v>
      </c>
      <c r="AE2015" s="294">
        <v>0</v>
      </c>
      <c r="AF2015" s="294">
        <v>1</v>
      </c>
      <c r="AG2015" s="294">
        <v>303</v>
      </c>
      <c r="AI2015" s="294" t="s">
        <v>3983</v>
      </c>
      <c r="AJ2015" s="294">
        <v>2</v>
      </c>
      <c r="AK2015" s="294">
        <v>0</v>
      </c>
      <c r="AL2015" s="294">
        <v>0.85850000000000004</v>
      </c>
      <c r="AM2015" s="294">
        <v>188</v>
      </c>
      <c r="AO2015" s="294" t="s">
        <v>3983</v>
      </c>
      <c r="AP2015" s="294">
        <v>4</v>
      </c>
      <c r="AQ2015" s="294">
        <v>0</v>
      </c>
      <c r="AR2015" s="294">
        <v>0.93099999999999994</v>
      </c>
      <c r="AS2015" s="294">
        <v>445</v>
      </c>
      <c r="AU2015" s="294" t="s">
        <v>3983</v>
      </c>
      <c r="AV2015" s="294">
        <v>8</v>
      </c>
      <c r="AW2015" s="294">
        <v>0</v>
      </c>
      <c r="AX2015" s="294">
        <v>0.84319999999999995</v>
      </c>
      <c r="AY2015" s="294">
        <v>489</v>
      </c>
      <c r="BA2015" s="294" t="s">
        <v>3983</v>
      </c>
      <c r="BB2015" s="294">
        <v>8</v>
      </c>
      <c r="BC2015" s="294">
        <v>0</v>
      </c>
      <c r="BD2015" s="294">
        <v>0.95679999999999998</v>
      </c>
      <c r="BE2015" s="294">
        <v>155</v>
      </c>
      <c r="BG2015" s="294" t="s">
        <v>3983</v>
      </c>
      <c r="BH2015" s="294">
        <v>5</v>
      </c>
      <c r="BI2015" s="294">
        <v>0</v>
      </c>
      <c r="BJ2015" s="294">
        <v>0.94059999999999999</v>
      </c>
      <c r="BK2015" s="294">
        <v>174</v>
      </c>
      <c r="BM2015" s="294" t="s">
        <v>3983</v>
      </c>
      <c r="BN2015" s="294">
        <v>2</v>
      </c>
      <c r="BO2015" s="294">
        <v>0</v>
      </c>
      <c r="BP2015" s="294">
        <v>0.94399999999999995</v>
      </c>
      <c r="BQ2015" s="294">
        <v>118</v>
      </c>
      <c r="BS2015" s="294" t="s">
        <v>3983</v>
      </c>
      <c r="BT2015" s="294">
        <v>1</v>
      </c>
      <c r="BU2015" s="294">
        <v>0</v>
      </c>
      <c r="BV2015" s="294">
        <v>0.93459999999999999</v>
      </c>
      <c r="BW2015" s="294">
        <v>143</v>
      </c>
      <c r="BY2015" s="294" t="s">
        <v>3983</v>
      </c>
    </row>
    <row r="2016" spans="1:77">
      <c r="A2016" s="301">
        <v>2050</v>
      </c>
      <c r="B2016" s="302" t="s">
        <v>4027</v>
      </c>
      <c r="C2016" s="301" t="s">
        <v>5960</v>
      </c>
      <c r="D2016" s="302" t="s">
        <v>4139</v>
      </c>
      <c r="E2016" s="303">
        <v>133.30000000000001</v>
      </c>
      <c r="F2016" s="294">
        <v>39.6</v>
      </c>
      <c r="G2016" s="294">
        <v>106.64</v>
      </c>
      <c r="H2016" s="294">
        <v>0.95009999999999994</v>
      </c>
      <c r="I2016" s="294">
        <v>1446</v>
      </c>
      <c r="K2016" s="294">
        <v>5.3400000000000003E-2</v>
      </c>
      <c r="L2016" s="294">
        <v>44.8</v>
      </c>
      <c r="M2016" s="294">
        <v>106.64</v>
      </c>
      <c r="N2016" s="294">
        <v>0.93830000000000002</v>
      </c>
      <c r="O2016" s="294">
        <v>1822</v>
      </c>
      <c r="Q2016" s="294">
        <v>5.8299999999999998E-2</v>
      </c>
      <c r="R2016" s="294">
        <v>39.200000000000003</v>
      </c>
      <c r="S2016" s="294">
        <v>106.64</v>
      </c>
      <c r="T2016" s="294">
        <v>0.95540000000000003</v>
      </c>
      <c r="U2016" s="294">
        <v>1582</v>
      </c>
      <c r="W2016" s="294">
        <v>5.8700000000000002E-2</v>
      </c>
      <c r="X2016" s="294">
        <v>50.88</v>
      </c>
      <c r="Y2016" s="294">
        <v>106.64</v>
      </c>
      <c r="Z2016" s="294">
        <v>0.95830000000000004</v>
      </c>
      <c r="AA2016" s="294">
        <v>1562</v>
      </c>
      <c r="AC2016" s="294">
        <v>4.3099999999999999E-2</v>
      </c>
      <c r="AD2016" s="294">
        <v>39.44</v>
      </c>
      <c r="AE2016" s="294">
        <v>106.64</v>
      </c>
      <c r="AF2016" s="294">
        <v>0.87229999999999996</v>
      </c>
      <c r="AG2016" s="294">
        <v>1420</v>
      </c>
      <c r="AI2016" s="294">
        <v>5.5500000000000001E-2</v>
      </c>
      <c r="AJ2016" s="294">
        <v>40.4</v>
      </c>
      <c r="AK2016" s="294">
        <v>106.64</v>
      </c>
      <c r="AL2016" s="294">
        <v>0.86380000000000001</v>
      </c>
      <c r="AM2016" s="294">
        <v>1674</v>
      </c>
      <c r="AO2016" s="294">
        <v>6.6600000000000006E-2</v>
      </c>
      <c r="AP2016" s="294">
        <v>39.840000000000003</v>
      </c>
      <c r="AQ2016" s="294">
        <v>106.64</v>
      </c>
      <c r="AR2016" s="294">
        <v>0.86560000000000004</v>
      </c>
      <c r="AS2016" s="294">
        <v>2124</v>
      </c>
      <c r="AU2016" s="294">
        <v>8.2799999999999999E-2</v>
      </c>
      <c r="AV2016" s="294">
        <v>45.04</v>
      </c>
      <c r="AW2016" s="294">
        <v>106.64</v>
      </c>
      <c r="AX2016" s="294">
        <v>0.91489999999999994</v>
      </c>
      <c r="AY2016" s="294">
        <v>3482</v>
      </c>
      <c r="BA2016" s="294">
        <v>0.1174</v>
      </c>
      <c r="BB2016" s="294">
        <v>77.36</v>
      </c>
      <c r="BC2016" s="294">
        <v>106.64</v>
      </c>
      <c r="BD2016" s="294">
        <v>0.95819999999999994</v>
      </c>
      <c r="BE2016" s="294">
        <v>7190</v>
      </c>
      <c r="BG2016" s="294">
        <v>0.13039999999999999</v>
      </c>
      <c r="BH2016" s="294">
        <v>58.32</v>
      </c>
      <c r="BI2016" s="294">
        <v>106.64</v>
      </c>
      <c r="BJ2016" s="294">
        <v>0.96799999999999997</v>
      </c>
      <c r="BK2016" s="294">
        <v>8466</v>
      </c>
      <c r="BM2016" s="294">
        <v>0.2016</v>
      </c>
      <c r="BN2016" s="294">
        <v>43.68</v>
      </c>
      <c r="BO2016" s="294">
        <v>106.64</v>
      </c>
      <c r="BP2016" s="294">
        <v>0.97019999999999995</v>
      </c>
      <c r="BQ2016" s="294">
        <v>7032</v>
      </c>
      <c r="BS2016" s="294">
        <v>0.24690000000000001</v>
      </c>
      <c r="BT2016" s="294">
        <v>65.760000000000005</v>
      </c>
      <c r="BU2016" s="294">
        <v>106.64</v>
      </c>
      <c r="BV2016" s="294">
        <v>0.9667</v>
      </c>
      <c r="BW2016" s="294">
        <v>8714</v>
      </c>
      <c r="BY2016" s="294">
        <v>0.1842</v>
      </c>
    </row>
    <row r="2017" spans="1:77">
      <c r="A2017" s="301">
        <v>2051</v>
      </c>
      <c r="B2017" s="302" t="s">
        <v>4027</v>
      </c>
      <c r="C2017" s="301" t="s">
        <v>5961</v>
      </c>
      <c r="D2017" s="302" t="s">
        <v>4065</v>
      </c>
      <c r="E2017" s="303">
        <v>212.2</v>
      </c>
      <c r="F2017" s="294">
        <v>35.4</v>
      </c>
      <c r="G2017" s="294">
        <v>169.76</v>
      </c>
      <c r="H2017" s="294">
        <v>0.78579999999999994</v>
      </c>
      <c r="I2017" s="294">
        <v>6600</v>
      </c>
      <c r="K2017" s="294">
        <v>0.3296</v>
      </c>
      <c r="L2017" s="294">
        <v>51</v>
      </c>
      <c r="M2017" s="294">
        <v>169.76</v>
      </c>
      <c r="N2017" s="294">
        <v>0.7742</v>
      </c>
      <c r="O2017" s="294">
        <v>7200</v>
      </c>
      <c r="Q2017" s="294">
        <v>0.24510000000000001</v>
      </c>
      <c r="R2017" s="294">
        <v>48</v>
      </c>
      <c r="S2017" s="294">
        <v>169.76</v>
      </c>
      <c r="T2017" s="294">
        <v>0.75</v>
      </c>
      <c r="U2017" s="294">
        <v>5400</v>
      </c>
      <c r="W2017" s="294">
        <v>0.20830000000000001</v>
      </c>
      <c r="X2017" s="294">
        <v>51</v>
      </c>
      <c r="Y2017" s="294">
        <v>169.76</v>
      </c>
      <c r="Z2017" s="294">
        <v>0.7</v>
      </c>
      <c r="AA2017" s="294">
        <v>6300</v>
      </c>
      <c r="AC2017" s="294">
        <v>0.23719999999999999</v>
      </c>
      <c r="AD2017" s="294">
        <v>45</v>
      </c>
      <c r="AE2017" s="294">
        <v>169.76</v>
      </c>
      <c r="AF2017" s="294">
        <v>0.70379999999999998</v>
      </c>
      <c r="AG2017" s="294">
        <v>5700</v>
      </c>
      <c r="AI2017" s="294">
        <v>0.2419</v>
      </c>
      <c r="AJ2017" s="294">
        <v>45</v>
      </c>
      <c r="AK2017" s="294">
        <v>169.76</v>
      </c>
      <c r="AL2017" s="294">
        <v>0.72</v>
      </c>
      <c r="AM2017" s="294">
        <v>5400</v>
      </c>
      <c r="AO2017" s="294">
        <v>0.23150000000000001</v>
      </c>
      <c r="AP2017" s="294">
        <v>45</v>
      </c>
      <c r="AQ2017" s="294">
        <v>169.76</v>
      </c>
      <c r="AR2017" s="294">
        <v>0.67859999999999998</v>
      </c>
      <c r="AS2017" s="294">
        <v>5700</v>
      </c>
      <c r="AU2017" s="294">
        <v>0.25090000000000001</v>
      </c>
      <c r="AV2017" s="294">
        <v>36</v>
      </c>
      <c r="AW2017" s="294">
        <v>169.76</v>
      </c>
      <c r="AX2017" s="294">
        <v>0.6552</v>
      </c>
      <c r="AY2017" s="294">
        <v>5700</v>
      </c>
      <c r="BA2017" s="294">
        <v>0.33560000000000001</v>
      </c>
      <c r="BB2017" s="294">
        <v>45</v>
      </c>
      <c r="BC2017" s="294">
        <v>169.76</v>
      </c>
      <c r="BD2017" s="294">
        <v>0.625</v>
      </c>
      <c r="BE2017" s="294">
        <v>4500</v>
      </c>
      <c r="BG2017" s="294">
        <v>0.21510000000000001</v>
      </c>
      <c r="BH2017" s="294">
        <v>27</v>
      </c>
      <c r="BI2017" s="294">
        <v>169.76</v>
      </c>
      <c r="BJ2017" s="294">
        <v>0.72729999999999995</v>
      </c>
      <c r="BK2017" s="294">
        <v>4800</v>
      </c>
      <c r="BM2017" s="294">
        <v>0.3286</v>
      </c>
      <c r="BN2017" s="294">
        <v>42</v>
      </c>
      <c r="BO2017" s="294">
        <v>169.76</v>
      </c>
      <c r="BP2017" s="294">
        <v>0.94740000000000002</v>
      </c>
      <c r="BQ2017" s="294">
        <v>5400</v>
      </c>
      <c r="BS2017" s="294">
        <v>0.20200000000000001</v>
      </c>
      <c r="BT2017" s="294">
        <v>45</v>
      </c>
      <c r="BU2017" s="294">
        <v>169.76</v>
      </c>
      <c r="BV2017" s="294">
        <v>0.875</v>
      </c>
      <c r="BW2017" s="294">
        <v>6300</v>
      </c>
      <c r="BY2017" s="294">
        <v>0.21510000000000001</v>
      </c>
    </row>
    <row r="2018" spans="1:77">
      <c r="A2018" s="301">
        <v>2052</v>
      </c>
      <c r="B2018" s="302" t="s">
        <v>4027</v>
      </c>
      <c r="C2018" s="301" t="s">
        <v>5962</v>
      </c>
      <c r="D2018" s="302" t="s">
        <v>4139</v>
      </c>
      <c r="E2018" s="303">
        <v>444.4</v>
      </c>
      <c r="F2018" s="294">
        <v>284</v>
      </c>
      <c r="G2018" s="294">
        <v>355.52</v>
      </c>
      <c r="H2018" s="294">
        <v>0.73660000000000003</v>
      </c>
      <c r="I2018" s="294">
        <v>12734</v>
      </c>
      <c r="K2018" s="294">
        <v>8.4599999999999995E-2</v>
      </c>
      <c r="L2018" s="294">
        <v>268</v>
      </c>
      <c r="M2018" s="294">
        <v>355.52</v>
      </c>
      <c r="N2018" s="294">
        <v>0.71489999999999998</v>
      </c>
      <c r="O2018" s="294">
        <v>11219</v>
      </c>
      <c r="Q2018" s="294">
        <v>7.8700000000000006E-2</v>
      </c>
      <c r="R2018" s="294">
        <v>312</v>
      </c>
      <c r="S2018" s="294">
        <v>355.52</v>
      </c>
      <c r="T2018" s="294">
        <v>0.73550000000000004</v>
      </c>
      <c r="U2018" s="294">
        <v>16068</v>
      </c>
      <c r="W2018" s="294">
        <v>9.7299999999999998E-2</v>
      </c>
      <c r="X2018" s="294">
        <v>296</v>
      </c>
      <c r="Y2018" s="294">
        <v>355.52</v>
      </c>
      <c r="Z2018" s="294">
        <v>0.73099999999999998</v>
      </c>
      <c r="AA2018" s="294">
        <v>12141</v>
      </c>
      <c r="AC2018" s="294">
        <v>7.5399999999999995E-2</v>
      </c>
      <c r="AD2018" s="294">
        <v>264</v>
      </c>
      <c r="AE2018" s="294">
        <v>355.52</v>
      </c>
      <c r="AF2018" s="294">
        <v>0.55699999999999994</v>
      </c>
      <c r="AG2018" s="294">
        <v>2206</v>
      </c>
      <c r="AI2018" s="294">
        <v>2.0199999999999999E-2</v>
      </c>
      <c r="AJ2018" s="294">
        <v>268</v>
      </c>
      <c r="AK2018" s="294">
        <v>355.52</v>
      </c>
      <c r="AL2018" s="294">
        <v>0.64219999999999999</v>
      </c>
      <c r="AM2018" s="294">
        <v>4680</v>
      </c>
      <c r="AO2018" s="294">
        <v>3.78E-2</v>
      </c>
      <c r="AP2018" s="294">
        <v>324</v>
      </c>
      <c r="AQ2018" s="294">
        <v>355.52</v>
      </c>
      <c r="AR2018" s="294">
        <v>0.71460000000000001</v>
      </c>
      <c r="AS2018" s="294">
        <v>12779</v>
      </c>
      <c r="AU2018" s="294">
        <v>7.4200000000000002E-2</v>
      </c>
      <c r="AV2018" s="294">
        <v>280</v>
      </c>
      <c r="AW2018" s="294">
        <v>355.52</v>
      </c>
      <c r="AX2018" s="294">
        <v>0.69899999999999995</v>
      </c>
      <c r="AY2018" s="294">
        <v>13322</v>
      </c>
      <c r="BA2018" s="294">
        <v>9.4500000000000001E-2</v>
      </c>
      <c r="BB2018" s="294">
        <v>296</v>
      </c>
      <c r="BC2018" s="294">
        <v>355.52</v>
      </c>
      <c r="BD2018" s="294">
        <v>0.73650000000000004</v>
      </c>
      <c r="BE2018" s="294">
        <v>12822</v>
      </c>
      <c r="BG2018" s="294">
        <v>7.9100000000000004E-2</v>
      </c>
      <c r="BH2018" s="294">
        <v>288</v>
      </c>
      <c r="BI2018" s="294">
        <v>355.52</v>
      </c>
      <c r="BJ2018" s="294">
        <v>0.76569999999999994</v>
      </c>
      <c r="BK2018" s="294">
        <v>16706</v>
      </c>
      <c r="BM2018" s="294">
        <v>0.1018</v>
      </c>
      <c r="BN2018" s="294">
        <v>216</v>
      </c>
      <c r="BO2018" s="294">
        <v>355.52</v>
      </c>
      <c r="BP2018" s="294">
        <v>0.71919999999999995</v>
      </c>
      <c r="BQ2018" s="294">
        <v>16640</v>
      </c>
      <c r="BS2018" s="294">
        <v>0.15939999999999999</v>
      </c>
      <c r="BT2018" s="294">
        <v>276</v>
      </c>
      <c r="BU2018" s="294">
        <v>355.52</v>
      </c>
      <c r="BV2018" s="294">
        <v>0.71530000000000005</v>
      </c>
      <c r="BW2018" s="294">
        <v>21526</v>
      </c>
      <c r="BY2018" s="294">
        <v>0.14649999999999999</v>
      </c>
    </row>
    <row r="2019" spans="1:77">
      <c r="A2019" s="301">
        <v>2053</v>
      </c>
      <c r="B2019" s="302" t="s">
        <v>4027</v>
      </c>
      <c r="C2019" s="301" t="s">
        <v>5963</v>
      </c>
      <c r="D2019" s="302" t="s">
        <v>4051</v>
      </c>
      <c r="E2019" s="303">
        <v>666.7</v>
      </c>
      <c r="F2019" s="294">
        <v>170</v>
      </c>
      <c r="G2019" s="294">
        <v>533.36</v>
      </c>
      <c r="H2019" s="294">
        <v>0.90110000000000001</v>
      </c>
      <c r="I2019" s="294">
        <v>57252</v>
      </c>
      <c r="K2019" s="294">
        <v>0.51910000000000001</v>
      </c>
      <c r="L2019" s="294">
        <v>164</v>
      </c>
      <c r="M2019" s="294">
        <v>533.36</v>
      </c>
      <c r="N2019" s="294">
        <v>0.91059999999999997</v>
      </c>
      <c r="O2019" s="294">
        <v>51898</v>
      </c>
      <c r="Q2019" s="294">
        <v>0.46710000000000002</v>
      </c>
      <c r="R2019" s="294">
        <v>176</v>
      </c>
      <c r="S2019" s="294">
        <v>533.36</v>
      </c>
      <c r="T2019" s="294">
        <v>0.89429999999999998</v>
      </c>
      <c r="U2019" s="294">
        <v>56462</v>
      </c>
      <c r="W2019" s="294">
        <v>0.49830000000000002</v>
      </c>
      <c r="X2019" s="294">
        <v>180</v>
      </c>
      <c r="Y2019" s="294">
        <v>533.36</v>
      </c>
      <c r="Z2019" s="294">
        <v>0.8901</v>
      </c>
      <c r="AA2019" s="294">
        <v>50435</v>
      </c>
      <c r="AC2019" s="294">
        <v>0.42309999999999998</v>
      </c>
      <c r="AD2019" s="294">
        <v>174</v>
      </c>
      <c r="AE2019" s="294">
        <v>533.36</v>
      </c>
      <c r="AF2019" s="294">
        <v>0.90059999999999996</v>
      </c>
      <c r="AG2019" s="294">
        <v>51126</v>
      </c>
      <c r="AI2019" s="294">
        <v>0.4385</v>
      </c>
      <c r="AJ2019" s="294">
        <v>168</v>
      </c>
      <c r="AK2019" s="294">
        <v>533.36</v>
      </c>
      <c r="AL2019" s="294">
        <v>0.90479999999999994</v>
      </c>
      <c r="AM2019" s="294">
        <v>50574</v>
      </c>
      <c r="AO2019" s="294">
        <v>0.46210000000000001</v>
      </c>
      <c r="AP2019" s="294">
        <v>168</v>
      </c>
      <c r="AQ2019" s="294">
        <v>533.36</v>
      </c>
      <c r="AR2019" s="294">
        <v>0.87180000000000002</v>
      </c>
      <c r="AS2019" s="294">
        <v>47568</v>
      </c>
      <c r="AU2019" s="294">
        <v>0.46210000000000001</v>
      </c>
      <c r="AV2019" s="294">
        <v>0</v>
      </c>
      <c r="AW2019" s="294">
        <v>0</v>
      </c>
      <c r="AX2019" s="294" t="e">
        <v>#DIV/0!</v>
      </c>
      <c r="AY2019" s="294">
        <v>0</v>
      </c>
      <c r="BA2019" s="294">
        <v>0</v>
      </c>
      <c r="BB2019" s="294">
        <v>127.2</v>
      </c>
      <c r="BC2019" s="294">
        <v>533.36</v>
      </c>
      <c r="BD2019" s="294">
        <v>0.8821</v>
      </c>
      <c r="BE2019" s="294">
        <v>29892</v>
      </c>
      <c r="BG2019" s="294">
        <v>0.35809999999999997</v>
      </c>
      <c r="BH2019" s="294">
        <v>114.24</v>
      </c>
      <c r="BI2019" s="294">
        <v>533.36</v>
      </c>
      <c r="BJ2019" s="294">
        <v>0.89569999999999994</v>
      </c>
      <c r="BK2019" s="294">
        <v>25128</v>
      </c>
      <c r="BM2019" s="294">
        <v>0.3301</v>
      </c>
      <c r="BN2019" s="294">
        <v>62.88</v>
      </c>
      <c r="BO2019" s="294">
        <v>533.36</v>
      </c>
      <c r="BP2019" s="294">
        <v>0.90600000000000003</v>
      </c>
      <c r="BQ2019" s="294">
        <v>18504</v>
      </c>
      <c r="BS2019" s="294">
        <v>0.48330000000000001</v>
      </c>
      <c r="BT2019" s="294">
        <v>60</v>
      </c>
      <c r="BU2019" s="294">
        <v>533.36</v>
      </c>
      <c r="BV2019" s="294">
        <v>0.89639999999999997</v>
      </c>
      <c r="BW2019" s="294">
        <v>19932</v>
      </c>
      <c r="BY2019" s="294">
        <v>0.1245</v>
      </c>
    </row>
    <row r="2020" spans="1:77">
      <c r="A2020" s="301">
        <v>2054</v>
      </c>
      <c r="B2020" s="302" t="s">
        <v>4027</v>
      </c>
      <c r="C2020" s="301" t="s">
        <v>5964</v>
      </c>
      <c r="D2020" s="302" t="s">
        <v>4051</v>
      </c>
      <c r="E2020" s="303">
        <v>300</v>
      </c>
      <c r="F2020" s="294">
        <v>192.8</v>
      </c>
      <c r="G2020" s="294">
        <v>240</v>
      </c>
      <c r="H2020" s="294">
        <v>0.99339999999999995</v>
      </c>
      <c r="I2020" s="294">
        <v>75639</v>
      </c>
      <c r="K2020" s="294">
        <v>0.54859999999999998</v>
      </c>
      <c r="L2020" s="294">
        <v>205.6</v>
      </c>
      <c r="M2020" s="294">
        <v>240</v>
      </c>
      <c r="N2020" s="294">
        <v>0.99380000000000002</v>
      </c>
      <c r="O2020" s="294">
        <v>60026</v>
      </c>
      <c r="Q2020" s="294">
        <v>0.39489999999999997</v>
      </c>
      <c r="R2020" s="294">
        <v>198.4</v>
      </c>
      <c r="S2020" s="294">
        <v>240</v>
      </c>
      <c r="T2020" s="294">
        <v>0.99439999999999995</v>
      </c>
      <c r="U2020" s="294">
        <v>75886</v>
      </c>
      <c r="W2020" s="294">
        <v>0.5343</v>
      </c>
      <c r="X2020" s="294">
        <v>184.8</v>
      </c>
      <c r="Y2020" s="294">
        <v>240</v>
      </c>
      <c r="Z2020" s="294">
        <v>0.96819999999999995</v>
      </c>
      <c r="AA2020" s="294">
        <v>86062</v>
      </c>
      <c r="AB2020" s="294" t="e">
        <f>AA2020-#REF!</f>
        <v>#REF!</v>
      </c>
      <c r="AC2020" s="294">
        <v>0.64659999999999995</v>
      </c>
      <c r="AD2020" s="294">
        <v>235.2</v>
      </c>
      <c r="AE2020" s="294">
        <v>240</v>
      </c>
      <c r="AF2020" s="294">
        <v>0.9899</v>
      </c>
      <c r="AG2020" s="294">
        <v>41247</v>
      </c>
      <c r="AI2020" s="294">
        <v>0.23810000000000001</v>
      </c>
      <c r="AJ2020" s="294">
        <v>198.4</v>
      </c>
      <c r="AK2020" s="294">
        <v>240</v>
      </c>
      <c r="AL2020" s="294">
        <v>0.96289999999999998</v>
      </c>
      <c r="AM2020" s="294">
        <v>50409</v>
      </c>
      <c r="AO2020" s="294">
        <v>0.36649999999999999</v>
      </c>
      <c r="AP2020" s="294">
        <v>200.8</v>
      </c>
      <c r="AQ2020" s="294">
        <v>240</v>
      </c>
      <c r="AR2020" s="294">
        <v>0.87070000000000003</v>
      </c>
      <c r="AS2020" s="294">
        <v>55605</v>
      </c>
      <c r="AU2020" s="294">
        <v>0.42749999999999999</v>
      </c>
      <c r="AV2020" s="294">
        <v>176.8</v>
      </c>
      <c r="AW2020" s="294">
        <v>240</v>
      </c>
      <c r="AX2020" s="294">
        <v>0.99629999999999996</v>
      </c>
      <c r="AY2020" s="294">
        <v>41820</v>
      </c>
      <c r="BA2020" s="294">
        <v>0.32979999999999998</v>
      </c>
      <c r="BB2020" s="294">
        <v>195.2</v>
      </c>
      <c r="BC2020" s="294">
        <v>240</v>
      </c>
      <c r="BD2020" s="294">
        <v>0.99680000000000002</v>
      </c>
      <c r="BE2020" s="294">
        <v>22823</v>
      </c>
      <c r="BG2020" s="294">
        <v>0.15770000000000001</v>
      </c>
      <c r="BH2020" s="294">
        <v>203.68</v>
      </c>
      <c r="BI2020" s="294">
        <v>240</v>
      </c>
      <c r="BJ2020" s="294">
        <v>0.99660000000000004</v>
      </c>
      <c r="BK2020" s="294">
        <v>30236</v>
      </c>
      <c r="BM2020" s="294">
        <v>0.20019999999999999</v>
      </c>
      <c r="BN2020" s="294">
        <v>178.4</v>
      </c>
      <c r="BO2020" s="294">
        <v>240</v>
      </c>
      <c r="BP2020" s="294">
        <v>0.99660000000000004</v>
      </c>
      <c r="BQ2020" s="294">
        <v>32176</v>
      </c>
      <c r="BS2020" s="294">
        <v>0.26929999999999998</v>
      </c>
      <c r="BT2020" s="294">
        <v>178.84</v>
      </c>
      <c r="BU2020" s="294">
        <v>240</v>
      </c>
      <c r="BV2020" s="294">
        <v>0.99639999999999995</v>
      </c>
      <c r="BW2020" s="294">
        <v>32204</v>
      </c>
      <c r="BY2020" s="294">
        <v>0.2429</v>
      </c>
    </row>
    <row r="2021" spans="1:77">
      <c r="A2021" s="301">
        <v>2055</v>
      </c>
      <c r="B2021" s="302" t="s">
        <v>4027</v>
      </c>
      <c r="C2021" s="301" t="s">
        <v>5965</v>
      </c>
      <c r="D2021" s="302" t="s">
        <v>4139</v>
      </c>
      <c r="E2021" s="303">
        <v>411.1</v>
      </c>
      <c r="F2021" s="294">
        <v>157.19999999999999</v>
      </c>
      <c r="G2021" s="294">
        <v>328.88</v>
      </c>
      <c r="H2021" s="294">
        <v>0.90259999999999996</v>
      </c>
      <c r="I2021" s="294">
        <v>84827</v>
      </c>
      <c r="J2021" s="294" t="e">
        <f>I2021-#REF!</f>
        <v>#REF!</v>
      </c>
      <c r="K2021" s="294">
        <v>0.83040000000000003</v>
      </c>
      <c r="L2021" s="294">
        <v>254.4</v>
      </c>
      <c r="M2021" s="294">
        <v>328.88</v>
      </c>
      <c r="N2021" s="294">
        <v>0.88849999999999996</v>
      </c>
      <c r="O2021" s="294">
        <v>60059</v>
      </c>
      <c r="Q2021" s="294">
        <v>0.35720000000000002</v>
      </c>
      <c r="R2021" s="294">
        <v>246.54</v>
      </c>
      <c r="S2021" s="294">
        <v>328.88</v>
      </c>
      <c r="T2021" s="294">
        <v>0.89629999999999999</v>
      </c>
      <c r="U2021" s="294">
        <v>60042</v>
      </c>
      <c r="W2021" s="294">
        <v>0.37740000000000001</v>
      </c>
      <c r="X2021" s="294">
        <v>245.4</v>
      </c>
      <c r="Y2021" s="294">
        <v>328.88</v>
      </c>
      <c r="Z2021" s="294">
        <v>0.81059999999999999</v>
      </c>
      <c r="AA2021" s="294">
        <v>57371</v>
      </c>
      <c r="AC2021" s="294">
        <v>0.38769999999999999</v>
      </c>
      <c r="AD2021" s="294">
        <v>241.32</v>
      </c>
      <c r="AE2021" s="294">
        <v>328.88</v>
      </c>
      <c r="AF2021" s="294">
        <v>0.91239999999999999</v>
      </c>
      <c r="AG2021" s="294">
        <v>14054</v>
      </c>
      <c r="AI2021" s="294">
        <v>8.5800000000000001E-2</v>
      </c>
      <c r="AJ2021" s="294">
        <v>307.2</v>
      </c>
      <c r="AK2021" s="294">
        <v>328.88</v>
      </c>
      <c r="AL2021" s="294">
        <v>0.91149999999999998</v>
      </c>
      <c r="AM2021" s="294">
        <v>34341</v>
      </c>
      <c r="AO2021" s="294">
        <v>0.17030000000000001</v>
      </c>
      <c r="AP2021" s="294">
        <v>303.60000000000002</v>
      </c>
      <c r="AQ2021" s="294">
        <v>328.88</v>
      </c>
      <c r="AR2021" s="294">
        <v>0.98519999999999996</v>
      </c>
      <c r="AS2021" s="294">
        <v>9150</v>
      </c>
      <c r="AU2021" s="294">
        <v>4.1099999999999998E-2</v>
      </c>
      <c r="AV2021" s="294">
        <v>207.3</v>
      </c>
      <c r="AW2021" s="294">
        <v>328.88</v>
      </c>
      <c r="AX2021" s="294">
        <v>0.96789999999999998</v>
      </c>
      <c r="AY2021" s="294">
        <v>8330</v>
      </c>
      <c r="BA2021" s="294">
        <v>5.7700000000000001E-2</v>
      </c>
      <c r="BB2021" s="294">
        <v>87.6</v>
      </c>
      <c r="BC2021" s="294">
        <v>328.88</v>
      </c>
      <c r="BD2021" s="294">
        <v>0.9405</v>
      </c>
      <c r="BE2021" s="294">
        <v>7774</v>
      </c>
      <c r="BG2021" s="294">
        <v>0.1268</v>
      </c>
      <c r="BH2021" s="294">
        <v>310.8</v>
      </c>
      <c r="BI2021" s="294">
        <v>328.88</v>
      </c>
      <c r="BJ2021" s="294">
        <v>0.9093</v>
      </c>
      <c r="BK2021" s="294">
        <v>66701</v>
      </c>
      <c r="BM2021" s="294">
        <v>0.31719999999999998</v>
      </c>
      <c r="BN2021" s="294">
        <v>289.2</v>
      </c>
      <c r="BO2021" s="294">
        <v>328.88</v>
      </c>
      <c r="BP2021" s="294">
        <v>0.92869999999999997</v>
      </c>
      <c r="BQ2021" s="294">
        <v>66719</v>
      </c>
      <c r="BS2021" s="294">
        <v>0.36969999999999997</v>
      </c>
      <c r="BT2021" s="294">
        <v>261.60000000000002</v>
      </c>
      <c r="BU2021" s="294">
        <v>328.88</v>
      </c>
      <c r="BV2021" s="294">
        <v>0.91220000000000001</v>
      </c>
      <c r="BW2021" s="294">
        <v>92737</v>
      </c>
      <c r="BY2021" s="294">
        <v>0.52239999999999998</v>
      </c>
    </row>
    <row r="2022" spans="1:77">
      <c r="A2022" s="301">
        <v>2056</v>
      </c>
      <c r="B2022" s="302" t="s">
        <v>4027</v>
      </c>
      <c r="C2022" s="301" t="s">
        <v>5966</v>
      </c>
      <c r="D2022" s="302" t="s">
        <v>4139</v>
      </c>
      <c r="E2022" s="303">
        <v>166.7</v>
      </c>
      <c r="F2022" s="294">
        <v>122</v>
      </c>
      <c r="G2022" s="294">
        <v>133.36000000000001</v>
      </c>
      <c r="H2022" s="294">
        <v>0.90300000000000002</v>
      </c>
      <c r="I2022" s="294">
        <v>16940</v>
      </c>
      <c r="K2022" s="294">
        <v>0.21360000000000001</v>
      </c>
      <c r="L2022" s="294">
        <v>122</v>
      </c>
      <c r="M2022" s="294">
        <v>133.36000000000001</v>
      </c>
      <c r="N2022" s="294">
        <v>0.90879999999999994</v>
      </c>
      <c r="O2022" s="294">
        <v>22100</v>
      </c>
      <c r="Q2022" s="294">
        <v>0.26790000000000003</v>
      </c>
      <c r="R2022" s="294">
        <v>122</v>
      </c>
      <c r="S2022" s="294">
        <v>133.36000000000001</v>
      </c>
      <c r="T2022" s="294">
        <v>0.92</v>
      </c>
      <c r="U2022" s="294">
        <v>21640</v>
      </c>
      <c r="W2022" s="294">
        <v>0.26779999999999998</v>
      </c>
      <c r="X2022" s="294">
        <v>122</v>
      </c>
      <c r="Y2022" s="294">
        <v>133.36000000000001</v>
      </c>
      <c r="Z2022" s="294">
        <v>0.91830000000000001</v>
      </c>
      <c r="AA2022" s="294">
        <v>15200</v>
      </c>
      <c r="AC2022" s="294">
        <v>0.18240000000000001</v>
      </c>
      <c r="AD2022" s="294">
        <v>120</v>
      </c>
      <c r="AE2022" s="294">
        <v>133.36000000000001</v>
      </c>
      <c r="AF2022" s="294">
        <v>0.90559999999999996</v>
      </c>
      <c r="AG2022" s="294">
        <v>14620</v>
      </c>
      <c r="AI2022" s="294">
        <v>0.18079999999999999</v>
      </c>
      <c r="AJ2022" s="294">
        <v>124</v>
      </c>
      <c r="AK2022" s="294">
        <v>133.36000000000001</v>
      </c>
      <c r="AL2022" s="294">
        <v>0.92149999999999999</v>
      </c>
      <c r="AM2022" s="294">
        <v>19320</v>
      </c>
      <c r="AO2022" s="294">
        <v>0.2349</v>
      </c>
      <c r="AP2022" s="294">
        <v>124</v>
      </c>
      <c r="AQ2022" s="294">
        <v>133.36000000000001</v>
      </c>
      <c r="AR2022" s="294">
        <v>0.86070000000000002</v>
      </c>
      <c r="AS2022" s="294">
        <v>15740</v>
      </c>
      <c r="AU2022" s="294">
        <v>0.19819999999999999</v>
      </c>
      <c r="AV2022" s="294">
        <v>124</v>
      </c>
      <c r="AW2022" s="294">
        <v>133.36000000000001</v>
      </c>
      <c r="AX2022" s="294">
        <v>0.8619</v>
      </c>
      <c r="AY2022" s="294">
        <v>18740</v>
      </c>
      <c r="BA2022" s="294">
        <v>0.24349999999999999</v>
      </c>
      <c r="BB2022" s="294">
        <v>126</v>
      </c>
      <c r="BC2022" s="294">
        <v>133.36000000000001</v>
      </c>
      <c r="BD2022" s="294">
        <v>0.88649999999999995</v>
      </c>
      <c r="BE2022" s="294">
        <v>21860</v>
      </c>
      <c r="BG2022" s="294">
        <v>0.2631</v>
      </c>
      <c r="BH2022" s="294">
        <v>126</v>
      </c>
      <c r="BI2022" s="294">
        <v>133.36000000000001</v>
      </c>
      <c r="BJ2022" s="294">
        <v>0.98</v>
      </c>
      <c r="BK2022" s="294">
        <v>21618</v>
      </c>
      <c r="BM2022" s="294">
        <v>0.23530000000000001</v>
      </c>
      <c r="BN2022" s="294">
        <v>108</v>
      </c>
      <c r="BO2022" s="294">
        <v>133.36000000000001</v>
      </c>
      <c r="BP2022" s="294">
        <v>0.8589</v>
      </c>
      <c r="BQ2022" s="294">
        <v>39182</v>
      </c>
      <c r="BR2022" s="294" t="e">
        <f>BQ2022-#REF!</f>
        <v>#REF!</v>
      </c>
      <c r="BS2022" s="294">
        <v>0.62860000000000005</v>
      </c>
      <c r="BT2022" s="294">
        <v>122</v>
      </c>
      <c r="BU2022" s="294">
        <v>133.36000000000001</v>
      </c>
      <c r="BV2022" s="294">
        <v>0.93169999999999997</v>
      </c>
      <c r="BW2022" s="294">
        <v>22920</v>
      </c>
      <c r="BY2022" s="294">
        <v>0.27100000000000002</v>
      </c>
    </row>
    <row r="2023" spans="1:77">
      <c r="A2023" s="301">
        <v>2057</v>
      </c>
      <c r="B2023" s="302" t="s">
        <v>4027</v>
      </c>
      <c r="C2023" s="301" t="s">
        <v>5967</v>
      </c>
      <c r="D2023" s="302" t="s">
        <v>4065</v>
      </c>
      <c r="E2023" s="303">
        <v>127.8</v>
      </c>
      <c r="F2023" s="294">
        <v>57.6</v>
      </c>
      <c r="G2023" s="294">
        <v>102.24</v>
      </c>
      <c r="H2023" s="294">
        <v>0.99639999999999995</v>
      </c>
      <c r="I2023" s="294">
        <v>23080</v>
      </c>
      <c r="K2023" s="294">
        <v>0.5585</v>
      </c>
      <c r="L2023" s="294">
        <v>50.4</v>
      </c>
      <c r="M2023" s="294">
        <v>102.24</v>
      </c>
      <c r="N2023" s="294">
        <v>0.99539999999999995</v>
      </c>
      <c r="O2023" s="294">
        <v>20644</v>
      </c>
      <c r="Q2023" s="294">
        <v>0.55310000000000004</v>
      </c>
      <c r="R2023" s="294">
        <v>54.4</v>
      </c>
      <c r="S2023" s="294">
        <v>102.24</v>
      </c>
      <c r="T2023" s="294">
        <v>1.0072000000000001</v>
      </c>
      <c r="U2023" s="294">
        <v>20320</v>
      </c>
      <c r="W2023" s="294">
        <v>0.5151</v>
      </c>
      <c r="X2023" s="294">
        <v>50.4</v>
      </c>
      <c r="Y2023" s="294">
        <v>102.24</v>
      </c>
      <c r="Z2023" s="294">
        <v>0.98260000000000003</v>
      </c>
      <c r="AA2023" s="294">
        <v>22912</v>
      </c>
      <c r="AB2023" s="294" t="e">
        <f>AA2023-#REF!</f>
        <v>#REF!</v>
      </c>
      <c r="AC2023" s="294">
        <v>0.62190000000000001</v>
      </c>
      <c r="AD2023" s="294">
        <v>47.2</v>
      </c>
      <c r="AE2023" s="294">
        <v>102.24</v>
      </c>
      <c r="AF2023" s="294">
        <v>0.98839999999999995</v>
      </c>
      <c r="AG2023" s="294">
        <v>19420</v>
      </c>
      <c r="AI2023" s="294">
        <v>0.5595</v>
      </c>
      <c r="AJ2023" s="294">
        <v>44</v>
      </c>
      <c r="AK2023" s="294">
        <v>102.24</v>
      </c>
      <c r="AL2023" s="294">
        <v>0.95830000000000004</v>
      </c>
      <c r="AM2023" s="294">
        <v>19460</v>
      </c>
      <c r="AN2023" s="294" t="e">
        <f>AM2023-#REF!</f>
        <v>#REF!</v>
      </c>
      <c r="AO2023" s="294">
        <v>0.64100000000000001</v>
      </c>
      <c r="AP2023" s="294">
        <v>44</v>
      </c>
      <c r="AQ2023" s="294">
        <v>102.24</v>
      </c>
      <c r="AR2023" s="294">
        <v>0.60919999999999996</v>
      </c>
      <c r="AS2023" s="294">
        <v>8848</v>
      </c>
      <c r="AU2023" s="294">
        <v>0.44369999999999998</v>
      </c>
      <c r="AV2023" s="294">
        <v>52</v>
      </c>
      <c r="AW2023" s="294">
        <v>102.24</v>
      </c>
      <c r="AX2023" s="294">
        <v>0.89880000000000004</v>
      </c>
      <c r="AY2023" s="294">
        <v>18360</v>
      </c>
      <c r="BA2023" s="294">
        <v>0.54559999999999997</v>
      </c>
      <c r="BB2023" s="294">
        <v>44.8</v>
      </c>
      <c r="BC2023" s="294">
        <v>102.24</v>
      </c>
      <c r="BD2023" s="294">
        <v>0.81389999999999996</v>
      </c>
      <c r="BE2023" s="294">
        <v>12168</v>
      </c>
      <c r="BG2023" s="294">
        <v>0.4486</v>
      </c>
      <c r="BH2023" s="294">
        <v>48.8</v>
      </c>
      <c r="BI2023" s="294">
        <v>102.24</v>
      </c>
      <c r="BJ2023" s="294">
        <v>1</v>
      </c>
      <c r="BK2023" s="294">
        <v>14996</v>
      </c>
      <c r="BM2023" s="294">
        <v>0.41299999999999998</v>
      </c>
      <c r="BN2023" s="294">
        <v>51.2</v>
      </c>
      <c r="BO2023" s="294">
        <v>102.24</v>
      </c>
      <c r="BP2023" s="294">
        <v>0.99070000000000003</v>
      </c>
      <c r="BQ2023" s="294">
        <v>20812</v>
      </c>
      <c r="BR2023" s="294" t="e">
        <f>BQ2023-#REF!</f>
        <v>#REF!</v>
      </c>
      <c r="BS2023" s="294">
        <v>0.61060000000000003</v>
      </c>
      <c r="BT2023" s="294">
        <v>60</v>
      </c>
      <c r="BU2023" s="294">
        <v>102.24</v>
      </c>
      <c r="BV2023" s="294">
        <v>0.9929</v>
      </c>
      <c r="BW2023" s="294">
        <v>24052</v>
      </c>
      <c r="BY2023" s="294">
        <v>0.26800000000000002</v>
      </c>
    </row>
    <row r="2024" spans="1:77">
      <c r="A2024" s="301">
        <v>2058</v>
      </c>
      <c r="B2024" s="302" t="s">
        <v>4027</v>
      </c>
      <c r="C2024" s="301" t="s">
        <v>5968</v>
      </c>
      <c r="D2024" s="302" t="s">
        <v>4139</v>
      </c>
      <c r="E2024" s="303">
        <v>3900</v>
      </c>
      <c r="F2024" s="294">
        <v>301620</v>
      </c>
      <c r="G2024" s="294">
        <v>301620</v>
      </c>
      <c r="H2024" s="294">
        <v>0.99790000000000001</v>
      </c>
      <c r="I2024" s="294">
        <v>1378500</v>
      </c>
      <c r="K2024" s="294">
        <v>0.70760000000000001</v>
      </c>
      <c r="L2024" s="294">
        <v>2844</v>
      </c>
      <c r="M2024" s="294">
        <v>2844</v>
      </c>
      <c r="N2024" s="294">
        <v>0.99970000000000003</v>
      </c>
      <c r="O2024" s="294">
        <v>1534200</v>
      </c>
      <c r="Q2024" s="294">
        <v>0.89939999999999998</v>
      </c>
      <c r="R2024" s="294">
        <v>2760</v>
      </c>
      <c r="S2024" s="294">
        <v>2760</v>
      </c>
      <c r="T2024" s="294">
        <v>0.99849999999999994</v>
      </c>
      <c r="U2024" s="294">
        <v>1951800</v>
      </c>
      <c r="V2024" s="294" t="e">
        <f>U2024-#REF!</f>
        <v>#REF!</v>
      </c>
      <c r="W2024" s="294">
        <v>0.98370000000000002</v>
      </c>
      <c r="X2024" s="294">
        <v>1740</v>
      </c>
      <c r="Y2024" s="294">
        <v>2400</v>
      </c>
      <c r="Z2024" s="294">
        <v>0.99939999999999996</v>
      </c>
      <c r="AA2024" s="294">
        <v>1641000</v>
      </c>
      <c r="AB2024" s="294" t="e">
        <f>AA2024-#REF!</f>
        <v>#REF!</v>
      </c>
      <c r="AC2024" s="294">
        <v>1.2684</v>
      </c>
      <c r="AD2024" s="294">
        <v>1800</v>
      </c>
      <c r="AE2024" s="294">
        <v>2400</v>
      </c>
      <c r="AF2024" s="294">
        <v>0.99890000000000001</v>
      </c>
      <c r="AG2024" s="294">
        <v>1227000</v>
      </c>
      <c r="AH2024" s="294" t="e">
        <f>AG2024-#REF!</f>
        <v>#REF!</v>
      </c>
      <c r="AI2024" s="294">
        <v>0.91720000000000002</v>
      </c>
      <c r="AJ2024" s="294">
        <v>1320</v>
      </c>
      <c r="AK2024" s="294">
        <v>2400</v>
      </c>
      <c r="AL2024" s="294">
        <v>0.99849999999999994</v>
      </c>
      <c r="AM2024" s="294">
        <v>1225200</v>
      </c>
      <c r="AN2024" s="294" t="e">
        <f>AM2024-#REF!</f>
        <v>#REF!</v>
      </c>
      <c r="AO2024" s="294">
        <v>1.2910999999999999</v>
      </c>
      <c r="AP2024" s="294">
        <v>1680</v>
      </c>
      <c r="AQ2024" s="294">
        <v>3120</v>
      </c>
      <c r="AR2024" s="294">
        <v>0.99780000000000002</v>
      </c>
      <c r="AS2024" s="294">
        <v>1583400</v>
      </c>
      <c r="AT2024" s="294" t="e">
        <f>AS2024-#REF!</f>
        <v>#REF!</v>
      </c>
      <c r="AU2024" s="294">
        <v>1.2696000000000001</v>
      </c>
      <c r="AV2024" s="294">
        <v>5256</v>
      </c>
      <c r="AW2024" s="294">
        <v>5256</v>
      </c>
      <c r="AX2024" s="294">
        <v>0.99949999999999994</v>
      </c>
      <c r="AY2024" s="294">
        <v>1195800</v>
      </c>
      <c r="BA2024" s="294">
        <v>0.75760000000000005</v>
      </c>
      <c r="BB2024" s="294">
        <v>2474</v>
      </c>
      <c r="BC2024" s="294">
        <v>3120</v>
      </c>
      <c r="BD2024" s="294">
        <v>0.99980000000000002</v>
      </c>
      <c r="BE2024" s="294">
        <v>1521120</v>
      </c>
      <c r="BF2024" s="294" t="e">
        <f>BE2024-#REF!</f>
        <v>#REF!</v>
      </c>
      <c r="BG2024" s="294">
        <v>0.80079999999999996</v>
      </c>
      <c r="BH2024" s="294">
        <v>2575.1999999999998</v>
      </c>
      <c r="BI2024" s="294">
        <v>3120</v>
      </c>
      <c r="BJ2024" s="294">
        <v>0.99970000000000003</v>
      </c>
      <c r="BK2024" s="294">
        <v>1494980</v>
      </c>
      <c r="BL2024" s="294" t="e">
        <f>BK2024-#REF!</f>
        <v>#REF!</v>
      </c>
      <c r="BM2024" s="294">
        <v>0.78059999999999996</v>
      </c>
      <c r="BN2024" s="294">
        <v>2619.6</v>
      </c>
      <c r="BO2024" s="294">
        <v>3120</v>
      </c>
      <c r="BP2024" s="294">
        <v>1</v>
      </c>
      <c r="BQ2024" s="294">
        <v>1558300</v>
      </c>
      <c r="BR2024" s="294" t="e">
        <f>BQ2024-#REF!</f>
        <v>#REF!</v>
      </c>
      <c r="BS2024" s="294">
        <v>0.88519999999999999</v>
      </c>
      <c r="BT2024" s="294">
        <v>3048</v>
      </c>
      <c r="BU2024" s="294">
        <v>3120</v>
      </c>
      <c r="BV2024" s="294">
        <v>0.99970000000000003</v>
      </c>
      <c r="BW2024" s="294">
        <v>1721700</v>
      </c>
      <c r="BX2024" s="294" t="e">
        <f>BW2024-#REF!</f>
        <v>#REF!</v>
      </c>
      <c r="BY2024" s="294">
        <v>0.78480000000000005</v>
      </c>
    </row>
    <row r="2025" spans="1:77">
      <c r="A2025" s="301">
        <v>2059</v>
      </c>
      <c r="B2025" s="302" t="s">
        <v>4027</v>
      </c>
      <c r="C2025" s="301" t="s">
        <v>5969</v>
      </c>
      <c r="D2025" s="302" t="s">
        <v>4065</v>
      </c>
      <c r="E2025" s="303">
        <v>180</v>
      </c>
      <c r="F2025" s="294">
        <v>181.92</v>
      </c>
      <c r="G2025" s="294">
        <v>181.92</v>
      </c>
      <c r="H2025" s="294">
        <v>0.94579999999999997</v>
      </c>
      <c r="I2025" s="294">
        <v>23180</v>
      </c>
      <c r="K2025" s="294">
        <v>0.18709999999999999</v>
      </c>
      <c r="L2025" s="294">
        <v>156.4</v>
      </c>
      <c r="M2025" s="294">
        <v>156.4</v>
      </c>
      <c r="N2025" s="294">
        <v>0.9677</v>
      </c>
      <c r="O2025" s="294">
        <v>21070</v>
      </c>
      <c r="Q2025" s="294">
        <v>0.18709999999999999</v>
      </c>
      <c r="R2025" s="294">
        <v>160.80000000000001</v>
      </c>
      <c r="S2025" s="294">
        <v>160.80000000000001</v>
      </c>
      <c r="T2025" s="294">
        <v>0.96450000000000002</v>
      </c>
      <c r="U2025" s="294">
        <v>13690</v>
      </c>
      <c r="W2025" s="294">
        <v>0.1226</v>
      </c>
      <c r="X2025" s="294">
        <v>166.16</v>
      </c>
      <c r="Y2025" s="294">
        <v>166.16</v>
      </c>
      <c r="Z2025" s="294">
        <v>0.94399999999999995</v>
      </c>
      <c r="AA2025" s="294">
        <v>15978</v>
      </c>
      <c r="AC2025" s="294">
        <v>0.13689999999999999</v>
      </c>
      <c r="AD2025" s="294">
        <v>165.04</v>
      </c>
      <c r="AE2025" s="294">
        <v>165.04</v>
      </c>
      <c r="AF2025" s="294">
        <v>0.93730000000000002</v>
      </c>
      <c r="AG2025" s="294">
        <v>17346</v>
      </c>
      <c r="AI2025" s="294">
        <v>0.1507</v>
      </c>
      <c r="AJ2025" s="294">
        <v>174.8</v>
      </c>
      <c r="AK2025" s="294">
        <v>174.8</v>
      </c>
      <c r="AL2025" s="294">
        <v>0.93869999999999998</v>
      </c>
      <c r="AM2025" s="294">
        <v>17646</v>
      </c>
      <c r="AO2025" s="294">
        <v>0.14940000000000001</v>
      </c>
      <c r="AP2025" s="294">
        <v>140.56</v>
      </c>
      <c r="AQ2025" s="294">
        <v>144</v>
      </c>
      <c r="AR2025" s="294">
        <v>0.93130000000000002</v>
      </c>
      <c r="AS2025" s="294">
        <v>9204</v>
      </c>
      <c r="AU2025" s="294">
        <v>9.4500000000000001E-2</v>
      </c>
      <c r="AV2025" s="294">
        <v>90.56</v>
      </c>
      <c r="AW2025" s="294">
        <v>144</v>
      </c>
      <c r="AX2025" s="294">
        <v>0.9274</v>
      </c>
      <c r="AY2025" s="294">
        <v>7120</v>
      </c>
      <c r="BA2025" s="294">
        <v>0.1178</v>
      </c>
      <c r="BB2025" s="294">
        <v>41.44</v>
      </c>
      <c r="BC2025" s="294">
        <v>144</v>
      </c>
      <c r="BD2025" s="294">
        <v>0.95399999999999996</v>
      </c>
      <c r="BE2025" s="294">
        <v>2194</v>
      </c>
      <c r="BG2025" s="294">
        <v>7.46E-2</v>
      </c>
      <c r="BH2025" s="294">
        <v>22.96</v>
      </c>
      <c r="BI2025" s="294">
        <v>144</v>
      </c>
      <c r="BJ2025" s="294">
        <v>0.97519999999999996</v>
      </c>
      <c r="BK2025" s="294">
        <v>1964</v>
      </c>
      <c r="BM2025" s="294">
        <v>0.1179</v>
      </c>
      <c r="BN2025" s="294">
        <v>65.92</v>
      </c>
      <c r="BO2025" s="294">
        <v>144</v>
      </c>
      <c r="BP2025" s="294">
        <v>0.96760000000000002</v>
      </c>
      <c r="BQ2025" s="294">
        <v>4178</v>
      </c>
      <c r="BS2025" s="294">
        <v>9.7500000000000003E-2</v>
      </c>
      <c r="BT2025" s="294">
        <v>85.76</v>
      </c>
      <c r="BU2025" s="294">
        <v>144</v>
      </c>
      <c r="BV2025" s="294">
        <v>0.95669999999999999</v>
      </c>
      <c r="BW2025" s="294">
        <v>9048</v>
      </c>
      <c r="BY2025" s="294">
        <v>0.1482</v>
      </c>
    </row>
    <row r="2026" spans="1:77">
      <c r="A2026" s="301">
        <v>2060</v>
      </c>
      <c r="B2026" s="302" t="s">
        <v>4027</v>
      </c>
      <c r="C2026" s="301" t="s">
        <v>5970</v>
      </c>
      <c r="D2026" s="302" t="s">
        <v>4065</v>
      </c>
      <c r="E2026" s="303">
        <v>2800</v>
      </c>
      <c r="F2026" s="294">
        <v>2280</v>
      </c>
      <c r="G2026" s="294">
        <v>2526</v>
      </c>
      <c r="H2026" s="294">
        <v>0.99429999999999996</v>
      </c>
      <c r="I2026" s="294">
        <v>1342200</v>
      </c>
      <c r="J2026" s="294" t="e">
        <f>I2026-#REF!</f>
        <v>#REF!</v>
      </c>
      <c r="K2026" s="294">
        <v>0.82240000000000002</v>
      </c>
      <c r="L2026" s="294">
        <v>2640</v>
      </c>
      <c r="M2026" s="294">
        <v>2640</v>
      </c>
      <c r="N2026" s="294">
        <v>0.98529999999999995</v>
      </c>
      <c r="O2026" s="294">
        <v>1324200</v>
      </c>
      <c r="Q2026" s="294">
        <v>0.68430000000000002</v>
      </c>
      <c r="R2026" s="294">
        <v>2640</v>
      </c>
      <c r="S2026" s="294">
        <v>2640</v>
      </c>
      <c r="T2026" s="294">
        <v>0.99649999999999994</v>
      </c>
      <c r="U2026" s="294">
        <v>1359000</v>
      </c>
      <c r="V2026" s="294" t="e">
        <f>U2026-#REF!</f>
        <v>#REF!</v>
      </c>
      <c r="W2026" s="294">
        <v>0.71750000000000003</v>
      </c>
      <c r="X2026" s="294">
        <v>2880</v>
      </c>
      <c r="Y2026" s="294">
        <v>3000</v>
      </c>
      <c r="Z2026" s="294">
        <v>0.92710000000000004</v>
      </c>
      <c r="AA2026" s="294">
        <v>1188600</v>
      </c>
      <c r="AC2026" s="294">
        <v>0.59840000000000004</v>
      </c>
      <c r="AD2026" s="294">
        <v>1800</v>
      </c>
      <c r="AE2026" s="294">
        <v>2240</v>
      </c>
      <c r="AF2026" s="294">
        <v>0.96909999999999996</v>
      </c>
      <c r="AG2026" s="294">
        <v>1315200</v>
      </c>
      <c r="AH2026" s="294" t="e">
        <f>AG2026-#REF!</f>
        <v>#REF!</v>
      </c>
      <c r="AI2026" s="294">
        <v>1.0134000000000001</v>
      </c>
      <c r="AJ2026" s="294">
        <v>2400</v>
      </c>
      <c r="AK2026" s="294">
        <v>2400</v>
      </c>
      <c r="AL2026" s="294">
        <v>0.99870000000000003</v>
      </c>
      <c r="AM2026" s="294">
        <v>1323000</v>
      </c>
      <c r="AN2026" s="294" t="e">
        <f>AM2026-#REF!</f>
        <v>#REF!</v>
      </c>
      <c r="AO2026" s="294">
        <v>0.76670000000000005</v>
      </c>
      <c r="AP2026" s="294">
        <v>2880</v>
      </c>
      <c r="AQ2026" s="294">
        <v>2880</v>
      </c>
      <c r="AR2026" s="294">
        <v>0.99270000000000003</v>
      </c>
      <c r="AS2026" s="294">
        <v>1303800</v>
      </c>
      <c r="AT2026" s="294" t="e">
        <f>AS2026-#REF!</f>
        <v>#REF!</v>
      </c>
      <c r="AU2026" s="294">
        <v>0.61299999999999999</v>
      </c>
      <c r="AV2026" s="294">
        <v>2400</v>
      </c>
      <c r="AW2026" s="294">
        <v>2400</v>
      </c>
      <c r="AX2026" s="294">
        <v>0.99829999999999997</v>
      </c>
      <c r="AY2026" s="294">
        <v>1024800</v>
      </c>
      <c r="BA2026" s="294">
        <v>0.59409999999999996</v>
      </c>
      <c r="BB2026" s="294">
        <v>2400</v>
      </c>
      <c r="BC2026" s="294">
        <v>2400</v>
      </c>
      <c r="BD2026" s="294">
        <v>0.96940000000000004</v>
      </c>
      <c r="BE2026" s="294">
        <v>988200</v>
      </c>
      <c r="BG2026" s="294">
        <v>0.57089999999999996</v>
      </c>
      <c r="BH2026" s="294">
        <v>2400</v>
      </c>
      <c r="BI2026" s="294">
        <v>2400</v>
      </c>
      <c r="BJ2026" s="294">
        <v>0.99619999999999997</v>
      </c>
      <c r="BK2026" s="294">
        <v>1083000</v>
      </c>
      <c r="BL2026" s="294" t="e">
        <f>BK2026-#REF!</f>
        <v>#REF!</v>
      </c>
      <c r="BM2026" s="294">
        <v>0.6089</v>
      </c>
      <c r="BN2026" s="294">
        <v>2100</v>
      </c>
      <c r="BO2026" s="294">
        <v>2240</v>
      </c>
      <c r="BP2026" s="294">
        <v>0.98070000000000002</v>
      </c>
      <c r="BQ2026" s="294">
        <v>1218000</v>
      </c>
      <c r="BR2026" s="294" t="e">
        <f>BQ2026-#REF!</f>
        <v>#REF!</v>
      </c>
      <c r="BS2026" s="294">
        <v>0.88009999999999999</v>
      </c>
      <c r="BT2026" s="294">
        <v>2400</v>
      </c>
      <c r="BU2026" s="294">
        <v>2400</v>
      </c>
      <c r="BV2026" s="294">
        <v>0.96379999999999999</v>
      </c>
      <c r="BW2026" s="294">
        <v>1005600</v>
      </c>
      <c r="BY2026" s="294">
        <v>0.58430000000000004</v>
      </c>
    </row>
    <row r="2027" spans="1:77">
      <c r="A2027" s="301">
        <v>2061</v>
      </c>
      <c r="B2027" s="302" t="s">
        <v>4027</v>
      </c>
      <c r="C2027" s="301" t="s">
        <v>5971</v>
      </c>
      <c r="D2027" s="302" t="s">
        <v>4139</v>
      </c>
      <c r="E2027" s="303">
        <v>400</v>
      </c>
      <c r="F2027" s="294">
        <v>348.72</v>
      </c>
      <c r="G2027" s="294">
        <v>348.72</v>
      </c>
      <c r="H2027" s="294">
        <v>0.7722</v>
      </c>
      <c r="I2027" s="294">
        <v>112716</v>
      </c>
      <c r="K2027" s="294">
        <v>0.58140000000000003</v>
      </c>
      <c r="L2027" s="294">
        <v>377.4</v>
      </c>
      <c r="M2027" s="294">
        <v>377.4</v>
      </c>
      <c r="N2027" s="294">
        <v>0.76369999999999993</v>
      </c>
      <c r="O2027" s="294">
        <v>139782</v>
      </c>
      <c r="Q2027" s="294">
        <v>0.65190000000000003</v>
      </c>
      <c r="R2027" s="294">
        <v>366.6</v>
      </c>
      <c r="S2027" s="294">
        <v>354</v>
      </c>
      <c r="T2027" s="294">
        <v>0.75739999999999996</v>
      </c>
      <c r="U2027" s="294">
        <v>92754</v>
      </c>
      <c r="W2027" s="294">
        <v>0.46400000000000002</v>
      </c>
      <c r="X2027" s="294">
        <v>353.04</v>
      </c>
      <c r="Y2027" s="294">
        <v>353.04</v>
      </c>
      <c r="Z2027" s="294">
        <v>0.74619999999999997</v>
      </c>
      <c r="AA2027" s="294">
        <v>49638</v>
      </c>
      <c r="AC2027" s="294">
        <v>0.25330000000000003</v>
      </c>
      <c r="AD2027" s="294">
        <v>339.36</v>
      </c>
      <c r="AE2027" s="294">
        <v>338.64</v>
      </c>
      <c r="AF2027" s="294">
        <v>0.76300000000000001</v>
      </c>
      <c r="AG2027" s="294">
        <v>36726</v>
      </c>
      <c r="AI2027" s="294">
        <v>0.19070000000000001</v>
      </c>
      <c r="AJ2027" s="294">
        <v>366.48</v>
      </c>
      <c r="AK2027" s="294">
        <v>366.48</v>
      </c>
      <c r="AL2027" s="294">
        <v>0.73319999999999996</v>
      </c>
      <c r="AM2027" s="294">
        <v>9528</v>
      </c>
      <c r="AO2027" s="294">
        <v>4.9299999999999997E-2</v>
      </c>
      <c r="AP2027" s="294">
        <v>347.28</v>
      </c>
      <c r="AQ2027" s="294">
        <v>347.28</v>
      </c>
      <c r="AR2027" s="294">
        <v>0.68669999999999998</v>
      </c>
      <c r="AS2027" s="294">
        <v>7020</v>
      </c>
      <c r="AU2027" s="294">
        <v>3.9600000000000003E-2</v>
      </c>
      <c r="AV2027" s="294">
        <v>272.88</v>
      </c>
      <c r="AW2027" s="294">
        <v>320</v>
      </c>
      <c r="AX2027" s="294">
        <v>0.68389999999999995</v>
      </c>
      <c r="AY2027" s="294">
        <v>7242</v>
      </c>
      <c r="BA2027" s="294">
        <v>5.3900000000000003E-2</v>
      </c>
      <c r="BB2027" s="294">
        <v>287.27999999999997</v>
      </c>
      <c r="BC2027" s="294">
        <v>320</v>
      </c>
      <c r="BD2027" s="294">
        <v>0.71540000000000004</v>
      </c>
      <c r="BE2027" s="294">
        <v>9348</v>
      </c>
      <c r="BG2027" s="294">
        <v>6.1100000000000002E-2</v>
      </c>
      <c r="BH2027" s="294">
        <v>366</v>
      </c>
      <c r="BI2027" s="294">
        <v>366</v>
      </c>
      <c r="BJ2027" s="294">
        <v>0.77259999999999995</v>
      </c>
      <c r="BK2027" s="294">
        <v>18978</v>
      </c>
      <c r="BM2027" s="294">
        <v>0.59630000000000005</v>
      </c>
      <c r="BN2027" s="294">
        <v>21.36</v>
      </c>
      <c r="BO2027" s="294">
        <v>320</v>
      </c>
      <c r="BP2027" s="294">
        <v>0.98809999999999998</v>
      </c>
      <c r="BQ2027" s="294">
        <v>2982</v>
      </c>
      <c r="BS2027" s="294">
        <v>0.21029999999999999</v>
      </c>
      <c r="BT2027" s="294">
        <v>26.4</v>
      </c>
      <c r="BU2027" s="294">
        <v>320</v>
      </c>
      <c r="BV2027" s="294">
        <v>0.98829999999999996</v>
      </c>
      <c r="BW2027" s="294">
        <v>13176</v>
      </c>
      <c r="BY2027" s="294">
        <v>0.16969999999999999</v>
      </c>
    </row>
    <row r="2028" spans="1:77">
      <c r="A2028" s="301">
        <v>2062</v>
      </c>
      <c r="B2028" s="302" t="s">
        <v>4027</v>
      </c>
      <c r="C2028" s="301" t="s">
        <v>5972</v>
      </c>
      <c r="D2028" s="302" t="s">
        <v>4063</v>
      </c>
      <c r="E2028" s="303">
        <v>133.33000000000001</v>
      </c>
      <c r="F2028" s="294">
        <v>4</v>
      </c>
      <c r="G2028" s="294">
        <v>106.664</v>
      </c>
      <c r="H2028" s="294">
        <v>0.76639999999999997</v>
      </c>
      <c r="I2028" s="294">
        <v>2060</v>
      </c>
      <c r="K2028" s="294" t="s">
        <v>3983</v>
      </c>
      <c r="L2028" s="294">
        <v>24</v>
      </c>
      <c r="M2028" s="294">
        <v>106.664</v>
      </c>
      <c r="N2028" s="294">
        <v>0.72329999999999994</v>
      </c>
      <c r="O2028" s="294">
        <v>2080</v>
      </c>
      <c r="Q2028" s="294" t="s">
        <v>3983</v>
      </c>
      <c r="R2028" s="294">
        <v>10</v>
      </c>
      <c r="S2028" s="294">
        <v>106.664</v>
      </c>
      <c r="T2028" s="294">
        <v>0.75880000000000003</v>
      </c>
      <c r="U2028" s="294">
        <v>3240</v>
      </c>
      <c r="W2028" s="294" t="s">
        <v>3983</v>
      </c>
      <c r="X2028" s="294">
        <v>14</v>
      </c>
      <c r="Y2028" s="294">
        <v>106.664</v>
      </c>
      <c r="Z2028" s="294">
        <v>0.72</v>
      </c>
      <c r="AA2028" s="294">
        <v>1800</v>
      </c>
      <c r="AC2028" s="294" t="s">
        <v>3983</v>
      </c>
      <c r="AD2028" s="294">
        <v>58</v>
      </c>
      <c r="AE2028" s="294">
        <v>106.664</v>
      </c>
      <c r="AF2028" s="294">
        <v>0.81040000000000001</v>
      </c>
      <c r="AG2028" s="294">
        <v>3922</v>
      </c>
      <c r="AI2028" s="294" t="s">
        <v>3983</v>
      </c>
      <c r="AJ2028" s="294">
        <v>10</v>
      </c>
      <c r="AK2028" s="294">
        <v>106.664</v>
      </c>
      <c r="AL2028" s="294">
        <v>0.75190000000000001</v>
      </c>
      <c r="AM2028" s="294">
        <v>3338</v>
      </c>
      <c r="AO2028" s="294" t="s">
        <v>3983</v>
      </c>
      <c r="AP2028" s="294">
        <v>4</v>
      </c>
      <c r="AQ2028" s="294">
        <v>106.664</v>
      </c>
      <c r="AR2028" s="294">
        <v>0.96219999999999994</v>
      </c>
      <c r="AS2028" s="294">
        <v>3000</v>
      </c>
      <c r="AU2028" s="294" t="s">
        <v>3983</v>
      </c>
      <c r="AV2028" s="294">
        <v>90</v>
      </c>
      <c r="AW2028" s="294">
        <v>106.664</v>
      </c>
      <c r="AX2028" s="294">
        <v>0.88869999999999993</v>
      </c>
      <c r="AY2028" s="294">
        <v>7360</v>
      </c>
      <c r="BA2028" s="294" t="s">
        <v>3983</v>
      </c>
      <c r="BB2028" s="294">
        <v>84</v>
      </c>
      <c r="BC2028" s="294">
        <v>106.664</v>
      </c>
      <c r="BD2028" s="294">
        <v>0.97489999999999999</v>
      </c>
      <c r="BE2028" s="294">
        <v>13940</v>
      </c>
      <c r="BG2028" s="294" t="s">
        <v>3983</v>
      </c>
      <c r="BH2028" s="294">
        <v>6</v>
      </c>
      <c r="BI2028" s="294">
        <v>106.664</v>
      </c>
      <c r="BJ2028" s="294">
        <v>0.79600000000000004</v>
      </c>
      <c r="BK2028" s="294">
        <v>1592</v>
      </c>
      <c r="BM2028" s="294" t="s">
        <v>3983</v>
      </c>
      <c r="BN2028" s="294">
        <v>16</v>
      </c>
      <c r="BO2028" s="294">
        <v>106.664</v>
      </c>
      <c r="BP2028" s="294">
        <v>0.72419999999999995</v>
      </c>
      <c r="BQ2028" s="294">
        <v>1880</v>
      </c>
      <c r="BS2028" s="294" t="s">
        <v>3983</v>
      </c>
      <c r="BT2028" s="294">
        <v>16</v>
      </c>
      <c r="BU2028" s="294">
        <v>106.664</v>
      </c>
      <c r="BV2028" s="294">
        <v>0.76690000000000003</v>
      </c>
      <c r="BW2028" s="294">
        <v>2046</v>
      </c>
      <c r="BY2028" s="294" t="s">
        <v>3983</v>
      </c>
    </row>
    <row r="2029" spans="1:77">
      <c r="A2029" s="301">
        <v>2063</v>
      </c>
      <c r="B2029" s="302" t="s">
        <v>4027</v>
      </c>
      <c r="C2029" s="301" t="s">
        <v>5973</v>
      </c>
      <c r="D2029" s="302" t="s">
        <v>4139</v>
      </c>
      <c r="E2029" s="303">
        <v>244</v>
      </c>
      <c r="F2029" s="294">
        <v>0</v>
      </c>
      <c r="G2029" s="294">
        <v>195.2</v>
      </c>
      <c r="H2029" s="294">
        <v>0.93540000000000001</v>
      </c>
      <c r="I2029" s="294">
        <v>50973</v>
      </c>
      <c r="K2029" s="294">
        <v>0.31019999999999998</v>
      </c>
      <c r="L2029" s="294">
        <v>168</v>
      </c>
      <c r="M2029" s="294">
        <v>195.2</v>
      </c>
      <c r="N2029" s="294">
        <v>0.9304</v>
      </c>
      <c r="O2029" s="294">
        <v>47130</v>
      </c>
      <c r="Q2029" s="294">
        <v>0.40529999999999999</v>
      </c>
      <c r="R2029" s="294">
        <v>182.7</v>
      </c>
      <c r="S2029" s="294">
        <v>195.2</v>
      </c>
      <c r="T2029" s="294">
        <v>0.90200000000000002</v>
      </c>
      <c r="U2029" s="294">
        <v>49587</v>
      </c>
      <c r="W2029" s="294">
        <v>0.41789999999999999</v>
      </c>
      <c r="X2029" s="294">
        <v>186</v>
      </c>
      <c r="Y2029" s="294">
        <v>195.2</v>
      </c>
      <c r="Z2029" s="294">
        <v>0.92710000000000004</v>
      </c>
      <c r="AA2029" s="294">
        <v>62304</v>
      </c>
      <c r="AC2029" s="294">
        <v>0.48559999999999998</v>
      </c>
      <c r="AD2029" s="294">
        <v>208.2</v>
      </c>
      <c r="AE2029" s="294">
        <v>208.2</v>
      </c>
      <c r="AF2029" s="294">
        <v>0.91039999999999999</v>
      </c>
      <c r="AG2029" s="294">
        <v>48186</v>
      </c>
      <c r="AI2029" s="294">
        <v>0.3417</v>
      </c>
      <c r="AJ2029" s="294">
        <v>216</v>
      </c>
      <c r="AK2029" s="294">
        <v>216</v>
      </c>
      <c r="AL2029" s="294">
        <v>0.90279999999999994</v>
      </c>
      <c r="AM2029" s="294">
        <v>47538</v>
      </c>
      <c r="AO2029" s="294">
        <v>0.33860000000000001</v>
      </c>
      <c r="AP2029" s="294">
        <v>208.2</v>
      </c>
      <c r="AQ2029" s="294">
        <v>208.2</v>
      </c>
      <c r="AR2029" s="294">
        <v>0.90169999999999995</v>
      </c>
      <c r="AS2029" s="294">
        <v>52536</v>
      </c>
      <c r="AU2029" s="294">
        <v>0.37619999999999998</v>
      </c>
      <c r="AV2029" s="294">
        <v>0</v>
      </c>
      <c r="AW2029" s="294">
        <v>195.2</v>
      </c>
      <c r="AX2029" s="294">
        <v>0.89939999999999998</v>
      </c>
      <c r="AY2029" s="294">
        <v>57423</v>
      </c>
      <c r="BA2029" s="294">
        <v>0.3634</v>
      </c>
      <c r="BB2029" s="294">
        <v>0</v>
      </c>
      <c r="BC2029" s="294">
        <v>195.2</v>
      </c>
      <c r="BD2029" s="294">
        <v>0.90039999999999998</v>
      </c>
      <c r="BE2029" s="294">
        <v>50418</v>
      </c>
      <c r="BG2029" s="294">
        <v>0.3085</v>
      </c>
      <c r="BH2029" s="294">
        <v>195</v>
      </c>
      <c r="BI2029" s="294">
        <v>195.2</v>
      </c>
      <c r="BJ2029" s="294">
        <v>0.90390000000000004</v>
      </c>
      <c r="BK2029" s="294">
        <v>45516</v>
      </c>
      <c r="BM2029" s="294">
        <v>0.34710000000000002</v>
      </c>
      <c r="BN2029" s="294">
        <v>198</v>
      </c>
      <c r="BO2029" s="294">
        <v>198</v>
      </c>
      <c r="BP2029" s="294">
        <v>0.96760000000000002</v>
      </c>
      <c r="BQ2029" s="294">
        <v>55836</v>
      </c>
      <c r="BS2029" s="294">
        <v>0.43369999999999997</v>
      </c>
      <c r="BT2029" s="294">
        <v>193.5</v>
      </c>
      <c r="BU2029" s="294">
        <v>195.2</v>
      </c>
      <c r="BV2029" s="294">
        <v>0.7923</v>
      </c>
      <c r="BW2029" s="294">
        <v>26991</v>
      </c>
      <c r="BY2029" s="294">
        <v>0.2366</v>
      </c>
    </row>
    <row r="2030" spans="1:77">
      <c r="A2030" s="301">
        <v>2064</v>
      </c>
      <c r="B2030" s="302" t="s">
        <v>4027</v>
      </c>
      <c r="C2030" s="301" t="s">
        <v>5974</v>
      </c>
      <c r="D2030" s="302" t="s">
        <v>4139</v>
      </c>
      <c r="E2030" s="303">
        <v>611.11</v>
      </c>
      <c r="F2030" s="294">
        <v>459.12</v>
      </c>
      <c r="G2030" s="294">
        <v>459.12</v>
      </c>
      <c r="H2030" s="294">
        <v>0.93859999999999999</v>
      </c>
      <c r="I2030" s="294">
        <v>54852</v>
      </c>
      <c r="K2030" s="294">
        <v>0.17680000000000001</v>
      </c>
      <c r="L2030" s="294">
        <v>273</v>
      </c>
      <c r="M2030" s="294">
        <v>240</v>
      </c>
      <c r="N2030" s="294">
        <v>0.94450000000000001</v>
      </c>
      <c r="O2030" s="294">
        <v>65064</v>
      </c>
      <c r="Q2030" s="294">
        <v>0.3392</v>
      </c>
      <c r="R2030" s="294">
        <v>265.5</v>
      </c>
      <c r="S2030" s="294">
        <v>265.5</v>
      </c>
      <c r="T2030" s="294">
        <v>0.93859999999999999</v>
      </c>
      <c r="U2030" s="294">
        <v>58392</v>
      </c>
      <c r="W2030" s="294">
        <v>0.32550000000000001</v>
      </c>
      <c r="X2030" s="294">
        <v>303.36</v>
      </c>
      <c r="Y2030" s="294">
        <v>303.36</v>
      </c>
      <c r="Z2030" s="294">
        <v>0.86029999999999995</v>
      </c>
      <c r="AA2030" s="294">
        <v>32583</v>
      </c>
      <c r="AC2030" s="294">
        <v>0.1678</v>
      </c>
      <c r="AD2030" s="294">
        <v>247.44</v>
      </c>
      <c r="AE2030" s="294">
        <v>228.24</v>
      </c>
      <c r="AF2030" s="294">
        <v>0.4325</v>
      </c>
      <c r="AG2030" s="294">
        <v>5250</v>
      </c>
      <c r="AI2030" s="294">
        <v>6.59E-2</v>
      </c>
      <c r="AJ2030" s="294">
        <v>291</v>
      </c>
      <c r="AK2030" s="294">
        <v>291</v>
      </c>
      <c r="AL2030" s="294">
        <v>0.89710000000000001</v>
      </c>
      <c r="AM2030" s="294">
        <v>44145</v>
      </c>
      <c r="AO2030" s="294">
        <v>0.2349</v>
      </c>
      <c r="AP2030" s="294">
        <v>240</v>
      </c>
      <c r="AQ2030" s="294">
        <v>240</v>
      </c>
      <c r="AR2030" s="294">
        <v>0.91090000000000004</v>
      </c>
      <c r="AS2030" s="294">
        <v>69273</v>
      </c>
      <c r="AU2030" s="294">
        <v>0.4259</v>
      </c>
      <c r="AV2030" s="294">
        <v>243</v>
      </c>
      <c r="AW2030" s="294">
        <v>243</v>
      </c>
      <c r="AX2030" s="294">
        <v>0.86409999999999998</v>
      </c>
      <c r="AY2030" s="294">
        <v>55290</v>
      </c>
      <c r="BA2030" s="294">
        <v>0.36570000000000003</v>
      </c>
      <c r="BB2030" s="294">
        <v>270</v>
      </c>
      <c r="BC2030" s="294">
        <v>270</v>
      </c>
      <c r="BD2030" s="294">
        <v>0.9284</v>
      </c>
      <c r="BE2030" s="294">
        <v>70710</v>
      </c>
      <c r="BG2030" s="294">
        <v>0.37919999999999998</v>
      </c>
      <c r="BH2030" s="294">
        <v>282</v>
      </c>
      <c r="BI2030" s="294">
        <v>282</v>
      </c>
      <c r="BJ2030" s="294">
        <v>0.90600000000000003</v>
      </c>
      <c r="BK2030" s="294">
        <v>67050</v>
      </c>
      <c r="BM2030" s="294">
        <v>0.3528</v>
      </c>
      <c r="BN2030" s="294">
        <v>243</v>
      </c>
      <c r="BO2030" s="294">
        <v>243</v>
      </c>
      <c r="BP2030" s="294">
        <v>0.88190000000000002</v>
      </c>
      <c r="BQ2030" s="294">
        <v>59400</v>
      </c>
      <c r="BS2030" s="294">
        <v>0.41249999999999998</v>
      </c>
      <c r="BT2030" s="294">
        <v>246</v>
      </c>
      <c r="BU2030" s="294">
        <v>246</v>
      </c>
      <c r="BV2030" s="294">
        <v>0.94169999999999998</v>
      </c>
      <c r="BW2030" s="294">
        <v>64350</v>
      </c>
      <c r="BY2030" s="294">
        <v>0.37340000000000001</v>
      </c>
    </row>
    <row r="2031" spans="1:77">
      <c r="A2031" s="301">
        <v>2065</v>
      </c>
      <c r="B2031" s="302" t="s">
        <v>4027</v>
      </c>
      <c r="C2031" s="301" t="s">
        <v>5975</v>
      </c>
      <c r="D2031" s="302" t="s">
        <v>4139</v>
      </c>
      <c r="E2031" s="303">
        <v>950</v>
      </c>
      <c r="F2031" s="294">
        <v>484.2</v>
      </c>
      <c r="G2031" s="294">
        <v>760</v>
      </c>
      <c r="H2031" s="294">
        <v>0.96919999999999995</v>
      </c>
      <c r="I2031" s="294">
        <v>222240</v>
      </c>
      <c r="J2031" s="294" t="e">
        <f>I2031-#REF!</f>
        <v>#REF!</v>
      </c>
      <c r="K2031" s="294">
        <v>0.65780000000000005</v>
      </c>
      <c r="L2031" s="294">
        <v>846</v>
      </c>
      <c r="M2031" s="294">
        <v>939.6</v>
      </c>
      <c r="N2031" s="294">
        <v>0.97140000000000004</v>
      </c>
      <c r="O2031" s="294">
        <v>256380</v>
      </c>
      <c r="Q2031" s="294">
        <v>0.41930000000000001</v>
      </c>
      <c r="R2031" s="294">
        <v>678.6</v>
      </c>
      <c r="S2031" s="294">
        <v>760</v>
      </c>
      <c r="T2031" s="294">
        <v>0.96509999999999996</v>
      </c>
      <c r="U2031" s="294">
        <v>307920</v>
      </c>
      <c r="V2031" s="294" t="e">
        <f>U2031-#REF!</f>
        <v>#REF!</v>
      </c>
      <c r="W2031" s="294">
        <v>0.65310000000000001</v>
      </c>
      <c r="X2031" s="294">
        <v>80.400000000000006</v>
      </c>
      <c r="Y2031" s="294">
        <v>760</v>
      </c>
      <c r="Z2031" s="294">
        <v>0.96860000000000002</v>
      </c>
      <c r="AA2031" s="294">
        <v>282780</v>
      </c>
      <c r="AB2031" s="294" t="e">
        <f>AA2031-#REF!</f>
        <v>#REF!</v>
      </c>
      <c r="AC2031" s="294">
        <v>4.8807999999999998</v>
      </c>
      <c r="AD2031" s="294">
        <v>744</v>
      </c>
      <c r="AE2031" s="294">
        <v>760</v>
      </c>
      <c r="AF2031" s="294">
        <v>0.97029999999999994</v>
      </c>
      <c r="AG2031" s="294">
        <v>330240</v>
      </c>
      <c r="AH2031" s="294" t="e">
        <f>AG2031-#REF!</f>
        <v>#REF!</v>
      </c>
      <c r="AI2031" s="294">
        <v>0.6149</v>
      </c>
      <c r="AJ2031" s="294">
        <v>772.8</v>
      </c>
      <c r="AK2031" s="294">
        <v>900</v>
      </c>
      <c r="AL2031" s="294">
        <v>0.96929999999999994</v>
      </c>
      <c r="AM2031" s="294">
        <v>298980</v>
      </c>
      <c r="AO2031" s="294">
        <v>0.5544</v>
      </c>
      <c r="AP2031" s="294">
        <v>900</v>
      </c>
      <c r="AQ2031" s="294">
        <v>900</v>
      </c>
      <c r="AR2031" s="294">
        <v>0.9728</v>
      </c>
      <c r="AS2031" s="294">
        <v>343320</v>
      </c>
      <c r="AU2031" s="294">
        <v>0.52710000000000001</v>
      </c>
      <c r="AV2031" s="294">
        <v>600</v>
      </c>
      <c r="AW2031" s="294">
        <v>760</v>
      </c>
      <c r="AX2031" s="294">
        <v>0.98980000000000001</v>
      </c>
      <c r="AY2031" s="294">
        <v>329820</v>
      </c>
      <c r="AZ2031" s="294" t="e">
        <f>AY2031-#REF!</f>
        <v>#REF!</v>
      </c>
      <c r="BA2031" s="294">
        <v>0.77139999999999997</v>
      </c>
      <c r="BB2031" s="294">
        <v>600</v>
      </c>
      <c r="BC2031" s="294">
        <v>760</v>
      </c>
      <c r="BD2031" s="294">
        <v>0.97770000000000001</v>
      </c>
      <c r="BE2031" s="294">
        <v>332940</v>
      </c>
      <c r="BF2031" s="294" t="e">
        <f>BE2031-#REF!</f>
        <v>#REF!</v>
      </c>
      <c r="BG2031" s="294">
        <v>0.76290000000000002</v>
      </c>
      <c r="BH2031" s="294">
        <v>780</v>
      </c>
      <c r="BI2031" s="294">
        <v>780</v>
      </c>
      <c r="BJ2031" s="294">
        <v>0.96360000000000001</v>
      </c>
      <c r="BK2031" s="294">
        <v>282720</v>
      </c>
      <c r="BM2031" s="294">
        <v>0.50560000000000005</v>
      </c>
      <c r="BN2031" s="294">
        <v>840</v>
      </c>
      <c r="BO2031" s="294">
        <v>840</v>
      </c>
      <c r="BP2031" s="294">
        <v>0.99109999999999998</v>
      </c>
      <c r="BQ2031" s="294">
        <v>258120</v>
      </c>
      <c r="BS2031" s="294">
        <v>0.46139999999999998</v>
      </c>
      <c r="BT2031" s="294">
        <v>914.4</v>
      </c>
      <c r="BU2031" s="294">
        <v>914.4</v>
      </c>
      <c r="BV2031" s="294">
        <v>0.97850000000000004</v>
      </c>
      <c r="BW2031" s="294">
        <v>240300</v>
      </c>
      <c r="BY2031" s="294">
        <v>0.36099999999999999</v>
      </c>
    </row>
    <row r="2032" spans="1:77">
      <c r="A2032" s="301">
        <v>2066</v>
      </c>
      <c r="B2032" s="302" t="s">
        <v>4027</v>
      </c>
      <c r="C2032" s="301" t="s">
        <v>5976</v>
      </c>
      <c r="D2032" s="302" t="s">
        <v>4051</v>
      </c>
      <c r="E2032" s="303">
        <v>212.22</v>
      </c>
      <c r="F2032" s="294">
        <v>48.6</v>
      </c>
      <c r="G2032" s="294">
        <v>169.77600000000001</v>
      </c>
      <c r="H2032" s="294">
        <v>0.9788</v>
      </c>
      <c r="I2032" s="294">
        <v>8712</v>
      </c>
      <c r="K2032" s="294">
        <v>0.25440000000000002</v>
      </c>
      <c r="L2032" s="294">
        <v>34.799999999999997</v>
      </c>
      <c r="M2032" s="294">
        <v>169.77600000000001</v>
      </c>
      <c r="N2032" s="294">
        <v>0.97629999999999995</v>
      </c>
      <c r="O2032" s="294">
        <v>5591</v>
      </c>
      <c r="Q2032" s="294">
        <v>0.22120000000000001</v>
      </c>
      <c r="R2032" s="294">
        <v>39</v>
      </c>
      <c r="S2032" s="294">
        <v>169.77600000000001</v>
      </c>
      <c r="T2032" s="294">
        <v>0.98170000000000002</v>
      </c>
      <c r="U2032" s="294">
        <v>6846</v>
      </c>
      <c r="W2032" s="294">
        <v>0.24840000000000001</v>
      </c>
      <c r="X2032" s="294">
        <v>29.4</v>
      </c>
      <c r="Y2032" s="294">
        <v>169.77600000000001</v>
      </c>
      <c r="Z2032" s="294">
        <v>0.97489999999999999</v>
      </c>
      <c r="AA2032" s="294">
        <v>5773</v>
      </c>
      <c r="AC2032" s="294">
        <v>0.2707</v>
      </c>
      <c r="AD2032" s="294">
        <v>28.98</v>
      </c>
      <c r="AE2032" s="294">
        <v>169.77600000000001</v>
      </c>
      <c r="AF2032" s="294">
        <v>0.94989999999999997</v>
      </c>
      <c r="AG2032" s="294">
        <v>8735</v>
      </c>
      <c r="AI2032" s="294">
        <v>0.42649999999999999</v>
      </c>
      <c r="AJ2032" s="294">
        <v>13.8</v>
      </c>
      <c r="AK2032" s="294">
        <v>169.77600000000001</v>
      </c>
      <c r="AL2032" s="294">
        <v>0.90769999999999995</v>
      </c>
      <c r="AM2032" s="294">
        <v>8169</v>
      </c>
      <c r="AN2032" s="294" t="e">
        <f>AM2032-#REF!</f>
        <v>#REF!</v>
      </c>
      <c r="AO2032" s="294">
        <v>0.90580000000000005</v>
      </c>
      <c r="AP2032" s="294">
        <v>17.13</v>
      </c>
      <c r="AQ2032" s="294">
        <v>169.77600000000001</v>
      </c>
      <c r="AR2032" s="294">
        <v>0.99939999999999996</v>
      </c>
      <c r="AS2032" s="294">
        <v>12588</v>
      </c>
      <c r="AT2032" s="294" t="e">
        <f>AS2032-#REF!</f>
        <v>#REF!</v>
      </c>
      <c r="AU2032" s="294">
        <v>0.98829999999999996</v>
      </c>
      <c r="AV2032" s="294">
        <v>13.32</v>
      </c>
      <c r="AW2032" s="294">
        <v>169.77600000000001</v>
      </c>
      <c r="AX2032" s="294">
        <v>1.0165</v>
      </c>
      <c r="AY2032" s="294">
        <v>432</v>
      </c>
      <c r="BA2032" s="294">
        <v>4.4299999999999999E-2</v>
      </c>
      <c r="BB2032" s="294">
        <v>13.2</v>
      </c>
      <c r="BC2032" s="294">
        <v>169.77600000000001</v>
      </c>
      <c r="BD2032" s="294">
        <v>0.98019999999999996</v>
      </c>
      <c r="BE2032" s="294">
        <v>444</v>
      </c>
      <c r="BG2032" s="294">
        <v>4.6100000000000002E-2</v>
      </c>
      <c r="BH2032" s="294">
        <v>14.67</v>
      </c>
      <c r="BI2032" s="294">
        <v>169.77600000000001</v>
      </c>
      <c r="BJ2032" s="294">
        <v>0.96499999999999997</v>
      </c>
      <c r="BK2032" s="294">
        <v>935</v>
      </c>
      <c r="BM2032" s="294">
        <v>8.8800000000000004E-2</v>
      </c>
      <c r="BN2032" s="294">
        <v>14.73</v>
      </c>
      <c r="BO2032" s="294">
        <v>169.77600000000001</v>
      </c>
      <c r="BP2032" s="294">
        <v>0.99060000000000004</v>
      </c>
      <c r="BQ2032" s="294">
        <v>1263</v>
      </c>
      <c r="BS2032" s="294">
        <v>0.1288</v>
      </c>
      <c r="BT2032" s="294">
        <v>14</v>
      </c>
      <c r="BU2032" s="294">
        <v>169.77600000000001</v>
      </c>
      <c r="BV2032" s="294">
        <v>0.92979999999999996</v>
      </c>
      <c r="BW2032" s="294">
        <v>1350</v>
      </c>
      <c r="BY2032" s="294">
        <v>9.7000000000000003E-2</v>
      </c>
    </row>
    <row r="2033" spans="1:77">
      <c r="A2033" s="301">
        <v>2067</v>
      </c>
      <c r="B2033" s="302" t="s">
        <v>4027</v>
      </c>
      <c r="C2033" s="301" t="s">
        <v>5977</v>
      </c>
      <c r="D2033" s="302" t="s">
        <v>4139</v>
      </c>
      <c r="E2033" s="303">
        <v>562.22</v>
      </c>
      <c r="F2033" s="294">
        <v>10.68</v>
      </c>
      <c r="G2033" s="294">
        <v>449.77600000000001</v>
      </c>
      <c r="H2033" s="294">
        <v>0.90769999999999995</v>
      </c>
      <c r="I2033" s="294">
        <v>3540</v>
      </c>
      <c r="K2033" s="294">
        <v>1.5045999999999999</v>
      </c>
      <c r="L2033" s="294">
        <v>60</v>
      </c>
      <c r="M2033" s="294">
        <v>449.77600000000001</v>
      </c>
      <c r="N2033" s="294">
        <v>0.99490000000000001</v>
      </c>
      <c r="O2033" s="294">
        <v>46260</v>
      </c>
      <c r="Q2033" s="294">
        <v>1.0417000000000001</v>
      </c>
      <c r="R2033" s="294">
        <v>486</v>
      </c>
      <c r="S2033" s="294">
        <v>486</v>
      </c>
      <c r="T2033" s="294">
        <v>0.9859</v>
      </c>
      <c r="U2033" s="294">
        <v>83400</v>
      </c>
      <c r="W2033" s="294">
        <v>0.24179999999999999</v>
      </c>
      <c r="X2033" s="294">
        <v>516</v>
      </c>
      <c r="Y2033" s="294">
        <v>516</v>
      </c>
      <c r="Z2033" s="294">
        <v>0.99490000000000001</v>
      </c>
      <c r="AA2033" s="294">
        <v>115200</v>
      </c>
      <c r="AC2033" s="294">
        <v>0.30159999999999998</v>
      </c>
      <c r="AD2033" s="294">
        <v>690</v>
      </c>
      <c r="AE2033" s="294">
        <v>522</v>
      </c>
      <c r="AF2033" s="294">
        <v>0.99519999999999997</v>
      </c>
      <c r="AG2033" s="294">
        <v>122400</v>
      </c>
      <c r="AI2033" s="294">
        <v>0.23960000000000001</v>
      </c>
      <c r="AJ2033" s="294">
        <v>468</v>
      </c>
      <c r="AK2033" s="294">
        <v>468</v>
      </c>
      <c r="AL2033" s="294">
        <v>0.97429999999999994</v>
      </c>
      <c r="AM2033" s="294">
        <v>204600</v>
      </c>
      <c r="AN2033" s="294" t="e">
        <f>AM2033-#REF!</f>
        <v>#REF!</v>
      </c>
      <c r="AO2033" s="294">
        <v>0.62319999999999998</v>
      </c>
      <c r="AP2033" s="294">
        <v>132</v>
      </c>
      <c r="AQ2033" s="294">
        <v>449.77600000000001</v>
      </c>
      <c r="AR2033" s="294">
        <v>0.98509999999999998</v>
      </c>
      <c r="AS2033" s="294">
        <v>197400</v>
      </c>
      <c r="AT2033" s="294" t="e">
        <f>AS2033-#REF!</f>
        <v>#REF!</v>
      </c>
      <c r="AU2033" s="294">
        <v>2.0406</v>
      </c>
      <c r="AV2033" s="294">
        <v>210</v>
      </c>
      <c r="AW2033" s="294">
        <v>449.77600000000001</v>
      </c>
      <c r="AX2033" s="294">
        <v>1</v>
      </c>
      <c r="AY2033" s="294">
        <v>171000</v>
      </c>
      <c r="AZ2033" s="294" t="e">
        <f>AY2033-#REF!</f>
        <v>#REF!</v>
      </c>
      <c r="BA2033" s="294">
        <v>1.131</v>
      </c>
      <c r="BB2033" s="294">
        <v>228</v>
      </c>
      <c r="BC2033" s="294">
        <v>449.77600000000001</v>
      </c>
      <c r="BD2033" s="294">
        <v>0.99360000000000004</v>
      </c>
      <c r="BE2033" s="294">
        <v>183600</v>
      </c>
      <c r="BF2033" s="294" t="e">
        <f>BE2033-#REF!</f>
        <v>#REF!</v>
      </c>
      <c r="BG2033" s="294">
        <v>1.0893999999999999</v>
      </c>
      <c r="BH2033" s="294">
        <v>264</v>
      </c>
      <c r="BI2033" s="294">
        <v>449.77600000000001</v>
      </c>
      <c r="BJ2033" s="294">
        <v>0.99719999999999998</v>
      </c>
      <c r="BK2033" s="294">
        <v>210000</v>
      </c>
      <c r="BL2033" s="294" t="e">
        <f>BK2033-#REF!</f>
        <v>#REF!</v>
      </c>
      <c r="BM2033" s="294">
        <v>1.0722</v>
      </c>
      <c r="BN2033" s="294">
        <v>270</v>
      </c>
      <c r="BO2033" s="294">
        <v>449.77600000000001</v>
      </c>
      <c r="BP2033" s="294">
        <v>0.99680000000000002</v>
      </c>
      <c r="BQ2033" s="294">
        <v>183600</v>
      </c>
      <c r="BR2033" s="294" t="e">
        <f>BQ2033-#REF!</f>
        <v>#REF!</v>
      </c>
      <c r="BS2033" s="294">
        <v>1.0152000000000001</v>
      </c>
      <c r="BT2033" s="294">
        <v>336</v>
      </c>
      <c r="BU2033" s="294">
        <v>449.77600000000001</v>
      </c>
      <c r="BV2033" s="294">
        <v>0.99250000000000005</v>
      </c>
      <c r="BW2033" s="294">
        <v>190440</v>
      </c>
      <c r="BX2033" s="294" t="e">
        <f>BW2033-#REF!</f>
        <v>#REF!</v>
      </c>
      <c r="BY2033" s="294">
        <v>0.76759999999999995</v>
      </c>
    </row>
    <row r="2034" spans="1:77">
      <c r="A2034" s="301">
        <v>2068</v>
      </c>
      <c r="B2034" s="302" t="s">
        <v>4027</v>
      </c>
      <c r="C2034" s="301" t="s">
        <v>5978</v>
      </c>
      <c r="D2034" s="302" t="s">
        <v>4097</v>
      </c>
      <c r="E2034" s="303">
        <v>422.22</v>
      </c>
      <c r="F2034" s="294">
        <v>32.4</v>
      </c>
      <c r="G2034" s="294">
        <v>337.77600000000001</v>
      </c>
      <c r="H2034" s="294">
        <v>0.97709999999999997</v>
      </c>
      <c r="I2034" s="294">
        <v>10052</v>
      </c>
      <c r="K2034" s="294" t="s">
        <v>3983</v>
      </c>
      <c r="L2034" s="294">
        <v>40.799999999999997</v>
      </c>
      <c r="M2034" s="294">
        <v>337.77600000000001</v>
      </c>
      <c r="N2034" s="294">
        <v>0.95419999999999994</v>
      </c>
      <c r="O2034" s="294">
        <v>11288</v>
      </c>
      <c r="Q2034" s="294" t="s">
        <v>3983</v>
      </c>
      <c r="R2034" s="294">
        <v>43.2</v>
      </c>
      <c r="S2034" s="294">
        <v>337.77600000000001</v>
      </c>
      <c r="T2034" s="294">
        <v>0.96160000000000001</v>
      </c>
      <c r="U2034" s="294">
        <v>11742</v>
      </c>
      <c r="W2034" s="294" t="s">
        <v>3983</v>
      </c>
      <c r="X2034" s="294">
        <v>34.799999999999997</v>
      </c>
      <c r="Y2034" s="294">
        <v>337.77600000000001</v>
      </c>
      <c r="Z2034" s="294">
        <v>0.93630000000000002</v>
      </c>
      <c r="AA2034" s="294">
        <v>8961</v>
      </c>
      <c r="AC2034" s="294" t="s">
        <v>3983</v>
      </c>
      <c r="AD2034" s="294">
        <v>32.4</v>
      </c>
      <c r="AE2034" s="294">
        <v>337.77600000000001</v>
      </c>
      <c r="AF2034" s="294">
        <v>0.94399999999999995</v>
      </c>
      <c r="AG2034" s="294">
        <v>12695</v>
      </c>
      <c r="AI2034" s="294" t="s">
        <v>3983</v>
      </c>
      <c r="AJ2034" s="294">
        <v>37</v>
      </c>
      <c r="AK2034" s="294">
        <v>337.77600000000001</v>
      </c>
      <c r="AL2034" s="294">
        <v>0.93010000000000004</v>
      </c>
      <c r="AM2034" s="294">
        <v>30494</v>
      </c>
      <c r="AO2034" s="294" t="s">
        <v>3983</v>
      </c>
      <c r="AP2034" s="294">
        <v>35</v>
      </c>
      <c r="AQ2034" s="294">
        <v>337.77600000000001</v>
      </c>
      <c r="AR2034" s="294">
        <v>0.93010000000000004</v>
      </c>
      <c r="AS2034" s="294">
        <v>11254</v>
      </c>
      <c r="AU2034" s="294" t="s">
        <v>3983</v>
      </c>
      <c r="AV2034" s="294">
        <v>30.24</v>
      </c>
      <c r="AW2034" s="294">
        <v>337.77600000000001</v>
      </c>
      <c r="AX2034" s="294">
        <v>0.84950000000000003</v>
      </c>
      <c r="AY2034" s="294">
        <v>1320</v>
      </c>
      <c r="BA2034" s="294" t="s">
        <v>3983</v>
      </c>
      <c r="BB2034" s="294">
        <v>30.72</v>
      </c>
      <c r="BC2034" s="294">
        <v>337.77600000000001</v>
      </c>
      <c r="BD2034" s="294">
        <v>0.87080000000000002</v>
      </c>
      <c r="BE2034" s="294">
        <v>6264</v>
      </c>
      <c r="BG2034" s="294" t="s">
        <v>3983</v>
      </c>
      <c r="BH2034" s="294">
        <v>33.840000000000003</v>
      </c>
      <c r="BI2034" s="294">
        <v>337.77600000000001</v>
      </c>
      <c r="BJ2034" s="294">
        <v>0.91820000000000002</v>
      </c>
      <c r="BK2034" s="294">
        <v>7266</v>
      </c>
      <c r="BM2034" s="294" t="s">
        <v>3983</v>
      </c>
      <c r="BN2034" s="294">
        <v>30</v>
      </c>
      <c r="BO2034" s="294">
        <v>337.77600000000001</v>
      </c>
      <c r="BP2034" s="294">
        <v>0.95760000000000001</v>
      </c>
      <c r="BQ2034" s="294">
        <v>7182</v>
      </c>
      <c r="BS2034" s="294" t="s">
        <v>3983</v>
      </c>
      <c r="BT2034" s="294">
        <v>29.04</v>
      </c>
      <c r="BU2034" s="294">
        <v>337.77600000000001</v>
      </c>
      <c r="BV2034" s="294">
        <v>0.97450000000000003</v>
      </c>
      <c r="BW2034" s="294">
        <v>9402</v>
      </c>
      <c r="BY2034" s="294" t="s">
        <v>3983</v>
      </c>
    </row>
    <row r="2035" spans="1:77">
      <c r="A2035" s="301">
        <v>2069</v>
      </c>
      <c r="B2035" s="302" t="s">
        <v>4027</v>
      </c>
      <c r="C2035" s="301" t="s">
        <v>5979</v>
      </c>
      <c r="D2035" s="302" t="s">
        <v>4139</v>
      </c>
      <c r="E2035" s="303">
        <v>166.67</v>
      </c>
      <c r="F2035" s="294">
        <v>63.84</v>
      </c>
      <c r="G2035" s="294">
        <v>133.33600000000001</v>
      </c>
      <c r="H2035" s="294">
        <v>0.97289999999999999</v>
      </c>
      <c r="I2035" s="294">
        <v>3876</v>
      </c>
      <c r="K2035" s="294">
        <v>8.6699999999999999E-2</v>
      </c>
      <c r="L2035" s="294">
        <v>86.4</v>
      </c>
      <c r="M2035" s="294">
        <v>133.33600000000001</v>
      </c>
      <c r="N2035" s="294">
        <v>0.91239999999999999</v>
      </c>
      <c r="O2035" s="294">
        <v>11364</v>
      </c>
      <c r="Q2035" s="294">
        <v>0.1938</v>
      </c>
      <c r="R2035" s="294">
        <v>103.2</v>
      </c>
      <c r="S2035" s="294">
        <v>133.33600000000001</v>
      </c>
      <c r="T2035" s="294">
        <v>0.90769999999999995</v>
      </c>
      <c r="U2035" s="294">
        <v>26652</v>
      </c>
      <c r="W2035" s="294">
        <v>0.3952</v>
      </c>
      <c r="X2035" s="294">
        <v>120</v>
      </c>
      <c r="Y2035" s="294">
        <v>133.33600000000001</v>
      </c>
      <c r="Z2035" s="294">
        <v>0.88919999999999999</v>
      </c>
      <c r="AA2035" s="294">
        <v>25416</v>
      </c>
      <c r="AC2035" s="294">
        <v>0.32019999999999998</v>
      </c>
      <c r="AD2035" s="294">
        <v>156</v>
      </c>
      <c r="AE2035" s="294">
        <v>133.33600000000001</v>
      </c>
      <c r="AF2035" s="294">
        <v>0.90159999999999996</v>
      </c>
      <c r="AG2035" s="294">
        <v>45480</v>
      </c>
      <c r="AI2035" s="294">
        <v>0.43469999999999998</v>
      </c>
      <c r="AJ2035" s="294">
        <v>132</v>
      </c>
      <c r="AK2035" s="294">
        <v>133.33600000000001</v>
      </c>
      <c r="AL2035" s="294">
        <v>0.91049999999999998</v>
      </c>
      <c r="AM2035" s="294">
        <v>43920</v>
      </c>
      <c r="AO2035" s="294">
        <v>0.50760000000000005</v>
      </c>
      <c r="AP2035" s="294">
        <v>48</v>
      </c>
      <c r="AQ2035" s="294">
        <v>133.33600000000001</v>
      </c>
      <c r="AR2035" s="294">
        <v>0.87339999999999995</v>
      </c>
      <c r="AS2035" s="294">
        <v>15720</v>
      </c>
      <c r="AU2035" s="294">
        <v>0.504</v>
      </c>
      <c r="AV2035" s="294">
        <v>60</v>
      </c>
      <c r="AW2035" s="294">
        <v>133.33600000000001</v>
      </c>
      <c r="AX2035" s="294">
        <v>0.97799999999999998</v>
      </c>
      <c r="AY2035" s="294">
        <v>3720</v>
      </c>
      <c r="BA2035" s="294">
        <v>8.8099999999999998E-2</v>
      </c>
      <c r="BB2035" s="294">
        <v>96</v>
      </c>
      <c r="BC2035" s="294">
        <v>133.33600000000001</v>
      </c>
      <c r="BD2035" s="294">
        <v>0.95069999999999999</v>
      </c>
      <c r="BE2035" s="294">
        <v>9240</v>
      </c>
      <c r="BG2035" s="294">
        <v>0.1361</v>
      </c>
      <c r="BH2035" s="294">
        <v>120</v>
      </c>
      <c r="BI2035" s="294">
        <v>133.33600000000001</v>
      </c>
      <c r="BJ2035" s="294">
        <v>0.93379999999999996</v>
      </c>
      <c r="BK2035" s="294">
        <v>37200</v>
      </c>
      <c r="BM2035" s="294">
        <v>0.44619999999999999</v>
      </c>
      <c r="BN2035" s="294">
        <v>144</v>
      </c>
      <c r="BO2035" s="294">
        <v>144</v>
      </c>
      <c r="BP2035" s="294">
        <v>0.88600000000000001</v>
      </c>
      <c r="BQ2035" s="294">
        <v>23388</v>
      </c>
      <c r="BS2035" s="294">
        <v>0.27279999999999999</v>
      </c>
      <c r="BT2035" s="294">
        <v>168</v>
      </c>
      <c r="BU2035" s="294">
        <v>144</v>
      </c>
      <c r="BV2035" s="294">
        <v>0.8508</v>
      </c>
      <c r="BW2035" s="294">
        <v>46932</v>
      </c>
      <c r="BY2035" s="294">
        <v>0.44130000000000003</v>
      </c>
    </row>
    <row r="2036" spans="1:77">
      <c r="A2036" s="301">
        <v>2070</v>
      </c>
      <c r="B2036" s="302" t="s">
        <v>4027</v>
      </c>
      <c r="C2036" s="301" t="s">
        <v>5980</v>
      </c>
      <c r="D2036" s="302" t="s">
        <v>4139</v>
      </c>
      <c r="E2036" s="303">
        <v>398.17</v>
      </c>
      <c r="F2036" s="294">
        <v>32</v>
      </c>
      <c r="G2036" s="294">
        <v>0</v>
      </c>
      <c r="H2036" s="294">
        <v>0.92259999999999998</v>
      </c>
      <c r="I2036" s="294">
        <v>5327</v>
      </c>
      <c r="K2036" s="294">
        <v>0</v>
      </c>
      <c r="L2036" s="294">
        <v>32</v>
      </c>
      <c r="M2036" s="294">
        <v>0</v>
      </c>
      <c r="N2036" s="294">
        <v>0.97009999999999996</v>
      </c>
      <c r="O2036" s="294">
        <v>6954</v>
      </c>
      <c r="Q2036" s="294">
        <v>0</v>
      </c>
      <c r="R2036" s="294">
        <v>32</v>
      </c>
      <c r="S2036" s="294">
        <v>0</v>
      </c>
      <c r="T2036" s="294">
        <v>0.9728</v>
      </c>
      <c r="U2036" s="294">
        <v>8872</v>
      </c>
      <c r="W2036" s="294">
        <v>0</v>
      </c>
      <c r="X2036" s="294">
        <v>32</v>
      </c>
      <c r="Y2036" s="294">
        <v>0</v>
      </c>
      <c r="Z2036" s="294">
        <v>0.98770000000000002</v>
      </c>
      <c r="AA2036" s="294">
        <v>7169</v>
      </c>
      <c r="AC2036" s="294">
        <v>0</v>
      </c>
      <c r="AD2036" s="294">
        <v>32</v>
      </c>
      <c r="AE2036" s="294">
        <v>0</v>
      </c>
      <c r="AF2036" s="294">
        <v>0.98529999999999995</v>
      </c>
      <c r="AG2036" s="294">
        <v>8243</v>
      </c>
      <c r="AI2036" s="294">
        <v>0</v>
      </c>
      <c r="AJ2036" s="294">
        <v>35</v>
      </c>
      <c r="AK2036" s="294">
        <v>0</v>
      </c>
      <c r="AL2036" s="294">
        <v>0.98960000000000004</v>
      </c>
      <c r="AM2036" s="294">
        <v>11765</v>
      </c>
      <c r="AO2036" s="294">
        <v>0</v>
      </c>
      <c r="AP2036" s="294">
        <v>35</v>
      </c>
      <c r="AQ2036" s="294">
        <v>0</v>
      </c>
      <c r="AR2036" s="294">
        <v>0.99049999999999994</v>
      </c>
      <c r="AS2036" s="294">
        <v>11624</v>
      </c>
      <c r="AU2036" s="294">
        <v>0</v>
      </c>
      <c r="AV2036" s="294">
        <v>32</v>
      </c>
      <c r="AW2036" s="294">
        <v>0</v>
      </c>
      <c r="AX2036" s="294">
        <v>0.99449999999999994</v>
      </c>
      <c r="AY2036" s="294">
        <v>9203</v>
      </c>
      <c r="BA2036" s="294">
        <v>0</v>
      </c>
      <c r="BB2036" s="294">
        <v>79.92</v>
      </c>
      <c r="BC2036" s="294">
        <v>318.536</v>
      </c>
      <c r="BD2036" s="294">
        <v>0.99460000000000004</v>
      </c>
      <c r="BE2036" s="294">
        <v>10890</v>
      </c>
      <c r="BG2036" s="294">
        <v>0.21959999999999999</v>
      </c>
      <c r="BH2036" s="294">
        <v>66.72</v>
      </c>
      <c r="BI2036" s="294">
        <v>318.536</v>
      </c>
      <c r="BJ2036" s="294">
        <v>0.99609999999999999</v>
      </c>
      <c r="BK2036" s="294">
        <v>15036</v>
      </c>
      <c r="BM2036" s="294">
        <v>0.30409999999999998</v>
      </c>
      <c r="BN2036" s="294">
        <v>90.72</v>
      </c>
      <c r="BO2036" s="294">
        <v>318.536</v>
      </c>
      <c r="BP2036" s="294">
        <v>0.98080000000000001</v>
      </c>
      <c r="BQ2036" s="294">
        <v>13476</v>
      </c>
      <c r="BS2036" s="294">
        <v>0.22539999999999999</v>
      </c>
      <c r="BT2036" s="294">
        <v>109.44</v>
      </c>
      <c r="BU2036" s="294">
        <v>318.536</v>
      </c>
      <c r="BV2036" s="294">
        <v>0.98399999999999999</v>
      </c>
      <c r="BW2036" s="294">
        <v>16236</v>
      </c>
      <c r="BY2036" s="294">
        <v>5.0700000000000002E-2</v>
      </c>
    </row>
    <row r="2037" spans="1:77">
      <c r="A2037" s="301">
        <v>2071</v>
      </c>
      <c r="B2037" s="302" t="s">
        <v>4027</v>
      </c>
      <c r="C2037" s="301" t="s">
        <v>5981</v>
      </c>
      <c r="D2037" s="302" t="s">
        <v>4063</v>
      </c>
      <c r="E2037" s="303">
        <v>422.22</v>
      </c>
      <c r="F2037" s="294">
        <v>120</v>
      </c>
      <c r="G2037" s="294">
        <v>337.77600000000001</v>
      </c>
      <c r="H2037" s="294">
        <v>0.87839999999999996</v>
      </c>
      <c r="I2037" s="294">
        <v>7800</v>
      </c>
      <c r="K2037" s="294">
        <v>0.1028</v>
      </c>
      <c r="L2037" s="294">
        <v>216</v>
      </c>
      <c r="M2037" s="294">
        <v>337.77600000000001</v>
      </c>
      <c r="N2037" s="294">
        <v>0.95</v>
      </c>
      <c r="O2037" s="294">
        <v>22800</v>
      </c>
      <c r="Q2037" s="294">
        <v>0.14929999999999999</v>
      </c>
      <c r="R2037" s="294">
        <v>216</v>
      </c>
      <c r="S2037" s="294">
        <v>337.77600000000001</v>
      </c>
      <c r="T2037" s="294">
        <v>0.97799999999999998</v>
      </c>
      <c r="U2037" s="294">
        <v>46944</v>
      </c>
      <c r="W2037" s="294">
        <v>0.30859999999999999</v>
      </c>
      <c r="X2037" s="294">
        <v>228</v>
      </c>
      <c r="Y2037" s="294">
        <v>337.77600000000001</v>
      </c>
      <c r="Z2037" s="294">
        <v>0.99490000000000001</v>
      </c>
      <c r="AA2037" s="294">
        <v>76656</v>
      </c>
      <c r="AC2037" s="294">
        <v>0.45419999999999999</v>
      </c>
      <c r="AD2037" s="294">
        <v>204</v>
      </c>
      <c r="AE2037" s="294">
        <v>337.77600000000001</v>
      </c>
      <c r="AF2037" s="294">
        <v>0.98319999999999996</v>
      </c>
      <c r="AG2037" s="294">
        <v>55200</v>
      </c>
      <c r="AI2037" s="294">
        <v>0.36990000000000001</v>
      </c>
      <c r="AJ2037" s="294">
        <v>300</v>
      </c>
      <c r="AK2037" s="294">
        <v>337.77600000000001</v>
      </c>
      <c r="AL2037" s="294">
        <v>0.96079999999999999</v>
      </c>
      <c r="AM2037" s="294">
        <v>58800</v>
      </c>
      <c r="AO2037" s="294">
        <v>0.2833</v>
      </c>
      <c r="AP2037" s="294">
        <v>276</v>
      </c>
      <c r="AQ2037" s="294">
        <v>337.77600000000001</v>
      </c>
      <c r="AR2037" s="294">
        <v>0.98080000000000001</v>
      </c>
      <c r="AS2037" s="294">
        <v>61200</v>
      </c>
      <c r="AU2037" s="294">
        <v>0.3039</v>
      </c>
      <c r="AV2037" s="294">
        <v>180</v>
      </c>
      <c r="AW2037" s="294">
        <v>337.77600000000001</v>
      </c>
      <c r="AX2037" s="294">
        <v>0.95750000000000002</v>
      </c>
      <c r="AY2037" s="294">
        <v>54000</v>
      </c>
      <c r="BA2037" s="294">
        <v>0.43519999999999998</v>
      </c>
      <c r="BB2037" s="294">
        <v>252</v>
      </c>
      <c r="BC2037" s="294">
        <v>337.77600000000001</v>
      </c>
      <c r="BD2037" s="294">
        <v>0.97570000000000001</v>
      </c>
      <c r="BE2037" s="294">
        <v>48000</v>
      </c>
      <c r="BG2037" s="294">
        <v>0.26240000000000002</v>
      </c>
      <c r="BH2037" s="294">
        <v>240</v>
      </c>
      <c r="BI2037" s="294">
        <v>337.77600000000001</v>
      </c>
      <c r="BJ2037" s="294">
        <v>0.9788</v>
      </c>
      <c r="BK2037" s="294">
        <v>55200</v>
      </c>
      <c r="BM2037" s="294">
        <v>0</v>
      </c>
      <c r="BN2037" s="294">
        <v>192</v>
      </c>
      <c r="BO2037" s="294">
        <v>337.77600000000001</v>
      </c>
      <c r="BP2037" s="294">
        <v>0.96779999999999999</v>
      </c>
      <c r="BQ2037" s="294">
        <v>36000</v>
      </c>
      <c r="BS2037" s="294">
        <v>0</v>
      </c>
      <c r="BT2037" s="294">
        <v>180</v>
      </c>
      <c r="BU2037" s="294">
        <v>337.77600000000001</v>
      </c>
      <c r="BV2037" s="294">
        <v>0.99709999999999999</v>
      </c>
      <c r="BW2037" s="294">
        <v>37212</v>
      </c>
      <c r="BY2037" s="294">
        <v>0</v>
      </c>
    </row>
    <row r="2038" spans="1:77">
      <c r="A2038" s="301">
        <v>2072</v>
      </c>
      <c r="B2038" s="302" t="s">
        <v>4027</v>
      </c>
      <c r="C2038" s="301" t="s">
        <v>5982</v>
      </c>
      <c r="D2038" s="302" t="s">
        <v>4139</v>
      </c>
      <c r="E2038" s="303">
        <v>352.22</v>
      </c>
      <c r="F2038" s="294">
        <v>280</v>
      </c>
      <c r="G2038" s="294">
        <v>281.77600000000001</v>
      </c>
      <c r="H2038" s="294">
        <v>0.76329999999999998</v>
      </c>
      <c r="I2038" s="294">
        <v>63508</v>
      </c>
      <c r="K2038" s="294">
        <v>0.41270000000000001</v>
      </c>
      <c r="L2038" s="294">
        <v>272</v>
      </c>
      <c r="M2038" s="294">
        <v>281.77600000000001</v>
      </c>
      <c r="N2038" s="294">
        <v>0.91949999999999998</v>
      </c>
      <c r="O2038" s="294">
        <v>61241</v>
      </c>
      <c r="Q2038" s="294">
        <v>0.3291</v>
      </c>
      <c r="R2038" s="294">
        <v>252</v>
      </c>
      <c r="S2038" s="294">
        <v>281.77600000000001</v>
      </c>
      <c r="T2038" s="294">
        <v>0.98150000000000004</v>
      </c>
      <c r="U2038" s="294">
        <v>56298</v>
      </c>
      <c r="W2038" s="294">
        <v>0.31609999999999999</v>
      </c>
      <c r="X2038" s="294">
        <v>224</v>
      </c>
      <c r="Y2038" s="294">
        <v>281.77600000000001</v>
      </c>
      <c r="Z2038" s="294">
        <v>0.98660000000000003</v>
      </c>
      <c r="AA2038" s="294">
        <v>55910</v>
      </c>
      <c r="AC2038" s="294">
        <v>0.34</v>
      </c>
      <c r="AD2038" s="294">
        <v>246</v>
      </c>
      <c r="AE2038" s="294">
        <v>281.77600000000001</v>
      </c>
      <c r="AF2038" s="294">
        <v>0.99239999999999995</v>
      </c>
      <c r="AG2038" s="294">
        <v>75981</v>
      </c>
      <c r="AI2038" s="294">
        <v>0.41830000000000001</v>
      </c>
      <c r="AJ2038" s="294">
        <v>276</v>
      </c>
      <c r="AK2038" s="294">
        <v>281.77600000000001</v>
      </c>
      <c r="AL2038" s="294">
        <v>0.95330000000000004</v>
      </c>
      <c r="AM2038" s="294">
        <v>55614</v>
      </c>
      <c r="AO2038" s="294">
        <v>0.29360000000000003</v>
      </c>
      <c r="AP2038" s="294">
        <v>278</v>
      </c>
      <c r="AQ2038" s="294">
        <v>281.77600000000001</v>
      </c>
      <c r="AR2038" s="294">
        <v>0.95789999999999997</v>
      </c>
      <c r="AS2038" s="294">
        <v>50075</v>
      </c>
      <c r="AU2038" s="294">
        <v>0.25280000000000002</v>
      </c>
      <c r="AV2038" s="294">
        <v>226</v>
      </c>
      <c r="AW2038" s="294">
        <v>281.77600000000001</v>
      </c>
      <c r="AX2038" s="294">
        <v>0.99660000000000004</v>
      </c>
      <c r="AY2038" s="294">
        <v>81220</v>
      </c>
      <c r="BA2038" s="294">
        <v>0.50090000000000001</v>
      </c>
      <c r="BB2038" s="294">
        <v>234</v>
      </c>
      <c r="BC2038" s="294">
        <v>281.77600000000001</v>
      </c>
      <c r="BD2038" s="294">
        <v>0.99490000000000001</v>
      </c>
      <c r="BE2038" s="294">
        <v>89992</v>
      </c>
      <c r="BG2038" s="294">
        <v>0.51959999999999995</v>
      </c>
      <c r="BH2038" s="294">
        <v>224</v>
      </c>
      <c r="BI2038" s="294">
        <v>281.77600000000001</v>
      </c>
      <c r="BJ2038" s="294">
        <v>0.99390000000000001</v>
      </c>
      <c r="BK2038" s="294">
        <v>84400</v>
      </c>
      <c r="BM2038" s="294">
        <v>0.50949999999999995</v>
      </c>
      <c r="BN2038" s="294">
        <v>220</v>
      </c>
      <c r="BO2038" s="294">
        <v>281.77600000000001</v>
      </c>
      <c r="BP2038" s="294">
        <v>0.99449999999999994</v>
      </c>
      <c r="BQ2038" s="294">
        <v>73922</v>
      </c>
      <c r="BS2038" s="294">
        <v>0.50280000000000002</v>
      </c>
      <c r="BT2038" s="294">
        <v>218</v>
      </c>
      <c r="BU2038" s="294">
        <v>281.77600000000001</v>
      </c>
      <c r="BV2038" s="294">
        <v>0.97860000000000003</v>
      </c>
      <c r="BW2038" s="294">
        <v>68789</v>
      </c>
      <c r="BY2038" s="294">
        <v>0.43340000000000001</v>
      </c>
    </row>
    <row r="2039" spans="1:77">
      <c r="A2039" s="301">
        <v>2073</v>
      </c>
      <c r="B2039" s="302" t="s">
        <v>4027</v>
      </c>
      <c r="C2039" s="301" t="s">
        <v>5983</v>
      </c>
      <c r="D2039" s="302" t="s">
        <v>4139</v>
      </c>
      <c r="E2039" s="303">
        <v>200</v>
      </c>
      <c r="F2039" s="294">
        <v>134</v>
      </c>
      <c r="G2039" s="294">
        <v>160</v>
      </c>
      <c r="H2039" s="294">
        <v>1.0163</v>
      </c>
      <c r="I2039" s="294">
        <v>33720</v>
      </c>
      <c r="K2039" s="294">
        <v>0.34389999999999998</v>
      </c>
      <c r="L2039" s="294">
        <v>170</v>
      </c>
      <c r="M2039" s="294">
        <v>176</v>
      </c>
      <c r="N2039" s="294">
        <v>0.99790000000000001</v>
      </c>
      <c r="O2039" s="294">
        <v>37400</v>
      </c>
      <c r="Q2039" s="294">
        <v>0.29630000000000001</v>
      </c>
      <c r="R2039" s="294">
        <v>170</v>
      </c>
      <c r="S2039" s="294">
        <v>170</v>
      </c>
      <c r="T2039" s="294">
        <v>0.99809999999999999</v>
      </c>
      <c r="U2039" s="294">
        <v>34220</v>
      </c>
      <c r="W2039" s="294">
        <v>0.28010000000000002</v>
      </c>
      <c r="X2039" s="294">
        <v>146</v>
      </c>
      <c r="Y2039" s="294">
        <v>160</v>
      </c>
      <c r="Z2039" s="294">
        <v>0.99909999999999999</v>
      </c>
      <c r="AA2039" s="294">
        <v>33140</v>
      </c>
      <c r="AC2039" s="294">
        <v>0.3054</v>
      </c>
      <c r="AD2039" s="294">
        <v>140</v>
      </c>
      <c r="AE2039" s="294">
        <v>160</v>
      </c>
      <c r="AF2039" s="294">
        <v>0.99819999999999998</v>
      </c>
      <c r="AG2039" s="294">
        <v>34280</v>
      </c>
      <c r="AI2039" s="294">
        <v>0.32969999999999999</v>
      </c>
      <c r="AJ2039" s="294">
        <v>136</v>
      </c>
      <c r="AK2039" s="294">
        <v>160</v>
      </c>
      <c r="AL2039" s="294">
        <v>0.99819999999999998</v>
      </c>
      <c r="AM2039" s="294">
        <v>35040</v>
      </c>
      <c r="AO2039" s="294">
        <v>0.35849999999999999</v>
      </c>
      <c r="AP2039" s="294">
        <v>134</v>
      </c>
      <c r="AQ2039" s="294">
        <v>160</v>
      </c>
      <c r="AR2039" s="294">
        <v>0.99770000000000003</v>
      </c>
      <c r="AS2039" s="294">
        <v>31540</v>
      </c>
      <c r="AU2039" s="294">
        <v>0.31709999999999999</v>
      </c>
      <c r="AV2039" s="294">
        <v>112</v>
      </c>
      <c r="AW2039" s="294">
        <v>160</v>
      </c>
      <c r="AX2039" s="294">
        <v>0.99060000000000004</v>
      </c>
      <c r="AY2039" s="294">
        <v>27380</v>
      </c>
      <c r="BA2039" s="294">
        <v>0.34279999999999999</v>
      </c>
      <c r="BB2039" s="294">
        <v>110</v>
      </c>
      <c r="BC2039" s="294">
        <v>160</v>
      </c>
      <c r="BD2039" s="294">
        <v>0.99329999999999996</v>
      </c>
      <c r="BE2039" s="294">
        <v>23480</v>
      </c>
      <c r="BG2039" s="294">
        <v>0.28889999999999999</v>
      </c>
      <c r="BH2039" s="294">
        <v>124</v>
      </c>
      <c r="BI2039" s="294">
        <v>160</v>
      </c>
      <c r="BJ2039" s="294">
        <v>0.99480000000000002</v>
      </c>
      <c r="BK2039" s="294">
        <v>30340</v>
      </c>
      <c r="BM2039" s="294">
        <v>0.3306</v>
      </c>
      <c r="BN2039" s="294">
        <v>122</v>
      </c>
      <c r="BO2039" s="294">
        <v>160</v>
      </c>
      <c r="BP2039" s="294">
        <v>0.99360000000000004</v>
      </c>
      <c r="BQ2039" s="294">
        <v>27660</v>
      </c>
      <c r="BS2039" s="294">
        <v>0.33960000000000001</v>
      </c>
      <c r="BT2039" s="294">
        <v>126</v>
      </c>
      <c r="BU2039" s="294">
        <v>160</v>
      </c>
      <c r="BV2039" s="294">
        <v>0.99350000000000005</v>
      </c>
      <c r="BW2039" s="294">
        <v>30380</v>
      </c>
      <c r="BY2039" s="294">
        <v>0.32619999999999999</v>
      </c>
    </row>
    <row r="2040" spans="1:77">
      <c r="A2040" s="301">
        <v>2074</v>
      </c>
      <c r="B2040" s="302" t="s">
        <v>4027</v>
      </c>
      <c r="C2040" s="301" t="s">
        <v>5984</v>
      </c>
      <c r="D2040" s="302" t="s">
        <v>4139</v>
      </c>
      <c r="E2040" s="303">
        <v>470</v>
      </c>
      <c r="F2040" s="294">
        <v>0</v>
      </c>
      <c r="G2040" s="294">
        <v>0</v>
      </c>
      <c r="H2040" s="294" t="e">
        <v>#DIV/0!</v>
      </c>
      <c r="I2040" s="294">
        <v>1017</v>
      </c>
      <c r="K2040" s="294">
        <v>0</v>
      </c>
      <c r="L2040" s="294">
        <v>0</v>
      </c>
      <c r="M2040" s="294">
        <v>0</v>
      </c>
      <c r="N2040" s="294" t="e">
        <v>#DIV/0!</v>
      </c>
      <c r="O2040" s="294">
        <v>1043</v>
      </c>
      <c r="Q2040" s="294">
        <v>0</v>
      </c>
      <c r="R2040" s="294">
        <v>0</v>
      </c>
      <c r="S2040" s="294">
        <v>0</v>
      </c>
      <c r="T2040" s="294" t="e">
        <v>#DIV/0!</v>
      </c>
      <c r="U2040" s="294">
        <v>1416</v>
      </c>
      <c r="W2040" s="294">
        <v>0</v>
      </c>
      <c r="X2040" s="294">
        <v>0</v>
      </c>
      <c r="Y2040" s="294">
        <v>0</v>
      </c>
      <c r="Z2040" s="294" t="e">
        <v>#DIV/0!</v>
      </c>
      <c r="AA2040" s="294">
        <v>1243</v>
      </c>
      <c r="AC2040" s="294">
        <v>0</v>
      </c>
      <c r="AD2040" s="294">
        <v>0</v>
      </c>
      <c r="AE2040" s="294">
        <v>0</v>
      </c>
      <c r="AF2040" s="294" t="e">
        <v>#DIV/0!</v>
      </c>
      <c r="AG2040" s="294">
        <v>2920</v>
      </c>
      <c r="AI2040" s="294">
        <v>0</v>
      </c>
      <c r="AJ2040" s="294">
        <v>0</v>
      </c>
      <c r="AK2040" s="294">
        <v>0</v>
      </c>
      <c r="AL2040" s="294" t="e">
        <v>#DIV/0!</v>
      </c>
      <c r="AM2040" s="294">
        <v>3918</v>
      </c>
      <c r="AO2040" s="294">
        <v>0</v>
      </c>
      <c r="AP2040" s="294">
        <v>0</v>
      </c>
      <c r="AQ2040" s="294">
        <v>0</v>
      </c>
      <c r="AR2040" s="294" t="e">
        <v>#DIV/0!</v>
      </c>
      <c r="AS2040" s="294">
        <v>2071</v>
      </c>
      <c r="AU2040" s="294">
        <v>0</v>
      </c>
      <c r="AV2040" s="294">
        <v>0</v>
      </c>
      <c r="AW2040" s="294">
        <v>0</v>
      </c>
      <c r="AX2040" s="294" t="e">
        <v>#DIV/0!</v>
      </c>
      <c r="AY2040" s="294">
        <v>4302</v>
      </c>
      <c r="BA2040" s="294">
        <v>0</v>
      </c>
      <c r="BB2040" s="294">
        <v>72.239999999999995</v>
      </c>
      <c r="BC2040" s="294">
        <v>376</v>
      </c>
      <c r="BD2040" s="294">
        <v>0.80930000000000002</v>
      </c>
      <c r="BE2040" s="294">
        <v>5142</v>
      </c>
      <c r="BG2040" s="294">
        <v>0.1527</v>
      </c>
      <c r="BH2040" s="294">
        <v>420</v>
      </c>
      <c r="BI2040" s="294">
        <v>420</v>
      </c>
      <c r="BJ2040" s="294">
        <v>0.95299999999999996</v>
      </c>
      <c r="BK2040" s="294">
        <v>25038</v>
      </c>
      <c r="BM2040" s="294">
        <v>8.4099999999999994E-2</v>
      </c>
      <c r="BN2040" s="294">
        <v>436.8</v>
      </c>
      <c r="BO2040" s="294">
        <v>436.8</v>
      </c>
      <c r="BP2040" s="294">
        <v>0.98270000000000002</v>
      </c>
      <c r="BQ2040" s="294">
        <v>80694</v>
      </c>
      <c r="BS2040" s="294">
        <v>0.27979999999999999</v>
      </c>
      <c r="BT2040" s="294">
        <v>448.32</v>
      </c>
      <c r="BU2040" s="294">
        <v>448.32</v>
      </c>
      <c r="BV2040" s="294">
        <v>0.97919999999999996</v>
      </c>
      <c r="BW2040" s="294">
        <v>124170</v>
      </c>
      <c r="BY2040" s="294">
        <v>9.5000000000000001E-2</v>
      </c>
    </row>
    <row r="2041" spans="1:77">
      <c r="A2041" s="301">
        <v>2075</v>
      </c>
      <c r="B2041" s="302" t="s">
        <v>4027</v>
      </c>
      <c r="C2041" s="301" t="s">
        <v>5985</v>
      </c>
      <c r="D2041" s="302" t="s">
        <v>4139</v>
      </c>
      <c r="E2041" s="303">
        <v>533.33000000000004</v>
      </c>
      <c r="F2041" s="294">
        <v>337.2</v>
      </c>
      <c r="G2041" s="294">
        <v>426.66399999999999</v>
      </c>
      <c r="H2041" s="294">
        <v>0.96419999999999995</v>
      </c>
      <c r="I2041" s="294">
        <v>77183</v>
      </c>
      <c r="K2041" s="294">
        <v>0.32969999999999999</v>
      </c>
      <c r="L2041" s="294">
        <v>348.06</v>
      </c>
      <c r="M2041" s="294">
        <v>426.66399999999999</v>
      </c>
      <c r="N2041" s="294">
        <v>0.96</v>
      </c>
      <c r="O2041" s="294">
        <v>38632</v>
      </c>
      <c r="Q2041" s="294">
        <v>0.15540000000000001</v>
      </c>
      <c r="R2041" s="294">
        <v>312.54000000000002</v>
      </c>
      <c r="S2041" s="294">
        <v>426.66399999999999</v>
      </c>
      <c r="T2041" s="294">
        <v>0.95540000000000003</v>
      </c>
      <c r="U2041" s="294">
        <v>33824</v>
      </c>
      <c r="W2041" s="294">
        <v>0.1573</v>
      </c>
      <c r="X2041" s="294">
        <v>312.06</v>
      </c>
      <c r="Y2041" s="294">
        <v>426.66399999999999</v>
      </c>
      <c r="Z2041" s="294">
        <v>0.97089999999999999</v>
      </c>
      <c r="AA2041" s="294">
        <v>38740</v>
      </c>
      <c r="AC2041" s="294">
        <v>0.1719</v>
      </c>
      <c r="AD2041" s="294">
        <v>266.39999999999998</v>
      </c>
      <c r="AE2041" s="294">
        <v>426.66399999999999</v>
      </c>
      <c r="AF2041" s="294">
        <v>0.95330000000000004</v>
      </c>
      <c r="AG2041" s="294">
        <v>44381</v>
      </c>
      <c r="AI2041" s="294">
        <v>0.2349</v>
      </c>
      <c r="AJ2041" s="294">
        <v>300.54000000000002</v>
      </c>
      <c r="AK2041" s="294">
        <v>426.66399999999999</v>
      </c>
      <c r="AL2041" s="294">
        <v>0.94950000000000001</v>
      </c>
      <c r="AM2041" s="294">
        <v>30373</v>
      </c>
      <c r="AO2041" s="294">
        <v>0.14779999999999999</v>
      </c>
      <c r="AP2041" s="294">
        <v>316.8</v>
      </c>
      <c r="AQ2041" s="294">
        <v>426.66399999999999</v>
      </c>
      <c r="AR2041" s="294">
        <v>0.95299999999999996</v>
      </c>
      <c r="AS2041" s="294">
        <v>41666</v>
      </c>
      <c r="AU2041" s="294">
        <v>0.1855</v>
      </c>
      <c r="AV2041" s="294">
        <v>217.2</v>
      </c>
      <c r="AW2041" s="294">
        <v>426.66399999999999</v>
      </c>
      <c r="AX2041" s="294">
        <v>0.92479999999999996</v>
      </c>
      <c r="AY2041" s="294">
        <v>35867</v>
      </c>
      <c r="BA2041" s="294">
        <v>0.248</v>
      </c>
      <c r="BB2041" s="294">
        <v>260.39999999999998</v>
      </c>
      <c r="BC2041" s="294">
        <v>426.66399999999999</v>
      </c>
      <c r="BD2041" s="294">
        <v>0.92069999999999996</v>
      </c>
      <c r="BE2041" s="294">
        <v>40844</v>
      </c>
      <c r="BG2041" s="294">
        <v>0.22900000000000001</v>
      </c>
      <c r="BH2041" s="294">
        <v>265.2</v>
      </c>
      <c r="BI2041" s="294">
        <v>426.66399999999999</v>
      </c>
      <c r="BJ2041" s="294">
        <v>0.91830000000000001</v>
      </c>
      <c r="BK2041" s="294">
        <v>29560</v>
      </c>
      <c r="BM2041" s="294">
        <v>0.16320000000000001</v>
      </c>
      <c r="BN2041" s="294">
        <v>292.8</v>
      </c>
      <c r="BO2041" s="294">
        <v>426.66399999999999</v>
      </c>
      <c r="BP2041" s="294">
        <v>0.93809999999999993</v>
      </c>
      <c r="BQ2041" s="294">
        <v>24421</v>
      </c>
      <c r="BS2041" s="294">
        <v>0.1323</v>
      </c>
      <c r="BT2041" s="294">
        <v>277</v>
      </c>
      <c r="BU2041" s="294">
        <v>426.66399999999999</v>
      </c>
      <c r="BV2041" s="294">
        <v>0.93</v>
      </c>
      <c r="BW2041" s="294">
        <v>35823</v>
      </c>
      <c r="BY2041" s="294">
        <v>0.1729</v>
      </c>
    </row>
    <row r="2042" spans="1:77">
      <c r="A2042" s="301">
        <v>2076</v>
      </c>
      <c r="B2042" s="302" t="s">
        <v>4027</v>
      </c>
      <c r="C2042" s="301" t="s">
        <v>5986</v>
      </c>
      <c r="D2042" s="302" t="s">
        <v>4051</v>
      </c>
      <c r="E2042" s="303">
        <v>121.11</v>
      </c>
      <c r="F2042" s="294">
        <v>8</v>
      </c>
      <c r="G2042" s="294">
        <v>96.888000000000005</v>
      </c>
      <c r="H2042" s="294">
        <v>0.96450000000000002</v>
      </c>
      <c r="I2042" s="294">
        <v>5420</v>
      </c>
      <c r="J2042" s="294" t="e">
        <f>I2042-#REF!</f>
        <v>#REF!</v>
      </c>
      <c r="K2042" s="294">
        <v>0.97570000000000001</v>
      </c>
      <c r="L2042" s="294">
        <v>4</v>
      </c>
      <c r="M2042" s="294">
        <v>96.888000000000005</v>
      </c>
      <c r="N2042" s="294">
        <v>0.95579999999999998</v>
      </c>
      <c r="O2042" s="294">
        <v>4320</v>
      </c>
      <c r="Q2042" s="294">
        <v>1.5187999999999999</v>
      </c>
      <c r="R2042" s="294">
        <v>4.5999999999999996</v>
      </c>
      <c r="S2042" s="294">
        <v>96.888000000000005</v>
      </c>
      <c r="T2042" s="294">
        <v>0.92759999999999998</v>
      </c>
      <c r="U2042" s="294">
        <v>3840</v>
      </c>
      <c r="V2042" s="294" t="e">
        <f>U2042-#REF!</f>
        <v>#REF!</v>
      </c>
      <c r="W2042" s="294">
        <v>1.25</v>
      </c>
      <c r="X2042" s="294">
        <v>4</v>
      </c>
      <c r="Y2042" s="294">
        <v>96.888000000000005</v>
      </c>
      <c r="Z2042" s="294">
        <v>0.94640000000000002</v>
      </c>
      <c r="AA2042" s="294">
        <v>5252</v>
      </c>
      <c r="AB2042" s="294" t="e">
        <f>AA2042-#REF!</f>
        <v>#REF!</v>
      </c>
      <c r="AC2042" s="294">
        <v>1.8649</v>
      </c>
      <c r="AD2042" s="294">
        <v>10</v>
      </c>
      <c r="AE2042" s="294">
        <v>96.888000000000005</v>
      </c>
      <c r="AF2042" s="294">
        <v>0.95730000000000004</v>
      </c>
      <c r="AG2042" s="294">
        <v>5108</v>
      </c>
      <c r="AH2042" s="294" t="e">
        <f>AG2042-#REF!</f>
        <v>#REF!</v>
      </c>
      <c r="AI2042" s="294">
        <v>0.71719999999999995</v>
      </c>
      <c r="AJ2042" s="294">
        <v>4</v>
      </c>
      <c r="AK2042" s="294">
        <v>96.888000000000005</v>
      </c>
      <c r="AL2042" s="294">
        <v>0.92430000000000001</v>
      </c>
      <c r="AM2042" s="294">
        <v>3880</v>
      </c>
      <c r="AN2042" s="294" t="e">
        <f>AM2042-#REF!</f>
        <v>#REF!</v>
      </c>
      <c r="AO2042" s="294">
        <v>1.4576</v>
      </c>
      <c r="AP2042" s="294">
        <v>10</v>
      </c>
      <c r="AQ2042" s="294">
        <v>96.888000000000005</v>
      </c>
      <c r="AR2042" s="294">
        <v>0.92279999999999995</v>
      </c>
      <c r="AS2042" s="294">
        <v>2580</v>
      </c>
      <c r="AU2042" s="294">
        <v>0.37580000000000002</v>
      </c>
      <c r="AV2042" s="294">
        <v>4</v>
      </c>
      <c r="AW2042" s="294">
        <v>96.888000000000005</v>
      </c>
      <c r="AX2042" s="294">
        <v>0.9012</v>
      </c>
      <c r="AY2042" s="294">
        <v>3100</v>
      </c>
      <c r="AZ2042" s="294" t="e">
        <f>AY2042-#REF!</f>
        <v>#REF!</v>
      </c>
      <c r="BA2042" s="294">
        <v>1.1943999999999999</v>
      </c>
      <c r="BB2042" s="294">
        <v>4</v>
      </c>
      <c r="BC2042" s="294">
        <v>96.888000000000005</v>
      </c>
      <c r="BD2042" s="294">
        <v>0.92669999999999997</v>
      </c>
      <c r="BE2042" s="294">
        <v>2780</v>
      </c>
      <c r="BF2042" s="294" t="e">
        <f>BE2042-#REF!</f>
        <v>#REF!</v>
      </c>
      <c r="BG2042" s="294">
        <v>1.0081</v>
      </c>
      <c r="BH2042" s="294">
        <v>4</v>
      </c>
      <c r="BI2042" s="294">
        <v>96.888000000000005</v>
      </c>
      <c r="BJ2042" s="294">
        <v>0.93620000000000003</v>
      </c>
      <c r="BK2042" s="294">
        <v>2960</v>
      </c>
      <c r="BL2042" s="294" t="e">
        <f>BK2042-#REF!</f>
        <v>#REF!</v>
      </c>
      <c r="BM2042" s="294">
        <v>1.0625</v>
      </c>
      <c r="BN2042" s="294">
        <v>4</v>
      </c>
      <c r="BO2042" s="294">
        <v>96.888000000000005</v>
      </c>
      <c r="BP2042" s="294">
        <v>0.96779999999999999</v>
      </c>
      <c r="BQ2042" s="294">
        <v>3540</v>
      </c>
      <c r="BR2042" s="294" t="e">
        <f>BQ2042-#REF!</f>
        <v>#REF!</v>
      </c>
      <c r="BS2042" s="294">
        <v>1.3609</v>
      </c>
      <c r="BT2042" s="294">
        <v>4</v>
      </c>
      <c r="BU2042" s="294">
        <v>96.888000000000005</v>
      </c>
      <c r="BV2042" s="294">
        <v>0.93430000000000002</v>
      </c>
      <c r="BW2042" s="294">
        <v>3700</v>
      </c>
      <c r="BX2042" s="294" t="e">
        <f>BW2042-#REF!</f>
        <v>#REF!</v>
      </c>
      <c r="BY2042" s="294">
        <v>1.3306</v>
      </c>
    </row>
    <row r="2043" spans="1:77">
      <c r="A2043" s="301">
        <v>2077</v>
      </c>
      <c r="B2043" s="302" t="s">
        <v>4027</v>
      </c>
      <c r="C2043" s="301" t="s">
        <v>5987</v>
      </c>
      <c r="D2043" s="302" t="s">
        <v>4139</v>
      </c>
      <c r="E2043" s="303">
        <v>333.33</v>
      </c>
      <c r="F2043" s="294">
        <v>114</v>
      </c>
      <c r="G2043" s="294">
        <v>266.66399999999999</v>
      </c>
      <c r="H2043" s="294">
        <v>0.998</v>
      </c>
      <c r="I2043" s="294">
        <v>58140</v>
      </c>
      <c r="J2043" s="294" t="e">
        <f>I2043-#REF!</f>
        <v>#REF!</v>
      </c>
      <c r="K2043" s="294">
        <v>0.70979999999999999</v>
      </c>
      <c r="L2043" s="294">
        <v>162</v>
      </c>
      <c r="M2043" s="294">
        <v>266.66399999999999</v>
      </c>
      <c r="N2043" s="294">
        <v>0.99890000000000001</v>
      </c>
      <c r="O2043" s="294">
        <v>51660</v>
      </c>
      <c r="Q2043" s="294">
        <v>0.42909999999999998</v>
      </c>
      <c r="R2043" s="294">
        <v>180</v>
      </c>
      <c r="S2043" s="294">
        <v>266.66399999999999</v>
      </c>
      <c r="T2043" s="294">
        <v>0.99829999999999997</v>
      </c>
      <c r="U2043" s="294">
        <v>68880</v>
      </c>
      <c r="W2043" s="294">
        <v>0.53239999999999998</v>
      </c>
      <c r="X2043" s="294">
        <v>180</v>
      </c>
      <c r="Y2043" s="294">
        <v>266.66399999999999</v>
      </c>
      <c r="Z2043" s="294">
        <v>0.99770000000000003</v>
      </c>
      <c r="AA2043" s="294">
        <v>68760</v>
      </c>
      <c r="AC2043" s="294">
        <v>0.51470000000000005</v>
      </c>
      <c r="AD2043" s="294">
        <v>186</v>
      </c>
      <c r="AE2043" s="294">
        <v>266.66399999999999</v>
      </c>
      <c r="AF2043" s="294">
        <v>0.98829999999999996</v>
      </c>
      <c r="AG2043" s="294">
        <v>71880</v>
      </c>
      <c r="AI2043" s="294">
        <v>0.52559999999999996</v>
      </c>
      <c r="AJ2043" s="294">
        <v>192</v>
      </c>
      <c r="AK2043" s="294">
        <v>266.66399999999999</v>
      </c>
      <c r="AL2043" s="294">
        <v>0.97189999999999999</v>
      </c>
      <c r="AM2043" s="294">
        <v>51780</v>
      </c>
      <c r="AO2043" s="294">
        <v>0.38540000000000002</v>
      </c>
      <c r="AP2043" s="294">
        <v>228</v>
      </c>
      <c r="AQ2043" s="294">
        <v>266.66399999999999</v>
      </c>
      <c r="AR2043" s="294">
        <v>0.9718</v>
      </c>
      <c r="AS2043" s="294">
        <v>74280</v>
      </c>
      <c r="AU2043" s="294">
        <v>0.4506</v>
      </c>
      <c r="AV2043" s="294">
        <v>192</v>
      </c>
      <c r="AW2043" s="294">
        <v>266.66399999999999</v>
      </c>
      <c r="AX2043" s="294">
        <v>0.96850000000000003</v>
      </c>
      <c r="AY2043" s="294">
        <v>86640</v>
      </c>
      <c r="AZ2043" s="294" t="e">
        <f>AY2043-#REF!</f>
        <v>#REF!</v>
      </c>
      <c r="BA2043" s="294">
        <v>0.64710000000000001</v>
      </c>
      <c r="BB2043" s="294">
        <v>246</v>
      </c>
      <c r="BC2043" s="294">
        <v>266.66399999999999</v>
      </c>
      <c r="BD2043" s="294">
        <v>0.95650000000000002</v>
      </c>
      <c r="BE2043" s="294">
        <v>85560</v>
      </c>
      <c r="BG2043" s="294">
        <v>0.48880000000000001</v>
      </c>
      <c r="BH2043" s="294">
        <v>252</v>
      </c>
      <c r="BI2043" s="294">
        <v>266.66399999999999</v>
      </c>
      <c r="BJ2043" s="294">
        <v>0.95669999999999999</v>
      </c>
      <c r="BK2043" s="294">
        <v>85920</v>
      </c>
      <c r="BM2043" s="294">
        <v>0.47899999999999998</v>
      </c>
      <c r="BN2043" s="294">
        <v>264</v>
      </c>
      <c r="BO2043" s="294">
        <v>266.66399999999999</v>
      </c>
      <c r="BP2043" s="294">
        <v>0.95430000000000004</v>
      </c>
      <c r="BQ2043" s="294">
        <v>96420</v>
      </c>
      <c r="BS2043" s="294">
        <v>0.5696</v>
      </c>
      <c r="BT2043" s="294">
        <v>294</v>
      </c>
      <c r="BU2043" s="294">
        <v>294</v>
      </c>
      <c r="BV2043" s="294">
        <v>0.95689999999999997</v>
      </c>
      <c r="BW2043" s="294">
        <v>102540</v>
      </c>
      <c r="BY2043" s="294">
        <v>0.4899</v>
      </c>
    </row>
    <row r="2044" spans="1:77">
      <c r="A2044" s="301">
        <v>2078</v>
      </c>
      <c r="B2044" s="302" t="s">
        <v>4027</v>
      </c>
      <c r="C2044" s="301" t="s">
        <v>5988</v>
      </c>
      <c r="D2044" s="302" t="s">
        <v>4063</v>
      </c>
      <c r="E2044" s="303">
        <v>888.89</v>
      </c>
      <c r="F2044" s="294">
        <v>408</v>
      </c>
      <c r="G2044" s="294">
        <v>711.11199999999997</v>
      </c>
      <c r="H2044" s="294">
        <v>0.88600000000000001</v>
      </c>
      <c r="I2044" s="294">
        <v>121200</v>
      </c>
      <c r="K2044" s="294" t="s">
        <v>3983</v>
      </c>
      <c r="L2044" s="294">
        <v>420</v>
      </c>
      <c r="M2044" s="294">
        <v>711.11199999999997</v>
      </c>
      <c r="N2044" s="294">
        <v>0.98399999999999999</v>
      </c>
      <c r="O2044" s="294">
        <v>88440</v>
      </c>
      <c r="Q2044" s="294" t="s">
        <v>3983</v>
      </c>
      <c r="R2044" s="294">
        <v>456</v>
      </c>
      <c r="S2044" s="294">
        <v>711.11199999999997</v>
      </c>
      <c r="T2044" s="294">
        <v>0.99119999999999997</v>
      </c>
      <c r="U2044" s="294">
        <v>107160</v>
      </c>
      <c r="W2044" s="294" t="s">
        <v>3983</v>
      </c>
      <c r="X2044" s="294">
        <v>540</v>
      </c>
      <c r="Y2044" s="294">
        <v>711.11199999999997</v>
      </c>
      <c r="Z2044" s="294">
        <v>0.95409999999999995</v>
      </c>
      <c r="AA2044" s="294">
        <v>199200</v>
      </c>
      <c r="AC2044" s="294" t="s">
        <v>3983</v>
      </c>
      <c r="AD2044" s="294">
        <v>468</v>
      </c>
      <c r="AE2044" s="294">
        <v>711.11199999999997</v>
      </c>
      <c r="AF2044" s="294">
        <v>1</v>
      </c>
      <c r="AG2044" s="294">
        <v>159600</v>
      </c>
      <c r="AI2044" s="294" t="s">
        <v>3983</v>
      </c>
      <c r="AJ2044" s="294">
        <v>432</v>
      </c>
      <c r="AK2044" s="294">
        <v>711.11199999999997</v>
      </c>
      <c r="AL2044" s="294">
        <v>1</v>
      </c>
      <c r="AM2044" s="294">
        <v>165600</v>
      </c>
      <c r="AO2044" s="294" t="s">
        <v>3983</v>
      </c>
      <c r="AP2044" s="294">
        <v>384</v>
      </c>
      <c r="AQ2044" s="294">
        <v>711.11199999999997</v>
      </c>
      <c r="AR2044" s="294">
        <v>0.9919</v>
      </c>
      <c r="AS2044" s="294">
        <v>145200</v>
      </c>
      <c r="AU2044" s="294" t="s">
        <v>3983</v>
      </c>
      <c r="AV2044" s="294">
        <v>324</v>
      </c>
      <c r="AW2044" s="294">
        <v>711.11199999999997</v>
      </c>
      <c r="AX2044" s="294">
        <v>1.0064</v>
      </c>
      <c r="AY2044" s="294">
        <v>190800</v>
      </c>
      <c r="BA2044" s="294" t="s">
        <v>3983</v>
      </c>
      <c r="BB2044" s="294">
        <v>300</v>
      </c>
      <c r="BC2044" s="294">
        <v>711.11199999999997</v>
      </c>
      <c r="BD2044" s="294">
        <v>0.98350000000000004</v>
      </c>
      <c r="BE2044" s="294">
        <v>142800</v>
      </c>
      <c r="BG2044" s="294" t="s">
        <v>3983</v>
      </c>
      <c r="BH2044" s="294">
        <v>264</v>
      </c>
      <c r="BI2044" s="294">
        <v>711.11199999999997</v>
      </c>
      <c r="BJ2044" s="294">
        <v>0.99249999999999994</v>
      </c>
      <c r="BK2044" s="294">
        <v>157200</v>
      </c>
      <c r="BM2044" s="294" t="s">
        <v>3983</v>
      </c>
      <c r="BN2044" s="294">
        <v>228</v>
      </c>
      <c r="BO2044" s="294">
        <v>711.11199999999997</v>
      </c>
      <c r="BP2044" s="294">
        <v>0.99009999999999998</v>
      </c>
      <c r="BQ2044" s="294">
        <v>120000</v>
      </c>
      <c r="BS2044" s="294" t="s">
        <v>3983</v>
      </c>
      <c r="BT2044" s="294">
        <v>240</v>
      </c>
      <c r="BU2044" s="294">
        <v>711.11199999999997</v>
      </c>
      <c r="BV2044" s="294">
        <v>0.98350000000000004</v>
      </c>
      <c r="BW2044" s="294">
        <v>142800</v>
      </c>
      <c r="BY2044" s="294" t="s">
        <v>3983</v>
      </c>
    </row>
    <row r="2045" spans="1:77">
      <c r="A2045" s="301">
        <v>2079</v>
      </c>
      <c r="B2045" s="302" t="s">
        <v>4027</v>
      </c>
      <c r="C2045" s="301" t="s">
        <v>5989</v>
      </c>
      <c r="D2045" s="302" t="s">
        <v>4139</v>
      </c>
      <c r="E2045" s="303">
        <v>333.33</v>
      </c>
      <c r="F2045" s="294">
        <v>138</v>
      </c>
      <c r="G2045" s="294">
        <v>266.66399999999999</v>
      </c>
      <c r="H2045" s="294">
        <v>0.96299999999999997</v>
      </c>
      <c r="I2045" s="294">
        <v>15600</v>
      </c>
      <c r="K2045" s="294">
        <v>0.16300000000000001</v>
      </c>
      <c r="L2045" s="294">
        <v>132</v>
      </c>
      <c r="M2045" s="294">
        <v>266.66399999999999</v>
      </c>
      <c r="N2045" s="294">
        <v>1</v>
      </c>
      <c r="O2045" s="294">
        <v>19800</v>
      </c>
      <c r="Q2045" s="294">
        <v>0.2016</v>
      </c>
      <c r="R2045" s="294">
        <v>132</v>
      </c>
      <c r="S2045" s="294">
        <v>266.66399999999999</v>
      </c>
      <c r="T2045" s="294">
        <v>1</v>
      </c>
      <c r="U2045" s="294">
        <v>15600</v>
      </c>
      <c r="W2045" s="294">
        <v>0.1641</v>
      </c>
      <c r="X2045" s="294">
        <v>126</v>
      </c>
      <c r="Y2045" s="294">
        <v>266.66399999999999</v>
      </c>
      <c r="Z2045" s="294">
        <v>0.96779999999999999</v>
      </c>
      <c r="AA2045" s="294">
        <v>18000</v>
      </c>
      <c r="AC2045" s="294">
        <v>0.19839999999999999</v>
      </c>
      <c r="AD2045" s="294">
        <v>138</v>
      </c>
      <c r="AE2045" s="294">
        <v>266.66399999999999</v>
      </c>
      <c r="AF2045" s="294">
        <v>0.98039999999999994</v>
      </c>
      <c r="AG2045" s="294">
        <v>13200</v>
      </c>
      <c r="AI2045" s="294">
        <v>0.13109999999999999</v>
      </c>
      <c r="AJ2045" s="294">
        <v>210</v>
      </c>
      <c r="AK2045" s="294">
        <v>266.66399999999999</v>
      </c>
      <c r="AL2045" s="294">
        <v>0.81440000000000001</v>
      </c>
      <c r="AM2045" s="294">
        <v>12000</v>
      </c>
      <c r="AO2045" s="294">
        <v>9.7500000000000003E-2</v>
      </c>
      <c r="AP2045" s="294">
        <v>222</v>
      </c>
      <c r="AQ2045" s="294">
        <v>266.66399999999999</v>
      </c>
      <c r="AR2045" s="294">
        <v>0.84379999999999999</v>
      </c>
      <c r="AS2045" s="294">
        <v>16200</v>
      </c>
      <c r="AU2045" s="294">
        <v>0.1162</v>
      </c>
      <c r="AV2045" s="294">
        <v>78</v>
      </c>
      <c r="AW2045" s="294">
        <v>266.66399999999999</v>
      </c>
      <c r="AX2045" s="294">
        <v>1</v>
      </c>
      <c r="AY2045" s="294">
        <v>22800</v>
      </c>
      <c r="BA2045" s="294">
        <v>0.40600000000000003</v>
      </c>
      <c r="BB2045" s="294">
        <v>132</v>
      </c>
      <c r="BC2045" s="294">
        <v>266.66399999999999</v>
      </c>
      <c r="BD2045" s="294">
        <v>0.97570000000000001</v>
      </c>
      <c r="BE2045" s="294">
        <v>24000</v>
      </c>
      <c r="BG2045" s="294">
        <v>0.2505</v>
      </c>
      <c r="BH2045" s="294">
        <v>90</v>
      </c>
      <c r="BI2045" s="294">
        <v>266.66399999999999</v>
      </c>
      <c r="BJ2045" s="294">
        <v>0.97150000000000003</v>
      </c>
      <c r="BK2045" s="294">
        <v>20400</v>
      </c>
      <c r="BM2045" s="294">
        <v>0.31359999999999999</v>
      </c>
      <c r="BN2045" s="294">
        <v>150</v>
      </c>
      <c r="BO2045" s="294">
        <v>266.66399999999999</v>
      </c>
      <c r="BP2045" s="294">
        <v>1</v>
      </c>
      <c r="BQ2045" s="294">
        <v>16800</v>
      </c>
      <c r="BS2045" s="294">
        <v>0.16669999999999999</v>
      </c>
      <c r="BT2045" s="294">
        <v>150</v>
      </c>
      <c r="BU2045" s="294">
        <v>266.66399999999999</v>
      </c>
      <c r="BV2045" s="294">
        <v>1</v>
      </c>
      <c r="BW2045" s="294">
        <v>18000</v>
      </c>
      <c r="BY2045" s="294">
        <v>0.1613</v>
      </c>
    </row>
    <row r="2046" spans="1:77">
      <c r="A2046" s="301">
        <v>2080</v>
      </c>
      <c r="B2046" s="302" t="s">
        <v>4027</v>
      </c>
      <c r="C2046" s="301" t="s">
        <v>5990</v>
      </c>
      <c r="D2046" s="302" t="s">
        <v>4139</v>
      </c>
      <c r="E2046" s="303">
        <v>311.11</v>
      </c>
      <c r="F2046" s="294">
        <v>2</v>
      </c>
      <c r="G2046" s="294">
        <v>160</v>
      </c>
      <c r="H2046" s="294">
        <v>0.90539999999999998</v>
      </c>
      <c r="I2046" s="294">
        <v>8402</v>
      </c>
      <c r="J2046" s="294" t="e">
        <f>I2046-#REF!</f>
        <v>#REF!</v>
      </c>
      <c r="K2046" s="294">
        <v>6.4443999999999999</v>
      </c>
      <c r="L2046" s="294">
        <v>4</v>
      </c>
      <c r="M2046" s="294">
        <v>160</v>
      </c>
      <c r="N2046" s="294">
        <v>0.81809999999999994</v>
      </c>
      <c r="O2046" s="294">
        <v>10016</v>
      </c>
      <c r="Q2046" s="294">
        <v>4.1142000000000003</v>
      </c>
      <c r="R2046" s="294">
        <v>2</v>
      </c>
      <c r="S2046" s="294">
        <v>160</v>
      </c>
      <c r="T2046" s="294">
        <v>0.82199999999999995</v>
      </c>
      <c r="U2046" s="294">
        <v>5882</v>
      </c>
      <c r="V2046" s="294" t="e">
        <f>U2046-#REF!</f>
        <v>#REF!</v>
      </c>
      <c r="W2046" s="294">
        <v>4.9694000000000003</v>
      </c>
      <c r="X2046" s="294">
        <v>2</v>
      </c>
      <c r="Y2046" s="294">
        <v>160</v>
      </c>
      <c r="Z2046" s="294">
        <v>0.84179999999999999</v>
      </c>
      <c r="AA2046" s="294">
        <v>2660</v>
      </c>
      <c r="AB2046" s="294" t="e">
        <f>AA2046-#REF!</f>
        <v>#REF!</v>
      </c>
      <c r="AC2046" s="294">
        <v>2.1236999999999999</v>
      </c>
      <c r="AD2046" s="294">
        <v>2</v>
      </c>
      <c r="AE2046" s="294">
        <v>160</v>
      </c>
      <c r="AF2046" s="294">
        <v>0.749</v>
      </c>
      <c r="AG2046" s="294">
        <v>1044</v>
      </c>
      <c r="AH2046" s="294" t="e">
        <f>AG2046-#REF!</f>
        <v>#REF!</v>
      </c>
      <c r="AI2046" s="294">
        <v>0.93679999999999997</v>
      </c>
      <c r="AJ2046" s="294">
        <v>4</v>
      </c>
      <c r="AK2046" s="294">
        <v>160</v>
      </c>
      <c r="AL2046" s="294">
        <v>0.8276</v>
      </c>
      <c r="AM2046" s="294">
        <v>2976</v>
      </c>
      <c r="AN2046" s="294" t="e">
        <f>AM2046-#REF!</f>
        <v>#REF!</v>
      </c>
      <c r="AO2046" s="294">
        <v>1.2485999999999999</v>
      </c>
      <c r="AP2046" s="294">
        <v>2</v>
      </c>
      <c r="AQ2046" s="294">
        <v>160</v>
      </c>
      <c r="AR2046" s="294">
        <v>0.93130000000000002</v>
      </c>
      <c r="AS2046" s="294">
        <v>1220</v>
      </c>
      <c r="AT2046" s="294" t="e">
        <f>AS2046-#REF!</f>
        <v>#REF!</v>
      </c>
      <c r="AU2046" s="294">
        <v>0.88039999999999996</v>
      </c>
      <c r="AV2046" s="294">
        <v>2</v>
      </c>
      <c r="AW2046" s="294">
        <v>160</v>
      </c>
      <c r="AX2046" s="294">
        <v>0.87039999999999995</v>
      </c>
      <c r="AY2046" s="294">
        <v>940</v>
      </c>
      <c r="AZ2046" s="294" t="e">
        <f>AY2046-#REF!</f>
        <v>#REF!</v>
      </c>
      <c r="BA2046" s="294">
        <v>0.75</v>
      </c>
      <c r="BB2046" s="294">
        <v>2</v>
      </c>
      <c r="BC2046" s="294">
        <v>160</v>
      </c>
      <c r="BD2046" s="294">
        <v>0.82450000000000001</v>
      </c>
      <c r="BE2046" s="294">
        <v>8360</v>
      </c>
      <c r="BF2046" s="294" t="e">
        <f>BE2046-#REF!</f>
        <v>#REF!</v>
      </c>
      <c r="BG2046" s="294">
        <v>6.8144999999999998</v>
      </c>
      <c r="BH2046" s="294">
        <v>119.52</v>
      </c>
      <c r="BI2046" s="294">
        <v>160</v>
      </c>
      <c r="BJ2046" s="294">
        <v>0.82950000000000002</v>
      </c>
      <c r="BK2046" s="294">
        <v>45062</v>
      </c>
      <c r="BM2046" s="294">
        <v>0.31569999999999998</v>
      </c>
      <c r="BN2046" s="294">
        <v>0</v>
      </c>
      <c r="BO2046" s="294">
        <v>0</v>
      </c>
      <c r="BP2046" s="294" t="e">
        <v>#DIV/0!</v>
      </c>
      <c r="BQ2046" s="294">
        <v>0</v>
      </c>
      <c r="BS2046" s="294">
        <v>0</v>
      </c>
      <c r="BT2046" s="294">
        <v>137.52000000000001</v>
      </c>
      <c r="BU2046" s="294">
        <v>248.88800000000001</v>
      </c>
      <c r="BV2046" s="294">
        <v>0.80840000000000001</v>
      </c>
      <c r="BW2046" s="294">
        <v>24378</v>
      </c>
      <c r="BY2046" s="294">
        <v>7.3700000000000002E-2</v>
      </c>
    </row>
    <row r="2047" spans="1:77">
      <c r="A2047" s="301">
        <v>2081</v>
      </c>
      <c r="B2047" s="302" t="s">
        <v>4027</v>
      </c>
      <c r="C2047" s="301" t="s">
        <v>5991</v>
      </c>
      <c r="D2047" s="302" t="s">
        <v>4139</v>
      </c>
      <c r="E2047" s="303">
        <v>355.56</v>
      </c>
      <c r="F2047" s="294">
        <v>248</v>
      </c>
      <c r="G2047" s="294">
        <v>284.44799999999998</v>
      </c>
      <c r="H2047" s="294">
        <v>0.98849999999999993</v>
      </c>
      <c r="I2047" s="294">
        <v>37800</v>
      </c>
      <c r="K2047" s="294">
        <v>0.2142</v>
      </c>
      <c r="L2047" s="294">
        <v>256</v>
      </c>
      <c r="M2047" s="294">
        <v>284.44799999999998</v>
      </c>
      <c r="N2047" s="294">
        <v>0.99519999999999997</v>
      </c>
      <c r="O2047" s="294">
        <v>49520</v>
      </c>
      <c r="Q2047" s="294">
        <v>0.26129999999999998</v>
      </c>
      <c r="R2047" s="294">
        <v>256</v>
      </c>
      <c r="S2047" s="294">
        <v>284.44799999999998</v>
      </c>
      <c r="T2047" s="294">
        <v>0.99529999999999996</v>
      </c>
      <c r="U2047" s="294">
        <v>34960</v>
      </c>
      <c r="W2047" s="294">
        <v>0.19059999999999999</v>
      </c>
      <c r="X2047" s="294">
        <v>260</v>
      </c>
      <c r="Y2047" s="294">
        <v>284.44799999999998</v>
      </c>
      <c r="Z2047" s="294">
        <v>0.59189999999999998</v>
      </c>
      <c r="AA2047" s="294">
        <v>27080</v>
      </c>
      <c r="AC2047" s="294">
        <v>0.23649999999999999</v>
      </c>
      <c r="AD2047" s="294">
        <v>268</v>
      </c>
      <c r="AE2047" s="294">
        <v>284.44799999999998</v>
      </c>
      <c r="AF2047" s="294">
        <v>0.99739999999999995</v>
      </c>
      <c r="AG2047" s="294">
        <v>60960</v>
      </c>
      <c r="AI2047" s="294">
        <v>0.30649999999999999</v>
      </c>
      <c r="AJ2047" s="294">
        <v>256</v>
      </c>
      <c r="AK2047" s="294">
        <v>284.44799999999998</v>
      </c>
      <c r="AL2047" s="294">
        <v>0.99619999999999997</v>
      </c>
      <c r="AM2047" s="294">
        <v>62720</v>
      </c>
      <c r="AO2047" s="294">
        <v>0.34160000000000001</v>
      </c>
      <c r="AP2047" s="294">
        <v>256</v>
      </c>
      <c r="AQ2047" s="294">
        <v>284.44799999999998</v>
      </c>
      <c r="AR2047" s="294">
        <v>0.9778</v>
      </c>
      <c r="AS2047" s="294">
        <v>31600</v>
      </c>
      <c r="AU2047" s="294">
        <v>0.16969999999999999</v>
      </c>
      <c r="AV2047" s="294">
        <v>256</v>
      </c>
      <c r="AW2047" s="294">
        <v>284.44799999999998</v>
      </c>
      <c r="AX2047" s="294">
        <v>0.99829999999999997</v>
      </c>
      <c r="AY2047" s="294">
        <v>52800</v>
      </c>
      <c r="BA2047" s="294">
        <v>0.28699999999999998</v>
      </c>
      <c r="BB2047" s="294">
        <v>264</v>
      </c>
      <c r="BC2047" s="294">
        <v>284.44799999999998</v>
      </c>
      <c r="BD2047" s="294">
        <v>0.99929999999999997</v>
      </c>
      <c r="BE2047" s="294">
        <v>88320</v>
      </c>
      <c r="BG2047" s="294">
        <v>0.45</v>
      </c>
      <c r="BH2047" s="294">
        <v>276</v>
      </c>
      <c r="BI2047" s="294">
        <v>284.44799999999998</v>
      </c>
      <c r="BJ2047" s="294">
        <v>0.97119999999999995</v>
      </c>
      <c r="BK2047" s="294">
        <v>110360</v>
      </c>
      <c r="BM2047" s="294">
        <v>0.5534</v>
      </c>
      <c r="BN2047" s="294">
        <v>252</v>
      </c>
      <c r="BO2047" s="294">
        <v>284.44799999999998</v>
      </c>
      <c r="BP2047" s="294">
        <v>0.99849999999999994</v>
      </c>
      <c r="BQ2047" s="294">
        <v>77000</v>
      </c>
      <c r="BS2047" s="294">
        <v>0.45540000000000003</v>
      </c>
      <c r="BT2047" s="294">
        <v>272</v>
      </c>
      <c r="BU2047" s="294">
        <v>284.44799999999998</v>
      </c>
      <c r="BV2047" s="294">
        <v>0.99670000000000003</v>
      </c>
      <c r="BW2047" s="294">
        <v>97520</v>
      </c>
      <c r="BY2047" s="294">
        <v>0.48349999999999999</v>
      </c>
    </row>
    <row r="2048" spans="1:77">
      <c r="A2048" s="301">
        <v>2082</v>
      </c>
      <c r="B2048" s="302" t="s">
        <v>4027</v>
      </c>
      <c r="C2048" s="301" t="s">
        <v>5992</v>
      </c>
      <c r="D2048" s="302" t="s">
        <v>4139</v>
      </c>
      <c r="E2048" s="303">
        <v>900</v>
      </c>
      <c r="F2048" s="294">
        <v>312</v>
      </c>
      <c r="G2048" s="294">
        <v>720</v>
      </c>
      <c r="H2048" s="294">
        <v>0.73109999999999997</v>
      </c>
      <c r="I2048" s="294">
        <v>75360</v>
      </c>
      <c r="K2048" s="294">
        <v>0.43020000000000003</v>
      </c>
      <c r="L2048" s="294">
        <v>0</v>
      </c>
      <c r="M2048" s="294">
        <v>0</v>
      </c>
      <c r="N2048" s="294" t="e">
        <v>#DIV/0!</v>
      </c>
      <c r="O2048" s="294">
        <v>0</v>
      </c>
      <c r="Q2048" s="294">
        <v>0</v>
      </c>
      <c r="R2048" s="294">
        <v>312</v>
      </c>
      <c r="S2048" s="294">
        <v>720</v>
      </c>
      <c r="T2048" s="294">
        <v>0.90229999999999999</v>
      </c>
      <c r="U2048" s="294">
        <v>77520</v>
      </c>
      <c r="W2048" s="294">
        <v>0.38250000000000001</v>
      </c>
      <c r="X2048" s="294">
        <v>312</v>
      </c>
      <c r="Y2048" s="294">
        <v>720</v>
      </c>
      <c r="Z2048" s="294">
        <v>0.89629999999999999</v>
      </c>
      <c r="AA2048" s="294">
        <v>63240</v>
      </c>
      <c r="AC2048" s="294">
        <v>0.30399999999999999</v>
      </c>
      <c r="AD2048" s="294">
        <v>408</v>
      </c>
      <c r="AE2048" s="294">
        <v>720</v>
      </c>
      <c r="AF2048" s="294">
        <v>0.88190000000000002</v>
      </c>
      <c r="AG2048" s="294">
        <v>94800</v>
      </c>
      <c r="AI2048" s="294">
        <v>0.35410000000000003</v>
      </c>
      <c r="AJ2048" s="294">
        <v>372</v>
      </c>
      <c r="AK2048" s="294">
        <v>720</v>
      </c>
      <c r="AL2048" s="294">
        <v>0.88880000000000003</v>
      </c>
      <c r="AM2048" s="294">
        <v>114480</v>
      </c>
      <c r="AO2048" s="294">
        <v>0.48089999999999999</v>
      </c>
      <c r="AP2048" s="294">
        <v>468</v>
      </c>
      <c r="AQ2048" s="294">
        <v>720</v>
      </c>
      <c r="AR2048" s="294">
        <v>0.96379999999999999</v>
      </c>
      <c r="AS2048" s="294">
        <v>107880</v>
      </c>
      <c r="AU2048" s="294">
        <v>0.32150000000000001</v>
      </c>
      <c r="AV2048" s="294">
        <v>600</v>
      </c>
      <c r="AW2048" s="294">
        <v>720</v>
      </c>
      <c r="AX2048" s="294">
        <v>0.9829</v>
      </c>
      <c r="AY2048" s="294">
        <v>130440</v>
      </c>
      <c r="BA2048" s="294">
        <v>0.30719999999999997</v>
      </c>
      <c r="BB2048" s="294">
        <v>576</v>
      </c>
      <c r="BC2048" s="294">
        <v>720</v>
      </c>
      <c r="BD2048" s="294">
        <v>0.98709999999999998</v>
      </c>
      <c r="BE2048" s="294">
        <v>137640</v>
      </c>
      <c r="BG2048" s="294">
        <v>0.32540000000000002</v>
      </c>
      <c r="BH2048" s="294">
        <v>540</v>
      </c>
      <c r="BI2048" s="294">
        <v>720</v>
      </c>
      <c r="BJ2048" s="294">
        <v>0.98870000000000002</v>
      </c>
      <c r="BK2048" s="294">
        <v>162960</v>
      </c>
      <c r="BM2048" s="294">
        <v>0.4103</v>
      </c>
      <c r="BN2048" s="294">
        <v>444</v>
      </c>
      <c r="BO2048" s="294">
        <v>720</v>
      </c>
      <c r="BP2048" s="294">
        <v>0.99070000000000003</v>
      </c>
      <c r="BQ2048" s="294">
        <v>175284</v>
      </c>
      <c r="BS2048" s="294">
        <v>0.59299999999999997</v>
      </c>
      <c r="BT2048" s="294">
        <v>660</v>
      </c>
      <c r="BU2048" s="294">
        <v>720</v>
      </c>
      <c r="BV2048" s="294">
        <v>0.98370000000000002</v>
      </c>
      <c r="BW2048" s="294">
        <v>192636</v>
      </c>
      <c r="BY2048" s="294">
        <v>0.39879999999999999</v>
      </c>
    </row>
    <row r="2049" spans="1:77">
      <c r="A2049" s="301">
        <v>2083</v>
      </c>
      <c r="B2049" s="302" t="s">
        <v>4027</v>
      </c>
      <c r="C2049" s="301" t="s">
        <v>5993</v>
      </c>
      <c r="D2049" s="302" t="s">
        <v>4139</v>
      </c>
      <c r="E2049" s="303">
        <v>555.55999999999995</v>
      </c>
      <c r="F2049" s="294">
        <v>0</v>
      </c>
      <c r="G2049" s="294">
        <v>0</v>
      </c>
      <c r="H2049" s="294" t="e">
        <v>#DIV/0!</v>
      </c>
      <c r="I2049" s="294">
        <v>0</v>
      </c>
      <c r="K2049" s="294">
        <v>0</v>
      </c>
      <c r="L2049" s="294">
        <v>0</v>
      </c>
      <c r="M2049" s="294">
        <v>0</v>
      </c>
      <c r="N2049" s="294" t="e">
        <v>#DIV/0!</v>
      </c>
      <c r="O2049" s="294">
        <v>0</v>
      </c>
      <c r="Q2049" s="294">
        <v>0</v>
      </c>
      <c r="R2049" s="294">
        <v>0</v>
      </c>
      <c r="S2049" s="294">
        <v>0</v>
      </c>
      <c r="T2049" s="294" t="e">
        <v>#DIV/0!</v>
      </c>
      <c r="U2049" s="294">
        <v>0</v>
      </c>
      <c r="W2049" s="294">
        <v>0</v>
      </c>
      <c r="X2049" s="294">
        <v>0</v>
      </c>
      <c r="Y2049" s="294">
        <v>0</v>
      </c>
      <c r="Z2049" s="294" t="e">
        <v>#DIV/0!</v>
      </c>
      <c r="AA2049" s="294">
        <v>0</v>
      </c>
      <c r="AC2049" s="294">
        <v>0</v>
      </c>
      <c r="AD2049" s="294">
        <v>0</v>
      </c>
      <c r="AE2049" s="294">
        <v>0</v>
      </c>
      <c r="AF2049" s="294" t="e">
        <v>#DIV/0!</v>
      </c>
      <c r="AG2049" s="294">
        <v>0</v>
      </c>
      <c r="AI2049" s="294">
        <v>0</v>
      </c>
      <c r="AJ2049" s="294">
        <v>0</v>
      </c>
      <c r="AK2049" s="294">
        <v>0</v>
      </c>
      <c r="AL2049" s="294" t="e">
        <v>#DIV/0!</v>
      </c>
      <c r="AM2049" s="294">
        <v>0</v>
      </c>
      <c r="AO2049" s="294">
        <v>0</v>
      </c>
      <c r="AP2049" s="294">
        <v>0</v>
      </c>
      <c r="AQ2049" s="294">
        <v>0</v>
      </c>
      <c r="AR2049" s="294" t="e">
        <v>#DIV/0!</v>
      </c>
      <c r="AS2049" s="294">
        <v>0</v>
      </c>
      <c r="AU2049" s="294">
        <v>0</v>
      </c>
      <c r="AV2049" s="294">
        <v>387.84</v>
      </c>
      <c r="AW2049" s="294">
        <v>444.44799999999998</v>
      </c>
      <c r="AX2049" s="294">
        <v>0.66549999999999998</v>
      </c>
      <c r="AY2049" s="294">
        <v>5084</v>
      </c>
      <c r="BA2049" s="294">
        <v>2.41E-2</v>
      </c>
      <c r="BB2049" s="294">
        <v>0</v>
      </c>
      <c r="BC2049" s="294">
        <v>0</v>
      </c>
      <c r="BD2049" s="294" t="e">
        <v>#DIV/0!</v>
      </c>
      <c r="BE2049" s="294">
        <v>0</v>
      </c>
      <c r="BG2049" s="294">
        <v>0</v>
      </c>
      <c r="BH2049" s="294">
        <v>279.83999999999997</v>
      </c>
      <c r="BI2049" s="294">
        <v>444.44799999999998</v>
      </c>
      <c r="BJ2049" s="294">
        <v>0.89639999999999997</v>
      </c>
      <c r="BK2049" s="294">
        <v>16356</v>
      </c>
      <c r="BM2049" s="294">
        <v>8.7599999999999997E-2</v>
      </c>
      <c r="BN2049" s="294">
        <v>394.08</v>
      </c>
      <c r="BO2049" s="294">
        <v>444.44799999999998</v>
      </c>
      <c r="BP2049" s="294">
        <v>0.98199999999999998</v>
      </c>
      <c r="BQ2049" s="294">
        <v>95960</v>
      </c>
      <c r="BS2049" s="294">
        <v>0.36899999999999999</v>
      </c>
      <c r="BT2049" s="294">
        <v>344.96</v>
      </c>
      <c r="BU2049" s="294">
        <v>444.44799999999998</v>
      </c>
      <c r="BV2049" s="294">
        <v>0.98309999999999997</v>
      </c>
      <c r="BW2049" s="294">
        <v>104760</v>
      </c>
      <c r="BY2049" s="294">
        <v>0.1038</v>
      </c>
    </row>
    <row r="2050" spans="1:77">
      <c r="A2050" s="301">
        <v>2084</v>
      </c>
      <c r="B2050" s="302" t="s">
        <v>4027</v>
      </c>
      <c r="C2050" s="301" t="s">
        <v>5994</v>
      </c>
      <c r="D2050" s="302" t="s">
        <v>4139</v>
      </c>
      <c r="E2050" s="303">
        <v>388.89</v>
      </c>
      <c r="F2050" s="294">
        <v>0</v>
      </c>
      <c r="G2050" s="294">
        <v>0</v>
      </c>
      <c r="H2050" s="294" t="e">
        <v>#DIV/0!</v>
      </c>
      <c r="I2050" s="294">
        <v>0</v>
      </c>
      <c r="K2050" s="294">
        <v>0</v>
      </c>
      <c r="L2050" s="294">
        <v>0</v>
      </c>
      <c r="M2050" s="294">
        <v>0</v>
      </c>
      <c r="N2050" s="294" t="e">
        <v>#DIV/0!</v>
      </c>
      <c r="O2050" s="294">
        <v>0</v>
      </c>
      <c r="Q2050" s="294">
        <v>0</v>
      </c>
      <c r="R2050" s="294">
        <v>0</v>
      </c>
      <c r="S2050" s="294">
        <v>0</v>
      </c>
      <c r="T2050" s="294" t="e">
        <v>#DIV/0!</v>
      </c>
      <c r="U2050" s="294">
        <v>0</v>
      </c>
      <c r="W2050" s="294">
        <v>0</v>
      </c>
      <c r="X2050" s="294">
        <v>0</v>
      </c>
      <c r="Y2050" s="294">
        <v>0</v>
      </c>
      <c r="Z2050" s="294" t="e">
        <v>#DIV/0!</v>
      </c>
      <c r="AA2050" s="294">
        <v>0</v>
      </c>
      <c r="AC2050" s="294">
        <v>0</v>
      </c>
      <c r="AD2050" s="294">
        <v>18.96</v>
      </c>
      <c r="AE2050" s="294">
        <v>311.11200000000002</v>
      </c>
      <c r="AF2050" s="294">
        <v>0.80269999999999997</v>
      </c>
      <c r="AG2050" s="294">
        <v>4686</v>
      </c>
      <c r="AI2050" s="294">
        <v>0.18590000000000001</v>
      </c>
      <c r="AJ2050" s="294">
        <v>0</v>
      </c>
      <c r="AK2050" s="294">
        <v>0</v>
      </c>
      <c r="AL2050" s="294" t="e">
        <v>#DIV/0!</v>
      </c>
      <c r="AM2050" s="294">
        <v>0</v>
      </c>
      <c r="AO2050" s="294">
        <v>0</v>
      </c>
      <c r="AP2050" s="294">
        <v>0</v>
      </c>
      <c r="AQ2050" s="294">
        <v>0</v>
      </c>
      <c r="AR2050" s="294" t="e">
        <v>#DIV/0!</v>
      </c>
      <c r="AS2050" s="294">
        <v>0</v>
      </c>
      <c r="AU2050" s="294">
        <v>0</v>
      </c>
      <c r="AV2050" s="294">
        <v>18.48</v>
      </c>
      <c r="AW2050" s="294">
        <v>311.11200000000002</v>
      </c>
      <c r="AX2050" s="294">
        <v>0.96099999999999997</v>
      </c>
      <c r="AY2050" s="294">
        <v>1920</v>
      </c>
      <c r="BA2050" s="294">
        <v>0.1502</v>
      </c>
      <c r="BB2050" s="294">
        <v>17.760000000000002</v>
      </c>
      <c r="BC2050" s="294">
        <v>311.11200000000002</v>
      </c>
      <c r="BD2050" s="294">
        <v>0.99649999999999994</v>
      </c>
      <c r="BE2050" s="294">
        <v>1692</v>
      </c>
      <c r="BG2050" s="294">
        <v>0.1285</v>
      </c>
      <c r="BH2050" s="294">
        <v>17.52</v>
      </c>
      <c r="BI2050" s="294">
        <v>311.11200000000002</v>
      </c>
      <c r="BJ2050" s="294">
        <v>1</v>
      </c>
      <c r="BK2050" s="294">
        <v>1722</v>
      </c>
      <c r="BM2050" s="294">
        <v>0.1321</v>
      </c>
      <c r="BN2050" s="294">
        <v>17.04</v>
      </c>
      <c r="BO2050" s="294">
        <v>311.11200000000002</v>
      </c>
      <c r="BP2050" s="294">
        <v>1</v>
      </c>
      <c r="BQ2050" s="294">
        <v>1626</v>
      </c>
      <c r="BS2050" s="294">
        <v>0.14199999999999999</v>
      </c>
      <c r="BT2050" s="294">
        <v>6.48</v>
      </c>
      <c r="BU2050" s="294">
        <v>311.11200000000002</v>
      </c>
      <c r="BV2050" s="294">
        <v>0.99650000000000005</v>
      </c>
      <c r="BW2050" s="294">
        <v>1722</v>
      </c>
      <c r="BY2050" s="294">
        <v>8.9599999999999999E-2</v>
      </c>
    </row>
    <row r="2051" spans="1:77">
      <c r="A2051" s="301">
        <v>2085</v>
      </c>
      <c r="B2051" s="302" t="s">
        <v>4027</v>
      </c>
      <c r="C2051" s="301" t="s">
        <v>5995</v>
      </c>
      <c r="D2051" s="302" t="s">
        <v>4051</v>
      </c>
      <c r="E2051" s="303">
        <v>180</v>
      </c>
      <c r="F2051" s="294">
        <v>76</v>
      </c>
      <c r="G2051" s="294">
        <v>144</v>
      </c>
      <c r="H2051" s="294">
        <v>0.99839999999999995</v>
      </c>
      <c r="I2051" s="294">
        <v>23400</v>
      </c>
      <c r="K2051" s="294">
        <v>0.42830000000000001</v>
      </c>
      <c r="L2051" s="294">
        <v>100</v>
      </c>
      <c r="M2051" s="294">
        <v>144</v>
      </c>
      <c r="N2051" s="294">
        <v>1.0017</v>
      </c>
      <c r="O2051" s="294">
        <v>23280</v>
      </c>
      <c r="Q2051" s="294">
        <v>0.31240000000000001</v>
      </c>
      <c r="R2051" s="294">
        <v>108</v>
      </c>
      <c r="S2051" s="294">
        <v>144</v>
      </c>
      <c r="T2051" s="294">
        <v>0.99919999999999998</v>
      </c>
      <c r="U2051" s="294">
        <v>24000</v>
      </c>
      <c r="W2051" s="294">
        <v>0.30890000000000001</v>
      </c>
      <c r="X2051" s="294">
        <v>98</v>
      </c>
      <c r="Y2051" s="294">
        <v>144</v>
      </c>
      <c r="Z2051" s="294">
        <v>0.99339999999999995</v>
      </c>
      <c r="AA2051" s="294">
        <v>23600</v>
      </c>
      <c r="AC2051" s="294">
        <v>0.32579999999999998</v>
      </c>
      <c r="AD2051" s="294">
        <v>108</v>
      </c>
      <c r="AE2051" s="294">
        <v>144</v>
      </c>
      <c r="AF2051" s="294">
        <v>0.99760000000000004</v>
      </c>
      <c r="AG2051" s="294">
        <v>32242</v>
      </c>
      <c r="AI2051" s="294">
        <v>0.40229999999999999</v>
      </c>
      <c r="AJ2051" s="294">
        <v>120</v>
      </c>
      <c r="AK2051" s="294">
        <v>144</v>
      </c>
      <c r="AL2051" s="294">
        <v>0.99960000000000004</v>
      </c>
      <c r="AM2051" s="294">
        <v>51816</v>
      </c>
      <c r="AO2051" s="294">
        <v>0.6</v>
      </c>
      <c r="AP2051" s="294">
        <v>70</v>
      </c>
      <c r="AQ2051" s="294">
        <v>144</v>
      </c>
      <c r="AR2051" s="294">
        <v>0.99449999999999994</v>
      </c>
      <c r="AS2051" s="294">
        <v>47222</v>
      </c>
      <c r="AT2051" s="294" t="e">
        <f>AS2051-#REF!</f>
        <v>#REF!</v>
      </c>
      <c r="AU2051" s="294">
        <v>0.91180000000000005</v>
      </c>
      <c r="AV2051" s="294">
        <v>64</v>
      </c>
      <c r="AW2051" s="294">
        <v>144</v>
      </c>
      <c r="AX2051" s="294">
        <v>0.99170000000000003</v>
      </c>
      <c r="AY2051" s="294">
        <v>44978</v>
      </c>
      <c r="AZ2051" s="294" t="e">
        <f>AY2051-#REF!</f>
        <v>#REF!</v>
      </c>
      <c r="BA2051" s="294">
        <v>0.98429999999999995</v>
      </c>
      <c r="BB2051" s="294">
        <v>74</v>
      </c>
      <c r="BC2051" s="294">
        <v>144</v>
      </c>
      <c r="BD2051" s="294">
        <v>0.79959999999999998</v>
      </c>
      <c r="BE2051" s="294">
        <v>782</v>
      </c>
      <c r="BG2051" s="294">
        <v>1.78E-2</v>
      </c>
      <c r="BH2051" s="294">
        <v>44</v>
      </c>
      <c r="BI2051" s="294">
        <v>144</v>
      </c>
      <c r="BJ2051" s="294">
        <v>0.98550000000000004</v>
      </c>
      <c r="BK2051" s="294">
        <v>7720</v>
      </c>
      <c r="BM2051" s="294">
        <v>0.23930000000000001</v>
      </c>
      <c r="BN2051" s="294">
        <v>82</v>
      </c>
      <c r="BO2051" s="294">
        <v>144</v>
      </c>
      <c r="BP2051" s="294">
        <v>0.98980000000000001</v>
      </c>
      <c r="BQ2051" s="294">
        <v>21080</v>
      </c>
      <c r="BS2051" s="294">
        <v>0.38650000000000001</v>
      </c>
      <c r="BT2051" s="294">
        <v>84</v>
      </c>
      <c r="BU2051" s="294">
        <v>144</v>
      </c>
      <c r="BV2051" s="294">
        <v>0.89939999999999998</v>
      </c>
      <c r="BW2051" s="294">
        <v>26000</v>
      </c>
      <c r="BY2051" s="294">
        <v>0.112</v>
      </c>
    </row>
    <row r="2052" spans="1:77">
      <c r="A2052" s="301">
        <v>2086</v>
      </c>
      <c r="B2052" s="302" t="s">
        <v>4027</v>
      </c>
      <c r="C2052" s="301" t="s">
        <v>5996</v>
      </c>
      <c r="D2052" s="302" t="s">
        <v>4139</v>
      </c>
      <c r="E2052" s="303">
        <v>675</v>
      </c>
      <c r="F2052" s="294">
        <v>402</v>
      </c>
      <c r="G2052" s="294">
        <v>444.44799999999998</v>
      </c>
      <c r="H2052" s="294">
        <v>0.99890000000000001</v>
      </c>
      <c r="I2052" s="294">
        <v>106440</v>
      </c>
      <c r="K2052" s="294">
        <v>0.36820000000000003</v>
      </c>
      <c r="L2052" s="294">
        <v>420</v>
      </c>
      <c r="M2052" s="294">
        <v>444.44799999999998</v>
      </c>
      <c r="N2052" s="294">
        <v>0.99490000000000001</v>
      </c>
      <c r="O2052" s="294">
        <v>162600</v>
      </c>
      <c r="Q2052" s="294">
        <v>0.52300000000000002</v>
      </c>
      <c r="R2052" s="294">
        <v>450</v>
      </c>
      <c r="S2052" s="294">
        <v>450</v>
      </c>
      <c r="T2052" s="294">
        <v>0.98880000000000001</v>
      </c>
      <c r="U2052" s="294">
        <v>137220</v>
      </c>
      <c r="W2052" s="294">
        <v>0.42830000000000001</v>
      </c>
      <c r="X2052" s="294">
        <v>420</v>
      </c>
      <c r="Y2052" s="294">
        <v>450</v>
      </c>
      <c r="Z2052" s="294">
        <v>0.96499999999999997</v>
      </c>
      <c r="AA2052" s="294">
        <v>135600</v>
      </c>
      <c r="AC2052" s="294">
        <v>0.44969999999999999</v>
      </c>
      <c r="AD2052" s="294">
        <v>366</v>
      </c>
      <c r="AE2052" s="294">
        <v>534</v>
      </c>
      <c r="AF2052" s="294">
        <v>0.89180000000000004</v>
      </c>
      <c r="AG2052" s="294">
        <v>163920</v>
      </c>
      <c r="AH2052" s="294" t="e">
        <f>AG2052-#REF!</f>
        <v>#REF!</v>
      </c>
      <c r="AI2052" s="294">
        <v>0.67510000000000003</v>
      </c>
      <c r="AJ2052" s="294">
        <v>540</v>
      </c>
      <c r="AK2052" s="294">
        <v>534</v>
      </c>
      <c r="AL2052" s="294">
        <v>0.90979999999999994</v>
      </c>
      <c r="AM2052" s="294">
        <v>120420</v>
      </c>
      <c r="AO2052" s="294">
        <v>0.34039999999999998</v>
      </c>
      <c r="AP2052" s="294">
        <v>558</v>
      </c>
      <c r="AQ2052" s="294">
        <v>558</v>
      </c>
      <c r="AR2052" s="294">
        <v>0.9325</v>
      </c>
      <c r="AS2052" s="294">
        <v>104400</v>
      </c>
      <c r="AU2052" s="294">
        <v>0.2697</v>
      </c>
      <c r="AV2052" s="294">
        <v>588</v>
      </c>
      <c r="AW2052" s="294">
        <v>588</v>
      </c>
      <c r="AX2052" s="294">
        <v>0.90690000000000004</v>
      </c>
      <c r="AY2052" s="294">
        <v>123900</v>
      </c>
      <c r="BA2052" s="294">
        <v>0.32269999999999999</v>
      </c>
      <c r="BB2052" s="294">
        <v>602.16</v>
      </c>
      <c r="BC2052" s="294">
        <v>602.16</v>
      </c>
      <c r="BD2052" s="294">
        <v>0.91969999999999996</v>
      </c>
      <c r="BE2052" s="294">
        <v>137364</v>
      </c>
      <c r="BG2052" s="294">
        <v>0.64659999999999995</v>
      </c>
      <c r="BH2052" s="294">
        <v>556.32000000000005</v>
      </c>
      <c r="BI2052" s="294">
        <v>556.32000000000005</v>
      </c>
      <c r="BJ2052" s="294">
        <v>0.91269999999999996</v>
      </c>
      <c r="BK2052" s="294">
        <v>210198</v>
      </c>
      <c r="BM2052" s="294">
        <v>0.55649999999999999</v>
      </c>
      <c r="BN2052" s="294">
        <v>562.79999999999995</v>
      </c>
      <c r="BO2052" s="294">
        <v>562.79999999999995</v>
      </c>
      <c r="BP2052" s="294">
        <v>0.88690000000000002</v>
      </c>
      <c r="BQ2052" s="294">
        <v>188274</v>
      </c>
      <c r="BS2052" s="294">
        <v>0.56140000000000001</v>
      </c>
      <c r="BT2052" s="294">
        <v>512.16</v>
      </c>
      <c r="BU2052" s="294">
        <v>506.4</v>
      </c>
      <c r="BV2052" s="294">
        <v>0.88490000000000002</v>
      </c>
      <c r="BW2052" s="294">
        <v>181806</v>
      </c>
      <c r="BY2052" s="294">
        <v>0.1348</v>
      </c>
    </row>
    <row r="2053" spans="1:77">
      <c r="A2053" s="301">
        <v>2087</v>
      </c>
      <c r="B2053" s="302" t="s">
        <v>4027</v>
      </c>
      <c r="C2053" s="301" t="s">
        <v>5997</v>
      </c>
      <c r="D2053" s="302" t="s">
        <v>4051</v>
      </c>
      <c r="E2053" s="303">
        <v>133.33000000000001</v>
      </c>
      <c r="F2053" s="294">
        <v>14</v>
      </c>
      <c r="G2053" s="294">
        <v>106.664</v>
      </c>
      <c r="H2053" s="294">
        <v>0.99039999999999995</v>
      </c>
      <c r="I2053" s="294">
        <v>6176</v>
      </c>
      <c r="J2053" s="294" t="e">
        <f>I2053-#REF!</f>
        <v>#REF!</v>
      </c>
      <c r="K2053" s="294">
        <v>0.61870000000000003</v>
      </c>
      <c r="L2053" s="294">
        <v>66</v>
      </c>
      <c r="M2053" s="294">
        <v>106.664</v>
      </c>
      <c r="N2053" s="294">
        <v>0.875</v>
      </c>
      <c r="O2053" s="294">
        <v>2800</v>
      </c>
      <c r="Q2053" s="294">
        <v>6.5199999999999994E-2</v>
      </c>
      <c r="R2053" s="294">
        <v>30</v>
      </c>
      <c r="S2053" s="294">
        <v>106.664</v>
      </c>
      <c r="T2053" s="294">
        <v>1</v>
      </c>
      <c r="U2053" s="294">
        <v>5000</v>
      </c>
      <c r="W2053" s="294">
        <v>0.23150000000000001</v>
      </c>
      <c r="X2053" s="294">
        <v>30</v>
      </c>
      <c r="Y2053" s="294">
        <v>106.664</v>
      </c>
      <c r="Z2053" s="294">
        <v>0.97060000000000002</v>
      </c>
      <c r="AA2053" s="294">
        <v>6600</v>
      </c>
      <c r="AC2053" s="294">
        <v>0.30470000000000003</v>
      </c>
      <c r="AD2053" s="294">
        <v>30</v>
      </c>
      <c r="AE2053" s="294">
        <v>106.664</v>
      </c>
      <c r="AF2053" s="294">
        <v>0.96779999999999999</v>
      </c>
      <c r="AG2053" s="294">
        <v>6000</v>
      </c>
      <c r="AI2053" s="294">
        <v>0.27779999999999999</v>
      </c>
      <c r="AJ2053" s="294">
        <v>52</v>
      </c>
      <c r="AK2053" s="294">
        <v>106.664</v>
      </c>
      <c r="AL2053" s="294">
        <v>0.97150000000000003</v>
      </c>
      <c r="AM2053" s="294">
        <v>6800</v>
      </c>
      <c r="AO2053" s="294">
        <v>0.187</v>
      </c>
      <c r="AP2053" s="294">
        <v>32</v>
      </c>
      <c r="AQ2053" s="294">
        <v>106.664</v>
      </c>
      <c r="AR2053" s="294">
        <v>0.9667</v>
      </c>
      <c r="AS2053" s="294">
        <v>5800</v>
      </c>
      <c r="AU2053" s="294">
        <v>0.252</v>
      </c>
      <c r="AV2053" s="294">
        <v>6</v>
      </c>
      <c r="AW2053" s="294">
        <v>106.664</v>
      </c>
      <c r="AX2053" s="294">
        <v>0.96560000000000001</v>
      </c>
      <c r="AY2053" s="294">
        <v>5600</v>
      </c>
      <c r="AZ2053" s="294" t="e">
        <f>AY2053-#REF!</f>
        <v>#REF!</v>
      </c>
      <c r="BA2053" s="294">
        <v>1.3426</v>
      </c>
      <c r="BB2053" s="294">
        <v>6</v>
      </c>
      <c r="BC2053" s="294">
        <v>106.664</v>
      </c>
      <c r="BD2053" s="294">
        <v>0.98219999999999996</v>
      </c>
      <c r="BE2053" s="294">
        <v>11000</v>
      </c>
      <c r="BF2053" s="294" t="e">
        <f>BE2053-#REF!</f>
        <v>#REF!</v>
      </c>
      <c r="BG2053" s="294">
        <v>2.5089999999999999</v>
      </c>
      <c r="BH2053" s="294">
        <v>46</v>
      </c>
      <c r="BI2053" s="294">
        <v>106.664</v>
      </c>
      <c r="BJ2053" s="294">
        <v>0.97440000000000004</v>
      </c>
      <c r="BK2053" s="294">
        <v>15200</v>
      </c>
      <c r="BM2053" s="294">
        <v>0.45579999999999998</v>
      </c>
      <c r="BN2053" s="294">
        <v>22</v>
      </c>
      <c r="BO2053" s="294">
        <v>106.664</v>
      </c>
      <c r="BP2053" s="294">
        <v>0.92859999999999998</v>
      </c>
      <c r="BQ2053" s="294">
        <v>10400</v>
      </c>
      <c r="BR2053" s="294" t="e">
        <f>BQ2053-#REF!</f>
        <v>#REF!</v>
      </c>
      <c r="BS2053" s="294">
        <v>0.75760000000000005</v>
      </c>
      <c r="BT2053" s="294">
        <v>48</v>
      </c>
      <c r="BU2053" s="294">
        <v>106.664</v>
      </c>
      <c r="BV2053" s="294">
        <v>0.87329999999999997</v>
      </c>
      <c r="BW2053" s="294">
        <v>9100</v>
      </c>
      <c r="BY2053" s="294">
        <v>0.2918</v>
      </c>
    </row>
    <row r="2054" spans="1:77">
      <c r="A2054" s="301">
        <v>2088</v>
      </c>
      <c r="B2054" s="302" t="s">
        <v>4027</v>
      </c>
      <c r="C2054" s="301" t="s">
        <v>5998</v>
      </c>
      <c r="D2054" s="302" t="s">
        <v>4139</v>
      </c>
      <c r="E2054" s="303">
        <v>222.22</v>
      </c>
      <c r="F2054" s="294">
        <v>0</v>
      </c>
      <c r="G2054" s="294">
        <v>0</v>
      </c>
      <c r="H2054" s="294" t="e">
        <v>#DIV/0!</v>
      </c>
      <c r="I2054" s="294">
        <v>0</v>
      </c>
      <c r="K2054" s="294">
        <v>0</v>
      </c>
      <c r="L2054" s="294">
        <v>0</v>
      </c>
      <c r="M2054" s="294">
        <v>0</v>
      </c>
      <c r="N2054" s="294" t="e">
        <v>#DIV/0!</v>
      </c>
      <c r="O2054" s="294">
        <v>0</v>
      </c>
      <c r="Q2054" s="294">
        <v>0</v>
      </c>
      <c r="R2054" s="294">
        <v>0</v>
      </c>
      <c r="S2054" s="294">
        <v>0</v>
      </c>
      <c r="T2054" s="294" t="e">
        <v>#DIV/0!</v>
      </c>
      <c r="U2054" s="294">
        <v>0</v>
      </c>
      <c r="W2054" s="294">
        <v>0</v>
      </c>
      <c r="X2054" s="294">
        <v>0</v>
      </c>
      <c r="Y2054" s="294">
        <v>0</v>
      </c>
      <c r="Z2054" s="294" t="e">
        <v>#DIV/0!</v>
      </c>
      <c r="AA2054" s="294">
        <v>0</v>
      </c>
      <c r="AC2054" s="294">
        <v>0</v>
      </c>
      <c r="AD2054" s="294">
        <v>0</v>
      </c>
      <c r="AE2054" s="294">
        <v>0</v>
      </c>
      <c r="AF2054" s="294" t="e">
        <v>#DIV/0!</v>
      </c>
      <c r="AG2054" s="294">
        <v>0</v>
      </c>
      <c r="AI2054" s="294">
        <v>0</v>
      </c>
      <c r="AJ2054" s="294">
        <v>0</v>
      </c>
      <c r="AK2054" s="294">
        <v>0</v>
      </c>
      <c r="AL2054" s="294" t="e">
        <v>#DIV/0!</v>
      </c>
      <c r="AM2054" s="294">
        <v>0</v>
      </c>
      <c r="AO2054" s="294">
        <v>0</v>
      </c>
      <c r="AP2054" s="294">
        <v>0</v>
      </c>
      <c r="AQ2054" s="294">
        <v>0</v>
      </c>
      <c r="AR2054" s="294" t="e">
        <v>#DIV/0!</v>
      </c>
      <c r="AS2054" s="294">
        <v>0</v>
      </c>
      <c r="AU2054" s="294">
        <v>0</v>
      </c>
      <c r="AV2054" s="294">
        <v>57.04</v>
      </c>
      <c r="AW2054" s="294">
        <v>88.888000000000005</v>
      </c>
      <c r="AX2054" s="294">
        <v>0.60539999999999994</v>
      </c>
      <c r="AY2054" s="294">
        <v>2098</v>
      </c>
      <c r="BA2054" s="294">
        <v>0.1489</v>
      </c>
      <c r="BB2054" s="294">
        <v>64.64</v>
      </c>
      <c r="BC2054" s="294">
        <v>88.888000000000005</v>
      </c>
      <c r="BD2054" s="294">
        <v>0.64829999999999999</v>
      </c>
      <c r="BE2054" s="294">
        <v>4398</v>
      </c>
      <c r="BG2054" s="294">
        <v>0.1411</v>
      </c>
      <c r="BH2054" s="294">
        <v>63.6</v>
      </c>
      <c r="BI2054" s="294">
        <v>88.888000000000005</v>
      </c>
      <c r="BJ2054" s="294">
        <v>0.57350000000000001</v>
      </c>
      <c r="BK2054" s="294">
        <v>1804</v>
      </c>
      <c r="BM2054" s="294">
        <v>6.6500000000000004E-2</v>
      </c>
      <c r="BN2054" s="294">
        <v>92.16</v>
      </c>
      <c r="BO2054" s="294">
        <v>92.16</v>
      </c>
      <c r="BP2054" s="294">
        <v>0.80369999999999997</v>
      </c>
      <c r="BQ2054" s="294">
        <v>3208</v>
      </c>
      <c r="BS2054" s="294">
        <v>6.4500000000000002E-2</v>
      </c>
      <c r="BT2054" s="294">
        <v>74.88</v>
      </c>
      <c r="BU2054" s="294">
        <v>88.888000000000005</v>
      </c>
      <c r="BV2054" s="294">
        <v>0.99029999999999996</v>
      </c>
      <c r="BW2054" s="294">
        <v>9970</v>
      </c>
      <c r="BY2054" s="294">
        <v>4.5199999999999997E-2</v>
      </c>
    </row>
    <row r="2055" spans="1:77">
      <c r="A2055" s="301">
        <v>2089</v>
      </c>
      <c r="B2055" s="302" t="s">
        <v>4027</v>
      </c>
      <c r="C2055" s="301" t="s">
        <v>5999</v>
      </c>
      <c r="D2055" s="302" t="s">
        <v>4139</v>
      </c>
      <c r="E2055" s="303">
        <v>280</v>
      </c>
      <c r="F2055" s="294">
        <v>117</v>
      </c>
      <c r="G2055" s="294">
        <v>224</v>
      </c>
      <c r="H2055" s="294">
        <v>0.80489999999999995</v>
      </c>
      <c r="I2055" s="294">
        <v>9900</v>
      </c>
      <c r="K2055" s="294">
        <v>0.14599999999999999</v>
      </c>
      <c r="L2055" s="294">
        <v>117</v>
      </c>
      <c r="M2055" s="294">
        <v>224</v>
      </c>
      <c r="N2055" s="294">
        <v>0.65629999999999999</v>
      </c>
      <c r="O2055" s="294">
        <v>6300</v>
      </c>
      <c r="Q2055" s="294">
        <v>0.1103</v>
      </c>
      <c r="R2055" s="294">
        <v>117</v>
      </c>
      <c r="S2055" s="294">
        <v>224</v>
      </c>
      <c r="T2055" s="294">
        <v>0.73080000000000001</v>
      </c>
      <c r="U2055" s="294">
        <v>5700</v>
      </c>
      <c r="W2055" s="294">
        <v>9.2600000000000002E-2</v>
      </c>
      <c r="X2055" s="294">
        <v>57</v>
      </c>
      <c r="Y2055" s="294">
        <v>224</v>
      </c>
      <c r="Z2055" s="294">
        <v>0.54549999999999998</v>
      </c>
      <c r="AA2055" s="294">
        <v>3600</v>
      </c>
      <c r="AC2055" s="294">
        <v>0.15559999999999999</v>
      </c>
      <c r="AD2055" s="294">
        <v>123</v>
      </c>
      <c r="AE2055" s="294">
        <v>224</v>
      </c>
      <c r="AF2055" s="294">
        <v>0.67749999999999999</v>
      </c>
      <c r="AG2055" s="294">
        <v>6300</v>
      </c>
      <c r="AI2055" s="294">
        <v>0.1016</v>
      </c>
      <c r="AJ2055" s="294">
        <v>126</v>
      </c>
      <c r="AK2055" s="294">
        <v>224</v>
      </c>
      <c r="AL2055" s="294">
        <v>0.72229999999999994</v>
      </c>
      <c r="AM2055" s="294">
        <v>7800</v>
      </c>
      <c r="AO2055" s="294">
        <v>0.11899999999999999</v>
      </c>
      <c r="AP2055" s="294">
        <v>93</v>
      </c>
      <c r="AQ2055" s="294">
        <v>224</v>
      </c>
      <c r="AR2055" s="294">
        <v>0.6</v>
      </c>
      <c r="AS2055" s="294">
        <v>4500</v>
      </c>
      <c r="AU2055" s="294">
        <v>0.1084</v>
      </c>
      <c r="AV2055" s="294">
        <v>6</v>
      </c>
      <c r="AW2055" s="294">
        <v>224</v>
      </c>
      <c r="AX2055" s="294">
        <v>0.5</v>
      </c>
      <c r="AY2055" s="294">
        <v>3000</v>
      </c>
      <c r="AZ2055" s="294" t="e">
        <f>AY2055-#REF!</f>
        <v>#REF!</v>
      </c>
      <c r="BA2055" s="294">
        <v>1.3889</v>
      </c>
      <c r="BB2055" s="294">
        <v>105</v>
      </c>
      <c r="BC2055" s="294">
        <v>224</v>
      </c>
      <c r="BD2055" s="294">
        <v>0.71799999999999997</v>
      </c>
      <c r="BE2055" s="294">
        <v>8400</v>
      </c>
      <c r="BG2055" s="294">
        <v>0.14979999999999999</v>
      </c>
      <c r="BH2055" s="294">
        <v>111</v>
      </c>
      <c r="BI2055" s="294">
        <v>224</v>
      </c>
      <c r="BJ2055" s="294">
        <v>0.7369</v>
      </c>
      <c r="BK2055" s="294">
        <v>8400</v>
      </c>
      <c r="BM2055" s="294">
        <v>0.13800000000000001</v>
      </c>
      <c r="BN2055" s="294">
        <v>87</v>
      </c>
      <c r="BO2055" s="294">
        <v>224</v>
      </c>
      <c r="BP2055" s="294">
        <v>0.55559999999999998</v>
      </c>
      <c r="BQ2055" s="294">
        <v>3000</v>
      </c>
      <c r="BS2055" s="294">
        <v>9.2399999999999996E-2</v>
      </c>
      <c r="BT2055" s="294">
        <v>90</v>
      </c>
      <c r="BU2055" s="294">
        <v>224</v>
      </c>
      <c r="BV2055" s="294">
        <v>0.74170000000000003</v>
      </c>
      <c r="BW2055" s="294">
        <v>7410</v>
      </c>
      <c r="BY2055" s="294">
        <v>0.1492</v>
      </c>
    </row>
    <row r="2056" spans="1:77">
      <c r="A2056" s="301">
        <v>2090</v>
      </c>
      <c r="B2056" s="302" t="s">
        <v>4027</v>
      </c>
      <c r="C2056" s="301" t="s">
        <v>6000</v>
      </c>
      <c r="D2056" s="302" t="s">
        <v>4139</v>
      </c>
      <c r="E2056" s="303">
        <v>388.89</v>
      </c>
      <c r="F2056" s="294">
        <v>120</v>
      </c>
      <c r="G2056" s="294">
        <v>311.11200000000002</v>
      </c>
      <c r="H2056" s="294">
        <v>0.57150000000000001</v>
      </c>
      <c r="I2056" s="294">
        <v>22400</v>
      </c>
      <c r="K2056" s="294">
        <v>0.45369999999999999</v>
      </c>
      <c r="L2056" s="294">
        <v>204</v>
      </c>
      <c r="M2056" s="294">
        <v>311.11200000000002</v>
      </c>
      <c r="N2056" s="294">
        <v>0.55059999999999998</v>
      </c>
      <c r="O2056" s="294">
        <v>19600</v>
      </c>
      <c r="Q2056" s="294">
        <v>0.2424</v>
      </c>
      <c r="R2056" s="294">
        <v>28</v>
      </c>
      <c r="S2056" s="294">
        <v>311.11200000000002</v>
      </c>
      <c r="T2056" s="294">
        <v>0.55059999999999998</v>
      </c>
      <c r="U2056" s="294">
        <v>19600</v>
      </c>
      <c r="V2056" s="294" t="e">
        <f>U2056-#REF!</f>
        <v>#REF!</v>
      </c>
      <c r="W2056" s="294">
        <v>1.7659</v>
      </c>
      <c r="X2056" s="294">
        <v>28</v>
      </c>
      <c r="Y2056" s="294">
        <v>311.11200000000002</v>
      </c>
      <c r="Z2056" s="294">
        <v>0.89859999999999995</v>
      </c>
      <c r="AA2056" s="294">
        <v>24800</v>
      </c>
      <c r="AB2056" s="294" t="e">
        <f>AA2056-#REF!</f>
        <v>#REF!</v>
      </c>
      <c r="AC2056" s="294">
        <v>1.3249</v>
      </c>
      <c r="AD2056" s="294">
        <v>264</v>
      </c>
      <c r="AE2056" s="294">
        <v>311.11200000000002</v>
      </c>
      <c r="AF2056" s="294">
        <v>0.62319999999999998</v>
      </c>
      <c r="AG2056" s="294">
        <v>17200</v>
      </c>
      <c r="AI2056" s="294">
        <v>0.14050000000000001</v>
      </c>
      <c r="AJ2056" s="294">
        <v>8</v>
      </c>
      <c r="AK2056" s="294">
        <v>311.11200000000002</v>
      </c>
      <c r="AL2056" s="294">
        <v>0.94599999999999995</v>
      </c>
      <c r="AM2056" s="294">
        <v>28000</v>
      </c>
      <c r="AN2056" s="294" t="e">
        <f>AM2056-#REF!</f>
        <v>#REF!</v>
      </c>
      <c r="AO2056" s="294">
        <v>5.1388999999999996</v>
      </c>
      <c r="AP2056" s="294">
        <v>128</v>
      </c>
      <c r="AQ2056" s="294">
        <v>311.11200000000002</v>
      </c>
      <c r="AR2056" s="294">
        <v>0.65910000000000002</v>
      </c>
      <c r="AS2056" s="294">
        <v>23200</v>
      </c>
      <c r="AU2056" s="294">
        <v>0.36959999999999998</v>
      </c>
      <c r="AV2056" s="294">
        <v>196</v>
      </c>
      <c r="AW2056" s="294">
        <v>311.11200000000002</v>
      </c>
      <c r="AX2056" s="294">
        <v>0.86539999999999995</v>
      </c>
      <c r="AY2056" s="294">
        <v>36000</v>
      </c>
      <c r="BA2056" s="294">
        <v>0.29480000000000001</v>
      </c>
      <c r="BB2056" s="294">
        <v>124</v>
      </c>
      <c r="BC2056" s="294">
        <v>311.11200000000002</v>
      </c>
      <c r="BD2056" s="294">
        <v>0.41359999999999997</v>
      </c>
      <c r="BE2056" s="294">
        <v>26800</v>
      </c>
      <c r="BF2056" s="294" t="e">
        <f>BE2056-#REF!</f>
        <v>#REF!</v>
      </c>
      <c r="BG2056" s="294">
        <v>0.70240000000000002</v>
      </c>
      <c r="BH2056" s="294">
        <v>164</v>
      </c>
      <c r="BI2056" s="294">
        <v>311.11200000000002</v>
      </c>
      <c r="BJ2056" s="294">
        <v>0.51790000000000003</v>
      </c>
      <c r="BK2056" s="294">
        <v>34800</v>
      </c>
      <c r="BM2056" s="294">
        <v>0.55069999999999997</v>
      </c>
      <c r="BN2056" s="294">
        <v>260</v>
      </c>
      <c r="BO2056" s="294">
        <v>311.11200000000002</v>
      </c>
      <c r="BP2056" s="294">
        <v>0.70709999999999995</v>
      </c>
      <c r="BQ2056" s="294">
        <v>44400</v>
      </c>
      <c r="BS2056" s="294">
        <v>0.3594</v>
      </c>
      <c r="BT2056" s="294">
        <v>276</v>
      </c>
      <c r="BU2056" s="294">
        <v>311.11200000000002</v>
      </c>
      <c r="BV2056" s="294">
        <v>0.29270000000000002</v>
      </c>
      <c r="BW2056" s="294">
        <v>14400</v>
      </c>
      <c r="BY2056" s="294">
        <v>0.23960000000000001</v>
      </c>
    </row>
    <row r="2057" spans="1:77">
      <c r="A2057" s="301">
        <v>2091</v>
      </c>
      <c r="B2057" s="302" t="s">
        <v>4027</v>
      </c>
      <c r="C2057" s="301" t="s">
        <v>6001</v>
      </c>
      <c r="D2057" s="302" t="s">
        <v>4063</v>
      </c>
      <c r="E2057" s="303">
        <v>800</v>
      </c>
      <c r="F2057" s="294">
        <v>0</v>
      </c>
      <c r="G2057" s="294">
        <v>0</v>
      </c>
      <c r="H2057" s="294" t="e">
        <v>#DIV/0!</v>
      </c>
      <c r="I2057" s="294">
        <v>0</v>
      </c>
      <c r="K2057" s="294" t="s">
        <v>3983</v>
      </c>
      <c r="L2057" s="294">
        <v>0</v>
      </c>
      <c r="M2057" s="294">
        <v>0</v>
      </c>
      <c r="N2057" s="294" t="e">
        <v>#DIV/0!</v>
      </c>
      <c r="O2057" s="294">
        <v>0</v>
      </c>
      <c r="Q2057" s="294" t="s">
        <v>3983</v>
      </c>
      <c r="R2057" s="294">
        <v>0</v>
      </c>
      <c r="S2057" s="294">
        <v>0</v>
      </c>
      <c r="T2057" s="294" t="e">
        <v>#DIV/0!</v>
      </c>
      <c r="U2057" s="294">
        <v>0</v>
      </c>
      <c r="W2057" s="294" t="s">
        <v>3983</v>
      </c>
      <c r="X2057" s="294">
        <v>0</v>
      </c>
      <c r="Y2057" s="294">
        <v>0</v>
      </c>
      <c r="Z2057" s="294" t="e">
        <v>#DIV/0!</v>
      </c>
      <c r="AA2057" s="294">
        <v>0</v>
      </c>
      <c r="AC2057" s="294" t="s">
        <v>3983</v>
      </c>
      <c r="AD2057" s="294">
        <v>0</v>
      </c>
      <c r="AE2057" s="294">
        <v>0</v>
      </c>
      <c r="AF2057" s="294" t="e">
        <v>#DIV/0!</v>
      </c>
      <c r="AG2057" s="294">
        <v>0</v>
      </c>
      <c r="AI2057" s="294" t="s">
        <v>3983</v>
      </c>
      <c r="AJ2057" s="294">
        <v>0</v>
      </c>
      <c r="AK2057" s="294">
        <v>0</v>
      </c>
      <c r="AL2057" s="294" t="e">
        <v>#DIV/0!</v>
      </c>
      <c r="AM2057" s="294">
        <v>0</v>
      </c>
      <c r="AO2057" s="294" t="s">
        <v>3983</v>
      </c>
      <c r="AP2057" s="294">
        <v>0</v>
      </c>
      <c r="AQ2057" s="294">
        <v>0</v>
      </c>
      <c r="AR2057" s="294" t="e">
        <v>#DIV/0!</v>
      </c>
      <c r="AS2057" s="294">
        <v>0</v>
      </c>
      <c r="AU2057" s="294" t="s">
        <v>3983</v>
      </c>
      <c r="AV2057" s="294">
        <v>6.96</v>
      </c>
      <c r="AW2057" s="294">
        <v>0</v>
      </c>
      <c r="AX2057" s="294">
        <v>0.99099999999999999</v>
      </c>
      <c r="AY2057" s="294">
        <v>436</v>
      </c>
      <c r="BA2057" s="294" t="s">
        <v>3983</v>
      </c>
      <c r="BB2057" s="294">
        <v>10.44</v>
      </c>
      <c r="BC2057" s="294">
        <v>0</v>
      </c>
      <c r="BD2057" s="294">
        <v>0.94220000000000004</v>
      </c>
      <c r="BE2057" s="294">
        <v>1515</v>
      </c>
      <c r="BG2057" s="294" t="s">
        <v>3983</v>
      </c>
      <c r="BH2057" s="294">
        <v>14.12</v>
      </c>
      <c r="BI2057" s="294">
        <v>0</v>
      </c>
      <c r="BJ2057" s="294">
        <v>0.89929999999999999</v>
      </c>
      <c r="BK2057" s="294">
        <v>1892</v>
      </c>
      <c r="BM2057" s="294" t="s">
        <v>3983</v>
      </c>
      <c r="BN2057" s="294">
        <v>15.08</v>
      </c>
      <c r="BO2057" s="294">
        <v>0</v>
      </c>
      <c r="BP2057" s="294">
        <v>0.92779999999999996</v>
      </c>
      <c r="BQ2057" s="294">
        <v>2107</v>
      </c>
      <c r="BS2057" s="294" t="s">
        <v>3983</v>
      </c>
      <c r="BT2057" s="294">
        <v>15.12</v>
      </c>
      <c r="BU2057" s="294">
        <v>0</v>
      </c>
      <c r="BV2057" s="294">
        <v>0.94579999999999997</v>
      </c>
      <c r="BW2057" s="294">
        <v>2408</v>
      </c>
      <c r="BY2057" s="294" t="s">
        <v>3983</v>
      </c>
    </row>
    <row r="2058" spans="1:77">
      <c r="A2058" s="301">
        <v>2092</v>
      </c>
      <c r="B2058" s="302" t="s">
        <v>4027</v>
      </c>
      <c r="C2058" s="301" t="s">
        <v>6002</v>
      </c>
      <c r="D2058" s="302" t="s">
        <v>4065</v>
      </c>
      <c r="E2058" s="303">
        <v>433.33</v>
      </c>
      <c r="F2058" s="294">
        <v>0</v>
      </c>
      <c r="G2058" s="294">
        <v>346.66399999999999</v>
      </c>
      <c r="H2058" s="294" t="e">
        <v>#DIV/0!</v>
      </c>
      <c r="I2058" s="294">
        <v>0</v>
      </c>
      <c r="K2058" s="294">
        <v>0</v>
      </c>
      <c r="L2058" s="294">
        <v>0</v>
      </c>
      <c r="M2058" s="294">
        <v>346.66399999999999</v>
      </c>
      <c r="N2058" s="294" t="e">
        <v>#DIV/0!</v>
      </c>
      <c r="O2058" s="294">
        <v>0</v>
      </c>
      <c r="Q2058" s="294">
        <v>0</v>
      </c>
      <c r="R2058" s="294">
        <v>0</v>
      </c>
      <c r="S2058" s="294">
        <v>346.66399999999999</v>
      </c>
      <c r="T2058" s="294" t="e">
        <v>#DIV/0!</v>
      </c>
      <c r="U2058" s="294">
        <v>0</v>
      </c>
      <c r="W2058" s="294">
        <v>0</v>
      </c>
      <c r="X2058" s="294">
        <v>0</v>
      </c>
      <c r="Y2058" s="294">
        <v>346.66399999999999</v>
      </c>
      <c r="Z2058" s="294" t="e">
        <v>#DIV/0!</v>
      </c>
      <c r="AA2058" s="294">
        <v>0</v>
      </c>
      <c r="AC2058" s="294">
        <v>0</v>
      </c>
      <c r="AD2058" s="294">
        <v>0</v>
      </c>
      <c r="AE2058" s="294">
        <v>0</v>
      </c>
      <c r="AF2058" s="294" t="e">
        <v>#DIV/0!</v>
      </c>
      <c r="AG2058" s="294">
        <v>0</v>
      </c>
      <c r="AI2058" s="294">
        <v>0</v>
      </c>
      <c r="AJ2058" s="294">
        <v>0</v>
      </c>
      <c r="AK2058" s="294">
        <v>0</v>
      </c>
      <c r="AL2058" s="294" t="e">
        <v>#DIV/0!</v>
      </c>
      <c r="AM2058" s="294">
        <v>0</v>
      </c>
      <c r="AO2058" s="294">
        <v>0</v>
      </c>
      <c r="AP2058" s="294">
        <v>0</v>
      </c>
      <c r="AQ2058" s="294">
        <v>0</v>
      </c>
      <c r="AR2058" s="294" t="e">
        <v>#DIV/0!</v>
      </c>
      <c r="AS2058" s="294">
        <v>0</v>
      </c>
      <c r="AU2058" s="294">
        <v>0</v>
      </c>
      <c r="AV2058" s="294">
        <v>0</v>
      </c>
      <c r="AW2058" s="294">
        <v>0</v>
      </c>
      <c r="AX2058" s="294" t="e">
        <v>#DIV/0!</v>
      </c>
      <c r="AY2058" s="294">
        <v>0</v>
      </c>
      <c r="BA2058" s="294">
        <v>0</v>
      </c>
      <c r="BB2058" s="294">
        <v>0</v>
      </c>
      <c r="BC2058" s="294">
        <v>0</v>
      </c>
      <c r="BD2058" s="294" t="e">
        <v>#DIV/0!</v>
      </c>
      <c r="BE2058" s="294">
        <v>0</v>
      </c>
      <c r="BG2058" s="294">
        <v>0</v>
      </c>
      <c r="BH2058" s="294">
        <v>0</v>
      </c>
      <c r="BI2058" s="294">
        <v>0</v>
      </c>
      <c r="BJ2058" s="294" t="e">
        <v>#DIV/0!</v>
      </c>
      <c r="BK2058" s="294">
        <v>0</v>
      </c>
      <c r="BM2058" s="294">
        <v>0</v>
      </c>
      <c r="BN2058" s="294">
        <v>0</v>
      </c>
      <c r="BO2058" s="294">
        <v>0</v>
      </c>
      <c r="BP2058" s="294" t="e">
        <v>#DIV/0!</v>
      </c>
      <c r="BQ2058" s="294">
        <v>0</v>
      </c>
      <c r="BS2058" s="294">
        <v>0</v>
      </c>
      <c r="BT2058" s="294">
        <v>0</v>
      </c>
      <c r="BU2058" s="294">
        <v>0</v>
      </c>
      <c r="BV2058" s="294" t="e">
        <v>#DIV/0!</v>
      </c>
      <c r="BW2058" s="294">
        <v>0</v>
      </c>
      <c r="BY2058" s="294">
        <v>0</v>
      </c>
    </row>
    <row r="2059" spans="1:77">
      <c r="A2059" s="301">
        <v>2093</v>
      </c>
      <c r="B2059" s="302" t="s">
        <v>4027</v>
      </c>
      <c r="C2059" s="301" t="s">
        <v>6003</v>
      </c>
      <c r="D2059" s="302" t="s">
        <v>4139</v>
      </c>
      <c r="E2059" s="303">
        <v>277.77999999999997</v>
      </c>
      <c r="F2059" s="294">
        <v>2.4500000000000002</v>
      </c>
      <c r="G2059" s="294">
        <v>0</v>
      </c>
      <c r="H2059" s="294">
        <v>0.99019999999999997</v>
      </c>
      <c r="I2059" s="294">
        <v>501</v>
      </c>
      <c r="K2059" s="294">
        <v>0</v>
      </c>
      <c r="L2059" s="294">
        <v>2</v>
      </c>
      <c r="M2059" s="294">
        <v>0</v>
      </c>
      <c r="N2059" s="294">
        <v>0.96</v>
      </c>
      <c r="O2059" s="294">
        <v>480</v>
      </c>
      <c r="Q2059" s="294">
        <v>0</v>
      </c>
      <c r="R2059" s="294">
        <v>2.4700000000000002</v>
      </c>
      <c r="S2059" s="294">
        <v>0</v>
      </c>
      <c r="T2059" s="294">
        <v>1</v>
      </c>
      <c r="U2059" s="294">
        <v>242</v>
      </c>
      <c r="W2059" s="294">
        <v>0</v>
      </c>
      <c r="X2059" s="294">
        <v>2.5</v>
      </c>
      <c r="Y2059" s="294">
        <v>0</v>
      </c>
      <c r="Z2059" s="294">
        <v>0.98980000000000001</v>
      </c>
      <c r="AA2059" s="294">
        <v>193</v>
      </c>
      <c r="AC2059" s="294">
        <v>0</v>
      </c>
      <c r="AD2059" s="294">
        <v>2.5</v>
      </c>
      <c r="AE2059" s="294">
        <v>0</v>
      </c>
      <c r="AF2059" s="294">
        <v>0.97919999999999996</v>
      </c>
      <c r="AG2059" s="294">
        <v>751</v>
      </c>
      <c r="AI2059" s="294">
        <v>0</v>
      </c>
      <c r="AJ2059" s="294">
        <v>9.84</v>
      </c>
      <c r="AK2059" s="294">
        <v>0</v>
      </c>
      <c r="AL2059" s="294">
        <v>0.39739999999999998</v>
      </c>
      <c r="AM2059" s="294">
        <v>720</v>
      </c>
      <c r="AO2059" s="294">
        <v>0</v>
      </c>
      <c r="AP2059" s="294">
        <v>69.599999999999994</v>
      </c>
      <c r="AQ2059" s="294">
        <v>0</v>
      </c>
      <c r="AR2059" s="294">
        <v>0.81359999999999999</v>
      </c>
      <c r="AS2059" s="294">
        <v>10338</v>
      </c>
      <c r="AU2059" s="294">
        <v>0</v>
      </c>
      <c r="AV2059" s="294">
        <v>0</v>
      </c>
      <c r="AW2059" s="294">
        <v>0</v>
      </c>
      <c r="AX2059" s="294" t="e">
        <v>#DIV/0!</v>
      </c>
      <c r="AY2059" s="294">
        <v>0</v>
      </c>
      <c r="BA2059" s="294">
        <v>0</v>
      </c>
      <c r="BB2059" s="294">
        <v>64.08</v>
      </c>
      <c r="BC2059" s="294">
        <v>222.22399999999999</v>
      </c>
      <c r="BD2059" s="294">
        <v>0.93230000000000002</v>
      </c>
      <c r="BE2059" s="294">
        <v>6270</v>
      </c>
      <c r="BG2059" s="294">
        <v>0.1411</v>
      </c>
      <c r="BH2059" s="294">
        <v>67.44</v>
      </c>
      <c r="BI2059" s="294">
        <v>222.22399999999999</v>
      </c>
      <c r="BJ2059" s="294">
        <v>0.96919999999999995</v>
      </c>
      <c r="BK2059" s="294">
        <v>9606</v>
      </c>
      <c r="BM2059" s="294">
        <v>0.19750000000000001</v>
      </c>
      <c r="BN2059" s="294">
        <v>75.12</v>
      </c>
      <c r="BO2059" s="294">
        <v>222.22399999999999</v>
      </c>
      <c r="BP2059" s="294">
        <v>0.97729999999999995</v>
      </c>
      <c r="BQ2059" s="294">
        <v>9036</v>
      </c>
      <c r="BS2059" s="294">
        <v>0.1832</v>
      </c>
      <c r="BT2059" s="294">
        <v>71.28</v>
      </c>
      <c r="BU2059" s="294">
        <v>222.22399999999999</v>
      </c>
      <c r="BV2059" s="294">
        <v>0.96799999999999997</v>
      </c>
      <c r="BW2059" s="294">
        <v>9630</v>
      </c>
      <c r="BY2059" s="294">
        <v>4.6899999999999997E-2</v>
      </c>
    </row>
    <row r="2060" spans="1:77">
      <c r="A2060" s="301">
        <v>2094</v>
      </c>
      <c r="B2060" s="302" t="s">
        <v>4027</v>
      </c>
      <c r="C2060" s="301" t="s">
        <v>6004</v>
      </c>
      <c r="D2060" s="302" t="s">
        <v>4139</v>
      </c>
      <c r="E2060" s="303">
        <v>311.11</v>
      </c>
      <c r="F2060" s="294">
        <v>0</v>
      </c>
      <c r="G2060" s="294">
        <v>0</v>
      </c>
      <c r="H2060" s="294" t="e">
        <v>#DIV/0!</v>
      </c>
      <c r="I2060" s="294">
        <v>0</v>
      </c>
      <c r="K2060" s="294">
        <v>0</v>
      </c>
      <c r="L2060" s="294">
        <v>80</v>
      </c>
      <c r="M2060" s="294">
        <v>248.88800000000001</v>
      </c>
      <c r="N2060" s="294">
        <v>0.85250000000000004</v>
      </c>
      <c r="O2060" s="294">
        <v>4160</v>
      </c>
      <c r="Q2060" s="294">
        <v>0.19550000000000001</v>
      </c>
      <c r="R2060" s="294">
        <v>20</v>
      </c>
      <c r="S2060" s="294">
        <v>248.88800000000001</v>
      </c>
      <c r="T2060" s="294">
        <v>0.90279999999999994</v>
      </c>
      <c r="U2060" s="294">
        <v>17080</v>
      </c>
      <c r="V2060" s="294" t="e">
        <f>U2060-#REF!</f>
        <v>#REF!</v>
      </c>
      <c r="W2060" s="294">
        <v>1.3139000000000001</v>
      </c>
      <c r="X2060" s="294">
        <v>22.4</v>
      </c>
      <c r="Y2060" s="294">
        <v>248.88800000000001</v>
      </c>
      <c r="Z2060" s="294">
        <v>0.62919999999999998</v>
      </c>
      <c r="AA2060" s="294">
        <v>380</v>
      </c>
      <c r="AC2060" s="294">
        <v>3.6200000000000003E-2</v>
      </c>
      <c r="AD2060" s="294">
        <v>4</v>
      </c>
      <c r="AE2060" s="294">
        <v>248.88800000000001</v>
      </c>
      <c r="AF2060" s="294">
        <v>0.81359999999999999</v>
      </c>
      <c r="AG2060" s="294">
        <v>4660</v>
      </c>
      <c r="AH2060" s="294" t="e">
        <f>AG2060-#REF!</f>
        <v>#REF!</v>
      </c>
      <c r="AI2060" s="294">
        <v>1.9247000000000001</v>
      </c>
      <c r="AJ2060" s="294">
        <v>188</v>
      </c>
      <c r="AK2060" s="294">
        <v>248.88800000000001</v>
      </c>
      <c r="AL2060" s="294">
        <v>0.94059999999999999</v>
      </c>
      <c r="AM2060" s="294">
        <v>16956</v>
      </c>
      <c r="AO2060" s="294">
        <v>0.13320000000000001</v>
      </c>
      <c r="AP2060" s="294">
        <v>172</v>
      </c>
      <c r="AQ2060" s="294">
        <v>248.88800000000001</v>
      </c>
      <c r="AR2060" s="294">
        <v>0.92989999999999995</v>
      </c>
      <c r="AS2060" s="294">
        <v>17444</v>
      </c>
      <c r="AU2060" s="294">
        <v>0.14660000000000001</v>
      </c>
      <c r="AV2060" s="294">
        <v>200</v>
      </c>
      <c r="AW2060" s="294">
        <v>248.88800000000001</v>
      </c>
      <c r="AX2060" s="294">
        <v>0.9425</v>
      </c>
      <c r="AY2060" s="294">
        <v>15720</v>
      </c>
      <c r="BA2060" s="294">
        <v>0.1158</v>
      </c>
      <c r="BB2060" s="294">
        <v>12</v>
      </c>
      <c r="BC2060" s="294">
        <v>248.88800000000001</v>
      </c>
      <c r="BD2060" s="294">
        <v>0.86699999999999999</v>
      </c>
      <c r="BE2060" s="294">
        <v>9640</v>
      </c>
      <c r="BF2060" s="294" t="e">
        <f>BE2060-#REF!</f>
        <v>#REF!</v>
      </c>
      <c r="BG2060" s="294">
        <v>1.2455000000000001</v>
      </c>
      <c r="BH2060" s="294">
        <v>152</v>
      </c>
      <c r="BI2060" s="294">
        <v>248.88800000000001</v>
      </c>
      <c r="BJ2060" s="294">
        <v>0.88329999999999997</v>
      </c>
      <c r="BK2060" s="294">
        <v>9680</v>
      </c>
      <c r="BM2060" s="294">
        <v>9.69E-2</v>
      </c>
      <c r="BN2060" s="294">
        <v>192</v>
      </c>
      <c r="BO2060" s="294">
        <v>248.88800000000001</v>
      </c>
      <c r="BP2060" s="294">
        <v>0.90479999999999994</v>
      </c>
      <c r="BQ2060" s="294">
        <v>12920</v>
      </c>
      <c r="BS2060" s="294">
        <v>0.11070000000000001</v>
      </c>
      <c r="BT2060" s="294">
        <v>180</v>
      </c>
      <c r="BU2060" s="294">
        <v>248.88800000000001</v>
      </c>
      <c r="BV2060" s="294">
        <v>0.92110000000000003</v>
      </c>
      <c r="BW2060" s="294">
        <v>9800</v>
      </c>
      <c r="BY2060" s="294">
        <v>7.9500000000000001E-2</v>
      </c>
    </row>
    <row r="2061" spans="1:77">
      <c r="A2061" s="301">
        <v>2095</v>
      </c>
      <c r="B2061" s="302" t="s">
        <v>4027</v>
      </c>
      <c r="C2061" s="301" t="s">
        <v>6005</v>
      </c>
      <c r="D2061" s="302" t="s">
        <v>4051</v>
      </c>
      <c r="E2061" s="303">
        <v>388.89</v>
      </c>
      <c r="F2061" s="294">
        <v>88</v>
      </c>
      <c r="G2061" s="294">
        <v>311.11200000000002</v>
      </c>
      <c r="H2061" s="294">
        <v>0.98280000000000001</v>
      </c>
      <c r="I2061" s="294">
        <v>22800</v>
      </c>
      <c r="K2061" s="294">
        <v>0.36620000000000003</v>
      </c>
      <c r="L2061" s="294">
        <v>164</v>
      </c>
      <c r="M2061" s="294">
        <v>311.11200000000002</v>
      </c>
      <c r="N2061" s="294">
        <v>0.98560000000000003</v>
      </c>
      <c r="O2061" s="294">
        <v>27200</v>
      </c>
      <c r="Q2061" s="294">
        <v>0.22620000000000001</v>
      </c>
      <c r="R2061" s="294">
        <v>124</v>
      </c>
      <c r="S2061" s="294">
        <v>311.11200000000002</v>
      </c>
      <c r="T2061" s="294">
        <v>0.98829999999999996</v>
      </c>
      <c r="U2061" s="294">
        <v>33600</v>
      </c>
      <c r="W2061" s="294">
        <v>0.38080000000000003</v>
      </c>
      <c r="X2061" s="294">
        <v>100</v>
      </c>
      <c r="Y2061" s="294">
        <v>311.11200000000002</v>
      </c>
      <c r="Z2061" s="294">
        <v>0.97440000000000004</v>
      </c>
      <c r="AA2061" s="294">
        <v>15200</v>
      </c>
      <c r="AC2061" s="294">
        <v>0.2097</v>
      </c>
      <c r="AD2061" s="294">
        <v>100</v>
      </c>
      <c r="AE2061" s="294">
        <v>311.11200000000002</v>
      </c>
      <c r="AF2061" s="294">
        <v>1</v>
      </c>
      <c r="AG2061" s="294">
        <v>22800</v>
      </c>
      <c r="AI2061" s="294">
        <v>0.30649999999999999</v>
      </c>
      <c r="AJ2061" s="294">
        <v>900</v>
      </c>
      <c r="AK2061" s="294">
        <v>311.11200000000002</v>
      </c>
      <c r="AL2061" s="294">
        <v>0.97470000000000001</v>
      </c>
      <c r="AM2061" s="294">
        <v>30800</v>
      </c>
      <c r="AO2061" s="294">
        <v>4.8800000000000003E-2</v>
      </c>
      <c r="AP2061" s="294">
        <v>116</v>
      </c>
      <c r="AQ2061" s="294">
        <v>311.11200000000002</v>
      </c>
      <c r="AR2061" s="294">
        <v>1</v>
      </c>
      <c r="AS2061" s="294">
        <v>25600</v>
      </c>
      <c r="AU2061" s="294">
        <v>0.29659999999999997</v>
      </c>
      <c r="AV2061" s="294">
        <v>28</v>
      </c>
      <c r="AW2061" s="294">
        <v>311.11200000000002</v>
      </c>
      <c r="AX2061" s="294">
        <v>0.98119999999999996</v>
      </c>
      <c r="AY2061" s="294">
        <v>20800</v>
      </c>
      <c r="AZ2061" s="294" t="e">
        <f>AY2061-#REF!</f>
        <v>#REF!</v>
      </c>
      <c r="BA2061" s="294">
        <v>1.0516000000000001</v>
      </c>
      <c r="BB2061" s="294">
        <v>36</v>
      </c>
      <c r="BC2061" s="294">
        <v>311.11200000000002</v>
      </c>
      <c r="BD2061" s="294">
        <v>0.97150000000000003</v>
      </c>
      <c r="BE2061" s="294">
        <v>13600</v>
      </c>
      <c r="BG2061" s="294">
        <v>0.52270000000000005</v>
      </c>
      <c r="BH2061" s="294">
        <v>32</v>
      </c>
      <c r="BI2061" s="294">
        <v>311.11200000000002</v>
      </c>
      <c r="BJ2061" s="294">
        <v>1</v>
      </c>
      <c r="BK2061" s="294">
        <v>15600</v>
      </c>
      <c r="BL2061" s="294" t="e">
        <f>BK2061-#REF!</f>
        <v>#REF!</v>
      </c>
      <c r="BM2061" s="294">
        <v>0.6552</v>
      </c>
      <c r="BN2061" s="294">
        <v>36</v>
      </c>
      <c r="BO2061" s="294">
        <v>311.11200000000002</v>
      </c>
      <c r="BP2061" s="294">
        <v>0.95660000000000001</v>
      </c>
      <c r="BQ2061" s="294">
        <v>17600</v>
      </c>
      <c r="BR2061" s="294" t="e">
        <f>BQ2061-#REF!</f>
        <v>#REF!</v>
      </c>
      <c r="BS2061" s="294">
        <v>0.76060000000000005</v>
      </c>
      <c r="BT2061" s="294">
        <v>123.2</v>
      </c>
      <c r="BU2061" s="294">
        <v>311.11200000000002</v>
      </c>
      <c r="BV2061" s="294">
        <v>0.99080000000000001</v>
      </c>
      <c r="BW2061" s="294">
        <v>18520</v>
      </c>
      <c r="BY2061" s="294">
        <v>0.1</v>
      </c>
    </row>
    <row r="2062" spans="1:77">
      <c r="A2062" s="301">
        <v>2096</v>
      </c>
      <c r="B2062" s="302" t="s">
        <v>4027</v>
      </c>
      <c r="C2062" s="301" t="s">
        <v>6006</v>
      </c>
      <c r="D2062" s="302" t="s">
        <v>4139</v>
      </c>
      <c r="E2062" s="303">
        <v>155.56</v>
      </c>
      <c r="F2062" s="294">
        <v>0</v>
      </c>
      <c r="G2062" s="294">
        <v>0</v>
      </c>
      <c r="H2062" s="294" t="e">
        <v>#DIV/0!</v>
      </c>
      <c r="I2062" s="294">
        <v>0</v>
      </c>
      <c r="K2062" s="294">
        <v>0</v>
      </c>
      <c r="L2062" s="294">
        <v>0</v>
      </c>
      <c r="M2062" s="294">
        <v>0</v>
      </c>
      <c r="N2062" s="294" t="e">
        <v>#DIV/0!</v>
      </c>
      <c r="O2062" s="294">
        <v>0</v>
      </c>
      <c r="Q2062" s="294">
        <v>0</v>
      </c>
      <c r="R2062" s="294">
        <v>0</v>
      </c>
      <c r="S2062" s="294">
        <v>0</v>
      </c>
      <c r="T2062" s="294" t="e">
        <v>#DIV/0!</v>
      </c>
      <c r="U2062" s="294">
        <v>0</v>
      </c>
      <c r="W2062" s="294">
        <v>0</v>
      </c>
      <c r="X2062" s="294">
        <v>62</v>
      </c>
      <c r="Y2062" s="294">
        <v>124.44799999999999</v>
      </c>
      <c r="Z2062" s="294">
        <v>0.81709999999999994</v>
      </c>
      <c r="AA2062" s="294">
        <v>4920</v>
      </c>
      <c r="AC2062" s="294">
        <v>0.1094</v>
      </c>
      <c r="AD2062" s="294">
        <v>0</v>
      </c>
      <c r="AE2062" s="294">
        <v>0</v>
      </c>
      <c r="AF2062" s="294" t="e">
        <v>#DIV/0!</v>
      </c>
      <c r="AG2062" s="294">
        <v>0</v>
      </c>
      <c r="AI2062" s="294">
        <v>0</v>
      </c>
      <c r="AJ2062" s="294">
        <v>72</v>
      </c>
      <c r="AK2062" s="294">
        <v>124.44799999999999</v>
      </c>
      <c r="AL2062" s="294">
        <v>0.86880000000000002</v>
      </c>
      <c r="AM2062" s="294">
        <v>6340</v>
      </c>
      <c r="AO2062" s="294">
        <v>0.14080000000000001</v>
      </c>
      <c r="AP2062" s="294">
        <v>6</v>
      </c>
      <c r="AQ2062" s="294">
        <v>124.44799999999999</v>
      </c>
      <c r="AR2062" s="294">
        <v>0.80330000000000001</v>
      </c>
      <c r="AS2062" s="294">
        <v>5960</v>
      </c>
      <c r="AT2062" s="294" t="e">
        <f>AS2062-#REF!</f>
        <v>#REF!</v>
      </c>
      <c r="AU2062" s="294">
        <v>1.6621999999999999</v>
      </c>
      <c r="AV2062" s="294">
        <v>64</v>
      </c>
      <c r="AW2062" s="294">
        <v>124.44799999999999</v>
      </c>
      <c r="AX2062" s="294">
        <v>0.79249999999999998</v>
      </c>
      <c r="AY2062" s="294">
        <v>2520</v>
      </c>
      <c r="BA2062" s="294">
        <v>6.9000000000000006E-2</v>
      </c>
      <c r="BB2062" s="294">
        <v>66</v>
      </c>
      <c r="BC2062" s="294">
        <v>124.44799999999999</v>
      </c>
      <c r="BD2062" s="294">
        <v>0.92369999999999997</v>
      </c>
      <c r="BE2062" s="294">
        <v>2660</v>
      </c>
      <c r="BG2062" s="294">
        <v>5.8700000000000002E-2</v>
      </c>
      <c r="BH2062" s="294">
        <v>74</v>
      </c>
      <c r="BI2062" s="294">
        <v>124.44799999999999</v>
      </c>
      <c r="BJ2062" s="294">
        <v>0.6835</v>
      </c>
      <c r="BK2062" s="294">
        <v>4880</v>
      </c>
      <c r="BM2062" s="294">
        <v>0.12970000000000001</v>
      </c>
      <c r="BN2062" s="294">
        <v>50</v>
      </c>
      <c r="BO2062" s="294">
        <v>124.44799999999999</v>
      </c>
      <c r="BP2062" s="294">
        <v>0.69169999999999998</v>
      </c>
      <c r="BQ2062" s="294">
        <v>1180</v>
      </c>
      <c r="BS2062" s="294">
        <v>5.0799999999999998E-2</v>
      </c>
      <c r="BT2062" s="294">
        <v>8</v>
      </c>
      <c r="BU2062" s="294">
        <v>124.44799999999999</v>
      </c>
      <c r="BV2062" s="294">
        <v>0.72440000000000004</v>
      </c>
      <c r="BW2062" s="294">
        <v>1640</v>
      </c>
      <c r="BY2062" s="294">
        <v>0.38040000000000002</v>
      </c>
    </row>
    <row r="2063" spans="1:77">
      <c r="A2063" s="301">
        <v>2097</v>
      </c>
      <c r="B2063" s="302" t="s">
        <v>4027</v>
      </c>
      <c r="C2063" s="301" t="s">
        <v>6007</v>
      </c>
      <c r="D2063" s="302" t="s">
        <v>4051</v>
      </c>
      <c r="E2063" s="303">
        <v>116.67</v>
      </c>
      <c r="F2063" s="294">
        <v>82</v>
      </c>
      <c r="G2063" s="294">
        <v>93.335999999999999</v>
      </c>
      <c r="H2063" s="294">
        <v>0.99529999999999996</v>
      </c>
      <c r="I2063" s="294">
        <v>25080</v>
      </c>
      <c r="K2063" s="294">
        <v>0.42680000000000001</v>
      </c>
      <c r="L2063" s="294">
        <v>82</v>
      </c>
      <c r="M2063" s="294">
        <v>93.335999999999999</v>
      </c>
      <c r="N2063" s="294">
        <v>0.99619999999999997</v>
      </c>
      <c r="O2063" s="294">
        <v>26180</v>
      </c>
      <c r="Q2063" s="294">
        <v>0.43080000000000002</v>
      </c>
      <c r="R2063" s="294">
        <v>82</v>
      </c>
      <c r="S2063" s="294">
        <v>93.335999999999999</v>
      </c>
      <c r="T2063" s="294">
        <v>0.99560000000000004</v>
      </c>
      <c r="U2063" s="294">
        <v>30980</v>
      </c>
      <c r="W2063" s="294">
        <v>0.52710000000000001</v>
      </c>
      <c r="X2063" s="294">
        <v>74</v>
      </c>
      <c r="Y2063" s="294">
        <v>93.335999999999999</v>
      </c>
      <c r="Z2063" s="294">
        <v>0.99529999999999996</v>
      </c>
      <c r="AA2063" s="294">
        <v>24940</v>
      </c>
      <c r="AC2063" s="294">
        <v>0.45519999999999999</v>
      </c>
      <c r="AD2063" s="294">
        <v>72</v>
      </c>
      <c r="AE2063" s="294">
        <v>93.335999999999999</v>
      </c>
      <c r="AF2063" s="294">
        <v>0.98170000000000002</v>
      </c>
      <c r="AG2063" s="294">
        <v>28820</v>
      </c>
      <c r="AI2063" s="294">
        <v>0.54810000000000003</v>
      </c>
      <c r="AJ2063" s="294">
        <v>78</v>
      </c>
      <c r="AK2063" s="294">
        <v>93.335999999999999</v>
      </c>
      <c r="AL2063" s="294">
        <v>0.99509999999999998</v>
      </c>
      <c r="AM2063" s="294">
        <v>28320</v>
      </c>
      <c r="AO2063" s="294">
        <v>0.50680000000000003</v>
      </c>
      <c r="AP2063" s="294">
        <v>6</v>
      </c>
      <c r="AQ2063" s="294">
        <v>93.335999999999999</v>
      </c>
      <c r="AR2063" s="294">
        <v>0.97219999999999995</v>
      </c>
      <c r="AS2063" s="294">
        <v>25860</v>
      </c>
      <c r="AT2063" s="294" t="e">
        <f>AS2063-#REF!</f>
        <v>#REF!</v>
      </c>
      <c r="AU2063" s="294">
        <v>5.9588000000000001</v>
      </c>
      <c r="AV2063" s="294">
        <v>50</v>
      </c>
      <c r="AW2063" s="294">
        <v>93.335999999999999</v>
      </c>
      <c r="AX2063" s="294">
        <v>0.92799999999999994</v>
      </c>
      <c r="AY2063" s="294">
        <v>20600</v>
      </c>
      <c r="AZ2063" s="294" t="e">
        <f>AY2063-#REF!</f>
        <v>#REF!</v>
      </c>
      <c r="BA2063" s="294">
        <v>0.61670000000000003</v>
      </c>
      <c r="BB2063" s="294">
        <v>52</v>
      </c>
      <c r="BC2063" s="294">
        <v>93.335999999999999</v>
      </c>
      <c r="BD2063" s="294">
        <v>0.95409999999999995</v>
      </c>
      <c r="BE2063" s="294">
        <v>18700</v>
      </c>
      <c r="BG2063" s="294">
        <v>0.50660000000000005</v>
      </c>
      <c r="BH2063" s="294">
        <v>48</v>
      </c>
      <c r="BI2063" s="294">
        <v>93.335999999999999</v>
      </c>
      <c r="BJ2063" s="294">
        <v>0.96460000000000001</v>
      </c>
      <c r="BK2063" s="294">
        <v>19446</v>
      </c>
      <c r="BM2063" s="294">
        <v>0.5645</v>
      </c>
      <c r="BN2063" s="294">
        <v>48</v>
      </c>
      <c r="BO2063" s="294">
        <v>93.335999999999999</v>
      </c>
      <c r="BP2063" s="294">
        <v>0.86499999999999999</v>
      </c>
      <c r="BQ2063" s="294">
        <v>23734</v>
      </c>
      <c r="BR2063" s="294" t="e">
        <f>BQ2063-#REF!</f>
        <v>#REF!</v>
      </c>
      <c r="BS2063" s="294">
        <v>0.85070000000000001</v>
      </c>
      <c r="BT2063" s="294">
        <v>54</v>
      </c>
      <c r="BU2063" s="294">
        <v>93.335999999999999</v>
      </c>
      <c r="BV2063" s="294">
        <v>0.84099999999999997</v>
      </c>
      <c r="BW2063" s="294">
        <v>17660</v>
      </c>
      <c r="BY2063" s="294">
        <v>0.52270000000000005</v>
      </c>
    </row>
    <row r="2064" spans="1:77">
      <c r="A2064" s="301">
        <v>2098</v>
      </c>
      <c r="B2064" s="302" t="s">
        <v>4027</v>
      </c>
      <c r="C2064" s="301" t="s">
        <v>6008</v>
      </c>
      <c r="D2064" s="302" t="s">
        <v>4051</v>
      </c>
      <c r="E2064" s="303">
        <v>444.44</v>
      </c>
      <c r="F2064" s="294">
        <v>0</v>
      </c>
      <c r="G2064" s="294">
        <v>0</v>
      </c>
      <c r="H2064" s="294" t="e">
        <v>#DIV/0!</v>
      </c>
      <c r="I2064" s="294">
        <v>0</v>
      </c>
      <c r="K2064" s="294">
        <v>0</v>
      </c>
      <c r="L2064" s="294">
        <v>0</v>
      </c>
      <c r="M2064" s="294">
        <v>0</v>
      </c>
      <c r="N2064" s="294" t="e">
        <v>#DIV/0!</v>
      </c>
      <c r="O2064" s="294">
        <v>0</v>
      </c>
      <c r="Q2064" s="294">
        <v>0</v>
      </c>
      <c r="R2064" s="294">
        <v>0</v>
      </c>
      <c r="S2064" s="294">
        <v>0</v>
      </c>
      <c r="T2064" s="294" t="e">
        <v>#DIV/0!</v>
      </c>
      <c r="U2064" s="294">
        <v>0</v>
      </c>
      <c r="W2064" s="294">
        <v>0</v>
      </c>
      <c r="X2064" s="294">
        <v>0</v>
      </c>
      <c r="Y2064" s="294">
        <v>0</v>
      </c>
      <c r="Z2064" s="294" t="e">
        <v>#DIV/0!</v>
      </c>
      <c r="AA2064" s="294">
        <v>0</v>
      </c>
      <c r="AC2064" s="294">
        <v>0</v>
      </c>
      <c r="AD2064" s="294">
        <v>30</v>
      </c>
      <c r="AE2064" s="294">
        <v>355.55200000000002</v>
      </c>
      <c r="AF2064" s="294">
        <v>0.83829999999999993</v>
      </c>
      <c r="AG2064" s="294">
        <v>3420</v>
      </c>
      <c r="AI2064" s="294">
        <v>0.2833</v>
      </c>
      <c r="AJ2064" s="294">
        <v>90</v>
      </c>
      <c r="AK2064" s="294">
        <v>420</v>
      </c>
      <c r="AL2064" s="294">
        <v>0.96809999999999996</v>
      </c>
      <c r="AM2064" s="294">
        <v>16380</v>
      </c>
      <c r="AO2064" s="294">
        <v>0.2611</v>
      </c>
      <c r="AP2064" s="294">
        <v>132</v>
      </c>
      <c r="AQ2064" s="294">
        <v>355.55200000000002</v>
      </c>
      <c r="AR2064" s="294">
        <v>0.93940000000000001</v>
      </c>
      <c r="AS2064" s="294">
        <v>18600</v>
      </c>
      <c r="AU2064" s="294">
        <v>0.2016</v>
      </c>
      <c r="AV2064" s="294">
        <v>90</v>
      </c>
      <c r="AW2064" s="294">
        <v>355.55200000000002</v>
      </c>
      <c r="AX2064" s="294">
        <v>1</v>
      </c>
      <c r="AY2064" s="294">
        <v>31200</v>
      </c>
      <c r="BA2064" s="294">
        <v>0.48149999999999998</v>
      </c>
      <c r="BB2064" s="294">
        <v>78</v>
      </c>
      <c r="BC2064" s="294">
        <v>355.55200000000002</v>
      </c>
      <c r="BD2064" s="294">
        <v>1</v>
      </c>
      <c r="BE2064" s="294">
        <v>20400</v>
      </c>
      <c r="BG2064" s="294">
        <v>0.35149999999999998</v>
      </c>
      <c r="BH2064" s="294">
        <v>96</v>
      </c>
      <c r="BI2064" s="294">
        <v>355.55200000000002</v>
      </c>
      <c r="BJ2064" s="294">
        <v>0.9778</v>
      </c>
      <c r="BK2064" s="294">
        <v>26400</v>
      </c>
      <c r="BM2064" s="294">
        <v>0.378</v>
      </c>
      <c r="BN2064" s="294">
        <v>84</v>
      </c>
      <c r="BO2064" s="294">
        <v>355.55200000000002</v>
      </c>
      <c r="BP2064" s="294">
        <v>0.95660000000000001</v>
      </c>
      <c r="BQ2064" s="294">
        <v>26400</v>
      </c>
      <c r="BS2064" s="294">
        <v>0.4889</v>
      </c>
      <c r="BT2064" s="294">
        <v>18</v>
      </c>
      <c r="BU2064" s="294">
        <v>355.55200000000002</v>
      </c>
      <c r="BV2064" s="294">
        <v>0.97140000000000004</v>
      </c>
      <c r="BW2064" s="294">
        <v>33396</v>
      </c>
      <c r="BX2064" s="294" t="e">
        <f>BW2064-#REF!</f>
        <v>#REF!</v>
      </c>
      <c r="BY2064" s="294">
        <v>2.5672000000000001</v>
      </c>
    </row>
    <row r="2065" spans="1:77">
      <c r="A2065" s="301">
        <v>2099</v>
      </c>
      <c r="B2065" s="302" t="s">
        <v>4027</v>
      </c>
      <c r="C2065" s="301" t="s">
        <v>6009</v>
      </c>
      <c r="D2065" s="302" t="s">
        <v>4139</v>
      </c>
      <c r="E2065" s="303">
        <v>444.44</v>
      </c>
      <c r="F2065" s="294">
        <v>0</v>
      </c>
      <c r="G2065" s="294">
        <v>0</v>
      </c>
      <c r="H2065" s="294" t="e">
        <v>#DIV/0!</v>
      </c>
      <c r="I2065" s="294">
        <v>0</v>
      </c>
      <c r="K2065" s="294">
        <v>0</v>
      </c>
      <c r="L2065" s="294">
        <v>6</v>
      </c>
      <c r="M2065" s="294">
        <v>355.55200000000002</v>
      </c>
      <c r="N2065" s="294">
        <v>0.84119999999999995</v>
      </c>
      <c r="O2065" s="294">
        <v>5400</v>
      </c>
      <c r="Q2065" s="294">
        <v>1.4861</v>
      </c>
      <c r="R2065" s="294">
        <v>84</v>
      </c>
      <c r="S2065" s="294">
        <v>355.55200000000002</v>
      </c>
      <c r="T2065" s="294">
        <v>0.81430000000000002</v>
      </c>
      <c r="U2065" s="294">
        <v>4920</v>
      </c>
      <c r="W2065" s="294">
        <v>9.9900000000000003E-2</v>
      </c>
      <c r="X2065" s="294">
        <v>84</v>
      </c>
      <c r="Y2065" s="294">
        <v>355.55200000000002</v>
      </c>
      <c r="Z2065" s="294">
        <v>0.78749999999999998</v>
      </c>
      <c r="AA2065" s="294">
        <v>3780</v>
      </c>
      <c r="AC2065" s="294">
        <v>7.6799999999999993E-2</v>
      </c>
      <c r="AD2065" s="294">
        <v>126</v>
      </c>
      <c r="AE2065" s="294">
        <v>355.55200000000002</v>
      </c>
      <c r="AF2065" s="294">
        <v>0.80820000000000003</v>
      </c>
      <c r="AG2065" s="294">
        <v>2730</v>
      </c>
      <c r="AI2065" s="294">
        <v>3.5999999999999997E-2</v>
      </c>
      <c r="AJ2065" s="294">
        <v>12</v>
      </c>
      <c r="AK2065" s="294">
        <v>355.55200000000002</v>
      </c>
      <c r="AL2065" s="294">
        <v>0.86370000000000002</v>
      </c>
      <c r="AM2065" s="294">
        <v>3990</v>
      </c>
      <c r="AO2065" s="294">
        <v>0.53469999999999995</v>
      </c>
      <c r="AP2065" s="294">
        <v>180</v>
      </c>
      <c r="AQ2065" s="294">
        <v>355.55200000000002</v>
      </c>
      <c r="AR2065" s="294">
        <v>0.89219999999999999</v>
      </c>
      <c r="AS2065" s="294">
        <v>13446</v>
      </c>
      <c r="AU2065" s="294">
        <v>0.1125</v>
      </c>
      <c r="AV2065" s="294">
        <v>120</v>
      </c>
      <c r="AW2065" s="294">
        <v>355.55200000000002</v>
      </c>
      <c r="AX2065" s="294">
        <v>0.88529999999999998</v>
      </c>
      <c r="AY2065" s="294">
        <v>31434</v>
      </c>
      <c r="BA2065" s="294">
        <v>0.41099999999999998</v>
      </c>
      <c r="BB2065" s="294">
        <v>114</v>
      </c>
      <c r="BC2065" s="294">
        <v>355.55200000000002</v>
      </c>
      <c r="BD2065" s="294">
        <v>0.87809999999999999</v>
      </c>
      <c r="BE2065" s="294">
        <v>6480</v>
      </c>
      <c r="BG2065" s="294">
        <v>8.6999999999999994E-2</v>
      </c>
      <c r="BH2065" s="294">
        <v>114</v>
      </c>
      <c r="BI2065" s="294">
        <v>355.55200000000002</v>
      </c>
      <c r="BJ2065" s="294">
        <v>0.89359999999999995</v>
      </c>
      <c r="BK2065" s="294">
        <v>10026</v>
      </c>
      <c r="BM2065" s="294">
        <v>0.1323</v>
      </c>
      <c r="BN2065" s="294">
        <v>108</v>
      </c>
      <c r="BO2065" s="294">
        <v>355.55200000000002</v>
      </c>
      <c r="BP2065" s="294">
        <v>0.98609999999999998</v>
      </c>
      <c r="BQ2065" s="294">
        <v>4674</v>
      </c>
      <c r="BS2065" s="294">
        <v>6.5299999999999997E-2</v>
      </c>
      <c r="BT2065" s="294">
        <v>84</v>
      </c>
      <c r="BU2065" s="294">
        <v>355.55200000000002</v>
      </c>
      <c r="BV2065" s="294">
        <v>0.9758</v>
      </c>
      <c r="BW2065" s="294">
        <v>4116</v>
      </c>
      <c r="BY2065" s="294">
        <v>6.7500000000000004E-2</v>
      </c>
    </row>
    <row r="2066" spans="1:77">
      <c r="A2066" s="301">
        <v>2100</v>
      </c>
      <c r="B2066" s="302" t="s">
        <v>4027</v>
      </c>
      <c r="C2066" s="301" t="s">
        <v>6010</v>
      </c>
      <c r="D2066" s="302" t="s">
        <v>4139</v>
      </c>
      <c r="E2066" s="303">
        <v>300</v>
      </c>
      <c r="F2066" s="294">
        <v>0</v>
      </c>
      <c r="G2066" s="294">
        <v>0</v>
      </c>
      <c r="H2066" s="294" t="e">
        <v>#DIV/0!</v>
      </c>
      <c r="I2066" s="294">
        <v>0</v>
      </c>
      <c r="K2066" s="294">
        <v>0</v>
      </c>
      <c r="L2066" s="294">
        <v>2.66</v>
      </c>
      <c r="M2066" s="294">
        <v>0</v>
      </c>
      <c r="N2066" s="294">
        <v>0.99229999999999996</v>
      </c>
      <c r="O2066" s="294">
        <v>255</v>
      </c>
      <c r="Q2066" s="294">
        <v>0</v>
      </c>
      <c r="R2066" s="294">
        <v>3.6</v>
      </c>
      <c r="S2066" s="294">
        <v>0</v>
      </c>
      <c r="T2066" s="294">
        <v>0.98699999999999999</v>
      </c>
      <c r="U2066" s="294">
        <v>531</v>
      </c>
      <c r="W2066" s="294">
        <v>0</v>
      </c>
      <c r="X2066" s="294">
        <v>4.2300000000000004</v>
      </c>
      <c r="Y2066" s="294">
        <v>0</v>
      </c>
      <c r="Z2066" s="294">
        <v>0.98309999999999997</v>
      </c>
      <c r="AA2066" s="294">
        <v>523</v>
      </c>
      <c r="AC2066" s="294">
        <v>0</v>
      </c>
      <c r="AD2066" s="294">
        <v>3.53</v>
      </c>
      <c r="AE2066" s="294">
        <v>0</v>
      </c>
      <c r="AF2066" s="294">
        <v>0.96750000000000003</v>
      </c>
      <c r="AG2066" s="294">
        <v>565</v>
      </c>
      <c r="AI2066" s="294">
        <v>0</v>
      </c>
      <c r="AJ2066" s="294">
        <v>3.58</v>
      </c>
      <c r="AK2066" s="294">
        <v>0</v>
      </c>
      <c r="AL2066" s="294">
        <v>0.97539999999999993</v>
      </c>
      <c r="AM2066" s="294">
        <v>832</v>
      </c>
      <c r="AO2066" s="294">
        <v>0</v>
      </c>
      <c r="AP2066" s="294">
        <v>3.59</v>
      </c>
      <c r="AQ2066" s="294">
        <v>0</v>
      </c>
      <c r="AR2066" s="294">
        <v>0.99680000000000002</v>
      </c>
      <c r="AS2066" s="294">
        <v>924</v>
      </c>
      <c r="AU2066" s="294">
        <v>0</v>
      </c>
      <c r="AV2066" s="294">
        <v>6.04</v>
      </c>
      <c r="AW2066" s="294">
        <v>0</v>
      </c>
      <c r="AX2066" s="294">
        <v>0.88739999999999997</v>
      </c>
      <c r="AY2066" s="294">
        <v>575</v>
      </c>
      <c r="BA2066" s="294">
        <v>0</v>
      </c>
      <c r="BB2066" s="294">
        <v>116.64</v>
      </c>
      <c r="BC2066" s="294">
        <v>240</v>
      </c>
      <c r="BD2066" s="294">
        <v>0.77110000000000001</v>
      </c>
      <c r="BE2066" s="294">
        <v>5308</v>
      </c>
      <c r="BG2066" s="294">
        <v>8.2000000000000003E-2</v>
      </c>
      <c r="BH2066" s="294">
        <v>210.56</v>
      </c>
      <c r="BI2066" s="294">
        <v>240</v>
      </c>
      <c r="BJ2066" s="294">
        <v>0.85099999999999998</v>
      </c>
      <c r="BK2066" s="294">
        <v>24320</v>
      </c>
      <c r="BM2066" s="294">
        <v>0.18240000000000001</v>
      </c>
      <c r="BN2066" s="294">
        <v>218.56</v>
      </c>
      <c r="BO2066" s="294">
        <v>240</v>
      </c>
      <c r="BP2066" s="294">
        <v>0.86260000000000003</v>
      </c>
      <c r="BQ2066" s="294">
        <v>42976</v>
      </c>
      <c r="BS2066" s="294">
        <v>0.3392</v>
      </c>
      <c r="BT2066" s="294">
        <v>213.6</v>
      </c>
      <c r="BU2066" s="294">
        <v>240</v>
      </c>
      <c r="BV2066" s="294">
        <v>0.80820000000000003</v>
      </c>
      <c r="BW2066" s="294">
        <v>9608</v>
      </c>
      <c r="BY2066" s="294">
        <v>1.8700000000000001E-2</v>
      </c>
    </row>
    <row r="2067" spans="1:77">
      <c r="A2067" s="301">
        <v>2101</v>
      </c>
      <c r="B2067" s="302" t="s">
        <v>4027</v>
      </c>
      <c r="C2067" s="301" t="s">
        <v>6011</v>
      </c>
      <c r="D2067" s="302" t="s">
        <v>4139</v>
      </c>
      <c r="E2067" s="303">
        <v>320</v>
      </c>
      <c r="F2067" s="294">
        <v>0</v>
      </c>
      <c r="G2067" s="294">
        <v>0</v>
      </c>
      <c r="H2067" s="294" t="e">
        <v>#DIV/0!</v>
      </c>
      <c r="I2067" s="294">
        <v>0</v>
      </c>
      <c r="K2067" s="294">
        <v>0</v>
      </c>
      <c r="L2067" s="294">
        <v>0</v>
      </c>
      <c r="M2067" s="294">
        <v>0</v>
      </c>
      <c r="N2067" s="294" t="e">
        <v>#DIV/0!</v>
      </c>
      <c r="O2067" s="294">
        <v>0</v>
      </c>
      <c r="Q2067" s="294">
        <v>0</v>
      </c>
      <c r="R2067" s="294">
        <v>0</v>
      </c>
      <c r="S2067" s="294">
        <v>0</v>
      </c>
      <c r="T2067" s="294" t="e">
        <v>#DIV/0!</v>
      </c>
      <c r="U2067" s="294">
        <v>0</v>
      </c>
      <c r="W2067" s="294">
        <v>0</v>
      </c>
      <c r="X2067" s="294">
        <v>0</v>
      </c>
      <c r="Y2067" s="294">
        <v>0</v>
      </c>
      <c r="Z2067" s="294" t="e">
        <v>#DIV/0!</v>
      </c>
      <c r="AA2067" s="294">
        <v>0</v>
      </c>
      <c r="AC2067" s="294">
        <v>0</v>
      </c>
      <c r="AD2067" s="294">
        <v>0</v>
      </c>
      <c r="AE2067" s="294">
        <v>0</v>
      </c>
      <c r="AF2067" s="294" t="e">
        <v>#DIV/0!</v>
      </c>
      <c r="AG2067" s="294">
        <v>0</v>
      </c>
      <c r="AI2067" s="294">
        <v>0</v>
      </c>
      <c r="AJ2067" s="294">
        <v>0</v>
      </c>
      <c r="AK2067" s="294">
        <v>0</v>
      </c>
      <c r="AL2067" s="294" t="e">
        <v>#DIV/0!</v>
      </c>
      <c r="AM2067" s="294">
        <v>0</v>
      </c>
      <c r="AO2067" s="294">
        <v>0</v>
      </c>
      <c r="AP2067" s="294">
        <v>0</v>
      </c>
      <c r="AQ2067" s="294">
        <v>0</v>
      </c>
      <c r="AR2067" s="294" t="e">
        <v>#DIV/0!</v>
      </c>
      <c r="AS2067" s="294">
        <v>0</v>
      </c>
      <c r="AU2067" s="294">
        <v>0</v>
      </c>
      <c r="AV2067" s="294">
        <v>0</v>
      </c>
      <c r="AW2067" s="294">
        <v>0</v>
      </c>
      <c r="AX2067" s="294" t="e">
        <v>#DIV/0!</v>
      </c>
      <c r="AY2067" s="294">
        <v>0</v>
      </c>
      <c r="BA2067" s="294">
        <v>0</v>
      </c>
      <c r="BB2067" s="294">
        <v>100.32</v>
      </c>
      <c r="BC2067" s="294">
        <v>256</v>
      </c>
      <c r="BD2067" s="294">
        <v>0.44059999999999999</v>
      </c>
      <c r="BE2067" s="294">
        <v>608</v>
      </c>
      <c r="BG2067" s="294">
        <v>4.41E-2</v>
      </c>
      <c r="BH2067" s="294">
        <v>205.6</v>
      </c>
      <c r="BI2067" s="294">
        <v>256</v>
      </c>
      <c r="BJ2067" s="294">
        <v>0.99109999999999998</v>
      </c>
      <c r="BK2067" s="294">
        <v>59908</v>
      </c>
      <c r="BM2067" s="294">
        <v>0.3952</v>
      </c>
      <c r="BN2067" s="294">
        <v>201.76</v>
      </c>
      <c r="BO2067" s="294">
        <v>256</v>
      </c>
      <c r="BP2067" s="294">
        <v>0.99780000000000002</v>
      </c>
      <c r="BQ2067" s="294">
        <v>79016</v>
      </c>
      <c r="BS2067" s="294">
        <v>0.58409999999999995</v>
      </c>
      <c r="BT2067" s="294">
        <v>244.48</v>
      </c>
      <c r="BU2067" s="294">
        <v>256</v>
      </c>
      <c r="BV2067" s="294">
        <v>0.9919</v>
      </c>
      <c r="BW2067" s="294">
        <v>98032</v>
      </c>
      <c r="BY2067" s="294">
        <v>0.1358</v>
      </c>
    </row>
    <row r="2068" spans="1:77">
      <c r="A2068" s="301">
        <v>2102</v>
      </c>
      <c r="B2068" s="302" t="s">
        <v>4027</v>
      </c>
      <c r="C2068" s="301" t="s">
        <v>6012</v>
      </c>
      <c r="D2068" s="302" t="s">
        <v>4063</v>
      </c>
      <c r="E2068" s="303">
        <v>666.67</v>
      </c>
      <c r="F2068" s="294">
        <v>0</v>
      </c>
      <c r="G2068" s="294">
        <v>0</v>
      </c>
      <c r="H2068" s="294" t="e">
        <v>#DIV/0!</v>
      </c>
      <c r="I2068" s="294">
        <v>0</v>
      </c>
      <c r="K2068" s="294" t="s">
        <v>3983</v>
      </c>
      <c r="L2068" s="294">
        <v>3.11</v>
      </c>
      <c r="M2068" s="294">
        <v>0</v>
      </c>
      <c r="N2068" s="294">
        <v>0.95599999999999996</v>
      </c>
      <c r="O2068" s="294">
        <v>543</v>
      </c>
      <c r="Q2068" s="294" t="s">
        <v>3983</v>
      </c>
      <c r="R2068" s="294">
        <v>0</v>
      </c>
      <c r="S2068" s="294">
        <v>0</v>
      </c>
      <c r="T2068" s="294" t="e">
        <v>#DIV/0!</v>
      </c>
      <c r="U2068" s="294">
        <v>0</v>
      </c>
      <c r="W2068" s="294" t="s">
        <v>3983</v>
      </c>
      <c r="X2068" s="294">
        <v>7.51</v>
      </c>
      <c r="Y2068" s="294">
        <v>0</v>
      </c>
      <c r="Z2068" s="294">
        <v>0.96750000000000003</v>
      </c>
      <c r="AA2068" s="294">
        <v>535</v>
      </c>
      <c r="AC2068" s="294" t="s">
        <v>3983</v>
      </c>
      <c r="AD2068" s="294">
        <v>8.81</v>
      </c>
      <c r="AE2068" s="294">
        <v>0</v>
      </c>
      <c r="AF2068" s="294">
        <v>0.94520000000000004</v>
      </c>
      <c r="AG2068" s="294">
        <v>586</v>
      </c>
      <c r="AI2068" s="294" t="s">
        <v>3983</v>
      </c>
      <c r="AJ2068" s="294">
        <v>8.1300000000000008</v>
      </c>
      <c r="AK2068" s="294">
        <v>0</v>
      </c>
      <c r="AL2068" s="294">
        <v>0.98849999999999993</v>
      </c>
      <c r="AM2068" s="294">
        <v>859</v>
      </c>
      <c r="AO2068" s="294" t="s">
        <v>3983</v>
      </c>
      <c r="AP2068" s="294">
        <v>15.19</v>
      </c>
      <c r="AQ2068" s="294">
        <v>0</v>
      </c>
      <c r="AR2068" s="294">
        <v>0.97340000000000004</v>
      </c>
      <c r="AS2068" s="294">
        <v>2777</v>
      </c>
      <c r="AU2068" s="294" t="s">
        <v>3983</v>
      </c>
      <c r="AV2068" s="294">
        <v>0</v>
      </c>
      <c r="AW2068" s="294">
        <v>0</v>
      </c>
      <c r="AX2068" s="294">
        <v>0.999</v>
      </c>
      <c r="AY2068" s="294">
        <v>1839</v>
      </c>
      <c r="BA2068" s="294" t="s">
        <v>3983</v>
      </c>
      <c r="BB2068" s="294">
        <v>10.51</v>
      </c>
      <c r="BC2068" s="294">
        <v>0</v>
      </c>
      <c r="BD2068" s="294">
        <v>0.99780000000000002</v>
      </c>
      <c r="BE2068" s="294">
        <v>1768</v>
      </c>
      <c r="BG2068" s="294" t="s">
        <v>3983</v>
      </c>
      <c r="BH2068" s="294">
        <v>6.33</v>
      </c>
      <c r="BI2068" s="294">
        <v>0</v>
      </c>
      <c r="BJ2068" s="294">
        <v>0.99749999999999994</v>
      </c>
      <c r="BK2068" s="294">
        <v>1591</v>
      </c>
      <c r="BM2068" s="294" t="s">
        <v>3983</v>
      </c>
      <c r="BN2068" s="294">
        <v>6.39</v>
      </c>
      <c r="BO2068" s="294">
        <v>0</v>
      </c>
      <c r="BP2068" s="294">
        <v>0.99760000000000004</v>
      </c>
      <c r="BQ2068" s="294">
        <v>1623</v>
      </c>
      <c r="BS2068" s="294" t="s">
        <v>3983</v>
      </c>
      <c r="BT2068" s="294">
        <v>12.48</v>
      </c>
      <c r="BU2068" s="294">
        <v>0</v>
      </c>
      <c r="BV2068" s="294">
        <v>0.97740000000000005</v>
      </c>
      <c r="BW2068" s="294">
        <v>2852</v>
      </c>
      <c r="BY2068" s="294" t="s">
        <v>3983</v>
      </c>
    </row>
    <row r="2069" spans="1:77">
      <c r="A2069" s="301">
        <v>2103</v>
      </c>
      <c r="B2069" s="302" t="s">
        <v>4027</v>
      </c>
      <c r="C2069" s="301" t="s">
        <v>6013</v>
      </c>
      <c r="D2069" s="302" t="s">
        <v>4139</v>
      </c>
      <c r="E2069" s="303">
        <v>111.11</v>
      </c>
      <c r="F2069" s="294">
        <v>0</v>
      </c>
      <c r="G2069" s="294">
        <v>0</v>
      </c>
      <c r="H2069" s="294" t="e">
        <v>#DIV/0!</v>
      </c>
      <c r="I2069" s="294">
        <v>0</v>
      </c>
      <c r="K2069" s="294">
        <v>0</v>
      </c>
      <c r="L2069" s="294">
        <v>0</v>
      </c>
      <c r="M2069" s="294">
        <v>0</v>
      </c>
      <c r="N2069" s="294" t="e">
        <v>#DIV/0!</v>
      </c>
      <c r="O2069" s="294">
        <v>0</v>
      </c>
      <c r="Q2069" s="294">
        <v>0</v>
      </c>
      <c r="R2069" s="294">
        <v>0</v>
      </c>
      <c r="S2069" s="294">
        <v>0</v>
      </c>
      <c r="T2069" s="294" t="e">
        <v>#DIV/0!</v>
      </c>
      <c r="U2069" s="294">
        <v>0</v>
      </c>
      <c r="W2069" s="294">
        <v>0</v>
      </c>
      <c r="X2069" s="294">
        <v>0</v>
      </c>
      <c r="Y2069" s="294">
        <v>0</v>
      </c>
      <c r="Z2069" s="294" t="e">
        <v>#DIV/0!</v>
      </c>
      <c r="AA2069" s="294">
        <v>0</v>
      </c>
      <c r="AC2069" s="294">
        <v>0</v>
      </c>
      <c r="AD2069" s="294">
        <v>0</v>
      </c>
      <c r="AE2069" s="294">
        <v>0</v>
      </c>
      <c r="AF2069" s="294" t="e">
        <v>#DIV/0!</v>
      </c>
      <c r="AG2069" s="294">
        <v>0</v>
      </c>
      <c r="AI2069" s="294">
        <v>0</v>
      </c>
      <c r="AJ2069" s="294">
        <v>0</v>
      </c>
      <c r="AK2069" s="294">
        <v>0</v>
      </c>
      <c r="AL2069" s="294" t="e">
        <v>#DIV/0!</v>
      </c>
      <c r="AM2069" s="294">
        <v>0</v>
      </c>
      <c r="AO2069" s="294">
        <v>0</v>
      </c>
      <c r="AP2069" s="294">
        <v>0</v>
      </c>
      <c r="AQ2069" s="294">
        <v>0</v>
      </c>
      <c r="AR2069" s="294" t="e">
        <v>#DIV/0!</v>
      </c>
      <c r="AS2069" s="294">
        <v>0</v>
      </c>
      <c r="AU2069" s="294">
        <v>0</v>
      </c>
      <c r="AV2069" s="294">
        <v>0</v>
      </c>
      <c r="AW2069" s="294">
        <v>0</v>
      </c>
      <c r="AX2069" s="294" t="e">
        <v>#DIV/0!</v>
      </c>
      <c r="AY2069" s="294">
        <v>0</v>
      </c>
      <c r="BA2069" s="294">
        <v>0</v>
      </c>
      <c r="BB2069" s="294">
        <v>128.88</v>
      </c>
      <c r="BC2069" s="294">
        <v>128.88</v>
      </c>
      <c r="BD2069" s="294">
        <v>0.65590000000000004</v>
      </c>
      <c r="BE2069" s="294">
        <v>2592</v>
      </c>
      <c r="BG2069" s="294">
        <v>6.08E-2</v>
      </c>
      <c r="BH2069" s="294">
        <v>127.68</v>
      </c>
      <c r="BI2069" s="294">
        <v>127.68</v>
      </c>
      <c r="BJ2069" s="294">
        <v>0.53559999999999997</v>
      </c>
      <c r="BK2069" s="294">
        <v>2534</v>
      </c>
      <c r="BM2069" s="294">
        <v>4.9799999999999997E-2</v>
      </c>
      <c r="BN2069" s="294">
        <v>84.96</v>
      </c>
      <c r="BO2069" s="294">
        <v>88.888000000000005</v>
      </c>
      <c r="BP2069" s="294">
        <v>0.64849999999999997</v>
      </c>
      <c r="BQ2069" s="294">
        <v>3298</v>
      </c>
      <c r="BS2069" s="294">
        <v>8.9099999999999999E-2</v>
      </c>
      <c r="BT2069" s="294">
        <v>134</v>
      </c>
      <c r="BU2069" s="294">
        <v>134</v>
      </c>
      <c r="BV2069" s="294">
        <v>0.82969999999999999</v>
      </c>
      <c r="BW2069" s="294">
        <v>11770</v>
      </c>
      <c r="BY2069" s="294">
        <v>3.6799999999999999E-2</v>
      </c>
    </row>
    <row r="2070" spans="1:77">
      <c r="A2070" s="301">
        <v>2104</v>
      </c>
      <c r="B2070" s="302" t="s">
        <v>4027</v>
      </c>
      <c r="C2070" s="301" t="s">
        <v>6014</v>
      </c>
      <c r="D2070" s="302" t="s">
        <v>4139</v>
      </c>
      <c r="E2070" s="303">
        <v>388.89</v>
      </c>
      <c r="F2070" s="294">
        <v>0</v>
      </c>
      <c r="G2070" s="294">
        <v>0</v>
      </c>
      <c r="H2070" s="294" t="e">
        <v>#DIV/0!</v>
      </c>
      <c r="I2070" s="294">
        <v>0</v>
      </c>
      <c r="K2070" s="294" t="s">
        <v>3983</v>
      </c>
      <c r="L2070" s="294">
        <v>0</v>
      </c>
      <c r="M2070" s="294">
        <v>0</v>
      </c>
      <c r="N2070" s="294" t="e">
        <v>#DIV/0!</v>
      </c>
      <c r="O2070" s="294">
        <v>0</v>
      </c>
      <c r="Q2070" s="294" t="s">
        <v>3983</v>
      </c>
      <c r="R2070" s="294">
        <v>0.09</v>
      </c>
      <c r="S2070" s="294">
        <v>0</v>
      </c>
      <c r="T2070" s="294">
        <v>0.80959999999999999</v>
      </c>
      <c r="U2070" s="294">
        <v>17</v>
      </c>
      <c r="W2070" s="294" t="s">
        <v>3983</v>
      </c>
      <c r="X2070" s="294">
        <v>0</v>
      </c>
      <c r="Y2070" s="294">
        <v>0</v>
      </c>
      <c r="Z2070" s="294">
        <v>1</v>
      </c>
      <c r="AA2070" s="294">
        <v>1</v>
      </c>
      <c r="AC2070" s="294" t="s">
        <v>3983</v>
      </c>
      <c r="AD2070" s="294">
        <v>6</v>
      </c>
      <c r="AE2070" s="294">
        <v>0</v>
      </c>
      <c r="AF2070" s="294">
        <v>0.88529999999999998</v>
      </c>
      <c r="AG2070" s="294">
        <v>856</v>
      </c>
      <c r="AI2070" s="294" t="s">
        <v>3983</v>
      </c>
      <c r="AJ2070" s="294">
        <v>0</v>
      </c>
      <c r="AK2070" s="294">
        <v>0</v>
      </c>
      <c r="AL2070" s="294">
        <v>0.9819</v>
      </c>
      <c r="AM2070" s="294">
        <v>324</v>
      </c>
      <c r="AO2070" s="294" t="s">
        <v>3983</v>
      </c>
      <c r="AP2070" s="294">
        <v>6</v>
      </c>
      <c r="AQ2070" s="294">
        <v>0</v>
      </c>
      <c r="AR2070" s="294">
        <v>0.98849999999999993</v>
      </c>
      <c r="AS2070" s="294">
        <v>257</v>
      </c>
      <c r="AU2070" s="294" t="s">
        <v>3983</v>
      </c>
      <c r="AV2070" s="294">
        <v>6</v>
      </c>
      <c r="AW2070" s="294">
        <v>0</v>
      </c>
      <c r="AX2070" s="294">
        <v>1</v>
      </c>
      <c r="AY2070" s="294">
        <v>200</v>
      </c>
      <c r="BA2070" s="294" t="s">
        <v>3983</v>
      </c>
      <c r="BB2070" s="294">
        <v>6</v>
      </c>
      <c r="BC2070" s="294">
        <v>0</v>
      </c>
      <c r="BD2070" s="294">
        <v>0.99839999999999995</v>
      </c>
      <c r="BE2070" s="294">
        <v>604</v>
      </c>
      <c r="BG2070" s="294" t="s">
        <v>3983</v>
      </c>
      <c r="BH2070" s="294">
        <v>6</v>
      </c>
      <c r="BI2070" s="294">
        <v>0</v>
      </c>
      <c r="BJ2070" s="294">
        <v>1</v>
      </c>
      <c r="BK2070" s="294">
        <v>500</v>
      </c>
      <c r="BM2070" s="294" t="s">
        <v>3983</v>
      </c>
      <c r="BN2070" s="294">
        <v>6</v>
      </c>
      <c r="BO2070" s="294">
        <v>0</v>
      </c>
      <c r="BP2070" s="294">
        <v>1</v>
      </c>
      <c r="BQ2070" s="294">
        <v>325</v>
      </c>
      <c r="BS2070" s="294" t="s">
        <v>3983</v>
      </c>
      <c r="BT2070" s="294">
        <v>4</v>
      </c>
      <c r="BU2070" s="294">
        <v>0</v>
      </c>
      <c r="BV2070" s="294">
        <v>0.98629999999999995</v>
      </c>
      <c r="BW2070" s="294">
        <v>720</v>
      </c>
      <c r="BY2070" s="294" t="s">
        <v>3983</v>
      </c>
    </row>
    <row r="2071" spans="1:77">
      <c r="A2071" s="301">
        <v>2105</v>
      </c>
      <c r="B2071" s="302" t="s">
        <v>4027</v>
      </c>
      <c r="C2071" s="301" t="s">
        <v>6015</v>
      </c>
      <c r="D2071" s="302" t="s">
        <v>4652</v>
      </c>
      <c r="E2071" s="303">
        <v>133.33000000000001</v>
      </c>
      <c r="F2071" s="294">
        <v>0</v>
      </c>
      <c r="G2071" s="294">
        <v>0</v>
      </c>
      <c r="H2071" s="294" t="e">
        <v>#DIV/0!</v>
      </c>
      <c r="I2071" s="294">
        <v>0</v>
      </c>
      <c r="K2071" s="294" t="s">
        <v>3983</v>
      </c>
      <c r="L2071" s="294">
        <v>0</v>
      </c>
      <c r="M2071" s="294">
        <v>0</v>
      </c>
      <c r="N2071" s="294" t="e">
        <v>#DIV/0!</v>
      </c>
      <c r="O2071" s="294">
        <v>0</v>
      </c>
      <c r="Q2071" s="294" t="s">
        <v>3983</v>
      </c>
      <c r="R2071" s="294">
        <v>0</v>
      </c>
      <c r="S2071" s="294">
        <v>0</v>
      </c>
      <c r="T2071" s="294" t="e">
        <v>#DIV/0!</v>
      </c>
      <c r="U2071" s="294">
        <v>0</v>
      </c>
      <c r="W2071" s="294" t="s">
        <v>3983</v>
      </c>
      <c r="X2071" s="294">
        <v>0</v>
      </c>
      <c r="Y2071" s="294">
        <v>0</v>
      </c>
      <c r="Z2071" s="294" t="e">
        <v>#DIV/0!</v>
      </c>
      <c r="AA2071" s="294">
        <v>0</v>
      </c>
      <c r="AC2071" s="294" t="s">
        <v>3983</v>
      </c>
      <c r="AD2071" s="294">
        <v>0</v>
      </c>
      <c r="AE2071" s="294">
        <v>0</v>
      </c>
      <c r="AF2071" s="294" t="e">
        <v>#DIV/0!</v>
      </c>
      <c r="AG2071" s="294">
        <v>0</v>
      </c>
      <c r="AI2071" s="294" t="s">
        <v>3983</v>
      </c>
      <c r="AJ2071" s="294">
        <v>0</v>
      </c>
      <c r="AK2071" s="294">
        <v>0</v>
      </c>
      <c r="AL2071" s="294" t="e">
        <v>#DIV/0!</v>
      </c>
      <c r="AM2071" s="294">
        <v>0</v>
      </c>
      <c r="AO2071" s="294" t="s">
        <v>3983</v>
      </c>
      <c r="AP2071" s="294">
        <v>120.64</v>
      </c>
      <c r="AQ2071" s="294">
        <v>120.64</v>
      </c>
      <c r="AR2071" s="294">
        <v>0.98909999999999998</v>
      </c>
      <c r="AS2071" s="294">
        <v>6116</v>
      </c>
      <c r="AU2071" s="294" t="s">
        <v>3983</v>
      </c>
      <c r="AV2071" s="294">
        <v>151.28</v>
      </c>
      <c r="AW2071" s="294">
        <v>151.28</v>
      </c>
      <c r="AX2071" s="294">
        <v>0.98580000000000001</v>
      </c>
      <c r="AY2071" s="294">
        <v>70146</v>
      </c>
      <c r="BA2071" s="294" t="s">
        <v>3983</v>
      </c>
      <c r="BB2071" s="294">
        <v>154.88</v>
      </c>
      <c r="BC2071" s="294">
        <v>154.88</v>
      </c>
      <c r="BD2071" s="294">
        <v>0.9869</v>
      </c>
      <c r="BE2071" s="294">
        <v>72660</v>
      </c>
      <c r="BG2071" s="294" t="s">
        <v>3983</v>
      </c>
      <c r="BH2071" s="294">
        <v>148.4</v>
      </c>
      <c r="BI2071" s="294">
        <v>148.4</v>
      </c>
      <c r="BJ2071" s="294">
        <v>0.98819999999999997</v>
      </c>
      <c r="BK2071" s="294">
        <v>75690</v>
      </c>
      <c r="BM2071" s="294" t="s">
        <v>3983</v>
      </c>
      <c r="BN2071" s="294">
        <v>154.47999999999999</v>
      </c>
      <c r="BO2071" s="294">
        <v>154.47999999999999</v>
      </c>
      <c r="BP2071" s="294">
        <v>0.98919999999999997</v>
      </c>
      <c r="BQ2071" s="294">
        <v>68956</v>
      </c>
      <c r="BS2071" s="294" t="s">
        <v>3983</v>
      </c>
      <c r="BT2071" s="294">
        <v>153.91999999999999</v>
      </c>
      <c r="BU2071" s="294">
        <v>153.91999999999999</v>
      </c>
      <c r="BV2071" s="294">
        <v>0.98729999999999996</v>
      </c>
      <c r="BW2071" s="294">
        <v>75082</v>
      </c>
      <c r="BY2071" s="294" t="s">
        <v>3983</v>
      </c>
    </row>
    <row r="2072" spans="1:77">
      <c r="A2072" s="301">
        <v>2106</v>
      </c>
      <c r="B2072" s="302" t="s">
        <v>4027</v>
      </c>
      <c r="C2072" s="301" t="s">
        <v>6016</v>
      </c>
      <c r="D2072" s="302" t="s">
        <v>4139</v>
      </c>
      <c r="E2072" s="303">
        <v>1150</v>
      </c>
      <c r="F2072" s="294">
        <v>0</v>
      </c>
      <c r="G2072" s="294">
        <v>0</v>
      </c>
      <c r="H2072" s="294" t="e">
        <v>#DIV/0!</v>
      </c>
      <c r="I2072" s="294">
        <v>0</v>
      </c>
      <c r="K2072" s="294">
        <v>0</v>
      </c>
      <c r="L2072" s="294">
        <v>0</v>
      </c>
      <c r="M2072" s="294">
        <v>0</v>
      </c>
      <c r="N2072" s="294" t="e">
        <v>#DIV/0!</v>
      </c>
      <c r="O2072" s="294">
        <v>0</v>
      </c>
      <c r="Q2072" s="294">
        <v>0</v>
      </c>
      <c r="R2072" s="294">
        <v>0</v>
      </c>
      <c r="S2072" s="294">
        <v>0</v>
      </c>
      <c r="T2072" s="294" t="e">
        <v>#DIV/0!</v>
      </c>
      <c r="U2072" s="294">
        <v>0</v>
      </c>
      <c r="W2072" s="294">
        <v>0</v>
      </c>
      <c r="X2072" s="294">
        <v>0</v>
      </c>
      <c r="Y2072" s="294">
        <v>0</v>
      </c>
      <c r="Z2072" s="294" t="e">
        <v>#DIV/0!</v>
      </c>
      <c r="AA2072" s="294">
        <v>0</v>
      </c>
      <c r="AC2072" s="294">
        <v>0</v>
      </c>
      <c r="AD2072" s="294">
        <v>0</v>
      </c>
      <c r="AE2072" s="294">
        <v>0</v>
      </c>
      <c r="AF2072" s="294" t="e">
        <v>#DIV/0!</v>
      </c>
      <c r="AG2072" s="294">
        <v>0</v>
      </c>
      <c r="AI2072" s="294">
        <v>0</v>
      </c>
      <c r="AJ2072" s="294">
        <v>0</v>
      </c>
      <c r="AK2072" s="294">
        <v>0</v>
      </c>
      <c r="AL2072" s="294" t="e">
        <v>#DIV/0!</v>
      </c>
      <c r="AM2072" s="294">
        <v>0</v>
      </c>
      <c r="AO2072" s="294">
        <v>0</v>
      </c>
      <c r="AP2072" s="294">
        <v>0</v>
      </c>
      <c r="AQ2072" s="294">
        <v>0</v>
      </c>
      <c r="AR2072" s="294" t="e">
        <v>#DIV/0!</v>
      </c>
      <c r="AS2072" s="294">
        <v>0</v>
      </c>
      <c r="AU2072" s="294">
        <v>0</v>
      </c>
      <c r="AV2072" s="294">
        <v>0</v>
      </c>
      <c r="AW2072" s="294">
        <v>0</v>
      </c>
      <c r="AX2072" s="294" t="e">
        <v>#DIV/0!</v>
      </c>
      <c r="AY2072" s="294">
        <v>0</v>
      </c>
      <c r="BA2072" s="294">
        <v>0</v>
      </c>
      <c r="BB2072" s="294">
        <v>0</v>
      </c>
      <c r="BC2072" s="294">
        <v>0</v>
      </c>
      <c r="BD2072" s="294" t="e">
        <v>#DIV/0!</v>
      </c>
      <c r="BE2072" s="294">
        <v>0</v>
      </c>
      <c r="BG2072" s="294">
        <v>0</v>
      </c>
      <c r="BH2072" s="294">
        <v>0</v>
      </c>
      <c r="BI2072" s="294">
        <v>0</v>
      </c>
      <c r="BJ2072" s="294" t="e">
        <v>#DIV/0!</v>
      </c>
      <c r="BK2072" s="294">
        <v>0</v>
      </c>
      <c r="BM2072" s="294">
        <v>0</v>
      </c>
      <c r="BN2072" s="294">
        <v>0</v>
      </c>
      <c r="BO2072" s="294">
        <v>0</v>
      </c>
      <c r="BP2072" s="294" t="e">
        <v>#DIV/0!</v>
      </c>
      <c r="BQ2072" s="294">
        <v>0</v>
      </c>
      <c r="BS2072" s="294">
        <v>0</v>
      </c>
      <c r="BT2072" s="294">
        <v>460.8</v>
      </c>
      <c r="BU2072" s="294">
        <v>920</v>
      </c>
      <c r="BV2072" s="294">
        <v>0.99280000000000002</v>
      </c>
      <c r="BW2072" s="294">
        <v>11574</v>
      </c>
      <c r="BY2072" s="294">
        <v>5.2699999999999997E-2</v>
      </c>
    </row>
    <row r="2073" spans="1:77">
      <c r="A2073" s="301">
        <v>2107</v>
      </c>
      <c r="B2073" s="302" t="s">
        <v>4027</v>
      </c>
      <c r="C2073" s="301" t="s">
        <v>6017</v>
      </c>
      <c r="D2073" s="302" t="s">
        <v>4139</v>
      </c>
      <c r="E2073" s="303">
        <v>277.77999999999997</v>
      </c>
      <c r="F2073" s="294">
        <v>0</v>
      </c>
      <c r="G2073" s="294">
        <v>0</v>
      </c>
      <c r="H2073" s="294" t="e">
        <v>#DIV/0!</v>
      </c>
      <c r="I2073" s="294">
        <v>0</v>
      </c>
      <c r="K2073" s="294">
        <v>0</v>
      </c>
      <c r="L2073" s="294">
        <v>0</v>
      </c>
      <c r="M2073" s="294">
        <v>0</v>
      </c>
      <c r="N2073" s="294" t="e">
        <v>#DIV/0!</v>
      </c>
      <c r="O2073" s="294">
        <v>0</v>
      </c>
      <c r="Q2073" s="294">
        <v>0</v>
      </c>
      <c r="R2073" s="294">
        <v>0</v>
      </c>
      <c r="S2073" s="294">
        <v>0</v>
      </c>
      <c r="T2073" s="294" t="e">
        <v>#DIV/0!</v>
      </c>
      <c r="U2073" s="294">
        <v>0</v>
      </c>
      <c r="W2073" s="294">
        <v>0</v>
      </c>
      <c r="X2073" s="294">
        <v>0</v>
      </c>
      <c r="Y2073" s="294">
        <v>0</v>
      </c>
      <c r="Z2073" s="294" t="e">
        <v>#DIV/0!</v>
      </c>
      <c r="AA2073" s="294">
        <v>0</v>
      </c>
      <c r="AC2073" s="294">
        <v>0</v>
      </c>
      <c r="AD2073" s="294">
        <v>0</v>
      </c>
      <c r="AE2073" s="294">
        <v>0</v>
      </c>
      <c r="AF2073" s="294" t="e">
        <v>#DIV/0!</v>
      </c>
      <c r="AG2073" s="294">
        <v>0</v>
      </c>
      <c r="AI2073" s="294">
        <v>0</v>
      </c>
      <c r="AJ2073" s="294">
        <v>137.28</v>
      </c>
      <c r="AK2073" s="294">
        <v>222.22399999999999</v>
      </c>
      <c r="AL2073" s="294">
        <v>0.72829999999999995</v>
      </c>
      <c r="AM2073" s="294">
        <v>40002</v>
      </c>
      <c r="AO2073" s="294">
        <v>0.30869999999999997</v>
      </c>
      <c r="AP2073" s="294">
        <v>0</v>
      </c>
      <c r="AQ2073" s="294">
        <v>0</v>
      </c>
      <c r="AR2073" s="294" t="e">
        <v>#DIV/0!</v>
      </c>
      <c r="AS2073" s="294">
        <v>0</v>
      </c>
      <c r="AU2073" s="294">
        <v>0</v>
      </c>
      <c r="AV2073" s="294">
        <v>141.6</v>
      </c>
      <c r="AW2073" s="294">
        <v>222.22399999999999</v>
      </c>
      <c r="AX2073" s="294">
        <v>0.67949999999999999</v>
      </c>
      <c r="AY2073" s="294">
        <v>28944</v>
      </c>
      <c r="BA2073" s="294">
        <v>0.4178</v>
      </c>
      <c r="BB2073" s="294">
        <v>124.56</v>
      </c>
      <c r="BC2073" s="294">
        <v>222.22399999999999</v>
      </c>
      <c r="BD2073" s="294">
        <v>0.75</v>
      </c>
      <c r="BE2073" s="294">
        <v>19254</v>
      </c>
      <c r="BG2073" s="294">
        <v>0.27700000000000002</v>
      </c>
      <c r="BH2073" s="294">
        <v>133.91999999999999</v>
      </c>
      <c r="BI2073" s="294">
        <v>222.22399999999999</v>
      </c>
      <c r="BJ2073" s="294">
        <v>0.79800000000000004</v>
      </c>
      <c r="BK2073" s="294">
        <v>26298</v>
      </c>
      <c r="BM2073" s="294">
        <v>0.33079999999999998</v>
      </c>
      <c r="BN2073" s="294">
        <v>140.16</v>
      </c>
      <c r="BO2073" s="294">
        <v>222.22399999999999</v>
      </c>
      <c r="BP2073" s="294">
        <v>0.92879999999999996</v>
      </c>
      <c r="BQ2073" s="294">
        <v>30906</v>
      </c>
      <c r="BS2073" s="294">
        <v>0.3533</v>
      </c>
      <c r="BT2073" s="294">
        <v>121.92</v>
      </c>
      <c r="BU2073" s="294">
        <v>222.22399999999999</v>
      </c>
      <c r="BV2073" s="294">
        <v>0.99119999999999997</v>
      </c>
      <c r="BW2073" s="294">
        <v>30378</v>
      </c>
      <c r="BY2073" s="294">
        <v>8.4500000000000006E-2</v>
      </c>
    </row>
    <row r="2074" spans="1:77">
      <c r="A2074" s="301">
        <v>2108</v>
      </c>
      <c r="B2074" s="302" t="s">
        <v>4027</v>
      </c>
      <c r="C2074" s="301" t="s">
        <v>6018</v>
      </c>
      <c r="D2074" s="302" t="s">
        <v>4139</v>
      </c>
      <c r="E2074" s="303">
        <v>602.22</v>
      </c>
      <c r="F2074" s="294" t="s">
        <v>3983</v>
      </c>
      <c r="G2074" s="294" t="s">
        <v>3983</v>
      </c>
      <c r="H2074" s="294" t="s">
        <v>3983</v>
      </c>
      <c r="I2074" s="294" t="s">
        <v>3983</v>
      </c>
      <c r="K2074" s="294" t="s">
        <v>3983</v>
      </c>
      <c r="L2074" s="294" t="s">
        <v>3983</v>
      </c>
      <c r="M2074" s="294" t="s">
        <v>3983</v>
      </c>
      <c r="N2074" s="294" t="s">
        <v>3983</v>
      </c>
      <c r="O2074" s="294" t="s">
        <v>3983</v>
      </c>
      <c r="Q2074" s="294" t="s">
        <v>3983</v>
      </c>
      <c r="R2074" s="294" t="s">
        <v>3983</v>
      </c>
      <c r="S2074" s="294" t="s">
        <v>3983</v>
      </c>
      <c r="T2074" s="294" t="s">
        <v>3983</v>
      </c>
      <c r="U2074" s="294" t="s">
        <v>3983</v>
      </c>
      <c r="W2074" s="294" t="s">
        <v>3983</v>
      </c>
      <c r="X2074" s="294" t="s">
        <v>3983</v>
      </c>
      <c r="Y2074" s="294" t="s">
        <v>3983</v>
      </c>
      <c r="Z2074" s="294" t="s">
        <v>3983</v>
      </c>
      <c r="AA2074" s="294" t="s">
        <v>3983</v>
      </c>
      <c r="AC2074" s="294" t="s">
        <v>3983</v>
      </c>
      <c r="AD2074" s="294" t="s">
        <v>3983</v>
      </c>
      <c r="AE2074" s="294" t="s">
        <v>3983</v>
      </c>
      <c r="AF2074" s="294" t="s">
        <v>3983</v>
      </c>
      <c r="AG2074" s="294" t="s">
        <v>3983</v>
      </c>
      <c r="AI2074" s="294" t="s">
        <v>3983</v>
      </c>
      <c r="AJ2074" s="294" t="s">
        <v>3983</v>
      </c>
      <c r="AK2074" s="294" t="s">
        <v>3983</v>
      </c>
      <c r="AL2074" s="294" t="s">
        <v>3983</v>
      </c>
      <c r="AM2074" s="294" t="s">
        <v>3983</v>
      </c>
      <c r="AO2074" s="294" t="s">
        <v>3983</v>
      </c>
      <c r="AP2074" s="294" t="s">
        <v>3983</v>
      </c>
      <c r="AQ2074" s="294" t="s">
        <v>3983</v>
      </c>
      <c r="AR2074" s="294" t="s">
        <v>3983</v>
      </c>
      <c r="AS2074" s="294" t="s">
        <v>3983</v>
      </c>
      <c r="AU2074" s="294" t="s">
        <v>3983</v>
      </c>
      <c r="AV2074" s="294" t="s">
        <v>3983</v>
      </c>
      <c r="AW2074" s="294" t="s">
        <v>3983</v>
      </c>
      <c r="AX2074" s="294" t="s">
        <v>3983</v>
      </c>
      <c r="AY2074" s="294" t="s">
        <v>3983</v>
      </c>
      <c r="BA2074" s="294" t="s">
        <v>3983</v>
      </c>
      <c r="BB2074" s="294" t="s">
        <v>3983</v>
      </c>
      <c r="BC2074" s="294" t="s">
        <v>3983</v>
      </c>
      <c r="BD2074" s="294" t="s">
        <v>3983</v>
      </c>
      <c r="BE2074" s="294" t="s">
        <v>3983</v>
      </c>
      <c r="BG2074" s="294" t="s">
        <v>3983</v>
      </c>
      <c r="BH2074" s="294" t="s">
        <v>3983</v>
      </c>
      <c r="BI2074" s="294" t="s">
        <v>3983</v>
      </c>
      <c r="BJ2074" s="294" t="s">
        <v>3983</v>
      </c>
      <c r="BK2074" s="294" t="s">
        <v>3983</v>
      </c>
      <c r="BM2074" s="294" t="s">
        <v>3983</v>
      </c>
      <c r="BN2074" s="294" t="s">
        <v>3983</v>
      </c>
      <c r="BO2074" s="294" t="s">
        <v>3983</v>
      </c>
      <c r="BP2074" s="294" t="s">
        <v>3983</v>
      </c>
      <c r="BQ2074" s="294" t="s">
        <v>3983</v>
      </c>
      <c r="BS2074" s="294" t="s">
        <v>3983</v>
      </c>
      <c r="BT2074" s="294" t="s">
        <v>3983</v>
      </c>
      <c r="BU2074" s="294" t="s">
        <v>3983</v>
      </c>
      <c r="BV2074" s="294" t="s">
        <v>3983</v>
      </c>
      <c r="BW2074" s="294" t="s">
        <v>3983</v>
      </c>
      <c r="BY2074" s="294" t="s">
        <v>3983</v>
      </c>
    </row>
    <row r="2075" spans="1:77">
      <c r="A2075" s="301">
        <v>2109</v>
      </c>
      <c r="B2075" s="302" t="s">
        <v>4027</v>
      </c>
      <c r="C2075" s="301" t="s">
        <v>6019</v>
      </c>
      <c r="D2075" s="302" t="s">
        <v>4051</v>
      </c>
      <c r="E2075" s="303">
        <v>444.44</v>
      </c>
      <c r="F2075" s="294">
        <v>0</v>
      </c>
      <c r="G2075" s="294">
        <v>0</v>
      </c>
      <c r="H2075" s="294" t="e">
        <v>#DIV/0!</v>
      </c>
      <c r="I2075" s="294">
        <v>0</v>
      </c>
      <c r="K2075" s="294" t="s">
        <v>3983</v>
      </c>
      <c r="L2075" s="294">
        <v>0</v>
      </c>
      <c r="M2075" s="294">
        <v>0</v>
      </c>
      <c r="N2075" s="294" t="e">
        <v>#DIV/0!</v>
      </c>
      <c r="O2075" s="294">
        <v>0</v>
      </c>
      <c r="Q2075" s="294" t="s">
        <v>3983</v>
      </c>
      <c r="R2075" s="294">
        <v>0</v>
      </c>
      <c r="S2075" s="294">
        <v>0</v>
      </c>
      <c r="T2075" s="294" t="e">
        <v>#DIV/0!</v>
      </c>
      <c r="U2075" s="294">
        <v>0</v>
      </c>
      <c r="W2075" s="294" t="s">
        <v>3983</v>
      </c>
      <c r="X2075" s="294">
        <v>7</v>
      </c>
      <c r="Y2075" s="294">
        <v>0</v>
      </c>
      <c r="Z2075" s="294">
        <v>0.997</v>
      </c>
      <c r="AA2075" s="294">
        <v>660</v>
      </c>
      <c r="AC2075" s="294" t="s">
        <v>3983</v>
      </c>
      <c r="AD2075" s="294">
        <v>0</v>
      </c>
      <c r="AE2075" s="294">
        <v>0</v>
      </c>
      <c r="AF2075" s="294" t="e">
        <v>#DIV/0!</v>
      </c>
      <c r="AG2075" s="294">
        <v>0</v>
      </c>
      <c r="AI2075" s="294" t="s">
        <v>3983</v>
      </c>
      <c r="AJ2075" s="294">
        <v>8</v>
      </c>
      <c r="AK2075" s="294">
        <v>0</v>
      </c>
      <c r="AL2075" s="294">
        <v>0.99009999999999998</v>
      </c>
      <c r="AM2075" s="294">
        <v>399</v>
      </c>
      <c r="AO2075" s="294" t="s">
        <v>3983</v>
      </c>
      <c r="AP2075" s="294">
        <v>7</v>
      </c>
      <c r="AQ2075" s="294">
        <v>0</v>
      </c>
      <c r="AR2075" s="294">
        <v>0.94950000000000001</v>
      </c>
      <c r="AS2075" s="294">
        <v>94</v>
      </c>
      <c r="AU2075" s="294" t="s">
        <v>3983</v>
      </c>
      <c r="AV2075" s="294">
        <v>5</v>
      </c>
      <c r="AW2075" s="294">
        <v>0</v>
      </c>
      <c r="AX2075" s="294">
        <v>1</v>
      </c>
      <c r="AY2075" s="294">
        <v>210</v>
      </c>
      <c r="BA2075" s="294" t="s">
        <v>3983</v>
      </c>
      <c r="BB2075" s="294">
        <v>3</v>
      </c>
      <c r="BC2075" s="294">
        <v>0</v>
      </c>
      <c r="BD2075" s="294">
        <v>0.99739999999999995</v>
      </c>
      <c r="BE2075" s="294">
        <v>378</v>
      </c>
      <c r="BG2075" s="294" t="s">
        <v>3983</v>
      </c>
      <c r="BH2075" s="294">
        <v>3</v>
      </c>
      <c r="BI2075" s="294">
        <v>0</v>
      </c>
      <c r="BJ2075" s="294">
        <v>0.99349999999999994</v>
      </c>
      <c r="BK2075" s="294">
        <v>454</v>
      </c>
      <c r="BM2075" s="294" t="s">
        <v>3983</v>
      </c>
      <c r="BN2075" s="294">
        <v>3</v>
      </c>
      <c r="BO2075" s="294">
        <v>0</v>
      </c>
      <c r="BP2075" s="294">
        <v>1</v>
      </c>
      <c r="BQ2075" s="294">
        <v>292</v>
      </c>
      <c r="BS2075" s="294" t="s">
        <v>3983</v>
      </c>
      <c r="BT2075" s="294">
        <v>2</v>
      </c>
      <c r="BU2075" s="294">
        <v>0</v>
      </c>
      <c r="BV2075" s="294">
        <v>0.95589999999999997</v>
      </c>
      <c r="BW2075" s="294">
        <v>325</v>
      </c>
      <c r="BY2075" s="294" t="s">
        <v>3983</v>
      </c>
    </row>
    <row r="2076" spans="1:77">
      <c r="A2076" s="301">
        <v>2110</v>
      </c>
      <c r="B2076" s="302" t="s">
        <v>4027</v>
      </c>
      <c r="C2076" s="301" t="s">
        <v>6020</v>
      </c>
      <c r="D2076" s="302" t="s">
        <v>4139</v>
      </c>
      <c r="E2076" s="303">
        <v>164.44</v>
      </c>
      <c r="F2076" s="294">
        <v>0</v>
      </c>
      <c r="G2076" s="294">
        <v>0</v>
      </c>
      <c r="H2076" s="294" t="e">
        <v>#DIV/0!</v>
      </c>
      <c r="I2076" s="294">
        <v>0</v>
      </c>
      <c r="K2076" s="294">
        <v>0</v>
      </c>
      <c r="L2076" s="294">
        <v>0</v>
      </c>
      <c r="M2076" s="294">
        <v>0</v>
      </c>
      <c r="N2076" s="294" t="e">
        <v>#DIV/0!</v>
      </c>
      <c r="O2076" s="294">
        <v>0</v>
      </c>
      <c r="Q2076" s="294">
        <v>0</v>
      </c>
      <c r="R2076" s="294">
        <v>0</v>
      </c>
      <c r="S2076" s="294">
        <v>0</v>
      </c>
      <c r="T2076" s="294" t="e">
        <v>#DIV/0!</v>
      </c>
      <c r="U2076" s="294">
        <v>0</v>
      </c>
      <c r="W2076" s="294">
        <v>0</v>
      </c>
      <c r="X2076" s="294">
        <v>0</v>
      </c>
      <c r="Y2076" s="294">
        <v>0</v>
      </c>
      <c r="Z2076" s="294" t="e">
        <v>#DIV/0!</v>
      </c>
      <c r="AA2076" s="294">
        <v>0</v>
      </c>
      <c r="AC2076" s="294">
        <v>0</v>
      </c>
      <c r="AD2076" s="294">
        <v>0</v>
      </c>
      <c r="AE2076" s="294">
        <v>0</v>
      </c>
      <c r="AF2076" s="294" t="e">
        <v>#DIV/0!</v>
      </c>
      <c r="AG2076" s="294">
        <v>0</v>
      </c>
      <c r="AI2076" s="294">
        <v>0</v>
      </c>
      <c r="AJ2076" s="294">
        <v>42.8</v>
      </c>
      <c r="AK2076" s="294">
        <v>131.55199999999999</v>
      </c>
      <c r="AL2076" s="294">
        <v>0.97360000000000002</v>
      </c>
      <c r="AM2076" s="294">
        <v>10312</v>
      </c>
      <c r="AO2076" s="294">
        <v>0.21940000000000001</v>
      </c>
      <c r="AP2076" s="294">
        <v>0</v>
      </c>
      <c r="AQ2076" s="294">
        <v>0</v>
      </c>
      <c r="AR2076" s="294" t="e">
        <v>#DIV/0!</v>
      </c>
      <c r="AS2076" s="294">
        <v>0</v>
      </c>
      <c r="AU2076" s="294">
        <v>0</v>
      </c>
      <c r="AV2076" s="294">
        <v>44.72</v>
      </c>
      <c r="AW2076" s="294">
        <v>131.55199999999999</v>
      </c>
      <c r="AX2076" s="294">
        <v>0.98370000000000002</v>
      </c>
      <c r="AY2076" s="294">
        <v>7948</v>
      </c>
      <c r="BA2076" s="294">
        <v>0.25090000000000001</v>
      </c>
      <c r="BB2076" s="294">
        <v>41.04</v>
      </c>
      <c r="BC2076" s="294">
        <v>131.55199999999999</v>
      </c>
      <c r="BD2076" s="294">
        <v>0.99</v>
      </c>
      <c r="BE2076" s="294">
        <v>7292</v>
      </c>
      <c r="BG2076" s="294">
        <v>0.2412</v>
      </c>
      <c r="BH2076" s="294">
        <v>41.76</v>
      </c>
      <c r="BI2076" s="294">
        <v>131.55199999999999</v>
      </c>
      <c r="BJ2076" s="294">
        <v>0.99509999999999998</v>
      </c>
      <c r="BK2076" s="294">
        <v>10004</v>
      </c>
      <c r="BM2076" s="294">
        <v>0.3236</v>
      </c>
      <c r="BN2076" s="294">
        <v>48.16</v>
      </c>
      <c r="BO2076" s="294">
        <v>131.55199999999999</v>
      </c>
      <c r="BP2076" s="294">
        <v>0.99549999999999994</v>
      </c>
      <c r="BQ2076" s="294">
        <v>13584</v>
      </c>
      <c r="BS2076" s="294">
        <v>0.42159999999999997</v>
      </c>
      <c r="BT2076" s="294">
        <v>51.28</v>
      </c>
      <c r="BU2076" s="294">
        <v>131.55199999999999</v>
      </c>
      <c r="BV2076" s="294">
        <v>0.99550000000000005</v>
      </c>
      <c r="BW2076" s="294">
        <v>17116</v>
      </c>
      <c r="BY2076" s="294">
        <v>0.11269999999999999</v>
      </c>
    </row>
    <row r="2077" spans="1:77">
      <c r="A2077" s="301">
        <v>2111</v>
      </c>
      <c r="B2077" s="302" t="s">
        <v>4027</v>
      </c>
      <c r="C2077" s="301" t="s">
        <v>6021</v>
      </c>
      <c r="D2077" s="302" t="s">
        <v>4139</v>
      </c>
      <c r="E2077" s="303">
        <v>166.67</v>
      </c>
      <c r="F2077" s="294">
        <v>0</v>
      </c>
      <c r="G2077" s="294">
        <v>0</v>
      </c>
      <c r="H2077" s="294" t="e">
        <v>#DIV/0!</v>
      </c>
      <c r="I2077" s="294">
        <v>0</v>
      </c>
      <c r="K2077" s="294" t="s">
        <v>3983</v>
      </c>
      <c r="L2077" s="294">
        <v>0</v>
      </c>
      <c r="M2077" s="294">
        <v>0</v>
      </c>
      <c r="N2077" s="294" t="e">
        <v>#DIV/0!</v>
      </c>
      <c r="O2077" s="294">
        <v>0</v>
      </c>
      <c r="Q2077" s="294" t="s">
        <v>3983</v>
      </c>
      <c r="R2077" s="294">
        <v>0</v>
      </c>
      <c r="S2077" s="294">
        <v>0</v>
      </c>
      <c r="T2077" s="294" t="e">
        <v>#DIV/0!</v>
      </c>
      <c r="U2077" s="294">
        <v>0</v>
      </c>
      <c r="W2077" s="294" t="s">
        <v>3983</v>
      </c>
      <c r="X2077" s="294">
        <v>0</v>
      </c>
      <c r="Y2077" s="294">
        <v>0</v>
      </c>
      <c r="Z2077" s="294" t="e">
        <v>#DIV/0!</v>
      </c>
      <c r="AA2077" s="294">
        <v>0</v>
      </c>
      <c r="AC2077" s="294" t="s">
        <v>3983</v>
      </c>
      <c r="AD2077" s="294">
        <v>2.12</v>
      </c>
      <c r="AE2077" s="294">
        <v>0</v>
      </c>
      <c r="AF2077" s="294">
        <v>0.99049999999999994</v>
      </c>
      <c r="AG2077" s="294">
        <v>104</v>
      </c>
      <c r="AI2077" s="294" t="s">
        <v>3983</v>
      </c>
      <c r="AJ2077" s="294">
        <v>2.68</v>
      </c>
      <c r="AK2077" s="294">
        <v>0</v>
      </c>
      <c r="AL2077" s="294">
        <v>0.99460000000000004</v>
      </c>
      <c r="AM2077" s="294">
        <v>184</v>
      </c>
      <c r="AO2077" s="294" t="s">
        <v>3983</v>
      </c>
      <c r="AP2077" s="294">
        <v>2.68</v>
      </c>
      <c r="AQ2077" s="294">
        <v>0</v>
      </c>
      <c r="AR2077" s="294">
        <v>1</v>
      </c>
      <c r="AS2077" s="294">
        <v>179</v>
      </c>
      <c r="AU2077" s="294" t="s">
        <v>3983</v>
      </c>
      <c r="AV2077" s="294">
        <v>3.36</v>
      </c>
      <c r="AW2077" s="294">
        <v>0</v>
      </c>
      <c r="AX2077" s="294">
        <v>1</v>
      </c>
      <c r="AY2077" s="294">
        <v>388</v>
      </c>
      <c r="BA2077" s="294" t="s">
        <v>3983</v>
      </c>
      <c r="BB2077" s="294">
        <v>7.48</v>
      </c>
      <c r="BC2077" s="294">
        <v>0</v>
      </c>
      <c r="BD2077" s="294">
        <v>0.94279999999999997</v>
      </c>
      <c r="BE2077" s="294">
        <v>560</v>
      </c>
      <c r="BG2077" s="294" t="s">
        <v>3983</v>
      </c>
      <c r="BH2077" s="294">
        <v>7.88</v>
      </c>
      <c r="BI2077" s="294">
        <v>0</v>
      </c>
      <c r="BJ2077" s="294">
        <v>0.93989999999999996</v>
      </c>
      <c r="BK2077" s="294">
        <v>563</v>
      </c>
      <c r="BM2077" s="294" t="s">
        <v>3983</v>
      </c>
      <c r="BN2077" s="294">
        <v>7.88</v>
      </c>
      <c r="BO2077" s="294">
        <v>0</v>
      </c>
      <c r="BP2077" s="294">
        <v>0.99709999999999999</v>
      </c>
      <c r="BQ2077" s="294">
        <v>343</v>
      </c>
      <c r="BS2077" s="294" t="s">
        <v>3983</v>
      </c>
      <c r="BT2077" s="294">
        <v>7.2</v>
      </c>
      <c r="BU2077" s="294">
        <v>0</v>
      </c>
      <c r="BV2077" s="294">
        <v>0.61890000000000001</v>
      </c>
      <c r="BW2077" s="294">
        <v>406</v>
      </c>
      <c r="BY2077" s="294" t="s">
        <v>3983</v>
      </c>
    </row>
    <row r="2078" spans="1:77">
      <c r="A2078" s="301">
        <v>2112</v>
      </c>
      <c r="B2078" s="302" t="s">
        <v>4027</v>
      </c>
      <c r="C2078" s="301" t="s">
        <v>6022</v>
      </c>
      <c r="D2078" s="302" t="s">
        <v>4139</v>
      </c>
      <c r="E2078" s="303">
        <v>433.33</v>
      </c>
      <c r="F2078" s="294" t="s">
        <v>3983</v>
      </c>
      <c r="G2078" s="294" t="s">
        <v>3983</v>
      </c>
      <c r="H2078" s="294" t="s">
        <v>3983</v>
      </c>
      <c r="I2078" s="294" t="s">
        <v>3983</v>
      </c>
      <c r="K2078" s="294" t="s">
        <v>3983</v>
      </c>
      <c r="L2078" s="294" t="s">
        <v>3983</v>
      </c>
      <c r="M2078" s="294" t="s">
        <v>3983</v>
      </c>
      <c r="N2078" s="294" t="s">
        <v>3983</v>
      </c>
      <c r="O2078" s="294" t="s">
        <v>3983</v>
      </c>
      <c r="Q2078" s="294" t="s">
        <v>3983</v>
      </c>
      <c r="R2078" s="294" t="s">
        <v>3983</v>
      </c>
      <c r="S2078" s="294" t="s">
        <v>3983</v>
      </c>
      <c r="T2078" s="294" t="s">
        <v>3983</v>
      </c>
      <c r="U2078" s="294" t="s">
        <v>3983</v>
      </c>
      <c r="W2078" s="294" t="s">
        <v>3983</v>
      </c>
      <c r="X2078" s="294" t="s">
        <v>3983</v>
      </c>
      <c r="Y2078" s="294" t="s">
        <v>3983</v>
      </c>
      <c r="Z2078" s="294" t="s">
        <v>3983</v>
      </c>
      <c r="AA2078" s="294" t="s">
        <v>3983</v>
      </c>
      <c r="AC2078" s="294" t="s">
        <v>3983</v>
      </c>
      <c r="AD2078" s="294" t="s">
        <v>3983</v>
      </c>
      <c r="AE2078" s="294" t="s">
        <v>3983</v>
      </c>
      <c r="AF2078" s="294" t="s">
        <v>3983</v>
      </c>
      <c r="AG2078" s="294" t="s">
        <v>3983</v>
      </c>
      <c r="AI2078" s="294" t="s">
        <v>3983</v>
      </c>
      <c r="AJ2078" s="294" t="s">
        <v>3983</v>
      </c>
      <c r="AK2078" s="294" t="s">
        <v>3983</v>
      </c>
      <c r="AL2078" s="294" t="s">
        <v>3983</v>
      </c>
      <c r="AM2078" s="294" t="s">
        <v>3983</v>
      </c>
      <c r="AO2078" s="294" t="s">
        <v>3983</v>
      </c>
      <c r="AP2078" s="294" t="s">
        <v>3983</v>
      </c>
      <c r="AQ2078" s="294" t="s">
        <v>3983</v>
      </c>
      <c r="AR2078" s="294" t="s">
        <v>3983</v>
      </c>
      <c r="AS2078" s="294" t="s">
        <v>3983</v>
      </c>
      <c r="AU2078" s="294" t="s">
        <v>3983</v>
      </c>
      <c r="AV2078" s="294" t="s">
        <v>3983</v>
      </c>
      <c r="AW2078" s="294" t="s">
        <v>3983</v>
      </c>
      <c r="AX2078" s="294" t="s">
        <v>3983</v>
      </c>
      <c r="AY2078" s="294" t="s">
        <v>3983</v>
      </c>
      <c r="BA2078" s="294" t="s">
        <v>3983</v>
      </c>
      <c r="BB2078" s="294" t="s">
        <v>3983</v>
      </c>
      <c r="BC2078" s="294" t="s">
        <v>3983</v>
      </c>
      <c r="BD2078" s="294" t="s">
        <v>3983</v>
      </c>
      <c r="BE2078" s="294" t="s">
        <v>3983</v>
      </c>
      <c r="BG2078" s="294" t="s">
        <v>3983</v>
      </c>
      <c r="BH2078" s="294" t="s">
        <v>3983</v>
      </c>
      <c r="BI2078" s="294" t="s">
        <v>3983</v>
      </c>
      <c r="BJ2078" s="294" t="s">
        <v>3983</v>
      </c>
      <c r="BK2078" s="294" t="s">
        <v>3983</v>
      </c>
      <c r="BM2078" s="294" t="s">
        <v>3983</v>
      </c>
      <c r="BN2078" s="294" t="s">
        <v>3983</v>
      </c>
      <c r="BO2078" s="294" t="s">
        <v>3983</v>
      </c>
      <c r="BP2078" s="294" t="s">
        <v>3983</v>
      </c>
      <c r="BQ2078" s="294" t="s">
        <v>3983</v>
      </c>
      <c r="BS2078" s="294" t="s">
        <v>3983</v>
      </c>
      <c r="BT2078" s="294" t="s">
        <v>3983</v>
      </c>
      <c r="BU2078" s="294" t="s">
        <v>3983</v>
      </c>
      <c r="BV2078" s="294" t="s">
        <v>3983</v>
      </c>
      <c r="BW2078" s="294" t="s">
        <v>3983</v>
      </c>
      <c r="BY2078" s="294" t="s">
        <v>3983</v>
      </c>
    </row>
    <row r="2079" spans="1:77">
      <c r="A2079" s="301">
        <v>2113</v>
      </c>
      <c r="B2079" s="302" t="s">
        <v>4027</v>
      </c>
      <c r="C2079" s="301" t="s">
        <v>6023</v>
      </c>
      <c r="D2079" s="302" t="s">
        <v>4139</v>
      </c>
      <c r="E2079" s="303">
        <v>933.33</v>
      </c>
      <c r="F2079" s="294" t="s">
        <v>3983</v>
      </c>
      <c r="G2079" s="294" t="s">
        <v>3983</v>
      </c>
      <c r="H2079" s="294" t="s">
        <v>3983</v>
      </c>
      <c r="I2079" s="294" t="s">
        <v>3983</v>
      </c>
      <c r="K2079" s="294" t="s">
        <v>3983</v>
      </c>
      <c r="L2079" s="294" t="s">
        <v>3983</v>
      </c>
      <c r="M2079" s="294" t="s">
        <v>3983</v>
      </c>
      <c r="N2079" s="294" t="s">
        <v>3983</v>
      </c>
      <c r="O2079" s="294" t="s">
        <v>3983</v>
      </c>
      <c r="Q2079" s="294" t="s">
        <v>3983</v>
      </c>
      <c r="R2079" s="294" t="s">
        <v>3983</v>
      </c>
      <c r="S2079" s="294" t="s">
        <v>3983</v>
      </c>
      <c r="T2079" s="294" t="s">
        <v>3983</v>
      </c>
      <c r="U2079" s="294" t="s">
        <v>3983</v>
      </c>
      <c r="W2079" s="294" t="s">
        <v>3983</v>
      </c>
      <c r="X2079" s="294" t="s">
        <v>3983</v>
      </c>
      <c r="Y2079" s="294" t="s">
        <v>3983</v>
      </c>
      <c r="Z2079" s="294" t="s">
        <v>3983</v>
      </c>
      <c r="AA2079" s="294" t="s">
        <v>3983</v>
      </c>
      <c r="AC2079" s="294" t="s">
        <v>3983</v>
      </c>
      <c r="AD2079" s="294" t="s">
        <v>3983</v>
      </c>
      <c r="AE2079" s="294" t="s">
        <v>3983</v>
      </c>
      <c r="AF2079" s="294" t="s">
        <v>3983</v>
      </c>
      <c r="AG2079" s="294" t="s">
        <v>3983</v>
      </c>
      <c r="AI2079" s="294" t="s">
        <v>3983</v>
      </c>
      <c r="AJ2079" s="294" t="s">
        <v>3983</v>
      </c>
      <c r="AK2079" s="294" t="s">
        <v>3983</v>
      </c>
      <c r="AL2079" s="294" t="s">
        <v>3983</v>
      </c>
      <c r="AM2079" s="294" t="s">
        <v>3983</v>
      </c>
      <c r="AO2079" s="294" t="s">
        <v>3983</v>
      </c>
      <c r="AP2079" s="294" t="s">
        <v>3983</v>
      </c>
      <c r="AQ2079" s="294" t="s">
        <v>3983</v>
      </c>
      <c r="AR2079" s="294" t="s">
        <v>3983</v>
      </c>
      <c r="AS2079" s="294" t="s">
        <v>3983</v>
      </c>
      <c r="AU2079" s="294" t="s">
        <v>3983</v>
      </c>
      <c r="AV2079" s="294" t="s">
        <v>3983</v>
      </c>
      <c r="AW2079" s="294" t="s">
        <v>3983</v>
      </c>
      <c r="AX2079" s="294" t="s">
        <v>3983</v>
      </c>
      <c r="AY2079" s="294" t="s">
        <v>3983</v>
      </c>
      <c r="BA2079" s="294" t="s">
        <v>3983</v>
      </c>
      <c r="BB2079" s="294" t="s">
        <v>3983</v>
      </c>
      <c r="BC2079" s="294" t="s">
        <v>3983</v>
      </c>
      <c r="BD2079" s="294" t="s">
        <v>3983</v>
      </c>
      <c r="BE2079" s="294" t="s">
        <v>3983</v>
      </c>
      <c r="BG2079" s="294" t="s">
        <v>3983</v>
      </c>
      <c r="BH2079" s="294" t="s">
        <v>3983</v>
      </c>
      <c r="BI2079" s="294" t="s">
        <v>3983</v>
      </c>
      <c r="BJ2079" s="294" t="s">
        <v>3983</v>
      </c>
      <c r="BK2079" s="294" t="s">
        <v>3983</v>
      </c>
      <c r="BM2079" s="294" t="s">
        <v>3983</v>
      </c>
      <c r="BN2079" s="294" t="s">
        <v>3983</v>
      </c>
      <c r="BO2079" s="294" t="s">
        <v>3983</v>
      </c>
      <c r="BP2079" s="294" t="s">
        <v>3983</v>
      </c>
      <c r="BQ2079" s="294" t="s">
        <v>3983</v>
      </c>
      <c r="BS2079" s="294" t="s">
        <v>3983</v>
      </c>
      <c r="BT2079" s="294" t="s">
        <v>3983</v>
      </c>
      <c r="BU2079" s="294" t="s">
        <v>3983</v>
      </c>
      <c r="BV2079" s="294" t="s">
        <v>3983</v>
      </c>
      <c r="BW2079" s="294" t="s">
        <v>3983</v>
      </c>
      <c r="BY2079" s="294" t="s">
        <v>3983</v>
      </c>
    </row>
    <row r="2080" spans="1:77">
      <c r="A2080" s="301">
        <v>2114</v>
      </c>
      <c r="B2080" s="302" t="s">
        <v>4027</v>
      </c>
      <c r="C2080" s="301" t="s">
        <v>6024</v>
      </c>
      <c r="D2080" s="302" t="s">
        <v>4139</v>
      </c>
      <c r="E2080" s="303">
        <v>167.78</v>
      </c>
      <c r="F2080" s="294">
        <v>0</v>
      </c>
      <c r="G2080" s="294">
        <v>0</v>
      </c>
      <c r="H2080" s="294" t="e">
        <v>#DIV/0!</v>
      </c>
      <c r="I2080" s="294">
        <v>0</v>
      </c>
      <c r="K2080" s="294">
        <v>0</v>
      </c>
      <c r="L2080" s="294">
        <v>0</v>
      </c>
      <c r="M2080" s="294">
        <v>0</v>
      </c>
      <c r="N2080" s="294" t="e">
        <v>#DIV/0!</v>
      </c>
      <c r="O2080" s="294">
        <v>0</v>
      </c>
      <c r="Q2080" s="294">
        <v>0</v>
      </c>
      <c r="R2080" s="294">
        <v>0</v>
      </c>
      <c r="S2080" s="294">
        <v>0</v>
      </c>
      <c r="T2080" s="294" t="e">
        <v>#DIV/0!</v>
      </c>
      <c r="U2080" s="294">
        <v>0</v>
      </c>
      <c r="W2080" s="294">
        <v>0</v>
      </c>
      <c r="X2080" s="294">
        <v>0</v>
      </c>
      <c r="Y2080" s="294">
        <v>0</v>
      </c>
      <c r="Z2080" s="294" t="e">
        <v>#DIV/0!</v>
      </c>
      <c r="AA2080" s="294">
        <v>0</v>
      </c>
      <c r="AC2080" s="294">
        <v>0</v>
      </c>
      <c r="AD2080" s="294">
        <v>0</v>
      </c>
      <c r="AE2080" s="294">
        <v>0</v>
      </c>
      <c r="AF2080" s="294" t="e">
        <v>#DIV/0!</v>
      </c>
      <c r="AG2080" s="294">
        <v>0</v>
      </c>
      <c r="AI2080" s="294">
        <v>0</v>
      </c>
      <c r="AJ2080" s="294">
        <v>1.44</v>
      </c>
      <c r="AK2080" s="294">
        <v>0</v>
      </c>
      <c r="AL2080" s="294">
        <v>1</v>
      </c>
      <c r="AM2080" s="294">
        <v>5</v>
      </c>
      <c r="AO2080" s="294">
        <v>0</v>
      </c>
      <c r="AP2080" s="294">
        <v>4.28</v>
      </c>
      <c r="AQ2080" s="294">
        <v>0</v>
      </c>
      <c r="AR2080" s="294">
        <v>0.98639999999999994</v>
      </c>
      <c r="AS2080" s="294">
        <v>145</v>
      </c>
      <c r="AU2080" s="294">
        <v>0</v>
      </c>
      <c r="AV2080" s="294">
        <v>4.5999999999999996</v>
      </c>
      <c r="AW2080" s="294">
        <v>0</v>
      </c>
      <c r="AX2080" s="294">
        <v>0.99670000000000003</v>
      </c>
      <c r="AY2080" s="294">
        <v>298</v>
      </c>
      <c r="BA2080" s="294">
        <v>0</v>
      </c>
      <c r="BB2080" s="294">
        <v>4.5999999999999996</v>
      </c>
      <c r="BC2080" s="294">
        <v>0</v>
      </c>
      <c r="BD2080" s="294">
        <v>0.98470000000000002</v>
      </c>
      <c r="BE2080" s="294">
        <v>64</v>
      </c>
      <c r="BG2080" s="294">
        <v>0</v>
      </c>
      <c r="BH2080" s="294">
        <v>3.04</v>
      </c>
      <c r="BI2080" s="294">
        <v>0</v>
      </c>
      <c r="BJ2080" s="294">
        <v>1.0286</v>
      </c>
      <c r="BK2080" s="294">
        <v>36</v>
      </c>
      <c r="BM2080" s="294">
        <v>0</v>
      </c>
      <c r="BN2080" s="294">
        <v>3.04</v>
      </c>
      <c r="BO2080" s="294">
        <v>0</v>
      </c>
      <c r="BP2080" s="294">
        <v>1</v>
      </c>
      <c r="BQ2080" s="294">
        <v>106</v>
      </c>
      <c r="BS2080" s="294">
        <v>0</v>
      </c>
      <c r="BT2080" s="294">
        <v>17.04</v>
      </c>
      <c r="BU2080" s="294">
        <v>134.22399999999999</v>
      </c>
      <c r="BV2080" s="294">
        <v>0.45450000000000002</v>
      </c>
      <c r="BW2080" s="294">
        <v>80</v>
      </c>
      <c r="BY2080" s="294">
        <v>2.69E-2</v>
      </c>
    </row>
    <row r="2081" spans="1:77">
      <c r="A2081" s="301">
        <v>2115</v>
      </c>
      <c r="B2081" s="302" t="s">
        <v>4027</v>
      </c>
      <c r="C2081" s="301" t="s">
        <v>6025</v>
      </c>
      <c r="D2081" s="302" t="s">
        <v>4051</v>
      </c>
      <c r="E2081" s="303">
        <v>116.67</v>
      </c>
      <c r="F2081" s="294" t="s">
        <v>3983</v>
      </c>
      <c r="G2081" s="294" t="s">
        <v>3983</v>
      </c>
      <c r="H2081" s="294" t="s">
        <v>3983</v>
      </c>
      <c r="I2081" s="294" t="s">
        <v>3983</v>
      </c>
      <c r="K2081" s="294" t="s">
        <v>3983</v>
      </c>
      <c r="L2081" s="294" t="s">
        <v>3983</v>
      </c>
      <c r="M2081" s="294" t="s">
        <v>3983</v>
      </c>
      <c r="N2081" s="294" t="s">
        <v>3983</v>
      </c>
      <c r="O2081" s="294" t="s">
        <v>3983</v>
      </c>
      <c r="Q2081" s="294" t="s">
        <v>3983</v>
      </c>
      <c r="R2081" s="294" t="s">
        <v>3983</v>
      </c>
      <c r="S2081" s="294" t="s">
        <v>3983</v>
      </c>
      <c r="T2081" s="294" t="s">
        <v>3983</v>
      </c>
      <c r="U2081" s="294" t="s">
        <v>3983</v>
      </c>
      <c r="W2081" s="294" t="s">
        <v>3983</v>
      </c>
      <c r="X2081" s="294" t="s">
        <v>3983</v>
      </c>
      <c r="Y2081" s="294" t="s">
        <v>3983</v>
      </c>
      <c r="Z2081" s="294" t="s">
        <v>3983</v>
      </c>
      <c r="AA2081" s="294" t="s">
        <v>3983</v>
      </c>
      <c r="AC2081" s="294" t="s">
        <v>3983</v>
      </c>
      <c r="AD2081" s="294" t="s">
        <v>3983</v>
      </c>
      <c r="AE2081" s="294" t="s">
        <v>3983</v>
      </c>
      <c r="AF2081" s="294" t="s">
        <v>3983</v>
      </c>
      <c r="AG2081" s="294" t="s">
        <v>3983</v>
      </c>
      <c r="AI2081" s="294" t="s">
        <v>3983</v>
      </c>
      <c r="AJ2081" s="294" t="s">
        <v>3983</v>
      </c>
      <c r="AK2081" s="294" t="s">
        <v>3983</v>
      </c>
      <c r="AL2081" s="294" t="s">
        <v>3983</v>
      </c>
      <c r="AM2081" s="294" t="s">
        <v>3983</v>
      </c>
      <c r="AO2081" s="294" t="s">
        <v>3983</v>
      </c>
      <c r="AP2081" s="294" t="s">
        <v>3983</v>
      </c>
      <c r="AQ2081" s="294" t="s">
        <v>3983</v>
      </c>
      <c r="AR2081" s="294" t="s">
        <v>3983</v>
      </c>
      <c r="AS2081" s="294" t="s">
        <v>3983</v>
      </c>
      <c r="AU2081" s="294" t="s">
        <v>3983</v>
      </c>
      <c r="AV2081" s="294" t="s">
        <v>3983</v>
      </c>
      <c r="AW2081" s="294" t="s">
        <v>3983</v>
      </c>
      <c r="AX2081" s="294" t="s">
        <v>3983</v>
      </c>
      <c r="AY2081" s="294" t="s">
        <v>3983</v>
      </c>
      <c r="BA2081" s="294" t="s">
        <v>3983</v>
      </c>
      <c r="BB2081" s="294" t="s">
        <v>3983</v>
      </c>
      <c r="BC2081" s="294" t="s">
        <v>3983</v>
      </c>
      <c r="BD2081" s="294" t="s">
        <v>3983</v>
      </c>
      <c r="BE2081" s="294" t="s">
        <v>3983</v>
      </c>
      <c r="BG2081" s="294" t="s">
        <v>3983</v>
      </c>
      <c r="BH2081" s="294" t="s">
        <v>3983</v>
      </c>
      <c r="BI2081" s="294" t="s">
        <v>3983</v>
      </c>
      <c r="BJ2081" s="294" t="s">
        <v>3983</v>
      </c>
      <c r="BK2081" s="294" t="s">
        <v>3983</v>
      </c>
      <c r="BM2081" s="294" t="s">
        <v>3983</v>
      </c>
      <c r="BN2081" s="294" t="s">
        <v>3983</v>
      </c>
      <c r="BO2081" s="294" t="s">
        <v>3983</v>
      </c>
      <c r="BP2081" s="294" t="s">
        <v>3983</v>
      </c>
      <c r="BQ2081" s="294" t="s">
        <v>3983</v>
      </c>
      <c r="BS2081" s="294" t="s">
        <v>3983</v>
      </c>
      <c r="BT2081" s="294" t="s">
        <v>3983</v>
      </c>
      <c r="BU2081" s="294" t="s">
        <v>3983</v>
      </c>
      <c r="BV2081" s="294" t="s">
        <v>3983</v>
      </c>
      <c r="BW2081" s="294" t="s">
        <v>3983</v>
      </c>
      <c r="BY2081" s="294" t="s">
        <v>3983</v>
      </c>
    </row>
    <row r="2082" spans="1:77">
      <c r="A2082" s="301">
        <v>2116</v>
      </c>
      <c r="B2082" s="302" t="s">
        <v>4027</v>
      </c>
      <c r="C2082" s="301" t="s">
        <v>6026</v>
      </c>
      <c r="D2082" s="302" t="s">
        <v>4051</v>
      </c>
      <c r="E2082" s="303">
        <v>722.22</v>
      </c>
      <c r="F2082" s="294" t="s">
        <v>3983</v>
      </c>
      <c r="G2082" s="294" t="s">
        <v>3983</v>
      </c>
      <c r="H2082" s="294" t="s">
        <v>3983</v>
      </c>
      <c r="I2082" s="294" t="s">
        <v>3983</v>
      </c>
      <c r="K2082" s="294" t="s">
        <v>3983</v>
      </c>
      <c r="L2082" s="294" t="s">
        <v>3983</v>
      </c>
      <c r="M2082" s="294" t="s">
        <v>3983</v>
      </c>
      <c r="N2082" s="294" t="s">
        <v>3983</v>
      </c>
      <c r="O2082" s="294" t="s">
        <v>3983</v>
      </c>
      <c r="Q2082" s="294" t="s">
        <v>3983</v>
      </c>
      <c r="R2082" s="294" t="s">
        <v>3983</v>
      </c>
      <c r="S2082" s="294" t="s">
        <v>3983</v>
      </c>
      <c r="T2082" s="294" t="s">
        <v>3983</v>
      </c>
      <c r="U2082" s="294" t="s">
        <v>3983</v>
      </c>
      <c r="W2082" s="294" t="s">
        <v>3983</v>
      </c>
      <c r="X2082" s="294" t="s">
        <v>3983</v>
      </c>
      <c r="Y2082" s="294" t="s">
        <v>3983</v>
      </c>
      <c r="Z2082" s="294" t="s">
        <v>3983</v>
      </c>
      <c r="AA2082" s="294" t="s">
        <v>3983</v>
      </c>
      <c r="AC2082" s="294" t="s">
        <v>3983</v>
      </c>
      <c r="AD2082" s="294" t="s">
        <v>3983</v>
      </c>
      <c r="AE2082" s="294" t="s">
        <v>3983</v>
      </c>
      <c r="AF2082" s="294" t="s">
        <v>3983</v>
      </c>
      <c r="AG2082" s="294" t="s">
        <v>3983</v>
      </c>
      <c r="AI2082" s="294" t="s">
        <v>3983</v>
      </c>
      <c r="AJ2082" s="294" t="s">
        <v>3983</v>
      </c>
      <c r="AK2082" s="294" t="s">
        <v>3983</v>
      </c>
      <c r="AL2082" s="294" t="s">
        <v>3983</v>
      </c>
      <c r="AM2082" s="294" t="s">
        <v>3983</v>
      </c>
      <c r="AO2082" s="294" t="s">
        <v>3983</v>
      </c>
      <c r="AP2082" s="294" t="s">
        <v>3983</v>
      </c>
      <c r="AQ2082" s="294" t="s">
        <v>3983</v>
      </c>
      <c r="AR2082" s="294" t="s">
        <v>3983</v>
      </c>
      <c r="AS2082" s="294" t="s">
        <v>3983</v>
      </c>
      <c r="AU2082" s="294" t="s">
        <v>3983</v>
      </c>
      <c r="AV2082" s="294" t="s">
        <v>3983</v>
      </c>
      <c r="AW2082" s="294" t="s">
        <v>3983</v>
      </c>
      <c r="AX2082" s="294" t="s">
        <v>3983</v>
      </c>
      <c r="AY2082" s="294" t="s">
        <v>3983</v>
      </c>
      <c r="BA2082" s="294" t="s">
        <v>3983</v>
      </c>
      <c r="BB2082" s="294" t="s">
        <v>3983</v>
      </c>
      <c r="BC2082" s="294" t="s">
        <v>3983</v>
      </c>
      <c r="BD2082" s="294" t="s">
        <v>3983</v>
      </c>
      <c r="BE2082" s="294" t="s">
        <v>3983</v>
      </c>
      <c r="BG2082" s="294" t="s">
        <v>3983</v>
      </c>
      <c r="BH2082" s="294" t="s">
        <v>3983</v>
      </c>
      <c r="BI2082" s="294" t="s">
        <v>3983</v>
      </c>
      <c r="BJ2082" s="294" t="s">
        <v>3983</v>
      </c>
      <c r="BK2082" s="294" t="s">
        <v>3983</v>
      </c>
      <c r="BM2082" s="294" t="s">
        <v>3983</v>
      </c>
      <c r="BN2082" s="294" t="s">
        <v>3983</v>
      </c>
      <c r="BO2082" s="294" t="s">
        <v>3983</v>
      </c>
      <c r="BP2082" s="294" t="s">
        <v>3983</v>
      </c>
      <c r="BQ2082" s="294" t="s">
        <v>3983</v>
      </c>
      <c r="BS2082" s="294" t="s">
        <v>3983</v>
      </c>
      <c r="BT2082" s="294" t="s">
        <v>3983</v>
      </c>
      <c r="BU2082" s="294" t="s">
        <v>3983</v>
      </c>
      <c r="BV2082" s="294" t="s">
        <v>3983</v>
      </c>
      <c r="BW2082" s="294" t="s">
        <v>3983</v>
      </c>
      <c r="BY2082" s="294" t="s">
        <v>3983</v>
      </c>
    </row>
    <row r="2083" spans="1:77">
      <c r="A2083" s="301">
        <v>2117</v>
      </c>
      <c r="B2083" s="302" t="s">
        <v>4027</v>
      </c>
      <c r="C2083" s="301" t="s">
        <v>6027</v>
      </c>
      <c r="D2083" s="302" t="s">
        <v>4051</v>
      </c>
      <c r="E2083" s="303">
        <v>166.67</v>
      </c>
      <c r="F2083" s="294">
        <v>0</v>
      </c>
      <c r="G2083" s="294">
        <v>0</v>
      </c>
      <c r="H2083" s="294" t="e">
        <v>#DIV/0!</v>
      </c>
      <c r="I2083" s="294">
        <v>0</v>
      </c>
      <c r="K2083" s="294" t="s">
        <v>3983</v>
      </c>
      <c r="L2083" s="294">
        <v>0</v>
      </c>
      <c r="M2083" s="294">
        <v>0</v>
      </c>
      <c r="N2083" s="294" t="e">
        <v>#DIV/0!</v>
      </c>
      <c r="O2083" s="294">
        <v>0</v>
      </c>
      <c r="Q2083" s="294" t="s">
        <v>3983</v>
      </c>
      <c r="R2083" s="294">
        <v>0</v>
      </c>
      <c r="S2083" s="294">
        <v>0</v>
      </c>
      <c r="T2083" s="294" t="e">
        <v>#DIV/0!</v>
      </c>
      <c r="U2083" s="294">
        <v>0</v>
      </c>
      <c r="W2083" s="294" t="s">
        <v>3983</v>
      </c>
      <c r="X2083" s="294">
        <v>0</v>
      </c>
      <c r="Y2083" s="294">
        <v>0</v>
      </c>
      <c r="Z2083" s="294" t="e">
        <v>#DIV/0!</v>
      </c>
      <c r="AA2083" s="294">
        <v>0</v>
      </c>
      <c r="AC2083" s="294" t="s">
        <v>3983</v>
      </c>
      <c r="AD2083" s="294">
        <v>0</v>
      </c>
      <c r="AE2083" s="294">
        <v>0</v>
      </c>
      <c r="AF2083" s="294" t="e">
        <v>#DIV/0!</v>
      </c>
      <c r="AG2083" s="294">
        <v>0</v>
      </c>
      <c r="AI2083" s="294" t="s">
        <v>3983</v>
      </c>
      <c r="AJ2083" s="294">
        <v>0</v>
      </c>
      <c r="AK2083" s="294">
        <v>0</v>
      </c>
      <c r="AL2083" s="294" t="e">
        <v>#DIV/0!</v>
      </c>
      <c r="AM2083" s="294">
        <v>0</v>
      </c>
      <c r="AO2083" s="294" t="s">
        <v>3983</v>
      </c>
      <c r="AP2083" s="294">
        <v>0</v>
      </c>
      <c r="AQ2083" s="294">
        <v>0</v>
      </c>
      <c r="AR2083" s="294" t="e">
        <v>#DIV/0!</v>
      </c>
      <c r="AS2083" s="294">
        <v>0</v>
      </c>
      <c r="AU2083" s="294" t="s">
        <v>3983</v>
      </c>
      <c r="AV2083" s="294">
        <v>0</v>
      </c>
      <c r="AW2083" s="294">
        <v>0</v>
      </c>
      <c r="AX2083" s="294" t="e">
        <v>#DIV/0!</v>
      </c>
      <c r="AY2083" s="294">
        <v>0</v>
      </c>
      <c r="BA2083" s="294" t="s">
        <v>3983</v>
      </c>
      <c r="BB2083" s="294">
        <v>0</v>
      </c>
      <c r="BC2083" s="294">
        <v>0</v>
      </c>
      <c r="BD2083" s="294" t="e">
        <v>#DIV/0!</v>
      </c>
      <c r="BE2083" s="294">
        <v>0</v>
      </c>
      <c r="BG2083" s="294" t="s">
        <v>3983</v>
      </c>
      <c r="BH2083" s="294">
        <v>15.08</v>
      </c>
      <c r="BI2083" s="294">
        <v>0</v>
      </c>
      <c r="BJ2083" s="294">
        <v>0.95199999999999996</v>
      </c>
      <c r="BK2083" s="294">
        <v>2933</v>
      </c>
      <c r="BM2083" s="294" t="s">
        <v>3983</v>
      </c>
      <c r="BN2083" s="294">
        <v>42.2</v>
      </c>
      <c r="BO2083" s="294">
        <v>0</v>
      </c>
      <c r="BP2083" s="294">
        <v>0.97140000000000004</v>
      </c>
      <c r="BQ2083" s="294">
        <v>5965</v>
      </c>
      <c r="BS2083" s="294" t="s">
        <v>3983</v>
      </c>
      <c r="BT2083" s="294">
        <v>52.64</v>
      </c>
      <c r="BU2083" s="294">
        <v>0</v>
      </c>
      <c r="BV2083" s="294">
        <v>0.94369999999999998</v>
      </c>
      <c r="BW2083" s="294">
        <v>12560</v>
      </c>
      <c r="BY2083" s="294" t="s">
        <v>3983</v>
      </c>
    </row>
    <row r="2084" spans="1:77">
      <c r="A2084" s="301">
        <v>2118</v>
      </c>
      <c r="B2084" s="302" t="s">
        <v>4027</v>
      </c>
      <c r="C2084" s="301" t="s">
        <v>6028</v>
      </c>
      <c r="D2084" s="302" t="s">
        <v>4139</v>
      </c>
      <c r="E2084" s="303">
        <v>274.44</v>
      </c>
      <c r="F2084" s="294" t="s">
        <v>3983</v>
      </c>
      <c r="G2084" s="294" t="s">
        <v>3983</v>
      </c>
      <c r="H2084" s="294" t="s">
        <v>3983</v>
      </c>
      <c r="I2084" s="294" t="s">
        <v>3983</v>
      </c>
      <c r="K2084" s="294" t="s">
        <v>3983</v>
      </c>
      <c r="L2084" s="294" t="s">
        <v>3983</v>
      </c>
      <c r="M2084" s="294" t="s">
        <v>3983</v>
      </c>
      <c r="N2084" s="294" t="s">
        <v>3983</v>
      </c>
      <c r="O2084" s="294" t="s">
        <v>3983</v>
      </c>
      <c r="Q2084" s="294" t="s">
        <v>3983</v>
      </c>
      <c r="R2084" s="294" t="s">
        <v>3983</v>
      </c>
      <c r="S2084" s="294" t="s">
        <v>3983</v>
      </c>
      <c r="T2084" s="294" t="s">
        <v>3983</v>
      </c>
      <c r="U2084" s="294" t="s">
        <v>3983</v>
      </c>
      <c r="W2084" s="294" t="s">
        <v>3983</v>
      </c>
      <c r="X2084" s="294" t="s">
        <v>3983</v>
      </c>
      <c r="Y2084" s="294" t="s">
        <v>3983</v>
      </c>
      <c r="Z2084" s="294" t="s">
        <v>3983</v>
      </c>
      <c r="AA2084" s="294" t="s">
        <v>3983</v>
      </c>
      <c r="AC2084" s="294" t="s">
        <v>3983</v>
      </c>
      <c r="AD2084" s="294" t="s">
        <v>3983</v>
      </c>
      <c r="AE2084" s="294" t="s">
        <v>3983</v>
      </c>
      <c r="AF2084" s="294" t="s">
        <v>3983</v>
      </c>
      <c r="AG2084" s="294" t="s">
        <v>3983</v>
      </c>
      <c r="AI2084" s="294" t="s">
        <v>3983</v>
      </c>
      <c r="AJ2084" s="294" t="s">
        <v>3983</v>
      </c>
      <c r="AK2084" s="294" t="s">
        <v>3983</v>
      </c>
      <c r="AL2084" s="294" t="s">
        <v>3983</v>
      </c>
      <c r="AM2084" s="294" t="s">
        <v>3983</v>
      </c>
      <c r="AO2084" s="294" t="s">
        <v>3983</v>
      </c>
      <c r="AP2084" s="294" t="s">
        <v>3983</v>
      </c>
      <c r="AQ2084" s="294" t="s">
        <v>3983</v>
      </c>
      <c r="AR2084" s="294" t="s">
        <v>3983</v>
      </c>
      <c r="AS2084" s="294" t="s">
        <v>3983</v>
      </c>
      <c r="AU2084" s="294" t="s">
        <v>3983</v>
      </c>
      <c r="AV2084" s="294" t="s">
        <v>3983</v>
      </c>
      <c r="AW2084" s="294" t="s">
        <v>3983</v>
      </c>
      <c r="AX2084" s="294" t="s">
        <v>3983</v>
      </c>
      <c r="AY2084" s="294" t="s">
        <v>3983</v>
      </c>
      <c r="BA2084" s="294" t="s">
        <v>3983</v>
      </c>
      <c r="BB2084" s="294" t="s">
        <v>3983</v>
      </c>
      <c r="BC2084" s="294" t="s">
        <v>3983</v>
      </c>
      <c r="BD2084" s="294" t="s">
        <v>3983</v>
      </c>
      <c r="BE2084" s="294" t="s">
        <v>3983</v>
      </c>
      <c r="BG2084" s="294" t="s">
        <v>3983</v>
      </c>
      <c r="BH2084" s="294" t="s">
        <v>3983</v>
      </c>
      <c r="BI2084" s="294" t="s">
        <v>3983</v>
      </c>
      <c r="BJ2084" s="294" t="s">
        <v>3983</v>
      </c>
      <c r="BK2084" s="294" t="s">
        <v>3983</v>
      </c>
      <c r="BM2084" s="294" t="s">
        <v>3983</v>
      </c>
      <c r="BN2084" s="294" t="s">
        <v>3983</v>
      </c>
      <c r="BO2084" s="294" t="s">
        <v>3983</v>
      </c>
      <c r="BP2084" s="294" t="s">
        <v>3983</v>
      </c>
      <c r="BQ2084" s="294" t="s">
        <v>3983</v>
      </c>
      <c r="BS2084" s="294" t="s">
        <v>3983</v>
      </c>
      <c r="BT2084" s="294" t="s">
        <v>3983</v>
      </c>
      <c r="BU2084" s="294" t="s">
        <v>3983</v>
      </c>
      <c r="BV2084" s="294" t="s">
        <v>3983</v>
      </c>
      <c r="BW2084" s="294" t="s">
        <v>3983</v>
      </c>
      <c r="BY2084" s="294" t="s">
        <v>3983</v>
      </c>
    </row>
    <row r="2085" spans="1:77">
      <c r="A2085" s="301">
        <v>2119</v>
      </c>
      <c r="B2085" s="302" t="s">
        <v>4027</v>
      </c>
      <c r="C2085" s="301" t="s">
        <v>6029</v>
      </c>
      <c r="D2085" s="302" t="s">
        <v>4051</v>
      </c>
      <c r="E2085" s="303">
        <v>4904.4399999999996</v>
      </c>
      <c r="F2085" s="294" t="s">
        <v>3983</v>
      </c>
      <c r="G2085" s="294" t="s">
        <v>3983</v>
      </c>
      <c r="H2085" s="294" t="s">
        <v>3983</v>
      </c>
      <c r="I2085" s="294" t="s">
        <v>3983</v>
      </c>
      <c r="K2085" s="294" t="s">
        <v>3983</v>
      </c>
      <c r="L2085" s="294" t="s">
        <v>3983</v>
      </c>
      <c r="M2085" s="294" t="s">
        <v>3983</v>
      </c>
      <c r="N2085" s="294" t="s">
        <v>3983</v>
      </c>
      <c r="O2085" s="294" t="s">
        <v>3983</v>
      </c>
      <c r="Q2085" s="294" t="s">
        <v>3983</v>
      </c>
      <c r="R2085" s="294" t="s">
        <v>3983</v>
      </c>
      <c r="S2085" s="294" t="s">
        <v>3983</v>
      </c>
      <c r="T2085" s="294" t="s">
        <v>3983</v>
      </c>
      <c r="U2085" s="294" t="s">
        <v>3983</v>
      </c>
      <c r="W2085" s="294" t="s">
        <v>3983</v>
      </c>
      <c r="X2085" s="294" t="s">
        <v>3983</v>
      </c>
      <c r="Y2085" s="294" t="s">
        <v>3983</v>
      </c>
      <c r="Z2085" s="294" t="s">
        <v>3983</v>
      </c>
      <c r="AA2085" s="294" t="s">
        <v>3983</v>
      </c>
      <c r="AC2085" s="294" t="s">
        <v>3983</v>
      </c>
      <c r="AD2085" s="294" t="s">
        <v>3983</v>
      </c>
      <c r="AE2085" s="294" t="s">
        <v>3983</v>
      </c>
      <c r="AF2085" s="294" t="s">
        <v>3983</v>
      </c>
      <c r="AG2085" s="294" t="s">
        <v>3983</v>
      </c>
      <c r="AI2085" s="294" t="s">
        <v>3983</v>
      </c>
      <c r="AJ2085" s="294" t="s">
        <v>3983</v>
      </c>
      <c r="AK2085" s="294" t="s">
        <v>3983</v>
      </c>
      <c r="AL2085" s="294" t="s">
        <v>3983</v>
      </c>
      <c r="AM2085" s="294" t="s">
        <v>3983</v>
      </c>
      <c r="AO2085" s="294" t="s">
        <v>3983</v>
      </c>
      <c r="AP2085" s="294" t="s">
        <v>3983</v>
      </c>
      <c r="AQ2085" s="294" t="s">
        <v>3983</v>
      </c>
      <c r="AR2085" s="294" t="s">
        <v>3983</v>
      </c>
      <c r="AS2085" s="294" t="s">
        <v>3983</v>
      </c>
      <c r="AU2085" s="294" t="s">
        <v>3983</v>
      </c>
      <c r="AV2085" s="294" t="s">
        <v>3983</v>
      </c>
      <c r="AW2085" s="294" t="s">
        <v>3983</v>
      </c>
      <c r="AX2085" s="294" t="s">
        <v>3983</v>
      </c>
      <c r="AY2085" s="294" t="s">
        <v>3983</v>
      </c>
      <c r="BA2085" s="294" t="s">
        <v>3983</v>
      </c>
      <c r="BB2085" s="294" t="s">
        <v>3983</v>
      </c>
      <c r="BC2085" s="294" t="s">
        <v>3983</v>
      </c>
      <c r="BD2085" s="294" t="s">
        <v>3983</v>
      </c>
      <c r="BE2085" s="294" t="s">
        <v>3983</v>
      </c>
      <c r="BG2085" s="294" t="s">
        <v>3983</v>
      </c>
      <c r="BH2085" s="294" t="s">
        <v>3983</v>
      </c>
      <c r="BI2085" s="294" t="s">
        <v>3983</v>
      </c>
      <c r="BJ2085" s="294" t="s">
        <v>3983</v>
      </c>
      <c r="BK2085" s="294" t="s">
        <v>3983</v>
      </c>
      <c r="BM2085" s="294" t="s">
        <v>3983</v>
      </c>
      <c r="BN2085" s="294" t="s">
        <v>3983</v>
      </c>
      <c r="BO2085" s="294" t="s">
        <v>3983</v>
      </c>
      <c r="BP2085" s="294" t="s">
        <v>3983</v>
      </c>
      <c r="BQ2085" s="294" t="s">
        <v>3983</v>
      </c>
      <c r="BS2085" s="294" t="s">
        <v>3983</v>
      </c>
      <c r="BT2085" s="294" t="s">
        <v>3983</v>
      </c>
      <c r="BU2085" s="294" t="s">
        <v>3983</v>
      </c>
      <c r="BV2085" s="294" t="s">
        <v>3983</v>
      </c>
      <c r="BW2085" s="294" t="s">
        <v>3983</v>
      </c>
      <c r="BY2085" s="294" t="s">
        <v>3983</v>
      </c>
    </row>
    <row r="2086" spans="1:77">
      <c r="A2086" s="301">
        <v>2120</v>
      </c>
      <c r="B2086" s="302" t="s">
        <v>4027</v>
      </c>
      <c r="C2086" s="301" t="s">
        <v>6030</v>
      </c>
      <c r="D2086" s="302" t="s">
        <v>4139</v>
      </c>
      <c r="E2086" s="303">
        <v>333.33</v>
      </c>
      <c r="F2086" s="294" t="s">
        <v>3983</v>
      </c>
      <c r="G2086" s="294" t="s">
        <v>3983</v>
      </c>
      <c r="H2086" s="294" t="s">
        <v>3983</v>
      </c>
      <c r="I2086" s="294" t="s">
        <v>3983</v>
      </c>
      <c r="K2086" s="294" t="s">
        <v>3983</v>
      </c>
      <c r="L2086" s="294" t="s">
        <v>3983</v>
      </c>
      <c r="M2086" s="294" t="s">
        <v>3983</v>
      </c>
      <c r="N2086" s="294" t="s">
        <v>3983</v>
      </c>
      <c r="O2086" s="294" t="s">
        <v>3983</v>
      </c>
      <c r="Q2086" s="294" t="s">
        <v>3983</v>
      </c>
      <c r="R2086" s="294" t="s">
        <v>3983</v>
      </c>
      <c r="S2086" s="294" t="s">
        <v>3983</v>
      </c>
      <c r="T2086" s="294" t="s">
        <v>3983</v>
      </c>
      <c r="U2086" s="294" t="s">
        <v>3983</v>
      </c>
      <c r="W2086" s="294" t="s">
        <v>3983</v>
      </c>
      <c r="X2086" s="294" t="s">
        <v>3983</v>
      </c>
      <c r="Y2086" s="294" t="s">
        <v>3983</v>
      </c>
      <c r="Z2086" s="294" t="s">
        <v>3983</v>
      </c>
      <c r="AA2086" s="294" t="s">
        <v>3983</v>
      </c>
      <c r="AC2086" s="294" t="s">
        <v>3983</v>
      </c>
      <c r="AD2086" s="294" t="s">
        <v>3983</v>
      </c>
      <c r="AE2086" s="294" t="s">
        <v>3983</v>
      </c>
      <c r="AF2086" s="294" t="s">
        <v>3983</v>
      </c>
      <c r="AG2086" s="294" t="s">
        <v>3983</v>
      </c>
      <c r="AI2086" s="294" t="s">
        <v>3983</v>
      </c>
      <c r="AJ2086" s="294" t="s">
        <v>3983</v>
      </c>
      <c r="AK2086" s="294" t="s">
        <v>3983</v>
      </c>
      <c r="AL2086" s="294" t="s">
        <v>3983</v>
      </c>
      <c r="AM2086" s="294" t="s">
        <v>3983</v>
      </c>
      <c r="AO2086" s="294" t="s">
        <v>3983</v>
      </c>
      <c r="AP2086" s="294" t="s">
        <v>3983</v>
      </c>
      <c r="AQ2086" s="294" t="s">
        <v>3983</v>
      </c>
      <c r="AR2086" s="294" t="s">
        <v>3983</v>
      </c>
      <c r="AS2086" s="294" t="s">
        <v>3983</v>
      </c>
      <c r="AU2086" s="294" t="s">
        <v>3983</v>
      </c>
      <c r="AV2086" s="294" t="s">
        <v>3983</v>
      </c>
      <c r="AW2086" s="294" t="s">
        <v>3983</v>
      </c>
      <c r="AX2086" s="294" t="s">
        <v>3983</v>
      </c>
      <c r="AY2086" s="294" t="s">
        <v>3983</v>
      </c>
      <c r="BA2086" s="294" t="s">
        <v>3983</v>
      </c>
      <c r="BB2086" s="294" t="s">
        <v>3983</v>
      </c>
      <c r="BC2086" s="294" t="s">
        <v>3983</v>
      </c>
      <c r="BD2086" s="294" t="s">
        <v>3983</v>
      </c>
      <c r="BE2086" s="294" t="s">
        <v>3983</v>
      </c>
      <c r="BG2086" s="294" t="s">
        <v>3983</v>
      </c>
      <c r="BH2086" s="294" t="s">
        <v>3983</v>
      </c>
      <c r="BI2086" s="294" t="s">
        <v>3983</v>
      </c>
      <c r="BJ2086" s="294" t="s">
        <v>3983</v>
      </c>
      <c r="BK2086" s="294" t="s">
        <v>3983</v>
      </c>
      <c r="BM2086" s="294" t="s">
        <v>3983</v>
      </c>
      <c r="BN2086" s="294" t="s">
        <v>3983</v>
      </c>
      <c r="BO2086" s="294" t="s">
        <v>3983</v>
      </c>
      <c r="BP2086" s="294" t="s">
        <v>3983</v>
      </c>
      <c r="BQ2086" s="294" t="s">
        <v>3983</v>
      </c>
      <c r="BS2086" s="294" t="s">
        <v>3983</v>
      </c>
      <c r="BT2086" s="294" t="s">
        <v>3983</v>
      </c>
      <c r="BU2086" s="294" t="s">
        <v>3983</v>
      </c>
      <c r="BV2086" s="294" t="s">
        <v>3983</v>
      </c>
      <c r="BW2086" s="294" t="s">
        <v>3983</v>
      </c>
      <c r="BY2086" s="294" t="s">
        <v>3983</v>
      </c>
    </row>
    <row r="2087" spans="1:77">
      <c r="A2087" s="301">
        <v>2121</v>
      </c>
      <c r="B2087" s="302" t="s">
        <v>4027</v>
      </c>
      <c r="C2087" s="301" t="s">
        <v>6031</v>
      </c>
      <c r="D2087" s="302" t="s">
        <v>4139</v>
      </c>
      <c r="E2087" s="303">
        <v>222.22</v>
      </c>
      <c r="F2087" s="294" t="s">
        <v>3983</v>
      </c>
      <c r="G2087" s="294" t="s">
        <v>3983</v>
      </c>
      <c r="H2087" s="294" t="s">
        <v>3983</v>
      </c>
      <c r="I2087" s="294" t="s">
        <v>3983</v>
      </c>
      <c r="K2087" s="294" t="s">
        <v>3983</v>
      </c>
      <c r="L2087" s="294" t="s">
        <v>3983</v>
      </c>
      <c r="M2087" s="294" t="s">
        <v>3983</v>
      </c>
      <c r="N2087" s="294" t="s">
        <v>3983</v>
      </c>
      <c r="O2087" s="294" t="s">
        <v>3983</v>
      </c>
      <c r="Q2087" s="294" t="s">
        <v>3983</v>
      </c>
      <c r="R2087" s="294" t="s">
        <v>3983</v>
      </c>
      <c r="S2087" s="294" t="s">
        <v>3983</v>
      </c>
      <c r="T2087" s="294" t="s">
        <v>3983</v>
      </c>
      <c r="U2087" s="294" t="s">
        <v>3983</v>
      </c>
      <c r="W2087" s="294" t="s">
        <v>3983</v>
      </c>
      <c r="X2087" s="294" t="s">
        <v>3983</v>
      </c>
      <c r="Y2087" s="294" t="s">
        <v>3983</v>
      </c>
      <c r="Z2087" s="294" t="s">
        <v>3983</v>
      </c>
      <c r="AA2087" s="294" t="s">
        <v>3983</v>
      </c>
      <c r="AC2087" s="294" t="s">
        <v>3983</v>
      </c>
      <c r="AD2087" s="294" t="s">
        <v>3983</v>
      </c>
      <c r="AE2087" s="294" t="s">
        <v>3983</v>
      </c>
      <c r="AF2087" s="294" t="s">
        <v>3983</v>
      </c>
      <c r="AG2087" s="294" t="s">
        <v>3983</v>
      </c>
      <c r="AI2087" s="294" t="s">
        <v>3983</v>
      </c>
      <c r="AJ2087" s="294" t="s">
        <v>3983</v>
      </c>
      <c r="AK2087" s="294" t="s">
        <v>3983</v>
      </c>
      <c r="AL2087" s="294" t="s">
        <v>3983</v>
      </c>
      <c r="AM2087" s="294" t="s">
        <v>3983</v>
      </c>
      <c r="AO2087" s="294" t="s">
        <v>3983</v>
      </c>
      <c r="AP2087" s="294" t="s">
        <v>3983</v>
      </c>
      <c r="AQ2087" s="294" t="s">
        <v>3983</v>
      </c>
      <c r="AR2087" s="294" t="s">
        <v>3983</v>
      </c>
      <c r="AS2087" s="294" t="s">
        <v>3983</v>
      </c>
      <c r="AU2087" s="294" t="s">
        <v>3983</v>
      </c>
      <c r="AV2087" s="294" t="s">
        <v>3983</v>
      </c>
      <c r="AW2087" s="294" t="s">
        <v>3983</v>
      </c>
      <c r="AX2087" s="294" t="s">
        <v>3983</v>
      </c>
      <c r="AY2087" s="294" t="s">
        <v>3983</v>
      </c>
      <c r="BA2087" s="294" t="s">
        <v>3983</v>
      </c>
      <c r="BB2087" s="294" t="s">
        <v>3983</v>
      </c>
      <c r="BC2087" s="294" t="s">
        <v>3983</v>
      </c>
      <c r="BD2087" s="294" t="s">
        <v>3983</v>
      </c>
      <c r="BE2087" s="294" t="s">
        <v>3983</v>
      </c>
      <c r="BG2087" s="294" t="s">
        <v>3983</v>
      </c>
      <c r="BH2087" s="294" t="s">
        <v>3983</v>
      </c>
      <c r="BI2087" s="294" t="s">
        <v>3983</v>
      </c>
      <c r="BJ2087" s="294" t="s">
        <v>3983</v>
      </c>
      <c r="BK2087" s="294" t="s">
        <v>3983</v>
      </c>
      <c r="BM2087" s="294" t="s">
        <v>3983</v>
      </c>
      <c r="BN2087" s="294" t="s">
        <v>3983</v>
      </c>
      <c r="BO2087" s="294" t="s">
        <v>3983</v>
      </c>
      <c r="BP2087" s="294" t="s">
        <v>3983</v>
      </c>
      <c r="BQ2087" s="294" t="s">
        <v>3983</v>
      </c>
      <c r="BS2087" s="294" t="s">
        <v>3983</v>
      </c>
      <c r="BT2087" s="294" t="s">
        <v>3983</v>
      </c>
      <c r="BU2087" s="294" t="s">
        <v>3983</v>
      </c>
      <c r="BV2087" s="294" t="s">
        <v>3983</v>
      </c>
      <c r="BW2087" s="294" t="s">
        <v>3983</v>
      </c>
      <c r="BY2087" s="294" t="s">
        <v>3983</v>
      </c>
    </row>
    <row r="2088" spans="1:77">
      <c r="A2088" s="301">
        <v>2122</v>
      </c>
      <c r="B2088" s="302" t="s">
        <v>4027</v>
      </c>
      <c r="C2088" s="301" t="s">
        <v>6032</v>
      </c>
      <c r="D2088" s="302" t="s">
        <v>4051</v>
      </c>
      <c r="E2088" s="303">
        <v>1536</v>
      </c>
      <c r="F2088" s="294" t="s">
        <v>3983</v>
      </c>
      <c r="G2088" s="294" t="s">
        <v>3983</v>
      </c>
      <c r="H2088" s="294" t="s">
        <v>3983</v>
      </c>
      <c r="I2088" s="294" t="s">
        <v>3983</v>
      </c>
      <c r="K2088" s="294" t="s">
        <v>3983</v>
      </c>
      <c r="L2088" s="294" t="s">
        <v>3983</v>
      </c>
      <c r="M2088" s="294" t="s">
        <v>3983</v>
      </c>
      <c r="N2088" s="294" t="s">
        <v>3983</v>
      </c>
      <c r="O2088" s="294" t="s">
        <v>3983</v>
      </c>
      <c r="Q2088" s="294" t="s">
        <v>3983</v>
      </c>
      <c r="R2088" s="294" t="s">
        <v>3983</v>
      </c>
      <c r="S2088" s="294" t="s">
        <v>3983</v>
      </c>
      <c r="T2088" s="294" t="s">
        <v>3983</v>
      </c>
      <c r="U2088" s="294" t="s">
        <v>3983</v>
      </c>
      <c r="W2088" s="294" t="s">
        <v>3983</v>
      </c>
      <c r="X2088" s="294" t="s">
        <v>3983</v>
      </c>
      <c r="Y2088" s="294" t="s">
        <v>3983</v>
      </c>
      <c r="Z2088" s="294" t="s">
        <v>3983</v>
      </c>
      <c r="AA2088" s="294" t="s">
        <v>3983</v>
      </c>
      <c r="AC2088" s="294" t="s">
        <v>3983</v>
      </c>
      <c r="AD2088" s="294" t="s">
        <v>3983</v>
      </c>
      <c r="AE2088" s="294" t="s">
        <v>3983</v>
      </c>
      <c r="AF2088" s="294" t="s">
        <v>3983</v>
      </c>
      <c r="AG2088" s="294" t="s">
        <v>3983</v>
      </c>
      <c r="AI2088" s="294" t="s">
        <v>3983</v>
      </c>
      <c r="AJ2088" s="294" t="s">
        <v>3983</v>
      </c>
      <c r="AK2088" s="294" t="s">
        <v>3983</v>
      </c>
      <c r="AL2088" s="294" t="s">
        <v>3983</v>
      </c>
      <c r="AM2088" s="294" t="s">
        <v>3983</v>
      </c>
      <c r="AO2088" s="294" t="s">
        <v>3983</v>
      </c>
      <c r="AP2088" s="294" t="s">
        <v>3983</v>
      </c>
      <c r="AQ2088" s="294" t="s">
        <v>3983</v>
      </c>
      <c r="AR2088" s="294" t="s">
        <v>3983</v>
      </c>
      <c r="AS2088" s="294" t="s">
        <v>3983</v>
      </c>
      <c r="AU2088" s="294" t="s">
        <v>3983</v>
      </c>
      <c r="AV2088" s="294" t="s">
        <v>3983</v>
      </c>
      <c r="AW2088" s="294" t="s">
        <v>3983</v>
      </c>
      <c r="AX2088" s="294" t="s">
        <v>3983</v>
      </c>
      <c r="AY2088" s="294" t="s">
        <v>3983</v>
      </c>
      <c r="BA2088" s="294" t="s">
        <v>3983</v>
      </c>
      <c r="BB2088" s="294" t="s">
        <v>3983</v>
      </c>
      <c r="BC2088" s="294" t="s">
        <v>3983</v>
      </c>
      <c r="BD2088" s="294" t="s">
        <v>3983</v>
      </c>
      <c r="BE2088" s="294" t="s">
        <v>3983</v>
      </c>
      <c r="BG2088" s="294" t="s">
        <v>3983</v>
      </c>
      <c r="BH2088" s="294" t="s">
        <v>3983</v>
      </c>
      <c r="BI2088" s="294" t="s">
        <v>3983</v>
      </c>
      <c r="BJ2088" s="294" t="s">
        <v>3983</v>
      </c>
      <c r="BK2088" s="294" t="s">
        <v>3983</v>
      </c>
      <c r="BM2088" s="294" t="s">
        <v>3983</v>
      </c>
      <c r="BN2088" s="294" t="s">
        <v>3983</v>
      </c>
      <c r="BO2088" s="294" t="s">
        <v>3983</v>
      </c>
      <c r="BP2088" s="294" t="s">
        <v>3983</v>
      </c>
      <c r="BQ2088" s="294" t="s">
        <v>3983</v>
      </c>
      <c r="BS2088" s="294" t="s">
        <v>3983</v>
      </c>
      <c r="BT2088" s="294" t="s">
        <v>3983</v>
      </c>
      <c r="BU2088" s="294" t="s">
        <v>3983</v>
      </c>
      <c r="BV2088" s="294" t="s">
        <v>3983</v>
      </c>
      <c r="BW2088" s="294" t="s">
        <v>3983</v>
      </c>
      <c r="BY2088" s="294" t="s">
        <v>3983</v>
      </c>
    </row>
    <row r="2089" spans="1:77">
      <c r="A2089" s="301">
        <v>2123</v>
      </c>
      <c r="B2089" s="302" t="s">
        <v>4027</v>
      </c>
      <c r="C2089" s="301" t="s">
        <v>6033</v>
      </c>
      <c r="D2089" s="302" t="s">
        <v>4139</v>
      </c>
      <c r="E2089" s="303">
        <v>111.11</v>
      </c>
      <c r="F2089" s="294" t="s">
        <v>3983</v>
      </c>
      <c r="G2089" s="294" t="s">
        <v>3983</v>
      </c>
      <c r="H2089" s="294" t="s">
        <v>3983</v>
      </c>
      <c r="I2089" s="294" t="s">
        <v>3983</v>
      </c>
      <c r="K2089" s="294" t="s">
        <v>3983</v>
      </c>
      <c r="L2089" s="294" t="s">
        <v>3983</v>
      </c>
      <c r="M2089" s="294" t="s">
        <v>3983</v>
      </c>
      <c r="N2089" s="294" t="s">
        <v>3983</v>
      </c>
      <c r="O2089" s="294" t="s">
        <v>3983</v>
      </c>
      <c r="Q2089" s="294" t="s">
        <v>3983</v>
      </c>
      <c r="R2089" s="294" t="s">
        <v>3983</v>
      </c>
      <c r="S2089" s="294" t="s">
        <v>3983</v>
      </c>
      <c r="T2089" s="294" t="s">
        <v>3983</v>
      </c>
      <c r="U2089" s="294" t="s">
        <v>3983</v>
      </c>
      <c r="W2089" s="294" t="s">
        <v>3983</v>
      </c>
      <c r="X2089" s="294" t="s">
        <v>3983</v>
      </c>
      <c r="Y2089" s="294" t="s">
        <v>3983</v>
      </c>
      <c r="Z2089" s="294" t="s">
        <v>3983</v>
      </c>
      <c r="AA2089" s="294" t="s">
        <v>3983</v>
      </c>
      <c r="AC2089" s="294" t="s">
        <v>3983</v>
      </c>
      <c r="AD2089" s="294" t="s">
        <v>3983</v>
      </c>
      <c r="AE2089" s="294" t="s">
        <v>3983</v>
      </c>
      <c r="AF2089" s="294" t="s">
        <v>3983</v>
      </c>
      <c r="AG2089" s="294" t="s">
        <v>3983</v>
      </c>
      <c r="AI2089" s="294" t="s">
        <v>3983</v>
      </c>
      <c r="AJ2089" s="294" t="s">
        <v>3983</v>
      </c>
      <c r="AK2089" s="294" t="s">
        <v>3983</v>
      </c>
      <c r="AL2089" s="294" t="s">
        <v>3983</v>
      </c>
      <c r="AM2089" s="294" t="s">
        <v>3983</v>
      </c>
      <c r="AO2089" s="294" t="s">
        <v>3983</v>
      </c>
      <c r="AP2089" s="294" t="s">
        <v>3983</v>
      </c>
      <c r="AQ2089" s="294" t="s">
        <v>3983</v>
      </c>
      <c r="AR2089" s="294" t="s">
        <v>3983</v>
      </c>
      <c r="AS2089" s="294" t="s">
        <v>3983</v>
      </c>
      <c r="AU2089" s="294" t="s">
        <v>3983</v>
      </c>
      <c r="AV2089" s="294" t="s">
        <v>3983</v>
      </c>
      <c r="AW2089" s="294" t="s">
        <v>3983</v>
      </c>
      <c r="AX2089" s="294" t="s">
        <v>3983</v>
      </c>
      <c r="AY2089" s="294" t="s">
        <v>3983</v>
      </c>
      <c r="BA2089" s="294" t="s">
        <v>3983</v>
      </c>
      <c r="BB2089" s="294" t="s">
        <v>3983</v>
      </c>
      <c r="BC2089" s="294" t="s">
        <v>3983</v>
      </c>
      <c r="BD2089" s="294" t="s">
        <v>3983</v>
      </c>
      <c r="BE2089" s="294" t="s">
        <v>3983</v>
      </c>
      <c r="BG2089" s="294" t="s">
        <v>3983</v>
      </c>
      <c r="BH2089" s="294" t="s">
        <v>3983</v>
      </c>
      <c r="BI2089" s="294" t="s">
        <v>3983</v>
      </c>
      <c r="BJ2089" s="294" t="s">
        <v>3983</v>
      </c>
      <c r="BK2089" s="294" t="s">
        <v>3983</v>
      </c>
      <c r="BM2089" s="294" t="s">
        <v>3983</v>
      </c>
      <c r="BN2089" s="294" t="s">
        <v>3983</v>
      </c>
      <c r="BO2089" s="294" t="s">
        <v>3983</v>
      </c>
      <c r="BP2089" s="294" t="s">
        <v>3983</v>
      </c>
      <c r="BQ2089" s="294" t="s">
        <v>3983</v>
      </c>
      <c r="BS2089" s="294" t="s">
        <v>3983</v>
      </c>
      <c r="BT2089" s="294" t="s">
        <v>3983</v>
      </c>
      <c r="BU2089" s="294" t="s">
        <v>3983</v>
      </c>
      <c r="BV2089" s="294" t="s">
        <v>3983</v>
      </c>
      <c r="BW2089" s="294" t="s">
        <v>3983</v>
      </c>
      <c r="BY2089" s="294" t="s">
        <v>3983</v>
      </c>
    </row>
    <row r="2090" spans="1:77">
      <c r="A2090" s="301">
        <v>2124</v>
      </c>
      <c r="B2090" s="302" t="s">
        <v>4027</v>
      </c>
      <c r="C2090" s="301" t="s">
        <v>6034</v>
      </c>
      <c r="D2090" s="302" t="s">
        <v>4652</v>
      </c>
      <c r="E2090" s="303">
        <v>250</v>
      </c>
      <c r="F2090" s="294" t="s">
        <v>3983</v>
      </c>
      <c r="G2090" s="294" t="s">
        <v>3983</v>
      </c>
      <c r="H2090" s="294" t="s">
        <v>3983</v>
      </c>
      <c r="I2090" s="294" t="s">
        <v>3983</v>
      </c>
      <c r="K2090" s="294" t="s">
        <v>3983</v>
      </c>
      <c r="L2090" s="294" t="s">
        <v>3983</v>
      </c>
      <c r="M2090" s="294" t="s">
        <v>3983</v>
      </c>
      <c r="N2090" s="294" t="s">
        <v>3983</v>
      </c>
      <c r="O2090" s="294" t="s">
        <v>3983</v>
      </c>
      <c r="Q2090" s="294" t="s">
        <v>3983</v>
      </c>
      <c r="R2090" s="294" t="s">
        <v>3983</v>
      </c>
      <c r="S2090" s="294" t="s">
        <v>3983</v>
      </c>
      <c r="T2090" s="294" t="s">
        <v>3983</v>
      </c>
      <c r="U2090" s="294" t="s">
        <v>3983</v>
      </c>
      <c r="W2090" s="294" t="s">
        <v>3983</v>
      </c>
      <c r="X2090" s="294" t="s">
        <v>3983</v>
      </c>
      <c r="Y2090" s="294" t="s">
        <v>3983</v>
      </c>
      <c r="Z2090" s="294" t="s">
        <v>3983</v>
      </c>
      <c r="AA2090" s="294" t="s">
        <v>3983</v>
      </c>
      <c r="AC2090" s="294" t="s">
        <v>3983</v>
      </c>
      <c r="AD2090" s="294" t="s">
        <v>3983</v>
      </c>
      <c r="AE2090" s="294" t="s">
        <v>3983</v>
      </c>
      <c r="AF2090" s="294" t="s">
        <v>3983</v>
      </c>
      <c r="AG2090" s="294" t="s">
        <v>3983</v>
      </c>
      <c r="AI2090" s="294" t="s">
        <v>3983</v>
      </c>
      <c r="AJ2090" s="294" t="s">
        <v>3983</v>
      </c>
      <c r="AK2090" s="294" t="s">
        <v>3983</v>
      </c>
      <c r="AL2090" s="294" t="s">
        <v>3983</v>
      </c>
      <c r="AM2090" s="294" t="s">
        <v>3983</v>
      </c>
      <c r="AO2090" s="294" t="s">
        <v>3983</v>
      </c>
      <c r="AP2090" s="294" t="s">
        <v>3983</v>
      </c>
      <c r="AQ2090" s="294" t="s">
        <v>3983</v>
      </c>
      <c r="AR2090" s="294" t="s">
        <v>3983</v>
      </c>
      <c r="AS2090" s="294" t="s">
        <v>3983</v>
      </c>
      <c r="AU2090" s="294" t="s">
        <v>3983</v>
      </c>
      <c r="AV2090" s="294" t="s">
        <v>3983</v>
      </c>
      <c r="AW2090" s="294" t="s">
        <v>3983</v>
      </c>
      <c r="AX2090" s="294" t="s">
        <v>3983</v>
      </c>
      <c r="AY2090" s="294" t="s">
        <v>3983</v>
      </c>
      <c r="BA2090" s="294" t="s">
        <v>3983</v>
      </c>
      <c r="BB2090" s="294" t="s">
        <v>3983</v>
      </c>
      <c r="BC2090" s="294" t="s">
        <v>3983</v>
      </c>
      <c r="BD2090" s="294" t="s">
        <v>3983</v>
      </c>
      <c r="BE2090" s="294" t="s">
        <v>3983</v>
      </c>
      <c r="BG2090" s="294" t="s">
        <v>3983</v>
      </c>
      <c r="BH2090" s="294" t="s">
        <v>3983</v>
      </c>
      <c r="BI2090" s="294" t="s">
        <v>3983</v>
      </c>
      <c r="BJ2090" s="294" t="s">
        <v>3983</v>
      </c>
      <c r="BK2090" s="294" t="s">
        <v>3983</v>
      </c>
      <c r="BM2090" s="294" t="s">
        <v>3983</v>
      </c>
      <c r="BN2090" s="294" t="s">
        <v>3983</v>
      </c>
      <c r="BO2090" s="294" t="s">
        <v>3983</v>
      </c>
      <c r="BP2090" s="294" t="s">
        <v>3983</v>
      </c>
      <c r="BQ2090" s="294" t="s">
        <v>3983</v>
      </c>
      <c r="BS2090" s="294" t="s">
        <v>3983</v>
      </c>
      <c r="BT2090" s="294" t="s">
        <v>3983</v>
      </c>
      <c r="BU2090" s="294" t="s">
        <v>3983</v>
      </c>
      <c r="BV2090" s="294" t="s">
        <v>3983</v>
      </c>
      <c r="BW2090" s="294" t="s">
        <v>3983</v>
      </c>
      <c r="BY2090" s="294" t="s">
        <v>3983</v>
      </c>
    </row>
    <row r="2091" spans="1:77">
      <c r="A2091" s="301">
        <v>2125</v>
      </c>
      <c r="B2091" s="302" t="s">
        <v>4027</v>
      </c>
      <c r="C2091" s="301" t="s">
        <v>6035</v>
      </c>
      <c r="D2091" s="302" t="s">
        <v>4051</v>
      </c>
      <c r="E2091" s="303">
        <v>111.11</v>
      </c>
      <c r="F2091" s="294" t="s">
        <v>3983</v>
      </c>
      <c r="G2091" s="294" t="s">
        <v>3983</v>
      </c>
      <c r="H2091" s="294" t="s">
        <v>3983</v>
      </c>
      <c r="I2091" s="294" t="s">
        <v>3983</v>
      </c>
      <c r="K2091" s="294" t="s">
        <v>3983</v>
      </c>
      <c r="L2091" s="294" t="s">
        <v>3983</v>
      </c>
      <c r="M2091" s="294" t="s">
        <v>3983</v>
      </c>
      <c r="N2091" s="294" t="s">
        <v>3983</v>
      </c>
      <c r="O2091" s="294" t="s">
        <v>3983</v>
      </c>
      <c r="Q2091" s="294" t="s">
        <v>3983</v>
      </c>
      <c r="R2091" s="294" t="s">
        <v>3983</v>
      </c>
      <c r="S2091" s="294" t="s">
        <v>3983</v>
      </c>
      <c r="T2091" s="294" t="s">
        <v>3983</v>
      </c>
      <c r="U2091" s="294" t="s">
        <v>3983</v>
      </c>
      <c r="W2091" s="294" t="s">
        <v>3983</v>
      </c>
      <c r="X2091" s="294" t="s">
        <v>3983</v>
      </c>
      <c r="Y2091" s="294" t="s">
        <v>3983</v>
      </c>
      <c r="Z2091" s="294" t="s">
        <v>3983</v>
      </c>
      <c r="AA2091" s="294" t="s">
        <v>3983</v>
      </c>
      <c r="AC2091" s="294" t="s">
        <v>3983</v>
      </c>
      <c r="AD2091" s="294" t="s">
        <v>3983</v>
      </c>
      <c r="AE2091" s="294" t="s">
        <v>3983</v>
      </c>
      <c r="AF2091" s="294" t="s">
        <v>3983</v>
      </c>
      <c r="AG2091" s="294" t="s">
        <v>3983</v>
      </c>
      <c r="AI2091" s="294" t="s">
        <v>3983</v>
      </c>
      <c r="AJ2091" s="294" t="s">
        <v>3983</v>
      </c>
      <c r="AK2091" s="294" t="s">
        <v>3983</v>
      </c>
      <c r="AL2091" s="294" t="s">
        <v>3983</v>
      </c>
      <c r="AM2091" s="294" t="s">
        <v>3983</v>
      </c>
      <c r="AO2091" s="294" t="s">
        <v>3983</v>
      </c>
      <c r="AP2091" s="294" t="s">
        <v>3983</v>
      </c>
      <c r="AQ2091" s="294" t="s">
        <v>3983</v>
      </c>
      <c r="AR2091" s="294" t="s">
        <v>3983</v>
      </c>
      <c r="AS2091" s="294" t="s">
        <v>3983</v>
      </c>
      <c r="AU2091" s="294" t="s">
        <v>3983</v>
      </c>
      <c r="AV2091" s="294" t="s">
        <v>3983</v>
      </c>
      <c r="AW2091" s="294" t="s">
        <v>3983</v>
      </c>
      <c r="AX2091" s="294" t="s">
        <v>3983</v>
      </c>
      <c r="AY2091" s="294" t="s">
        <v>3983</v>
      </c>
      <c r="BA2091" s="294" t="s">
        <v>3983</v>
      </c>
      <c r="BB2091" s="294" t="s">
        <v>3983</v>
      </c>
      <c r="BC2091" s="294" t="s">
        <v>3983</v>
      </c>
      <c r="BD2091" s="294" t="s">
        <v>3983</v>
      </c>
      <c r="BE2091" s="294" t="s">
        <v>3983</v>
      </c>
      <c r="BG2091" s="294" t="s">
        <v>3983</v>
      </c>
      <c r="BH2091" s="294" t="s">
        <v>3983</v>
      </c>
      <c r="BI2091" s="294" t="s">
        <v>3983</v>
      </c>
      <c r="BJ2091" s="294" t="s">
        <v>3983</v>
      </c>
      <c r="BK2091" s="294" t="s">
        <v>3983</v>
      </c>
      <c r="BM2091" s="294" t="s">
        <v>3983</v>
      </c>
      <c r="BN2091" s="294" t="s">
        <v>3983</v>
      </c>
      <c r="BO2091" s="294" t="s">
        <v>3983</v>
      </c>
      <c r="BP2091" s="294" t="s">
        <v>3983</v>
      </c>
      <c r="BQ2091" s="294" t="s">
        <v>3983</v>
      </c>
      <c r="BS2091" s="294" t="s">
        <v>3983</v>
      </c>
      <c r="BT2091" s="294" t="s">
        <v>3983</v>
      </c>
      <c r="BU2091" s="294" t="s">
        <v>3983</v>
      </c>
      <c r="BV2091" s="294" t="s">
        <v>3983</v>
      </c>
      <c r="BW2091" s="294" t="s">
        <v>3983</v>
      </c>
      <c r="BY2091" s="294" t="s">
        <v>3983</v>
      </c>
    </row>
    <row r="2092" spans="1:77">
      <c r="A2092" s="301">
        <v>2126</v>
      </c>
      <c r="B2092" s="302" t="s">
        <v>4027</v>
      </c>
      <c r="C2092" s="301" t="s">
        <v>6036</v>
      </c>
      <c r="D2092" s="302" t="s">
        <v>4139</v>
      </c>
      <c r="E2092" s="303">
        <v>444.44</v>
      </c>
      <c r="F2092" s="294" t="s">
        <v>3983</v>
      </c>
      <c r="G2092" s="294" t="s">
        <v>3983</v>
      </c>
      <c r="H2092" s="294" t="s">
        <v>3983</v>
      </c>
      <c r="I2092" s="294" t="s">
        <v>3983</v>
      </c>
      <c r="K2092" s="294" t="s">
        <v>3983</v>
      </c>
      <c r="L2092" s="294" t="s">
        <v>3983</v>
      </c>
      <c r="M2092" s="294" t="s">
        <v>3983</v>
      </c>
      <c r="N2092" s="294" t="s">
        <v>3983</v>
      </c>
      <c r="O2092" s="294" t="s">
        <v>3983</v>
      </c>
      <c r="Q2092" s="294" t="s">
        <v>3983</v>
      </c>
      <c r="R2092" s="294" t="s">
        <v>3983</v>
      </c>
      <c r="S2092" s="294" t="s">
        <v>3983</v>
      </c>
      <c r="T2092" s="294" t="s">
        <v>3983</v>
      </c>
      <c r="U2092" s="294" t="s">
        <v>3983</v>
      </c>
      <c r="W2092" s="294" t="s">
        <v>3983</v>
      </c>
      <c r="X2092" s="294" t="s">
        <v>3983</v>
      </c>
      <c r="Y2092" s="294" t="s">
        <v>3983</v>
      </c>
      <c r="Z2092" s="294" t="s">
        <v>3983</v>
      </c>
      <c r="AA2092" s="294" t="s">
        <v>3983</v>
      </c>
      <c r="AC2092" s="294" t="s">
        <v>3983</v>
      </c>
      <c r="AD2092" s="294" t="s">
        <v>3983</v>
      </c>
      <c r="AE2092" s="294" t="s">
        <v>3983</v>
      </c>
      <c r="AF2092" s="294" t="s">
        <v>3983</v>
      </c>
      <c r="AG2092" s="294" t="s">
        <v>3983</v>
      </c>
      <c r="AI2092" s="294" t="s">
        <v>3983</v>
      </c>
      <c r="AJ2092" s="294" t="s">
        <v>3983</v>
      </c>
      <c r="AK2092" s="294" t="s">
        <v>3983</v>
      </c>
      <c r="AL2092" s="294" t="s">
        <v>3983</v>
      </c>
      <c r="AM2092" s="294" t="s">
        <v>3983</v>
      </c>
      <c r="AO2092" s="294" t="s">
        <v>3983</v>
      </c>
      <c r="AP2092" s="294" t="s">
        <v>3983</v>
      </c>
      <c r="AQ2092" s="294" t="s">
        <v>3983</v>
      </c>
      <c r="AR2092" s="294" t="s">
        <v>3983</v>
      </c>
      <c r="AS2092" s="294" t="s">
        <v>3983</v>
      </c>
      <c r="AU2092" s="294" t="s">
        <v>3983</v>
      </c>
      <c r="AV2092" s="294" t="s">
        <v>3983</v>
      </c>
      <c r="AW2092" s="294" t="s">
        <v>3983</v>
      </c>
      <c r="AX2092" s="294" t="s">
        <v>3983</v>
      </c>
      <c r="AY2092" s="294" t="s">
        <v>3983</v>
      </c>
      <c r="BA2092" s="294" t="s">
        <v>3983</v>
      </c>
      <c r="BB2092" s="294" t="s">
        <v>3983</v>
      </c>
      <c r="BC2092" s="294" t="s">
        <v>3983</v>
      </c>
      <c r="BD2092" s="294" t="s">
        <v>3983</v>
      </c>
      <c r="BE2092" s="294" t="s">
        <v>3983</v>
      </c>
      <c r="BG2092" s="294" t="s">
        <v>3983</v>
      </c>
      <c r="BH2092" s="294" t="s">
        <v>3983</v>
      </c>
      <c r="BI2092" s="294" t="s">
        <v>3983</v>
      </c>
      <c r="BJ2092" s="294" t="s">
        <v>3983</v>
      </c>
      <c r="BK2092" s="294" t="s">
        <v>3983</v>
      </c>
      <c r="BM2092" s="294" t="s">
        <v>3983</v>
      </c>
      <c r="BN2092" s="294" t="s">
        <v>3983</v>
      </c>
      <c r="BO2092" s="294" t="s">
        <v>3983</v>
      </c>
      <c r="BP2092" s="294" t="s">
        <v>3983</v>
      </c>
      <c r="BQ2092" s="294" t="s">
        <v>3983</v>
      </c>
      <c r="BS2092" s="294" t="s">
        <v>3983</v>
      </c>
      <c r="BT2092" s="294" t="s">
        <v>3983</v>
      </c>
      <c r="BU2092" s="294" t="s">
        <v>3983</v>
      </c>
      <c r="BV2092" s="294" t="s">
        <v>3983</v>
      </c>
      <c r="BW2092" s="294" t="s">
        <v>3983</v>
      </c>
      <c r="BY2092" s="294" t="s">
        <v>3983</v>
      </c>
    </row>
    <row r="2093" spans="1:77">
      <c r="A2093" s="301">
        <v>2127</v>
      </c>
      <c r="B2093" s="302" t="s">
        <v>4027</v>
      </c>
      <c r="C2093" s="301" t="s">
        <v>6037</v>
      </c>
      <c r="D2093" s="302" t="s">
        <v>4051</v>
      </c>
      <c r="E2093" s="303">
        <v>184.44</v>
      </c>
      <c r="F2093" s="294" t="s">
        <v>3983</v>
      </c>
      <c r="G2093" s="294" t="s">
        <v>3983</v>
      </c>
      <c r="H2093" s="294" t="s">
        <v>3983</v>
      </c>
      <c r="I2093" s="294" t="s">
        <v>3983</v>
      </c>
      <c r="K2093" s="294" t="s">
        <v>3983</v>
      </c>
      <c r="L2093" s="294" t="s">
        <v>3983</v>
      </c>
      <c r="M2093" s="294" t="s">
        <v>3983</v>
      </c>
      <c r="N2093" s="294" t="s">
        <v>3983</v>
      </c>
      <c r="O2093" s="294" t="s">
        <v>3983</v>
      </c>
      <c r="Q2093" s="294" t="s">
        <v>3983</v>
      </c>
      <c r="R2093" s="294" t="s">
        <v>3983</v>
      </c>
      <c r="S2093" s="294" t="s">
        <v>3983</v>
      </c>
      <c r="T2093" s="294" t="s">
        <v>3983</v>
      </c>
      <c r="U2093" s="294" t="s">
        <v>3983</v>
      </c>
      <c r="W2093" s="294" t="s">
        <v>3983</v>
      </c>
      <c r="X2093" s="294" t="s">
        <v>3983</v>
      </c>
      <c r="Y2093" s="294" t="s">
        <v>3983</v>
      </c>
      <c r="Z2093" s="294" t="s">
        <v>3983</v>
      </c>
      <c r="AA2093" s="294" t="s">
        <v>3983</v>
      </c>
      <c r="AC2093" s="294" t="s">
        <v>3983</v>
      </c>
      <c r="AD2093" s="294" t="s">
        <v>3983</v>
      </c>
      <c r="AE2093" s="294" t="s">
        <v>3983</v>
      </c>
      <c r="AF2093" s="294" t="s">
        <v>3983</v>
      </c>
      <c r="AG2093" s="294" t="s">
        <v>3983</v>
      </c>
      <c r="AI2093" s="294" t="s">
        <v>3983</v>
      </c>
      <c r="AJ2093" s="294" t="s">
        <v>3983</v>
      </c>
      <c r="AK2093" s="294" t="s">
        <v>3983</v>
      </c>
      <c r="AL2093" s="294" t="s">
        <v>3983</v>
      </c>
      <c r="AM2093" s="294" t="s">
        <v>3983</v>
      </c>
      <c r="AO2093" s="294" t="s">
        <v>3983</v>
      </c>
      <c r="AP2093" s="294" t="s">
        <v>3983</v>
      </c>
      <c r="AQ2093" s="294" t="s">
        <v>3983</v>
      </c>
      <c r="AR2093" s="294" t="s">
        <v>3983</v>
      </c>
      <c r="AS2093" s="294" t="s">
        <v>3983</v>
      </c>
      <c r="AU2093" s="294" t="s">
        <v>3983</v>
      </c>
      <c r="AV2093" s="294" t="s">
        <v>3983</v>
      </c>
      <c r="AW2093" s="294" t="s">
        <v>3983</v>
      </c>
      <c r="AX2093" s="294" t="s">
        <v>3983</v>
      </c>
      <c r="AY2093" s="294" t="s">
        <v>3983</v>
      </c>
      <c r="BA2093" s="294" t="s">
        <v>3983</v>
      </c>
      <c r="BB2093" s="294" t="s">
        <v>3983</v>
      </c>
      <c r="BC2093" s="294" t="s">
        <v>3983</v>
      </c>
      <c r="BD2093" s="294" t="s">
        <v>3983</v>
      </c>
      <c r="BE2093" s="294" t="s">
        <v>3983</v>
      </c>
      <c r="BG2093" s="294" t="s">
        <v>3983</v>
      </c>
      <c r="BH2093" s="294" t="s">
        <v>3983</v>
      </c>
      <c r="BI2093" s="294" t="s">
        <v>3983</v>
      </c>
      <c r="BJ2093" s="294" t="s">
        <v>3983</v>
      </c>
      <c r="BK2093" s="294" t="s">
        <v>3983</v>
      </c>
      <c r="BM2093" s="294" t="s">
        <v>3983</v>
      </c>
      <c r="BN2093" s="294" t="s">
        <v>3983</v>
      </c>
      <c r="BO2093" s="294" t="s">
        <v>3983</v>
      </c>
      <c r="BP2093" s="294" t="s">
        <v>3983</v>
      </c>
      <c r="BQ2093" s="294" t="s">
        <v>3983</v>
      </c>
      <c r="BS2093" s="294" t="s">
        <v>3983</v>
      </c>
      <c r="BT2093" s="294" t="s">
        <v>3983</v>
      </c>
      <c r="BU2093" s="294" t="s">
        <v>3983</v>
      </c>
      <c r="BV2093" s="294" t="s">
        <v>3983</v>
      </c>
      <c r="BW2093" s="294" t="s">
        <v>3983</v>
      </c>
      <c r="BY2093" s="294" t="s">
        <v>3983</v>
      </c>
    </row>
    <row r="2094" spans="1:77">
      <c r="A2094" s="301">
        <v>2128</v>
      </c>
      <c r="B2094" s="302" t="s">
        <v>4027</v>
      </c>
      <c r="C2094" s="301" t="s">
        <v>6037</v>
      </c>
      <c r="D2094" s="302" t="s">
        <v>4051</v>
      </c>
      <c r="E2094" s="303">
        <v>354.44</v>
      </c>
      <c r="F2094" s="294" t="s">
        <v>3983</v>
      </c>
      <c r="G2094" s="294" t="s">
        <v>3983</v>
      </c>
      <c r="H2094" s="294" t="s">
        <v>3983</v>
      </c>
      <c r="I2094" s="294" t="s">
        <v>3983</v>
      </c>
      <c r="K2094" s="294" t="s">
        <v>3983</v>
      </c>
      <c r="L2094" s="294" t="s">
        <v>3983</v>
      </c>
      <c r="M2094" s="294" t="s">
        <v>3983</v>
      </c>
      <c r="N2094" s="294" t="s">
        <v>3983</v>
      </c>
      <c r="O2094" s="294" t="s">
        <v>3983</v>
      </c>
      <c r="Q2094" s="294" t="s">
        <v>3983</v>
      </c>
      <c r="R2094" s="294" t="s">
        <v>3983</v>
      </c>
      <c r="S2094" s="294" t="s">
        <v>3983</v>
      </c>
      <c r="T2094" s="294" t="s">
        <v>3983</v>
      </c>
      <c r="U2094" s="294" t="s">
        <v>3983</v>
      </c>
      <c r="W2094" s="294" t="s">
        <v>3983</v>
      </c>
      <c r="X2094" s="294" t="s">
        <v>3983</v>
      </c>
      <c r="Y2094" s="294" t="s">
        <v>3983</v>
      </c>
      <c r="Z2094" s="294" t="s">
        <v>3983</v>
      </c>
      <c r="AA2094" s="294" t="s">
        <v>3983</v>
      </c>
      <c r="AC2094" s="294" t="s">
        <v>3983</v>
      </c>
      <c r="AD2094" s="294" t="s">
        <v>3983</v>
      </c>
      <c r="AE2094" s="294" t="s">
        <v>3983</v>
      </c>
      <c r="AF2094" s="294" t="s">
        <v>3983</v>
      </c>
      <c r="AG2094" s="294" t="s">
        <v>3983</v>
      </c>
      <c r="AI2094" s="294" t="s">
        <v>3983</v>
      </c>
      <c r="AJ2094" s="294" t="s">
        <v>3983</v>
      </c>
      <c r="AK2094" s="294" t="s">
        <v>3983</v>
      </c>
      <c r="AL2094" s="294" t="s">
        <v>3983</v>
      </c>
      <c r="AM2094" s="294" t="s">
        <v>3983</v>
      </c>
      <c r="AO2094" s="294" t="s">
        <v>3983</v>
      </c>
      <c r="AP2094" s="294" t="s">
        <v>3983</v>
      </c>
      <c r="AQ2094" s="294" t="s">
        <v>3983</v>
      </c>
      <c r="AR2094" s="294" t="s">
        <v>3983</v>
      </c>
      <c r="AS2094" s="294" t="s">
        <v>3983</v>
      </c>
      <c r="AU2094" s="294" t="s">
        <v>3983</v>
      </c>
      <c r="AV2094" s="294" t="s">
        <v>3983</v>
      </c>
      <c r="AW2094" s="294" t="s">
        <v>3983</v>
      </c>
      <c r="AX2094" s="294" t="s">
        <v>3983</v>
      </c>
      <c r="AY2094" s="294" t="s">
        <v>3983</v>
      </c>
      <c r="BA2094" s="294" t="s">
        <v>3983</v>
      </c>
      <c r="BB2094" s="294" t="s">
        <v>3983</v>
      </c>
      <c r="BC2094" s="294" t="s">
        <v>3983</v>
      </c>
      <c r="BD2094" s="294" t="s">
        <v>3983</v>
      </c>
      <c r="BE2094" s="294" t="s">
        <v>3983</v>
      </c>
      <c r="BG2094" s="294" t="s">
        <v>3983</v>
      </c>
      <c r="BH2094" s="294" t="s">
        <v>3983</v>
      </c>
      <c r="BI2094" s="294" t="s">
        <v>3983</v>
      </c>
      <c r="BJ2094" s="294" t="s">
        <v>3983</v>
      </c>
      <c r="BK2094" s="294" t="s">
        <v>3983</v>
      </c>
      <c r="BM2094" s="294" t="s">
        <v>3983</v>
      </c>
      <c r="BN2094" s="294" t="s">
        <v>3983</v>
      </c>
      <c r="BO2094" s="294" t="s">
        <v>3983</v>
      </c>
      <c r="BP2094" s="294" t="s">
        <v>3983</v>
      </c>
      <c r="BQ2094" s="294" t="s">
        <v>3983</v>
      </c>
      <c r="BS2094" s="294" t="s">
        <v>3983</v>
      </c>
      <c r="BT2094" s="294" t="s">
        <v>3983</v>
      </c>
      <c r="BU2094" s="294" t="s">
        <v>3983</v>
      </c>
      <c r="BV2094" s="294" t="s">
        <v>3983</v>
      </c>
      <c r="BW2094" s="294" t="s">
        <v>3983</v>
      </c>
      <c r="BY2094" s="294" t="s">
        <v>3983</v>
      </c>
    </row>
    <row r="2095" spans="1:77">
      <c r="A2095" s="301">
        <v>2129</v>
      </c>
      <c r="B2095" s="302" t="s">
        <v>4027</v>
      </c>
      <c r="C2095" s="301" t="s">
        <v>6038</v>
      </c>
      <c r="D2095" s="302" t="s">
        <v>4051</v>
      </c>
      <c r="E2095" s="303">
        <v>244.44</v>
      </c>
      <c r="F2095" s="294" t="s">
        <v>3983</v>
      </c>
      <c r="G2095" s="294" t="s">
        <v>3983</v>
      </c>
      <c r="H2095" s="294" t="s">
        <v>3983</v>
      </c>
      <c r="I2095" s="294" t="s">
        <v>3983</v>
      </c>
      <c r="K2095" s="294" t="s">
        <v>3983</v>
      </c>
      <c r="L2095" s="294" t="s">
        <v>3983</v>
      </c>
      <c r="M2095" s="294" t="s">
        <v>3983</v>
      </c>
      <c r="N2095" s="294" t="s">
        <v>3983</v>
      </c>
      <c r="O2095" s="294" t="s">
        <v>3983</v>
      </c>
      <c r="Q2095" s="294" t="s">
        <v>3983</v>
      </c>
      <c r="R2095" s="294" t="s">
        <v>3983</v>
      </c>
      <c r="S2095" s="294" t="s">
        <v>3983</v>
      </c>
      <c r="T2095" s="294" t="s">
        <v>3983</v>
      </c>
      <c r="U2095" s="294" t="s">
        <v>3983</v>
      </c>
      <c r="W2095" s="294" t="s">
        <v>3983</v>
      </c>
      <c r="X2095" s="294" t="s">
        <v>3983</v>
      </c>
      <c r="Y2095" s="294" t="s">
        <v>3983</v>
      </c>
      <c r="Z2095" s="294" t="s">
        <v>3983</v>
      </c>
      <c r="AA2095" s="294" t="s">
        <v>3983</v>
      </c>
      <c r="AC2095" s="294" t="s">
        <v>3983</v>
      </c>
      <c r="AD2095" s="294" t="s">
        <v>3983</v>
      </c>
      <c r="AE2095" s="294" t="s">
        <v>3983</v>
      </c>
      <c r="AF2095" s="294" t="s">
        <v>3983</v>
      </c>
      <c r="AG2095" s="294" t="s">
        <v>3983</v>
      </c>
      <c r="AI2095" s="294" t="s">
        <v>3983</v>
      </c>
      <c r="AJ2095" s="294" t="s">
        <v>3983</v>
      </c>
      <c r="AK2095" s="294" t="s">
        <v>3983</v>
      </c>
      <c r="AL2095" s="294" t="s">
        <v>3983</v>
      </c>
      <c r="AM2095" s="294" t="s">
        <v>3983</v>
      </c>
      <c r="AO2095" s="294" t="s">
        <v>3983</v>
      </c>
      <c r="AP2095" s="294" t="s">
        <v>3983</v>
      </c>
      <c r="AQ2095" s="294" t="s">
        <v>3983</v>
      </c>
      <c r="AR2095" s="294" t="s">
        <v>3983</v>
      </c>
      <c r="AS2095" s="294" t="s">
        <v>3983</v>
      </c>
      <c r="AU2095" s="294" t="s">
        <v>3983</v>
      </c>
      <c r="AV2095" s="294" t="s">
        <v>3983</v>
      </c>
      <c r="AW2095" s="294" t="s">
        <v>3983</v>
      </c>
      <c r="AX2095" s="294" t="s">
        <v>3983</v>
      </c>
      <c r="AY2095" s="294" t="s">
        <v>3983</v>
      </c>
      <c r="BA2095" s="294" t="s">
        <v>3983</v>
      </c>
      <c r="BB2095" s="294" t="s">
        <v>3983</v>
      </c>
      <c r="BC2095" s="294" t="s">
        <v>3983</v>
      </c>
      <c r="BD2095" s="294" t="s">
        <v>3983</v>
      </c>
      <c r="BE2095" s="294" t="s">
        <v>3983</v>
      </c>
      <c r="BG2095" s="294" t="s">
        <v>3983</v>
      </c>
      <c r="BH2095" s="294" t="s">
        <v>3983</v>
      </c>
      <c r="BI2095" s="294" t="s">
        <v>3983</v>
      </c>
      <c r="BJ2095" s="294" t="s">
        <v>3983</v>
      </c>
      <c r="BK2095" s="294" t="s">
        <v>3983</v>
      </c>
      <c r="BM2095" s="294" t="s">
        <v>3983</v>
      </c>
      <c r="BN2095" s="294" t="s">
        <v>3983</v>
      </c>
      <c r="BO2095" s="294" t="s">
        <v>3983</v>
      </c>
      <c r="BP2095" s="294" t="s">
        <v>3983</v>
      </c>
      <c r="BQ2095" s="294" t="s">
        <v>3983</v>
      </c>
      <c r="BS2095" s="294" t="s">
        <v>3983</v>
      </c>
      <c r="BT2095" s="294" t="s">
        <v>3983</v>
      </c>
      <c r="BU2095" s="294" t="s">
        <v>3983</v>
      </c>
      <c r="BV2095" s="294" t="s">
        <v>3983</v>
      </c>
      <c r="BW2095" s="294" t="s">
        <v>3983</v>
      </c>
      <c r="BY2095" s="294" t="s">
        <v>3983</v>
      </c>
    </row>
    <row r="2096" spans="1:77">
      <c r="A2096" s="301">
        <v>2130</v>
      </c>
      <c r="B2096" s="302" t="s">
        <v>4027</v>
      </c>
      <c r="C2096" s="301" t="s">
        <v>6039</v>
      </c>
      <c r="D2096" s="302" t="s">
        <v>4139</v>
      </c>
      <c r="E2096" s="303">
        <v>600</v>
      </c>
      <c r="F2096" s="294" t="s">
        <v>3983</v>
      </c>
      <c r="G2096" s="294" t="s">
        <v>3983</v>
      </c>
      <c r="H2096" s="294" t="s">
        <v>3983</v>
      </c>
      <c r="I2096" s="294" t="s">
        <v>3983</v>
      </c>
      <c r="K2096" s="294" t="s">
        <v>3983</v>
      </c>
      <c r="L2096" s="294" t="s">
        <v>3983</v>
      </c>
      <c r="M2096" s="294" t="s">
        <v>3983</v>
      </c>
      <c r="N2096" s="294" t="s">
        <v>3983</v>
      </c>
      <c r="O2096" s="294" t="s">
        <v>3983</v>
      </c>
      <c r="Q2096" s="294" t="s">
        <v>3983</v>
      </c>
      <c r="R2096" s="294" t="s">
        <v>3983</v>
      </c>
      <c r="S2096" s="294" t="s">
        <v>3983</v>
      </c>
      <c r="T2096" s="294" t="s">
        <v>3983</v>
      </c>
      <c r="U2096" s="294" t="s">
        <v>3983</v>
      </c>
      <c r="W2096" s="294" t="s">
        <v>3983</v>
      </c>
      <c r="X2096" s="294" t="s">
        <v>3983</v>
      </c>
      <c r="Y2096" s="294" t="s">
        <v>3983</v>
      </c>
      <c r="Z2096" s="294" t="s">
        <v>3983</v>
      </c>
      <c r="AA2096" s="294" t="s">
        <v>3983</v>
      </c>
      <c r="AC2096" s="294" t="s">
        <v>3983</v>
      </c>
      <c r="AD2096" s="294" t="s">
        <v>3983</v>
      </c>
      <c r="AE2096" s="294" t="s">
        <v>3983</v>
      </c>
      <c r="AF2096" s="294" t="s">
        <v>3983</v>
      </c>
      <c r="AG2096" s="294" t="s">
        <v>3983</v>
      </c>
      <c r="AI2096" s="294" t="s">
        <v>3983</v>
      </c>
      <c r="AJ2096" s="294" t="s">
        <v>3983</v>
      </c>
      <c r="AK2096" s="294" t="s">
        <v>3983</v>
      </c>
      <c r="AL2096" s="294" t="s">
        <v>3983</v>
      </c>
      <c r="AM2096" s="294" t="s">
        <v>3983</v>
      </c>
      <c r="AO2096" s="294" t="s">
        <v>3983</v>
      </c>
      <c r="AP2096" s="294" t="s">
        <v>3983</v>
      </c>
      <c r="AQ2096" s="294" t="s">
        <v>3983</v>
      </c>
      <c r="AR2096" s="294" t="s">
        <v>3983</v>
      </c>
      <c r="AS2096" s="294" t="s">
        <v>3983</v>
      </c>
      <c r="AU2096" s="294" t="s">
        <v>3983</v>
      </c>
      <c r="AV2096" s="294" t="s">
        <v>3983</v>
      </c>
      <c r="AW2096" s="294" t="s">
        <v>3983</v>
      </c>
      <c r="AX2096" s="294" t="s">
        <v>3983</v>
      </c>
      <c r="AY2096" s="294" t="s">
        <v>3983</v>
      </c>
      <c r="BA2096" s="294" t="s">
        <v>3983</v>
      </c>
      <c r="BB2096" s="294" t="s">
        <v>3983</v>
      </c>
      <c r="BC2096" s="294" t="s">
        <v>3983</v>
      </c>
      <c r="BD2096" s="294" t="s">
        <v>3983</v>
      </c>
      <c r="BE2096" s="294" t="s">
        <v>3983</v>
      </c>
      <c r="BG2096" s="294" t="s">
        <v>3983</v>
      </c>
      <c r="BH2096" s="294" t="s">
        <v>3983</v>
      </c>
      <c r="BI2096" s="294" t="s">
        <v>3983</v>
      </c>
      <c r="BJ2096" s="294" t="s">
        <v>3983</v>
      </c>
      <c r="BK2096" s="294" t="s">
        <v>3983</v>
      </c>
      <c r="BM2096" s="294" t="s">
        <v>3983</v>
      </c>
      <c r="BN2096" s="294" t="s">
        <v>3983</v>
      </c>
      <c r="BO2096" s="294" t="s">
        <v>3983</v>
      </c>
      <c r="BP2096" s="294" t="s">
        <v>3983</v>
      </c>
      <c r="BQ2096" s="294" t="s">
        <v>3983</v>
      </c>
      <c r="BS2096" s="294" t="s">
        <v>3983</v>
      </c>
      <c r="BT2096" s="294" t="s">
        <v>3983</v>
      </c>
      <c r="BU2096" s="294" t="s">
        <v>3983</v>
      </c>
      <c r="BV2096" s="294" t="s">
        <v>3983</v>
      </c>
      <c r="BW2096" s="294" t="s">
        <v>3983</v>
      </c>
      <c r="BY2096" s="294" t="s">
        <v>3983</v>
      </c>
    </row>
    <row r="2097" spans="1:77">
      <c r="A2097" s="301">
        <v>2131</v>
      </c>
      <c r="B2097" s="302" t="s">
        <v>4027</v>
      </c>
      <c r="C2097" s="301" t="s">
        <v>6040</v>
      </c>
      <c r="D2097" s="302" t="s">
        <v>4051</v>
      </c>
      <c r="E2097" s="303">
        <v>111.11</v>
      </c>
      <c r="F2097" s="294" t="s">
        <v>3983</v>
      </c>
      <c r="G2097" s="294" t="s">
        <v>3983</v>
      </c>
      <c r="H2097" s="294" t="s">
        <v>3983</v>
      </c>
      <c r="I2097" s="294" t="s">
        <v>3983</v>
      </c>
      <c r="K2097" s="294" t="s">
        <v>3983</v>
      </c>
      <c r="L2097" s="294" t="s">
        <v>3983</v>
      </c>
      <c r="M2097" s="294" t="s">
        <v>3983</v>
      </c>
      <c r="N2097" s="294" t="s">
        <v>3983</v>
      </c>
      <c r="O2097" s="294" t="s">
        <v>3983</v>
      </c>
      <c r="Q2097" s="294" t="s">
        <v>3983</v>
      </c>
      <c r="R2097" s="294" t="s">
        <v>3983</v>
      </c>
      <c r="S2097" s="294" t="s">
        <v>3983</v>
      </c>
      <c r="T2097" s="294" t="s">
        <v>3983</v>
      </c>
      <c r="U2097" s="294" t="s">
        <v>3983</v>
      </c>
      <c r="W2097" s="294" t="s">
        <v>3983</v>
      </c>
      <c r="X2097" s="294" t="s">
        <v>3983</v>
      </c>
      <c r="Y2097" s="294" t="s">
        <v>3983</v>
      </c>
      <c r="Z2097" s="294" t="s">
        <v>3983</v>
      </c>
      <c r="AA2097" s="294" t="s">
        <v>3983</v>
      </c>
      <c r="AC2097" s="294" t="s">
        <v>3983</v>
      </c>
      <c r="AD2097" s="294" t="s">
        <v>3983</v>
      </c>
      <c r="AE2097" s="294" t="s">
        <v>3983</v>
      </c>
      <c r="AF2097" s="294" t="s">
        <v>3983</v>
      </c>
      <c r="AG2097" s="294" t="s">
        <v>3983</v>
      </c>
      <c r="AI2097" s="294" t="s">
        <v>3983</v>
      </c>
      <c r="AJ2097" s="294" t="s">
        <v>3983</v>
      </c>
      <c r="AK2097" s="294" t="s">
        <v>3983</v>
      </c>
      <c r="AL2097" s="294" t="s">
        <v>3983</v>
      </c>
      <c r="AM2097" s="294" t="s">
        <v>3983</v>
      </c>
      <c r="AO2097" s="294" t="s">
        <v>3983</v>
      </c>
      <c r="AP2097" s="294" t="s">
        <v>3983</v>
      </c>
      <c r="AQ2097" s="294" t="s">
        <v>3983</v>
      </c>
      <c r="AR2097" s="294" t="s">
        <v>3983</v>
      </c>
      <c r="AS2097" s="294" t="s">
        <v>3983</v>
      </c>
      <c r="AU2097" s="294" t="s">
        <v>3983</v>
      </c>
      <c r="AV2097" s="294" t="s">
        <v>3983</v>
      </c>
      <c r="AW2097" s="294" t="s">
        <v>3983</v>
      </c>
      <c r="AX2097" s="294" t="s">
        <v>3983</v>
      </c>
      <c r="AY2097" s="294" t="s">
        <v>3983</v>
      </c>
      <c r="BA2097" s="294" t="s">
        <v>3983</v>
      </c>
      <c r="BB2097" s="294" t="s">
        <v>3983</v>
      </c>
      <c r="BC2097" s="294" t="s">
        <v>3983</v>
      </c>
      <c r="BD2097" s="294" t="s">
        <v>3983</v>
      </c>
      <c r="BE2097" s="294" t="s">
        <v>3983</v>
      </c>
      <c r="BG2097" s="294" t="s">
        <v>3983</v>
      </c>
      <c r="BH2097" s="294" t="s">
        <v>3983</v>
      </c>
      <c r="BI2097" s="294" t="s">
        <v>3983</v>
      </c>
      <c r="BJ2097" s="294" t="s">
        <v>3983</v>
      </c>
      <c r="BK2097" s="294" t="s">
        <v>3983</v>
      </c>
      <c r="BM2097" s="294" t="s">
        <v>3983</v>
      </c>
      <c r="BN2097" s="294" t="s">
        <v>3983</v>
      </c>
      <c r="BO2097" s="294" t="s">
        <v>3983</v>
      </c>
      <c r="BP2097" s="294" t="s">
        <v>3983</v>
      </c>
      <c r="BQ2097" s="294" t="s">
        <v>3983</v>
      </c>
      <c r="BS2097" s="294" t="s">
        <v>3983</v>
      </c>
      <c r="BT2097" s="294" t="s">
        <v>3983</v>
      </c>
      <c r="BU2097" s="294" t="s">
        <v>3983</v>
      </c>
      <c r="BV2097" s="294" t="s">
        <v>3983</v>
      </c>
      <c r="BW2097" s="294" t="s">
        <v>3983</v>
      </c>
      <c r="BY2097" s="294" t="s">
        <v>3983</v>
      </c>
    </row>
    <row r="2098" spans="1:77">
      <c r="A2098" s="301">
        <v>2132</v>
      </c>
      <c r="B2098" s="302" t="s">
        <v>4027</v>
      </c>
      <c r="C2098" s="301" t="s">
        <v>6041</v>
      </c>
      <c r="D2098" s="302" t="s">
        <v>4139</v>
      </c>
      <c r="E2098" s="303">
        <v>111.11</v>
      </c>
      <c r="F2098" s="294" t="s">
        <v>3983</v>
      </c>
      <c r="G2098" s="294" t="s">
        <v>3983</v>
      </c>
      <c r="H2098" s="294" t="s">
        <v>3983</v>
      </c>
      <c r="I2098" s="294" t="s">
        <v>3983</v>
      </c>
      <c r="K2098" s="294" t="s">
        <v>3983</v>
      </c>
      <c r="L2098" s="294" t="s">
        <v>3983</v>
      </c>
      <c r="M2098" s="294" t="s">
        <v>3983</v>
      </c>
      <c r="N2098" s="294" t="s">
        <v>3983</v>
      </c>
      <c r="O2098" s="294" t="s">
        <v>3983</v>
      </c>
      <c r="Q2098" s="294" t="s">
        <v>3983</v>
      </c>
      <c r="R2098" s="294" t="s">
        <v>3983</v>
      </c>
      <c r="S2098" s="294" t="s">
        <v>3983</v>
      </c>
      <c r="T2098" s="294" t="s">
        <v>3983</v>
      </c>
      <c r="U2098" s="294" t="s">
        <v>3983</v>
      </c>
      <c r="W2098" s="294" t="s">
        <v>3983</v>
      </c>
      <c r="X2098" s="294" t="s">
        <v>3983</v>
      </c>
      <c r="Y2098" s="294" t="s">
        <v>3983</v>
      </c>
      <c r="Z2098" s="294" t="s">
        <v>3983</v>
      </c>
      <c r="AA2098" s="294" t="s">
        <v>3983</v>
      </c>
      <c r="AC2098" s="294" t="s">
        <v>3983</v>
      </c>
      <c r="AD2098" s="294" t="s">
        <v>3983</v>
      </c>
      <c r="AE2098" s="294" t="s">
        <v>3983</v>
      </c>
      <c r="AF2098" s="294" t="s">
        <v>3983</v>
      </c>
      <c r="AG2098" s="294" t="s">
        <v>3983</v>
      </c>
      <c r="AI2098" s="294" t="s">
        <v>3983</v>
      </c>
      <c r="AJ2098" s="294" t="s">
        <v>3983</v>
      </c>
      <c r="AK2098" s="294" t="s">
        <v>3983</v>
      </c>
      <c r="AL2098" s="294" t="s">
        <v>3983</v>
      </c>
      <c r="AM2098" s="294" t="s">
        <v>3983</v>
      </c>
      <c r="AO2098" s="294" t="s">
        <v>3983</v>
      </c>
      <c r="AP2098" s="294" t="s">
        <v>3983</v>
      </c>
      <c r="AQ2098" s="294" t="s">
        <v>3983</v>
      </c>
      <c r="AR2098" s="294" t="s">
        <v>3983</v>
      </c>
      <c r="AS2098" s="294" t="s">
        <v>3983</v>
      </c>
      <c r="AU2098" s="294" t="s">
        <v>3983</v>
      </c>
      <c r="AV2098" s="294" t="s">
        <v>3983</v>
      </c>
      <c r="AW2098" s="294" t="s">
        <v>3983</v>
      </c>
      <c r="AX2098" s="294" t="s">
        <v>3983</v>
      </c>
      <c r="AY2098" s="294" t="s">
        <v>3983</v>
      </c>
      <c r="BA2098" s="294" t="s">
        <v>3983</v>
      </c>
      <c r="BB2098" s="294" t="s">
        <v>3983</v>
      </c>
      <c r="BC2098" s="294" t="s">
        <v>3983</v>
      </c>
      <c r="BD2098" s="294" t="s">
        <v>3983</v>
      </c>
      <c r="BE2098" s="294" t="s">
        <v>3983</v>
      </c>
      <c r="BG2098" s="294" t="s">
        <v>3983</v>
      </c>
      <c r="BH2098" s="294" t="s">
        <v>3983</v>
      </c>
      <c r="BI2098" s="294" t="s">
        <v>3983</v>
      </c>
      <c r="BJ2098" s="294" t="s">
        <v>3983</v>
      </c>
      <c r="BK2098" s="294" t="s">
        <v>3983</v>
      </c>
      <c r="BM2098" s="294" t="s">
        <v>3983</v>
      </c>
      <c r="BN2098" s="294" t="s">
        <v>3983</v>
      </c>
      <c r="BO2098" s="294" t="s">
        <v>3983</v>
      </c>
      <c r="BP2098" s="294" t="s">
        <v>3983</v>
      </c>
      <c r="BQ2098" s="294" t="s">
        <v>3983</v>
      </c>
      <c r="BS2098" s="294" t="s">
        <v>3983</v>
      </c>
      <c r="BT2098" s="294" t="s">
        <v>3983</v>
      </c>
      <c r="BU2098" s="294" t="s">
        <v>3983</v>
      </c>
      <c r="BV2098" s="294" t="s">
        <v>3983</v>
      </c>
      <c r="BW2098" s="294" t="s">
        <v>3983</v>
      </c>
      <c r="BY2098" s="294" t="s">
        <v>3983</v>
      </c>
    </row>
    <row r="2099" spans="1:77">
      <c r="A2099" s="301">
        <v>2133</v>
      </c>
      <c r="B2099" s="302" t="s">
        <v>3984</v>
      </c>
      <c r="C2099" s="301" t="s">
        <v>6042</v>
      </c>
      <c r="D2099" s="302" t="s">
        <v>4139</v>
      </c>
      <c r="E2099" s="303">
        <v>110</v>
      </c>
      <c r="F2099" s="294">
        <v>162.72</v>
      </c>
      <c r="G2099" s="294">
        <v>162.72</v>
      </c>
      <c r="H2099" s="294">
        <v>0.9163</v>
      </c>
      <c r="I2099" s="294">
        <v>39538</v>
      </c>
      <c r="K2099" s="294">
        <v>0.36830000000000002</v>
      </c>
      <c r="L2099" s="294">
        <v>144.80000000000001</v>
      </c>
      <c r="M2099" s="294">
        <v>144.80000000000001</v>
      </c>
      <c r="N2099" s="294">
        <v>0.85170000000000001</v>
      </c>
      <c r="O2099" s="294">
        <v>59482</v>
      </c>
      <c r="Q2099" s="294">
        <v>0.64829999999999999</v>
      </c>
      <c r="R2099" s="294">
        <v>122</v>
      </c>
      <c r="S2099" s="294">
        <v>122</v>
      </c>
      <c r="T2099" s="294">
        <v>0.85460000000000003</v>
      </c>
      <c r="U2099" s="294">
        <v>52476</v>
      </c>
      <c r="V2099" s="294" t="e">
        <f>U2099-#REF!</f>
        <v>#REF!</v>
      </c>
      <c r="W2099" s="294">
        <v>0.69910000000000005</v>
      </c>
      <c r="X2099" s="294">
        <v>182.8</v>
      </c>
      <c r="Y2099" s="294">
        <v>182.8</v>
      </c>
      <c r="Z2099" s="294">
        <v>0.9677</v>
      </c>
      <c r="AA2099" s="294">
        <v>47866</v>
      </c>
      <c r="AC2099" s="294">
        <v>0.36370000000000002</v>
      </c>
      <c r="AD2099" s="294">
        <v>173.2</v>
      </c>
      <c r="AE2099" s="294">
        <v>173.2</v>
      </c>
      <c r="AF2099" s="294">
        <v>0.81640000000000001</v>
      </c>
      <c r="AG2099" s="294">
        <v>7796</v>
      </c>
      <c r="AI2099" s="294">
        <v>7.4099999999999999E-2</v>
      </c>
      <c r="AJ2099" s="294">
        <v>159.6</v>
      </c>
      <c r="AK2099" s="294">
        <v>159.6</v>
      </c>
      <c r="AL2099" s="294">
        <v>0.20659999999999998</v>
      </c>
      <c r="AM2099" s="294">
        <v>1946</v>
      </c>
      <c r="AO2099" s="294">
        <v>8.2000000000000003E-2</v>
      </c>
      <c r="AP2099" s="294">
        <v>135.6</v>
      </c>
      <c r="AQ2099" s="294">
        <v>135.6</v>
      </c>
      <c r="AR2099" s="294">
        <v>9.3200000000000005E-2</v>
      </c>
      <c r="AS2099" s="294">
        <v>1654</v>
      </c>
      <c r="AU2099" s="294">
        <v>0.17610000000000001</v>
      </c>
      <c r="AV2099" s="294">
        <v>141.19999999999999</v>
      </c>
      <c r="AW2099" s="294">
        <v>141.19999999999999</v>
      </c>
      <c r="AX2099" s="294">
        <v>4.7300000000000002E-2</v>
      </c>
      <c r="AY2099" s="294">
        <v>1864</v>
      </c>
      <c r="BA2099" s="294">
        <v>0.38819999999999999</v>
      </c>
      <c r="BB2099" s="294">
        <v>147.80000000000001</v>
      </c>
      <c r="BC2099" s="294">
        <v>147.80000000000001</v>
      </c>
      <c r="BD2099" s="294">
        <v>0.19399999999999998</v>
      </c>
      <c r="BE2099" s="294">
        <v>2514</v>
      </c>
      <c r="BG2099" s="294">
        <v>0.1179</v>
      </c>
      <c r="BH2099" s="294">
        <v>144.19999999999999</v>
      </c>
      <c r="BI2099" s="294">
        <v>144.19999999999999</v>
      </c>
      <c r="BJ2099" s="294">
        <v>0.95689999999999997</v>
      </c>
      <c r="BK2099" s="294">
        <v>26358</v>
      </c>
      <c r="BM2099" s="294">
        <v>0.25679999999999997</v>
      </c>
      <c r="BN2099" s="294">
        <v>141.6</v>
      </c>
      <c r="BO2099" s="294">
        <v>141.6</v>
      </c>
      <c r="BP2099" s="294">
        <v>0.96519999999999995</v>
      </c>
      <c r="BQ2099" s="294">
        <v>29660</v>
      </c>
      <c r="BS2099" s="294">
        <v>0.32290000000000002</v>
      </c>
      <c r="BT2099" s="294">
        <v>148</v>
      </c>
      <c r="BU2099" s="294">
        <v>148</v>
      </c>
      <c r="BV2099" s="294">
        <v>0.95689999999999997</v>
      </c>
      <c r="BW2099" s="294">
        <v>28630</v>
      </c>
      <c r="BY2099" s="294">
        <v>0.38290000000000002</v>
      </c>
    </row>
    <row r="2100" spans="1:77">
      <c r="A2100" s="301">
        <v>2134</v>
      </c>
      <c r="B2100" s="302" t="s">
        <v>3984</v>
      </c>
      <c r="C2100" s="301" t="s">
        <v>6043</v>
      </c>
      <c r="D2100" s="302" t="s">
        <v>4139</v>
      </c>
      <c r="E2100" s="303">
        <v>165</v>
      </c>
      <c r="F2100" s="294">
        <v>152</v>
      </c>
      <c r="G2100" s="294">
        <v>152</v>
      </c>
      <c r="H2100" s="294">
        <v>0.96970000000000001</v>
      </c>
      <c r="I2100" s="294">
        <v>49260</v>
      </c>
      <c r="K2100" s="294">
        <v>0.4642</v>
      </c>
      <c r="L2100" s="294">
        <v>166</v>
      </c>
      <c r="M2100" s="294">
        <v>166</v>
      </c>
      <c r="N2100" s="294">
        <v>0.96989999999999998</v>
      </c>
      <c r="O2100" s="294">
        <v>43080</v>
      </c>
      <c r="Q2100" s="294">
        <v>0.35970000000000002</v>
      </c>
      <c r="R2100" s="294">
        <v>182</v>
      </c>
      <c r="S2100" s="294">
        <v>182</v>
      </c>
      <c r="T2100" s="294">
        <v>0.92999999999999994</v>
      </c>
      <c r="U2100" s="294">
        <v>41204</v>
      </c>
      <c r="W2100" s="294">
        <v>0.43030000000000002</v>
      </c>
      <c r="X2100" s="294">
        <v>182</v>
      </c>
      <c r="Y2100" s="294">
        <v>182</v>
      </c>
      <c r="Z2100" s="294">
        <v>0.90800000000000003</v>
      </c>
      <c r="AA2100" s="294">
        <v>49700</v>
      </c>
      <c r="AC2100" s="294">
        <v>0.40429999999999999</v>
      </c>
      <c r="AD2100" s="294">
        <v>178</v>
      </c>
      <c r="AE2100" s="294">
        <v>178</v>
      </c>
      <c r="AF2100" s="294">
        <v>0.94840000000000002</v>
      </c>
      <c r="AG2100" s="294">
        <v>62060</v>
      </c>
      <c r="AI2100" s="294">
        <v>0.49409999999999998</v>
      </c>
      <c r="AJ2100" s="294">
        <v>162</v>
      </c>
      <c r="AK2100" s="294">
        <v>162</v>
      </c>
      <c r="AL2100" s="294">
        <v>0.94799999999999995</v>
      </c>
      <c r="AM2100" s="294">
        <v>38220</v>
      </c>
      <c r="AO2100" s="294">
        <v>0.34570000000000001</v>
      </c>
      <c r="AP2100" s="294">
        <v>76</v>
      </c>
      <c r="AQ2100" s="294">
        <v>132</v>
      </c>
      <c r="AR2100" s="294">
        <v>0.95679999999999998</v>
      </c>
      <c r="AS2100" s="294">
        <v>11060</v>
      </c>
      <c r="AU2100" s="294">
        <v>0.2044</v>
      </c>
      <c r="AV2100" s="294">
        <v>20</v>
      </c>
      <c r="AW2100" s="294">
        <v>132</v>
      </c>
      <c r="AX2100" s="294">
        <v>0.57499999999999996</v>
      </c>
      <c r="AY2100" s="294">
        <v>1840</v>
      </c>
      <c r="BA2100" s="294">
        <v>0.22220000000000001</v>
      </c>
      <c r="BB2100" s="294">
        <v>10</v>
      </c>
      <c r="BC2100" s="294">
        <v>132</v>
      </c>
      <c r="BD2100" s="294">
        <v>0.54969999999999997</v>
      </c>
      <c r="BE2100" s="294">
        <v>1660</v>
      </c>
      <c r="BG2100" s="294">
        <v>0.40589999999999998</v>
      </c>
      <c r="BH2100" s="294">
        <v>134</v>
      </c>
      <c r="BI2100" s="294">
        <v>134</v>
      </c>
      <c r="BJ2100" s="294">
        <v>0.97119999999999995</v>
      </c>
      <c r="BK2100" s="294">
        <v>22860</v>
      </c>
      <c r="BM2100" s="294">
        <v>0.2361</v>
      </c>
      <c r="BN2100" s="294">
        <v>138</v>
      </c>
      <c r="BO2100" s="294">
        <v>138</v>
      </c>
      <c r="BP2100" s="294">
        <v>0.94989999999999997</v>
      </c>
      <c r="BQ2100" s="294">
        <v>40520</v>
      </c>
      <c r="BS2100" s="294">
        <v>0.46</v>
      </c>
      <c r="BT2100" s="294">
        <v>80</v>
      </c>
      <c r="BU2100" s="294">
        <v>132</v>
      </c>
      <c r="BV2100" s="294">
        <v>0.95309999999999995</v>
      </c>
      <c r="BW2100" s="294">
        <v>42720</v>
      </c>
      <c r="BX2100" s="294" t="e">
        <f>BW2100-#REF!</f>
        <v>#REF!</v>
      </c>
      <c r="BY2100" s="294">
        <v>0.753</v>
      </c>
    </row>
    <row r="2101" spans="1:77">
      <c r="A2101" s="301">
        <v>2135</v>
      </c>
      <c r="B2101" s="302" t="s">
        <v>3984</v>
      </c>
      <c r="C2101" s="301" t="s">
        <v>6044</v>
      </c>
      <c r="D2101" s="302" t="s">
        <v>4051</v>
      </c>
      <c r="E2101" s="303">
        <v>112.5</v>
      </c>
      <c r="F2101" s="294">
        <v>56</v>
      </c>
      <c r="G2101" s="294">
        <v>90</v>
      </c>
      <c r="H2101" s="294">
        <v>0.99780000000000002</v>
      </c>
      <c r="I2101" s="294">
        <v>28480</v>
      </c>
      <c r="J2101" s="294" t="e">
        <f>I2101-#REF!</f>
        <v>#REF!</v>
      </c>
      <c r="K2101" s="294">
        <v>0.70799999999999996</v>
      </c>
      <c r="L2101" s="294">
        <v>53.6</v>
      </c>
      <c r="M2101" s="294">
        <v>90</v>
      </c>
      <c r="N2101" s="294">
        <v>0.99760000000000004</v>
      </c>
      <c r="O2101" s="294">
        <v>28241</v>
      </c>
      <c r="Q2101" s="294">
        <v>0.70989999999999998</v>
      </c>
      <c r="R2101" s="294">
        <v>52.8</v>
      </c>
      <c r="S2101" s="294">
        <v>90</v>
      </c>
      <c r="T2101" s="294">
        <v>0.99760000000000004</v>
      </c>
      <c r="U2101" s="294">
        <v>26259</v>
      </c>
      <c r="V2101" s="294" t="e">
        <f>U2101-#REF!</f>
        <v>#REF!</v>
      </c>
      <c r="W2101" s="294">
        <v>0.69240000000000002</v>
      </c>
      <c r="X2101" s="294">
        <v>48</v>
      </c>
      <c r="Y2101" s="294">
        <v>90</v>
      </c>
      <c r="Z2101" s="294">
        <v>0.99739999999999995</v>
      </c>
      <c r="AA2101" s="294">
        <v>27432</v>
      </c>
      <c r="AB2101" s="294" t="e">
        <f>AA2101-#REF!</f>
        <v>#REF!</v>
      </c>
      <c r="AC2101" s="294">
        <v>0.7702</v>
      </c>
      <c r="AD2101" s="294">
        <v>48.8</v>
      </c>
      <c r="AE2101" s="294">
        <v>90</v>
      </c>
      <c r="AF2101" s="294">
        <v>0.99719999999999998</v>
      </c>
      <c r="AG2101" s="294">
        <v>27342</v>
      </c>
      <c r="AH2101" s="294" t="e">
        <f>AG2101-#REF!</f>
        <v>#REF!</v>
      </c>
      <c r="AI2101" s="294">
        <v>0.75519999999999998</v>
      </c>
      <c r="AJ2101" s="294">
        <v>50.4</v>
      </c>
      <c r="AK2101" s="294">
        <v>90</v>
      </c>
      <c r="AL2101" s="294">
        <v>0.99739999999999995</v>
      </c>
      <c r="AM2101" s="294">
        <v>26083</v>
      </c>
      <c r="AN2101" s="294" t="e">
        <f>AM2101-#REF!</f>
        <v>#REF!</v>
      </c>
      <c r="AO2101" s="294">
        <v>0.72070000000000001</v>
      </c>
      <c r="AP2101" s="294">
        <v>44.8</v>
      </c>
      <c r="AQ2101" s="294">
        <v>90</v>
      </c>
      <c r="AR2101" s="294">
        <v>0.99780000000000002</v>
      </c>
      <c r="AS2101" s="294">
        <v>26043</v>
      </c>
      <c r="AT2101" s="294" t="e">
        <f>AS2101-#REF!</f>
        <v>#REF!</v>
      </c>
      <c r="AU2101" s="294">
        <v>0.78310000000000002</v>
      </c>
      <c r="AV2101" s="294">
        <v>42.4</v>
      </c>
      <c r="AW2101" s="294">
        <v>90</v>
      </c>
      <c r="AX2101" s="294">
        <v>0.99780000000000002</v>
      </c>
      <c r="AY2101" s="294">
        <v>23161</v>
      </c>
      <c r="AZ2101" s="294" t="e">
        <f>AY2101-#REF!</f>
        <v>#REF!</v>
      </c>
      <c r="BA2101" s="294">
        <v>0.76039999999999996</v>
      </c>
      <c r="BB2101" s="294">
        <v>39.200000000000003</v>
      </c>
      <c r="BC2101" s="294">
        <v>90</v>
      </c>
      <c r="BD2101" s="294">
        <v>0.99790000000000001</v>
      </c>
      <c r="BE2101" s="294">
        <v>23863</v>
      </c>
      <c r="BF2101" s="294" t="e">
        <f>BE2101-#REF!</f>
        <v>#REF!</v>
      </c>
      <c r="BG2101" s="294">
        <v>0.82</v>
      </c>
      <c r="BH2101" s="294">
        <v>40</v>
      </c>
      <c r="BI2101" s="294">
        <v>90</v>
      </c>
      <c r="BJ2101" s="294">
        <v>0.99890000000000001</v>
      </c>
      <c r="BK2101" s="294">
        <v>24243</v>
      </c>
      <c r="BL2101" s="294" t="e">
        <f>BK2101-#REF!</f>
        <v>#REF!</v>
      </c>
      <c r="BM2101" s="294">
        <v>0.8155</v>
      </c>
      <c r="BN2101" s="294">
        <v>44</v>
      </c>
      <c r="BO2101" s="294">
        <v>90</v>
      </c>
      <c r="BP2101" s="294">
        <v>0.998</v>
      </c>
      <c r="BQ2101" s="294">
        <v>21955</v>
      </c>
      <c r="BR2101" s="294" t="e">
        <f>BQ2101-#REF!</f>
        <v>#REF!</v>
      </c>
      <c r="BS2101" s="294">
        <v>0.74399999999999999</v>
      </c>
      <c r="BT2101" s="294">
        <v>46.4</v>
      </c>
      <c r="BU2101" s="294">
        <v>90</v>
      </c>
      <c r="BV2101" s="294">
        <v>0.998</v>
      </c>
      <c r="BW2101" s="294">
        <v>27104</v>
      </c>
      <c r="BX2101" s="294" t="e">
        <f>BW2101-#REF!</f>
        <v>#REF!</v>
      </c>
      <c r="BY2101" s="294">
        <v>0.78669999999999995</v>
      </c>
    </row>
    <row r="2102" spans="1:77">
      <c r="A2102" s="301">
        <v>2136</v>
      </c>
      <c r="B2102" s="302" t="s">
        <v>3984</v>
      </c>
      <c r="C2102" s="301" t="s">
        <v>6045</v>
      </c>
      <c r="D2102" s="302" t="s">
        <v>4051</v>
      </c>
      <c r="E2102" s="303">
        <v>126</v>
      </c>
      <c r="F2102" s="294">
        <v>81.25</v>
      </c>
      <c r="G2102" s="294">
        <v>100.8</v>
      </c>
      <c r="H2102" s="294">
        <v>0.97150000000000003</v>
      </c>
      <c r="I2102" s="294">
        <v>17243</v>
      </c>
      <c r="K2102" s="294">
        <v>0.30819999999999997</v>
      </c>
      <c r="L2102" s="294">
        <v>81.05</v>
      </c>
      <c r="M2102" s="294">
        <v>100.8</v>
      </c>
      <c r="N2102" s="294">
        <v>0.96609999999999996</v>
      </c>
      <c r="O2102" s="294">
        <v>18181</v>
      </c>
      <c r="Q2102" s="294">
        <v>0.317</v>
      </c>
      <c r="R2102" s="294">
        <v>93.25</v>
      </c>
      <c r="S2102" s="294">
        <v>100.8</v>
      </c>
      <c r="T2102" s="294">
        <v>0.96840000000000004</v>
      </c>
      <c r="U2102" s="294">
        <v>19653</v>
      </c>
      <c r="W2102" s="294">
        <v>0.30640000000000001</v>
      </c>
      <c r="X2102" s="294">
        <v>72.25</v>
      </c>
      <c r="Y2102" s="294">
        <v>100.8</v>
      </c>
      <c r="Z2102" s="294">
        <v>0.97839999999999994</v>
      </c>
      <c r="AA2102" s="294">
        <v>13189</v>
      </c>
      <c r="AC2102" s="294">
        <v>0.25519999999999998</v>
      </c>
      <c r="AD2102" s="294">
        <v>78.25</v>
      </c>
      <c r="AE2102" s="294">
        <v>100.8</v>
      </c>
      <c r="AF2102" s="294">
        <v>0.97470000000000001</v>
      </c>
      <c r="AG2102" s="294">
        <v>14465</v>
      </c>
      <c r="AI2102" s="294">
        <v>0.2591</v>
      </c>
      <c r="AJ2102" s="294">
        <v>69.45</v>
      </c>
      <c r="AK2102" s="294">
        <v>100.8</v>
      </c>
      <c r="AL2102" s="294">
        <v>0.97770000000000001</v>
      </c>
      <c r="AM2102" s="294">
        <v>11091</v>
      </c>
      <c r="AO2102" s="294">
        <v>0.23100000000000001</v>
      </c>
      <c r="AP2102" s="294">
        <v>66.849999999999994</v>
      </c>
      <c r="AQ2102" s="294">
        <v>100.8</v>
      </c>
      <c r="AR2102" s="294">
        <v>0.97729999999999995</v>
      </c>
      <c r="AS2102" s="294">
        <v>12043</v>
      </c>
      <c r="AU2102" s="294">
        <v>0.2525</v>
      </c>
      <c r="AV2102" s="294">
        <v>67.849999999999994</v>
      </c>
      <c r="AW2102" s="294">
        <v>100.8</v>
      </c>
      <c r="AX2102" s="294">
        <v>0.98229999999999995</v>
      </c>
      <c r="AY2102" s="294">
        <v>10421</v>
      </c>
      <c r="BA2102" s="294">
        <v>0.22120000000000001</v>
      </c>
      <c r="BB2102" s="294">
        <v>61.65</v>
      </c>
      <c r="BC2102" s="294">
        <v>100.8</v>
      </c>
      <c r="BD2102" s="294">
        <v>0.99029999999999996</v>
      </c>
      <c r="BE2102" s="294">
        <v>8561</v>
      </c>
      <c r="BG2102" s="294">
        <v>0.19239999999999999</v>
      </c>
      <c r="BH2102" s="294">
        <v>61.65</v>
      </c>
      <c r="BI2102" s="294">
        <v>100.8</v>
      </c>
      <c r="BJ2102" s="294">
        <v>0.98919999999999997</v>
      </c>
      <c r="BK2102" s="294">
        <v>9339</v>
      </c>
      <c r="BM2102" s="294">
        <v>0.21010000000000001</v>
      </c>
      <c r="BN2102" s="294">
        <v>57.65</v>
      </c>
      <c r="BO2102" s="294">
        <v>100.8</v>
      </c>
      <c r="BP2102" s="294">
        <v>0.9849</v>
      </c>
      <c r="BQ2102" s="294">
        <v>8197</v>
      </c>
      <c r="BS2102" s="294">
        <v>0.21959999999999999</v>
      </c>
      <c r="BT2102" s="294">
        <v>54.85</v>
      </c>
      <c r="BU2102" s="294">
        <v>100.8</v>
      </c>
      <c r="BV2102" s="294">
        <v>0.98499999999999999</v>
      </c>
      <c r="BW2102" s="294">
        <v>4333</v>
      </c>
      <c r="BY2102" s="294">
        <v>0.1103</v>
      </c>
    </row>
    <row r="2103" spans="1:77">
      <c r="A2103" s="301">
        <v>2137</v>
      </c>
      <c r="B2103" s="302" t="s">
        <v>3984</v>
      </c>
      <c r="C2103" s="301" t="s">
        <v>6046</v>
      </c>
      <c r="D2103" s="302" t="s">
        <v>4139</v>
      </c>
      <c r="E2103" s="303">
        <v>158</v>
      </c>
      <c r="F2103" s="294">
        <v>213.12</v>
      </c>
      <c r="G2103" s="294">
        <v>213.12</v>
      </c>
      <c r="H2103" s="294">
        <v>0.88919999999999999</v>
      </c>
      <c r="I2103" s="294">
        <v>23640</v>
      </c>
      <c r="K2103" s="294">
        <v>0.17330000000000001</v>
      </c>
      <c r="L2103" s="294">
        <v>254.68</v>
      </c>
      <c r="M2103" s="294">
        <v>254.68</v>
      </c>
      <c r="N2103" s="294">
        <v>0.87149999999999994</v>
      </c>
      <c r="O2103" s="294">
        <v>52272</v>
      </c>
      <c r="Q2103" s="294">
        <v>0.31659999999999999</v>
      </c>
      <c r="R2103" s="294">
        <v>272.92</v>
      </c>
      <c r="S2103" s="294">
        <v>272.92</v>
      </c>
      <c r="T2103" s="294">
        <v>0.85939999999999994</v>
      </c>
      <c r="U2103" s="294">
        <v>54496</v>
      </c>
      <c r="W2103" s="294">
        <v>0.32269999999999999</v>
      </c>
      <c r="X2103" s="294">
        <v>272.8</v>
      </c>
      <c r="Y2103" s="294">
        <v>272.8</v>
      </c>
      <c r="Z2103" s="294">
        <v>0.85099999999999998</v>
      </c>
      <c r="AA2103" s="294">
        <v>64680</v>
      </c>
      <c r="AC2103" s="294">
        <v>0.3745</v>
      </c>
      <c r="AD2103" s="294">
        <v>310.92</v>
      </c>
      <c r="AE2103" s="294">
        <v>310.92</v>
      </c>
      <c r="AF2103" s="294">
        <v>0.69420000000000004</v>
      </c>
      <c r="AG2103" s="294">
        <v>58816</v>
      </c>
      <c r="AI2103" s="294">
        <v>0.36630000000000001</v>
      </c>
      <c r="AJ2103" s="294">
        <v>302.76</v>
      </c>
      <c r="AK2103" s="294">
        <v>302.76</v>
      </c>
      <c r="AL2103" s="294">
        <v>0.78769999999999996</v>
      </c>
      <c r="AM2103" s="294">
        <v>80064</v>
      </c>
      <c r="AO2103" s="294">
        <v>0.46629999999999999</v>
      </c>
      <c r="AP2103" s="294">
        <v>262.8</v>
      </c>
      <c r="AQ2103" s="294">
        <v>262.8</v>
      </c>
      <c r="AR2103" s="294">
        <v>0.83309999999999995</v>
      </c>
      <c r="AS2103" s="294">
        <v>76408</v>
      </c>
      <c r="AU2103" s="294">
        <v>0.46910000000000002</v>
      </c>
      <c r="AV2103" s="294">
        <v>270.8</v>
      </c>
      <c r="AW2103" s="294">
        <v>270.8</v>
      </c>
      <c r="AX2103" s="294">
        <v>0.67289999999999994</v>
      </c>
      <c r="AY2103" s="294">
        <v>16340</v>
      </c>
      <c r="BA2103" s="294">
        <v>0.1245</v>
      </c>
      <c r="BB2103" s="294">
        <v>229.2</v>
      </c>
      <c r="BC2103" s="294">
        <v>229.2</v>
      </c>
      <c r="BD2103" s="294">
        <v>0.33050000000000002</v>
      </c>
      <c r="BE2103" s="294">
        <v>3760</v>
      </c>
      <c r="BG2103" s="294">
        <v>6.6699999999999995E-2</v>
      </c>
      <c r="BH2103" s="294">
        <v>23.48</v>
      </c>
      <c r="BI2103" s="294">
        <v>126.4</v>
      </c>
      <c r="BJ2103" s="294">
        <v>0.36249999999999999</v>
      </c>
      <c r="BK2103" s="294">
        <v>4104</v>
      </c>
      <c r="BL2103" s="294" t="e">
        <f>BK2103-#REF!</f>
        <v>#REF!</v>
      </c>
      <c r="BM2103" s="294">
        <v>0.6482</v>
      </c>
      <c r="BN2103" s="294">
        <v>272.44</v>
      </c>
      <c r="BO2103" s="294">
        <v>272.44</v>
      </c>
      <c r="BP2103" s="294">
        <v>0.79469999999999996</v>
      </c>
      <c r="BQ2103" s="294">
        <v>30760</v>
      </c>
      <c r="BS2103" s="294">
        <v>0.2114</v>
      </c>
      <c r="BT2103" s="294">
        <v>272.48</v>
      </c>
      <c r="BU2103" s="294">
        <v>272.48</v>
      </c>
      <c r="BV2103" s="294">
        <v>0.81379999999999997</v>
      </c>
      <c r="BW2103" s="294">
        <v>61224</v>
      </c>
      <c r="BY2103" s="294">
        <v>0.37109999999999999</v>
      </c>
    </row>
    <row r="2104" spans="1:77">
      <c r="A2104" s="301">
        <v>2138</v>
      </c>
      <c r="B2104" s="302" t="s">
        <v>3984</v>
      </c>
      <c r="C2104" s="301" t="s">
        <v>6047</v>
      </c>
      <c r="D2104" s="302" t="s">
        <v>4139</v>
      </c>
      <c r="E2104" s="303">
        <v>161</v>
      </c>
      <c r="F2104" s="294">
        <v>158</v>
      </c>
      <c r="G2104" s="294">
        <v>158</v>
      </c>
      <c r="H2104" s="294">
        <v>0.96519999999999995</v>
      </c>
      <c r="I2104" s="294">
        <v>63800</v>
      </c>
      <c r="K2104" s="294">
        <v>0.58109999999999995</v>
      </c>
      <c r="L2104" s="294">
        <v>172.8</v>
      </c>
      <c r="M2104" s="294">
        <v>172.8</v>
      </c>
      <c r="N2104" s="294">
        <v>0.98650000000000004</v>
      </c>
      <c r="O2104" s="294">
        <v>35800</v>
      </c>
      <c r="Q2104" s="294">
        <v>0.2823</v>
      </c>
      <c r="R2104" s="294">
        <v>193.4</v>
      </c>
      <c r="S2104" s="294">
        <v>193.4</v>
      </c>
      <c r="T2104" s="294">
        <v>0.9788</v>
      </c>
      <c r="U2104" s="294">
        <v>33600</v>
      </c>
      <c r="W2104" s="294">
        <v>0.2465</v>
      </c>
      <c r="X2104" s="294">
        <v>192</v>
      </c>
      <c r="Y2104" s="294">
        <v>192</v>
      </c>
      <c r="Z2104" s="294">
        <v>0.98370000000000002</v>
      </c>
      <c r="AA2104" s="294">
        <v>50600</v>
      </c>
      <c r="AC2104" s="294">
        <v>0.36009999999999998</v>
      </c>
      <c r="AD2104" s="294">
        <v>160</v>
      </c>
      <c r="AE2104" s="294">
        <v>160</v>
      </c>
      <c r="AF2104" s="294">
        <v>0.96219999999999994</v>
      </c>
      <c r="AG2104" s="294">
        <v>14600</v>
      </c>
      <c r="AI2104" s="294">
        <v>0.1275</v>
      </c>
      <c r="AJ2104" s="294">
        <v>160</v>
      </c>
      <c r="AK2104" s="294">
        <v>160</v>
      </c>
      <c r="AL2104" s="294">
        <v>0.8</v>
      </c>
      <c r="AM2104" s="294">
        <v>3200</v>
      </c>
      <c r="AO2104" s="294">
        <v>3.4700000000000002E-2</v>
      </c>
      <c r="AP2104" s="294">
        <v>120</v>
      </c>
      <c r="AQ2104" s="294">
        <v>128.80000000000001</v>
      </c>
      <c r="AR2104" s="294">
        <v>0.73270000000000002</v>
      </c>
      <c r="AS2104" s="294">
        <v>2302</v>
      </c>
      <c r="AU2104" s="294">
        <v>3.5200000000000002E-2</v>
      </c>
      <c r="AV2104" s="294">
        <v>80</v>
      </c>
      <c r="AW2104" s="294">
        <v>128.80000000000001</v>
      </c>
      <c r="AX2104" s="294">
        <v>0.75070000000000003</v>
      </c>
      <c r="AY2104" s="294">
        <v>1734</v>
      </c>
      <c r="BA2104" s="294">
        <v>4.0099999999999997E-2</v>
      </c>
      <c r="BB2104" s="294">
        <v>12.6</v>
      </c>
      <c r="BC2104" s="294">
        <v>128.80000000000001</v>
      </c>
      <c r="BD2104" s="294">
        <v>0.91069999999999995</v>
      </c>
      <c r="BE2104" s="294">
        <v>1712</v>
      </c>
      <c r="BG2104" s="294">
        <v>0.20050000000000001</v>
      </c>
      <c r="BH2104" s="294">
        <v>12</v>
      </c>
      <c r="BI2104" s="294">
        <v>128.80000000000001</v>
      </c>
      <c r="BJ2104" s="294">
        <v>0.98019999999999996</v>
      </c>
      <c r="BK2104" s="294">
        <v>27118</v>
      </c>
      <c r="BL2104" s="294" t="e">
        <f>BK2104-#REF!</f>
        <v>#REF!</v>
      </c>
      <c r="BM2104" s="294">
        <v>3.0990000000000002</v>
      </c>
      <c r="BN2104" s="294">
        <v>118</v>
      </c>
      <c r="BO2104" s="294">
        <v>128.80000000000001</v>
      </c>
      <c r="BP2104" s="294">
        <v>0.97219999999999995</v>
      </c>
      <c r="BQ2104" s="294">
        <v>39380</v>
      </c>
      <c r="BS2104" s="294">
        <v>0.51080000000000003</v>
      </c>
      <c r="BT2104" s="294">
        <v>118</v>
      </c>
      <c r="BU2104" s="294">
        <v>128.80000000000001</v>
      </c>
      <c r="BV2104" s="294">
        <v>0.98970000000000002</v>
      </c>
      <c r="BW2104" s="294">
        <v>32354</v>
      </c>
      <c r="BY2104" s="294">
        <v>0.37240000000000001</v>
      </c>
    </row>
    <row r="2105" spans="1:77">
      <c r="A2105" s="301">
        <v>2139</v>
      </c>
      <c r="B2105" s="302" t="s">
        <v>3984</v>
      </c>
      <c r="C2105" s="301" t="s">
        <v>6048</v>
      </c>
      <c r="D2105" s="302" t="s">
        <v>4139</v>
      </c>
      <c r="E2105" s="303">
        <v>300</v>
      </c>
      <c r="F2105" s="294">
        <v>262.24</v>
      </c>
      <c r="G2105" s="294">
        <v>262.24</v>
      </c>
      <c r="H2105" s="294">
        <v>0.83979999999999999</v>
      </c>
      <c r="I2105" s="294">
        <v>72728</v>
      </c>
      <c r="K2105" s="294">
        <v>0.4587</v>
      </c>
      <c r="L2105" s="294">
        <v>264</v>
      </c>
      <c r="M2105" s="294">
        <v>264</v>
      </c>
      <c r="N2105" s="294">
        <v>0.83330000000000004</v>
      </c>
      <c r="O2105" s="294">
        <v>78408</v>
      </c>
      <c r="Q2105" s="294">
        <v>0.47910000000000003</v>
      </c>
      <c r="R2105" s="294">
        <v>278.39999999999998</v>
      </c>
      <c r="S2105" s="294">
        <v>278.39999999999998</v>
      </c>
      <c r="T2105" s="294">
        <v>0.82869999999999999</v>
      </c>
      <c r="U2105" s="294">
        <v>84724</v>
      </c>
      <c r="W2105" s="294">
        <v>0.5101</v>
      </c>
      <c r="X2105" s="294">
        <v>286.24</v>
      </c>
      <c r="Y2105" s="294">
        <v>286.24</v>
      </c>
      <c r="Z2105" s="294">
        <v>0.88249999999999995</v>
      </c>
      <c r="AA2105" s="294">
        <v>85792</v>
      </c>
      <c r="AC2105" s="294">
        <v>0.45650000000000002</v>
      </c>
      <c r="AD2105" s="294">
        <v>251.36</v>
      </c>
      <c r="AE2105" s="294">
        <v>251.36</v>
      </c>
      <c r="AF2105" s="294">
        <v>0.95740000000000003</v>
      </c>
      <c r="AG2105" s="294">
        <v>36732</v>
      </c>
      <c r="AI2105" s="294">
        <v>0.20519999999999999</v>
      </c>
      <c r="AJ2105" s="294">
        <v>280.32</v>
      </c>
      <c r="AK2105" s="294">
        <v>280.32</v>
      </c>
      <c r="AL2105" s="294">
        <v>0.86660000000000004</v>
      </c>
      <c r="AM2105" s="294">
        <v>84320</v>
      </c>
      <c r="AO2105" s="294">
        <v>0.48209999999999997</v>
      </c>
      <c r="AP2105" s="294">
        <v>280.95999999999998</v>
      </c>
      <c r="AQ2105" s="294">
        <v>280.95999999999998</v>
      </c>
      <c r="AR2105" s="294">
        <v>0.82220000000000004</v>
      </c>
      <c r="AS2105" s="294">
        <v>71288</v>
      </c>
      <c r="AU2105" s="294">
        <v>0.4148</v>
      </c>
      <c r="AV2105" s="294">
        <v>132.63999999999999</v>
      </c>
      <c r="AW2105" s="294">
        <v>240</v>
      </c>
      <c r="AX2105" s="294">
        <v>0.55099999999999993</v>
      </c>
      <c r="AY2105" s="294">
        <v>4004</v>
      </c>
      <c r="BA2105" s="294">
        <v>7.6100000000000001E-2</v>
      </c>
      <c r="BB2105" s="294">
        <v>21.92</v>
      </c>
      <c r="BC2105" s="294">
        <v>240</v>
      </c>
      <c r="BD2105" s="294">
        <v>0.33629999999999999</v>
      </c>
      <c r="BE2105" s="294">
        <v>2284</v>
      </c>
      <c r="BG2105" s="294">
        <v>0.41649999999999998</v>
      </c>
      <c r="BH2105" s="294">
        <v>268.32</v>
      </c>
      <c r="BI2105" s="294">
        <v>268.32</v>
      </c>
      <c r="BJ2105" s="294">
        <v>0.88600000000000001</v>
      </c>
      <c r="BK2105" s="294">
        <v>31452</v>
      </c>
      <c r="BM2105" s="294">
        <v>0.17780000000000001</v>
      </c>
      <c r="BN2105" s="294">
        <v>232</v>
      </c>
      <c r="BO2105" s="294">
        <v>240</v>
      </c>
      <c r="BP2105" s="294">
        <v>0.94850000000000001</v>
      </c>
      <c r="BQ2105" s="294">
        <v>45896</v>
      </c>
      <c r="BS2105" s="294">
        <v>0.31040000000000001</v>
      </c>
      <c r="BT2105" s="294">
        <v>248</v>
      </c>
      <c r="BU2105" s="294">
        <v>248</v>
      </c>
      <c r="BV2105" s="294">
        <v>0.93769999999999998</v>
      </c>
      <c r="BW2105" s="294">
        <v>73056</v>
      </c>
      <c r="BY2105" s="294">
        <v>0.42230000000000001</v>
      </c>
    </row>
    <row r="2106" spans="1:77">
      <c r="A2106" s="301">
        <v>2140</v>
      </c>
      <c r="B2106" s="302" t="s">
        <v>3984</v>
      </c>
      <c r="C2106" s="301" t="s">
        <v>6049</v>
      </c>
      <c r="D2106" s="302" t="s">
        <v>4139</v>
      </c>
      <c r="E2106" s="303">
        <v>145.80000000000001</v>
      </c>
      <c r="F2106" s="294">
        <v>64.64</v>
      </c>
      <c r="G2106" s="294">
        <v>116.64</v>
      </c>
      <c r="H2106" s="294">
        <v>0.93809999999999993</v>
      </c>
      <c r="I2106" s="294">
        <v>7960</v>
      </c>
      <c r="K2106" s="294">
        <v>0.18229999999999999</v>
      </c>
      <c r="L2106" s="294">
        <v>57.4</v>
      </c>
      <c r="M2106" s="294">
        <v>116.64</v>
      </c>
      <c r="N2106" s="294">
        <v>0.92379999999999995</v>
      </c>
      <c r="O2106" s="294">
        <v>8600</v>
      </c>
      <c r="Q2106" s="294">
        <v>0.218</v>
      </c>
      <c r="R2106" s="294">
        <v>62.46</v>
      </c>
      <c r="S2106" s="294">
        <v>116.64</v>
      </c>
      <c r="T2106" s="294">
        <v>0.91389999999999993</v>
      </c>
      <c r="U2106" s="294">
        <v>8766</v>
      </c>
      <c r="W2106" s="294">
        <v>0.21329999999999999</v>
      </c>
      <c r="X2106" s="294">
        <v>53.76</v>
      </c>
      <c r="Y2106" s="294">
        <v>116.64</v>
      </c>
      <c r="Z2106" s="294">
        <v>0.86170000000000002</v>
      </c>
      <c r="AA2106" s="294">
        <v>6938</v>
      </c>
      <c r="AC2106" s="294">
        <v>0.20130000000000001</v>
      </c>
      <c r="AD2106" s="294">
        <v>67.599999999999994</v>
      </c>
      <c r="AE2106" s="294">
        <v>116.64</v>
      </c>
      <c r="AF2106" s="294">
        <v>0.86180000000000001</v>
      </c>
      <c r="AG2106" s="294">
        <v>7956</v>
      </c>
      <c r="AI2106" s="294">
        <v>0.18360000000000001</v>
      </c>
      <c r="AJ2106" s="294">
        <v>58.86</v>
      </c>
      <c r="AK2106" s="294">
        <v>116.64</v>
      </c>
      <c r="AL2106" s="294">
        <v>0.87270000000000003</v>
      </c>
      <c r="AM2106" s="294">
        <v>8048</v>
      </c>
      <c r="AO2106" s="294">
        <v>0.21759999999999999</v>
      </c>
      <c r="AP2106" s="294">
        <v>63.44</v>
      </c>
      <c r="AQ2106" s="294">
        <v>116.64</v>
      </c>
      <c r="AR2106" s="294">
        <v>0.84789999999999999</v>
      </c>
      <c r="AS2106" s="294">
        <v>8828</v>
      </c>
      <c r="AU2106" s="294">
        <v>0.22059999999999999</v>
      </c>
      <c r="AV2106" s="294">
        <v>57.86</v>
      </c>
      <c r="AW2106" s="294">
        <v>116.64</v>
      </c>
      <c r="AX2106" s="294">
        <v>0.78859999999999997</v>
      </c>
      <c r="AY2106" s="294">
        <v>6674</v>
      </c>
      <c r="BA2106" s="294">
        <v>0.20319999999999999</v>
      </c>
      <c r="BB2106" s="294">
        <v>55.22</v>
      </c>
      <c r="BC2106" s="294">
        <v>116.64</v>
      </c>
      <c r="BD2106" s="294">
        <v>0.77929999999999999</v>
      </c>
      <c r="BE2106" s="294">
        <v>6678</v>
      </c>
      <c r="BG2106" s="294">
        <v>0.20860000000000001</v>
      </c>
      <c r="BH2106" s="294">
        <v>56.58</v>
      </c>
      <c r="BI2106" s="294">
        <v>116.64</v>
      </c>
      <c r="BJ2106" s="294">
        <v>0.9022</v>
      </c>
      <c r="BK2106" s="294">
        <v>6764</v>
      </c>
      <c r="BM2106" s="294">
        <v>0.17810000000000001</v>
      </c>
      <c r="BN2106" s="294">
        <v>56.02</v>
      </c>
      <c r="BO2106" s="294">
        <v>116.64</v>
      </c>
      <c r="BP2106" s="294">
        <v>0.94350000000000001</v>
      </c>
      <c r="BQ2106" s="294">
        <v>6512</v>
      </c>
      <c r="BS2106" s="294">
        <v>0.18329999999999999</v>
      </c>
      <c r="BT2106" s="294">
        <v>6</v>
      </c>
      <c r="BU2106" s="294">
        <v>116.64</v>
      </c>
      <c r="BV2106" s="294">
        <v>0.94240000000000002</v>
      </c>
      <c r="BW2106" s="294">
        <v>6218</v>
      </c>
      <c r="BX2106" s="294" t="e">
        <f>BW2106-#REF!</f>
        <v>#REF!</v>
      </c>
      <c r="BY2106" s="294">
        <v>1.478</v>
      </c>
    </row>
    <row r="2107" spans="1:77">
      <c r="A2107" s="301">
        <v>2141</v>
      </c>
      <c r="B2107" s="302" t="s">
        <v>3984</v>
      </c>
      <c r="C2107" s="301" t="s">
        <v>6050</v>
      </c>
      <c r="D2107" s="302" t="s">
        <v>4139</v>
      </c>
      <c r="E2107" s="303">
        <v>220</v>
      </c>
      <c r="F2107" s="294">
        <v>71.7</v>
      </c>
      <c r="G2107" s="294">
        <v>176</v>
      </c>
      <c r="H2107" s="294">
        <v>0.75870000000000004</v>
      </c>
      <c r="I2107" s="294">
        <v>7506</v>
      </c>
      <c r="K2107" s="294">
        <v>0.19170000000000001</v>
      </c>
      <c r="L2107" s="294">
        <v>81.900000000000006</v>
      </c>
      <c r="M2107" s="294">
        <v>176</v>
      </c>
      <c r="N2107" s="294">
        <v>0.71870000000000001</v>
      </c>
      <c r="O2107" s="294">
        <v>4344</v>
      </c>
      <c r="Q2107" s="294">
        <v>9.9199999999999997E-2</v>
      </c>
      <c r="R2107" s="294">
        <v>65.16</v>
      </c>
      <c r="S2107" s="294">
        <v>176</v>
      </c>
      <c r="T2107" s="294">
        <v>0.74709999999999999</v>
      </c>
      <c r="U2107" s="294">
        <v>3978</v>
      </c>
      <c r="W2107" s="294">
        <v>0.1135</v>
      </c>
      <c r="X2107" s="294">
        <v>70.59</v>
      </c>
      <c r="Y2107" s="294">
        <v>176</v>
      </c>
      <c r="Z2107" s="294">
        <v>0.74519999999999997</v>
      </c>
      <c r="AA2107" s="294">
        <v>8376</v>
      </c>
      <c r="AC2107" s="294">
        <v>0.214</v>
      </c>
      <c r="AD2107" s="294">
        <v>71.7</v>
      </c>
      <c r="AE2107" s="294">
        <v>176</v>
      </c>
      <c r="AF2107" s="294">
        <v>0.75059999999999993</v>
      </c>
      <c r="AG2107" s="294">
        <v>9549</v>
      </c>
      <c r="AI2107" s="294">
        <v>0.23849999999999999</v>
      </c>
      <c r="AJ2107" s="294">
        <v>75.150000000000006</v>
      </c>
      <c r="AK2107" s="294">
        <v>176</v>
      </c>
      <c r="AL2107" s="294">
        <v>0.755</v>
      </c>
      <c r="AM2107" s="294">
        <v>8967</v>
      </c>
      <c r="AO2107" s="294">
        <v>0.2195</v>
      </c>
      <c r="AP2107" s="294">
        <v>66</v>
      </c>
      <c r="AQ2107" s="294">
        <v>176</v>
      </c>
      <c r="AR2107" s="294">
        <v>0.64769999999999994</v>
      </c>
      <c r="AS2107" s="294">
        <v>3639</v>
      </c>
      <c r="AU2107" s="294">
        <v>0.1144</v>
      </c>
      <c r="AV2107" s="294">
        <v>66.36</v>
      </c>
      <c r="AW2107" s="294">
        <v>176</v>
      </c>
      <c r="AX2107" s="294">
        <v>0.69359999999999999</v>
      </c>
      <c r="AY2107" s="294">
        <v>4407</v>
      </c>
      <c r="BA2107" s="294">
        <v>0.13300000000000001</v>
      </c>
      <c r="BB2107" s="294">
        <v>66</v>
      </c>
      <c r="BC2107" s="294">
        <v>176</v>
      </c>
      <c r="BD2107" s="294">
        <v>0.61970000000000003</v>
      </c>
      <c r="BE2107" s="294">
        <v>3891</v>
      </c>
      <c r="BG2107" s="294">
        <v>0.12790000000000001</v>
      </c>
      <c r="BH2107" s="294">
        <v>63</v>
      </c>
      <c r="BI2107" s="294">
        <v>176</v>
      </c>
      <c r="BJ2107" s="294">
        <v>0.65339999999999998</v>
      </c>
      <c r="BK2107" s="294">
        <v>5502</v>
      </c>
      <c r="BM2107" s="294">
        <v>0.1797</v>
      </c>
      <c r="BN2107" s="294">
        <v>63</v>
      </c>
      <c r="BO2107" s="294">
        <v>176</v>
      </c>
      <c r="BP2107" s="294">
        <v>0.74199999999999999</v>
      </c>
      <c r="BQ2107" s="294">
        <v>6900</v>
      </c>
      <c r="BS2107" s="294">
        <v>0.21970000000000001</v>
      </c>
      <c r="BT2107" s="294">
        <v>60</v>
      </c>
      <c r="BU2107" s="294">
        <v>176</v>
      </c>
      <c r="BV2107" s="294">
        <v>0.57889999999999997</v>
      </c>
      <c r="BW2107" s="294">
        <v>3300</v>
      </c>
      <c r="BY2107" s="294">
        <v>0.12770000000000001</v>
      </c>
    </row>
    <row r="2108" spans="1:77">
      <c r="A2108" s="301">
        <v>2142</v>
      </c>
      <c r="B2108" s="302" t="s">
        <v>3984</v>
      </c>
      <c r="C2108" s="301" t="s">
        <v>6051</v>
      </c>
      <c r="D2108" s="302" t="s">
        <v>4139</v>
      </c>
      <c r="E2108" s="303">
        <v>162.5</v>
      </c>
      <c r="F2108" s="294">
        <v>80</v>
      </c>
      <c r="G2108" s="294">
        <v>130</v>
      </c>
      <c r="H2108" s="294">
        <v>0.8508</v>
      </c>
      <c r="I2108" s="294">
        <v>34200</v>
      </c>
      <c r="J2108" s="294" t="e">
        <f>I2108-#REF!</f>
        <v>#REF!</v>
      </c>
      <c r="K2108" s="294">
        <v>0.69789999999999996</v>
      </c>
      <c r="L2108" s="294">
        <v>140</v>
      </c>
      <c r="M2108" s="294">
        <v>140</v>
      </c>
      <c r="N2108" s="294">
        <v>0.83409999999999995</v>
      </c>
      <c r="O2108" s="294">
        <v>39200</v>
      </c>
      <c r="Q2108" s="294">
        <v>0.45119999999999999</v>
      </c>
      <c r="R2108" s="294">
        <v>142</v>
      </c>
      <c r="S2108" s="294">
        <v>142</v>
      </c>
      <c r="T2108" s="294">
        <v>0.83440000000000003</v>
      </c>
      <c r="U2108" s="294">
        <v>28200</v>
      </c>
      <c r="W2108" s="294">
        <v>0.3306</v>
      </c>
      <c r="X2108" s="294">
        <v>126</v>
      </c>
      <c r="Y2108" s="294">
        <v>130</v>
      </c>
      <c r="Z2108" s="294">
        <v>0.92500000000000004</v>
      </c>
      <c r="AA2108" s="294">
        <v>29600</v>
      </c>
      <c r="AC2108" s="294">
        <v>0.34139999999999998</v>
      </c>
      <c r="AD2108" s="294">
        <v>124</v>
      </c>
      <c r="AE2108" s="294">
        <v>130</v>
      </c>
      <c r="AF2108" s="294">
        <v>0.96819999999999995</v>
      </c>
      <c r="AG2108" s="294">
        <v>30400</v>
      </c>
      <c r="AI2108" s="294">
        <v>0.34039999999999998</v>
      </c>
      <c r="AJ2108" s="294">
        <v>110</v>
      </c>
      <c r="AK2108" s="294">
        <v>130</v>
      </c>
      <c r="AL2108" s="294">
        <v>0.97909999999999997</v>
      </c>
      <c r="AM2108" s="294">
        <v>37400</v>
      </c>
      <c r="AO2108" s="294">
        <v>0.48230000000000001</v>
      </c>
      <c r="AP2108" s="294">
        <v>116</v>
      </c>
      <c r="AQ2108" s="294">
        <v>130</v>
      </c>
      <c r="AR2108" s="294">
        <v>0.96699999999999997</v>
      </c>
      <c r="AS2108" s="294">
        <v>41000</v>
      </c>
      <c r="AU2108" s="294">
        <v>0.49130000000000001</v>
      </c>
      <c r="AV2108" s="294">
        <v>4</v>
      </c>
      <c r="AW2108" s="294">
        <v>130</v>
      </c>
      <c r="AX2108" s="294">
        <v>6.2352999999999996</v>
      </c>
      <c r="AY2108" s="294">
        <v>21200</v>
      </c>
      <c r="AZ2108" s="294" t="e">
        <f>AY2108-#REF!</f>
        <v>#REF!</v>
      </c>
      <c r="BA2108" s="294">
        <v>1.1806000000000001</v>
      </c>
      <c r="BB2108" s="294">
        <v>6</v>
      </c>
      <c r="BC2108" s="294">
        <v>130</v>
      </c>
      <c r="BD2108" s="294">
        <v>1</v>
      </c>
      <c r="BE2108" s="294">
        <v>3400</v>
      </c>
      <c r="BF2108" s="294" t="e">
        <f>BE2108-#REF!</f>
        <v>#REF!</v>
      </c>
      <c r="BG2108" s="294">
        <v>0.76160000000000005</v>
      </c>
      <c r="BH2108" s="294">
        <v>22</v>
      </c>
      <c r="BI2108" s="294">
        <v>130</v>
      </c>
      <c r="BJ2108" s="294">
        <v>0.89419999999999999</v>
      </c>
      <c r="BK2108" s="294">
        <v>15200</v>
      </c>
      <c r="BL2108" s="294" t="e">
        <f>BK2108-#REF!</f>
        <v>#REF!</v>
      </c>
      <c r="BM2108" s="294">
        <v>1.0386</v>
      </c>
      <c r="BN2108" s="294">
        <v>114</v>
      </c>
      <c r="BO2108" s="294">
        <v>130</v>
      </c>
      <c r="BP2108" s="294">
        <v>0.9375</v>
      </c>
      <c r="BQ2108" s="294">
        <v>24000</v>
      </c>
      <c r="BS2108" s="294">
        <v>0.3342</v>
      </c>
      <c r="BT2108" s="294">
        <v>120</v>
      </c>
      <c r="BU2108" s="294">
        <v>130</v>
      </c>
      <c r="BV2108" s="294">
        <v>0.95</v>
      </c>
      <c r="BW2108" s="294">
        <v>26600</v>
      </c>
      <c r="BY2108" s="294">
        <v>0.48609999999999998</v>
      </c>
    </row>
    <row r="2109" spans="1:77">
      <c r="A2109" s="301">
        <v>2143</v>
      </c>
      <c r="B2109" s="302" t="s">
        <v>3984</v>
      </c>
      <c r="C2109" s="301" t="s">
        <v>6052</v>
      </c>
      <c r="D2109" s="302" t="s">
        <v>4139</v>
      </c>
      <c r="E2109" s="303">
        <v>178.5</v>
      </c>
      <c r="F2109" s="294">
        <v>142</v>
      </c>
      <c r="G2109" s="294">
        <v>142.80000000000001</v>
      </c>
      <c r="H2109" s="294">
        <v>0.83260000000000001</v>
      </c>
      <c r="I2109" s="294">
        <v>30520</v>
      </c>
      <c r="K2109" s="294">
        <v>0.35859999999999997</v>
      </c>
      <c r="L2109" s="294">
        <v>152</v>
      </c>
      <c r="M2109" s="294">
        <v>152</v>
      </c>
      <c r="N2109" s="294">
        <v>0.72719999999999996</v>
      </c>
      <c r="O2109" s="294">
        <v>18280</v>
      </c>
      <c r="Q2109" s="294">
        <v>0.2223</v>
      </c>
      <c r="R2109" s="294">
        <v>154</v>
      </c>
      <c r="S2109" s="294">
        <v>154</v>
      </c>
      <c r="T2109" s="294">
        <v>0.78359999999999996</v>
      </c>
      <c r="U2109" s="294">
        <v>30400</v>
      </c>
      <c r="W2109" s="294">
        <v>0.34989999999999999</v>
      </c>
      <c r="X2109" s="294">
        <v>168</v>
      </c>
      <c r="Y2109" s="294">
        <v>168</v>
      </c>
      <c r="Z2109" s="294">
        <v>0.79459999999999997</v>
      </c>
      <c r="AA2109" s="294">
        <v>23280</v>
      </c>
      <c r="AC2109" s="294">
        <v>0.2344</v>
      </c>
      <c r="AD2109" s="294">
        <v>168</v>
      </c>
      <c r="AE2109" s="294">
        <v>168</v>
      </c>
      <c r="AF2109" s="294">
        <v>0.72019999999999995</v>
      </c>
      <c r="AG2109" s="294">
        <v>30320</v>
      </c>
      <c r="AI2109" s="294">
        <v>0.33679999999999999</v>
      </c>
      <c r="AJ2109" s="294">
        <v>164</v>
      </c>
      <c r="AK2109" s="294">
        <v>164</v>
      </c>
      <c r="AL2109" s="294">
        <v>0.72050000000000003</v>
      </c>
      <c r="AM2109" s="294">
        <v>38340</v>
      </c>
      <c r="AO2109" s="294">
        <v>0.45069999999999999</v>
      </c>
      <c r="AP2109" s="294">
        <v>160</v>
      </c>
      <c r="AQ2109" s="294">
        <v>160</v>
      </c>
      <c r="AR2109" s="294">
        <v>0.62580000000000002</v>
      </c>
      <c r="AS2109" s="294">
        <v>18260</v>
      </c>
      <c r="AU2109" s="294">
        <v>0.24510000000000001</v>
      </c>
      <c r="AV2109" s="294">
        <v>10</v>
      </c>
      <c r="AW2109" s="294">
        <v>142.80000000000001</v>
      </c>
      <c r="AX2109" s="294">
        <v>0.75</v>
      </c>
      <c r="AY2109" s="294">
        <v>1200</v>
      </c>
      <c r="BA2109" s="294">
        <v>0.22220000000000001</v>
      </c>
      <c r="BB2109" s="294">
        <v>20</v>
      </c>
      <c r="BC2109" s="294">
        <v>142.80000000000001</v>
      </c>
      <c r="BD2109" s="294">
        <v>0.66669999999999996</v>
      </c>
      <c r="BE2109" s="294">
        <v>1200</v>
      </c>
      <c r="BG2109" s="294">
        <v>0.121</v>
      </c>
      <c r="BH2109" s="294">
        <v>148</v>
      </c>
      <c r="BI2109" s="294">
        <v>148</v>
      </c>
      <c r="BJ2109" s="294">
        <v>0.56759999999999999</v>
      </c>
      <c r="BK2109" s="294">
        <v>12600</v>
      </c>
      <c r="BM2109" s="294">
        <v>0.2016</v>
      </c>
      <c r="BN2109" s="294">
        <v>164</v>
      </c>
      <c r="BO2109" s="294">
        <v>164</v>
      </c>
      <c r="BP2109" s="294">
        <v>0.58950000000000002</v>
      </c>
      <c r="BQ2109" s="294">
        <v>20700</v>
      </c>
      <c r="BS2109" s="294">
        <v>0.31869999999999998</v>
      </c>
      <c r="BT2109" s="294">
        <v>157.19999999999999</v>
      </c>
      <c r="BU2109" s="294">
        <v>157.19999999999999</v>
      </c>
      <c r="BV2109" s="294">
        <v>0.61709999999999998</v>
      </c>
      <c r="BW2109" s="294">
        <v>18860</v>
      </c>
      <c r="BY2109" s="294">
        <v>0.43020000000000003</v>
      </c>
    </row>
    <row r="2110" spans="1:77">
      <c r="A2110" s="301">
        <v>2144</v>
      </c>
      <c r="B2110" s="302" t="s">
        <v>3984</v>
      </c>
      <c r="C2110" s="301" t="s">
        <v>6053</v>
      </c>
      <c r="D2110" s="302" t="s">
        <v>4139</v>
      </c>
      <c r="E2110" s="303">
        <v>178</v>
      </c>
      <c r="F2110" s="294">
        <v>160.80000000000001</v>
      </c>
      <c r="G2110" s="294">
        <v>160.80000000000001</v>
      </c>
      <c r="H2110" s="294">
        <v>0.86629999999999996</v>
      </c>
      <c r="I2110" s="294">
        <v>54363</v>
      </c>
      <c r="K2110" s="294">
        <v>0.54200000000000004</v>
      </c>
      <c r="L2110" s="294">
        <v>152.4</v>
      </c>
      <c r="M2110" s="294">
        <v>152.4</v>
      </c>
      <c r="N2110" s="294">
        <v>0.87409999999999999</v>
      </c>
      <c r="O2110" s="294">
        <v>34923</v>
      </c>
      <c r="Q2110" s="294">
        <v>0.35239999999999999</v>
      </c>
      <c r="R2110" s="294">
        <v>153.30000000000001</v>
      </c>
      <c r="S2110" s="294">
        <v>153.30000000000001</v>
      </c>
      <c r="T2110" s="294">
        <v>0.8538</v>
      </c>
      <c r="U2110" s="294">
        <v>70485</v>
      </c>
      <c r="V2110" s="294" t="e">
        <f>U2110-#REF!</f>
        <v>#REF!</v>
      </c>
      <c r="W2110" s="294">
        <v>0.748</v>
      </c>
      <c r="X2110" s="294">
        <v>159</v>
      </c>
      <c r="Y2110" s="294">
        <v>159</v>
      </c>
      <c r="Z2110" s="294">
        <v>0.8407</v>
      </c>
      <c r="AA2110" s="294">
        <v>38691</v>
      </c>
      <c r="AC2110" s="294">
        <v>0.38900000000000001</v>
      </c>
      <c r="AD2110" s="294">
        <v>156</v>
      </c>
      <c r="AE2110" s="294">
        <v>156</v>
      </c>
      <c r="AF2110" s="294">
        <v>0.82089999999999996</v>
      </c>
      <c r="AG2110" s="294">
        <v>29046</v>
      </c>
      <c r="AI2110" s="294">
        <v>0.3049</v>
      </c>
      <c r="AJ2110" s="294">
        <v>162.30000000000001</v>
      </c>
      <c r="AK2110" s="294">
        <v>162.30000000000001</v>
      </c>
      <c r="AL2110" s="294">
        <v>0.84460000000000002</v>
      </c>
      <c r="AM2110" s="294">
        <v>46383</v>
      </c>
      <c r="AO2110" s="294">
        <v>0.47</v>
      </c>
      <c r="AP2110" s="294">
        <v>154.80000000000001</v>
      </c>
      <c r="AQ2110" s="294">
        <v>154.80000000000001</v>
      </c>
      <c r="AR2110" s="294">
        <v>0.83360000000000001</v>
      </c>
      <c r="AS2110" s="294">
        <v>38166</v>
      </c>
      <c r="AU2110" s="294">
        <v>0.39760000000000001</v>
      </c>
      <c r="AV2110" s="294">
        <v>139.19999999999999</v>
      </c>
      <c r="AW2110" s="294">
        <v>142.4</v>
      </c>
      <c r="AX2110" s="294">
        <v>0.83230000000000004</v>
      </c>
      <c r="AY2110" s="294">
        <v>12813</v>
      </c>
      <c r="BA2110" s="294">
        <v>0.15359999999999999</v>
      </c>
      <c r="BB2110" s="294">
        <v>131.1</v>
      </c>
      <c r="BC2110" s="294">
        <v>142.4</v>
      </c>
      <c r="BD2110" s="294">
        <v>0.71729999999999994</v>
      </c>
      <c r="BE2110" s="294">
        <v>6468</v>
      </c>
      <c r="BG2110" s="294">
        <v>9.2499999999999999E-2</v>
      </c>
      <c r="BH2110" s="294">
        <v>10.199999999999999</v>
      </c>
      <c r="BI2110" s="294">
        <v>142.4</v>
      </c>
      <c r="BJ2110" s="294">
        <v>0.50919999999999999</v>
      </c>
      <c r="BK2110" s="294">
        <v>750</v>
      </c>
      <c r="BM2110" s="294">
        <v>0.19409999999999999</v>
      </c>
      <c r="BN2110" s="294">
        <v>163.80000000000001</v>
      </c>
      <c r="BO2110" s="294">
        <v>150</v>
      </c>
      <c r="BP2110" s="294">
        <v>0.7863</v>
      </c>
      <c r="BQ2110" s="294">
        <v>26616</v>
      </c>
      <c r="BS2110" s="294">
        <v>0.3075</v>
      </c>
      <c r="BT2110" s="294">
        <v>173.4</v>
      </c>
      <c r="BU2110" s="294">
        <v>162</v>
      </c>
      <c r="BV2110" s="294">
        <v>0.78759999999999997</v>
      </c>
      <c r="BW2110" s="294">
        <v>43284</v>
      </c>
      <c r="BY2110" s="294">
        <v>0.42599999999999999</v>
      </c>
    </row>
    <row r="2111" spans="1:77">
      <c r="A2111" s="301">
        <v>2145</v>
      </c>
      <c r="B2111" s="302" t="s">
        <v>3984</v>
      </c>
      <c r="C2111" s="301" t="s">
        <v>6054</v>
      </c>
      <c r="D2111" s="302" t="s">
        <v>4139</v>
      </c>
      <c r="E2111" s="303">
        <v>173.5</v>
      </c>
      <c r="F2111" s="294">
        <v>190.2</v>
      </c>
      <c r="G2111" s="294">
        <v>190.2</v>
      </c>
      <c r="H2111" s="294">
        <v>0.96709999999999996</v>
      </c>
      <c r="I2111" s="294">
        <v>49110</v>
      </c>
      <c r="K2111" s="294">
        <v>0.37080000000000002</v>
      </c>
      <c r="L2111" s="294">
        <v>203.1</v>
      </c>
      <c r="M2111" s="294">
        <v>203.1</v>
      </c>
      <c r="N2111" s="294">
        <v>0.95619999999999994</v>
      </c>
      <c r="O2111" s="294">
        <v>42144</v>
      </c>
      <c r="Q2111" s="294">
        <v>0.29170000000000001</v>
      </c>
      <c r="R2111" s="294">
        <v>219</v>
      </c>
      <c r="S2111" s="294">
        <v>219</v>
      </c>
      <c r="T2111" s="294">
        <v>0.81159999999999999</v>
      </c>
      <c r="U2111" s="294">
        <v>40812</v>
      </c>
      <c r="W2111" s="294">
        <v>0.31890000000000002</v>
      </c>
      <c r="X2111" s="294">
        <v>222.3</v>
      </c>
      <c r="Y2111" s="294">
        <v>222.3</v>
      </c>
      <c r="Z2111" s="294">
        <v>0.81079999999999997</v>
      </c>
      <c r="AA2111" s="294">
        <v>43455</v>
      </c>
      <c r="AC2111" s="294">
        <v>0.3241</v>
      </c>
      <c r="AD2111" s="294">
        <v>166.8</v>
      </c>
      <c r="AE2111" s="294">
        <v>166.8</v>
      </c>
      <c r="AF2111" s="294">
        <v>0.96679999999999999</v>
      </c>
      <c r="AG2111" s="294">
        <v>30831</v>
      </c>
      <c r="AI2111" s="294">
        <v>0.25700000000000001</v>
      </c>
      <c r="AJ2111" s="294">
        <v>175.5</v>
      </c>
      <c r="AK2111" s="294">
        <v>175.5</v>
      </c>
      <c r="AL2111" s="294">
        <v>0.97209999999999996</v>
      </c>
      <c r="AM2111" s="294">
        <v>43980</v>
      </c>
      <c r="AO2111" s="294">
        <v>0.35799999999999998</v>
      </c>
      <c r="AP2111" s="294">
        <v>158.4</v>
      </c>
      <c r="AQ2111" s="294">
        <v>158.4</v>
      </c>
      <c r="AR2111" s="294">
        <v>0.95779999999999998</v>
      </c>
      <c r="AS2111" s="294">
        <v>20691</v>
      </c>
      <c r="AU2111" s="294">
        <v>0.18329999999999999</v>
      </c>
      <c r="AV2111" s="294">
        <v>10.5</v>
      </c>
      <c r="AW2111" s="294">
        <v>138.80000000000001</v>
      </c>
      <c r="AX2111" s="294">
        <v>0.5484</v>
      </c>
      <c r="AY2111" s="294">
        <v>885</v>
      </c>
      <c r="BA2111" s="294">
        <v>0.2135</v>
      </c>
      <c r="BB2111" s="294">
        <v>7.8</v>
      </c>
      <c r="BC2111" s="294">
        <v>138.80000000000001</v>
      </c>
      <c r="BD2111" s="294">
        <v>0.60309999999999997</v>
      </c>
      <c r="BE2111" s="294">
        <v>939</v>
      </c>
      <c r="BG2111" s="294">
        <v>0.26829999999999998</v>
      </c>
      <c r="BH2111" s="294">
        <v>174.3</v>
      </c>
      <c r="BI2111" s="294">
        <v>174.3</v>
      </c>
      <c r="BJ2111" s="294">
        <v>0.92059999999999997</v>
      </c>
      <c r="BK2111" s="294">
        <v>7923</v>
      </c>
      <c r="BM2111" s="294">
        <v>6.6400000000000001E-2</v>
      </c>
      <c r="BN2111" s="294">
        <v>162.30000000000001</v>
      </c>
      <c r="BO2111" s="294">
        <v>162.30000000000001</v>
      </c>
      <c r="BP2111" s="294">
        <v>0.96019999999999994</v>
      </c>
      <c r="BQ2111" s="294">
        <v>30129</v>
      </c>
      <c r="BS2111" s="294">
        <v>0.28770000000000001</v>
      </c>
      <c r="BT2111" s="294">
        <v>187.8</v>
      </c>
      <c r="BU2111" s="294">
        <v>187.8</v>
      </c>
      <c r="BV2111" s="294">
        <v>0.95140000000000002</v>
      </c>
      <c r="BW2111" s="294">
        <v>41169</v>
      </c>
      <c r="BY2111" s="294">
        <v>0.30969999999999998</v>
      </c>
    </row>
    <row r="2112" spans="1:77">
      <c r="A2112" s="301">
        <v>2146</v>
      </c>
      <c r="B2112" s="302" t="s">
        <v>3984</v>
      </c>
      <c r="C2112" s="301" t="s">
        <v>6055</v>
      </c>
      <c r="D2112" s="302" t="s">
        <v>4139</v>
      </c>
      <c r="E2112" s="303">
        <v>124</v>
      </c>
      <c r="F2112" s="294" t="s">
        <v>3983</v>
      </c>
      <c r="G2112" s="294" t="s">
        <v>3983</v>
      </c>
      <c r="H2112" s="294" t="s">
        <v>3983</v>
      </c>
      <c r="I2112" s="294" t="s">
        <v>3983</v>
      </c>
      <c r="K2112" s="294" t="s">
        <v>3983</v>
      </c>
      <c r="L2112" s="294" t="s">
        <v>3983</v>
      </c>
      <c r="M2112" s="294" t="s">
        <v>3983</v>
      </c>
      <c r="N2112" s="294" t="s">
        <v>3983</v>
      </c>
      <c r="O2112" s="294" t="s">
        <v>3983</v>
      </c>
      <c r="Q2112" s="294" t="s">
        <v>3983</v>
      </c>
      <c r="R2112" s="294" t="s">
        <v>3983</v>
      </c>
      <c r="S2112" s="294" t="s">
        <v>3983</v>
      </c>
      <c r="T2112" s="294" t="s">
        <v>3983</v>
      </c>
      <c r="U2112" s="294" t="s">
        <v>3983</v>
      </c>
      <c r="W2112" s="294" t="s">
        <v>3983</v>
      </c>
      <c r="X2112" s="294" t="s">
        <v>3983</v>
      </c>
      <c r="Y2112" s="294" t="s">
        <v>3983</v>
      </c>
      <c r="Z2112" s="294" t="s">
        <v>3983</v>
      </c>
      <c r="AA2112" s="294" t="s">
        <v>3983</v>
      </c>
      <c r="AC2112" s="294" t="s">
        <v>3983</v>
      </c>
      <c r="AD2112" s="294" t="s">
        <v>3983</v>
      </c>
      <c r="AE2112" s="294" t="s">
        <v>3983</v>
      </c>
      <c r="AF2112" s="294" t="s">
        <v>3983</v>
      </c>
      <c r="AG2112" s="294" t="s">
        <v>3983</v>
      </c>
      <c r="AI2112" s="294" t="s">
        <v>3983</v>
      </c>
      <c r="AJ2112" s="294" t="s">
        <v>3983</v>
      </c>
      <c r="AK2112" s="294" t="s">
        <v>3983</v>
      </c>
      <c r="AL2112" s="294" t="s">
        <v>3983</v>
      </c>
      <c r="AM2112" s="294" t="s">
        <v>3983</v>
      </c>
      <c r="AO2112" s="294" t="s">
        <v>3983</v>
      </c>
      <c r="AP2112" s="294" t="s">
        <v>3983</v>
      </c>
      <c r="AQ2112" s="294" t="s">
        <v>3983</v>
      </c>
      <c r="AR2112" s="294" t="s">
        <v>3983</v>
      </c>
      <c r="AS2112" s="294" t="s">
        <v>3983</v>
      </c>
      <c r="AU2112" s="294" t="s">
        <v>3983</v>
      </c>
      <c r="AV2112" s="294" t="s">
        <v>3983</v>
      </c>
      <c r="AW2112" s="294" t="s">
        <v>3983</v>
      </c>
      <c r="AX2112" s="294" t="s">
        <v>3983</v>
      </c>
      <c r="AY2112" s="294" t="s">
        <v>3983</v>
      </c>
      <c r="BA2112" s="294" t="s">
        <v>3983</v>
      </c>
      <c r="BB2112" s="294" t="s">
        <v>3983</v>
      </c>
      <c r="BC2112" s="294" t="s">
        <v>3983</v>
      </c>
      <c r="BD2112" s="294" t="s">
        <v>3983</v>
      </c>
      <c r="BE2112" s="294" t="s">
        <v>3983</v>
      </c>
      <c r="BG2112" s="294" t="s">
        <v>3983</v>
      </c>
      <c r="BH2112" s="294" t="s">
        <v>3983</v>
      </c>
      <c r="BI2112" s="294" t="s">
        <v>3983</v>
      </c>
      <c r="BJ2112" s="294" t="s">
        <v>3983</v>
      </c>
      <c r="BK2112" s="294" t="s">
        <v>3983</v>
      </c>
      <c r="BM2112" s="294" t="s">
        <v>3983</v>
      </c>
      <c r="BN2112" s="294" t="s">
        <v>3983</v>
      </c>
      <c r="BO2112" s="294" t="s">
        <v>3983</v>
      </c>
      <c r="BP2112" s="294" t="s">
        <v>3983</v>
      </c>
      <c r="BQ2112" s="294" t="s">
        <v>3983</v>
      </c>
      <c r="BS2112" s="294" t="s">
        <v>3983</v>
      </c>
      <c r="BT2112" s="294" t="s">
        <v>3983</v>
      </c>
      <c r="BU2112" s="294" t="s">
        <v>3983</v>
      </c>
      <c r="BV2112" s="294" t="s">
        <v>3983</v>
      </c>
      <c r="BW2112" s="294" t="s">
        <v>3983</v>
      </c>
      <c r="BY2112" s="294" t="s">
        <v>3983</v>
      </c>
    </row>
    <row r="2113" spans="1:77">
      <c r="A2113" s="301">
        <v>2147</v>
      </c>
      <c r="B2113" s="302" t="s">
        <v>3984</v>
      </c>
      <c r="C2113" s="301" t="s">
        <v>6056</v>
      </c>
      <c r="D2113" s="302" t="s">
        <v>4139</v>
      </c>
      <c r="E2113" s="303">
        <v>123</v>
      </c>
      <c r="F2113" s="294">
        <v>207</v>
      </c>
      <c r="G2113" s="294">
        <v>207</v>
      </c>
      <c r="H2113" s="294">
        <v>0.96260000000000001</v>
      </c>
      <c r="I2113" s="294">
        <v>53760</v>
      </c>
      <c r="K2113" s="294">
        <v>0.37480000000000002</v>
      </c>
      <c r="L2113" s="294">
        <v>204.4</v>
      </c>
      <c r="M2113" s="294">
        <v>204.4</v>
      </c>
      <c r="N2113" s="294">
        <v>0.96870000000000001</v>
      </c>
      <c r="O2113" s="294">
        <v>48060</v>
      </c>
      <c r="Q2113" s="294">
        <v>0.32629999999999998</v>
      </c>
      <c r="R2113" s="294">
        <v>194</v>
      </c>
      <c r="S2113" s="294">
        <v>194</v>
      </c>
      <c r="T2113" s="294">
        <v>0.9718</v>
      </c>
      <c r="U2113" s="294">
        <v>38620</v>
      </c>
      <c r="W2113" s="294">
        <v>0.28449999999999998</v>
      </c>
      <c r="X2113" s="294">
        <v>162</v>
      </c>
      <c r="Y2113" s="294">
        <v>162</v>
      </c>
      <c r="Z2113" s="294">
        <v>0.96589999999999998</v>
      </c>
      <c r="AA2113" s="294">
        <v>50948</v>
      </c>
      <c r="AC2113" s="294">
        <v>0.43769999999999998</v>
      </c>
      <c r="AD2113" s="294">
        <v>193.8</v>
      </c>
      <c r="AE2113" s="294">
        <v>193.8</v>
      </c>
      <c r="AF2113" s="294">
        <v>0.9698</v>
      </c>
      <c r="AG2113" s="294">
        <v>42136</v>
      </c>
      <c r="AI2113" s="294">
        <v>0.3014</v>
      </c>
      <c r="AJ2113" s="294">
        <v>194.4</v>
      </c>
      <c r="AK2113" s="294">
        <v>194.4</v>
      </c>
      <c r="AL2113" s="294">
        <v>0.96819999999999995</v>
      </c>
      <c r="AM2113" s="294">
        <v>52716</v>
      </c>
      <c r="AO2113" s="294">
        <v>0.38900000000000001</v>
      </c>
      <c r="AP2113" s="294">
        <v>116.4</v>
      </c>
      <c r="AQ2113" s="294">
        <v>116.4</v>
      </c>
      <c r="AR2113" s="294">
        <v>0.98009999999999997</v>
      </c>
      <c r="AS2113" s="294">
        <v>4428</v>
      </c>
      <c r="AU2113" s="294">
        <v>5.2200000000000003E-2</v>
      </c>
      <c r="AV2113" s="294">
        <v>9.4</v>
      </c>
      <c r="AW2113" s="294">
        <v>98.4</v>
      </c>
      <c r="AX2113" s="294">
        <v>0.86329999999999996</v>
      </c>
      <c r="AY2113" s="294">
        <v>934</v>
      </c>
      <c r="BA2113" s="294">
        <v>0.15989999999999999</v>
      </c>
      <c r="BB2113" s="294">
        <v>8.8000000000000007</v>
      </c>
      <c r="BC2113" s="294">
        <v>98.4</v>
      </c>
      <c r="BD2113" s="294">
        <v>0.92089999999999994</v>
      </c>
      <c r="BE2113" s="294">
        <v>1024</v>
      </c>
      <c r="BG2113" s="294">
        <v>0.16980000000000001</v>
      </c>
      <c r="BH2113" s="294">
        <v>192.8</v>
      </c>
      <c r="BI2113" s="294">
        <v>192.8</v>
      </c>
      <c r="BJ2113" s="294">
        <v>0.96809999999999996</v>
      </c>
      <c r="BK2113" s="294">
        <v>23342</v>
      </c>
      <c r="BM2113" s="294">
        <v>0.1681</v>
      </c>
      <c r="BN2113" s="294">
        <v>195</v>
      </c>
      <c r="BO2113" s="294">
        <v>195</v>
      </c>
      <c r="BP2113" s="294">
        <v>0.9677</v>
      </c>
      <c r="BQ2113" s="294">
        <v>39448</v>
      </c>
      <c r="BS2113" s="294">
        <v>0.31109999999999999</v>
      </c>
      <c r="BT2113" s="294">
        <v>214.6</v>
      </c>
      <c r="BU2113" s="294">
        <v>214.6</v>
      </c>
      <c r="BV2113" s="294">
        <v>0.93669999999999998</v>
      </c>
      <c r="BW2113" s="294">
        <v>56398</v>
      </c>
      <c r="BY2113" s="294">
        <v>0.37709999999999999</v>
      </c>
    </row>
    <row r="2114" spans="1:77">
      <c r="A2114" s="301">
        <v>2148</v>
      </c>
      <c r="B2114" s="302" t="s">
        <v>3984</v>
      </c>
      <c r="C2114" s="301" t="s">
        <v>6057</v>
      </c>
      <c r="D2114" s="302" t="s">
        <v>4139</v>
      </c>
      <c r="E2114" s="303">
        <v>222.5</v>
      </c>
      <c r="F2114" s="294">
        <v>142.16</v>
      </c>
      <c r="G2114" s="294">
        <v>178</v>
      </c>
      <c r="H2114" s="294">
        <v>0.76659999999999995</v>
      </c>
      <c r="I2114" s="294">
        <v>5766</v>
      </c>
      <c r="K2114" s="294">
        <v>7.3499999999999996E-2</v>
      </c>
      <c r="L2114" s="294">
        <v>136.4</v>
      </c>
      <c r="M2114" s="294">
        <v>178</v>
      </c>
      <c r="N2114" s="294">
        <v>0.71579999999999999</v>
      </c>
      <c r="O2114" s="294">
        <v>9682</v>
      </c>
      <c r="Q2114" s="294">
        <v>0.1333</v>
      </c>
      <c r="R2114" s="294">
        <v>150.19999999999999</v>
      </c>
      <c r="S2114" s="294">
        <v>178</v>
      </c>
      <c r="T2114" s="294">
        <v>0.71160000000000001</v>
      </c>
      <c r="U2114" s="294">
        <v>11240</v>
      </c>
      <c r="W2114" s="294">
        <v>0.14610000000000001</v>
      </c>
      <c r="X2114" s="294">
        <v>145.91999999999999</v>
      </c>
      <c r="Y2114" s="294">
        <v>178</v>
      </c>
      <c r="Z2114" s="294">
        <v>0.76049999999999995</v>
      </c>
      <c r="AA2114" s="294">
        <v>10512</v>
      </c>
      <c r="AC2114" s="294">
        <v>0.1273</v>
      </c>
      <c r="AD2114" s="294">
        <v>156.56</v>
      </c>
      <c r="AE2114" s="294">
        <v>178</v>
      </c>
      <c r="AF2114" s="294">
        <v>0.76719999999999999</v>
      </c>
      <c r="AG2114" s="294">
        <v>8792</v>
      </c>
      <c r="AI2114" s="294">
        <v>9.8400000000000001E-2</v>
      </c>
      <c r="AJ2114" s="294">
        <v>153.52000000000001</v>
      </c>
      <c r="AK2114" s="294">
        <v>178</v>
      </c>
      <c r="AL2114" s="294">
        <v>0.78649999999999998</v>
      </c>
      <c r="AM2114" s="294">
        <v>12252</v>
      </c>
      <c r="AO2114" s="294">
        <v>0.1409</v>
      </c>
      <c r="AP2114" s="294">
        <v>145.28</v>
      </c>
      <c r="AQ2114" s="294">
        <v>178</v>
      </c>
      <c r="AR2114" s="294">
        <v>0.76990000000000003</v>
      </c>
      <c r="AS2114" s="294">
        <v>13488</v>
      </c>
      <c r="AU2114" s="294">
        <v>0.16209999999999999</v>
      </c>
      <c r="AV2114" s="294">
        <v>171.76</v>
      </c>
      <c r="AW2114" s="294">
        <v>178</v>
      </c>
      <c r="AX2114" s="294">
        <v>0.7157</v>
      </c>
      <c r="AY2114" s="294">
        <v>20940</v>
      </c>
      <c r="BA2114" s="294">
        <v>0.2366</v>
      </c>
      <c r="BB2114" s="294">
        <v>151.6</v>
      </c>
      <c r="BC2114" s="294">
        <v>178</v>
      </c>
      <c r="BD2114" s="294">
        <v>0.65790000000000004</v>
      </c>
      <c r="BE2114" s="294">
        <v>10570</v>
      </c>
      <c r="BG2114" s="294">
        <v>0.14249999999999999</v>
      </c>
      <c r="BH2114" s="294">
        <v>157.36000000000001</v>
      </c>
      <c r="BI2114" s="294">
        <v>178</v>
      </c>
      <c r="BJ2114" s="294">
        <v>0.89500000000000002</v>
      </c>
      <c r="BK2114" s="294">
        <v>16634</v>
      </c>
      <c r="BM2114" s="294">
        <v>0.1588</v>
      </c>
      <c r="BN2114" s="294">
        <v>139.76</v>
      </c>
      <c r="BO2114" s="294">
        <v>178</v>
      </c>
      <c r="BP2114" s="294">
        <v>0.95430000000000004</v>
      </c>
      <c r="BQ2114" s="294">
        <v>14864</v>
      </c>
      <c r="BS2114" s="294">
        <v>0.1658</v>
      </c>
      <c r="BT2114" s="294">
        <v>118</v>
      </c>
      <c r="BU2114" s="294">
        <v>178</v>
      </c>
      <c r="BV2114" s="294">
        <v>0.94189999999999996</v>
      </c>
      <c r="BW2114" s="294">
        <v>8984</v>
      </c>
      <c r="BY2114" s="294">
        <v>0.16039999999999999</v>
      </c>
    </row>
    <row r="2115" spans="1:77">
      <c r="A2115" s="301">
        <v>2149</v>
      </c>
      <c r="B2115" s="302" t="s">
        <v>3984</v>
      </c>
      <c r="C2115" s="301" t="s">
        <v>6058</v>
      </c>
      <c r="D2115" s="302" t="s">
        <v>4051</v>
      </c>
      <c r="E2115" s="303">
        <v>200</v>
      </c>
      <c r="F2115" s="294">
        <v>45.6</v>
      </c>
      <c r="G2115" s="294">
        <v>160</v>
      </c>
      <c r="H2115" s="294">
        <v>0.96950000000000003</v>
      </c>
      <c r="I2115" s="294">
        <v>20193</v>
      </c>
      <c r="J2115" s="294" t="e">
        <f>I2115-#REF!</f>
        <v>#REF!</v>
      </c>
      <c r="K2115" s="294">
        <v>0.63439999999999996</v>
      </c>
      <c r="L2115" s="294">
        <v>52.8</v>
      </c>
      <c r="M2115" s="294">
        <v>160</v>
      </c>
      <c r="N2115" s="294">
        <v>0.96209999999999996</v>
      </c>
      <c r="O2115" s="294">
        <v>21990</v>
      </c>
      <c r="Q2115" s="294">
        <v>0.58179999999999998</v>
      </c>
      <c r="R2115" s="294">
        <v>55.2</v>
      </c>
      <c r="S2115" s="294">
        <v>160</v>
      </c>
      <c r="T2115" s="294">
        <v>0.96040000000000003</v>
      </c>
      <c r="U2115" s="294">
        <v>20675</v>
      </c>
      <c r="W2115" s="294">
        <v>0.54169999999999996</v>
      </c>
      <c r="X2115" s="294">
        <v>51.6</v>
      </c>
      <c r="Y2115" s="294">
        <v>160</v>
      </c>
      <c r="Z2115" s="294">
        <v>0.95489999999999997</v>
      </c>
      <c r="AA2115" s="294">
        <v>23329</v>
      </c>
      <c r="AB2115" s="294" t="e">
        <f>AA2115-#REF!</f>
        <v>#REF!</v>
      </c>
      <c r="AC2115" s="294">
        <v>0.63639999999999997</v>
      </c>
      <c r="AD2115" s="294">
        <v>54</v>
      </c>
      <c r="AE2115" s="294">
        <v>160</v>
      </c>
      <c r="AF2115" s="294">
        <v>0.95440000000000003</v>
      </c>
      <c r="AG2115" s="294">
        <v>22687</v>
      </c>
      <c r="AI2115" s="294">
        <v>0.5917</v>
      </c>
      <c r="AJ2115" s="294">
        <v>58.8</v>
      </c>
      <c r="AK2115" s="294">
        <v>160</v>
      </c>
      <c r="AL2115" s="294">
        <v>0.95550000000000002</v>
      </c>
      <c r="AM2115" s="294">
        <v>21275</v>
      </c>
      <c r="AO2115" s="294">
        <v>0.52600000000000002</v>
      </c>
      <c r="AP2115" s="294">
        <v>42</v>
      </c>
      <c r="AQ2115" s="294">
        <v>160</v>
      </c>
      <c r="AR2115" s="294">
        <v>0.95069999999999999</v>
      </c>
      <c r="AS2115" s="294">
        <v>21380</v>
      </c>
      <c r="AT2115" s="294" t="e">
        <f>AS2115-#REF!</f>
        <v>#REF!</v>
      </c>
      <c r="AU2115" s="294">
        <v>0.71970000000000001</v>
      </c>
      <c r="AV2115" s="294">
        <v>38.4</v>
      </c>
      <c r="AW2115" s="294">
        <v>160</v>
      </c>
      <c r="AX2115" s="294">
        <v>0.95040000000000002</v>
      </c>
      <c r="AY2115" s="294">
        <v>19796</v>
      </c>
      <c r="AZ2115" s="294" t="e">
        <f>AY2115-#REF!</f>
        <v>#REF!</v>
      </c>
      <c r="BA2115" s="294">
        <v>0.75339999999999996</v>
      </c>
      <c r="BB2115" s="294">
        <v>56.4</v>
      </c>
      <c r="BC2115" s="294">
        <v>160</v>
      </c>
      <c r="BD2115" s="294">
        <v>0.95230000000000004</v>
      </c>
      <c r="BE2115" s="294">
        <v>20664</v>
      </c>
      <c r="BG2115" s="294">
        <v>0.51719999999999999</v>
      </c>
      <c r="BH2115" s="294">
        <v>38.4</v>
      </c>
      <c r="BI2115" s="294">
        <v>160</v>
      </c>
      <c r="BJ2115" s="294">
        <v>0.95489999999999997</v>
      </c>
      <c r="BK2115" s="294">
        <v>20639</v>
      </c>
      <c r="BL2115" s="294" t="e">
        <f>BK2115-#REF!</f>
        <v>#REF!</v>
      </c>
      <c r="BM2115" s="294">
        <v>0.75660000000000005</v>
      </c>
      <c r="BN2115" s="294">
        <v>38.4</v>
      </c>
      <c r="BO2115" s="294">
        <v>160</v>
      </c>
      <c r="BP2115" s="294">
        <v>0.95250000000000001</v>
      </c>
      <c r="BQ2115" s="294">
        <v>18462</v>
      </c>
      <c r="BR2115" s="294" t="e">
        <f>BQ2115-#REF!</f>
        <v>#REF!</v>
      </c>
      <c r="BS2115" s="294">
        <v>0.75119999999999998</v>
      </c>
      <c r="BT2115" s="294">
        <v>39.6</v>
      </c>
      <c r="BU2115" s="294">
        <v>160</v>
      </c>
      <c r="BV2115" s="294">
        <v>0.95399999999999996</v>
      </c>
      <c r="BW2115" s="294">
        <v>22017</v>
      </c>
      <c r="BX2115" s="294" t="e">
        <f>BW2115-#REF!</f>
        <v>#REF!</v>
      </c>
      <c r="BY2115" s="294">
        <v>0.7833</v>
      </c>
    </row>
    <row r="2116" spans="1:77">
      <c r="A2116" s="301">
        <v>2150</v>
      </c>
      <c r="B2116" s="302" t="s">
        <v>3984</v>
      </c>
      <c r="C2116" s="301" t="s">
        <v>6059</v>
      </c>
      <c r="D2116" s="302" t="s">
        <v>4139</v>
      </c>
      <c r="E2116" s="303">
        <v>188.89</v>
      </c>
      <c r="F2116" s="294">
        <v>48</v>
      </c>
      <c r="G2116" s="294">
        <v>151.11199999999999</v>
      </c>
      <c r="H2116" s="294">
        <v>0.96440000000000003</v>
      </c>
      <c r="I2116" s="294">
        <v>42240</v>
      </c>
      <c r="J2116" s="294" t="e">
        <f>I2116-#REF!</f>
        <v>#REF!</v>
      </c>
      <c r="K2116" s="294">
        <v>1.2674000000000001</v>
      </c>
      <c r="L2116" s="294">
        <v>160</v>
      </c>
      <c r="M2116" s="294">
        <v>160</v>
      </c>
      <c r="N2116" s="294">
        <v>0.96660000000000001</v>
      </c>
      <c r="O2116" s="294">
        <v>39320</v>
      </c>
      <c r="Q2116" s="294">
        <v>0.3417</v>
      </c>
      <c r="R2116" s="294">
        <v>164</v>
      </c>
      <c r="S2116" s="294">
        <v>164</v>
      </c>
      <c r="T2116" s="294">
        <v>0.96499999999999997</v>
      </c>
      <c r="U2116" s="294">
        <v>38560</v>
      </c>
      <c r="W2116" s="294">
        <v>0.33839999999999998</v>
      </c>
      <c r="X2116" s="294">
        <v>164</v>
      </c>
      <c r="Y2116" s="294">
        <v>164</v>
      </c>
      <c r="Z2116" s="294">
        <v>0.95309999999999995</v>
      </c>
      <c r="AA2116" s="294">
        <v>44680</v>
      </c>
      <c r="AC2116" s="294">
        <v>0.38419999999999999</v>
      </c>
      <c r="AD2116" s="294">
        <v>8</v>
      </c>
      <c r="AE2116" s="294">
        <v>151.11199999999999</v>
      </c>
      <c r="AF2116" s="294">
        <v>0.93579999999999997</v>
      </c>
      <c r="AG2116" s="294">
        <v>24480</v>
      </c>
      <c r="AH2116" s="294" t="e">
        <f>AG2116-#REF!</f>
        <v>#REF!</v>
      </c>
      <c r="AI2116" s="294">
        <v>4.3952</v>
      </c>
      <c r="AJ2116" s="294">
        <v>192</v>
      </c>
      <c r="AK2116" s="294">
        <v>192</v>
      </c>
      <c r="AL2116" s="294">
        <v>0.95250000000000001</v>
      </c>
      <c r="AM2116" s="294">
        <v>32040</v>
      </c>
      <c r="AO2116" s="294">
        <v>0.24329999999999999</v>
      </c>
      <c r="AP2116" s="294">
        <v>192</v>
      </c>
      <c r="AQ2116" s="294">
        <v>192</v>
      </c>
      <c r="AR2116" s="294">
        <v>0.98680000000000001</v>
      </c>
      <c r="AS2116" s="294">
        <v>62720</v>
      </c>
      <c r="AU2116" s="294">
        <v>0.44490000000000002</v>
      </c>
      <c r="AV2116" s="294">
        <v>8</v>
      </c>
      <c r="AW2116" s="294">
        <v>151.11199999999999</v>
      </c>
      <c r="AX2116" s="294">
        <v>0.76790000000000003</v>
      </c>
      <c r="AY2116" s="294">
        <v>1720</v>
      </c>
      <c r="BA2116" s="294">
        <v>0.38890000000000002</v>
      </c>
      <c r="BB2116" s="294">
        <v>2</v>
      </c>
      <c r="BC2116" s="294">
        <v>151.11199999999999</v>
      </c>
      <c r="BD2116" s="294">
        <v>0.73219999999999996</v>
      </c>
      <c r="BE2116" s="294">
        <v>1640</v>
      </c>
      <c r="BF2116" s="294" t="e">
        <f>BE2116-#REF!</f>
        <v>#REF!</v>
      </c>
      <c r="BG2116" s="294">
        <v>1.5054000000000001</v>
      </c>
      <c r="BH2116" s="294">
        <v>12</v>
      </c>
      <c r="BI2116" s="294">
        <v>151.11199999999999</v>
      </c>
      <c r="BJ2116" s="294">
        <v>0.99539999999999995</v>
      </c>
      <c r="BK2116" s="294">
        <v>25440</v>
      </c>
      <c r="BL2116" s="294" t="e">
        <f>BK2116-#REF!</f>
        <v>#REF!</v>
      </c>
      <c r="BM2116" s="294">
        <v>2.8628999999999998</v>
      </c>
      <c r="BN2116" s="294">
        <v>229.12</v>
      </c>
      <c r="BO2116" s="294">
        <v>229.12</v>
      </c>
      <c r="BP2116" s="294">
        <v>0.89439999999999997</v>
      </c>
      <c r="BQ2116" s="294">
        <v>26760</v>
      </c>
      <c r="BS2116" s="294">
        <v>0.32479999999999998</v>
      </c>
      <c r="BT2116" s="294">
        <v>233.6</v>
      </c>
      <c r="BU2116" s="294">
        <v>233.6</v>
      </c>
      <c r="BV2116" s="294">
        <v>0.98229999999999995</v>
      </c>
      <c r="BW2116" s="294">
        <v>51328</v>
      </c>
      <c r="BY2116" s="294">
        <v>7.5200000000000003E-2</v>
      </c>
    </row>
    <row r="2117" spans="1:77">
      <c r="A2117" s="301">
        <v>2151</v>
      </c>
      <c r="B2117" s="302" t="s">
        <v>3984</v>
      </c>
      <c r="C2117" s="301" t="s">
        <v>6060</v>
      </c>
      <c r="D2117" s="302" t="s">
        <v>4051</v>
      </c>
      <c r="E2117" s="303">
        <v>138.88999999999999</v>
      </c>
      <c r="F2117" s="294">
        <v>5.3</v>
      </c>
      <c r="G2117" s="294">
        <v>0</v>
      </c>
      <c r="H2117" s="294">
        <v>0.77710000000000001</v>
      </c>
      <c r="I2117" s="294">
        <v>1436</v>
      </c>
      <c r="K2117" s="294">
        <v>0</v>
      </c>
      <c r="L2117" s="294">
        <v>11</v>
      </c>
      <c r="M2117" s="294">
        <v>0</v>
      </c>
      <c r="N2117" s="294">
        <v>0.76139999999999997</v>
      </c>
      <c r="O2117" s="294">
        <v>887</v>
      </c>
      <c r="Q2117" s="294">
        <v>0</v>
      </c>
      <c r="R2117" s="294">
        <v>3.2</v>
      </c>
      <c r="S2117" s="294">
        <v>0</v>
      </c>
      <c r="T2117" s="294">
        <v>1</v>
      </c>
      <c r="U2117" s="294">
        <v>961</v>
      </c>
      <c r="W2117" s="294">
        <v>0</v>
      </c>
      <c r="X2117" s="294">
        <v>2.7</v>
      </c>
      <c r="Y2117" s="294">
        <v>0</v>
      </c>
      <c r="Z2117" s="294">
        <v>0.50480000000000003</v>
      </c>
      <c r="AA2117" s="294">
        <v>636</v>
      </c>
      <c r="AC2117" s="294">
        <v>0</v>
      </c>
      <c r="AD2117" s="294">
        <v>2.7</v>
      </c>
      <c r="AE2117" s="294">
        <v>0</v>
      </c>
      <c r="AF2117" s="294">
        <v>0.66969999999999996</v>
      </c>
      <c r="AG2117" s="294">
        <v>665</v>
      </c>
      <c r="AI2117" s="294">
        <v>0</v>
      </c>
      <c r="AJ2117" s="294">
        <v>5.5</v>
      </c>
      <c r="AK2117" s="294">
        <v>0</v>
      </c>
      <c r="AL2117" s="294">
        <v>0.68210000000000004</v>
      </c>
      <c r="AM2117" s="294">
        <v>620</v>
      </c>
      <c r="AO2117" s="294">
        <v>0</v>
      </c>
      <c r="AP2117" s="294">
        <v>5.6</v>
      </c>
      <c r="AQ2117" s="294">
        <v>0</v>
      </c>
      <c r="AR2117" s="294">
        <v>0.63719999999999999</v>
      </c>
      <c r="AS2117" s="294">
        <v>569</v>
      </c>
      <c r="AU2117" s="294">
        <v>0</v>
      </c>
      <c r="AV2117" s="294">
        <v>6</v>
      </c>
      <c r="AW2117" s="294">
        <v>0</v>
      </c>
      <c r="AX2117" s="294">
        <v>0.60160000000000002</v>
      </c>
      <c r="AY2117" s="294">
        <v>690</v>
      </c>
      <c r="BA2117" s="294">
        <v>0</v>
      </c>
      <c r="BB2117" s="294">
        <v>4</v>
      </c>
      <c r="BC2117" s="294">
        <v>0</v>
      </c>
      <c r="BD2117" s="294">
        <v>0.66200000000000003</v>
      </c>
      <c r="BE2117" s="294">
        <v>611</v>
      </c>
      <c r="BG2117" s="294">
        <v>0</v>
      </c>
      <c r="BH2117" s="294">
        <v>3.4</v>
      </c>
      <c r="BI2117" s="294">
        <v>0</v>
      </c>
      <c r="BJ2117" s="294">
        <v>0.6149</v>
      </c>
      <c r="BK2117" s="294">
        <v>926</v>
      </c>
      <c r="BM2117" s="294">
        <v>0</v>
      </c>
      <c r="BN2117" s="294">
        <v>3.4</v>
      </c>
      <c r="BO2117" s="294">
        <v>0</v>
      </c>
      <c r="BP2117" s="294">
        <v>0.67689999999999995</v>
      </c>
      <c r="BQ2117" s="294">
        <v>754</v>
      </c>
      <c r="BS2117" s="294">
        <v>0</v>
      </c>
      <c r="BT2117" s="294">
        <v>109.04</v>
      </c>
      <c r="BU2117" s="294">
        <v>111.11199999999999</v>
      </c>
      <c r="BV2117" s="294">
        <v>0.74960000000000004</v>
      </c>
      <c r="BW2117" s="294">
        <v>21390</v>
      </c>
      <c r="BY2117" s="294">
        <v>0.17879999999999999</v>
      </c>
    </row>
    <row r="2118" spans="1:77">
      <c r="A2118" s="301">
        <v>2152</v>
      </c>
      <c r="B2118" s="302" t="s">
        <v>3984</v>
      </c>
      <c r="C2118" s="301" t="s">
        <v>6061</v>
      </c>
      <c r="D2118" s="302" t="s">
        <v>4139</v>
      </c>
      <c r="E2118" s="303">
        <v>147</v>
      </c>
      <c r="F2118" s="294">
        <v>147</v>
      </c>
      <c r="G2118" s="294">
        <v>147</v>
      </c>
      <c r="H2118" s="294">
        <v>0.89649999999999996</v>
      </c>
      <c r="I2118" s="294">
        <v>33750</v>
      </c>
      <c r="K2118" s="294">
        <v>0.35570000000000002</v>
      </c>
      <c r="L2118" s="294">
        <v>144</v>
      </c>
      <c r="M2118" s="294">
        <v>144</v>
      </c>
      <c r="N2118" s="294">
        <v>0.86770000000000003</v>
      </c>
      <c r="O2118" s="294">
        <v>15540</v>
      </c>
      <c r="Q2118" s="294">
        <v>0.16719999999999999</v>
      </c>
      <c r="R2118" s="294">
        <v>132</v>
      </c>
      <c r="S2118" s="294">
        <v>132</v>
      </c>
      <c r="T2118" s="294">
        <v>0.84540000000000004</v>
      </c>
      <c r="U2118" s="294">
        <v>4590</v>
      </c>
      <c r="W2118" s="294">
        <v>5.7099999999999998E-2</v>
      </c>
      <c r="X2118" s="294">
        <v>132</v>
      </c>
      <c r="Y2118" s="294">
        <v>132</v>
      </c>
      <c r="Z2118" s="294">
        <v>0.85189999999999999</v>
      </c>
      <c r="AA2118" s="294">
        <v>1380</v>
      </c>
      <c r="AC2118" s="294">
        <v>1.6500000000000001E-2</v>
      </c>
      <c r="AD2118" s="294">
        <v>135</v>
      </c>
      <c r="AE2118" s="294">
        <v>135</v>
      </c>
      <c r="AF2118" s="294">
        <v>0.80330000000000001</v>
      </c>
      <c r="AG2118" s="294">
        <v>2940</v>
      </c>
      <c r="AI2118" s="294">
        <v>3.6400000000000002E-2</v>
      </c>
      <c r="AJ2118" s="294">
        <v>126</v>
      </c>
      <c r="AK2118" s="294">
        <v>126</v>
      </c>
      <c r="AL2118" s="294">
        <v>0.78339999999999999</v>
      </c>
      <c r="AM2118" s="294">
        <v>1410</v>
      </c>
      <c r="AO2118" s="294">
        <v>1.9800000000000002E-2</v>
      </c>
      <c r="AP2118" s="294">
        <v>3</v>
      </c>
      <c r="AQ2118" s="294">
        <v>117.6</v>
      </c>
      <c r="AR2118" s="294">
        <v>0.8125</v>
      </c>
      <c r="AS2118" s="294">
        <v>780</v>
      </c>
      <c r="AU2118" s="294">
        <v>0.43009999999999998</v>
      </c>
      <c r="AV2118" s="294">
        <v>3</v>
      </c>
      <c r="AW2118" s="294">
        <v>117.6</v>
      </c>
      <c r="AX2118" s="294">
        <v>0.90479999999999994</v>
      </c>
      <c r="AY2118" s="294">
        <v>570</v>
      </c>
      <c r="BA2118" s="294">
        <v>0.29170000000000001</v>
      </c>
      <c r="BB2118" s="294">
        <v>3</v>
      </c>
      <c r="BC2118" s="294">
        <v>117.6</v>
      </c>
      <c r="BD2118" s="294">
        <v>0.85719999999999996</v>
      </c>
      <c r="BE2118" s="294">
        <v>540</v>
      </c>
      <c r="BG2118" s="294">
        <v>0.2823</v>
      </c>
      <c r="BH2118" s="294">
        <v>3</v>
      </c>
      <c r="BI2118" s="294">
        <v>117.6</v>
      </c>
      <c r="BJ2118" s="294">
        <v>0.84219999999999995</v>
      </c>
      <c r="BK2118" s="294">
        <v>480</v>
      </c>
      <c r="BM2118" s="294">
        <v>0.25540000000000002</v>
      </c>
      <c r="BN2118" s="294">
        <v>3</v>
      </c>
      <c r="BO2118" s="294">
        <v>117.6</v>
      </c>
      <c r="BP2118" s="294">
        <v>0.9</v>
      </c>
      <c r="BQ2118" s="294">
        <v>540</v>
      </c>
      <c r="BS2118" s="294">
        <v>0.29759999999999998</v>
      </c>
      <c r="BT2118" s="294">
        <v>3</v>
      </c>
      <c r="BU2118" s="294">
        <v>117.6</v>
      </c>
      <c r="BV2118" s="294">
        <v>0.90910000000000002</v>
      </c>
      <c r="BW2118" s="294">
        <v>600</v>
      </c>
      <c r="BY2118" s="294">
        <v>0.29570000000000002</v>
      </c>
    </row>
    <row r="2119" spans="1:77">
      <c r="A2119" s="301">
        <v>2153</v>
      </c>
      <c r="B2119" s="302" t="s">
        <v>3984</v>
      </c>
      <c r="C2119" s="301" t="s">
        <v>6062</v>
      </c>
      <c r="D2119" s="302" t="s">
        <v>4139</v>
      </c>
      <c r="E2119" s="303">
        <v>130.08000000000001</v>
      </c>
      <c r="F2119" s="294" t="s">
        <v>3983</v>
      </c>
      <c r="G2119" s="294" t="s">
        <v>3983</v>
      </c>
      <c r="H2119" s="294" t="s">
        <v>3983</v>
      </c>
      <c r="I2119" s="294" t="s">
        <v>3983</v>
      </c>
      <c r="K2119" s="294" t="s">
        <v>3983</v>
      </c>
      <c r="L2119" s="294" t="s">
        <v>3983</v>
      </c>
      <c r="M2119" s="294" t="s">
        <v>3983</v>
      </c>
      <c r="N2119" s="294" t="s">
        <v>3983</v>
      </c>
      <c r="O2119" s="294" t="s">
        <v>3983</v>
      </c>
      <c r="Q2119" s="294" t="s">
        <v>3983</v>
      </c>
      <c r="R2119" s="294" t="s">
        <v>3983</v>
      </c>
      <c r="S2119" s="294" t="s">
        <v>3983</v>
      </c>
      <c r="T2119" s="294" t="s">
        <v>3983</v>
      </c>
      <c r="U2119" s="294" t="s">
        <v>3983</v>
      </c>
      <c r="W2119" s="294" t="s">
        <v>3983</v>
      </c>
      <c r="X2119" s="294" t="s">
        <v>3983</v>
      </c>
      <c r="Y2119" s="294" t="s">
        <v>3983</v>
      </c>
      <c r="Z2119" s="294" t="s">
        <v>3983</v>
      </c>
      <c r="AA2119" s="294" t="s">
        <v>3983</v>
      </c>
      <c r="AC2119" s="294" t="s">
        <v>3983</v>
      </c>
      <c r="AD2119" s="294" t="s">
        <v>3983</v>
      </c>
      <c r="AE2119" s="294" t="s">
        <v>3983</v>
      </c>
      <c r="AF2119" s="294" t="s">
        <v>3983</v>
      </c>
      <c r="AG2119" s="294" t="s">
        <v>3983</v>
      </c>
      <c r="AI2119" s="294" t="s">
        <v>3983</v>
      </c>
      <c r="AJ2119" s="294" t="s">
        <v>3983</v>
      </c>
      <c r="AK2119" s="294" t="s">
        <v>3983</v>
      </c>
      <c r="AL2119" s="294" t="s">
        <v>3983</v>
      </c>
      <c r="AM2119" s="294" t="s">
        <v>3983</v>
      </c>
      <c r="AO2119" s="294" t="s">
        <v>3983</v>
      </c>
      <c r="AP2119" s="294" t="s">
        <v>3983</v>
      </c>
      <c r="AQ2119" s="294" t="s">
        <v>3983</v>
      </c>
      <c r="AR2119" s="294" t="s">
        <v>3983</v>
      </c>
      <c r="AS2119" s="294" t="s">
        <v>3983</v>
      </c>
      <c r="AU2119" s="294" t="s">
        <v>3983</v>
      </c>
      <c r="AV2119" s="294" t="s">
        <v>3983</v>
      </c>
      <c r="AW2119" s="294" t="s">
        <v>3983</v>
      </c>
      <c r="AX2119" s="294" t="s">
        <v>3983</v>
      </c>
      <c r="AY2119" s="294" t="s">
        <v>3983</v>
      </c>
      <c r="BA2119" s="294" t="s">
        <v>3983</v>
      </c>
      <c r="BB2119" s="294" t="s">
        <v>3983</v>
      </c>
      <c r="BC2119" s="294" t="s">
        <v>3983</v>
      </c>
      <c r="BD2119" s="294" t="s">
        <v>3983</v>
      </c>
      <c r="BE2119" s="294" t="s">
        <v>3983</v>
      </c>
      <c r="BG2119" s="294" t="s">
        <v>3983</v>
      </c>
      <c r="BH2119" s="294" t="s">
        <v>3983</v>
      </c>
      <c r="BI2119" s="294" t="s">
        <v>3983</v>
      </c>
      <c r="BJ2119" s="294" t="s">
        <v>3983</v>
      </c>
      <c r="BK2119" s="294" t="s">
        <v>3983</v>
      </c>
      <c r="BM2119" s="294" t="s">
        <v>3983</v>
      </c>
      <c r="BN2119" s="294" t="s">
        <v>3983</v>
      </c>
      <c r="BO2119" s="294" t="s">
        <v>3983</v>
      </c>
      <c r="BP2119" s="294" t="s">
        <v>3983</v>
      </c>
      <c r="BQ2119" s="294" t="s">
        <v>3983</v>
      </c>
      <c r="BS2119" s="294" t="s">
        <v>3983</v>
      </c>
      <c r="BT2119" s="294" t="s">
        <v>3983</v>
      </c>
      <c r="BU2119" s="294" t="s">
        <v>3983</v>
      </c>
      <c r="BV2119" s="294" t="s">
        <v>3983</v>
      </c>
      <c r="BW2119" s="294" t="s">
        <v>3983</v>
      </c>
      <c r="BY2119" s="294" t="s">
        <v>3983</v>
      </c>
    </row>
    <row r="2120" spans="1:77">
      <c r="A2120" s="301">
        <v>2154</v>
      </c>
      <c r="B2120" s="302" t="s">
        <v>3984</v>
      </c>
      <c r="C2120" s="301" t="s">
        <v>6063</v>
      </c>
      <c r="D2120" s="302" t="s">
        <v>4139</v>
      </c>
      <c r="E2120" s="303">
        <v>333.33</v>
      </c>
      <c r="F2120" s="294">
        <v>64</v>
      </c>
      <c r="G2120" s="294">
        <v>266.66399999999999</v>
      </c>
      <c r="H2120" s="294">
        <v>0.87129999999999996</v>
      </c>
      <c r="I2120" s="294">
        <v>7984</v>
      </c>
      <c r="K2120" s="294">
        <v>0.19889999999999999</v>
      </c>
      <c r="L2120" s="294">
        <v>41.2</v>
      </c>
      <c r="M2120" s="294">
        <v>266.66399999999999</v>
      </c>
      <c r="N2120" s="294">
        <v>0.88719999999999999</v>
      </c>
      <c r="O2120" s="294">
        <v>10940</v>
      </c>
      <c r="Q2120" s="294">
        <v>0.40229999999999999</v>
      </c>
      <c r="R2120" s="294">
        <v>152.4</v>
      </c>
      <c r="S2120" s="294">
        <v>266.66399999999999</v>
      </c>
      <c r="T2120" s="294">
        <v>0.89480000000000004</v>
      </c>
      <c r="U2120" s="294">
        <v>7008</v>
      </c>
      <c r="W2120" s="294">
        <v>7.1400000000000005E-2</v>
      </c>
      <c r="X2120" s="294">
        <v>151.19999999999999</v>
      </c>
      <c r="Y2120" s="294">
        <v>266.66399999999999</v>
      </c>
      <c r="Z2120" s="294">
        <v>0.83209999999999995</v>
      </c>
      <c r="AA2120" s="294">
        <v>8164</v>
      </c>
      <c r="AC2120" s="294">
        <v>8.72E-2</v>
      </c>
      <c r="AD2120" s="294">
        <v>174.8</v>
      </c>
      <c r="AE2120" s="294">
        <v>266.66399999999999</v>
      </c>
      <c r="AF2120" s="294">
        <v>0.87549999999999994</v>
      </c>
      <c r="AG2120" s="294">
        <v>10912</v>
      </c>
      <c r="AI2120" s="294">
        <v>9.5799999999999996E-2</v>
      </c>
      <c r="AJ2120" s="294">
        <v>172.8</v>
      </c>
      <c r="AK2120" s="294">
        <v>266.66399999999999</v>
      </c>
      <c r="AL2120" s="294">
        <v>0.87729999999999997</v>
      </c>
      <c r="AM2120" s="294">
        <v>15208</v>
      </c>
      <c r="AO2120" s="294">
        <v>0.13930000000000001</v>
      </c>
      <c r="AP2120" s="294">
        <v>172.4</v>
      </c>
      <c r="AQ2120" s="294">
        <v>266.66399999999999</v>
      </c>
      <c r="AR2120" s="294">
        <v>0.81440000000000001</v>
      </c>
      <c r="AS2120" s="294">
        <v>12176</v>
      </c>
      <c r="AU2120" s="294">
        <v>0.1166</v>
      </c>
      <c r="AV2120" s="294">
        <v>215.2</v>
      </c>
      <c r="AW2120" s="294">
        <v>266.66399999999999</v>
      </c>
      <c r="AX2120" s="294">
        <v>0.76569999999999994</v>
      </c>
      <c r="AY2120" s="294">
        <v>25816</v>
      </c>
      <c r="BA2120" s="294">
        <v>0.21759999999999999</v>
      </c>
      <c r="BB2120" s="294">
        <v>215.2</v>
      </c>
      <c r="BC2120" s="294">
        <v>266.66399999999999</v>
      </c>
      <c r="BD2120" s="294">
        <v>0.74080000000000001</v>
      </c>
      <c r="BE2120" s="294">
        <v>27608</v>
      </c>
      <c r="BG2120" s="294">
        <v>0.23280000000000001</v>
      </c>
      <c r="BH2120" s="294">
        <v>197.2</v>
      </c>
      <c r="BI2120" s="294">
        <v>266.66399999999999</v>
      </c>
      <c r="BJ2120" s="294">
        <v>0.78339999999999999</v>
      </c>
      <c r="BK2120" s="294">
        <v>24124</v>
      </c>
      <c r="BM2120" s="294">
        <v>0.2099</v>
      </c>
      <c r="BN2120" s="294">
        <v>247.6</v>
      </c>
      <c r="BO2120" s="294">
        <v>266.66399999999999</v>
      </c>
      <c r="BP2120" s="294">
        <v>0.7762</v>
      </c>
      <c r="BQ2120" s="294">
        <v>31452</v>
      </c>
      <c r="BS2120" s="294">
        <v>0.24360000000000001</v>
      </c>
      <c r="BT2120" s="294">
        <v>209.6</v>
      </c>
      <c r="BU2120" s="294">
        <v>266.66399999999999</v>
      </c>
      <c r="BV2120" s="294">
        <v>0.748</v>
      </c>
      <c r="BW2120" s="294">
        <v>28336</v>
      </c>
      <c r="BY2120" s="294">
        <v>0.2429</v>
      </c>
    </row>
    <row r="2121" spans="1:77">
      <c r="A2121" s="301">
        <v>2155</v>
      </c>
      <c r="B2121" s="302" t="s">
        <v>3984</v>
      </c>
      <c r="C2121" s="301" t="s">
        <v>6064</v>
      </c>
      <c r="D2121" s="302" t="s">
        <v>4139</v>
      </c>
      <c r="E2121" s="303">
        <v>122</v>
      </c>
      <c r="F2121" s="294">
        <v>231.36</v>
      </c>
      <c r="G2121" s="294">
        <v>231.36</v>
      </c>
      <c r="H2121" s="294">
        <v>0.8417</v>
      </c>
      <c r="I2121" s="294">
        <v>46857</v>
      </c>
      <c r="K2121" s="294">
        <v>0.3342</v>
      </c>
      <c r="L2121" s="294">
        <v>222.33</v>
      </c>
      <c r="M2121" s="294">
        <v>222.33</v>
      </c>
      <c r="N2121" s="294">
        <v>0.87719999999999998</v>
      </c>
      <c r="O2121" s="294">
        <v>44004</v>
      </c>
      <c r="Q2121" s="294">
        <v>0.30330000000000001</v>
      </c>
      <c r="R2121" s="294">
        <v>236.25</v>
      </c>
      <c r="S2121" s="294">
        <v>236.25</v>
      </c>
      <c r="T2121" s="294">
        <v>0.86909999999999998</v>
      </c>
      <c r="U2121" s="294">
        <v>46425</v>
      </c>
      <c r="W2121" s="294">
        <v>0.31409999999999999</v>
      </c>
      <c r="X2121" s="294">
        <v>226.5</v>
      </c>
      <c r="Y2121" s="294">
        <v>226.5</v>
      </c>
      <c r="Z2121" s="294">
        <v>0.87209999999999999</v>
      </c>
      <c r="AA2121" s="294">
        <v>51810</v>
      </c>
      <c r="AC2121" s="294">
        <v>0.35260000000000002</v>
      </c>
      <c r="AD2121" s="294">
        <v>205.53</v>
      </c>
      <c r="AE2121" s="294">
        <v>205.53</v>
      </c>
      <c r="AF2121" s="294">
        <v>0.84519999999999995</v>
      </c>
      <c r="AG2121" s="294">
        <v>38901</v>
      </c>
      <c r="AI2121" s="294">
        <v>0.30099999999999999</v>
      </c>
      <c r="AJ2121" s="294">
        <v>207.09</v>
      </c>
      <c r="AK2121" s="294">
        <v>207.09</v>
      </c>
      <c r="AL2121" s="294">
        <v>0.86419999999999997</v>
      </c>
      <c r="AM2121" s="294">
        <v>45561</v>
      </c>
      <c r="AO2121" s="294">
        <v>0.35360000000000003</v>
      </c>
      <c r="AP2121" s="294">
        <v>194.88</v>
      </c>
      <c r="AQ2121" s="294">
        <v>194.88</v>
      </c>
      <c r="AR2121" s="294">
        <v>0.77039999999999997</v>
      </c>
      <c r="AS2121" s="294">
        <v>26178</v>
      </c>
      <c r="AU2121" s="294">
        <v>0.2344</v>
      </c>
      <c r="AV2121" s="294">
        <v>5.28</v>
      </c>
      <c r="AW2121" s="294">
        <v>97.6</v>
      </c>
      <c r="AX2121" s="294">
        <v>0.94640000000000002</v>
      </c>
      <c r="AY2121" s="294">
        <v>1005</v>
      </c>
      <c r="BA2121" s="294">
        <v>0.27939999999999998</v>
      </c>
      <c r="BB2121" s="294">
        <v>10.71</v>
      </c>
      <c r="BC2121" s="294">
        <v>97.6</v>
      </c>
      <c r="BD2121" s="294">
        <v>0.84889999999999999</v>
      </c>
      <c r="BE2121" s="294">
        <v>1230</v>
      </c>
      <c r="BG2121" s="294">
        <v>0.18179999999999999</v>
      </c>
      <c r="BH2121" s="294">
        <v>224.49</v>
      </c>
      <c r="BI2121" s="294">
        <v>224.49</v>
      </c>
      <c r="BJ2121" s="294">
        <v>0.73439999999999994</v>
      </c>
      <c r="BK2121" s="294">
        <v>14283</v>
      </c>
      <c r="BM2121" s="294">
        <v>0.1164</v>
      </c>
      <c r="BN2121" s="294">
        <v>196.59</v>
      </c>
      <c r="BO2121" s="294">
        <v>196.59</v>
      </c>
      <c r="BP2121" s="294">
        <v>0.89980000000000004</v>
      </c>
      <c r="BQ2121" s="294">
        <v>29640</v>
      </c>
      <c r="BS2121" s="294">
        <v>0.24940000000000001</v>
      </c>
      <c r="BT2121" s="294">
        <v>159.38999999999999</v>
      </c>
      <c r="BU2121" s="294">
        <v>159.38999999999999</v>
      </c>
      <c r="BV2121" s="294">
        <v>0.92720000000000002</v>
      </c>
      <c r="BW2121" s="294">
        <v>34944</v>
      </c>
      <c r="BY2121" s="294">
        <v>0.31780000000000003</v>
      </c>
    </row>
    <row r="2122" spans="1:77">
      <c r="A2122" s="301">
        <v>2156</v>
      </c>
      <c r="B2122" s="302" t="s">
        <v>3984</v>
      </c>
      <c r="C2122" s="301" t="s">
        <v>6065</v>
      </c>
      <c r="D2122" s="302" t="s">
        <v>4139</v>
      </c>
      <c r="E2122" s="303">
        <v>142.5</v>
      </c>
      <c r="F2122" s="294">
        <v>19.760000000000002</v>
      </c>
      <c r="G2122" s="294">
        <v>114</v>
      </c>
      <c r="H2122" s="294">
        <v>0.21639999999999998</v>
      </c>
      <c r="I2122" s="294">
        <v>536</v>
      </c>
      <c r="K2122" s="294">
        <v>0.17419999999999999</v>
      </c>
      <c r="L2122" s="294">
        <v>28.16</v>
      </c>
      <c r="M2122" s="294">
        <v>114</v>
      </c>
      <c r="N2122" s="294">
        <v>0.28320000000000001</v>
      </c>
      <c r="O2122" s="294">
        <v>482</v>
      </c>
      <c r="Q2122" s="294">
        <v>8.1199999999999994E-2</v>
      </c>
      <c r="R2122" s="294">
        <v>79.599999999999994</v>
      </c>
      <c r="S2122" s="294">
        <v>114</v>
      </c>
      <c r="T2122" s="294">
        <v>0.22559999999999999</v>
      </c>
      <c r="U2122" s="294">
        <v>562</v>
      </c>
      <c r="W2122" s="294">
        <v>4.3499999999999997E-2</v>
      </c>
      <c r="X2122" s="294">
        <v>62.88</v>
      </c>
      <c r="Y2122" s="294">
        <v>114</v>
      </c>
      <c r="Z2122" s="294">
        <v>0.2407</v>
      </c>
      <c r="AA2122" s="294">
        <v>1124</v>
      </c>
      <c r="AC2122" s="294">
        <v>9.98E-2</v>
      </c>
      <c r="AD2122" s="294">
        <v>63.52</v>
      </c>
      <c r="AE2122" s="294">
        <v>114</v>
      </c>
      <c r="AF2122" s="294">
        <v>0.17409999999999998</v>
      </c>
      <c r="AG2122" s="294">
        <v>860</v>
      </c>
      <c r="AI2122" s="294">
        <v>0.1046</v>
      </c>
      <c r="AJ2122" s="294">
        <v>98.64</v>
      </c>
      <c r="AK2122" s="294">
        <v>114</v>
      </c>
      <c r="AL2122" s="294">
        <v>0.37169999999999997</v>
      </c>
      <c r="AM2122" s="294">
        <v>1978</v>
      </c>
      <c r="AO2122" s="294">
        <v>7.4899999999999994E-2</v>
      </c>
      <c r="AP2122" s="294">
        <v>113.6</v>
      </c>
      <c r="AQ2122" s="294">
        <v>114</v>
      </c>
      <c r="AR2122" s="294">
        <v>0.32319999999999999</v>
      </c>
      <c r="AS2122" s="294">
        <v>2228</v>
      </c>
      <c r="AU2122" s="294">
        <v>8.1600000000000006E-2</v>
      </c>
      <c r="AV2122" s="294">
        <v>36</v>
      </c>
      <c r="AW2122" s="294">
        <v>114</v>
      </c>
      <c r="AX2122" s="294">
        <v>0.15509999999999999</v>
      </c>
      <c r="AY2122" s="294">
        <v>1150</v>
      </c>
      <c r="BA2122" s="294">
        <v>0.28610000000000002</v>
      </c>
      <c r="BB2122" s="294">
        <v>112.56</v>
      </c>
      <c r="BC2122" s="294">
        <v>114</v>
      </c>
      <c r="BD2122" s="294">
        <v>0.43490000000000001</v>
      </c>
      <c r="BE2122" s="294">
        <v>3366</v>
      </c>
      <c r="BG2122" s="294">
        <v>9.2399999999999996E-2</v>
      </c>
      <c r="BH2122" s="294">
        <v>102.88</v>
      </c>
      <c r="BI2122" s="294">
        <v>114</v>
      </c>
      <c r="BJ2122" s="294">
        <v>0.68140000000000001</v>
      </c>
      <c r="BK2122" s="294">
        <v>3456</v>
      </c>
      <c r="BM2122" s="294">
        <v>6.6299999999999998E-2</v>
      </c>
      <c r="BN2122" s="294">
        <v>116.64</v>
      </c>
      <c r="BO2122" s="294">
        <v>116.64</v>
      </c>
      <c r="BP2122" s="294">
        <v>0.80569999999999997</v>
      </c>
      <c r="BQ2122" s="294">
        <v>3872</v>
      </c>
      <c r="BS2122" s="294">
        <v>6.13E-2</v>
      </c>
      <c r="BT2122" s="294">
        <v>96.8</v>
      </c>
      <c r="BU2122" s="294">
        <v>114</v>
      </c>
      <c r="BV2122" s="294">
        <v>0.64929999999999999</v>
      </c>
      <c r="BW2122" s="294">
        <v>1744</v>
      </c>
      <c r="BY2122" s="294">
        <v>3.73E-2</v>
      </c>
    </row>
    <row r="2123" spans="1:77">
      <c r="A2123" s="301">
        <v>2157</v>
      </c>
      <c r="B2123" s="302" t="s">
        <v>3984</v>
      </c>
      <c r="C2123" s="301" t="s">
        <v>6066</v>
      </c>
      <c r="D2123" s="302" t="s">
        <v>4139</v>
      </c>
      <c r="E2123" s="303">
        <v>180</v>
      </c>
      <c r="F2123" s="294">
        <v>272</v>
      </c>
      <c r="G2123" s="294">
        <v>272</v>
      </c>
      <c r="H2123" s="294">
        <v>0.89949999999999997</v>
      </c>
      <c r="I2123" s="294">
        <v>43280</v>
      </c>
      <c r="K2123" s="294">
        <v>0.2457</v>
      </c>
      <c r="L2123" s="294">
        <v>284</v>
      </c>
      <c r="M2123" s="294">
        <v>284</v>
      </c>
      <c r="N2123" s="294">
        <v>0.91100000000000003</v>
      </c>
      <c r="O2123" s="294">
        <v>42560</v>
      </c>
      <c r="Q2123" s="294">
        <v>0.22109999999999999</v>
      </c>
      <c r="R2123" s="294">
        <v>228</v>
      </c>
      <c r="S2123" s="294">
        <v>228</v>
      </c>
      <c r="T2123" s="294">
        <v>0.97270000000000001</v>
      </c>
      <c r="U2123" s="294">
        <v>37040</v>
      </c>
      <c r="W2123" s="294">
        <v>0.23200000000000001</v>
      </c>
      <c r="X2123" s="294">
        <v>208</v>
      </c>
      <c r="Y2123" s="294">
        <v>208</v>
      </c>
      <c r="Z2123" s="294">
        <v>0.93830000000000002</v>
      </c>
      <c r="AA2123" s="294">
        <v>56560</v>
      </c>
      <c r="AC2123" s="294">
        <v>0.38950000000000001</v>
      </c>
      <c r="AD2123" s="294">
        <v>240</v>
      </c>
      <c r="AE2123" s="294">
        <v>240</v>
      </c>
      <c r="AF2123" s="294">
        <v>0.95040000000000002</v>
      </c>
      <c r="AG2123" s="294">
        <v>45160</v>
      </c>
      <c r="AI2123" s="294">
        <v>0.2661</v>
      </c>
      <c r="AJ2123" s="294">
        <v>188</v>
      </c>
      <c r="AK2123" s="294">
        <v>188</v>
      </c>
      <c r="AL2123" s="294">
        <v>0.94830000000000003</v>
      </c>
      <c r="AM2123" s="294">
        <v>51280</v>
      </c>
      <c r="AO2123" s="294">
        <v>0.39950000000000002</v>
      </c>
      <c r="AP2123" s="294">
        <v>232</v>
      </c>
      <c r="AQ2123" s="294">
        <v>232</v>
      </c>
      <c r="AR2123" s="294">
        <v>0.95009999999999994</v>
      </c>
      <c r="AS2123" s="294">
        <v>60120</v>
      </c>
      <c r="AU2123" s="294">
        <v>0.36659999999999998</v>
      </c>
      <c r="AV2123" s="294">
        <v>120</v>
      </c>
      <c r="AW2123" s="294">
        <v>144</v>
      </c>
      <c r="AX2123" s="294">
        <v>0.90139999999999998</v>
      </c>
      <c r="AY2123" s="294">
        <v>8040</v>
      </c>
      <c r="BA2123" s="294">
        <v>0.1032</v>
      </c>
      <c r="BB2123" s="294">
        <v>24</v>
      </c>
      <c r="BC2123" s="294">
        <v>144</v>
      </c>
      <c r="BD2123" s="294">
        <v>0.61339999999999995</v>
      </c>
      <c r="BE2123" s="294">
        <v>1840</v>
      </c>
      <c r="BG2123" s="294">
        <v>0.16800000000000001</v>
      </c>
      <c r="BH2123" s="294">
        <v>28</v>
      </c>
      <c r="BI2123" s="294">
        <v>144</v>
      </c>
      <c r="BJ2123" s="294">
        <v>0.79669999999999996</v>
      </c>
      <c r="BK2123" s="294">
        <v>1880</v>
      </c>
      <c r="BM2123" s="294">
        <v>0.1133</v>
      </c>
      <c r="BN2123" s="294">
        <v>180</v>
      </c>
      <c r="BO2123" s="294">
        <v>180</v>
      </c>
      <c r="BP2123" s="294">
        <v>0.97099999999999997</v>
      </c>
      <c r="BQ2123" s="294">
        <v>30720</v>
      </c>
      <c r="BS2123" s="294">
        <v>0.2616</v>
      </c>
      <c r="BT2123" s="294">
        <v>178.4</v>
      </c>
      <c r="BU2123" s="294">
        <v>178.4</v>
      </c>
      <c r="BV2123" s="294">
        <v>0.99050000000000005</v>
      </c>
      <c r="BW2123" s="294">
        <v>25120</v>
      </c>
      <c r="BY2123" s="294">
        <v>0.26679999999999998</v>
      </c>
    </row>
    <row r="2124" spans="1:77">
      <c r="A2124" s="301">
        <v>2158</v>
      </c>
      <c r="B2124" s="302" t="s">
        <v>3984</v>
      </c>
      <c r="C2124" s="301" t="s">
        <v>6067</v>
      </c>
      <c r="D2124" s="302" t="s">
        <v>4139</v>
      </c>
      <c r="E2124" s="303">
        <v>200</v>
      </c>
      <c r="F2124" s="294">
        <v>75.599999999999994</v>
      </c>
      <c r="G2124" s="294">
        <v>160</v>
      </c>
      <c r="H2124" s="294">
        <v>0.77649999999999997</v>
      </c>
      <c r="I2124" s="294">
        <v>1480</v>
      </c>
      <c r="K2124" s="294">
        <v>3.5000000000000003E-2</v>
      </c>
      <c r="L2124" s="294">
        <v>79.2</v>
      </c>
      <c r="M2124" s="294">
        <v>160</v>
      </c>
      <c r="N2124" s="294">
        <v>0.73529999999999995</v>
      </c>
      <c r="O2124" s="294">
        <v>3238</v>
      </c>
      <c r="Q2124" s="294">
        <v>7.4700000000000003E-2</v>
      </c>
      <c r="R2124" s="294">
        <v>64.599999999999994</v>
      </c>
      <c r="S2124" s="294">
        <v>160</v>
      </c>
      <c r="T2124" s="294">
        <v>0.70409999999999995</v>
      </c>
      <c r="U2124" s="294">
        <v>4506</v>
      </c>
      <c r="W2124" s="294">
        <v>0.1376</v>
      </c>
      <c r="X2124" s="294">
        <v>84.4</v>
      </c>
      <c r="Y2124" s="294">
        <v>160</v>
      </c>
      <c r="Z2124" s="294">
        <v>0.70169999999999999</v>
      </c>
      <c r="AA2124" s="294">
        <v>4346</v>
      </c>
      <c r="AC2124" s="294">
        <v>9.8599999999999993E-2</v>
      </c>
      <c r="AD2124" s="294">
        <v>95</v>
      </c>
      <c r="AE2124" s="294">
        <v>160</v>
      </c>
      <c r="AF2124" s="294">
        <v>0.70019999999999993</v>
      </c>
      <c r="AG2124" s="294">
        <v>3522</v>
      </c>
      <c r="AI2124" s="294">
        <v>7.1199999999999999E-2</v>
      </c>
      <c r="AJ2124" s="294">
        <v>76</v>
      </c>
      <c r="AK2124" s="294">
        <v>160</v>
      </c>
      <c r="AL2124" s="294">
        <v>0.76269999999999993</v>
      </c>
      <c r="AM2124" s="294">
        <v>6942</v>
      </c>
      <c r="AO2124" s="294">
        <v>0.1663</v>
      </c>
      <c r="AP2124" s="294">
        <v>100.8</v>
      </c>
      <c r="AQ2124" s="294">
        <v>160</v>
      </c>
      <c r="AR2124" s="294">
        <v>0.76059999999999994</v>
      </c>
      <c r="AS2124" s="294">
        <v>7742</v>
      </c>
      <c r="AU2124" s="294">
        <v>0.13569999999999999</v>
      </c>
      <c r="AV2124" s="294">
        <v>100</v>
      </c>
      <c r="AW2124" s="294">
        <v>160</v>
      </c>
      <c r="AX2124" s="294">
        <v>0.92349999999999999</v>
      </c>
      <c r="AY2124" s="294">
        <v>5746</v>
      </c>
      <c r="BA2124" s="294">
        <v>8.6400000000000005E-2</v>
      </c>
      <c r="BB2124" s="294">
        <v>61.2</v>
      </c>
      <c r="BC2124" s="294">
        <v>160</v>
      </c>
      <c r="BD2124" s="294">
        <v>0.85909999999999997</v>
      </c>
      <c r="BE2124" s="294">
        <v>3048</v>
      </c>
      <c r="BG2124" s="294">
        <v>7.7899999999999997E-2</v>
      </c>
      <c r="BH2124" s="294">
        <v>80.400000000000006</v>
      </c>
      <c r="BI2124" s="294">
        <v>160</v>
      </c>
      <c r="BJ2124" s="294">
        <v>0.86260000000000003</v>
      </c>
      <c r="BK2124" s="294">
        <v>2146</v>
      </c>
      <c r="BM2124" s="294">
        <v>4.1599999999999998E-2</v>
      </c>
      <c r="BN2124" s="294">
        <v>60.2</v>
      </c>
      <c r="BO2124" s="294">
        <v>160</v>
      </c>
      <c r="BP2124" s="294">
        <v>0.8881</v>
      </c>
      <c r="BQ2124" s="294">
        <v>1904</v>
      </c>
      <c r="BS2124" s="294">
        <v>5.2999999999999999E-2</v>
      </c>
      <c r="BT2124" s="294">
        <v>59.2</v>
      </c>
      <c r="BU2124" s="294">
        <v>160</v>
      </c>
      <c r="BV2124" s="294">
        <v>0.84489999999999998</v>
      </c>
      <c r="BW2124" s="294">
        <v>1100</v>
      </c>
      <c r="BY2124" s="294">
        <v>1.29E-2</v>
      </c>
    </row>
    <row r="2125" spans="1:77">
      <c r="A2125" s="301">
        <v>2159</v>
      </c>
      <c r="B2125" s="302" t="s">
        <v>3984</v>
      </c>
      <c r="C2125" s="301" t="s">
        <v>6068</v>
      </c>
      <c r="D2125" s="302" t="s">
        <v>4139</v>
      </c>
      <c r="E2125" s="303">
        <v>122.22</v>
      </c>
      <c r="F2125" s="294">
        <v>92.314999999999998</v>
      </c>
      <c r="G2125" s="294">
        <v>97.775999999999996</v>
      </c>
      <c r="H2125" s="294">
        <v>0.99409999999999998</v>
      </c>
      <c r="I2125" s="294">
        <v>20010</v>
      </c>
      <c r="K2125" s="294">
        <v>0.3039</v>
      </c>
      <c r="L2125" s="294">
        <v>92.314999999999998</v>
      </c>
      <c r="M2125" s="294">
        <v>97.775999999999996</v>
      </c>
      <c r="N2125" s="294">
        <v>0.99509999999999998</v>
      </c>
      <c r="O2125" s="294">
        <v>24050</v>
      </c>
      <c r="Q2125" s="294">
        <v>0.35310000000000002</v>
      </c>
      <c r="R2125" s="294">
        <v>84.314999999999998</v>
      </c>
      <c r="S2125" s="294">
        <v>97.775999999999996</v>
      </c>
      <c r="T2125" s="294">
        <v>0.99309999999999998</v>
      </c>
      <c r="U2125" s="294">
        <v>22990</v>
      </c>
      <c r="W2125" s="294">
        <v>0.38279999999999997</v>
      </c>
      <c r="X2125" s="294">
        <v>80.314999999999998</v>
      </c>
      <c r="Y2125" s="294">
        <v>97.775999999999996</v>
      </c>
      <c r="Z2125" s="294">
        <v>0.99119999999999997</v>
      </c>
      <c r="AA2125" s="294">
        <v>17990</v>
      </c>
      <c r="AC2125" s="294">
        <v>0.3049</v>
      </c>
      <c r="AD2125" s="294">
        <v>72.314999999999998</v>
      </c>
      <c r="AE2125" s="294">
        <v>97.775999999999996</v>
      </c>
      <c r="AF2125" s="294">
        <v>0.99760000000000004</v>
      </c>
      <c r="AG2125" s="294">
        <v>16090</v>
      </c>
      <c r="AI2125" s="294">
        <v>0.30109999999999998</v>
      </c>
      <c r="AJ2125" s="294">
        <v>82.314999999999998</v>
      </c>
      <c r="AK2125" s="294">
        <v>97.775999999999996</v>
      </c>
      <c r="AL2125" s="294">
        <v>1.0022</v>
      </c>
      <c r="AM2125" s="294">
        <v>18970</v>
      </c>
      <c r="AO2125" s="294">
        <v>0.3206</v>
      </c>
      <c r="AP2125" s="294">
        <v>84.314999999999998</v>
      </c>
      <c r="AQ2125" s="294">
        <v>97.775999999999996</v>
      </c>
      <c r="AR2125" s="294">
        <v>0.98629999999999995</v>
      </c>
      <c r="AS2125" s="294">
        <v>18610</v>
      </c>
      <c r="AU2125" s="294">
        <v>0.3019</v>
      </c>
      <c r="AV2125" s="294">
        <v>82.314999999999998</v>
      </c>
      <c r="AW2125" s="294">
        <v>97.775999999999996</v>
      </c>
      <c r="AX2125" s="294">
        <v>0.99129999999999996</v>
      </c>
      <c r="AY2125" s="294">
        <v>16450</v>
      </c>
      <c r="BA2125" s="294">
        <v>0.28110000000000002</v>
      </c>
      <c r="BB2125" s="294">
        <v>64.314999999999998</v>
      </c>
      <c r="BC2125" s="294">
        <v>97.775999999999996</v>
      </c>
      <c r="BD2125" s="294">
        <v>0.99490000000000001</v>
      </c>
      <c r="BE2125" s="294">
        <v>18190</v>
      </c>
      <c r="BG2125" s="294">
        <v>0.38400000000000001</v>
      </c>
      <c r="BH2125" s="294">
        <v>82.314999999999998</v>
      </c>
      <c r="BI2125" s="294">
        <v>97.775999999999996</v>
      </c>
      <c r="BJ2125" s="294">
        <v>0.98909999999999998</v>
      </c>
      <c r="BK2125" s="294">
        <v>19898</v>
      </c>
      <c r="BM2125" s="294">
        <v>0.32979999999999998</v>
      </c>
      <c r="BN2125" s="294">
        <v>75.275000000000006</v>
      </c>
      <c r="BO2125" s="294">
        <v>97.775999999999996</v>
      </c>
      <c r="BP2125" s="294">
        <v>0.99349999999999994</v>
      </c>
      <c r="BQ2125" s="294">
        <v>13012</v>
      </c>
      <c r="BS2125" s="294">
        <v>0.52</v>
      </c>
      <c r="BT2125" s="294">
        <v>84.715000000000003</v>
      </c>
      <c r="BU2125" s="294">
        <v>97.775999999999996</v>
      </c>
      <c r="BV2125" s="294">
        <v>0.99419999999999997</v>
      </c>
      <c r="BW2125" s="294">
        <v>15330</v>
      </c>
      <c r="BY2125" s="294">
        <v>6.1400000000000003E-2</v>
      </c>
    </row>
    <row r="2126" spans="1:77">
      <c r="A2126" s="301">
        <v>2160</v>
      </c>
      <c r="B2126" s="302" t="s">
        <v>3984</v>
      </c>
      <c r="C2126" s="301" t="s">
        <v>6069</v>
      </c>
      <c r="D2126" s="302" t="s">
        <v>4139</v>
      </c>
      <c r="E2126" s="303">
        <v>148.5</v>
      </c>
      <c r="F2126" s="294" t="s">
        <v>3983</v>
      </c>
      <c r="G2126" s="294" t="s">
        <v>3983</v>
      </c>
      <c r="H2126" s="294" t="s">
        <v>3983</v>
      </c>
      <c r="I2126" s="294" t="s">
        <v>3983</v>
      </c>
      <c r="K2126" s="294" t="s">
        <v>3983</v>
      </c>
      <c r="L2126" s="294" t="s">
        <v>3983</v>
      </c>
      <c r="M2126" s="294" t="s">
        <v>3983</v>
      </c>
      <c r="N2126" s="294" t="s">
        <v>3983</v>
      </c>
      <c r="O2126" s="294" t="s">
        <v>3983</v>
      </c>
      <c r="Q2126" s="294" t="s">
        <v>3983</v>
      </c>
      <c r="R2126" s="294" t="s">
        <v>3983</v>
      </c>
      <c r="S2126" s="294" t="s">
        <v>3983</v>
      </c>
      <c r="T2126" s="294" t="s">
        <v>3983</v>
      </c>
      <c r="U2126" s="294" t="s">
        <v>3983</v>
      </c>
      <c r="W2126" s="294" t="s">
        <v>3983</v>
      </c>
      <c r="X2126" s="294" t="s">
        <v>3983</v>
      </c>
      <c r="Y2126" s="294" t="s">
        <v>3983</v>
      </c>
      <c r="Z2126" s="294" t="s">
        <v>3983</v>
      </c>
      <c r="AA2126" s="294" t="s">
        <v>3983</v>
      </c>
      <c r="AC2126" s="294" t="s">
        <v>3983</v>
      </c>
      <c r="AD2126" s="294" t="s">
        <v>3983</v>
      </c>
      <c r="AE2126" s="294" t="s">
        <v>3983</v>
      </c>
      <c r="AF2126" s="294" t="s">
        <v>3983</v>
      </c>
      <c r="AG2126" s="294" t="s">
        <v>3983</v>
      </c>
      <c r="AI2126" s="294" t="s">
        <v>3983</v>
      </c>
      <c r="AJ2126" s="294" t="s">
        <v>3983</v>
      </c>
      <c r="AK2126" s="294" t="s">
        <v>3983</v>
      </c>
      <c r="AL2126" s="294" t="s">
        <v>3983</v>
      </c>
      <c r="AM2126" s="294" t="s">
        <v>3983</v>
      </c>
      <c r="AO2126" s="294" t="s">
        <v>3983</v>
      </c>
      <c r="AP2126" s="294" t="s">
        <v>3983</v>
      </c>
      <c r="AQ2126" s="294" t="s">
        <v>3983</v>
      </c>
      <c r="AR2126" s="294" t="s">
        <v>3983</v>
      </c>
      <c r="AS2126" s="294" t="s">
        <v>3983</v>
      </c>
      <c r="AU2126" s="294" t="s">
        <v>3983</v>
      </c>
      <c r="AV2126" s="294" t="s">
        <v>3983</v>
      </c>
      <c r="AW2126" s="294" t="s">
        <v>3983</v>
      </c>
      <c r="AX2126" s="294" t="s">
        <v>3983</v>
      </c>
      <c r="AY2126" s="294" t="s">
        <v>3983</v>
      </c>
      <c r="BA2126" s="294" t="s">
        <v>3983</v>
      </c>
      <c r="BB2126" s="294" t="s">
        <v>3983</v>
      </c>
      <c r="BC2126" s="294" t="s">
        <v>3983</v>
      </c>
      <c r="BD2126" s="294" t="s">
        <v>3983</v>
      </c>
      <c r="BE2126" s="294" t="s">
        <v>3983</v>
      </c>
      <c r="BG2126" s="294" t="s">
        <v>3983</v>
      </c>
      <c r="BH2126" s="294" t="s">
        <v>3983</v>
      </c>
      <c r="BI2126" s="294" t="s">
        <v>3983</v>
      </c>
      <c r="BJ2126" s="294" t="s">
        <v>3983</v>
      </c>
      <c r="BK2126" s="294" t="s">
        <v>3983</v>
      </c>
      <c r="BM2126" s="294" t="s">
        <v>3983</v>
      </c>
      <c r="BN2126" s="294" t="s">
        <v>3983</v>
      </c>
      <c r="BO2126" s="294" t="s">
        <v>3983</v>
      </c>
      <c r="BP2126" s="294" t="s">
        <v>3983</v>
      </c>
      <c r="BQ2126" s="294" t="s">
        <v>3983</v>
      </c>
      <c r="BS2126" s="294" t="s">
        <v>3983</v>
      </c>
      <c r="BT2126" s="294" t="s">
        <v>3983</v>
      </c>
      <c r="BU2126" s="294" t="s">
        <v>3983</v>
      </c>
      <c r="BV2126" s="294" t="s">
        <v>3983</v>
      </c>
      <c r="BW2126" s="294" t="s">
        <v>3983</v>
      </c>
      <c r="BY2126" s="294" t="s">
        <v>3983</v>
      </c>
    </row>
    <row r="2127" spans="1:77">
      <c r="A2127" s="301">
        <v>2161</v>
      </c>
      <c r="B2127" s="302" t="s">
        <v>3984</v>
      </c>
      <c r="C2127" s="301" t="s">
        <v>6070</v>
      </c>
      <c r="D2127" s="302" t="s">
        <v>4139</v>
      </c>
      <c r="E2127" s="303">
        <v>333.33</v>
      </c>
      <c r="F2127" s="294">
        <v>269.60000000000002</v>
      </c>
      <c r="G2127" s="294">
        <v>269.60000000000002</v>
      </c>
      <c r="H2127" s="294">
        <v>0.99819999999999998</v>
      </c>
      <c r="I2127" s="294">
        <v>90508</v>
      </c>
      <c r="K2127" s="294">
        <v>0.46710000000000002</v>
      </c>
      <c r="L2127" s="294">
        <v>298.39999999999998</v>
      </c>
      <c r="M2127" s="294">
        <v>298.39999999999998</v>
      </c>
      <c r="N2127" s="294">
        <v>0.99839999999999995</v>
      </c>
      <c r="O2127" s="294">
        <v>79674</v>
      </c>
      <c r="Q2127" s="294">
        <v>0.35949999999999999</v>
      </c>
      <c r="R2127" s="294">
        <v>284.8</v>
      </c>
      <c r="S2127" s="294">
        <v>284.8</v>
      </c>
      <c r="T2127" s="294">
        <v>0.99839999999999995</v>
      </c>
      <c r="U2127" s="294">
        <v>84635</v>
      </c>
      <c r="W2127" s="294">
        <v>0.41339999999999999</v>
      </c>
      <c r="X2127" s="294">
        <v>270.39999999999998</v>
      </c>
      <c r="Y2127" s="294">
        <v>270.39999999999998</v>
      </c>
      <c r="Z2127" s="294">
        <v>0.99849999999999994</v>
      </c>
      <c r="AA2127" s="294">
        <v>83922</v>
      </c>
      <c r="AC2127" s="294">
        <v>0.4178</v>
      </c>
      <c r="AD2127" s="294">
        <v>273.60000000000002</v>
      </c>
      <c r="AE2127" s="294">
        <v>273.60000000000002</v>
      </c>
      <c r="AF2127" s="294">
        <v>0.99919999999999998</v>
      </c>
      <c r="AG2127" s="294">
        <v>75736</v>
      </c>
      <c r="AI2127" s="294">
        <v>0.37240000000000001</v>
      </c>
      <c r="AJ2127" s="294">
        <v>291.2</v>
      </c>
      <c r="AK2127" s="294">
        <v>291.2</v>
      </c>
      <c r="AL2127" s="294">
        <v>0.99809999999999999</v>
      </c>
      <c r="AM2127" s="294">
        <v>93816</v>
      </c>
      <c r="AO2127" s="294">
        <v>0.44829999999999998</v>
      </c>
      <c r="AP2127" s="294">
        <v>287.2</v>
      </c>
      <c r="AQ2127" s="294">
        <v>287.2</v>
      </c>
      <c r="AR2127" s="294">
        <v>0.99890000000000001</v>
      </c>
      <c r="AS2127" s="294">
        <v>75331</v>
      </c>
      <c r="AU2127" s="294">
        <v>0.35289999999999999</v>
      </c>
      <c r="AV2127" s="294">
        <v>272.8</v>
      </c>
      <c r="AW2127" s="294">
        <v>272.8</v>
      </c>
      <c r="AX2127" s="294">
        <v>0.99649999999999994</v>
      </c>
      <c r="AY2127" s="294">
        <v>83548</v>
      </c>
      <c r="BA2127" s="294">
        <v>0.4269</v>
      </c>
      <c r="BB2127" s="294">
        <v>294.39999999999998</v>
      </c>
      <c r="BC2127" s="294">
        <v>294.39999999999998</v>
      </c>
      <c r="BD2127" s="294">
        <v>0.97689999999999999</v>
      </c>
      <c r="BE2127" s="294">
        <v>89023</v>
      </c>
      <c r="BG2127" s="294">
        <v>0.41610000000000003</v>
      </c>
      <c r="BH2127" s="294">
        <v>317.60000000000002</v>
      </c>
      <c r="BI2127" s="294">
        <v>317.60000000000002</v>
      </c>
      <c r="BJ2127" s="294">
        <v>1</v>
      </c>
      <c r="BK2127" s="294">
        <v>90976</v>
      </c>
      <c r="BM2127" s="294">
        <v>0.38500000000000001</v>
      </c>
      <c r="BN2127" s="294">
        <v>304</v>
      </c>
      <c r="BO2127" s="294">
        <v>304</v>
      </c>
      <c r="BP2127" s="294">
        <v>0.99860000000000004</v>
      </c>
      <c r="BQ2127" s="294">
        <v>81309</v>
      </c>
      <c r="BS2127" s="294">
        <v>0.39860000000000001</v>
      </c>
      <c r="BT2127" s="294">
        <v>301.2</v>
      </c>
      <c r="BU2127" s="294">
        <v>301.2</v>
      </c>
      <c r="BV2127" s="294">
        <v>0.99829999999999997</v>
      </c>
      <c r="BW2127" s="294">
        <v>84392</v>
      </c>
      <c r="BY2127" s="294">
        <v>0.37719999999999998</v>
      </c>
    </row>
    <row r="2128" spans="1:77">
      <c r="A2128" s="301">
        <v>2162</v>
      </c>
      <c r="B2128" s="302" t="s">
        <v>3984</v>
      </c>
      <c r="C2128" s="301" t="s">
        <v>6071</v>
      </c>
      <c r="D2128" s="302" t="s">
        <v>4139</v>
      </c>
      <c r="E2128" s="303">
        <v>277.77999999999997</v>
      </c>
      <c r="F2128" s="294">
        <v>285</v>
      </c>
      <c r="G2128" s="294">
        <v>285</v>
      </c>
      <c r="H2128" s="294">
        <v>0.99839999999999995</v>
      </c>
      <c r="I2128" s="294">
        <v>73860</v>
      </c>
      <c r="K2128" s="294">
        <v>0.36049999999999999</v>
      </c>
      <c r="L2128" s="294">
        <v>291</v>
      </c>
      <c r="M2128" s="294">
        <v>291</v>
      </c>
      <c r="N2128" s="294">
        <v>1.0024</v>
      </c>
      <c r="O2128" s="294">
        <v>52110</v>
      </c>
      <c r="Q2128" s="294">
        <v>0.24010000000000001</v>
      </c>
      <c r="R2128" s="294">
        <v>294</v>
      </c>
      <c r="S2128" s="294">
        <v>294</v>
      </c>
      <c r="T2128" s="294">
        <v>0.99529999999999996</v>
      </c>
      <c r="U2128" s="294">
        <v>50100</v>
      </c>
      <c r="W2128" s="294">
        <v>0.23780000000000001</v>
      </c>
      <c r="X2128" s="294">
        <v>285</v>
      </c>
      <c r="Y2128" s="294">
        <v>285</v>
      </c>
      <c r="Z2128" s="294">
        <v>0.99780000000000002</v>
      </c>
      <c r="AA2128" s="294">
        <v>66990</v>
      </c>
      <c r="AC2128" s="294">
        <v>0.31659999999999999</v>
      </c>
      <c r="AD2128" s="294">
        <v>285</v>
      </c>
      <c r="AE2128" s="294">
        <v>285</v>
      </c>
      <c r="AF2128" s="294">
        <v>0.99729999999999996</v>
      </c>
      <c r="AG2128" s="294">
        <v>54120</v>
      </c>
      <c r="AI2128" s="294">
        <v>0.25590000000000002</v>
      </c>
      <c r="AJ2128" s="294">
        <v>285</v>
      </c>
      <c r="AK2128" s="294">
        <v>285</v>
      </c>
      <c r="AL2128" s="294">
        <v>0.99970000000000003</v>
      </c>
      <c r="AM2128" s="294">
        <v>78060</v>
      </c>
      <c r="AO2128" s="294">
        <v>0.38059999999999999</v>
      </c>
      <c r="AP2128" s="294">
        <v>285</v>
      </c>
      <c r="AQ2128" s="294">
        <v>285</v>
      </c>
      <c r="AR2128" s="294">
        <v>0.99719999999999998</v>
      </c>
      <c r="AS2128" s="294">
        <v>74475</v>
      </c>
      <c r="AU2128" s="294">
        <v>0.35220000000000001</v>
      </c>
      <c r="AV2128" s="294">
        <v>273</v>
      </c>
      <c r="AW2128" s="294">
        <v>273</v>
      </c>
      <c r="AX2128" s="294">
        <v>0.99860000000000004</v>
      </c>
      <c r="AY2128" s="294">
        <v>84345</v>
      </c>
      <c r="BA2128" s="294">
        <v>0.42970000000000003</v>
      </c>
      <c r="BB2128" s="294">
        <v>276</v>
      </c>
      <c r="BC2128" s="294">
        <v>276</v>
      </c>
      <c r="BD2128" s="294">
        <v>0.98250000000000004</v>
      </c>
      <c r="BE2128" s="294">
        <v>82290</v>
      </c>
      <c r="BG2128" s="294">
        <v>0.40789999999999998</v>
      </c>
      <c r="BH2128" s="294">
        <v>294</v>
      </c>
      <c r="BI2128" s="294">
        <v>294</v>
      </c>
      <c r="BJ2128" s="294">
        <v>1</v>
      </c>
      <c r="BK2128" s="294">
        <v>75030</v>
      </c>
      <c r="BM2128" s="294">
        <v>0.34300000000000003</v>
      </c>
      <c r="BN2128" s="294">
        <v>336</v>
      </c>
      <c r="BO2128" s="294">
        <v>336</v>
      </c>
      <c r="BP2128" s="294">
        <v>0.99719999999999998</v>
      </c>
      <c r="BQ2128" s="294">
        <v>75246</v>
      </c>
      <c r="BS2128" s="294">
        <v>0.3342</v>
      </c>
      <c r="BT2128" s="294">
        <v>285</v>
      </c>
      <c r="BU2128" s="294">
        <v>285</v>
      </c>
      <c r="BV2128" s="294">
        <v>1.0009999999999999</v>
      </c>
      <c r="BW2128" s="294">
        <v>49500</v>
      </c>
      <c r="BY2128" s="294">
        <v>0.23319999999999999</v>
      </c>
    </row>
    <row r="2129" spans="1:77">
      <c r="A2129" s="301">
        <v>2163</v>
      </c>
      <c r="B2129" s="302" t="s">
        <v>3984</v>
      </c>
      <c r="C2129" s="301" t="s">
        <v>6072</v>
      </c>
      <c r="D2129" s="302" t="s">
        <v>4139</v>
      </c>
      <c r="E2129" s="303">
        <v>220</v>
      </c>
      <c r="F2129" s="294">
        <v>0</v>
      </c>
      <c r="G2129" s="294">
        <v>0</v>
      </c>
      <c r="H2129" s="294" t="e">
        <v>#DIV/0!</v>
      </c>
      <c r="I2129" s="294">
        <v>0</v>
      </c>
      <c r="K2129" s="294">
        <v>0</v>
      </c>
      <c r="L2129" s="294">
        <v>0</v>
      </c>
      <c r="M2129" s="294">
        <v>0</v>
      </c>
      <c r="N2129" s="294" t="e">
        <v>#DIV/0!</v>
      </c>
      <c r="O2129" s="294">
        <v>0</v>
      </c>
      <c r="Q2129" s="294">
        <v>0</v>
      </c>
      <c r="R2129" s="294">
        <v>0</v>
      </c>
      <c r="S2129" s="294">
        <v>0</v>
      </c>
      <c r="T2129" s="294" t="e">
        <v>#DIV/0!</v>
      </c>
      <c r="U2129" s="294">
        <v>0</v>
      </c>
      <c r="W2129" s="294">
        <v>0</v>
      </c>
      <c r="X2129" s="294">
        <v>0</v>
      </c>
      <c r="Y2129" s="294">
        <v>0</v>
      </c>
      <c r="Z2129" s="294" t="e">
        <v>#DIV/0!</v>
      </c>
      <c r="AA2129" s="294">
        <v>0</v>
      </c>
      <c r="AC2129" s="294">
        <v>0</v>
      </c>
      <c r="AD2129" s="294">
        <v>0</v>
      </c>
      <c r="AE2129" s="294">
        <v>0</v>
      </c>
      <c r="AF2129" s="294" t="e">
        <v>#DIV/0!</v>
      </c>
      <c r="AG2129" s="294">
        <v>0</v>
      </c>
      <c r="AI2129" s="294">
        <v>0</v>
      </c>
      <c r="AJ2129" s="294">
        <v>0</v>
      </c>
      <c r="AK2129" s="294">
        <v>0</v>
      </c>
      <c r="AL2129" s="294" t="e">
        <v>#DIV/0!</v>
      </c>
      <c r="AM2129" s="294">
        <v>0</v>
      </c>
      <c r="AO2129" s="294">
        <v>0</v>
      </c>
      <c r="AP2129" s="294">
        <v>0</v>
      </c>
      <c r="AQ2129" s="294">
        <v>0</v>
      </c>
      <c r="AR2129" s="294" t="e">
        <v>#DIV/0!</v>
      </c>
      <c r="AS2129" s="294">
        <v>0</v>
      </c>
      <c r="AU2129" s="294">
        <v>0</v>
      </c>
      <c r="AV2129" s="294">
        <v>0</v>
      </c>
      <c r="AW2129" s="294">
        <v>0</v>
      </c>
      <c r="AX2129" s="294" t="e">
        <v>#DIV/0!</v>
      </c>
      <c r="AY2129" s="294">
        <v>0</v>
      </c>
      <c r="BA2129" s="294">
        <v>0</v>
      </c>
      <c r="BB2129" s="294">
        <v>181.76</v>
      </c>
      <c r="BC2129" s="294">
        <v>181.76</v>
      </c>
      <c r="BD2129" s="294">
        <v>0.69750000000000001</v>
      </c>
      <c r="BE2129" s="294">
        <v>9976</v>
      </c>
      <c r="BG2129" s="294">
        <v>0.12139999999999999</v>
      </c>
      <c r="BH2129" s="294">
        <v>180</v>
      </c>
      <c r="BI2129" s="294">
        <v>180</v>
      </c>
      <c r="BJ2129" s="294">
        <v>0.72219999999999995</v>
      </c>
      <c r="BK2129" s="294">
        <v>21624</v>
      </c>
      <c r="BM2129" s="294">
        <v>0.22359999999999999</v>
      </c>
      <c r="BN2129" s="294">
        <v>221.76</v>
      </c>
      <c r="BO2129" s="294">
        <v>221.76</v>
      </c>
      <c r="BP2129" s="294">
        <v>0.72619999999999996</v>
      </c>
      <c r="BQ2129" s="294">
        <v>14488</v>
      </c>
      <c r="BS2129" s="294">
        <v>0.13389999999999999</v>
      </c>
      <c r="BT2129" s="294">
        <v>261.27999999999997</v>
      </c>
      <c r="BU2129" s="294">
        <v>261.27999999999997</v>
      </c>
      <c r="BV2129" s="294">
        <v>0.6704</v>
      </c>
      <c r="BW2129" s="294">
        <v>16164</v>
      </c>
      <c r="BY2129" s="294">
        <v>3.1E-2</v>
      </c>
    </row>
    <row r="2130" spans="1:77">
      <c r="A2130" s="301">
        <v>2164</v>
      </c>
      <c r="B2130" s="302" t="s">
        <v>3984</v>
      </c>
      <c r="C2130" s="301" t="s">
        <v>6073</v>
      </c>
      <c r="D2130" s="302" t="s">
        <v>4139</v>
      </c>
      <c r="E2130" s="303">
        <v>533.33000000000004</v>
      </c>
      <c r="F2130" s="294">
        <v>0</v>
      </c>
      <c r="G2130" s="294">
        <v>0</v>
      </c>
      <c r="H2130" s="294" t="e">
        <v>#DIV/0!</v>
      </c>
      <c r="I2130" s="294">
        <v>0</v>
      </c>
      <c r="K2130" s="294">
        <v>0</v>
      </c>
      <c r="L2130" s="294">
        <v>0</v>
      </c>
      <c r="M2130" s="294">
        <v>0</v>
      </c>
      <c r="N2130" s="294" t="e">
        <v>#DIV/0!</v>
      </c>
      <c r="O2130" s="294">
        <v>0</v>
      </c>
      <c r="Q2130" s="294">
        <v>0</v>
      </c>
      <c r="R2130" s="294">
        <v>0</v>
      </c>
      <c r="S2130" s="294">
        <v>0</v>
      </c>
      <c r="T2130" s="294" t="e">
        <v>#DIV/0!</v>
      </c>
      <c r="U2130" s="294">
        <v>0</v>
      </c>
      <c r="W2130" s="294">
        <v>0</v>
      </c>
      <c r="X2130" s="294">
        <v>0</v>
      </c>
      <c r="Y2130" s="294">
        <v>0</v>
      </c>
      <c r="Z2130" s="294" t="e">
        <v>#DIV/0!</v>
      </c>
      <c r="AA2130" s="294">
        <v>0</v>
      </c>
      <c r="AC2130" s="294">
        <v>0</v>
      </c>
      <c r="AD2130" s="294">
        <v>0</v>
      </c>
      <c r="AE2130" s="294">
        <v>0</v>
      </c>
      <c r="AF2130" s="294" t="e">
        <v>#DIV/0!</v>
      </c>
      <c r="AG2130" s="294">
        <v>0</v>
      </c>
      <c r="AI2130" s="294">
        <v>0</v>
      </c>
      <c r="AJ2130" s="294">
        <v>0</v>
      </c>
      <c r="AK2130" s="294">
        <v>0</v>
      </c>
      <c r="AL2130" s="294" t="e">
        <v>#DIV/0!</v>
      </c>
      <c r="AM2130" s="294">
        <v>0</v>
      </c>
      <c r="AO2130" s="294">
        <v>0</v>
      </c>
      <c r="AP2130" s="294">
        <v>0</v>
      </c>
      <c r="AQ2130" s="294">
        <v>0</v>
      </c>
      <c r="AR2130" s="294" t="e">
        <v>#DIV/0!</v>
      </c>
      <c r="AS2130" s="294">
        <v>0</v>
      </c>
      <c r="AU2130" s="294">
        <v>0</v>
      </c>
      <c r="AV2130" s="294">
        <v>0</v>
      </c>
      <c r="AW2130" s="294">
        <v>0</v>
      </c>
      <c r="AX2130" s="294" t="e">
        <v>#DIV/0!</v>
      </c>
      <c r="AY2130" s="294">
        <v>0</v>
      </c>
      <c r="BA2130" s="294">
        <v>0</v>
      </c>
      <c r="BB2130" s="294">
        <v>0</v>
      </c>
      <c r="BC2130" s="294">
        <v>0</v>
      </c>
      <c r="BD2130" s="294" t="e">
        <v>#DIV/0!</v>
      </c>
      <c r="BE2130" s="294">
        <v>0</v>
      </c>
      <c r="BG2130" s="294">
        <v>0</v>
      </c>
      <c r="BH2130" s="294">
        <v>0</v>
      </c>
      <c r="BI2130" s="294">
        <v>0</v>
      </c>
      <c r="BJ2130" s="294" t="e">
        <v>#DIV/0!</v>
      </c>
      <c r="BK2130" s="294">
        <v>0</v>
      </c>
      <c r="BM2130" s="294">
        <v>0</v>
      </c>
      <c r="BN2130" s="294">
        <v>476.64</v>
      </c>
      <c r="BO2130" s="294">
        <v>476.64</v>
      </c>
      <c r="BP2130" s="294">
        <v>0.90110000000000001</v>
      </c>
      <c r="BQ2130" s="294">
        <v>33606</v>
      </c>
      <c r="BS2130" s="294">
        <v>0.1164</v>
      </c>
      <c r="BT2130" s="294">
        <v>439.44</v>
      </c>
      <c r="BU2130" s="294">
        <v>429.36</v>
      </c>
      <c r="BV2130" s="294">
        <v>0.98599999999999999</v>
      </c>
      <c r="BW2130" s="294">
        <v>47772</v>
      </c>
      <c r="BY2130" s="294">
        <v>3.6999999999999998E-2</v>
      </c>
    </row>
    <row r="2131" spans="1:77">
      <c r="A2131" s="301">
        <v>2165</v>
      </c>
      <c r="B2131" s="302" t="s">
        <v>4557</v>
      </c>
      <c r="C2131" s="301" t="s">
        <v>6074</v>
      </c>
      <c r="D2131" s="302" t="s">
        <v>4139</v>
      </c>
      <c r="E2131" s="303">
        <v>209</v>
      </c>
      <c r="F2131" s="294">
        <v>252</v>
      </c>
      <c r="G2131" s="294">
        <v>252</v>
      </c>
      <c r="H2131" s="294">
        <v>0.77090000000000003</v>
      </c>
      <c r="I2131" s="294">
        <v>33241</v>
      </c>
      <c r="K2131" s="294">
        <v>0.23769999999999999</v>
      </c>
      <c r="L2131" s="294">
        <v>244.2</v>
      </c>
      <c r="M2131" s="294">
        <v>244.2</v>
      </c>
      <c r="N2131" s="294">
        <v>0.70379999999999998</v>
      </c>
      <c r="O2131" s="294">
        <v>29236</v>
      </c>
      <c r="Q2131" s="294">
        <v>0.22869999999999999</v>
      </c>
      <c r="R2131" s="294">
        <v>242.4</v>
      </c>
      <c r="S2131" s="294">
        <v>242.4</v>
      </c>
      <c r="T2131" s="294">
        <v>0.65259999999999996</v>
      </c>
      <c r="U2131" s="294">
        <v>32979</v>
      </c>
      <c r="W2131" s="294">
        <v>0.28960000000000002</v>
      </c>
      <c r="X2131" s="294">
        <v>246</v>
      </c>
      <c r="Y2131" s="294">
        <v>246</v>
      </c>
      <c r="Z2131" s="294">
        <v>0.92599999999999993</v>
      </c>
      <c r="AA2131" s="294">
        <v>148592</v>
      </c>
      <c r="AC2131" s="294">
        <v>0.191</v>
      </c>
      <c r="AD2131" s="294">
        <v>244</v>
      </c>
      <c r="AE2131" s="294">
        <v>244</v>
      </c>
      <c r="AF2131" s="294">
        <v>0.92999999999999994</v>
      </c>
      <c r="AG2131" s="294">
        <v>32518</v>
      </c>
      <c r="AI2131" s="294">
        <v>0.19259999999999999</v>
      </c>
      <c r="AJ2131" s="294">
        <v>244</v>
      </c>
      <c r="AK2131" s="294">
        <v>244</v>
      </c>
      <c r="AL2131" s="294">
        <v>0.92999999999999994</v>
      </c>
      <c r="AM2131" s="294">
        <v>31469</v>
      </c>
      <c r="AO2131" s="294">
        <v>0.19259999999999999</v>
      </c>
      <c r="AP2131" s="294">
        <v>245</v>
      </c>
      <c r="AQ2131" s="294">
        <v>245</v>
      </c>
      <c r="AR2131" s="294">
        <v>0.92999999999999994</v>
      </c>
      <c r="AS2131" s="294">
        <v>32518</v>
      </c>
      <c r="AU2131" s="294">
        <v>0.1918</v>
      </c>
      <c r="AV2131" s="294">
        <v>0</v>
      </c>
      <c r="AW2131" s="294">
        <v>0</v>
      </c>
      <c r="AX2131" s="294" t="e">
        <v>#DIV/0!</v>
      </c>
      <c r="AY2131" s="294">
        <v>0</v>
      </c>
      <c r="BA2131" s="294">
        <v>0</v>
      </c>
      <c r="BB2131" s="294">
        <v>23.52</v>
      </c>
      <c r="BC2131" s="294">
        <v>167.2</v>
      </c>
      <c r="BD2131" s="294">
        <v>0.50109999999999999</v>
      </c>
      <c r="BE2131" s="294">
        <v>1896</v>
      </c>
      <c r="BG2131" s="294">
        <v>0.2162</v>
      </c>
      <c r="BH2131" s="294">
        <v>204.8</v>
      </c>
      <c r="BI2131" s="294">
        <v>204.8</v>
      </c>
      <c r="BJ2131" s="294">
        <v>0.83479999999999999</v>
      </c>
      <c r="BK2131" s="294">
        <v>17948</v>
      </c>
      <c r="BM2131" s="294">
        <v>0.1411</v>
      </c>
      <c r="BN2131" s="294">
        <v>189.44</v>
      </c>
      <c r="BO2131" s="294">
        <v>189.44</v>
      </c>
      <c r="BP2131" s="294">
        <v>0.90559999999999996</v>
      </c>
      <c r="BQ2131" s="294">
        <v>34048</v>
      </c>
      <c r="BS2131" s="294">
        <v>0.2954</v>
      </c>
      <c r="BT2131" s="294">
        <v>189.6</v>
      </c>
      <c r="BU2131" s="294">
        <v>189.6</v>
      </c>
      <c r="BV2131" s="294">
        <v>0.91990000000000005</v>
      </c>
      <c r="BW2131" s="294">
        <v>43148</v>
      </c>
      <c r="BY2131" s="294">
        <v>8.3099999999999993E-2</v>
      </c>
    </row>
    <row r="2132" spans="1:77">
      <c r="A2132" s="301">
        <v>2166</v>
      </c>
      <c r="B2132" s="302" t="s">
        <v>4557</v>
      </c>
      <c r="C2132" s="301" t="s">
        <v>6075</v>
      </c>
      <c r="D2132" s="302" t="s">
        <v>4652</v>
      </c>
      <c r="E2132" s="303">
        <v>148.5</v>
      </c>
      <c r="F2132" s="294">
        <v>6.45</v>
      </c>
      <c r="G2132" s="294">
        <v>118.8</v>
      </c>
      <c r="H2132" s="294">
        <v>0.5</v>
      </c>
      <c r="I2132" s="294">
        <v>900</v>
      </c>
      <c r="K2132" s="294" t="s">
        <v>3983</v>
      </c>
      <c r="L2132" s="294">
        <v>54.6</v>
      </c>
      <c r="M2132" s="294">
        <v>118.8</v>
      </c>
      <c r="N2132" s="294">
        <v>0.16669999999999999</v>
      </c>
      <c r="O2132" s="294">
        <v>600</v>
      </c>
      <c r="Q2132" s="294" t="s">
        <v>3983</v>
      </c>
      <c r="R2132" s="294">
        <v>28.05</v>
      </c>
      <c r="S2132" s="294">
        <v>118.8</v>
      </c>
      <c r="T2132" s="294">
        <v>0.6</v>
      </c>
      <c r="U2132" s="294">
        <v>1800</v>
      </c>
      <c r="W2132" s="294" t="s">
        <v>3983</v>
      </c>
      <c r="X2132" s="294">
        <v>39.33</v>
      </c>
      <c r="Y2132" s="294">
        <v>118.8</v>
      </c>
      <c r="Z2132" s="294">
        <v>0.42859999999999998</v>
      </c>
      <c r="AA2132" s="294">
        <v>900</v>
      </c>
      <c r="AC2132" s="294" t="s">
        <v>3983</v>
      </c>
      <c r="AD2132" s="294">
        <v>57.9</v>
      </c>
      <c r="AE2132" s="294">
        <v>118.8</v>
      </c>
      <c r="AF2132" s="294">
        <v>0.4325</v>
      </c>
      <c r="AG2132" s="294">
        <v>4800</v>
      </c>
      <c r="AI2132" s="294" t="s">
        <v>3983</v>
      </c>
      <c r="AJ2132" s="294">
        <v>60.24</v>
      </c>
      <c r="AK2132" s="294">
        <v>118.8</v>
      </c>
      <c r="AL2132" s="294">
        <v>0.5</v>
      </c>
      <c r="AM2132" s="294">
        <v>4500</v>
      </c>
      <c r="AO2132" s="294" t="s">
        <v>3983</v>
      </c>
      <c r="AP2132" s="294">
        <v>59.97</v>
      </c>
      <c r="AQ2132" s="294">
        <v>118.8</v>
      </c>
      <c r="AR2132" s="294">
        <v>0.52949999999999997</v>
      </c>
      <c r="AS2132" s="294">
        <v>5400</v>
      </c>
      <c r="AU2132" s="294" t="s">
        <v>3983</v>
      </c>
      <c r="AV2132" s="294">
        <v>33.42</v>
      </c>
      <c r="AW2132" s="294">
        <v>118.8</v>
      </c>
      <c r="AX2132" s="294">
        <v>0.6</v>
      </c>
      <c r="AY2132" s="294">
        <v>3600</v>
      </c>
      <c r="BA2132" s="294" t="s">
        <v>3983</v>
      </c>
      <c r="BB2132" s="294">
        <v>26.19</v>
      </c>
      <c r="BC2132" s="294">
        <v>118.8</v>
      </c>
      <c r="BD2132" s="294">
        <v>0.70760000000000001</v>
      </c>
      <c r="BE2132" s="294">
        <v>3651</v>
      </c>
      <c r="BG2132" s="294" t="s">
        <v>3983</v>
      </c>
      <c r="BH2132" s="294">
        <v>21</v>
      </c>
      <c r="BI2132" s="294">
        <v>118.8</v>
      </c>
      <c r="BJ2132" s="294">
        <v>0.43059999999999998</v>
      </c>
      <c r="BK2132" s="294">
        <v>912</v>
      </c>
      <c r="BM2132" s="294" t="s">
        <v>3983</v>
      </c>
      <c r="BN2132" s="294">
        <v>23.04</v>
      </c>
      <c r="BO2132" s="294">
        <v>118.8</v>
      </c>
      <c r="BP2132" s="294">
        <v>0.28899999999999998</v>
      </c>
      <c r="BQ2132" s="294">
        <v>384</v>
      </c>
      <c r="BS2132" s="294" t="s">
        <v>3983</v>
      </c>
      <c r="BT2132" s="294">
        <v>10.5</v>
      </c>
      <c r="BU2132" s="294">
        <v>118.8</v>
      </c>
      <c r="BV2132" s="294">
        <v>0.1779</v>
      </c>
      <c r="BW2132" s="294">
        <v>159</v>
      </c>
      <c r="BY2132" s="294" t="s">
        <v>3983</v>
      </c>
    </row>
    <row r="2133" spans="1:77">
      <c r="A2133" s="301">
        <v>2167</v>
      </c>
      <c r="B2133" s="302" t="s">
        <v>4557</v>
      </c>
      <c r="C2133" s="301" t="s">
        <v>6076</v>
      </c>
      <c r="D2133" s="302" t="s">
        <v>4051</v>
      </c>
      <c r="E2133" s="303">
        <v>132</v>
      </c>
      <c r="F2133" s="294">
        <v>26.8</v>
      </c>
      <c r="G2133" s="294">
        <v>105.6</v>
      </c>
      <c r="H2133" s="294">
        <v>0.99590000000000001</v>
      </c>
      <c r="I2133" s="294">
        <v>11314</v>
      </c>
      <c r="K2133" s="294">
        <v>0.58879999999999999</v>
      </c>
      <c r="L2133" s="294">
        <v>24.4</v>
      </c>
      <c r="M2133" s="294">
        <v>105.6</v>
      </c>
      <c r="N2133" s="294">
        <v>0.99409999999999998</v>
      </c>
      <c r="O2133" s="294">
        <v>8860</v>
      </c>
      <c r="Q2133" s="294">
        <v>0.49099999999999999</v>
      </c>
      <c r="R2133" s="294">
        <v>27.6</v>
      </c>
      <c r="S2133" s="294">
        <v>105.6</v>
      </c>
      <c r="T2133" s="294">
        <v>0.99480000000000002</v>
      </c>
      <c r="U2133" s="294">
        <v>8837</v>
      </c>
      <c r="W2133" s="294">
        <v>0.44700000000000001</v>
      </c>
      <c r="X2133" s="294">
        <v>30</v>
      </c>
      <c r="Y2133" s="294">
        <v>105.6</v>
      </c>
      <c r="Z2133" s="294">
        <v>0.99680000000000002</v>
      </c>
      <c r="AA2133" s="294">
        <v>11802</v>
      </c>
      <c r="AC2133" s="294">
        <v>0.53049999999999997</v>
      </c>
      <c r="AD2133" s="294">
        <v>28.4</v>
      </c>
      <c r="AE2133" s="294">
        <v>105.6</v>
      </c>
      <c r="AF2133" s="294">
        <v>0.997</v>
      </c>
      <c r="AG2133" s="294">
        <v>11443</v>
      </c>
      <c r="AI2133" s="294">
        <v>0.54320000000000002</v>
      </c>
      <c r="AJ2133" s="294">
        <v>29.6</v>
      </c>
      <c r="AK2133" s="294">
        <v>105.6</v>
      </c>
      <c r="AL2133" s="294">
        <v>0.997</v>
      </c>
      <c r="AM2133" s="294">
        <v>11045</v>
      </c>
      <c r="AO2133" s="294">
        <v>0.51980000000000004</v>
      </c>
      <c r="AP2133" s="294">
        <v>28</v>
      </c>
      <c r="AQ2133" s="294">
        <v>105.6</v>
      </c>
      <c r="AR2133" s="294">
        <v>0.99590000000000001</v>
      </c>
      <c r="AS2133" s="294">
        <v>8722</v>
      </c>
      <c r="AU2133" s="294">
        <v>0.4204</v>
      </c>
      <c r="AV2133" s="294">
        <v>20.399999999999999</v>
      </c>
      <c r="AW2133" s="294">
        <v>105.6</v>
      </c>
      <c r="AX2133" s="294">
        <v>0.99470000000000003</v>
      </c>
      <c r="AY2133" s="294">
        <v>7959</v>
      </c>
      <c r="BA2133" s="294">
        <v>0.54479999999999995</v>
      </c>
      <c r="BB2133" s="294">
        <v>17.600000000000001</v>
      </c>
      <c r="BC2133" s="294">
        <v>105.6</v>
      </c>
      <c r="BD2133" s="294">
        <v>0.99119999999999997</v>
      </c>
      <c r="BE2133" s="294">
        <v>5609</v>
      </c>
      <c r="BG2133" s="294">
        <v>0.43219999999999997</v>
      </c>
      <c r="BH2133" s="294">
        <v>19.600000000000001</v>
      </c>
      <c r="BI2133" s="294">
        <v>105.6</v>
      </c>
      <c r="BJ2133" s="294">
        <v>0.99570000000000003</v>
      </c>
      <c r="BK2133" s="294">
        <v>7706</v>
      </c>
      <c r="BM2133" s="294">
        <v>0.53080000000000005</v>
      </c>
      <c r="BN2133" s="294">
        <v>23.2</v>
      </c>
      <c r="BO2133" s="294">
        <v>105.6</v>
      </c>
      <c r="BP2133" s="294">
        <v>0.99719999999999998</v>
      </c>
      <c r="BQ2133" s="294">
        <v>9534</v>
      </c>
      <c r="BR2133" s="294" t="e">
        <f>BQ2133-#REF!</f>
        <v>#REF!</v>
      </c>
      <c r="BS2133" s="294">
        <v>0.61329999999999996</v>
      </c>
      <c r="BT2133" s="294">
        <v>30</v>
      </c>
      <c r="BU2133" s="294">
        <v>105.6</v>
      </c>
      <c r="BV2133" s="294">
        <v>0.99780000000000002</v>
      </c>
      <c r="BW2133" s="294">
        <v>12242</v>
      </c>
      <c r="BY2133" s="294">
        <v>0.54969999999999997</v>
      </c>
    </row>
    <row r="2134" spans="1:77">
      <c r="A2134" s="301">
        <v>2168</v>
      </c>
      <c r="B2134" s="302" t="s">
        <v>4557</v>
      </c>
      <c r="C2134" s="301" t="s">
        <v>6077</v>
      </c>
      <c r="D2134" s="302" t="s">
        <v>4139</v>
      </c>
      <c r="E2134" s="303">
        <v>145.56</v>
      </c>
      <c r="F2134" s="294">
        <v>3</v>
      </c>
      <c r="G2134" s="294">
        <v>3</v>
      </c>
      <c r="H2134" s="294">
        <v>0.99549999999999994</v>
      </c>
      <c r="I2134" s="294">
        <v>434</v>
      </c>
      <c r="K2134" s="294">
        <v>1.3599999999999999E-2</v>
      </c>
      <c r="L2134" s="294">
        <v>5.2</v>
      </c>
      <c r="M2134" s="294">
        <v>5</v>
      </c>
      <c r="N2134" s="294">
        <v>0.995</v>
      </c>
      <c r="O2134" s="294">
        <v>398</v>
      </c>
      <c r="Q2134" s="294">
        <v>1.21E-2</v>
      </c>
      <c r="R2134" s="294">
        <v>4.4000000000000004</v>
      </c>
      <c r="S2134" s="294">
        <v>5</v>
      </c>
      <c r="T2134" s="294">
        <v>0.98639999999999994</v>
      </c>
      <c r="U2134" s="294">
        <v>434</v>
      </c>
      <c r="W2134" s="294">
        <v>1.37E-2</v>
      </c>
      <c r="X2134" s="294">
        <v>4</v>
      </c>
      <c r="Y2134" s="294">
        <v>5</v>
      </c>
      <c r="Z2134" s="294">
        <v>0.98839999999999995</v>
      </c>
      <c r="AA2134" s="294">
        <v>338</v>
      </c>
      <c r="AC2134" s="294">
        <v>1.03E-2</v>
      </c>
      <c r="AD2134" s="294">
        <v>3.2</v>
      </c>
      <c r="AE2134" s="294">
        <v>5</v>
      </c>
      <c r="AF2134" s="294">
        <v>0.98799999999999999</v>
      </c>
      <c r="AG2134" s="294">
        <v>328</v>
      </c>
      <c r="AI2134" s="294">
        <v>0.01</v>
      </c>
      <c r="AJ2134" s="294">
        <v>0.2</v>
      </c>
      <c r="AK2134" s="294">
        <v>5</v>
      </c>
      <c r="AL2134" s="294">
        <v>0.98180000000000001</v>
      </c>
      <c r="AM2134" s="294">
        <v>322</v>
      </c>
      <c r="AO2134" s="294">
        <v>1.0200000000000001E-2</v>
      </c>
      <c r="AP2134" s="294">
        <v>2.6</v>
      </c>
      <c r="AQ2134" s="294">
        <v>5</v>
      </c>
      <c r="AR2134" s="294">
        <v>0.98760000000000003</v>
      </c>
      <c r="AS2134" s="294">
        <v>318</v>
      </c>
      <c r="AU2134" s="294">
        <v>9.7000000000000003E-3</v>
      </c>
      <c r="AV2134" s="294">
        <v>2.8</v>
      </c>
      <c r="AW2134" s="294">
        <v>5</v>
      </c>
      <c r="AX2134" s="294">
        <v>0.98809999999999998</v>
      </c>
      <c r="AY2134" s="294">
        <v>332</v>
      </c>
      <c r="BA2134" s="294">
        <v>1.0500000000000001E-2</v>
      </c>
      <c r="BB2134" s="294">
        <v>2</v>
      </c>
      <c r="BC2134" s="294">
        <v>5</v>
      </c>
      <c r="BD2134" s="294">
        <v>0.8458</v>
      </c>
      <c r="BE2134" s="294">
        <v>340</v>
      </c>
      <c r="BG2134" s="294">
        <v>1.2200000000000001E-2</v>
      </c>
      <c r="BH2134" s="294">
        <v>2.4</v>
      </c>
      <c r="BI2134" s="294">
        <v>5</v>
      </c>
      <c r="BJ2134" s="294">
        <v>0.9899</v>
      </c>
      <c r="BK2134" s="294">
        <v>196</v>
      </c>
      <c r="BM2134" s="294">
        <v>6.0000000000000001E-3</v>
      </c>
      <c r="BN2134" s="294">
        <v>2.8</v>
      </c>
      <c r="BO2134" s="294">
        <v>5</v>
      </c>
      <c r="BP2134" s="294">
        <v>0.96819999999999995</v>
      </c>
      <c r="BQ2134" s="294">
        <v>304</v>
      </c>
      <c r="BS2134" s="294">
        <v>1.0500000000000001E-2</v>
      </c>
      <c r="BT2134" s="294">
        <v>2.4</v>
      </c>
      <c r="BU2134" s="294">
        <v>5</v>
      </c>
      <c r="BV2134" s="294">
        <v>0.98560000000000003</v>
      </c>
      <c r="BW2134" s="294">
        <v>274</v>
      </c>
      <c r="BY2134" s="294">
        <v>8.3999999999999995E-3</v>
      </c>
    </row>
    <row r="2135" spans="1:77">
      <c r="A2135" s="301">
        <v>2169</v>
      </c>
      <c r="B2135" s="302" t="s">
        <v>4557</v>
      </c>
      <c r="C2135" s="301" t="s">
        <v>6078</v>
      </c>
      <c r="D2135" s="302" t="s">
        <v>4139</v>
      </c>
      <c r="E2135" s="303">
        <v>212</v>
      </c>
      <c r="F2135" s="294">
        <v>157.80000000000001</v>
      </c>
      <c r="G2135" s="294">
        <v>169.6</v>
      </c>
      <c r="H2135" s="294">
        <v>0.98849999999999993</v>
      </c>
      <c r="I2135" s="294">
        <v>48324</v>
      </c>
      <c r="K2135" s="294">
        <v>0.43030000000000002</v>
      </c>
      <c r="L2135" s="294">
        <v>149.4</v>
      </c>
      <c r="M2135" s="294">
        <v>169.6</v>
      </c>
      <c r="N2135" s="294">
        <v>0.9879</v>
      </c>
      <c r="O2135" s="294">
        <v>47718</v>
      </c>
      <c r="Q2135" s="294">
        <v>0.43459999999999999</v>
      </c>
      <c r="R2135" s="294">
        <v>134.1</v>
      </c>
      <c r="S2135" s="294">
        <v>169.6</v>
      </c>
      <c r="T2135" s="294">
        <v>0.98960000000000004</v>
      </c>
      <c r="U2135" s="294">
        <v>41091</v>
      </c>
      <c r="W2135" s="294">
        <v>0.43009999999999998</v>
      </c>
      <c r="X2135" s="294">
        <v>141</v>
      </c>
      <c r="Y2135" s="294">
        <v>169.6</v>
      </c>
      <c r="Z2135" s="294">
        <v>0.98</v>
      </c>
      <c r="AA2135" s="294">
        <v>48357</v>
      </c>
      <c r="AC2135" s="294">
        <v>0.47039999999999998</v>
      </c>
      <c r="AD2135" s="294">
        <v>149.69999999999999</v>
      </c>
      <c r="AE2135" s="294">
        <v>169.6</v>
      </c>
      <c r="AF2135" s="294">
        <v>0.98139999999999994</v>
      </c>
      <c r="AG2135" s="294">
        <v>48015</v>
      </c>
      <c r="AI2135" s="294">
        <v>0.43930000000000002</v>
      </c>
      <c r="AJ2135" s="294">
        <v>156.6</v>
      </c>
      <c r="AK2135" s="294">
        <v>169.6</v>
      </c>
      <c r="AL2135" s="294">
        <v>0.97329999999999994</v>
      </c>
      <c r="AM2135" s="294">
        <v>44367</v>
      </c>
      <c r="AO2135" s="294">
        <v>0.40429999999999999</v>
      </c>
      <c r="AP2135" s="294">
        <v>132</v>
      </c>
      <c r="AQ2135" s="294">
        <v>169.6</v>
      </c>
      <c r="AR2135" s="294">
        <v>0.95530000000000004</v>
      </c>
      <c r="AS2135" s="294">
        <v>47334</v>
      </c>
      <c r="AU2135" s="294">
        <v>0.50460000000000005</v>
      </c>
      <c r="AV2135" s="294">
        <v>138</v>
      </c>
      <c r="AW2135" s="294">
        <v>169.6</v>
      </c>
      <c r="AX2135" s="294">
        <v>0.91959999999999997</v>
      </c>
      <c r="AY2135" s="294">
        <v>49716</v>
      </c>
      <c r="BA2135" s="294">
        <v>0.54410000000000003</v>
      </c>
      <c r="BB2135" s="294">
        <v>149.1</v>
      </c>
      <c r="BC2135" s="294">
        <v>169.6</v>
      </c>
      <c r="BD2135" s="294">
        <v>0.93689999999999996</v>
      </c>
      <c r="BE2135" s="294">
        <v>55941</v>
      </c>
      <c r="BG2135" s="294">
        <v>0.5383</v>
      </c>
      <c r="BH2135" s="294">
        <v>158.4</v>
      </c>
      <c r="BI2135" s="294">
        <v>169.6</v>
      </c>
      <c r="BJ2135" s="294">
        <v>0.93389999999999995</v>
      </c>
      <c r="BK2135" s="294">
        <v>42882</v>
      </c>
      <c r="BM2135" s="294">
        <v>0.38969999999999999</v>
      </c>
      <c r="BN2135" s="294">
        <v>172.2</v>
      </c>
      <c r="BO2135" s="294">
        <v>172.2</v>
      </c>
      <c r="BP2135" s="294">
        <v>0.95050000000000001</v>
      </c>
      <c r="BQ2135" s="294">
        <v>34947</v>
      </c>
      <c r="BS2135" s="294">
        <v>0.31769999999999998</v>
      </c>
      <c r="BT2135" s="294">
        <v>159</v>
      </c>
      <c r="BU2135" s="294">
        <v>169.6</v>
      </c>
      <c r="BV2135" s="294">
        <v>0.94899999999999995</v>
      </c>
      <c r="BW2135" s="294">
        <v>37041</v>
      </c>
      <c r="BY2135" s="294">
        <v>0.32990000000000003</v>
      </c>
    </row>
    <row r="2136" spans="1:77">
      <c r="A2136" s="301">
        <v>2170</v>
      </c>
      <c r="B2136" s="302" t="s">
        <v>4557</v>
      </c>
      <c r="C2136" s="301" t="s">
        <v>6079</v>
      </c>
      <c r="D2136" s="302" t="s">
        <v>4051</v>
      </c>
      <c r="E2136" s="303">
        <v>200</v>
      </c>
      <c r="F2136" s="294">
        <v>183</v>
      </c>
      <c r="G2136" s="294">
        <v>183</v>
      </c>
      <c r="H2136" s="294">
        <v>0.87019999999999997</v>
      </c>
      <c r="I2136" s="294">
        <v>49108</v>
      </c>
      <c r="K2136" s="294">
        <v>0.42830000000000001</v>
      </c>
      <c r="L2136" s="294">
        <v>177.6</v>
      </c>
      <c r="M2136" s="294">
        <v>177.6</v>
      </c>
      <c r="N2136" s="294">
        <v>0.88480000000000003</v>
      </c>
      <c r="O2136" s="294">
        <v>66470</v>
      </c>
      <c r="Q2136" s="294">
        <v>0.56859999999999999</v>
      </c>
      <c r="R2136" s="294">
        <v>167.4</v>
      </c>
      <c r="S2136" s="294">
        <v>167.4</v>
      </c>
      <c r="T2136" s="294">
        <v>0.88290000000000002</v>
      </c>
      <c r="U2136" s="294">
        <v>62071</v>
      </c>
      <c r="W2136" s="294">
        <v>0.58330000000000004</v>
      </c>
      <c r="X2136" s="294">
        <v>0</v>
      </c>
      <c r="Y2136" s="294">
        <v>160</v>
      </c>
      <c r="Z2136" s="294">
        <v>0.86199999999999999</v>
      </c>
      <c r="AA2136" s="294">
        <v>26674</v>
      </c>
      <c r="AC2136" s="294">
        <v>0.20799999999999999</v>
      </c>
      <c r="AD2136" s="294">
        <v>165.6</v>
      </c>
      <c r="AE2136" s="294">
        <v>160</v>
      </c>
      <c r="AF2136" s="294">
        <v>0.82819999999999994</v>
      </c>
      <c r="AG2136" s="294">
        <v>9878</v>
      </c>
      <c r="AI2136" s="294">
        <v>9.6799999999999997E-2</v>
      </c>
      <c r="AJ2136" s="294">
        <v>96</v>
      </c>
      <c r="AK2136" s="294">
        <v>160</v>
      </c>
      <c r="AL2136" s="294">
        <v>0.8165</v>
      </c>
      <c r="AM2136" s="294">
        <v>9529</v>
      </c>
      <c r="AO2136" s="294">
        <v>0.16889999999999999</v>
      </c>
      <c r="AP2136" s="294">
        <v>102</v>
      </c>
      <c r="AQ2136" s="294">
        <v>160</v>
      </c>
      <c r="AR2136" s="294">
        <v>0.74609999999999999</v>
      </c>
      <c r="AS2136" s="294">
        <v>5001</v>
      </c>
      <c r="AU2136" s="294">
        <v>8.8300000000000003E-2</v>
      </c>
      <c r="AV2136" s="294">
        <v>16.2</v>
      </c>
      <c r="AW2136" s="294">
        <v>160</v>
      </c>
      <c r="AX2136" s="294">
        <v>0.53739999999999999</v>
      </c>
      <c r="AY2136" s="294">
        <v>1726</v>
      </c>
      <c r="BA2136" s="294">
        <v>0.27539999999999998</v>
      </c>
      <c r="BB2136" s="294">
        <v>107.4</v>
      </c>
      <c r="BC2136" s="294">
        <v>160</v>
      </c>
      <c r="BD2136" s="294">
        <v>0.76200000000000001</v>
      </c>
      <c r="BE2136" s="294">
        <v>5010</v>
      </c>
      <c r="BG2136" s="294">
        <v>8.2299999999999998E-2</v>
      </c>
      <c r="BH2136" s="294">
        <v>147.6</v>
      </c>
      <c r="BI2136" s="294">
        <v>172.8</v>
      </c>
      <c r="BJ2136" s="294">
        <v>0.87829999999999997</v>
      </c>
      <c r="BK2136" s="294">
        <v>62791</v>
      </c>
      <c r="BL2136" s="294" t="e">
        <f>BK2136-#REF!</f>
        <v>#REF!</v>
      </c>
      <c r="BM2136" s="294">
        <v>0.65110000000000001</v>
      </c>
      <c r="BN2136" s="294">
        <v>189.6</v>
      </c>
      <c r="BO2136" s="294">
        <v>198.6</v>
      </c>
      <c r="BP2136" s="294">
        <v>0.93020000000000003</v>
      </c>
      <c r="BQ2136" s="294">
        <v>65621</v>
      </c>
      <c r="BS2136" s="294">
        <v>0.55369999999999997</v>
      </c>
      <c r="BT2136" s="294">
        <v>190.8</v>
      </c>
      <c r="BU2136" s="294">
        <v>183</v>
      </c>
      <c r="BV2136" s="294">
        <v>0.90700000000000003</v>
      </c>
      <c r="BW2136" s="294">
        <v>72554</v>
      </c>
      <c r="BY2136" s="294">
        <v>0.5635</v>
      </c>
    </row>
    <row r="2137" spans="1:77">
      <c r="A2137" s="301">
        <v>2171</v>
      </c>
      <c r="B2137" s="302" t="s">
        <v>4557</v>
      </c>
      <c r="C2137" s="301" t="s">
        <v>6080</v>
      </c>
      <c r="D2137" s="302" t="s">
        <v>4139</v>
      </c>
      <c r="E2137" s="303">
        <v>278</v>
      </c>
      <c r="F2137" s="294">
        <v>212</v>
      </c>
      <c r="G2137" s="294">
        <v>222.4</v>
      </c>
      <c r="H2137" s="294">
        <v>0.88670000000000004</v>
      </c>
      <c r="I2137" s="294">
        <v>46600</v>
      </c>
      <c r="K2137" s="294">
        <v>0.34429999999999999</v>
      </c>
      <c r="L2137" s="294">
        <v>212</v>
      </c>
      <c r="M2137" s="294">
        <v>222.4</v>
      </c>
      <c r="N2137" s="294">
        <v>0.86539999999999995</v>
      </c>
      <c r="O2137" s="294">
        <v>55520</v>
      </c>
      <c r="Q2137" s="294">
        <v>0.40679999999999999</v>
      </c>
      <c r="R2137" s="294">
        <v>160</v>
      </c>
      <c r="S2137" s="294">
        <v>222.4</v>
      </c>
      <c r="T2137" s="294">
        <v>0.91739999999999999</v>
      </c>
      <c r="U2137" s="294">
        <v>48840</v>
      </c>
      <c r="W2137" s="294">
        <v>0.4622</v>
      </c>
      <c r="X2137" s="294">
        <v>160</v>
      </c>
      <c r="Y2137" s="294">
        <v>222.4</v>
      </c>
      <c r="Z2137" s="294">
        <v>0.91639999999999999</v>
      </c>
      <c r="AA2137" s="294">
        <v>46440</v>
      </c>
      <c r="AC2137" s="294">
        <v>0.42570000000000002</v>
      </c>
      <c r="AD2137" s="294">
        <v>148</v>
      </c>
      <c r="AE2137" s="294">
        <v>222.4</v>
      </c>
      <c r="AF2137" s="294">
        <v>0.92469999999999997</v>
      </c>
      <c r="AG2137" s="294">
        <v>49600</v>
      </c>
      <c r="AI2137" s="294">
        <v>0.48709999999999998</v>
      </c>
      <c r="AJ2137" s="294">
        <v>164</v>
      </c>
      <c r="AK2137" s="294">
        <v>222.4</v>
      </c>
      <c r="AL2137" s="294">
        <v>0.8821</v>
      </c>
      <c r="AM2137" s="294">
        <v>44880</v>
      </c>
      <c r="AO2137" s="294">
        <v>0.43090000000000001</v>
      </c>
      <c r="AP2137" s="294">
        <v>140</v>
      </c>
      <c r="AQ2137" s="294">
        <v>222.4</v>
      </c>
      <c r="AR2137" s="294">
        <v>0.76390000000000002</v>
      </c>
      <c r="AS2137" s="294">
        <v>6600</v>
      </c>
      <c r="AU2137" s="294">
        <v>8.2900000000000001E-2</v>
      </c>
      <c r="AV2137" s="294">
        <v>12</v>
      </c>
      <c r="AW2137" s="294">
        <v>222.4</v>
      </c>
      <c r="AX2137" s="294">
        <v>0.62729999999999997</v>
      </c>
      <c r="AY2137" s="294">
        <v>2760</v>
      </c>
      <c r="BA2137" s="294">
        <v>0.50929999999999997</v>
      </c>
      <c r="BB2137" s="294">
        <v>28</v>
      </c>
      <c r="BC2137" s="294">
        <v>222.4</v>
      </c>
      <c r="BD2137" s="294">
        <v>0.64469999999999994</v>
      </c>
      <c r="BE2137" s="294">
        <v>3120</v>
      </c>
      <c r="BG2137" s="294">
        <v>0.23230000000000001</v>
      </c>
      <c r="BH2137" s="294">
        <v>160</v>
      </c>
      <c r="BI2137" s="294">
        <v>222.4</v>
      </c>
      <c r="BJ2137" s="294">
        <v>0.88070000000000004</v>
      </c>
      <c r="BK2137" s="294">
        <v>31000</v>
      </c>
      <c r="BM2137" s="294">
        <v>0.29570000000000002</v>
      </c>
      <c r="BN2137" s="294">
        <v>124</v>
      </c>
      <c r="BO2137" s="294">
        <v>222.4</v>
      </c>
      <c r="BP2137" s="294">
        <v>0.87</v>
      </c>
      <c r="BQ2137" s="294">
        <v>10440</v>
      </c>
      <c r="BS2137" s="294">
        <v>0.14399999999999999</v>
      </c>
      <c r="BT2137" s="294">
        <v>132</v>
      </c>
      <c r="BU2137" s="294">
        <v>222.4</v>
      </c>
      <c r="BV2137" s="294">
        <v>0.89219999999999999</v>
      </c>
      <c r="BW2137" s="294">
        <v>14560</v>
      </c>
      <c r="BY2137" s="294">
        <v>0.16619999999999999</v>
      </c>
    </row>
    <row r="2138" spans="1:77">
      <c r="A2138" s="301">
        <v>2172</v>
      </c>
      <c r="B2138" s="302" t="s">
        <v>4557</v>
      </c>
      <c r="C2138" s="301" t="s">
        <v>6081</v>
      </c>
      <c r="D2138" s="302" t="s">
        <v>4652</v>
      </c>
      <c r="E2138" s="303">
        <v>200</v>
      </c>
      <c r="F2138" s="294">
        <v>133.32</v>
      </c>
      <c r="G2138" s="294">
        <v>160</v>
      </c>
      <c r="H2138" s="294">
        <v>0.82420000000000004</v>
      </c>
      <c r="I2138" s="294">
        <v>12582</v>
      </c>
      <c r="K2138" s="294" t="s">
        <v>3983</v>
      </c>
      <c r="L2138" s="294">
        <v>134.4</v>
      </c>
      <c r="M2138" s="294">
        <v>160</v>
      </c>
      <c r="N2138" s="294">
        <v>0.76869999999999994</v>
      </c>
      <c r="O2138" s="294">
        <v>22545</v>
      </c>
      <c r="Q2138" s="294" t="s">
        <v>3983</v>
      </c>
      <c r="R2138" s="294">
        <v>191.1</v>
      </c>
      <c r="S2138" s="294">
        <v>177.9</v>
      </c>
      <c r="T2138" s="294">
        <v>0.76319999999999999</v>
      </c>
      <c r="U2138" s="294">
        <v>24843</v>
      </c>
      <c r="W2138" s="294" t="s">
        <v>3983</v>
      </c>
      <c r="X2138" s="294">
        <v>221.4</v>
      </c>
      <c r="Y2138" s="294">
        <v>199.56</v>
      </c>
      <c r="Z2138" s="294">
        <v>0.75919999999999999</v>
      </c>
      <c r="AA2138" s="294">
        <v>28803</v>
      </c>
      <c r="AC2138" s="294" t="s">
        <v>3983</v>
      </c>
      <c r="AD2138" s="294">
        <v>234.36</v>
      </c>
      <c r="AE2138" s="294">
        <v>234.36</v>
      </c>
      <c r="AF2138" s="294">
        <v>0.74319999999999997</v>
      </c>
      <c r="AG2138" s="294">
        <v>36174</v>
      </c>
      <c r="AI2138" s="294" t="s">
        <v>3983</v>
      </c>
      <c r="AJ2138" s="294">
        <v>230.76</v>
      </c>
      <c r="AK2138" s="294">
        <v>230.76</v>
      </c>
      <c r="AL2138" s="294">
        <v>0.7571</v>
      </c>
      <c r="AM2138" s="294">
        <v>44517</v>
      </c>
      <c r="AO2138" s="294" t="s">
        <v>3983</v>
      </c>
      <c r="AP2138" s="294">
        <v>231</v>
      </c>
      <c r="AQ2138" s="294">
        <v>231</v>
      </c>
      <c r="AR2138" s="294">
        <v>0.77949999999999997</v>
      </c>
      <c r="AS2138" s="294">
        <v>52257</v>
      </c>
      <c r="AU2138" s="294" t="s">
        <v>3983</v>
      </c>
      <c r="AV2138" s="294">
        <v>228</v>
      </c>
      <c r="AW2138" s="294">
        <v>228</v>
      </c>
      <c r="AX2138" s="294">
        <v>0.7772</v>
      </c>
      <c r="AY2138" s="294">
        <v>42657</v>
      </c>
      <c r="BA2138" s="294" t="s">
        <v>3983</v>
      </c>
      <c r="BB2138" s="294">
        <v>71.099999999999994</v>
      </c>
      <c r="BC2138" s="294">
        <v>160</v>
      </c>
      <c r="BD2138" s="294">
        <v>0.64249999999999996</v>
      </c>
      <c r="BE2138" s="294">
        <v>4728</v>
      </c>
      <c r="BG2138" s="294" t="s">
        <v>3983</v>
      </c>
      <c r="BH2138" s="294">
        <v>69.3</v>
      </c>
      <c r="BI2138" s="294">
        <v>160</v>
      </c>
      <c r="BJ2138" s="294">
        <v>0.437</v>
      </c>
      <c r="BK2138" s="294">
        <v>603</v>
      </c>
      <c r="BM2138" s="294" t="s">
        <v>3983</v>
      </c>
      <c r="BN2138" s="294">
        <v>7.8</v>
      </c>
      <c r="BO2138" s="294">
        <v>160</v>
      </c>
      <c r="BP2138" s="294">
        <v>0.46029999999999999</v>
      </c>
      <c r="BQ2138" s="294">
        <v>486</v>
      </c>
      <c r="BS2138" s="294" t="s">
        <v>3983</v>
      </c>
      <c r="BT2138" s="294">
        <v>63.3</v>
      </c>
      <c r="BU2138" s="294">
        <v>160</v>
      </c>
      <c r="BV2138" s="294">
        <v>0.80289999999999995</v>
      </c>
      <c r="BW2138" s="294">
        <v>4914</v>
      </c>
      <c r="BY2138" s="294" t="s">
        <v>3983</v>
      </c>
    </row>
    <row r="2139" spans="1:77">
      <c r="A2139" s="301">
        <v>2173</v>
      </c>
      <c r="B2139" s="302" t="s">
        <v>4557</v>
      </c>
      <c r="C2139" s="301" t="s">
        <v>6082</v>
      </c>
      <c r="D2139" s="302" t="s">
        <v>4652</v>
      </c>
      <c r="E2139" s="303">
        <v>146.66666666666666</v>
      </c>
      <c r="F2139" s="294">
        <v>0</v>
      </c>
      <c r="G2139" s="294">
        <v>117.336</v>
      </c>
      <c r="H2139" s="294" t="e">
        <v>#DIV/0!</v>
      </c>
      <c r="I2139" s="294">
        <v>0</v>
      </c>
      <c r="K2139" s="294" t="s">
        <v>3983</v>
      </c>
      <c r="L2139" s="294">
        <v>0</v>
      </c>
      <c r="M2139" s="294">
        <v>117.336</v>
      </c>
      <c r="N2139" s="294" t="e">
        <v>#DIV/0!</v>
      </c>
      <c r="O2139" s="294">
        <v>0</v>
      </c>
      <c r="Q2139" s="294" t="s">
        <v>3983</v>
      </c>
      <c r="R2139" s="294">
        <v>0</v>
      </c>
      <c r="S2139" s="294">
        <v>117.336</v>
      </c>
      <c r="T2139" s="294" t="e">
        <v>#DIV/0!</v>
      </c>
      <c r="U2139" s="294">
        <v>0</v>
      </c>
      <c r="W2139" s="294" t="s">
        <v>3983</v>
      </c>
      <c r="X2139" s="294">
        <v>0</v>
      </c>
      <c r="Y2139" s="294">
        <v>117.336</v>
      </c>
      <c r="Z2139" s="294" t="e">
        <v>#DIV/0!</v>
      </c>
      <c r="AA2139" s="294">
        <v>0</v>
      </c>
      <c r="AC2139" s="294" t="s">
        <v>3983</v>
      </c>
      <c r="AD2139" s="294">
        <v>0</v>
      </c>
      <c r="AE2139" s="294">
        <v>0</v>
      </c>
      <c r="AF2139" s="294" t="e">
        <v>#DIV/0!</v>
      </c>
      <c r="AG2139" s="294">
        <v>0</v>
      </c>
      <c r="AI2139" s="294" t="s">
        <v>3983</v>
      </c>
      <c r="AJ2139" s="294">
        <v>0</v>
      </c>
      <c r="AK2139" s="294">
        <v>0</v>
      </c>
      <c r="AL2139" s="294" t="e">
        <v>#DIV/0!</v>
      </c>
      <c r="AM2139" s="294">
        <v>0</v>
      </c>
      <c r="AO2139" s="294" t="s">
        <v>3983</v>
      </c>
      <c r="AP2139" s="294">
        <v>0</v>
      </c>
      <c r="AQ2139" s="294">
        <v>0</v>
      </c>
      <c r="AR2139" s="294" t="e">
        <v>#DIV/0!</v>
      </c>
      <c r="AS2139" s="294">
        <v>0</v>
      </c>
      <c r="AU2139" s="294" t="s">
        <v>3983</v>
      </c>
      <c r="AV2139" s="294">
        <v>0</v>
      </c>
      <c r="AW2139" s="294">
        <v>0</v>
      </c>
      <c r="AX2139" s="294" t="e">
        <v>#DIV/0!</v>
      </c>
      <c r="AY2139" s="294">
        <v>0</v>
      </c>
      <c r="BA2139" s="294" t="s">
        <v>3983</v>
      </c>
      <c r="BB2139" s="294">
        <v>0</v>
      </c>
      <c r="BC2139" s="294">
        <v>0</v>
      </c>
      <c r="BD2139" s="294" t="e">
        <v>#DIV/0!</v>
      </c>
      <c r="BE2139" s="294">
        <v>0</v>
      </c>
      <c r="BG2139" s="294" t="s">
        <v>3983</v>
      </c>
      <c r="BH2139" s="294">
        <v>0</v>
      </c>
      <c r="BI2139" s="294">
        <v>0</v>
      </c>
      <c r="BJ2139" s="294" t="e">
        <v>#DIV/0!</v>
      </c>
      <c r="BK2139" s="294">
        <v>0</v>
      </c>
      <c r="BM2139" s="294" t="s">
        <v>3983</v>
      </c>
      <c r="BN2139" s="294">
        <v>0</v>
      </c>
      <c r="BO2139" s="294">
        <v>0</v>
      </c>
      <c r="BP2139" s="294" t="e">
        <v>#DIV/0!</v>
      </c>
      <c r="BQ2139" s="294">
        <v>0</v>
      </c>
      <c r="BS2139" s="294" t="s">
        <v>3983</v>
      </c>
      <c r="BT2139" s="294">
        <v>0</v>
      </c>
      <c r="BU2139" s="294">
        <v>0</v>
      </c>
      <c r="BV2139" s="294" t="e">
        <v>#DIV/0!</v>
      </c>
      <c r="BW2139" s="294">
        <v>0</v>
      </c>
      <c r="BY2139" s="294" t="s">
        <v>3983</v>
      </c>
    </row>
    <row r="2140" spans="1:77">
      <c r="A2140" s="301">
        <v>2174</v>
      </c>
      <c r="B2140" s="302" t="s">
        <v>4557</v>
      </c>
      <c r="C2140" s="301" t="s">
        <v>6083</v>
      </c>
      <c r="D2140" s="302" t="s">
        <v>4139</v>
      </c>
      <c r="E2140" s="303">
        <v>116.67</v>
      </c>
      <c r="F2140" s="294">
        <v>93.76</v>
      </c>
      <c r="G2140" s="294">
        <v>93.335999999999999</v>
      </c>
      <c r="H2140" s="294">
        <v>0.95350000000000001</v>
      </c>
      <c r="I2140" s="294">
        <v>18040</v>
      </c>
      <c r="K2140" s="294">
        <v>0.35830000000000001</v>
      </c>
      <c r="L2140" s="294">
        <v>140</v>
      </c>
      <c r="M2140" s="294">
        <v>140</v>
      </c>
      <c r="N2140" s="294">
        <v>0.99139999999999995</v>
      </c>
      <c r="O2140" s="294">
        <v>36880</v>
      </c>
      <c r="Q2140" s="294">
        <v>0.35709999999999997</v>
      </c>
      <c r="R2140" s="294">
        <v>92</v>
      </c>
      <c r="S2140" s="294">
        <v>93.335999999999999</v>
      </c>
      <c r="T2140" s="294">
        <v>0.99170000000000003</v>
      </c>
      <c r="U2140" s="294">
        <v>23720</v>
      </c>
      <c r="W2140" s="294">
        <v>0.36109999999999998</v>
      </c>
      <c r="X2140" s="294">
        <v>144</v>
      </c>
      <c r="Y2140" s="294">
        <v>144</v>
      </c>
      <c r="Z2140" s="294">
        <v>0.99219999999999997</v>
      </c>
      <c r="AA2140" s="294">
        <v>35480</v>
      </c>
      <c r="AC2140" s="294">
        <v>0.33379999999999999</v>
      </c>
      <c r="AD2140" s="294">
        <v>112</v>
      </c>
      <c r="AE2140" s="294">
        <v>112</v>
      </c>
      <c r="AF2140" s="294">
        <v>0.99329999999999996</v>
      </c>
      <c r="AG2140" s="294">
        <v>17560</v>
      </c>
      <c r="AI2140" s="294">
        <v>0.2122</v>
      </c>
      <c r="AJ2140" s="294">
        <v>56</v>
      </c>
      <c r="AK2140" s="294">
        <v>93.335999999999999</v>
      </c>
      <c r="AL2140" s="294">
        <v>0.98650000000000004</v>
      </c>
      <c r="AM2140" s="294">
        <v>2920</v>
      </c>
      <c r="AO2140" s="294">
        <v>7.3400000000000007E-2</v>
      </c>
      <c r="AP2140" s="294">
        <v>60</v>
      </c>
      <c r="AQ2140" s="294">
        <v>93.335999999999999</v>
      </c>
      <c r="AR2140" s="294">
        <v>0.99360000000000004</v>
      </c>
      <c r="AS2140" s="294">
        <v>12240</v>
      </c>
      <c r="AU2140" s="294">
        <v>0.27600000000000002</v>
      </c>
      <c r="AV2140" s="294">
        <v>108</v>
      </c>
      <c r="AW2140" s="294">
        <v>108</v>
      </c>
      <c r="AX2140" s="294">
        <v>0.99249999999999994</v>
      </c>
      <c r="AY2140" s="294">
        <v>31440</v>
      </c>
      <c r="BA2140" s="294">
        <v>0.40739999999999998</v>
      </c>
      <c r="BB2140" s="294">
        <v>128</v>
      </c>
      <c r="BC2140" s="294">
        <v>128</v>
      </c>
      <c r="BD2140" s="294">
        <v>0.99399999999999999</v>
      </c>
      <c r="BE2140" s="294">
        <v>45800</v>
      </c>
      <c r="BG2140" s="294">
        <v>0.4839</v>
      </c>
      <c r="BH2140" s="294">
        <v>120</v>
      </c>
      <c r="BI2140" s="294">
        <v>120</v>
      </c>
      <c r="BJ2140" s="294">
        <v>0.99429999999999996</v>
      </c>
      <c r="BK2140" s="294">
        <v>34800</v>
      </c>
      <c r="BM2140" s="294">
        <v>0.39200000000000002</v>
      </c>
      <c r="BN2140" s="294">
        <v>120</v>
      </c>
      <c r="BO2140" s="294">
        <v>120</v>
      </c>
      <c r="BP2140" s="294">
        <v>0.99480000000000002</v>
      </c>
      <c r="BQ2140" s="294">
        <v>37840</v>
      </c>
      <c r="BS2140" s="294">
        <v>0.47170000000000001</v>
      </c>
      <c r="BT2140" s="294">
        <v>128</v>
      </c>
      <c r="BU2140" s="294">
        <v>128</v>
      </c>
      <c r="BV2140" s="294">
        <v>0.995</v>
      </c>
      <c r="BW2140" s="294">
        <v>40080</v>
      </c>
      <c r="BY2140" s="294">
        <v>0.42299999999999999</v>
      </c>
    </row>
    <row r="2141" spans="1:77">
      <c r="A2141" s="301">
        <v>2175</v>
      </c>
      <c r="B2141" s="302" t="s">
        <v>4557</v>
      </c>
      <c r="C2141" s="301" t="s">
        <v>6084</v>
      </c>
      <c r="D2141" s="302" t="s">
        <v>4139</v>
      </c>
      <c r="E2141" s="303">
        <v>200</v>
      </c>
      <c r="F2141" s="294">
        <v>20.32</v>
      </c>
      <c r="G2141" s="294">
        <v>20</v>
      </c>
      <c r="H2141" s="294">
        <v>0.94750000000000001</v>
      </c>
      <c r="I2141" s="294">
        <v>3174</v>
      </c>
      <c r="K2141" s="294">
        <v>6.9800000000000001E-2</v>
      </c>
      <c r="L2141" s="294">
        <v>22.88</v>
      </c>
      <c r="M2141" s="294">
        <v>23</v>
      </c>
      <c r="N2141" s="294">
        <v>0.95469999999999999</v>
      </c>
      <c r="O2141" s="294">
        <v>3558</v>
      </c>
      <c r="Q2141" s="294">
        <v>7.51E-2</v>
      </c>
      <c r="R2141" s="294">
        <v>23.52</v>
      </c>
      <c r="S2141" s="294">
        <v>24</v>
      </c>
      <c r="T2141" s="294">
        <v>0.95819999999999994</v>
      </c>
      <c r="U2141" s="294">
        <v>4560</v>
      </c>
      <c r="W2141" s="294">
        <v>9.9099999999999994E-2</v>
      </c>
      <c r="X2141" s="294">
        <v>26.56</v>
      </c>
      <c r="Y2141" s="294">
        <v>27</v>
      </c>
      <c r="Z2141" s="294">
        <v>0.96499999999999997</v>
      </c>
      <c r="AA2141" s="294">
        <v>4186</v>
      </c>
      <c r="AC2141" s="294">
        <v>8.7499999999999994E-2</v>
      </c>
      <c r="AD2141" s="294">
        <v>24.32</v>
      </c>
      <c r="AE2141" s="294">
        <v>27</v>
      </c>
      <c r="AF2141" s="294">
        <v>0.97229999999999994</v>
      </c>
      <c r="AG2141" s="294">
        <v>4247</v>
      </c>
      <c r="AI2141" s="294">
        <v>8.8099999999999998E-2</v>
      </c>
      <c r="AJ2141" s="294">
        <v>23.68</v>
      </c>
      <c r="AK2141" s="294">
        <v>27</v>
      </c>
      <c r="AL2141" s="294">
        <v>0.96750000000000003</v>
      </c>
      <c r="AM2141" s="294">
        <v>3920</v>
      </c>
      <c r="AO2141" s="294">
        <v>8.4400000000000003E-2</v>
      </c>
      <c r="AP2141" s="294">
        <v>23.84</v>
      </c>
      <c r="AQ2141" s="294">
        <v>27</v>
      </c>
      <c r="AR2141" s="294">
        <v>0.95879999999999999</v>
      </c>
      <c r="AS2141" s="294">
        <v>3580</v>
      </c>
      <c r="AU2141" s="294">
        <v>7.5300000000000006E-2</v>
      </c>
      <c r="AV2141" s="294">
        <v>84</v>
      </c>
      <c r="AW2141" s="294">
        <v>84</v>
      </c>
      <c r="AX2141" s="294">
        <v>0.94350000000000001</v>
      </c>
      <c r="AY2141" s="294">
        <v>5219</v>
      </c>
      <c r="BA2141" s="294">
        <v>9.1499999999999998E-2</v>
      </c>
      <c r="BB2141" s="294">
        <v>22.72</v>
      </c>
      <c r="BC2141" s="294">
        <v>84</v>
      </c>
      <c r="BD2141" s="294">
        <v>0.93430000000000002</v>
      </c>
      <c r="BE2141" s="294">
        <v>3980</v>
      </c>
      <c r="BG2141" s="294">
        <v>8.5900000000000004E-2</v>
      </c>
      <c r="BH2141" s="294">
        <v>68.8</v>
      </c>
      <c r="BI2141" s="294">
        <v>84</v>
      </c>
      <c r="BJ2141" s="294">
        <v>0.96750000000000003</v>
      </c>
      <c r="BK2141" s="294">
        <v>11663</v>
      </c>
      <c r="BM2141" s="294">
        <v>0.23549999999999999</v>
      </c>
      <c r="BN2141" s="294">
        <v>70.400000000000006</v>
      </c>
      <c r="BO2141" s="294">
        <v>84</v>
      </c>
      <c r="BP2141" s="294">
        <v>0.97070000000000001</v>
      </c>
      <c r="BQ2141" s="294">
        <v>11823</v>
      </c>
      <c r="BS2141" s="294">
        <v>0.25750000000000001</v>
      </c>
      <c r="BT2141" s="294">
        <v>82.4</v>
      </c>
      <c r="BU2141" s="294">
        <v>160</v>
      </c>
      <c r="BV2141" s="294">
        <v>0.95109999999999995</v>
      </c>
      <c r="BW2141" s="294">
        <v>12478</v>
      </c>
      <c r="BY2141" s="294">
        <v>0.2172</v>
      </c>
    </row>
    <row r="2142" spans="1:77">
      <c r="A2142" s="301">
        <v>2176</v>
      </c>
      <c r="B2142" s="302" t="s">
        <v>4557</v>
      </c>
      <c r="C2142" s="301" t="s">
        <v>6085</v>
      </c>
      <c r="D2142" s="302" t="s">
        <v>4139</v>
      </c>
      <c r="E2142" s="303">
        <v>444</v>
      </c>
      <c r="F2142" s="294">
        <v>436.8</v>
      </c>
      <c r="G2142" s="294">
        <v>436.8</v>
      </c>
      <c r="H2142" s="294">
        <v>0.90069999999999995</v>
      </c>
      <c r="I2142" s="294">
        <v>163816</v>
      </c>
      <c r="K2142" s="294">
        <v>0.57830000000000004</v>
      </c>
      <c r="L2142" s="294">
        <v>432</v>
      </c>
      <c r="M2142" s="294">
        <v>432</v>
      </c>
      <c r="N2142" s="294">
        <v>0.89090000000000003</v>
      </c>
      <c r="O2142" s="294">
        <v>151580</v>
      </c>
      <c r="Q2142" s="294">
        <v>0.52939999999999998</v>
      </c>
      <c r="R2142" s="294">
        <v>413.6</v>
      </c>
      <c r="S2142" s="294">
        <v>413.6</v>
      </c>
      <c r="T2142" s="294">
        <v>0.87460000000000004</v>
      </c>
      <c r="U2142" s="294">
        <v>135152</v>
      </c>
      <c r="W2142" s="294">
        <v>0.51900000000000002</v>
      </c>
      <c r="X2142" s="294">
        <v>420.8</v>
      </c>
      <c r="Y2142" s="294">
        <v>420.8</v>
      </c>
      <c r="Z2142" s="294">
        <v>0.88800000000000001</v>
      </c>
      <c r="AA2142" s="294">
        <v>142204</v>
      </c>
      <c r="AC2142" s="294">
        <v>0.51149999999999995</v>
      </c>
      <c r="AD2142" s="294">
        <v>446.72</v>
      </c>
      <c r="AE2142" s="294">
        <v>446.72</v>
      </c>
      <c r="AF2142" s="294">
        <v>0.89269999999999994</v>
      </c>
      <c r="AG2142" s="294">
        <v>136540</v>
      </c>
      <c r="AI2142" s="294">
        <v>0.4602</v>
      </c>
      <c r="AJ2142" s="294">
        <v>446.08</v>
      </c>
      <c r="AK2142" s="294">
        <v>446.08</v>
      </c>
      <c r="AL2142" s="294">
        <v>0.88749999999999996</v>
      </c>
      <c r="AM2142" s="294">
        <v>126404</v>
      </c>
      <c r="AO2142" s="294">
        <v>0.44350000000000001</v>
      </c>
      <c r="AP2142" s="294">
        <v>409.6</v>
      </c>
      <c r="AQ2142" s="294">
        <v>409.6</v>
      </c>
      <c r="AR2142" s="294">
        <v>0.67579999999999996</v>
      </c>
      <c r="AS2142" s="294">
        <v>43156</v>
      </c>
      <c r="AU2142" s="294">
        <v>0.20960000000000001</v>
      </c>
      <c r="AV2142" s="294">
        <v>93.28</v>
      </c>
      <c r="AW2142" s="294">
        <v>355.2</v>
      </c>
      <c r="AX2142" s="294">
        <v>0.1148</v>
      </c>
      <c r="AY2142" s="294">
        <v>2772</v>
      </c>
      <c r="BA2142" s="294">
        <v>0.35959999999999998</v>
      </c>
      <c r="BB2142" s="294">
        <v>366.88</v>
      </c>
      <c r="BC2142" s="294">
        <v>366.88</v>
      </c>
      <c r="BD2142" s="294">
        <v>0.90369999999999995</v>
      </c>
      <c r="BE2142" s="294">
        <v>21860</v>
      </c>
      <c r="BG2142" s="294">
        <v>8.8599999999999998E-2</v>
      </c>
      <c r="BH2142" s="294">
        <v>397.12</v>
      </c>
      <c r="BI2142" s="294">
        <v>397.12</v>
      </c>
      <c r="BJ2142" s="294">
        <v>0.98560000000000003</v>
      </c>
      <c r="BK2142" s="294">
        <v>144800</v>
      </c>
      <c r="BM2142" s="294">
        <v>0.49730000000000002</v>
      </c>
      <c r="BN2142" s="294">
        <v>376.8</v>
      </c>
      <c r="BO2142" s="294">
        <v>376.8</v>
      </c>
      <c r="BP2142" s="294">
        <v>0.99160000000000004</v>
      </c>
      <c r="BQ2142" s="294">
        <v>151812</v>
      </c>
      <c r="BR2142" s="294" t="e">
        <f>BQ2142-#REF!</f>
        <v>#REF!</v>
      </c>
      <c r="BS2142" s="294">
        <v>0.60470000000000002</v>
      </c>
      <c r="BT2142" s="294">
        <v>355.84</v>
      </c>
      <c r="BU2142" s="294">
        <v>355.84</v>
      </c>
      <c r="BV2142" s="294">
        <v>0.97970000000000002</v>
      </c>
      <c r="BW2142" s="294">
        <v>143880</v>
      </c>
      <c r="BY2142" s="294">
        <v>0.55469999999999997</v>
      </c>
    </row>
    <row r="2143" spans="1:77">
      <c r="A2143" s="301">
        <v>2177</v>
      </c>
      <c r="B2143" s="302" t="s">
        <v>4557</v>
      </c>
      <c r="C2143" s="301" t="s">
        <v>6086</v>
      </c>
      <c r="D2143" s="302" t="s">
        <v>4051</v>
      </c>
      <c r="E2143" s="303">
        <v>116</v>
      </c>
      <c r="F2143" s="294">
        <v>6.8</v>
      </c>
      <c r="G2143" s="294">
        <v>92.8</v>
      </c>
      <c r="H2143" s="294">
        <v>0.84399999999999997</v>
      </c>
      <c r="I2143" s="294">
        <v>4760</v>
      </c>
      <c r="J2143" s="294" t="e">
        <f>I2143-#REF!</f>
        <v>#REF!</v>
      </c>
      <c r="K2143" s="294">
        <v>1.1519999999999999</v>
      </c>
      <c r="L2143" s="294">
        <v>4</v>
      </c>
      <c r="M2143" s="294">
        <v>92.8</v>
      </c>
      <c r="N2143" s="294">
        <v>0.84109999999999996</v>
      </c>
      <c r="O2143" s="294">
        <v>5080</v>
      </c>
      <c r="Q2143" s="294">
        <v>2.0295999999999998</v>
      </c>
      <c r="R2143" s="294">
        <v>8</v>
      </c>
      <c r="S2143" s="294">
        <v>92.8</v>
      </c>
      <c r="T2143" s="294">
        <v>0.85719999999999996</v>
      </c>
      <c r="U2143" s="294">
        <v>6480</v>
      </c>
      <c r="V2143" s="294" t="e">
        <f>U2143-#REF!</f>
        <v>#REF!</v>
      </c>
      <c r="W2143" s="294">
        <v>1.3125</v>
      </c>
      <c r="X2143" s="294">
        <v>4</v>
      </c>
      <c r="Y2143" s="294">
        <v>92.8</v>
      </c>
      <c r="Z2143" s="294">
        <v>0.83479999999999999</v>
      </c>
      <c r="AA2143" s="294">
        <v>7680</v>
      </c>
      <c r="AB2143" s="294" t="e">
        <f>AA2143-#REF!</f>
        <v>#REF!</v>
      </c>
      <c r="AC2143" s="294">
        <v>3.0914000000000001</v>
      </c>
      <c r="AD2143" s="294">
        <v>4</v>
      </c>
      <c r="AE2143" s="294">
        <v>92.8</v>
      </c>
      <c r="AF2143" s="294">
        <v>0.84260000000000002</v>
      </c>
      <c r="AG2143" s="294">
        <v>7280</v>
      </c>
      <c r="AH2143" s="294" t="e">
        <f>AG2143-#REF!</f>
        <v>#REF!</v>
      </c>
      <c r="AI2143" s="294">
        <v>2.9032</v>
      </c>
      <c r="AJ2143" s="294">
        <v>4</v>
      </c>
      <c r="AK2143" s="294">
        <v>92.8</v>
      </c>
      <c r="AL2143" s="294">
        <v>0.85829999999999995</v>
      </c>
      <c r="AM2143" s="294">
        <v>8480</v>
      </c>
      <c r="AN2143" s="294" t="e">
        <f>AM2143-#REF!</f>
        <v>#REF!</v>
      </c>
      <c r="AO2143" s="294">
        <v>3.4306000000000001</v>
      </c>
      <c r="AP2143" s="294">
        <v>40</v>
      </c>
      <c r="AQ2143" s="294">
        <v>92.8</v>
      </c>
      <c r="AR2143" s="294">
        <v>0.82150000000000001</v>
      </c>
      <c r="AS2143" s="294">
        <v>7360</v>
      </c>
      <c r="AU2143" s="294">
        <v>0.30109999999999998</v>
      </c>
      <c r="AV2143" s="294">
        <v>40</v>
      </c>
      <c r="AW2143" s="294">
        <v>92.8</v>
      </c>
      <c r="AX2143" s="294">
        <v>0.73250000000000004</v>
      </c>
      <c r="AY2143" s="294">
        <v>6680</v>
      </c>
      <c r="BA2143" s="294">
        <v>0.31669999999999998</v>
      </c>
      <c r="BB2143" s="294">
        <v>40</v>
      </c>
      <c r="BC2143" s="294">
        <v>92.8</v>
      </c>
      <c r="BD2143" s="294">
        <v>0.73480000000000001</v>
      </c>
      <c r="BE2143" s="294">
        <v>6760</v>
      </c>
      <c r="BG2143" s="294">
        <v>0.30909999999999999</v>
      </c>
      <c r="BH2143" s="294">
        <v>40</v>
      </c>
      <c r="BI2143" s="294">
        <v>92.8</v>
      </c>
      <c r="BJ2143" s="294">
        <v>0.7661</v>
      </c>
      <c r="BK2143" s="294">
        <v>6680</v>
      </c>
      <c r="BM2143" s="294">
        <v>0.29299999999999998</v>
      </c>
      <c r="BN2143" s="294">
        <v>4</v>
      </c>
      <c r="BO2143" s="294">
        <v>92.8</v>
      </c>
      <c r="BP2143" s="294">
        <v>0.80420000000000003</v>
      </c>
      <c r="BQ2143" s="294">
        <v>6240</v>
      </c>
      <c r="BR2143" s="294" t="e">
        <f>BQ2143-#REF!</f>
        <v>#REF!</v>
      </c>
      <c r="BS2143" s="294">
        <v>2.8868999999999998</v>
      </c>
      <c r="BT2143" s="294">
        <v>4</v>
      </c>
      <c r="BU2143" s="294">
        <v>92.8</v>
      </c>
      <c r="BV2143" s="294">
        <v>0.83979999999999999</v>
      </c>
      <c r="BW2143" s="294">
        <v>6920</v>
      </c>
      <c r="BX2143" s="294" t="e">
        <f>BW2143-#REF!</f>
        <v>#REF!</v>
      </c>
      <c r="BY2143" s="294">
        <v>2.7688000000000001</v>
      </c>
    </row>
    <row r="2144" spans="1:77">
      <c r="A2144" s="301">
        <v>2178</v>
      </c>
      <c r="B2144" s="302" t="s">
        <v>4557</v>
      </c>
      <c r="C2144" s="301" t="s">
        <v>6087</v>
      </c>
      <c r="D2144" s="302" t="s">
        <v>4139</v>
      </c>
      <c r="E2144" s="303">
        <v>167</v>
      </c>
      <c r="F2144" s="294">
        <v>154.4</v>
      </c>
      <c r="G2144" s="294">
        <v>154.4</v>
      </c>
      <c r="H2144" s="294">
        <v>0.97119999999999995</v>
      </c>
      <c r="I2144" s="294">
        <v>8608</v>
      </c>
      <c r="K2144" s="294">
        <v>7.9699999999999993E-2</v>
      </c>
      <c r="L2144" s="294">
        <v>162.4</v>
      </c>
      <c r="M2144" s="294">
        <v>162.4</v>
      </c>
      <c r="N2144" s="294">
        <v>0.96989999999999998</v>
      </c>
      <c r="O2144" s="294">
        <v>11576</v>
      </c>
      <c r="Q2144" s="294">
        <v>9.8799999999999999E-2</v>
      </c>
      <c r="R2144" s="294">
        <v>64.8</v>
      </c>
      <c r="S2144" s="294">
        <v>133.6</v>
      </c>
      <c r="T2144" s="294">
        <v>0.98460000000000003</v>
      </c>
      <c r="U2144" s="294">
        <v>6128</v>
      </c>
      <c r="W2144" s="294">
        <v>0.13339999999999999</v>
      </c>
      <c r="X2144" s="294">
        <v>159.19999999999999</v>
      </c>
      <c r="Y2144" s="294">
        <v>159.19999999999999</v>
      </c>
      <c r="Z2144" s="294">
        <v>0.9456</v>
      </c>
      <c r="AA2144" s="294">
        <v>3752</v>
      </c>
      <c r="AC2144" s="294">
        <v>3.3500000000000002E-2</v>
      </c>
      <c r="AD2144" s="294">
        <v>168.8</v>
      </c>
      <c r="AE2144" s="294">
        <v>168.8</v>
      </c>
      <c r="AF2144" s="294">
        <v>0.91849999999999998</v>
      </c>
      <c r="AG2144" s="294">
        <v>8824</v>
      </c>
      <c r="AI2144" s="294">
        <v>7.6499999999999999E-2</v>
      </c>
      <c r="AJ2144" s="294">
        <v>163.19999999999999</v>
      </c>
      <c r="AK2144" s="294">
        <v>133.6</v>
      </c>
      <c r="AL2144" s="294">
        <v>0.91149999999999998</v>
      </c>
      <c r="AM2144" s="294">
        <v>4776</v>
      </c>
      <c r="AO2144" s="294">
        <v>4.4600000000000001E-2</v>
      </c>
      <c r="AP2144" s="294">
        <v>163.19999999999999</v>
      </c>
      <c r="AQ2144" s="294">
        <v>163.19999999999999</v>
      </c>
      <c r="AR2144" s="294">
        <v>0.91830000000000001</v>
      </c>
      <c r="AS2144" s="294">
        <v>4312</v>
      </c>
      <c r="AU2144" s="294">
        <v>3.8699999999999998E-2</v>
      </c>
      <c r="AV2144" s="294">
        <v>210.4</v>
      </c>
      <c r="AW2144" s="294">
        <v>210.4</v>
      </c>
      <c r="AX2144" s="294">
        <v>0.89890000000000003</v>
      </c>
      <c r="AY2144" s="294">
        <v>6896</v>
      </c>
      <c r="BA2144" s="294">
        <v>5.0599999999999999E-2</v>
      </c>
      <c r="BB2144" s="294">
        <v>182.4</v>
      </c>
      <c r="BC2144" s="294">
        <v>182.4</v>
      </c>
      <c r="BD2144" s="294">
        <v>0.95209999999999995</v>
      </c>
      <c r="BE2144" s="294">
        <v>3336</v>
      </c>
      <c r="BG2144" s="294">
        <v>2.58E-2</v>
      </c>
      <c r="BH2144" s="294">
        <v>62.4</v>
      </c>
      <c r="BI2144" s="294">
        <v>133.6</v>
      </c>
      <c r="BJ2144" s="294">
        <v>0.9778</v>
      </c>
      <c r="BK2144" s="294">
        <v>4224</v>
      </c>
      <c r="BM2144" s="294">
        <v>9.3100000000000002E-2</v>
      </c>
      <c r="BN2144" s="294">
        <v>172</v>
      </c>
      <c r="BO2144" s="294">
        <v>172</v>
      </c>
      <c r="BP2144" s="294">
        <v>0.9214</v>
      </c>
      <c r="BQ2144" s="294">
        <v>5720</v>
      </c>
      <c r="BS2144" s="294">
        <v>5.3699999999999998E-2</v>
      </c>
      <c r="BT2144" s="294">
        <v>155.19999999999999</v>
      </c>
      <c r="BU2144" s="294">
        <v>155.19999999999999</v>
      </c>
      <c r="BV2144" s="294">
        <v>0.9224</v>
      </c>
      <c r="BW2144" s="294">
        <v>4184</v>
      </c>
      <c r="BY2144" s="294">
        <v>3.9300000000000002E-2</v>
      </c>
    </row>
    <row r="2145" spans="1:77">
      <c r="A2145" s="301">
        <v>2179</v>
      </c>
      <c r="B2145" s="302" t="s">
        <v>4557</v>
      </c>
      <c r="C2145" s="301" t="s">
        <v>6088</v>
      </c>
      <c r="D2145" s="302" t="s">
        <v>4652</v>
      </c>
      <c r="E2145" s="303">
        <v>150</v>
      </c>
      <c r="F2145" s="294">
        <v>59.68</v>
      </c>
      <c r="G2145" s="294">
        <v>120</v>
      </c>
      <c r="H2145" s="294">
        <v>0.86399999999999999</v>
      </c>
      <c r="I2145" s="294">
        <v>7846</v>
      </c>
      <c r="K2145" s="294" t="s">
        <v>3983</v>
      </c>
      <c r="L2145" s="294">
        <v>101.6</v>
      </c>
      <c r="M2145" s="294">
        <v>120</v>
      </c>
      <c r="N2145" s="294">
        <v>0.86109999999999998</v>
      </c>
      <c r="O2145" s="294">
        <v>19188</v>
      </c>
      <c r="Q2145" s="294" t="s">
        <v>3983</v>
      </c>
      <c r="R2145" s="294">
        <v>161.28</v>
      </c>
      <c r="S2145" s="294">
        <v>161.28</v>
      </c>
      <c r="T2145" s="294">
        <v>0.84409999999999996</v>
      </c>
      <c r="U2145" s="294">
        <v>37632</v>
      </c>
      <c r="W2145" s="294" t="s">
        <v>3983</v>
      </c>
      <c r="X2145" s="294">
        <v>200.8</v>
      </c>
      <c r="Y2145" s="294">
        <v>200.8</v>
      </c>
      <c r="Z2145" s="294">
        <v>0.84429999999999994</v>
      </c>
      <c r="AA2145" s="294">
        <v>55058</v>
      </c>
      <c r="AC2145" s="294" t="s">
        <v>3983</v>
      </c>
      <c r="AD2145" s="294">
        <v>230.08</v>
      </c>
      <c r="AE2145" s="294">
        <v>230.08</v>
      </c>
      <c r="AF2145" s="294">
        <v>0.83560000000000001</v>
      </c>
      <c r="AG2145" s="294">
        <v>64122</v>
      </c>
      <c r="AI2145" s="294" t="s">
        <v>3983</v>
      </c>
      <c r="AJ2145" s="294">
        <v>187.52</v>
      </c>
      <c r="AK2145" s="294">
        <v>187.52</v>
      </c>
      <c r="AL2145" s="294">
        <v>0.83540000000000003</v>
      </c>
      <c r="AM2145" s="294">
        <v>60068</v>
      </c>
      <c r="AO2145" s="294" t="s">
        <v>3983</v>
      </c>
      <c r="AP2145" s="294">
        <v>240.72</v>
      </c>
      <c r="AQ2145" s="294">
        <v>240.72</v>
      </c>
      <c r="AR2145" s="294">
        <v>0.84689999999999999</v>
      </c>
      <c r="AS2145" s="294">
        <v>69520</v>
      </c>
      <c r="AU2145" s="294" t="s">
        <v>3983</v>
      </c>
      <c r="AV2145" s="294">
        <v>214.8</v>
      </c>
      <c r="AW2145" s="294">
        <v>214.8</v>
      </c>
      <c r="AX2145" s="294">
        <v>0.82789999999999997</v>
      </c>
      <c r="AY2145" s="294">
        <v>44188</v>
      </c>
      <c r="BA2145" s="294" t="s">
        <v>3983</v>
      </c>
      <c r="BB2145" s="294">
        <v>44.64</v>
      </c>
      <c r="BC2145" s="294">
        <v>120</v>
      </c>
      <c r="BD2145" s="294">
        <v>0.6159</v>
      </c>
      <c r="BE2145" s="294">
        <v>5360</v>
      </c>
      <c r="BG2145" s="294" t="s">
        <v>3983</v>
      </c>
      <c r="BH2145" s="294">
        <v>13.12</v>
      </c>
      <c r="BI2145" s="294">
        <v>120</v>
      </c>
      <c r="BJ2145" s="294">
        <v>0.3876</v>
      </c>
      <c r="BK2145" s="294">
        <v>1588</v>
      </c>
      <c r="BM2145" s="294" t="s">
        <v>3983</v>
      </c>
      <c r="BN2145" s="294">
        <v>30.88</v>
      </c>
      <c r="BO2145" s="294">
        <v>120</v>
      </c>
      <c r="BP2145" s="294">
        <v>0.65410000000000001</v>
      </c>
      <c r="BQ2145" s="294">
        <v>3822</v>
      </c>
      <c r="BS2145" s="294" t="s">
        <v>3983</v>
      </c>
      <c r="BT2145" s="294">
        <v>104.4</v>
      </c>
      <c r="BU2145" s="294">
        <v>120</v>
      </c>
      <c r="BV2145" s="294">
        <v>0.81759999999999999</v>
      </c>
      <c r="BW2145" s="294">
        <v>19290</v>
      </c>
      <c r="BY2145" s="294" t="s">
        <v>3983</v>
      </c>
    </row>
    <row r="2146" spans="1:77">
      <c r="A2146" s="301">
        <v>2180</v>
      </c>
      <c r="B2146" s="302" t="s">
        <v>4557</v>
      </c>
      <c r="C2146" s="301" t="s">
        <v>6089</v>
      </c>
      <c r="D2146" s="302" t="s">
        <v>4051</v>
      </c>
      <c r="E2146" s="303">
        <v>139</v>
      </c>
      <c r="F2146" s="294">
        <v>122.4</v>
      </c>
      <c r="G2146" s="294">
        <v>122.4</v>
      </c>
      <c r="H2146" s="294">
        <v>0.98670000000000002</v>
      </c>
      <c r="I2146" s="294">
        <v>17218</v>
      </c>
      <c r="K2146" s="294">
        <v>0.19800000000000001</v>
      </c>
      <c r="L2146" s="294">
        <v>123.6</v>
      </c>
      <c r="M2146" s="294">
        <v>123.6</v>
      </c>
      <c r="N2146" s="294">
        <v>0.96629999999999994</v>
      </c>
      <c r="O2146" s="294">
        <v>16685</v>
      </c>
      <c r="Q2146" s="294">
        <v>0.18779999999999999</v>
      </c>
      <c r="R2146" s="294">
        <v>129.6</v>
      </c>
      <c r="S2146" s="294">
        <v>129.6</v>
      </c>
      <c r="T2146" s="294">
        <v>0.9859</v>
      </c>
      <c r="U2146" s="294">
        <v>38375</v>
      </c>
      <c r="W2146" s="294">
        <v>0.41720000000000002</v>
      </c>
      <c r="X2146" s="294">
        <v>0</v>
      </c>
      <c r="Y2146" s="294">
        <v>111.2</v>
      </c>
      <c r="Z2146" s="294">
        <v>0.99839999999999995</v>
      </c>
      <c r="AA2146" s="294">
        <v>21167</v>
      </c>
      <c r="AC2146" s="294">
        <v>0.20499999999999999</v>
      </c>
      <c r="AD2146" s="294">
        <v>158.4</v>
      </c>
      <c r="AE2146" s="294">
        <v>158.4</v>
      </c>
      <c r="AF2146" s="294">
        <v>0.99849999999999994</v>
      </c>
      <c r="AG2146" s="294">
        <v>24677</v>
      </c>
      <c r="AI2146" s="294">
        <v>0.2097</v>
      </c>
      <c r="AJ2146" s="294">
        <v>159.6</v>
      </c>
      <c r="AK2146" s="294">
        <v>158.4</v>
      </c>
      <c r="AL2146" s="294">
        <v>0.99909999999999999</v>
      </c>
      <c r="AM2146" s="294">
        <v>29483</v>
      </c>
      <c r="AO2146" s="294">
        <v>0.25679999999999997</v>
      </c>
      <c r="AP2146" s="294">
        <v>157.19999999999999</v>
      </c>
      <c r="AQ2146" s="294">
        <v>159.6</v>
      </c>
      <c r="AR2146" s="294">
        <v>0.99790000000000001</v>
      </c>
      <c r="AS2146" s="294">
        <v>27739</v>
      </c>
      <c r="AU2146" s="294">
        <v>0.23769999999999999</v>
      </c>
      <c r="AV2146" s="294">
        <v>157.19999999999999</v>
      </c>
      <c r="AW2146" s="294">
        <v>157.19999999999999</v>
      </c>
      <c r="AX2146" s="294">
        <v>0.99909999999999999</v>
      </c>
      <c r="AY2146" s="294">
        <v>38623</v>
      </c>
      <c r="BA2146" s="294">
        <v>0.34160000000000001</v>
      </c>
      <c r="BB2146" s="294">
        <v>187.2</v>
      </c>
      <c r="BC2146" s="294">
        <v>187.2</v>
      </c>
      <c r="BD2146" s="294">
        <v>0.99929999999999997</v>
      </c>
      <c r="BE2146" s="294">
        <v>44719</v>
      </c>
      <c r="BG2146" s="294">
        <v>0.32129999999999997</v>
      </c>
      <c r="BH2146" s="294">
        <v>187.2</v>
      </c>
      <c r="BI2146" s="294">
        <v>186</v>
      </c>
      <c r="BJ2146" s="294">
        <v>0.99880000000000002</v>
      </c>
      <c r="BK2146" s="294">
        <v>41705</v>
      </c>
      <c r="BM2146" s="294">
        <v>0.29980000000000001</v>
      </c>
      <c r="BN2146" s="294">
        <v>189.6</v>
      </c>
      <c r="BO2146" s="294">
        <v>190.8</v>
      </c>
      <c r="BP2146" s="294">
        <v>0.99909999999999999</v>
      </c>
      <c r="BQ2146" s="294">
        <v>19349</v>
      </c>
      <c r="BS2146" s="294">
        <v>0.152</v>
      </c>
      <c r="BT2146" s="294">
        <v>190.8</v>
      </c>
      <c r="BU2146" s="294">
        <v>190.8</v>
      </c>
      <c r="BV2146" s="294">
        <v>0.99890000000000001</v>
      </c>
      <c r="BW2146" s="294">
        <v>30481</v>
      </c>
      <c r="BY2146" s="294">
        <v>0.215</v>
      </c>
    </row>
    <row r="2147" spans="1:77">
      <c r="A2147" s="301">
        <v>2181</v>
      </c>
      <c r="B2147" s="302" t="s">
        <v>4557</v>
      </c>
      <c r="C2147" s="301" t="s">
        <v>6090</v>
      </c>
      <c r="D2147" s="302" t="s">
        <v>4051</v>
      </c>
      <c r="E2147" s="303">
        <v>185.55555555555554</v>
      </c>
      <c r="F2147" s="294">
        <v>62.4</v>
      </c>
      <c r="G2147" s="294">
        <v>148.44800000000001</v>
      </c>
      <c r="H2147" s="294">
        <v>0.98609999999999998</v>
      </c>
      <c r="I2147" s="294">
        <v>8426</v>
      </c>
      <c r="K2147" s="294">
        <v>0.19020000000000001</v>
      </c>
      <c r="L2147" s="294">
        <v>47.68</v>
      </c>
      <c r="M2147" s="294">
        <v>148.44800000000001</v>
      </c>
      <c r="N2147" s="294">
        <v>0.98539999999999994</v>
      </c>
      <c r="O2147" s="294">
        <v>6398</v>
      </c>
      <c r="Q2147" s="294">
        <v>0.183</v>
      </c>
      <c r="R2147" s="294">
        <v>71.680000000000007</v>
      </c>
      <c r="S2147" s="294">
        <v>148.44800000000001</v>
      </c>
      <c r="T2147" s="294">
        <v>0.98739999999999994</v>
      </c>
      <c r="U2147" s="294">
        <v>7768</v>
      </c>
      <c r="W2147" s="294">
        <v>0.15240000000000001</v>
      </c>
      <c r="X2147" s="294">
        <v>70.08</v>
      </c>
      <c r="Y2147" s="294">
        <v>148.44800000000001</v>
      </c>
      <c r="Z2147" s="294">
        <v>0.99199999999999999</v>
      </c>
      <c r="AA2147" s="294">
        <v>12106</v>
      </c>
      <c r="AC2147" s="294">
        <v>0.2341</v>
      </c>
      <c r="AD2147" s="294">
        <v>76.16</v>
      </c>
      <c r="AE2147" s="294">
        <v>148.44800000000001</v>
      </c>
      <c r="AF2147" s="294">
        <v>0.99280000000000002</v>
      </c>
      <c r="AG2147" s="294">
        <v>11879</v>
      </c>
      <c r="AI2147" s="294">
        <v>0.2112</v>
      </c>
      <c r="AJ2147" s="294">
        <v>78.72</v>
      </c>
      <c r="AK2147" s="294">
        <v>148.44800000000001</v>
      </c>
      <c r="AL2147" s="294">
        <v>0.99260000000000004</v>
      </c>
      <c r="AM2147" s="294">
        <v>11599</v>
      </c>
      <c r="AO2147" s="294">
        <v>0.20619999999999999</v>
      </c>
      <c r="AP2147" s="294">
        <v>71.680000000000007</v>
      </c>
      <c r="AQ2147" s="294">
        <v>148.44800000000001</v>
      </c>
      <c r="AR2147" s="294">
        <v>0.98619999999999997</v>
      </c>
      <c r="AS2147" s="294">
        <v>9749</v>
      </c>
      <c r="AU2147" s="294">
        <v>0.18540000000000001</v>
      </c>
      <c r="AV2147" s="294">
        <v>61.44</v>
      </c>
      <c r="AW2147" s="294">
        <v>148.44800000000001</v>
      </c>
      <c r="AX2147" s="294">
        <v>0.98319999999999996</v>
      </c>
      <c r="AY2147" s="294">
        <v>8450</v>
      </c>
      <c r="BA2147" s="294">
        <v>0.1943</v>
      </c>
      <c r="BB2147" s="294">
        <v>43.84</v>
      </c>
      <c r="BC2147" s="294">
        <v>148.44800000000001</v>
      </c>
      <c r="BD2147" s="294">
        <v>0.9849</v>
      </c>
      <c r="BE2147" s="294">
        <v>6774</v>
      </c>
      <c r="BG2147" s="294">
        <v>0.2109</v>
      </c>
      <c r="BH2147" s="294">
        <v>43.84</v>
      </c>
      <c r="BI2147" s="294">
        <v>148.44800000000001</v>
      </c>
      <c r="BJ2147" s="294">
        <v>0.98880000000000001</v>
      </c>
      <c r="BK2147" s="294">
        <v>6959</v>
      </c>
      <c r="BM2147" s="294">
        <v>0.21579999999999999</v>
      </c>
      <c r="BN2147" s="294">
        <v>41.6</v>
      </c>
      <c r="BO2147" s="294">
        <v>148.44800000000001</v>
      </c>
      <c r="BP2147" s="294">
        <v>0.98929999999999996</v>
      </c>
      <c r="BQ2147" s="294">
        <v>7162</v>
      </c>
      <c r="BS2147" s="294">
        <v>0.25900000000000001</v>
      </c>
      <c r="BT2147" s="294">
        <v>38.4</v>
      </c>
      <c r="BU2147" s="294">
        <v>148.44800000000001</v>
      </c>
      <c r="BV2147" s="294">
        <v>0.99060000000000004</v>
      </c>
      <c r="BW2147" s="294">
        <v>5690</v>
      </c>
      <c r="BY2147" s="294">
        <v>0.2011</v>
      </c>
    </row>
    <row r="2148" spans="1:77">
      <c r="A2148" s="301">
        <v>2182</v>
      </c>
      <c r="B2148" s="302" t="s">
        <v>4557</v>
      </c>
      <c r="C2148" s="301" t="s">
        <v>6091</v>
      </c>
      <c r="D2148" s="302" t="s">
        <v>4652</v>
      </c>
      <c r="E2148" s="303">
        <v>160</v>
      </c>
      <c r="F2148" s="294">
        <v>100</v>
      </c>
      <c r="G2148" s="294">
        <v>128</v>
      </c>
      <c r="H2148" s="294">
        <v>0.66759999999999997</v>
      </c>
      <c r="I2148" s="294">
        <v>4192</v>
      </c>
      <c r="K2148" s="294" t="s">
        <v>3983</v>
      </c>
      <c r="L2148" s="294">
        <v>104</v>
      </c>
      <c r="M2148" s="294">
        <v>128</v>
      </c>
      <c r="N2148" s="294">
        <v>0.67320000000000002</v>
      </c>
      <c r="O2148" s="294">
        <v>34548</v>
      </c>
      <c r="Q2148" s="294" t="s">
        <v>3983</v>
      </c>
      <c r="R2148" s="294">
        <v>134</v>
      </c>
      <c r="S2148" s="294">
        <v>134</v>
      </c>
      <c r="T2148" s="294">
        <v>0.6875</v>
      </c>
      <c r="U2148" s="294">
        <v>26440</v>
      </c>
      <c r="W2148" s="294" t="s">
        <v>3983</v>
      </c>
      <c r="X2148" s="294">
        <v>110</v>
      </c>
      <c r="Y2148" s="294">
        <v>128</v>
      </c>
      <c r="Z2148" s="294">
        <v>0.73799999999999999</v>
      </c>
      <c r="AA2148" s="294">
        <v>27600</v>
      </c>
      <c r="AC2148" s="294" t="s">
        <v>3983</v>
      </c>
      <c r="AD2148" s="294">
        <v>150</v>
      </c>
      <c r="AE2148" s="294">
        <v>150</v>
      </c>
      <c r="AF2148" s="294">
        <v>0.73619999999999997</v>
      </c>
      <c r="AG2148" s="294">
        <v>34600</v>
      </c>
      <c r="AI2148" s="294" t="s">
        <v>3983</v>
      </c>
      <c r="AJ2148" s="294">
        <v>99.68</v>
      </c>
      <c r="AK2148" s="294">
        <v>128</v>
      </c>
      <c r="AL2148" s="294">
        <v>0.73299999999999998</v>
      </c>
      <c r="AM2148" s="294">
        <v>6758</v>
      </c>
      <c r="AO2148" s="294" t="s">
        <v>3983</v>
      </c>
      <c r="AP2148" s="294">
        <v>125.2</v>
      </c>
      <c r="AQ2148" s="294">
        <v>128</v>
      </c>
      <c r="AR2148" s="294">
        <v>0.68659999999999999</v>
      </c>
      <c r="AS2148" s="294">
        <v>27908</v>
      </c>
      <c r="AU2148" s="294" t="s">
        <v>3983</v>
      </c>
      <c r="AV2148" s="294">
        <v>131.84</v>
      </c>
      <c r="AW2148" s="294">
        <v>131.84</v>
      </c>
      <c r="AX2148" s="294">
        <v>0.73039999999999994</v>
      </c>
      <c r="AY2148" s="294">
        <v>33756</v>
      </c>
      <c r="BA2148" s="294" t="s">
        <v>3983</v>
      </c>
      <c r="BB2148" s="294">
        <v>150.88</v>
      </c>
      <c r="BC2148" s="294">
        <v>150.88</v>
      </c>
      <c r="BD2148" s="294">
        <v>0.72629999999999995</v>
      </c>
      <c r="BE2148" s="294">
        <v>13798</v>
      </c>
      <c r="BG2148" s="294" t="s">
        <v>3983</v>
      </c>
      <c r="BH2148" s="294">
        <v>8.08</v>
      </c>
      <c r="BI2148" s="294">
        <v>128</v>
      </c>
      <c r="BJ2148" s="294">
        <v>0.68359999999999999</v>
      </c>
      <c r="BK2148" s="294">
        <v>1270</v>
      </c>
      <c r="BM2148" s="294" t="s">
        <v>3983</v>
      </c>
      <c r="BN2148" s="294">
        <v>0</v>
      </c>
      <c r="BO2148" s="294">
        <v>128</v>
      </c>
      <c r="BP2148" s="294" t="e">
        <v>#DIV/0!</v>
      </c>
      <c r="BQ2148" s="294">
        <v>0</v>
      </c>
      <c r="BS2148" s="294" t="s">
        <v>3983</v>
      </c>
      <c r="BT2148" s="294">
        <v>88</v>
      </c>
      <c r="BU2148" s="294">
        <v>128</v>
      </c>
      <c r="BV2148" s="294">
        <v>0.76970000000000005</v>
      </c>
      <c r="BW2148" s="294">
        <v>8030</v>
      </c>
      <c r="BY2148" s="294" t="s">
        <v>3983</v>
      </c>
    </row>
    <row r="2149" spans="1:77">
      <c r="A2149" s="301">
        <v>2183</v>
      </c>
      <c r="B2149" s="302" t="s">
        <v>4557</v>
      </c>
      <c r="C2149" s="301" t="s">
        <v>6092</v>
      </c>
      <c r="D2149" s="302" t="s">
        <v>4139</v>
      </c>
      <c r="E2149" s="303">
        <v>750</v>
      </c>
      <c r="F2149" s="294">
        <v>621.6</v>
      </c>
      <c r="G2149" s="294">
        <v>621.6</v>
      </c>
      <c r="H2149" s="294">
        <v>0.9365</v>
      </c>
      <c r="I2149" s="294">
        <v>274861</v>
      </c>
      <c r="J2149" s="294" t="e">
        <f>I2149-#REF!</f>
        <v>#REF!</v>
      </c>
      <c r="K2149" s="294">
        <v>0.65580000000000005</v>
      </c>
      <c r="L2149" s="294">
        <v>614.4</v>
      </c>
      <c r="M2149" s="294">
        <v>614.4</v>
      </c>
      <c r="N2149" s="294">
        <v>0.95230000000000004</v>
      </c>
      <c r="O2149" s="294">
        <v>282948</v>
      </c>
      <c r="Q2149" s="294">
        <v>0.65</v>
      </c>
      <c r="R2149" s="294">
        <v>588</v>
      </c>
      <c r="S2149" s="294">
        <v>600</v>
      </c>
      <c r="T2149" s="294">
        <v>0.95409999999999995</v>
      </c>
      <c r="U2149" s="294">
        <v>246601</v>
      </c>
      <c r="V2149" s="294" t="e">
        <f>U2149-#REF!</f>
        <v>#REF!</v>
      </c>
      <c r="W2149" s="294">
        <v>0.61050000000000004</v>
      </c>
      <c r="X2149" s="294">
        <v>482.4</v>
      </c>
      <c r="Y2149" s="294">
        <v>600</v>
      </c>
      <c r="Z2149" s="294">
        <v>0.96240000000000003</v>
      </c>
      <c r="AA2149" s="294">
        <v>195269</v>
      </c>
      <c r="AC2149" s="294">
        <v>0.56540000000000001</v>
      </c>
      <c r="AD2149" s="294">
        <v>516</v>
      </c>
      <c r="AE2149" s="294">
        <v>600</v>
      </c>
      <c r="AF2149" s="294">
        <v>0.97189999999999999</v>
      </c>
      <c r="AG2149" s="294">
        <v>201405</v>
      </c>
      <c r="AI2149" s="294">
        <v>0.53979999999999995</v>
      </c>
      <c r="AJ2149" s="294">
        <v>542.4</v>
      </c>
      <c r="AK2149" s="294">
        <v>600</v>
      </c>
      <c r="AL2149" s="294">
        <v>0.97289999999999999</v>
      </c>
      <c r="AM2149" s="294">
        <v>200627</v>
      </c>
      <c r="AO2149" s="294">
        <v>0.52810000000000001</v>
      </c>
      <c r="AP2149" s="294">
        <v>489.6</v>
      </c>
      <c r="AQ2149" s="294">
        <v>600</v>
      </c>
      <c r="AR2149" s="294">
        <v>0.97770000000000001</v>
      </c>
      <c r="AS2149" s="294">
        <v>201628</v>
      </c>
      <c r="AU2149" s="294">
        <v>0.56620000000000004</v>
      </c>
      <c r="AV2149" s="294">
        <v>441.6</v>
      </c>
      <c r="AW2149" s="294">
        <v>600</v>
      </c>
      <c r="AX2149" s="294">
        <v>0.97019999999999995</v>
      </c>
      <c r="AY2149" s="294">
        <v>180617</v>
      </c>
      <c r="BA2149" s="294">
        <v>0.58550000000000002</v>
      </c>
      <c r="BB2149" s="294">
        <v>444</v>
      </c>
      <c r="BC2149" s="294">
        <v>600</v>
      </c>
      <c r="BD2149" s="294">
        <v>0.97989999999999999</v>
      </c>
      <c r="BE2149" s="294">
        <v>186287</v>
      </c>
      <c r="BG2149" s="294">
        <v>0.57550000000000001</v>
      </c>
      <c r="BH2149" s="294">
        <v>451.2</v>
      </c>
      <c r="BI2149" s="294">
        <v>600</v>
      </c>
      <c r="BJ2149" s="294">
        <v>0.93720000000000003</v>
      </c>
      <c r="BK2149" s="294">
        <v>136999</v>
      </c>
      <c r="BM2149" s="294">
        <v>0.4355</v>
      </c>
      <c r="BN2149" s="294">
        <v>506.4</v>
      </c>
      <c r="BO2149" s="294">
        <v>600</v>
      </c>
      <c r="BP2149" s="294">
        <v>0.97619999999999996</v>
      </c>
      <c r="BQ2149" s="294">
        <v>231961</v>
      </c>
      <c r="BR2149" s="294" t="e">
        <f>BQ2149-#REF!</f>
        <v>#REF!</v>
      </c>
      <c r="BS2149" s="294">
        <v>0.69830000000000003</v>
      </c>
      <c r="BT2149" s="294">
        <v>425.2</v>
      </c>
      <c r="BU2149" s="294">
        <v>600</v>
      </c>
      <c r="BV2149" s="294">
        <v>0.96860000000000002</v>
      </c>
      <c r="BW2149" s="294">
        <v>242258</v>
      </c>
      <c r="BX2149" s="294" t="e">
        <f>BW2149-#REF!</f>
        <v>#REF!</v>
      </c>
      <c r="BY2149" s="294">
        <v>0.79059999999999997</v>
      </c>
    </row>
    <row r="2150" spans="1:77">
      <c r="A2150" s="301">
        <v>2184</v>
      </c>
      <c r="B2150" s="302" t="s">
        <v>4557</v>
      </c>
      <c r="C2150" s="301" t="s">
        <v>6093</v>
      </c>
      <c r="D2150" s="302" t="s">
        <v>4652</v>
      </c>
      <c r="E2150" s="303">
        <v>600</v>
      </c>
      <c r="F2150" s="294">
        <v>268</v>
      </c>
      <c r="G2150" s="294">
        <v>480</v>
      </c>
      <c r="H2150" s="294">
        <v>0.81289999999999996</v>
      </c>
      <c r="I2150" s="294">
        <v>152000</v>
      </c>
      <c r="K2150" s="294" t="s">
        <v>3983</v>
      </c>
      <c r="L2150" s="294">
        <v>352</v>
      </c>
      <c r="M2150" s="294">
        <v>480</v>
      </c>
      <c r="N2150" s="294">
        <v>0.87409999999999999</v>
      </c>
      <c r="O2150" s="294">
        <v>111000</v>
      </c>
      <c r="Q2150" s="294" t="s">
        <v>3983</v>
      </c>
      <c r="R2150" s="294">
        <v>262</v>
      </c>
      <c r="S2150" s="294">
        <v>480</v>
      </c>
      <c r="T2150" s="294">
        <v>0.74780000000000002</v>
      </c>
      <c r="U2150" s="294">
        <v>83000</v>
      </c>
      <c r="W2150" s="294" t="s">
        <v>3983</v>
      </c>
      <c r="X2150" s="294">
        <v>296</v>
      </c>
      <c r="Y2150" s="294">
        <v>480</v>
      </c>
      <c r="Z2150" s="294">
        <v>0.7</v>
      </c>
      <c r="AA2150" s="294">
        <v>35000</v>
      </c>
      <c r="AC2150" s="294" t="s">
        <v>3983</v>
      </c>
      <c r="AD2150" s="294">
        <v>408</v>
      </c>
      <c r="AE2150" s="294">
        <v>480</v>
      </c>
      <c r="AF2150" s="294">
        <v>0.7046</v>
      </c>
      <c r="AG2150" s="294">
        <v>93000</v>
      </c>
      <c r="AI2150" s="294" t="s">
        <v>3983</v>
      </c>
      <c r="AJ2150" s="294">
        <v>482</v>
      </c>
      <c r="AK2150" s="294">
        <v>482</v>
      </c>
      <c r="AL2150" s="294">
        <v>0.71509999999999996</v>
      </c>
      <c r="AM2150" s="294">
        <v>139500</v>
      </c>
      <c r="AO2150" s="294" t="s">
        <v>3983</v>
      </c>
      <c r="AP2150" s="294">
        <v>488</v>
      </c>
      <c r="AQ2150" s="294">
        <v>488</v>
      </c>
      <c r="AR2150" s="294">
        <v>0.72870000000000001</v>
      </c>
      <c r="AS2150" s="294">
        <v>167300</v>
      </c>
      <c r="AU2150" s="294" t="s">
        <v>3983</v>
      </c>
      <c r="AV2150" s="294">
        <v>354</v>
      </c>
      <c r="AW2150" s="294">
        <v>480</v>
      </c>
      <c r="AX2150" s="294">
        <v>0.80030000000000001</v>
      </c>
      <c r="AY2150" s="294">
        <v>67700</v>
      </c>
      <c r="BA2150" s="294" t="s">
        <v>3983</v>
      </c>
      <c r="BB2150" s="294">
        <v>14</v>
      </c>
      <c r="BC2150" s="294">
        <v>480</v>
      </c>
      <c r="BD2150" s="294">
        <v>0.76549999999999996</v>
      </c>
      <c r="BE2150" s="294">
        <v>6200</v>
      </c>
      <c r="BG2150" s="294" t="s">
        <v>3983</v>
      </c>
      <c r="BH2150" s="294">
        <v>18</v>
      </c>
      <c r="BI2150" s="294">
        <v>480</v>
      </c>
      <c r="BJ2150" s="294">
        <v>0.84619999999999995</v>
      </c>
      <c r="BK2150" s="294">
        <v>5500</v>
      </c>
      <c r="BM2150" s="294" t="s">
        <v>3983</v>
      </c>
      <c r="BN2150" s="294">
        <v>86</v>
      </c>
      <c r="BO2150" s="294">
        <v>480</v>
      </c>
      <c r="BP2150" s="294">
        <v>0.9042</v>
      </c>
      <c r="BQ2150" s="294">
        <v>13200</v>
      </c>
      <c r="BS2150" s="294" t="s">
        <v>3983</v>
      </c>
      <c r="BT2150" s="294">
        <v>86</v>
      </c>
      <c r="BU2150" s="294">
        <v>480</v>
      </c>
      <c r="BV2150" s="294">
        <v>0.79920000000000002</v>
      </c>
      <c r="BW2150" s="294">
        <v>56500</v>
      </c>
      <c r="BY2150" s="294" t="s">
        <v>3983</v>
      </c>
    </row>
    <row r="2151" spans="1:77">
      <c r="A2151" s="301">
        <v>2185</v>
      </c>
      <c r="B2151" s="302" t="s">
        <v>4557</v>
      </c>
      <c r="C2151" s="301" t="s">
        <v>6094</v>
      </c>
      <c r="D2151" s="302" t="s">
        <v>4139</v>
      </c>
      <c r="E2151" s="303">
        <v>300</v>
      </c>
      <c r="F2151" s="294">
        <v>238.8</v>
      </c>
      <c r="G2151" s="294">
        <v>240</v>
      </c>
      <c r="H2151" s="294">
        <v>0.99139999999999995</v>
      </c>
      <c r="I2151" s="294">
        <v>44142</v>
      </c>
      <c r="K2151" s="294">
        <v>0.25900000000000001</v>
      </c>
      <c r="L2151" s="294">
        <v>240</v>
      </c>
      <c r="M2151" s="294">
        <v>240</v>
      </c>
      <c r="N2151" s="294">
        <v>0.98839999999999995</v>
      </c>
      <c r="O2151" s="294">
        <v>32628</v>
      </c>
      <c r="Q2151" s="294">
        <v>0.18490000000000001</v>
      </c>
      <c r="R2151" s="294">
        <v>193.2</v>
      </c>
      <c r="S2151" s="294">
        <v>240</v>
      </c>
      <c r="T2151" s="294">
        <v>0.99049999999999994</v>
      </c>
      <c r="U2151" s="294">
        <v>35478</v>
      </c>
      <c r="W2151" s="294">
        <v>0.25750000000000001</v>
      </c>
      <c r="X2151" s="294">
        <v>259.2</v>
      </c>
      <c r="Y2151" s="294">
        <v>247.2</v>
      </c>
      <c r="Z2151" s="294">
        <v>0.99239999999999995</v>
      </c>
      <c r="AA2151" s="294">
        <v>50112</v>
      </c>
      <c r="AC2151" s="294">
        <v>0.26179999999999998</v>
      </c>
      <c r="AD2151" s="294">
        <v>211.2</v>
      </c>
      <c r="AE2151" s="294">
        <v>240</v>
      </c>
      <c r="AF2151" s="294">
        <v>0.99129999999999996</v>
      </c>
      <c r="AG2151" s="294">
        <v>42324</v>
      </c>
      <c r="AI2151" s="294">
        <v>0.2717</v>
      </c>
      <c r="AJ2151" s="294">
        <v>230.4</v>
      </c>
      <c r="AK2151" s="294">
        <v>240</v>
      </c>
      <c r="AL2151" s="294">
        <v>0.99180000000000001</v>
      </c>
      <c r="AM2151" s="294">
        <v>50442</v>
      </c>
      <c r="AO2151" s="294">
        <v>0.30659999999999998</v>
      </c>
      <c r="AP2151" s="294">
        <v>249.6</v>
      </c>
      <c r="AQ2151" s="294">
        <v>249.6</v>
      </c>
      <c r="AR2151" s="294">
        <v>0.98160000000000003</v>
      </c>
      <c r="AS2151" s="294">
        <v>44376</v>
      </c>
      <c r="AU2151" s="294">
        <v>0.24349999999999999</v>
      </c>
      <c r="AV2151" s="294">
        <v>255.6</v>
      </c>
      <c r="AW2151" s="294">
        <v>240</v>
      </c>
      <c r="AX2151" s="294">
        <v>0.97799999999999998</v>
      </c>
      <c r="AY2151" s="294">
        <v>49734</v>
      </c>
      <c r="BA2151" s="294">
        <v>0.27629999999999999</v>
      </c>
      <c r="BB2151" s="294">
        <v>229.2</v>
      </c>
      <c r="BC2151" s="294">
        <v>240</v>
      </c>
      <c r="BD2151" s="294">
        <v>0.99380000000000002</v>
      </c>
      <c r="BE2151" s="294">
        <v>43026</v>
      </c>
      <c r="BG2151" s="294">
        <v>0.25390000000000001</v>
      </c>
      <c r="BH2151" s="294">
        <v>256.8</v>
      </c>
      <c r="BI2151" s="294">
        <v>256.8</v>
      </c>
      <c r="BJ2151" s="294">
        <v>0.98819999999999997</v>
      </c>
      <c r="BK2151" s="294">
        <v>52320</v>
      </c>
      <c r="BM2151" s="294">
        <v>0.27710000000000001</v>
      </c>
      <c r="BN2151" s="294">
        <v>240</v>
      </c>
      <c r="BO2151" s="294">
        <v>240</v>
      </c>
      <c r="BP2151" s="294">
        <v>0.98750000000000004</v>
      </c>
      <c r="BQ2151" s="294">
        <v>42642</v>
      </c>
      <c r="BS2151" s="294">
        <v>0.26769999999999999</v>
      </c>
      <c r="BT2151" s="294">
        <v>234</v>
      </c>
      <c r="BU2151" s="294">
        <v>240</v>
      </c>
      <c r="BV2151" s="294">
        <v>0.98599999999999999</v>
      </c>
      <c r="BW2151" s="294">
        <v>45978</v>
      </c>
      <c r="BY2151" s="294">
        <v>0.26790000000000003</v>
      </c>
    </row>
    <row r="2152" spans="1:77">
      <c r="A2152" s="301">
        <v>2186</v>
      </c>
      <c r="B2152" s="302" t="s">
        <v>4557</v>
      </c>
      <c r="C2152" s="301" t="s">
        <v>6095</v>
      </c>
      <c r="D2152" s="302" t="s">
        <v>4139</v>
      </c>
      <c r="E2152" s="303">
        <v>232</v>
      </c>
      <c r="F2152" s="294">
        <v>266.39999999999998</v>
      </c>
      <c r="G2152" s="294">
        <v>266.39999999999998</v>
      </c>
      <c r="H2152" s="294">
        <v>0.91539999999999999</v>
      </c>
      <c r="I2152" s="294">
        <v>77331</v>
      </c>
      <c r="K2152" s="294">
        <v>0.4405</v>
      </c>
      <c r="L2152" s="294">
        <v>265.2</v>
      </c>
      <c r="M2152" s="294">
        <v>265.2</v>
      </c>
      <c r="N2152" s="294">
        <v>0.91749999999999998</v>
      </c>
      <c r="O2152" s="294">
        <v>76668</v>
      </c>
      <c r="Q2152" s="294">
        <v>0.42349999999999999</v>
      </c>
      <c r="R2152" s="294">
        <v>303</v>
      </c>
      <c r="S2152" s="294">
        <v>303</v>
      </c>
      <c r="T2152" s="294">
        <v>0.89059999999999995</v>
      </c>
      <c r="U2152" s="294">
        <v>64668</v>
      </c>
      <c r="W2152" s="294">
        <v>0.33279999999999998</v>
      </c>
      <c r="X2152" s="294">
        <v>255.6</v>
      </c>
      <c r="Y2152" s="294">
        <v>255.6</v>
      </c>
      <c r="Z2152" s="294">
        <v>0.89829999999999999</v>
      </c>
      <c r="AA2152" s="294">
        <v>51684</v>
      </c>
      <c r="AC2152" s="294">
        <v>0.30259999999999998</v>
      </c>
      <c r="AD2152" s="294">
        <v>257.39999999999998</v>
      </c>
      <c r="AE2152" s="294">
        <v>257.39999999999998</v>
      </c>
      <c r="AF2152" s="294">
        <v>0.8861</v>
      </c>
      <c r="AG2152" s="294">
        <v>43713</v>
      </c>
      <c r="AI2152" s="294">
        <v>0.2576</v>
      </c>
      <c r="AJ2152" s="294">
        <v>247.8</v>
      </c>
      <c r="AK2152" s="294">
        <v>247.8</v>
      </c>
      <c r="AL2152" s="294">
        <v>0.89849999999999997</v>
      </c>
      <c r="AM2152" s="294">
        <v>59802</v>
      </c>
      <c r="AO2152" s="294">
        <v>0.373</v>
      </c>
      <c r="AP2152" s="294">
        <v>274.2</v>
      </c>
      <c r="AQ2152" s="294">
        <v>274.2</v>
      </c>
      <c r="AR2152" s="294">
        <v>0.88590000000000002</v>
      </c>
      <c r="AS2152" s="294">
        <v>44346</v>
      </c>
      <c r="AU2152" s="294">
        <v>0.24540000000000001</v>
      </c>
      <c r="AV2152" s="294">
        <v>244.2</v>
      </c>
      <c r="AW2152" s="294">
        <v>244.2</v>
      </c>
      <c r="AX2152" s="294">
        <v>0.84150000000000003</v>
      </c>
      <c r="AY2152" s="294">
        <v>26247</v>
      </c>
      <c r="BA2152" s="294">
        <v>0.1774</v>
      </c>
      <c r="BB2152" s="294">
        <v>251.4</v>
      </c>
      <c r="BC2152" s="294">
        <v>251.4</v>
      </c>
      <c r="BD2152" s="294">
        <v>0.75459999999999994</v>
      </c>
      <c r="BE2152" s="294">
        <v>14766</v>
      </c>
      <c r="BG2152" s="294">
        <v>0.1046</v>
      </c>
      <c r="BH2152" s="294">
        <v>241.8</v>
      </c>
      <c r="BI2152" s="294">
        <v>241.8</v>
      </c>
      <c r="BJ2152" s="294">
        <v>0.90339999999999998</v>
      </c>
      <c r="BK2152" s="294">
        <v>68367</v>
      </c>
      <c r="BM2152" s="294">
        <v>0.42070000000000002</v>
      </c>
      <c r="BN2152" s="294">
        <v>254.4</v>
      </c>
      <c r="BO2152" s="294">
        <v>254.4</v>
      </c>
      <c r="BP2152" s="294">
        <v>0.88129999999999997</v>
      </c>
      <c r="BQ2152" s="294">
        <v>74256</v>
      </c>
      <c r="BS2152" s="294">
        <v>0.4929</v>
      </c>
      <c r="BT2152" s="294">
        <v>258</v>
      </c>
      <c r="BU2152" s="294">
        <v>258</v>
      </c>
      <c r="BV2152" s="294">
        <v>0.86929999999999996</v>
      </c>
      <c r="BW2152" s="294">
        <v>77619</v>
      </c>
      <c r="BY2152" s="294">
        <v>0.46510000000000001</v>
      </c>
    </row>
    <row r="2153" spans="1:77">
      <c r="A2153" s="301">
        <v>2187</v>
      </c>
      <c r="B2153" s="302" t="s">
        <v>4557</v>
      </c>
      <c r="C2153" s="301" t="s">
        <v>6096</v>
      </c>
      <c r="D2153" s="302" t="s">
        <v>4139</v>
      </c>
      <c r="E2153" s="303">
        <v>296</v>
      </c>
      <c r="F2153" s="294">
        <v>307.2</v>
      </c>
      <c r="G2153" s="294">
        <v>307.2</v>
      </c>
      <c r="H2153" s="294">
        <v>0.90710000000000002</v>
      </c>
      <c r="I2153" s="294">
        <v>109259</v>
      </c>
      <c r="K2153" s="294">
        <v>0.54459999999999997</v>
      </c>
      <c r="L2153" s="294">
        <v>301.2</v>
      </c>
      <c r="M2153" s="294">
        <v>301.2</v>
      </c>
      <c r="N2153" s="294">
        <v>0.90900000000000003</v>
      </c>
      <c r="O2153" s="294">
        <v>115754</v>
      </c>
      <c r="Q2153" s="294">
        <v>0.56830000000000003</v>
      </c>
      <c r="R2153" s="294">
        <v>289.2</v>
      </c>
      <c r="S2153" s="294">
        <v>289.2</v>
      </c>
      <c r="T2153" s="294">
        <v>0.90269999999999995</v>
      </c>
      <c r="U2153" s="294">
        <v>113283</v>
      </c>
      <c r="V2153" s="294" t="e">
        <f>U2153-#REF!</f>
        <v>#REF!</v>
      </c>
      <c r="W2153" s="294">
        <v>0.60270000000000001</v>
      </c>
      <c r="X2153" s="294">
        <v>268.8</v>
      </c>
      <c r="Y2153" s="294">
        <v>268.8</v>
      </c>
      <c r="Z2153" s="294">
        <v>0.89190000000000003</v>
      </c>
      <c r="AA2153" s="294">
        <v>126475</v>
      </c>
      <c r="AB2153" s="294" t="e">
        <f>AA2153-#REF!</f>
        <v>#REF!</v>
      </c>
      <c r="AC2153" s="294">
        <v>0.70909999999999995</v>
      </c>
      <c r="AD2153" s="294">
        <v>331.2</v>
      </c>
      <c r="AE2153" s="294">
        <v>331.2</v>
      </c>
      <c r="AF2153" s="294">
        <v>0.88459999999999994</v>
      </c>
      <c r="AG2153" s="294">
        <v>110745</v>
      </c>
      <c r="AI2153" s="294">
        <v>0.5081</v>
      </c>
      <c r="AJ2153" s="294">
        <v>277.2</v>
      </c>
      <c r="AK2153" s="294">
        <v>277.2</v>
      </c>
      <c r="AL2153" s="294">
        <v>0.87549999999999994</v>
      </c>
      <c r="AM2153" s="294">
        <v>96623</v>
      </c>
      <c r="AO2153" s="294">
        <v>0.55300000000000005</v>
      </c>
      <c r="AP2153" s="294">
        <v>274.8</v>
      </c>
      <c r="AQ2153" s="294">
        <v>274.8</v>
      </c>
      <c r="AR2153" s="294">
        <v>0.88219999999999998</v>
      </c>
      <c r="AS2153" s="294">
        <v>96320</v>
      </c>
      <c r="AU2153" s="294">
        <v>0.53400000000000003</v>
      </c>
      <c r="AV2153" s="294">
        <v>262.8</v>
      </c>
      <c r="AW2153" s="294">
        <v>262.8</v>
      </c>
      <c r="AX2153" s="294">
        <v>0.87470000000000003</v>
      </c>
      <c r="AY2153" s="294">
        <v>68014</v>
      </c>
      <c r="BA2153" s="294">
        <v>0.41099999999999998</v>
      </c>
      <c r="BB2153" s="294">
        <v>256.8</v>
      </c>
      <c r="BC2153" s="294">
        <v>256.8</v>
      </c>
      <c r="BD2153" s="294">
        <v>0.87329999999999997</v>
      </c>
      <c r="BE2153" s="294">
        <v>96779</v>
      </c>
      <c r="BG2153" s="294">
        <v>0.57999999999999996</v>
      </c>
      <c r="BH2153" s="294">
        <v>252.6</v>
      </c>
      <c r="BI2153" s="294">
        <v>252.6</v>
      </c>
      <c r="BJ2153" s="294">
        <v>0.94299999999999995</v>
      </c>
      <c r="BK2153" s="294">
        <v>101289</v>
      </c>
      <c r="BM2153" s="294">
        <v>0.5716</v>
      </c>
      <c r="BN2153" s="294">
        <v>247.2</v>
      </c>
      <c r="BO2153" s="294">
        <v>247.2</v>
      </c>
      <c r="BP2153" s="294">
        <v>0.94279999999999997</v>
      </c>
      <c r="BQ2153" s="294">
        <v>116677</v>
      </c>
      <c r="BR2153" s="294" t="e">
        <f>BQ2153-#REF!</f>
        <v>#REF!</v>
      </c>
      <c r="BS2153" s="294">
        <v>0.745</v>
      </c>
      <c r="BT2153" s="294">
        <v>280.8</v>
      </c>
      <c r="BU2153" s="294">
        <v>280.8</v>
      </c>
      <c r="BV2153" s="294">
        <v>0.94169999999999998</v>
      </c>
      <c r="BW2153" s="294">
        <v>113707</v>
      </c>
      <c r="BY2153" s="294">
        <v>0.57799999999999996</v>
      </c>
    </row>
    <row r="2154" spans="1:77">
      <c r="A2154" s="301">
        <v>2188</v>
      </c>
      <c r="B2154" s="302" t="s">
        <v>4557</v>
      </c>
      <c r="C2154" s="301" t="s">
        <v>6097</v>
      </c>
      <c r="D2154" s="302" t="s">
        <v>4051</v>
      </c>
      <c r="E2154" s="303">
        <v>556</v>
      </c>
      <c r="F2154" s="294">
        <v>525.75</v>
      </c>
      <c r="G2154" s="294">
        <v>525.75</v>
      </c>
      <c r="H2154" s="294">
        <v>0.97709999999999997</v>
      </c>
      <c r="I2154" s="294">
        <v>265125</v>
      </c>
      <c r="J2154" s="294" t="e">
        <f>I2154-#REF!</f>
        <v>#REF!</v>
      </c>
      <c r="K2154" s="294">
        <v>0.71679999999999999</v>
      </c>
      <c r="L2154" s="294">
        <v>540</v>
      </c>
      <c r="M2154" s="294">
        <v>540</v>
      </c>
      <c r="N2154" s="294">
        <v>0.97329999999999994</v>
      </c>
      <c r="O2154" s="294">
        <v>234300</v>
      </c>
      <c r="Q2154" s="294">
        <v>0.59919999999999995</v>
      </c>
      <c r="R2154" s="294">
        <v>510.75</v>
      </c>
      <c r="S2154" s="294">
        <v>510.75</v>
      </c>
      <c r="T2154" s="294">
        <v>0.9738</v>
      </c>
      <c r="U2154" s="294">
        <v>228075</v>
      </c>
      <c r="V2154" s="294" t="e">
        <f>U2154-#REF!</f>
        <v>#REF!</v>
      </c>
      <c r="W2154" s="294">
        <v>0.63690000000000002</v>
      </c>
      <c r="X2154" s="294">
        <v>487.5</v>
      </c>
      <c r="Y2154" s="294">
        <v>487.5</v>
      </c>
      <c r="Z2154" s="294">
        <v>0.97709999999999997</v>
      </c>
      <c r="AA2154" s="294">
        <v>210450</v>
      </c>
      <c r="AC2154" s="294">
        <v>0.59389999999999998</v>
      </c>
      <c r="AD2154" s="294">
        <v>468</v>
      </c>
      <c r="AE2154" s="294">
        <v>468</v>
      </c>
      <c r="AF2154" s="294">
        <v>0.98239999999999994</v>
      </c>
      <c r="AG2154" s="294">
        <v>175350</v>
      </c>
      <c r="AI2154" s="294">
        <v>0.51259999999999994</v>
      </c>
      <c r="AJ2154" s="294">
        <v>423</v>
      </c>
      <c r="AK2154" s="294">
        <v>444.8</v>
      </c>
      <c r="AL2154" s="294">
        <v>0.98370000000000002</v>
      </c>
      <c r="AM2154" s="294">
        <v>126225</v>
      </c>
      <c r="AO2154" s="294">
        <v>0.42130000000000001</v>
      </c>
      <c r="AP2154" s="294">
        <v>400.5</v>
      </c>
      <c r="AQ2154" s="294">
        <v>444.8</v>
      </c>
      <c r="AR2154" s="294">
        <v>0.9869</v>
      </c>
      <c r="AS2154" s="294">
        <v>73275</v>
      </c>
      <c r="AU2154" s="294">
        <v>0.2492</v>
      </c>
      <c r="AV2154" s="294">
        <v>41.25</v>
      </c>
      <c r="AW2154" s="294">
        <v>444.8</v>
      </c>
      <c r="AX2154" s="294">
        <v>0.78339999999999999</v>
      </c>
      <c r="AY2154" s="294">
        <v>3525</v>
      </c>
      <c r="BA2154" s="294">
        <v>0.1515</v>
      </c>
      <c r="BB2154" s="294">
        <v>442.5</v>
      </c>
      <c r="BC2154" s="294">
        <v>444.8</v>
      </c>
      <c r="BD2154" s="294">
        <v>0.97509999999999997</v>
      </c>
      <c r="BE2154" s="294">
        <v>99675</v>
      </c>
      <c r="BG2154" s="294">
        <v>0.3105</v>
      </c>
      <c r="BH2154" s="294">
        <v>522</v>
      </c>
      <c r="BI2154" s="294">
        <v>522</v>
      </c>
      <c r="BJ2154" s="294">
        <v>0.96619999999999995</v>
      </c>
      <c r="BK2154" s="294">
        <v>192675</v>
      </c>
      <c r="BM2154" s="294">
        <v>0.51349999999999996</v>
      </c>
      <c r="BN2154" s="294">
        <v>586.5</v>
      </c>
      <c r="BO2154" s="294">
        <v>586.5</v>
      </c>
      <c r="BP2154" s="294">
        <v>0.97219999999999995</v>
      </c>
      <c r="BQ2154" s="294">
        <v>308700</v>
      </c>
      <c r="BR2154" s="294" t="e">
        <f>BQ2154-#REF!</f>
        <v>#REF!</v>
      </c>
      <c r="BS2154" s="294">
        <v>0.80569999999999997</v>
      </c>
      <c r="BT2154" s="294">
        <v>546.75</v>
      </c>
      <c r="BU2154" s="294">
        <v>546.75</v>
      </c>
      <c r="BV2154" s="294">
        <v>0.98699999999999999</v>
      </c>
      <c r="BW2154" s="294">
        <v>255300</v>
      </c>
      <c r="BX2154" s="294" t="e">
        <f>BW2154-#REF!</f>
        <v>#REF!</v>
      </c>
      <c r="BY2154" s="294">
        <v>0.63590000000000002</v>
      </c>
    </row>
    <row r="2155" spans="1:77">
      <c r="A2155" s="301">
        <v>2189</v>
      </c>
      <c r="B2155" s="302" t="s">
        <v>4557</v>
      </c>
      <c r="C2155" s="301" t="s">
        <v>6098</v>
      </c>
      <c r="D2155" s="302" t="s">
        <v>4063</v>
      </c>
      <c r="E2155" s="303">
        <v>123</v>
      </c>
      <c r="F2155" s="294">
        <v>61.84</v>
      </c>
      <c r="G2155" s="294">
        <v>98.4</v>
      </c>
      <c r="H2155" s="294">
        <v>0.84460000000000002</v>
      </c>
      <c r="I2155" s="294">
        <v>17548</v>
      </c>
      <c r="K2155" s="294" t="s">
        <v>3983</v>
      </c>
      <c r="L2155" s="294">
        <v>99.8</v>
      </c>
      <c r="M2155" s="294">
        <v>99.8</v>
      </c>
      <c r="N2155" s="294">
        <v>0.84740000000000004</v>
      </c>
      <c r="O2155" s="294">
        <v>28406</v>
      </c>
      <c r="Q2155" s="294" t="s">
        <v>3983</v>
      </c>
      <c r="R2155" s="294">
        <v>97.28</v>
      </c>
      <c r="S2155" s="294">
        <v>98.4</v>
      </c>
      <c r="T2155" s="294">
        <v>0.83779999999999999</v>
      </c>
      <c r="U2155" s="294">
        <v>25930</v>
      </c>
      <c r="W2155" s="294" t="s">
        <v>3983</v>
      </c>
      <c r="X2155" s="294">
        <v>76</v>
      </c>
      <c r="Y2155" s="294">
        <v>98.4</v>
      </c>
      <c r="Z2155" s="294">
        <v>0.83879999999999999</v>
      </c>
      <c r="AA2155" s="294">
        <v>18294</v>
      </c>
      <c r="AC2155" s="294" t="s">
        <v>3983</v>
      </c>
      <c r="AD2155" s="294">
        <v>80</v>
      </c>
      <c r="AE2155" s="294">
        <v>98.4</v>
      </c>
      <c r="AF2155" s="294">
        <v>0.83989999999999998</v>
      </c>
      <c r="AG2155" s="294">
        <v>13840</v>
      </c>
      <c r="AI2155" s="294" t="s">
        <v>3983</v>
      </c>
      <c r="AJ2155" s="294">
        <v>76</v>
      </c>
      <c r="AK2155" s="294">
        <v>98.4</v>
      </c>
      <c r="AL2155" s="294">
        <v>0.82709999999999995</v>
      </c>
      <c r="AM2155" s="294">
        <v>25340</v>
      </c>
      <c r="AO2155" s="294" t="s">
        <v>3983</v>
      </c>
      <c r="AP2155" s="294">
        <v>94</v>
      </c>
      <c r="AQ2155" s="294">
        <v>98.4</v>
      </c>
      <c r="AR2155" s="294">
        <v>0.8125</v>
      </c>
      <c r="AS2155" s="294">
        <v>26860</v>
      </c>
      <c r="AU2155" s="294" t="s">
        <v>3983</v>
      </c>
      <c r="AV2155" s="294">
        <v>74</v>
      </c>
      <c r="AW2155" s="294">
        <v>98.4</v>
      </c>
      <c r="AX2155" s="294">
        <v>0.79959999999999998</v>
      </c>
      <c r="AY2155" s="294">
        <v>17490</v>
      </c>
      <c r="BA2155" s="294" t="s">
        <v>3983</v>
      </c>
      <c r="BB2155" s="294">
        <v>70</v>
      </c>
      <c r="BC2155" s="294">
        <v>98.4</v>
      </c>
      <c r="BD2155" s="294">
        <v>0.79269999999999996</v>
      </c>
      <c r="BE2155" s="294">
        <v>15304</v>
      </c>
      <c r="BG2155" s="294" t="s">
        <v>3983</v>
      </c>
      <c r="BH2155" s="294">
        <v>69.680000000000007</v>
      </c>
      <c r="BI2155" s="294">
        <v>98.4</v>
      </c>
      <c r="BJ2155" s="294">
        <v>0.80110000000000003</v>
      </c>
      <c r="BK2155" s="294">
        <v>12958</v>
      </c>
      <c r="BM2155" s="294" t="s">
        <v>3983</v>
      </c>
      <c r="BN2155" s="294">
        <v>70.08</v>
      </c>
      <c r="BO2155" s="294">
        <v>98.4</v>
      </c>
      <c r="BP2155" s="294">
        <v>0.80610000000000004</v>
      </c>
      <c r="BQ2155" s="294">
        <v>13834</v>
      </c>
      <c r="BS2155" s="294" t="s">
        <v>3983</v>
      </c>
      <c r="BT2155" s="294">
        <v>100.08</v>
      </c>
      <c r="BU2155" s="294">
        <v>100.08</v>
      </c>
      <c r="BV2155" s="294">
        <v>0.84719999999999995</v>
      </c>
      <c r="BW2155" s="294">
        <v>23004</v>
      </c>
      <c r="BY2155" s="294" t="s">
        <v>3983</v>
      </c>
    </row>
    <row r="2156" spans="1:77">
      <c r="A2156" s="301">
        <v>2190</v>
      </c>
      <c r="B2156" s="302" t="s">
        <v>4557</v>
      </c>
      <c r="C2156" s="301" t="s">
        <v>6099</v>
      </c>
      <c r="D2156" s="302" t="s">
        <v>4139</v>
      </c>
      <c r="E2156" s="303">
        <v>178</v>
      </c>
      <c r="F2156" s="294">
        <v>154</v>
      </c>
      <c r="G2156" s="294">
        <v>154</v>
      </c>
      <c r="H2156" s="294">
        <v>0.78669999999999995</v>
      </c>
      <c r="I2156" s="294">
        <v>23600</v>
      </c>
      <c r="K2156" s="294">
        <v>0.27060000000000001</v>
      </c>
      <c r="L2156" s="294">
        <v>140</v>
      </c>
      <c r="M2156" s="294">
        <v>142.4</v>
      </c>
      <c r="N2156" s="294">
        <v>0.9597</v>
      </c>
      <c r="O2156" s="294">
        <v>27580</v>
      </c>
      <c r="Q2156" s="294">
        <v>0.27589999999999998</v>
      </c>
      <c r="R2156" s="294">
        <v>134</v>
      </c>
      <c r="S2156" s="294">
        <v>142.4</v>
      </c>
      <c r="T2156" s="294">
        <v>0.96079999999999999</v>
      </c>
      <c r="U2156" s="294">
        <v>24980</v>
      </c>
      <c r="W2156" s="294">
        <v>0.26950000000000002</v>
      </c>
      <c r="X2156" s="294">
        <v>128</v>
      </c>
      <c r="Y2156" s="294">
        <v>142.4</v>
      </c>
      <c r="Z2156" s="294">
        <v>0.90400000000000003</v>
      </c>
      <c r="AA2156" s="294">
        <v>19960</v>
      </c>
      <c r="AC2156" s="294">
        <v>0.2319</v>
      </c>
      <c r="AD2156" s="294">
        <v>120</v>
      </c>
      <c r="AE2156" s="294">
        <v>142.4</v>
      </c>
      <c r="AF2156" s="294">
        <v>0.68869999999999998</v>
      </c>
      <c r="AG2156" s="294">
        <v>5840</v>
      </c>
      <c r="AI2156" s="294">
        <v>9.5000000000000001E-2</v>
      </c>
      <c r="AJ2156" s="294">
        <v>16</v>
      </c>
      <c r="AK2156" s="294">
        <v>142.4</v>
      </c>
      <c r="AL2156" s="294">
        <v>0.38079999999999997</v>
      </c>
      <c r="AM2156" s="294">
        <v>1660</v>
      </c>
      <c r="AO2156" s="294">
        <v>0.3785</v>
      </c>
      <c r="AP2156" s="294">
        <v>8</v>
      </c>
      <c r="AQ2156" s="294">
        <v>142.4</v>
      </c>
      <c r="AR2156" s="294">
        <v>0.35389999999999999</v>
      </c>
      <c r="AS2156" s="294">
        <v>1380</v>
      </c>
      <c r="AT2156" s="294" t="e">
        <f>AS2156-#REF!</f>
        <v>#REF!</v>
      </c>
      <c r="AU2156" s="294">
        <v>0.6552</v>
      </c>
      <c r="AV2156" s="294">
        <v>10</v>
      </c>
      <c r="AW2156" s="294">
        <v>142.4</v>
      </c>
      <c r="AX2156" s="294">
        <v>0.39239999999999997</v>
      </c>
      <c r="AY2156" s="294">
        <v>1640</v>
      </c>
      <c r="BA2156" s="294">
        <v>0.5806</v>
      </c>
      <c r="BB2156" s="294">
        <v>10</v>
      </c>
      <c r="BC2156" s="294">
        <v>142.4</v>
      </c>
      <c r="BD2156" s="294">
        <v>0.42659999999999998</v>
      </c>
      <c r="BE2156" s="294">
        <v>1800</v>
      </c>
      <c r="BG2156" s="294">
        <v>0.56720000000000004</v>
      </c>
      <c r="BH2156" s="294">
        <v>32</v>
      </c>
      <c r="BI2156" s="294">
        <v>142.4</v>
      </c>
      <c r="BJ2156" s="294">
        <v>0.67179999999999995</v>
      </c>
      <c r="BK2156" s="294">
        <v>1760</v>
      </c>
      <c r="BM2156" s="294">
        <v>0.11</v>
      </c>
      <c r="BN2156" s="294">
        <v>152</v>
      </c>
      <c r="BO2156" s="294">
        <v>152</v>
      </c>
      <c r="BP2156" s="294">
        <v>0.82530000000000003</v>
      </c>
      <c r="BQ2156" s="294">
        <v>12180</v>
      </c>
      <c r="BS2156" s="294">
        <v>0.14449999999999999</v>
      </c>
      <c r="BT2156" s="294">
        <v>172</v>
      </c>
      <c r="BU2156" s="294">
        <v>172</v>
      </c>
      <c r="BV2156" s="294">
        <v>0.81269999999999998</v>
      </c>
      <c r="BW2156" s="294">
        <v>36620</v>
      </c>
      <c r="BY2156" s="294">
        <v>0.35210000000000002</v>
      </c>
    </row>
    <row r="2157" spans="1:77">
      <c r="A2157" s="301">
        <v>2191</v>
      </c>
      <c r="B2157" s="302" t="s">
        <v>4557</v>
      </c>
      <c r="C2157" s="301" t="s">
        <v>6100</v>
      </c>
      <c r="D2157" s="302" t="s">
        <v>4139</v>
      </c>
      <c r="E2157" s="303">
        <v>209</v>
      </c>
      <c r="F2157" s="294">
        <v>107.4</v>
      </c>
      <c r="G2157" s="294">
        <v>167.2</v>
      </c>
      <c r="H2157" s="294">
        <v>0.99280000000000002</v>
      </c>
      <c r="I2157" s="294">
        <v>6445</v>
      </c>
      <c r="K2157" s="294">
        <v>8.4000000000000005E-2</v>
      </c>
      <c r="L2157" s="294">
        <v>84</v>
      </c>
      <c r="M2157" s="294">
        <v>167.2</v>
      </c>
      <c r="N2157" s="294">
        <v>0.99049999999999994</v>
      </c>
      <c r="O2157" s="294">
        <v>4057</v>
      </c>
      <c r="Q2157" s="294">
        <v>6.5500000000000003E-2</v>
      </c>
      <c r="R2157" s="294">
        <v>142.19999999999999</v>
      </c>
      <c r="S2157" s="294">
        <v>167.2</v>
      </c>
      <c r="T2157" s="294">
        <v>0.99539999999999995</v>
      </c>
      <c r="U2157" s="294">
        <v>13587</v>
      </c>
      <c r="W2157" s="294">
        <v>0.1333</v>
      </c>
      <c r="X2157" s="294">
        <v>141.6</v>
      </c>
      <c r="Y2157" s="294">
        <v>167.2</v>
      </c>
      <c r="Z2157" s="294">
        <v>0.97970000000000002</v>
      </c>
      <c r="AA2157" s="294">
        <v>19984</v>
      </c>
      <c r="AC2157" s="294">
        <v>0.19359999999999999</v>
      </c>
      <c r="AD2157" s="294">
        <v>122.4</v>
      </c>
      <c r="AE2157" s="294">
        <v>167.2</v>
      </c>
      <c r="AF2157" s="294">
        <v>1.0146999999999999</v>
      </c>
      <c r="AG2157" s="294">
        <v>13588</v>
      </c>
      <c r="AI2157" s="294">
        <v>0.14710000000000001</v>
      </c>
      <c r="AJ2157" s="294">
        <v>127.8</v>
      </c>
      <c r="AK2157" s="294">
        <v>167.2</v>
      </c>
      <c r="AL2157" s="294">
        <v>0.99460000000000004</v>
      </c>
      <c r="AM2157" s="294">
        <v>11501</v>
      </c>
      <c r="AO2157" s="294">
        <v>0.12570000000000001</v>
      </c>
      <c r="AP2157" s="294">
        <v>141</v>
      </c>
      <c r="AQ2157" s="294">
        <v>167.2</v>
      </c>
      <c r="AR2157" s="294">
        <v>0.98949999999999994</v>
      </c>
      <c r="AS2157" s="294">
        <v>6585</v>
      </c>
      <c r="AU2157" s="294">
        <v>6.3399999999999998E-2</v>
      </c>
      <c r="AV2157" s="294">
        <v>141</v>
      </c>
      <c r="AW2157" s="294">
        <v>167.2</v>
      </c>
      <c r="AX2157" s="294">
        <v>0.99109999999999998</v>
      </c>
      <c r="AY2157" s="294">
        <v>10930</v>
      </c>
      <c r="BA2157" s="294">
        <v>0.1086</v>
      </c>
      <c r="BB2157" s="294">
        <v>93</v>
      </c>
      <c r="BC2157" s="294">
        <v>167.2</v>
      </c>
      <c r="BD2157" s="294">
        <v>0.9929</v>
      </c>
      <c r="BE2157" s="294">
        <v>10550</v>
      </c>
      <c r="BG2157" s="294">
        <v>0.15359999999999999</v>
      </c>
      <c r="BH2157" s="294">
        <v>102.6</v>
      </c>
      <c r="BI2157" s="294">
        <v>167.2</v>
      </c>
      <c r="BJ2157" s="294">
        <v>0.99580000000000002</v>
      </c>
      <c r="BK2157" s="294">
        <v>12378</v>
      </c>
      <c r="BM2157" s="294">
        <v>0.1628</v>
      </c>
      <c r="BN2157" s="294">
        <v>80.400000000000006</v>
      </c>
      <c r="BO2157" s="294">
        <v>167.2</v>
      </c>
      <c r="BP2157" s="294">
        <v>0.99660000000000004</v>
      </c>
      <c r="BQ2157" s="294">
        <v>13590</v>
      </c>
      <c r="BS2157" s="294">
        <v>0.25240000000000001</v>
      </c>
      <c r="BT2157" s="294">
        <v>100.2</v>
      </c>
      <c r="BU2157" s="294">
        <v>167.2</v>
      </c>
      <c r="BV2157" s="294">
        <v>0.99529999999999996</v>
      </c>
      <c r="BW2157" s="294">
        <v>8633</v>
      </c>
      <c r="BY2157" s="294">
        <v>0.1164</v>
      </c>
    </row>
    <row r="2158" spans="1:77">
      <c r="A2158" s="301">
        <v>2192</v>
      </c>
      <c r="B2158" s="302" t="s">
        <v>4557</v>
      </c>
      <c r="C2158" s="301" t="s">
        <v>6101</v>
      </c>
      <c r="D2158" s="302" t="s">
        <v>4652</v>
      </c>
      <c r="E2158" s="303">
        <v>274.44</v>
      </c>
      <c r="F2158" s="294">
        <v>32</v>
      </c>
      <c r="G2158" s="294">
        <v>108.44799999999999</v>
      </c>
      <c r="H2158" s="294" t="e">
        <v>#DIV/0!</v>
      </c>
      <c r="I2158" s="294">
        <v>0</v>
      </c>
      <c r="K2158" s="294" t="s">
        <v>3983</v>
      </c>
      <c r="L2158" s="294">
        <v>148</v>
      </c>
      <c r="M2158" s="294">
        <v>148</v>
      </c>
      <c r="N2158" s="294">
        <v>0.80930000000000002</v>
      </c>
      <c r="O2158" s="294">
        <v>34020</v>
      </c>
      <c r="Q2158" s="294" t="s">
        <v>3983</v>
      </c>
      <c r="R2158" s="294">
        <v>156</v>
      </c>
      <c r="S2158" s="294">
        <v>156</v>
      </c>
      <c r="T2158" s="294">
        <v>0.74790000000000001</v>
      </c>
      <c r="U2158" s="294">
        <v>34580</v>
      </c>
      <c r="W2158" s="294" t="s">
        <v>3983</v>
      </c>
      <c r="X2158" s="294">
        <v>144</v>
      </c>
      <c r="Y2158" s="294">
        <v>144</v>
      </c>
      <c r="Z2158" s="294">
        <v>0.7117</v>
      </c>
      <c r="AA2158" s="294">
        <v>31740</v>
      </c>
      <c r="AC2158" s="294" t="s">
        <v>3983</v>
      </c>
      <c r="AD2158" s="294">
        <v>132</v>
      </c>
      <c r="AE2158" s="294">
        <v>219.55199999999999</v>
      </c>
      <c r="AF2158" s="294">
        <v>0.66289999999999993</v>
      </c>
      <c r="AG2158" s="294">
        <v>24540</v>
      </c>
      <c r="AI2158" s="294" t="s">
        <v>3983</v>
      </c>
      <c r="AJ2158" s="294">
        <v>0</v>
      </c>
      <c r="AK2158" s="294">
        <v>0</v>
      </c>
      <c r="AL2158" s="294" t="e">
        <v>#DIV/0!</v>
      </c>
      <c r="AM2158" s="294">
        <v>0</v>
      </c>
      <c r="AO2158" s="294" t="s">
        <v>3983</v>
      </c>
      <c r="AP2158" s="294">
        <v>127.2</v>
      </c>
      <c r="AQ2158" s="294">
        <v>219.55199999999999</v>
      </c>
      <c r="AR2158" s="294">
        <v>0.69130000000000003</v>
      </c>
      <c r="AS2158" s="294">
        <v>23442</v>
      </c>
      <c r="AU2158" s="294" t="s">
        <v>3983</v>
      </c>
      <c r="AV2158" s="294">
        <v>131.04</v>
      </c>
      <c r="AW2158" s="294">
        <v>219.55199999999999</v>
      </c>
      <c r="AX2158" s="294">
        <v>0.64290000000000003</v>
      </c>
      <c r="AY2158" s="294">
        <v>27780</v>
      </c>
      <c r="BA2158" s="294" t="s">
        <v>3983</v>
      </c>
      <c r="BB2158" s="294">
        <v>137.76</v>
      </c>
      <c r="BC2158" s="294">
        <v>219.55199999999999</v>
      </c>
      <c r="BD2158" s="294">
        <v>0.68589999999999995</v>
      </c>
      <c r="BE2158" s="294">
        <v>33912</v>
      </c>
      <c r="BG2158" s="294" t="s">
        <v>3983</v>
      </c>
      <c r="BH2158" s="294">
        <v>117.12</v>
      </c>
      <c r="BI2158" s="294">
        <v>219.55199999999999</v>
      </c>
      <c r="BJ2158" s="294">
        <v>0.6573</v>
      </c>
      <c r="BK2158" s="294">
        <v>28590</v>
      </c>
      <c r="BM2158" s="294" t="s">
        <v>3983</v>
      </c>
      <c r="BN2158" s="294">
        <v>50.4</v>
      </c>
      <c r="BO2158" s="294">
        <v>219.55199999999999</v>
      </c>
      <c r="BP2158" s="294">
        <v>0.65210000000000001</v>
      </c>
      <c r="BQ2158" s="294">
        <v>5790</v>
      </c>
      <c r="BS2158" s="294" t="s">
        <v>3983</v>
      </c>
      <c r="BT2158" s="294">
        <v>49.44</v>
      </c>
      <c r="BU2158" s="294">
        <v>219.55199999999999</v>
      </c>
      <c r="BV2158" s="294">
        <v>0.57830000000000004</v>
      </c>
      <c r="BW2158" s="294">
        <v>4056</v>
      </c>
      <c r="BY2158" s="294" t="s">
        <v>3983</v>
      </c>
    </row>
    <row r="2159" spans="1:77">
      <c r="A2159" s="301">
        <v>2193</v>
      </c>
      <c r="B2159" s="302" t="s">
        <v>4557</v>
      </c>
      <c r="C2159" s="301" t="s">
        <v>6102</v>
      </c>
      <c r="D2159" s="302" t="s">
        <v>4051</v>
      </c>
      <c r="E2159" s="303">
        <v>130</v>
      </c>
      <c r="F2159" s="294">
        <v>128</v>
      </c>
      <c r="G2159" s="294">
        <v>128</v>
      </c>
      <c r="H2159" s="294">
        <v>0.9294</v>
      </c>
      <c r="I2159" s="294">
        <v>32620</v>
      </c>
      <c r="K2159" s="294">
        <v>0.29299999999999998</v>
      </c>
      <c r="L2159" s="294">
        <v>0</v>
      </c>
      <c r="M2159" s="294">
        <v>0</v>
      </c>
      <c r="N2159" s="294" t="e">
        <v>#DIV/0!</v>
      </c>
      <c r="O2159" s="294">
        <v>0</v>
      </c>
      <c r="Q2159" s="294">
        <v>0</v>
      </c>
      <c r="R2159" s="294">
        <v>118</v>
      </c>
      <c r="S2159" s="294">
        <v>128</v>
      </c>
      <c r="T2159" s="294">
        <v>0.90169999999999995</v>
      </c>
      <c r="U2159" s="294">
        <v>19980</v>
      </c>
      <c r="W2159" s="294">
        <v>0.26079999999999998</v>
      </c>
      <c r="X2159" s="294">
        <v>84</v>
      </c>
      <c r="Y2159" s="294">
        <v>128</v>
      </c>
      <c r="Z2159" s="294">
        <v>0.8538</v>
      </c>
      <c r="AA2159" s="294">
        <v>9460</v>
      </c>
      <c r="AC2159" s="294">
        <v>0.1457</v>
      </c>
      <c r="AD2159" s="294">
        <v>108</v>
      </c>
      <c r="AE2159" s="294">
        <v>108</v>
      </c>
      <c r="AF2159" s="294">
        <v>0.85450000000000004</v>
      </c>
      <c r="AG2159" s="294">
        <v>8220</v>
      </c>
      <c r="AI2159" s="294">
        <v>0.1197</v>
      </c>
      <c r="AJ2159" s="294">
        <v>78</v>
      </c>
      <c r="AK2159" s="294">
        <v>104</v>
      </c>
      <c r="AL2159" s="294">
        <v>0.86239999999999994</v>
      </c>
      <c r="AM2159" s="294">
        <v>9520</v>
      </c>
      <c r="AO2159" s="294">
        <v>0.1966</v>
      </c>
      <c r="AP2159" s="294">
        <v>108</v>
      </c>
      <c r="AQ2159" s="294">
        <v>108</v>
      </c>
      <c r="AR2159" s="294">
        <v>0.85950000000000004</v>
      </c>
      <c r="AS2159" s="294">
        <v>11860</v>
      </c>
      <c r="AU2159" s="294">
        <v>0.17169999999999999</v>
      </c>
      <c r="AV2159" s="294">
        <v>90</v>
      </c>
      <c r="AW2159" s="294">
        <v>104</v>
      </c>
      <c r="AX2159" s="294">
        <v>0.8468</v>
      </c>
      <c r="AY2159" s="294">
        <v>8840</v>
      </c>
      <c r="BA2159" s="294">
        <v>0.16109999999999999</v>
      </c>
      <c r="BB2159" s="294">
        <v>30</v>
      </c>
      <c r="BC2159" s="294">
        <v>104</v>
      </c>
      <c r="BD2159" s="294">
        <v>0.84570000000000001</v>
      </c>
      <c r="BE2159" s="294">
        <v>7120</v>
      </c>
      <c r="BG2159" s="294">
        <v>0.37719999999999998</v>
      </c>
      <c r="BH2159" s="294">
        <v>48</v>
      </c>
      <c r="BI2159" s="294">
        <v>104</v>
      </c>
      <c r="BJ2159" s="294">
        <v>0.86780000000000002</v>
      </c>
      <c r="BK2159" s="294">
        <v>7480</v>
      </c>
      <c r="BM2159" s="294">
        <v>0.2414</v>
      </c>
      <c r="BN2159" s="294">
        <v>54</v>
      </c>
      <c r="BO2159" s="294">
        <v>104</v>
      </c>
      <c r="BP2159" s="294">
        <v>0.89019999999999999</v>
      </c>
      <c r="BQ2159" s="294">
        <v>7940</v>
      </c>
      <c r="BS2159" s="294">
        <v>0.24579999999999999</v>
      </c>
      <c r="BT2159" s="294">
        <v>78</v>
      </c>
      <c r="BU2159" s="294">
        <v>104</v>
      </c>
      <c r="BV2159" s="294">
        <v>0.90200000000000002</v>
      </c>
      <c r="BW2159" s="294">
        <v>8840</v>
      </c>
      <c r="BY2159" s="294">
        <v>0.16889999999999999</v>
      </c>
    </row>
    <row r="2160" spans="1:77">
      <c r="A2160" s="301">
        <v>2194</v>
      </c>
      <c r="B2160" s="302" t="s">
        <v>4557</v>
      </c>
      <c r="C2160" s="301" t="s">
        <v>6103</v>
      </c>
      <c r="D2160" s="302" t="s">
        <v>4139</v>
      </c>
      <c r="E2160" s="303">
        <v>555.55999999999995</v>
      </c>
      <c r="F2160" s="294">
        <v>0</v>
      </c>
      <c r="G2160" s="294">
        <v>0</v>
      </c>
      <c r="H2160" s="294" t="e">
        <v>#DIV/0!</v>
      </c>
      <c r="I2160" s="294">
        <v>0</v>
      </c>
      <c r="K2160" s="294">
        <v>0</v>
      </c>
      <c r="L2160" s="294">
        <v>606</v>
      </c>
      <c r="M2160" s="294">
        <v>606</v>
      </c>
      <c r="N2160" s="294">
        <v>0.99409999999999998</v>
      </c>
      <c r="O2160" s="294">
        <v>70200</v>
      </c>
      <c r="Q2160" s="294">
        <v>0.1278</v>
      </c>
      <c r="R2160" s="294">
        <v>0</v>
      </c>
      <c r="S2160" s="294">
        <v>0</v>
      </c>
      <c r="T2160" s="294" t="e">
        <v>#DIV/0!</v>
      </c>
      <c r="U2160" s="294">
        <v>0</v>
      </c>
      <c r="W2160" s="294">
        <v>0</v>
      </c>
      <c r="X2160" s="294">
        <v>384</v>
      </c>
      <c r="Y2160" s="294">
        <v>444.44799999999998</v>
      </c>
      <c r="Z2160" s="294">
        <v>0.99939999999999996</v>
      </c>
      <c r="AA2160" s="294">
        <v>94440</v>
      </c>
      <c r="AC2160" s="294">
        <v>0.33079999999999998</v>
      </c>
      <c r="AD2160" s="294">
        <v>396</v>
      </c>
      <c r="AE2160" s="294">
        <v>444.44799999999998</v>
      </c>
      <c r="AF2160" s="294">
        <v>0.99839999999999995</v>
      </c>
      <c r="AG2160" s="294">
        <v>109560</v>
      </c>
      <c r="AI2160" s="294">
        <v>0.3725</v>
      </c>
      <c r="AJ2160" s="294">
        <v>378</v>
      </c>
      <c r="AK2160" s="294">
        <v>444.44799999999998</v>
      </c>
      <c r="AL2160" s="294">
        <v>0.99870000000000003</v>
      </c>
      <c r="AM2160" s="294">
        <v>87420</v>
      </c>
      <c r="AO2160" s="294">
        <v>0.3216</v>
      </c>
      <c r="AP2160" s="294">
        <v>378</v>
      </c>
      <c r="AQ2160" s="294">
        <v>444.44799999999998</v>
      </c>
      <c r="AR2160" s="294">
        <v>0.99809999999999999</v>
      </c>
      <c r="AS2160" s="294">
        <v>63000</v>
      </c>
      <c r="AU2160" s="294">
        <v>0.22439999999999999</v>
      </c>
      <c r="AV2160" s="294">
        <v>396</v>
      </c>
      <c r="AW2160" s="294">
        <v>444.44799999999998</v>
      </c>
      <c r="AX2160" s="294">
        <v>0.99880000000000002</v>
      </c>
      <c r="AY2160" s="294">
        <v>97980</v>
      </c>
      <c r="BA2160" s="294">
        <v>0.34410000000000002</v>
      </c>
      <c r="BB2160" s="294">
        <v>402</v>
      </c>
      <c r="BC2160" s="294">
        <v>444.44799999999998</v>
      </c>
      <c r="BD2160" s="294">
        <v>0.99929999999999997</v>
      </c>
      <c r="BE2160" s="294">
        <v>166080</v>
      </c>
      <c r="BG2160" s="294">
        <v>0.55569999999999997</v>
      </c>
      <c r="BH2160" s="294">
        <v>456</v>
      </c>
      <c r="BI2160" s="294">
        <v>456</v>
      </c>
      <c r="BJ2160" s="294">
        <v>0.99980000000000002</v>
      </c>
      <c r="BK2160" s="294">
        <v>218280</v>
      </c>
      <c r="BL2160" s="294" t="e">
        <f>BK2160-#REF!</f>
        <v>#REF!</v>
      </c>
      <c r="BM2160" s="294">
        <v>0.64359999999999995</v>
      </c>
      <c r="BN2160" s="294">
        <v>450</v>
      </c>
      <c r="BO2160" s="294">
        <v>450</v>
      </c>
      <c r="BP2160" s="294">
        <v>0.99880000000000002</v>
      </c>
      <c r="BQ2160" s="294">
        <v>199620</v>
      </c>
      <c r="BR2160" s="294" t="e">
        <f>BQ2160-#REF!</f>
        <v>#REF!</v>
      </c>
      <c r="BS2160" s="294">
        <v>0.66090000000000004</v>
      </c>
      <c r="BT2160" s="294">
        <v>456</v>
      </c>
      <c r="BU2160" s="294">
        <v>456</v>
      </c>
      <c r="BV2160" s="294">
        <v>0.998</v>
      </c>
      <c r="BW2160" s="294">
        <v>182880</v>
      </c>
      <c r="BY2160" s="294">
        <v>0.54010000000000002</v>
      </c>
    </row>
    <row r="2161" spans="1:77">
      <c r="A2161" s="301">
        <v>2195</v>
      </c>
      <c r="B2161" s="302" t="s">
        <v>4557</v>
      </c>
      <c r="C2161" s="301" t="s">
        <v>6104</v>
      </c>
      <c r="D2161" s="302" t="s">
        <v>4139</v>
      </c>
      <c r="E2161" s="303">
        <v>138.88999999999999</v>
      </c>
      <c r="F2161" s="294">
        <v>0</v>
      </c>
      <c r="G2161" s="294">
        <v>0</v>
      </c>
      <c r="H2161" s="294" t="e">
        <v>#DIV/0!</v>
      </c>
      <c r="I2161" s="294">
        <v>0</v>
      </c>
      <c r="K2161" s="294">
        <v>0</v>
      </c>
      <c r="L2161" s="294">
        <v>0</v>
      </c>
      <c r="M2161" s="294">
        <v>0</v>
      </c>
      <c r="N2161" s="294" t="e">
        <v>#DIV/0!</v>
      </c>
      <c r="O2161" s="294">
        <v>0</v>
      </c>
      <c r="Q2161" s="294">
        <v>0</v>
      </c>
      <c r="R2161" s="294">
        <v>0</v>
      </c>
      <c r="S2161" s="294">
        <v>0</v>
      </c>
      <c r="T2161" s="294" t="e">
        <v>#DIV/0!</v>
      </c>
      <c r="U2161" s="294">
        <v>0</v>
      </c>
      <c r="W2161" s="294">
        <v>0</v>
      </c>
      <c r="X2161" s="294">
        <v>0</v>
      </c>
      <c r="Y2161" s="294">
        <v>0</v>
      </c>
      <c r="Z2161" s="294" t="e">
        <v>#DIV/0!</v>
      </c>
      <c r="AA2161" s="294">
        <v>0</v>
      </c>
      <c r="AC2161" s="294">
        <v>0</v>
      </c>
      <c r="AD2161" s="294">
        <v>0</v>
      </c>
      <c r="AE2161" s="294">
        <v>111.11199999999999</v>
      </c>
      <c r="AF2161" s="294">
        <v>0.59599999999999997</v>
      </c>
      <c r="AG2161" s="294">
        <v>292</v>
      </c>
      <c r="AI2161" s="294">
        <v>9.7999999999999997E-3</v>
      </c>
      <c r="AJ2161" s="294">
        <v>2</v>
      </c>
      <c r="AK2161" s="294">
        <v>111.11199999999999</v>
      </c>
      <c r="AL2161" s="294">
        <v>0.54510000000000003</v>
      </c>
      <c r="AM2161" s="294">
        <v>1368</v>
      </c>
      <c r="AN2161" s="294" t="e">
        <f>AM2161-#REF!</f>
        <v>#REF!</v>
      </c>
      <c r="AO2161" s="294">
        <v>1.7431000000000001</v>
      </c>
      <c r="AP2161" s="294">
        <v>0</v>
      </c>
      <c r="AQ2161" s="294">
        <v>111.11199999999999</v>
      </c>
      <c r="AR2161" s="294">
        <v>0.53659999999999997</v>
      </c>
      <c r="AS2161" s="294">
        <v>3520</v>
      </c>
      <c r="AU2161" s="294">
        <v>6.3500000000000001E-2</v>
      </c>
      <c r="AV2161" s="294">
        <v>92</v>
      </c>
      <c r="AW2161" s="294">
        <v>111.11199999999999</v>
      </c>
      <c r="AX2161" s="294">
        <v>0.50739999999999996</v>
      </c>
      <c r="AY2161" s="294">
        <v>4140</v>
      </c>
      <c r="BA2161" s="294">
        <v>0.1232</v>
      </c>
      <c r="BB2161" s="294">
        <v>86</v>
      </c>
      <c r="BC2161" s="294">
        <v>111.11199999999999</v>
      </c>
      <c r="BD2161" s="294">
        <v>0.56689999999999996</v>
      </c>
      <c r="BE2161" s="294">
        <v>5260</v>
      </c>
      <c r="BG2161" s="294">
        <v>0.14499999999999999</v>
      </c>
      <c r="BH2161" s="294">
        <v>78</v>
      </c>
      <c r="BI2161" s="294">
        <v>111.11199999999999</v>
      </c>
      <c r="BJ2161" s="294">
        <v>0.61719999999999997</v>
      </c>
      <c r="BK2161" s="294">
        <v>6480</v>
      </c>
      <c r="BM2161" s="294">
        <v>0.18090000000000001</v>
      </c>
      <c r="BN2161" s="294">
        <v>72</v>
      </c>
      <c r="BO2161" s="294">
        <v>111.11199999999999</v>
      </c>
      <c r="BP2161" s="294">
        <v>0.59419999999999995</v>
      </c>
      <c r="BQ2161" s="294">
        <v>6500</v>
      </c>
      <c r="BS2161" s="294">
        <v>0.2261</v>
      </c>
      <c r="BT2161" s="294">
        <v>76</v>
      </c>
      <c r="BU2161" s="294">
        <v>111.11199999999999</v>
      </c>
      <c r="BV2161" s="294">
        <v>0.60450000000000004</v>
      </c>
      <c r="BW2161" s="294">
        <v>4280</v>
      </c>
      <c r="BY2161" s="294">
        <v>0.12520000000000001</v>
      </c>
    </row>
    <row r="2162" spans="1:77">
      <c r="A2162" s="301">
        <v>2196</v>
      </c>
      <c r="B2162" s="302" t="s">
        <v>4557</v>
      </c>
      <c r="C2162" s="301" t="s">
        <v>6105</v>
      </c>
      <c r="D2162" s="302" t="s">
        <v>4652</v>
      </c>
      <c r="E2162" s="303">
        <v>188.89</v>
      </c>
      <c r="F2162" s="294">
        <v>0</v>
      </c>
      <c r="G2162" s="294">
        <v>0</v>
      </c>
      <c r="H2162" s="294" t="e">
        <v>#DIV/0!</v>
      </c>
      <c r="I2162" s="294">
        <v>0</v>
      </c>
      <c r="K2162" s="294" t="s">
        <v>3983</v>
      </c>
      <c r="L2162" s="294">
        <v>0</v>
      </c>
      <c r="M2162" s="294">
        <v>0</v>
      </c>
      <c r="N2162" s="294" t="e">
        <v>#DIV/0!</v>
      </c>
      <c r="O2162" s="294">
        <v>0</v>
      </c>
      <c r="Q2162" s="294" t="s">
        <v>3983</v>
      </c>
      <c r="R2162" s="294">
        <v>0</v>
      </c>
      <c r="S2162" s="294">
        <v>0</v>
      </c>
      <c r="T2162" s="294" t="e">
        <v>#DIV/0!</v>
      </c>
      <c r="U2162" s="294">
        <v>0</v>
      </c>
      <c r="W2162" s="294" t="s">
        <v>3983</v>
      </c>
      <c r="X2162" s="294">
        <v>0</v>
      </c>
      <c r="Y2162" s="294">
        <v>0</v>
      </c>
      <c r="Z2162" s="294" t="e">
        <v>#DIV/0!</v>
      </c>
      <c r="AA2162" s="294">
        <v>0</v>
      </c>
      <c r="AC2162" s="294" t="s">
        <v>3983</v>
      </c>
      <c r="AD2162" s="294">
        <v>0</v>
      </c>
      <c r="AE2162" s="294">
        <v>0</v>
      </c>
      <c r="AF2162" s="294" t="e">
        <v>#DIV/0!</v>
      </c>
      <c r="AG2162" s="294">
        <v>0</v>
      </c>
      <c r="AI2162" s="294" t="s">
        <v>3983</v>
      </c>
      <c r="AJ2162" s="294">
        <v>0</v>
      </c>
      <c r="AK2162" s="294">
        <v>0</v>
      </c>
      <c r="AL2162" s="294" t="e">
        <v>#DIV/0!</v>
      </c>
      <c r="AM2162" s="294">
        <v>0</v>
      </c>
      <c r="AO2162" s="294" t="s">
        <v>3983</v>
      </c>
      <c r="AP2162" s="294">
        <v>0</v>
      </c>
      <c r="AQ2162" s="294">
        <v>0</v>
      </c>
      <c r="AR2162" s="294" t="e">
        <v>#DIV/0!</v>
      </c>
      <c r="AS2162" s="294">
        <v>0</v>
      </c>
      <c r="AU2162" s="294" t="s">
        <v>3983</v>
      </c>
      <c r="AV2162" s="294">
        <v>127.52</v>
      </c>
      <c r="AW2162" s="294">
        <v>151.11199999999999</v>
      </c>
      <c r="AX2162" s="294">
        <v>0.82330000000000003</v>
      </c>
      <c r="AY2162" s="294">
        <v>30396</v>
      </c>
      <c r="BA2162" s="294" t="s">
        <v>3983</v>
      </c>
      <c r="BB2162" s="294">
        <v>161.52000000000001</v>
      </c>
      <c r="BC2162" s="294">
        <v>157.6</v>
      </c>
      <c r="BD2162" s="294">
        <v>0.81599999999999995</v>
      </c>
      <c r="BE2162" s="294">
        <v>48164</v>
      </c>
      <c r="BG2162" s="294" t="s">
        <v>3983</v>
      </c>
      <c r="BH2162" s="294">
        <v>169.28</v>
      </c>
      <c r="BI2162" s="294">
        <v>169.28</v>
      </c>
      <c r="BJ2162" s="294">
        <v>0.82499999999999996</v>
      </c>
      <c r="BK2162" s="294">
        <v>52986</v>
      </c>
      <c r="BM2162" s="294" t="s">
        <v>3983</v>
      </c>
      <c r="BN2162" s="294">
        <v>210.88</v>
      </c>
      <c r="BO2162" s="294">
        <v>210.88</v>
      </c>
      <c r="BP2162" s="294">
        <v>0.78039999999999998</v>
      </c>
      <c r="BQ2162" s="294">
        <v>49508</v>
      </c>
      <c r="BS2162" s="294" t="s">
        <v>3983</v>
      </c>
      <c r="BT2162" s="294">
        <v>189.2</v>
      </c>
      <c r="BU2162" s="294">
        <v>189.2</v>
      </c>
      <c r="BV2162" s="294">
        <v>0.80759999999999998</v>
      </c>
      <c r="BW2162" s="294">
        <v>44142</v>
      </c>
      <c r="BY2162" s="294" t="s">
        <v>3983</v>
      </c>
    </row>
    <row r="2163" spans="1:77">
      <c r="A2163" s="301">
        <v>2197</v>
      </c>
      <c r="B2163" s="302" t="s">
        <v>4557</v>
      </c>
      <c r="C2163" s="301" t="s">
        <v>6106</v>
      </c>
      <c r="D2163" s="302" t="s">
        <v>4652</v>
      </c>
      <c r="E2163" s="303">
        <v>155.56</v>
      </c>
      <c r="F2163" s="294">
        <v>0</v>
      </c>
      <c r="G2163" s="294">
        <v>0</v>
      </c>
      <c r="H2163" s="294" t="e">
        <v>#DIV/0!</v>
      </c>
      <c r="I2163" s="294">
        <v>0</v>
      </c>
      <c r="K2163" s="294" t="s">
        <v>3983</v>
      </c>
      <c r="L2163" s="294">
        <v>0</v>
      </c>
      <c r="M2163" s="294">
        <v>0</v>
      </c>
      <c r="N2163" s="294" t="e">
        <v>#DIV/0!</v>
      </c>
      <c r="O2163" s="294">
        <v>0</v>
      </c>
      <c r="Q2163" s="294" t="s">
        <v>3983</v>
      </c>
      <c r="R2163" s="294">
        <v>0</v>
      </c>
      <c r="S2163" s="294">
        <v>0</v>
      </c>
      <c r="T2163" s="294" t="e">
        <v>#DIV/0!</v>
      </c>
      <c r="U2163" s="294">
        <v>0</v>
      </c>
      <c r="W2163" s="294" t="s">
        <v>3983</v>
      </c>
      <c r="X2163" s="294">
        <v>0</v>
      </c>
      <c r="Y2163" s="294">
        <v>0</v>
      </c>
      <c r="Z2163" s="294" t="e">
        <v>#DIV/0!</v>
      </c>
      <c r="AA2163" s="294">
        <v>0</v>
      </c>
      <c r="AC2163" s="294" t="s">
        <v>3983</v>
      </c>
      <c r="AD2163" s="294">
        <v>0</v>
      </c>
      <c r="AE2163" s="294">
        <v>0</v>
      </c>
      <c r="AF2163" s="294" t="e">
        <v>#DIV/0!</v>
      </c>
      <c r="AG2163" s="294">
        <v>0</v>
      </c>
      <c r="AI2163" s="294" t="s">
        <v>3983</v>
      </c>
      <c r="AJ2163" s="294">
        <v>0</v>
      </c>
      <c r="AK2163" s="294">
        <v>0</v>
      </c>
      <c r="AL2163" s="294" t="e">
        <v>#DIV/0!</v>
      </c>
      <c r="AM2163" s="294">
        <v>0</v>
      </c>
      <c r="AO2163" s="294" t="s">
        <v>3983</v>
      </c>
      <c r="AP2163" s="294">
        <v>0</v>
      </c>
      <c r="AQ2163" s="294">
        <v>0</v>
      </c>
      <c r="AR2163" s="294" t="e">
        <v>#DIV/0!</v>
      </c>
      <c r="AS2163" s="294">
        <v>0</v>
      </c>
      <c r="AU2163" s="294" t="s">
        <v>3983</v>
      </c>
      <c r="AV2163" s="294">
        <v>0</v>
      </c>
      <c r="AW2163" s="294">
        <v>0</v>
      </c>
      <c r="AX2163" s="294" t="e">
        <v>#DIV/0!</v>
      </c>
      <c r="AY2163" s="294">
        <v>0</v>
      </c>
      <c r="BA2163" s="294" t="s">
        <v>3983</v>
      </c>
      <c r="BB2163" s="294">
        <v>0</v>
      </c>
      <c r="BC2163" s="294">
        <v>0</v>
      </c>
      <c r="BD2163" s="294" t="e">
        <v>#DIV/0!</v>
      </c>
      <c r="BE2163" s="294">
        <v>0</v>
      </c>
      <c r="BG2163" s="294" t="s">
        <v>3983</v>
      </c>
      <c r="BH2163" s="294">
        <v>0</v>
      </c>
      <c r="BI2163" s="294">
        <v>0</v>
      </c>
      <c r="BJ2163" s="294" t="e">
        <v>#DIV/0!</v>
      </c>
      <c r="BK2163" s="294">
        <v>0</v>
      </c>
      <c r="BM2163" s="294" t="s">
        <v>3983</v>
      </c>
      <c r="BN2163" s="294">
        <v>38.08</v>
      </c>
      <c r="BO2163" s="294">
        <v>124.44799999999999</v>
      </c>
      <c r="BP2163" s="294">
        <v>0.81430000000000002</v>
      </c>
      <c r="BQ2163" s="294">
        <v>2174</v>
      </c>
      <c r="BS2163" s="294" t="s">
        <v>3983</v>
      </c>
      <c r="BT2163" s="294">
        <v>68.8</v>
      </c>
      <c r="BU2163" s="294">
        <v>124.44799999999999</v>
      </c>
      <c r="BV2163" s="294">
        <v>0.82499999999999996</v>
      </c>
      <c r="BW2163" s="294">
        <v>13822</v>
      </c>
      <c r="BY2163" s="294" t="s">
        <v>3983</v>
      </c>
    </row>
    <row r="2164" spans="1:77">
      <c r="A2164" s="301">
        <v>2198</v>
      </c>
      <c r="B2164" s="302" t="s">
        <v>4557</v>
      </c>
      <c r="C2164" s="301" t="s">
        <v>6107</v>
      </c>
      <c r="D2164" s="302" t="s">
        <v>4051</v>
      </c>
      <c r="E2164" s="303">
        <v>766.67</v>
      </c>
      <c r="F2164" s="294" t="s">
        <v>3983</v>
      </c>
      <c r="G2164" s="294" t="s">
        <v>3983</v>
      </c>
      <c r="H2164" s="294" t="s">
        <v>3983</v>
      </c>
      <c r="I2164" s="294" t="s">
        <v>3983</v>
      </c>
      <c r="K2164" s="294" t="s">
        <v>3983</v>
      </c>
      <c r="L2164" s="294" t="s">
        <v>3983</v>
      </c>
      <c r="M2164" s="294" t="s">
        <v>3983</v>
      </c>
      <c r="N2164" s="294" t="s">
        <v>3983</v>
      </c>
      <c r="O2164" s="294" t="s">
        <v>3983</v>
      </c>
      <c r="Q2164" s="294" t="s">
        <v>3983</v>
      </c>
      <c r="R2164" s="294" t="s">
        <v>3983</v>
      </c>
      <c r="S2164" s="294" t="s">
        <v>3983</v>
      </c>
      <c r="T2164" s="294" t="s">
        <v>3983</v>
      </c>
      <c r="U2164" s="294" t="s">
        <v>3983</v>
      </c>
      <c r="W2164" s="294" t="s">
        <v>3983</v>
      </c>
      <c r="X2164" s="294" t="s">
        <v>3983</v>
      </c>
      <c r="Y2164" s="294" t="s">
        <v>3983</v>
      </c>
      <c r="Z2164" s="294" t="s">
        <v>3983</v>
      </c>
      <c r="AA2164" s="294" t="s">
        <v>3983</v>
      </c>
      <c r="AC2164" s="294" t="s">
        <v>3983</v>
      </c>
      <c r="AD2164" s="294" t="s">
        <v>3983</v>
      </c>
      <c r="AE2164" s="294" t="s">
        <v>3983</v>
      </c>
      <c r="AF2164" s="294" t="s">
        <v>3983</v>
      </c>
      <c r="AG2164" s="294" t="s">
        <v>3983</v>
      </c>
      <c r="AI2164" s="294" t="s">
        <v>3983</v>
      </c>
      <c r="AJ2164" s="294" t="s">
        <v>3983</v>
      </c>
      <c r="AK2164" s="294" t="s">
        <v>3983</v>
      </c>
      <c r="AL2164" s="294" t="s">
        <v>3983</v>
      </c>
      <c r="AM2164" s="294" t="s">
        <v>3983</v>
      </c>
      <c r="AO2164" s="294" t="s">
        <v>3983</v>
      </c>
      <c r="AP2164" s="294" t="s">
        <v>3983</v>
      </c>
      <c r="AQ2164" s="294" t="s">
        <v>3983</v>
      </c>
      <c r="AR2164" s="294" t="s">
        <v>3983</v>
      </c>
      <c r="AS2164" s="294" t="s">
        <v>3983</v>
      </c>
      <c r="AU2164" s="294" t="s">
        <v>3983</v>
      </c>
      <c r="AV2164" s="294" t="s">
        <v>3983</v>
      </c>
      <c r="AW2164" s="294" t="s">
        <v>3983</v>
      </c>
      <c r="AX2164" s="294" t="s">
        <v>3983</v>
      </c>
      <c r="AY2164" s="294" t="s">
        <v>3983</v>
      </c>
      <c r="BA2164" s="294" t="s">
        <v>3983</v>
      </c>
      <c r="BB2164" s="294" t="s">
        <v>3983</v>
      </c>
      <c r="BC2164" s="294" t="s">
        <v>3983</v>
      </c>
      <c r="BD2164" s="294" t="s">
        <v>3983</v>
      </c>
      <c r="BE2164" s="294" t="s">
        <v>3983</v>
      </c>
      <c r="BG2164" s="294" t="s">
        <v>3983</v>
      </c>
      <c r="BH2164" s="294" t="s">
        <v>3983</v>
      </c>
      <c r="BI2164" s="294" t="s">
        <v>3983</v>
      </c>
      <c r="BJ2164" s="294" t="s">
        <v>3983</v>
      </c>
      <c r="BK2164" s="294" t="s">
        <v>3983</v>
      </c>
      <c r="BM2164" s="294" t="s">
        <v>3983</v>
      </c>
      <c r="BN2164" s="294" t="s">
        <v>3983</v>
      </c>
      <c r="BO2164" s="294" t="s">
        <v>3983</v>
      </c>
      <c r="BP2164" s="294" t="s">
        <v>3983</v>
      </c>
      <c r="BQ2164" s="294" t="s">
        <v>3983</v>
      </c>
      <c r="BS2164" s="294" t="s">
        <v>3983</v>
      </c>
      <c r="BT2164" s="294" t="s">
        <v>3983</v>
      </c>
      <c r="BU2164" s="294" t="s">
        <v>3983</v>
      </c>
      <c r="BV2164" s="294" t="s">
        <v>3983</v>
      </c>
      <c r="BW2164" s="294" t="s">
        <v>3983</v>
      </c>
      <c r="BY2164" s="294" t="s">
        <v>3983</v>
      </c>
    </row>
    <row r="2165" spans="1:77">
      <c r="A2165" s="301">
        <v>2199</v>
      </c>
      <c r="B2165" s="302" t="s">
        <v>4568</v>
      </c>
      <c r="C2165" s="301" t="s">
        <v>6108</v>
      </c>
      <c r="D2165" s="302" t="s">
        <v>4097</v>
      </c>
      <c r="E2165" s="303">
        <v>500</v>
      </c>
      <c r="F2165" s="294">
        <v>88.4</v>
      </c>
      <c r="G2165" s="294">
        <v>400</v>
      </c>
      <c r="H2165" s="294">
        <v>0.9919</v>
      </c>
      <c r="I2165" s="294">
        <v>25710</v>
      </c>
      <c r="K2165" s="294" t="s">
        <v>3983</v>
      </c>
      <c r="L2165" s="294">
        <v>80</v>
      </c>
      <c r="M2165" s="294">
        <v>400</v>
      </c>
      <c r="N2165" s="294">
        <v>0.99299999999999999</v>
      </c>
      <c r="O2165" s="294">
        <v>29520</v>
      </c>
      <c r="Q2165" s="294" t="s">
        <v>3983</v>
      </c>
      <c r="R2165" s="294">
        <v>81</v>
      </c>
      <c r="S2165" s="294">
        <v>400</v>
      </c>
      <c r="T2165" s="294">
        <v>0.99280000000000002</v>
      </c>
      <c r="U2165" s="294">
        <v>27280</v>
      </c>
      <c r="W2165" s="294" t="s">
        <v>3983</v>
      </c>
      <c r="X2165" s="294">
        <v>85.2</v>
      </c>
      <c r="Y2165" s="294">
        <v>400</v>
      </c>
      <c r="Z2165" s="294">
        <v>0.99109999999999998</v>
      </c>
      <c r="AA2165" s="294">
        <v>23360</v>
      </c>
      <c r="AC2165" s="294" t="s">
        <v>3983</v>
      </c>
      <c r="AD2165" s="294">
        <v>80.400000000000006</v>
      </c>
      <c r="AE2165" s="294">
        <v>400</v>
      </c>
      <c r="AF2165" s="294">
        <v>0.99170000000000003</v>
      </c>
      <c r="AG2165" s="294">
        <v>23780</v>
      </c>
      <c r="AI2165" s="294" t="s">
        <v>3983</v>
      </c>
      <c r="AJ2165" s="294">
        <v>81.599999999999994</v>
      </c>
      <c r="AK2165" s="294">
        <v>400</v>
      </c>
      <c r="AL2165" s="294">
        <v>0.99349999999999994</v>
      </c>
      <c r="AM2165" s="294">
        <v>22670</v>
      </c>
      <c r="AO2165" s="294" t="s">
        <v>3983</v>
      </c>
      <c r="AP2165" s="294">
        <v>62.8</v>
      </c>
      <c r="AQ2165" s="294">
        <v>400</v>
      </c>
      <c r="AR2165" s="294">
        <v>0.98899999999999999</v>
      </c>
      <c r="AS2165" s="294">
        <v>21500</v>
      </c>
      <c r="AU2165" s="294" t="s">
        <v>3983</v>
      </c>
      <c r="AV2165" s="294">
        <v>47.2</v>
      </c>
      <c r="AW2165" s="294">
        <v>400</v>
      </c>
      <c r="AX2165" s="294">
        <v>0.98099999999999998</v>
      </c>
      <c r="AY2165" s="294">
        <v>13930</v>
      </c>
      <c r="BA2165" s="294" t="s">
        <v>3983</v>
      </c>
      <c r="BB2165" s="294">
        <v>30</v>
      </c>
      <c r="BC2165" s="294">
        <v>400</v>
      </c>
      <c r="BD2165" s="294">
        <v>0.98089999999999999</v>
      </c>
      <c r="BE2165" s="294">
        <v>11780</v>
      </c>
      <c r="BG2165" s="294" t="s">
        <v>3983</v>
      </c>
      <c r="BH2165" s="294">
        <v>30</v>
      </c>
      <c r="BI2165" s="294">
        <v>400</v>
      </c>
      <c r="BJ2165" s="294">
        <v>0.98339999999999994</v>
      </c>
      <c r="BK2165" s="294">
        <v>11810</v>
      </c>
      <c r="BM2165" s="294" t="s">
        <v>3983</v>
      </c>
      <c r="BN2165" s="294">
        <v>55.2</v>
      </c>
      <c r="BO2165" s="294">
        <v>400</v>
      </c>
      <c r="BP2165" s="294">
        <v>0.98380000000000001</v>
      </c>
      <c r="BQ2165" s="294">
        <v>12720</v>
      </c>
      <c r="BS2165" s="294" t="s">
        <v>3983</v>
      </c>
      <c r="BT2165" s="294">
        <v>70</v>
      </c>
      <c r="BU2165" s="294">
        <v>400</v>
      </c>
      <c r="BV2165" s="294">
        <v>0.98470000000000002</v>
      </c>
      <c r="BW2165" s="294">
        <v>18670</v>
      </c>
      <c r="BY2165" s="294" t="s">
        <v>3983</v>
      </c>
    </row>
    <row r="2166" spans="1:77">
      <c r="A2166" s="301">
        <v>2200</v>
      </c>
      <c r="B2166" s="302" t="s">
        <v>4568</v>
      </c>
      <c r="C2166" s="301" t="s">
        <v>6109</v>
      </c>
      <c r="D2166" s="302" t="s">
        <v>4652</v>
      </c>
      <c r="E2166" s="303">
        <v>150</v>
      </c>
      <c r="F2166" s="294">
        <v>24</v>
      </c>
      <c r="G2166" s="294">
        <v>120</v>
      </c>
      <c r="H2166" s="294">
        <v>0.73729999999999996</v>
      </c>
      <c r="I2166" s="294">
        <v>2545</v>
      </c>
      <c r="K2166" s="294" t="s">
        <v>3983</v>
      </c>
      <c r="L2166" s="294">
        <v>51.6</v>
      </c>
      <c r="M2166" s="294">
        <v>120</v>
      </c>
      <c r="N2166" s="294">
        <v>0.79879999999999995</v>
      </c>
      <c r="O2166" s="294">
        <v>6441</v>
      </c>
      <c r="Q2166" s="294" t="s">
        <v>3983</v>
      </c>
      <c r="R2166" s="294">
        <v>58.8</v>
      </c>
      <c r="S2166" s="294">
        <v>120</v>
      </c>
      <c r="T2166" s="294">
        <v>0.78339999999999999</v>
      </c>
      <c r="U2166" s="294">
        <v>11001</v>
      </c>
      <c r="W2166" s="294" t="s">
        <v>3983</v>
      </c>
      <c r="X2166" s="294">
        <v>64</v>
      </c>
      <c r="Y2166" s="294">
        <v>120</v>
      </c>
      <c r="Z2166" s="294">
        <v>0.74229999999999996</v>
      </c>
      <c r="AA2166" s="294">
        <v>13713</v>
      </c>
      <c r="AC2166" s="294" t="s">
        <v>3983</v>
      </c>
      <c r="AD2166" s="294">
        <v>65.2</v>
      </c>
      <c r="AE2166" s="294">
        <v>120</v>
      </c>
      <c r="AF2166" s="294">
        <v>0.74829999999999997</v>
      </c>
      <c r="AG2166" s="294">
        <v>12515</v>
      </c>
      <c r="AI2166" s="294" t="s">
        <v>3983</v>
      </c>
      <c r="AJ2166" s="294">
        <v>58.4</v>
      </c>
      <c r="AK2166" s="294">
        <v>120</v>
      </c>
      <c r="AL2166" s="294">
        <v>0.74380000000000002</v>
      </c>
      <c r="AM2166" s="294">
        <v>8871</v>
      </c>
      <c r="AO2166" s="294" t="s">
        <v>3983</v>
      </c>
      <c r="AP2166" s="294">
        <v>59.2</v>
      </c>
      <c r="AQ2166" s="294">
        <v>120</v>
      </c>
      <c r="AR2166" s="294">
        <v>0.68140000000000001</v>
      </c>
      <c r="AS2166" s="294">
        <v>12653</v>
      </c>
      <c r="AU2166" s="294" t="s">
        <v>3983</v>
      </c>
      <c r="AV2166" s="294">
        <v>52.8</v>
      </c>
      <c r="AW2166" s="294">
        <v>120</v>
      </c>
      <c r="AX2166" s="294">
        <v>0.65800000000000003</v>
      </c>
      <c r="AY2166" s="294">
        <v>5222</v>
      </c>
      <c r="BA2166" s="294" t="s">
        <v>3983</v>
      </c>
      <c r="BB2166" s="294">
        <v>21.6</v>
      </c>
      <c r="BC2166" s="294">
        <v>120</v>
      </c>
      <c r="BD2166" s="294">
        <v>0.56809999999999994</v>
      </c>
      <c r="BE2166" s="294">
        <v>1833</v>
      </c>
      <c r="BG2166" s="294" t="s">
        <v>3983</v>
      </c>
      <c r="BH2166" s="294">
        <v>6.4</v>
      </c>
      <c r="BI2166" s="294">
        <v>120</v>
      </c>
      <c r="BJ2166" s="294">
        <v>0.39169999999999999</v>
      </c>
      <c r="BK2166" s="294">
        <v>499</v>
      </c>
      <c r="BM2166" s="294" t="s">
        <v>3983</v>
      </c>
      <c r="BN2166" s="294">
        <v>4.8</v>
      </c>
      <c r="BO2166" s="294">
        <v>120</v>
      </c>
      <c r="BP2166" s="294">
        <v>0.36309999999999998</v>
      </c>
      <c r="BQ2166" s="294">
        <v>375</v>
      </c>
      <c r="BS2166" s="294" t="s">
        <v>3983</v>
      </c>
      <c r="BT2166" s="294">
        <v>6.8</v>
      </c>
      <c r="BU2166" s="294">
        <v>120</v>
      </c>
      <c r="BV2166" s="294">
        <v>0.52539999999999998</v>
      </c>
      <c r="BW2166" s="294">
        <v>692</v>
      </c>
      <c r="BY2166" s="294" t="s">
        <v>3983</v>
      </c>
    </row>
    <row r="2167" spans="1:77">
      <c r="A2167" s="301">
        <v>2201</v>
      </c>
      <c r="B2167" s="302" t="s">
        <v>4568</v>
      </c>
      <c r="C2167" s="301" t="s">
        <v>6110</v>
      </c>
      <c r="D2167" s="302" t="s">
        <v>4051</v>
      </c>
      <c r="E2167" s="303">
        <v>149</v>
      </c>
      <c r="F2167" s="294">
        <v>103.5</v>
      </c>
      <c r="G2167" s="294">
        <v>119.2</v>
      </c>
      <c r="H2167" s="294">
        <v>0.97489999999999999</v>
      </c>
      <c r="I2167" s="294">
        <v>35094</v>
      </c>
      <c r="K2167" s="294">
        <v>0.48309999999999997</v>
      </c>
      <c r="L2167" s="294">
        <v>94.8</v>
      </c>
      <c r="M2167" s="294">
        <v>119.2</v>
      </c>
      <c r="N2167" s="294">
        <v>0.97350000000000003</v>
      </c>
      <c r="O2167" s="294">
        <v>34983</v>
      </c>
      <c r="Q2167" s="294">
        <v>0.50949999999999995</v>
      </c>
      <c r="R2167" s="294">
        <v>101.1</v>
      </c>
      <c r="S2167" s="294">
        <v>119.2</v>
      </c>
      <c r="T2167" s="294">
        <v>0.97399999999999998</v>
      </c>
      <c r="U2167" s="294">
        <v>34110</v>
      </c>
      <c r="W2167" s="294">
        <v>0.48110000000000003</v>
      </c>
      <c r="X2167" s="294">
        <v>0</v>
      </c>
      <c r="Y2167" s="294">
        <v>119.2</v>
      </c>
      <c r="Z2167" s="294">
        <v>0.97</v>
      </c>
      <c r="AA2167" s="294">
        <v>36828</v>
      </c>
      <c r="AC2167" s="294">
        <v>0.34250000000000003</v>
      </c>
      <c r="AD2167" s="294">
        <v>91.2</v>
      </c>
      <c r="AE2167" s="294">
        <v>119.2</v>
      </c>
      <c r="AF2167" s="294">
        <v>0.97689999999999999</v>
      </c>
      <c r="AG2167" s="294">
        <v>41127</v>
      </c>
      <c r="AH2167" s="294" t="e">
        <f>AG2167-#REF!</f>
        <v>#REF!</v>
      </c>
      <c r="AI2167" s="294">
        <v>0.62050000000000005</v>
      </c>
      <c r="AJ2167" s="294">
        <v>93</v>
      </c>
      <c r="AK2167" s="294">
        <v>119.2</v>
      </c>
      <c r="AL2167" s="294">
        <v>0.97570000000000001</v>
      </c>
      <c r="AM2167" s="294">
        <v>36747</v>
      </c>
      <c r="AO2167" s="294">
        <v>0.5625</v>
      </c>
      <c r="AP2167" s="294">
        <v>81.900000000000006</v>
      </c>
      <c r="AQ2167" s="294">
        <v>119.2</v>
      </c>
      <c r="AR2167" s="294">
        <v>0.96309999999999996</v>
      </c>
      <c r="AS2167" s="294">
        <v>27243</v>
      </c>
      <c r="AU2167" s="294">
        <v>0.4642</v>
      </c>
      <c r="AV2167" s="294">
        <v>76.8</v>
      </c>
      <c r="AW2167" s="294">
        <v>119.2</v>
      </c>
      <c r="AX2167" s="294">
        <v>0.96260000000000001</v>
      </c>
      <c r="AY2167" s="294">
        <v>26619</v>
      </c>
      <c r="BA2167" s="294">
        <v>0.50009999999999999</v>
      </c>
      <c r="BB2167" s="294">
        <v>74.099999999999994</v>
      </c>
      <c r="BC2167" s="294">
        <v>119.2</v>
      </c>
      <c r="BD2167" s="294">
        <v>0.96899999999999997</v>
      </c>
      <c r="BE2167" s="294">
        <v>23748</v>
      </c>
      <c r="BG2167" s="294">
        <v>0.4446</v>
      </c>
      <c r="BH2167" s="294">
        <v>58.2</v>
      </c>
      <c r="BI2167" s="294">
        <v>119.2</v>
      </c>
      <c r="BJ2167" s="294">
        <v>0.96329999999999993</v>
      </c>
      <c r="BK2167" s="294">
        <v>20697</v>
      </c>
      <c r="BM2167" s="294">
        <v>0.49619999999999997</v>
      </c>
      <c r="BN2167" s="294">
        <v>63.9</v>
      </c>
      <c r="BO2167" s="294">
        <v>119.2</v>
      </c>
      <c r="BP2167" s="294">
        <v>0.96509999999999996</v>
      </c>
      <c r="BQ2167" s="294">
        <v>20853</v>
      </c>
      <c r="BS2167" s="294">
        <v>0.50319999999999998</v>
      </c>
      <c r="BT2167" s="294">
        <v>73.5</v>
      </c>
      <c r="BU2167" s="294">
        <v>119.2</v>
      </c>
      <c r="BV2167" s="294">
        <v>0.96619999999999995</v>
      </c>
      <c r="BW2167" s="294">
        <v>27168</v>
      </c>
      <c r="BY2167" s="294">
        <v>0.51419999999999999</v>
      </c>
    </row>
    <row r="2168" spans="1:77">
      <c r="A2168" s="301">
        <v>2202</v>
      </c>
      <c r="B2168" s="302" t="s">
        <v>4568</v>
      </c>
      <c r="C2168" s="301" t="s">
        <v>6111</v>
      </c>
      <c r="D2168" s="302" t="s">
        <v>4139</v>
      </c>
      <c r="E2168" s="303">
        <v>139</v>
      </c>
      <c r="F2168" s="294">
        <v>8</v>
      </c>
      <c r="G2168" s="294">
        <v>111.2</v>
      </c>
      <c r="H2168" s="294">
        <v>0.21629999999999999</v>
      </c>
      <c r="I2168" s="294">
        <v>640</v>
      </c>
      <c r="K2168" s="294">
        <v>0.51390000000000002</v>
      </c>
      <c r="L2168" s="294">
        <v>16</v>
      </c>
      <c r="M2168" s="294">
        <v>111.2</v>
      </c>
      <c r="N2168" s="294">
        <v>0.1835</v>
      </c>
      <c r="O2168" s="294">
        <v>800</v>
      </c>
      <c r="Q2168" s="294">
        <v>0.36630000000000001</v>
      </c>
      <c r="R2168" s="294">
        <v>108</v>
      </c>
      <c r="S2168" s="294">
        <v>111.2</v>
      </c>
      <c r="T2168" s="294">
        <v>0.92059999999999997</v>
      </c>
      <c r="U2168" s="294">
        <v>34280</v>
      </c>
      <c r="W2168" s="294">
        <v>0.47889999999999999</v>
      </c>
      <c r="X2168" s="294">
        <v>112</v>
      </c>
      <c r="Y2168" s="294">
        <v>112</v>
      </c>
      <c r="Z2168" s="294">
        <v>0.9456</v>
      </c>
      <c r="AA2168" s="294">
        <v>44440</v>
      </c>
      <c r="AC2168" s="294">
        <v>0.56399999999999995</v>
      </c>
      <c r="AD2168" s="294">
        <v>120</v>
      </c>
      <c r="AE2168" s="294">
        <v>120</v>
      </c>
      <c r="AF2168" s="294">
        <v>0.9052</v>
      </c>
      <c r="AG2168" s="294">
        <v>35520</v>
      </c>
      <c r="AI2168" s="294">
        <v>0.4395</v>
      </c>
      <c r="AJ2168" s="294">
        <v>116</v>
      </c>
      <c r="AK2168" s="294">
        <v>116</v>
      </c>
      <c r="AL2168" s="294">
        <v>0.93440000000000001</v>
      </c>
      <c r="AM2168" s="294">
        <v>38160</v>
      </c>
      <c r="AO2168" s="294">
        <v>0.48899999999999999</v>
      </c>
      <c r="AP2168" s="294">
        <v>112</v>
      </c>
      <c r="AQ2168" s="294">
        <v>112</v>
      </c>
      <c r="AR2168" s="294">
        <v>0.92049999999999998</v>
      </c>
      <c r="AS2168" s="294">
        <v>29640</v>
      </c>
      <c r="AU2168" s="294">
        <v>0.38640000000000002</v>
      </c>
      <c r="AV2168" s="294">
        <v>108</v>
      </c>
      <c r="AW2168" s="294">
        <v>111.2</v>
      </c>
      <c r="AX2168" s="294">
        <v>0.89180000000000004</v>
      </c>
      <c r="AY2168" s="294">
        <v>26360</v>
      </c>
      <c r="BA2168" s="294">
        <v>0.38009999999999999</v>
      </c>
      <c r="BB2168" s="294">
        <v>88</v>
      </c>
      <c r="BC2168" s="294">
        <v>111.2</v>
      </c>
      <c r="BD2168" s="294">
        <v>0.76</v>
      </c>
      <c r="BE2168" s="294">
        <v>11400</v>
      </c>
      <c r="BG2168" s="294">
        <v>0.2291</v>
      </c>
      <c r="BH2168" s="294">
        <v>84</v>
      </c>
      <c r="BI2168" s="294">
        <v>111.2</v>
      </c>
      <c r="BJ2168" s="294">
        <v>0.79269999999999996</v>
      </c>
      <c r="BK2168" s="294">
        <v>11160</v>
      </c>
      <c r="BM2168" s="294">
        <v>0.2253</v>
      </c>
      <c r="BN2168" s="294">
        <v>88</v>
      </c>
      <c r="BO2168" s="294">
        <v>111.2</v>
      </c>
      <c r="BP2168" s="294">
        <v>0.77480000000000004</v>
      </c>
      <c r="BQ2168" s="294">
        <v>10320</v>
      </c>
      <c r="BS2168" s="294">
        <v>0.22520000000000001</v>
      </c>
      <c r="BT2168" s="294">
        <v>4</v>
      </c>
      <c r="BU2168" s="294">
        <v>111.2</v>
      </c>
      <c r="BV2168" s="294">
        <v>0.49680000000000002</v>
      </c>
      <c r="BW2168" s="294">
        <v>3080</v>
      </c>
      <c r="BX2168" s="294" t="e">
        <f>BW2168-#REF!</f>
        <v>#REF!</v>
      </c>
      <c r="BY2168" s="294">
        <v>2.0832999999999999</v>
      </c>
    </row>
    <row r="2169" spans="1:77">
      <c r="A2169" s="301">
        <v>2203</v>
      </c>
      <c r="B2169" s="302" t="s">
        <v>4568</v>
      </c>
      <c r="C2169" s="301" t="s">
        <v>6112</v>
      </c>
      <c r="D2169" s="302" t="s">
        <v>4139</v>
      </c>
      <c r="E2169" s="303">
        <v>128</v>
      </c>
      <c r="F2169" s="294">
        <v>23.28</v>
      </c>
      <c r="G2169" s="294">
        <v>102.4</v>
      </c>
      <c r="H2169" s="294">
        <v>0.84399999999999997</v>
      </c>
      <c r="I2169" s="294">
        <v>5202</v>
      </c>
      <c r="K2169" s="294">
        <v>0.36770000000000003</v>
      </c>
      <c r="L2169" s="294">
        <v>26.24</v>
      </c>
      <c r="M2169" s="294">
        <v>102.4</v>
      </c>
      <c r="N2169" s="294">
        <v>0.84750000000000003</v>
      </c>
      <c r="O2169" s="294">
        <v>5832</v>
      </c>
      <c r="Q2169" s="294">
        <v>0.35249999999999998</v>
      </c>
      <c r="R2169" s="294">
        <v>107.2</v>
      </c>
      <c r="S2169" s="294">
        <v>107.2</v>
      </c>
      <c r="T2169" s="294">
        <v>0.81699999999999995</v>
      </c>
      <c r="U2169" s="294">
        <v>25616</v>
      </c>
      <c r="W2169" s="294">
        <v>0.40629999999999999</v>
      </c>
      <c r="X2169" s="294">
        <v>163.92</v>
      </c>
      <c r="Y2169" s="294">
        <v>163.92</v>
      </c>
      <c r="Z2169" s="294">
        <v>0.80059999999999998</v>
      </c>
      <c r="AA2169" s="294">
        <v>48802</v>
      </c>
      <c r="AC2169" s="294">
        <v>0.49990000000000001</v>
      </c>
      <c r="AD2169" s="294">
        <v>168.96</v>
      </c>
      <c r="AE2169" s="294">
        <v>168.96</v>
      </c>
      <c r="AF2169" s="294">
        <v>0.81030000000000002</v>
      </c>
      <c r="AG2169" s="294">
        <v>51628</v>
      </c>
      <c r="AI2169" s="294">
        <v>0.50690000000000002</v>
      </c>
      <c r="AJ2169" s="294">
        <v>164.64</v>
      </c>
      <c r="AK2169" s="294">
        <v>164.64</v>
      </c>
      <c r="AL2169" s="294">
        <v>0.87129999999999996</v>
      </c>
      <c r="AM2169" s="294">
        <v>58954</v>
      </c>
      <c r="AO2169" s="294">
        <v>0.57079999999999997</v>
      </c>
      <c r="AP2169" s="294">
        <v>149.36000000000001</v>
      </c>
      <c r="AQ2169" s="294">
        <v>149.36000000000001</v>
      </c>
      <c r="AR2169" s="294">
        <v>0.92100000000000004</v>
      </c>
      <c r="AS2169" s="294">
        <v>53912</v>
      </c>
      <c r="AU2169" s="294">
        <v>0.52680000000000005</v>
      </c>
      <c r="AV2169" s="294">
        <v>133.44</v>
      </c>
      <c r="AW2169" s="294">
        <v>133.44</v>
      </c>
      <c r="AX2169" s="294">
        <v>0.97070000000000001</v>
      </c>
      <c r="AY2169" s="294">
        <v>46536</v>
      </c>
      <c r="BA2169" s="294">
        <v>0.499</v>
      </c>
      <c r="BB2169" s="294">
        <v>129.6</v>
      </c>
      <c r="BC2169" s="294">
        <v>129.6</v>
      </c>
      <c r="BD2169" s="294">
        <v>0.92079999999999995</v>
      </c>
      <c r="BE2169" s="294">
        <v>40988</v>
      </c>
      <c r="BG2169" s="294">
        <v>0.4617</v>
      </c>
      <c r="BH2169" s="294">
        <v>118.64</v>
      </c>
      <c r="BI2169" s="294">
        <v>118.64</v>
      </c>
      <c r="BJ2169" s="294">
        <v>0.95689999999999997</v>
      </c>
      <c r="BK2169" s="294">
        <v>39676</v>
      </c>
      <c r="BM2169" s="294">
        <v>0.4698</v>
      </c>
      <c r="BN2169" s="294">
        <v>110.72</v>
      </c>
      <c r="BO2169" s="294">
        <v>108.88</v>
      </c>
      <c r="BP2169" s="294">
        <v>0.94609999999999994</v>
      </c>
      <c r="BQ2169" s="294">
        <v>26672</v>
      </c>
      <c r="BS2169" s="294">
        <v>0.37890000000000001</v>
      </c>
      <c r="BT2169" s="294">
        <v>76.16</v>
      </c>
      <c r="BU2169" s="294">
        <v>102.4</v>
      </c>
      <c r="BV2169" s="294">
        <v>0.98050000000000004</v>
      </c>
      <c r="BW2169" s="294">
        <v>31346</v>
      </c>
      <c r="BY2169" s="294">
        <v>0.56420000000000003</v>
      </c>
    </row>
    <row r="2170" spans="1:77">
      <c r="A2170" s="301">
        <v>2204</v>
      </c>
      <c r="B2170" s="302" t="s">
        <v>4568</v>
      </c>
      <c r="C2170" s="301" t="s">
        <v>6113</v>
      </c>
      <c r="D2170" s="302" t="s">
        <v>4139</v>
      </c>
      <c r="E2170" s="303">
        <v>500</v>
      </c>
      <c r="F2170" s="294">
        <v>204</v>
      </c>
      <c r="G2170" s="294">
        <v>400</v>
      </c>
      <c r="H2170" s="294">
        <v>0.99960000000000004</v>
      </c>
      <c r="I2170" s="294">
        <v>27312</v>
      </c>
      <c r="K2170" s="294">
        <v>0.186</v>
      </c>
      <c r="L2170" s="294">
        <v>378</v>
      </c>
      <c r="M2170" s="294">
        <v>400</v>
      </c>
      <c r="N2170" s="294">
        <v>0.99880000000000002</v>
      </c>
      <c r="O2170" s="294">
        <v>122676</v>
      </c>
      <c r="Q2170" s="294">
        <v>0.25269999999999998</v>
      </c>
      <c r="R2170" s="294">
        <v>0</v>
      </c>
      <c r="S2170" s="294">
        <v>0</v>
      </c>
      <c r="T2170" s="294" t="e">
        <v>#DIV/0!</v>
      </c>
      <c r="U2170" s="294">
        <v>0</v>
      </c>
      <c r="W2170" s="294">
        <v>0</v>
      </c>
      <c r="X2170" s="294">
        <v>193.98</v>
      </c>
      <c r="Y2170" s="294">
        <v>400</v>
      </c>
      <c r="Z2170" s="294">
        <v>0.92999999999999994</v>
      </c>
      <c r="AA2170" s="294">
        <v>39612</v>
      </c>
      <c r="AC2170" s="294">
        <v>0.29509999999999997</v>
      </c>
      <c r="AD2170" s="294">
        <v>259.02</v>
      </c>
      <c r="AE2170" s="294">
        <v>400</v>
      </c>
      <c r="AF2170" s="294">
        <v>0.92999999999999994</v>
      </c>
      <c r="AG2170" s="294">
        <v>39612</v>
      </c>
      <c r="AI2170" s="294">
        <v>0.221</v>
      </c>
      <c r="AJ2170" s="294">
        <v>306</v>
      </c>
      <c r="AK2170" s="294">
        <v>400</v>
      </c>
      <c r="AL2170" s="294">
        <v>1</v>
      </c>
      <c r="AM2170" s="294">
        <v>43680</v>
      </c>
      <c r="AO2170" s="294">
        <v>0.27039999999999997</v>
      </c>
      <c r="AP2170" s="294">
        <v>336</v>
      </c>
      <c r="AQ2170" s="294">
        <v>400</v>
      </c>
      <c r="AR2170" s="294">
        <v>0.99829999999999997</v>
      </c>
      <c r="AS2170" s="294">
        <v>67200</v>
      </c>
      <c r="AU2170" s="294">
        <v>0.26929999999999998</v>
      </c>
      <c r="AV2170" s="294">
        <v>270</v>
      </c>
      <c r="AW2170" s="294">
        <v>400</v>
      </c>
      <c r="AX2170" s="294">
        <v>1</v>
      </c>
      <c r="AY2170" s="294">
        <v>45720</v>
      </c>
      <c r="BA2170" s="294">
        <v>0.23519999999999999</v>
      </c>
      <c r="BB2170" s="294">
        <v>402</v>
      </c>
      <c r="BC2170" s="294">
        <v>402</v>
      </c>
      <c r="BD2170" s="294">
        <v>0.99809999999999999</v>
      </c>
      <c r="BE2170" s="294">
        <v>62700</v>
      </c>
      <c r="BG2170" s="294">
        <v>0.21</v>
      </c>
      <c r="BH2170" s="294">
        <v>432</v>
      </c>
      <c r="BI2170" s="294">
        <v>432</v>
      </c>
      <c r="BJ2170" s="294">
        <v>0.99949999999999994</v>
      </c>
      <c r="BK2170" s="294">
        <v>113304</v>
      </c>
      <c r="BM2170" s="294">
        <v>0.35270000000000001</v>
      </c>
      <c r="BN2170" s="294">
        <v>456</v>
      </c>
      <c r="BO2170" s="294">
        <v>456</v>
      </c>
      <c r="BP2170" s="294">
        <v>0.9798</v>
      </c>
      <c r="BQ2170" s="294">
        <v>122196</v>
      </c>
      <c r="BS2170" s="294">
        <v>0.40699999999999997</v>
      </c>
      <c r="BT2170" s="294">
        <v>504</v>
      </c>
      <c r="BU2170" s="294">
        <v>504</v>
      </c>
      <c r="BV2170" s="294">
        <v>0.99129999999999996</v>
      </c>
      <c r="BW2170" s="294">
        <v>177000</v>
      </c>
      <c r="BY2170" s="294">
        <v>0.47620000000000001</v>
      </c>
    </row>
    <row r="2171" spans="1:77">
      <c r="A2171" s="301">
        <v>2205</v>
      </c>
      <c r="B2171" s="302" t="s">
        <v>4568</v>
      </c>
      <c r="C2171" s="301" t="s">
        <v>6114</v>
      </c>
      <c r="D2171" s="302" t="s">
        <v>4063</v>
      </c>
      <c r="E2171" s="303">
        <v>500</v>
      </c>
      <c r="F2171" s="294">
        <v>491.4</v>
      </c>
      <c r="G2171" s="294">
        <v>491.4</v>
      </c>
      <c r="H2171" s="294">
        <v>0.78249999999999997</v>
      </c>
      <c r="I2171" s="294">
        <v>106776</v>
      </c>
      <c r="K2171" s="294" t="s">
        <v>3983</v>
      </c>
      <c r="L2171" s="294">
        <v>463.8</v>
      </c>
      <c r="M2171" s="294">
        <v>463.8</v>
      </c>
      <c r="N2171" s="294">
        <v>0.76219999999999999</v>
      </c>
      <c r="O2171" s="294">
        <v>125046</v>
      </c>
      <c r="Q2171" s="294" t="s">
        <v>3983</v>
      </c>
      <c r="R2171" s="294">
        <v>457.8</v>
      </c>
      <c r="S2171" s="294">
        <v>457.8</v>
      </c>
      <c r="T2171" s="294">
        <v>0.7732</v>
      </c>
      <c r="U2171" s="294">
        <v>112872</v>
      </c>
      <c r="W2171" s="294" t="s">
        <v>3983</v>
      </c>
      <c r="X2171" s="294">
        <v>489</v>
      </c>
      <c r="Y2171" s="294">
        <v>489</v>
      </c>
      <c r="Z2171" s="294">
        <v>0.77629999999999999</v>
      </c>
      <c r="AA2171" s="294">
        <v>135906</v>
      </c>
      <c r="AC2171" s="294" t="s">
        <v>3983</v>
      </c>
      <c r="AD2171" s="294">
        <v>513</v>
      </c>
      <c r="AE2171" s="294">
        <v>513</v>
      </c>
      <c r="AF2171" s="294">
        <v>0.78969999999999996</v>
      </c>
      <c r="AG2171" s="294">
        <v>133650</v>
      </c>
      <c r="AI2171" s="294" t="s">
        <v>3983</v>
      </c>
      <c r="AJ2171" s="294">
        <v>497.4</v>
      </c>
      <c r="AK2171" s="294">
        <v>497.4</v>
      </c>
      <c r="AL2171" s="294">
        <v>0.77629999999999999</v>
      </c>
      <c r="AM2171" s="294">
        <v>118008</v>
      </c>
      <c r="AO2171" s="294" t="s">
        <v>3983</v>
      </c>
      <c r="AP2171" s="294">
        <v>482.4</v>
      </c>
      <c r="AQ2171" s="294">
        <v>482.4</v>
      </c>
      <c r="AR2171" s="294">
        <v>0.78839999999999999</v>
      </c>
      <c r="AS2171" s="294">
        <v>134052</v>
      </c>
      <c r="AU2171" s="294" t="s">
        <v>3983</v>
      </c>
      <c r="AV2171" s="294">
        <v>453.6</v>
      </c>
      <c r="AW2171" s="294">
        <v>453.6</v>
      </c>
      <c r="AX2171" s="294">
        <v>0.7782</v>
      </c>
      <c r="AY2171" s="294">
        <v>119130</v>
      </c>
      <c r="BA2171" s="294" t="s">
        <v>3983</v>
      </c>
      <c r="BB2171" s="294">
        <v>460.2</v>
      </c>
      <c r="BC2171" s="294">
        <v>460.2</v>
      </c>
      <c r="BD2171" s="294">
        <v>0.75109999999999999</v>
      </c>
      <c r="BE2171" s="294">
        <v>99900</v>
      </c>
      <c r="BG2171" s="294" t="s">
        <v>3983</v>
      </c>
      <c r="BH2171" s="294">
        <v>441.6</v>
      </c>
      <c r="BI2171" s="294">
        <v>441.6</v>
      </c>
      <c r="BJ2171" s="294">
        <v>0.76500000000000001</v>
      </c>
      <c r="BK2171" s="294">
        <v>98790</v>
      </c>
      <c r="BM2171" s="294" t="s">
        <v>3983</v>
      </c>
      <c r="BN2171" s="294">
        <v>448.2</v>
      </c>
      <c r="BO2171" s="294">
        <v>448.2</v>
      </c>
      <c r="BP2171" s="294">
        <v>0.77510000000000001</v>
      </c>
      <c r="BQ2171" s="294">
        <v>118098</v>
      </c>
      <c r="BS2171" s="294" t="s">
        <v>3983</v>
      </c>
      <c r="BT2171" s="294">
        <v>477.6</v>
      </c>
      <c r="BU2171" s="294">
        <v>477.6</v>
      </c>
      <c r="BV2171" s="294">
        <v>0.76780000000000004</v>
      </c>
      <c r="BW2171" s="294">
        <v>118272</v>
      </c>
      <c r="BY2171" s="294" t="s">
        <v>3983</v>
      </c>
    </row>
    <row r="2172" spans="1:77">
      <c r="A2172" s="301">
        <v>2206</v>
      </c>
      <c r="B2172" s="302" t="s">
        <v>4568</v>
      </c>
      <c r="C2172" s="301" t="s">
        <v>6115</v>
      </c>
      <c r="D2172" s="302" t="s">
        <v>4063</v>
      </c>
      <c r="E2172" s="303">
        <v>555</v>
      </c>
      <c r="F2172" s="294">
        <v>0</v>
      </c>
      <c r="G2172" s="294">
        <v>444</v>
      </c>
      <c r="H2172" s="294">
        <v>0.99490000000000001</v>
      </c>
      <c r="I2172" s="294">
        <v>174588</v>
      </c>
      <c r="K2172" s="294" t="s">
        <v>3983</v>
      </c>
      <c r="L2172" s="294">
        <v>435</v>
      </c>
      <c r="M2172" s="294">
        <v>444</v>
      </c>
      <c r="N2172" s="294">
        <v>0.99590000000000001</v>
      </c>
      <c r="O2172" s="294">
        <v>209202</v>
      </c>
      <c r="Q2172" s="294" t="s">
        <v>3983</v>
      </c>
      <c r="R2172" s="294">
        <v>461.4</v>
      </c>
      <c r="S2172" s="294">
        <v>461.4</v>
      </c>
      <c r="T2172" s="294">
        <v>0.99549999999999994</v>
      </c>
      <c r="U2172" s="294">
        <v>236022</v>
      </c>
      <c r="W2172" s="294" t="s">
        <v>3983</v>
      </c>
      <c r="X2172" s="294">
        <v>440.4</v>
      </c>
      <c r="Y2172" s="294">
        <v>444</v>
      </c>
      <c r="Z2172" s="294">
        <v>0.99639999999999995</v>
      </c>
      <c r="AA2172" s="294">
        <v>232248</v>
      </c>
      <c r="AC2172" s="294" t="s">
        <v>3983</v>
      </c>
      <c r="AD2172" s="294">
        <v>424.2</v>
      </c>
      <c r="AE2172" s="294">
        <v>444</v>
      </c>
      <c r="AF2172" s="294">
        <v>0.99590000000000001</v>
      </c>
      <c r="AG2172" s="294">
        <v>162438</v>
      </c>
      <c r="AI2172" s="294" t="s">
        <v>3983</v>
      </c>
      <c r="AJ2172" s="294">
        <v>423</v>
      </c>
      <c r="AK2172" s="294">
        <v>444</v>
      </c>
      <c r="AL2172" s="294">
        <v>0.99819999999999998</v>
      </c>
      <c r="AM2172" s="294">
        <v>141258</v>
      </c>
      <c r="AO2172" s="294" t="s">
        <v>3983</v>
      </c>
      <c r="AP2172" s="294">
        <v>457.2</v>
      </c>
      <c r="AQ2172" s="294">
        <v>457.2</v>
      </c>
      <c r="AR2172" s="294">
        <v>0.99680000000000002</v>
      </c>
      <c r="AS2172" s="294">
        <v>169896</v>
      </c>
      <c r="AU2172" s="294" t="s">
        <v>3983</v>
      </c>
      <c r="AV2172" s="294">
        <v>258.60000000000002</v>
      </c>
      <c r="AW2172" s="294">
        <v>444</v>
      </c>
      <c r="AX2172" s="294">
        <v>0.99680000000000002</v>
      </c>
      <c r="AY2172" s="294">
        <v>91572</v>
      </c>
      <c r="BA2172" s="294" t="s">
        <v>3983</v>
      </c>
      <c r="BB2172" s="294">
        <v>250.2</v>
      </c>
      <c r="BC2172" s="294">
        <v>444</v>
      </c>
      <c r="BD2172" s="294">
        <v>0.99409999999999998</v>
      </c>
      <c r="BE2172" s="294">
        <v>52452</v>
      </c>
      <c r="BG2172" s="294" t="s">
        <v>3983</v>
      </c>
      <c r="BH2172" s="294">
        <v>115.2</v>
      </c>
      <c r="BI2172" s="294">
        <v>444</v>
      </c>
      <c r="BJ2172" s="294">
        <v>0.99399999999999999</v>
      </c>
      <c r="BK2172" s="294">
        <v>47646</v>
      </c>
      <c r="BM2172" s="294" t="s">
        <v>3983</v>
      </c>
      <c r="BN2172" s="294">
        <v>88.8</v>
      </c>
      <c r="BO2172" s="294">
        <v>444</v>
      </c>
      <c r="BP2172" s="294">
        <v>0.99580000000000002</v>
      </c>
      <c r="BQ2172" s="294">
        <v>47808</v>
      </c>
      <c r="BS2172" s="294" t="s">
        <v>3983</v>
      </c>
      <c r="BT2172" s="294">
        <v>108</v>
      </c>
      <c r="BU2172" s="294">
        <v>444</v>
      </c>
      <c r="BV2172" s="294">
        <v>0.99370000000000003</v>
      </c>
      <c r="BW2172" s="294">
        <v>37074</v>
      </c>
      <c r="BY2172" s="294" t="s">
        <v>3983</v>
      </c>
    </row>
    <row r="2173" spans="1:77">
      <c r="A2173" s="301">
        <v>2207</v>
      </c>
      <c r="B2173" s="302" t="s">
        <v>4568</v>
      </c>
      <c r="C2173" s="301" t="s">
        <v>6116</v>
      </c>
      <c r="D2173" s="302" t="s">
        <v>4139</v>
      </c>
      <c r="E2173" s="303">
        <v>1120</v>
      </c>
      <c r="F2173" s="294">
        <v>366.3</v>
      </c>
      <c r="G2173" s="294">
        <v>896</v>
      </c>
      <c r="H2173" s="294">
        <v>0.97819999999999996</v>
      </c>
      <c r="I2173" s="294">
        <v>185760</v>
      </c>
      <c r="J2173" s="294" t="e">
        <f>I2173-#REF!</f>
        <v>#REF!</v>
      </c>
      <c r="K2173" s="294">
        <v>0.72</v>
      </c>
      <c r="L2173" s="294">
        <v>288</v>
      </c>
      <c r="M2173" s="294">
        <v>896</v>
      </c>
      <c r="N2173" s="294">
        <v>0.95499999999999996</v>
      </c>
      <c r="O2173" s="294">
        <v>82080</v>
      </c>
      <c r="Q2173" s="294">
        <v>0.40110000000000001</v>
      </c>
      <c r="R2173" s="294">
        <v>404.1</v>
      </c>
      <c r="S2173" s="294">
        <v>896</v>
      </c>
      <c r="T2173" s="294">
        <v>0.99009999999999998</v>
      </c>
      <c r="U2173" s="294">
        <v>179730</v>
      </c>
      <c r="V2173" s="294" t="e">
        <f>U2173-#REF!</f>
        <v>#REF!</v>
      </c>
      <c r="W2173" s="294">
        <v>0.62390000000000001</v>
      </c>
      <c r="X2173" s="294">
        <v>716.4</v>
      </c>
      <c r="Y2173" s="294">
        <v>896</v>
      </c>
      <c r="Z2173" s="294">
        <v>0.95740000000000003</v>
      </c>
      <c r="AA2173" s="294">
        <v>274500</v>
      </c>
      <c r="AC2173" s="294">
        <v>0.53800000000000003</v>
      </c>
      <c r="AD2173" s="294">
        <v>567.9</v>
      </c>
      <c r="AE2173" s="294">
        <v>896</v>
      </c>
      <c r="AF2173" s="294">
        <v>0.95579999999999998</v>
      </c>
      <c r="AG2173" s="294">
        <v>198450</v>
      </c>
      <c r="AI2173" s="294">
        <v>0.4914</v>
      </c>
      <c r="AJ2173" s="294">
        <v>611.1</v>
      </c>
      <c r="AK2173" s="294">
        <v>896</v>
      </c>
      <c r="AL2173" s="294">
        <v>0.95440000000000003</v>
      </c>
      <c r="AM2173" s="294">
        <v>252270</v>
      </c>
      <c r="AN2173" s="294" t="e">
        <f>AM2173-#REF!</f>
        <v>#REF!</v>
      </c>
      <c r="AO2173" s="294">
        <v>0.6008</v>
      </c>
      <c r="AP2173" s="294">
        <v>620.1</v>
      </c>
      <c r="AQ2173" s="294">
        <v>896</v>
      </c>
      <c r="AR2173" s="294">
        <v>0.94779999999999998</v>
      </c>
      <c r="AS2173" s="294">
        <v>342630</v>
      </c>
      <c r="AT2173" s="294" t="e">
        <f>AS2173-#REF!</f>
        <v>#REF!</v>
      </c>
      <c r="AU2173" s="294">
        <v>0.78359999999999996</v>
      </c>
      <c r="AV2173" s="294">
        <v>606.6</v>
      </c>
      <c r="AW2173" s="294">
        <v>896</v>
      </c>
      <c r="AX2173" s="294">
        <v>0.95019999999999993</v>
      </c>
      <c r="AY2173" s="294">
        <v>320580</v>
      </c>
      <c r="AZ2173" s="294" t="e">
        <f>AY2173-#REF!</f>
        <v>#REF!</v>
      </c>
      <c r="BA2173" s="294">
        <v>0.77249999999999996</v>
      </c>
      <c r="BB2173" s="294">
        <v>594.9</v>
      </c>
      <c r="BC2173" s="294">
        <v>896</v>
      </c>
      <c r="BD2173" s="294">
        <v>0.96819999999999995</v>
      </c>
      <c r="BE2173" s="294">
        <v>344250</v>
      </c>
      <c r="BF2173" s="294" t="e">
        <f>BE2173-#REF!</f>
        <v>#REF!</v>
      </c>
      <c r="BG2173" s="294">
        <v>0.8034</v>
      </c>
      <c r="BH2173" s="294">
        <v>599.4</v>
      </c>
      <c r="BI2173" s="294">
        <v>896</v>
      </c>
      <c r="BJ2173" s="294">
        <v>0.96589999999999998</v>
      </c>
      <c r="BK2173" s="294">
        <v>305820</v>
      </c>
      <c r="BL2173" s="294" t="e">
        <f>BK2173-#REF!</f>
        <v>#REF!</v>
      </c>
      <c r="BM2173" s="294">
        <v>0.71</v>
      </c>
      <c r="BN2173" s="294">
        <v>505.8</v>
      </c>
      <c r="BO2173" s="294">
        <v>896</v>
      </c>
      <c r="BP2173" s="294">
        <v>0.97989999999999999</v>
      </c>
      <c r="BQ2173" s="294">
        <v>240300</v>
      </c>
      <c r="BR2173" s="294" t="e">
        <f>BQ2173-#REF!</f>
        <v>#REF!</v>
      </c>
      <c r="BS2173" s="294">
        <v>0.72150000000000003</v>
      </c>
      <c r="BT2173" s="294">
        <v>550.79999999999995</v>
      </c>
      <c r="BU2173" s="294">
        <v>896</v>
      </c>
      <c r="BV2173" s="294">
        <v>0.97699999999999998</v>
      </c>
      <c r="BW2173" s="294">
        <v>313200</v>
      </c>
      <c r="BX2173" s="294" t="e">
        <f>BW2173-#REF!</f>
        <v>#REF!</v>
      </c>
      <c r="BY2173" s="294">
        <v>0.7823</v>
      </c>
    </row>
    <row r="2174" spans="1:77">
      <c r="A2174" s="301">
        <v>2208</v>
      </c>
      <c r="B2174" s="302" t="s">
        <v>4568</v>
      </c>
      <c r="C2174" s="301" t="s">
        <v>6117</v>
      </c>
      <c r="D2174" s="302" t="s">
        <v>4139</v>
      </c>
      <c r="E2174" s="303">
        <v>400</v>
      </c>
      <c r="F2174" s="294">
        <v>207</v>
      </c>
      <c r="G2174" s="294">
        <v>320</v>
      </c>
      <c r="H2174" s="294">
        <v>0.83450000000000002</v>
      </c>
      <c r="I2174" s="294">
        <v>67446</v>
      </c>
      <c r="K2174" s="294">
        <v>0.5423</v>
      </c>
      <c r="L2174" s="294">
        <v>208.44</v>
      </c>
      <c r="M2174" s="294">
        <v>320</v>
      </c>
      <c r="N2174" s="294">
        <v>0.84229999999999994</v>
      </c>
      <c r="O2174" s="294">
        <v>51642</v>
      </c>
      <c r="Q2174" s="294">
        <v>0.39539999999999997</v>
      </c>
      <c r="R2174" s="294">
        <v>209.88</v>
      </c>
      <c r="S2174" s="294">
        <v>320</v>
      </c>
      <c r="T2174" s="294">
        <v>0.88339999999999996</v>
      </c>
      <c r="U2174" s="294">
        <v>53523</v>
      </c>
      <c r="W2174" s="294">
        <v>0.40089999999999998</v>
      </c>
      <c r="X2174" s="294">
        <v>171</v>
      </c>
      <c r="Y2174" s="294">
        <v>320</v>
      </c>
      <c r="Z2174" s="294">
        <v>0.89849999999999997</v>
      </c>
      <c r="AA2174" s="294">
        <v>38205</v>
      </c>
      <c r="AC2174" s="294">
        <v>0.33429999999999999</v>
      </c>
      <c r="AD2174" s="294">
        <v>171</v>
      </c>
      <c r="AE2174" s="294">
        <v>320</v>
      </c>
      <c r="AF2174" s="294">
        <v>0.89869999999999994</v>
      </c>
      <c r="AG2174" s="294">
        <v>29520</v>
      </c>
      <c r="AI2174" s="294">
        <v>0.25819999999999999</v>
      </c>
      <c r="AJ2174" s="294">
        <v>171</v>
      </c>
      <c r="AK2174" s="294">
        <v>320</v>
      </c>
      <c r="AL2174" s="294">
        <v>0.92359999999999998</v>
      </c>
      <c r="AM2174" s="294">
        <v>28260</v>
      </c>
      <c r="AO2174" s="294">
        <v>0.2485</v>
      </c>
      <c r="AP2174" s="294">
        <v>180</v>
      </c>
      <c r="AQ2174" s="294">
        <v>320</v>
      </c>
      <c r="AR2174" s="294">
        <v>0.95989999999999998</v>
      </c>
      <c r="AS2174" s="294">
        <v>53820</v>
      </c>
      <c r="AU2174" s="294">
        <v>0.41870000000000002</v>
      </c>
      <c r="AV2174" s="294">
        <v>180</v>
      </c>
      <c r="AW2174" s="294">
        <v>320</v>
      </c>
      <c r="AX2174" s="294">
        <v>0.94169999999999998</v>
      </c>
      <c r="AY2174" s="294">
        <v>56610</v>
      </c>
      <c r="BA2174" s="294">
        <v>0.46389999999999998</v>
      </c>
      <c r="BB2174" s="294">
        <v>191.64</v>
      </c>
      <c r="BC2174" s="294">
        <v>320</v>
      </c>
      <c r="BD2174" s="294">
        <v>0.96219999999999994</v>
      </c>
      <c r="BE2174" s="294">
        <v>45810</v>
      </c>
      <c r="BG2174" s="294">
        <v>0.32979999999999998</v>
      </c>
      <c r="BH2174" s="294">
        <v>197.76</v>
      </c>
      <c r="BI2174" s="294">
        <v>320</v>
      </c>
      <c r="BJ2174" s="294">
        <v>0.95450000000000002</v>
      </c>
      <c r="BK2174" s="294">
        <v>48170</v>
      </c>
      <c r="BM2174" s="294">
        <v>0.34300000000000003</v>
      </c>
      <c r="BN2174" s="294">
        <v>193.68</v>
      </c>
      <c r="BO2174" s="294">
        <v>320</v>
      </c>
      <c r="BP2174" s="294">
        <v>0.98409999999999997</v>
      </c>
      <c r="BQ2174" s="294">
        <v>56241</v>
      </c>
      <c r="BS2174" s="294">
        <v>0.43909999999999999</v>
      </c>
      <c r="BT2174" s="294">
        <v>204.72</v>
      </c>
      <c r="BU2174" s="294">
        <v>320</v>
      </c>
      <c r="BV2174" s="294">
        <v>0.98640000000000005</v>
      </c>
      <c r="BW2174" s="294">
        <v>56908</v>
      </c>
      <c r="BY2174" s="294">
        <v>9.4700000000000006E-2</v>
      </c>
    </row>
    <row r="2175" spans="1:77">
      <c r="A2175" s="301">
        <v>2209</v>
      </c>
      <c r="B2175" s="302" t="s">
        <v>4568</v>
      </c>
      <c r="C2175" s="301" t="s">
        <v>6118</v>
      </c>
      <c r="D2175" s="302" t="s">
        <v>4063</v>
      </c>
      <c r="E2175" s="303">
        <v>411.11</v>
      </c>
      <c r="F2175" s="294">
        <v>210</v>
      </c>
      <c r="G2175" s="294">
        <v>328.88799999999998</v>
      </c>
      <c r="H2175" s="294">
        <v>0.88049999999999995</v>
      </c>
      <c r="I2175" s="294">
        <v>41100</v>
      </c>
      <c r="K2175" s="294" t="s">
        <v>3983</v>
      </c>
      <c r="L2175" s="294">
        <v>264</v>
      </c>
      <c r="M2175" s="294">
        <v>328.88799999999998</v>
      </c>
      <c r="N2175" s="294">
        <v>0.84850000000000003</v>
      </c>
      <c r="O2175" s="294">
        <v>69240</v>
      </c>
      <c r="Q2175" s="294" t="s">
        <v>3983</v>
      </c>
      <c r="R2175" s="294">
        <v>330</v>
      </c>
      <c r="S2175" s="294">
        <v>330</v>
      </c>
      <c r="T2175" s="294">
        <v>0.85499999999999998</v>
      </c>
      <c r="U2175" s="294">
        <v>114480</v>
      </c>
      <c r="W2175" s="294" t="s">
        <v>3983</v>
      </c>
      <c r="X2175" s="294">
        <v>330</v>
      </c>
      <c r="Y2175" s="294">
        <v>330</v>
      </c>
      <c r="Z2175" s="294">
        <v>0.85309999999999997</v>
      </c>
      <c r="AA2175" s="294">
        <v>100320</v>
      </c>
      <c r="AC2175" s="294" t="s">
        <v>3983</v>
      </c>
      <c r="AD2175" s="294">
        <v>324</v>
      </c>
      <c r="AE2175" s="294">
        <v>328.88799999999998</v>
      </c>
      <c r="AF2175" s="294">
        <v>0.85850000000000004</v>
      </c>
      <c r="AG2175" s="294">
        <v>105540</v>
      </c>
      <c r="AI2175" s="294" t="s">
        <v>3983</v>
      </c>
      <c r="AJ2175" s="294">
        <v>330</v>
      </c>
      <c r="AK2175" s="294">
        <v>330</v>
      </c>
      <c r="AL2175" s="294">
        <v>0.85770000000000002</v>
      </c>
      <c r="AM2175" s="294">
        <v>108420</v>
      </c>
      <c r="AO2175" s="294" t="s">
        <v>3983</v>
      </c>
      <c r="AP2175" s="294">
        <v>324</v>
      </c>
      <c r="AQ2175" s="294">
        <v>328.88799999999998</v>
      </c>
      <c r="AR2175" s="294">
        <v>0.83860000000000001</v>
      </c>
      <c r="AS2175" s="294">
        <v>122820</v>
      </c>
      <c r="AU2175" s="294" t="s">
        <v>3983</v>
      </c>
      <c r="AV2175" s="294">
        <v>312</v>
      </c>
      <c r="AW2175" s="294">
        <v>328.88799999999998</v>
      </c>
      <c r="AX2175" s="294">
        <v>0.82320000000000004</v>
      </c>
      <c r="AY2175" s="294">
        <v>101100</v>
      </c>
      <c r="BA2175" s="294" t="s">
        <v>3983</v>
      </c>
      <c r="BB2175" s="294">
        <v>258</v>
      </c>
      <c r="BC2175" s="294">
        <v>328.88799999999998</v>
      </c>
      <c r="BD2175" s="294">
        <v>0.83960000000000001</v>
      </c>
      <c r="BE2175" s="294">
        <v>65940</v>
      </c>
      <c r="BG2175" s="294" t="s">
        <v>3983</v>
      </c>
      <c r="BH2175" s="294">
        <v>252</v>
      </c>
      <c r="BI2175" s="294">
        <v>328.88799999999998</v>
      </c>
      <c r="BJ2175" s="294">
        <v>0.84350000000000003</v>
      </c>
      <c r="BK2175" s="294">
        <v>58200</v>
      </c>
      <c r="BM2175" s="294" t="s">
        <v>3983</v>
      </c>
      <c r="BN2175" s="294">
        <v>234</v>
      </c>
      <c r="BO2175" s="294">
        <v>328.88799999999998</v>
      </c>
      <c r="BP2175" s="294">
        <v>0.84460000000000002</v>
      </c>
      <c r="BQ2175" s="294">
        <v>67140</v>
      </c>
      <c r="BS2175" s="294" t="s">
        <v>3983</v>
      </c>
      <c r="BT2175" s="294">
        <v>264</v>
      </c>
      <c r="BU2175" s="294">
        <v>328.88799999999998</v>
      </c>
      <c r="BV2175" s="294">
        <v>0.83950000000000002</v>
      </c>
      <c r="BW2175" s="294">
        <v>65580</v>
      </c>
      <c r="BY2175" s="294" t="s">
        <v>3983</v>
      </c>
    </row>
    <row r="2176" spans="1:77">
      <c r="A2176" s="301">
        <v>2210</v>
      </c>
      <c r="B2176" s="302" t="s">
        <v>4568</v>
      </c>
      <c r="C2176" s="301" t="s">
        <v>6119</v>
      </c>
      <c r="D2176" s="302" t="s">
        <v>4139</v>
      </c>
      <c r="E2176" s="303">
        <v>1950</v>
      </c>
      <c r="F2176" s="294">
        <v>252</v>
      </c>
      <c r="G2176" s="294">
        <v>1560</v>
      </c>
      <c r="H2176" s="294">
        <v>0.96460000000000001</v>
      </c>
      <c r="I2176" s="294">
        <v>107640</v>
      </c>
      <c r="J2176" s="294" t="e">
        <f>I2176-#REF!</f>
        <v>#REF!</v>
      </c>
      <c r="K2176" s="294">
        <v>0.61509999999999998</v>
      </c>
      <c r="L2176" s="294">
        <v>324</v>
      </c>
      <c r="M2176" s="294">
        <v>1560</v>
      </c>
      <c r="N2176" s="294">
        <v>0.97889999999999999</v>
      </c>
      <c r="O2176" s="294">
        <v>100080</v>
      </c>
      <c r="Q2176" s="294">
        <v>0.42409999999999998</v>
      </c>
      <c r="R2176" s="294">
        <v>288</v>
      </c>
      <c r="S2176" s="294">
        <v>1560</v>
      </c>
      <c r="T2176" s="294">
        <v>0.96709999999999996</v>
      </c>
      <c r="U2176" s="294">
        <v>95040</v>
      </c>
      <c r="W2176" s="294">
        <v>0.47399999999999998</v>
      </c>
      <c r="X2176" s="294">
        <v>1260</v>
      </c>
      <c r="Y2176" s="294">
        <v>1560</v>
      </c>
      <c r="Z2176" s="294">
        <v>0.95119999999999993</v>
      </c>
      <c r="AA2176" s="294">
        <v>294120</v>
      </c>
      <c r="AC2176" s="294">
        <v>0.32990000000000003</v>
      </c>
      <c r="AD2176" s="294">
        <v>288</v>
      </c>
      <c r="AE2176" s="294">
        <v>1560</v>
      </c>
      <c r="AF2176" s="294">
        <v>0.98729999999999996</v>
      </c>
      <c r="AG2176" s="294">
        <v>83520</v>
      </c>
      <c r="AI2176" s="294">
        <v>0.39479999999999998</v>
      </c>
      <c r="AJ2176" s="294">
        <v>432</v>
      </c>
      <c r="AK2176" s="294">
        <v>1560</v>
      </c>
      <c r="AL2176" s="294">
        <v>0.95599999999999996</v>
      </c>
      <c r="AM2176" s="294">
        <v>109440</v>
      </c>
      <c r="AO2176" s="294">
        <v>0.36809999999999998</v>
      </c>
      <c r="AP2176" s="294">
        <v>1188</v>
      </c>
      <c r="AQ2176" s="294">
        <v>1560</v>
      </c>
      <c r="AR2176" s="294">
        <v>0.90990000000000004</v>
      </c>
      <c r="AS2176" s="294">
        <v>192600</v>
      </c>
      <c r="AU2176" s="294">
        <v>0.23949999999999999</v>
      </c>
      <c r="AV2176" s="294">
        <v>1044</v>
      </c>
      <c r="AW2176" s="294">
        <v>1560</v>
      </c>
      <c r="AX2176" s="294">
        <v>0.90500000000000003</v>
      </c>
      <c r="AY2176" s="294">
        <v>164520</v>
      </c>
      <c r="BA2176" s="294">
        <v>0.2419</v>
      </c>
      <c r="BB2176" s="294">
        <v>324</v>
      </c>
      <c r="BC2176" s="294">
        <v>1560</v>
      </c>
      <c r="BD2176" s="294">
        <v>0.89380000000000004</v>
      </c>
      <c r="BE2176" s="294">
        <v>87840</v>
      </c>
      <c r="BG2176" s="294">
        <v>0.40770000000000001</v>
      </c>
      <c r="BH2176" s="294">
        <v>1224</v>
      </c>
      <c r="BI2176" s="294">
        <v>1560</v>
      </c>
      <c r="BJ2176" s="294">
        <v>0.88649999999999995</v>
      </c>
      <c r="BK2176" s="294">
        <v>292320</v>
      </c>
      <c r="BM2176" s="294">
        <v>0.36209999999999998</v>
      </c>
      <c r="BN2176" s="294">
        <v>1224</v>
      </c>
      <c r="BO2176" s="294">
        <v>1560</v>
      </c>
      <c r="BP2176" s="294">
        <v>0.92079999999999995</v>
      </c>
      <c r="BQ2176" s="294">
        <v>314496</v>
      </c>
      <c r="BS2176" s="294">
        <v>0.4153</v>
      </c>
      <c r="BT2176" s="294">
        <v>1152</v>
      </c>
      <c r="BU2176" s="294">
        <v>1560</v>
      </c>
      <c r="BV2176" s="294">
        <v>0.93169999999999997</v>
      </c>
      <c r="BW2176" s="294">
        <v>254304</v>
      </c>
      <c r="BY2176" s="294">
        <v>0.31850000000000001</v>
      </c>
    </row>
    <row r="2177" spans="1:77">
      <c r="A2177" s="301">
        <v>2211</v>
      </c>
      <c r="B2177" s="302" t="s">
        <v>4568</v>
      </c>
      <c r="C2177" s="301" t="s">
        <v>6120</v>
      </c>
      <c r="D2177" s="302" t="s">
        <v>4139</v>
      </c>
      <c r="E2177" s="303">
        <v>225</v>
      </c>
      <c r="F2177" s="294">
        <v>183</v>
      </c>
      <c r="G2177" s="294">
        <v>180</v>
      </c>
      <c r="H2177" s="294">
        <v>0.91479999999999995</v>
      </c>
      <c r="I2177" s="294">
        <v>48300</v>
      </c>
      <c r="K2177" s="294">
        <v>0.4007</v>
      </c>
      <c r="L2177" s="294">
        <v>210</v>
      </c>
      <c r="M2177" s="294">
        <v>210</v>
      </c>
      <c r="N2177" s="294">
        <v>0.92459999999999998</v>
      </c>
      <c r="O2177" s="294">
        <v>45975</v>
      </c>
      <c r="Q2177" s="294">
        <v>0.31830000000000003</v>
      </c>
      <c r="R2177" s="294">
        <v>234</v>
      </c>
      <c r="S2177" s="294">
        <v>234</v>
      </c>
      <c r="T2177" s="294">
        <v>0.96409999999999996</v>
      </c>
      <c r="U2177" s="294">
        <v>46275</v>
      </c>
      <c r="W2177" s="294">
        <v>0.28489999999999999</v>
      </c>
      <c r="X2177" s="294">
        <v>202.5</v>
      </c>
      <c r="Y2177" s="294">
        <v>202.5</v>
      </c>
      <c r="Z2177" s="294">
        <v>0.97389999999999999</v>
      </c>
      <c r="AA2177" s="294">
        <v>47550</v>
      </c>
      <c r="AC2177" s="294">
        <v>0.3241</v>
      </c>
      <c r="AD2177" s="294">
        <v>199.5</v>
      </c>
      <c r="AE2177" s="294">
        <v>199.5</v>
      </c>
      <c r="AF2177" s="294">
        <v>0.9607</v>
      </c>
      <c r="AG2177" s="294">
        <v>47550</v>
      </c>
      <c r="AI2177" s="294">
        <v>0.33350000000000002</v>
      </c>
      <c r="AJ2177" s="294">
        <v>216</v>
      </c>
      <c r="AK2177" s="294">
        <v>216</v>
      </c>
      <c r="AL2177" s="294">
        <v>0.96240000000000003</v>
      </c>
      <c r="AM2177" s="294">
        <v>42150</v>
      </c>
      <c r="AO2177" s="294">
        <v>0.28160000000000002</v>
      </c>
      <c r="AP2177" s="294">
        <v>210</v>
      </c>
      <c r="AQ2177" s="294">
        <v>210</v>
      </c>
      <c r="AR2177" s="294">
        <v>0.93579999999999997</v>
      </c>
      <c r="AS2177" s="294">
        <v>45900</v>
      </c>
      <c r="AU2177" s="294">
        <v>0.31390000000000001</v>
      </c>
      <c r="AV2177" s="294">
        <v>187.5</v>
      </c>
      <c r="AW2177" s="294">
        <v>187.5</v>
      </c>
      <c r="AX2177" s="294">
        <v>0.92830000000000001</v>
      </c>
      <c r="AY2177" s="294">
        <v>47550</v>
      </c>
      <c r="BA2177" s="294">
        <v>0.37940000000000002</v>
      </c>
      <c r="BB2177" s="294">
        <v>226.5</v>
      </c>
      <c r="BC2177" s="294">
        <v>226.5</v>
      </c>
      <c r="BD2177" s="294">
        <v>0.94709999999999994</v>
      </c>
      <c r="BE2177" s="294">
        <v>51000</v>
      </c>
      <c r="BG2177" s="294">
        <v>0.3196</v>
      </c>
      <c r="BH2177" s="294">
        <v>217.5</v>
      </c>
      <c r="BI2177" s="294">
        <v>217.5</v>
      </c>
      <c r="BJ2177" s="294">
        <v>0.96719999999999995</v>
      </c>
      <c r="BK2177" s="294">
        <v>39750</v>
      </c>
      <c r="BM2177" s="294">
        <v>0.254</v>
      </c>
      <c r="BN2177" s="294">
        <v>205.5</v>
      </c>
      <c r="BO2177" s="294">
        <v>205.5</v>
      </c>
      <c r="BP2177" s="294">
        <v>0.95040000000000002</v>
      </c>
      <c r="BQ2177" s="294">
        <v>34425</v>
      </c>
      <c r="BS2177" s="294">
        <v>0.26229999999999998</v>
      </c>
      <c r="BT2177" s="294">
        <v>213.75</v>
      </c>
      <c r="BU2177" s="294">
        <v>213.75</v>
      </c>
      <c r="BV2177" s="294">
        <v>0.96460000000000001</v>
      </c>
      <c r="BW2177" s="294">
        <v>47025</v>
      </c>
      <c r="BY2177" s="294">
        <v>0.30649999999999999</v>
      </c>
    </row>
    <row r="2178" spans="1:77">
      <c r="A2178" s="301">
        <v>2212</v>
      </c>
      <c r="B2178" s="302" t="s">
        <v>4568</v>
      </c>
      <c r="C2178" s="301" t="s">
        <v>6121</v>
      </c>
      <c r="D2178" s="302" t="s">
        <v>4063</v>
      </c>
      <c r="E2178" s="303">
        <v>245</v>
      </c>
      <c r="F2178" s="294">
        <v>60.66</v>
      </c>
      <c r="G2178" s="294">
        <v>196</v>
      </c>
      <c r="H2178" s="294">
        <v>0.39339999999999997</v>
      </c>
      <c r="I2178" s="294">
        <v>3567</v>
      </c>
      <c r="K2178" s="294" t="s">
        <v>3983</v>
      </c>
      <c r="L2178" s="294">
        <v>60.87</v>
      </c>
      <c r="M2178" s="294">
        <v>196</v>
      </c>
      <c r="N2178" s="294">
        <v>0.45939999999999998</v>
      </c>
      <c r="O2178" s="294">
        <v>4626</v>
      </c>
      <c r="Q2178" s="294" t="s">
        <v>3983</v>
      </c>
      <c r="R2178" s="294">
        <v>60.27</v>
      </c>
      <c r="S2178" s="294">
        <v>196</v>
      </c>
      <c r="T2178" s="294">
        <v>0.26629999999999998</v>
      </c>
      <c r="U2178" s="294">
        <v>2061</v>
      </c>
      <c r="W2178" s="294" t="s">
        <v>3983</v>
      </c>
      <c r="X2178" s="294">
        <v>61.29</v>
      </c>
      <c r="Y2178" s="294">
        <v>196</v>
      </c>
      <c r="Z2178" s="294">
        <v>0.2676</v>
      </c>
      <c r="AA2178" s="294">
        <v>2124</v>
      </c>
      <c r="AC2178" s="294" t="s">
        <v>3983</v>
      </c>
      <c r="AD2178" s="294">
        <v>61.08</v>
      </c>
      <c r="AE2178" s="294">
        <v>196</v>
      </c>
      <c r="AF2178" s="294">
        <v>0.45789999999999997</v>
      </c>
      <c r="AG2178" s="294">
        <v>4704</v>
      </c>
      <c r="AI2178" s="294" t="s">
        <v>3983</v>
      </c>
      <c r="AJ2178" s="294">
        <v>64.23</v>
      </c>
      <c r="AK2178" s="294">
        <v>196</v>
      </c>
      <c r="AL2178" s="294">
        <v>0.54189999999999994</v>
      </c>
      <c r="AM2178" s="294">
        <v>6198</v>
      </c>
      <c r="AO2178" s="294" t="s">
        <v>3983</v>
      </c>
      <c r="AP2178" s="294">
        <v>63.45</v>
      </c>
      <c r="AQ2178" s="294">
        <v>196</v>
      </c>
      <c r="AR2178" s="294">
        <v>0.66710000000000003</v>
      </c>
      <c r="AS2178" s="294">
        <v>10674</v>
      </c>
      <c r="AU2178" s="294" t="s">
        <v>3983</v>
      </c>
      <c r="AV2178" s="294">
        <v>60.78</v>
      </c>
      <c r="AW2178" s="294">
        <v>196</v>
      </c>
      <c r="AX2178" s="294">
        <v>0.53969999999999996</v>
      </c>
      <c r="AY2178" s="294">
        <v>6732</v>
      </c>
      <c r="BA2178" s="294" t="s">
        <v>3983</v>
      </c>
      <c r="BB2178" s="294">
        <v>59.37</v>
      </c>
      <c r="BC2178" s="294">
        <v>196</v>
      </c>
      <c r="BD2178" s="294">
        <v>0.22119999999999998</v>
      </c>
      <c r="BE2178" s="294">
        <v>1800</v>
      </c>
      <c r="BG2178" s="294" t="s">
        <v>3983</v>
      </c>
      <c r="BH2178" s="294">
        <v>59.73</v>
      </c>
      <c r="BI2178" s="294">
        <v>196</v>
      </c>
      <c r="BJ2178" s="294">
        <v>0.2233</v>
      </c>
      <c r="BK2178" s="294">
        <v>1491</v>
      </c>
      <c r="BM2178" s="294" t="s">
        <v>3983</v>
      </c>
      <c r="BN2178" s="294">
        <v>44.34</v>
      </c>
      <c r="BO2178" s="294">
        <v>196</v>
      </c>
      <c r="BP2178" s="294">
        <v>0.56459999999999999</v>
      </c>
      <c r="BQ2178" s="294">
        <v>6717</v>
      </c>
      <c r="BS2178" s="294" t="s">
        <v>3983</v>
      </c>
      <c r="BT2178" s="294">
        <v>45</v>
      </c>
      <c r="BU2178" s="294">
        <v>196</v>
      </c>
      <c r="BV2178" s="294">
        <v>0.5474</v>
      </c>
      <c r="BW2178" s="294">
        <v>6093</v>
      </c>
      <c r="BY2178" s="294" t="s">
        <v>3983</v>
      </c>
    </row>
    <row r="2179" spans="1:77">
      <c r="A2179" s="301">
        <v>2213</v>
      </c>
      <c r="B2179" s="302" t="s">
        <v>4568</v>
      </c>
      <c r="C2179" s="301" t="s">
        <v>6122</v>
      </c>
      <c r="D2179" s="302" t="s">
        <v>4139</v>
      </c>
      <c r="E2179" s="303">
        <v>125</v>
      </c>
      <c r="F2179" s="294">
        <v>61.8</v>
      </c>
      <c r="G2179" s="294">
        <v>100</v>
      </c>
      <c r="H2179" s="294">
        <v>1</v>
      </c>
      <c r="I2179" s="294">
        <v>3186</v>
      </c>
      <c r="K2179" s="294">
        <v>7.1599999999999997E-2</v>
      </c>
      <c r="L2179" s="294">
        <v>15.3</v>
      </c>
      <c r="M2179" s="294">
        <v>100</v>
      </c>
      <c r="N2179" s="294">
        <v>1</v>
      </c>
      <c r="O2179" s="294">
        <v>1098</v>
      </c>
      <c r="Q2179" s="294">
        <v>9.6500000000000002E-2</v>
      </c>
      <c r="R2179" s="294">
        <v>50.7</v>
      </c>
      <c r="S2179" s="294">
        <v>100</v>
      </c>
      <c r="T2179" s="294">
        <v>0.99399999999999999</v>
      </c>
      <c r="U2179" s="294">
        <v>22830</v>
      </c>
      <c r="V2179" s="294" t="e">
        <f>U2179-#REF!</f>
        <v>#REF!</v>
      </c>
      <c r="W2179" s="294">
        <v>0.62919999999999998</v>
      </c>
      <c r="X2179" s="294">
        <v>45.9</v>
      </c>
      <c r="Y2179" s="294">
        <v>100</v>
      </c>
      <c r="Z2179" s="294">
        <v>1</v>
      </c>
      <c r="AA2179" s="294">
        <v>22953</v>
      </c>
      <c r="AB2179" s="294" t="e">
        <f>AA2179-#REF!</f>
        <v>#REF!</v>
      </c>
      <c r="AC2179" s="294">
        <v>0.67210000000000003</v>
      </c>
      <c r="AD2179" s="294">
        <v>45.3</v>
      </c>
      <c r="AE2179" s="294">
        <v>100</v>
      </c>
      <c r="AF2179" s="294">
        <v>0.99990000000000001</v>
      </c>
      <c r="AG2179" s="294">
        <v>18906</v>
      </c>
      <c r="AI2179" s="294">
        <v>0.56100000000000005</v>
      </c>
      <c r="AJ2179" s="294">
        <v>46.8</v>
      </c>
      <c r="AK2179" s="294">
        <v>100</v>
      </c>
      <c r="AL2179" s="294">
        <v>1</v>
      </c>
      <c r="AM2179" s="294">
        <v>23448</v>
      </c>
      <c r="AN2179" s="294" t="e">
        <f>AM2179-#REF!</f>
        <v>#REF!</v>
      </c>
      <c r="AO2179" s="294">
        <v>0.69589999999999996</v>
      </c>
      <c r="AP2179" s="294">
        <v>46.5</v>
      </c>
      <c r="AQ2179" s="294">
        <v>100</v>
      </c>
      <c r="AR2179" s="294">
        <v>1</v>
      </c>
      <c r="AS2179" s="294">
        <v>26256</v>
      </c>
      <c r="AT2179" s="294" t="e">
        <f>AS2179-#REF!</f>
        <v>#REF!</v>
      </c>
      <c r="AU2179" s="294">
        <v>0.75890000000000002</v>
      </c>
      <c r="AV2179" s="294">
        <v>44.1</v>
      </c>
      <c r="AW2179" s="294">
        <v>100</v>
      </c>
      <c r="AX2179" s="294">
        <v>0.99990000000000001</v>
      </c>
      <c r="AY2179" s="294">
        <v>21603</v>
      </c>
      <c r="AZ2179" s="294" t="e">
        <f>AY2179-#REF!</f>
        <v>#REF!</v>
      </c>
      <c r="BA2179" s="294">
        <v>0.68049999999999999</v>
      </c>
      <c r="BB2179" s="294">
        <v>43.5</v>
      </c>
      <c r="BC2179" s="294">
        <v>100</v>
      </c>
      <c r="BD2179" s="294">
        <v>1</v>
      </c>
      <c r="BE2179" s="294">
        <v>12135</v>
      </c>
      <c r="BG2179" s="294">
        <v>0.375</v>
      </c>
      <c r="BH2179" s="294">
        <v>42</v>
      </c>
      <c r="BI2179" s="294">
        <v>100</v>
      </c>
      <c r="BJ2179" s="294">
        <v>1.0002</v>
      </c>
      <c r="BK2179" s="294">
        <v>16332</v>
      </c>
      <c r="BM2179" s="294">
        <v>0.52259999999999995</v>
      </c>
      <c r="BN2179" s="294">
        <v>36.299999999999997</v>
      </c>
      <c r="BO2179" s="294">
        <v>100</v>
      </c>
      <c r="BP2179" s="294">
        <v>0.99980000000000002</v>
      </c>
      <c r="BQ2179" s="294">
        <v>14970</v>
      </c>
      <c r="BR2179" s="294" t="e">
        <f>BQ2179-#REF!</f>
        <v>#REF!</v>
      </c>
      <c r="BS2179" s="294">
        <v>0.61380000000000001</v>
      </c>
      <c r="BT2179" s="294">
        <v>38.4</v>
      </c>
      <c r="BU2179" s="294">
        <v>100</v>
      </c>
      <c r="BV2179" s="294">
        <v>1.0004</v>
      </c>
      <c r="BW2179" s="294">
        <v>6927</v>
      </c>
      <c r="BY2179" s="294">
        <v>0.2424</v>
      </c>
    </row>
    <row r="2180" spans="1:77">
      <c r="A2180" s="301">
        <v>2214</v>
      </c>
      <c r="B2180" s="302" t="s">
        <v>4568</v>
      </c>
      <c r="C2180" s="301" t="s">
        <v>6123</v>
      </c>
      <c r="D2180" s="302" t="s">
        <v>4139</v>
      </c>
      <c r="E2180" s="303">
        <v>167</v>
      </c>
      <c r="F2180" s="294">
        <v>21.6</v>
      </c>
      <c r="G2180" s="294">
        <v>133.6</v>
      </c>
      <c r="H2180" s="294">
        <v>0.92669999999999997</v>
      </c>
      <c r="I2180" s="294">
        <v>41960</v>
      </c>
      <c r="J2180" s="294" t="e">
        <f>I2180-#REF!</f>
        <v>#REF!</v>
      </c>
      <c r="K2180" s="294">
        <v>2.9115000000000002</v>
      </c>
      <c r="L2180" s="294">
        <v>24.4</v>
      </c>
      <c r="M2180" s="294">
        <v>133.6</v>
      </c>
      <c r="N2180" s="294">
        <v>0.93020000000000003</v>
      </c>
      <c r="O2180" s="294">
        <v>41840</v>
      </c>
      <c r="Q2180" s="294">
        <v>2.4777</v>
      </c>
      <c r="R2180" s="294">
        <v>46.8</v>
      </c>
      <c r="S2180" s="294">
        <v>133.6</v>
      </c>
      <c r="T2180" s="294">
        <v>0.93989999999999996</v>
      </c>
      <c r="U2180" s="294">
        <v>70040</v>
      </c>
      <c r="V2180" s="294" t="e">
        <f>U2180-#REF!</f>
        <v>#REF!</v>
      </c>
      <c r="W2180" s="294">
        <v>2.2115</v>
      </c>
      <c r="X2180" s="294">
        <v>189.2</v>
      </c>
      <c r="Y2180" s="294">
        <v>189.2</v>
      </c>
      <c r="Z2180" s="294">
        <v>0.94899999999999995</v>
      </c>
      <c r="AA2180" s="294">
        <v>89900</v>
      </c>
      <c r="AB2180" s="294" t="e">
        <f>AA2180-#REF!</f>
        <v>#REF!</v>
      </c>
      <c r="AC2180" s="294">
        <v>0.67300000000000004</v>
      </c>
      <c r="AD2180" s="294">
        <v>160</v>
      </c>
      <c r="AE2180" s="294">
        <v>160</v>
      </c>
      <c r="AF2180" s="294">
        <v>0.93979999999999997</v>
      </c>
      <c r="AG2180" s="294">
        <v>82680</v>
      </c>
      <c r="AH2180" s="294" t="e">
        <f>AG2180-#REF!</f>
        <v>#REF!</v>
      </c>
      <c r="AI2180" s="294">
        <v>0.73909999999999998</v>
      </c>
      <c r="AJ2180" s="294">
        <v>132</v>
      </c>
      <c r="AK2180" s="294">
        <v>133.6</v>
      </c>
      <c r="AL2180" s="294">
        <v>0.94220000000000004</v>
      </c>
      <c r="AM2180" s="294">
        <v>97340</v>
      </c>
      <c r="AN2180" s="294" t="e">
        <f>AM2180-#REF!</f>
        <v>#REF!</v>
      </c>
      <c r="AO2180" s="294">
        <v>1.0871</v>
      </c>
      <c r="AP2180" s="294">
        <v>0</v>
      </c>
      <c r="AQ2180" s="294">
        <v>133.6</v>
      </c>
      <c r="AR2180" s="294">
        <v>0.92559999999999998</v>
      </c>
      <c r="AS2180" s="294">
        <v>89820</v>
      </c>
      <c r="AT2180" s="294" t="e">
        <f>AS2180-#REF!</f>
        <v>#REF!</v>
      </c>
      <c r="AU2180" s="294">
        <v>0.78100000000000003</v>
      </c>
      <c r="AV2180" s="294">
        <v>208.8</v>
      </c>
      <c r="AW2180" s="294">
        <v>208.8</v>
      </c>
      <c r="AX2180" s="294">
        <v>0.92930000000000001</v>
      </c>
      <c r="AY2180" s="294">
        <v>83418</v>
      </c>
      <c r="BA2180" s="294">
        <v>0.59709999999999996</v>
      </c>
      <c r="BB2180" s="294">
        <v>186.4</v>
      </c>
      <c r="BC2180" s="294">
        <v>140.80000000000001</v>
      </c>
      <c r="BD2180" s="294">
        <v>0.93989999999999996</v>
      </c>
      <c r="BE2180" s="294">
        <v>28242</v>
      </c>
      <c r="BG2180" s="294">
        <v>0.49740000000000001</v>
      </c>
      <c r="BH2180" s="294">
        <v>136.24</v>
      </c>
      <c r="BI2180" s="294">
        <v>136.24</v>
      </c>
      <c r="BJ2180" s="294">
        <v>0.96719999999999995</v>
      </c>
      <c r="BK2180" s="294">
        <v>49690</v>
      </c>
      <c r="BM2180" s="294">
        <v>0.50690000000000002</v>
      </c>
      <c r="BN2180" s="294">
        <v>138.24</v>
      </c>
      <c r="BO2180" s="294">
        <v>138.24</v>
      </c>
      <c r="BP2180" s="294">
        <v>0.97989999999999999</v>
      </c>
      <c r="BQ2180" s="294">
        <v>46518</v>
      </c>
      <c r="BS2180" s="294">
        <v>0.5111</v>
      </c>
      <c r="BT2180" s="294">
        <v>141.04</v>
      </c>
      <c r="BU2180" s="294">
        <v>141.04</v>
      </c>
      <c r="BV2180" s="294">
        <v>0.95089999999999997</v>
      </c>
      <c r="BW2180" s="294">
        <v>51064</v>
      </c>
      <c r="BY2180" s="294">
        <v>0.12790000000000001</v>
      </c>
    </row>
    <row r="2181" spans="1:77">
      <c r="A2181" s="301">
        <v>2215</v>
      </c>
      <c r="B2181" s="302" t="s">
        <v>4568</v>
      </c>
      <c r="C2181" s="301" t="s">
        <v>6124</v>
      </c>
      <c r="D2181" s="302" t="s">
        <v>4139</v>
      </c>
      <c r="E2181" s="303">
        <v>134</v>
      </c>
      <c r="F2181" s="294">
        <v>64.8</v>
      </c>
      <c r="G2181" s="294">
        <v>107.2</v>
      </c>
      <c r="H2181" s="294">
        <v>0.36330000000000001</v>
      </c>
      <c r="I2181" s="294">
        <v>3872</v>
      </c>
      <c r="K2181" s="294">
        <v>0.22850000000000001</v>
      </c>
      <c r="L2181" s="294">
        <v>14</v>
      </c>
      <c r="M2181" s="294">
        <v>107.2</v>
      </c>
      <c r="N2181" s="294">
        <v>0.2034</v>
      </c>
      <c r="O2181" s="294">
        <v>920</v>
      </c>
      <c r="Q2181" s="294">
        <v>0.43430000000000002</v>
      </c>
      <c r="R2181" s="294">
        <v>67.2</v>
      </c>
      <c r="S2181" s="294">
        <v>107.2</v>
      </c>
      <c r="T2181" s="294">
        <v>0.9506</v>
      </c>
      <c r="U2181" s="294">
        <v>30092</v>
      </c>
      <c r="V2181" s="294" t="e">
        <f>U2181-#REF!</f>
        <v>#REF!</v>
      </c>
      <c r="W2181" s="294">
        <v>0.65429999999999999</v>
      </c>
      <c r="X2181" s="294">
        <v>66.72</v>
      </c>
      <c r="Y2181" s="294">
        <v>107.2</v>
      </c>
      <c r="Z2181" s="294">
        <v>0.98470000000000002</v>
      </c>
      <c r="AA2181" s="294">
        <v>38940</v>
      </c>
      <c r="AB2181" s="294" t="e">
        <f>AA2181-#REF!</f>
        <v>#REF!</v>
      </c>
      <c r="AC2181" s="294">
        <v>0.79669999999999996</v>
      </c>
      <c r="AD2181" s="294">
        <v>66.88</v>
      </c>
      <c r="AE2181" s="294">
        <v>107.2</v>
      </c>
      <c r="AF2181" s="294">
        <v>0.96660000000000001</v>
      </c>
      <c r="AG2181" s="294">
        <v>35108</v>
      </c>
      <c r="AH2181" s="294" t="e">
        <f>AG2181-#REF!</f>
        <v>#REF!</v>
      </c>
      <c r="AI2181" s="294">
        <v>0.73</v>
      </c>
      <c r="AJ2181" s="294">
        <v>65.92</v>
      </c>
      <c r="AK2181" s="294">
        <v>107.2</v>
      </c>
      <c r="AL2181" s="294">
        <v>0.99099999999999999</v>
      </c>
      <c r="AM2181" s="294">
        <v>38356</v>
      </c>
      <c r="AN2181" s="294" t="e">
        <f>AM2181-#REF!</f>
        <v>#REF!</v>
      </c>
      <c r="AO2181" s="294">
        <v>0.81559999999999999</v>
      </c>
      <c r="AP2181" s="294">
        <v>66.400000000000006</v>
      </c>
      <c r="AQ2181" s="294">
        <v>107.2</v>
      </c>
      <c r="AR2181" s="294">
        <v>0.97270000000000001</v>
      </c>
      <c r="AS2181" s="294">
        <v>37208</v>
      </c>
      <c r="AT2181" s="294" t="e">
        <f>AS2181-#REF!</f>
        <v>#REF!</v>
      </c>
      <c r="AU2181" s="294">
        <v>0.77439999999999998</v>
      </c>
      <c r="AV2181" s="294">
        <v>65.28</v>
      </c>
      <c r="AW2181" s="294">
        <v>107.2</v>
      </c>
      <c r="AX2181" s="294">
        <v>0.98329999999999995</v>
      </c>
      <c r="AY2181" s="294">
        <v>34428</v>
      </c>
      <c r="AZ2181" s="294" t="e">
        <f>AY2181-#REF!</f>
        <v>#REF!</v>
      </c>
      <c r="BA2181" s="294">
        <v>0.745</v>
      </c>
      <c r="BB2181" s="294">
        <v>62.4</v>
      </c>
      <c r="BC2181" s="294">
        <v>107.2</v>
      </c>
      <c r="BD2181" s="294">
        <v>0.98460000000000003</v>
      </c>
      <c r="BE2181" s="294">
        <v>34884</v>
      </c>
      <c r="BF2181" s="294" t="e">
        <f>BE2181-#REF!</f>
        <v>#REF!</v>
      </c>
      <c r="BG2181" s="294">
        <v>0.76319999999999999</v>
      </c>
      <c r="BH2181" s="294">
        <v>61.12</v>
      </c>
      <c r="BI2181" s="294">
        <v>107.2</v>
      </c>
      <c r="BJ2181" s="294">
        <v>0.96550000000000002</v>
      </c>
      <c r="BK2181" s="294">
        <v>31892</v>
      </c>
      <c r="BL2181" s="294" t="e">
        <f>BK2181-#REF!</f>
        <v>#REF!</v>
      </c>
      <c r="BM2181" s="294">
        <v>0.72640000000000005</v>
      </c>
      <c r="BN2181" s="294">
        <v>64.64</v>
      </c>
      <c r="BO2181" s="294">
        <v>107.2</v>
      </c>
      <c r="BP2181" s="294">
        <v>0.9667</v>
      </c>
      <c r="BQ2181" s="294">
        <v>30116</v>
      </c>
      <c r="BR2181" s="294" t="e">
        <f>BQ2181-#REF!</f>
        <v>#REF!</v>
      </c>
      <c r="BS2181" s="294">
        <v>0.71730000000000005</v>
      </c>
      <c r="BT2181" s="294">
        <v>64.64</v>
      </c>
      <c r="BU2181" s="294">
        <v>107.2</v>
      </c>
      <c r="BV2181" s="294">
        <v>0.98399999999999999</v>
      </c>
      <c r="BW2181" s="294">
        <v>38660</v>
      </c>
      <c r="BX2181" s="294" t="e">
        <f>BW2181-#REF!</f>
        <v>#REF!</v>
      </c>
      <c r="BY2181" s="294">
        <v>0.81689999999999996</v>
      </c>
    </row>
    <row r="2182" spans="1:77">
      <c r="A2182" s="301">
        <v>2216</v>
      </c>
      <c r="B2182" s="302" t="s">
        <v>4568</v>
      </c>
      <c r="C2182" s="301" t="s">
        <v>6125</v>
      </c>
      <c r="D2182" s="302" t="s">
        <v>4139</v>
      </c>
      <c r="E2182" s="303">
        <v>145</v>
      </c>
      <c r="F2182" s="294">
        <v>70</v>
      </c>
      <c r="G2182" s="294">
        <v>116</v>
      </c>
      <c r="H2182" s="294">
        <v>0.98499999999999999</v>
      </c>
      <c r="I2182" s="294">
        <v>7840</v>
      </c>
      <c r="K2182" s="294">
        <v>0.15790000000000001</v>
      </c>
      <c r="L2182" s="294">
        <v>32</v>
      </c>
      <c r="M2182" s="294">
        <v>116</v>
      </c>
      <c r="N2182" s="294">
        <v>0.98339999999999994</v>
      </c>
      <c r="O2182" s="294">
        <v>1180</v>
      </c>
      <c r="Q2182" s="294">
        <v>5.04E-2</v>
      </c>
      <c r="R2182" s="294">
        <v>124</v>
      </c>
      <c r="S2182" s="294">
        <v>124</v>
      </c>
      <c r="T2182" s="294">
        <v>0.96279999999999999</v>
      </c>
      <c r="U2182" s="294">
        <v>47040</v>
      </c>
      <c r="W2182" s="294">
        <v>0.54730000000000001</v>
      </c>
      <c r="X2182" s="294">
        <v>124</v>
      </c>
      <c r="Y2182" s="294">
        <v>124</v>
      </c>
      <c r="Z2182" s="294">
        <v>0.97189999999999999</v>
      </c>
      <c r="AA2182" s="294">
        <v>43500</v>
      </c>
      <c r="AC2182" s="294">
        <v>0.48520000000000002</v>
      </c>
      <c r="AD2182" s="294">
        <v>128</v>
      </c>
      <c r="AE2182" s="294">
        <v>128</v>
      </c>
      <c r="AF2182" s="294">
        <v>0.96719999999999995</v>
      </c>
      <c r="AG2182" s="294">
        <v>34700</v>
      </c>
      <c r="AI2182" s="294">
        <v>0.37680000000000002</v>
      </c>
      <c r="AJ2182" s="294">
        <v>124</v>
      </c>
      <c r="AK2182" s="294">
        <v>124</v>
      </c>
      <c r="AL2182" s="294">
        <v>0.95640000000000003</v>
      </c>
      <c r="AM2182" s="294">
        <v>44220</v>
      </c>
      <c r="AO2182" s="294">
        <v>0.50119999999999998</v>
      </c>
      <c r="AP2182" s="294">
        <v>134</v>
      </c>
      <c r="AQ2182" s="294">
        <v>134</v>
      </c>
      <c r="AR2182" s="294">
        <v>0.88470000000000004</v>
      </c>
      <c r="AS2182" s="294">
        <v>46640</v>
      </c>
      <c r="AU2182" s="294">
        <v>0.5464</v>
      </c>
      <c r="AV2182" s="294">
        <v>130</v>
      </c>
      <c r="AW2182" s="294">
        <v>130</v>
      </c>
      <c r="AX2182" s="294">
        <v>0.89980000000000004</v>
      </c>
      <c r="AY2182" s="294">
        <v>45220</v>
      </c>
      <c r="BA2182" s="294">
        <v>0.53700000000000003</v>
      </c>
      <c r="BB2182" s="294">
        <v>114</v>
      </c>
      <c r="BC2182" s="294">
        <v>116</v>
      </c>
      <c r="BD2182" s="294">
        <v>0.97299999999999998</v>
      </c>
      <c r="BE2182" s="294">
        <v>25860</v>
      </c>
      <c r="BG2182" s="294">
        <v>0.31340000000000001</v>
      </c>
      <c r="BH2182" s="294">
        <v>106</v>
      </c>
      <c r="BI2182" s="294">
        <v>116</v>
      </c>
      <c r="BJ2182" s="294">
        <v>0.9879</v>
      </c>
      <c r="BK2182" s="294">
        <v>24460</v>
      </c>
      <c r="BM2182" s="294">
        <v>0.314</v>
      </c>
      <c r="BN2182" s="294">
        <v>68</v>
      </c>
      <c r="BO2182" s="294">
        <v>116</v>
      </c>
      <c r="BP2182" s="294">
        <v>0.98439999999999994</v>
      </c>
      <c r="BQ2182" s="294">
        <v>21440</v>
      </c>
      <c r="BS2182" s="294">
        <v>0.47660000000000002</v>
      </c>
      <c r="BT2182" s="294">
        <v>72</v>
      </c>
      <c r="BU2182" s="294">
        <v>116</v>
      </c>
      <c r="BV2182" s="294">
        <v>0.98</v>
      </c>
      <c r="BW2182" s="294">
        <v>29400</v>
      </c>
      <c r="BY2182" s="294">
        <v>0.56000000000000005</v>
      </c>
    </row>
    <row r="2183" spans="1:77">
      <c r="A2183" s="301">
        <v>2217</v>
      </c>
      <c r="B2183" s="302" t="s">
        <v>4568</v>
      </c>
      <c r="C2183" s="301" t="s">
        <v>6126</v>
      </c>
      <c r="D2183" s="302" t="s">
        <v>4063</v>
      </c>
      <c r="E2183" s="303">
        <v>129</v>
      </c>
      <c r="F2183" s="294">
        <v>119.6</v>
      </c>
      <c r="G2183" s="294">
        <v>119.6</v>
      </c>
      <c r="H2183" s="294">
        <v>0.89759999999999995</v>
      </c>
      <c r="I2183" s="294">
        <v>34374</v>
      </c>
      <c r="K2183" s="294" t="s">
        <v>3983</v>
      </c>
      <c r="L2183" s="294">
        <v>132</v>
      </c>
      <c r="M2183" s="294">
        <v>132</v>
      </c>
      <c r="N2183" s="294">
        <v>0.89759999999999995</v>
      </c>
      <c r="O2183" s="294">
        <v>37382</v>
      </c>
      <c r="Q2183" s="294" t="s">
        <v>3983</v>
      </c>
      <c r="R2183" s="294">
        <v>167.2</v>
      </c>
      <c r="S2183" s="294">
        <v>167.2</v>
      </c>
      <c r="T2183" s="294">
        <v>0.8992</v>
      </c>
      <c r="U2183" s="294">
        <v>37582</v>
      </c>
      <c r="W2183" s="294" t="s">
        <v>3983</v>
      </c>
      <c r="X2183" s="294">
        <v>140</v>
      </c>
      <c r="Y2183" s="294">
        <v>140</v>
      </c>
      <c r="Z2183" s="294">
        <v>0.90269999999999995</v>
      </c>
      <c r="AA2183" s="294">
        <v>37480</v>
      </c>
      <c r="AC2183" s="294" t="s">
        <v>3983</v>
      </c>
      <c r="AD2183" s="294">
        <v>56</v>
      </c>
      <c r="AE2183" s="294">
        <v>103.2</v>
      </c>
      <c r="AF2183" s="294">
        <v>0.92330000000000001</v>
      </c>
      <c r="AG2183" s="294">
        <v>38890</v>
      </c>
      <c r="AI2183" s="294" t="s">
        <v>3983</v>
      </c>
      <c r="AJ2183" s="294">
        <v>149.19999999999999</v>
      </c>
      <c r="AK2183" s="294">
        <v>149.19999999999999</v>
      </c>
      <c r="AL2183" s="294">
        <v>0.92789999999999995</v>
      </c>
      <c r="AM2183" s="294">
        <v>29554</v>
      </c>
      <c r="AO2183" s="294" t="s">
        <v>3983</v>
      </c>
      <c r="AP2183" s="294">
        <v>136</v>
      </c>
      <c r="AQ2183" s="294">
        <v>103.2</v>
      </c>
      <c r="AR2183" s="294">
        <v>0.90179999999999993</v>
      </c>
      <c r="AS2183" s="294">
        <v>35772</v>
      </c>
      <c r="AU2183" s="294" t="s">
        <v>3983</v>
      </c>
      <c r="AV2183" s="294">
        <v>54</v>
      </c>
      <c r="AW2183" s="294">
        <v>103.2</v>
      </c>
      <c r="AX2183" s="294">
        <v>0.8659</v>
      </c>
      <c r="AY2183" s="294">
        <v>28318</v>
      </c>
      <c r="BA2183" s="294" t="s">
        <v>3983</v>
      </c>
      <c r="BB2183" s="294">
        <v>128.80000000000001</v>
      </c>
      <c r="BC2183" s="294">
        <v>103.2</v>
      </c>
      <c r="BD2183" s="294">
        <v>0.84789999999999999</v>
      </c>
      <c r="BE2183" s="294">
        <v>24312</v>
      </c>
      <c r="BG2183" s="294" t="s">
        <v>3983</v>
      </c>
      <c r="BH2183" s="294">
        <v>118.8</v>
      </c>
      <c r="BI2183" s="294">
        <v>118.8</v>
      </c>
      <c r="BJ2183" s="294">
        <v>0.84640000000000004</v>
      </c>
      <c r="BK2183" s="294">
        <v>26816</v>
      </c>
      <c r="BM2183" s="294" t="s">
        <v>3983</v>
      </c>
      <c r="BN2183" s="294">
        <v>126</v>
      </c>
      <c r="BO2183" s="294">
        <v>103.2</v>
      </c>
      <c r="BP2183" s="294">
        <v>0.85360000000000003</v>
      </c>
      <c r="BQ2183" s="294">
        <v>24562</v>
      </c>
      <c r="BS2183" s="294" t="s">
        <v>3983</v>
      </c>
      <c r="BT2183" s="294">
        <v>112</v>
      </c>
      <c r="BU2183" s="294">
        <v>103.2</v>
      </c>
      <c r="BV2183" s="294">
        <v>0.87719999999999998</v>
      </c>
      <c r="BW2183" s="294">
        <v>31736</v>
      </c>
      <c r="BY2183" s="294" t="s">
        <v>3983</v>
      </c>
    </row>
    <row r="2184" spans="1:77">
      <c r="A2184" s="301">
        <v>2218</v>
      </c>
      <c r="B2184" s="302" t="s">
        <v>4568</v>
      </c>
      <c r="C2184" s="301" t="s">
        <v>6127</v>
      </c>
      <c r="D2184" s="302" t="s">
        <v>4652</v>
      </c>
      <c r="E2184" s="303">
        <v>122</v>
      </c>
      <c r="F2184" s="294">
        <v>126.4</v>
      </c>
      <c r="G2184" s="294">
        <v>126.4</v>
      </c>
      <c r="H2184" s="294">
        <v>0.9012</v>
      </c>
      <c r="I2184" s="294">
        <v>30682</v>
      </c>
      <c r="K2184" s="294" t="s">
        <v>3983</v>
      </c>
      <c r="L2184" s="294">
        <v>115.6</v>
      </c>
      <c r="M2184" s="294">
        <v>115.6</v>
      </c>
      <c r="N2184" s="294">
        <v>0.86029999999999995</v>
      </c>
      <c r="O2184" s="294">
        <v>17524</v>
      </c>
      <c r="Q2184" s="294" t="s">
        <v>3983</v>
      </c>
      <c r="R2184" s="294">
        <v>90</v>
      </c>
      <c r="S2184" s="294">
        <v>97.6</v>
      </c>
      <c r="T2184" s="294">
        <v>0.90969999999999995</v>
      </c>
      <c r="U2184" s="294">
        <v>25560</v>
      </c>
      <c r="W2184" s="294" t="s">
        <v>3983</v>
      </c>
      <c r="X2184" s="294">
        <v>61.6</v>
      </c>
      <c r="Y2184" s="294">
        <v>97.6</v>
      </c>
      <c r="Z2184" s="294">
        <v>0.90779999999999994</v>
      </c>
      <c r="AA2184" s="294">
        <v>12262</v>
      </c>
      <c r="AC2184" s="294" t="s">
        <v>3983</v>
      </c>
      <c r="AD2184" s="294">
        <v>52.4</v>
      </c>
      <c r="AE2184" s="294">
        <v>97.6</v>
      </c>
      <c r="AF2184" s="294">
        <v>0.84840000000000004</v>
      </c>
      <c r="AG2184" s="294">
        <v>9764</v>
      </c>
      <c r="AI2184" s="294" t="s">
        <v>3983</v>
      </c>
      <c r="AJ2184" s="294">
        <v>78.8</v>
      </c>
      <c r="AK2184" s="294">
        <v>97.6</v>
      </c>
      <c r="AL2184" s="294">
        <v>0.86539999999999995</v>
      </c>
      <c r="AM2184" s="294">
        <v>18662</v>
      </c>
      <c r="AO2184" s="294" t="s">
        <v>3983</v>
      </c>
      <c r="AP2184" s="294">
        <v>76</v>
      </c>
      <c r="AQ2184" s="294">
        <v>97.6</v>
      </c>
      <c r="AR2184" s="294">
        <v>0.81830000000000003</v>
      </c>
      <c r="AS2184" s="294">
        <v>10658</v>
      </c>
      <c r="AU2184" s="294" t="s">
        <v>3983</v>
      </c>
      <c r="AV2184" s="294">
        <v>30.8</v>
      </c>
      <c r="AW2184" s="294">
        <v>97.6</v>
      </c>
      <c r="AX2184" s="294">
        <v>0.56459999999999999</v>
      </c>
      <c r="AY2184" s="294">
        <v>4294</v>
      </c>
      <c r="BA2184" s="294" t="s">
        <v>3983</v>
      </c>
      <c r="BB2184" s="294">
        <v>11.2</v>
      </c>
      <c r="BC2184" s="294">
        <v>97.6</v>
      </c>
      <c r="BD2184" s="294">
        <v>0.22549999999999998</v>
      </c>
      <c r="BE2184" s="294">
        <v>1500</v>
      </c>
      <c r="BG2184" s="294" t="s">
        <v>3983</v>
      </c>
      <c r="BH2184" s="294">
        <v>47.6</v>
      </c>
      <c r="BI2184" s="294">
        <v>97.6</v>
      </c>
      <c r="BJ2184" s="294">
        <v>0.71789999999999998</v>
      </c>
      <c r="BK2184" s="294">
        <v>6732</v>
      </c>
      <c r="BM2184" s="294" t="s">
        <v>3983</v>
      </c>
      <c r="BN2184" s="294">
        <v>84.4</v>
      </c>
      <c r="BO2184" s="294">
        <v>97.6</v>
      </c>
      <c r="BP2184" s="294">
        <v>0.90449999999999997</v>
      </c>
      <c r="BQ2184" s="294">
        <v>17232</v>
      </c>
      <c r="BS2184" s="294" t="s">
        <v>3983</v>
      </c>
      <c r="BT2184" s="294">
        <v>87.04</v>
      </c>
      <c r="BU2184" s="294">
        <v>97.6</v>
      </c>
      <c r="BV2184" s="294">
        <v>0.90659999999999996</v>
      </c>
      <c r="BW2184" s="294">
        <v>18420</v>
      </c>
      <c r="BY2184" s="294" t="s">
        <v>3983</v>
      </c>
    </row>
    <row r="2185" spans="1:77">
      <c r="A2185" s="301">
        <v>2219</v>
      </c>
      <c r="B2185" s="302" t="s">
        <v>4568</v>
      </c>
      <c r="C2185" s="301" t="s">
        <v>6128</v>
      </c>
      <c r="D2185" s="302" t="s">
        <v>4139</v>
      </c>
      <c r="E2185" s="303">
        <v>156</v>
      </c>
      <c r="F2185" s="294">
        <v>153.6</v>
      </c>
      <c r="G2185" s="294">
        <v>153.6</v>
      </c>
      <c r="H2185" s="294">
        <v>0.94530000000000003</v>
      </c>
      <c r="I2185" s="294">
        <v>47340</v>
      </c>
      <c r="K2185" s="294">
        <v>0.45279999999999998</v>
      </c>
      <c r="L2185" s="294">
        <v>158</v>
      </c>
      <c r="M2185" s="294">
        <v>158</v>
      </c>
      <c r="N2185" s="294">
        <v>0.93010000000000004</v>
      </c>
      <c r="O2185" s="294">
        <v>43104</v>
      </c>
      <c r="Q2185" s="294">
        <v>0.39429999999999998</v>
      </c>
      <c r="R2185" s="294">
        <v>166</v>
      </c>
      <c r="S2185" s="294">
        <v>166</v>
      </c>
      <c r="T2185" s="294">
        <v>0.94020000000000004</v>
      </c>
      <c r="U2185" s="294">
        <v>88199</v>
      </c>
      <c r="V2185" s="294" t="e">
        <f>U2185-#REF!</f>
        <v>#REF!</v>
      </c>
      <c r="W2185" s="294">
        <v>0.78490000000000004</v>
      </c>
      <c r="X2185" s="294">
        <v>166.8</v>
      </c>
      <c r="Y2185" s="294">
        <v>166.8</v>
      </c>
      <c r="Z2185" s="294">
        <v>0.9405</v>
      </c>
      <c r="AA2185" s="294">
        <v>92563</v>
      </c>
      <c r="AB2185" s="294" t="e">
        <f>AA2185-#REF!</f>
        <v>#REF!</v>
      </c>
      <c r="AC2185" s="294">
        <v>0.79310000000000003</v>
      </c>
      <c r="AD2185" s="294">
        <v>168</v>
      </c>
      <c r="AE2185" s="294">
        <v>168</v>
      </c>
      <c r="AF2185" s="294">
        <v>0.94330000000000003</v>
      </c>
      <c r="AG2185" s="294">
        <v>85054</v>
      </c>
      <c r="AH2185" s="294" t="e">
        <f>AG2185-#REF!</f>
        <v>#REF!</v>
      </c>
      <c r="AI2185" s="294">
        <v>0.72140000000000004</v>
      </c>
      <c r="AJ2185" s="294">
        <v>167.6</v>
      </c>
      <c r="AK2185" s="294">
        <v>167.6</v>
      </c>
      <c r="AL2185" s="294">
        <v>0.94169999999999998</v>
      </c>
      <c r="AM2185" s="294">
        <v>92119</v>
      </c>
      <c r="AN2185" s="294" t="e">
        <f>AM2185-#REF!</f>
        <v>#REF!</v>
      </c>
      <c r="AO2185" s="294">
        <v>0.81069999999999998</v>
      </c>
      <c r="AP2185" s="294">
        <v>171.6</v>
      </c>
      <c r="AQ2185" s="294">
        <v>171.6</v>
      </c>
      <c r="AR2185" s="294">
        <v>0.92849999999999999</v>
      </c>
      <c r="AS2185" s="294">
        <v>93399</v>
      </c>
      <c r="AT2185" s="294" t="e">
        <f>AS2185-#REF!</f>
        <v>#REF!</v>
      </c>
      <c r="AU2185" s="294">
        <v>0.78790000000000004</v>
      </c>
      <c r="AV2185" s="294">
        <v>163.6</v>
      </c>
      <c r="AW2185" s="294">
        <v>163.6</v>
      </c>
      <c r="AX2185" s="294">
        <v>0.90529999999999999</v>
      </c>
      <c r="AY2185" s="294">
        <v>86969</v>
      </c>
      <c r="AZ2185" s="294" t="e">
        <f>AY2185-#REF!</f>
        <v>#REF!</v>
      </c>
      <c r="BA2185" s="294">
        <v>0.81559999999999999</v>
      </c>
      <c r="BB2185" s="294">
        <v>157.19999999999999</v>
      </c>
      <c r="BC2185" s="294">
        <v>157.19999999999999</v>
      </c>
      <c r="BD2185" s="294">
        <v>0.90390000000000004</v>
      </c>
      <c r="BE2185" s="294">
        <v>65014</v>
      </c>
      <c r="BF2185" s="294" t="e">
        <f>BE2185-#REF!</f>
        <v>#REF!</v>
      </c>
      <c r="BG2185" s="294">
        <v>0.61499999999999999</v>
      </c>
      <c r="BH2185" s="294">
        <v>156.80000000000001</v>
      </c>
      <c r="BI2185" s="294">
        <v>156.80000000000001</v>
      </c>
      <c r="BJ2185" s="294">
        <v>0.90169999999999995</v>
      </c>
      <c r="BK2185" s="294">
        <v>63276</v>
      </c>
      <c r="BL2185" s="294" t="e">
        <f>BK2185-#REF!</f>
        <v>#REF!</v>
      </c>
      <c r="BM2185" s="294">
        <v>0.60160000000000002</v>
      </c>
      <c r="BN2185" s="294">
        <v>149.19999999999999</v>
      </c>
      <c r="BO2185" s="294">
        <v>149.19999999999999</v>
      </c>
      <c r="BP2185" s="294">
        <v>0.89969999999999994</v>
      </c>
      <c r="BQ2185" s="294">
        <v>56548</v>
      </c>
      <c r="BR2185" s="294" t="e">
        <f>BQ2185-#REF!</f>
        <v>#REF!</v>
      </c>
      <c r="BS2185" s="294">
        <v>0.62690000000000001</v>
      </c>
      <c r="BT2185" s="294">
        <v>160</v>
      </c>
      <c r="BU2185" s="294">
        <v>160</v>
      </c>
      <c r="BV2185" s="294">
        <v>0.9002</v>
      </c>
      <c r="BW2185" s="294">
        <v>52630</v>
      </c>
      <c r="BY2185" s="294">
        <v>0.49109999999999998</v>
      </c>
    </row>
    <row r="2186" spans="1:77">
      <c r="A2186" s="301">
        <v>2220</v>
      </c>
      <c r="B2186" s="302" t="s">
        <v>4568</v>
      </c>
      <c r="C2186" s="301" t="s">
        <v>6129</v>
      </c>
      <c r="D2186" s="302" t="s">
        <v>4139</v>
      </c>
      <c r="E2186" s="303">
        <v>180</v>
      </c>
      <c r="F2186" s="294">
        <v>120</v>
      </c>
      <c r="G2186" s="294">
        <v>144</v>
      </c>
      <c r="H2186" s="294">
        <v>0.95609999999999995</v>
      </c>
      <c r="I2186" s="294">
        <v>18484</v>
      </c>
      <c r="K2186" s="294">
        <v>0.2238</v>
      </c>
      <c r="L2186" s="294">
        <v>24.8</v>
      </c>
      <c r="M2186" s="294">
        <v>144</v>
      </c>
      <c r="N2186" s="294">
        <v>0.40689999999999998</v>
      </c>
      <c r="O2186" s="294">
        <v>712</v>
      </c>
      <c r="Q2186" s="294">
        <v>9.4799999999999995E-2</v>
      </c>
      <c r="R2186" s="294">
        <v>194.4</v>
      </c>
      <c r="S2186" s="294">
        <v>194.4</v>
      </c>
      <c r="T2186" s="294">
        <v>0.86050000000000004</v>
      </c>
      <c r="U2186" s="294">
        <v>51276</v>
      </c>
      <c r="W2186" s="294">
        <v>0.42580000000000001</v>
      </c>
      <c r="X2186" s="294">
        <v>173.6</v>
      </c>
      <c r="Y2186" s="294">
        <v>173.6</v>
      </c>
      <c r="Z2186" s="294">
        <v>0.96940000000000004</v>
      </c>
      <c r="AA2186" s="294">
        <v>73158</v>
      </c>
      <c r="AC2186" s="294">
        <v>0.58430000000000004</v>
      </c>
      <c r="AD2186" s="294">
        <v>178.4</v>
      </c>
      <c r="AE2186" s="294">
        <v>178.4</v>
      </c>
      <c r="AF2186" s="294">
        <v>0.97270000000000001</v>
      </c>
      <c r="AG2186" s="294">
        <v>66228</v>
      </c>
      <c r="AI2186" s="294">
        <v>0.51300000000000001</v>
      </c>
      <c r="AJ2186" s="294">
        <v>174.4</v>
      </c>
      <c r="AK2186" s="294">
        <v>174.4</v>
      </c>
      <c r="AL2186" s="294">
        <v>0.96879999999999999</v>
      </c>
      <c r="AM2186" s="294">
        <v>75484</v>
      </c>
      <c r="AN2186" s="294" t="e">
        <f>AM2186-#REF!</f>
        <v>#REF!</v>
      </c>
      <c r="AO2186" s="294">
        <v>0.62050000000000005</v>
      </c>
      <c r="AP2186" s="294">
        <v>175.2</v>
      </c>
      <c r="AQ2186" s="294">
        <v>175.2</v>
      </c>
      <c r="AR2186" s="294">
        <v>0.96219999999999994</v>
      </c>
      <c r="AS2186" s="294">
        <v>74006</v>
      </c>
      <c r="AU2186" s="294">
        <v>0.59009999999999996</v>
      </c>
      <c r="AV2186" s="294">
        <v>168</v>
      </c>
      <c r="AW2186" s="294">
        <v>168</v>
      </c>
      <c r="AX2186" s="294">
        <v>0.95230000000000004</v>
      </c>
      <c r="AY2186" s="294">
        <v>67877</v>
      </c>
      <c r="BA2186" s="294">
        <v>0.58930000000000005</v>
      </c>
      <c r="BB2186" s="294">
        <v>140</v>
      </c>
      <c r="BC2186" s="294">
        <v>144</v>
      </c>
      <c r="BD2186" s="294">
        <v>0.97950000000000004</v>
      </c>
      <c r="BE2186" s="294">
        <v>47862</v>
      </c>
      <c r="BG2186" s="294">
        <v>0.46910000000000002</v>
      </c>
      <c r="BH2186" s="294">
        <v>104</v>
      </c>
      <c r="BI2186" s="294">
        <v>144</v>
      </c>
      <c r="BJ2186" s="294">
        <v>0.98070000000000002</v>
      </c>
      <c r="BK2186" s="294">
        <v>47104</v>
      </c>
      <c r="BL2186" s="294" t="e">
        <f>BK2186-#REF!</f>
        <v>#REF!</v>
      </c>
      <c r="BM2186" s="294">
        <v>0.62080000000000002</v>
      </c>
      <c r="BN2186" s="294">
        <v>102.4</v>
      </c>
      <c r="BO2186" s="294">
        <v>144</v>
      </c>
      <c r="BP2186" s="294">
        <v>0.98529999999999995</v>
      </c>
      <c r="BQ2186" s="294">
        <v>44040</v>
      </c>
      <c r="BR2186" s="294" t="e">
        <f>BQ2186-#REF!</f>
        <v>#REF!</v>
      </c>
      <c r="BS2186" s="294">
        <v>0.64959999999999996</v>
      </c>
      <c r="BT2186" s="294">
        <v>102.4</v>
      </c>
      <c r="BU2186" s="294">
        <v>144</v>
      </c>
      <c r="BV2186" s="294">
        <v>0.99399999999999999</v>
      </c>
      <c r="BW2186" s="294">
        <v>40638</v>
      </c>
      <c r="BY2186" s="294">
        <v>0.53659999999999997</v>
      </c>
    </row>
    <row r="2187" spans="1:77">
      <c r="A2187" s="301">
        <v>2221</v>
      </c>
      <c r="B2187" s="302" t="s">
        <v>4568</v>
      </c>
      <c r="C2187" s="301" t="s">
        <v>6130</v>
      </c>
      <c r="D2187" s="302" t="s">
        <v>4652</v>
      </c>
      <c r="E2187" s="303">
        <v>122</v>
      </c>
      <c r="F2187" s="294">
        <v>197.92</v>
      </c>
      <c r="G2187" s="294">
        <v>197.92</v>
      </c>
      <c r="H2187" s="294">
        <v>0.94469999999999998</v>
      </c>
      <c r="I2187" s="294">
        <v>46734</v>
      </c>
      <c r="K2187" s="294" t="s">
        <v>3983</v>
      </c>
      <c r="L2187" s="294">
        <v>270.24</v>
      </c>
      <c r="M2187" s="294">
        <v>270.24</v>
      </c>
      <c r="N2187" s="294">
        <v>0.91479999999999995</v>
      </c>
      <c r="O2187" s="294">
        <v>39322</v>
      </c>
      <c r="Q2187" s="294" t="s">
        <v>3983</v>
      </c>
      <c r="R2187" s="294">
        <v>260.8</v>
      </c>
      <c r="S2187" s="294">
        <v>260.8</v>
      </c>
      <c r="T2187" s="294">
        <v>0.81940000000000002</v>
      </c>
      <c r="U2187" s="294">
        <v>25171</v>
      </c>
      <c r="W2187" s="294" t="s">
        <v>3983</v>
      </c>
      <c r="X2187" s="294">
        <v>230</v>
      </c>
      <c r="Y2187" s="294">
        <v>230</v>
      </c>
      <c r="Z2187" s="294">
        <v>0.79589999999999994</v>
      </c>
      <c r="AA2187" s="294">
        <v>23080</v>
      </c>
      <c r="AC2187" s="294" t="s">
        <v>3983</v>
      </c>
      <c r="AD2187" s="294">
        <v>92</v>
      </c>
      <c r="AE2187" s="294">
        <v>97.6</v>
      </c>
      <c r="AF2187" s="294">
        <v>0.77029999999999998</v>
      </c>
      <c r="AG2187" s="294">
        <v>10860</v>
      </c>
      <c r="AI2187" s="294" t="s">
        <v>3983</v>
      </c>
      <c r="AJ2187" s="294">
        <v>150</v>
      </c>
      <c r="AK2187" s="294">
        <v>150</v>
      </c>
      <c r="AL2187" s="294">
        <v>0.79320000000000002</v>
      </c>
      <c r="AM2187" s="294">
        <v>30680</v>
      </c>
      <c r="AO2187" s="294" t="s">
        <v>3983</v>
      </c>
      <c r="AP2187" s="294">
        <v>130</v>
      </c>
      <c r="AQ2187" s="294">
        <v>130</v>
      </c>
      <c r="AR2187" s="294">
        <v>0.88859999999999995</v>
      </c>
      <c r="AS2187" s="294">
        <v>16260</v>
      </c>
      <c r="AU2187" s="294" t="s">
        <v>3983</v>
      </c>
      <c r="AV2187" s="294">
        <v>108</v>
      </c>
      <c r="AW2187" s="294">
        <v>98</v>
      </c>
      <c r="AX2187" s="294">
        <v>0.61949999999999994</v>
      </c>
      <c r="AY2187" s="294">
        <v>12500</v>
      </c>
      <c r="BA2187" s="294" t="s">
        <v>3983</v>
      </c>
      <c r="BB2187" s="294">
        <v>52</v>
      </c>
      <c r="BC2187" s="294">
        <v>97.6</v>
      </c>
      <c r="BD2187" s="294">
        <v>0.66500000000000004</v>
      </c>
      <c r="BE2187" s="294">
        <v>5240</v>
      </c>
      <c r="BG2187" s="294" t="s">
        <v>3983</v>
      </c>
      <c r="BH2187" s="294">
        <v>68</v>
      </c>
      <c r="BI2187" s="294">
        <v>97.6</v>
      </c>
      <c r="BJ2187" s="294">
        <v>0.73760000000000003</v>
      </c>
      <c r="BK2187" s="294">
        <v>6800</v>
      </c>
      <c r="BM2187" s="294" t="s">
        <v>3983</v>
      </c>
      <c r="BN2187" s="294">
        <v>132</v>
      </c>
      <c r="BO2187" s="294">
        <v>132</v>
      </c>
      <c r="BP2187" s="294">
        <v>0.81679999999999997</v>
      </c>
      <c r="BQ2187" s="294">
        <v>31120</v>
      </c>
      <c r="BS2187" s="294" t="s">
        <v>3983</v>
      </c>
      <c r="BT2187" s="294">
        <v>208</v>
      </c>
      <c r="BU2187" s="294">
        <v>208</v>
      </c>
      <c r="BV2187" s="294">
        <v>0.84050000000000002</v>
      </c>
      <c r="BW2187" s="294">
        <v>46040</v>
      </c>
      <c r="BY2187" s="294" t="s">
        <v>3983</v>
      </c>
    </row>
    <row r="2188" spans="1:77">
      <c r="A2188" s="301">
        <v>2222</v>
      </c>
      <c r="B2188" s="302" t="s">
        <v>4568</v>
      </c>
      <c r="C2188" s="301" t="s">
        <v>6131</v>
      </c>
      <c r="D2188" s="302" t="s">
        <v>4139</v>
      </c>
      <c r="E2188" s="303">
        <v>189</v>
      </c>
      <c r="F2188" s="294">
        <v>147.12</v>
      </c>
      <c r="G2188" s="294">
        <v>151.19999999999999</v>
      </c>
      <c r="H2188" s="294">
        <v>0.99280000000000002</v>
      </c>
      <c r="I2188" s="294">
        <v>63228</v>
      </c>
      <c r="J2188" s="294" t="e">
        <f>I2188-#REF!</f>
        <v>#REF!</v>
      </c>
      <c r="K2188" s="294">
        <v>0.60129999999999995</v>
      </c>
      <c r="L2188" s="294">
        <v>142.19999999999999</v>
      </c>
      <c r="M2188" s="294">
        <v>151.19999999999999</v>
      </c>
      <c r="N2188" s="294">
        <v>0.99029999999999996</v>
      </c>
      <c r="O2188" s="294">
        <v>65106</v>
      </c>
      <c r="Q2188" s="294">
        <v>0.62150000000000005</v>
      </c>
      <c r="R2188" s="294">
        <v>145.80000000000001</v>
      </c>
      <c r="S2188" s="294">
        <v>151.19999999999999</v>
      </c>
      <c r="T2188" s="294">
        <v>0.98929999999999996</v>
      </c>
      <c r="U2188" s="294">
        <v>42018</v>
      </c>
      <c r="W2188" s="294">
        <v>0.40460000000000002</v>
      </c>
      <c r="X2188" s="294">
        <v>125.04</v>
      </c>
      <c r="Y2188" s="294">
        <v>151.19999999999999</v>
      </c>
      <c r="Z2188" s="294">
        <v>0.97960000000000003</v>
      </c>
      <c r="AA2188" s="294">
        <v>16668</v>
      </c>
      <c r="AC2188" s="294">
        <v>0.18290000000000001</v>
      </c>
      <c r="AD2188" s="294">
        <v>23.28</v>
      </c>
      <c r="AE2188" s="294">
        <v>151.19999999999999</v>
      </c>
      <c r="AF2188" s="294">
        <v>0.78190000000000004</v>
      </c>
      <c r="AG2188" s="294">
        <v>1548</v>
      </c>
      <c r="AI2188" s="294">
        <v>0.1143</v>
      </c>
      <c r="AJ2188" s="294">
        <v>8.16</v>
      </c>
      <c r="AK2188" s="294">
        <v>151.19999999999999</v>
      </c>
      <c r="AL2188" s="294">
        <v>0.74690000000000001</v>
      </c>
      <c r="AM2188" s="294">
        <v>1416</v>
      </c>
      <c r="AO2188" s="294">
        <v>0.32269999999999999</v>
      </c>
      <c r="AP2188" s="294">
        <v>12</v>
      </c>
      <c r="AQ2188" s="294">
        <v>151.19999999999999</v>
      </c>
      <c r="AR2188" s="294">
        <v>0.85019999999999996</v>
      </c>
      <c r="AS2188" s="294">
        <v>1974</v>
      </c>
      <c r="AU2188" s="294">
        <v>0.2601</v>
      </c>
      <c r="AV2188" s="294">
        <v>11.28</v>
      </c>
      <c r="AW2188" s="294">
        <v>151.19999999999999</v>
      </c>
      <c r="AX2188" s="294">
        <v>0.88790000000000002</v>
      </c>
      <c r="AY2188" s="294">
        <v>2232</v>
      </c>
      <c r="BA2188" s="294">
        <v>0.3095</v>
      </c>
      <c r="BB2188" s="294">
        <v>12</v>
      </c>
      <c r="BC2188" s="294">
        <v>151.19999999999999</v>
      </c>
      <c r="BD2188" s="294">
        <v>0.93259999999999998</v>
      </c>
      <c r="BE2188" s="294">
        <v>1908</v>
      </c>
      <c r="BG2188" s="294">
        <v>0.22919999999999999</v>
      </c>
      <c r="BH2188" s="294">
        <v>138</v>
      </c>
      <c r="BI2188" s="294">
        <v>151.19999999999999</v>
      </c>
      <c r="BJ2188" s="294">
        <v>0.95989999999999998</v>
      </c>
      <c r="BK2188" s="294">
        <v>14340</v>
      </c>
      <c r="BM2188" s="294">
        <v>0.14549999999999999</v>
      </c>
      <c r="BN2188" s="294">
        <v>159.12</v>
      </c>
      <c r="BO2188" s="294">
        <v>159.12</v>
      </c>
      <c r="BP2188" s="294">
        <v>0.98909999999999998</v>
      </c>
      <c r="BQ2188" s="294">
        <v>59046</v>
      </c>
      <c r="BS2188" s="294">
        <v>0.55830000000000002</v>
      </c>
      <c r="BT2188" s="294">
        <v>156</v>
      </c>
      <c r="BU2188" s="294">
        <v>156</v>
      </c>
      <c r="BV2188" s="294">
        <v>0.96730000000000005</v>
      </c>
      <c r="BW2188" s="294">
        <v>53454</v>
      </c>
      <c r="BY2188" s="294">
        <v>0.47610000000000002</v>
      </c>
    </row>
    <row r="2189" spans="1:77">
      <c r="A2189" s="301">
        <v>2223</v>
      </c>
      <c r="B2189" s="302" t="s">
        <v>4568</v>
      </c>
      <c r="C2189" s="301" t="s">
        <v>6132</v>
      </c>
      <c r="D2189" s="302" t="s">
        <v>4671</v>
      </c>
      <c r="E2189" s="303">
        <v>110</v>
      </c>
      <c r="F2189" s="294">
        <v>31.2</v>
      </c>
      <c r="G2189" s="294">
        <v>88</v>
      </c>
      <c r="H2189" s="294">
        <v>0.95550000000000002</v>
      </c>
      <c r="I2189" s="294">
        <v>8716</v>
      </c>
      <c r="K2189" s="294">
        <v>0.40610000000000002</v>
      </c>
      <c r="L2189" s="294">
        <v>30.8</v>
      </c>
      <c r="M2189" s="294">
        <v>88</v>
      </c>
      <c r="N2189" s="294">
        <v>0.95709999999999995</v>
      </c>
      <c r="O2189" s="294">
        <v>9576</v>
      </c>
      <c r="Q2189" s="294">
        <v>0.43669999999999998</v>
      </c>
      <c r="R2189" s="294">
        <v>32.4</v>
      </c>
      <c r="S2189" s="294">
        <v>88</v>
      </c>
      <c r="T2189" s="294">
        <v>0.96540000000000004</v>
      </c>
      <c r="U2189" s="294">
        <v>9582</v>
      </c>
      <c r="W2189" s="294">
        <v>0.42549999999999999</v>
      </c>
      <c r="X2189" s="294">
        <v>106</v>
      </c>
      <c r="Y2189" s="294">
        <v>106</v>
      </c>
      <c r="Z2189" s="294">
        <v>0.95819999999999994</v>
      </c>
      <c r="AA2189" s="294">
        <v>32769</v>
      </c>
      <c r="AC2189" s="294">
        <v>0.38340000000000002</v>
      </c>
      <c r="AD2189" s="294">
        <v>106</v>
      </c>
      <c r="AE2189" s="294">
        <v>106</v>
      </c>
      <c r="AF2189" s="294">
        <v>0.93010000000000004</v>
      </c>
      <c r="AG2189" s="294">
        <v>9496</v>
      </c>
      <c r="AI2189" s="294">
        <v>0.1295</v>
      </c>
      <c r="AJ2189" s="294">
        <v>0</v>
      </c>
      <c r="AK2189" s="294">
        <v>0</v>
      </c>
      <c r="AL2189" s="294" t="e">
        <v>#DIV/0!</v>
      </c>
      <c r="AM2189" s="294">
        <v>0</v>
      </c>
      <c r="AO2189" s="294">
        <v>0</v>
      </c>
      <c r="AP2189" s="294">
        <v>28</v>
      </c>
      <c r="AQ2189" s="294">
        <v>88</v>
      </c>
      <c r="AR2189" s="294">
        <v>1.0239</v>
      </c>
      <c r="AS2189" s="294">
        <v>9830</v>
      </c>
      <c r="AU2189" s="294">
        <v>0.46089999999999998</v>
      </c>
      <c r="AV2189" s="294">
        <v>12</v>
      </c>
      <c r="AW2189" s="294">
        <v>88</v>
      </c>
      <c r="AX2189" s="294">
        <v>0.9163</v>
      </c>
      <c r="AY2189" s="294">
        <v>6927</v>
      </c>
      <c r="AZ2189" s="294" t="e">
        <f>AY2189-#REF!</f>
        <v>#REF!</v>
      </c>
      <c r="BA2189" s="294">
        <v>0.875</v>
      </c>
      <c r="BB2189" s="294">
        <v>18.8</v>
      </c>
      <c r="BC2189" s="294">
        <v>88</v>
      </c>
      <c r="BD2189" s="294">
        <v>0.93679999999999997</v>
      </c>
      <c r="BE2189" s="294">
        <v>4886</v>
      </c>
      <c r="BG2189" s="294">
        <v>0.37290000000000001</v>
      </c>
      <c r="BH2189" s="294">
        <v>16.399999999999999</v>
      </c>
      <c r="BI2189" s="294">
        <v>88</v>
      </c>
      <c r="BJ2189" s="294">
        <v>0.94109999999999994</v>
      </c>
      <c r="BK2189" s="294">
        <v>5318</v>
      </c>
      <c r="BM2189" s="294">
        <v>0.46310000000000001</v>
      </c>
      <c r="BN2189" s="294">
        <v>20.8</v>
      </c>
      <c r="BO2189" s="294">
        <v>88</v>
      </c>
      <c r="BP2189" s="294">
        <v>0.96540000000000004</v>
      </c>
      <c r="BQ2189" s="294">
        <v>6764</v>
      </c>
      <c r="BS2189" s="294">
        <v>0.50129999999999997</v>
      </c>
      <c r="BT2189" s="294">
        <v>28</v>
      </c>
      <c r="BU2189" s="294">
        <v>88</v>
      </c>
      <c r="BV2189" s="294">
        <v>0.98019999999999996</v>
      </c>
      <c r="BW2189" s="294">
        <v>7144</v>
      </c>
      <c r="BY2189" s="294">
        <v>0.3498</v>
      </c>
    </row>
    <row r="2190" spans="1:77">
      <c r="A2190" s="301">
        <v>2224</v>
      </c>
      <c r="B2190" s="302" t="s">
        <v>4568</v>
      </c>
      <c r="C2190" s="301" t="s">
        <v>6133</v>
      </c>
      <c r="D2190" s="302" t="s">
        <v>4139</v>
      </c>
      <c r="E2190" s="303">
        <v>867</v>
      </c>
      <c r="F2190" s="294">
        <v>200</v>
      </c>
      <c r="G2190" s="294">
        <v>693.6</v>
      </c>
      <c r="H2190" s="294">
        <v>0.97429999999999994</v>
      </c>
      <c r="I2190" s="294">
        <v>54040</v>
      </c>
      <c r="K2190" s="294">
        <v>0.38519999999999999</v>
      </c>
      <c r="L2190" s="294">
        <v>244</v>
      </c>
      <c r="M2190" s="294">
        <v>693.6</v>
      </c>
      <c r="N2190" s="294">
        <v>0.98270000000000002</v>
      </c>
      <c r="O2190" s="294">
        <v>85630</v>
      </c>
      <c r="Q2190" s="294">
        <v>0.48</v>
      </c>
      <c r="R2190" s="294">
        <v>172</v>
      </c>
      <c r="S2190" s="294">
        <v>693.6</v>
      </c>
      <c r="T2190" s="294">
        <v>0.97789999999999999</v>
      </c>
      <c r="U2190" s="294">
        <v>46710</v>
      </c>
      <c r="W2190" s="294">
        <v>0.38569999999999999</v>
      </c>
      <c r="X2190" s="294">
        <v>82</v>
      </c>
      <c r="Y2190" s="294">
        <v>693.6</v>
      </c>
      <c r="Z2190" s="294">
        <v>0.94850000000000001</v>
      </c>
      <c r="AA2190" s="294">
        <v>28680</v>
      </c>
      <c r="AC2190" s="294">
        <v>0.49569999999999997</v>
      </c>
      <c r="AD2190" s="294">
        <v>226</v>
      </c>
      <c r="AE2190" s="294">
        <v>693.6</v>
      </c>
      <c r="AF2190" s="294">
        <v>0.96870000000000001</v>
      </c>
      <c r="AG2190" s="294">
        <v>61750</v>
      </c>
      <c r="AI2190" s="294">
        <v>0.37909999999999999</v>
      </c>
      <c r="AJ2190" s="294">
        <v>198</v>
      </c>
      <c r="AK2190" s="294">
        <v>693.6</v>
      </c>
      <c r="AL2190" s="294">
        <v>0.97699999999999998</v>
      </c>
      <c r="AM2190" s="294">
        <v>77850</v>
      </c>
      <c r="AO2190" s="294">
        <v>0.55900000000000005</v>
      </c>
      <c r="AP2190" s="294">
        <v>180</v>
      </c>
      <c r="AQ2190" s="294">
        <v>693.6</v>
      </c>
      <c r="AR2190" s="294">
        <v>0.97609999999999997</v>
      </c>
      <c r="AS2190" s="294">
        <v>77520</v>
      </c>
      <c r="AU2190" s="294">
        <v>0.59299999999999997</v>
      </c>
      <c r="AV2190" s="294">
        <v>190</v>
      </c>
      <c r="AW2190" s="294">
        <v>693.6</v>
      </c>
      <c r="AX2190" s="294">
        <v>0.97089999999999999</v>
      </c>
      <c r="AY2190" s="294">
        <v>80240</v>
      </c>
      <c r="AZ2190" s="294" t="e">
        <f>AY2190-#REF!</f>
        <v>#REF!</v>
      </c>
      <c r="BA2190" s="294">
        <v>0.60419999999999996</v>
      </c>
      <c r="BB2190" s="294">
        <v>224</v>
      </c>
      <c r="BC2190" s="294">
        <v>693.6</v>
      </c>
      <c r="BD2190" s="294">
        <v>0.97109999999999996</v>
      </c>
      <c r="BE2190" s="294">
        <v>78050</v>
      </c>
      <c r="BG2190" s="294">
        <v>0.48230000000000001</v>
      </c>
      <c r="BH2190" s="294">
        <v>218</v>
      </c>
      <c r="BI2190" s="294">
        <v>693.6</v>
      </c>
      <c r="BJ2190" s="294">
        <v>0.97950000000000004</v>
      </c>
      <c r="BK2190" s="294">
        <v>81330</v>
      </c>
      <c r="BM2190" s="294">
        <v>0.51200000000000001</v>
      </c>
      <c r="BN2190" s="294">
        <v>180</v>
      </c>
      <c r="BO2190" s="294">
        <v>693.6</v>
      </c>
      <c r="BP2190" s="294">
        <v>0.96870000000000001</v>
      </c>
      <c r="BQ2190" s="294">
        <v>34650</v>
      </c>
      <c r="BS2190" s="294">
        <v>0.29570000000000002</v>
      </c>
      <c r="BT2190" s="294">
        <v>210</v>
      </c>
      <c r="BU2190" s="294">
        <v>693.6</v>
      </c>
      <c r="BV2190" s="294">
        <v>0.97950000000000004</v>
      </c>
      <c r="BW2190" s="294">
        <v>44430</v>
      </c>
      <c r="BY2190" s="294">
        <v>0.2903</v>
      </c>
    </row>
    <row r="2191" spans="1:77">
      <c r="A2191" s="301">
        <v>2225</v>
      </c>
      <c r="B2191" s="302" t="s">
        <v>4568</v>
      </c>
      <c r="C2191" s="301" t="s">
        <v>6134</v>
      </c>
      <c r="D2191" s="302" t="s">
        <v>4652</v>
      </c>
      <c r="E2191" s="303">
        <v>217</v>
      </c>
      <c r="F2191" s="294">
        <v>120</v>
      </c>
      <c r="G2191" s="294">
        <v>173.6</v>
      </c>
      <c r="H2191" s="294">
        <v>0.82269999999999999</v>
      </c>
      <c r="I2191" s="294">
        <v>19788</v>
      </c>
      <c r="K2191" s="294" t="s">
        <v>3983</v>
      </c>
      <c r="L2191" s="294">
        <v>156</v>
      </c>
      <c r="M2191" s="294">
        <v>173.6</v>
      </c>
      <c r="N2191" s="294">
        <v>0.83489999999999998</v>
      </c>
      <c r="O2191" s="294">
        <v>28200</v>
      </c>
      <c r="Q2191" s="294" t="s">
        <v>3983</v>
      </c>
      <c r="R2191" s="294">
        <v>170.1</v>
      </c>
      <c r="S2191" s="294">
        <v>173.6</v>
      </c>
      <c r="T2191" s="294">
        <v>0.81179999999999997</v>
      </c>
      <c r="U2191" s="294">
        <v>39714</v>
      </c>
      <c r="W2191" s="294" t="s">
        <v>3983</v>
      </c>
      <c r="X2191" s="294">
        <v>0</v>
      </c>
      <c r="Y2191" s="294">
        <v>173.6</v>
      </c>
      <c r="Z2191" s="294">
        <v>0.72870000000000001</v>
      </c>
      <c r="AA2191" s="294">
        <v>15975</v>
      </c>
      <c r="AC2191" s="294" t="s">
        <v>3983</v>
      </c>
      <c r="AD2191" s="294">
        <v>119.1</v>
      </c>
      <c r="AE2191" s="294">
        <v>173.6</v>
      </c>
      <c r="AF2191" s="294">
        <v>0.72670000000000001</v>
      </c>
      <c r="AG2191" s="294">
        <v>22713</v>
      </c>
      <c r="AI2191" s="294" t="s">
        <v>3983</v>
      </c>
      <c r="AJ2191" s="294">
        <v>88</v>
      </c>
      <c r="AK2191" s="294">
        <v>173.6</v>
      </c>
      <c r="AL2191" s="294">
        <v>0.74580000000000002</v>
      </c>
      <c r="AM2191" s="294">
        <v>17577</v>
      </c>
      <c r="AO2191" s="294" t="s">
        <v>3983</v>
      </c>
      <c r="AP2191" s="294">
        <v>0</v>
      </c>
      <c r="AQ2191" s="294">
        <v>0</v>
      </c>
      <c r="AR2191" s="294" t="e">
        <v>#DIV/0!</v>
      </c>
      <c r="AS2191" s="294">
        <v>0</v>
      </c>
      <c r="AU2191" s="294" t="s">
        <v>3983</v>
      </c>
      <c r="AV2191" s="294">
        <v>20</v>
      </c>
      <c r="AW2191" s="294">
        <v>173.6</v>
      </c>
      <c r="AX2191" s="294">
        <v>0.43359999999999999</v>
      </c>
      <c r="AY2191" s="294">
        <v>2480</v>
      </c>
      <c r="BA2191" s="294" t="s">
        <v>3983</v>
      </c>
      <c r="BB2191" s="294">
        <v>16</v>
      </c>
      <c r="BC2191" s="294">
        <v>173.6</v>
      </c>
      <c r="BD2191" s="294">
        <v>0.31579999999999997</v>
      </c>
      <c r="BE2191" s="294">
        <v>1440</v>
      </c>
      <c r="BG2191" s="294" t="s">
        <v>3983</v>
      </c>
      <c r="BH2191" s="294">
        <v>76</v>
      </c>
      <c r="BI2191" s="294">
        <v>173.6</v>
      </c>
      <c r="BJ2191" s="294">
        <v>0.67189999999999994</v>
      </c>
      <c r="BK2191" s="294">
        <v>6960</v>
      </c>
      <c r="BM2191" s="294" t="s">
        <v>3983</v>
      </c>
      <c r="BN2191" s="294">
        <v>184</v>
      </c>
      <c r="BO2191" s="294">
        <v>184</v>
      </c>
      <c r="BP2191" s="294">
        <v>0.72929999999999995</v>
      </c>
      <c r="BQ2191" s="294">
        <v>27800</v>
      </c>
      <c r="BS2191" s="294" t="s">
        <v>3983</v>
      </c>
      <c r="BT2191" s="294">
        <v>188</v>
      </c>
      <c r="BU2191" s="294">
        <v>188</v>
      </c>
      <c r="BV2191" s="294">
        <v>0.74539999999999995</v>
      </c>
      <c r="BW2191" s="294">
        <v>48120</v>
      </c>
      <c r="BY2191" s="294" t="s">
        <v>3983</v>
      </c>
    </row>
    <row r="2192" spans="1:77">
      <c r="A2192" s="301">
        <v>2226</v>
      </c>
      <c r="B2192" s="302" t="s">
        <v>4568</v>
      </c>
      <c r="C2192" s="301" t="s">
        <v>6135</v>
      </c>
      <c r="D2192" s="302" t="s">
        <v>4652</v>
      </c>
      <c r="E2192" s="303">
        <v>139</v>
      </c>
      <c r="F2192" s="294">
        <v>81</v>
      </c>
      <c r="G2192" s="294">
        <v>111.2</v>
      </c>
      <c r="H2192" s="294">
        <v>0.79369999999999996</v>
      </c>
      <c r="I2192" s="294">
        <v>15945</v>
      </c>
      <c r="K2192" s="294" t="s">
        <v>3983</v>
      </c>
      <c r="L2192" s="294">
        <v>85.5</v>
      </c>
      <c r="M2192" s="294">
        <v>111.2</v>
      </c>
      <c r="N2192" s="294">
        <v>0.81620000000000004</v>
      </c>
      <c r="O2192" s="294">
        <v>11013</v>
      </c>
      <c r="Q2192" s="294" t="s">
        <v>3983</v>
      </c>
      <c r="R2192" s="294">
        <v>93</v>
      </c>
      <c r="S2192" s="294">
        <v>111.2</v>
      </c>
      <c r="T2192" s="294">
        <v>0.81210000000000004</v>
      </c>
      <c r="U2192" s="294">
        <v>29319</v>
      </c>
      <c r="W2192" s="294" t="s">
        <v>3983</v>
      </c>
      <c r="X2192" s="294">
        <v>69.900000000000006</v>
      </c>
      <c r="Y2192" s="294">
        <v>111.2</v>
      </c>
      <c r="Z2192" s="294">
        <v>0.76890000000000003</v>
      </c>
      <c r="AA2192" s="294">
        <v>10098</v>
      </c>
      <c r="AC2192" s="294" t="s">
        <v>3983</v>
      </c>
      <c r="AD2192" s="294">
        <v>75.900000000000006</v>
      </c>
      <c r="AE2192" s="294">
        <v>111.2</v>
      </c>
      <c r="AF2192" s="294">
        <v>0.72660000000000002</v>
      </c>
      <c r="AG2192" s="294">
        <v>10449</v>
      </c>
      <c r="AI2192" s="294" t="s">
        <v>3983</v>
      </c>
      <c r="AJ2192" s="294">
        <v>49.2</v>
      </c>
      <c r="AK2192" s="294">
        <v>111.2</v>
      </c>
      <c r="AL2192" s="294">
        <v>0.74270000000000003</v>
      </c>
      <c r="AM2192" s="294">
        <v>9687</v>
      </c>
      <c r="AO2192" s="294" t="s">
        <v>3983</v>
      </c>
      <c r="AP2192" s="294">
        <v>51.3</v>
      </c>
      <c r="AQ2192" s="294">
        <v>111.2</v>
      </c>
      <c r="AR2192" s="294">
        <v>0.71489999999999998</v>
      </c>
      <c r="AS2192" s="294">
        <v>12354</v>
      </c>
      <c r="AU2192" s="294" t="s">
        <v>3983</v>
      </c>
      <c r="AV2192" s="294">
        <v>43.5</v>
      </c>
      <c r="AW2192" s="294">
        <v>111.2</v>
      </c>
      <c r="AX2192" s="294">
        <v>0.68440000000000001</v>
      </c>
      <c r="AY2192" s="294">
        <v>5751</v>
      </c>
      <c r="BA2192" s="294" t="s">
        <v>3983</v>
      </c>
      <c r="BB2192" s="294">
        <v>15.3</v>
      </c>
      <c r="BC2192" s="294">
        <v>111.2</v>
      </c>
      <c r="BD2192" s="294">
        <v>0.53810000000000002</v>
      </c>
      <c r="BE2192" s="294">
        <v>1356</v>
      </c>
      <c r="BG2192" s="294" t="s">
        <v>3983</v>
      </c>
      <c r="BH2192" s="294">
        <v>14.7</v>
      </c>
      <c r="BI2192" s="294">
        <v>111.2</v>
      </c>
      <c r="BJ2192" s="294">
        <v>0.71629999999999994</v>
      </c>
      <c r="BK2192" s="294">
        <v>3522</v>
      </c>
      <c r="BM2192" s="294" t="s">
        <v>3983</v>
      </c>
      <c r="BN2192" s="294">
        <v>85.8</v>
      </c>
      <c r="BO2192" s="294">
        <v>111.2</v>
      </c>
      <c r="BP2192" s="294">
        <v>0.72699999999999998</v>
      </c>
      <c r="BQ2192" s="294">
        <v>14598</v>
      </c>
      <c r="BS2192" s="294" t="s">
        <v>3983</v>
      </c>
      <c r="BT2192" s="294">
        <v>71.400000000000006</v>
      </c>
      <c r="BU2192" s="294">
        <v>111.2</v>
      </c>
      <c r="BV2192" s="294">
        <v>0.79569999999999996</v>
      </c>
      <c r="BW2192" s="294">
        <v>21855</v>
      </c>
      <c r="BY2192" s="294" t="s">
        <v>3983</v>
      </c>
    </row>
    <row r="2193" spans="1:77">
      <c r="A2193" s="301">
        <v>2227</v>
      </c>
      <c r="B2193" s="302" t="s">
        <v>4568</v>
      </c>
      <c r="C2193" s="301" t="s">
        <v>6136</v>
      </c>
      <c r="D2193" s="302" t="s">
        <v>4652</v>
      </c>
      <c r="E2193" s="303">
        <v>233.33</v>
      </c>
      <c r="F2193" s="294">
        <v>0</v>
      </c>
      <c r="G2193" s="294">
        <v>77.78</v>
      </c>
      <c r="H2193" s="294">
        <v>0.5948</v>
      </c>
      <c r="I2193" s="294">
        <v>17760</v>
      </c>
      <c r="K2193" s="294" t="s">
        <v>3983</v>
      </c>
      <c r="L2193" s="294">
        <v>316</v>
      </c>
      <c r="M2193" s="294">
        <v>316</v>
      </c>
      <c r="N2193" s="294">
        <v>0.77829999999999999</v>
      </c>
      <c r="O2193" s="294">
        <v>26256</v>
      </c>
      <c r="Q2193" s="294" t="s">
        <v>3983</v>
      </c>
      <c r="R2193" s="294">
        <v>308</v>
      </c>
      <c r="S2193" s="294">
        <v>308</v>
      </c>
      <c r="T2193" s="294">
        <v>0.7581</v>
      </c>
      <c r="U2193" s="294">
        <v>43644</v>
      </c>
      <c r="W2193" s="294" t="s">
        <v>3983</v>
      </c>
      <c r="X2193" s="294">
        <v>248</v>
      </c>
      <c r="Y2193" s="294">
        <v>248</v>
      </c>
      <c r="Z2193" s="294">
        <v>0.74370000000000003</v>
      </c>
      <c r="AA2193" s="294">
        <v>41176</v>
      </c>
      <c r="AC2193" s="294" t="s">
        <v>3983</v>
      </c>
      <c r="AD2193" s="294">
        <v>224</v>
      </c>
      <c r="AE2193" s="294">
        <v>224</v>
      </c>
      <c r="AF2193" s="294">
        <v>0.74509999999999998</v>
      </c>
      <c r="AG2193" s="294">
        <v>38968</v>
      </c>
      <c r="AI2193" s="294" t="s">
        <v>3983</v>
      </c>
      <c r="AJ2193" s="294">
        <v>100</v>
      </c>
      <c r="AK2193" s="294">
        <v>186.66399999999999</v>
      </c>
      <c r="AL2193" s="294">
        <v>0.70009999999999994</v>
      </c>
      <c r="AM2193" s="294">
        <v>17036</v>
      </c>
      <c r="AO2193" s="294" t="s">
        <v>3983</v>
      </c>
      <c r="AP2193" s="294">
        <v>80</v>
      </c>
      <c r="AQ2193" s="294">
        <v>186.66399999999999</v>
      </c>
      <c r="AR2193" s="294">
        <v>0.64629999999999999</v>
      </c>
      <c r="AS2193" s="294">
        <v>15200</v>
      </c>
      <c r="AU2193" s="294" t="s">
        <v>3983</v>
      </c>
      <c r="AV2193" s="294">
        <v>80</v>
      </c>
      <c r="AW2193" s="294">
        <v>186.66399999999999</v>
      </c>
      <c r="AX2193" s="294">
        <v>0.65029999999999999</v>
      </c>
      <c r="AY2193" s="294">
        <v>10040</v>
      </c>
      <c r="BA2193" s="294" t="s">
        <v>3983</v>
      </c>
      <c r="BB2193" s="294">
        <v>76</v>
      </c>
      <c r="BC2193" s="294">
        <v>186.66399999999999</v>
      </c>
      <c r="BD2193" s="294">
        <v>0.47899999999999998</v>
      </c>
      <c r="BE2193" s="294">
        <v>2280</v>
      </c>
      <c r="BG2193" s="294" t="s">
        <v>3983</v>
      </c>
      <c r="BH2193" s="294">
        <v>44</v>
      </c>
      <c r="BI2193" s="294">
        <v>186.66399999999999</v>
      </c>
      <c r="BJ2193" s="294">
        <v>0.71909999999999996</v>
      </c>
      <c r="BK2193" s="294">
        <v>6960</v>
      </c>
      <c r="BM2193" s="294" t="s">
        <v>3983</v>
      </c>
      <c r="BN2193" s="294">
        <v>44</v>
      </c>
      <c r="BO2193" s="294">
        <v>186.66399999999999</v>
      </c>
      <c r="BP2193" s="294">
        <v>0.74760000000000004</v>
      </c>
      <c r="BQ2193" s="294">
        <v>24760</v>
      </c>
      <c r="BS2193" s="294" t="s">
        <v>3983</v>
      </c>
      <c r="BT2193" s="294">
        <v>224</v>
      </c>
      <c r="BU2193" s="294">
        <v>224</v>
      </c>
      <c r="BV2193" s="294">
        <v>0.77800000000000002</v>
      </c>
      <c r="BW2193" s="294">
        <v>68280</v>
      </c>
      <c r="BY2193" s="294" t="s">
        <v>3983</v>
      </c>
    </row>
    <row r="2194" spans="1:77">
      <c r="A2194" s="301">
        <v>2228</v>
      </c>
      <c r="B2194" s="302" t="s">
        <v>4568</v>
      </c>
      <c r="C2194" s="301" t="s">
        <v>6137</v>
      </c>
      <c r="D2194" s="302" t="s">
        <v>4652</v>
      </c>
      <c r="E2194" s="303">
        <v>134</v>
      </c>
      <c r="F2194" s="294">
        <v>6.82</v>
      </c>
      <c r="G2194" s="294">
        <v>107.2</v>
      </c>
      <c r="H2194" s="294">
        <v>0.40199999999999997</v>
      </c>
      <c r="I2194" s="294">
        <v>645</v>
      </c>
      <c r="K2194" s="294" t="s">
        <v>3983</v>
      </c>
      <c r="L2194" s="294">
        <v>24.4</v>
      </c>
      <c r="M2194" s="294">
        <v>107.2</v>
      </c>
      <c r="N2194" s="294">
        <v>0.7238</v>
      </c>
      <c r="O2194" s="294">
        <v>4111</v>
      </c>
      <c r="Q2194" s="294" t="s">
        <v>3983</v>
      </c>
      <c r="R2194" s="294">
        <v>83.2</v>
      </c>
      <c r="S2194" s="294">
        <v>107.2</v>
      </c>
      <c r="T2194" s="294">
        <v>0.78979999999999995</v>
      </c>
      <c r="U2194" s="294">
        <v>9407</v>
      </c>
      <c r="W2194" s="294" t="s">
        <v>3983</v>
      </c>
      <c r="X2194" s="294">
        <v>85.2</v>
      </c>
      <c r="Y2194" s="294">
        <v>107.2</v>
      </c>
      <c r="Z2194" s="294">
        <v>0.81169999999999998</v>
      </c>
      <c r="AA2194" s="294">
        <v>16175</v>
      </c>
      <c r="AC2194" s="294" t="s">
        <v>3983</v>
      </c>
      <c r="AD2194" s="294">
        <v>122.8</v>
      </c>
      <c r="AE2194" s="294">
        <v>116</v>
      </c>
      <c r="AF2194" s="294">
        <v>0.81340000000000001</v>
      </c>
      <c r="AG2194" s="294">
        <v>28437</v>
      </c>
      <c r="AI2194" s="294" t="s">
        <v>3983</v>
      </c>
      <c r="AJ2194" s="294">
        <v>133.6</v>
      </c>
      <c r="AK2194" s="294">
        <v>133.6</v>
      </c>
      <c r="AL2194" s="294">
        <v>0.8075</v>
      </c>
      <c r="AM2194" s="294">
        <v>28377</v>
      </c>
      <c r="AO2194" s="294" t="s">
        <v>3983</v>
      </c>
      <c r="AP2194" s="294">
        <v>115.6</v>
      </c>
      <c r="AQ2194" s="294">
        <v>108.4</v>
      </c>
      <c r="AR2194" s="294">
        <v>0.80610000000000004</v>
      </c>
      <c r="AS2194" s="294">
        <v>26894</v>
      </c>
      <c r="AU2194" s="294" t="s">
        <v>3983</v>
      </c>
      <c r="AV2194" s="294">
        <v>118.8</v>
      </c>
      <c r="AW2194" s="294">
        <v>114</v>
      </c>
      <c r="AX2194" s="294">
        <v>0.80030000000000001</v>
      </c>
      <c r="AY2194" s="294">
        <v>31033</v>
      </c>
      <c r="BA2194" s="294" t="s">
        <v>3983</v>
      </c>
      <c r="BB2194" s="294">
        <v>116.8</v>
      </c>
      <c r="BC2194" s="294">
        <v>115.6</v>
      </c>
      <c r="BD2194" s="294">
        <v>0.79049999999999998</v>
      </c>
      <c r="BE2194" s="294">
        <v>26397</v>
      </c>
      <c r="BG2194" s="294" t="s">
        <v>3983</v>
      </c>
      <c r="BH2194" s="294">
        <v>36</v>
      </c>
      <c r="BI2194" s="294">
        <v>107.2</v>
      </c>
      <c r="BJ2194" s="294">
        <v>0.71519999999999995</v>
      </c>
      <c r="BK2194" s="294">
        <v>4884</v>
      </c>
      <c r="BM2194" s="294" t="s">
        <v>3983</v>
      </c>
      <c r="BN2194" s="294">
        <v>20.399999999999999</v>
      </c>
      <c r="BO2194" s="294">
        <v>107.2</v>
      </c>
      <c r="BP2194" s="294">
        <v>0.60470000000000002</v>
      </c>
      <c r="BQ2194" s="294">
        <v>2270</v>
      </c>
      <c r="BS2194" s="294" t="s">
        <v>3983</v>
      </c>
      <c r="BT2194" s="294">
        <v>5.6</v>
      </c>
      <c r="BU2194" s="294">
        <v>107.2</v>
      </c>
      <c r="BV2194" s="294">
        <v>0.49440000000000001</v>
      </c>
      <c r="BW2194" s="294">
        <v>1270</v>
      </c>
      <c r="BY2194" s="294" t="s">
        <v>3983</v>
      </c>
    </row>
    <row r="2195" spans="1:77">
      <c r="A2195" s="301">
        <v>2229</v>
      </c>
      <c r="B2195" s="302" t="s">
        <v>4568</v>
      </c>
      <c r="C2195" s="301" t="s">
        <v>6138</v>
      </c>
      <c r="D2195" s="302" t="s">
        <v>4065</v>
      </c>
      <c r="E2195" s="303">
        <v>278</v>
      </c>
      <c r="F2195" s="294">
        <v>68.400000000000006</v>
      </c>
      <c r="G2195" s="294">
        <v>222.4</v>
      </c>
      <c r="H2195" s="294">
        <v>0.93310000000000004</v>
      </c>
      <c r="I2195" s="294">
        <v>14393</v>
      </c>
      <c r="K2195" s="294">
        <v>0.31319999999999998</v>
      </c>
      <c r="L2195" s="294">
        <v>68.400000000000006</v>
      </c>
      <c r="M2195" s="294">
        <v>222.4</v>
      </c>
      <c r="N2195" s="294">
        <v>0.9224</v>
      </c>
      <c r="O2195" s="294">
        <v>16658</v>
      </c>
      <c r="Q2195" s="294">
        <v>0.35489999999999999</v>
      </c>
      <c r="R2195" s="294">
        <v>86.4</v>
      </c>
      <c r="S2195" s="294">
        <v>222.4</v>
      </c>
      <c r="T2195" s="294">
        <v>0.8982</v>
      </c>
      <c r="U2195" s="294">
        <v>17028</v>
      </c>
      <c r="W2195" s="294">
        <v>0.30480000000000002</v>
      </c>
      <c r="X2195" s="294">
        <v>82.8</v>
      </c>
      <c r="Y2195" s="294">
        <v>222.4</v>
      </c>
      <c r="Z2195" s="294">
        <v>0.91649999999999998</v>
      </c>
      <c r="AA2195" s="294">
        <v>19240</v>
      </c>
      <c r="AC2195" s="294">
        <v>0.34079999999999999</v>
      </c>
      <c r="AD2195" s="294">
        <v>98.4</v>
      </c>
      <c r="AE2195" s="294">
        <v>222.4</v>
      </c>
      <c r="AF2195" s="294">
        <v>0.89680000000000004</v>
      </c>
      <c r="AG2195" s="294">
        <v>17445</v>
      </c>
      <c r="AI2195" s="294">
        <v>0.26569999999999999</v>
      </c>
      <c r="AJ2195" s="294">
        <v>82.8</v>
      </c>
      <c r="AK2195" s="294">
        <v>222.4</v>
      </c>
      <c r="AL2195" s="294">
        <v>0.92599999999999993</v>
      </c>
      <c r="AM2195" s="294">
        <v>22724</v>
      </c>
      <c r="AO2195" s="294">
        <v>0.41170000000000001</v>
      </c>
      <c r="AP2195" s="294">
        <v>92.4</v>
      </c>
      <c r="AQ2195" s="294">
        <v>222.4</v>
      </c>
      <c r="AR2195" s="294">
        <v>0.8901</v>
      </c>
      <c r="AS2195" s="294">
        <v>18607</v>
      </c>
      <c r="AU2195" s="294">
        <v>0.30409999999999998</v>
      </c>
      <c r="AV2195" s="294">
        <v>102</v>
      </c>
      <c r="AW2195" s="294">
        <v>222.4</v>
      </c>
      <c r="AX2195" s="294">
        <v>0.87390000000000001</v>
      </c>
      <c r="AY2195" s="294">
        <v>17393</v>
      </c>
      <c r="BA2195" s="294">
        <v>0.27100000000000002</v>
      </c>
      <c r="BB2195" s="294">
        <v>88.8</v>
      </c>
      <c r="BC2195" s="294">
        <v>222.4</v>
      </c>
      <c r="BD2195" s="294">
        <v>0.86890000000000001</v>
      </c>
      <c r="BE2195" s="294">
        <v>13926</v>
      </c>
      <c r="BG2195" s="294">
        <v>0.24260000000000001</v>
      </c>
      <c r="BH2195" s="294">
        <v>69.599999999999994</v>
      </c>
      <c r="BI2195" s="294">
        <v>222.4</v>
      </c>
      <c r="BJ2195" s="294">
        <v>0.90059999999999996</v>
      </c>
      <c r="BK2195" s="294">
        <v>12072</v>
      </c>
      <c r="BM2195" s="294">
        <v>0.25890000000000002</v>
      </c>
      <c r="BN2195" s="294">
        <v>102</v>
      </c>
      <c r="BO2195" s="294">
        <v>222.4</v>
      </c>
      <c r="BP2195" s="294">
        <v>0.90459999999999996</v>
      </c>
      <c r="BQ2195" s="294">
        <v>18417</v>
      </c>
      <c r="BS2195" s="294">
        <v>0.29699999999999999</v>
      </c>
      <c r="BT2195" s="294">
        <v>76.8</v>
      </c>
      <c r="BU2195" s="294">
        <v>222.4</v>
      </c>
      <c r="BV2195" s="294">
        <v>0.8841</v>
      </c>
      <c r="BW2195" s="294">
        <v>18605</v>
      </c>
      <c r="BY2195" s="294">
        <v>0.36830000000000002</v>
      </c>
    </row>
    <row r="2196" spans="1:77">
      <c r="A2196" s="301">
        <v>2230</v>
      </c>
      <c r="B2196" s="302" t="s">
        <v>4568</v>
      </c>
      <c r="C2196" s="301" t="s">
        <v>6139</v>
      </c>
      <c r="D2196" s="302" t="s">
        <v>4652</v>
      </c>
      <c r="E2196" s="303">
        <v>122</v>
      </c>
      <c r="F2196" s="294">
        <v>88</v>
      </c>
      <c r="G2196" s="294">
        <v>97.6</v>
      </c>
      <c r="H2196" s="294">
        <v>0.76539999999999997</v>
      </c>
      <c r="I2196" s="294">
        <v>11142</v>
      </c>
      <c r="K2196" s="294" t="s">
        <v>3983</v>
      </c>
      <c r="L2196" s="294">
        <v>105.6</v>
      </c>
      <c r="M2196" s="294">
        <v>105.6</v>
      </c>
      <c r="N2196" s="294">
        <v>0.78339999999999999</v>
      </c>
      <c r="O2196" s="294">
        <v>28584</v>
      </c>
      <c r="Q2196" s="294" t="s">
        <v>3983</v>
      </c>
      <c r="R2196" s="294">
        <v>124.8</v>
      </c>
      <c r="S2196" s="294">
        <v>124.8</v>
      </c>
      <c r="T2196" s="294">
        <v>0.78839999999999999</v>
      </c>
      <c r="U2196" s="294">
        <v>32015</v>
      </c>
      <c r="W2196" s="294" t="s">
        <v>3983</v>
      </c>
      <c r="X2196" s="294">
        <v>116</v>
      </c>
      <c r="Y2196" s="294">
        <v>116</v>
      </c>
      <c r="Z2196" s="294">
        <v>0.77590000000000003</v>
      </c>
      <c r="AA2196" s="294">
        <v>26218</v>
      </c>
      <c r="AC2196" s="294" t="s">
        <v>3983</v>
      </c>
      <c r="AD2196" s="294">
        <v>28</v>
      </c>
      <c r="AE2196" s="294">
        <v>97.6</v>
      </c>
      <c r="AF2196" s="294">
        <v>0.64539999999999997</v>
      </c>
      <c r="AG2196" s="294">
        <v>2580</v>
      </c>
      <c r="AI2196" s="294" t="s">
        <v>3983</v>
      </c>
      <c r="AJ2196" s="294">
        <v>122.4</v>
      </c>
      <c r="AK2196" s="294">
        <v>122.4</v>
      </c>
      <c r="AL2196" s="294">
        <v>0.75259999999999994</v>
      </c>
      <c r="AM2196" s="294">
        <v>13760</v>
      </c>
      <c r="AO2196" s="294" t="s">
        <v>3983</v>
      </c>
      <c r="AP2196" s="294">
        <v>120.8</v>
      </c>
      <c r="AQ2196" s="294">
        <v>120.8</v>
      </c>
      <c r="AR2196" s="294">
        <v>0.68289999999999995</v>
      </c>
      <c r="AS2196" s="294">
        <v>22987</v>
      </c>
      <c r="AU2196" s="294" t="s">
        <v>3983</v>
      </c>
      <c r="AV2196" s="294">
        <v>69.599999999999994</v>
      </c>
      <c r="AW2196" s="294">
        <v>97.6</v>
      </c>
      <c r="AX2196" s="294">
        <v>0.66869999999999996</v>
      </c>
      <c r="AY2196" s="294">
        <v>17829</v>
      </c>
      <c r="BA2196" s="294" t="s">
        <v>3983</v>
      </c>
      <c r="BB2196" s="294">
        <v>62.4</v>
      </c>
      <c r="BC2196" s="294">
        <v>97.6</v>
      </c>
      <c r="BD2196" s="294">
        <v>0.66920000000000002</v>
      </c>
      <c r="BE2196" s="294">
        <v>7090</v>
      </c>
      <c r="BG2196" s="294" t="s">
        <v>3983</v>
      </c>
      <c r="BH2196" s="294">
        <v>10.4</v>
      </c>
      <c r="BI2196" s="294">
        <v>97.6</v>
      </c>
      <c r="BJ2196" s="294">
        <v>0.4859</v>
      </c>
      <c r="BK2196" s="294">
        <v>941</v>
      </c>
      <c r="BM2196" s="294" t="s">
        <v>3983</v>
      </c>
      <c r="BN2196" s="294">
        <v>25.6</v>
      </c>
      <c r="BO2196" s="294">
        <v>97.6</v>
      </c>
      <c r="BP2196" s="294">
        <v>0.63039999999999996</v>
      </c>
      <c r="BQ2196" s="294">
        <v>2188</v>
      </c>
      <c r="BS2196" s="294" t="s">
        <v>3983</v>
      </c>
      <c r="BT2196" s="294">
        <v>83.2</v>
      </c>
      <c r="BU2196" s="294">
        <v>97.6</v>
      </c>
      <c r="BV2196" s="294">
        <v>0.79239999999999999</v>
      </c>
      <c r="BW2196" s="294">
        <v>15676</v>
      </c>
      <c r="BY2196" s="294" t="s">
        <v>3983</v>
      </c>
    </row>
    <row r="2197" spans="1:77">
      <c r="A2197" s="301">
        <v>2231</v>
      </c>
      <c r="B2197" s="302" t="s">
        <v>4568</v>
      </c>
      <c r="C2197" s="301" t="s">
        <v>6140</v>
      </c>
      <c r="D2197" s="302" t="s">
        <v>4063</v>
      </c>
      <c r="E2197" s="303">
        <v>138</v>
      </c>
      <c r="F2197" s="294">
        <v>79.2</v>
      </c>
      <c r="G2197" s="294">
        <v>110.4</v>
      </c>
      <c r="H2197" s="294">
        <v>0.99149999999999994</v>
      </c>
      <c r="I2197" s="294">
        <v>21427</v>
      </c>
      <c r="K2197" s="294" t="s">
        <v>3983</v>
      </c>
      <c r="L2197" s="294">
        <v>76.8</v>
      </c>
      <c r="M2197" s="294">
        <v>110.4</v>
      </c>
      <c r="N2197" s="294">
        <v>0.99129999999999996</v>
      </c>
      <c r="O2197" s="294">
        <v>21744</v>
      </c>
      <c r="Q2197" s="294" t="s">
        <v>3983</v>
      </c>
      <c r="R2197" s="294">
        <v>79.8</v>
      </c>
      <c r="S2197" s="294">
        <v>110.4</v>
      </c>
      <c r="T2197" s="294">
        <v>0.98639999999999994</v>
      </c>
      <c r="U2197" s="294">
        <v>22755</v>
      </c>
      <c r="W2197" s="294" t="s">
        <v>3983</v>
      </c>
      <c r="X2197" s="294">
        <v>95.4</v>
      </c>
      <c r="Y2197" s="294">
        <v>110.4</v>
      </c>
      <c r="Z2197" s="294">
        <v>0.996</v>
      </c>
      <c r="AA2197" s="294">
        <v>27885</v>
      </c>
      <c r="AC2197" s="294" t="s">
        <v>3983</v>
      </c>
      <c r="AD2197" s="294">
        <v>96.6</v>
      </c>
      <c r="AE2197" s="294">
        <v>110.4</v>
      </c>
      <c r="AF2197" s="294">
        <v>0.99719999999999998</v>
      </c>
      <c r="AG2197" s="294">
        <v>23582</v>
      </c>
      <c r="AI2197" s="294" t="s">
        <v>3983</v>
      </c>
      <c r="AJ2197" s="294">
        <v>76.8</v>
      </c>
      <c r="AK2197" s="294">
        <v>110.4</v>
      </c>
      <c r="AL2197" s="294">
        <v>0.99790000000000001</v>
      </c>
      <c r="AM2197" s="294">
        <v>19272</v>
      </c>
      <c r="AO2197" s="294" t="s">
        <v>3983</v>
      </c>
      <c r="AP2197" s="294">
        <v>74.400000000000006</v>
      </c>
      <c r="AQ2197" s="294">
        <v>110.4</v>
      </c>
      <c r="AR2197" s="294">
        <v>0.99749999999999994</v>
      </c>
      <c r="AS2197" s="294">
        <v>19373</v>
      </c>
      <c r="AU2197" s="294" t="s">
        <v>3983</v>
      </c>
      <c r="AV2197" s="294">
        <v>72.599999999999994</v>
      </c>
      <c r="AW2197" s="294">
        <v>110.4</v>
      </c>
      <c r="AX2197" s="294">
        <v>0.99749999999999994</v>
      </c>
      <c r="AY2197" s="294">
        <v>16954</v>
      </c>
      <c r="BA2197" s="294" t="s">
        <v>3983</v>
      </c>
      <c r="BB2197" s="294">
        <v>72.599999999999994</v>
      </c>
      <c r="BC2197" s="294">
        <v>110.4</v>
      </c>
      <c r="BD2197" s="294">
        <v>0.99719999999999998</v>
      </c>
      <c r="BE2197" s="294">
        <v>17736</v>
      </c>
      <c r="BG2197" s="294" t="s">
        <v>3983</v>
      </c>
      <c r="BH2197" s="294">
        <v>71.400000000000006</v>
      </c>
      <c r="BI2197" s="294">
        <v>110.4</v>
      </c>
      <c r="BJ2197" s="294">
        <v>0.99609999999999999</v>
      </c>
      <c r="BK2197" s="294">
        <v>17062</v>
      </c>
      <c r="BM2197" s="294" t="s">
        <v>3983</v>
      </c>
      <c r="BN2197" s="294">
        <v>71.400000000000006</v>
      </c>
      <c r="BO2197" s="294">
        <v>110.4</v>
      </c>
      <c r="BP2197" s="294">
        <v>0.99539999999999995</v>
      </c>
      <c r="BQ2197" s="294">
        <v>17205</v>
      </c>
      <c r="BS2197" s="294" t="s">
        <v>3983</v>
      </c>
      <c r="BT2197" s="294">
        <v>78.599999999999994</v>
      </c>
      <c r="BU2197" s="294">
        <v>110.4</v>
      </c>
      <c r="BV2197" s="294">
        <v>0.99480000000000002</v>
      </c>
      <c r="BW2197" s="294">
        <v>21376</v>
      </c>
      <c r="BY2197" s="294" t="s">
        <v>3983</v>
      </c>
    </row>
    <row r="2198" spans="1:77">
      <c r="A2198" s="301">
        <v>2232</v>
      </c>
      <c r="B2198" s="302" t="s">
        <v>4568</v>
      </c>
      <c r="C2198" s="301" t="s">
        <v>6141</v>
      </c>
      <c r="D2198" s="302" t="s">
        <v>4652</v>
      </c>
      <c r="E2198" s="303">
        <v>200</v>
      </c>
      <c r="F2198" s="294">
        <v>0</v>
      </c>
      <c r="G2198" s="294">
        <v>88.89</v>
      </c>
      <c r="H2198" s="294">
        <v>0.84160000000000001</v>
      </c>
      <c r="I2198" s="294">
        <v>39261</v>
      </c>
      <c r="K2198" s="294" t="s">
        <v>3983</v>
      </c>
      <c r="L2198" s="294">
        <v>0</v>
      </c>
      <c r="M2198" s="294">
        <v>0</v>
      </c>
      <c r="N2198" s="294" t="e">
        <v>#DIV/0!</v>
      </c>
      <c r="O2198" s="294">
        <v>0</v>
      </c>
      <c r="Q2198" s="294" t="s">
        <v>3983</v>
      </c>
      <c r="R2198" s="294">
        <v>0</v>
      </c>
      <c r="S2198" s="294">
        <v>88.89</v>
      </c>
      <c r="T2198" s="294">
        <v>0.8548</v>
      </c>
      <c r="U2198" s="294">
        <v>32024</v>
      </c>
      <c r="W2198" s="294" t="s">
        <v>3983</v>
      </c>
      <c r="X2198" s="294">
        <v>0</v>
      </c>
      <c r="Y2198" s="294">
        <v>88.89</v>
      </c>
      <c r="Z2198" s="294">
        <v>0.83960000000000001</v>
      </c>
      <c r="AA2198" s="294">
        <v>51171</v>
      </c>
      <c r="AC2198" s="294" t="s">
        <v>3983</v>
      </c>
      <c r="AD2198" s="294">
        <v>83.15</v>
      </c>
      <c r="AE2198" s="294">
        <v>83</v>
      </c>
      <c r="AF2198" s="294">
        <v>0.80920000000000003</v>
      </c>
      <c r="AG2198" s="294">
        <v>14574</v>
      </c>
      <c r="AI2198" s="294" t="s">
        <v>3983</v>
      </c>
      <c r="AJ2198" s="294">
        <v>92.75</v>
      </c>
      <c r="AK2198" s="294">
        <v>93</v>
      </c>
      <c r="AL2198" s="294">
        <v>0.8105</v>
      </c>
      <c r="AM2198" s="294">
        <v>18129</v>
      </c>
      <c r="AO2198" s="294" t="s">
        <v>3983</v>
      </c>
      <c r="AP2198" s="294">
        <v>109.95</v>
      </c>
      <c r="AQ2198" s="294">
        <v>110</v>
      </c>
      <c r="AR2198" s="294">
        <v>0.81889999999999996</v>
      </c>
      <c r="AS2198" s="294">
        <v>30008</v>
      </c>
      <c r="AU2198" s="294" t="s">
        <v>3983</v>
      </c>
      <c r="AV2198" s="294">
        <v>23.55</v>
      </c>
      <c r="AW2198" s="294">
        <v>110</v>
      </c>
      <c r="AX2198" s="294">
        <v>0.80559999999999998</v>
      </c>
      <c r="AY2198" s="294">
        <v>8193</v>
      </c>
      <c r="BA2198" s="294" t="s">
        <v>3983</v>
      </c>
      <c r="BB2198" s="294">
        <v>19.95</v>
      </c>
      <c r="BC2198" s="294">
        <v>110</v>
      </c>
      <c r="BD2198" s="294">
        <v>0.82309999999999994</v>
      </c>
      <c r="BE2198" s="294">
        <v>3503</v>
      </c>
      <c r="BG2198" s="294" t="s">
        <v>3983</v>
      </c>
      <c r="BH2198" s="294">
        <v>15.55</v>
      </c>
      <c r="BI2198" s="294">
        <v>110</v>
      </c>
      <c r="BJ2198" s="294">
        <v>0.74539999999999995</v>
      </c>
      <c r="BK2198" s="294">
        <v>3003</v>
      </c>
      <c r="BM2198" s="294" t="s">
        <v>3983</v>
      </c>
      <c r="BN2198" s="294">
        <v>32.75</v>
      </c>
      <c r="BO2198" s="294">
        <v>110</v>
      </c>
      <c r="BP2198" s="294">
        <v>0.84650000000000003</v>
      </c>
      <c r="BQ2198" s="294">
        <v>4800</v>
      </c>
      <c r="BS2198" s="294" t="s">
        <v>3983</v>
      </c>
      <c r="BT2198" s="294">
        <v>96.35</v>
      </c>
      <c r="BU2198" s="294">
        <v>110</v>
      </c>
      <c r="BV2198" s="294">
        <v>0.877</v>
      </c>
      <c r="BW2198" s="294">
        <v>16451</v>
      </c>
      <c r="BY2198" s="294" t="s">
        <v>3983</v>
      </c>
    </row>
    <row r="2199" spans="1:77">
      <c r="A2199" s="301">
        <v>2233</v>
      </c>
      <c r="B2199" s="302" t="s">
        <v>4568</v>
      </c>
      <c r="C2199" s="301" t="s">
        <v>6142</v>
      </c>
      <c r="D2199" s="302" t="s">
        <v>4051</v>
      </c>
      <c r="E2199" s="303">
        <v>167</v>
      </c>
      <c r="F2199" s="294">
        <v>32.4</v>
      </c>
      <c r="G2199" s="294">
        <v>133.6</v>
      </c>
      <c r="H2199" s="294">
        <v>0.97219999999999995</v>
      </c>
      <c r="I2199" s="294">
        <v>10052</v>
      </c>
      <c r="K2199" s="294">
        <v>0.44319999999999998</v>
      </c>
      <c r="L2199" s="294">
        <v>41</v>
      </c>
      <c r="M2199" s="294">
        <v>133.6</v>
      </c>
      <c r="N2199" s="294">
        <v>0.97539999999999993</v>
      </c>
      <c r="O2199" s="294">
        <v>12244</v>
      </c>
      <c r="Q2199" s="294">
        <v>0.41160000000000002</v>
      </c>
      <c r="R2199" s="294">
        <v>35.6</v>
      </c>
      <c r="S2199" s="294">
        <v>133.6</v>
      </c>
      <c r="T2199" s="294">
        <v>0.97189999999999999</v>
      </c>
      <c r="U2199" s="294">
        <v>11306</v>
      </c>
      <c r="W2199" s="294">
        <v>0.45390000000000003</v>
      </c>
      <c r="X2199" s="294">
        <v>35.200000000000003</v>
      </c>
      <c r="Y2199" s="294">
        <v>133.6</v>
      </c>
      <c r="Z2199" s="294">
        <v>0.95899999999999996</v>
      </c>
      <c r="AA2199" s="294">
        <v>10712</v>
      </c>
      <c r="AC2199" s="294">
        <v>0.42649999999999999</v>
      </c>
      <c r="AD2199" s="294">
        <v>36.799999999999997</v>
      </c>
      <c r="AE2199" s="294">
        <v>133.6</v>
      </c>
      <c r="AF2199" s="294">
        <v>0.96019999999999994</v>
      </c>
      <c r="AG2199" s="294">
        <v>11046</v>
      </c>
      <c r="AI2199" s="294">
        <v>0.42020000000000002</v>
      </c>
      <c r="AJ2199" s="294">
        <v>35.200000000000003</v>
      </c>
      <c r="AK2199" s="294">
        <v>133.6</v>
      </c>
      <c r="AL2199" s="294">
        <v>0.96379999999999999</v>
      </c>
      <c r="AM2199" s="294">
        <v>11072</v>
      </c>
      <c r="AO2199" s="294">
        <v>0.45329999999999998</v>
      </c>
      <c r="AP2199" s="294">
        <v>28</v>
      </c>
      <c r="AQ2199" s="294">
        <v>133.6</v>
      </c>
      <c r="AR2199" s="294">
        <v>0.93340000000000001</v>
      </c>
      <c r="AS2199" s="294">
        <v>9154</v>
      </c>
      <c r="AU2199" s="294">
        <v>0.4708</v>
      </c>
      <c r="AV2199" s="294">
        <v>22.8</v>
      </c>
      <c r="AW2199" s="294">
        <v>133.6</v>
      </c>
      <c r="AX2199" s="294">
        <v>0.90849999999999997</v>
      </c>
      <c r="AY2199" s="294">
        <v>7064</v>
      </c>
      <c r="BA2199" s="294">
        <v>0.47370000000000001</v>
      </c>
      <c r="BB2199" s="294">
        <v>17.600000000000001</v>
      </c>
      <c r="BC2199" s="294">
        <v>133.6</v>
      </c>
      <c r="BD2199" s="294">
        <v>0.873</v>
      </c>
      <c r="BE2199" s="294">
        <v>4836</v>
      </c>
      <c r="BG2199" s="294">
        <v>0.42309999999999998</v>
      </c>
      <c r="BH2199" s="294">
        <v>16</v>
      </c>
      <c r="BI2199" s="294">
        <v>133.6</v>
      </c>
      <c r="BJ2199" s="294">
        <v>0.88719999999999999</v>
      </c>
      <c r="BK2199" s="294">
        <v>4624</v>
      </c>
      <c r="BM2199" s="294">
        <v>0.43780000000000002</v>
      </c>
      <c r="BN2199" s="294">
        <v>19.2</v>
      </c>
      <c r="BO2199" s="294">
        <v>133.6</v>
      </c>
      <c r="BP2199" s="294">
        <v>0.90400000000000003</v>
      </c>
      <c r="BQ2199" s="294">
        <v>5066</v>
      </c>
      <c r="BS2199" s="294">
        <v>0.43430000000000002</v>
      </c>
      <c r="BT2199" s="294">
        <v>24.2</v>
      </c>
      <c r="BU2199" s="294">
        <v>133.6</v>
      </c>
      <c r="BV2199" s="294">
        <v>0.94259999999999999</v>
      </c>
      <c r="BW2199" s="294">
        <v>7548</v>
      </c>
      <c r="BY2199" s="294">
        <v>0.44479999999999997</v>
      </c>
    </row>
    <row r="2200" spans="1:77">
      <c r="A2200" s="301">
        <v>2234</v>
      </c>
      <c r="B2200" s="302" t="s">
        <v>4568</v>
      </c>
      <c r="C2200" s="301" t="s">
        <v>6143</v>
      </c>
      <c r="D2200" s="302" t="s">
        <v>4051</v>
      </c>
      <c r="E2200" s="303">
        <v>123</v>
      </c>
      <c r="F2200" s="294">
        <v>94.4</v>
      </c>
      <c r="G2200" s="294">
        <v>98.4</v>
      </c>
      <c r="H2200" s="294">
        <v>0.90510000000000002</v>
      </c>
      <c r="I2200" s="294">
        <v>17776</v>
      </c>
      <c r="K2200" s="294">
        <v>0.28899999999999998</v>
      </c>
      <c r="L2200" s="294">
        <v>96.8</v>
      </c>
      <c r="M2200" s="294">
        <v>98.4</v>
      </c>
      <c r="N2200" s="294">
        <v>0.90790000000000004</v>
      </c>
      <c r="O2200" s="294">
        <v>19133</v>
      </c>
      <c r="Q2200" s="294">
        <v>0.29260000000000003</v>
      </c>
      <c r="R2200" s="294">
        <v>97.2</v>
      </c>
      <c r="S2200" s="294">
        <v>98.4</v>
      </c>
      <c r="T2200" s="294">
        <v>0.87970000000000004</v>
      </c>
      <c r="U2200" s="294">
        <v>20239</v>
      </c>
      <c r="W2200" s="294">
        <v>0.32879999999999998</v>
      </c>
      <c r="X2200" s="294">
        <v>94.8</v>
      </c>
      <c r="Y2200" s="294">
        <v>98.4</v>
      </c>
      <c r="Z2200" s="294">
        <v>0.88109999999999999</v>
      </c>
      <c r="AA2200" s="294">
        <v>15469</v>
      </c>
      <c r="AC2200" s="294">
        <v>0.24890000000000001</v>
      </c>
      <c r="AD2200" s="294">
        <v>97.2</v>
      </c>
      <c r="AE2200" s="294">
        <v>98.4</v>
      </c>
      <c r="AF2200" s="294">
        <v>0.87729999999999997</v>
      </c>
      <c r="AG2200" s="294">
        <v>14000</v>
      </c>
      <c r="AI2200" s="294">
        <v>0.22070000000000001</v>
      </c>
      <c r="AJ2200" s="294">
        <v>99.6</v>
      </c>
      <c r="AK2200" s="294">
        <v>99.6</v>
      </c>
      <c r="AL2200" s="294">
        <v>0.88049999999999995</v>
      </c>
      <c r="AM2200" s="294">
        <v>15258</v>
      </c>
      <c r="AO2200" s="294">
        <v>0.24160000000000001</v>
      </c>
      <c r="AP2200" s="294">
        <v>96</v>
      </c>
      <c r="AQ2200" s="294">
        <v>98.4</v>
      </c>
      <c r="AR2200" s="294">
        <v>0.88049999999999995</v>
      </c>
      <c r="AS2200" s="294">
        <v>15147</v>
      </c>
      <c r="AU2200" s="294">
        <v>0.2409</v>
      </c>
      <c r="AV2200" s="294">
        <v>98</v>
      </c>
      <c r="AW2200" s="294">
        <v>98.4</v>
      </c>
      <c r="AX2200" s="294">
        <v>0.89380000000000004</v>
      </c>
      <c r="AY2200" s="294">
        <v>12562</v>
      </c>
      <c r="BA2200" s="294">
        <v>0.19919999999999999</v>
      </c>
      <c r="BB2200" s="294">
        <v>71.2</v>
      </c>
      <c r="BC2200" s="294">
        <v>98.4</v>
      </c>
      <c r="BD2200" s="294">
        <v>0.92289999999999994</v>
      </c>
      <c r="BE2200" s="294">
        <v>9766</v>
      </c>
      <c r="BG2200" s="294">
        <v>0.19980000000000001</v>
      </c>
      <c r="BH2200" s="294">
        <v>73.2</v>
      </c>
      <c r="BI2200" s="294">
        <v>98.4</v>
      </c>
      <c r="BJ2200" s="294">
        <v>0.92210000000000003</v>
      </c>
      <c r="BK2200" s="294">
        <v>9472</v>
      </c>
      <c r="BM2200" s="294">
        <v>0.18859999999999999</v>
      </c>
      <c r="BN2200" s="294">
        <v>78</v>
      </c>
      <c r="BO2200" s="294">
        <v>98.4</v>
      </c>
      <c r="BP2200" s="294">
        <v>0.91159999999999997</v>
      </c>
      <c r="BQ2200" s="294">
        <v>10473</v>
      </c>
      <c r="BS2200" s="294">
        <v>0.21920000000000001</v>
      </c>
      <c r="BT2200" s="294">
        <v>95.6</v>
      </c>
      <c r="BU2200" s="294">
        <v>98.4</v>
      </c>
      <c r="BV2200" s="294">
        <v>0.90849999999999997</v>
      </c>
      <c r="BW2200" s="294">
        <v>13518</v>
      </c>
      <c r="BY2200" s="294">
        <v>0.2092</v>
      </c>
    </row>
    <row r="2201" spans="1:77">
      <c r="A2201" s="301">
        <v>2235</v>
      </c>
      <c r="B2201" s="302" t="s">
        <v>4568</v>
      </c>
      <c r="C2201" s="301" t="s">
        <v>6144</v>
      </c>
      <c r="D2201" s="302" t="s">
        <v>4652</v>
      </c>
      <c r="E2201" s="303">
        <v>110</v>
      </c>
      <c r="F2201" s="294">
        <v>87.2</v>
      </c>
      <c r="G2201" s="294">
        <v>88</v>
      </c>
      <c r="H2201" s="294">
        <v>0.85470000000000002</v>
      </c>
      <c r="I2201" s="294">
        <v>12911</v>
      </c>
      <c r="K2201" s="294" t="s">
        <v>3983</v>
      </c>
      <c r="L2201" s="294">
        <v>70</v>
      </c>
      <c r="M2201" s="294">
        <v>88</v>
      </c>
      <c r="N2201" s="294">
        <v>0.85929999999999995</v>
      </c>
      <c r="O2201" s="294">
        <v>8163</v>
      </c>
      <c r="Q2201" s="294" t="s">
        <v>3983</v>
      </c>
      <c r="R2201" s="294">
        <v>64.8</v>
      </c>
      <c r="S2201" s="294">
        <v>88</v>
      </c>
      <c r="T2201" s="294">
        <v>0.85189999999999999</v>
      </c>
      <c r="U2201" s="294">
        <v>15042</v>
      </c>
      <c r="W2201" s="294" t="s">
        <v>3983</v>
      </c>
      <c r="X2201" s="294">
        <v>76.8</v>
      </c>
      <c r="Y2201" s="294">
        <v>88</v>
      </c>
      <c r="Z2201" s="294">
        <v>0.82589999999999997</v>
      </c>
      <c r="AA2201" s="294">
        <v>17167</v>
      </c>
      <c r="AC2201" s="294" t="s">
        <v>3983</v>
      </c>
      <c r="AD2201" s="294">
        <v>68</v>
      </c>
      <c r="AE2201" s="294">
        <v>88</v>
      </c>
      <c r="AF2201" s="294">
        <v>0.81540000000000001</v>
      </c>
      <c r="AG2201" s="294">
        <v>11090</v>
      </c>
      <c r="AI2201" s="294" t="s">
        <v>3983</v>
      </c>
      <c r="AJ2201" s="294">
        <v>74.8</v>
      </c>
      <c r="AK2201" s="294">
        <v>88</v>
      </c>
      <c r="AL2201" s="294">
        <v>0.82040000000000002</v>
      </c>
      <c r="AM2201" s="294">
        <v>12495</v>
      </c>
      <c r="AO2201" s="294" t="s">
        <v>3983</v>
      </c>
      <c r="AP2201" s="294">
        <v>74</v>
      </c>
      <c r="AQ2201" s="294">
        <v>88</v>
      </c>
      <c r="AR2201" s="294">
        <v>0.80030000000000001</v>
      </c>
      <c r="AS2201" s="294">
        <v>13158</v>
      </c>
      <c r="AU2201" s="294" t="s">
        <v>3983</v>
      </c>
      <c r="AV2201" s="294">
        <v>60.8</v>
      </c>
      <c r="AW2201" s="294">
        <v>88</v>
      </c>
      <c r="AX2201" s="294">
        <v>0.75190000000000001</v>
      </c>
      <c r="AY2201" s="294">
        <v>8053</v>
      </c>
      <c r="BA2201" s="294" t="s">
        <v>3983</v>
      </c>
      <c r="BB2201" s="294">
        <v>11.6</v>
      </c>
      <c r="BC2201" s="294">
        <v>88</v>
      </c>
      <c r="BD2201" s="294">
        <v>0.66149999999999998</v>
      </c>
      <c r="BE2201" s="294">
        <v>1637</v>
      </c>
      <c r="BG2201" s="294" t="s">
        <v>3983</v>
      </c>
      <c r="BH2201" s="294">
        <v>9.6</v>
      </c>
      <c r="BI2201" s="294">
        <v>88</v>
      </c>
      <c r="BJ2201" s="294">
        <v>0.54949999999999999</v>
      </c>
      <c r="BK2201" s="294">
        <v>967</v>
      </c>
      <c r="BM2201" s="294" t="s">
        <v>3983</v>
      </c>
      <c r="BN2201" s="294">
        <v>56</v>
      </c>
      <c r="BO2201" s="294">
        <v>88</v>
      </c>
      <c r="BP2201" s="294">
        <v>0.77549999999999997</v>
      </c>
      <c r="BQ2201" s="294">
        <v>5250</v>
      </c>
      <c r="BS2201" s="294" t="s">
        <v>3983</v>
      </c>
      <c r="BT2201" s="294">
        <v>63.2</v>
      </c>
      <c r="BU2201" s="294">
        <v>88</v>
      </c>
      <c r="BV2201" s="294">
        <v>0.81920000000000004</v>
      </c>
      <c r="BW2201" s="294">
        <v>10187</v>
      </c>
      <c r="BY2201" s="294" t="s">
        <v>3983</v>
      </c>
    </row>
    <row r="2202" spans="1:77">
      <c r="A2202" s="301">
        <v>2236</v>
      </c>
      <c r="B2202" s="302" t="s">
        <v>4568</v>
      </c>
      <c r="C2202" s="301" t="s">
        <v>6145</v>
      </c>
      <c r="D2202" s="302" t="s">
        <v>4652</v>
      </c>
      <c r="E2202" s="303">
        <v>200</v>
      </c>
      <c r="F2202" s="294">
        <v>199.6</v>
      </c>
      <c r="G2202" s="294">
        <v>180</v>
      </c>
      <c r="H2202" s="294">
        <v>0.83440000000000003</v>
      </c>
      <c r="I2202" s="294">
        <v>35568</v>
      </c>
      <c r="K2202" s="294" t="s">
        <v>3983</v>
      </c>
      <c r="L2202" s="294">
        <v>212.8</v>
      </c>
      <c r="M2202" s="294">
        <v>212.8</v>
      </c>
      <c r="N2202" s="294">
        <v>0.84940000000000004</v>
      </c>
      <c r="O2202" s="294">
        <v>24231</v>
      </c>
      <c r="Q2202" s="294" t="s">
        <v>3983</v>
      </c>
      <c r="R2202" s="294">
        <v>155.19999999999999</v>
      </c>
      <c r="S2202" s="294">
        <v>160</v>
      </c>
      <c r="T2202" s="294">
        <v>0.83940000000000003</v>
      </c>
      <c r="U2202" s="294">
        <v>37420</v>
      </c>
      <c r="W2202" s="294" t="s">
        <v>3983</v>
      </c>
      <c r="X2202" s="294">
        <v>150.80000000000001</v>
      </c>
      <c r="Y2202" s="294">
        <v>160</v>
      </c>
      <c r="Z2202" s="294">
        <v>0.77910000000000001</v>
      </c>
      <c r="AA2202" s="294">
        <v>27736</v>
      </c>
      <c r="AC2202" s="294" t="s">
        <v>3983</v>
      </c>
      <c r="AD2202" s="294">
        <v>97.2</v>
      </c>
      <c r="AE2202" s="294">
        <v>160</v>
      </c>
      <c r="AF2202" s="294">
        <v>0.74329999999999996</v>
      </c>
      <c r="AG2202" s="294">
        <v>16507</v>
      </c>
      <c r="AI2202" s="294" t="s">
        <v>3983</v>
      </c>
      <c r="AJ2202" s="294">
        <v>102.8</v>
      </c>
      <c r="AK2202" s="294">
        <v>160</v>
      </c>
      <c r="AL2202" s="294">
        <v>0.73519999999999996</v>
      </c>
      <c r="AM2202" s="294">
        <v>15765</v>
      </c>
      <c r="AO2202" s="294" t="s">
        <v>3983</v>
      </c>
      <c r="AP2202" s="294">
        <v>78.8</v>
      </c>
      <c r="AQ2202" s="294">
        <v>160</v>
      </c>
      <c r="AR2202" s="294">
        <v>0.68310000000000004</v>
      </c>
      <c r="AS2202" s="294">
        <v>5097</v>
      </c>
      <c r="AU2202" s="294" t="s">
        <v>3983</v>
      </c>
      <c r="AV2202" s="294">
        <v>34.4</v>
      </c>
      <c r="AW2202" s="294">
        <v>160</v>
      </c>
      <c r="AX2202" s="294">
        <v>0.70889999999999997</v>
      </c>
      <c r="AY2202" s="294">
        <v>4988</v>
      </c>
      <c r="BA2202" s="294" t="s">
        <v>3983</v>
      </c>
      <c r="BB2202" s="294">
        <v>14</v>
      </c>
      <c r="BC2202" s="294">
        <v>160</v>
      </c>
      <c r="BD2202" s="294">
        <v>0.63259999999999994</v>
      </c>
      <c r="BE2202" s="294">
        <v>432</v>
      </c>
      <c r="BG2202" s="294" t="s">
        <v>3983</v>
      </c>
      <c r="BH2202" s="294">
        <v>85.76</v>
      </c>
      <c r="BI2202" s="294">
        <v>160</v>
      </c>
      <c r="BJ2202" s="294">
        <v>0.75509999999999999</v>
      </c>
      <c r="BK2202" s="294">
        <v>9556</v>
      </c>
      <c r="BM2202" s="294" t="s">
        <v>3983</v>
      </c>
      <c r="BN2202" s="294">
        <v>122.56</v>
      </c>
      <c r="BO2202" s="294">
        <v>160</v>
      </c>
      <c r="BP2202" s="294">
        <v>0.75659999999999994</v>
      </c>
      <c r="BQ2202" s="294">
        <v>16980</v>
      </c>
      <c r="BS2202" s="294" t="s">
        <v>3983</v>
      </c>
      <c r="BT2202" s="294">
        <v>103.68</v>
      </c>
      <c r="BU2202" s="294">
        <v>160</v>
      </c>
      <c r="BV2202" s="294">
        <v>0.78700000000000003</v>
      </c>
      <c r="BW2202" s="294">
        <v>22784</v>
      </c>
      <c r="BY2202" s="294" t="s">
        <v>3983</v>
      </c>
    </row>
    <row r="2203" spans="1:77">
      <c r="A2203" s="301">
        <v>2237</v>
      </c>
      <c r="B2203" s="302" t="s">
        <v>4568</v>
      </c>
      <c r="C2203" s="301" t="s">
        <v>6146</v>
      </c>
      <c r="D2203" s="302" t="s">
        <v>4652</v>
      </c>
      <c r="E2203" s="303">
        <v>144.44</v>
      </c>
      <c r="F2203" s="294">
        <v>6</v>
      </c>
      <c r="G2203" s="294">
        <v>115.55200000000001</v>
      </c>
      <c r="H2203" s="294">
        <v>0.68</v>
      </c>
      <c r="I2203" s="294">
        <v>1020</v>
      </c>
      <c r="K2203" s="294" t="s">
        <v>3983</v>
      </c>
      <c r="L2203" s="294">
        <v>15</v>
      </c>
      <c r="M2203" s="294">
        <v>115.55200000000001</v>
      </c>
      <c r="N2203" s="294">
        <v>0.80679999999999996</v>
      </c>
      <c r="O2203" s="294">
        <v>2880</v>
      </c>
      <c r="Q2203" s="294" t="s">
        <v>3983</v>
      </c>
      <c r="R2203" s="294">
        <v>18</v>
      </c>
      <c r="S2203" s="294">
        <v>115.55200000000001</v>
      </c>
      <c r="T2203" s="294">
        <v>0.80289999999999995</v>
      </c>
      <c r="U2203" s="294">
        <v>3420</v>
      </c>
      <c r="W2203" s="294" t="s">
        <v>3983</v>
      </c>
      <c r="X2203" s="294">
        <v>18</v>
      </c>
      <c r="Y2203" s="294">
        <v>115.55200000000001</v>
      </c>
      <c r="Z2203" s="294">
        <v>0.76280000000000003</v>
      </c>
      <c r="AA2203" s="294">
        <v>1350</v>
      </c>
      <c r="AC2203" s="294" t="s">
        <v>3983</v>
      </c>
      <c r="AD2203" s="294">
        <v>18</v>
      </c>
      <c r="AE2203" s="294">
        <v>115.55200000000001</v>
      </c>
      <c r="AF2203" s="294">
        <v>0.74149999999999994</v>
      </c>
      <c r="AG2203" s="294">
        <v>3270</v>
      </c>
      <c r="AI2203" s="294" t="s">
        <v>3983</v>
      </c>
      <c r="AJ2203" s="294">
        <v>24</v>
      </c>
      <c r="AK2203" s="294">
        <v>115.55200000000001</v>
      </c>
      <c r="AL2203" s="294">
        <v>0.7369</v>
      </c>
      <c r="AM2203" s="294">
        <v>5040</v>
      </c>
      <c r="AO2203" s="294" t="s">
        <v>3983</v>
      </c>
      <c r="AP2203" s="294">
        <v>27</v>
      </c>
      <c r="AQ2203" s="294">
        <v>115.55200000000001</v>
      </c>
      <c r="AR2203" s="294">
        <v>0.72950000000000004</v>
      </c>
      <c r="AS2203" s="294">
        <v>6390</v>
      </c>
      <c r="AU2203" s="294" t="s">
        <v>3983</v>
      </c>
      <c r="AV2203" s="294">
        <v>27</v>
      </c>
      <c r="AW2203" s="294">
        <v>115.55200000000001</v>
      </c>
      <c r="AX2203" s="294">
        <v>0.7</v>
      </c>
      <c r="AY2203" s="294">
        <v>2730</v>
      </c>
      <c r="BA2203" s="294" t="s">
        <v>3983</v>
      </c>
      <c r="BB2203" s="294">
        <v>9</v>
      </c>
      <c r="BC2203" s="294">
        <v>115.55200000000001</v>
      </c>
      <c r="BD2203" s="294">
        <v>0.48580000000000001</v>
      </c>
      <c r="BE2203" s="294">
        <v>510</v>
      </c>
      <c r="BG2203" s="294" t="s">
        <v>3983</v>
      </c>
      <c r="BH2203" s="294">
        <v>12</v>
      </c>
      <c r="BI2203" s="294">
        <v>115.55200000000001</v>
      </c>
      <c r="BJ2203" s="294">
        <v>0.57699999999999996</v>
      </c>
      <c r="BK2203" s="294">
        <v>900</v>
      </c>
      <c r="BM2203" s="294" t="s">
        <v>3983</v>
      </c>
      <c r="BN2203" s="294">
        <v>18</v>
      </c>
      <c r="BO2203" s="294">
        <v>115.55200000000001</v>
      </c>
      <c r="BP2203" s="294">
        <v>0.64869999999999994</v>
      </c>
      <c r="BQ2203" s="294">
        <v>2160</v>
      </c>
      <c r="BS2203" s="294" t="s">
        <v>3983</v>
      </c>
      <c r="BT2203" s="294">
        <v>18</v>
      </c>
      <c r="BU2203" s="294">
        <v>115.55200000000001</v>
      </c>
      <c r="BV2203" s="294">
        <v>0.6522</v>
      </c>
      <c r="BW2203" s="294">
        <v>3150</v>
      </c>
      <c r="BY2203" s="294" t="s">
        <v>3983</v>
      </c>
    </row>
    <row r="2204" spans="1:77">
      <c r="A2204" s="301">
        <v>2238</v>
      </c>
      <c r="B2204" s="302" t="s">
        <v>4568</v>
      </c>
      <c r="C2204" s="301" t="s">
        <v>6147</v>
      </c>
      <c r="D2204" s="302" t="s">
        <v>4139</v>
      </c>
      <c r="E2204" s="303">
        <v>155.56</v>
      </c>
      <c r="F2204" s="294">
        <v>0</v>
      </c>
      <c r="G2204" s="294">
        <v>0</v>
      </c>
      <c r="H2204" s="294" t="e">
        <v>#DIV/0!</v>
      </c>
      <c r="I2204" s="294">
        <v>0</v>
      </c>
      <c r="K2204" s="294">
        <v>0</v>
      </c>
      <c r="L2204" s="294">
        <v>0</v>
      </c>
      <c r="M2204" s="294">
        <v>0</v>
      </c>
      <c r="N2204" s="294" t="e">
        <v>#DIV/0!</v>
      </c>
      <c r="O2204" s="294">
        <v>0</v>
      </c>
      <c r="Q2204" s="294">
        <v>0</v>
      </c>
      <c r="R2204" s="294">
        <v>42</v>
      </c>
      <c r="S2204" s="294">
        <v>124.44799999999999</v>
      </c>
      <c r="T2204" s="294">
        <v>0.64</v>
      </c>
      <c r="U2204" s="294">
        <v>640</v>
      </c>
      <c r="W2204" s="294">
        <v>4.7199999999999999E-2</v>
      </c>
      <c r="X2204" s="294">
        <v>72</v>
      </c>
      <c r="Y2204" s="294">
        <v>124.44799999999999</v>
      </c>
      <c r="Z2204" s="294">
        <v>0.63819999999999999</v>
      </c>
      <c r="AA2204" s="294">
        <v>1940</v>
      </c>
      <c r="AC2204" s="294">
        <v>5.6800000000000003E-2</v>
      </c>
      <c r="AD2204" s="294">
        <v>52</v>
      </c>
      <c r="AE2204" s="294">
        <v>124.44799999999999</v>
      </c>
      <c r="AF2204" s="294">
        <v>0.66889999999999994</v>
      </c>
      <c r="AG2204" s="294">
        <v>2060</v>
      </c>
      <c r="AI2204" s="294">
        <v>7.9600000000000004E-2</v>
      </c>
      <c r="AJ2204" s="294">
        <v>58</v>
      </c>
      <c r="AK2204" s="294">
        <v>124.44799999999999</v>
      </c>
      <c r="AL2204" s="294">
        <v>0.67349999999999999</v>
      </c>
      <c r="AM2204" s="294">
        <v>1320</v>
      </c>
      <c r="AO2204" s="294">
        <v>4.6899999999999997E-2</v>
      </c>
      <c r="AP2204" s="294">
        <v>48</v>
      </c>
      <c r="AQ2204" s="294">
        <v>124.44799999999999</v>
      </c>
      <c r="AR2204" s="294">
        <v>0.63780000000000003</v>
      </c>
      <c r="AS2204" s="294">
        <v>1620</v>
      </c>
      <c r="AU2204" s="294">
        <v>7.1099999999999997E-2</v>
      </c>
      <c r="AV2204" s="294">
        <v>52</v>
      </c>
      <c r="AW2204" s="294">
        <v>124.44799999999999</v>
      </c>
      <c r="AX2204" s="294">
        <v>0.61239999999999994</v>
      </c>
      <c r="AY2204" s="294">
        <v>2180</v>
      </c>
      <c r="BA2204" s="294">
        <v>9.5100000000000004E-2</v>
      </c>
      <c r="BB2204" s="294">
        <v>78</v>
      </c>
      <c r="BC2204" s="294">
        <v>124.44799999999999</v>
      </c>
      <c r="BD2204" s="294">
        <v>0.64690000000000003</v>
      </c>
      <c r="BE2204" s="294">
        <v>3260</v>
      </c>
      <c r="BG2204" s="294">
        <v>8.6800000000000002E-2</v>
      </c>
      <c r="BH2204" s="294">
        <v>84</v>
      </c>
      <c r="BI2204" s="294">
        <v>124.44799999999999</v>
      </c>
      <c r="BJ2204" s="294">
        <v>0.67830000000000001</v>
      </c>
      <c r="BK2204" s="294">
        <v>4680</v>
      </c>
      <c r="BM2204" s="294">
        <v>0.1104</v>
      </c>
      <c r="BN2204" s="294">
        <v>86</v>
      </c>
      <c r="BO2204" s="294">
        <v>124.44799999999999</v>
      </c>
      <c r="BP2204" s="294">
        <v>0.65</v>
      </c>
      <c r="BQ2204" s="294">
        <v>5460</v>
      </c>
      <c r="BS2204" s="294">
        <v>0.14530000000000001</v>
      </c>
      <c r="BT2204" s="294">
        <v>88</v>
      </c>
      <c r="BU2204" s="294">
        <v>124.44799999999999</v>
      </c>
      <c r="BV2204" s="294">
        <v>0.67379999999999995</v>
      </c>
      <c r="BW2204" s="294">
        <v>3140</v>
      </c>
      <c r="BY2204" s="294">
        <v>7.1199999999999999E-2</v>
      </c>
    </row>
    <row r="2205" spans="1:77">
      <c r="A2205" s="301">
        <v>2239</v>
      </c>
      <c r="B2205" s="302" t="s">
        <v>4568</v>
      </c>
      <c r="C2205" s="301" t="s">
        <v>6148</v>
      </c>
      <c r="D2205" s="302" t="s">
        <v>4652</v>
      </c>
      <c r="E2205" s="303">
        <v>144.44</v>
      </c>
      <c r="F2205" s="294">
        <v>91.2</v>
      </c>
      <c r="G2205" s="294">
        <v>115.55200000000001</v>
      </c>
      <c r="H2205" s="294">
        <v>0.85039999999999993</v>
      </c>
      <c r="I2205" s="294">
        <v>8281</v>
      </c>
      <c r="K2205" s="294" t="s">
        <v>3983</v>
      </c>
      <c r="L2205" s="294">
        <v>113.2</v>
      </c>
      <c r="M2205" s="294">
        <v>115.55200000000001</v>
      </c>
      <c r="N2205" s="294">
        <v>0.84499999999999997</v>
      </c>
      <c r="O2205" s="294">
        <v>18306</v>
      </c>
      <c r="Q2205" s="294" t="s">
        <v>3983</v>
      </c>
      <c r="R2205" s="294">
        <v>149.6</v>
      </c>
      <c r="S2205" s="294">
        <v>149.6</v>
      </c>
      <c r="T2205" s="294">
        <v>0.82430000000000003</v>
      </c>
      <c r="U2205" s="294">
        <v>37545</v>
      </c>
      <c r="W2205" s="294" t="s">
        <v>3983</v>
      </c>
      <c r="X2205" s="294">
        <v>128</v>
      </c>
      <c r="Y2205" s="294">
        <v>128</v>
      </c>
      <c r="Z2205" s="294">
        <v>0.77869999999999995</v>
      </c>
      <c r="AA2205" s="294">
        <v>25932</v>
      </c>
      <c r="AC2205" s="294" t="s">
        <v>3983</v>
      </c>
      <c r="AD2205" s="294">
        <v>88.8</v>
      </c>
      <c r="AE2205" s="294">
        <v>115.55200000000001</v>
      </c>
      <c r="AF2205" s="294">
        <v>0.75609999999999999</v>
      </c>
      <c r="AG2205" s="294">
        <v>11510</v>
      </c>
      <c r="AI2205" s="294" t="s">
        <v>3983</v>
      </c>
      <c r="AJ2205" s="294">
        <v>129.6</v>
      </c>
      <c r="AK2205" s="294">
        <v>129.6</v>
      </c>
      <c r="AL2205" s="294">
        <v>0.75059999999999993</v>
      </c>
      <c r="AM2205" s="294">
        <v>22682</v>
      </c>
      <c r="AO2205" s="294" t="s">
        <v>3983</v>
      </c>
      <c r="AP2205" s="294">
        <v>129.6</v>
      </c>
      <c r="AQ2205" s="294">
        <v>129.6</v>
      </c>
      <c r="AR2205" s="294">
        <v>0.73050000000000004</v>
      </c>
      <c r="AS2205" s="294">
        <v>30190</v>
      </c>
      <c r="AU2205" s="294" t="s">
        <v>3983</v>
      </c>
      <c r="AV2205" s="294">
        <v>88.4</v>
      </c>
      <c r="AW2205" s="294">
        <v>115.55200000000001</v>
      </c>
      <c r="AX2205" s="294">
        <v>0.71179999999999999</v>
      </c>
      <c r="AY2205" s="294">
        <v>9111</v>
      </c>
      <c r="BA2205" s="294" t="s">
        <v>3983</v>
      </c>
      <c r="BB2205" s="294">
        <v>13.6</v>
      </c>
      <c r="BC2205" s="294">
        <v>115.55200000000001</v>
      </c>
      <c r="BD2205" s="294">
        <v>0.60580000000000001</v>
      </c>
      <c r="BE2205" s="294">
        <v>1017</v>
      </c>
      <c r="BG2205" s="294" t="s">
        <v>3983</v>
      </c>
      <c r="BH2205" s="294">
        <v>14</v>
      </c>
      <c r="BI2205" s="294">
        <v>115.55200000000001</v>
      </c>
      <c r="BJ2205" s="294">
        <v>0.66520000000000001</v>
      </c>
      <c r="BK2205" s="294">
        <v>1015</v>
      </c>
      <c r="BM2205" s="294" t="s">
        <v>3983</v>
      </c>
      <c r="BN2205" s="294">
        <v>13.6</v>
      </c>
      <c r="BO2205" s="294">
        <v>115.55200000000001</v>
      </c>
      <c r="BP2205" s="294">
        <v>0.76849999999999996</v>
      </c>
      <c r="BQ2205" s="294">
        <v>1639</v>
      </c>
      <c r="BS2205" s="294" t="s">
        <v>3983</v>
      </c>
      <c r="BT2205" s="294">
        <v>67.599999999999994</v>
      </c>
      <c r="BU2205" s="294">
        <v>115.55200000000001</v>
      </c>
      <c r="BV2205" s="294">
        <v>0.83760000000000001</v>
      </c>
      <c r="BW2205" s="294">
        <v>6246</v>
      </c>
      <c r="BY2205" s="294" t="s">
        <v>3983</v>
      </c>
    </row>
    <row r="2206" spans="1:77">
      <c r="A2206" s="301">
        <v>2240</v>
      </c>
      <c r="B2206" s="302" t="s">
        <v>4568</v>
      </c>
      <c r="C2206" s="301" t="s">
        <v>6149</v>
      </c>
      <c r="D2206" s="302" t="s">
        <v>4652</v>
      </c>
      <c r="E2206" s="303">
        <v>144.44</v>
      </c>
      <c r="F2206" s="294">
        <v>34</v>
      </c>
      <c r="G2206" s="294">
        <v>115.55200000000001</v>
      </c>
      <c r="H2206" s="294">
        <v>0.83340000000000003</v>
      </c>
      <c r="I2206" s="294">
        <v>4000</v>
      </c>
      <c r="K2206" s="294" t="s">
        <v>3983</v>
      </c>
      <c r="L2206" s="294">
        <v>48</v>
      </c>
      <c r="M2206" s="294">
        <v>115.55200000000001</v>
      </c>
      <c r="N2206" s="294">
        <v>0.81420000000000003</v>
      </c>
      <c r="O2206" s="294">
        <v>8760</v>
      </c>
      <c r="Q2206" s="294" t="s">
        <v>3983</v>
      </c>
      <c r="R2206" s="294">
        <v>54</v>
      </c>
      <c r="S2206" s="294">
        <v>115.55200000000001</v>
      </c>
      <c r="T2206" s="294">
        <v>0.80840000000000001</v>
      </c>
      <c r="U2206" s="294">
        <v>18220</v>
      </c>
      <c r="W2206" s="294" t="s">
        <v>3983</v>
      </c>
      <c r="X2206" s="294">
        <v>66</v>
      </c>
      <c r="Y2206" s="294">
        <v>115.55200000000001</v>
      </c>
      <c r="Z2206" s="294">
        <v>0.80520000000000003</v>
      </c>
      <c r="AA2206" s="294">
        <v>15780</v>
      </c>
      <c r="AC2206" s="294" t="s">
        <v>3983</v>
      </c>
      <c r="AD2206" s="294">
        <v>38</v>
      </c>
      <c r="AE2206" s="294">
        <v>115.55200000000001</v>
      </c>
      <c r="AF2206" s="294">
        <v>0.83160000000000001</v>
      </c>
      <c r="AG2206" s="294">
        <v>9280</v>
      </c>
      <c r="AI2206" s="294" t="s">
        <v>3983</v>
      </c>
      <c r="AJ2206" s="294">
        <v>70</v>
      </c>
      <c r="AK2206" s="294">
        <v>115.55200000000001</v>
      </c>
      <c r="AL2206" s="294">
        <v>0.81779999999999997</v>
      </c>
      <c r="AM2206" s="294">
        <v>10680</v>
      </c>
      <c r="AO2206" s="294" t="s">
        <v>3983</v>
      </c>
      <c r="AP2206" s="294">
        <v>66</v>
      </c>
      <c r="AQ2206" s="294">
        <v>115.55200000000001</v>
      </c>
      <c r="AR2206" s="294">
        <v>0.79179999999999995</v>
      </c>
      <c r="AS2206" s="294">
        <v>20380</v>
      </c>
      <c r="AU2206" s="294" t="s">
        <v>3983</v>
      </c>
      <c r="AV2206" s="294">
        <v>54</v>
      </c>
      <c r="AW2206" s="294">
        <v>115.55200000000001</v>
      </c>
      <c r="AX2206" s="294">
        <v>0.76559999999999995</v>
      </c>
      <c r="AY2206" s="294">
        <v>18020</v>
      </c>
      <c r="BA2206" s="294" t="s">
        <v>3983</v>
      </c>
      <c r="BB2206" s="294">
        <v>16</v>
      </c>
      <c r="BC2206" s="294">
        <v>115.55200000000001</v>
      </c>
      <c r="BD2206" s="294">
        <v>0.76519999999999999</v>
      </c>
      <c r="BE2206" s="294">
        <v>11860</v>
      </c>
      <c r="BG2206" s="294" t="s">
        <v>3983</v>
      </c>
      <c r="BH2206" s="294">
        <v>34</v>
      </c>
      <c r="BI2206" s="294">
        <v>115.55200000000001</v>
      </c>
      <c r="BJ2206" s="294">
        <v>0.76229999999999998</v>
      </c>
      <c r="BK2206" s="294">
        <v>5580</v>
      </c>
      <c r="BM2206" s="294" t="s">
        <v>3983</v>
      </c>
      <c r="BN2206" s="294">
        <v>50</v>
      </c>
      <c r="BO2206" s="294">
        <v>115.55200000000001</v>
      </c>
      <c r="BP2206" s="294">
        <v>0.79059999999999997</v>
      </c>
      <c r="BQ2206" s="294">
        <v>5660</v>
      </c>
      <c r="BS2206" s="294" t="s">
        <v>3983</v>
      </c>
      <c r="BT2206" s="294">
        <v>64</v>
      </c>
      <c r="BU2206" s="294">
        <v>115.55200000000001</v>
      </c>
      <c r="BV2206" s="294">
        <v>0.80589999999999995</v>
      </c>
      <c r="BW2206" s="294">
        <v>14280</v>
      </c>
      <c r="BY2206" s="294" t="s">
        <v>3983</v>
      </c>
    </row>
    <row r="2207" spans="1:77">
      <c r="A2207" s="301">
        <v>2241</v>
      </c>
      <c r="B2207" s="302" t="s">
        <v>4568</v>
      </c>
      <c r="C2207" s="301" t="s">
        <v>6150</v>
      </c>
      <c r="D2207" s="302" t="s">
        <v>4652</v>
      </c>
      <c r="E2207" s="303">
        <v>168.89</v>
      </c>
      <c r="F2207" s="294">
        <v>0</v>
      </c>
      <c r="G2207" s="294">
        <v>135.11199999999999</v>
      </c>
      <c r="H2207" s="294" t="e">
        <v>#DIV/0!</v>
      </c>
      <c r="I2207" s="294">
        <v>0</v>
      </c>
      <c r="K2207" s="294" t="s">
        <v>3983</v>
      </c>
      <c r="L2207" s="294">
        <v>90</v>
      </c>
      <c r="M2207" s="294">
        <v>135.11199999999999</v>
      </c>
      <c r="N2207" s="294">
        <v>0.79420000000000002</v>
      </c>
      <c r="O2207" s="294">
        <v>1080</v>
      </c>
      <c r="Q2207" s="294" t="s">
        <v>3983</v>
      </c>
      <c r="R2207" s="294">
        <v>118</v>
      </c>
      <c r="S2207" s="294">
        <v>135.11199999999999</v>
      </c>
      <c r="T2207" s="294">
        <v>0.85109999999999997</v>
      </c>
      <c r="U2207" s="294">
        <v>20460</v>
      </c>
      <c r="W2207" s="294" t="s">
        <v>3983</v>
      </c>
      <c r="X2207" s="294">
        <v>114</v>
      </c>
      <c r="Y2207" s="294">
        <v>135.11199999999999</v>
      </c>
      <c r="Z2207" s="294">
        <v>0.87839999999999996</v>
      </c>
      <c r="AA2207" s="294">
        <v>37540</v>
      </c>
      <c r="AC2207" s="294" t="s">
        <v>3983</v>
      </c>
      <c r="AD2207" s="294">
        <v>110</v>
      </c>
      <c r="AE2207" s="294">
        <v>135.11199999999999</v>
      </c>
      <c r="AF2207" s="294">
        <v>0.86949999999999994</v>
      </c>
      <c r="AG2207" s="294">
        <v>23840</v>
      </c>
      <c r="AI2207" s="294" t="s">
        <v>3983</v>
      </c>
      <c r="AJ2207" s="294">
        <v>110</v>
      </c>
      <c r="AK2207" s="294">
        <v>135.11199999999999</v>
      </c>
      <c r="AL2207" s="294">
        <v>0.85919999999999996</v>
      </c>
      <c r="AM2207" s="294">
        <v>32700</v>
      </c>
      <c r="AO2207" s="294" t="s">
        <v>3983</v>
      </c>
      <c r="AP2207" s="294">
        <v>110</v>
      </c>
      <c r="AQ2207" s="294">
        <v>135.11199999999999</v>
      </c>
      <c r="AR2207" s="294">
        <v>0.84370000000000001</v>
      </c>
      <c r="AS2207" s="294">
        <v>35940</v>
      </c>
      <c r="AU2207" s="294" t="s">
        <v>3983</v>
      </c>
      <c r="AV2207" s="294">
        <v>100</v>
      </c>
      <c r="AW2207" s="294">
        <v>135.11199999999999</v>
      </c>
      <c r="AX2207" s="294">
        <v>0.89300000000000002</v>
      </c>
      <c r="AY2207" s="294">
        <v>29020</v>
      </c>
      <c r="BA2207" s="294" t="s">
        <v>3983</v>
      </c>
      <c r="BB2207" s="294">
        <v>100</v>
      </c>
      <c r="BC2207" s="294">
        <v>135.11199999999999</v>
      </c>
      <c r="BD2207" s="294">
        <v>0.90500000000000003</v>
      </c>
      <c r="BE2207" s="294">
        <v>19240</v>
      </c>
      <c r="BG2207" s="294" t="s">
        <v>3983</v>
      </c>
      <c r="BH2207" s="294">
        <v>82</v>
      </c>
      <c r="BI2207" s="294">
        <v>135.11199999999999</v>
      </c>
      <c r="BJ2207" s="294">
        <v>0.91059999999999997</v>
      </c>
      <c r="BK2207" s="294">
        <v>15260</v>
      </c>
      <c r="BM2207" s="294" t="s">
        <v>3983</v>
      </c>
      <c r="BN2207" s="294">
        <v>104</v>
      </c>
      <c r="BO2207" s="294">
        <v>135.11199999999999</v>
      </c>
      <c r="BP2207" s="294">
        <v>0.87649999999999995</v>
      </c>
      <c r="BQ2207" s="294">
        <v>20140</v>
      </c>
      <c r="BS2207" s="294" t="s">
        <v>3983</v>
      </c>
      <c r="BT2207" s="294">
        <v>132</v>
      </c>
      <c r="BU2207" s="294">
        <v>135.11199999999999</v>
      </c>
      <c r="BV2207" s="294">
        <v>0.86680000000000001</v>
      </c>
      <c r="BW2207" s="294">
        <v>27600</v>
      </c>
      <c r="BY2207" s="294" t="s">
        <v>3983</v>
      </c>
    </row>
    <row r="2208" spans="1:77">
      <c r="A2208" s="301">
        <v>2242</v>
      </c>
      <c r="B2208" s="302" t="s">
        <v>4568</v>
      </c>
      <c r="C2208" s="301" t="s">
        <v>6151</v>
      </c>
      <c r="D2208" s="302" t="s">
        <v>4097</v>
      </c>
      <c r="E2208" s="303">
        <v>133.33000000000001</v>
      </c>
      <c r="F2208" s="294">
        <v>0</v>
      </c>
      <c r="G2208" s="294">
        <v>0</v>
      </c>
      <c r="H2208" s="294" t="e">
        <v>#DIV/0!</v>
      </c>
      <c r="I2208" s="294">
        <v>0</v>
      </c>
      <c r="K2208" s="294">
        <v>0</v>
      </c>
      <c r="L2208" s="294">
        <v>0</v>
      </c>
      <c r="M2208" s="294">
        <v>0</v>
      </c>
      <c r="N2208" s="294" t="e">
        <v>#DIV/0!</v>
      </c>
      <c r="O2208" s="294">
        <v>0</v>
      </c>
      <c r="Q2208" s="294">
        <v>0</v>
      </c>
      <c r="R2208" s="294">
        <v>0</v>
      </c>
      <c r="S2208" s="294">
        <v>0</v>
      </c>
      <c r="T2208" s="294" t="e">
        <v>#DIV/0!</v>
      </c>
      <c r="U2208" s="294">
        <v>0</v>
      </c>
      <c r="W2208" s="294">
        <v>0</v>
      </c>
      <c r="X2208" s="294">
        <v>0</v>
      </c>
      <c r="Y2208" s="294">
        <v>0</v>
      </c>
      <c r="Z2208" s="294" t="e">
        <v>#DIV/0!</v>
      </c>
      <c r="AA2208" s="294">
        <v>0</v>
      </c>
      <c r="AC2208" s="294">
        <v>0</v>
      </c>
      <c r="AD2208" s="294">
        <v>0</v>
      </c>
      <c r="AE2208" s="294">
        <v>0</v>
      </c>
      <c r="AF2208" s="294" t="e">
        <v>#DIV/0!</v>
      </c>
      <c r="AG2208" s="294">
        <v>0</v>
      </c>
      <c r="AI2208" s="294">
        <v>0</v>
      </c>
      <c r="AJ2208" s="294">
        <v>0</v>
      </c>
      <c r="AK2208" s="294">
        <v>0</v>
      </c>
      <c r="AL2208" s="294" t="e">
        <v>#DIV/0!</v>
      </c>
      <c r="AM2208" s="294">
        <v>0</v>
      </c>
      <c r="AO2208" s="294">
        <v>0</v>
      </c>
      <c r="AP2208" s="294">
        <v>2.4</v>
      </c>
      <c r="AQ2208" s="294">
        <v>106.664</v>
      </c>
      <c r="AR2208" s="294">
        <v>0.27860000000000001</v>
      </c>
      <c r="AS2208" s="294">
        <v>390</v>
      </c>
      <c r="AT2208" s="294" t="e">
        <f>AS2208-#REF!</f>
        <v>#REF!</v>
      </c>
      <c r="AU2208" s="294">
        <v>0.75949999999999995</v>
      </c>
      <c r="AV2208" s="294">
        <v>0</v>
      </c>
      <c r="AW2208" s="294">
        <v>0</v>
      </c>
      <c r="AX2208" s="294" t="e">
        <v>#DIV/0!</v>
      </c>
      <c r="AY2208" s="294">
        <v>0</v>
      </c>
      <c r="BA2208" s="294">
        <v>0</v>
      </c>
      <c r="BB2208" s="294">
        <v>5.68</v>
      </c>
      <c r="BC2208" s="294">
        <v>106.664</v>
      </c>
      <c r="BD2208" s="294">
        <v>0.59650000000000003</v>
      </c>
      <c r="BE2208" s="294">
        <v>878</v>
      </c>
      <c r="BG2208" s="294">
        <v>0.3483</v>
      </c>
      <c r="BH2208" s="294">
        <v>4.88</v>
      </c>
      <c r="BI2208" s="294">
        <v>106.664</v>
      </c>
      <c r="BJ2208" s="294">
        <v>0.57550000000000001</v>
      </c>
      <c r="BK2208" s="294">
        <v>648</v>
      </c>
      <c r="BM2208" s="294">
        <v>0.31009999999999999</v>
      </c>
      <c r="BN2208" s="294">
        <v>9.36</v>
      </c>
      <c r="BO2208" s="294">
        <v>106.664</v>
      </c>
      <c r="BP2208" s="294">
        <v>0.53149999999999997</v>
      </c>
      <c r="BQ2208" s="294">
        <v>558</v>
      </c>
      <c r="BS2208" s="294">
        <v>0.16689999999999999</v>
      </c>
      <c r="BT2208" s="294">
        <v>8.64</v>
      </c>
      <c r="BU2208" s="294">
        <v>106.664</v>
      </c>
      <c r="BV2208" s="294">
        <v>0.89729999999999999</v>
      </c>
      <c r="BW2208" s="294">
        <v>664</v>
      </c>
      <c r="BY2208" s="294">
        <v>2.8799999999999999E-2</v>
      </c>
    </row>
    <row r="2209" spans="1:77">
      <c r="A2209" s="301">
        <v>2243</v>
      </c>
      <c r="B2209" s="302" t="s">
        <v>4568</v>
      </c>
      <c r="C2209" s="301" t="s">
        <v>6152</v>
      </c>
      <c r="D2209" s="302" t="s">
        <v>4652</v>
      </c>
      <c r="E2209" s="303">
        <v>166.67</v>
      </c>
      <c r="F2209" s="294">
        <v>158</v>
      </c>
      <c r="G2209" s="294">
        <v>158</v>
      </c>
      <c r="H2209" s="294">
        <v>1.0124</v>
      </c>
      <c r="I2209" s="294">
        <v>32740</v>
      </c>
      <c r="K2209" s="294" t="s">
        <v>3983</v>
      </c>
      <c r="L2209" s="294">
        <v>170</v>
      </c>
      <c r="M2209" s="294">
        <v>170</v>
      </c>
      <c r="N2209" s="294">
        <v>0.85319999999999996</v>
      </c>
      <c r="O2209" s="294">
        <v>21500</v>
      </c>
      <c r="Q2209" s="294" t="s">
        <v>3983</v>
      </c>
      <c r="R2209" s="294">
        <v>96</v>
      </c>
      <c r="S2209" s="294">
        <v>133.33600000000001</v>
      </c>
      <c r="T2209" s="294">
        <v>0.84419999999999995</v>
      </c>
      <c r="U2209" s="294">
        <v>19500</v>
      </c>
      <c r="W2209" s="294" t="s">
        <v>3983</v>
      </c>
      <c r="X2209" s="294">
        <v>66</v>
      </c>
      <c r="Y2209" s="294">
        <v>133.33600000000001</v>
      </c>
      <c r="Z2209" s="294">
        <v>0.78169999999999995</v>
      </c>
      <c r="AA2209" s="294">
        <v>6300</v>
      </c>
      <c r="AC2209" s="294" t="s">
        <v>3983</v>
      </c>
      <c r="AD2209" s="294">
        <v>98</v>
      </c>
      <c r="AE2209" s="294">
        <v>133.33600000000001</v>
      </c>
      <c r="AF2209" s="294">
        <v>0.78249999999999997</v>
      </c>
      <c r="AG2209" s="294">
        <v>16400</v>
      </c>
      <c r="AI2209" s="294" t="s">
        <v>3983</v>
      </c>
      <c r="AJ2209" s="294">
        <v>88</v>
      </c>
      <c r="AK2209" s="294">
        <v>133.33600000000001</v>
      </c>
      <c r="AL2209" s="294">
        <v>0.74039999999999995</v>
      </c>
      <c r="AM2209" s="294">
        <v>15680</v>
      </c>
      <c r="AO2209" s="294" t="s">
        <v>3983</v>
      </c>
      <c r="AP2209" s="294">
        <v>50</v>
      </c>
      <c r="AQ2209" s="294">
        <v>133.33600000000001</v>
      </c>
      <c r="AR2209" s="294">
        <v>0.66669999999999996</v>
      </c>
      <c r="AS2209" s="294">
        <v>4600</v>
      </c>
      <c r="AU2209" s="294" t="s">
        <v>3983</v>
      </c>
      <c r="AV2209" s="294">
        <v>36</v>
      </c>
      <c r="AW2209" s="294">
        <v>133.33600000000001</v>
      </c>
      <c r="AX2209" s="294">
        <v>0.75</v>
      </c>
      <c r="AY2209" s="294">
        <v>5040</v>
      </c>
      <c r="BA2209" s="294" t="s">
        <v>3983</v>
      </c>
      <c r="BB2209" s="294">
        <v>18</v>
      </c>
      <c r="BC2209" s="294">
        <v>133.33600000000001</v>
      </c>
      <c r="BD2209" s="294">
        <v>0.60919999999999996</v>
      </c>
      <c r="BE2209" s="294">
        <v>2120</v>
      </c>
      <c r="BG2209" s="294" t="s">
        <v>3983</v>
      </c>
      <c r="BH2209" s="294">
        <v>24</v>
      </c>
      <c r="BI2209" s="294">
        <v>133.33600000000001</v>
      </c>
      <c r="BJ2209" s="294">
        <v>0.71309999999999996</v>
      </c>
      <c r="BK2209" s="294">
        <v>3380</v>
      </c>
      <c r="BM2209" s="294" t="s">
        <v>3983</v>
      </c>
      <c r="BN2209" s="294">
        <v>122</v>
      </c>
      <c r="BO2209" s="294">
        <v>133.33600000000001</v>
      </c>
      <c r="BP2209" s="294">
        <v>0.76190000000000002</v>
      </c>
      <c r="BQ2209" s="294">
        <v>19900</v>
      </c>
      <c r="BS2209" s="294" t="s">
        <v>3983</v>
      </c>
      <c r="BT2209" s="294">
        <v>108</v>
      </c>
      <c r="BU2209" s="294">
        <v>133.33600000000001</v>
      </c>
      <c r="BV2209" s="294">
        <v>0.82569999999999999</v>
      </c>
      <c r="BW2209" s="294">
        <v>38100</v>
      </c>
      <c r="BY2209" s="294" t="s">
        <v>3983</v>
      </c>
    </row>
    <row r="2210" spans="1:77">
      <c r="A2210" s="301">
        <v>2244</v>
      </c>
      <c r="B2210" s="302" t="s">
        <v>4568</v>
      </c>
      <c r="C2210" s="301" t="s">
        <v>6153</v>
      </c>
      <c r="D2210" s="302" t="s">
        <v>4652</v>
      </c>
      <c r="E2210" s="303">
        <v>144.44</v>
      </c>
      <c r="F2210" s="294">
        <v>64</v>
      </c>
      <c r="G2210" s="294">
        <v>115.55200000000001</v>
      </c>
      <c r="H2210" s="294">
        <v>0.86470000000000002</v>
      </c>
      <c r="I2210" s="294">
        <v>11240</v>
      </c>
      <c r="K2210" s="294" t="s">
        <v>3983</v>
      </c>
      <c r="L2210" s="294">
        <v>64</v>
      </c>
      <c r="M2210" s="294">
        <v>115.55200000000001</v>
      </c>
      <c r="N2210" s="294">
        <v>0.81459999999999999</v>
      </c>
      <c r="O2210" s="294">
        <v>10720</v>
      </c>
      <c r="Q2210" s="294" t="s">
        <v>3983</v>
      </c>
      <c r="R2210" s="294">
        <v>72</v>
      </c>
      <c r="S2210" s="294">
        <v>115.55200000000001</v>
      </c>
      <c r="T2210" s="294">
        <v>0.82969999999999999</v>
      </c>
      <c r="U2210" s="294">
        <v>18120</v>
      </c>
      <c r="W2210" s="294" t="s">
        <v>3983</v>
      </c>
      <c r="X2210" s="294">
        <v>46</v>
      </c>
      <c r="Y2210" s="294">
        <v>115.55200000000001</v>
      </c>
      <c r="Z2210" s="294">
        <v>0.8397</v>
      </c>
      <c r="AA2210" s="294">
        <v>11940</v>
      </c>
      <c r="AC2210" s="294" t="s">
        <v>3983</v>
      </c>
      <c r="AD2210" s="294">
        <v>32</v>
      </c>
      <c r="AE2210" s="294">
        <v>115.55200000000001</v>
      </c>
      <c r="AF2210" s="294">
        <v>0.79579999999999995</v>
      </c>
      <c r="AG2210" s="294">
        <v>7480</v>
      </c>
      <c r="AI2210" s="294" t="s">
        <v>3983</v>
      </c>
      <c r="AJ2210" s="294">
        <v>36</v>
      </c>
      <c r="AK2210" s="294">
        <v>115.55200000000001</v>
      </c>
      <c r="AL2210" s="294">
        <v>0.78739999999999999</v>
      </c>
      <c r="AM2210" s="294">
        <v>3480</v>
      </c>
      <c r="AO2210" s="294" t="s">
        <v>3983</v>
      </c>
      <c r="AP2210" s="294">
        <v>14</v>
      </c>
      <c r="AQ2210" s="294">
        <v>115.55200000000001</v>
      </c>
      <c r="AR2210" s="294">
        <v>0.63470000000000004</v>
      </c>
      <c r="AS2210" s="294">
        <v>1980</v>
      </c>
      <c r="AU2210" s="294" t="s">
        <v>3983</v>
      </c>
      <c r="AV2210" s="294">
        <v>22</v>
      </c>
      <c r="AW2210" s="294">
        <v>115.55200000000001</v>
      </c>
      <c r="AX2210" s="294">
        <v>0.68</v>
      </c>
      <c r="AY2210" s="294">
        <v>3740</v>
      </c>
      <c r="BA2210" s="294" t="s">
        <v>3983</v>
      </c>
      <c r="BB2210" s="294">
        <v>8</v>
      </c>
      <c r="BC2210" s="294">
        <v>115.55200000000001</v>
      </c>
      <c r="BD2210" s="294">
        <v>0.4572</v>
      </c>
      <c r="BE2210" s="294">
        <v>640</v>
      </c>
      <c r="BG2210" s="294" t="s">
        <v>3983</v>
      </c>
      <c r="BH2210" s="294">
        <v>8</v>
      </c>
      <c r="BI2210" s="294">
        <v>115.55200000000001</v>
      </c>
      <c r="BJ2210" s="294">
        <v>0.39289999999999997</v>
      </c>
      <c r="BK2210" s="294">
        <v>440</v>
      </c>
      <c r="BM2210" s="294" t="s">
        <v>3983</v>
      </c>
      <c r="BN2210" s="294">
        <v>8</v>
      </c>
      <c r="BO2210" s="294">
        <v>115.55200000000001</v>
      </c>
      <c r="BP2210" s="294">
        <v>0.60470000000000002</v>
      </c>
      <c r="BQ2210" s="294">
        <v>520</v>
      </c>
      <c r="BS2210" s="294" t="s">
        <v>3983</v>
      </c>
      <c r="BT2210" s="294">
        <v>34</v>
      </c>
      <c r="BU2210" s="294">
        <v>115.55200000000001</v>
      </c>
      <c r="BV2210" s="294">
        <v>0.84199999999999997</v>
      </c>
      <c r="BW2210" s="294">
        <v>7460</v>
      </c>
      <c r="BY2210" s="294" t="s">
        <v>3983</v>
      </c>
    </row>
    <row r="2211" spans="1:77">
      <c r="A2211" s="301">
        <v>2245</v>
      </c>
      <c r="B2211" s="302" t="s">
        <v>4568</v>
      </c>
      <c r="C2211" s="301" t="s">
        <v>6154</v>
      </c>
      <c r="D2211" s="302" t="s">
        <v>4652</v>
      </c>
      <c r="E2211" s="303">
        <v>144.44</v>
      </c>
      <c r="F2211" s="294">
        <v>136</v>
      </c>
      <c r="G2211" s="294">
        <v>136</v>
      </c>
      <c r="H2211" s="294">
        <v>0.75470000000000004</v>
      </c>
      <c r="I2211" s="294">
        <v>23680</v>
      </c>
      <c r="K2211" s="294" t="s">
        <v>3983</v>
      </c>
      <c r="L2211" s="294">
        <v>162</v>
      </c>
      <c r="M2211" s="294">
        <v>162</v>
      </c>
      <c r="N2211" s="294">
        <v>0.75739999999999996</v>
      </c>
      <c r="O2211" s="294">
        <v>22540</v>
      </c>
      <c r="Q2211" s="294" t="s">
        <v>3983</v>
      </c>
      <c r="R2211" s="294">
        <v>198</v>
      </c>
      <c r="S2211" s="294">
        <v>198</v>
      </c>
      <c r="T2211" s="294">
        <v>0.72</v>
      </c>
      <c r="U2211" s="294">
        <v>29620</v>
      </c>
      <c r="W2211" s="294" t="s">
        <v>3983</v>
      </c>
      <c r="X2211" s="294">
        <v>76</v>
      </c>
      <c r="Y2211" s="294">
        <v>115.55200000000001</v>
      </c>
      <c r="Z2211" s="294">
        <v>0.76180000000000003</v>
      </c>
      <c r="AA2211" s="294">
        <v>12020</v>
      </c>
      <c r="AC2211" s="294" t="s">
        <v>3983</v>
      </c>
      <c r="AD2211" s="294">
        <v>70</v>
      </c>
      <c r="AE2211" s="294">
        <v>115.55200000000001</v>
      </c>
      <c r="AF2211" s="294">
        <v>0.73580000000000001</v>
      </c>
      <c r="AG2211" s="294">
        <v>12360</v>
      </c>
      <c r="AI2211" s="294" t="s">
        <v>3983</v>
      </c>
      <c r="AJ2211" s="294">
        <v>78</v>
      </c>
      <c r="AK2211" s="294">
        <v>115.55200000000001</v>
      </c>
      <c r="AL2211" s="294">
        <v>0.74829999999999997</v>
      </c>
      <c r="AM2211" s="294">
        <v>15100</v>
      </c>
      <c r="AO2211" s="294" t="s">
        <v>3983</v>
      </c>
      <c r="AP2211" s="294">
        <v>58</v>
      </c>
      <c r="AQ2211" s="294">
        <v>115.55200000000001</v>
      </c>
      <c r="AR2211" s="294">
        <v>0.65300000000000002</v>
      </c>
      <c r="AS2211" s="294">
        <v>10460</v>
      </c>
      <c r="AU2211" s="294" t="s">
        <v>3983</v>
      </c>
      <c r="AV2211" s="294">
        <v>64</v>
      </c>
      <c r="AW2211" s="294">
        <v>115.55200000000001</v>
      </c>
      <c r="AX2211" s="294">
        <v>0.5897</v>
      </c>
      <c r="AY2211" s="294">
        <v>9340</v>
      </c>
      <c r="BA2211" s="294" t="s">
        <v>3983</v>
      </c>
      <c r="BB2211" s="294">
        <v>24</v>
      </c>
      <c r="BC2211" s="294">
        <v>115.55200000000001</v>
      </c>
      <c r="BD2211" s="294">
        <v>0.53390000000000004</v>
      </c>
      <c r="BE2211" s="294">
        <v>2840</v>
      </c>
      <c r="BG2211" s="294" t="s">
        <v>3983</v>
      </c>
      <c r="BH2211" s="294">
        <v>38</v>
      </c>
      <c r="BI2211" s="294">
        <v>115.55200000000001</v>
      </c>
      <c r="BJ2211" s="294">
        <v>0.68149999999999999</v>
      </c>
      <c r="BK2211" s="294">
        <v>3380</v>
      </c>
      <c r="BM2211" s="294" t="s">
        <v>3983</v>
      </c>
      <c r="BN2211" s="294">
        <v>54</v>
      </c>
      <c r="BO2211" s="294">
        <v>115.55200000000001</v>
      </c>
      <c r="BP2211" s="294">
        <v>0.61539999999999995</v>
      </c>
      <c r="BQ2211" s="294">
        <v>7680</v>
      </c>
      <c r="BS2211" s="294" t="s">
        <v>3983</v>
      </c>
      <c r="BT2211" s="294">
        <v>76</v>
      </c>
      <c r="BU2211" s="294">
        <v>115.55200000000001</v>
      </c>
      <c r="BV2211" s="294">
        <v>0.70699999999999996</v>
      </c>
      <c r="BW2211" s="294">
        <v>15440</v>
      </c>
      <c r="BY2211" s="294" t="s">
        <v>3983</v>
      </c>
    </row>
    <row r="2212" spans="1:77">
      <c r="A2212" s="301">
        <v>2246</v>
      </c>
      <c r="B2212" s="302" t="s">
        <v>4568</v>
      </c>
      <c r="C2212" s="301" t="s">
        <v>6155</v>
      </c>
      <c r="D2212" s="302" t="s">
        <v>4652</v>
      </c>
      <c r="E2212" s="303">
        <v>155.56</v>
      </c>
      <c r="F2212" s="294">
        <v>48</v>
      </c>
      <c r="G2212" s="294">
        <v>124.44799999999999</v>
      </c>
      <c r="H2212" s="294">
        <v>0.80489999999999995</v>
      </c>
      <c r="I2212" s="294">
        <v>7582</v>
      </c>
      <c r="K2212" s="294" t="s">
        <v>3983</v>
      </c>
      <c r="L2212" s="294">
        <v>80</v>
      </c>
      <c r="M2212" s="294">
        <v>124.44799999999999</v>
      </c>
      <c r="N2212" s="294">
        <v>0.8296</v>
      </c>
      <c r="O2212" s="294">
        <v>22380</v>
      </c>
      <c r="Q2212" s="294" t="s">
        <v>3983</v>
      </c>
      <c r="R2212" s="294">
        <v>118</v>
      </c>
      <c r="S2212" s="294">
        <v>124.44799999999999</v>
      </c>
      <c r="T2212" s="294">
        <v>0.8105</v>
      </c>
      <c r="U2212" s="294">
        <v>31220</v>
      </c>
      <c r="W2212" s="294" t="s">
        <v>3983</v>
      </c>
      <c r="X2212" s="294">
        <v>100</v>
      </c>
      <c r="Y2212" s="294">
        <v>124.44799999999999</v>
      </c>
      <c r="Z2212" s="294">
        <v>0.9607</v>
      </c>
      <c r="AA2212" s="294">
        <v>25880</v>
      </c>
      <c r="AC2212" s="294" t="s">
        <v>3983</v>
      </c>
      <c r="AD2212" s="294">
        <v>152</v>
      </c>
      <c r="AE2212" s="294">
        <v>152</v>
      </c>
      <c r="AF2212" s="294">
        <v>0.75900000000000001</v>
      </c>
      <c r="AG2212" s="294">
        <v>46160</v>
      </c>
      <c r="AI2212" s="294" t="s">
        <v>3983</v>
      </c>
      <c r="AJ2212" s="294">
        <v>152</v>
      </c>
      <c r="AK2212" s="294">
        <v>152</v>
      </c>
      <c r="AL2212" s="294">
        <v>0.80589999999999995</v>
      </c>
      <c r="AM2212" s="294">
        <v>31460</v>
      </c>
      <c r="AO2212" s="294" t="s">
        <v>3983</v>
      </c>
      <c r="AP2212" s="294">
        <v>150</v>
      </c>
      <c r="AQ2212" s="294">
        <v>150</v>
      </c>
      <c r="AR2212" s="294">
        <v>0.80110000000000003</v>
      </c>
      <c r="AS2212" s="294">
        <v>41060</v>
      </c>
      <c r="AU2212" s="294" t="s">
        <v>3983</v>
      </c>
      <c r="AV2212" s="294">
        <v>150</v>
      </c>
      <c r="AW2212" s="294">
        <v>150</v>
      </c>
      <c r="AX2212" s="294">
        <v>0.75919999999999999</v>
      </c>
      <c r="AY2212" s="294">
        <v>7500</v>
      </c>
      <c r="BA2212" s="294" t="s">
        <v>3983</v>
      </c>
      <c r="BB2212" s="294">
        <v>38</v>
      </c>
      <c r="BC2212" s="294">
        <v>124.44799999999999</v>
      </c>
      <c r="BD2212" s="294">
        <v>0.64610000000000001</v>
      </c>
      <c r="BE2212" s="294">
        <v>1460</v>
      </c>
      <c r="BG2212" s="294" t="s">
        <v>3983</v>
      </c>
      <c r="BH2212" s="294">
        <v>12</v>
      </c>
      <c r="BI2212" s="294">
        <v>124.44799999999999</v>
      </c>
      <c r="BJ2212" s="294">
        <v>0.47299999999999998</v>
      </c>
      <c r="BK2212" s="294">
        <v>700</v>
      </c>
      <c r="BM2212" s="294" t="s">
        <v>3983</v>
      </c>
      <c r="BN2212" s="294">
        <v>120</v>
      </c>
      <c r="BO2212" s="294">
        <v>124.44799999999999</v>
      </c>
      <c r="BP2212" s="294">
        <v>0.83689999999999998</v>
      </c>
      <c r="BQ2212" s="294">
        <v>7080</v>
      </c>
      <c r="BS2212" s="294" t="s">
        <v>3983</v>
      </c>
      <c r="BT2212" s="294">
        <v>122</v>
      </c>
      <c r="BU2212" s="294">
        <v>124.44799999999999</v>
      </c>
      <c r="BV2212" s="294">
        <v>0.80920000000000003</v>
      </c>
      <c r="BW2212" s="294">
        <v>17900</v>
      </c>
      <c r="BY2212" s="294" t="s">
        <v>3983</v>
      </c>
    </row>
    <row r="2213" spans="1:77">
      <c r="A2213" s="301">
        <v>2247</v>
      </c>
      <c r="B2213" s="302" t="s">
        <v>4568</v>
      </c>
      <c r="C2213" s="301" t="s">
        <v>6156</v>
      </c>
      <c r="D2213" s="302" t="s">
        <v>4652</v>
      </c>
      <c r="E2213" s="303">
        <v>200</v>
      </c>
      <c r="F2213" s="294">
        <v>66</v>
      </c>
      <c r="G2213" s="294">
        <v>160</v>
      </c>
      <c r="H2213" s="294">
        <v>0.73880000000000001</v>
      </c>
      <c r="I2213" s="294">
        <v>7240</v>
      </c>
      <c r="K2213" s="294" t="s">
        <v>3983</v>
      </c>
      <c r="L2213" s="294">
        <v>66</v>
      </c>
      <c r="M2213" s="294">
        <v>160</v>
      </c>
      <c r="N2213" s="294">
        <v>0.74919999999999998</v>
      </c>
      <c r="O2213" s="294">
        <v>12660</v>
      </c>
      <c r="Q2213" s="294" t="s">
        <v>3983</v>
      </c>
      <c r="R2213" s="294">
        <v>70</v>
      </c>
      <c r="S2213" s="294">
        <v>160</v>
      </c>
      <c r="T2213" s="294">
        <v>0.76600000000000001</v>
      </c>
      <c r="U2213" s="294">
        <v>23100</v>
      </c>
      <c r="W2213" s="294" t="s">
        <v>3983</v>
      </c>
      <c r="X2213" s="294">
        <v>66</v>
      </c>
      <c r="Y2213" s="294">
        <v>160</v>
      </c>
      <c r="Z2213" s="294">
        <v>0.75949999999999995</v>
      </c>
      <c r="AA2213" s="294">
        <v>12000</v>
      </c>
      <c r="AC2213" s="294" t="s">
        <v>3983</v>
      </c>
      <c r="AD2213" s="294">
        <v>74</v>
      </c>
      <c r="AE2213" s="294">
        <v>160</v>
      </c>
      <c r="AF2213" s="294">
        <v>0.79149999999999998</v>
      </c>
      <c r="AG2213" s="294">
        <v>7820</v>
      </c>
      <c r="AI2213" s="294" t="s">
        <v>3983</v>
      </c>
      <c r="AJ2213" s="294">
        <v>60</v>
      </c>
      <c r="AK2213" s="294">
        <v>160</v>
      </c>
      <c r="AL2213" s="294">
        <v>0.76249999999999996</v>
      </c>
      <c r="AM2213" s="294">
        <v>10140</v>
      </c>
      <c r="AO2213" s="294" t="s">
        <v>3983</v>
      </c>
      <c r="AP2213" s="294">
        <v>72</v>
      </c>
      <c r="AQ2213" s="294">
        <v>160</v>
      </c>
      <c r="AR2213" s="294">
        <v>0.78120000000000001</v>
      </c>
      <c r="AS2213" s="294">
        <v>14920</v>
      </c>
      <c r="AU2213" s="294" t="s">
        <v>3983</v>
      </c>
      <c r="AV2213" s="294">
        <v>30</v>
      </c>
      <c r="AW2213" s="294">
        <v>160</v>
      </c>
      <c r="AX2213" s="294">
        <v>0.76249999999999996</v>
      </c>
      <c r="AY2213" s="294">
        <v>6420</v>
      </c>
      <c r="BA2213" s="294" t="s">
        <v>3983</v>
      </c>
      <c r="BB2213" s="294">
        <v>18</v>
      </c>
      <c r="BC2213" s="294">
        <v>160</v>
      </c>
      <c r="BD2213" s="294">
        <v>0.75259999999999994</v>
      </c>
      <c r="BE2213" s="294">
        <v>1460</v>
      </c>
      <c r="BG2213" s="294" t="s">
        <v>3983</v>
      </c>
      <c r="BH2213" s="294">
        <v>4</v>
      </c>
      <c r="BI2213" s="294">
        <v>160</v>
      </c>
      <c r="BJ2213" s="294">
        <v>0.58740000000000003</v>
      </c>
      <c r="BK2213" s="294">
        <v>740</v>
      </c>
      <c r="BM2213" s="294" t="s">
        <v>3983</v>
      </c>
      <c r="BN2213" s="294">
        <v>38</v>
      </c>
      <c r="BO2213" s="294">
        <v>160</v>
      </c>
      <c r="BP2213" s="294">
        <v>0.75209999999999999</v>
      </c>
      <c r="BQ2213" s="294">
        <v>3640</v>
      </c>
      <c r="BS2213" s="294" t="s">
        <v>3983</v>
      </c>
      <c r="BT2213" s="294">
        <v>48</v>
      </c>
      <c r="BU2213" s="294">
        <v>160</v>
      </c>
      <c r="BV2213" s="294">
        <v>0.70760000000000001</v>
      </c>
      <c r="BW2213" s="294">
        <v>8760</v>
      </c>
      <c r="BY2213" s="294" t="s">
        <v>3983</v>
      </c>
    </row>
    <row r="2214" spans="1:77">
      <c r="A2214" s="301">
        <v>2248</v>
      </c>
      <c r="B2214" s="302" t="s">
        <v>4568</v>
      </c>
      <c r="C2214" s="301" t="s">
        <v>6157</v>
      </c>
      <c r="D2214" s="302" t="s">
        <v>4652</v>
      </c>
      <c r="E2214" s="303">
        <v>144.44</v>
      </c>
      <c r="F2214" s="294">
        <v>0</v>
      </c>
      <c r="G2214" s="294">
        <v>115.55200000000001</v>
      </c>
      <c r="H2214" s="294" t="e">
        <v>#DIV/0!</v>
      </c>
      <c r="I2214" s="294">
        <v>0</v>
      </c>
      <c r="K2214" s="294" t="s">
        <v>3983</v>
      </c>
      <c r="L2214" s="294">
        <v>92</v>
      </c>
      <c r="M2214" s="294">
        <v>115.55200000000001</v>
      </c>
      <c r="N2214" s="294">
        <v>0.82250000000000001</v>
      </c>
      <c r="O2214" s="294">
        <v>19080</v>
      </c>
      <c r="Q2214" s="294" t="s">
        <v>3983</v>
      </c>
      <c r="R2214" s="294">
        <v>116</v>
      </c>
      <c r="S2214" s="294">
        <v>116</v>
      </c>
      <c r="T2214" s="294">
        <v>0.82030000000000003</v>
      </c>
      <c r="U2214" s="294">
        <v>26280</v>
      </c>
      <c r="W2214" s="294" t="s">
        <v>3983</v>
      </c>
      <c r="X2214" s="294">
        <v>136</v>
      </c>
      <c r="Y2214" s="294">
        <v>136</v>
      </c>
      <c r="Z2214" s="294">
        <v>0.75790000000000002</v>
      </c>
      <c r="AA2214" s="294">
        <v>26160</v>
      </c>
      <c r="AC2214" s="294" t="s">
        <v>3983</v>
      </c>
      <c r="AD2214" s="294">
        <v>136</v>
      </c>
      <c r="AE2214" s="294">
        <v>136</v>
      </c>
      <c r="AF2214" s="294">
        <v>0.78469999999999995</v>
      </c>
      <c r="AG2214" s="294">
        <v>29880</v>
      </c>
      <c r="AI2214" s="294" t="s">
        <v>3983</v>
      </c>
      <c r="AJ2214" s="294">
        <v>124</v>
      </c>
      <c r="AK2214" s="294">
        <v>124</v>
      </c>
      <c r="AL2214" s="294">
        <v>0.81199999999999994</v>
      </c>
      <c r="AM2214" s="294">
        <v>35920</v>
      </c>
      <c r="AO2214" s="294" t="s">
        <v>3983</v>
      </c>
      <c r="AP2214" s="294">
        <v>132</v>
      </c>
      <c r="AQ2214" s="294">
        <v>132</v>
      </c>
      <c r="AR2214" s="294">
        <v>0.77979999999999994</v>
      </c>
      <c r="AS2214" s="294">
        <v>17840</v>
      </c>
      <c r="AU2214" s="294" t="s">
        <v>3983</v>
      </c>
      <c r="AV2214" s="294">
        <v>20</v>
      </c>
      <c r="AW2214" s="294">
        <v>115.55200000000001</v>
      </c>
      <c r="AX2214" s="294">
        <v>0.72450000000000003</v>
      </c>
      <c r="AY2214" s="294">
        <v>2840</v>
      </c>
      <c r="BA2214" s="294" t="s">
        <v>3983</v>
      </c>
      <c r="BB2214" s="294">
        <v>16</v>
      </c>
      <c r="BC2214" s="294">
        <v>115.55200000000001</v>
      </c>
      <c r="BD2214" s="294">
        <v>0.747</v>
      </c>
      <c r="BE2214" s="294">
        <v>2480</v>
      </c>
      <c r="BG2214" s="294" t="s">
        <v>3983</v>
      </c>
      <c r="BH2214" s="294">
        <v>8</v>
      </c>
      <c r="BI2214" s="294">
        <v>115.55200000000001</v>
      </c>
      <c r="BJ2214" s="294">
        <v>0.57779999999999998</v>
      </c>
      <c r="BK2214" s="294">
        <v>1040</v>
      </c>
      <c r="BM2214" s="294" t="s">
        <v>3983</v>
      </c>
      <c r="BN2214" s="294">
        <v>56</v>
      </c>
      <c r="BO2214" s="294">
        <v>115.55200000000001</v>
      </c>
      <c r="BP2214" s="294">
        <v>0.72650000000000003</v>
      </c>
      <c r="BQ2214" s="294">
        <v>6480</v>
      </c>
      <c r="BS2214" s="294" t="s">
        <v>3983</v>
      </c>
      <c r="BT2214" s="294">
        <v>112</v>
      </c>
      <c r="BU2214" s="294">
        <v>115.55200000000001</v>
      </c>
      <c r="BV2214" s="294">
        <v>0.67349999999999999</v>
      </c>
      <c r="BW2214" s="294">
        <v>18480</v>
      </c>
      <c r="BY2214" s="294" t="s">
        <v>3983</v>
      </c>
    </row>
    <row r="2215" spans="1:77">
      <c r="A2215" s="301">
        <v>2249</v>
      </c>
      <c r="B2215" s="302" t="s">
        <v>4568</v>
      </c>
      <c r="C2215" s="301" t="s">
        <v>6158</v>
      </c>
      <c r="D2215" s="302" t="s">
        <v>4139</v>
      </c>
      <c r="E2215" s="303">
        <v>666.67</v>
      </c>
      <c r="F2215" s="294">
        <v>0</v>
      </c>
      <c r="G2215" s="294">
        <v>0</v>
      </c>
      <c r="H2215" s="294" t="e">
        <v>#DIV/0!</v>
      </c>
      <c r="I2215" s="294">
        <v>0</v>
      </c>
      <c r="K2215" s="294">
        <v>0</v>
      </c>
      <c r="L2215" s="294">
        <v>0</v>
      </c>
      <c r="M2215" s="294">
        <v>0</v>
      </c>
      <c r="N2215" s="294" t="e">
        <v>#DIV/0!</v>
      </c>
      <c r="O2215" s="294">
        <v>0</v>
      </c>
      <c r="Q2215" s="294">
        <v>0</v>
      </c>
      <c r="R2215" s="294">
        <v>0</v>
      </c>
      <c r="S2215" s="294">
        <v>0</v>
      </c>
      <c r="T2215" s="294" t="e">
        <v>#DIV/0!</v>
      </c>
      <c r="U2215" s="294">
        <v>0</v>
      </c>
      <c r="W2215" s="294">
        <v>0</v>
      </c>
      <c r="X2215" s="294">
        <v>0</v>
      </c>
      <c r="Y2215" s="294">
        <v>0</v>
      </c>
      <c r="Z2215" s="294" t="e">
        <v>#DIV/0!</v>
      </c>
      <c r="AA2215" s="294">
        <v>0</v>
      </c>
      <c r="AC2215" s="294">
        <v>0</v>
      </c>
      <c r="AD2215" s="294">
        <v>0</v>
      </c>
      <c r="AE2215" s="294">
        <v>0</v>
      </c>
      <c r="AF2215" s="294" t="e">
        <v>#DIV/0!</v>
      </c>
      <c r="AG2215" s="294">
        <v>0</v>
      </c>
      <c r="AI2215" s="294">
        <v>0</v>
      </c>
      <c r="AJ2215" s="294">
        <v>0</v>
      </c>
      <c r="AK2215" s="294">
        <v>0</v>
      </c>
      <c r="AL2215" s="294" t="e">
        <v>#DIV/0!</v>
      </c>
      <c r="AM2215" s="294">
        <v>0</v>
      </c>
      <c r="AO2215" s="294">
        <v>0</v>
      </c>
      <c r="AP2215" s="294">
        <v>0</v>
      </c>
      <c r="AQ2215" s="294">
        <v>0</v>
      </c>
      <c r="AR2215" s="294" t="e">
        <v>#DIV/0!</v>
      </c>
      <c r="AS2215" s="294">
        <v>0</v>
      </c>
      <c r="AU2215" s="294">
        <v>0</v>
      </c>
      <c r="AV2215" s="294">
        <v>24.16</v>
      </c>
      <c r="AW2215" s="294">
        <v>24</v>
      </c>
      <c r="AX2215" s="294">
        <v>0.66379999999999995</v>
      </c>
      <c r="AY2215" s="294">
        <v>1208</v>
      </c>
      <c r="BA2215" s="294">
        <v>2.3900000000000001E-2</v>
      </c>
      <c r="BB2215" s="294">
        <v>0</v>
      </c>
      <c r="BC2215" s="294">
        <v>0</v>
      </c>
      <c r="BD2215" s="294" t="e">
        <v>#DIV/0!</v>
      </c>
      <c r="BE2215" s="294">
        <v>0</v>
      </c>
      <c r="BG2215" s="294">
        <v>0</v>
      </c>
      <c r="BH2215" s="294">
        <v>28.4</v>
      </c>
      <c r="BI2215" s="294">
        <v>28</v>
      </c>
      <c r="BJ2215" s="294">
        <v>0.81720000000000004</v>
      </c>
      <c r="BK2215" s="294">
        <v>1940</v>
      </c>
      <c r="BM2215" s="294">
        <v>3.8300000000000001E-2</v>
      </c>
      <c r="BN2215" s="294">
        <v>326.95999999999998</v>
      </c>
      <c r="BO2215" s="294">
        <v>327</v>
      </c>
      <c r="BP2215" s="294">
        <v>0.9214</v>
      </c>
      <c r="BQ2215" s="294">
        <v>8688</v>
      </c>
      <c r="BS2215" s="294">
        <v>4.2900000000000001E-2</v>
      </c>
      <c r="BT2215" s="294">
        <v>843.36</v>
      </c>
      <c r="BU2215" s="294">
        <v>843.36</v>
      </c>
      <c r="BV2215" s="294">
        <v>0.91639999999999999</v>
      </c>
      <c r="BW2215" s="294">
        <v>26860</v>
      </c>
      <c r="BY2215" s="294">
        <v>1.17E-2</v>
      </c>
    </row>
    <row r="2216" spans="1:77">
      <c r="A2216" s="301">
        <v>2250</v>
      </c>
      <c r="B2216" s="302" t="s">
        <v>4568</v>
      </c>
      <c r="C2216" s="301" t="s">
        <v>6159</v>
      </c>
      <c r="D2216" s="302" t="s">
        <v>4652</v>
      </c>
      <c r="E2216" s="303">
        <v>144.44</v>
      </c>
      <c r="F2216" s="294">
        <v>0</v>
      </c>
      <c r="G2216" s="294">
        <v>115.55200000000001</v>
      </c>
      <c r="H2216" s="294" t="e">
        <v>#DIV/0!</v>
      </c>
      <c r="I2216" s="294">
        <v>0</v>
      </c>
      <c r="K2216" s="294" t="s">
        <v>3983</v>
      </c>
      <c r="L2216" s="294">
        <v>84</v>
      </c>
      <c r="M2216" s="294">
        <v>115.55200000000001</v>
      </c>
      <c r="N2216" s="294">
        <v>0.80920000000000003</v>
      </c>
      <c r="O2216" s="294">
        <v>18684</v>
      </c>
      <c r="Q2216" s="294" t="s">
        <v>3983</v>
      </c>
      <c r="R2216" s="294">
        <v>104</v>
      </c>
      <c r="S2216" s="294">
        <v>115.55200000000001</v>
      </c>
      <c r="T2216" s="294">
        <v>0.78010000000000002</v>
      </c>
      <c r="U2216" s="294">
        <v>24400</v>
      </c>
      <c r="W2216" s="294" t="s">
        <v>3983</v>
      </c>
      <c r="X2216" s="294">
        <v>56</v>
      </c>
      <c r="Y2216" s="294">
        <v>115.55200000000001</v>
      </c>
      <c r="Z2216" s="294">
        <v>0.6714</v>
      </c>
      <c r="AA2216" s="294">
        <v>7600</v>
      </c>
      <c r="AC2216" s="294" t="s">
        <v>3983</v>
      </c>
      <c r="AD2216" s="294">
        <v>76</v>
      </c>
      <c r="AE2216" s="294">
        <v>115.55200000000001</v>
      </c>
      <c r="AF2216" s="294">
        <v>0.70330000000000004</v>
      </c>
      <c r="AG2216" s="294">
        <v>14600</v>
      </c>
      <c r="AI2216" s="294" t="s">
        <v>3983</v>
      </c>
      <c r="AJ2216" s="294">
        <v>80</v>
      </c>
      <c r="AK2216" s="294">
        <v>115.55200000000001</v>
      </c>
      <c r="AL2216" s="294">
        <v>0.69799999999999995</v>
      </c>
      <c r="AM2216" s="294">
        <v>17840</v>
      </c>
      <c r="AO2216" s="294" t="s">
        <v>3983</v>
      </c>
      <c r="AP2216" s="294">
        <v>48</v>
      </c>
      <c r="AQ2216" s="294">
        <v>115.55200000000001</v>
      </c>
      <c r="AR2216" s="294">
        <v>0.62260000000000004</v>
      </c>
      <c r="AS2216" s="294">
        <v>8840</v>
      </c>
      <c r="AU2216" s="294" t="s">
        <v>3983</v>
      </c>
      <c r="AV2216" s="294">
        <v>44</v>
      </c>
      <c r="AW2216" s="294">
        <v>115.55200000000001</v>
      </c>
      <c r="AX2216" s="294">
        <v>0.5141</v>
      </c>
      <c r="AY2216" s="294">
        <v>7320</v>
      </c>
      <c r="BA2216" s="294" t="s">
        <v>3983</v>
      </c>
      <c r="BB2216" s="294">
        <v>52</v>
      </c>
      <c r="BC2216" s="294">
        <v>115.55200000000001</v>
      </c>
      <c r="BD2216" s="294">
        <v>0.57440000000000002</v>
      </c>
      <c r="BE2216" s="294">
        <v>12360</v>
      </c>
      <c r="BG2216" s="294" t="s">
        <v>3983</v>
      </c>
      <c r="BH2216" s="294">
        <v>48</v>
      </c>
      <c r="BI2216" s="294">
        <v>115.55200000000001</v>
      </c>
      <c r="BJ2216" s="294">
        <v>0.61739999999999995</v>
      </c>
      <c r="BK2216" s="294">
        <v>11360</v>
      </c>
      <c r="BM2216" s="294" t="s">
        <v>3983</v>
      </c>
      <c r="BN2216" s="294">
        <v>48</v>
      </c>
      <c r="BO2216" s="294">
        <v>115.55200000000001</v>
      </c>
      <c r="BP2216" s="294">
        <v>0.58509999999999995</v>
      </c>
      <c r="BQ2216" s="294">
        <v>3440</v>
      </c>
      <c r="BS2216" s="294" t="s">
        <v>3983</v>
      </c>
      <c r="BT2216" s="294">
        <v>56</v>
      </c>
      <c r="BU2216" s="294">
        <v>115.55200000000001</v>
      </c>
      <c r="BV2216" s="294">
        <v>0.60709999999999997</v>
      </c>
      <c r="BW2216" s="294">
        <v>7480</v>
      </c>
      <c r="BY2216" s="294" t="s">
        <v>3983</v>
      </c>
    </row>
    <row r="2217" spans="1:77">
      <c r="A2217" s="301">
        <v>2251</v>
      </c>
      <c r="B2217" s="302" t="s">
        <v>4568</v>
      </c>
      <c r="C2217" s="301" t="s">
        <v>6160</v>
      </c>
      <c r="D2217" s="302" t="s">
        <v>4652</v>
      </c>
      <c r="E2217" s="303">
        <v>144.44</v>
      </c>
      <c r="F2217" s="294">
        <v>22</v>
      </c>
      <c r="G2217" s="294">
        <v>115.55200000000001</v>
      </c>
      <c r="H2217" s="294">
        <v>0.73080000000000001</v>
      </c>
      <c r="I2217" s="294">
        <v>2280</v>
      </c>
      <c r="K2217" s="294" t="s">
        <v>3983</v>
      </c>
      <c r="L2217" s="294">
        <v>16</v>
      </c>
      <c r="M2217" s="294">
        <v>115.55200000000001</v>
      </c>
      <c r="N2217" s="294">
        <v>0.93389999999999995</v>
      </c>
      <c r="O2217" s="294">
        <v>2260</v>
      </c>
      <c r="Q2217" s="294" t="s">
        <v>3983</v>
      </c>
      <c r="R2217" s="294">
        <v>68</v>
      </c>
      <c r="S2217" s="294">
        <v>115.55200000000001</v>
      </c>
      <c r="T2217" s="294">
        <v>0.78110000000000002</v>
      </c>
      <c r="U2217" s="294">
        <v>12060</v>
      </c>
      <c r="W2217" s="294" t="s">
        <v>3983</v>
      </c>
      <c r="X2217" s="294">
        <v>120</v>
      </c>
      <c r="Y2217" s="294">
        <v>120</v>
      </c>
      <c r="Z2217" s="294">
        <v>0.81469999999999998</v>
      </c>
      <c r="AA2217" s="294">
        <v>24520</v>
      </c>
      <c r="AC2217" s="294" t="s">
        <v>3983</v>
      </c>
      <c r="AD2217" s="294">
        <v>130</v>
      </c>
      <c r="AE2217" s="294">
        <v>130</v>
      </c>
      <c r="AF2217" s="294">
        <v>0.81010000000000004</v>
      </c>
      <c r="AG2217" s="294">
        <v>23620</v>
      </c>
      <c r="AI2217" s="294" t="s">
        <v>3983</v>
      </c>
      <c r="AJ2217" s="294">
        <v>112</v>
      </c>
      <c r="AK2217" s="294">
        <v>115.55200000000001</v>
      </c>
      <c r="AL2217" s="294">
        <v>0.81709999999999994</v>
      </c>
      <c r="AM2217" s="294">
        <v>24660</v>
      </c>
      <c r="AO2217" s="294" t="s">
        <v>3983</v>
      </c>
      <c r="AP2217" s="294">
        <v>120</v>
      </c>
      <c r="AQ2217" s="294">
        <v>120</v>
      </c>
      <c r="AR2217" s="294">
        <v>0.81940000000000002</v>
      </c>
      <c r="AS2217" s="294">
        <v>20500</v>
      </c>
      <c r="AU2217" s="294" t="s">
        <v>3983</v>
      </c>
      <c r="AV2217" s="294">
        <v>26</v>
      </c>
      <c r="AW2217" s="294">
        <v>115.55200000000001</v>
      </c>
      <c r="AX2217" s="294">
        <v>0.70609999999999995</v>
      </c>
      <c r="AY2217" s="294">
        <v>4180</v>
      </c>
      <c r="BA2217" s="294" t="s">
        <v>3983</v>
      </c>
      <c r="BB2217" s="294">
        <v>120</v>
      </c>
      <c r="BC2217" s="294">
        <v>120</v>
      </c>
      <c r="BD2217" s="294">
        <v>0.73839999999999995</v>
      </c>
      <c r="BE2217" s="294">
        <v>3500</v>
      </c>
      <c r="BG2217" s="294" t="s">
        <v>3983</v>
      </c>
      <c r="BH2217" s="294">
        <v>10</v>
      </c>
      <c r="BI2217" s="294">
        <v>115.55200000000001</v>
      </c>
      <c r="BJ2217" s="294">
        <v>0.68809999999999993</v>
      </c>
      <c r="BK2217" s="294">
        <v>1500</v>
      </c>
      <c r="BM2217" s="294" t="s">
        <v>3983</v>
      </c>
      <c r="BN2217" s="294">
        <v>12</v>
      </c>
      <c r="BO2217" s="294">
        <v>115.55200000000001</v>
      </c>
      <c r="BP2217" s="294">
        <v>0.72609999999999997</v>
      </c>
      <c r="BQ2217" s="294">
        <v>2120</v>
      </c>
      <c r="BS2217" s="294" t="s">
        <v>3983</v>
      </c>
      <c r="BT2217" s="294">
        <v>10</v>
      </c>
      <c r="BU2217" s="294">
        <v>115.55200000000001</v>
      </c>
      <c r="BV2217" s="294">
        <v>0.74070000000000003</v>
      </c>
      <c r="BW2217" s="294">
        <v>2000</v>
      </c>
      <c r="BY2217" s="294" t="s">
        <v>3983</v>
      </c>
    </row>
    <row r="2218" spans="1:77">
      <c r="A2218" s="301">
        <v>2252</v>
      </c>
      <c r="B2218" s="302" t="s">
        <v>4568</v>
      </c>
      <c r="C2218" s="301" t="s">
        <v>6161</v>
      </c>
      <c r="D2218" s="302" t="s">
        <v>4652</v>
      </c>
      <c r="E2218" s="303">
        <v>222.22</v>
      </c>
      <c r="F2218" s="294">
        <v>92</v>
      </c>
      <c r="G2218" s="294">
        <v>177.77600000000001</v>
      </c>
      <c r="H2218" s="294">
        <v>0.91739999999999999</v>
      </c>
      <c r="I2218" s="294">
        <v>8964</v>
      </c>
      <c r="K2218" s="294" t="s">
        <v>3983</v>
      </c>
      <c r="L2218" s="294">
        <v>0</v>
      </c>
      <c r="M2218" s="294">
        <v>177.77600000000001</v>
      </c>
      <c r="N2218" s="294" t="e">
        <v>#DIV/0!</v>
      </c>
      <c r="O2218" s="294">
        <v>0</v>
      </c>
      <c r="Q2218" s="294" t="s">
        <v>3983</v>
      </c>
      <c r="R2218" s="294">
        <v>192</v>
      </c>
      <c r="S2218" s="294">
        <v>192</v>
      </c>
      <c r="T2218" s="294">
        <v>0.87239999999999995</v>
      </c>
      <c r="U2218" s="294">
        <v>54356</v>
      </c>
      <c r="W2218" s="294" t="s">
        <v>3983</v>
      </c>
      <c r="X2218" s="294">
        <v>156</v>
      </c>
      <c r="Y2218" s="294">
        <v>177.77600000000001</v>
      </c>
      <c r="Z2218" s="294">
        <v>0.86549999999999994</v>
      </c>
      <c r="AA2218" s="294">
        <v>33960</v>
      </c>
      <c r="AC2218" s="294" t="s">
        <v>3983</v>
      </c>
      <c r="AD2218" s="294">
        <v>188</v>
      </c>
      <c r="AE2218" s="294">
        <v>188</v>
      </c>
      <c r="AF2218" s="294">
        <v>0.84540000000000004</v>
      </c>
      <c r="AG2218" s="294">
        <v>60560</v>
      </c>
      <c r="AI2218" s="294" t="s">
        <v>3983</v>
      </c>
      <c r="AJ2218" s="294">
        <v>216</v>
      </c>
      <c r="AK2218" s="294">
        <v>216</v>
      </c>
      <c r="AL2218" s="294">
        <v>0.84789999999999999</v>
      </c>
      <c r="AM2218" s="294">
        <v>63760</v>
      </c>
      <c r="AO2218" s="294" t="s">
        <v>3983</v>
      </c>
      <c r="AP2218" s="294">
        <v>232</v>
      </c>
      <c r="AQ2218" s="294">
        <v>232</v>
      </c>
      <c r="AR2218" s="294">
        <v>0.83989999999999998</v>
      </c>
      <c r="AS2218" s="294">
        <v>67760</v>
      </c>
      <c r="AU2218" s="294" t="s">
        <v>3983</v>
      </c>
      <c r="AV2218" s="294">
        <v>212</v>
      </c>
      <c r="AW2218" s="294">
        <v>212</v>
      </c>
      <c r="AX2218" s="294">
        <v>0.83550000000000002</v>
      </c>
      <c r="AY2218" s="294">
        <v>60720</v>
      </c>
      <c r="BA2218" s="294" t="s">
        <v>3983</v>
      </c>
      <c r="BB2218" s="294">
        <v>140</v>
      </c>
      <c r="BC2218" s="294">
        <v>177.77600000000001</v>
      </c>
      <c r="BD2218" s="294">
        <v>0.81110000000000004</v>
      </c>
      <c r="BE2218" s="294">
        <v>34000</v>
      </c>
      <c r="BG2218" s="294" t="s">
        <v>3983</v>
      </c>
      <c r="BH2218" s="294">
        <v>44</v>
      </c>
      <c r="BI2218" s="294">
        <v>177.77600000000001</v>
      </c>
      <c r="BJ2218" s="294">
        <v>0.81399999999999995</v>
      </c>
      <c r="BK2218" s="294">
        <v>7000</v>
      </c>
      <c r="BM2218" s="294" t="s">
        <v>3983</v>
      </c>
      <c r="BN2218" s="294">
        <v>48</v>
      </c>
      <c r="BO2218" s="294">
        <v>177.77600000000001</v>
      </c>
      <c r="BP2218" s="294">
        <v>0.8125</v>
      </c>
      <c r="BQ2218" s="294">
        <v>5720</v>
      </c>
      <c r="BS2218" s="294" t="s">
        <v>3983</v>
      </c>
      <c r="BT2218" s="294">
        <v>12</v>
      </c>
      <c r="BU2218" s="294">
        <v>177.77600000000001</v>
      </c>
      <c r="BV2218" s="294">
        <v>0.67310000000000003</v>
      </c>
      <c r="BW2218" s="294">
        <v>1400</v>
      </c>
      <c r="BY2218" s="294" t="s">
        <v>3983</v>
      </c>
    </row>
    <row r="2219" spans="1:77">
      <c r="A2219" s="301">
        <v>2253</v>
      </c>
      <c r="B2219" s="302" t="s">
        <v>4568</v>
      </c>
      <c r="C2219" s="301" t="s">
        <v>6162</v>
      </c>
      <c r="D2219" s="302" t="s">
        <v>4139</v>
      </c>
      <c r="E2219" s="303">
        <v>800</v>
      </c>
      <c r="F2219" s="294">
        <v>0</v>
      </c>
      <c r="G2219" s="294">
        <v>0</v>
      </c>
      <c r="H2219" s="294" t="e">
        <v>#DIV/0!</v>
      </c>
      <c r="I2219" s="294">
        <v>0</v>
      </c>
      <c r="K2219" s="294">
        <v>0</v>
      </c>
      <c r="L2219" s="294">
        <v>0</v>
      </c>
      <c r="M2219" s="294">
        <v>0</v>
      </c>
      <c r="N2219" s="294" t="e">
        <v>#DIV/0!</v>
      </c>
      <c r="O2219" s="294">
        <v>0</v>
      </c>
      <c r="Q2219" s="294">
        <v>0</v>
      </c>
      <c r="R2219" s="294">
        <v>0</v>
      </c>
      <c r="S2219" s="294">
        <v>0</v>
      </c>
      <c r="T2219" s="294" t="e">
        <v>#DIV/0!</v>
      </c>
      <c r="U2219" s="294">
        <v>0</v>
      </c>
      <c r="W2219" s="294">
        <v>0</v>
      </c>
      <c r="X2219" s="294">
        <v>0</v>
      </c>
      <c r="Y2219" s="294">
        <v>0</v>
      </c>
      <c r="Z2219" s="294" t="e">
        <v>#DIV/0!</v>
      </c>
      <c r="AA2219" s="294">
        <v>0</v>
      </c>
      <c r="AC2219" s="294">
        <v>0</v>
      </c>
      <c r="AD2219" s="294">
        <v>288</v>
      </c>
      <c r="AE2219" s="294">
        <v>640</v>
      </c>
      <c r="AF2219" s="294">
        <v>0.92510000000000003</v>
      </c>
      <c r="AG2219" s="294">
        <v>34080</v>
      </c>
      <c r="AI2219" s="294">
        <v>0.11840000000000001</v>
      </c>
      <c r="AJ2219" s="294">
        <v>0</v>
      </c>
      <c r="AK2219" s="294">
        <v>0</v>
      </c>
      <c r="AL2219" s="294" t="e">
        <v>#DIV/0!</v>
      </c>
      <c r="AM2219" s="294">
        <v>0</v>
      </c>
      <c r="AO2219" s="294">
        <v>0</v>
      </c>
      <c r="AP2219" s="294">
        <v>300</v>
      </c>
      <c r="AQ2219" s="294">
        <v>640</v>
      </c>
      <c r="AR2219" s="294">
        <v>0.98239999999999994</v>
      </c>
      <c r="AS2219" s="294">
        <v>46680</v>
      </c>
      <c r="AU2219" s="294">
        <v>0.21290000000000001</v>
      </c>
      <c r="AV2219" s="294">
        <v>324</v>
      </c>
      <c r="AW2219" s="294">
        <v>640</v>
      </c>
      <c r="AX2219" s="294">
        <v>0.97989999999999999</v>
      </c>
      <c r="AY2219" s="294">
        <v>64080</v>
      </c>
      <c r="BA2219" s="294">
        <v>0.28029999999999999</v>
      </c>
      <c r="BB2219" s="294">
        <v>312</v>
      </c>
      <c r="BC2219" s="294">
        <v>640</v>
      </c>
      <c r="BD2219" s="294">
        <v>0.96389999999999998</v>
      </c>
      <c r="BE2219" s="294">
        <v>54360</v>
      </c>
      <c r="BG2219" s="294">
        <v>0.24299999999999999</v>
      </c>
      <c r="BH2219" s="294">
        <v>300</v>
      </c>
      <c r="BI2219" s="294">
        <v>640</v>
      </c>
      <c r="BJ2219" s="294">
        <v>0.94099999999999995</v>
      </c>
      <c r="BK2219" s="294">
        <v>28680</v>
      </c>
      <c r="BM2219" s="294">
        <v>0.1366</v>
      </c>
      <c r="BN2219" s="294">
        <v>312</v>
      </c>
      <c r="BO2219" s="294">
        <v>640</v>
      </c>
      <c r="BP2219" s="294">
        <v>0.97489999999999999</v>
      </c>
      <c r="BQ2219" s="294">
        <v>69720</v>
      </c>
      <c r="BS2219" s="294">
        <v>0.34110000000000001</v>
      </c>
      <c r="BT2219" s="294">
        <v>348</v>
      </c>
      <c r="BU2219" s="294">
        <v>640</v>
      </c>
      <c r="BV2219" s="294">
        <v>0.94359999999999999</v>
      </c>
      <c r="BW2219" s="294">
        <v>38160</v>
      </c>
      <c r="BY2219" s="294">
        <v>0.15620000000000001</v>
      </c>
    </row>
    <row r="2220" spans="1:77">
      <c r="A2220" s="301">
        <v>2254</v>
      </c>
      <c r="B2220" s="302" t="s">
        <v>4568</v>
      </c>
      <c r="C2220" s="301" t="s">
        <v>5356</v>
      </c>
      <c r="D2220" s="302" t="s">
        <v>4051</v>
      </c>
      <c r="E2220" s="303">
        <v>122.22</v>
      </c>
      <c r="F2220" s="294">
        <v>80</v>
      </c>
      <c r="G2220" s="294">
        <v>97.775999999999996</v>
      </c>
      <c r="H2220" s="294">
        <v>0.6825</v>
      </c>
      <c r="I2220" s="294">
        <v>8080</v>
      </c>
      <c r="K2220" s="294">
        <v>0.17130000000000001</v>
      </c>
      <c r="L2220" s="294">
        <v>0</v>
      </c>
      <c r="M2220" s="294">
        <v>0</v>
      </c>
      <c r="N2220" s="294" t="e">
        <v>#DIV/0!</v>
      </c>
      <c r="O2220" s="294">
        <v>0</v>
      </c>
      <c r="Q2220" s="294">
        <v>0</v>
      </c>
      <c r="R2220" s="294">
        <v>70</v>
      </c>
      <c r="S2220" s="294">
        <v>97.775999999999996</v>
      </c>
      <c r="T2220" s="294">
        <v>0.68920000000000003</v>
      </c>
      <c r="U2220" s="294">
        <v>4300</v>
      </c>
      <c r="W2220" s="294">
        <v>0.12379999999999999</v>
      </c>
      <c r="X2220" s="294">
        <v>90</v>
      </c>
      <c r="Y2220" s="294">
        <v>97.775999999999996</v>
      </c>
      <c r="Z2220" s="294">
        <v>0.6411</v>
      </c>
      <c r="AA2220" s="294">
        <v>4000</v>
      </c>
      <c r="AC2220" s="294">
        <v>9.3200000000000005E-2</v>
      </c>
      <c r="AD2220" s="294">
        <v>78</v>
      </c>
      <c r="AE2220" s="294">
        <v>97.775999999999996</v>
      </c>
      <c r="AF2220" s="294">
        <v>0.64339999999999997</v>
      </c>
      <c r="AG2220" s="294">
        <v>3500</v>
      </c>
      <c r="AI2220" s="294">
        <v>9.3700000000000006E-2</v>
      </c>
      <c r="AJ2220" s="294">
        <v>82</v>
      </c>
      <c r="AK2220" s="294">
        <v>97.775999999999996</v>
      </c>
      <c r="AL2220" s="294">
        <v>0.6532</v>
      </c>
      <c r="AM2220" s="294">
        <v>6780</v>
      </c>
      <c r="AO2220" s="294">
        <v>0.17580000000000001</v>
      </c>
      <c r="AP2220" s="294">
        <v>86</v>
      </c>
      <c r="AQ2220" s="294">
        <v>97.775999999999996</v>
      </c>
      <c r="AR2220" s="294">
        <v>0.61580000000000001</v>
      </c>
      <c r="AS2220" s="294">
        <v>5160</v>
      </c>
      <c r="AU2220" s="294">
        <v>0.13100000000000001</v>
      </c>
      <c r="AV2220" s="294">
        <v>78</v>
      </c>
      <c r="AW2220" s="294">
        <v>97.775999999999996</v>
      </c>
      <c r="AX2220" s="294">
        <v>0.55210000000000004</v>
      </c>
      <c r="AY2220" s="294">
        <v>5200</v>
      </c>
      <c r="BA2220" s="294">
        <v>0.16769999999999999</v>
      </c>
      <c r="BB2220" s="294">
        <v>90</v>
      </c>
      <c r="BC2220" s="294">
        <v>97.775999999999996</v>
      </c>
      <c r="BD2220" s="294">
        <v>0.59</v>
      </c>
      <c r="BE2220" s="294">
        <v>7280</v>
      </c>
      <c r="BG2220" s="294">
        <v>0.18429999999999999</v>
      </c>
      <c r="BH2220" s="294">
        <v>82</v>
      </c>
      <c r="BI2220" s="294">
        <v>97.775999999999996</v>
      </c>
      <c r="BJ2220" s="294">
        <v>0.62260000000000004</v>
      </c>
      <c r="BK2220" s="294">
        <v>6860</v>
      </c>
      <c r="BM2220" s="294">
        <v>0.18060000000000001</v>
      </c>
      <c r="BN2220" s="294">
        <v>80</v>
      </c>
      <c r="BO2220" s="294">
        <v>97.775999999999996</v>
      </c>
      <c r="BP2220" s="294">
        <v>0.63070000000000004</v>
      </c>
      <c r="BQ2220" s="294">
        <v>6420</v>
      </c>
      <c r="BS2220" s="294">
        <v>0.18940000000000001</v>
      </c>
      <c r="BT2220" s="294">
        <v>78</v>
      </c>
      <c r="BU2220" s="294">
        <v>97.775999999999996</v>
      </c>
      <c r="BV2220" s="294">
        <v>0.65959999999999996</v>
      </c>
      <c r="BW2220" s="294">
        <v>5620</v>
      </c>
      <c r="BY2220" s="294">
        <v>0.14680000000000001</v>
      </c>
    </row>
    <row r="2221" spans="1:77">
      <c r="A2221" s="301">
        <v>2255</v>
      </c>
      <c r="B2221" s="302" t="s">
        <v>4568</v>
      </c>
      <c r="C2221" s="301" t="s">
        <v>6163</v>
      </c>
      <c r="D2221" s="302" t="s">
        <v>4051</v>
      </c>
      <c r="E2221" s="303">
        <v>111.11</v>
      </c>
      <c r="F2221" s="294">
        <v>38</v>
      </c>
      <c r="G2221" s="294">
        <v>88.888000000000005</v>
      </c>
      <c r="H2221" s="294">
        <v>0.98250000000000004</v>
      </c>
      <c r="I2221" s="294">
        <v>12648</v>
      </c>
      <c r="K2221" s="294">
        <v>0.47049999999999997</v>
      </c>
      <c r="L2221" s="294">
        <v>44</v>
      </c>
      <c r="M2221" s="294">
        <v>88.888000000000005</v>
      </c>
      <c r="N2221" s="294">
        <v>0.98050000000000004</v>
      </c>
      <c r="O2221" s="294">
        <v>15236</v>
      </c>
      <c r="Q2221" s="294">
        <v>0.47470000000000001</v>
      </c>
      <c r="R2221" s="294">
        <v>60</v>
      </c>
      <c r="S2221" s="294">
        <v>88.888000000000005</v>
      </c>
      <c r="T2221" s="294">
        <v>0.98470000000000002</v>
      </c>
      <c r="U2221" s="294">
        <v>20686</v>
      </c>
      <c r="W2221" s="294">
        <v>0.48630000000000001</v>
      </c>
      <c r="X2221" s="294">
        <v>58</v>
      </c>
      <c r="Y2221" s="294">
        <v>88.888000000000005</v>
      </c>
      <c r="Z2221" s="294">
        <v>0.97140000000000004</v>
      </c>
      <c r="AA2221" s="294">
        <v>13092</v>
      </c>
      <c r="AC2221" s="294">
        <v>0.31230000000000002</v>
      </c>
      <c r="AD2221" s="294">
        <v>60</v>
      </c>
      <c r="AE2221" s="294">
        <v>88.888000000000005</v>
      </c>
      <c r="AF2221" s="294">
        <v>0.97019999999999995</v>
      </c>
      <c r="AG2221" s="294">
        <v>13696</v>
      </c>
      <c r="AI2221" s="294">
        <v>0.31630000000000003</v>
      </c>
      <c r="AJ2221" s="294">
        <v>50</v>
      </c>
      <c r="AK2221" s="294">
        <v>88.888000000000005</v>
      </c>
      <c r="AL2221" s="294">
        <v>0.97829999999999995</v>
      </c>
      <c r="AM2221" s="294">
        <v>14650</v>
      </c>
      <c r="AO2221" s="294">
        <v>0.41599999999999998</v>
      </c>
      <c r="AP2221" s="294">
        <v>24</v>
      </c>
      <c r="AQ2221" s="294">
        <v>88.888000000000005</v>
      </c>
      <c r="AR2221" s="294">
        <v>0.81740000000000002</v>
      </c>
      <c r="AS2221" s="294">
        <v>29260</v>
      </c>
      <c r="AT2221" s="294" t="e">
        <f>AS2221-#REF!</f>
        <v>#REF!</v>
      </c>
      <c r="AU2221" s="294">
        <v>2.0049000000000001</v>
      </c>
      <c r="AV2221" s="294">
        <v>2.4</v>
      </c>
      <c r="AW2221" s="294">
        <v>88.888000000000005</v>
      </c>
      <c r="AX2221" s="294">
        <v>0.7</v>
      </c>
      <c r="AY2221" s="294">
        <v>420</v>
      </c>
      <c r="BA2221" s="294">
        <v>0.34720000000000001</v>
      </c>
      <c r="BB2221" s="294">
        <v>0.4</v>
      </c>
      <c r="BC2221" s="294">
        <v>88.888000000000005</v>
      </c>
      <c r="BD2221" s="294">
        <v>0.90479999999999994</v>
      </c>
      <c r="BE2221" s="294">
        <v>380</v>
      </c>
      <c r="BF2221" s="294" t="e">
        <f>BE2221-#REF!</f>
        <v>#REF!</v>
      </c>
      <c r="BG2221" s="294">
        <v>1.4113</v>
      </c>
      <c r="BH2221" s="294">
        <v>30</v>
      </c>
      <c r="BI2221" s="294">
        <v>88.888000000000005</v>
      </c>
      <c r="BJ2221" s="294">
        <v>1</v>
      </c>
      <c r="BK2221" s="294">
        <v>6470</v>
      </c>
      <c r="BM2221" s="294">
        <v>0.28989999999999999</v>
      </c>
      <c r="BN2221" s="294">
        <v>38</v>
      </c>
      <c r="BO2221" s="294">
        <v>88.888000000000005</v>
      </c>
      <c r="BP2221" s="294">
        <v>0.95979999999999999</v>
      </c>
      <c r="BQ2221" s="294">
        <v>9300</v>
      </c>
      <c r="BS2221" s="294">
        <v>0.3795</v>
      </c>
      <c r="BT2221" s="294">
        <v>52</v>
      </c>
      <c r="BU2221" s="294">
        <v>88.888000000000005</v>
      </c>
      <c r="BV2221" s="294">
        <v>0.96719999999999995</v>
      </c>
      <c r="BW2221" s="294">
        <v>14142</v>
      </c>
      <c r="BY2221" s="294">
        <v>0.37790000000000001</v>
      </c>
    </row>
    <row r="2222" spans="1:77">
      <c r="A2222" s="301">
        <v>2256</v>
      </c>
      <c r="B2222" s="302" t="s">
        <v>4568</v>
      </c>
      <c r="C2222" s="301" t="s">
        <v>6164</v>
      </c>
      <c r="D2222" s="302" t="s">
        <v>4652</v>
      </c>
      <c r="E2222" s="303">
        <v>155.56</v>
      </c>
      <c r="F2222" s="294">
        <v>68</v>
      </c>
      <c r="G2222" s="294">
        <v>124.44799999999999</v>
      </c>
      <c r="H2222" s="294">
        <v>0.76319999999999999</v>
      </c>
      <c r="I2222" s="294">
        <v>10440</v>
      </c>
      <c r="K2222" s="294" t="s">
        <v>3983</v>
      </c>
      <c r="L2222" s="294">
        <v>82</v>
      </c>
      <c r="M2222" s="294">
        <v>124.44799999999999</v>
      </c>
      <c r="N2222" s="294">
        <v>0.80699999999999994</v>
      </c>
      <c r="O2222" s="294">
        <v>12540</v>
      </c>
      <c r="Q2222" s="294" t="s">
        <v>3983</v>
      </c>
      <c r="R2222" s="294">
        <v>98</v>
      </c>
      <c r="S2222" s="294">
        <v>124.44799999999999</v>
      </c>
      <c r="T2222" s="294">
        <v>0.78249999999999997</v>
      </c>
      <c r="U2222" s="294">
        <v>25040</v>
      </c>
      <c r="W2222" s="294" t="s">
        <v>3983</v>
      </c>
      <c r="X2222" s="294">
        <v>104</v>
      </c>
      <c r="Y2222" s="294">
        <v>124.44799999999999</v>
      </c>
      <c r="Z2222" s="294">
        <v>0.76280000000000003</v>
      </c>
      <c r="AA2222" s="294">
        <v>18900</v>
      </c>
      <c r="AC2222" s="294" t="s">
        <v>3983</v>
      </c>
      <c r="AD2222" s="294">
        <v>98</v>
      </c>
      <c r="AE2222" s="294">
        <v>124.44799999999999</v>
      </c>
      <c r="AF2222" s="294">
        <v>0.76080000000000003</v>
      </c>
      <c r="AG2222" s="294">
        <v>19900</v>
      </c>
      <c r="AI2222" s="294" t="s">
        <v>3983</v>
      </c>
      <c r="AJ2222" s="294">
        <v>116</v>
      </c>
      <c r="AK2222" s="294">
        <v>124.44799999999999</v>
      </c>
      <c r="AL2222" s="294">
        <v>0.77649999999999997</v>
      </c>
      <c r="AM2222" s="294">
        <v>30220</v>
      </c>
      <c r="AO2222" s="294" t="s">
        <v>3983</v>
      </c>
      <c r="AP2222" s="294">
        <v>120</v>
      </c>
      <c r="AQ2222" s="294">
        <v>124.44799999999999</v>
      </c>
      <c r="AR2222" s="294">
        <v>0.70679999999999998</v>
      </c>
      <c r="AS2222" s="294">
        <v>25640</v>
      </c>
      <c r="AU2222" s="294" t="s">
        <v>3983</v>
      </c>
      <c r="AV2222" s="294">
        <v>100</v>
      </c>
      <c r="AW2222" s="294">
        <v>124.44799999999999</v>
      </c>
      <c r="AX2222" s="294">
        <v>0.65639999999999998</v>
      </c>
      <c r="AY2222" s="294">
        <v>13180</v>
      </c>
      <c r="BA2222" s="294" t="s">
        <v>3983</v>
      </c>
      <c r="BB2222" s="294">
        <v>34</v>
      </c>
      <c r="BC2222" s="294">
        <v>124.44799999999999</v>
      </c>
      <c r="BD2222" s="294">
        <v>0.68130000000000002</v>
      </c>
      <c r="BE2222" s="294">
        <v>6240</v>
      </c>
      <c r="BG2222" s="294" t="s">
        <v>3983</v>
      </c>
      <c r="BH2222" s="294">
        <v>34</v>
      </c>
      <c r="BI2222" s="294">
        <v>124.44799999999999</v>
      </c>
      <c r="BJ2222" s="294">
        <v>0.63500000000000001</v>
      </c>
      <c r="BK2222" s="294">
        <v>4000</v>
      </c>
      <c r="BM2222" s="294" t="s">
        <v>3983</v>
      </c>
      <c r="BN2222" s="294">
        <v>42</v>
      </c>
      <c r="BO2222" s="294">
        <v>124.44799999999999</v>
      </c>
      <c r="BP2222" s="294">
        <v>0.66510000000000002</v>
      </c>
      <c r="BQ2222" s="294">
        <v>2820</v>
      </c>
      <c r="BS2222" s="294" t="s">
        <v>3983</v>
      </c>
      <c r="BT2222" s="294">
        <v>48</v>
      </c>
      <c r="BU2222" s="294">
        <v>124.44799999999999</v>
      </c>
      <c r="BV2222" s="294">
        <v>0.74039999999999995</v>
      </c>
      <c r="BW2222" s="294">
        <v>7360</v>
      </c>
      <c r="BY2222" s="294" t="s">
        <v>3983</v>
      </c>
    </row>
    <row r="2223" spans="1:77">
      <c r="A2223" s="301">
        <v>2257</v>
      </c>
      <c r="B2223" s="302" t="s">
        <v>4568</v>
      </c>
      <c r="C2223" s="301" t="s">
        <v>6165</v>
      </c>
      <c r="D2223" s="302" t="s">
        <v>4652</v>
      </c>
      <c r="E2223" s="303">
        <v>155.56</v>
      </c>
      <c r="F2223" s="294">
        <v>0</v>
      </c>
      <c r="G2223" s="294">
        <v>0</v>
      </c>
      <c r="H2223" s="294" t="e">
        <v>#DIV/0!</v>
      </c>
      <c r="I2223" s="294">
        <v>0</v>
      </c>
      <c r="K2223" s="294" t="s">
        <v>3983</v>
      </c>
      <c r="L2223" s="294">
        <v>0</v>
      </c>
      <c r="M2223" s="294">
        <v>0</v>
      </c>
      <c r="N2223" s="294" t="e">
        <v>#DIV/0!</v>
      </c>
      <c r="O2223" s="294">
        <v>0</v>
      </c>
      <c r="Q2223" s="294" t="s">
        <v>3983</v>
      </c>
      <c r="R2223" s="294">
        <v>0</v>
      </c>
      <c r="S2223" s="294">
        <v>0</v>
      </c>
      <c r="T2223" s="294" t="e">
        <v>#DIV/0!</v>
      </c>
      <c r="U2223" s="294">
        <v>0</v>
      </c>
      <c r="W2223" s="294" t="s">
        <v>3983</v>
      </c>
      <c r="X2223" s="294">
        <v>0</v>
      </c>
      <c r="Y2223" s="294">
        <v>0</v>
      </c>
      <c r="Z2223" s="294" t="e">
        <v>#DIV/0!</v>
      </c>
      <c r="AA2223" s="294">
        <v>0</v>
      </c>
      <c r="AC2223" s="294" t="s">
        <v>3983</v>
      </c>
      <c r="AD2223" s="294">
        <v>0</v>
      </c>
      <c r="AE2223" s="294">
        <v>0</v>
      </c>
      <c r="AF2223" s="294" t="e">
        <v>#DIV/0!</v>
      </c>
      <c r="AG2223" s="294">
        <v>0</v>
      </c>
      <c r="AI2223" s="294" t="s">
        <v>3983</v>
      </c>
      <c r="AJ2223" s="294">
        <v>0</v>
      </c>
      <c r="AK2223" s="294">
        <v>0</v>
      </c>
      <c r="AL2223" s="294" t="e">
        <v>#DIV/0!</v>
      </c>
      <c r="AM2223" s="294">
        <v>0</v>
      </c>
      <c r="AO2223" s="294" t="s">
        <v>3983</v>
      </c>
      <c r="AP2223" s="294">
        <v>0</v>
      </c>
      <c r="AQ2223" s="294">
        <v>0</v>
      </c>
      <c r="AR2223" s="294" t="e">
        <v>#DIV/0!</v>
      </c>
      <c r="AS2223" s="294">
        <v>0</v>
      </c>
      <c r="AU2223" s="294" t="s">
        <v>3983</v>
      </c>
      <c r="AV2223" s="294">
        <v>0</v>
      </c>
      <c r="AW2223" s="294">
        <v>0</v>
      </c>
      <c r="AX2223" s="294" t="e">
        <v>#DIV/0!</v>
      </c>
      <c r="AY2223" s="294">
        <v>0</v>
      </c>
      <c r="BA2223" s="294" t="s">
        <v>3983</v>
      </c>
      <c r="BB2223" s="294">
        <v>0</v>
      </c>
      <c r="BC2223" s="294">
        <v>0</v>
      </c>
      <c r="BD2223" s="294" t="e">
        <v>#DIV/0!</v>
      </c>
      <c r="BE2223" s="294">
        <v>0</v>
      </c>
      <c r="BG2223" s="294" t="s">
        <v>3983</v>
      </c>
      <c r="BH2223" s="294">
        <v>0</v>
      </c>
      <c r="BI2223" s="294">
        <v>0</v>
      </c>
      <c r="BJ2223" s="294" t="e">
        <v>#DIV/0!</v>
      </c>
      <c r="BK2223" s="294">
        <v>0</v>
      </c>
      <c r="BM2223" s="294" t="s">
        <v>3983</v>
      </c>
      <c r="BN2223" s="294">
        <v>0</v>
      </c>
      <c r="BO2223" s="294">
        <v>0</v>
      </c>
      <c r="BP2223" s="294" t="e">
        <v>#DIV/0!</v>
      </c>
      <c r="BQ2223" s="294">
        <v>0</v>
      </c>
      <c r="BS2223" s="294" t="s">
        <v>3983</v>
      </c>
      <c r="BT2223" s="294">
        <v>29.52</v>
      </c>
      <c r="BU2223" s="294">
        <v>124.44799999999999</v>
      </c>
      <c r="BV2223" s="294">
        <v>0.74560000000000004</v>
      </c>
      <c r="BW2223" s="294">
        <v>6200</v>
      </c>
      <c r="BY2223" s="294" t="s">
        <v>3983</v>
      </c>
    </row>
    <row r="2224" spans="1:77">
      <c r="A2224" s="301">
        <v>2258</v>
      </c>
      <c r="B2224" s="302" t="s">
        <v>4568</v>
      </c>
      <c r="C2224" s="301" t="s">
        <v>6166</v>
      </c>
      <c r="D2224" s="302" t="s">
        <v>4652</v>
      </c>
      <c r="E2224" s="303">
        <v>144.44</v>
      </c>
      <c r="F2224" s="294">
        <v>0</v>
      </c>
      <c r="G2224" s="294">
        <v>0</v>
      </c>
      <c r="H2224" s="294" t="e">
        <v>#DIV/0!</v>
      </c>
      <c r="I2224" s="294">
        <v>0</v>
      </c>
      <c r="K2224" s="294" t="s">
        <v>3983</v>
      </c>
      <c r="L2224" s="294">
        <v>20</v>
      </c>
      <c r="M2224" s="294">
        <v>115.55200000000001</v>
      </c>
      <c r="N2224" s="294">
        <v>0.79239999999999999</v>
      </c>
      <c r="O2224" s="294">
        <v>8320</v>
      </c>
      <c r="Q2224" s="294" t="s">
        <v>3983</v>
      </c>
      <c r="R2224" s="294">
        <v>0</v>
      </c>
      <c r="S2224" s="294">
        <v>0</v>
      </c>
      <c r="T2224" s="294" t="e">
        <v>#DIV/0!</v>
      </c>
      <c r="U2224" s="294">
        <v>0</v>
      </c>
      <c r="W2224" s="294" t="s">
        <v>3983</v>
      </c>
      <c r="X2224" s="294">
        <v>22</v>
      </c>
      <c r="Y2224" s="294">
        <v>115.55200000000001</v>
      </c>
      <c r="Z2224" s="294">
        <v>0.73750000000000004</v>
      </c>
      <c r="AA2224" s="294">
        <v>4100</v>
      </c>
      <c r="AC2224" s="294" t="s">
        <v>3983</v>
      </c>
      <c r="AD2224" s="294">
        <v>52</v>
      </c>
      <c r="AE2224" s="294">
        <v>115.55200000000001</v>
      </c>
      <c r="AF2224" s="294">
        <v>0.75849999999999995</v>
      </c>
      <c r="AG2224" s="294">
        <v>11180</v>
      </c>
      <c r="AI2224" s="294" t="s">
        <v>3983</v>
      </c>
      <c r="AJ2224" s="294">
        <v>42</v>
      </c>
      <c r="AK2224" s="294">
        <v>115.55200000000001</v>
      </c>
      <c r="AL2224" s="294">
        <v>0.74729999999999996</v>
      </c>
      <c r="AM2224" s="294">
        <v>5380</v>
      </c>
      <c r="AO2224" s="294" t="s">
        <v>3983</v>
      </c>
      <c r="AP2224" s="294">
        <v>54</v>
      </c>
      <c r="AQ2224" s="294">
        <v>115.55200000000001</v>
      </c>
      <c r="AR2224" s="294">
        <v>0.78390000000000004</v>
      </c>
      <c r="AS2224" s="294">
        <v>9140</v>
      </c>
      <c r="AU2224" s="294" t="s">
        <v>3983</v>
      </c>
      <c r="AV2224" s="294">
        <v>6</v>
      </c>
      <c r="AW2224" s="294">
        <v>115.55200000000001</v>
      </c>
      <c r="AX2224" s="294">
        <v>0.99270000000000003</v>
      </c>
      <c r="AY2224" s="294">
        <v>5400</v>
      </c>
      <c r="BA2224" s="294" t="s">
        <v>3983</v>
      </c>
      <c r="BB2224" s="294">
        <v>4</v>
      </c>
      <c r="BC2224" s="294">
        <v>115.55200000000001</v>
      </c>
      <c r="BD2224" s="294">
        <v>1</v>
      </c>
      <c r="BE2224" s="294">
        <v>900</v>
      </c>
      <c r="BG2224" s="294" t="s">
        <v>3983</v>
      </c>
      <c r="BH2224" s="294">
        <v>2</v>
      </c>
      <c r="BI2224" s="294">
        <v>115.55200000000001</v>
      </c>
      <c r="BJ2224" s="294">
        <v>0.39589999999999997</v>
      </c>
      <c r="BK2224" s="294">
        <v>380</v>
      </c>
      <c r="BM2224" s="294" t="s">
        <v>3983</v>
      </c>
      <c r="BN2224" s="294">
        <v>22</v>
      </c>
      <c r="BO2224" s="294">
        <v>115.55200000000001</v>
      </c>
      <c r="BP2224" s="294">
        <v>0.71529999999999994</v>
      </c>
      <c r="BQ2224" s="294">
        <v>2060</v>
      </c>
      <c r="BS2224" s="294" t="s">
        <v>3983</v>
      </c>
      <c r="BT2224" s="294">
        <v>26</v>
      </c>
      <c r="BU2224" s="294">
        <v>115.55200000000001</v>
      </c>
      <c r="BV2224" s="294">
        <v>0.84689999999999999</v>
      </c>
      <c r="BW2224" s="294">
        <v>5200</v>
      </c>
      <c r="BY2224" s="294" t="s">
        <v>3983</v>
      </c>
    </row>
    <row r="2225" spans="1:77">
      <c r="A2225" s="301">
        <v>2259</v>
      </c>
      <c r="B2225" s="302" t="s">
        <v>4568</v>
      </c>
      <c r="C2225" s="301" t="s">
        <v>6167</v>
      </c>
      <c r="D2225" s="302" t="s">
        <v>4652</v>
      </c>
      <c r="E2225" s="303">
        <v>122.22</v>
      </c>
      <c r="F2225" s="294">
        <v>0</v>
      </c>
      <c r="G2225" s="294">
        <v>0</v>
      </c>
      <c r="H2225" s="294" t="e">
        <v>#DIV/0!</v>
      </c>
      <c r="I2225" s="294">
        <v>0</v>
      </c>
      <c r="K2225" s="294" t="s">
        <v>3983</v>
      </c>
      <c r="L2225" s="294">
        <v>0</v>
      </c>
      <c r="M2225" s="294">
        <v>0</v>
      </c>
      <c r="N2225" s="294" t="e">
        <v>#DIV/0!</v>
      </c>
      <c r="O2225" s="294">
        <v>0</v>
      </c>
      <c r="Q2225" s="294" t="s">
        <v>3983</v>
      </c>
      <c r="R2225" s="294">
        <v>18</v>
      </c>
      <c r="S2225" s="294">
        <v>97.775999999999996</v>
      </c>
      <c r="T2225" s="294">
        <v>0.84219999999999995</v>
      </c>
      <c r="U2225" s="294">
        <v>1280</v>
      </c>
      <c r="W2225" s="294" t="s">
        <v>3983</v>
      </c>
      <c r="X2225" s="294">
        <v>76</v>
      </c>
      <c r="Y2225" s="294">
        <v>97.775999999999996</v>
      </c>
      <c r="Z2225" s="294">
        <v>0.86839999999999995</v>
      </c>
      <c r="AA2225" s="294">
        <v>8996</v>
      </c>
      <c r="AC2225" s="294" t="s">
        <v>3983</v>
      </c>
      <c r="AD2225" s="294">
        <v>116</v>
      </c>
      <c r="AE2225" s="294">
        <v>116</v>
      </c>
      <c r="AF2225" s="294">
        <v>0.82289999999999996</v>
      </c>
      <c r="AG2225" s="294">
        <v>19584</v>
      </c>
      <c r="AI2225" s="294" t="s">
        <v>3983</v>
      </c>
      <c r="AJ2225" s="294">
        <v>160</v>
      </c>
      <c r="AK2225" s="294">
        <v>160</v>
      </c>
      <c r="AL2225" s="294">
        <v>0.8357</v>
      </c>
      <c r="AM2225" s="294">
        <v>36100</v>
      </c>
      <c r="AO2225" s="294" t="s">
        <v>3983</v>
      </c>
      <c r="AP2225" s="294">
        <v>152</v>
      </c>
      <c r="AQ2225" s="294">
        <v>152</v>
      </c>
      <c r="AR2225" s="294">
        <v>0.82540000000000002</v>
      </c>
      <c r="AS2225" s="294">
        <v>29680</v>
      </c>
      <c r="AU2225" s="294" t="s">
        <v>3983</v>
      </c>
      <c r="AV2225" s="294">
        <v>40</v>
      </c>
      <c r="AW2225" s="294">
        <v>97.775999999999996</v>
      </c>
      <c r="AX2225" s="294">
        <v>0.80479999999999996</v>
      </c>
      <c r="AY2225" s="294">
        <v>6760</v>
      </c>
      <c r="BA2225" s="294" t="s">
        <v>3983</v>
      </c>
      <c r="BB2225" s="294">
        <v>16</v>
      </c>
      <c r="BC2225" s="294">
        <v>97.775999999999996</v>
      </c>
      <c r="BD2225" s="294">
        <v>0.8095</v>
      </c>
      <c r="BE2225" s="294">
        <v>6336</v>
      </c>
      <c r="BG2225" s="294" t="s">
        <v>3983</v>
      </c>
      <c r="BH2225" s="294">
        <v>36</v>
      </c>
      <c r="BI2225" s="294">
        <v>97.775999999999996</v>
      </c>
      <c r="BJ2225" s="294">
        <v>0.80840000000000001</v>
      </c>
      <c r="BK2225" s="294">
        <v>5676</v>
      </c>
      <c r="BM2225" s="294" t="s">
        <v>3983</v>
      </c>
      <c r="BN2225" s="294">
        <v>34</v>
      </c>
      <c r="BO2225" s="294">
        <v>97.775999999999996</v>
      </c>
      <c r="BP2225" s="294">
        <v>0.8</v>
      </c>
      <c r="BQ2225" s="294">
        <v>6456</v>
      </c>
      <c r="BS2225" s="294" t="s">
        <v>3983</v>
      </c>
      <c r="BT2225" s="294">
        <v>36</v>
      </c>
      <c r="BU2225" s="294">
        <v>97.775999999999996</v>
      </c>
      <c r="BV2225" s="294">
        <v>0.82079999999999997</v>
      </c>
      <c r="BW2225" s="294">
        <v>6002</v>
      </c>
      <c r="BY2225" s="294" t="s">
        <v>3983</v>
      </c>
    </row>
    <row r="2226" spans="1:77">
      <c r="A2226" s="301">
        <v>2260</v>
      </c>
      <c r="B2226" s="302" t="s">
        <v>4568</v>
      </c>
      <c r="C2226" s="301" t="s">
        <v>6168</v>
      </c>
      <c r="D2226" s="302" t="s">
        <v>4652</v>
      </c>
      <c r="E2226" s="303">
        <v>244.44</v>
      </c>
      <c r="F2226" s="294">
        <v>0</v>
      </c>
      <c r="G2226" s="294">
        <v>0</v>
      </c>
      <c r="H2226" s="294" t="e">
        <v>#DIV/0!</v>
      </c>
      <c r="I2226" s="294">
        <v>0</v>
      </c>
      <c r="K2226" s="294" t="s">
        <v>3983</v>
      </c>
      <c r="L2226" s="294">
        <v>188</v>
      </c>
      <c r="M2226" s="294">
        <v>195.55199999999999</v>
      </c>
      <c r="N2226" s="294">
        <v>0.83779999999999999</v>
      </c>
      <c r="O2226" s="294">
        <v>64240</v>
      </c>
      <c r="Q2226" s="294" t="s">
        <v>3983</v>
      </c>
      <c r="R2226" s="294">
        <v>0</v>
      </c>
      <c r="S2226" s="294">
        <v>0</v>
      </c>
      <c r="T2226" s="294" t="e">
        <v>#DIV/0!</v>
      </c>
      <c r="U2226" s="294">
        <v>0</v>
      </c>
      <c r="W2226" s="294" t="s">
        <v>3983</v>
      </c>
      <c r="X2226" s="294">
        <v>72</v>
      </c>
      <c r="Y2226" s="294">
        <v>195.55199999999999</v>
      </c>
      <c r="Z2226" s="294">
        <v>0.77600000000000002</v>
      </c>
      <c r="AA2226" s="294">
        <v>13440</v>
      </c>
      <c r="AC2226" s="294" t="s">
        <v>3983</v>
      </c>
      <c r="AD2226" s="294">
        <v>136</v>
      </c>
      <c r="AE2226" s="294">
        <v>195.55199999999999</v>
      </c>
      <c r="AF2226" s="294">
        <v>0.75919999999999999</v>
      </c>
      <c r="AG2226" s="294">
        <v>23320</v>
      </c>
      <c r="AI2226" s="294" t="s">
        <v>3983</v>
      </c>
      <c r="AJ2226" s="294">
        <v>160</v>
      </c>
      <c r="AK2226" s="294">
        <v>195.55199999999999</v>
      </c>
      <c r="AL2226" s="294">
        <v>0.77679999999999993</v>
      </c>
      <c r="AM2226" s="294">
        <v>33960</v>
      </c>
      <c r="AO2226" s="294" t="s">
        <v>3983</v>
      </c>
      <c r="AP2226" s="294">
        <v>128</v>
      </c>
      <c r="AQ2226" s="294">
        <v>195.55199999999999</v>
      </c>
      <c r="AR2226" s="294">
        <v>0.75</v>
      </c>
      <c r="AS2226" s="294">
        <v>14760</v>
      </c>
      <c r="AU2226" s="294" t="s">
        <v>3983</v>
      </c>
      <c r="AV2226" s="294">
        <v>44</v>
      </c>
      <c r="AW2226" s="294">
        <v>195.55199999999999</v>
      </c>
      <c r="AX2226" s="294">
        <v>0.7591</v>
      </c>
      <c r="AY2226" s="294">
        <v>9200</v>
      </c>
      <c r="BA2226" s="294" t="s">
        <v>3983</v>
      </c>
      <c r="BB2226" s="294">
        <v>16</v>
      </c>
      <c r="BC2226" s="294">
        <v>195.55199999999999</v>
      </c>
      <c r="BD2226" s="294">
        <v>0.56820000000000004</v>
      </c>
      <c r="BE2226" s="294">
        <v>2000</v>
      </c>
      <c r="BG2226" s="294" t="s">
        <v>3983</v>
      </c>
      <c r="BH2226" s="294">
        <v>144</v>
      </c>
      <c r="BI2226" s="294">
        <v>195.55199999999999</v>
      </c>
      <c r="BJ2226" s="294">
        <v>0.78449999999999998</v>
      </c>
      <c r="BK2226" s="294">
        <v>17320</v>
      </c>
      <c r="BM2226" s="294" t="s">
        <v>3983</v>
      </c>
      <c r="BN2226" s="294">
        <v>268</v>
      </c>
      <c r="BO2226" s="294">
        <v>268</v>
      </c>
      <c r="BP2226" s="294">
        <v>0.74539999999999995</v>
      </c>
      <c r="BQ2226" s="294">
        <v>46960</v>
      </c>
      <c r="BS2226" s="294" t="s">
        <v>3983</v>
      </c>
      <c r="BT2226" s="294">
        <v>200</v>
      </c>
      <c r="BU2226" s="294">
        <v>200</v>
      </c>
      <c r="BV2226" s="294">
        <v>0.80879999999999996</v>
      </c>
      <c r="BW2226" s="294">
        <v>78840</v>
      </c>
      <c r="BY2226" s="294" t="s">
        <v>3983</v>
      </c>
    </row>
    <row r="2227" spans="1:77">
      <c r="A2227" s="301">
        <v>2261</v>
      </c>
      <c r="B2227" s="302" t="s">
        <v>4568</v>
      </c>
      <c r="C2227" s="301" t="s">
        <v>6169</v>
      </c>
      <c r="D2227" s="302" t="s">
        <v>4051</v>
      </c>
      <c r="E2227" s="303">
        <v>311.11</v>
      </c>
      <c r="F2227" s="294">
        <v>0</v>
      </c>
      <c r="G2227" s="294">
        <v>0</v>
      </c>
      <c r="H2227" s="294" t="e">
        <v>#DIV/0!</v>
      </c>
      <c r="I2227" s="294">
        <v>0</v>
      </c>
      <c r="K2227" s="294">
        <v>0</v>
      </c>
      <c r="L2227" s="294">
        <v>0</v>
      </c>
      <c r="M2227" s="294">
        <v>0</v>
      </c>
      <c r="N2227" s="294" t="e">
        <v>#DIV/0!</v>
      </c>
      <c r="O2227" s="294">
        <v>0</v>
      </c>
      <c r="Q2227" s="294">
        <v>0</v>
      </c>
      <c r="R2227" s="294">
        <v>0</v>
      </c>
      <c r="S2227" s="294">
        <v>0</v>
      </c>
      <c r="T2227" s="294" t="e">
        <v>#DIV/0!</v>
      </c>
      <c r="U2227" s="294">
        <v>0</v>
      </c>
      <c r="W2227" s="294">
        <v>0</v>
      </c>
      <c r="X2227" s="294">
        <v>0</v>
      </c>
      <c r="Y2227" s="294">
        <v>0</v>
      </c>
      <c r="Z2227" s="294" t="e">
        <v>#DIV/0!</v>
      </c>
      <c r="AA2227" s="294">
        <v>0</v>
      </c>
      <c r="AC2227" s="294">
        <v>0</v>
      </c>
      <c r="AD2227" s="294">
        <v>0</v>
      </c>
      <c r="AE2227" s="294">
        <v>0</v>
      </c>
      <c r="AF2227" s="294" t="e">
        <v>#DIV/0!</v>
      </c>
      <c r="AG2227" s="294">
        <v>0</v>
      </c>
      <c r="AI2227" s="294">
        <v>0</v>
      </c>
      <c r="AJ2227" s="294">
        <v>0</v>
      </c>
      <c r="AK2227" s="294">
        <v>0</v>
      </c>
      <c r="AL2227" s="294" t="e">
        <v>#DIV/0!</v>
      </c>
      <c r="AM2227" s="294">
        <v>0</v>
      </c>
      <c r="AO2227" s="294">
        <v>0</v>
      </c>
      <c r="AP2227" s="294">
        <v>0</v>
      </c>
      <c r="AQ2227" s="294">
        <v>0</v>
      </c>
      <c r="AR2227" s="294" t="e">
        <v>#DIV/0!</v>
      </c>
      <c r="AS2227" s="294">
        <v>0</v>
      </c>
      <c r="AU2227" s="294">
        <v>0</v>
      </c>
      <c r="AV2227" s="294">
        <v>0</v>
      </c>
      <c r="AW2227" s="294">
        <v>0</v>
      </c>
      <c r="AX2227" s="294" t="e">
        <v>#DIV/0!</v>
      </c>
      <c r="AY2227" s="294">
        <v>0</v>
      </c>
      <c r="BA2227" s="294">
        <v>0</v>
      </c>
      <c r="BB2227" s="294">
        <v>0</v>
      </c>
      <c r="BC2227" s="294">
        <v>0</v>
      </c>
      <c r="BD2227" s="294" t="e">
        <v>#DIV/0!</v>
      </c>
      <c r="BE2227" s="294">
        <v>0</v>
      </c>
      <c r="BG2227" s="294">
        <v>0</v>
      </c>
      <c r="BH2227" s="294">
        <v>0</v>
      </c>
      <c r="BI2227" s="294">
        <v>0</v>
      </c>
      <c r="BJ2227" s="294" t="e">
        <v>#DIV/0!</v>
      </c>
      <c r="BK2227" s="294">
        <v>0</v>
      </c>
      <c r="BM2227" s="294">
        <v>0</v>
      </c>
      <c r="BN2227" s="294">
        <v>0</v>
      </c>
      <c r="BO2227" s="294">
        <v>0</v>
      </c>
      <c r="BP2227" s="294" t="e">
        <v>#DIV/0!</v>
      </c>
      <c r="BQ2227" s="294">
        <v>0</v>
      </c>
      <c r="BS2227" s="294">
        <v>0</v>
      </c>
      <c r="BT2227" s="294">
        <v>26.4</v>
      </c>
      <c r="BU2227" s="294">
        <v>248.88800000000001</v>
      </c>
      <c r="BV2227" s="294">
        <v>0.64839999999999998</v>
      </c>
      <c r="BW2227" s="294">
        <v>1350</v>
      </c>
      <c r="BY2227" s="294">
        <v>5.1299999999999998E-2</v>
      </c>
    </row>
    <row r="2228" spans="1:77">
      <c r="A2228" s="301">
        <v>2262</v>
      </c>
      <c r="B2228" s="302" t="s">
        <v>4568</v>
      </c>
      <c r="C2228" s="301" t="s">
        <v>6170</v>
      </c>
      <c r="D2228" s="302" t="s">
        <v>4652</v>
      </c>
      <c r="E2228" s="303">
        <v>144.44</v>
      </c>
      <c r="F2228" s="294">
        <v>0</v>
      </c>
      <c r="G2228" s="294">
        <v>0</v>
      </c>
      <c r="H2228" s="294" t="e">
        <v>#DIV/0!</v>
      </c>
      <c r="I2228" s="294">
        <v>0</v>
      </c>
      <c r="K2228" s="294" t="s">
        <v>3983</v>
      </c>
      <c r="L2228" s="294">
        <v>0</v>
      </c>
      <c r="M2228" s="294">
        <v>0</v>
      </c>
      <c r="N2228" s="294" t="e">
        <v>#DIV/0!</v>
      </c>
      <c r="O2228" s="294">
        <v>0</v>
      </c>
      <c r="Q2228" s="294" t="s">
        <v>3983</v>
      </c>
      <c r="R2228" s="294">
        <v>0</v>
      </c>
      <c r="S2228" s="294">
        <v>0</v>
      </c>
      <c r="T2228" s="294" t="e">
        <v>#DIV/0!</v>
      </c>
      <c r="U2228" s="294">
        <v>0</v>
      </c>
      <c r="W2228" s="294" t="s">
        <v>3983</v>
      </c>
      <c r="X2228" s="294">
        <v>0</v>
      </c>
      <c r="Y2228" s="294">
        <v>115.55200000000001</v>
      </c>
      <c r="Z2228" s="294" t="e">
        <v>#DIV/0!</v>
      </c>
      <c r="AA2228" s="294">
        <v>0</v>
      </c>
      <c r="AC2228" s="294" t="s">
        <v>3983</v>
      </c>
      <c r="AD2228" s="294">
        <v>0</v>
      </c>
      <c r="AE2228" s="294">
        <v>0</v>
      </c>
      <c r="AF2228" s="294" t="e">
        <v>#DIV/0!</v>
      </c>
      <c r="AG2228" s="294">
        <v>0</v>
      </c>
      <c r="AI2228" s="294" t="s">
        <v>3983</v>
      </c>
      <c r="AJ2228" s="294">
        <v>128</v>
      </c>
      <c r="AK2228" s="294">
        <v>128</v>
      </c>
      <c r="AL2228" s="294">
        <v>0.84</v>
      </c>
      <c r="AM2228" s="294">
        <v>59840</v>
      </c>
      <c r="AO2228" s="294" t="s">
        <v>3983</v>
      </c>
      <c r="AP2228" s="294">
        <v>124</v>
      </c>
      <c r="AQ2228" s="294">
        <v>124</v>
      </c>
      <c r="AR2228" s="294">
        <v>0.79389999999999994</v>
      </c>
      <c r="AS2228" s="294">
        <v>18640</v>
      </c>
      <c r="AU2228" s="294" t="s">
        <v>3983</v>
      </c>
      <c r="AV2228" s="294">
        <v>132</v>
      </c>
      <c r="AW2228" s="294">
        <v>132</v>
      </c>
      <c r="AX2228" s="294">
        <v>0.74149999999999994</v>
      </c>
      <c r="AY2228" s="294">
        <v>21800</v>
      </c>
      <c r="BA2228" s="294" t="s">
        <v>3983</v>
      </c>
      <c r="BB2228" s="294">
        <v>132</v>
      </c>
      <c r="BC2228" s="294">
        <v>132</v>
      </c>
      <c r="BD2228" s="294">
        <v>0.74839999999999995</v>
      </c>
      <c r="BE2228" s="294">
        <v>8920</v>
      </c>
      <c r="BG2228" s="294" t="s">
        <v>3983</v>
      </c>
      <c r="BH2228" s="294">
        <v>92</v>
      </c>
      <c r="BI2228" s="294">
        <v>115.55200000000001</v>
      </c>
      <c r="BJ2228" s="294">
        <v>0.70909999999999995</v>
      </c>
      <c r="BK2228" s="294">
        <v>1560</v>
      </c>
      <c r="BM2228" s="294" t="s">
        <v>3983</v>
      </c>
      <c r="BN2228" s="294">
        <v>44</v>
      </c>
      <c r="BO2228" s="294">
        <v>115.55200000000001</v>
      </c>
      <c r="BP2228" s="294">
        <v>0.83</v>
      </c>
      <c r="BQ2228" s="294">
        <v>3320</v>
      </c>
      <c r="BS2228" s="294" t="s">
        <v>3983</v>
      </c>
      <c r="BT2228" s="294">
        <v>80</v>
      </c>
      <c r="BU2228" s="294">
        <v>115.55200000000001</v>
      </c>
      <c r="BV2228" s="294">
        <v>0.80059999999999998</v>
      </c>
      <c r="BW2228" s="294">
        <v>11240</v>
      </c>
      <c r="BY2228" s="294" t="s">
        <v>3983</v>
      </c>
    </row>
    <row r="2229" spans="1:77">
      <c r="A2229" s="301">
        <v>2263</v>
      </c>
      <c r="B2229" s="302" t="s">
        <v>4568</v>
      </c>
      <c r="C2229" s="301" t="s">
        <v>6171</v>
      </c>
      <c r="D2229" s="302" t="s">
        <v>4652</v>
      </c>
      <c r="E2229" s="303">
        <v>155.56</v>
      </c>
      <c r="F2229" s="294">
        <v>0</v>
      </c>
      <c r="G2229" s="294">
        <v>0</v>
      </c>
      <c r="H2229" s="294" t="e">
        <v>#DIV/0!</v>
      </c>
      <c r="I2229" s="294">
        <v>0</v>
      </c>
      <c r="K2229" s="294" t="s">
        <v>3983</v>
      </c>
      <c r="L2229" s="294">
        <v>0</v>
      </c>
      <c r="M2229" s="294">
        <v>0</v>
      </c>
      <c r="N2229" s="294" t="e">
        <v>#DIV/0!</v>
      </c>
      <c r="O2229" s="294">
        <v>0</v>
      </c>
      <c r="Q2229" s="294" t="s">
        <v>3983</v>
      </c>
      <c r="R2229" s="294">
        <v>0</v>
      </c>
      <c r="S2229" s="294">
        <v>0</v>
      </c>
      <c r="T2229" s="294" t="e">
        <v>#DIV/0!</v>
      </c>
      <c r="U2229" s="294">
        <v>0</v>
      </c>
      <c r="W2229" s="294" t="s">
        <v>3983</v>
      </c>
      <c r="X2229" s="294">
        <v>0</v>
      </c>
      <c r="Y2229" s="294">
        <v>0</v>
      </c>
      <c r="Z2229" s="294" t="e">
        <v>#DIV/0!</v>
      </c>
      <c r="AA2229" s="294">
        <v>0</v>
      </c>
      <c r="AC2229" s="294" t="s">
        <v>3983</v>
      </c>
      <c r="AD2229" s="294">
        <v>0</v>
      </c>
      <c r="AE2229" s="294">
        <v>0</v>
      </c>
      <c r="AF2229" s="294" t="e">
        <v>#DIV/0!</v>
      </c>
      <c r="AG2229" s="294">
        <v>0</v>
      </c>
      <c r="AI2229" s="294" t="s">
        <v>3983</v>
      </c>
      <c r="AJ2229" s="294">
        <v>0</v>
      </c>
      <c r="AK2229" s="294">
        <v>124.44799999999999</v>
      </c>
      <c r="AL2229" s="294" t="e">
        <v>#DIV/0!</v>
      </c>
      <c r="AM2229" s="294">
        <v>0</v>
      </c>
      <c r="AO2229" s="294" t="s">
        <v>3983</v>
      </c>
      <c r="AP2229" s="294">
        <v>0</v>
      </c>
      <c r="AQ2229" s="294">
        <v>0</v>
      </c>
      <c r="AR2229" s="294" t="e">
        <v>#DIV/0!</v>
      </c>
      <c r="AS2229" s="294">
        <v>0</v>
      </c>
      <c r="AU2229" s="294" t="s">
        <v>3983</v>
      </c>
      <c r="AV2229" s="294">
        <v>12</v>
      </c>
      <c r="AW2229" s="294">
        <v>124.44799999999999</v>
      </c>
      <c r="AX2229" s="294">
        <v>0.79200000000000004</v>
      </c>
      <c r="AY2229" s="294">
        <v>2360</v>
      </c>
      <c r="BA2229" s="294" t="s">
        <v>3983</v>
      </c>
      <c r="BB2229" s="294">
        <v>16</v>
      </c>
      <c r="BC2229" s="294">
        <v>124.44799999999999</v>
      </c>
      <c r="BD2229" s="294">
        <v>0.85619999999999996</v>
      </c>
      <c r="BE2229" s="294">
        <v>2500</v>
      </c>
      <c r="BG2229" s="294" t="s">
        <v>3983</v>
      </c>
      <c r="BH2229" s="294">
        <v>6</v>
      </c>
      <c r="BI2229" s="294">
        <v>124.44799999999999</v>
      </c>
      <c r="BJ2229" s="294">
        <v>0.83779999999999999</v>
      </c>
      <c r="BK2229" s="294">
        <v>1260</v>
      </c>
      <c r="BM2229" s="294" t="s">
        <v>3983</v>
      </c>
      <c r="BN2229" s="294">
        <v>42</v>
      </c>
      <c r="BO2229" s="294">
        <v>124.44799999999999</v>
      </c>
      <c r="BP2229" s="294">
        <v>0.78479999999999994</v>
      </c>
      <c r="BQ2229" s="294">
        <v>4360</v>
      </c>
      <c r="BS2229" s="294" t="s">
        <v>3983</v>
      </c>
      <c r="BT2229" s="294">
        <v>68</v>
      </c>
      <c r="BU2229" s="294">
        <v>124.44799999999999</v>
      </c>
      <c r="BV2229" s="294">
        <v>0.74129999999999996</v>
      </c>
      <c r="BW2229" s="294">
        <v>11980</v>
      </c>
      <c r="BY2229" s="294" t="s">
        <v>3983</v>
      </c>
    </row>
    <row r="2230" spans="1:77">
      <c r="A2230" s="301">
        <v>2264</v>
      </c>
      <c r="B2230" s="302" t="s">
        <v>4568</v>
      </c>
      <c r="C2230" s="301" t="s">
        <v>6172</v>
      </c>
      <c r="D2230" s="302" t="s">
        <v>4652</v>
      </c>
      <c r="E2230" s="303">
        <v>144.44</v>
      </c>
      <c r="F2230" s="294">
        <v>0</v>
      </c>
      <c r="G2230" s="294">
        <v>0</v>
      </c>
      <c r="H2230" s="294" t="e">
        <v>#DIV/0!</v>
      </c>
      <c r="I2230" s="294">
        <v>0</v>
      </c>
      <c r="K2230" s="294" t="s">
        <v>3983</v>
      </c>
      <c r="L2230" s="294">
        <v>0</v>
      </c>
      <c r="M2230" s="294">
        <v>0</v>
      </c>
      <c r="N2230" s="294" t="e">
        <v>#DIV/0!</v>
      </c>
      <c r="O2230" s="294">
        <v>0</v>
      </c>
      <c r="Q2230" s="294" t="s">
        <v>3983</v>
      </c>
      <c r="R2230" s="294">
        <v>0</v>
      </c>
      <c r="S2230" s="294">
        <v>0</v>
      </c>
      <c r="T2230" s="294" t="e">
        <v>#DIV/0!</v>
      </c>
      <c r="U2230" s="294">
        <v>0</v>
      </c>
      <c r="W2230" s="294" t="s">
        <v>3983</v>
      </c>
      <c r="X2230" s="294">
        <v>0</v>
      </c>
      <c r="Y2230" s="294">
        <v>0</v>
      </c>
      <c r="Z2230" s="294" t="e">
        <v>#DIV/0!</v>
      </c>
      <c r="AA2230" s="294">
        <v>0</v>
      </c>
      <c r="AC2230" s="294" t="s">
        <v>3983</v>
      </c>
      <c r="AD2230" s="294">
        <v>0</v>
      </c>
      <c r="AE2230" s="294">
        <v>0</v>
      </c>
      <c r="AF2230" s="294" t="e">
        <v>#DIV/0!</v>
      </c>
      <c r="AG2230" s="294">
        <v>0</v>
      </c>
      <c r="AI2230" s="294" t="s">
        <v>3983</v>
      </c>
      <c r="AJ2230" s="294">
        <v>0</v>
      </c>
      <c r="AK2230" s="294">
        <v>0</v>
      </c>
      <c r="AL2230" s="294" t="e">
        <v>#DIV/0!</v>
      </c>
      <c r="AM2230" s="294">
        <v>0</v>
      </c>
      <c r="AO2230" s="294" t="s">
        <v>3983</v>
      </c>
      <c r="AP2230" s="294">
        <v>69.680000000000007</v>
      </c>
      <c r="AQ2230" s="294">
        <v>115.55200000000001</v>
      </c>
      <c r="AR2230" s="294">
        <v>0.65759999999999996</v>
      </c>
      <c r="AS2230" s="294">
        <v>12422</v>
      </c>
      <c r="AU2230" s="294" t="s">
        <v>3983</v>
      </c>
      <c r="AV2230" s="294">
        <v>0</v>
      </c>
      <c r="AW2230" s="294">
        <v>0</v>
      </c>
      <c r="AX2230" s="294" t="e">
        <v>#DIV/0!</v>
      </c>
      <c r="AY2230" s="294">
        <v>0</v>
      </c>
      <c r="BA2230" s="294" t="s">
        <v>3983</v>
      </c>
      <c r="BB2230" s="294">
        <v>63.2</v>
      </c>
      <c r="BC2230" s="294">
        <v>115.55200000000001</v>
      </c>
      <c r="BD2230" s="294">
        <v>0.59450000000000003</v>
      </c>
      <c r="BE2230" s="294">
        <v>5670</v>
      </c>
      <c r="BG2230" s="294" t="s">
        <v>3983</v>
      </c>
      <c r="BH2230" s="294">
        <v>11.6</v>
      </c>
      <c r="BI2230" s="294">
        <v>115.55200000000001</v>
      </c>
      <c r="BJ2230" s="294">
        <v>0.32200000000000001</v>
      </c>
      <c r="BK2230" s="294">
        <v>1322</v>
      </c>
      <c r="BM2230" s="294" t="s">
        <v>3983</v>
      </c>
      <c r="BN2230" s="294">
        <v>76.72</v>
      </c>
      <c r="BO2230" s="294">
        <v>115.55200000000001</v>
      </c>
      <c r="BP2230" s="294">
        <v>0.7681</v>
      </c>
      <c r="BQ2230" s="294">
        <v>11532</v>
      </c>
      <c r="BS2230" s="294" t="s">
        <v>3983</v>
      </c>
      <c r="BT2230" s="294">
        <v>125.6</v>
      </c>
      <c r="BU2230" s="294">
        <v>125.6</v>
      </c>
      <c r="BV2230" s="294">
        <v>0.7329</v>
      </c>
      <c r="BW2230" s="294">
        <v>14738</v>
      </c>
      <c r="BY2230" s="294" t="s">
        <v>3983</v>
      </c>
    </row>
    <row r="2231" spans="1:77">
      <c r="A2231" s="301">
        <v>2265</v>
      </c>
      <c r="B2231" s="302" t="s">
        <v>4568</v>
      </c>
      <c r="C2231" s="301" t="s">
        <v>6173</v>
      </c>
      <c r="D2231" s="302" t="s">
        <v>4051</v>
      </c>
      <c r="E2231" s="303">
        <v>133.33000000000001</v>
      </c>
      <c r="F2231" s="294">
        <v>0</v>
      </c>
      <c r="G2231" s="294">
        <v>0</v>
      </c>
      <c r="H2231" s="294" t="e">
        <v>#DIV/0!</v>
      </c>
      <c r="I2231" s="294">
        <v>0</v>
      </c>
      <c r="K2231" s="294">
        <v>0</v>
      </c>
      <c r="L2231" s="294">
        <v>0</v>
      </c>
      <c r="M2231" s="294">
        <v>0</v>
      </c>
      <c r="N2231" s="294" t="e">
        <v>#DIV/0!</v>
      </c>
      <c r="O2231" s="294">
        <v>0</v>
      </c>
      <c r="Q2231" s="294">
        <v>0</v>
      </c>
      <c r="R2231" s="294">
        <v>0</v>
      </c>
      <c r="S2231" s="294">
        <v>0</v>
      </c>
      <c r="T2231" s="294" t="e">
        <v>#DIV/0!</v>
      </c>
      <c r="U2231" s="294">
        <v>0</v>
      </c>
      <c r="W2231" s="294">
        <v>0</v>
      </c>
      <c r="X2231" s="294">
        <v>0</v>
      </c>
      <c r="Y2231" s="294">
        <v>0</v>
      </c>
      <c r="Z2231" s="294" t="e">
        <v>#DIV/0!</v>
      </c>
      <c r="AA2231" s="294">
        <v>0</v>
      </c>
      <c r="AC2231" s="294">
        <v>0</v>
      </c>
      <c r="AD2231" s="294">
        <v>0</v>
      </c>
      <c r="AE2231" s="294">
        <v>0</v>
      </c>
      <c r="AF2231" s="294" t="e">
        <v>#DIV/0!</v>
      </c>
      <c r="AG2231" s="294">
        <v>0</v>
      </c>
      <c r="AI2231" s="294">
        <v>0</v>
      </c>
      <c r="AJ2231" s="294">
        <v>0</v>
      </c>
      <c r="AK2231" s="294">
        <v>0</v>
      </c>
      <c r="AL2231" s="294" t="e">
        <v>#DIV/0!</v>
      </c>
      <c r="AM2231" s="294">
        <v>0</v>
      </c>
      <c r="AO2231" s="294">
        <v>0</v>
      </c>
      <c r="AP2231" s="294">
        <v>0</v>
      </c>
      <c r="AQ2231" s="294">
        <v>0</v>
      </c>
      <c r="AR2231" s="294" t="e">
        <v>#DIV/0!</v>
      </c>
      <c r="AS2231" s="294">
        <v>0</v>
      </c>
      <c r="AU2231" s="294">
        <v>0</v>
      </c>
      <c r="AV2231" s="294">
        <v>122.8</v>
      </c>
      <c r="AW2231" s="294">
        <v>122.8</v>
      </c>
      <c r="AX2231" s="294">
        <v>0.74319999999999997</v>
      </c>
      <c r="AY2231" s="294">
        <v>23464</v>
      </c>
      <c r="BA2231" s="294">
        <v>0.35709999999999997</v>
      </c>
      <c r="BB2231" s="294">
        <v>122.48</v>
      </c>
      <c r="BC2231" s="294">
        <v>122.48</v>
      </c>
      <c r="BD2231" s="294">
        <v>0.7389</v>
      </c>
      <c r="BE2231" s="294">
        <v>16252</v>
      </c>
      <c r="BG2231" s="294">
        <v>0.2414</v>
      </c>
      <c r="BH2231" s="294">
        <v>112.32</v>
      </c>
      <c r="BI2231" s="294">
        <v>112.32</v>
      </c>
      <c r="BJ2231" s="294">
        <v>0.77890000000000004</v>
      </c>
      <c r="BK2231" s="294">
        <v>7412</v>
      </c>
      <c r="BM2231" s="294">
        <v>0.1139</v>
      </c>
      <c r="BN2231" s="294">
        <v>6.96</v>
      </c>
      <c r="BO2231" s="294">
        <v>106.664</v>
      </c>
      <c r="BP2231" s="294">
        <v>0.87260000000000004</v>
      </c>
      <c r="BQ2231" s="294">
        <v>1540</v>
      </c>
      <c r="BS2231" s="294">
        <v>0.37740000000000001</v>
      </c>
      <c r="BT2231" s="294">
        <v>13.76</v>
      </c>
      <c r="BU2231" s="294">
        <v>106.664</v>
      </c>
      <c r="BV2231" s="294">
        <v>0.86909999999999998</v>
      </c>
      <c r="BW2231" s="294">
        <v>1634</v>
      </c>
      <c r="BY2231" s="294">
        <v>4.5900000000000003E-2</v>
      </c>
    </row>
    <row r="2232" spans="1:77">
      <c r="A2232" s="301">
        <v>2266</v>
      </c>
      <c r="B2232" s="302" t="s">
        <v>4568</v>
      </c>
      <c r="C2232" s="301" t="s">
        <v>6174</v>
      </c>
      <c r="D2232" s="302" t="s">
        <v>4051</v>
      </c>
      <c r="E2232" s="303">
        <v>133.33000000000001</v>
      </c>
      <c r="F2232" s="294">
        <v>0</v>
      </c>
      <c r="G2232" s="294">
        <v>0</v>
      </c>
      <c r="H2232" s="294" t="e">
        <v>#DIV/0!</v>
      </c>
      <c r="I2232" s="294">
        <v>0</v>
      </c>
      <c r="K2232" s="294">
        <v>0</v>
      </c>
      <c r="L2232" s="294">
        <v>0</v>
      </c>
      <c r="M2232" s="294">
        <v>0</v>
      </c>
      <c r="N2232" s="294" t="e">
        <v>#DIV/0!</v>
      </c>
      <c r="O2232" s="294">
        <v>0</v>
      </c>
      <c r="Q2232" s="294">
        <v>0</v>
      </c>
      <c r="R2232" s="294">
        <v>0</v>
      </c>
      <c r="S2232" s="294">
        <v>0</v>
      </c>
      <c r="T2232" s="294" t="e">
        <v>#DIV/0!</v>
      </c>
      <c r="U2232" s="294">
        <v>0</v>
      </c>
      <c r="W2232" s="294">
        <v>0</v>
      </c>
      <c r="X2232" s="294">
        <v>0</v>
      </c>
      <c r="Y2232" s="294">
        <v>0</v>
      </c>
      <c r="Z2232" s="294" t="e">
        <v>#DIV/0!</v>
      </c>
      <c r="AA2232" s="294">
        <v>0</v>
      </c>
      <c r="AC2232" s="294">
        <v>0</v>
      </c>
      <c r="AD2232" s="294">
        <v>0</v>
      </c>
      <c r="AE2232" s="294">
        <v>0</v>
      </c>
      <c r="AF2232" s="294" t="e">
        <v>#DIV/0!</v>
      </c>
      <c r="AG2232" s="294">
        <v>0</v>
      </c>
      <c r="AI2232" s="294">
        <v>0</v>
      </c>
      <c r="AJ2232" s="294">
        <v>0</v>
      </c>
      <c r="AK2232" s="294">
        <v>0</v>
      </c>
      <c r="AL2232" s="294" t="e">
        <v>#DIV/0!</v>
      </c>
      <c r="AM2232" s="294">
        <v>0</v>
      </c>
      <c r="AO2232" s="294">
        <v>0</v>
      </c>
      <c r="AP2232" s="294">
        <v>0</v>
      </c>
      <c r="AQ2232" s="294">
        <v>0</v>
      </c>
      <c r="AR2232" s="294" t="e">
        <v>#DIV/0!</v>
      </c>
      <c r="AS2232" s="294">
        <v>0</v>
      </c>
      <c r="AU2232" s="294">
        <v>0</v>
      </c>
      <c r="AV2232" s="294">
        <v>0</v>
      </c>
      <c r="AW2232" s="294">
        <v>0</v>
      </c>
      <c r="AX2232" s="294" t="e">
        <v>#DIV/0!</v>
      </c>
      <c r="AY2232" s="294">
        <v>0</v>
      </c>
      <c r="BA2232" s="294">
        <v>0</v>
      </c>
      <c r="BB2232" s="294">
        <v>11.04</v>
      </c>
      <c r="BC2232" s="294">
        <v>133.33600000000001</v>
      </c>
      <c r="BD2232" s="294">
        <v>0.9153</v>
      </c>
      <c r="BE2232" s="294">
        <v>108</v>
      </c>
      <c r="BG2232" s="294">
        <v>0.1113</v>
      </c>
      <c r="BH2232" s="294">
        <v>7.76</v>
      </c>
      <c r="BI2232" s="294">
        <v>133.33600000000001</v>
      </c>
      <c r="BJ2232" s="294">
        <v>0.75990000000000002</v>
      </c>
      <c r="BK2232" s="294">
        <v>968</v>
      </c>
      <c r="BM2232" s="294">
        <v>0.22070000000000001</v>
      </c>
      <c r="BN2232" s="294">
        <v>10.32</v>
      </c>
      <c r="BO2232" s="294">
        <v>106.664</v>
      </c>
      <c r="BP2232" s="294">
        <v>0.77929999999999999</v>
      </c>
      <c r="BQ2232" s="294">
        <v>1080</v>
      </c>
      <c r="BS2232" s="294">
        <v>0.19989999999999999</v>
      </c>
      <c r="BT2232" s="294">
        <v>10.24</v>
      </c>
      <c r="BU2232" s="294">
        <v>106.664</v>
      </c>
      <c r="BV2232" s="294">
        <v>0.85119999999999996</v>
      </c>
      <c r="BW2232" s="294">
        <v>1602</v>
      </c>
      <c r="BY2232" s="294">
        <v>6.1800000000000001E-2</v>
      </c>
    </row>
    <row r="2233" spans="1:77">
      <c r="A2233" s="301">
        <v>2267</v>
      </c>
      <c r="B2233" s="302" t="s">
        <v>4568</v>
      </c>
      <c r="C2233" s="301" t="s">
        <v>6175</v>
      </c>
      <c r="D2233" s="302" t="s">
        <v>4652</v>
      </c>
      <c r="E2233" s="303">
        <v>138.88999999999999</v>
      </c>
      <c r="F2233" s="294">
        <v>0</v>
      </c>
      <c r="G2233" s="294">
        <v>0</v>
      </c>
      <c r="H2233" s="294" t="e">
        <v>#DIV/0!</v>
      </c>
      <c r="I2233" s="294">
        <v>0</v>
      </c>
      <c r="K2233" s="294" t="s">
        <v>3983</v>
      </c>
      <c r="L2233" s="294">
        <v>0</v>
      </c>
      <c r="M2233" s="294">
        <v>0</v>
      </c>
      <c r="N2233" s="294" t="e">
        <v>#DIV/0!</v>
      </c>
      <c r="O2233" s="294">
        <v>0</v>
      </c>
      <c r="Q2233" s="294" t="s">
        <v>3983</v>
      </c>
      <c r="R2233" s="294">
        <v>0</v>
      </c>
      <c r="S2233" s="294">
        <v>0</v>
      </c>
      <c r="T2233" s="294" t="e">
        <v>#DIV/0!</v>
      </c>
      <c r="U2233" s="294">
        <v>0</v>
      </c>
      <c r="W2233" s="294" t="s">
        <v>3983</v>
      </c>
      <c r="X2233" s="294">
        <v>0</v>
      </c>
      <c r="Y2233" s="294">
        <v>0</v>
      </c>
      <c r="Z2233" s="294" t="e">
        <v>#DIV/0!</v>
      </c>
      <c r="AA2233" s="294">
        <v>0</v>
      </c>
      <c r="AC2233" s="294" t="s">
        <v>3983</v>
      </c>
      <c r="AD2233" s="294">
        <v>0</v>
      </c>
      <c r="AE2233" s="294">
        <v>0</v>
      </c>
      <c r="AF2233" s="294" t="e">
        <v>#DIV/0!</v>
      </c>
      <c r="AG2233" s="294">
        <v>0</v>
      </c>
      <c r="AI2233" s="294" t="s">
        <v>3983</v>
      </c>
      <c r="AJ2233" s="294">
        <v>0</v>
      </c>
      <c r="AK2233" s="294">
        <v>0</v>
      </c>
      <c r="AL2233" s="294" t="e">
        <v>#DIV/0!</v>
      </c>
      <c r="AM2233" s="294">
        <v>0</v>
      </c>
      <c r="AO2233" s="294" t="s">
        <v>3983</v>
      </c>
      <c r="AP2233" s="294">
        <v>0</v>
      </c>
      <c r="AQ2233" s="294">
        <v>0</v>
      </c>
      <c r="AR2233" s="294" t="e">
        <v>#DIV/0!</v>
      </c>
      <c r="AS2233" s="294">
        <v>0</v>
      </c>
      <c r="AU2233" s="294" t="s">
        <v>3983</v>
      </c>
      <c r="AV2233" s="294">
        <v>0</v>
      </c>
      <c r="AW2233" s="294">
        <v>0</v>
      </c>
      <c r="AX2233" s="294" t="e">
        <v>#DIV/0!</v>
      </c>
      <c r="AY2233" s="294">
        <v>0</v>
      </c>
      <c r="BA2233" s="294" t="s">
        <v>3983</v>
      </c>
      <c r="BB2233" s="294">
        <v>0</v>
      </c>
      <c r="BC2233" s="294">
        <v>0</v>
      </c>
      <c r="BD2233" s="294" t="e">
        <v>#DIV/0!</v>
      </c>
      <c r="BE2233" s="294">
        <v>0</v>
      </c>
      <c r="BG2233" s="294" t="s">
        <v>3983</v>
      </c>
      <c r="BH2233" s="294">
        <v>0</v>
      </c>
      <c r="BI2233" s="294">
        <v>0</v>
      </c>
      <c r="BJ2233" s="294" t="e">
        <v>#DIV/0!</v>
      </c>
      <c r="BK2233" s="294">
        <v>0</v>
      </c>
      <c r="BM2233" s="294" t="s">
        <v>3983</v>
      </c>
      <c r="BN2233" s="294">
        <v>90.8</v>
      </c>
      <c r="BO2233" s="294">
        <v>111.11199999999999</v>
      </c>
      <c r="BP2233" s="294">
        <v>0.81789999999999996</v>
      </c>
      <c r="BQ2233" s="294">
        <v>18362</v>
      </c>
      <c r="BS2233" s="294" t="s">
        <v>3983</v>
      </c>
      <c r="BT2233" s="294">
        <v>0</v>
      </c>
      <c r="BU2233" s="294">
        <v>0</v>
      </c>
      <c r="BV2233" s="294" t="e">
        <v>#DIV/0!</v>
      </c>
      <c r="BW2233" s="294">
        <v>0</v>
      </c>
      <c r="BY2233" s="294" t="s">
        <v>3983</v>
      </c>
    </row>
    <row r="2234" spans="1:77">
      <c r="A2234" s="301">
        <v>2268</v>
      </c>
      <c r="B2234" s="302" t="s">
        <v>4568</v>
      </c>
      <c r="C2234" s="301" t="s">
        <v>6176</v>
      </c>
      <c r="D2234" s="302" t="s">
        <v>4652</v>
      </c>
      <c r="E2234" s="303">
        <v>177.78</v>
      </c>
      <c r="F2234" s="294" t="s">
        <v>3983</v>
      </c>
      <c r="G2234" s="294" t="s">
        <v>3983</v>
      </c>
      <c r="H2234" s="294" t="s">
        <v>3983</v>
      </c>
      <c r="I2234" s="294" t="s">
        <v>3983</v>
      </c>
      <c r="K2234" s="294" t="s">
        <v>3983</v>
      </c>
      <c r="L2234" s="294" t="s">
        <v>3983</v>
      </c>
      <c r="M2234" s="294" t="s">
        <v>3983</v>
      </c>
      <c r="N2234" s="294" t="s">
        <v>3983</v>
      </c>
      <c r="O2234" s="294" t="s">
        <v>3983</v>
      </c>
      <c r="Q2234" s="294" t="s">
        <v>3983</v>
      </c>
      <c r="R2234" s="294" t="s">
        <v>3983</v>
      </c>
      <c r="S2234" s="294" t="s">
        <v>3983</v>
      </c>
      <c r="T2234" s="294" t="s">
        <v>3983</v>
      </c>
      <c r="U2234" s="294" t="s">
        <v>3983</v>
      </c>
      <c r="W2234" s="294" t="s">
        <v>3983</v>
      </c>
      <c r="X2234" s="294" t="s">
        <v>3983</v>
      </c>
      <c r="Y2234" s="294" t="s">
        <v>3983</v>
      </c>
      <c r="Z2234" s="294" t="s">
        <v>3983</v>
      </c>
      <c r="AA2234" s="294" t="s">
        <v>3983</v>
      </c>
      <c r="AC2234" s="294" t="s">
        <v>3983</v>
      </c>
      <c r="AD2234" s="294" t="s">
        <v>3983</v>
      </c>
      <c r="AE2234" s="294" t="s">
        <v>3983</v>
      </c>
      <c r="AF2234" s="294" t="s">
        <v>3983</v>
      </c>
      <c r="AG2234" s="294" t="s">
        <v>3983</v>
      </c>
      <c r="AI2234" s="294" t="s">
        <v>3983</v>
      </c>
      <c r="AJ2234" s="294" t="s">
        <v>3983</v>
      </c>
      <c r="AK2234" s="294" t="s">
        <v>3983</v>
      </c>
      <c r="AL2234" s="294" t="s">
        <v>3983</v>
      </c>
      <c r="AM2234" s="294" t="s">
        <v>3983</v>
      </c>
      <c r="AO2234" s="294" t="s">
        <v>3983</v>
      </c>
      <c r="AP2234" s="294" t="s">
        <v>3983</v>
      </c>
      <c r="AQ2234" s="294" t="s">
        <v>3983</v>
      </c>
      <c r="AR2234" s="294" t="s">
        <v>3983</v>
      </c>
      <c r="AS2234" s="294" t="s">
        <v>3983</v>
      </c>
      <c r="AU2234" s="294" t="s">
        <v>3983</v>
      </c>
      <c r="AV2234" s="294" t="s">
        <v>3983</v>
      </c>
      <c r="AW2234" s="294" t="s">
        <v>3983</v>
      </c>
      <c r="AX2234" s="294" t="s">
        <v>3983</v>
      </c>
      <c r="AY2234" s="294" t="s">
        <v>3983</v>
      </c>
      <c r="BA2234" s="294" t="s">
        <v>3983</v>
      </c>
      <c r="BB2234" s="294" t="s">
        <v>3983</v>
      </c>
      <c r="BC2234" s="294" t="s">
        <v>3983</v>
      </c>
      <c r="BD2234" s="294" t="s">
        <v>3983</v>
      </c>
      <c r="BE2234" s="294" t="s">
        <v>3983</v>
      </c>
      <c r="BG2234" s="294" t="s">
        <v>3983</v>
      </c>
      <c r="BH2234" s="294" t="s">
        <v>3983</v>
      </c>
      <c r="BI2234" s="294" t="s">
        <v>3983</v>
      </c>
      <c r="BJ2234" s="294" t="s">
        <v>3983</v>
      </c>
      <c r="BK2234" s="294" t="s">
        <v>3983</v>
      </c>
      <c r="BM2234" s="294" t="s">
        <v>3983</v>
      </c>
      <c r="BN2234" s="294" t="s">
        <v>3983</v>
      </c>
      <c r="BO2234" s="294" t="s">
        <v>3983</v>
      </c>
      <c r="BP2234" s="294" t="s">
        <v>3983</v>
      </c>
      <c r="BQ2234" s="294" t="s">
        <v>3983</v>
      </c>
      <c r="BS2234" s="294" t="s">
        <v>3983</v>
      </c>
      <c r="BT2234" s="294" t="s">
        <v>3983</v>
      </c>
      <c r="BU2234" s="294" t="s">
        <v>3983</v>
      </c>
      <c r="BV2234" s="294" t="s">
        <v>3983</v>
      </c>
      <c r="BW2234" s="294" t="s">
        <v>3983</v>
      </c>
      <c r="BY2234" s="294" t="s">
        <v>3983</v>
      </c>
    </row>
    <row r="2235" spans="1:77">
      <c r="A2235" s="301">
        <v>2269</v>
      </c>
      <c r="B2235" s="302" t="s">
        <v>4568</v>
      </c>
      <c r="C2235" s="301" t="s">
        <v>6177</v>
      </c>
      <c r="D2235" s="302" t="s">
        <v>4652</v>
      </c>
      <c r="E2235" s="303">
        <v>144.44</v>
      </c>
      <c r="F2235" s="294" t="s">
        <v>3983</v>
      </c>
      <c r="G2235" s="294" t="s">
        <v>3983</v>
      </c>
      <c r="H2235" s="294" t="s">
        <v>3983</v>
      </c>
      <c r="I2235" s="294" t="s">
        <v>3983</v>
      </c>
      <c r="K2235" s="294" t="s">
        <v>3983</v>
      </c>
      <c r="L2235" s="294" t="s">
        <v>3983</v>
      </c>
      <c r="M2235" s="294" t="s">
        <v>3983</v>
      </c>
      <c r="N2235" s="294" t="s">
        <v>3983</v>
      </c>
      <c r="O2235" s="294" t="s">
        <v>3983</v>
      </c>
      <c r="Q2235" s="294" t="s">
        <v>3983</v>
      </c>
      <c r="R2235" s="294" t="s">
        <v>3983</v>
      </c>
      <c r="S2235" s="294" t="s">
        <v>3983</v>
      </c>
      <c r="T2235" s="294" t="s">
        <v>3983</v>
      </c>
      <c r="U2235" s="294" t="s">
        <v>3983</v>
      </c>
      <c r="W2235" s="294" t="s">
        <v>3983</v>
      </c>
      <c r="X2235" s="294" t="s">
        <v>3983</v>
      </c>
      <c r="Y2235" s="294" t="s">
        <v>3983</v>
      </c>
      <c r="Z2235" s="294" t="s">
        <v>3983</v>
      </c>
      <c r="AA2235" s="294" t="s">
        <v>3983</v>
      </c>
      <c r="AC2235" s="294" t="s">
        <v>3983</v>
      </c>
      <c r="AD2235" s="294" t="s">
        <v>3983</v>
      </c>
      <c r="AE2235" s="294" t="s">
        <v>3983</v>
      </c>
      <c r="AF2235" s="294" t="s">
        <v>3983</v>
      </c>
      <c r="AG2235" s="294" t="s">
        <v>3983</v>
      </c>
      <c r="AI2235" s="294" t="s">
        <v>3983</v>
      </c>
      <c r="AJ2235" s="294" t="s">
        <v>3983</v>
      </c>
      <c r="AK2235" s="294" t="s">
        <v>3983</v>
      </c>
      <c r="AL2235" s="294" t="s">
        <v>3983</v>
      </c>
      <c r="AM2235" s="294" t="s">
        <v>3983</v>
      </c>
      <c r="AO2235" s="294" t="s">
        <v>3983</v>
      </c>
      <c r="AP2235" s="294" t="s">
        <v>3983</v>
      </c>
      <c r="AQ2235" s="294" t="s">
        <v>3983</v>
      </c>
      <c r="AR2235" s="294" t="s">
        <v>3983</v>
      </c>
      <c r="AS2235" s="294" t="s">
        <v>3983</v>
      </c>
      <c r="AU2235" s="294" t="s">
        <v>3983</v>
      </c>
      <c r="AV2235" s="294" t="s">
        <v>3983</v>
      </c>
      <c r="AW2235" s="294" t="s">
        <v>3983</v>
      </c>
      <c r="AX2235" s="294" t="s">
        <v>3983</v>
      </c>
      <c r="AY2235" s="294" t="s">
        <v>3983</v>
      </c>
      <c r="BA2235" s="294" t="s">
        <v>3983</v>
      </c>
      <c r="BB2235" s="294" t="s">
        <v>3983</v>
      </c>
      <c r="BC2235" s="294" t="s">
        <v>3983</v>
      </c>
      <c r="BD2235" s="294" t="s">
        <v>3983</v>
      </c>
      <c r="BE2235" s="294" t="s">
        <v>3983</v>
      </c>
      <c r="BG2235" s="294" t="s">
        <v>3983</v>
      </c>
      <c r="BH2235" s="294" t="s">
        <v>3983</v>
      </c>
      <c r="BI2235" s="294" t="s">
        <v>3983</v>
      </c>
      <c r="BJ2235" s="294" t="s">
        <v>3983</v>
      </c>
      <c r="BK2235" s="294" t="s">
        <v>3983</v>
      </c>
      <c r="BM2235" s="294" t="s">
        <v>3983</v>
      </c>
      <c r="BN2235" s="294" t="s">
        <v>3983</v>
      </c>
      <c r="BO2235" s="294" t="s">
        <v>3983</v>
      </c>
      <c r="BP2235" s="294" t="s">
        <v>3983</v>
      </c>
      <c r="BQ2235" s="294" t="s">
        <v>3983</v>
      </c>
      <c r="BS2235" s="294" t="s">
        <v>3983</v>
      </c>
      <c r="BT2235" s="294" t="s">
        <v>3983</v>
      </c>
      <c r="BU2235" s="294" t="s">
        <v>3983</v>
      </c>
      <c r="BV2235" s="294" t="s">
        <v>3983</v>
      </c>
      <c r="BW2235" s="294" t="s">
        <v>3983</v>
      </c>
      <c r="BY2235" s="294" t="s">
        <v>3983</v>
      </c>
    </row>
    <row r="2236" spans="1:77">
      <c r="A2236" s="301">
        <v>2270</v>
      </c>
      <c r="B2236" s="302" t="s">
        <v>4568</v>
      </c>
      <c r="C2236" s="301" t="s">
        <v>6178</v>
      </c>
      <c r="D2236" s="302" t="s">
        <v>4051</v>
      </c>
      <c r="E2236" s="303">
        <v>333.33</v>
      </c>
      <c r="F2236" s="294" t="s">
        <v>3983</v>
      </c>
      <c r="G2236" s="294" t="s">
        <v>3983</v>
      </c>
      <c r="H2236" s="294" t="s">
        <v>3983</v>
      </c>
      <c r="I2236" s="294" t="s">
        <v>3983</v>
      </c>
      <c r="K2236" s="294" t="s">
        <v>3983</v>
      </c>
      <c r="L2236" s="294" t="s">
        <v>3983</v>
      </c>
      <c r="M2236" s="294" t="s">
        <v>3983</v>
      </c>
      <c r="N2236" s="294" t="s">
        <v>3983</v>
      </c>
      <c r="O2236" s="294" t="s">
        <v>3983</v>
      </c>
      <c r="Q2236" s="294" t="s">
        <v>3983</v>
      </c>
      <c r="R2236" s="294" t="s">
        <v>3983</v>
      </c>
      <c r="S2236" s="294" t="s">
        <v>3983</v>
      </c>
      <c r="T2236" s="294" t="s">
        <v>3983</v>
      </c>
      <c r="U2236" s="294" t="s">
        <v>3983</v>
      </c>
      <c r="W2236" s="294" t="s">
        <v>3983</v>
      </c>
      <c r="X2236" s="294" t="s">
        <v>3983</v>
      </c>
      <c r="Y2236" s="294" t="s">
        <v>3983</v>
      </c>
      <c r="Z2236" s="294" t="s">
        <v>3983</v>
      </c>
      <c r="AA2236" s="294" t="s">
        <v>3983</v>
      </c>
      <c r="AC2236" s="294" t="s">
        <v>3983</v>
      </c>
      <c r="AD2236" s="294" t="s">
        <v>3983</v>
      </c>
      <c r="AE2236" s="294" t="s">
        <v>3983</v>
      </c>
      <c r="AF2236" s="294" t="s">
        <v>3983</v>
      </c>
      <c r="AG2236" s="294" t="s">
        <v>3983</v>
      </c>
      <c r="AI2236" s="294" t="s">
        <v>3983</v>
      </c>
      <c r="AJ2236" s="294" t="s">
        <v>3983</v>
      </c>
      <c r="AK2236" s="294" t="s">
        <v>3983</v>
      </c>
      <c r="AL2236" s="294" t="s">
        <v>3983</v>
      </c>
      <c r="AM2236" s="294" t="s">
        <v>3983</v>
      </c>
      <c r="AO2236" s="294" t="s">
        <v>3983</v>
      </c>
      <c r="AP2236" s="294" t="s">
        <v>3983</v>
      </c>
      <c r="AQ2236" s="294" t="s">
        <v>3983</v>
      </c>
      <c r="AR2236" s="294" t="s">
        <v>3983</v>
      </c>
      <c r="AS2236" s="294" t="s">
        <v>3983</v>
      </c>
      <c r="AU2236" s="294" t="s">
        <v>3983</v>
      </c>
      <c r="AV2236" s="294" t="s">
        <v>3983</v>
      </c>
      <c r="AW2236" s="294" t="s">
        <v>3983</v>
      </c>
      <c r="AX2236" s="294" t="s">
        <v>3983</v>
      </c>
      <c r="AY2236" s="294" t="s">
        <v>3983</v>
      </c>
      <c r="BA2236" s="294" t="s">
        <v>3983</v>
      </c>
      <c r="BB2236" s="294" t="s">
        <v>3983</v>
      </c>
      <c r="BC2236" s="294" t="s">
        <v>3983</v>
      </c>
      <c r="BD2236" s="294" t="s">
        <v>3983</v>
      </c>
      <c r="BE2236" s="294" t="s">
        <v>3983</v>
      </c>
      <c r="BG2236" s="294" t="s">
        <v>3983</v>
      </c>
      <c r="BH2236" s="294" t="s">
        <v>3983</v>
      </c>
      <c r="BI2236" s="294" t="s">
        <v>3983</v>
      </c>
      <c r="BJ2236" s="294" t="s">
        <v>3983</v>
      </c>
      <c r="BK2236" s="294" t="s">
        <v>3983</v>
      </c>
      <c r="BM2236" s="294" t="s">
        <v>3983</v>
      </c>
      <c r="BN2236" s="294" t="s">
        <v>3983</v>
      </c>
      <c r="BO2236" s="294" t="s">
        <v>3983</v>
      </c>
      <c r="BP2236" s="294" t="s">
        <v>3983</v>
      </c>
      <c r="BQ2236" s="294" t="s">
        <v>3983</v>
      </c>
      <c r="BS2236" s="294" t="s">
        <v>3983</v>
      </c>
      <c r="BT2236" s="294" t="s">
        <v>3983</v>
      </c>
      <c r="BU2236" s="294" t="s">
        <v>3983</v>
      </c>
      <c r="BV2236" s="294" t="s">
        <v>3983</v>
      </c>
      <c r="BW2236" s="294" t="s">
        <v>3983</v>
      </c>
      <c r="BY2236" s="294" t="s">
        <v>3983</v>
      </c>
    </row>
    <row r="2237" spans="1:77">
      <c r="A2237" s="301">
        <v>2271</v>
      </c>
      <c r="B2237" s="302" t="s">
        <v>4006</v>
      </c>
      <c r="C2237" s="301" t="s">
        <v>6179</v>
      </c>
      <c r="D2237" s="302" t="s">
        <v>4139</v>
      </c>
      <c r="E2237" s="303">
        <v>172</v>
      </c>
      <c r="F2237" s="294">
        <v>148.56</v>
      </c>
      <c r="G2237" s="294">
        <v>148.56</v>
      </c>
      <c r="H2237" s="294">
        <v>0.61860000000000004</v>
      </c>
      <c r="I2237" s="294">
        <v>32046</v>
      </c>
      <c r="K2237" s="294">
        <v>0.4844</v>
      </c>
      <c r="L2237" s="294">
        <v>158.4</v>
      </c>
      <c r="M2237" s="294">
        <v>158.4</v>
      </c>
      <c r="N2237" s="294">
        <v>0.59140000000000004</v>
      </c>
      <c r="O2237" s="294">
        <v>29562</v>
      </c>
      <c r="Q2237" s="294">
        <v>0.42420000000000002</v>
      </c>
      <c r="R2237" s="294">
        <v>172.2</v>
      </c>
      <c r="S2237" s="294">
        <v>166.8</v>
      </c>
      <c r="T2237" s="294">
        <v>0.55910000000000004</v>
      </c>
      <c r="U2237" s="294">
        <v>29670</v>
      </c>
      <c r="W2237" s="294">
        <v>0.42799999999999999</v>
      </c>
      <c r="X2237" s="294">
        <v>162.96</v>
      </c>
      <c r="Y2237" s="294">
        <v>162.96</v>
      </c>
      <c r="Z2237" s="294">
        <v>0.5081</v>
      </c>
      <c r="AA2237" s="294">
        <v>30816</v>
      </c>
      <c r="AC2237" s="294">
        <v>0.50029999999999997</v>
      </c>
      <c r="AD2237" s="294">
        <v>186.48</v>
      </c>
      <c r="AE2237" s="294">
        <v>186.48</v>
      </c>
      <c r="AF2237" s="294">
        <v>0.53469999999999995</v>
      </c>
      <c r="AG2237" s="294">
        <v>37956</v>
      </c>
      <c r="AI2237" s="294">
        <v>0.51160000000000005</v>
      </c>
      <c r="AJ2237" s="294">
        <v>151.44</v>
      </c>
      <c r="AK2237" s="294">
        <v>151.44</v>
      </c>
      <c r="AL2237" s="294">
        <v>0.63500000000000001</v>
      </c>
      <c r="AM2237" s="294">
        <v>20298</v>
      </c>
      <c r="AO2237" s="294">
        <v>0.29320000000000002</v>
      </c>
      <c r="AP2237" s="294">
        <v>64.56</v>
      </c>
      <c r="AQ2237" s="294">
        <v>137.6</v>
      </c>
      <c r="AR2237" s="294">
        <v>0.26329999999999998</v>
      </c>
      <c r="AS2237" s="294">
        <v>1428</v>
      </c>
      <c r="AU2237" s="294">
        <v>0.1129</v>
      </c>
      <c r="AV2237" s="294">
        <v>28.08</v>
      </c>
      <c r="AW2237" s="294">
        <v>137.6</v>
      </c>
      <c r="AX2237" s="294">
        <v>0.24</v>
      </c>
      <c r="AY2237" s="294">
        <v>1248</v>
      </c>
      <c r="BA2237" s="294">
        <v>0.25729999999999997</v>
      </c>
      <c r="BB2237" s="294">
        <v>26.64</v>
      </c>
      <c r="BC2237" s="294">
        <v>137.6</v>
      </c>
      <c r="BD2237" s="294">
        <v>0.25579999999999997</v>
      </c>
      <c r="BE2237" s="294">
        <v>1326</v>
      </c>
      <c r="BG2237" s="294">
        <v>0.2616</v>
      </c>
      <c r="BH2237" s="294">
        <v>176.88</v>
      </c>
      <c r="BI2237" s="294">
        <v>176.88</v>
      </c>
      <c r="BJ2237" s="294">
        <v>0.4763</v>
      </c>
      <c r="BK2237" s="294">
        <v>8424</v>
      </c>
      <c r="BM2237" s="294">
        <v>0.13439999999999999</v>
      </c>
      <c r="BN2237" s="294">
        <v>188.88</v>
      </c>
      <c r="BO2237" s="294">
        <v>188.88</v>
      </c>
      <c r="BP2237" s="294">
        <v>0.85750000000000004</v>
      </c>
      <c r="BQ2237" s="294">
        <v>30462</v>
      </c>
      <c r="BS2237" s="294">
        <v>0.27989999999999998</v>
      </c>
      <c r="BT2237" s="294">
        <v>103.44</v>
      </c>
      <c r="BU2237" s="294">
        <v>137.6</v>
      </c>
      <c r="BV2237" s="294">
        <v>0.96740000000000004</v>
      </c>
      <c r="BW2237" s="294">
        <v>39588</v>
      </c>
      <c r="BY2237" s="294">
        <v>0.53169999999999995</v>
      </c>
    </row>
    <row r="2238" spans="1:77">
      <c r="A2238" s="301">
        <v>2272</v>
      </c>
      <c r="B2238" s="302" t="s">
        <v>4006</v>
      </c>
      <c r="C2238" s="301" t="s">
        <v>6180</v>
      </c>
      <c r="D2238" s="302" t="s">
        <v>4139</v>
      </c>
      <c r="E2238" s="303">
        <v>133.33000000000001</v>
      </c>
      <c r="F2238" s="294">
        <v>0</v>
      </c>
      <c r="G2238" s="294">
        <v>0</v>
      </c>
      <c r="H2238" s="294">
        <v>0.71119999999999994</v>
      </c>
      <c r="I2238" s="294">
        <v>25160</v>
      </c>
      <c r="K2238" s="294">
        <v>0</v>
      </c>
      <c r="L2238" s="294">
        <v>0</v>
      </c>
      <c r="M2238" s="294">
        <v>0</v>
      </c>
      <c r="N2238" s="294">
        <v>0.68710000000000004</v>
      </c>
      <c r="O2238" s="294">
        <v>24060</v>
      </c>
      <c r="Q2238" s="294">
        <v>0</v>
      </c>
      <c r="R2238" s="294">
        <v>0</v>
      </c>
      <c r="S2238" s="294">
        <v>0</v>
      </c>
      <c r="T2238" s="294">
        <v>0.66839999999999999</v>
      </c>
      <c r="U2238" s="294">
        <v>38362</v>
      </c>
      <c r="W2238" s="294">
        <v>0</v>
      </c>
      <c r="X2238" s="294">
        <v>0</v>
      </c>
      <c r="Y2238" s="294">
        <v>0</v>
      </c>
      <c r="Z2238" s="294">
        <v>0.67349999999999999</v>
      </c>
      <c r="AA2238" s="294">
        <v>10278</v>
      </c>
      <c r="AC2238" s="294">
        <v>0</v>
      </c>
      <c r="AD2238" s="294">
        <v>0</v>
      </c>
      <c r="AE2238" s="294">
        <v>0</v>
      </c>
      <c r="AF2238" s="294">
        <v>0.64749999999999996</v>
      </c>
      <c r="AG2238" s="294">
        <v>23800</v>
      </c>
      <c r="AI2238" s="294">
        <v>0</v>
      </c>
      <c r="AJ2238" s="294">
        <v>132</v>
      </c>
      <c r="AK2238" s="294">
        <v>132</v>
      </c>
      <c r="AL2238" s="294">
        <v>0.75109999999999999</v>
      </c>
      <c r="AM2238" s="294">
        <v>27520</v>
      </c>
      <c r="AO2238" s="294">
        <v>0.38550000000000001</v>
      </c>
      <c r="AP2238" s="294">
        <v>0</v>
      </c>
      <c r="AQ2238" s="294">
        <v>106.664</v>
      </c>
      <c r="AR2238" s="294">
        <v>0.9859</v>
      </c>
      <c r="AS2238" s="294">
        <v>13900</v>
      </c>
      <c r="AU2238" s="294">
        <v>0.1421</v>
      </c>
      <c r="AV2238" s="294">
        <v>88</v>
      </c>
      <c r="AW2238" s="294">
        <v>106.664</v>
      </c>
      <c r="AX2238" s="294">
        <v>1.0033000000000001</v>
      </c>
      <c r="AY2238" s="294">
        <v>18500</v>
      </c>
      <c r="BA2238" s="294">
        <v>0.29099999999999998</v>
      </c>
      <c r="BB2238" s="294">
        <v>88</v>
      </c>
      <c r="BC2238" s="294">
        <v>106.664</v>
      </c>
      <c r="BD2238" s="294">
        <v>0.99609999999999999</v>
      </c>
      <c r="BE2238" s="294">
        <v>25020</v>
      </c>
      <c r="BG2238" s="294">
        <v>0.38369999999999999</v>
      </c>
      <c r="BH2238" s="294">
        <v>92</v>
      </c>
      <c r="BI2238" s="294">
        <v>106.664</v>
      </c>
      <c r="BJ2238" s="294">
        <v>0.99680000000000002</v>
      </c>
      <c r="BK2238" s="294">
        <v>24580</v>
      </c>
      <c r="BM2238" s="294">
        <v>0.36030000000000001</v>
      </c>
      <c r="BN2238" s="294">
        <v>93.44</v>
      </c>
      <c r="BO2238" s="294">
        <v>106.664</v>
      </c>
      <c r="BP2238" s="294">
        <v>0.99560000000000004</v>
      </c>
      <c r="BQ2238" s="294">
        <v>22260</v>
      </c>
      <c r="BS2238" s="294">
        <v>0.26879999999999998</v>
      </c>
      <c r="BT2238" s="294">
        <v>92.88</v>
      </c>
      <c r="BU2238" s="294">
        <v>106.664</v>
      </c>
      <c r="BV2238" s="294">
        <v>0.99490000000000001</v>
      </c>
      <c r="BW2238" s="294">
        <v>16502</v>
      </c>
      <c r="BY2238" s="294">
        <v>0.06</v>
      </c>
    </row>
    <row r="2239" spans="1:77">
      <c r="A2239" s="301">
        <v>2273</v>
      </c>
      <c r="B2239" s="302" t="s">
        <v>4006</v>
      </c>
      <c r="C2239" s="301" t="s">
        <v>6181</v>
      </c>
      <c r="D2239" s="302" t="s">
        <v>4139</v>
      </c>
      <c r="E2239" s="303">
        <v>222</v>
      </c>
      <c r="F2239" s="294">
        <v>185.4</v>
      </c>
      <c r="G2239" s="294">
        <v>185.4</v>
      </c>
      <c r="H2239" s="294">
        <v>0.99649999999999994</v>
      </c>
      <c r="I2239" s="294">
        <v>62073</v>
      </c>
      <c r="K2239" s="294">
        <v>0.4667</v>
      </c>
      <c r="L2239" s="294">
        <v>190.8</v>
      </c>
      <c r="M2239" s="294">
        <v>190.8</v>
      </c>
      <c r="N2239" s="294">
        <v>0.99529999999999996</v>
      </c>
      <c r="O2239" s="294">
        <v>61827</v>
      </c>
      <c r="Q2239" s="294">
        <v>0.43759999999999999</v>
      </c>
      <c r="R2239" s="294">
        <v>171.9</v>
      </c>
      <c r="S2239" s="294">
        <v>177.6</v>
      </c>
      <c r="T2239" s="294">
        <v>0.99570000000000003</v>
      </c>
      <c r="U2239" s="294">
        <v>45639</v>
      </c>
      <c r="W2239" s="294">
        <v>0.37030000000000002</v>
      </c>
      <c r="X2239" s="294">
        <v>184.5</v>
      </c>
      <c r="Y2239" s="294">
        <v>184.5</v>
      </c>
      <c r="Z2239" s="294">
        <v>0.99339999999999995</v>
      </c>
      <c r="AA2239" s="294">
        <v>49758</v>
      </c>
      <c r="AC2239" s="294">
        <v>0.3649</v>
      </c>
      <c r="AD2239" s="294">
        <v>168.6</v>
      </c>
      <c r="AE2239" s="294">
        <v>177.6</v>
      </c>
      <c r="AF2239" s="294">
        <v>0.98949999999999994</v>
      </c>
      <c r="AG2239" s="294">
        <v>30666</v>
      </c>
      <c r="AI2239" s="294">
        <v>0.24709999999999999</v>
      </c>
      <c r="AJ2239" s="294">
        <v>183.3</v>
      </c>
      <c r="AK2239" s="294">
        <v>183.3</v>
      </c>
      <c r="AL2239" s="294">
        <v>0.9899</v>
      </c>
      <c r="AM2239" s="294">
        <v>23946</v>
      </c>
      <c r="AO2239" s="294">
        <v>0.18329999999999999</v>
      </c>
      <c r="AP2239" s="294">
        <v>204</v>
      </c>
      <c r="AQ2239" s="294">
        <v>204</v>
      </c>
      <c r="AR2239" s="294">
        <v>0.98960000000000004</v>
      </c>
      <c r="AS2239" s="294">
        <v>26490</v>
      </c>
      <c r="AU2239" s="294">
        <v>0.1764</v>
      </c>
      <c r="AV2239" s="294">
        <v>182.7</v>
      </c>
      <c r="AW2239" s="294">
        <v>182.7</v>
      </c>
      <c r="AX2239" s="294">
        <v>0.98480000000000001</v>
      </c>
      <c r="AY2239" s="294">
        <v>31293</v>
      </c>
      <c r="BA2239" s="294">
        <v>0.24160000000000001</v>
      </c>
      <c r="BB2239" s="294">
        <v>237.3</v>
      </c>
      <c r="BC2239" s="294">
        <v>237.3</v>
      </c>
      <c r="BD2239" s="294">
        <v>0.98039999999999994</v>
      </c>
      <c r="BE2239" s="294">
        <v>48402</v>
      </c>
      <c r="BG2239" s="294">
        <v>0.27960000000000002</v>
      </c>
      <c r="BH2239" s="294">
        <v>173.7</v>
      </c>
      <c r="BI2239" s="294">
        <v>177.6</v>
      </c>
      <c r="BJ2239" s="294">
        <v>0.99119999999999997</v>
      </c>
      <c r="BK2239" s="294">
        <v>62460</v>
      </c>
      <c r="BM2239" s="294">
        <v>0.48759999999999998</v>
      </c>
      <c r="BN2239" s="294">
        <v>179.7</v>
      </c>
      <c r="BO2239" s="294">
        <v>179.7</v>
      </c>
      <c r="BP2239" s="294">
        <v>0.98939999999999995</v>
      </c>
      <c r="BQ2239" s="294">
        <v>63207</v>
      </c>
      <c r="BS2239" s="294">
        <v>0.52910000000000001</v>
      </c>
      <c r="BT2239" s="294">
        <v>189.3</v>
      </c>
      <c r="BU2239" s="294">
        <v>189.3</v>
      </c>
      <c r="BV2239" s="294">
        <v>0.99060000000000004</v>
      </c>
      <c r="BW2239" s="294">
        <v>67047</v>
      </c>
      <c r="BY2239" s="294">
        <v>0.48060000000000003</v>
      </c>
    </row>
    <row r="2240" spans="1:77">
      <c r="A2240" s="301">
        <v>2274</v>
      </c>
      <c r="B2240" s="302" t="s">
        <v>4006</v>
      </c>
      <c r="C2240" s="301" t="s">
        <v>6182</v>
      </c>
      <c r="D2240" s="302" t="s">
        <v>4051</v>
      </c>
      <c r="E2240" s="303">
        <v>117</v>
      </c>
      <c r="F2240" s="294">
        <v>49.5</v>
      </c>
      <c r="G2240" s="294">
        <v>93.6</v>
      </c>
      <c r="H2240" s="294">
        <v>0.97750000000000004</v>
      </c>
      <c r="I2240" s="294">
        <v>12480</v>
      </c>
      <c r="K2240" s="294">
        <v>0.35820000000000002</v>
      </c>
      <c r="L2240" s="294">
        <v>63.9</v>
      </c>
      <c r="M2240" s="294">
        <v>93.6</v>
      </c>
      <c r="N2240" s="294">
        <v>0.97919999999999996</v>
      </c>
      <c r="O2240" s="294">
        <v>24552</v>
      </c>
      <c r="Q2240" s="294">
        <v>0.52739999999999998</v>
      </c>
      <c r="R2240" s="294">
        <v>64.2</v>
      </c>
      <c r="S2240" s="294">
        <v>93.6</v>
      </c>
      <c r="T2240" s="294">
        <v>0.98139999999999994</v>
      </c>
      <c r="U2240" s="294">
        <v>20982</v>
      </c>
      <c r="W2240" s="294">
        <v>0.46260000000000001</v>
      </c>
      <c r="X2240" s="294">
        <v>54.9</v>
      </c>
      <c r="Y2240" s="294">
        <v>93.6</v>
      </c>
      <c r="Z2240" s="294">
        <v>0.97689999999999999</v>
      </c>
      <c r="AA2240" s="294">
        <v>17235</v>
      </c>
      <c r="AC2240" s="294">
        <v>0.43190000000000001</v>
      </c>
      <c r="AD2240" s="294">
        <v>61.8</v>
      </c>
      <c r="AE2240" s="294">
        <v>93.6</v>
      </c>
      <c r="AF2240" s="294">
        <v>0.9718</v>
      </c>
      <c r="AG2240" s="294">
        <v>13128</v>
      </c>
      <c r="AI2240" s="294">
        <v>0.29380000000000001</v>
      </c>
      <c r="AJ2240" s="294">
        <v>57.3</v>
      </c>
      <c r="AK2240" s="294">
        <v>93.6</v>
      </c>
      <c r="AL2240" s="294">
        <v>0.96809999999999996</v>
      </c>
      <c r="AM2240" s="294">
        <v>18912</v>
      </c>
      <c r="AO2240" s="294">
        <v>0.47349999999999998</v>
      </c>
      <c r="AP2240" s="294">
        <v>46.8</v>
      </c>
      <c r="AQ2240" s="294">
        <v>93.6</v>
      </c>
      <c r="AR2240" s="294">
        <v>0.97160000000000002</v>
      </c>
      <c r="AS2240" s="294">
        <v>15768</v>
      </c>
      <c r="AU2240" s="294">
        <v>0.46610000000000001</v>
      </c>
      <c r="AV2240" s="294">
        <v>56.7</v>
      </c>
      <c r="AW2240" s="294">
        <v>93.6</v>
      </c>
      <c r="AX2240" s="294">
        <v>0.94369999999999998</v>
      </c>
      <c r="AY2240" s="294">
        <v>10806</v>
      </c>
      <c r="BA2240" s="294">
        <v>0.28050000000000003</v>
      </c>
      <c r="BB2240" s="294">
        <v>45.9</v>
      </c>
      <c r="BC2240" s="294">
        <v>245.7</v>
      </c>
      <c r="BD2240" s="294">
        <v>0.92510000000000003</v>
      </c>
      <c r="BE2240" s="294">
        <v>9591</v>
      </c>
      <c r="BG2240" s="294">
        <v>0.30359999999999998</v>
      </c>
      <c r="BH2240" s="294">
        <v>52.2</v>
      </c>
      <c r="BI2240" s="294">
        <v>93.6</v>
      </c>
      <c r="BJ2240" s="294">
        <v>0.91959999999999997</v>
      </c>
      <c r="BK2240" s="294">
        <v>8949</v>
      </c>
      <c r="BM2240" s="294">
        <v>0.25059999999999999</v>
      </c>
      <c r="BN2240" s="294">
        <v>0</v>
      </c>
      <c r="BO2240" s="294">
        <v>93.6</v>
      </c>
      <c r="BP2240" s="294">
        <v>0.93220000000000003</v>
      </c>
      <c r="BQ2240" s="294">
        <v>9645</v>
      </c>
      <c r="BS2240" s="294">
        <v>0.13159999999999999</v>
      </c>
      <c r="BT2240" s="294">
        <v>58.2</v>
      </c>
      <c r="BU2240" s="294">
        <v>93.6</v>
      </c>
      <c r="BV2240" s="294">
        <v>0.96879999999999999</v>
      </c>
      <c r="BW2240" s="294">
        <v>14829</v>
      </c>
      <c r="BY2240" s="294">
        <v>0.35349999999999998</v>
      </c>
    </row>
    <row r="2241" spans="1:77">
      <c r="A2241" s="301">
        <v>2275</v>
      </c>
      <c r="B2241" s="302" t="s">
        <v>4006</v>
      </c>
      <c r="C2241" s="301" t="s">
        <v>6183</v>
      </c>
      <c r="D2241" s="302" t="s">
        <v>4051</v>
      </c>
      <c r="E2241" s="303">
        <v>202</v>
      </c>
      <c r="F2241" s="294">
        <v>32.29</v>
      </c>
      <c r="G2241" s="294">
        <v>161.6</v>
      </c>
      <c r="H2241" s="294">
        <v>0.99960000000000004</v>
      </c>
      <c r="I2241" s="294">
        <v>8533</v>
      </c>
      <c r="K2241" s="294">
        <v>0.38200000000000001</v>
      </c>
      <c r="L2241" s="294">
        <v>39.65</v>
      </c>
      <c r="M2241" s="294">
        <v>161.6</v>
      </c>
      <c r="N2241" s="294">
        <v>0.99909999999999999</v>
      </c>
      <c r="O2241" s="294">
        <v>10426</v>
      </c>
      <c r="Q2241" s="294">
        <v>0.36530000000000001</v>
      </c>
      <c r="R2241" s="294">
        <v>42.21</v>
      </c>
      <c r="S2241" s="294">
        <v>161.6</v>
      </c>
      <c r="T2241" s="294">
        <v>0.99919999999999998</v>
      </c>
      <c r="U2241" s="294">
        <v>10732</v>
      </c>
      <c r="W2241" s="294">
        <v>0.36420000000000002</v>
      </c>
      <c r="X2241" s="294">
        <v>50.21</v>
      </c>
      <c r="Y2241" s="294">
        <v>161.6</v>
      </c>
      <c r="Z2241" s="294">
        <v>0.99960000000000004</v>
      </c>
      <c r="AA2241" s="294">
        <v>6658</v>
      </c>
      <c r="AC2241" s="294">
        <v>0.18290000000000001</v>
      </c>
      <c r="AD2241" s="294">
        <v>42.21</v>
      </c>
      <c r="AE2241" s="294">
        <v>161.6</v>
      </c>
      <c r="AF2241" s="294">
        <v>0.99960000000000004</v>
      </c>
      <c r="AG2241" s="294">
        <v>8835</v>
      </c>
      <c r="AI2241" s="294">
        <v>0.28999999999999998</v>
      </c>
      <c r="AJ2241" s="294">
        <v>35.17</v>
      </c>
      <c r="AK2241" s="294">
        <v>161.6</v>
      </c>
      <c r="AL2241" s="294">
        <v>1</v>
      </c>
      <c r="AM2241" s="294">
        <v>9027</v>
      </c>
      <c r="AO2241" s="294">
        <v>0.36959999999999998</v>
      </c>
      <c r="AP2241" s="294">
        <v>0</v>
      </c>
      <c r="AQ2241" s="294">
        <v>161.6</v>
      </c>
      <c r="AR2241" s="294">
        <v>0.97219999999999995</v>
      </c>
      <c r="AS2241" s="294">
        <v>7500</v>
      </c>
      <c r="AU2241" s="294">
        <v>5.1299999999999998E-2</v>
      </c>
      <c r="AV2241" s="294">
        <v>32.93</v>
      </c>
      <c r="AW2241" s="294">
        <v>161.6</v>
      </c>
      <c r="AX2241" s="294">
        <v>1</v>
      </c>
      <c r="AY2241" s="294">
        <v>5121</v>
      </c>
      <c r="BA2241" s="294">
        <v>0.22450000000000001</v>
      </c>
      <c r="BB2241" s="294">
        <v>20.45</v>
      </c>
      <c r="BC2241" s="294">
        <v>161.6</v>
      </c>
      <c r="BD2241" s="294">
        <v>0.99919999999999998</v>
      </c>
      <c r="BE2241" s="294">
        <v>4774</v>
      </c>
      <c r="BG2241" s="294">
        <v>0.33450000000000002</v>
      </c>
      <c r="BH2241" s="294">
        <v>20.45</v>
      </c>
      <c r="BI2241" s="294">
        <v>161.6</v>
      </c>
      <c r="BJ2241" s="294">
        <v>0.99849999999999994</v>
      </c>
      <c r="BK2241" s="294">
        <v>4420</v>
      </c>
      <c r="BM2241" s="294">
        <v>0.30990000000000001</v>
      </c>
      <c r="BN2241" s="294">
        <v>0</v>
      </c>
      <c r="BO2241" s="294">
        <v>161.6</v>
      </c>
      <c r="BP2241" s="294">
        <v>0.99949999999999994</v>
      </c>
      <c r="BQ2241" s="294">
        <v>5144</v>
      </c>
      <c r="BS2241" s="294">
        <v>3.7900000000000003E-2</v>
      </c>
      <c r="BT2241" s="294">
        <v>0</v>
      </c>
      <c r="BU2241" s="294">
        <v>161.6</v>
      </c>
      <c r="BV2241" s="294">
        <v>0.99950000000000006</v>
      </c>
      <c r="BW2241" s="294">
        <v>7805</v>
      </c>
      <c r="BY2241" s="294">
        <v>5.1999999999999998E-2</v>
      </c>
    </row>
    <row r="2242" spans="1:77">
      <c r="A2242" s="301">
        <v>2276</v>
      </c>
      <c r="B2242" s="302" t="s">
        <v>4006</v>
      </c>
      <c r="C2242" s="301" t="s">
        <v>6184</v>
      </c>
      <c r="D2242" s="302" t="s">
        <v>4051</v>
      </c>
      <c r="E2242" s="303">
        <v>116</v>
      </c>
      <c r="F2242" s="294">
        <v>109.1</v>
      </c>
      <c r="G2242" s="294">
        <v>109.1</v>
      </c>
      <c r="H2242" s="294">
        <v>0.96650000000000003</v>
      </c>
      <c r="I2242" s="294">
        <v>47896</v>
      </c>
      <c r="J2242" s="294" t="e">
        <f>I2242-#REF!</f>
        <v>#REF!</v>
      </c>
      <c r="K2242" s="294">
        <v>0.63090000000000002</v>
      </c>
      <c r="L2242" s="294">
        <v>125.8</v>
      </c>
      <c r="M2242" s="294">
        <v>125.8</v>
      </c>
      <c r="N2242" s="294">
        <v>0.96019999999999994</v>
      </c>
      <c r="O2242" s="294">
        <v>42699</v>
      </c>
      <c r="Q2242" s="294">
        <v>0.47520000000000001</v>
      </c>
      <c r="R2242" s="294">
        <v>127.4</v>
      </c>
      <c r="S2242" s="294">
        <v>127.4</v>
      </c>
      <c r="T2242" s="294">
        <v>0.95689999999999997</v>
      </c>
      <c r="U2242" s="294">
        <v>48104</v>
      </c>
      <c r="W2242" s="294">
        <v>0.54810000000000003</v>
      </c>
      <c r="X2242" s="294">
        <v>125.6</v>
      </c>
      <c r="Y2242" s="294">
        <v>125.6</v>
      </c>
      <c r="Z2242" s="294">
        <v>0.9577</v>
      </c>
      <c r="AA2242" s="294">
        <v>45214</v>
      </c>
      <c r="AC2242" s="294">
        <v>0.50519999999999998</v>
      </c>
      <c r="AD2242" s="294">
        <v>123.4</v>
      </c>
      <c r="AE2242" s="294">
        <v>123.4</v>
      </c>
      <c r="AF2242" s="294">
        <v>0.95450000000000002</v>
      </c>
      <c r="AG2242" s="294">
        <v>46065</v>
      </c>
      <c r="AI2242" s="294">
        <v>0.52569999999999995</v>
      </c>
      <c r="AJ2242" s="294">
        <v>115.2</v>
      </c>
      <c r="AK2242" s="294">
        <v>115.2</v>
      </c>
      <c r="AL2242" s="294">
        <v>0.95009999999999994</v>
      </c>
      <c r="AM2242" s="294">
        <v>39709</v>
      </c>
      <c r="AO2242" s="294">
        <v>0.50390000000000001</v>
      </c>
      <c r="AP2242" s="294">
        <v>120</v>
      </c>
      <c r="AQ2242" s="294">
        <v>120</v>
      </c>
      <c r="AR2242" s="294">
        <v>0.95379999999999998</v>
      </c>
      <c r="AS2242" s="294">
        <v>44635</v>
      </c>
      <c r="AU2242" s="294">
        <v>0.5242</v>
      </c>
      <c r="AV2242" s="294">
        <v>89.6</v>
      </c>
      <c r="AW2242" s="294">
        <v>92.8</v>
      </c>
      <c r="AX2242" s="294">
        <v>0.94650000000000001</v>
      </c>
      <c r="AY2242" s="294">
        <v>32265</v>
      </c>
      <c r="BA2242" s="294">
        <v>0.52839999999999998</v>
      </c>
      <c r="BB2242" s="294">
        <v>99.4</v>
      </c>
      <c r="BC2242" s="294">
        <v>99.4</v>
      </c>
      <c r="BD2242" s="294">
        <v>0.95140000000000002</v>
      </c>
      <c r="BE2242" s="294">
        <v>30567</v>
      </c>
      <c r="BG2242" s="294">
        <v>0.4345</v>
      </c>
      <c r="BH2242" s="294">
        <v>89.5</v>
      </c>
      <c r="BI2242" s="294">
        <v>92.8</v>
      </c>
      <c r="BJ2242" s="294">
        <v>0.95640000000000003</v>
      </c>
      <c r="BK2242" s="294">
        <v>27253</v>
      </c>
      <c r="BM2242" s="294">
        <v>0.4279</v>
      </c>
      <c r="BN2242" s="294">
        <v>96.5</v>
      </c>
      <c r="BO2242" s="294">
        <v>96.5</v>
      </c>
      <c r="BP2242" s="294">
        <v>0.95199999999999996</v>
      </c>
      <c r="BQ2242" s="294">
        <v>29825</v>
      </c>
      <c r="BS2242" s="294">
        <v>0.48309999999999997</v>
      </c>
      <c r="BT2242" s="294">
        <v>0</v>
      </c>
      <c r="BU2242" s="294">
        <v>92.8</v>
      </c>
      <c r="BV2242" s="294">
        <v>0.96050000000000002</v>
      </c>
      <c r="BW2242" s="294">
        <v>43010</v>
      </c>
      <c r="BY2242" s="294">
        <v>0.51880000000000004</v>
      </c>
    </row>
    <row r="2243" spans="1:77">
      <c r="A2243" s="301">
        <v>2277</v>
      </c>
      <c r="B2243" s="302" t="s">
        <v>4006</v>
      </c>
      <c r="C2243" s="301" t="s">
        <v>6185</v>
      </c>
      <c r="D2243" s="302" t="s">
        <v>4051</v>
      </c>
      <c r="E2243" s="303">
        <v>256</v>
      </c>
      <c r="F2243" s="294">
        <v>240.3</v>
      </c>
      <c r="G2243" s="294">
        <v>240.3</v>
      </c>
      <c r="H2243" s="294">
        <v>0.98949999999999994</v>
      </c>
      <c r="I2243" s="294">
        <v>86625</v>
      </c>
      <c r="K2243" s="294">
        <v>0.50600000000000001</v>
      </c>
      <c r="L2243" s="294">
        <v>253.2</v>
      </c>
      <c r="M2243" s="294">
        <v>253.2</v>
      </c>
      <c r="N2243" s="294">
        <v>0.97860000000000003</v>
      </c>
      <c r="O2243" s="294">
        <v>88620</v>
      </c>
      <c r="Q2243" s="294">
        <v>0.48070000000000002</v>
      </c>
      <c r="R2243" s="294">
        <v>261.3</v>
      </c>
      <c r="S2243" s="294">
        <v>261.3</v>
      </c>
      <c r="T2243" s="294">
        <v>0.97289999999999999</v>
      </c>
      <c r="U2243" s="294">
        <v>92124</v>
      </c>
      <c r="W2243" s="294">
        <v>0.50329999999999997</v>
      </c>
      <c r="X2243" s="294">
        <v>259.8</v>
      </c>
      <c r="Y2243" s="294">
        <v>259.8</v>
      </c>
      <c r="Z2243" s="294">
        <v>0.95040000000000002</v>
      </c>
      <c r="AA2243" s="294">
        <v>69948</v>
      </c>
      <c r="AC2243" s="294">
        <v>0.38080000000000003</v>
      </c>
      <c r="AD2243" s="294">
        <v>228.9</v>
      </c>
      <c r="AE2243" s="294">
        <v>228.9</v>
      </c>
      <c r="AF2243" s="294">
        <v>0.96899999999999997</v>
      </c>
      <c r="AG2243" s="294">
        <v>75447</v>
      </c>
      <c r="AI2243" s="294">
        <v>0.4572</v>
      </c>
      <c r="AJ2243" s="294">
        <v>221.1</v>
      </c>
      <c r="AK2243" s="294">
        <v>221.1</v>
      </c>
      <c r="AL2243" s="294">
        <v>0.97829999999999995</v>
      </c>
      <c r="AM2243" s="294">
        <v>67917</v>
      </c>
      <c r="AO2243" s="294">
        <v>0.43609999999999999</v>
      </c>
      <c r="AP2243" s="294">
        <v>205.8</v>
      </c>
      <c r="AQ2243" s="294">
        <v>205.8</v>
      </c>
      <c r="AR2243" s="294">
        <v>0.97270000000000001</v>
      </c>
      <c r="AS2243" s="294">
        <v>66153</v>
      </c>
      <c r="AU2243" s="294">
        <v>0.44419999999999998</v>
      </c>
      <c r="AV2243" s="294">
        <v>158.1</v>
      </c>
      <c r="AW2243" s="294">
        <v>204.8</v>
      </c>
      <c r="AX2243" s="294">
        <v>0.96079999999999999</v>
      </c>
      <c r="AY2243" s="294">
        <v>54381</v>
      </c>
      <c r="BA2243" s="294">
        <v>0.49719999999999998</v>
      </c>
      <c r="BB2243" s="294">
        <v>132.9</v>
      </c>
      <c r="BC2243" s="294">
        <v>204.8</v>
      </c>
      <c r="BD2243" s="294">
        <v>0.96789999999999998</v>
      </c>
      <c r="BE2243" s="294">
        <v>48276</v>
      </c>
      <c r="BG2243" s="294">
        <v>0.50439999999999996</v>
      </c>
      <c r="BH2243" s="294">
        <v>141.9</v>
      </c>
      <c r="BI2243" s="294">
        <v>204.8</v>
      </c>
      <c r="BJ2243" s="294">
        <v>0.97860000000000003</v>
      </c>
      <c r="BK2243" s="294">
        <v>46239</v>
      </c>
      <c r="BM2243" s="294">
        <v>0.4476</v>
      </c>
      <c r="BN2243" s="294">
        <v>231.6</v>
      </c>
      <c r="BO2243" s="294">
        <v>231.6</v>
      </c>
      <c r="BP2243" s="294">
        <v>0.97550000000000003</v>
      </c>
      <c r="BQ2243" s="294">
        <v>58581</v>
      </c>
      <c r="BS2243" s="294">
        <v>0.38590000000000002</v>
      </c>
      <c r="BT2243" s="294">
        <v>181.5</v>
      </c>
      <c r="BU2243" s="294">
        <v>204.8</v>
      </c>
      <c r="BV2243" s="294">
        <v>0.9798</v>
      </c>
      <c r="BW2243" s="294">
        <v>66960</v>
      </c>
      <c r="BY2243" s="294">
        <v>0.50609999999999999</v>
      </c>
    </row>
    <row r="2244" spans="1:77">
      <c r="A2244" s="301">
        <v>2278</v>
      </c>
      <c r="B2244" s="302" t="s">
        <v>4006</v>
      </c>
      <c r="C2244" s="301" t="s">
        <v>6186</v>
      </c>
      <c r="D2244" s="302" t="s">
        <v>4051</v>
      </c>
      <c r="E2244" s="303">
        <v>117</v>
      </c>
      <c r="F2244" s="294">
        <v>76</v>
      </c>
      <c r="G2244" s="294">
        <v>93.6</v>
      </c>
      <c r="H2244" s="294">
        <v>0.68689999999999996</v>
      </c>
      <c r="I2244" s="294">
        <v>11432</v>
      </c>
      <c r="K2244" s="294">
        <v>0.30420000000000003</v>
      </c>
      <c r="L2244" s="294">
        <v>83.36</v>
      </c>
      <c r="M2244" s="294">
        <v>93.6</v>
      </c>
      <c r="N2244" s="294">
        <v>0.94159999999999999</v>
      </c>
      <c r="O2244" s="294">
        <v>17616</v>
      </c>
      <c r="Q2244" s="294">
        <v>0.30170000000000002</v>
      </c>
      <c r="R2244" s="294">
        <v>137.19999999999999</v>
      </c>
      <c r="S2244" s="294">
        <v>137.19999999999999</v>
      </c>
      <c r="T2244" s="294">
        <v>0.95509999999999995</v>
      </c>
      <c r="U2244" s="294">
        <v>22590</v>
      </c>
      <c r="W2244" s="294">
        <v>0.23949999999999999</v>
      </c>
      <c r="X2244" s="294">
        <v>84.4</v>
      </c>
      <c r="Y2244" s="294">
        <v>93.6</v>
      </c>
      <c r="Z2244" s="294">
        <v>0.97009999999999996</v>
      </c>
      <c r="AA2244" s="294">
        <v>21619</v>
      </c>
      <c r="AC2244" s="294">
        <v>0.35489999999999999</v>
      </c>
      <c r="AD2244" s="294">
        <v>85.68</v>
      </c>
      <c r="AE2244" s="294">
        <v>93.6</v>
      </c>
      <c r="AF2244" s="294">
        <v>0.9587</v>
      </c>
      <c r="AG2244" s="294">
        <v>17701</v>
      </c>
      <c r="AI2244" s="294">
        <v>0.28960000000000002</v>
      </c>
      <c r="AJ2244" s="294">
        <v>99.92</v>
      </c>
      <c r="AK2244" s="294">
        <v>99.92</v>
      </c>
      <c r="AL2244" s="294">
        <v>0.9577</v>
      </c>
      <c r="AM2244" s="294">
        <v>18788</v>
      </c>
      <c r="AO2244" s="294">
        <v>0.2727</v>
      </c>
      <c r="AP2244" s="294">
        <v>88.96</v>
      </c>
      <c r="AQ2244" s="294">
        <v>93.6</v>
      </c>
      <c r="AR2244" s="294">
        <v>0.9446</v>
      </c>
      <c r="AS2244" s="294">
        <v>17359</v>
      </c>
      <c r="AU2244" s="294">
        <v>0.2777</v>
      </c>
      <c r="AV2244" s="294">
        <v>44.48</v>
      </c>
      <c r="AW2244" s="294">
        <v>93.6</v>
      </c>
      <c r="AX2244" s="294">
        <v>0.91649999999999998</v>
      </c>
      <c r="AY2244" s="294">
        <v>8980</v>
      </c>
      <c r="BA2244" s="294">
        <v>0.30599999999999999</v>
      </c>
      <c r="BB2244" s="294">
        <v>67.760000000000005</v>
      </c>
      <c r="BC2244" s="294">
        <v>93.6</v>
      </c>
      <c r="BD2244" s="294">
        <v>0.91469999999999996</v>
      </c>
      <c r="BE2244" s="294">
        <v>8582</v>
      </c>
      <c r="BG2244" s="294">
        <v>0.18609999999999999</v>
      </c>
      <c r="BH2244" s="294">
        <v>60.72</v>
      </c>
      <c r="BI2244" s="294">
        <v>93.6</v>
      </c>
      <c r="BJ2244" s="294">
        <v>0.94340000000000002</v>
      </c>
      <c r="BK2244" s="294">
        <v>10884</v>
      </c>
      <c r="BM2244" s="294">
        <v>0.25540000000000002</v>
      </c>
      <c r="BN2244" s="294">
        <v>85.52</v>
      </c>
      <c r="BO2244" s="294">
        <v>93.6</v>
      </c>
      <c r="BP2244" s="294">
        <v>0.94699999999999995</v>
      </c>
      <c r="BQ2244" s="294">
        <v>13052</v>
      </c>
      <c r="BS2244" s="294">
        <v>0.23980000000000001</v>
      </c>
      <c r="BT2244" s="294">
        <v>86.96</v>
      </c>
      <c r="BU2244" s="294">
        <v>93.6</v>
      </c>
      <c r="BV2244" s="294">
        <v>0.9546</v>
      </c>
      <c r="BW2244" s="294">
        <v>18758</v>
      </c>
      <c r="BY2244" s="294">
        <v>0.30370000000000003</v>
      </c>
    </row>
    <row r="2245" spans="1:77">
      <c r="A2245" s="301">
        <v>2279</v>
      </c>
      <c r="B2245" s="302" t="s">
        <v>4006</v>
      </c>
      <c r="C2245" s="301" t="s">
        <v>6187</v>
      </c>
      <c r="D2245" s="302" t="s">
        <v>4051</v>
      </c>
      <c r="E2245" s="303">
        <v>182</v>
      </c>
      <c r="F2245" s="294">
        <v>0</v>
      </c>
      <c r="G2245" s="294">
        <v>145.6</v>
      </c>
      <c r="H2245" s="294">
        <v>0.95130000000000003</v>
      </c>
      <c r="I2245" s="294">
        <v>32000</v>
      </c>
      <c r="K2245" s="294">
        <v>0.25669999999999998</v>
      </c>
      <c r="L2245" s="294">
        <v>32</v>
      </c>
      <c r="M2245" s="294">
        <v>145.6</v>
      </c>
      <c r="N2245" s="294">
        <v>0.95009999999999994</v>
      </c>
      <c r="O2245" s="294">
        <v>41840</v>
      </c>
      <c r="Q2245" s="294">
        <v>1.8498000000000001</v>
      </c>
      <c r="R2245" s="294">
        <v>0</v>
      </c>
      <c r="S2245" s="294">
        <v>145.6</v>
      </c>
      <c r="T2245" s="294">
        <v>0.9546</v>
      </c>
      <c r="U2245" s="294">
        <v>42000</v>
      </c>
      <c r="W2245" s="294">
        <v>0.33579999999999999</v>
      </c>
      <c r="X2245" s="294">
        <v>64</v>
      </c>
      <c r="Y2245" s="294">
        <v>145.6</v>
      </c>
      <c r="Z2245" s="294">
        <v>0.94430000000000003</v>
      </c>
      <c r="AA2245" s="294">
        <v>29120</v>
      </c>
      <c r="AB2245" s="294" t="e">
        <f>AA2245-#REF!</f>
        <v>#REF!</v>
      </c>
      <c r="AC2245" s="294">
        <v>0.64770000000000005</v>
      </c>
      <c r="AD2245" s="294">
        <v>30.8</v>
      </c>
      <c r="AE2245" s="294">
        <v>145.6</v>
      </c>
      <c r="AF2245" s="294">
        <v>0.95450000000000002</v>
      </c>
      <c r="AG2245" s="294">
        <v>35240</v>
      </c>
      <c r="AH2245" s="294" t="e">
        <f>AG2245-#REF!</f>
        <v>#REF!</v>
      </c>
      <c r="AI2245" s="294">
        <v>1.6112</v>
      </c>
      <c r="AJ2245" s="294">
        <v>45.6</v>
      </c>
      <c r="AK2245" s="294">
        <v>145.6</v>
      </c>
      <c r="AL2245" s="294">
        <v>0.94169999999999998</v>
      </c>
      <c r="AM2245" s="294">
        <v>23880</v>
      </c>
      <c r="AN2245" s="294" t="e">
        <f>AM2245-#REF!</f>
        <v>#REF!</v>
      </c>
      <c r="AO2245" s="294">
        <v>0.77239999999999998</v>
      </c>
      <c r="AP2245" s="294">
        <v>8</v>
      </c>
      <c r="AQ2245" s="294">
        <v>145.6</v>
      </c>
      <c r="AR2245" s="294">
        <v>0.95719999999999994</v>
      </c>
      <c r="AS2245" s="294">
        <v>35720</v>
      </c>
      <c r="AT2245" s="294" t="e">
        <f>AS2245-#REF!</f>
        <v>#REF!</v>
      </c>
      <c r="AU2245" s="294">
        <v>6.2702</v>
      </c>
      <c r="AV2245" s="294">
        <v>16</v>
      </c>
      <c r="AW2245" s="294">
        <v>145.6</v>
      </c>
      <c r="AX2245" s="294">
        <v>0.92630000000000001</v>
      </c>
      <c r="AY2245" s="294">
        <v>26120</v>
      </c>
      <c r="AZ2245" s="294" t="e">
        <f>AY2245-#REF!</f>
        <v>#REF!</v>
      </c>
      <c r="BA2245" s="294">
        <v>2.4479000000000002</v>
      </c>
      <c r="BB2245" s="294">
        <v>3.2</v>
      </c>
      <c r="BC2245" s="294">
        <v>145.6</v>
      </c>
      <c r="BD2245" s="294">
        <v>0.93199999999999994</v>
      </c>
      <c r="BE2245" s="294">
        <v>25760</v>
      </c>
      <c r="BF2245" s="294" t="e">
        <f>BE2245-#REF!</f>
        <v>#REF!</v>
      </c>
      <c r="BG2245" s="294">
        <v>11.609500000000001</v>
      </c>
      <c r="BH2245" s="294">
        <v>20</v>
      </c>
      <c r="BI2245" s="294">
        <v>145.6</v>
      </c>
      <c r="BJ2245" s="294">
        <v>0.92400000000000004</v>
      </c>
      <c r="BK2245" s="294">
        <v>26240</v>
      </c>
      <c r="BL2245" s="294" t="e">
        <f>BK2245-#REF!</f>
        <v>#REF!</v>
      </c>
      <c r="BM2245" s="294">
        <v>1.9086000000000001</v>
      </c>
      <c r="BN2245" s="294">
        <v>20</v>
      </c>
      <c r="BO2245" s="294">
        <v>145.6</v>
      </c>
      <c r="BP2245" s="294">
        <v>0.92449999999999999</v>
      </c>
      <c r="BQ2245" s="294">
        <v>28400</v>
      </c>
      <c r="BR2245" s="294" t="e">
        <f>BQ2245-#REF!</f>
        <v>#REF!</v>
      </c>
      <c r="BS2245" s="294">
        <v>2.2856999999999998</v>
      </c>
      <c r="BT2245" s="294">
        <v>0</v>
      </c>
      <c r="BU2245" s="294">
        <v>145.6</v>
      </c>
      <c r="BV2245" s="294">
        <v>0.93710000000000004</v>
      </c>
      <c r="BW2245" s="294">
        <v>39920</v>
      </c>
      <c r="BY2245" s="294">
        <v>0.31459999999999999</v>
      </c>
    </row>
    <row r="2246" spans="1:77">
      <c r="A2246" s="301">
        <v>2280</v>
      </c>
      <c r="B2246" s="302" t="s">
        <v>4006</v>
      </c>
      <c r="C2246" s="301" t="s">
        <v>6188</v>
      </c>
      <c r="D2246" s="302" t="s">
        <v>4139</v>
      </c>
      <c r="E2246" s="303">
        <v>123</v>
      </c>
      <c r="F2246" s="294">
        <v>186.96</v>
      </c>
      <c r="G2246" s="294">
        <v>186.96</v>
      </c>
      <c r="H2246" s="294">
        <v>0.77649999999999997</v>
      </c>
      <c r="I2246" s="294">
        <v>28086</v>
      </c>
      <c r="K2246" s="294">
        <v>0.26869999999999999</v>
      </c>
      <c r="L2246" s="294">
        <v>157.5</v>
      </c>
      <c r="M2246" s="294">
        <v>157.5</v>
      </c>
      <c r="N2246" s="294">
        <v>0.94599999999999995</v>
      </c>
      <c r="O2246" s="294">
        <v>33303</v>
      </c>
      <c r="Q2246" s="294">
        <v>0.3004</v>
      </c>
      <c r="R2246" s="294">
        <v>184.2</v>
      </c>
      <c r="S2246" s="294">
        <v>184.2</v>
      </c>
      <c r="T2246" s="294">
        <v>0.94079999999999997</v>
      </c>
      <c r="U2246" s="294">
        <v>34005</v>
      </c>
      <c r="W2246" s="294">
        <v>0.27260000000000001</v>
      </c>
      <c r="X2246" s="294">
        <v>173.52</v>
      </c>
      <c r="Y2246" s="294">
        <v>173.52</v>
      </c>
      <c r="Z2246" s="294">
        <v>0.93979999999999997</v>
      </c>
      <c r="AA2246" s="294">
        <v>37383</v>
      </c>
      <c r="AC2246" s="294">
        <v>0.30809999999999998</v>
      </c>
      <c r="AD2246" s="294">
        <v>179.52</v>
      </c>
      <c r="AE2246" s="294">
        <v>179.52</v>
      </c>
      <c r="AF2246" s="294">
        <v>0.94279999999999997</v>
      </c>
      <c r="AG2246" s="294">
        <v>30432</v>
      </c>
      <c r="AI2246" s="294">
        <v>0.2417</v>
      </c>
      <c r="AJ2246" s="294">
        <v>161.16</v>
      </c>
      <c r="AK2246" s="294">
        <v>161.16</v>
      </c>
      <c r="AL2246" s="294">
        <v>0.94489999999999996</v>
      </c>
      <c r="AM2246" s="294">
        <v>33399</v>
      </c>
      <c r="AO2246" s="294">
        <v>0.30459999999999998</v>
      </c>
      <c r="AP2246" s="294">
        <v>147.36000000000001</v>
      </c>
      <c r="AQ2246" s="294">
        <v>147.36000000000001</v>
      </c>
      <c r="AR2246" s="294">
        <v>0.90190000000000003</v>
      </c>
      <c r="AS2246" s="294">
        <v>10422</v>
      </c>
      <c r="AU2246" s="294">
        <v>0.10539999999999999</v>
      </c>
      <c r="AV2246" s="294">
        <v>108.6</v>
      </c>
      <c r="AW2246" s="294">
        <v>108.6</v>
      </c>
      <c r="AX2246" s="294">
        <v>0.71750000000000003</v>
      </c>
      <c r="AY2246" s="294">
        <v>2613</v>
      </c>
      <c r="BA2246" s="294">
        <v>4.6600000000000003E-2</v>
      </c>
      <c r="BB2246" s="294">
        <v>162</v>
      </c>
      <c r="BC2246" s="294">
        <v>162</v>
      </c>
      <c r="BD2246" s="294">
        <v>0.61199999999999999</v>
      </c>
      <c r="BE2246" s="294">
        <v>4230</v>
      </c>
      <c r="BG2246" s="294">
        <v>5.7299999999999997E-2</v>
      </c>
      <c r="BH2246" s="294">
        <v>173.04</v>
      </c>
      <c r="BI2246" s="294">
        <v>173.04</v>
      </c>
      <c r="BJ2246" s="294">
        <v>0.73519999999999996</v>
      </c>
      <c r="BK2246" s="294">
        <v>30531</v>
      </c>
      <c r="BM2246" s="294">
        <v>0.3226</v>
      </c>
      <c r="BN2246" s="294">
        <v>150.6</v>
      </c>
      <c r="BO2246" s="294">
        <v>150.6</v>
      </c>
      <c r="BP2246" s="294">
        <v>0.78039999999999998</v>
      </c>
      <c r="BQ2246" s="294">
        <v>22653</v>
      </c>
      <c r="BS2246" s="294">
        <v>0.2868</v>
      </c>
      <c r="BT2246" s="294">
        <v>174.72</v>
      </c>
      <c r="BU2246" s="294">
        <v>174.72</v>
      </c>
      <c r="BV2246" s="294">
        <v>0.94720000000000004</v>
      </c>
      <c r="BW2246" s="294">
        <v>43872</v>
      </c>
      <c r="BY2246" s="294">
        <v>0.35630000000000001</v>
      </c>
    </row>
    <row r="2247" spans="1:77">
      <c r="A2247" s="301">
        <v>2281</v>
      </c>
      <c r="B2247" s="302" t="s">
        <v>4006</v>
      </c>
      <c r="C2247" s="301" t="s">
        <v>6189</v>
      </c>
      <c r="D2247" s="302" t="s">
        <v>4051</v>
      </c>
      <c r="E2247" s="303">
        <v>117</v>
      </c>
      <c r="F2247" s="294">
        <v>77.92</v>
      </c>
      <c r="G2247" s="294">
        <v>93.6</v>
      </c>
      <c r="H2247" s="294">
        <v>0.96250000000000002</v>
      </c>
      <c r="I2247" s="294">
        <v>20356</v>
      </c>
      <c r="K2247" s="294">
        <v>0.377</v>
      </c>
      <c r="L2247" s="294">
        <v>70.2</v>
      </c>
      <c r="M2247" s="294">
        <v>93.6</v>
      </c>
      <c r="N2247" s="294">
        <v>0.96450000000000002</v>
      </c>
      <c r="O2247" s="294">
        <v>22474</v>
      </c>
      <c r="Q2247" s="294">
        <v>0.44619999999999999</v>
      </c>
      <c r="R2247" s="294">
        <v>73</v>
      </c>
      <c r="S2247" s="294">
        <v>93.6</v>
      </c>
      <c r="T2247" s="294">
        <v>0.9698</v>
      </c>
      <c r="U2247" s="294">
        <v>24932</v>
      </c>
      <c r="W2247" s="294">
        <v>0.48920000000000002</v>
      </c>
      <c r="X2247" s="294">
        <v>66.959999999999994</v>
      </c>
      <c r="Y2247" s="294">
        <v>93.6</v>
      </c>
      <c r="Z2247" s="294">
        <v>0.96119999999999994</v>
      </c>
      <c r="AA2247" s="294">
        <v>21250</v>
      </c>
      <c r="AC2247" s="294">
        <v>0.44379999999999997</v>
      </c>
      <c r="AD2247" s="294">
        <v>66.48</v>
      </c>
      <c r="AE2247" s="294">
        <v>93.6</v>
      </c>
      <c r="AF2247" s="294">
        <v>0.96179999999999999</v>
      </c>
      <c r="AG2247" s="294">
        <v>20744</v>
      </c>
      <c r="AI2247" s="294">
        <v>0.43609999999999999</v>
      </c>
      <c r="AJ2247" s="294">
        <v>57.92</v>
      </c>
      <c r="AK2247" s="294">
        <v>93.6</v>
      </c>
      <c r="AL2247" s="294">
        <v>0.94909999999999994</v>
      </c>
      <c r="AM2247" s="294">
        <v>16690</v>
      </c>
      <c r="AO2247" s="294">
        <v>0.42170000000000002</v>
      </c>
      <c r="AP2247" s="294">
        <v>61.2</v>
      </c>
      <c r="AQ2247" s="294">
        <v>93.6</v>
      </c>
      <c r="AR2247" s="294">
        <v>0.96150000000000002</v>
      </c>
      <c r="AS2247" s="294">
        <v>20080</v>
      </c>
      <c r="AU2247" s="294">
        <v>0.4587</v>
      </c>
      <c r="AV2247" s="294">
        <v>53.52</v>
      </c>
      <c r="AW2247" s="294">
        <v>93.6</v>
      </c>
      <c r="AX2247" s="294">
        <v>0.9425</v>
      </c>
      <c r="AY2247" s="294">
        <v>15780</v>
      </c>
      <c r="BA2247" s="294">
        <v>0.4345</v>
      </c>
      <c r="BB2247" s="294">
        <v>52.08</v>
      </c>
      <c r="BC2247" s="294">
        <v>93.6</v>
      </c>
      <c r="BD2247" s="294">
        <v>0.94199999999999995</v>
      </c>
      <c r="BE2247" s="294">
        <v>15110</v>
      </c>
      <c r="BG2247" s="294">
        <v>0.41399999999999998</v>
      </c>
      <c r="BH2247" s="294">
        <v>58</v>
      </c>
      <c r="BI2247" s="294">
        <v>93.6</v>
      </c>
      <c r="BJ2247" s="294">
        <v>0.93789999999999996</v>
      </c>
      <c r="BK2247" s="294">
        <v>14084</v>
      </c>
      <c r="BM2247" s="294">
        <v>0.34799999999999998</v>
      </c>
      <c r="BN2247" s="294">
        <v>58</v>
      </c>
      <c r="BO2247" s="294">
        <v>93.6</v>
      </c>
      <c r="BP2247" s="294">
        <v>0.94940000000000002</v>
      </c>
      <c r="BQ2247" s="294">
        <v>15000</v>
      </c>
      <c r="BS2247" s="294">
        <v>0.40539999999999998</v>
      </c>
      <c r="BT2247" s="294">
        <v>72.88</v>
      </c>
      <c r="BU2247" s="294">
        <v>93.6</v>
      </c>
      <c r="BV2247" s="294">
        <v>0.95489999999999997</v>
      </c>
      <c r="BW2247" s="294">
        <v>22382</v>
      </c>
      <c r="BY2247" s="294">
        <v>0.43230000000000002</v>
      </c>
    </row>
    <row r="2248" spans="1:77">
      <c r="A2248" s="301">
        <v>2282</v>
      </c>
      <c r="B2248" s="302" t="s">
        <v>4006</v>
      </c>
      <c r="C2248" s="301" t="s">
        <v>6190</v>
      </c>
      <c r="D2248" s="302" t="s">
        <v>4051</v>
      </c>
      <c r="E2248" s="303">
        <v>278</v>
      </c>
      <c r="F2248" s="294">
        <v>316.32</v>
      </c>
      <c r="G2248" s="294">
        <v>316.32</v>
      </c>
      <c r="H2248" s="294">
        <v>0.93569999999999998</v>
      </c>
      <c r="I2248" s="294">
        <v>96708</v>
      </c>
      <c r="K2248" s="294">
        <v>0.45379999999999998</v>
      </c>
      <c r="L2248" s="294">
        <v>319.60000000000002</v>
      </c>
      <c r="M2248" s="294">
        <v>319.60000000000002</v>
      </c>
      <c r="N2248" s="294">
        <v>0.93909999999999993</v>
      </c>
      <c r="O2248" s="294">
        <v>109048</v>
      </c>
      <c r="Q2248" s="294">
        <v>0.4884</v>
      </c>
      <c r="R2248" s="294">
        <v>292</v>
      </c>
      <c r="S2248" s="294">
        <v>292</v>
      </c>
      <c r="T2248" s="294">
        <v>0.94030000000000002</v>
      </c>
      <c r="U2248" s="294">
        <v>113272</v>
      </c>
      <c r="W2248" s="294">
        <v>0.57299999999999995</v>
      </c>
      <c r="X2248" s="294">
        <v>291.52</v>
      </c>
      <c r="Y2248" s="294">
        <v>291.52</v>
      </c>
      <c r="Z2248" s="294">
        <v>0.93110000000000004</v>
      </c>
      <c r="AA2248" s="294">
        <v>103448</v>
      </c>
      <c r="AC2248" s="294">
        <v>0.51229999999999998</v>
      </c>
      <c r="AD2248" s="294">
        <v>307.68</v>
      </c>
      <c r="AE2248" s="294">
        <v>307.68</v>
      </c>
      <c r="AF2248" s="294">
        <v>0.91859999999999997</v>
      </c>
      <c r="AG2248" s="294">
        <v>92124</v>
      </c>
      <c r="AI2248" s="294">
        <v>0.43809999999999999</v>
      </c>
      <c r="AJ2248" s="294">
        <v>377.12</v>
      </c>
      <c r="AK2248" s="294">
        <v>377.12</v>
      </c>
      <c r="AL2248" s="294">
        <v>0.91479999999999995</v>
      </c>
      <c r="AM2248" s="294">
        <v>87928</v>
      </c>
      <c r="AO2248" s="294">
        <v>0.35399999999999998</v>
      </c>
      <c r="AP2248" s="294">
        <v>238.88</v>
      </c>
      <c r="AQ2248" s="294">
        <v>238.88</v>
      </c>
      <c r="AR2248" s="294">
        <v>0.92179999999999995</v>
      </c>
      <c r="AS2248" s="294">
        <v>90716</v>
      </c>
      <c r="AU2248" s="294">
        <v>0.55379999999999996</v>
      </c>
      <c r="AV2248" s="294">
        <v>212.16</v>
      </c>
      <c r="AW2248" s="294">
        <v>222.4</v>
      </c>
      <c r="AX2248" s="294">
        <v>0.9173</v>
      </c>
      <c r="AY2248" s="294">
        <v>73060</v>
      </c>
      <c r="BA2248" s="294">
        <v>0.52139999999999997</v>
      </c>
      <c r="BB2248" s="294">
        <v>260.48</v>
      </c>
      <c r="BC2248" s="294">
        <v>260.48</v>
      </c>
      <c r="BD2248" s="294">
        <v>0.91810000000000003</v>
      </c>
      <c r="BE2248" s="294">
        <v>71252</v>
      </c>
      <c r="BG2248" s="294">
        <v>0.40050000000000002</v>
      </c>
      <c r="BH2248" s="294">
        <v>213.76</v>
      </c>
      <c r="BI2248" s="294">
        <v>222.4</v>
      </c>
      <c r="BJ2248" s="294">
        <v>0.91779999999999995</v>
      </c>
      <c r="BK2248" s="294">
        <v>67252</v>
      </c>
      <c r="BM2248" s="294">
        <v>0.4607</v>
      </c>
      <c r="BN2248" s="294">
        <v>258.39999999999998</v>
      </c>
      <c r="BO2248" s="294">
        <v>258.39999999999998</v>
      </c>
      <c r="BP2248" s="294">
        <v>0.92369999999999997</v>
      </c>
      <c r="BQ2248" s="294">
        <v>77116</v>
      </c>
      <c r="BS2248" s="294">
        <v>0.48080000000000001</v>
      </c>
      <c r="BT2248" s="294">
        <v>264.16000000000003</v>
      </c>
      <c r="BU2248" s="294">
        <v>264.16000000000003</v>
      </c>
      <c r="BV2248" s="294">
        <v>0.92649999999999999</v>
      </c>
      <c r="BW2248" s="294">
        <v>100260</v>
      </c>
      <c r="BY2248" s="294">
        <v>0.55059999999999998</v>
      </c>
    </row>
    <row r="2249" spans="1:77">
      <c r="A2249" s="301">
        <v>2283</v>
      </c>
      <c r="B2249" s="302" t="s">
        <v>4006</v>
      </c>
      <c r="C2249" s="301" t="s">
        <v>6191</v>
      </c>
      <c r="D2249" s="302" t="s">
        <v>4139</v>
      </c>
      <c r="E2249" s="303">
        <v>189</v>
      </c>
      <c r="F2249" s="294">
        <v>0</v>
      </c>
      <c r="G2249" s="294">
        <v>151.19999999999999</v>
      </c>
      <c r="H2249" s="294">
        <v>0.97650000000000003</v>
      </c>
      <c r="I2249" s="294">
        <v>43088</v>
      </c>
      <c r="K2249" s="294">
        <v>0.32429999999999998</v>
      </c>
      <c r="L2249" s="294">
        <v>0</v>
      </c>
      <c r="M2249" s="294">
        <v>151.19999999999999</v>
      </c>
      <c r="N2249" s="294">
        <v>0.98380000000000001</v>
      </c>
      <c r="O2249" s="294">
        <v>29562</v>
      </c>
      <c r="Q2249" s="294">
        <v>0.2137</v>
      </c>
      <c r="R2249" s="294">
        <v>125.6</v>
      </c>
      <c r="S2249" s="294">
        <v>151.19999999999999</v>
      </c>
      <c r="T2249" s="294">
        <v>0.97789999999999999</v>
      </c>
      <c r="U2249" s="294">
        <v>39034</v>
      </c>
      <c r="W2249" s="294">
        <v>0.44140000000000001</v>
      </c>
      <c r="X2249" s="294">
        <v>100</v>
      </c>
      <c r="Y2249" s="294">
        <v>151.19999999999999</v>
      </c>
      <c r="Z2249" s="294">
        <v>0.96340000000000003</v>
      </c>
      <c r="AA2249" s="294">
        <v>40318</v>
      </c>
      <c r="AC2249" s="294">
        <v>0.56259999999999999</v>
      </c>
      <c r="AD2249" s="294">
        <v>125</v>
      </c>
      <c r="AE2249" s="294">
        <v>151.19999999999999</v>
      </c>
      <c r="AF2249" s="294">
        <v>1.022</v>
      </c>
      <c r="AG2249" s="294">
        <v>20220</v>
      </c>
      <c r="AI2249" s="294">
        <v>0.21279999999999999</v>
      </c>
      <c r="AJ2249" s="294">
        <v>0</v>
      </c>
      <c r="AK2249" s="294">
        <v>151.19999999999999</v>
      </c>
      <c r="AL2249" s="294">
        <v>1</v>
      </c>
      <c r="AM2249" s="294">
        <v>1282</v>
      </c>
      <c r="AO2249" s="294">
        <v>9.4000000000000004E-3</v>
      </c>
      <c r="AP2249" s="294">
        <v>0</v>
      </c>
      <c r="AQ2249" s="294">
        <v>151.19999999999999</v>
      </c>
      <c r="AR2249" s="294">
        <v>0.99509999999999998</v>
      </c>
      <c r="AS2249" s="294">
        <v>1612</v>
      </c>
      <c r="AU2249" s="294">
        <v>1.15E-2</v>
      </c>
      <c r="AV2249" s="294">
        <v>5</v>
      </c>
      <c r="AW2249" s="294">
        <v>151.19999999999999</v>
      </c>
      <c r="AX2249" s="294">
        <v>0.98639999999999994</v>
      </c>
      <c r="AY2249" s="294">
        <v>1586</v>
      </c>
      <c r="BA2249" s="294">
        <v>0.44669999999999999</v>
      </c>
      <c r="BB2249" s="294">
        <v>6</v>
      </c>
      <c r="BC2249" s="294">
        <v>151.19999999999999</v>
      </c>
      <c r="BD2249" s="294">
        <v>0.98629999999999995</v>
      </c>
      <c r="BE2249" s="294">
        <v>1576</v>
      </c>
      <c r="BG2249" s="294">
        <v>0.35799999999999998</v>
      </c>
      <c r="BH2249" s="294">
        <v>0</v>
      </c>
      <c r="BI2249" s="294">
        <v>151.19999999999999</v>
      </c>
      <c r="BJ2249" s="294">
        <v>0.98170000000000002</v>
      </c>
      <c r="BK2249" s="294">
        <v>23206</v>
      </c>
      <c r="BM2249" s="294">
        <v>0.1681</v>
      </c>
      <c r="BN2249" s="294">
        <v>124.8</v>
      </c>
      <c r="BO2249" s="294">
        <v>151.19999999999999</v>
      </c>
      <c r="BP2249" s="294">
        <v>0.9768</v>
      </c>
      <c r="BQ2249" s="294">
        <v>40118</v>
      </c>
      <c r="BS2249" s="294">
        <v>0.48980000000000001</v>
      </c>
      <c r="BT2249" s="294">
        <v>119</v>
      </c>
      <c r="BU2249" s="294">
        <v>151.19999999999999</v>
      </c>
      <c r="BV2249" s="294">
        <v>0.98199999999999998</v>
      </c>
      <c r="BW2249" s="294">
        <v>41098</v>
      </c>
      <c r="BY2249" s="294">
        <v>0.47270000000000001</v>
      </c>
    </row>
    <row r="2250" spans="1:77">
      <c r="A2250" s="301">
        <v>2284</v>
      </c>
      <c r="B2250" s="302" t="s">
        <v>4006</v>
      </c>
      <c r="C2250" s="301" t="s">
        <v>6192</v>
      </c>
      <c r="D2250" s="302" t="s">
        <v>4139</v>
      </c>
      <c r="E2250" s="303">
        <v>133</v>
      </c>
      <c r="F2250" s="294" t="s">
        <v>3983</v>
      </c>
      <c r="G2250" s="294" t="s">
        <v>3983</v>
      </c>
      <c r="H2250" s="294" t="s">
        <v>3983</v>
      </c>
      <c r="I2250" s="294" t="s">
        <v>3983</v>
      </c>
      <c r="K2250" s="294" t="s">
        <v>3983</v>
      </c>
      <c r="L2250" s="294" t="s">
        <v>3983</v>
      </c>
      <c r="M2250" s="294" t="s">
        <v>3983</v>
      </c>
      <c r="N2250" s="294" t="s">
        <v>3983</v>
      </c>
      <c r="O2250" s="294" t="s">
        <v>3983</v>
      </c>
      <c r="Q2250" s="294" t="s">
        <v>3983</v>
      </c>
      <c r="R2250" s="294" t="s">
        <v>3983</v>
      </c>
      <c r="S2250" s="294" t="s">
        <v>3983</v>
      </c>
      <c r="T2250" s="294" t="s">
        <v>3983</v>
      </c>
      <c r="U2250" s="294" t="s">
        <v>3983</v>
      </c>
      <c r="W2250" s="294" t="s">
        <v>3983</v>
      </c>
      <c r="X2250" s="294" t="s">
        <v>3983</v>
      </c>
      <c r="Y2250" s="294" t="s">
        <v>3983</v>
      </c>
      <c r="Z2250" s="294" t="s">
        <v>3983</v>
      </c>
      <c r="AA2250" s="294" t="s">
        <v>3983</v>
      </c>
      <c r="AC2250" s="294" t="s">
        <v>3983</v>
      </c>
      <c r="AD2250" s="294" t="s">
        <v>3983</v>
      </c>
      <c r="AE2250" s="294" t="s">
        <v>3983</v>
      </c>
      <c r="AF2250" s="294" t="s">
        <v>3983</v>
      </c>
      <c r="AG2250" s="294" t="s">
        <v>3983</v>
      </c>
      <c r="AI2250" s="294" t="s">
        <v>3983</v>
      </c>
      <c r="AJ2250" s="294" t="s">
        <v>3983</v>
      </c>
      <c r="AK2250" s="294" t="s">
        <v>3983</v>
      </c>
      <c r="AL2250" s="294" t="s">
        <v>3983</v>
      </c>
      <c r="AM2250" s="294" t="s">
        <v>3983</v>
      </c>
      <c r="AO2250" s="294" t="s">
        <v>3983</v>
      </c>
      <c r="AP2250" s="294" t="s">
        <v>3983</v>
      </c>
      <c r="AQ2250" s="294" t="s">
        <v>3983</v>
      </c>
      <c r="AR2250" s="294" t="s">
        <v>3983</v>
      </c>
      <c r="AS2250" s="294" t="s">
        <v>3983</v>
      </c>
      <c r="AU2250" s="294" t="s">
        <v>3983</v>
      </c>
      <c r="AV2250" s="294" t="s">
        <v>3983</v>
      </c>
      <c r="AW2250" s="294" t="s">
        <v>3983</v>
      </c>
      <c r="AX2250" s="294" t="s">
        <v>3983</v>
      </c>
      <c r="AY2250" s="294" t="s">
        <v>3983</v>
      </c>
      <c r="BA2250" s="294" t="s">
        <v>3983</v>
      </c>
      <c r="BB2250" s="294" t="s">
        <v>3983</v>
      </c>
      <c r="BC2250" s="294" t="s">
        <v>3983</v>
      </c>
      <c r="BD2250" s="294" t="s">
        <v>3983</v>
      </c>
      <c r="BE2250" s="294" t="s">
        <v>3983</v>
      </c>
      <c r="BG2250" s="294" t="s">
        <v>3983</v>
      </c>
      <c r="BH2250" s="294" t="s">
        <v>3983</v>
      </c>
      <c r="BI2250" s="294" t="s">
        <v>3983</v>
      </c>
      <c r="BJ2250" s="294" t="s">
        <v>3983</v>
      </c>
      <c r="BK2250" s="294" t="s">
        <v>3983</v>
      </c>
      <c r="BM2250" s="294" t="s">
        <v>3983</v>
      </c>
      <c r="BN2250" s="294" t="s">
        <v>3983</v>
      </c>
      <c r="BO2250" s="294" t="s">
        <v>3983</v>
      </c>
      <c r="BP2250" s="294" t="s">
        <v>3983</v>
      </c>
      <c r="BQ2250" s="294" t="s">
        <v>3983</v>
      </c>
      <c r="BS2250" s="294" t="s">
        <v>3983</v>
      </c>
      <c r="BT2250" s="294" t="s">
        <v>3983</v>
      </c>
      <c r="BU2250" s="294" t="s">
        <v>3983</v>
      </c>
      <c r="BV2250" s="294" t="s">
        <v>3983</v>
      </c>
      <c r="BW2250" s="294" t="s">
        <v>3983</v>
      </c>
      <c r="BY2250" s="294" t="s">
        <v>3983</v>
      </c>
    </row>
    <row r="2251" spans="1:77">
      <c r="A2251" s="301">
        <v>2285</v>
      </c>
      <c r="B2251" s="302" t="s">
        <v>4006</v>
      </c>
      <c r="C2251" s="301" t="s">
        <v>6193</v>
      </c>
      <c r="D2251" s="302" t="s">
        <v>4139</v>
      </c>
      <c r="E2251" s="303">
        <v>212.2</v>
      </c>
      <c r="F2251" s="294">
        <v>145.08000000000001</v>
      </c>
      <c r="G2251" s="294">
        <v>169.76</v>
      </c>
      <c r="H2251" s="294">
        <v>0.91849999999999998</v>
      </c>
      <c r="I2251" s="294">
        <v>28161</v>
      </c>
      <c r="K2251" s="294">
        <v>0.29349999999999998</v>
      </c>
      <c r="L2251" s="294">
        <v>145.19999999999999</v>
      </c>
      <c r="M2251" s="294">
        <v>169.76</v>
      </c>
      <c r="N2251" s="294">
        <v>0.91610000000000003</v>
      </c>
      <c r="O2251" s="294">
        <v>34935</v>
      </c>
      <c r="Q2251" s="294">
        <v>0.35299999999999998</v>
      </c>
      <c r="R2251" s="294">
        <v>126</v>
      </c>
      <c r="S2251" s="294">
        <v>169.76</v>
      </c>
      <c r="T2251" s="294">
        <v>0.7772</v>
      </c>
      <c r="U2251" s="294">
        <v>16344</v>
      </c>
      <c r="W2251" s="294">
        <v>0.23180000000000001</v>
      </c>
      <c r="X2251" s="294">
        <v>133.32</v>
      </c>
      <c r="Y2251" s="294">
        <v>169.76</v>
      </c>
      <c r="Z2251" s="294">
        <v>0.84870000000000001</v>
      </c>
      <c r="AA2251" s="294">
        <v>15834</v>
      </c>
      <c r="AC2251" s="294">
        <v>0.18809999999999999</v>
      </c>
      <c r="AD2251" s="294">
        <v>161.63999999999999</v>
      </c>
      <c r="AE2251" s="294">
        <v>169.76</v>
      </c>
      <c r="AF2251" s="294">
        <v>0.87429999999999997</v>
      </c>
      <c r="AG2251" s="294">
        <v>14580</v>
      </c>
      <c r="AI2251" s="294">
        <v>0.13869999999999999</v>
      </c>
      <c r="AJ2251" s="294">
        <v>142.19999999999999</v>
      </c>
      <c r="AK2251" s="294">
        <v>169.76</v>
      </c>
      <c r="AL2251" s="294">
        <v>0.90300000000000002</v>
      </c>
      <c r="AM2251" s="294">
        <v>13644</v>
      </c>
      <c r="AO2251" s="294">
        <v>0.14760000000000001</v>
      </c>
      <c r="AP2251" s="294">
        <v>121.56</v>
      </c>
      <c r="AQ2251" s="294">
        <v>169.76</v>
      </c>
      <c r="AR2251" s="294">
        <v>0.71589999999999998</v>
      </c>
      <c r="AS2251" s="294">
        <v>3423</v>
      </c>
      <c r="AU2251" s="294">
        <v>5.2900000000000003E-2</v>
      </c>
      <c r="AV2251" s="294">
        <v>9.9600000000000009</v>
      </c>
      <c r="AW2251" s="294">
        <v>169.76</v>
      </c>
      <c r="AX2251" s="294">
        <v>0.52169999999999994</v>
      </c>
      <c r="AY2251" s="294">
        <v>1551</v>
      </c>
      <c r="BA2251" s="294">
        <v>0.41460000000000002</v>
      </c>
      <c r="BB2251" s="294">
        <v>10.199999999999999</v>
      </c>
      <c r="BC2251" s="294">
        <v>169.76</v>
      </c>
      <c r="BD2251" s="294">
        <v>0.44219999999999998</v>
      </c>
      <c r="BE2251" s="294">
        <v>1341</v>
      </c>
      <c r="BG2251" s="294">
        <v>0.3997</v>
      </c>
      <c r="BH2251" s="294">
        <v>5.16</v>
      </c>
      <c r="BI2251" s="294">
        <v>169.76</v>
      </c>
      <c r="BJ2251" s="294">
        <v>9.3100000000000002E-2</v>
      </c>
      <c r="BK2251" s="294">
        <v>1917</v>
      </c>
      <c r="BM2251" s="294">
        <v>0.25030000000000002</v>
      </c>
      <c r="BN2251" s="294">
        <v>127.56</v>
      </c>
      <c r="BO2251" s="294">
        <v>169.76</v>
      </c>
      <c r="BP2251" s="294">
        <v>0.92430000000000001</v>
      </c>
      <c r="BQ2251" s="294">
        <v>9888</v>
      </c>
      <c r="BS2251" s="294">
        <v>0.12479999999999999</v>
      </c>
      <c r="BT2251" s="294">
        <v>106.8</v>
      </c>
      <c r="BU2251" s="294">
        <v>169.76</v>
      </c>
      <c r="BV2251" s="294">
        <v>0.95130000000000003</v>
      </c>
      <c r="BW2251" s="294">
        <v>9132</v>
      </c>
      <c r="BY2251" s="294">
        <v>3.0200000000000001E-2</v>
      </c>
    </row>
    <row r="2252" spans="1:77">
      <c r="A2252" s="301">
        <v>2286</v>
      </c>
      <c r="B2252" s="302" t="s">
        <v>4006</v>
      </c>
      <c r="C2252" s="301" t="s">
        <v>6194</v>
      </c>
      <c r="D2252" s="302" t="s">
        <v>4051</v>
      </c>
      <c r="E2252" s="303">
        <v>122</v>
      </c>
      <c r="F2252" s="294">
        <v>62</v>
      </c>
      <c r="G2252" s="294">
        <v>97.6</v>
      </c>
      <c r="H2252" s="294">
        <v>0.96230000000000004</v>
      </c>
      <c r="I2252" s="294">
        <v>20400</v>
      </c>
      <c r="K2252" s="294">
        <v>0.47489999999999999</v>
      </c>
      <c r="L2252" s="294">
        <v>62</v>
      </c>
      <c r="M2252" s="294">
        <v>97.6</v>
      </c>
      <c r="N2252" s="294">
        <v>0.93130000000000002</v>
      </c>
      <c r="O2252" s="294">
        <v>24400</v>
      </c>
      <c r="Q2252" s="294">
        <v>0.56799999999999995</v>
      </c>
      <c r="R2252" s="294">
        <v>68</v>
      </c>
      <c r="S2252" s="294">
        <v>97.6</v>
      </c>
      <c r="T2252" s="294">
        <v>0.92749999999999999</v>
      </c>
      <c r="U2252" s="294">
        <v>23000</v>
      </c>
      <c r="W2252" s="294">
        <v>0.50649999999999995</v>
      </c>
      <c r="X2252" s="294">
        <v>60</v>
      </c>
      <c r="Y2252" s="294">
        <v>97.6</v>
      </c>
      <c r="Z2252" s="294">
        <v>0.90400000000000003</v>
      </c>
      <c r="AA2252" s="294">
        <v>22600</v>
      </c>
      <c r="AC2252" s="294">
        <v>0.56000000000000005</v>
      </c>
      <c r="AD2252" s="294">
        <v>60</v>
      </c>
      <c r="AE2252" s="294">
        <v>97.6</v>
      </c>
      <c r="AF2252" s="294">
        <v>0.90679999999999994</v>
      </c>
      <c r="AG2252" s="294">
        <v>21400</v>
      </c>
      <c r="AI2252" s="294">
        <v>0.52869999999999995</v>
      </c>
      <c r="AJ2252" s="294">
        <v>66</v>
      </c>
      <c r="AK2252" s="294">
        <v>97.6</v>
      </c>
      <c r="AL2252" s="294">
        <v>0.89700000000000002</v>
      </c>
      <c r="AM2252" s="294">
        <v>17400</v>
      </c>
      <c r="AO2252" s="294">
        <v>0.40820000000000001</v>
      </c>
      <c r="AP2252" s="294">
        <v>0</v>
      </c>
      <c r="AQ2252" s="294">
        <v>97.6</v>
      </c>
      <c r="AR2252" s="294">
        <v>0.89929999999999999</v>
      </c>
      <c r="AS2252" s="294">
        <v>23200</v>
      </c>
      <c r="AU2252" s="294">
        <v>0.28420000000000001</v>
      </c>
      <c r="AV2252" s="294">
        <v>68</v>
      </c>
      <c r="AW2252" s="294">
        <v>97.6</v>
      </c>
      <c r="AX2252" s="294">
        <v>0.86180000000000001</v>
      </c>
      <c r="AY2252" s="294">
        <v>14552</v>
      </c>
      <c r="BA2252" s="294">
        <v>0.34489999999999998</v>
      </c>
      <c r="BB2252" s="294">
        <v>53.12</v>
      </c>
      <c r="BC2252" s="294">
        <v>97.6</v>
      </c>
      <c r="BD2252" s="294">
        <v>0.89280000000000004</v>
      </c>
      <c r="BE2252" s="294">
        <v>12552</v>
      </c>
      <c r="BG2252" s="294">
        <v>0.68530000000000002</v>
      </c>
      <c r="BH2252" s="294">
        <v>48.56</v>
      </c>
      <c r="BI2252" s="294">
        <v>97.6</v>
      </c>
      <c r="BJ2252" s="294">
        <v>0.91889999999999994</v>
      </c>
      <c r="BK2252" s="294">
        <v>12680</v>
      </c>
      <c r="BM2252" s="294">
        <v>0.38200000000000001</v>
      </c>
      <c r="BN2252" s="294">
        <v>56.16</v>
      </c>
      <c r="BO2252" s="294">
        <v>97.6</v>
      </c>
      <c r="BP2252" s="294">
        <v>0.94009999999999994</v>
      </c>
      <c r="BQ2252" s="294">
        <v>13392</v>
      </c>
      <c r="BS2252" s="294">
        <v>0.3775</v>
      </c>
      <c r="BT2252" s="294">
        <v>55</v>
      </c>
      <c r="BU2252" s="294">
        <v>97.6</v>
      </c>
      <c r="BV2252" s="294">
        <v>0.94830000000000003</v>
      </c>
      <c r="BW2252" s="294">
        <v>11658</v>
      </c>
      <c r="BY2252" s="294">
        <v>0.49049999999999999</v>
      </c>
    </row>
    <row r="2253" spans="1:77">
      <c r="A2253" s="301">
        <v>2287</v>
      </c>
      <c r="B2253" s="302" t="s">
        <v>4006</v>
      </c>
      <c r="C2253" s="301" t="s">
        <v>6195</v>
      </c>
      <c r="D2253" s="302" t="s">
        <v>4051</v>
      </c>
      <c r="E2253" s="303">
        <v>117</v>
      </c>
      <c r="F2253" s="294">
        <v>74.349999999999994</v>
      </c>
      <c r="G2253" s="294">
        <v>93.6</v>
      </c>
      <c r="H2253" s="294">
        <v>0.98099999999999998</v>
      </c>
      <c r="I2253" s="294">
        <v>26096</v>
      </c>
      <c r="K2253" s="294">
        <v>0.502</v>
      </c>
      <c r="L2253" s="294">
        <v>76.95</v>
      </c>
      <c r="M2253" s="294">
        <v>93.6</v>
      </c>
      <c r="N2253" s="294">
        <v>0.98160000000000003</v>
      </c>
      <c r="O2253" s="294">
        <v>29200</v>
      </c>
      <c r="Q2253" s="294">
        <v>0.52470000000000006</v>
      </c>
      <c r="R2253" s="294">
        <v>83.35</v>
      </c>
      <c r="S2253" s="294">
        <v>93.6</v>
      </c>
      <c r="T2253" s="294">
        <v>0.97929999999999995</v>
      </c>
      <c r="U2253" s="294">
        <v>30724</v>
      </c>
      <c r="W2253" s="294">
        <v>0.52759999999999996</v>
      </c>
      <c r="X2253" s="294">
        <v>87.95</v>
      </c>
      <c r="Y2253" s="294">
        <v>93.6</v>
      </c>
      <c r="Z2253" s="294">
        <v>0.97789999999999999</v>
      </c>
      <c r="AA2253" s="294">
        <v>27594</v>
      </c>
      <c r="AC2253" s="294">
        <v>0.435</v>
      </c>
      <c r="AD2253" s="294">
        <v>69.150000000000006</v>
      </c>
      <c r="AE2253" s="294">
        <v>93.6</v>
      </c>
      <c r="AF2253" s="294">
        <v>0.96540000000000004</v>
      </c>
      <c r="AG2253" s="294">
        <v>23892</v>
      </c>
      <c r="AI2253" s="294">
        <v>0.48630000000000001</v>
      </c>
      <c r="AJ2253" s="294">
        <v>79.55</v>
      </c>
      <c r="AK2253" s="294">
        <v>93.6</v>
      </c>
      <c r="AL2253" s="294">
        <v>0.95279999999999998</v>
      </c>
      <c r="AM2253" s="294">
        <v>20108</v>
      </c>
      <c r="AO2253" s="294">
        <v>0.372</v>
      </c>
      <c r="AP2253" s="294">
        <v>78.75</v>
      </c>
      <c r="AQ2253" s="294">
        <v>93.6</v>
      </c>
      <c r="AR2253" s="294">
        <v>0.97009999999999996</v>
      </c>
      <c r="AS2253" s="294">
        <v>28150</v>
      </c>
      <c r="AU2253" s="294">
        <v>0.50009999999999999</v>
      </c>
      <c r="AV2253" s="294">
        <v>58.75</v>
      </c>
      <c r="AW2253" s="294">
        <v>93.6</v>
      </c>
      <c r="AX2253" s="294">
        <v>0.95240000000000002</v>
      </c>
      <c r="AY2253" s="294">
        <v>17800</v>
      </c>
      <c r="BA2253" s="294">
        <v>0.4476</v>
      </c>
      <c r="BB2253" s="294">
        <v>56.95</v>
      </c>
      <c r="BC2253" s="294">
        <v>93.6</v>
      </c>
      <c r="BD2253" s="294">
        <v>0.95240000000000002</v>
      </c>
      <c r="BE2253" s="294">
        <v>15948</v>
      </c>
      <c r="BG2253" s="294">
        <v>0.40050000000000002</v>
      </c>
      <c r="BH2253" s="294">
        <v>57.95</v>
      </c>
      <c r="BI2253" s="294">
        <v>93.6</v>
      </c>
      <c r="BJ2253" s="294">
        <v>0.97450000000000003</v>
      </c>
      <c r="BK2253" s="294">
        <v>14032</v>
      </c>
      <c r="BM2253" s="294">
        <v>0.33839999999999998</v>
      </c>
      <c r="BN2253" s="294">
        <v>54.55</v>
      </c>
      <c r="BO2253" s="294">
        <v>93.6</v>
      </c>
      <c r="BP2253" s="294">
        <v>0.98089999999999999</v>
      </c>
      <c r="BQ2253" s="294">
        <v>15480</v>
      </c>
      <c r="BS2253" s="294">
        <v>0.4365</v>
      </c>
      <c r="BT2253" s="294">
        <v>76.75</v>
      </c>
      <c r="BU2253" s="294">
        <v>93.6</v>
      </c>
      <c r="BV2253" s="294">
        <v>0.97970000000000002</v>
      </c>
      <c r="BW2253" s="294">
        <v>26218</v>
      </c>
      <c r="BY2253" s="294">
        <v>0.4733</v>
      </c>
    </row>
    <row r="2254" spans="1:77">
      <c r="A2254" s="301">
        <v>2288</v>
      </c>
      <c r="B2254" s="302" t="s">
        <v>4006</v>
      </c>
      <c r="C2254" s="301" t="s">
        <v>6196</v>
      </c>
      <c r="D2254" s="302" t="s">
        <v>4051</v>
      </c>
      <c r="E2254" s="303">
        <v>422</v>
      </c>
      <c r="F2254" s="294">
        <v>304.8</v>
      </c>
      <c r="G2254" s="294">
        <v>337.6</v>
      </c>
      <c r="H2254" s="294">
        <v>0.92579999999999996</v>
      </c>
      <c r="I2254" s="294">
        <v>94362</v>
      </c>
      <c r="K2254" s="294">
        <v>0.46450000000000002</v>
      </c>
      <c r="L2254" s="294">
        <v>318</v>
      </c>
      <c r="M2254" s="294">
        <v>337.6</v>
      </c>
      <c r="N2254" s="294">
        <v>0.93299999999999994</v>
      </c>
      <c r="O2254" s="294">
        <v>99138</v>
      </c>
      <c r="Q2254" s="294">
        <v>0.44919999999999999</v>
      </c>
      <c r="R2254" s="294">
        <v>320.39999999999998</v>
      </c>
      <c r="S2254" s="294">
        <v>337.6</v>
      </c>
      <c r="T2254" s="294">
        <v>0.93099999999999994</v>
      </c>
      <c r="U2254" s="294">
        <v>89280</v>
      </c>
      <c r="W2254" s="294">
        <v>0.41570000000000001</v>
      </c>
      <c r="X2254" s="294">
        <v>313.98</v>
      </c>
      <c r="Y2254" s="294">
        <v>337.6</v>
      </c>
      <c r="Z2254" s="294">
        <v>0.92999999999999994</v>
      </c>
      <c r="AA2254" s="294">
        <v>96330</v>
      </c>
      <c r="AC2254" s="294">
        <v>0.44340000000000002</v>
      </c>
      <c r="AD2254" s="294">
        <v>316.98</v>
      </c>
      <c r="AE2254" s="294">
        <v>337.6</v>
      </c>
      <c r="AF2254" s="294">
        <v>0.92999999999999994</v>
      </c>
      <c r="AG2254" s="294">
        <v>59040</v>
      </c>
      <c r="AI2254" s="294">
        <v>0.43919999999999998</v>
      </c>
      <c r="AJ2254" s="294">
        <v>268.8</v>
      </c>
      <c r="AK2254" s="294">
        <v>337.6</v>
      </c>
      <c r="AL2254" s="294">
        <v>0.92179999999999995</v>
      </c>
      <c r="AM2254" s="294">
        <v>74526</v>
      </c>
      <c r="AO2254" s="294">
        <v>0.4178</v>
      </c>
      <c r="AP2254" s="294">
        <v>226.8</v>
      </c>
      <c r="AQ2254" s="294">
        <v>337.6</v>
      </c>
      <c r="AR2254" s="294">
        <v>0.9254</v>
      </c>
      <c r="AS2254" s="294">
        <v>76194</v>
      </c>
      <c r="AU2254" s="294">
        <v>0.48799999999999999</v>
      </c>
      <c r="AV2254" s="294">
        <v>190.8</v>
      </c>
      <c r="AW2254" s="294">
        <v>337.6</v>
      </c>
      <c r="AX2254" s="294">
        <v>0.92249999999999999</v>
      </c>
      <c r="AY2254" s="294">
        <v>62886</v>
      </c>
      <c r="BA2254" s="294">
        <v>0.49619999999999997</v>
      </c>
      <c r="BB2254" s="294">
        <v>210</v>
      </c>
      <c r="BC2254" s="294">
        <v>337.6</v>
      </c>
      <c r="BD2254" s="294">
        <v>0.94209999999999994</v>
      </c>
      <c r="BE2254" s="294">
        <v>65994</v>
      </c>
      <c r="BG2254" s="294">
        <v>0.44840000000000002</v>
      </c>
      <c r="BH2254" s="294">
        <v>138</v>
      </c>
      <c r="BI2254" s="294">
        <v>337.6</v>
      </c>
      <c r="BJ2254" s="294">
        <v>0.94779999999999998</v>
      </c>
      <c r="BK2254" s="294">
        <v>65172</v>
      </c>
      <c r="BL2254" s="294" t="e">
        <f>BK2254-#REF!</f>
        <v>#REF!</v>
      </c>
      <c r="BM2254" s="294">
        <v>0.66979999999999995</v>
      </c>
      <c r="BN2254" s="294">
        <v>144</v>
      </c>
      <c r="BO2254" s="294">
        <v>337.6</v>
      </c>
      <c r="BP2254" s="294">
        <v>0.94089999999999996</v>
      </c>
      <c r="BQ2254" s="294">
        <v>78300</v>
      </c>
      <c r="BR2254" s="294" t="e">
        <f>BQ2254-#REF!</f>
        <v>#REF!</v>
      </c>
      <c r="BS2254" s="294">
        <v>0.86</v>
      </c>
      <c r="BT2254" s="294">
        <v>259.92</v>
      </c>
      <c r="BU2254" s="294">
        <v>337.6</v>
      </c>
      <c r="BV2254" s="294">
        <v>0.94089999999999996</v>
      </c>
      <c r="BW2254" s="294">
        <v>88242</v>
      </c>
      <c r="BY2254" s="294">
        <v>0.1174</v>
      </c>
    </row>
    <row r="2255" spans="1:77">
      <c r="A2255" s="301">
        <v>2289</v>
      </c>
      <c r="B2255" s="302" t="s">
        <v>4006</v>
      </c>
      <c r="C2255" s="301" t="s">
        <v>6197</v>
      </c>
      <c r="D2255" s="302" t="s">
        <v>4051</v>
      </c>
      <c r="E2255" s="303">
        <v>111</v>
      </c>
      <c r="F2255" s="294">
        <v>43.76</v>
      </c>
      <c r="G2255" s="294">
        <v>88.8</v>
      </c>
      <c r="H2255" s="294">
        <v>0.99419999999999997</v>
      </c>
      <c r="I2255" s="294">
        <v>10820</v>
      </c>
      <c r="K2255" s="294">
        <v>0.34539999999999998</v>
      </c>
      <c r="L2255" s="294">
        <v>60.2</v>
      </c>
      <c r="M2255" s="294">
        <v>88.8</v>
      </c>
      <c r="N2255" s="294">
        <v>0.99299999999999999</v>
      </c>
      <c r="O2255" s="294">
        <v>15002</v>
      </c>
      <c r="Q2255" s="294">
        <v>0.33729999999999999</v>
      </c>
      <c r="R2255" s="294">
        <v>51.2</v>
      </c>
      <c r="S2255" s="294">
        <v>88.8</v>
      </c>
      <c r="T2255" s="294">
        <v>0.98819999999999997</v>
      </c>
      <c r="U2255" s="294">
        <v>11388</v>
      </c>
      <c r="W2255" s="294">
        <v>0.31259999999999999</v>
      </c>
      <c r="X2255" s="294">
        <v>31.84</v>
      </c>
      <c r="Y2255" s="294">
        <v>88.8</v>
      </c>
      <c r="Z2255" s="294">
        <v>0.98099999999999998</v>
      </c>
      <c r="AA2255" s="294">
        <v>7522</v>
      </c>
      <c r="AC2255" s="294">
        <v>0.32369999999999999</v>
      </c>
      <c r="AD2255" s="294">
        <v>41.44</v>
      </c>
      <c r="AE2255" s="294">
        <v>88.8</v>
      </c>
      <c r="AF2255" s="294">
        <v>0.98129999999999995</v>
      </c>
      <c r="AG2255" s="294">
        <v>9186</v>
      </c>
      <c r="AI2255" s="294">
        <v>0.30370000000000003</v>
      </c>
      <c r="AJ2255" s="294">
        <v>32.24</v>
      </c>
      <c r="AK2255" s="294">
        <v>88.8</v>
      </c>
      <c r="AL2255" s="294">
        <v>0.96819999999999995</v>
      </c>
      <c r="AM2255" s="294">
        <v>6816</v>
      </c>
      <c r="AO2255" s="294">
        <v>0.30330000000000001</v>
      </c>
      <c r="AP2255" s="294">
        <v>28.24</v>
      </c>
      <c r="AQ2255" s="294">
        <v>88.8</v>
      </c>
      <c r="AR2255" s="294">
        <v>0.97499999999999998</v>
      </c>
      <c r="AS2255" s="294">
        <v>8404</v>
      </c>
      <c r="AU2255" s="294">
        <v>0.4103</v>
      </c>
      <c r="AV2255" s="294">
        <v>28.08</v>
      </c>
      <c r="AW2255" s="294">
        <v>88.8</v>
      </c>
      <c r="AX2255" s="294">
        <v>0.95399999999999996</v>
      </c>
      <c r="AY2255" s="294">
        <v>4310</v>
      </c>
      <c r="BA2255" s="294">
        <v>0.2235</v>
      </c>
      <c r="BB2255" s="294">
        <v>18.48</v>
      </c>
      <c r="BC2255" s="294">
        <v>88.8</v>
      </c>
      <c r="BD2255" s="294">
        <v>0.93079999999999996</v>
      </c>
      <c r="BE2255" s="294">
        <v>2636</v>
      </c>
      <c r="BG2255" s="294">
        <v>0.20599999999999999</v>
      </c>
      <c r="BH2255" s="294">
        <v>16.399999999999999</v>
      </c>
      <c r="BI2255" s="294">
        <v>88.8</v>
      </c>
      <c r="BJ2255" s="294">
        <v>0.95040000000000002</v>
      </c>
      <c r="BK2255" s="294">
        <v>2564</v>
      </c>
      <c r="BM2255" s="294">
        <v>0.22109999999999999</v>
      </c>
      <c r="BN2255" s="294">
        <v>20.72</v>
      </c>
      <c r="BO2255" s="294">
        <v>88.8</v>
      </c>
      <c r="BP2255" s="294">
        <v>0.97829999999999995</v>
      </c>
      <c r="BQ2255" s="294">
        <v>3680</v>
      </c>
      <c r="BS2255" s="294">
        <v>0.2702</v>
      </c>
      <c r="BT2255" s="294">
        <v>30.16</v>
      </c>
      <c r="BU2255" s="294">
        <v>88.8</v>
      </c>
      <c r="BV2255" s="294">
        <v>0.9909</v>
      </c>
      <c r="BW2255" s="294">
        <v>8672</v>
      </c>
      <c r="BY2255" s="294">
        <v>0.39</v>
      </c>
    </row>
    <row r="2256" spans="1:77">
      <c r="A2256" s="301">
        <v>2290</v>
      </c>
      <c r="B2256" s="302" t="s">
        <v>4006</v>
      </c>
      <c r="C2256" s="301" t="s">
        <v>6198</v>
      </c>
      <c r="D2256" s="302" t="s">
        <v>4139</v>
      </c>
      <c r="E2256" s="303">
        <v>178</v>
      </c>
      <c r="F2256" s="294">
        <v>226.25</v>
      </c>
      <c r="G2256" s="294">
        <v>226.25</v>
      </c>
      <c r="H2256" s="294">
        <v>0.97399999999999998</v>
      </c>
      <c r="I2256" s="294">
        <v>65308</v>
      </c>
      <c r="K2256" s="294">
        <v>0.41389999999999999</v>
      </c>
      <c r="L2256" s="294">
        <v>227.05</v>
      </c>
      <c r="M2256" s="294">
        <v>227.05</v>
      </c>
      <c r="N2256" s="294">
        <v>0.96030000000000004</v>
      </c>
      <c r="O2256" s="294">
        <v>62235</v>
      </c>
      <c r="Q2256" s="294">
        <v>0.38579999999999998</v>
      </c>
      <c r="R2256" s="294">
        <v>219.25</v>
      </c>
      <c r="S2256" s="294">
        <v>219.25</v>
      </c>
      <c r="T2256" s="294">
        <v>0.96350000000000002</v>
      </c>
      <c r="U2256" s="294">
        <v>57301</v>
      </c>
      <c r="W2256" s="294">
        <v>0.37890000000000001</v>
      </c>
      <c r="X2256" s="294">
        <v>208.45</v>
      </c>
      <c r="Y2256" s="294">
        <v>208.45</v>
      </c>
      <c r="Z2256" s="294">
        <v>0.96299999999999997</v>
      </c>
      <c r="AA2256" s="294">
        <v>53981</v>
      </c>
      <c r="AC2256" s="294">
        <v>0.36359999999999998</v>
      </c>
      <c r="AD2256" s="294">
        <v>173.45</v>
      </c>
      <c r="AE2256" s="294">
        <v>173.45</v>
      </c>
      <c r="AF2256" s="294">
        <v>0.96840000000000004</v>
      </c>
      <c r="AG2256" s="294">
        <v>40877</v>
      </c>
      <c r="AI2256" s="294">
        <v>0.32950000000000002</v>
      </c>
      <c r="AJ2256" s="294">
        <v>110.65</v>
      </c>
      <c r="AK2256" s="294">
        <v>142.4</v>
      </c>
      <c r="AL2256" s="294">
        <v>0.72289999999999999</v>
      </c>
      <c r="AM2256" s="294">
        <v>7751</v>
      </c>
      <c r="AO2256" s="294">
        <v>0.1361</v>
      </c>
      <c r="AP2256" s="294">
        <v>15.25</v>
      </c>
      <c r="AQ2256" s="294">
        <v>142.4</v>
      </c>
      <c r="AR2256" s="294">
        <v>0.39889999999999998</v>
      </c>
      <c r="AS2256" s="294">
        <v>2342</v>
      </c>
      <c r="AU2256" s="294">
        <v>0.56369999999999998</v>
      </c>
      <c r="AV2256" s="294">
        <v>20.05</v>
      </c>
      <c r="AW2256" s="294">
        <v>142.4</v>
      </c>
      <c r="AX2256" s="294">
        <v>0.3387</v>
      </c>
      <c r="AY2256" s="294">
        <v>2193</v>
      </c>
      <c r="BA2256" s="294">
        <v>0.47839999999999999</v>
      </c>
      <c r="BB2256" s="294">
        <v>18.850000000000001</v>
      </c>
      <c r="BC2256" s="294">
        <v>142.4</v>
      </c>
      <c r="BD2256" s="294">
        <v>0.35849999999999999</v>
      </c>
      <c r="BE2256" s="294">
        <v>2305</v>
      </c>
      <c r="BG2256" s="294">
        <v>0.49109999999999998</v>
      </c>
      <c r="BH2256" s="294">
        <v>17.91</v>
      </c>
      <c r="BI2256" s="294">
        <v>142.4</v>
      </c>
      <c r="BJ2256" s="294">
        <v>0.95179999999999998</v>
      </c>
      <c r="BK2256" s="294">
        <v>36303</v>
      </c>
      <c r="BL2256" s="294" t="e">
        <f>BK2256-#REF!</f>
        <v>#REF!</v>
      </c>
      <c r="BM2256" s="294">
        <v>3.0773999999999999</v>
      </c>
      <c r="BN2256" s="294">
        <v>18.25</v>
      </c>
      <c r="BO2256" s="294">
        <v>142.4</v>
      </c>
      <c r="BP2256" s="294">
        <v>0.97960000000000003</v>
      </c>
      <c r="BQ2256" s="294">
        <v>75215</v>
      </c>
      <c r="BR2256" s="294" t="e">
        <f>BQ2256-#REF!</f>
        <v>#REF!</v>
      </c>
      <c r="BS2256" s="294">
        <v>6.7213000000000003</v>
      </c>
      <c r="BT2256" s="294">
        <v>18.75</v>
      </c>
      <c r="BU2256" s="294">
        <v>142.4</v>
      </c>
      <c r="BV2256" s="294">
        <v>0.98770000000000002</v>
      </c>
      <c r="BW2256" s="294">
        <v>59644</v>
      </c>
      <c r="BX2256" s="294" t="e">
        <f>BW2256-#REF!</f>
        <v>#REF!</v>
      </c>
      <c r="BY2256" s="294">
        <v>4.6379000000000001</v>
      </c>
    </row>
    <row r="2257" spans="1:77">
      <c r="A2257" s="301">
        <v>2291</v>
      </c>
      <c r="B2257" s="302" t="s">
        <v>4006</v>
      </c>
      <c r="C2257" s="301" t="s">
        <v>6199</v>
      </c>
      <c r="D2257" s="302" t="s">
        <v>4051</v>
      </c>
      <c r="E2257" s="303">
        <v>195</v>
      </c>
      <c r="F2257" s="294">
        <v>66</v>
      </c>
      <c r="G2257" s="294">
        <v>156</v>
      </c>
      <c r="H2257" s="294">
        <v>0.99419999999999997</v>
      </c>
      <c r="I2257" s="294">
        <v>20460</v>
      </c>
      <c r="K2257" s="294">
        <v>0.43309999999999998</v>
      </c>
      <c r="L2257" s="294">
        <v>84</v>
      </c>
      <c r="M2257" s="294">
        <v>156</v>
      </c>
      <c r="N2257" s="294">
        <v>0.99080000000000001</v>
      </c>
      <c r="O2257" s="294">
        <v>25800</v>
      </c>
      <c r="Q2257" s="294">
        <v>0.41670000000000001</v>
      </c>
      <c r="R2257" s="294">
        <v>87</v>
      </c>
      <c r="S2257" s="294">
        <v>156</v>
      </c>
      <c r="T2257" s="294">
        <v>0.99019999999999997</v>
      </c>
      <c r="U2257" s="294">
        <v>27090</v>
      </c>
      <c r="W2257" s="294">
        <v>0.43680000000000002</v>
      </c>
      <c r="X2257" s="294">
        <v>72</v>
      </c>
      <c r="Y2257" s="294">
        <v>156</v>
      </c>
      <c r="Z2257" s="294">
        <v>0.9839</v>
      </c>
      <c r="AA2257" s="294">
        <v>23760</v>
      </c>
      <c r="AC2257" s="294">
        <v>0.45079999999999998</v>
      </c>
      <c r="AD2257" s="294">
        <v>81</v>
      </c>
      <c r="AE2257" s="294">
        <v>156</v>
      </c>
      <c r="AF2257" s="294">
        <v>0.98309999999999997</v>
      </c>
      <c r="AG2257" s="294">
        <v>26040</v>
      </c>
      <c r="AI2257" s="294">
        <v>0.43959999999999999</v>
      </c>
      <c r="AJ2257" s="294">
        <v>72</v>
      </c>
      <c r="AK2257" s="294">
        <v>156</v>
      </c>
      <c r="AL2257" s="294">
        <v>0.96789999999999998</v>
      </c>
      <c r="AM2257" s="294">
        <v>19890</v>
      </c>
      <c r="AO2257" s="294">
        <v>0.39639999999999997</v>
      </c>
      <c r="AP2257" s="294">
        <v>30</v>
      </c>
      <c r="AQ2257" s="294">
        <v>156</v>
      </c>
      <c r="AR2257" s="294">
        <v>0.9758</v>
      </c>
      <c r="AS2257" s="294">
        <v>26580</v>
      </c>
      <c r="AT2257" s="294" t="e">
        <f>AS2257-#REF!</f>
        <v>#REF!</v>
      </c>
      <c r="AU2257" s="294">
        <v>1.2203999999999999</v>
      </c>
      <c r="AV2257" s="294">
        <v>45</v>
      </c>
      <c r="AW2257" s="294">
        <v>156</v>
      </c>
      <c r="AX2257" s="294">
        <v>0.94940000000000002</v>
      </c>
      <c r="AY2257" s="294">
        <v>12360</v>
      </c>
      <c r="BA2257" s="294">
        <v>0.40189999999999998</v>
      </c>
      <c r="BB2257" s="294">
        <v>42</v>
      </c>
      <c r="BC2257" s="294">
        <v>156</v>
      </c>
      <c r="BD2257" s="294">
        <v>0.96679999999999999</v>
      </c>
      <c r="BE2257" s="294">
        <v>13080</v>
      </c>
      <c r="BG2257" s="294">
        <v>0.433</v>
      </c>
      <c r="BH2257" s="294">
        <v>45</v>
      </c>
      <c r="BI2257" s="294">
        <v>156</v>
      </c>
      <c r="BJ2257" s="294">
        <v>0.98439999999999994</v>
      </c>
      <c r="BK2257" s="294">
        <v>13200</v>
      </c>
      <c r="BM2257" s="294">
        <v>0.40050000000000002</v>
      </c>
      <c r="BN2257" s="294">
        <v>27</v>
      </c>
      <c r="BO2257" s="294">
        <v>156</v>
      </c>
      <c r="BP2257" s="294">
        <v>0.98770000000000002</v>
      </c>
      <c r="BQ2257" s="294">
        <v>14370</v>
      </c>
      <c r="BR2257" s="294" t="e">
        <f>BQ2257-#REF!</f>
        <v>#REF!</v>
      </c>
      <c r="BS2257" s="294">
        <v>0.80189999999999995</v>
      </c>
      <c r="BT2257" s="294">
        <v>0</v>
      </c>
      <c r="BU2257" s="294">
        <v>156</v>
      </c>
      <c r="BV2257" s="294">
        <v>0.99390000000000001</v>
      </c>
      <c r="BW2257" s="294">
        <v>24450</v>
      </c>
      <c r="BY2257" s="294">
        <v>0.1696</v>
      </c>
    </row>
    <row r="2258" spans="1:77">
      <c r="A2258" s="301">
        <v>2292</v>
      </c>
      <c r="B2258" s="302" t="s">
        <v>4006</v>
      </c>
      <c r="C2258" s="301" t="s">
        <v>6200</v>
      </c>
      <c r="D2258" s="302" t="s">
        <v>4051</v>
      </c>
      <c r="E2258" s="303">
        <v>327.8</v>
      </c>
      <c r="F2258" s="294">
        <v>133.80000000000001</v>
      </c>
      <c r="G2258" s="294">
        <v>262.24</v>
      </c>
      <c r="H2258" s="294">
        <v>0.99719999999999998</v>
      </c>
      <c r="I2258" s="294">
        <v>47454</v>
      </c>
      <c r="K2258" s="294">
        <v>0.49399999999999999</v>
      </c>
      <c r="L2258" s="294">
        <v>142.80000000000001</v>
      </c>
      <c r="M2258" s="294">
        <v>262.24</v>
      </c>
      <c r="N2258" s="294">
        <v>0.99680000000000002</v>
      </c>
      <c r="O2258" s="294">
        <v>44904</v>
      </c>
      <c r="Q2258" s="294">
        <v>0.42399999999999999</v>
      </c>
      <c r="R2258" s="294">
        <v>142.19999999999999</v>
      </c>
      <c r="S2258" s="294">
        <v>262.24</v>
      </c>
      <c r="T2258" s="294">
        <v>0.99619999999999997</v>
      </c>
      <c r="U2258" s="294">
        <v>46881</v>
      </c>
      <c r="W2258" s="294">
        <v>0.4597</v>
      </c>
      <c r="X2258" s="294">
        <v>127.8</v>
      </c>
      <c r="Y2258" s="294">
        <v>262.24</v>
      </c>
      <c r="Z2258" s="294">
        <v>0.96479999999999999</v>
      </c>
      <c r="AA2258" s="294">
        <v>33099</v>
      </c>
      <c r="AC2258" s="294">
        <v>0.36080000000000001</v>
      </c>
      <c r="AD2258" s="294">
        <v>136.19999999999999</v>
      </c>
      <c r="AE2258" s="294">
        <v>262.24</v>
      </c>
      <c r="AF2258" s="294">
        <v>0.99370000000000003</v>
      </c>
      <c r="AG2258" s="294">
        <v>41610</v>
      </c>
      <c r="AI2258" s="294">
        <v>0.41320000000000001</v>
      </c>
      <c r="AJ2258" s="294">
        <v>136.19999999999999</v>
      </c>
      <c r="AK2258" s="294">
        <v>262.24</v>
      </c>
      <c r="AL2258" s="294">
        <v>0.9869</v>
      </c>
      <c r="AM2258" s="294">
        <v>34617</v>
      </c>
      <c r="AO2258" s="294">
        <v>0.35770000000000002</v>
      </c>
      <c r="AP2258" s="294">
        <v>99</v>
      </c>
      <c r="AQ2258" s="294">
        <v>262.24</v>
      </c>
      <c r="AR2258" s="294">
        <v>0.99419999999999997</v>
      </c>
      <c r="AS2258" s="294">
        <v>37689</v>
      </c>
      <c r="AU2258" s="294">
        <v>0.51470000000000005</v>
      </c>
      <c r="AV2258" s="294">
        <v>93.6</v>
      </c>
      <c r="AW2258" s="294">
        <v>262.24</v>
      </c>
      <c r="AX2258" s="294">
        <v>0.99039999999999995</v>
      </c>
      <c r="AY2258" s="294">
        <v>27642</v>
      </c>
      <c r="BA2258" s="294">
        <v>0.41420000000000001</v>
      </c>
      <c r="BB2258" s="294">
        <v>81.599999999999994</v>
      </c>
      <c r="BC2258" s="294">
        <v>262.24</v>
      </c>
      <c r="BD2258" s="294">
        <v>0.99229999999999996</v>
      </c>
      <c r="BE2258" s="294">
        <v>26436</v>
      </c>
      <c r="BG2258" s="294">
        <v>0.43890000000000001</v>
      </c>
      <c r="BH2258" s="294">
        <v>80.400000000000006</v>
      </c>
      <c r="BI2258" s="294">
        <v>262.24</v>
      </c>
      <c r="BJ2258" s="294">
        <v>0.99299999999999999</v>
      </c>
      <c r="BK2258" s="294">
        <v>24648</v>
      </c>
      <c r="BM2258" s="294">
        <v>0.41499999999999998</v>
      </c>
      <c r="BN2258" s="294">
        <v>90.6</v>
      </c>
      <c r="BO2258" s="294">
        <v>262.24</v>
      </c>
      <c r="BP2258" s="294">
        <v>0.99399999999999999</v>
      </c>
      <c r="BQ2258" s="294">
        <v>28233</v>
      </c>
      <c r="BS2258" s="294">
        <v>0.46650000000000003</v>
      </c>
      <c r="BT2258" s="294">
        <v>0</v>
      </c>
      <c r="BU2258" s="294">
        <v>262.24</v>
      </c>
      <c r="BV2258" s="294">
        <v>0.99609999999999999</v>
      </c>
      <c r="BW2258" s="294">
        <v>37866</v>
      </c>
      <c r="BY2258" s="294">
        <v>0.15590000000000001</v>
      </c>
    </row>
    <row r="2259" spans="1:77">
      <c r="A2259" s="301">
        <v>2293</v>
      </c>
      <c r="B2259" s="302" t="s">
        <v>4006</v>
      </c>
      <c r="C2259" s="301" t="s">
        <v>6201</v>
      </c>
      <c r="D2259" s="302" t="s">
        <v>4139</v>
      </c>
      <c r="E2259" s="303">
        <v>167</v>
      </c>
      <c r="F2259" s="294">
        <v>138</v>
      </c>
      <c r="G2259" s="294">
        <v>138</v>
      </c>
      <c r="H2259" s="294">
        <v>0.96929999999999994</v>
      </c>
      <c r="I2259" s="294">
        <v>18900</v>
      </c>
      <c r="K2259" s="294">
        <v>0.1963</v>
      </c>
      <c r="L2259" s="294">
        <v>9</v>
      </c>
      <c r="M2259" s="294">
        <v>133.6</v>
      </c>
      <c r="N2259" s="294">
        <v>0.96299999999999997</v>
      </c>
      <c r="O2259" s="294">
        <v>15600</v>
      </c>
      <c r="Q2259" s="294">
        <v>2.4194</v>
      </c>
      <c r="R2259" s="294">
        <v>45</v>
      </c>
      <c r="S2259" s="294">
        <v>133.6</v>
      </c>
      <c r="T2259" s="294">
        <v>0.94699999999999995</v>
      </c>
      <c r="U2259" s="294">
        <v>7281</v>
      </c>
      <c r="W2259" s="294">
        <v>0.23730000000000001</v>
      </c>
      <c r="X2259" s="294">
        <v>36.6</v>
      </c>
      <c r="Y2259" s="294">
        <v>133.6</v>
      </c>
      <c r="Z2259" s="294">
        <v>0.90879999999999994</v>
      </c>
      <c r="AA2259" s="294">
        <v>6183</v>
      </c>
      <c r="AC2259" s="294">
        <v>0.24990000000000001</v>
      </c>
      <c r="AD2259" s="294">
        <v>36.6</v>
      </c>
      <c r="AE2259" s="294">
        <v>133.6</v>
      </c>
      <c r="AF2259" s="294">
        <v>0.90620000000000001</v>
      </c>
      <c r="AG2259" s="294">
        <v>4374</v>
      </c>
      <c r="AI2259" s="294">
        <v>0.17730000000000001</v>
      </c>
      <c r="AJ2259" s="294">
        <v>44.7</v>
      </c>
      <c r="AK2259" s="294">
        <v>133.6</v>
      </c>
      <c r="AL2259" s="294">
        <v>0.87280000000000002</v>
      </c>
      <c r="AM2259" s="294">
        <v>4650</v>
      </c>
      <c r="AO2259" s="294">
        <v>0.16550000000000001</v>
      </c>
      <c r="AP2259" s="294">
        <v>22.2</v>
      </c>
      <c r="AQ2259" s="294">
        <v>133.6</v>
      </c>
      <c r="AR2259" s="294">
        <v>0.61380000000000001</v>
      </c>
      <c r="AS2259" s="294">
        <v>1206</v>
      </c>
      <c r="AU2259" s="294">
        <v>0.11899999999999999</v>
      </c>
      <c r="AV2259" s="294">
        <v>13.56</v>
      </c>
      <c r="AW2259" s="294">
        <v>133.6</v>
      </c>
      <c r="AX2259" s="294">
        <v>0.54720000000000002</v>
      </c>
      <c r="AY2259" s="294">
        <v>435</v>
      </c>
      <c r="BA2259" s="294">
        <v>8.14E-2</v>
      </c>
      <c r="BB2259" s="294">
        <v>96.6</v>
      </c>
      <c r="BC2259" s="294">
        <v>133.6</v>
      </c>
      <c r="BD2259" s="294">
        <v>0.1216</v>
      </c>
      <c r="BE2259" s="294">
        <v>636</v>
      </c>
      <c r="BG2259" s="294">
        <v>7.2800000000000004E-2</v>
      </c>
      <c r="BH2259" s="294">
        <v>201</v>
      </c>
      <c r="BI2259" s="294">
        <v>201</v>
      </c>
      <c r="BJ2259" s="294">
        <v>0.3775</v>
      </c>
      <c r="BK2259" s="294">
        <v>13845</v>
      </c>
      <c r="BM2259" s="294">
        <v>0.2535</v>
      </c>
      <c r="BN2259" s="294">
        <v>137.4</v>
      </c>
      <c r="BO2259" s="294">
        <v>137.4</v>
      </c>
      <c r="BP2259" s="294">
        <v>0.98429999999999995</v>
      </c>
      <c r="BQ2259" s="294">
        <v>27072</v>
      </c>
      <c r="BS2259" s="294">
        <v>0.2979</v>
      </c>
      <c r="BT2259" s="294">
        <v>150</v>
      </c>
      <c r="BU2259" s="294">
        <v>150</v>
      </c>
      <c r="BV2259" s="294">
        <v>0.9839</v>
      </c>
      <c r="BW2259" s="294">
        <v>35598</v>
      </c>
      <c r="BY2259" s="294">
        <v>8.1000000000000003E-2</v>
      </c>
    </row>
    <row r="2260" spans="1:77">
      <c r="A2260" s="301">
        <v>2294</v>
      </c>
      <c r="B2260" s="302" t="s">
        <v>4006</v>
      </c>
      <c r="C2260" s="301" t="s">
        <v>6202</v>
      </c>
      <c r="D2260" s="302" t="s">
        <v>4051</v>
      </c>
      <c r="E2260" s="303">
        <v>202</v>
      </c>
      <c r="F2260" s="294">
        <v>130.4</v>
      </c>
      <c r="G2260" s="294">
        <v>161.6</v>
      </c>
      <c r="H2260" s="294">
        <v>0.95630000000000004</v>
      </c>
      <c r="I2260" s="294">
        <v>30494</v>
      </c>
      <c r="K2260" s="294">
        <v>0.33960000000000001</v>
      </c>
      <c r="L2260" s="294">
        <v>174.4</v>
      </c>
      <c r="M2260" s="294">
        <v>174.4</v>
      </c>
      <c r="N2260" s="294">
        <v>0.94950000000000001</v>
      </c>
      <c r="O2260" s="294">
        <v>35224</v>
      </c>
      <c r="Q2260" s="294">
        <v>0.28589999999999999</v>
      </c>
      <c r="R2260" s="294">
        <v>173.2</v>
      </c>
      <c r="S2260" s="294">
        <v>173.2</v>
      </c>
      <c r="T2260" s="294">
        <v>0.91720000000000002</v>
      </c>
      <c r="U2260" s="294">
        <v>33436</v>
      </c>
      <c r="W2260" s="294">
        <v>0.29239999999999999</v>
      </c>
      <c r="X2260" s="294">
        <v>157.19999999999999</v>
      </c>
      <c r="Y2260" s="294">
        <v>161.6</v>
      </c>
      <c r="Z2260" s="294">
        <v>0.93359999999999999</v>
      </c>
      <c r="AA2260" s="294">
        <v>38464</v>
      </c>
      <c r="AC2260" s="294">
        <v>0.3523</v>
      </c>
      <c r="AD2260" s="294">
        <v>158.4</v>
      </c>
      <c r="AE2260" s="294">
        <v>161.6</v>
      </c>
      <c r="AF2260" s="294">
        <v>0.9093</v>
      </c>
      <c r="AG2260" s="294">
        <v>24910</v>
      </c>
      <c r="AI2260" s="294">
        <v>0.23250000000000001</v>
      </c>
      <c r="AJ2260" s="294">
        <v>140.6</v>
      </c>
      <c r="AK2260" s="294">
        <v>161.6</v>
      </c>
      <c r="AL2260" s="294">
        <v>0.90179999999999993</v>
      </c>
      <c r="AM2260" s="294">
        <v>26886</v>
      </c>
      <c r="AO2260" s="294">
        <v>0.29449999999999998</v>
      </c>
      <c r="AP2260" s="294">
        <v>140</v>
      </c>
      <c r="AQ2260" s="294">
        <v>161.6</v>
      </c>
      <c r="AR2260" s="294">
        <v>0.90559999999999996</v>
      </c>
      <c r="AS2260" s="294">
        <v>22592</v>
      </c>
      <c r="AU2260" s="294">
        <v>0.23949999999999999</v>
      </c>
      <c r="AV2260" s="294">
        <v>96.8</v>
      </c>
      <c r="AW2260" s="294">
        <v>161.6</v>
      </c>
      <c r="AX2260" s="294">
        <v>0.90459999999999996</v>
      </c>
      <c r="AY2260" s="294">
        <v>16680</v>
      </c>
      <c r="BA2260" s="294">
        <v>0.2646</v>
      </c>
      <c r="BB2260" s="294">
        <v>88.2</v>
      </c>
      <c r="BC2260" s="294">
        <v>161.6</v>
      </c>
      <c r="BD2260" s="294">
        <v>0.94589999999999996</v>
      </c>
      <c r="BE2260" s="294">
        <v>20490</v>
      </c>
      <c r="BG2260" s="294">
        <v>0.3301</v>
      </c>
      <c r="BH2260" s="294">
        <v>88.8</v>
      </c>
      <c r="BI2260" s="294">
        <v>161.6</v>
      </c>
      <c r="BJ2260" s="294">
        <v>0.95330000000000004</v>
      </c>
      <c r="BK2260" s="294">
        <v>21012</v>
      </c>
      <c r="BM2260" s="294">
        <v>0.33360000000000001</v>
      </c>
      <c r="BN2260" s="294">
        <v>35.4</v>
      </c>
      <c r="BO2260" s="294">
        <v>161.6</v>
      </c>
      <c r="BP2260" s="294">
        <v>0.95079999999999998</v>
      </c>
      <c r="BQ2260" s="294">
        <v>21442</v>
      </c>
      <c r="BR2260" s="294" t="e">
        <f>BQ2260-#REF!</f>
        <v>#REF!</v>
      </c>
      <c r="BS2260" s="294">
        <v>0.94799999999999995</v>
      </c>
      <c r="BT2260" s="294">
        <v>116.6</v>
      </c>
      <c r="BU2260" s="294">
        <v>161.6</v>
      </c>
      <c r="BV2260" s="294">
        <v>0.95779999999999998</v>
      </c>
      <c r="BW2260" s="294">
        <v>23642</v>
      </c>
      <c r="BY2260" s="294">
        <v>0.28449999999999998</v>
      </c>
    </row>
    <row r="2261" spans="1:77">
      <c r="A2261" s="301">
        <v>2295</v>
      </c>
      <c r="B2261" s="302" t="s">
        <v>4006</v>
      </c>
      <c r="C2261" s="301" t="s">
        <v>4032</v>
      </c>
      <c r="D2261" s="302" t="s">
        <v>4051</v>
      </c>
      <c r="E2261" s="303">
        <v>132.22</v>
      </c>
      <c r="F2261" s="294">
        <v>5.32</v>
      </c>
      <c r="G2261" s="294">
        <v>0</v>
      </c>
      <c r="H2261" s="294">
        <v>0.99560000000000004</v>
      </c>
      <c r="I2261" s="294">
        <v>1474</v>
      </c>
      <c r="K2261" s="294" t="s">
        <v>3983</v>
      </c>
      <c r="L2261" s="294">
        <v>5.28</v>
      </c>
      <c r="M2261" s="294">
        <v>0</v>
      </c>
      <c r="N2261" s="294">
        <v>0.99670000000000003</v>
      </c>
      <c r="O2261" s="294">
        <v>1466</v>
      </c>
      <c r="Q2261" s="294" t="s">
        <v>3983</v>
      </c>
      <c r="R2261" s="294">
        <v>24.52</v>
      </c>
      <c r="S2261" s="294">
        <v>0</v>
      </c>
      <c r="T2261" s="294">
        <v>0.99460000000000004</v>
      </c>
      <c r="U2261" s="294">
        <v>1648</v>
      </c>
      <c r="W2261" s="294" t="s">
        <v>3983</v>
      </c>
      <c r="X2261" s="294">
        <v>18.239999999999998</v>
      </c>
      <c r="Y2261" s="294">
        <v>0</v>
      </c>
      <c r="Z2261" s="294">
        <v>0.9839</v>
      </c>
      <c r="AA2261" s="294">
        <v>3463</v>
      </c>
      <c r="AC2261" s="294" t="s">
        <v>3983</v>
      </c>
      <c r="AD2261" s="294">
        <v>16.239999999999998</v>
      </c>
      <c r="AE2261" s="294">
        <v>0</v>
      </c>
      <c r="AF2261" s="294">
        <v>0.98539999999999994</v>
      </c>
      <c r="AG2261" s="294">
        <v>3306</v>
      </c>
      <c r="AI2261" s="294" t="s">
        <v>3983</v>
      </c>
      <c r="AJ2261" s="294">
        <v>12.32</v>
      </c>
      <c r="AK2261" s="294">
        <v>0</v>
      </c>
      <c r="AL2261" s="294">
        <v>0.98580000000000001</v>
      </c>
      <c r="AM2261" s="294">
        <v>2212</v>
      </c>
      <c r="AO2261" s="294" t="s">
        <v>3983</v>
      </c>
      <c r="AP2261" s="294">
        <v>16.84</v>
      </c>
      <c r="AQ2261" s="294">
        <v>0</v>
      </c>
      <c r="AR2261" s="294">
        <v>0.97389999999999999</v>
      </c>
      <c r="AS2261" s="294">
        <v>4210</v>
      </c>
      <c r="AU2261" s="294" t="s">
        <v>3983</v>
      </c>
      <c r="AV2261" s="294">
        <v>8.0399999999999991</v>
      </c>
      <c r="AW2261" s="294">
        <v>0</v>
      </c>
      <c r="AX2261" s="294">
        <v>0.95730000000000004</v>
      </c>
      <c r="AY2261" s="294">
        <v>1432</v>
      </c>
      <c r="BA2261" s="294" t="s">
        <v>3983</v>
      </c>
      <c r="BB2261" s="294">
        <v>10.8</v>
      </c>
      <c r="BC2261" s="294">
        <v>0</v>
      </c>
      <c r="BD2261" s="294">
        <v>0.96850000000000003</v>
      </c>
      <c r="BE2261" s="294">
        <v>1537</v>
      </c>
      <c r="BG2261" s="294" t="s">
        <v>3983</v>
      </c>
      <c r="BH2261" s="294">
        <v>10.119999999999999</v>
      </c>
      <c r="BI2261" s="294">
        <v>0</v>
      </c>
      <c r="BJ2261" s="294">
        <v>0.96460000000000001</v>
      </c>
      <c r="BK2261" s="294">
        <v>1440</v>
      </c>
      <c r="BM2261" s="294" t="s">
        <v>3983</v>
      </c>
      <c r="BN2261" s="294">
        <v>13.32</v>
      </c>
      <c r="BO2261" s="294">
        <v>0</v>
      </c>
      <c r="BP2261" s="294">
        <v>0.96709999999999996</v>
      </c>
      <c r="BQ2261" s="294">
        <v>1642</v>
      </c>
      <c r="BS2261" s="294" t="s">
        <v>3983</v>
      </c>
      <c r="BT2261" s="294">
        <v>25.44</v>
      </c>
      <c r="BU2261" s="294">
        <v>0</v>
      </c>
      <c r="BV2261" s="294">
        <v>0.9728</v>
      </c>
      <c r="BW2261" s="294">
        <v>4118</v>
      </c>
      <c r="BY2261" s="294" t="s">
        <v>3983</v>
      </c>
    </row>
    <row r="2262" spans="1:77">
      <c r="A2262" s="301">
        <v>2296</v>
      </c>
      <c r="B2262" s="302" t="s">
        <v>4006</v>
      </c>
      <c r="C2262" s="301" t="s">
        <v>6203</v>
      </c>
      <c r="D2262" s="302" t="s">
        <v>4051</v>
      </c>
      <c r="E2262" s="303">
        <v>167</v>
      </c>
      <c r="F2262" s="294">
        <v>60.16</v>
      </c>
      <c r="G2262" s="294">
        <v>133.6</v>
      </c>
      <c r="H2262" s="294">
        <v>0.95319999999999994</v>
      </c>
      <c r="I2262" s="294">
        <v>12808</v>
      </c>
      <c r="K2262" s="294">
        <v>0.31019999999999998</v>
      </c>
      <c r="L2262" s="294">
        <v>70.2</v>
      </c>
      <c r="M2262" s="294">
        <v>133.6</v>
      </c>
      <c r="N2262" s="294">
        <v>0.97719999999999996</v>
      </c>
      <c r="O2262" s="294">
        <v>20656</v>
      </c>
      <c r="Q2262" s="294">
        <v>0.4047</v>
      </c>
      <c r="R2262" s="294">
        <v>84.6</v>
      </c>
      <c r="S2262" s="294">
        <v>133.6</v>
      </c>
      <c r="T2262" s="294">
        <v>0.98280000000000001</v>
      </c>
      <c r="U2262" s="294">
        <v>25730</v>
      </c>
      <c r="W2262" s="294">
        <v>0.42980000000000002</v>
      </c>
      <c r="X2262" s="294">
        <v>77.44</v>
      </c>
      <c r="Y2262" s="294">
        <v>133.6</v>
      </c>
      <c r="Z2262" s="294">
        <v>0.9819</v>
      </c>
      <c r="AA2262" s="294">
        <v>23326</v>
      </c>
      <c r="AC2262" s="294">
        <v>0.4123</v>
      </c>
      <c r="AD2262" s="294">
        <v>91.84</v>
      </c>
      <c r="AE2262" s="294">
        <v>133.6</v>
      </c>
      <c r="AF2262" s="294">
        <v>0.96709999999999996</v>
      </c>
      <c r="AG2262" s="294">
        <v>21030</v>
      </c>
      <c r="AI2262" s="294">
        <v>0.31830000000000003</v>
      </c>
      <c r="AJ2262" s="294">
        <v>83.6</v>
      </c>
      <c r="AK2262" s="294">
        <v>133.6</v>
      </c>
      <c r="AL2262" s="294">
        <v>0.96150000000000002</v>
      </c>
      <c r="AM2262" s="294">
        <v>20858</v>
      </c>
      <c r="AO2262" s="294">
        <v>0.3604</v>
      </c>
      <c r="AP2262" s="294">
        <v>60</v>
      </c>
      <c r="AQ2262" s="294">
        <v>133.6</v>
      </c>
      <c r="AR2262" s="294">
        <v>0.96060000000000001</v>
      </c>
      <c r="AS2262" s="294">
        <v>19598</v>
      </c>
      <c r="AU2262" s="294">
        <v>0.45700000000000002</v>
      </c>
      <c r="AV2262" s="294">
        <v>63.12</v>
      </c>
      <c r="AW2262" s="294">
        <v>133.6</v>
      </c>
      <c r="AX2262" s="294">
        <v>0.93259999999999998</v>
      </c>
      <c r="AY2262" s="294">
        <v>14328</v>
      </c>
      <c r="BA2262" s="294">
        <v>0.33810000000000001</v>
      </c>
      <c r="BB2262" s="294">
        <v>53.04</v>
      </c>
      <c r="BC2262" s="294">
        <v>133.6</v>
      </c>
      <c r="BD2262" s="294">
        <v>0.93799999999999994</v>
      </c>
      <c r="BE2262" s="294">
        <v>12632</v>
      </c>
      <c r="BG2262" s="294">
        <v>0.34129999999999999</v>
      </c>
      <c r="BH2262" s="294">
        <v>52</v>
      </c>
      <c r="BI2262" s="294">
        <v>133.6</v>
      </c>
      <c r="BJ2262" s="294">
        <v>0.93530000000000002</v>
      </c>
      <c r="BK2262" s="294">
        <v>12978</v>
      </c>
      <c r="BM2262" s="294">
        <v>0.35870000000000002</v>
      </c>
      <c r="BN2262" s="294">
        <v>0</v>
      </c>
      <c r="BO2262" s="294">
        <v>133.6</v>
      </c>
      <c r="BP2262" s="294">
        <v>0.9143</v>
      </c>
      <c r="BQ2262" s="294">
        <v>12800</v>
      </c>
      <c r="BS2262" s="294">
        <v>0.12479999999999999</v>
      </c>
      <c r="BT2262" s="294">
        <v>69.599999999999994</v>
      </c>
      <c r="BU2262" s="294">
        <v>133.6</v>
      </c>
      <c r="BV2262" s="294">
        <v>0.96479999999999999</v>
      </c>
      <c r="BW2262" s="294">
        <v>20068</v>
      </c>
      <c r="BY2262" s="294">
        <v>0.4017</v>
      </c>
    </row>
    <row r="2263" spans="1:77">
      <c r="A2263" s="301">
        <v>2297</v>
      </c>
      <c r="B2263" s="302" t="s">
        <v>4006</v>
      </c>
      <c r="C2263" s="301" t="s">
        <v>6204</v>
      </c>
      <c r="D2263" s="302" t="s">
        <v>4051</v>
      </c>
      <c r="E2263" s="303">
        <v>322</v>
      </c>
      <c r="F2263" s="294">
        <v>213.6</v>
      </c>
      <c r="G2263" s="294">
        <v>257.60000000000002</v>
      </c>
      <c r="H2263" s="294">
        <v>0.95860000000000001</v>
      </c>
      <c r="I2263" s="294">
        <v>77268</v>
      </c>
      <c r="K2263" s="294">
        <v>0.52410000000000001</v>
      </c>
      <c r="L2263" s="294">
        <v>253.2</v>
      </c>
      <c r="M2263" s="294">
        <v>257.60000000000002</v>
      </c>
      <c r="N2263" s="294">
        <v>0.95289999999999997</v>
      </c>
      <c r="O2263" s="294">
        <v>66564</v>
      </c>
      <c r="Q2263" s="294">
        <v>0.37080000000000002</v>
      </c>
      <c r="R2263" s="294">
        <v>246</v>
      </c>
      <c r="S2263" s="294">
        <v>257.60000000000002</v>
      </c>
      <c r="T2263" s="294">
        <v>0.95319999999999994</v>
      </c>
      <c r="U2263" s="294">
        <v>73122</v>
      </c>
      <c r="W2263" s="294">
        <v>0.43309999999999998</v>
      </c>
      <c r="X2263" s="294">
        <v>270</v>
      </c>
      <c r="Y2263" s="294">
        <v>270</v>
      </c>
      <c r="Z2263" s="294">
        <v>0.94669999999999999</v>
      </c>
      <c r="AA2263" s="294">
        <v>62544</v>
      </c>
      <c r="AC2263" s="294">
        <v>0.32890000000000003</v>
      </c>
      <c r="AD2263" s="294">
        <v>242.4</v>
      </c>
      <c r="AE2263" s="294">
        <v>257.60000000000002</v>
      </c>
      <c r="AF2263" s="294">
        <v>0.9415</v>
      </c>
      <c r="AG2263" s="294">
        <v>51444</v>
      </c>
      <c r="AI2263" s="294">
        <v>0.30299999999999999</v>
      </c>
      <c r="AJ2263" s="294">
        <v>242.4</v>
      </c>
      <c r="AK2263" s="294">
        <v>257.60000000000002</v>
      </c>
      <c r="AL2263" s="294">
        <v>0.94159999999999999</v>
      </c>
      <c r="AM2263" s="294">
        <v>41490</v>
      </c>
      <c r="AO2263" s="294">
        <v>0.307</v>
      </c>
      <c r="AP2263" s="294">
        <v>240.48</v>
      </c>
      <c r="AQ2263" s="294">
        <v>257.60000000000002</v>
      </c>
      <c r="AR2263" s="294">
        <v>0.94040000000000001</v>
      </c>
      <c r="AS2263" s="294">
        <v>50394</v>
      </c>
      <c r="AU2263" s="294">
        <v>0.29020000000000001</v>
      </c>
      <c r="AV2263" s="294">
        <v>164.4</v>
      </c>
      <c r="AW2263" s="294">
        <v>257.60000000000002</v>
      </c>
      <c r="AX2263" s="294">
        <v>0.93149999999999999</v>
      </c>
      <c r="AY2263" s="294">
        <v>36954</v>
      </c>
      <c r="BA2263" s="294">
        <v>0.3352</v>
      </c>
      <c r="BB2263" s="294">
        <v>172.64</v>
      </c>
      <c r="BC2263" s="294">
        <v>257.60000000000002</v>
      </c>
      <c r="BD2263" s="294">
        <v>0.9274</v>
      </c>
      <c r="BE2263" s="294">
        <v>31316</v>
      </c>
      <c r="BG2263" s="294">
        <v>0.26290000000000002</v>
      </c>
      <c r="BH2263" s="294">
        <v>223.68</v>
      </c>
      <c r="BI2263" s="294">
        <v>257.60000000000002</v>
      </c>
      <c r="BJ2263" s="294">
        <v>0.9365</v>
      </c>
      <c r="BK2263" s="294">
        <v>39904</v>
      </c>
      <c r="BM2263" s="294">
        <v>0.25609999999999999</v>
      </c>
      <c r="BN2263" s="294">
        <v>196.96</v>
      </c>
      <c r="BO2263" s="294">
        <v>257.60000000000002</v>
      </c>
      <c r="BP2263" s="294">
        <v>0.94099999999999995</v>
      </c>
      <c r="BQ2263" s="294">
        <v>45176</v>
      </c>
      <c r="BS2263" s="294">
        <v>0.36270000000000002</v>
      </c>
      <c r="BT2263" s="294">
        <v>214.4</v>
      </c>
      <c r="BU2263" s="294">
        <v>257.60000000000002</v>
      </c>
      <c r="BV2263" s="294">
        <v>0.95120000000000005</v>
      </c>
      <c r="BW2263" s="294">
        <v>64580</v>
      </c>
      <c r="BY2263" s="294">
        <v>0.10639999999999999</v>
      </c>
    </row>
    <row r="2264" spans="1:77">
      <c r="A2264" s="301">
        <v>2298</v>
      </c>
      <c r="B2264" s="302" t="s">
        <v>4006</v>
      </c>
      <c r="C2264" s="301" t="s">
        <v>6205</v>
      </c>
      <c r="D2264" s="302" t="s">
        <v>4051</v>
      </c>
      <c r="E2264" s="303">
        <v>422</v>
      </c>
      <c r="F2264" s="294">
        <v>137</v>
      </c>
      <c r="G2264" s="294">
        <v>337.6</v>
      </c>
      <c r="H2264" s="294">
        <v>0.99680000000000002</v>
      </c>
      <c r="I2264" s="294">
        <v>30550</v>
      </c>
      <c r="K2264" s="294">
        <v>0.31069999999999998</v>
      </c>
      <c r="L2264" s="294">
        <v>130</v>
      </c>
      <c r="M2264" s="294">
        <v>337.6</v>
      </c>
      <c r="N2264" s="294">
        <v>0.99729999999999996</v>
      </c>
      <c r="O2264" s="294">
        <v>36050</v>
      </c>
      <c r="Q2264" s="294">
        <v>0.37380000000000002</v>
      </c>
      <c r="R2264" s="294">
        <v>145</v>
      </c>
      <c r="S2264" s="294">
        <v>337.6</v>
      </c>
      <c r="T2264" s="294">
        <v>0.99199999999999999</v>
      </c>
      <c r="U2264" s="294">
        <v>37150</v>
      </c>
      <c r="W2264" s="294">
        <v>0.35870000000000002</v>
      </c>
      <c r="X2264" s="294">
        <v>149</v>
      </c>
      <c r="Y2264" s="294">
        <v>337.6</v>
      </c>
      <c r="Z2264" s="294">
        <v>0.99460000000000004</v>
      </c>
      <c r="AA2264" s="294">
        <v>27450</v>
      </c>
      <c r="AC2264" s="294">
        <v>0.249</v>
      </c>
      <c r="AD2264" s="294">
        <v>126</v>
      </c>
      <c r="AE2264" s="294">
        <v>337.6</v>
      </c>
      <c r="AF2264" s="294">
        <v>0.9919</v>
      </c>
      <c r="AG2264" s="294">
        <v>30350</v>
      </c>
      <c r="AI2264" s="294">
        <v>0.32640000000000002</v>
      </c>
      <c r="AJ2264" s="294">
        <v>135</v>
      </c>
      <c r="AK2264" s="294">
        <v>337.6</v>
      </c>
      <c r="AL2264" s="294">
        <v>0.9869</v>
      </c>
      <c r="AM2264" s="294">
        <v>33850</v>
      </c>
      <c r="AO2264" s="294">
        <v>0.35289999999999999</v>
      </c>
      <c r="AP2264" s="294">
        <v>89</v>
      </c>
      <c r="AQ2264" s="294">
        <v>337.6</v>
      </c>
      <c r="AR2264" s="294">
        <v>0.99829999999999997</v>
      </c>
      <c r="AS2264" s="294">
        <v>27750</v>
      </c>
      <c r="AU2264" s="294">
        <v>0.41980000000000001</v>
      </c>
      <c r="AV2264" s="294">
        <v>71.5</v>
      </c>
      <c r="AW2264" s="294">
        <v>337.6</v>
      </c>
      <c r="AX2264" s="294">
        <v>0.99139999999999995</v>
      </c>
      <c r="AY2264" s="294">
        <v>22850</v>
      </c>
      <c r="BA2264" s="294">
        <v>0.44769999999999999</v>
      </c>
      <c r="BB2264" s="294">
        <v>50</v>
      </c>
      <c r="BC2264" s="294">
        <v>337.6</v>
      </c>
      <c r="BD2264" s="294">
        <v>0.997</v>
      </c>
      <c r="BE2264" s="294">
        <v>16450</v>
      </c>
      <c r="BG2264" s="294">
        <v>0.44350000000000001</v>
      </c>
      <c r="BH2264" s="294">
        <v>60</v>
      </c>
      <c r="BI2264" s="294">
        <v>337.6</v>
      </c>
      <c r="BJ2264" s="294">
        <v>0.99749999999999994</v>
      </c>
      <c r="BK2264" s="294">
        <v>19200</v>
      </c>
      <c r="BM2264" s="294">
        <v>0.43120000000000003</v>
      </c>
      <c r="BN2264" s="294">
        <v>50</v>
      </c>
      <c r="BO2264" s="294">
        <v>337.6</v>
      </c>
      <c r="BP2264" s="294">
        <v>0.99729999999999996</v>
      </c>
      <c r="BQ2264" s="294">
        <v>18450</v>
      </c>
      <c r="BS2264" s="294">
        <v>0.55059999999999998</v>
      </c>
      <c r="BT2264" s="294">
        <v>80</v>
      </c>
      <c r="BU2264" s="294">
        <v>337.6</v>
      </c>
      <c r="BV2264" s="294">
        <v>1</v>
      </c>
      <c r="BW2264" s="294">
        <v>15500</v>
      </c>
      <c r="BY2264" s="294">
        <v>0.1211</v>
      </c>
    </row>
    <row r="2265" spans="1:77">
      <c r="A2265" s="301">
        <v>2299</v>
      </c>
      <c r="B2265" s="302" t="s">
        <v>4006</v>
      </c>
      <c r="C2265" s="301" t="s">
        <v>6206</v>
      </c>
      <c r="D2265" s="302" t="s">
        <v>4051</v>
      </c>
      <c r="E2265" s="303">
        <v>129</v>
      </c>
      <c r="F2265" s="294">
        <v>54.53</v>
      </c>
      <c r="G2265" s="294">
        <v>103.2</v>
      </c>
      <c r="H2265" s="294">
        <v>0.98699999999999999</v>
      </c>
      <c r="I2265" s="294">
        <v>15722</v>
      </c>
      <c r="K2265" s="294">
        <v>0.4153</v>
      </c>
      <c r="L2265" s="294">
        <v>61.73</v>
      </c>
      <c r="M2265" s="294">
        <v>103.2</v>
      </c>
      <c r="N2265" s="294">
        <v>0.98009999999999997</v>
      </c>
      <c r="O2265" s="294">
        <v>22866</v>
      </c>
      <c r="Q2265" s="294">
        <v>0.51849999999999996</v>
      </c>
      <c r="R2265" s="294">
        <v>67.010000000000005</v>
      </c>
      <c r="S2265" s="294">
        <v>103.2</v>
      </c>
      <c r="T2265" s="294">
        <v>0.97160000000000002</v>
      </c>
      <c r="U2265" s="294">
        <v>23705</v>
      </c>
      <c r="W2265" s="294">
        <v>0.51529999999999998</v>
      </c>
      <c r="X2265" s="294">
        <v>65.569999999999993</v>
      </c>
      <c r="Y2265" s="294">
        <v>103.2</v>
      </c>
      <c r="Z2265" s="294">
        <v>0.96740000000000004</v>
      </c>
      <c r="AA2265" s="294">
        <v>22580</v>
      </c>
      <c r="AC2265" s="294">
        <v>0.48780000000000001</v>
      </c>
      <c r="AD2265" s="294">
        <v>65.569999999999993</v>
      </c>
      <c r="AE2265" s="294">
        <v>103.2</v>
      </c>
      <c r="AF2265" s="294">
        <v>0.96940000000000004</v>
      </c>
      <c r="AG2265" s="294">
        <v>21097</v>
      </c>
      <c r="AI2265" s="294">
        <v>0.45479999999999998</v>
      </c>
      <c r="AJ2265" s="294">
        <v>56.05</v>
      </c>
      <c r="AK2265" s="294">
        <v>103.2</v>
      </c>
      <c r="AL2265" s="294">
        <v>0.97460000000000002</v>
      </c>
      <c r="AM2265" s="294">
        <v>17646</v>
      </c>
      <c r="AO2265" s="294">
        <v>0.45889999999999997</v>
      </c>
      <c r="AP2265" s="294">
        <v>67.81</v>
      </c>
      <c r="AQ2265" s="294">
        <v>103.2</v>
      </c>
      <c r="AR2265" s="294">
        <v>0.96440000000000003</v>
      </c>
      <c r="AS2265" s="294">
        <v>17678</v>
      </c>
      <c r="AU2265" s="294">
        <v>0.37019999999999997</v>
      </c>
      <c r="AV2265" s="294">
        <v>52.13</v>
      </c>
      <c r="AW2265" s="294">
        <v>103.2</v>
      </c>
      <c r="AX2265" s="294">
        <v>0.95299999999999996</v>
      </c>
      <c r="AY2265" s="294">
        <v>14855</v>
      </c>
      <c r="BA2265" s="294">
        <v>0.42549999999999999</v>
      </c>
      <c r="BB2265" s="294">
        <v>41.09</v>
      </c>
      <c r="BC2265" s="294">
        <v>103.2</v>
      </c>
      <c r="BD2265" s="294">
        <v>0.96309999999999996</v>
      </c>
      <c r="BE2265" s="294">
        <v>11717</v>
      </c>
      <c r="BG2265" s="294">
        <v>0.41039999999999999</v>
      </c>
      <c r="BH2265" s="294">
        <v>39.17</v>
      </c>
      <c r="BI2265" s="294">
        <v>103.2</v>
      </c>
      <c r="BJ2265" s="294">
        <v>0.98260000000000003</v>
      </c>
      <c r="BK2265" s="294">
        <v>12601</v>
      </c>
      <c r="BM2265" s="294">
        <v>0.4546</v>
      </c>
      <c r="BN2265" s="294">
        <v>51.01</v>
      </c>
      <c r="BO2265" s="294">
        <v>103.2</v>
      </c>
      <c r="BP2265" s="294">
        <v>0.98380000000000001</v>
      </c>
      <c r="BQ2265" s="294">
        <v>12563</v>
      </c>
      <c r="BS2265" s="294">
        <v>0.38190000000000002</v>
      </c>
      <c r="BT2265" s="294">
        <v>62.69</v>
      </c>
      <c r="BU2265" s="294">
        <v>103.2</v>
      </c>
      <c r="BV2265" s="294">
        <v>0.98619999999999997</v>
      </c>
      <c r="BW2265" s="294">
        <v>20404</v>
      </c>
      <c r="BY2265" s="294">
        <v>0.4526</v>
      </c>
    </row>
    <row r="2266" spans="1:77">
      <c r="A2266" s="301">
        <v>2300</v>
      </c>
      <c r="B2266" s="302" t="s">
        <v>4006</v>
      </c>
      <c r="C2266" s="301" t="s">
        <v>6207</v>
      </c>
      <c r="D2266" s="302" t="s">
        <v>4051</v>
      </c>
      <c r="E2266" s="303">
        <v>166.7</v>
      </c>
      <c r="F2266" s="294" t="s">
        <v>3983</v>
      </c>
      <c r="G2266" s="294" t="s">
        <v>3983</v>
      </c>
      <c r="H2266" s="294" t="s">
        <v>3983</v>
      </c>
      <c r="I2266" s="294" t="s">
        <v>3983</v>
      </c>
      <c r="K2266" s="294" t="s">
        <v>3983</v>
      </c>
      <c r="L2266" s="294" t="s">
        <v>3983</v>
      </c>
      <c r="M2266" s="294" t="s">
        <v>3983</v>
      </c>
      <c r="N2266" s="294" t="s">
        <v>3983</v>
      </c>
      <c r="O2266" s="294" t="s">
        <v>3983</v>
      </c>
      <c r="Q2266" s="294" t="s">
        <v>3983</v>
      </c>
      <c r="R2266" s="294" t="s">
        <v>3983</v>
      </c>
      <c r="S2266" s="294" t="s">
        <v>3983</v>
      </c>
      <c r="T2266" s="294" t="s">
        <v>3983</v>
      </c>
      <c r="U2266" s="294" t="s">
        <v>3983</v>
      </c>
      <c r="W2266" s="294" t="s">
        <v>3983</v>
      </c>
      <c r="X2266" s="294" t="s">
        <v>3983</v>
      </c>
      <c r="Y2266" s="294" t="s">
        <v>3983</v>
      </c>
      <c r="Z2266" s="294" t="s">
        <v>3983</v>
      </c>
      <c r="AA2266" s="294" t="s">
        <v>3983</v>
      </c>
      <c r="AC2266" s="294" t="s">
        <v>3983</v>
      </c>
      <c r="AD2266" s="294" t="s">
        <v>3983</v>
      </c>
      <c r="AE2266" s="294" t="s">
        <v>3983</v>
      </c>
      <c r="AF2266" s="294" t="s">
        <v>3983</v>
      </c>
      <c r="AG2266" s="294" t="s">
        <v>3983</v>
      </c>
      <c r="AI2266" s="294" t="s">
        <v>3983</v>
      </c>
      <c r="AJ2266" s="294" t="s">
        <v>3983</v>
      </c>
      <c r="AK2266" s="294" t="s">
        <v>3983</v>
      </c>
      <c r="AL2266" s="294" t="s">
        <v>3983</v>
      </c>
      <c r="AM2266" s="294" t="s">
        <v>3983</v>
      </c>
      <c r="AO2266" s="294" t="s">
        <v>3983</v>
      </c>
      <c r="AP2266" s="294" t="s">
        <v>3983</v>
      </c>
      <c r="AQ2266" s="294" t="s">
        <v>3983</v>
      </c>
      <c r="AR2266" s="294" t="s">
        <v>3983</v>
      </c>
      <c r="AS2266" s="294" t="s">
        <v>3983</v>
      </c>
      <c r="AU2266" s="294" t="s">
        <v>3983</v>
      </c>
      <c r="AV2266" s="294" t="s">
        <v>3983</v>
      </c>
      <c r="AW2266" s="294" t="s">
        <v>3983</v>
      </c>
      <c r="AX2266" s="294" t="s">
        <v>3983</v>
      </c>
      <c r="AY2266" s="294" t="s">
        <v>3983</v>
      </c>
      <c r="BA2266" s="294" t="s">
        <v>3983</v>
      </c>
      <c r="BB2266" s="294" t="s">
        <v>3983</v>
      </c>
      <c r="BC2266" s="294" t="s">
        <v>3983</v>
      </c>
      <c r="BD2266" s="294" t="s">
        <v>3983</v>
      </c>
      <c r="BE2266" s="294" t="s">
        <v>3983</v>
      </c>
      <c r="BG2266" s="294" t="s">
        <v>3983</v>
      </c>
      <c r="BH2266" s="294" t="s">
        <v>3983</v>
      </c>
      <c r="BI2266" s="294" t="s">
        <v>3983</v>
      </c>
      <c r="BJ2266" s="294" t="s">
        <v>3983</v>
      </c>
      <c r="BK2266" s="294" t="s">
        <v>3983</v>
      </c>
      <c r="BM2266" s="294" t="s">
        <v>3983</v>
      </c>
      <c r="BN2266" s="294" t="s">
        <v>3983</v>
      </c>
      <c r="BO2266" s="294" t="s">
        <v>3983</v>
      </c>
      <c r="BP2266" s="294" t="s">
        <v>3983</v>
      </c>
      <c r="BQ2266" s="294" t="s">
        <v>3983</v>
      </c>
      <c r="BS2266" s="294" t="s">
        <v>3983</v>
      </c>
      <c r="BT2266" s="294" t="s">
        <v>3983</v>
      </c>
      <c r="BU2266" s="294" t="s">
        <v>3983</v>
      </c>
      <c r="BV2266" s="294" t="s">
        <v>3983</v>
      </c>
      <c r="BW2266" s="294" t="s">
        <v>3983</v>
      </c>
      <c r="BY2266" s="294" t="s">
        <v>3983</v>
      </c>
    </row>
    <row r="2267" spans="1:77">
      <c r="A2267" s="301">
        <v>2301</v>
      </c>
      <c r="B2267" s="302" t="s">
        <v>4006</v>
      </c>
      <c r="C2267" s="301" t="s">
        <v>6208</v>
      </c>
      <c r="D2267" s="302" t="s">
        <v>4051</v>
      </c>
      <c r="E2267" s="303">
        <v>118</v>
      </c>
      <c r="F2267" s="294">
        <v>28.48</v>
      </c>
      <c r="G2267" s="294">
        <v>94.4</v>
      </c>
      <c r="H2267" s="294">
        <v>0.8427</v>
      </c>
      <c r="I2267" s="294">
        <v>4210</v>
      </c>
      <c r="K2267" s="294">
        <v>0.24360000000000001</v>
      </c>
      <c r="L2267" s="294">
        <v>22.4</v>
      </c>
      <c r="M2267" s="294">
        <v>94.4</v>
      </c>
      <c r="N2267" s="294">
        <v>0.9113</v>
      </c>
      <c r="O2267" s="294">
        <v>5712</v>
      </c>
      <c r="Q2267" s="294">
        <v>0.37609999999999999</v>
      </c>
      <c r="R2267" s="294">
        <v>21.8</v>
      </c>
      <c r="S2267" s="294">
        <v>94.4</v>
      </c>
      <c r="T2267" s="294">
        <v>0.91110000000000002</v>
      </c>
      <c r="U2267" s="294">
        <v>6190</v>
      </c>
      <c r="W2267" s="294">
        <v>0.43280000000000002</v>
      </c>
      <c r="X2267" s="294">
        <v>19.760000000000002</v>
      </c>
      <c r="Y2267" s="294">
        <v>94.4</v>
      </c>
      <c r="Z2267" s="294">
        <v>0.88419999999999999</v>
      </c>
      <c r="AA2267" s="294">
        <v>4318</v>
      </c>
      <c r="AC2267" s="294">
        <v>0.3322</v>
      </c>
      <c r="AD2267" s="294">
        <v>16.239999999999998</v>
      </c>
      <c r="AE2267" s="294">
        <v>94.4</v>
      </c>
      <c r="AF2267" s="294">
        <v>0.87609999999999999</v>
      </c>
      <c r="AG2267" s="294">
        <v>3788</v>
      </c>
      <c r="AI2267" s="294">
        <v>0.3579</v>
      </c>
      <c r="AJ2267" s="294">
        <v>12.48</v>
      </c>
      <c r="AK2267" s="294">
        <v>94.4</v>
      </c>
      <c r="AL2267" s="294">
        <v>0.84460000000000002</v>
      </c>
      <c r="AM2267" s="294">
        <v>3608</v>
      </c>
      <c r="AO2267" s="294">
        <v>0.47539999999999999</v>
      </c>
      <c r="AP2267" s="294">
        <v>16.88</v>
      </c>
      <c r="AQ2267" s="294">
        <v>94.4</v>
      </c>
      <c r="AR2267" s="294">
        <v>0.89539999999999997</v>
      </c>
      <c r="AS2267" s="294">
        <v>4244</v>
      </c>
      <c r="AU2267" s="294">
        <v>0.37740000000000001</v>
      </c>
      <c r="AV2267" s="294">
        <v>20.96</v>
      </c>
      <c r="AW2267" s="294">
        <v>94.4</v>
      </c>
      <c r="AX2267" s="294">
        <v>0.87209999999999999</v>
      </c>
      <c r="AY2267" s="294">
        <v>3858</v>
      </c>
      <c r="BA2267" s="294">
        <v>0.29320000000000002</v>
      </c>
      <c r="BB2267" s="294">
        <v>16.72</v>
      </c>
      <c r="BC2267" s="294">
        <v>94.4</v>
      </c>
      <c r="BD2267" s="294">
        <v>0.8175</v>
      </c>
      <c r="BE2267" s="294">
        <v>3376</v>
      </c>
      <c r="BG2267" s="294">
        <v>0.33200000000000002</v>
      </c>
      <c r="BH2267" s="294">
        <v>17.52</v>
      </c>
      <c r="BI2267" s="294">
        <v>94.4</v>
      </c>
      <c r="BJ2267" s="294">
        <v>0.83119999999999994</v>
      </c>
      <c r="BK2267" s="294">
        <v>3396</v>
      </c>
      <c r="BM2267" s="294">
        <v>0.3135</v>
      </c>
      <c r="BN2267" s="294">
        <v>21.52</v>
      </c>
      <c r="BO2267" s="294">
        <v>94.4</v>
      </c>
      <c r="BP2267" s="294">
        <v>0.84419999999999995</v>
      </c>
      <c r="BQ2267" s="294">
        <v>3250</v>
      </c>
      <c r="BS2267" s="294">
        <v>0.26619999999999999</v>
      </c>
      <c r="BT2267" s="294">
        <v>17.04</v>
      </c>
      <c r="BU2267" s="294">
        <v>94.4</v>
      </c>
      <c r="BV2267" s="294">
        <v>0.91269999999999996</v>
      </c>
      <c r="BW2267" s="294">
        <v>4558</v>
      </c>
      <c r="BY2267" s="294">
        <v>0.39389999999999997</v>
      </c>
    </row>
    <row r="2268" spans="1:77">
      <c r="A2268" s="301">
        <v>2302</v>
      </c>
      <c r="B2268" s="302" t="s">
        <v>4006</v>
      </c>
      <c r="C2268" s="301" t="s">
        <v>6209</v>
      </c>
      <c r="D2268" s="302" t="s">
        <v>4051</v>
      </c>
      <c r="E2268" s="303">
        <v>147</v>
      </c>
      <c r="F2268" s="294">
        <v>70.05</v>
      </c>
      <c r="G2268" s="294">
        <v>117.6</v>
      </c>
      <c r="H2268" s="294">
        <v>0.99909999999999999</v>
      </c>
      <c r="I2268" s="294">
        <v>25037</v>
      </c>
      <c r="K2268" s="294">
        <v>0.50590000000000002</v>
      </c>
      <c r="L2268" s="294">
        <v>77.650000000000006</v>
      </c>
      <c r="M2268" s="294">
        <v>117.6</v>
      </c>
      <c r="N2268" s="294">
        <v>0.99860000000000004</v>
      </c>
      <c r="O2268" s="294">
        <v>27537</v>
      </c>
      <c r="Q2268" s="294">
        <v>0.48509999999999998</v>
      </c>
      <c r="R2268" s="294">
        <v>83.65</v>
      </c>
      <c r="S2268" s="294">
        <v>117.6</v>
      </c>
      <c r="T2268" s="294">
        <v>0.99870000000000003</v>
      </c>
      <c r="U2268" s="294">
        <v>28969</v>
      </c>
      <c r="W2268" s="294">
        <v>0.48899999999999999</v>
      </c>
      <c r="X2268" s="294">
        <v>84.85</v>
      </c>
      <c r="Y2268" s="294">
        <v>117.6</v>
      </c>
      <c r="Z2268" s="294">
        <v>0.99739999999999995</v>
      </c>
      <c r="AA2268" s="294">
        <v>28925</v>
      </c>
      <c r="AC2268" s="294">
        <v>0.46629999999999999</v>
      </c>
      <c r="AD2268" s="294">
        <v>80.05</v>
      </c>
      <c r="AE2268" s="294">
        <v>117.6</v>
      </c>
      <c r="AF2268" s="294">
        <v>0.99749999999999994</v>
      </c>
      <c r="AG2268" s="294">
        <v>26933</v>
      </c>
      <c r="AI2268" s="294">
        <v>0.46060000000000001</v>
      </c>
      <c r="AJ2268" s="294">
        <v>78.849999999999994</v>
      </c>
      <c r="AK2268" s="294">
        <v>117.6</v>
      </c>
      <c r="AL2268" s="294">
        <v>0.99649999999999994</v>
      </c>
      <c r="AM2268" s="294">
        <v>24941</v>
      </c>
      <c r="AO2268" s="294">
        <v>0.44800000000000001</v>
      </c>
      <c r="AP2268" s="294">
        <v>54.85</v>
      </c>
      <c r="AQ2268" s="294">
        <v>117.6</v>
      </c>
      <c r="AR2268" s="294">
        <v>0.99609999999999999</v>
      </c>
      <c r="AS2268" s="294">
        <v>25137</v>
      </c>
      <c r="AT2268" s="294" t="e">
        <f>AS2268-#REF!</f>
        <v>#REF!</v>
      </c>
      <c r="AU2268" s="294">
        <v>0.63280000000000003</v>
      </c>
      <c r="AV2268" s="294">
        <v>78.05</v>
      </c>
      <c r="AW2268" s="294">
        <v>117.6</v>
      </c>
      <c r="AX2268" s="294">
        <v>0.99260000000000004</v>
      </c>
      <c r="AY2268" s="294">
        <v>17125</v>
      </c>
      <c r="BA2268" s="294">
        <v>0.312</v>
      </c>
      <c r="BB2268" s="294">
        <v>65.650000000000006</v>
      </c>
      <c r="BC2268" s="294">
        <v>117.6</v>
      </c>
      <c r="BD2268" s="294">
        <v>0.9929</v>
      </c>
      <c r="BE2268" s="294">
        <v>16057</v>
      </c>
      <c r="BG2268" s="294">
        <v>0.33750000000000002</v>
      </c>
      <c r="BH2268" s="294">
        <v>57.65</v>
      </c>
      <c r="BI2268" s="294">
        <v>117.6</v>
      </c>
      <c r="BJ2268" s="294">
        <v>0.996</v>
      </c>
      <c r="BK2268" s="294">
        <v>13877</v>
      </c>
      <c r="BM2268" s="294">
        <v>0.33200000000000002</v>
      </c>
      <c r="BN2268" s="294">
        <v>38.049999999999997</v>
      </c>
      <c r="BO2268" s="294">
        <v>117.6</v>
      </c>
      <c r="BP2268" s="294">
        <v>0.99770000000000003</v>
      </c>
      <c r="BQ2268" s="294">
        <v>16777</v>
      </c>
      <c r="BR2268" s="294" t="e">
        <f>BQ2268-#REF!</f>
        <v>#REF!</v>
      </c>
      <c r="BS2268" s="294">
        <v>0.68</v>
      </c>
      <c r="BT2268" s="294">
        <v>72.45</v>
      </c>
      <c r="BU2268" s="294">
        <v>117.6</v>
      </c>
      <c r="BV2268" s="294">
        <v>0.99839999999999995</v>
      </c>
      <c r="BW2268" s="294">
        <v>25465</v>
      </c>
      <c r="BY2268" s="294">
        <v>0.48149999999999998</v>
      </c>
    </row>
    <row r="2269" spans="1:77">
      <c r="A2269" s="301">
        <v>2303</v>
      </c>
      <c r="B2269" s="302" t="s">
        <v>4006</v>
      </c>
      <c r="C2269" s="301" t="s">
        <v>6210</v>
      </c>
      <c r="D2269" s="302" t="s">
        <v>4065</v>
      </c>
      <c r="E2269" s="303">
        <v>277.77999999999997</v>
      </c>
      <c r="F2269" s="294">
        <v>0</v>
      </c>
      <c r="G2269" s="294">
        <v>100</v>
      </c>
      <c r="H2269" s="294">
        <v>0.98299999999999998</v>
      </c>
      <c r="I2269" s="294">
        <v>34600</v>
      </c>
      <c r="K2269" s="294">
        <v>0.4889</v>
      </c>
      <c r="L2269" s="294">
        <v>0</v>
      </c>
      <c r="M2269" s="294">
        <v>100</v>
      </c>
      <c r="N2269" s="294">
        <v>0.9587</v>
      </c>
      <c r="O2269" s="294">
        <v>27800</v>
      </c>
      <c r="Q2269" s="294">
        <v>0.38979999999999998</v>
      </c>
      <c r="R2269" s="294">
        <v>0</v>
      </c>
      <c r="S2269" s="294">
        <v>100</v>
      </c>
      <c r="T2269" s="294">
        <v>0.96379999999999999</v>
      </c>
      <c r="U2269" s="294">
        <v>37200</v>
      </c>
      <c r="W2269" s="294">
        <v>0.53610000000000002</v>
      </c>
      <c r="X2269" s="294">
        <v>0</v>
      </c>
      <c r="Y2269" s="294">
        <v>100</v>
      </c>
      <c r="Z2269" s="294">
        <v>0.78849999999999998</v>
      </c>
      <c r="AA2269" s="294">
        <v>16400</v>
      </c>
      <c r="AC2269" s="294">
        <v>0.27960000000000002</v>
      </c>
      <c r="AD2269" s="294">
        <v>300</v>
      </c>
      <c r="AE2269" s="294">
        <v>300</v>
      </c>
      <c r="AF2269" s="294">
        <v>0.90820000000000001</v>
      </c>
      <c r="AG2269" s="294">
        <v>13840</v>
      </c>
      <c r="AI2269" s="294">
        <v>0.6</v>
      </c>
      <c r="AJ2269" s="294">
        <v>172</v>
      </c>
      <c r="AK2269" s="294">
        <v>222.22399999999999</v>
      </c>
      <c r="AL2269" s="294">
        <v>0.85360000000000003</v>
      </c>
      <c r="AM2269" s="294">
        <v>24240</v>
      </c>
      <c r="AO2269" s="294">
        <v>0.2293</v>
      </c>
      <c r="AP2269" s="294">
        <v>224</v>
      </c>
      <c r="AQ2269" s="294">
        <v>224</v>
      </c>
      <c r="AR2269" s="294">
        <v>0.84560000000000002</v>
      </c>
      <c r="AS2269" s="294">
        <v>26720</v>
      </c>
      <c r="AU2269" s="294">
        <v>0.18959999999999999</v>
      </c>
      <c r="AV2269" s="294">
        <v>192</v>
      </c>
      <c r="AW2269" s="294">
        <v>222.22399999999999</v>
      </c>
      <c r="AX2269" s="294">
        <v>0.65910000000000002</v>
      </c>
      <c r="AY2269" s="294">
        <v>13760</v>
      </c>
      <c r="BA2269" s="294">
        <v>0.151</v>
      </c>
      <c r="BB2269" s="294">
        <v>48</v>
      </c>
      <c r="BC2269" s="294">
        <v>222.22399999999999</v>
      </c>
      <c r="BD2269" s="294">
        <v>0.62360000000000004</v>
      </c>
      <c r="BE2269" s="294">
        <v>12720</v>
      </c>
      <c r="BG2269" s="294">
        <v>0.57120000000000004</v>
      </c>
      <c r="BH2269" s="294">
        <v>25.76</v>
      </c>
      <c r="BI2269" s="294">
        <v>222.22399999999999</v>
      </c>
      <c r="BJ2269" s="294">
        <v>0.47399999999999998</v>
      </c>
      <c r="BK2269" s="294">
        <v>8000</v>
      </c>
      <c r="BM2269" s="294">
        <v>0.1467</v>
      </c>
      <c r="BN2269" s="294">
        <v>47.2</v>
      </c>
      <c r="BO2269" s="294">
        <v>222.22399999999999</v>
      </c>
      <c r="BP2269" s="294">
        <v>0.99939999999999996</v>
      </c>
      <c r="BQ2269" s="294">
        <v>6372</v>
      </c>
      <c r="BS2269" s="294">
        <v>0.20100000000000001</v>
      </c>
      <c r="BT2269" s="294">
        <v>181.6</v>
      </c>
      <c r="BU2269" s="294">
        <v>222.22399999999999</v>
      </c>
      <c r="BV2269" s="294">
        <v>0.99980000000000002</v>
      </c>
      <c r="BW2269" s="294">
        <v>17716</v>
      </c>
      <c r="BY2269" s="294">
        <v>3.2800000000000003E-2</v>
      </c>
    </row>
    <row r="2270" spans="1:77">
      <c r="A2270" s="301">
        <v>2304</v>
      </c>
      <c r="B2270" s="302" t="s">
        <v>4006</v>
      </c>
      <c r="C2270" s="301" t="s">
        <v>6211</v>
      </c>
      <c r="D2270" s="302" t="s">
        <v>4051</v>
      </c>
      <c r="E2270" s="303">
        <v>140</v>
      </c>
      <c r="F2270" s="294">
        <v>71.010000000000005</v>
      </c>
      <c r="G2270" s="294">
        <v>112</v>
      </c>
      <c r="H2270" s="294">
        <v>0.997</v>
      </c>
      <c r="I2270" s="294">
        <v>23933</v>
      </c>
      <c r="K2270" s="294">
        <v>0.47799999999999998</v>
      </c>
      <c r="L2270" s="294">
        <v>70.69</v>
      </c>
      <c r="M2270" s="294">
        <v>112</v>
      </c>
      <c r="N2270" s="294">
        <v>0.99649999999999994</v>
      </c>
      <c r="O2270" s="294">
        <v>24752</v>
      </c>
      <c r="Q2270" s="294">
        <v>0.48080000000000001</v>
      </c>
      <c r="R2270" s="294">
        <v>73.89</v>
      </c>
      <c r="S2270" s="294">
        <v>112</v>
      </c>
      <c r="T2270" s="294">
        <v>0.99590000000000001</v>
      </c>
      <c r="U2270" s="294">
        <v>30700</v>
      </c>
      <c r="W2270" s="294">
        <v>0.58950000000000002</v>
      </c>
      <c r="X2270" s="294">
        <v>62.53</v>
      </c>
      <c r="Y2270" s="294">
        <v>112</v>
      </c>
      <c r="Z2270" s="294">
        <v>0.99660000000000004</v>
      </c>
      <c r="AA2270" s="294">
        <v>20748</v>
      </c>
      <c r="AC2270" s="294">
        <v>0.45660000000000001</v>
      </c>
      <c r="AD2270" s="294">
        <v>62.21</v>
      </c>
      <c r="AE2270" s="294">
        <v>112</v>
      </c>
      <c r="AF2270" s="294">
        <v>0.99690000000000001</v>
      </c>
      <c r="AG2270" s="294">
        <v>21721</v>
      </c>
      <c r="AI2270" s="294">
        <v>0.48039999999999999</v>
      </c>
      <c r="AJ2270" s="294">
        <v>67.17</v>
      </c>
      <c r="AK2270" s="294">
        <v>112</v>
      </c>
      <c r="AL2270" s="294">
        <v>0.99660000000000004</v>
      </c>
      <c r="AM2270" s="294">
        <v>19267</v>
      </c>
      <c r="AO2270" s="294">
        <v>0.4073</v>
      </c>
      <c r="AP2270" s="294">
        <v>60.61</v>
      </c>
      <c r="AQ2270" s="294">
        <v>112</v>
      </c>
      <c r="AR2270" s="294">
        <v>0.99829999999999997</v>
      </c>
      <c r="AS2270" s="294">
        <v>20370</v>
      </c>
      <c r="AU2270" s="294">
        <v>0.46200000000000002</v>
      </c>
      <c r="AV2270" s="294">
        <v>72.61</v>
      </c>
      <c r="AW2270" s="294">
        <v>112</v>
      </c>
      <c r="AX2270" s="294">
        <v>0.99729999999999996</v>
      </c>
      <c r="AY2270" s="294">
        <v>14188</v>
      </c>
      <c r="BA2270" s="294">
        <v>0.27689999999999998</v>
      </c>
      <c r="BB2270" s="294">
        <v>47.49</v>
      </c>
      <c r="BC2270" s="294">
        <v>112</v>
      </c>
      <c r="BD2270" s="294">
        <v>0.99670000000000003</v>
      </c>
      <c r="BE2270" s="294">
        <v>12311</v>
      </c>
      <c r="BG2270" s="294">
        <v>0.35899999999999999</v>
      </c>
      <c r="BH2270" s="294">
        <v>40.450000000000003</v>
      </c>
      <c r="BI2270" s="294">
        <v>112</v>
      </c>
      <c r="BJ2270" s="294">
        <v>0.99670000000000003</v>
      </c>
      <c r="BK2270" s="294">
        <v>11365</v>
      </c>
      <c r="BM2270" s="294">
        <v>0.39100000000000001</v>
      </c>
      <c r="BN2270" s="294">
        <v>61.73</v>
      </c>
      <c r="BO2270" s="294">
        <v>112</v>
      </c>
      <c r="BP2270" s="294">
        <v>0.99790000000000001</v>
      </c>
      <c r="BQ2270" s="294">
        <v>13456</v>
      </c>
      <c r="BS2270" s="294">
        <v>0.33179999999999998</v>
      </c>
      <c r="BT2270" s="294">
        <v>61.25</v>
      </c>
      <c r="BU2270" s="294">
        <v>112</v>
      </c>
      <c r="BV2270" s="294">
        <v>0.99929999999999997</v>
      </c>
      <c r="BW2270" s="294">
        <v>19825</v>
      </c>
      <c r="BY2270" s="294">
        <v>0.44440000000000002</v>
      </c>
    </row>
    <row r="2271" spans="1:77">
      <c r="A2271" s="301">
        <v>2305</v>
      </c>
      <c r="B2271" s="302" t="s">
        <v>4006</v>
      </c>
      <c r="C2271" s="301" t="s">
        <v>6212</v>
      </c>
      <c r="D2271" s="302" t="s">
        <v>4051</v>
      </c>
      <c r="E2271" s="303">
        <v>200</v>
      </c>
      <c r="F2271" s="294">
        <v>209.16</v>
      </c>
      <c r="G2271" s="294">
        <v>209.16</v>
      </c>
      <c r="H2271" s="294">
        <v>0.9839</v>
      </c>
      <c r="I2271" s="294">
        <v>76071</v>
      </c>
      <c r="K2271" s="294">
        <v>0.51339999999999997</v>
      </c>
      <c r="L2271" s="294">
        <v>195.9</v>
      </c>
      <c r="M2271" s="294">
        <v>195.9</v>
      </c>
      <c r="N2271" s="294">
        <v>0.98429999999999995</v>
      </c>
      <c r="O2271" s="294">
        <v>74634</v>
      </c>
      <c r="Q2271" s="294">
        <v>0.52029999999999998</v>
      </c>
      <c r="R2271" s="294">
        <v>242.4</v>
      </c>
      <c r="S2271" s="294">
        <v>242.4</v>
      </c>
      <c r="T2271" s="294">
        <v>0.98199999999999998</v>
      </c>
      <c r="U2271" s="294">
        <v>78171</v>
      </c>
      <c r="W2271" s="294">
        <v>0.45610000000000001</v>
      </c>
      <c r="X2271" s="294">
        <v>187.8</v>
      </c>
      <c r="Y2271" s="294">
        <v>181.08</v>
      </c>
      <c r="Z2271" s="294">
        <v>0.98260000000000003</v>
      </c>
      <c r="AA2271" s="294">
        <v>65526</v>
      </c>
      <c r="AC2271" s="294">
        <v>0.4773</v>
      </c>
      <c r="AD2271" s="294">
        <v>202.08</v>
      </c>
      <c r="AE2271" s="294">
        <v>197.4</v>
      </c>
      <c r="AF2271" s="294">
        <v>0.98409999999999997</v>
      </c>
      <c r="AG2271" s="294">
        <v>60216</v>
      </c>
      <c r="AI2271" s="294">
        <v>0.40699999999999997</v>
      </c>
      <c r="AJ2271" s="294">
        <v>184.44</v>
      </c>
      <c r="AK2271" s="294">
        <v>168</v>
      </c>
      <c r="AL2271" s="294">
        <v>0.98409999999999997</v>
      </c>
      <c r="AM2271" s="294">
        <v>58065</v>
      </c>
      <c r="AO2271" s="294">
        <v>0.44429999999999997</v>
      </c>
      <c r="AP2271" s="294">
        <v>169.2</v>
      </c>
      <c r="AQ2271" s="294">
        <v>169.2</v>
      </c>
      <c r="AR2271" s="294">
        <v>0.98050000000000004</v>
      </c>
      <c r="AS2271" s="294">
        <v>60924</v>
      </c>
      <c r="AU2271" s="294">
        <v>0.49359999999999998</v>
      </c>
      <c r="AV2271" s="294">
        <v>134.16</v>
      </c>
      <c r="AW2271" s="294">
        <v>160</v>
      </c>
      <c r="AX2271" s="294">
        <v>0.98380000000000001</v>
      </c>
      <c r="AY2271" s="294">
        <v>48846</v>
      </c>
      <c r="BA2271" s="294">
        <v>0.51400000000000001</v>
      </c>
      <c r="BB2271" s="294">
        <v>144</v>
      </c>
      <c r="BC2271" s="294">
        <v>160</v>
      </c>
      <c r="BD2271" s="294">
        <v>0.9849</v>
      </c>
      <c r="BE2271" s="294">
        <v>52071</v>
      </c>
      <c r="BG2271" s="294">
        <v>0.49349999999999999</v>
      </c>
      <c r="BH2271" s="294">
        <v>139.32</v>
      </c>
      <c r="BI2271" s="294">
        <v>160</v>
      </c>
      <c r="BJ2271" s="294">
        <v>0.98270000000000002</v>
      </c>
      <c r="BK2271" s="294">
        <v>50406</v>
      </c>
      <c r="BM2271" s="294">
        <v>0.49490000000000001</v>
      </c>
      <c r="BN2271" s="294">
        <v>186.48</v>
      </c>
      <c r="BO2271" s="294">
        <v>186.48</v>
      </c>
      <c r="BP2271" s="294">
        <v>0.97939999999999994</v>
      </c>
      <c r="BQ2271" s="294">
        <v>57063</v>
      </c>
      <c r="BS2271" s="294">
        <v>0.46500000000000002</v>
      </c>
      <c r="BT2271" s="294">
        <v>160.08000000000001</v>
      </c>
      <c r="BU2271" s="294">
        <v>160.08000000000001</v>
      </c>
      <c r="BV2271" s="294">
        <v>0.98229999999999995</v>
      </c>
      <c r="BW2271" s="294">
        <v>73410</v>
      </c>
      <c r="BX2271" s="294" t="e">
        <f>BW2271-#REF!</f>
        <v>#REF!</v>
      </c>
      <c r="BY2271" s="294">
        <v>0.62749999999999995</v>
      </c>
    </row>
    <row r="2272" spans="1:77">
      <c r="A2272" s="301">
        <v>2306</v>
      </c>
      <c r="B2272" s="302" t="s">
        <v>4006</v>
      </c>
      <c r="C2272" s="301" t="s">
        <v>6213</v>
      </c>
      <c r="D2272" s="302" t="s">
        <v>4051</v>
      </c>
      <c r="E2272" s="303">
        <v>120</v>
      </c>
      <c r="F2272" s="294">
        <v>94.92</v>
      </c>
      <c r="G2272" s="294">
        <v>96</v>
      </c>
      <c r="H2272" s="294">
        <v>0.98880000000000001</v>
      </c>
      <c r="I2272" s="294">
        <v>28227</v>
      </c>
      <c r="K2272" s="294">
        <v>0.41770000000000002</v>
      </c>
      <c r="L2272" s="294">
        <v>105.9</v>
      </c>
      <c r="M2272" s="294">
        <v>105.9</v>
      </c>
      <c r="N2272" s="294">
        <v>0.99439999999999995</v>
      </c>
      <c r="O2272" s="294">
        <v>37902</v>
      </c>
      <c r="Q2272" s="294">
        <v>0.48380000000000001</v>
      </c>
      <c r="R2272" s="294">
        <v>106.5</v>
      </c>
      <c r="S2272" s="294">
        <v>106.5</v>
      </c>
      <c r="T2272" s="294">
        <v>0.99329999999999996</v>
      </c>
      <c r="U2272" s="294">
        <v>37953</v>
      </c>
      <c r="W2272" s="294">
        <v>0.49830000000000002</v>
      </c>
      <c r="X2272" s="294">
        <v>96.84</v>
      </c>
      <c r="Y2272" s="294">
        <v>96.84</v>
      </c>
      <c r="Z2272" s="294">
        <v>0.98729999999999996</v>
      </c>
      <c r="AA2272" s="294">
        <v>24822</v>
      </c>
      <c r="AC2272" s="294">
        <v>0.34899999999999998</v>
      </c>
      <c r="AD2272" s="294">
        <v>79.319999999999993</v>
      </c>
      <c r="AE2272" s="294">
        <v>96</v>
      </c>
      <c r="AF2272" s="294">
        <v>0.98739999999999994</v>
      </c>
      <c r="AG2272" s="294">
        <v>24105</v>
      </c>
      <c r="AI2272" s="294">
        <v>0.41370000000000001</v>
      </c>
      <c r="AJ2272" s="294">
        <v>72.959999999999994</v>
      </c>
      <c r="AK2272" s="294">
        <v>96</v>
      </c>
      <c r="AL2272" s="294">
        <v>0.97970000000000002</v>
      </c>
      <c r="AM2272" s="294">
        <v>19347</v>
      </c>
      <c r="AO2272" s="294">
        <v>0.37590000000000001</v>
      </c>
      <c r="AP2272" s="294">
        <v>78.72</v>
      </c>
      <c r="AQ2272" s="294">
        <v>96</v>
      </c>
      <c r="AR2272" s="294">
        <v>0.9869</v>
      </c>
      <c r="AS2272" s="294">
        <v>24930</v>
      </c>
      <c r="AU2272" s="294">
        <v>0.43130000000000002</v>
      </c>
      <c r="AV2272" s="294">
        <v>56.76</v>
      </c>
      <c r="AW2272" s="294">
        <v>96</v>
      </c>
      <c r="AX2272" s="294">
        <v>0.97150000000000003</v>
      </c>
      <c r="AY2272" s="294">
        <v>17337</v>
      </c>
      <c r="BA2272" s="294">
        <v>0.43669999999999998</v>
      </c>
      <c r="BB2272" s="294">
        <v>57.6</v>
      </c>
      <c r="BC2272" s="294">
        <v>96</v>
      </c>
      <c r="BD2272" s="294">
        <v>0.97270000000000001</v>
      </c>
      <c r="BE2272" s="294">
        <v>16215</v>
      </c>
      <c r="BG2272" s="294">
        <v>0.38900000000000001</v>
      </c>
      <c r="BH2272" s="294">
        <v>52.44</v>
      </c>
      <c r="BI2272" s="294">
        <v>96</v>
      </c>
      <c r="BJ2272" s="294">
        <v>0.97089999999999999</v>
      </c>
      <c r="BK2272" s="294">
        <v>12972</v>
      </c>
      <c r="BM2272" s="294">
        <v>0.34250000000000003</v>
      </c>
      <c r="BN2272" s="294">
        <v>49.08</v>
      </c>
      <c r="BO2272" s="294">
        <v>96</v>
      </c>
      <c r="BP2272" s="294">
        <v>0.97319999999999995</v>
      </c>
      <c r="BQ2272" s="294">
        <v>13353</v>
      </c>
      <c r="BS2272" s="294">
        <v>0.41599999999999998</v>
      </c>
      <c r="BT2272" s="294">
        <v>59.52</v>
      </c>
      <c r="BU2272" s="294">
        <v>96</v>
      </c>
      <c r="BV2272" s="294">
        <v>0.99070000000000003</v>
      </c>
      <c r="BW2272" s="294">
        <v>21030</v>
      </c>
      <c r="BY2272" s="294">
        <v>0.47939999999999999</v>
      </c>
    </row>
    <row r="2273" spans="1:77">
      <c r="A2273" s="301">
        <v>2307</v>
      </c>
      <c r="B2273" s="302" t="s">
        <v>4006</v>
      </c>
      <c r="C2273" s="301" t="s">
        <v>6214</v>
      </c>
      <c r="D2273" s="302" t="s">
        <v>4051</v>
      </c>
      <c r="E2273" s="303">
        <v>444</v>
      </c>
      <c r="F2273" s="294">
        <v>11.28</v>
      </c>
      <c r="G2273" s="294">
        <v>355.2</v>
      </c>
      <c r="H2273" s="294">
        <v>0.58009999999999995</v>
      </c>
      <c r="I2273" s="294">
        <v>2304</v>
      </c>
      <c r="K2273" s="294">
        <v>0.48909999999999998</v>
      </c>
      <c r="L2273" s="294">
        <v>12</v>
      </c>
      <c r="M2273" s="294">
        <v>355.2</v>
      </c>
      <c r="N2273" s="294">
        <v>0.3659</v>
      </c>
      <c r="O2273" s="294">
        <v>2094</v>
      </c>
      <c r="Q2273" s="294">
        <v>0.6411</v>
      </c>
      <c r="R2273" s="294">
        <v>18</v>
      </c>
      <c r="S2273" s="294">
        <v>355.2</v>
      </c>
      <c r="T2273" s="294">
        <v>0.27279999999999999</v>
      </c>
      <c r="U2273" s="294">
        <v>1800</v>
      </c>
      <c r="W2273" s="294">
        <v>0.50929999999999997</v>
      </c>
      <c r="X2273" s="294">
        <v>18</v>
      </c>
      <c r="Y2273" s="294">
        <v>355.2</v>
      </c>
      <c r="Z2273" s="294">
        <v>0.3</v>
      </c>
      <c r="AA2273" s="294">
        <v>1800</v>
      </c>
      <c r="AC2273" s="294">
        <v>0.44800000000000001</v>
      </c>
      <c r="AD2273" s="294">
        <v>18</v>
      </c>
      <c r="AE2273" s="294">
        <v>355.2</v>
      </c>
      <c r="AF2273" s="294">
        <v>0.25</v>
      </c>
      <c r="AG2273" s="294">
        <v>1800</v>
      </c>
      <c r="AI2273" s="294">
        <v>0.53759999999999997</v>
      </c>
      <c r="AJ2273" s="294">
        <v>12</v>
      </c>
      <c r="AK2273" s="294">
        <v>355.2</v>
      </c>
      <c r="AL2273" s="294">
        <v>0.30769999999999997</v>
      </c>
      <c r="AM2273" s="294">
        <v>2400</v>
      </c>
      <c r="AN2273" s="294" t="e">
        <f>AM2273-#REF!</f>
        <v>#REF!</v>
      </c>
      <c r="AO2273" s="294">
        <v>0.90280000000000005</v>
      </c>
      <c r="AP2273" s="294">
        <v>12</v>
      </c>
      <c r="AQ2273" s="294">
        <v>355.2</v>
      </c>
      <c r="AR2273" s="294">
        <v>0.26669999999999999</v>
      </c>
      <c r="AS2273" s="294">
        <v>2400</v>
      </c>
      <c r="AT2273" s="294" t="e">
        <f>AS2273-#REF!</f>
        <v>#REF!</v>
      </c>
      <c r="AU2273" s="294">
        <v>1.0081</v>
      </c>
      <c r="AV2273" s="294">
        <v>18</v>
      </c>
      <c r="AW2273" s="294">
        <v>355.2</v>
      </c>
      <c r="AX2273" s="294">
        <v>0.2858</v>
      </c>
      <c r="AY2273" s="294">
        <v>2400</v>
      </c>
      <c r="AZ2273" s="294" t="e">
        <f>AY2273-#REF!</f>
        <v>#REF!</v>
      </c>
      <c r="BA2273" s="294">
        <v>0.64810000000000001</v>
      </c>
      <c r="BB2273" s="294">
        <v>12</v>
      </c>
      <c r="BC2273" s="294">
        <v>355.2</v>
      </c>
      <c r="BD2273" s="294">
        <v>0.30769999999999997</v>
      </c>
      <c r="BE2273" s="294">
        <v>2400</v>
      </c>
      <c r="BF2273" s="294" t="e">
        <f>BE2273-#REF!</f>
        <v>#REF!</v>
      </c>
      <c r="BG2273" s="294">
        <v>0.87370000000000003</v>
      </c>
      <c r="BH2273" s="294">
        <v>12</v>
      </c>
      <c r="BI2273" s="294">
        <v>355.2</v>
      </c>
      <c r="BJ2273" s="294">
        <v>0.44450000000000001</v>
      </c>
      <c r="BK2273" s="294">
        <v>2400</v>
      </c>
      <c r="BL2273" s="294" t="e">
        <f>BK2273-#REF!</f>
        <v>#REF!</v>
      </c>
      <c r="BM2273" s="294">
        <v>0.6048</v>
      </c>
      <c r="BN2273" s="294">
        <v>6</v>
      </c>
      <c r="BO2273" s="294">
        <v>355.2</v>
      </c>
      <c r="BP2273" s="294">
        <v>0.55559999999999998</v>
      </c>
      <c r="BQ2273" s="294">
        <v>3000</v>
      </c>
      <c r="BR2273" s="294" t="e">
        <f>BQ2273-#REF!</f>
        <v>#REF!</v>
      </c>
      <c r="BS2273" s="294">
        <v>1.3392999999999999</v>
      </c>
      <c r="BT2273" s="294">
        <v>0</v>
      </c>
      <c r="BU2273" s="294">
        <v>355.2</v>
      </c>
      <c r="BV2273" s="294">
        <v>0.44440000000000002</v>
      </c>
      <c r="BW2273" s="294">
        <v>2400</v>
      </c>
      <c r="BY2273" s="294">
        <v>1.6299999999999999E-2</v>
      </c>
    </row>
    <row r="2274" spans="1:77">
      <c r="A2274" s="301">
        <v>2308</v>
      </c>
      <c r="B2274" s="302" t="s">
        <v>4006</v>
      </c>
      <c r="C2274" s="301" t="s">
        <v>6215</v>
      </c>
      <c r="D2274" s="302" t="s">
        <v>4051</v>
      </c>
      <c r="E2274" s="303">
        <v>216</v>
      </c>
      <c r="F2274" s="294">
        <v>72</v>
      </c>
      <c r="G2274" s="294">
        <v>172.8</v>
      </c>
      <c r="H2274" s="294">
        <v>0.97009999999999996</v>
      </c>
      <c r="I2274" s="294">
        <v>20430</v>
      </c>
      <c r="K2274" s="294">
        <v>0.40629999999999999</v>
      </c>
      <c r="L2274" s="294">
        <v>72</v>
      </c>
      <c r="M2274" s="294">
        <v>172.8</v>
      </c>
      <c r="N2274" s="294">
        <v>0.96689999999999998</v>
      </c>
      <c r="O2274" s="294">
        <v>22770</v>
      </c>
      <c r="Q2274" s="294">
        <v>0.43959999999999999</v>
      </c>
      <c r="R2274" s="294">
        <v>78</v>
      </c>
      <c r="S2274" s="294">
        <v>172.8</v>
      </c>
      <c r="T2274" s="294">
        <v>0.95169999999999999</v>
      </c>
      <c r="U2274" s="294">
        <v>24210</v>
      </c>
      <c r="W2274" s="294">
        <v>0.45300000000000001</v>
      </c>
      <c r="X2274" s="294">
        <v>72</v>
      </c>
      <c r="Y2274" s="294">
        <v>172.8</v>
      </c>
      <c r="Z2274" s="294">
        <v>0.95889999999999997</v>
      </c>
      <c r="AA2274" s="294">
        <v>22380</v>
      </c>
      <c r="AC2274" s="294">
        <v>0.43569999999999998</v>
      </c>
      <c r="AD2274" s="294">
        <v>63</v>
      </c>
      <c r="AE2274" s="294">
        <v>172.8</v>
      </c>
      <c r="AF2274" s="294">
        <v>0.95679999999999998</v>
      </c>
      <c r="AG2274" s="294">
        <v>22560</v>
      </c>
      <c r="AI2274" s="294">
        <v>0.50309999999999999</v>
      </c>
      <c r="AJ2274" s="294">
        <v>66</v>
      </c>
      <c r="AK2274" s="294">
        <v>172.8</v>
      </c>
      <c r="AL2274" s="294">
        <v>0.95279999999999998</v>
      </c>
      <c r="AM2274" s="294">
        <v>22980</v>
      </c>
      <c r="AO2274" s="294">
        <v>0.50760000000000005</v>
      </c>
      <c r="AP2274" s="294">
        <v>63</v>
      </c>
      <c r="AQ2274" s="294">
        <v>172.8</v>
      </c>
      <c r="AR2274" s="294">
        <v>0.9385</v>
      </c>
      <c r="AS2274" s="294">
        <v>21510</v>
      </c>
      <c r="AU2274" s="294">
        <v>0.48899999999999999</v>
      </c>
      <c r="AV2274" s="294">
        <v>69</v>
      </c>
      <c r="AW2274" s="294">
        <v>172.8</v>
      </c>
      <c r="AX2274" s="294">
        <v>0.93310000000000004</v>
      </c>
      <c r="AY2274" s="294">
        <v>18810</v>
      </c>
      <c r="BA2274" s="294">
        <v>0.40579999999999999</v>
      </c>
      <c r="BB2274" s="294">
        <v>66</v>
      </c>
      <c r="BC2274" s="294">
        <v>172.8</v>
      </c>
      <c r="BD2274" s="294">
        <v>0.96419999999999995</v>
      </c>
      <c r="BE2274" s="294">
        <v>16950</v>
      </c>
      <c r="BG2274" s="294">
        <v>0.35799999999999998</v>
      </c>
      <c r="BH2274" s="294">
        <v>63</v>
      </c>
      <c r="BI2274" s="294">
        <v>172.8</v>
      </c>
      <c r="BJ2274" s="294">
        <v>0.95609999999999995</v>
      </c>
      <c r="BK2274" s="294">
        <v>17640</v>
      </c>
      <c r="BM2274" s="294">
        <v>0.39360000000000001</v>
      </c>
      <c r="BN2274" s="294">
        <v>0</v>
      </c>
      <c r="BO2274" s="294">
        <v>172.8</v>
      </c>
      <c r="BP2274" s="294">
        <v>0.94820000000000004</v>
      </c>
      <c r="BQ2274" s="294">
        <v>17550</v>
      </c>
      <c r="BS2274" s="294">
        <v>0.1275</v>
      </c>
      <c r="BT2274" s="294">
        <v>73.56</v>
      </c>
      <c r="BU2274" s="294">
        <v>172.8</v>
      </c>
      <c r="BV2274" s="294">
        <v>0.95830000000000004</v>
      </c>
      <c r="BW2274" s="294">
        <v>15525</v>
      </c>
      <c r="BY2274" s="294">
        <v>0.16520000000000001</v>
      </c>
    </row>
    <row r="2275" spans="1:77">
      <c r="A2275" s="301">
        <v>2309</v>
      </c>
      <c r="B2275" s="302" t="s">
        <v>4006</v>
      </c>
      <c r="C2275" s="301" t="s">
        <v>6216</v>
      </c>
      <c r="D2275" s="302" t="s">
        <v>4051</v>
      </c>
      <c r="E2275" s="303">
        <v>161</v>
      </c>
      <c r="F2275" s="294">
        <v>156.24</v>
      </c>
      <c r="G2275" s="294">
        <v>156.24</v>
      </c>
      <c r="H2275" s="294">
        <v>0.92220000000000002</v>
      </c>
      <c r="I2275" s="294">
        <v>57882</v>
      </c>
      <c r="K2275" s="294">
        <v>0.55800000000000005</v>
      </c>
      <c r="L2275" s="294">
        <v>177.6</v>
      </c>
      <c r="M2275" s="294">
        <v>177.6</v>
      </c>
      <c r="N2275" s="294">
        <v>0.92030000000000001</v>
      </c>
      <c r="O2275" s="294">
        <v>62856</v>
      </c>
      <c r="Q2275" s="294">
        <v>0.51690000000000003</v>
      </c>
      <c r="R2275" s="294">
        <v>176.4</v>
      </c>
      <c r="S2275" s="294">
        <v>176.4</v>
      </c>
      <c r="T2275" s="294">
        <v>0.9113</v>
      </c>
      <c r="U2275" s="294">
        <v>59496</v>
      </c>
      <c r="W2275" s="294">
        <v>0.5141</v>
      </c>
      <c r="X2275" s="294">
        <v>164.16</v>
      </c>
      <c r="Y2275" s="294">
        <v>164.16</v>
      </c>
      <c r="Z2275" s="294">
        <v>0.92169999999999996</v>
      </c>
      <c r="AA2275" s="294">
        <v>55620</v>
      </c>
      <c r="AC2275" s="294">
        <v>0.49409999999999998</v>
      </c>
      <c r="AD2275" s="294">
        <v>155.28</v>
      </c>
      <c r="AE2275" s="294">
        <v>155.28</v>
      </c>
      <c r="AF2275" s="294">
        <v>0.91689999999999994</v>
      </c>
      <c r="AG2275" s="294">
        <v>57072</v>
      </c>
      <c r="AI2275" s="294">
        <v>0.53879999999999995</v>
      </c>
      <c r="AJ2275" s="294">
        <v>157.91999999999999</v>
      </c>
      <c r="AK2275" s="294">
        <v>157.91999999999999</v>
      </c>
      <c r="AL2275" s="294">
        <v>0.91279999999999994</v>
      </c>
      <c r="AM2275" s="294">
        <v>55056</v>
      </c>
      <c r="AO2275" s="294">
        <v>0.53049999999999997</v>
      </c>
      <c r="AP2275" s="294">
        <v>156.24</v>
      </c>
      <c r="AQ2275" s="294">
        <v>156.24</v>
      </c>
      <c r="AR2275" s="294">
        <v>0.92689999999999995</v>
      </c>
      <c r="AS2275" s="294">
        <v>54678</v>
      </c>
      <c r="AU2275" s="294">
        <v>0.50749999999999995</v>
      </c>
      <c r="AV2275" s="294">
        <v>145.91999999999999</v>
      </c>
      <c r="AW2275" s="294">
        <v>145.91999999999999</v>
      </c>
      <c r="AX2275" s="294">
        <v>0.92110000000000003</v>
      </c>
      <c r="AY2275" s="294">
        <v>47850</v>
      </c>
      <c r="BA2275" s="294">
        <v>0.4945</v>
      </c>
      <c r="BB2275" s="294">
        <v>157.68</v>
      </c>
      <c r="BC2275" s="294">
        <v>157.68</v>
      </c>
      <c r="BD2275" s="294">
        <v>0.92959999999999998</v>
      </c>
      <c r="BE2275" s="294">
        <v>45570</v>
      </c>
      <c r="BG2275" s="294">
        <v>0.41789999999999999</v>
      </c>
      <c r="BH2275" s="294">
        <v>129.84</v>
      </c>
      <c r="BI2275" s="294">
        <v>129.84</v>
      </c>
      <c r="BJ2275" s="294">
        <v>0.93210000000000004</v>
      </c>
      <c r="BK2275" s="294">
        <v>41118</v>
      </c>
      <c r="BM2275" s="294">
        <v>0.45669999999999999</v>
      </c>
      <c r="BN2275" s="294">
        <v>141.12</v>
      </c>
      <c r="BO2275" s="294">
        <v>141.12</v>
      </c>
      <c r="BP2275" s="294">
        <v>0.92889999999999995</v>
      </c>
      <c r="BQ2275" s="294">
        <v>44790</v>
      </c>
      <c r="BS2275" s="294">
        <v>0.50849999999999995</v>
      </c>
      <c r="BT2275" s="294">
        <v>144</v>
      </c>
      <c r="BU2275" s="294">
        <v>144</v>
      </c>
      <c r="BV2275" s="294">
        <v>0.93149999999999999</v>
      </c>
      <c r="BW2275" s="294">
        <v>54984</v>
      </c>
      <c r="BY2275" s="294">
        <v>0.55100000000000005</v>
      </c>
    </row>
    <row r="2276" spans="1:77">
      <c r="A2276" s="301">
        <v>2310</v>
      </c>
      <c r="B2276" s="302" t="s">
        <v>4006</v>
      </c>
      <c r="C2276" s="301" t="s">
        <v>6217</v>
      </c>
      <c r="D2276" s="302" t="s">
        <v>4139</v>
      </c>
      <c r="E2276" s="303">
        <v>144</v>
      </c>
      <c r="F2276" s="294">
        <v>78</v>
      </c>
      <c r="G2276" s="294">
        <v>115.2</v>
      </c>
      <c r="H2276" s="294">
        <v>0.51829999999999998</v>
      </c>
      <c r="I2276" s="294">
        <v>25600</v>
      </c>
      <c r="J2276" s="294" t="e">
        <f>I2276-#REF!</f>
        <v>#REF!</v>
      </c>
      <c r="K2276" s="294">
        <v>0.87960000000000005</v>
      </c>
      <c r="L2276" s="294">
        <v>76</v>
      </c>
      <c r="M2276" s="294">
        <v>115.2</v>
      </c>
      <c r="N2276" s="294">
        <v>0.51400000000000001</v>
      </c>
      <c r="O2276" s="294">
        <v>18400</v>
      </c>
      <c r="Q2276" s="294">
        <v>0.6331</v>
      </c>
      <c r="R2276" s="294">
        <v>140</v>
      </c>
      <c r="S2276" s="294">
        <v>140</v>
      </c>
      <c r="T2276" s="294">
        <v>0.51300000000000001</v>
      </c>
      <c r="U2276" s="294">
        <v>23800</v>
      </c>
      <c r="W2276" s="294">
        <v>0.46029999999999999</v>
      </c>
      <c r="X2276" s="294">
        <v>140</v>
      </c>
      <c r="Y2276" s="294">
        <v>140</v>
      </c>
      <c r="Z2276" s="294">
        <v>0.52669999999999995</v>
      </c>
      <c r="AA2276" s="294">
        <v>17800</v>
      </c>
      <c r="AC2276" s="294">
        <v>0.32450000000000001</v>
      </c>
      <c r="AD2276" s="294">
        <v>138</v>
      </c>
      <c r="AE2276" s="294">
        <v>132</v>
      </c>
      <c r="AF2276" s="294">
        <v>0.54020000000000001</v>
      </c>
      <c r="AG2276" s="294">
        <v>14800</v>
      </c>
      <c r="AI2276" s="294">
        <v>0.26690000000000003</v>
      </c>
      <c r="AJ2276" s="294">
        <v>146</v>
      </c>
      <c r="AK2276" s="294">
        <v>146</v>
      </c>
      <c r="AL2276" s="294">
        <v>0.56000000000000005</v>
      </c>
      <c r="AM2276" s="294">
        <v>2800</v>
      </c>
      <c r="AO2276" s="294">
        <v>4.7600000000000003E-2</v>
      </c>
      <c r="AP2276" s="294">
        <v>76</v>
      </c>
      <c r="AQ2276" s="294">
        <v>115.2</v>
      </c>
      <c r="AR2276" s="294">
        <v>0.55559999999999998</v>
      </c>
      <c r="AS2276" s="294">
        <v>1000</v>
      </c>
      <c r="AU2276" s="294">
        <v>3.1800000000000002E-2</v>
      </c>
      <c r="AV2276" s="294">
        <v>16</v>
      </c>
      <c r="AW2276" s="294">
        <v>115.2</v>
      </c>
      <c r="AX2276" s="294">
        <v>0.57150000000000001</v>
      </c>
      <c r="AY2276" s="294">
        <v>800</v>
      </c>
      <c r="BA2276" s="294">
        <v>0.1215</v>
      </c>
      <c r="BB2276" s="294">
        <v>12</v>
      </c>
      <c r="BC2276" s="294">
        <v>115.2</v>
      </c>
      <c r="BD2276" s="294">
        <v>0.66669999999999996</v>
      </c>
      <c r="BE2276" s="294">
        <v>1200</v>
      </c>
      <c r="BG2276" s="294">
        <v>0.2016</v>
      </c>
      <c r="BH2276" s="294">
        <v>168</v>
      </c>
      <c r="BI2276" s="294">
        <v>168</v>
      </c>
      <c r="BJ2276" s="294">
        <v>0.60870000000000002</v>
      </c>
      <c r="BK2276" s="294">
        <v>5600</v>
      </c>
      <c r="BM2276" s="294">
        <v>7.3599999999999999E-2</v>
      </c>
      <c r="BN2276" s="294">
        <v>198</v>
      </c>
      <c r="BO2276" s="294">
        <v>198</v>
      </c>
      <c r="BP2276" s="294">
        <v>0.59279999999999999</v>
      </c>
      <c r="BQ2276" s="294">
        <v>39000</v>
      </c>
      <c r="BS2276" s="294">
        <v>0.4945</v>
      </c>
      <c r="BT2276" s="294">
        <v>0</v>
      </c>
      <c r="BU2276" s="294">
        <v>115.2</v>
      </c>
      <c r="BV2276" s="294">
        <v>0.60450000000000004</v>
      </c>
      <c r="BW2276" s="294">
        <v>42800</v>
      </c>
      <c r="BX2276" s="294" t="e">
        <f>BW2276-#REF!</f>
        <v>#REF!</v>
      </c>
      <c r="BY2276" s="294">
        <v>0.66080000000000005</v>
      </c>
    </row>
    <row r="2277" spans="1:77">
      <c r="A2277" s="301">
        <v>2311</v>
      </c>
      <c r="B2277" s="302" t="s">
        <v>4006</v>
      </c>
      <c r="C2277" s="301" t="s">
        <v>6218</v>
      </c>
      <c r="D2277" s="302" t="s">
        <v>4139</v>
      </c>
      <c r="E2277" s="303">
        <v>173.3</v>
      </c>
      <c r="F2277" s="294">
        <v>141.6</v>
      </c>
      <c r="G2277" s="294">
        <v>141.6</v>
      </c>
      <c r="H2277" s="294">
        <v>0.9617</v>
      </c>
      <c r="I2277" s="294">
        <v>60260</v>
      </c>
      <c r="J2277" s="294" t="e">
        <f>I2277-#REF!</f>
        <v>#REF!</v>
      </c>
      <c r="K2277" s="294">
        <v>0.61460000000000004</v>
      </c>
      <c r="L2277" s="294">
        <v>140.4</v>
      </c>
      <c r="M2277" s="294">
        <v>140.4</v>
      </c>
      <c r="N2277" s="294">
        <v>0.95940000000000003</v>
      </c>
      <c r="O2277" s="294">
        <v>53025</v>
      </c>
      <c r="Q2277" s="294">
        <v>0.52910000000000001</v>
      </c>
      <c r="R2277" s="294">
        <v>135.6</v>
      </c>
      <c r="S2277" s="294">
        <v>138.63999999999999</v>
      </c>
      <c r="T2277" s="294">
        <v>0.95950000000000002</v>
      </c>
      <c r="U2277" s="294">
        <v>53882</v>
      </c>
      <c r="W2277" s="294">
        <v>0.57520000000000004</v>
      </c>
      <c r="X2277" s="294">
        <v>139</v>
      </c>
      <c r="Y2277" s="294">
        <v>138.63999999999999</v>
      </c>
      <c r="Z2277" s="294">
        <v>0.96</v>
      </c>
      <c r="AA2277" s="294">
        <v>113775</v>
      </c>
      <c r="AC2277" s="294">
        <v>0.59209999999999996</v>
      </c>
      <c r="AD2277" s="294">
        <v>42</v>
      </c>
      <c r="AE2277" s="294">
        <v>138.63999999999999</v>
      </c>
      <c r="AF2277" s="294">
        <v>1</v>
      </c>
      <c r="AG2277" s="294">
        <v>480</v>
      </c>
      <c r="AI2277" s="294">
        <v>0.23810000000000001</v>
      </c>
      <c r="AJ2277" s="294">
        <v>126</v>
      </c>
      <c r="AK2277" s="294">
        <v>138.63999999999999</v>
      </c>
      <c r="AL2277" s="294">
        <v>0.97250000000000003</v>
      </c>
      <c r="AM2277" s="294">
        <v>25380</v>
      </c>
      <c r="AO2277" s="294">
        <v>0.28770000000000001</v>
      </c>
      <c r="AP2277" s="294">
        <v>96</v>
      </c>
      <c r="AQ2277" s="294">
        <v>138.63999999999999</v>
      </c>
      <c r="AR2277" s="294">
        <v>0.85150000000000003</v>
      </c>
      <c r="AS2277" s="294">
        <v>5160</v>
      </c>
      <c r="AU2277" s="294">
        <v>8.48E-2</v>
      </c>
      <c r="AV2277" s="294">
        <v>90</v>
      </c>
      <c r="AW2277" s="294">
        <v>138.63999999999999</v>
      </c>
      <c r="AX2277" s="294">
        <v>0.52779999999999994</v>
      </c>
      <c r="AY2277" s="294">
        <v>1140</v>
      </c>
      <c r="BA2277" s="294">
        <v>3.3300000000000003E-2</v>
      </c>
      <c r="BB2277" s="294">
        <v>12</v>
      </c>
      <c r="BC2277" s="294">
        <v>138.63999999999999</v>
      </c>
      <c r="BD2277" s="294">
        <v>0.79169999999999996</v>
      </c>
      <c r="BE2277" s="294">
        <v>1140</v>
      </c>
      <c r="BG2277" s="294">
        <v>0.1613</v>
      </c>
      <c r="BH2277" s="294">
        <v>138</v>
      </c>
      <c r="BI2277" s="294">
        <v>138.63999999999999</v>
      </c>
      <c r="BJ2277" s="294">
        <v>0.97219999999999995</v>
      </c>
      <c r="BK2277" s="294">
        <v>37740</v>
      </c>
      <c r="BM2277" s="294">
        <v>0.37809999999999999</v>
      </c>
      <c r="BN2277" s="294">
        <v>150</v>
      </c>
      <c r="BO2277" s="294">
        <v>150</v>
      </c>
      <c r="BP2277" s="294">
        <v>0.96950000000000003</v>
      </c>
      <c r="BQ2277" s="294">
        <v>49560</v>
      </c>
      <c r="BS2277" s="294">
        <v>0.5071</v>
      </c>
      <c r="BT2277" s="294">
        <v>0</v>
      </c>
      <c r="BU2277" s="294">
        <v>138.63999999999999</v>
      </c>
      <c r="BV2277" s="294">
        <v>0.92090000000000005</v>
      </c>
      <c r="BW2277" s="294">
        <v>46800</v>
      </c>
      <c r="BY2277" s="294">
        <v>0.39419999999999999</v>
      </c>
    </row>
    <row r="2278" spans="1:77">
      <c r="A2278" s="301">
        <v>2312</v>
      </c>
      <c r="B2278" s="302" t="s">
        <v>4006</v>
      </c>
      <c r="C2278" s="301" t="s">
        <v>6219</v>
      </c>
      <c r="D2278" s="302" t="s">
        <v>4139</v>
      </c>
      <c r="E2278" s="303">
        <v>178</v>
      </c>
      <c r="F2278" s="294">
        <v>174.4</v>
      </c>
      <c r="G2278" s="294">
        <v>174.4</v>
      </c>
      <c r="H2278" s="294">
        <v>0.99139999999999995</v>
      </c>
      <c r="I2278" s="294">
        <v>63114</v>
      </c>
      <c r="K2278" s="294">
        <v>0.50700000000000001</v>
      </c>
      <c r="L2278" s="294">
        <v>174</v>
      </c>
      <c r="M2278" s="294">
        <v>174</v>
      </c>
      <c r="N2278" s="294">
        <v>0.98980000000000001</v>
      </c>
      <c r="O2278" s="294">
        <v>58266</v>
      </c>
      <c r="Q2278" s="294">
        <v>0.45479999999999998</v>
      </c>
      <c r="R2278" s="294">
        <v>154</v>
      </c>
      <c r="S2278" s="294">
        <v>150</v>
      </c>
      <c r="T2278" s="294">
        <v>0.99039999999999995</v>
      </c>
      <c r="U2278" s="294">
        <v>28992</v>
      </c>
      <c r="W2278" s="294">
        <v>0.26400000000000001</v>
      </c>
      <c r="X2278" s="294">
        <v>34</v>
      </c>
      <c r="Y2278" s="294">
        <v>142.4</v>
      </c>
      <c r="Z2278" s="294">
        <v>0.99199999999999999</v>
      </c>
      <c r="AA2278" s="294">
        <v>69068</v>
      </c>
      <c r="AB2278" s="294" t="e">
        <f>AA2278-#REF!</f>
        <v>#REF!</v>
      </c>
      <c r="AC2278" s="294">
        <v>2.7526000000000002</v>
      </c>
      <c r="AD2278" s="294">
        <v>0</v>
      </c>
      <c r="AE2278" s="294">
        <v>142.4</v>
      </c>
      <c r="AF2278" s="294">
        <v>0.98199999999999998</v>
      </c>
      <c r="AG2278" s="294">
        <v>61920</v>
      </c>
      <c r="AI2278" s="294">
        <v>0.47620000000000001</v>
      </c>
      <c r="AJ2278" s="294">
        <v>138</v>
      </c>
      <c r="AK2278" s="294">
        <v>142.4</v>
      </c>
      <c r="AL2278" s="294">
        <v>0.96260000000000001</v>
      </c>
      <c r="AM2278" s="294">
        <v>5140</v>
      </c>
      <c r="AO2278" s="294">
        <v>5.3699999999999998E-2</v>
      </c>
      <c r="AP2278" s="294">
        <v>0</v>
      </c>
      <c r="AQ2278" s="294">
        <v>142.4</v>
      </c>
      <c r="AR2278" s="294">
        <v>0.875</v>
      </c>
      <c r="AS2278" s="294">
        <v>1400</v>
      </c>
      <c r="AU2278" s="294">
        <v>1.21E-2</v>
      </c>
      <c r="AV2278" s="294">
        <v>4</v>
      </c>
      <c r="AW2278" s="294">
        <v>142.4</v>
      </c>
      <c r="AX2278" s="294">
        <v>0.81379999999999997</v>
      </c>
      <c r="AY2278" s="294">
        <v>1660</v>
      </c>
      <c r="AZ2278" s="294" t="e">
        <f>AY2278-#REF!</f>
        <v>#REF!</v>
      </c>
      <c r="BA2278" s="294">
        <v>0.70830000000000004</v>
      </c>
      <c r="BB2278" s="294">
        <v>56</v>
      </c>
      <c r="BC2278" s="294">
        <v>142.4</v>
      </c>
      <c r="BD2278" s="294">
        <v>0.64810000000000001</v>
      </c>
      <c r="BE2278" s="294">
        <v>2320</v>
      </c>
      <c r="BG2278" s="294">
        <v>8.5900000000000004E-2</v>
      </c>
      <c r="BH2278" s="294">
        <v>71.599999999999994</v>
      </c>
      <c r="BI2278" s="294">
        <v>142.4</v>
      </c>
      <c r="BJ2278" s="294">
        <v>0.99399999999999999</v>
      </c>
      <c r="BK2278" s="294">
        <v>56080</v>
      </c>
      <c r="BL2278" s="294" t="e">
        <f>BK2278-#REF!</f>
        <v>#REF!</v>
      </c>
      <c r="BM2278" s="294">
        <v>1.0590999999999999</v>
      </c>
      <c r="BN2278" s="294">
        <v>0</v>
      </c>
      <c r="BO2278" s="294">
        <v>142.4</v>
      </c>
      <c r="BP2278" s="294">
        <v>0.99409999999999998</v>
      </c>
      <c r="BQ2278" s="294">
        <v>53720</v>
      </c>
      <c r="BS2278" s="294">
        <v>0.45179999999999998</v>
      </c>
      <c r="BT2278" s="294">
        <v>0</v>
      </c>
      <c r="BU2278" s="294">
        <v>142.4</v>
      </c>
      <c r="BV2278" s="294">
        <v>0.99539999999999995</v>
      </c>
      <c r="BW2278" s="294">
        <v>64620</v>
      </c>
      <c r="BY2278" s="294">
        <v>0.49020000000000002</v>
      </c>
    </row>
    <row r="2279" spans="1:77">
      <c r="A2279" s="301">
        <v>2313</v>
      </c>
      <c r="B2279" s="302" t="s">
        <v>4006</v>
      </c>
      <c r="C2279" s="301" t="s">
        <v>6220</v>
      </c>
      <c r="D2279" s="302" t="s">
        <v>4051</v>
      </c>
      <c r="E2279" s="303">
        <v>190</v>
      </c>
      <c r="F2279" s="294" t="s">
        <v>3983</v>
      </c>
      <c r="G2279" s="294" t="s">
        <v>3983</v>
      </c>
      <c r="H2279" s="294" t="s">
        <v>3983</v>
      </c>
      <c r="I2279" s="294" t="s">
        <v>3983</v>
      </c>
      <c r="K2279" s="294" t="s">
        <v>3983</v>
      </c>
      <c r="L2279" s="294" t="s">
        <v>3983</v>
      </c>
      <c r="M2279" s="294" t="s">
        <v>3983</v>
      </c>
      <c r="N2279" s="294" t="s">
        <v>3983</v>
      </c>
      <c r="O2279" s="294" t="s">
        <v>3983</v>
      </c>
      <c r="Q2279" s="294" t="s">
        <v>3983</v>
      </c>
      <c r="R2279" s="294" t="s">
        <v>3983</v>
      </c>
      <c r="S2279" s="294" t="s">
        <v>3983</v>
      </c>
      <c r="T2279" s="294" t="s">
        <v>3983</v>
      </c>
      <c r="U2279" s="294" t="s">
        <v>3983</v>
      </c>
      <c r="W2279" s="294" t="s">
        <v>3983</v>
      </c>
      <c r="X2279" s="294" t="s">
        <v>3983</v>
      </c>
      <c r="Y2279" s="294" t="s">
        <v>3983</v>
      </c>
      <c r="Z2279" s="294" t="s">
        <v>3983</v>
      </c>
      <c r="AA2279" s="294" t="s">
        <v>3983</v>
      </c>
      <c r="AC2279" s="294" t="s">
        <v>3983</v>
      </c>
      <c r="AD2279" s="294" t="s">
        <v>3983</v>
      </c>
      <c r="AE2279" s="294" t="s">
        <v>3983</v>
      </c>
      <c r="AF2279" s="294" t="s">
        <v>3983</v>
      </c>
      <c r="AG2279" s="294" t="s">
        <v>3983</v>
      </c>
      <c r="AI2279" s="294" t="s">
        <v>3983</v>
      </c>
      <c r="AJ2279" s="294" t="s">
        <v>3983</v>
      </c>
      <c r="AK2279" s="294" t="s">
        <v>3983</v>
      </c>
      <c r="AL2279" s="294" t="s">
        <v>3983</v>
      </c>
      <c r="AM2279" s="294" t="s">
        <v>3983</v>
      </c>
      <c r="AO2279" s="294" t="s">
        <v>3983</v>
      </c>
      <c r="AP2279" s="294" t="s">
        <v>3983</v>
      </c>
      <c r="AQ2279" s="294" t="s">
        <v>3983</v>
      </c>
      <c r="AR2279" s="294" t="s">
        <v>3983</v>
      </c>
      <c r="AS2279" s="294" t="s">
        <v>3983</v>
      </c>
      <c r="AU2279" s="294" t="s">
        <v>3983</v>
      </c>
      <c r="AV2279" s="294" t="s">
        <v>3983</v>
      </c>
      <c r="AW2279" s="294" t="s">
        <v>3983</v>
      </c>
      <c r="AX2279" s="294" t="s">
        <v>3983</v>
      </c>
      <c r="AY2279" s="294" t="s">
        <v>3983</v>
      </c>
      <c r="BA2279" s="294" t="s">
        <v>3983</v>
      </c>
      <c r="BB2279" s="294" t="s">
        <v>3983</v>
      </c>
      <c r="BC2279" s="294" t="s">
        <v>3983</v>
      </c>
      <c r="BD2279" s="294" t="s">
        <v>3983</v>
      </c>
      <c r="BE2279" s="294" t="s">
        <v>3983</v>
      </c>
      <c r="BG2279" s="294" t="s">
        <v>3983</v>
      </c>
      <c r="BH2279" s="294" t="s">
        <v>3983</v>
      </c>
      <c r="BI2279" s="294" t="s">
        <v>3983</v>
      </c>
      <c r="BJ2279" s="294" t="s">
        <v>3983</v>
      </c>
      <c r="BK2279" s="294" t="s">
        <v>3983</v>
      </c>
      <c r="BM2279" s="294" t="s">
        <v>3983</v>
      </c>
      <c r="BN2279" s="294" t="s">
        <v>3983</v>
      </c>
      <c r="BO2279" s="294" t="s">
        <v>3983</v>
      </c>
      <c r="BP2279" s="294" t="s">
        <v>3983</v>
      </c>
      <c r="BQ2279" s="294" t="s">
        <v>3983</v>
      </c>
      <c r="BS2279" s="294" t="s">
        <v>3983</v>
      </c>
      <c r="BT2279" s="294" t="s">
        <v>3983</v>
      </c>
      <c r="BU2279" s="294" t="s">
        <v>3983</v>
      </c>
      <c r="BV2279" s="294" t="s">
        <v>3983</v>
      </c>
      <c r="BW2279" s="294" t="s">
        <v>3983</v>
      </c>
      <c r="BY2279" s="294" t="s">
        <v>3983</v>
      </c>
    </row>
    <row r="2280" spans="1:77">
      <c r="A2280" s="301">
        <v>2314</v>
      </c>
      <c r="B2280" s="302" t="s">
        <v>4006</v>
      </c>
      <c r="C2280" s="301" t="s">
        <v>6221</v>
      </c>
      <c r="D2280" s="302" t="s">
        <v>4051</v>
      </c>
      <c r="E2280" s="303">
        <v>180</v>
      </c>
      <c r="F2280" s="294">
        <v>134</v>
      </c>
      <c r="G2280" s="294">
        <v>144</v>
      </c>
      <c r="H2280" s="294">
        <v>0.97750000000000004</v>
      </c>
      <c r="I2280" s="294">
        <v>49204</v>
      </c>
      <c r="K2280" s="294">
        <v>0.52170000000000005</v>
      </c>
      <c r="L2280" s="294">
        <v>0</v>
      </c>
      <c r="M2280" s="294">
        <v>144</v>
      </c>
      <c r="N2280" s="294">
        <v>0.97770000000000001</v>
      </c>
      <c r="O2280" s="294">
        <v>53420</v>
      </c>
      <c r="Q2280" s="294">
        <v>0.40799999999999997</v>
      </c>
      <c r="R2280" s="294">
        <v>150.80000000000001</v>
      </c>
      <c r="S2280" s="294">
        <v>150.80000000000001</v>
      </c>
      <c r="T2280" s="294">
        <v>0.97550000000000003</v>
      </c>
      <c r="U2280" s="294">
        <v>56532</v>
      </c>
      <c r="W2280" s="294">
        <v>0.53380000000000005</v>
      </c>
      <c r="X2280" s="294">
        <v>0</v>
      </c>
      <c r="Y2280" s="294">
        <v>144</v>
      </c>
      <c r="Z2280" s="294">
        <v>0.97539999999999993</v>
      </c>
      <c r="AA2280" s="294">
        <v>51616</v>
      </c>
      <c r="AC2280" s="294">
        <v>0.3952</v>
      </c>
      <c r="AD2280" s="294">
        <v>132.80000000000001</v>
      </c>
      <c r="AE2280" s="294">
        <v>144</v>
      </c>
      <c r="AF2280" s="294">
        <v>0.97609999999999997</v>
      </c>
      <c r="AG2280" s="294">
        <v>49354</v>
      </c>
      <c r="AI2280" s="294">
        <v>0.51180000000000003</v>
      </c>
      <c r="AJ2280" s="294">
        <v>126</v>
      </c>
      <c r="AK2280" s="294">
        <v>144</v>
      </c>
      <c r="AL2280" s="294">
        <v>0.97070000000000001</v>
      </c>
      <c r="AM2280" s="294">
        <v>44832</v>
      </c>
      <c r="AO2280" s="294">
        <v>0.5091</v>
      </c>
      <c r="AP2280" s="294">
        <v>122.4</v>
      </c>
      <c r="AQ2280" s="294">
        <v>144</v>
      </c>
      <c r="AR2280" s="294">
        <v>0.97009999999999996</v>
      </c>
      <c r="AS2280" s="294">
        <v>47262</v>
      </c>
      <c r="AU2280" s="294">
        <v>0.53500000000000003</v>
      </c>
      <c r="AV2280" s="294">
        <v>0</v>
      </c>
      <c r="AW2280" s="294">
        <v>144</v>
      </c>
      <c r="AX2280" s="294">
        <v>0.96760000000000002</v>
      </c>
      <c r="AY2280" s="294">
        <v>34098</v>
      </c>
      <c r="BA2280" s="294">
        <v>0.27189999999999998</v>
      </c>
      <c r="BB2280" s="294">
        <v>96.6</v>
      </c>
      <c r="BC2280" s="294">
        <v>144</v>
      </c>
      <c r="BD2280" s="294">
        <v>0.96889999999999998</v>
      </c>
      <c r="BE2280" s="294">
        <v>31838</v>
      </c>
      <c r="BG2280" s="294">
        <v>0.4572</v>
      </c>
      <c r="BH2280" s="294">
        <v>0</v>
      </c>
      <c r="BI2280" s="294">
        <v>144</v>
      </c>
      <c r="BJ2280" s="294">
        <v>0.9718</v>
      </c>
      <c r="BK2280" s="294">
        <v>30880</v>
      </c>
      <c r="BM2280" s="294">
        <v>0.23730000000000001</v>
      </c>
      <c r="BN2280" s="294">
        <v>0</v>
      </c>
      <c r="BO2280" s="294">
        <v>144</v>
      </c>
      <c r="BP2280" s="294">
        <v>0.9718</v>
      </c>
      <c r="BQ2280" s="294">
        <v>30928</v>
      </c>
      <c r="BS2280" s="294">
        <v>0.2631</v>
      </c>
      <c r="BT2280" s="294">
        <v>121.2</v>
      </c>
      <c r="BU2280" s="294">
        <v>144</v>
      </c>
      <c r="BV2280" s="294">
        <v>0.97319999999999995</v>
      </c>
      <c r="BW2280" s="294">
        <v>44420</v>
      </c>
      <c r="BY2280" s="294">
        <v>0.50619999999999998</v>
      </c>
    </row>
    <row r="2281" spans="1:77">
      <c r="A2281" s="301">
        <v>2315</v>
      </c>
      <c r="B2281" s="302" t="s">
        <v>4006</v>
      </c>
      <c r="C2281" s="301" t="s">
        <v>6222</v>
      </c>
      <c r="D2281" s="302" t="s">
        <v>4051</v>
      </c>
      <c r="E2281" s="303">
        <v>231</v>
      </c>
      <c r="F2281" s="294">
        <v>140.1</v>
      </c>
      <c r="G2281" s="294">
        <v>184.8</v>
      </c>
      <c r="H2281" s="294">
        <v>0.98939999999999995</v>
      </c>
      <c r="I2281" s="294">
        <v>52296</v>
      </c>
      <c r="K2281" s="294">
        <v>0.52400000000000002</v>
      </c>
      <c r="L2281" s="294">
        <v>138</v>
      </c>
      <c r="M2281" s="294">
        <v>184.8</v>
      </c>
      <c r="N2281" s="294">
        <v>0.99260000000000004</v>
      </c>
      <c r="O2281" s="294">
        <v>54531</v>
      </c>
      <c r="Q2281" s="294">
        <v>0.53510000000000002</v>
      </c>
      <c r="R2281" s="294">
        <v>146.69999999999999</v>
      </c>
      <c r="S2281" s="294">
        <v>184.8</v>
      </c>
      <c r="T2281" s="294">
        <v>0.99319999999999997</v>
      </c>
      <c r="U2281" s="294">
        <v>56895</v>
      </c>
      <c r="W2281" s="294">
        <v>0.54239999999999999</v>
      </c>
      <c r="X2281" s="294">
        <v>143.1</v>
      </c>
      <c r="Y2281" s="294">
        <v>184.8</v>
      </c>
      <c r="Z2281" s="294">
        <v>0.99360000000000004</v>
      </c>
      <c r="AA2281" s="294">
        <v>52050</v>
      </c>
      <c r="AC2281" s="294">
        <v>0.49199999999999999</v>
      </c>
      <c r="AD2281" s="294">
        <v>131.1</v>
      </c>
      <c r="AE2281" s="294">
        <v>184.8</v>
      </c>
      <c r="AF2281" s="294">
        <v>0.99439999999999995</v>
      </c>
      <c r="AG2281" s="294">
        <v>52023</v>
      </c>
      <c r="AI2281" s="294">
        <v>0.53639999999999999</v>
      </c>
      <c r="AJ2281" s="294">
        <v>150</v>
      </c>
      <c r="AK2281" s="294">
        <v>184.8</v>
      </c>
      <c r="AL2281" s="294">
        <v>0.99219999999999997</v>
      </c>
      <c r="AM2281" s="294">
        <v>52533</v>
      </c>
      <c r="AO2281" s="294">
        <v>0.49030000000000001</v>
      </c>
      <c r="AP2281" s="294">
        <v>135.9</v>
      </c>
      <c r="AQ2281" s="294">
        <v>184.8</v>
      </c>
      <c r="AR2281" s="294">
        <v>0.99349999999999994</v>
      </c>
      <c r="AS2281" s="294">
        <v>52377</v>
      </c>
      <c r="AU2281" s="294">
        <v>0.52139999999999997</v>
      </c>
      <c r="AV2281" s="294">
        <v>118.8</v>
      </c>
      <c r="AW2281" s="294">
        <v>184.8</v>
      </c>
      <c r="AX2281" s="294">
        <v>0.99380000000000002</v>
      </c>
      <c r="AY2281" s="294">
        <v>42294</v>
      </c>
      <c r="BA2281" s="294">
        <v>0.49759999999999999</v>
      </c>
      <c r="BB2281" s="294">
        <v>115.5</v>
      </c>
      <c r="BC2281" s="294">
        <v>184.8</v>
      </c>
      <c r="BD2281" s="294">
        <v>0.99349999999999994</v>
      </c>
      <c r="BE2281" s="294">
        <v>39084</v>
      </c>
      <c r="BG2281" s="294">
        <v>0.45779999999999998</v>
      </c>
      <c r="BH2281" s="294">
        <v>113.4</v>
      </c>
      <c r="BI2281" s="294">
        <v>184.8</v>
      </c>
      <c r="BJ2281" s="294">
        <v>0.99339999999999995</v>
      </c>
      <c r="BK2281" s="294">
        <v>39276</v>
      </c>
      <c r="BM2281" s="294">
        <v>0.46870000000000001</v>
      </c>
      <c r="BN2281" s="294">
        <v>122.1</v>
      </c>
      <c r="BO2281" s="294">
        <v>184.8</v>
      </c>
      <c r="BP2281" s="294">
        <v>0.99409999999999998</v>
      </c>
      <c r="BQ2281" s="294">
        <v>41418</v>
      </c>
      <c r="BS2281" s="294">
        <v>0.50780000000000003</v>
      </c>
      <c r="BT2281" s="294">
        <v>135.30000000000001</v>
      </c>
      <c r="BU2281" s="294">
        <v>184.8</v>
      </c>
      <c r="BV2281" s="294">
        <v>0.99299999999999999</v>
      </c>
      <c r="BW2281" s="294">
        <v>51804</v>
      </c>
      <c r="BY2281" s="294">
        <v>0.51829999999999998</v>
      </c>
    </row>
    <row r="2282" spans="1:77">
      <c r="A2282" s="301">
        <v>2316</v>
      </c>
      <c r="B2282" s="302" t="s">
        <v>4006</v>
      </c>
      <c r="C2282" s="301" t="s">
        <v>6223</v>
      </c>
      <c r="D2282" s="302" t="s">
        <v>4051</v>
      </c>
      <c r="E2282" s="303">
        <v>380</v>
      </c>
      <c r="F2282" s="294">
        <v>458.4</v>
      </c>
      <c r="G2282" s="294">
        <v>458.4</v>
      </c>
      <c r="H2282" s="294">
        <v>0.96679999999999999</v>
      </c>
      <c r="I2282" s="294">
        <v>144846</v>
      </c>
      <c r="K2282" s="294">
        <v>0.45400000000000001</v>
      </c>
      <c r="L2282" s="294">
        <v>430.8</v>
      </c>
      <c r="M2282" s="294">
        <v>430.8</v>
      </c>
      <c r="N2282" s="294">
        <v>0.96540000000000004</v>
      </c>
      <c r="O2282" s="294">
        <v>150132</v>
      </c>
      <c r="Q2282" s="294">
        <v>0.48520000000000002</v>
      </c>
      <c r="R2282" s="294">
        <v>500.4</v>
      </c>
      <c r="S2282" s="294">
        <v>500.4</v>
      </c>
      <c r="T2282" s="294">
        <v>0.96409999999999996</v>
      </c>
      <c r="U2282" s="294">
        <v>152094</v>
      </c>
      <c r="W2282" s="294">
        <v>0.43790000000000001</v>
      </c>
      <c r="X2282" s="294">
        <v>398.4</v>
      </c>
      <c r="Y2282" s="294">
        <v>398.4</v>
      </c>
      <c r="Z2282" s="294">
        <v>0.98570000000000002</v>
      </c>
      <c r="AA2282" s="294">
        <v>131004</v>
      </c>
      <c r="AC2282" s="294">
        <v>0.44840000000000002</v>
      </c>
      <c r="AD2282" s="294">
        <v>439.2</v>
      </c>
      <c r="AE2282" s="294">
        <v>439.2</v>
      </c>
      <c r="AF2282" s="294">
        <v>0.98380000000000001</v>
      </c>
      <c r="AG2282" s="294">
        <v>131478</v>
      </c>
      <c r="AI2282" s="294">
        <v>0.40899999999999997</v>
      </c>
      <c r="AJ2282" s="294">
        <v>360</v>
      </c>
      <c r="AK2282" s="294">
        <v>360</v>
      </c>
      <c r="AL2282" s="294">
        <v>0.98819999999999997</v>
      </c>
      <c r="AM2282" s="294">
        <v>113070</v>
      </c>
      <c r="AO2282" s="294">
        <v>0.4415</v>
      </c>
      <c r="AP2282" s="294">
        <v>339.6</v>
      </c>
      <c r="AQ2282" s="294">
        <v>339.6</v>
      </c>
      <c r="AR2282" s="294">
        <v>0.98739999999999994</v>
      </c>
      <c r="AS2282" s="294">
        <v>115050</v>
      </c>
      <c r="AU2282" s="294">
        <v>0.4612</v>
      </c>
      <c r="AV2282" s="294">
        <v>304.8</v>
      </c>
      <c r="AW2282" s="294">
        <v>304.8</v>
      </c>
      <c r="AX2282" s="294">
        <v>0.98699999999999999</v>
      </c>
      <c r="AY2282" s="294">
        <v>96198</v>
      </c>
      <c r="BA2282" s="294">
        <v>0.44409999999999999</v>
      </c>
      <c r="BB2282" s="294">
        <v>312</v>
      </c>
      <c r="BC2282" s="294">
        <v>312</v>
      </c>
      <c r="BD2282" s="294">
        <v>0.98860000000000003</v>
      </c>
      <c r="BE2282" s="294">
        <v>105270</v>
      </c>
      <c r="BG2282" s="294">
        <v>0.4587</v>
      </c>
      <c r="BH2282" s="294">
        <v>344.4</v>
      </c>
      <c r="BI2282" s="294">
        <v>344.4</v>
      </c>
      <c r="BJ2282" s="294">
        <v>0.98650000000000004</v>
      </c>
      <c r="BK2282" s="294">
        <v>98748</v>
      </c>
      <c r="BM2282" s="294">
        <v>0.39069999999999999</v>
      </c>
      <c r="BN2282" s="294">
        <v>342</v>
      </c>
      <c r="BO2282" s="294">
        <v>342</v>
      </c>
      <c r="BP2282" s="294">
        <v>0.98970000000000002</v>
      </c>
      <c r="BQ2282" s="294">
        <v>108558</v>
      </c>
      <c r="BS2282" s="294">
        <v>0.4773</v>
      </c>
      <c r="BT2282" s="294">
        <v>403.2</v>
      </c>
      <c r="BU2282" s="294">
        <v>403.2</v>
      </c>
      <c r="BV2282" s="294">
        <v>0.99199999999999999</v>
      </c>
      <c r="BW2282" s="294">
        <v>138408</v>
      </c>
      <c r="BY2282" s="294">
        <v>0.46510000000000001</v>
      </c>
    </row>
    <row r="2283" spans="1:77">
      <c r="A2283" s="301">
        <v>2317</v>
      </c>
      <c r="B2283" s="302" t="s">
        <v>4006</v>
      </c>
      <c r="C2283" s="301" t="s">
        <v>6224</v>
      </c>
      <c r="D2283" s="302" t="s">
        <v>4065</v>
      </c>
      <c r="E2283" s="303">
        <v>133</v>
      </c>
      <c r="F2283" s="294">
        <v>62.4</v>
      </c>
      <c r="G2283" s="294">
        <v>106.4</v>
      </c>
      <c r="H2283" s="294">
        <v>0.95830000000000004</v>
      </c>
      <c r="I2283" s="294">
        <v>25942</v>
      </c>
      <c r="J2283" s="294" t="e">
        <f>I2283-#REF!</f>
        <v>#REF!</v>
      </c>
      <c r="K2283" s="294">
        <v>0.60260000000000002</v>
      </c>
      <c r="L2283" s="294">
        <v>71</v>
      </c>
      <c r="M2283" s="294">
        <v>106.4</v>
      </c>
      <c r="N2283" s="294">
        <v>0.9254</v>
      </c>
      <c r="O2283" s="294">
        <v>19402</v>
      </c>
      <c r="Q2283" s="294">
        <v>0.39689999999999998</v>
      </c>
      <c r="R2283" s="294">
        <v>58</v>
      </c>
      <c r="S2283" s="294">
        <v>106.4</v>
      </c>
      <c r="T2283" s="294">
        <v>0.88629999999999998</v>
      </c>
      <c r="U2283" s="294">
        <v>16884</v>
      </c>
      <c r="W2283" s="294">
        <v>0.45619999999999999</v>
      </c>
      <c r="X2283" s="294">
        <v>69.040000000000006</v>
      </c>
      <c r="Y2283" s="294">
        <v>106.4</v>
      </c>
      <c r="Z2283" s="294">
        <v>0.96250000000000002</v>
      </c>
      <c r="AA2283" s="294">
        <v>24696</v>
      </c>
      <c r="AC2283" s="294">
        <v>0.49959999999999999</v>
      </c>
      <c r="AD2283" s="294">
        <v>61.6</v>
      </c>
      <c r="AE2283" s="294">
        <v>106.4</v>
      </c>
      <c r="AF2283" s="294">
        <v>0.96860000000000002</v>
      </c>
      <c r="AG2283" s="294">
        <v>26480</v>
      </c>
      <c r="AI2283" s="294">
        <v>0.59650000000000003</v>
      </c>
      <c r="AJ2283" s="294">
        <v>74</v>
      </c>
      <c r="AK2283" s="294">
        <v>106.4</v>
      </c>
      <c r="AL2283" s="294">
        <v>0.96950000000000003</v>
      </c>
      <c r="AM2283" s="294">
        <v>26106</v>
      </c>
      <c r="AO2283" s="294">
        <v>0.50539999999999996</v>
      </c>
      <c r="AP2283" s="294">
        <v>61.04</v>
      </c>
      <c r="AQ2283" s="294">
        <v>106.4</v>
      </c>
      <c r="AR2283" s="294">
        <v>0.94179999999999997</v>
      </c>
      <c r="AS2283" s="294">
        <v>21078</v>
      </c>
      <c r="AU2283" s="294">
        <v>0.49280000000000002</v>
      </c>
      <c r="AV2283" s="294">
        <v>60.4</v>
      </c>
      <c r="AW2283" s="294">
        <v>106.4</v>
      </c>
      <c r="AX2283" s="294">
        <v>0.93899999999999995</v>
      </c>
      <c r="AY2283" s="294">
        <v>20268</v>
      </c>
      <c r="BA2283" s="294">
        <v>0.49640000000000001</v>
      </c>
      <c r="BB2283" s="294">
        <v>53.2</v>
      </c>
      <c r="BC2283" s="294">
        <v>106.4</v>
      </c>
      <c r="BD2283" s="294">
        <v>0.91110000000000002</v>
      </c>
      <c r="BE2283" s="294">
        <v>17878</v>
      </c>
      <c r="BG2283" s="294">
        <v>0.49580000000000002</v>
      </c>
      <c r="BH2283" s="294">
        <v>50.24</v>
      </c>
      <c r="BI2283" s="294">
        <v>106.4</v>
      </c>
      <c r="BJ2283" s="294">
        <v>0.92969999999999997</v>
      </c>
      <c r="BK2283" s="294">
        <v>19104</v>
      </c>
      <c r="BM2283" s="294">
        <v>0.54979999999999996</v>
      </c>
      <c r="BN2283" s="294">
        <v>60.48</v>
      </c>
      <c r="BO2283" s="294">
        <v>106.4</v>
      </c>
      <c r="BP2283" s="294">
        <v>0.94920000000000004</v>
      </c>
      <c r="BQ2283" s="294">
        <v>20316</v>
      </c>
      <c r="BS2283" s="294">
        <v>0.52659999999999996</v>
      </c>
      <c r="BT2283" s="294">
        <v>60.24</v>
      </c>
      <c r="BU2283" s="294">
        <v>106.4</v>
      </c>
      <c r="BV2283" s="294">
        <v>0.95440000000000003</v>
      </c>
      <c r="BW2283" s="294">
        <v>22754</v>
      </c>
      <c r="BY2283" s="294">
        <v>0.53200000000000003</v>
      </c>
    </row>
    <row r="2284" spans="1:77">
      <c r="A2284" s="301">
        <v>2318</v>
      </c>
      <c r="B2284" s="302" t="s">
        <v>4006</v>
      </c>
      <c r="C2284" s="301" t="s">
        <v>6225</v>
      </c>
      <c r="D2284" s="302" t="s">
        <v>4051</v>
      </c>
      <c r="E2284" s="303">
        <v>151</v>
      </c>
      <c r="F2284" s="294">
        <v>144</v>
      </c>
      <c r="G2284" s="294">
        <v>144</v>
      </c>
      <c r="H2284" s="294">
        <v>0.97529999999999994</v>
      </c>
      <c r="I2284" s="294">
        <v>53540</v>
      </c>
      <c r="K2284" s="294">
        <v>0.52949999999999997</v>
      </c>
      <c r="L2284" s="294">
        <v>144</v>
      </c>
      <c r="M2284" s="294">
        <v>144</v>
      </c>
      <c r="N2284" s="294">
        <v>0.97089999999999999</v>
      </c>
      <c r="O2284" s="294">
        <v>58520</v>
      </c>
      <c r="Q2284" s="294">
        <v>0.56259999999999999</v>
      </c>
      <c r="R2284" s="294">
        <v>154</v>
      </c>
      <c r="S2284" s="294">
        <v>154</v>
      </c>
      <c r="T2284" s="294">
        <v>0.97219999999999995</v>
      </c>
      <c r="U2284" s="294">
        <v>56560</v>
      </c>
      <c r="W2284" s="294">
        <v>0.52470000000000006</v>
      </c>
      <c r="X2284" s="294">
        <v>146</v>
      </c>
      <c r="Y2284" s="294">
        <v>146</v>
      </c>
      <c r="Z2284" s="294">
        <v>0.95699999999999996</v>
      </c>
      <c r="AA2284" s="294">
        <v>53780</v>
      </c>
      <c r="AC2284" s="294">
        <v>0.51739999999999997</v>
      </c>
      <c r="AD2284" s="294">
        <v>150</v>
      </c>
      <c r="AE2284" s="294">
        <v>150</v>
      </c>
      <c r="AF2284" s="294">
        <v>0.95440000000000003</v>
      </c>
      <c r="AG2284" s="294">
        <v>49760</v>
      </c>
      <c r="AI2284" s="294">
        <v>0.4672</v>
      </c>
      <c r="AJ2284" s="294">
        <v>126</v>
      </c>
      <c r="AK2284" s="294">
        <v>126</v>
      </c>
      <c r="AL2284" s="294">
        <v>0.95609999999999995</v>
      </c>
      <c r="AM2284" s="294">
        <v>51280</v>
      </c>
      <c r="AO2284" s="294">
        <v>0.59130000000000005</v>
      </c>
      <c r="AP2284" s="294">
        <v>94</v>
      </c>
      <c r="AQ2284" s="294">
        <v>120.8</v>
      </c>
      <c r="AR2284" s="294">
        <v>0.95019999999999993</v>
      </c>
      <c r="AS2284" s="294">
        <v>51080</v>
      </c>
      <c r="AT2284" s="294" t="e">
        <f>AS2284-#REF!</f>
        <v>#REF!</v>
      </c>
      <c r="AU2284" s="294">
        <v>0.76870000000000005</v>
      </c>
      <c r="AV2284" s="294">
        <v>126</v>
      </c>
      <c r="AW2284" s="294">
        <v>126</v>
      </c>
      <c r="AX2284" s="294">
        <v>0.93809999999999993</v>
      </c>
      <c r="AY2284" s="294">
        <v>37220</v>
      </c>
      <c r="BA2284" s="294">
        <v>0.43740000000000001</v>
      </c>
      <c r="BB2284" s="294">
        <v>116</v>
      </c>
      <c r="BC2284" s="294">
        <v>120.8</v>
      </c>
      <c r="BD2284" s="294">
        <v>0.95</v>
      </c>
      <c r="BE2284" s="294">
        <v>37200</v>
      </c>
      <c r="BG2284" s="294">
        <v>0.45369999999999999</v>
      </c>
      <c r="BH2284" s="294">
        <v>98</v>
      </c>
      <c r="BI2284" s="294">
        <v>120.8</v>
      </c>
      <c r="BJ2284" s="294">
        <v>0.96030000000000004</v>
      </c>
      <c r="BK2284" s="294">
        <v>34320</v>
      </c>
      <c r="BM2284" s="294">
        <v>0.49020000000000002</v>
      </c>
      <c r="BN2284" s="294">
        <v>104</v>
      </c>
      <c r="BO2284" s="294">
        <v>120.8</v>
      </c>
      <c r="BP2284" s="294">
        <v>0.96409999999999996</v>
      </c>
      <c r="BQ2284" s="294">
        <v>43460</v>
      </c>
      <c r="BR2284" s="294" t="e">
        <f>BQ2284-#REF!</f>
        <v>#REF!</v>
      </c>
      <c r="BS2284" s="294">
        <v>0.64500000000000002</v>
      </c>
      <c r="BT2284" s="294">
        <v>134</v>
      </c>
      <c r="BU2284" s="294">
        <v>134</v>
      </c>
      <c r="BV2284" s="294">
        <v>0.96919999999999995</v>
      </c>
      <c r="BW2284" s="294">
        <v>50420</v>
      </c>
      <c r="BY2284" s="294">
        <v>0.52180000000000004</v>
      </c>
    </row>
    <row r="2285" spans="1:77">
      <c r="A2285" s="301">
        <v>2319</v>
      </c>
      <c r="B2285" s="302" t="s">
        <v>4006</v>
      </c>
      <c r="C2285" s="301" t="s">
        <v>6226</v>
      </c>
      <c r="D2285" s="302" t="s">
        <v>4063</v>
      </c>
      <c r="E2285" s="303">
        <v>217.78</v>
      </c>
      <c r="F2285" s="294">
        <v>108.9</v>
      </c>
      <c r="G2285" s="294">
        <v>174.22399999999999</v>
      </c>
      <c r="H2285" s="294">
        <v>0.68689999999999996</v>
      </c>
      <c r="I2285" s="294">
        <v>28713</v>
      </c>
      <c r="K2285" s="294" t="s">
        <v>3983</v>
      </c>
      <c r="L2285" s="294">
        <v>69.900000000000006</v>
      </c>
      <c r="M2285" s="294">
        <v>174.22399999999999</v>
      </c>
      <c r="N2285" s="294">
        <v>0.64900000000000002</v>
      </c>
      <c r="O2285" s="294">
        <v>22878</v>
      </c>
      <c r="Q2285" s="294" t="s">
        <v>3983</v>
      </c>
      <c r="R2285" s="294">
        <v>67.8</v>
      </c>
      <c r="S2285" s="294">
        <v>174.22399999999999</v>
      </c>
      <c r="T2285" s="294">
        <v>0.63759999999999994</v>
      </c>
      <c r="U2285" s="294">
        <v>23592</v>
      </c>
      <c r="W2285" s="294" t="s">
        <v>3983</v>
      </c>
      <c r="X2285" s="294">
        <v>59.4</v>
      </c>
      <c r="Y2285" s="294">
        <v>174.22399999999999</v>
      </c>
      <c r="Z2285" s="294">
        <v>0.62809999999999999</v>
      </c>
      <c r="AA2285" s="294">
        <v>20031</v>
      </c>
      <c r="AC2285" s="294" t="s">
        <v>3983</v>
      </c>
      <c r="AD2285" s="294">
        <v>56.4</v>
      </c>
      <c r="AE2285" s="294">
        <v>174.22399999999999</v>
      </c>
      <c r="AF2285" s="294">
        <v>0.62339999999999995</v>
      </c>
      <c r="AG2285" s="294">
        <v>20499</v>
      </c>
      <c r="AI2285" s="294" t="s">
        <v>3983</v>
      </c>
      <c r="AJ2285" s="294">
        <v>60.6</v>
      </c>
      <c r="AK2285" s="294">
        <v>174.22399999999999</v>
      </c>
      <c r="AL2285" s="294">
        <v>0.46460000000000001</v>
      </c>
      <c r="AM2285" s="294">
        <v>8271</v>
      </c>
      <c r="AO2285" s="294" t="s">
        <v>3983</v>
      </c>
      <c r="AP2285" s="294">
        <v>78</v>
      </c>
      <c r="AQ2285" s="294">
        <v>174.22399999999999</v>
      </c>
      <c r="AR2285" s="294">
        <v>0.20049999999999998</v>
      </c>
      <c r="AS2285" s="294">
        <v>1740</v>
      </c>
      <c r="AU2285" s="294" t="s">
        <v>3983</v>
      </c>
      <c r="AV2285" s="294">
        <v>48.3</v>
      </c>
      <c r="AW2285" s="294">
        <v>174.22399999999999</v>
      </c>
      <c r="AX2285" s="294">
        <v>0.53910000000000002</v>
      </c>
      <c r="AY2285" s="294">
        <v>13014</v>
      </c>
      <c r="BA2285" s="294" t="s">
        <v>3983</v>
      </c>
      <c r="BB2285" s="294">
        <v>44.1</v>
      </c>
      <c r="BC2285" s="294">
        <v>174.22399999999999</v>
      </c>
      <c r="BD2285" s="294">
        <v>0.50900000000000001</v>
      </c>
      <c r="BE2285" s="294">
        <v>11118</v>
      </c>
      <c r="BG2285" s="294" t="s">
        <v>3983</v>
      </c>
      <c r="BH2285" s="294">
        <v>36.6</v>
      </c>
      <c r="BI2285" s="294">
        <v>174.22399999999999</v>
      </c>
      <c r="BJ2285" s="294">
        <v>0.31119999999999998</v>
      </c>
      <c r="BK2285" s="294">
        <v>4356</v>
      </c>
      <c r="BM2285" s="294" t="s">
        <v>3983</v>
      </c>
      <c r="BN2285" s="294">
        <v>0</v>
      </c>
      <c r="BO2285" s="294">
        <v>174.22399999999999</v>
      </c>
      <c r="BP2285" s="294">
        <v>0.15089999999999998</v>
      </c>
      <c r="BQ2285" s="294">
        <v>1398</v>
      </c>
      <c r="BS2285" s="294" t="s">
        <v>3983</v>
      </c>
      <c r="BT2285" s="294">
        <v>0</v>
      </c>
      <c r="BU2285" s="294">
        <v>174.22399999999999</v>
      </c>
      <c r="BV2285" s="294">
        <v>0.16950000000000001</v>
      </c>
      <c r="BW2285" s="294">
        <v>1455</v>
      </c>
      <c r="BY2285" s="294" t="s">
        <v>3983</v>
      </c>
    </row>
    <row r="2286" spans="1:77">
      <c r="A2286" s="301">
        <v>2320</v>
      </c>
      <c r="B2286" s="302" t="s">
        <v>4006</v>
      </c>
      <c r="C2286" s="301" t="s">
        <v>6227</v>
      </c>
      <c r="D2286" s="302" t="s">
        <v>4051</v>
      </c>
      <c r="E2286" s="303">
        <v>333.33</v>
      </c>
      <c r="F2286" s="294">
        <v>270</v>
      </c>
      <c r="G2286" s="294">
        <v>270</v>
      </c>
      <c r="H2286" s="294">
        <v>0.94909999999999994</v>
      </c>
      <c r="I2286" s="294">
        <v>118955</v>
      </c>
      <c r="J2286" s="294" t="e">
        <f>I2286-#REF!</f>
        <v>#REF!</v>
      </c>
      <c r="K2286" s="294">
        <v>0.64470000000000005</v>
      </c>
      <c r="L2286" s="294">
        <v>339</v>
      </c>
      <c r="M2286" s="294">
        <v>339</v>
      </c>
      <c r="N2286" s="294">
        <v>0.94879999999999998</v>
      </c>
      <c r="O2286" s="294">
        <v>109870</v>
      </c>
      <c r="Q2286" s="294">
        <v>0.45910000000000001</v>
      </c>
      <c r="R2286" s="294">
        <v>302</v>
      </c>
      <c r="S2286" s="294">
        <v>302</v>
      </c>
      <c r="T2286" s="294">
        <v>0.94730000000000003</v>
      </c>
      <c r="U2286" s="294">
        <v>109089</v>
      </c>
      <c r="W2286" s="294">
        <v>0.52959999999999996</v>
      </c>
      <c r="X2286" s="294">
        <v>291</v>
      </c>
      <c r="Y2286" s="294">
        <v>291</v>
      </c>
      <c r="Z2286" s="294">
        <v>0.94369999999999998</v>
      </c>
      <c r="AA2286" s="294">
        <v>93758</v>
      </c>
      <c r="AC2286" s="294">
        <v>0.45889999999999997</v>
      </c>
      <c r="AD2286" s="294">
        <v>294</v>
      </c>
      <c r="AE2286" s="294">
        <v>294</v>
      </c>
      <c r="AF2286" s="294">
        <v>0.94079999999999997</v>
      </c>
      <c r="AG2286" s="294">
        <v>87656</v>
      </c>
      <c r="AI2286" s="294">
        <v>0.42599999999999999</v>
      </c>
      <c r="AJ2286" s="294">
        <v>265</v>
      </c>
      <c r="AK2286" s="294">
        <v>266.66399999999999</v>
      </c>
      <c r="AL2286" s="294">
        <v>0.93559999999999999</v>
      </c>
      <c r="AM2286" s="294">
        <v>77821</v>
      </c>
      <c r="AO2286" s="294">
        <v>0.43590000000000001</v>
      </c>
      <c r="AP2286" s="294">
        <v>251</v>
      </c>
      <c r="AQ2286" s="294">
        <v>266.66399999999999</v>
      </c>
      <c r="AR2286" s="294">
        <v>0.93479999999999996</v>
      </c>
      <c r="AS2286" s="294">
        <v>82713</v>
      </c>
      <c r="AU2286" s="294">
        <v>0.4738</v>
      </c>
      <c r="AV2286" s="294">
        <v>233</v>
      </c>
      <c r="AW2286" s="294">
        <v>266.66399999999999</v>
      </c>
      <c r="AX2286" s="294">
        <v>0.93020000000000003</v>
      </c>
      <c r="AY2286" s="294">
        <v>80261</v>
      </c>
      <c r="BA2286" s="294">
        <v>0.51439999999999997</v>
      </c>
      <c r="BB2286" s="294">
        <v>214</v>
      </c>
      <c r="BC2286" s="294">
        <v>266.66399999999999</v>
      </c>
      <c r="BD2286" s="294">
        <v>0.92530000000000001</v>
      </c>
      <c r="BE2286" s="294">
        <v>78128</v>
      </c>
      <c r="BG2286" s="294">
        <v>0.53039999999999998</v>
      </c>
      <c r="BH2286" s="294">
        <v>219</v>
      </c>
      <c r="BI2286" s="294">
        <v>266.66399999999999</v>
      </c>
      <c r="BJ2286" s="294">
        <v>0.9234</v>
      </c>
      <c r="BK2286" s="294">
        <v>73549</v>
      </c>
      <c r="BM2286" s="294">
        <v>0.4889</v>
      </c>
      <c r="BN2286" s="294">
        <v>245.6</v>
      </c>
      <c r="BO2286" s="294">
        <v>266.66399999999999</v>
      </c>
      <c r="BP2286" s="294">
        <v>0.91889999999999994</v>
      </c>
      <c r="BQ2286" s="294">
        <v>73170</v>
      </c>
      <c r="BS2286" s="294">
        <v>0.50039999999999996</v>
      </c>
      <c r="BT2286" s="294">
        <v>252.8</v>
      </c>
      <c r="BU2286" s="294">
        <v>266.66399999999999</v>
      </c>
      <c r="BV2286" s="294">
        <v>0.9304</v>
      </c>
      <c r="BW2286" s="294">
        <v>92055</v>
      </c>
      <c r="BY2286" s="294">
        <v>0.13150000000000001</v>
      </c>
    </row>
    <row r="2287" spans="1:77">
      <c r="A2287" s="301">
        <v>2321</v>
      </c>
      <c r="B2287" s="302" t="s">
        <v>4006</v>
      </c>
      <c r="C2287" s="301" t="s">
        <v>6228</v>
      </c>
      <c r="D2287" s="302" t="s">
        <v>4063</v>
      </c>
      <c r="E2287" s="303">
        <v>168</v>
      </c>
      <c r="F2287" s="294">
        <v>168</v>
      </c>
      <c r="G2287" s="294">
        <v>168</v>
      </c>
      <c r="H2287" s="294">
        <v>0.82869999999999999</v>
      </c>
      <c r="I2287" s="294">
        <v>38788</v>
      </c>
      <c r="K2287" s="294" t="s">
        <v>3983</v>
      </c>
      <c r="L2287" s="294">
        <v>172</v>
      </c>
      <c r="M2287" s="294">
        <v>172</v>
      </c>
      <c r="N2287" s="294">
        <v>0.86419999999999997</v>
      </c>
      <c r="O2287" s="294">
        <v>44274</v>
      </c>
      <c r="Q2287" s="294" t="s">
        <v>3983</v>
      </c>
      <c r="R2287" s="294">
        <v>178.8</v>
      </c>
      <c r="S2287" s="294">
        <v>178.8</v>
      </c>
      <c r="T2287" s="294">
        <v>0.85189999999999999</v>
      </c>
      <c r="U2287" s="294">
        <v>52844</v>
      </c>
      <c r="W2287" s="294" t="s">
        <v>3983</v>
      </c>
      <c r="X2287" s="294">
        <v>176</v>
      </c>
      <c r="Y2287" s="294">
        <v>176</v>
      </c>
      <c r="Z2287" s="294">
        <v>0.8518</v>
      </c>
      <c r="AA2287" s="294">
        <v>40662</v>
      </c>
      <c r="AC2287" s="294" t="s">
        <v>3983</v>
      </c>
      <c r="AD2287" s="294">
        <v>168.8</v>
      </c>
      <c r="AE2287" s="294">
        <v>168.8</v>
      </c>
      <c r="AF2287" s="294">
        <v>0.75770000000000004</v>
      </c>
      <c r="AG2287" s="294">
        <v>18574</v>
      </c>
      <c r="AI2287" s="294" t="s">
        <v>3983</v>
      </c>
      <c r="AJ2287" s="294">
        <v>207.6</v>
      </c>
      <c r="AK2287" s="294">
        <v>207.6</v>
      </c>
      <c r="AL2287" s="294">
        <v>0.77769999999999995</v>
      </c>
      <c r="AM2287" s="294">
        <v>38532</v>
      </c>
      <c r="AO2287" s="294" t="s">
        <v>3983</v>
      </c>
      <c r="AP2287" s="294">
        <v>284</v>
      </c>
      <c r="AQ2287" s="294">
        <v>284</v>
      </c>
      <c r="AR2287" s="294">
        <v>0.83279999999999998</v>
      </c>
      <c r="AS2287" s="294">
        <v>59268</v>
      </c>
      <c r="AU2287" s="294" t="s">
        <v>3983</v>
      </c>
      <c r="AV2287" s="294">
        <v>208.8</v>
      </c>
      <c r="AW2287" s="294">
        <v>208.8</v>
      </c>
      <c r="AX2287" s="294">
        <v>0.80249999999999999</v>
      </c>
      <c r="AY2287" s="294">
        <v>52674</v>
      </c>
      <c r="BA2287" s="294" t="s">
        <v>3983</v>
      </c>
      <c r="BB2287" s="294">
        <v>208</v>
      </c>
      <c r="BC2287" s="294">
        <v>164.6</v>
      </c>
      <c r="BD2287" s="294">
        <v>0.76100000000000001</v>
      </c>
      <c r="BE2287" s="294">
        <v>24340</v>
      </c>
      <c r="BG2287" s="294" t="s">
        <v>3983</v>
      </c>
      <c r="BH2287" s="294">
        <v>117.2</v>
      </c>
      <c r="BI2287" s="294">
        <v>134.4</v>
      </c>
      <c r="BJ2287" s="294">
        <v>0.73660000000000003</v>
      </c>
      <c r="BK2287" s="294">
        <v>14102</v>
      </c>
      <c r="BM2287" s="294" t="s">
        <v>3983</v>
      </c>
      <c r="BN2287" s="294">
        <v>0</v>
      </c>
      <c r="BO2287" s="294">
        <v>134.4</v>
      </c>
      <c r="BP2287" s="294">
        <v>0.7883</v>
      </c>
      <c r="BQ2287" s="294">
        <v>18702</v>
      </c>
      <c r="BS2287" s="294" t="s">
        <v>3983</v>
      </c>
      <c r="BT2287" s="294">
        <v>0</v>
      </c>
      <c r="BU2287" s="294">
        <v>134.4</v>
      </c>
      <c r="BV2287" s="294">
        <v>0.7329</v>
      </c>
      <c r="BW2287" s="294">
        <v>9720</v>
      </c>
      <c r="BY2287" s="294" t="s">
        <v>3983</v>
      </c>
    </row>
    <row r="2288" spans="1:77">
      <c r="A2288" s="301">
        <v>2322</v>
      </c>
      <c r="B2288" s="302" t="s">
        <v>4006</v>
      </c>
      <c r="C2288" s="301" t="s">
        <v>6229</v>
      </c>
      <c r="D2288" s="302" t="s">
        <v>4097</v>
      </c>
      <c r="E2288" s="303">
        <v>194</v>
      </c>
      <c r="F2288" s="294" t="s">
        <v>3983</v>
      </c>
      <c r="G2288" s="294" t="s">
        <v>3983</v>
      </c>
      <c r="H2288" s="294" t="s">
        <v>3983</v>
      </c>
      <c r="I2288" s="294" t="s">
        <v>3983</v>
      </c>
      <c r="K2288" s="294" t="s">
        <v>3983</v>
      </c>
      <c r="L2288" s="294" t="s">
        <v>3983</v>
      </c>
      <c r="M2288" s="294" t="s">
        <v>3983</v>
      </c>
      <c r="N2288" s="294" t="s">
        <v>3983</v>
      </c>
      <c r="O2288" s="294" t="s">
        <v>3983</v>
      </c>
      <c r="Q2288" s="294" t="s">
        <v>3983</v>
      </c>
      <c r="R2288" s="294" t="s">
        <v>3983</v>
      </c>
      <c r="S2288" s="294" t="s">
        <v>3983</v>
      </c>
      <c r="T2288" s="294" t="s">
        <v>3983</v>
      </c>
      <c r="U2288" s="294" t="s">
        <v>3983</v>
      </c>
      <c r="W2288" s="294" t="s">
        <v>3983</v>
      </c>
      <c r="X2288" s="294" t="s">
        <v>3983</v>
      </c>
      <c r="Y2288" s="294" t="s">
        <v>3983</v>
      </c>
      <c r="Z2288" s="294" t="s">
        <v>3983</v>
      </c>
      <c r="AA2288" s="294" t="s">
        <v>3983</v>
      </c>
      <c r="AC2288" s="294" t="s">
        <v>3983</v>
      </c>
      <c r="AD2288" s="294" t="s">
        <v>3983</v>
      </c>
      <c r="AE2288" s="294" t="s">
        <v>3983</v>
      </c>
      <c r="AF2288" s="294" t="s">
        <v>3983</v>
      </c>
      <c r="AG2288" s="294" t="s">
        <v>3983</v>
      </c>
      <c r="AI2288" s="294" t="s">
        <v>3983</v>
      </c>
      <c r="AJ2288" s="294" t="s">
        <v>3983</v>
      </c>
      <c r="AK2288" s="294" t="s">
        <v>3983</v>
      </c>
      <c r="AL2288" s="294" t="s">
        <v>3983</v>
      </c>
      <c r="AM2288" s="294" t="s">
        <v>3983</v>
      </c>
      <c r="AO2288" s="294" t="s">
        <v>3983</v>
      </c>
      <c r="AP2288" s="294" t="s">
        <v>3983</v>
      </c>
      <c r="AQ2288" s="294" t="s">
        <v>3983</v>
      </c>
      <c r="AR2288" s="294" t="s">
        <v>3983</v>
      </c>
      <c r="AS2288" s="294" t="s">
        <v>3983</v>
      </c>
      <c r="AU2288" s="294" t="s">
        <v>3983</v>
      </c>
      <c r="AV2288" s="294" t="s">
        <v>3983</v>
      </c>
      <c r="AW2288" s="294" t="s">
        <v>3983</v>
      </c>
      <c r="AX2288" s="294" t="s">
        <v>3983</v>
      </c>
      <c r="AY2288" s="294" t="s">
        <v>3983</v>
      </c>
      <c r="BA2288" s="294" t="s">
        <v>3983</v>
      </c>
      <c r="BB2288" s="294" t="s">
        <v>3983</v>
      </c>
      <c r="BC2288" s="294" t="s">
        <v>3983</v>
      </c>
      <c r="BD2288" s="294" t="s">
        <v>3983</v>
      </c>
      <c r="BE2288" s="294" t="s">
        <v>3983</v>
      </c>
      <c r="BG2288" s="294" t="s">
        <v>3983</v>
      </c>
      <c r="BH2288" s="294" t="s">
        <v>3983</v>
      </c>
      <c r="BI2288" s="294" t="s">
        <v>3983</v>
      </c>
      <c r="BJ2288" s="294" t="s">
        <v>3983</v>
      </c>
      <c r="BK2288" s="294" t="s">
        <v>3983</v>
      </c>
      <c r="BM2288" s="294" t="s">
        <v>3983</v>
      </c>
      <c r="BN2288" s="294" t="s">
        <v>3983</v>
      </c>
      <c r="BO2288" s="294" t="s">
        <v>3983</v>
      </c>
      <c r="BP2288" s="294" t="s">
        <v>3983</v>
      </c>
      <c r="BQ2288" s="294" t="s">
        <v>3983</v>
      </c>
      <c r="BS2288" s="294" t="s">
        <v>3983</v>
      </c>
      <c r="BT2288" s="294" t="s">
        <v>3983</v>
      </c>
      <c r="BU2288" s="294" t="s">
        <v>3983</v>
      </c>
      <c r="BV2288" s="294" t="s">
        <v>3983</v>
      </c>
      <c r="BW2288" s="294" t="s">
        <v>3983</v>
      </c>
      <c r="BY2288" s="294" t="s">
        <v>3983</v>
      </c>
    </row>
    <row r="2289" spans="1:77">
      <c r="A2289" s="301">
        <v>2323</v>
      </c>
      <c r="B2289" s="302" t="s">
        <v>4006</v>
      </c>
      <c r="C2289" s="301" t="s">
        <v>6230</v>
      </c>
      <c r="D2289" s="302" t="s">
        <v>4051</v>
      </c>
      <c r="E2289" s="303">
        <v>167</v>
      </c>
      <c r="F2289" s="294">
        <v>81</v>
      </c>
      <c r="G2289" s="294">
        <v>133.6</v>
      </c>
      <c r="H2289" s="294">
        <v>0.99590000000000001</v>
      </c>
      <c r="I2289" s="294">
        <v>17334</v>
      </c>
      <c r="K2289" s="294">
        <v>0.29849999999999999</v>
      </c>
      <c r="L2289" s="294">
        <v>75</v>
      </c>
      <c r="M2289" s="294">
        <v>133.6</v>
      </c>
      <c r="N2289" s="294">
        <v>0.99929999999999997</v>
      </c>
      <c r="O2289" s="294">
        <v>21072</v>
      </c>
      <c r="Q2289" s="294">
        <v>0.37790000000000001</v>
      </c>
      <c r="R2289" s="294">
        <v>87</v>
      </c>
      <c r="S2289" s="294">
        <v>133.6</v>
      </c>
      <c r="T2289" s="294">
        <v>1.0014000000000001</v>
      </c>
      <c r="U2289" s="294">
        <v>24177</v>
      </c>
      <c r="W2289" s="294">
        <v>0.38540000000000002</v>
      </c>
      <c r="X2289" s="294">
        <v>68.7</v>
      </c>
      <c r="Y2289" s="294">
        <v>133.6</v>
      </c>
      <c r="Z2289" s="294">
        <v>0.99990000000000001</v>
      </c>
      <c r="AA2289" s="294">
        <v>19146</v>
      </c>
      <c r="AC2289" s="294">
        <v>0.37459999999999999</v>
      </c>
      <c r="AD2289" s="294">
        <v>64.8</v>
      </c>
      <c r="AE2289" s="294">
        <v>133.6</v>
      </c>
      <c r="AF2289" s="294">
        <v>0.99980000000000002</v>
      </c>
      <c r="AG2289" s="294">
        <v>21198</v>
      </c>
      <c r="AI2289" s="294">
        <v>0.43980000000000002</v>
      </c>
      <c r="AJ2289" s="294">
        <v>84</v>
      </c>
      <c r="AK2289" s="294">
        <v>133.6</v>
      </c>
      <c r="AL2289" s="294">
        <v>0.99509999999999998</v>
      </c>
      <c r="AM2289" s="294">
        <v>21516</v>
      </c>
      <c r="AO2289" s="294">
        <v>0.35749999999999998</v>
      </c>
      <c r="AP2289" s="294">
        <v>75.900000000000006</v>
      </c>
      <c r="AQ2289" s="294">
        <v>133.6</v>
      </c>
      <c r="AR2289" s="294">
        <v>0.99719999999999998</v>
      </c>
      <c r="AS2289" s="294">
        <v>21705</v>
      </c>
      <c r="AU2289" s="294">
        <v>0.38550000000000001</v>
      </c>
      <c r="AV2289" s="294">
        <v>55.8</v>
      </c>
      <c r="AW2289" s="294">
        <v>133.6</v>
      </c>
      <c r="AX2289" s="294">
        <v>0.998</v>
      </c>
      <c r="AY2289" s="294">
        <v>15753</v>
      </c>
      <c r="BA2289" s="294">
        <v>0.39290000000000003</v>
      </c>
      <c r="BB2289" s="294">
        <v>49.2</v>
      </c>
      <c r="BC2289" s="294">
        <v>133.6</v>
      </c>
      <c r="BD2289" s="294">
        <v>0.99770000000000003</v>
      </c>
      <c r="BE2289" s="294">
        <v>17769</v>
      </c>
      <c r="BG2289" s="294">
        <v>0.48659999999999998</v>
      </c>
      <c r="BH2289" s="294">
        <v>45.3</v>
      </c>
      <c r="BI2289" s="294">
        <v>133.6</v>
      </c>
      <c r="BJ2289" s="294">
        <v>0.99860000000000004</v>
      </c>
      <c r="BK2289" s="294">
        <v>16059</v>
      </c>
      <c r="BM2289" s="294">
        <v>0.47720000000000001</v>
      </c>
      <c r="BN2289" s="294">
        <v>46.8</v>
      </c>
      <c r="BO2289" s="294">
        <v>168</v>
      </c>
      <c r="BP2289" s="294">
        <v>0.99749999999999994</v>
      </c>
      <c r="BQ2289" s="294">
        <v>15294</v>
      </c>
      <c r="BS2289" s="294">
        <v>0.48749999999999999</v>
      </c>
      <c r="BT2289" s="294">
        <v>0</v>
      </c>
      <c r="BU2289" s="294">
        <v>133.6</v>
      </c>
      <c r="BV2289" s="294">
        <v>1.0034000000000001</v>
      </c>
      <c r="BW2289" s="294">
        <v>20199</v>
      </c>
      <c r="BY2289" s="294">
        <v>0.16200000000000001</v>
      </c>
    </row>
    <row r="2290" spans="1:77">
      <c r="A2290" s="301">
        <v>2324</v>
      </c>
      <c r="B2290" s="302" t="s">
        <v>4006</v>
      </c>
      <c r="C2290" s="301" t="s">
        <v>6231</v>
      </c>
      <c r="D2290" s="302" t="s">
        <v>4051</v>
      </c>
      <c r="E2290" s="303">
        <v>123</v>
      </c>
      <c r="F2290" s="294">
        <v>56.16</v>
      </c>
      <c r="G2290" s="294">
        <v>98.4</v>
      </c>
      <c r="H2290" s="294">
        <v>0.95640000000000003</v>
      </c>
      <c r="I2290" s="294">
        <v>11040</v>
      </c>
      <c r="K2290" s="294">
        <v>0.28549999999999998</v>
      </c>
      <c r="L2290" s="294">
        <v>59.28</v>
      </c>
      <c r="M2290" s="294">
        <v>98.4</v>
      </c>
      <c r="N2290" s="294">
        <v>0.95319999999999994</v>
      </c>
      <c r="O2290" s="294">
        <v>11910</v>
      </c>
      <c r="Q2290" s="294">
        <v>0.2833</v>
      </c>
      <c r="R2290" s="294">
        <v>63.3</v>
      </c>
      <c r="S2290" s="294">
        <v>98.4</v>
      </c>
      <c r="T2290" s="294">
        <v>0.94259999999999999</v>
      </c>
      <c r="U2290" s="294">
        <v>12852</v>
      </c>
      <c r="W2290" s="294">
        <v>0.29920000000000002</v>
      </c>
      <c r="X2290" s="294">
        <v>49.8</v>
      </c>
      <c r="Y2290" s="294">
        <v>98.4</v>
      </c>
      <c r="Z2290" s="294">
        <v>0.95930000000000004</v>
      </c>
      <c r="AA2290" s="294">
        <v>10086</v>
      </c>
      <c r="AC2290" s="294">
        <v>0.2838</v>
      </c>
      <c r="AD2290" s="294">
        <v>53.52</v>
      </c>
      <c r="AE2290" s="294">
        <v>98.4</v>
      </c>
      <c r="AF2290" s="294">
        <v>0.95289999999999997</v>
      </c>
      <c r="AG2290" s="294">
        <v>10242</v>
      </c>
      <c r="AI2290" s="294">
        <v>0.26989999999999997</v>
      </c>
      <c r="AJ2290" s="294">
        <v>49.32</v>
      </c>
      <c r="AK2290" s="294">
        <v>98.4</v>
      </c>
      <c r="AL2290" s="294">
        <v>0.95340000000000003</v>
      </c>
      <c r="AM2290" s="294">
        <v>10977</v>
      </c>
      <c r="AO2290" s="294">
        <v>0.32419999999999999</v>
      </c>
      <c r="AP2290" s="294">
        <v>97.68</v>
      </c>
      <c r="AQ2290" s="294">
        <v>98.4</v>
      </c>
      <c r="AR2290" s="294">
        <v>0.91979999999999995</v>
      </c>
      <c r="AS2290" s="294">
        <v>7671</v>
      </c>
      <c r="AU2290" s="294">
        <v>0.1148</v>
      </c>
      <c r="AV2290" s="294">
        <v>65.16</v>
      </c>
      <c r="AW2290" s="294">
        <v>98.4</v>
      </c>
      <c r="AX2290" s="294">
        <v>0.81779999999999997</v>
      </c>
      <c r="AY2290" s="294">
        <v>7779</v>
      </c>
      <c r="BA2290" s="294">
        <v>0.20280000000000001</v>
      </c>
      <c r="BB2290" s="294">
        <v>48.6</v>
      </c>
      <c r="BC2290" s="294">
        <v>98.4</v>
      </c>
      <c r="BD2290" s="294">
        <v>0.87080000000000002</v>
      </c>
      <c r="BE2290" s="294">
        <v>6570</v>
      </c>
      <c r="BG2290" s="294">
        <v>0.2087</v>
      </c>
      <c r="BH2290" s="294">
        <v>42.36</v>
      </c>
      <c r="BI2290" s="294">
        <v>98.4</v>
      </c>
      <c r="BJ2290" s="294">
        <v>0.88890000000000002</v>
      </c>
      <c r="BK2290" s="294">
        <v>6645</v>
      </c>
      <c r="BM2290" s="294">
        <v>0.23719999999999999</v>
      </c>
      <c r="BN2290" s="294">
        <v>0</v>
      </c>
      <c r="BO2290" s="294">
        <v>98.4</v>
      </c>
      <c r="BP2290" s="294">
        <v>0.88600000000000001</v>
      </c>
      <c r="BQ2290" s="294">
        <v>7434</v>
      </c>
      <c r="BS2290" s="294">
        <v>0.10150000000000001</v>
      </c>
      <c r="BT2290" s="294">
        <v>56.52</v>
      </c>
      <c r="BU2290" s="294">
        <v>98.4</v>
      </c>
      <c r="BV2290" s="294">
        <v>0.89480000000000004</v>
      </c>
      <c r="BW2290" s="294">
        <v>8778</v>
      </c>
      <c r="BY2290" s="294">
        <v>0.23330000000000001</v>
      </c>
    </row>
    <row r="2291" spans="1:77">
      <c r="A2291" s="301">
        <v>2325</v>
      </c>
      <c r="B2291" s="302" t="s">
        <v>4006</v>
      </c>
      <c r="C2291" s="301" t="s">
        <v>6232</v>
      </c>
      <c r="D2291" s="302" t="s">
        <v>4051</v>
      </c>
      <c r="E2291" s="303">
        <v>161</v>
      </c>
      <c r="F2291" s="294">
        <v>82</v>
      </c>
      <c r="G2291" s="294">
        <v>161</v>
      </c>
      <c r="H2291" s="294">
        <v>0.91849999999999998</v>
      </c>
      <c r="I2291" s="294">
        <v>24780</v>
      </c>
      <c r="K2291" s="294">
        <v>0</v>
      </c>
      <c r="L2291" s="294">
        <v>96</v>
      </c>
      <c r="M2291" s="294">
        <v>161</v>
      </c>
      <c r="N2291" s="294">
        <v>0.9173</v>
      </c>
      <c r="O2291" s="294">
        <v>24840</v>
      </c>
      <c r="Q2291" s="294">
        <v>0</v>
      </c>
      <c r="R2291" s="294">
        <v>86</v>
      </c>
      <c r="S2291" s="294">
        <v>161</v>
      </c>
      <c r="T2291" s="294">
        <v>0.96819999999999995</v>
      </c>
      <c r="U2291" s="294">
        <v>31000</v>
      </c>
      <c r="W2291" s="294">
        <v>0</v>
      </c>
      <c r="X2291" s="294">
        <v>64</v>
      </c>
      <c r="Y2291" s="294">
        <v>161</v>
      </c>
      <c r="Z2291" s="294">
        <v>0.96660000000000001</v>
      </c>
      <c r="AA2291" s="294">
        <v>21360</v>
      </c>
      <c r="AC2291" s="294">
        <v>0</v>
      </c>
      <c r="AD2291" s="294">
        <v>70</v>
      </c>
      <c r="AE2291" s="294">
        <v>161</v>
      </c>
      <c r="AF2291" s="294">
        <v>0.96799999999999997</v>
      </c>
      <c r="AG2291" s="294">
        <v>22960</v>
      </c>
      <c r="AI2291" s="294">
        <v>0</v>
      </c>
      <c r="AJ2291" s="294">
        <v>66</v>
      </c>
      <c r="AK2291" s="294">
        <v>128.80000000000001</v>
      </c>
      <c r="AL2291" s="294">
        <v>0.9647</v>
      </c>
      <c r="AM2291" s="294">
        <v>25140</v>
      </c>
      <c r="AO2291" s="294">
        <v>0.5484</v>
      </c>
      <c r="AP2291" s="294">
        <v>62</v>
      </c>
      <c r="AQ2291" s="294">
        <v>128.80000000000001</v>
      </c>
      <c r="AR2291" s="294">
        <v>0.96519999999999995</v>
      </c>
      <c r="AS2291" s="294">
        <v>26560</v>
      </c>
      <c r="AU2291" s="294">
        <v>0.59660000000000002</v>
      </c>
      <c r="AV2291" s="294">
        <v>58</v>
      </c>
      <c r="AW2291" s="294">
        <v>128.80000000000001</v>
      </c>
      <c r="AX2291" s="294">
        <v>0.95679999999999998</v>
      </c>
      <c r="AY2291" s="294">
        <v>20780</v>
      </c>
      <c r="BA2291" s="294">
        <v>0.52010000000000001</v>
      </c>
      <c r="BB2291" s="294">
        <v>52</v>
      </c>
      <c r="BC2291" s="294">
        <v>128.80000000000001</v>
      </c>
      <c r="BD2291" s="294">
        <v>0.94520000000000004</v>
      </c>
      <c r="BE2291" s="294">
        <v>20340</v>
      </c>
      <c r="BG2291" s="294">
        <v>0.55620000000000003</v>
      </c>
      <c r="BH2291" s="294">
        <v>54</v>
      </c>
      <c r="BI2291" s="294">
        <v>128.80000000000001</v>
      </c>
      <c r="BJ2291" s="294">
        <v>0.93120000000000003</v>
      </c>
      <c r="BK2291" s="294">
        <v>17840</v>
      </c>
      <c r="BM2291" s="294">
        <v>0.47689999999999999</v>
      </c>
      <c r="BN2291" s="294">
        <v>0</v>
      </c>
      <c r="BO2291" s="294">
        <v>128.80000000000001</v>
      </c>
      <c r="BP2291" s="294">
        <v>0.97409999999999997</v>
      </c>
      <c r="BQ2291" s="294">
        <v>19500</v>
      </c>
      <c r="BS2291" s="294">
        <v>0.185</v>
      </c>
      <c r="BT2291" s="294">
        <v>0</v>
      </c>
      <c r="BU2291" s="294">
        <v>128.80000000000001</v>
      </c>
      <c r="BV2291" s="294">
        <v>0.98119999999999996</v>
      </c>
      <c r="BW2291" s="294">
        <v>25000</v>
      </c>
      <c r="BY2291" s="294">
        <v>0.2127</v>
      </c>
    </row>
    <row r="2292" spans="1:77">
      <c r="A2292" s="301">
        <v>2326</v>
      </c>
      <c r="B2292" s="302" t="s">
        <v>4006</v>
      </c>
      <c r="C2292" s="301" t="s">
        <v>6233</v>
      </c>
      <c r="D2292" s="302" t="s">
        <v>4063</v>
      </c>
      <c r="E2292" s="303">
        <v>130</v>
      </c>
      <c r="F2292" s="294">
        <v>220.2</v>
      </c>
      <c r="G2292" s="294">
        <v>220.2</v>
      </c>
      <c r="H2292" s="294">
        <v>0.79500000000000004</v>
      </c>
      <c r="I2292" s="294">
        <v>56232</v>
      </c>
      <c r="K2292" s="294" t="s">
        <v>3983</v>
      </c>
      <c r="L2292" s="294">
        <v>224.4</v>
      </c>
      <c r="M2292" s="294">
        <v>224.4</v>
      </c>
      <c r="N2292" s="294">
        <v>0.80169999999999997</v>
      </c>
      <c r="O2292" s="294">
        <v>70167</v>
      </c>
      <c r="Q2292" s="294" t="s">
        <v>3983</v>
      </c>
      <c r="R2292" s="294">
        <v>233.4</v>
      </c>
      <c r="S2292" s="294">
        <v>233.4</v>
      </c>
      <c r="T2292" s="294">
        <v>0.79049999999999998</v>
      </c>
      <c r="U2292" s="294">
        <v>82074</v>
      </c>
      <c r="W2292" s="294" t="s">
        <v>3983</v>
      </c>
      <c r="X2292" s="294">
        <v>229.8</v>
      </c>
      <c r="Y2292" s="294">
        <v>229.8</v>
      </c>
      <c r="Z2292" s="294">
        <v>0.79479999999999995</v>
      </c>
      <c r="AA2292" s="294">
        <v>71463</v>
      </c>
      <c r="AC2292" s="294" t="s">
        <v>3983</v>
      </c>
      <c r="AD2292" s="294">
        <v>229.2</v>
      </c>
      <c r="AE2292" s="294">
        <v>229.2</v>
      </c>
      <c r="AF2292" s="294">
        <v>0.78959999999999997</v>
      </c>
      <c r="AG2292" s="294">
        <v>19500</v>
      </c>
      <c r="AI2292" s="294" t="s">
        <v>3983</v>
      </c>
      <c r="AJ2292" s="294">
        <v>217.2</v>
      </c>
      <c r="AK2292" s="294">
        <v>217.2</v>
      </c>
      <c r="AL2292" s="294">
        <v>0.76990000000000003</v>
      </c>
      <c r="AM2292" s="294">
        <v>23070</v>
      </c>
      <c r="AO2292" s="294" t="s">
        <v>3983</v>
      </c>
      <c r="AP2292" s="294">
        <v>219.6</v>
      </c>
      <c r="AQ2292" s="294">
        <v>219.6</v>
      </c>
      <c r="AR2292" s="294">
        <v>0.76859999999999995</v>
      </c>
      <c r="AS2292" s="294">
        <v>18633</v>
      </c>
      <c r="AU2292" s="294" t="s">
        <v>3983</v>
      </c>
      <c r="AV2292" s="294">
        <v>202.2</v>
      </c>
      <c r="AW2292" s="294">
        <v>202.2</v>
      </c>
      <c r="AX2292" s="294">
        <v>0.748</v>
      </c>
      <c r="AY2292" s="294">
        <v>33663</v>
      </c>
      <c r="BA2292" s="294" t="s">
        <v>3983</v>
      </c>
      <c r="BB2292" s="294">
        <v>192</v>
      </c>
      <c r="BC2292" s="294">
        <v>192</v>
      </c>
      <c r="BD2292" s="294">
        <v>0.72750000000000004</v>
      </c>
      <c r="BE2292" s="294">
        <v>19290</v>
      </c>
      <c r="BG2292" s="294" t="s">
        <v>3983</v>
      </c>
      <c r="BH2292" s="294">
        <v>85.8</v>
      </c>
      <c r="BI2292" s="294">
        <v>104</v>
      </c>
      <c r="BJ2292" s="294">
        <v>0.71279999999999999</v>
      </c>
      <c r="BK2292" s="294">
        <v>13482</v>
      </c>
      <c r="BM2292" s="294" t="s">
        <v>3983</v>
      </c>
      <c r="BN2292" s="294">
        <v>142.91999999999999</v>
      </c>
      <c r="BO2292" s="294">
        <v>142.91999999999999</v>
      </c>
      <c r="BP2292" s="294">
        <v>0.7913</v>
      </c>
      <c r="BQ2292" s="294">
        <v>12870</v>
      </c>
      <c r="BS2292" s="294" t="s">
        <v>3983</v>
      </c>
      <c r="BT2292" s="294">
        <v>154.19999999999999</v>
      </c>
      <c r="BU2292" s="294">
        <v>154.19999999999999</v>
      </c>
      <c r="BV2292" s="294">
        <v>0.79849999999999999</v>
      </c>
      <c r="BW2292" s="294">
        <v>18363</v>
      </c>
      <c r="BY2292" s="294" t="s">
        <v>3983</v>
      </c>
    </row>
    <row r="2293" spans="1:77">
      <c r="A2293" s="301">
        <v>2327</v>
      </c>
      <c r="B2293" s="302" t="s">
        <v>4006</v>
      </c>
      <c r="C2293" s="301" t="s">
        <v>6234</v>
      </c>
      <c r="D2293" s="302" t="s">
        <v>4139</v>
      </c>
      <c r="E2293" s="303">
        <v>289</v>
      </c>
      <c r="F2293" s="294">
        <v>171.72</v>
      </c>
      <c r="G2293" s="294">
        <v>231.2</v>
      </c>
      <c r="H2293" s="294">
        <v>0.874</v>
      </c>
      <c r="I2293" s="294">
        <v>28983</v>
      </c>
      <c r="K2293" s="294">
        <v>0.26819999999999999</v>
      </c>
      <c r="L2293" s="294">
        <v>300.99</v>
      </c>
      <c r="M2293" s="294">
        <v>231.2</v>
      </c>
      <c r="N2293" s="294">
        <v>0.93010000000000004</v>
      </c>
      <c r="O2293" s="294">
        <v>31989</v>
      </c>
      <c r="Q2293" s="294">
        <v>0.15359999999999999</v>
      </c>
      <c r="R2293" s="294">
        <v>312</v>
      </c>
      <c r="S2293" s="294">
        <v>312</v>
      </c>
      <c r="T2293" s="294">
        <v>0.96230000000000004</v>
      </c>
      <c r="U2293" s="294">
        <v>19578</v>
      </c>
      <c r="W2293" s="294">
        <v>0.1537</v>
      </c>
      <c r="X2293" s="294">
        <v>0</v>
      </c>
      <c r="Y2293" s="294">
        <v>231.2</v>
      </c>
      <c r="Z2293" s="294" t="e">
        <v>#DIV/0!</v>
      </c>
      <c r="AA2293" s="294">
        <v>0</v>
      </c>
      <c r="AC2293" s="294">
        <v>0</v>
      </c>
      <c r="AD2293" s="294">
        <v>306</v>
      </c>
      <c r="AE2293" s="294">
        <v>306</v>
      </c>
      <c r="AF2293" s="294">
        <v>0.97160000000000002</v>
      </c>
      <c r="AG2293" s="294">
        <v>61560</v>
      </c>
      <c r="AI2293" s="294">
        <v>0.33179999999999998</v>
      </c>
      <c r="AJ2293" s="294">
        <v>324</v>
      </c>
      <c r="AK2293" s="294">
        <v>324</v>
      </c>
      <c r="AL2293" s="294">
        <v>0.98</v>
      </c>
      <c r="AM2293" s="294">
        <v>73200</v>
      </c>
      <c r="AO2293" s="294">
        <v>0.32019999999999998</v>
      </c>
      <c r="AP2293" s="294">
        <v>240</v>
      </c>
      <c r="AQ2293" s="294">
        <v>240</v>
      </c>
      <c r="AR2293" s="294">
        <v>0.97470000000000001</v>
      </c>
      <c r="AS2293" s="294">
        <v>51222</v>
      </c>
      <c r="AU2293" s="294">
        <v>0.29430000000000001</v>
      </c>
      <c r="AV2293" s="294">
        <v>318</v>
      </c>
      <c r="AW2293" s="294">
        <v>300</v>
      </c>
      <c r="AX2293" s="294">
        <v>0.63109999999999999</v>
      </c>
      <c r="AY2293" s="294">
        <v>5418</v>
      </c>
      <c r="BA2293" s="294">
        <v>3.7499999999999999E-2</v>
      </c>
      <c r="BB2293" s="294">
        <v>210</v>
      </c>
      <c r="BC2293" s="294">
        <v>231.2</v>
      </c>
      <c r="BD2293" s="294">
        <v>0.90710000000000002</v>
      </c>
      <c r="BE2293" s="294">
        <v>20490</v>
      </c>
      <c r="BG2293" s="294">
        <v>0.14460000000000001</v>
      </c>
      <c r="BH2293" s="294">
        <v>330</v>
      </c>
      <c r="BI2293" s="294">
        <v>231.2</v>
      </c>
      <c r="BJ2293" s="294">
        <v>0.96950000000000003</v>
      </c>
      <c r="BK2293" s="294">
        <v>96324</v>
      </c>
      <c r="BM2293" s="294">
        <v>0.4047</v>
      </c>
      <c r="BN2293" s="294">
        <v>0</v>
      </c>
      <c r="BO2293" s="294">
        <v>231.2</v>
      </c>
      <c r="BP2293" s="294">
        <v>0.94769999999999999</v>
      </c>
      <c r="BQ2293" s="294">
        <v>82746</v>
      </c>
      <c r="BS2293" s="294">
        <v>0.4496</v>
      </c>
      <c r="BT2293" s="294">
        <v>0</v>
      </c>
      <c r="BU2293" s="294">
        <v>231.2</v>
      </c>
      <c r="BV2293" s="294">
        <v>0.97040000000000004</v>
      </c>
      <c r="BW2293" s="294">
        <v>91632</v>
      </c>
      <c r="BY2293" s="294">
        <v>0.43919999999999998</v>
      </c>
    </row>
    <row r="2294" spans="1:77">
      <c r="A2294" s="301">
        <v>2328</v>
      </c>
      <c r="B2294" s="302" t="s">
        <v>4006</v>
      </c>
      <c r="C2294" s="301" t="s">
        <v>6235</v>
      </c>
      <c r="D2294" s="302" t="s">
        <v>4051</v>
      </c>
      <c r="E2294" s="303">
        <v>400</v>
      </c>
      <c r="F2294" s="294">
        <v>328.08</v>
      </c>
      <c r="G2294" s="294">
        <v>328.08</v>
      </c>
      <c r="H2294" s="294">
        <v>0.99170000000000003</v>
      </c>
      <c r="I2294" s="294">
        <v>125628</v>
      </c>
      <c r="K2294" s="294">
        <v>0.5363</v>
      </c>
      <c r="L2294" s="294">
        <v>367.8</v>
      </c>
      <c r="M2294" s="294">
        <v>367.8</v>
      </c>
      <c r="N2294" s="294">
        <v>0.99119999999999997</v>
      </c>
      <c r="O2294" s="294">
        <v>141150</v>
      </c>
      <c r="Q2294" s="294">
        <v>0.52039999999999997</v>
      </c>
      <c r="R2294" s="294">
        <v>348</v>
      </c>
      <c r="S2294" s="294">
        <v>348</v>
      </c>
      <c r="T2294" s="294">
        <v>0.99260000000000004</v>
      </c>
      <c r="U2294" s="294">
        <v>138312</v>
      </c>
      <c r="W2294" s="294">
        <v>0.55620000000000003</v>
      </c>
      <c r="X2294" s="294">
        <v>356.16</v>
      </c>
      <c r="Y2294" s="294">
        <v>356.16</v>
      </c>
      <c r="Z2294" s="294">
        <v>0.99249999999999994</v>
      </c>
      <c r="AA2294" s="294">
        <v>129474</v>
      </c>
      <c r="AC2294" s="294">
        <v>0.49230000000000002</v>
      </c>
      <c r="AD2294" s="294">
        <v>362.4</v>
      </c>
      <c r="AE2294" s="294">
        <v>362.4</v>
      </c>
      <c r="AF2294" s="294">
        <v>0.99049999999999994</v>
      </c>
      <c r="AG2294" s="294">
        <v>134160</v>
      </c>
      <c r="AI2294" s="294">
        <v>0.50239999999999996</v>
      </c>
      <c r="AJ2294" s="294">
        <v>402.72</v>
      </c>
      <c r="AK2294" s="294">
        <v>402.72</v>
      </c>
      <c r="AL2294" s="294">
        <v>0.99009999999999998</v>
      </c>
      <c r="AM2294" s="294">
        <v>132546</v>
      </c>
      <c r="AO2294" s="294">
        <v>0.4617</v>
      </c>
      <c r="AP2294" s="294">
        <v>314.88</v>
      </c>
      <c r="AQ2294" s="294">
        <v>320</v>
      </c>
      <c r="AR2294" s="294">
        <v>0.99180000000000001</v>
      </c>
      <c r="AS2294" s="294">
        <v>126198</v>
      </c>
      <c r="AU2294" s="294">
        <v>0.54310000000000003</v>
      </c>
      <c r="AV2294" s="294">
        <v>309.12</v>
      </c>
      <c r="AW2294" s="294">
        <v>320</v>
      </c>
      <c r="AX2294" s="294">
        <v>0.98909999999999998</v>
      </c>
      <c r="AY2294" s="294">
        <v>110868</v>
      </c>
      <c r="BA2294" s="294">
        <v>0.50370000000000004</v>
      </c>
      <c r="BB2294" s="294">
        <v>276</v>
      </c>
      <c r="BC2294" s="294">
        <v>320</v>
      </c>
      <c r="BD2294" s="294">
        <v>0.98680000000000001</v>
      </c>
      <c r="BE2294" s="294">
        <v>107844</v>
      </c>
      <c r="BG2294" s="294">
        <v>0.5323</v>
      </c>
      <c r="BH2294" s="294">
        <v>288</v>
      </c>
      <c r="BI2294" s="294">
        <v>320</v>
      </c>
      <c r="BJ2294" s="294">
        <v>0.98609999999999998</v>
      </c>
      <c r="BK2294" s="294">
        <v>105780</v>
      </c>
      <c r="BM2294" s="294">
        <v>0.50070000000000003</v>
      </c>
      <c r="BN2294" s="294">
        <v>240</v>
      </c>
      <c r="BO2294" s="294">
        <v>320</v>
      </c>
      <c r="BP2294" s="294">
        <v>0.98619999999999997</v>
      </c>
      <c r="BQ2294" s="294">
        <v>123900</v>
      </c>
      <c r="BR2294" s="294" t="e">
        <f>BQ2294-#REF!</f>
        <v>#REF!</v>
      </c>
      <c r="BS2294" s="294">
        <v>0.77900000000000003</v>
      </c>
      <c r="BT2294" s="294">
        <v>350.64</v>
      </c>
      <c r="BU2294" s="294">
        <v>350.64</v>
      </c>
      <c r="BV2294" s="294">
        <v>0.98599999999999999</v>
      </c>
      <c r="BW2294" s="294">
        <v>76338</v>
      </c>
      <c r="BY2294" s="294">
        <v>0.60880000000000001</v>
      </c>
    </row>
    <row r="2295" spans="1:77">
      <c r="A2295" s="301">
        <v>2329</v>
      </c>
      <c r="B2295" s="302" t="s">
        <v>4006</v>
      </c>
      <c r="C2295" s="301" t="s">
        <v>6236</v>
      </c>
      <c r="D2295" s="302" t="s">
        <v>4097</v>
      </c>
      <c r="E2295" s="303">
        <v>222</v>
      </c>
      <c r="F2295" s="294">
        <v>36.99</v>
      </c>
      <c r="G2295" s="294">
        <v>177.6</v>
      </c>
      <c r="H2295" s="294">
        <v>0.872</v>
      </c>
      <c r="I2295" s="294">
        <v>6780</v>
      </c>
      <c r="K2295" s="294" t="s">
        <v>3983</v>
      </c>
      <c r="L2295" s="294">
        <v>80.7</v>
      </c>
      <c r="M2295" s="294">
        <v>177.6</v>
      </c>
      <c r="N2295" s="294">
        <v>0.86</v>
      </c>
      <c r="O2295" s="294">
        <v>7938</v>
      </c>
      <c r="Q2295" s="294" t="s">
        <v>3983</v>
      </c>
      <c r="R2295" s="294">
        <v>136.86000000000001</v>
      </c>
      <c r="S2295" s="294">
        <v>177.6</v>
      </c>
      <c r="T2295" s="294">
        <v>0.88580000000000003</v>
      </c>
      <c r="U2295" s="294">
        <v>21693</v>
      </c>
      <c r="W2295" s="294" t="s">
        <v>3983</v>
      </c>
      <c r="X2295" s="294">
        <v>114.96</v>
      </c>
      <c r="Y2295" s="294">
        <v>177.6</v>
      </c>
      <c r="Z2295" s="294">
        <v>0.87739999999999996</v>
      </c>
      <c r="AA2295" s="294">
        <v>19815</v>
      </c>
      <c r="AC2295" s="294" t="s">
        <v>3983</v>
      </c>
      <c r="AD2295" s="294">
        <v>17.940000000000001</v>
      </c>
      <c r="AE2295" s="294">
        <v>177.6</v>
      </c>
      <c r="AF2295" s="294">
        <v>0.63019999999999998</v>
      </c>
      <c r="AG2295" s="294">
        <v>4974</v>
      </c>
      <c r="AI2295" s="294" t="s">
        <v>3983</v>
      </c>
      <c r="AJ2295" s="294">
        <v>16.559999999999999</v>
      </c>
      <c r="AK2295" s="294">
        <v>177.6</v>
      </c>
      <c r="AL2295" s="294">
        <v>0.62119999999999997</v>
      </c>
      <c r="AM2295" s="294">
        <v>4698</v>
      </c>
      <c r="AO2295" s="294" t="s">
        <v>3983</v>
      </c>
      <c r="AP2295" s="294">
        <v>18.63</v>
      </c>
      <c r="AQ2295" s="294">
        <v>177.6</v>
      </c>
      <c r="AR2295" s="294">
        <v>0.63270000000000004</v>
      </c>
      <c r="AS2295" s="294">
        <v>5538</v>
      </c>
      <c r="AU2295" s="294" t="s">
        <v>3983</v>
      </c>
      <c r="AV2295" s="294">
        <v>20.04</v>
      </c>
      <c r="AW2295" s="294">
        <v>177.6</v>
      </c>
      <c r="AX2295" s="294">
        <v>0.52800000000000002</v>
      </c>
      <c r="AY2295" s="294">
        <v>4314</v>
      </c>
      <c r="BA2295" s="294" t="s">
        <v>3983</v>
      </c>
      <c r="BB2295" s="294">
        <v>16.95</v>
      </c>
      <c r="BC2295" s="294">
        <v>177.6</v>
      </c>
      <c r="BD2295" s="294">
        <v>0.61109999999999998</v>
      </c>
      <c r="BE2295" s="294">
        <v>4350</v>
      </c>
      <c r="BG2295" s="294" t="s">
        <v>3983</v>
      </c>
      <c r="BH2295" s="294">
        <v>13.38</v>
      </c>
      <c r="BI2295" s="294">
        <v>177.6</v>
      </c>
      <c r="BJ2295" s="294">
        <v>0.72939999999999994</v>
      </c>
      <c r="BK2295" s="294">
        <v>4599</v>
      </c>
      <c r="BM2295" s="294" t="s">
        <v>3983</v>
      </c>
      <c r="BN2295" s="294">
        <v>12.39</v>
      </c>
      <c r="BO2295" s="294">
        <v>177.6</v>
      </c>
      <c r="BP2295" s="294">
        <v>0.70169999999999999</v>
      </c>
      <c r="BQ2295" s="294">
        <v>4515</v>
      </c>
      <c r="BS2295" s="294" t="s">
        <v>3983</v>
      </c>
      <c r="BT2295" s="294">
        <v>0</v>
      </c>
      <c r="BU2295" s="294">
        <v>177.6</v>
      </c>
      <c r="BV2295" s="294">
        <v>0.75170000000000003</v>
      </c>
      <c r="BW2295" s="294">
        <v>4704</v>
      </c>
      <c r="BY2295" s="294" t="s">
        <v>3983</v>
      </c>
    </row>
    <row r="2296" spans="1:77">
      <c r="A2296" s="301">
        <v>2330</v>
      </c>
      <c r="B2296" s="302" t="s">
        <v>4006</v>
      </c>
      <c r="C2296" s="301" t="s">
        <v>6237</v>
      </c>
      <c r="D2296" s="302" t="s">
        <v>4051</v>
      </c>
      <c r="E2296" s="303">
        <v>133</v>
      </c>
      <c r="F2296" s="294">
        <v>122.8</v>
      </c>
      <c r="G2296" s="294">
        <v>122.8</v>
      </c>
      <c r="H2296" s="294">
        <v>0.98239999999999994</v>
      </c>
      <c r="I2296" s="294">
        <v>42414</v>
      </c>
      <c r="K2296" s="294">
        <v>0.48830000000000001</v>
      </c>
      <c r="L2296" s="294">
        <v>136</v>
      </c>
      <c r="M2296" s="294">
        <v>136</v>
      </c>
      <c r="N2296" s="294">
        <v>0.98699999999999999</v>
      </c>
      <c r="O2296" s="294">
        <v>48406</v>
      </c>
      <c r="Q2296" s="294">
        <v>0.48470000000000002</v>
      </c>
      <c r="R2296" s="294">
        <v>137.4</v>
      </c>
      <c r="S2296" s="294">
        <v>137.4</v>
      </c>
      <c r="T2296" s="294">
        <v>0.98509999999999998</v>
      </c>
      <c r="U2296" s="294">
        <v>51346</v>
      </c>
      <c r="W2296" s="294">
        <v>0.52690000000000003</v>
      </c>
      <c r="X2296" s="294">
        <v>133.80000000000001</v>
      </c>
      <c r="Y2296" s="294">
        <v>133.80000000000001</v>
      </c>
      <c r="Z2296" s="294">
        <v>0.9849</v>
      </c>
      <c r="AA2296" s="294">
        <v>46376</v>
      </c>
      <c r="AC2296" s="294">
        <v>0.47299999999999998</v>
      </c>
      <c r="AD2296" s="294">
        <v>123.8</v>
      </c>
      <c r="AE2296" s="294">
        <v>123.8</v>
      </c>
      <c r="AF2296" s="294">
        <v>0.98139999999999994</v>
      </c>
      <c r="AG2296" s="294">
        <v>45834</v>
      </c>
      <c r="AI2296" s="294">
        <v>0.5071</v>
      </c>
      <c r="AJ2296" s="294">
        <v>123</v>
      </c>
      <c r="AK2296" s="294">
        <v>123</v>
      </c>
      <c r="AL2296" s="294">
        <v>0.97660000000000002</v>
      </c>
      <c r="AM2296" s="294">
        <v>41924</v>
      </c>
      <c r="AO2296" s="294">
        <v>0.48480000000000001</v>
      </c>
      <c r="AP2296" s="294">
        <v>129.19999999999999</v>
      </c>
      <c r="AQ2296" s="294">
        <v>129.19999999999999</v>
      </c>
      <c r="AR2296" s="294">
        <v>0.97639999999999993</v>
      </c>
      <c r="AS2296" s="294">
        <v>47084</v>
      </c>
      <c r="AU2296" s="294">
        <v>0.50170000000000003</v>
      </c>
      <c r="AV2296" s="294">
        <v>0</v>
      </c>
      <c r="AW2296" s="294">
        <v>106.4</v>
      </c>
      <c r="AX2296" s="294">
        <v>0.97650000000000003</v>
      </c>
      <c r="AY2296" s="294">
        <v>35092</v>
      </c>
      <c r="BA2296" s="294">
        <v>0.37530000000000002</v>
      </c>
      <c r="BB2296" s="294">
        <v>106.8</v>
      </c>
      <c r="BC2296" s="294">
        <v>106.8</v>
      </c>
      <c r="BD2296" s="294">
        <v>0.9768</v>
      </c>
      <c r="BE2296" s="294">
        <v>36348</v>
      </c>
      <c r="BG2296" s="294">
        <v>0.46829999999999999</v>
      </c>
      <c r="BH2296" s="294">
        <v>104.8</v>
      </c>
      <c r="BI2296" s="294">
        <v>106.4</v>
      </c>
      <c r="BJ2296" s="294">
        <v>0.97699999999999998</v>
      </c>
      <c r="BK2296" s="294">
        <v>31772</v>
      </c>
      <c r="BM2296" s="294">
        <v>0.41710000000000003</v>
      </c>
      <c r="BN2296" s="294">
        <v>0</v>
      </c>
      <c r="BO2296" s="294">
        <v>106.4</v>
      </c>
      <c r="BP2296" s="294">
        <v>0.97419999999999995</v>
      </c>
      <c r="BQ2296" s="294">
        <v>30464</v>
      </c>
      <c r="BS2296" s="294">
        <v>0.34989999999999999</v>
      </c>
      <c r="BT2296" s="294">
        <v>111</v>
      </c>
      <c r="BU2296" s="294">
        <v>111</v>
      </c>
      <c r="BV2296" s="294">
        <v>0.97899999999999998</v>
      </c>
      <c r="BW2296" s="294">
        <v>41256</v>
      </c>
      <c r="BY2296" s="294">
        <v>0.51029999999999998</v>
      </c>
    </row>
    <row r="2297" spans="1:77">
      <c r="A2297" s="301">
        <v>2331</v>
      </c>
      <c r="B2297" s="302" t="s">
        <v>4006</v>
      </c>
      <c r="C2297" s="301" t="s">
        <v>6238</v>
      </c>
      <c r="D2297" s="302" t="s">
        <v>4063</v>
      </c>
      <c r="E2297" s="303">
        <v>178</v>
      </c>
      <c r="F2297" s="294">
        <v>68.48</v>
      </c>
      <c r="G2297" s="294">
        <v>142.4</v>
      </c>
      <c r="H2297" s="294">
        <v>0.87190000000000001</v>
      </c>
      <c r="I2297" s="294">
        <v>2544</v>
      </c>
      <c r="K2297" s="294" t="s">
        <v>3983</v>
      </c>
      <c r="L2297" s="294">
        <v>94.4</v>
      </c>
      <c r="M2297" s="294">
        <v>142.4</v>
      </c>
      <c r="N2297" s="294">
        <v>0.88200000000000001</v>
      </c>
      <c r="O2297" s="294">
        <v>8952</v>
      </c>
      <c r="Q2297" s="294" t="s">
        <v>3983</v>
      </c>
      <c r="R2297" s="294">
        <v>69.760000000000005</v>
      </c>
      <c r="S2297" s="294">
        <v>142.4</v>
      </c>
      <c r="T2297" s="294">
        <v>0.87370000000000003</v>
      </c>
      <c r="U2297" s="294">
        <v>8702</v>
      </c>
      <c r="W2297" s="294" t="s">
        <v>3983</v>
      </c>
      <c r="X2297" s="294">
        <v>82.72</v>
      </c>
      <c r="Y2297" s="294">
        <v>142.4</v>
      </c>
      <c r="Z2297" s="294">
        <v>0.86649999999999994</v>
      </c>
      <c r="AA2297" s="294">
        <v>8876</v>
      </c>
      <c r="AC2297" s="294" t="s">
        <v>3983</v>
      </c>
      <c r="AD2297" s="294">
        <v>86.8</v>
      </c>
      <c r="AE2297" s="294">
        <v>142.4</v>
      </c>
      <c r="AF2297" s="294">
        <v>0.88180000000000003</v>
      </c>
      <c r="AG2297" s="294">
        <v>10048</v>
      </c>
      <c r="AI2297" s="294" t="s">
        <v>3983</v>
      </c>
      <c r="AJ2297" s="294">
        <v>115.68</v>
      </c>
      <c r="AK2297" s="294">
        <v>142.4</v>
      </c>
      <c r="AL2297" s="294">
        <v>0.88919999999999999</v>
      </c>
      <c r="AM2297" s="294">
        <v>10394</v>
      </c>
      <c r="AO2297" s="294" t="s">
        <v>3983</v>
      </c>
      <c r="AP2297" s="294">
        <v>96.56</v>
      </c>
      <c r="AQ2297" s="294">
        <v>142.4</v>
      </c>
      <c r="AR2297" s="294">
        <v>0.87160000000000004</v>
      </c>
      <c r="AS2297" s="294">
        <v>8344</v>
      </c>
      <c r="AU2297" s="294" t="s">
        <v>3983</v>
      </c>
      <c r="AV2297" s="294">
        <v>83.28</v>
      </c>
      <c r="AW2297" s="294">
        <v>142.4</v>
      </c>
      <c r="AX2297" s="294">
        <v>0.78679999999999994</v>
      </c>
      <c r="AY2297" s="294">
        <v>2700</v>
      </c>
      <c r="BA2297" s="294" t="s">
        <v>3983</v>
      </c>
      <c r="BB2297" s="294">
        <v>65.92</v>
      </c>
      <c r="BC2297" s="294">
        <v>142.4</v>
      </c>
      <c r="BD2297" s="294">
        <v>0.78200000000000003</v>
      </c>
      <c r="BE2297" s="294">
        <v>2216</v>
      </c>
      <c r="BG2297" s="294" t="s">
        <v>3983</v>
      </c>
      <c r="BH2297" s="294">
        <v>56</v>
      </c>
      <c r="BI2297" s="294">
        <v>142.4</v>
      </c>
      <c r="BJ2297" s="294">
        <v>0.76739999999999997</v>
      </c>
      <c r="BK2297" s="294">
        <v>2124</v>
      </c>
      <c r="BM2297" s="294" t="s">
        <v>3983</v>
      </c>
      <c r="BN2297" s="294">
        <v>66.319999999999993</v>
      </c>
      <c r="BO2297" s="294">
        <v>142.4</v>
      </c>
      <c r="BP2297" s="294">
        <v>0.75</v>
      </c>
      <c r="BQ2297" s="294">
        <v>1998</v>
      </c>
      <c r="BS2297" s="294" t="s">
        <v>3983</v>
      </c>
      <c r="BT2297" s="294">
        <v>64.16</v>
      </c>
      <c r="BU2297" s="294">
        <v>142.4</v>
      </c>
      <c r="BV2297" s="294">
        <v>0.83109999999999995</v>
      </c>
      <c r="BW2297" s="294">
        <v>4290</v>
      </c>
      <c r="BY2297" s="294" t="s">
        <v>3983</v>
      </c>
    </row>
    <row r="2298" spans="1:77">
      <c r="A2298" s="301">
        <v>2332</v>
      </c>
      <c r="B2298" s="302" t="s">
        <v>4006</v>
      </c>
      <c r="C2298" s="301" t="s">
        <v>6239</v>
      </c>
      <c r="D2298" s="302" t="s">
        <v>4139</v>
      </c>
      <c r="E2298" s="303">
        <v>388.89</v>
      </c>
      <c r="F2298" s="294">
        <v>298.39999999999998</v>
      </c>
      <c r="G2298" s="294">
        <v>311.11200000000002</v>
      </c>
      <c r="H2298" s="294">
        <v>0.89549999999999996</v>
      </c>
      <c r="I2298" s="294">
        <v>100113</v>
      </c>
      <c r="K2298" s="294">
        <v>0.52039999999999997</v>
      </c>
      <c r="L2298" s="294">
        <v>294.39999999999998</v>
      </c>
      <c r="M2298" s="294">
        <v>311.11200000000002</v>
      </c>
      <c r="N2298" s="294">
        <v>0.90390000000000004</v>
      </c>
      <c r="O2298" s="294">
        <v>86051</v>
      </c>
      <c r="Q2298" s="294">
        <v>0.43469999999999998</v>
      </c>
      <c r="R2298" s="294">
        <v>275.2</v>
      </c>
      <c r="S2298" s="294">
        <v>311.11200000000002</v>
      </c>
      <c r="T2298" s="294">
        <v>0.98229999999999995</v>
      </c>
      <c r="U2298" s="294">
        <v>93776</v>
      </c>
      <c r="W2298" s="294">
        <v>0.48180000000000001</v>
      </c>
      <c r="X2298" s="294">
        <v>251.2</v>
      </c>
      <c r="Y2298" s="294">
        <v>311.11200000000002</v>
      </c>
      <c r="Z2298" s="294">
        <v>0.98099999999999998</v>
      </c>
      <c r="AA2298" s="294">
        <v>86358</v>
      </c>
      <c r="AC2298" s="294">
        <v>0.47099999999999997</v>
      </c>
      <c r="AD2298" s="294">
        <v>248</v>
      </c>
      <c r="AE2298" s="294">
        <v>311.11200000000002</v>
      </c>
      <c r="AF2298" s="294">
        <v>0.97709999999999997</v>
      </c>
      <c r="AG2298" s="294">
        <v>52880</v>
      </c>
      <c r="AI2298" s="294">
        <v>0.29330000000000001</v>
      </c>
      <c r="AJ2298" s="294">
        <v>267.2</v>
      </c>
      <c r="AK2298" s="294">
        <v>311.11200000000002</v>
      </c>
      <c r="AL2298" s="294">
        <v>0.82369999999999999</v>
      </c>
      <c r="AM2298" s="294">
        <v>31367</v>
      </c>
      <c r="AO2298" s="294">
        <v>0.19800000000000001</v>
      </c>
      <c r="AP2298" s="294">
        <v>288</v>
      </c>
      <c r="AQ2298" s="294">
        <v>311.11200000000002</v>
      </c>
      <c r="AR2298" s="294">
        <v>0.76590000000000003</v>
      </c>
      <c r="AS2298" s="294">
        <v>23846</v>
      </c>
      <c r="AU2298" s="294">
        <v>0.14530000000000001</v>
      </c>
      <c r="AV2298" s="294">
        <v>316</v>
      </c>
      <c r="AW2298" s="294">
        <v>316</v>
      </c>
      <c r="AX2298" s="294">
        <v>0.65910000000000002</v>
      </c>
      <c r="AY2298" s="294">
        <v>12889</v>
      </c>
      <c r="BA2298" s="294">
        <v>8.5999999999999993E-2</v>
      </c>
      <c r="BB2298" s="294">
        <v>359.2</v>
      </c>
      <c r="BC2298" s="294">
        <v>359.2</v>
      </c>
      <c r="BD2298" s="294">
        <v>0.91159999999999997</v>
      </c>
      <c r="BE2298" s="294">
        <v>64760</v>
      </c>
      <c r="BG2298" s="294">
        <v>0.26579999999999998</v>
      </c>
      <c r="BH2298" s="294">
        <v>258.39999999999998</v>
      </c>
      <c r="BI2298" s="294">
        <v>311.11200000000002</v>
      </c>
      <c r="BJ2298" s="294">
        <v>0.98709999999999998</v>
      </c>
      <c r="BK2298" s="294">
        <v>96257</v>
      </c>
      <c r="BM2298" s="294">
        <v>0.50719999999999998</v>
      </c>
      <c r="BN2298" s="294">
        <v>274.39999999999998</v>
      </c>
      <c r="BO2298" s="294">
        <v>311.11200000000002</v>
      </c>
      <c r="BP2298" s="294">
        <v>0.98160000000000003</v>
      </c>
      <c r="BQ2298" s="294">
        <v>100591</v>
      </c>
      <c r="BS2298" s="294">
        <v>0.55579999999999996</v>
      </c>
      <c r="BT2298" s="294">
        <v>260.8</v>
      </c>
      <c r="BU2298" s="294">
        <v>311.11200000000002</v>
      </c>
      <c r="BV2298" s="294">
        <v>0.98209999999999997</v>
      </c>
      <c r="BW2298" s="294">
        <v>123082</v>
      </c>
      <c r="BX2298" s="294" t="e">
        <f>BW2298-#REF!</f>
        <v>#REF!</v>
      </c>
      <c r="BY2298" s="294">
        <v>0.64590000000000003</v>
      </c>
    </row>
    <row r="2299" spans="1:77">
      <c r="A2299" s="301">
        <v>2333</v>
      </c>
      <c r="B2299" s="302" t="s">
        <v>4006</v>
      </c>
      <c r="C2299" s="301" t="s">
        <v>6240</v>
      </c>
      <c r="D2299" s="302" t="s">
        <v>4051</v>
      </c>
      <c r="E2299" s="303">
        <v>111</v>
      </c>
      <c r="F2299" s="294">
        <v>24.24</v>
      </c>
      <c r="G2299" s="294">
        <v>88.8</v>
      </c>
      <c r="H2299" s="294">
        <v>0.97089999999999999</v>
      </c>
      <c r="I2299" s="294">
        <v>7940</v>
      </c>
      <c r="K2299" s="294">
        <v>0.46860000000000002</v>
      </c>
      <c r="L2299" s="294">
        <v>40</v>
      </c>
      <c r="M2299" s="294">
        <v>88.8</v>
      </c>
      <c r="N2299" s="294">
        <v>0.95109999999999995</v>
      </c>
      <c r="O2299" s="294">
        <v>9448</v>
      </c>
      <c r="Q2299" s="294">
        <v>0.33379999999999999</v>
      </c>
      <c r="R2299" s="294">
        <v>36</v>
      </c>
      <c r="S2299" s="294">
        <v>88.8</v>
      </c>
      <c r="T2299" s="294">
        <v>0.97709999999999997</v>
      </c>
      <c r="U2299" s="294">
        <v>7660</v>
      </c>
      <c r="W2299" s="294">
        <v>0.30249999999999999</v>
      </c>
      <c r="X2299" s="294">
        <v>36</v>
      </c>
      <c r="Y2299" s="294">
        <v>88.8</v>
      </c>
      <c r="Z2299" s="294">
        <v>0.92579999999999996</v>
      </c>
      <c r="AA2299" s="294">
        <v>9220</v>
      </c>
      <c r="AC2299" s="294">
        <v>0.37190000000000001</v>
      </c>
      <c r="AD2299" s="294">
        <v>26</v>
      </c>
      <c r="AE2299" s="294">
        <v>88.8</v>
      </c>
      <c r="AF2299" s="294">
        <v>0.92769999999999997</v>
      </c>
      <c r="AG2299" s="294">
        <v>8200</v>
      </c>
      <c r="AI2299" s="294">
        <v>0.45700000000000002</v>
      </c>
      <c r="AJ2299" s="294">
        <v>28</v>
      </c>
      <c r="AK2299" s="294">
        <v>88.8</v>
      </c>
      <c r="AL2299" s="294">
        <v>0.88500000000000001</v>
      </c>
      <c r="AM2299" s="294">
        <v>7080</v>
      </c>
      <c r="AO2299" s="294">
        <v>0.39679999999999999</v>
      </c>
      <c r="AP2299" s="294">
        <v>10</v>
      </c>
      <c r="AQ2299" s="294">
        <v>88.8</v>
      </c>
      <c r="AR2299" s="294">
        <v>0.89200000000000002</v>
      </c>
      <c r="AS2299" s="294">
        <v>8420</v>
      </c>
      <c r="AT2299" s="294" t="e">
        <f>AS2299-#REF!</f>
        <v>#REF!</v>
      </c>
      <c r="AU2299" s="294">
        <v>1.2687999999999999</v>
      </c>
      <c r="AV2299" s="294">
        <v>14</v>
      </c>
      <c r="AW2299" s="294">
        <v>88.8</v>
      </c>
      <c r="AX2299" s="294">
        <v>0.71499999999999997</v>
      </c>
      <c r="AY2299" s="294">
        <v>3260</v>
      </c>
      <c r="BA2299" s="294">
        <v>0.45240000000000002</v>
      </c>
      <c r="BB2299" s="294">
        <v>12</v>
      </c>
      <c r="BC2299" s="294">
        <v>88.8</v>
      </c>
      <c r="BD2299" s="294">
        <v>0.73239999999999994</v>
      </c>
      <c r="BE2299" s="294">
        <v>3120</v>
      </c>
      <c r="BG2299" s="294">
        <v>0.47720000000000001</v>
      </c>
      <c r="BH2299" s="294">
        <v>12</v>
      </c>
      <c r="BI2299" s="294">
        <v>88.8</v>
      </c>
      <c r="BJ2299" s="294">
        <v>0.84489999999999998</v>
      </c>
      <c r="BK2299" s="294">
        <v>2940</v>
      </c>
      <c r="BM2299" s="294">
        <v>0.38979999999999998</v>
      </c>
      <c r="BN2299" s="294">
        <v>0</v>
      </c>
      <c r="BO2299" s="294">
        <v>88.8</v>
      </c>
      <c r="BP2299" s="294">
        <v>0.90549999999999997</v>
      </c>
      <c r="BQ2299" s="294">
        <v>4020</v>
      </c>
      <c r="BS2299" s="294">
        <v>5.9499999999999997E-2</v>
      </c>
      <c r="BT2299" s="294">
        <v>0</v>
      </c>
      <c r="BU2299" s="294">
        <v>88.8</v>
      </c>
      <c r="BV2299" s="294">
        <v>0.94510000000000005</v>
      </c>
      <c r="BW2299" s="294">
        <v>6200</v>
      </c>
      <c r="BY2299" s="294">
        <v>7.9399999999999998E-2</v>
      </c>
    </row>
    <row r="2300" spans="1:77">
      <c r="A2300" s="301">
        <v>2334</v>
      </c>
      <c r="B2300" s="302" t="s">
        <v>4006</v>
      </c>
      <c r="C2300" s="301" t="s">
        <v>6241</v>
      </c>
      <c r="D2300" s="302" t="s">
        <v>4051</v>
      </c>
      <c r="E2300" s="303">
        <v>330</v>
      </c>
      <c r="F2300" s="294">
        <v>311.39999999999998</v>
      </c>
      <c r="G2300" s="294">
        <v>311.39999999999998</v>
      </c>
      <c r="H2300" s="294">
        <v>0.99449999999999994</v>
      </c>
      <c r="I2300" s="294">
        <v>119662</v>
      </c>
      <c r="K2300" s="294">
        <v>0.53669999999999995</v>
      </c>
      <c r="L2300" s="294">
        <v>294.60000000000002</v>
      </c>
      <c r="M2300" s="294">
        <v>294.60000000000002</v>
      </c>
      <c r="N2300" s="294">
        <v>0.99539999999999995</v>
      </c>
      <c r="O2300" s="294">
        <v>115293</v>
      </c>
      <c r="Q2300" s="294">
        <v>0.52849999999999997</v>
      </c>
      <c r="R2300" s="294">
        <v>305.39999999999998</v>
      </c>
      <c r="S2300" s="294">
        <v>305.39999999999998</v>
      </c>
      <c r="T2300" s="294">
        <v>0.99549999999999994</v>
      </c>
      <c r="U2300" s="294">
        <v>120750</v>
      </c>
      <c r="W2300" s="294">
        <v>0.55169999999999997</v>
      </c>
      <c r="X2300" s="294">
        <v>288.60000000000002</v>
      </c>
      <c r="Y2300" s="294">
        <v>288.60000000000002</v>
      </c>
      <c r="Z2300" s="294">
        <v>0.98809999999999998</v>
      </c>
      <c r="AA2300" s="294">
        <v>113932</v>
      </c>
      <c r="AC2300" s="294">
        <v>0.53700000000000003</v>
      </c>
      <c r="AD2300" s="294">
        <v>294.60000000000002</v>
      </c>
      <c r="AE2300" s="294">
        <v>294.60000000000002</v>
      </c>
      <c r="AF2300" s="294">
        <v>0.99829999999999997</v>
      </c>
      <c r="AG2300" s="294">
        <v>104050</v>
      </c>
      <c r="AI2300" s="294">
        <v>0.47560000000000002</v>
      </c>
      <c r="AJ2300" s="294">
        <v>306</v>
      </c>
      <c r="AK2300" s="294">
        <v>306</v>
      </c>
      <c r="AL2300" s="294">
        <v>0.99809999999999999</v>
      </c>
      <c r="AM2300" s="294">
        <v>117265</v>
      </c>
      <c r="AO2300" s="294">
        <v>0.5333</v>
      </c>
      <c r="AP2300" s="294">
        <v>225</v>
      </c>
      <c r="AQ2300" s="294">
        <v>264</v>
      </c>
      <c r="AR2300" s="294">
        <v>0.99739999999999995</v>
      </c>
      <c r="AS2300" s="294">
        <v>117587</v>
      </c>
      <c r="AT2300" s="294" t="e">
        <f>AS2300-#REF!</f>
        <v>#REF!</v>
      </c>
      <c r="AU2300" s="294">
        <v>0.70430000000000004</v>
      </c>
      <c r="AV2300" s="294">
        <v>258</v>
      </c>
      <c r="AW2300" s="294">
        <v>264</v>
      </c>
      <c r="AX2300" s="294">
        <v>0.99549999999999994</v>
      </c>
      <c r="AY2300" s="294">
        <v>88610</v>
      </c>
      <c r="BA2300" s="294">
        <v>0.47920000000000001</v>
      </c>
      <c r="BB2300" s="294">
        <v>239.4</v>
      </c>
      <c r="BC2300" s="294">
        <v>264</v>
      </c>
      <c r="BD2300" s="294">
        <v>0.99339999999999995</v>
      </c>
      <c r="BE2300" s="294">
        <v>88960</v>
      </c>
      <c r="BG2300" s="294">
        <v>0.50280000000000002</v>
      </c>
      <c r="BH2300" s="294">
        <v>249.6</v>
      </c>
      <c r="BI2300" s="294">
        <v>264</v>
      </c>
      <c r="BJ2300" s="294">
        <v>0.99339999999999995</v>
      </c>
      <c r="BK2300" s="294">
        <v>90074</v>
      </c>
      <c r="BM2300" s="294">
        <v>0.48830000000000001</v>
      </c>
      <c r="BN2300" s="294">
        <v>258.60000000000002</v>
      </c>
      <c r="BO2300" s="294">
        <v>264</v>
      </c>
      <c r="BP2300" s="294">
        <v>0.99419999999999997</v>
      </c>
      <c r="BQ2300" s="294">
        <v>93187</v>
      </c>
      <c r="BS2300" s="294">
        <v>0.53939999999999999</v>
      </c>
      <c r="BT2300" s="294">
        <v>295.2</v>
      </c>
      <c r="BU2300" s="294">
        <v>295.2</v>
      </c>
      <c r="BV2300" s="294">
        <v>0.99409999999999998</v>
      </c>
      <c r="BW2300" s="294">
        <v>71561</v>
      </c>
      <c r="BY2300" s="294">
        <v>0.53480000000000005</v>
      </c>
    </row>
    <row r="2301" spans="1:77">
      <c r="A2301" s="301">
        <v>2335</v>
      </c>
      <c r="B2301" s="302" t="s">
        <v>4006</v>
      </c>
      <c r="C2301" s="301" t="s">
        <v>6242</v>
      </c>
      <c r="D2301" s="302" t="s">
        <v>4051</v>
      </c>
      <c r="E2301" s="303">
        <v>138</v>
      </c>
      <c r="F2301" s="294">
        <v>102.12</v>
      </c>
      <c r="G2301" s="294">
        <v>110.4</v>
      </c>
      <c r="H2301" s="294">
        <v>0.96550000000000002</v>
      </c>
      <c r="I2301" s="294">
        <v>25212</v>
      </c>
      <c r="K2301" s="294">
        <v>0.35520000000000002</v>
      </c>
      <c r="L2301" s="294">
        <v>111.6</v>
      </c>
      <c r="M2301" s="294">
        <v>111.6</v>
      </c>
      <c r="N2301" s="294">
        <v>0.96629999999999994</v>
      </c>
      <c r="O2301" s="294">
        <v>23220</v>
      </c>
      <c r="Q2301" s="294">
        <v>0.28939999999999999</v>
      </c>
      <c r="R2301" s="294">
        <v>108</v>
      </c>
      <c r="S2301" s="294">
        <v>110.4</v>
      </c>
      <c r="T2301" s="294">
        <v>0.96899999999999997</v>
      </c>
      <c r="U2301" s="294">
        <v>23022</v>
      </c>
      <c r="W2301" s="294">
        <v>0.30559999999999998</v>
      </c>
      <c r="X2301" s="294">
        <v>72.84</v>
      </c>
      <c r="Y2301" s="294">
        <v>110.4</v>
      </c>
      <c r="Z2301" s="294">
        <v>0.97019999999999995</v>
      </c>
      <c r="AA2301" s="294">
        <v>13638</v>
      </c>
      <c r="AC2301" s="294">
        <v>0.25940000000000002</v>
      </c>
      <c r="AD2301" s="294">
        <v>104.64</v>
      </c>
      <c r="AE2301" s="294">
        <v>110.4</v>
      </c>
      <c r="AF2301" s="294">
        <v>0.96379999999999999</v>
      </c>
      <c r="AG2301" s="294">
        <v>13176</v>
      </c>
      <c r="AI2301" s="294">
        <v>0.17560000000000001</v>
      </c>
      <c r="AJ2301" s="294">
        <v>102.24</v>
      </c>
      <c r="AK2301" s="294">
        <v>110.4</v>
      </c>
      <c r="AL2301" s="294">
        <v>0.96299999999999997</v>
      </c>
      <c r="AM2301" s="294">
        <v>14817</v>
      </c>
      <c r="AO2301" s="294">
        <v>0.20899999999999999</v>
      </c>
      <c r="AP2301" s="294">
        <v>65.88</v>
      </c>
      <c r="AQ2301" s="294">
        <v>110.4</v>
      </c>
      <c r="AR2301" s="294">
        <v>0.9677</v>
      </c>
      <c r="AS2301" s="294">
        <v>17502</v>
      </c>
      <c r="AU2301" s="294">
        <v>0.36899999999999999</v>
      </c>
      <c r="AV2301" s="294">
        <v>63.6</v>
      </c>
      <c r="AW2301" s="294">
        <v>110.4</v>
      </c>
      <c r="AX2301" s="294">
        <v>0.96779999999999999</v>
      </c>
      <c r="AY2301" s="294">
        <v>14334</v>
      </c>
      <c r="BA2301" s="294">
        <v>0.32340000000000002</v>
      </c>
      <c r="BB2301" s="294">
        <v>60.36</v>
      </c>
      <c r="BC2301" s="294">
        <v>110.4</v>
      </c>
      <c r="BD2301" s="294">
        <v>0.96789999999999998</v>
      </c>
      <c r="BE2301" s="294">
        <v>14262</v>
      </c>
      <c r="BG2301" s="294">
        <v>0.3281</v>
      </c>
      <c r="BH2301" s="294">
        <v>50.04</v>
      </c>
      <c r="BI2301" s="294">
        <v>110.4</v>
      </c>
      <c r="BJ2301" s="294">
        <v>0.96950000000000003</v>
      </c>
      <c r="BK2301" s="294">
        <v>11619</v>
      </c>
      <c r="BM2301" s="294">
        <v>0.32190000000000002</v>
      </c>
      <c r="BN2301" s="294">
        <v>88.56</v>
      </c>
      <c r="BO2301" s="294">
        <v>110.4</v>
      </c>
      <c r="BP2301" s="294">
        <v>0.97260000000000002</v>
      </c>
      <c r="BQ2301" s="294">
        <v>14439</v>
      </c>
      <c r="BS2301" s="294">
        <v>0.2495</v>
      </c>
      <c r="BT2301" s="294">
        <v>67.2</v>
      </c>
      <c r="BU2301" s="294">
        <v>110.4</v>
      </c>
      <c r="BV2301" s="294">
        <v>0.97950000000000004</v>
      </c>
      <c r="BW2301" s="294">
        <v>19230</v>
      </c>
      <c r="BY2301" s="294">
        <v>0.39269999999999999</v>
      </c>
    </row>
    <row r="2302" spans="1:77">
      <c r="A2302" s="301">
        <v>2336</v>
      </c>
      <c r="B2302" s="302" t="s">
        <v>4006</v>
      </c>
      <c r="C2302" s="301" t="s">
        <v>6243</v>
      </c>
      <c r="D2302" s="302" t="s">
        <v>4051</v>
      </c>
      <c r="E2302" s="303">
        <v>156</v>
      </c>
      <c r="F2302" s="294">
        <v>100.8</v>
      </c>
      <c r="G2302" s="294">
        <v>124.8</v>
      </c>
      <c r="H2302" s="294">
        <v>0.94020000000000004</v>
      </c>
      <c r="I2302" s="294">
        <v>27156</v>
      </c>
      <c r="K2302" s="294">
        <v>0.39800000000000002</v>
      </c>
      <c r="L2302" s="294">
        <v>106.8</v>
      </c>
      <c r="M2302" s="294">
        <v>124.8</v>
      </c>
      <c r="N2302" s="294">
        <v>0.93930000000000002</v>
      </c>
      <c r="O2302" s="294">
        <v>34872</v>
      </c>
      <c r="Q2302" s="294">
        <v>0.46729999999999999</v>
      </c>
      <c r="R2302" s="294">
        <v>109.6</v>
      </c>
      <c r="S2302" s="294">
        <v>124.8</v>
      </c>
      <c r="T2302" s="294">
        <v>0.92789999999999995</v>
      </c>
      <c r="U2302" s="294">
        <v>35696</v>
      </c>
      <c r="W2302" s="294">
        <v>0.48749999999999999</v>
      </c>
      <c r="X2302" s="294">
        <v>86.4</v>
      </c>
      <c r="Y2302" s="294">
        <v>124.8</v>
      </c>
      <c r="Z2302" s="294">
        <v>0.92400000000000004</v>
      </c>
      <c r="AA2302" s="294">
        <v>26192</v>
      </c>
      <c r="AC2302" s="294">
        <v>0.441</v>
      </c>
      <c r="AD2302" s="294">
        <v>93.2</v>
      </c>
      <c r="AE2302" s="294">
        <v>124.8</v>
      </c>
      <c r="AF2302" s="294">
        <v>0.92479999999999996</v>
      </c>
      <c r="AG2302" s="294">
        <v>30320</v>
      </c>
      <c r="AI2302" s="294">
        <v>0.47289999999999999</v>
      </c>
      <c r="AJ2302" s="294">
        <v>98</v>
      </c>
      <c r="AK2302" s="294">
        <v>124.8</v>
      </c>
      <c r="AL2302" s="294">
        <v>0.91789999999999994</v>
      </c>
      <c r="AM2302" s="294">
        <v>31848</v>
      </c>
      <c r="AO2302" s="294">
        <v>0.49180000000000001</v>
      </c>
      <c r="AP2302" s="294">
        <v>113.6</v>
      </c>
      <c r="AQ2302" s="294">
        <v>124.8</v>
      </c>
      <c r="AR2302" s="294">
        <v>0.92230000000000001</v>
      </c>
      <c r="AS2302" s="294">
        <v>34384</v>
      </c>
      <c r="AU2302" s="294">
        <v>0.44109999999999999</v>
      </c>
      <c r="AV2302" s="294">
        <v>96.4</v>
      </c>
      <c r="AW2302" s="294">
        <v>124.8</v>
      </c>
      <c r="AX2302" s="294">
        <v>0.92079999999999995</v>
      </c>
      <c r="AY2302" s="294">
        <v>24876</v>
      </c>
      <c r="BA2302" s="294">
        <v>0.38919999999999999</v>
      </c>
      <c r="BB2302" s="294">
        <v>70</v>
      </c>
      <c r="BC2302" s="294">
        <v>124.8</v>
      </c>
      <c r="BD2302" s="294">
        <v>0.94120000000000004</v>
      </c>
      <c r="BE2302" s="294">
        <v>21232</v>
      </c>
      <c r="BG2302" s="294">
        <v>0.43319999999999997</v>
      </c>
      <c r="BH2302" s="294">
        <v>68</v>
      </c>
      <c r="BI2302" s="294">
        <v>124.8</v>
      </c>
      <c r="BJ2302" s="294">
        <v>0.92369999999999997</v>
      </c>
      <c r="BK2302" s="294">
        <v>21568</v>
      </c>
      <c r="BM2302" s="294">
        <v>0.46160000000000001</v>
      </c>
      <c r="BN2302" s="294">
        <v>60.4</v>
      </c>
      <c r="BO2302" s="294">
        <v>124.8</v>
      </c>
      <c r="BP2302" s="294">
        <v>0.95089999999999997</v>
      </c>
      <c r="BQ2302" s="294">
        <v>23356</v>
      </c>
      <c r="BR2302" s="294" t="e">
        <f>BQ2302-#REF!</f>
        <v>#REF!</v>
      </c>
      <c r="BS2302" s="294">
        <v>0.60519999999999996</v>
      </c>
      <c r="BT2302" s="294">
        <v>0</v>
      </c>
      <c r="BU2302" s="294">
        <v>124.8</v>
      </c>
      <c r="BV2302" s="294">
        <v>0.9466</v>
      </c>
      <c r="BW2302" s="294">
        <v>28804</v>
      </c>
      <c r="BY2302" s="294">
        <v>0.26219999999999999</v>
      </c>
    </row>
    <row r="2303" spans="1:77">
      <c r="A2303" s="301">
        <v>2337</v>
      </c>
      <c r="B2303" s="302" t="s">
        <v>4006</v>
      </c>
      <c r="C2303" s="301" t="s">
        <v>6244</v>
      </c>
      <c r="D2303" s="302" t="s">
        <v>4051</v>
      </c>
      <c r="E2303" s="303">
        <v>444</v>
      </c>
      <c r="F2303" s="294">
        <v>167</v>
      </c>
      <c r="G2303" s="294">
        <v>355.2</v>
      </c>
      <c r="H2303" s="294">
        <v>0.99639999999999995</v>
      </c>
      <c r="I2303" s="294">
        <v>39995</v>
      </c>
      <c r="K2303" s="294">
        <v>0.33379999999999999</v>
      </c>
      <c r="L2303" s="294">
        <v>177</v>
      </c>
      <c r="M2303" s="294">
        <v>355.2</v>
      </c>
      <c r="N2303" s="294">
        <v>0.99709999999999999</v>
      </c>
      <c r="O2303" s="294">
        <v>46040</v>
      </c>
      <c r="Q2303" s="294">
        <v>0.35060000000000002</v>
      </c>
      <c r="R2303" s="294">
        <v>157.5</v>
      </c>
      <c r="S2303" s="294">
        <v>355.2</v>
      </c>
      <c r="T2303" s="294">
        <v>0.99580000000000002</v>
      </c>
      <c r="U2303" s="294">
        <v>40635</v>
      </c>
      <c r="W2303" s="294">
        <v>0.3599</v>
      </c>
      <c r="X2303" s="294">
        <v>148</v>
      </c>
      <c r="Y2303" s="294">
        <v>355.2</v>
      </c>
      <c r="Z2303" s="294">
        <v>0.99549999999999994</v>
      </c>
      <c r="AA2303" s="294">
        <v>28490</v>
      </c>
      <c r="AC2303" s="294">
        <v>0.25990000000000002</v>
      </c>
      <c r="AD2303" s="294">
        <v>173</v>
      </c>
      <c r="AE2303" s="294">
        <v>355.2</v>
      </c>
      <c r="AF2303" s="294">
        <v>0.99590000000000001</v>
      </c>
      <c r="AG2303" s="294">
        <v>48440</v>
      </c>
      <c r="AI2303" s="294">
        <v>0.37790000000000001</v>
      </c>
      <c r="AJ2303" s="294">
        <v>179</v>
      </c>
      <c r="AK2303" s="294">
        <v>355.2</v>
      </c>
      <c r="AL2303" s="294">
        <v>0.99770000000000003</v>
      </c>
      <c r="AM2303" s="294">
        <v>60715</v>
      </c>
      <c r="AO2303" s="294">
        <v>0.47220000000000001</v>
      </c>
      <c r="AP2303" s="294">
        <v>207.5</v>
      </c>
      <c r="AQ2303" s="294">
        <v>355.2</v>
      </c>
      <c r="AR2303" s="294">
        <v>0.99670000000000003</v>
      </c>
      <c r="AS2303" s="294">
        <v>61110</v>
      </c>
      <c r="AU2303" s="294">
        <v>0.3972</v>
      </c>
      <c r="AV2303" s="294">
        <v>191</v>
      </c>
      <c r="AW2303" s="294">
        <v>355.2</v>
      </c>
      <c r="AX2303" s="294">
        <v>0.99670000000000003</v>
      </c>
      <c r="AY2303" s="294">
        <v>51245</v>
      </c>
      <c r="BA2303" s="294">
        <v>0.37390000000000001</v>
      </c>
      <c r="BB2303" s="294">
        <v>0</v>
      </c>
      <c r="BC2303" s="294">
        <v>355.2</v>
      </c>
      <c r="BD2303" s="294">
        <v>0.99580000000000002</v>
      </c>
      <c r="BE2303" s="294">
        <v>48470</v>
      </c>
      <c r="BG2303" s="294">
        <v>0.14729999999999999</v>
      </c>
      <c r="BH2303" s="294">
        <v>192</v>
      </c>
      <c r="BI2303" s="294">
        <v>355.2</v>
      </c>
      <c r="BJ2303" s="294">
        <v>0.93930000000000002</v>
      </c>
      <c r="BK2303" s="294">
        <v>48745</v>
      </c>
      <c r="BM2303" s="294">
        <v>0.36330000000000001</v>
      </c>
      <c r="BN2303" s="294">
        <v>0</v>
      </c>
      <c r="BO2303" s="294">
        <v>355.2</v>
      </c>
      <c r="BP2303" s="294">
        <v>0.89759999999999995</v>
      </c>
      <c r="BQ2303" s="294">
        <v>59200</v>
      </c>
      <c r="BS2303" s="294">
        <v>0.22109999999999999</v>
      </c>
      <c r="BT2303" s="294">
        <v>217.5</v>
      </c>
      <c r="BU2303" s="294">
        <v>355.2</v>
      </c>
      <c r="BV2303" s="294">
        <v>0.89480000000000004</v>
      </c>
      <c r="BW2303" s="294">
        <v>70410</v>
      </c>
      <c r="BY2303" s="294">
        <v>0.48630000000000001</v>
      </c>
    </row>
    <row r="2304" spans="1:77">
      <c r="A2304" s="301">
        <v>2338</v>
      </c>
      <c r="B2304" s="302" t="s">
        <v>4006</v>
      </c>
      <c r="C2304" s="301" t="s">
        <v>6245</v>
      </c>
      <c r="D2304" s="302" t="s">
        <v>4652</v>
      </c>
      <c r="E2304" s="303">
        <v>144</v>
      </c>
      <c r="F2304" s="294">
        <v>65.599999999999994</v>
      </c>
      <c r="G2304" s="294">
        <v>115.2</v>
      </c>
      <c r="H2304" s="294">
        <v>0.73399999999999999</v>
      </c>
      <c r="I2304" s="294">
        <v>3314</v>
      </c>
      <c r="K2304" s="294" t="s">
        <v>3983</v>
      </c>
      <c r="L2304" s="294">
        <v>69.599999999999994</v>
      </c>
      <c r="M2304" s="294">
        <v>115.2</v>
      </c>
      <c r="N2304" s="294">
        <v>0.81199999999999994</v>
      </c>
      <c r="O2304" s="294">
        <v>9346</v>
      </c>
      <c r="Q2304" s="294" t="s">
        <v>3983</v>
      </c>
      <c r="R2304" s="294">
        <v>78</v>
      </c>
      <c r="S2304" s="294">
        <v>115.2</v>
      </c>
      <c r="T2304" s="294">
        <v>0.8256</v>
      </c>
      <c r="U2304" s="294">
        <v>21788</v>
      </c>
      <c r="W2304" s="294" t="s">
        <v>3983</v>
      </c>
      <c r="X2304" s="294">
        <v>77.599999999999994</v>
      </c>
      <c r="Y2304" s="294">
        <v>115.2</v>
      </c>
      <c r="Z2304" s="294">
        <v>0.75619999999999998</v>
      </c>
      <c r="AA2304" s="294">
        <v>6580</v>
      </c>
      <c r="AC2304" s="294" t="s">
        <v>3983</v>
      </c>
      <c r="AD2304" s="294">
        <v>40</v>
      </c>
      <c r="AE2304" s="294">
        <v>115.2</v>
      </c>
      <c r="AF2304" s="294">
        <v>0.79049999999999998</v>
      </c>
      <c r="AG2304" s="294">
        <v>4824</v>
      </c>
      <c r="AI2304" s="294" t="s">
        <v>3983</v>
      </c>
      <c r="AJ2304" s="294">
        <v>58.4</v>
      </c>
      <c r="AK2304" s="294">
        <v>115.2</v>
      </c>
      <c r="AL2304" s="294">
        <v>0.71750000000000003</v>
      </c>
      <c r="AM2304" s="294">
        <v>3948</v>
      </c>
      <c r="AO2304" s="294" t="s">
        <v>3983</v>
      </c>
      <c r="AP2304" s="294">
        <v>43.6</v>
      </c>
      <c r="AQ2304" s="294">
        <v>115.2</v>
      </c>
      <c r="AR2304" s="294">
        <v>0.73719999999999997</v>
      </c>
      <c r="AS2304" s="294">
        <v>6858</v>
      </c>
      <c r="AU2304" s="294" t="s">
        <v>3983</v>
      </c>
      <c r="AV2304" s="294">
        <v>74</v>
      </c>
      <c r="AW2304" s="294">
        <v>115.2</v>
      </c>
      <c r="AX2304" s="294">
        <v>0.78210000000000002</v>
      </c>
      <c r="AY2304" s="294">
        <v>15613</v>
      </c>
      <c r="BA2304" s="294" t="s">
        <v>3983</v>
      </c>
      <c r="BB2304" s="294">
        <v>68.8</v>
      </c>
      <c r="BC2304" s="294">
        <v>115.2</v>
      </c>
      <c r="BD2304" s="294">
        <v>0.77529999999999999</v>
      </c>
      <c r="BE2304" s="294">
        <v>15110</v>
      </c>
      <c r="BG2304" s="294" t="s">
        <v>3983</v>
      </c>
      <c r="BH2304" s="294">
        <v>21.2</v>
      </c>
      <c r="BI2304" s="294">
        <v>115.2</v>
      </c>
      <c r="BJ2304" s="294">
        <v>0.50249999999999995</v>
      </c>
      <c r="BK2304" s="294">
        <v>1250</v>
      </c>
      <c r="BM2304" s="294" t="s">
        <v>3983</v>
      </c>
      <c r="BN2304" s="294">
        <v>3.2</v>
      </c>
      <c r="BO2304" s="294">
        <v>115.2</v>
      </c>
      <c r="BP2304" s="294">
        <v>0.29480000000000001</v>
      </c>
      <c r="BQ2304" s="294">
        <v>298</v>
      </c>
      <c r="BS2304" s="294" t="s">
        <v>3983</v>
      </c>
      <c r="BT2304" s="294">
        <v>2</v>
      </c>
      <c r="BU2304" s="294">
        <v>115.2</v>
      </c>
      <c r="BV2304" s="294">
        <v>0.39689999999999998</v>
      </c>
      <c r="BW2304" s="294">
        <v>208</v>
      </c>
      <c r="BY2304" s="294" t="s">
        <v>3983</v>
      </c>
    </row>
    <row r="2305" spans="1:77">
      <c r="A2305" s="301">
        <v>2339</v>
      </c>
      <c r="B2305" s="302" t="s">
        <v>4006</v>
      </c>
      <c r="C2305" s="301" t="s">
        <v>6246</v>
      </c>
      <c r="D2305" s="302" t="s">
        <v>4051</v>
      </c>
      <c r="E2305" s="303">
        <v>176</v>
      </c>
      <c r="F2305" s="294">
        <v>115.2</v>
      </c>
      <c r="G2305" s="294">
        <v>140.80000000000001</v>
      </c>
      <c r="H2305" s="294">
        <v>0.91649999999999998</v>
      </c>
      <c r="I2305" s="294">
        <v>21188</v>
      </c>
      <c r="K2305" s="294">
        <v>0.2787</v>
      </c>
      <c r="L2305" s="294">
        <v>97.6</v>
      </c>
      <c r="M2305" s="294">
        <v>140.80000000000001</v>
      </c>
      <c r="N2305" s="294">
        <v>0.91289999999999993</v>
      </c>
      <c r="O2305" s="294">
        <v>22784</v>
      </c>
      <c r="Q2305" s="294">
        <v>0.34370000000000001</v>
      </c>
      <c r="R2305" s="294">
        <v>102.4</v>
      </c>
      <c r="S2305" s="294">
        <v>140.80000000000001</v>
      </c>
      <c r="T2305" s="294">
        <v>0.9</v>
      </c>
      <c r="U2305" s="294">
        <v>22800</v>
      </c>
      <c r="W2305" s="294">
        <v>0.34360000000000002</v>
      </c>
      <c r="X2305" s="294">
        <v>94.4</v>
      </c>
      <c r="Y2305" s="294">
        <v>140.80000000000001</v>
      </c>
      <c r="Z2305" s="294">
        <v>0.90610000000000002</v>
      </c>
      <c r="AA2305" s="294">
        <v>19376</v>
      </c>
      <c r="AC2305" s="294">
        <v>0.30449999999999999</v>
      </c>
      <c r="AD2305" s="294">
        <v>124.8</v>
      </c>
      <c r="AE2305" s="294">
        <v>140.80000000000001</v>
      </c>
      <c r="AF2305" s="294">
        <v>0.9042</v>
      </c>
      <c r="AG2305" s="294">
        <v>21024</v>
      </c>
      <c r="AI2305" s="294">
        <v>0.25040000000000001</v>
      </c>
      <c r="AJ2305" s="294">
        <v>95.2</v>
      </c>
      <c r="AK2305" s="294">
        <v>140.80000000000001</v>
      </c>
      <c r="AL2305" s="294">
        <v>0.90639999999999998</v>
      </c>
      <c r="AM2305" s="294">
        <v>19440</v>
      </c>
      <c r="AO2305" s="294">
        <v>0.31290000000000001</v>
      </c>
      <c r="AP2305" s="294">
        <v>108</v>
      </c>
      <c r="AQ2305" s="294">
        <v>140.80000000000001</v>
      </c>
      <c r="AR2305" s="294">
        <v>0.91930000000000001</v>
      </c>
      <c r="AS2305" s="294">
        <v>18616</v>
      </c>
      <c r="AU2305" s="294">
        <v>0.252</v>
      </c>
      <c r="AV2305" s="294">
        <v>69.599999999999994</v>
      </c>
      <c r="AW2305" s="294">
        <v>140.80000000000001</v>
      </c>
      <c r="AX2305" s="294">
        <v>0.91410000000000002</v>
      </c>
      <c r="AY2305" s="294">
        <v>15860</v>
      </c>
      <c r="BA2305" s="294">
        <v>0.3463</v>
      </c>
      <c r="BB2305" s="294">
        <v>68.8</v>
      </c>
      <c r="BC2305" s="294">
        <v>140.80000000000001</v>
      </c>
      <c r="BD2305" s="294">
        <v>0.92599999999999993</v>
      </c>
      <c r="BE2305" s="294">
        <v>15756</v>
      </c>
      <c r="BG2305" s="294">
        <v>0.33239999999999997</v>
      </c>
      <c r="BH2305" s="294">
        <v>16</v>
      </c>
      <c r="BI2305" s="294">
        <v>140.80000000000001</v>
      </c>
      <c r="BJ2305" s="294">
        <v>0.9173</v>
      </c>
      <c r="BK2305" s="294">
        <v>15288</v>
      </c>
      <c r="BL2305" s="294" t="e">
        <f>BK2305-#REF!</f>
        <v>#REF!</v>
      </c>
      <c r="BM2305" s="294">
        <v>1.4001999999999999</v>
      </c>
      <c r="BN2305" s="294">
        <v>0</v>
      </c>
      <c r="BO2305" s="294">
        <v>140.80000000000001</v>
      </c>
      <c r="BP2305" s="294">
        <v>0.92849999999999999</v>
      </c>
      <c r="BQ2305" s="294">
        <v>15560</v>
      </c>
      <c r="BS2305" s="294">
        <v>0.14169999999999999</v>
      </c>
      <c r="BT2305" s="294">
        <v>20</v>
      </c>
      <c r="BU2305" s="294">
        <v>140.80000000000001</v>
      </c>
      <c r="BV2305" s="294">
        <v>0.92</v>
      </c>
      <c r="BW2305" s="294">
        <v>18400</v>
      </c>
      <c r="BX2305" s="294" t="e">
        <f>BW2305-#REF!</f>
        <v>#REF!</v>
      </c>
      <c r="BY2305" s="294">
        <v>1.3441000000000001</v>
      </c>
    </row>
    <row r="2306" spans="1:77">
      <c r="A2306" s="301">
        <v>2340</v>
      </c>
      <c r="B2306" s="302" t="s">
        <v>4006</v>
      </c>
      <c r="C2306" s="301" t="s">
        <v>6247</v>
      </c>
      <c r="D2306" s="302" t="s">
        <v>4051</v>
      </c>
      <c r="E2306" s="303">
        <v>133.33000000000001</v>
      </c>
      <c r="F2306" s="294">
        <v>10.039999999999999</v>
      </c>
      <c r="G2306" s="294">
        <v>10</v>
      </c>
      <c r="H2306" s="294">
        <v>0.98499999999999999</v>
      </c>
      <c r="I2306" s="294">
        <v>2363</v>
      </c>
      <c r="K2306" s="294">
        <v>0.05</v>
      </c>
      <c r="L2306" s="294">
        <v>10.26</v>
      </c>
      <c r="M2306" s="294">
        <v>10</v>
      </c>
      <c r="N2306" s="294">
        <v>0.98609999999999998</v>
      </c>
      <c r="O2306" s="294">
        <v>2835</v>
      </c>
      <c r="Q2306" s="294">
        <v>5.8000000000000003E-2</v>
      </c>
      <c r="R2306" s="294">
        <v>15.72</v>
      </c>
      <c r="S2306" s="294">
        <v>16</v>
      </c>
      <c r="T2306" s="294">
        <v>0.98499999999999999</v>
      </c>
      <c r="U2306" s="294">
        <v>4182</v>
      </c>
      <c r="W2306" s="294">
        <v>8.8499999999999995E-2</v>
      </c>
      <c r="X2306" s="294">
        <v>14.88</v>
      </c>
      <c r="Y2306" s="294">
        <v>16</v>
      </c>
      <c r="Z2306" s="294">
        <v>0.99580000000000002</v>
      </c>
      <c r="AA2306" s="294">
        <v>4482</v>
      </c>
      <c r="AC2306" s="294">
        <v>9.0700000000000003E-2</v>
      </c>
      <c r="AD2306" s="294">
        <v>17.68</v>
      </c>
      <c r="AE2306" s="294">
        <v>18</v>
      </c>
      <c r="AF2306" s="294">
        <v>0.99580000000000002</v>
      </c>
      <c r="AG2306" s="294">
        <v>4217</v>
      </c>
      <c r="AI2306" s="294">
        <v>8.5400000000000004E-2</v>
      </c>
      <c r="AJ2306" s="294">
        <v>17.28</v>
      </c>
      <c r="AK2306" s="294">
        <v>18</v>
      </c>
      <c r="AL2306" s="294">
        <v>0.99629999999999996</v>
      </c>
      <c r="AM2306" s="294">
        <v>5077</v>
      </c>
      <c r="AO2306" s="294">
        <v>0.1062</v>
      </c>
      <c r="AP2306" s="294">
        <v>13.04</v>
      </c>
      <c r="AQ2306" s="294">
        <v>18</v>
      </c>
      <c r="AR2306" s="294">
        <v>0.99429999999999996</v>
      </c>
      <c r="AS2306" s="294">
        <v>4356</v>
      </c>
      <c r="AU2306" s="294">
        <v>8.8300000000000003E-2</v>
      </c>
      <c r="AV2306" s="294">
        <v>13.48</v>
      </c>
      <c r="AW2306" s="294">
        <v>18</v>
      </c>
      <c r="AX2306" s="294">
        <v>0.99629999999999996</v>
      </c>
      <c r="AY2306" s="294">
        <v>3218</v>
      </c>
      <c r="BA2306" s="294">
        <v>6.7299999999999999E-2</v>
      </c>
      <c r="BB2306" s="294">
        <v>9.49</v>
      </c>
      <c r="BC2306" s="294">
        <v>18</v>
      </c>
      <c r="BD2306" s="294">
        <v>0.99380000000000002</v>
      </c>
      <c r="BE2306" s="294">
        <v>3321</v>
      </c>
      <c r="BG2306" s="294">
        <v>6.7400000000000002E-2</v>
      </c>
      <c r="BH2306" s="294">
        <v>10.4</v>
      </c>
      <c r="BI2306" s="294">
        <v>18</v>
      </c>
      <c r="BJ2306" s="294">
        <v>0.99460000000000004</v>
      </c>
      <c r="BK2306" s="294">
        <v>2910</v>
      </c>
      <c r="BM2306" s="294">
        <v>5.8999999999999997E-2</v>
      </c>
      <c r="BN2306" s="294">
        <v>11.94</v>
      </c>
      <c r="BO2306" s="294">
        <v>106.664</v>
      </c>
      <c r="BP2306" s="294">
        <v>0.996</v>
      </c>
      <c r="BQ2306" s="294">
        <v>2488</v>
      </c>
      <c r="BS2306" s="294">
        <v>0.50490000000000002</v>
      </c>
      <c r="BT2306" s="294">
        <v>12.9</v>
      </c>
      <c r="BU2306" s="294">
        <v>106.664</v>
      </c>
      <c r="BV2306" s="294">
        <v>0.94799999999999995</v>
      </c>
      <c r="BW2306" s="294">
        <v>4481</v>
      </c>
      <c r="BY2306" s="294">
        <v>0.12809999999999999</v>
      </c>
    </row>
    <row r="2307" spans="1:77">
      <c r="A2307" s="301">
        <v>2341</v>
      </c>
      <c r="B2307" s="302" t="s">
        <v>4006</v>
      </c>
      <c r="C2307" s="301" t="s">
        <v>6248</v>
      </c>
      <c r="D2307" s="302" t="s">
        <v>4051</v>
      </c>
      <c r="E2307" s="303">
        <v>133</v>
      </c>
      <c r="F2307" s="294" t="s">
        <v>3983</v>
      </c>
      <c r="G2307" s="294" t="s">
        <v>3983</v>
      </c>
      <c r="H2307" s="294" t="s">
        <v>3983</v>
      </c>
      <c r="I2307" s="294" t="s">
        <v>3983</v>
      </c>
      <c r="K2307" s="294" t="s">
        <v>3983</v>
      </c>
      <c r="L2307" s="294" t="s">
        <v>3983</v>
      </c>
      <c r="M2307" s="294" t="s">
        <v>3983</v>
      </c>
      <c r="N2307" s="294" t="s">
        <v>3983</v>
      </c>
      <c r="O2307" s="294" t="s">
        <v>3983</v>
      </c>
      <c r="Q2307" s="294" t="s">
        <v>3983</v>
      </c>
      <c r="R2307" s="294" t="s">
        <v>3983</v>
      </c>
      <c r="S2307" s="294" t="s">
        <v>3983</v>
      </c>
      <c r="T2307" s="294" t="s">
        <v>3983</v>
      </c>
      <c r="U2307" s="294" t="s">
        <v>3983</v>
      </c>
      <c r="W2307" s="294" t="s">
        <v>3983</v>
      </c>
      <c r="X2307" s="294" t="s">
        <v>3983</v>
      </c>
      <c r="Y2307" s="294" t="s">
        <v>3983</v>
      </c>
      <c r="Z2307" s="294" t="s">
        <v>3983</v>
      </c>
      <c r="AA2307" s="294" t="s">
        <v>3983</v>
      </c>
      <c r="AC2307" s="294" t="s">
        <v>3983</v>
      </c>
      <c r="AD2307" s="294" t="s">
        <v>3983</v>
      </c>
      <c r="AE2307" s="294" t="s">
        <v>3983</v>
      </c>
      <c r="AF2307" s="294" t="s">
        <v>3983</v>
      </c>
      <c r="AG2307" s="294" t="s">
        <v>3983</v>
      </c>
      <c r="AI2307" s="294" t="s">
        <v>3983</v>
      </c>
      <c r="AJ2307" s="294" t="s">
        <v>3983</v>
      </c>
      <c r="AK2307" s="294" t="s">
        <v>3983</v>
      </c>
      <c r="AL2307" s="294" t="s">
        <v>3983</v>
      </c>
      <c r="AM2307" s="294" t="s">
        <v>3983</v>
      </c>
      <c r="AO2307" s="294" t="s">
        <v>3983</v>
      </c>
      <c r="AP2307" s="294" t="s">
        <v>3983</v>
      </c>
      <c r="AQ2307" s="294" t="s">
        <v>3983</v>
      </c>
      <c r="AR2307" s="294" t="s">
        <v>3983</v>
      </c>
      <c r="AS2307" s="294" t="s">
        <v>3983</v>
      </c>
      <c r="AU2307" s="294" t="s">
        <v>3983</v>
      </c>
      <c r="AV2307" s="294" t="s">
        <v>3983</v>
      </c>
      <c r="AW2307" s="294" t="s">
        <v>3983</v>
      </c>
      <c r="AX2307" s="294" t="s">
        <v>3983</v>
      </c>
      <c r="AY2307" s="294" t="s">
        <v>3983</v>
      </c>
      <c r="BA2307" s="294" t="s">
        <v>3983</v>
      </c>
      <c r="BB2307" s="294" t="s">
        <v>3983</v>
      </c>
      <c r="BC2307" s="294" t="s">
        <v>3983</v>
      </c>
      <c r="BD2307" s="294" t="s">
        <v>3983</v>
      </c>
      <c r="BE2307" s="294" t="s">
        <v>3983</v>
      </c>
      <c r="BG2307" s="294" t="s">
        <v>3983</v>
      </c>
      <c r="BH2307" s="294" t="s">
        <v>3983</v>
      </c>
      <c r="BI2307" s="294" t="s">
        <v>3983</v>
      </c>
      <c r="BJ2307" s="294" t="s">
        <v>3983</v>
      </c>
      <c r="BK2307" s="294" t="s">
        <v>3983</v>
      </c>
      <c r="BM2307" s="294" t="s">
        <v>3983</v>
      </c>
      <c r="BN2307" s="294" t="s">
        <v>3983</v>
      </c>
      <c r="BO2307" s="294" t="s">
        <v>3983</v>
      </c>
      <c r="BP2307" s="294" t="s">
        <v>3983</v>
      </c>
      <c r="BQ2307" s="294" t="s">
        <v>3983</v>
      </c>
      <c r="BS2307" s="294" t="s">
        <v>3983</v>
      </c>
      <c r="BT2307" s="294" t="s">
        <v>3983</v>
      </c>
      <c r="BU2307" s="294" t="s">
        <v>3983</v>
      </c>
      <c r="BV2307" s="294" t="s">
        <v>3983</v>
      </c>
      <c r="BW2307" s="294" t="s">
        <v>3983</v>
      </c>
      <c r="BY2307" s="294" t="s">
        <v>3983</v>
      </c>
    </row>
    <row r="2308" spans="1:77">
      <c r="A2308" s="301">
        <v>2342</v>
      </c>
      <c r="B2308" s="302" t="s">
        <v>4006</v>
      </c>
      <c r="C2308" s="301" t="s">
        <v>6249</v>
      </c>
      <c r="D2308" s="302" t="s">
        <v>4051</v>
      </c>
      <c r="E2308" s="303">
        <v>411</v>
      </c>
      <c r="F2308" s="294">
        <v>346.8</v>
      </c>
      <c r="G2308" s="294">
        <v>346.8</v>
      </c>
      <c r="H2308" s="294">
        <v>0.96829999999999994</v>
      </c>
      <c r="I2308" s="294">
        <v>89914</v>
      </c>
      <c r="K2308" s="294">
        <v>0.37190000000000001</v>
      </c>
      <c r="L2308" s="294">
        <v>416.4</v>
      </c>
      <c r="M2308" s="294">
        <v>416.4</v>
      </c>
      <c r="N2308" s="294">
        <v>0.97170000000000001</v>
      </c>
      <c r="O2308" s="294">
        <v>73590</v>
      </c>
      <c r="Q2308" s="294">
        <v>0.2445</v>
      </c>
      <c r="R2308" s="294">
        <v>432</v>
      </c>
      <c r="S2308" s="294">
        <v>432</v>
      </c>
      <c r="T2308" s="294">
        <v>0.97029999999999994</v>
      </c>
      <c r="U2308" s="294">
        <v>90001</v>
      </c>
      <c r="W2308" s="294">
        <v>0.29820000000000002</v>
      </c>
      <c r="X2308" s="294">
        <v>432</v>
      </c>
      <c r="Y2308" s="294">
        <v>432</v>
      </c>
      <c r="Z2308" s="294">
        <v>0.96499999999999997</v>
      </c>
      <c r="AA2308" s="294">
        <v>69881</v>
      </c>
      <c r="AC2308" s="294">
        <v>0.2253</v>
      </c>
      <c r="AD2308" s="294">
        <v>134.4</v>
      </c>
      <c r="AE2308" s="294">
        <v>328.8</v>
      </c>
      <c r="AF2308" s="294">
        <v>0.96870000000000001</v>
      </c>
      <c r="AG2308" s="294">
        <v>67084</v>
      </c>
      <c r="AH2308" s="294" t="e">
        <f>AG2308-#REF!</f>
        <v>#REF!</v>
      </c>
      <c r="AI2308" s="294">
        <v>0.69259999999999999</v>
      </c>
      <c r="AJ2308" s="294">
        <v>285.60000000000002</v>
      </c>
      <c r="AK2308" s="294">
        <v>328.8</v>
      </c>
      <c r="AL2308" s="294">
        <v>0.97009999999999996</v>
      </c>
      <c r="AM2308" s="294">
        <v>55360</v>
      </c>
      <c r="AO2308" s="294">
        <v>0.27750000000000002</v>
      </c>
      <c r="AP2308" s="294">
        <v>282</v>
      </c>
      <c r="AQ2308" s="294">
        <v>328.8</v>
      </c>
      <c r="AR2308" s="294">
        <v>0.97150000000000003</v>
      </c>
      <c r="AS2308" s="294">
        <v>60567</v>
      </c>
      <c r="AU2308" s="294">
        <v>0.29720000000000002</v>
      </c>
      <c r="AV2308" s="294">
        <v>302.39999999999998</v>
      </c>
      <c r="AW2308" s="294">
        <v>328.8</v>
      </c>
      <c r="AX2308" s="294">
        <v>0.96909999999999996</v>
      </c>
      <c r="AY2308" s="294">
        <v>48712</v>
      </c>
      <c r="BA2308" s="294">
        <v>0.23089999999999999</v>
      </c>
      <c r="BB2308" s="294">
        <v>268.8</v>
      </c>
      <c r="BC2308" s="294">
        <v>328.8</v>
      </c>
      <c r="BD2308" s="294">
        <v>0.96799999999999997</v>
      </c>
      <c r="BE2308" s="294">
        <v>53290</v>
      </c>
      <c r="BG2308" s="294">
        <v>0.27529999999999999</v>
      </c>
      <c r="BH2308" s="294">
        <v>268.8</v>
      </c>
      <c r="BI2308" s="294">
        <v>328.8</v>
      </c>
      <c r="BJ2308" s="294">
        <v>0.96929999999999994</v>
      </c>
      <c r="BK2308" s="294">
        <v>56365</v>
      </c>
      <c r="BM2308" s="294">
        <v>0.2908</v>
      </c>
      <c r="BN2308" s="294">
        <v>291.60000000000002</v>
      </c>
      <c r="BO2308" s="294">
        <v>328.8</v>
      </c>
      <c r="BP2308" s="294">
        <v>0.9677</v>
      </c>
      <c r="BQ2308" s="294">
        <v>65554</v>
      </c>
      <c r="BS2308" s="294">
        <v>0.34570000000000001</v>
      </c>
      <c r="BT2308" s="294">
        <v>444</v>
      </c>
      <c r="BU2308" s="294">
        <v>328.8</v>
      </c>
      <c r="BV2308" s="294">
        <v>0.95520000000000005</v>
      </c>
      <c r="BW2308" s="294">
        <v>71855</v>
      </c>
      <c r="BY2308" s="294">
        <v>0.22770000000000001</v>
      </c>
    </row>
    <row r="2309" spans="1:77">
      <c r="A2309" s="301">
        <v>2343</v>
      </c>
      <c r="B2309" s="302" t="s">
        <v>4006</v>
      </c>
      <c r="C2309" s="301" t="s">
        <v>6250</v>
      </c>
      <c r="D2309" s="302" t="s">
        <v>4051</v>
      </c>
      <c r="E2309" s="303">
        <v>196</v>
      </c>
      <c r="F2309" s="294">
        <v>132</v>
      </c>
      <c r="G2309" s="294">
        <v>156.80000000000001</v>
      </c>
      <c r="H2309" s="294">
        <v>0.96240000000000003</v>
      </c>
      <c r="I2309" s="294">
        <v>46000</v>
      </c>
      <c r="K2309" s="294">
        <v>0.50290000000000001</v>
      </c>
      <c r="L2309" s="294">
        <v>158</v>
      </c>
      <c r="M2309" s="294">
        <v>158</v>
      </c>
      <c r="N2309" s="294">
        <v>0.94550000000000001</v>
      </c>
      <c r="O2309" s="294">
        <v>52000</v>
      </c>
      <c r="Q2309" s="294">
        <v>0.46789999999999998</v>
      </c>
      <c r="R2309" s="294">
        <v>172</v>
      </c>
      <c r="S2309" s="294">
        <v>172</v>
      </c>
      <c r="T2309" s="294">
        <v>0.93989999999999996</v>
      </c>
      <c r="U2309" s="294">
        <v>59400</v>
      </c>
      <c r="W2309" s="294">
        <v>0.51029999999999998</v>
      </c>
      <c r="X2309" s="294">
        <v>172</v>
      </c>
      <c r="Y2309" s="294">
        <v>172</v>
      </c>
      <c r="Z2309" s="294">
        <v>0.9153</v>
      </c>
      <c r="AA2309" s="294">
        <v>54000</v>
      </c>
      <c r="AC2309" s="294">
        <v>0.46110000000000001</v>
      </c>
      <c r="AD2309" s="294">
        <v>148</v>
      </c>
      <c r="AE2309" s="294">
        <v>156.80000000000001</v>
      </c>
      <c r="AF2309" s="294">
        <v>0.91369999999999996</v>
      </c>
      <c r="AG2309" s="294">
        <v>50800</v>
      </c>
      <c r="AI2309" s="294">
        <v>0.50490000000000002</v>
      </c>
      <c r="AJ2309" s="294">
        <v>170</v>
      </c>
      <c r="AK2309" s="294">
        <v>170</v>
      </c>
      <c r="AL2309" s="294">
        <v>0.91639999999999999</v>
      </c>
      <c r="AM2309" s="294">
        <v>50400</v>
      </c>
      <c r="AO2309" s="294">
        <v>0.44929999999999998</v>
      </c>
      <c r="AP2309" s="294">
        <v>108</v>
      </c>
      <c r="AQ2309" s="294">
        <v>156.80000000000001</v>
      </c>
      <c r="AR2309" s="294">
        <v>0.91579999999999995</v>
      </c>
      <c r="AS2309" s="294">
        <v>52200</v>
      </c>
      <c r="AT2309" s="294" t="e">
        <f>AS2309-#REF!</f>
        <v>#REF!</v>
      </c>
      <c r="AU2309" s="294">
        <v>0.70940000000000003</v>
      </c>
      <c r="AV2309" s="294">
        <v>130</v>
      </c>
      <c r="AW2309" s="294">
        <v>156.80000000000001</v>
      </c>
      <c r="AX2309" s="294">
        <v>0.90300000000000002</v>
      </c>
      <c r="AY2309" s="294">
        <v>37200</v>
      </c>
      <c r="BA2309" s="294">
        <v>0.44019999999999998</v>
      </c>
      <c r="BB2309" s="294">
        <v>114</v>
      </c>
      <c r="BC2309" s="294">
        <v>156.80000000000001</v>
      </c>
      <c r="BD2309" s="294">
        <v>0.91039999999999999</v>
      </c>
      <c r="BE2309" s="294">
        <v>38600</v>
      </c>
      <c r="BG2309" s="294">
        <v>0.49990000000000001</v>
      </c>
      <c r="BH2309" s="294">
        <v>108</v>
      </c>
      <c r="BI2309" s="294">
        <v>156.80000000000001</v>
      </c>
      <c r="BJ2309" s="294">
        <v>0.9385</v>
      </c>
      <c r="BK2309" s="294">
        <v>36600</v>
      </c>
      <c r="BM2309" s="294">
        <v>0.4854</v>
      </c>
      <c r="BN2309" s="294">
        <v>0</v>
      </c>
      <c r="BO2309" s="294">
        <v>156.80000000000001</v>
      </c>
      <c r="BP2309" s="294">
        <v>0.93459999999999999</v>
      </c>
      <c r="BQ2309" s="294">
        <v>40000</v>
      </c>
      <c r="BS2309" s="294">
        <v>0.32500000000000001</v>
      </c>
      <c r="BT2309" s="294">
        <v>128</v>
      </c>
      <c r="BU2309" s="294">
        <v>156.80000000000001</v>
      </c>
      <c r="BV2309" s="294">
        <v>0.94650000000000001</v>
      </c>
      <c r="BW2309" s="294">
        <v>46000</v>
      </c>
      <c r="BY2309" s="294">
        <v>0.51029999999999998</v>
      </c>
    </row>
    <row r="2310" spans="1:77">
      <c r="A2310" s="301">
        <v>2344</v>
      </c>
      <c r="B2310" s="302" t="s">
        <v>4006</v>
      </c>
      <c r="C2310" s="301" t="s">
        <v>6251</v>
      </c>
      <c r="D2310" s="302" t="s">
        <v>4051</v>
      </c>
      <c r="E2310" s="303">
        <v>133</v>
      </c>
      <c r="F2310" s="294">
        <v>147.84</v>
      </c>
      <c r="G2310" s="294">
        <v>147.84</v>
      </c>
      <c r="H2310" s="294">
        <v>0.99439999999999995</v>
      </c>
      <c r="I2310" s="294">
        <v>52518</v>
      </c>
      <c r="K2310" s="294">
        <v>0.49619999999999997</v>
      </c>
      <c r="L2310" s="294">
        <v>132.6</v>
      </c>
      <c r="M2310" s="294">
        <v>132.6</v>
      </c>
      <c r="N2310" s="294">
        <v>0.99490000000000001</v>
      </c>
      <c r="O2310" s="294">
        <v>52854</v>
      </c>
      <c r="Q2310" s="294">
        <v>0.53849999999999998</v>
      </c>
      <c r="R2310" s="294">
        <v>130.19999999999999</v>
      </c>
      <c r="S2310" s="294">
        <v>127.2</v>
      </c>
      <c r="T2310" s="294">
        <v>0.99449999999999994</v>
      </c>
      <c r="U2310" s="294">
        <v>47550</v>
      </c>
      <c r="W2310" s="294">
        <v>0.51</v>
      </c>
      <c r="X2310" s="294">
        <v>144</v>
      </c>
      <c r="Y2310" s="294">
        <v>144</v>
      </c>
      <c r="Z2310" s="294">
        <v>0.99380000000000002</v>
      </c>
      <c r="AA2310" s="294">
        <v>39366</v>
      </c>
      <c r="AC2310" s="294">
        <v>0.36969999999999997</v>
      </c>
      <c r="AD2310" s="294">
        <v>132</v>
      </c>
      <c r="AE2310" s="294">
        <v>132</v>
      </c>
      <c r="AF2310" s="294">
        <v>0.99409999999999998</v>
      </c>
      <c r="AG2310" s="294">
        <v>45174</v>
      </c>
      <c r="AI2310" s="294">
        <v>0.4627</v>
      </c>
      <c r="AJ2310" s="294">
        <v>121.68</v>
      </c>
      <c r="AK2310" s="294">
        <v>121.68</v>
      </c>
      <c r="AL2310" s="294">
        <v>0.96260000000000001</v>
      </c>
      <c r="AM2310" s="294">
        <v>16350</v>
      </c>
      <c r="AO2310" s="294">
        <v>0.19389999999999999</v>
      </c>
      <c r="AP2310" s="294">
        <v>12</v>
      </c>
      <c r="AQ2310" s="294">
        <v>106.4</v>
      </c>
      <c r="AR2310" s="294">
        <v>0.70089999999999997</v>
      </c>
      <c r="AS2310" s="294">
        <v>1434</v>
      </c>
      <c r="AU2310" s="294">
        <v>0.22919999999999999</v>
      </c>
      <c r="AV2310" s="294">
        <v>12.48</v>
      </c>
      <c r="AW2310" s="294">
        <v>106.4</v>
      </c>
      <c r="AX2310" s="294">
        <v>0.61719999999999997</v>
      </c>
      <c r="AY2310" s="294">
        <v>1470</v>
      </c>
      <c r="BA2310" s="294">
        <v>0.2651</v>
      </c>
      <c r="BB2310" s="294">
        <v>57.6</v>
      </c>
      <c r="BC2310" s="294">
        <v>106.4</v>
      </c>
      <c r="BD2310" s="294">
        <v>0.73319999999999996</v>
      </c>
      <c r="BE2310" s="294">
        <v>2802</v>
      </c>
      <c r="BG2310" s="294">
        <v>8.9200000000000002E-2</v>
      </c>
      <c r="BH2310" s="294">
        <v>143.76</v>
      </c>
      <c r="BI2310" s="294">
        <v>143.76</v>
      </c>
      <c r="BJ2310" s="294">
        <v>0.98519999999999996</v>
      </c>
      <c r="BK2310" s="294">
        <v>26754</v>
      </c>
      <c r="BM2310" s="294">
        <v>0.25390000000000001</v>
      </c>
      <c r="BN2310" s="294">
        <v>128.63999999999999</v>
      </c>
      <c r="BO2310" s="294">
        <v>128.63999999999999</v>
      </c>
      <c r="BP2310" s="294">
        <v>0.99249999999999994</v>
      </c>
      <c r="BQ2310" s="294">
        <v>46416</v>
      </c>
      <c r="BS2310" s="294">
        <v>0.5635</v>
      </c>
      <c r="BT2310" s="294">
        <v>167.52</v>
      </c>
      <c r="BU2310" s="294">
        <v>167.52</v>
      </c>
      <c r="BV2310" s="294">
        <v>0.99760000000000004</v>
      </c>
      <c r="BW2310" s="294">
        <v>51846</v>
      </c>
      <c r="BY2310" s="294">
        <v>0.1042</v>
      </c>
    </row>
    <row r="2311" spans="1:77">
      <c r="A2311" s="301">
        <v>2345</v>
      </c>
      <c r="B2311" s="302" t="s">
        <v>4006</v>
      </c>
      <c r="C2311" s="301" t="s">
        <v>6252</v>
      </c>
      <c r="D2311" s="302" t="s">
        <v>4051</v>
      </c>
      <c r="E2311" s="303">
        <v>333.33</v>
      </c>
      <c r="F2311" s="294">
        <v>0</v>
      </c>
      <c r="G2311" s="294">
        <v>266.66399999999999</v>
      </c>
      <c r="H2311" s="294">
        <v>0.77910000000000001</v>
      </c>
      <c r="I2311" s="294">
        <v>32160</v>
      </c>
      <c r="K2311" s="294">
        <v>0.17199999999999999</v>
      </c>
      <c r="L2311" s="294">
        <v>0</v>
      </c>
      <c r="M2311" s="294">
        <v>266.66399999999999</v>
      </c>
      <c r="N2311" s="294">
        <v>0.8</v>
      </c>
      <c r="O2311" s="294">
        <v>29040</v>
      </c>
      <c r="Q2311" s="294">
        <v>0.1464</v>
      </c>
      <c r="R2311" s="294">
        <v>0</v>
      </c>
      <c r="S2311" s="294">
        <v>266.66399999999999</v>
      </c>
      <c r="T2311" s="294">
        <v>0.84589999999999999</v>
      </c>
      <c r="U2311" s="294">
        <v>23040</v>
      </c>
      <c r="W2311" s="294">
        <v>0.1135</v>
      </c>
      <c r="X2311" s="294">
        <v>10.8</v>
      </c>
      <c r="Y2311" s="294">
        <v>266.66399999999999</v>
      </c>
      <c r="Z2311" s="294">
        <v>0.84909999999999997</v>
      </c>
      <c r="AA2311" s="294">
        <v>21600</v>
      </c>
      <c r="AB2311" s="294" t="e">
        <f>AA2311-#REF!</f>
        <v>#REF!</v>
      </c>
      <c r="AC2311" s="294">
        <v>3.1661000000000001</v>
      </c>
      <c r="AD2311" s="294">
        <v>30</v>
      </c>
      <c r="AE2311" s="294">
        <v>266.66399999999999</v>
      </c>
      <c r="AF2311" s="294">
        <v>0.90910000000000002</v>
      </c>
      <c r="AG2311" s="294">
        <v>19200</v>
      </c>
      <c r="AH2311" s="294" t="e">
        <f>AG2311-#REF!</f>
        <v>#REF!</v>
      </c>
      <c r="AI2311" s="294">
        <v>0.94620000000000004</v>
      </c>
      <c r="AJ2311" s="294">
        <v>12</v>
      </c>
      <c r="AK2311" s="294">
        <v>266.66399999999999</v>
      </c>
      <c r="AL2311" s="294">
        <v>0.90179999999999993</v>
      </c>
      <c r="AM2311" s="294">
        <v>21480</v>
      </c>
      <c r="AN2311" s="294" t="e">
        <f>AM2311-#REF!</f>
        <v>#REF!</v>
      </c>
      <c r="AO2311" s="294">
        <v>2.7568999999999999</v>
      </c>
      <c r="AP2311" s="294">
        <v>48</v>
      </c>
      <c r="AQ2311" s="294">
        <v>266.66399999999999</v>
      </c>
      <c r="AR2311" s="294">
        <v>0.96640000000000004</v>
      </c>
      <c r="AS2311" s="294">
        <v>17220</v>
      </c>
      <c r="AU2311" s="294">
        <v>0.499</v>
      </c>
      <c r="AV2311" s="294">
        <v>9.6</v>
      </c>
      <c r="AW2311" s="294">
        <v>266.66399999999999</v>
      </c>
      <c r="AX2311" s="294">
        <v>0.879</v>
      </c>
      <c r="AY2311" s="294">
        <v>13500</v>
      </c>
      <c r="AZ2311" s="294" t="e">
        <f>AY2311-#REF!</f>
        <v>#REF!</v>
      </c>
      <c r="BA2311" s="294">
        <v>2.2222</v>
      </c>
      <c r="BB2311" s="294">
        <v>12</v>
      </c>
      <c r="BC2311" s="294">
        <v>266.66399999999999</v>
      </c>
      <c r="BD2311" s="294">
        <v>0.97899999999999998</v>
      </c>
      <c r="BE2311" s="294">
        <v>13920</v>
      </c>
      <c r="BF2311" s="294" t="e">
        <f>BE2311-#REF!</f>
        <v>#REF!</v>
      </c>
      <c r="BG2311" s="294">
        <v>1.5927</v>
      </c>
      <c r="BH2311" s="294">
        <v>18</v>
      </c>
      <c r="BI2311" s="294">
        <v>266.66399999999999</v>
      </c>
      <c r="BJ2311" s="294">
        <v>0.95569999999999999</v>
      </c>
      <c r="BK2311" s="294">
        <v>16800</v>
      </c>
      <c r="BL2311" s="294" t="e">
        <f>BK2311-#REF!</f>
        <v>#REF!</v>
      </c>
      <c r="BM2311" s="294">
        <v>1.3127</v>
      </c>
      <c r="BN2311" s="294">
        <v>91.92</v>
      </c>
      <c r="BO2311" s="294">
        <v>266.66399999999999</v>
      </c>
      <c r="BP2311" s="294">
        <v>0.92699999999999994</v>
      </c>
      <c r="BQ2311" s="294">
        <v>20184</v>
      </c>
      <c r="BS2311" s="294">
        <v>0.42909999999999998</v>
      </c>
      <c r="BT2311" s="294">
        <v>122.4</v>
      </c>
      <c r="BU2311" s="294">
        <v>266.66399999999999</v>
      </c>
      <c r="BV2311" s="294">
        <v>0.92459999999999998</v>
      </c>
      <c r="BW2311" s="294">
        <v>35232</v>
      </c>
      <c r="BY2311" s="294">
        <v>0.1046</v>
      </c>
    </row>
    <row r="2312" spans="1:77">
      <c r="A2312" s="301">
        <v>2346</v>
      </c>
      <c r="B2312" s="302" t="s">
        <v>4006</v>
      </c>
      <c r="C2312" s="301" t="s">
        <v>6252</v>
      </c>
      <c r="D2312" s="302" t="s">
        <v>4051</v>
      </c>
      <c r="E2312" s="303">
        <v>111.11</v>
      </c>
      <c r="F2312" s="294">
        <v>0</v>
      </c>
      <c r="G2312" s="294">
        <v>0</v>
      </c>
      <c r="H2312" s="294" t="e">
        <v>#DIV/0!</v>
      </c>
      <c r="I2312" s="294">
        <v>0</v>
      </c>
      <c r="K2312" s="294">
        <v>0</v>
      </c>
      <c r="L2312" s="294">
        <v>0</v>
      </c>
      <c r="M2312" s="294">
        <v>0</v>
      </c>
      <c r="N2312" s="294" t="e">
        <v>#DIV/0!</v>
      </c>
      <c r="O2312" s="294">
        <v>0</v>
      </c>
      <c r="Q2312" s="294">
        <v>0</v>
      </c>
      <c r="R2312" s="294">
        <v>0</v>
      </c>
      <c r="S2312" s="294">
        <v>0</v>
      </c>
      <c r="T2312" s="294" t="e">
        <v>#DIV/0!</v>
      </c>
      <c r="U2312" s="294">
        <v>0</v>
      </c>
      <c r="W2312" s="294">
        <v>0</v>
      </c>
      <c r="X2312" s="294">
        <v>0</v>
      </c>
      <c r="Y2312" s="294">
        <v>0</v>
      </c>
      <c r="Z2312" s="294" t="e">
        <v>#DIV/0!</v>
      </c>
      <c r="AA2312" s="294">
        <v>0</v>
      </c>
      <c r="AC2312" s="294">
        <v>0</v>
      </c>
      <c r="AD2312" s="294">
        <v>0</v>
      </c>
      <c r="AE2312" s="294">
        <v>0</v>
      </c>
      <c r="AF2312" s="294" t="e">
        <v>#DIV/0!</v>
      </c>
      <c r="AG2312" s="294">
        <v>0</v>
      </c>
      <c r="AI2312" s="294">
        <v>0</v>
      </c>
      <c r="AJ2312" s="294">
        <v>0</v>
      </c>
      <c r="AK2312" s="294">
        <v>0</v>
      </c>
      <c r="AL2312" s="294" t="e">
        <v>#DIV/0!</v>
      </c>
      <c r="AM2312" s="294">
        <v>0</v>
      </c>
      <c r="AO2312" s="294">
        <v>0</v>
      </c>
      <c r="AP2312" s="294">
        <v>0</v>
      </c>
      <c r="AQ2312" s="294">
        <v>0</v>
      </c>
      <c r="AR2312" s="294" t="e">
        <v>#DIV/0!</v>
      </c>
      <c r="AS2312" s="294">
        <v>0</v>
      </c>
      <c r="AU2312" s="294">
        <v>0</v>
      </c>
      <c r="AV2312" s="294">
        <v>0</v>
      </c>
      <c r="AW2312" s="294">
        <v>0</v>
      </c>
      <c r="AX2312" s="294" t="e">
        <v>#DIV/0!</v>
      </c>
      <c r="AY2312" s="294">
        <v>0</v>
      </c>
      <c r="BA2312" s="294">
        <v>0</v>
      </c>
      <c r="BB2312" s="294">
        <v>25.76</v>
      </c>
      <c r="BC2312" s="294">
        <v>88.888000000000005</v>
      </c>
      <c r="BD2312" s="294">
        <v>0.8679</v>
      </c>
      <c r="BE2312" s="294">
        <v>4093</v>
      </c>
      <c r="BG2312" s="294">
        <v>0.25430000000000003</v>
      </c>
      <c r="BH2312" s="294">
        <v>22.4</v>
      </c>
      <c r="BI2312" s="294">
        <v>88.888000000000005</v>
      </c>
      <c r="BJ2312" s="294">
        <v>0.81589999999999996</v>
      </c>
      <c r="BK2312" s="294">
        <v>4054</v>
      </c>
      <c r="BM2312" s="294">
        <v>0.29820000000000002</v>
      </c>
      <c r="BN2312" s="294">
        <v>19.8</v>
      </c>
      <c r="BO2312" s="294">
        <v>88.888000000000005</v>
      </c>
      <c r="BP2312" s="294">
        <v>0.83889999999999998</v>
      </c>
      <c r="BQ2312" s="294">
        <v>3575</v>
      </c>
      <c r="BS2312" s="294">
        <v>0.32029999999999997</v>
      </c>
      <c r="BT2312" s="294">
        <v>18.28</v>
      </c>
      <c r="BU2312" s="294">
        <v>88.888000000000005</v>
      </c>
      <c r="BV2312" s="294">
        <v>0.98070000000000002</v>
      </c>
      <c r="BW2312" s="294">
        <v>4159</v>
      </c>
      <c r="BY2312" s="294">
        <v>7.8E-2</v>
      </c>
    </row>
    <row r="2313" spans="1:77">
      <c r="A2313" s="301">
        <v>2347</v>
      </c>
      <c r="B2313" s="302" t="s">
        <v>4006</v>
      </c>
      <c r="C2313" s="301" t="s">
        <v>6252</v>
      </c>
      <c r="D2313" s="302" t="s">
        <v>4051</v>
      </c>
      <c r="E2313" s="303">
        <v>216.66</v>
      </c>
      <c r="F2313" s="294">
        <v>108</v>
      </c>
      <c r="G2313" s="294">
        <v>173.328</v>
      </c>
      <c r="H2313" s="294">
        <v>0.82779999999999998</v>
      </c>
      <c r="I2313" s="294">
        <v>11820</v>
      </c>
      <c r="K2313" s="294">
        <v>0.18360000000000001</v>
      </c>
      <c r="L2313" s="294">
        <v>90</v>
      </c>
      <c r="M2313" s="294">
        <v>173.328</v>
      </c>
      <c r="N2313" s="294">
        <v>0.87039999999999995</v>
      </c>
      <c r="O2313" s="294">
        <v>8460</v>
      </c>
      <c r="Q2313" s="294">
        <v>0.1452</v>
      </c>
      <c r="R2313" s="294">
        <v>126</v>
      </c>
      <c r="S2313" s="294">
        <v>173.328</v>
      </c>
      <c r="T2313" s="294">
        <v>0.85539999999999994</v>
      </c>
      <c r="U2313" s="294">
        <v>12060</v>
      </c>
      <c r="W2313" s="294">
        <v>0.15540000000000001</v>
      </c>
      <c r="X2313" s="294">
        <v>126</v>
      </c>
      <c r="Y2313" s="294">
        <v>173.328</v>
      </c>
      <c r="Z2313" s="294">
        <v>0.86460000000000004</v>
      </c>
      <c r="AA2313" s="294">
        <v>9960</v>
      </c>
      <c r="AC2313" s="294">
        <v>0.1229</v>
      </c>
      <c r="AD2313" s="294">
        <v>114</v>
      </c>
      <c r="AE2313" s="294">
        <v>173.328</v>
      </c>
      <c r="AF2313" s="294">
        <v>0.84689999999999999</v>
      </c>
      <c r="AG2313" s="294">
        <v>11940</v>
      </c>
      <c r="AI2313" s="294">
        <v>0.16619999999999999</v>
      </c>
      <c r="AJ2313" s="294">
        <v>120</v>
      </c>
      <c r="AK2313" s="294">
        <v>173.328</v>
      </c>
      <c r="AL2313" s="294">
        <v>0.8599</v>
      </c>
      <c r="AM2313" s="294">
        <v>11040</v>
      </c>
      <c r="AO2313" s="294">
        <v>0.14860000000000001</v>
      </c>
      <c r="AP2313" s="294">
        <v>0</v>
      </c>
      <c r="AQ2313" s="294">
        <v>173.328</v>
      </c>
      <c r="AR2313" s="294">
        <v>0.84089999999999998</v>
      </c>
      <c r="AS2313" s="294">
        <v>12360</v>
      </c>
      <c r="AU2313" s="294">
        <v>9.1200000000000003E-2</v>
      </c>
      <c r="AV2313" s="294">
        <v>108</v>
      </c>
      <c r="AW2313" s="294">
        <v>173.328</v>
      </c>
      <c r="AX2313" s="294">
        <v>0.85719999999999996</v>
      </c>
      <c r="AY2313" s="294">
        <v>9000</v>
      </c>
      <c r="BA2313" s="294">
        <v>0.13500000000000001</v>
      </c>
      <c r="BB2313" s="294">
        <v>108</v>
      </c>
      <c r="BC2313" s="294">
        <v>173.328</v>
      </c>
      <c r="BD2313" s="294">
        <v>0.82730000000000004</v>
      </c>
      <c r="BE2313" s="294">
        <v>9480</v>
      </c>
      <c r="BG2313" s="294">
        <v>0.1426</v>
      </c>
      <c r="BH2313" s="294">
        <v>0</v>
      </c>
      <c r="BI2313" s="294">
        <v>173.328</v>
      </c>
      <c r="BJ2313" s="294">
        <v>0.81540000000000001</v>
      </c>
      <c r="BK2313" s="294">
        <v>9540</v>
      </c>
      <c r="BM2313" s="294">
        <v>7.2599999999999998E-2</v>
      </c>
      <c r="BN2313" s="294">
        <v>98.88</v>
      </c>
      <c r="BO2313" s="294">
        <v>173.328</v>
      </c>
      <c r="BP2313" s="294">
        <v>2.3592000000000004</v>
      </c>
      <c r="BQ2313" s="294">
        <v>21600</v>
      </c>
      <c r="BS2313" s="294">
        <v>0.24110000000000001</v>
      </c>
      <c r="BT2313" s="294">
        <v>123.84</v>
      </c>
      <c r="BU2313" s="294">
        <v>173.328</v>
      </c>
      <c r="BV2313" s="294">
        <v>0.81220000000000003</v>
      </c>
      <c r="BW2313" s="294">
        <v>12978</v>
      </c>
      <c r="BY2313" s="294">
        <v>4.3400000000000001E-2</v>
      </c>
    </row>
    <row r="2314" spans="1:77">
      <c r="A2314" s="301">
        <v>2348</v>
      </c>
      <c r="B2314" s="302" t="s">
        <v>4006</v>
      </c>
      <c r="C2314" s="301" t="s">
        <v>6253</v>
      </c>
      <c r="D2314" s="302" t="s">
        <v>4051</v>
      </c>
      <c r="E2314" s="303">
        <v>144.44</v>
      </c>
      <c r="F2314" s="294">
        <v>60.2</v>
      </c>
      <c r="G2314" s="294">
        <v>115.55200000000001</v>
      </c>
      <c r="H2314" s="294">
        <v>0.95550000000000002</v>
      </c>
      <c r="I2314" s="294">
        <v>4246</v>
      </c>
      <c r="K2314" s="294">
        <v>0.10249999999999999</v>
      </c>
      <c r="L2314" s="294">
        <v>26.4</v>
      </c>
      <c r="M2314" s="294">
        <v>115.55200000000001</v>
      </c>
      <c r="N2314" s="294">
        <v>0.90669999999999995</v>
      </c>
      <c r="O2314" s="294">
        <v>2763</v>
      </c>
      <c r="Q2314" s="294">
        <v>0.1552</v>
      </c>
      <c r="R2314" s="294">
        <v>67.599999999999994</v>
      </c>
      <c r="S2314" s="294">
        <v>115.55200000000001</v>
      </c>
      <c r="T2314" s="294">
        <v>0.97309999999999997</v>
      </c>
      <c r="U2314" s="294">
        <v>8983</v>
      </c>
      <c r="W2314" s="294">
        <v>0.18970000000000001</v>
      </c>
      <c r="X2314" s="294">
        <v>46.4</v>
      </c>
      <c r="Y2314" s="294">
        <v>115.55200000000001</v>
      </c>
      <c r="Z2314" s="294">
        <v>0.94079999999999997</v>
      </c>
      <c r="AA2314" s="294">
        <v>5959</v>
      </c>
      <c r="AC2314" s="294">
        <v>0.1835</v>
      </c>
      <c r="AD2314" s="294">
        <v>45.2</v>
      </c>
      <c r="AE2314" s="294">
        <v>115.55200000000001</v>
      </c>
      <c r="AF2314" s="294">
        <v>0.92079999999999995</v>
      </c>
      <c r="AG2314" s="294">
        <v>5738</v>
      </c>
      <c r="AI2314" s="294">
        <v>0.18529999999999999</v>
      </c>
      <c r="AJ2314" s="294">
        <v>76.8</v>
      </c>
      <c r="AK2314" s="294">
        <v>115.55200000000001</v>
      </c>
      <c r="AL2314" s="294">
        <v>0.95189999999999997</v>
      </c>
      <c r="AM2314" s="294">
        <v>9283</v>
      </c>
      <c r="AO2314" s="294">
        <v>0.1764</v>
      </c>
      <c r="AP2314" s="294">
        <v>47.6</v>
      </c>
      <c r="AQ2314" s="294">
        <v>115.55200000000001</v>
      </c>
      <c r="AR2314" s="294">
        <v>0.95319999999999994</v>
      </c>
      <c r="AS2314" s="294">
        <v>6526</v>
      </c>
      <c r="AU2314" s="294">
        <v>0.1933</v>
      </c>
      <c r="AV2314" s="294">
        <v>34.4</v>
      </c>
      <c r="AW2314" s="294">
        <v>115.55200000000001</v>
      </c>
      <c r="AX2314" s="294">
        <v>0.9526</v>
      </c>
      <c r="AY2314" s="294">
        <v>6568</v>
      </c>
      <c r="BA2314" s="294">
        <v>0.27839999999999998</v>
      </c>
      <c r="BB2314" s="294">
        <v>34.799999999999997</v>
      </c>
      <c r="BC2314" s="294">
        <v>115.55200000000001</v>
      </c>
      <c r="BD2314" s="294">
        <v>0.96499999999999997</v>
      </c>
      <c r="BE2314" s="294">
        <v>7485</v>
      </c>
      <c r="BG2314" s="294">
        <v>0.29959999999999998</v>
      </c>
      <c r="BH2314" s="294">
        <v>28.4</v>
      </c>
      <c r="BI2314" s="294">
        <v>115.55200000000001</v>
      </c>
      <c r="BJ2314" s="294">
        <v>0.93679999999999997</v>
      </c>
      <c r="BK2314" s="294">
        <v>5349</v>
      </c>
      <c r="BM2314" s="294">
        <v>0.2702</v>
      </c>
      <c r="BN2314" s="294">
        <v>26.8</v>
      </c>
      <c r="BO2314" s="294">
        <v>115.55200000000001</v>
      </c>
      <c r="BP2314" s="294">
        <v>0.94869999999999999</v>
      </c>
      <c r="BQ2314" s="294">
        <v>6564</v>
      </c>
      <c r="BS2314" s="294">
        <v>0.38419999999999999</v>
      </c>
      <c r="BT2314" s="294">
        <v>20</v>
      </c>
      <c r="BU2314" s="294">
        <v>115.55200000000001</v>
      </c>
      <c r="BV2314" s="294">
        <v>0.96899999999999997</v>
      </c>
      <c r="BW2314" s="294">
        <v>6430</v>
      </c>
      <c r="BY2314" s="294">
        <v>0.44600000000000001</v>
      </c>
    </row>
    <row r="2315" spans="1:77">
      <c r="A2315" s="301">
        <v>2349</v>
      </c>
      <c r="B2315" s="302" t="s">
        <v>4006</v>
      </c>
      <c r="C2315" s="301" t="s">
        <v>6254</v>
      </c>
      <c r="D2315" s="302" t="s">
        <v>4051</v>
      </c>
      <c r="E2315" s="303">
        <v>277.77999999999997</v>
      </c>
      <c r="F2315" s="294">
        <v>102</v>
      </c>
      <c r="G2315" s="294">
        <v>222.22399999999999</v>
      </c>
      <c r="H2315" s="294">
        <v>0.93130000000000002</v>
      </c>
      <c r="I2315" s="294">
        <v>28830</v>
      </c>
      <c r="K2315" s="294">
        <v>0.42159999999999997</v>
      </c>
      <c r="L2315" s="294">
        <v>102</v>
      </c>
      <c r="M2315" s="294">
        <v>222.22399999999999</v>
      </c>
      <c r="N2315" s="294">
        <v>0.93720000000000003</v>
      </c>
      <c r="O2315" s="294">
        <v>27270</v>
      </c>
      <c r="Q2315" s="294">
        <v>0.38350000000000001</v>
      </c>
      <c r="R2315" s="294">
        <v>96</v>
      </c>
      <c r="S2315" s="294">
        <v>222.22399999999999</v>
      </c>
      <c r="T2315" s="294">
        <v>0.94209999999999994</v>
      </c>
      <c r="U2315" s="294">
        <v>26340</v>
      </c>
      <c r="W2315" s="294">
        <v>0.40450000000000003</v>
      </c>
      <c r="X2315" s="294">
        <v>90</v>
      </c>
      <c r="Y2315" s="294">
        <v>222.22399999999999</v>
      </c>
      <c r="Z2315" s="294">
        <v>0.92989999999999995</v>
      </c>
      <c r="AA2315" s="294">
        <v>27420</v>
      </c>
      <c r="AC2315" s="294">
        <v>0.44040000000000001</v>
      </c>
      <c r="AD2315" s="294">
        <v>111</v>
      </c>
      <c r="AE2315" s="294">
        <v>222.22399999999999</v>
      </c>
      <c r="AF2315" s="294">
        <v>0.92759999999999998</v>
      </c>
      <c r="AG2315" s="294">
        <v>24960</v>
      </c>
      <c r="AI2315" s="294">
        <v>0.32590000000000002</v>
      </c>
      <c r="AJ2315" s="294">
        <v>102</v>
      </c>
      <c r="AK2315" s="294">
        <v>222.22399999999999</v>
      </c>
      <c r="AL2315" s="294">
        <v>0.93720000000000003</v>
      </c>
      <c r="AM2315" s="294">
        <v>22830</v>
      </c>
      <c r="AO2315" s="294">
        <v>0.33169999999999999</v>
      </c>
      <c r="AP2315" s="294">
        <v>45</v>
      </c>
      <c r="AQ2315" s="294">
        <v>222.22399999999999</v>
      </c>
      <c r="AR2315" s="294">
        <v>0.99399999999999999</v>
      </c>
      <c r="AS2315" s="294">
        <v>24810</v>
      </c>
      <c r="AT2315" s="294" t="e">
        <f>AS2315-#REF!</f>
        <v>#REF!</v>
      </c>
      <c r="AU2315" s="294">
        <v>0.74550000000000005</v>
      </c>
      <c r="AV2315" s="294">
        <v>69</v>
      </c>
      <c r="AW2315" s="294">
        <v>222.22399999999999</v>
      </c>
      <c r="AX2315" s="294">
        <v>0.99480000000000002</v>
      </c>
      <c r="AY2315" s="294">
        <v>17130</v>
      </c>
      <c r="BA2315" s="294">
        <v>0.34660000000000002</v>
      </c>
      <c r="BB2315" s="294">
        <v>69</v>
      </c>
      <c r="BC2315" s="294">
        <v>222.22399999999999</v>
      </c>
      <c r="BD2315" s="294">
        <v>0.99860000000000004</v>
      </c>
      <c r="BE2315" s="294">
        <v>20220</v>
      </c>
      <c r="BG2315" s="294">
        <v>0.39450000000000002</v>
      </c>
      <c r="BH2315" s="294">
        <v>63</v>
      </c>
      <c r="BI2315" s="294">
        <v>222.22399999999999</v>
      </c>
      <c r="BJ2315" s="294">
        <v>0.99839999999999995</v>
      </c>
      <c r="BK2315" s="294">
        <v>18720</v>
      </c>
      <c r="BM2315" s="294">
        <v>0.4</v>
      </c>
      <c r="BN2315" s="294">
        <v>0</v>
      </c>
      <c r="BO2315" s="294">
        <v>222.22399999999999</v>
      </c>
      <c r="BP2315" s="294">
        <v>1</v>
      </c>
      <c r="BQ2315" s="294">
        <v>22410</v>
      </c>
      <c r="BS2315" s="294">
        <v>0.1201</v>
      </c>
      <c r="BT2315" s="294">
        <v>84</v>
      </c>
      <c r="BU2315" s="294">
        <v>222.22399999999999</v>
      </c>
      <c r="BV2315" s="294">
        <v>0.99890000000000001</v>
      </c>
      <c r="BW2315" s="294">
        <v>27030</v>
      </c>
      <c r="BY2315" s="294">
        <v>0.433</v>
      </c>
    </row>
    <row r="2316" spans="1:77">
      <c r="A2316" s="301">
        <v>2350</v>
      </c>
      <c r="B2316" s="302" t="s">
        <v>4006</v>
      </c>
      <c r="C2316" s="301" t="s">
        <v>6255</v>
      </c>
      <c r="D2316" s="302" t="s">
        <v>4051</v>
      </c>
      <c r="E2316" s="303">
        <v>277.77999999999997</v>
      </c>
      <c r="F2316" s="294">
        <v>20</v>
      </c>
      <c r="G2316" s="294">
        <v>222.22399999999999</v>
      </c>
      <c r="H2316" s="294">
        <v>0.64049999999999996</v>
      </c>
      <c r="I2316" s="294">
        <v>1870</v>
      </c>
      <c r="K2316" s="294">
        <v>0.20280000000000001</v>
      </c>
      <c r="L2316" s="294">
        <v>28</v>
      </c>
      <c r="M2316" s="294">
        <v>222.22399999999999</v>
      </c>
      <c r="N2316" s="294">
        <v>0.93479999999999996</v>
      </c>
      <c r="O2316" s="294">
        <v>8160</v>
      </c>
      <c r="Q2316" s="294">
        <v>0.41909999999999997</v>
      </c>
      <c r="R2316" s="294">
        <v>19</v>
      </c>
      <c r="S2316" s="294">
        <v>222.22399999999999</v>
      </c>
      <c r="T2316" s="294">
        <v>0.92110000000000003</v>
      </c>
      <c r="U2316" s="294">
        <v>8870</v>
      </c>
      <c r="V2316" s="294" t="e">
        <f>U2316-#REF!</f>
        <v>#REF!</v>
      </c>
      <c r="W2316" s="294">
        <v>0.70389999999999997</v>
      </c>
      <c r="X2316" s="294">
        <v>200</v>
      </c>
      <c r="Y2316" s="294">
        <v>222.22399999999999</v>
      </c>
      <c r="Z2316" s="294">
        <v>0.875</v>
      </c>
      <c r="AA2316" s="294">
        <v>7140</v>
      </c>
      <c r="AC2316" s="294">
        <v>5.4800000000000001E-2</v>
      </c>
      <c r="AD2316" s="294">
        <v>18</v>
      </c>
      <c r="AE2316" s="294">
        <v>222.22399999999999</v>
      </c>
      <c r="AF2316" s="294">
        <v>0.9325</v>
      </c>
      <c r="AG2316" s="294">
        <v>7590</v>
      </c>
      <c r="AH2316" s="294" t="e">
        <f>AG2316-#REF!</f>
        <v>#REF!</v>
      </c>
      <c r="AI2316" s="294">
        <v>0.60780000000000001</v>
      </c>
      <c r="AJ2316" s="294">
        <v>18</v>
      </c>
      <c r="AK2316" s="294">
        <v>222.22399999999999</v>
      </c>
      <c r="AL2316" s="294">
        <v>0.87049999999999994</v>
      </c>
      <c r="AM2316" s="294">
        <v>6990</v>
      </c>
      <c r="AN2316" s="294" t="e">
        <f>AM2316-#REF!</f>
        <v>#REF!</v>
      </c>
      <c r="AO2316" s="294">
        <v>0.61960000000000004</v>
      </c>
      <c r="AP2316" s="294">
        <v>16</v>
      </c>
      <c r="AQ2316" s="294">
        <v>222.22399999999999</v>
      </c>
      <c r="AR2316" s="294">
        <v>0.86849999999999994</v>
      </c>
      <c r="AS2316" s="294">
        <v>6800</v>
      </c>
      <c r="AT2316" s="294" t="e">
        <f>AS2316-#REF!</f>
        <v>#REF!</v>
      </c>
      <c r="AU2316" s="294">
        <v>0.65780000000000005</v>
      </c>
      <c r="AV2316" s="294">
        <v>38</v>
      </c>
      <c r="AW2316" s="294">
        <v>222.22399999999999</v>
      </c>
      <c r="AX2316" s="294">
        <v>0.89880000000000004</v>
      </c>
      <c r="AY2316" s="294">
        <v>9410</v>
      </c>
      <c r="BA2316" s="294">
        <v>0.38269999999999998</v>
      </c>
      <c r="BB2316" s="294">
        <v>37</v>
      </c>
      <c r="BC2316" s="294">
        <v>222.22399999999999</v>
      </c>
      <c r="BD2316" s="294">
        <v>0.90759999999999996</v>
      </c>
      <c r="BE2316" s="294">
        <v>9910</v>
      </c>
      <c r="BG2316" s="294">
        <v>0.3967</v>
      </c>
      <c r="BH2316" s="294">
        <v>42</v>
      </c>
      <c r="BI2316" s="294">
        <v>222.22399999999999</v>
      </c>
      <c r="BJ2316" s="294">
        <v>0.91869999999999996</v>
      </c>
      <c r="BK2316" s="294">
        <v>11070</v>
      </c>
      <c r="BM2316" s="294">
        <v>0.3856</v>
      </c>
      <c r="BN2316" s="294">
        <v>51</v>
      </c>
      <c r="BO2316" s="294">
        <v>222.22399999999999</v>
      </c>
      <c r="BP2316" s="294">
        <v>0.92530000000000001</v>
      </c>
      <c r="BQ2316" s="294">
        <v>12010</v>
      </c>
      <c r="BS2316" s="294">
        <v>0.37869999999999998</v>
      </c>
      <c r="BT2316" s="294">
        <v>51.36</v>
      </c>
      <c r="BU2316" s="294">
        <v>222.22399999999999</v>
      </c>
      <c r="BV2316" s="294">
        <v>0.93920000000000003</v>
      </c>
      <c r="BW2316" s="294">
        <v>8960</v>
      </c>
      <c r="BY2316" s="294">
        <v>8.5099999999999995E-2</v>
      </c>
    </row>
    <row r="2317" spans="1:77">
      <c r="A2317" s="301">
        <v>2351</v>
      </c>
      <c r="B2317" s="302" t="s">
        <v>4006</v>
      </c>
      <c r="C2317" s="301" t="s">
        <v>6256</v>
      </c>
      <c r="D2317" s="302" t="s">
        <v>4051</v>
      </c>
      <c r="E2317" s="303">
        <v>393.33</v>
      </c>
      <c r="F2317" s="294">
        <v>18</v>
      </c>
      <c r="G2317" s="294">
        <v>314.66399999999999</v>
      </c>
      <c r="H2317" s="294">
        <v>0.99339999999999995</v>
      </c>
      <c r="I2317" s="294">
        <v>9000</v>
      </c>
      <c r="K2317" s="294" t="s">
        <v>3983</v>
      </c>
      <c r="L2317" s="294">
        <v>30</v>
      </c>
      <c r="M2317" s="294">
        <v>314.66399999999999</v>
      </c>
      <c r="N2317" s="294">
        <v>0.9829</v>
      </c>
      <c r="O2317" s="294">
        <v>10320</v>
      </c>
      <c r="Q2317" s="294" t="s">
        <v>3983</v>
      </c>
      <c r="R2317" s="294">
        <v>24</v>
      </c>
      <c r="S2317" s="294">
        <v>314.66399999999999</v>
      </c>
      <c r="T2317" s="294">
        <v>0.96240000000000003</v>
      </c>
      <c r="U2317" s="294">
        <v>10740</v>
      </c>
      <c r="W2317" s="294" t="s">
        <v>3983</v>
      </c>
      <c r="X2317" s="294">
        <v>12</v>
      </c>
      <c r="Y2317" s="294">
        <v>314.66399999999999</v>
      </c>
      <c r="Z2317" s="294">
        <v>0.95660000000000001</v>
      </c>
      <c r="AA2317" s="294">
        <v>11880</v>
      </c>
      <c r="AC2317" s="294" t="s">
        <v>3983</v>
      </c>
      <c r="AD2317" s="294">
        <v>24</v>
      </c>
      <c r="AE2317" s="294">
        <v>314.66399999999999</v>
      </c>
      <c r="AF2317" s="294">
        <v>0.9466</v>
      </c>
      <c r="AG2317" s="294">
        <v>10620</v>
      </c>
      <c r="AI2317" s="294" t="s">
        <v>3983</v>
      </c>
      <c r="AJ2317" s="294">
        <v>24</v>
      </c>
      <c r="AK2317" s="294">
        <v>314.66399999999999</v>
      </c>
      <c r="AL2317" s="294">
        <v>0.94899999999999995</v>
      </c>
      <c r="AM2317" s="294">
        <v>11160</v>
      </c>
      <c r="AO2317" s="294" t="s">
        <v>3983</v>
      </c>
      <c r="AP2317" s="294">
        <v>18</v>
      </c>
      <c r="AQ2317" s="294">
        <v>314.66399999999999</v>
      </c>
      <c r="AR2317" s="294">
        <v>0.9415</v>
      </c>
      <c r="AS2317" s="294">
        <v>11580</v>
      </c>
      <c r="AU2317" s="294" t="s">
        <v>3983</v>
      </c>
      <c r="AV2317" s="294">
        <v>18</v>
      </c>
      <c r="AW2317" s="294">
        <v>314.66399999999999</v>
      </c>
      <c r="AX2317" s="294">
        <v>0.86509999999999998</v>
      </c>
      <c r="AY2317" s="294">
        <v>8460</v>
      </c>
      <c r="BA2317" s="294" t="s">
        <v>3983</v>
      </c>
      <c r="BB2317" s="294">
        <v>18</v>
      </c>
      <c r="BC2317" s="294">
        <v>314.66399999999999</v>
      </c>
      <c r="BD2317" s="294">
        <v>0.88890000000000002</v>
      </c>
      <c r="BE2317" s="294">
        <v>9120</v>
      </c>
      <c r="BG2317" s="294" t="s">
        <v>3983</v>
      </c>
      <c r="BH2317" s="294">
        <v>18</v>
      </c>
      <c r="BI2317" s="294">
        <v>314.66399999999999</v>
      </c>
      <c r="BJ2317" s="294">
        <v>0.94530000000000003</v>
      </c>
      <c r="BK2317" s="294">
        <v>8280</v>
      </c>
      <c r="BM2317" s="294" t="s">
        <v>3983</v>
      </c>
      <c r="BN2317" s="294">
        <v>0</v>
      </c>
      <c r="BO2317" s="294">
        <v>314.66399999999999</v>
      </c>
      <c r="BP2317" s="294">
        <v>0.9375</v>
      </c>
      <c r="BQ2317" s="294">
        <v>9000</v>
      </c>
      <c r="BS2317" s="294" t="s">
        <v>3983</v>
      </c>
      <c r="BT2317" s="294">
        <v>0</v>
      </c>
      <c r="BU2317" s="294">
        <v>314.66399999999999</v>
      </c>
      <c r="BV2317" s="294">
        <v>0.96970000000000001</v>
      </c>
      <c r="BW2317" s="294">
        <v>9600</v>
      </c>
      <c r="BY2317" s="294" t="s">
        <v>3983</v>
      </c>
    </row>
    <row r="2318" spans="1:77">
      <c r="A2318" s="301">
        <v>2352</v>
      </c>
      <c r="B2318" s="302" t="s">
        <v>4006</v>
      </c>
      <c r="C2318" s="301" t="s">
        <v>6257</v>
      </c>
      <c r="D2318" s="302" t="s">
        <v>4051</v>
      </c>
      <c r="E2318" s="303">
        <v>155.56</v>
      </c>
      <c r="F2318" s="294">
        <v>50</v>
      </c>
      <c r="G2318" s="294">
        <v>124.44799999999999</v>
      </c>
      <c r="H2318" s="294">
        <v>0.99870000000000003</v>
      </c>
      <c r="I2318" s="294">
        <v>14720</v>
      </c>
      <c r="K2318" s="294">
        <v>0.40939999999999999</v>
      </c>
      <c r="L2318" s="294">
        <v>64</v>
      </c>
      <c r="M2318" s="294">
        <v>124.44799999999999</v>
      </c>
      <c r="N2318" s="294">
        <v>0.99780000000000002</v>
      </c>
      <c r="O2318" s="294">
        <v>17720</v>
      </c>
      <c r="Q2318" s="294">
        <v>0.373</v>
      </c>
      <c r="R2318" s="294">
        <v>74</v>
      </c>
      <c r="S2318" s="294">
        <v>124.44799999999999</v>
      </c>
      <c r="T2318" s="294">
        <v>0.99749999999999994</v>
      </c>
      <c r="U2318" s="294">
        <v>23700</v>
      </c>
      <c r="W2318" s="294">
        <v>0.44590000000000002</v>
      </c>
      <c r="X2318" s="294">
        <v>52</v>
      </c>
      <c r="Y2318" s="294">
        <v>124.44799999999999</v>
      </c>
      <c r="Z2318" s="294">
        <v>0.99519999999999997</v>
      </c>
      <c r="AA2318" s="294">
        <v>16480</v>
      </c>
      <c r="AC2318" s="294">
        <v>0.42799999999999999</v>
      </c>
      <c r="AD2318" s="294">
        <v>52</v>
      </c>
      <c r="AE2318" s="294">
        <v>124.44799999999999</v>
      </c>
      <c r="AF2318" s="294">
        <v>0.99680000000000002</v>
      </c>
      <c r="AG2318" s="294">
        <v>18620</v>
      </c>
      <c r="AI2318" s="294">
        <v>0.48280000000000001</v>
      </c>
      <c r="AJ2318" s="294">
        <v>62</v>
      </c>
      <c r="AK2318" s="294">
        <v>124.44799999999999</v>
      </c>
      <c r="AL2318" s="294">
        <v>0.99329999999999996</v>
      </c>
      <c r="AM2318" s="294">
        <v>14620</v>
      </c>
      <c r="AO2318" s="294">
        <v>0.32969999999999999</v>
      </c>
      <c r="AP2318" s="294">
        <v>22</v>
      </c>
      <c r="AQ2318" s="294">
        <v>124.44799999999999</v>
      </c>
      <c r="AR2318" s="294">
        <v>0.99749999999999994</v>
      </c>
      <c r="AS2318" s="294">
        <v>23340</v>
      </c>
      <c r="AT2318" s="294" t="e">
        <f>AS2318-#REF!</f>
        <v>#REF!</v>
      </c>
      <c r="AU2318" s="294">
        <v>1.4296</v>
      </c>
      <c r="AV2318" s="294">
        <v>46</v>
      </c>
      <c r="AW2318" s="294">
        <v>124.44799999999999</v>
      </c>
      <c r="AX2318" s="294">
        <v>0.99180000000000001</v>
      </c>
      <c r="AY2318" s="294">
        <v>12060</v>
      </c>
      <c r="BA2318" s="294">
        <v>0.36709999999999998</v>
      </c>
      <c r="BB2318" s="294">
        <v>46</v>
      </c>
      <c r="BC2318" s="294">
        <v>124.44799999999999</v>
      </c>
      <c r="BD2318" s="294">
        <v>0.99429999999999996</v>
      </c>
      <c r="BE2318" s="294">
        <v>13720</v>
      </c>
      <c r="BG2318" s="294">
        <v>0.4032</v>
      </c>
      <c r="BH2318" s="294">
        <v>44</v>
      </c>
      <c r="BI2318" s="294">
        <v>124.44799999999999</v>
      </c>
      <c r="BJ2318" s="294">
        <v>0.995</v>
      </c>
      <c r="BK2318" s="294">
        <v>11780</v>
      </c>
      <c r="BM2318" s="294">
        <v>0.36170000000000002</v>
      </c>
      <c r="BN2318" s="294">
        <v>20</v>
      </c>
      <c r="BO2318" s="294">
        <v>124.44799999999999</v>
      </c>
      <c r="BP2318" s="294">
        <v>0.99660000000000004</v>
      </c>
      <c r="BQ2318" s="294">
        <v>11680</v>
      </c>
      <c r="BR2318" s="294" t="e">
        <f>BQ2318-#REF!</f>
        <v>#REF!</v>
      </c>
      <c r="BS2318" s="294">
        <v>0.872</v>
      </c>
      <c r="BT2318" s="294">
        <v>0</v>
      </c>
      <c r="BU2318" s="294">
        <v>124.44799999999999</v>
      </c>
      <c r="BV2318" s="294">
        <v>0.99780000000000002</v>
      </c>
      <c r="BW2318" s="294">
        <v>18140</v>
      </c>
      <c r="BY2318" s="294">
        <v>0.15709999999999999</v>
      </c>
    </row>
    <row r="2319" spans="1:77">
      <c r="A2319" s="301">
        <v>2353</v>
      </c>
      <c r="B2319" s="302" t="s">
        <v>4006</v>
      </c>
      <c r="C2319" s="301" t="s">
        <v>6258</v>
      </c>
      <c r="D2319" s="302" t="s">
        <v>4139</v>
      </c>
      <c r="E2319" s="303">
        <v>166.67</v>
      </c>
      <c r="F2319" s="294">
        <v>88</v>
      </c>
      <c r="G2319" s="294">
        <v>133.33600000000001</v>
      </c>
      <c r="H2319" s="294">
        <v>0.92369999999999997</v>
      </c>
      <c r="I2319" s="294">
        <v>7740</v>
      </c>
      <c r="K2319" s="294">
        <v>0.1323</v>
      </c>
      <c r="L2319" s="294">
        <v>122</v>
      </c>
      <c r="M2319" s="294">
        <v>133.33600000000001</v>
      </c>
      <c r="N2319" s="294">
        <v>0.90249999999999997</v>
      </c>
      <c r="O2319" s="294">
        <v>14800</v>
      </c>
      <c r="Q2319" s="294">
        <v>0.1807</v>
      </c>
      <c r="R2319" s="294">
        <v>86</v>
      </c>
      <c r="S2319" s="294">
        <v>133.33600000000001</v>
      </c>
      <c r="T2319" s="294">
        <v>0.93120000000000003</v>
      </c>
      <c r="U2319" s="294">
        <v>11640</v>
      </c>
      <c r="W2319" s="294">
        <v>0.2019</v>
      </c>
      <c r="X2319" s="294">
        <v>118</v>
      </c>
      <c r="Y2319" s="294">
        <v>133.33600000000001</v>
      </c>
      <c r="Z2319" s="294">
        <v>0.90259999999999996</v>
      </c>
      <c r="AA2319" s="294">
        <v>9820</v>
      </c>
      <c r="AC2319" s="294">
        <v>0.1239</v>
      </c>
      <c r="AD2319" s="294">
        <v>118</v>
      </c>
      <c r="AE2319" s="294">
        <v>133.33600000000001</v>
      </c>
      <c r="AF2319" s="294">
        <v>0.86280000000000001</v>
      </c>
      <c r="AG2319" s="294">
        <v>6160</v>
      </c>
      <c r="AI2319" s="294">
        <v>8.1299999999999997E-2</v>
      </c>
      <c r="AJ2319" s="294">
        <v>82</v>
      </c>
      <c r="AK2319" s="294">
        <v>133.33600000000001</v>
      </c>
      <c r="AL2319" s="294">
        <v>0.83489999999999998</v>
      </c>
      <c r="AM2319" s="294">
        <v>5460</v>
      </c>
      <c r="AO2319" s="294">
        <v>0.1108</v>
      </c>
      <c r="AP2319" s="294">
        <v>86</v>
      </c>
      <c r="AQ2319" s="294">
        <v>133.33600000000001</v>
      </c>
      <c r="AR2319" s="294">
        <v>0.87649999999999995</v>
      </c>
      <c r="AS2319" s="294">
        <v>10500</v>
      </c>
      <c r="AU2319" s="294">
        <v>0.18720000000000001</v>
      </c>
      <c r="AV2319" s="294">
        <v>60</v>
      </c>
      <c r="AW2319" s="294">
        <v>133.33600000000001</v>
      </c>
      <c r="AX2319" s="294">
        <v>0.87670000000000003</v>
      </c>
      <c r="AY2319" s="294">
        <v>17200</v>
      </c>
      <c r="BA2319" s="294">
        <v>0.45419999999999999</v>
      </c>
      <c r="BB2319" s="294">
        <v>112</v>
      </c>
      <c r="BC2319" s="294">
        <v>133.33600000000001</v>
      </c>
      <c r="BD2319" s="294">
        <v>0.90339999999999998</v>
      </c>
      <c r="BE2319" s="294">
        <v>21680</v>
      </c>
      <c r="BG2319" s="294">
        <v>0.28799999999999998</v>
      </c>
      <c r="BH2319" s="294">
        <v>114</v>
      </c>
      <c r="BI2319" s="294">
        <v>133.33600000000001</v>
      </c>
      <c r="BJ2319" s="294">
        <v>0.86519999999999997</v>
      </c>
      <c r="BK2319" s="294">
        <v>8980</v>
      </c>
      <c r="BM2319" s="294">
        <v>0.12239999999999999</v>
      </c>
      <c r="BN2319" s="294">
        <v>126</v>
      </c>
      <c r="BO2319" s="294">
        <v>133.33600000000001</v>
      </c>
      <c r="BP2319" s="294">
        <v>0.88839999999999997</v>
      </c>
      <c r="BQ2319" s="294">
        <v>15120</v>
      </c>
      <c r="BS2319" s="294">
        <v>0.2165</v>
      </c>
      <c r="BT2319" s="294">
        <v>111.2</v>
      </c>
      <c r="BU2319" s="294">
        <v>133.33600000000001</v>
      </c>
      <c r="BV2319" s="294">
        <v>0.84</v>
      </c>
      <c r="BW2319" s="294">
        <v>12304</v>
      </c>
      <c r="BY2319" s="294">
        <v>4.4299999999999999E-2</v>
      </c>
    </row>
    <row r="2320" spans="1:77">
      <c r="A2320" s="301">
        <v>2354</v>
      </c>
      <c r="B2320" s="302" t="s">
        <v>4006</v>
      </c>
      <c r="C2320" s="301" t="s">
        <v>6259</v>
      </c>
      <c r="D2320" s="302" t="s">
        <v>4051</v>
      </c>
      <c r="E2320" s="303">
        <v>322.22000000000003</v>
      </c>
      <c r="F2320" s="294">
        <v>0</v>
      </c>
      <c r="G2320" s="294">
        <v>0</v>
      </c>
      <c r="H2320" s="294" t="e">
        <v>#DIV/0!</v>
      </c>
      <c r="I2320" s="294">
        <v>0</v>
      </c>
      <c r="K2320" s="294">
        <v>0</v>
      </c>
      <c r="L2320" s="294">
        <v>0</v>
      </c>
      <c r="M2320" s="294">
        <v>0</v>
      </c>
      <c r="N2320" s="294" t="e">
        <v>#DIV/0!</v>
      </c>
      <c r="O2320" s="294">
        <v>0</v>
      </c>
      <c r="Q2320" s="294">
        <v>0</v>
      </c>
      <c r="R2320" s="294">
        <v>0</v>
      </c>
      <c r="S2320" s="294">
        <v>0</v>
      </c>
      <c r="T2320" s="294" t="e">
        <v>#DIV/0!</v>
      </c>
      <c r="U2320" s="294">
        <v>0</v>
      </c>
      <c r="W2320" s="294">
        <v>0</v>
      </c>
      <c r="X2320" s="294">
        <v>120</v>
      </c>
      <c r="Y2320" s="294">
        <v>257.77600000000001</v>
      </c>
      <c r="Z2320" s="294">
        <v>0.91400000000000003</v>
      </c>
      <c r="AA2320" s="294">
        <v>25480</v>
      </c>
      <c r="AC2320" s="294">
        <v>0.27660000000000001</v>
      </c>
      <c r="AD2320" s="294">
        <v>0</v>
      </c>
      <c r="AE2320" s="294">
        <v>0</v>
      </c>
      <c r="AF2320" s="294" t="e">
        <v>#DIV/0!</v>
      </c>
      <c r="AG2320" s="294">
        <v>0</v>
      </c>
      <c r="AI2320" s="294">
        <v>0</v>
      </c>
      <c r="AJ2320" s="294">
        <v>204</v>
      </c>
      <c r="AK2320" s="294">
        <v>257.77600000000001</v>
      </c>
      <c r="AL2320" s="294">
        <v>0.91400000000000003</v>
      </c>
      <c r="AM2320" s="294">
        <v>27200</v>
      </c>
      <c r="AO2320" s="294">
        <v>0.2026</v>
      </c>
      <c r="AP2320" s="294">
        <v>64</v>
      </c>
      <c r="AQ2320" s="294">
        <v>257.77600000000001</v>
      </c>
      <c r="AR2320" s="294">
        <v>0.89790000000000003</v>
      </c>
      <c r="AS2320" s="294">
        <v>30600</v>
      </c>
      <c r="AT2320" s="294" t="e">
        <f>AS2320-#REF!</f>
        <v>#REF!</v>
      </c>
      <c r="AU2320" s="294">
        <v>0.7157</v>
      </c>
      <c r="AV2320" s="294">
        <v>92</v>
      </c>
      <c r="AW2320" s="294">
        <v>257.77600000000001</v>
      </c>
      <c r="AX2320" s="294">
        <v>0.90159999999999996</v>
      </c>
      <c r="AY2320" s="294">
        <v>21600</v>
      </c>
      <c r="BA2320" s="294">
        <v>0.36170000000000002</v>
      </c>
      <c r="BB2320" s="294">
        <v>128</v>
      </c>
      <c r="BC2320" s="294">
        <v>257.77600000000001</v>
      </c>
      <c r="BD2320" s="294">
        <v>0.95899999999999996</v>
      </c>
      <c r="BE2320" s="294">
        <v>32720</v>
      </c>
      <c r="BG2320" s="294">
        <v>0.35830000000000001</v>
      </c>
      <c r="BH2320" s="294">
        <v>164</v>
      </c>
      <c r="BI2320" s="294">
        <v>257.77600000000001</v>
      </c>
      <c r="BJ2320" s="294">
        <v>0.97519999999999996</v>
      </c>
      <c r="BK2320" s="294">
        <v>39200</v>
      </c>
      <c r="BM2320" s="294">
        <v>0.32950000000000002</v>
      </c>
      <c r="BN2320" s="294">
        <v>0</v>
      </c>
      <c r="BO2320" s="294">
        <v>257.77600000000001</v>
      </c>
      <c r="BP2320" s="294">
        <v>0.96960000000000002</v>
      </c>
      <c r="BQ2320" s="294">
        <v>44520</v>
      </c>
      <c r="BS2320" s="294">
        <v>0.21210000000000001</v>
      </c>
      <c r="BT2320" s="294">
        <v>0</v>
      </c>
      <c r="BU2320" s="294">
        <v>257.77600000000001</v>
      </c>
      <c r="BV2320" s="294">
        <v>0.96940000000000004</v>
      </c>
      <c r="BW2320" s="294">
        <v>65920</v>
      </c>
      <c r="BY2320" s="294">
        <v>0.28370000000000001</v>
      </c>
    </row>
    <row r="2321" spans="1:77">
      <c r="A2321" s="301">
        <v>2355</v>
      </c>
      <c r="B2321" s="302" t="s">
        <v>4006</v>
      </c>
      <c r="C2321" s="301" t="s">
        <v>6260</v>
      </c>
      <c r="D2321" s="302" t="s">
        <v>4051</v>
      </c>
      <c r="E2321" s="303">
        <v>200</v>
      </c>
      <c r="F2321" s="294" t="s">
        <v>3983</v>
      </c>
      <c r="G2321" s="294" t="s">
        <v>3983</v>
      </c>
      <c r="H2321" s="294" t="s">
        <v>3983</v>
      </c>
      <c r="I2321" s="294" t="s">
        <v>3983</v>
      </c>
      <c r="K2321" s="294" t="s">
        <v>3983</v>
      </c>
      <c r="L2321" s="294" t="s">
        <v>3983</v>
      </c>
      <c r="M2321" s="294" t="s">
        <v>3983</v>
      </c>
      <c r="N2321" s="294" t="s">
        <v>3983</v>
      </c>
      <c r="O2321" s="294" t="s">
        <v>3983</v>
      </c>
      <c r="Q2321" s="294" t="s">
        <v>3983</v>
      </c>
      <c r="R2321" s="294" t="s">
        <v>3983</v>
      </c>
      <c r="S2321" s="294" t="s">
        <v>3983</v>
      </c>
      <c r="T2321" s="294" t="s">
        <v>3983</v>
      </c>
      <c r="U2321" s="294" t="s">
        <v>3983</v>
      </c>
      <c r="W2321" s="294" t="s">
        <v>3983</v>
      </c>
      <c r="X2321" s="294" t="s">
        <v>3983</v>
      </c>
      <c r="Y2321" s="294" t="s">
        <v>3983</v>
      </c>
      <c r="Z2321" s="294" t="s">
        <v>3983</v>
      </c>
      <c r="AA2321" s="294" t="s">
        <v>3983</v>
      </c>
      <c r="AC2321" s="294" t="s">
        <v>3983</v>
      </c>
      <c r="AD2321" s="294" t="s">
        <v>3983</v>
      </c>
      <c r="AE2321" s="294" t="s">
        <v>3983</v>
      </c>
      <c r="AF2321" s="294" t="s">
        <v>3983</v>
      </c>
      <c r="AG2321" s="294" t="s">
        <v>3983</v>
      </c>
      <c r="AI2321" s="294" t="s">
        <v>3983</v>
      </c>
      <c r="AJ2321" s="294" t="s">
        <v>3983</v>
      </c>
      <c r="AK2321" s="294" t="s">
        <v>3983</v>
      </c>
      <c r="AL2321" s="294" t="s">
        <v>3983</v>
      </c>
      <c r="AM2321" s="294" t="s">
        <v>3983</v>
      </c>
      <c r="AO2321" s="294" t="s">
        <v>3983</v>
      </c>
      <c r="AP2321" s="294" t="s">
        <v>3983</v>
      </c>
      <c r="AQ2321" s="294" t="s">
        <v>3983</v>
      </c>
      <c r="AR2321" s="294" t="s">
        <v>3983</v>
      </c>
      <c r="AS2321" s="294" t="s">
        <v>3983</v>
      </c>
      <c r="AU2321" s="294" t="s">
        <v>3983</v>
      </c>
      <c r="AV2321" s="294" t="s">
        <v>3983</v>
      </c>
      <c r="AW2321" s="294" t="s">
        <v>3983</v>
      </c>
      <c r="AX2321" s="294" t="s">
        <v>3983</v>
      </c>
      <c r="AY2321" s="294" t="s">
        <v>3983</v>
      </c>
      <c r="BA2321" s="294" t="s">
        <v>3983</v>
      </c>
      <c r="BB2321" s="294" t="s">
        <v>3983</v>
      </c>
      <c r="BC2321" s="294" t="s">
        <v>3983</v>
      </c>
      <c r="BD2321" s="294" t="s">
        <v>3983</v>
      </c>
      <c r="BE2321" s="294" t="s">
        <v>3983</v>
      </c>
      <c r="BG2321" s="294" t="s">
        <v>3983</v>
      </c>
      <c r="BH2321" s="294" t="s">
        <v>3983</v>
      </c>
      <c r="BI2321" s="294" t="s">
        <v>3983</v>
      </c>
      <c r="BJ2321" s="294" t="s">
        <v>3983</v>
      </c>
      <c r="BK2321" s="294" t="s">
        <v>3983</v>
      </c>
      <c r="BM2321" s="294" t="s">
        <v>3983</v>
      </c>
      <c r="BN2321" s="294" t="s">
        <v>3983</v>
      </c>
      <c r="BO2321" s="294" t="s">
        <v>3983</v>
      </c>
      <c r="BP2321" s="294" t="s">
        <v>3983</v>
      </c>
      <c r="BQ2321" s="294" t="s">
        <v>3983</v>
      </c>
      <c r="BS2321" s="294" t="s">
        <v>3983</v>
      </c>
      <c r="BT2321" s="294" t="s">
        <v>3983</v>
      </c>
      <c r="BU2321" s="294" t="s">
        <v>3983</v>
      </c>
      <c r="BV2321" s="294" t="s">
        <v>3983</v>
      </c>
      <c r="BW2321" s="294" t="s">
        <v>3983</v>
      </c>
      <c r="BY2321" s="294" t="s">
        <v>3983</v>
      </c>
    </row>
    <row r="2322" spans="1:77">
      <c r="A2322" s="301">
        <v>2356</v>
      </c>
      <c r="B2322" s="302" t="s">
        <v>4006</v>
      </c>
      <c r="C2322" s="301" t="s">
        <v>6261</v>
      </c>
      <c r="D2322" s="302" t="s">
        <v>4139</v>
      </c>
      <c r="E2322" s="303">
        <v>327.78</v>
      </c>
      <c r="F2322" s="294">
        <v>0</v>
      </c>
      <c r="G2322" s="294">
        <v>0</v>
      </c>
      <c r="H2322" s="294" t="e">
        <v>#DIV/0!</v>
      </c>
      <c r="I2322" s="294">
        <v>0</v>
      </c>
      <c r="K2322" s="294">
        <v>0</v>
      </c>
      <c r="L2322" s="294">
        <v>116</v>
      </c>
      <c r="M2322" s="294">
        <v>262.22399999999999</v>
      </c>
      <c r="N2322" s="294">
        <v>0.72899999999999998</v>
      </c>
      <c r="O2322" s="294">
        <v>3120</v>
      </c>
      <c r="Q2322" s="294">
        <v>7.6899999999999996E-2</v>
      </c>
      <c r="R2322" s="294">
        <v>36</v>
      </c>
      <c r="S2322" s="294">
        <v>262.22399999999999</v>
      </c>
      <c r="T2322" s="294">
        <v>0.4032</v>
      </c>
      <c r="U2322" s="294">
        <v>2080</v>
      </c>
      <c r="W2322" s="294">
        <v>0.1991</v>
      </c>
      <c r="X2322" s="294">
        <v>16</v>
      </c>
      <c r="Y2322" s="294">
        <v>262.22399999999999</v>
      </c>
      <c r="Z2322" s="294">
        <v>0.33579999999999999</v>
      </c>
      <c r="AA2322" s="294">
        <v>1840</v>
      </c>
      <c r="AC2322" s="294">
        <v>0.46029999999999999</v>
      </c>
      <c r="AD2322" s="294">
        <v>92</v>
      </c>
      <c r="AE2322" s="294">
        <v>262.22399999999999</v>
      </c>
      <c r="AF2322" s="294">
        <v>0.4259</v>
      </c>
      <c r="AG2322" s="294">
        <v>2640</v>
      </c>
      <c r="AI2322" s="294">
        <v>9.06E-2</v>
      </c>
      <c r="AJ2322" s="294">
        <v>16</v>
      </c>
      <c r="AK2322" s="294">
        <v>262.22399999999999</v>
      </c>
      <c r="AL2322" s="294">
        <v>0.28889999999999999</v>
      </c>
      <c r="AM2322" s="294">
        <v>1560</v>
      </c>
      <c r="AO2322" s="294">
        <v>0.46879999999999999</v>
      </c>
      <c r="AP2322" s="294">
        <v>16</v>
      </c>
      <c r="AQ2322" s="294">
        <v>262.22399999999999</v>
      </c>
      <c r="AR2322" s="294">
        <v>0.34720000000000001</v>
      </c>
      <c r="AS2322" s="294">
        <v>1680</v>
      </c>
      <c r="AU2322" s="294">
        <v>0.40660000000000002</v>
      </c>
      <c r="AV2322" s="294">
        <v>16</v>
      </c>
      <c r="AW2322" s="294">
        <v>262.22399999999999</v>
      </c>
      <c r="AX2322" s="294">
        <v>0.29270000000000002</v>
      </c>
      <c r="AY2322" s="294">
        <v>1440</v>
      </c>
      <c r="BA2322" s="294">
        <v>0.42709999999999998</v>
      </c>
      <c r="BB2322" s="294">
        <v>28</v>
      </c>
      <c r="BC2322" s="294">
        <v>262.22399999999999</v>
      </c>
      <c r="BD2322" s="294">
        <v>0.31579999999999997</v>
      </c>
      <c r="BE2322" s="294">
        <v>1680</v>
      </c>
      <c r="BG2322" s="294">
        <v>0.25540000000000002</v>
      </c>
      <c r="BH2322" s="294">
        <v>212</v>
      </c>
      <c r="BI2322" s="294">
        <v>262.22399999999999</v>
      </c>
      <c r="BJ2322" s="294">
        <v>0.90110000000000001</v>
      </c>
      <c r="BK2322" s="294">
        <v>27680</v>
      </c>
      <c r="BM2322" s="294">
        <v>0.1948</v>
      </c>
      <c r="BN2322" s="294">
        <v>224</v>
      </c>
      <c r="BO2322" s="294">
        <v>262.22399999999999</v>
      </c>
      <c r="BP2322" s="294">
        <v>0.91389999999999993</v>
      </c>
      <c r="BQ2322" s="294">
        <v>28000</v>
      </c>
      <c r="BS2322" s="294">
        <v>0.2036</v>
      </c>
      <c r="BT2322" s="294">
        <v>0</v>
      </c>
      <c r="BU2322" s="294">
        <v>262.22399999999999</v>
      </c>
      <c r="BV2322" s="294">
        <v>0.95799999999999996</v>
      </c>
      <c r="BW2322" s="294">
        <v>44680</v>
      </c>
      <c r="BY2322" s="294">
        <v>0.1913</v>
      </c>
    </row>
    <row r="2323" spans="1:77">
      <c r="A2323" s="301">
        <v>2357</v>
      </c>
      <c r="B2323" s="302" t="s">
        <v>4006</v>
      </c>
      <c r="C2323" s="301" t="s">
        <v>6262</v>
      </c>
      <c r="D2323" s="302" t="s">
        <v>4051</v>
      </c>
      <c r="E2323" s="303">
        <v>111.11</v>
      </c>
      <c r="F2323" s="294">
        <v>16</v>
      </c>
      <c r="G2323" s="294">
        <v>88.888000000000005</v>
      </c>
      <c r="H2323" s="294">
        <v>0.94409999999999994</v>
      </c>
      <c r="I2323" s="294">
        <v>3040</v>
      </c>
      <c r="K2323" s="294">
        <v>0.27950000000000003</v>
      </c>
      <c r="L2323" s="294">
        <v>34</v>
      </c>
      <c r="M2323" s="294">
        <v>88.888000000000005</v>
      </c>
      <c r="N2323" s="294">
        <v>0.95209999999999995</v>
      </c>
      <c r="O2323" s="294">
        <v>5160</v>
      </c>
      <c r="Q2323" s="294">
        <v>0.21429999999999999</v>
      </c>
      <c r="R2323" s="294">
        <v>30</v>
      </c>
      <c r="S2323" s="294">
        <v>88.888000000000005</v>
      </c>
      <c r="T2323" s="294">
        <v>0.95089999999999997</v>
      </c>
      <c r="U2323" s="294">
        <v>5800</v>
      </c>
      <c r="W2323" s="294">
        <v>0.28239999999999998</v>
      </c>
      <c r="X2323" s="294">
        <v>38</v>
      </c>
      <c r="Y2323" s="294">
        <v>88.888000000000005</v>
      </c>
      <c r="Z2323" s="294">
        <v>0.92249999999999999</v>
      </c>
      <c r="AA2323" s="294">
        <v>4520</v>
      </c>
      <c r="AC2323" s="294">
        <v>0.17330000000000001</v>
      </c>
      <c r="AD2323" s="294">
        <v>22</v>
      </c>
      <c r="AE2323" s="294">
        <v>88.888000000000005</v>
      </c>
      <c r="AF2323" s="294">
        <v>0.92679999999999996</v>
      </c>
      <c r="AG2323" s="294">
        <v>5060</v>
      </c>
      <c r="AI2323" s="294">
        <v>0.33360000000000001</v>
      </c>
      <c r="AJ2323" s="294">
        <v>20</v>
      </c>
      <c r="AK2323" s="294">
        <v>88.888000000000005</v>
      </c>
      <c r="AL2323" s="294">
        <v>0.90090000000000003</v>
      </c>
      <c r="AM2323" s="294">
        <v>4180</v>
      </c>
      <c r="AO2323" s="294">
        <v>0.32219999999999999</v>
      </c>
      <c r="AP2323" s="294">
        <v>22</v>
      </c>
      <c r="AQ2323" s="294">
        <v>88.888000000000005</v>
      </c>
      <c r="AR2323" s="294">
        <v>0.91700000000000004</v>
      </c>
      <c r="AS2323" s="294">
        <v>4860</v>
      </c>
      <c r="AU2323" s="294">
        <v>0.32379999999999998</v>
      </c>
      <c r="AV2323" s="294">
        <v>22</v>
      </c>
      <c r="AW2323" s="294">
        <v>88.888000000000005</v>
      </c>
      <c r="AX2323" s="294">
        <v>0.84309999999999996</v>
      </c>
      <c r="AY2323" s="294">
        <v>2900</v>
      </c>
      <c r="BA2323" s="294">
        <v>0.2172</v>
      </c>
      <c r="BB2323" s="294">
        <v>15.76</v>
      </c>
      <c r="BC2323" s="294">
        <v>88.888000000000005</v>
      </c>
      <c r="BD2323" s="294">
        <v>0.74470000000000003</v>
      </c>
      <c r="BE2323" s="294">
        <v>1400</v>
      </c>
      <c r="BG2323" s="294">
        <v>0.28499999999999998</v>
      </c>
      <c r="BH2323" s="294">
        <v>15.76</v>
      </c>
      <c r="BI2323" s="294">
        <v>88.888000000000005</v>
      </c>
      <c r="BJ2323" s="294">
        <v>0.88270000000000004</v>
      </c>
      <c r="BK2323" s="294">
        <v>2122</v>
      </c>
      <c r="BM2323" s="294">
        <v>0.1986</v>
      </c>
      <c r="BN2323" s="294">
        <v>30.64</v>
      </c>
      <c r="BO2323" s="294">
        <v>88.888000000000005</v>
      </c>
      <c r="BP2323" s="294">
        <v>0.92249999999999999</v>
      </c>
      <c r="BQ2323" s="294">
        <v>2498</v>
      </c>
      <c r="BS2323" s="294">
        <v>0.13150000000000001</v>
      </c>
      <c r="BT2323" s="294">
        <v>32.56</v>
      </c>
      <c r="BU2323" s="294">
        <v>88.888000000000005</v>
      </c>
      <c r="BV2323" s="294">
        <v>0.9496</v>
      </c>
      <c r="BW2323" s="294">
        <v>3916</v>
      </c>
      <c r="BY2323" s="294">
        <v>4.2599999999999999E-2</v>
      </c>
    </row>
    <row r="2324" spans="1:77">
      <c r="A2324" s="301">
        <v>2358</v>
      </c>
      <c r="B2324" s="302" t="s">
        <v>4006</v>
      </c>
      <c r="C2324" s="301" t="s">
        <v>6263</v>
      </c>
      <c r="D2324" s="302" t="s">
        <v>4051</v>
      </c>
      <c r="E2324" s="303">
        <v>138.88999999999999</v>
      </c>
      <c r="F2324" s="294">
        <v>0</v>
      </c>
      <c r="G2324" s="294">
        <v>0</v>
      </c>
      <c r="H2324" s="294" t="e">
        <v>#DIV/0!</v>
      </c>
      <c r="I2324" s="294">
        <v>0</v>
      </c>
      <c r="K2324" s="294">
        <v>0</v>
      </c>
      <c r="L2324" s="294">
        <v>0</v>
      </c>
      <c r="M2324" s="294">
        <v>0</v>
      </c>
      <c r="N2324" s="294" t="e">
        <v>#DIV/0!</v>
      </c>
      <c r="O2324" s="294">
        <v>0</v>
      </c>
      <c r="Q2324" s="294">
        <v>0</v>
      </c>
      <c r="R2324" s="294">
        <v>0</v>
      </c>
      <c r="S2324" s="294">
        <v>0</v>
      </c>
      <c r="T2324" s="294" t="e">
        <v>#DIV/0!</v>
      </c>
      <c r="U2324" s="294">
        <v>0</v>
      </c>
      <c r="W2324" s="294">
        <v>0</v>
      </c>
      <c r="X2324" s="294">
        <v>8</v>
      </c>
      <c r="Y2324" s="294">
        <v>111.11199999999999</v>
      </c>
      <c r="Z2324" s="294">
        <v>0.94340000000000002</v>
      </c>
      <c r="AA2324" s="294">
        <v>2000</v>
      </c>
      <c r="AC2324" s="294">
        <v>0.61339999999999995</v>
      </c>
      <c r="AD2324" s="294">
        <v>64</v>
      </c>
      <c r="AE2324" s="294">
        <v>111.11199999999999</v>
      </c>
      <c r="AF2324" s="294">
        <v>0.98650000000000004</v>
      </c>
      <c r="AG2324" s="294">
        <v>4360</v>
      </c>
      <c r="AI2324" s="294">
        <v>9.2799999999999994E-2</v>
      </c>
      <c r="AJ2324" s="294">
        <v>70</v>
      </c>
      <c r="AK2324" s="294">
        <v>111.11199999999999</v>
      </c>
      <c r="AL2324" s="294">
        <v>0.95589999999999997</v>
      </c>
      <c r="AM2324" s="294">
        <v>5200</v>
      </c>
      <c r="AO2324" s="294">
        <v>0.1079</v>
      </c>
      <c r="AP2324" s="294">
        <v>66</v>
      </c>
      <c r="AQ2324" s="294">
        <v>111.11199999999999</v>
      </c>
      <c r="AR2324" s="294">
        <v>0.95519999999999994</v>
      </c>
      <c r="AS2324" s="294">
        <v>5540</v>
      </c>
      <c r="AU2324" s="294">
        <v>0.1181</v>
      </c>
      <c r="AV2324" s="294">
        <v>78</v>
      </c>
      <c r="AW2324" s="294">
        <v>111.11199999999999</v>
      </c>
      <c r="AX2324" s="294">
        <v>0.89890000000000003</v>
      </c>
      <c r="AY2324" s="294">
        <v>4800</v>
      </c>
      <c r="BA2324" s="294">
        <v>9.5100000000000004E-2</v>
      </c>
      <c r="BB2324" s="294">
        <v>48</v>
      </c>
      <c r="BC2324" s="294">
        <v>111.11199999999999</v>
      </c>
      <c r="BD2324" s="294">
        <v>0.90400000000000003</v>
      </c>
      <c r="BE2324" s="294">
        <v>5080</v>
      </c>
      <c r="BG2324" s="294">
        <v>0.15740000000000001</v>
      </c>
      <c r="BH2324" s="294">
        <v>64</v>
      </c>
      <c r="BI2324" s="294">
        <v>111.11199999999999</v>
      </c>
      <c r="BJ2324" s="294">
        <v>0.86250000000000004</v>
      </c>
      <c r="BK2324" s="294">
        <v>4640</v>
      </c>
      <c r="BM2324" s="294">
        <v>0.113</v>
      </c>
      <c r="BN2324" s="294">
        <v>30</v>
      </c>
      <c r="BO2324" s="294">
        <v>111.11199999999999</v>
      </c>
      <c r="BP2324" s="294">
        <v>0.90790000000000004</v>
      </c>
      <c r="BQ2324" s="294">
        <v>6500</v>
      </c>
      <c r="BS2324" s="294">
        <v>0.35520000000000002</v>
      </c>
      <c r="BT2324" s="294">
        <v>0</v>
      </c>
      <c r="BU2324" s="294">
        <v>111.11199999999999</v>
      </c>
      <c r="BV2324" s="294">
        <v>0.94950000000000001</v>
      </c>
      <c r="BW2324" s="294">
        <v>8280</v>
      </c>
      <c r="BY2324" s="294">
        <v>8.4400000000000003E-2</v>
      </c>
    </row>
    <row r="2325" spans="1:77">
      <c r="A2325" s="301">
        <v>2359</v>
      </c>
      <c r="B2325" s="302" t="s">
        <v>4006</v>
      </c>
      <c r="C2325" s="301" t="s">
        <v>6264</v>
      </c>
      <c r="D2325" s="302" t="s">
        <v>4051</v>
      </c>
      <c r="E2325" s="303">
        <v>555.55999999999995</v>
      </c>
      <c r="F2325" s="294" t="s">
        <v>3983</v>
      </c>
      <c r="G2325" s="294" t="s">
        <v>3983</v>
      </c>
      <c r="H2325" s="294" t="s">
        <v>3983</v>
      </c>
      <c r="I2325" s="294" t="s">
        <v>3983</v>
      </c>
      <c r="K2325" s="294" t="s">
        <v>3983</v>
      </c>
      <c r="L2325" s="294" t="s">
        <v>3983</v>
      </c>
      <c r="M2325" s="294" t="s">
        <v>3983</v>
      </c>
      <c r="N2325" s="294" t="s">
        <v>3983</v>
      </c>
      <c r="O2325" s="294" t="s">
        <v>3983</v>
      </c>
      <c r="Q2325" s="294" t="s">
        <v>3983</v>
      </c>
      <c r="R2325" s="294" t="s">
        <v>3983</v>
      </c>
      <c r="S2325" s="294" t="s">
        <v>3983</v>
      </c>
      <c r="T2325" s="294" t="s">
        <v>3983</v>
      </c>
      <c r="U2325" s="294" t="s">
        <v>3983</v>
      </c>
      <c r="W2325" s="294" t="s">
        <v>3983</v>
      </c>
      <c r="X2325" s="294" t="s">
        <v>3983</v>
      </c>
      <c r="Y2325" s="294" t="s">
        <v>3983</v>
      </c>
      <c r="Z2325" s="294" t="s">
        <v>3983</v>
      </c>
      <c r="AA2325" s="294" t="s">
        <v>3983</v>
      </c>
      <c r="AC2325" s="294" t="s">
        <v>3983</v>
      </c>
      <c r="AD2325" s="294" t="s">
        <v>3983</v>
      </c>
      <c r="AE2325" s="294" t="s">
        <v>3983</v>
      </c>
      <c r="AF2325" s="294" t="s">
        <v>3983</v>
      </c>
      <c r="AG2325" s="294" t="s">
        <v>3983</v>
      </c>
      <c r="AI2325" s="294" t="s">
        <v>3983</v>
      </c>
      <c r="AJ2325" s="294" t="s">
        <v>3983</v>
      </c>
      <c r="AK2325" s="294" t="s">
        <v>3983</v>
      </c>
      <c r="AL2325" s="294" t="s">
        <v>3983</v>
      </c>
      <c r="AM2325" s="294" t="s">
        <v>3983</v>
      </c>
      <c r="AO2325" s="294" t="s">
        <v>3983</v>
      </c>
      <c r="AP2325" s="294" t="s">
        <v>3983</v>
      </c>
      <c r="AQ2325" s="294" t="s">
        <v>3983</v>
      </c>
      <c r="AR2325" s="294" t="s">
        <v>3983</v>
      </c>
      <c r="AS2325" s="294" t="s">
        <v>3983</v>
      </c>
      <c r="AU2325" s="294" t="s">
        <v>3983</v>
      </c>
      <c r="AV2325" s="294" t="s">
        <v>3983</v>
      </c>
      <c r="AW2325" s="294" t="s">
        <v>3983</v>
      </c>
      <c r="AX2325" s="294" t="s">
        <v>3983</v>
      </c>
      <c r="AY2325" s="294" t="s">
        <v>3983</v>
      </c>
      <c r="BA2325" s="294" t="s">
        <v>3983</v>
      </c>
      <c r="BB2325" s="294" t="s">
        <v>3983</v>
      </c>
      <c r="BC2325" s="294" t="s">
        <v>3983</v>
      </c>
      <c r="BD2325" s="294" t="s">
        <v>3983</v>
      </c>
      <c r="BE2325" s="294" t="s">
        <v>3983</v>
      </c>
      <c r="BG2325" s="294" t="s">
        <v>3983</v>
      </c>
      <c r="BH2325" s="294" t="s">
        <v>3983</v>
      </c>
      <c r="BI2325" s="294" t="s">
        <v>3983</v>
      </c>
      <c r="BJ2325" s="294" t="s">
        <v>3983</v>
      </c>
      <c r="BK2325" s="294" t="s">
        <v>3983</v>
      </c>
      <c r="BM2325" s="294" t="s">
        <v>3983</v>
      </c>
      <c r="BN2325" s="294" t="s">
        <v>3983</v>
      </c>
      <c r="BO2325" s="294" t="s">
        <v>3983</v>
      </c>
      <c r="BP2325" s="294" t="s">
        <v>3983</v>
      </c>
      <c r="BQ2325" s="294" t="s">
        <v>3983</v>
      </c>
      <c r="BS2325" s="294" t="s">
        <v>3983</v>
      </c>
      <c r="BT2325" s="294" t="s">
        <v>3983</v>
      </c>
      <c r="BU2325" s="294" t="s">
        <v>3983</v>
      </c>
      <c r="BV2325" s="294" t="s">
        <v>3983</v>
      </c>
      <c r="BW2325" s="294" t="s">
        <v>3983</v>
      </c>
      <c r="BY2325" s="294" t="s">
        <v>3983</v>
      </c>
    </row>
    <row r="2326" spans="1:77">
      <c r="A2326" s="301">
        <v>2360</v>
      </c>
      <c r="B2326" s="302" t="s">
        <v>4006</v>
      </c>
      <c r="C2326" s="301" t="s">
        <v>6265</v>
      </c>
      <c r="D2326" s="302" t="s">
        <v>4051</v>
      </c>
      <c r="E2326" s="303">
        <v>155.56</v>
      </c>
      <c r="F2326" s="294">
        <v>0</v>
      </c>
      <c r="G2326" s="294">
        <v>0</v>
      </c>
      <c r="H2326" s="294" t="e">
        <v>#DIV/0!</v>
      </c>
      <c r="I2326" s="294">
        <v>0</v>
      </c>
      <c r="K2326" s="294">
        <v>0</v>
      </c>
      <c r="L2326" s="294">
        <v>0</v>
      </c>
      <c r="M2326" s="294">
        <v>0</v>
      </c>
      <c r="N2326" s="294" t="e">
        <v>#DIV/0!</v>
      </c>
      <c r="O2326" s="294">
        <v>0</v>
      </c>
      <c r="Q2326" s="294">
        <v>0</v>
      </c>
      <c r="R2326" s="294">
        <v>0</v>
      </c>
      <c r="S2326" s="294">
        <v>0</v>
      </c>
      <c r="T2326" s="294" t="e">
        <v>#DIV/0!</v>
      </c>
      <c r="U2326" s="294">
        <v>0</v>
      </c>
      <c r="W2326" s="294">
        <v>0</v>
      </c>
      <c r="X2326" s="294">
        <v>0</v>
      </c>
      <c r="Y2326" s="294">
        <v>0</v>
      </c>
      <c r="Z2326" s="294" t="e">
        <v>#DIV/0!</v>
      </c>
      <c r="AA2326" s="294">
        <v>0</v>
      </c>
      <c r="AC2326" s="294">
        <v>0</v>
      </c>
      <c r="AD2326" s="294">
        <v>0</v>
      </c>
      <c r="AE2326" s="294">
        <v>0</v>
      </c>
      <c r="AF2326" s="294" t="e">
        <v>#DIV/0!</v>
      </c>
      <c r="AG2326" s="294">
        <v>0</v>
      </c>
      <c r="AI2326" s="294">
        <v>0</v>
      </c>
      <c r="AJ2326" s="294">
        <v>0</v>
      </c>
      <c r="AK2326" s="294">
        <v>0</v>
      </c>
      <c r="AL2326" s="294" t="e">
        <v>#DIV/0!</v>
      </c>
      <c r="AM2326" s="294">
        <v>0</v>
      </c>
      <c r="AO2326" s="294">
        <v>0</v>
      </c>
      <c r="AP2326" s="294">
        <v>0</v>
      </c>
      <c r="AQ2326" s="294">
        <v>0</v>
      </c>
      <c r="AR2326" s="294" t="e">
        <v>#DIV/0!</v>
      </c>
      <c r="AS2326" s="294">
        <v>0</v>
      </c>
      <c r="AU2326" s="294">
        <v>0</v>
      </c>
      <c r="AV2326" s="294">
        <v>0</v>
      </c>
      <c r="AW2326" s="294">
        <v>0</v>
      </c>
      <c r="AX2326" s="294" t="e">
        <v>#DIV/0!</v>
      </c>
      <c r="AY2326" s="294">
        <v>0</v>
      </c>
      <c r="BA2326" s="294">
        <v>0</v>
      </c>
      <c r="BB2326" s="294">
        <v>0</v>
      </c>
      <c r="BC2326" s="294">
        <v>0</v>
      </c>
      <c r="BD2326" s="294" t="e">
        <v>#DIV/0!</v>
      </c>
      <c r="BE2326" s="294">
        <v>0</v>
      </c>
      <c r="BG2326" s="294">
        <v>0</v>
      </c>
      <c r="BH2326" s="294">
        <v>20.8</v>
      </c>
      <c r="BI2326" s="294">
        <v>124.44799999999999</v>
      </c>
      <c r="BJ2326" s="294">
        <v>0.99509999999999998</v>
      </c>
      <c r="BK2326" s="294">
        <v>2812</v>
      </c>
      <c r="BM2326" s="294">
        <v>0.40439999999999998</v>
      </c>
      <c r="BN2326" s="294">
        <v>23.04</v>
      </c>
      <c r="BO2326" s="294">
        <v>124.44799999999999</v>
      </c>
      <c r="BP2326" s="294">
        <v>0.98519999999999996</v>
      </c>
      <c r="BQ2326" s="294">
        <v>5556</v>
      </c>
      <c r="BS2326" s="294">
        <v>0.36430000000000001</v>
      </c>
      <c r="BT2326" s="294">
        <v>21.28</v>
      </c>
      <c r="BU2326" s="294">
        <v>124.44799999999999</v>
      </c>
      <c r="BV2326" s="294">
        <v>0.99719999999999998</v>
      </c>
      <c r="BW2326" s="294">
        <v>7086</v>
      </c>
      <c r="BY2326" s="294">
        <v>0.11219999999999999</v>
      </c>
    </row>
    <row r="2327" spans="1:77">
      <c r="A2327" s="301">
        <v>2361</v>
      </c>
      <c r="B2327" s="302" t="s">
        <v>4006</v>
      </c>
      <c r="C2327" s="301" t="s">
        <v>6266</v>
      </c>
      <c r="D2327" s="302" t="s">
        <v>4051</v>
      </c>
      <c r="E2327" s="303">
        <v>266.67</v>
      </c>
      <c r="F2327" s="294">
        <v>0</v>
      </c>
      <c r="G2327" s="294">
        <v>0</v>
      </c>
      <c r="H2327" s="294" t="e">
        <v>#DIV/0!</v>
      </c>
      <c r="I2327" s="294">
        <v>0</v>
      </c>
      <c r="K2327" s="294">
        <v>0</v>
      </c>
      <c r="L2327" s="294">
        <v>0</v>
      </c>
      <c r="M2327" s="294">
        <v>0</v>
      </c>
      <c r="N2327" s="294" t="e">
        <v>#DIV/0!</v>
      </c>
      <c r="O2327" s="294">
        <v>0</v>
      </c>
      <c r="Q2327" s="294">
        <v>0</v>
      </c>
      <c r="R2327" s="294">
        <v>0</v>
      </c>
      <c r="S2327" s="294">
        <v>0</v>
      </c>
      <c r="T2327" s="294" t="e">
        <v>#DIV/0!</v>
      </c>
      <c r="U2327" s="294">
        <v>0</v>
      </c>
      <c r="W2327" s="294">
        <v>0</v>
      </c>
      <c r="X2327" s="294">
        <v>0</v>
      </c>
      <c r="Y2327" s="294">
        <v>0</v>
      </c>
      <c r="Z2327" s="294" t="e">
        <v>#DIV/0!</v>
      </c>
      <c r="AA2327" s="294">
        <v>0</v>
      </c>
      <c r="AC2327" s="294">
        <v>0</v>
      </c>
      <c r="AD2327" s="294">
        <v>0</v>
      </c>
      <c r="AE2327" s="294">
        <v>0</v>
      </c>
      <c r="AF2327" s="294" t="e">
        <v>#DIV/0!</v>
      </c>
      <c r="AG2327" s="294">
        <v>0</v>
      </c>
      <c r="AI2327" s="294">
        <v>0</v>
      </c>
      <c r="AJ2327" s="294">
        <v>0</v>
      </c>
      <c r="AK2327" s="294">
        <v>0</v>
      </c>
      <c r="AL2327" s="294" t="e">
        <v>#DIV/0!</v>
      </c>
      <c r="AM2327" s="294">
        <v>0</v>
      </c>
      <c r="AO2327" s="294">
        <v>0</v>
      </c>
      <c r="AP2327" s="294">
        <v>0</v>
      </c>
      <c r="AQ2327" s="294">
        <v>0</v>
      </c>
      <c r="AR2327" s="294" t="e">
        <v>#DIV/0!</v>
      </c>
      <c r="AS2327" s="294">
        <v>0</v>
      </c>
      <c r="AU2327" s="294">
        <v>0</v>
      </c>
      <c r="AV2327" s="294">
        <v>60.64</v>
      </c>
      <c r="AW2327" s="294">
        <v>213.33600000000001</v>
      </c>
      <c r="AX2327" s="294">
        <v>0.88439999999999996</v>
      </c>
      <c r="AY2327" s="294">
        <v>2876</v>
      </c>
      <c r="BA2327" s="294">
        <v>0.2031</v>
      </c>
      <c r="BB2327" s="294">
        <v>66.88</v>
      </c>
      <c r="BC2327" s="294">
        <v>213.33600000000001</v>
      </c>
      <c r="BD2327" s="294">
        <v>0.94240000000000002</v>
      </c>
      <c r="BE2327" s="294">
        <v>14512</v>
      </c>
      <c r="BG2327" s="294">
        <v>0.3095</v>
      </c>
      <c r="BH2327" s="294">
        <v>63.52</v>
      </c>
      <c r="BI2327" s="294">
        <v>213.33600000000001</v>
      </c>
      <c r="BJ2327" s="294">
        <v>0.93779999999999997</v>
      </c>
      <c r="BK2327" s="294">
        <v>15052</v>
      </c>
      <c r="BM2327" s="294">
        <v>0.3397</v>
      </c>
      <c r="BN2327" s="294">
        <v>73.599999999999994</v>
      </c>
      <c r="BO2327" s="294">
        <v>213.33600000000001</v>
      </c>
      <c r="BP2327" s="294">
        <v>0.9546</v>
      </c>
      <c r="BQ2327" s="294">
        <v>14436</v>
      </c>
      <c r="BS2327" s="294">
        <v>0.30580000000000002</v>
      </c>
      <c r="BT2327" s="294">
        <v>126.72</v>
      </c>
      <c r="BU2327" s="294">
        <v>213.33600000000001</v>
      </c>
      <c r="BV2327" s="294">
        <v>0.95289999999999997</v>
      </c>
      <c r="BW2327" s="294">
        <v>14552</v>
      </c>
      <c r="BY2327" s="294">
        <v>4.0500000000000001E-2</v>
      </c>
    </row>
    <row r="2328" spans="1:77">
      <c r="A2328" s="301">
        <v>2362</v>
      </c>
      <c r="B2328" s="302" t="s">
        <v>4006</v>
      </c>
      <c r="C2328" s="301" t="s">
        <v>6267</v>
      </c>
      <c r="D2328" s="302" t="s">
        <v>4139</v>
      </c>
      <c r="E2328" s="303">
        <v>422.22</v>
      </c>
      <c r="F2328" s="294">
        <v>0</v>
      </c>
      <c r="G2328" s="294">
        <v>0</v>
      </c>
      <c r="H2328" s="294" t="e">
        <v>#DIV/0!</v>
      </c>
      <c r="I2328" s="294">
        <v>0</v>
      </c>
      <c r="K2328" s="294">
        <v>0</v>
      </c>
      <c r="L2328" s="294">
        <v>0</v>
      </c>
      <c r="M2328" s="294">
        <v>0</v>
      </c>
      <c r="N2328" s="294" t="e">
        <v>#DIV/0!</v>
      </c>
      <c r="O2328" s="294">
        <v>0</v>
      </c>
      <c r="Q2328" s="294">
        <v>0</v>
      </c>
      <c r="R2328" s="294">
        <v>0</v>
      </c>
      <c r="S2328" s="294">
        <v>0</v>
      </c>
      <c r="T2328" s="294" t="e">
        <v>#DIV/0!</v>
      </c>
      <c r="U2328" s="294">
        <v>0</v>
      </c>
      <c r="W2328" s="294">
        <v>0</v>
      </c>
      <c r="X2328" s="294">
        <v>0</v>
      </c>
      <c r="Y2328" s="294">
        <v>0</v>
      </c>
      <c r="Z2328" s="294" t="e">
        <v>#DIV/0!</v>
      </c>
      <c r="AA2328" s="294">
        <v>0</v>
      </c>
      <c r="AC2328" s="294">
        <v>0</v>
      </c>
      <c r="AD2328" s="294">
        <v>0</v>
      </c>
      <c r="AE2328" s="294">
        <v>0</v>
      </c>
      <c r="AF2328" s="294" t="e">
        <v>#DIV/0!</v>
      </c>
      <c r="AG2328" s="294">
        <v>0</v>
      </c>
      <c r="AI2328" s="294">
        <v>0</v>
      </c>
      <c r="AJ2328" s="294">
        <v>0</v>
      </c>
      <c r="AK2328" s="294">
        <v>0</v>
      </c>
      <c r="AL2328" s="294" t="e">
        <v>#DIV/0!</v>
      </c>
      <c r="AM2328" s="294">
        <v>0</v>
      </c>
      <c r="AO2328" s="294">
        <v>0</v>
      </c>
      <c r="AP2328" s="294">
        <v>11.44</v>
      </c>
      <c r="AQ2328" s="294">
        <v>88.888000000000005</v>
      </c>
      <c r="AR2328" s="294">
        <v>0.58640000000000003</v>
      </c>
      <c r="AS2328" s="294">
        <v>910</v>
      </c>
      <c r="AU2328" s="294">
        <v>0.40379999999999999</v>
      </c>
      <c r="AV2328" s="294">
        <v>200</v>
      </c>
      <c r="AW2328" s="294">
        <v>200</v>
      </c>
      <c r="AX2328" s="294">
        <v>0.62770000000000004</v>
      </c>
      <c r="AY2328" s="294">
        <v>3452</v>
      </c>
      <c r="BA2328" s="294">
        <v>3.8199999999999998E-2</v>
      </c>
      <c r="BB2328" s="294">
        <v>414.48</v>
      </c>
      <c r="BC2328" s="294">
        <v>414.24</v>
      </c>
      <c r="BD2328" s="294">
        <v>0.56740000000000002</v>
      </c>
      <c r="BE2328" s="294">
        <v>5310</v>
      </c>
      <c r="BG2328" s="294">
        <v>3.04E-2</v>
      </c>
      <c r="BH2328" s="294">
        <v>196.32</v>
      </c>
      <c r="BI2328" s="294">
        <v>337.77600000000001</v>
      </c>
      <c r="BJ2328" s="294">
        <v>0.91749999999999998</v>
      </c>
      <c r="BK2328" s="294">
        <v>18060</v>
      </c>
      <c r="BM2328" s="294">
        <v>0.1348</v>
      </c>
      <c r="BN2328" s="294">
        <v>214.8</v>
      </c>
      <c r="BO2328" s="294">
        <v>337.77600000000001</v>
      </c>
      <c r="BP2328" s="294">
        <v>0.96899999999999997</v>
      </c>
      <c r="BQ2328" s="294">
        <v>36468</v>
      </c>
      <c r="BS2328" s="294">
        <v>0.26069999999999999</v>
      </c>
      <c r="BT2328" s="294">
        <v>214.8</v>
      </c>
      <c r="BU2328" s="294">
        <v>337.77600000000001</v>
      </c>
      <c r="BV2328" s="294">
        <v>0.96260000000000001</v>
      </c>
      <c r="BW2328" s="294">
        <v>42204</v>
      </c>
      <c r="BY2328" s="294">
        <v>6.8599999999999994E-2</v>
      </c>
    </row>
    <row r="2329" spans="1:77">
      <c r="A2329" s="301">
        <v>2363</v>
      </c>
      <c r="B2329" s="302" t="s">
        <v>4006</v>
      </c>
      <c r="C2329" s="301" t="s">
        <v>6268</v>
      </c>
      <c r="D2329" s="302" t="s">
        <v>4139</v>
      </c>
      <c r="E2329" s="303">
        <v>166.66</v>
      </c>
      <c r="F2329" s="294">
        <v>0</v>
      </c>
      <c r="G2329" s="294">
        <v>0</v>
      </c>
      <c r="H2329" s="294" t="e">
        <v>#DIV/0!</v>
      </c>
      <c r="I2329" s="294">
        <v>0</v>
      </c>
      <c r="K2329" s="294">
        <v>0</v>
      </c>
      <c r="L2329" s="294">
        <v>0</v>
      </c>
      <c r="M2329" s="294">
        <v>0</v>
      </c>
      <c r="N2329" s="294" t="e">
        <v>#DIV/0!</v>
      </c>
      <c r="O2329" s="294">
        <v>0</v>
      </c>
      <c r="Q2329" s="294">
        <v>0</v>
      </c>
      <c r="R2329" s="294">
        <v>0</v>
      </c>
      <c r="S2329" s="294">
        <v>0</v>
      </c>
      <c r="T2329" s="294" t="e">
        <v>#DIV/0!</v>
      </c>
      <c r="U2329" s="294">
        <v>0</v>
      </c>
      <c r="W2329" s="294">
        <v>0</v>
      </c>
      <c r="X2329" s="294">
        <v>0</v>
      </c>
      <c r="Y2329" s="294">
        <v>0</v>
      </c>
      <c r="Z2329" s="294" t="e">
        <v>#DIV/0!</v>
      </c>
      <c r="AA2329" s="294">
        <v>0</v>
      </c>
      <c r="AC2329" s="294">
        <v>0</v>
      </c>
      <c r="AD2329" s="294">
        <v>0</v>
      </c>
      <c r="AE2329" s="294">
        <v>0</v>
      </c>
      <c r="AF2329" s="294" t="e">
        <v>#DIV/0!</v>
      </c>
      <c r="AG2329" s="294">
        <v>0</v>
      </c>
      <c r="AI2329" s="294">
        <v>0</v>
      </c>
      <c r="AJ2329" s="294">
        <v>0</v>
      </c>
      <c r="AK2329" s="294">
        <v>0</v>
      </c>
      <c r="AL2329" s="294" t="e">
        <v>#DIV/0!</v>
      </c>
      <c r="AM2329" s="294">
        <v>0</v>
      </c>
      <c r="AO2329" s="294">
        <v>0</v>
      </c>
      <c r="AP2329" s="294">
        <v>0</v>
      </c>
      <c r="AQ2329" s="294">
        <v>0</v>
      </c>
      <c r="AR2329" s="294" t="e">
        <v>#DIV/0!</v>
      </c>
      <c r="AS2329" s="294">
        <v>0</v>
      </c>
      <c r="AU2329" s="294">
        <v>0</v>
      </c>
      <c r="AV2329" s="294">
        <v>2.4</v>
      </c>
      <c r="AW2329" s="294">
        <v>280</v>
      </c>
      <c r="AX2329" s="294">
        <v>1</v>
      </c>
      <c r="AY2329" s="294">
        <v>1776</v>
      </c>
      <c r="AZ2329" s="294" t="e">
        <f>AY2329-#REF!</f>
        <v>#REF!</v>
      </c>
      <c r="BA2329" s="294">
        <v>1.0278</v>
      </c>
      <c r="BB2329" s="294">
        <v>27.2</v>
      </c>
      <c r="BC2329" s="294">
        <v>280</v>
      </c>
      <c r="BD2329" s="294">
        <v>0.48430000000000001</v>
      </c>
      <c r="BE2329" s="294">
        <v>9832</v>
      </c>
      <c r="BF2329" s="294" t="e">
        <f>BE2329-#REF!</f>
        <v>#REF!</v>
      </c>
      <c r="BG2329" s="294">
        <v>1.0033000000000001</v>
      </c>
      <c r="BH2329" s="294">
        <v>25.6</v>
      </c>
      <c r="BI2329" s="294">
        <v>133.328</v>
      </c>
      <c r="BJ2329" s="294">
        <v>0.58409999999999995</v>
      </c>
      <c r="BK2329" s="294">
        <v>7824</v>
      </c>
      <c r="BL2329" s="294" t="e">
        <f>BK2329-#REF!</f>
        <v>#REF!</v>
      </c>
      <c r="BM2329" s="294">
        <v>0.70330000000000004</v>
      </c>
      <c r="BN2329" s="294">
        <v>36.799999999999997</v>
      </c>
      <c r="BO2329" s="294">
        <v>133.328</v>
      </c>
      <c r="BP2329" s="294">
        <v>0.52669999999999995</v>
      </c>
      <c r="BQ2329" s="294">
        <v>6912</v>
      </c>
      <c r="BS2329" s="294">
        <v>0.53069999999999995</v>
      </c>
      <c r="BT2329" s="294">
        <v>49.6</v>
      </c>
      <c r="BU2329" s="294">
        <v>133.328</v>
      </c>
      <c r="BV2329" s="294">
        <v>0.53710000000000002</v>
      </c>
      <c r="BW2329" s="294">
        <v>6400</v>
      </c>
      <c r="BY2329" s="294">
        <v>8.0699999999999994E-2</v>
      </c>
    </row>
    <row r="2330" spans="1:77">
      <c r="A2330" s="301">
        <v>2364</v>
      </c>
      <c r="B2330" s="302" t="s">
        <v>4006</v>
      </c>
      <c r="C2330" s="301" t="s">
        <v>6269</v>
      </c>
      <c r="D2330" s="302" t="s">
        <v>4051</v>
      </c>
      <c r="E2330" s="303">
        <v>277.77999999999997</v>
      </c>
      <c r="F2330" s="294" t="s">
        <v>3983</v>
      </c>
      <c r="G2330" s="294" t="s">
        <v>3983</v>
      </c>
      <c r="H2330" s="294" t="s">
        <v>3983</v>
      </c>
      <c r="I2330" s="294" t="s">
        <v>3983</v>
      </c>
      <c r="K2330" s="294" t="s">
        <v>3983</v>
      </c>
      <c r="L2330" s="294" t="s">
        <v>3983</v>
      </c>
      <c r="M2330" s="294" t="s">
        <v>3983</v>
      </c>
      <c r="N2330" s="294" t="s">
        <v>3983</v>
      </c>
      <c r="O2330" s="294" t="s">
        <v>3983</v>
      </c>
      <c r="Q2330" s="294" t="s">
        <v>3983</v>
      </c>
      <c r="R2330" s="294" t="s">
        <v>3983</v>
      </c>
      <c r="S2330" s="294" t="s">
        <v>3983</v>
      </c>
      <c r="T2330" s="294" t="s">
        <v>3983</v>
      </c>
      <c r="U2330" s="294" t="s">
        <v>3983</v>
      </c>
      <c r="W2330" s="294" t="s">
        <v>3983</v>
      </c>
      <c r="X2330" s="294" t="s">
        <v>3983</v>
      </c>
      <c r="Y2330" s="294" t="s">
        <v>3983</v>
      </c>
      <c r="Z2330" s="294" t="s">
        <v>3983</v>
      </c>
      <c r="AA2330" s="294" t="s">
        <v>3983</v>
      </c>
      <c r="AC2330" s="294" t="s">
        <v>3983</v>
      </c>
      <c r="AD2330" s="294" t="s">
        <v>3983</v>
      </c>
      <c r="AE2330" s="294" t="s">
        <v>3983</v>
      </c>
      <c r="AF2330" s="294" t="s">
        <v>3983</v>
      </c>
      <c r="AG2330" s="294" t="s">
        <v>3983</v>
      </c>
      <c r="AI2330" s="294" t="s">
        <v>3983</v>
      </c>
      <c r="AJ2330" s="294" t="s">
        <v>3983</v>
      </c>
      <c r="AK2330" s="294" t="s">
        <v>3983</v>
      </c>
      <c r="AL2330" s="294" t="s">
        <v>3983</v>
      </c>
      <c r="AM2330" s="294" t="s">
        <v>3983</v>
      </c>
      <c r="AO2330" s="294" t="s">
        <v>3983</v>
      </c>
      <c r="AP2330" s="294" t="s">
        <v>3983</v>
      </c>
      <c r="AQ2330" s="294" t="s">
        <v>3983</v>
      </c>
      <c r="AR2330" s="294" t="s">
        <v>3983</v>
      </c>
      <c r="AS2330" s="294" t="s">
        <v>3983</v>
      </c>
      <c r="AU2330" s="294" t="s">
        <v>3983</v>
      </c>
      <c r="AV2330" s="294" t="s">
        <v>3983</v>
      </c>
      <c r="AW2330" s="294" t="s">
        <v>3983</v>
      </c>
      <c r="AX2330" s="294" t="s">
        <v>3983</v>
      </c>
      <c r="AY2330" s="294" t="s">
        <v>3983</v>
      </c>
      <c r="BA2330" s="294" t="s">
        <v>3983</v>
      </c>
      <c r="BB2330" s="294" t="s">
        <v>3983</v>
      </c>
      <c r="BC2330" s="294" t="s">
        <v>3983</v>
      </c>
      <c r="BD2330" s="294" t="s">
        <v>3983</v>
      </c>
      <c r="BE2330" s="294" t="s">
        <v>3983</v>
      </c>
      <c r="BG2330" s="294" t="s">
        <v>3983</v>
      </c>
      <c r="BH2330" s="294" t="s">
        <v>3983</v>
      </c>
      <c r="BI2330" s="294" t="s">
        <v>3983</v>
      </c>
      <c r="BJ2330" s="294" t="s">
        <v>3983</v>
      </c>
      <c r="BK2330" s="294" t="s">
        <v>3983</v>
      </c>
      <c r="BM2330" s="294" t="s">
        <v>3983</v>
      </c>
      <c r="BN2330" s="294" t="s">
        <v>3983</v>
      </c>
      <c r="BO2330" s="294" t="s">
        <v>3983</v>
      </c>
      <c r="BP2330" s="294" t="s">
        <v>3983</v>
      </c>
      <c r="BQ2330" s="294" t="s">
        <v>3983</v>
      </c>
      <c r="BS2330" s="294" t="s">
        <v>3983</v>
      </c>
      <c r="BT2330" s="294" t="s">
        <v>3983</v>
      </c>
      <c r="BU2330" s="294" t="s">
        <v>3983</v>
      </c>
      <c r="BV2330" s="294" t="s">
        <v>3983</v>
      </c>
      <c r="BW2330" s="294" t="s">
        <v>3983</v>
      </c>
      <c r="BY2330" s="294" t="s">
        <v>3983</v>
      </c>
    </row>
    <row r="2331" spans="1:77">
      <c r="A2331" s="301">
        <v>2365</v>
      </c>
      <c r="B2331" s="302" t="s">
        <v>4006</v>
      </c>
      <c r="C2331" s="301" t="s">
        <v>6270</v>
      </c>
      <c r="D2331" s="302" t="s">
        <v>4139</v>
      </c>
      <c r="E2331" s="303">
        <v>150</v>
      </c>
      <c r="F2331" s="294" t="s">
        <v>3983</v>
      </c>
      <c r="G2331" s="294" t="s">
        <v>3983</v>
      </c>
      <c r="H2331" s="294" t="s">
        <v>3983</v>
      </c>
      <c r="I2331" s="294" t="s">
        <v>3983</v>
      </c>
      <c r="K2331" s="294" t="s">
        <v>3983</v>
      </c>
      <c r="L2331" s="294" t="s">
        <v>3983</v>
      </c>
      <c r="M2331" s="294" t="s">
        <v>3983</v>
      </c>
      <c r="N2331" s="294" t="s">
        <v>3983</v>
      </c>
      <c r="O2331" s="294" t="s">
        <v>3983</v>
      </c>
      <c r="Q2331" s="294" t="s">
        <v>3983</v>
      </c>
      <c r="R2331" s="294" t="s">
        <v>3983</v>
      </c>
      <c r="S2331" s="294" t="s">
        <v>3983</v>
      </c>
      <c r="T2331" s="294" t="s">
        <v>3983</v>
      </c>
      <c r="U2331" s="294" t="s">
        <v>3983</v>
      </c>
      <c r="W2331" s="294" t="s">
        <v>3983</v>
      </c>
      <c r="X2331" s="294" t="s">
        <v>3983</v>
      </c>
      <c r="Y2331" s="294" t="s">
        <v>3983</v>
      </c>
      <c r="Z2331" s="294" t="s">
        <v>3983</v>
      </c>
      <c r="AA2331" s="294" t="s">
        <v>3983</v>
      </c>
      <c r="AC2331" s="294" t="s">
        <v>3983</v>
      </c>
      <c r="AD2331" s="294" t="s">
        <v>3983</v>
      </c>
      <c r="AE2331" s="294" t="s">
        <v>3983</v>
      </c>
      <c r="AF2331" s="294" t="s">
        <v>3983</v>
      </c>
      <c r="AG2331" s="294" t="s">
        <v>3983</v>
      </c>
      <c r="AI2331" s="294" t="s">
        <v>3983</v>
      </c>
      <c r="AJ2331" s="294" t="s">
        <v>3983</v>
      </c>
      <c r="AK2331" s="294" t="s">
        <v>3983</v>
      </c>
      <c r="AL2331" s="294" t="s">
        <v>3983</v>
      </c>
      <c r="AM2331" s="294" t="s">
        <v>3983</v>
      </c>
      <c r="AO2331" s="294" t="s">
        <v>3983</v>
      </c>
      <c r="AP2331" s="294" t="s">
        <v>3983</v>
      </c>
      <c r="AQ2331" s="294" t="s">
        <v>3983</v>
      </c>
      <c r="AR2331" s="294" t="s">
        <v>3983</v>
      </c>
      <c r="AS2331" s="294" t="s">
        <v>3983</v>
      </c>
      <c r="AU2331" s="294" t="s">
        <v>3983</v>
      </c>
      <c r="AV2331" s="294" t="s">
        <v>3983</v>
      </c>
      <c r="AW2331" s="294" t="s">
        <v>3983</v>
      </c>
      <c r="AX2331" s="294" t="s">
        <v>3983</v>
      </c>
      <c r="AY2331" s="294" t="s">
        <v>3983</v>
      </c>
      <c r="BA2331" s="294" t="s">
        <v>3983</v>
      </c>
      <c r="BB2331" s="294" t="s">
        <v>3983</v>
      </c>
      <c r="BC2331" s="294" t="s">
        <v>3983</v>
      </c>
      <c r="BD2331" s="294" t="s">
        <v>3983</v>
      </c>
      <c r="BE2331" s="294" t="s">
        <v>3983</v>
      </c>
      <c r="BG2331" s="294" t="s">
        <v>3983</v>
      </c>
      <c r="BH2331" s="294" t="s">
        <v>3983</v>
      </c>
      <c r="BI2331" s="294" t="s">
        <v>3983</v>
      </c>
      <c r="BJ2331" s="294" t="s">
        <v>3983</v>
      </c>
      <c r="BK2331" s="294" t="s">
        <v>3983</v>
      </c>
      <c r="BM2331" s="294" t="s">
        <v>3983</v>
      </c>
      <c r="BN2331" s="294" t="s">
        <v>3983</v>
      </c>
      <c r="BO2331" s="294" t="s">
        <v>3983</v>
      </c>
      <c r="BP2331" s="294" t="s">
        <v>3983</v>
      </c>
      <c r="BQ2331" s="294" t="s">
        <v>3983</v>
      </c>
      <c r="BS2331" s="294" t="s">
        <v>3983</v>
      </c>
      <c r="BT2331" s="294" t="s">
        <v>3983</v>
      </c>
      <c r="BU2331" s="294" t="s">
        <v>3983</v>
      </c>
      <c r="BV2331" s="294" t="s">
        <v>3983</v>
      </c>
      <c r="BW2331" s="294" t="s">
        <v>3983</v>
      </c>
      <c r="BY2331" s="294" t="s">
        <v>3983</v>
      </c>
    </row>
    <row r="2332" spans="1:77">
      <c r="A2332" s="301">
        <v>2366</v>
      </c>
      <c r="B2332" s="302" t="s">
        <v>4610</v>
      </c>
      <c r="C2332" s="301" t="s">
        <v>6271</v>
      </c>
      <c r="D2332" s="302" t="s">
        <v>4652</v>
      </c>
      <c r="E2332" s="303">
        <v>171.11</v>
      </c>
      <c r="F2332" s="294">
        <v>85.52</v>
      </c>
      <c r="G2332" s="294">
        <v>136.88800000000001</v>
      </c>
      <c r="H2332" s="294">
        <v>0.96550000000000002</v>
      </c>
      <c r="I2332" s="294">
        <v>36738</v>
      </c>
      <c r="K2332" s="294" t="s">
        <v>3983</v>
      </c>
      <c r="L2332" s="294">
        <v>82.4</v>
      </c>
      <c r="M2332" s="294">
        <v>136.88800000000001</v>
      </c>
      <c r="N2332" s="294">
        <v>0.96329999999999993</v>
      </c>
      <c r="O2332" s="294">
        <v>33158</v>
      </c>
      <c r="Q2332" s="294" t="s">
        <v>3983</v>
      </c>
      <c r="R2332" s="294">
        <v>77.599999999999994</v>
      </c>
      <c r="S2332" s="294">
        <v>136.88800000000001</v>
      </c>
      <c r="T2332" s="294">
        <v>0.95819999999999994</v>
      </c>
      <c r="U2332" s="294">
        <v>28912</v>
      </c>
      <c r="W2332" s="294" t="s">
        <v>3983</v>
      </c>
      <c r="X2332" s="294">
        <v>54.4</v>
      </c>
      <c r="Y2332" s="294">
        <v>136.88800000000001</v>
      </c>
      <c r="Z2332" s="294">
        <v>0.9506</v>
      </c>
      <c r="AA2332" s="294">
        <v>22986</v>
      </c>
      <c r="AC2332" s="294" t="s">
        <v>3983</v>
      </c>
      <c r="AD2332" s="294">
        <v>52.16</v>
      </c>
      <c r="AE2332" s="294">
        <v>136.88800000000001</v>
      </c>
      <c r="AF2332" s="294">
        <v>0.95409999999999995</v>
      </c>
      <c r="AG2332" s="294">
        <v>23088</v>
      </c>
      <c r="AI2332" s="294" t="s">
        <v>3983</v>
      </c>
      <c r="AJ2332" s="294">
        <v>46.8</v>
      </c>
      <c r="AK2332" s="294">
        <v>136.88800000000001</v>
      </c>
      <c r="AL2332" s="294">
        <v>0.94899999999999995</v>
      </c>
      <c r="AM2332" s="294">
        <v>16736</v>
      </c>
      <c r="AO2332" s="294" t="s">
        <v>3983</v>
      </c>
      <c r="AP2332" s="294">
        <v>46.72</v>
      </c>
      <c r="AQ2332" s="294">
        <v>136.88800000000001</v>
      </c>
      <c r="AR2332" s="294">
        <v>0.96140000000000003</v>
      </c>
      <c r="AS2332" s="294">
        <v>13714</v>
      </c>
      <c r="AU2332" s="294" t="s">
        <v>3983</v>
      </c>
      <c r="AV2332" s="294">
        <v>51.36</v>
      </c>
      <c r="AW2332" s="294">
        <v>136.88800000000001</v>
      </c>
      <c r="AX2332" s="294">
        <v>0.97550000000000003</v>
      </c>
      <c r="AY2332" s="294">
        <v>21302</v>
      </c>
      <c r="BA2332" s="294" t="s">
        <v>3983</v>
      </c>
      <c r="BB2332" s="294">
        <v>107.52</v>
      </c>
      <c r="BC2332" s="294">
        <v>136.88800000000001</v>
      </c>
      <c r="BD2332" s="294">
        <v>0.98870000000000002</v>
      </c>
      <c r="BE2332" s="294">
        <v>43170</v>
      </c>
      <c r="BG2332" s="294" t="s">
        <v>3983</v>
      </c>
      <c r="BH2332" s="294">
        <v>107.46</v>
      </c>
      <c r="BI2332" s="294">
        <v>136.88800000000001</v>
      </c>
      <c r="BJ2332" s="294">
        <v>0.9869</v>
      </c>
      <c r="BK2332" s="294">
        <v>61094</v>
      </c>
      <c r="BM2332" s="294" t="s">
        <v>3983</v>
      </c>
      <c r="BN2332" s="294">
        <v>104.6</v>
      </c>
      <c r="BO2332" s="294">
        <v>136.88800000000001</v>
      </c>
      <c r="BP2332" s="294">
        <v>0.98350000000000004</v>
      </c>
      <c r="BQ2332" s="294">
        <v>61552</v>
      </c>
      <c r="BS2332" s="294" t="s">
        <v>3983</v>
      </c>
      <c r="BT2332" s="294">
        <v>122.64</v>
      </c>
      <c r="BU2332" s="294">
        <v>136.88800000000001</v>
      </c>
      <c r="BV2332" s="294">
        <v>0.98370000000000002</v>
      </c>
      <c r="BW2332" s="294">
        <v>56208</v>
      </c>
      <c r="BY2332" s="294" t="s">
        <v>3983</v>
      </c>
    </row>
    <row r="2333" spans="1:77">
      <c r="A2333" s="301">
        <v>2367</v>
      </c>
      <c r="B2333" s="302" t="s">
        <v>4610</v>
      </c>
      <c r="C2333" s="301" t="s">
        <v>6272</v>
      </c>
      <c r="D2333" s="302" t="s">
        <v>4139</v>
      </c>
      <c r="E2333" s="303">
        <v>278</v>
      </c>
      <c r="F2333" s="294">
        <v>117.76</v>
      </c>
      <c r="G2333" s="294">
        <v>222.4</v>
      </c>
      <c r="H2333" s="294">
        <v>0.46379999999999999</v>
      </c>
      <c r="I2333" s="294">
        <v>8032</v>
      </c>
      <c r="K2333" s="294">
        <v>0.20430000000000001</v>
      </c>
      <c r="L2333" s="294">
        <v>134.80000000000001</v>
      </c>
      <c r="M2333" s="294">
        <v>222.4</v>
      </c>
      <c r="N2333" s="294">
        <v>0.92489999999999994</v>
      </c>
      <c r="O2333" s="294">
        <v>12704</v>
      </c>
      <c r="Q2333" s="294">
        <v>0.13700000000000001</v>
      </c>
      <c r="R2333" s="294">
        <v>114</v>
      </c>
      <c r="S2333" s="294">
        <v>222.4</v>
      </c>
      <c r="T2333" s="294">
        <v>0.90810000000000002</v>
      </c>
      <c r="U2333" s="294">
        <v>12884</v>
      </c>
      <c r="W2333" s="294">
        <v>0.1729</v>
      </c>
      <c r="X2333" s="294">
        <v>120.16</v>
      </c>
      <c r="Y2333" s="294">
        <v>222.4</v>
      </c>
      <c r="Z2333" s="294">
        <v>0.88919999999999999</v>
      </c>
      <c r="AA2333" s="294">
        <v>11040</v>
      </c>
      <c r="AC2333" s="294">
        <v>0.1389</v>
      </c>
      <c r="AD2333" s="294">
        <v>108.48</v>
      </c>
      <c r="AE2333" s="294">
        <v>222.4</v>
      </c>
      <c r="AF2333" s="294">
        <v>0.8831</v>
      </c>
      <c r="AG2333" s="294">
        <v>11024</v>
      </c>
      <c r="AI2333" s="294">
        <v>0.1547</v>
      </c>
      <c r="AJ2333" s="294">
        <v>106.56</v>
      </c>
      <c r="AK2333" s="294">
        <v>222.4</v>
      </c>
      <c r="AL2333" s="294">
        <v>0.9224</v>
      </c>
      <c r="AM2333" s="294">
        <v>14340</v>
      </c>
      <c r="AO2333" s="294">
        <v>0.20269999999999999</v>
      </c>
      <c r="AP2333" s="294">
        <v>113.28</v>
      </c>
      <c r="AQ2333" s="294">
        <v>222.4</v>
      </c>
      <c r="AR2333" s="294">
        <v>0.8226</v>
      </c>
      <c r="AS2333" s="294">
        <v>10664</v>
      </c>
      <c r="AU2333" s="294">
        <v>0.15379999999999999</v>
      </c>
      <c r="AV2333" s="294">
        <v>100.48</v>
      </c>
      <c r="AW2333" s="294">
        <v>222.4</v>
      </c>
      <c r="AX2333" s="294">
        <v>0.74660000000000004</v>
      </c>
      <c r="AY2333" s="294">
        <v>6940</v>
      </c>
      <c r="BA2333" s="294">
        <v>0.1285</v>
      </c>
      <c r="BB2333" s="294">
        <v>96.8</v>
      </c>
      <c r="BC2333" s="294">
        <v>222.4</v>
      </c>
      <c r="BD2333" s="294">
        <v>0.80689999999999995</v>
      </c>
      <c r="BE2333" s="294">
        <v>7420</v>
      </c>
      <c r="BG2333" s="294">
        <v>0.12770000000000001</v>
      </c>
      <c r="BH2333" s="294">
        <v>0</v>
      </c>
      <c r="BI2333" s="294">
        <v>222.4</v>
      </c>
      <c r="BJ2333" s="294">
        <v>0.83789999999999998</v>
      </c>
      <c r="BK2333" s="294">
        <v>7752</v>
      </c>
      <c r="BM2333" s="294">
        <v>4.4699999999999997E-2</v>
      </c>
      <c r="BN2333" s="294">
        <v>0</v>
      </c>
      <c r="BO2333" s="294">
        <v>222.4</v>
      </c>
      <c r="BP2333" s="294">
        <v>0.82150000000000001</v>
      </c>
      <c r="BQ2333" s="294">
        <v>9200</v>
      </c>
      <c r="BS2333" s="294">
        <v>0.06</v>
      </c>
      <c r="BT2333" s="294">
        <v>105.6</v>
      </c>
      <c r="BU2333" s="294">
        <v>222.4</v>
      </c>
      <c r="BV2333" s="294">
        <v>0.80100000000000005</v>
      </c>
      <c r="BW2333" s="294">
        <v>10720</v>
      </c>
      <c r="BY2333" s="294">
        <v>0.1704</v>
      </c>
    </row>
    <row r="2334" spans="1:77">
      <c r="A2334" s="301">
        <v>2368</v>
      </c>
      <c r="B2334" s="302" t="s">
        <v>4610</v>
      </c>
      <c r="C2334" s="301" t="s">
        <v>6273</v>
      </c>
      <c r="D2334" s="302" t="s">
        <v>4139</v>
      </c>
      <c r="E2334" s="303">
        <v>157.78</v>
      </c>
      <c r="F2334" s="294">
        <v>118.8</v>
      </c>
      <c r="G2334" s="294">
        <v>126.224</v>
      </c>
      <c r="H2334" s="294">
        <v>0.98580000000000001</v>
      </c>
      <c r="I2334" s="294">
        <v>35641</v>
      </c>
      <c r="K2334" s="294">
        <v>0.42270000000000002</v>
      </c>
      <c r="L2334" s="294">
        <v>114.6</v>
      </c>
      <c r="M2334" s="294">
        <v>126.224</v>
      </c>
      <c r="N2334" s="294">
        <v>0.98580000000000001</v>
      </c>
      <c r="O2334" s="294">
        <v>42649</v>
      </c>
      <c r="Q2334" s="294">
        <v>0.50739999999999996</v>
      </c>
      <c r="R2334" s="294">
        <v>126</v>
      </c>
      <c r="S2334" s="294">
        <v>126.224</v>
      </c>
      <c r="T2334" s="294">
        <v>0.9839</v>
      </c>
      <c r="U2334" s="294">
        <v>43104</v>
      </c>
      <c r="W2334" s="294">
        <v>0.4829</v>
      </c>
      <c r="X2334" s="294">
        <v>111</v>
      </c>
      <c r="Y2334" s="294">
        <v>126.224</v>
      </c>
      <c r="Z2334" s="294">
        <v>0.98109999999999997</v>
      </c>
      <c r="AA2334" s="294">
        <v>40668</v>
      </c>
      <c r="AC2334" s="294">
        <v>0.502</v>
      </c>
      <c r="AD2334" s="294">
        <v>96</v>
      </c>
      <c r="AE2334" s="294">
        <v>126.224</v>
      </c>
      <c r="AF2334" s="294">
        <v>0.97870000000000001</v>
      </c>
      <c r="AG2334" s="294">
        <v>41886</v>
      </c>
      <c r="AI2334" s="294">
        <v>0.59919999999999995</v>
      </c>
      <c r="AJ2334" s="294">
        <v>118.8</v>
      </c>
      <c r="AK2334" s="294">
        <v>126.224</v>
      </c>
      <c r="AL2334" s="294">
        <v>0.97850000000000004</v>
      </c>
      <c r="AM2334" s="294">
        <v>38856</v>
      </c>
      <c r="AO2334" s="294">
        <v>0.46429999999999999</v>
      </c>
      <c r="AP2334" s="294">
        <v>110.4</v>
      </c>
      <c r="AQ2334" s="294">
        <v>126.224</v>
      </c>
      <c r="AR2334" s="294">
        <v>0.97350000000000003</v>
      </c>
      <c r="AS2334" s="294">
        <v>40294</v>
      </c>
      <c r="AU2334" s="294">
        <v>0.50390000000000001</v>
      </c>
      <c r="AV2334" s="294">
        <v>111</v>
      </c>
      <c r="AW2334" s="294">
        <v>126.224</v>
      </c>
      <c r="AX2334" s="294">
        <v>0.74239999999999995</v>
      </c>
      <c r="AY2334" s="294">
        <v>25037</v>
      </c>
      <c r="BA2334" s="294">
        <v>0.42199999999999999</v>
      </c>
      <c r="BB2334" s="294">
        <v>111</v>
      </c>
      <c r="BC2334" s="294">
        <v>126.224</v>
      </c>
      <c r="BD2334" s="294">
        <v>0.9929</v>
      </c>
      <c r="BE2334" s="294">
        <v>34435</v>
      </c>
      <c r="BG2334" s="294">
        <v>0.42</v>
      </c>
      <c r="BH2334" s="294">
        <v>98.4</v>
      </c>
      <c r="BI2334" s="294">
        <v>126.224</v>
      </c>
      <c r="BJ2334" s="294">
        <v>1</v>
      </c>
      <c r="BK2334" s="294">
        <v>30569</v>
      </c>
      <c r="BM2334" s="294">
        <v>0.41760000000000003</v>
      </c>
      <c r="BN2334" s="294">
        <v>69</v>
      </c>
      <c r="BO2334" s="294">
        <v>126.224</v>
      </c>
      <c r="BP2334" s="294">
        <v>0.99709999999999999</v>
      </c>
      <c r="BQ2334" s="294">
        <v>34221</v>
      </c>
      <c r="BR2334" s="294" t="e">
        <f>BQ2334-#REF!</f>
        <v>#REF!</v>
      </c>
      <c r="BS2334" s="294">
        <v>0.74019999999999997</v>
      </c>
      <c r="BT2334" s="294">
        <v>93</v>
      </c>
      <c r="BU2334" s="294">
        <v>126.224</v>
      </c>
      <c r="BV2334" s="294">
        <v>0.96860000000000002</v>
      </c>
      <c r="BW2334" s="294">
        <v>41031</v>
      </c>
      <c r="BX2334" s="294" t="e">
        <f>BW2334-#REF!</f>
        <v>#REF!</v>
      </c>
      <c r="BY2334" s="294">
        <v>0.61229999999999996</v>
      </c>
    </row>
    <row r="2335" spans="1:77">
      <c r="A2335" s="301">
        <v>2369</v>
      </c>
      <c r="B2335" s="302" t="s">
        <v>4610</v>
      </c>
      <c r="C2335" s="301" t="s">
        <v>6274</v>
      </c>
      <c r="D2335" s="302" t="s">
        <v>4063</v>
      </c>
      <c r="E2335" s="303">
        <v>138</v>
      </c>
      <c r="F2335" s="294">
        <v>108.72</v>
      </c>
      <c r="G2335" s="294">
        <v>110.4</v>
      </c>
      <c r="H2335" s="294">
        <v>0.98370000000000002</v>
      </c>
      <c r="I2335" s="294">
        <v>27936</v>
      </c>
      <c r="K2335" s="294" t="s">
        <v>3983</v>
      </c>
      <c r="L2335" s="294">
        <v>97.2</v>
      </c>
      <c r="M2335" s="294">
        <v>110.4</v>
      </c>
      <c r="N2335" s="294">
        <v>0.9849</v>
      </c>
      <c r="O2335" s="294">
        <v>30294</v>
      </c>
      <c r="Q2335" s="294" t="s">
        <v>3983</v>
      </c>
      <c r="R2335" s="294">
        <v>98.2</v>
      </c>
      <c r="S2335" s="294">
        <v>110.4</v>
      </c>
      <c r="T2335" s="294">
        <v>0.98509999999999998</v>
      </c>
      <c r="U2335" s="294">
        <v>33120</v>
      </c>
      <c r="W2335" s="294" t="s">
        <v>3983</v>
      </c>
      <c r="X2335" s="294">
        <v>100</v>
      </c>
      <c r="Y2335" s="294">
        <v>110.4</v>
      </c>
      <c r="Z2335" s="294">
        <v>0.98250000000000004</v>
      </c>
      <c r="AA2335" s="294">
        <v>35236</v>
      </c>
      <c r="AC2335" s="294" t="s">
        <v>3983</v>
      </c>
      <c r="AD2335" s="294">
        <v>0</v>
      </c>
      <c r="AE2335" s="294">
        <v>0</v>
      </c>
      <c r="AF2335" s="294" t="e">
        <v>#DIV/0!</v>
      </c>
      <c r="AG2335" s="294">
        <v>0</v>
      </c>
      <c r="AI2335" s="294" t="s">
        <v>3983</v>
      </c>
      <c r="AJ2335" s="294">
        <v>84</v>
      </c>
      <c r="AK2335" s="294">
        <v>110.4</v>
      </c>
      <c r="AL2335" s="294">
        <v>0.96240000000000003</v>
      </c>
      <c r="AM2335" s="294">
        <v>25560</v>
      </c>
      <c r="AO2335" s="294" t="s">
        <v>3983</v>
      </c>
      <c r="AP2335" s="294">
        <v>118</v>
      </c>
      <c r="AQ2335" s="294">
        <v>118</v>
      </c>
      <c r="AR2335" s="294">
        <v>0.92959999999999998</v>
      </c>
      <c r="AS2335" s="294">
        <v>13200</v>
      </c>
      <c r="AU2335" s="294" t="s">
        <v>3983</v>
      </c>
      <c r="AV2335" s="294">
        <v>134</v>
      </c>
      <c r="AW2335" s="294">
        <v>134</v>
      </c>
      <c r="AX2335" s="294">
        <v>0.90429999999999999</v>
      </c>
      <c r="AY2335" s="294">
        <v>17000</v>
      </c>
      <c r="BA2335" s="294" t="s">
        <v>3983</v>
      </c>
      <c r="BB2335" s="294">
        <v>100</v>
      </c>
      <c r="BC2335" s="294">
        <v>110.4</v>
      </c>
      <c r="BD2335" s="294">
        <v>0.97729999999999995</v>
      </c>
      <c r="BE2335" s="294">
        <v>17200</v>
      </c>
      <c r="BG2335" s="294" t="s">
        <v>3983</v>
      </c>
      <c r="BH2335" s="294">
        <v>102</v>
      </c>
      <c r="BI2335" s="294">
        <v>110.4</v>
      </c>
      <c r="BJ2335" s="294">
        <v>0.97760000000000002</v>
      </c>
      <c r="BK2335" s="294">
        <v>17400</v>
      </c>
      <c r="BM2335" s="294" t="s">
        <v>3983</v>
      </c>
      <c r="BN2335" s="294">
        <v>102</v>
      </c>
      <c r="BO2335" s="294">
        <v>110.4</v>
      </c>
      <c r="BP2335" s="294">
        <v>0.97829999999999995</v>
      </c>
      <c r="BQ2335" s="294">
        <v>18000</v>
      </c>
      <c r="BS2335" s="294" t="s">
        <v>3983</v>
      </c>
      <c r="BT2335" s="294">
        <v>110</v>
      </c>
      <c r="BU2335" s="294">
        <v>110.4</v>
      </c>
      <c r="BV2335" s="294">
        <v>0.97319999999999995</v>
      </c>
      <c r="BW2335" s="294">
        <v>21800</v>
      </c>
      <c r="BY2335" s="294" t="s">
        <v>3983</v>
      </c>
    </row>
    <row r="2336" spans="1:77">
      <c r="A2336" s="301">
        <v>2370</v>
      </c>
      <c r="B2336" s="302" t="s">
        <v>4610</v>
      </c>
      <c r="C2336" s="301" t="s">
        <v>6275</v>
      </c>
      <c r="D2336" s="302" t="s">
        <v>4139</v>
      </c>
      <c r="E2336" s="303">
        <v>133.33000000000001</v>
      </c>
      <c r="F2336" s="294">
        <v>14.4</v>
      </c>
      <c r="G2336" s="294">
        <v>106.664</v>
      </c>
      <c r="H2336" s="294">
        <v>0.83860000000000001</v>
      </c>
      <c r="I2336" s="294">
        <v>2413</v>
      </c>
      <c r="K2336" s="294">
        <v>0.27760000000000001</v>
      </c>
      <c r="L2336" s="294">
        <v>11.2</v>
      </c>
      <c r="M2336" s="294">
        <v>106.664</v>
      </c>
      <c r="N2336" s="294">
        <v>0.81179999999999997</v>
      </c>
      <c r="O2336" s="294">
        <v>2160</v>
      </c>
      <c r="Q2336" s="294">
        <v>0.31929999999999997</v>
      </c>
      <c r="R2336" s="294">
        <v>15.2</v>
      </c>
      <c r="S2336" s="294">
        <v>106.664</v>
      </c>
      <c r="T2336" s="294">
        <v>0.75139999999999996</v>
      </c>
      <c r="U2336" s="294">
        <v>2123</v>
      </c>
      <c r="W2336" s="294">
        <v>0.25819999999999999</v>
      </c>
      <c r="X2336" s="294">
        <v>15.6</v>
      </c>
      <c r="Y2336" s="294">
        <v>106.664</v>
      </c>
      <c r="Z2336" s="294">
        <v>0.70779999999999998</v>
      </c>
      <c r="AA2336" s="294">
        <v>1928</v>
      </c>
      <c r="AC2336" s="294">
        <v>0.23469999999999999</v>
      </c>
      <c r="AD2336" s="294">
        <v>21.2</v>
      </c>
      <c r="AE2336" s="294">
        <v>106.664</v>
      </c>
      <c r="AF2336" s="294">
        <v>0.72</v>
      </c>
      <c r="AG2336" s="294">
        <v>2339</v>
      </c>
      <c r="AI2336" s="294">
        <v>0.20599999999999999</v>
      </c>
      <c r="AJ2336" s="294">
        <v>22</v>
      </c>
      <c r="AK2336" s="294">
        <v>106.664</v>
      </c>
      <c r="AL2336" s="294">
        <v>0.73580000000000001</v>
      </c>
      <c r="AM2336" s="294">
        <v>2108</v>
      </c>
      <c r="AO2336" s="294">
        <v>0.18090000000000001</v>
      </c>
      <c r="AP2336" s="294">
        <v>22.8</v>
      </c>
      <c r="AQ2336" s="294">
        <v>106.664</v>
      </c>
      <c r="AR2336" s="294">
        <v>0.66749999999999998</v>
      </c>
      <c r="AS2336" s="294">
        <v>2312</v>
      </c>
      <c r="AU2336" s="294">
        <v>0.20419999999999999</v>
      </c>
      <c r="AV2336" s="294">
        <v>16.8</v>
      </c>
      <c r="AW2336" s="294">
        <v>106.664</v>
      </c>
      <c r="AX2336" s="294">
        <v>0.62809999999999999</v>
      </c>
      <c r="AY2336" s="294">
        <v>1879</v>
      </c>
      <c r="BA2336" s="294">
        <v>0.24740000000000001</v>
      </c>
      <c r="BB2336" s="294">
        <v>17.600000000000001</v>
      </c>
      <c r="BC2336" s="294">
        <v>106.664</v>
      </c>
      <c r="BD2336" s="294">
        <v>0.61039999999999994</v>
      </c>
      <c r="BE2336" s="294">
        <v>1646</v>
      </c>
      <c r="BG2336" s="294">
        <v>0.20599999999999999</v>
      </c>
      <c r="BH2336" s="294">
        <v>0.4</v>
      </c>
      <c r="BI2336" s="294">
        <v>106.664</v>
      </c>
      <c r="BJ2336" s="294">
        <v>0.8206</v>
      </c>
      <c r="BK2336" s="294">
        <v>32</v>
      </c>
      <c r="BM2336" s="294">
        <v>0.13100000000000001</v>
      </c>
      <c r="BN2336" s="294">
        <v>12</v>
      </c>
      <c r="BO2336" s="294">
        <v>106.664</v>
      </c>
      <c r="BP2336" s="294">
        <v>0.89610000000000001</v>
      </c>
      <c r="BQ2336" s="294">
        <v>1121</v>
      </c>
      <c r="BS2336" s="294">
        <v>0.14960000000000001</v>
      </c>
      <c r="BT2336" s="294">
        <v>0</v>
      </c>
      <c r="BU2336" s="294">
        <v>0</v>
      </c>
      <c r="BV2336" s="294" t="e">
        <v>#DIV/0!</v>
      </c>
      <c r="BW2336" s="294">
        <v>0</v>
      </c>
      <c r="BY2336" s="294">
        <v>0</v>
      </c>
    </row>
    <row r="2337" spans="1:77">
      <c r="A2337" s="301">
        <v>2371</v>
      </c>
      <c r="B2337" s="302" t="s">
        <v>4610</v>
      </c>
      <c r="C2337" s="301" t="s">
        <v>6276</v>
      </c>
      <c r="D2337" s="302" t="s">
        <v>4139</v>
      </c>
      <c r="E2337" s="303">
        <v>144.4</v>
      </c>
      <c r="F2337" s="294">
        <v>74</v>
      </c>
      <c r="G2337" s="294">
        <v>115.52</v>
      </c>
      <c r="H2337" s="294">
        <v>0.97719999999999996</v>
      </c>
      <c r="I2337" s="294">
        <v>9312</v>
      </c>
      <c r="K2337" s="294">
        <v>0.1789</v>
      </c>
      <c r="L2337" s="294">
        <v>64</v>
      </c>
      <c r="M2337" s="294">
        <v>115.52</v>
      </c>
      <c r="N2337" s="294">
        <v>0.93169999999999997</v>
      </c>
      <c r="O2337" s="294">
        <v>8068</v>
      </c>
      <c r="Q2337" s="294">
        <v>0.18190000000000001</v>
      </c>
      <c r="R2337" s="294">
        <v>64</v>
      </c>
      <c r="S2337" s="294">
        <v>115.52</v>
      </c>
      <c r="T2337" s="294">
        <v>0.93820000000000003</v>
      </c>
      <c r="U2337" s="294">
        <v>7740</v>
      </c>
      <c r="W2337" s="294">
        <v>0.17899999999999999</v>
      </c>
      <c r="X2337" s="294">
        <v>64</v>
      </c>
      <c r="Y2337" s="294">
        <v>115.52</v>
      </c>
      <c r="Z2337" s="294">
        <v>0.8659</v>
      </c>
      <c r="AA2337" s="294">
        <v>2840</v>
      </c>
      <c r="AC2337" s="294">
        <v>6.8900000000000003E-2</v>
      </c>
      <c r="AD2337" s="294">
        <v>62</v>
      </c>
      <c r="AE2337" s="294">
        <v>115.52</v>
      </c>
      <c r="AF2337" s="294">
        <v>0.71099999999999997</v>
      </c>
      <c r="AG2337" s="294">
        <v>1500</v>
      </c>
      <c r="AI2337" s="294">
        <v>4.5699999999999998E-2</v>
      </c>
      <c r="AJ2337" s="294">
        <v>40</v>
      </c>
      <c r="AK2337" s="294">
        <v>115.52</v>
      </c>
      <c r="AL2337" s="294">
        <v>0.58650000000000002</v>
      </c>
      <c r="AM2337" s="294">
        <v>780</v>
      </c>
      <c r="AO2337" s="294">
        <v>4.6199999999999998E-2</v>
      </c>
      <c r="AP2337" s="294">
        <v>54</v>
      </c>
      <c r="AQ2337" s="294">
        <v>115.52</v>
      </c>
      <c r="AR2337" s="294">
        <v>0.52790000000000004</v>
      </c>
      <c r="AS2337" s="294">
        <v>720</v>
      </c>
      <c r="AU2337" s="294">
        <v>3.4000000000000002E-2</v>
      </c>
      <c r="AV2337" s="294">
        <v>54</v>
      </c>
      <c r="AW2337" s="294">
        <v>115.52</v>
      </c>
      <c r="AX2337" s="294">
        <v>0.55779999999999996</v>
      </c>
      <c r="AY2337" s="294">
        <v>560</v>
      </c>
      <c r="BA2337" s="294">
        <v>2.58E-2</v>
      </c>
      <c r="BB2337" s="294">
        <v>64</v>
      </c>
      <c r="BC2337" s="294">
        <v>115.52</v>
      </c>
      <c r="BD2337" s="294">
        <v>0.80279999999999996</v>
      </c>
      <c r="BE2337" s="294">
        <v>1840</v>
      </c>
      <c r="BG2337" s="294">
        <v>4.8099999999999997E-2</v>
      </c>
      <c r="BH2337" s="294">
        <v>66</v>
      </c>
      <c r="BI2337" s="294">
        <v>115.52</v>
      </c>
      <c r="BJ2337" s="294">
        <v>0.94399999999999995</v>
      </c>
      <c r="BK2337" s="294">
        <v>4612</v>
      </c>
      <c r="BM2337" s="294">
        <v>9.9500000000000005E-2</v>
      </c>
      <c r="BN2337" s="294">
        <v>64</v>
      </c>
      <c r="BO2337" s="294">
        <v>115.52</v>
      </c>
      <c r="BP2337" s="294">
        <v>0.93499999999999994</v>
      </c>
      <c r="BQ2337" s="294">
        <v>8428</v>
      </c>
      <c r="BS2337" s="294">
        <v>0.20960000000000001</v>
      </c>
      <c r="BT2337" s="294">
        <v>64</v>
      </c>
      <c r="BU2337" s="294">
        <v>115.52</v>
      </c>
      <c r="BV2337" s="294">
        <v>0.94069999999999998</v>
      </c>
      <c r="BW2337" s="294">
        <v>6440</v>
      </c>
      <c r="BY2337" s="294">
        <v>0.14380000000000001</v>
      </c>
    </row>
    <row r="2338" spans="1:77">
      <c r="A2338" s="301">
        <v>2372</v>
      </c>
      <c r="B2338" s="302" t="s">
        <v>4610</v>
      </c>
      <c r="C2338" s="301" t="s">
        <v>6277</v>
      </c>
      <c r="D2338" s="302" t="s">
        <v>4652</v>
      </c>
      <c r="E2338" s="303">
        <v>124.44</v>
      </c>
      <c r="F2338" s="294">
        <v>45.6</v>
      </c>
      <c r="G2338" s="294">
        <v>99.552000000000007</v>
      </c>
      <c r="H2338" s="294">
        <v>0.64269999999999994</v>
      </c>
      <c r="I2338" s="294">
        <v>7033</v>
      </c>
      <c r="K2338" s="294" t="s">
        <v>3983</v>
      </c>
      <c r="L2338" s="294">
        <v>105.6</v>
      </c>
      <c r="M2338" s="294">
        <v>105.6</v>
      </c>
      <c r="N2338" s="294">
        <v>0.81479999999999997</v>
      </c>
      <c r="O2338" s="294">
        <v>29738</v>
      </c>
      <c r="Q2338" s="294" t="s">
        <v>3983</v>
      </c>
      <c r="R2338" s="294">
        <v>116.4</v>
      </c>
      <c r="S2338" s="294">
        <v>116.4</v>
      </c>
      <c r="T2338" s="294">
        <v>0.89059999999999995</v>
      </c>
      <c r="U2338" s="294">
        <v>52431</v>
      </c>
      <c r="W2338" s="294" t="s">
        <v>3983</v>
      </c>
      <c r="X2338" s="294">
        <v>115.2</v>
      </c>
      <c r="Y2338" s="294">
        <v>115.2</v>
      </c>
      <c r="Z2338" s="294">
        <v>0.86019999999999996</v>
      </c>
      <c r="AA2338" s="294">
        <v>46751</v>
      </c>
      <c r="AC2338" s="294" t="s">
        <v>3983</v>
      </c>
      <c r="AD2338" s="294">
        <v>134.4</v>
      </c>
      <c r="AE2338" s="294">
        <v>134.4</v>
      </c>
      <c r="AF2338" s="294">
        <v>0.87</v>
      </c>
      <c r="AG2338" s="294">
        <v>55119</v>
      </c>
      <c r="AI2338" s="294" t="s">
        <v>3983</v>
      </c>
      <c r="AJ2338" s="294">
        <v>151.19999999999999</v>
      </c>
      <c r="AK2338" s="294">
        <v>151.19999999999999</v>
      </c>
      <c r="AL2338" s="294">
        <v>0.78459999999999996</v>
      </c>
      <c r="AM2338" s="294">
        <v>57975</v>
      </c>
      <c r="AO2338" s="294" t="s">
        <v>3983</v>
      </c>
      <c r="AP2338" s="294">
        <v>124.8</v>
      </c>
      <c r="AQ2338" s="294">
        <v>124.8</v>
      </c>
      <c r="AR2338" s="294">
        <v>0.84819999999999995</v>
      </c>
      <c r="AS2338" s="294">
        <v>36582</v>
      </c>
      <c r="AU2338" s="294" t="s">
        <v>3983</v>
      </c>
      <c r="AV2338" s="294">
        <v>130.80000000000001</v>
      </c>
      <c r="AW2338" s="294">
        <v>130.80000000000001</v>
      </c>
      <c r="AX2338" s="294">
        <v>0.81330000000000002</v>
      </c>
      <c r="AY2338" s="294">
        <v>27335</v>
      </c>
      <c r="BA2338" s="294" t="s">
        <v>3983</v>
      </c>
      <c r="BB2338" s="294">
        <v>102</v>
      </c>
      <c r="BC2338" s="294">
        <v>99.552000000000007</v>
      </c>
      <c r="BD2338" s="294">
        <v>0.9294</v>
      </c>
      <c r="BE2338" s="294">
        <v>32473</v>
      </c>
      <c r="BG2338" s="294" t="s">
        <v>3983</v>
      </c>
      <c r="BH2338" s="294">
        <v>100.8</v>
      </c>
      <c r="BI2338" s="294">
        <v>99.552000000000007</v>
      </c>
      <c r="BJ2338" s="294">
        <v>0.92130000000000001</v>
      </c>
      <c r="BK2338" s="294">
        <v>45349</v>
      </c>
      <c r="BM2338" s="294" t="s">
        <v>3983</v>
      </c>
      <c r="BN2338" s="294">
        <v>114.16</v>
      </c>
      <c r="BO2338" s="294">
        <v>110.8</v>
      </c>
      <c r="BP2338" s="294">
        <v>0.94509999999999994</v>
      </c>
      <c r="BQ2338" s="294">
        <v>47465</v>
      </c>
      <c r="BS2338" s="294" t="s">
        <v>3983</v>
      </c>
      <c r="BT2338" s="294">
        <v>115.2</v>
      </c>
      <c r="BU2338" s="294">
        <v>115.2</v>
      </c>
      <c r="BV2338" s="294">
        <v>1</v>
      </c>
      <c r="BW2338" s="294">
        <v>52062</v>
      </c>
      <c r="BY2338" s="294" t="s">
        <v>3983</v>
      </c>
    </row>
    <row r="2339" spans="1:77">
      <c r="A2339" s="301">
        <v>2373</v>
      </c>
      <c r="B2339" s="302" t="s">
        <v>4610</v>
      </c>
      <c r="C2339" s="301" t="s">
        <v>6278</v>
      </c>
      <c r="D2339" s="302" t="s">
        <v>4139</v>
      </c>
      <c r="E2339" s="303">
        <v>378</v>
      </c>
      <c r="F2339" s="294">
        <v>318</v>
      </c>
      <c r="G2339" s="294">
        <v>318</v>
      </c>
      <c r="H2339" s="294">
        <v>0.99360000000000004</v>
      </c>
      <c r="I2339" s="294">
        <v>129098</v>
      </c>
      <c r="K2339" s="294">
        <v>0.5675</v>
      </c>
      <c r="L2339" s="294">
        <v>354</v>
      </c>
      <c r="M2339" s="294">
        <v>354</v>
      </c>
      <c r="N2339" s="294">
        <v>0.99299999999999999</v>
      </c>
      <c r="O2339" s="294">
        <v>152444</v>
      </c>
      <c r="Q2339" s="294">
        <v>0.58289999999999997</v>
      </c>
      <c r="R2339" s="294">
        <v>312</v>
      </c>
      <c r="S2339" s="294">
        <v>312</v>
      </c>
      <c r="T2339" s="294">
        <v>0.98860000000000003</v>
      </c>
      <c r="U2339" s="294">
        <v>101880</v>
      </c>
      <c r="W2339" s="294">
        <v>0.45879999999999999</v>
      </c>
      <c r="X2339" s="294">
        <v>302</v>
      </c>
      <c r="Y2339" s="294">
        <v>302.39999999999998</v>
      </c>
      <c r="Z2339" s="294">
        <v>0.9879</v>
      </c>
      <c r="AA2339" s="294">
        <v>95694</v>
      </c>
      <c r="AC2339" s="294">
        <v>0.43109999999999998</v>
      </c>
      <c r="AD2339" s="294">
        <v>268</v>
      </c>
      <c r="AE2339" s="294">
        <v>302.39999999999998</v>
      </c>
      <c r="AF2339" s="294">
        <v>0.94230000000000003</v>
      </c>
      <c r="AG2339" s="294">
        <v>33614</v>
      </c>
      <c r="AI2339" s="294">
        <v>0.1789</v>
      </c>
      <c r="AJ2339" s="294">
        <v>264</v>
      </c>
      <c r="AK2339" s="294">
        <v>302.39999999999998</v>
      </c>
      <c r="AL2339" s="294">
        <v>0.85770000000000002</v>
      </c>
      <c r="AM2339" s="294">
        <v>13153</v>
      </c>
      <c r="AO2339" s="294">
        <v>8.0699999999999994E-2</v>
      </c>
      <c r="AP2339" s="294">
        <v>264</v>
      </c>
      <c r="AQ2339" s="294">
        <v>302.39999999999998</v>
      </c>
      <c r="AR2339" s="294">
        <v>0.34939999999999999</v>
      </c>
      <c r="AS2339" s="294">
        <v>1308</v>
      </c>
      <c r="AU2339" s="294">
        <v>1.8499999999999999E-2</v>
      </c>
      <c r="AV2339" s="294">
        <v>24.96</v>
      </c>
      <c r="AW2339" s="294">
        <v>302.39999999999998</v>
      </c>
      <c r="AX2339" s="294">
        <v>0.35149999999999998</v>
      </c>
      <c r="AY2339" s="294">
        <v>1788</v>
      </c>
      <c r="BA2339" s="294">
        <v>0.28310000000000002</v>
      </c>
      <c r="BB2339" s="294">
        <v>263.52</v>
      </c>
      <c r="BC2339" s="294">
        <v>302.39999999999998</v>
      </c>
      <c r="BD2339" s="294">
        <v>0.78669999999999995</v>
      </c>
      <c r="BE2339" s="294">
        <v>9864</v>
      </c>
      <c r="BG2339" s="294">
        <v>6.4000000000000001E-2</v>
      </c>
      <c r="BH2339" s="294">
        <v>288</v>
      </c>
      <c r="BI2339" s="294">
        <v>302.39999999999998</v>
      </c>
      <c r="BJ2339" s="294">
        <v>0.95579999999999998</v>
      </c>
      <c r="BK2339" s="294">
        <v>46932</v>
      </c>
      <c r="BM2339" s="294">
        <v>0.22919999999999999</v>
      </c>
      <c r="BN2339" s="294">
        <v>302.39999999999998</v>
      </c>
      <c r="BO2339" s="294">
        <v>302.39999999999998</v>
      </c>
      <c r="BP2339" s="294">
        <v>0.99080000000000001</v>
      </c>
      <c r="BQ2339" s="294">
        <v>126480</v>
      </c>
      <c r="BR2339" s="294" t="e">
        <f>BQ2339-#REF!</f>
        <v>#REF!</v>
      </c>
      <c r="BS2339" s="294">
        <v>0.62819999999999998</v>
      </c>
      <c r="BT2339" s="294">
        <v>311.52</v>
      </c>
      <c r="BU2339" s="294">
        <v>311.52</v>
      </c>
      <c r="BV2339" s="294">
        <v>0.98919999999999997</v>
      </c>
      <c r="BW2339" s="294">
        <v>106416</v>
      </c>
      <c r="BY2339" s="294">
        <v>0.11600000000000001</v>
      </c>
    </row>
    <row r="2340" spans="1:77">
      <c r="A2340" s="301">
        <v>2374</v>
      </c>
      <c r="B2340" s="302" t="s">
        <v>4610</v>
      </c>
      <c r="C2340" s="301" t="s">
        <v>6279</v>
      </c>
      <c r="D2340" s="302" t="s">
        <v>4051</v>
      </c>
      <c r="E2340" s="303">
        <v>111.11</v>
      </c>
      <c r="F2340" s="294">
        <v>106</v>
      </c>
      <c r="G2340" s="294">
        <v>106</v>
      </c>
      <c r="H2340" s="294">
        <v>0.87780000000000002</v>
      </c>
      <c r="I2340" s="294">
        <v>15800</v>
      </c>
      <c r="K2340" s="294">
        <v>0.23580000000000001</v>
      </c>
      <c r="L2340" s="294">
        <v>110</v>
      </c>
      <c r="M2340" s="294">
        <v>110</v>
      </c>
      <c r="N2340" s="294">
        <v>0.87370000000000003</v>
      </c>
      <c r="O2340" s="294">
        <v>16600</v>
      </c>
      <c r="Q2340" s="294">
        <v>0.23219999999999999</v>
      </c>
      <c r="R2340" s="294">
        <v>114</v>
      </c>
      <c r="S2340" s="294">
        <v>114</v>
      </c>
      <c r="T2340" s="294">
        <v>0.86599999999999999</v>
      </c>
      <c r="U2340" s="294">
        <v>16800</v>
      </c>
      <c r="W2340" s="294">
        <v>0.2364</v>
      </c>
      <c r="X2340" s="294">
        <v>96</v>
      </c>
      <c r="Y2340" s="294">
        <v>96</v>
      </c>
      <c r="Z2340" s="294">
        <v>0.81820000000000004</v>
      </c>
      <c r="AA2340" s="294">
        <v>10800</v>
      </c>
      <c r="AC2340" s="294">
        <v>0.18479999999999999</v>
      </c>
      <c r="AD2340" s="294">
        <v>66</v>
      </c>
      <c r="AE2340" s="294">
        <v>88.888000000000005</v>
      </c>
      <c r="AF2340" s="294">
        <v>0.83099999999999996</v>
      </c>
      <c r="AG2340" s="294">
        <v>11800</v>
      </c>
      <c r="AI2340" s="294">
        <v>0.28920000000000001</v>
      </c>
      <c r="AJ2340" s="294">
        <v>100</v>
      </c>
      <c r="AK2340" s="294">
        <v>100</v>
      </c>
      <c r="AL2340" s="294">
        <v>0.8226</v>
      </c>
      <c r="AM2340" s="294">
        <v>10200</v>
      </c>
      <c r="AO2340" s="294">
        <v>0.17219999999999999</v>
      </c>
      <c r="AP2340" s="294">
        <v>92</v>
      </c>
      <c r="AQ2340" s="294">
        <v>92</v>
      </c>
      <c r="AR2340" s="294">
        <v>0.81579999999999997</v>
      </c>
      <c r="AS2340" s="294">
        <v>12400</v>
      </c>
      <c r="AU2340" s="294">
        <v>0.22209999999999999</v>
      </c>
      <c r="AV2340" s="294">
        <v>52</v>
      </c>
      <c r="AW2340" s="294">
        <v>88.888000000000005</v>
      </c>
      <c r="AX2340" s="294">
        <v>0.8891</v>
      </c>
      <c r="AY2340" s="294">
        <v>9780</v>
      </c>
      <c r="BA2340" s="294">
        <v>0.29380000000000001</v>
      </c>
      <c r="BB2340" s="294">
        <v>52</v>
      </c>
      <c r="BC2340" s="294">
        <v>88.888000000000005</v>
      </c>
      <c r="BD2340" s="294">
        <v>0.89119999999999999</v>
      </c>
      <c r="BE2340" s="294">
        <v>8020</v>
      </c>
      <c r="BG2340" s="294">
        <v>0.2326</v>
      </c>
      <c r="BH2340" s="294">
        <v>64</v>
      </c>
      <c r="BI2340" s="294">
        <v>88.888000000000005</v>
      </c>
      <c r="BJ2340" s="294">
        <v>0.89800000000000002</v>
      </c>
      <c r="BK2340" s="294">
        <v>8800</v>
      </c>
      <c r="BM2340" s="294">
        <v>0.20580000000000001</v>
      </c>
      <c r="BN2340" s="294">
        <v>44</v>
      </c>
      <c r="BO2340" s="294">
        <v>88.888000000000005</v>
      </c>
      <c r="BP2340" s="294">
        <v>0.85460000000000003</v>
      </c>
      <c r="BQ2340" s="294">
        <v>9400</v>
      </c>
      <c r="BS2340" s="294">
        <v>0.372</v>
      </c>
      <c r="BT2340" s="294">
        <v>44</v>
      </c>
      <c r="BU2340" s="294">
        <v>88.888000000000005</v>
      </c>
      <c r="BV2340" s="294">
        <v>0.85919999999999996</v>
      </c>
      <c r="BW2340" s="294">
        <v>12200</v>
      </c>
      <c r="BY2340" s="294">
        <v>0.43380000000000002</v>
      </c>
    </row>
    <row r="2341" spans="1:77">
      <c r="A2341" s="301">
        <v>2375</v>
      </c>
      <c r="B2341" s="302" t="s">
        <v>4610</v>
      </c>
      <c r="C2341" s="301" t="s">
        <v>6280</v>
      </c>
      <c r="D2341" s="302" t="s">
        <v>4051</v>
      </c>
      <c r="E2341" s="303">
        <v>111.11</v>
      </c>
      <c r="F2341" s="294">
        <v>30</v>
      </c>
      <c r="G2341" s="294">
        <v>88.888000000000005</v>
      </c>
      <c r="H2341" s="294">
        <v>0.97499999999999998</v>
      </c>
      <c r="I2341" s="294">
        <v>7800</v>
      </c>
      <c r="K2341" s="294">
        <v>0.37040000000000001</v>
      </c>
      <c r="L2341" s="294">
        <v>34</v>
      </c>
      <c r="M2341" s="294">
        <v>88.888000000000005</v>
      </c>
      <c r="N2341" s="294">
        <v>0.9788</v>
      </c>
      <c r="O2341" s="294">
        <v>9200</v>
      </c>
      <c r="Q2341" s="294">
        <v>0.37159999999999999</v>
      </c>
      <c r="R2341" s="294">
        <v>40</v>
      </c>
      <c r="S2341" s="294">
        <v>88.888000000000005</v>
      </c>
      <c r="T2341" s="294">
        <v>1</v>
      </c>
      <c r="U2341" s="294">
        <v>9200</v>
      </c>
      <c r="W2341" s="294">
        <v>0.31940000000000002</v>
      </c>
      <c r="X2341" s="294">
        <v>32</v>
      </c>
      <c r="Y2341" s="294">
        <v>88.888000000000005</v>
      </c>
      <c r="Z2341" s="294">
        <v>0.97570000000000001</v>
      </c>
      <c r="AA2341" s="294">
        <v>8000</v>
      </c>
      <c r="AC2341" s="294">
        <v>0.34439999999999998</v>
      </c>
      <c r="AD2341" s="294">
        <v>30</v>
      </c>
      <c r="AE2341" s="294">
        <v>88.888000000000005</v>
      </c>
      <c r="AF2341" s="294">
        <v>0.97919999999999996</v>
      </c>
      <c r="AG2341" s="294">
        <v>9400</v>
      </c>
      <c r="AI2341" s="294">
        <v>0.43009999999999998</v>
      </c>
      <c r="AJ2341" s="294">
        <v>38</v>
      </c>
      <c r="AK2341" s="294">
        <v>88.888000000000005</v>
      </c>
      <c r="AL2341" s="294">
        <v>1</v>
      </c>
      <c r="AM2341" s="294">
        <v>8600</v>
      </c>
      <c r="AO2341" s="294">
        <v>0.31430000000000002</v>
      </c>
      <c r="AP2341" s="294">
        <v>32</v>
      </c>
      <c r="AQ2341" s="294">
        <v>88.888000000000005</v>
      </c>
      <c r="AR2341" s="294">
        <v>0.97619999999999996</v>
      </c>
      <c r="AS2341" s="294">
        <v>8200</v>
      </c>
      <c r="AU2341" s="294">
        <v>0.3528</v>
      </c>
      <c r="AV2341" s="294">
        <v>30</v>
      </c>
      <c r="AW2341" s="294">
        <v>88.888000000000005</v>
      </c>
      <c r="AX2341" s="294">
        <v>1</v>
      </c>
      <c r="AY2341" s="294">
        <v>7400</v>
      </c>
      <c r="BA2341" s="294">
        <v>0.34260000000000002</v>
      </c>
      <c r="BB2341" s="294">
        <v>30</v>
      </c>
      <c r="BC2341" s="294">
        <v>88.888000000000005</v>
      </c>
      <c r="BD2341" s="294">
        <v>0.93340000000000001</v>
      </c>
      <c r="BE2341" s="294">
        <v>5600</v>
      </c>
      <c r="BG2341" s="294">
        <v>0.26879999999999998</v>
      </c>
      <c r="BH2341" s="294">
        <v>30</v>
      </c>
      <c r="BI2341" s="294">
        <v>88.888000000000005</v>
      </c>
      <c r="BJ2341" s="294">
        <v>1</v>
      </c>
      <c r="BK2341" s="294">
        <v>6000</v>
      </c>
      <c r="BM2341" s="294">
        <v>0.26879999999999998</v>
      </c>
      <c r="BN2341" s="294">
        <v>26</v>
      </c>
      <c r="BO2341" s="294">
        <v>88.888000000000005</v>
      </c>
      <c r="BP2341" s="294">
        <v>0.97299999999999998</v>
      </c>
      <c r="BQ2341" s="294">
        <v>7200</v>
      </c>
      <c r="BS2341" s="294">
        <v>0.42349999999999999</v>
      </c>
      <c r="BT2341" s="294">
        <v>24</v>
      </c>
      <c r="BU2341" s="294">
        <v>88.888000000000005</v>
      </c>
      <c r="BV2341" s="294">
        <v>0.99760000000000004</v>
      </c>
      <c r="BW2341" s="294">
        <v>8440</v>
      </c>
      <c r="BY2341" s="294">
        <v>0.4738</v>
      </c>
    </row>
    <row r="2342" spans="1:77">
      <c r="A2342" s="301">
        <v>2376</v>
      </c>
      <c r="B2342" s="302" t="s">
        <v>4614</v>
      </c>
      <c r="C2342" s="301" t="s">
        <v>6281</v>
      </c>
      <c r="D2342" s="302" t="s">
        <v>4139</v>
      </c>
      <c r="E2342" s="303">
        <v>116.67</v>
      </c>
      <c r="F2342" s="294">
        <v>64</v>
      </c>
      <c r="G2342" s="294">
        <v>93.335999999999999</v>
      </c>
      <c r="H2342" s="294">
        <v>0.54379999999999995</v>
      </c>
      <c r="I2342" s="294">
        <v>3652</v>
      </c>
      <c r="K2342" s="294">
        <v>0.1457</v>
      </c>
      <c r="L2342" s="294">
        <v>64.400000000000006</v>
      </c>
      <c r="M2342" s="294">
        <v>93.335999999999999</v>
      </c>
      <c r="N2342" s="294">
        <v>0.5837</v>
      </c>
      <c r="O2342" s="294">
        <v>2804</v>
      </c>
      <c r="Q2342" s="294">
        <v>0.1003</v>
      </c>
      <c r="R2342" s="294">
        <v>52.2</v>
      </c>
      <c r="S2342" s="294">
        <v>93.335999999999999</v>
      </c>
      <c r="T2342" s="294">
        <v>0.55459999999999998</v>
      </c>
      <c r="U2342" s="294">
        <v>986</v>
      </c>
      <c r="W2342" s="294">
        <v>4.7300000000000002E-2</v>
      </c>
      <c r="X2342" s="294">
        <v>54.8</v>
      </c>
      <c r="Y2342" s="294">
        <v>93.335999999999999</v>
      </c>
      <c r="Z2342" s="294">
        <v>0.48609999999999998</v>
      </c>
      <c r="AA2342" s="294">
        <v>868</v>
      </c>
      <c r="AC2342" s="294">
        <v>4.3799999999999999E-2</v>
      </c>
      <c r="AD2342" s="294">
        <v>40.08</v>
      </c>
      <c r="AE2342" s="294">
        <v>93.335999999999999</v>
      </c>
      <c r="AF2342" s="294">
        <v>0.49359999999999998</v>
      </c>
      <c r="AG2342" s="294">
        <v>764</v>
      </c>
      <c r="AI2342" s="294">
        <v>5.1900000000000002E-2</v>
      </c>
      <c r="AJ2342" s="294">
        <v>8</v>
      </c>
      <c r="AK2342" s="294">
        <v>93.335999999999999</v>
      </c>
      <c r="AL2342" s="294">
        <v>0.45829999999999999</v>
      </c>
      <c r="AM2342" s="294">
        <v>966</v>
      </c>
      <c r="AO2342" s="294">
        <v>0.36599999999999999</v>
      </c>
      <c r="AP2342" s="294">
        <v>0</v>
      </c>
      <c r="AQ2342" s="294">
        <v>93.335999999999999</v>
      </c>
      <c r="AR2342" s="294" t="e">
        <v>#DIV/0!</v>
      </c>
      <c r="AS2342" s="294">
        <v>0</v>
      </c>
      <c r="AU2342" s="294">
        <v>0</v>
      </c>
      <c r="AV2342" s="294">
        <v>0</v>
      </c>
      <c r="AW2342" s="294">
        <v>93.335999999999999</v>
      </c>
      <c r="AX2342" s="294" t="e">
        <v>#DIV/0!</v>
      </c>
      <c r="AY2342" s="294">
        <v>0</v>
      </c>
      <c r="BA2342" s="294">
        <v>0</v>
      </c>
      <c r="BB2342" s="294">
        <v>0</v>
      </c>
      <c r="BC2342" s="294">
        <v>0</v>
      </c>
      <c r="BD2342" s="294" t="e">
        <v>#DIV/0!</v>
      </c>
      <c r="BE2342" s="294">
        <v>0</v>
      </c>
      <c r="BG2342" s="294">
        <v>0</v>
      </c>
      <c r="BH2342" s="294">
        <v>0</v>
      </c>
      <c r="BI2342" s="294">
        <v>0</v>
      </c>
      <c r="BJ2342" s="294" t="e">
        <v>#DIV/0!</v>
      </c>
      <c r="BK2342" s="294">
        <v>0</v>
      </c>
      <c r="BM2342" s="294">
        <v>0</v>
      </c>
      <c r="BN2342" s="294">
        <v>0</v>
      </c>
      <c r="BO2342" s="294">
        <v>0</v>
      </c>
      <c r="BP2342" s="294" t="e">
        <v>#DIV/0!</v>
      </c>
      <c r="BQ2342" s="294">
        <v>0</v>
      </c>
      <c r="BS2342" s="294">
        <v>0</v>
      </c>
      <c r="BT2342" s="294">
        <v>0</v>
      </c>
      <c r="BU2342" s="294">
        <v>0</v>
      </c>
      <c r="BV2342" s="294" t="e">
        <v>#DIV/0!</v>
      </c>
      <c r="BW2342" s="294">
        <v>0</v>
      </c>
      <c r="BY2342" s="294">
        <v>0</v>
      </c>
    </row>
    <row r="2343" spans="1:77">
      <c r="A2343" s="301">
        <v>2377</v>
      </c>
      <c r="B2343" s="302" t="s">
        <v>4614</v>
      </c>
      <c r="C2343" s="301" t="s">
        <v>6282</v>
      </c>
      <c r="D2343" s="302" t="s">
        <v>4139</v>
      </c>
      <c r="E2343" s="303">
        <v>2600</v>
      </c>
      <c r="F2343" s="294">
        <v>600</v>
      </c>
      <c r="G2343" s="294">
        <v>2080</v>
      </c>
      <c r="H2343" s="294">
        <v>0.96329999999999993</v>
      </c>
      <c r="I2343" s="294">
        <v>393000</v>
      </c>
      <c r="J2343" s="294" t="e">
        <f>I2343-#REF!</f>
        <v>#REF!</v>
      </c>
      <c r="K2343" s="294">
        <v>0.94440000000000002</v>
      </c>
      <c r="L2343" s="294">
        <v>300</v>
      </c>
      <c r="M2343" s="294">
        <v>2080</v>
      </c>
      <c r="N2343" s="294">
        <v>1</v>
      </c>
      <c r="O2343" s="294">
        <v>402000</v>
      </c>
      <c r="Q2343" s="294">
        <v>1.8010999999999999</v>
      </c>
      <c r="R2343" s="294">
        <v>1800</v>
      </c>
      <c r="S2343" s="294">
        <v>2080</v>
      </c>
      <c r="T2343" s="294">
        <v>0.92059999999999997</v>
      </c>
      <c r="U2343" s="294">
        <v>437700</v>
      </c>
      <c r="W2343" s="294">
        <v>0.3669</v>
      </c>
      <c r="X2343" s="294">
        <v>600</v>
      </c>
      <c r="Y2343" s="294">
        <v>2080</v>
      </c>
      <c r="Z2343" s="294">
        <v>0.93730000000000002</v>
      </c>
      <c r="AA2343" s="294">
        <v>645300</v>
      </c>
      <c r="AB2343" s="294" t="e">
        <f>AA2343-#REF!</f>
        <v>#REF!</v>
      </c>
      <c r="AC2343" s="294">
        <v>1.5423</v>
      </c>
      <c r="AD2343" s="294">
        <v>1200</v>
      </c>
      <c r="AE2343" s="294">
        <v>2080</v>
      </c>
      <c r="AF2343" s="294">
        <v>0.96140000000000003</v>
      </c>
      <c r="AG2343" s="294">
        <v>672000</v>
      </c>
      <c r="AH2343" s="294" t="e">
        <f>AG2343-#REF!</f>
        <v>#REF!</v>
      </c>
      <c r="AI2343" s="294">
        <v>0.78290000000000004</v>
      </c>
      <c r="AJ2343" s="294">
        <v>1500</v>
      </c>
      <c r="AK2343" s="294">
        <v>2080</v>
      </c>
      <c r="AL2343" s="294">
        <v>0.95240000000000002</v>
      </c>
      <c r="AM2343" s="294">
        <v>540000</v>
      </c>
      <c r="AO2343" s="294">
        <v>0.52500000000000002</v>
      </c>
      <c r="AP2343" s="294">
        <v>1200</v>
      </c>
      <c r="AQ2343" s="294">
        <v>2080</v>
      </c>
      <c r="AR2343" s="294">
        <v>0.97499999999999998</v>
      </c>
      <c r="AS2343" s="294">
        <v>585000</v>
      </c>
      <c r="AT2343" s="294" t="e">
        <f>AS2343-#REF!</f>
        <v>#REF!</v>
      </c>
      <c r="AU2343" s="294">
        <v>0.67200000000000004</v>
      </c>
      <c r="AV2343" s="294">
        <v>300</v>
      </c>
      <c r="AW2343" s="294">
        <v>2080</v>
      </c>
      <c r="AX2343" s="294">
        <v>0.92979999999999996</v>
      </c>
      <c r="AY2343" s="294">
        <v>516000</v>
      </c>
      <c r="AZ2343" s="294" t="e">
        <f>AY2343-#REF!</f>
        <v>#REF!</v>
      </c>
      <c r="BA2343" s="294">
        <v>2.5693999999999999</v>
      </c>
      <c r="BB2343" s="294">
        <v>1500</v>
      </c>
      <c r="BC2343" s="294">
        <v>2080</v>
      </c>
      <c r="BD2343" s="294">
        <v>0.95640000000000003</v>
      </c>
      <c r="BE2343" s="294">
        <v>591000</v>
      </c>
      <c r="BG2343" s="294">
        <v>0.55379999999999996</v>
      </c>
      <c r="BH2343" s="294">
        <v>900</v>
      </c>
      <c r="BI2343" s="294">
        <v>2080</v>
      </c>
      <c r="BJ2343" s="294">
        <v>1</v>
      </c>
      <c r="BK2343" s="294">
        <v>504000</v>
      </c>
      <c r="BL2343" s="294" t="e">
        <f>BK2343-#REF!</f>
        <v>#REF!</v>
      </c>
      <c r="BM2343" s="294">
        <v>0.75270000000000004</v>
      </c>
      <c r="BN2343" s="294">
        <v>1500</v>
      </c>
      <c r="BO2343" s="294">
        <v>2080</v>
      </c>
      <c r="BP2343" s="294">
        <v>0.76139999999999997</v>
      </c>
      <c r="BQ2343" s="294">
        <v>402000</v>
      </c>
      <c r="BS2343" s="294">
        <v>0.52380000000000004</v>
      </c>
      <c r="BT2343" s="294">
        <v>1500</v>
      </c>
      <c r="BU2343" s="294">
        <v>2080</v>
      </c>
      <c r="BV2343" s="294">
        <v>0.96640000000000004</v>
      </c>
      <c r="BW2343" s="294">
        <v>690000</v>
      </c>
      <c r="BX2343" s="294" t="e">
        <f>BW2343-#REF!</f>
        <v>#REF!</v>
      </c>
      <c r="BY2343" s="294">
        <v>0.63980000000000004</v>
      </c>
    </row>
    <row r="2344" spans="1:77">
      <c r="A2344" s="301">
        <v>2378</v>
      </c>
      <c r="B2344" s="302" t="s">
        <v>4614</v>
      </c>
      <c r="C2344" s="301" t="s">
        <v>6283</v>
      </c>
      <c r="D2344" s="302" t="s">
        <v>4139</v>
      </c>
      <c r="E2344" s="303">
        <v>550</v>
      </c>
      <c r="F2344" s="294">
        <v>576</v>
      </c>
      <c r="G2344" s="294">
        <v>576</v>
      </c>
      <c r="H2344" s="294">
        <v>0.99409999999999998</v>
      </c>
      <c r="I2344" s="294">
        <v>151470</v>
      </c>
      <c r="K2344" s="294">
        <v>0.3674</v>
      </c>
      <c r="L2344" s="294">
        <v>567</v>
      </c>
      <c r="M2344" s="294">
        <v>567</v>
      </c>
      <c r="N2344" s="294">
        <v>0.99309999999999998</v>
      </c>
      <c r="O2344" s="294">
        <v>140940</v>
      </c>
      <c r="Q2344" s="294">
        <v>0.33639999999999998</v>
      </c>
      <c r="R2344" s="294">
        <v>558</v>
      </c>
      <c r="S2344" s="294">
        <v>558</v>
      </c>
      <c r="T2344" s="294">
        <v>0.99539999999999995</v>
      </c>
      <c r="U2344" s="294">
        <v>135900</v>
      </c>
      <c r="W2344" s="294">
        <v>0.33979999999999999</v>
      </c>
      <c r="X2344" s="294">
        <v>540</v>
      </c>
      <c r="Y2344" s="294">
        <v>536.4</v>
      </c>
      <c r="Z2344" s="294">
        <v>0.99519999999999997</v>
      </c>
      <c r="AA2344" s="294">
        <v>148320</v>
      </c>
      <c r="AC2344" s="294">
        <v>0.371</v>
      </c>
      <c r="AD2344" s="294">
        <v>536.4</v>
      </c>
      <c r="AE2344" s="294">
        <v>525.6</v>
      </c>
      <c r="AF2344" s="294">
        <v>0.99670000000000003</v>
      </c>
      <c r="AG2344" s="294">
        <v>158670</v>
      </c>
      <c r="AI2344" s="294">
        <v>0.39889999999999998</v>
      </c>
      <c r="AJ2344" s="294">
        <v>540</v>
      </c>
      <c r="AK2344" s="294">
        <v>532.79999999999995</v>
      </c>
      <c r="AL2344" s="294">
        <v>0.99490000000000001</v>
      </c>
      <c r="AM2344" s="294">
        <v>140040</v>
      </c>
      <c r="AO2344" s="294">
        <v>0.36199999999999999</v>
      </c>
      <c r="AP2344" s="294">
        <v>554.4</v>
      </c>
      <c r="AQ2344" s="294">
        <v>536.4</v>
      </c>
      <c r="AR2344" s="294">
        <v>0.99349999999999994</v>
      </c>
      <c r="AS2344" s="294">
        <v>151110</v>
      </c>
      <c r="AU2344" s="294">
        <v>0.36880000000000002</v>
      </c>
      <c r="AV2344" s="294">
        <v>579.6</v>
      </c>
      <c r="AW2344" s="294">
        <v>579.6</v>
      </c>
      <c r="AX2344" s="294">
        <v>0.98870000000000002</v>
      </c>
      <c r="AY2344" s="294">
        <v>157050</v>
      </c>
      <c r="BA2344" s="294">
        <v>0.38069999999999998</v>
      </c>
      <c r="BB2344" s="294">
        <v>568.79999999999995</v>
      </c>
      <c r="BC2344" s="294">
        <v>568.79999999999995</v>
      </c>
      <c r="BD2344" s="294">
        <v>0.99080000000000001</v>
      </c>
      <c r="BE2344" s="294">
        <v>154260</v>
      </c>
      <c r="BG2344" s="294">
        <v>0.3679</v>
      </c>
      <c r="BH2344" s="294">
        <v>558</v>
      </c>
      <c r="BI2344" s="294">
        <v>558</v>
      </c>
      <c r="BJ2344" s="294">
        <v>0.99109999999999998</v>
      </c>
      <c r="BK2344" s="294">
        <v>130050</v>
      </c>
      <c r="BM2344" s="294">
        <v>0.31609999999999999</v>
      </c>
      <c r="BN2344" s="294">
        <v>579.6</v>
      </c>
      <c r="BO2344" s="294">
        <v>579.6</v>
      </c>
      <c r="BP2344" s="294">
        <v>0.98750000000000004</v>
      </c>
      <c r="BQ2344" s="294">
        <v>176850</v>
      </c>
      <c r="BS2344" s="294">
        <v>0.45979999999999999</v>
      </c>
      <c r="BT2344" s="294">
        <v>540</v>
      </c>
      <c r="BU2344" s="294">
        <v>540</v>
      </c>
      <c r="BV2344" s="294">
        <v>0.99109999999999998</v>
      </c>
      <c r="BW2344" s="294">
        <v>190260</v>
      </c>
      <c r="BY2344" s="294">
        <v>0.4778</v>
      </c>
    </row>
    <row r="2345" spans="1:77">
      <c r="A2345" s="301">
        <v>2379</v>
      </c>
      <c r="B2345" s="302" t="s">
        <v>4614</v>
      </c>
      <c r="C2345" s="301" t="s">
        <v>6284</v>
      </c>
      <c r="D2345" s="302" t="s">
        <v>4139</v>
      </c>
      <c r="E2345" s="303">
        <v>5000</v>
      </c>
      <c r="F2345" s="294">
        <v>2046</v>
      </c>
      <c r="G2345" s="294">
        <v>4000</v>
      </c>
      <c r="H2345" s="294">
        <v>0.93589999999999995</v>
      </c>
      <c r="I2345" s="294">
        <v>175200</v>
      </c>
      <c r="K2345" s="294">
        <v>0.12709999999999999</v>
      </c>
      <c r="L2345" s="294">
        <v>1962</v>
      </c>
      <c r="M2345" s="294">
        <v>4000</v>
      </c>
      <c r="N2345" s="294">
        <v>0.95919999999999994</v>
      </c>
      <c r="O2345" s="294">
        <v>309600</v>
      </c>
      <c r="Q2345" s="294">
        <v>0.22109999999999999</v>
      </c>
      <c r="R2345" s="294">
        <v>1440</v>
      </c>
      <c r="S2345" s="294">
        <v>4000</v>
      </c>
      <c r="T2345" s="294">
        <v>0.95860000000000001</v>
      </c>
      <c r="U2345" s="294">
        <v>208200</v>
      </c>
      <c r="W2345" s="294">
        <v>0.20949999999999999</v>
      </c>
      <c r="X2345" s="294">
        <v>1278</v>
      </c>
      <c r="Y2345" s="294">
        <v>4000</v>
      </c>
      <c r="Z2345" s="294">
        <v>0.92500000000000004</v>
      </c>
      <c r="AA2345" s="294">
        <v>207000</v>
      </c>
      <c r="AC2345" s="294">
        <v>0.2354</v>
      </c>
      <c r="AD2345" s="294">
        <v>1224</v>
      </c>
      <c r="AE2345" s="294">
        <v>4000</v>
      </c>
      <c r="AF2345" s="294">
        <v>0.91720000000000002</v>
      </c>
      <c r="AG2345" s="294">
        <v>192600</v>
      </c>
      <c r="AI2345" s="294">
        <v>0.2306</v>
      </c>
      <c r="AJ2345" s="294">
        <v>2118</v>
      </c>
      <c r="AK2345" s="294">
        <v>4000</v>
      </c>
      <c r="AL2345" s="294">
        <v>0.95850000000000002</v>
      </c>
      <c r="AM2345" s="294">
        <v>332400</v>
      </c>
      <c r="AO2345" s="294">
        <v>0.22739999999999999</v>
      </c>
      <c r="AP2345" s="294">
        <v>2628</v>
      </c>
      <c r="AQ2345" s="294">
        <v>4000</v>
      </c>
      <c r="AR2345" s="294">
        <v>0.95469999999999999</v>
      </c>
      <c r="AS2345" s="294">
        <v>417000</v>
      </c>
      <c r="AU2345" s="294">
        <v>0.22339999999999999</v>
      </c>
      <c r="AV2345" s="294">
        <v>2304</v>
      </c>
      <c r="AW2345" s="294">
        <v>4000</v>
      </c>
      <c r="AX2345" s="294">
        <v>0.95150000000000001</v>
      </c>
      <c r="AY2345" s="294">
        <v>364800</v>
      </c>
      <c r="BA2345" s="294">
        <v>0.2311</v>
      </c>
      <c r="BB2345" s="294">
        <v>2124</v>
      </c>
      <c r="BC2345" s="294">
        <v>4000</v>
      </c>
      <c r="BD2345" s="294">
        <v>0.95799999999999996</v>
      </c>
      <c r="BE2345" s="294">
        <v>300600</v>
      </c>
      <c r="BG2345" s="294">
        <v>0.1986</v>
      </c>
      <c r="BH2345" s="294">
        <v>2964</v>
      </c>
      <c r="BI2345" s="294">
        <v>4000</v>
      </c>
      <c r="BJ2345" s="294">
        <v>0.95599999999999996</v>
      </c>
      <c r="BK2345" s="294">
        <v>508200</v>
      </c>
      <c r="BM2345" s="294">
        <v>0.24110000000000001</v>
      </c>
      <c r="BN2345" s="294">
        <v>2082</v>
      </c>
      <c r="BO2345" s="294">
        <v>4000</v>
      </c>
      <c r="BP2345" s="294">
        <v>0.96409999999999996</v>
      </c>
      <c r="BQ2345" s="294">
        <v>354000</v>
      </c>
      <c r="BS2345" s="294">
        <v>0.26250000000000001</v>
      </c>
      <c r="BT2345" s="294">
        <v>2400</v>
      </c>
      <c r="BU2345" s="294">
        <v>4000</v>
      </c>
      <c r="BV2345" s="294">
        <v>0.94579999999999997</v>
      </c>
      <c r="BW2345" s="294">
        <v>565800</v>
      </c>
      <c r="BY2345" s="294">
        <v>0.33500000000000002</v>
      </c>
    </row>
    <row r="2346" spans="1:77">
      <c r="A2346" s="301">
        <v>2380</v>
      </c>
      <c r="B2346" s="302" t="s">
        <v>4614</v>
      </c>
      <c r="C2346" s="301" t="s">
        <v>6285</v>
      </c>
      <c r="D2346" s="302" t="s">
        <v>4051</v>
      </c>
      <c r="E2346" s="303">
        <v>244.44444444444443</v>
      </c>
      <c r="F2346" s="294">
        <v>169.96</v>
      </c>
      <c r="G2346" s="294">
        <v>195.56</v>
      </c>
      <c r="H2346" s="294">
        <v>0.99460000000000004</v>
      </c>
      <c r="I2346" s="294">
        <v>43744</v>
      </c>
      <c r="K2346" s="294">
        <v>0.3594</v>
      </c>
      <c r="L2346" s="294">
        <v>160.4</v>
      </c>
      <c r="M2346" s="294">
        <v>195.56</v>
      </c>
      <c r="N2346" s="294">
        <v>0.99360000000000004</v>
      </c>
      <c r="O2346" s="294">
        <v>45856</v>
      </c>
      <c r="Q2346" s="294">
        <v>0.38669999999999999</v>
      </c>
      <c r="R2346" s="294">
        <v>196.44</v>
      </c>
      <c r="S2346" s="294">
        <v>196.44</v>
      </c>
      <c r="T2346" s="294">
        <v>0.99390000000000001</v>
      </c>
      <c r="U2346" s="294">
        <v>43076</v>
      </c>
      <c r="W2346" s="294">
        <v>0.30649999999999999</v>
      </c>
      <c r="X2346" s="294">
        <v>155.16</v>
      </c>
      <c r="Y2346" s="294">
        <v>195.56</v>
      </c>
      <c r="Z2346" s="294">
        <v>0.99049999999999994</v>
      </c>
      <c r="AA2346" s="294">
        <v>42664</v>
      </c>
      <c r="AC2346" s="294">
        <v>0.37309999999999999</v>
      </c>
      <c r="AD2346" s="294">
        <v>147.6</v>
      </c>
      <c r="AE2346" s="294">
        <v>195.56</v>
      </c>
      <c r="AF2346" s="294">
        <v>0.98909999999999998</v>
      </c>
      <c r="AG2346" s="294">
        <v>37704</v>
      </c>
      <c r="AI2346" s="294">
        <v>0.34710000000000002</v>
      </c>
      <c r="AJ2346" s="294">
        <v>135.56</v>
      </c>
      <c r="AK2346" s="294">
        <v>195.56</v>
      </c>
      <c r="AL2346" s="294">
        <v>0.98729999999999996</v>
      </c>
      <c r="AM2346" s="294">
        <v>39596</v>
      </c>
      <c r="AO2346" s="294">
        <v>0.41089999999999999</v>
      </c>
      <c r="AP2346" s="294">
        <v>161.04</v>
      </c>
      <c r="AQ2346" s="294">
        <v>195.56</v>
      </c>
      <c r="AR2346" s="294">
        <v>0.98099999999999998</v>
      </c>
      <c r="AS2346" s="294">
        <v>35924</v>
      </c>
      <c r="AU2346" s="294">
        <v>0.30559999999999998</v>
      </c>
      <c r="AV2346" s="294">
        <v>93.2</v>
      </c>
      <c r="AW2346" s="294">
        <v>195.56</v>
      </c>
      <c r="AX2346" s="294">
        <v>0.96340000000000003</v>
      </c>
      <c r="AY2346" s="294">
        <v>28144</v>
      </c>
      <c r="BA2346" s="294">
        <v>0.43540000000000001</v>
      </c>
      <c r="BB2346" s="294">
        <v>97.24</v>
      </c>
      <c r="BC2346" s="294">
        <v>195.56</v>
      </c>
      <c r="BD2346" s="294">
        <v>0.94379999999999997</v>
      </c>
      <c r="BE2346" s="294">
        <v>26332</v>
      </c>
      <c r="BG2346" s="294">
        <v>0.3856</v>
      </c>
      <c r="BH2346" s="294">
        <v>117.6</v>
      </c>
      <c r="BI2346" s="294">
        <v>195.56</v>
      </c>
      <c r="BJ2346" s="294">
        <v>0.95199999999999996</v>
      </c>
      <c r="BK2346" s="294">
        <v>29228</v>
      </c>
      <c r="BM2346" s="294">
        <v>0.35089999999999999</v>
      </c>
      <c r="BN2346" s="294">
        <v>110</v>
      </c>
      <c r="BO2346" s="294">
        <v>195.56</v>
      </c>
      <c r="BP2346" s="294">
        <v>0.95809999999999995</v>
      </c>
      <c r="BQ2346" s="294">
        <v>30088</v>
      </c>
      <c r="BS2346" s="294">
        <v>0.42480000000000001</v>
      </c>
      <c r="BT2346" s="294">
        <v>64</v>
      </c>
      <c r="BU2346" s="294">
        <v>195.56</v>
      </c>
      <c r="BV2346" s="294">
        <v>0.96160000000000001</v>
      </c>
      <c r="BW2346" s="294">
        <v>34684</v>
      </c>
      <c r="BX2346" s="294" t="e">
        <f>BW2346-#REF!</f>
        <v>#REF!</v>
      </c>
      <c r="BY2346" s="294">
        <v>0.75749999999999995</v>
      </c>
    </row>
    <row r="2347" spans="1:77">
      <c r="A2347" s="301">
        <v>2381</v>
      </c>
      <c r="B2347" s="302" t="s">
        <v>4614</v>
      </c>
      <c r="C2347" s="301" t="s">
        <v>6286</v>
      </c>
      <c r="D2347" s="302" t="s">
        <v>4097</v>
      </c>
      <c r="E2347" s="303">
        <v>328.86</v>
      </c>
      <c r="F2347" s="294">
        <v>41.6</v>
      </c>
      <c r="G2347" s="294">
        <v>263.08800000000002</v>
      </c>
      <c r="H2347" s="294">
        <v>0.97960000000000003</v>
      </c>
      <c r="I2347" s="294">
        <v>16284</v>
      </c>
      <c r="K2347" s="294" t="s">
        <v>3983</v>
      </c>
      <c r="L2347" s="294">
        <v>40.799999999999997</v>
      </c>
      <c r="M2347" s="294">
        <v>263.08800000000002</v>
      </c>
      <c r="N2347" s="294">
        <v>0.97819999999999996</v>
      </c>
      <c r="O2347" s="294">
        <v>16974</v>
      </c>
      <c r="Q2347" s="294" t="s">
        <v>3983</v>
      </c>
      <c r="R2347" s="294">
        <v>43.2</v>
      </c>
      <c r="S2347" s="294">
        <v>263.08800000000002</v>
      </c>
      <c r="T2347" s="294">
        <v>0.97950000000000004</v>
      </c>
      <c r="U2347" s="294">
        <v>16933</v>
      </c>
      <c r="W2347" s="294" t="s">
        <v>3983</v>
      </c>
      <c r="X2347" s="294">
        <v>44</v>
      </c>
      <c r="Y2347" s="294">
        <v>263.08800000000002</v>
      </c>
      <c r="Z2347" s="294">
        <v>0.98019999999999996</v>
      </c>
      <c r="AA2347" s="294">
        <v>17307</v>
      </c>
      <c r="AC2347" s="294" t="s">
        <v>3983</v>
      </c>
      <c r="AD2347" s="294">
        <v>42</v>
      </c>
      <c r="AE2347" s="294">
        <v>263.08800000000002</v>
      </c>
      <c r="AF2347" s="294">
        <v>0.98150000000000004</v>
      </c>
      <c r="AG2347" s="294">
        <v>16208</v>
      </c>
      <c r="AI2347" s="294" t="s">
        <v>3983</v>
      </c>
      <c r="AJ2347" s="294">
        <v>39.200000000000003</v>
      </c>
      <c r="AK2347" s="294">
        <v>263.08800000000002</v>
      </c>
      <c r="AL2347" s="294">
        <v>0.98129999999999995</v>
      </c>
      <c r="AM2347" s="294">
        <v>16436</v>
      </c>
      <c r="AO2347" s="294" t="s">
        <v>3983</v>
      </c>
      <c r="AP2347" s="294">
        <v>39.6</v>
      </c>
      <c r="AQ2347" s="294">
        <v>263.08800000000002</v>
      </c>
      <c r="AR2347" s="294">
        <v>0.97660000000000002</v>
      </c>
      <c r="AS2347" s="294">
        <v>15089</v>
      </c>
      <c r="AU2347" s="294" t="s">
        <v>3983</v>
      </c>
      <c r="AV2347" s="294">
        <v>40</v>
      </c>
      <c r="AW2347" s="294">
        <v>263.08800000000002</v>
      </c>
      <c r="AX2347" s="294">
        <v>0.9647</v>
      </c>
      <c r="AY2347" s="294">
        <v>11899</v>
      </c>
      <c r="BA2347" s="294" t="s">
        <v>3983</v>
      </c>
      <c r="BB2347" s="294">
        <v>38.4</v>
      </c>
      <c r="BC2347" s="294">
        <v>263.08800000000002</v>
      </c>
      <c r="BD2347" s="294">
        <v>0.96460000000000001</v>
      </c>
      <c r="BE2347" s="294">
        <v>10395</v>
      </c>
      <c r="BG2347" s="294" t="s">
        <v>3983</v>
      </c>
      <c r="BH2347" s="294">
        <v>36</v>
      </c>
      <c r="BI2347" s="294">
        <v>263.08800000000002</v>
      </c>
      <c r="BJ2347" s="294">
        <v>0.96399999999999997</v>
      </c>
      <c r="BK2347" s="294">
        <v>10551</v>
      </c>
      <c r="BM2347" s="294" t="s">
        <v>3983</v>
      </c>
      <c r="BN2347" s="294">
        <v>35.6</v>
      </c>
      <c r="BO2347" s="294">
        <v>263.08800000000002</v>
      </c>
      <c r="BP2347" s="294">
        <v>0.96729999999999994</v>
      </c>
      <c r="BQ2347" s="294">
        <v>10496</v>
      </c>
      <c r="BS2347" s="294" t="s">
        <v>3983</v>
      </c>
      <c r="BT2347" s="294">
        <v>36.799999999999997</v>
      </c>
      <c r="BU2347" s="294">
        <v>263.08800000000002</v>
      </c>
      <c r="BV2347" s="294">
        <v>0.97470000000000001</v>
      </c>
      <c r="BW2347" s="294">
        <v>14782</v>
      </c>
      <c r="BY2347" s="294" t="s">
        <v>3983</v>
      </c>
    </row>
    <row r="2348" spans="1:77">
      <c r="A2348" s="301">
        <v>2382</v>
      </c>
      <c r="B2348" s="302" t="s">
        <v>4614</v>
      </c>
      <c r="C2348" s="301" t="s">
        <v>6287</v>
      </c>
      <c r="D2348" s="302" t="s">
        <v>4051</v>
      </c>
      <c r="E2348" s="303">
        <v>166.67</v>
      </c>
      <c r="F2348" s="294">
        <v>135.44999999999999</v>
      </c>
      <c r="G2348" s="294">
        <v>135.44999999999999</v>
      </c>
      <c r="H2348" s="294">
        <v>0.88619999999999999</v>
      </c>
      <c r="I2348" s="294">
        <v>17067</v>
      </c>
      <c r="K2348" s="294">
        <v>0.19750000000000001</v>
      </c>
      <c r="L2348" s="294">
        <v>120.3</v>
      </c>
      <c r="M2348" s="294">
        <v>133.33600000000001</v>
      </c>
      <c r="N2348" s="294">
        <v>0.89129999999999998</v>
      </c>
      <c r="O2348" s="294">
        <v>14901</v>
      </c>
      <c r="Q2348" s="294">
        <v>0.18679999999999999</v>
      </c>
      <c r="R2348" s="294">
        <v>105.66</v>
      </c>
      <c r="S2348" s="294">
        <v>133.33600000000001</v>
      </c>
      <c r="T2348" s="294">
        <v>0.81489999999999996</v>
      </c>
      <c r="U2348" s="294">
        <v>10893</v>
      </c>
      <c r="W2348" s="294">
        <v>0.1757</v>
      </c>
      <c r="X2348" s="294">
        <v>114.72</v>
      </c>
      <c r="Y2348" s="294">
        <v>133.33600000000001</v>
      </c>
      <c r="Z2348" s="294">
        <v>0.81979999999999997</v>
      </c>
      <c r="AA2348" s="294">
        <v>11640</v>
      </c>
      <c r="AC2348" s="294">
        <v>0.16639999999999999</v>
      </c>
      <c r="AD2348" s="294">
        <v>100.62</v>
      </c>
      <c r="AE2348" s="294">
        <v>133.33600000000001</v>
      </c>
      <c r="AF2348" s="294">
        <v>0.76300000000000001</v>
      </c>
      <c r="AG2348" s="294">
        <v>7656</v>
      </c>
      <c r="AI2348" s="294">
        <v>0.13400000000000001</v>
      </c>
      <c r="AJ2348" s="294">
        <v>131.4</v>
      </c>
      <c r="AK2348" s="294">
        <v>133.33600000000001</v>
      </c>
      <c r="AL2348" s="294">
        <v>0.80189999999999995</v>
      </c>
      <c r="AM2348" s="294">
        <v>10758</v>
      </c>
      <c r="AO2348" s="294">
        <v>0.14180000000000001</v>
      </c>
      <c r="AP2348" s="294">
        <v>95.4</v>
      </c>
      <c r="AQ2348" s="294">
        <v>133.33600000000001</v>
      </c>
      <c r="AR2348" s="294">
        <v>0.73870000000000002</v>
      </c>
      <c r="AS2348" s="294">
        <v>8868</v>
      </c>
      <c r="AU2348" s="294">
        <v>0.16919999999999999</v>
      </c>
      <c r="AV2348" s="294">
        <v>84.27</v>
      </c>
      <c r="AW2348" s="294">
        <v>133.33600000000001</v>
      </c>
      <c r="AX2348" s="294">
        <v>0.70019999999999993</v>
      </c>
      <c r="AY2348" s="294">
        <v>7698</v>
      </c>
      <c r="BA2348" s="294">
        <v>0.1812</v>
      </c>
      <c r="BB2348" s="294">
        <v>96.78</v>
      </c>
      <c r="BC2348" s="294">
        <v>133.33600000000001</v>
      </c>
      <c r="BD2348" s="294">
        <v>0.72370000000000001</v>
      </c>
      <c r="BE2348" s="294">
        <v>8313</v>
      </c>
      <c r="BG2348" s="294">
        <v>0.1595</v>
      </c>
      <c r="BH2348" s="294">
        <v>69.78</v>
      </c>
      <c r="BI2348" s="294">
        <v>133.33600000000001</v>
      </c>
      <c r="BJ2348" s="294">
        <v>0.70489999999999997</v>
      </c>
      <c r="BK2348" s="294">
        <v>6885</v>
      </c>
      <c r="BM2348" s="294">
        <v>0.18809999999999999</v>
      </c>
      <c r="BN2348" s="294">
        <v>54.12</v>
      </c>
      <c r="BO2348" s="294">
        <v>133.33600000000001</v>
      </c>
      <c r="BP2348" s="294">
        <v>0.53679999999999994</v>
      </c>
      <c r="BQ2348" s="294">
        <v>3744</v>
      </c>
      <c r="BS2348" s="294">
        <v>0.1918</v>
      </c>
      <c r="BT2348" s="294">
        <v>39</v>
      </c>
      <c r="BU2348" s="294">
        <v>133.33600000000001</v>
      </c>
      <c r="BV2348" s="294">
        <v>0.45789999999999997</v>
      </c>
      <c r="BW2348" s="294">
        <v>2592</v>
      </c>
      <c r="BY2348" s="294">
        <v>0.1951</v>
      </c>
    </row>
    <row r="2349" spans="1:77">
      <c r="A2349" s="301">
        <v>2383</v>
      </c>
      <c r="B2349" s="302" t="s">
        <v>4614</v>
      </c>
      <c r="C2349" s="301" t="s">
        <v>6288</v>
      </c>
      <c r="D2349" s="302" t="s">
        <v>4139</v>
      </c>
      <c r="E2349" s="303">
        <v>166.67</v>
      </c>
      <c r="F2349" s="294">
        <v>72</v>
      </c>
      <c r="G2349" s="294">
        <v>133.33600000000001</v>
      </c>
      <c r="H2349" s="294">
        <v>0.82179999999999997</v>
      </c>
      <c r="I2349" s="294">
        <v>8760</v>
      </c>
      <c r="K2349" s="294">
        <v>0.2056</v>
      </c>
      <c r="L2349" s="294">
        <v>44</v>
      </c>
      <c r="M2349" s="294">
        <v>133.33600000000001</v>
      </c>
      <c r="N2349" s="294">
        <v>0.81520000000000004</v>
      </c>
      <c r="O2349" s="294">
        <v>7940</v>
      </c>
      <c r="Q2349" s="294">
        <v>0.29749999999999999</v>
      </c>
      <c r="R2349" s="294">
        <v>90</v>
      </c>
      <c r="S2349" s="294">
        <v>133.33600000000001</v>
      </c>
      <c r="T2349" s="294">
        <v>0.80610000000000004</v>
      </c>
      <c r="U2349" s="294">
        <v>8560</v>
      </c>
      <c r="W2349" s="294">
        <v>0.16389999999999999</v>
      </c>
      <c r="X2349" s="294">
        <v>70</v>
      </c>
      <c r="Y2349" s="294">
        <v>133.33600000000001</v>
      </c>
      <c r="Z2349" s="294">
        <v>0.80489999999999995</v>
      </c>
      <c r="AA2349" s="294">
        <v>9320</v>
      </c>
      <c r="AC2349" s="294">
        <v>0.22239999999999999</v>
      </c>
      <c r="AD2349" s="294">
        <v>42</v>
      </c>
      <c r="AE2349" s="294">
        <v>133.33600000000001</v>
      </c>
      <c r="AF2349" s="294">
        <v>0.96489999999999998</v>
      </c>
      <c r="AG2349" s="294">
        <v>8240</v>
      </c>
      <c r="AI2349" s="294">
        <v>0.27329999999999999</v>
      </c>
      <c r="AJ2349" s="294">
        <v>18</v>
      </c>
      <c r="AK2349" s="294">
        <v>133.33600000000001</v>
      </c>
      <c r="AL2349" s="294">
        <v>0.97550000000000003</v>
      </c>
      <c r="AM2349" s="294">
        <v>7960</v>
      </c>
      <c r="AN2349" s="294" t="e">
        <f>AM2349-#REF!</f>
        <v>#REF!</v>
      </c>
      <c r="AO2349" s="294">
        <v>0.62960000000000005</v>
      </c>
      <c r="AP2349" s="294">
        <v>52</v>
      </c>
      <c r="AQ2349" s="294">
        <v>133.33600000000001</v>
      </c>
      <c r="AR2349" s="294">
        <v>0.96130000000000004</v>
      </c>
      <c r="AS2349" s="294">
        <v>9420</v>
      </c>
      <c r="AU2349" s="294">
        <v>0.25330000000000003</v>
      </c>
      <c r="AV2349" s="294">
        <v>62</v>
      </c>
      <c r="AW2349" s="294">
        <v>133.33600000000001</v>
      </c>
      <c r="AX2349" s="294">
        <v>0.93069999999999997</v>
      </c>
      <c r="AY2349" s="294">
        <v>7520</v>
      </c>
      <c r="BA2349" s="294">
        <v>0.18099999999999999</v>
      </c>
      <c r="BB2349" s="294">
        <v>64</v>
      </c>
      <c r="BC2349" s="294">
        <v>133.33600000000001</v>
      </c>
      <c r="BD2349" s="294">
        <v>0.89490000000000003</v>
      </c>
      <c r="BE2349" s="294">
        <v>6300</v>
      </c>
      <c r="BG2349" s="294">
        <v>0.14779999999999999</v>
      </c>
      <c r="BH2349" s="294">
        <v>66</v>
      </c>
      <c r="BI2349" s="294">
        <v>133.33600000000001</v>
      </c>
      <c r="BJ2349" s="294">
        <v>0.94589999999999996</v>
      </c>
      <c r="BK2349" s="294">
        <v>8740</v>
      </c>
      <c r="BM2349" s="294">
        <v>0.18820000000000001</v>
      </c>
      <c r="BN2349" s="294">
        <v>50</v>
      </c>
      <c r="BO2349" s="294">
        <v>133.33600000000001</v>
      </c>
      <c r="BP2349" s="294">
        <v>0.94889999999999997</v>
      </c>
      <c r="BQ2349" s="294">
        <v>8900</v>
      </c>
      <c r="BS2349" s="294">
        <v>0.2792</v>
      </c>
      <c r="BT2349" s="294">
        <v>36</v>
      </c>
      <c r="BU2349" s="294">
        <v>133.33600000000001</v>
      </c>
      <c r="BV2349" s="294">
        <v>0.96599999999999997</v>
      </c>
      <c r="BW2349" s="294">
        <v>10220</v>
      </c>
      <c r="BY2349" s="294">
        <v>0.39500000000000002</v>
      </c>
    </row>
    <row r="2350" spans="1:77">
      <c r="A2350" s="301">
        <v>2384</v>
      </c>
      <c r="B2350" s="302" t="s">
        <v>4614</v>
      </c>
      <c r="C2350" s="301" t="s">
        <v>6289</v>
      </c>
      <c r="D2350" s="302" t="s">
        <v>4051</v>
      </c>
      <c r="E2350" s="303">
        <v>132</v>
      </c>
      <c r="F2350" s="294">
        <v>64.8</v>
      </c>
      <c r="G2350" s="294">
        <v>105.6</v>
      </c>
      <c r="H2350" s="294">
        <v>0.90239999999999998</v>
      </c>
      <c r="I2350" s="294">
        <v>30176</v>
      </c>
      <c r="J2350" s="294" t="e">
        <f>I2350-#REF!</f>
        <v>#REF!</v>
      </c>
      <c r="K2350" s="294">
        <v>0.71679999999999999</v>
      </c>
      <c r="L2350" s="294">
        <v>70.400000000000006</v>
      </c>
      <c r="M2350" s="294">
        <v>105.6</v>
      </c>
      <c r="N2350" s="294">
        <v>0.90139999999999998</v>
      </c>
      <c r="O2350" s="294">
        <v>30095</v>
      </c>
      <c r="Q2350" s="294">
        <v>0.63739999999999997</v>
      </c>
      <c r="R2350" s="294">
        <v>64</v>
      </c>
      <c r="S2350" s="294">
        <v>105.6</v>
      </c>
      <c r="T2350" s="294">
        <v>0.90300000000000002</v>
      </c>
      <c r="U2350" s="294">
        <v>28935</v>
      </c>
      <c r="V2350" s="294" t="e">
        <f>U2350-#REF!</f>
        <v>#REF!</v>
      </c>
      <c r="W2350" s="294">
        <v>0.69540000000000002</v>
      </c>
      <c r="X2350" s="294">
        <v>56.8</v>
      </c>
      <c r="Y2350" s="294">
        <v>105.6</v>
      </c>
      <c r="Z2350" s="294">
        <v>0.90590000000000004</v>
      </c>
      <c r="AA2350" s="294">
        <v>27628</v>
      </c>
      <c r="AB2350" s="294" t="e">
        <f>AA2350-#REF!</f>
        <v>#REF!</v>
      </c>
      <c r="AC2350" s="294">
        <v>0.72170000000000001</v>
      </c>
      <c r="AD2350" s="294">
        <v>59.2</v>
      </c>
      <c r="AE2350" s="294">
        <v>105.6</v>
      </c>
      <c r="AF2350" s="294">
        <v>0.90259999999999996</v>
      </c>
      <c r="AG2350" s="294">
        <v>28190</v>
      </c>
      <c r="AH2350" s="294" t="e">
        <f>AG2350-#REF!</f>
        <v>#REF!</v>
      </c>
      <c r="AI2350" s="294">
        <v>0.70909999999999995</v>
      </c>
      <c r="AJ2350" s="294">
        <v>57.6</v>
      </c>
      <c r="AK2350" s="294">
        <v>105.6</v>
      </c>
      <c r="AL2350" s="294">
        <v>0.90349999999999997</v>
      </c>
      <c r="AM2350" s="294">
        <v>28299</v>
      </c>
      <c r="AN2350" s="294" t="e">
        <f>AM2350-#REF!</f>
        <v>#REF!</v>
      </c>
      <c r="AO2350" s="294">
        <v>0.75529999999999997</v>
      </c>
      <c r="AP2350" s="294">
        <v>57.6</v>
      </c>
      <c r="AQ2350" s="294">
        <v>105.6</v>
      </c>
      <c r="AR2350" s="294">
        <v>0.90390000000000004</v>
      </c>
      <c r="AS2350" s="294">
        <v>27884</v>
      </c>
      <c r="AT2350" s="294" t="e">
        <f>AS2350-#REF!</f>
        <v>#REF!</v>
      </c>
      <c r="AU2350" s="294">
        <v>0.71989999999999998</v>
      </c>
      <c r="AV2350" s="294">
        <v>45.6</v>
      </c>
      <c r="AW2350" s="294">
        <v>105.6</v>
      </c>
      <c r="AX2350" s="294">
        <v>0.90869999999999995</v>
      </c>
      <c r="AY2350" s="294">
        <v>25277</v>
      </c>
      <c r="AZ2350" s="294" t="e">
        <f>AY2350-#REF!</f>
        <v>#REF!</v>
      </c>
      <c r="BA2350" s="294">
        <v>0.84730000000000005</v>
      </c>
      <c r="BB2350" s="294">
        <v>54.4</v>
      </c>
      <c r="BC2350" s="294">
        <v>105.6</v>
      </c>
      <c r="BD2350" s="294">
        <v>0.90779999999999994</v>
      </c>
      <c r="BE2350" s="294">
        <v>26351</v>
      </c>
      <c r="BF2350" s="294" t="e">
        <f>BE2350-#REF!</f>
        <v>#REF!</v>
      </c>
      <c r="BG2350" s="294">
        <v>0.71719999999999995</v>
      </c>
      <c r="BH2350" s="294">
        <v>45.6</v>
      </c>
      <c r="BI2350" s="294">
        <v>105.6</v>
      </c>
      <c r="BJ2350" s="294">
        <v>0.90790000000000004</v>
      </c>
      <c r="BK2350" s="294">
        <v>29697</v>
      </c>
      <c r="BL2350" s="294" t="e">
        <f>BK2350-#REF!</f>
        <v>#REF!</v>
      </c>
      <c r="BM2350" s="294">
        <v>0.96419999999999995</v>
      </c>
      <c r="BN2350" s="294">
        <v>48.8</v>
      </c>
      <c r="BO2350" s="294">
        <v>105.6</v>
      </c>
      <c r="BP2350" s="294">
        <v>0.9073</v>
      </c>
      <c r="BQ2350" s="294">
        <v>25287</v>
      </c>
      <c r="BR2350" s="294" t="e">
        <f>BQ2350-#REF!</f>
        <v>#REF!</v>
      </c>
      <c r="BS2350" s="294">
        <v>0.84989999999999999</v>
      </c>
      <c r="BT2350" s="294">
        <v>68</v>
      </c>
      <c r="BU2350" s="294">
        <v>105.6</v>
      </c>
      <c r="BV2350" s="294">
        <v>0.90990000000000004</v>
      </c>
      <c r="BW2350" s="294">
        <v>29471</v>
      </c>
      <c r="BX2350" s="294" t="e">
        <f>BW2350-#REF!</f>
        <v>#REF!</v>
      </c>
      <c r="BY2350" s="294">
        <v>0.64019999999999999</v>
      </c>
    </row>
    <row r="2351" spans="1:77">
      <c r="A2351" s="301">
        <v>2385</v>
      </c>
      <c r="B2351" s="302" t="s">
        <v>4614</v>
      </c>
      <c r="C2351" s="301" t="s">
        <v>6290</v>
      </c>
      <c r="D2351" s="302" t="s">
        <v>4051</v>
      </c>
      <c r="E2351" s="303">
        <v>150</v>
      </c>
      <c r="F2351" s="294">
        <v>76.08</v>
      </c>
      <c r="G2351" s="294">
        <v>120</v>
      </c>
      <c r="H2351" s="294">
        <v>0.99099999999999999</v>
      </c>
      <c r="I2351" s="294">
        <v>30867</v>
      </c>
      <c r="K2351" s="294">
        <v>0.56859999999999999</v>
      </c>
      <c r="L2351" s="294">
        <v>82.2</v>
      </c>
      <c r="M2351" s="294">
        <v>120</v>
      </c>
      <c r="N2351" s="294">
        <v>0.99049999999999994</v>
      </c>
      <c r="O2351" s="294">
        <v>30861</v>
      </c>
      <c r="Q2351" s="294">
        <v>0.50949999999999995</v>
      </c>
      <c r="R2351" s="294">
        <v>90</v>
      </c>
      <c r="S2351" s="294">
        <v>120</v>
      </c>
      <c r="T2351" s="294">
        <v>0.99039999999999995</v>
      </c>
      <c r="U2351" s="294">
        <v>29148</v>
      </c>
      <c r="W2351" s="294">
        <v>0.45419999999999999</v>
      </c>
      <c r="X2351" s="294">
        <v>75</v>
      </c>
      <c r="Y2351" s="294">
        <v>120</v>
      </c>
      <c r="Z2351" s="294">
        <v>0.98499999999999999</v>
      </c>
      <c r="AA2351" s="294">
        <v>27570</v>
      </c>
      <c r="AC2351" s="294">
        <v>0.50160000000000005</v>
      </c>
      <c r="AD2351" s="294">
        <v>69</v>
      </c>
      <c r="AE2351" s="294">
        <v>120</v>
      </c>
      <c r="AF2351" s="294">
        <v>0.98129999999999995</v>
      </c>
      <c r="AG2351" s="294">
        <v>26640</v>
      </c>
      <c r="AI2351" s="294">
        <v>0.52890000000000004</v>
      </c>
      <c r="AJ2351" s="294">
        <v>69</v>
      </c>
      <c r="AK2351" s="294">
        <v>120</v>
      </c>
      <c r="AL2351" s="294">
        <v>0.97939999999999994</v>
      </c>
      <c r="AM2351" s="294">
        <v>28470</v>
      </c>
      <c r="AO2351" s="294">
        <v>0.58509999999999995</v>
      </c>
      <c r="AP2351" s="294">
        <v>48</v>
      </c>
      <c r="AQ2351" s="294">
        <v>120</v>
      </c>
      <c r="AR2351" s="294">
        <v>0.97619999999999996</v>
      </c>
      <c r="AS2351" s="294">
        <v>24540</v>
      </c>
      <c r="AT2351" s="294" t="e">
        <f>AS2351-#REF!</f>
        <v>#REF!</v>
      </c>
      <c r="AU2351" s="294">
        <v>0.70399999999999996</v>
      </c>
      <c r="AV2351" s="294">
        <v>36</v>
      </c>
      <c r="AW2351" s="294">
        <v>120</v>
      </c>
      <c r="AX2351" s="294">
        <v>0.9708</v>
      </c>
      <c r="AY2351" s="294">
        <v>20880</v>
      </c>
      <c r="AZ2351" s="294" t="e">
        <f>AY2351-#REF!</f>
        <v>#REF!</v>
      </c>
      <c r="BA2351" s="294">
        <v>0.82989999999999997</v>
      </c>
      <c r="BB2351" s="294">
        <v>48</v>
      </c>
      <c r="BC2351" s="294">
        <v>120</v>
      </c>
      <c r="BD2351" s="294">
        <v>0.9385</v>
      </c>
      <c r="BE2351" s="294">
        <v>20580</v>
      </c>
      <c r="BF2351" s="294" t="e">
        <f>BE2351-#REF!</f>
        <v>#REF!</v>
      </c>
      <c r="BG2351" s="294">
        <v>0.61409999999999998</v>
      </c>
      <c r="BH2351" s="294">
        <v>36</v>
      </c>
      <c r="BI2351" s="294">
        <v>120</v>
      </c>
      <c r="BJ2351" s="294">
        <v>0.9224</v>
      </c>
      <c r="BK2351" s="294">
        <v>21750</v>
      </c>
      <c r="BL2351" s="294" t="e">
        <f>BK2351-#REF!</f>
        <v>#REF!</v>
      </c>
      <c r="BM2351" s="294">
        <v>0.88039999999999996</v>
      </c>
      <c r="BN2351" s="294">
        <v>54</v>
      </c>
      <c r="BO2351" s="294">
        <v>120</v>
      </c>
      <c r="BP2351" s="294">
        <v>0.93430000000000002</v>
      </c>
      <c r="BQ2351" s="294">
        <v>18750</v>
      </c>
      <c r="BS2351" s="294">
        <v>0.55310000000000004</v>
      </c>
      <c r="BT2351" s="294">
        <v>66</v>
      </c>
      <c r="BU2351" s="294">
        <v>120</v>
      </c>
      <c r="BV2351" s="294">
        <v>0.94550000000000001</v>
      </c>
      <c r="BW2351" s="294">
        <v>22890</v>
      </c>
      <c r="BY2351" s="294">
        <v>0.49299999999999999</v>
      </c>
    </row>
    <row r="2352" spans="1:77">
      <c r="A2352" s="301">
        <v>2386</v>
      </c>
      <c r="B2352" s="302" t="s">
        <v>4614</v>
      </c>
      <c r="C2352" s="301" t="s">
        <v>6291</v>
      </c>
      <c r="D2352" s="302" t="s">
        <v>4139</v>
      </c>
      <c r="E2352" s="303">
        <v>167</v>
      </c>
      <c r="F2352" s="294">
        <v>103.5</v>
      </c>
      <c r="G2352" s="294">
        <v>133.6</v>
      </c>
      <c r="H2352" s="294">
        <v>0.22889999999999999</v>
      </c>
      <c r="I2352" s="294">
        <v>1512</v>
      </c>
      <c r="K2352" s="294">
        <v>8.8599999999999998E-2</v>
      </c>
      <c r="L2352" s="294">
        <v>20.28</v>
      </c>
      <c r="M2352" s="294">
        <v>133.6</v>
      </c>
      <c r="N2352" s="294">
        <v>0.20729999999999998</v>
      </c>
      <c r="O2352" s="294">
        <v>888</v>
      </c>
      <c r="Q2352" s="294">
        <v>0.28389999999999999</v>
      </c>
      <c r="R2352" s="294">
        <v>11.34</v>
      </c>
      <c r="S2352" s="294">
        <v>133.6</v>
      </c>
      <c r="T2352" s="294">
        <v>0.2417</v>
      </c>
      <c r="U2352" s="294">
        <v>348</v>
      </c>
      <c r="W2352" s="294">
        <v>0.1764</v>
      </c>
      <c r="X2352" s="294">
        <v>37.5</v>
      </c>
      <c r="Y2352" s="294">
        <v>133.6</v>
      </c>
      <c r="Z2352" s="294">
        <v>0.30599999999999999</v>
      </c>
      <c r="AA2352" s="294">
        <v>4620</v>
      </c>
      <c r="AC2352" s="294">
        <v>0.5413</v>
      </c>
      <c r="AD2352" s="294">
        <v>16.920000000000002</v>
      </c>
      <c r="AE2352" s="294">
        <v>133.6</v>
      </c>
      <c r="AF2352" s="294">
        <v>0.21339999999999998</v>
      </c>
      <c r="AG2352" s="294">
        <v>1458</v>
      </c>
      <c r="AI2352" s="294">
        <v>0.54290000000000005</v>
      </c>
      <c r="AJ2352" s="294">
        <v>84</v>
      </c>
      <c r="AK2352" s="294">
        <v>133.6</v>
      </c>
      <c r="AL2352" s="294">
        <v>0.21049999999999999</v>
      </c>
      <c r="AM2352" s="294">
        <v>1356</v>
      </c>
      <c r="AO2352" s="294">
        <v>0.1065</v>
      </c>
      <c r="AP2352" s="294">
        <v>88.2</v>
      </c>
      <c r="AQ2352" s="294">
        <v>133.6</v>
      </c>
      <c r="AR2352" s="294">
        <v>0.1938</v>
      </c>
      <c r="AS2352" s="294">
        <v>1338</v>
      </c>
      <c r="AU2352" s="294">
        <v>0.1052</v>
      </c>
      <c r="AV2352" s="294">
        <v>18</v>
      </c>
      <c r="AW2352" s="294">
        <v>133.6</v>
      </c>
      <c r="AX2352" s="294">
        <v>0.22319999999999998</v>
      </c>
      <c r="AY2352" s="294">
        <v>1806</v>
      </c>
      <c r="AZ2352" s="294" t="e">
        <f>AY2352-#REF!</f>
        <v>#REF!</v>
      </c>
      <c r="BA2352" s="294">
        <v>0.62450000000000006</v>
      </c>
      <c r="BB2352" s="294">
        <v>100.92</v>
      </c>
      <c r="BC2352" s="294">
        <v>133.6</v>
      </c>
      <c r="BD2352" s="294">
        <v>0.32579999999999998</v>
      </c>
      <c r="BE2352" s="294">
        <v>3276</v>
      </c>
      <c r="BG2352" s="294">
        <v>0.13389999999999999</v>
      </c>
      <c r="BH2352" s="294">
        <v>10.26</v>
      </c>
      <c r="BI2352" s="294">
        <v>133.6</v>
      </c>
      <c r="BJ2352" s="294">
        <v>0.3261</v>
      </c>
      <c r="BK2352" s="294">
        <v>3402</v>
      </c>
      <c r="BL2352" s="294" t="e">
        <f>BK2352-#REF!</f>
        <v>#REF!</v>
      </c>
      <c r="BM2352" s="294">
        <v>1.3669</v>
      </c>
      <c r="BN2352" s="294">
        <v>24.96</v>
      </c>
      <c r="BO2352" s="294">
        <v>133.6</v>
      </c>
      <c r="BP2352" s="294">
        <v>0.36249999999999999</v>
      </c>
      <c r="BQ2352" s="294">
        <v>3858</v>
      </c>
      <c r="BR2352" s="294" t="e">
        <f>BQ2352-#REF!</f>
        <v>#REF!</v>
      </c>
      <c r="BS2352" s="294">
        <v>0.63460000000000005</v>
      </c>
      <c r="BT2352" s="294">
        <v>24</v>
      </c>
      <c r="BU2352" s="294">
        <v>133.6</v>
      </c>
      <c r="BV2352" s="294">
        <v>0.18360000000000001</v>
      </c>
      <c r="BW2352" s="294">
        <v>1098</v>
      </c>
      <c r="BY2352" s="294">
        <v>0.33500000000000002</v>
      </c>
    </row>
    <row r="2353" spans="1:77">
      <c r="A2353" s="301">
        <v>2387</v>
      </c>
      <c r="B2353" s="302" t="s">
        <v>4614</v>
      </c>
      <c r="C2353" s="301" t="s">
        <v>6292</v>
      </c>
      <c r="D2353" s="302" t="s">
        <v>5831</v>
      </c>
      <c r="E2353" s="303">
        <v>5000</v>
      </c>
      <c r="F2353" s="294" t="s">
        <v>3983</v>
      </c>
      <c r="G2353" s="294" t="s">
        <v>3983</v>
      </c>
      <c r="H2353" s="294" t="s">
        <v>3983</v>
      </c>
      <c r="I2353" s="294" t="s">
        <v>3983</v>
      </c>
      <c r="K2353" s="294" t="s">
        <v>3983</v>
      </c>
      <c r="L2353" s="294" t="s">
        <v>3983</v>
      </c>
      <c r="M2353" s="294" t="s">
        <v>3983</v>
      </c>
      <c r="N2353" s="294" t="s">
        <v>3983</v>
      </c>
      <c r="O2353" s="294" t="s">
        <v>3983</v>
      </c>
      <c r="Q2353" s="294" t="s">
        <v>3983</v>
      </c>
      <c r="R2353" s="294" t="s">
        <v>3983</v>
      </c>
      <c r="S2353" s="294" t="s">
        <v>3983</v>
      </c>
      <c r="T2353" s="294" t="s">
        <v>3983</v>
      </c>
      <c r="U2353" s="294" t="s">
        <v>3983</v>
      </c>
      <c r="W2353" s="294" t="s">
        <v>3983</v>
      </c>
      <c r="X2353" s="294" t="s">
        <v>3983</v>
      </c>
      <c r="Y2353" s="294" t="s">
        <v>3983</v>
      </c>
      <c r="Z2353" s="294" t="s">
        <v>3983</v>
      </c>
      <c r="AA2353" s="294" t="s">
        <v>3983</v>
      </c>
      <c r="AC2353" s="294" t="s">
        <v>3983</v>
      </c>
      <c r="AD2353" s="294" t="s">
        <v>3983</v>
      </c>
      <c r="AE2353" s="294" t="s">
        <v>3983</v>
      </c>
      <c r="AF2353" s="294" t="s">
        <v>3983</v>
      </c>
      <c r="AG2353" s="294" t="s">
        <v>3983</v>
      </c>
      <c r="AI2353" s="294" t="s">
        <v>3983</v>
      </c>
      <c r="AJ2353" s="294" t="s">
        <v>3983</v>
      </c>
      <c r="AK2353" s="294" t="s">
        <v>3983</v>
      </c>
      <c r="AL2353" s="294" t="s">
        <v>3983</v>
      </c>
      <c r="AM2353" s="294" t="s">
        <v>3983</v>
      </c>
      <c r="AO2353" s="294" t="s">
        <v>3983</v>
      </c>
      <c r="AP2353" s="294" t="s">
        <v>3983</v>
      </c>
      <c r="AQ2353" s="294" t="s">
        <v>3983</v>
      </c>
      <c r="AR2353" s="294" t="s">
        <v>3983</v>
      </c>
      <c r="AS2353" s="294" t="s">
        <v>3983</v>
      </c>
      <c r="AU2353" s="294" t="s">
        <v>3983</v>
      </c>
      <c r="AV2353" s="294" t="s">
        <v>3983</v>
      </c>
      <c r="AW2353" s="294" t="s">
        <v>3983</v>
      </c>
      <c r="AX2353" s="294" t="s">
        <v>3983</v>
      </c>
      <c r="AY2353" s="294" t="s">
        <v>3983</v>
      </c>
      <c r="BA2353" s="294" t="s">
        <v>3983</v>
      </c>
      <c r="BB2353" s="294" t="s">
        <v>3983</v>
      </c>
      <c r="BC2353" s="294" t="s">
        <v>3983</v>
      </c>
      <c r="BD2353" s="294" t="s">
        <v>3983</v>
      </c>
      <c r="BE2353" s="294" t="s">
        <v>3983</v>
      </c>
      <c r="BG2353" s="294" t="s">
        <v>3983</v>
      </c>
      <c r="BH2353" s="294" t="s">
        <v>3983</v>
      </c>
      <c r="BI2353" s="294" t="s">
        <v>3983</v>
      </c>
      <c r="BJ2353" s="294" t="s">
        <v>3983</v>
      </c>
      <c r="BK2353" s="294" t="s">
        <v>3983</v>
      </c>
      <c r="BM2353" s="294" t="s">
        <v>3983</v>
      </c>
      <c r="BN2353" s="294" t="s">
        <v>3983</v>
      </c>
      <c r="BO2353" s="294" t="s">
        <v>3983</v>
      </c>
      <c r="BP2353" s="294" t="s">
        <v>3983</v>
      </c>
      <c r="BQ2353" s="294" t="s">
        <v>3983</v>
      </c>
      <c r="BS2353" s="294" t="s">
        <v>3983</v>
      </c>
      <c r="BT2353" s="294" t="s">
        <v>3983</v>
      </c>
      <c r="BU2353" s="294" t="s">
        <v>3983</v>
      </c>
      <c r="BV2353" s="294" t="s">
        <v>3983</v>
      </c>
      <c r="BW2353" s="294" t="s">
        <v>3983</v>
      </c>
      <c r="BY2353" s="294" t="s">
        <v>3983</v>
      </c>
    </row>
    <row r="2354" spans="1:77">
      <c r="A2354" s="301">
        <v>2388</v>
      </c>
      <c r="B2354" s="302" t="s">
        <v>4614</v>
      </c>
      <c r="C2354" s="301" t="s">
        <v>6044</v>
      </c>
      <c r="D2354" s="302" t="s">
        <v>4051</v>
      </c>
      <c r="E2354" s="303">
        <v>135.5</v>
      </c>
      <c r="F2354" s="294">
        <v>74.48</v>
      </c>
      <c r="G2354" s="294">
        <v>108.4</v>
      </c>
      <c r="H2354" s="294">
        <v>0.96799999999999997</v>
      </c>
      <c r="I2354" s="294">
        <v>34204</v>
      </c>
      <c r="J2354" s="294" t="e">
        <f>I2354-#REF!</f>
        <v>#REF!</v>
      </c>
      <c r="K2354" s="294">
        <v>0.65890000000000004</v>
      </c>
      <c r="L2354" s="294">
        <v>73.2</v>
      </c>
      <c r="M2354" s="294">
        <v>108.4</v>
      </c>
      <c r="N2354" s="294">
        <v>0.96779999999999999</v>
      </c>
      <c r="O2354" s="294">
        <v>33866</v>
      </c>
      <c r="Q2354" s="294">
        <v>0.64259999999999995</v>
      </c>
      <c r="R2354" s="294">
        <v>74</v>
      </c>
      <c r="S2354" s="294">
        <v>108.4</v>
      </c>
      <c r="T2354" s="294">
        <v>0.96860000000000002</v>
      </c>
      <c r="U2354" s="294">
        <v>31650</v>
      </c>
      <c r="V2354" s="294" t="e">
        <f>U2354-#REF!</f>
        <v>#REF!</v>
      </c>
      <c r="W2354" s="294">
        <v>0.61329999999999996</v>
      </c>
      <c r="X2354" s="294">
        <v>50</v>
      </c>
      <c r="Y2354" s="294">
        <v>108.4</v>
      </c>
      <c r="Z2354" s="294">
        <v>0.97199999999999998</v>
      </c>
      <c r="AA2354" s="294">
        <v>31504</v>
      </c>
      <c r="AB2354" s="294" t="e">
        <f>AA2354-#REF!</f>
        <v>#REF!</v>
      </c>
      <c r="AC2354" s="294">
        <v>0.87129999999999996</v>
      </c>
      <c r="AD2354" s="294">
        <v>72.16</v>
      </c>
      <c r="AE2354" s="294">
        <v>108.4</v>
      </c>
      <c r="AF2354" s="294">
        <v>0.97219999999999995</v>
      </c>
      <c r="AG2354" s="294">
        <v>29860</v>
      </c>
      <c r="AI2354" s="294">
        <v>0.57210000000000005</v>
      </c>
      <c r="AJ2354" s="294">
        <v>64.64</v>
      </c>
      <c r="AK2354" s="294">
        <v>108.4</v>
      </c>
      <c r="AL2354" s="294">
        <v>0.97619999999999996</v>
      </c>
      <c r="AM2354" s="294">
        <v>29612</v>
      </c>
      <c r="AN2354" s="294" t="e">
        <f>AM2354-#REF!</f>
        <v>#REF!</v>
      </c>
      <c r="AO2354" s="294">
        <v>0.65180000000000005</v>
      </c>
      <c r="AP2354" s="294">
        <v>66.48</v>
      </c>
      <c r="AQ2354" s="294">
        <v>108.4</v>
      </c>
      <c r="AR2354" s="294">
        <v>0.97789999999999999</v>
      </c>
      <c r="AS2354" s="294">
        <v>29106</v>
      </c>
      <c r="AT2354" s="294" t="e">
        <f>AS2354-#REF!</f>
        <v>#REF!</v>
      </c>
      <c r="AU2354" s="294">
        <v>0.6018</v>
      </c>
      <c r="AV2354" s="294">
        <v>55.04</v>
      </c>
      <c r="AW2354" s="294">
        <v>108.4</v>
      </c>
      <c r="AX2354" s="294">
        <v>0.98160000000000003</v>
      </c>
      <c r="AY2354" s="294">
        <v>27524</v>
      </c>
      <c r="AZ2354" s="294" t="e">
        <f>AY2354-#REF!</f>
        <v>#REF!</v>
      </c>
      <c r="BA2354" s="294">
        <v>0.70760000000000001</v>
      </c>
      <c r="BB2354" s="294">
        <v>58.4</v>
      </c>
      <c r="BC2354" s="294">
        <v>108.4</v>
      </c>
      <c r="BD2354" s="294">
        <v>0.97509999999999997</v>
      </c>
      <c r="BE2354" s="294">
        <v>27788</v>
      </c>
      <c r="BF2354" s="294" t="e">
        <f>BE2354-#REF!</f>
        <v>#REF!</v>
      </c>
      <c r="BG2354" s="294">
        <v>0.65590000000000004</v>
      </c>
      <c r="BH2354" s="294">
        <v>55.92</v>
      </c>
      <c r="BI2354" s="294">
        <v>108.4</v>
      </c>
      <c r="BJ2354" s="294">
        <v>0.9758</v>
      </c>
      <c r="BK2354" s="294">
        <v>26972</v>
      </c>
      <c r="BL2354" s="294" t="e">
        <f>BK2354-#REF!</f>
        <v>#REF!</v>
      </c>
      <c r="BM2354" s="294">
        <v>0.66439999999999999</v>
      </c>
      <c r="BN2354" s="294">
        <v>62.16</v>
      </c>
      <c r="BO2354" s="294">
        <v>108.4</v>
      </c>
      <c r="BP2354" s="294">
        <v>0.97519999999999996</v>
      </c>
      <c r="BQ2354" s="294">
        <v>28278</v>
      </c>
      <c r="BR2354" s="294" t="e">
        <f>BQ2354-#REF!</f>
        <v>#REF!</v>
      </c>
      <c r="BS2354" s="294">
        <v>0.69430000000000003</v>
      </c>
      <c r="BT2354" s="294">
        <v>71.2</v>
      </c>
      <c r="BU2354" s="294">
        <v>108.4</v>
      </c>
      <c r="BV2354" s="294">
        <v>0.97460000000000002</v>
      </c>
      <c r="BW2354" s="294">
        <v>35052</v>
      </c>
      <c r="BX2354" s="294" t="e">
        <f>BW2354-#REF!</f>
        <v>#REF!</v>
      </c>
      <c r="BY2354" s="294">
        <v>0.67900000000000005</v>
      </c>
    </row>
    <row r="2355" spans="1:77">
      <c r="A2355" s="301">
        <v>2389</v>
      </c>
      <c r="B2355" s="302" t="s">
        <v>4614</v>
      </c>
      <c r="C2355" s="301" t="s">
        <v>6293</v>
      </c>
      <c r="D2355" s="302" t="s">
        <v>4139</v>
      </c>
      <c r="E2355" s="303">
        <v>200</v>
      </c>
      <c r="F2355" s="294">
        <v>179.2</v>
      </c>
      <c r="G2355" s="294">
        <v>179.2</v>
      </c>
      <c r="H2355" s="294">
        <v>0.78590000000000004</v>
      </c>
      <c r="I2355" s="294">
        <v>24520</v>
      </c>
      <c r="K2355" s="294">
        <v>0.24179999999999999</v>
      </c>
      <c r="L2355" s="294">
        <v>196</v>
      </c>
      <c r="M2355" s="294">
        <v>196</v>
      </c>
      <c r="N2355" s="294">
        <v>0.8226</v>
      </c>
      <c r="O2355" s="294">
        <v>32080</v>
      </c>
      <c r="Q2355" s="294">
        <v>0.26740000000000003</v>
      </c>
      <c r="R2355" s="294">
        <v>208</v>
      </c>
      <c r="S2355" s="294">
        <v>208</v>
      </c>
      <c r="T2355" s="294">
        <v>0.8226</v>
      </c>
      <c r="U2355" s="294">
        <v>30960</v>
      </c>
      <c r="W2355" s="294">
        <v>0.25130000000000002</v>
      </c>
      <c r="X2355" s="294">
        <v>212</v>
      </c>
      <c r="Y2355" s="294">
        <v>212</v>
      </c>
      <c r="Z2355" s="294">
        <v>0.80110000000000003</v>
      </c>
      <c r="AA2355" s="294">
        <v>29960</v>
      </c>
      <c r="AC2355" s="294">
        <v>0.23710000000000001</v>
      </c>
      <c r="AD2355" s="294">
        <v>156</v>
      </c>
      <c r="AE2355" s="294">
        <v>160</v>
      </c>
      <c r="AF2355" s="294">
        <v>0.79579999999999995</v>
      </c>
      <c r="AG2355" s="294">
        <v>28360</v>
      </c>
      <c r="AI2355" s="294">
        <v>0.30709999999999998</v>
      </c>
      <c r="AJ2355" s="294">
        <v>208</v>
      </c>
      <c r="AK2355" s="294">
        <v>208</v>
      </c>
      <c r="AL2355" s="294">
        <v>0.81820000000000004</v>
      </c>
      <c r="AM2355" s="294">
        <v>37080</v>
      </c>
      <c r="AO2355" s="294">
        <v>0.30259999999999998</v>
      </c>
      <c r="AP2355" s="294">
        <v>168</v>
      </c>
      <c r="AQ2355" s="294">
        <v>208</v>
      </c>
      <c r="AR2355" s="294">
        <v>0.78459999999999996</v>
      </c>
      <c r="AS2355" s="294">
        <v>30880</v>
      </c>
      <c r="AU2355" s="294">
        <v>0.31490000000000001</v>
      </c>
      <c r="AV2355" s="294">
        <v>168</v>
      </c>
      <c r="AW2355" s="294">
        <v>208</v>
      </c>
      <c r="AX2355" s="294">
        <v>0.76429999999999998</v>
      </c>
      <c r="AY2355" s="294">
        <v>29560</v>
      </c>
      <c r="BA2355" s="294">
        <v>0.31979999999999997</v>
      </c>
      <c r="BB2355" s="294">
        <v>208</v>
      </c>
      <c r="BC2355" s="294">
        <v>208</v>
      </c>
      <c r="BD2355" s="294">
        <v>0.79989999999999994</v>
      </c>
      <c r="BE2355" s="294">
        <v>33720</v>
      </c>
      <c r="BG2355" s="294">
        <v>0.27239999999999998</v>
      </c>
      <c r="BH2355" s="294">
        <v>200</v>
      </c>
      <c r="BI2355" s="294">
        <v>200</v>
      </c>
      <c r="BJ2355" s="294">
        <v>0.82320000000000004</v>
      </c>
      <c r="BK2355" s="294">
        <v>36480</v>
      </c>
      <c r="BM2355" s="294">
        <v>0.29780000000000001</v>
      </c>
      <c r="BN2355" s="294">
        <v>204</v>
      </c>
      <c r="BO2355" s="294">
        <v>204</v>
      </c>
      <c r="BP2355" s="294">
        <v>0.83140000000000003</v>
      </c>
      <c r="BQ2355" s="294">
        <v>43760</v>
      </c>
      <c r="BS2355" s="294">
        <v>0.38400000000000001</v>
      </c>
      <c r="BT2355" s="294">
        <v>212</v>
      </c>
      <c r="BU2355" s="294">
        <v>212</v>
      </c>
      <c r="BV2355" s="294">
        <v>0.84419999999999995</v>
      </c>
      <c r="BW2355" s="294">
        <v>44000</v>
      </c>
      <c r="BY2355" s="294">
        <v>0.33040000000000003</v>
      </c>
    </row>
    <row r="2356" spans="1:77">
      <c r="A2356" s="301">
        <v>2390</v>
      </c>
      <c r="B2356" s="302" t="s">
        <v>4614</v>
      </c>
      <c r="C2356" s="301" t="s">
        <v>6294</v>
      </c>
      <c r="D2356" s="302" t="s">
        <v>4139</v>
      </c>
      <c r="E2356" s="303">
        <v>295</v>
      </c>
      <c r="F2356" s="294">
        <v>228</v>
      </c>
      <c r="G2356" s="294">
        <v>236</v>
      </c>
      <c r="H2356" s="294">
        <v>0.99880000000000002</v>
      </c>
      <c r="I2356" s="294">
        <v>78168</v>
      </c>
      <c r="K2356" s="294">
        <v>0.4768</v>
      </c>
      <c r="L2356" s="294">
        <v>225.6</v>
      </c>
      <c r="M2356" s="294">
        <v>236</v>
      </c>
      <c r="N2356" s="294">
        <v>0.99749999999999994</v>
      </c>
      <c r="O2356" s="294">
        <v>74016</v>
      </c>
      <c r="Q2356" s="294">
        <v>0.44209999999999999</v>
      </c>
      <c r="R2356" s="294">
        <v>174</v>
      </c>
      <c r="S2356" s="294">
        <v>236</v>
      </c>
      <c r="T2356" s="294">
        <v>0.99470000000000003</v>
      </c>
      <c r="U2356" s="294">
        <v>76284</v>
      </c>
      <c r="V2356" s="294" t="e">
        <f>U2356-#REF!</f>
        <v>#REF!</v>
      </c>
      <c r="W2356" s="294">
        <v>0.61219999999999997</v>
      </c>
      <c r="X2356" s="294">
        <v>198</v>
      </c>
      <c r="Y2356" s="294">
        <v>236</v>
      </c>
      <c r="Z2356" s="294">
        <v>0.99429999999999996</v>
      </c>
      <c r="AA2356" s="294">
        <v>72960</v>
      </c>
      <c r="AC2356" s="294">
        <v>0.49809999999999999</v>
      </c>
      <c r="AD2356" s="294">
        <v>204</v>
      </c>
      <c r="AE2356" s="294">
        <v>236</v>
      </c>
      <c r="AF2356" s="294">
        <v>0.99660000000000004</v>
      </c>
      <c r="AG2356" s="294">
        <v>69660</v>
      </c>
      <c r="AI2356" s="294">
        <v>0.46050000000000002</v>
      </c>
      <c r="AJ2356" s="294">
        <v>132</v>
      </c>
      <c r="AK2356" s="294">
        <v>236</v>
      </c>
      <c r="AL2356" s="294">
        <v>0.99749999999999994</v>
      </c>
      <c r="AM2356" s="294">
        <v>47040</v>
      </c>
      <c r="AO2356" s="294">
        <v>0.49619999999999997</v>
      </c>
      <c r="AP2356" s="294">
        <v>66</v>
      </c>
      <c r="AQ2356" s="294">
        <v>236</v>
      </c>
      <c r="AR2356" s="294">
        <v>0.9879</v>
      </c>
      <c r="AS2356" s="294">
        <v>9720</v>
      </c>
      <c r="AU2356" s="294">
        <v>0.20039999999999999</v>
      </c>
      <c r="AV2356" s="294">
        <v>192</v>
      </c>
      <c r="AW2356" s="294">
        <v>236</v>
      </c>
      <c r="AX2356" s="294">
        <v>0.99639999999999995</v>
      </c>
      <c r="AY2356" s="294">
        <v>16560</v>
      </c>
      <c r="BA2356" s="294">
        <v>0.1202</v>
      </c>
      <c r="BB2356" s="294">
        <v>216</v>
      </c>
      <c r="BC2356" s="294">
        <v>236</v>
      </c>
      <c r="BD2356" s="294">
        <v>0.99309999999999998</v>
      </c>
      <c r="BE2356" s="294">
        <v>34440</v>
      </c>
      <c r="BG2356" s="294">
        <v>0.21579999999999999</v>
      </c>
      <c r="BH2356" s="294">
        <v>216</v>
      </c>
      <c r="BI2356" s="294">
        <v>236</v>
      </c>
      <c r="BJ2356" s="294">
        <v>0.99099999999999999</v>
      </c>
      <c r="BK2356" s="294">
        <v>52380</v>
      </c>
      <c r="BM2356" s="294">
        <v>0.32890000000000003</v>
      </c>
      <c r="BN2356" s="294">
        <v>174</v>
      </c>
      <c r="BO2356" s="294">
        <v>236</v>
      </c>
      <c r="BP2356" s="294">
        <v>1.0024</v>
      </c>
      <c r="BQ2356" s="294">
        <v>78060</v>
      </c>
      <c r="BR2356" s="294" t="e">
        <f>BQ2356-#REF!</f>
        <v>#REF!</v>
      </c>
      <c r="BS2356" s="294">
        <v>0.66610000000000003</v>
      </c>
      <c r="BT2356" s="294">
        <v>216</v>
      </c>
      <c r="BU2356" s="294">
        <v>236</v>
      </c>
      <c r="BV2356" s="294">
        <v>0.99919999999999998</v>
      </c>
      <c r="BW2356" s="294">
        <v>78900</v>
      </c>
      <c r="BY2356" s="294">
        <v>0.49130000000000001</v>
      </c>
    </row>
    <row r="2357" spans="1:77">
      <c r="A2357" s="301">
        <v>2391</v>
      </c>
      <c r="B2357" s="302" t="s">
        <v>4614</v>
      </c>
      <c r="C2357" s="301" t="s">
        <v>6295</v>
      </c>
      <c r="D2357" s="302" t="s">
        <v>4139</v>
      </c>
      <c r="E2357" s="303">
        <v>250</v>
      </c>
      <c r="F2357" s="294">
        <v>143.04</v>
      </c>
      <c r="G2357" s="294">
        <v>200</v>
      </c>
      <c r="H2357" s="294">
        <v>0.68479999999999996</v>
      </c>
      <c r="I2357" s="294">
        <v>7416</v>
      </c>
      <c r="K2357" s="294">
        <v>0.1052</v>
      </c>
      <c r="L2357" s="294">
        <v>140.4</v>
      </c>
      <c r="M2357" s="294">
        <v>200</v>
      </c>
      <c r="N2357" s="294">
        <v>0.69709999999999994</v>
      </c>
      <c r="O2357" s="294">
        <v>6696</v>
      </c>
      <c r="Q2357" s="294">
        <v>9.1999999999999998E-2</v>
      </c>
      <c r="R2357" s="294">
        <v>144</v>
      </c>
      <c r="S2357" s="294">
        <v>200</v>
      </c>
      <c r="T2357" s="294">
        <v>0.6714</v>
      </c>
      <c r="U2357" s="294">
        <v>4596</v>
      </c>
      <c r="W2357" s="294">
        <v>6.6000000000000003E-2</v>
      </c>
      <c r="X2357" s="294">
        <v>0</v>
      </c>
      <c r="Y2357" s="294">
        <v>200</v>
      </c>
      <c r="Z2357" s="294">
        <v>0.6764</v>
      </c>
      <c r="AA2357" s="294">
        <v>6132</v>
      </c>
      <c r="AC2357" s="294">
        <v>4.87E-2</v>
      </c>
      <c r="AD2357" s="294">
        <v>157.91999999999999</v>
      </c>
      <c r="AE2357" s="294">
        <v>200</v>
      </c>
      <c r="AF2357" s="294">
        <v>0.63649999999999995</v>
      </c>
      <c r="AG2357" s="294">
        <v>8550</v>
      </c>
      <c r="AI2357" s="294">
        <v>0.1143</v>
      </c>
      <c r="AJ2357" s="294">
        <v>144.72</v>
      </c>
      <c r="AK2357" s="294">
        <v>200</v>
      </c>
      <c r="AL2357" s="294">
        <v>0.74339999999999995</v>
      </c>
      <c r="AM2357" s="294">
        <v>2694</v>
      </c>
      <c r="AO2357" s="294">
        <v>3.4799999999999998E-2</v>
      </c>
      <c r="AP2357" s="294">
        <v>172.56</v>
      </c>
      <c r="AQ2357" s="294">
        <v>200</v>
      </c>
      <c r="AR2357" s="294">
        <v>0.6925</v>
      </c>
      <c r="AS2357" s="294">
        <v>5052</v>
      </c>
      <c r="AU2357" s="294">
        <v>5.6800000000000003E-2</v>
      </c>
      <c r="AV2357" s="294">
        <v>180</v>
      </c>
      <c r="AW2357" s="294">
        <v>200</v>
      </c>
      <c r="AX2357" s="294">
        <v>0.71679999999999999</v>
      </c>
      <c r="AY2357" s="294">
        <v>5814</v>
      </c>
      <c r="BA2357" s="294">
        <v>6.2600000000000003E-2</v>
      </c>
      <c r="BB2357" s="294">
        <v>161.76</v>
      </c>
      <c r="BC2357" s="294">
        <v>200</v>
      </c>
      <c r="BD2357" s="294">
        <v>0.69630000000000003</v>
      </c>
      <c r="BE2357" s="294">
        <v>4140</v>
      </c>
      <c r="BG2357" s="294">
        <v>4.9399999999999999E-2</v>
      </c>
      <c r="BH2357" s="294">
        <v>105.36</v>
      </c>
      <c r="BI2357" s="294">
        <v>200</v>
      </c>
      <c r="BJ2357" s="294">
        <v>0.76280000000000003</v>
      </c>
      <c r="BK2357" s="294">
        <v>1968</v>
      </c>
      <c r="BM2357" s="294">
        <v>3.2899999999999999E-2</v>
      </c>
      <c r="BN2357" s="294">
        <v>101.52</v>
      </c>
      <c r="BO2357" s="294">
        <v>200</v>
      </c>
      <c r="BP2357" s="294">
        <v>0.73509999999999998</v>
      </c>
      <c r="BQ2357" s="294">
        <v>3330</v>
      </c>
      <c r="BS2357" s="294">
        <v>6.6400000000000001E-2</v>
      </c>
      <c r="BT2357" s="294">
        <v>168</v>
      </c>
      <c r="BU2357" s="294">
        <v>200</v>
      </c>
      <c r="BV2357" s="294">
        <v>0.71699999999999997</v>
      </c>
      <c r="BW2357" s="294">
        <v>5244</v>
      </c>
      <c r="BY2357" s="294">
        <v>5.8500000000000003E-2</v>
      </c>
    </row>
    <row r="2358" spans="1:77">
      <c r="A2358" s="301">
        <v>2392</v>
      </c>
      <c r="B2358" s="302" t="s">
        <v>4614</v>
      </c>
      <c r="C2358" s="301" t="s">
        <v>6296</v>
      </c>
      <c r="D2358" s="302" t="s">
        <v>4051</v>
      </c>
      <c r="E2358" s="303">
        <v>167</v>
      </c>
      <c r="F2358" s="294">
        <v>62.16</v>
      </c>
      <c r="G2358" s="294">
        <v>133.6</v>
      </c>
      <c r="H2358" s="294">
        <v>0.98909999999999998</v>
      </c>
      <c r="I2358" s="294">
        <v>18693</v>
      </c>
      <c r="K2358" s="294">
        <v>0.42230000000000001</v>
      </c>
      <c r="L2358" s="294">
        <v>69</v>
      </c>
      <c r="M2358" s="294">
        <v>133.6</v>
      </c>
      <c r="N2358" s="294">
        <v>0.99099999999999999</v>
      </c>
      <c r="O2358" s="294">
        <v>20010</v>
      </c>
      <c r="Q2358" s="294">
        <v>0.39329999999999998</v>
      </c>
      <c r="R2358" s="294">
        <v>69.3</v>
      </c>
      <c r="S2358" s="294">
        <v>133.6</v>
      </c>
      <c r="T2358" s="294">
        <v>0.99029999999999996</v>
      </c>
      <c r="U2358" s="294">
        <v>19245</v>
      </c>
      <c r="W2358" s="294">
        <v>0.38950000000000001</v>
      </c>
      <c r="X2358" s="294">
        <v>66.239999999999995</v>
      </c>
      <c r="Y2358" s="294">
        <v>133.6</v>
      </c>
      <c r="Z2358" s="294">
        <v>0.98580000000000001</v>
      </c>
      <c r="AA2358" s="294">
        <v>17607</v>
      </c>
      <c r="AC2358" s="294">
        <v>0.3624</v>
      </c>
      <c r="AD2358" s="294">
        <v>64.08</v>
      </c>
      <c r="AE2358" s="294">
        <v>133.6</v>
      </c>
      <c r="AF2358" s="294">
        <v>0.9859</v>
      </c>
      <c r="AG2358" s="294">
        <v>17928</v>
      </c>
      <c r="AI2358" s="294">
        <v>0.38150000000000001</v>
      </c>
      <c r="AJ2358" s="294">
        <v>67.2</v>
      </c>
      <c r="AK2358" s="294">
        <v>133.6</v>
      </c>
      <c r="AL2358" s="294">
        <v>0.98680000000000001</v>
      </c>
      <c r="AM2358" s="294">
        <v>19182</v>
      </c>
      <c r="AO2358" s="294">
        <v>0.40179999999999999</v>
      </c>
      <c r="AP2358" s="294">
        <v>54.36</v>
      </c>
      <c r="AQ2358" s="294">
        <v>133.6</v>
      </c>
      <c r="AR2358" s="294">
        <v>0.98360000000000003</v>
      </c>
      <c r="AS2358" s="294">
        <v>16467</v>
      </c>
      <c r="AU2358" s="294">
        <v>0.41399999999999998</v>
      </c>
      <c r="AV2358" s="294">
        <v>48.6</v>
      </c>
      <c r="AW2358" s="294">
        <v>133.6</v>
      </c>
      <c r="AX2358" s="294">
        <v>0.96699999999999997</v>
      </c>
      <c r="AY2358" s="294">
        <v>11754</v>
      </c>
      <c r="BA2358" s="294">
        <v>0.34739999999999999</v>
      </c>
      <c r="BB2358" s="294">
        <v>42</v>
      </c>
      <c r="BC2358" s="294">
        <v>133.6</v>
      </c>
      <c r="BD2358" s="294">
        <v>0.97060000000000002</v>
      </c>
      <c r="BE2358" s="294">
        <v>12249</v>
      </c>
      <c r="BG2358" s="294">
        <v>0.40389999999999998</v>
      </c>
      <c r="BH2358" s="294">
        <v>40.08</v>
      </c>
      <c r="BI2358" s="294">
        <v>133.6</v>
      </c>
      <c r="BJ2358" s="294">
        <v>0.97350000000000003</v>
      </c>
      <c r="BK2358" s="294">
        <v>12762</v>
      </c>
      <c r="BM2358" s="294">
        <v>0.43959999999999999</v>
      </c>
      <c r="BN2358" s="294">
        <v>46.56</v>
      </c>
      <c r="BO2358" s="294">
        <v>133.6</v>
      </c>
      <c r="BP2358" s="294">
        <v>0.96019999999999994</v>
      </c>
      <c r="BQ2358" s="294">
        <v>11481</v>
      </c>
      <c r="BS2358" s="294">
        <v>0.38219999999999998</v>
      </c>
      <c r="BT2358" s="294">
        <v>64.56</v>
      </c>
      <c r="BU2358" s="294">
        <v>133.6</v>
      </c>
      <c r="BV2358" s="294">
        <v>0.97729999999999995</v>
      </c>
      <c r="BW2358" s="294">
        <v>16797</v>
      </c>
      <c r="BY2358" s="294">
        <v>0.35780000000000001</v>
      </c>
    </row>
    <row r="2359" spans="1:77">
      <c r="A2359" s="301">
        <v>2393</v>
      </c>
      <c r="B2359" s="302" t="s">
        <v>4614</v>
      </c>
      <c r="C2359" s="301" t="s">
        <v>6297</v>
      </c>
      <c r="D2359" s="302" t="s">
        <v>4051</v>
      </c>
      <c r="E2359" s="303">
        <v>123.76</v>
      </c>
      <c r="F2359" s="294">
        <v>0</v>
      </c>
      <c r="G2359" s="294">
        <v>99.007999999999996</v>
      </c>
      <c r="H2359" s="294">
        <v>0</v>
      </c>
      <c r="I2359" s="294">
        <v>0</v>
      </c>
      <c r="K2359" s="294">
        <v>0</v>
      </c>
      <c r="L2359" s="294">
        <v>0</v>
      </c>
      <c r="M2359" s="294">
        <v>0</v>
      </c>
      <c r="N2359" s="294" t="e">
        <v>#DIV/0!</v>
      </c>
      <c r="O2359" s="294">
        <v>0</v>
      </c>
      <c r="Q2359" s="294">
        <v>0</v>
      </c>
      <c r="R2359" s="294">
        <v>0</v>
      </c>
      <c r="S2359" s="294">
        <v>0</v>
      </c>
      <c r="T2359" s="294" t="e">
        <v>#DIV/0!</v>
      </c>
      <c r="U2359" s="294">
        <v>0</v>
      </c>
      <c r="W2359" s="294">
        <v>0</v>
      </c>
      <c r="X2359" s="294">
        <v>0</v>
      </c>
      <c r="Y2359" s="294">
        <v>99.007999999999996</v>
      </c>
      <c r="Z2359" s="294" t="e">
        <v>#DIV/0!</v>
      </c>
      <c r="AA2359" s="294">
        <v>0</v>
      </c>
      <c r="AC2359" s="294">
        <v>0</v>
      </c>
      <c r="AD2359" s="294">
        <v>2.72</v>
      </c>
      <c r="AE2359" s="294">
        <v>99.007999999999996</v>
      </c>
      <c r="AF2359" s="294">
        <v>0.105</v>
      </c>
      <c r="AG2359" s="294">
        <v>1145</v>
      </c>
      <c r="AH2359" s="294" t="e">
        <f>AG2359-#REF!</f>
        <v>#REF!</v>
      </c>
      <c r="AI2359" s="294">
        <v>0.90810000000000002</v>
      </c>
      <c r="AJ2359" s="294">
        <v>0</v>
      </c>
      <c r="AK2359" s="294">
        <v>99.007999999999996</v>
      </c>
      <c r="AL2359" s="294" t="e">
        <v>#DIV/0!</v>
      </c>
      <c r="AM2359" s="294">
        <v>0</v>
      </c>
      <c r="AO2359" s="294">
        <v>0</v>
      </c>
      <c r="AP2359" s="294">
        <v>0</v>
      </c>
      <c r="AQ2359" s="294">
        <v>99.007999999999996</v>
      </c>
      <c r="AR2359" s="294" t="e">
        <v>#DIV/0!</v>
      </c>
      <c r="AS2359" s="294">
        <v>0</v>
      </c>
      <c r="AU2359" s="294">
        <v>0</v>
      </c>
      <c r="AV2359" s="294">
        <v>0</v>
      </c>
      <c r="AW2359" s="294">
        <v>99.007999999999996</v>
      </c>
      <c r="AX2359" s="294" t="e">
        <v>#DIV/0!</v>
      </c>
      <c r="AY2359" s="294">
        <v>0</v>
      </c>
      <c r="BA2359" s="294">
        <v>0</v>
      </c>
      <c r="BB2359" s="294">
        <v>0</v>
      </c>
      <c r="BC2359" s="294">
        <v>0</v>
      </c>
      <c r="BD2359" s="294" t="e">
        <v>#DIV/0!</v>
      </c>
      <c r="BE2359" s="294">
        <v>0</v>
      </c>
      <c r="BG2359" s="294">
        <v>0</v>
      </c>
      <c r="BH2359" s="294">
        <v>0</v>
      </c>
      <c r="BI2359" s="294">
        <v>0</v>
      </c>
      <c r="BJ2359" s="294" t="e">
        <v>#DIV/0!</v>
      </c>
      <c r="BK2359" s="294">
        <v>0</v>
      </c>
      <c r="BM2359" s="294">
        <v>0</v>
      </c>
      <c r="BN2359" s="294">
        <v>2.48</v>
      </c>
      <c r="BO2359" s="294">
        <v>99.007999999999996</v>
      </c>
      <c r="BP2359" s="294">
        <v>0.14099999999999999</v>
      </c>
      <c r="BQ2359" s="294">
        <v>210</v>
      </c>
      <c r="BR2359" s="294" t="e">
        <f>BQ2359-#REF!</f>
        <v>#REF!</v>
      </c>
      <c r="BS2359" s="294">
        <v>0.89410000000000001</v>
      </c>
      <c r="BT2359" s="294">
        <v>12.24</v>
      </c>
      <c r="BU2359" s="294">
        <v>99.007999999999996</v>
      </c>
      <c r="BV2359" s="294">
        <v>0.13589999999999999</v>
      </c>
      <c r="BW2359" s="294">
        <v>545</v>
      </c>
      <c r="BY2359" s="294">
        <v>0.44030000000000002</v>
      </c>
    </row>
    <row r="2360" spans="1:77">
      <c r="A2360" s="301">
        <v>2394</v>
      </c>
      <c r="B2360" s="302" t="s">
        <v>4614</v>
      </c>
      <c r="C2360" s="301" t="s">
        <v>6298</v>
      </c>
      <c r="D2360" s="302" t="s">
        <v>4139</v>
      </c>
      <c r="E2360" s="303">
        <v>472</v>
      </c>
      <c r="F2360" s="294">
        <v>117</v>
      </c>
      <c r="G2360" s="294">
        <v>377.6</v>
      </c>
      <c r="H2360" s="294">
        <v>0.99470000000000003</v>
      </c>
      <c r="I2360" s="294">
        <v>71829</v>
      </c>
      <c r="J2360" s="294" t="e">
        <f>I2360-#REF!</f>
        <v>#REF!</v>
      </c>
      <c r="K2360" s="294">
        <v>0.85729999999999995</v>
      </c>
      <c r="L2360" s="294">
        <v>252</v>
      </c>
      <c r="M2360" s="294">
        <v>377.6</v>
      </c>
      <c r="N2360" s="294">
        <v>0.99249999999999994</v>
      </c>
      <c r="O2360" s="294">
        <v>83250</v>
      </c>
      <c r="Q2360" s="294">
        <v>0.44740000000000002</v>
      </c>
      <c r="R2360" s="294">
        <v>260.10000000000002</v>
      </c>
      <c r="S2360" s="294">
        <v>377.6</v>
      </c>
      <c r="T2360" s="294">
        <v>0.99180000000000001</v>
      </c>
      <c r="U2360" s="294">
        <v>65934</v>
      </c>
      <c r="W2360" s="294">
        <v>0.35499999999999998</v>
      </c>
      <c r="X2360" s="294">
        <v>240.84</v>
      </c>
      <c r="Y2360" s="294">
        <v>377.6</v>
      </c>
      <c r="Z2360" s="294">
        <v>0.99280000000000002</v>
      </c>
      <c r="AA2360" s="294">
        <v>77292</v>
      </c>
      <c r="AC2360" s="294">
        <v>0.4345</v>
      </c>
      <c r="AD2360" s="294">
        <v>280.44</v>
      </c>
      <c r="AE2360" s="294">
        <v>377.6</v>
      </c>
      <c r="AF2360" s="294">
        <v>0.99119999999999997</v>
      </c>
      <c r="AG2360" s="294">
        <v>62334</v>
      </c>
      <c r="AI2360" s="294">
        <v>0.3014</v>
      </c>
      <c r="AJ2360" s="294">
        <v>269.27999999999997</v>
      </c>
      <c r="AK2360" s="294">
        <v>377.6</v>
      </c>
      <c r="AL2360" s="294">
        <v>0.98860000000000003</v>
      </c>
      <c r="AM2360" s="294">
        <v>57708</v>
      </c>
      <c r="AO2360" s="294">
        <v>0.30109999999999998</v>
      </c>
      <c r="AP2360" s="294">
        <v>153</v>
      </c>
      <c r="AQ2360" s="294">
        <v>377.6</v>
      </c>
      <c r="AR2360" s="294">
        <v>0.99060000000000004</v>
      </c>
      <c r="AS2360" s="294">
        <v>75582</v>
      </c>
      <c r="AT2360" s="294" t="e">
        <f>AS2360-#REF!</f>
        <v>#REF!</v>
      </c>
      <c r="AU2360" s="294">
        <v>0.67030000000000001</v>
      </c>
      <c r="AV2360" s="294">
        <v>27</v>
      </c>
      <c r="AW2360" s="294">
        <v>377.6</v>
      </c>
      <c r="AX2360" s="294">
        <v>0.96779999999999999</v>
      </c>
      <c r="AY2360" s="294">
        <v>66483</v>
      </c>
      <c r="AZ2360" s="294" t="e">
        <f>AY2360-#REF!</f>
        <v>#REF!</v>
      </c>
      <c r="BA2360" s="294">
        <v>3.5337999999999998</v>
      </c>
      <c r="BB2360" s="294">
        <v>234</v>
      </c>
      <c r="BC2360" s="294">
        <v>377.6</v>
      </c>
      <c r="BD2360" s="294">
        <v>0.97040000000000004</v>
      </c>
      <c r="BE2360" s="294">
        <v>63027</v>
      </c>
      <c r="BG2360" s="294">
        <v>0.37309999999999999</v>
      </c>
      <c r="BH2360" s="294">
        <v>234</v>
      </c>
      <c r="BI2360" s="294">
        <v>377.6</v>
      </c>
      <c r="BJ2360" s="294">
        <v>0.98280000000000001</v>
      </c>
      <c r="BK2360" s="294">
        <v>71910</v>
      </c>
      <c r="BM2360" s="294">
        <v>0.42030000000000001</v>
      </c>
      <c r="BN2360" s="294">
        <v>234</v>
      </c>
      <c r="BO2360" s="294">
        <v>377.6</v>
      </c>
      <c r="BP2360" s="294">
        <v>0.97729999999999995</v>
      </c>
      <c r="BQ2360" s="294">
        <v>58050</v>
      </c>
      <c r="BS2360" s="294">
        <v>0.37769999999999998</v>
      </c>
      <c r="BT2360" s="294">
        <v>243</v>
      </c>
      <c r="BU2360" s="294">
        <v>377.6</v>
      </c>
      <c r="BV2360" s="294">
        <v>0.98219999999999996</v>
      </c>
      <c r="BW2360" s="294">
        <v>74700</v>
      </c>
      <c r="BY2360" s="294">
        <v>0.42059999999999997</v>
      </c>
    </row>
    <row r="2361" spans="1:77">
      <c r="A2361" s="301">
        <v>2395</v>
      </c>
      <c r="B2361" s="302" t="s">
        <v>4614</v>
      </c>
      <c r="C2361" s="301" t="s">
        <v>6299</v>
      </c>
      <c r="D2361" s="302" t="s">
        <v>4139</v>
      </c>
      <c r="E2361" s="303">
        <v>250</v>
      </c>
      <c r="F2361" s="294">
        <v>47.4</v>
      </c>
      <c r="G2361" s="294">
        <v>200</v>
      </c>
      <c r="H2361" s="294">
        <v>0.56609999999999994</v>
      </c>
      <c r="I2361" s="294">
        <v>11238</v>
      </c>
      <c r="K2361" s="294">
        <v>0.58179999999999998</v>
      </c>
      <c r="L2361" s="294">
        <v>47.4</v>
      </c>
      <c r="M2361" s="294">
        <v>200</v>
      </c>
      <c r="N2361" s="294">
        <v>0.67159999999999997</v>
      </c>
      <c r="O2361" s="294">
        <v>13776</v>
      </c>
      <c r="Q2361" s="294">
        <v>0.58169999999999999</v>
      </c>
      <c r="R2361" s="294">
        <v>48.6</v>
      </c>
      <c r="S2361" s="294">
        <v>200</v>
      </c>
      <c r="T2361" s="294">
        <v>0.67330000000000001</v>
      </c>
      <c r="U2361" s="294">
        <v>12348</v>
      </c>
      <c r="W2361" s="294">
        <v>0.5242</v>
      </c>
      <c r="X2361" s="294">
        <v>72</v>
      </c>
      <c r="Y2361" s="294">
        <v>200</v>
      </c>
      <c r="Z2361" s="294">
        <v>0.61919999999999997</v>
      </c>
      <c r="AA2361" s="294">
        <v>13032</v>
      </c>
      <c r="AC2361" s="294">
        <v>0.39290000000000003</v>
      </c>
      <c r="AD2361" s="294">
        <v>42</v>
      </c>
      <c r="AE2361" s="294">
        <v>200</v>
      </c>
      <c r="AF2361" s="294">
        <v>0.63070000000000004</v>
      </c>
      <c r="AG2361" s="294">
        <v>12396</v>
      </c>
      <c r="AH2361" s="294" t="e">
        <f>AG2361-#REF!</f>
        <v>#REF!</v>
      </c>
      <c r="AI2361" s="294">
        <v>0.629</v>
      </c>
      <c r="AJ2361" s="294">
        <v>60</v>
      </c>
      <c r="AK2361" s="294">
        <v>200</v>
      </c>
      <c r="AL2361" s="294">
        <v>0.63019999999999998</v>
      </c>
      <c r="AM2361" s="294">
        <v>12678</v>
      </c>
      <c r="AO2361" s="294">
        <v>0.4657</v>
      </c>
      <c r="AP2361" s="294">
        <v>21.6</v>
      </c>
      <c r="AQ2361" s="294">
        <v>200</v>
      </c>
      <c r="AR2361" s="294">
        <v>0.48549999999999999</v>
      </c>
      <c r="AS2361" s="294">
        <v>9426</v>
      </c>
      <c r="AT2361" s="294" t="e">
        <f>AS2361-#REF!</f>
        <v>#REF!</v>
      </c>
      <c r="AU2361" s="294">
        <v>1.2081999999999999</v>
      </c>
      <c r="AV2361" s="294">
        <v>18</v>
      </c>
      <c r="AW2361" s="294">
        <v>390</v>
      </c>
      <c r="AX2361" s="294">
        <v>0.3669</v>
      </c>
      <c r="AY2361" s="294">
        <v>6408</v>
      </c>
      <c r="AZ2361" s="294" t="e">
        <f>AY2361-#REF!</f>
        <v>#REF!</v>
      </c>
      <c r="BA2361" s="294">
        <v>1.3476999999999999</v>
      </c>
      <c r="BB2361" s="294">
        <v>42</v>
      </c>
      <c r="BC2361" s="294">
        <v>200</v>
      </c>
      <c r="BD2361" s="294">
        <v>0.39100000000000001</v>
      </c>
      <c r="BE2361" s="294">
        <v>6108</v>
      </c>
      <c r="BG2361" s="294">
        <v>0.5</v>
      </c>
      <c r="BH2361" s="294">
        <v>36</v>
      </c>
      <c r="BI2361" s="294">
        <v>200</v>
      </c>
      <c r="BJ2361" s="294">
        <v>0.40789999999999998</v>
      </c>
      <c r="BK2361" s="294">
        <v>6294</v>
      </c>
      <c r="BM2361" s="294">
        <v>0.57620000000000005</v>
      </c>
      <c r="BN2361" s="294">
        <v>34.799999999999997</v>
      </c>
      <c r="BO2361" s="294">
        <v>200</v>
      </c>
      <c r="BP2361" s="294">
        <v>0.37929999999999997</v>
      </c>
      <c r="BQ2361" s="294">
        <v>5502</v>
      </c>
      <c r="BR2361" s="294" t="e">
        <f>BQ2361-#REF!</f>
        <v>#REF!</v>
      </c>
      <c r="BS2361" s="294">
        <v>0.62039999999999995</v>
      </c>
      <c r="BT2361" s="294">
        <v>114</v>
      </c>
      <c r="BU2361" s="294">
        <v>200</v>
      </c>
      <c r="BV2361" s="294">
        <v>0.5212</v>
      </c>
      <c r="BW2361" s="294">
        <v>8478</v>
      </c>
      <c r="BY2361" s="294">
        <v>0.1918</v>
      </c>
    </row>
    <row r="2362" spans="1:77">
      <c r="A2362" s="301">
        <v>2396</v>
      </c>
      <c r="B2362" s="302" t="s">
        <v>4614</v>
      </c>
      <c r="C2362" s="301" t="s">
        <v>6300</v>
      </c>
      <c r="D2362" s="302" t="s">
        <v>4139</v>
      </c>
      <c r="E2362" s="303">
        <v>665.5</v>
      </c>
      <c r="F2362" s="294">
        <v>551.6</v>
      </c>
      <c r="G2362" s="294">
        <v>551.6</v>
      </c>
      <c r="H2362" s="294">
        <v>0.91859999999999997</v>
      </c>
      <c r="I2362" s="294">
        <v>110240</v>
      </c>
      <c r="K2362" s="294">
        <v>0.30220000000000002</v>
      </c>
      <c r="L2362" s="294">
        <v>384</v>
      </c>
      <c r="M2362" s="294">
        <v>532.4</v>
      </c>
      <c r="N2362" s="294">
        <v>0.95679999999999998</v>
      </c>
      <c r="O2362" s="294">
        <v>77820</v>
      </c>
      <c r="Q2362" s="294">
        <v>0.28470000000000001</v>
      </c>
      <c r="R2362" s="294">
        <v>328</v>
      </c>
      <c r="S2362" s="294">
        <v>532.4</v>
      </c>
      <c r="T2362" s="294">
        <v>0.94699999999999995</v>
      </c>
      <c r="U2362" s="294">
        <v>60510</v>
      </c>
      <c r="W2362" s="294">
        <v>0.27060000000000001</v>
      </c>
      <c r="X2362" s="294">
        <v>394</v>
      </c>
      <c r="Y2362" s="294">
        <v>532.4</v>
      </c>
      <c r="Z2362" s="294">
        <v>0.94240000000000002</v>
      </c>
      <c r="AA2362" s="294">
        <v>68640</v>
      </c>
      <c r="AC2362" s="294">
        <v>0.2485</v>
      </c>
      <c r="AD2362" s="294">
        <v>325.2</v>
      </c>
      <c r="AE2362" s="294">
        <v>532.4</v>
      </c>
      <c r="AF2362" s="294">
        <v>0.94550000000000001</v>
      </c>
      <c r="AG2362" s="294">
        <v>69330</v>
      </c>
      <c r="AI2362" s="294">
        <v>0.30309999999999998</v>
      </c>
      <c r="AJ2362" s="294">
        <v>440.8</v>
      </c>
      <c r="AK2362" s="294">
        <v>532.4</v>
      </c>
      <c r="AL2362" s="294">
        <v>0.97399999999999998</v>
      </c>
      <c r="AM2362" s="294">
        <v>72940</v>
      </c>
      <c r="AO2362" s="294">
        <v>0.23599999999999999</v>
      </c>
      <c r="AP2362" s="294">
        <v>286.39999999999998</v>
      </c>
      <c r="AQ2362" s="294">
        <v>532.4</v>
      </c>
      <c r="AR2362" s="294">
        <v>0.9526</v>
      </c>
      <c r="AS2362" s="294">
        <v>67790</v>
      </c>
      <c r="AU2362" s="294">
        <v>0.33400000000000002</v>
      </c>
      <c r="AV2362" s="294">
        <v>333.2</v>
      </c>
      <c r="AW2362" s="294">
        <v>532.4</v>
      </c>
      <c r="AX2362" s="294">
        <v>0.93369999999999997</v>
      </c>
      <c r="AY2362" s="294">
        <v>73960</v>
      </c>
      <c r="BA2362" s="294">
        <v>0.33019999999999999</v>
      </c>
      <c r="BB2362" s="294">
        <v>346.4</v>
      </c>
      <c r="BC2362" s="294">
        <v>532.4</v>
      </c>
      <c r="BD2362" s="294">
        <v>0.94609999999999994</v>
      </c>
      <c r="BE2362" s="294">
        <v>75560</v>
      </c>
      <c r="BG2362" s="294">
        <v>0.30990000000000001</v>
      </c>
      <c r="BH2362" s="294">
        <v>408.8</v>
      </c>
      <c r="BI2362" s="294">
        <v>532.4</v>
      </c>
      <c r="BJ2362" s="294">
        <v>0.94569999999999999</v>
      </c>
      <c r="BK2362" s="294">
        <v>70430</v>
      </c>
      <c r="BM2362" s="294">
        <v>0.24490000000000001</v>
      </c>
      <c r="BN2362" s="294">
        <v>420.4</v>
      </c>
      <c r="BO2362" s="294">
        <v>532.4</v>
      </c>
      <c r="BP2362" s="294">
        <v>0.94640000000000002</v>
      </c>
      <c r="BQ2362" s="294">
        <v>68400</v>
      </c>
      <c r="BS2362" s="294">
        <v>0.25590000000000002</v>
      </c>
      <c r="BT2362" s="294">
        <v>386</v>
      </c>
      <c r="BU2362" s="294">
        <v>532.4</v>
      </c>
      <c r="BV2362" s="294">
        <v>0.95279999999999998</v>
      </c>
      <c r="BW2362" s="294">
        <v>80150</v>
      </c>
      <c r="BY2362" s="294">
        <v>0.29289999999999999</v>
      </c>
    </row>
    <row r="2363" spans="1:77">
      <c r="A2363" s="301">
        <v>2397</v>
      </c>
      <c r="B2363" s="302" t="s">
        <v>4614</v>
      </c>
      <c r="C2363" s="301" t="s">
        <v>6301</v>
      </c>
      <c r="D2363" s="302" t="s">
        <v>4139</v>
      </c>
      <c r="E2363" s="303">
        <v>1200</v>
      </c>
      <c r="F2363" s="294">
        <v>51.12</v>
      </c>
      <c r="G2363" s="294">
        <v>960</v>
      </c>
      <c r="H2363" s="294">
        <v>0.92430000000000001</v>
      </c>
      <c r="I2363" s="294">
        <v>11862</v>
      </c>
      <c r="K2363" s="294">
        <v>0.34870000000000001</v>
      </c>
      <c r="L2363" s="294">
        <v>51.84</v>
      </c>
      <c r="M2363" s="294">
        <v>960</v>
      </c>
      <c r="N2363" s="294">
        <v>0.94409999999999994</v>
      </c>
      <c r="O2363" s="294">
        <v>10026</v>
      </c>
      <c r="Q2363" s="294">
        <v>0.27539999999999998</v>
      </c>
      <c r="R2363" s="294">
        <v>39.6</v>
      </c>
      <c r="S2363" s="294">
        <v>960</v>
      </c>
      <c r="T2363" s="294">
        <v>0.93410000000000004</v>
      </c>
      <c r="U2363" s="294">
        <v>9684</v>
      </c>
      <c r="W2363" s="294">
        <v>0.36359999999999998</v>
      </c>
      <c r="X2363" s="294">
        <v>60.48</v>
      </c>
      <c r="Y2363" s="294">
        <v>960</v>
      </c>
      <c r="Z2363" s="294">
        <v>0.8962</v>
      </c>
      <c r="AA2363" s="294">
        <v>9162</v>
      </c>
      <c r="AC2363" s="294">
        <v>0.22720000000000001</v>
      </c>
      <c r="AD2363" s="294">
        <v>41.04</v>
      </c>
      <c r="AE2363" s="294">
        <v>960</v>
      </c>
      <c r="AF2363" s="294">
        <v>0.94450000000000001</v>
      </c>
      <c r="AG2363" s="294">
        <v>8874</v>
      </c>
      <c r="AI2363" s="294">
        <v>0.30769999999999997</v>
      </c>
      <c r="AJ2363" s="294">
        <v>28.8</v>
      </c>
      <c r="AK2363" s="294">
        <v>960</v>
      </c>
      <c r="AL2363" s="294">
        <v>0.9788</v>
      </c>
      <c r="AM2363" s="294">
        <v>9126</v>
      </c>
      <c r="AO2363" s="294">
        <v>0.44969999999999999</v>
      </c>
      <c r="AP2363" s="294">
        <v>30.24</v>
      </c>
      <c r="AQ2363" s="294">
        <v>960</v>
      </c>
      <c r="AR2363" s="294">
        <v>0.97150000000000003</v>
      </c>
      <c r="AS2363" s="294">
        <v>8568</v>
      </c>
      <c r="AU2363" s="294">
        <v>0.39200000000000002</v>
      </c>
      <c r="AV2363" s="294">
        <v>36.72</v>
      </c>
      <c r="AW2363" s="294">
        <v>960</v>
      </c>
      <c r="AX2363" s="294">
        <v>0.97119999999999995</v>
      </c>
      <c r="AY2363" s="294">
        <v>7866</v>
      </c>
      <c r="BA2363" s="294">
        <v>0.30640000000000001</v>
      </c>
      <c r="BB2363" s="294">
        <v>35.28</v>
      </c>
      <c r="BC2363" s="294">
        <v>960</v>
      </c>
      <c r="BD2363" s="294">
        <v>0.98799999999999999</v>
      </c>
      <c r="BE2363" s="294">
        <v>7362</v>
      </c>
      <c r="BG2363" s="294">
        <v>0.28389999999999999</v>
      </c>
      <c r="BH2363" s="294">
        <v>23.04</v>
      </c>
      <c r="BI2363" s="294">
        <v>960</v>
      </c>
      <c r="BJ2363" s="294">
        <v>0.99280000000000002</v>
      </c>
      <c r="BK2363" s="294">
        <v>7362</v>
      </c>
      <c r="BM2363" s="294">
        <v>0.43259999999999998</v>
      </c>
      <c r="BN2363" s="294">
        <v>28.8</v>
      </c>
      <c r="BO2363" s="294">
        <v>960</v>
      </c>
      <c r="BP2363" s="294">
        <v>0.97589999999999999</v>
      </c>
      <c r="BQ2363" s="294">
        <v>7272</v>
      </c>
      <c r="BS2363" s="294">
        <v>0.38500000000000001</v>
      </c>
      <c r="BT2363" s="294">
        <v>24.48</v>
      </c>
      <c r="BU2363" s="294">
        <v>960</v>
      </c>
      <c r="BV2363" s="294">
        <v>0.97460000000000002</v>
      </c>
      <c r="BW2363" s="294">
        <v>8298</v>
      </c>
      <c r="BY2363" s="294">
        <v>0.46750000000000003</v>
      </c>
    </row>
    <row r="2364" spans="1:77">
      <c r="A2364" s="301">
        <v>2398</v>
      </c>
      <c r="B2364" s="302" t="s">
        <v>4614</v>
      </c>
      <c r="C2364" s="301" t="s">
        <v>6302</v>
      </c>
      <c r="D2364" s="302" t="s">
        <v>4930</v>
      </c>
      <c r="E2364" s="303">
        <v>155.56</v>
      </c>
      <c r="F2364" s="294">
        <v>90</v>
      </c>
      <c r="G2364" s="294">
        <v>124.44799999999999</v>
      </c>
      <c r="H2364" s="294">
        <v>0.3821</v>
      </c>
      <c r="I2364" s="294">
        <v>1121</v>
      </c>
      <c r="K2364" s="294">
        <v>4.53E-2</v>
      </c>
      <c r="L2364" s="294">
        <v>92.4</v>
      </c>
      <c r="M2364" s="294">
        <v>124.44799999999999</v>
      </c>
      <c r="N2364" s="294">
        <v>0.4456</v>
      </c>
      <c r="O2364" s="294">
        <v>1946</v>
      </c>
      <c r="Q2364" s="294">
        <v>6.3500000000000001E-2</v>
      </c>
      <c r="R2364" s="294">
        <v>86.8</v>
      </c>
      <c r="S2364" s="294">
        <v>124.44799999999999</v>
      </c>
      <c r="T2364" s="294">
        <v>0.33599999999999997</v>
      </c>
      <c r="U2364" s="294">
        <v>680</v>
      </c>
      <c r="W2364" s="294">
        <v>3.2399999999999998E-2</v>
      </c>
      <c r="X2364" s="294">
        <v>88.4</v>
      </c>
      <c r="Y2364" s="294">
        <v>124.44799999999999</v>
      </c>
      <c r="Z2364" s="294">
        <v>0.2253</v>
      </c>
      <c r="AA2364" s="294">
        <v>426</v>
      </c>
      <c r="AC2364" s="294">
        <v>2.8799999999999999E-2</v>
      </c>
      <c r="AD2364" s="294">
        <v>96</v>
      </c>
      <c r="AE2364" s="294">
        <v>124.44799999999999</v>
      </c>
      <c r="AF2364" s="294">
        <v>0.38159999999999999</v>
      </c>
      <c r="AG2364" s="294">
        <v>1313</v>
      </c>
      <c r="AI2364" s="294">
        <v>4.82E-2</v>
      </c>
      <c r="AJ2364" s="294">
        <v>103.6</v>
      </c>
      <c r="AK2364" s="294">
        <v>124.44799999999999</v>
      </c>
      <c r="AL2364" s="294">
        <v>0.44379999999999997</v>
      </c>
      <c r="AM2364" s="294">
        <v>2330</v>
      </c>
      <c r="AO2364" s="294">
        <v>7.0400000000000004E-2</v>
      </c>
      <c r="AP2364" s="294">
        <v>98.8</v>
      </c>
      <c r="AQ2364" s="294">
        <v>124.44799999999999</v>
      </c>
      <c r="AR2364" s="294">
        <v>0.3952</v>
      </c>
      <c r="AS2364" s="294">
        <v>1792</v>
      </c>
      <c r="AU2364" s="294">
        <v>6.1699999999999998E-2</v>
      </c>
      <c r="AV2364" s="294">
        <v>104</v>
      </c>
      <c r="AW2364" s="294">
        <v>124.44799999999999</v>
      </c>
      <c r="AX2364" s="294">
        <v>0.35880000000000001</v>
      </c>
      <c r="AY2364" s="294">
        <v>1495</v>
      </c>
      <c r="BA2364" s="294">
        <v>5.5599999999999997E-2</v>
      </c>
      <c r="BB2364" s="294">
        <v>100.8</v>
      </c>
      <c r="BC2364" s="294">
        <v>124.44799999999999</v>
      </c>
      <c r="BD2364" s="294">
        <v>0.33560000000000001</v>
      </c>
      <c r="BE2364" s="294">
        <v>1343</v>
      </c>
      <c r="BG2364" s="294">
        <v>5.3400000000000003E-2</v>
      </c>
      <c r="BH2364" s="294">
        <v>108.8</v>
      </c>
      <c r="BI2364" s="294">
        <v>124.44799999999999</v>
      </c>
      <c r="BJ2364" s="294">
        <v>0.41570000000000001</v>
      </c>
      <c r="BK2364" s="294">
        <v>2587</v>
      </c>
      <c r="BM2364" s="294">
        <v>7.6899999999999996E-2</v>
      </c>
      <c r="BN2364" s="294">
        <v>4.8</v>
      </c>
      <c r="BO2364" s="294">
        <v>124.44799999999999</v>
      </c>
      <c r="BP2364" s="294">
        <v>0.18179999999999999</v>
      </c>
      <c r="BQ2364" s="294">
        <v>367</v>
      </c>
      <c r="BR2364" s="294" t="e">
        <f>BQ2364-#REF!</f>
        <v>#REF!</v>
      </c>
      <c r="BS2364" s="294">
        <v>0.62590000000000001</v>
      </c>
      <c r="BT2364" s="294">
        <v>104.8</v>
      </c>
      <c r="BU2364" s="294">
        <v>124.44799999999999</v>
      </c>
      <c r="BV2364" s="294">
        <v>0.38140000000000002</v>
      </c>
      <c r="BW2364" s="294">
        <v>1846</v>
      </c>
      <c r="BY2364" s="294">
        <v>6.2100000000000002E-2</v>
      </c>
    </row>
    <row r="2365" spans="1:77">
      <c r="A2365" s="301">
        <v>2399</v>
      </c>
      <c r="B2365" s="302" t="s">
        <v>4614</v>
      </c>
      <c r="C2365" s="301" t="s">
        <v>6303</v>
      </c>
      <c r="D2365" s="302" t="s">
        <v>4051</v>
      </c>
      <c r="E2365" s="303">
        <v>244.44</v>
      </c>
      <c r="F2365" s="294">
        <v>20.5</v>
      </c>
      <c r="G2365" s="294">
        <v>21</v>
      </c>
      <c r="H2365" s="294">
        <v>0.85860000000000003</v>
      </c>
      <c r="I2365" s="294">
        <v>3035</v>
      </c>
      <c r="K2365" s="294">
        <v>9.4999999999999998E-3</v>
      </c>
      <c r="L2365" s="294">
        <v>0</v>
      </c>
      <c r="M2365" s="294">
        <v>0</v>
      </c>
      <c r="N2365" s="294" t="e">
        <v>#DIV/0!</v>
      </c>
      <c r="O2365" s="294">
        <v>0</v>
      </c>
      <c r="Q2365" s="294">
        <v>0</v>
      </c>
      <c r="R2365" s="294">
        <v>0</v>
      </c>
      <c r="S2365" s="294">
        <v>0</v>
      </c>
      <c r="T2365" s="294" t="e">
        <v>#DIV/0!</v>
      </c>
      <c r="U2365" s="294">
        <v>0</v>
      </c>
      <c r="W2365" s="294">
        <v>0</v>
      </c>
      <c r="X2365" s="294">
        <v>0</v>
      </c>
      <c r="Y2365" s="294">
        <v>0</v>
      </c>
      <c r="Z2365" s="294" t="e">
        <v>#DIV/0!</v>
      </c>
      <c r="AA2365" s="294">
        <v>0</v>
      </c>
      <c r="AC2365" s="294">
        <v>0</v>
      </c>
      <c r="AD2365" s="294">
        <v>0</v>
      </c>
      <c r="AE2365" s="294">
        <v>0</v>
      </c>
      <c r="AF2365" s="294" t="e">
        <v>#DIV/0!</v>
      </c>
      <c r="AG2365" s="294">
        <v>0</v>
      </c>
      <c r="AI2365" s="294">
        <v>0</v>
      </c>
      <c r="AJ2365" s="294">
        <v>0</v>
      </c>
      <c r="AK2365" s="294">
        <v>0</v>
      </c>
      <c r="AL2365" s="294" t="e">
        <v>#DIV/0!</v>
      </c>
      <c r="AM2365" s="294">
        <v>0</v>
      </c>
      <c r="AO2365" s="294">
        <v>0</v>
      </c>
      <c r="AP2365" s="294">
        <v>0</v>
      </c>
      <c r="AQ2365" s="294">
        <v>0</v>
      </c>
      <c r="AR2365" s="294" t="e">
        <v>#DIV/0!</v>
      </c>
      <c r="AS2365" s="294">
        <v>0</v>
      </c>
      <c r="AU2365" s="294">
        <v>0</v>
      </c>
      <c r="AV2365" s="294">
        <v>2.5</v>
      </c>
      <c r="AW2365" s="294">
        <v>21</v>
      </c>
      <c r="AX2365" s="294">
        <v>0.78769999999999996</v>
      </c>
      <c r="AY2365" s="294">
        <v>445</v>
      </c>
      <c r="BA2365" s="294">
        <v>1.09E-2</v>
      </c>
      <c r="BB2365" s="294">
        <v>4.5</v>
      </c>
      <c r="BC2365" s="294">
        <v>21</v>
      </c>
      <c r="BD2365" s="294">
        <v>0.48499999999999999</v>
      </c>
      <c r="BE2365" s="294">
        <v>565</v>
      </c>
      <c r="BG2365" s="294">
        <v>2.1700000000000001E-2</v>
      </c>
      <c r="BH2365" s="294">
        <v>4.5</v>
      </c>
      <c r="BI2365" s="294">
        <v>21</v>
      </c>
      <c r="BJ2365" s="294">
        <v>0.58550000000000002</v>
      </c>
      <c r="BK2365" s="294">
        <v>565</v>
      </c>
      <c r="BM2365" s="294">
        <v>1.7999999999999999E-2</v>
      </c>
      <c r="BN2365" s="294">
        <v>0</v>
      </c>
      <c r="BO2365" s="294">
        <v>21</v>
      </c>
      <c r="BP2365" s="294">
        <v>1</v>
      </c>
      <c r="BQ2365" s="294">
        <v>365</v>
      </c>
      <c r="BS2365" s="294">
        <v>7.4999999999999997E-3</v>
      </c>
      <c r="BT2365" s="294">
        <v>0</v>
      </c>
      <c r="BU2365" s="294">
        <v>21</v>
      </c>
      <c r="BV2365" s="294">
        <v>1</v>
      </c>
      <c r="BW2365" s="294">
        <v>365</v>
      </c>
      <c r="BY2365" s="294">
        <v>6.7999999999999996E-3</v>
      </c>
    </row>
    <row r="2366" spans="1:77">
      <c r="A2366" s="301">
        <v>2400</v>
      </c>
      <c r="B2366" s="302" t="s">
        <v>4614</v>
      </c>
      <c r="C2366" s="301" t="s">
        <v>6304</v>
      </c>
      <c r="D2366" s="302" t="s">
        <v>4139</v>
      </c>
      <c r="E2366" s="303">
        <v>222.22</v>
      </c>
      <c r="F2366" s="294">
        <v>0</v>
      </c>
      <c r="G2366" s="294">
        <v>177.77600000000001</v>
      </c>
      <c r="H2366" s="294" t="e">
        <v>#DIV/0!</v>
      </c>
      <c r="I2366" s="294">
        <v>0</v>
      </c>
      <c r="K2366" s="294">
        <v>1.6999999999999999E-3</v>
      </c>
      <c r="L2366" s="294">
        <v>36.125</v>
      </c>
      <c r="M2366" s="294">
        <v>177.77600000000001</v>
      </c>
      <c r="N2366" s="294">
        <v>0.81579999999999997</v>
      </c>
      <c r="O2366" s="294">
        <v>5491</v>
      </c>
      <c r="Q2366" s="294">
        <v>0.25130000000000002</v>
      </c>
      <c r="R2366" s="294">
        <v>0</v>
      </c>
      <c r="S2366" s="294">
        <v>177.77600000000001</v>
      </c>
      <c r="T2366" s="294">
        <v>0.873</v>
      </c>
      <c r="U2366" s="294">
        <v>3851</v>
      </c>
      <c r="W2366" s="294">
        <v>2.76E-2</v>
      </c>
      <c r="X2366" s="294">
        <v>0</v>
      </c>
      <c r="Y2366" s="294">
        <v>177.77600000000001</v>
      </c>
      <c r="Z2366" s="294">
        <v>0.79510000000000003</v>
      </c>
      <c r="AA2366" s="294">
        <v>931</v>
      </c>
      <c r="AC2366" s="294">
        <v>7.1000000000000004E-3</v>
      </c>
      <c r="AD2366" s="294">
        <v>0</v>
      </c>
      <c r="AE2366" s="294">
        <v>177.77600000000001</v>
      </c>
      <c r="AF2366" s="294">
        <v>0.76880000000000004</v>
      </c>
      <c r="AG2366" s="294">
        <v>931</v>
      </c>
      <c r="AI2366" s="294">
        <v>7.3000000000000001E-3</v>
      </c>
      <c r="AJ2366" s="294">
        <v>0</v>
      </c>
      <c r="AK2366" s="294">
        <v>177.77600000000001</v>
      </c>
      <c r="AL2366" s="294">
        <v>0.72119999999999995</v>
      </c>
      <c r="AM2366" s="294">
        <v>931</v>
      </c>
      <c r="AO2366" s="294">
        <v>8.0999999999999996E-3</v>
      </c>
      <c r="AP2366" s="294">
        <v>0</v>
      </c>
      <c r="AQ2366" s="294">
        <v>177.77600000000001</v>
      </c>
      <c r="AR2366" s="294">
        <v>0.75219999999999998</v>
      </c>
      <c r="AS2366" s="294">
        <v>971</v>
      </c>
      <c r="AU2366" s="294">
        <v>7.7999999999999996E-3</v>
      </c>
      <c r="AV2366" s="294">
        <v>52.125</v>
      </c>
      <c r="AW2366" s="294">
        <v>177.77600000000001</v>
      </c>
      <c r="AX2366" s="294">
        <v>0.64829999999999999</v>
      </c>
      <c r="AY2366" s="294">
        <v>811</v>
      </c>
      <c r="BA2366" s="294">
        <v>3.3399999999999999E-2</v>
      </c>
      <c r="BB2366" s="294">
        <v>20.125</v>
      </c>
      <c r="BC2366" s="294">
        <v>177.77600000000001</v>
      </c>
      <c r="BD2366" s="294">
        <v>0.64990000000000003</v>
      </c>
      <c r="BE2366" s="294">
        <v>891</v>
      </c>
      <c r="BG2366" s="294">
        <v>9.2100000000000001E-2</v>
      </c>
      <c r="BH2366" s="294">
        <v>0</v>
      </c>
      <c r="BI2366" s="294">
        <v>177.77600000000001</v>
      </c>
      <c r="BJ2366" s="294">
        <v>0.66949999999999998</v>
      </c>
      <c r="BK2366" s="294">
        <v>891</v>
      </c>
      <c r="BM2366" s="294">
        <v>8.0999999999999996E-3</v>
      </c>
      <c r="BN2366" s="294">
        <v>0</v>
      </c>
      <c r="BO2366" s="294">
        <v>177.77600000000001</v>
      </c>
      <c r="BP2366" s="294">
        <v>0.71709999999999996</v>
      </c>
      <c r="BQ2366" s="294">
        <v>811</v>
      </c>
      <c r="BS2366" s="294">
        <v>7.6E-3</v>
      </c>
      <c r="BT2366" s="294">
        <v>8.125</v>
      </c>
      <c r="BU2366" s="294">
        <v>177.77600000000001</v>
      </c>
      <c r="BV2366" s="294">
        <v>0.69399999999999995</v>
      </c>
      <c r="BW2366" s="294">
        <v>771</v>
      </c>
      <c r="BY2366" s="294">
        <v>0.1867</v>
      </c>
    </row>
    <row r="2367" spans="1:77">
      <c r="A2367" s="301">
        <v>2401</v>
      </c>
      <c r="B2367" s="302" t="s">
        <v>4614</v>
      </c>
      <c r="C2367" s="301" t="s">
        <v>6305</v>
      </c>
      <c r="D2367" s="302" t="s">
        <v>4139</v>
      </c>
      <c r="E2367" s="303">
        <v>2300</v>
      </c>
      <c r="F2367" s="294">
        <v>2232</v>
      </c>
      <c r="G2367" s="294">
        <v>2232</v>
      </c>
      <c r="H2367" s="294">
        <v>0.9274</v>
      </c>
      <c r="I2367" s="294">
        <v>514323</v>
      </c>
      <c r="K2367" s="294">
        <v>0.34510000000000002</v>
      </c>
      <c r="L2367" s="294">
        <v>2820</v>
      </c>
      <c r="M2367" s="294">
        <v>2820</v>
      </c>
      <c r="N2367" s="294">
        <v>0.91539999999999999</v>
      </c>
      <c r="O2367" s="294">
        <v>431754</v>
      </c>
      <c r="Q2367" s="294">
        <v>0.2248</v>
      </c>
      <c r="R2367" s="294">
        <v>1704</v>
      </c>
      <c r="S2367" s="294">
        <v>1840</v>
      </c>
      <c r="T2367" s="294">
        <v>0.95740000000000003</v>
      </c>
      <c r="U2367" s="294">
        <v>334848</v>
      </c>
      <c r="W2367" s="294">
        <v>0.28510000000000002</v>
      </c>
      <c r="X2367" s="294">
        <v>1836</v>
      </c>
      <c r="Y2367" s="294">
        <v>1840</v>
      </c>
      <c r="Z2367" s="294">
        <v>0.92899999999999994</v>
      </c>
      <c r="AA2367" s="294">
        <v>400044</v>
      </c>
      <c r="AC2367" s="294">
        <v>0.31530000000000002</v>
      </c>
      <c r="AD2367" s="294">
        <v>1944</v>
      </c>
      <c r="AE2367" s="294">
        <v>1944</v>
      </c>
      <c r="AF2367" s="294">
        <v>0.91710000000000003</v>
      </c>
      <c r="AG2367" s="294">
        <v>283956</v>
      </c>
      <c r="AI2367" s="294">
        <v>0.21410000000000001</v>
      </c>
      <c r="AJ2367" s="294">
        <v>2148</v>
      </c>
      <c r="AK2367" s="294">
        <v>2004</v>
      </c>
      <c r="AL2367" s="294">
        <v>0.9083</v>
      </c>
      <c r="AM2367" s="294">
        <v>431061</v>
      </c>
      <c r="AO2367" s="294">
        <v>0.30690000000000001</v>
      </c>
      <c r="AP2367" s="294">
        <v>1980</v>
      </c>
      <c r="AQ2367" s="294">
        <v>1980</v>
      </c>
      <c r="AR2367" s="294">
        <v>0.87619999999999998</v>
      </c>
      <c r="AS2367" s="294">
        <v>344835</v>
      </c>
      <c r="AU2367" s="294">
        <v>0.26719999999999999</v>
      </c>
      <c r="AV2367" s="294">
        <v>2076</v>
      </c>
      <c r="AW2367" s="294">
        <v>2076</v>
      </c>
      <c r="AX2367" s="294">
        <v>0.92549999999999999</v>
      </c>
      <c r="AY2367" s="294">
        <v>423798</v>
      </c>
      <c r="BA2367" s="294">
        <v>0.30640000000000001</v>
      </c>
      <c r="BB2367" s="294">
        <v>2544</v>
      </c>
      <c r="BC2367" s="294">
        <v>2544</v>
      </c>
      <c r="BD2367" s="294">
        <v>0.9052</v>
      </c>
      <c r="BE2367" s="294">
        <v>286038</v>
      </c>
      <c r="BG2367" s="294">
        <v>0.16700000000000001</v>
      </c>
      <c r="BH2367" s="294">
        <v>2196</v>
      </c>
      <c r="BI2367" s="294">
        <v>2196</v>
      </c>
      <c r="BJ2367" s="294">
        <v>0.90659999999999996</v>
      </c>
      <c r="BK2367" s="294">
        <v>504738</v>
      </c>
      <c r="BM2367" s="294">
        <v>0.34079999999999999</v>
      </c>
      <c r="BN2367" s="294">
        <v>2016</v>
      </c>
      <c r="BO2367" s="294">
        <v>2016</v>
      </c>
      <c r="BP2367" s="294">
        <v>0.91120000000000001</v>
      </c>
      <c r="BQ2367" s="294">
        <v>500880</v>
      </c>
      <c r="BS2367" s="294">
        <v>0.40579999999999999</v>
      </c>
      <c r="BT2367" s="294">
        <v>2172</v>
      </c>
      <c r="BU2367" s="294">
        <v>2172</v>
      </c>
      <c r="BV2367" s="294">
        <v>0.89570000000000005</v>
      </c>
      <c r="BW2367" s="294">
        <v>656040</v>
      </c>
      <c r="BY2367" s="294">
        <v>0.45329999999999998</v>
      </c>
    </row>
    <row r="2368" spans="1:77">
      <c r="A2368" s="301">
        <v>2402</v>
      </c>
      <c r="B2368" s="302" t="s">
        <v>4614</v>
      </c>
      <c r="C2368" s="301" t="s">
        <v>6306</v>
      </c>
      <c r="D2368" s="302" t="s">
        <v>4139</v>
      </c>
      <c r="E2368" s="303">
        <v>388.8</v>
      </c>
      <c r="F2368" s="294">
        <v>228.24</v>
      </c>
      <c r="G2368" s="294">
        <v>311.04000000000002</v>
      </c>
      <c r="H2368" s="294">
        <v>0.99760000000000004</v>
      </c>
      <c r="I2368" s="294">
        <v>66078</v>
      </c>
      <c r="K2368" s="294">
        <v>0.40310000000000001</v>
      </c>
      <c r="L2368" s="294">
        <v>222.48</v>
      </c>
      <c r="M2368" s="294">
        <v>311.04000000000002</v>
      </c>
      <c r="N2368" s="294">
        <v>0.99649999999999994</v>
      </c>
      <c r="O2368" s="294">
        <v>50742</v>
      </c>
      <c r="Q2368" s="294">
        <v>0.30759999999999998</v>
      </c>
      <c r="R2368" s="294">
        <v>210</v>
      </c>
      <c r="S2368" s="294">
        <v>311.04000000000002</v>
      </c>
      <c r="T2368" s="294">
        <v>0.99199999999999999</v>
      </c>
      <c r="U2368" s="294">
        <v>56808</v>
      </c>
      <c r="W2368" s="294">
        <v>0.37880000000000003</v>
      </c>
      <c r="X2368" s="294">
        <v>174</v>
      </c>
      <c r="Y2368" s="294">
        <v>311.04000000000002</v>
      </c>
      <c r="Z2368" s="294">
        <v>0.9909</v>
      </c>
      <c r="AA2368" s="294">
        <v>51960</v>
      </c>
      <c r="AC2368" s="294">
        <v>0.40510000000000002</v>
      </c>
      <c r="AD2368" s="294">
        <v>192</v>
      </c>
      <c r="AE2368" s="294">
        <v>311.04000000000002</v>
      </c>
      <c r="AF2368" s="294">
        <v>0.9899</v>
      </c>
      <c r="AG2368" s="294">
        <v>70380</v>
      </c>
      <c r="AI2368" s="294">
        <v>0.49769999999999998</v>
      </c>
      <c r="AJ2368" s="294">
        <v>216</v>
      </c>
      <c r="AK2368" s="294">
        <v>311.04000000000002</v>
      </c>
      <c r="AL2368" s="294">
        <v>0.98880000000000001</v>
      </c>
      <c r="AM2368" s="294">
        <v>68760</v>
      </c>
      <c r="AO2368" s="294">
        <v>0.4471</v>
      </c>
      <c r="AP2368" s="294">
        <v>6</v>
      </c>
      <c r="AQ2368" s="294">
        <v>311.04000000000002</v>
      </c>
      <c r="AR2368" s="294">
        <v>0.98760000000000003</v>
      </c>
      <c r="AS2368" s="294">
        <v>23760</v>
      </c>
      <c r="AT2368" s="294" t="e">
        <f>AS2368-#REF!</f>
        <v>#REF!</v>
      </c>
      <c r="AU2368" s="294">
        <v>5.3898000000000001</v>
      </c>
      <c r="AV2368" s="294">
        <v>186</v>
      </c>
      <c r="AW2368" s="294">
        <v>311.04000000000002</v>
      </c>
      <c r="AX2368" s="294">
        <v>0.97960000000000003</v>
      </c>
      <c r="AY2368" s="294">
        <v>2880</v>
      </c>
      <c r="BA2368" s="294">
        <v>2.1999999999999999E-2</v>
      </c>
      <c r="BB2368" s="294">
        <v>192</v>
      </c>
      <c r="BC2368" s="294">
        <v>311.04000000000002</v>
      </c>
      <c r="BD2368" s="294">
        <v>0.99539999999999995</v>
      </c>
      <c r="BE2368" s="294">
        <v>12840</v>
      </c>
      <c r="BG2368" s="294">
        <v>9.0300000000000005E-2</v>
      </c>
      <c r="BH2368" s="294">
        <v>198</v>
      </c>
      <c r="BI2368" s="294">
        <v>311.04000000000002</v>
      </c>
      <c r="BJ2368" s="294">
        <v>0.99370000000000003</v>
      </c>
      <c r="BK2368" s="294">
        <v>37620</v>
      </c>
      <c r="BM2368" s="294">
        <v>0.25700000000000001</v>
      </c>
      <c r="BN2368" s="294">
        <v>246</v>
      </c>
      <c r="BO2368" s="294">
        <v>311.04000000000002</v>
      </c>
      <c r="BP2368" s="294">
        <v>0.99299999999999999</v>
      </c>
      <c r="BQ2368" s="294">
        <v>76260</v>
      </c>
      <c r="BS2368" s="294">
        <v>0.46460000000000001</v>
      </c>
      <c r="BT2368" s="294">
        <v>174</v>
      </c>
      <c r="BU2368" s="294">
        <v>311.04000000000002</v>
      </c>
      <c r="BV2368" s="294">
        <v>0.99399999999999999</v>
      </c>
      <c r="BW2368" s="294">
        <v>79800</v>
      </c>
      <c r="BX2368" s="294" t="e">
        <f>BW2368-#REF!</f>
        <v>#REF!</v>
      </c>
      <c r="BY2368" s="294">
        <v>0.62009999999999998</v>
      </c>
    </row>
    <row r="2369" spans="1:77">
      <c r="A2369" s="301">
        <v>2403</v>
      </c>
      <c r="B2369" s="302" t="s">
        <v>4614</v>
      </c>
      <c r="C2369" s="301" t="s">
        <v>6307</v>
      </c>
      <c r="D2369" s="302" t="s">
        <v>4139</v>
      </c>
      <c r="E2369" s="303">
        <v>200</v>
      </c>
      <c r="F2369" s="294">
        <v>153</v>
      </c>
      <c r="G2369" s="294">
        <v>160</v>
      </c>
      <c r="H2369" s="294">
        <v>0.87290000000000001</v>
      </c>
      <c r="I2369" s="294">
        <v>26370</v>
      </c>
      <c r="K2369" s="294">
        <v>0.2742</v>
      </c>
      <c r="L2369" s="294">
        <v>39</v>
      </c>
      <c r="M2369" s="294">
        <v>160</v>
      </c>
      <c r="N2369" s="294">
        <v>0.93469999999999998</v>
      </c>
      <c r="O2369" s="294">
        <v>74640</v>
      </c>
      <c r="Q2369" s="294">
        <v>2.7523</v>
      </c>
      <c r="R2369" s="294">
        <v>129</v>
      </c>
      <c r="S2369" s="294">
        <v>160</v>
      </c>
      <c r="T2369" s="294">
        <v>0.91100000000000003</v>
      </c>
      <c r="U2369" s="294">
        <v>28530</v>
      </c>
      <c r="W2369" s="294">
        <v>0.3372</v>
      </c>
      <c r="X2369" s="294">
        <v>153</v>
      </c>
      <c r="Y2369" s="294">
        <v>160</v>
      </c>
      <c r="Z2369" s="294">
        <v>0.92869999999999997</v>
      </c>
      <c r="AA2369" s="294">
        <v>57000</v>
      </c>
      <c r="AC2369" s="294">
        <v>0.53920000000000001</v>
      </c>
      <c r="AD2369" s="294">
        <v>168</v>
      </c>
      <c r="AE2369" s="294">
        <v>168</v>
      </c>
      <c r="AF2369" s="294">
        <v>0.94369999999999998</v>
      </c>
      <c r="AG2369" s="294">
        <v>82860</v>
      </c>
      <c r="AH2369" s="294" t="e">
        <f>AG2369-#REF!</f>
        <v>#REF!</v>
      </c>
      <c r="AI2369" s="294">
        <v>0.70250000000000001</v>
      </c>
      <c r="AJ2369" s="294">
        <v>6</v>
      </c>
      <c r="AK2369" s="294">
        <v>160</v>
      </c>
      <c r="AL2369" s="294">
        <v>0.91479999999999995</v>
      </c>
      <c r="AM2369" s="294">
        <v>31530</v>
      </c>
      <c r="AN2369" s="294" t="e">
        <f>AM2369-#REF!</f>
        <v>#REF!</v>
      </c>
      <c r="AO2369" s="294">
        <v>7.9791999999999996</v>
      </c>
      <c r="AP2369" s="294">
        <v>9</v>
      </c>
      <c r="AQ2369" s="294">
        <v>160</v>
      </c>
      <c r="AR2369" s="294">
        <v>0.39250000000000002</v>
      </c>
      <c r="AS2369" s="294">
        <v>1860</v>
      </c>
      <c r="AT2369" s="294" t="e">
        <f>AS2369-#REF!</f>
        <v>#REF!</v>
      </c>
      <c r="AU2369" s="294">
        <v>0.70789999999999997</v>
      </c>
      <c r="AV2369" s="294">
        <v>12</v>
      </c>
      <c r="AW2369" s="294">
        <v>160</v>
      </c>
      <c r="AX2369" s="294">
        <v>0.28749999999999998</v>
      </c>
      <c r="AY2369" s="294">
        <v>1440</v>
      </c>
      <c r="BA2369" s="294">
        <v>0.57989999999999997</v>
      </c>
      <c r="BB2369" s="294">
        <v>15</v>
      </c>
      <c r="BC2369" s="294">
        <v>160</v>
      </c>
      <c r="BD2369" s="294">
        <v>0.32489999999999997</v>
      </c>
      <c r="BE2369" s="294">
        <v>1530</v>
      </c>
      <c r="BG2369" s="294">
        <v>0.42199999999999999</v>
      </c>
      <c r="BH2369" s="294">
        <v>0</v>
      </c>
      <c r="BI2369" s="294">
        <v>160</v>
      </c>
      <c r="BJ2369" s="294">
        <v>0.57699999999999996</v>
      </c>
      <c r="BK2369" s="294">
        <v>5400</v>
      </c>
      <c r="BM2369" s="294">
        <v>6.2899999999999998E-2</v>
      </c>
      <c r="BN2369" s="294">
        <v>177</v>
      </c>
      <c r="BO2369" s="294">
        <v>177</v>
      </c>
      <c r="BP2369" s="294">
        <v>0.93159999999999998</v>
      </c>
      <c r="BQ2369" s="294">
        <v>53100</v>
      </c>
      <c r="BS2369" s="294">
        <v>0.47920000000000001</v>
      </c>
      <c r="BT2369" s="294">
        <v>225</v>
      </c>
      <c r="BU2369" s="294">
        <v>225</v>
      </c>
      <c r="BV2369" s="294">
        <v>0.90290000000000004</v>
      </c>
      <c r="BW2369" s="294">
        <v>43230</v>
      </c>
      <c r="BY2369" s="294">
        <v>0.28599999999999998</v>
      </c>
    </row>
    <row r="2370" spans="1:77">
      <c r="A2370" s="301">
        <v>2404</v>
      </c>
      <c r="B2370" s="302" t="s">
        <v>4614</v>
      </c>
      <c r="C2370" s="301" t="s">
        <v>6308</v>
      </c>
      <c r="D2370" s="302" t="s">
        <v>4051</v>
      </c>
      <c r="E2370" s="303">
        <v>166.66666666666666</v>
      </c>
      <c r="F2370" s="294">
        <v>2</v>
      </c>
      <c r="G2370" s="294">
        <v>133.33600000000001</v>
      </c>
      <c r="H2370" s="294">
        <v>0.89649999999999996</v>
      </c>
      <c r="I2370" s="294">
        <v>20420</v>
      </c>
      <c r="J2370" s="294" t="e">
        <f>I2370-#REF!</f>
        <v>#REF!</v>
      </c>
      <c r="K2370" s="294">
        <v>15.8194</v>
      </c>
      <c r="L2370" s="294">
        <v>80</v>
      </c>
      <c r="M2370" s="294">
        <v>133.33600000000001</v>
      </c>
      <c r="N2370" s="294">
        <v>0.89590000000000003</v>
      </c>
      <c r="O2370" s="294">
        <v>21500</v>
      </c>
      <c r="Q2370" s="294">
        <v>0.4032</v>
      </c>
      <c r="R2370" s="294">
        <v>70</v>
      </c>
      <c r="S2370" s="294">
        <v>133.33600000000001</v>
      </c>
      <c r="T2370" s="294">
        <v>0.89569999999999994</v>
      </c>
      <c r="U2370" s="294">
        <v>20080</v>
      </c>
      <c r="W2370" s="294">
        <v>0.44479999999999997</v>
      </c>
      <c r="X2370" s="294">
        <v>48</v>
      </c>
      <c r="Y2370" s="294">
        <v>133.33600000000001</v>
      </c>
      <c r="Z2370" s="294">
        <v>0.89869999999999994</v>
      </c>
      <c r="AA2370" s="294">
        <v>14180</v>
      </c>
      <c r="AC2370" s="294">
        <v>0.44190000000000002</v>
      </c>
      <c r="AD2370" s="294">
        <v>54</v>
      </c>
      <c r="AE2370" s="294">
        <v>133.33600000000001</v>
      </c>
      <c r="AF2370" s="294">
        <v>0.89100000000000001</v>
      </c>
      <c r="AG2370" s="294">
        <v>11600</v>
      </c>
      <c r="AI2370" s="294">
        <v>0.3241</v>
      </c>
      <c r="AJ2370" s="294">
        <v>58</v>
      </c>
      <c r="AK2370" s="294">
        <v>133.33600000000001</v>
      </c>
      <c r="AL2370" s="294">
        <v>0.89510000000000001</v>
      </c>
      <c r="AM2370" s="294">
        <v>14160</v>
      </c>
      <c r="AO2370" s="294">
        <v>0.37880000000000003</v>
      </c>
      <c r="AP2370" s="294">
        <v>30</v>
      </c>
      <c r="AQ2370" s="294">
        <v>133.33600000000001</v>
      </c>
      <c r="AR2370" s="294">
        <v>0.89569999999999994</v>
      </c>
      <c r="AS2370" s="294">
        <v>12020</v>
      </c>
      <c r="AT2370" s="294" t="e">
        <f>AS2370-#REF!</f>
        <v>#REF!</v>
      </c>
      <c r="AU2370" s="294">
        <v>0.60129999999999995</v>
      </c>
      <c r="AV2370" s="294">
        <v>16</v>
      </c>
      <c r="AW2370" s="294">
        <v>133.33600000000001</v>
      </c>
      <c r="AX2370" s="294">
        <v>0.90869999999999995</v>
      </c>
      <c r="AY2370" s="294">
        <v>4180</v>
      </c>
      <c r="BA2370" s="294">
        <v>0.39929999999999999</v>
      </c>
      <c r="BB2370" s="294">
        <v>12</v>
      </c>
      <c r="BC2370" s="294">
        <v>133.33600000000001</v>
      </c>
      <c r="BD2370" s="294">
        <v>0.92020000000000002</v>
      </c>
      <c r="BE2370" s="294">
        <v>7380</v>
      </c>
      <c r="BF2370" s="294" t="e">
        <f>BE2370-#REF!</f>
        <v>#REF!</v>
      </c>
      <c r="BG2370" s="294">
        <v>0.89829999999999999</v>
      </c>
      <c r="BH2370" s="294">
        <v>12</v>
      </c>
      <c r="BI2370" s="294">
        <v>133.33600000000001</v>
      </c>
      <c r="BJ2370" s="294">
        <v>0.91400000000000003</v>
      </c>
      <c r="BK2370" s="294">
        <v>6800</v>
      </c>
      <c r="BL2370" s="294" t="e">
        <f>BK2370-#REF!</f>
        <v>#REF!</v>
      </c>
      <c r="BM2370" s="294">
        <v>0.83330000000000004</v>
      </c>
      <c r="BN2370" s="294">
        <v>0</v>
      </c>
      <c r="BO2370" s="294">
        <v>133.33600000000001</v>
      </c>
      <c r="BP2370" s="294">
        <v>0.90710000000000002</v>
      </c>
      <c r="BQ2370" s="294">
        <v>7220</v>
      </c>
      <c r="BS2370" s="294">
        <v>7.1099999999999997E-2</v>
      </c>
      <c r="BT2370" s="294">
        <v>2</v>
      </c>
      <c r="BU2370" s="294">
        <v>133.33600000000001</v>
      </c>
      <c r="BV2370" s="294">
        <v>0.90400000000000003</v>
      </c>
      <c r="BW2370" s="294">
        <v>10360</v>
      </c>
      <c r="BX2370" s="294" t="e">
        <f>BW2370-#REF!</f>
        <v>#REF!</v>
      </c>
      <c r="BY2370" s="294">
        <v>7.7016</v>
      </c>
    </row>
    <row r="2371" spans="1:77">
      <c r="A2371" s="301">
        <v>2405</v>
      </c>
      <c r="B2371" s="302" t="s">
        <v>4614</v>
      </c>
      <c r="C2371" s="301" t="s">
        <v>6309</v>
      </c>
      <c r="D2371" s="302" t="s">
        <v>4051</v>
      </c>
      <c r="E2371" s="303">
        <v>133.33333333333334</v>
      </c>
      <c r="F2371" s="294">
        <v>110.8</v>
      </c>
      <c r="G2371" s="294">
        <v>110.8</v>
      </c>
      <c r="H2371" s="294">
        <v>0.77649999999999997</v>
      </c>
      <c r="I2371" s="294">
        <v>13734</v>
      </c>
      <c r="K2371" s="294">
        <v>0.22170000000000001</v>
      </c>
      <c r="L2371" s="294">
        <v>106.4</v>
      </c>
      <c r="M2371" s="294">
        <v>106.672</v>
      </c>
      <c r="N2371" s="294">
        <v>0.80710000000000004</v>
      </c>
      <c r="O2371" s="294">
        <v>16602</v>
      </c>
      <c r="Q2371" s="294">
        <v>0.25979999999999998</v>
      </c>
      <c r="R2371" s="294">
        <v>106.4</v>
      </c>
      <c r="S2371" s="294">
        <v>106.672</v>
      </c>
      <c r="T2371" s="294">
        <v>0.77839999999999998</v>
      </c>
      <c r="U2371" s="294">
        <v>13362</v>
      </c>
      <c r="W2371" s="294">
        <v>0.22409999999999999</v>
      </c>
      <c r="X2371" s="294">
        <v>85.44</v>
      </c>
      <c r="Y2371" s="294">
        <v>106.672</v>
      </c>
      <c r="Z2371" s="294">
        <v>0.7319</v>
      </c>
      <c r="AA2371" s="294">
        <v>10594</v>
      </c>
      <c r="AC2371" s="294">
        <v>0.22770000000000001</v>
      </c>
      <c r="AD2371" s="294">
        <v>88.16</v>
      </c>
      <c r="AE2371" s="294">
        <v>106.672</v>
      </c>
      <c r="AF2371" s="294">
        <v>0.73270000000000002</v>
      </c>
      <c r="AG2371" s="294">
        <v>10710</v>
      </c>
      <c r="AI2371" s="294">
        <v>0.22289999999999999</v>
      </c>
      <c r="AJ2371" s="294">
        <v>118.96</v>
      </c>
      <c r="AK2371" s="294">
        <v>118.96</v>
      </c>
      <c r="AL2371" s="294">
        <v>0.74660000000000004</v>
      </c>
      <c r="AM2371" s="294">
        <v>12286</v>
      </c>
      <c r="AO2371" s="294">
        <v>0.19209999999999999</v>
      </c>
      <c r="AP2371" s="294">
        <v>126.96</v>
      </c>
      <c r="AQ2371" s="294">
        <v>126.96</v>
      </c>
      <c r="AR2371" s="294">
        <v>0.72719999999999996</v>
      </c>
      <c r="AS2371" s="294">
        <v>11322</v>
      </c>
      <c r="AU2371" s="294">
        <v>0.1648</v>
      </c>
      <c r="AV2371" s="294">
        <v>127.44</v>
      </c>
      <c r="AW2371" s="294">
        <v>127.44</v>
      </c>
      <c r="AX2371" s="294">
        <v>0.67189999999999994</v>
      </c>
      <c r="AY2371" s="294">
        <v>8676</v>
      </c>
      <c r="BA2371" s="294">
        <v>0.14069999999999999</v>
      </c>
      <c r="BB2371" s="294">
        <v>123.2</v>
      </c>
      <c r="BC2371" s="294">
        <v>123.2</v>
      </c>
      <c r="BD2371" s="294">
        <v>0.70860000000000001</v>
      </c>
      <c r="BE2371" s="294">
        <v>7350</v>
      </c>
      <c r="BG2371" s="294">
        <v>0.1132</v>
      </c>
      <c r="BH2371" s="294">
        <v>104</v>
      </c>
      <c r="BI2371" s="294">
        <v>106.672</v>
      </c>
      <c r="BJ2371" s="294">
        <v>0.72989999999999999</v>
      </c>
      <c r="BK2371" s="294">
        <v>7056</v>
      </c>
      <c r="BM2371" s="294">
        <v>0.1249</v>
      </c>
      <c r="BN2371" s="294">
        <v>110.08</v>
      </c>
      <c r="BO2371" s="294">
        <v>110.08</v>
      </c>
      <c r="BP2371" s="294">
        <v>0.72529999999999994</v>
      </c>
      <c r="BQ2371" s="294">
        <v>7634</v>
      </c>
      <c r="BS2371" s="294">
        <v>0.14230000000000001</v>
      </c>
      <c r="BT2371" s="294">
        <v>112.56</v>
      </c>
      <c r="BU2371" s="294">
        <v>112.56</v>
      </c>
      <c r="BV2371" s="294">
        <v>0.75349999999999995</v>
      </c>
      <c r="BW2371" s="294">
        <v>10428</v>
      </c>
      <c r="BY2371" s="294">
        <v>0.1653</v>
      </c>
    </row>
    <row r="2372" spans="1:77">
      <c r="A2372" s="301">
        <v>2406</v>
      </c>
      <c r="B2372" s="302" t="s">
        <v>4614</v>
      </c>
      <c r="C2372" s="301" t="s">
        <v>6310</v>
      </c>
      <c r="D2372" s="302" t="s">
        <v>4051</v>
      </c>
      <c r="E2372" s="303">
        <v>444.44</v>
      </c>
      <c r="F2372" s="294">
        <v>140</v>
      </c>
      <c r="G2372" s="294">
        <v>355.55200000000002</v>
      </c>
      <c r="H2372" s="294">
        <v>0.90310000000000001</v>
      </c>
      <c r="I2372" s="294">
        <v>6062</v>
      </c>
      <c r="K2372" s="294">
        <v>6.6600000000000006E-2</v>
      </c>
      <c r="L2372" s="294">
        <v>142</v>
      </c>
      <c r="M2372" s="294">
        <v>355.55200000000002</v>
      </c>
      <c r="N2372" s="294">
        <v>0.91179999999999994</v>
      </c>
      <c r="O2372" s="294">
        <v>7213</v>
      </c>
      <c r="Q2372" s="294">
        <v>7.4899999999999994E-2</v>
      </c>
      <c r="R2372" s="294">
        <v>140</v>
      </c>
      <c r="S2372" s="294">
        <v>355.55200000000002</v>
      </c>
      <c r="T2372" s="294">
        <v>0.90029999999999999</v>
      </c>
      <c r="U2372" s="294">
        <v>4026</v>
      </c>
      <c r="W2372" s="294">
        <v>4.4400000000000002E-2</v>
      </c>
      <c r="X2372" s="294">
        <v>142</v>
      </c>
      <c r="Y2372" s="294">
        <v>355.55200000000002</v>
      </c>
      <c r="Z2372" s="294">
        <v>0.88659999999999994</v>
      </c>
      <c r="AA2372" s="294">
        <v>3359</v>
      </c>
      <c r="AC2372" s="294">
        <v>3.5900000000000001E-2</v>
      </c>
      <c r="AD2372" s="294">
        <v>138</v>
      </c>
      <c r="AE2372" s="294">
        <v>355.55200000000002</v>
      </c>
      <c r="AF2372" s="294">
        <v>0.86739999999999995</v>
      </c>
      <c r="AG2372" s="294">
        <v>2177</v>
      </c>
      <c r="AI2372" s="294">
        <v>2.4400000000000002E-2</v>
      </c>
      <c r="AJ2372" s="294">
        <v>34</v>
      </c>
      <c r="AK2372" s="294">
        <v>355.55200000000002</v>
      </c>
      <c r="AL2372" s="294">
        <v>0.86209999999999998</v>
      </c>
      <c r="AM2372" s="294">
        <v>1668</v>
      </c>
      <c r="AO2372" s="294">
        <v>7.9000000000000001E-2</v>
      </c>
      <c r="AP2372" s="294">
        <v>144</v>
      </c>
      <c r="AQ2372" s="294">
        <v>355.55200000000002</v>
      </c>
      <c r="AR2372" s="294">
        <v>0.91400000000000003</v>
      </c>
      <c r="AS2372" s="294">
        <v>5739</v>
      </c>
      <c r="AU2372" s="294">
        <v>5.8599999999999999E-2</v>
      </c>
      <c r="AV2372" s="294">
        <v>142</v>
      </c>
      <c r="AW2372" s="294">
        <v>355.55200000000002</v>
      </c>
      <c r="AX2372" s="294">
        <v>0.92010000000000003</v>
      </c>
      <c r="AY2372" s="294">
        <v>11560</v>
      </c>
      <c r="BA2372" s="294">
        <v>0.1229</v>
      </c>
      <c r="BB2372" s="294">
        <v>138</v>
      </c>
      <c r="BC2372" s="294">
        <v>355.55200000000002</v>
      </c>
      <c r="BD2372" s="294">
        <v>0.92479999999999996</v>
      </c>
      <c r="BE2372" s="294">
        <v>17191</v>
      </c>
      <c r="BG2372" s="294">
        <v>0.18110000000000001</v>
      </c>
      <c r="BH2372" s="294">
        <v>128</v>
      </c>
      <c r="BI2372" s="294">
        <v>355.55200000000002</v>
      </c>
      <c r="BJ2372" s="294">
        <v>0.92359999999999998</v>
      </c>
      <c r="BK2372" s="294">
        <v>14047</v>
      </c>
      <c r="BM2372" s="294">
        <v>0.15970000000000001</v>
      </c>
      <c r="BN2372" s="294">
        <v>130</v>
      </c>
      <c r="BO2372" s="294">
        <v>355.55200000000002</v>
      </c>
      <c r="BP2372" s="294">
        <v>0.92500000000000004</v>
      </c>
      <c r="BQ2372" s="294">
        <v>17145</v>
      </c>
      <c r="BS2372" s="294">
        <v>0.2122</v>
      </c>
      <c r="BT2372" s="294">
        <v>130.4</v>
      </c>
      <c r="BU2372" s="294">
        <v>355.55200000000002</v>
      </c>
      <c r="BV2372" s="294">
        <v>0.92600000000000005</v>
      </c>
      <c r="BW2372" s="294">
        <v>18746</v>
      </c>
      <c r="BY2372" s="294">
        <v>5.0500000000000003E-2</v>
      </c>
    </row>
    <row r="2373" spans="1:77">
      <c r="A2373" s="301">
        <v>2407</v>
      </c>
      <c r="B2373" s="302" t="s">
        <v>4614</v>
      </c>
      <c r="C2373" s="301" t="s">
        <v>6311</v>
      </c>
      <c r="D2373" s="302" t="s">
        <v>4139</v>
      </c>
      <c r="E2373" s="303">
        <v>200</v>
      </c>
      <c r="F2373" s="294" t="s">
        <v>3983</v>
      </c>
      <c r="G2373" s="294" t="s">
        <v>3983</v>
      </c>
      <c r="H2373" s="294" t="s">
        <v>3983</v>
      </c>
      <c r="I2373" s="294" t="s">
        <v>3983</v>
      </c>
      <c r="K2373" s="294" t="s">
        <v>3983</v>
      </c>
      <c r="L2373" s="294" t="s">
        <v>3983</v>
      </c>
      <c r="M2373" s="294" t="s">
        <v>3983</v>
      </c>
      <c r="N2373" s="294" t="s">
        <v>3983</v>
      </c>
      <c r="O2373" s="294" t="s">
        <v>3983</v>
      </c>
      <c r="Q2373" s="294" t="s">
        <v>3983</v>
      </c>
      <c r="R2373" s="294" t="s">
        <v>3983</v>
      </c>
      <c r="S2373" s="294" t="s">
        <v>3983</v>
      </c>
      <c r="T2373" s="294" t="s">
        <v>3983</v>
      </c>
      <c r="U2373" s="294" t="s">
        <v>3983</v>
      </c>
      <c r="W2373" s="294" t="s">
        <v>3983</v>
      </c>
      <c r="X2373" s="294" t="s">
        <v>3983</v>
      </c>
      <c r="Y2373" s="294" t="s">
        <v>3983</v>
      </c>
      <c r="Z2373" s="294" t="s">
        <v>3983</v>
      </c>
      <c r="AA2373" s="294" t="s">
        <v>3983</v>
      </c>
      <c r="AC2373" s="294" t="s">
        <v>3983</v>
      </c>
      <c r="AD2373" s="294" t="s">
        <v>3983</v>
      </c>
      <c r="AE2373" s="294" t="s">
        <v>3983</v>
      </c>
      <c r="AF2373" s="294" t="s">
        <v>3983</v>
      </c>
      <c r="AG2373" s="294" t="s">
        <v>3983</v>
      </c>
      <c r="AI2373" s="294" t="s">
        <v>3983</v>
      </c>
      <c r="AJ2373" s="294" t="s">
        <v>3983</v>
      </c>
      <c r="AK2373" s="294" t="s">
        <v>3983</v>
      </c>
      <c r="AL2373" s="294" t="s">
        <v>3983</v>
      </c>
      <c r="AM2373" s="294" t="s">
        <v>3983</v>
      </c>
      <c r="AO2373" s="294" t="s">
        <v>3983</v>
      </c>
      <c r="AP2373" s="294" t="s">
        <v>3983</v>
      </c>
      <c r="AQ2373" s="294" t="s">
        <v>3983</v>
      </c>
      <c r="AR2373" s="294" t="s">
        <v>3983</v>
      </c>
      <c r="AS2373" s="294" t="s">
        <v>3983</v>
      </c>
      <c r="AU2373" s="294" t="s">
        <v>3983</v>
      </c>
      <c r="AV2373" s="294" t="s">
        <v>3983</v>
      </c>
      <c r="AW2373" s="294" t="s">
        <v>3983</v>
      </c>
      <c r="AX2373" s="294" t="s">
        <v>3983</v>
      </c>
      <c r="AY2373" s="294" t="s">
        <v>3983</v>
      </c>
      <c r="BA2373" s="294" t="s">
        <v>3983</v>
      </c>
      <c r="BB2373" s="294" t="s">
        <v>3983</v>
      </c>
      <c r="BC2373" s="294" t="s">
        <v>3983</v>
      </c>
      <c r="BD2373" s="294" t="s">
        <v>3983</v>
      </c>
      <c r="BE2373" s="294" t="s">
        <v>3983</v>
      </c>
      <c r="BG2373" s="294" t="s">
        <v>3983</v>
      </c>
      <c r="BH2373" s="294" t="s">
        <v>3983</v>
      </c>
      <c r="BI2373" s="294" t="s">
        <v>3983</v>
      </c>
      <c r="BJ2373" s="294" t="s">
        <v>3983</v>
      </c>
      <c r="BK2373" s="294" t="s">
        <v>3983</v>
      </c>
      <c r="BM2373" s="294" t="s">
        <v>3983</v>
      </c>
      <c r="BN2373" s="294" t="s">
        <v>3983</v>
      </c>
      <c r="BO2373" s="294" t="s">
        <v>3983</v>
      </c>
      <c r="BP2373" s="294" t="s">
        <v>3983</v>
      </c>
      <c r="BQ2373" s="294" t="s">
        <v>3983</v>
      </c>
      <c r="BS2373" s="294" t="s">
        <v>3983</v>
      </c>
      <c r="BT2373" s="294" t="s">
        <v>3983</v>
      </c>
      <c r="BU2373" s="294" t="s">
        <v>3983</v>
      </c>
      <c r="BV2373" s="294" t="s">
        <v>3983</v>
      </c>
      <c r="BW2373" s="294" t="s">
        <v>3983</v>
      </c>
      <c r="BY2373" s="294" t="s">
        <v>3983</v>
      </c>
    </row>
    <row r="2374" spans="1:77">
      <c r="A2374" s="301">
        <v>2408</v>
      </c>
      <c r="B2374" s="302" t="s">
        <v>4614</v>
      </c>
      <c r="C2374" s="301" t="s">
        <v>6312</v>
      </c>
      <c r="D2374" s="302" t="s">
        <v>4051</v>
      </c>
      <c r="E2374" s="303">
        <v>133.33000000000001</v>
      </c>
      <c r="F2374" s="294">
        <v>0</v>
      </c>
      <c r="G2374" s="294">
        <v>0</v>
      </c>
      <c r="H2374" s="294" t="e">
        <v>#DIV/0!</v>
      </c>
      <c r="I2374" s="294">
        <v>0</v>
      </c>
      <c r="K2374" s="294">
        <v>0</v>
      </c>
      <c r="L2374" s="294">
        <v>0</v>
      </c>
      <c r="M2374" s="294">
        <v>0</v>
      </c>
      <c r="N2374" s="294" t="e">
        <v>#DIV/0!</v>
      </c>
      <c r="O2374" s="294">
        <v>0</v>
      </c>
      <c r="Q2374" s="294">
        <v>0</v>
      </c>
      <c r="R2374" s="294">
        <v>0</v>
      </c>
      <c r="S2374" s="294">
        <v>0</v>
      </c>
      <c r="T2374" s="294" t="e">
        <v>#DIV/0!</v>
      </c>
      <c r="U2374" s="294">
        <v>0</v>
      </c>
      <c r="W2374" s="294">
        <v>0</v>
      </c>
      <c r="X2374" s="294">
        <v>0</v>
      </c>
      <c r="Y2374" s="294">
        <v>0</v>
      </c>
      <c r="Z2374" s="294" t="e">
        <v>#DIV/0!</v>
      </c>
      <c r="AA2374" s="294">
        <v>0</v>
      </c>
      <c r="AC2374" s="294">
        <v>0</v>
      </c>
      <c r="AD2374" s="294">
        <v>0</v>
      </c>
      <c r="AE2374" s="294">
        <v>0</v>
      </c>
      <c r="AF2374" s="294" t="e">
        <v>#DIV/0!</v>
      </c>
      <c r="AG2374" s="294">
        <v>0</v>
      </c>
      <c r="AI2374" s="294">
        <v>0</v>
      </c>
      <c r="AJ2374" s="294">
        <v>0</v>
      </c>
      <c r="AK2374" s="294">
        <v>0</v>
      </c>
      <c r="AL2374" s="294" t="e">
        <v>#DIV/0!</v>
      </c>
      <c r="AM2374" s="294">
        <v>0</v>
      </c>
      <c r="AO2374" s="294">
        <v>0</v>
      </c>
      <c r="AP2374" s="294">
        <v>0</v>
      </c>
      <c r="AQ2374" s="294">
        <v>0</v>
      </c>
      <c r="AR2374" s="294" t="e">
        <v>#DIV/0!</v>
      </c>
      <c r="AS2374" s="294">
        <v>0</v>
      </c>
      <c r="AU2374" s="294">
        <v>0</v>
      </c>
      <c r="AV2374" s="294">
        <v>0</v>
      </c>
      <c r="AW2374" s="294">
        <v>0</v>
      </c>
      <c r="AX2374" s="294" t="e">
        <v>#DIV/0!</v>
      </c>
      <c r="AY2374" s="294">
        <v>0</v>
      </c>
      <c r="BA2374" s="294">
        <v>0</v>
      </c>
      <c r="BB2374" s="294">
        <v>0</v>
      </c>
      <c r="BC2374" s="294">
        <v>0</v>
      </c>
      <c r="BD2374" s="294" t="e">
        <v>#DIV/0!</v>
      </c>
      <c r="BE2374" s="294">
        <v>0</v>
      </c>
      <c r="BG2374" s="294">
        <v>0</v>
      </c>
      <c r="BH2374" s="294">
        <v>23.92</v>
      </c>
      <c r="BI2374" s="294">
        <v>106.664</v>
      </c>
      <c r="BJ2374" s="294">
        <v>0.95340000000000003</v>
      </c>
      <c r="BK2374" s="294">
        <v>3758</v>
      </c>
      <c r="BM2374" s="294">
        <v>0.23680000000000001</v>
      </c>
      <c r="BN2374" s="294">
        <v>33.840000000000003</v>
      </c>
      <c r="BO2374" s="294">
        <v>106.664</v>
      </c>
      <c r="BP2374" s="294">
        <v>0.95099999999999996</v>
      </c>
      <c r="BQ2374" s="294">
        <v>4732</v>
      </c>
      <c r="BS2374" s="294">
        <v>0.21879999999999999</v>
      </c>
      <c r="BT2374" s="294">
        <v>27.44</v>
      </c>
      <c r="BU2374" s="294">
        <v>106.664</v>
      </c>
      <c r="BV2374" s="294">
        <v>0.92949999999999999</v>
      </c>
      <c r="BW2374" s="294">
        <v>5514</v>
      </c>
      <c r="BY2374" s="294">
        <v>7.2599999999999998E-2</v>
      </c>
    </row>
    <row r="2375" spans="1:77">
      <c r="A2375" s="301">
        <v>2409</v>
      </c>
      <c r="B2375" s="302" t="s">
        <v>4614</v>
      </c>
      <c r="C2375" s="301" t="s">
        <v>6313</v>
      </c>
      <c r="D2375" s="302" t="s">
        <v>4051</v>
      </c>
      <c r="E2375" s="303">
        <v>138.88999999999999</v>
      </c>
      <c r="F2375" s="294" t="s">
        <v>3983</v>
      </c>
      <c r="G2375" s="294" t="s">
        <v>3983</v>
      </c>
      <c r="H2375" s="294" t="s">
        <v>3983</v>
      </c>
      <c r="I2375" s="294" t="s">
        <v>3983</v>
      </c>
      <c r="K2375" s="294" t="s">
        <v>3983</v>
      </c>
      <c r="L2375" s="294" t="s">
        <v>3983</v>
      </c>
      <c r="M2375" s="294" t="s">
        <v>3983</v>
      </c>
      <c r="N2375" s="294" t="s">
        <v>3983</v>
      </c>
      <c r="O2375" s="294" t="s">
        <v>3983</v>
      </c>
      <c r="Q2375" s="294" t="s">
        <v>3983</v>
      </c>
      <c r="R2375" s="294" t="s">
        <v>3983</v>
      </c>
      <c r="S2375" s="294" t="s">
        <v>3983</v>
      </c>
      <c r="T2375" s="294" t="s">
        <v>3983</v>
      </c>
      <c r="U2375" s="294" t="s">
        <v>3983</v>
      </c>
      <c r="W2375" s="294" t="s">
        <v>3983</v>
      </c>
      <c r="X2375" s="294" t="s">
        <v>3983</v>
      </c>
      <c r="Y2375" s="294" t="s">
        <v>3983</v>
      </c>
      <c r="Z2375" s="294" t="s">
        <v>3983</v>
      </c>
      <c r="AA2375" s="294" t="s">
        <v>3983</v>
      </c>
      <c r="AC2375" s="294" t="s">
        <v>3983</v>
      </c>
      <c r="AD2375" s="294" t="s">
        <v>3983</v>
      </c>
      <c r="AE2375" s="294" t="s">
        <v>3983</v>
      </c>
      <c r="AF2375" s="294" t="s">
        <v>3983</v>
      </c>
      <c r="AG2375" s="294" t="s">
        <v>3983</v>
      </c>
      <c r="AI2375" s="294" t="s">
        <v>3983</v>
      </c>
      <c r="AJ2375" s="294" t="s">
        <v>3983</v>
      </c>
      <c r="AK2375" s="294" t="s">
        <v>3983</v>
      </c>
      <c r="AL2375" s="294" t="s">
        <v>3983</v>
      </c>
      <c r="AM2375" s="294" t="s">
        <v>3983</v>
      </c>
      <c r="AO2375" s="294" t="s">
        <v>3983</v>
      </c>
      <c r="AP2375" s="294" t="s">
        <v>3983</v>
      </c>
      <c r="AQ2375" s="294" t="s">
        <v>3983</v>
      </c>
      <c r="AR2375" s="294" t="s">
        <v>3983</v>
      </c>
      <c r="AS2375" s="294" t="s">
        <v>3983</v>
      </c>
      <c r="AU2375" s="294" t="s">
        <v>3983</v>
      </c>
      <c r="AV2375" s="294" t="s">
        <v>3983</v>
      </c>
      <c r="AW2375" s="294" t="s">
        <v>3983</v>
      </c>
      <c r="AX2375" s="294" t="s">
        <v>3983</v>
      </c>
      <c r="AY2375" s="294" t="s">
        <v>3983</v>
      </c>
      <c r="BA2375" s="294" t="s">
        <v>3983</v>
      </c>
      <c r="BB2375" s="294" t="s">
        <v>3983</v>
      </c>
      <c r="BC2375" s="294" t="s">
        <v>3983</v>
      </c>
      <c r="BD2375" s="294" t="s">
        <v>3983</v>
      </c>
      <c r="BE2375" s="294" t="s">
        <v>3983</v>
      </c>
      <c r="BG2375" s="294" t="s">
        <v>3983</v>
      </c>
      <c r="BH2375" s="294" t="s">
        <v>3983</v>
      </c>
      <c r="BI2375" s="294" t="s">
        <v>3983</v>
      </c>
      <c r="BJ2375" s="294" t="s">
        <v>3983</v>
      </c>
      <c r="BK2375" s="294" t="s">
        <v>3983</v>
      </c>
      <c r="BM2375" s="294" t="s">
        <v>3983</v>
      </c>
      <c r="BN2375" s="294" t="s">
        <v>3983</v>
      </c>
      <c r="BO2375" s="294" t="s">
        <v>3983</v>
      </c>
      <c r="BP2375" s="294" t="s">
        <v>3983</v>
      </c>
      <c r="BQ2375" s="294" t="s">
        <v>3983</v>
      </c>
      <c r="BS2375" s="294" t="s">
        <v>3983</v>
      </c>
      <c r="BT2375" s="294" t="s">
        <v>3983</v>
      </c>
      <c r="BU2375" s="294" t="s">
        <v>3983</v>
      </c>
      <c r="BV2375" s="294" t="s">
        <v>3983</v>
      </c>
      <c r="BW2375" s="294" t="s">
        <v>3983</v>
      </c>
      <c r="BY2375" s="294" t="s">
        <v>3983</v>
      </c>
    </row>
    <row r="2376" spans="1:77">
      <c r="A2376" s="301">
        <v>2410</v>
      </c>
      <c r="B2376" s="302" t="s">
        <v>4614</v>
      </c>
      <c r="C2376" s="301" t="s">
        <v>6314</v>
      </c>
      <c r="D2376" s="302" t="s">
        <v>4139</v>
      </c>
      <c r="E2376" s="303">
        <v>300</v>
      </c>
      <c r="F2376" s="294" t="s">
        <v>3983</v>
      </c>
      <c r="G2376" s="294" t="s">
        <v>3983</v>
      </c>
      <c r="H2376" s="294" t="s">
        <v>3983</v>
      </c>
      <c r="I2376" s="294" t="s">
        <v>3983</v>
      </c>
      <c r="K2376" s="294" t="s">
        <v>3983</v>
      </c>
      <c r="L2376" s="294" t="s">
        <v>3983</v>
      </c>
      <c r="M2376" s="294" t="s">
        <v>3983</v>
      </c>
      <c r="N2376" s="294" t="s">
        <v>3983</v>
      </c>
      <c r="O2376" s="294" t="s">
        <v>3983</v>
      </c>
      <c r="Q2376" s="294" t="s">
        <v>3983</v>
      </c>
      <c r="R2376" s="294" t="s">
        <v>3983</v>
      </c>
      <c r="S2376" s="294" t="s">
        <v>3983</v>
      </c>
      <c r="T2376" s="294" t="s">
        <v>3983</v>
      </c>
      <c r="U2376" s="294" t="s">
        <v>3983</v>
      </c>
      <c r="W2376" s="294" t="s">
        <v>3983</v>
      </c>
      <c r="X2376" s="294" t="s">
        <v>3983</v>
      </c>
      <c r="Y2376" s="294" t="s">
        <v>3983</v>
      </c>
      <c r="Z2376" s="294" t="s">
        <v>3983</v>
      </c>
      <c r="AA2376" s="294" t="s">
        <v>3983</v>
      </c>
      <c r="AC2376" s="294" t="s">
        <v>3983</v>
      </c>
      <c r="AD2376" s="294" t="s">
        <v>3983</v>
      </c>
      <c r="AE2376" s="294" t="s">
        <v>3983</v>
      </c>
      <c r="AF2376" s="294" t="s">
        <v>3983</v>
      </c>
      <c r="AG2376" s="294" t="s">
        <v>3983</v>
      </c>
      <c r="AI2376" s="294" t="s">
        <v>3983</v>
      </c>
      <c r="AJ2376" s="294" t="s">
        <v>3983</v>
      </c>
      <c r="AK2376" s="294" t="s">
        <v>3983</v>
      </c>
      <c r="AL2376" s="294" t="s">
        <v>3983</v>
      </c>
      <c r="AM2376" s="294" t="s">
        <v>3983</v>
      </c>
      <c r="AO2376" s="294" t="s">
        <v>3983</v>
      </c>
      <c r="AP2376" s="294" t="s">
        <v>3983</v>
      </c>
      <c r="AQ2376" s="294" t="s">
        <v>3983</v>
      </c>
      <c r="AR2376" s="294" t="s">
        <v>3983</v>
      </c>
      <c r="AS2376" s="294" t="s">
        <v>3983</v>
      </c>
      <c r="AU2376" s="294" t="s">
        <v>3983</v>
      </c>
      <c r="AV2376" s="294" t="s">
        <v>3983</v>
      </c>
      <c r="AW2376" s="294" t="s">
        <v>3983</v>
      </c>
      <c r="AX2376" s="294" t="s">
        <v>3983</v>
      </c>
      <c r="AY2376" s="294" t="s">
        <v>3983</v>
      </c>
      <c r="BA2376" s="294" t="s">
        <v>3983</v>
      </c>
      <c r="BB2376" s="294" t="s">
        <v>3983</v>
      </c>
      <c r="BC2376" s="294" t="s">
        <v>3983</v>
      </c>
      <c r="BD2376" s="294" t="s">
        <v>3983</v>
      </c>
      <c r="BE2376" s="294" t="s">
        <v>3983</v>
      </c>
      <c r="BG2376" s="294" t="s">
        <v>3983</v>
      </c>
      <c r="BH2376" s="294" t="s">
        <v>3983</v>
      </c>
      <c r="BI2376" s="294" t="s">
        <v>3983</v>
      </c>
      <c r="BJ2376" s="294" t="s">
        <v>3983</v>
      </c>
      <c r="BK2376" s="294" t="s">
        <v>3983</v>
      </c>
      <c r="BM2376" s="294" t="s">
        <v>3983</v>
      </c>
      <c r="BN2376" s="294" t="s">
        <v>3983</v>
      </c>
      <c r="BO2376" s="294" t="s">
        <v>3983</v>
      </c>
      <c r="BP2376" s="294" t="s">
        <v>3983</v>
      </c>
      <c r="BQ2376" s="294" t="s">
        <v>3983</v>
      </c>
      <c r="BS2376" s="294" t="s">
        <v>3983</v>
      </c>
      <c r="BT2376" s="294" t="s">
        <v>3983</v>
      </c>
      <c r="BU2376" s="294" t="s">
        <v>3983</v>
      </c>
      <c r="BV2376" s="294" t="s">
        <v>3983</v>
      </c>
      <c r="BW2376" s="294" t="s">
        <v>3983</v>
      </c>
      <c r="BY2376" s="294" t="s">
        <v>3983</v>
      </c>
    </row>
    <row r="2377" spans="1:77">
      <c r="A2377" s="301">
        <v>2411</v>
      </c>
      <c r="B2377" s="302" t="s">
        <v>4614</v>
      </c>
      <c r="C2377" s="301" t="s">
        <v>6315</v>
      </c>
      <c r="D2377" s="302" t="s">
        <v>4139</v>
      </c>
      <c r="E2377" s="303">
        <v>150</v>
      </c>
      <c r="F2377" s="294" t="s">
        <v>3983</v>
      </c>
      <c r="G2377" s="294" t="s">
        <v>3983</v>
      </c>
      <c r="H2377" s="294" t="s">
        <v>3983</v>
      </c>
      <c r="I2377" s="294" t="s">
        <v>3983</v>
      </c>
      <c r="K2377" s="294" t="s">
        <v>3983</v>
      </c>
      <c r="L2377" s="294" t="s">
        <v>3983</v>
      </c>
      <c r="M2377" s="294" t="s">
        <v>3983</v>
      </c>
      <c r="N2377" s="294" t="s">
        <v>3983</v>
      </c>
      <c r="O2377" s="294" t="s">
        <v>3983</v>
      </c>
      <c r="Q2377" s="294" t="s">
        <v>3983</v>
      </c>
      <c r="R2377" s="294" t="s">
        <v>3983</v>
      </c>
      <c r="S2377" s="294" t="s">
        <v>3983</v>
      </c>
      <c r="T2377" s="294" t="s">
        <v>3983</v>
      </c>
      <c r="U2377" s="294" t="s">
        <v>3983</v>
      </c>
      <c r="W2377" s="294" t="s">
        <v>3983</v>
      </c>
      <c r="X2377" s="294" t="s">
        <v>3983</v>
      </c>
      <c r="Y2377" s="294" t="s">
        <v>3983</v>
      </c>
      <c r="Z2377" s="294" t="s">
        <v>3983</v>
      </c>
      <c r="AA2377" s="294" t="s">
        <v>3983</v>
      </c>
      <c r="AC2377" s="294" t="s">
        <v>3983</v>
      </c>
      <c r="AD2377" s="294" t="s">
        <v>3983</v>
      </c>
      <c r="AE2377" s="294" t="s">
        <v>3983</v>
      </c>
      <c r="AF2377" s="294" t="s">
        <v>3983</v>
      </c>
      <c r="AG2377" s="294" t="s">
        <v>3983</v>
      </c>
      <c r="AI2377" s="294" t="s">
        <v>3983</v>
      </c>
      <c r="AJ2377" s="294" t="s">
        <v>3983</v>
      </c>
      <c r="AK2377" s="294" t="s">
        <v>3983</v>
      </c>
      <c r="AL2377" s="294" t="s">
        <v>3983</v>
      </c>
      <c r="AM2377" s="294" t="s">
        <v>3983</v>
      </c>
      <c r="AO2377" s="294" t="s">
        <v>3983</v>
      </c>
      <c r="AP2377" s="294" t="s">
        <v>3983</v>
      </c>
      <c r="AQ2377" s="294" t="s">
        <v>3983</v>
      </c>
      <c r="AR2377" s="294" t="s">
        <v>3983</v>
      </c>
      <c r="AS2377" s="294" t="s">
        <v>3983</v>
      </c>
      <c r="AU2377" s="294" t="s">
        <v>3983</v>
      </c>
      <c r="AV2377" s="294" t="s">
        <v>3983</v>
      </c>
      <c r="AW2377" s="294" t="s">
        <v>3983</v>
      </c>
      <c r="AX2377" s="294" t="s">
        <v>3983</v>
      </c>
      <c r="AY2377" s="294" t="s">
        <v>3983</v>
      </c>
      <c r="BA2377" s="294" t="s">
        <v>3983</v>
      </c>
      <c r="BB2377" s="294" t="s">
        <v>3983</v>
      </c>
      <c r="BC2377" s="294" t="s">
        <v>3983</v>
      </c>
      <c r="BD2377" s="294" t="s">
        <v>3983</v>
      </c>
      <c r="BE2377" s="294" t="s">
        <v>3983</v>
      </c>
      <c r="BG2377" s="294" t="s">
        <v>3983</v>
      </c>
      <c r="BH2377" s="294" t="s">
        <v>3983</v>
      </c>
      <c r="BI2377" s="294" t="s">
        <v>3983</v>
      </c>
      <c r="BJ2377" s="294" t="s">
        <v>3983</v>
      </c>
      <c r="BK2377" s="294" t="s">
        <v>3983</v>
      </c>
      <c r="BM2377" s="294" t="s">
        <v>3983</v>
      </c>
      <c r="BN2377" s="294" t="s">
        <v>3983</v>
      </c>
      <c r="BO2377" s="294" t="s">
        <v>3983</v>
      </c>
      <c r="BP2377" s="294" t="s">
        <v>3983</v>
      </c>
      <c r="BQ2377" s="294" t="s">
        <v>3983</v>
      </c>
      <c r="BS2377" s="294" t="s">
        <v>3983</v>
      </c>
      <c r="BT2377" s="294" t="s">
        <v>3983</v>
      </c>
      <c r="BU2377" s="294" t="s">
        <v>3983</v>
      </c>
      <c r="BV2377" s="294" t="s">
        <v>3983</v>
      </c>
      <c r="BW2377" s="294" t="s">
        <v>3983</v>
      </c>
      <c r="BY2377" s="294" t="s">
        <v>3983</v>
      </c>
    </row>
    <row r="2378" spans="1:77">
      <c r="A2378" s="301">
        <v>2412</v>
      </c>
      <c r="B2378" s="302" t="s">
        <v>4614</v>
      </c>
      <c r="C2378" s="301" t="s">
        <v>6316</v>
      </c>
      <c r="D2378" s="302" t="s">
        <v>4139</v>
      </c>
      <c r="E2378" s="303">
        <v>390</v>
      </c>
      <c r="F2378" s="294" t="s">
        <v>3983</v>
      </c>
      <c r="G2378" s="294" t="s">
        <v>3983</v>
      </c>
      <c r="H2378" s="294" t="s">
        <v>3983</v>
      </c>
      <c r="I2378" s="294" t="s">
        <v>3983</v>
      </c>
      <c r="K2378" s="294" t="s">
        <v>3983</v>
      </c>
      <c r="L2378" s="294" t="s">
        <v>3983</v>
      </c>
      <c r="M2378" s="294" t="s">
        <v>3983</v>
      </c>
      <c r="N2378" s="294" t="s">
        <v>3983</v>
      </c>
      <c r="O2378" s="294" t="s">
        <v>3983</v>
      </c>
      <c r="Q2378" s="294" t="s">
        <v>3983</v>
      </c>
      <c r="R2378" s="294" t="s">
        <v>3983</v>
      </c>
      <c r="S2378" s="294" t="s">
        <v>3983</v>
      </c>
      <c r="T2378" s="294" t="s">
        <v>3983</v>
      </c>
      <c r="U2378" s="294" t="s">
        <v>3983</v>
      </c>
      <c r="W2378" s="294" t="s">
        <v>3983</v>
      </c>
      <c r="X2378" s="294" t="s">
        <v>3983</v>
      </c>
      <c r="Y2378" s="294" t="s">
        <v>3983</v>
      </c>
      <c r="Z2378" s="294" t="s">
        <v>3983</v>
      </c>
      <c r="AA2378" s="294" t="s">
        <v>3983</v>
      </c>
      <c r="AC2378" s="294" t="s">
        <v>3983</v>
      </c>
      <c r="AD2378" s="294" t="s">
        <v>3983</v>
      </c>
      <c r="AE2378" s="294" t="s">
        <v>3983</v>
      </c>
      <c r="AF2378" s="294" t="s">
        <v>3983</v>
      </c>
      <c r="AG2378" s="294" t="s">
        <v>3983</v>
      </c>
      <c r="AI2378" s="294" t="s">
        <v>3983</v>
      </c>
      <c r="AJ2378" s="294" t="s">
        <v>3983</v>
      </c>
      <c r="AK2378" s="294" t="s">
        <v>3983</v>
      </c>
      <c r="AL2378" s="294" t="s">
        <v>3983</v>
      </c>
      <c r="AM2378" s="294" t="s">
        <v>3983</v>
      </c>
      <c r="AO2378" s="294" t="s">
        <v>3983</v>
      </c>
      <c r="AP2378" s="294" t="s">
        <v>3983</v>
      </c>
      <c r="AQ2378" s="294" t="s">
        <v>3983</v>
      </c>
      <c r="AR2378" s="294" t="s">
        <v>3983</v>
      </c>
      <c r="AS2378" s="294" t="s">
        <v>3983</v>
      </c>
      <c r="AU2378" s="294" t="s">
        <v>3983</v>
      </c>
      <c r="AV2378" s="294" t="s">
        <v>3983</v>
      </c>
      <c r="AW2378" s="294" t="s">
        <v>3983</v>
      </c>
      <c r="AX2378" s="294" t="s">
        <v>3983</v>
      </c>
      <c r="AY2378" s="294" t="s">
        <v>3983</v>
      </c>
      <c r="BA2378" s="294" t="s">
        <v>3983</v>
      </c>
      <c r="BB2378" s="294" t="s">
        <v>3983</v>
      </c>
      <c r="BC2378" s="294" t="s">
        <v>3983</v>
      </c>
      <c r="BD2378" s="294" t="s">
        <v>3983</v>
      </c>
      <c r="BE2378" s="294" t="s">
        <v>3983</v>
      </c>
      <c r="BG2378" s="294" t="s">
        <v>3983</v>
      </c>
      <c r="BH2378" s="294" t="s">
        <v>3983</v>
      </c>
      <c r="BI2378" s="294" t="s">
        <v>3983</v>
      </c>
      <c r="BJ2378" s="294" t="s">
        <v>3983</v>
      </c>
      <c r="BK2378" s="294" t="s">
        <v>3983</v>
      </c>
      <c r="BM2378" s="294" t="s">
        <v>3983</v>
      </c>
      <c r="BN2378" s="294" t="s">
        <v>3983</v>
      </c>
      <c r="BO2378" s="294" t="s">
        <v>3983</v>
      </c>
      <c r="BP2378" s="294" t="s">
        <v>3983</v>
      </c>
      <c r="BQ2378" s="294" t="s">
        <v>3983</v>
      </c>
      <c r="BS2378" s="294" t="s">
        <v>3983</v>
      </c>
      <c r="BT2378" s="294" t="s">
        <v>3983</v>
      </c>
      <c r="BU2378" s="294" t="s">
        <v>3983</v>
      </c>
      <c r="BV2378" s="294" t="s">
        <v>3983</v>
      </c>
      <c r="BW2378" s="294" t="s">
        <v>3983</v>
      </c>
      <c r="BY2378" s="294" t="s">
        <v>3983</v>
      </c>
    </row>
    <row r="2379" spans="1:77">
      <c r="A2379" s="301">
        <v>2413</v>
      </c>
      <c r="B2379" s="302" t="s">
        <v>4008</v>
      </c>
      <c r="C2379" s="301" t="s">
        <v>6317</v>
      </c>
      <c r="D2379" s="302" t="s">
        <v>6318</v>
      </c>
      <c r="E2379" s="303">
        <v>315.55555555555554</v>
      </c>
      <c r="F2379" s="294">
        <v>0</v>
      </c>
      <c r="G2379" s="294">
        <v>0</v>
      </c>
      <c r="H2379" s="294" t="e">
        <v>#DIV/0!</v>
      </c>
      <c r="I2379" s="294">
        <v>93720</v>
      </c>
      <c r="K2379" s="294" t="s">
        <v>3983</v>
      </c>
      <c r="L2379" s="294">
        <v>0</v>
      </c>
      <c r="M2379" s="294">
        <v>0</v>
      </c>
      <c r="N2379" s="294" t="e">
        <v>#DIV/0!</v>
      </c>
      <c r="O2379" s="294">
        <v>96844</v>
      </c>
      <c r="Q2379" s="294" t="s">
        <v>3983</v>
      </c>
      <c r="R2379" s="294">
        <v>0</v>
      </c>
      <c r="S2379" s="294">
        <v>0</v>
      </c>
      <c r="T2379" s="294" t="e">
        <v>#DIV/0!</v>
      </c>
      <c r="U2379" s="294">
        <v>93720</v>
      </c>
      <c r="W2379" s="294" t="s">
        <v>3983</v>
      </c>
      <c r="X2379" s="294">
        <v>0</v>
      </c>
      <c r="Y2379" s="294">
        <v>0</v>
      </c>
      <c r="Z2379" s="294" t="e">
        <v>#DIV/0!</v>
      </c>
      <c r="AA2379" s="294">
        <v>96844</v>
      </c>
      <c r="AC2379" s="294" t="s">
        <v>3983</v>
      </c>
      <c r="AD2379" s="294">
        <v>0</v>
      </c>
      <c r="AE2379" s="294">
        <v>0</v>
      </c>
      <c r="AF2379" s="294" t="e">
        <v>#DIV/0!</v>
      </c>
      <c r="AG2379" s="294">
        <v>96844</v>
      </c>
      <c r="AI2379" s="294" t="s">
        <v>3983</v>
      </c>
      <c r="AJ2379" s="294">
        <v>0</v>
      </c>
      <c r="AK2379" s="294">
        <v>0</v>
      </c>
      <c r="AL2379" s="294" t="e">
        <v>#DIV/0!</v>
      </c>
      <c r="AM2379" s="294">
        <v>93720</v>
      </c>
      <c r="AO2379" s="294" t="s">
        <v>3983</v>
      </c>
      <c r="AP2379" s="294">
        <v>0</v>
      </c>
      <c r="AQ2379" s="294">
        <v>0</v>
      </c>
      <c r="AR2379" s="294" t="e">
        <v>#DIV/0!</v>
      </c>
      <c r="AS2379" s="294">
        <v>96844</v>
      </c>
      <c r="AU2379" s="294" t="s">
        <v>3983</v>
      </c>
      <c r="AV2379" s="294">
        <v>0</v>
      </c>
      <c r="AW2379" s="294">
        <v>0</v>
      </c>
      <c r="AX2379" s="294" t="e">
        <v>#DIV/0!</v>
      </c>
      <c r="AY2379" s="294">
        <v>93720</v>
      </c>
      <c r="BA2379" s="294" t="s">
        <v>3983</v>
      </c>
      <c r="BB2379" s="294">
        <v>0</v>
      </c>
      <c r="BC2379" s="294">
        <v>0</v>
      </c>
      <c r="BD2379" s="294" t="e">
        <v>#DIV/0!</v>
      </c>
      <c r="BE2379" s="294">
        <v>96844</v>
      </c>
      <c r="BG2379" s="294" t="s">
        <v>3983</v>
      </c>
      <c r="BH2379" s="294">
        <v>0</v>
      </c>
      <c r="BI2379" s="294">
        <v>0</v>
      </c>
      <c r="BJ2379" s="294" t="e">
        <v>#DIV/0!</v>
      </c>
      <c r="BK2379" s="294">
        <v>96844</v>
      </c>
      <c r="BM2379" s="294" t="s">
        <v>3983</v>
      </c>
      <c r="BN2379" s="294">
        <v>0</v>
      </c>
      <c r="BO2379" s="294">
        <v>0</v>
      </c>
      <c r="BP2379" s="294" t="e">
        <v>#DIV/0!</v>
      </c>
      <c r="BQ2379" s="294">
        <v>87472</v>
      </c>
      <c r="BS2379" s="294" t="s">
        <v>3983</v>
      </c>
      <c r="BT2379" s="294">
        <v>0</v>
      </c>
      <c r="BU2379" s="294">
        <v>0</v>
      </c>
      <c r="BV2379" s="294" t="e">
        <v>#DIV/0!</v>
      </c>
      <c r="BW2379" s="294">
        <v>96844</v>
      </c>
      <c r="BY2379" s="294" t="s">
        <v>3983</v>
      </c>
    </row>
    <row r="2380" spans="1:77">
      <c r="A2380" s="301">
        <v>2414</v>
      </c>
      <c r="B2380" s="302" t="s">
        <v>4008</v>
      </c>
      <c r="C2380" s="301" t="s">
        <v>6319</v>
      </c>
      <c r="D2380" s="302" t="s">
        <v>6320</v>
      </c>
      <c r="E2380" s="303">
        <v>111</v>
      </c>
      <c r="F2380" s="294">
        <v>43.84</v>
      </c>
      <c r="G2380" s="294">
        <v>0</v>
      </c>
      <c r="H2380" s="294">
        <v>0.99009999999999998</v>
      </c>
      <c r="I2380" s="294">
        <v>18126</v>
      </c>
      <c r="K2380" s="294" t="s">
        <v>3983</v>
      </c>
      <c r="L2380" s="294">
        <v>43.84</v>
      </c>
      <c r="M2380" s="294">
        <v>0</v>
      </c>
      <c r="N2380" s="294">
        <v>0.98970000000000002</v>
      </c>
      <c r="O2380" s="294">
        <v>18704</v>
      </c>
      <c r="Q2380" s="294" t="s">
        <v>3983</v>
      </c>
      <c r="R2380" s="294">
        <v>43.36</v>
      </c>
      <c r="S2380" s="294">
        <v>0</v>
      </c>
      <c r="T2380" s="294">
        <v>0.99019999999999997</v>
      </c>
      <c r="U2380" s="294">
        <v>16670</v>
      </c>
      <c r="W2380" s="294" t="s">
        <v>3983</v>
      </c>
      <c r="X2380" s="294">
        <v>38.72</v>
      </c>
      <c r="Y2380" s="294">
        <v>0</v>
      </c>
      <c r="Z2380" s="294">
        <v>0.99139999999999995</v>
      </c>
      <c r="AA2380" s="294">
        <v>18540</v>
      </c>
      <c r="AC2380" s="294" t="s">
        <v>3983</v>
      </c>
      <c r="AD2380" s="294">
        <v>39.36</v>
      </c>
      <c r="AE2380" s="294">
        <v>0</v>
      </c>
      <c r="AF2380" s="294">
        <v>0.99139999999999995</v>
      </c>
      <c r="AG2380" s="294">
        <v>15523</v>
      </c>
      <c r="AI2380" s="294" t="s">
        <v>3983</v>
      </c>
      <c r="AJ2380" s="294">
        <v>40.56</v>
      </c>
      <c r="AK2380" s="294">
        <v>0</v>
      </c>
      <c r="AL2380" s="294">
        <v>0.99149999999999994</v>
      </c>
      <c r="AM2380" s="294">
        <v>18245</v>
      </c>
      <c r="AO2380" s="294" t="s">
        <v>3983</v>
      </c>
      <c r="AP2380" s="294">
        <v>35.04</v>
      </c>
      <c r="AQ2380" s="294">
        <v>0</v>
      </c>
      <c r="AR2380" s="294">
        <v>0.9919</v>
      </c>
      <c r="AS2380" s="294">
        <v>15242</v>
      </c>
      <c r="AU2380" s="294" t="s">
        <v>3983</v>
      </c>
      <c r="AV2380" s="294">
        <v>38.520000000000003</v>
      </c>
      <c r="AW2380" s="294">
        <v>0</v>
      </c>
      <c r="AX2380" s="294">
        <v>0.99209999999999998</v>
      </c>
      <c r="AY2380" s="294">
        <v>16584</v>
      </c>
      <c r="BA2380" s="294" t="s">
        <v>3983</v>
      </c>
      <c r="BB2380" s="294">
        <v>34.24</v>
      </c>
      <c r="BC2380" s="294">
        <v>0</v>
      </c>
      <c r="BD2380" s="294">
        <v>0.99470000000000003</v>
      </c>
      <c r="BE2380" s="294">
        <v>13450</v>
      </c>
      <c r="BG2380" s="294" t="s">
        <v>3983</v>
      </c>
      <c r="BH2380" s="294">
        <v>34.24</v>
      </c>
      <c r="BI2380" s="294">
        <v>0</v>
      </c>
      <c r="BJ2380" s="294">
        <v>0.99470000000000003</v>
      </c>
      <c r="BK2380" s="294">
        <v>10589</v>
      </c>
      <c r="BM2380" s="294" t="s">
        <v>3983</v>
      </c>
      <c r="BN2380" s="294">
        <v>35.840000000000003</v>
      </c>
      <c r="BO2380" s="294">
        <v>0</v>
      </c>
      <c r="BP2380" s="294">
        <v>0.9919</v>
      </c>
      <c r="BQ2380" s="294">
        <v>18442</v>
      </c>
      <c r="BS2380" s="294" t="s">
        <v>3983</v>
      </c>
      <c r="BT2380" s="294">
        <v>38.72</v>
      </c>
      <c r="BU2380" s="294">
        <v>0</v>
      </c>
      <c r="BV2380" s="294">
        <v>0.99329999999999996</v>
      </c>
      <c r="BW2380" s="294">
        <v>17085</v>
      </c>
      <c r="BY2380" s="294" t="s">
        <v>3983</v>
      </c>
    </row>
    <row r="2381" spans="1:77">
      <c r="A2381" s="301">
        <v>2415</v>
      </c>
      <c r="B2381" s="302" t="s">
        <v>3989</v>
      </c>
      <c r="C2381" s="301" t="s">
        <v>6321</v>
      </c>
      <c r="D2381" s="302" t="s">
        <v>6322</v>
      </c>
      <c r="E2381" s="303">
        <v>307</v>
      </c>
      <c r="F2381" s="294">
        <v>113.76</v>
      </c>
      <c r="G2381" s="294">
        <v>307</v>
      </c>
      <c r="H2381" s="294">
        <v>0.87209999999999999</v>
      </c>
      <c r="I2381" s="294">
        <v>26725</v>
      </c>
      <c r="K2381" s="294" t="s">
        <v>3983</v>
      </c>
      <c r="L2381" s="294">
        <v>117.92</v>
      </c>
      <c r="M2381" s="294">
        <v>307</v>
      </c>
      <c r="N2381" s="294">
        <v>0.86899999999999999</v>
      </c>
      <c r="O2381" s="294">
        <v>26806</v>
      </c>
      <c r="Q2381" s="294" t="s">
        <v>3983</v>
      </c>
      <c r="R2381" s="294">
        <v>109.28</v>
      </c>
      <c r="S2381" s="294">
        <v>307</v>
      </c>
      <c r="T2381" s="294">
        <v>0.87039999999999995</v>
      </c>
      <c r="U2381" s="294">
        <v>25347</v>
      </c>
      <c r="W2381" s="294" t="s">
        <v>3983</v>
      </c>
      <c r="X2381" s="294">
        <v>108.64</v>
      </c>
      <c r="Y2381" s="294">
        <v>307</v>
      </c>
      <c r="Z2381" s="294">
        <v>0.85780000000000001</v>
      </c>
      <c r="AA2381" s="294">
        <v>25305</v>
      </c>
      <c r="AC2381" s="294" t="s">
        <v>3983</v>
      </c>
      <c r="AD2381" s="294">
        <v>138.72</v>
      </c>
      <c r="AE2381" s="294">
        <v>307</v>
      </c>
      <c r="AF2381" s="294">
        <v>0.8518</v>
      </c>
      <c r="AG2381" s="294">
        <v>26006</v>
      </c>
      <c r="AI2381" s="294" t="s">
        <v>3983</v>
      </c>
      <c r="AJ2381" s="294">
        <v>132</v>
      </c>
      <c r="AK2381" s="294">
        <v>307</v>
      </c>
      <c r="AL2381" s="294">
        <v>0.85270000000000001</v>
      </c>
      <c r="AM2381" s="294">
        <v>33670</v>
      </c>
      <c r="AO2381" s="294" t="s">
        <v>3983</v>
      </c>
      <c r="AP2381" s="294">
        <v>132</v>
      </c>
      <c r="AQ2381" s="294">
        <v>307</v>
      </c>
      <c r="AR2381" s="294">
        <v>0.84789999999999999</v>
      </c>
      <c r="AS2381" s="294">
        <v>15160</v>
      </c>
      <c r="AU2381" s="294" t="s">
        <v>3983</v>
      </c>
      <c r="AV2381" s="294">
        <v>126.4</v>
      </c>
      <c r="AW2381" s="294">
        <v>307</v>
      </c>
      <c r="AX2381" s="294">
        <v>0.83760000000000001</v>
      </c>
      <c r="AY2381" s="294">
        <v>23920</v>
      </c>
      <c r="BA2381" s="294" t="s">
        <v>3983</v>
      </c>
      <c r="BB2381" s="294">
        <v>143.6</v>
      </c>
      <c r="BC2381" s="294">
        <v>307</v>
      </c>
      <c r="BD2381" s="294">
        <v>0.84029999999999994</v>
      </c>
      <c r="BE2381" s="294">
        <v>21040</v>
      </c>
      <c r="BG2381" s="294" t="s">
        <v>3983</v>
      </c>
      <c r="BH2381" s="294">
        <v>165.6</v>
      </c>
      <c r="BI2381" s="294">
        <v>307</v>
      </c>
      <c r="BJ2381" s="294">
        <v>0.83829999999999993</v>
      </c>
      <c r="BK2381" s="294">
        <v>25080</v>
      </c>
      <c r="BM2381" s="294" t="s">
        <v>3983</v>
      </c>
      <c r="BN2381" s="294">
        <v>125.6</v>
      </c>
      <c r="BO2381" s="294">
        <v>307</v>
      </c>
      <c r="BP2381" s="294">
        <v>0.83499999999999996</v>
      </c>
      <c r="BQ2381" s="294">
        <v>20240</v>
      </c>
      <c r="BS2381" s="294" t="s">
        <v>3983</v>
      </c>
      <c r="BT2381" s="294">
        <v>104.4</v>
      </c>
      <c r="BU2381" s="294">
        <v>307</v>
      </c>
      <c r="BV2381" s="294">
        <v>0.8357</v>
      </c>
      <c r="BW2381" s="294">
        <v>26040</v>
      </c>
      <c r="BY2381" s="294" t="s">
        <v>3983</v>
      </c>
    </row>
    <row r="2382" spans="1:77">
      <c r="A2382" s="301">
        <v>2416</v>
      </c>
      <c r="B2382" s="302" t="s">
        <v>3989</v>
      </c>
      <c r="C2382" s="301" t="s">
        <v>6321</v>
      </c>
      <c r="D2382" s="302" t="s">
        <v>6322</v>
      </c>
      <c r="E2382" s="303">
        <v>112</v>
      </c>
      <c r="F2382" s="294">
        <v>95.68</v>
      </c>
      <c r="G2382" s="294">
        <v>112</v>
      </c>
      <c r="H2382" s="294">
        <v>0.91090000000000004</v>
      </c>
      <c r="I2382" s="294">
        <v>15948</v>
      </c>
      <c r="K2382" s="294" t="s">
        <v>3983</v>
      </c>
      <c r="L2382" s="294">
        <v>89.2</v>
      </c>
      <c r="M2382" s="294">
        <v>112</v>
      </c>
      <c r="N2382" s="294">
        <v>0.90039999999999998</v>
      </c>
      <c r="O2382" s="294">
        <v>16344</v>
      </c>
      <c r="Q2382" s="294" t="s">
        <v>3983</v>
      </c>
      <c r="R2382" s="294">
        <v>94.72</v>
      </c>
      <c r="S2382" s="294">
        <v>112</v>
      </c>
      <c r="T2382" s="294">
        <v>0.90349999999999997</v>
      </c>
      <c r="U2382" s="294">
        <v>19428</v>
      </c>
      <c r="W2382" s="294" t="s">
        <v>3983</v>
      </c>
      <c r="X2382" s="294">
        <v>100.32</v>
      </c>
      <c r="Y2382" s="294">
        <v>112</v>
      </c>
      <c r="Z2382" s="294">
        <v>0.90590000000000004</v>
      </c>
      <c r="AA2382" s="294">
        <v>20484</v>
      </c>
      <c r="AC2382" s="294" t="s">
        <v>3983</v>
      </c>
      <c r="AD2382" s="294">
        <v>99.52</v>
      </c>
      <c r="AE2382" s="294">
        <v>112</v>
      </c>
      <c r="AF2382" s="294">
        <v>0.90620000000000001</v>
      </c>
      <c r="AG2382" s="294">
        <v>19972</v>
      </c>
      <c r="AI2382" s="294" t="s">
        <v>3983</v>
      </c>
      <c r="AJ2382" s="294">
        <v>93.12</v>
      </c>
      <c r="AK2382" s="294">
        <v>112</v>
      </c>
      <c r="AL2382" s="294">
        <v>0.89239999999999997</v>
      </c>
      <c r="AM2382" s="294">
        <v>18608</v>
      </c>
      <c r="AO2382" s="294" t="s">
        <v>3983</v>
      </c>
      <c r="AP2382" s="294">
        <v>93.92</v>
      </c>
      <c r="AQ2382" s="294">
        <v>112</v>
      </c>
      <c r="AR2382" s="294">
        <v>0.89859999999999995</v>
      </c>
      <c r="AS2382" s="294">
        <v>21716</v>
      </c>
      <c r="AU2382" s="294" t="s">
        <v>3983</v>
      </c>
      <c r="AV2382" s="294">
        <v>93.2</v>
      </c>
      <c r="AW2382" s="294">
        <v>112</v>
      </c>
      <c r="AX2382" s="294">
        <v>0.89569999999999994</v>
      </c>
      <c r="AY2382" s="294">
        <v>22868</v>
      </c>
      <c r="BA2382" s="294" t="s">
        <v>3983</v>
      </c>
      <c r="BB2382" s="294">
        <v>87.76</v>
      </c>
      <c r="BC2382" s="294">
        <v>112</v>
      </c>
      <c r="BD2382" s="294">
        <v>0.88090000000000002</v>
      </c>
      <c r="BE2382" s="294">
        <v>23736</v>
      </c>
      <c r="BG2382" s="294" t="s">
        <v>3983</v>
      </c>
      <c r="BH2382" s="294">
        <v>87.84</v>
      </c>
      <c r="BI2382" s="294">
        <v>112</v>
      </c>
      <c r="BJ2382" s="294">
        <v>0.89169999999999994</v>
      </c>
      <c r="BK2382" s="294">
        <v>23244</v>
      </c>
      <c r="BM2382" s="294" t="s">
        <v>3983</v>
      </c>
      <c r="BN2382" s="294">
        <v>100.08</v>
      </c>
      <c r="BO2382" s="294">
        <v>112</v>
      </c>
      <c r="BP2382" s="294">
        <v>0.90190000000000003</v>
      </c>
      <c r="BQ2382" s="294">
        <v>18708</v>
      </c>
      <c r="BS2382" s="294" t="s">
        <v>3983</v>
      </c>
      <c r="BT2382" s="294">
        <v>83.6</v>
      </c>
      <c r="BU2382" s="294">
        <v>112</v>
      </c>
      <c r="BV2382" s="294">
        <v>0.8881</v>
      </c>
      <c r="BW2382" s="294">
        <v>21232</v>
      </c>
      <c r="BY2382" s="294" t="s">
        <v>3983</v>
      </c>
    </row>
    <row r="2383" spans="1:77">
      <c r="A2383" s="301">
        <v>2417</v>
      </c>
      <c r="B2383" s="302" t="s">
        <v>3989</v>
      </c>
      <c r="C2383" s="301" t="s">
        <v>6323</v>
      </c>
      <c r="D2383" s="302" t="s">
        <v>6318</v>
      </c>
      <c r="E2383" s="303">
        <v>378.33333333333331</v>
      </c>
      <c r="F2383" s="294">
        <v>0</v>
      </c>
      <c r="G2383" s="294">
        <v>0</v>
      </c>
      <c r="H2383" s="294" t="e">
        <v>#DIV/0!</v>
      </c>
      <c r="I2383" s="294">
        <v>112365</v>
      </c>
      <c r="K2383" s="294" t="s">
        <v>3983</v>
      </c>
      <c r="L2383" s="294">
        <v>0</v>
      </c>
      <c r="M2383" s="294">
        <v>0</v>
      </c>
      <c r="N2383" s="294" t="e">
        <v>#DIV/0!</v>
      </c>
      <c r="O2383" s="294">
        <v>116111</v>
      </c>
      <c r="Q2383" s="294" t="s">
        <v>3983</v>
      </c>
      <c r="R2383" s="294">
        <v>0</v>
      </c>
      <c r="S2383" s="294">
        <v>0</v>
      </c>
      <c r="T2383" s="294" t="e">
        <v>#DIV/0!</v>
      </c>
      <c r="U2383" s="294">
        <v>112365</v>
      </c>
      <c r="W2383" s="294" t="s">
        <v>3983</v>
      </c>
      <c r="X2383" s="294">
        <v>0</v>
      </c>
      <c r="Y2383" s="294">
        <v>0</v>
      </c>
      <c r="Z2383" s="294" t="e">
        <v>#DIV/0!</v>
      </c>
      <c r="AA2383" s="294">
        <v>116111</v>
      </c>
      <c r="AC2383" s="294" t="s">
        <v>3983</v>
      </c>
      <c r="AD2383" s="294">
        <v>0</v>
      </c>
      <c r="AE2383" s="294">
        <v>0</v>
      </c>
      <c r="AF2383" s="294" t="e">
        <v>#DIV/0!</v>
      </c>
      <c r="AG2383" s="294">
        <v>116111</v>
      </c>
      <c r="AI2383" s="294" t="s">
        <v>3983</v>
      </c>
      <c r="AJ2383" s="294">
        <v>0</v>
      </c>
      <c r="AK2383" s="294">
        <v>0</v>
      </c>
      <c r="AL2383" s="294" t="e">
        <v>#DIV/0!</v>
      </c>
      <c r="AM2383" s="294">
        <v>112365</v>
      </c>
      <c r="AO2383" s="294" t="s">
        <v>3983</v>
      </c>
      <c r="AP2383" s="294">
        <v>0</v>
      </c>
      <c r="AQ2383" s="294">
        <v>0</v>
      </c>
      <c r="AR2383" s="294" t="e">
        <v>#DIV/0!</v>
      </c>
      <c r="AS2383" s="294">
        <v>116111</v>
      </c>
      <c r="AU2383" s="294" t="s">
        <v>3983</v>
      </c>
      <c r="AV2383" s="294">
        <v>0</v>
      </c>
      <c r="AW2383" s="294">
        <v>0</v>
      </c>
      <c r="AX2383" s="294" t="e">
        <v>#DIV/0!</v>
      </c>
      <c r="AY2383" s="294">
        <v>112365</v>
      </c>
      <c r="BA2383" s="294" t="s">
        <v>3983</v>
      </c>
      <c r="BB2383" s="294">
        <v>0</v>
      </c>
      <c r="BC2383" s="294">
        <v>0</v>
      </c>
      <c r="BD2383" s="294" t="e">
        <v>#DIV/0!</v>
      </c>
      <c r="BE2383" s="294">
        <v>116111</v>
      </c>
      <c r="BG2383" s="294" t="s">
        <v>3983</v>
      </c>
      <c r="BH2383" s="294">
        <v>0</v>
      </c>
      <c r="BI2383" s="294">
        <v>0</v>
      </c>
      <c r="BJ2383" s="294" t="e">
        <v>#DIV/0!</v>
      </c>
      <c r="BK2383" s="294">
        <v>116111</v>
      </c>
      <c r="BM2383" s="294" t="s">
        <v>3983</v>
      </c>
      <c r="BN2383" s="294">
        <v>0</v>
      </c>
      <c r="BO2383" s="294">
        <v>0</v>
      </c>
      <c r="BP2383" s="294" t="e">
        <v>#DIV/0!</v>
      </c>
      <c r="BQ2383" s="294">
        <v>104874</v>
      </c>
      <c r="BS2383" s="294" t="s">
        <v>3983</v>
      </c>
      <c r="BT2383" s="294">
        <v>0</v>
      </c>
      <c r="BU2383" s="294">
        <v>0</v>
      </c>
      <c r="BV2383" s="294" t="e">
        <v>#DIV/0!</v>
      </c>
      <c r="BW2383" s="294">
        <v>116111</v>
      </c>
      <c r="BY2383" s="294" t="s">
        <v>3983</v>
      </c>
    </row>
    <row r="2384" spans="1:77">
      <c r="A2384" s="301">
        <v>2418</v>
      </c>
      <c r="B2384" s="302" t="s">
        <v>3989</v>
      </c>
      <c r="C2384" s="301" t="s">
        <v>6324</v>
      </c>
      <c r="D2384" s="302" t="s">
        <v>6322</v>
      </c>
      <c r="E2384" s="303">
        <v>123</v>
      </c>
      <c r="F2384" s="294">
        <v>119.52</v>
      </c>
      <c r="G2384" s="294">
        <v>123</v>
      </c>
      <c r="H2384" s="294">
        <v>0.85619999999999996</v>
      </c>
      <c r="I2384" s="294">
        <v>22928</v>
      </c>
      <c r="K2384" s="294" t="s">
        <v>3983</v>
      </c>
      <c r="L2384" s="294">
        <v>118.4</v>
      </c>
      <c r="M2384" s="294">
        <v>123</v>
      </c>
      <c r="N2384" s="294">
        <v>0.85370000000000001</v>
      </c>
      <c r="O2384" s="294">
        <v>25095</v>
      </c>
      <c r="Q2384" s="294" t="s">
        <v>3983</v>
      </c>
      <c r="R2384" s="294">
        <v>120.16</v>
      </c>
      <c r="S2384" s="294">
        <v>123</v>
      </c>
      <c r="T2384" s="294">
        <v>0.85009999999999997</v>
      </c>
      <c r="U2384" s="294">
        <v>24001</v>
      </c>
      <c r="W2384" s="294" t="s">
        <v>3983</v>
      </c>
      <c r="X2384" s="294">
        <v>117.92</v>
      </c>
      <c r="Y2384" s="294">
        <v>123</v>
      </c>
      <c r="Z2384" s="294">
        <v>0.85229999999999995</v>
      </c>
      <c r="AA2384" s="294">
        <v>23898</v>
      </c>
      <c r="AC2384" s="294" t="s">
        <v>3983</v>
      </c>
      <c r="AD2384" s="294">
        <v>119.2</v>
      </c>
      <c r="AE2384" s="294">
        <v>123</v>
      </c>
      <c r="AF2384" s="294">
        <v>0.85870000000000002</v>
      </c>
      <c r="AG2384" s="294">
        <v>23305</v>
      </c>
      <c r="AI2384" s="294" t="s">
        <v>3983</v>
      </c>
      <c r="AJ2384" s="294">
        <v>120.48</v>
      </c>
      <c r="AK2384" s="294">
        <v>123</v>
      </c>
      <c r="AL2384" s="294">
        <v>0.86460000000000004</v>
      </c>
      <c r="AM2384" s="294">
        <v>21865</v>
      </c>
      <c r="AO2384" s="294" t="s">
        <v>3983</v>
      </c>
      <c r="AP2384" s="294">
        <v>120.32</v>
      </c>
      <c r="AQ2384" s="294">
        <v>123</v>
      </c>
      <c r="AR2384" s="294">
        <v>0.87180000000000002</v>
      </c>
      <c r="AS2384" s="294">
        <v>21786</v>
      </c>
      <c r="AU2384" s="294" t="s">
        <v>3983</v>
      </c>
      <c r="AV2384" s="294">
        <v>119.04</v>
      </c>
      <c r="AW2384" s="294">
        <v>123</v>
      </c>
      <c r="AX2384" s="294">
        <v>0.86549999999999994</v>
      </c>
      <c r="AY2384" s="294">
        <v>21597</v>
      </c>
      <c r="BA2384" s="294" t="s">
        <v>3983</v>
      </c>
      <c r="BB2384" s="294">
        <v>112.16</v>
      </c>
      <c r="BC2384" s="294">
        <v>123</v>
      </c>
      <c r="BD2384" s="294">
        <v>0.86449999999999994</v>
      </c>
      <c r="BE2384" s="294">
        <v>20934</v>
      </c>
      <c r="BG2384" s="294" t="s">
        <v>3983</v>
      </c>
      <c r="BH2384" s="294">
        <v>117.92</v>
      </c>
      <c r="BI2384" s="294">
        <v>123</v>
      </c>
      <c r="BJ2384" s="294">
        <v>0.8609</v>
      </c>
      <c r="BK2384" s="294">
        <v>21733</v>
      </c>
      <c r="BM2384" s="294" t="s">
        <v>3983</v>
      </c>
      <c r="BN2384" s="294">
        <v>116.32</v>
      </c>
      <c r="BO2384" s="294">
        <v>123</v>
      </c>
      <c r="BP2384" s="294">
        <v>0.86239999999999994</v>
      </c>
      <c r="BQ2384" s="294">
        <v>19772</v>
      </c>
      <c r="BS2384" s="294" t="s">
        <v>3983</v>
      </c>
      <c r="BT2384" s="294">
        <v>117.28</v>
      </c>
      <c r="BU2384" s="294">
        <v>123</v>
      </c>
      <c r="BV2384" s="294">
        <v>0.85829999999999995</v>
      </c>
      <c r="BW2384" s="294">
        <v>23188</v>
      </c>
      <c r="BY2384" s="294" t="s">
        <v>3983</v>
      </c>
    </row>
    <row r="2385" spans="1:77">
      <c r="A2385" s="301">
        <v>2419</v>
      </c>
      <c r="B2385" s="302" t="s">
        <v>3989</v>
      </c>
      <c r="C2385" s="301" t="s">
        <v>6325</v>
      </c>
      <c r="D2385" s="302" t="s">
        <v>6322</v>
      </c>
      <c r="E2385" s="303">
        <v>122</v>
      </c>
      <c r="F2385" s="294">
        <v>122.8</v>
      </c>
      <c r="G2385" s="294">
        <v>122.8</v>
      </c>
      <c r="H2385" s="294">
        <v>0.85509999999999997</v>
      </c>
      <c r="I2385" s="294">
        <v>38712</v>
      </c>
      <c r="K2385" s="294" t="s">
        <v>3983</v>
      </c>
      <c r="L2385" s="294">
        <v>124</v>
      </c>
      <c r="M2385" s="294">
        <v>124</v>
      </c>
      <c r="N2385" s="294">
        <v>0.85550000000000004</v>
      </c>
      <c r="O2385" s="294">
        <v>36716</v>
      </c>
      <c r="Q2385" s="294" t="s">
        <v>3983</v>
      </c>
      <c r="R2385" s="294">
        <v>132</v>
      </c>
      <c r="S2385" s="294">
        <v>132</v>
      </c>
      <c r="T2385" s="294">
        <v>0.85939999999999994</v>
      </c>
      <c r="U2385" s="294">
        <v>77996</v>
      </c>
      <c r="W2385" s="294" t="s">
        <v>3983</v>
      </c>
      <c r="X2385" s="294">
        <v>0</v>
      </c>
      <c r="Y2385" s="294">
        <v>0</v>
      </c>
      <c r="Z2385" s="294" t="e">
        <v>#DIV/0!</v>
      </c>
      <c r="AA2385" s="294">
        <v>0</v>
      </c>
      <c r="AC2385" s="294" t="s">
        <v>3983</v>
      </c>
      <c r="AD2385" s="294">
        <v>120.8</v>
      </c>
      <c r="AE2385" s="294">
        <v>122</v>
      </c>
      <c r="AF2385" s="294">
        <v>0.86870000000000003</v>
      </c>
      <c r="AG2385" s="294">
        <v>39136</v>
      </c>
      <c r="AI2385" s="294" t="s">
        <v>3983</v>
      </c>
      <c r="AJ2385" s="294">
        <v>118.8</v>
      </c>
      <c r="AK2385" s="294">
        <v>122</v>
      </c>
      <c r="AL2385" s="294">
        <v>0.86680000000000001</v>
      </c>
      <c r="AM2385" s="294">
        <v>38848</v>
      </c>
      <c r="AO2385" s="294" t="s">
        <v>3983</v>
      </c>
      <c r="AP2385" s="294">
        <v>120.88</v>
      </c>
      <c r="AQ2385" s="294">
        <v>122</v>
      </c>
      <c r="AR2385" s="294">
        <v>0.8569</v>
      </c>
      <c r="AS2385" s="294">
        <v>41508</v>
      </c>
      <c r="AU2385" s="294" t="s">
        <v>3983</v>
      </c>
      <c r="AV2385" s="294">
        <v>121.6</v>
      </c>
      <c r="AW2385" s="294">
        <v>122</v>
      </c>
      <c r="AX2385" s="294">
        <v>0.86319999999999997</v>
      </c>
      <c r="AY2385" s="294">
        <v>32028</v>
      </c>
      <c r="BA2385" s="294" t="s">
        <v>3983</v>
      </c>
      <c r="BB2385" s="294">
        <v>121.6</v>
      </c>
      <c r="BC2385" s="294">
        <v>122</v>
      </c>
      <c r="BD2385" s="294">
        <v>0.86539999999999995</v>
      </c>
      <c r="BE2385" s="294">
        <v>39600</v>
      </c>
      <c r="BG2385" s="294" t="s">
        <v>3983</v>
      </c>
      <c r="BH2385" s="294">
        <v>120.8</v>
      </c>
      <c r="BI2385" s="294">
        <v>122</v>
      </c>
      <c r="BJ2385" s="294">
        <v>0.86719999999999997</v>
      </c>
      <c r="BK2385" s="294">
        <v>34200</v>
      </c>
      <c r="BM2385" s="294" t="s">
        <v>3983</v>
      </c>
      <c r="BN2385" s="294">
        <v>0</v>
      </c>
      <c r="BO2385" s="294">
        <v>122</v>
      </c>
      <c r="BP2385" s="294">
        <v>0.86670000000000003</v>
      </c>
      <c r="BQ2385" s="294">
        <v>37680</v>
      </c>
      <c r="BS2385" s="294" t="s">
        <v>3983</v>
      </c>
      <c r="BT2385" s="294">
        <v>120.8</v>
      </c>
      <c r="BU2385" s="294">
        <v>122</v>
      </c>
      <c r="BV2385" s="294">
        <v>0.86909999999999998</v>
      </c>
      <c r="BW2385" s="294">
        <v>41160</v>
      </c>
      <c r="BY2385" s="294" t="s">
        <v>3983</v>
      </c>
    </row>
    <row r="2386" spans="1:77">
      <c r="A2386" s="301">
        <v>2420</v>
      </c>
      <c r="B2386" s="302" t="s">
        <v>3989</v>
      </c>
      <c r="C2386" s="301" t="s">
        <v>6326</v>
      </c>
      <c r="D2386" s="302" t="s">
        <v>6318</v>
      </c>
      <c r="E2386" s="303">
        <v>150.55555555555554</v>
      </c>
      <c r="F2386" s="294">
        <v>0</v>
      </c>
      <c r="G2386" s="294">
        <v>0</v>
      </c>
      <c r="H2386" s="294" t="e">
        <v>#DIV/0!</v>
      </c>
      <c r="I2386" s="294">
        <v>44715</v>
      </c>
      <c r="K2386" s="294" t="s">
        <v>3983</v>
      </c>
      <c r="L2386" s="294">
        <v>0</v>
      </c>
      <c r="M2386" s="294">
        <v>0</v>
      </c>
      <c r="N2386" s="294" t="e">
        <v>#DIV/0!</v>
      </c>
      <c r="O2386" s="294">
        <v>46206</v>
      </c>
      <c r="Q2386" s="294" t="s">
        <v>3983</v>
      </c>
      <c r="R2386" s="294">
        <v>0</v>
      </c>
      <c r="S2386" s="294">
        <v>0</v>
      </c>
      <c r="T2386" s="294" t="e">
        <v>#DIV/0!</v>
      </c>
      <c r="U2386" s="294">
        <v>44715</v>
      </c>
      <c r="W2386" s="294" t="s">
        <v>3983</v>
      </c>
      <c r="X2386" s="294">
        <v>0</v>
      </c>
      <c r="Y2386" s="294">
        <v>0</v>
      </c>
      <c r="Z2386" s="294" t="e">
        <v>#DIV/0!</v>
      </c>
      <c r="AA2386" s="294">
        <v>46206</v>
      </c>
      <c r="AC2386" s="294" t="s">
        <v>3983</v>
      </c>
      <c r="AD2386" s="294">
        <v>0</v>
      </c>
      <c r="AE2386" s="294">
        <v>0</v>
      </c>
      <c r="AF2386" s="294" t="e">
        <v>#DIV/0!</v>
      </c>
      <c r="AG2386" s="294">
        <v>46206</v>
      </c>
      <c r="AI2386" s="294" t="s">
        <v>3983</v>
      </c>
      <c r="AJ2386" s="294">
        <v>0</v>
      </c>
      <c r="AK2386" s="294">
        <v>0</v>
      </c>
      <c r="AL2386" s="294" t="e">
        <v>#DIV/0!</v>
      </c>
      <c r="AM2386" s="294">
        <v>44715</v>
      </c>
      <c r="AO2386" s="294" t="s">
        <v>3983</v>
      </c>
      <c r="AP2386" s="294">
        <v>0</v>
      </c>
      <c r="AQ2386" s="294">
        <v>0</v>
      </c>
      <c r="AR2386" s="294" t="e">
        <v>#DIV/0!</v>
      </c>
      <c r="AS2386" s="294">
        <v>46206</v>
      </c>
      <c r="AU2386" s="294" t="s">
        <v>3983</v>
      </c>
      <c r="AV2386" s="294">
        <v>0</v>
      </c>
      <c r="AW2386" s="294">
        <v>0</v>
      </c>
      <c r="AX2386" s="294" t="e">
        <v>#DIV/0!</v>
      </c>
      <c r="AY2386" s="294">
        <v>44715</v>
      </c>
      <c r="BA2386" s="294" t="s">
        <v>3983</v>
      </c>
      <c r="BB2386" s="294">
        <v>0</v>
      </c>
      <c r="BC2386" s="294">
        <v>0</v>
      </c>
      <c r="BD2386" s="294" t="e">
        <v>#DIV/0!</v>
      </c>
      <c r="BE2386" s="294">
        <v>46206</v>
      </c>
      <c r="BG2386" s="294" t="s">
        <v>3983</v>
      </c>
      <c r="BH2386" s="294">
        <v>0</v>
      </c>
      <c r="BI2386" s="294">
        <v>0</v>
      </c>
      <c r="BJ2386" s="294" t="e">
        <v>#DIV/0!</v>
      </c>
      <c r="BK2386" s="294">
        <v>46206</v>
      </c>
      <c r="BM2386" s="294" t="s">
        <v>3983</v>
      </c>
      <c r="BN2386" s="294">
        <v>0</v>
      </c>
      <c r="BO2386" s="294">
        <v>0</v>
      </c>
      <c r="BP2386" s="294" t="e">
        <v>#DIV/0!</v>
      </c>
      <c r="BQ2386" s="294">
        <v>41734</v>
      </c>
      <c r="BS2386" s="294" t="s">
        <v>3983</v>
      </c>
      <c r="BT2386" s="294">
        <v>0</v>
      </c>
      <c r="BU2386" s="294">
        <v>0</v>
      </c>
      <c r="BV2386" s="294" t="e">
        <v>#DIV/0!</v>
      </c>
      <c r="BW2386" s="294">
        <v>46206</v>
      </c>
      <c r="BY2386" s="294" t="s">
        <v>3983</v>
      </c>
    </row>
    <row r="2387" spans="1:77">
      <c r="A2387" s="301">
        <v>2421</v>
      </c>
      <c r="B2387" s="302" t="s">
        <v>3989</v>
      </c>
      <c r="C2387" s="301" t="s">
        <v>6327</v>
      </c>
      <c r="D2387" s="302" t="s">
        <v>6322</v>
      </c>
      <c r="E2387" s="303">
        <v>122.22</v>
      </c>
      <c r="F2387" s="294">
        <v>0.55000000000000004</v>
      </c>
      <c r="G2387" s="294">
        <v>122.22</v>
      </c>
      <c r="H2387" s="294">
        <v>0.88849999999999996</v>
      </c>
      <c r="I2387" s="294">
        <v>6188</v>
      </c>
      <c r="K2387" s="294" t="s">
        <v>3983</v>
      </c>
      <c r="L2387" s="294">
        <v>81.56</v>
      </c>
      <c r="M2387" s="294">
        <v>122.22</v>
      </c>
      <c r="N2387" s="294">
        <v>0.89039999999999997</v>
      </c>
      <c r="O2387" s="294">
        <v>15470</v>
      </c>
      <c r="Q2387" s="294" t="s">
        <v>3983</v>
      </c>
      <c r="R2387" s="294">
        <v>81.34</v>
      </c>
      <c r="S2387" s="294">
        <v>122.22</v>
      </c>
      <c r="T2387" s="294">
        <v>0.89269999999999994</v>
      </c>
      <c r="U2387" s="294">
        <v>17509</v>
      </c>
      <c r="W2387" s="294" t="s">
        <v>3983</v>
      </c>
      <c r="X2387" s="294">
        <v>81.73</v>
      </c>
      <c r="Y2387" s="294">
        <v>122.22</v>
      </c>
      <c r="Z2387" s="294">
        <v>0.88939999999999997</v>
      </c>
      <c r="AA2387" s="294">
        <v>34043</v>
      </c>
      <c r="AC2387" s="294" t="s">
        <v>3983</v>
      </c>
      <c r="AD2387" s="294">
        <v>0</v>
      </c>
      <c r="AE2387" s="294">
        <v>0</v>
      </c>
      <c r="AF2387" s="294" t="e">
        <v>#DIV/0!</v>
      </c>
      <c r="AG2387" s="294">
        <v>0</v>
      </c>
      <c r="AI2387" s="294" t="s">
        <v>3983</v>
      </c>
      <c r="AJ2387" s="294">
        <v>72.97</v>
      </c>
      <c r="AK2387" s="294">
        <v>122.22</v>
      </c>
      <c r="AL2387" s="294">
        <v>0.89059999999999995</v>
      </c>
      <c r="AM2387" s="294">
        <v>16699</v>
      </c>
      <c r="AO2387" s="294" t="s">
        <v>3983</v>
      </c>
      <c r="AP2387" s="294">
        <v>73.349999999999994</v>
      </c>
      <c r="AQ2387" s="294">
        <v>122.22</v>
      </c>
      <c r="AR2387" s="294">
        <v>0.88849999999999996</v>
      </c>
      <c r="AS2387" s="294">
        <v>16901</v>
      </c>
      <c r="AU2387" s="294" t="s">
        <v>3983</v>
      </c>
      <c r="AV2387" s="294">
        <v>81.39</v>
      </c>
      <c r="AW2387" s="294">
        <v>122.22</v>
      </c>
      <c r="AX2387" s="294">
        <v>0.84489999999999998</v>
      </c>
      <c r="AY2387" s="294">
        <v>16119</v>
      </c>
      <c r="BA2387" s="294" t="s">
        <v>3983</v>
      </c>
      <c r="BB2387" s="294">
        <v>85.4</v>
      </c>
      <c r="BC2387" s="294">
        <v>122.22</v>
      </c>
      <c r="BD2387" s="294">
        <v>0.80649999999999999</v>
      </c>
      <c r="BE2387" s="294">
        <v>19846</v>
      </c>
      <c r="BG2387" s="294" t="s">
        <v>3983</v>
      </c>
      <c r="BH2387" s="294">
        <v>78.67</v>
      </c>
      <c r="BI2387" s="294">
        <v>122.22</v>
      </c>
      <c r="BJ2387" s="294">
        <v>0.82240000000000002</v>
      </c>
      <c r="BK2387" s="294">
        <v>19111</v>
      </c>
      <c r="BM2387" s="294" t="s">
        <v>3983</v>
      </c>
      <c r="BN2387" s="294">
        <v>81.88</v>
      </c>
      <c r="BO2387" s="294">
        <v>122.22</v>
      </c>
      <c r="BP2387" s="294">
        <v>0.82209999999999994</v>
      </c>
      <c r="BQ2387" s="294">
        <v>18593</v>
      </c>
      <c r="BS2387" s="294" t="s">
        <v>3983</v>
      </c>
      <c r="BT2387" s="294">
        <v>79.099999999999994</v>
      </c>
      <c r="BU2387" s="294">
        <v>122.22</v>
      </c>
      <c r="BV2387" s="294">
        <v>0.82350000000000001</v>
      </c>
      <c r="BW2387" s="294">
        <v>18833</v>
      </c>
      <c r="BY2387" s="294" t="s">
        <v>3983</v>
      </c>
    </row>
    <row r="2388" spans="1:77">
      <c r="A2388" s="301">
        <v>2422</v>
      </c>
      <c r="B2388" s="302" t="s">
        <v>3989</v>
      </c>
      <c r="C2388" s="301" t="s">
        <v>6328</v>
      </c>
      <c r="D2388" s="302" t="s">
        <v>6318</v>
      </c>
      <c r="E2388" s="303">
        <v>143.88888888888889</v>
      </c>
      <c r="F2388" s="294">
        <v>0</v>
      </c>
      <c r="G2388" s="294">
        <v>0</v>
      </c>
      <c r="H2388" s="294" t="e">
        <v>#DIV/0!</v>
      </c>
      <c r="I2388" s="294">
        <v>42735</v>
      </c>
      <c r="K2388" s="294" t="s">
        <v>3983</v>
      </c>
      <c r="L2388" s="294">
        <v>0</v>
      </c>
      <c r="M2388" s="294">
        <v>0</v>
      </c>
      <c r="N2388" s="294" t="e">
        <v>#DIV/0!</v>
      </c>
      <c r="O2388" s="294">
        <v>44160</v>
      </c>
      <c r="Q2388" s="294" t="s">
        <v>3983</v>
      </c>
      <c r="R2388" s="294">
        <v>0</v>
      </c>
      <c r="S2388" s="294">
        <v>0</v>
      </c>
      <c r="T2388" s="294" t="e">
        <v>#DIV/0!</v>
      </c>
      <c r="U2388" s="294">
        <v>42735</v>
      </c>
      <c r="W2388" s="294" t="s">
        <v>3983</v>
      </c>
      <c r="X2388" s="294">
        <v>0</v>
      </c>
      <c r="Y2388" s="294">
        <v>0</v>
      </c>
      <c r="Z2388" s="294" t="e">
        <v>#DIV/0!</v>
      </c>
      <c r="AA2388" s="294">
        <v>44160</v>
      </c>
      <c r="AC2388" s="294" t="s">
        <v>3983</v>
      </c>
      <c r="AD2388" s="294">
        <v>0</v>
      </c>
      <c r="AE2388" s="294">
        <v>0</v>
      </c>
      <c r="AF2388" s="294" t="e">
        <v>#DIV/0!</v>
      </c>
      <c r="AG2388" s="294">
        <v>44160</v>
      </c>
      <c r="AI2388" s="294" t="s">
        <v>3983</v>
      </c>
      <c r="AJ2388" s="294">
        <v>0</v>
      </c>
      <c r="AK2388" s="294">
        <v>0</v>
      </c>
      <c r="AL2388" s="294" t="e">
        <v>#DIV/0!</v>
      </c>
      <c r="AM2388" s="294">
        <v>42735</v>
      </c>
      <c r="AO2388" s="294" t="s">
        <v>3983</v>
      </c>
      <c r="AP2388" s="294">
        <v>0</v>
      </c>
      <c r="AQ2388" s="294">
        <v>0</v>
      </c>
      <c r="AR2388" s="294" t="e">
        <v>#DIV/0!</v>
      </c>
      <c r="AS2388" s="294">
        <v>44160</v>
      </c>
      <c r="AU2388" s="294" t="s">
        <v>3983</v>
      </c>
      <c r="AV2388" s="294">
        <v>0</v>
      </c>
      <c r="AW2388" s="294">
        <v>0</v>
      </c>
      <c r="AX2388" s="294" t="e">
        <v>#DIV/0!</v>
      </c>
      <c r="AY2388" s="294">
        <v>42735</v>
      </c>
      <c r="BA2388" s="294" t="s">
        <v>3983</v>
      </c>
      <c r="BB2388" s="294">
        <v>0</v>
      </c>
      <c r="BC2388" s="294">
        <v>0</v>
      </c>
      <c r="BD2388" s="294" t="e">
        <v>#DIV/0!</v>
      </c>
      <c r="BE2388" s="294">
        <v>44160</v>
      </c>
      <c r="BG2388" s="294" t="s">
        <v>3983</v>
      </c>
      <c r="BH2388" s="294">
        <v>0</v>
      </c>
      <c r="BI2388" s="294">
        <v>0</v>
      </c>
      <c r="BJ2388" s="294" t="e">
        <v>#DIV/0!</v>
      </c>
      <c r="BK2388" s="294">
        <v>44160</v>
      </c>
      <c r="BM2388" s="294" t="s">
        <v>3983</v>
      </c>
      <c r="BN2388" s="294">
        <v>0</v>
      </c>
      <c r="BO2388" s="294">
        <v>0</v>
      </c>
      <c r="BP2388" s="294" t="e">
        <v>#DIV/0!</v>
      </c>
      <c r="BQ2388" s="294">
        <v>39886</v>
      </c>
      <c r="BS2388" s="294" t="s">
        <v>3983</v>
      </c>
      <c r="BT2388" s="294">
        <v>0</v>
      </c>
      <c r="BU2388" s="294">
        <v>0</v>
      </c>
      <c r="BV2388" s="294" t="e">
        <v>#DIV/0!</v>
      </c>
      <c r="BW2388" s="294">
        <v>44160</v>
      </c>
      <c r="BY2388" s="294" t="s">
        <v>3983</v>
      </c>
    </row>
    <row r="2389" spans="1:77">
      <c r="A2389" s="301">
        <v>2423</v>
      </c>
      <c r="B2389" s="302" t="s">
        <v>3989</v>
      </c>
      <c r="C2389" s="301" t="s">
        <v>6329</v>
      </c>
      <c r="D2389" s="302" t="s">
        <v>6320</v>
      </c>
      <c r="E2389" s="303">
        <v>136</v>
      </c>
      <c r="F2389" s="294">
        <v>90.56</v>
      </c>
      <c r="G2389" s="294">
        <v>0</v>
      </c>
      <c r="H2389" s="294">
        <v>0.98929999999999996</v>
      </c>
      <c r="I2389" s="294">
        <v>12942</v>
      </c>
      <c r="K2389" s="294" t="s">
        <v>3983</v>
      </c>
      <c r="L2389" s="294">
        <v>101.6</v>
      </c>
      <c r="M2389" s="294">
        <v>0</v>
      </c>
      <c r="N2389" s="294">
        <v>0.98729999999999996</v>
      </c>
      <c r="O2389" s="294">
        <v>12708</v>
      </c>
      <c r="Q2389" s="294" t="s">
        <v>3983</v>
      </c>
      <c r="R2389" s="294">
        <v>104.8</v>
      </c>
      <c r="S2389" s="294">
        <v>0</v>
      </c>
      <c r="T2389" s="294">
        <v>0.98329999999999995</v>
      </c>
      <c r="U2389" s="294">
        <v>11418</v>
      </c>
      <c r="W2389" s="294" t="s">
        <v>3983</v>
      </c>
      <c r="X2389" s="294">
        <v>95.36</v>
      </c>
      <c r="Y2389" s="294">
        <v>0</v>
      </c>
      <c r="Z2389" s="294">
        <v>0.98560000000000003</v>
      </c>
      <c r="AA2389" s="294">
        <v>12998</v>
      </c>
      <c r="AC2389" s="294" t="s">
        <v>3983</v>
      </c>
      <c r="AD2389" s="294">
        <v>95.04</v>
      </c>
      <c r="AE2389" s="294">
        <v>0</v>
      </c>
      <c r="AF2389" s="294">
        <v>1.3409</v>
      </c>
      <c r="AG2389" s="294">
        <v>15852</v>
      </c>
      <c r="AI2389" s="294" t="s">
        <v>3983</v>
      </c>
      <c r="AJ2389" s="294">
        <v>95.04</v>
      </c>
      <c r="AK2389" s="294">
        <v>0</v>
      </c>
      <c r="AL2389" s="294">
        <v>0.97629999999999995</v>
      </c>
      <c r="AM2389" s="294">
        <v>12770</v>
      </c>
      <c r="AO2389" s="294" t="s">
        <v>3983</v>
      </c>
      <c r="AP2389" s="294">
        <v>79.680000000000007</v>
      </c>
      <c r="AQ2389" s="294">
        <v>0</v>
      </c>
      <c r="AR2389" s="294">
        <v>0.98380000000000001</v>
      </c>
      <c r="AS2389" s="294">
        <v>9515</v>
      </c>
      <c r="AU2389" s="294" t="s">
        <v>3983</v>
      </c>
      <c r="AV2389" s="294">
        <v>66.88</v>
      </c>
      <c r="AW2389" s="294">
        <v>0</v>
      </c>
      <c r="AX2389" s="294">
        <v>0.99349999999999994</v>
      </c>
      <c r="AY2389" s="294">
        <v>8099</v>
      </c>
      <c r="BA2389" s="294" t="s">
        <v>3983</v>
      </c>
      <c r="BB2389" s="294">
        <v>50.4</v>
      </c>
      <c r="BC2389" s="294">
        <v>0</v>
      </c>
      <c r="BD2389" s="294">
        <v>1.2936000000000001</v>
      </c>
      <c r="BE2389" s="294">
        <v>8627</v>
      </c>
      <c r="BG2389" s="294" t="s">
        <v>3983</v>
      </c>
      <c r="BH2389" s="294">
        <v>49.92</v>
      </c>
      <c r="BI2389" s="294">
        <v>0</v>
      </c>
      <c r="BJ2389" s="294">
        <v>1.0834999999999999</v>
      </c>
      <c r="BK2389" s="294">
        <v>6116</v>
      </c>
      <c r="BM2389" s="294" t="s">
        <v>3983</v>
      </c>
      <c r="BN2389" s="294">
        <v>50.88</v>
      </c>
      <c r="BO2389" s="294">
        <v>0</v>
      </c>
      <c r="BP2389" s="294">
        <v>1.0549999999999999</v>
      </c>
      <c r="BQ2389" s="294">
        <v>7425</v>
      </c>
      <c r="BS2389" s="294" t="s">
        <v>3983</v>
      </c>
      <c r="BT2389" s="294">
        <v>68.8</v>
      </c>
      <c r="BU2389" s="294">
        <v>0</v>
      </c>
      <c r="BV2389" s="294">
        <v>1.3130999999999999</v>
      </c>
      <c r="BW2389" s="294">
        <v>11705</v>
      </c>
      <c r="BY2389" s="294" t="s">
        <v>3983</v>
      </c>
    </row>
    <row r="2390" spans="1:77">
      <c r="A2390" s="301">
        <v>2424</v>
      </c>
      <c r="B2390" s="302" t="s">
        <v>3989</v>
      </c>
      <c r="C2390" s="301" t="s">
        <v>6330</v>
      </c>
      <c r="D2390" s="302" t="s">
        <v>6331</v>
      </c>
      <c r="E2390" s="303">
        <v>379</v>
      </c>
      <c r="F2390" s="294">
        <v>195.68</v>
      </c>
      <c r="G2390" s="294">
        <v>303.2</v>
      </c>
      <c r="H2390" s="294">
        <v>0.96599999999999997</v>
      </c>
      <c r="I2390" s="294">
        <v>98052</v>
      </c>
      <c r="J2390" s="294" t="e">
        <f>I2390-#REF!</f>
        <v>#REF!</v>
      </c>
      <c r="K2390" s="294">
        <v>0.72050000000000003</v>
      </c>
      <c r="L2390" s="294">
        <v>193.6</v>
      </c>
      <c r="M2390" s="294">
        <v>303.2</v>
      </c>
      <c r="N2390" s="294">
        <v>0.96379999999999999</v>
      </c>
      <c r="O2390" s="294">
        <v>101052</v>
      </c>
      <c r="Q2390" s="294">
        <v>0.72789999999999999</v>
      </c>
      <c r="R2390" s="294">
        <v>198.4</v>
      </c>
      <c r="S2390" s="294">
        <v>303.2</v>
      </c>
      <c r="T2390" s="294">
        <v>0.9647</v>
      </c>
      <c r="U2390" s="294">
        <v>104256</v>
      </c>
      <c r="V2390" s="294" t="e">
        <f>U2390-#REF!</f>
        <v>#REF!</v>
      </c>
      <c r="W2390" s="294">
        <v>0.75660000000000005</v>
      </c>
      <c r="X2390" s="294">
        <v>185.92</v>
      </c>
      <c r="Y2390" s="294">
        <v>303.2</v>
      </c>
      <c r="Z2390" s="294">
        <v>0.96340000000000003</v>
      </c>
      <c r="AA2390" s="294">
        <v>104584</v>
      </c>
      <c r="AB2390" s="294" t="e">
        <f>AA2390-#REF!</f>
        <v>#REF!</v>
      </c>
      <c r="AC2390" s="294">
        <v>0.78490000000000004</v>
      </c>
      <c r="AD2390" s="294">
        <v>189.92</v>
      </c>
      <c r="AE2390" s="294">
        <v>303.2</v>
      </c>
      <c r="AF2390" s="294">
        <v>0.96009999999999995</v>
      </c>
      <c r="AG2390" s="294">
        <v>104104</v>
      </c>
      <c r="AH2390" s="294" t="e">
        <f>AG2390-#REF!</f>
        <v>#REF!</v>
      </c>
      <c r="AI2390" s="294">
        <v>0.76739999999999997</v>
      </c>
      <c r="AJ2390" s="294">
        <v>192.96</v>
      </c>
      <c r="AK2390" s="294">
        <v>303.2</v>
      </c>
      <c r="AL2390" s="294">
        <v>0.9577</v>
      </c>
      <c r="AM2390" s="294">
        <v>97468</v>
      </c>
      <c r="AN2390" s="294" t="e">
        <f>AM2390-#REF!</f>
        <v>#REF!</v>
      </c>
      <c r="AO2390" s="294">
        <v>0.73260000000000003</v>
      </c>
      <c r="AP2390" s="294">
        <v>168.32</v>
      </c>
      <c r="AQ2390" s="294">
        <v>303.2</v>
      </c>
      <c r="AR2390" s="294">
        <v>0.95379999999999998</v>
      </c>
      <c r="AS2390" s="294">
        <v>96288</v>
      </c>
      <c r="AT2390" s="294" t="e">
        <f>AS2390-#REF!</f>
        <v>#REF!</v>
      </c>
      <c r="AU2390" s="294">
        <v>0.80620000000000003</v>
      </c>
      <c r="AV2390" s="294">
        <v>162.4</v>
      </c>
      <c r="AW2390" s="294">
        <v>303.2</v>
      </c>
      <c r="AX2390" s="294">
        <v>0.96499999999999997</v>
      </c>
      <c r="AY2390" s="294">
        <v>88436</v>
      </c>
      <c r="AZ2390" s="294" t="e">
        <f>AY2390-#REF!</f>
        <v>#REF!</v>
      </c>
      <c r="BA2390" s="294">
        <v>0.78380000000000005</v>
      </c>
      <c r="BB2390" s="294">
        <v>155.19999999999999</v>
      </c>
      <c r="BC2390" s="294">
        <v>303.2</v>
      </c>
      <c r="BD2390" s="294">
        <v>0.9667</v>
      </c>
      <c r="BE2390" s="294">
        <v>88744</v>
      </c>
      <c r="BF2390" s="294" t="e">
        <f>BE2390-#REF!</f>
        <v>#REF!</v>
      </c>
      <c r="BG2390" s="294">
        <v>0.79510000000000003</v>
      </c>
      <c r="BH2390" s="294">
        <v>160</v>
      </c>
      <c r="BI2390" s="294">
        <v>303.2</v>
      </c>
      <c r="BJ2390" s="294">
        <v>0.96599999999999997</v>
      </c>
      <c r="BK2390" s="294">
        <v>89376</v>
      </c>
      <c r="BL2390" s="294" t="e">
        <f>BK2390-#REF!</f>
        <v>#REF!</v>
      </c>
      <c r="BM2390" s="294">
        <v>0.77729999999999999</v>
      </c>
      <c r="BN2390" s="294">
        <v>168</v>
      </c>
      <c r="BO2390" s="294">
        <v>303.2</v>
      </c>
      <c r="BP2390" s="294">
        <v>0.96579999999999999</v>
      </c>
      <c r="BQ2390" s="294">
        <v>85800</v>
      </c>
      <c r="BR2390" s="294" t="e">
        <f>BQ2390-#REF!</f>
        <v>#REF!</v>
      </c>
      <c r="BS2390" s="294">
        <v>0.78690000000000004</v>
      </c>
      <c r="BT2390" s="294">
        <v>181.44</v>
      </c>
      <c r="BU2390" s="294">
        <v>303.2</v>
      </c>
      <c r="BV2390" s="294">
        <v>0.96089999999999998</v>
      </c>
      <c r="BW2390" s="294">
        <v>102944</v>
      </c>
      <c r="BX2390" s="294" t="e">
        <f>BW2390-#REF!</f>
        <v>#REF!</v>
      </c>
      <c r="BY2390" s="294">
        <v>0.79359999999999997</v>
      </c>
    </row>
    <row r="2391" spans="1:77">
      <c r="A2391" s="301">
        <v>2425</v>
      </c>
      <c r="B2391" s="302" t="s">
        <v>3989</v>
      </c>
      <c r="C2391" s="301" t="s">
        <v>6332</v>
      </c>
      <c r="D2391" s="302" t="s">
        <v>6320</v>
      </c>
      <c r="E2391" s="303">
        <v>110</v>
      </c>
      <c r="F2391" s="294">
        <v>12.84</v>
      </c>
      <c r="G2391" s="294">
        <v>0</v>
      </c>
      <c r="H2391" s="294">
        <v>0.89069999999999994</v>
      </c>
      <c r="I2391" s="294">
        <v>1059</v>
      </c>
      <c r="K2391" s="294" t="s">
        <v>3983</v>
      </c>
      <c r="L2391" s="294">
        <v>12.48</v>
      </c>
      <c r="M2391" s="294">
        <v>0</v>
      </c>
      <c r="N2391" s="294">
        <v>0.88839999999999997</v>
      </c>
      <c r="O2391" s="294">
        <v>1082</v>
      </c>
      <c r="Q2391" s="294" t="s">
        <v>3983</v>
      </c>
      <c r="R2391" s="294">
        <v>13.92</v>
      </c>
      <c r="S2391" s="294">
        <v>0</v>
      </c>
      <c r="T2391" s="294">
        <v>0.8851</v>
      </c>
      <c r="U2391" s="294">
        <v>1032</v>
      </c>
      <c r="W2391" s="294" t="s">
        <v>3983</v>
      </c>
      <c r="X2391" s="294">
        <v>11.96</v>
      </c>
      <c r="Y2391" s="294">
        <v>0</v>
      </c>
      <c r="Z2391" s="294">
        <v>0.91039999999999999</v>
      </c>
      <c r="AA2391" s="294">
        <v>965</v>
      </c>
      <c r="AC2391" s="294" t="s">
        <v>3983</v>
      </c>
      <c r="AD2391" s="294">
        <v>14.4</v>
      </c>
      <c r="AE2391" s="294">
        <v>0</v>
      </c>
      <c r="AF2391" s="294">
        <v>0.90639999999999998</v>
      </c>
      <c r="AG2391" s="294">
        <v>948</v>
      </c>
      <c r="AI2391" s="294" t="s">
        <v>3983</v>
      </c>
      <c r="AJ2391" s="294">
        <v>18.16</v>
      </c>
      <c r="AK2391" s="294">
        <v>0</v>
      </c>
      <c r="AL2391" s="294">
        <v>0.89369999999999994</v>
      </c>
      <c r="AM2391" s="294">
        <v>933</v>
      </c>
      <c r="AO2391" s="294" t="s">
        <v>3983</v>
      </c>
      <c r="AP2391" s="294">
        <v>12.2</v>
      </c>
      <c r="AQ2391" s="294">
        <v>0</v>
      </c>
      <c r="AR2391" s="294">
        <v>0.87639999999999996</v>
      </c>
      <c r="AS2391" s="294">
        <v>730</v>
      </c>
      <c r="AU2391" s="294" t="s">
        <v>3983</v>
      </c>
      <c r="AV2391" s="294">
        <v>9.56</v>
      </c>
      <c r="AW2391" s="294">
        <v>0</v>
      </c>
      <c r="AX2391" s="294">
        <v>0.83740000000000003</v>
      </c>
      <c r="AY2391" s="294">
        <v>623</v>
      </c>
      <c r="BA2391" s="294" t="s">
        <v>3983</v>
      </c>
      <c r="BB2391" s="294">
        <v>12.84</v>
      </c>
      <c r="BC2391" s="294">
        <v>0</v>
      </c>
      <c r="BD2391" s="294">
        <v>0.84819999999999995</v>
      </c>
      <c r="BE2391" s="294">
        <v>698</v>
      </c>
      <c r="BG2391" s="294" t="s">
        <v>3983</v>
      </c>
      <c r="BH2391" s="294">
        <v>10.88</v>
      </c>
      <c r="BI2391" s="294">
        <v>0</v>
      </c>
      <c r="BJ2391" s="294">
        <v>0.83689999999999998</v>
      </c>
      <c r="BK2391" s="294">
        <v>595</v>
      </c>
      <c r="BM2391" s="294" t="s">
        <v>3983</v>
      </c>
      <c r="BN2391" s="294">
        <v>12.32</v>
      </c>
      <c r="BO2391" s="294">
        <v>0</v>
      </c>
      <c r="BP2391" s="294">
        <v>0.84619999999999995</v>
      </c>
      <c r="BQ2391" s="294">
        <v>550</v>
      </c>
      <c r="BS2391" s="294" t="s">
        <v>3983</v>
      </c>
      <c r="BT2391" s="294">
        <v>10.32</v>
      </c>
      <c r="BU2391" s="294">
        <v>0</v>
      </c>
      <c r="BV2391" s="294">
        <v>0.87039999999999995</v>
      </c>
      <c r="BW2391" s="294">
        <v>806</v>
      </c>
      <c r="BY2391" s="294" t="s">
        <v>3983</v>
      </c>
    </row>
    <row r="2392" spans="1:77">
      <c r="A2392" s="301">
        <v>2426</v>
      </c>
      <c r="B2392" s="302" t="s">
        <v>3989</v>
      </c>
      <c r="C2392" s="301" t="s">
        <v>6333</v>
      </c>
      <c r="D2392" s="302" t="s">
        <v>6331</v>
      </c>
      <c r="E2392" s="303">
        <v>111.11</v>
      </c>
      <c r="F2392" s="294">
        <v>87.62</v>
      </c>
      <c r="G2392" s="294">
        <v>111.11</v>
      </c>
      <c r="H2392" s="294">
        <v>0.99609999999999999</v>
      </c>
      <c r="I2392" s="294">
        <v>15855</v>
      </c>
      <c r="K2392" s="294" t="s">
        <v>3983</v>
      </c>
      <c r="L2392" s="294">
        <v>84.77</v>
      </c>
      <c r="M2392" s="294">
        <v>111.11</v>
      </c>
      <c r="N2392" s="294">
        <v>0.99529999999999996</v>
      </c>
      <c r="O2392" s="294">
        <v>12479</v>
      </c>
      <c r="Q2392" s="294" t="s">
        <v>3983</v>
      </c>
      <c r="R2392" s="294">
        <v>74.19</v>
      </c>
      <c r="S2392" s="294">
        <v>111.11</v>
      </c>
      <c r="T2392" s="294">
        <v>0.99549999999999994</v>
      </c>
      <c r="U2392" s="294">
        <v>15035</v>
      </c>
      <c r="W2392" s="294" t="s">
        <v>3983</v>
      </c>
      <c r="X2392" s="294">
        <v>68.13</v>
      </c>
      <c r="Y2392" s="294">
        <v>111.11</v>
      </c>
      <c r="Z2392" s="294">
        <v>0.99639999999999995</v>
      </c>
      <c r="AA2392" s="294">
        <v>12753</v>
      </c>
      <c r="AC2392" s="294" t="s">
        <v>3983</v>
      </c>
      <c r="AD2392" s="294">
        <v>90.51</v>
      </c>
      <c r="AE2392" s="294">
        <v>111.11</v>
      </c>
      <c r="AF2392" s="294">
        <v>0.53610000000000002</v>
      </c>
      <c r="AG2392" s="294">
        <v>11635</v>
      </c>
      <c r="AI2392" s="294" t="s">
        <v>3983</v>
      </c>
      <c r="AJ2392" s="294">
        <v>70.83</v>
      </c>
      <c r="AK2392" s="294">
        <v>111.11</v>
      </c>
      <c r="AL2392" s="294">
        <v>1</v>
      </c>
      <c r="AM2392" s="294">
        <v>12592</v>
      </c>
      <c r="AO2392" s="294" t="s">
        <v>3983</v>
      </c>
      <c r="AP2392" s="294">
        <v>46.84</v>
      </c>
      <c r="AQ2392" s="294">
        <v>111.11</v>
      </c>
      <c r="AR2392" s="294">
        <v>0.99990000000000001</v>
      </c>
      <c r="AS2392" s="294">
        <v>9697</v>
      </c>
      <c r="AU2392" s="294" t="s">
        <v>3983</v>
      </c>
      <c r="AV2392" s="294">
        <v>41.35</v>
      </c>
      <c r="AW2392" s="294">
        <v>111.11</v>
      </c>
      <c r="AX2392" s="294">
        <v>0.99990000000000001</v>
      </c>
      <c r="AY2392" s="294">
        <v>6731</v>
      </c>
      <c r="BA2392" s="294" t="s">
        <v>3983</v>
      </c>
      <c r="BB2392" s="294">
        <v>33.08</v>
      </c>
      <c r="BC2392" s="294">
        <v>111.11</v>
      </c>
      <c r="BD2392" s="294">
        <v>1</v>
      </c>
      <c r="BE2392" s="294">
        <v>4687</v>
      </c>
      <c r="BG2392" s="294" t="s">
        <v>3983</v>
      </c>
      <c r="BH2392" s="294">
        <v>31.64</v>
      </c>
      <c r="BI2392" s="294">
        <v>111.11</v>
      </c>
      <c r="BJ2392" s="294">
        <v>0.99990000000000001</v>
      </c>
      <c r="BK2392" s="294">
        <v>5623</v>
      </c>
      <c r="BM2392" s="294" t="s">
        <v>3983</v>
      </c>
      <c r="BN2392" s="294">
        <v>40.39</v>
      </c>
      <c r="BO2392" s="294">
        <v>111.11</v>
      </c>
      <c r="BP2392" s="294">
        <v>0.99990000000000001</v>
      </c>
      <c r="BQ2392" s="294">
        <v>5814</v>
      </c>
      <c r="BS2392" s="294" t="s">
        <v>3983</v>
      </c>
      <c r="BT2392" s="294">
        <v>24.93</v>
      </c>
      <c r="BU2392" s="294">
        <v>111.11</v>
      </c>
      <c r="BV2392" s="294">
        <v>0.99990000000000001</v>
      </c>
      <c r="BW2392" s="294">
        <v>9756</v>
      </c>
      <c r="BY2392" s="294" t="s">
        <v>3983</v>
      </c>
    </row>
    <row r="2393" spans="1:77">
      <c r="A2393" s="301">
        <v>2427</v>
      </c>
      <c r="B2393" s="302" t="s">
        <v>3997</v>
      </c>
      <c r="C2393" s="301" t="s">
        <v>6334</v>
      </c>
      <c r="D2393" s="302" t="s">
        <v>6318</v>
      </c>
      <c r="E2393" s="303">
        <v>282.22222222222223</v>
      </c>
      <c r="F2393" s="294">
        <v>0</v>
      </c>
      <c r="G2393" s="294">
        <v>0</v>
      </c>
      <c r="H2393" s="294" t="e">
        <v>#DIV/0!</v>
      </c>
      <c r="I2393" s="294">
        <v>83820</v>
      </c>
      <c r="K2393" s="294" t="s">
        <v>3983</v>
      </c>
      <c r="L2393" s="294">
        <v>0</v>
      </c>
      <c r="M2393" s="294">
        <v>0</v>
      </c>
      <c r="N2393" s="294" t="e">
        <v>#DIV/0!</v>
      </c>
      <c r="O2393" s="294">
        <v>86614</v>
      </c>
      <c r="Q2393" s="294" t="s">
        <v>3983</v>
      </c>
      <c r="R2393" s="294">
        <v>0</v>
      </c>
      <c r="S2393" s="294">
        <v>0</v>
      </c>
      <c r="T2393" s="294" t="e">
        <v>#DIV/0!</v>
      </c>
      <c r="U2393" s="294">
        <v>83820</v>
      </c>
      <c r="W2393" s="294" t="s">
        <v>3983</v>
      </c>
      <c r="X2393" s="294">
        <v>0</v>
      </c>
      <c r="Y2393" s="294">
        <v>0</v>
      </c>
      <c r="Z2393" s="294" t="e">
        <v>#DIV/0!</v>
      </c>
      <c r="AA2393" s="294">
        <v>86614</v>
      </c>
      <c r="AC2393" s="294" t="s">
        <v>3983</v>
      </c>
      <c r="AD2393" s="294">
        <v>0</v>
      </c>
      <c r="AE2393" s="294">
        <v>0</v>
      </c>
      <c r="AF2393" s="294" t="e">
        <v>#DIV/0!</v>
      </c>
      <c r="AG2393" s="294">
        <v>86614</v>
      </c>
      <c r="AI2393" s="294" t="s">
        <v>3983</v>
      </c>
      <c r="AJ2393" s="294">
        <v>0</v>
      </c>
      <c r="AK2393" s="294">
        <v>0</v>
      </c>
      <c r="AL2393" s="294" t="e">
        <v>#DIV/0!</v>
      </c>
      <c r="AM2393" s="294">
        <v>83820</v>
      </c>
      <c r="AO2393" s="294" t="s">
        <v>3983</v>
      </c>
      <c r="AP2393" s="294">
        <v>0</v>
      </c>
      <c r="AQ2393" s="294">
        <v>0</v>
      </c>
      <c r="AR2393" s="294" t="e">
        <v>#DIV/0!</v>
      </c>
      <c r="AS2393" s="294">
        <v>86614</v>
      </c>
      <c r="AU2393" s="294" t="s">
        <v>3983</v>
      </c>
      <c r="AV2393" s="294">
        <v>0</v>
      </c>
      <c r="AW2393" s="294">
        <v>0</v>
      </c>
      <c r="AX2393" s="294" t="e">
        <v>#DIV/0!</v>
      </c>
      <c r="AY2393" s="294">
        <v>83820</v>
      </c>
      <c r="BA2393" s="294" t="s">
        <v>3983</v>
      </c>
      <c r="BB2393" s="294">
        <v>0</v>
      </c>
      <c r="BC2393" s="294">
        <v>0</v>
      </c>
      <c r="BD2393" s="294" t="e">
        <v>#DIV/0!</v>
      </c>
      <c r="BE2393" s="294">
        <v>86614</v>
      </c>
      <c r="BG2393" s="294" t="s">
        <v>3983</v>
      </c>
      <c r="BH2393" s="294">
        <v>0</v>
      </c>
      <c r="BI2393" s="294">
        <v>0</v>
      </c>
      <c r="BJ2393" s="294" t="e">
        <v>#DIV/0!</v>
      </c>
      <c r="BK2393" s="294">
        <v>86614</v>
      </c>
      <c r="BM2393" s="294" t="s">
        <v>3983</v>
      </c>
      <c r="BN2393" s="294">
        <v>0</v>
      </c>
      <c r="BO2393" s="294">
        <v>0</v>
      </c>
      <c r="BP2393" s="294" t="e">
        <v>#DIV/0!</v>
      </c>
      <c r="BQ2393" s="294">
        <v>78232</v>
      </c>
      <c r="BS2393" s="294" t="s">
        <v>3983</v>
      </c>
      <c r="BT2393" s="294">
        <v>0</v>
      </c>
      <c r="BU2393" s="294">
        <v>0</v>
      </c>
      <c r="BV2393" s="294" t="e">
        <v>#DIV/0!</v>
      </c>
      <c r="BW2393" s="294">
        <v>86614</v>
      </c>
      <c r="BY2393" s="294" t="s">
        <v>3983</v>
      </c>
    </row>
    <row r="2394" spans="1:77">
      <c r="A2394" s="301">
        <v>2428</v>
      </c>
      <c r="B2394" s="302" t="s">
        <v>3997</v>
      </c>
      <c r="C2394" s="301" t="s">
        <v>6335</v>
      </c>
      <c r="D2394" s="302" t="s">
        <v>6318</v>
      </c>
      <c r="E2394" s="303">
        <v>264.9444444444444</v>
      </c>
      <c r="F2394" s="294">
        <v>0</v>
      </c>
      <c r="G2394" s="294">
        <v>0</v>
      </c>
      <c r="H2394" s="294" t="e">
        <v>#DIV/0!</v>
      </c>
      <c r="I2394" s="294">
        <v>78689</v>
      </c>
      <c r="K2394" s="294" t="s">
        <v>3983</v>
      </c>
      <c r="L2394" s="294">
        <v>0</v>
      </c>
      <c r="M2394" s="294">
        <v>0</v>
      </c>
      <c r="N2394" s="294" t="e">
        <v>#DIV/0!</v>
      </c>
      <c r="O2394" s="294">
        <v>81311</v>
      </c>
      <c r="Q2394" s="294" t="s">
        <v>3983</v>
      </c>
      <c r="R2394" s="294">
        <v>0</v>
      </c>
      <c r="S2394" s="294">
        <v>0</v>
      </c>
      <c r="T2394" s="294" t="e">
        <v>#DIV/0!</v>
      </c>
      <c r="U2394" s="294">
        <v>78689</v>
      </c>
      <c r="W2394" s="294" t="s">
        <v>3983</v>
      </c>
      <c r="X2394" s="294">
        <v>0</v>
      </c>
      <c r="Y2394" s="294">
        <v>0</v>
      </c>
      <c r="Z2394" s="294" t="e">
        <v>#DIV/0!</v>
      </c>
      <c r="AA2394" s="294">
        <v>81311</v>
      </c>
      <c r="AC2394" s="294" t="s">
        <v>3983</v>
      </c>
      <c r="AD2394" s="294">
        <v>0</v>
      </c>
      <c r="AE2394" s="294">
        <v>0</v>
      </c>
      <c r="AF2394" s="294" t="e">
        <v>#DIV/0!</v>
      </c>
      <c r="AG2394" s="294">
        <v>81311</v>
      </c>
      <c r="AI2394" s="294" t="s">
        <v>3983</v>
      </c>
      <c r="AJ2394" s="294">
        <v>0</v>
      </c>
      <c r="AK2394" s="294">
        <v>0</v>
      </c>
      <c r="AL2394" s="294" t="e">
        <v>#DIV/0!</v>
      </c>
      <c r="AM2394" s="294">
        <v>78689</v>
      </c>
      <c r="AO2394" s="294" t="s">
        <v>3983</v>
      </c>
      <c r="AP2394" s="294">
        <v>0</v>
      </c>
      <c r="AQ2394" s="294">
        <v>0</v>
      </c>
      <c r="AR2394" s="294" t="e">
        <v>#DIV/0!</v>
      </c>
      <c r="AS2394" s="294">
        <v>81311</v>
      </c>
      <c r="AU2394" s="294" t="s">
        <v>3983</v>
      </c>
      <c r="AV2394" s="294">
        <v>0</v>
      </c>
      <c r="AW2394" s="294">
        <v>0</v>
      </c>
      <c r="AX2394" s="294" t="e">
        <v>#DIV/0!</v>
      </c>
      <c r="AY2394" s="294">
        <v>78689</v>
      </c>
      <c r="BA2394" s="294" t="s">
        <v>3983</v>
      </c>
      <c r="BB2394" s="294">
        <v>0</v>
      </c>
      <c r="BC2394" s="294">
        <v>0</v>
      </c>
      <c r="BD2394" s="294" t="e">
        <v>#DIV/0!</v>
      </c>
      <c r="BE2394" s="294">
        <v>81311</v>
      </c>
      <c r="BG2394" s="294" t="s">
        <v>3983</v>
      </c>
      <c r="BH2394" s="294">
        <v>0</v>
      </c>
      <c r="BI2394" s="294">
        <v>0</v>
      </c>
      <c r="BJ2394" s="294" t="e">
        <v>#DIV/0!</v>
      </c>
      <c r="BK2394" s="294">
        <v>81311</v>
      </c>
      <c r="BM2394" s="294" t="s">
        <v>3983</v>
      </c>
      <c r="BN2394" s="294">
        <v>0</v>
      </c>
      <c r="BO2394" s="294">
        <v>0</v>
      </c>
      <c r="BP2394" s="294" t="e">
        <v>#DIV/0!</v>
      </c>
      <c r="BQ2394" s="294">
        <v>73443</v>
      </c>
      <c r="BS2394" s="294" t="s">
        <v>3983</v>
      </c>
      <c r="BT2394" s="294">
        <v>0</v>
      </c>
      <c r="BU2394" s="294">
        <v>0</v>
      </c>
      <c r="BV2394" s="294" t="e">
        <v>#DIV/0!</v>
      </c>
      <c r="BW2394" s="294">
        <v>81311</v>
      </c>
      <c r="BY2394" s="294" t="s">
        <v>3983</v>
      </c>
    </row>
    <row r="2395" spans="1:77">
      <c r="A2395" s="301">
        <v>2429</v>
      </c>
      <c r="B2395" s="302" t="s">
        <v>3997</v>
      </c>
      <c r="C2395" s="301" t="s">
        <v>4251</v>
      </c>
      <c r="D2395" s="302" t="s">
        <v>6322</v>
      </c>
      <c r="E2395" s="303">
        <v>135</v>
      </c>
      <c r="F2395" s="294">
        <v>143.68</v>
      </c>
      <c r="G2395" s="294">
        <v>143.68</v>
      </c>
      <c r="H2395" s="294">
        <v>0.80989999999999995</v>
      </c>
      <c r="I2395" s="294">
        <v>13690</v>
      </c>
      <c r="K2395" s="294" t="s">
        <v>3983</v>
      </c>
      <c r="L2395" s="294">
        <v>146</v>
      </c>
      <c r="M2395" s="294">
        <v>146</v>
      </c>
      <c r="N2395" s="294">
        <v>0.81850000000000001</v>
      </c>
      <c r="O2395" s="294">
        <v>14434</v>
      </c>
      <c r="Q2395" s="294" t="s">
        <v>3983</v>
      </c>
      <c r="R2395" s="294">
        <v>131.4</v>
      </c>
      <c r="S2395" s="294">
        <v>135</v>
      </c>
      <c r="T2395" s="294">
        <v>0.80889999999999995</v>
      </c>
      <c r="U2395" s="294">
        <v>13564</v>
      </c>
      <c r="W2395" s="294" t="s">
        <v>3983</v>
      </c>
      <c r="X2395" s="294">
        <v>139.19999999999999</v>
      </c>
      <c r="Y2395" s="294">
        <v>139.19999999999999</v>
      </c>
      <c r="Z2395" s="294">
        <v>0.79689999999999994</v>
      </c>
      <c r="AA2395" s="294">
        <v>13432</v>
      </c>
      <c r="AC2395" s="294" t="s">
        <v>3983</v>
      </c>
      <c r="AD2395" s="294">
        <v>129.6</v>
      </c>
      <c r="AE2395" s="294">
        <v>135</v>
      </c>
      <c r="AF2395" s="294">
        <v>0.80920000000000003</v>
      </c>
      <c r="AG2395" s="294">
        <v>13926</v>
      </c>
      <c r="AI2395" s="294" t="s">
        <v>3983</v>
      </c>
      <c r="AJ2395" s="294">
        <v>125.2</v>
      </c>
      <c r="AK2395" s="294">
        <v>135</v>
      </c>
      <c r="AL2395" s="294">
        <v>0.81699999999999995</v>
      </c>
      <c r="AM2395" s="294">
        <v>13424</v>
      </c>
      <c r="AO2395" s="294" t="s">
        <v>3983</v>
      </c>
      <c r="AP2395" s="294">
        <v>138.47999999999999</v>
      </c>
      <c r="AQ2395" s="294">
        <v>138.47999999999999</v>
      </c>
      <c r="AR2395" s="294">
        <v>0.80130000000000001</v>
      </c>
      <c r="AS2395" s="294">
        <v>14608</v>
      </c>
      <c r="AU2395" s="294" t="s">
        <v>3983</v>
      </c>
      <c r="AV2395" s="294">
        <v>134.47999999999999</v>
      </c>
      <c r="AW2395" s="294">
        <v>135</v>
      </c>
      <c r="AX2395" s="294">
        <v>0.79969999999999997</v>
      </c>
      <c r="AY2395" s="294">
        <v>14012</v>
      </c>
      <c r="BA2395" s="294" t="s">
        <v>3983</v>
      </c>
      <c r="BB2395" s="294">
        <v>122.72</v>
      </c>
      <c r="BC2395" s="294">
        <v>135</v>
      </c>
      <c r="BD2395" s="294">
        <v>0.81140000000000001</v>
      </c>
      <c r="BE2395" s="294">
        <v>15718</v>
      </c>
      <c r="BG2395" s="294" t="s">
        <v>3983</v>
      </c>
      <c r="BH2395" s="294">
        <v>132.88</v>
      </c>
      <c r="BI2395" s="294">
        <v>135</v>
      </c>
      <c r="BJ2395" s="294">
        <v>0.81689999999999996</v>
      </c>
      <c r="BK2395" s="294">
        <v>15028</v>
      </c>
      <c r="BM2395" s="294" t="s">
        <v>3983</v>
      </c>
      <c r="BN2395" s="294">
        <v>114.88</v>
      </c>
      <c r="BO2395" s="294">
        <v>135</v>
      </c>
      <c r="BP2395" s="294">
        <v>0.81720000000000004</v>
      </c>
      <c r="BQ2395" s="294">
        <v>13060</v>
      </c>
      <c r="BS2395" s="294" t="s">
        <v>3983</v>
      </c>
      <c r="BT2395" s="294">
        <v>106.08</v>
      </c>
      <c r="BU2395" s="294">
        <v>135</v>
      </c>
      <c r="BV2395" s="294">
        <v>0.82030000000000003</v>
      </c>
      <c r="BW2395" s="294">
        <v>14950</v>
      </c>
      <c r="BY2395" s="294" t="s">
        <v>3983</v>
      </c>
    </row>
    <row r="2396" spans="1:77">
      <c r="A2396" s="301">
        <v>2430</v>
      </c>
      <c r="B2396" s="302" t="s">
        <v>3980</v>
      </c>
      <c r="C2396" s="301" t="s">
        <v>6336</v>
      </c>
      <c r="D2396" s="302" t="s">
        <v>6318</v>
      </c>
      <c r="E2396" s="303">
        <v>187.77777777777777</v>
      </c>
      <c r="F2396" s="294">
        <v>0</v>
      </c>
      <c r="G2396" s="294">
        <v>0</v>
      </c>
      <c r="H2396" s="294" t="e">
        <v>#DIV/0!</v>
      </c>
      <c r="I2396" s="294">
        <v>55770</v>
      </c>
      <c r="K2396" s="294" t="s">
        <v>3983</v>
      </c>
      <c r="L2396" s="294">
        <v>0</v>
      </c>
      <c r="M2396" s="294">
        <v>0</v>
      </c>
      <c r="N2396" s="294" t="e">
        <v>#DIV/0!</v>
      </c>
      <c r="O2396" s="294">
        <v>57629</v>
      </c>
      <c r="Q2396" s="294" t="s">
        <v>3983</v>
      </c>
      <c r="R2396" s="294">
        <v>0</v>
      </c>
      <c r="S2396" s="294">
        <v>0</v>
      </c>
      <c r="T2396" s="294" t="e">
        <v>#DIV/0!</v>
      </c>
      <c r="U2396" s="294">
        <v>55770</v>
      </c>
      <c r="W2396" s="294" t="s">
        <v>3983</v>
      </c>
      <c r="X2396" s="294">
        <v>0</v>
      </c>
      <c r="Y2396" s="294">
        <v>0</v>
      </c>
      <c r="Z2396" s="294" t="e">
        <v>#DIV/0!</v>
      </c>
      <c r="AA2396" s="294">
        <v>57629</v>
      </c>
      <c r="AC2396" s="294" t="s">
        <v>3983</v>
      </c>
      <c r="AD2396" s="294">
        <v>0</v>
      </c>
      <c r="AE2396" s="294">
        <v>0</v>
      </c>
      <c r="AF2396" s="294" t="e">
        <v>#DIV/0!</v>
      </c>
      <c r="AG2396" s="294">
        <v>57629</v>
      </c>
      <c r="AI2396" s="294" t="s">
        <v>3983</v>
      </c>
      <c r="AJ2396" s="294">
        <v>0</v>
      </c>
      <c r="AK2396" s="294">
        <v>0</v>
      </c>
      <c r="AL2396" s="294" t="e">
        <v>#DIV/0!</v>
      </c>
      <c r="AM2396" s="294">
        <v>55770</v>
      </c>
      <c r="AO2396" s="294" t="s">
        <v>3983</v>
      </c>
      <c r="AP2396" s="294">
        <v>0</v>
      </c>
      <c r="AQ2396" s="294">
        <v>0</v>
      </c>
      <c r="AR2396" s="294" t="e">
        <v>#DIV/0!</v>
      </c>
      <c r="AS2396" s="294">
        <v>57629</v>
      </c>
      <c r="AU2396" s="294" t="s">
        <v>3983</v>
      </c>
      <c r="AV2396" s="294">
        <v>0</v>
      </c>
      <c r="AW2396" s="294">
        <v>0</v>
      </c>
      <c r="AX2396" s="294" t="e">
        <v>#DIV/0!</v>
      </c>
      <c r="AY2396" s="294">
        <v>55770</v>
      </c>
      <c r="BA2396" s="294" t="s">
        <v>3983</v>
      </c>
      <c r="BB2396" s="294">
        <v>0</v>
      </c>
      <c r="BC2396" s="294">
        <v>0</v>
      </c>
      <c r="BD2396" s="294" t="e">
        <v>#DIV/0!</v>
      </c>
      <c r="BE2396" s="294">
        <v>57629</v>
      </c>
      <c r="BG2396" s="294" t="s">
        <v>3983</v>
      </c>
      <c r="BH2396" s="294">
        <v>0</v>
      </c>
      <c r="BI2396" s="294">
        <v>0</v>
      </c>
      <c r="BJ2396" s="294" t="e">
        <v>#DIV/0!</v>
      </c>
      <c r="BK2396" s="294">
        <v>57629</v>
      </c>
      <c r="BM2396" s="294" t="s">
        <v>3983</v>
      </c>
      <c r="BN2396" s="294">
        <v>0</v>
      </c>
      <c r="BO2396" s="294">
        <v>0</v>
      </c>
      <c r="BP2396" s="294" t="e">
        <v>#DIV/0!</v>
      </c>
      <c r="BQ2396" s="294">
        <v>52052</v>
      </c>
      <c r="BS2396" s="294" t="s">
        <v>3983</v>
      </c>
      <c r="BT2396" s="294">
        <v>0</v>
      </c>
      <c r="BU2396" s="294">
        <v>0</v>
      </c>
      <c r="BV2396" s="294" t="e">
        <v>#DIV/0!</v>
      </c>
      <c r="BW2396" s="294">
        <v>57629</v>
      </c>
      <c r="BY2396" s="294" t="s">
        <v>3983</v>
      </c>
    </row>
    <row r="2397" spans="1:77">
      <c r="A2397" s="301">
        <v>2431</v>
      </c>
      <c r="B2397" s="302" t="s">
        <v>3980</v>
      </c>
      <c r="C2397" s="301" t="s">
        <v>6334</v>
      </c>
      <c r="D2397" s="302" t="s">
        <v>6318</v>
      </c>
      <c r="E2397" s="303">
        <v>136.66666666666666</v>
      </c>
      <c r="F2397" s="294">
        <v>0</v>
      </c>
      <c r="G2397" s="294">
        <v>0</v>
      </c>
      <c r="H2397" s="294" t="e">
        <v>#DIV/0!</v>
      </c>
      <c r="I2397" s="294">
        <v>40590</v>
      </c>
      <c r="K2397" s="294" t="s">
        <v>3983</v>
      </c>
      <c r="L2397" s="294">
        <v>0</v>
      </c>
      <c r="M2397" s="294">
        <v>0</v>
      </c>
      <c r="N2397" s="294" t="e">
        <v>#DIV/0!</v>
      </c>
      <c r="O2397" s="294">
        <v>41943</v>
      </c>
      <c r="Q2397" s="294" t="s">
        <v>3983</v>
      </c>
      <c r="R2397" s="294">
        <v>0</v>
      </c>
      <c r="S2397" s="294">
        <v>0</v>
      </c>
      <c r="T2397" s="294" t="e">
        <v>#DIV/0!</v>
      </c>
      <c r="U2397" s="294">
        <v>82533</v>
      </c>
      <c r="W2397" s="294" t="s">
        <v>3983</v>
      </c>
      <c r="X2397" s="294">
        <v>0</v>
      </c>
      <c r="Y2397" s="294">
        <v>0</v>
      </c>
      <c r="Z2397" s="294" t="e">
        <v>#DIV/0!</v>
      </c>
      <c r="AA2397" s="294">
        <v>0</v>
      </c>
      <c r="AC2397" s="294" t="s">
        <v>3983</v>
      </c>
      <c r="AD2397" s="294">
        <v>0</v>
      </c>
      <c r="AE2397" s="294">
        <v>0</v>
      </c>
      <c r="AF2397" s="294" t="e">
        <v>#DIV/0!</v>
      </c>
      <c r="AG2397" s="294">
        <v>41943</v>
      </c>
      <c r="AI2397" s="294" t="s">
        <v>3983</v>
      </c>
      <c r="AJ2397" s="294">
        <v>0</v>
      </c>
      <c r="AK2397" s="294">
        <v>0</v>
      </c>
      <c r="AL2397" s="294" t="e">
        <v>#DIV/0!</v>
      </c>
      <c r="AM2397" s="294">
        <v>41943</v>
      </c>
      <c r="AO2397" s="294" t="s">
        <v>3983</v>
      </c>
      <c r="AP2397" s="294">
        <v>0</v>
      </c>
      <c r="AQ2397" s="294">
        <v>0</v>
      </c>
      <c r="AR2397" s="294" t="e">
        <v>#DIV/0!</v>
      </c>
      <c r="AS2397" s="294">
        <v>41943</v>
      </c>
      <c r="AU2397" s="294" t="s">
        <v>3983</v>
      </c>
      <c r="AV2397" s="294">
        <v>0</v>
      </c>
      <c r="AW2397" s="294">
        <v>0</v>
      </c>
      <c r="AX2397" s="294" t="e">
        <v>#DIV/0!</v>
      </c>
      <c r="AY2397" s="294">
        <v>39237</v>
      </c>
      <c r="BA2397" s="294" t="s">
        <v>3983</v>
      </c>
      <c r="BB2397" s="294">
        <v>0</v>
      </c>
      <c r="BC2397" s="294">
        <v>0</v>
      </c>
      <c r="BD2397" s="294" t="e">
        <v>#DIV/0!</v>
      </c>
      <c r="BE2397" s="294">
        <v>41943</v>
      </c>
      <c r="BG2397" s="294" t="s">
        <v>3983</v>
      </c>
      <c r="BH2397" s="294">
        <v>0</v>
      </c>
      <c r="BI2397" s="294">
        <v>0</v>
      </c>
      <c r="BJ2397" s="294" t="e">
        <v>#DIV/0!</v>
      </c>
      <c r="BK2397" s="294">
        <v>41943</v>
      </c>
      <c r="BM2397" s="294" t="s">
        <v>3983</v>
      </c>
      <c r="BN2397" s="294">
        <v>0</v>
      </c>
      <c r="BO2397" s="294">
        <v>0</v>
      </c>
      <c r="BP2397" s="294" t="e">
        <v>#DIV/0!</v>
      </c>
      <c r="BQ2397" s="294">
        <v>37884</v>
      </c>
      <c r="BS2397" s="294" t="s">
        <v>3983</v>
      </c>
      <c r="BT2397" s="294">
        <v>0</v>
      </c>
      <c r="BU2397" s="294">
        <v>0</v>
      </c>
      <c r="BV2397" s="294" t="e">
        <v>#DIV/0!</v>
      </c>
      <c r="BW2397" s="294">
        <v>41943</v>
      </c>
      <c r="BY2397" s="294" t="s">
        <v>3983</v>
      </c>
    </row>
    <row r="2398" spans="1:77">
      <c r="A2398" s="301">
        <v>2432</v>
      </c>
      <c r="B2398" s="302" t="s">
        <v>3980</v>
      </c>
      <c r="C2398" s="301" t="s">
        <v>6337</v>
      </c>
      <c r="D2398" s="302" t="s">
        <v>6318</v>
      </c>
      <c r="E2398" s="303">
        <v>287.77777777777777</v>
      </c>
      <c r="F2398" s="294">
        <v>0</v>
      </c>
      <c r="G2398" s="294">
        <v>0</v>
      </c>
      <c r="H2398" s="294" t="e">
        <v>#DIV/0!</v>
      </c>
      <c r="I2398" s="294">
        <v>85470</v>
      </c>
      <c r="K2398" s="294" t="s">
        <v>3983</v>
      </c>
      <c r="L2398" s="294">
        <v>0</v>
      </c>
      <c r="M2398" s="294">
        <v>0</v>
      </c>
      <c r="N2398" s="294" t="e">
        <v>#DIV/0!</v>
      </c>
      <c r="O2398" s="294">
        <v>88319</v>
      </c>
      <c r="Q2398" s="294" t="s">
        <v>3983</v>
      </c>
      <c r="R2398" s="294">
        <v>0</v>
      </c>
      <c r="S2398" s="294">
        <v>0</v>
      </c>
      <c r="T2398" s="294" t="e">
        <v>#DIV/0!</v>
      </c>
      <c r="U2398" s="294">
        <v>85470</v>
      </c>
      <c r="W2398" s="294" t="s">
        <v>3983</v>
      </c>
      <c r="X2398" s="294">
        <v>0</v>
      </c>
      <c r="Y2398" s="294">
        <v>0</v>
      </c>
      <c r="Z2398" s="294" t="e">
        <v>#DIV/0!</v>
      </c>
      <c r="AA2398" s="294">
        <v>88319</v>
      </c>
      <c r="AC2398" s="294" t="s">
        <v>3983</v>
      </c>
      <c r="AD2398" s="294">
        <v>0</v>
      </c>
      <c r="AE2398" s="294">
        <v>0</v>
      </c>
      <c r="AF2398" s="294" t="e">
        <v>#DIV/0!</v>
      </c>
      <c r="AG2398" s="294">
        <v>88319</v>
      </c>
      <c r="AI2398" s="294" t="s">
        <v>3983</v>
      </c>
      <c r="AJ2398" s="294">
        <v>0</v>
      </c>
      <c r="AK2398" s="294">
        <v>0</v>
      </c>
      <c r="AL2398" s="294" t="e">
        <v>#DIV/0!</v>
      </c>
      <c r="AM2398" s="294">
        <v>85470</v>
      </c>
      <c r="AO2398" s="294" t="s">
        <v>3983</v>
      </c>
      <c r="AP2398" s="294">
        <v>0</v>
      </c>
      <c r="AQ2398" s="294">
        <v>0</v>
      </c>
      <c r="AR2398" s="294" t="e">
        <v>#DIV/0!</v>
      </c>
      <c r="AS2398" s="294">
        <v>88319</v>
      </c>
      <c r="AU2398" s="294" t="s">
        <v>3983</v>
      </c>
      <c r="AV2398" s="294">
        <v>0</v>
      </c>
      <c r="AW2398" s="294">
        <v>0</v>
      </c>
      <c r="AX2398" s="294" t="e">
        <v>#DIV/0!</v>
      </c>
      <c r="AY2398" s="294">
        <v>85470</v>
      </c>
      <c r="BA2398" s="294" t="s">
        <v>3983</v>
      </c>
      <c r="BB2398" s="294">
        <v>0</v>
      </c>
      <c r="BC2398" s="294">
        <v>0</v>
      </c>
      <c r="BD2398" s="294" t="e">
        <v>#DIV/0!</v>
      </c>
      <c r="BE2398" s="294">
        <v>88319</v>
      </c>
      <c r="BG2398" s="294" t="s">
        <v>3983</v>
      </c>
      <c r="BH2398" s="294">
        <v>0</v>
      </c>
      <c r="BI2398" s="294">
        <v>0</v>
      </c>
      <c r="BJ2398" s="294" t="e">
        <v>#DIV/0!</v>
      </c>
      <c r="BK2398" s="294">
        <v>88319</v>
      </c>
      <c r="BM2398" s="294" t="s">
        <v>3983</v>
      </c>
      <c r="BN2398" s="294">
        <v>0</v>
      </c>
      <c r="BO2398" s="294">
        <v>0</v>
      </c>
      <c r="BP2398" s="294" t="e">
        <v>#DIV/0!</v>
      </c>
      <c r="BQ2398" s="294">
        <v>79772</v>
      </c>
      <c r="BS2398" s="294" t="s">
        <v>3983</v>
      </c>
      <c r="BT2398" s="294">
        <v>0</v>
      </c>
      <c r="BU2398" s="294">
        <v>0</v>
      </c>
      <c r="BV2398" s="294" t="e">
        <v>#DIV/0!</v>
      </c>
      <c r="BW2398" s="294">
        <v>88319</v>
      </c>
      <c r="BY2398" s="294" t="s">
        <v>3983</v>
      </c>
    </row>
    <row r="2399" spans="1:77">
      <c r="A2399" s="301">
        <v>2433</v>
      </c>
      <c r="B2399" s="302" t="s">
        <v>3980</v>
      </c>
      <c r="C2399" s="301" t="s">
        <v>6338</v>
      </c>
      <c r="D2399" s="302" t="s">
        <v>6320</v>
      </c>
      <c r="E2399" s="303">
        <v>137</v>
      </c>
      <c r="F2399" s="294">
        <v>88.64</v>
      </c>
      <c r="G2399" s="294">
        <v>0</v>
      </c>
      <c r="H2399" s="294">
        <v>1.0211999999999999</v>
      </c>
      <c r="I2399" s="294">
        <v>17914</v>
      </c>
      <c r="K2399" s="294" t="s">
        <v>3983</v>
      </c>
      <c r="L2399" s="294">
        <v>93.44</v>
      </c>
      <c r="M2399" s="294">
        <v>0</v>
      </c>
      <c r="N2399" s="294">
        <v>0.98550000000000004</v>
      </c>
      <c r="O2399" s="294">
        <v>17658</v>
      </c>
      <c r="Q2399" s="294" t="s">
        <v>3983</v>
      </c>
      <c r="R2399" s="294">
        <v>108.48</v>
      </c>
      <c r="S2399" s="294">
        <v>0</v>
      </c>
      <c r="T2399" s="294">
        <v>0.97260000000000002</v>
      </c>
      <c r="U2399" s="294">
        <v>14047</v>
      </c>
      <c r="W2399" s="294" t="s">
        <v>3983</v>
      </c>
      <c r="X2399" s="294">
        <v>75.52</v>
      </c>
      <c r="Y2399" s="294">
        <v>0</v>
      </c>
      <c r="Z2399" s="294">
        <v>1.1322000000000001</v>
      </c>
      <c r="AA2399" s="294">
        <v>14050</v>
      </c>
      <c r="AC2399" s="294" t="s">
        <v>3983</v>
      </c>
      <c r="AD2399" s="294">
        <v>81.28</v>
      </c>
      <c r="AE2399" s="294">
        <v>0</v>
      </c>
      <c r="AF2399" s="294">
        <v>1.1018999999999999</v>
      </c>
      <c r="AG2399" s="294">
        <v>13993</v>
      </c>
      <c r="AI2399" s="294" t="s">
        <v>3983</v>
      </c>
      <c r="AJ2399" s="294">
        <v>79.040000000000006</v>
      </c>
      <c r="AK2399" s="294">
        <v>0</v>
      </c>
      <c r="AL2399" s="294">
        <v>1.1252</v>
      </c>
      <c r="AM2399" s="294">
        <v>15941</v>
      </c>
      <c r="AO2399" s="294" t="s">
        <v>3983</v>
      </c>
      <c r="AP2399" s="294">
        <v>74.56</v>
      </c>
      <c r="AQ2399" s="294">
        <v>0</v>
      </c>
      <c r="AR2399" s="294">
        <v>1.18</v>
      </c>
      <c r="AS2399" s="294">
        <v>11778</v>
      </c>
      <c r="AU2399" s="294" t="s">
        <v>3983</v>
      </c>
      <c r="AV2399" s="294">
        <v>57.28</v>
      </c>
      <c r="AW2399" s="294">
        <v>0</v>
      </c>
      <c r="AX2399" s="294">
        <v>1.1481999999999999</v>
      </c>
      <c r="AY2399" s="294">
        <v>11711</v>
      </c>
      <c r="BA2399" s="294" t="s">
        <v>3983</v>
      </c>
      <c r="BB2399" s="294">
        <v>48.32</v>
      </c>
      <c r="BC2399" s="294">
        <v>0</v>
      </c>
      <c r="BD2399" s="294">
        <v>1.0009999999999999</v>
      </c>
      <c r="BE2399" s="294">
        <v>9027</v>
      </c>
      <c r="BG2399" s="294" t="s">
        <v>3983</v>
      </c>
      <c r="BH2399" s="294">
        <v>35.200000000000003</v>
      </c>
      <c r="BI2399" s="294">
        <v>0</v>
      </c>
      <c r="BJ2399" s="294">
        <v>1.0009999999999999</v>
      </c>
      <c r="BK2399" s="294">
        <v>8554</v>
      </c>
      <c r="BM2399" s="294" t="s">
        <v>3983</v>
      </c>
      <c r="BN2399" s="294">
        <v>49.6</v>
      </c>
      <c r="BO2399" s="294">
        <v>0</v>
      </c>
      <c r="BP2399" s="294">
        <v>0.99299999999999999</v>
      </c>
      <c r="BQ2399" s="294">
        <v>8828</v>
      </c>
      <c r="BS2399" s="294" t="s">
        <v>3983</v>
      </c>
      <c r="BT2399" s="294">
        <v>12.8</v>
      </c>
      <c r="BU2399" s="294">
        <v>0</v>
      </c>
      <c r="BV2399" s="294">
        <v>1.0055000000000001</v>
      </c>
      <c r="BW2399" s="294">
        <v>14008</v>
      </c>
      <c r="BY2399" s="294" t="s">
        <v>3983</v>
      </c>
    </row>
    <row r="2400" spans="1:77">
      <c r="A2400" s="301">
        <v>2434</v>
      </c>
      <c r="B2400" s="302" t="s">
        <v>3980</v>
      </c>
      <c r="C2400" s="301" t="s">
        <v>6334</v>
      </c>
      <c r="D2400" s="302" t="s">
        <v>6318</v>
      </c>
      <c r="E2400" s="303">
        <v>120</v>
      </c>
      <c r="F2400" s="294">
        <v>0</v>
      </c>
      <c r="G2400" s="294">
        <v>0</v>
      </c>
      <c r="H2400" s="294" t="e">
        <v>#DIV/0!</v>
      </c>
      <c r="I2400" s="294">
        <v>35640</v>
      </c>
      <c r="K2400" s="294" t="s">
        <v>3983</v>
      </c>
      <c r="L2400" s="294">
        <v>0</v>
      </c>
      <c r="M2400" s="294">
        <v>0</v>
      </c>
      <c r="N2400" s="294" t="e">
        <v>#DIV/0!</v>
      </c>
      <c r="O2400" s="294">
        <v>36828</v>
      </c>
      <c r="Q2400" s="294" t="s">
        <v>3983</v>
      </c>
      <c r="R2400" s="294">
        <v>0</v>
      </c>
      <c r="S2400" s="294">
        <v>0</v>
      </c>
      <c r="T2400" s="294" t="e">
        <v>#DIV/0!</v>
      </c>
      <c r="U2400" s="294">
        <v>35640</v>
      </c>
      <c r="W2400" s="294" t="s">
        <v>3983</v>
      </c>
      <c r="X2400" s="294">
        <v>0</v>
      </c>
      <c r="Y2400" s="294">
        <v>0</v>
      </c>
      <c r="Z2400" s="294" t="e">
        <v>#DIV/0!</v>
      </c>
      <c r="AA2400" s="294">
        <v>36828</v>
      </c>
      <c r="AC2400" s="294" t="s">
        <v>3983</v>
      </c>
      <c r="AD2400" s="294">
        <v>0</v>
      </c>
      <c r="AE2400" s="294">
        <v>0</v>
      </c>
      <c r="AF2400" s="294" t="e">
        <v>#DIV/0!</v>
      </c>
      <c r="AG2400" s="294">
        <v>36828</v>
      </c>
      <c r="AI2400" s="294" t="s">
        <v>3983</v>
      </c>
      <c r="AJ2400" s="294">
        <v>0</v>
      </c>
      <c r="AK2400" s="294">
        <v>0</v>
      </c>
      <c r="AL2400" s="294" t="e">
        <v>#DIV/0!</v>
      </c>
      <c r="AM2400" s="294">
        <v>35640</v>
      </c>
      <c r="AO2400" s="294" t="s">
        <v>3983</v>
      </c>
      <c r="AP2400" s="294">
        <v>0</v>
      </c>
      <c r="AQ2400" s="294">
        <v>0</v>
      </c>
      <c r="AR2400" s="294" t="e">
        <v>#DIV/0!</v>
      </c>
      <c r="AS2400" s="294">
        <v>36828</v>
      </c>
      <c r="AU2400" s="294" t="s">
        <v>3983</v>
      </c>
      <c r="AV2400" s="294">
        <v>0</v>
      </c>
      <c r="AW2400" s="294">
        <v>0</v>
      </c>
      <c r="AX2400" s="294" t="e">
        <v>#DIV/0!</v>
      </c>
      <c r="AY2400" s="294">
        <v>35640</v>
      </c>
      <c r="BA2400" s="294" t="s">
        <v>3983</v>
      </c>
      <c r="BB2400" s="294">
        <v>0</v>
      </c>
      <c r="BC2400" s="294">
        <v>0</v>
      </c>
      <c r="BD2400" s="294" t="e">
        <v>#DIV/0!</v>
      </c>
      <c r="BE2400" s="294">
        <v>36828</v>
      </c>
      <c r="BG2400" s="294" t="s">
        <v>3983</v>
      </c>
      <c r="BH2400" s="294">
        <v>0</v>
      </c>
      <c r="BI2400" s="294">
        <v>0</v>
      </c>
      <c r="BJ2400" s="294" t="e">
        <v>#DIV/0!</v>
      </c>
      <c r="BK2400" s="294">
        <v>36828</v>
      </c>
      <c r="BM2400" s="294" t="s">
        <v>3983</v>
      </c>
      <c r="BN2400" s="294">
        <v>0</v>
      </c>
      <c r="BO2400" s="294">
        <v>0</v>
      </c>
      <c r="BP2400" s="294" t="e">
        <v>#DIV/0!</v>
      </c>
      <c r="BQ2400" s="294">
        <v>33264</v>
      </c>
      <c r="BS2400" s="294" t="s">
        <v>3983</v>
      </c>
      <c r="BT2400" s="294">
        <v>0</v>
      </c>
      <c r="BU2400" s="294">
        <v>0</v>
      </c>
      <c r="BV2400" s="294" t="e">
        <v>#DIV/0!</v>
      </c>
      <c r="BW2400" s="294">
        <v>36828</v>
      </c>
      <c r="BY2400" s="294" t="s">
        <v>3983</v>
      </c>
    </row>
    <row r="2401" spans="1:77">
      <c r="A2401" s="301">
        <v>2435</v>
      </c>
      <c r="B2401" s="302" t="s">
        <v>4000</v>
      </c>
      <c r="C2401" s="301" t="s">
        <v>6339</v>
      </c>
      <c r="D2401" s="302" t="s">
        <v>6318</v>
      </c>
      <c r="E2401" s="303">
        <v>1050.6333333333334</v>
      </c>
      <c r="F2401" s="294">
        <v>0</v>
      </c>
      <c r="G2401" s="294">
        <v>0</v>
      </c>
      <c r="H2401" s="294" t="e">
        <v>#DIV/0!</v>
      </c>
      <c r="I2401" s="294">
        <v>312038</v>
      </c>
      <c r="K2401" s="294" t="s">
        <v>3983</v>
      </c>
      <c r="L2401" s="294">
        <v>0</v>
      </c>
      <c r="M2401" s="294">
        <v>0</v>
      </c>
      <c r="N2401" s="294" t="e">
        <v>#DIV/0!</v>
      </c>
      <c r="O2401" s="294">
        <v>322439</v>
      </c>
      <c r="Q2401" s="294" t="s">
        <v>3983</v>
      </c>
      <c r="R2401" s="294">
        <v>0</v>
      </c>
      <c r="S2401" s="294">
        <v>0</v>
      </c>
      <c r="T2401" s="294" t="e">
        <v>#DIV/0!</v>
      </c>
      <c r="U2401" s="294">
        <v>312038</v>
      </c>
      <c r="W2401" s="294" t="s">
        <v>3983</v>
      </c>
      <c r="X2401" s="294">
        <v>0</v>
      </c>
      <c r="Y2401" s="294">
        <v>0</v>
      </c>
      <c r="Z2401" s="294" t="e">
        <v>#DIV/0!</v>
      </c>
      <c r="AA2401" s="294">
        <v>322439</v>
      </c>
      <c r="AC2401" s="294" t="s">
        <v>3983</v>
      </c>
      <c r="AD2401" s="294">
        <v>0</v>
      </c>
      <c r="AE2401" s="294">
        <v>0</v>
      </c>
      <c r="AF2401" s="294" t="e">
        <v>#DIV/0!</v>
      </c>
      <c r="AG2401" s="294">
        <v>322439</v>
      </c>
      <c r="AI2401" s="294" t="s">
        <v>3983</v>
      </c>
      <c r="AJ2401" s="294">
        <v>0</v>
      </c>
      <c r="AK2401" s="294">
        <v>0</v>
      </c>
      <c r="AL2401" s="294" t="e">
        <v>#DIV/0!</v>
      </c>
      <c r="AM2401" s="294">
        <v>312038</v>
      </c>
      <c r="AO2401" s="294" t="s">
        <v>3983</v>
      </c>
      <c r="AP2401" s="294">
        <v>0</v>
      </c>
      <c r="AQ2401" s="294">
        <v>0</v>
      </c>
      <c r="AR2401" s="294" t="e">
        <v>#DIV/0!</v>
      </c>
      <c r="AS2401" s="294">
        <v>322439</v>
      </c>
      <c r="AU2401" s="294" t="s">
        <v>3983</v>
      </c>
      <c r="AV2401" s="294">
        <v>0</v>
      </c>
      <c r="AW2401" s="294">
        <v>0</v>
      </c>
      <c r="AX2401" s="294" t="e">
        <v>#DIV/0!</v>
      </c>
      <c r="AY2401" s="294">
        <v>312038</v>
      </c>
      <c r="BA2401" s="294" t="s">
        <v>3983</v>
      </c>
      <c r="BB2401" s="294">
        <v>0</v>
      </c>
      <c r="BC2401" s="294">
        <v>0</v>
      </c>
      <c r="BD2401" s="294" t="e">
        <v>#DIV/0!</v>
      </c>
      <c r="BE2401" s="294">
        <v>322439</v>
      </c>
      <c r="BG2401" s="294" t="s">
        <v>3983</v>
      </c>
      <c r="BH2401" s="294">
        <v>0</v>
      </c>
      <c r="BI2401" s="294">
        <v>0</v>
      </c>
      <c r="BJ2401" s="294" t="e">
        <v>#DIV/0!</v>
      </c>
      <c r="BK2401" s="294">
        <v>322439</v>
      </c>
      <c r="BM2401" s="294" t="s">
        <v>3983</v>
      </c>
      <c r="BN2401" s="294">
        <v>0</v>
      </c>
      <c r="BO2401" s="294">
        <v>0</v>
      </c>
      <c r="BP2401" s="294" t="e">
        <v>#DIV/0!</v>
      </c>
      <c r="BQ2401" s="294">
        <v>291236</v>
      </c>
      <c r="BS2401" s="294" t="s">
        <v>3983</v>
      </c>
      <c r="BT2401" s="294">
        <v>0</v>
      </c>
      <c r="BU2401" s="294">
        <v>0</v>
      </c>
      <c r="BV2401" s="294" t="e">
        <v>#DIV/0!</v>
      </c>
      <c r="BW2401" s="294">
        <v>322439</v>
      </c>
      <c r="BY2401" s="294" t="s">
        <v>3983</v>
      </c>
    </row>
    <row r="2402" spans="1:77">
      <c r="A2402" s="301">
        <v>2436</v>
      </c>
      <c r="B2402" s="302" t="s">
        <v>4000</v>
      </c>
      <c r="C2402" s="301" t="s">
        <v>6340</v>
      </c>
      <c r="D2402" s="302" t="s">
        <v>6341</v>
      </c>
      <c r="E2402" s="303">
        <v>110</v>
      </c>
      <c r="F2402" s="294">
        <v>29.04</v>
      </c>
      <c r="G2402" s="294">
        <v>0</v>
      </c>
      <c r="H2402" s="294">
        <v>0.77339999999999998</v>
      </c>
      <c r="I2402" s="294">
        <v>7752</v>
      </c>
      <c r="K2402" s="294" t="s">
        <v>3983</v>
      </c>
      <c r="L2402" s="294">
        <v>31.2</v>
      </c>
      <c r="M2402" s="294">
        <v>0</v>
      </c>
      <c r="N2402" s="294">
        <v>0.76639999999999997</v>
      </c>
      <c r="O2402" s="294">
        <v>7452</v>
      </c>
      <c r="Q2402" s="294" t="s">
        <v>3983</v>
      </c>
      <c r="R2402" s="294">
        <v>29.76</v>
      </c>
      <c r="S2402" s="294">
        <v>0</v>
      </c>
      <c r="T2402" s="294">
        <v>0.76339999999999997</v>
      </c>
      <c r="U2402" s="294">
        <v>6772</v>
      </c>
      <c r="W2402" s="294" t="s">
        <v>3983</v>
      </c>
      <c r="X2402" s="294">
        <v>29.12</v>
      </c>
      <c r="Y2402" s="294">
        <v>0</v>
      </c>
      <c r="Z2402" s="294">
        <v>0.76390000000000002</v>
      </c>
      <c r="AA2402" s="294">
        <v>3740</v>
      </c>
      <c r="AC2402" s="294" t="s">
        <v>3983</v>
      </c>
      <c r="AD2402" s="294">
        <v>30.24</v>
      </c>
      <c r="AE2402" s="294">
        <v>0</v>
      </c>
      <c r="AF2402" s="294">
        <v>0.75880000000000003</v>
      </c>
      <c r="AG2402" s="294">
        <v>3284</v>
      </c>
      <c r="AI2402" s="294" t="s">
        <v>3983</v>
      </c>
      <c r="AJ2402" s="294">
        <v>28</v>
      </c>
      <c r="AK2402" s="294">
        <v>0</v>
      </c>
      <c r="AL2402" s="294">
        <v>0.77990000000000004</v>
      </c>
      <c r="AM2402" s="294">
        <v>1700</v>
      </c>
      <c r="AO2402" s="294" t="s">
        <v>3983</v>
      </c>
      <c r="AP2402" s="294">
        <v>29.6</v>
      </c>
      <c r="AQ2402" s="294">
        <v>0</v>
      </c>
      <c r="AR2402" s="294">
        <v>0.76290000000000002</v>
      </c>
      <c r="AS2402" s="294">
        <v>2960</v>
      </c>
      <c r="AU2402" s="294" t="s">
        <v>3983</v>
      </c>
      <c r="AV2402" s="294">
        <v>32.799999999999997</v>
      </c>
      <c r="AW2402" s="294">
        <v>0</v>
      </c>
      <c r="AX2402" s="294">
        <v>0.72289999999999999</v>
      </c>
      <c r="AY2402" s="294">
        <v>2640</v>
      </c>
      <c r="BA2402" s="294" t="s">
        <v>3983</v>
      </c>
      <c r="BB2402" s="294">
        <v>0</v>
      </c>
      <c r="BC2402" s="294">
        <v>0</v>
      </c>
      <c r="BD2402" s="294">
        <v>0.73650000000000004</v>
      </c>
      <c r="BE2402" s="294">
        <v>7588</v>
      </c>
      <c r="BG2402" s="294" t="s">
        <v>3983</v>
      </c>
      <c r="BH2402" s="294">
        <v>0</v>
      </c>
      <c r="BI2402" s="294">
        <v>0</v>
      </c>
      <c r="BJ2402" s="294">
        <v>0.74109999999999998</v>
      </c>
      <c r="BK2402" s="294">
        <v>2804</v>
      </c>
      <c r="BM2402" s="294" t="s">
        <v>3983</v>
      </c>
      <c r="BN2402" s="294">
        <v>0</v>
      </c>
      <c r="BO2402" s="294">
        <v>0</v>
      </c>
      <c r="BP2402" s="294">
        <v>0.76290000000000002</v>
      </c>
      <c r="BQ2402" s="294">
        <v>296</v>
      </c>
      <c r="BS2402" s="294" t="s">
        <v>3983</v>
      </c>
      <c r="BT2402" s="294">
        <v>33.200000000000003</v>
      </c>
      <c r="BU2402" s="294">
        <v>0</v>
      </c>
      <c r="BV2402" s="294">
        <v>0.74819999999999998</v>
      </c>
      <c r="BW2402" s="294">
        <v>5800</v>
      </c>
      <c r="BY2402" s="294" t="s">
        <v>3983</v>
      </c>
    </row>
    <row r="2403" spans="1:77">
      <c r="A2403" s="301">
        <v>2437</v>
      </c>
      <c r="B2403" s="302" t="s">
        <v>4000</v>
      </c>
      <c r="C2403" s="301" t="s">
        <v>6342</v>
      </c>
      <c r="D2403" s="302" t="s">
        <v>6322</v>
      </c>
      <c r="E2403" s="303">
        <v>131</v>
      </c>
      <c r="F2403" s="294">
        <v>0</v>
      </c>
      <c r="G2403" s="294">
        <v>131</v>
      </c>
      <c r="H2403" s="294" t="e">
        <v>#DIV/0!</v>
      </c>
      <c r="I2403" s="294">
        <v>0</v>
      </c>
      <c r="K2403" s="294" t="s">
        <v>3983</v>
      </c>
      <c r="L2403" s="294">
        <v>0</v>
      </c>
      <c r="M2403" s="294">
        <v>131</v>
      </c>
      <c r="N2403" s="294" t="e">
        <v>#DIV/0!</v>
      </c>
      <c r="O2403" s="294">
        <v>0</v>
      </c>
      <c r="Q2403" s="294" t="s">
        <v>3983</v>
      </c>
      <c r="R2403" s="294">
        <v>0</v>
      </c>
      <c r="S2403" s="294">
        <v>0</v>
      </c>
      <c r="T2403" s="294" t="e">
        <v>#DIV/0!</v>
      </c>
      <c r="U2403" s="294">
        <v>0</v>
      </c>
      <c r="W2403" s="294" t="s">
        <v>3983</v>
      </c>
      <c r="X2403" s="294">
        <v>0</v>
      </c>
      <c r="Y2403" s="294">
        <v>131</v>
      </c>
      <c r="Z2403" s="294" t="e">
        <v>#DIV/0!</v>
      </c>
      <c r="AA2403" s="294">
        <v>0</v>
      </c>
      <c r="AC2403" s="294" t="s">
        <v>3983</v>
      </c>
      <c r="AD2403" s="294">
        <v>0</v>
      </c>
      <c r="AE2403" s="294">
        <v>131</v>
      </c>
      <c r="AF2403" s="294" t="e">
        <v>#DIV/0!</v>
      </c>
      <c r="AG2403" s="294">
        <v>0</v>
      </c>
      <c r="AI2403" s="294" t="s">
        <v>3983</v>
      </c>
      <c r="AJ2403" s="294">
        <v>0</v>
      </c>
      <c r="AK2403" s="294">
        <v>0</v>
      </c>
      <c r="AL2403" s="294" t="e">
        <v>#DIV/0!</v>
      </c>
      <c r="AM2403" s="294">
        <v>0</v>
      </c>
      <c r="AO2403" s="294" t="s">
        <v>3983</v>
      </c>
      <c r="AP2403" s="294">
        <v>0</v>
      </c>
      <c r="AQ2403" s="294">
        <v>0</v>
      </c>
      <c r="AR2403" s="294" t="e">
        <v>#DIV/0!</v>
      </c>
      <c r="AS2403" s="294">
        <v>0</v>
      </c>
      <c r="AU2403" s="294" t="s">
        <v>3983</v>
      </c>
      <c r="AV2403" s="294">
        <v>0</v>
      </c>
      <c r="AW2403" s="294">
        <v>0</v>
      </c>
      <c r="AX2403" s="294" t="e">
        <v>#DIV/0!</v>
      </c>
      <c r="AY2403" s="294">
        <v>0</v>
      </c>
      <c r="BA2403" s="294" t="s">
        <v>3983</v>
      </c>
      <c r="BB2403" s="294">
        <v>0</v>
      </c>
      <c r="BC2403" s="294">
        <v>0</v>
      </c>
      <c r="BD2403" s="294" t="e">
        <v>#DIV/0!</v>
      </c>
      <c r="BE2403" s="294">
        <v>0</v>
      </c>
      <c r="BG2403" s="294" t="s">
        <v>3983</v>
      </c>
      <c r="BH2403" s="294">
        <v>0</v>
      </c>
      <c r="BI2403" s="294">
        <v>0</v>
      </c>
      <c r="BJ2403" s="294" t="e">
        <v>#DIV/0!</v>
      </c>
      <c r="BK2403" s="294">
        <v>0</v>
      </c>
      <c r="BM2403" s="294" t="s">
        <v>3983</v>
      </c>
      <c r="BN2403" s="294">
        <v>0</v>
      </c>
      <c r="BO2403" s="294">
        <v>0</v>
      </c>
      <c r="BP2403" s="294" t="e">
        <v>#DIV/0!</v>
      </c>
      <c r="BQ2403" s="294">
        <v>0</v>
      </c>
      <c r="BS2403" s="294" t="s">
        <v>3983</v>
      </c>
      <c r="BT2403" s="294">
        <v>0</v>
      </c>
      <c r="BU2403" s="294">
        <v>0</v>
      </c>
      <c r="BV2403" s="294" t="e">
        <v>#DIV/0!</v>
      </c>
      <c r="BW2403" s="294">
        <v>0</v>
      </c>
      <c r="BY2403" s="294" t="s">
        <v>3983</v>
      </c>
    </row>
    <row r="2404" spans="1:77">
      <c r="A2404" s="301">
        <v>2438</v>
      </c>
      <c r="B2404" s="302" t="s">
        <v>4000</v>
      </c>
      <c r="C2404" s="301" t="s">
        <v>6343</v>
      </c>
      <c r="D2404" s="302" t="s">
        <v>6322</v>
      </c>
      <c r="E2404" s="303">
        <v>116</v>
      </c>
      <c r="F2404" s="294">
        <v>75.040000000000006</v>
      </c>
      <c r="G2404" s="294">
        <v>116</v>
      </c>
      <c r="H2404" s="294">
        <v>0.73199999999999998</v>
      </c>
      <c r="I2404" s="294">
        <v>13240</v>
      </c>
      <c r="K2404" s="294" t="s">
        <v>3983</v>
      </c>
      <c r="L2404" s="294">
        <v>67.599999999999994</v>
      </c>
      <c r="M2404" s="294">
        <v>116</v>
      </c>
      <c r="N2404" s="294">
        <v>0.68909999999999993</v>
      </c>
      <c r="O2404" s="294">
        <v>11256</v>
      </c>
      <c r="Q2404" s="294" t="s">
        <v>3983</v>
      </c>
      <c r="R2404" s="294">
        <v>54.4</v>
      </c>
      <c r="S2404" s="294">
        <v>116</v>
      </c>
      <c r="T2404" s="294">
        <v>0.73180000000000001</v>
      </c>
      <c r="U2404" s="294">
        <v>9132</v>
      </c>
      <c r="W2404" s="294" t="s">
        <v>3983</v>
      </c>
      <c r="X2404" s="294">
        <v>53.92</v>
      </c>
      <c r="Y2404" s="294">
        <v>116</v>
      </c>
      <c r="Z2404" s="294">
        <v>0.73680000000000001</v>
      </c>
      <c r="AA2404" s="294">
        <v>9716</v>
      </c>
      <c r="AC2404" s="294" t="s">
        <v>3983</v>
      </c>
      <c r="AD2404" s="294">
        <v>53.6</v>
      </c>
      <c r="AE2404" s="294">
        <v>116</v>
      </c>
      <c r="AF2404" s="294">
        <v>0.78249999999999997</v>
      </c>
      <c r="AG2404" s="294">
        <v>6316</v>
      </c>
      <c r="AI2404" s="294" t="s">
        <v>3983</v>
      </c>
      <c r="AJ2404" s="294">
        <v>51.6</v>
      </c>
      <c r="AK2404" s="294">
        <v>116</v>
      </c>
      <c r="AL2404" s="294">
        <v>0.76459999999999995</v>
      </c>
      <c r="AM2404" s="294">
        <v>5884</v>
      </c>
      <c r="AO2404" s="294" t="s">
        <v>3983</v>
      </c>
      <c r="AP2404" s="294">
        <v>0</v>
      </c>
      <c r="AQ2404" s="294">
        <v>116</v>
      </c>
      <c r="AR2404" s="294">
        <v>0.73429999999999995</v>
      </c>
      <c r="AS2404" s="294">
        <v>6608</v>
      </c>
      <c r="AU2404" s="294" t="s">
        <v>3983</v>
      </c>
      <c r="AV2404" s="294">
        <v>55.36</v>
      </c>
      <c r="AW2404" s="294">
        <v>116</v>
      </c>
      <c r="AX2404" s="294">
        <v>0.73529999999999995</v>
      </c>
      <c r="AY2404" s="294">
        <v>8288</v>
      </c>
      <c r="BA2404" s="294" t="s">
        <v>3983</v>
      </c>
      <c r="BB2404" s="294">
        <v>54.24</v>
      </c>
      <c r="BC2404" s="294">
        <v>116</v>
      </c>
      <c r="BD2404" s="294">
        <v>0.74180000000000001</v>
      </c>
      <c r="BE2404" s="294">
        <v>6584</v>
      </c>
      <c r="BG2404" s="294" t="s">
        <v>3983</v>
      </c>
      <c r="BH2404" s="294">
        <v>53.36</v>
      </c>
      <c r="BI2404" s="294">
        <v>116</v>
      </c>
      <c r="BJ2404" s="294">
        <v>0.66720000000000002</v>
      </c>
      <c r="BK2404" s="294">
        <v>5420</v>
      </c>
      <c r="BM2404" s="294" t="s">
        <v>3983</v>
      </c>
      <c r="BN2404" s="294">
        <v>0</v>
      </c>
      <c r="BO2404" s="294">
        <v>116</v>
      </c>
      <c r="BP2404" s="294">
        <v>0.6855</v>
      </c>
      <c r="BQ2404" s="294">
        <v>4184</v>
      </c>
      <c r="BS2404" s="294" t="s">
        <v>3983</v>
      </c>
      <c r="BT2404" s="294">
        <v>29.36</v>
      </c>
      <c r="BU2404" s="294">
        <v>116</v>
      </c>
      <c r="BV2404" s="294">
        <v>0.67669999999999997</v>
      </c>
      <c r="BW2404" s="294">
        <v>4488</v>
      </c>
      <c r="BY2404" s="294" t="s">
        <v>3983</v>
      </c>
    </row>
    <row r="2405" spans="1:77">
      <c r="A2405" s="301">
        <v>2439</v>
      </c>
      <c r="B2405" s="302" t="s">
        <v>4000</v>
      </c>
      <c r="C2405" s="301" t="s">
        <v>6344</v>
      </c>
      <c r="D2405" s="302" t="s">
        <v>6318</v>
      </c>
      <c r="E2405" s="303">
        <v>126.52222222222223</v>
      </c>
      <c r="F2405" s="294">
        <v>0</v>
      </c>
      <c r="G2405" s="294">
        <v>0</v>
      </c>
      <c r="H2405" s="294" t="e">
        <v>#DIV/0!</v>
      </c>
      <c r="I2405" s="294">
        <v>37577</v>
      </c>
      <c r="K2405" s="294" t="s">
        <v>3983</v>
      </c>
      <c r="L2405" s="294">
        <v>0</v>
      </c>
      <c r="M2405" s="294">
        <v>0</v>
      </c>
      <c r="N2405" s="294" t="e">
        <v>#DIV/0!</v>
      </c>
      <c r="O2405" s="294">
        <v>38830</v>
      </c>
      <c r="Q2405" s="294" t="s">
        <v>3983</v>
      </c>
      <c r="R2405" s="294">
        <v>0</v>
      </c>
      <c r="S2405" s="294">
        <v>0</v>
      </c>
      <c r="T2405" s="294" t="e">
        <v>#DIV/0!</v>
      </c>
      <c r="U2405" s="294">
        <v>37577</v>
      </c>
      <c r="W2405" s="294" t="s">
        <v>3983</v>
      </c>
      <c r="X2405" s="294">
        <v>0</v>
      </c>
      <c r="Y2405" s="294">
        <v>0</v>
      </c>
      <c r="Z2405" s="294" t="e">
        <v>#DIV/0!</v>
      </c>
      <c r="AA2405" s="294">
        <v>38830</v>
      </c>
      <c r="AC2405" s="294" t="s">
        <v>3983</v>
      </c>
      <c r="AD2405" s="294">
        <v>0</v>
      </c>
      <c r="AE2405" s="294">
        <v>0</v>
      </c>
      <c r="AF2405" s="294" t="e">
        <v>#DIV/0!</v>
      </c>
      <c r="AG2405" s="294">
        <v>38830</v>
      </c>
      <c r="AI2405" s="294" t="s">
        <v>3983</v>
      </c>
      <c r="AJ2405" s="294">
        <v>0</v>
      </c>
      <c r="AK2405" s="294">
        <v>0</v>
      </c>
      <c r="AL2405" s="294" t="e">
        <v>#DIV/0!</v>
      </c>
      <c r="AM2405" s="294">
        <v>37577</v>
      </c>
      <c r="AO2405" s="294" t="s">
        <v>3983</v>
      </c>
      <c r="AP2405" s="294">
        <v>0</v>
      </c>
      <c r="AQ2405" s="294">
        <v>0</v>
      </c>
      <c r="AR2405" s="294" t="e">
        <v>#DIV/0!</v>
      </c>
      <c r="AS2405" s="294">
        <v>38830</v>
      </c>
      <c r="AU2405" s="294" t="s">
        <v>3983</v>
      </c>
      <c r="AV2405" s="294">
        <v>0</v>
      </c>
      <c r="AW2405" s="294">
        <v>0</v>
      </c>
      <c r="AX2405" s="294" t="e">
        <v>#DIV/0!</v>
      </c>
      <c r="AY2405" s="294">
        <v>37577</v>
      </c>
      <c r="BA2405" s="294" t="s">
        <v>3983</v>
      </c>
      <c r="BB2405" s="294">
        <v>0</v>
      </c>
      <c r="BC2405" s="294">
        <v>0</v>
      </c>
      <c r="BD2405" s="294" t="e">
        <v>#DIV/0!</v>
      </c>
      <c r="BE2405" s="294">
        <v>38830</v>
      </c>
      <c r="BG2405" s="294" t="s">
        <v>3983</v>
      </c>
      <c r="BH2405" s="294">
        <v>0</v>
      </c>
      <c r="BI2405" s="294">
        <v>0</v>
      </c>
      <c r="BJ2405" s="294" t="e">
        <v>#DIV/0!</v>
      </c>
      <c r="BK2405" s="294">
        <v>38830</v>
      </c>
      <c r="BM2405" s="294" t="s">
        <v>3983</v>
      </c>
      <c r="BN2405" s="294">
        <v>0</v>
      </c>
      <c r="BO2405" s="294">
        <v>0</v>
      </c>
      <c r="BP2405" s="294" t="e">
        <v>#DIV/0!</v>
      </c>
      <c r="BQ2405" s="294">
        <v>35072</v>
      </c>
      <c r="BS2405" s="294" t="s">
        <v>3983</v>
      </c>
      <c r="BT2405" s="294">
        <v>0</v>
      </c>
      <c r="BU2405" s="294">
        <v>0</v>
      </c>
      <c r="BV2405" s="294" t="e">
        <v>#DIV/0!</v>
      </c>
      <c r="BW2405" s="294">
        <v>38830</v>
      </c>
      <c r="BY2405" s="294" t="s">
        <v>3983</v>
      </c>
    </row>
    <row r="2406" spans="1:77">
      <c r="A2406" s="301">
        <v>2440</v>
      </c>
      <c r="B2406" s="302" t="s">
        <v>4004</v>
      </c>
      <c r="C2406" s="301" t="s">
        <v>6345</v>
      </c>
      <c r="D2406" s="302" t="s">
        <v>6322</v>
      </c>
      <c r="E2406" s="303">
        <v>111.1</v>
      </c>
      <c r="F2406" s="294">
        <v>59.1</v>
      </c>
      <c r="G2406" s="294">
        <v>111.1</v>
      </c>
      <c r="H2406" s="294">
        <v>0.88549999999999995</v>
      </c>
      <c r="I2406" s="294">
        <v>18048</v>
      </c>
      <c r="K2406" s="294" t="s">
        <v>3983</v>
      </c>
      <c r="L2406" s="294">
        <v>45.2</v>
      </c>
      <c r="M2406" s="294">
        <v>111.1</v>
      </c>
      <c r="N2406" s="294">
        <v>0.81630000000000003</v>
      </c>
      <c r="O2406" s="294">
        <v>12624</v>
      </c>
      <c r="Q2406" s="294" t="s">
        <v>3983</v>
      </c>
      <c r="R2406" s="294">
        <v>68.2</v>
      </c>
      <c r="S2406" s="294">
        <v>111.1</v>
      </c>
      <c r="T2406" s="294">
        <v>0.7056</v>
      </c>
      <c r="U2406" s="294">
        <v>12539</v>
      </c>
      <c r="W2406" s="294" t="s">
        <v>3983</v>
      </c>
      <c r="X2406" s="294">
        <v>67.5</v>
      </c>
      <c r="Y2406" s="294">
        <v>111.1</v>
      </c>
      <c r="Z2406" s="294">
        <v>0.68459999999999999</v>
      </c>
      <c r="AA2406" s="294">
        <v>12167</v>
      </c>
      <c r="AC2406" s="294" t="s">
        <v>3983</v>
      </c>
      <c r="AD2406" s="294">
        <v>69.599999999999994</v>
      </c>
      <c r="AE2406" s="294">
        <v>111.1</v>
      </c>
      <c r="AF2406" s="294">
        <v>0.69579999999999997</v>
      </c>
      <c r="AG2406" s="294">
        <v>12881</v>
      </c>
      <c r="AI2406" s="294" t="s">
        <v>3983</v>
      </c>
      <c r="AJ2406" s="294">
        <v>67.3</v>
      </c>
      <c r="AK2406" s="294">
        <v>111.1</v>
      </c>
      <c r="AL2406" s="294">
        <v>0.68620000000000003</v>
      </c>
      <c r="AM2406" s="294">
        <v>11348</v>
      </c>
      <c r="AO2406" s="294" t="s">
        <v>3983</v>
      </c>
      <c r="AP2406" s="294">
        <v>77.7</v>
      </c>
      <c r="AQ2406" s="294">
        <v>111.1</v>
      </c>
      <c r="AR2406" s="294">
        <v>0.68299999999999994</v>
      </c>
      <c r="AS2406" s="294">
        <v>13890</v>
      </c>
      <c r="AU2406" s="294" t="s">
        <v>3983</v>
      </c>
      <c r="AV2406" s="294">
        <v>79.099999999999994</v>
      </c>
      <c r="AW2406" s="294">
        <v>111.1</v>
      </c>
      <c r="AX2406" s="294">
        <v>1</v>
      </c>
      <c r="AY2406" s="294">
        <v>14415</v>
      </c>
      <c r="BA2406" s="294" t="s">
        <v>3983</v>
      </c>
      <c r="BB2406" s="294">
        <v>78.900000000000006</v>
      </c>
      <c r="BC2406" s="294">
        <v>111.1</v>
      </c>
      <c r="BD2406" s="294">
        <v>0.5161</v>
      </c>
      <c r="BE2406" s="294">
        <v>14925</v>
      </c>
      <c r="BG2406" s="294" t="s">
        <v>3983</v>
      </c>
      <c r="BH2406" s="294">
        <v>78.3</v>
      </c>
      <c r="BI2406" s="294">
        <v>111.1</v>
      </c>
      <c r="BJ2406" s="294">
        <v>0.68010000000000004</v>
      </c>
      <c r="BK2406" s="294">
        <v>13307</v>
      </c>
      <c r="BM2406" s="294" t="s">
        <v>3983</v>
      </c>
      <c r="BN2406" s="294">
        <v>76.900000000000006</v>
      </c>
      <c r="BO2406" s="294">
        <v>111.1</v>
      </c>
      <c r="BP2406" s="294">
        <v>0.68779999999999997</v>
      </c>
      <c r="BQ2406" s="294">
        <v>13332</v>
      </c>
      <c r="BS2406" s="294" t="s">
        <v>3983</v>
      </c>
      <c r="BT2406" s="294">
        <v>78.400000000000006</v>
      </c>
      <c r="BU2406" s="294">
        <v>111.1</v>
      </c>
      <c r="BV2406" s="294">
        <v>0.68420000000000003</v>
      </c>
      <c r="BW2406" s="294">
        <v>14744</v>
      </c>
      <c r="BY2406" s="294" t="s">
        <v>3983</v>
      </c>
    </row>
    <row r="2407" spans="1:77">
      <c r="A2407" s="301">
        <v>2441</v>
      </c>
      <c r="B2407" s="302" t="s">
        <v>4004</v>
      </c>
      <c r="C2407" s="301" t="s">
        <v>6346</v>
      </c>
      <c r="D2407" s="302" t="s">
        <v>6318</v>
      </c>
      <c r="E2407" s="303">
        <v>633.33333333333337</v>
      </c>
      <c r="F2407" s="294">
        <v>0</v>
      </c>
      <c r="G2407" s="294">
        <v>0</v>
      </c>
      <c r="H2407" s="294" t="e">
        <v>#DIV/0!</v>
      </c>
      <c r="I2407" s="294">
        <v>188100</v>
      </c>
      <c r="K2407" s="294" t="s">
        <v>3983</v>
      </c>
      <c r="L2407" s="294">
        <v>0</v>
      </c>
      <c r="M2407" s="294">
        <v>0</v>
      </c>
      <c r="N2407" s="294" t="e">
        <v>#DIV/0!</v>
      </c>
      <c r="O2407" s="294">
        <v>194370</v>
      </c>
      <c r="Q2407" s="294" t="s">
        <v>3983</v>
      </c>
      <c r="R2407" s="294">
        <v>0</v>
      </c>
      <c r="S2407" s="294">
        <v>0</v>
      </c>
      <c r="T2407" s="294" t="e">
        <v>#DIV/0!</v>
      </c>
      <c r="U2407" s="294">
        <v>382470</v>
      </c>
      <c r="W2407" s="294" t="s">
        <v>3983</v>
      </c>
      <c r="X2407" s="294">
        <v>0</v>
      </c>
      <c r="Y2407" s="294">
        <v>0</v>
      </c>
      <c r="Z2407" s="294" t="e">
        <v>#DIV/0!</v>
      </c>
      <c r="AA2407" s="294">
        <v>0</v>
      </c>
      <c r="AC2407" s="294" t="s">
        <v>3983</v>
      </c>
      <c r="AD2407" s="294">
        <v>0</v>
      </c>
      <c r="AE2407" s="294">
        <v>0</v>
      </c>
      <c r="AF2407" s="294" t="e">
        <v>#DIV/0!</v>
      </c>
      <c r="AG2407" s="294">
        <v>194370</v>
      </c>
      <c r="AI2407" s="294" t="s">
        <v>3983</v>
      </c>
      <c r="AJ2407" s="294">
        <v>0</v>
      </c>
      <c r="AK2407" s="294">
        <v>0</v>
      </c>
      <c r="AL2407" s="294" t="e">
        <v>#DIV/0!</v>
      </c>
      <c r="AM2407" s="294">
        <v>188100</v>
      </c>
      <c r="AO2407" s="294" t="s">
        <v>3983</v>
      </c>
      <c r="AP2407" s="294">
        <v>0</v>
      </c>
      <c r="AQ2407" s="294">
        <v>0</v>
      </c>
      <c r="AR2407" s="294" t="e">
        <v>#DIV/0!</v>
      </c>
      <c r="AS2407" s="294">
        <v>194370</v>
      </c>
      <c r="AU2407" s="294" t="s">
        <v>3983</v>
      </c>
      <c r="AV2407" s="294">
        <v>0</v>
      </c>
      <c r="AW2407" s="294">
        <v>0</v>
      </c>
      <c r="AX2407" s="294" t="e">
        <v>#DIV/0!</v>
      </c>
      <c r="AY2407" s="294">
        <v>188100</v>
      </c>
      <c r="BA2407" s="294" t="s">
        <v>3983</v>
      </c>
      <c r="BB2407" s="294">
        <v>0</v>
      </c>
      <c r="BC2407" s="294">
        <v>0</v>
      </c>
      <c r="BD2407" s="294" t="e">
        <v>#DIV/0!</v>
      </c>
      <c r="BE2407" s="294">
        <v>194370</v>
      </c>
      <c r="BG2407" s="294" t="s">
        <v>3983</v>
      </c>
      <c r="BH2407" s="294">
        <v>0</v>
      </c>
      <c r="BI2407" s="294">
        <v>0</v>
      </c>
      <c r="BJ2407" s="294" t="e">
        <v>#DIV/0!</v>
      </c>
      <c r="BK2407" s="294">
        <v>194370</v>
      </c>
      <c r="BM2407" s="294" t="s">
        <v>3983</v>
      </c>
      <c r="BN2407" s="294">
        <v>0</v>
      </c>
      <c r="BO2407" s="294">
        <v>0</v>
      </c>
      <c r="BP2407" s="294" t="e">
        <v>#DIV/0!</v>
      </c>
      <c r="BQ2407" s="294">
        <v>175560</v>
      </c>
      <c r="BS2407" s="294" t="s">
        <v>3983</v>
      </c>
      <c r="BT2407" s="294">
        <v>0</v>
      </c>
      <c r="BU2407" s="294">
        <v>0</v>
      </c>
      <c r="BV2407" s="294" t="e">
        <v>#DIV/0!</v>
      </c>
      <c r="BW2407" s="294">
        <v>194370</v>
      </c>
      <c r="BY2407" s="294" t="s">
        <v>3983</v>
      </c>
    </row>
    <row r="2408" spans="1:77">
      <c r="A2408" s="301">
        <v>2442</v>
      </c>
      <c r="B2408" s="302" t="s">
        <v>3986</v>
      </c>
      <c r="C2408" s="301" t="s">
        <v>4469</v>
      </c>
      <c r="D2408" s="302" t="s">
        <v>6322</v>
      </c>
      <c r="E2408" s="303">
        <v>133</v>
      </c>
      <c r="F2408" s="294">
        <v>142.88</v>
      </c>
      <c r="G2408" s="294">
        <v>142.88</v>
      </c>
      <c r="H2408" s="294">
        <v>0.90169999999999995</v>
      </c>
      <c r="I2408" s="294">
        <v>1944</v>
      </c>
      <c r="K2408" s="294" t="s">
        <v>3983</v>
      </c>
      <c r="L2408" s="294">
        <v>74.739999999999995</v>
      </c>
      <c r="M2408" s="294">
        <v>133</v>
      </c>
      <c r="N2408" s="294">
        <v>0.89169999999999994</v>
      </c>
      <c r="O2408" s="294">
        <v>2799</v>
      </c>
      <c r="Q2408" s="294" t="s">
        <v>3983</v>
      </c>
      <c r="R2408" s="294">
        <v>76.8</v>
      </c>
      <c r="S2408" s="294">
        <v>133</v>
      </c>
      <c r="T2408" s="294">
        <v>0.89500000000000002</v>
      </c>
      <c r="U2408" s="294">
        <v>2947</v>
      </c>
      <c r="W2408" s="294" t="s">
        <v>3983</v>
      </c>
      <c r="X2408" s="294">
        <v>72.88</v>
      </c>
      <c r="Y2408" s="294">
        <v>133</v>
      </c>
      <c r="Z2408" s="294">
        <v>0.88500000000000001</v>
      </c>
      <c r="AA2408" s="294">
        <v>3170</v>
      </c>
      <c r="AC2408" s="294" t="s">
        <v>3983</v>
      </c>
      <c r="AD2408" s="294">
        <v>73.61</v>
      </c>
      <c r="AE2408" s="294">
        <v>133</v>
      </c>
      <c r="AF2408" s="294">
        <v>0.89200000000000002</v>
      </c>
      <c r="AG2408" s="294">
        <v>3097</v>
      </c>
      <c r="AI2408" s="294" t="s">
        <v>3983</v>
      </c>
      <c r="AJ2408" s="294">
        <v>75.8</v>
      </c>
      <c r="AK2408" s="294">
        <v>133</v>
      </c>
      <c r="AL2408" s="294">
        <v>0.89490000000000003</v>
      </c>
      <c r="AM2408" s="294">
        <v>3055</v>
      </c>
      <c r="AO2408" s="294" t="s">
        <v>3983</v>
      </c>
      <c r="AP2408" s="294">
        <v>74.180000000000007</v>
      </c>
      <c r="AQ2408" s="294">
        <v>133</v>
      </c>
      <c r="AR2408" s="294">
        <v>0.88490000000000002</v>
      </c>
      <c r="AS2408" s="294">
        <v>3044</v>
      </c>
      <c r="AU2408" s="294" t="s">
        <v>3983</v>
      </c>
      <c r="AV2408" s="294">
        <v>76.62</v>
      </c>
      <c r="AW2408" s="294">
        <v>133</v>
      </c>
      <c r="AX2408" s="294">
        <v>0.88529999999999998</v>
      </c>
      <c r="AY2408" s="294">
        <v>3010</v>
      </c>
      <c r="BA2408" s="294" t="s">
        <v>3983</v>
      </c>
      <c r="BB2408" s="294">
        <v>66.38</v>
      </c>
      <c r="BC2408" s="294">
        <v>133</v>
      </c>
      <c r="BD2408" s="294">
        <v>0.89669999999999994</v>
      </c>
      <c r="BE2408" s="294">
        <v>2837</v>
      </c>
      <c r="BG2408" s="294" t="s">
        <v>3983</v>
      </c>
      <c r="BH2408" s="294">
        <v>76.150000000000006</v>
      </c>
      <c r="BI2408" s="294">
        <v>133</v>
      </c>
      <c r="BJ2408" s="294">
        <v>0.89659999999999995</v>
      </c>
      <c r="BK2408" s="294">
        <v>3068</v>
      </c>
      <c r="BM2408" s="294" t="s">
        <v>3983</v>
      </c>
      <c r="BN2408" s="294">
        <v>75.349999999999994</v>
      </c>
      <c r="BO2408" s="294">
        <v>133</v>
      </c>
      <c r="BP2408" s="294">
        <v>0.8952</v>
      </c>
      <c r="BQ2408" s="294">
        <v>2595</v>
      </c>
      <c r="BS2408" s="294" t="s">
        <v>3983</v>
      </c>
      <c r="BT2408" s="294">
        <v>76.819999999999993</v>
      </c>
      <c r="BU2408" s="294">
        <v>133</v>
      </c>
      <c r="BV2408" s="294">
        <v>0.89490000000000003</v>
      </c>
      <c r="BW2408" s="294">
        <v>3047</v>
      </c>
      <c r="BY2408" s="294" t="s">
        <v>3983</v>
      </c>
    </row>
    <row r="2409" spans="1:77">
      <c r="A2409" s="301">
        <v>2443</v>
      </c>
      <c r="B2409" s="302" t="s">
        <v>4484</v>
      </c>
      <c r="C2409" s="301" t="s">
        <v>6347</v>
      </c>
      <c r="D2409" s="302" t="s">
        <v>6318</v>
      </c>
      <c r="E2409" s="303">
        <v>124.44444444444444</v>
      </c>
      <c r="F2409" s="294">
        <v>120</v>
      </c>
      <c r="G2409" s="294">
        <v>0</v>
      </c>
      <c r="H2409" s="294">
        <v>0.93010000000000004</v>
      </c>
      <c r="I2409" s="294">
        <v>40538</v>
      </c>
      <c r="K2409" s="294" t="s">
        <v>3983</v>
      </c>
      <c r="L2409" s="294">
        <v>120</v>
      </c>
      <c r="M2409" s="294">
        <v>0</v>
      </c>
      <c r="N2409" s="294">
        <v>0.92999999999999994</v>
      </c>
      <c r="O2409" s="294">
        <v>41889</v>
      </c>
      <c r="Q2409" s="294" t="s">
        <v>3983</v>
      </c>
      <c r="R2409" s="294">
        <v>120</v>
      </c>
      <c r="S2409" s="294">
        <v>0</v>
      </c>
      <c r="T2409" s="294">
        <v>0.93010000000000004</v>
      </c>
      <c r="U2409" s="294">
        <v>40538</v>
      </c>
      <c r="W2409" s="294" t="s">
        <v>3983</v>
      </c>
      <c r="X2409" s="294">
        <v>120</v>
      </c>
      <c r="Y2409" s="294">
        <v>0</v>
      </c>
      <c r="Z2409" s="294">
        <v>0.93</v>
      </c>
      <c r="AA2409" s="294">
        <v>41664</v>
      </c>
      <c r="AC2409" s="294" t="s">
        <v>3983</v>
      </c>
      <c r="AD2409" s="294">
        <v>120</v>
      </c>
      <c r="AE2409" s="294">
        <v>0</v>
      </c>
      <c r="AF2409" s="294">
        <v>0.93</v>
      </c>
      <c r="AG2409" s="294">
        <v>41664</v>
      </c>
      <c r="AI2409" s="294" t="s">
        <v>3983</v>
      </c>
      <c r="AJ2409" s="294">
        <v>120</v>
      </c>
      <c r="AK2409" s="294">
        <v>0</v>
      </c>
      <c r="AL2409" s="294">
        <v>0.92999999999999994</v>
      </c>
      <c r="AM2409" s="294">
        <v>40320</v>
      </c>
      <c r="AO2409" s="294" t="s">
        <v>3983</v>
      </c>
      <c r="AP2409" s="294">
        <v>120</v>
      </c>
      <c r="AQ2409" s="294">
        <v>0</v>
      </c>
      <c r="AR2409" s="294">
        <v>0.93</v>
      </c>
      <c r="AS2409" s="294">
        <v>41664</v>
      </c>
      <c r="AU2409" s="294" t="s">
        <v>3983</v>
      </c>
      <c r="AV2409" s="294">
        <v>120</v>
      </c>
      <c r="AW2409" s="294">
        <v>0</v>
      </c>
      <c r="AX2409" s="294">
        <v>0.92999999999999994</v>
      </c>
      <c r="AY2409" s="294">
        <v>40320</v>
      </c>
      <c r="BA2409" s="294" t="s">
        <v>3983</v>
      </c>
      <c r="BB2409" s="294">
        <v>120</v>
      </c>
      <c r="BC2409" s="294">
        <v>0</v>
      </c>
      <c r="BD2409" s="294">
        <v>0.93</v>
      </c>
      <c r="BE2409" s="294">
        <v>41664</v>
      </c>
      <c r="BG2409" s="294" t="s">
        <v>3983</v>
      </c>
      <c r="BH2409" s="294">
        <v>120</v>
      </c>
      <c r="BI2409" s="294">
        <v>0</v>
      </c>
      <c r="BJ2409" s="294">
        <v>0.93</v>
      </c>
      <c r="BK2409" s="294">
        <v>41664</v>
      </c>
      <c r="BM2409" s="294" t="s">
        <v>3983</v>
      </c>
      <c r="BN2409" s="294">
        <v>120</v>
      </c>
      <c r="BO2409" s="294">
        <v>0</v>
      </c>
      <c r="BP2409" s="294">
        <v>0.92999999999999994</v>
      </c>
      <c r="BQ2409" s="294">
        <v>37632</v>
      </c>
      <c r="BS2409" s="294" t="s">
        <v>3983</v>
      </c>
      <c r="BT2409" s="294">
        <v>0</v>
      </c>
      <c r="BU2409" s="294">
        <v>0</v>
      </c>
      <c r="BV2409" s="294" t="e">
        <v>#DIV/0!</v>
      </c>
      <c r="BW2409" s="294">
        <v>0</v>
      </c>
      <c r="BY2409" s="294" t="s">
        <v>3983</v>
      </c>
    </row>
    <row r="2410" spans="1:77">
      <c r="A2410" s="301">
        <v>2444</v>
      </c>
      <c r="B2410" s="302" t="s">
        <v>4484</v>
      </c>
      <c r="C2410" s="301" t="s">
        <v>6348</v>
      </c>
      <c r="D2410" s="302" t="s">
        <v>6318</v>
      </c>
      <c r="E2410" s="303">
        <v>437.22222222222223</v>
      </c>
      <c r="F2410" s="294">
        <v>423</v>
      </c>
      <c r="G2410" s="294">
        <v>0</v>
      </c>
      <c r="H2410" s="294">
        <v>0.92999999999999994</v>
      </c>
      <c r="I2410" s="294">
        <v>136308</v>
      </c>
      <c r="K2410" s="294" t="s">
        <v>3983</v>
      </c>
      <c r="L2410" s="294">
        <v>423</v>
      </c>
      <c r="M2410" s="294">
        <v>0</v>
      </c>
      <c r="N2410" s="294">
        <v>0.93010000000000004</v>
      </c>
      <c r="O2410" s="294">
        <v>140852</v>
      </c>
      <c r="Q2410" s="294" t="s">
        <v>3983</v>
      </c>
      <c r="R2410" s="294">
        <v>423</v>
      </c>
      <c r="S2410" s="294">
        <v>0</v>
      </c>
      <c r="T2410" s="294">
        <v>0.92999999999999994</v>
      </c>
      <c r="U2410" s="294">
        <v>141660</v>
      </c>
      <c r="W2410" s="294" t="s">
        <v>3983</v>
      </c>
      <c r="X2410" s="294">
        <v>423</v>
      </c>
      <c r="Y2410" s="294">
        <v>0</v>
      </c>
      <c r="Z2410" s="294">
        <v>0.93</v>
      </c>
      <c r="AA2410" s="294">
        <v>146382</v>
      </c>
      <c r="AC2410" s="294" t="s">
        <v>3983</v>
      </c>
      <c r="AD2410" s="294">
        <v>423</v>
      </c>
      <c r="AE2410" s="294">
        <v>0</v>
      </c>
      <c r="AF2410" s="294">
        <v>0.93</v>
      </c>
      <c r="AG2410" s="294">
        <v>146382</v>
      </c>
      <c r="AI2410" s="294" t="s">
        <v>3983</v>
      </c>
      <c r="AJ2410" s="294">
        <v>423</v>
      </c>
      <c r="AK2410" s="294">
        <v>0</v>
      </c>
      <c r="AL2410" s="294">
        <v>0.92999999999999994</v>
      </c>
      <c r="AM2410" s="294">
        <v>141660</v>
      </c>
      <c r="AO2410" s="294" t="s">
        <v>3983</v>
      </c>
      <c r="AP2410" s="294">
        <v>423</v>
      </c>
      <c r="AQ2410" s="294">
        <v>0</v>
      </c>
      <c r="AR2410" s="294">
        <v>0.93</v>
      </c>
      <c r="AS2410" s="294">
        <v>146382</v>
      </c>
      <c r="AU2410" s="294" t="s">
        <v>3983</v>
      </c>
      <c r="AV2410" s="294">
        <v>423</v>
      </c>
      <c r="AW2410" s="294">
        <v>0</v>
      </c>
      <c r="AX2410" s="294">
        <v>0.92999999999999994</v>
      </c>
      <c r="AY2410" s="294">
        <v>141660</v>
      </c>
      <c r="BA2410" s="294" t="s">
        <v>3983</v>
      </c>
      <c r="BB2410" s="294">
        <v>423</v>
      </c>
      <c r="BC2410" s="294">
        <v>0</v>
      </c>
      <c r="BD2410" s="294">
        <v>0.93</v>
      </c>
      <c r="BE2410" s="294">
        <v>146382</v>
      </c>
      <c r="BG2410" s="294" t="s">
        <v>3983</v>
      </c>
      <c r="BH2410" s="294">
        <v>423</v>
      </c>
      <c r="BI2410" s="294">
        <v>0</v>
      </c>
      <c r="BJ2410" s="294">
        <v>0.93</v>
      </c>
      <c r="BK2410" s="294">
        <v>146382</v>
      </c>
      <c r="BM2410" s="294" t="s">
        <v>3983</v>
      </c>
      <c r="BN2410" s="294">
        <v>423</v>
      </c>
      <c r="BO2410" s="294">
        <v>0</v>
      </c>
      <c r="BP2410" s="294">
        <v>0.92999999999999994</v>
      </c>
      <c r="BQ2410" s="294">
        <v>132216</v>
      </c>
      <c r="BS2410" s="294" t="s">
        <v>3983</v>
      </c>
      <c r="BT2410" s="294">
        <v>423</v>
      </c>
      <c r="BU2410" s="294">
        <v>0</v>
      </c>
      <c r="BV2410" s="294">
        <v>0.93</v>
      </c>
      <c r="BW2410" s="294">
        <v>146382</v>
      </c>
      <c r="BY2410" s="294" t="s">
        <v>3983</v>
      </c>
    </row>
    <row r="2411" spans="1:77">
      <c r="A2411" s="301">
        <v>2445</v>
      </c>
      <c r="B2411" s="302" t="s">
        <v>4484</v>
      </c>
      <c r="C2411" s="301" t="s">
        <v>6349</v>
      </c>
      <c r="D2411" s="302" t="s">
        <v>6318</v>
      </c>
      <c r="E2411" s="303">
        <v>132.22222222222223</v>
      </c>
      <c r="F2411" s="294">
        <v>128</v>
      </c>
      <c r="G2411" s="294">
        <v>0</v>
      </c>
      <c r="H2411" s="294">
        <v>0.92999999999999994</v>
      </c>
      <c r="I2411" s="294">
        <v>43072</v>
      </c>
      <c r="K2411" s="294" t="s">
        <v>3983</v>
      </c>
      <c r="L2411" s="294">
        <v>128</v>
      </c>
      <c r="M2411" s="294">
        <v>0</v>
      </c>
      <c r="N2411" s="294">
        <v>0.93010000000000004</v>
      </c>
      <c r="O2411" s="294">
        <v>44508</v>
      </c>
      <c r="Q2411" s="294" t="s">
        <v>3983</v>
      </c>
      <c r="R2411" s="294">
        <v>128</v>
      </c>
      <c r="S2411" s="294">
        <v>0</v>
      </c>
      <c r="T2411" s="294">
        <v>0.92999999999999994</v>
      </c>
      <c r="U2411" s="294">
        <v>43072</v>
      </c>
      <c r="W2411" s="294" t="s">
        <v>3983</v>
      </c>
      <c r="X2411" s="294">
        <v>128</v>
      </c>
      <c r="Y2411" s="294">
        <v>0</v>
      </c>
      <c r="Z2411" s="294">
        <v>0.93</v>
      </c>
      <c r="AA2411" s="294">
        <v>44268</v>
      </c>
      <c r="AC2411" s="294" t="s">
        <v>3983</v>
      </c>
      <c r="AD2411" s="294">
        <v>128</v>
      </c>
      <c r="AE2411" s="294">
        <v>0</v>
      </c>
      <c r="AF2411" s="294">
        <v>0.93</v>
      </c>
      <c r="AG2411" s="294">
        <v>44268</v>
      </c>
      <c r="AI2411" s="294" t="s">
        <v>3983</v>
      </c>
      <c r="AJ2411" s="294">
        <v>128</v>
      </c>
      <c r="AK2411" s="294">
        <v>0</v>
      </c>
      <c r="AL2411" s="294">
        <v>0.92999999999999994</v>
      </c>
      <c r="AM2411" s="294">
        <v>42840</v>
      </c>
      <c r="AO2411" s="294" t="s">
        <v>3983</v>
      </c>
      <c r="AP2411" s="294">
        <v>128</v>
      </c>
      <c r="AQ2411" s="294">
        <v>0</v>
      </c>
      <c r="AR2411" s="294">
        <v>0.93</v>
      </c>
      <c r="AS2411" s="294">
        <v>44268</v>
      </c>
      <c r="AU2411" s="294" t="s">
        <v>3983</v>
      </c>
      <c r="AV2411" s="294">
        <v>128</v>
      </c>
      <c r="AW2411" s="294">
        <v>0</v>
      </c>
      <c r="AX2411" s="294">
        <v>0.92999999999999994</v>
      </c>
      <c r="AY2411" s="294">
        <v>42840</v>
      </c>
      <c r="BA2411" s="294" t="s">
        <v>3983</v>
      </c>
      <c r="BB2411" s="294">
        <v>0</v>
      </c>
      <c r="BC2411" s="294">
        <v>0</v>
      </c>
      <c r="BD2411" s="294" t="e">
        <v>#DIV/0!</v>
      </c>
      <c r="BE2411" s="294">
        <v>0</v>
      </c>
      <c r="BG2411" s="294" t="s">
        <v>3983</v>
      </c>
      <c r="BH2411" s="294">
        <v>128</v>
      </c>
      <c r="BI2411" s="294">
        <v>0</v>
      </c>
      <c r="BJ2411" s="294">
        <v>0.93</v>
      </c>
      <c r="BK2411" s="294">
        <v>44268</v>
      </c>
      <c r="BM2411" s="294" t="s">
        <v>3983</v>
      </c>
      <c r="BN2411" s="294">
        <v>128</v>
      </c>
      <c r="BO2411" s="294">
        <v>0</v>
      </c>
      <c r="BP2411" s="294">
        <v>0.92999999999999994</v>
      </c>
      <c r="BQ2411" s="294">
        <v>39984</v>
      </c>
      <c r="BS2411" s="294" t="s">
        <v>3983</v>
      </c>
      <c r="BT2411" s="294">
        <v>0</v>
      </c>
      <c r="BU2411" s="294">
        <v>0</v>
      </c>
      <c r="BV2411" s="294" t="e">
        <v>#DIV/0!</v>
      </c>
      <c r="BW2411" s="294">
        <v>0</v>
      </c>
      <c r="BY2411" s="294" t="s">
        <v>3983</v>
      </c>
    </row>
    <row r="2412" spans="1:77">
      <c r="A2412" s="301">
        <v>2446</v>
      </c>
      <c r="B2412" s="302" t="s">
        <v>4500</v>
      </c>
      <c r="C2412" s="301" t="s">
        <v>6350</v>
      </c>
      <c r="D2412" s="302" t="s">
        <v>6318</v>
      </c>
      <c r="E2412" s="303">
        <v>171.11111111111111</v>
      </c>
      <c r="F2412" s="294">
        <v>166</v>
      </c>
      <c r="G2412" s="294">
        <v>0</v>
      </c>
      <c r="H2412" s="294">
        <v>0.93010000000000004</v>
      </c>
      <c r="I2412" s="294">
        <v>51948</v>
      </c>
      <c r="K2412" s="294" t="s">
        <v>3983</v>
      </c>
      <c r="L2412" s="294">
        <v>166</v>
      </c>
      <c r="M2412" s="294">
        <v>0</v>
      </c>
      <c r="N2412" s="294">
        <v>0.93010000000000004</v>
      </c>
      <c r="O2412" s="294">
        <v>53680</v>
      </c>
      <c r="Q2412" s="294" t="s">
        <v>3983</v>
      </c>
      <c r="R2412" s="294">
        <v>166</v>
      </c>
      <c r="S2412" s="294">
        <v>0</v>
      </c>
      <c r="T2412" s="294">
        <v>0.93010000000000004</v>
      </c>
      <c r="U2412" s="294">
        <v>51948</v>
      </c>
      <c r="W2412" s="294" t="s">
        <v>3983</v>
      </c>
      <c r="X2412" s="294">
        <v>166</v>
      </c>
      <c r="Y2412" s="294">
        <v>0</v>
      </c>
      <c r="Z2412" s="294">
        <v>0.96</v>
      </c>
      <c r="AA2412" s="294">
        <v>59136</v>
      </c>
      <c r="AC2412" s="294" t="s">
        <v>3983</v>
      </c>
      <c r="AD2412" s="294">
        <v>166</v>
      </c>
      <c r="AE2412" s="294">
        <v>0</v>
      </c>
      <c r="AF2412" s="294">
        <v>0.93</v>
      </c>
      <c r="AG2412" s="294">
        <v>57288</v>
      </c>
      <c r="AI2412" s="294" t="s">
        <v>3983</v>
      </c>
      <c r="AJ2412" s="294">
        <v>166</v>
      </c>
      <c r="AK2412" s="294">
        <v>0</v>
      </c>
      <c r="AL2412" s="294">
        <v>0.96099999999999997</v>
      </c>
      <c r="AM2412" s="294">
        <v>57288</v>
      </c>
      <c r="AO2412" s="294" t="s">
        <v>3983</v>
      </c>
      <c r="AP2412" s="294">
        <v>166</v>
      </c>
      <c r="AQ2412" s="294">
        <v>0</v>
      </c>
      <c r="AR2412" s="294">
        <v>0.96</v>
      </c>
      <c r="AS2412" s="294">
        <v>59136</v>
      </c>
      <c r="AU2412" s="294" t="s">
        <v>3983</v>
      </c>
      <c r="AV2412" s="294">
        <v>166</v>
      </c>
      <c r="AW2412" s="294">
        <v>0</v>
      </c>
      <c r="AX2412" s="294">
        <v>0.93</v>
      </c>
      <c r="AY2412" s="294">
        <v>57288</v>
      </c>
      <c r="BA2412" s="294" t="s">
        <v>3983</v>
      </c>
      <c r="BB2412" s="294">
        <v>166</v>
      </c>
      <c r="BC2412" s="294">
        <v>0</v>
      </c>
      <c r="BD2412" s="294">
        <v>0.93010000000000004</v>
      </c>
      <c r="BE2412" s="294">
        <v>59136</v>
      </c>
      <c r="BG2412" s="294" t="s">
        <v>3983</v>
      </c>
      <c r="BH2412" s="294">
        <v>166</v>
      </c>
      <c r="BI2412" s="294">
        <v>0</v>
      </c>
      <c r="BJ2412" s="294">
        <v>0.93</v>
      </c>
      <c r="BK2412" s="294">
        <v>57288</v>
      </c>
      <c r="BM2412" s="294" t="s">
        <v>3983</v>
      </c>
      <c r="BN2412" s="294">
        <v>166</v>
      </c>
      <c r="BO2412" s="294">
        <v>0</v>
      </c>
      <c r="BP2412" s="294">
        <v>0.92999999999999994</v>
      </c>
      <c r="BQ2412" s="294">
        <v>51744</v>
      </c>
      <c r="BS2412" s="294" t="s">
        <v>3983</v>
      </c>
      <c r="BT2412" s="294">
        <v>166</v>
      </c>
      <c r="BU2412" s="294">
        <v>0</v>
      </c>
      <c r="BV2412" s="294">
        <v>0.93</v>
      </c>
      <c r="BW2412" s="294">
        <v>57288</v>
      </c>
      <c r="BY2412" s="294" t="s">
        <v>3983</v>
      </c>
    </row>
    <row r="2413" spans="1:77">
      <c r="A2413" s="301">
        <v>2447</v>
      </c>
      <c r="B2413" s="302" t="s">
        <v>4507</v>
      </c>
      <c r="C2413" s="301" t="s">
        <v>6351</v>
      </c>
      <c r="D2413" s="302" t="s">
        <v>6318</v>
      </c>
      <c r="E2413" s="303">
        <v>128.88888888888889</v>
      </c>
      <c r="F2413" s="294">
        <v>0</v>
      </c>
      <c r="G2413" s="294">
        <v>0</v>
      </c>
      <c r="H2413" s="294" t="e">
        <v>#DIV/0!</v>
      </c>
      <c r="I2413" s="294">
        <v>38280</v>
      </c>
      <c r="K2413" s="294" t="s">
        <v>3983</v>
      </c>
      <c r="L2413" s="294">
        <v>0</v>
      </c>
      <c r="M2413" s="294">
        <v>0</v>
      </c>
      <c r="N2413" s="294" t="e">
        <v>#DIV/0!</v>
      </c>
      <c r="O2413" s="294">
        <v>39556</v>
      </c>
      <c r="Q2413" s="294" t="s">
        <v>3983</v>
      </c>
      <c r="R2413" s="294">
        <v>0</v>
      </c>
      <c r="S2413" s="294">
        <v>0</v>
      </c>
      <c r="T2413" s="294" t="e">
        <v>#DIV/0!</v>
      </c>
      <c r="U2413" s="294">
        <v>38280</v>
      </c>
      <c r="W2413" s="294" t="s">
        <v>3983</v>
      </c>
      <c r="X2413" s="294">
        <v>0</v>
      </c>
      <c r="Y2413" s="294">
        <v>0</v>
      </c>
      <c r="Z2413" s="294" t="e">
        <v>#DIV/0!</v>
      </c>
      <c r="AA2413" s="294">
        <v>39556</v>
      </c>
      <c r="AC2413" s="294" t="s">
        <v>3983</v>
      </c>
      <c r="AD2413" s="294">
        <v>0</v>
      </c>
      <c r="AE2413" s="294">
        <v>0</v>
      </c>
      <c r="AF2413" s="294" t="e">
        <v>#DIV/0!</v>
      </c>
      <c r="AG2413" s="294">
        <v>39556</v>
      </c>
      <c r="AI2413" s="294" t="s">
        <v>3983</v>
      </c>
      <c r="AJ2413" s="294">
        <v>0</v>
      </c>
      <c r="AK2413" s="294">
        <v>0</v>
      </c>
      <c r="AL2413" s="294" t="e">
        <v>#DIV/0!</v>
      </c>
      <c r="AM2413" s="294">
        <v>38280</v>
      </c>
      <c r="AO2413" s="294" t="s">
        <v>3983</v>
      </c>
      <c r="AP2413" s="294">
        <v>0</v>
      </c>
      <c r="AQ2413" s="294">
        <v>0</v>
      </c>
      <c r="AR2413" s="294" t="e">
        <v>#DIV/0!</v>
      </c>
      <c r="AS2413" s="294">
        <v>39556</v>
      </c>
      <c r="AU2413" s="294" t="s">
        <v>3983</v>
      </c>
      <c r="AV2413" s="294">
        <v>0</v>
      </c>
      <c r="AW2413" s="294">
        <v>0</v>
      </c>
      <c r="AX2413" s="294" t="e">
        <v>#DIV/0!</v>
      </c>
      <c r="AY2413" s="294">
        <v>38280</v>
      </c>
      <c r="BA2413" s="294" t="s">
        <v>3983</v>
      </c>
      <c r="BB2413" s="294">
        <v>0</v>
      </c>
      <c r="BC2413" s="294">
        <v>0</v>
      </c>
      <c r="BD2413" s="294" t="e">
        <v>#DIV/0!</v>
      </c>
      <c r="BE2413" s="294">
        <v>39556</v>
      </c>
      <c r="BG2413" s="294" t="s">
        <v>3983</v>
      </c>
      <c r="BH2413" s="294">
        <v>0</v>
      </c>
      <c r="BI2413" s="294">
        <v>0</v>
      </c>
      <c r="BJ2413" s="294" t="e">
        <v>#DIV/0!</v>
      </c>
      <c r="BK2413" s="294">
        <v>39556</v>
      </c>
      <c r="BM2413" s="294" t="s">
        <v>3983</v>
      </c>
      <c r="BN2413" s="294">
        <v>0</v>
      </c>
      <c r="BO2413" s="294">
        <v>0</v>
      </c>
      <c r="BP2413" s="294" t="e">
        <v>#DIV/0!</v>
      </c>
      <c r="BQ2413" s="294">
        <v>35728</v>
      </c>
      <c r="BS2413" s="294" t="s">
        <v>3983</v>
      </c>
      <c r="BT2413" s="294">
        <v>0</v>
      </c>
      <c r="BU2413" s="294">
        <v>0</v>
      </c>
      <c r="BV2413" s="294" t="e">
        <v>#DIV/0!</v>
      </c>
      <c r="BW2413" s="294">
        <v>39556</v>
      </c>
      <c r="BY2413" s="294" t="s">
        <v>3983</v>
      </c>
    </row>
    <row r="2414" spans="1:77">
      <c r="A2414" s="301">
        <v>2448</v>
      </c>
      <c r="B2414" s="302" t="s">
        <v>4507</v>
      </c>
      <c r="C2414" s="301" t="s">
        <v>4456</v>
      </c>
      <c r="D2414" s="302" t="s">
        <v>6318</v>
      </c>
      <c r="E2414" s="303">
        <v>271.11111111111109</v>
      </c>
      <c r="F2414" s="294">
        <v>0</v>
      </c>
      <c r="G2414" s="294">
        <v>0</v>
      </c>
      <c r="H2414" s="294" t="e">
        <v>#DIV/0!</v>
      </c>
      <c r="I2414" s="294">
        <v>80520</v>
      </c>
      <c r="K2414" s="294" t="s">
        <v>3983</v>
      </c>
      <c r="L2414" s="294">
        <v>0</v>
      </c>
      <c r="M2414" s="294">
        <v>0</v>
      </c>
      <c r="N2414" s="294" t="e">
        <v>#DIV/0!</v>
      </c>
      <c r="O2414" s="294">
        <v>83204</v>
      </c>
      <c r="Q2414" s="294" t="s">
        <v>3983</v>
      </c>
      <c r="R2414" s="294">
        <v>0</v>
      </c>
      <c r="S2414" s="294">
        <v>0</v>
      </c>
      <c r="T2414" s="294" t="e">
        <v>#DIV/0!</v>
      </c>
      <c r="U2414" s="294">
        <v>80520</v>
      </c>
      <c r="W2414" s="294" t="s">
        <v>3983</v>
      </c>
      <c r="X2414" s="294">
        <v>0</v>
      </c>
      <c r="Y2414" s="294">
        <v>0</v>
      </c>
      <c r="Z2414" s="294" t="e">
        <v>#DIV/0!</v>
      </c>
      <c r="AA2414" s="294">
        <v>83204</v>
      </c>
      <c r="AC2414" s="294" t="s">
        <v>3983</v>
      </c>
      <c r="AD2414" s="294">
        <v>0</v>
      </c>
      <c r="AE2414" s="294">
        <v>0</v>
      </c>
      <c r="AF2414" s="294" t="e">
        <v>#DIV/0!</v>
      </c>
      <c r="AG2414" s="294">
        <v>83204</v>
      </c>
      <c r="AI2414" s="294" t="s">
        <v>3983</v>
      </c>
      <c r="AJ2414" s="294">
        <v>0</v>
      </c>
      <c r="AK2414" s="294">
        <v>0</v>
      </c>
      <c r="AL2414" s="294" t="e">
        <v>#DIV/0!</v>
      </c>
      <c r="AM2414" s="294">
        <v>80520</v>
      </c>
      <c r="AO2414" s="294" t="s">
        <v>3983</v>
      </c>
      <c r="AP2414" s="294">
        <v>0</v>
      </c>
      <c r="AQ2414" s="294">
        <v>0</v>
      </c>
      <c r="AR2414" s="294" t="e">
        <v>#DIV/0!</v>
      </c>
      <c r="AS2414" s="294">
        <v>83204</v>
      </c>
      <c r="AU2414" s="294" t="s">
        <v>3983</v>
      </c>
      <c r="AV2414" s="294">
        <v>0</v>
      </c>
      <c r="AW2414" s="294">
        <v>0</v>
      </c>
      <c r="AX2414" s="294" t="e">
        <v>#DIV/0!</v>
      </c>
      <c r="AY2414" s="294">
        <v>80520</v>
      </c>
      <c r="BA2414" s="294" t="s">
        <v>3983</v>
      </c>
      <c r="BB2414" s="294">
        <v>0</v>
      </c>
      <c r="BC2414" s="294">
        <v>0</v>
      </c>
      <c r="BD2414" s="294" t="e">
        <v>#DIV/0!</v>
      </c>
      <c r="BE2414" s="294">
        <v>83204</v>
      </c>
      <c r="BG2414" s="294" t="s">
        <v>3983</v>
      </c>
      <c r="BH2414" s="294">
        <v>0</v>
      </c>
      <c r="BI2414" s="294">
        <v>0</v>
      </c>
      <c r="BJ2414" s="294" t="e">
        <v>#DIV/0!</v>
      </c>
      <c r="BK2414" s="294">
        <v>83204</v>
      </c>
      <c r="BM2414" s="294" t="s">
        <v>3983</v>
      </c>
      <c r="BN2414" s="294">
        <v>0</v>
      </c>
      <c r="BO2414" s="294">
        <v>0</v>
      </c>
      <c r="BP2414" s="294" t="e">
        <v>#DIV/0!</v>
      </c>
      <c r="BQ2414" s="294">
        <v>75152</v>
      </c>
      <c r="BS2414" s="294" t="s">
        <v>3983</v>
      </c>
      <c r="BT2414" s="294">
        <v>0</v>
      </c>
      <c r="BU2414" s="294">
        <v>0</v>
      </c>
      <c r="BV2414" s="294" t="e">
        <v>#DIV/0!</v>
      </c>
      <c r="BW2414" s="294">
        <v>83204</v>
      </c>
      <c r="BY2414" s="294" t="s">
        <v>3983</v>
      </c>
    </row>
    <row r="2415" spans="1:77">
      <c r="A2415" s="301">
        <v>2449</v>
      </c>
      <c r="B2415" s="302" t="s">
        <v>4027</v>
      </c>
      <c r="C2415" s="301" t="s">
        <v>6352</v>
      </c>
      <c r="D2415" s="302" t="s">
        <v>6318</v>
      </c>
      <c r="E2415" s="303">
        <v>204.44444444444443</v>
      </c>
      <c r="F2415" s="294">
        <v>0</v>
      </c>
      <c r="G2415" s="294">
        <v>0</v>
      </c>
      <c r="H2415" s="294" t="e">
        <v>#DIV/0!</v>
      </c>
      <c r="I2415" s="294">
        <v>60720</v>
      </c>
      <c r="K2415" s="294" t="s">
        <v>3983</v>
      </c>
      <c r="L2415" s="294">
        <v>0</v>
      </c>
      <c r="M2415" s="294">
        <v>0</v>
      </c>
      <c r="N2415" s="294" t="e">
        <v>#DIV/0!</v>
      </c>
      <c r="O2415" s="294">
        <v>62744</v>
      </c>
      <c r="Q2415" s="294" t="s">
        <v>3983</v>
      </c>
      <c r="R2415" s="294">
        <v>0</v>
      </c>
      <c r="S2415" s="294">
        <v>0</v>
      </c>
      <c r="T2415" s="294" t="e">
        <v>#DIV/0!</v>
      </c>
      <c r="U2415" s="294">
        <v>60720</v>
      </c>
      <c r="W2415" s="294" t="s">
        <v>3983</v>
      </c>
      <c r="X2415" s="294">
        <v>0</v>
      </c>
      <c r="Y2415" s="294">
        <v>0</v>
      </c>
      <c r="Z2415" s="294" t="e">
        <v>#DIV/0!</v>
      </c>
      <c r="AA2415" s="294">
        <v>62744</v>
      </c>
      <c r="AC2415" s="294" t="s">
        <v>3983</v>
      </c>
      <c r="AD2415" s="294">
        <v>0</v>
      </c>
      <c r="AE2415" s="294">
        <v>0</v>
      </c>
      <c r="AF2415" s="294" t="e">
        <v>#DIV/0!</v>
      </c>
      <c r="AG2415" s="294">
        <v>62744</v>
      </c>
      <c r="AI2415" s="294" t="s">
        <v>3983</v>
      </c>
      <c r="AJ2415" s="294">
        <v>0</v>
      </c>
      <c r="AK2415" s="294">
        <v>0</v>
      </c>
      <c r="AL2415" s="294" t="e">
        <v>#DIV/0!</v>
      </c>
      <c r="AM2415" s="294">
        <v>60720</v>
      </c>
      <c r="AO2415" s="294" t="s">
        <v>3983</v>
      </c>
      <c r="AP2415" s="294">
        <v>0</v>
      </c>
      <c r="AQ2415" s="294">
        <v>0</v>
      </c>
      <c r="AR2415" s="294" t="e">
        <v>#DIV/0!</v>
      </c>
      <c r="AS2415" s="294">
        <v>62744</v>
      </c>
      <c r="AU2415" s="294" t="s">
        <v>3983</v>
      </c>
      <c r="AV2415" s="294">
        <v>0</v>
      </c>
      <c r="AW2415" s="294">
        <v>0</v>
      </c>
      <c r="AX2415" s="294" t="e">
        <v>#DIV/0!</v>
      </c>
      <c r="AY2415" s="294">
        <v>60720</v>
      </c>
      <c r="BA2415" s="294" t="s">
        <v>3983</v>
      </c>
      <c r="BB2415" s="294">
        <v>0</v>
      </c>
      <c r="BC2415" s="294">
        <v>0</v>
      </c>
      <c r="BD2415" s="294" t="e">
        <v>#DIV/0!</v>
      </c>
      <c r="BE2415" s="294">
        <v>62744</v>
      </c>
      <c r="BG2415" s="294" t="s">
        <v>3983</v>
      </c>
      <c r="BH2415" s="294">
        <v>0</v>
      </c>
      <c r="BI2415" s="294">
        <v>0</v>
      </c>
      <c r="BJ2415" s="294" t="e">
        <v>#DIV/0!</v>
      </c>
      <c r="BK2415" s="294">
        <v>62744</v>
      </c>
      <c r="BM2415" s="294" t="s">
        <v>3983</v>
      </c>
      <c r="BN2415" s="294">
        <v>0</v>
      </c>
      <c r="BO2415" s="294">
        <v>0</v>
      </c>
      <c r="BP2415" s="294" t="e">
        <v>#DIV/0!</v>
      </c>
      <c r="BQ2415" s="294">
        <v>56672</v>
      </c>
      <c r="BS2415" s="294" t="s">
        <v>3983</v>
      </c>
      <c r="BT2415" s="294">
        <v>0</v>
      </c>
      <c r="BU2415" s="294">
        <v>0</v>
      </c>
      <c r="BV2415" s="294" t="e">
        <v>#DIV/0!</v>
      </c>
      <c r="BW2415" s="294">
        <v>62744</v>
      </c>
      <c r="BY2415" s="294" t="s">
        <v>3983</v>
      </c>
    </row>
    <row r="2416" spans="1:77">
      <c r="A2416" s="301">
        <v>2450</v>
      </c>
      <c r="B2416" s="302" t="s">
        <v>4027</v>
      </c>
      <c r="C2416" s="301" t="s">
        <v>6353</v>
      </c>
      <c r="D2416" s="302" t="s">
        <v>6318</v>
      </c>
      <c r="E2416" s="303">
        <v>123.1111111111111</v>
      </c>
      <c r="F2416" s="294">
        <v>0</v>
      </c>
      <c r="G2416" s="294">
        <v>0</v>
      </c>
      <c r="H2416" s="294" t="e">
        <v>#DIV/0!</v>
      </c>
      <c r="I2416" s="294">
        <v>36564</v>
      </c>
      <c r="K2416" s="294" t="s">
        <v>3983</v>
      </c>
      <c r="L2416" s="294">
        <v>0</v>
      </c>
      <c r="M2416" s="294">
        <v>0</v>
      </c>
      <c r="N2416" s="294" t="e">
        <v>#DIV/0!</v>
      </c>
      <c r="O2416" s="294">
        <v>37783</v>
      </c>
      <c r="Q2416" s="294" t="s">
        <v>3983</v>
      </c>
      <c r="R2416" s="294">
        <v>0</v>
      </c>
      <c r="S2416" s="294">
        <v>0</v>
      </c>
      <c r="T2416" s="294" t="e">
        <v>#DIV/0!</v>
      </c>
      <c r="U2416" s="294">
        <v>36564</v>
      </c>
      <c r="W2416" s="294" t="s">
        <v>3983</v>
      </c>
      <c r="X2416" s="294">
        <v>0</v>
      </c>
      <c r="Y2416" s="294">
        <v>0</v>
      </c>
      <c r="Z2416" s="294" t="e">
        <v>#DIV/0!</v>
      </c>
      <c r="AA2416" s="294">
        <v>37783</v>
      </c>
      <c r="AC2416" s="294" t="s">
        <v>3983</v>
      </c>
      <c r="AD2416" s="294">
        <v>0</v>
      </c>
      <c r="AE2416" s="294">
        <v>0</v>
      </c>
      <c r="AF2416" s="294" t="e">
        <v>#DIV/0!</v>
      </c>
      <c r="AG2416" s="294">
        <v>37783</v>
      </c>
      <c r="AI2416" s="294" t="s">
        <v>3983</v>
      </c>
      <c r="AJ2416" s="294">
        <v>0</v>
      </c>
      <c r="AK2416" s="294">
        <v>0</v>
      </c>
      <c r="AL2416" s="294" t="e">
        <v>#DIV/0!</v>
      </c>
      <c r="AM2416" s="294">
        <v>36564</v>
      </c>
      <c r="AO2416" s="294" t="s">
        <v>3983</v>
      </c>
      <c r="AP2416" s="294">
        <v>0</v>
      </c>
      <c r="AQ2416" s="294">
        <v>0</v>
      </c>
      <c r="AR2416" s="294" t="e">
        <v>#DIV/0!</v>
      </c>
      <c r="AS2416" s="294">
        <v>37783</v>
      </c>
      <c r="AU2416" s="294" t="s">
        <v>3983</v>
      </c>
      <c r="AV2416" s="294">
        <v>0</v>
      </c>
      <c r="AW2416" s="294">
        <v>0</v>
      </c>
      <c r="AX2416" s="294" t="e">
        <v>#DIV/0!</v>
      </c>
      <c r="AY2416" s="294">
        <v>36564</v>
      </c>
      <c r="BA2416" s="294" t="s">
        <v>3983</v>
      </c>
      <c r="BB2416" s="294">
        <v>0</v>
      </c>
      <c r="BC2416" s="294">
        <v>0</v>
      </c>
      <c r="BD2416" s="294" t="e">
        <v>#DIV/0!</v>
      </c>
      <c r="BE2416" s="294">
        <v>37783</v>
      </c>
      <c r="BG2416" s="294" t="s">
        <v>3983</v>
      </c>
      <c r="BH2416" s="294">
        <v>0</v>
      </c>
      <c r="BI2416" s="294">
        <v>0</v>
      </c>
      <c r="BJ2416" s="294" t="e">
        <v>#DIV/0!</v>
      </c>
      <c r="BK2416" s="294">
        <v>37783</v>
      </c>
      <c r="BM2416" s="294" t="s">
        <v>3983</v>
      </c>
      <c r="BN2416" s="294">
        <v>0</v>
      </c>
      <c r="BO2416" s="294">
        <v>0</v>
      </c>
      <c r="BP2416" s="294" t="e">
        <v>#DIV/0!</v>
      </c>
      <c r="BQ2416" s="294">
        <v>34126</v>
      </c>
      <c r="BS2416" s="294" t="s">
        <v>3983</v>
      </c>
      <c r="BT2416" s="294">
        <v>0</v>
      </c>
      <c r="BU2416" s="294">
        <v>0</v>
      </c>
      <c r="BV2416" s="294" t="e">
        <v>#DIV/0!</v>
      </c>
      <c r="BW2416" s="294">
        <v>37783</v>
      </c>
      <c r="BY2416" s="294" t="s">
        <v>3983</v>
      </c>
    </row>
    <row r="2417" spans="1:77">
      <c r="A2417" s="301">
        <v>2451</v>
      </c>
      <c r="B2417" s="302" t="s">
        <v>3984</v>
      </c>
      <c r="C2417" s="301" t="s">
        <v>6354</v>
      </c>
      <c r="D2417" s="302" t="s">
        <v>6318</v>
      </c>
      <c r="E2417" s="303">
        <v>184.44</v>
      </c>
      <c r="F2417" s="294">
        <v>0</v>
      </c>
      <c r="G2417" s="294">
        <v>0</v>
      </c>
      <c r="H2417" s="294" t="e">
        <v>#DIV/0!</v>
      </c>
      <c r="I2417" s="294">
        <v>44253</v>
      </c>
      <c r="K2417" s="294" t="s">
        <v>3983</v>
      </c>
      <c r="L2417" s="294">
        <v>0</v>
      </c>
      <c r="M2417" s="294">
        <v>0</v>
      </c>
      <c r="N2417" s="294" t="e">
        <v>#DIV/0!</v>
      </c>
      <c r="O2417" s="294">
        <v>45728</v>
      </c>
      <c r="Q2417" s="294" t="s">
        <v>3983</v>
      </c>
      <c r="R2417" s="294">
        <v>0</v>
      </c>
      <c r="S2417" s="294">
        <v>0</v>
      </c>
      <c r="T2417" s="294" t="e">
        <v>#DIV/0!</v>
      </c>
      <c r="U2417" s="294">
        <v>44253</v>
      </c>
      <c r="W2417" s="294" t="s">
        <v>3983</v>
      </c>
      <c r="X2417" s="294">
        <v>0</v>
      </c>
      <c r="Y2417" s="294">
        <v>0</v>
      </c>
      <c r="Z2417" s="294" t="e">
        <v>#DIV/0!</v>
      </c>
      <c r="AA2417" s="294">
        <v>45728</v>
      </c>
      <c r="AC2417" s="294" t="s">
        <v>3983</v>
      </c>
      <c r="AD2417" s="294">
        <v>0</v>
      </c>
      <c r="AE2417" s="294">
        <v>0</v>
      </c>
      <c r="AF2417" s="294" t="e">
        <v>#DIV/0!</v>
      </c>
      <c r="AG2417" s="294">
        <v>45728</v>
      </c>
      <c r="AI2417" s="294" t="s">
        <v>3983</v>
      </c>
      <c r="AJ2417" s="294">
        <v>0</v>
      </c>
      <c r="AK2417" s="294">
        <v>0</v>
      </c>
      <c r="AL2417" s="294" t="e">
        <v>#DIV/0!</v>
      </c>
      <c r="AM2417" s="294">
        <v>44253</v>
      </c>
      <c r="AO2417" s="294" t="s">
        <v>3983</v>
      </c>
      <c r="AP2417" s="294">
        <v>0</v>
      </c>
      <c r="AQ2417" s="294">
        <v>0</v>
      </c>
      <c r="AR2417" s="294" t="e">
        <v>#DIV/0!</v>
      </c>
      <c r="AS2417" s="294">
        <v>45728</v>
      </c>
      <c r="AU2417" s="294" t="s">
        <v>3983</v>
      </c>
      <c r="AV2417" s="294">
        <v>0</v>
      </c>
      <c r="AW2417" s="294">
        <v>0</v>
      </c>
      <c r="AX2417" s="294" t="e">
        <v>#DIV/0!</v>
      </c>
      <c r="AY2417" s="294">
        <v>54780</v>
      </c>
      <c r="BA2417" s="294" t="s">
        <v>3983</v>
      </c>
      <c r="BB2417" s="294">
        <v>0</v>
      </c>
      <c r="BC2417" s="294">
        <v>0</v>
      </c>
      <c r="BD2417" s="294" t="e">
        <v>#DIV/0!</v>
      </c>
      <c r="BE2417" s="294">
        <v>56606</v>
      </c>
      <c r="BG2417" s="294" t="s">
        <v>3983</v>
      </c>
      <c r="BH2417" s="294">
        <v>0</v>
      </c>
      <c r="BI2417" s="294">
        <v>0</v>
      </c>
      <c r="BJ2417" s="294" t="e">
        <v>#DIV/0!</v>
      </c>
      <c r="BK2417" s="294">
        <v>56606</v>
      </c>
      <c r="BM2417" s="294" t="s">
        <v>3983</v>
      </c>
      <c r="BN2417" s="294">
        <v>0</v>
      </c>
      <c r="BO2417" s="294">
        <v>0</v>
      </c>
      <c r="BP2417" s="294" t="e">
        <v>#DIV/0!</v>
      </c>
      <c r="BQ2417" s="294">
        <v>51128</v>
      </c>
      <c r="BS2417" s="294" t="s">
        <v>3983</v>
      </c>
      <c r="BT2417" s="294">
        <v>0</v>
      </c>
      <c r="BU2417" s="294">
        <v>0</v>
      </c>
      <c r="BV2417" s="294" t="e">
        <v>#DIV/0!</v>
      </c>
      <c r="BW2417" s="294">
        <v>56606</v>
      </c>
      <c r="BY2417" s="294" t="s">
        <v>3983</v>
      </c>
    </row>
    <row r="2418" spans="1:77">
      <c r="A2418" s="301">
        <v>2452</v>
      </c>
      <c r="B2418" s="302" t="s">
        <v>4557</v>
      </c>
      <c r="C2418" s="301" t="s">
        <v>6347</v>
      </c>
      <c r="D2418" s="302" t="s">
        <v>6318</v>
      </c>
      <c r="E2418" s="303">
        <v>115.55555555555556</v>
      </c>
      <c r="F2418" s="294">
        <v>0</v>
      </c>
      <c r="G2418" s="294">
        <v>0</v>
      </c>
      <c r="H2418" s="294" t="e">
        <v>#DIV/0!</v>
      </c>
      <c r="I2418" s="294">
        <v>34320</v>
      </c>
      <c r="K2418" s="294" t="s">
        <v>3983</v>
      </c>
      <c r="L2418" s="294">
        <v>0</v>
      </c>
      <c r="M2418" s="294">
        <v>0</v>
      </c>
      <c r="N2418" s="294" t="e">
        <v>#DIV/0!</v>
      </c>
      <c r="O2418" s="294">
        <v>35464</v>
      </c>
      <c r="Q2418" s="294" t="s">
        <v>3983</v>
      </c>
      <c r="R2418" s="294">
        <v>0</v>
      </c>
      <c r="S2418" s="294">
        <v>0</v>
      </c>
      <c r="T2418" s="294" t="e">
        <v>#DIV/0!</v>
      </c>
      <c r="U2418" s="294">
        <v>34320</v>
      </c>
      <c r="W2418" s="294" t="s">
        <v>3983</v>
      </c>
      <c r="X2418" s="294">
        <v>0</v>
      </c>
      <c r="Y2418" s="294">
        <v>0</v>
      </c>
      <c r="Z2418" s="294" t="e">
        <v>#DIV/0!</v>
      </c>
      <c r="AA2418" s="294">
        <v>35464</v>
      </c>
      <c r="AC2418" s="294" t="s">
        <v>3983</v>
      </c>
      <c r="AD2418" s="294">
        <v>0</v>
      </c>
      <c r="AE2418" s="294">
        <v>0</v>
      </c>
      <c r="AF2418" s="294" t="e">
        <v>#DIV/0!</v>
      </c>
      <c r="AG2418" s="294">
        <v>35464</v>
      </c>
      <c r="AI2418" s="294" t="s">
        <v>3983</v>
      </c>
      <c r="AJ2418" s="294">
        <v>0</v>
      </c>
      <c r="AK2418" s="294">
        <v>0</v>
      </c>
      <c r="AL2418" s="294" t="e">
        <v>#DIV/0!</v>
      </c>
      <c r="AM2418" s="294">
        <v>34320</v>
      </c>
      <c r="AO2418" s="294" t="s">
        <v>3983</v>
      </c>
      <c r="AP2418" s="294">
        <v>0</v>
      </c>
      <c r="AQ2418" s="294">
        <v>0</v>
      </c>
      <c r="AR2418" s="294" t="e">
        <v>#DIV/0!</v>
      </c>
      <c r="AS2418" s="294">
        <v>35464</v>
      </c>
      <c r="AU2418" s="294" t="s">
        <v>3983</v>
      </c>
      <c r="AV2418" s="294">
        <v>0</v>
      </c>
      <c r="AW2418" s="294">
        <v>0</v>
      </c>
      <c r="AX2418" s="294" t="e">
        <v>#DIV/0!</v>
      </c>
      <c r="AY2418" s="294">
        <v>34320</v>
      </c>
      <c r="BA2418" s="294" t="s">
        <v>3983</v>
      </c>
      <c r="BB2418" s="294">
        <v>0</v>
      </c>
      <c r="BC2418" s="294">
        <v>0</v>
      </c>
      <c r="BD2418" s="294" t="e">
        <v>#DIV/0!</v>
      </c>
      <c r="BE2418" s="294">
        <v>35464</v>
      </c>
      <c r="BG2418" s="294" t="s">
        <v>3983</v>
      </c>
      <c r="BH2418" s="294">
        <v>0</v>
      </c>
      <c r="BI2418" s="294">
        <v>0</v>
      </c>
      <c r="BJ2418" s="294" t="e">
        <v>#DIV/0!</v>
      </c>
      <c r="BK2418" s="294">
        <v>35464</v>
      </c>
      <c r="BM2418" s="294" t="s">
        <v>3983</v>
      </c>
      <c r="BN2418" s="294">
        <v>0</v>
      </c>
      <c r="BO2418" s="294">
        <v>0</v>
      </c>
      <c r="BP2418" s="294" t="e">
        <v>#DIV/0!</v>
      </c>
      <c r="BQ2418" s="294">
        <v>32032</v>
      </c>
      <c r="BS2418" s="294" t="s">
        <v>3983</v>
      </c>
      <c r="BT2418" s="294">
        <v>0</v>
      </c>
      <c r="BU2418" s="294">
        <v>0</v>
      </c>
      <c r="BV2418" s="294" t="e">
        <v>#DIV/0!</v>
      </c>
      <c r="BW2418" s="294">
        <v>35464</v>
      </c>
      <c r="BY2418" s="294" t="s">
        <v>3983</v>
      </c>
    </row>
    <row r="2419" spans="1:77">
      <c r="A2419" s="301">
        <v>2453</v>
      </c>
      <c r="B2419" s="302" t="s">
        <v>4557</v>
      </c>
      <c r="C2419" s="301" t="s">
        <v>6355</v>
      </c>
      <c r="D2419" s="302" t="s">
        <v>6318</v>
      </c>
      <c r="E2419" s="303">
        <v>112.22222222222221</v>
      </c>
      <c r="F2419" s="294">
        <v>0</v>
      </c>
      <c r="G2419" s="294">
        <v>0</v>
      </c>
      <c r="H2419" s="294" t="e">
        <v>#DIV/0!</v>
      </c>
      <c r="I2419" s="294">
        <v>33330</v>
      </c>
      <c r="K2419" s="294" t="s">
        <v>3983</v>
      </c>
      <c r="L2419" s="294">
        <v>0</v>
      </c>
      <c r="M2419" s="294">
        <v>0</v>
      </c>
      <c r="N2419" s="294" t="e">
        <v>#DIV/0!</v>
      </c>
      <c r="O2419" s="294">
        <v>34441</v>
      </c>
      <c r="Q2419" s="294" t="s">
        <v>3983</v>
      </c>
      <c r="R2419" s="294">
        <v>0</v>
      </c>
      <c r="S2419" s="294">
        <v>0</v>
      </c>
      <c r="T2419" s="294" t="e">
        <v>#DIV/0!</v>
      </c>
      <c r="U2419" s="294">
        <v>33330</v>
      </c>
      <c r="W2419" s="294" t="s">
        <v>3983</v>
      </c>
      <c r="X2419" s="294">
        <v>0</v>
      </c>
      <c r="Y2419" s="294">
        <v>0</v>
      </c>
      <c r="Z2419" s="294" t="e">
        <v>#DIV/0!</v>
      </c>
      <c r="AA2419" s="294">
        <v>34441</v>
      </c>
      <c r="AC2419" s="294" t="s">
        <v>3983</v>
      </c>
      <c r="AD2419" s="294">
        <v>0</v>
      </c>
      <c r="AE2419" s="294">
        <v>0</v>
      </c>
      <c r="AF2419" s="294" t="e">
        <v>#DIV/0!</v>
      </c>
      <c r="AG2419" s="294">
        <v>34441</v>
      </c>
      <c r="AI2419" s="294" t="s">
        <v>3983</v>
      </c>
      <c r="AJ2419" s="294">
        <v>0</v>
      </c>
      <c r="AK2419" s="294">
        <v>0</v>
      </c>
      <c r="AL2419" s="294" t="e">
        <v>#DIV/0!</v>
      </c>
      <c r="AM2419" s="294">
        <v>33330</v>
      </c>
      <c r="AO2419" s="294" t="s">
        <v>3983</v>
      </c>
      <c r="AP2419" s="294">
        <v>0</v>
      </c>
      <c r="AQ2419" s="294">
        <v>0</v>
      </c>
      <c r="AR2419" s="294" t="e">
        <v>#DIV/0!</v>
      </c>
      <c r="AS2419" s="294">
        <v>34441</v>
      </c>
      <c r="AU2419" s="294" t="s">
        <v>3983</v>
      </c>
      <c r="AV2419" s="294">
        <v>0</v>
      </c>
      <c r="AW2419" s="294">
        <v>0</v>
      </c>
      <c r="AX2419" s="294" t="e">
        <v>#DIV/0!</v>
      </c>
      <c r="AY2419" s="294">
        <v>33330</v>
      </c>
      <c r="BA2419" s="294" t="s">
        <v>3983</v>
      </c>
      <c r="BB2419" s="294">
        <v>0</v>
      </c>
      <c r="BC2419" s="294">
        <v>0</v>
      </c>
      <c r="BD2419" s="294" t="e">
        <v>#DIV/0!</v>
      </c>
      <c r="BE2419" s="294">
        <v>34441</v>
      </c>
      <c r="BG2419" s="294" t="s">
        <v>3983</v>
      </c>
      <c r="BH2419" s="294">
        <v>0</v>
      </c>
      <c r="BI2419" s="294">
        <v>0</v>
      </c>
      <c r="BJ2419" s="294" t="e">
        <v>#DIV/0!</v>
      </c>
      <c r="BK2419" s="294">
        <v>34441</v>
      </c>
      <c r="BM2419" s="294" t="s">
        <v>3983</v>
      </c>
      <c r="BN2419" s="294">
        <v>0</v>
      </c>
      <c r="BO2419" s="294">
        <v>0</v>
      </c>
      <c r="BP2419" s="294" t="e">
        <v>#DIV/0!</v>
      </c>
      <c r="BQ2419" s="294">
        <v>31108</v>
      </c>
      <c r="BS2419" s="294" t="s">
        <v>3983</v>
      </c>
      <c r="BT2419" s="294">
        <v>0</v>
      </c>
      <c r="BU2419" s="294">
        <v>0</v>
      </c>
      <c r="BV2419" s="294" t="e">
        <v>#DIV/0!</v>
      </c>
      <c r="BW2419" s="294">
        <v>34441</v>
      </c>
      <c r="BY2419" s="294" t="s">
        <v>3983</v>
      </c>
    </row>
    <row r="2420" spans="1:77">
      <c r="A2420" s="301">
        <v>2454</v>
      </c>
      <c r="B2420" s="302" t="s">
        <v>4568</v>
      </c>
      <c r="C2420" s="301" t="s">
        <v>6356</v>
      </c>
      <c r="D2420" s="302" t="s">
        <v>6322</v>
      </c>
      <c r="E2420" s="303">
        <v>110</v>
      </c>
      <c r="F2420" s="294">
        <v>10.76</v>
      </c>
      <c r="G2420" s="294">
        <v>110</v>
      </c>
      <c r="H2420" s="294">
        <v>0.8246</v>
      </c>
      <c r="I2420" s="294">
        <v>14474</v>
      </c>
      <c r="K2420" s="294" t="s">
        <v>3983</v>
      </c>
      <c r="L2420" s="294">
        <v>6.5</v>
      </c>
      <c r="M2420" s="294">
        <v>110</v>
      </c>
      <c r="N2420" s="294">
        <v>0.93020000000000003</v>
      </c>
      <c r="O2420" s="294">
        <v>3245</v>
      </c>
      <c r="Q2420" s="294" t="s">
        <v>3983</v>
      </c>
      <c r="R2420" s="294">
        <v>11.36</v>
      </c>
      <c r="S2420" s="294">
        <v>110</v>
      </c>
      <c r="T2420" s="294">
        <v>0.51070000000000004</v>
      </c>
      <c r="U2420" s="294">
        <v>746</v>
      </c>
      <c r="W2420" s="294" t="s">
        <v>3983</v>
      </c>
      <c r="X2420" s="294">
        <v>11.36</v>
      </c>
      <c r="Y2420" s="294">
        <v>110</v>
      </c>
      <c r="Z2420" s="294">
        <v>0.80569999999999997</v>
      </c>
      <c r="AA2420" s="294">
        <v>684</v>
      </c>
      <c r="AC2420" s="294" t="s">
        <v>3983</v>
      </c>
      <c r="AD2420" s="294">
        <v>10.88</v>
      </c>
      <c r="AE2420" s="294">
        <v>110</v>
      </c>
      <c r="AF2420" s="294">
        <v>0.80959999999999999</v>
      </c>
      <c r="AG2420" s="294">
        <v>1943</v>
      </c>
      <c r="AI2420" s="294" t="s">
        <v>3983</v>
      </c>
      <c r="AJ2420" s="294">
        <v>11.04</v>
      </c>
      <c r="AK2420" s="294">
        <v>110</v>
      </c>
      <c r="AL2420" s="294">
        <v>0.81679999999999997</v>
      </c>
      <c r="AM2420" s="294">
        <v>1712</v>
      </c>
      <c r="AO2420" s="294" t="s">
        <v>3983</v>
      </c>
      <c r="AP2420" s="294">
        <v>11.44</v>
      </c>
      <c r="AQ2420" s="294">
        <v>110</v>
      </c>
      <c r="AR2420" s="294">
        <v>0.79820000000000002</v>
      </c>
      <c r="AS2420" s="294">
        <v>2163</v>
      </c>
      <c r="AU2420" s="294" t="s">
        <v>3983</v>
      </c>
      <c r="AV2420" s="294">
        <v>10.48</v>
      </c>
      <c r="AW2420" s="294">
        <v>110</v>
      </c>
      <c r="AX2420" s="294">
        <v>0.79359999999999997</v>
      </c>
      <c r="AY2420" s="294">
        <v>2245</v>
      </c>
      <c r="BA2420" s="294" t="s">
        <v>3983</v>
      </c>
      <c r="BB2420" s="294">
        <v>10.72</v>
      </c>
      <c r="BC2420" s="294">
        <v>110</v>
      </c>
      <c r="BD2420" s="294">
        <v>0.81459999999999999</v>
      </c>
      <c r="BE2420" s="294">
        <v>1884</v>
      </c>
      <c r="BG2420" s="294" t="s">
        <v>3983</v>
      </c>
      <c r="BH2420" s="294">
        <v>10.16</v>
      </c>
      <c r="BI2420" s="294">
        <v>110</v>
      </c>
      <c r="BJ2420" s="294">
        <v>0.8377</v>
      </c>
      <c r="BK2420" s="294">
        <v>2388</v>
      </c>
      <c r="BM2420" s="294" t="s">
        <v>3983</v>
      </c>
      <c r="BN2420" s="294">
        <v>13.4</v>
      </c>
      <c r="BO2420" s="294">
        <v>110</v>
      </c>
      <c r="BP2420" s="294">
        <v>0.81820000000000004</v>
      </c>
      <c r="BQ2420" s="294">
        <v>1120</v>
      </c>
      <c r="BS2420" s="294" t="s">
        <v>3983</v>
      </c>
      <c r="BT2420" s="294">
        <v>18.36</v>
      </c>
      <c r="BU2420" s="294">
        <v>110</v>
      </c>
      <c r="BV2420" s="294">
        <v>0.83850000000000002</v>
      </c>
      <c r="BW2420" s="294">
        <v>1578</v>
      </c>
      <c r="BY2420" s="294" t="s">
        <v>3983</v>
      </c>
    </row>
    <row r="2421" spans="1:77">
      <c r="A2421" s="301">
        <v>2455</v>
      </c>
      <c r="B2421" s="302" t="s">
        <v>4006</v>
      </c>
      <c r="C2421" s="301" t="s">
        <v>6347</v>
      </c>
      <c r="D2421" s="302" t="s">
        <v>6318</v>
      </c>
      <c r="E2421" s="303">
        <v>764.44444444444446</v>
      </c>
      <c r="F2421" s="294">
        <v>0</v>
      </c>
      <c r="G2421" s="294">
        <v>0</v>
      </c>
      <c r="H2421" s="294" t="e">
        <v>#DIV/0!</v>
      </c>
      <c r="I2421" s="294">
        <v>227040</v>
      </c>
      <c r="K2421" s="294" t="s">
        <v>3983</v>
      </c>
      <c r="L2421" s="294">
        <v>0</v>
      </c>
      <c r="M2421" s="294">
        <v>0</v>
      </c>
      <c r="N2421" s="294" t="e">
        <v>#DIV/0!</v>
      </c>
      <c r="O2421" s="294">
        <v>234608</v>
      </c>
      <c r="Q2421" s="294" t="s">
        <v>3983</v>
      </c>
      <c r="R2421" s="294">
        <v>0</v>
      </c>
      <c r="S2421" s="294">
        <v>0</v>
      </c>
      <c r="T2421" s="294" t="e">
        <v>#DIV/0!</v>
      </c>
      <c r="U2421" s="294">
        <v>227040</v>
      </c>
      <c r="W2421" s="294" t="s">
        <v>3983</v>
      </c>
      <c r="X2421" s="294">
        <v>0</v>
      </c>
      <c r="Y2421" s="294">
        <v>0</v>
      </c>
      <c r="Z2421" s="294" t="e">
        <v>#DIV/0!</v>
      </c>
      <c r="AA2421" s="294">
        <v>234608</v>
      </c>
      <c r="AC2421" s="294" t="s">
        <v>3983</v>
      </c>
      <c r="AD2421" s="294">
        <v>0</v>
      </c>
      <c r="AE2421" s="294">
        <v>0</v>
      </c>
      <c r="AF2421" s="294" t="e">
        <v>#DIV/0!</v>
      </c>
      <c r="AG2421" s="294">
        <v>234608</v>
      </c>
      <c r="AI2421" s="294" t="s">
        <v>3983</v>
      </c>
      <c r="AJ2421" s="294">
        <v>0</v>
      </c>
      <c r="AK2421" s="294">
        <v>0</v>
      </c>
      <c r="AL2421" s="294" t="e">
        <v>#DIV/0!</v>
      </c>
      <c r="AM2421" s="294">
        <v>227040</v>
      </c>
      <c r="AO2421" s="294" t="s">
        <v>3983</v>
      </c>
      <c r="AP2421" s="294">
        <v>0</v>
      </c>
      <c r="AQ2421" s="294">
        <v>0</v>
      </c>
      <c r="AR2421" s="294" t="e">
        <v>#DIV/0!</v>
      </c>
      <c r="AS2421" s="294">
        <v>234608</v>
      </c>
      <c r="AU2421" s="294" t="s">
        <v>3983</v>
      </c>
      <c r="AV2421" s="294">
        <v>0</v>
      </c>
      <c r="AW2421" s="294">
        <v>0</v>
      </c>
      <c r="AX2421" s="294" t="e">
        <v>#DIV/0!</v>
      </c>
      <c r="AY2421" s="294">
        <v>227040</v>
      </c>
      <c r="BA2421" s="294" t="s">
        <v>3983</v>
      </c>
      <c r="BB2421" s="294">
        <v>0</v>
      </c>
      <c r="BC2421" s="294">
        <v>0</v>
      </c>
      <c r="BD2421" s="294" t="e">
        <v>#DIV/0!</v>
      </c>
      <c r="BE2421" s="294">
        <v>234608</v>
      </c>
      <c r="BG2421" s="294" t="s">
        <v>3983</v>
      </c>
      <c r="BH2421" s="294">
        <v>0</v>
      </c>
      <c r="BI2421" s="294">
        <v>0</v>
      </c>
      <c r="BJ2421" s="294" t="e">
        <v>#DIV/0!</v>
      </c>
      <c r="BK2421" s="294">
        <v>234608</v>
      </c>
      <c r="BM2421" s="294" t="s">
        <v>3983</v>
      </c>
      <c r="BN2421" s="294">
        <v>0</v>
      </c>
      <c r="BO2421" s="294">
        <v>0</v>
      </c>
      <c r="BP2421" s="294" t="e">
        <v>#DIV/0!</v>
      </c>
      <c r="BQ2421" s="294">
        <v>211904</v>
      </c>
      <c r="BS2421" s="294" t="s">
        <v>3983</v>
      </c>
      <c r="BT2421" s="294">
        <v>0</v>
      </c>
      <c r="BU2421" s="294">
        <v>0</v>
      </c>
      <c r="BV2421" s="294" t="e">
        <v>#DIV/0!</v>
      </c>
      <c r="BW2421" s="294">
        <v>234608</v>
      </c>
      <c r="BY2421" s="294" t="s">
        <v>3983</v>
      </c>
    </row>
    <row r="2422" spans="1:77">
      <c r="A2422" s="301">
        <v>2456</v>
      </c>
      <c r="B2422" s="302" t="s">
        <v>4006</v>
      </c>
      <c r="C2422" s="301" t="s">
        <v>6357</v>
      </c>
      <c r="D2422" s="302" t="s">
        <v>6322</v>
      </c>
      <c r="E2422" s="303">
        <v>141</v>
      </c>
      <c r="F2422" s="294">
        <v>94.38</v>
      </c>
      <c r="G2422" s="294">
        <v>141</v>
      </c>
      <c r="H2422" s="294">
        <v>0.81589999999999996</v>
      </c>
      <c r="I2422" s="294">
        <v>19500</v>
      </c>
      <c r="K2422" s="294" t="s">
        <v>3983</v>
      </c>
      <c r="L2422" s="294">
        <v>95.54</v>
      </c>
      <c r="M2422" s="294">
        <v>141</v>
      </c>
      <c r="N2422" s="294">
        <v>0.82699999999999996</v>
      </c>
      <c r="O2422" s="294">
        <v>21812</v>
      </c>
      <c r="Q2422" s="294" t="s">
        <v>3983</v>
      </c>
      <c r="R2422" s="294">
        <v>93.28</v>
      </c>
      <c r="S2422" s="294">
        <v>141</v>
      </c>
      <c r="T2422" s="294">
        <v>0.82869999999999999</v>
      </c>
      <c r="U2422" s="294">
        <v>20148</v>
      </c>
      <c r="W2422" s="294" t="s">
        <v>3983</v>
      </c>
      <c r="X2422" s="294">
        <v>93.24</v>
      </c>
      <c r="Y2422" s="294">
        <v>141</v>
      </c>
      <c r="Z2422" s="294">
        <v>0.83960000000000001</v>
      </c>
      <c r="AA2422" s="294">
        <v>29680</v>
      </c>
      <c r="AC2422" s="294" t="s">
        <v>3983</v>
      </c>
      <c r="AD2422" s="294">
        <v>92.36</v>
      </c>
      <c r="AE2422" s="294">
        <v>141</v>
      </c>
      <c r="AF2422" s="294">
        <v>0.84060000000000001</v>
      </c>
      <c r="AG2422" s="294">
        <v>21800</v>
      </c>
      <c r="AI2422" s="294" t="s">
        <v>3983</v>
      </c>
      <c r="AJ2422" s="294">
        <v>96.3</v>
      </c>
      <c r="AK2422" s="294">
        <v>141</v>
      </c>
      <c r="AL2422" s="294">
        <v>0.84660000000000002</v>
      </c>
      <c r="AM2422" s="294">
        <v>15368</v>
      </c>
      <c r="AO2422" s="294" t="s">
        <v>3983</v>
      </c>
      <c r="AP2422" s="294">
        <v>98.04</v>
      </c>
      <c r="AQ2422" s="294">
        <v>141</v>
      </c>
      <c r="AR2422" s="294">
        <v>0.85729999999999995</v>
      </c>
      <c r="AS2422" s="294">
        <v>14246</v>
      </c>
      <c r="AU2422" s="294" t="s">
        <v>3983</v>
      </c>
      <c r="AV2422" s="294">
        <v>90.96</v>
      </c>
      <c r="AW2422" s="294">
        <v>141</v>
      </c>
      <c r="AX2422" s="294">
        <v>0.87419999999999998</v>
      </c>
      <c r="AY2422" s="294">
        <v>13610</v>
      </c>
      <c r="BA2422" s="294" t="s">
        <v>3983</v>
      </c>
      <c r="BB2422" s="294">
        <v>90.26</v>
      </c>
      <c r="BC2422" s="294">
        <v>141</v>
      </c>
      <c r="BD2422" s="294">
        <v>0.85270000000000001</v>
      </c>
      <c r="BE2422" s="294">
        <v>22060</v>
      </c>
      <c r="BG2422" s="294" t="s">
        <v>3983</v>
      </c>
      <c r="BH2422" s="294">
        <v>89.68</v>
      </c>
      <c r="BI2422" s="294">
        <v>141</v>
      </c>
      <c r="BJ2422" s="294">
        <v>0.84629999999999994</v>
      </c>
      <c r="BK2422" s="294">
        <v>20252</v>
      </c>
      <c r="BM2422" s="294" t="s">
        <v>3983</v>
      </c>
      <c r="BN2422" s="294">
        <v>76.739999999999995</v>
      </c>
      <c r="BO2422" s="294">
        <v>141</v>
      </c>
      <c r="BP2422" s="294">
        <v>0.84589999999999999</v>
      </c>
      <c r="BQ2422" s="294">
        <v>21924</v>
      </c>
      <c r="BS2422" s="294" t="s">
        <v>3983</v>
      </c>
      <c r="BT2422" s="294">
        <v>84.56</v>
      </c>
      <c r="BU2422" s="294">
        <v>141</v>
      </c>
      <c r="BV2422" s="294">
        <v>0.85150000000000003</v>
      </c>
      <c r="BW2422" s="294">
        <v>21486</v>
      </c>
      <c r="BY2422" s="294" t="s">
        <v>3983</v>
      </c>
    </row>
    <row r="2423" spans="1:77">
      <c r="A2423" s="301">
        <v>2457</v>
      </c>
      <c r="B2423" s="302" t="s">
        <v>4006</v>
      </c>
      <c r="C2423" s="301" t="s">
        <v>6358</v>
      </c>
      <c r="D2423" s="302" t="s">
        <v>6318</v>
      </c>
      <c r="E2423" s="303">
        <v>161.11000000000001</v>
      </c>
      <c r="F2423" s="294">
        <v>118.63</v>
      </c>
      <c r="G2423" s="294">
        <v>0</v>
      </c>
      <c r="H2423" s="294">
        <v>0.99990000000000001</v>
      </c>
      <c r="I2423" s="294">
        <v>37695</v>
      </c>
      <c r="K2423" s="294" t="s">
        <v>3983</v>
      </c>
      <c r="L2423" s="294">
        <v>118.97</v>
      </c>
      <c r="M2423" s="294">
        <v>0</v>
      </c>
      <c r="N2423" s="294">
        <v>0.99990000000000001</v>
      </c>
      <c r="O2423" s="294">
        <v>31975</v>
      </c>
      <c r="Q2423" s="294" t="s">
        <v>3983</v>
      </c>
      <c r="R2423" s="294">
        <v>128.35</v>
      </c>
      <c r="S2423" s="294">
        <v>0</v>
      </c>
      <c r="T2423" s="294">
        <v>1</v>
      </c>
      <c r="U2423" s="294">
        <v>30744</v>
      </c>
      <c r="W2423" s="294" t="s">
        <v>3983</v>
      </c>
      <c r="X2423" s="294">
        <v>156.34</v>
      </c>
      <c r="Y2423" s="294">
        <v>0</v>
      </c>
      <c r="Z2423" s="294">
        <v>1</v>
      </c>
      <c r="AA2423" s="294">
        <v>45141</v>
      </c>
      <c r="AC2423" s="294" t="s">
        <v>3983</v>
      </c>
      <c r="AD2423" s="294">
        <v>155.53</v>
      </c>
      <c r="AE2423" s="294">
        <v>0</v>
      </c>
      <c r="AF2423" s="294">
        <v>1</v>
      </c>
      <c r="AG2423" s="294">
        <v>32394</v>
      </c>
      <c r="AI2423" s="294" t="s">
        <v>3983</v>
      </c>
      <c r="AJ2423" s="294">
        <v>148.1</v>
      </c>
      <c r="AK2423" s="294">
        <v>0</v>
      </c>
      <c r="AL2423" s="294">
        <v>1</v>
      </c>
      <c r="AM2423" s="294">
        <v>33424</v>
      </c>
      <c r="AO2423" s="294" t="s">
        <v>3983</v>
      </c>
      <c r="AP2423" s="294">
        <v>145.93</v>
      </c>
      <c r="AQ2423" s="294">
        <v>0</v>
      </c>
      <c r="AR2423" s="294">
        <v>1</v>
      </c>
      <c r="AS2423" s="294">
        <v>40822</v>
      </c>
      <c r="AU2423" s="294" t="s">
        <v>3983</v>
      </c>
      <c r="AV2423" s="294">
        <v>423.93</v>
      </c>
      <c r="AW2423" s="294">
        <v>0</v>
      </c>
      <c r="AX2423" s="294">
        <v>0.66920000000000002</v>
      </c>
      <c r="AY2423" s="294">
        <v>111650</v>
      </c>
      <c r="BA2423" s="294" t="s">
        <v>3983</v>
      </c>
      <c r="BB2423" s="294">
        <v>597.91999999999996</v>
      </c>
      <c r="BC2423" s="294">
        <v>0</v>
      </c>
      <c r="BD2423" s="294">
        <v>0.95369999999999999</v>
      </c>
      <c r="BE2423" s="294">
        <v>111324</v>
      </c>
      <c r="BG2423" s="294" t="s">
        <v>3983</v>
      </c>
      <c r="BH2423" s="294">
        <v>140.88</v>
      </c>
      <c r="BI2423" s="294">
        <v>0</v>
      </c>
      <c r="BJ2423" s="294">
        <v>1.0001</v>
      </c>
      <c r="BK2423" s="294">
        <v>40087</v>
      </c>
      <c r="BM2423" s="294" t="s">
        <v>3983</v>
      </c>
      <c r="BN2423" s="294">
        <v>141.96</v>
      </c>
      <c r="BO2423" s="294">
        <v>0</v>
      </c>
      <c r="BP2423" s="294">
        <v>1</v>
      </c>
      <c r="BQ2423" s="294">
        <v>49249</v>
      </c>
      <c r="BS2423" s="294" t="s">
        <v>3983</v>
      </c>
      <c r="BT2423" s="294">
        <v>133.19999999999999</v>
      </c>
      <c r="BU2423" s="294">
        <v>0</v>
      </c>
      <c r="BV2423" s="294">
        <v>1</v>
      </c>
      <c r="BW2423" s="294">
        <v>46469</v>
      </c>
      <c r="BY2423" s="294" t="s">
        <v>3983</v>
      </c>
    </row>
    <row r="2424" spans="1:77">
      <c r="A2424" s="301">
        <v>2458</v>
      </c>
      <c r="B2424" s="302" t="s">
        <v>4614</v>
      </c>
      <c r="C2424" s="301" t="s">
        <v>6347</v>
      </c>
      <c r="D2424" s="302" t="s">
        <v>6318</v>
      </c>
      <c r="E2424" s="303">
        <v>267.77777777777777</v>
      </c>
      <c r="F2424" s="294">
        <v>0</v>
      </c>
      <c r="G2424" s="294">
        <v>0</v>
      </c>
      <c r="H2424" s="294" t="e">
        <v>#DIV/0!</v>
      </c>
      <c r="I2424" s="294">
        <v>79530</v>
      </c>
      <c r="K2424" s="294" t="s">
        <v>3983</v>
      </c>
      <c r="L2424" s="294">
        <v>0</v>
      </c>
      <c r="M2424" s="294">
        <v>0</v>
      </c>
      <c r="N2424" s="294" t="e">
        <v>#DIV/0!</v>
      </c>
      <c r="O2424" s="294">
        <v>82181</v>
      </c>
      <c r="Q2424" s="294" t="s">
        <v>3983</v>
      </c>
      <c r="R2424" s="294">
        <v>0</v>
      </c>
      <c r="S2424" s="294">
        <v>0</v>
      </c>
      <c r="T2424" s="294" t="e">
        <v>#DIV/0!</v>
      </c>
      <c r="U2424" s="294">
        <v>79530</v>
      </c>
      <c r="W2424" s="294" t="s">
        <v>3983</v>
      </c>
      <c r="X2424" s="294">
        <v>0</v>
      </c>
      <c r="Y2424" s="294">
        <v>0</v>
      </c>
      <c r="Z2424" s="294" t="e">
        <v>#DIV/0!</v>
      </c>
      <c r="AA2424" s="294">
        <v>82181</v>
      </c>
      <c r="AC2424" s="294" t="s">
        <v>3983</v>
      </c>
      <c r="AD2424" s="294">
        <v>0</v>
      </c>
      <c r="AE2424" s="294">
        <v>0</v>
      </c>
      <c r="AF2424" s="294" t="e">
        <v>#DIV/0!</v>
      </c>
      <c r="AG2424" s="294">
        <v>82181</v>
      </c>
      <c r="AI2424" s="294" t="s">
        <v>3983</v>
      </c>
      <c r="AJ2424" s="294">
        <v>0</v>
      </c>
      <c r="AK2424" s="294">
        <v>0</v>
      </c>
      <c r="AL2424" s="294" t="e">
        <v>#DIV/0!</v>
      </c>
      <c r="AM2424" s="294">
        <v>79530</v>
      </c>
      <c r="AO2424" s="294" t="s">
        <v>3983</v>
      </c>
      <c r="AP2424" s="294">
        <v>0</v>
      </c>
      <c r="AQ2424" s="294">
        <v>0</v>
      </c>
      <c r="AR2424" s="294" t="e">
        <v>#DIV/0!</v>
      </c>
      <c r="AS2424" s="294">
        <v>82181</v>
      </c>
      <c r="AU2424" s="294" t="s">
        <v>3983</v>
      </c>
      <c r="AV2424" s="294">
        <v>0</v>
      </c>
      <c r="AW2424" s="294">
        <v>0</v>
      </c>
      <c r="AX2424" s="294" t="e">
        <v>#DIV/0!</v>
      </c>
      <c r="AY2424" s="294">
        <v>79530</v>
      </c>
      <c r="BA2424" s="294" t="s">
        <v>3983</v>
      </c>
      <c r="BB2424" s="294">
        <v>0</v>
      </c>
      <c r="BC2424" s="294">
        <v>0</v>
      </c>
      <c r="BD2424" s="294" t="e">
        <v>#DIV/0!</v>
      </c>
      <c r="BE2424" s="294">
        <v>82181</v>
      </c>
      <c r="BG2424" s="294" t="s">
        <v>3983</v>
      </c>
      <c r="BH2424" s="294">
        <v>0</v>
      </c>
      <c r="BI2424" s="294">
        <v>0</v>
      </c>
      <c r="BJ2424" s="294" t="e">
        <v>#DIV/0!</v>
      </c>
      <c r="BK2424" s="294">
        <v>82181</v>
      </c>
      <c r="BM2424" s="294" t="s">
        <v>3983</v>
      </c>
      <c r="BN2424" s="294">
        <v>0</v>
      </c>
      <c r="BO2424" s="294">
        <v>0</v>
      </c>
      <c r="BP2424" s="294" t="e">
        <v>#DIV/0!</v>
      </c>
      <c r="BQ2424" s="294">
        <v>74228</v>
      </c>
      <c r="BS2424" s="294" t="s">
        <v>3983</v>
      </c>
      <c r="BT2424" s="294">
        <v>0</v>
      </c>
      <c r="BU2424" s="294">
        <v>0</v>
      </c>
      <c r="BV2424" s="294" t="e">
        <v>#DIV/0!</v>
      </c>
      <c r="BW2424" s="294">
        <v>82181</v>
      </c>
      <c r="BY2424" s="294" t="s">
        <v>3983</v>
      </c>
    </row>
    <row r="2425" spans="1:77">
      <c r="A2425" s="301">
        <v>2459</v>
      </c>
      <c r="B2425" s="302" t="s">
        <v>4047</v>
      </c>
      <c r="C2425" s="301" t="s">
        <v>307</v>
      </c>
      <c r="D2425" s="302" t="s">
        <v>6359</v>
      </c>
      <c r="E2425" s="301">
        <v>11110</v>
      </c>
      <c r="F2425" s="294">
        <v>3320</v>
      </c>
      <c r="G2425" s="294">
        <v>0</v>
      </c>
      <c r="H2425" s="294">
        <v>0.86339999999999995</v>
      </c>
      <c r="I2425" s="294">
        <v>6700</v>
      </c>
      <c r="K2425" s="294">
        <v>3.3E-3</v>
      </c>
      <c r="L2425" s="294">
        <v>11314.6113</v>
      </c>
      <c r="M2425" s="294">
        <v>0</v>
      </c>
      <c r="N2425" s="294">
        <v>0.98280000000000001</v>
      </c>
      <c r="O2425" s="294">
        <v>333189</v>
      </c>
      <c r="Q2425" s="294">
        <v>4.0300000000000002E-2</v>
      </c>
      <c r="R2425" s="294">
        <v>9557.5580000000009</v>
      </c>
      <c r="S2425" s="294">
        <v>0</v>
      </c>
      <c r="T2425" s="294">
        <v>0.98770000000000002</v>
      </c>
      <c r="U2425" s="294">
        <v>748711</v>
      </c>
      <c r="W2425" s="294">
        <v>0.11020000000000001</v>
      </c>
      <c r="X2425" s="294">
        <v>9851.2263000000003</v>
      </c>
      <c r="Y2425" s="294">
        <v>0</v>
      </c>
      <c r="Z2425" s="294">
        <v>0.99480000000000002</v>
      </c>
      <c r="AA2425" s="294">
        <v>910140</v>
      </c>
      <c r="AC2425" s="294">
        <v>0.12479999999999999</v>
      </c>
      <c r="AD2425" s="294">
        <v>8564.7914000000001</v>
      </c>
      <c r="AE2425" s="294">
        <v>0</v>
      </c>
      <c r="AF2425" s="294">
        <v>0.99009999999999998</v>
      </c>
      <c r="AG2425" s="294">
        <v>641248</v>
      </c>
      <c r="AI2425" s="294">
        <v>0.1016</v>
      </c>
      <c r="AJ2425" s="294">
        <v>4000</v>
      </c>
      <c r="AK2425" s="294">
        <v>0</v>
      </c>
      <c r="AL2425" s="294">
        <v>0.88859999999999995</v>
      </c>
      <c r="AM2425" s="294">
        <v>54500</v>
      </c>
      <c r="AO2425" s="294">
        <v>2.1299999999999999E-2</v>
      </c>
      <c r="AP2425" s="294">
        <v>12120</v>
      </c>
      <c r="AQ2425" s="294">
        <v>0</v>
      </c>
      <c r="AR2425" s="294">
        <v>0.93259999999999998</v>
      </c>
      <c r="AS2425" s="294">
        <v>148000</v>
      </c>
      <c r="AU2425" s="294">
        <v>1.7600000000000001E-2</v>
      </c>
      <c r="AV2425" s="294">
        <v>5840</v>
      </c>
      <c r="AW2425" s="294">
        <v>0</v>
      </c>
      <c r="AX2425" s="294">
        <v>0.88</v>
      </c>
      <c r="AY2425" s="294">
        <v>125000</v>
      </c>
      <c r="BA2425" s="294">
        <v>3.3799999999999997E-2</v>
      </c>
      <c r="BB2425" s="294">
        <v>9853.4721000000009</v>
      </c>
      <c r="BC2425" s="294">
        <v>0</v>
      </c>
      <c r="BD2425" s="294">
        <v>0.94179999999999997</v>
      </c>
      <c r="BE2425" s="294">
        <v>274386</v>
      </c>
      <c r="BG2425" s="294">
        <v>3.9699999999999999E-2</v>
      </c>
      <c r="BH2425" s="294">
        <v>3280</v>
      </c>
      <c r="BI2425" s="294">
        <v>0</v>
      </c>
      <c r="BJ2425" s="294">
        <v>0.78549999999999998</v>
      </c>
      <c r="BK2425" s="294">
        <v>36700</v>
      </c>
      <c r="BM2425" s="294">
        <v>1.9099999999999999E-2</v>
      </c>
      <c r="BN2425" s="294">
        <v>10800</v>
      </c>
      <c r="BO2425" s="294">
        <v>0</v>
      </c>
      <c r="BP2425" s="294">
        <v>0.71740000000000004</v>
      </c>
      <c r="BQ2425" s="294">
        <v>13600</v>
      </c>
      <c r="BS2425" s="294">
        <v>2.5999999999999999E-3</v>
      </c>
      <c r="BT2425" s="294">
        <v>7046.9438</v>
      </c>
      <c r="BU2425" s="294">
        <v>0</v>
      </c>
      <c r="BV2425" s="294">
        <v>0.93089999999999995</v>
      </c>
      <c r="BW2425" s="294">
        <v>174455</v>
      </c>
      <c r="BY2425" s="294">
        <v>3.5700000000000003E-2</v>
      </c>
    </row>
    <row r="2426" spans="1:77">
      <c r="A2426" s="301">
        <v>2460</v>
      </c>
      <c r="B2426" s="302" t="s">
        <v>4047</v>
      </c>
      <c r="C2426" s="301" t="s">
        <v>306</v>
      </c>
      <c r="D2426" s="302" t="s">
        <v>6360</v>
      </c>
      <c r="E2426" s="301">
        <v>12000</v>
      </c>
      <c r="F2426" s="294">
        <v>12684.8405</v>
      </c>
      <c r="G2426" s="294">
        <v>12684.8405</v>
      </c>
      <c r="H2426" s="294">
        <v>0.99409999999999998</v>
      </c>
      <c r="I2426" s="294">
        <v>2400872</v>
      </c>
      <c r="K2426" s="294">
        <v>0.26440000000000002</v>
      </c>
      <c r="L2426" s="294">
        <v>5121.8162000000002</v>
      </c>
      <c r="M2426" s="294">
        <v>9600</v>
      </c>
      <c r="N2426" s="294">
        <v>0.99329999999999996</v>
      </c>
      <c r="O2426" s="294">
        <v>2019161</v>
      </c>
      <c r="Q2426" s="294">
        <v>0.53339999999999999</v>
      </c>
      <c r="R2426" s="294">
        <v>8757.4601000000002</v>
      </c>
      <c r="S2426" s="294">
        <v>9600</v>
      </c>
      <c r="T2426" s="294">
        <v>0.99529999999999996</v>
      </c>
      <c r="U2426" s="294">
        <v>1854861</v>
      </c>
      <c r="W2426" s="294">
        <v>0.29559999999999997</v>
      </c>
      <c r="X2426" s="294">
        <v>4821.2458999999999</v>
      </c>
      <c r="Y2426" s="294">
        <v>9600</v>
      </c>
      <c r="Z2426" s="294">
        <v>0.99690000000000001</v>
      </c>
      <c r="AA2426" s="294">
        <v>1755463</v>
      </c>
      <c r="AC2426" s="294">
        <v>0.4909</v>
      </c>
      <c r="AD2426" s="294">
        <v>11450.1708</v>
      </c>
      <c r="AE2426" s="294">
        <v>11450.1708</v>
      </c>
      <c r="AF2426" s="294">
        <v>0.99539999999999995</v>
      </c>
      <c r="AG2426" s="294">
        <v>3122583</v>
      </c>
      <c r="AI2426" s="294">
        <v>0.36820000000000003</v>
      </c>
      <c r="AJ2426" s="294">
        <v>9146.5447000000004</v>
      </c>
      <c r="AK2426" s="294">
        <v>9600</v>
      </c>
      <c r="AL2426" s="294">
        <v>0.99560000000000004</v>
      </c>
      <c r="AM2426" s="294">
        <v>1149800</v>
      </c>
      <c r="AO2426" s="294">
        <v>0.1754</v>
      </c>
      <c r="AP2426" s="294">
        <v>5537.8657999999996</v>
      </c>
      <c r="AQ2426" s="294">
        <v>9600</v>
      </c>
      <c r="AR2426" s="294">
        <v>0.99429999999999996</v>
      </c>
      <c r="AS2426" s="294">
        <v>1520314</v>
      </c>
      <c r="AU2426" s="294">
        <v>0.37109999999999999</v>
      </c>
      <c r="AV2426" s="294">
        <v>12529.654461100001</v>
      </c>
      <c r="AW2426" s="294">
        <v>12529.654461100001</v>
      </c>
      <c r="AX2426" s="294">
        <v>0.96950000000000003</v>
      </c>
      <c r="AY2426" s="294">
        <v>1314076</v>
      </c>
      <c r="BA2426" s="294">
        <v>0.1502</v>
      </c>
      <c r="BB2426" s="294">
        <v>4951.6178</v>
      </c>
      <c r="BC2426" s="294">
        <v>9600</v>
      </c>
      <c r="BD2426" s="294">
        <v>0.99209999999999998</v>
      </c>
      <c r="BE2426" s="294">
        <v>1879019</v>
      </c>
      <c r="BG2426" s="294">
        <v>0.5141</v>
      </c>
      <c r="BH2426" s="294">
        <v>5631.1886000000004</v>
      </c>
      <c r="BI2426" s="294">
        <v>9600</v>
      </c>
      <c r="BJ2426" s="294">
        <v>0.99780000000000002</v>
      </c>
      <c r="BK2426" s="294">
        <v>1913236</v>
      </c>
      <c r="BM2426" s="294">
        <v>0.4577</v>
      </c>
      <c r="BN2426" s="294">
        <v>9947.4323000000004</v>
      </c>
      <c r="BO2426" s="294">
        <v>9947.4323000000004</v>
      </c>
      <c r="BP2426" s="294">
        <v>0.98919999999999997</v>
      </c>
      <c r="BQ2426" s="294">
        <v>1403665</v>
      </c>
      <c r="BS2426" s="294">
        <v>0.21229999999999999</v>
      </c>
      <c r="BT2426" s="294">
        <v>11029.1165</v>
      </c>
      <c r="BU2426" s="294">
        <v>11029.1165</v>
      </c>
      <c r="BV2426" s="294">
        <v>0.996</v>
      </c>
      <c r="BW2426" s="294">
        <v>2610259</v>
      </c>
      <c r="BY2426" s="294">
        <v>0.31940000000000002</v>
      </c>
    </row>
    <row r="2427" spans="1:77">
      <c r="A2427" s="301">
        <v>2461</v>
      </c>
      <c r="B2427" s="302" t="s">
        <v>4047</v>
      </c>
      <c r="C2427" s="301" t="s">
        <v>305</v>
      </c>
      <c r="D2427" s="302" t="s">
        <v>6359</v>
      </c>
      <c r="E2427" s="301">
        <v>5556</v>
      </c>
      <c r="F2427" s="294">
        <v>1040</v>
      </c>
      <c r="G2427" s="294">
        <v>0</v>
      </c>
      <c r="H2427" s="294">
        <v>0.5</v>
      </c>
      <c r="I2427" s="294">
        <v>0</v>
      </c>
      <c r="K2427" s="294">
        <v>0</v>
      </c>
      <c r="L2427" s="294">
        <v>480</v>
      </c>
      <c r="M2427" s="294">
        <v>0</v>
      </c>
      <c r="N2427" s="294">
        <v>1</v>
      </c>
      <c r="O2427" s="294">
        <v>0</v>
      </c>
      <c r="Q2427" s="294">
        <v>0</v>
      </c>
      <c r="R2427" s="294">
        <v>40</v>
      </c>
      <c r="S2427" s="294">
        <v>0</v>
      </c>
      <c r="T2427" s="294">
        <v>1</v>
      </c>
      <c r="U2427" s="294">
        <v>200</v>
      </c>
      <c r="W2427" s="294">
        <v>2.9999999999999997E-4</v>
      </c>
      <c r="X2427" s="294">
        <v>0</v>
      </c>
      <c r="Y2427" s="294">
        <v>0</v>
      </c>
      <c r="Z2427" s="294">
        <v>0</v>
      </c>
      <c r="AA2427" s="294">
        <v>0</v>
      </c>
      <c r="AC2427" s="294">
        <v>0</v>
      </c>
      <c r="AD2427" s="294">
        <v>4640</v>
      </c>
      <c r="AE2427" s="294">
        <v>0</v>
      </c>
      <c r="AF2427" s="294">
        <v>0.9254</v>
      </c>
      <c r="AG2427" s="294">
        <v>71800</v>
      </c>
      <c r="AI2427" s="294">
        <v>2.2499999999999999E-2</v>
      </c>
      <c r="AJ2427" s="294">
        <v>0</v>
      </c>
      <c r="AK2427" s="294">
        <v>0</v>
      </c>
      <c r="AL2427" s="294">
        <v>0</v>
      </c>
      <c r="AM2427" s="294">
        <v>0</v>
      </c>
      <c r="AO2427" s="294">
        <v>0</v>
      </c>
      <c r="AP2427" s="294">
        <v>1800</v>
      </c>
      <c r="AQ2427" s="294">
        <v>0</v>
      </c>
      <c r="AR2427" s="294">
        <v>0.97240000000000004</v>
      </c>
      <c r="AS2427" s="294">
        <v>1000</v>
      </c>
      <c r="AU2427" s="294">
        <v>6.9999999999999999E-4</v>
      </c>
      <c r="AV2427" s="294">
        <v>960</v>
      </c>
      <c r="AW2427" s="294">
        <v>0</v>
      </c>
      <c r="AX2427" s="294">
        <v>0.5</v>
      </c>
      <c r="AY2427" s="294">
        <v>0</v>
      </c>
      <c r="BA2427" s="294">
        <v>1E-4</v>
      </c>
      <c r="BB2427" s="294">
        <v>0</v>
      </c>
      <c r="BC2427" s="294">
        <v>0</v>
      </c>
      <c r="BD2427" s="294">
        <v>0</v>
      </c>
      <c r="BE2427" s="294">
        <v>0</v>
      </c>
      <c r="BG2427" s="294">
        <v>0</v>
      </c>
      <c r="BH2427" s="294">
        <v>120</v>
      </c>
      <c r="BI2427" s="294">
        <v>0</v>
      </c>
      <c r="BJ2427" s="294">
        <v>0</v>
      </c>
      <c r="BK2427" s="294">
        <v>0</v>
      </c>
      <c r="BM2427" s="294">
        <v>0</v>
      </c>
      <c r="BN2427" s="294">
        <v>0</v>
      </c>
      <c r="BO2427" s="294">
        <v>0</v>
      </c>
      <c r="BP2427" s="294">
        <v>0</v>
      </c>
      <c r="BQ2427" s="294">
        <v>0</v>
      </c>
      <c r="BS2427" s="294">
        <v>0</v>
      </c>
      <c r="BT2427" s="294">
        <v>160</v>
      </c>
      <c r="BU2427" s="294">
        <v>0</v>
      </c>
      <c r="BV2427" s="294">
        <v>0.75</v>
      </c>
      <c r="BW2427" s="294">
        <v>0</v>
      </c>
      <c r="BY2427" s="294">
        <v>2.9999999999999997E-4</v>
      </c>
    </row>
    <row r="2428" spans="1:77">
      <c r="A2428" s="301">
        <v>2462</v>
      </c>
      <c r="B2428" s="302" t="s">
        <v>4047</v>
      </c>
      <c r="C2428" s="301" t="s">
        <v>304</v>
      </c>
      <c r="D2428" s="302" t="s">
        <v>6361</v>
      </c>
      <c r="E2428" s="301">
        <v>13000</v>
      </c>
      <c r="F2428" s="294">
        <v>10500</v>
      </c>
      <c r="G2428" s="294">
        <v>12000</v>
      </c>
      <c r="H2428" s="294">
        <v>0.99960000000000004</v>
      </c>
      <c r="I2428" s="294">
        <v>1276000</v>
      </c>
      <c r="K2428" s="294">
        <v>0.16889999999999999</v>
      </c>
      <c r="L2428" s="294">
        <v>10572</v>
      </c>
      <c r="M2428" s="294">
        <v>12000</v>
      </c>
      <c r="N2428" s="294">
        <v>0.99990000000000001</v>
      </c>
      <c r="O2428" s="294">
        <v>998001</v>
      </c>
      <c r="Q2428" s="294">
        <v>0.12690000000000001</v>
      </c>
      <c r="R2428" s="294">
        <v>10905.0905</v>
      </c>
      <c r="S2428" s="294">
        <v>12000</v>
      </c>
      <c r="T2428" s="294">
        <v>0.99990000000000001</v>
      </c>
      <c r="U2428" s="294">
        <v>1267998</v>
      </c>
      <c r="W2428" s="294">
        <v>0.1615</v>
      </c>
      <c r="X2428" s="294">
        <v>10942.188399999999</v>
      </c>
      <c r="Y2428" s="294">
        <v>12000</v>
      </c>
      <c r="Z2428" s="294">
        <v>0.99980000000000002</v>
      </c>
      <c r="AA2428" s="294">
        <v>678123</v>
      </c>
      <c r="AC2428" s="294">
        <v>8.3299999999999999E-2</v>
      </c>
      <c r="AD2428" s="294">
        <v>10329.0329</v>
      </c>
      <c r="AE2428" s="294">
        <v>12000</v>
      </c>
      <c r="AF2428" s="294">
        <v>0.99990000000000001</v>
      </c>
      <c r="AG2428" s="294">
        <v>811606</v>
      </c>
      <c r="AI2428" s="294">
        <v>0.1056</v>
      </c>
      <c r="AJ2428" s="294">
        <v>11065.4262</v>
      </c>
      <c r="AK2428" s="294">
        <v>12000</v>
      </c>
      <c r="AL2428" s="294">
        <v>0.99960000000000004</v>
      </c>
      <c r="AM2428" s="294">
        <v>842718</v>
      </c>
      <c r="AO2428" s="294">
        <v>0.10580000000000001</v>
      </c>
      <c r="AP2428" s="294">
        <v>10797.0797</v>
      </c>
      <c r="AQ2428" s="294">
        <v>12000</v>
      </c>
      <c r="AR2428" s="294">
        <v>0.99990000000000001</v>
      </c>
      <c r="AS2428" s="294">
        <v>1002442</v>
      </c>
      <c r="AU2428" s="294">
        <v>0.12479999999999999</v>
      </c>
      <c r="AV2428" s="294">
        <v>10976</v>
      </c>
      <c r="AW2428" s="294">
        <v>12000</v>
      </c>
      <c r="AX2428" s="294">
        <v>0.99990000000000001</v>
      </c>
      <c r="AY2428" s="294">
        <v>1506000</v>
      </c>
      <c r="BA2428" s="294">
        <v>0.1905</v>
      </c>
      <c r="BB2428" s="294">
        <v>11154.0386</v>
      </c>
      <c r="BC2428" s="294">
        <v>12000</v>
      </c>
      <c r="BD2428" s="294">
        <v>0.99909999999999999</v>
      </c>
      <c r="BE2428" s="294">
        <v>1464138</v>
      </c>
      <c r="BG2428" s="294">
        <v>0.17660000000000001</v>
      </c>
      <c r="BH2428" s="294">
        <v>11088.8711</v>
      </c>
      <c r="BI2428" s="294">
        <v>12000</v>
      </c>
      <c r="BJ2428" s="294">
        <v>0.99919999999999998</v>
      </c>
      <c r="BK2428" s="294">
        <v>1347787</v>
      </c>
      <c r="BM2428" s="294">
        <v>0.16350000000000001</v>
      </c>
      <c r="BN2428" s="294">
        <v>10089.0445</v>
      </c>
      <c r="BO2428" s="294">
        <v>12000</v>
      </c>
      <c r="BP2428" s="294">
        <v>0.99950000000000006</v>
      </c>
      <c r="BQ2428" s="294">
        <v>1201977</v>
      </c>
      <c r="BS2428" s="294">
        <v>0.1774</v>
      </c>
      <c r="BT2428" s="294">
        <v>10760</v>
      </c>
      <c r="BU2428" s="294">
        <v>12000</v>
      </c>
      <c r="BV2428" s="294">
        <v>0.99950000000000006</v>
      </c>
      <c r="BW2428" s="294">
        <v>1285999</v>
      </c>
      <c r="BY2428" s="294">
        <v>0.16070000000000001</v>
      </c>
    </row>
    <row r="2429" spans="1:77">
      <c r="A2429" s="301">
        <v>2463</v>
      </c>
      <c r="B2429" s="302" t="s">
        <v>4047</v>
      </c>
      <c r="C2429" s="301" t="s">
        <v>303</v>
      </c>
      <c r="D2429" s="302" t="s">
        <v>6361</v>
      </c>
      <c r="E2429" s="301">
        <v>15000</v>
      </c>
      <c r="F2429" s="294">
        <v>0</v>
      </c>
      <c r="G2429" s="294">
        <v>0</v>
      </c>
      <c r="H2429" s="294">
        <v>0</v>
      </c>
      <c r="I2429" s="294">
        <v>0</v>
      </c>
      <c r="K2429" s="294">
        <v>0</v>
      </c>
      <c r="L2429" s="294">
        <v>0</v>
      </c>
      <c r="M2429" s="294">
        <v>0</v>
      </c>
      <c r="N2429" s="294">
        <v>0</v>
      </c>
      <c r="O2429" s="294">
        <v>0</v>
      </c>
      <c r="Q2429" s="294">
        <v>0</v>
      </c>
      <c r="R2429" s="294">
        <v>0</v>
      </c>
      <c r="S2429" s="294">
        <v>0</v>
      </c>
      <c r="T2429" s="294">
        <v>0</v>
      </c>
      <c r="U2429" s="294">
        <v>0</v>
      </c>
      <c r="W2429" s="294">
        <v>0</v>
      </c>
      <c r="X2429" s="294">
        <v>0</v>
      </c>
      <c r="Y2429" s="294">
        <v>0</v>
      </c>
      <c r="Z2429" s="294">
        <v>0</v>
      </c>
      <c r="AA2429" s="294">
        <v>0</v>
      </c>
      <c r="AC2429" s="294">
        <v>0</v>
      </c>
      <c r="AD2429" s="294">
        <v>0</v>
      </c>
      <c r="AE2429" s="294">
        <v>0</v>
      </c>
      <c r="AF2429" s="294">
        <v>0</v>
      </c>
      <c r="AG2429" s="294">
        <v>0</v>
      </c>
      <c r="AI2429" s="294">
        <v>0</v>
      </c>
      <c r="AJ2429" s="294">
        <v>0</v>
      </c>
      <c r="AK2429" s="294">
        <v>0</v>
      </c>
      <c r="AL2429" s="294">
        <v>0</v>
      </c>
      <c r="AM2429" s="294">
        <v>0</v>
      </c>
      <c r="AO2429" s="294">
        <v>0</v>
      </c>
      <c r="AP2429" s="294">
        <v>0</v>
      </c>
      <c r="AQ2429" s="294">
        <v>0</v>
      </c>
      <c r="AR2429" s="294">
        <v>0</v>
      </c>
      <c r="AS2429" s="294">
        <v>0</v>
      </c>
      <c r="AU2429" s="294">
        <v>0</v>
      </c>
      <c r="AV2429" s="294">
        <v>0</v>
      </c>
      <c r="AW2429" s="294">
        <v>0</v>
      </c>
      <c r="AX2429" s="294">
        <v>0</v>
      </c>
      <c r="AY2429" s="294">
        <v>0</v>
      </c>
      <c r="BA2429" s="294">
        <v>0</v>
      </c>
      <c r="BB2429" s="294">
        <v>0</v>
      </c>
      <c r="BC2429" s="294">
        <v>0</v>
      </c>
      <c r="BD2429" s="294">
        <v>0</v>
      </c>
      <c r="BE2429" s="294">
        <v>0</v>
      </c>
      <c r="BG2429" s="294">
        <v>0</v>
      </c>
      <c r="BH2429" s="294">
        <v>11049.24</v>
      </c>
      <c r="BI2429" s="294">
        <v>12000</v>
      </c>
      <c r="BJ2429" s="294">
        <v>0.9133</v>
      </c>
      <c r="BK2429" s="294">
        <v>269300</v>
      </c>
      <c r="BM2429" s="294">
        <v>7.9399999999999998E-2</v>
      </c>
      <c r="BN2429" s="294">
        <v>11162.48</v>
      </c>
      <c r="BO2429" s="294">
        <v>12000</v>
      </c>
      <c r="BP2429" s="294">
        <v>0.95660000000000001</v>
      </c>
      <c r="BQ2429" s="294">
        <v>1482700</v>
      </c>
      <c r="BS2429" s="294">
        <v>0.20660000000000001</v>
      </c>
      <c r="BT2429" s="294">
        <v>11494.4</v>
      </c>
      <c r="BU2429" s="294">
        <v>12000</v>
      </c>
      <c r="BV2429" s="294">
        <v>0.95520000000000005</v>
      </c>
      <c r="BW2429" s="294">
        <v>2469400</v>
      </c>
      <c r="BY2429" s="294">
        <v>0.30230000000000001</v>
      </c>
    </row>
    <row r="2430" spans="1:77">
      <c r="A2430" s="301">
        <v>2464</v>
      </c>
      <c r="B2430" s="302" t="s">
        <v>4008</v>
      </c>
      <c r="C2430" s="301" t="s">
        <v>302</v>
      </c>
      <c r="D2430" s="302" t="s">
        <v>6361</v>
      </c>
      <c r="E2430" s="301">
        <v>90000</v>
      </c>
      <c r="F2430" s="294">
        <v>114465.4844</v>
      </c>
      <c r="G2430" s="294">
        <v>0</v>
      </c>
      <c r="H2430" s="294">
        <v>0.99809999999999999</v>
      </c>
      <c r="I2430" s="294">
        <v>4298128</v>
      </c>
      <c r="K2430" s="294">
        <v>5.2299999999999999E-2</v>
      </c>
      <c r="L2430" s="294">
        <v>121929.6441</v>
      </c>
      <c r="M2430" s="294">
        <v>0</v>
      </c>
      <c r="N2430" s="294">
        <v>0.97219999999999995</v>
      </c>
      <c r="O2430" s="294">
        <v>4368588</v>
      </c>
      <c r="Q2430" s="294">
        <v>4.9500000000000002E-2</v>
      </c>
      <c r="R2430" s="294">
        <v>174806.95860000001</v>
      </c>
      <c r="S2430" s="294">
        <v>0</v>
      </c>
      <c r="T2430" s="294">
        <v>0.92259999999999998</v>
      </c>
      <c r="U2430" s="294">
        <v>10194613</v>
      </c>
      <c r="W2430" s="294">
        <v>8.7800000000000003E-2</v>
      </c>
      <c r="X2430" s="294">
        <v>248493.43220000001</v>
      </c>
      <c r="Y2430" s="294">
        <v>0</v>
      </c>
      <c r="Z2430" s="294">
        <v>0.94399999999999995</v>
      </c>
      <c r="AA2430" s="294">
        <v>14806521</v>
      </c>
      <c r="AC2430" s="294">
        <v>8.48E-2</v>
      </c>
      <c r="AD2430" s="294">
        <v>183912.31580000001</v>
      </c>
      <c r="AE2430" s="294">
        <v>183912.31580000001</v>
      </c>
      <c r="AF2430" s="294">
        <v>0.95</v>
      </c>
      <c r="AG2430" s="294">
        <v>16063347</v>
      </c>
      <c r="AI2430" s="294">
        <v>0.1236</v>
      </c>
      <c r="AJ2430" s="294">
        <v>206393.86720000001</v>
      </c>
      <c r="AK2430" s="294">
        <v>206393.86720000001</v>
      </c>
      <c r="AL2430" s="294">
        <v>0.96530000000000005</v>
      </c>
      <c r="AM2430" s="294">
        <v>8204749</v>
      </c>
      <c r="AO2430" s="294">
        <v>5.7200000000000001E-2</v>
      </c>
      <c r="AP2430" s="294">
        <v>119163.7914</v>
      </c>
      <c r="AQ2430" s="294">
        <v>119163.7914</v>
      </c>
      <c r="AR2430" s="294">
        <v>0.98540000000000005</v>
      </c>
      <c r="AS2430" s="294">
        <v>6911756</v>
      </c>
      <c r="AU2430" s="294">
        <v>7.9100000000000004E-2</v>
      </c>
      <c r="AV2430" s="294">
        <v>55993.570423999998</v>
      </c>
      <c r="AW2430" s="294">
        <v>55993.570423999998</v>
      </c>
      <c r="AX2430" s="294">
        <v>0.99539999999999995</v>
      </c>
      <c r="AY2430" s="294">
        <v>2087753</v>
      </c>
      <c r="BA2430" s="294">
        <v>5.1999999999999998E-2</v>
      </c>
      <c r="BB2430" s="294">
        <v>109761.4618</v>
      </c>
      <c r="BC2430" s="294">
        <v>109761.4618</v>
      </c>
      <c r="BD2430" s="294">
        <v>0.90300000000000002</v>
      </c>
      <c r="BE2430" s="294">
        <v>6626140</v>
      </c>
      <c r="BG2430" s="294">
        <v>8.9899999999999994E-2</v>
      </c>
      <c r="BH2430" s="294">
        <v>115141.44409999999</v>
      </c>
      <c r="BI2430" s="294">
        <v>115141.44409999999</v>
      </c>
      <c r="BJ2430" s="294">
        <v>0.50549999999999995</v>
      </c>
      <c r="BK2430" s="294">
        <v>1810387</v>
      </c>
      <c r="BM2430" s="294">
        <v>4.1799999999999997E-2</v>
      </c>
      <c r="BN2430" s="294">
        <v>95385.248399999997</v>
      </c>
      <c r="BO2430" s="294">
        <v>95385.248399999997</v>
      </c>
      <c r="BP2430" s="294">
        <v>0.97209999999999996</v>
      </c>
      <c r="BQ2430" s="294">
        <v>9854182</v>
      </c>
      <c r="BS2430" s="294">
        <v>0.15809999999999999</v>
      </c>
      <c r="BT2430" s="294">
        <v>119284</v>
      </c>
      <c r="BU2430" s="294">
        <v>119284</v>
      </c>
      <c r="BV2430" s="294">
        <v>0.99990000000000001</v>
      </c>
      <c r="BW2430" s="294">
        <v>2870001</v>
      </c>
      <c r="BY2430" s="294">
        <v>3.2399999999999998E-2</v>
      </c>
    </row>
    <row r="2431" spans="1:77">
      <c r="A2431" s="301">
        <v>2465</v>
      </c>
      <c r="B2431" s="302" t="s">
        <v>4008</v>
      </c>
      <c r="C2431" s="301" t="s">
        <v>301</v>
      </c>
      <c r="D2431" s="302" t="s">
        <v>6362</v>
      </c>
      <c r="E2431" s="301">
        <v>14000</v>
      </c>
      <c r="F2431" s="294">
        <v>12720</v>
      </c>
      <c r="G2431" s="294">
        <v>12720</v>
      </c>
      <c r="H2431" s="294">
        <v>0.99890000000000001</v>
      </c>
      <c r="I2431" s="294">
        <v>1866800</v>
      </c>
      <c r="K2431" s="294">
        <v>0.2041</v>
      </c>
      <c r="L2431" s="294">
        <v>15360</v>
      </c>
      <c r="M2431" s="294">
        <v>15360</v>
      </c>
      <c r="N2431" s="294">
        <v>0.99470000000000003</v>
      </c>
      <c r="O2431" s="294">
        <v>1937600</v>
      </c>
      <c r="Q2431" s="294">
        <v>0.1704</v>
      </c>
      <c r="R2431" s="294">
        <v>11600</v>
      </c>
      <c r="S2431" s="294">
        <v>11600</v>
      </c>
      <c r="T2431" s="294">
        <v>0.99460000000000004</v>
      </c>
      <c r="U2431" s="294">
        <v>1787200</v>
      </c>
      <c r="W2431" s="294">
        <v>0.2152</v>
      </c>
      <c r="X2431" s="294">
        <v>12040</v>
      </c>
      <c r="Y2431" s="294">
        <v>12040</v>
      </c>
      <c r="Z2431" s="294">
        <v>0.99860000000000004</v>
      </c>
      <c r="AA2431" s="294">
        <v>1873600</v>
      </c>
      <c r="AC2431" s="294">
        <v>0.2094</v>
      </c>
      <c r="AD2431" s="294">
        <v>12360</v>
      </c>
      <c r="AE2431" s="294">
        <v>12360</v>
      </c>
      <c r="AF2431" s="294">
        <v>0.99490000000000001</v>
      </c>
      <c r="AG2431" s="294">
        <v>2023800</v>
      </c>
      <c r="AI2431" s="294">
        <v>0.22120000000000001</v>
      </c>
      <c r="AJ2431" s="294">
        <v>12960</v>
      </c>
      <c r="AK2431" s="294">
        <v>12960</v>
      </c>
      <c r="AL2431" s="294">
        <v>0.99909999999999999</v>
      </c>
      <c r="AM2431" s="294">
        <v>1869800</v>
      </c>
      <c r="AO2431" s="294">
        <v>0.2006</v>
      </c>
      <c r="AP2431" s="294">
        <v>11840</v>
      </c>
      <c r="AQ2431" s="294">
        <v>11680</v>
      </c>
      <c r="AR2431" s="294">
        <v>0.99129999999999996</v>
      </c>
      <c r="AS2431" s="294">
        <v>1913200</v>
      </c>
      <c r="AU2431" s="294">
        <v>0.21909999999999999</v>
      </c>
      <c r="AV2431" s="294">
        <v>12040</v>
      </c>
      <c r="AW2431" s="294">
        <v>12040</v>
      </c>
      <c r="AX2431" s="294">
        <v>0.99550000000000005</v>
      </c>
      <c r="AY2431" s="294">
        <v>1927600</v>
      </c>
      <c r="BA2431" s="294">
        <v>0.2233</v>
      </c>
      <c r="BB2431" s="294">
        <v>13800</v>
      </c>
      <c r="BC2431" s="294">
        <v>13800</v>
      </c>
      <c r="BD2431" s="294">
        <v>0.99870000000000003</v>
      </c>
      <c r="BE2431" s="294">
        <v>2142400</v>
      </c>
      <c r="BG2431" s="294">
        <v>0.2089</v>
      </c>
      <c r="BH2431" s="294">
        <v>13200</v>
      </c>
      <c r="BI2431" s="294">
        <v>13200</v>
      </c>
      <c r="BJ2431" s="294">
        <v>0.99860000000000004</v>
      </c>
      <c r="BK2431" s="294">
        <v>2309600</v>
      </c>
      <c r="BM2431" s="294">
        <v>0.23549999999999999</v>
      </c>
      <c r="BN2431" s="294">
        <v>12800</v>
      </c>
      <c r="BO2431" s="294">
        <v>12800</v>
      </c>
      <c r="BP2431" s="294">
        <v>0.99909999999999999</v>
      </c>
      <c r="BQ2431" s="294">
        <v>2108800</v>
      </c>
      <c r="BS2431" s="294">
        <v>0.24540000000000001</v>
      </c>
      <c r="BT2431" s="294">
        <v>12680</v>
      </c>
      <c r="BU2431" s="294">
        <v>12680</v>
      </c>
      <c r="BV2431" s="294">
        <v>0.99870000000000003</v>
      </c>
      <c r="BW2431" s="294">
        <v>2267600</v>
      </c>
      <c r="BY2431" s="294">
        <v>0.2407</v>
      </c>
    </row>
    <row r="2432" spans="1:77">
      <c r="A2432" s="301">
        <v>2466</v>
      </c>
      <c r="B2432" s="302" t="s">
        <v>4035</v>
      </c>
      <c r="C2432" s="301" t="s">
        <v>300</v>
      </c>
      <c r="D2432" s="302" t="s">
        <v>6362</v>
      </c>
      <c r="E2432" s="301">
        <v>13000</v>
      </c>
      <c r="F2432" s="294">
        <v>12320</v>
      </c>
      <c r="G2432" s="294">
        <v>10480</v>
      </c>
      <c r="H2432" s="294">
        <v>0.99399999999999999</v>
      </c>
      <c r="I2432" s="294">
        <v>2672980</v>
      </c>
      <c r="K2432" s="294">
        <v>0.30320000000000003</v>
      </c>
      <c r="L2432" s="294">
        <v>12080</v>
      </c>
      <c r="M2432" s="294">
        <v>12080</v>
      </c>
      <c r="N2432" s="294">
        <v>0.99560000000000004</v>
      </c>
      <c r="O2432" s="294">
        <v>2714910</v>
      </c>
      <c r="Q2432" s="294">
        <v>0.3034</v>
      </c>
      <c r="R2432" s="294">
        <v>12040</v>
      </c>
      <c r="S2432" s="294">
        <v>12040</v>
      </c>
      <c r="T2432" s="294">
        <v>0.99360000000000004</v>
      </c>
      <c r="U2432" s="294">
        <v>2831520</v>
      </c>
      <c r="W2432" s="294">
        <v>0.32869999999999999</v>
      </c>
      <c r="X2432" s="294">
        <v>12080</v>
      </c>
      <c r="Y2432" s="294">
        <v>12080</v>
      </c>
      <c r="Z2432" s="294">
        <v>0.99429999999999996</v>
      </c>
      <c r="AA2432" s="294">
        <v>2956330</v>
      </c>
      <c r="AC2432" s="294">
        <v>0.33079999999999998</v>
      </c>
      <c r="AD2432" s="294">
        <v>12320</v>
      </c>
      <c r="AE2432" s="294">
        <v>12320</v>
      </c>
      <c r="AF2432" s="294">
        <v>0.995</v>
      </c>
      <c r="AG2432" s="294">
        <v>2813190</v>
      </c>
      <c r="AI2432" s="294">
        <v>0.30840000000000001</v>
      </c>
      <c r="AJ2432" s="294">
        <v>9760</v>
      </c>
      <c r="AK2432" s="294">
        <v>10400</v>
      </c>
      <c r="AL2432" s="294">
        <v>0.99609999999999999</v>
      </c>
      <c r="AM2432" s="294">
        <v>2639950</v>
      </c>
      <c r="AO2432" s="294">
        <v>0.37709999999999999</v>
      </c>
      <c r="AP2432" s="294">
        <v>9480</v>
      </c>
      <c r="AQ2432" s="294">
        <v>10400</v>
      </c>
      <c r="AR2432" s="294">
        <v>0.99670000000000003</v>
      </c>
      <c r="AS2432" s="294">
        <v>2703300</v>
      </c>
      <c r="AU2432" s="294">
        <v>0.3846</v>
      </c>
      <c r="AV2432" s="294">
        <v>10240</v>
      </c>
      <c r="AW2432" s="294">
        <v>10400</v>
      </c>
      <c r="AX2432" s="294">
        <v>0.99750000000000005</v>
      </c>
      <c r="AY2432" s="294">
        <v>2521160</v>
      </c>
      <c r="BA2432" s="294">
        <v>0.34279999999999999</v>
      </c>
      <c r="BB2432" s="294">
        <v>10880</v>
      </c>
      <c r="BC2432" s="294">
        <v>10880</v>
      </c>
      <c r="BD2432" s="294">
        <v>0.99680000000000002</v>
      </c>
      <c r="BE2432" s="294">
        <v>2761030</v>
      </c>
      <c r="BG2432" s="294">
        <v>0.3422</v>
      </c>
      <c r="BH2432" s="294">
        <v>8720</v>
      </c>
      <c r="BI2432" s="294">
        <v>10400</v>
      </c>
      <c r="BJ2432" s="294">
        <v>0.99709999999999999</v>
      </c>
      <c r="BK2432" s="294">
        <v>2449280</v>
      </c>
      <c r="BM2432" s="294">
        <v>0.37859999999999999</v>
      </c>
      <c r="BN2432" s="294">
        <v>12440</v>
      </c>
      <c r="BO2432" s="294">
        <v>12440</v>
      </c>
      <c r="BP2432" s="294">
        <v>0.99639999999999995</v>
      </c>
      <c r="BQ2432" s="294">
        <v>2320370</v>
      </c>
      <c r="BS2432" s="294">
        <v>0.27860000000000001</v>
      </c>
      <c r="BT2432" s="294">
        <v>8440</v>
      </c>
      <c r="BU2432" s="294">
        <v>10400</v>
      </c>
      <c r="BV2432" s="294">
        <v>0.998</v>
      </c>
      <c r="BW2432" s="294">
        <v>2348350</v>
      </c>
      <c r="BY2432" s="294">
        <v>0.37469999999999998</v>
      </c>
    </row>
    <row r="2433" spans="1:77">
      <c r="A2433" s="301">
        <v>2467</v>
      </c>
      <c r="B2433" s="302" t="s">
        <v>4004</v>
      </c>
      <c r="C2433" s="301" t="s">
        <v>299</v>
      </c>
      <c r="D2433" s="302" t="s">
        <v>6362</v>
      </c>
      <c r="E2433" s="301">
        <v>20000</v>
      </c>
      <c r="F2433" s="294">
        <v>18320</v>
      </c>
      <c r="G2433" s="294">
        <v>18320</v>
      </c>
      <c r="H2433" s="294">
        <v>0.98109999999999997</v>
      </c>
      <c r="I2433" s="294">
        <v>5717100</v>
      </c>
      <c r="K2433" s="294">
        <v>0.44180000000000003</v>
      </c>
      <c r="L2433" s="294">
        <v>20600</v>
      </c>
      <c r="M2433" s="294">
        <v>20600</v>
      </c>
      <c r="N2433" s="294">
        <v>0.97499999999999998</v>
      </c>
      <c r="O2433" s="294">
        <v>6051700</v>
      </c>
      <c r="Q2433" s="294">
        <v>0.40500000000000003</v>
      </c>
      <c r="R2433" s="294">
        <v>23320</v>
      </c>
      <c r="S2433" s="294">
        <v>23320</v>
      </c>
      <c r="T2433" s="294">
        <v>0.97299999999999998</v>
      </c>
      <c r="U2433" s="294">
        <v>5934000</v>
      </c>
      <c r="W2433" s="294">
        <v>0.36320000000000002</v>
      </c>
      <c r="X2433" s="294">
        <v>23840</v>
      </c>
      <c r="Y2433" s="294">
        <v>23840</v>
      </c>
      <c r="Z2433" s="294">
        <v>0.97470000000000001</v>
      </c>
      <c r="AA2433" s="294">
        <v>6302500</v>
      </c>
      <c r="AC2433" s="294">
        <v>0.36449999999999999</v>
      </c>
      <c r="AD2433" s="294">
        <v>18880</v>
      </c>
      <c r="AE2433" s="294">
        <v>18880</v>
      </c>
      <c r="AF2433" s="294">
        <v>0.98009999999999997</v>
      </c>
      <c r="AG2433" s="294">
        <v>6001200</v>
      </c>
      <c r="AI2433" s="294">
        <v>0.43590000000000001</v>
      </c>
      <c r="AJ2433" s="294">
        <v>15080</v>
      </c>
      <c r="AK2433" s="294">
        <v>16000</v>
      </c>
      <c r="AL2433" s="294">
        <v>0.98640000000000005</v>
      </c>
      <c r="AM2433" s="294">
        <v>5528400</v>
      </c>
      <c r="AO2433" s="294">
        <v>0.51619999999999999</v>
      </c>
      <c r="AP2433" s="294">
        <v>18040</v>
      </c>
      <c r="AQ2433" s="294">
        <v>18040</v>
      </c>
      <c r="AR2433" s="294">
        <v>0.98329999999999995</v>
      </c>
      <c r="AS2433" s="294">
        <v>6095400</v>
      </c>
      <c r="AU2433" s="294">
        <v>0.46189999999999998</v>
      </c>
      <c r="AV2433" s="294">
        <v>20800</v>
      </c>
      <c r="AW2433" s="294">
        <v>20800</v>
      </c>
      <c r="AX2433" s="294">
        <v>0.97850000000000004</v>
      </c>
      <c r="AY2433" s="294">
        <v>5942900</v>
      </c>
      <c r="BA2433" s="294">
        <v>0.40560000000000002</v>
      </c>
      <c r="BB2433" s="294">
        <v>21760</v>
      </c>
      <c r="BC2433" s="294">
        <v>21760</v>
      </c>
      <c r="BD2433" s="294">
        <v>0.97189999999999999</v>
      </c>
      <c r="BE2433" s="294">
        <v>6477700</v>
      </c>
      <c r="BG2433" s="294">
        <v>0.41170000000000001</v>
      </c>
      <c r="BH2433" s="294">
        <v>18600</v>
      </c>
      <c r="BI2433" s="294">
        <v>18600</v>
      </c>
      <c r="BJ2433" s="294">
        <v>0.95009999999999994</v>
      </c>
      <c r="BK2433" s="294">
        <v>6433200</v>
      </c>
      <c r="BM2433" s="294">
        <v>0.48930000000000001</v>
      </c>
      <c r="BN2433" s="294">
        <v>20800</v>
      </c>
      <c r="BO2433" s="294">
        <v>20800</v>
      </c>
      <c r="BP2433" s="294">
        <v>0.97060000000000002</v>
      </c>
      <c r="BQ2433" s="294">
        <v>6121600</v>
      </c>
      <c r="BS2433" s="294">
        <v>0.45119999999999999</v>
      </c>
      <c r="BT2433" s="294">
        <v>19720</v>
      </c>
      <c r="BU2433" s="294">
        <v>19720</v>
      </c>
      <c r="BV2433" s="294">
        <v>0.97709999999999997</v>
      </c>
      <c r="BW2433" s="294">
        <v>6660100</v>
      </c>
      <c r="BY2433" s="294">
        <v>0.46460000000000001</v>
      </c>
    </row>
    <row r="2434" spans="1:77">
      <c r="A2434" s="301">
        <v>2468</v>
      </c>
      <c r="B2434" s="302" t="s">
        <v>3986</v>
      </c>
      <c r="C2434" s="301" t="s">
        <v>298</v>
      </c>
      <c r="D2434" s="302" t="s">
        <v>6361</v>
      </c>
      <c r="E2434" s="301">
        <v>20000</v>
      </c>
      <c r="F2434" s="294">
        <v>15329.293900000001</v>
      </c>
      <c r="G2434" s="294">
        <v>17600</v>
      </c>
      <c r="H2434" s="294">
        <v>0.99850000000000005</v>
      </c>
      <c r="I2434" s="294">
        <v>1125444</v>
      </c>
      <c r="K2434" s="294">
        <v>0.1021</v>
      </c>
      <c r="L2434" s="294">
        <v>13745.045</v>
      </c>
      <c r="M2434" s="294">
        <v>17600</v>
      </c>
      <c r="N2434" s="294">
        <v>0.999</v>
      </c>
      <c r="O2434" s="294">
        <v>1046177</v>
      </c>
      <c r="Q2434" s="294">
        <v>0.1024</v>
      </c>
      <c r="R2434" s="294">
        <v>17473.505000000001</v>
      </c>
      <c r="S2434" s="294">
        <v>17600</v>
      </c>
      <c r="T2434" s="294">
        <v>0.99829999999999997</v>
      </c>
      <c r="U2434" s="294">
        <v>1719517</v>
      </c>
      <c r="W2434" s="294">
        <v>0.13689999999999999</v>
      </c>
      <c r="X2434" s="294">
        <v>16656.2844</v>
      </c>
      <c r="Y2434" s="294">
        <v>16656.2844</v>
      </c>
      <c r="Z2434" s="294">
        <v>0.99850000000000005</v>
      </c>
      <c r="AA2434" s="294">
        <v>984351</v>
      </c>
      <c r="AC2434" s="294">
        <v>7.9600000000000004E-2</v>
      </c>
      <c r="AD2434" s="294">
        <v>10593.2135</v>
      </c>
      <c r="AE2434" s="294">
        <v>16000</v>
      </c>
      <c r="AF2434" s="294">
        <v>0.99609999999999999</v>
      </c>
      <c r="AG2434" s="294">
        <v>384866</v>
      </c>
      <c r="AI2434" s="294">
        <v>4.9000000000000002E-2</v>
      </c>
      <c r="AJ2434" s="294">
        <v>17035.445299999999</v>
      </c>
      <c r="AK2434" s="294">
        <v>17035.445299999999</v>
      </c>
      <c r="AL2434" s="294">
        <v>0.99590000000000001</v>
      </c>
      <c r="AM2434" s="294">
        <v>860626</v>
      </c>
      <c r="AO2434" s="294">
        <v>7.0499999999999993E-2</v>
      </c>
      <c r="AP2434" s="294">
        <v>15921.3956</v>
      </c>
      <c r="AQ2434" s="294">
        <v>16000</v>
      </c>
      <c r="AR2434" s="294">
        <v>0.99739999999999995</v>
      </c>
      <c r="AS2434" s="294">
        <v>1486368</v>
      </c>
      <c r="AU2434" s="294">
        <v>0.1258</v>
      </c>
      <c r="AV2434" s="294">
        <v>16909.4191995</v>
      </c>
      <c r="AW2434" s="294">
        <v>16517.604574199999</v>
      </c>
      <c r="AX2434" s="294">
        <v>0.99690000000000001</v>
      </c>
      <c r="AY2434" s="294">
        <v>2575665</v>
      </c>
      <c r="BA2434" s="294">
        <v>0.2122</v>
      </c>
      <c r="BB2434" s="294">
        <v>16328.6847</v>
      </c>
      <c r="BC2434" s="294">
        <v>16328.6847</v>
      </c>
      <c r="BD2434" s="294">
        <v>0.99670000000000003</v>
      </c>
      <c r="BE2434" s="294">
        <v>3079525</v>
      </c>
      <c r="BG2434" s="294">
        <v>0.25430000000000003</v>
      </c>
      <c r="BH2434" s="294">
        <v>16316.285599999999</v>
      </c>
      <c r="BI2434" s="294">
        <v>16000</v>
      </c>
      <c r="BJ2434" s="294">
        <v>0.99719999999999998</v>
      </c>
      <c r="BK2434" s="294">
        <v>2700932</v>
      </c>
      <c r="BM2434" s="294">
        <v>0.22309999999999999</v>
      </c>
      <c r="BN2434" s="294">
        <v>16490.1312</v>
      </c>
      <c r="BO2434" s="294">
        <v>16490.1312</v>
      </c>
      <c r="BP2434" s="294">
        <v>0.99809999999999999</v>
      </c>
      <c r="BQ2434" s="294">
        <v>2547308</v>
      </c>
      <c r="BS2434" s="294">
        <v>0.2303</v>
      </c>
      <c r="BT2434" s="294">
        <v>10981.6872</v>
      </c>
      <c r="BU2434" s="294">
        <v>16000</v>
      </c>
      <c r="BV2434" s="294">
        <v>0.99929999999999997</v>
      </c>
      <c r="BW2434" s="294">
        <v>2065568</v>
      </c>
      <c r="BY2434" s="294">
        <v>0.253</v>
      </c>
    </row>
    <row r="2435" spans="1:77">
      <c r="A2435" s="301">
        <v>2469</v>
      </c>
      <c r="B2435" s="302" t="s">
        <v>4484</v>
      </c>
      <c r="C2435" s="301" t="s">
        <v>297</v>
      </c>
      <c r="D2435" s="302" t="s">
        <v>6362</v>
      </c>
      <c r="E2435" s="301">
        <v>20000</v>
      </c>
      <c r="F2435" s="294">
        <v>16585.2</v>
      </c>
      <c r="G2435" s="294">
        <v>16585.2</v>
      </c>
      <c r="H2435" s="294">
        <v>0.97499999999999998</v>
      </c>
      <c r="I2435" s="294">
        <v>5764002</v>
      </c>
      <c r="K2435" s="294">
        <v>0.495</v>
      </c>
      <c r="L2435" s="294">
        <v>24220.400000000001</v>
      </c>
      <c r="M2435" s="294">
        <v>24220.400000000001</v>
      </c>
      <c r="N2435" s="294">
        <v>0.98089999999999999</v>
      </c>
      <c r="O2435" s="294">
        <v>5999997</v>
      </c>
      <c r="Q2435" s="294">
        <v>0.33950000000000002</v>
      </c>
      <c r="R2435" s="294">
        <v>20266.8</v>
      </c>
      <c r="S2435" s="294">
        <v>20266.8</v>
      </c>
      <c r="T2435" s="294">
        <v>0.97509999999999997</v>
      </c>
      <c r="U2435" s="294">
        <v>5986001</v>
      </c>
      <c r="W2435" s="294">
        <v>0.42070000000000002</v>
      </c>
      <c r="X2435" s="294">
        <v>20144.8</v>
      </c>
      <c r="Y2435" s="294">
        <v>20144.8</v>
      </c>
      <c r="Z2435" s="294">
        <v>0.9778</v>
      </c>
      <c r="AA2435" s="294">
        <v>6436000</v>
      </c>
      <c r="AC2435" s="294">
        <v>0.43919999999999998</v>
      </c>
      <c r="AD2435" s="294">
        <v>18523.599999999999</v>
      </c>
      <c r="AE2435" s="294">
        <v>18523.599999999999</v>
      </c>
      <c r="AF2435" s="294">
        <v>0.95169999999999999</v>
      </c>
      <c r="AG2435" s="294">
        <v>5965001</v>
      </c>
      <c r="AI2435" s="294">
        <v>0.45469999999999999</v>
      </c>
      <c r="AJ2435" s="294">
        <v>17813.599999999999</v>
      </c>
      <c r="AK2435" s="294">
        <v>17813.599999999999</v>
      </c>
      <c r="AL2435" s="294">
        <v>0.95340000000000003</v>
      </c>
      <c r="AM2435" s="294">
        <v>5757997</v>
      </c>
      <c r="AO2435" s="294">
        <v>0.47089999999999999</v>
      </c>
      <c r="AP2435" s="294">
        <v>17860.400000000001</v>
      </c>
      <c r="AQ2435" s="294">
        <v>16610.400000000001</v>
      </c>
      <c r="AR2435" s="294">
        <v>0.95369999999999999</v>
      </c>
      <c r="AS2435" s="294">
        <v>6085001</v>
      </c>
      <c r="AU2435" s="294">
        <v>0.48010000000000003</v>
      </c>
      <c r="AV2435" s="294">
        <v>18802</v>
      </c>
      <c r="AW2435" s="294">
        <v>18802</v>
      </c>
      <c r="AX2435" s="294">
        <v>0.95289999999999997</v>
      </c>
      <c r="AY2435" s="294">
        <v>5829001</v>
      </c>
      <c r="BA2435" s="294">
        <v>0.45190000000000002</v>
      </c>
      <c r="BB2435" s="294">
        <v>20000.8</v>
      </c>
      <c r="BC2435" s="294">
        <v>20000.8</v>
      </c>
      <c r="BD2435" s="294">
        <v>0.96319999999999995</v>
      </c>
      <c r="BE2435" s="294">
        <v>5787001</v>
      </c>
      <c r="BG2435" s="294">
        <v>0.40379999999999999</v>
      </c>
      <c r="BH2435" s="294">
        <v>19557.2</v>
      </c>
      <c r="BI2435" s="294">
        <v>19557.2</v>
      </c>
      <c r="BJ2435" s="294">
        <v>0.95809999999999995</v>
      </c>
      <c r="BK2435" s="294">
        <v>6309003</v>
      </c>
      <c r="BM2435" s="294">
        <v>0.4526</v>
      </c>
      <c r="BN2435" s="294">
        <v>17907.2</v>
      </c>
      <c r="BO2435" s="294">
        <v>17907.2</v>
      </c>
      <c r="BP2435" s="294">
        <v>0.97030000000000005</v>
      </c>
      <c r="BQ2435" s="294">
        <v>5570994</v>
      </c>
      <c r="BS2435" s="294">
        <v>0.47699999999999998</v>
      </c>
      <c r="BT2435" s="294">
        <v>17168.8</v>
      </c>
      <c r="BU2435" s="294">
        <v>17168.8</v>
      </c>
      <c r="BV2435" s="294">
        <v>0.96419999999999995</v>
      </c>
      <c r="BW2435" s="294">
        <v>5939003</v>
      </c>
      <c r="BY2435" s="294">
        <v>0.48220000000000002</v>
      </c>
    </row>
    <row r="2436" spans="1:77">
      <c r="A2436" s="301">
        <v>2470</v>
      </c>
      <c r="B2436" s="302" t="s">
        <v>4484</v>
      </c>
      <c r="C2436" s="301" t="s">
        <v>296</v>
      </c>
      <c r="D2436" s="302" t="s">
        <v>6359</v>
      </c>
      <c r="E2436" s="301">
        <v>2222.2199999999998</v>
      </c>
      <c r="F2436" s="294">
        <v>2193.8000000000002</v>
      </c>
      <c r="G2436" s="294">
        <v>0</v>
      </c>
      <c r="H2436" s="294">
        <v>0.95899999999999996</v>
      </c>
      <c r="I2436" s="294">
        <v>48000</v>
      </c>
      <c r="K2436" s="294">
        <v>3.1199999999999999E-2</v>
      </c>
      <c r="L2436" s="294">
        <v>2175</v>
      </c>
      <c r="M2436" s="294">
        <v>0</v>
      </c>
      <c r="N2436" s="294">
        <v>0.97309999999999997</v>
      </c>
      <c r="O2436" s="294">
        <v>60000</v>
      </c>
      <c r="Q2436" s="294">
        <v>3.7999999999999999E-2</v>
      </c>
      <c r="R2436" s="294">
        <v>1825</v>
      </c>
      <c r="S2436" s="294">
        <v>0</v>
      </c>
      <c r="T2436" s="294">
        <v>0.97219999999999995</v>
      </c>
      <c r="U2436" s="294">
        <v>40000</v>
      </c>
      <c r="W2436" s="294">
        <v>3.1699999999999999E-2</v>
      </c>
      <c r="X2436" s="294">
        <v>412.5</v>
      </c>
      <c r="Y2436" s="294">
        <v>0</v>
      </c>
      <c r="Z2436" s="294">
        <v>0.85189999999999999</v>
      </c>
      <c r="AA2436" s="294">
        <v>1000</v>
      </c>
      <c r="AC2436" s="294">
        <v>2.3E-3</v>
      </c>
      <c r="AD2436" s="294">
        <v>418.8</v>
      </c>
      <c r="AE2436" s="294">
        <v>0</v>
      </c>
      <c r="AF2436" s="294">
        <v>0.83020000000000005</v>
      </c>
      <c r="AG2436" s="294">
        <v>0</v>
      </c>
      <c r="AI2436" s="294">
        <v>0</v>
      </c>
      <c r="AJ2436" s="294">
        <v>1850</v>
      </c>
      <c r="AK2436" s="294">
        <v>0</v>
      </c>
      <c r="AL2436" s="294">
        <v>0.96419999999999995</v>
      </c>
      <c r="AM2436" s="294">
        <v>96000</v>
      </c>
      <c r="AO2436" s="294">
        <v>7.4499999999999997E-2</v>
      </c>
      <c r="AP2436" s="294">
        <v>2093.8000000000002</v>
      </c>
      <c r="AQ2436" s="294">
        <v>0</v>
      </c>
      <c r="AR2436" s="294">
        <v>0.95779999999999998</v>
      </c>
      <c r="AS2436" s="294">
        <v>68000</v>
      </c>
      <c r="AU2436" s="294">
        <v>4.53E-2</v>
      </c>
      <c r="AV2436" s="294">
        <v>1900</v>
      </c>
      <c r="AW2436" s="294">
        <v>0</v>
      </c>
      <c r="AX2436" s="294">
        <v>0.97789999999999999</v>
      </c>
      <c r="AY2436" s="294">
        <v>39000</v>
      </c>
      <c r="BA2436" s="294">
        <v>2.92E-2</v>
      </c>
      <c r="BB2436" s="294">
        <v>2031.3</v>
      </c>
      <c r="BC2436" s="294">
        <v>0</v>
      </c>
      <c r="BD2436" s="294">
        <v>0.96050000000000002</v>
      </c>
      <c r="BE2436" s="294">
        <v>39000</v>
      </c>
      <c r="BG2436" s="294">
        <v>2.7E-2</v>
      </c>
      <c r="BH2436" s="294">
        <v>2493.8000000000002</v>
      </c>
      <c r="BI2436" s="294">
        <v>0</v>
      </c>
      <c r="BJ2436" s="294">
        <v>0.96899999999999997</v>
      </c>
      <c r="BK2436" s="294">
        <v>44000</v>
      </c>
      <c r="BM2436" s="294">
        <v>2.47E-2</v>
      </c>
      <c r="BN2436" s="294">
        <v>1837.5</v>
      </c>
      <c r="BO2436" s="294">
        <v>0</v>
      </c>
      <c r="BP2436" s="294">
        <v>0.98199999999999998</v>
      </c>
      <c r="BQ2436" s="294">
        <v>22000</v>
      </c>
      <c r="BS2436" s="294">
        <v>1.78E-2</v>
      </c>
      <c r="BT2436" s="294">
        <v>2100</v>
      </c>
      <c r="BU2436" s="294">
        <v>0</v>
      </c>
      <c r="BV2436" s="294">
        <v>0.98609999999999998</v>
      </c>
      <c r="BW2436" s="294">
        <v>58000</v>
      </c>
      <c r="BY2436" s="294">
        <v>3.78E-2</v>
      </c>
    </row>
    <row r="2437" spans="1:77">
      <c r="A2437" s="301">
        <v>2471</v>
      </c>
      <c r="B2437" s="302" t="s">
        <v>4484</v>
      </c>
      <c r="C2437" s="301" t="s">
        <v>295</v>
      </c>
      <c r="D2437" s="302" t="s">
        <v>6359</v>
      </c>
      <c r="E2437" s="301">
        <v>2777.78</v>
      </c>
      <c r="F2437" s="294">
        <v>2760</v>
      </c>
      <c r="G2437" s="294">
        <v>0</v>
      </c>
      <c r="H2437" s="294">
        <v>0.96899999999999997</v>
      </c>
      <c r="I2437" s="294">
        <v>156910</v>
      </c>
      <c r="K2437" s="294">
        <v>8.1500000000000003E-2</v>
      </c>
      <c r="L2437" s="294">
        <v>1620</v>
      </c>
      <c r="M2437" s="294">
        <v>0</v>
      </c>
      <c r="N2437" s="294">
        <v>0.99839999999999995</v>
      </c>
      <c r="O2437" s="294">
        <v>203590</v>
      </c>
      <c r="Q2437" s="294">
        <v>0.16919999999999999</v>
      </c>
      <c r="R2437" s="294">
        <v>704</v>
      </c>
      <c r="S2437" s="294">
        <v>0</v>
      </c>
      <c r="T2437" s="294">
        <v>1</v>
      </c>
      <c r="U2437" s="294">
        <v>222280</v>
      </c>
      <c r="W2437" s="294">
        <v>0.4385</v>
      </c>
      <c r="X2437" s="294">
        <v>1972</v>
      </c>
      <c r="Y2437" s="294">
        <v>0</v>
      </c>
      <c r="Z2437" s="294">
        <v>0.98819999999999997</v>
      </c>
      <c r="AA2437" s="294">
        <v>273030</v>
      </c>
      <c r="AC2437" s="294">
        <v>0.1883</v>
      </c>
      <c r="AD2437" s="294">
        <v>2348</v>
      </c>
      <c r="AE2437" s="294">
        <v>0</v>
      </c>
      <c r="AF2437" s="294">
        <v>0.97019999999999995</v>
      </c>
      <c r="AG2437" s="294">
        <v>165470</v>
      </c>
      <c r="AI2437" s="294">
        <v>9.7600000000000006E-2</v>
      </c>
      <c r="AJ2437" s="294">
        <v>2128</v>
      </c>
      <c r="AK2437" s="294">
        <v>0</v>
      </c>
      <c r="AL2437" s="294">
        <v>0.97609999999999997</v>
      </c>
      <c r="AM2437" s="294">
        <v>130700</v>
      </c>
      <c r="AO2437" s="294">
        <v>8.7400000000000005E-2</v>
      </c>
      <c r="AP2437" s="294">
        <v>612</v>
      </c>
      <c r="AQ2437" s="294">
        <v>0</v>
      </c>
      <c r="AR2437" s="294">
        <v>0.99960000000000004</v>
      </c>
      <c r="AS2437" s="294">
        <v>130</v>
      </c>
      <c r="AU2437" s="294">
        <v>2.9999999999999997E-4</v>
      </c>
      <c r="AV2437" s="294">
        <v>2360</v>
      </c>
      <c r="AW2437" s="294">
        <v>0</v>
      </c>
      <c r="AX2437" s="294">
        <v>0.98519999999999996</v>
      </c>
      <c r="AY2437" s="294">
        <v>156220</v>
      </c>
      <c r="BA2437" s="294">
        <v>9.3299999999999994E-2</v>
      </c>
      <c r="BB2437" s="294">
        <v>2536</v>
      </c>
      <c r="BC2437" s="294">
        <v>0</v>
      </c>
      <c r="BD2437" s="294">
        <v>0.97599999999999998</v>
      </c>
      <c r="BE2437" s="294">
        <v>1020660</v>
      </c>
      <c r="BG2437" s="294">
        <v>0.55430000000000001</v>
      </c>
      <c r="BH2437" s="294">
        <v>292</v>
      </c>
      <c r="BI2437" s="294">
        <v>0</v>
      </c>
      <c r="BJ2437" s="294">
        <v>1</v>
      </c>
      <c r="BK2437" s="294">
        <v>90</v>
      </c>
      <c r="BM2437" s="294">
        <v>0</v>
      </c>
      <c r="BN2437" s="294">
        <v>2492</v>
      </c>
      <c r="BO2437" s="294">
        <v>0</v>
      </c>
      <c r="BP2437" s="294">
        <v>0.98519999999999996</v>
      </c>
      <c r="BQ2437" s="294">
        <v>194140</v>
      </c>
      <c r="BS2437" s="294">
        <v>0.1177</v>
      </c>
      <c r="BT2437" s="294">
        <v>624</v>
      </c>
      <c r="BU2437" s="294">
        <v>0</v>
      </c>
      <c r="BV2437" s="294">
        <v>0.99309999999999998</v>
      </c>
      <c r="BW2437" s="294">
        <v>920</v>
      </c>
      <c r="BY2437" s="294">
        <v>2E-3</v>
      </c>
    </row>
    <row r="2438" spans="1:77">
      <c r="A2438" s="301">
        <v>2472</v>
      </c>
      <c r="B2438" s="302" t="s">
        <v>4484</v>
      </c>
      <c r="C2438" s="301" t="s">
        <v>294</v>
      </c>
      <c r="D2438" s="302" t="s">
        <v>6362</v>
      </c>
      <c r="E2438" s="301">
        <v>6000</v>
      </c>
      <c r="F2438" s="294">
        <v>0</v>
      </c>
      <c r="G2438" s="294">
        <v>0</v>
      </c>
      <c r="H2438" s="294">
        <v>0</v>
      </c>
      <c r="I2438" s="294">
        <v>0</v>
      </c>
      <c r="K2438" s="294">
        <v>0</v>
      </c>
      <c r="L2438" s="294">
        <v>0</v>
      </c>
      <c r="M2438" s="294">
        <v>0</v>
      </c>
      <c r="N2438" s="294">
        <v>0</v>
      </c>
      <c r="O2438" s="294">
        <v>0</v>
      </c>
      <c r="Q2438" s="294">
        <v>0</v>
      </c>
      <c r="R2438" s="294">
        <v>0</v>
      </c>
      <c r="S2438" s="294">
        <v>0</v>
      </c>
      <c r="T2438" s="294">
        <v>0</v>
      </c>
      <c r="U2438" s="294">
        <v>0</v>
      </c>
      <c r="W2438" s="294">
        <v>0</v>
      </c>
      <c r="X2438" s="294">
        <v>0</v>
      </c>
      <c r="Y2438" s="294">
        <v>0</v>
      </c>
      <c r="Z2438" s="294">
        <v>0</v>
      </c>
      <c r="AA2438" s="294">
        <v>0</v>
      </c>
      <c r="AC2438" s="294">
        <v>0</v>
      </c>
      <c r="AD2438" s="294">
        <v>0</v>
      </c>
      <c r="AE2438" s="294">
        <v>0</v>
      </c>
      <c r="AF2438" s="294">
        <v>0</v>
      </c>
      <c r="AG2438" s="294">
        <v>0</v>
      </c>
      <c r="AI2438" s="294">
        <v>0</v>
      </c>
      <c r="AJ2438" s="294">
        <v>0</v>
      </c>
      <c r="AK2438" s="294">
        <v>0</v>
      </c>
      <c r="AL2438" s="294">
        <v>0</v>
      </c>
      <c r="AM2438" s="294">
        <v>0</v>
      </c>
      <c r="AO2438" s="294">
        <v>0</v>
      </c>
      <c r="AP2438" s="294">
        <v>0</v>
      </c>
      <c r="AQ2438" s="294">
        <v>0</v>
      </c>
      <c r="AR2438" s="294">
        <v>0</v>
      </c>
      <c r="AS2438" s="294">
        <v>0</v>
      </c>
      <c r="AU2438" s="294">
        <v>0</v>
      </c>
      <c r="AV2438" s="294">
        <v>0</v>
      </c>
      <c r="AW2438" s="294">
        <v>0</v>
      </c>
      <c r="AX2438" s="294">
        <v>0</v>
      </c>
      <c r="AY2438" s="294">
        <v>0</v>
      </c>
      <c r="BA2438" s="294">
        <v>0</v>
      </c>
      <c r="BB2438" s="294">
        <v>0</v>
      </c>
      <c r="BC2438" s="294">
        <v>0</v>
      </c>
      <c r="BD2438" s="294">
        <v>0</v>
      </c>
      <c r="BE2438" s="294">
        <v>0</v>
      </c>
      <c r="BG2438" s="294">
        <v>0</v>
      </c>
      <c r="BH2438" s="294">
        <v>0</v>
      </c>
      <c r="BI2438" s="294">
        <v>0</v>
      </c>
      <c r="BJ2438" s="294">
        <v>0</v>
      </c>
      <c r="BK2438" s="294">
        <v>0</v>
      </c>
      <c r="BM2438" s="294">
        <v>0</v>
      </c>
      <c r="BN2438" s="294">
        <v>2040</v>
      </c>
      <c r="BO2438" s="294">
        <v>4800</v>
      </c>
      <c r="BP2438" s="294">
        <v>0.97652930000000004</v>
      </c>
      <c r="BQ2438" s="294">
        <v>14600</v>
      </c>
      <c r="BS2438" s="294">
        <v>2.52E-2</v>
      </c>
      <c r="BT2438" s="294">
        <v>6520</v>
      </c>
      <c r="BU2438" s="294">
        <v>6520</v>
      </c>
      <c r="BV2438" s="294">
        <v>0.95189999999999997</v>
      </c>
      <c r="BW2438" s="294">
        <v>742000</v>
      </c>
      <c r="BY2438" s="294">
        <v>0.16070000000000001</v>
      </c>
    </row>
    <row r="2439" spans="1:77">
      <c r="A2439" s="301">
        <v>2473</v>
      </c>
      <c r="B2439" s="302" t="s">
        <v>4507</v>
      </c>
      <c r="C2439" s="301" t="s">
        <v>293</v>
      </c>
      <c r="D2439" s="302" t="s">
        <v>6362</v>
      </c>
      <c r="E2439" s="301">
        <v>8000</v>
      </c>
      <c r="F2439" s="294">
        <v>6720</v>
      </c>
      <c r="G2439" s="294">
        <v>6720</v>
      </c>
      <c r="H2439" s="294">
        <v>0.99990000000000001</v>
      </c>
      <c r="I2439" s="294">
        <v>1515100</v>
      </c>
      <c r="K2439" s="294">
        <v>0.31319999999999998</v>
      </c>
      <c r="L2439" s="294">
        <v>7120</v>
      </c>
      <c r="M2439" s="294">
        <v>6880</v>
      </c>
      <c r="N2439" s="294">
        <v>0.99909999999999999</v>
      </c>
      <c r="O2439" s="294">
        <v>1595500</v>
      </c>
      <c r="Q2439" s="294">
        <v>0.3014</v>
      </c>
      <c r="R2439" s="294">
        <v>7400</v>
      </c>
      <c r="S2439" s="294">
        <v>7400</v>
      </c>
      <c r="T2439" s="294">
        <v>0.99939999999999996</v>
      </c>
      <c r="U2439" s="294">
        <v>1500400</v>
      </c>
      <c r="W2439" s="294">
        <v>0.28179999999999999</v>
      </c>
      <c r="X2439" s="294">
        <v>6200</v>
      </c>
      <c r="Y2439" s="294">
        <v>6400</v>
      </c>
      <c r="Z2439" s="294">
        <v>0.99870000000000003</v>
      </c>
      <c r="AA2439" s="294">
        <v>1354800</v>
      </c>
      <c r="AC2439" s="294">
        <v>0.29409999999999997</v>
      </c>
      <c r="AD2439" s="294">
        <v>6960</v>
      </c>
      <c r="AE2439" s="294">
        <v>6720</v>
      </c>
      <c r="AF2439" s="294">
        <v>0.99529999999999996</v>
      </c>
      <c r="AG2439" s="294">
        <v>1447100</v>
      </c>
      <c r="AI2439" s="294">
        <v>0.28079999999999999</v>
      </c>
      <c r="AJ2439" s="294">
        <v>6640</v>
      </c>
      <c r="AK2439" s="294">
        <v>6640</v>
      </c>
      <c r="AL2439" s="294">
        <v>0.99990000000000001</v>
      </c>
      <c r="AM2439" s="294">
        <v>1457400</v>
      </c>
      <c r="AO2439" s="294">
        <v>0.3049</v>
      </c>
      <c r="AP2439" s="294">
        <v>7000</v>
      </c>
      <c r="AQ2439" s="294">
        <v>7000</v>
      </c>
      <c r="AR2439" s="294">
        <v>0.99970000000000003</v>
      </c>
      <c r="AS2439" s="294">
        <v>1539600</v>
      </c>
      <c r="AU2439" s="294">
        <v>0.29570000000000002</v>
      </c>
      <c r="AV2439" s="294">
        <v>6920</v>
      </c>
      <c r="AW2439" s="294">
        <v>6920</v>
      </c>
      <c r="AX2439" s="294">
        <v>0.99929999999999997</v>
      </c>
      <c r="AY2439" s="294">
        <v>1730700</v>
      </c>
      <c r="BA2439" s="294">
        <v>0.34760000000000002</v>
      </c>
      <c r="BB2439" s="294">
        <v>7480</v>
      </c>
      <c r="BC2439" s="294">
        <v>7480</v>
      </c>
      <c r="BD2439" s="294">
        <v>0.99980000000000002</v>
      </c>
      <c r="BE2439" s="294">
        <v>1437000</v>
      </c>
      <c r="BG2439" s="294">
        <v>0.25829999999999997</v>
      </c>
      <c r="BH2439" s="294">
        <v>6880</v>
      </c>
      <c r="BI2439" s="294">
        <v>6880</v>
      </c>
      <c r="BJ2439" s="294">
        <v>0.99990000000000001</v>
      </c>
      <c r="BK2439" s="294">
        <v>1702400</v>
      </c>
      <c r="BM2439" s="294">
        <v>0.33260000000000001</v>
      </c>
      <c r="BN2439" s="294">
        <v>7000</v>
      </c>
      <c r="BO2439" s="294">
        <v>6840</v>
      </c>
      <c r="BP2439" s="294">
        <v>0.99970000000000003</v>
      </c>
      <c r="BQ2439" s="294">
        <v>1600900</v>
      </c>
      <c r="BS2439" s="294">
        <v>0.34039999999999998</v>
      </c>
      <c r="BT2439" s="294">
        <v>7640</v>
      </c>
      <c r="BU2439" s="294">
        <v>7640</v>
      </c>
      <c r="BV2439" s="294">
        <v>0.99970000000000003</v>
      </c>
      <c r="BW2439" s="294">
        <v>1698000</v>
      </c>
      <c r="BY2439" s="294">
        <v>0.29880000000000001</v>
      </c>
    </row>
    <row r="2440" spans="1:77">
      <c r="A2440" s="301">
        <v>2474</v>
      </c>
      <c r="B2440" s="302" t="s">
        <v>4027</v>
      </c>
      <c r="C2440" s="301" t="s">
        <v>292</v>
      </c>
      <c r="D2440" s="302" t="s">
        <v>6362</v>
      </c>
      <c r="E2440" s="301">
        <v>21000</v>
      </c>
      <c r="F2440" s="294">
        <v>19200</v>
      </c>
      <c r="G2440" s="294">
        <v>19200</v>
      </c>
      <c r="H2440" s="294">
        <v>0.98760000000000003</v>
      </c>
      <c r="I2440" s="294">
        <v>6883800</v>
      </c>
      <c r="K2440" s="294">
        <v>0.50419999999999998</v>
      </c>
      <c r="L2440" s="294">
        <v>17920</v>
      </c>
      <c r="M2440" s="294">
        <v>17920</v>
      </c>
      <c r="N2440" s="294">
        <v>0.9909</v>
      </c>
      <c r="O2440" s="294">
        <v>6850000</v>
      </c>
      <c r="Q2440" s="294">
        <v>0.51849999999999996</v>
      </c>
      <c r="R2440" s="294">
        <v>20800</v>
      </c>
      <c r="S2440" s="294">
        <v>20800</v>
      </c>
      <c r="T2440" s="294">
        <v>0.98929999999999996</v>
      </c>
      <c r="U2440" s="294">
        <v>6759800</v>
      </c>
      <c r="W2440" s="294">
        <v>0.45619999999999999</v>
      </c>
      <c r="X2440" s="294">
        <v>18760</v>
      </c>
      <c r="Y2440" s="294">
        <v>18760</v>
      </c>
      <c r="Z2440" s="294">
        <v>0.98770000000000002</v>
      </c>
      <c r="AA2440" s="294">
        <v>7163000</v>
      </c>
      <c r="AC2440" s="294">
        <v>0.51959999999999995</v>
      </c>
      <c r="AD2440" s="294">
        <v>20640</v>
      </c>
      <c r="AE2440" s="294">
        <v>20640</v>
      </c>
      <c r="AF2440" s="294">
        <v>0.98809999999999998</v>
      </c>
      <c r="AG2440" s="294">
        <v>7254800</v>
      </c>
      <c r="AI2440" s="294">
        <v>0.47810000000000002</v>
      </c>
      <c r="AJ2440" s="294">
        <v>18760</v>
      </c>
      <c r="AK2440" s="294">
        <v>18760</v>
      </c>
      <c r="AL2440" s="294">
        <v>0.98740000000000006</v>
      </c>
      <c r="AM2440" s="294">
        <v>7235400</v>
      </c>
      <c r="AO2440" s="294">
        <v>0.54249999999999998</v>
      </c>
      <c r="AP2440" s="294">
        <v>19000</v>
      </c>
      <c r="AQ2440" s="294">
        <v>19000</v>
      </c>
      <c r="AR2440" s="294">
        <v>0.9859</v>
      </c>
      <c r="AS2440" s="294">
        <v>7583400</v>
      </c>
      <c r="AU2440" s="294">
        <v>0.54420000000000002</v>
      </c>
      <c r="AV2440" s="294">
        <v>18600</v>
      </c>
      <c r="AW2440" s="294">
        <v>18600</v>
      </c>
      <c r="AX2440" s="294">
        <v>0.99129999999999996</v>
      </c>
      <c r="AY2440" s="294">
        <v>6673400</v>
      </c>
      <c r="BA2440" s="294">
        <v>0.50270000000000004</v>
      </c>
      <c r="BB2440" s="294">
        <v>20520</v>
      </c>
      <c r="BC2440" s="294">
        <v>20520</v>
      </c>
      <c r="BD2440" s="294">
        <v>0.98839999999999995</v>
      </c>
      <c r="BE2440" s="294">
        <v>7145200</v>
      </c>
      <c r="BG2440" s="294">
        <v>0.47349999999999998</v>
      </c>
      <c r="BH2440" s="294">
        <v>18960</v>
      </c>
      <c r="BI2440" s="294">
        <v>18960</v>
      </c>
      <c r="BJ2440" s="294">
        <v>0.99360000000000004</v>
      </c>
      <c r="BK2440" s="294">
        <v>6500000</v>
      </c>
      <c r="BM2440" s="294">
        <v>0.4637</v>
      </c>
      <c r="BN2440" s="294">
        <v>18600</v>
      </c>
      <c r="BO2440" s="294">
        <v>18600</v>
      </c>
      <c r="BP2440" s="294">
        <v>0.9929</v>
      </c>
      <c r="BQ2440" s="294">
        <v>5843600</v>
      </c>
      <c r="BS2440" s="294">
        <v>0.4708</v>
      </c>
      <c r="BT2440" s="294">
        <v>19280</v>
      </c>
      <c r="BU2440" s="294">
        <v>19280</v>
      </c>
      <c r="BV2440" s="294">
        <v>0.99239999999999995</v>
      </c>
      <c r="BW2440" s="294">
        <v>6723200</v>
      </c>
      <c r="BY2440" s="294">
        <v>0.4723</v>
      </c>
    </row>
    <row r="2441" spans="1:77">
      <c r="A2441" s="301">
        <v>2475</v>
      </c>
      <c r="B2441" s="302" t="s">
        <v>4568</v>
      </c>
      <c r="C2441" s="301" t="s">
        <v>291</v>
      </c>
      <c r="D2441" s="302" t="s">
        <v>6363</v>
      </c>
      <c r="E2441" s="301">
        <v>35000</v>
      </c>
      <c r="F2441" s="294">
        <v>24560</v>
      </c>
      <c r="G2441" s="294">
        <v>28000</v>
      </c>
      <c r="H2441" s="294">
        <v>0.98719999999999997</v>
      </c>
      <c r="I2441" s="294">
        <v>10886000</v>
      </c>
      <c r="J2441" s="294" t="e">
        <f>I2441-#REF!</f>
        <v>#REF!</v>
      </c>
      <c r="K2441" s="294">
        <v>0.62360000000000004</v>
      </c>
      <c r="L2441" s="294">
        <v>28560</v>
      </c>
      <c r="M2441" s="294">
        <v>28560</v>
      </c>
      <c r="N2441" s="294">
        <v>0.9899</v>
      </c>
      <c r="O2441" s="294">
        <v>11401200</v>
      </c>
      <c r="Q2441" s="294">
        <v>0.54200000000000004</v>
      </c>
      <c r="R2441" s="294">
        <v>25200</v>
      </c>
      <c r="S2441" s="294">
        <v>28000</v>
      </c>
      <c r="T2441" s="294">
        <v>0.98899999999999999</v>
      </c>
      <c r="U2441" s="294">
        <v>11099000</v>
      </c>
      <c r="V2441" s="294" t="e">
        <f>U2441-#REF!</f>
        <v>#REF!</v>
      </c>
      <c r="W2441" s="294">
        <v>0.61850000000000005</v>
      </c>
      <c r="X2441" s="294">
        <v>25560</v>
      </c>
      <c r="Y2441" s="294">
        <v>28000</v>
      </c>
      <c r="Z2441" s="294">
        <v>0.98640000000000005</v>
      </c>
      <c r="AA2441" s="294">
        <v>11140100</v>
      </c>
      <c r="AC2441" s="294">
        <v>0.59379999999999999</v>
      </c>
      <c r="AD2441" s="294">
        <v>26200</v>
      </c>
      <c r="AE2441" s="294">
        <v>28000</v>
      </c>
      <c r="AF2441" s="294">
        <v>0.98270000000000002</v>
      </c>
      <c r="AG2441" s="294">
        <v>11725200</v>
      </c>
      <c r="AH2441" s="294" t="e">
        <f>AG2441-#REF!</f>
        <v>#REF!</v>
      </c>
      <c r="AI2441" s="294">
        <v>0.61199999999999999</v>
      </c>
      <c r="AJ2441" s="294">
        <v>27360</v>
      </c>
      <c r="AK2441" s="294">
        <v>28000</v>
      </c>
      <c r="AL2441" s="294">
        <v>0.98750000000000004</v>
      </c>
      <c r="AM2441" s="294">
        <v>10894600</v>
      </c>
      <c r="AO2441" s="294">
        <v>0.56069999999999998</v>
      </c>
      <c r="AP2441" s="294">
        <v>24600</v>
      </c>
      <c r="AQ2441" s="294">
        <v>28000</v>
      </c>
      <c r="AR2441" s="294">
        <v>0.98580000000000001</v>
      </c>
      <c r="AS2441" s="294">
        <v>10562000</v>
      </c>
      <c r="AU2441" s="294">
        <v>0.58540000000000003</v>
      </c>
      <c r="AV2441" s="294">
        <v>25840</v>
      </c>
      <c r="AW2441" s="294">
        <v>28000</v>
      </c>
      <c r="AX2441" s="294">
        <v>0.98140000000000005</v>
      </c>
      <c r="AY2441" s="294">
        <v>10203400</v>
      </c>
      <c r="BA2441" s="294">
        <v>0.55889999999999995</v>
      </c>
      <c r="BB2441" s="294">
        <v>27840</v>
      </c>
      <c r="BC2441" s="294">
        <v>28000</v>
      </c>
      <c r="BD2441" s="294">
        <v>0.98219999999999996</v>
      </c>
      <c r="BE2441" s="294">
        <v>10649000</v>
      </c>
      <c r="BG2441" s="294">
        <v>0.52429999999999999</v>
      </c>
      <c r="BH2441" s="294">
        <v>28280</v>
      </c>
      <c r="BI2441" s="294">
        <v>28280</v>
      </c>
      <c r="BJ2441" s="294">
        <v>0.97850000000000004</v>
      </c>
      <c r="BK2441" s="294">
        <v>11468100</v>
      </c>
      <c r="BM2441" s="294">
        <v>0.5575</v>
      </c>
      <c r="BN2441" s="294">
        <v>29520</v>
      </c>
      <c r="BO2441" s="294">
        <v>29520</v>
      </c>
      <c r="BP2441" s="294">
        <v>0.97629999999999995</v>
      </c>
      <c r="BQ2441" s="294">
        <v>11088200</v>
      </c>
      <c r="BS2441" s="294">
        <v>0.57399999999999995</v>
      </c>
      <c r="BT2441" s="294">
        <v>32160</v>
      </c>
      <c r="BU2441" s="294">
        <v>32160</v>
      </c>
      <c r="BV2441" s="294">
        <v>0.97070000000000001</v>
      </c>
      <c r="BW2441" s="294">
        <v>12710300</v>
      </c>
      <c r="BY2441" s="294">
        <v>0.5474</v>
      </c>
    </row>
    <row r="2442" spans="1:77">
      <c r="A2442" s="301">
        <v>2476</v>
      </c>
      <c r="B2442" s="302" t="s">
        <v>4568</v>
      </c>
      <c r="C2442" s="301" t="s">
        <v>290</v>
      </c>
      <c r="D2442" s="302" t="s">
        <v>6361</v>
      </c>
      <c r="E2442" s="301">
        <v>14000</v>
      </c>
      <c r="F2442" s="294">
        <v>12971.867</v>
      </c>
      <c r="G2442" s="294">
        <v>12971.867</v>
      </c>
      <c r="H2442" s="294">
        <v>0.97750000000000004</v>
      </c>
      <c r="I2442" s="294">
        <v>6295511</v>
      </c>
      <c r="J2442" s="294" t="e">
        <f>I2442-#REF!</f>
        <v>#REF!</v>
      </c>
      <c r="K2442" s="294">
        <v>0.68959999999999999</v>
      </c>
      <c r="L2442" s="294">
        <v>13759.4138</v>
      </c>
      <c r="M2442" s="294">
        <v>13759.4138</v>
      </c>
      <c r="N2442" s="294">
        <v>0.98260000000000003</v>
      </c>
      <c r="O2442" s="294">
        <v>5478600</v>
      </c>
      <c r="Q2442" s="294">
        <v>0.54469999999999996</v>
      </c>
      <c r="R2442" s="294">
        <v>13485.4771</v>
      </c>
      <c r="S2442" s="294">
        <v>13485.4771</v>
      </c>
      <c r="T2442" s="294">
        <v>0.96399999999999997</v>
      </c>
      <c r="U2442" s="294">
        <v>4226320</v>
      </c>
      <c r="W2442" s="294">
        <v>0.45150000000000001</v>
      </c>
      <c r="X2442" s="294">
        <v>14243.2016</v>
      </c>
      <c r="Y2442" s="294">
        <v>14243.2016</v>
      </c>
      <c r="Z2442" s="294">
        <v>0.97450000000000003</v>
      </c>
      <c r="AA2442" s="294">
        <v>1892478</v>
      </c>
      <c r="AC2442" s="294">
        <v>0.18329999999999999</v>
      </c>
      <c r="AD2442" s="294">
        <v>13246.4256</v>
      </c>
      <c r="AE2442" s="294">
        <v>13036.1648</v>
      </c>
      <c r="AF2442" s="294">
        <v>0.95120000000000005</v>
      </c>
      <c r="AG2442" s="294">
        <v>1191650</v>
      </c>
      <c r="AI2442" s="294">
        <v>0.12709999999999999</v>
      </c>
      <c r="AJ2442" s="294">
        <v>12532.313099999999</v>
      </c>
      <c r="AK2442" s="294">
        <v>12532.313099999999</v>
      </c>
      <c r="AL2442" s="294">
        <v>0.96709999999999996</v>
      </c>
      <c r="AM2442" s="294">
        <v>344735</v>
      </c>
      <c r="AO2442" s="294">
        <v>3.95E-2</v>
      </c>
      <c r="AP2442" s="294">
        <v>13347.5026</v>
      </c>
      <c r="AQ2442" s="294">
        <v>13304.994699999999</v>
      </c>
      <c r="AR2442" s="294">
        <v>0.94099999999999995</v>
      </c>
      <c r="AS2442" s="294">
        <v>1741800</v>
      </c>
      <c r="AU2442" s="294">
        <v>0.18640000000000001</v>
      </c>
      <c r="AV2442" s="294">
        <v>12974.782881700001</v>
      </c>
      <c r="AW2442" s="294">
        <v>12974.782881700001</v>
      </c>
      <c r="AX2442" s="294">
        <v>0.95569999999999999</v>
      </c>
      <c r="AY2442" s="294">
        <v>2479933</v>
      </c>
      <c r="BA2442" s="294">
        <v>0.27779999999999999</v>
      </c>
      <c r="BB2442" s="294">
        <v>12720</v>
      </c>
      <c r="BC2442" s="294">
        <v>13080</v>
      </c>
      <c r="BD2442" s="294">
        <v>0.96379999999999999</v>
      </c>
      <c r="BE2442" s="294">
        <v>1042930</v>
      </c>
      <c r="BG2442" s="294">
        <v>0.1144</v>
      </c>
      <c r="BH2442" s="294">
        <v>12854.757900000001</v>
      </c>
      <c r="BI2442" s="294">
        <v>12854.757900000001</v>
      </c>
      <c r="BJ2442" s="294">
        <v>0.95840000000000003</v>
      </c>
      <c r="BK2442" s="294">
        <v>380953</v>
      </c>
      <c r="BM2442" s="294">
        <v>4.1599999999999998E-2</v>
      </c>
      <c r="BN2442" s="294">
        <v>12130.0239</v>
      </c>
      <c r="BO2442" s="294">
        <v>12130.0239</v>
      </c>
      <c r="BP2442" s="294">
        <v>0.96289999999999998</v>
      </c>
      <c r="BQ2442" s="294">
        <v>1499235</v>
      </c>
      <c r="BS2442" s="294">
        <v>0.191</v>
      </c>
      <c r="BT2442" s="294">
        <v>12922.8894</v>
      </c>
      <c r="BU2442" s="294">
        <v>12922.8894</v>
      </c>
      <c r="BV2442" s="294">
        <v>0.98429999999999995</v>
      </c>
      <c r="BW2442" s="294">
        <v>5023433</v>
      </c>
      <c r="BY2442" s="294">
        <v>0.53080000000000005</v>
      </c>
    </row>
    <row r="2443" spans="1:77">
      <c r="A2443" s="301">
        <v>2477</v>
      </c>
      <c r="B2443" s="302" t="s">
        <v>4568</v>
      </c>
      <c r="C2443" s="301" t="s">
        <v>289</v>
      </c>
      <c r="D2443" s="302" t="s">
        <v>6361</v>
      </c>
      <c r="E2443" s="301">
        <v>11000</v>
      </c>
      <c r="F2443" s="294">
        <v>13320</v>
      </c>
      <c r="G2443" s="294">
        <v>13320</v>
      </c>
      <c r="H2443" s="294">
        <v>0.99219999999999997</v>
      </c>
      <c r="I2443" s="294">
        <v>5670600</v>
      </c>
      <c r="K2443" s="294">
        <v>0.59599999999999997</v>
      </c>
      <c r="L2443" s="294">
        <v>16000</v>
      </c>
      <c r="M2443" s="294">
        <v>16000</v>
      </c>
      <c r="N2443" s="294">
        <v>0.98280000000000001</v>
      </c>
      <c r="O2443" s="294">
        <v>7639100</v>
      </c>
      <c r="P2443" s="294" t="e">
        <f>O2443-#REF!</f>
        <v>#REF!</v>
      </c>
      <c r="Q2443" s="294">
        <v>0.65269999999999995</v>
      </c>
      <c r="R2443" s="294">
        <v>18200</v>
      </c>
      <c r="S2443" s="294">
        <v>18200</v>
      </c>
      <c r="T2443" s="294">
        <v>0.98829999999999996</v>
      </c>
      <c r="U2443" s="294">
        <v>7744000</v>
      </c>
      <c r="W2443" s="294">
        <v>0.59860000000000002</v>
      </c>
      <c r="X2443" s="294">
        <v>15320</v>
      </c>
      <c r="Y2443" s="294">
        <v>15320</v>
      </c>
      <c r="Z2443" s="294">
        <v>0.98280000000000001</v>
      </c>
      <c r="AA2443" s="294">
        <v>6714000</v>
      </c>
      <c r="AC2443" s="294">
        <v>0.59940000000000004</v>
      </c>
      <c r="AD2443" s="294">
        <v>16240</v>
      </c>
      <c r="AE2443" s="294">
        <v>16240</v>
      </c>
      <c r="AF2443" s="294">
        <v>0.97119999999999995</v>
      </c>
      <c r="AG2443" s="294">
        <v>6777100</v>
      </c>
      <c r="AI2443" s="294">
        <v>0.57750000000000001</v>
      </c>
      <c r="AJ2443" s="294">
        <v>13920</v>
      </c>
      <c r="AK2443" s="294">
        <v>13920</v>
      </c>
      <c r="AL2443" s="294">
        <v>0.99209999999999998</v>
      </c>
      <c r="AM2443" s="294">
        <v>4706800</v>
      </c>
      <c r="AO2443" s="294">
        <v>0.4733</v>
      </c>
      <c r="AP2443" s="294">
        <v>13520</v>
      </c>
      <c r="AQ2443" s="294">
        <v>13520</v>
      </c>
      <c r="AR2443" s="294">
        <v>0.92889999999999995</v>
      </c>
      <c r="AS2443" s="294">
        <v>4373400</v>
      </c>
      <c r="AU2443" s="294">
        <v>0.46789999999999998</v>
      </c>
      <c r="AV2443" s="294">
        <v>13440</v>
      </c>
      <c r="AW2443" s="294">
        <v>13440</v>
      </c>
      <c r="AX2443" s="294">
        <v>0.95479999999999998</v>
      </c>
      <c r="AY2443" s="294">
        <v>5323600</v>
      </c>
      <c r="BA2443" s="294">
        <v>0.57530000000000003</v>
      </c>
      <c r="BB2443" s="294">
        <v>13200</v>
      </c>
      <c r="BC2443" s="294">
        <v>13200</v>
      </c>
      <c r="BD2443" s="294">
        <v>0.97719999999999996</v>
      </c>
      <c r="BE2443" s="294">
        <v>5295700</v>
      </c>
      <c r="BG2443" s="294">
        <v>0.55179999999999996</v>
      </c>
      <c r="BH2443" s="294">
        <v>12520</v>
      </c>
      <c r="BI2443" s="294">
        <v>12520</v>
      </c>
      <c r="BJ2443" s="294">
        <v>0.99409999999999998</v>
      </c>
      <c r="BK2443" s="294">
        <v>5914300</v>
      </c>
      <c r="BL2443" s="294" t="e">
        <f>BK2443-#REF!</f>
        <v>#REF!</v>
      </c>
      <c r="BM2443" s="294">
        <v>0.63870000000000005</v>
      </c>
      <c r="BN2443" s="294">
        <v>11800</v>
      </c>
      <c r="BO2443" s="294">
        <v>11800</v>
      </c>
      <c r="BP2443" s="294">
        <v>0.99470000000000003</v>
      </c>
      <c r="BQ2443" s="294">
        <v>4897200</v>
      </c>
      <c r="BR2443" s="294" t="e">
        <f>BQ2443-#REF!</f>
        <v>#REF!</v>
      </c>
      <c r="BS2443" s="294">
        <v>0.62119999999999997</v>
      </c>
      <c r="BT2443" s="294">
        <v>15840</v>
      </c>
      <c r="BU2443" s="294">
        <v>15840</v>
      </c>
      <c r="BV2443" s="294">
        <v>0.99519999999999997</v>
      </c>
      <c r="BW2443" s="294">
        <v>6580900</v>
      </c>
      <c r="BY2443" s="294">
        <v>0.56179999999999997</v>
      </c>
    </row>
    <row r="2444" spans="1:77">
      <c r="A2444" s="301">
        <v>2478</v>
      </c>
      <c r="B2444" s="302" t="s">
        <v>4568</v>
      </c>
      <c r="C2444" s="301" t="s">
        <v>286</v>
      </c>
      <c r="D2444" s="302" t="s">
        <v>6364</v>
      </c>
      <c r="E2444" s="301">
        <v>27000</v>
      </c>
      <c r="F2444" s="294">
        <v>8537.5</v>
      </c>
      <c r="G2444" s="294">
        <v>21600</v>
      </c>
      <c r="H2444" s="294">
        <v>0.99839999999999995</v>
      </c>
      <c r="I2444" s="294">
        <v>76000</v>
      </c>
      <c r="K2444" s="294">
        <v>1.24E-2</v>
      </c>
      <c r="L2444" s="294">
        <v>23837.5</v>
      </c>
      <c r="M2444" s="294">
        <v>23087.5</v>
      </c>
      <c r="N2444" s="294">
        <v>0.99980000000000002</v>
      </c>
      <c r="O2444" s="294">
        <v>3084000</v>
      </c>
      <c r="Q2444" s="294">
        <v>0.1739</v>
      </c>
      <c r="R2444" s="294">
        <v>23762.5</v>
      </c>
      <c r="S2444" s="294">
        <v>23762.5</v>
      </c>
      <c r="T2444" s="294">
        <v>0.99990000000000001</v>
      </c>
      <c r="U2444" s="294">
        <v>1490000</v>
      </c>
      <c r="W2444" s="294">
        <v>8.7099999999999997E-2</v>
      </c>
      <c r="X2444" s="294">
        <v>12425</v>
      </c>
      <c r="Y2444" s="294">
        <v>21600</v>
      </c>
      <c r="Z2444" s="294">
        <v>0.99970000000000003</v>
      </c>
      <c r="AA2444" s="294">
        <v>1475000</v>
      </c>
      <c r="AC2444" s="294">
        <v>0.15959999999999999</v>
      </c>
      <c r="AD2444" s="294">
        <v>20643.75</v>
      </c>
      <c r="AE2444" s="294">
        <v>21600</v>
      </c>
      <c r="AF2444" s="294">
        <v>0.99929999999999997</v>
      </c>
      <c r="AG2444" s="294">
        <v>2713000</v>
      </c>
      <c r="AI2444" s="294">
        <v>0.17330000000000001</v>
      </c>
      <c r="AJ2444" s="294">
        <v>25081.200000000001</v>
      </c>
      <c r="AK2444" s="294">
        <v>24943.75</v>
      </c>
      <c r="AL2444" s="294">
        <v>0.99950000000000006</v>
      </c>
      <c r="AM2444" s="294">
        <v>6595000</v>
      </c>
      <c r="AO2444" s="294">
        <v>0.35659999999999997</v>
      </c>
      <c r="AP2444" s="294">
        <v>29987.5</v>
      </c>
      <c r="AQ2444" s="294">
        <v>25681.3</v>
      </c>
      <c r="AR2444" s="294">
        <v>0.99960000000000004</v>
      </c>
      <c r="AS2444" s="294">
        <v>12615000</v>
      </c>
      <c r="AU2444" s="294">
        <v>0.55359999999999998</v>
      </c>
      <c r="AV2444" s="294">
        <v>28143.75</v>
      </c>
      <c r="AW2444" s="294">
        <v>25687.5</v>
      </c>
      <c r="AX2444" s="294">
        <v>1</v>
      </c>
      <c r="AY2444" s="294">
        <v>15030000</v>
      </c>
      <c r="AZ2444" s="294" t="e">
        <f>AY2444-#REF!</f>
        <v>#REF!</v>
      </c>
      <c r="BA2444" s="294">
        <v>0.73150000000000004</v>
      </c>
      <c r="BB2444" s="294">
        <v>25950</v>
      </c>
      <c r="BC2444" s="294">
        <v>25887.5</v>
      </c>
      <c r="BD2444" s="294">
        <v>0.99990000000000001</v>
      </c>
      <c r="BE2444" s="294">
        <v>14380000</v>
      </c>
      <c r="BF2444" s="294" t="e">
        <f>BE2444-#REF!</f>
        <v>#REF!</v>
      </c>
      <c r="BG2444" s="294">
        <v>0.74470000000000003</v>
      </c>
      <c r="BH2444" s="294">
        <v>26087.5</v>
      </c>
      <c r="BI2444" s="294">
        <v>25700</v>
      </c>
      <c r="BJ2444" s="294">
        <v>0.99990000000000001</v>
      </c>
      <c r="BK2444" s="294">
        <v>11316000</v>
      </c>
      <c r="BM2444" s="294">
        <v>0.58309999999999995</v>
      </c>
      <c r="BN2444" s="294">
        <v>25037.5</v>
      </c>
      <c r="BO2444" s="294">
        <v>25037.5</v>
      </c>
      <c r="BP2444" s="294">
        <v>0.99990000000000001</v>
      </c>
      <c r="BQ2444" s="294">
        <v>11207000</v>
      </c>
      <c r="BR2444" s="294" t="e">
        <f>BQ2444-#REF!</f>
        <v>#REF!</v>
      </c>
      <c r="BS2444" s="294">
        <v>0.66610000000000003</v>
      </c>
      <c r="BT2444" s="294">
        <v>29087.5</v>
      </c>
      <c r="BU2444" s="294">
        <v>25381.25</v>
      </c>
      <c r="BV2444" s="294">
        <v>0.99980000000000002</v>
      </c>
      <c r="BW2444" s="294">
        <v>14682000</v>
      </c>
      <c r="BX2444" s="294" t="e">
        <f>BW2444-#REF!</f>
        <v>#REF!</v>
      </c>
      <c r="BY2444" s="294">
        <v>0.66890000000000005</v>
      </c>
    </row>
    <row r="2445" spans="1:77">
      <c r="A2445" s="301">
        <v>2479</v>
      </c>
      <c r="B2445" s="302" t="s">
        <v>4568</v>
      </c>
      <c r="C2445" s="301" t="s">
        <v>288</v>
      </c>
      <c r="D2445" s="302" t="s">
        <v>6362</v>
      </c>
      <c r="E2445" s="301">
        <v>14500</v>
      </c>
      <c r="F2445" s="294">
        <v>12162.5</v>
      </c>
      <c r="G2445" s="294">
        <v>12800</v>
      </c>
      <c r="H2445" s="294">
        <v>0.98560000000000003</v>
      </c>
      <c r="I2445" s="294">
        <v>3384000</v>
      </c>
      <c r="K2445" s="294">
        <v>0.39219999999999999</v>
      </c>
      <c r="L2445" s="294">
        <v>11472.8</v>
      </c>
      <c r="M2445" s="294">
        <v>12800</v>
      </c>
      <c r="N2445" s="294">
        <v>0.96329759999999998</v>
      </c>
      <c r="O2445" s="294">
        <v>3286000</v>
      </c>
      <c r="Q2445" s="294">
        <v>0.39979999999999999</v>
      </c>
      <c r="R2445" s="294">
        <v>12290.4</v>
      </c>
      <c r="S2445" s="294">
        <v>12800</v>
      </c>
      <c r="T2445" s="294">
        <v>0.96650000000000003</v>
      </c>
      <c r="U2445" s="294">
        <v>3295000</v>
      </c>
      <c r="W2445" s="294">
        <v>0.38519999999999999</v>
      </c>
      <c r="X2445" s="294">
        <v>11959.6</v>
      </c>
      <c r="Y2445" s="294">
        <v>12800</v>
      </c>
      <c r="Z2445" s="294">
        <v>0.96919999999999995</v>
      </c>
      <c r="AA2445" s="294">
        <v>3428000</v>
      </c>
      <c r="AC2445" s="294">
        <v>0.39739999999999998</v>
      </c>
      <c r="AD2445" s="294">
        <v>12256.4</v>
      </c>
      <c r="AE2445" s="294">
        <v>12800</v>
      </c>
      <c r="AF2445" s="294">
        <v>0.97440000000000004</v>
      </c>
      <c r="AG2445" s="294">
        <v>3137000</v>
      </c>
      <c r="AI2445" s="294">
        <v>0.35320000000000001</v>
      </c>
      <c r="AJ2445" s="294">
        <v>10542</v>
      </c>
      <c r="AK2445" s="294">
        <v>12800</v>
      </c>
      <c r="AL2445" s="294">
        <v>0.98080000000000001</v>
      </c>
      <c r="AM2445" s="294">
        <v>2723000</v>
      </c>
      <c r="AO2445" s="294">
        <v>0.36580000000000001</v>
      </c>
      <c r="AP2445" s="294">
        <v>10388.799999999999</v>
      </c>
      <c r="AQ2445" s="294">
        <v>11600</v>
      </c>
      <c r="AR2445" s="294">
        <v>0.98460000000000003</v>
      </c>
      <c r="AS2445" s="294">
        <v>2894000</v>
      </c>
      <c r="AU2445" s="294">
        <v>0.38019999999999998</v>
      </c>
      <c r="AV2445" s="294">
        <v>14291.2</v>
      </c>
      <c r="AW2445" s="294">
        <v>14291.2</v>
      </c>
      <c r="AX2445" s="294">
        <v>0.98050000000000004</v>
      </c>
      <c r="AY2445" s="294">
        <v>3156999</v>
      </c>
      <c r="BA2445" s="294">
        <v>0.31290000000000001</v>
      </c>
      <c r="BB2445" s="294">
        <v>10144.4</v>
      </c>
      <c r="BC2445" s="294">
        <v>11600</v>
      </c>
      <c r="BD2445" s="294">
        <v>0.9778</v>
      </c>
      <c r="BE2445" s="294">
        <v>3222000</v>
      </c>
      <c r="BG2445" s="294">
        <v>0.43659999999999999</v>
      </c>
      <c r="BH2445" s="294">
        <v>12332</v>
      </c>
      <c r="BI2445" s="294">
        <v>12332</v>
      </c>
      <c r="BJ2445" s="294">
        <v>0.97899999999999998</v>
      </c>
      <c r="BK2445" s="294">
        <v>3846001</v>
      </c>
      <c r="BM2445" s="294">
        <v>0.42820000000000003</v>
      </c>
      <c r="BN2445" s="294">
        <v>13239.2</v>
      </c>
      <c r="BO2445" s="294">
        <v>13239.2</v>
      </c>
      <c r="BP2445" s="294">
        <v>0.98099999999999998</v>
      </c>
      <c r="BQ2445" s="294">
        <v>3730999</v>
      </c>
      <c r="BS2445" s="294">
        <v>0.42759999999999998</v>
      </c>
      <c r="BT2445" s="294">
        <v>11587.6</v>
      </c>
      <c r="BU2445" s="294">
        <v>11600</v>
      </c>
      <c r="BV2445" s="294">
        <v>0.97729999999999995</v>
      </c>
      <c r="BW2445" s="294">
        <v>3817001</v>
      </c>
      <c r="BY2445" s="294">
        <v>0.45300000000000001</v>
      </c>
    </row>
    <row r="2446" spans="1:77">
      <c r="A2446" s="301">
        <v>2480</v>
      </c>
      <c r="B2446" s="302" t="s">
        <v>4568</v>
      </c>
      <c r="C2446" s="301" t="s">
        <v>287</v>
      </c>
      <c r="D2446" s="302" t="s">
        <v>6361</v>
      </c>
      <c r="E2446" s="301">
        <v>32000</v>
      </c>
      <c r="F2446" s="294">
        <v>1437.5</v>
      </c>
      <c r="G2446" s="294">
        <v>9600</v>
      </c>
      <c r="H2446" s="294">
        <v>1</v>
      </c>
      <c r="I2446" s="294">
        <v>341000</v>
      </c>
      <c r="K2446" s="294">
        <v>0.32890000000000003</v>
      </c>
      <c r="L2446" s="294">
        <v>1850</v>
      </c>
      <c r="M2446" s="294">
        <v>9600</v>
      </c>
      <c r="N2446" s="294">
        <v>1</v>
      </c>
      <c r="O2446" s="294">
        <v>367000</v>
      </c>
      <c r="Q2446" s="294">
        <v>0.26679999999999998</v>
      </c>
      <c r="R2446" s="294">
        <v>7575</v>
      </c>
      <c r="S2446" s="294">
        <v>9600</v>
      </c>
      <c r="T2446" s="294">
        <v>1</v>
      </c>
      <c r="U2446" s="294">
        <v>1740000</v>
      </c>
      <c r="W2446" s="294">
        <v>0.31900000000000001</v>
      </c>
      <c r="X2446" s="294">
        <v>1712.5</v>
      </c>
      <c r="Y2446" s="294">
        <v>9600</v>
      </c>
      <c r="Z2446" s="294">
        <v>0.99990000000000001</v>
      </c>
      <c r="AA2446" s="294">
        <v>332000</v>
      </c>
      <c r="AC2446" s="294">
        <v>0.2606</v>
      </c>
      <c r="AD2446" s="294">
        <v>6612.5</v>
      </c>
      <c r="AE2446" s="294">
        <v>9600</v>
      </c>
      <c r="AF2446" s="294">
        <v>0.99990000000000001</v>
      </c>
      <c r="AG2446" s="294">
        <v>1714000</v>
      </c>
      <c r="AI2446" s="294">
        <v>0.34839999999999999</v>
      </c>
      <c r="AJ2446" s="294">
        <v>7850</v>
      </c>
      <c r="AK2446" s="294">
        <v>9600</v>
      </c>
      <c r="AL2446" s="294">
        <v>0.99990000000000001</v>
      </c>
      <c r="AM2446" s="294">
        <v>2910000</v>
      </c>
      <c r="AO2446" s="294">
        <v>0.51500000000000001</v>
      </c>
      <c r="AP2446" s="294">
        <v>6575</v>
      </c>
      <c r="AQ2446" s="294">
        <v>9600</v>
      </c>
      <c r="AR2446" s="294">
        <v>1</v>
      </c>
      <c r="AS2446" s="294">
        <v>3103000</v>
      </c>
      <c r="AT2446" s="294" t="e">
        <f>AS2446-#REF!</f>
        <v>#REF!</v>
      </c>
      <c r="AU2446" s="294">
        <v>0.63429999999999997</v>
      </c>
      <c r="AV2446" s="294">
        <v>6312.5</v>
      </c>
      <c r="AW2446" s="294">
        <v>9600</v>
      </c>
      <c r="AX2446" s="294">
        <v>1</v>
      </c>
      <c r="AY2446" s="294">
        <v>1702000</v>
      </c>
      <c r="BA2446" s="294">
        <v>0.37440000000000001</v>
      </c>
      <c r="BB2446" s="294">
        <v>1425</v>
      </c>
      <c r="BC2446" s="294">
        <v>9600</v>
      </c>
      <c r="BD2446" s="294">
        <v>0.99990000000000001</v>
      </c>
      <c r="BE2446" s="294">
        <v>411000</v>
      </c>
      <c r="BG2446" s="294">
        <v>0.38840000000000002</v>
      </c>
      <c r="BH2446" s="294">
        <v>1400</v>
      </c>
      <c r="BI2446" s="294">
        <v>9600</v>
      </c>
      <c r="BJ2446" s="294">
        <v>1</v>
      </c>
      <c r="BK2446" s="294">
        <v>423000</v>
      </c>
      <c r="BM2446" s="294">
        <v>0.40550000000000003</v>
      </c>
      <c r="BN2446" s="294">
        <v>6550</v>
      </c>
      <c r="BO2446" s="294">
        <v>9600</v>
      </c>
      <c r="BP2446" s="294">
        <v>1</v>
      </c>
      <c r="BQ2446" s="294">
        <v>2234000</v>
      </c>
      <c r="BS2446" s="294">
        <v>0.50760000000000005</v>
      </c>
      <c r="BT2446" s="294">
        <v>6537.5</v>
      </c>
      <c r="BU2446" s="294">
        <v>9600</v>
      </c>
      <c r="BV2446" s="294">
        <v>1</v>
      </c>
      <c r="BW2446" s="294">
        <v>3168000</v>
      </c>
      <c r="BX2446" s="294" t="e">
        <f>BW2446-#REF!</f>
        <v>#REF!</v>
      </c>
      <c r="BY2446" s="294">
        <v>0.65129999999999999</v>
      </c>
    </row>
    <row r="2447" spans="1:77">
      <c r="A2447" s="301">
        <v>2481</v>
      </c>
      <c r="B2447" s="302" t="s">
        <v>4568</v>
      </c>
      <c r="C2447" s="301" t="s">
        <v>286</v>
      </c>
      <c r="D2447" s="302" t="s">
        <v>6359</v>
      </c>
      <c r="E2447" s="301">
        <v>5000</v>
      </c>
      <c r="F2447" s="294">
        <v>0</v>
      </c>
      <c r="G2447" s="294">
        <v>0</v>
      </c>
      <c r="H2447" s="294">
        <v>1</v>
      </c>
      <c r="I2447" s="294">
        <v>0</v>
      </c>
      <c r="K2447" s="294">
        <v>0</v>
      </c>
      <c r="L2447" s="294">
        <v>0</v>
      </c>
      <c r="M2447" s="294">
        <v>0</v>
      </c>
      <c r="N2447" s="294">
        <v>1</v>
      </c>
      <c r="O2447" s="294">
        <v>0</v>
      </c>
      <c r="Q2447" s="294">
        <v>0</v>
      </c>
      <c r="R2447" s="294">
        <v>0</v>
      </c>
      <c r="S2447" s="294">
        <v>0</v>
      </c>
      <c r="T2447" s="294">
        <v>0</v>
      </c>
      <c r="U2447" s="294">
        <v>0</v>
      </c>
      <c r="W2447" s="294">
        <v>0</v>
      </c>
      <c r="X2447" s="294">
        <v>0</v>
      </c>
      <c r="Y2447" s="294">
        <v>0</v>
      </c>
      <c r="Z2447" s="294">
        <v>0</v>
      </c>
      <c r="AA2447" s="294">
        <v>0</v>
      </c>
      <c r="AC2447" s="294">
        <v>0</v>
      </c>
      <c r="AD2447" s="294">
        <v>2750</v>
      </c>
      <c r="AE2447" s="294">
        <v>0</v>
      </c>
      <c r="AF2447" s="294">
        <v>0.99260000000000004</v>
      </c>
      <c r="AG2447" s="294">
        <v>54000</v>
      </c>
      <c r="AI2447" s="294">
        <v>2.64E-2</v>
      </c>
      <c r="AJ2447" s="294">
        <v>2843.8</v>
      </c>
      <c r="AK2447" s="294">
        <v>0</v>
      </c>
      <c r="AL2447" s="294">
        <v>0.99929999999999997</v>
      </c>
      <c r="AM2447" s="294">
        <v>158000</v>
      </c>
      <c r="AO2447" s="294">
        <v>7.7299999999999994E-2</v>
      </c>
      <c r="AP2447" s="294">
        <v>1968.8</v>
      </c>
      <c r="AQ2447" s="294">
        <v>0</v>
      </c>
      <c r="AR2447" s="294">
        <v>1</v>
      </c>
      <c r="AS2447" s="294">
        <v>269000</v>
      </c>
      <c r="AU2447" s="294">
        <v>0.18329999999999999</v>
      </c>
      <c r="AV2447" s="294">
        <v>2718.8</v>
      </c>
      <c r="AW2447" s="294">
        <v>0</v>
      </c>
      <c r="AX2447" s="294">
        <v>0.99919999999999998</v>
      </c>
      <c r="AY2447" s="294">
        <v>209000</v>
      </c>
      <c r="BA2447" s="294">
        <v>0.1069</v>
      </c>
      <c r="BB2447" s="294">
        <v>2531.3000000000002</v>
      </c>
      <c r="BC2447" s="294">
        <v>0</v>
      </c>
      <c r="BD2447" s="294">
        <v>0.97040000000000004</v>
      </c>
      <c r="BE2447" s="294">
        <v>3000</v>
      </c>
      <c r="BG2447" s="294">
        <v>1.9E-3</v>
      </c>
      <c r="BH2447" s="294">
        <v>0</v>
      </c>
      <c r="BI2447" s="294">
        <v>0</v>
      </c>
      <c r="BJ2447" s="294">
        <v>0</v>
      </c>
      <c r="BK2447" s="294">
        <v>0</v>
      </c>
      <c r="BM2447" s="294">
        <v>0</v>
      </c>
      <c r="BN2447" s="294">
        <v>218.8</v>
      </c>
      <c r="BO2447" s="294">
        <v>0</v>
      </c>
      <c r="BP2447" s="294">
        <v>0.57140000000000002</v>
      </c>
      <c r="BQ2447" s="294">
        <v>0</v>
      </c>
      <c r="BS2447" s="294">
        <v>0</v>
      </c>
      <c r="BT2447" s="294">
        <v>2687.5</v>
      </c>
      <c r="BU2447" s="294">
        <v>0</v>
      </c>
      <c r="BV2447" s="294">
        <v>0.99960000000000004</v>
      </c>
      <c r="BW2447" s="294">
        <v>210000</v>
      </c>
      <c r="BY2447" s="294">
        <v>0.105</v>
      </c>
    </row>
    <row r="2448" spans="1:77">
      <c r="A2448" s="301">
        <v>2482</v>
      </c>
      <c r="B2448" s="302" t="s">
        <v>4568</v>
      </c>
      <c r="C2448" s="301" t="s">
        <v>285</v>
      </c>
      <c r="D2448" s="302" t="s">
        <v>6362</v>
      </c>
      <c r="E2448" s="301">
        <v>12000</v>
      </c>
      <c r="F2448" s="294">
        <v>8986.7999999999993</v>
      </c>
      <c r="G2448" s="294">
        <v>8986.7999999999993</v>
      </c>
      <c r="H2448" s="294">
        <v>0.86783200000000005</v>
      </c>
      <c r="I2448" s="294">
        <v>2841000</v>
      </c>
      <c r="K2448" s="294">
        <v>0.56220000000000003</v>
      </c>
      <c r="L2448" s="294">
        <v>10696.4</v>
      </c>
      <c r="M2448" s="294">
        <v>10696.4</v>
      </c>
      <c r="N2448" s="294">
        <v>0.90659999999999996</v>
      </c>
      <c r="O2448" s="294">
        <v>3502000</v>
      </c>
      <c r="Q2448" s="294">
        <v>0.4854</v>
      </c>
      <c r="R2448" s="294">
        <v>9721.6</v>
      </c>
      <c r="S2448" s="294">
        <v>8891.6</v>
      </c>
      <c r="T2448" s="294">
        <v>0.92910000000000004</v>
      </c>
      <c r="U2448" s="294">
        <v>3510000</v>
      </c>
      <c r="W2448" s="294">
        <v>0.53969999999999996</v>
      </c>
      <c r="X2448" s="294">
        <v>10247.200000000001</v>
      </c>
      <c r="Y2448" s="294">
        <v>10247.200000000001</v>
      </c>
      <c r="Z2448" s="294">
        <v>0.97399999999999998</v>
      </c>
      <c r="AA2448" s="294">
        <v>3813000</v>
      </c>
      <c r="AC2448" s="294">
        <v>0.51349999999999996</v>
      </c>
      <c r="AD2448" s="294">
        <v>9733.2000000000007</v>
      </c>
      <c r="AE2448" s="294">
        <v>9236.4</v>
      </c>
      <c r="AF2448" s="294">
        <v>0.97750000000000004</v>
      </c>
      <c r="AG2448" s="294">
        <v>3854000</v>
      </c>
      <c r="AI2448" s="294">
        <v>0.54430000000000001</v>
      </c>
      <c r="AJ2448" s="294">
        <v>10063.200000000001</v>
      </c>
      <c r="AK2448" s="294">
        <v>10063.200000000001</v>
      </c>
      <c r="AL2448" s="294">
        <v>0.98629999999999995</v>
      </c>
      <c r="AM2448" s="294">
        <v>3453999</v>
      </c>
      <c r="AO2448" s="294">
        <v>0.4834</v>
      </c>
      <c r="AP2448" s="294">
        <v>9605.6</v>
      </c>
      <c r="AQ2448" s="294">
        <v>9605.6</v>
      </c>
      <c r="AR2448" s="294">
        <v>0.9859</v>
      </c>
      <c r="AS2448" s="294">
        <v>3811000</v>
      </c>
      <c r="AU2448" s="294">
        <v>0.54090000000000005</v>
      </c>
      <c r="AV2448" s="294">
        <v>9455.2000000000007</v>
      </c>
      <c r="AW2448" s="294">
        <v>9455.2000000000007</v>
      </c>
      <c r="AX2448" s="294">
        <v>0.98550000000000004</v>
      </c>
      <c r="AY2448" s="294">
        <v>3811000</v>
      </c>
      <c r="BA2448" s="294">
        <v>0.56799999999999995</v>
      </c>
      <c r="BB2448" s="294">
        <v>11852</v>
      </c>
      <c r="BC2448" s="294">
        <v>11852</v>
      </c>
      <c r="BD2448" s="294">
        <v>0.98860000000000003</v>
      </c>
      <c r="BE2448" s="294">
        <v>3808999</v>
      </c>
      <c r="BG2448" s="294">
        <v>0.437</v>
      </c>
      <c r="BH2448" s="294">
        <v>12363.6</v>
      </c>
      <c r="BI2448" s="294">
        <v>12363.6</v>
      </c>
      <c r="BJ2448" s="294">
        <v>0.97360000000000002</v>
      </c>
      <c r="BK2448" s="294">
        <v>4554002</v>
      </c>
      <c r="BM2448" s="294">
        <v>0.50849999999999995</v>
      </c>
      <c r="BN2448" s="294">
        <v>11222.8</v>
      </c>
      <c r="BO2448" s="294">
        <v>11222.8</v>
      </c>
      <c r="BP2448" s="294">
        <v>0.97440000000000004</v>
      </c>
      <c r="BQ2448" s="294">
        <v>4261999</v>
      </c>
      <c r="BS2448" s="294">
        <v>0.57989999999999997</v>
      </c>
      <c r="BT2448" s="294">
        <v>11352</v>
      </c>
      <c r="BU2448" s="294">
        <v>11352</v>
      </c>
      <c r="BV2448" s="294">
        <v>0.96819999999999995</v>
      </c>
      <c r="BW2448" s="294">
        <v>4338000</v>
      </c>
      <c r="BY2448" s="294">
        <v>0.53049999999999997</v>
      </c>
    </row>
    <row r="2449" spans="1:77">
      <c r="A2449" s="301">
        <v>2483</v>
      </c>
      <c r="B2449" s="302" t="s">
        <v>4006</v>
      </c>
      <c r="C2449" s="301" t="s">
        <v>284</v>
      </c>
      <c r="D2449" s="302" t="s">
        <v>6362</v>
      </c>
      <c r="E2449" s="301">
        <v>8000</v>
      </c>
      <c r="F2449" s="294">
        <v>6936.4</v>
      </c>
      <c r="G2449" s="294">
        <v>6936.4</v>
      </c>
      <c r="H2449" s="294">
        <v>0.99929999999999997</v>
      </c>
      <c r="I2449" s="294">
        <v>1277000</v>
      </c>
      <c r="K2449" s="294">
        <v>0.25569999999999998</v>
      </c>
      <c r="L2449" s="294">
        <v>6676</v>
      </c>
      <c r="M2449" s="294">
        <v>6676</v>
      </c>
      <c r="N2449" s="294">
        <v>0.99960000000000004</v>
      </c>
      <c r="O2449" s="294">
        <v>1350000</v>
      </c>
      <c r="Q2449" s="294">
        <v>0.27200000000000002</v>
      </c>
      <c r="R2449" s="294">
        <v>6599.6</v>
      </c>
      <c r="S2449" s="294">
        <v>6599.6</v>
      </c>
      <c r="T2449" s="294">
        <v>0.99950000000000006</v>
      </c>
      <c r="U2449" s="294">
        <v>1289000</v>
      </c>
      <c r="W2449" s="294">
        <v>0.27129999999999999</v>
      </c>
      <c r="X2449" s="294">
        <v>8023.6</v>
      </c>
      <c r="Y2449" s="294">
        <v>8023.6</v>
      </c>
      <c r="Z2449" s="294">
        <v>0.99909999999999999</v>
      </c>
      <c r="AA2449" s="294">
        <v>1657999</v>
      </c>
      <c r="AC2449" s="294">
        <v>0.27810000000000001</v>
      </c>
      <c r="AD2449" s="294">
        <v>7310</v>
      </c>
      <c r="AE2449" s="294">
        <v>7310</v>
      </c>
      <c r="AF2449" s="294">
        <v>0.99990000000000001</v>
      </c>
      <c r="AG2449" s="294">
        <v>1530000</v>
      </c>
      <c r="AI2449" s="294">
        <v>0.28139999999999998</v>
      </c>
      <c r="AJ2449" s="294">
        <v>6738.4</v>
      </c>
      <c r="AK2449" s="294">
        <v>6738.4</v>
      </c>
      <c r="AL2449" s="294">
        <v>0.99990000000000001</v>
      </c>
      <c r="AM2449" s="294">
        <v>1483000</v>
      </c>
      <c r="AO2449" s="294">
        <v>0.30559999999999998</v>
      </c>
      <c r="AP2449" s="294">
        <v>6920</v>
      </c>
      <c r="AQ2449" s="294">
        <v>6920</v>
      </c>
      <c r="AR2449" s="294">
        <v>0.99990000000000001</v>
      </c>
      <c r="AS2449" s="294">
        <v>1573000</v>
      </c>
      <c r="AU2449" s="294">
        <v>0.30549999999999999</v>
      </c>
      <c r="AV2449" s="294">
        <v>7297.2</v>
      </c>
      <c r="AW2449" s="294">
        <v>7297.2</v>
      </c>
      <c r="AX2449" s="294">
        <v>0.99880000000000002</v>
      </c>
      <c r="AY2449" s="294">
        <v>1559999</v>
      </c>
      <c r="BA2449" s="294">
        <v>0.29720000000000002</v>
      </c>
      <c r="BB2449" s="294">
        <v>6852</v>
      </c>
      <c r="BC2449" s="294">
        <v>6852</v>
      </c>
      <c r="BD2449" s="294">
        <v>0.99980000000000002</v>
      </c>
      <c r="BE2449" s="294">
        <v>1550001</v>
      </c>
      <c r="BG2449" s="294">
        <v>0.30409999999999998</v>
      </c>
      <c r="BH2449" s="294">
        <v>7353.6</v>
      </c>
      <c r="BI2449" s="294">
        <v>7353.6</v>
      </c>
      <c r="BJ2449" s="294">
        <v>0.99980000000000002</v>
      </c>
      <c r="BK2449" s="294">
        <v>1664000</v>
      </c>
      <c r="BM2449" s="294">
        <v>0.3044</v>
      </c>
      <c r="BN2449" s="294">
        <v>7346.4</v>
      </c>
      <c r="BO2449" s="294">
        <v>7346.4</v>
      </c>
      <c r="BP2449" s="294">
        <v>0.99790000000000001</v>
      </c>
      <c r="BQ2449" s="294">
        <v>1455000</v>
      </c>
      <c r="BS2449" s="294">
        <v>0.29520000000000002</v>
      </c>
      <c r="BT2449" s="294">
        <v>6888.8</v>
      </c>
      <c r="BU2449" s="294">
        <v>6888.8</v>
      </c>
      <c r="BV2449" s="294">
        <v>0.99960000000000004</v>
      </c>
      <c r="BW2449" s="294">
        <v>1654000</v>
      </c>
      <c r="BY2449" s="294">
        <v>0.32290000000000002</v>
      </c>
    </row>
    <row r="2450" spans="1:77">
      <c r="A2450" s="301">
        <v>2484</v>
      </c>
      <c r="B2450" s="302" t="s">
        <v>4614</v>
      </c>
      <c r="C2450" s="301" t="s">
        <v>283</v>
      </c>
      <c r="D2450" s="302" t="s">
        <v>6364</v>
      </c>
      <c r="E2450" s="301">
        <v>90000</v>
      </c>
      <c r="F2450" s="294">
        <v>71120</v>
      </c>
      <c r="G2450" s="294">
        <v>72000</v>
      </c>
      <c r="H2450" s="294">
        <v>0.99339999999999995</v>
      </c>
      <c r="I2450" s="294">
        <v>10409200</v>
      </c>
      <c r="K2450" s="294">
        <v>0.20480000000000001</v>
      </c>
      <c r="L2450" s="294">
        <v>70960</v>
      </c>
      <c r="M2450" s="294">
        <v>72000</v>
      </c>
      <c r="N2450" s="294">
        <v>0.99</v>
      </c>
      <c r="O2450" s="294">
        <v>11442900</v>
      </c>
      <c r="Q2450" s="294">
        <v>0.219</v>
      </c>
      <c r="R2450" s="294">
        <v>85960</v>
      </c>
      <c r="S2450" s="294">
        <v>85960</v>
      </c>
      <c r="T2450" s="294">
        <v>0.99160000000000004</v>
      </c>
      <c r="U2450" s="294">
        <v>15781100</v>
      </c>
      <c r="W2450" s="294">
        <v>0.25750000000000001</v>
      </c>
      <c r="X2450" s="294">
        <v>72880</v>
      </c>
      <c r="Y2450" s="294">
        <v>72440</v>
      </c>
      <c r="Z2450" s="294">
        <v>0.9909</v>
      </c>
      <c r="AA2450" s="294">
        <v>22208000</v>
      </c>
      <c r="AC2450" s="294">
        <v>0.41349999999999998</v>
      </c>
      <c r="AD2450" s="294">
        <v>83080</v>
      </c>
      <c r="AE2450" s="294">
        <v>83080</v>
      </c>
      <c r="AF2450" s="294">
        <v>0.99119999999999997</v>
      </c>
      <c r="AG2450" s="294">
        <v>20285400</v>
      </c>
      <c r="AI2450" s="294">
        <v>0.33200000000000002</v>
      </c>
      <c r="AJ2450" s="294">
        <v>85160</v>
      </c>
      <c r="AK2450" s="294">
        <v>85160</v>
      </c>
      <c r="AL2450" s="294">
        <v>0.95889999999999997</v>
      </c>
      <c r="AM2450" s="294">
        <v>17777200</v>
      </c>
      <c r="AO2450" s="294">
        <v>0.3024</v>
      </c>
      <c r="AP2450" s="294">
        <v>71480</v>
      </c>
      <c r="AQ2450" s="294">
        <v>72000</v>
      </c>
      <c r="AR2450" s="294">
        <v>0.96560000000000001</v>
      </c>
      <c r="AS2450" s="294">
        <v>17804100</v>
      </c>
      <c r="AU2450" s="294">
        <v>0.34689999999999999</v>
      </c>
      <c r="AV2450" s="294">
        <v>74480</v>
      </c>
      <c r="AW2450" s="294">
        <v>74480</v>
      </c>
      <c r="AX2450" s="294">
        <v>0.9829</v>
      </c>
      <c r="AY2450" s="294">
        <v>16525100</v>
      </c>
      <c r="BA2450" s="294">
        <v>0.31369999999999998</v>
      </c>
      <c r="BB2450" s="294">
        <v>114560</v>
      </c>
      <c r="BC2450" s="294">
        <v>114560</v>
      </c>
      <c r="BD2450" s="294">
        <v>0.97740000000000005</v>
      </c>
      <c r="BE2450" s="294">
        <v>19140400</v>
      </c>
      <c r="BG2450" s="294">
        <v>0.23</v>
      </c>
      <c r="BH2450" s="294">
        <v>70240</v>
      </c>
      <c r="BI2450" s="294">
        <v>72000</v>
      </c>
      <c r="BJ2450" s="294">
        <v>0.91749999999999998</v>
      </c>
      <c r="BK2450" s="294">
        <v>8478200</v>
      </c>
      <c r="BM2450" s="294">
        <v>0.17710000000000001</v>
      </c>
      <c r="BN2450" s="294">
        <v>88440</v>
      </c>
      <c r="BO2450" s="294">
        <v>88440</v>
      </c>
      <c r="BP2450" s="294">
        <v>0.91830000000000001</v>
      </c>
      <c r="BQ2450" s="294">
        <v>4438400</v>
      </c>
      <c r="BS2450" s="294">
        <v>8.1500000000000003E-2</v>
      </c>
      <c r="BT2450" s="294">
        <v>69880</v>
      </c>
      <c r="BU2450" s="294">
        <v>72000</v>
      </c>
      <c r="BV2450" s="294">
        <v>0.58030000000000004</v>
      </c>
      <c r="BW2450" s="294">
        <v>4884400</v>
      </c>
      <c r="BY2450" s="294">
        <v>0.16189999999999999</v>
      </c>
    </row>
    <row r="2451" spans="1:77">
      <c r="A2451" s="301">
        <v>2485</v>
      </c>
      <c r="B2451" s="302" t="s">
        <v>4614</v>
      </c>
      <c r="C2451" s="301" t="s">
        <v>278</v>
      </c>
      <c r="D2451" s="302" t="s">
        <v>6359</v>
      </c>
      <c r="E2451" s="301">
        <v>3000</v>
      </c>
      <c r="F2451" s="294">
        <v>109.2</v>
      </c>
      <c r="G2451" s="294">
        <v>0</v>
      </c>
      <c r="H2451" s="294">
        <v>0.27650000000000002</v>
      </c>
      <c r="I2451" s="294">
        <v>0</v>
      </c>
      <c r="K2451" s="294">
        <v>1E-4</v>
      </c>
      <c r="L2451" s="294">
        <v>6041.6</v>
      </c>
      <c r="M2451" s="294">
        <v>0</v>
      </c>
      <c r="N2451" s="294">
        <v>0.82630000000000003</v>
      </c>
      <c r="O2451" s="294">
        <v>10000</v>
      </c>
      <c r="Q2451" s="294">
        <v>2.7000000000000001E-3</v>
      </c>
      <c r="R2451" s="294">
        <v>1182.4000000000001</v>
      </c>
      <c r="S2451" s="294">
        <v>0</v>
      </c>
      <c r="T2451" s="294">
        <v>0.95279999999999998</v>
      </c>
      <c r="U2451" s="294">
        <v>7000</v>
      </c>
      <c r="W2451" s="294">
        <v>8.5000000000000006E-3</v>
      </c>
      <c r="X2451" s="294">
        <v>2815.6</v>
      </c>
      <c r="Y2451" s="294">
        <v>0</v>
      </c>
      <c r="Z2451" s="294">
        <v>0.85119999999999996</v>
      </c>
      <c r="AA2451" s="294">
        <v>17000</v>
      </c>
      <c r="AC2451" s="294">
        <v>9.7000000000000003E-3</v>
      </c>
      <c r="AD2451" s="294">
        <v>2770</v>
      </c>
      <c r="AE2451" s="294">
        <v>0</v>
      </c>
      <c r="AF2451" s="294">
        <v>0.73370000000000002</v>
      </c>
      <c r="AG2451" s="294">
        <v>17000</v>
      </c>
      <c r="AI2451" s="294">
        <v>1.09E-2</v>
      </c>
      <c r="AJ2451" s="294">
        <v>792</v>
      </c>
      <c r="AK2451" s="294">
        <v>0</v>
      </c>
      <c r="AL2451" s="294">
        <v>0.79249999999999998</v>
      </c>
      <c r="AM2451" s="294">
        <v>1000</v>
      </c>
      <c r="AO2451" s="294">
        <v>3.0000000000000001E-3</v>
      </c>
      <c r="AP2451" s="294">
        <v>1243.2</v>
      </c>
      <c r="AQ2451" s="294">
        <v>0</v>
      </c>
      <c r="AR2451" s="294">
        <v>0.81430000000000002</v>
      </c>
      <c r="AS2451" s="294">
        <v>4000</v>
      </c>
      <c r="AU2451" s="294">
        <v>5.4000000000000003E-3</v>
      </c>
      <c r="AV2451" s="294">
        <v>71.2</v>
      </c>
      <c r="AW2451" s="294">
        <v>0</v>
      </c>
      <c r="AX2451" s="294">
        <v>1</v>
      </c>
      <c r="AY2451" s="294">
        <v>0</v>
      </c>
      <c r="BA2451" s="294">
        <v>0</v>
      </c>
      <c r="BB2451" s="294">
        <v>160</v>
      </c>
      <c r="BC2451" s="294">
        <v>0</v>
      </c>
      <c r="BD2451" s="294">
        <v>1</v>
      </c>
      <c r="BE2451" s="294">
        <v>0</v>
      </c>
      <c r="BG2451" s="294">
        <v>0</v>
      </c>
      <c r="BH2451" s="294">
        <v>151.19999999999999</v>
      </c>
      <c r="BI2451" s="294">
        <v>0</v>
      </c>
      <c r="BJ2451" s="294">
        <v>1</v>
      </c>
      <c r="BK2451" s="294">
        <v>0</v>
      </c>
      <c r="BM2451" s="294">
        <v>0</v>
      </c>
      <c r="BN2451" s="294">
        <v>64</v>
      </c>
      <c r="BO2451" s="294">
        <v>0</v>
      </c>
      <c r="BP2451" s="294">
        <v>1</v>
      </c>
      <c r="BQ2451" s="294">
        <v>0</v>
      </c>
      <c r="BS2451" s="294">
        <v>0</v>
      </c>
      <c r="BT2451" s="294">
        <v>185.6</v>
      </c>
      <c r="BU2451" s="294">
        <v>0</v>
      </c>
      <c r="BV2451" s="294">
        <v>0.75480000000000003</v>
      </c>
      <c r="BW2451" s="294">
        <v>0</v>
      </c>
      <c r="BY2451" s="294">
        <v>4.0000000000000002E-4</v>
      </c>
    </row>
    <row r="2452" spans="1:77">
      <c r="A2452" s="301">
        <v>2486</v>
      </c>
      <c r="B2452" s="302" t="s">
        <v>4614</v>
      </c>
      <c r="C2452" s="301" t="s">
        <v>282</v>
      </c>
      <c r="D2452" s="302" t="s">
        <v>6360</v>
      </c>
      <c r="E2452" s="301">
        <v>20000</v>
      </c>
      <c r="F2452" s="294">
        <v>19597.436399999999</v>
      </c>
      <c r="G2452" s="294">
        <v>19597.436399999999</v>
      </c>
      <c r="H2452" s="294">
        <v>0.99860000000000004</v>
      </c>
      <c r="I2452" s="294">
        <v>11476063</v>
      </c>
      <c r="J2452" s="294" t="e">
        <f>I2452-#REF!</f>
        <v>#REF!</v>
      </c>
      <c r="K2452" s="294">
        <v>0.8145</v>
      </c>
      <c r="L2452" s="294">
        <v>19304.592499999999</v>
      </c>
      <c r="M2452" s="294">
        <v>19304.592499999999</v>
      </c>
      <c r="N2452" s="294">
        <v>0.99509999999999998</v>
      </c>
      <c r="O2452" s="294">
        <v>8489473</v>
      </c>
      <c r="Q2452" s="294">
        <v>0.59399999999999997</v>
      </c>
      <c r="R2452" s="294">
        <v>480</v>
      </c>
      <c r="S2452" s="294">
        <v>16000</v>
      </c>
      <c r="T2452" s="294">
        <v>0.99995940000000005</v>
      </c>
      <c r="U2452" s="294">
        <v>101920</v>
      </c>
      <c r="W2452" s="294">
        <v>0.2949</v>
      </c>
      <c r="X2452" s="294">
        <v>12056.4516</v>
      </c>
      <c r="Y2452" s="294">
        <v>16000</v>
      </c>
      <c r="Z2452" s="294">
        <v>0.99199999999999999</v>
      </c>
      <c r="AA2452" s="294">
        <v>1618502</v>
      </c>
      <c r="AC2452" s="294">
        <v>0.18190000000000001</v>
      </c>
      <c r="AD2452" s="294">
        <v>8209.8518000000004</v>
      </c>
      <c r="AE2452" s="294">
        <v>16000</v>
      </c>
      <c r="AF2452" s="294">
        <v>0.99880000000000002</v>
      </c>
      <c r="AG2452" s="294">
        <v>2849485</v>
      </c>
      <c r="AI2452" s="294">
        <v>0.46710000000000002</v>
      </c>
      <c r="AJ2452" s="294">
        <v>21299.1692</v>
      </c>
      <c r="AK2452" s="294">
        <v>21299.1692</v>
      </c>
      <c r="AL2452" s="294">
        <v>0.99909999999999999</v>
      </c>
      <c r="AM2452" s="294">
        <v>1474250</v>
      </c>
      <c r="AO2452" s="294">
        <v>9.6199999999999994E-2</v>
      </c>
      <c r="AP2452" s="294">
        <v>3458.9933999999998</v>
      </c>
      <c r="AQ2452" s="294">
        <v>16000</v>
      </c>
      <c r="AR2452" s="294">
        <v>0.99739999999999995</v>
      </c>
      <c r="AS2452" s="294">
        <v>437715</v>
      </c>
      <c r="AU2452" s="294">
        <v>0.17050000000000001</v>
      </c>
      <c r="AV2452" s="294">
        <v>8973.2008430999995</v>
      </c>
      <c r="AW2452" s="294">
        <v>16000</v>
      </c>
      <c r="AX2452" s="294">
        <v>0.99629999999999996</v>
      </c>
      <c r="AY2452" s="294">
        <v>1499125</v>
      </c>
      <c r="BA2452" s="294">
        <v>0.2329</v>
      </c>
      <c r="BB2452" s="294">
        <v>480</v>
      </c>
      <c r="BC2452" s="294">
        <v>16000</v>
      </c>
      <c r="BD2452" s="294">
        <v>0.99990000000000001</v>
      </c>
      <c r="BE2452" s="294">
        <v>77340</v>
      </c>
      <c r="BG2452" s="294">
        <v>0.21659999999999999</v>
      </c>
      <c r="BH2452" s="294">
        <v>13579.751</v>
      </c>
      <c r="BI2452" s="294">
        <v>16000</v>
      </c>
      <c r="BJ2452" s="294">
        <v>0.99560000000000004</v>
      </c>
      <c r="BK2452" s="294">
        <v>3741330</v>
      </c>
      <c r="BM2452" s="294">
        <v>0.37190000000000001</v>
      </c>
      <c r="BN2452" s="294">
        <v>11900.2304</v>
      </c>
      <c r="BO2452" s="294">
        <v>16000</v>
      </c>
      <c r="BP2452" s="294">
        <v>0.99829999999999997</v>
      </c>
      <c r="BQ2452" s="294">
        <v>5973043</v>
      </c>
      <c r="BR2452" s="294" t="e">
        <f>BQ2452-#REF!</f>
        <v>#REF!</v>
      </c>
      <c r="BS2452" s="294">
        <v>0.74819999999999998</v>
      </c>
      <c r="BT2452" s="294">
        <v>14471.838</v>
      </c>
      <c r="BU2452" s="294">
        <v>16000</v>
      </c>
      <c r="BV2452" s="294">
        <v>0.99780000000000002</v>
      </c>
      <c r="BW2452" s="294">
        <v>8370855</v>
      </c>
      <c r="BX2452" s="294" t="e">
        <f>BW2452-#REF!</f>
        <v>#REF!</v>
      </c>
      <c r="BY2452" s="294">
        <v>0.7792</v>
      </c>
    </row>
    <row r="2453" spans="1:77">
      <c r="A2453" s="301">
        <v>2487</v>
      </c>
      <c r="B2453" s="302" t="s">
        <v>4614</v>
      </c>
      <c r="C2453" s="301" t="s">
        <v>281</v>
      </c>
      <c r="D2453" s="302" t="s">
        <v>6362</v>
      </c>
      <c r="E2453" s="301">
        <v>18000</v>
      </c>
      <c r="F2453" s="294">
        <v>11362.5</v>
      </c>
      <c r="G2453" s="294">
        <v>14400</v>
      </c>
      <c r="H2453" s="294">
        <v>0.99039999999999995</v>
      </c>
      <c r="I2453" s="294">
        <v>4609000</v>
      </c>
      <c r="K2453" s="294">
        <v>0.56879999999999997</v>
      </c>
      <c r="L2453" s="294">
        <v>17350</v>
      </c>
      <c r="M2453" s="294">
        <v>17350</v>
      </c>
      <c r="N2453" s="294">
        <v>0.9889</v>
      </c>
      <c r="O2453" s="294">
        <v>5095000</v>
      </c>
      <c r="Q2453" s="294">
        <v>0.3992</v>
      </c>
      <c r="R2453" s="294">
        <v>16925</v>
      </c>
      <c r="S2453" s="294">
        <v>16925</v>
      </c>
      <c r="T2453" s="294">
        <v>0.98529999999999995</v>
      </c>
      <c r="U2453" s="294">
        <v>5085000</v>
      </c>
      <c r="W2453" s="294">
        <v>0.42349999999999999</v>
      </c>
      <c r="X2453" s="294">
        <v>13812.5</v>
      </c>
      <c r="Y2453" s="294">
        <v>14400</v>
      </c>
      <c r="Z2453" s="294">
        <v>0.98980000000000001</v>
      </c>
      <c r="AA2453" s="294">
        <v>5327000</v>
      </c>
      <c r="AC2453" s="294">
        <v>0.52370000000000005</v>
      </c>
      <c r="AD2453" s="294">
        <v>19087.5</v>
      </c>
      <c r="AE2453" s="294">
        <v>19087.5</v>
      </c>
      <c r="AF2453" s="294">
        <v>0.98150000000000004</v>
      </c>
      <c r="AG2453" s="294">
        <v>5208000</v>
      </c>
      <c r="AI2453" s="294">
        <v>0.37359999999999999</v>
      </c>
      <c r="AJ2453" s="294">
        <v>13600</v>
      </c>
      <c r="AK2453" s="294">
        <v>14400</v>
      </c>
      <c r="AL2453" s="294">
        <v>0.99280000000000002</v>
      </c>
      <c r="AM2453" s="294">
        <v>4788000</v>
      </c>
      <c r="AO2453" s="294">
        <v>0.49249999999999999</v>
      </c>
      <c r="AP2453" s="294">
        <v>21437.5</v>
      </c>
      <c r="AQ2453" s="294">
        <v>21437.5</v>
      </c>
      <c r="AR2453" s="294">
        <v>0.99370000000000003</v>
      </c>
      <c r="AS2453" s="294">
        <v>5065000</v>
      </c>
      <c r="AU2453" s="294">
        <v>0.3196</v>
      </c>
      <c r="AV2453" s="294">
        <v>13687.5</v>
      </c>
      <c r="AW2453" s="294">
        <v>14400</v>
      </c>
      <c r="AX2453" s="294">
        <v>0.99490000000000001</v>
      </c>
      <c r="AY2453" s="294">
        <v>4784000</v>
      </c>
      <c r="BA2453" s="294">
        <v>0.48799999999999999</v>
      </c>
      <c r="BB2453" s="294">
        <v>20237.5</v>
      </c>
      <c r="BC2453" s="294">
        <v>20237.5</v>
      </c>
      <c r="BD2453" s="294">
        <v>0.99360000000000004</v>
      </c>
      <c r="BE2453" s="294">
        <v>4891000</v>
      </c>
      <c r="BG2453" s="294">
        <v>0.32690000000000002</v>
      </c>
      <c r="BH2453" s="294">
        <v>25478.400000000001</v>
      </c>
      <c r="BI2453" s="294">
        <v>25478.400000000001</v>
      </c>
      <c r="BJ2453" s="294">
        <v>0.99219999999999997</v>
      </c>
      <c r="BK2453" s="294">
        <v>5323000</v>
      </c>
      <c r="BM2453" s="294">
        <v>0.28299999999999997</v>
      </c>
      <c r="BN2453" s="294">
        <v>18651.2</v>
      </c>
      <c r="BO2453" s="294">
        <v>18651.2</v>
      </c>
      <c r="BP2453" s="294">
        <v>0.99560000000000004</v>
      </c>
      <c r="BQ2453" s="294">
        <v>4963000</v>
      </c>
      <c r="BS2453" s="294">
        <v>0.39779999999999999</v>
      </c>
      <c r="BT2453" s="294">
        <v>20967.2</v>
      </c>
      <c r="BU2453" s="294">
        <v>15339.6</v>
      </c>
      <c r="BV2453" s="294">
        <v>0.99099999999999999</v>
      </c>
      <c r="BW2453" s="294">
        <v>5579000</v>
      </c>
      <c r="BY2453" s="294">
        <v>0.3609</v>
      </c>
    </row>
    <row r="2454" spans="1:77">
      <c r="A2454" s="301">
        <v>2488</v>
      </c>
      <c r="B2454" s="302" t="s">
        <v>4614</v>
      </c>
      <c r="C2454" s="301" t="s">
        <v>280</v>
      </c>
      <c r="D2454" s="302" t="s">
        <v>6364</v>
      </c>
      <c r="E2454" s="301">
        <v>36000</v>
      </c>
      <c r="F2454" s="294">
        <v>35040</v>
      </c>
      <c r="G2454" s="294">
        <v>35040</v>
      </c>
      <c r="H2454" s="294">
        <v>0.99509999999999998</v>
      </c>
      <c r="I2454" s="294">
        <v>18379600</v>
      </c>
      <c r="J2454" s="294" t="e">
        <f>I2454-#REF!</f>
        <v>#REF!</v>
      </c>
      <c r="K2454" s="294">
        <v>0.73250000000000004</v>
      </c>
      <c r="L2454" s="294">
        <v>33680</v>
      </c>
      <c r="M2454" s="294">
        <v>33680</v>
      </c>
      <c r="N2454" s="294">
        <v>0.99139999999999995</v>
      </c>
      <c r="O2454" s="294">
        <v>18405400</v>
      </c>
      <c r="P2454" s="294" t="e">
        <f>O2454-#REF!</f>
        <v>#REF!</v>
      </c>
      <c r="Q2454" s="294">
        <v>0.74019999999999997</v>
      </c>
      <c r="R2454" s="294">
        <v>34480</v>
      </c>
      <c r="S2454" s="294">
        <v>34480</v>
      </c>
      <c r="T2454" s="294">
        <v>0.99680000000000002</v>
      </c>
      <c r="U2454" s="294">
        <v>17071600</v>
      </c>
      <c r="V2454" s="294" t="e">
        <f>U2454-#REF!</f>
        <v>#REF!</v>
      </c>
      <c r="W2454" s="294">
        <v>0.68989999999999996</v>
      </c>
      <c r="X2454" s="294">
        <v>34320</v>
      </c>
      <c r="Y2454" s="294">
        <v>34320</v>
      </c>
      <c r="Z2454" s="294">
        <v>0</v>
      </c>
      <c r="AA2454" s="294">
        <v>17348400</v>
      </c>
      <c r="AB2454" s="294" t="e">
        <f>AA2454-#REF!</f>
        <v>#REF!</v>
      </c>
      <c r="AC2454" s="294">
        <v>0.68530000000000002</v>
      </c>
      <c r="AD2454" s="294">
        <v>33360</v>
      </c>
      <c r="AE2454" s="294">
        <v>33320</v>
      </c>
      <c r="AF2454" s="294">
        <v>0.98880000000000001</v>
      </c>
      <c r="AG2454" s="294">
        <v>17460600</v>
      </c>
      <c r="AH2454" s="294" t="e">
        <f>AG2454-#REF!</f>
        <v>#REF!</v>
      </c>
      <c r="AI2454" s="294">
        <v>0.71099999999999997</v>
      </c>
      <c r="AJ2454" s="294">
        <v>34480</v>
      </c>
      <c r="AK2454" s="294">
        <v>34480</v>
      </c>
      <c r="AL2454" s="294">
        <v>0.9889</v>
      </c>
      <c r="AM2454" s="294">
        <v>17549400</v>
      </c>
      <c r="AN2454" s="294" t="e">
        <f>AM2454-#REF!</f>
        <v>#REF!</v>
      </c>
      <c r="AO2454" s="294">
        <v>0.71499999999999997</v>
      </c>
      <c r="AP2454" s="294">
        <v>31080</v>
      </c>
      <c r="AQ2454" s="294">
        <v>31080</v>
      </c>
      <c r="AR2454" s="294">
        <v>0.98699999999999999</v>
      </c>
      <c r="AS2454" s="294">
        <v>16178800</v>
      </c>
      <c r="AT2454" s="294" t="e">
        <f>AS2454-#REF!</f>
        <v>#REF!</v>
      </c>
      <c r="AU2454" s="294">
        <v>0.70960000000000001</v>
      </c>
      <c r="AV2454" s="294">
        <v>27840</v>
      </c>
      <c r="AW2454" s="294">
        <v>28800</v>
      </c>
      <c r="AX2454" s="294">
        <v>0.99250000000000005</v>
      </c>
      <c r="AY2454" s="294">
        <v>13940000</v>
      </c>
      <c r="AZ2454" s="294" t="e">
        <f>AY2454-#REF!</f>
        <v>#REF!</v>
      </c>
      <c r="BA2454" s="294">
        <v>0.70020000000000004</v>
      </c>
      <c r="BB2454" s="294">
        <v>30920</v>
      </c>
      <c r="BC2454" s="294">
        <v>30920</v>
      </c>
      <c r="BD2454" s="294">
        <v>0.98619999999999997</v>
      </c>
      <c r="BE2454" s="294">
        <v>14183400</v>
      </c>
      <c r="BF2454" s="294" t="e">
        <f>BE2454-#REF!</f>
        <v>#REF!</v>
      </c>
      <c r="BG2454" s="294">
        <v>0.626</v>
      </c>
      <c r="BH2454" s="294">
        <v>30680</v>
      </c>
      <c r="BI2454" s="294">
        <v>30680</v>
      </c>
      <c r="BJ2454" s="294">
        <v>0.9919</v>
      </c>
      <c r="BK2454" s="294">
        <v>14715400</v>
      </c>
      <c r="BL2454" s="294" t="e">
        <f>BK2454-#REF!</f>
        <v>#REF!</v>
      </c>
      <c r="BM2454" s="294">
        <v>0.65059999999999996</v>
      </c>
      <c r="BN2454" s="294">
        <v>30404</v>
      </c>
      <c r="BO2454" s="294">
        <v>30404</v>
      </c>
      <c r="BP2454" s="294">
        <v>0.98280000000000001</v>
      </c>
      <c r="BQ2454" s="294">
        <v>13688401</v>
      </c>
      <c r="BR2454" s="294" t="e">
        <f>BQ2454-#REF!</f>
        <v>#REF!</v>
      </c>
      <c r="BS2454" s="294">
        <v>0.68279999999999996</v>
      </c>
      <c r="BT2454" s="294">
        <v>30007.200000000001</v>
      </c>
      <c r="BU2454" s="294">
        <v>30007.200000000001</v>
      </c>
      <c r="BV2454" s="294">
        <v>0.98540000000000005</v>
      </c>
      <c r="BW2454" s="294">
        <v>15093808</v>
      </c>
      <c r="BX2454" s="294" t="e">
        <f>BW2454-#REF!</f>
        <v>#REF!</v>
      </c>
      <c r="BY2454" s="294">
        <v>0.68730000000000002</v>
      </c>
    </row>
    <row r="2455" spans="1:77">
      <c r="A2455" s="301">
        <v>2489</v>
      </c>
      <c r="B2455" s="302" t="s">
        <v>4614</v>
      </c>
      <c r="C2455" s="301" t="s">
        <v>279</v>
      </c>
      <c r="D2455" s="302" t="s">
        <v>6361</v>
      </c>
      <c r="E2455" s="301">
        <v>1000</v>
      </c>
      <c r="F2455" s="294">
        <v>520</v>
      </c>
      <c r="G2455" s="294">
        <v>800</v>
      </c>
      <c r="H2455" s="294">
        <v>1</v>
      </c>
      <c r="I2455" s="294">
        <v>247200</v>
      </c>
      <c r="J2455" s="294" t="e">
        <f>I2455-#REF!</f>
        <v>#REF!</v>
      </c>
      <c r="K2455" s="294">
        <v>0.66020000000000001</v>
      </c>
      <c r="L2455" s="294">
        <v>600</v>
      </c>
      <c r="M2455" s="294">
        <v>800</v>
      </c>
      <c r="N2455" s="294">
        <v>0.99980000000000002</v>
      </c>
      <c r="O2455" s="294">
        <v>280700</v>
      </c>
      <c r="P2455" s="294" t="e">
        <f>O2455-#REF!</f>
        <v>#REF!</v>
      </c>
      <c r="Q2455" s="294">
        <v>0.629</v>
      </c>
      <c r="R2455" s="294">
        <v>600</v>
      </c>
      <c r="S2455" s="294">
        <v>800</v>
      </c>
      <c r="T2455" s="294">
        <v>0.999</v>
      </c>
      <c r="U2455" s="294">
        <v>284700</v>
      </c>
      <c r="V2455" s="294" t="e">
        <f>U2455-#REF!</f>
        <v>#REF!</v>
      </c>
      <c r="W2455" s="294">
        <v>0.65980000000000005</v>
      </c>
      <c r="X2455" s="294">
        <v>520</v>
      </c>
      <c r="Y2455" s="294">
        <v>800</v>
      </c>
      <c r="Z2455" s="294">
        <v>0.99939999999999996</v>
      </c>
      <c r="AA2455" s="294">
        <v>287100</v>
      </c>
      <c r="AB2455" s="294" t="e">
        <f>AA2455-#REF!</f>
        <v>#REF!</v>
      </c>
      <c r="AC2455" s="294">
        <v>0.74250000000000005</v>
      </c>
      <c r="AD2455" s="294">
        <v>600</v>
      </c>
      <c r="AE2455" s="294">
        <v>800</v>
      </c>
      <c r="AF2455" s="294">
        <v>0.99880000000000002</v>
      </c>
      <c r="AG2455" s="294">
        <v>294400</v>
      </c>
      <c r="AH2455" s="294" t="e">
        <f>AG2455-#REF!</f>
        <v>#REF!</v>
      </c>
      <c r="AI2455" s="294">
        <v>0.66020000000000001</v>
      </c>
      <c r="AJ2455" s="294">
        <v>520</v>
      </c>
      <c r="AK2455" s="294">
        <v>800</v>
      </c>
      <c r="AL2455" s="294">
        <v>0.99929999999999997</v>
      </c>
      <c r="AM2455" s="294">
        <v>288500</v>
      </c>
      <c r="AN2455" s="294" t="e">
        <f>AM2455-#REF!</f>
        <v>#REF!</v>
      </c>
      <c r="AO2455" s="294">
        <v>0.77129999999999999</v>
      </c>
      <c r="AP2455" s="294">
        <v>480</v>
      </c>
      <c r="AQ2455" s="294">
        <v>800</v>
      </c>
      <c r="AR2455" s="294">
        <v>0.99950000000000006</v>
      </c>
      <c r="AS2455" s="294">
        <v>248600</v>
      </c>
      <c r="AT2455" s="294" t="e">
        <f>AS2455-#REF!</f>
        <v>#REF!</v>
      </c>
      <c r="AU2455" s="294">
        <v>0.69640000000000002</v>
      </c>
      <c r="AV2455" s="294">
        <v>480</v>
      </c>
      <c r="AW2455" s="294">
        <v>800</v>
      </c>
      <c r="AX2455" s="294">
        <v>0.99970000000000003</v>
      </c>
      <c r="AY2455" s="294">
        <v>254300</v>
      </c>
      <c r="AZ2455" s="294" t="e">
        <f>AY2455-#REF!</f>
        <v>#REF!</v>
      </c>
      <c r="BA2455" s="294">
        <v>0.73599999999999999</v>
      </c>
      <c r="BB2455" s="294">
        <v>440</v>
      </c>
      <c r="BC2455" s="294">
        <v>800</v>
      </c>
      <c r="BD2455" s="294">
        <v>1</v>
      </c>
      <c r="BE2455" s="294">
        <v>249500</v>
      </c>
      <c r="BF2455" s="294" t="e">
        <f>BE2455-#REF!</f>
        <v>#REF!</v>
      </c>
      <c r="BG2455" s="294">
        <v>0.76219999999999999</v>
      </c>
      <c r="BH2455" s="294">
        <v>480</v>
      </c>
      <c r="BI2455" s="294">
        <v>800</v>
      </c>
      <c r="BJ2455" s="294">
        <v>1</v>
      </c>
      <c r="BK2455" s="294">
        <v>250000</v>
      </c>
      <c r="BL2455" s="294" t="e">
        <f>BK2455-#REF!</f>
        <v>#REF!</v>
      </c>
      <c r="BM2455" s="294">
        <v>0.70020000000000004</v>
      </c>
      <c r="BN2455" s="294">
        <v>480</v>
      </c>
      <c r="BO2455" s="294">
        <v>800</v>
      </c>
      <c r="BP2455" s="294">
        <v>0.99990000000000001</v>
      </c>
      <c r="BQ2455" s="294">
        <v>228200</v>
      </c>
      <c r="BR2455" s="294" t="e">
        <f>BQ2455-#REF!</f>
        <v>#REF!</v>
      </c>
      <c r="BS2455" s="294">
        <v>0.70740000000000003</v>
      </c>
      <c r="BT2455" s="294">
        <v>560</v>
      </c>
      <c r="BU2455" s="294">
        <v>800</v>
      </c>
      <c r="BV2455" s="294">
        <v>1</v>
      </c>
      <c r="BW2455" s="294">
        <v>265400</v>
      </c>
      <c r="BX2455" s="294" t="e">
        <f>BW2455-#REF!</f>
        <v>#REF!</v>
      </c>
      <c r="BY2455" s="294">
        <v>0.63700000000000001</v>
      </c>
    </row>
    <row r="2456" spans="1:77">
      <c r="A2456" s="301">
        <v>2490</v>
      </c>
      <c r="B2456" s="302" t="s">
        <v>4614</v>
      </c>
      <c r="C2456" s="301" t="s">
        <v>278</v>
      </c>
      <c r="D2456" s="302" t="s">
        <v>6359</v>
      </c>
      <c r="E2456" s="301">
        <v>5000</v>
      </c>
      <c r="F2456" s="294">
        <v>48</v>
      </c>
      <c r="G2456" s="294">
        <v>0</v>
      </c>
      <c r="H2456" s="294">
        <v>1</v>
      </c>
      <c r="I2456" s="294">
        <v>0</v>
      </c>
      <c r="K2456" s="294">
        <v>0</v>
      </c>
      <c r="L2456" s="294">
        <v>3807.6</v>
      </c>
      <c r="M2456" s="294">
        <v>0</v>
      </c>
      <c r="N2456" s="294">
        <v>0.94730000000000003</v>
      </c>
      <c r="O2456" s="294">
        <v>43000</v>
      </c>
      <c r="Q2456" s="294">
        <v>1.5800000000000002E-2</v>
      </c>
      <c r="R2456" s="294">
        <v>111.2</v>
      </c>
      <c r="S2456" s="294">
        <v>0</v>
      </c>
      <c r="T2456" s="294">
        <v>1</v>
      </c>
      <c r="U2456" s="294">
        <v>0</v>
      </c>
      <c r="W2456" s="294">
        <v>0</v>
      </c>
      <c r="X2456" s="294">
        <v>92</v>
      </c>
      <c r="Y2456" s="294">
        <v>0</v>
      </c>
      <c r="Z2456" s="294">
        <v>1</v>
      </c>
      <c r="AA2456" s="294">
        <v>0</v>
      </c>
      <c r="AC2456" s="294">
        <v>0</v>
      </c>
      <c r="AD2456" s="294">
        <v>3517.6</v>
      </c>
      <c r="AE2456" s="294">
        <v>0</v>
      </c>
      <c r="AF2456" s="294">
        <v>0.97340000000000004</v>
      </c>
      <c r="AG2456" s="294">
        <v>119000</v>
      </c>
      <c r="AI2456" s="294">
        <v>4.6699999999999998E-2</v>
      </c>
      <c r="AJ2456" s="294">
        <v>86.4</v>
      </c>
      <c r="AK2456" s="294">
        <v>0</v>
      </c>
      <c r="AL2456" s="294">
        <v>0.51900000000000002</v>
      </c>
      <c r="AM2456" s="294">
        <v>0</v>
      </c>
      <c r="AO2456" s="294">
        <v>0</v>
      </c>
      <c r="AP2456" s="294">
        <v>3240.8</v>
      </c>
      <c r="AQ2456" s="294">
        <v>0</v>
      </c>
      <c r="AR2456" s="294">
        <v>0.99170000000000003</v>
      </c>
      <c r="AS2456" s="294">
        <v>22000</v>
      </c>
      <c r="AU2456" s="294">
        <v>9.4000000000000004E-3</v>
      </c>
      <c r="AV2456" s="294">
        <v>87.6</v>
      </c>
      <c r="AW2456" s="294">
        <v>0</v>
      </c>
      <c r="AX2456" s="294">
        <v>1</v>
      </c>
      <c r="AY2456" s="294">
        <v>0</v>
      </c>
      <c r="BA2456" s="294">
        <v>1E-4</v>
      </c>
      <c r="BB2456" s="294">
        <v>3318.8</v>
      </c>
      <c r="BC2456" s="294">
        <v>0</v>
      </c>
      <c r="BD2456" s="294">
        <v>0.96740000000000004</v>
      </c>
      <c r="BE2456" s="294">
        <v>46000</v>
      </c>
      <c r="BG2456" s="294">
        <v>1.9400000000000001E-2</v>
      </c>
      <c r="BH2456" s="294">
        <v>3436.8</v>
      </c>
      <c r="BI2456" s="294">
        <v>0</v>
      </c>
      <c r="BJ2456" s="294">
        <v>0.96760000000000002</v>
      </c>
      <c r="BK2456" s="294">
        <v>12000</v>
      </c>
      <c r="BM2456" s="294">
        <v>4.5999999999999999E-3</v>
      </c>
      <c r="BN2456" s="294">
        <v>57.2</v>
      </c>
      <c r="BO2456" s="294">
        <v>0</v>
      </c>
      <c r="BP2456" s="294">
        <v>1</v>
      </c>
      <c r="BQ2456" s="294">
        <v>0</v>
      </c>
      <c r="BS2456" s="294">
        <v>0</v>
      </c>
      <c r="BT2456" s="294">
        <v>104</v>
      </c>
      <c r="BU2456" s="294">
        <v>0</v>
      </c>
      <c r="BV2456" s="294">
        <v>1</v>
      </c>
      <c r="BW2456" s="294">
        <v>0</v>
      </c>
      <c r="BY2456" s="294">
        <v>0</v>
      </c>
    </row>
    <row r="2457" spans="1:77">
      <c r="A2457" s="301">
        <v>2491</v>
      </c>
      <c r="B2457" s="302" t="s">
        <v>4614</v>
      </c>
      <c r="C2457" s="301" t="s">
        <v>277</v>
      </c>
      <c r="D2457" s="302" t="s">
        <v>6362</v>
      </c>
      <c r="E2457" s="301">
        <v>22000</v>
      </c>
      <c r="F2457" s="294">
        <v>19600</v>
      </c>
      <c r="G2457" s="294">
        <v>19600</v>
      </c>
      <c r="H2457" s="294">
        <v>0.97560000000000002</v>
      </c>
      <c r="I2457" s="294">
        <v>5722900</v>
      </c>
      <c r="K2457" s="294">
        <v>0.41570000000000001</v>
      </c>
      <c r="L2457" s="294">
        <v>22880</v>
      </c>
      <c r="M2457" s="294">
        <v>22880</v>
      </c>
      <c r="N2457" s="294">
        <v>0.97799999999999998</v>
      </c>
      <c r="O2457" s="294">
        <v>6318200</v>
      </c>
      <c r="Q2457" s="294">
        <v>0.3795</v>
      </c>
      <c r="R2457" s="294">
        <v>16680</v>
      </c>
      <c r="S2457" s="294">
        <v>16680</v>
      </c>
      <c r="T2457" s="294">
        <v>0.96789999999999998</v>
      </c>
      <c r="U2457" s="294">
        <v>6158600</v>
      </c>
      <c r="W2457" s="294">
        <v>0.52980000000000005</v>
      </c>
      <c r="X2457" s="294">
        <v>23920</v>
      </c>
      <c r="Y2457" s="294">
        <v>23920</v>
      </c>
      <c r="Z2457" s="294">
        <v>0.97950000000000004</v>
      </c>
      <c r="AA2457" s="294">
        <v>6310100</v>
      </c>
      <c r="AC2457" s="294">
        <v>0.36199999999999999</v>
      </c>
      <c r="AD2457" s="294">
        <v>21640</v>
      </c>
      <c r="AE2457" s="294">
        <v>21640</v>
      </c>
      <c r="AF2457" s="294">
        <v>0.96699999999999997</v>
      </c>
      <c r="AG2457" s="294">
        <v>6576500</v>
      </c>
      <c r="AI2457" s="294">
        <v>0.4224</v>
      </c>
      <c r="AJ2457" s="294">
        <v>20080</v>
      </c>
      <c r="AK2457" s="294">
        <v>20080</v>
      </c>
      <c r="AL2457" s="294">
        <v>0.97070000000000001</v>
      </c>
      <c r="AM2457" s="294">
        <v>6439700</v>
      </c>
      <c r="AO2457" s="294">
        <v>0.45879999999999999</v>
      </c>
      <c r="AP2457" s="294">
        <v>17449.22</v>
      </c>
      <c r="AQ2457" s="294">
        <v>17449.217700000001</v>
      </c>
      <c r="AR2457" s="294">
        <v>0</v>
      </c>
      <c r="AS2457" s="294">
        <v>6418639</v>
      </c>
      <c r="AU2457" s="294">
        <v>0.50849999999999995</v>
      </c>
      <c r="AV2457" s="294">
        <v>18715.939999999999</v>
      </c>
      <c r="AW2457" s="294">
        <v>18715.939699999999</v>
      </c>
      <c r="AX2457" s="294">
        <v>0.97240000000000004</v>
      </c>
      <c r="AY2457" s="294">
        <v>6102886</v>
      </c>
      <c r="BA2457" s="294">
        <v>0.4657</v>
      </c>
      <c r="BB2457" s="294">
        <v>20160</v>
      </c>
      <c r="BC2457" s="294">
        <v>20160</v>
      </c>
      <c r="BD2457" s="294">
        <v>0.91459999999999997</v>
      </c>
      <c r="BE2457" s="294">
        <v>5961775</v>
      </c>
      <c r="BG2457" s="294">
        <v>0.43980000000000002</v>
      </c>
      <c r="BH2457" s="294">
        <v>21736.240000000002</v>
      </c>
      <c r="BI2457" s="294">
        <v>21736.240000000002</v>
      </c>
      <c r="BJ2457" s="294">
        <v>0.91459999999999997</v>
      </c>
      <c r="BK2457" s="294">
        <v>6463500</v>
      </c>
      <c r="BM2457" s="294">
        <v>0.437</v>
      </c>
      <c r="BN2457" s="294">
        <v>19680</v>
      </c>
      <c r="BO2457" s="294">
        <v>19680</v>
      </c>
      <c r="BP2457" s="294">
        <v>0.88919999999999999</v>
      </c>
      <c r="BQ2457" s="294">
        <v>6034800</v>
      </c>
      <c r="BS2457" s="294">
        <v>0.51319999999999999</v>
      </c>
      <c r="BT2457" s="294">
        <v>19480</v>
      </c>
      <c r="BU2457" s="294">
        <v>19480</v>
      </c>
      <c r="BV2457" s="294">
        <v>0.92290000000000005</v>
      </c>
      <c r="BW2457" s="294">
        <v>7071700</v>
      </c>
      <c r="BY2457" s="294">
        <v>0.52869999999999995</v>
      </c>
    </row>
    <row r="2458" spans="1:77">
      <c r="A2458" s="301">
        <v>2492</v>
      </c>
      <c r="B2458" s="302" t="s">
        <v>4614</v>
      </c>
      <c r="C2458" s="301" t="s">
        <v>276</v>
      </c>
      <c r="D2458" s="302" t="s">
        <v>6364</v>
      </c>
      <c r="E2458" s="301">
        <v>34000</v>
      </c>
      <c r="F2458" s="294">
        <v>5189.08</v>
      </c>
      <c r="G2458" s="294">
        <v>5189.08</v>
      </c>
      <c r="H2458" s="294">
        <v>0.45729999999999998</v>
      </c>
      <c r="I2458" s="294">
        <v>64500</v>
      </c>
      <c r="K2458" s="294">
        <v>3.78E-2</v>
      </c>
      <c r="L2458" s="294">
        <v>3546.44</v>
      </c>
      <c r="M2458" s="294">
        <v>4444.4480000000003</v>
      </c>
      <c r="N2458" s="294">
        <v>0.98880000000000001</v>
      </c>
      <c r="O2458" s="294">
        <v>303100</v>
      </c>
      <c r="Q2458" s="294">
        <v>0.1162</v>
      </c>
      <c r="R2458" s="294">
        <v>4114.12</v>
      </c>
      <c r="S2458" s="294">
        <v>4444.4480000000003</v>
      </c>
      <c r="T2458" s="294">
        <v>0.9899</v>
      </c>
      <c r="U2458" s="294">
        <v>219600</v>
      </c>
      <c r="W2458" s="294">
        <v>7.4899999999999994E-2</v>
      </c>
      <c r="X2458" s="294">
        <v>6599.84</v>
      </c>
      <c r="Y2458" s="294">
        <v>6599.84</v>
      </c>
      <c r="Z2458" s="294">
        <v>0.99409999999999998</v>
      </c>
      <c r="AA2458" s="294">
        <v>1085600</v>
      </c>
      <c r="AC2458" s="294">
        <v>0.22239999999999999</v>
      </c>
      <c r="AD2458" s="294">
        <v>1751.44</v>
      </c>
      <c r="AE2458" s="294">
        <v>4444.4480000000003</v>
      </c>
      <c r="AF2458" s="294">
        <v>0.2122</v>
      </c>
      <c r="AG2458" s="294">
        <v>3500</v>
      </c>
      <c r="AI2458" s="294">
        <v>1.24E-2</v>
      </c>
      <c r="AJ2458" s="294">
        <v>4500</v>
      </c>
      <c r="AK2458" s="294">
        <v>4500</v>
      </c>
      <c r="AL2458" s="294">
        <v>0.8266</v>
      </c>
      <c r="AM2458" s="294">
        <v>5900</v>
      </c>
      <c r="AO2458" s="294">
        <v>2.2000000000000001E-3</v>
      </c>
      <c r="AP2458" s="294">
        <v>1295.92</v>
      </c>
      <c r="AQ2458" s="294">
        <v>4444.4480000000003</v>
      </c>
      <c r="AR2458" s="294">
        <v>8.8400000000000006E-2</v>
      </c>
      <c r="AS2458" s="294">
        <v>600</v>
      </c>
      <c r="AU2458" s="294">
        <v>7.0000000000000001E-3</v>
      </c>
      <c r="AV2458" s="294">
        <v>4902.6400000000003</v>
      </c>
      <c r="AW2458" s="294">
        <v>4902.6400000000003</v>
      </c>
      <c r="AX2458" s="294">
        <v>0.47299999999999998</v>
      </c>
      <c r="AY2458" s="294">
        <v>15300</v>
      </c>
      <c r="BA2458" s="294">
        <v>9.1999999999999998E-3</v>
      </c>
      <c r="BB2458" s="294">
        <v>7373.12</v>
      </c>
      <c r="BC2458" s="294">
        <v>7373.12</v>
      </c>
      <c r="BD2458" s="294">
        <v>0.9929</v>
      </c>
      <c r="BE2458" s="294">
        <v>89400</v>
      </c>
      <c r="BG2458" s="294">
        <v>1.6400000000000001E-2</v>
      </c>
      <c r="BH2458" s="294">
        <v>4817.3999999999996</v>
      </c>
      <c r="BI2458" s="294">
        <v>4817.3999999999996</v>
      </c>
      <c r="BJ2458" s="294">
        <v>0.99990000000000001</v>
      </c>
      <c r="BK2458" s="294">
        <v>17500</v>
      </c>
      <c r="BM2458" s="294">
        <v>4.8999999999999998E-3</v>
      </c>
      <c r="BN2458" s="294">
        <v>6629.96</v>
      </c>
      <c r="BO2458" s="294">
        <v>6629.96</v>
      </c>
      <c r="BP2458" s="294">
        <v>0.99880000000000002</v>
      </c>
      <c r="BQ2458" s="294">
        <v>566700</v>
      </c>
      <c r="BS2458" s="294">
        <v>0.1273</v>
      </c>
      <c r="BT2458" s="294">
        <v>22929.8</v>
      </c>
      <c r="BU2458" s="294">
        <v>22929.8</v>
      </c>
      <c r="BV2458" s="294">
        <v>0.98699999999999999</v>
      </c>
      <c r="BW2458" s="294">
        <v>4550700</v>
      </c>
      <c r="BY2458" s="294">
        <v>0.27060000000000001</v>
      </c>
    </row>
    <row r="2459" spans="1:77">
      <c r="A2459" s="301">
        <v>2493</v>
      </c>
      <c r="B2459" s="302" t="s">
        <v>4614</v>
      </c>
      <c r="C2459" s="301" t="s">
        <v>275</v>
      </c>
      <c r="D2459" s="302" t="s">
        <v>6363</v>
      </c>
      <c r="E2459" s="301">
        <v>2000</v>
      </c>
      <c r="F2459" s="294">
        <v>194.24</v>
      </c>
      <c r="G2459" s="294">
        <v>1600</v>
      </c>
      <c r="H2459" s="294">
        <v>0.97430000000000005</v>
      </c>
      <c r="I2459" s="294">
        <v>70200</v>
      </c>
      <c r="K2459" s="294">
        <v>0.5151</v>
      </c>
      <c r="L2459" s="294">
        <v>224.24</v>
      </c>
      <c r="M2459" s="294">
        <v>1600</v>
      </c>
      <c r="N2459" s="294">
        <v>0.99450000000000005</v>
      </c>
      <c r="O2459" s="294">
        <v>82300</v>
      </c>
      <c r="Q2459" s="294">
        <v>0.4965</v>
      </c>
      <c r="R2459" s="294">
        <v>235.84</v>
      </c>
      <c r="S2459" s="294">
        <v>1600</v>
      </c>
      <c r="T2459" s="294">
        <v>0.99919999999999998</v>
      </c>
      <c r="U2459" s="294">
        <v>89800</v>
      </c>
      <c r="W2459" s="294">
        <v>0.52959999999999996</v>
      </c>
      <c r="X2459" s="294">
        <v>212.2</v>
      </c>
      <c r="Y2459" s="294">
        <v>1600</v>
      </c>
      <c r="Z2459" s="294">
        <v>0.99739999999999995</v>
      </c>
      <c r="AA2459" s="294">
        <v>90200</v>
      </c>
      <c r="AC2459" s="294">
        <v>0.57289999999999996</v>
      </c>
      <c r="AD2459" s="294">
        <v>240.68</v>
      </c>
      <c r="AE2459" s="294">
        <v>1600</v>
      </c>
      <c r="AF2459" s="294">
        <v>0.99570000000000003</v>
      </c>
      <c r="AG2459" s="294">
        <v>94600</v>
      </c>
      <c r="AI2459" s="294">
        <v>0.5302</v>
      </c>
      <c r="AJ2459" s="294">
        <v>257.60000000000002</v>
      </c>
      <c r="AK2459" s="294">
        <v>1600</v>
      </c>
      <c r="AL2459" s="294">
        <v>0.99590000000000001</v>
      </c>
      <c r="AM2459" s="294">
        <v>105000</v>
      </c>
      <c r="AO2459" s="294">
        <v>0.56830000000000003</v>
      </c>
      <c r="AP2459" s="294">
        <v>255.44</v>
      </c>
      <c r="AQ2459" s="294">
        <v>1600</v>
      </c>
      <c r="AR2459" s="294">
        <v>0.99439999999999995</v>
      </c>
      <c r="AS2459" s="294">
        <v>94700</v>
      </c>
      <c r="AU2459" s="294">
        <v>0.50139999999999996</v>
      </c>
      <c r="AV2459" s="294">
        <v>291.39999999999998</v>
      </c>
      <c r="AW2459" s="294">
        <v>1600</v>
      </c>
      <c r="AX2459" s="294">
        <v>0.98099999999999998</v>
      </c>
      <c r="AY2459" s="294">
        <v>110100</v>
      </c>
      <c r="BA2459" s="294">
        <v>0.53469999999999995</v>
      </c>
      <c r="BB2459" s="294">
        <v>338.04</v>
      </c>
      <c r="BC2459" s="294">
        <v>1600</v>
      </c>
      <c r="BD2459" s="294">
        <v>0.98529999999999995</v>
      </c>
      <c r="BE2459" s="294">
        <v>124100</v>
      </c>
      <c r="BG2459" s="294">
        <v>0.501</v>
      </c>
      <c r="BH2459" s="294">
        <v>334.64</v>
      </c>
      <c r="BI2459" s="294">
        <v>1600</v>
      </c>
      <c r="BJ2459" s="294">
        <v>0.99150000000000005</v>
      </c>
      <c r="BK2459" s="294">
        <v>127400</v>
      </c>
      <c r="BM2459" s="294">
        <v>0.5161</v>
      </c>
      <c r="BN2459" s="294">
        <v>393.4</v>
      </c>
      <c r="BO2459" s="294">
        <v>1600</v>
      </c>
      <c r="BP2459" s="294">
        <v>0.98529999999999995</v>
      </c>
      <c r="BQ2459" s="294">
        <v>134900</v>
      </c>
      <c r="BS2459" s="294">
        <v>0.51770000000000005</v>
      </c>
      <c r="BT2459" s="294">
        <v>472.68</v>
      </c>
      <c r="BU2459" s="294">
        <v>1600</v>
      </c>
      <c r="BV2459" s="294">
        <v>0.98280000000000001</v>
      </c>
      <c r="BW2459" s="294">
        <v>167100</v>
      </c>
      <c r="BY2459" s="294">
        <v>0.48349999999999999</v>
      </c>
    </row>
    <row r="2460" spans="1:77">
      <c r="A2460" s="301">
        <v>2494</v>
      </c>
      <c r="B2460" s="302" t="s">
        <v>4614</v>
      </c>
      <c r="C2460" s="301" t="s">
        <v>274</v>
      </c>
      <c r="D2460" s="302" t="s">
        <v>6363</v>
      </c>
      <c r="E2460" s="301">
        <v>3984</v>
      </c>
      <c r="F2460" s="294">
        <v>3187.6</v>
      </c>
      <c r="G2460" s="294">
        <v>6256</v>
      </c>
      <c r="H2460" s="294">
        <v>0.76819179999999998</v>
      </c>
      <c r="I2460" s="294">
        <v>1361917</v>
      </c>
      <c r="J2460" s="294" t="e">
        <f>I2460-#REF!</f>
        <v>#REF!</v>
      </c>
      <c r="K2460" s="294">
        <v>0.77249999999999996</v>
      </c>
      <c r="L2460" s="294">
        <v>3124.8</v>
      </c>
      <c r="M2460" s="294">
        <v>6256</v>
      </c>
      <c r="N2460" s="294">
        <v>0.76670000000000005</v>
      </c>
      <c r="O2460" s="294">
        <v>1375896</v>
      </c>
      <c r="P2460" s="294" t="e">
        <f>O2460-#REF!</f>
        <v>#REF!</v>
      </c>
      <c r="Q2460" s="294">
        <v>0.77190000000000003</v>
      </c>
      <c r="R2460" s="294">
        <v>3102</v>
      </c>
      <c r="S2460" s="294">
        <v>6256</v>
      </c>
      <c r="T2460" s="294">
        <v>0.75149999999999995</v>
      </c>
      <c r="U2460" s="294">
        <v>1248217</v>
      </c>
      <c r="V2460" s="294" t="e">
        <f>U2460-#REF!</f>
        <v>#REF!</v>
      </c>
      <c r="W2460" s="294">
        <v>0.74370000000000003</v>
      </c>
      <c r="X2460" s="294">
        <v>2996.8</v>
      </c>
      <c r="Y2460" s="294">
        <v>6256</v>
      </c>
      <c r="Z2460" s="294">
        <v>0.72889999999999999</v>
      </c>
      <c r="AA2460" s="294">
        <v>1291386</v>
      </c>
      <c r="AB2460" s="294" t="e">
        <f>AA2460-#REF!</f>
        <v>#REF!</v>
      </c>
      <c r="AC2460" s="294">
        <v>0.79459999999999997</v>
      </c>
      <c r="AD2460" s="294">
        <v>3073.6</v>
      </c>
      <c r="AE2460" s="294">
        <v>6256</v>
      </c>
      <c r="AF2460" s="294">
        <v>0.72606150000000003</v>
      </c>
      <c r="AG2460" s="294">
        <v>1285244</v>
      </c>
      <c r="AH2460" s="294" t="e">
        <f>AG2460-#REF!</f>
        <v>#REF!</v>
      </c>
      <c r="AI2460" s="294">
        <v>0.77410000000000001</v>
      </c>
      <c r="AJ2460" s="294">
        <v>2985.6</v>
      </c>
      <c r="AK2460" s="294">
        <v>6256</v>
      </c>
      <c r="AL2460" s="294">
        <v>0.73250000000000004</v>
      </c>
      <c r="AM2460" s="294">
        <v>1297329</v>
      </c>
      <c r="AN2460" s="294" t="e">
        <f>AM2460-#REF!</f>
        <v>#REF!</v>
      </c>
      <c r="AO2460" s="294">
        <v>0.82389999999999997</v>
      </c>
      <c r="AP2460" s="294">
        <v>2875.6</v>
      </c>
      <c r="AQ2460" s="294">
        <v>6256</v>
      </c>
      <c r="AR2460" s="294">
        <v>0.71015090000000003</v>
      </c>
      <c r="AS2460" s="294">
        <v>1239793</v>
      </c>
      <c r="AT2460" s="294" t="e">
        <f>AS2460-#REF!</f>
        <v>#REF!</v>
      </c>
      <c r="AU2460" s="294">
        <v>0.81599999999999995</v>
      </c>
      <c r="AV2460" s="294">
        <v>3231.6</v>
      </c>
      <c r="AW2460" s="294">
        <v>6256</v>
      </c>
      <c r="AX2460" s="294">
        <v>0.70288539999999999</v>
      </c>
      <c r="AY2460" s="294">
        <v>1250202</v>
      </c>
      <c r="AZ2460" s="294" t="e">
        <f>AY2460-#REF!</f>
        <v>#REF!</v>
      </c>
      <c r="BA2460" s="294">
        <v>0.76439999999999997</v>
      </c>
      <c r="BB2460" s="294">
        <v>3066.4</v>
      </c>
      <c r="BC2460" s="294">
        <v>6256</v>
      </c>
      <c r="BD2460" s="294">
        <v>0.7110573</v>
      </c>
      <c r="BE2460" s="294">
        <v>1397926</v>
      </c>
      <c r="BF2460" s="294" t="e">
        <f>BE2460-#REF!</f>
        <v>#REF!</v>
      </c>
      <c r="BG2460" s="294">
        <v>0.86170000000000002</v>
      </c>
      <c r="BH2460" s="294">
        <v>2956</v>
      </c>
      <c r="BI2460" s="294">
        <v>3187.2</v>
      </c>
      <c r="BJ2460" s="294">
        <v>0.74544350000000004</v>
      </c>
      <c r="BK2460" s="294">
        <v>1313878</v>
      </c>
      <c r="BL2460" s="294" t="e">
        <f>BK2460-#REF!</f>
        <v>#REF!</v>
      </c>
      <c r="BM2460" s="294">
        <v>0.8014</v>
      </c>
      <c r="BN2460" s="294">
        <v>2874.8</v>
      </c>
      <c r="BO2460" s="294">
        <v>3187.2</v>
      </c>
      <c r="BP2460" s="294">
        <v>0.76786120000000002</v>
      </c>
      <c r="BQ2460" s="294">
        <v>1239667</v>
      </c>
      <c r="BR2460" s="294" t="e">
        <f>BQ2460-#REF!</f>
        <v>#REF!</v>
      </c>
      <c r="BS2460" s="294">
        <v>0.8357</v>
      </c>
      <c r="BT2460" s="294">
        <v>2860.4</v>
      </c>
      <c r="BU2460" s="294">
        <v>3187.2</v>
      </c>
      <c r="BV2460" s="294">
        <v>0.7785822</v>
      </c>
      <c r="BW2460" s="294">
        <v>1364078</v>
      </c>
      <c r="BX2460" s="294" t="e">
        <f>BW2460-#REF!</f>
        <v>#REF!</v>
      </c>
      <c r="BY2460" s="294">
        <v>0.82330000000000003</v>
      </c>
    </row>
    <row r="2461" spans="1:77">
      <c r="A2461" s="301">
        <v>2495</v>
      </c>
      <c r="B2461" s="302" t="s">
        <v>4614</v>
      </c>
      <c r="C2461" s="301" t="s">
        <v>273</v>
      </c>
      <c r="D2461" s="302" t="s">
        <v>6360</v>
      </c>
      <c r="E2461" s="301">
        <v>31000</v>
      </c>
      <c r="F2461" s="294">
        <v>11480</v>
      </c>
      <c r="G2461" s="294">
        <v>11480</v>
      </c>
      <c r="H2461" s="294">
        <v>0.92079999999999995</v>
      </c>
      <c r="I2461" s="294">
        <v>1398090</v>
      </c>
      <c r="K2461" s="294">
        <v>0.1837</v>
      </c>
      <c r="L2461" s="294">
        <v>23040</v>
      </c>
      <c r="M2461" s="294">
        <v>24800</v>
      </c>
      <c r="N2461" s="294">
        <v>0.9204</v>
      </c>
      <c r="O2461" s="294">
        <v>3361450</v>
      </c>
      <c r="Q2461" s="294">
        <v>0.21310000000000001</v>
      </c>
      <c r="R2461" s="294">
        <v>22560</v>
      </c>
      <c r="S2461" s="294">
        <v>24800</v>
      </c>
      <c r="T2461" s="294">
        <v>0.9577</v>
      </c>
      <c r="U2461" s="294">
        <v>1924770</v>
      </c>
      <c r="W2461" s="294">
        <v>0.1237</v>
      </c>
      <c r="X2461" s="294">
        <v>22960</v>
      </c>
      <c r="Y2461" s="294">
        <v>24800</v>
      </c>
      <c r="Z2461" s="294">
        <v>0.97430000000000005</v>
      </c>
      <c r="AA2461" s="294">
        <v>5224870</v>
      </c>
      <c r="AC2461" s="294">
        <v>0.31390000000000001</v>
      </c>
      <c r="AD2461" s="294">
        <v>22240</v>
      </c>
      <c r="AE2461" s="294">
        <v>24800</v>
      </c>
      <c r="AF2461" s="294">
        <v>0.98060000000000003</v>
      </c>
      <c r="AG2461" s="294">
        <v>4003290</v>
      </c>
      <c r="AI2461" s="294">
        <v>0.2467</v>
      </c>
      <c r="AJ2461" s="294">
        <v>27880</v>
      </c>
      <c r="AK2461" s="294">
        <v>27880</v>
      </c>
      <c r="AL2461" s="294">
        <v>0.97850000000000004</v>
      </c>
      <c r="AM2461" s="294">
        <v>7185450</v>
      </c>
      <c r="AO2461" s="294">
        <v>0.36580000000000001</v>
      </c>
      <c r="AP2461" s="294">
        <v>29641.6607</v>
      </c>
      <c r="AQ2461" s="294">
        <v>29641.6607</v>
      </c>
      <c r="AR2461" s="294">
        <v>0.98509999999999998</v>
      </c>
      <c r="AS2461" s="294">
        <v>6418582</v>
      </c>
      <c r="AU2461" s="294">
        <v>0.2954</v>
      </c>
      <c r="AV2461" s="294">
        <v>29440.3892944</v>
      </c>
      <c r="AW2461" s="294">
        <v>29440.3892944</v>
      </c>
      <c r="AX2461" s="294">
        <v>0.98640000000000005</v>
      </c>
      <c r="AY2461" s="294">
        <v>9141360</v>
      </c>
      <c r="BA2461" s="294">
        <v>0.43719999999999998</v>
      </c>
      <c r="BB2461" s="294">
        <v>28280</v>
      </c>
      <c r="BC2461" s="294">
        <v>28280</v>
      </c>
      <c r="BD2461" s="294">
        <v>0.98599999999999999</v>
      </c>
      <c r="BE2461" s="294">
        <v>9914850</v>
      </c>
      <c r="BG2461" s="294">
        <v>0.47789999999999999</v>
      </c>
      <c r="BH2461" s="294">
        <v>29240</v>
      </c>
      <c r="BI2461" s="294">
        <v>29240</v>
      </c>
      <c r="BJ2461" s="294">
        <v>0.98799999999999999</v>
      </c>
      <c r="BK2461" s="294">
        <v>8197780</v>
      </c>
      <c r="BM2461" s="294">
        <v>0.38140000000000002</v>
      </c>
      <c r="BN2461" s="294">
        <v>29800</v>
      </c>
      <c r="BO2461" s="294">
        <v>29800</v>
      </c>
      <c r="BP2461" s="294">
        <v>0.98819999999999997</v>
      </c>
      <c r="BQ2461" s="294">
        <v>5692580</v>
      </c>
      <c r="BS2461" s="294">
        <v>0.28770000000000001</v>
      </c>
      <c r="BT2461" s="294">
        <v>28240</v>
      </c>
      <c r="BU2461" s="294">
        <v>26200</v>
      </c>
      <c r="BV2461" s="294">
        <v>0.99070000000000003</v>
      </c>
      <c r="BW2461" s="294">
        <v>8597090</v>
      </c>
      <c r="BY2461" s="294">
        <v>0.41299999999999998</v>
      </c>
    </row>
  </sheetData>
  <mergeCells count="12">
    <mergeCell ref="BT3:BY3"/>
    <mergeCell ref="F3:K3"/>
    <mergeCell ref="L3:Q3"/>
    <mergeCell ref="R3:W3"/>
    <mergeCell ref="X3:AC3"/>
    <mergeCell ref="AD3:AI3"/>
    <mergeCell ref="AJ3:AO3"/>
    <mergeCell ref="AP3:AU3"/>
    <mergeCell ref="AV3:BA3"/>
    <mergeCell ref="BB3:BG3"/>
    <mergeCell ref="BH3:BM3"/>
    <mergeCell ref="BN3:BS3"/>
  </mergeCells>
  <pageMargins left="0.7" right="0.7" top="0.75" bottom="0.75" header="0.3" footer="0.3"/>
  <pageSetup paperSize="9" scale="78" orientation="portrait" r:id="rId1"/>
  <colBreaks count="1" manualBreakCount="1">
    <brk id="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O2381"/>
  <sheetViews>
    <sheetView view="pageBreakPreview" zoomScale="80" zoomScaleNormal="90" zoomScaleSheetLayoutView="80" workbookViewId="0">
      <selection activeCell="M18" sqref="M18"/>
    </sheetView>
  </sheetViews>
  <sheetFormatPr defaultRowHeight="15"/>
  <cols>
    <col min="1" max="1" width="9.33203125" style="304" bestFit="1" customWidth="1"/>
    <col min="2" max="2" width="5.88671875" style="304" bestFit="1" customWidth="1"/>
    <col min="3" max="3" width="41.88671875" style="304" customWidth="1"/>
    <col min="4" max="4" width="10.77734375" style="304" bestFit="1" customWidth="1"/>
    <col min="5" max="5" width="9.44140625" style="304" customWidth="1"/>
    <col min="6" max="6" width="8.88671875" style="304" customWidth="1"/>
    <col min="7" max="40" width="7.109375" style="304" customWidth="1"/>
    <col min="41" max="41" width="6" style="304" customWidth="1"/>
    <col min="42" max="16384" width="8.88671875" style="304"/>
  </cols>
  <sheetData>
    <row r="1" spans="1:41">
      <c r="A1" s="312" t="s">
        <v>3968</v>
      </c>
    </row>
    <row r="2" spans="1:41">
      <c r="A2" s="312" t="s">
        <v>6370</v>
      </c>
    </row>
    <row r="3" spans="1:41">
      <c r="A3" s="311"/>
      <c r="C3" s="311"/>
      <c r="E3" s="311"/>
      <c r="F3" s="524">
        <v>45017</v>
      </c>
      <c r="G3" s="525"/>
      <c r="H3" s="525"/>
      <c r="I3" s="525"/>
      <c r="J3" s="525"/>
      <c r="K3" s="525"/>
      <c r="L3" s="522">
        <v>45047</v>
      </c>
      <c r="M3" s="523"/>
      <c r="N3" s="523"/>
      <c r="O3" s="523"/>
      <c r="P3" s="523"/>
      <c r="Q3" s="523"/>
      <c r="R3" s="524">
        <v>45078</v>
      </c>
      <c r="S3" s="525"/>
      <c r="T3" s="525"/>
      <c r="U3" s="525"/>
      <c r="V3" s="525"/>
      <c r="W3" s="525"/>
      <c r="X3" s="522">
        <v>45108</v>
      </c>
      <c r="Y3" s="523"/>
      <c r="Z3" s="523"/>
      <c r="AA3" s="523"/>
      <c r="AB3" s="523"/>
      <c r="AC3" s="523"/>
      <c r="AD3" s="524">
        <v>45139</v>
      </c>
      <c r="AE3" s="525"/>
      <c r="AF3" s="525"/>
      <c r="AG3" s="525"/>
      <c r="AH3" s="525"/>
      <c r="AI3" s="525"/>
      <c r="AJ3" s="522">
        <v>45170</v>
      </c>
      <c r="AK3" s="523"/>
      <c r="AL3" s="523"/>
      <c r="AM3" s="523"/>
      <c r="AN3" s="523"/>
      <c r="AO3" s="523"/>
    </row>
    <row r="4" spans="1:41" ht="45">
      <c r="A4" s="308" t="s">
        <v>94</v>
      </c>
      <c r="B4" s="310" t="s">
        <v>3970</v>
      </c>
      <c r="C4" s="308" t="s">
        <v>3653</v>
      </c>
      <c r="D4" s="310" t="s">
        <v>6369</v>
      </c>
      <c r="E4" s="308" t="s">
        <v>6368</v>
      </c>
      <c r="F4" s="308" t="s">
        <v>6367</v>
      </c>
      <c r="G4" s="308" t="s">
        <v>6366</v>
      </c>
      <c r="H4" s="308" t="s">
        <v>3975</v>
      </c>
      <c r="I4" s="308" t="s">
        <v>6365</v>
      </c>
      <c r="J4" s="309" t="s">
        <v>3979</v>
      </c>
      <c r="K4" s="308" t="s">
        <v>3978</v>
      </c>
      <c r="L4" s="308" t="s">
        <v>3973</v>
      </c>
      <c r="M4" s="308" t="s">
        <v>3974</v>
      </c>
      <c r="N4" s="308" t="s">
        <v>3975</v>
      </c>
      <c r="O4" s="308" t="s">
        <v>6365</v>
      </c>
      <c r="P4" s="309" t="s">
        <v>3979</v>
      </c>
      <c r="Q4" s="308" t="s">
        <v>3978</v>
      </c>
      <c r="R4" s="308" t="s">
        <v>3973</v>
      </c>
      <c r="S4" s="308" t="s">
        <v>3974</v>
      </c>
      <c r="T4" s="308" t="s">
        <v>3975</v>
      </c>
      <c r="U4" s="308" t="s">
        <v>6365</v>
      </c>
      <c r="V4" s="309" t="s">
        <v>3979</v>
      </c>
      <c r="W4" s="308" t="s">
        <v>3978</v>
      </c>
      <c r="X4" s="308" t="s">
        <v>3973</v>
      </c>
      <c r="Y4" s="308" t="s">
        <v>3974</v>
      </c>
      <c r="Z4" s="308" t="s">
        <v>3975</v>
      </c>
      <c r="AA4" s="308" t="s">
        <v>6365</v>
      </c>
      <c r="AB4" s="309" t="s">
        <v>3979</v>
      </c>
      <c r="AC4" s="308" t="s">
        <v>3978</v>
      </c>
      <c r="AD4" s="308" t="s">
        <v>3973</v>
      </c>
      <c r="AE4" s="308" t="s">
        <v>3974</v>
      </c>
      <c r="AF4" s="308" t="s">
        <v>3975</v>
      </c>
      <c r="AG4" s="308" t="s">
        <v>6365</v>
      </c>
      <c r="AH4" s="309" t="s">
        <v>3979</v>
      </c>
      <c r="AI4" s="308" t="s">
        <v>3978</v>
      </c>
      <c r="AJ4" s="308" t="s">
        <v>3973</v>
      </c>
      <c r="AK4" s="308" t="s">
        <v>3974</v>
      </c>
      <c r="AL4" s="308" t="s">
        <v>3975</v>
      </c>
      <c r="AM4" s="308" t="s">
        <v>6365</v>
      </c>
      <c r="AN4" s="309" t="s">
        <v>3979</v>
      </c>
      <c r="AO4" s="308" t="s">
        <v>3978</v>
      </c>
    </row>
    <row r="5" spans="1:41">
      <c r="A5" s="305">
        <v>1</v>
      </c>
      <c r="B5" s="306" t="s">
        <v>4006</v>
      </c>
      <c r="C5" s="305" t="s">
        <v>4031</v>
      </c>
      <c r="D5" s="306" t="s">
        <v>3991</v>
      </c>
      <c r="E5" s="307">
        <v>122.22</v>
      </c>
      <c r="F5" s="304">
        <v>60.8</v>
      </c>
      <c r="G5" s="304">
        <v>122.22</v>
      </c>
      <c r="H5" s="304">
        <v>0.99719999999999998</v>
      </c>
      <c r="I5" s="304">
        <v>18075</v>
      </c>
      <c r="K5" s="304" t="e">
        <v>#N/A</v>
      </c>
      <c r="L5" s="304">
        <v>66.8</v>
      </c>
      <c r="M5" s="304">
        <v>122.22</v>
      </c>
      <c r="N5" s="304">
        <v>0.99780000000000002</v>
      </c>
      <c r="O5" s="304">
        <v>23532</v>
      </c>
      <c r="Q5" s="304" t="e">
        <v>#N/A</v>
      </c>
      <c r="R5" s="304">
        <v>80.8</v>
      </c>
      <c r="S5" s="304">
        <v>122.22</v>
      </c>
      <c r="T5" s="304">
        <v>0.99649999999999994</v>
      </c>
      <c r="U5" s="304">
        <v>21564</v>
      </c>
      <c r="W5" s="304" t="e">
        <v>#N/A</v>
      </c>
      <c r="X5" s="304">
        <v>50.8</v>
      </c>
      <c r="Y5" s="304">
        <v>122.22</v>
      </c>
      <c r="Z5" s="304">
        <v>0.99339999999999995</v>
      </c>
      <c r="AA5" s="304">
        <v>16468</v>
      </c>
      <c r="AC5" s="304" t="e">
        <v>#N/A</v>
      </c>
      <c r="AD5" s="304">
        <v>30.16</v>
      </c>
      <c r="AE5" s="304">
        <v>122.22</v>
      </c>
      <c r="AF5" s="304">
        <v>0.98919999999999997</v>
      </c>
      <c r="AG5" s="304">
        <v>14385</v>
      </c>
      <c r="AI5" s="304" t="e">
        <v>#N/A</v>
      </c>
      <c r="AJ5" s="304">
        <v>47.6</v>
      </c>
      <c r="AK5" s="304">
        <v>122.22</v>
      </c>
      <c r="AL5" s="304">
        <v>0.99380000000000002</v>
      </c>
      <c r="AM5" s="304">
        <v>12942</v>
      </c>
      <c r="AO5" s="304" t="e">
        <v>#N/A</v>
      </c>
    </row>
    <row r="6" spans="1:41">
      <c r="A6" s="305">
        <v>2</v>
      </c>
      <c r="B6" s="306" t="s">
        <v>4004</v>
      </c>
      <c r="C6" s="305" t="s">
        <v>4032</v>
      </c>
      <c r="D6" s="306" t="s">
        <v>4033</v>
      </c>
      <c r="E6" s="307">
        <v>123</v>
      </c>
      <c r="F6" s="304">
        <v>0</v>
      </c>
      <c r="G6" s="304">
        <v>123</v>
      </c>
      <c r="H6" s="304">
        <v>0.99990000000000001</v>
      </c>
      <c r="I6" s="304">
        <v>6317</v>
      </c>
      <c r="K6" s="304" t="e">
        <v>#N/A</v>
      </c>
      <c r="L6" s="304">
        <v>0</v>
      </c>
      <c r="M6" s="304">
        <v>123</v>
      </c>
      <c r="N6" s="304">
        <v>1</v>
      </c>
      <c r="O6" s="304">
        <v>18358</v>
      </c>
      <c r="Q6" s="304" t="e">
        <v>#N/A</v>
      </c>
      <c r="R6" s="304">
        <v>0.8</v>
      </c>
      <c r="S6" s="304">
        <v>123</v>
      </c>
      <c r="T6" s="304">
        <v>0.99990000000000001</v>
      </c>
      <c r="U6" s="304">
        <v>6728</v>
      </c>
      <c r="W6" s="304" t="e">
        <v>#N/A</v>
      </c>
      <c r="X6" s="304">
        <v>0.8</v>
      </c>
      <c r="Y6" s="304">
        <v>123</v>
      </c>
      <c r="Z6" s="304">
        <v>1</v>
      </c>
      <c r="AA6" s="304">
        <v>11595</v>
      </c>
      <c r="AC6" s="304" t="e">
        <v>#N/A</v>
      </c>
      <c r="AD6" s="304">
        <v>0.8</v>
      </c>
      <c r="AE6" s="304">
        <v>123</v>
      </c>
      <c r="AF6" s="304">
        <v>1</v>
      </c>
      <c r="AG6" s="304">
        <v>11911</v>
      </c>
      <c r="AI6" s="304" t="e">
        <v>#N/A</v>
      </c>
      <c r="AJ6" s="304">
        <v>0.8</v>
      </c>
      <c r="AK6" s="304">
        <v>123</v>
      </c>
      <c r="AL6" s="304">
        <v>0.99990000000000001</v>
      </c>
      <c r="AM6" s="304">
        <v>8896</v>
      </c>
      <c r="AO6" s="304" t="e">
        <v>#N/A</v>
      </c>
    </row>
    <row r="7" spans="1:41">
      <c r="A7" s="305">
        <v>3</v>
      </c>
      <c r="B7" s="306" t="s">
        <v>4008</v>
      </c>
      <c r="C7" s="305" t="s">
        <v>4034</v>
      </c>
      <c r="D7" s="306" t="s">
        <v>4033</v>
      </c>
      <c r="E7" s="307">
        <v>111.11</v>
      </c>
      <c r="F7" s="304">
        <v>176</v>
      </c>
      <c r="G7" s="304">
        <v>176</v>
      </c>
      <c r="H7" s="304">
        <v>0.7702</v>
      </c>
      <c r="I7" s="304">
        <v>20640</v>
      </c>
      <c r="K7" s="304" t="e">
        <v>#N/A</v>
      </c>
      <c r="L7" s="304">
        <v>184</v>
      </c>
      <c r="M7" s="304">
        <v>184</v>
      </c>
      <c r="N7" s="304">
        <v>0.76559999999999995</v>
      </c>
      <c r="O7" s="304">
        <v>25600</v>
      </c>
      <c r="Q7" s="304" t="e">
        <v>#N/A</v>
      </c>
      <c r="R7" s="304">
        <v>184</v>
      </c>
      <c r="S7" s="304">
        <v>184</v>
      </c>
      <c r="T7" s="304">
        <v>0.76170000000000004</v>
      </c>
      <c r="U7" s="304">
        <v>30160</v>
      </c>
      <c r="W7" s="304" t="e">
        <v>#N/A</v>
      </c>
      <c r="X7" s="304">
        <v>83.2</v>
      </c>
      <c r="Y7" s="304">
        <v>111.11</v>
      </c>
      <c r="Z7" s="304">
        <v>0.7359</v>
      </c>
      <c r="AA7" s="304">
        <v>12480</v>
      </c>
      <c r="AC7" s="304" t="e">
        <v>#N/A</v>
      </c>
      <c r="AD7" s="304">
        <v>144</v>
      </c>
      <c r="AE7" s="304">
        <v>144</v>
      </c>
      <c r="AF7" s="304">
        <v>0.71519999999999995</v>
      </c>
      <c r="AG7" s="304">
        <v>9840</v>
      </c>
      <c r="AI7" s="304" t="e">
        <v>#N/A</v>
      </c>
      <c r="AJ7" s="304">
        <v>144</v>
      </c>
      <c r="AK7" s="304">
        <v>144</v>
      </c>
      <c r="AL7" s="304">
        <v>0.69650000000000001</v>
      </c>
      <c r="AM7" s="304">
        <v>6240</v>
      </c>
      <c r="AO7" s="304" t="e">
        <v>#N/A</v>
      </c>
    </row>
    <row r="8" spans="1:41">
      <c r="A8" s="305">
        <v>4</v>
      </c>
      <c r="B8" s="306" t="s">
        <v>4035</v>
      </c>
      <c r="C8" s="305" t="s">
        <v>4036</v>
      </c>
      <c r="D8" s="306" t="s">
        <v>4037</v>
      </c>
      <c r="E8" s="307">
        <v>110</v>
      </c>
      <c r="F8" s="304">
        <v>51.6</v>
      </c>
      <c r="G8" s="304">
        <v>0</v>
      </c>
      <c r="H8" s="304">
        <v>1</v>
      </c>
      <c r="I8" s="304">
        <v>480</v>
      </c>
      <c r="K8" s="304" t="e">
        <v>#N/A</v>
      </c>
      <c r="L8" s="304">
        <v>51.6</v>
      </c>
      <c r="M8" s="304">
        <v>0</v>
      </c>
      <c r="N8" s="304">
        <v>1</v>
      </c>
      <c r="O8" s="304">
        <v>160</v>
      </c>
      <c r="Q8" s="304" t="e">
        <v>#N/A</v>
      </c>
      <c r="R8" s="304">
        <v>51.6</v>
      </c>
      <c r="S8" s="304">
        <v>0</v>
      </c>
      <c r="T8" s="304">
        <v>1</v>
      </c>
      <c r="U8" s="304">
        <v>320</v>
      </c>
      <c r="W8" s="304" t="e">
        <v>#N/A</v>
      </c>
      <c r="X8" s="304">
        <v>51.6</v>
      </c>
      <c r="Y8" s="304">
        <v>0</v>
      </c>
      <c r="Z8" s="304">
        <v>1</v>
      </c>
      <c r="AA8" s="304">
        <v>320</v>
      </c>
      <c r="AC8" s="304" t="e">
        <v>#N/A</v>
      </c>
      <c r="AD8" s="304">
        <v>51.6</v>
      </c>
      <c r="AE8" s="304">
        <v>0</v>
      </c>
      <c r="AF8" s="304">
        <v>1</v>
      </c>
      <c r="AG8" s="304">
        <v>280</v>
      </c>
      <c r="AI8" s="304" t="e">
        <v>#N/A</v>
      </c>
      <c r="AJ8" s="304">
        <v>51.6</v>
      </c>
      <c r="AK8" s="304">
        <v>0</v>
      </c>
      <c r="AL8" s="304">
        <v>1</v>
      </c>
      <c r="AM8" s="304">
        <v>200</v>
      </c>
      <c r="AO8" s="304" t="e">
        <v>#N/A</v>
      </c>
    </row>
    <row r="9" spans="1:41">
      <c r="A9" s="305">
        <v>5</v>
      </c>
      <c r="B9" s="306" t="s">
        <v>3980</v>
      </c>
      <c r="C9" s="305" t="s">
        <v>4038</v>
      </c>
      <c r="D9" s="306" t="s">
        <v>4039</v>
      </c>
      <c r="E9" s="307">
        <v>150</v>
      </c>
      <c r="F9" s="304">
        <v>109.92</v>
      </c>
      <c r="G9" s="304">
        <v>0</v>
      </c>
      <c r="H9" s="304">
        <v>0.71119999999999994</v>
      </c>
      <c r="I9" s="304">
        <v>24896</v>
      </c>
      <c r="K9" s="304" t="e">
        <v>#N/A</v>
      </c>
      <c r="L9" s="304">
        <v>82.08</v>
      </c>
      <c r="M9" s="304">
        <v>0</v>
      </c>
      <c r="N9" s="304">
        <v>0.74239999999999995</v>
      </c>
      <c r="O9" s="304">
        <v>18256</v>
      </c>
      <c r="Q9" s="304" t="e">
        <v>#N/A</v>
      </c>
      <c r="R9" s="304">
        <v>71.2</v>
      </c>
      <c r="S9" s="304">
        <v>0</v>
      </c>
      <c r="T9" s="304">
        <v>0.77439999999999998</v>
      </c>
      <c r="U9" s="304">
        <v>14632</v>
      </c>
      <c r="W9" s="304" t="e">
        <v>#N/A</v>
      </c>
      <c r="X9" s="304">
        <v>68.64</v>
      </c>
      <c r="Y9" s="304">
        <v>0</v>
      </c>
      <c r="Z9" s="304">
        <v>0.8216</v>
      </c>
      <c r="AA9" s="304">
        <v>6296</v>
      </c>
      <c r="AC9" s="304" t="e">
        <v>#N/A</v>
      </c>
      <c r="AD9" s="304">
        <v>6.4</v>
      </c>
      <c r="AE9" s="304">
        <v>0</v>
      </c>
      <c r="AF9" s="304">
        <v>0.49</v>
      </c>
      <c r="AG9" s="304">
        <v>1176</v>
      </c>
      <c r="AI9" s="304" t="e">
        <v>#N/A</v>
      </c>
      <c r="AJ9" s="304">
        <v>0</v>
      </c>
      <c r="AK9" s="304">
        <v>0</v>
      </c>
      <c r="AL9" s="304">
        <v>0.58909999999999996</v>
      </c>
      <c r="AM9" s="304">
        <v>344</v>
      </c>
      <c r="AO9" s="304" t="e">
        <v>#N/A</v>
      </c>
    </row>
    <row r="10" spans="1:41">
      <c r="A10" s="305">
        <v>6</v>
      </c>
      <c r="B10" s="306" t="s">
        <v>3980</v>
      </c>
      <c r="C10" s="305" t="s">
        <v>4040</v>
      </c>
      <c r="D10" s="306" t="s">
        <v>4039</v>
      </c>
      <c r="E10" s="307">
        <v>174</v>
      </c>
      <c r="F10" s="304">
        <v>215.42</v>
      </c>
      <c r="G10" s="304">
        <v>0</v>
      </c>
      <c r="H10" s="304">
        <v>0.88839999999999997</v>
      </c>
      <c r="I10" s="304">
        <v>35719</v>
      </c>
      <c r="K10" s="304" t="e">
        <v>#N/A</v>
      </c>
      <c r="L10" s="304">
        <v>223.04</v>
      </c>
      <c r="M10" s="304">
        <v>0</v>
      </c>
      <c r="N10" s="304">
        <v>0.85939999999999994</v>
      </c>
      <c r="O10" s="304">
        <v>64220</v>
      </c>
      <c r="Q10" s="304" t="e">
        <v>#N/A</v>
      </c>
      <c r="R10" s="304">
        <v>218.75</v>
      </c>
      <c r="S10" s="304">
        <v>0</v>
      </c>
      <c r="T10" s="304">
        <v>0.85589999999999999</v>
      </c>
      <c r="U10" s="304">
        <v>57622</v>
      </c>
      <c r="W10" s="304" t="e">
        <v>#N/A</v>
      </c>
      <c r="X10" s="304">
        <v>206.91</v>
      </c>
      <c r="Y10" s="304">
        <v>0</v>
      </c>
      <c r="Z10" s="304">
        <v>0.86</v>
      </c>
      <c r="AA10" s="304">
        <v>55099</v>
      </c>
      <c r="AC10" s="304" t="e">
        <v>#N/A</v>
      </c>
      <c r="AD10" s="304">
        <v>197.12</v>
      </c>
      <c r="AE10" s="304">
        <v>0</v>
      </c>
      <c r="AF10" s="304">
        <v>0.85360000000000003</v>
      </c>
      <c r="AG10" s="304">
        <v>50307</v>
      </c>
      <c r="AI10" s="304" t="e">
        <v>#N/A</v>
      </c>
      <c r="AJ10" s="304">
        <v>185.64</v>
      </c>
      <c r="AK10" s="304">
        <v>0</v>
      </c>
      <c r="AL10" s="304">
        <v>0.84689999999999999</v>
      </c>
      <c r="AM10" s="304">
        <v>48304</v>
      </c>
      <c r="AO10" s="304" t="e">
        <v>#N/A</v>
      </c>
    </row>
    <row r="11" spans="1:41">
      <c r="A11" s="305">
        <v>7</v>
      </c>
      <c r="B11" s="306" t="s">
        <v>3980</v>
      </c>
      <c r="C11" s="305" t="s">
        <v>4041</v>
      </c>
      <c r="D11" s="306" t="s">
        <v>4033</v>
      </c>
      <c r="E11" s="307">
        <v>124</v>
      </c>
      <c r="F11" s="304">
        <v>95.56</v>
      </c>
      <c r="G11" s="304">
        <v>124</v>
      </c>
      <c r="H11" s="304">
        <v>0.95040000000000002</v>
      </c>
      <c r="I11" s="304">
        <v>54242</v>
      </c>
      <c r="K11" s="304" t="e">
        <v>#N/A</v>
      </c>
      <c r="L11" s="304">
        <v>204.58</v>
      </c>
      <c r="M11" s="304">
        <v>204.58</v>
      </c>
      <c r="N11" s="304">
        <v>0.95430000000000004</v>
      </c>
      <c r="O11" s="304">
        <v>59192</v>
      </c>
      <c r="Q11" s="304" t="e">
        <v>#N/A</v>
      </c>
      <c r="R11" s="304">
        <v>204.58</v>
      </c>
      <c r="S11" s="304">
        <v>204.58</v>
      </c>
      <c r="T11" s="304">
        <v>0.95169999999999999</v>
      </c>
      <c r="U11" s="304">
        <v>64802</v>
      </c>
      <c r="W11" s="304" t="e">
        <v>#N/A</v>
      </c>
      <c r="X11" s="304">
        <v>203.73</v>
      </c>
      <c r="Y11" s="304">
        <v>203.73</v>
      </c>
      <c r="Z11" s="304">
        <v>0.9516</v>
      </c>
      <c r="AA11" s="304">
        <v>55171</v>
      </c>
      <c r="AC11" s="304" t="e">
        <v>#N/A</v>
      </c>
      <c r="AD11" s="304">
        <v>209.77</v>
      </c>
      <c r="AE11" s="304">
        <v>209.77</v>
      </c>
      <c r="AF11" s="304">
        <v>0.95469999999999999</v>
      </c>
      <c r="AG11" s="304">
        <v>71723</v>
      </c>
      <c r="AI11" s="304" t="e">
        <v>#N/A</v>
      </c>
      <c r="AJ11" s="304">
        <v>99.36</v>
      </c>
      <c r="AK11" s="304">
        <v>124</v>
      </c>
      <c r="AL11" s="304">
        <v>0.9536</v>
      </c>
      <c r="AM11" s="304">
        <v>55109</v>
      </c>
      <c r="AO11" s="304" t="e">
        <v>#N/A</v>
      </c>
    </row>
    <row r="12" spans="1:41">
      <c r="A12" s="305">
        <v>8</v>
      </c>
      <c r="B12" s="306" t="s">
        <v>4004</v>
      </c>
      <c r="C12" s="305" t="s">
        <v>4042</v>
      </c>
      <c r="D12" s="306" t="s">
        <v>4033</v>
      </c>
      <c r="E12" s="307">
        <v>136.66</v>
      </c>
      <c r="F12" s="304">
        <v>100</v>
      </c>
      <c r="G12" s="304">
        <v>136.66</v>
      </c>
      <c r="H12" s="304">
        <v>0.90849999999999997</v>
      </c>
      <c r="I12" s="304">
        <v>27000</v>
      </c>
      <c r="K12" s="304" t="e">
        <v>#N/A</v>
      </c>
      <c r="L12" s="304">
        <v>89.6</v>
      </c>
      <c r="M12" s="304">
        <v>136.66</v>
      </c>
      <c r="N12" s="304">
        <v>0.90100000000000002</v>
      </c>
      <c r="O12" s="304">
        <v>36000</v>
      </c>
      <c r="Q12" s="304" t="e">
        <v>#N/A</v>
      </c>
      <c r="R12" s="304">
        <v>112.4</v>
      </c>
      <c r="S12" s="304">
        <v>136.66</v>
      </c>
      <c r="T12" s="304">
        <v>0.89780000000000004</v>
      </c>
      <c r="U12" s="304">
        <v>28263</v>
      </c>
      <c r="W12" s="304" t="e">
        <v>#N/A</v>
      </c>
      <c r="X12" s="304">
        <v>112</v>
      </c>
      <c r="Y12" s="304">
        <v>136.66</v>
      </c>
      <c r="Z12" s="304">
        <v>0.89900000000000002</v>
      </c>
      <c r="AA12" s="304">
        <v>35417</v>
      </c>
      <c r="AC12" s="304" t="e">
        <v>#N/A</v>
      </c>
      <c r="AD12" s="304">
        <v>116</v>
      </c>
      <c r="AE12" s="304">
        <v>136.66</v>
      </c>
      <c r="AF12" s="304">
        <v>0.91020000000000001</v>
      </c>
      <c r="AG12" s="304">
        <v>21880</v>
      </c>
      <c r="AI12" s="304" t="e">
        <v>#N/A</v>
      </c>
      <c r="AJ12" s="304">
        <v>100</v>
      </c>
      <c r="AK12" s="304">
        <v>136.66</v>
      </c>
      <c r="AL12" s="304">
        <v>0.92079999999999995</v>
      </c>
      <c r="AM12" s="304">
        <v>25560</v>
      </c>
      <c r="AO12" s="304" t="e">
        <v>#N/A</v>
      </c>
    </row>
    <row r="13" spans="1:41">
      <c r="A13" s="305">
        <v>9</v>
      </c>
      <c r="B13" s="306" t="s">
        <v>4004</v>
      </c>
      <c r="C13" s="305" t="s">
        <v>4044</v>
      </c>
      <c r="D13" s="306" t="s">
        <v>4033</v>
      </c>
      <c r="E13" s="307">
        <v>111</v>
      </c>
      <c r="F13" s="304">
        <v>61.4</v>
      </c>
      <c r="G13" s="304">
        <v>111</v>
      </c>
      <c r="H13" s="304">
        <v>0.93189999999999995</v>
      </c>
      <c r="I13" s="304">
        <v>10453</v>
      </c>
      <c r="K13" s="304" t="e">
        <v>#N/A</v>
      </c>
      <c r="L13" s="304">
        <v>74.900000000000006</v>
      </c>
      <c r="M13" s="304">
        <v>111</v>
      </c>
      <c r="N13" s="304">
        <v>0.91810000000000003</v>
      </c>
      <c r="O13" s="304">
        <v>12057</v>
      </c>
      <c r="Q13" s="304" t="e">
        <v>#N/A</v>
      </c>
      <c r="R13" s="304">
        <v>66.290000000000006</v>
      </c>
      <c r="S13" s="304">
        <v>111</v>
      </c>
      <c r="T13" s="304">
        <v>0.94989999999999997</v>
      </c>
      <c r="U13" s="304">
        <v>8924</v>
      </c>
      <c r="W13" s="304" t="e">
        <v>#N/A</v>
      </c>
      <c r="X13" s="304">
        <v>72</v>
      </c>
      <c r="Y13" s="304">
        <v>111</v>
      </c>
      <c r="Z13" s="304">
        <v>0.93379999999999996</v>
      </c>
      <c r="AA13" s="304">
        <v>10674</v>
      </c>
      <c r="AC13" s="304" t="e">
        <v>#N/A</v>
      </c>
      <c r="AD13" s="304">
        <v>73.95</v>
      </c>
      <c r="AE13" s="304">
        <v>111</v>
      </c>
      <c r="AF13" s="304">
        <v>0.90890000000000004</v>
      </c>
      <c r="AG13" s="304">
        <v>5552</v>
      </c>
      <c r="AI13" s="304" t="e">
        <v>#N/A</v>
      </c>
      <c r="AJ13" s="304">
        <v>70</v>
      </c>
      <c r="AK13" s="304">
        <v>111</v>
      </c>
      <c r="AL13" s="304">
        <v>0.85929999999999995</v>
      </c>
      <c r="AM13" s="304">
        <v>8041</v>
      </c>
      <c r="AO13" s="304" t="e">
        <v>#N/A</v>
      </c>
    </row>
    <row r="14" spans="1:41">
      <c r="A14" s="305">
        <v>10</v>
      </c>
      <c r="B14" s="306" t="s">
        <v>4004</v>
      </c>
      <c r="C14" s="305" t="s">
        <v>4045</v>
      </c>
      <c r="D14" s="306" t="s">
        <v>4033</v>
      </c>
      <c r="E14" s="307">
        <v>125</v>
      </c>
      <c r="F14" s="304">
        <v>155.19999999999999</v>
      </c>
      <c r="G14" s="304">
        <v>155.19999999999999</v>
      </c>
      <c r="H14" s="304">
        <v>0.97209999999999996</v>
      </c>
      <c r="I14" s="304">
        <v>31020</v>
      </c>
      <c r="K14" s="304" t="e">
        <v>#N/A</v>
      </c>
      <c r="L14" s="304">
        <v>137.19999999999999</v>
      </c>
      <c r="M14" s="304">
        <v>137.19999999999999</v>
      </c>
      <c r="N14" s="304">
        <v>0.97029999999999994</v>
      </c>
      <c r="O14" s="304">
        <v>38204</v>
      </c>
      <c r="Q14" s="304" t="e">
        <v>#N/A</v>
      </c>
      <c r="R14" s="304">
        <v>156</v>
      </c>
      <c r="S14" s="304">
        <v>156</v>
      </c>
      <c r="T14" s="304">
        <v>0.96450000000000002</v>
      </c>
      <c r="U14" s="304">
        <v>37256</v>
      </c>
      <c r="W14" s="304" t="e">
        <v>#N/A</v>
      </c>
      <c r="X14" s="304">
        <v>154.4</v>
      </c>
      <c r="Y14" s="304">
        <v>154.4</v>
      </c>
      <c r="Z14" s="304">
        <v>0.96850000000000003</v>
      </c>
      <c r="AA14" s="304">
        <v>45608</v>
      </c>
      <c r="AC14" s="304" t="e">
        <v>#N/A</v>
      </c>
      <c r="AD14" s="304">
        <v>168.4</v>
      </c>
      <c r="AE14" s="304">
        <v>168.4</v>
      </c>
      <c r="AF14" s="304">
        <v>0.96389999999999998</v>
      </c>
      <c r="AG14" s="304">
        <v>35792</v>
      </c>
      <c r="AI14" s="304" t="e">
        <v>#N/A</v>
      </c>
      <c r="AJ14" s="304">
        <v>156</v>
      </c>
      <c r="AK14" s="304">
        <v>156</v>
      </c>
      <c r="AL14" s="304">
        <v>0.96419999999999995</v>
      </c>
      <c r="AM14" s="304">
        <v>42328</v>
      </c>
      <c r="AO14" s="304" t="e">
        <v>#N/A</v>
      </c>
    </row>
    <row r="15" spans="1:41">
      <c r="A15" s="305">
        <v>11</v>
      </c>
      <c r="B15" s="306" t="s">
        <v>4006</v>
      </c>
      <c r="C15" s="305" t="s">
        <v>4046</v>
      </c>
      <c r="D15" s="306" t="s">
        <v>4033</v>
      </c>
      <c r="E15" s="307">
        <v>111</v>
      </c>
      <c r="F15" s="304">
        <v>78</v>
      </c>
      <c r="G15" s="304">
        <v>111</v>
      </c>
      <c r="H15" s="304">
        <v>0.81709999999999994</v>
      </c>
      <c r="I15" s="304">
        <v>21080</v>
      </c>
      <c r="K15" s="304" t="e">
        <v>#N/A</v>
      </c>
      <c r="L15" s="304">
        <v>84</v>
      </c>
      <c r="M15" s="304">
        <v>111</v>
      </c>
      <c r="N15" s="304">
        <v>0.81779999999999997</v>
      </c>
      <c r="O15" s="304">
        <v>13928</v>
      </c>
      <c r="Q15" s="304" t="e">
        <v>#N/A</v>
      </c>
      <c r="R15" s="304">
        <v>78.400000000000006</v>
      </c>
      <c r="S15" s="304">
        <v>111</v>
      </c>
      <c r="T15" s="304">
        <v>0.82420000000000004</v>
      </c>
      <c r="U15" s="304">
        <v>37932</v>
      </c>
      <c r="W15" s="304" t="e">
        <v>#N/A</v>
      </c>
      <c r="X15" s="304">
        <v>88</v>
      </c>
      <c r="Y15" s="304">
        <v>111</v>
      </c>
      <c r="Z15" s="304">
        <v>0.82369999999999999</v>
      </c>
      <c r="AA15" s="304">
        <v>20264</v>
      </c>
      <c r="AC15" s="304" t="e">
        <v>#N/A</v>
      </c>
      <c r="AD15" s="304">
        <v>84</v>
      </c>
      <c r="AE15" s="304">
        <v>111</v>
      </c>
      <c r="AF15" s="304">
        <v>0.84109999999999996</v>
      </c>
      <c r="AG15" s="304">
        <v>34128</v>
      </c>
      <c r="AI15" s="304" t="e">
        <v>#N/A</v>
      </c>
      <c r="AJ15" s="304">
        <v>88.8</v>
      </c>
      <c r="AK15" s="304">
        <v>111</v>
      </c>
      <c r="AL15" s="304">
        <v>0.83140000000000003</v>
      </c>
      <c r="AM15" s="304">
        <v>30116</v>
      </c>
      <c r="AO15" s="304" t="e">
        <v>#N/A</v>
      </c>
    </row>
    <row r="16" spans="1:41">
      <c r="A16" s="305">
        <v>12</v>
      </c>
      <c r="B16" s="306" t="s">
        <v>4047</v>
      </c>
      <c r="C16" s="305" t="s">
        <v>307</v>
      </c>
      <c r="D16" s="306" t="s">
        <v>6359</v>
      </c>
      <c r="E16" s="307">
        <v>11110</v>
      </c>
      <c r="F16" s="304">
        <v>7280</v>
      </c>
      <c r="G16" s="304">
        <v>0</v>
      </c>
      <c r="H16" s="304">
        <v>0.62319999999999998</v>
      </c>
      <c r="I16" s="304">
        <v>51000</v>
      </c>
      <c r="K16" s="304">
        <v>1.5599999999999999E-2</v>
      </c>
      <c r="L16" s="304">
        <v>7715.0083999999997</v>
      </c>
      <c r="M16" s="304">
        <v>0</v>
      </c>
      <c r="N16" s="304">
        <v>0.94889999999999997</v>
      </c>
      <c r="O16" s="304">
        <v>430982</v>
      </c>
      <c r="Q16" s="304">
        <v>7.9100000000000004E-2</v>
      </c>
      <c r="R16" s="304">
        <v>7028.9486999999999</v>
      </c>
      <c r="S16" s="304">
        <v>0</v>
      </c>
      <c r="T16" s="304">
        <v>0.98460000000000003</v>
      </c>
      <c r="U16" s="304">
        <v>455168</v>
      </c>
      <c r="W16" s="304">
        <v>9.1399999999999995E-2</v>
      </c>
      <c r="X16" s="304">
        <v>7771.7557999999999</v>
      </c>
      <c r="Y16" s="304">
        <v>0</v>
      </c>
      <c r="Z16" s="304">
        <v>0.97799999999999998</v>
      </c>
      <c r="AA16" s="304">
        <v>386752</v>
      </c>
      <c r="AC16" s="304">
        <v>6.8400000000000002E-2</v>
      </c>
      <c r="AD16" s="304">
        <v>8769.9496999999992</v>
      </c>
      <c r="AE16" s="304">
        <v>0</v>
      </c>
      <c r="AF16" s="304">
        <v>0.99509999999999998</v>
      </c>
      <c r="AG16" s="304">
        <v>405860</v>
      </c>
      <c r="AI16" s="304">
        <v>6.25E-2</v>
      </c>
      <c r="AJ16" s="304">
        <v>10886.6397</v>
      </c>
      <c r="AK16" s="304">
        <v>0</v>
      </c>
      <c r="AL16" s="304">
        <v>0.98799999999999999</v>
      </c>
      <c r="AM16" s="304">
        <v>57125</v>
      </c>
      <c r="AO16" s="304">
        <v>7.4000000000000003E-3</v>
      </c>
    </row>
    <row r="17" spans="1:41">
      <c r="A17" s="305">
        <v>13</v>
      </c>
      <c r="B17" s="306" t="s">
        <v>4047</v>
      </c>
      <c r="C17" s="305" t="s">
        <v>306</v>
      </c>
      <c r="D17" s="306" t="s">
        <v>6360</v>
      </c>
      <c r="E17" s="307">
        <v>12000</v>
      </c>
      <c r="F17" s="304">
        <v>11453.922200000001</v>
      </c>
      <c r="G17" s="304">
        <v>11151.441800000001</v>
      </c>
      <c r="H17" s="304">
        <v>0.99180000000000001</v>
      </c>
      <c r="I17" s="304">
        <v>3799424</v>
      </c>
      <c r="K17" s="304">
        <v>0.46450000000000002</v>
      </c>
      <c r="L17" s="304">
        <v>9932.5030000000006</v>
      </c>
      <c r="M17" s="304">
        <v>9932.5030000000006</v>
      </c>
      <c r="N17" s="304">
        <v>0.99570000000000003</v>
      </c>
      <c r="O17" s="304">
        <v>1185014</v>
      </c>
      <c r="Q17" s="304">
        <v>0.16109999999999999</v>
      </c>
      <c r="R17" s="304">
        <v>13706.2726</v>
      </c>
      <c r="S17" s="304">
        <v>13706.2726</v>
      </c>
      <c r="T17" s="304">
        <v>0.99490000000000001</v>
      </c>
      <c r="U17" s="304">
        <v>2942000</v>
      </c>
      <c r="W17" s="304">
        <v>0.29970000000000002</v>
      </c>
      <c r="X17" s="304">
        <v>5628.1406999999999</v>
      </c>
      <c r="Y17" s="304">
        <v>9600</v>
      </c>
      <c r="Z17" s="304">
        <v>0.99509999999999998</v>
      </c>
      <c r="AA17" s="304">
        <v>2529159</v>
      </c>
      <c r="AB17" s="304" t="e">
        <f>AA17-#REF!</f>
        <v>#REF!</v>
      </c>
      <c r="AC17" s="304">
        <v>0.60699999999999998</v>
      </c>
      <c r="AD17" s="304">
        <v>12872.5332</v>
      </c>
      <c r="AE17" s="304">
        <v>12872.5332</v>
      </c>
      <c r="AF17" s="304">
        <v>0.99319999999999997</v>
      </c>
      <c r="AG17" s="304">
        <v>1439943</v>
      </c>
      <c r="AI17" s="304">
        <v>0.15140000000000001</v>
      </c>
      <c r="AJ17" s="304">
        <v>12732.417100000001</v>
      </c>
      <c r="AK17" s="304">
        <v>12732.417100000001</v>
      </c>
      <c r="AL17" s="304">
        <v>0.98970000000000002</v>
      </c>
      <c r="AM17" s="304">
        <v>3018503</v>
      </c>
      <c r="AO17" s="304">
        <v>0.3327</v>
      </c>
    </row>
    <row r="18" spans="1:41">
      <c r="A18" s="305">
        <v>14</v>
      </c>
      <c r="B18" s="306" t="s">
        <v>4047</v>
      </c>
      <c r="C18" s="305" t="s">
        <v>305</v>
      </c>
      <c r="D18" s="306" t="s">
        <v>6359</v>
      </c>
      <c r="E18" s="307">
        <v>5556</v>
      </c>
      <c r="F18" s="304">
        <v>1160</v>
      </c>
      <c r="G18" s="304">
        <v>0</v>
      </c>
      <c r="H18" s="304">
        <v>1</v>
      </c>
      <c r="I18" s="304">
        <v>250</v>
      </c>
      <c r="K18" s="304">
        <v>2.9999999999999997E-4</v>
      </c>
      <c r="L18" s="304">
        <v>1040</v>
      </c>
      <c r="M18" s="304">
        <v>0</v>
      </c>
      <c r="N18" s="304">
        <v>0</v>
      </c>
      <c r="O18" s="304">
        <v>0</v>
      </c>
      <c r="Q18" s="304">
        <v>0</v>
      </c>
      <c r="R18" s="304">
        <v>1000</v>
      </c>
      <c r="S18" s="304">
        <v>0</v>
      </c>
      <c r="T18" s="304">
        <v>1</v>
      </c>
      <c r="U18" s="304">
        <v>50</v>
      </c>
      <c r="W18" s="304">
        <v>1E-4</v>
      </c>
      <c r="X18" s="304">
        <v>520</v>
      </c>
      <c r="Y18" s="304">
        <v>0</v>
      </c>
      <c r="Z18" s="304">
        <v>0</v>
      </c>
      <c r="AA18" s="304">
        <v>0</v>
      </c>
      <c r="AC18" s="304">
        <v>1E-3</v>
      </c>
      <c r="AD18" s="304">
        <v>0</v>
      </c>
      <c r="AE18" s="304">
        <v>0</v>
      </c>
      <c r="AF18" s="304" t="e">
        <v>#DIV/0!</v>
      </c>
      <c r="AG18" s="304">
        <v>0</v>
      </c>
      <c r="AI18" s="304">
        <v>0</v>
      </c>
      <c r="AJ18" s="304">
        <v>1000</v>
      </c>
      <c r="AK18" s="304">
        <v>0</v>
      </c>
      <c r="AL18" s="304">
        <v>1.0385</v>
      </c>
      <c r="AM18" s="304">
        <v>1000</v>
      </c>
      <c r="AO18" s="304">
        <v>1.2999999999999999E-3</v>
      </c>
    </row>
    <row r="19" spans="1:41">
      <c r="A19" s="305">
        <v>15</v>
      </c>
      <c r="B19" s="306" t="s">
        <v>4047</v>
      </c>
      <c r="C19" s="305" t="s">
        <v>304</v>
      </c>
      <c r="D19" s="306" t="s">
        <v>6361</v>
      </c>
      <c r="E19" s="307">
        <v>13000</v>
      </c>
      <c r="F19" s="304">
        <v>10164</v>
      </c>
      <c r="G19" s="304">
        <v>12000</v>
      </c>
      <c r="H19" s="304">
        <v>0.99960000000000004</v>
      </c>
      <c r="I19" s="304">
        <v>1007002</v>
      </c>
      <c r="K19" s="304">
        <v>0.13769999999999999</v>
      </c>
      <c r="L19" s="304">
        <v>10296</v>
      </c>
      <c r="M19" s="304">
        <v>10400</v>
      </c>
      <c r="N19" s="304">
        <v>0.999</v>
      </c>
      <c r="O19" s="304">
        <v>800999</v>
      </c>
      <c r="Q19" s="304">
        <v>0.1047</v>
      </c>
      <c r="R19" s="304">
        <v>10027.008099999999</v>
      </c>
      <c r="S19" s="304">
        <v>10400</v>
      </c>
      <c r="T19" s="304">
        <v>0.99980000000000002</v>
      </c>
      <c r="U19" s="304">
        <v>767438</v>
      </c>
      <c r="W19" s="304">
        <v>0.10630000000000001</v>
      </c>
      <c r="X19" s="304">
        <v>10359.1077</v>
      </c>
      <c r="Y19" s="304">
        <v>10400</v>
      </c>
      <c r="Z19" s="304">
        <v>0.99980000000000002</v>
      </c>
      <c r="AA19" s="304">
        <v>1034069</v>
      </c>
      <c r="AC19" s="304">
        <v>0.13420000000000001</v>
      </c>
      <c r="AD19" s="304">
        <v>10606.1212</v>
      </c>
      <c r="AE19" s="304">
        <v>10400</v>
      </c>
      <c r="AF19" s="304">
        <v>0.99990000000000001</v>
      </c>
      <c r="AG19" s="304">
        <v>940519</v>
      </c>
      <c r="AI19" s="304">
        <v>0.1192</v>
      </c>
      <c r="AJ19" s="304">
        <v>10757.075699999999</v>
      </c>
      <c r="AK19" s="304">
        <v>10757.075699999999</v>
      </c>
      <c r="AL19" s="304">
        <v>1</v>
      </c>
      <c r="AM19" s="304">
        <v>1251887</v>
      </c>
      <c r="AO19" s="304">
        <v>0.16170000000000001</v>
      </c>
    </row>
    <row r="20" spans="1:41">
      <c r="A20" s="305">
        <v>16</v>
      </c>
      <c r="B20" s="306" t="s">
        <v>4047</v>
      </c>
      <c r="C20" s="305" t="s">
        <v>303</v>
      </c>
      <c r="D20" s="306" t="s">
        <v>6361</v>
      </c>
      <c r="E20" s="307">
        <v>15000</v>
      </c>
      <c r="F20" s="304">
        <v>11083.2</v>
      </c>
      <c r="G20" s="304">
        <v>12000</v>
      </c>
      <c r="H20" s="304">
        <v>0.98260000000000003</v>
      </c>
      <c r="I20" s="304">
        <v>2886500</v>
      </c>
      <c r="K20" s="304">
        <v>0.36809999999999998</v>
      </c>
      <c r="L20" s="304">
        <v>10912</v>
      </c>
      <c r="M20" s="304">
        <v>12000</v>
      </c>
      <c r="N20" s="304">
        <v>0.97099999999999997</v>
      </c>
      <c r="O20" s="304">
        <v>3292600</v>
      </c>
      <c r="Q20" s="304">
        <v>0.41770000000000002</v>
      </c>
      <c r="R20" s="304">
        <v>11286</v>
      </c>
      <c r="S20" s="304">
        <v>12000</v>
      </c>
      <c r="T20" s="304">
        <v>0.96989999999999998</v>
      </c>
      <c r="U20" s="304">
        <v>3197400</v>
      </c>
      <c r="W20" s="304">
        <v>0.40570000000000001</v>
      </c>
      <c r="X20" s="304">
        <v>11332</v>
      </c>
      <c r="Y20" s="304">
        <v>12000</v>
      </c>
      <c r="Z20" s="304">
        <v>0.96299999999999997</v>
      </c>
      <c r="AA20" s="304">
        <v>3698999</v>
      </c>
      <c r="AC20" s="304">
        <v>0.4556</v>
      </c>
      <c r="AD20" s="304">
        <v>11212</v>
      </c>
      <c r="AE20" s="304">
        <v>12000</v>
      </c>
      <c r="AF20" s="304">
        <v>0.97040000000000004</v>
      </c>
      <c r="AG20" s="304">
        <v>3570700</v>
      </c>
      <c r="AI20" s="304">
        <v>0.44119999999999998</v>
      </c>
      <c r="AJ20" s="304">
        <v>11279</v>
      </c>
      <c r="AK20" s="304">
        <v>12000</v>
      </c>
      <c r="AL20" s="304">
        <v>0.96350000000000002</v>
      </c>
      <c r="AM20" s="304">
        <v>3069700</v>
      </c>
      <c r="AO20" s="304">
        <v>0.39229999999999998</v>
      </c>
    </row>
    <row r="21" spans="1:41">
      <c r="A21" s="305">
        <v>17</v>
      </c>
      <c r="B21" s="306" t="s">
        <v>4008</v>
      </c>
      <c r="C21" s="305" t="s">
        <v>302</v>
      </c>
      <c r="D21" s="306" t="s">
        <v>6361</v>
      </c>
      <c r="E21" s="307">
        <v>90000</v>
      </c>
      <c r="F21" s="304">
        <v>96576</v>
      </c>
      <c r="G21" s="304">
        <v>96576</v>
      </c>
      <c r="H21" s="304">
        <v>1</v>
      </c>
      <c r="I21" s="304">
        <v>12719981</v>
      </c>
      <c r="K21" s="304">
        <v>0.18290000000000001</v>
      </c>
      <c r="L21" s="304">
        <v>91264</v>
      </c>
      <c r="M21" s="304">
        <v>91264</v>
      </c>
      <c r="N21" s="304">
        <v>0.99939999999999996</v>
      </c>
      <c r="O21" s="304">
        <v>5489999</v>
      </c>
      <c r="Q21" s="304">
        <v>8.09E-2</v>
      </c>
      <c r="R21" s="304">
        <v>163352</v>
      </c>
      <c r="S21" s="304">
        <v>163352</v>
      </c>
      <c r="T21" s="304">
        <v>0.99260000000000004</v>
      </c>
      <c r="U21" s="304">
        <v>18800001</v>
      </c>
      <c r="W21" s="304">
        <v>0.161</v>
      </c>
      <c r="X21" s="304">
        <v>162563.26</v>
      </c>
      <c r="Y21" s="304">
        <v>162563.26</v>
      </c>
      <c r="Z21" s="304">
        <v>0.9375</v>
      </c>
      <c r="AA21" s="304">
        <v>18593827</v>
      </c>
      <c r="AC21" s="304">
        <v>0.16400000000000001</v>
      </c>
      <c r="AD21" s="304">
        <v>140233.46299999999</v>
      </c>
      <c r="AE21" s="304">
        <v>140233.46299999999</v>
      </c>
      <c r="AF21" s="304">
        <v>0.95089999999999997</v>
      </c>
      <c r="AG21" s="304">
        <v>11878968</v>
      </c>
      <c r="AI21" s="304">
        <v>0.1197</v>
      </c>
      <c r="AJ21" s="304">
        <v>125160</v>
      </c>
      <c r="AK21" s="304">
        <v>125160</v>
      </c>
      <c r="AL21" s="304">
        <v>0.98150000000000004</v>
      </c>
      <c r="AM21" s="304">
        <v>9490023</v>
      </c>
      <c r="AO21" s="304">
        <v>0.10730000000000001</v>
      </c>
    </row>
    <row r="22" spans="1:41">
      <c r="A22" s="305">
        <v>18</v>
      </c>
      <c r="B22" s="306" t="s">
        <v>4008</v>
      </c>
      <c r="C22" s="305" t="s">
        <v>301</v>
      </c>
      <c r="D22" s="306" t="s">
        <v>6362</v>
      </c>
      <c r="E22" s="307">
        <v>14000</v>
      </c>
      <c r="F22" s="304">
        <v>12320</v>
      </c>
      <c r="G22" s="304">
        <v>12320</v>
      </c>
      <c r="H22" s="304">
        <v>0.99880000000000002</v>
      </c>
      <c r="I22" s="304">
        <v>2262200</v>
      </c>
      <c r="K22" s="304">
        <v>0.25530000000000003</v>
      </c>
      <c r="L22" s="304">
        <v>15960</v>
      </c>
      <c r="M22" s="304">
        <v>12440</v>
      </c>
      <c r="N22" s="304">
        <v>0.99829999999999997</v>
      </c>
      <c r="O22" s="304">
        <v>2251600</v>
      </c>
      <c r="Q22" s="304">
        <v>0.18990000000000001</v>
      </c>
      <c r="R22" s="304">
        <v>14600</v>
      </c>
      <c r="S22" s="304">
        <v>13440</v>
      </c>
      <c r="T22" s="304">
        <v>0.99770000000000003</v>
      </c>
      <c r="U22" s="304">
        <v>2055400</v>
      </c>
      <c r="W22" s="304">
        <v>0.19600000000000001</v>
      </c>
      <c r="X22" s="304">
        <v>12080</v>
      </c>
      <c r="Y22" s="304">
        <v>12080</v>
      </c>
      <c r="Z22" s="304">
        <v>0.996</v>
      </c>
      <c r="AA22" s="304">
        <v>2222200</v>
      </c>
      <c r="AC22" s="304">
        <v>0.24829999999999999</v>
      </c>
      <c r="AD22" s="304">
        <v>12000</v>
      </c>
      <c r="AE22" s="304">
        <v>12000</v>
      </c>
      <c r="AF22" s="304">
        <v>0.99890000000000001</v>
      </c>
      <c r="AG22" s="304">
        <v>2062600</v>
      </c>
      <c r="AI22" s="304">
        <v>0.23130000000000001</v>
      </c>
      <c r="AJ22" s="304">
        <v>13520</v>
      </c>
      <c r="AK22" s="304">
        <v>12520</v>
      </c>
      <c r="AL22" s="304">
        <v>0.99929999999999997</v>
      </c>
      <c r="AM22" s="304">
        <v>2166800</v>
      </c>
      <c r="AO22" s="304">
        <v>0.2228</v>
      </c>
    </row>
    <row r="23" spans="1:41">
      <c r="A23" s="305">
        <v>19</v>
      </c>
      <c r="B23" s="306" t="s">
        <v>4035</v>
      </c>
      <c r="C23" s="305" t="s">
        <v>300</v>
      </c>
      <c r="D23" s="306" t="s">
        <v>6362</v>
      </c>
      <c r="E23" s="307">
        <v>13000</v>
      </c>
      <c r="F23" s="304">
        <v>12440</v>
      </c>
      <c r="G23" s="304">
        <v>10400</v>
      </c>
      <c r="H23" s="304">
        <v>0.99709999999999999</v>
      </c>
      <c r="I23" s="304">
        <v>2480570</v>
      </c>
      <c r="K23" s="304">
        <v>0.27779999999999999</v>
      </c>
      <c r="L23" s="304">
        <v>12800</v>
      </c>
      <c r="M23" s="304">
        <v>12520</v>
      </c>
      <c r="N23" s="304">
        <v>0.99539999999999995</v>
      </c>
      <c r="O23" s="304">
        <v>2713610</v>
      </c>
      <c r="Q23" s="304">
        <v>0.2863</v>
      </c>
      <c r="R23" s="304">
        <v>8360</v>
      </c>
      <c r="S23" s="304">
        <v>10400</v>
      </c>
      <c r="T23" s="304">
        <v>0.99739999999999995</v>
      </c>
      <c r="U23" s="304">
        <v>2106300</v>
      </c>
      <c r="W23" s="304">
        <v>0.35089999999999999</v>
      </c>
      <c r="X23" s="304">
        <v>11400</v>
      </c>
      <c r="Y23" s="304">
        <v>10440</v>
      </c>
      <c r="Z23" s="304">
        <v>0.99780000000000002</v>
      </c>
      <c r="AA23" s="304">
        <v>2462810</v>
      </c>
      <c r="AC23" s="304">
        <v>0.29099999999999998</v>
      </c>
      <c r="AD23" s="304">
        <v>9840</v>
      </c>
      <c r="AE23" s="304">
        <v>10400</v>
      </c>
      <c r="AF23" s="304">
        <v>0.99749999999999994</v>
      </c>
      <c r="AG23" s="304">
        <v>2438580</v>
      </c>
      <c r="AI23" s="304">
        <v>0.33400000000000002</v>
      </c>
      <c r="AJ23" s="304">
        <v>10960</v>
      </c>
      <c r="AK23" s="304">
        <v>10400</v>
      </c>
      <c r="AL23" s="304">
        <v>0.99729999999999996</v>
      </c>
      <c r="AM23" s="304">
        <v>2554750</v>
      </c>
      <c r="AO23" s="304">
        <v>0.3246</v>
      </c>
    </row>
    <row r="24" spans="1:41">
      <c r="A24" s="305">
        <v>20</v>
      </c>
      <c r="B24" s="306" t="s">
        <v>4004</v>
      </c>
      <c r="C24" s="305" t="s">
        <v>299</v>
      </c>
      <c r="D24" s="306" t="s">
        <v>6362</v>
      </c>
      <c r="E24" s="307">
        <v>20000</v>
      </c>
      <c r="F24" s="304">
        <v>19320</v>
      </c>
      <c r="G24" s="304">
        <v>16000</v>
      </c>
      <c r="H24" s="304">
        <v>0.97029999999999994</v>
      </c>
      <c r="I24" s="304">
        <v>6353400</v>
      </c>
      <c r="K24" s="304">
        <v>0.47070000000000001</v>
      </c>
      <c r="L24" s="304">
        <v>17480</v>
      </c>
      <c r="M24" s="304">
        <v>17480</v>
      </c>
      <c r="N24" s="304">
        <v>0.96970000000000001</v>
      </c>
      <c r="O24" s="304">
        <v>6770800</v>
      </c>
      <c r="Q24" s="304">
        <v>0.53690000000000004</v>
      </c>
      <c r="R24" s="304">
        <v>21000</v>
      </c>
      <c r="S24" s="304">
        <v>21000</v>
      </c>
      <c r="T24" s="304">
        <v>0.97860000000000003</v>
      </c>
      <c r="U24" s="304">
        <v>5326900</v>
      </c>
      <c r="W24" s="304">
        <v>0.36</v>
      </c>
      <c r="X24" s="304">
        <v>23080</v>
      </c>
      <c r="Y24" s="304">
        <v>23080</v>
      </c>
      <c r="Z24" s="304">
        <v>0.97370000000000001</v>
      </c>
      <c r="AA24" s="304">
        <v>6310100</v>
      </c>
      <c r="AC24" s="304">
        <v>0.37740000000000001</v>
      </c>
      <c r="AD24" s="304">
        <v>16520</v>
      </c>
      <c r="AE24" s="304">
        <v>16520</v>
      </c>
      <c r="AF24" s="304">
        <v>0.97839999999999994</v>
      </c>
      <c r="AG24" s="304">
        <v>5729900</v>
      </c>
      <c r="AI24" s="304">
        <v>0.47649999999999998</v>
      </c>
      <c r="AJ24" s="304">
        <v>19920</v>
      </c>
      <c r="AK24" s="304">
        <v>19920</v>
      </c>
      <c r="AL24" s="304">
        <v>0.97209999999999996</v>
      </c>
      <c r="AM24" s="304">
        <v>6106300</v>
      </c>
      <c r="AO24" s="304">
        <v>0.438</v>
      </c>
    </row>
    <row r="25" spans="1:41">
      <c r="A25" s="305">
        <v>21</v>
      </c>
      <c r="B25" s="306" t="s">
        <v>3986</v>
      </c>
      <c r="C25" s="305" t="s">
        <v>298</v>
      </c>
      <c r="D25" s="306" t="s">
        <v>6361</v>
      </c>
      <c r="E25" s="307">
        <v>20000</v>
      </c>
      <c r="F25" s="304">
        <v>11525.125099999999</v>
      </c>
      <c r="G25" s="304">
        <v>16000</v>
      </c>
      <c r="H25" s="304">
        <v>0.99909999999999999</v>
      </c>
      <c r="I25" s="304">
        <v>2946242</v>
      </c>
      <c r="K25" s="304">
        <v>0.35539999999999999</v>
      </c>
      <c r="L25" s="304">
        <v>18373.846799999999</v>
      </c>
      <c r="M25" s="304">
        <v>18212.9964</v>
      </c>
      <c r="N25" s="304">
        <v>0.99729999999999996</v>
      </c>
      <c r="O25" s="304">
        <v>5747241</v>
      </c>
      <c r="Q25" s="304">
        <v>0.42159999999999997</v>
      </c>
      <c r="R25" s="304">
        <v>18413.921999999999</v>
      </c>
      <c r="S25" s="304">
        <v>18413.921999999999</v>
      </c>
      <c r="T25" s="304">
        <v>0.9899</v>
      </c>
      <c r="U25" s="304">
        <v>5208223</v>
      </c>
      <c r="W25" s="304">
        <v>0.39689999999999998</v>
      </c>
      <c r="X25" s="304">
        <v>18788.3976</v>
      </c>
      <c r="Y25" s="304">
        <v>18788.3976</v>
      </c>
      <c r="Z25" s="304">
        <v>0.99299999999999999</v>
      </c>
      <c r="AA25" s="304">
        <v>5930463</v>
      </c>
      <c r="AC25" s="304">
        <v>0.42730000000000001</v>
      </c>
      <c r="AD25" s="304">
        <v>19312.826700000001</v>
      </c>
      <c r="AE25" s="304">
        <v>18633.393599999999</v>
      </c>
      <c r="AF25" s="304">
        <v>0.99480000000000002</v>
      </c>
      <c r="AG25" s="304">
        <v>4746491</v>
      </c>
      <c r="AI25" s="304">
        <v>0.33210000000000001</v>
      </c>
      <c r="AJ25" s="304">
        <v>19701.103999999999</v>
      </c>
      <c r="AK25" s="304">
        <v>19701.103999999999</v>
      </c>
      <c r="AL25" s="304">
        <v>0.98729999999999996</v>
      </c>
      <c r="AM25" s="304">
        <v>4152410</v>
      </c>
      <c r="AO25" s="304">
        <v>0.29649999999999999</v>
      </c>
    </row>
    <row r="26" spans="1:41">
      <c r="A26" s="305">
        <v>22</v>
      </c>
      <c r="B26" s="306" t="s">
        <v>4484</v>
      </c>
      <c r="C26" s="305" t="s">
        <v>297</v>
      </c>
      <c r="D26" s="306" t="s">
        <v>6362</v>
      </c>
      <c r="E26" s="307">
        <v>20000</v>
      </c>
      <c r="F26" s="304">
        <v>17999.2</v>
      </c>
      <c r="G26" s="304">
        <v>17999.2</v>
      </c>
      <c r="H26" s="304">
        <v>0.95919999999999994</v>
      </c>
      <c r="I26" s="304">
        <v>5645001</v>
      </c>
      <c r="K26" s="304">
        <v>0.45419999999999999</v>
      </c>
      <c r="L26" s="304">
        <v>17204</v>
      </c>
      <c r="M26" s="304">
        <v>17204</v>
      </c>
      <c r="N26" s="304">
        <v>0.96429999999999993</v>
      </c>
      <c r="O26" s="304">
        <v>5371994</v>
      </c>
      <c r="Q26" s="304">
        <v>0.43530000000000002</v>
      </c>
      <c r="R26" s="304">
        <v>15428</v>
      </c>
      <c r="S26" s="304">
        <v>16000</v>
      </c>
      <c r="T26" s="304">
        <v>0.96140000000000003</v>
      </c>
      <c r="U26" s="304">
        <v>4995006</v>
      </c>
      <c r="W26" s="304">
        <v>0.4677</v>
      </c>
      <c r="X26" s="304">
        <v>16918</v>
      </c>
      <c r="Y26" s="304">
        <v>16918.400000000001</v>
      </c>
      <c r="Z26" s="304">
        <v>0.96609999999999996</v>
      </c>
      <c r="AA26" s="304">
        <v>5461000</v>
      </c>
      <c r="AC26" s="304">
        <v>0.4491</v>
      </c>
      <c r="AD26" s="304">
        <v>18344</v>
      </c>
      <c r="AE26" s="304">
        <v>16618.400000000001</v>
      </c>
      <c r="AF26" s="304">
        <v>0.95509999999999995</v>
      </c>
      <c r="AG26" s="304">
        <v>5541995</v>
      </c>
      <c r="AI26" s="304">
        <v>0.42520000000000002</v>
      </c>
      <c r="AJ26" s="304">
        <v>19155</v>
      </c>
      <c r="AK26" s="304">
        <v>18732.400000000001</v>
      </c>
      <c r="AL26" s="304">
        <v>0.95379999999999998</v>
      </c>
      <c r="AM26" s="304">
        <v>5677998</v>
      </c>
      <c r="AO26" s="304">
        <v>0.43169999999999997</v>
      </c>
    </row>
    <row r="27" spans="1:41">
      <c r="A27" s="305">
        <v>23</v>
      </c>
      <c r="B27" s="306" t="s">
        <v>4484</v>
      </c>
      <c r="C27" s="305" t="s">
        <v>296</v>
      </c>
      <c r="D27" s="306" t="s">
        <v>6359</v>
      </c>
      <c r="E27" s="307">
        <v>2222.2199999999998</v>
      </c>
      <c r="F27" s="304">
        <v>2062.5</v>
      </c>
      <c r="G27" s="304">
        <v>0</v>
      </c>
      <c r="H27" s="304">
        <v>0.9657</v>
      </c>
      <c r="I27" s="304">
        <v>58000</v>
      </c>
      <c r="K27" s="304">
        <v>4.0399999999999998E-2</v>
      </c>
      <c r="L27" s="304">
        <v>2100</v>
      </c>
      <c r="M27" s="304">
        <v>0</v>
      </c>
      <c r="N27" s="304">
        <v>0.40820000000000001</v>
      </c>
      <c r="O27" s="304">
        <v>29792</v>
      </c>
      <c r="Q27" s="304">
        <v>4.6699999999999998E-2</v>
      </c>
      <c r="R27" s="304">
        <v>1890</v>
      </c>
      <c r="S27" s="304">
        <v>0</v>
      </c>
      <c r="T27" s="304">
        <v>0.96640000000000004</v>
      </c>
      <c r="U27" s="304">
        <v>46436</v>
      </c>
      <c r="W27" s="304">
        <v>3.5299999999999998E-2</v>
      </c>
      <c r="X27" s="304">
        <v>2120</v>
      </c>
      <c r="Y27" s="304">
        <v>0</v>
      </c>
      <c r="Z27" s="304">
        <v>0.68320000000000003</v>
      </c>
      <c r="AA27" s="304">
        <v>69000</v>
      </c>
      <c r="AC27" s="304">
        <v>6.4000000000000001E-2</v>
      </c>
      <c r="AD27" s="304">
        <v>2160</v>
      </c>
      <c r="AE27" s="304">
        <v>0</v>
      </c>
      <c r="AF27" s="304">
        <v>0.97099999999999997</v>
      </c>
      <c r="AG27" s="304">
        <v>43227</v>
      </c>
      <c r="AI27" s="304">
        <v>2.7699999999999999E-2</v>
      </c>
      <c r="AJ27" s="304">
        <v>2150</v>
      </c>
      <c r="AK27" s="304">
        <v>0</v>
      </c>
      <c r="AL27" s="304">
        <v>1</v>
      </c>
      <c r="AM27" s="304">
        <v>4000</v>
      </c>
      <c r="AO27" s="304">
        <v>2.5999999999999999E-3</v>
      </c>
    </row>
    <row r="28" spans="1:41">
      <c r="A28" s="305">
        <v>24</v>
      </c>
      <c r="B28" s="306" t="s">
        <v>4484</v>
      </c>
      <c r="C28" s="305" t="s">
        <v>295</v>
      </c>
      <c r="D28" s="306" t="s">
        <v>6359</v>
      </c>
      <c r="E28" s="307">
        <v>2777.78</v>
      </c>
      <c r="F28" s="304">
        <v>2116</v>
      </c>
      <c r="G28" s="304">
        <v>0</v>
      </c>
      <c r="H28" s="304">
        <v>0.96219999999999994</v>
      </c>
      <c r="I28" s="304">
        <v>21740</v>
      </c>
      <c r="K28" s="304">
        <v>1.4800000000000001E-2</v>
      </c>
      <c r="L28" s="304">
        <v>2476</v>
      </c>
      <c r="M28" s="304">
        <v>0</v>
      </c>
      <c r="N28" s="304">
        <v>0.94509999999999994</v>
      </c>
      <c r="O28" s="304">
        <v>22730</v>
      </c>
      <c r="Q28" s="304">
        <v>1.3100000000000001E-2</v>
      </c>
      <c r="R28" s="304">
        <v>612</v>
      </c>
      <c r="S28" s="304">
        <v>0</v>
      </c>
      <c r="T28" s="304">
        <v>1.0169999999999999</v>
      </c>
      <c r="U28" s="304">
        <v>240</v>
      </c>
      <c r="W28" s="304">
        <v>5.0000000000000001E-4</v>
      </c>
      <c r="X28" s="304">
        <v>2116</v>
      </c>
      <c r="Y28" s="304">
        <v>0</v>
      </c>
      <c r="Z28" s="304">
        <v>0.96599999999999997</v>
      </c>
      <c r="AA28" s="304">
        <v>169420</v>
      </c>
      <c r="AC28" s="304">
        <v>0.1114</v>
      </c>
      <c r="AD28" s="304">
        <v>2392</v>
      </c>
      <c r="AE28" s="304">
        <v>0</v>
      </c>
      <c r="AF28" s="304">
        <v>0.96319999999999995</v>
      </c>
      <c r="AG28" s="304">
        <v>66530</v>
      </c>
      <c r="AI28" s="304">
        <v>3.8800000000000001E-2</v>
      </c>
      <c r="AJ28" s="304">
        <v>1828</v>
      </c>
      <c r="AK28" s="304">
        <v>0</v>
      </c>
      <c r="AL28" s="304">
        <v>0.998</v>
      </c>
      <c r="AM28" s="304">
        <v>178080</v>
      </c>
      <c r="AO28" s="304">
        <v>0.1356</v>
      </c>
    </row>
    <row r="29" spans="1:41">
      <c r="A29" s="305">
        <v>25</v>
      </c>
      <c r="B29" s="306" t="s">
        <v>4484</v>
      </c>
      <c r="C29" s="305" t="s">
        <v>294</v>
      </c>
      <c r="D29" s="306" t="s">
        <v>6362</v>
      </c>
      <c r="E29" s="307">
        <v>6000</v>
      </c>
      <c r="F29" s="304">
        <v>7720</v>
      </c>
      <c r="G29" s="304">
        <v>7720</v>
      </c>
      <c r="H29" s="304">
        <v>0.94440000000000002</v>
      </c>
      <c r="I29" s="304">
        <v>857400</v>
      </c>
      <c r="K29" s="304">
        <v>0.1633</v>
      </c>
      <c r="L29" s="304">
        <v>7960</v>
      </c>
      <c r="M29" s="304">
        <v>7960</v>
      </c>
      <c r="N29" s="304">
        <v>0.92469999999999997</v>
      </c>
      <c r="O29" s="304">
        <v>1139000</v>
      </c>
      <c r="Q29" s="304">
        <v>0.20799999999999999</v>
      </c>
      <c r="R29" s="304">
        <v>6920</v>
      </c>
      <c r="S29" s="304">
        <v>6920</v>
      </c>
      <c r="T29" s="304">
        <v>0.92069999999999996</v>
      </c>
      <c r="U29" s="304">
        <v>969800</v>
      </c>
      <c r="W29" s="304">
        <v>0.2114</v>
      </c>
      <c r="X29" s="304">
        <v>6880</v>
      </c>
      <c r="Y29" s="304">
        <v>6880</v>
      </c>
      <c r="Z29" s="304">
        <v>0.93889999999999996</v>
      </c>
      <c r="AA29" s="304">
        <v>844000</v>
      </c>
      <c r="AC29" s="304">
        <v>0.17560000000000001</v>
      </c>
      <c r="AD29" s="304">
        <v>7080</v>
      </c>
      <c r="AE29" s="304">
        <v>7080</v>
      </c>
      <c r="AF29" s="304">
        <v>0.98480000000000001</v>
      </c>
      <c r="AG29" s="304">
        <v>825200</v>
      </c>
      <c r="AI29" s="304">
        <v>0.15909999999999999</v>
      </c>
      <c r="AJ29" s="304">
        <v>6640</v>
      </c>
      <c r="AK29" s="304">
        <v>5680</v>
      </c>
      <c r="AL29" s="304">
        <v>0.99929999999999997</v>
      </c>
      <c r="AM29" s="304">
        <v>937000</v>
      </c>
      <c r="AO29" s="304">
        <v>0.1961</v>
      </c>
    </row>
    <row r="30" spans="1:41">
      <c r="A30" s="305">
        <v>26</v>
      </c>
      <c r="B30" s="306" t="s">
        <v>4507</v>
      </c>
      <c r="C30" s="305" t="s">
        <v>293</v>
      </c>
      <c r="D30" s="306" t="s">
        <v>6362</v>
      </c>
      <c r="E30" s="307">
        <v>8000</v>
      </c>
      <c r="F30" s="304">
        <v>7000</v>
      </c>
      <c r="G30" s="304">
        <v>7000</v>
      </c>
      <c r="H30" s="304">
        <v>0.99849999999999994</v>
      </c>
      <c r="I30" s="304">
        <v>1573500</v>
      </c>
      <c r="K30" s="304">
        <v>0.31269999999999998</v>
      </c>
      <c r="L30" s="304">
        <v>7040</v>
      </c>
      <c r="M30" s="304">
        <v>7040</v>
      </c>
      <c r="N30" s="304">
        <v>0.99909999999999999</v>
      </c>
      <c r="O30" s="304">
        <v>1750200</v>
      </c>
      <c r="Q30" s="304">
        <v>0.33450000000000002</v>
      </c>
      <c r="R30" s="304">
        <v>7840</v>
      </c>
      <c r="S30" s="304">
        <v>7840</v>
      </c>
      <c r="T30" s="304">
        <v>0.99939999999999996</v>
      </c>
      <c r="U30" s="304">
        <v>1379500</v>
      </c>
      <c r="W30" s="304">
        <v>0.24460000000000001</v>
      </c>
      <c r="X30" s="304">
        <v>7040</v>
      </c>
      <c r="Y30" s="304">
        <v>6880</v>
      </c>
      <c r="Z30" s="304">
        <v>0.99980000000000002</v>
      </c>
      <c r="AA30" s="304">
        <v>1561400</v>
      </c>
      <c r="AC30" s="304">
        <v>0.29820000000000002</v>
      </c>
      <c r="AD30" s="304">
        <v>7240</v>
      </c>
      <c r="AE30" s="304">
        <v>6480</v>
      </c>
      <c r="AF30" s="304">
        <v>0.99990000000000001</v>
      </c>
      <c r="AG30" s="304">
        <v>1627000</v>
      </c>
      <c r="AI30" s="304">
        <v>0.30209999999999998</v>
      </c>
      <c r="AJ30" s="304">
        <v>7760</v>
      </c>
      <c r="AK30" s="304">
        <v>6800</v>
      </c>
      <c r="AL30" s="304">
        <v>0.99990000000000001</v>
      </c>
      <c r="AM30" s="304">
        <v>1501300</v>
      </c>
      <c r="AO30" s="304">
        <v>0.26869999999999999</v>
      </c>
    </row>
    <row r="31" spans="1:41">
      <c r="A31" s="305">
        <v>27</v>
      </c>
      <c r="B31" s="306" t="s">
        <v>4027</v>
      </c>
      <c r="C31" s="305" t="s">
        <v>292</v>
      </c>
      <c r="D31" s="306" t="s">
        <v>6362</v>
      </c>
      <c r="E31" s="307">
        <v>21000</v>
      </c>
      <c r="F31" s="304">
        <v>21000</v>
      </c>
      <c r="G31" s="304">
        <v>21000</v>
      </c>
      <c r="H31" s="304">
        <v>0.98919999999999997</v>
      </c>
      <c r="I31" s="304">
        <v>6872000</v>
      </c>
      <c r="K31" s="304">
        <v>0.45950000000000002</v>
      </c>
      <c r="L31" s="304">
        <v>22440</v>
      </c>
      <c r="M31" s="304">
        <v>22440</v>
      </c>
      <c r="N31" s="304">
        <v>0.98680000000000001</v>
      </c>
      <c r="O31" s="304">
        <v>7545000</v>
      </c>
      <c r="Q31" s="304">
        <v>0.45800000000000002</v>
      </c>
      <c r="R31" s="304">
        <v>21120</v>
      </c>
      <c r="S31" s="304">
        <v>21120</v>
      </c>
      <c r="T31" s="304">
        <v>0.98829999999999996</v>
      </c>
      <c r="U31" s="304">
        <v>6172800</v>
      </c>
      <c r="W31" s="304">
        <v>0.4108</v>
      </c>
      <c r="X31" s="304">
        <v>18560</v>
      </c>
      <c r="Y31" s="304">
        <v>18560</v>
      </c>
      <c r="Z31" s="304">
        <v>0.98849999999999993</v>
      </c>
      <c r="AA31" s="304">
        <v>6951200</v>
      </c>
      <c r="AC31" s="304">
        <v>0.50929999999999997</v>
      </c>
      <c r="AD31" s="304">
        <v>19840</v>
      </c>
      <c r="AE31" s="304">
        <v>19840</v>
      </c>
      <c r="AF31" s="304">
        <v>0.98870000000000002</v>
      </c>
      <c r="AG31" s="304">
        <v>6965400</v>
      </c>
      <c r="AI31" s="304">
        <v>0.4773</v>
      </c>
      <c r="AJ31" s="304">
        <v>20200</v>
      </c>
      <c r="AK31" s="304">
        <v>20200</v>
      </c>
      <c r="AL31" s="304">
        <v>0.98939999999999995</v>
      </c>
      <c r="AM31" s="304">
        <v>7267400</v>
      </c>
      <c r="AO31" s="304">
        <v>0.50509999999999999</v>
      </c>
    </row>
    <row r="32" spans="1:41">
      <c r="A32" s="305">
        <v>28</v>
      </c>
      <c r="B32" s="306" t="s">
        <v>4568</v>
      </c>
      <c r="C32" s="305" t="s">
        <v>291</v>
      </c>
      <c r="D32" s="306" t="s">
        <v>6363</v>
      </c>
      <c r="E32" s="307">
        <v>35000</v>
      </c>
      <c r="F32" s="304">
        <v>31480</v>
      </c>
      <c r="G32" s="304">
        <v>31480</v>
      </c>
      <c r="H32" s="304">
        <v>0.97689999999999999</v>
      </c>
      <c r="I32" s="304">
        <v>12058800</v>
      </c>
      <c r="K32" s="304">
        <v>0.54469999999999996</v>
      </c>
      <c r="L32" s="304">
        <v>28960</v>
      </c>
      <c r="M32" s="304">
        <v>28960</v>
      </c>
      <c r="N32" s="304">
        <v>0.97729999999999995</v>
      </c>
      <c r="O32" s="304">
        <v>12841400</v>
      </c>
      <c r="P32" s="304" t="e">
        <f>O32-#REF!</f>
        <v>#REF!</v>
      </c>
      <c r="Q32" s="304">
        <v>0.6099</v>
      </c>
      <c r="R32" s="304">
        <v>27800</v>
      </c>
      <c r="S32" s="304">
        <v>28000</v>
      </c>
      <c r="T32" s="304">
        <v>0.98180000000000001</v>
      </c>
      <c r="U32" s="304">
        <v>12107000</v>
      </c>
      <c r="V32" s="304" t="e">
        <f>U32-#REF!</f>
        <v>#REF!</v>
      </c>
      <c r="W32" s="304">
        <v>0.61609999999999998</v>
      </c>
      <c r="X32" s="304">
        <v>28120</v>
      </c>
      <c r="Y32" s="304">
        <v>28120</v>
      </c>
      <c r="Z32" s="304">
        <v>0.98070000000000002</v>
      </c>
      <c r="AA32" s="304">
        <v>12519100</v>
      </c>
      <c r="AB32" s="304" t="e">
        <f>AA32-#REF!</f>
        <v>#REF!</v>
      </c>
      <c r="AC32" s="304">
        <v>0.61019999999999996</v>
      </c>
      <c r="AD32" s="304">
        <v>26480</v>
      </c>
      <c r="AE32" s="304">
        <v>28000</v>
      </c>
      <c r="AF32" s="304">
        <v>0.98599999999999999</v>
      </c>
      <c r="AG32" s="304">
        <v>11654600</v>
      </c>
      <c r="AI32" s="304">
        <v>0.6</v>
      </c>
      <c r="AJ32" s="304">
        <v>29440</v>
      </c>
      <c r="AK32" s="304">
        <v>29440</v>
      </c>
      <c r="AL32" s="304">
        <v>0.97909999999999997</v>
      </c>
      <c r="AM32" s="304">
        <v>12300300</v>
      </c>
      <c r="AO32" s="304">
        <v>0.5927</v>
      </c>
    </row>
    <row r="33" spans="1:41">
      <c r="A33" s="305">
        <v>29</v>
      </c>
      <c r="B33" s="306" t="s">
        <v>4568</v>
      </c>
      <c r="C33" s="305" t="s">
        <v>290</v>
      </c>
      <c r="D33" s="306" t="s">
        <v>6361</v>
      </c>
      <c r="E33" s="307">
        <v>14000</v>
      </c>
      <c r="F33" s="304">
        <v>17645.281500000001</v>
      </c>
      <c r="G33" s="304">
        <v>17645.281500000001</v>
      </c>
      <c r="H33" s="304">
        <v>0.99299999999999999</v>
      </c>
      <c r="I33" s="304">
        <v>7372400</v>
      </c>
      <c r="K33" s="304">
        <v>0.58440000000000003</v>
      </c>
      <c r="L33" s="304">
        <v>16143.412</v>
      </c>
      <c r="M33" s="304">
        <v>16143.412</v>
      </c>
      <c r="N33" s="304">
        <v>0.97839999999999994</v>
      </c>
      <c r="O33" s="304">
        <v>3101631</v>
      </c>
      <c r="Q33" s="304">
        <v>0.26400000000000001</v>
      </c>
      <c r="R33" s="304">
        <v>19827.939399999999</v>
      </c>
      <c r="S33" s="304">
        <v>19827.939399999999</v>
      </c>
      <c r="T33" s="304">
        <v>0.97650000000000003</v>
      </c>
      <c r="U33" s="304">
        <v>4390508</v>
      </c>
      <c r="W33" s="304">
        <v>0.315</v>
      </c>
      <c r="X33" s="304">
        <v>12880</v>
      </c>
      <c r="Y33" s="304">
        <v>12680</v>
      </c>
      <c r="Z33" s="304">
        <v>0.97729999999999995</v>
      </c>
      <c r="AA33" s="304">
        <v>1180850</v>
      </c>
      <c r="AC33" s="304">
        <v>0.12609999999999999</v>
      </c>
      <c r="AD33" s="304">
        <v>16880</v>
      </c>
      <c r="AE33" s="304">
        <v>16880</v>
      </c>
      <c r="AF33" s="304">
        <v>0.92400000000000004</v>
      </c>
      <c r="AG33" s="304">
        <v>2330100</v>
      </c>
      <c r="AI33" s="304">
        <v>0.20080000000000001</v>
      </c>
      <c r="AJ33" s="304">
        <v>12600</v>
      </c>
      <c r="AK33" s="304">
        <v>12600</v>
      </c>
      <c r="AL33" s="304">
        <v>0.95309999999999995</v>
      </c>
      <c r="AM33" s="304">
        <v>2124380</v>
      </c>
      <c r="AO33" s="304">
        <v>0.2457</v>
      </c>
    </row>
    <row r="34" spans="1:41">
      <c r="A34" s="305">
        <v>30</v>
      </c>
      <c r="B34" s="306" t="s">
        <v>4568</v>
      </c>
      <c r="C34" s="305" t="s">
        <v>289</v>
      </c>
      <c r="D34" s="306" t="s">
        <v>6361</v>
      </c>
      <c r="E34" s="307">
        <v>11000</v>
      </c>
      <c r="F34" s="304">
        <v>15480</v>
      </c>
      <c r="G34" s="304">
        <v>15480</v>
      </c>
      <c r="H34" s="304">
        <v>0.97699999999999998</v>
      </c>
      <c r="I34" s="304">
        <v>7138100</v>
      </c>
      <c r="J34" s="304" t="e">
        <f>I34-#REF!</f>
        <v>#REF!</v>
      </c>
      <c r="K34" s="304">
        <v>0.65559999999999996</v>
      </c>
      <c r="L34" s="304">
        <v>16720</v>
      </c>
      <c r="M34" s="304">
        <v>16720</v>
      </c>
      <c r="N34" s="304">
        <v>0.98350000000000004</v>
      </c>
      <c r="O34" s="304">
        <v>8454600</v>
      </c>
      <c r="P34" s="304" t="e">
        <f>O34-#REF!</f>
        <v>#REF!</v>
      </c>
      <c r="Q34" s="304">
        <v>0.69110000000000005</v>
      </c>
      <c r="R34" s="304">
        <v>15960</v>
      </c>
      <c r="S34" s="304">
        <v>15960</v>
      </c>
      <c r="T34" s="304">
        <v>0.96199999999999997</v>
      </c>
      <c r="U34" s="304">
        <v>5742300</v>
      </c>
      <c r="W34" s="304">
        <v>0.51949999999999996</v>
      </c>
      <c r="X34" s="304">
        <v>15080</v>
      </c>
      <c r="Y34" s="304">
        <v>15080</v>
      </c>
      <c r="Z34" s="304">
        <v>0.99070000000000003</v>
      </c>
      <c r="AA34" s="304">
        <v>8207700</v>
      </c>
      <c r="AB34" s="304" t="e">
        <f>AA34-#REF!</f>
        <v>#REF!</v>
      </c>
      <c r="AC34" s="304">
        <v>0.73850000000000005</v>
      </c>
      <c r="AD34" s="304">
        <v>14880</v>
      </c>
      <c r="AE34" s="304">
        <v>14880</v>
      </c>
      <c r="AF34" s="304">
        <v>0.99180000000000001</v>
      </c>
      <c r="AG34" s="304">
        <v>7166900</v>
      </c>
      <c r="AH34" s="304" t="e">
        <f>AG34-#REF!</f>
        <v>#REF!</v>
      </c>
      <c r="AI34" s="304">
        <v>0.65269999999999995</v>
      </c>
      <c r="AJ34" s="304">
        <v>13920</v>
      </c>
      <c r="AK34" s="304">
        <v>13920</v>
      </c>
      <c r="AL34" s="304">
        <v>0.98029999999999995</v>
      </c>
      <c r="AM34" s="304">
        <v>3676600</v>
      </c>
      <c r="AO34" s="304">
        <v>0.37419999999999998</v>
      </c>
    </row>
    <row r="35" spans="1:41">
      <c r="A35" s="305">
        <v>31</v>
      </c>
      <c r="B35" s="306" t="s">
        <v>4568</v>
      </c>
      <c r="C35" s="305" t="s">
        <v>286</v>
      </c>
      <c r="D35" s="306" t="s">
        <v>6364</v>
      </c>
      <c r="E35" s="307">
        <v>27000</v>
      </c>
      <c r="F35" s="304">
        <v>29443.75</v>
      </c>
      <c r="G35" s="304">
        <v>29443.75</v>
      </c>
      <c r="H35" s="304">
        <v>1.0156000000000001</v>
      </c>
      <c r="I35" s="304">
        <v>14731000</v>
      </c>
      <c r="J35" s="304" t="e">
        <f>I35-#REF!</f>
        <v>#REF!</v>
      </c>
      <c r="K35" s="304">
        <v>0.68420000000000003</v>
      </c>
      <c r="L35" s="304">
        <v>33560</v>
      </c>
      <c r="M35" s="304">
        <v>26650</v>
      </c>
      <c r="N35" s="304">
        <v>1.0104</v>
      </c>
      <c r="O35" s="304">
        <v>13085000</v>
      </c>
      <c r="Q35" s="304">
        <v>0.51870000000000005</v>
      </c>
      <c r="R35" s="304">
        <v>29843.75</v>
      </c>
      <c r="S35" s="304">
        <v>26931.25</v>
      </c>
      <c r="T35" s="304">
        <v>1.0157</v>
      </c>
      <c r="U35" s="304">
        <v>13856000</v>
      </c>
      <c r="V35" s="304" t="e">
        <f>U35-#REF!</f>
        <v>#REF!</v>
      </c>
      <c r="W35" s="304">
        <v>0.63490000000000002</v>
      </c>
      <c r="X35" s="304">
        <v>29550</v>
      </c>
      <c r="Y35" s="304">
        <v>26456.25</v>
      </c>
      <c r="Z35" s="304">
        <v>1.0135000000000001</v>
      </c>
      <c r="AA35" s="304">
        <v>13960000</v>
      </c>
      <c r="AB35" s="304" t="e">
        <f>AA35-#REF!</f>
        <v>#REF!</v>
      </c>
      <c r="AC35" s="304">
        <v>0.62660000000000005</v>
      </c>
      <c r="AD35" s="304">
        <v>29775</v>
      </c>
      <c r="AE35" s="304">
        <v>29775</v>
      </c>
      <c r="AF35" s="304">
        <v>1.0136000000000001</v>
      </c>
      <c r="AG35" s="304">
        <v>15300000</v>
      </c>
      <c r="AH35" s="304" t="e">
        <f>AG35-#REF!</f>
        <v>#REF!</v>
      </c>
      <c r="AI35" s="304">
        <v>0.68140000000000001</v>
      </c>
      <c r="AJ35" s="304">
        <v>26937.5</v>
      </c>
      <c r="AK35" s="304">
        <v>26287.5</v>
      </c>
      <c r="AL35" s="304">
        <v>0.99629999999999996</v>
      </c>
      <c r="AM35" s="304">
        <v>8620000</v>
      </c>
      <c r="AO35" s="304">
        <v>0.4461</v>
      </c>
    </row>
    <row r="36" spans="1:41">
      <c r="A36" s="305">
        <v>32</v>
      </c>
      <c r="B36" s="306" t="s">
        <v>4568</v>
      </c>
      <c r="C36" s="305" t="s">
        <v>288</v>
      </c>
      <c r="D36" s="306" t="s">
        <v>6362</v>
      </c>
      <c r="E36" s="307">
        <v>14500</v>
      </c>
      <c r="F36" s="304">
        <v>11140.8</v>
      </c>
      <c r="G36" s="304">
        <v>11600</v>
      </c>
      <c r="H36" s="304">
        <v>0.98460000000000003</v>
      </c>
      <c r="I36" s="304">
        <v>3610001</v>
      </c>
      <c r="K36" s="304">
        <v>0.45710000000000001</v>
      </c>
      <c r="L36" s="304">
        <v>13045</v>
      </c>
      <c r="M36" s="304">
        <v>13044.8</v>
      </c>
      <c r="N36" s="304">
        <v>0.99399999999999999</v>
      </c>
      <c r="O36" s="304">
        <v>3770999</v>
      </c>
      <c r="Q36" s="304">
        <v>0.39090000000000003</v>
      </c>
      <c r="R36" s="304">
        <v>10768</v>
      </c>
      <c r="S36" s="304">
        <v>11600</v>
      </c>
      <c r="T36" s="304">
        <v>0.99429999999999996</v>
      </c>
      <c r="U36" s="304">
        <v>3440001</v>
      </c>
      <c r="W36" s="304">
        <v>0.44629999999999997</v>
      </c>
      <c r="X36" s="304">
        <v>13905</v>
      </c>
      <c r="Y36" s="304">
        <v>12523.2</v>
      </c>
      <c r="Z36" s="304">
        <v>0.99719999999999998</v>
      </c>
      <c r="AA36" s="304">
        <v>3484000</v>
      </c>
      <c r="AC36" s="304">
        <v>0.3377</v>
      </c>
      <c r="AD36" s="304">
        <v>11029</v>
      </c>
      <c r="AE36" s="304">
        <v>11600</v>
      </c>
      <c r="AF36" s="304">
        <v>0.99819999999999998</v>
      </c>
      <c r="AG36" s="304">
        <v>3182998</v>
      </c>
      <c r="AI36" s="304">
        <v>0.3886</v>
      </c>
      <c r="AJ36" s="304">
        <v>16252</v>
      </c>
      <c r="AK36" s="304">
        <v>16252.4</v>
      </c>
      <c r="AL36" s="304">
        <v>0.99249999999999994</v>
      </c>
      <c r="AM36" s="304">
        <v>3506999</v>
      </c>
      <c r="AO36" s="304">
        <v>0.30199999999999999</v>
      </c>
    </row>
    <row r="37" spans="1:41">
      <c r="A37" s="305">
        <v>33</v>
      </c>
      <c r="B37" s="306" t="s">
        <v>4568</v>
      </c>
      <c r="C37" s="305" t="s">
        <v>287</v>
      </c>
      <c r="D37" s="306" t="s">
        <v>6361</v>
      </c>
      <c r="E37" s="307">
        <v>32000</v>
      </c>
      <c r="F37" s="304">
        <v>7375</v>
      </c>
      <c r="G37" s="304">
        <v>9600</v>
      </c>
      <c r="H37" s="304">
        <v>1</v>
      </c>
      <c r="I37" s="304">
        <v>2994000</v>
      </c>
      <c r="K37" s="304">
        <v>0.56389999999999996</v>
      </c>
      <c r="L37" s="304">
        <v>7790</v>
      </c>
      <c r="M37" s="304">
        <v>9600</v>
      </c>
      <c r="N37" s="304">
        <v>1</v>
      </c>
      <c r="O37" s="304">
        <v>2231000</v>
      </c>
      <c r="Q37" s="304">
        <v>0.38500000000000001</v>
      </c>
      <c r="R37" s="304">
        <v>20060</v>
      </c>
      <c r="S37" s="304">
        <v>20060</v>
      </c>
      <c r="T37" s="304">
        <v>0.98219999999999996</v>
      </c>
      <c r="U37" s="304">
        <v>3985000</v>
      </c>
      <c r="W37" s="304">
        <v>0.28089999999999998</v>
      </c>
      <c r="X37" s="304">
        <v>13060</v>
      </c>
      <c r="Y37" s="304">
        <v>13060</v>
      </c>
      <c r="Z37" s="304">
        <v>0.98739999999999994</v>
      </c>
      <c r="AA37" s="304">
        <v>6633000</v>
      </c>
      <c r="AB37" s="304" t="e">
        <f>AA37-#REF!</f>
        <v>#REF!</v>
      </c>
      <c r="AC37" s="304">
        <v>0.69140000000000001</v>
      </c>
      <c r="AD37" s="304">
        <v>15500</v>
      </c>
      <c r="AE37" s="304">
        <v>15500</v>
      </c>
      <c r="AF37" s="304">
        <v>0.98399999999999999</v>
      </c>
      <c r="AG37" s="304">
        <v>5944000</v>
      </c>
      <c r="AI37" s="304">
        <v>0.52380000000000004</v>
      </c>
      <c r="AJ37" s="304">
        <v>25313</v>
      </c>
      <c r="AK37" s="304">
        <v>25600</v>
      </c>
      <c r="AL37" s="304">
        <v>0.98639999999999994</v>
      </c>
      <c r="AM37" s="304">
        <v>13470000</v>
      </c>
      <c r="AN37" s="304" t="e">
        <f>AM37-#REF!</f>
        <v>#REF!</v>
      </c>
      <c r="AO37" s="304">
        <v>0.74929999999999997</v>
      </c>
    </row>
    <row r="38" spans="1:41">
      <c r="A38" s="305">
        <v>34</v>
      </c>
      <c r="B38" s="306" t="s">
        <v>4568</v>
      </c>
      <c r="C38" s="305" t="s">
        <v>286</v>
      </c>
      <c r="D38" s="306" t="s">
        <v>6359</v>
      </c>
      <c r="E38" s="307">
        <v>5000</v>
      </c>
      <c r="F38" s="304">
        <v>2500</v>
      </c>
      <c r="G38" s="304">
        <v>0</v>
      </c>
      <c r="H38" s="304">
        <v>0.99939999999999996</v>
      </c>
      <c r="I38" s="304">
        <v>229258</v>
      </c>
      <c r="K38" s="304">
        <v>0.1275</v>
      </c>
      <c r="L38" s="304">
        <v>3250</v>
      </c>
      <c r="M38" s="304">
        <v>0</v>
      </c>
      <c r="N38" s="304">
        <v>0.99909999999999999</v>
      </c>
      <c r="O38" s="304">
        <v>135734</v>
      </c>
      <c r="Q38" s="304">
        <v>5.62E-2</v>
      </c>
      <c r="R38" s="304">
        <v>2590</v>
      </c>
      <c r="S38" s="304">
        <v>0</v>
      </c>
      <c r="T38" s="304">
        <v>0.99890000000000001</v>
      </c>
      <c r="U38" s="304">
        <v>216219</v>
      </c>
      <c r="W38" s="304">
        <v>0.11609999999999999</v>
      </c>
      <c r="X38" s="304">
        <v>3090</v>
      </c>
      <c r="Y38" s="304">
        <v>0</v>
      </c>
      <c r="Z38" s="304">
        <v>0.4299</v>
      </c>
      <c r="AA38" s="304">
        <v>187000</v>
      </c>
      <c r="AC38" s="304">
        <v>0.18920000000000001</v>
      </c>
      <c r="AD38" s="304">
        <v>3160</v>
      </c>
      <c r="AE38" s="304">
        <v>0</v>
      </c>
      <c r="AF38" s="304">
        <v>1.0001</v>
      </c>
      <c r="AG38" s="304">
        <v>208000</v>
      </c>
      <c r="AI38" s="304">
        <v>8.8499999999999995E-2</v>
      </c>
      <c r="AJ38" s="304">
        <v>3094</v>
      </c>
      <c r="AK38" s="304">
        <v>0</v>
      </c>
      <c r="AL38" s="304">
        <v>0.95</v>
      </c>
      <c r="AM38" s="304">
        <v>38000</v>
      </c>
      <c r="AO38" s="304">
        <v>1.7999999999999999E-2</v>
      </c>
    </row>
    <row r="39" spans="1:41">
      <c r="A39" s="305">
        <v>35</v>
      </c>
      <c r="B39" s="306" t="s">
        <v>4568</v>
      </c>
      <c r="C39" s="305" t="s">
        <v>285</v>
      </c>
      <c r="D39" s="306" t="s">
        <v>6362</v>
      </c>
      <c r="E39" s="307">
        <v>12000</v>
      </c>
      <c r="F39" s="304">
        <v>10836.8</v>
      </c>
      <c r="G39" s="304">
        <v>10836.8</v>
      </c>
      <c r="H39" s="304">
        <v>0.97170000000000001</v>
      </c>
      <c r="I39" s="304">
        <v>3961999</v>
      </c>
      <c r="K39" s="304">
        <v>0.52259999999999995</v>
      </c>
      <c r="L39" s="304">
        <v>11667</v>
      </c>
      <c r="M39" s="304">
        <v>11667</v>
      </c>
      <c r="N39" s="304">
        <v>0.94309999999999994</v>
      </c>
      <c r="O39" s="304">
        <v>4146999</v>
      </c>
      <c r="Q39" s="304">
        <v>0.50660000000000005</v>
      </c>
      <c r="R39" s="304">
        <v>12433</v>
      </c>
      <c r="S39" s="304">
        <v>12433</v>
      </c>
      <c r="T39" s="304">
        <v>0.97119999999999995</v>
      </c>
      <c r="U39" s="304">
        <v>3696001</v>
      </c>
      <c r="W39" s="304">
        <v>0.42509999999999998</v>
      </c>
      <c r="X39" s="304">
        <v>11319</v>
      </c>
      <c r="Y39" s="304">
        <v>10539.6</v>
      </c>
      <c r="Z39" s="304">
        <v>0.94089999999999996</v>
      </c>
      <c r="AA39" s="304">
        <v>4080001</v>
      </c>
      <c r="AC39" s="304">
        <v>0.51490000000000002</v>
      </c>
      <c r="AD39" s="304">
        <v>11537</v>
      </c>
      <c r="AE39" s="304">
        <v>11537.2</v>
      </c>
      <c r="AF39" s="304">
        <v>0.92979999999999996</v>
      </c>
      <c r="AG39" s="304">
        <v>4021998</v>
      </c>
      <c r="AI39" s="304">
        <v>0.504</v>
      </c>
      <c r="AJ39" s="304">
        <v>9997</v>
      </c>
      <c r="AK39" s="304">
        <v>9600</v>
      </c>
      <c r="AL39" s="304">
        <v>0.97070000000000001</v>
      </c>
      <c r="AM39" s="304">
        <v>3924001</v>
      </c>
      <c r="AO39" s="304">
        <v>0.56169999999999998</v>
      </c>
    </row>
    <row r="40" spans="1:41">
      <c r="A40" s="305">
        <v>36</v>
      </c>
      <c r="B40" s="306" t="s">
        <v>4006</v>
      </c>
      <c r="C40" s="305" t="s">
        <v>284</v>
      </c>
      <c r="D40" s="306" t="s">
        <v>6362</v>
      </c>
      <c r="E40" s="307">
        <v>8000</v>
      </c>
      <c r="F40" s="304">
        <v>7744.4</v>
      </c>
      <c r="G40" s="304">
        <v>7744.4</v>
      </c>
      <c r="H40" s="304">
        <v>0.99909999999999999</v>
      </c>
      <c r="I40" s="304">
        <v>1659001</v>
      </c>
      <c r="K40" s="304">
        <v>0.29780000000000001</v>
      </c>
      <c r="L40" s="304">
        <v>7892.8</v>
      </c>
      <c r="M40" s="304">
        <v>7892.8</v>
      </c>
      <c r="N40" s="304">
        <v>0.99909999999999999</v>
      </c>
      <c r="O40" s="304">
        <v>1813000</v>
      </c>
      <c r="Q40" s="304">
        <v>0.309</v>
      </c>
      <c r="R40" s="304">
        <v>7868</v>
      </c>
      <c r="S40" s="304">
        <v>7868</v>
      </c>
      <c r="T40" s="304">
        <v>0.99770000000000003</v>
      </c>
      <c r="U40" s="304">
        <v>1783998</v>
      </c>
      <c r="W40" s="304">
        <v>0.31569999999999998</v>
      </c>
      <c r="X40" s="304">
        <v>7895</v>
      </c>
      <c r="Y40" s="304">
        <v>7828</v>
      </c>
      <c r="Z40" s="304">
        <v>0.99980000000000002</v>
      </c>
      <c r="AA40" s="304">
        <v>1838000</v>
      </c>
      <c r="AC40" s="304">
        <v>0.313</v>
      </c>
      <c r="AD40" s="304">
        <v>7656</v>
      </c>
      <c r="AE40" s="304">
        <v>7656.4</v>
      </c>
      <c r="AF40" s="304">
        <v>0.99960000000000004</v>
      </c>
      <c r="AG40" s="304">
        <v>1686000</v>
      </c>
      <c r="AI40" s="304">
        <v>0.29609999999999997</v>
      </c>
      <c r="AJ40" s="304">
        <v>8197</v>
      </c>
      <c r="AK40" s="304">
        <v>8197.2000000000007</v>
      </c>
      <c r="AL40" s="304">
        <v>0.99960000000000004</v>
      </c>
      <c r="AM40" s="304">
        <v>1845000</v>
      </c>
      <c r="AO40" s="304">
        <v>0.31280000000000002</v>
      </c>
    </row>
    <row r="41" spans="1:41">
      <c r="A41" s="305">
        <v>37</v>
      </c>
      <c r="B41" s="306" t="s">
        <v>4614</v>
      </c>
      <c r="C41" s="305" t="s">
        <v>283</v>
      </c>
      <c r="D41" s="306" t="s">
        <v>6364</v>
      </c>
      <c r="E41" s="307">
        <v>90000</v>
      </c>
      <c r="F41" s="304">
        <v>64680</v>
      </c>
      <c r="G41" s="304">
        <v>72000</v>
      </c>
      <c r="H41" s="304">
        <v>0.34909999999999997</v>
      </c>
      <c r="I41" s="304">
        <v>1151700</v>
      </c>
      <c r="K41" s="304">
        <v>7.0800000000000002E-2</v>
      </c>
      <c r="L41" s="304">
        <v>68080</v>
      </c>
      <c r="M41" s="304">
        <v>72000</v>
      </c>
      <c r="N41" s="304">
        <v>0.68359999999999999</v>
      </c>
      <c r="O41" s="304">
        <v>2684500</v>
      </c>
      <c r="Q41" s="304">
        <v>7.7499999999999999E-2</v>
      </c>
      <c r="R41" s="304">
        <v>68400</v>
      </c>
      <c r="S41" s="304">
        <v>72000</v>
      </c>
      <c r="T41" s="304">
        <v>0.84919999999999995</v>
      </c>
      <c r="U41" s="304">
        <v>4731200</v>
      </c>
      <c r="W41" s="304">
        <v>0.11310000000000001</v>
      </c>
      <c r="X41" s="304">
        <v>68200</v>
      </c>
      <c r="Y41" s="304">
        <v>72000</v>
      </c>
      <c r="Z41" s="304">
        <v>0.80449999999999999</v>
      </c>
      <c r="AA41" s="304">
        <v>11278700</v>
      </c>
      <c r="AC41" s="304">
        <v>0.27629999999999999</v>
      </c>
      <c r="AD41" s="304">
        <v>103938.81449999999</v>
      </c>
      <c r="AE41" s="304">
        <v>103938.81449999999</v>
      </c>
      <c r="AF41" s="304">
        <v>0.52310000000000001</v>
      </c>
      <c r="AG41" s="304">
        <v>4459106</v>
      </c>
      <c r="AI41" s="304">
        <v>0.1103</v>
      </c>
      <c r="AJ41" s="304">
        <v>83920</v>
      </c>
      <c r="AK41" s="304">
        <v>83920</v>
      </c>
      <c r="AL41" s="304">
        <v>0.53149999999999997</v>
      </c>
      <c r="AM41" s="304">
        <v>3085800</v>
      </c>
      <c r="AO41" s="304">
        <v>9.6100000000000005E-2</v>
      </c>
    </row>
    <row r="42" spans="1:41">
      <c r="A42" s="305">
        <v>38</v>
      </c>
      <c r="B42" s="306" t="s">
        <v>4614</v>
      </c>
      <c r="C42" s="305" t="s">
        <v>278</v>
      </c>
      <c r="D42" s="306" t="s">
        <v>6359</v>
      </c>
      <c r="E42" s="307">
        <v>3000</v>
      </c>
      <c r="F42" s="304">
        <v>585.20000000000005</v>
      </c>
      <c r="G42" s="304">
        <v>0</v>
      </c>
      <c r="H42" s="304">
        <v>0.93220000000000003</v>
      </c>
      <c r="I42" s="304">
        <v>206</v>
      </c>
      <c r="K42" s="304">
        <v>5.0000000000000001E-4</v>
      </c>
      <c r="L42" s="304">
        <v>229.6</v>
      </c>
      <c r="M42" s="304">
        <v>0</v>
      </c>
      <c r="N42" s="304">
        <v>0</v>
      </c>
      <c r="O42" s="304">
        <v>0</v>
      </c>
      <c r="Q42" s="304">
        <v>5.0000000000000001E-4</v>
      </c>
      <c r="R42" s="304">
        <v>879</v>
      </c>
      <c r="S42" s="304">
        <v>0</v>
      </c>
      <c r="T42" s="304">
        <v>0.4975</v>
      </c>
      <c r="U42" s="304">
        <v>995</v>
      </c>
      <c r="W42" s="304">
        <v>3.2000000000000002E-3</v>
      </c>
      <c r="X42" s="304">
        <v>439</v>
      </c>
      <c r="Y42" s="304">
        <v>0</v>
      </c>
      <c r="Z42" s="304">
        <v>0.88190000000000002</v>
      </c>
      <c r="AA42" s="304">
        <v>97</v>
      </c>
      <c r="AC42" s="304">
        <v>2.9999999999999997E-4</v>
      </c>
      <c r="AD42" s="304">
        <v>0</v>
      </c>
      <c r="AE42" s="304">
        <v>0</v>
      </c>
      <c r="AF42" s="304" t="e">
        <v>#DIV/0!</v>
      </c>
      <c r="AG42" s="304">
        <v>0</v>
      </c>
      <c r="AI42" s="304">
        <v>0</v>
      </c>
      <c r="AJ42" s="304">
        <v>148</v>
      </c>
      <c r="AK42" s="304">
        <v>0</v>
      </c>
      <c r="AL42" s="304" t="e">
        <v>#DIV/0!</v>
      </c>
      <c r="AM42" s="304">
        <v>0</v>
      </c>
      <c r="AO42" s="304">
        <v>0</v>
      </c>
    </row>
    <row r="43" spans="1:41">
      <c r="A43" s="305">
        <v>39</v>
      </c>
      <c r="B43" s="306" t="s">
        <v>4614</v>
      </c>
      <c r="C43" s="305" t="s">
        <v>282</v>
      </c>
      <c r="D43" s="306" t="s">
        <v>6360</v>
      </c>
      <c r="E43" s="307">
        <v>20000</v>
      </c>
      <c r="F43" s="304">
        <v>14240</v>
      </c>
      <c r="G43" s="304">
        <v>16000</v>
      </c>
      <c r="H43" s="304">
        <v>0.99860000000000004</v>
      </c>
      <c r="I43" s="304">
        <v>9197210</v>
      </c>
      <c r="J43" s="304" t="e">
        <f>I43-#REF!</f>
        <v>#REF!</v>
      </c>
      <c r="K43" s="304">
        <v>0.89829999999999999</v>
      </c>
      <c r="L43" s="304">
        <v>14360</v>
      </c>
      <c r="M43" s="304">
        <v>16000</v>
      </c>
      <c r="N43" s="304">
        <v>0.99919999999999998</v>
      </c>
      <c r="O43" s="304">
        <v>9866680</v>
      </c>
      <c r="P43" s="304" t="e">
        <f>O43-#REF!</f>
        <v>#REF!</v>
      </c>
      <c r="Q43" s="304">
        <v>0.92430000000000001</v>
      </c>
      <c r="R43" s="304">
        <v>14656.1217</v>
      </c>
      <c r="S43" s="304">
        <v>16000</v>
      </c>
      <c r="T43" s="304">
        <v>0.999</v>
      </c>
      <c r="U43" s="304">
        <v>7032550</v>
      </c>
      <c r="V43" s="304" t="e">
        <f>U43-#REF!</f>
        <v>#REF!</v>
      </c>
      <c r="W43" s="304">
        <v>0.66720000000000002</v>
      </c>
      <c r="X43" s="304">
        <v>14454.454400000001</v>
      </c>
      <c r="Y43" s="304">
        <v>16000</v>
      </c>
      <c r="Z43" s="304">
        <v>0.99909999999999999</v>
      </c>
      <c r="AA43" s="304">
        <v>5711445</v>
      </c>
      <c r="AC43" s="304">
        <v>0.53159999999999996</v>
      </c>
      <c r="AD43" s="304">
        <v>8280</v>
      </c>
      <c r="AE43" s="304">
        <v>16000</v>
      </c>
      <c r="AF43" s="304">
        <v>0.99580000000000002</v>
      </c>
      <c r="AG43" s="304">
        <v>2261810</v>
      </c>
      <c r="AI43" s="304">
        <v>0.36870000000000003</v>
      </c>
      <c r="AJ43" s="304">
        <v>21915.0641</v>
      </c>
      <c r="AK43" s="304">
        <v>21915.0641</v>
      </c>
      <c r="AL43" s="304">
        <v>0.99849999999999994</v>
      </c>
      <c r="AM43" s="304">
        <v>9669737</v>
      </c>
      <c r="AN43" s="304" t="e">
        <f>AM43-#REF!</f>
        <v>#REF!</v>
      </c>
      <c r="AO43" s="304">
        <v>0.61380000000000001</v>
      </c>
    </row>
    <row r="44" spans="1:41">
      <c r="A44" s="305">
        <v>40</v>
      </c>
      <c r="B44" s="306" t="s">
        <v>4614</v>
      </c>
      <c r="C44" s="305" t="s">
        <v>281</v>
      </c>
      <c r="D44" s="306" t="s">
        <v>6362</v>
      </c>
      <c r="E44" s="307">
        <v>18000</v>
      </c>
      <c r="F44" s="304">
        <v>18010</v>
      </c>
      <c r="G44" s="304">
        <v>18010</v>
      </c>
      <c r="H44" s="304">
        <v>0.98560000000000003</v>
      </c>
      <c r="I44" s="304">
        <v>5180000</v>
      </c>
      <c r="K44" s="304">
        <v>0.40529999999999999</v>
      </c>
      <c r="L44" s="304">
        <v>18043.599999999999</v>
      </c>
      <c r="M44" s="304">
        <v>14757.2</v>
      </c>
      <c r="N44" s="304">
        <v>0.98029999999999995</v>
      </c>
      <c r="O44" s="304">
        <v>5223999</v>
      </c>
      <c r="Q44" s="304">
        <v>0.39700000000000002</v>
      </c>
      <c r="R44" s="304">
        <v>16062</v>
      </c>
      <c r="S44" s="304">
        <v>16061.6</v>
      </c>
      <c r="T44" s="304">
        <v>0.93420000000000003</v>
      </c>
      <c r="U44" s="304">
        <v>4912001</v>
      </c>
      <c r="W44" s="304">
        <v>0.45469999999999999</v>
      </c>
      <c r="X44" s="304">
        <v>16979</v>
      </c>
      <c r="Y44" s="304">
        <v>16979.2</v>
      </c>
      <c r="Z44" s="304">
        <v>0.96040000000000003</v>
      </c>
      <c r="AA44" s="304">
        <v>5164999</v>
      </c>
      <c r="AC44" s="304">
        <v>0.42580000000000001</v>
      </c>
      <c r="AD44" s="304">
        <v>13317</v>
      </c>
      <c r="AE44" s="304">
        <v>14400</v>
      </c>
      <c r="AF44" s="304">
        <v>0.99</v>
      </c>
      <c r="AG44" s="304">
        <v>5024000</v>
      </c>
      <c r="AI44" s="304">
        <v>0.51219999999999999</v>
      </c>
      <c r="AJ44" s="304">
        <v>13023</v>
      </c>
      <c r="AK44" s="304">
        <v>14400</v>
      </c>
      <c r="AL44" s="304">
        <v>0.98809999999999998</v>
      </c>
      <c r="AM44" s="304">
        <v>5134000</v>
      </c>
      <c r="AO44" s="304">
        <v>0.55420000000000003</v>
      </c>
    </row>
    <row r="45" spans="1:41">
      <c r="A45" s="305">
        <v>41</v>
      </c>
      <c r="B45" s="306" t="s">
        <v>4614</v>
      </c>
      <c r="C45" s="305" t="s">
        <v>280</v>
      </c>
      <c r="D45" s="306" t="s">
        <v>6364</v>
      </c>
      <c r="E45" s="307">
        <v>36000</v>
      </c>
      <c r="F45" s="304">
        <v>32720</v>
      </c>
      <c r="G45" s="304">
        <v>32440</v>
      </c>
      <c r="H45" s="304">
        <v>0.98460000000000003</v>
      </c>
      <c r="I45" s="304">
        <v>16411800</v>
      </c>
      <c r="J45" s="304" t="e">
        <f>I45-#REF!</f>
        <v>#REF!</v>
      </c>
      <c r="K45" s="304">
        <v>0.70760000000000001</v>
      </c>
      <c r="L45" s="304">
        <v>33960</v>
      </c>
      <c r="M45" s="304">
        <v>33960</v>
      </c>
      <c r="N45" s="304">
        <v>0.98499999999999999</v>
      </c>
      <c r="O45" s="304">
        <v>17945200</v>
      </c>
      <c r="P45" s="304" t="e">
        <f>O45-#REF!</f>
        <v>#REF!</v>
      </c>
      <c r="Q45" s="304">
        <v>0.72109999999999996</v>
      </c>
      <c r="R45" s="304">
        <v>35240</v>
      </c>
      <c r="S45" s="304">
        <v>35240</v>
      </c>
      <c r="T45" s="304">
        <v>0.98209999999999997</v>
      </c>
      <c r="U45" s="304">
        <v>17148400</v>
      </c>
      <c r="V45" s="304" t="e">
        <f>U45-#REF!</f>
        <v>#REF!</v>
      </c>
      <c r="W45" s="304">
        <v>0.68820000000000003</v>
      </c>
      <c r="X45" s="304">
        <v>35040</v>
      </c>
      <c r="Y45" s="304">
        <v>34160</v>
      </c>
      <c r="Z45" s="304">
        <v>0.97750000000000004</v>
      </c>
      <c r="AA45" s="304">
        <v>17262200</v>
      </c>
      <c r="AB45" s="304" t="e">
        <f>AA45-#REF!</f>
        <v>#REF!</v>
      </c>
      <c r="AC45" s="304">
        <v>0.6774</v>
      </c>
      <c r="AD45" s="304">
        <v>35040</v>
      </c>
      <c r="AE45" s="304">
        <v>34160</v>
      </c>
      <c r="AF45" s="304">
        <v>0.96970000000000001</v>
      </c>
      <c r="AG45" s="304">
        <v>18727993</v>
      </c>
      <c r="AH45" s="304" t="e">
        <f>AG45-#REF!</f>
        <v>#REF!</v>
      </c>
      <c r="AI45" s="304">
        <v>0.7409</v>
      </c>
      <c r="AJ45" s="304">
        <v>35600</v>
      </c>
      <c r="AK45" s="304">
        <v>35600</v>
      </c>
      <c r="AL45" s="304">
        <v>0.97270000000000001</v>
      </c>
      <c r="AM45" s="304">
        <v>18033800</v>
      </c>
      <c r="AN45" s="304" t="e">
        <f>AM45-#REF!</f>
        <v>#REF!</v>
      </c>
      <c r="AO45" s="304">
        <v>0.72330000000000005</v>
      </c>
    </row>
    <row r="46" spans="1:41">
      <c r="A46" s="305">
        <v>42</v>
      </c>
      <c r="B46" s="306" t="s">
        <v>4614</v>
      </c>
      <c r="C46" s="305" t="s">
        <v>279</v>
      </c>
      <c r="D46" s="306" t="s">
        <v>6361</v>
      </c>
      <c r="E46" s="307">
        <v>1000</v>
      </c>
      <c r="F46" s="304">
        <v>480</v>
      </c>
      <c r="G46" s="304">
        <v>800</v>
      </c>
      <c r="H46" s="304">
        <v>1</v>
      </c>
      <c r="I46" s="304">
        <v>255000</v>
      </c>
      <c r="J46" s="304" t="e">
        <f>I46-#REF!</f>
        <v>#REF!</v>
      </c>
      <c r="K46" s="304">
        <v>0.7379</v>
      </c>
      <c r="L46" s="304">
        <v>560</v>
      </c>
      <c r="M46" s="304">
        <v>800</v>
      </c>
      <c r="N46" s="304">
        <v>1.0003</v>
      </c>
      <c r="O46" s="304">
        <v>290300</v>
      </c>
      <c r="P46" s="304" t="e">
        <f>O46-#REF!</f>
        <v>#REF!</v>
      </c>
      <c r="Q46" s="304">
        <v>0.6966</v>
      </c>
      <c r="R46" s="304">
        <v>560</v>
      </c>
      <c r="S46" s="304">
        <v>800</v>
      </c>
      <c r="T46" s="304">
        <v>0.99980000000000002</v>
      </c>
      <c r="U46" s="304">
        <v>283600</v>
      </c>
      <c r="V46" s="304" t="e">
        <f>U46-#REF!</f>
        <v>#REF!</v>
      </c>
      <c r="W46" s="304">
        <v>0.70350000000000001</v>
      </c>
      <c r="X46" s="304">
        <v>520</v>
      </c>
      <c r="Y46" s="304">
        <v>800</v>
      </c>
      <c r="Z46" s="304">
        <v>0.99990000000000001</v>
      </c>
      <c r="AA46" s="304">
        <v>275300</v>
      </c>
      <c r="AB46" s="304" t="e">
        <f>AA46-#REF!</f>
        <v>#REF!</v>
      </c>
      <c r="AC46" s="304">
        <v>0.7117</v>
      </c>
      <c r="AD46" s="304">
        <v>480</v>
      </c>
      <c r="AE46" s="304">
        <v>800</v>
      </c>
      <c r="AF46" s="304">
        <v>1.0001</v>
      </c>
      <c r="AG46" s="304">
        <v>264300</v>
      </c>
      <c r="AH46" s="304" t="e">
        <f>AG46-#REF!</f>
        <v>#REF!</v>
      </c>
      <c r="AI46" s="304">
        <v>0.74</v>
      </c>
      <c r="AJ46" s="304">
        <v>560</v>
      </c>
      <c r="AK46" s="304">
        <v>800</v>
      </c>
      <c r="AL46" s="304">
        <v>0.99980000000000002</v>
      </c>
      <c r="AM46" s="304">
        <v>279900</v>
      </c>
      <c r="AN46" s="304" t="e">
        <f>AM46-#REF!</f>
        <v>#REF!</v>
      </c>
      <c r="AO46" s="304">
        <v>0.69440000000000002</v>
      </c>
    </row>
    <row r="47" spans="1:41">
      <c r="A47" s="305">
        <v>43</v>
      </c>
      <c r="B47" s="306" t="s">
        <v>4614</v>
      </c>
      <c r="C47" s="305" t="s">
        <v>278</v>
      </c>
      <c r="D47" s="306" t="s">
        <v>6359</v>
      </c>
      <c r="E47" s="307">
        <v>5000</v>
      </c>
      <c r="F47" s="304">
        <v>114</v>
      </c>
      <c r="G47" s="304">
        <v>0</v>
      </c>
      <c r="H47" s="304">
        <v>1</v>
      </c>
      <c r="I47" s="304">
        <v>9</v>
      </c>
      <c r="K47" s="304">
        <v>1E-4</v>
      </c>
      <c r="L47" s="304">
        <v>3689.6</v>
      </c>
      <c r="M47" s="304">
        <v>0</v>
      </c>
      <c r="N47" s="304">
        <v>0.9879</v>
      </c>
      <c r="O47" s="304">
        <v>75000</v>
      </c>
      <c r="Q47" s="304">
        <v>2.7699999999999999E-2</v>
      </c>
      <c r="R47" s="304">
        <v>160</v>
      </c>
      <c r="S47" s="304">
        <v>0</v>
      </c>
      <c r="T47" s="304" t="e">
        <v>#DIV/0!</v>
      </c>
      <c r="U47" s="304">
        <v>0</v>
      </c>
      <c r="W47" s="304">
        <v>0</v>
      </c>
      <c r="X47" s="304">
        <v>384</v>
      </c>
      <c r="Y47" s="304">
        <v>0</v>
      </c>
      <c r="Z47" s="304">
        <v>1</v>
      </c>
      <c r="AA47" s="304">
        <v>11</v>
      </c>
      <c r="AC47" s="304">
        <v>0</v>
      </c>
      <c r="AD47" s="304">
        <v>76</v>
      </c>
      <c r="AE47" s="304">
        <v>0</v>
      </c>
      <c r="AF47" s="304" t="e">
        <v>#DIV/0!</v>
      </c>
      <c r="AG47" s="304">
        <v>0</v>
      </c>
      <c r="AI47" s="304">
        <v>0</v>
      </c>
      <c r="AJ47" s="304">
        <v>81</v>
      </c>
      <c r="AK47" s="304">
        <v>0</v>
      </c>
      <c r="AL47" s="304" t="e">
        <v>#DIV/0!</v>
      </c>
      <c r="AM47" s="304">
        <v>0</v>
      </c>
      <c r="AO47" s="304">
        <v>0</v>
      </c>
    </row>
    <row r="48" spans="1:41">
      <c r="A48" s="305">
        <v>44</v>
      </c>
      <c r="B48" s="306" t="s">
        <v>4614</v>
      </c>
      <c r="C48" s="305" t="s">
        <v>277</v>
      </c>
      <c r="D48" s="306" t="s">
        <v>6362</v>
      </c>
      <c r="E48" s="307">
        <v>22000</v>
      </c>
      <c r="F48" s="304">
        <v>20800</v>
      </c>
      <c r="G48" s="304">
        <v>20800</v>
      </c>
      <c r="H48" s="304">
        <v>0.95340000000000003</v>
      </c>
      <c r="I48" s="304">
        <v>6408700</v>
      </c>
      <c r="K48" s="304">
        <v>0.44890000000000002</v>
      </c>
      <c r="L48" s="304">
        <v>20000</v>
      </c>
      <c r="M48" s="304">
        <v>18640</v>
      </c>
      <c r="N48" s="304">
        <v>0.93769999999999998</v>
      </c>
      <c r="O48" s="304">
        <v>6891400</v>
      </c>
      <c r="Q48" s="304">
        <v>0.49399999999999999</v>
      </c>
      <c r="R48" s="304">
        <v>20800</v>
      </c>
      <c r="S48" s="304">
        <v>20800</v>
      </c>
      <c r="T48" s="304">
        <v>0.91149999999999998</v>
      </c>
      <c r="U48" s="304">
        <v>6853000</v>
      </c>
      <c r="W48" s="304">
        <v>0.50209999999999999</v>
      </c>
      <c r="X48" s="304">
        <v>19520</v>
      </c>
      <c r="Y48" s="304">
        <v>19520</v>
      </c>
      <c r="Z48" s="304">
        <v>0.91800000000000004</v>
      </c>
      <c r="AA48" s="304">
        <v>7385700</v>
      </c>
      <c r="AC48" s="304">
        <v>0.55400000000000005</v>
      </c>
      <c r="AD48" s="304">
        <v>20880</v>
      </c>
      <c r="AE48" s="304">
        <v>20880</v>
      </c>
      <c r="AF48" s="304">
        <v>0.92189999999999994</v>
      </c>
      <c r="AG48" s="304">
        <v>7067600</v>
      </c>
      <c r="AI48" s="304">
        <v>0.49349999999999999</v>
      </c>
      <c r="AJ48" s="304">
        <v>19440</v>
      </c>
      <c r="AK48" s="304">
        <v>19440</v>
      </c>
      <c r="AL48" s="304">
        <v>0.91349999999999998</v>
      </c>
      <c r="AM48" s="304">
        <v>7404600</v>
      </c>
      <c r="AO48" s="304">
        <v>0.57909999999999995</v>
      </c>
    </row>
    <row r="49" spans="1:41">
      <c r="A49" s="305">
        <v>45</v>
      </c>
      <c r="B49" s="306" t="s">
        <v>4614</v>
      </c>
      <c r="C49" s="305" t="s">
        <v>276</v>
      </c>
      <c r="D49" s="306" t="s">
        <v>6364</v>
      </c>
      <c r="E49" s="307">
        <v>34000</v>
      </c>
      <c r="F49" s="304">
        <v>23040.400000000001</v>
      </c>
      <c r="G49" s="304">
        <v>23040.400000000001</v>
      </c>
      <c r="H49" s="304">
        <v>0.97689999999999999</v>
      </c>
      <c r="I49" s="304">
        <v>5748998</v>
      </c>
      <c r="K49" s="304">
        <v>0.3548</v>
      </c>
      <c r="L49" s="304">
        <v>22969</v>
      </c>
      <c r="M49" s="304">
        <v>22969.200000000001</v>
      </c>
      <c r="N49" s="304">
        <v>0.97739999999999994</v>
      </c>
      <c r="O49" s="304">
        <v>6018998</v>
      </c>
      <c r="Q49" s="304">
        <v>0.3604</v>
      </c>
      <c r="R49" s="304">
        <v>22058</v>
      </c>
      <c r="S49" s="304">
        <v>20802.8</v>
      </c>
      <c r="T49" s="304">
        <v>0.99519999999999997</v>
      </c>
      <c r="U49" s="304">
        <v>2744001</v>
      </c>
      <c r="W49" s="304">
        <v>0.1736</v>
      </c>
      <c r="X49" s="304">
        <v>33185</v>
      </c>
      <c r="Y49" s="304">
        <v>32903.599999999999</v>
      </c>
      <c r="Z49" s="304">
        <v>0.96789999999999998</v>
      </c>
      <c r="AA49" s="304">
        <v>9283002</v>
      </c>
      <c r="AC49" s="304">
        <v>0.38850000000000001</v>
      </c>
      <c r="AD49" s="304">
        <v>32985</v>
      </c>
      <c r="AE49" s="304">
        <v>32985.199999999997</v>
      </c>
      <c r="AF49" s="304">
        <v>0.95150000000000001</v>
      </c>
      <c r="AG49" s="304">
        <v>7645995</v>
      </c>
      <c r="AI49" s="304">
        <v>0.32740000000000002</v>
      </c>
      <c r="AJ49" s="304">
        <v>40214.613799999999</v>
      </c>
      <c r="AK49" s="304">
        <v>40214.613799999999</v>
      </c>
      <c r="AL49" s="304">
        <v>0.95809999999999995</v>
      </c>
      <c r="AM49" s="304">
        <v>17912671</v>
      </c>
      <c r="AN49" s="304" t="e">
        <f>AM49-#REF!</f>
        <v>#REF!</v>
      </c>
      <c r="AO49" s="304">
        <v>0.64580000000000004</v>
      </c>
    </row>
    <row r="50" spans="1:41">
      <c r="A50" s="305">
        <v>46</v>
      </c>
      <c r="B50" s="306" t="s">
        <v>4614</v>
      </c>
      <c r="C50" s="305" t="s">
        <v>275</v>
      </c>
      <c r="D50" s="306" t="s">
        <v>6363</v>
      </c>
      <c r="E50" s="307">
        <v>2000</v>
      </c>
      <c r="F50" s="304">
        <v>542.36</v>
      </c>
      <c r="G50" s="304">
        <v>1600</v>
      </c>
      <c r="H50" s="304">
        <v>0.98870000000000002</v>
      </c>
      <c r="I50" s="304">
        <v>192800</v>
      </c>
      <c r="K50" s="304">
        <v>0.49940000000000001</v>
      </c>
      <c r="L50" s="304">
        <v>547</v>
      </c>
      <c r="M50" s="304">
        <v>1600</v>
      </c>
      <c r="N50" s="304">
        <v>0.99060000000000004</v>
      </c>
      <c r="O50" s="304">
        <v>216500</v>
      </c>
      <c r="Q50" s="304">
        <v>0.53710000000000002</v>
      </c>
      <c r="R50" s="304">
        <v>578</v>
      </c>
      <c r="S50" s="304">
        <v>1600</v>
      </c>
      <c r="T50" s="304">
        <v>0.9929</v>
      </c>
      <c r="U50" s="304">
        <v>200300</v>
      </c>
      <c r="W50" s="304">
        <v>0.48480000000000001</v>
      </c>
      <c r="X50" s="304">
        <v>519</v>
      </c>
      <c r="Y50" s="304">
        <v>1600</v>
      </c>
      <c r="Z50" s="304">
        <v>0.98980000000000001</v>
      </c>
      <c r="AA50" s="304">
        <v>210200</v>
      </c>
      <c r="AC50" s="304">
        <v>0.55000000000000004</v>
      </c>
      <c r="AD50" s="304">
        <v>618</v>
      </c>
      <c r="AE50" s="304">
        <v>1600</v>
      </c>
      <c r="AF50" s="304">
        <v>0.99</v>
      </c>
      <c r="AG50" s="304">
        <v>209300</v>
      </c>
      <c r="AI50" s="304">
        <v>0.45979999999999999</v>
      </c>
      <c r="AJ50" s="304">
        <v>571</v>
      </c>
      <c r="AK50" s="304">
        <v>1600</v>
      </c>
      <c r="AL50" s="304">
        <v>0.99319999999999997</v>
      </c>
      <c r="AM50" s="304">
        <v>203800</v>
      </c>
      <c r="AO50" s="304">
        <v>0.49909999999999999</v>
      </c>
    </row>
    <row r="51" spans="1:41">
      <c r="A51" s="305">
        <v>47</v>
      </c>
      <c r="B51" s="306" t="s">
        <v>4614</v>
      </c>
      <c r="C51" s="305" t="s">
        <v>274</v>
      </c>
      <c r="D51" s="306" t="s">
        <v>6363</v>
      </c>
      <c r="E51" s="307">
        <v>3984</v>
      </c>
      <c r="F51" s="304">
        <v>2797.2</v>
      </c>
      <c r="G51" s="304">
        <v>3187.2</v>
      </c>
      <c r="H51" s="304">
        <v>0.80210000000000004</v>
      </c>
      <c r="I51" s="304">
        <v>1287619</v>
      </c>
      <c r="J51" s="304" t="e">
        <f>I51-#REF!</f>
        <v>#REF!</v>
      </c>
      <c r="K51" s="304">
        <v>0.79710000000000003</v>
      </c>
      <c r="L51" s="304">
        <v>2875.2</v>
      </c>
      <c r="M51" s="304">
        <v>3187.2</v>
      </c>
      <c r="N51" s="304">
        <v>0.80199999999999994</v>
      </c>
      <c r="O51" s="304">
        <v>1315178</v>
      </c>
      <c r="P51" s="304" t="e">
        <f>O51-#REF!</f>
        <v>#REF!</v>
      </c>
      <c r="Q51" s="304">
        <v>0.76659999999999995</v>
      </c>
      <c r="R51" s="304">
        <v>2925.6</v>
      </c>
      <c r="S51" s="304">
        <v>3187.2</v>
      </c>
      <c r="T51" s="304">
        <v>0.80679999999999996</v>
      </c>
      <c r="U51" s="304">
        <v>1190817</v>
      </c>
      <c r="V51" s="304" t="e">
        <f>U51-#REF!</f>
        <v>#REF!</v>
      </c>
      <c r="W51" s="304">
        <v>0.70069999999999999</v>
      </c>
      <c r="X51" s="304">
        <v>2933.2</v>
      </c>
      <c r="Y51" s="304">
        <v>3187.2</v>
      </c>
      <c r="Z51" s="304">
        <v>0.79089999999999994</v>
      </c>
      <c r="AA51" s="304">
        <v>1395030</v>
      </c>
      <c r="AB51" s="304" t="e">
        <f>AA51-#REF!</f>
        <v>#REF!</v>
      </c>
      <c r="AC51" s="304">
        <v>0.80830000000000002</v>
      </c>
      <c r="AD51" s="304">
        <v>3089.6</v>
      </c>
      <c r="AE51" s="304">
        <v>3187.2</v>
      </c>
      <c r="AF51" s="304">
        <v>0.79149999999999998</v>
      </c>
      <c r="AG51" s="304">
        <v>1298932</v>
      </c>
      <c r="AH51" s="304" t="e">
        <f>AG51-#REF!</f>
        <v>#REF!</v>
      </c>
      <c r="AI51" s="304">
        <v>0.71399999999999997</v>
      </c>
      <c r="AJ51" s="304">
        <v>2972.4</v>
      </c>
      <c r="AK51" s="304">
        <v>3187.2</v>
      </c>
      <c r="AL51" s="304">
        <v>0.79849999999999999</v>
      </c>
      <c r="AM51" s="304">
        <v>1352688</v>
      </c>
      <c r="AN51" s="304" t="e">
        <f>AM51-#REF!</f>
        <v>#REF!</v>
      </c>
      <c r="AO51" s="304">
        <v>0.79159999999999997</v>
      </c>
    </row>
    <row r="52" spans="1:41">
      <c r="A52" s="305">
        <v>48</v>
      </c>
      <c r="B52" s="306" t="s">
        <v>4614</v>
      </c>
      <c r="C52" s="305" t="s">
        <v>273</v>
      </c>
      <c r="D52" s="306" t="s">
        <v>6360</v>
      </c>
      <c r="E52" s="307">
        <v>31000</v>
      </c>
      <c r="F52" s="304">
        <v>23600</v>
      </c>
      <c r="G52" s="304">
        <v>24800</v>
      </c>
      <c r="H52" s="304">
        <v>0.99570000000000003</v>
      </c>
      <c r="I52" s="304">
        <v>4571520</v>
      </c>
      <c r="K52" s="304">
        <v>0.2702</v>
      </c>
      <c r="L52" s="304">
        <v>20640</v>
      </c>
      <c r="M52" s="304">
        <v>24800</v>
      </c>
      <c r="N52" s="304">
        <v>0.99029999999999996</v>
      </c>
      <c r="O52" s="304">
        <v>3471590</v>
      </c>
      <c r="Q52" s="304">
        <v>0.2283</v>
      </c>
      <c r="R52" s="304">
        <v>29080</v>
      </c>
      <c r="S52" s="304">
        <v>29000</v>
      </c>
      <c r="T52" s="304">
        <v>0.98719999999999997</v>
      </c>
      <c r="U52" s="304">
        <v>7811920</v>
      </c>
      <c r="W52" s="304">
        <v>0.378</v>
      </c>
      <c r="X52" s="304">
        <v>26760</v>
      </c>
      <c r="Y52" s="304">
        <v>26760</v>
      </c>
      <c r="Z52" s="304">
        <v>0.99029999999999996</v>
      </c>
      <c r="AA52" s="304">
        <v>6123460</v>
      </c>
      <c r="AC52" s="304">
        <v>0.31059999999999999</v>
      </c>
      <c r="AD52" s="304">
        <v>30520</v>
      </c>
      <c r="AE52" s="304">
        <v>30440</v>
      </c>
      <c r="AF52" s="304">
        <v>0.98839999999999995</v>
      </c>
      <c r="AG52" s="304">
        <v>8981110</v>
      </c>
      <c r="AI52" s="304">
        <v>0.4002</v>
      </c>
      <c r="AJ52" s="304">
        <v>31160</v>
      </c>
      <c r="AK52" s="304">
        <v>29960</v>
      </c>
      <c r="AL52" s="304">
        <v>0.98219999999999996</v>
      </c>
      <c r="AM52" s="304">
        <v>10146610</v>
      </c>
      <c r="AO52" s="304">
        <v>0.46050000000000002</v>
      </c>
    </row>
    <row r="53" spans="1:41">
      <c r="A53" s="305">
        <v>49</v>
      </c>
      <c r="B53" s="306" t="s">
        <v>4047</v>
      </c>
      <c r="C53" s="305" t="s">
        <v>4048</v>
      </c>
      <c r="D53" s="306" t="s">
        <v>4049</v>
      </c>
      <c r="E53" s="307">
        <v>8424</v>
      </c>
      <c r="F53" s="304">
        <v>72</v>
      </c>
      <c r="G53" s="304">
        <v>6739.2</v>
      </c>
      <c r="H53" s="304">
        <v>0.79169999999999996</v>
      </c>
      <c r="I53" s="304">
        <v>22800</v>
      </c>
      <c r="K53" s="304">
        <v>0.55559999999999998</v>
      </c>
      <c r="L53" s="304">
        <v>72</v>
      </c>
      <c r="M53" s="304">
        <v>6739.2</v>
      </c>
      <c r="N53" s="304">
        <v>0.76480000000000004</v>
      </c>
      <c r="O53" s="304">
        <v>23400</v>
      </c>
      <c r="Q53" s="304">
        <v>0.57120000000000004</v>
      </c>
      <c r="R53" s="304">
        <v>96</v>
      </c>
      <c r="S53" s="304">
        <v>6739.2</v>
      </c>
      <c r="T53" s="304">
        <v>0.72</v>
      </c>
      <c r="U53" s="304">
        <v>21600</v>
      </c>
      <c r="W53" s="304">
        <v>0.434</v>
      </c>
      <c r="X53" s="304">
        <v>3624</v>
      </c>
      <c r="Y53" s="304">
        <v>6739.2</v>
      </c>
      <c r="Z53" s="304">
        <v>0.93540000000000001</v>
      </c>
      <c r="AA53" s="304">
        <v>225600</v>
      </c>
      <c r="AC53" s="304">
        <v>8.9499999999999996E-2</v>
      </c>
      <c r="AD53" s="304">
        <v>4200</v>
      </c>
      <c r="AE53" s="304">
        <v>6739.2</v>
      </c>
      <c r="AF53" s="304">
        <v>0.93210000000000004</v>
      </c>
      <c r="AG53" s="304">
        <v>675000</v>
      </c>
      <c r="AI53" s="304">
        <v>0.23180000000000001</v>
      </c>
      <c r="AJ53" s="304">
        <v>2400</v>
      </c>
      <c r="AK53" s="304">
        <v>6739.2</v>
      </c>
      <c r="AL53" s="304">
        <v>0.90429999999999999</v>
      </c>
      <c r="AM53" s="304">
        <v>430800</v>
      </c>
      <c r="AO53" s="304">
        <v>0.2757</v>
      </c>
    </row>
    <row r="54" spans="1:41">
      <c r="A54" s="305">
        <v>50</v>
      </c>
      <c r="B54" s="306" t="s">
        <v>4047</v>
      </c>
      <c r="C54" s="305" t="s">
        <v>4050</v>
      </c>
      <c r="D54" s="306" t="s">
        <v>4051</v>
      </c>
      <c r="E54" s="307">
        <v>172.72</v>
      </c>
      <c r="F54" s="304">
        <v>31.44</v>
      </c>
      <c r="G54" s="304">
        <v>138.17599999999999</v>
      </c>
      <c r="H54" s="304">
        <v>0.98119999999999996</v>
      </c>
      <c r="I54" s="304">
        <v>12092</v>
      </c>
      <c r="K54" s="304">
        <v>0.5444</v>
      </c>
      <c r="L54" s="304">
        <v>35.68</v>
      </c>
      <c r="M54" s="304">
        <v>138.17599999999999</v>
      </c>
      <c r="N54" s="304">
        <v>0.98660000000000003</v>
      </c>
      <c r="O54" s="304">
        <v>11716</v>
      </c>
      <c r="Q54" s="304">
        <v>0.44740000000000002</v>
      </c>
      <c r="R54" s="304">
        <v>35.6</v>
      </c>
      <c r="S54" s="304">
        <v>138.17599999999999</v>
      </c>
      <c r="T54" s="304">
        <v>0.98629999999999995</v>
      </c>
      <c r="U54" s="304">
        <v>12022</v>
      </c>
      <c r="W54" s="304">
        <v>0.47560000000000002</v>
      </c>
      <c r="X54" s="304">
        <v>34.479999999999997</v>
      </c>
      <c r="Y54" s="304">
        <v>138.17599999999999</v>
      </c>
      <c r="Z54" s="304">
        <v>0.98599999999999999</v>
      </c>
      <c r="AA54" s="304">
        <v>12866</v>
      </c>
      <c r="AC54" s="304">
        <v>0.50870000000000004</v>
      </c>
      <c r="AD54" s="304">
        <v>34.479999999999997</v>
      </c>
      <c r="AE54" s="304">
        <v>138.17599999999999</v>
      </c>
      <c r="AF54" s="304">
        <v>0.98829999999999996</v>
      </c>
      <c r="AG54" s="304">
        <v>13968</v>
      </c>
      <c r="AI54" s="304">
        <v>0.55100000000000005</v>
      </c>
      <c r="AJ54" s="304">
        <v>32.479999999999997</v>
      </c>
      <c r="AK54" s="304">
        <v>138.17599999999999</v>
      </c>
      <c r="AL54" s="304">
        <v>0.98529999999999995</v>
      </c>
      <c r="AM54" s="304">
        <v>12984</v>
      </c>
      <c r="AO54" s="304">
        <v>0.5635</v>
      </c>
    </row>
    <row r="55" spans="1:41">
      <c r="A55" s="305">
        <v>51</v>
      </c>
      <c r="B55" s="306" t="s">
        <v>4047</v>
      </c>
      <c r="C55" s="305" t="s">
        <v>4052</v>
      </c>
      <c r="D55" s="306" t="s">
        <v>4049</v>
      </c>
      <c r="E55" s="307">
        <v>5514</v>
      </c>
      <c r="F55" s="304">
        <v>84</v>
      </c>
      <c r="G55" s="304">
        <v>4411.2</v>
      </c>
      <c r="H55" s="304">
        <v>0.9375</v>
      </c>
      <c r="I55" s="304">
        <v>18000</v>
      </c>
      <c r="K55" s="304">
        <v>0.3175</v>
      </c>
      <c r="L55" s="304">
        <v>84</v>
      </c>
      <c r="M55" s="304">
        <v>4411.2</v>
      </c>
      <c r="N55" s="304">
        <v>0.93940000000000001</v>
      </c>
      <c r="O55" s="304">
        <v>18600</v>
      </c>
      <c r="Q55" s="304">
        <v>0.32740000000000002</v>
      </c>
      <c r="R55" s="304">
        <v>0</v>
      </c>
      <c r="S55" s="304">
        <v>4411.2</v>
      </c>
      <c r="T55" s="304">
        <v>0.3493</v>
      </c>
      <c r="U55" s="304">
        <v>13200</v>
      </c>
      <c r="W55" s="304">
        <v>1.0200000000000001E-2</v>
      </c>
      <c r="X55" s="304">
        <v>1800</v>
      </c>
      <c r="Y55" s="304">
        <v>4411.2</v>
      </c>
      <c r="Z55" s="304">
        <v>0.77629999999999999</v>
      </c>
      <c r="AA55" s="304">
        <v>66600</v>
      </c>
      <c r="AC55" s="304">
        <v>6.4100000000000004E-2</v>
      </c>
      <c r="AD55" s="304">
        <v>3600</v>
      </c>
      <c r="AE55" s="304">
        <v>4411.2</v>
      </c>
      <c r="AF55" s="304">
        <v>0.93840000000000001</v>
      </c>
      <c r="AG55" s="304">
        <v>520200</v>
      </c>
      <c r="AI55" s="304">
        <v>0.20699999999999999</v>
      </c>
      <c r="AJ55" s="304">
        <v>3060</v>
      </c>
      <c r="AK55" s="304">
        <v>4411.2</v>
      </c>
      <c r="AL55" s="304">
        <v>0.93479999999999996</v>
      </c>
      <c r="AM55" s="304">
        <v>258000</v>
      </c>
      <c r="AO55" s="304">
        <v>0.12529999999999999</v>
      </c>
    </row>
    <row r="56" spans="1:41">
      <c r="A56" s="305">
        <v>52</v>
      </c>
      <c r="B56" s="306" t="s">
        <v>4047</v>
      </c>
      <c r="C56" s="305" t="s">
        <v>4053</v>
      </c>
      <c r="D56" s="306" t="s">
        <v>4054</v>
      </c>
      <c r="E56" s="307">
        <v>222.22</v>
      </c>
      <c r="F56" s="304">
        <v>23.6</v>
      </c>
      <c r="G56" s="304">
        <v>177.77600000000001</v>
      </c>
      <c r="H56" s="304">
        <v>0.48369999999999996</v>
      </c>
      <c r="I56" s="304">
        <v>4515</v>
      </c>
      <c r="K56" s="304">
        <v>0.5494</v>
      </c>
      <c r="L56" s="304">
        <v>68.8</v>
      </c>
      <c r="M56" s="304">
        <v>177.77600000000001</v>
      </c>
      <c r="N56" s="304">
        <v>0.50949999999999995</v>
      </c>
      <c r="O56" s="304">
        <v>6455</v>
      </c>
      <c r="Q56" s="304">
        <v>0.2475</v>
      </c>
      <c r="R56" s="304">
        <v>98.8</v>
      </c>
      <c r="S56" s="304">
        <v>177.77600000000001</v>
      </c>
      <c r="T56" s="304">
        <v>0.59079999999999999</v>
      </c>
      <c r="U56" s="304">
        <v>7197</v>
      </c>
      <c r="W56" s="304">
        <v>0.17119999999999999</v>
      </c>
      <c r="X56" s="304">
        <v>99.2</v>
      </c>
      <c r="Y56" s="304">
        <v>177.77600000000001</v>
      </c>
      <c r="Z56" s="304">
        <v>0.64119999999999999</v>
      </c>
      <c r="AA56" s="304">
        <v>3571</v>
      </c>
      <c r="AC56" s="304">
        <v>0.19500000000000001</v>
      </c>
      <c r="AD56" s="304">
        <v>136.96</v>
      </c>
      <c r="AE56" s="304">
        <v>177.77600000000001</v>
      </c>
      <c r="AF56" s="304">
        <v>0.69769999999999999</v>
      </c>
      <c r="AG56" s="304">
        <v>10032</v>
      </c>
      <c r="AI56" s="304">
        <v>0.1411</v>
      </c>
      <c r="AJ56" s="304">
        <v>132.24</v>
      </c>
      <c r="AK56" s="304">
        <v>177.77600000000001</v>
      </c>
      <c r="AL56" s="304">
        <v>0.7641</v>
      </c>
      <c r="AM56" s="304">
        <v>15496</v>
      </c>
      <c r="AO56" s="304">
        <v>0.21299999999999999</v>
      </c>
    </row>
    <row r="57" spans="1:41">
      <c r="A57" s="305">
        <v>53</v>
      </c>
      <c r="B57" s="306" t="s">
        <v>4047</v>
      </c>
      <c r="C57" s="305" t="s">
        <v>4055</v>
      </c>
      <c r="D57" s="306" t="s">
        <v>4054</v>
      </c>
      <c r="E57" s="307">
        <v>591.11</v>
      </c>
      <c r="F57" s="304">
        <v>21.6</v>
      </c>
      <c r="G57" s="304">
        <v>472.88799999999998</v>
      </c>
      <c r="H57" s="304">
        <v>0.47509999999999997</v>
      </c>
      <c r="I57" s="304">
        <v>5136</v>
      </c>
      <c r="J57" s="304" t="e">
        <f>I57-#REF!</f>
        <v>#REF!</v>
      </c>
      <c r="K57" s="304">
        <v>0.69520000000000004</v>
      </c>
      <c r="L57" s="304">
        <v>24</v>
      </c>
      <c r="M57" s="304">
        <v>472.88799999999998</v>
      </c>
      <c r="N57" s="304">
        <v>0.47120000000000001</v>
      </c>
      <c r="O57" s="304">
        <v>5388</v>
      </c>
      <c r="P57" s="304" t="e">
        <f>O57-#REF!</f>
        <v>#REF!</v>
      </c>
      <c r="Q57" s="304">
        <v>0.64049999999999996</v>
      </c>
      <c r="R57" s="304">
        <v>156</v>
      </c>
      <c r="S57" s="304">
        <v>472.88799999999998</v>
      </c>
      <c r="T57" s="304">
        <v>0.68809999999999993</v>
      </c>
      <c r="U57" s="304">
        <v>16836</v>
      </c>
      <c r="W57" s="304">
        <v>0.21779999999999999</v>
      </c>
      <c r="X57" s="304">
        <v>153.6</v>
      </c>
      <c r="Y57" s="304">
        <v>472.88799999999998</v>
      </c>
      <c r="Z57" s="304">
        <v>0.68940000000000001</v>
      </c>
      <c r="AA57" s="304">
        <v>16164</v>
      </c>
      <c r="AC57" s="304">
        <v>0.20519999999999999</v>
      </c>
      <c r="AD57" s="304">
        <v>144</v>
      </c>
      <c r="AE57" s="304">
        <v>472.88799999999998</v>
      </c>
      <c r="AF57" s="304">
        <v>0.68620000000000003</v>
      </c>
      <c r="AG57" s="304">
        <v>17580</v>
      </c>
      <c r="AI57" s="304">
        <v>0.23910000000000001</v>
      </c>
      <c r="AJ57" s="304">
        <v>144</v>
      </c>
      <c r="AK57" s="304">
        <v>472.88799999999998</v>
      </c>
      <c r="AL57" s="304">
        <v>0.84079999999999999</v>
      </c>
      <c r="AM57" s="304">
        <v>33900</v>
      </c>
      <c r="AO57" s="304">
        <v>0.38890000000000002</v>
      </c>
    </row>
    <row r="58" spans="1:41">
      <c r="A58" s="305">
        <v>54</v>
      </c>
      <c r="B58" s="306" t="s">
        <v>4047</v>
      </c>
      <c r="C58" s="305" t="s">
        <v>4056</v>
      </c>
      <c r="D58" s="306" t="s">
        <v>4054</v>
      </c>
      <c r="E58" s="307">
        <v>135.56</v>
      </c>
      <c r="F58" s="304">
        <v>82</v>
      </c>
      <c r="G58" s="304">
        <v>108.44799999999999</v>
      </c>
      <c r="H58" s="304">
        <v>0.95399999999999996</v>
      </c>
      <c r="I58" s="304">
        <v>8568</v>
      </c>
      <c r="K58" s="304">
        <v>0.15210000000000001</v>
      </c>
      <c r="L58" s="304">
        <v>91.52</v>
      </c>
      <c r="M58" s="304">
        <v>108.44799999999999</v>
      </c>
      <c r="N58" s="304">
        <v>0.9466</v>
      </c>
      <c r="O58" s="304">
        <v>8214</v>
      </c>
      <c r="Q58" s="304">
        <v>0.12740000000000001</v>
      </c>
      <c r="R58" s="304">
        <v>93.44</v>
      </c>
      <c r="S58" s="304">
        <v>108.44799999999999</v>
      </c>
      <c r="T58" s="304">
        <v>0.92849999999999999</v>
      </c>
      <c r="U58" s="304">
        <v>7346</v>
      </c>
      <c r="W58" s="304">
        <v>0.1176</v>
      </c>
      <c r="X58" s="304">
        <v>92.4</v>
      </c>
      <c r="Y58" s="304">
        <v>108.44799999999999</v>
      </c>
      <c r="Z58" s="304">
        <v>0.91410000000000002</v>
      </c>
      <c r="AA58" s="304">
        <v>16860</v>
      </c>
      <c r="AC58" s="304">
        <v>0.26829999999999998</v>
      </c>
      <c r="AD58" s="304">
        <v>92.8</v>
      </c>
      <c r="AE58" s="304">
        <v>108.44799999999999</v>
      </c>
      <c r="AF58" s="304">
        <v>0.9224</v>
      </c>
      <c r="AG58" s="304">
        <v>12330</v>
      </c>
      <c r="AI58" s="304">
        <v>0.19359999999999999</v>
      </c>
      <c r="AJ58" s="304">
        <v>94</v>
      </c>
      <c r="AK58" s="304">
        <v>108.44799999999999</v>
      </c>
      <c r="AL58" s="304">
        <v>0.90359999999999996</v>
      </c>
      <c r="AM58" s="304">
        <v>15502</v>
      </c>
      <c r="AO58" s="304">
        <v>0.2535</v>
      </c>
    </row>
    <row r="59" spans="1:41">
      <c r="A59" s="305">
        <v>55</v>
      </c>
      <c r="B59" s="306" t="s">
        <v>4047</v>
      </c>
      <c r="C59" s="305" t="s">
        <v>4053</v>
      </c>
      <c r="D59" s="306" t="s">
        <v>4054</v>
      </c>
      <c r="E59" s="307">
        <v>720</v>
      </c>
      <c r="F59" s="304">
        <v>288</v>
      </c>
      <c r="G59" s="304">
        <v>576</v>
      </c>
      <c r="H59" s="304">
        <v>0.84440000000000004</v>
      </c>
      <c r="I59" s="304">
        <v>48840</v>
      </c>
      <c r="K59" s="304">
        <v>0.27889999999999998</v>
      </c>
      <c r="L59" s="304">
        <v>300</v>
      </c>
      <c r="M59" s="304">
        <v>576</v>
      </c>
      <c r="N59" s="304">
        <v>0.86470000000000002</v>
      </c>
      <c r="O59" s="304">
        <v>49080</v>
      </c>
      <c r="Q59" s="304">
        <v>0.25430000000000003</v>
      </c>
      <c r="R59" s="304">
        <v>588</v>
      </c>
      <c r="S59" s="304">
        <v>588</v>
      </c>
      <c r="T59" s="304">
        <v>0.87480000000000002</v>
      </c>
      <c r="U59" s="304">
        <v>56160</v>
      </c>
      <c r="W59" s="304">
        <v>0.15160000000000001</v>
      </c>
      <c r="X59" s="304">
        <v>576</v>
      </c>
      <c r="Y59" s="304">
        <v>576</v>
      </c>
      <c r="Z59" s="304">
        <v>0.89659999999999995</v>
      </c>
      <c r="AA59" s="304">
        <v>78108</v>
      </c>
      <c r="AC59" s="304">
        <v>0.20330000000000001</v>
      </c>
      <c r="AD59" s="304">
        <v>540</v>
      </c>
      <c r="AE59" s="304">
        <v>576</v>
      </c>
      <c r="AF59" s="304">
        <v>0.89229999999999998</v>
      </c>
      <c r="AG59" s="304">
        <v>84372</v>
      </c>
      <c r="AI59" s="304">
        <v>0.2354</v>
      </c>
      <c r="AJ59" s="304">
        <v>540</v>
      </c>
      <c r="AK59" s="304">
        <v>576</v>
      </c>
      <c r="AL59" s="304">
        <v>0.89429999999999998</v>
      </c>
      <c r="AM59" s="304">
        <v>77160</v>
      </c>
      <c r="AO59" s="304">
        <v>0.22189999999999999</v>
      </c>
    </row>
    <row r="60" spans="1:41">
      <c r="A60" s="305">
        <v>56</v>
      </c>
      <c r="B60" s="306" t="s">
        <v>4047</v>
      </c>
      <c r="C60" s="305" t="s">
        <v>4058</v>
      </c>
      <c r="D60" s="306" t="s">
        <v>4054</v>
      </c>
      <c r="E60" s="307">
        <v>124.44</v>
      </c>
      <c r="F60" s="304">
        <v>68</v>
      </c>
      <c r="G60" s="304">
        <v>99.552000000000007</v>
      </c>
      <c r="H60" s="304">
        <v>0.84279999999999999</v>
      </c>
      <c r="I60" s="304">
        <v>7180</v>
      </c>
      <c r="K60" s="304">
        <v>0.17399999999999999</v>
      </c>
      <c r="L60" s="304">
        <v>68</v>
      </c>
      <c r="M60" s="304">
        <v>99.552000000000007</v>
      </c>
      <c r="N60" s="304">
        <v>0.79520000000000002</v>
      </c>
      <c r="O60" s="304">
        <v>5200</v>
      </c>
      <c r="Q60" s="304">
        <v>0.1293</v>
      </c>
      <c r="R60" s="304">
        <v>70</v>
      </c>
      <c r="S60" s="304">
        <v>99.552000000000007</v>
      </c>
      <c r="T60" s="304">
        <v>0.81759999999999999</v>
      </c>
      <c r="U60" s="304">
        <v>6720</v>
      </c>
      <c r="W60" s="304">
        <v>0.16309999999999999</v>
      </c>
      <c r="X60" s="304">
        <v>68.72</v>
      </c>
      <c r="Y60" s="304">
        <v>99.552000000000007</v>
      </c>
      <c r="Z60" s="304">
        <v>0.78869999999999996</v>
      </c>
      <c r="AA60" s="304">
        <v>5300</v>
      </c>
      <c r="AC60" s="304">
        <v>0.1196</v>
      </c>
      <c r="AD60" s="304">
        <v>72.88</v>
      </c>
      <c r="AE60" s="304">
        <v>99.552000000000007</v>
      </c>
      <c r="AF60" s="304">
        <v>0.77929999999999999</v>
      </c>
      <c r="AG60" s="304">
        <v>5500</v>
      </c>
      <c r="AI60" s="304">
        <v>0.13020000000000001</v>
      </c>
      <c r="AJ60" s="304">
        <v>69.680000000000007</v>
      </c>
      <c r="AK60" s="304">
        <v>99.552000000000007</v>
      </c>
      <c r="AL60" s="304">
        <v>0.70650000000000002</v>
      </c>
      <c r="AM60" s="304">
        <v>4486</v>
      </c>
      <c r="AO60" s="304">
        <v>0.12659999999999999</v>
      </c>
    </row>
    <row r="61" spans="1:41">
      <c r="A61" s="305">
        <v>57</v>
      </c>
      <c r="B61" s="306" t="s">
        <v>4047</v>
      </c>
      <c r="C61" s="305" t="s">
        <v>4059</v>
      </c>
      <c r="D61" s="306" t="s">
        <v>4051</v>
      </c>
      <c r="E61" s="307">
        <v>177.78</v>
      </c>
      <c r="F61" s="304">
        <v>4.6399999999999997</v>
      </c>
      <c r="G61" s="304">
        <v>142.22399999999999</v>
      </c>
      <c r="H61" s="304">
        <v>1.3627</v>
      </c>
      <c r="I61" s="304">
        <v>248</v>
      </c>
      <c r="K61" s="304">
        <v>7.7799999999999994E-2</v>
      </c>
      <c r="L61" s="304">
        <v>12.08</v>
      </c>
      <c r="M61" s="304">
        <v>142.22399999999999</v>
      </c>
      <c r="N61" s="304">
        <v>0.87980000000000003</v>
      </c>
      <c r="O61" s="304">
        <v>1332</v>
      </c>
      <c r="Q61" s="304">
        <v>0.16850000000000001</v>
      </c>
      <c r="R61" s="304">
        <v>22.4</v>
      </c>
      <c r="S61" s="304">
        <v>142.22399999999999</v>
      </c>
      <c r="T61" s="304">
        <v>0.93299999999999994</v>
      </c>
      <c r="U61" s="304">
        <v>2282</v>
      </c>
      <c r="W61" s="304">
        <v>0.1517</v>
      </c>
      <c r="X61" s="304">
        <v>22.08</v>
      </c>
      <c r="Y61" s="304">
        <v>142.22399999999999</v>
      </c>
      <c r="Z61" s="304">
        <v>0.94630000000000003</v>
      </c>
      <c r="AA61" s="304">
        <v>3940</v>
      </c>
      <c r="AC61" s="304">
        <v>0.2535</v>
      </c>
      <c r="AD61" s="304">
        <v>21.2</v>
      </c>
      <c r="AE61" s="304">
        <v>142.22399999999999</v>
      </c>
      <c r="AF61" s="304">
        <v>0.94569999999999999</v>
      </c>
      <c r="AG61" s="304">
        <v>5059</v>
      </c>
      <c r="AI61" s="304">
        <v>0.3392</v>
      </c>
      <c r="AJ61" s="304">
        <v>26.64</v>
      </c>
      <c r="AK61" s="304">
        <v>142.22399999999999</v>
      </c>
      <c r="AL61" s="304">
        <v>0.98439999999999994</v>
      </c>
      <c r="AM61" s="304">
        <v>6233</v>
      </c>
      <c r="AO61" s="304">
        <v>0.3301</v>
      </c>
    </row>
    <row r="62" spans="1:41">
      <c r="A62" s="305">
        <v>58</v>
      </c>
      <c r="B62" s="306" t="s">
        <v>4008</v>
      </c>
      <c r="C62" s="305" t="s">
        <v>4060</v>
      </c>
      <c r="D62" s="306" t="s">
        <v>4054</v>
      </c>
      <c r="E62" s="307">
        <v>120</v>
      </c>
      <c r="F62" s="304">
        <v>126</v>
      </c>
      <c r="G62" s="304">
        <v>126</v>
      </c>
      <c r="H62" s="304">
        <v>0.87349999999999994</v>
      </c>
      <c r="I62" s="304">
        <v>40616</v>
      </c>
      <c r="K62" s="304">
        <v>0.51259999999999994</v>
      </c>
      <c r="L62" s="304">
        <v>120.4</v>
      </c>
      <c r="M62" s="304">
        <v>120.4</v>
      </c>
      <c r="N62" s="304">
        <v>0.87419999999999998</v>
      </c>
      <c r="O62" s="304">
        <v>32452</v>
      </c>
      <c r="Q62" s="304">
        <v>0.41439999999999999</v>
      </c>
      <c r="R62" s="304">
        <v>124.8</v>
      </c>
      <c r="S62" s="304">
        <v>124.8</v>
      </c>
      <c r="T62" s="304">
        <v>0.874</v>
      </c>
      <c r="U62" s="304">
        <v>50252</v>
      </c>
      <c r="V62" s="304" t="e">
        <f>U62-#REF!</f>
        <v>#REF!</v>
      </c>
      <c r="W62" s="304">
        <v>0.63990000000000002</v>
      </c>
      <c r="X62" s="304">
        <v>123.2</v>
      </c>
      <c r="Y62" s="304">
        <v>123.2</v>
      </c>
      <c r="Z62" s="304">
        <v>0.86839999999999995</v>
      </c>
      <c r="AA62" s="304">
        <v>41680</v>
      </c>
      <c r="AC62" s="304">
        <v>0.52370000000000005</v>
      </c>
      <c r="AD62" s="304">
        <v>120.4</v>
      </c>
      <c r="AE62" s="304">
        <v>120.4</v>
      </c>
      <c r="AF62" s="304">
        <v>0.86619999999999997</v>
      </c>
      <c r="AG62" s="304">
        <v>39676</v>
      </c>
      <c r="AI62" s="304">
        <v>0.51139999999999997</v>
      </c>
      <c r="AJ62" s="304">
        <v>120</v>
      </c>
      <c r="AK62" s="304">
        <v>120</v>
      </c>
      <c r="AL62" s="304">
        <v>0.86799999999999999</v>
      </c>
      <c r="AM62" s="304">
        <v>36688</v>
      </c>
      <c r="AO62" s="304">
        <v>0.48930000000000001</v>
      </c>
    </row>
    <row r="63" spans="1:41">
      <c r="A63" s="305">
        <v>59</v>
      </c>
      <c r="B63" s="306" t="s">
        <v>4008</v>
      </c>
      <c r="C63" s="305" t="s">
        <v>4061</v>
      </c>
      <c r="D63" s="306" t="s">
        <v>4051</v>
      </c>
      <c r="E63" s="307">
        <v>351</v>
      </c>
      <c r="F63" s="304">
        <v>421.2</v>
      </c>
      <c r="G63" s="304">
        <v>421.2</v>
      </c>
      <c r="H63" s="304">
        <v>0.93840000000000001</v>
      </c>
      <c r="I63" s="304">
        <v>125736</v>
      </c>
      <c r="K63" s="304">
        <v>0.44180000000000003</v>
      </c>
      <c r="L63" s="304">
        <v>493.8</v>
      </c>
      <c r="M63" s="304">
        <v>588</v>
      </c>
      <c r="N63" s="304">
        <v>0.94579999999999997</v>
      </c>
      <c r="O63" s="304">
        <v>172902</v>
      </c>
      <c r="Q63" s="304">
        <v>0.49759999999999999</v>
      </c>
      <c r="R63" s="304">
        <v>474.72</v>
      </c>
      <c r="S63" s="304">
        <v>474.72</v>
      </c>
      <c r="T63" s="304">
        <v>0.95119999999999993</v>
      </c>
      <c r="U63" s="304">
        <v>178482</v>
      </c>
      <c r="W63" s="304">
        <v>0.54900000000000004</v>
      </c>
      <c r="X63" s="304">
        <v>474.48</v>
      </c>
      <c r="Y63" s="304">
        <v>474.48</v>
      </c>
      <c r="Z63" s="304">
        <v>0.93840000000000001</v>
      </c>
      <c r="AA63" s="304">
        <v>162762</v>
      </c>
      <c r="AC63" s="304">
        <v>0.4914</v>
      </c>
      <c r="AD63" s="304">
        <v>362.4</v>
      </c>
      <c r="AE63" s="304">
        <v>362.4</v>
      </c>
      <c r="AF63" s="304">
        <v>0.93889999999999996</v>
      </c>
      <c r="AG63" s="304">
        <v>141060</v>
      </c>
      <c r="AI63" s="304">
        <v>0.55720000000000003</v>
      </c>
      <c r="AJ63" s="304">
        <v>360</v>
      </c>
      <c r="AK63" s="304">
        <v>360</v>
      </c>
      <c r="AL63" s="304">
        <v>0.93620000000000003</v>
      </c>
      <c r="AM63" s="304">
        <v>144744</v>
      </c>
      <c r="AO63" s="304">
        <v>0.59650000000000003</v>
      </c>
    </row>
    <row r="64" spans="1:41">
      <c r="A64" s="305">
        <v>60</v>
      </c>
      <c r="B64" s="306" t="s">
        <v>4008</v>
      </c>
      <c r="C64" s="305" t="s">
        <v>4062</v>
      </c>
      <c r="D64" s="306" t="s">
        <v>4063</v>
      </c>
      <c r="E64" s="307">
        <v>176</v>
      </c>
      <c r="F64" s="304">
        <v>121.92</v>
      </c>
      <c r="G64" s="304">
        <v>140.80000000000001</v>
      </c>
      <c r="H64" s="304">
        <v>0.93989999999999996</v>
      </c>
      <c r="I64" s="304">
        <v>26196</v>
      </c>
      <c r="K64" s="304" t="e">
        <v>#N/A</v>
      </c>
      <c r="L64" s="304">
        <v>130.4</v>
      </c>
      <c r="M64" s="304">
        <v>140.80000000000001</v>
      </c>
      <c r="N64" s="304">
        <v>0.9052</v>
      </c>
      <c r="O64" s="304">
        <v>30228</v>
      </c>
      <c r="Q64" s="304" t="e">
        <v>#N/A</v>
      </c>
      <c r="R64" s="304">
        <v>132.80000000000001</v>
      </c>
      <c r="S64" s="304">
        <v>140.80000000000001</v>
      </c>
      <c r="T64" s="304">
        <v>0.93820000000000003</v>
      </c>
      <c r="U64" s="304">
        <v>35064</v>
      </c>
      <c r="W64" s="304" t="e">
        <v>#N/A</v>
      </c>
      <c r="X64" s="304">
        <v>124</v>
      </c>
      <c r="Y64" s="304">
        <v>140.80000000000001</v>
      </c>
      <c r="Z64" s="304">
        <v>0.93759999999999999</v>
      </c>
      <c r="AA64" s="304">
        <v>32032</v>
      </c>
      <c r="AC64" s="304" t="e">
        <v>#N/A</v>
      </c>
      <c r="AD64" s="304">
        <v>116</v>
      </c>
      <c r="AE64" s="304">
        <v>140.80000000000001</v>
      </c>
      <c r="AF64" s="304">
        <v>0.93499999999999994</v>
      </c>
      <c r="AG64" s="304">
        <v>27000</v>
      </c>
      <c r="AI64" s="304" t="e">
        <v>#N/A</v>
      </c>
      <c r="AJ64" s="304">
        <v>124</v>
      </c>
      <c r="AK64" s="304">
        <v>140.80000000000001</v>
      </c>
      <c r="AL64" s="304">
        <v>0.92730000000000001</v>
      </c>
      <c r="AM64" s="304">
        <v>31120</v>
      </c>
      <c r="AO64" s="304" t="e">
        <v>#N/A</v>
      </c>
    </row>
    <row r="65" spans="1:41">
      <c r="A65" s="305">
        <v>61</v>
      </c>
      <c r="B65" s="306" t="s">
        <v>4008</v>
      </c>
      <c r="C65" s="305" t="s">
        <v>4064</v>
      </c>
      <c r="D65" s="306" t="s">
        <v>4065</v>
      </c>
      <c r="E65" s="307">
        <v>165</v>
      </c>
      <c r="F65" s="304">
        <v>142.4</v>
      </c>
      <c r="G65" s="304">
        <v>142.4</v>
      </c>
      <c r="H65" s="304">
        <v>0.99260000000000004</v>
      </c>
      <c r="I65" s="304">
        <v>38984</v>
      </c>
      <c r="K65" s="304">
        <v>0.3831</v>
      </c>
      <c r="L65" s="304">
        <v>169.2</v>
      </c>
      <c r="M65" s="304">
        <v>169.2</v>
      </c>
      <c r="N65" s="304">
        <v>0.99339999999999995</v>
      </c>
      <c r="O65" s="304">
        <v>36580</v>
      </c>
      <c r="Q65" s="304">
        <v>0.29249999999999998</v>
      </c>
      <c r="R65" s="304">
        <v>0</v>
      </c>
      <c r="S65" s="304">
        <v>132</v>
      </c>
      <c r="T65" s="304">
        <v>0.99219999999999997</v>
      </c>
      <c r="U65" s="304">
        <v>51304</v>
      </c>
      <c r="W65" s="304">
        <v>0.43530000000000002</v>
      </c>
      <c r="X65" s="304">
        <v>0</v>
      </c>
      <c r="Y65" s="304">
        <v>132</v>
      </c>
      <c r="Z65" s="304">
        <v>0.99209999999999998</v>
      </c>
      <c r="AA65" s="304">
        <v>31288</v>
      </c>
      <c r="AC65" s="304">
        <v>0.25690000000000002</v>
      </c>
      <c r="AD65" s="304">
        <v>130</v>
      </c>
      <c r="AE65" s="304">
        <v>132</v>
      </c>
      <c r="AF65" s="304">
        <v>0.99039999999999995</v>
      </c>
      <c r="AG65" s="304">
        <v>43300</v>
      </c>
      <c r="AI65" s="304">
        <v>0.4521</v>
      </c>
      <c r="AJ65" s="304">
        <v>128</v>
      </c>
      <c r="AK65" s="304">
        <v>132</v>
      </c>
      <c r="AL65" s="304">
        <v>0.99239999999999995</v>
      </c>
      <c r="AM65" s="304">
        <v>33508</v>
      </c>
      <c r="AO65" s="304">
        <v>0.3664</v>
      </c>
    </row>
    <row r="66" spans="1:41">
      <c r="A66" s="305">
        <v>62</v>
      </c>
      <c r="B66" s="306" t="s">
        <v>4008</v>
      </c>
      <c r="C66" s="305" t="s">
        <v>4066</v>
      </c>
      <c r="D66" s="306" t="s">
        <v>4065</v>
      </c>
      <c r="E66" s="307">
        <v>161</v>
      </c>
      <c r="F66" s="304">
        <v>130.44</v>
      </c>
      <c r="G66" s="304">
        <v>130.44</v>
      </c>
      <c r="H66" s="304">
        <v>0.97389999999999999</v>
      </c>
      <c r="I66" s="304">
        <v>48975</v>
      </c>
      <c r="K66" s="304">
        <v>0.53549999999999998</v>
      </c>
      <c r="L66" s="304">
        <v>142.80000000000001</v>
      </c>
      <c r="M66" s="304">
        <v>142.80000000000001</v>
      </c>
      <c r="N66" s="304">
        <v>0.97509999999999997</v>
      </c>
      <c r="O66" s="304">
        <v>60217</v>
      </c>
      <c r="Q66" s="304">
        <v>0.58130000000000004</v>
      </c>
      <c r="R66" s="304">
        <v>136.91999999999999</v>
      </c>
      <c r="S66" s="304">
        <v>136.91999999999999</v>
      </c>
      <c r="T66" s="304">
        <v>0.97460000000000002</v>
      </c>
      <c r="U66" s="304">
        <v>56295</v>
      </c>
      <c r="W66" s="304">
        <v>0.58589999999999998</v>
      </c>
      <c r="X66" s="304">
        <v>129.96</v>
      </c>
      <c r="Y66" s="304">
        <v>129.96</v>
      </c>
      <c r="Z66" s="304">
        <v>0.97189999999999999</v>
      </c>
      <c r="AA66" s="304">
        <v>57427</v>
      </c>
      <c r="AB66" s="304" t="e">
        <f>AA66-#REF!</f>
        <v>#REF!</v>
      </c>
      <c r="AC66" s="304">
        <v>0.61109999999999998</v>
      </c>
      <c r="AD66" s="304">
        <v>121.08</v>
      </c>
      <c r="AE66" s="304">
        <v>128.80000000000001</v>
      </c>
      <c r="AF66" s="304">
        <v>0.97240000000000004</v>
      </c>
      <c r="AG66" s="304">
        <v>57219</v>
      </c>
      <c r="AH66" s="304" t="e">
        <f>AG66-#REF!</f>
        <v>#REF!</v>
      </c>
      <c r="AI66" s="304">
        <v>0.6532</v>
      </c>
      <c r="AJ66" s="304">
        <v>118.56</v>
      </c>
      <c r="AK66" s="304">
        <v>128.80000000000001</v>
      </c>
      <c r="AL66" s="304">
        <v>0.97309999999999997</v>
      </c>
      <c r="AM66" s="304">
        <v>54142</v>
      </c>
      <c r="AN66" s="304" t="e">
        <f>AM66-#REF!</f>
        <v>#REF!</v>
      </c>
      <c r="AO66" s="304">
        <v>0.65180000000000005</v>
      </c>
    </row>
    <row r="67" spans="1:41">
      <c r="A67" s="305">
        <v>63</v>
      </c>
      <c r="B67" s="306" t="s">
        <v>4008</v>
      </c>
      <c r="C67" s="305" t="s">
        <v>4067</v>
      </c>
      <c r="D67" s="306" t="s">
        <v>4065</v>
      </c>
      <c r="E67" s="307">
        <v>220</v>
      </c>
      <c r="F67" s="304">
        <v>60</v>
      </c>
      <c r="G67" s="304">
        <v>176</v>
      </c>
      <c r="H67" s="304">
        <v>0.98829999999999996</v>
      </c>
      <c r="I67" s="304">
        <v>25200</v>
      </c>
      <c r="K67" s="304">
        <v>0.59030000000000005</v>
      </c>
      <c r="L67" s="304">
        <v>48</v>
      </c>
      <c r="M67" s="304">
        <v>176</v>
      </c>
      <c r="N67" s="304">
        <v>0.97729999999999995</v>
      </c>
      <c r="O67" s="304">
        <v>12900</v>
      </c>
      <c r="Q67" s="304">
        <v>0.36959999999999998</v>
      </c>
      <c r="R67" s="304">
        <v>39</v>
      </c>
      <c r="S67" s="304">
        <v>176</v>
      </c>
      <c r="T67" s="304">
        <v>0.94450000000000001</v>
      </c>
      <c r="U67" s="304">
        <v>10200</v>
      </c>
      <c r="W67" s="304">
        <v>0.3846</v>
      </c>
      <c r="X67" s="304">
        <v>84</v>
      </c>
      <c r="Y67" s="304">
        <v>176</v>
      </c>
      <c r="Z67" s="304">
        <v>0.99009999999999998</v>
      </c>
      <c r="AA67" s="304">
        <v>30000</v>
      </c>
      <c r="AC67" s="304">
        <v>0.48480000000000001</v>
      </c>
      <c r="AD67" s="304">
        <v>69</v>
      </c>
      <c r="AE67" s="304">
        <v>176</v>
      </c>
      <c r="AF67" s="304">
        <v>0.94850000000000001</v>
      </c>
      <c r="AG67" s="304">
        <v>27600</v>
      </c>
      <c r="AI67" s="304">
        <v>0.56689999999999996</v>
      </c>
      <c r="AJ67" s="304">
        <v>60</v>
      </c>
      <c r="AK67" s="304">
        <v>176</v>
      </c>
      <c r="AL67" s="304">
        <v>1</v>
      </c>
      <c r="AM67" s="304">
        <v>28500</v>
      </c>
      <c r="AN67" s="304" t="e">
        <f>AM67-#REF!</f>
        <v>#REF!</v>
      </c>
      <c r="AO67" s="304">
        <v>0.65969999999999995</v>
      </c>
    </row>
    <row r="68" spans="1:41">
      <c r="A68" s="305">
        <v>64</v>
      </c>
      <c r="B68" s="306" t="s">
        <v>4008</v>
      </c>
      <c r="C68" s="305" t="s">
        <v>4068</v>
      </c>
      <c r="D68" s="306" t="s">
        <v>4051</v>
      </c>
      <c r="E68" s="307">
        <v>220</v>
      </c>
      <c r="F68" s="304">
        <v>117.84</v>
      </c>
      <c r="G68" s="304">
        <v>176</v>
      </c>
      <c r="H68" s="304">
        <v>0.9698</v>
      </c>
      <c r="I68" s="304">
        <v>14436</v>
      </c>
      <c r="K68" s="304">
        <v>0.1754</v>
      </c>
      <c r="L68" s="304">
        <v>127.92</v>
      </c>
      <c r="M68" s="304">
        <v>176</v>
      </c>
      <c r="N68" s="304">
        <v>0.9768</v>
      </c>
      <c r="O68" s="304">
        <v>19926</v>
      </c>
      <c r="Q68" s="304">
        <v>0.21429999999999999</v>
      </c>
      <c r="R68" s="304">
        <v>140.63999999999999</v>
      </c>
      <c r="S68" s="304">
        <v>176</v>
      </c>
      <c r="T68" s="304">
        <v>0.97570000000000001</v>
      </c>
      <c r="U68" s="304">
        <v>17340</v>
      </c>
      <c r="W68" s="304">
        <v>0.17549999999999999</v>
      </c>
      <c r="X68" s="304">
        <v>120.48</v>
      </c>
      <c r="Y68" s="304">
        <v>176</v>
      </c>
      <c r="Z68" s="304">
        <v>0.97409999999999997</v>
      </c>
      <c r="AA68" s="304">
        <v>19566</v>
      </c>
      <c r="AC68" s="304">
        <v>0.22409999999999999</v>
      </c>
      <c r="AD68" s="304">
        <v>105.36</v>
      </c>
      <c r="AE68" s="304">
        <v>176</v>
      </c>
      <c r="AF68" s="304">
        <v>0.97</v>
      </c>
      <c r="AG68" s="304">
        <v>17220</v>
      </c>
      <c r="AI68" s="304">
        <v>0.22650000000000001</v>
      </c>
      <c r="AJ68" s="304">
        <v>121.92</v>
      </c>
      <c r="AK68" s="304">
        <v>176</v>
      </c>
      <c r="AL68" s="304">
        <v>0.9768</v>
      </c>
      <c r="AM68" s="304">
        <v>17142</v>
      </c>
      <c r="AO68" s="304">
        <v>0.19989999999999999</v>
      </c>
    </row>
    <row r="69" spans="1:41">
      <c r="A69" s="305">
        <v>65</v>
      </c>
      <c r="B69" s="306" t="s">
        <v>4008</v>
      </c>
      <c r="C69" s="305" t="s">
        <v>4069</v>
      </c>
      <c r="D69" s="306" t="s">
        <v>4051</v>
      </c>
      <c r="E69" s="307">
        <v>222.22</v>
      </c>
      <c r="F69" s="304">
        <v>123.6</v>
      </c>
      <c r="G69" s="304">
        <v>177.77600000000001</v>
      </c>
      <c r="H69" s="304">
        <v>1</v>
      </c>
      <c r="I69" s="304">
        <v>31170</v>
      </c>
      <c r="K69" s="304">
        <v>0.3503</v>
      </c>
      <c r="L69" s="304">
        <v>122.7</v>
      </c>
      <c r="M69" s="304">
        <v>177.77600000000001</v>
      </c>
      <c r="N69" s="304">
        <v>0.99990000000000001</v>
      </c>
      <c r="O69" s="304">
        <v>58845</v>
      </c>
      <c r="P69" s="304" t="e">
        <f>O69-#REF!</f>
        <v>#REF!</v>
      </c>
      <c r="Q69" s="304">
        <v>0.64470000000000005</v>
      </c>
      <c r="R69" s="304">
        <v>151.19999999999999</v>
      </c>
      <c r="S69" s="304">
        <v>177.77600000000001</v>
      </c>
      <c r="T69" s="304">
        <v>1</v>
      </c>
      <c r="U69" s="304">
        <v>46956</v>
      </c>
      <c r="W69" s="304">
        <v>0.43130000000000002</v>
      </c>
      <c r="X69" s="304">
        <v>132.99</v>
      </c>
      <c r="Y69" s="304">
        <v>177.77600000000001</v>
      </c>
      <c r="Z69" s="304">
        <v>0.97889999999999999</v>
      </c>
      <c r="AA69" s="304">
        <v>168579</v>
      </c>
      <c r="AC69" s="304">
        <v>0.52339999999999998</v>
      </c>
      <c r="AD69" s="304">
        <v>126</v>
      </c>
      <c r="AE69" s="304">
        <v>177.77600000000001</v>
      </c>
      <c r="AF69" s="304">
        <v>0.99990000000000001</v>
      </c>
      <c r="AG69" s="304">
        <v>46659</v>
      </c>
      <c r="AI69" s="304">
        <v>0.49780000000000002</v>
      </c>
      <c r="AJ69" s="304">
        <v>126</v>
      </c>
      <c r="AK69" s="304">
        <v>177.77600000000001</v>
      </c>
      <c r="AL69" s="304">
        <v>1</v>
      </c>
      <c r="AM69" s="304">
        <v>45156</v>
      </c>
      <c r="AO69" s="304">
        <v>0.49780000000000002</v>
      </c>
    </row>
    <row r="70" spans="1:41">
      <c r="A70" s="305">
        <v>66</v>
      </c>
      <c r="B70" s="306" t="s">
        <v>4008</v>
      </c>
      <c r="C70" s="305" t="s">
        <v>4070</v>
      </c>
      <c r="D70" s="306" t="s">
        <v>4049</v>
      </c>
      <c r="E70" s="307">
        <v>2955.56</v>
      </c>
      <c r="F70" s="304">
        <v>494.4</v>
      </c>
      <c r="G70" s="304">
        <v>2364.4479999999999</v>
      </c>
      <c r="H70" s="304">
        <v>0.98150000000000004</v>
      </c>
      <c r="I70" s="304">
        <v>3340</v>
      </c>
      <c r="K70" s="304">
        <v>9.5999999999999992E-3</v>
      </c>
      <c r="L70" s="304">
        <v>992.8</v>
      </c>
      <c r="M70" s="304">
        <v>2364.4479999999999</v>
      </c>
      <c r="N70" s="304">
        <v>0.97450000000000003</v>
      </c>
      <c r="O70" s="304">
        <v>13620</v>
      </c>
      <c r="Q70" s="304">
        <v>1.89E-2</v>
      </c>
      <c r="R70" s="304">
        <v>1024</v>
      </c>
      <c r="S70" s="304">
        <v>2364.4479999999999</v>
      </c>
      <c r="T70" s="304">
        <v>0.9839</v>
      </c>
      <c r="U70" s="304">
        <v>10940</v>
      </c>
      <c r="W70" s="304">
        <v>1.5100000000000001E-2</v>
      </c>
      <c r="X70" s="304">
        <v>502.4</v>
      </c>
      <c r="Y70" s="304">
        <v>2364.4479999999999</v>
      </c>
      <c r="Z70" s="304">
        <v>0.97350000000000003</v>
      </c>
      <c r="AA70" s="304">
        <v>31560</v>
      </c>
      <c r="AC70" s="304">
        <v>8.6699999999999999E-2</v>
      </c>
      <c r="AD70" s="304">
        <v>490.4</v>
      </c>
      <c r="AE70" s="304">
        <v>2364.4479999999999</v>
      </c>
      <c r="AF70" s="304">
        <v>0.98409999999999997</v>
      </c>
      <c r="AG70" s="304">
        <v>54320</v>
      </c>
      <c r="AI70" s="304">
        <v>0.15129999999999999</v>
      </c>
      <c r="AJ70" s="304">
        <v>468.8</v>
      </c>
      <c r="AK70" s="304">
        <v>2364.4479999999999</v>
      </c>
      <c r="AL70" s="304">
        <v>0.98770000000000002</v>
      </c>
      <c r="AM70" s="304">
        <v>8000</v>
      </c>
      <c r="AO70" s="304">
        <v>2.4E-2</v>
      </c>
    </row>
    <row r="71" spans="1:41">
      <c r="A71" s="305">
        <v>67</v>
      </c>
      <c r="B71" s="306" t="s">
        <v>4008</v>
      </c>
      <c r="C71" s="305" t="s">
        <v>4071</v>
      </c>
      <c r="D71" s="306" t="s">
        <v>4054</v>
      </c>
      <c r="E71" s="307">
        <v>534.44000000000005</v>
      </c>
      <c r="F71" s="304">
        <v>198</v>
      </c>
      <c r="G71" s="304">
        <v>427.55200000000002</v>
      </c>
      <c r="H71" s="304">
        <v>0.95319999999999994</v>
      </c>
      <c r="I71" s="304">
        <v>36600</v>
      </c>
      <c r="K71" s="304">
        <v>0.26939999999999997</v>
      </c>
      <c r="L71" s="304">
        <v>354</v>
      </c>
      <c r="M71" s="304">
        <v>427.55200000000002</v>
      </c>
      <c r="N71" s="304">
        <v>0.97150000000000003</v>
      </c>
      <c r="O71" s="304">
        <v>61200</v>
      </c>
      <c r="Q71" s="304">
        <v>0.2392</v>
      </c>
      <c r="R71" s="304">
        <v>438</v>
      </c>
      <c r="S71" s="304">
        <v>438</v>
      </c>
      <c r="T71" s="304">
        <v>0.97570000000000001</v>
      </c>
      <c r="U71" s="304">
        <v>64920</v>
      </c>
      <c r="W71" s="304">
        <v>0.21099999999999999</v>
      </c>
      <c r="X71" s="304">
        <v>425.28</v>
      </c>
      <c r="Y71" s="304">
        <v>427.55200000000002</v>
      </c>
      <c r="Z71" s="304">
        <v>0.96479999999999999</v>
      </c>
      <c r="AA71" s="304">
        <v>72858</v>
      </c>
      <c r="AC71" s="304">
        <v>0.42470000000000002</v>
      </c>
      <c r="AD71" s="304">
        <v>420</v>
      </c>
      <c r="AE71" s="304">
        <v>427.55200000000002</v>
      </c>
      <c r="AF71" s="304">
        <v>0.96550000000000002</v>
      </c>
      <c r="AG71" s="304">
        <v>78156</v>
      </c>
      <c r="AI71" s="304">
        <v>0.2591</v>
      </c>
      <c r="AJ71" s="304">
        <v>407.52</v>
      </c>
      <c r="AK71" s="304">
        <v>427.55200000000002</v>
      </c>
      <c r="AL71" s="304">
        <v>0.96219999999999994</v>
      </c>
      <c r="AM71" s="304">
        <v>34734</v>
      </c>
      <c r="AO71" s="304">
        <v>0.123</v>
      </c>
    </row>
    <row r="72" spans="1:41">
      <c r="A72" s="305">
        <v>68</v>
      </c>
      <c r="B72" s="306" t="s">
        <v>4008</v>
      </c>
      <c r="C72" s="305" t="s">
        <v>4072</v>
      </c>
      <c r="D72" s="306" t="s">
        <v>4051</v>
      </c>
      <c r="E72" s="307">
        <v>173.33</v>
      </c>
      <c r="F72" s="304">
        <v>8</v>
      </c>
      <c r="G72" s="304">
        <v>138.66399999999999</v>
      </c>
      <c r="H72" s="304">
        <v>0.97829999999999995</v>
      </c>
      <c r="I72" s="304">
        <v>1800</v>
      </c>
      <c r="K72" s="304">
        <v>0.31940000000000002</v>
      </c>
      <c r="L72" s="304">
        <v>8</v>
      </c>
      <c r="M72" s="304">
        <v>138.66399999999999</v>
      </c>
      <c r="N72" s="304">
        <v>1</v>
      </c>
      <c r="O72" s="304">
        <v>2280</v>
      </c>
      <c r="Q72" s="304">
        <v>0.3831</v>
      </c>
      <c r="R72" s="304">
        <v>20</v>
      </c>
      <c r="S72" s="304">
        <v>138.66399999999999</v>
      </c>
      <c r="T72" s="304">
        <v>1</v>
      </c>
      <c r="U72" s="304">
        <v>2356</v>
      </c>
      <c r="W72" s="304">
        <v>0.1636</v>
      </c>
      <c r="X72" s="304">
        <v>12</v>
      </c>
      <c r="Y72" s="304">
        <v>138.66399999999999</v>
      </c>
      <c r="Z72" s="304">
        <v>0.98609999999999998</v>
      </c>
      <c r="AA72" s="304">
        <v>1412</v>
      </c>
      <c r="AC72" s="304">
        <v>0.24859999999999999</v>
      </c>
      <c r="AD72" s="304">
        <v>15.36</v>
      </c>
      <c r="AE72" s="304">
        <v>138.66399999999999</v>
      </c>
      <c r="AF72" s="304">
        <v>0.97509999999999997</v>
      </c>
      <c r="AG72" s="304">
        <v>2032</v>
      </c>
      <c r="AI72" s="304">
        <v>0.18240000000000001</v>
      </c>
      <c r="AJ72" s="304">
        <v>11.36</v>
      </c>
      <c r="AK72" s="304">
        <v>138.66399999999999</v>
      </c>
      <c r="AL72" s="304">
        <v>0.98270000000000002</v>
      </c>
      <c r="AM72" s="304">
        <v>2040</v>
      </c>
      <c r="AO72" s="304">
        <v>0.25380000000000003</v>
      </c>
    </row>
    <row r="73" spans="1:41">
      <c r="A73" s="305">
        <v>69</v>
      </c>
      <c r="B73" s="306" t="s">
        <v>4008</v>
      </c>
      <c r="C73" s="305" t="s">
        <v>4073</v>
      </c>
      <c r="D73" s="306" t="s">
        <v>4051</v>
      </c>
      <c r="E73" s="307">
        <v>111.11</v>
      </c>
      <c r="F73" s="304">
        <v>6</v>
      </c>
      <c r="G73" s="304">
        <v>88.888000000000005</v>
      </c>
      <c r="H73" s="304">
        <v>0.90959999999999996</v>
      </c>
      <c r="I73" s="304">
        <v>4020</v>
      </c>
      <c r="J73" s="304" t="e">
        <f>I73-#REF!</f>
        <v>#REF!</v>
      </c>
      <c r="K73" s="304">
        <v>1.0230999999999999</v>
      </c>
      <c r="L73" s="304">
        <v>6</v>
      </c>
      <c r="M73" s="304">
        <v>88.888000000000005</v>
      </c>
      <c r="N73" s="304">
        <v>0.93540000000000001</v>
      </c>
      <c r="O73" s="304">
        <v>4340</v>
      </c>
      <c r="P73" s="304" t="e">
        <f>O73-#REF!</f>
        <v>#REF!</v>
      </c>
      <c r="Q73" s="304">
        <v>1.0394000000000001</v>
      </c>
      <c r="R73" s="304">
        <v>14</v>
      </c>
      <c r="S73" s="304">
        <v>88.888000000000005</v>
      </c>
      <c r="T73" s="304">
        <v>0.91179999999999994</v>
      </c>
      <c r="U73" s="304">
        <v>3720</v>
      </c>
      <c r="W73" s="304">
        <v>0.40479999999999999</v>
      </c>
      <c r="X73" s="304">
        <v>11.68</v>
      </c>
      <c r="Y73" s="304">
        <v>88.888000000000005</v>
      </c>
      <c r="Z73" s="304">
        <v>0.88319999999999999</v>
      </c>
      <c r="AA73" s="304">
        <v>2282</v>
      </c>
      <c r="AC73" s="304">
        <v>0.439</v>
      </c>
      <c r="AD73" s="304">
        <v>11.28</v>
      </c>
      <c r="AE73" s="304">
        <v>88.888000000000005</v>
      </c>
      <c r="AF73" s="304">
        <v>0.87529999999999997</v>
      </c>
      <c r="AG73" s="304">
        <v>3410</v>
      </c>
      <c r="AI73" s="304">
        <v>0.4642</v>
      </c>
      <c r="AJ73" s="304">
        <v>12.16</v>
      </c>
      <c r="AK73" s="304">
        <v>88.888000000000005</v>
      </c>
      <c r="AL73" s="304">
        <v>0.87239999999999995</v>
      </c>
      <c r="AM73" s="304">
        <v>3484</v>
      </c>
      <c r="AO73" s="304">
        <v>0.47189999999999999</v>
      </c>
    </row>
    <row r="74" spans="1:41">
      <c r="A74" s="305">
        <v>70</v>
      </c>
      <c r="B74" s="306" t="s">
        <v>4008</v>
      </c>
      <c r="C74" s="305" t="s">
        <v>4074</v>
      </c>
      <c r="D74" s="306" t="s">
        <v>4054</v>
      </c>
      <c r="E74" s="307">
        <v>292.22000000000003</v>
      </c>
      <c r="F74" s="304">
        <v>240</v>
      </c>
      <c r="G74" s="304">
        <v>233.77600000000001</v>
      </c>
      <c r="H74" s="304">
        <v>0.64729999999999999</v>
      </c>
      <c r="I74" s="304">
        <v>11650</v>
      </c>
      <c r="K74" s="304">
        <v>0.1042</v>
      </c>
      <c r="L74" s="304">
        <v>240</v>
      </c>
      <c r="M74" s="304">
        <v>233.77600000000001</v>
      </c>
      <c r="N74" s="304">
        <v>0.88890000000000002</v>
      </c>
      <c r="O74" s="304">
        <v>25600</v>
      </c>
      <c r="Q74" s="304">
        <v>0.1613</v>
      </c>
      <c r="R74" s="304">
        <v>250</v>
      </c>
      <c r="S74" s="304">
        <v>250</v>
      </c>
      <c r="T74" s="304">
        <v>0.79400000000000004</v>
      </c>
      <c r="U74" s="304">
        <v>23700</v>
      </c>
      <c r="W74" s="304">
        <v>0.1658</v>
      </c>
      <c r="X74" s="304">
        <v>355</v>
      </c>
      <c r="Y74" s="304">
        <v>355</v>
      </c>
      <c r="Z74" s="304">
        <v>0.80649999999999999</v>
      </c>
      <c r="AA74" s="304">
        <v>32100</v>
      </c>
      <c r="AC74" s="304">
        <v>0.19470000000000001</v>
      </c>
      <c r="AD74" s="304">
        <v>279</v>
      </c>
      <c r="AE74" s="304">
        <v>279</v>
      </c>
      <c r="AF74" s="304">
        <v>0.90010000000000001</v>
      </c>
      <c r="AG74" s="304">
        <v>32885</v>
      </c>
      <c r="AI74" s="304">
        <v>0.17599999999999999</v>
      </c>
      <c r="AJ74" s="304">
        <v>280.8</v>
      </c>
      <c r="AK74" s="304">
        <v>280.8</v>
      </c>
      <c r="AL74" s="304">
        <v>0.91589999999999994</v>
      </c>
      <c r="AM74" s="304">
        <v>15890</v>
      </c>
      <c r="AO74" s="304">
        <v>8.5800000000000001E-2</v>
      </c>
    </row>
    <row r="75" spans="1:41">
      <c r="A75" s="305">
        <v>71</v>
      </c>
      <c r="B75" s="306" t="s">
        <v>4008</v>
      </c>
      <c r="C75" s="305" t="s">
        <v>4074</v>
      </c>
      <c r="D75" s="306" t="s">
        <v>4054</v>
      </c>
      <c r="E75" s="307">
        <v>124.44</v>
      </c>
      <c r="F75" s="304">
        <v>88</v>
      </c>
      <c r="G75" s="304">
        <v>99.552000000000007</v>
      </c>
      <c r="H75" s="304">
        <v>0.6</v>
      </c>
      <c r="I75" s="304">
        <v>2520</v>
      </c>
      <c r="K75" s="304">
        <v>6.6299999999999998E-2</v>
      </c>
      <c r="L75" s="304">
        <v>86</v>
      </c>
      <c r="M75" s="304">
        <v>99.552000000000007</v>
      </c>
      <c r="N75" s="304">
        <v>0.78690000000000004</v>
      </c>
      <c r="O75" s="304">
        <v>8640</v>
      </c>
      <c r="Q75" s="304">
        <v>0.1716</v>
      </c>
      <c r="R75" s="304">
        <v>170</v>
      </c>
      <c r="S75" s="304">
        <v>170</v>
      </c>
      <c r="T75" s="304">
        <v>0.80099999999999993</v>
      </c>
      <c r="U75" s="304">
        <v>9740</v>
      </c>
      <c r="W75" s="304">
        <v>9.9299999999999999E-2</v>
      </c>
      <c r="X75" s="304">
        <v>146</v>
      </c>
      <c r="Y75" s="304">
        <v>146</v>
      </c>
      <c r="Z75" s="304">
        <v>0.79510000000000003</v>
      </c>
      <c r="AA75" s="304">
        <v>9168</v>
      </c>
      <c r="AC75" s="304">
        <v>0.15629999999999999</v>
      </c>
      <c r="AD75" s="304">
        <v>90.88</v>
      </c>
      <c r="AE75" s="304">
        <v>99.552000000000007</v>
      </c>
      <c r="AF75" s="304">
        <v>0.80920000000000003</v>
      </c>
      <c r="AG75" s="304">
        <v>14112</v>
      </c>
      <c r="AI75" s="304">
        <v>0.25790000000000002</v>
      </c>
      <c r="AJ75" s="304">
        <v>89.68</v>
      </c>
      <c r="AK75" s="304">
        <v>99.552000000000007</v>
      </c>
      <c r="AL75" s="304">
        <v>0.64980000000000004</v>
      </c>
      <c r="AM75" s="304">
        <v>3822</v>
      </c>
      <c r="AO75" s="304">
        <v>9.11E-2</v>
      </c>
    </row>
    <row r="76" spans="1:41">
      <c r="A76" s="305">
        <v>72</v>
      </c>
      <c r="B76" s="306" t="s">
        <v>4008</v>
      </c>
      <c r="C76" s="305" t="s">
        <v>4075</v>
      </c>
      <c r="D76" s="306" t="s">
        <v>4065</v>
      </c>
      <c r="E76" s="307">
        <v>288.89</v>
      </c>
      <c r="F76" s="304">
        <v>0</v>
      </c>
      <c r="G76" s="304">
        <v>231.11199999999999</v>
      </c>
      <c r="H76" s="304" t="e">
        <v>#DIV/0!</v>
      </c>
      <c r="I76" s="304">
        <v>0</v>
      </c>
      <c r="K76" s="304">
        <v>0</v>
      </c>
      <c r="L76" s="304">
        <v>0</v>
      </c>
      <c r="M76" s="304">
        <v>231.11199999999999</v>
      </c>
      <c r="N76" s="304" t="e">
        <v>#DIV/0!</v>
      </c>
      <c r="O76" s="304">
        <v>0</v>
      </c>
      <c r="Q76" s="304">
        <v>0</v>
      </c>
      <c r="R76" s="304">
        <v>0</v>
      </c>
      <c r="S76" s="304">
        <v>231.11199999999999</v>
      </c>
      <c r="T76" s="304" t="e">
        <v>#DIV/0!</v>
      </c>
      <c r="U76" s="304">
        <v>0</v>
      </c>
      <c r="W76" s="304">
        <v>0</v>
      </c>
      <c r="X76" s="304">
        <v>0</v>
      </c>
      <c r="Y76" s="304">
        <v>231.11199999999999</v>
      </c>
      <c r="Z76" s="304" t="e">
        <v>#DIV/0!</v>
      </c>
      <c r="AA76" s="304">
        <v>0</v>
      </c>
      <c r="AC76" s="304">
        <v>0</v>
      </c>
      <c r="AD76" s="304">
        <v>0</v>
      </c>
      <c r="AE76" s="304">
        <v>231.11199999999999</v>
      </c>
      <c r="AF76" s="304" t="e">
        <v>#DIV/0!</v>
      </c>
      <c r="AG76" s="304">
        <v>0</v>
      </c>
      <c r="AI76" s="304">
        <v>0</v>
      </c>
      <c r="AJ76" s="304">
        <v>0</v>
      </c>
      <c r="AK76" s="304">
        <v>231.11199999999999</v>
      </c>
      <c r="AL76" s="304" t="e">
        <v>#DIV/0!</v>
      </c>
      <c r="AM76" s="304">
        <v>0</v>
      </c>
      <c r="AO76" s="304">
        <v>0</v>
      </c>
    </row>
    <row r="77" spans="1:41">
      <c r="A77" s="305">
        <v>73</v>
      </c>
      <c r="B77" s="306" t="s">
        <v>4008</v>
      </c>
      <c r="C77" s="305" t="s">
        <v>4074</v>
      </c>
      <c r="D77" s="306" t="s">
        <v>4054</v>
      </c>
      <c r="E77" s="307">
        <v>148.88999999999999</v>
      </c>
      <c r="F77" s="304">
        <v>160.96</v>
      </c>
      <c r="G77" s="304">
        <v>160.96</v>
      </c>
      <c r="H77" s="304">
        <v>0.52569999999999995</v>
      </c>
      <c r="I77" s="304">
        <v>1868</v>
      </c>
      <c r="K77" s="304">
        <v>3.0700000000000002E-2</v>
      </c>
      <c r="L77" s="304">
        <v>160.88</v>
      </c>
      <c r="M77" s="304">
        <v>160.88</v>
      </c>
      <c r="N77" s="304">
        <v>0.7762</v>
      </c>
      <c r="O77" s="304">
        <v>7968</v>
      </c>
      <c r="Q77" s="304">
        <v>8.5800000000000001E-2</v>
      </c>
      <c r="R77" s="304">
        <v>160.47999999999999</v>
      </c>
      <c r="S77" s="304">
        <v>160.47999999999999</v>
      </c>
      <c r="T77" s="304">
        <v>0.77449999999999997</v>
      </c>
      <c r="U77" s="304">
        <v>8324</v>
      </c>
      <c r="W77" s="304">
        <v>9.2999999999999999E-2</v>
      </c>
      <c r="X77" s="304">
        <v>159.19999999999999</v>
      </c>
      <c r="Y77" s="304">
        <v>159.19999999999999</v>
      </c>
      <c r="Z77" s="304">
        <v>0.71209999999999996</v>
      </c>
      <c r="AA77" s="304">
        <v>5644</v>
      </c>
      <c r="AC77" s="304">
        <v>6.6900000000000001E-2</v>
      </c>
      <c r="AD77" s="304">
        <v>159.68</v>
      </c>
      <c r="AE77" s="304">
        <v>159.68</v>
      </c>
      <c r="AF77" s="304">
        <v>0.76490000000000002</v>
      </c>
      <c r="AG77" s="304">
        <v>7840</v>
      </c>
      <c r="AI77" s="304">
        <v>8.6300000000000002E-2</v>
      </c>
      <c r="AJ77" s="304">
        <v>159.52000000000001</v>
      </c>
      <c r="AK77" s="304">
        <v>159.52000000000001</v>
      </c>
      <c r="AL77" s="304">
        <v>0.82340000000000002</v>
      </c>
      <c r="AM77" s="304">
        <v>13434</v>
      </c>
      <c r="AO77" s="304">
        <v>0.1421</v>
      </c>
    </row>
    <row r="78" spans="1:41">
      <c r="A78" s="305">
        <v>74</v>
      </c>
      <c r="B78" s="306" t="s">
        <v>4008</v>
      </c>
      <c r="C78" s="305" t="s">
        <v>4076</v>
      </c>
      <c r="D78" s="306" t="s">
        <v>4049</v>
      </c>
      <c r="E78" s="307">
        <v>2862</v>
      </c>
      <c r="F78" s="304">
        <v>0</v>
      </c>
      <c r="G78" s="304">
        <v>2289.6</v>
      </c>
      <c r="H78" s="304">
        <v>1</v>
      </c>
      <c r="I78" s="304">
        <v>4200</v>
      </c>
      <c r="K78" s="304">
        <v>2E-3</v>
      </c>
      <c r="L78" s="304">
        <v>120</v>
      </c>
      <c r="M78" s="304">
        <v>2289.6</v>
      </c>
      <c r="N78" s="304">
        <v>1</v>
      </c>
      <c r="O78" s="304">
        <v>7200</v>
      </c>
      <c r="Q78" s="304">
        <v>8.0600000000000005E-2</v>
      </c>
      <c r="R78" s="304">
        <v>840</v>
      </c>
      <c r="S78" s="304">
        <v>2289.6</v>
      </c>
      <c r="T78" s="304">
        <v>1</v>
      </c>
      <c r="U78" s="304">
        <v>7200</v>
      </c>
      <c r="W78" s="304">
        <v>1.1900000000000001E-2</v>
      </c>
      <c r="X78" s="304">
        <v>1157.5999999999999</v>
      </c>
      <c r="Y78" s="304">
        <v>2289.6</v>
      </c>
      <c r="Z78" s="304">
        <v>0.95630000000000004</v>
      </c>
      <c r="AA78" s="304">
        <v>32340</v>
      </c>
      <c r="AC78" s="304">
        <v>4.6800000000000001E-2</v>
      </c>
      <c r="AD78" s="304">
        <v>2268</v>
      </c>
      <c r="AE78" s="304">
        <v>2289.6</v>
      </c>
      <c r="AF78" s="304">
        <v>0.95419999999999994</v>
      </c>
      <c r="AG78" s="304">
        <v>42315</v>
      </c>
      <c r="AI78" s="304">
        <v>2.63E-2</v>
      </c>
      <c r="AJ78" s="304">
        <v>1512</v>
      </c>
      <c r="AK78" s="304">
        <v>2289.6</v>
      </c>
      <c r="AL78" s="304">
        <v>0.95199999999999996</v>
      </c>
      <c r="AM78" s="304">
        <v>91345</v>
      </c>
      <c r="AO78" s="304">
        <v>8.8099999999999998E-2</v>
      </c>
    </row>
    <row r="79" spans="1:41">
      <c r="A79" s="305">
        <v>75</v>
      </c>
      <c r="B79" s="306" t="s">
        <v>4008</v>
      </c>
      <c r="C79" s="305" t="s">
        <v>4077</v>
      </c>
      <c r="D79" s="306" t="s">
        <v>4051</v>
      </c>
      <c r="E79" s="307">
        <v>666.67</v>
      </c>
      <c r="F79" s="304">
        <v>447.36</v>
      </c>
      <c r="G79" s="304">
        <v>533.33600000000001</v>
      </c>
      <c r="H79" s="304">
        <v>0.98939999999999995</v>
      </c>
      <c r="I79" s="304">
        <v>112164</v>
      </c>
      <c r="K79" s="304">
        <v>0.35199999999999998</v>
      </c>
      <c r="L79" s="304">
        <v>479.52</v>
      </c>
      <c r="M79" s="304">
        <v>533.33600000000001</v>
      </c>
      <c r="N79" s="304">
        <v>0.98239999999999994</v>
      </c>
      <c r="O79" s="304">
        <v>55560</v>
      </c>
      <c r="Q79" s="304">
        <v>0.1585</v>
      </c>
      <c r="R79" s="304">
        <v>494.88</v>
      </c>
      <c r="S79" s="304">
        <v>533.33600000000001</v>
      </c>
      <c r="T79" s="304">
        <v>0.9849</v>
      </c>
      <c r="U79" s="304">
        <v>56976</v>
      </c>
      <c r="W79" s="304">
        <v>0.16239999999999999</v>
      </c>
      <c r="X79" s="304">
        <v>460.8</v>
      </c>
      <c r="Y79" s="304">
        <v>533.33600000000001</v>
      </c>
      <c r="Z79" s="304">
        <v>0.97350000000000003</v>
      </c>
      <c r="AA79" s="304">
        <v>25944</v>
      </c>
      <c r="AC79" s="304">
        <v>7.7700000000000005E-2</v>
      </c>
      <c r="AD79" s="304">
        <v>265.44</v>
      </c>
      <c r="AE79" s="304">
        <v>533.33600000000001</v>
      </c>
      <c r="AF79" s="304">
        <v>0.94720000000000004</v>
      </c>
      <c r="AG79" s="304">
        <v>13752</v>
      </c>
      <c r="AI79" s="304">
        <v>7.3499999999999996E-2</v>
      </c>
      <c r="AJ79" s="304">
        <v>288</v>
      </c>
      <c r="AK79" s="304">
        <v>533.33600000000001</v>
      </c>
      <c r="AL79" s="304">
        <v>0.99</v>
      </c>
      <c r="AM79" s="304">
        <v>20076</v>
      </c>
      <c r="AO79" s="304">
        <v>9.7799999999999998E-2</v>
      </c>
    </row>
    <row r="80" spans="1:41">
      <c r="A80" s="305">
        <v>76</v>
      </c>
      <c r="B80" s="306" t="s">
        <v>4008</v>
      </c>
      <c r="C80" s="305" t="s">
        <v>4078</v>
      </c>
      <c r="D80" s="306" t="s">
        <v>4065</v>
      </c>
      <c r="E80" s="307">
        <v>145</v>
      </c>
      <c r="F80" s="304">
        <v>0</v>
      </c>
      <c r="G80" s="304">
        <v>0</v>
      </c>
      <c r="H80" s="304" t="e">
        <v>#DIV/0!</v>
      </c>
      <c r="I80" s="304">
        <v>0</v>
      </c>
      <c r="K80" s="304">
        <v>0</v>
      </c>
      <c r="L80" s="304">
        <v>0</v>
      </c>
      <c r="M80" s="304">
        <v>0</v>
      </c>
      <c r="N80" s="304" t="e">
        <v>#DIV/0!</v>
      </c>
      <c r="O80" s="304">
        <v>0</v>
      </c>
      <c r="Q80" s="304">
        <v>0</v>
      </c>
      <c r="R80" s="304">
        <v>0</v>
      </c>
      <c r="S80" s="304">
        <v>0</v>
      </c>
      <c r="T80" s="304" t="e">
        <v>#DIV/0!</v>
      </c>
      <c r="U80" s="304">
        <v>0</v>
      </c>
      <c r="W80" s="304">
        <v>0</v>
      </c>
      <c r="X80" s="304">
        <v>0</v>
      </c>
      <c r="Y80" s="304">
        <v>0</v>
      </c>
      <c r="Z80" s="304" t="e">
        <v>#DIV/0!</v>
      </c>
      <c r="AA80" s="304">
        <v>0</v>
      </c>
      <c r="AC80" s="304">
        <v>0</v>
      </c>
      <c r="AD80" s="304">
        <v>0</v>
      </c>
      <c r="AE80" s="304">
        <v>116</v>
      </c>
      <c r="AF80" s="304" t="e">
        <v>#DIV/0!</v>
      </c>
      <c r="AG80" s="304">
        <v>0</v>
      </c>
      <c r="AI80" s="304">
        <v>0</v>
      </c>
      <c r="AJ80" s="304">
        <v>0</v>
      </c>
      <c r="AK80" s="304">
        <v>116</v>
      </c>
      <c r="AL80" s="304" t="e">
        <v>#DIV/0!</v>
      </c>
      <c r="AM80" s="304">
        <v>0</v>
      </c>
      <c r="AO80" s="304">
        <v>0</v>
      </c>
    </row>
    <row r="81" spans="1:41">
      <c r="A81" s="305">
        <v>77</v>
      </c>
      <c r="B81" s="306" t="s">
        <v>4035</v>
      </c>
      <c r="C81" s="305" t="s">
        <v>4079</v>
      </c>
      <c r="D81" s="306" t="s">
        <v>4051</v>
      </c>
      <c r="E81" s="307">
        <v>150</v>
      </c>
      <c r="F81" s="304">
        <v>67.489999999999995</v>
      </c>
      <c r="G81" s="304">
        <v>120</v>
      </c>
      <c r="H81" s="304">
        <v>0.99509999999999998</v>
      </c>
      <c r="I81" s="304">
        <v>26123</v>
      </c>
      <c r="K81" s="304">
        <v>0.5504</v>
      </c>
      <c r="L81" s="304">
        <v>70.37</v>
      </c>
      <c r="M81" s="304">
        <v>120</v>
      </c>
      <c r="N81" s="304">
        <v>0.99449999999999994</v>
      </c>
      <c r="O81" s="304">
        <v>30771</v>
      </c>
      <c r="P81" s="304" t="e">
        <f>O81-#REF!</f>
        <v>#REF!</v>
      </c>
      <c r="Q81" s="304">
        <v>0.60170000000000001</v>
      </c>
      <c r="R81" s="304">
        <v>77.41</v>
      </c>
      <c r="S81" s="304">
        <v>120</v>
      </c>
      <c r="T81" s="304">
        <v>0.99480000000000002</v>
      </c>
      <c r="U81" s="304">
        <v>31627</v>
      </c>
      <c r="W81" s="304">
        <v>0.57979999999999998</v>
      </c>
      <c r="X81" s="304">
        <v>70.69</v>
      </c>
      <c r="Y81" s="304">
        <v>120</v>
      </c>
      <c r="Z81" s="304">
        <v>0.99549999999999994</v>
      </c>
      <c r="AA81" s="304">
        <v>30450</v>
      </c>
      <c r="AC81" s="304">
        <v>0.59209999999999996</v>
      </c>
      <c r="AD81" s="304">
        <v>70.05</v>
      </c>
      <c r="AE81" s="304">
        <v>120</v>
      </c>
      <c r="AF81" s="304">
        <v>0.99570000000000003</v>
      </c>
      <c r="AG81" s="304">
        <v>28875</v>
      </c>
      <c r="AI81" s="304">
        <v>0.56659999999999999</v>
      </c>
      <c r="AJ81" s="304">
        <v>73.25</v>
      </c>
      <c r="AK81" s="304">
        <v>120</v>
      </c>
      <c r="AL81" s="304">
        <v>0.99480000000000002</v>
      </c>
      <c r="AM81" s="304">
        <v>26537</v>
      </c>
      <c r="AO81" s="304">
        <v>0.51459999999999995</v>
      </c>
    </row>
    <row r="82" spans="1:41">
      <c r="A82" s="305">
        <v>78</v>
      </c>
      <c r="B82" s="306" t="s">
        <v>4035</v>
      </c>
      <c r="C82" s="305" t="s">
        <v>4080</v>
      </c>
      <c r="D82" s="306" t="s">
        <v>4051</v>
      </c>
      <c r="E82" s="307">
        <v>1000</v>
      </c>
      <c r="F82" s="304">
        <v>711</v>
      </c>
      <c r="G82" s="304">
        <v>800</v>
      </c>
      <c r="H82" s="304">
        <v>1.0007999999999999</v>
      </c>
      <c r="I82" s="304">
        <v>279324</v>
      </c>
      <c r="K82" s="304">
        <v>0.54530000000000001</v>
      </c>
      <c r="L82" s="304">
        <v>720</v>
      </c>
      <c r="M82" s="304">
        <v>800</v>
      </c>
      <c r="N82" s="304">
        <v>1.0013000000000001</v>
      </c>
      <c r="O82" s="304">
        <v>281070</v>
      </c>
      <c r="Q82" s="304">
        <v>0.52410000000000001</v>
      </c>
      <c r="R82" s="304">
        <v>946.8</v>
      </c>
      <c r="S82" s="304">
        <v>946.8</v>
      </c>
      <c r="T82" s="304">
        <v>0.99219999999999997</v>
      </c>
      <c r="U82" s="304">
        <v>386874</v>
      </c>
      <c r="W82" s="304">
        <v>0.57199999999999995</v>
      </c>
      <c r="X82" s="304">
        <v>1009.8</v>
      </c>
      <c r="Y82" s="304">
        <v>1009.8</v>
      </c>
      <c r="Z82" s="304">
        <v>0.99209999999999998</v>
      </c>
      <c r="AA82" s="304">
        <v>411300</v>
      </c>
      <c r="AC82" s="304">
        <v>0.55179999999999996</v>
      </c>
      <c r="AD82" s="304">
        <v>900</v>
      </c>
      <c r="AE82" s="304">
        <v>900</v>
      </c>
      <c r="AF82" s="304">
        <v>0.99049999999999994</v>
      </c>
      <c r="AG82" s="304">
        <v>397728</v>
      </c>
      <c r="AI82" s="304">
        <v>0.59970000000000001</v>
      </c>
      <c r="AJ82" s="304">
        <v>1044</v>
      </c>
      <c r="AK82" s="304">
        <v>1044</v>
      </c>
      <c r="AL82" s="304">
        <v>0.9859</v>
      </c>
      <c r="AM82" s="304">
        <v>410328</v>
      </c>
      <c r="AO82" s="304">
        <v>0.55369999999999997</v>
      </c>
    </row>
    <row r="83" spans="1:41">
      <c r="A83" s="305">
        <v>79</v>
      </c>
      <c r="B83" s="306" t="s">
        <v>4035</v>
      </c>
      <c r="C83" s="305" t="s">
        <v>4081</v>
      </c>
      <c r="D83" s="306" t="s">
        <v>4051</v>
      </c>
      <c r="E83" s="307">
        <v>200</v>
      </c>
      <c r="F83" s="304">
        <v>51</v>
      </c>
      <c r="G83" s="304">
        <v>160</v>
      </c>
      <c r="H83" s="304">
        <v>0.94169999999999998</v>
      </c>
      <c r="I83" s="304">
        <v>10650</v>
      </c>
      <c r="K83" s="304">
        <v>0.308</v>
      </c>
      <c r="L83" s="304">
        <v>54</v>
      </c>
      <c r="M83" s="304">
        <v>160</v>
      </c>
      <c r="N83" s="304">
        <v>0.93440000000000001</v>
      </c>
      <c r="O83" s="304">
        <v>11100</v>
      </c>
      <c r="Q83" s="304">
        <v>0.29570000000000002</v>
      </c>
      <c r="R83" s="304">
        <v>54</v>
      </c>
      <c r="S83" s="304">
        <v>160</v>
      </c>
      <c r="T83" s="304">
        <v>0.93479999999999996</v>
      </c>
      <c r="U83" s="304">
        <v>10320</v>
      </c>
      <c r="W83" s="304">
        <v>0.28399999999999997</v>
      </c>
      <c r="X83" s="304">
        <v>54</v>
      </c>
      <c r="Y83" s="304">
        <v>160</v>
      </c>
      <c r="Z83" s="304">
        <v>0.92230000000000001</v>
      </c>
      <c r="AA83" s="304">
        <v>9960</v>
      </c>
      <c r="AC83" s="304">
        <v>0.26879999999999998</v>
      </c>
      <c r="AD83" s="304">
        <v>54</v>
      </c>
      <c r="AE83" s="304">
        <v>160</v>
      </c>
      <c r="AF83" s="304">
        <v>0.9</v>
      </c>
      <c r="AG83" s="304">
        <v>7830</v>
      </c>
      <c r="AI83" s="304">
        <v>0.2165</v>
      </c>
      <c r="AJ83" s="304">
        <v>51</v>
      </c>
      <c r="AK83" s="304">
        <v>160</v>
      </c>
      <c r="AL83" s="304">
        <v>0.89900000000000002</v>
      </c>
      <c r="AM83" s="304">
        <v>7470</v>
      </c>
      <c r="AO83" s="304">
        <v>0.2263</v>
      </c>
    </row>
    <row r="84" spans="1:41">
      <c r="A84" s="305">
        <v>80</v>
      </c>
      <c r="B84" s="306" t="s">
        <v>4035</v>
      </c>
      <c r="C84" s="305" t="s">
        <v>4082</v>
      </c>
      <c r="D84" s="306" t="s">
        <v>4065</v>
      </c>
      <c r="E84" s="307">
        <v>178</v>
      </c>
      <c r="F84" s="304">
        <v>43.2</v>
      </c>
      <c r="G84" s="304">
        <v>142.4</v>
      </c>
      <c r="H84" s="304">
        <v>0.98219999999999996</v>
      </c>
      <c r="I84" s="304">
        <v>12522</v>
      </c>
      <c r="K84" s="304">
        <v>0.40989999999999999</v>
      </c>
      <c r="L84" s="304">
        <v>46.56</v>
      </c>
      <c r="M84" s="304">
        <v>142.4</v>
      </c>
      <c r="N84" s="304">
        <v>0.98370000000000002</v>
      </c>
      <c r="O84" s="304">
        <v>14082</v>
      </c>
      <c r="Q84" s="304">
        <v>0.4133</v>
      </c>
      <c r="R84" s="304">
        <v>44.64</v>
      </c>
      <c r="S84" s="304">
        <v>142.4</v>
      </c>
      <c r="T84" s="304">
        <v>0.97950000000000004</v>
      </c>
      <c r="U84" s="304">
        <v>14151</v>
      </c>
      <c r="W84" s="304">
        <v>0.44950000000000001</v>
      </c>
      <c r="X84" s="304">
        <v>40.56</v>
      </c>
      <c r="Y84" s="304">
        <v>142.4</v>
      </c>
      <c r="Z84" s="304">
        <v>0.97489999999999999</v>
      </c>
      <c r="AA84" s="304">
        <v>13362</v>
      </c>
      <c r="AC84" s="304">
        <v>0.45419999999999999</v>
      </c>
      <c r="AD84" s="304">
        <v>39</v>
      </c>
      <c r="AE84" s="304">
        <v>142.4</v>
      </c>
      <c r="AF84" s="304">
        <v>0.97470000000000001</v>
      </c>
      <c r="AG84" s="304">
        <v>13635</v>
      </c>
      <c r="AI84" s="304">
        <v>0.48209999999999997</v>
      </c>
      <c r="AJ84" s="304">
        <v>44.88</v>
      </c>
      <c r="AK84" s="304">
        <v>142.4</v>
      </c>
      <c r="AL84" s="304">
        <v>0.97629999999999995</v>
      </c>
      <c r="AM84" s="304">
        <v>14211</v>
      </c>
      <c r="AO84" s="304">
        <v>0.45050000000000001</v>
      </c>
    </row>
    <row r="85" spans="1:41">
      <c r="A85" s="305">
        <v>81</v>
      </c>
      <c r="B85" s="306" t="s">
        <v>4035</v>
      </c>
      <c r="C85" s="305" t="s">
        <v>4083</v>
      </c>
      <c r="D85" s="306" t="s">
        <v>4065</v>
      </c>
      <c r="E85" s="307">
        <v>111</v>
      </c>
      <c r="F85" s="304">
        <v>38.049999999999997</v>
      </c>
      <c r="G85" s="304">
        <v>88.8</v>
      </c>
      <c r="H85" s="304">
        <v>0.99639999999999995</v>
      </c>
      <c r="I85" s="304">
        <v>7645</v>
      </c>
      <c r="K85" s="304">
        <v>0.28960000000000002</v>
      </c>
      <c r="L85" s="304">
        <v>38.049999999999997</v>
      </c>
      <c r="M85" s="304">
        <v>88.8</v>
      </c>
      <c r="N85" s="304">
        <v>0.99570000000000003</v>
      </c>
      <c r="O85" s="304">
        <v>6437</v>
      </c>
      <c r="Q85" s="304">
        <v>0.2361</v>
      </c>
      <c r="R85" s="304">
        <v>33.25</v>
      </c>
      <c r="S85" s="304">
        <v>88.8</v>
      </c>
      <c r="T85" s="304">
        <v>0.99619999999999997</v>
      </c>
      <c r="U85" s="304">
        <v>6229</v>
      </c>
      <c r="W85" s="304">
        <v>0.27139999999999997</v>
      </c>
      <c r="X85" s="304">
        <v>33.25</v>
      </c>
      <c r="Y85" s="304">
        <v>88.8</v>
      </c>
      <c r="Z85" s="304">
        <v>0.99229999999999996</v>
      </c>
      <c r="AA85" s="304">
        <v>5105</v>
      </c>
      <c r="AC85" s="304">
        <v>0.21609999999999999</v>
      </c>
      <c r="AD85" s="304">
        <v>24.85</v>
      </c>
      <c r="AE85" s="304">
        <v>88.8</v>
      </c>
      <c r="AF85" s="304">
        <v>0.99719999999999998</v>
      </c>
      <c r="AG85" s="304">
        <v>5301</v>
      </c>
      <c r="AI85" s="304">
        <v>0.30280000000000001</v>
      </c>
      <c r="AJ85" s="304">
        <v>25.65</v>
      </c>
      <c r="AK85" s="304">
        <v>88.8</v>
      </c>
      <c r="AL85" s="304">
        <v>0.99519999999999997</v>
      </c>
      <c r="AM85" s="304">
        <v>6757</v>
      </c>
      <c r="AO85" s="304">
        <v>0.38650000000000001</v>
      </c>
    </row>
    <row r="86" spans="1:41">
      <c r="A86" s="305">
        <v>82</v>
      </c>
      <c r="B86" s="306" t="s">
        <v>3989</v>
      </c>
      <c r="C86" s="305" t="s">
        <v>4084</v>
      </c>
      <c r="D86" s="306" t="s">
        <v>4051</v>
      </c>
      <c r="E86" s="307">
        <v>156</v>
      </c>
      <c r="F86" s="304">
        <v>109.48</v>
      </c>
      <c r="G86" s="304">
        <v>124.8</v>
      </c>
      <c r="H86" s="304">
        <v>0.94789999999999996</v>
      </c>
      <c r="I86" s="304">
        <v>30691</v>
      </c>
      <c r="K86" s="304">
        <v>0.42230000000000001</v>
      </c>
      <c r="L86" s="304">
        <v>142.63999999999999</v>
      </c>
      <c r="M86" s="304">
        <v>124.8</v>
      </c>
      <c r="N86" s="304">
        <v>0.95979999999999999</v>
      </c>
      <c r="O86" s="304">
        <v>40634</v>
      </c>
      <c r="Q86" s="304">
        <v>0.40749999999999997</v>
      </c>
      <c r="R86" s="304">
        <v>122.48</v>
      </c>
      <c r="S86" s="304">
        <v>124.8</v>
      </c>
      <c r="T86" s="304">
        <v>0.96789999999999998</v>
      </c>
      <c r="U86" s="304">
        <v>43440</v>
      </c>
      <c r="W86" s="304">
        <v>0.52170000000000005</v>
      </c>
      <c r="X86" s="304">
        <v>108.04</v>
      </c>
      <c r="Y86" s="304">
        <v>124.8</v>
      </c>
      <c r="Z86" s="304">
        <v>0.97529999999999994</v>
      </c>
      <c r="AA86" s="304">
        <v>36298</v>
      </c>
      <c r="AC86" s="304">
        <v>0.4763</v>
      </c>
      <c r="AD86" s="304">
        <v>107</v>
      </c>
      <c r="AE86" s="304">
        <v>124.8</v>
      </c>
      <c r="AF86" s="304">
        <v>1.0161</v>
      </c>
      <c r="AG86" s="304">
        <v>33400</v>
      </c>
      <c r="AI86" s="304">
        <v>0.42480000000000001</v>
      </c>
      <c r="AJ86" s="304">
        <v>104.76</v>
      </c>
      <c r="AK86" s="304">
        <v>124.8</v>
      </c>
      <c r="AL86" s="304">
        <v>0.94279999999999997</v>
      </c>
      <c r="AM86" s="304">
        <v>36961</v>
      </c>
      <c r="AO86" s="304">
        <v>0.53510000000000002</v>
      </c>
    </row>
    <row r="87" spans="1:41">
      <c r="A87" s="305">
        <v>83</v>
      </c>
      <c r="B87" s="306" t="s">
        <v>3989</v>
      </c>
      <c r="C87" s="305" t="s">
        <v>4085</v>
      </c>
      <c r="D87" s="306" t="s">
        <v>4051</v>
      </c>
      <c r="E87" s="307">
        <v>330</v>
      </c>
      <c r="F87" s="304">
        <v>860</v>
      </c>
      <c r="G87" s="304">
        <v>860</v>
      </c>
      <c r="H87" s="304">
        <v>0.97350000000000003</v>
      </c>
      <c r="I87" s="304">
        <v>99000</v>
      </c>
      <c r="K87" s="304">
        <v>0.16420000000000001</v>
      </c>
      <c r="L87" s="304">
        <v>840</v>
      </c>
      <c r="M87" s="304">
        <v>840</v>
      </c>
      <c r="N87" s="304">
        <v>0.97870000000000001</v>
      </c>
      <c r="O87" s="304">
        <v>123500</v>
      </c>
      <c r="Q87" s="304">
        <v>0.2019</v>
      </c>
      <c r="R87" s="304">
        <v>810</v>
      </c>
      <c r="S87" s="304">
        <v>810</v>
      </c>
      <c r="T87" s="304">
        <v>0.96789999999999998</v>
      </c>
      <c r="U87" s="304">
        <v>114300</v>
      </c>
      <c r="W87" s="304">
        <v>0.20250000000000001</v>
      </c>
      <c r="X87" s="304">
        <v>740</v>
      </c>
      <c r="Y87" s="304">
        <v>740</v>
      </c>
      <c r="Z87" s="304">
        <v>0.95709999999999995</v>
      </c>
      <c r="AA87" s="304">
        <v>86800</v>
      </c>
      <c r="AC87" s="304">
        <v>0.16470000000000001</v>
      </c>
      <c r="AD87" s="304">
        <v>670</v>
      </c>
      <c r="AE87" s="304">
        <v>670</v>
      </c>
      <c r="AF87" s="304">
        <v>0.95589999999999997</v>
      </c>
      <c r="AG87" s="304">
        <v>82200</v>
      </c>
      <c r="AI87" s="304">
        <v>0.17249999999999999</v>
      </c>
      <c r="AJ87" s="304">
        <v>590</v>
      </c>
      <c r="AK87" s="304">
        <v>590</v>
      </c>
      <c r="AL87" s="304">
        <v>0.94569999999999999</v>
      </c>
      <c r="AM87" s="304">
        <v>62600</v>
      </c>
      <c r="AO87" s="304">
        <v>0.15579999999999999</v>
      </c>
    </row>
    <row r="88" spans="1:41">
      <c r="A88" s="305">
        <v>84</v>
      </c>
      <c r="B88" s="306" t="s">
        <v>3989</v>
      </c>
      <c r="C88" s="305" t="s">
        <v>4086</v>
      </c>
      <c r="D88" s="306" t="s">
        <v>4051</v>
      </c>
      <c r="E88" s="307">
        <v>138</v>
      </c>
      <c r="F88" s="304">
        <v>264.61</v>
      </c>
      <c r="G88" s="304">
        <v>264.61</v>
      </c>
      <c r="H88" s="304">
        <v>0.80589999999999995</v>
      </c>
      <c r="I88" s="304">
        <v>36569</v>
      </c>
      <c r="K88" s="304">
        <v>0.23930000000000001</v>
      </c>
      <c r="L88" s="304">
        <v>309.41000000000003</v>
      </c>
      <c r="M88" s="304">
        <v>309.41000000000003</v>
      </c>
      <c r="N88" s="304">
        <v>0.81359999999999999</v>
      </c>
      <c r="O88" s="304">
        <v>51345</v>
      </c>
      <c r="Q88" s="304">
        <v>0.27529999999999999</v>
      </c>
      <c r="R88" s="304">
        <v>292.77</v>
      </c>
      <c r="S88" s="304">
        <v>292.77</v>
      </c>
      <c r="T88" s="304">
        <v>0.84379999999999999</v>
      </c>
      <c r="U88" s="304">
        <v>54147</v>
      </c>
      <c r="W88" s="304">
        <v>0.30570000000000003</v>
      </c>
      <c r="X88" s="304">
        <v>280.61</v>
      </c>
      <c r="Y88" s="304">
        <v>280.61</v>
      </c>
      <c r="Z88" s="304">
        <v>0.83299999999999996</v>
      </c>
      <c r="AA88" s="304">
        <v>41370</v>
      </c>
      <c r="AC88" s="304">
        <v>0.23899999999999999</v>
      </c>
      <c r="AD88" s="304">
        <v>235.81</v>
      </c>
      <c r="AE88" s="304">
        <v>235.81</v>
      </c>
      <c r="AF88" s="304">
        <v>0.82269999999999999</v>
      </c>
      <c r="AG88" s="304">
        <v>37029</v>
      </c>
      <c r="AI88" s="304">
        <v>0.25790000000000002</v>
      </c>
      <c r="AJ88" s="304">
        <v>213.25</v>
      </c>
      <c r="AK88" s="304">
        <v>213.25</v>
      </c>
      <c r="AL88" s="304">
        <v>0.8276</v>
      </c>
      <c r="AM88" s="304">
        <v>33119</v>
      </c>
      <c r="AO88" s="304">
        <v>0.26219999999999999</v>
      </c>
    </row>
    <row r="89" spans="1:41">
      <c r="A89" s="305">
        <v>85</v>
      </c>
      <c r="B89" s="306" t="s">
        <v>3989</v>
      </c>
      <c r="C89" s="305" t="s">
        <v>4087</v>
      </c>
      <c r="D89" s="306" t="s">
        <v>4051</v>
      </c>
      <c r="E89" s="307">
        <v>378</v>
      </c>
      <c r="F89" s="304">
        <v>326.72000000000003</v>
      </c>
      <c r="G89" s="304">
        <v>326.72000000000003</v>
      </c>
      <c r="H89" s="304">
        <v>0.77180000000000004</v>
      </c>
      <c r="I89" s="304">
        <v>41568</v>
      </c>
      <c r="K89" s="304">
        <v>0.22900000000000001</v>
      </c>
      <c r="L89" s="304">
        <v>329.76</v>
      </c>
      <c r="M89" s="304">
        <v>329.76</v>
      </c>
      <c r="N89" s="304">
        <v>0.80859999999999999</v>
      </c>
      <c r="O89" s="304">
        <v>50960</v>
      </c>
      <c r="Q89" s="304">
        <v>0.25690000000000002</v>
      </c>
      <c r="R89" s="304">
        <v>369.76</v>
      </c>
      <c r="S89" s="304">
        <v>369.76</v>
      </c>
      <c r="T89" s="304">
        <v>0.80620000000000003</v>
      </c>
      <c r="U89" s="304">
        <v>47916</v>
      </c>
      <c r="W89" s="304">
        <v>0.2233</v>
      </c>
      <c r="X89" s="304">
        <v>360</v>
      </c>
      <c r="Y89" s="304">
        <v>360</v>
      </c>
      <c r="Z89" s="304">
        <v>0.79420000000000002</v>
      </c>
      <c r="AA89" s="304">
        <v>45528</v>
      </c>
      <c r="AC89" s="304">
        <v>0.214</v>
      </c>
      <c r="AD89" s="304">
        <v>312</v>
      </c>
      <c r="AE89" s="304">
        <v>312</v>
      </c>
      <c r="AF89" s="304">
        <v>0.80030000000000001</v>
      </c>
      <c r="AG89" s="304">
        <v>40852</v>
      </c>
      <c r="AI89" s="304">
        <v>0.21990000000000001</v>
      </c>
      <c r="AJ89" s="304">
        <v>284</v>
      </c>
      <c r="AK89" s="304">
        <v>302.39999999999998</v>
      </c>
      <c r="AL89" s="304">
        <v>0.81159999999999999</v>
      </c>
      <c r="AM89" s="304">
        <v>36432</v>
      </c>
      <c r="AO89" s="304">
        <v>0.2195</v>
      </c>
    </row>
    <row r="90" spans="1:41">
      <c r="A90" s="305">
        <v>86</v>
      </c>
      <c r="B90" s="306" t="s">
        <v>3989</v>
      </c>
      <c r="C90" s="305" t="s">
        <v>4088</v>
      </c>
      <c r="D90" s="306" t="s">
        <v>4051</v>
      </c>
      <c r="E90" s="307">
        <v>733</v>
      </c>
      <c r="F90" s="304">
        <v>353</v>
      </c>
      <c r="G90" s="304">
        <v>586.4</v>
      </c>
      <c r="H90" s="304">
        <v>0.94540000000000002</v>
      </c>
      <c r="I90" s="304">
        <v>54860</v>
      </c>
      <c r="K90" s="304">
        <v>0.2283</v>
      </c>
      <c r="L90" s="304">
        <v>378</v>
      </c>
      <c r="M90" s="304">
        <v>586.4</v>
      </c>
      <c r="N90" s="304">
        <v>0.94979999999999998</v>
      </c>
      <c r="O90" s="304">
        <v>67860</v>
      </c>
      <c r="Q90" s="304">
        <v>0.25409999999999999</v>
      </c>
      <c r="R90" s="304">
        <v>402</v>
      </c>
      <c r="S90" s="304">
        <v>586.4</v>
      </c>
      <c r="T90" s="304">
        <v>0.94940000000000002</v>
      </c>
      <c r="U90" s="304">
        <v>68930</v>
      </c>
      <c r="W90" s="304">
        <v>0.25090000000000001</v>
      </c>
      <c r="X90" s="304">
        <v>372</v>
      </c>
      <c r="Y90" s="304">
        <v>586.4</v>
      </c>
      <c r="Z90" s="304">
        <v>0.94230000000000003</v>
      </c>
      <c r="AA90" s="304">
        <v>62690</v>
      </c>
      <c r="AC90" s="304">
        <v>0.2404</v>
      </c>
      <c r="AD90" s="304">
        <v>339</v>
      </c>
      <c r="AE90" s="304">
        <v>586.4</v>
      </c>
      <c r="AF90" s="304">
        <v>0.94579999999999997</v>
      </c>
      <c r="AG90" s="304">
        <v>55790</v>
      </c>
      <c r="AI90" s="304">
        <v>0.2339</v>
      </c>
      <c r="AJ90" s="304">
        <v>304</v>
      </c>
      <c r="AK90" s="304">
        <v>586.4</v>
      </c>
      <c r="AL90" s="304">
        <v>0.94069999999999998</v>
      </c>
      <c r="AM90" s="304">
        <v>47430</v>
      </c>
      <c r="AO90" s="304">
        <v>0.23039999999999999</v>
      </c>
    </row>
    <row r="91" spans="1:41">
      <c r="A91" s="305">
        <v>87</v>
      </c>
      <c r="B91" s="306" t="s">
        <v>3989</v>
      </c>
      <c r="C91" s="305" t="s">
        <v>4089</v>
      </c>
      <c r="D91" s="306" t="s">
        <v>4051</v>
      </c>
      <c r="E91" s="307">
        <v>111</v>
      </c>
      <c r="F91" s="304">
        <v>87</v>
      </c>
      <c r="G91" s="304">
        <v>88.8</v>
      </c>
      <c r="H91" s="304">
        <v>0.95860000000000001</v>
      </c>
      <c r="I91" s="304">
        <v>12480</v>
      </c>
      <c r="K91" s="304">
        <v>0.2079</v>
      </c>
      <c r="L91" s="304">
        <v>90</v>
      </c>
      <c r="M91" s="304">
        <v>90</v>
      </c>
      <c r="N91" s="304">
        <v>0.97019999999999995</v>
      </c>
      <c r="O91" s="304">
        <v>14610</v>
      </c>
      <c r="Q91" s="304">
        <v>0.22489999999999999</v>
      </c>
      <c r="R91" s="304">
        <v>72</v>
      </c>
      <c r="S91" s="304">
        <v>88.8</v>
      </c>
      <c r="T91" s="304">
        <v>0.95889999999999997</v>
      </c>
      <c r="U91" s="304">
        <v>15390</v>
      </c>
      <c r="W91" s="304">
        <v>0.30959999999999999</v>
      </c>
      <c r="X91" s="304">
        <v>87</v>
      </c>
      <c r="Y91" s="304">
        <v>88.8</v>
      </c>
      <c r="Z91" s="304">
        <v>0.95019999999999993</v>
      </c>
      <c r="AA91" s="304">
        <v>12000</v>
      </c>
      <c r="AC91" s="304">
        <v>0.1951</v>
      </c>
      <c r="AD91" s="304">
        <v>75</v>
      </c>
      <c r="AE91" s="304">
        <v>88.8</v>
      </c>
      <c r="AF91" s="304">
        <v>0.93869999999999998</v>
      </c>
      <c r="AG91" s="304">
        <v>12390</v>
      </c>
      <c r="AI91" s="304">
        <v>0.2366</v>
      </c>
      <c r="AJ91" s="304">
        <v>78</v>
      </c>
      <c r="AK91" s="304">
        <v>88.8</v>
      </c>
      <c r="AL91" s="304">
        <v>0.92210000000000003</v>
      </c>
      <c r="AM91" s="304">
        <v>10650</v>
      </c>
      <c r="AO91" s="304">
        <v>0.20569999999999999</v>
      </c>
    </row>
    <row r="92" spans="1:41">
      <c r="A92" s="305">
        <v>88</v>
      </c>
      <c r="B92" s="306" t="s">
        <v>3989</v>
      </c>
      <c r="C92" s="305" t="s">
        <v>4090</v>
      </c>
      <c r="D92" s="306" t="s">
        <v>4051</v>
      </c>
      <c r="E92" s="307">
        <v>808</v>
      </c>
      <c r="F92" s="304">
        <v>760</v>
      </c>
      <c r="G92" s="304">
        <v>760</v>
      </c>
      <c r="H92" s="304">
        <v>0.98770000000000002</v>
      </c>
      <c r="I92" s="304">
        <v>120300</v>
      </c>
      <c r="K92" s="304">
        <v>0.22259999999999999</v>
      </c>
      <c r="L92" s="304">
        <v>840</v>
      </c>
      <c r="M92" s="304">
        <v>840</v>
      </c>
      <c r="N92" s="304">
        <v>0.99939999999999996</v>
      </c>
      <c r="O92" s="304">
        <v>147500</v>
      </c>
      <c r="Q92" s="304">
        <v>0.23619999999999999</v>
      </c>
      <c r="R92" s="304">
        <v>900</v>
      </c>
      <c r="S92" s="304">
        <v>900</v>
      </c>
      <c r="T92" s="304">
        <v>0.99480000000000002</v>
      </c>
      <c r="U92" s="304">
        <v>151400</v>
      </c>
      <c r="W92" s="304">
        <v>0.2349</v>
      </c>
      <c r="X92" s="304">
        <v>820</v>
      </c>
      <c r="Y92" s="304">
        <v>820</v>
      </c>
      <c r="Z92" s="304">
        <v>0.99199999999999999</v>
      </c>
      <c r="AA92" s="304">
        <v>122800</v>
      </c>
      <c r="AC92" s="304">
        <v>0.2029</v>
      </c>
      <c r="AD92" s="304">
        <v>820</v>
      </c>
      <c r="AE92" s="304">
        <v>820</v>
      </c>
      <c r="AF92" s="304">
        <v>0.99519999999999997</v>
      </c>
      <c r="AG92" s="304">
        <v>124000</v>
      </c>
      <c r="AI92" s="304">
        <v>0.20419999999999999</v>
      </c>
      <c r="AJ92" s="304">
        <v>720</v>
      </c>
      <c r="AK92" s="304">
        <v>720</v>
      </c>
      <c r="AL92" s="304">
        <v>0.99239999999999995</v>
      </c>
      <c r="AM92" s="304">
        <v>103600</v>
      </c>
      <c r="AO92" s="304">
        <v>0.2014</v>
      </c>
    </row>
    <row r="93" spans="1:41">
      <c r="A93" s="305">
        <v>89</v>
      </c>
      <c r="B93" s="306" t="s">
        <v>3989</v>
      </c>
      <c r="C93" s="305" t="s">
        <v>4091</v>
      </c>
      <c r="D93" s="306" t="s">
        <v>4051</v>
      </c>
      <c r="E93" s="307">
        <v>745</v>
      </c>
      <c r="F93" s="304">
        <v>508</v>
      </c>
      <c r="G93" s="304">
        <v>596</v>
      </c>
      <c r="H93" s="304">
        <v>0.98299999999999998</v>
      </c>
      <c r="I93" s="304">
        <v>69200</v>
      </c>
      <c r="K93" s="304">
        <v>0.1925</v>
      </c>
      <c r="L93" s="304">
        <v>508</v>
      </c>
      <c r="M93" s="304">
        <v>596</v>
      </c>
      <c r="N93" s="304">
        <v>0.98750000000000004</v>
      </c>
      <c r="O93" s="304">
        <v>94600</v>
      </c>
      <c r="Q93" s="304">
        <v>0.2535</v>
      </c>
      <c r="R93" s="304">
        <v>554</v>
      </c>
      <c r="S93" s="304">
        <v>596</v>
      </c>
      <c r="T93" s="304">
        <v>0.98239999999999994</v>
      </c>
      <c r="U93" s="304">
        <v>89000</v>
      </c>
      <c r="W93" s="304">
        <v>0.2271</v>
      </c>
      <c r="X93" s="304">
        <v>492</v>
      </c>
      <c r="Y93" s="304">
        <v>596</v>
      </c>
      <c r="Z93" s="304">
        <v>0.97229999999999994</v>
      </c>
      <c r="AA93" s="304">
        <v>77000</v>
      </c>
      <c r="AC93" s="304">
        <v>0.21640000000000001</v>
      </c>
      <c r="AD93" s="304">
        <v>400</v>
      </c>
      <c r="AE93" s="304">
        <v>596</v>
      </c>
      <c r="AF93" s="304">
        <v>0.97670000000000001</v>
      </c>
      <c r="AG93" s="304">
        <v>75400</v>
      </c>
      <c r="AI93" s="304">
        <v>0.25940000000000002</v>
      </c>
      <c r="AJ93" s="304">
        <v>400</v>
      </c>
      <c r="AK93" s="304">
        <v>596</v>
      </c>
      <c r="AL93" s="304">
        <v>0.96889999999999998</v>
      </c>
      <c r="AM93" s="304">
        <v>68400</v>
      </c>
      <c r="AO93" s="304">
        <v>0.24510000000000001</v>
      </c>
    </row>
    <row r="94" spans="1:41">
      <c r="A94" s="305">
        <v>90</v>
      </c>
      <c r="B94" s="306" t="s">
        <v>3989</v>
      </c>
      <c r="C94" s="305" t="s">
        <v>4092</v>
      </c>
      <c r="D94" s="306" t="s">
        <v>4054</v>
      </c>
      <c r="E94" s="307">
        <v>215</v>
      </c>
      <c r="F94" s="304">
        <v>174.56</v>
      </c>
      <c r="G94" s="304">
        <v>178.08</v>
      </c>
      <c r="H94" s="304">
        <v>0.80610000000000004</v>
      </c>
      <c r="I94" s="304">
        <v>29136</v>
      </c>
      <c r="K94" s="304">
        <v>0.28760000000000002</v>
      </c>
      <c r="L94" s="304">
        <v>176.48</v>
      </c>
      <c r="M94" s="304">
        <v>176.48</v>
      </c>
      <c r="N94" s="304">
        <v>0.78320000000000001</v>
      </c>
      <c r="O94" s="304">
        <v>26680</v>
      </c>
      <c r="Q94" s="304">
        <v>0.25950000000000001</v>
      </c>
      <c r="R94" s="304">
        <v>177.76</v>
      </c>
      <c r="S94" s="304">
        <v>177.76</v>
      </c>
      <c r="T94" s="304">
        <v>0.76159999999999994</v>
      </c>
      <c r="U94" s="304">
        <v>26000</v>
      </c>
      <c r="W94" s="304">
        <v>0.26669999999999999</v>
      </c>
      <c r="X94" s="304">
        <v>176.48</v>
      </c>
      <c r="Y94" s="304">
        <v>176.48</v>
      </c>
      <c r="Z94" s="304">
        <v>0.74409999999999998</v>
      </c>
      <c r="AA94" s="304">
        <v>25660</v>
      </c>
      <c r="AC94" s="304">
        <v>0.26269999999999999</v>
      </c>
      <c r="AD94" s="304">
        <v>165.92</v>
      </c>
      <c r="AE94" s="304">
        <v>172</v>
      </c>
      <c r="AF94" s="304">
        <v>0.72699999999999998</v>
      </c>
      <c r="AG94" s="304">
        <v>23908</v>
      </c>
      <c r="AI94" s="304">
        <v>0.26640000000000003</v>
      </c>
      <c r="AJ94" s="304">
        <v>154.88</v>
      </c>
      <c r="AK94" s="304">
        <v>172</v>
      </c>
      <c r="AL94" s="304">
        <v>0.69750000000000001</v>
      </c>
      <c r="AM94" s="304">
        <v>20260</v>
      </c>
      <c r="AO94" s="304">
        <v>0.26050000000000001</v>
      </c>
    </row>
    <row r="95" spans="1:41">
      <c r="A95" s="305">
        <v>91</v>
      </c>
      <c r="B95" s="306" t="s">
        <v>3989</v>
      </c>
      <c r="C95" s="305" t="s">
        <v>4093</v>
      </c>
      <c r="D95" s="306" t="s">
        <v>4065</v>
      </c>
      <c r="E95" s="307">
        <v>1314.44</v>
      </c>
      <c r="F95" s="304">
        <v>948.8</v>
      </c>
      <c r="G95" s="304">
        <v>948.8</v>
      </c>
      <c r="H95" s="304">
        <v>0.98970000000000002</v>
      </c>
      <c r="I95" s="304">
        <v>322840</v>
      </c>
      <c r="K95" s="304">
        <v>0.47749999999999998</v>
      </c>
      <c r="L95" s="304">
        <v>972</v>
      </c>
      <c r="M95" s="304">
        <v>1051.5519999999999</v>
      </c>
      <c r="N95" s="304">
        <v>0.99070000000000003</v>
      </c>
      <c r="O95" s="304">
        <v>364760</v>
      </c>
      <c r="Q95" s="304">
        <v>0.5091</v>
      </c>
      <c r="R95" s="304">
        <v>988</v>
      </c>
      <c r="S95" s="304">
        <v>1051.5519999999999</v>
      </c>
      <c r="T95" s="304">
        <v>0.98670000000000002</v>
      </c>
      <c r="U95" s="304">
        <v>373200</v>
      </c>
      <c r="W95" s="304">
        <v>0.53169999999999995</v>
      </c>
      <c r="X95" s="304">
        <v>1064</v>
      </c>
      <c r="Y95" s="304">
        <v>1064</v>
      </c>
      <c r="Z95" s="304">
        <v>0.98809999999999998</v>
      </c>
      <c r="AA95" s="304">
        <v>380500</v>
      </c>
      <c r="AC95" s="304">
        <v>0.48649999999999999</v>
      </c>
      <c r="AD95" s="304">
        <v>960</v>
      </c>
      <c r="AE95" s="304">
        <v>1051.5519999999999</v>
      </c>
      <c r="AF95" s="304">
        <v>0.98829999999999996</v>
      </c>
      <c r="AG95" s="304">
        <v>375480</v>
      </c>
      <c r="AI95" s="304">
        <v>0.53200000000000003</v>
      </c>
      <c r="AJ95" s="304">
        <v>820</v>
      </c>
      <c r="AK95" s="304">
        <v>1051.5519999999999</v>
      </c>
      <c r="AL95" s="304">
        <v>0.99139999999999995</v>
      </c>
      <c r="AM95" s="304">
        <v>397240</v>
      </c>
      <c r="AN95" s="304" t="e">
        <f>AM95-#REF!</f>
        <v>#REF!</v>
      </c>
      <c r="AO95" s="304">
        <v>0.67869999999999997</v>
      </c>
    </row>
    <row r="96" spans="1:41">
      <c r="A96" s="305">
        <v>92</v>
      </c>
      <c r="B96" s="306" t="s">
        <v>3989</v>
      </c>
      <c r="C96" s="305" t="s">
        <v>4094</v>
      </c>
      <c r="D96" s="306" t="s">
        <v>4051</v>
      </c>
      <c r="E96" s="307">
        <v>115</v>
      </c>
      <c r="F96" s="304">
        <v>25.55</v>
      </c>
      <c r="G96" s="304">
        <v>92</v>
      </c>
      <c r="H96" s="304">
        <v>0.98129999999999995</v>
      </c>
      <c r="I96" s="304">
        <v>1879</v>
      </c>
      <c r="K96" s="304">
        <v>0.1072</v>
      </c>
      <c r="L96" s="304">
        <v>24.31</v>
      </c>
      <c r="M96" s="304">
        <v>92</v>
      </c>
      <c r="N96" s="304">
        <v>0.98609999999999998</v>
      </c>
      <c r="O96" s="304">
        <v>1976</v>
      </c>
      <c r="Q96" s="304">
        <v>0.1143</v>
      </c>
      <c r="R96" s="304">
        <v>19.07</v>
      </c>
      <c r="S96" s="304">
        <v>92</v>
      </c>
      <c r="T96" s="304">
        <v>0.98339999999999994</v>
      </c>
      <c r="U96" s="304">
        <v>2066</v>
      </c>
      <c r="W96" s="304">
        <v>0.1593</v>
      </c>
      <c r="X96" s="304">
        <v>13.27</v>
      </c>
      <c r="Y96" s="304">
        <v>92</v>
      </c>
      <c r="Z96" s="304">
        <v>0.97950000000000004</v>
      </c>
      <c r="AA96" s="304">
        <v>1528</v>
      </c>
      <c r="AC96" s="304">
        <v>0.16750000000000001</v>
      </c>
      <c r="AD96" s="304">
        <v>13.35</v>
      </c>
      <c r="AE96" s="304">
        <v>92</v>
      </c>
      <c r="AF96" s="304">
        <v>0.98639999999999994</v>
      </c>
      <c r="AG96" s="304">
        <v>1225</v>
      </c>
      <c r="AI96" s="304">
        <v>0.13250000000000001</v>
      </c>
      <c r="AJ96" s="304">
        <v>12.95</v>
      </c>
      <c r="AK96" s="304">
        <v>92</v>
      </c>
      <c r="AL96" s="304">
        <v>0.9819</v>
      </c>
      <c r="AM96" s="304">
        <v>1734</v>
      </c>
      <c r="AO96" s="304">
        <v>0.20100000000000001</v>
      </c>
    </row>
    <row r="97" spans="1:41">
      <c r="A97" s="305">
        <v>93</v>
      </c>
      <c r="B97" s="306" t="s">
        <v>3989</v>
      </c>
      <c r="C97" s="305" t="s">
        <v>4095</v>
      </c>
      <c r="D97" s="306" t="s">
        <v>4051</v>
      </c>
      <c r="E97" s="307">
        <v>222</v>
      </c>
      <c r="F97" s="304">
        <v>82.08</v>
      </c>
      <c r="G97" s="304">
        <v>177.6</v>
      </c>
      <c r="H97" s="304">
        <v>0.93669999999999998</v>
      </c>
      <c r="I97" s="304">
        <v>13596</v>
      </c>
      <c r="K97" s="304">
        <v>0.24560000000000001</v>
      </c>
      <c r="L97" s="304">
        <v>87.2</v>
      </c>
      <c r="M97" s="304">
        <v>177.6</v>
      </c>
      <c r="N97" s="304">
        <v>0.94750000000000001</v>
      </c>
      <c r="O97" s="304">
        <v>17736</v>
      </c>
      <c r="Q97" s="304">
        <v>0.28849999999999998</v>
      </c>
      <c r="R97" s="304">
        <v>92.96</v>
      </c>
      <c r="S97" s="304">
        <v>177.6</v>
      </c>
      <c r="T97" s="304">
        <v>0.93610000000000004</v>
      </c>
      <c r="U97" s="304">
        <v>17264</v>
      </c>
      <c r="W97" s="304">
        <v>0.27560000000000001</v>
      </c>
      <c r="X97" s="304">
        <v>82.88</v>
      </c>
      <c r="Y97" s="304">
        <v>177.6</v>
      </c>
      <c r="Z97" s="304">
        <v>0.92520000000000002</v>
      </c>
      <c r="AA97" s="304">
        <v>17008</v>
      </c>
      <c r="AC97" s="304">
        <v>0.29809999999999998</v>
      </c>
      <c r="AD97" s="304">
        <v>83.2</v>
      </c>
      <c r="AE97" s="304">
        <v>177.6</v>
      </c>
      <c r="AF97" s="304">
        <v>0.92130000000000001</v>
      </c>
      <c r="AG97" s="304">
        <v>16288</v>
      </c>
      <c r="AI97" s="304">
        <v>0.28560000000000002</v>
      </c>
      <c r="AJ97" s="304">
        <v>92</v>
      </c>
      <c r="AK97" s="304">
        <v>177.6</v>
      </c>
      <c r="AL97" s="304">
        <v>0.9173</v>
      </c>
      <c r="AM97" s="304">
        <v>14936</v>
      </c>
      <c r="AO97" s="304">
        <v>0.24579999999999999</v>
      </c>
    </row>
    <row r="98" spans="1:41">
      <c r="A98" s="305">
        <v>94</v>
      </c>
      <c r="B98" s="306" t="s">
        <v>3989</v>
      </c>
      <c r="C98" s="305" t="s">
        <v>4096</v>
      </c>
      <c r="D98" s="306" t="s">
        <v>4097</v>
      </c>
      <c r="E98" s="307">
        <v>910</v>
      </c>
      <c r="F98" s="304">
        <v>452.64</v>
      </c>
      <c r="G98" s="304">
        <v>728</v>
      </c>
      <c r="H98" s="304">
        <v>0.98770000000000002</v>
      </c>
      <c r="I98" s="304">
        <v>57540</v>
      </c>
      <c r="K98" s="304" t="e">
        <v>#N/A</v>
      </c>
      <c r="L98" s="304">
        <v>331.2</v>
      </c>
      <c r="M98" s="304">
        <v>728</v>
      </c>
      <c r="N98" s="304">
        <v>0.98729999999999996</v>
      </c>
      <c r="O98" s="304">
        <v>54996</v>
      </c>
      <c r="Q98" s="304" t="e">
        <v>#N/A</v>
      </c>
      <c r="R98" s="304">
        <v>329.76</v>
      </c>
      <c r="S98" s="304">
        <v>728</v>
      </c>
      <c r="T98" s="304">
        <v>0.99260000000000004</v>
      </c>
      <c r="U98" s="304">
        <v>51684</v>
      </c>
      <c r="W98" s="304" t="e">
        <v>#N/A</v>
      </c>
      <c r="X98" s="304">
        <v>365.28</v>
      </c>
      <c r="Y98" s="304">
        <v>728</v>
      </c>
      <c r="Z98" s="304">
        <v>0.99549999999999994</v>
      </c>
      <c r="AA98" s="304">
        <v>54876</v>
      </c>
      <c r="AC98" s="304" t="e">
        <v>#N/A</v>
      </c>
      <c r="AD98" s="304">
        <v>303.36</v>
      </c>
      <c r="AE98" s="304">
        <v>728</v>
      </c>
      <c r="AF98" s="304">
        <v>0.99129999999999996</v>
      </c>
      <c r="AG98" s="304">
        <v>43392</v>
      </c>
      <c r="AI98" s="304" t="e">
        <v>#N/A</v>
      </c>
      <c r="AJ98" s="304">
        <v>208.8</v>
      </c>
      <c r="AK98" s="304">
        <v>728</v>
      </c>
      <c r="AL98" s="304">
        <v>0.99080000000000001</v>
      </c>
      <c r="AM98" s="304">
        <v>39720</v>
      </c>
      <c r="AO98" s="304" t="e">
        <v>#N/A</v>
      </c>
    </row>
    <row r="99" spans="1:41">
      <c r="A99" s="305">
        <v>95</v>
      </c>
      <c r="B99" s="306" t="s">
        <v>3989</v>
      </c>
      <c r="C99" s="305" t="s">
        <v>4098</v>
      </c>
      <c r="D99" s="306" t="s">
        <v>4051</v>
      </c>
      <c r="E99" s="307">
        <v>1850</v>
      </c>
      <c r="F99" s="304">
        <v>1980</v>
      </c>
      <c r="G99" s="304">
        <v>1980</v>
      </c>
      <c r="H99" s="304">
        <v>0.9708</v>
      </c>
      <c r="I99" s="304">
        <v>311400</v>
      </c>
      <c r="K99" s="304">
        <v>0.22500000000000001</v>
      </c>
      <c r="L99" s="304">
        <v>1989</v>
      </c>
      <c r="M99" s="304">
        <v>1989</v>
      </c>
      <c r="N99" s="304">
        <v>0.98019999999999996</v>
      </c>
      <c r="O99" s="304">
        <v>412800</v>
      </c>
      <c r="Q99" s="304">
        <v>0.28460000000000002</v>
      </c>
      <c r="R99" s="304">
        <v>2139</v>
      </c>
      <c r="S99" s="304">
        <v>2139</v>
      </c>
      <c r="T99" s="304">
        <v>0.97589999999999999</v>
      </c>
      <c r="U99" s="304">
        <v>370800</v>
      </c>
      <c r="W99" s="304">
        <v>0.2467</v>
      </c>
      <c r="X99" s="304">
        <v>1953</v>
      </c>
      <c r="Y99" s="304">
        <v>1953</v>
      </c>
      <c r="Z99" s="304">
        <v>0.97729999999999995</v>
      </c>
      <c r="AA99" s="304">
        <v>348600</v>
      </c>
      <c r="AC99" s="304">
        <v>0.2455</v>
      </c>
      <c r="AD99" s="304">
        <v>1800</v>
      </c>
      <c r="AE99" s="304">
        <v>1800</v>
      </c>
      <c r="AF99" s="304">
        <v>0.97560000000000002</v>
      </c>
      <c r="AG99" s="304">
        <v>361200</v>
      </c>
      <c r="AI99" s="304">
        <v>0.27650000000000002</v>
      </c>
      <c r="AJ99" s="304">
        <v>1680</v>
      </c>
      <c r="AK99" s="304">
        <v>1680</v>
      </c>
      <c r="AL99" s="304">
        <v>0.97409999999999997</v>
      </c>
      <c r="AM99" s="304">
        <v>303600</v>
      </c>
      <c r="AO99" s="304">
        <v>0.25769999999999998</v>
      </c>
    </row>
    <row r="100" spans="1:41">
      <c r="A100" s="305">
        <v>96</v>
      </c>
      <c r="B100" s="306" t="s">
        <v>3989</v>
      </c>
      <c r="C100" s="305" t="s">
        <v>4099</v>
      </c>
      <c r="D100" s="306" t="s">
        <v>4051</v>
      </c>
      <c r="E100" s="307">
        <v>495</v>
      </c>
      <c r="F100" s="304">
        <v>584</v>
      </c>
      <c r="G100" s="304">
        <v>584</v>
      </c>
      <c r="H100" s="304">
        <v>0.98099999999999998</v>
      </c>
      <c r="I100" s="304">
        <v>64330</v>
      </c>
      <c r="K100" s="304">
        <v>0.156</v>
      </c>
      <c r="L100" s="304">
        <v>504</v>
      </c>
      <c r="M100" s="304">
        <v>504</v>
      </c>
      <c r="N100" s="304">
        <v>0.98229999999999995</v>
      </c>
      <c r="O100" s="304">
        <v>75190</v>
      </c>
      <c r="Q100" s="304">
        <v>0.2041</v>
      </c>
      <c r="R100" s="304">
        <v>424</v>
      </c>
      <c r="S100" s="304">
        <v>424</v>
      </c>
      <c r="T100" s="304">
        <v>0.97160000000000002</v>
      </c>
      <c r="U100" s="304">
        <v>65000</v>
      </c>
      <c r="W100" s="304">
        <v>0.21909999999999999</v>
      </c>
      <c r="X100" s="304">
        <v>396</v>
      </c>
      <c r="Y100" s="304">
        <v>396</v>
      </c>
      <c r="Z100" s="304">
        <v>0.97509999999999997</v>
      </c>
      <c r="AA100" s="304">
        <v>60470</v>
      </c>
      <c r="AC100" s="304">
        <v>0.21049999999999999</v>
      </c>
      <c r="AD100" s="304">
        <v>374</v>
      </c>
      <c r="AE100" s="304">
        <v>396</v>
      </c>
      <c r="AF100" s="304">
        <v>0.98239999999999994</v>
      </c>
      <c r="AG100" s="304">
        <v>54400</v>
      </c>
      <c r="AI100" s="304">
        <v>0.19900000000000001</v>
      </c>
      <c r="AJ100" s="304">
        <v>608</v>
      </c>
      <c r="AK100" s="304">
        <v>608</v>
      </c>
      <c r="AL100" s="304">
        <v>0.9637</v>
      </c>
      <c r="AM100" s="304">
        <v>78530</v>
      </c>
      <c r="AO100" s="304">
        <v>0.1862</v>
      </c>
    </row>
    <row r="101" spans="1:41">
      <c r="A101" s="305">
        <v>97</v>
      </c>
      <c r="B101" s="306" t="s">
        <v>3989</v>
      </c>
      <c r="C101" s="305" t="s">
        <v>4100</v>
      </c>
      <c r="D101" s="306" t="s">
        <v>4051</v>
      </c>
      <c r="E101" s="307">
        <v>150</v>
      </c>
      <c r="F101" s="304">
        <v>214.56</v>
      </c>
      <c r="G101" s="304">
        <v>214.56</v>
      </c>
      <c r="H101" s="304">
        <v>0.98480000000000001</v>
      </c>
      <c r="I101" s="304">
        <v>68706</v>
      </c>
      <c r="K101" s="304">
        <v>0.4516</v>
      </c>
      <c r="L101" s="304">
        <v>242.16</v>
      </c>
      <c r="M101" s="304">
        <v>242.16</v>
      </c>
      <c r="N101" s="304">
        <v>0.98819999999999997</v>
      </c>
      <c r="O101" s="304">
        <v>94350</v>
      </c>
      <c r="Q101" s="304">
        <v>0.53</v>
      </c>
      <c r="R101" s="304">
        <v>241.68</v>
      </c>
      <c r="S101" s="304">
        <v>241.68</v>
      </c>
      <c r="T101" s="304">
        <v>0.98439999999999994</v>
      </c>
      <c r="U101" s="304">
        <v>94854</v>
      </c>
      <c r="W101" s="304">
        <v>0.55379999999999996</v>
      </c>
      <c r="X101" s="304">
        <v>248.16</v>
      </c>
      <c r="Y101" s="304">
        <v>248.16</v>
      </c>
      <c r="Z101" s="304">
        <v>0.98539999999999994</v>
      </c>
      <c r="AA101" s="304">
        <v>89052</v>
      </c>
      <c r="AC101" s="304">
        <v>0.48949999999999999</v>
      </c>
      <c r="AD101" s="304">
        <v>228</v>
      </c>
      <c r="AE101" s="304">
        <v>228</v>
      </c>
      <c r="AF101" s="304">
        <v>0.9869</v>
      </c>
      <c r="AG101" s="304">
        <v>87060</v>
      </c>
      <c r="AI101" s="304">
        <v>0.52010000000000001</v>
      </c>
      <c r="AJ101" s="304">
        <v>204</v>
      </c>
      <c r="AK101" s="304">
        <v>204</v>
      </c>
      <c r="AL101" s="304">
        <v>0.98329999999999995</v>
      </c>
      <c r="AM101" s="304">
        <v>76824</v>
      </c>
      <c r="AO101" s="304">
        <v>0.53190000000000004</v>
      </c>
    </row>
    <row r="102" spans="1:41">
      <c r="A102" s="305">
        <v>98</v>
      </c>
      <c r="B102" s="306" t="s">
        <v>3989</v>
      </c>
      <c r="C102" s="305" t="s">
        <v>4101</v>
      </c>
      <c r="D102" s="306" t="s">
        <v>4051</v>
      </c>
      <c r="E102" s="307">
        <v>196</v>
      </c>
      <c r="F102" s="304">
        <v>90.48</v>
      </c>
      <c r="G102" s="304">
        <v>156.80000000000001</v>
      </c>
      <c r="H102" s="304">
        <v>0.99980000000000002</v>
      </c>
      <c r="I102" s="304">
        <v>11904</v>
      </c>
      <c r="K102" s="304">
        <v>0.18279999999999999</v>
      </c>
      <c r="L102" s="304">
        <v>95.52</v>
      </c>
      <c r="M102" s="304">
        <v>156.80000000000001</v>
      </c>
      <c r="N102" s="304">
        <v>0.99980000000000002</v>
      </c>
      <c r="O102" s="304">
        <v>14343</v>
      </c>
      <c r="Q102" s="304">
        <v>0.2019</v>
      </c>
      <c r="R102" s="304">
        <v>103.56</v>
      </c>
      <c r="S102" s="304">
        <v>156.80000000000001</v>
      </c>
      <c r="T102" s="304">
        <v>0.99939999999999996</v>
      </c>
      <c r="U102" s="304">
        <v>13485</v>
      </c>
      <c r="W102" s="304">
        <v>0.18099999999999999</v>
      </c>
      <c r="X102" s="304">
        <v>97.8</v>
      </c>
      <c r="Y102" s="304">
        <v>156.80000000000001</v>
      </c>
      <c r="Z102" s="304">
        <v>0.99909999999999999</v>
      </c>
      <c r="AA102" s="304">
        <v>12183</v>
      </c>
      <c r="AC102" s="304">
        <v>0.1676</v>
      </c>
      <c r="AD102" s="304">
        <v>78</v>
      </c>
      <c r="AE102" s="304">
        <v>156.80000000000001</v>
      </c>
      <c r="AF102" s="304">
        <v>0.99829999999999997</v>
      </c>
      <c r="AG102" s="304">
        <v>12042</v>
      </c>
      <c r="AI102" s="304">
        <v>0.2079</v>
      </c>
      <c r="AJ102" s="304">
        <v>75</v>
      </c>
      <c r="AK102" s="304">
        <v>156.80000000000001</v>
      </c>
      <c r="AL102" s="304">
        <v>0.99839999999999995</v>
      </c>
      <c r="AM102" s="304">
        <v>10734</v>
      </c>
      <c r="AO102" s="304">
        <v>0.1991</v>
      </c>
    </row>
    <row r="103" spans="1:41">
      <c r="A103" s="305">
        <v>99</v>
      </c>
      <c r="B103" s="306" t="s">
        <v>3989</v>
      </c>
      <c r="C103" s="305" t="s">
        <v>4102</v>
      </c>
      <c r="D103" s="306" t="s">
        <v>4051</v>
      </c>
      <c r="E103" s="307">
        <v>444</v>
      </c>
      <c r="F103" s="304">
        <v>189.6</v>
      </c>
      <c r="G103" s="304">
        <v>355.2</v>
      </c>
      <c r="H103" s="304">
        <v>0.91210000000000002</v>
      </c>
      <c r="I103" s="304">
        <v>42504</v>
      </c>
      <c r="K103" s="304">
        <v>0.34139999999999998</v>
      </c>
      <c r="L103" s="304">
        <v>174.96</v>
      </c>
      <c r="M103" s="304">
        <v>355.2</v>
      </c>
      <c r="N103" s="304">
        <v>0.91739999999999999</v>
      </c>
      <c r="O103" s="304">
        <v>45204</v>
      </c>
      <c r="Q103" s="304">
        <v>0.37859999999999999</v>
      </c>
      <c r="R103" s="304">
        <v>207.6</v>
      </c>
      <c r="S103" s="304">
        <v>355.2</v>
      </c>
      <c r="T103" s="304">
        <v>0.90439999999999998</v>
      </c>
      <c r="U103" s="304">
        <v>47928</v>
      </c>
      <c r="W103" s="304">
        <v>0.35460000000000003</v>
      </c>
      <c r="X103" s="304">
        <v>177.6</v>
      </c>
      <c r="Y103" s="304">
        <v>355.2</v>
      </c>
      <c r="Z103" s="304">
        <v>0.89280000000000004</v>
      </c>
      <c r="AA103" s="304">
        <v>44886</v>
      </c>
      <c r="AC103" s="304">
        <v>0.3805</v>
      </c>
      <c r="AD103" s="304">
        <v>180</v>
      </c>
      <c r="AE103" s="304">
        <v>355.2</v>
      </c>
      <c r="AF103" s="304">
        <v>0.89769999999999994</v>
      </c>
      <c r="AG103" s="304">
        <v>45600</v>
      </c>
      <c r="AI103" s="304">
        <v>0.37930000000000003</v>
      </c>
      <c r="AJ103" s="304">
        <v>174</v>
      </c>
      <c r="AK103" s="304">
        <v>355.2</v>
      </c>
      <c r="AL103" s="304">
        <v>0.89019999999999999</v>
      </c>
      <c r="AM103" s="304">
        <v>44370</v>
      </c>
      <c r="AO103" s="304">
        <v>0.39789999999999998</v>
      </c>
    </row>
    <row r="104" spans="1:41">
      <c r="A104" s="305">
        <v>100</v>
      </c>
      <c r="B104" s="306" t="s">
        <v>3989</v>
      </c>
      <c r="C104" s="305" t="s">
        <v>4103</v>
      </c>
      <c r="D104" s="306" t="s">
        <v>4051</v>
      </c>
      <c r="E104" s="307">
        <v>112</v>
      </c>
      <c r="F104" s="304">
        <v>48.05</v>
      </c>
      <c r="G104" s="304">
        <v>89.6</v>
      </c>
      <c r="H104" s="304">
        <v>0.99649999999999994</v>
      </c>
      <c r="I104" s="304">
        <v>8884</v>
      </c>
      <c r="K104" s="304">
        <v>0.2646</v>
      </c>
      <c r="L104" s="304">
        <v>60.05</v>
      </c>
      <c r="M104" s="304">
        <v>89.6</v>
      </c>
      <c r="N104" s="304">
        <v>0.99180000000000001</v>
      </c>
      <c r="O104" s="304">
        <v>9988</v>
      </c>
      <c r="Q104" s="304">
        <v>0.23019999999999999</v>
      </c>
      <c r="R104" s="304">
        <v>103.25</v>
      </c>
      <c r="S104" s="304">
        <v>103.25</v>
      </c>
      <c r="T104" s="304">
        <v>0.99119999999999997</v>
      </c>
      <c r="U104" s="304">
        <v>15160</v>
      </c>
      <c r="W104" s="304">
        <v>0.20830000000000001</v>
      </c>
      <c r="X104" s="304">
        <v>100.85</v>
      </c>
      <c r="Y104" s="304">
        <v>100.85</v>
      </c>
      <c r="Z104" s="304">
        <v>0.98949999999999994</v>
      </c>
      <c r="AA104" s="304">
        <v>20017</v>
      </c>
      <c r="AC104" s="304">
        <v>0.27300000000000002</v>
      </c>
      <c r="AD104" s="304">
        <v>76.45</v>
      </c>
      <c r="AE104" s="304">
        <v>89.6</v>
      </c>
      <c r="AF104" s="304">
        <v>0.9909</v>
      </c>
      <c r="AG104" s="304">
        <v>17474</v>
      </c>
      <c r="AI104" s="304">
        <v>0.31519999999999998</v>
      </c>
      <c r="AJ104" s="304">
        <v>82.45</v>
      </c>
      <c r="AK104" s="304">
        <v>89.6</v>
      </c>
      <c r="AL104" s="304">
        <v>0.98949999999999994</v>
      </c>
      <c r="AM104" s="304">
        <v>17088</v>
      </c>
      <c r="AO104" s="304">
        <v>0.2954</v>
      </c>
    </row>
    <row r="105" spans="1:41">
      <c r="A105" s="305">
        <v>101</v>
      </c>
      <c r="B105" s="306" t="s">
        <v>3989</v>
      </c>
      <c r="C105" s="305" t="s">
        <v>4104</v>
      </c>
      <c r="D105" s="306" t="s">
        <v>4051</v>
      </c>
      <c r="E105" s="307">
        <v>207</v>
      </c>
      <c r="F105" s="304">
        <v>143.52000000000001</v>
      </c>
      <c r="G105" s="304">
        <v>165.6</v>
      </c>
      <c r="H105" s="304">
        <v>0.92610000000000003</v>
      </c>
      <c r="I105" s="304">
        <v>24786</v>
      </c>
      <c r="K105" s="304">
        <v>0.25900000000000001</v>
      </c>
      <c r="L105" s="304">
        <v>130.08000000000001</v>
      </c>
      <c r="M105" s="304">
        <v>165.6</v>
      </c>
      <c r="N105" s="304">
        <v>0.92420000000000002</v>
      </c>
      <c r="O105" s="304">
        <v>28668</v>
      </c>
      <c r="Q105" s="304">
        <v>0.32050000000000001</v>
      </c>
      <c r="R105" s="304">
        <v>140.88</v>
      </c>
      <c r="S105" s="304">
        <v>165.6</v>
      </c>
      <c r="T105" s="304">
        <v>0.91589999999999994</v>
      </c>
      <c r="U105" s="304">
        <v>28284</v>
      </c>
      <c r="W105" s="304">
        <v>0.30449999999999999</v>
      </c>
      <c r="X105" s="304">
        <v>141.12</v>
      </c>
      <c r="Y105" s="304">
        <v>165.6</v>
      </c>
      <c r="Z105" s="304">
        <v>0.90439999999999998</v>
      </c>
      <c r="AA105" s="304">
        <v>24690</v>
      </c>
      <c r="AC105" s="304">
        <v>0.26</v>
      </c>
      <c r="AD105" s="304">
        <v>114</v>
      </c>
      <c r="AE105" s="304">
        <v>165.6</v>
      </c>
      <c r="AF105" s="304">
        <v>0.90129999999999999</v>
      </c>
      <c r="AG105" s="304">
        <v>24654</v>
      </c>
      <c r="AI105" s="304">
        <v>0.32250000000000001</v>
      </c>
      <c r="AJ105" s="304">
        <v>114</v>
      </c>
      <c r="AK105" s="304">
        <v>165.6</v>
      </c>
      <c r="AL105" s="304">
        <v>0.88549999999999995</v>
      </c>
      <c r="AM105" s="304">
        <v>22680</v>
      </c>
      <c r="AO105" s="304">
        <v>0.31209999999999999</v>
      </c>
    </row>
    <row r="106" spans="1:41">
      <c r="A106" s="305">
        <v>102</v>
      </c>
      <c r="B106" s="306" t="s">
        <v>3989</v>
      </c>
      <c r="C106" s="305" t="s">
        <v>4105</v>
      </c>
      <c r="D106" s="306" t="s">
        <v>4051</v>
      </c>
      <c r="E106" s="307">
        <v>136</v>
      </c>
      <c r="F106" s="304">
        <v>65.28</v>
      </c>
      <c r="G106" s="304">
        <v>108.8</v>
      </c>
      <c r="H106" s="304">
        <v>0.98560000000000003</v>
      </c>
      <c r="I106" s="304">
        <v>11865</v>
      </c>
      <c r="K106" s="304">
        <v>0.25609999999999999</v>
      </c>
      <c r="L106" s="304">
        <v>69.72</v>
      </c>
      <c r="M106" s="304">
        <v>108.8</v>
      </c>
      <c r="N106" s="304">
        <v>0.9899</v>
      </c>
      <c r="O106" s="304">
        <v>16680</v>
      </c>
      <c r="Q106" s="304">
        <v>0.32490000000000002</v>
      </c>
      <c r="R106" s="304">
        <v>73.8</v>
      </c>
      <c r="S106" s="304">
        <v>108.8</v>
      </c>
      <c r="T106" s="304">
        <v>0.97889999999999999</v>
      </c>
      <c r="U106" s="304">
        <v>15807</v>
      </c>
      <c r="W106" s="304">
        <v>0.3039</v>
      </c>
      <c r="X106" s="304">
        <v>67.319999999999993</v>
      </c>
      <c r="Y106" s="304">
        <v>108.8</v>
      </c>
      <c r="Z106" s="304">
        <v>0.97089999999999999</v>
      </c>
      <c r="AA106" s="304">
        <v>14313</v>
      </c>
      <c r="AC106" s="304">
        <v>0.29430000000000001</v>
      </c>
      <c r="AD106" s="304">
        <v>54</v>
      </c>
      <c r="AE106" s="304">
        <v>108.8</v>
      </c>
      <c r="AF106" s="304">
        <v>0.97819999999999996</v>
      </c>
      <c r="AG106" s="304">
        <v>13005</v>
      </c>
      <c r="AI106" s="304">
        <v>0.33090000000000003</v>
      </c>
      <c r="AJ106" s="304">
        <v>54</v>
      </c>
      <c r="AK106" s="304">
        <v>108.8</v>
      </c>
      <c r="AL106" s="304">
        <v>0.96919999999999995</v>
      </c>
      <c r="AM106" s="304">
        <v>11793</v>
      </c>
      <c r="AO106" s="304">
        <v>0.313</v>
      </c>
    </row>
    <row r="107" spans="1:41">
      <c r="A107" s="305">
        <v>103</v>
      </c>
      <c r="B107" s="306" t="s">
        <v>3989</v>
      </c>
      <c r="C107" s="305" t="s">
        <v>4106</v>
      </c>
      <c r="D107" s="306" t="s">
        <v>4054</v>
      </c>
      <c r="E107" s="307">
        <v>142</v>
      </c>
      <c r="F107" s="304">
        <v>148.88</v>
      </c>
      <c r="G107" s="304">
        <v>148.88</v>
      </c>
      <c r="H107" s="304">
        <v>0.7923</v>
      </c>
      <c r="I107" s="304">
        <v>31744</v>
      </c>
      <c r="K107" s="304">
        <v>0.37380000000000002</v>
      </c>
      <c r="L107" s="304">
        <v>144.63999999999999</v>
      </c>
      <c r="M107" s="304">
        <v>144.63999999999999</v>
      </c>
      <c r="N107" s="304">
        <v>0.79910000000000003</v>
      </c>
      <c r="O107" s="304">
        <v>36528</v>
      </c>
      <c r="Q107" s="304">
        <v>0.42480000000000001</v>
      </c>
      <c r="R107" s="304">
        <v>161.76</v>
      </c>
      <c r="S107" s="304">
        <v>161.76</v>
      </c>
      <c r="T107" s="304">
        <v>0.78010000000000002</v>
      </c>
      <c r="U107" s="304">
        <v>34626</v>
      </c>
      <c r="W107" s="304">
        <v>0.38119999999999998</v>
      </c>
      <c r="X107" s="304">
        <v>159.19999999999999</v>
      </c>
      <c r="Y107" s="304">
        <v>159.19999999999999</v>
      </c>
      <c r="Z107" s="304">
        <v>0.76569999999999994</v>
      </c>
      <c r="AA107" s="304">
        <v>37890</v>
      </c>
      <c r="AC107" s="304">
        <v>0.4178</v>
      </c>
      <c r="AD107" s="304">
        <v>162</v>
      </c>
      <c r="AE107" s="304">
        <v>162</v>
      </c>
      <c r="AF107" s="304">
        <v>0.76300000000000001</v>
      </c>
      <c r="AG107" s="304">
        <v>37286</v>
      </c>
      <c r="AI107" s="304">
        <v>0.40550000000000003</v>
      </c>
      <c r="AJ107" s="304">
        <v>152</v>
      </c>
      <c r="AK107" s="304">
        <v>152</v>
      </c>
      <c r="AL107" s="304">
        <v>0.75559999999999994</v>
      </c>
      <c r="AM107" s="304">
        <v>35032</v>
      </c>
      <c r="AO107" s="304">
        <v>0.42370000000000002</v>
      </c>
    </row>
    <row r="108" spans="1:41">
      <c r="A108" s="305">
        <v>104</v>
      </c>
      <c r="B108" s="306" t="s">
        <v>3989</v>
      </c>
      <c r="C108" s="305" t="s">
        <v>4104</v>
      </c>
      <c r="D108" s="306" t="s">
        <v>4054</v>
      </c>
      <c r="E108" s="307">
        <v>151</v>
      </c>
      <c r="F108" s="304">
        <v>163.25</v>
      </c>
      <c r="G108" s="304">
        <v>163.25</v>
      </c>
      <c r="H108" s="304">
        <v>0.89590000000000003</v>
      </c>
      <c r="I108" s="304">
        <v>81655</v>
      </c>
      <c r="J108" s="304" t="e">
        <f>I108-#REF!</f>
        <v>#REF!</v>
      </c>
      <c r="K108" s="304">
        <v>0.78149999999999997</v>
      </c>
      <c r="L108" s="304">
        <v>165.25</v>
      </c>
      <c r="M108" s="304">
        <v>165.25</v>
      </c>
      <c r="N108" s="304">
        <v>0.89349999999999996</v>
      </c>
      <c r="O108" s="304">
        <v>89367</v>
      </c>
      <c r="P108" s="304" t="e">
        <f>O108-#REF!</f>
        <v>#REF!</v>
      </c>
      <c r="Q108" s="304">
        <v>0.81969999999999998</v>
      </c>
      <c r="R108" s="304">
        <v>166.05</v>
      </c>
      <c r="S108" s="304">
        <v>166.05</v>
      </c>
      <c r="T108" s="304">
        <v>0.89069999999999994</v>
      </c>
      <c r="U108" s="304">
        <v>75824</v>
      </c>
      <c r="V108" s="304" t="e">
        <f>U108-#REF!</f>
        <v>#REF!</v>
      </c>
      <c r="W108" s="304">
        <v>0.71750000000000003</v>
      </c>
      <c r="X108" s="304">
        <v>166.05</v>
      </c>
      <c r="Y108" s="304">
        <v>166.05</v>
      </c>
      <c r="Z108" s="304">
        <v>0.89059999999999995</v>
      </c>
      <c r="AA108" s="304">
        <v>89322</v>
      </c>
      <c r="AB108" s="304" t="e">
        <f>AA108-#REF!</f>
        <v>#REF!</v>
      </c>
      <c r="AC108" s="304">
        <v>0.81799999999999995</v>
      </c>
      <c r="AD108" s="304">
        <v>167.25</v>
      </c>
      <c r="AE108" s="304">
        <v>167.25</v>
      </c>
      <c r="AF108" s="304">
        <v>0.88780000000000003</v>
      </c>
      <c r="AG108" s="304">
        <v>75257</v>
      </c>
      <c r="AH108" s="304" t="e">
        <f>AG108-#REF!</f>
        <v>#REF!</v>
      </c>
      <c r="AI108" s="304">
        <v>0.68640000000000001</v>
      </c>
      <c r="AJ108" s="304">
        <v>169.25</v>
      </c>
      <c r="AK108" s="304">
        <v>169.25</v>
      </c>
      <c r="AL108" s="304">
        <v>0.88319999999999999</v>
      </c>
      <c r="AM108" s="304">
        <v>89162</v>
      </c>
      <c r="AN108" s="304" t="e">
        <f>AM108-#REF!</f>
        <v>#REF!</v>
      </c>
      <c r="AO108" s="304">
        <v>0.83460000000000001</v>
      </c>
    </row>
    <row r="109" spans="1:41">
      <c r="A109" s="305">
        <v>105</v>
      </c>
      <c r="B109" s="306" t="s">
        <v>3989</v>
      </c>
      <c r="C109" s="305" t="s">
        <v>4107</v>
      </c>
      <c r="D109" s="306" t="s">
        <v>4051</v>
      </c>
      <c r="E109" s="307">
        <v>291</v>
      </c>
      <c r="F109" s="304">
        <v>174.08</v>
      </c>
      <c r="G109" s="304">
        <v>232.8</v>
      </c>
      <c r="H109" s="304">
        <v>0.94640000000000002</v>
      </c>
      <c r="I109" s="304">
        <v>27216</v>
      </c>
      <c r="K109" s="304">
        <v>0.22950000000000001</v>
      </c>
      <c r="L109" s="304">
        <v>201.28</v>
      </c>
      <c r="M109" s="304">
        <v>232.8</v>
      </c>
      <c r="N109" s="304">
        <v>0.95399999999999996</v>
      </c>
      <c r="O109" s="304">
        <v>33008</v>
      </c>
      <c r="Q109" s="304">
        <v>0.23100000000000001</v>
      </c>
      <c r="R109" s="304">
        <v>223.68</v>
      </c>
      <c r="S109" s="304">
        <v>232.8</v>
      </c>
      <c r="T109" s="304">
        <v>0.95</v>
      </c>
      <c r="U109" s="304">
        <v>33888</v>
      </c>
      <c r="W109" s="304">
        <v>0.2215</v>
      </c>
      <c r="X109" s="304">
        <v>194.88</v>
      </c>
      <c r="Y109" s="304">
        <v>232.8</v>
      </c>
      <c r="Z109" s="304">
        <v>0.9466</v>
      </c>
      <c r="AA109" s="304">
        <v>30896</v>
      </c>
      <c r="AC109" s="304">
        <v>0.22509999999999999</v>
      </c>
      <c r="AD109" s="304">
        <v>168</v>
      </c>
      <c r="AE109" s="304">
        <v>232.8</v>
      </c>
      <c r="AF109" s="304">
        <v>0.94420000000000004</v>
      </c>
      <c r="AG109" s="304">
        <v>27064</v>
      </c>
      <c r="AI109" s="304">
        <v>0.2293</v>
      </c>
      <c r="AJ109" s="304">
        <v>184</v>
      </c>
      <c r="AK109" s="304">
        <v>232.8</v>
      </c>
      <c r="AL109" s="304">
        <v>0.93220000000000003</v>
      </c>
      <c r="AM109" s="304">
        <v>24288</v>
      </c>
      <c r="AO109" s="304">
        <v>0.19670000000000001</v>
      </c>
    </row>
    <row r="110" spans="1:41">
      <c r="A110" s="305">
        <v>106</v>
      </c>
      <c r="B110" s="306" t="s">
        <v>3989</v>
      </c>
      <c r="C110" s="305" t="s">
        <v>4108</v>
      </c>
      <c r="D110" s="306" t="s">
        <v>4065</v>
      </c>
      <c r="E110" s="307">
        <v>244</v>
      </c>
      <c r="F110" s="304">
        <v>196.08</v>
      </c>
      <c r="G110" s="304">
        <v>196.08</v>
      </c>
      <c r="H110" s="304">
        <v>0.62919999999999998</v>
      </c>
      <c r="I110" s="304">
        <v>28476</v>
      </c>
      <c r="K110" s="304">
        <v>0.3206</v>
      </c>
      <c r="L110" s="304">
        <v>207.96</v>
      </c>
      <c r="M110" s="304">
        <v>207.96</v>
      </c>
      <c r="N110" s="304">
        <v>0.65290000000000004</v>
      </c>
      <c r="O110" s="304">
        <v>33273</v>
      </c>
      <c r="Q110" s="304">
        <v>0.32940000000000003</v>
      </c>
      <c r="R110" s="304">
        <v>193.92</v>
      </c>
      <c r="S110" s="304">
        <v>195.2</v>
      </c>
      <c r="T110" s="304">
        <v>0.64400000000000002</v>
      </c>
      <c r="U110" s="304">
        <v>25002</v>
      </c>
      <c r="W110" s="304">
        <v>0.27810000000000001</v>
      </c>
      <c r="X110" s="304">
        <v>204.48</v>
      </c>
      <c r="Y110" s="304">
        <v>204.48</v>
      </c>
      <c r="Z110" s="304">
        <v>0.87549999999999994</v>
      </c>
      <c r="AA110" s="304">
        <v>25419</v>
      </c>
      <c r="AC110" s="304">
        <v>0.19089999999999999</v>
      </c>
      <c r="AD110" s="304">
        <v>179.76</v>
      </c>
      <c r="AE110" s="304">
        <v>195.2</v>
      </c>
      <c r="AF110" s="304">
        <v>0.8911</v>
      </c>
      <c r="AG110" s="304">
        <v>24873</v>
      </c>
      <c r="AI110" s="304">
        <v>0.2087</v>
      </c>
      <c r="AJ110" s="304">
        <v>162</v>
      </c>
      <c r="AK110" s="304">
        <v>195.2</v>
      </c>
      <c r="AL110" s="304">
        <v>0.85970000000000002</v>
      </c>
      <c r="AM110" s="304">
        <v>18831</v>
      </c>
      <c r="AO110" s="304">
        <v>0.18779999999999999</v>
      </c>
    </row>
    <row r="111" spans="1:41">
      <c r="A111" s="305">
        <v>107</v>
      </c>
      <c r="B111" s="306" t="s">
        <v>3989</v>
      </c>
      <c r="C111" s="305" t="s">
        <v>4109</v>
      </c>
      <c r="D111" s="306" t="s">
        <v>4065</v>
      </c>
      <c r="E111" s="307">
        <v>170</v>
      </c>
      <c r="F111" s="304">
        <v>109.8</v>
      </c>
      <c r="G111" s="304">
        <v>136</v>
      </c>
      <c r="H111" s="304">
        <v>2.0420000000000003</v>
      </c>
      <c r="I111" s="304">
        <v>10610</v>
      </c>
      <c r="K111" s="304">
        <v>6.5699999999999995E-2</v>
      </c>
      <c r="L111" s="304">
        <v>96</v>
      </c>
      <c r="M111" s="304">
        <v>136</v>
      </c>
      <c r="N111" s="304">
        <v>1.3553999999999999</v>
      </c>
      <c r="O111" s="304">
        <v>13242</v>
      </c>
      <c r="Q111" s="304">
        <v>0.1368</v>
      </c>
      <c r="R111" s="304">
        <v>114.6</v>
      </c>
      <c r="S111" s="304">
        <v>136</v>
      </c>
      <c r="T111" s="304">
        <v>1.0989</v>
      </c>
      <c r="U111" s="304">
        <v>13030</v>
      </c>
      <c r="W111" s="304">
        <v>0.14369999999999999</v>
      </c>
      <c r="X111" s="304">
        <v>160.19999999999999</v>
      </c>
      <c r="Y111" s="304">
        <v>160.19999999999999</v>
      </c>
      <c r="Z111" s="304">
        <v>1.0361</v>
      </c>
      <c r="AA111" s="304">
        <v>18260</v>
      </c>
      <c r="AC111" s="304">
        <v>0.1479</v>
      </c>
      <c r="AD111" s="304">
        <v>160.80000000000001</v>
      </c>
      <c r="AE111" s="304">
        <v>160.80000000000001</v>
      </c>
      <c r="AF111" s="304">
        <v>1.5452999999999999</v>
      </c>
      <c r="AG111" s="304">
        <v>13774</v>
      </c>
      <c r="AI111" s="304">
        <v>7.4499999999999997E-2</v>
      </c>
      <c r="AJ111" s="304">
        <v>62.4</v>
      </c>
      <c r="AK111" s="304">
        <v>136</v>
      </c>
      <c r="AL111" s="304">
        <v>1.3606</v>
      </c>
      <c r="AM111" s="304">
        <v>11442</v>
      </c>
      <c r="AO111" s="304">
        <v>0.18720000000000001</v>
      </c>
    </row>
    <row r="112" spans="1:41">
      <c r="A112" s="305">
        <v>108</v>
      </c>
      <c r="B112" s="306" t="s">
        <v>3989</v>
      </c>
      <c r="C112" s="305" t="s">
        <v>4110</v>
      </c>
      <c r="D112" s="306" t="s">
        <v>4065</v>
      </c>
      <c r="E112" s="307">
        <v>409.11</v>
      </c>
      <c r="F112" s="304">
        <v>218.64</v>
      </c>
      <c r="G112" s="304">
        <v>246.4</v>
      </c>
      <c r="H112" s="304">
        <v>0.95530000000000004</v>
      </c>
      <c r="I112" s="304">
        <v>30222</v>
      </c>
      <c r="K112" s="304">
        <v>0.20100000000000001</v>
      </c>
      <c r="L112" s="304">
        <v>246.96</v>
      </c>
      <c r="M112" s="304">
        <v>246.96</v>
      </c>
      <c r="N112" s="304">
        <v>0.96119999999999994</v>
      </c>
      <c r="O112" s="304">
        <v>40656</v>
      </c>
      <c r="Q112" s="304">
        <v>0.23019999999999999</v>
      </c>
      <c r="R112" s="304">
        <v>178.32</v>
      </c>
      <c r="S112" s="304">
        <v>246.4</v>
      </c>
      <c r="T112" s="304">
        <v>0.95050000000000001</v>
      </c>
      <c r="U112" s="304">
        <v>26688</v>
      </c>
      <c r="W112" s="304">
        <v>0.22509999999999999</v>
      </c>
      <c r="X112" s="304">
        <v>205.2</v>
      </c>
      <c r="Y112" s="304">
        <v>327.28800000000001</v>
      </c>
      <c r="Z112" s="304">
        <v>0.91069999999999995</v>
      </c>
      <c r="AA112" s="304">
        <v>33007</v>
      </c>
      <c r="AC112" s="304">
        <v>0.2374</v>
      </c>
      <c r="AD112" s="304">
        <v>201.6</v>
      </c>
      <c r="AE112" s="304">
        <v>327.28800000000001</v>
      </c>
      <c r="AF112" s="304">
        <v>0.88109999999999999</v>
      </c>
      <c r="AG112" s="304">
        <v>33161</v>
      </c>
      <c r="AI112" s="304">
        <v>0.24310000000000001</v>
      </c>
      <c r="AJ112" s="304">
        <v>233.52</v>
      </c>
      <c r="AK112" s="304">
        <v>327.28800000000001</v>
      </c>
      <c r="AL112" s="304">
        <v>0.87360000000000004</v>
      </c>
      <c r="AM112" s="304">
        <v>29435</v>
      </c>
      <c r="AO112" s="304">
        <v>0.20039999999999999</v>
      </c>
    </row>
    <row r="113" spans="1:41">
      <c r="A113" s="305">
        <v>109</v>
      </c>
      <c r="B113" s="306" t="s">
        <v>3989</v>
      </c>
      <c r="C113" s="305" t="s">
        <v>4111</v>
      </c>
      <c r="D113" s="306" t="s">
        <v>4051</v>
      </c>
      <c r="E113" s="307">
        <v>200</v>
      </c>
      <c r="F113" s="304">
        <v>64.959999999999994</v>
      </c>
      <c r="G113" s="304">
        <v>160</v>
      </c>
      <c r="H113" s="304">
        <v>0.90169999999999995</v>
      </c>
      <c r="I113" s="304">
        <v>10336</v>
      </c>
      <c r="K113" s="304">
        <v>0.24510000000000001</v>
      </c>
      <c r="L113" s="304">
        <v>75.84</v>
      </c>
      <c r="M113" s="304">
        <v>160</v>
      </c>
      <c r="N113" s="304">
        <v>0.9194</v>
      </c>
      <c r="O113" s="304">
        <v>13316</v>
      </c>
      <c r="Q113" s="304">
        <v>0.25669999999999998</v>
      </c>
      <c r="R113" s="304">
        <v>77.599999999999994</v>
      </c>
      <c r="S113" s="304">
        <v>160</v>
      </c>
      <c r="T113" s="304">
        <v>0.89200000000000002</v>
      </c>
      <c r="U113" s="304">
        <v>11824</v>
      </c>
      <c r="W113" s="304">
        <v>0.23730000000000001</v>
      </c>
      <c r="X113" s="304">
        <v>72.16</v>
      </c>
      <c r="Y113" s="304">
        <v>160</v>
      </c>
      <c r="Z113" s="304">
        <v>0.87539999999999996</v>
      </c>
      <c r="AA113" s="304">
        <v>11688</v>
      </c>
      <c r="AC113" s="304">
        <v>0.2487</v>
      </c>
      <c r="AD113" s="304">
        <v>64</v>
      </c>
      <c r="AE113" s="304">
        <v>160</v>
      </c>
      <c r="AF113" s="304">
        <v>0.85470000000000002</v>
      </c>
      <c r="AG113" s="304">
        <v>10792</v>
      </c>
      <c r="AI113" s="304">
        <v>0.26519999999999999</v>
      </c>
      <c r="AJ113" s="304">
        <v>76</v>
      </c>
      <c r="AK113" s="304">
        <v>160</v>
      </c>
      <c r="AL113" s="304">
        <v>0.85619999999999996</v>
      </c>
      <c r="AM113" s="304">
        <v>10640</v>
      </c>
      <c r="AO113" s="304">
        <v>0.2271</v>
      </c>
    </row>
    <row r="114" spans="1:41">
      <c r="A114" s="305">
        <v>110</v>
      </c>
      <c r="B114" s="306" t="s">
        <v>3989</v>
      </c>
      <c r="C114" s="305" t="s">
        <v>4112</v>
      </c>
      <c r="D114" s="306" t="s">
        <v>4065</v>
      </c>
      <c r="E114" s="307">
        <v>150</v>
      </c>
      <c r="F114" s="304">
        <v>132.63999999999999</v>
      </c>
      <c r="G114" s="304">
        <v>132.63999999999999</v>
      </c>
      <c r="H114" s="304">
        <v>0.79979999999999996</v>
      </c>
      <c r="I114" s="304">
        <v>21362</v>
      </c>
      <c r="K114" s="304">
        <v>0.2797</v>
      </c>
      <c r="L114" s="304">
        <v>107.04</v>
      </c>
      <c r="M114" s="304">
        <v>120</v>
      </c>
      <c r="N114" s="304">
        <v>0.82040000000000002</v>
      </c>
      <c r="O114" s="304">
        <v>24736</v>
      </c>
      <c r="Q114" s="304">
        <v>0.37859999999999999</v>
      </c>
      <c r="R114" s="304">
        <v>102.08</v>
      </c>
      <c r="S114" s="304">
        <v>120</v>
      </c>
      <c r="T114" s="304">
        <v>0.79530000000000001</v>
      </c>
      <c r="U114" s="304">
        <v>23936</v>
      </c>
      <c r="W114" s="304">
        <v>0.40949999999999998</v>
      </c>
      <c r="X114" s="304">
        <v>100.16</v>
      </c>
      <c r="Y114" s="304">
        <v>120</v>
      </c>
      <c r="Z114" s="304">
        <v>0.76090000000000002</v>
      </c>
      <c r="AA114" s="304">
        <v>21916</v>
      </c>
      <c r="AC114" s="304">
        <v>0.3866</v>
      </c>
      <c r="AD114" s="304">
        <v>100.4</v>
      </c>
      <c r="AE114" s="304">
        <v>120</v>
      </c>
      <c r="AF114" s="304">
        <v>0.73739999999999994</v>
      </c>
      <c r="AG114" s="304">
        <v>20250</v>
      </c>
      <c r="AI114" s="304">
        <v>0.36770000000000003</v>
      </c>
      <c r="AJ114" s="304">
        <v>94</v>
      </c>
      <c r="AK114" s="304">
        <v>120</v>
      </c>
      <c r="AL114" s="304">
        <v>0.72219999999999995</v>
      </c>
      <c r="AM114" s="304">
        <v>18928</v>
      </c>
      <c r="AO114" s="304">
        <v>0.38729999999999998</v>
      </c>
    </row>
    <row r="115" spans="1:41">
      <c r="A115" s="305">
        <v>111</v>
      </c>
      <c r="B115" s="306" t="s">
        <v>3989</v>
      </c>
      <c r="C115" s="305" t="s">
        <v>4113</v>
      </c>
      <c r="D115" s="306" t="s">
        <v>4097</v>
      </c>
      <c r="E115" s="307">
        <v>113.33333333333333</v>
      </c>
      <c r="F115" s="304">
        <v>45.2</v>
      </c>
      <c r="G115" s="304">
        <v>90.671999999999997</v>
      </c>
      <c r="H115" s="304">
        <v>0.94220000000000004</v>
      </c>
      <c r="I115" s="304">
        <v>12414</v>
      </c>
      <c r="K115" s="304" t="e">
        <v>#N/A</v>
      </c>
      <c r="L115" s="304">
        <v>47.2</v>
      </c>
      <c r="M115" s="304">
        <v>90.671999999999997</v>
      </c>
      <c r="N115" s="304">
        <v>0.95640000000000003</v>
      </c>
      <c r="O115" s="304">
        <v>16246</v>
      </c>
      <c r="Q115" s="304" t="e">
        <v>#N/A</v>
      </c>
      <c r="R115" s="304">
        <v>63.6</v>
      </c>
      <c r="S115" s="304">
        <v>90.671999999999997</v>
      </c>
      <c r="T115" s="304">
        <v>0.95379999999999998</v>
      </c>
      <c r="U115" s="304">
        <v>17550</v>
      </c>
      <c r="W115" s="304" t="e">
        <v>#N/A</v>
      </c>
      <c r="X115" s="304">
        <v>54</v>
      </c>
      <c r="Y115" s="304">
        <v>90.671999999999997</v>
      </c>
      <c r="Z115" s="304">
        <v>0.93640000000000001</v>
      </c>
      <c r="AA115" s="304">
        <v>14646</v>
      </c>
      <c r="AC115" s="304" t="e">
        <v>#N/A</v>
      </c>
      <c r="AD115" s="304">
        <v>40.159999999999997</v>
      </c>
      <c r="AE115" s="304">
        <v>90.671999999999997</v>
      </c>
      <c r="AF115" s="304">
        <v>0.93259999999999998</v>
      </c>
      <c r="AG115" s="304">
        <v>14104</v>
      </c>
      <c r="AI115" s="304" t="e">
        <v>#N/A</v>
      </c>
      <c r="AJ115" s="304">
        <v>36</v>
      </c>
      <c r="AK115" s="304">
        <v>90.671999999999997</v>
      </c>
      <c r="AL115" s="304">
        <v>0.92959999999999998</v>
      </c>
      <c r="AM115" s="304">
        <v>14086</v>
      </c>
      <c r="AO115" s="304" t="e">
        <v>#N/A</v>
      </c>
    </row>
    <row r="116" spans="1:41">
      <c r="A116" s="305">
        <v>112</v>
      </c>
      <c r="B116" s="306" t="s">
        <v>3989</v>
      </c>
      <c r="C116" s="305" t="s">
        <v>4114</v>
      </c>
      <c r="D116" s="306" t="s">
        <v>4051</v>
      </c>
      <c r="E116" s="307">
        <v>218</v>
      </c>
      <c r="F116" s="304">
        <v>151.04</v>
      </c>
      <c r="G116" s="304">
        <v>174.4</v>
      </c>
      <c r="H116" s="304">
        <v>0.95609999999999995</v>
      </c>
      <c r="I116" s="304">
        <v>32892</v>
      </c>
      <c r="K116" s="304">
        <v>0.31640000000000001</v>
      </c>
      <c r="L116" s="304">
        <v>134.56</v>
      </c>
      <c r="M116" s="304">
        <v>174.4</v>
      </c>
      <c r="N116" s="304">
        <v>0.96479999999999999</v>
      </c>
      <c r="O116" s="304">
        <v>35980</v>
      </c>
      <c r="Q116" s="304">
        <v>0.3725</v>
      </c>
      <c r="R116" s="304">
        <v>153.28</v>
      </c>
      <c r="S116" s="304">
        <v>174.4</v>
      </c>
      <c r="T116" s="304">
        <v>0.9577</v>
      </c>
      <c r="U116" s="304">
        <v>35300</v>
      </c>
      <c r="W116" s="304">
        <v>0.33400000000000002</v>
      </c>
      <c r="X116" s="304">
        <v>128.80000000000001</v>
      </c>
      <c r="Y116" s="304">
        <v>174.4</v>
      </c>
      <c r="Z116" s="304">
        <v>0.95499999999999996</v>
      </c>
      <c r="AA116" s="304">
        <v>33524</v>
      </c>
      <c r="AC116" s="304">
        <v>0.36630000000000001</v>
      </c>
      <c r="AD116" s="304">
        <v>125.12</v>
      </c>
      <c r="AE116" s="304">
        <v>174.4</v>
      </c>
      <c r="AF116" s="304">
        <v>0.95299999999999996</v>
      </c>
      <c r="AG116" s="304">
        <v>32216</v>
      </c>
      <c r="AI116" s="304">
        <v>0.36320000000000002</v>
      </c>
      <c r="AJ116" s="304">
        <v>127.68</v>
      </c>
      <c r="AK116" s="304">
        <v>174.4</v>
      </c>
      <c r="AL116" s="304">
        <v>0.95819999999999994</v>
      </c>
      <c r="AM116" s="304">
        <v>31120</v>
      </c>
      <c r="AO116" s="304">
        <v>0.3533</v>
      </c>
    </row>
    <row r="117" spans="1:41">
      <c r="A117" s="305">
        <v>113</v>
      </c>
      <c r="B117" s="306" t="s">
        <v>3989</v>
      </c>
      <c r="C117" s="305" t="s">
        <v>4115</v>
      </c>
      <c r="D117" s="306" t="s">
        <v>4051</v>
      </c>
      <c r="E117" s="307">
        <v>126</v>
      </c>
      <c r="F117" s="304">
        <v>116.24</v>
      </c>
      <c r="G117" s="304">
        <v>116.24</v>
      </c>
      <c r="H117" s="304">
        <v>0.94240000000000002</v>
      </c>
      <c r="I117" s="304">
        <v>14754</v>
      </c>
      <c r="K117" s="304">
        <v>0.18709999999999999</v>
      </c>
      <c r="L117" s="304">
        <v>123.12</v>
      </c>
      <c r="M117" s="304">
        <v>123.12</v>
      </c>
      <c r="N117" s="304">
        <v>0.95850000000000002</v>
      </c>
      <c r="O117" s="304">
        <v>25484</v>
      </c>
      <c r="Q117" s="304">
        <v>0.2903</v>
      </c>
      <c r="R117" s="304">
        <v>114.48</v>
      </c>
      <c r="S117" s="304">
        <v>114.48</v>
      </c>
      <c r="T117" s="304">
        <v>0.94540000000000002</v>
      </c>
      <c r="U117" s="304">
        <v>20292</v>
      </c>
      <c r="W117" s="304">
        <v>0.26040000000000002</v>
      </c>
      <c r="X117" s="304">
        <v>110.64</v>
      </c>
      <c r="Y117" s="304">
        <v>110.64</v>
      </c>
      <c r="Z117" s="304">
        <v>0.94020000000000004</v>
      </c>
      <c r="AA117" s="304">
        <v>19034</v>
      </c>
      <c r="AC117" s="304">
        <v>0.246</v>
      </c>
      <c r="AD117" s="304">
        <v>97.36</v>
      </c>
      <c r="AE117" s="304">
        <v>100.8</v>
      </c>
      <c r="AF117" s="304">
        <v>0.94750000000000001</v>
      </c>
      <c r="AG117" s="304">
        <v>18582</v>
      </c>
      <c r="AI117" s="304">
        <v>0.2707</v>
      </c>
      <c r="AJ117" s="304">
        <v>98</v>
      </c>
      <c r="AK117" s="304">
        <v>100.8</v>
      </c>
      <c r="AL117" s="304">
        <v>0.95499999999999996</v>
      </c>
      <c r="AM117" s="304">
        <v>14618</v>
      </c>
      <c r="AO117" s="304">
        <v>0.217</v>
      </c>
    </row>
    <row r="118" spans="1:41">
      <c r="A118" s="305">
        <v>114</v>
      </c>
      <c r="B118" s="306" t="s">
        <v>3989</v>
      </c>
      <c r="C118" s="305" t="s">
        <v>4116</v>
      </c>
      <c r="D118" s="306" t="s">
        <v>4051</v>
      </c>
      <c r="E118" s="307">
        <v>333</v>
      </c>
      <c r="F118" s="304">
        <v>121.92</v>
      </c>
      <c r="G118" s="304">
        <v>266.39999999999998</v>
      </c>
      <c r="H118" s="304">
        <v>0.97260000000000002</v>
      </c>
      <c r="I118" s="304">
        <v>18112</v>
      </c>
      <c r="K118" s="304">
        <v>0.2122</v>
      </c>
      <c r="L118" s="304">
        <v>176.32</v>
      </c>
      <c r="M118" s="304">
        <v>266.39999999999998</v>
      </c>
      <c r="N118" s="304">
        <v>0.98050000000000004</v>
      </c>
      <c r="O118" s="304">
        <v>23272</v>
      </c>
      <c r="Q118" s="304">
        <v>0.18090000000000001</v>
      </c>
      <c r="R118" s="304">
        <v>114.24</v>
      </c>
      <c r="S118" s="304">
        <v>266.39999999999998</v>
      </c>
      <c r="T118" s="304">
        <v>0.96740000000000004</v>
      </c>
      <c r="U118" s="304">
        <v>20608</v>
      </c>
      <c r="W118" s="304">
        <v>0.25900000000000001</v>
      </c>
      <c r="X118" s="304">
        <v>106.56</v>
      </c>
      <c r="Y118" s="304">
        <v>266.39999999999998</v>
      </c>
      <c r="Z118" s="304">
        <v>0.96840000000000004</v>
      </c>
      <c r="AA118" s="304">
        <v>20792</v>
      </c>
      <c r="AC118" s="304">
        <v>0.27079999999999999</v>
      </c>
      <c r="AD118" s="304">
        <v>88</v>
      </c>
      <c r="AE118" s="304">
        <v>266.39999999999998</v>
      </c>
      <c r="AF118" s="304">
        <v>0.97099999999999997</v>
      </c>
      <c r="AG118" s="304">
        <v>20824</v>
      </c>
      <c r="AI118" s="304">
        <v>0.3276</v>
      </c>
      <c r="AJ118" s="304">
        <v>96</v>
      </c>
      <c r="AK118" s="304">
        <v>266.39999999999998</v>
      </c>
      <c r="AL118" s="304">
        <v>0.96960000000000002</v>
      </c>
      <c r="AM118" s="304">
        <v>19336</v>
      </c>
      <c r="AO118" s="304">
        <v>0.28849999999999998</v>
      </c>
    </row>
    <row r="119" spans="1:41">
      <c r="A119" s="305">
        <v>115</v>
      </c>
      <c r="B119" s="306" t="s">
        <v>3989</v>
      </c>
      <c r="C119" s="305" t="s">
        <v>4117</v>
      </c>
      <c r="D119" s="306" t="s">
        <v>4051</v>
      </c>
      <c r="E119" s="307">
        <v>3800</v>
      </c>
      <c r="F119" s="304">
        <v>2028</v>
      </c>
      <c r="G119" s="304">
        <v>3040</v>
      </c>
      <c r="H119" s="304">
        <v>1.2422</v>
      </c>
      <c r="I119" s="304">
        <v>633280</v>
      </c>
      <c r="K119" s="304">
        <v>0.34920000000000001</v>
      </c>
      <c r="L119" s="304">
        <v>2444</v>
      </c>
      <c r="M119" s="304">
        <v>3040</v>
      </c>
      <c r="N119" s="304">
        <v>1.1029</v>
      </c>
      <c r="O119" s="304">
        <v>697600</v>
      </c>
      <c r="Q119" s="304">
        <v>0.34789999999999999</v>
      </c>
      <c r="R119" s="304">
        <v>2472</v>
      </c>
      <c r="S119" s="304">
        <v>3040</v>
      </c>
      <c r="T119" s="304">
        <v>1.0461</v>
      </c>
      <c r="U119" s="304">
        <v>707520</v>
      </c>
      <c r="W119" s="304">
        <v>0.38</v>
      </c>
      <c r="X119" s="304">
        <v>2200</v>
      </c>
      <c r="Y119" s="304">
        <v>3040</v>
      </c>
      <c r="Z119" s="304">
        <v>1.0581</v>
      </c>
      <c r="AA119" s="304">
        <v>908480</v>
      </c>
      <c r="AC119" s="304">
        <v>0.52459999999999996</v>
      </c>
      <c r="AD119" s="304">
        <v>2136</v>
      </c>
      <c r="AE119" s="304">
        <v>3040</v>
      </c>
      <c r="AF119" s="304">
        <v>1.0170999999999999</v>
      </c>
      <c r="AG119" s="304">
        <v>735760</v>
      </c>
      <c r="AI119" s="304">
        <v>0.45519999999999999</v>
      </c>
      <c r="AJ119" s="304">
        <v>2160</v>
      </c>
      <c r="AK119" s="304">
        <v>3040</v>
      </c>
      <c r="AL119" s="304">
        <v>1.0235000000000001</v>
      </c>
      <c r="AM119" s="304">
        <v>735280</v>
      </c>
      <c r="AO119" s="304">
        <v>0.46189999999999998</v>
      </c>
    </row>
    <row r="120" spans="1:41">
      <c r="A120" s="305">
        <v>116</v>
      </c>
      <c r="B120" s="306" t="s">
        <v>3989</v>
      </c>
      <c r="C120" s="305" t="s">
        <v>4118</v>
      </c>
      <c r="D120" s="306" t="s">
        <v>4097</v>
      </c>
      <c r="E120" s="307">
        <v>111.11111111111111</v>
      </c>
      <c r="F120" s="304">
        <v>113.25</v>
      </c>
      <c r="G120" s="304">
        <v>113.25</v>
      </c>
      <c r="H120" s="304">
        <v>0.98539999999999994</v>
      </c>
      <c r="I120" s="304">
        <v>42648</v>
      </c>
      <c r="K120" s="304" t="e">
        <v>#N/A</v>
      </c>
      <c r="L120" s="304">
        <v>122.25</v>
      </c>
      <c r="M120" s="304">
        <v>122.25</v>
      </c>
      <c r="N120" s="304">
        <v>0.99129999999999996</v>
      </c>
      <c r="O120" s="304">
        <v>51587</v>
      </c>
      <c r="Q120" s="304" t="e">
        <v>#N/A</v>
      </c>
      <c r="R120" s="304">
        <v>130.85</v>
      </c>
      <c r="S120" s="304">
        <v>130.85</v>
      </c>
      <c r="T120" s="304">
        <v>0.98750000000000004</v>
      </c>
      <c r="U120" s="304">
        <v>48806</v>
      </c>
      <c r="W120" s="304" t="e">
        <v>#N/A</v>
      </c>
      <c r="X120" s="304">
        <v>105.25</v>
      </c>
      <c r="Y120" s="304">
        <v>105.25</v>
      </c>
      <c r="Z120" s="304">
        <v>0.98380000000000001</v>
      </c>
      <c r="AA120" s="304">
        <v>40492</v>
      </c>
      <c r="AC120" s="304" t="e">
        <v>#N/A</v>
      </c>
      <c r="AD120" s="304">
        <v>103.65</v>
      </c>
      <c r="AE120" s="304">
        <v>103.65</v>
      </c>
      <c r="AF120" s="304">
        <v>0.9899</v>
      </c>
      <c r="AG120" s="304">
        <v>43531</v>
      </c>
      <c r="AI120" s="304" t="e">
        <v>#N/A</v>
      </c>
      <c r="AJ120" s="304">
        <v>92.15</v>
      </c>
      <c r="AK120" s="304">
        <v>92.15</v>
      </c>
      <c r="AL120" s="304">
        <v>0.9869</v>
      </c>
      <c r="AM120" s="304">
        <v>36718</v>
      </c>
      <c r="AO120" s="304" t="e">
        <v>#N/A</v>
      </c>
    </row>
    <row r="121" spans="1:41">
      <c r="A121" s="305">
        <v>117</v>
      </c>
      <c r="B121" s="306" t="s">
        <v>3989</v>
      </c>
      <c r="C121" s="305" t="s">
        <v>4119</v>
      </c>
      <c r="D121" s="306" t="s">
        <v>4051</v>
      </c>
      <c r="E121" s="307">
        <v>250</v>
      </c>
      <c r="F121" s="304">
        <v>218</v>
      </c>
      <c r="G121" s="304">
        <v>218</v>
      </c>
      <c r="H121" s="304">
        <v>0.94889999999999997</v>
      </c>
      <c r="I121" s="304">
        <v>47410</v>
      </c>
      <c r="K121" s="304">
        <v>0.31830000000000003</v>
      </c>
      <c r="L121" s="304">
        <v>224.2</v>
      </c>
      <c r="M121" s="304">
        <v>224.2</v>
      </c>
      <c r="N121" s="304">
        <v>0.95799999999999996</v>
      </c>
      <c r="O121" s="304">
        <v>56645</v>
      </c>
      <c r="Q121" s="304">
        <v>0.35449999999999998</v>
      </c>
      <c r="R121" s="304">
        <v>238.4</v>
      </c>
      <c r="S121" s="304">
        <v>238.4</v>
      </c>
      <c r="T121" s="304">
        <v>0.95530000000000004</v>
      </c>
      <c r="U121" s="304">
        <v>53020</v>
      </c>
      <c r="W121" s="304">
        <v>0.32340000000000002</v>
      </c>
      <c r="X121" s="304">
        <v>201.6</v>
      </c>
      <c r="Y121" s="304">
        <v>201.6</v>
      </c>
      <c r="Z121" s="304">
        <v>0.9415</v>
      </c>
      <c r="AA121" s="304">
        <v>50410</v>
      </c>
      <c r="AC121" s="304">
        <v>0.35699999999999998</v>
      </c>
      <c r="AD121" s="304">
        <v>230</v>
      </c>
      <c r="AE121" s="304">
        <v>230</v>
      </c>
      <c r="AF121" s="304">
        <v>0.95499999999999996</v>
      </c>
      <c r="AG121" s="304">
        <v>50505</v>
      </c>
      <c r="AI121" s="304">
        <v>0.30909999999999999</v>
      </c>
      <c r="AJ121" s="304">
        <v>220</v>
      </c>
      <c r="AK121" s="304">
        <v>220</v>
      </c>
      <c r="AL121" s="304">
        <v>0.94679999999999997</v>
      </c>
      <c r="AM121" s="304">
        <v>48475</v>
      </c>
      <c r="AO121" s="304">
        <v>0.32319999999999999</v>
      </c>
    </row>
    <row r="122" spans="1:41">
      <c r="A122" s="305">
        <v>118</v>
      </c>
      <c r="B122" s="306" t="s">
        <v>3989</v>
      </c>
      <c r="C122" s="305" t="s">
        <v>4120</v>
      </c>
      <c r="D122" s="306" t="s">
        <v>4051</v>
      </c>
      <c r="E122" s="307">
        <v>139</v>
      </c>
      <c r="F122" s="304">
        <v>110.4</v>
      </c>
      <c r="G122" s="304">
        <v>111.2</v>
      </c>
      <c r="H122" s="304">
        <v>0.98849999999999993</v>
      </c>
      <c r="I122" s="304">
        <v>14424</v>
      </c>
      <c r="K122" s="304">
        <v>0.18360000000000001</v>
      </c>
      <c r="L122" s="304">
        <v>107.04</v>
      </c>
      <c r="M122" s="304">
        <v>111.2</v>
      </c>
      <c r="N122" s="304">
        <v>0.9919</v>
      </c>
      <c r="O122" s="304">
        <v>18162</v>
      </c>
      <c r="Q122" s="304">
        <v>0.22989999999999999</v>
      </c>
      <c r="R122" s="304">
        <v>127.68</v>
      </c>
      <c r="S122" s="304">
        <v>127.68</v>
      </c>
      <c r="T122" s="304">
        <v>0.99149999999999994</v>
      </c>
      <c r="U122" s="304">
        <v>15924</v>
      </c>
      <c r="W122" s="304">
        <v>0.17469999999999999</v>
      </c>
      <c r="X122" s="304">
        <v>102.72</v>
      </c>
      <c r="Y122" s="304">
        <v>111.2</v>
      </c>
      <c r="Z122" s="304">
        <v>0.98970000000000002</v>
      </c>
      <c r="AA122" s="304">
        <v>15462</v>
      </c>
      <c r="AC122" s="304">
        <v>0.2044</v>
      </c>
      <c r="AD122" s="304">
        <v>94.56</v>
      </c>
      <c r="AE122" s="304">
        <v>111.2</v>
      </c>
      <c r="AF122" s="304">
        <v>0.99319999999999997</v>
      </c>
      <c r="AG122" s="304">
        <v>14688</v>
      </c>
      <c r="AI122" s="304">
        <v>0.2102</v>
      </c>
      <c r="AJ122" s="304">
        <v>87.84</v>
      </c>
      <c r="AK122" s="304">
        <v>111.2</v>
      </c>
      <c r="AL122" s="304">
        <v>0.99249999999999994</v>
      </c>
      <c r="AM122" s="304">
        <v>12662</v>
      </c>
      <c r="AO122" s="304">
        <v>0.2087</v>
      </c>
    </row>
    <row r="123" spans="1:41">
      <c r="A123" s="305">
        <v>119</v>
      </c>
      <c r="B123" s="306" t="s">
        <v>3989</v>
      </c>
      <c r="C123" s="305" t="s">
        <v>4121</v>
      </c>
      <c r="D123" s="306" t="s">
        <v>4051</v>
      </c>
      <c r="E123" s="307">
        <v>550</v>
      </c>
      <c r="F123" s="304">
        <v>675.2</v>
      </c>
      <c r="G123" s="304">
        <v>675.2</v>
      </c>
      <c r="H123" s="304">
        <v>0.94920000000000004</v>
      </c>
      <c r="I123" s="304">
        <v>223420</v>
      </c>
      <c r="K123" s="304">
        <v>0.46860000000000002</v>
      </c>
      <c r="L123" s="304">
        <v>784</v>
      </c>
      <c r="M123" s="304">
        <v>784</v>
      </c>
      <c r="N123" s="304">
        <v>0.9536</v>
      </c>
      <c r="O123" s="304">
        <v>239880</v>
      </c>
      <c r="Q123" s="304">
        <v>0.43130000000000002</v>
      </c>
      <c r="R123" s="304">
        <v>731.2</v>
      </c>
      <c r="S123" s="304">
        <v>731.2</v>
      </c>
      <c r="T123" s="304">
        <v>0.93759999999999999</v>
      </c>
      <c r="U123" s="304">
        <v>232700</v>
      </c>
      <c r="W123" s="304">
        <v>0.47139999999999999</v>
      </c>
      <c r="X123" s="304">
        <v>680</v>
      </c>
      <c r="Y123" s="304">
        <v>680</v>
      </c>
      <c r="Z123" s="304">
        <v>0.94479999999999997</v>
      </c>
      <c r="AA123" s="304">
        <v>208740</v>
      </c>
      <c r="AC123" s="304">
        <v>0.43669999999999998</v>
      </c>
      <c r="AD123" s="304">
        <v>576.79999999999995</v>
      </c>
      <c r="AE123" s="304">
        <v>576.79999999999995</v>
      </c>
      <c r="AF123" s="304">
        <v>0.96460000000000001</v>
      </c>
      <c r="AG123" s="304">
        <v>187340</v>
      </c>
      <c r="AI123" s="304">
        <v>0.4526</v>
      </c>
      <c r="AJ123" s="304">
        <v>524.79999999999995</v>
      </c>
      <c r="AK123" s="304">
        <v>524.79999999999995</v>
      </c>
      <c r="AL123" s="304">
        <v>0.96260000000000001</v>
      </c>
      <c r="AM123" s="304">
        <v>176260</v>
      </c>
      <c r="AO123" s="304">
        <v>0.48459999999999998</v>
      </c>
    </row>
    <row r="124" spans="1:41">
      <c r="A124" s="305">
        <v>120</v>
      </c>
      <c r="B124" s="306" t="s">
        <v>3989</v>
      </c>
      <c r="C124" s="305" t="s">
        <v>4122</v>
      </c>
      <c r="D124" s="306" t="s">
        <v>4051</v>
      </c>
      <c r="E124" s="307">
        <v>594.44000000000005</v>
      </c>
      <c r="F124" s="304">
        <v>369.12</v>
      </c>
      <c r="G124" s="304">
        <v>475.55200000000002</v>
      </c>
      <c r="H124" s="304">
        <v>0.90759999999999996</v>
      </c>
      <c r="I124" s="304">
        <v>53688</v>
      </c>
      <c r="K124" s="304">
        <v>0.22259999999999999</v>
      </c>
      <c r="L124" s="304">
        <v>353.28</v>
      </c>
      <c r="M124" s="304">
        <v>475.55200000000002</v>
      </c>
      <c r="N124" s="304">
        <v>0.90879999999999994</v>
      </c>
      <c r="O124" s="304">
        <v>63060</v>
      </c>
      <c r="Q124" s="304">
        <v>0.26400000000000001</v>
      </c>
      <c r="R124" s="304">
        <v>357.36</v>
      </c>
      <c r="S124" s="304">
        <v>475.55200000000002</v>
      </c>
      <c r="T124" s="304">
        <v>0.90879999999999994</v>
      </c>
      <c r="U124" s="304">
        <v>55578</v>
      </c>
      <c r="W124" s="304">
        <v>0.23769999999999999</v>
      </c>
      <c r="X124" s="304">
        <v>326.64</v>
      </c>
      <c r="Y124" s="304">
        <v>475.55200000000002</v>
      </c>
      <c r="Z124" s="304">
        <v>0.87819999999999998</v>
      </c>
      <c r="AA124" s="304">
        <v>54156</v>
      </c>
      <c r="AC124" s="304">
        <v>0.25380000000000003</v>
      </c>
      <c r="AD124" s="304">
        <v>354.48</v>
      </c>
      <c r="AE124" s="304">
        <v>475.55200000000002</v>
      </c>
      <c r="AF124" s="304">
        <v>0.89610000000000001</v>
      </c>
      <c r="AG124" s="304">
        <v>51480</v>
      </c>
      <c r="AI124" s="304">
        <v>0.21779999999999999</v>
      </c>
      <c r="AJ124" s="304">
        <v>346.08</v>
      </c>
      <c r="AK124" s="304">
        <v>475.55200000000002</v>
      </c>
      <c r="AL124" s="304">
        <v>0.88869999999999993</v>
      </c>
      <c r="AM124" s="304">
        <v>46404</v>
      </c>
      <c r="AO124" s="304">
        <v>0.20960000000000001</v>
      </c>
    </row>
    <row r="125" spans="1:41">
      <c r="A125" s="305">
        <v>121</v>
      </c>
      <c r="B125" s="306" t="s">
        <v>3989</v>
      </c>
      <c r="C125" s="305" t="s">
        <v>4123</v>
      </c>
      <c r="D125" s="306" t="s">
        <v>4051</v>
      </c>
      <c r="E125" s="307">
        <v>500</v>
      </c>
      <c r="F125" s="304">
        <v>388.4</v>
      </c>
      <c r="G125" s="304">
        <v>400</v>
      </c>
      <c r="H125" s="304">
        <v>0.98509999999999998</v>
      </c>
      <c r="I125" s="304">
        <v>189860</v>
      </c>
      <c r="J125" s="304" t="e">
        <f>I125-#REF!</f>
        <v>#REF!</v>
      </c>
      <c r="K125" s="304">
        <v>0.68920000000000003</v>
      </c>
      <c r="L125" s="304">
        <v>388.4</v>
      </c>
      <c r="M125" s="304">
        <v>400</v>
      </c>
      <c r="N125" s="304">
        <v>0.98380000000000001</v>
      </c>
      <c r="O125" s="304">
        <v>220400</v>
      </c>
      <c r="P125" s="304" t="e">
        <f>O125-#REF!</f>
        <v>#REF!</v>
      </c>
      <c r="Q125" s="304">
        <v>0.77529999999999999</v>
      </c>
      <c r="R125" s="304">
        <v>434.4</v>
      </c>
      <c r="S125" s="304">
        <v>434.4</v>
      </c>
      <c r="T125" s="304">
        <v>0.99560000000000004</v>
      </c>
      <c r="U125" s="304">
        <v>206930</v>
      </c>
      <c r="V125" s="304" t="e">
        <f>U125-#REF!</f>
        <v>#REF!</v>
      </c>
      <c r="W125" s="304">
        <v>0.66459999999999997</v>
      </c>
      <c r="X125" s="304">
        <v>384.8</v>
      </c>
      <c r="Y125" s="304">
        <v>400</v>
      </c>
      <c r="Z125" s="304">
        <v>0.99809999999999999</v>
      </c>
      <c r="AA125" s="304">
        <v>213310</v>
      </c>
      <c r="AB125" s="304" t="e">
        <f>AA125-#REF!</f>
        <v>#REF!</v>
      </c>
      <c r="AC125" s="304">
        <v>0.74650000000000005</v>
      </c>
      <c r="AD125" s="304">
        <v>350</v>
      </c>
      <c r="AE125" s="304">
        <v>400</v>
      </c>
      <c r="AF125" s="304">
        <v>0.99960000000000004</v>
      </c>
      <c r="AG125" s="304">
        <v>202830</v>
      </c>
      <c r="AH125" s="304" t="e">
        <f>AG125-#REF!</f>
        <v>#REF!</v>
      </c>
      <c r="AI125" s="304">
        <v>0.77929999999999999</v>
      </c>
      <c r="AJ125" s="304">
        <v>370</v>
      </c>
      <c r="AK125" s="304">
        <v>400</v>
      </c>
      <c r="AL125" s="304">
        <v>0.99549999999999994</v>
      </c>
      <c r="AM125" s="304">
        <v>202440</v>
      </c>
      <c r="AN125" s="304" t="e">
        <f>AM125-#REF!</f>
        <v>#REF!</v>
      </c>
      <c r="AO125" s="304">
        <v>0.76339999999999997</v>
      </c>
    </row>
    <row r="126" spans="1:41">
      <c r="A126" s="305">
        <v>122</v>
      </c>
      <c r="B126" s="306" t="s">
        <v>3989</v>
      </c>
      <c r="C126" s="305" t="s">
        <v>4124</v>
      </c>
      <c r="D126" s="306" t="s">
        <v>4051</v>
      </c>
      <c r="E126" s="307">
        <v>256</v>
      </c>
      <c r="F126" s="304">
        <v>319.68</v>
      </c>
      <c r="G126" s="304">
        <v>319.68</v>
      </c>
      <c r="H126" s="304">
        <v>0.94640000000000002</v>
      </c>
      <c r="I126" s="304">
        <v>46434</v>
      </c>
      <c r="K126" s="304">
        <v>0.2132</v>
      </c>
      <c r="L126" s="304">
        <v>337.32</v>
      </c>
      <c r="M126" s="304">
        <v>337.32</v>
      </c>
      <c r="N126" s="304">
        <v>0.94930000000000003</v>
      </c>
      <c r="O126" s="304">
        <v>57549</v>
      </c>
      <c r="Q126" s="304">
        <v>0.24160000000000001</v>
      </c>
      <c r="R126" s="304">
        <v>323.16000000000003</v>
      </c>
      <c r="S126" s="304">
        <v>323.16000000000003</v>
      </c>
      <c r="T126" s="304">
        <v>0.94120000000000004</v>
      </c>
      <c r="U126" s="304">
        <v>50373</v>
      </c>
      <c r="W126" s="304">
        <v>0.23</v>
      </c>
      <c r="X126" s="304">
        <v>290.16000000000003</v>
      </c>
      <c r="Y126" s="304">
        <v>290.16000000000003</v>
      </c>
      <c r="Z126" s="304">
        <v>0.92920000000000003</v>
      </c>
      <c r="AA126" s="304">
        <v>51273</v>
      </c>
      <c r="AC126" s="304">
        <v>0.25559999999999999</v>
      </c>
      <c r="AD126" s="304">
        <v>339</v>
      </c>
      <c r="AE126" s="304">
        <v>339</v>
      </c>
      <c r="AF126" s="304">
        <v>0.93710000000000004</v>
      </c>
      <c r="AG126" s="304">
        <v>51774</v>
      </c>
      <c r="AI126" s="304">
        <v>0.21909999999999999</v>
      </c>
      <c r="AJ126" s="304">
        <v>297</v>
      </c>
      <c r="AK126" s="304">
        <v>297</v>
      </c>
      <c r="AL126" s="304">
        <v>0.92530000000000001</v>
      </c>
      <c r="AM126" s="304">
        <v>44553</v>
      </c>
      <c r="AO126" s="304">
        <v>0.22520000000000001</v>
      </c>
    </row>
    <row r="127" spans="1:41">
      <c r="A127" s="305">
        <v>123</v>
      </c>
      <c r="B127" s="306" t="s">
        <v>3989</v>
      </c>
      <c r="C127" s="305" t="s">
        <v>4125</v>
      </c>
      <c r="D127" s="306" t="s">
        <v>4051</v>
      </c>
      <c r="E127" s="307">
        <v>750</v>
      </c>
      <c r="F127" s="304">
        <v>628</v>
      </c>
      <c r="G127" s="304">
        <v>628</v>
      </c>
      <c r="H127" s="304">
        <v>0.99670000000000003</v>
      </c>
      <c r="I127" s="304">
        <v>101360</v>
      </c>
      <c r="K127" s="304">
        <v>0.22489999999999999</v>
      </c>
      <c r="L127" s="304">
        <v>650.4</v>
      </c>
      <c r="M127" s="304">
        <v>650.4</v>
      </c>
      <c r="N127" s="304">
        <v>0.99690000000000001</v>
      </c>
      <c r="O127" s="304">
        <v>132120</v>
      </c>
      <c r="Q127" s="304">
        <v>0.27389999999999998</v>
      </c>
      <c r="R127" s="304">
        <v>657.6</v>
      </c>
      <c r="S127" s="304">
        <v>657.6</v>
      </c>
      <c r="T127" s="304">
        <v>0.997</v>
      </c>
      <c r="U127" s="304">
        <v>115880</v>
      </c>
      <c r="W127" s="304">
        <v>0.2455</v>
      </c>
      <c r="X127" s="304">
        <v>634.4</v>
      </c>
      <c r="Y127" s="304">
        <v>634.4</v>
      </c>
      <c r="Z127" s="304">
        <v>0.9929</v>
      </c>
      <c r="AA127" s="304">
        <v>120180</v>
      </c>
      <c r="AC127" s="304">
        <v>0.25640000000000002</v>
      </c>
      <c r="AD127" s="304">
        <v>620</v>
      </c>
      <c r="AE127" s="304">
        <v>620</v>
      </c>
      <c r="AF127" s="304">
        <v>0.99590000000000001</v>
      </c>
      <c r="AG127" s="304">
        <v>119820</v>
      </c>
      <c r="AI127" s="304">
        <v>0.26079999999999998</v>
      </c>
      <c r="AJ127" s="304">
        <v>600</v>
      </c>
      <c r="AK127" s="304">
        <v>600</v>
      </c>
      <c r="AL127" s="304">
        <v>0.99199999999999999</v>
      </c>
      <c r="AM127" s="304">
        <v>103240</v>
      </c>
      <c r="AO127" s="304">
        <v>0.2409</v>
      </c>
    </row>
    <row r="128" spans="1:41">
      <c r="A128" s="305">
        <v>124</v>
      </c>
      <c r="B128" s="306" t="s">
        <v>3989</v>
      </c>
      <c r="C128" s="305" t="s">
        <v>4126</v>
      </c>
      <c r="D128" s="306" t="s">
        <v>4051</v>
      </c>
      <c r="E128" s="307">
        <v>411</v>
      </c>
      <c r="F128" s="304">
        <v>189.6</v>
      </c>
      <c r="G128" s="304">
        <v>328.8</v>
      </c>
      <c r="H128" s="304">
        <v>0.97670000000000001</v>
      </c>
      <c r="I128" s="304">
        <v>23874</v>
      </c>
      <c r="K128" s="304">
        <v>0.17910000000000001</v>
      </c>
      <c r="L128" s="304">
        <v>189.6</v>
      </c>
      <c r="M128" s="304">
        <v>328.8</v>
      </c>
      <c r="N128" s="304">
        <v>0.98</v>
      </c>
      <c r="O128" s="304">
        <v>26400</v>
      </c>
      <c r="Q128" s="304">
        <v>0.191</v>
      </c>
      <c r="R128" s="304">
        <v>189.6</v>
      </c>
      <c r="S128" s="304">
        <v>328.8</v>
      </c>
      <c r="T128" s="304">
        <v>0.97429999999999994</v>
      </c>
      <c r="U128" s="304">
        <v>26580</v>
      </c>
      <c r="W128" s="304">
        <v>0.19989999999999999</v>
      </c>
      <c r="X128" s="304">
        <v>189.6</v>
      </c>
      <c r="Y128" s="304">
        <v>328.8</v>
      </c>
      <c r="Z128" s="304">
        <v>0.95689999999999997</v>
      </c>
      <c r="AA128" s="304">
        <v>21942</v>
      </c>
      <c r="AC128" s="304">
        <v>0.16259999999999999</v>
      </c>
      <c r="AD128" s="304">
        <v>188.88</v>
      </c>
      <c r="AE128" s="304">
        <v>328.8</v>
      </c>
      <c r="AF128" s="304">
        <v>0.96150000000000002</v>
      </c>
      <c r="AG128" s="304">
        <v>19908</v>
      </c>
      <c r="AI128" s="304">
        <v>0.14729999999999999</v>
      </c>
      <c r="AJ128" s="304">
        <v>167.04</v>
      </c>
      <c r="AK128" s="304">
        <v>328.8</v>
      </c>
      <c r="AL128" s="304">
        <v>0.95650000000000002</v>
      </c>
      <c r="AM128" s="304">
        <v>19518</v>
      </c>
      <c r="AO128" s="304">
        <v>0.16969999999999999</v>
      </c>
    </row>
    <row r="129" spans="1:41">
      <c r="A129" s="305">
        <v>125</v>
      </c>
      <c r="B129" s="306" t="s">
        <v>3989</v>
      </c>
      <c r="C129" s="305" t="s">
        <v>4127</v>
      </c>
      <c r="D129" s="306" t="s">
        <v>4051</v>
      </c>
      <c r="E129" s="307">
        <v>178</v>
      </c>
      <c r="F129" s="304">
        <v>26.4</v>
      </c>
      <c r="G129" s="304">
        <v>142.4</v>
      </c>
      <c r="H129" s="304">
        <v>0.89480000000000004</v>
      </c>
      <c r="I129" s="304">
        <v>5254</v>
      </c>
      <c r="K129" s="304">
        <v>0.30890000000000001</v>
      </c>
      <c r="L129" s="304">
        <v>29.52</v>
      </c>
      <c r="M129" s="304">
        <v>142.4</v>
      </c>
      <c r="N129" s="304">
        <v>0.9113</v>
      </c>
      <c r="O129" s="304">
        <v>6080</v>
      </c>
      <c r="Q129" s="304">
        <v>0.30380000000000001</v>
      </c>
      <c r="R129" s="304">
        <v>31.68</v>
      </c>
      <c r="S129" s="304">
        <v>142.4</v>
      </c>
      <c r="T129" s="304">
        <v>0.89469999999999994</v>
      </c>
      <c r="U129" s="304">
        <v>6300</v>
      </c>
      <c r="W129" s="304">
        <v>0.30869999999999997</v>
      </c>
      <c r="X129" s="304">
        <v>34.4</v>
      </c>
      <c r="Y129" s="304">
        <v>142.4</v>
      </c>
      <c r="Z129" s="304">
        <v>0.86039999999999994</v>
      </c>
      <c r="AA129" s="304">
        <v>5892</v>
      </c>
      <c r="AC129" s="304">
        <v>0.2676</v>
      </c>
      <c r="AD129" s="304">
        <v>20</v>
      </c>
      <c r="AE129" s="304">
        <v>142.4</v>
      </c>
      <c r="AF129" s="304">
        <v>0.88059999999999994</v>
      </c>
      <c r="AG129" s="304">
        <v>5382</v>
      </c>
      <c r="AI129" s="304">
        <v>0.4108</v>
      </c>
      <c r="AJ129" s="304">
        <v>22</v>
      </c>
      <c r="AK129" s="304">
        <v>142.4</v>
      </c>
      <c r="AL129" s="304">
        <v>0.96389999999999998</v>
      </c>
      <c r="AM129" s="304">
        <v>5280</v>
      </c>
      <c r="AO129" s="304">
        <v>0.3458</v>
      </c>
    </row>
    <row r="130" spans="1:41">
      <c r="A130" s="305">
        <v>126</v>
      </c>
      <c r="B130" s="306" t="s">
        <v>3989</v>
      </c>
      <c r="C130" s="305" t="s">
        <v>4128</v>
      </c>
      <c r="D130" s="306" t="s">
        <v>4051</v>
      </c>
      <c r="E130" s="307">
        <v>250</v>
      </c>
      <c r="F130" s="304">
        <v>160.91999999999999</v>
      </c>
      <c r="G130" s="304">
        <v>200</v>
      </c>
      <c r="H130" s="304">
        <v>1</v>
      </c>
      <c r="I130" s="304">
        <v>44874</v>
      </c>
      <c r="K130" s="304">
        <v>0.38729999999999998</v>
      </c>
      <c r="L130" s="304">
        <v>155.16</v>
      </c>
      <c r="M130" s="304">
        <v>200</v>
      </c>
      <c r="N130" s="304">
        <v>0.99990000000000001</v>
      </c>
      <c r="O130" s="304">
        <v>48429</v>
      </c>
      <c r="Q130" s="304">
        <v>0.41959999999999997</v>
      </c>
      <c r="R130" s="304">
        <v>179.28</v>
      </c>
      <c r="S130" s="304">
        <v>200</v>
      </c>
      <c r="T130" s="304">
        <v>1</v>
      </c>
      <c r="U130" s="304">
        <v>35631</v>
      </c>
      <c r="W130" s="304">
        <v>0.27600000000000002</v>
      </c>
      <c r="X130" s="304">
        <v>140.76</v>
      </c>
      <c r="Y130" s="304">
        <v>200</v>
      </c>
      <c r="Z130" s="304">
        <v>1</v>
      </c>
      <c r="AA130" s="304">
        <v>45162</v>
      </c>
      <c r="AC130" s="304">
        <v>0.43120000000000003</v>
      </c>
      <c r="AD130" s="304">
        <v>153</v>
      </c>
      <c r="AE130" s="304">
        <v>200</v>
      </c>
      <c r="AF130" s="304">
        <v>1</v>
      </c>
      <c r="AG130" s="304">
        <v>44784</v>
      </c>
      <c r="AI130" s="304">
        <v>0.39340000000000003</v>
      </c>
      <c r="AJ130" s="304">
        <v>135</v>
      </c>
      <c r="AK130" s="304">
        <v>200</v>
      </c>
      <c r="AL130" s="304">
        <v>1</v>
      </c>
      <c r="AM130" s="304">
        <v>33435</v>
      </c>
      <c r="AO130" s="304">
        <v>0.34399999999999997</v>
      </c>
    </row>
    <row r="131" spans="1:41">
      <c r="A131" s="305">
        <v>127</v>
      </c>
      <c r="B131" s="306" t="s">
        <v>3989</v>
      </c>
      <c r="C131" s="305" t="s">
        <v>4129</v>
      </c>
      <c r="D131" s="306" t="s">
        <v>4065</v>
      </c>
      <c r="E131" s="307">
        <v>166.67</v>
      </c>
      <c r="F131" s="304">
        <v>44</v>
      </c>
      <c r="G131" s="304">
        <v>0</v>
      </c>
      <c r="H131" s="304">
        <v>1.6646000000000001</v>
      </c>
      <c r="I131" s="304">
        <v>7156</v>
      </c>
      <c r="K131" s="304">
        <v>0</v>
      </c>
      <c r="L131" s="304">
        <v>59.84</v>
      </c>
      <c r="M131" s="304">
        <v>0</v>
      </c>
      <c r="N131" s="304">
        <v>1.5343</v>
      </c>
      <c r="O131" s="304">
        <v>7765</v>
      </c>
      <c r="Q131" s="304">
        <v>0</v>
      </c>
      <c r="R131" s="304">
        <v>44</v>
      </c>
      <c r="S131" s="304">
        <v>0</v>
      </c>
      <c r="T131" s="304">
        <v>1.4450000000000001</v>
      </c>
      <c r="U131" s="304">
        <v>7511</v>
      </c>
      <c r="W131" s="304">
        <v>0</v>
      </c>
      <c r="X131" s="304">
        <v>59.2</v>
      </c>
      <c r="Y131" s="304">
        <v>133.33600000000001</v>
      </c>
      <c r="Z131" s="304">
        <v>0.93440000000000001</v>
      </c>
      <c r="AA131" s="304">
        <v>4239</v>
      </c>
      <c r="AC131" s="304">
        <v>0.21290000000000001</v>
      </c>
      <c r="AD131" s="304">
        <v>66.56</v>
      </c>
      <c r="AE131" s="304">
        <v>133.33600000000001</v>
      </c>
      <c r="AF131" s="304">
        <v>0.9042</v>
      </c>
      <c r="AG131" s="304">
        <v>8840</v>
      </c>
      <c r="AI131" s="304">
        <v>0.19739999999999999</v>
      </c>
      <c r="AJ131" s="304">
        <v>61.92</v>
      </c>
      <c r="AK131" s="304">
        <v>133.33600000000001</v>
      </c>
      <c r="AL131" s="304">
        <v>0.90110000000000001</v>
      </c>
      <c r="AM131" s="304">
        <v>9369</v>
      </c>
      <c r="AO131" s="304">
        <v>0.24129999999999999</v>
      </c>
    </row>
    <row r="132" spans="1:41">
      <c r="A132" s="305">
        <v>128</v>
      </c>
      <c r="B132" s="306" t="s">
        <v>3989</v>
      </c>
      <c r="C132" s="305" t="s">
        <v>4130</v>
      </c>
      <c r="D132" s="306" t="s">
        <v>4051</v>
      </c>
      <c r="E132" s="307">
        <v>211</v>
      </c>
      <c r="F132" s="304">
        <v>68.959999999999994</v>
      </c>
      <c r="G132" s="304">
        <v>168.8</v>
      </c>
      <c r="H132" s="304">
        <v>0.996</v>
      </c>
      <c r="I132" s="304">
        <v>12170</v>
      </c>
      <c r="K132" s="304">
        <v>0.24610000000000001</v>
      </c>
      <c r="L132" s="304">
        <v>72.16</v>
      </c>
      <c r="M132" s="304">
        <v>168.8</v>
      </c>
      <c r="N132" s="304">
        <v>0.99590000000000001</v>
      </c>
      <c r="O132" s="304">
        <v>15261</v>
      </c>
      <c r="Q132" s="304">
        <v>0.28539999999999999</v>
      </c>
      <c r="R132" s="304">
        <v>75.040000000000006</v>
      </c>
      <c r="S132" s="304">
        <v>168.8</v>
      </c>
      <c r="T132" s="304">
        <v>0.99509999999999998</v>
      </c>
      <c r="U132" s="304">
        <v>13547</v>
      </c>
      <c r="W132" s="304">
        <v>0.252</v>
      </c>
      <c r="X132" s="304">
        <v>61.6</v>
      </c>
      <c r="Y132" s="304">
        <v>168.8</v>
      </c>
      <c r="Z132" s="304">
        <v>0.99570000000000003</v>
      </c>
      <c r="AA132" s="304">
        <v>12268</v>
      </c>
      <c r="AC132" s="304">
        <v>0.26889999999999997</v>
      </c>
      <c r="AD132" s="304">
        <v>56.96</v>
      </c>
      <c r="AE132" s="304">
        <v>168.8</v>
      </c>
      <c r="AF132" s="304">
        <v>0.99549999999999994</v>
      </c>
      <c r="AG132" s="304">
        <v>11939</v>
      </c>
      <c r="AI132" s="304">
        <v>0.28299999999999997</v>
      </c>
      <c r="AJ132" s="304">
        <v>52.48</v>
      </c>
      <c r="AK132" s="304">
        <v>168.8</v>
      </c>
      <c r="AL132" s="304">
        <v>0.99449999999999994</v>
      </c>
      <c r="AM132" s="304">
        <v>11397</v>
      </c>
      <c r="AO132" s="304">
        <v>0.30330000000000001</v>
      </c>
    </row>
    <row r="133" spans="1:41">
      <c r="A133" s="305">
        <v>129</v>
      </c>
      <c r="B133" s="306" t="s">
        <v>3989</v>
      </c>
      <c r="C133" s="305" t="s">
        <v>4131</v>
      </c>
      <c r="D133" s="306" t="s">
        <v>4051</v>
      </c>
      <c r="E133" s="307">
        <v>130</v>
      </c>
      <c r="F133" s="304">
        <v>57.24</v>
      </c>
      <c r="G133" s="304">
        <v>104</v>
      </c>
      <c r="H133" s="304">
        <v>0.89200000000000002</v>
      </c>
      <c r="I133" s="304">
        <v>12873</v>
      </c>
      <c r="K133" s="304">
        <v>0.35020000000000001</v>
      </c>
      <c r="L133" s="304">
        <v>46.56</v>
      </c>
      <c r="M133" s="304">
        <v>104</v>
      </c>
      <c r="N133" s="304">
        <v>0.91149999999999998</v>
      </c>
      <c r="O133" s="304">
        <v>15870</v>
      </c>
      <c r="Q133" s="304">
        <v>0.50260000000000005</v>
      </c>
      <c r="R133" s="304">
        <v>50.88</v>
      </c>
      <c r="S133" s="304">
        <v>104</v>
      </c>
      <c r="T133" s="304">
        <v>0.90590000000000004</v>
      </c>
      <c r="U133" s="304">
        <v>16215</v>
      </c>
      <c r="W133" s="304">
        <v>0.48859999999999998</v>
      </c>
      <c r="X133" s="304">
        <v>50.88</v>
      </c>
      <c r="Y133" s="304">
        <v>104</v>
      </c>
      <c r="Z133" s="304">
        <v>0.86980000000000002</v>
      </c>
      <c r="AA133" s="304">
        <v>15768</v>
      </c>
      <c r="AC133" s="304">
        <v>0.47889999999999999</v>
      </c>
      <c r="AD133" s="304">
        <v>48</v>
      </c>
      <c r="AE133" s="304">
        <v>104</v>
      </c>
      <c r="AF133" s="304">
        <v>0.88439999999999996</v>
      </c>
      <c r="AG133" s="304">
        <v>13074</v>
      </c>
      <c r="AI133" s="304">
        <v>0.41399999999999998</v>
      </c>
      <c r="AJ133" s="304">
        <v>45</v>
      </c>
      <c r="AK133" s="304">
        <v>104</v>
      </c>
      <c r="AL133" s="304">
        <v>0.88190000000000002</v>
      </c>
      <c r="AM133" s="304">
        <v>12900</v>
      </c>
      <c r="AO133" s="304">
        <v>0.45150000000000001</v>
      </c>
    </row>
    <row r="134" spans="1:41">
      <c r="A134" s="305">
        <v>130</v>
      </c>
      <c r="B134" s="306" t="s">
        <v>3989</v>
      </c>
      <c r="C134" s="305" t="s">
        <v>4132</v>
      </c>
      <c r="D134" s="306" t="s">
        <v>4051</v>
      </c>
      <c r="E134" s="307">
        <v>112</v>
      </c>
      <c r="F134" s="304">
        <v>39.72</v>
      </c>
      <c r="G134" s="304">
        <v>89.6</v>
      </c>
      <c r="H134" s="304">
        <v>0.71889999999999998</v>
      </c>
      <c r="I134" s="304">
        <v>8475</v>
      </c>
      <c r="K134" s="304">
        <v>0.4123</v>
      </c>
      <c r="L134" s="304">
        <v>39.840000000000003</v>
      </c>
      <c r="M134" s="304">
        <v>89.6</v>
      </c>
      <c r="N134" s="304">
        <v>0.73209999999999997</v>
      </c>
      <c r="O134" s="304">
        <v>10383</v>
      </c>
      <c r="Q134" s="304">
        <v>0.47849999999999998</v>
      </c>
      <c r="R134" s="304">
        <v>42.6</v>
      </c>
      <c r="S134" s="304">
        <v>89.6</v>
      </c>
      <c r="T134" s="304">
        <v>0.75539999999999996</v>
      </c>
      <c r="U134" s="304">
        <v>11292</v>
      </c>
      <c r="W134" s="304">
        <v>0.4874</v>
      </c>
      <c r="X134" s="304">
        <v>39.24</v>
      </c>
      <c r="Y134" s="304">
        <v>89.6</v>
      </c>
      <c r="Z134" s="304">
        <v>0.66659999999999997</v>
      </c>
      <c r="AA134" s="304">
        <v>8988</v>
      </c>
      <c r="AC134" s="304">
        <v>0.46189999999999998</v>
      </c>
      <c r="AD134" s="304">
        <v>36</v>
      </c>
      <c r="AE134" s="304">
        <v>89.6</v>
      </c>
      <c r="AF134" s="304">
        <v>0.64269999999999994</v>
      </c>
      <c r="AG134" s="304">
        <v>8130</v>
      </c>
      <c r="AI134" s="304">
        <v>0.4723</v>
      </c>
      <c r="AJ134" s="304">
        <v>36</v>
      </c>
      <c r="AK134" s="304">
        <v>89.6</v>
      </c>
      <c r="AL134" s="304">
        <v>0.629</v>
      </c>
      <c r="AM134" s="304">
        <v>7230</v>
      </c>
      <c r="AO134" s="304">
        <v>0.44350000000000001</v>
      </c>
    </row>
    <row r="135" spans="1:41">
      <c r="A135" s="305">
        <v>131</v>
      </c>
      <c r="B135" s="306" t="s">
        <v>3989</v>
      </c>
      <c r="C135" s="305" t="s">
        <v>4133</v>
      </c>
      <c r="D135" s="306" t="s">
        <v>4051</v>
      </c>
      <c r="E135" s="307">
        <v>402</v>
      </c>
      <c r="F135" s="304">
        <v>391.2</v>
      </c>
      <c r="G135" s="304">
        <v>391.2</v>
      </c>
      <c r="H135" s="304">
        <v>0.68020000000000003</v>
      </c>
      <c r="I135" s="304">
        <v>62436</v>
      </c>
      <c r="K135" s="304">
        <v>0.32590000000000002</v>
      </c>
      <c r="L135" s="304">
        <v>412.8</v>
      </c>
      <c r="M135" s="304">
        <v>412.8</v>
      </c>
      <c r="N135" s="304">
        <v>0.69650000000000001</v>
      </c>
      <c r="O135" s="304">
        <v>72864</v>
      </c>
      <c r="Q135" s="304">
        <v>0.34060000000000001</v>
      </c>
      <c r="R135" s="304">
        <v>436.32</v>
      </c>
      <c r="S135" s="304">
        <v>436.32</v>
      </c>
      <c r="T135" s="304">
        <v>0.67230000000000001</v>
      </c>
      <c r="U135" s="304">
        <v>67842</v>
      </c>
      <c r="W135" s="304">
        <v>0.32119999999999999</v>
      </c>
      <c r="X135" s="304">
        <v>396</v>
      </c>
      <c r="Y135" s="304">
        <v>396</v>
      </c>
      <c r="Z135" s="304">
        <v>0.65169999999999995</v>
      </c>
      <c r="AA135" s="304">
        <v>67818</v>
      </c>
      <c r="AC135" s="304">
        <v>0.35320000000000001</v>
      </c>
      <c r="AD135" s="304">
        <v>372</v>
      </c>
      <c r="AE135" s="304">
        <v>372</v>
      </c>
      <c r="AF135" s="304">
        <v>0.67469999999999997</v>
      </c>
      <c r="AG135" s="304">
        <v>64368</v>
      </c>
      <c r="AI135" s="304">
        <v>0.34470000000000001</v>
      </c>
      <c r="AJ135" s="304">
        <v>390</v>
      </c>
      <c r="AK135" s="304">
        <v>390</v>
      </c>
      <c r="AL135" s="304">
        <v>0.6885</v>
      </c>
      <c r="AM135" s="304">
        <v>58842</v>
      </c>
      <c r="AO135" s="304">
        <v>0.3044</v>
      </c>
    </row>
    <row r="136" spans="1:41">
      <c r="A136" s="305">
        <v>132</v>
      </c>
      <c r="B136" s="306" t="s">
        <v>3989</v>
      </c>
      <c r="C136" s="305" t="s">
        <v>4134</v>
      </c>
      <c r="D136" s="306" t="s">
        <v>4051</v>
      </c>
      <c r="E136" s="307">
        <v>336</v>
      </c>
      <c r="F136" s="304">
        <v>407.16</v>
      </c>
      <c r="G136" s="304">
        <v>407.16</v>
      </c>
      <c r="H136" s="304">
        <v>0.98619999999999997</v>
      </c>
      <c r="I136" s="304">
        <v>91554</v>
      </c>
      <c r="K136" s="304">
        <v>0.31669999999999998</v>
      </c>
      <c r="L136" s="304">
        <v>231.72</v>
      </c>
      <c r="M136" s="304">
        <v>268.8</v>
      </c>
      <c r="N136" s="304">
        <v>0.98550000000000004</v>
      </c>
      <c r="O136" s="304">
        <v>68856</v>
      </c>
      <c r="Q136" s="304">
        <v>0.40529999999999999</v>
      </c>
      <c r="R136" s="304">
        <v>269.04000000000002</v>
      </c>
      <c r="S136" s="304">
        <v>269.04000000000002</v>
      </c>
      <c r="T136" s="304">
        <v>0.98139999999999994</v>
      </c>
      <c r="U136" s="304">
        <v>75891</v>
      </c>
      <c r="W136" s="304">
        <v>0.3992</v>
      </c>
      <c r="X136" s="304">
        <v>367.68</v>
      </c>
      <c r="Y136" s="304">
        <v>367.68</v>
      </c>
      <c r="Z136" s="304">
        <v>0.97850000000000004</v>
      </c>
      <c r="AA136" s="304">
        <v>84279</v>
      </c>
      <c r="AC136" s="304">
        <v>0.30499999999999999</v>
      </c>
      <c r="AD136" s="304">
        <v>375.68</v>
      </c>
      <c r="AE136" s="304">
        <v>375.68</v>
      </c>
      <c r="AF136" s="304">
        <v>0.98099999999999998</v>
      </c>
      <c r="AG136" s="304">
        <v>110268</v>
      </c>
      <c r="AI136" s="304">
        <v>0.4022</v>
      </c>
      <c r="AJ136" s="304">
        <v>411.84</v>
      </c>
      <c r="AK136" s="304">
        <v>411.84</v>
      </c>
      <c r="AL136" s="304">
        <v>0.9738</v>
      </c>
      <c r="AM136" s="304">
        <v>125184</v>
      </c>
      <c r="AO136" s="304">
        <v>0.4335</v>
      </c>
    </row>
    <row r="137" spans="1:41">
      <c r="A137" s="305">
        <v>133</v>
      </c>
      <c r="B137" s="306" t="s">
        <v>3989</v>
      </c>
      <c r="C137" s="305" t="s">
        <v>4135</v>
      </c>
      <c r="D137" s="306" t="s">
        <v>4065</v>
      </c>
      <c r="E137" s="307">
        <v>442.22</v>
      </c>
      <c r="F137" s="304">
        <v>307.83999999999997</v>
      </c>
      <c r="G137" s="304">
        <v>353.77600000000001</v>
      </c>
      <c r="H137" s="304">
        <v>0.98970000000000002</v>
      </c>
      <c r="I137" s="304">
        <v>94280</v>
      </c>
      <c r="K137" s="304">
        <v>0.42980000000000002</v>
      </c>
      <c r="L137" s="304">
        <v>347.68</v>
      </c>
      <c r="M137" s="304">
        <v>353.77600000000001</v>
      </c>
      <c r="N137" s="304">
        <v>0.9889</v>
      </c>
      <c r="O137" s="304">
        <v>108904</v>
      </c>
      <c r="Q137" s="304">
        <v>0.42580000000000001</v>
      </c>
      <c r="R137" s="304">
        <v>617.44000000000005</v>
      </c>
      <c r="S137" s="304">
        <v>617.44000000000005</v>
      </c>
      <c r="T137" s="304">
        <v>0.99019999999999997</v>
      </c>
      <c r="U137" s="304">
        <v>126784</v>
      </c>
      <c r="W137" s="304">
        <v>0.28799999999999998</v>
      </c>
      <c r="X137" s="304">
        <v>371.2</v>
      </c>
      <c r="Y137" s="304">
        <v>371.2</v>
      </c>
      <c r="Z137" s="304">
        <v>0.99409999999999998</v>
      </c>
      <c r="AA137" s="304">
        <v>77636</v>
      </c>
      <c r="AC137" s="304">
        <v>0.2828</v>
      </c>
      <c r="AD137" s="304">
        <v>240</v>
      </c>
      <c r="AE137" s="304">
        <v>353.77600000000001</v>
      </c>
      <c r="AF137" s="304">
        <v>0.99449999999999994</v>
      </c>
      <c r="AG137" s="304">
        <v>76840</v>
      </c>
      <c r="AI137" s="304">
        <v>0.43269999999999997</v>
      </c>
      <c r="AJ137" s="304">
        <v>348</v>
      </c>
      <c r="AK137" s="304">
        <v>353.77600000000001</v>
      </c>
      <c r="AL137" s="304">
        <v>0.99649999999999994</v>
      </c>
      <c r="AM137" s="304">
        <v>94236</v>
      </c>
      <c r="AO137" s="304">
        <v>0.3775</v>
      </c>
    </row>
    <row r="138" spans="1:41">
      <c r="A138" s="305">
        <v>134</v>
      </c>
      <c r="B138" s="306" t="s">
        <v>3989</v>
      </c>
      <c r="C138" s="305" t="s">
        <v>4136</v>
      </c>
      <c r="D138" s="306" t="s">
        <v>4065</v>
      </c>
      <c r="E138" s="307">
        <v>150</v>
      </c>
      <c r="F138" s="304">
        <v>156.12</v>
      </c>
      <c r="G138" s="304">
        <v>156.12</v>
      </c>
      <c r="H138" s="304">
        <v>0.99409999999999998</v>
      </c>
      <c r="I138" s="304">
        <v>46848</v>
      </c>
      <c r="K138" s="304">
        <v>0.41930000000000001</v>
      </c>
      <c r="L138" s="304">
        <v>133.56</v>
      </c>
      <c r="M138" s="304">
        <v>133.56</v>
      </c>
      <c r="N138" s="304">
        <v>0.99360000000000004</v>
      </c>
      <c r="O138" s="304">
        <v>41592</v>
      </c>
      <c r="Q138" s="304">
        <v>0.42130000000000001</v>
      </c>
      <c r="R138" s="304">
        <v>153.36000000000001</v>
      </c>
      <c r="S138" s="304">
        <v>153.36000000000001</v>
      </c>
      <c r="T138" s="304">
        <v>0.99160000000000004</v>
      </c>
      <c r="U138" s="304">
        <v>47460</v>
      </c>
      <c r="W138" s="304">
        <v>0.4335</v>
      </c>
      <c r="X138" s="304">
        <v>118.08</v>
      </c>
      <c r="Y138" s="304">
        <v>120</v>
      </c>
      <c r="Z138" s="304">
        <v>0.99249999999999994</v>
      </c>
      <c r="AA138" s="304">
        <v>38757</v>
      </c>
      <c r="AC138" s="304">
        <v>0.44450000000000001</v>
      </c>
      <c r="AD138" s="304">
        <v>129</v>
      </c>
      <c r="AE138" s="304">
        <v>129</v>
      </c>
      <c r="AF138" s="304">
        <v>0.99199999999999999</v>
      </c>
      <c r="AG138" s="304">
        <v>38328</v>
      </c>
      <c r="AI138" s="304">
        <v>0.40260000000000001</v>
      </c>
      <c r="AJ138" s="304">
        <v>123</v>
      </c>
      <c r="AK138" s="304">
        <v>123</v>
      </c>
      <c r="AL138" s="304">
        <v>0.99390000000000001</v>
      </c>
      <c r="AM138" s="304">
        <v>44469</v>
      </c>
      <c r="AO138" s="304">
        <v>0.50519999999999998</v>
      </c>
    </row>
    <row r="139" spans="1:41">
      <c r="A139" s="305">
        <v>135</v>
      </c>
      <c r="B139" s="306" t="s">
        <v>3989</v>
      </c>
      <c r="C139" s="305" t="s">
        <v>4137</v>
      </c>
      <c r="D139" s="306" t="s">
        <v>4051</v>
      </c>
      <c r="E139" s="307">
        <v>392</v>
      </c>
      <c r="F139" s="304">
        <v>226.08</v>
      </c>
      <c r="G139" s="304">
        <v>313.60000000000002</v>
      </c>
      <c r="H139" s="304">
        <v>0.96179999999999999</v>
      </c>
      <c r="I139" s="304">
        <v>37686</v>
      </c>
      <c r="K139" s="304">
        <v>0.2407</v>
      </c>
      <c r="L139" s="304">
        <v>236.16</v>
      </c>
      <c r="M139" s="304">
        <v>313.60000000000002</v>
      </c>
      <c r="N139" s="304">
        <v>0.96089999999999998</v>
      </c>
      <c r="O139" s="304">
        <v>50160</v>
      </c>
      <c r="Q139" s="304">
        <v>0.29709999999999998</v>
      </c>
      <c r="R139" s="304">
        <v>249.6</v>
      </c>
      <c r="S139" s="304">
        <v>313.60000000000002</v>
      </c>
      <c r="T139" s="304">
        <v>0.95599999999999996</v>
      </c>
      <c r="U139" s="304">
        <v>47286</v>
      </c>
      <c r="W139" s="304">
        <v>0.2752</v>
      </c>
      <c r="X139" s="304">
        <v>221.52</v>
      </c>
      <c r="Y139" s="304">
        <v>313.60000000000002</v>
      </c>
      <c r="Z139" s="304">
        <v>0.94769999999999999</v>
      </c>
      <c r="AA139" s="304">
        <v>44058</v>
      </c>
      <c r="AC139" s="304">
        <v>0.28210000000000002</v>
      </c>
      <c r="AD139" s="304">
        <v>192</v>
      </c>
      <c r="AE139" s="304">
        <v>313.60000000000002</v>
      </c>
      <c r="AF139" s="304">
        <v>0.96119999999999994</v>
      </c>
      <c r="AG139" s="304">
        <v>39594</v>
      </c>
      <c r="AI139" s="304">
        <v>0.28839999999999999</v>
      </c>
      <c r="AJ139" s="304">
        <v>186</v>
      </c>
      <c r="AK139" s="304">
        <v>313.60000000000002</v>
      </c>
      <c r="AL139" s="304">
        <v>0.95840000000000003</v>
      </c>
      <c r="AM139" s="304">
        <v>34932</v>
      </c>
      <c r="AO139" s="304">
        <v>0.2722</v>
      </c>
    </row>
    <row r="140" spans="1:41">
      <c r="A140" s="305">
        <v>136</v>
      </c>
      <c r="B140" s="306" t="s">
        <v>3989</v>
      </c>
      <c r="C140" s="305" t="s">
        <v>4138</v>
      </c>
      <c r="D140" s="306" t="s">
        <v>4139</v>
      </c>
      <c r="E140" s="307">
        <v>168</v>
      </c>
      <c r="F140" s="304">
        <v>95.04</v>
      </c>
      <c r="G140" s="304">
        <v>134.4</v>
      </c>
      <c r="H140" s="304">
        <v>0.94609999999999994</v>
      </c>
      <c r="I140" s="304">
        <v>17202</v>
      </c>
      <c r="K140" s="304">
        <v>0.26569999999999999</v>
      </c>
      <c r="L140" s="304">
        <v>146.76</v>
      </c>
      <c r="M140" s="304">
        <v>146.76</v>
      </c>
      <c r="N140" s="304">
        <v>0.93909999999999993</v>
      </c>
      <c r="O140" s="304">
        <v>20412</v>
      </c>
      <c r="Q140" s="304">
        <v>0.1991</v>
      </c>
      <c r="R140" s="304">
        <v>169.2</v>
      </c>
      <c r="S140" s="304">
        <v>169.2</v>
      </c>
      <c r="T140" s="304">
        <v>0.92949999999999999</v>
      </c>
      <c r="U140" s="304">
        <v>18468</v>
      </c>
      <c r="W140" s="304">
        <v>0.16309999999999999</v>
      </c>
      <c r="X140" s="304">
        <v>131.16</v>
      </c>
      <c r="Y140" s="304">
        <v>134.4</v>
      </c>
      <c r="Z140" s="304">
        <v>0.89549999999999996</v>
      </c>
      <c r="AA140" s="304">
        <v>18363</v>
      </c>
      <c r="AC140" s="304">
        <v>0.2102</v>
      </c>
      <c r="AD140" s="304">
        <v>129</v>
      </c>
      <c r="AE140" s="304">
        <v>134.4</v>
      </c>
      <c r="AF140" s="304">
        <v>0.89</v>
      </c>
      <c r="AG140" s="304">
        <v>19506</v>
      </c>
      <c r="AI140" s="304">
        <v>0.22839999999999999</v>
      </c>
      <c r="AJ140" s="304">
        <v>129</v>
      </c>
      <c r="AK140" s="304">
        <v>134.4</v>
      </c>
      <c r="AL140" s="304">
        <v>0.89329999999999998</v>
      </c>
      <c r="AM140" s="304">
        <v>13104</v>
      </c>
      <c r="AO140" s="304">
        <v>0.15790000000000001</v>
      </c>
    </row>
    <row r="141" spans="1:41">
      <c r="A141" s="305">
        <v>137</v>
      </c>
      <c r="B141" s="306" t="s">
        <v>3989</v>
      </c>
      <c r="C141" s="305" t="s">
        <v>4140</v>
      </c>
      <c r="D141" s="306" t="s">
        <v>4097</v>
      </c>
      <c r="E141" s="307">
        <v>281.11111111111109</v>
      </c>
      <c r="F141" s="304">
        <v>165.3</v>
      </c>
      <c r="G141" s="304">
        <v>224.89599999999999</v>
      </c>
      <c r="H141" s="304">
        <v>0.99380000000000002</v>
      </c>
      <c r="I141" s="304">
        <v>45109</v>
      </c>
      <c r="K141" s="304" t="e">
        <v>#N/A</v>
      </c>
      <c r="L141" s="304">
        <v>162.5</v>
      </c>
      <c r="M141" s="304">
        <v>224.89599999999999</v>
      </c>
      <c r="N141" s="304">
        <v>0.99360000000000004</v>
      </c>
      <c r="O141" s="304">
        <v>57005</v>
      </c>
      <c r="Q141" s="304" t="e">
        <v>#N/A</v>
      </c>
      <c r="R141" s="304">
        <v>198.9</v>
      </c>
      <c r="S141" s="304">
        <v>224.89599999999999</v>
      </c>
      <c r="T141" s="304">
        <v>0.99370000000000003</v>
      </c>
      <c r="U141" s="304">
        <v>54929</v>
      </c>
      <c r="W141" s="304" t="e">
        <v>#N/A</v>
      </c>
      <c r="X141" s="304">
        <v>161.69999999999999</v>
      </c>
      <c r="Y141" s="304">
        <v>224.89599999999999</v>
      </c>
      <c r="Z141" s="304">
        <v>0.99239999999999995</v>
      </c>
      <c r="AA141" s="304">
        <v>54629</v>
      </c>
      <c r="AC141" s="304" t="e">
        <v>#N/A</v>
      </c>
      <c r="AD141" s="304">
        <v>132.9</v>
      </c>
      <c r="AE141" s="304">
        <v>224.89599999999999</v>
      </c>
      <c r="AF141" s="304">
        <v>0.99429999999999996</v>
      </c>
      <c r="AG141" s="304">
        <v>39034</v>
      </c>
      <c r="AI141" s="304" t="e">
        <v>#N/A</v>
      </c>
      <c r="AJ141" s="304">
        <v>117.7</v>
      </c>
      <c r="AK141" s="304">
        <v>224.89599999999999</v>
      </c>
      <c r="AL141" s="304">
        <v>0.99349999999999994</v>
      </c>
      <c r="AM141" s="304">
        <v>42119</v>
      </c>
      <c r="AO141" s="304" t="e">
        <v>#N/A</v>
      </c>
    </row>
    <row r="142" spans="1:41">
      <c r="A142" s="305">
        <v>138</v>
      </c>
      <c r="B142" s="306" t="s">
        <v>3989</v>
      </c>
      <c r="C142" s="305" t="s">
        <v>4140</v>
      </c>
      <c r="D142" s="306" t="s">
        <v>4097</v>
      </c>
      <c r="E142" s="307">
        <v>777.77777777777771</v>
      </c>
      <c r="F142" s="304">
        <v>210.4</v>
      </c>
      <c r="G142" s="304">
        <v>622.22400000000005</v>
      </c>
      <c r="H142" s="304">
        <v>0.93930000000000002</v>
      </c>
      <c r="I142" s="304">
        <v>56240</v>
      </c>
      <c r="K142" s="304" t="e">
        <v>#N/A</v>
      </c>
      <c r="L142" s="304">
        <v>200</v>
      </c>
      <c r="M142" s="304">
        <v>622.22400000000005</v>
      </c>
      <c r="N142" s="304">
        <v>0.94679999999999997</v>
      </c>
      <c r="O142" s="304">
        <v>67200</v>
      </c>
      <c r="Q142" s="304" t="e">
        <v>#N/A</v>
      </c>
      <c r="R142" s="304">
        <v>234.4</v>
      </c>
      <c r="S142" s="304">
        <v>622.22400000000005</v>
      </c>
      <c r="T142" s="304">
        <v>0.9556</v>
      </c>
      <c r="U142" s="304">
        <v>72240</v>
      </c>
      <c r="W142" s="304" t="e">
        <v>#N/A</v>
      </c>
      <c r="X142" s="304">
        <v>192.8</v>
      </c>
      <c r="Y142" s="304">
        <v>622.22400000000005</v>
      </c>
      <c r="Z142" s="304">
        <v>0.93930000000000002</v>
      </c>
      <c r="AA142" s="304">
        <v>62100</v>
      </c>
      <c r="AC142" s="304" t="e">
        <v>#N/A</v>
      </c>
      <c r="AD142" s="304">
        <v>180</v>
      </c>
      <c r="AE142" s="304">
        <v>622.22400000000005</v>
      </c>
      <c r="AF142" s="304">
        <v>0.94940000000000002</v>
      </c>
      <c r="AG142" s="304">
        <v>59220</v>
      </c>
      <c r="AI142" s="304" t="e">
        <v>#N/A</v>
      </c>
      <c r="AJ142" s="304">
        <v>160</v>
      </c>
      <c r="AK142" s="304">
        <v>622.22400000000005</v>
      </c>
      <c r="AL142" s="304">
        <v>0.93840000000000001</v>
      </c>
      <c r="AM142" s="304">
        <v>56280</v>
      </c>
      <c r="AO142" s="304" t="e">
        <v>#N/A</v>
      </c>
    </row>
    <row r="143" spans="1:41">
      <c r="A143" s="305">
        <v>139</v>
      </c>
      <c r="B143" s="306" t="s">
        <v>3989</v>
      </c>
      <c r="C143" s="305" t="s">
        <v>4141</v>
      </c>
      <c r="D143" s="306" t="s">
        <v>4051</v>
      </c>
      <c r="E143" s="307">
        <v>300</v>
      </c>
      <c r="F143" s="304">
        <v>218</v>
      </c>
      <c r="G143" s="304">
        <v>240</v>
      </c>
      <c r="H143" s="304">
        <v>0.9869</v>
      </c>
      <c r="I143" s="304">
        <v>38364</v>
      </c>
      <c r="K143" s="304">
        <v>0.2477</v>
      </c>
      <c r="L143" s="304">
        <v>224</v>
      </c>
      <c r="M143" s="304">
        <v>240</v>
      </c>
      <c r="N143" s="304">
        <v>0.98639999999999994</v>
      </c>
      <c r="O143" s="304">
        <v>47164</v>
      </c>
      <c r="Q143" s="304">
        <v>0.28689999999999999</v>
      </c>
      <c r="R143" s="304">
        <v>241.6</v>
      </c>
      <c r="S143" s="304">
        <v>241.6</v>
      </c>
      <c r="T143" s="304">
        <v>0.98350000000000004</v>
      </c>
      <c r="U143" s="304">
        <v>43688</v>
      </c>
      <c r="W143" s="304">
        <v>0.25540000000000002</v>
      </c>
      <c r="X143" s="304">
        <v>144.80000000000001</v>
      </c>
      <c r="Y143" s="304">
        <v>240</v>
      </c>
      <c r="Z143" s="304">
        <v>0.97839999999999994</v>
      </c>
      <c r="AA143" s="304">
        <v>48348</v>
      </c>
      <c r="AC143" s="304">
        <v>0.4587</v>
      </c>
      <c r="AD143" s="304">
        <v>18.399999999999999</v>
      </c>
      <c r="AE143" s="304">
        <v>240</v>
      </c>
      <c r="AF143" s="304">
        <v>0.96519999999999995</v>
      </c>
      <c r="AG143" s="304">
        <v>35404</v>
      </c>
      <c r="AH143" s="304" t="e">
        <f>AG143-#REF!</f>
        <v>#REF!</v>
      </c>
      <c r="AI143" s="304">
        <v>2.6797</v>
      </c>
      <c r="AJ143" s="304">
        <v>179.6</v>
      </c>
      <c r="AK143" s="304">
        <v>240</v>
      </c>
      <c r="AL143" s="304">
        <v>0.99909999999999999</v>
      </c>
      <c r="AM143" s="304">
        <v>34132</v>
      </c>
      <c r="AO143" s="304">
        <v>0.26419999999999999</v>
      </c>
    </row>
    <row r="144" spans="1:41">
      <c r="A144" s="305">
        <v>140</v>
      </c>
      <c r="B144" s="306" t="s">
        <v>3989</v>
      </c>
      <c r="C144" s="305" t="s">
        <v>4142</v>
      </c>
      <c r="D144" s="306" t="s">
        <v>4051</v>
      </c>
      <c r="E144" s="307">
        <v>122</v>
      </c>
      <c r="F144" s="304">
        <v>58.4</v>
      </c>
      <c r="G144" s="304">
        <v>97.6</v>
      </c>
      <c r="H144" s="304">
        <v>0.91689999999999994</v>
      </c>
      <c r="I144" s="304">
        <v>11372</v>
      </c>
      <c r="K144" s="304">
        <v>0.29499999999999998</v>
      </c>
      <c r="L144" s="304">
        <v>67.2</v>
      </c>
      <c r="M144" s="304">
        <v>97.6</v>
      </c>
      <c r="N144" s="304">
        <v>0.93310000000000004</v>
      </c>
      <c r="O144" s="304">
        <v>14660</v>
      </c>
      <c r="Q144" s="304">
        <v>0.31430000000000002</v>
      </c>
      <c r="R144" s="304">
        <v>68.48</v>
      </c>
      <c r="S144" s="304">
        <v>97.6</v>
      </c>
      <c r="T144" s="304">
        <v>0.90659999999999996</v>
      </c>
      <c r="U144" s="304">
        <v>14776</v>
      </c>
      <c r="W144" s="304">
        <v>0.3306</v>
      </c>
      <c r="X144" s="304">
        <v>60.32</v>
      </c>
      <c r="Y144" s="304">
        <v>97.6</v>
      </c>
      <c r="Z144" s="304">
        <v>0.88649999999999995</v>
      </c>
      <c r="AA144" s="304">
        <v>14424</v>
      </c>
      <c r="AC144" s="304">
        <v>0.36259999999999998</v>
      </c>
      <c r="AD144" s="304">
        <v>64</v>
      </c>
      <c r="AE144" s="304">
        <v>97.6</v>
      </c>
      <c r="AF144" s="304">
        <v>0.89049999999999996</v>
      </c>
      <c r="AG144" s="304">
        <v>11996</v>
      </c>
      <c r="AI144" s="304">
        <v>0.28289999999999998</v>
      </c>
      <c r="AJ144" s="304">
        <v>60</v>
      </c>
      <c r="AK144" s="304">
        <v>97.6</v>
      </c>
      <c r="AL144" s="304">
        <v>0.87639999999999996</v>
      </c>
      <c r="AM144" s="304">
        <v>12080</v>
      </c>
      <c r="AO144" s="304">
        <v>0.31909999999999999</v>
      </c>
    </row>
    <row r="145" spans="1:41">
      <c r="A145" s="305">
        <v>141</v>
      </c>
      <c r="B145" s="306" t="s">
        <v>3989</v>
      </c>
      <c r="C145" s="305" t="s">
        <v>4143</v>
      </c>
      <c r="D145" s="306" t="s">
        <v>4051</v>
      </c>
      <c r="E145" s="307">
        <v>115</v>
      </c>
      <c r="F145" s="304">
        <v>108.8</v>
      </c>
      <c r="G145" s="304">
        <v>108.8</v>
      </c>
      <c r="H145" s="304">
        <v>0.98260000000000003</v>
      </c>
      <c r="I145" s="304">
        <v>20736</v>
      </c>
      <c r="K145" s="304">
        <v>0.26939999999999997</v>
      </c>
      <c r="L145" s="304">
        <v>111.04</v>
      </c>
      <c r="M145" s="304">
        <v>111.04</v>
      </c>
      <c r="N145" s="304">
        <v>0.98450000000000004</v>
      </c>
      <c r="O145" s="304">
        <v>27116</v>
      </c>
      <c r="Q145" s="304">
        <v>0.33339999999999997</v>
      </c>
      <c r="R145" s="304">
        <v>116.96</v>
      </c>
      <c r="S145" s="304">
        <v>116.96</v>
      </c>
      <c r="T145" s="304">
        <v>0.98260000000000003</v>
      </c>
      <c r="U145" s="304">
        <v>27248</v>
      </c>
      <c r="W145" s="304">
        <v>0.32929999999999998</v>
      </c>
      <c r="X145" s="304">
        <v>98.24</v>
      </c>
      <c r="Y145" s="304">
        <v>98.24</v>
      </c>
      <c r="Z145" s="304">
        <v>0.97950000000000004</v>
      </c>
      <c r="AA145" s="304">
        <v>23080</v>
      </c>
      <c r="AC145" s="304">
        <v>0.32240000000000002</v>
      </c>
      <c r="AD145" s="304">
        <v>92</v>
      </c>
      <c r="AE145" s="304">
        <v>92</v>
      </c>
      <c r="AF145" s="304">
        <v>0.98299999999999998</v>
      </c>
      <c r="AG145" s="304">
        <v>21248</v>
      </c>
      <c r="AI145" s="304">
        <v>0.31580000000000003</v>
      </c>
      <c r="AJ145" s="304">
        <v>92</v>
      </c>
      <c r="AK145" s="304">
        <v>92</v>
      </c>
      <c r="AL145" s="304">
        <v>0.98709999999999998</v>
      </c>
      <c r="AM145" s="304">
        <v>19808</v>
      </c>
      <c r="AO145" s="304">
        <v>0.30299999999999999</v>
      </c>
    </row>
    <row r="146" spans="1:41">
      <c r="A146" s="305">
        <v>142</v>
      </c>
      <c r="B146" s="306" t="s">
        <v>3989</v>
      </c>
      <c r="C146" s="305" t="s">
        <v>4144</v>
      </c>
      <c r="D146" s="306" t="s">
        <v>4051</v>
      </c>
      <c r="E146" s="307">
        <v>912</v>
      </c>
      <c r="F146" s="304">
        <v>846.4</v>
      </c>
      <c r="G146" s="304">
        <v>846.4</v>
      </c>
      <c r="H146" s="304">
        <v>0.99619999999999997</v>
      </c>
      <c r="I146" s="304">
        <v>194260</v>
      </c>
      <c r="K146" s="304">
        <v>0.32</v>
      </c>
      <c r="L146" s="304">
        <v>896.8</v>
      </c>
      <c r="M146" s="304">
        <v>896.8</v>
      </c>
      <c r="N146" s="304">
        <v>0.99270000000000003</v>
      </c>
      <c r="O146" s="304">
        <v>237920</v>
      </c>
      <c r="Q146" s="304">
        <v>0.35920000000000002</v>
      </c>
      <c r="R146" s="304">
        <v>992</v>
      </c>
      <c r="S146" s="304">
        <v>992</v>
      </c>
      <c r="T146" s="304">
        <v>0.97560000000000002</v>
      </c>
      <c r="U146" s="304">
        <v>209260</v>
      </c>
      <c r="W146" s="304">
        <v>0.30030000000000001</v>
      </c>
      <c r="X146" s="304">
        <v>718.4</v>
      </c>
      <c r="Y146" s="304">
        <v>729.6</v>
      </c>
      <c r="Z146" s="304">
        <v>0.98089999999999999</v>
      </c>
      <c r="AA146" s="304">
        <v>192900</v>
      </c>
      <c r="AC146" s="304">
        <v>0.3679</v>
      </c>
      <c r="AD146" s="304">
        <v>720</v>
      </c>
      <c r="AE146" s="304">
        <v>729.6</v>
      </c>
      <c r="AF146" s="304">
        <v>0.97939999999999994</v>
      </c>
      <c r="AG146" s="304">
        <v>125860</v>
      </c>
      <c r="AI146" s="304">
        <v>0.2399</v>
      </c>
      <c r="AJ146" s="304">
        <v>810</v>
      </c>
      <c r="AK146" s="304">
        <v>810.2</v>
      </c>
      <c r="AL146" s="304">
        <v>0.98080000000000001</v>
      </c>
      <c r="AM146" s="304">
        <v>352184</v>
      </c>
      <c r="AO146" s="304">
        <v>0.30170000000000002</v>
      </c>
    </row>
    <row r="147" spans="1:41">
      <c r="A147" s="305">
        <v>143</v>
      </c>
      <c r="B147" s="306" t="s">
        <v>3989</v>
      </c>
      <c r="C147" s="305" t="s">
        <v>4145</v>
      </c>
      <c r="D147" s="306" t="s">
        <v>4051</v>
      </c>
      <c r="E147" s="307">
        <v>498</v>
      </c>
      <c r="F147" s="304">
        <v>125.52</v>
      </c>
      <c r="G147" s="304">
        <v>398.4</v>
      </c>
      <c r="H147" s="304">
        <v>0.90310000000000001</v>
      </c>
      <c r="I147" s="304">
        <v>20292</v>
      </c>
      <c r="K147" s="304">
        <v>0.24859999999999999</v>
      </c>
      <c r="L147" s="304">
        <v>156.72</v>
      </c>
      <c r="M147" s="304">
        <v>398.4</v>
      </c>
      <c r="N147" s="304">
        <v>0.93640000000000001</v>
      </c>
      <c r="O147" s="304">
        <v>27264</v>
      </c>
      <c r="Q147" s="304">
        <v>0.24970000000000001</v>
      </c>
      <c r="R147" s="304">
        <v>120</v>
      </c>
      <c r="S147" s="304">
        <v>398.4</v>
      </c>
      <c r="T147" s="304">
        <v>0.90859999999999996</v>
      </c>
      <c r="U147" s="304">
        <v>23436</v>
      </c>
      <c r="W147" s="304">
        <v>0.29849999999999999</v>
      </c>
      <c r="X147" s="304">
        <v>108</v>
      </c>
      <c r="Y147" s="304">
        <v>398.4</v>
      </c>
      <c r="Z147" s="304">
        <v>0.89390000000000003</v>
      </c>
      <c r="AA147" s="304">
        <v>21720</v>
      </c>
      <c r="AC147" s="304">
        <v>0.3024</v>
      </c>
      <c r="AD147" s="304">
        <v>90</v>
      </c>
      <c r="AE147" s="304">
        <v>398.4</v>
      </c>
      <c r="AF147" s="304">
        <v>0.88729999999999998</v>
      </c>
      <c r="AG147" s="304">
        <v>22200</v>
      </c>
      <c r="AI147" s="304">
        <v>0.37369999999999998</v>
      </c>
      <c r="AJ147" s="304">
        <v>90</v>
      </c>
      <c r="AK147" s="304">
        <v>398.4</v>
      </c>
      <c r="AL147" s="304">
        <v>0.88390000000000002</v>
      </c>
      <c r="AM147" s="304">
        <v>21000</v>
      </c>
      <c r="AO147" s="304">
        <v>0.36670000000000003</v>
      </c>
    </row>
    <row r="148" spans="1:41">
      <c r="A148" s="305">
        <v>144</v>
      </c>
      <c r="B148" s="306" t="s">
        <v>3989</v>
      </c>
      <c r="C148" s="305" t="s">
        <v>4146</v>
      </c>
      <c r="D148" s="306" t="s">
        <v>4051</v>
      </c>
      <c r="E148" s="307">
        <v>311</v>
      </c>
      <c r="F148" s="304">
        <v>325.44</v>
      </c>
      <c r="G148" s="304">
        <v>325.44</v>
      </c>
      <c r="H148" s="304">
        <v>0.9879</v>
      </c>
      <c r="I148" s="304">
        <v>50748</v>
      </c>
      <c r="K148" s="304">
        <v>0.21920000000000001</v>
      </c>
      <c r="L148" s="304">
        <v>350.88</v>
      </c>
      <c r="M148" s="304">
        <v>350.88</v>
      </c>
      <c r="N148" s="304">
        <v>0.99160000000000004</v>
      </c>
      <c r="O148" s="304">
        <v>63240</v>
      </c>
      <c r="Q148" s="304">
        <v>0.24429999999999999</v>
      </c>
      <c r="R148" s="304">
        <v>398.64</v>
      </c>
      <c r="S148" s="304">
        <v>398.64</v>
      </c>
      <c r="T148" s="304">
        <v>0.98949999999999994</v>
      </c>
      <c r="U148" s="304">
        <v>67284</v>
      </c>
      <c r="W148" s="304">
        <v>0.2369</v>
      </c>
      <c r="X148" s="304">
        <v>340.08</v>
      </c>
      <c r="Y148" s="304">
        <v>340.08</v>
      </c>
      <c r="Z148" s="304">
        <v>0.99380000000000002</v>
      </c>
      <c r="AA148" s="304">
        <v>60480</v>
      </c>
      <c r="AC148" s="304">
        <v>0.24049999999999999</v>
      </c>
      <c r="AD148" s="304">
        <v>312</v>
      </c>
      <c r="AE148" s="304">
        <v>312</v>
      </c>
      <c r="AF148" s="304">
        <v>0.99680000000000002</v>
      </c>
      <c r="AG148" s="304">
        <v>62478</v>
      </c>
      <c r="AI148" s="304">
        <v>0.27</v>
      </c>
      <c r="AJ148" s="304">
        <v>300</v>
      </c>
      <c r="AK148" s="304">
        <v>300</v>
      </c>
      <c r="AL148" s="304">
        <v>0.997</v>
      </c>
      <c r="AM148" s="304">
        <v>51834</v>
      </c>
      <c r="AO148" s="304">
        <v>0.2407</v>
      </c>
    </row>
    <row r="149" spans="1:41">
      <c r="A149" s="305">
        <v>145</v>
      </c>
      <c r="B149" s="306" t="s">
        <v>3989</v>
      </c>
      <c r="C149" s="305" t="s">
        <v>4118</v>
      </c>
      <c r="D149" s="306" t="s">
        <v>4051</v>
      </c>
      <c r="E149" s="307">
        <v>432</v>
      </c>
      <c r="F149" s="304">
        <v>589.20000000000005</v>
      </c>
      <c r="G149" s="304">
        <v>406.8</v>
      </c>
      <c r="H149" s="304">
        <v>0.75439999999999996</v>
      </c>
      <c r="I149" s="304">
        <v>55410</v>
      </c>
      <c r="K149" s="304">
        <v>0.1731</v>
      </c>
      <c r="L149" s="304">
        <v>561.20000000000005</v>
      </c>
      <c r="M149" s="304">
        <v>561.20000000000005</v>
      </c>
      <c r="N149" s="304">
        <v>0.76019999999999999</v>
      </c>
      <c r="O149" s="304">
        <v>70250</v>
      </c>
      <c r="Q149" s="304">
        <v>0.2213</v>
      </c>
      <c r="R149" s="304">
        <v>522.79999999999995</v>
      </c>
      <c r="S149" s="304">
        <v>522.79999999999995</v>
      </c>
      <c r="T149" s="304">
        <v>0.76100000000000001</v>
      </c>
      <c r="U149" s="304">
        <v>59550</v>
      </c>
      <c r="W149" s="304">
        <v>0.2079</v>
      </c>
      <c r="X149" s="304">
        <v>570.79999999999995</v>
      </c>
      <c r="Y149" s="304">
        <v>380.4</v>
      </c>
      <c r="Z149" s="304">
        <v>0.74209999999999998</v>
      </c>
      <c r="AA149" s="304">
        <v>72670</v>
      </c>
      <c r="AC149" s="304">
        <v>0.2306</v>
      </c>
      <c r="AD149" s="304">
        <v>530</v>
      </c>
      <c r="AE149" s="304">
        <v>430</v>
      </c>
      <c r="AF149" s="304">
        <v>0.74819999999999998</v>
      </c>
      <c r="AG149" s="304">
        <v>69390</v>
      </c>
      <c r="AI149" s="304">
        <v>0.23519999999999999</v>
      </c>
      <c r="AJ149" s="304">
        <v>620</v>
      </c>
      <c r="AK149" s="304">
        <v>620</v>
      </c>
      <c r="AL149" s="304">
        <v>0.73199999999999998</v>
      </c>
      <c r="AM149" s="304">
        <v>74610</v>
      </c>
      <c r="AO149" s="304">
        <v>0.2283</v>
      </c>
    </row>
    <row r="150" spans="1:41">
      <c r="A150" s="305">
        <v>146</v>
      </c>
      <c r="B150" s="306" t="s">
        <v>3989</v>
      </c>
      <c r="C150" s="305" t="s">
        <v>4147</v>
      </c>
      <c r="D150" s="306" t="s">
        <v>4051</v>
      </c>
      <c r="E150" s="307">
        <v>300</v>
      </c>
      <c r="F150" s="304">
        <v>186.72</v>
      </c>
      <c r="G150" s="304">
        <v>240</v>
      </c>
      <c r="H150" s="304">
        <v>0.996</v>
      </c>
      <c r="I150" s="304">
        <v>25134</v>
      </c>
      <c r="K150" s="304">
        <v>0.18770000000000001</v>
      </c>
      <c r="L150" s="304">
        <v>170.4</v>
      </c>
      <c r="M150" s="304">
        <v>240</v>
      </c>
      <c r="N150" s="304">
        <v>0.99919999999999998</v>
      </c>
      <c r="O150" s="304">
        <v>29796</v>
      </c>
      <c r="Q150" s="304">
        <v>0.23519999999999999</v>
      </c>
      <c r="R150" s="304">
        <v>222</v>
      </c>
      <c r="S150" s="304">
        <v>240</v>
      </c>
      <c r="T150" s="304">
        <v>0.96230000000000004</v>
      </c>
      <c r="U150" s="304">
        <v>29076</v>
      </c>
      <c r="W150" s="304">
        <v>0.189</v>
      </c>
      <c r="X150" s="304">
        <v>174.48</v>
      </c>
      <c r="Y150" s="304">
        <v>240</v>
      </c>
      <c r="Z150" s="304">
        <v>0.99749999999999994</v>
      </c>
      <c r="AA150" s="304">
        <v>28608</v>
      </c>
      <c r="AC150" s="304">
        <v>0.22090000000000001</v>
      </c>
      <c r="AD150" s="304">
        <v>223.44</v>
      </c>
      <c r="AE150" s="304">
        <v>240</v>
      </c>
      <c r="AF150" s="304">
        <v>0.95069999999999999</v>
      </c>
      <c r="AG150" s="304">
        <v>27606</v>
      </c>
      <c r="AI150" s="304">
        <v>0.17469999999999999</v>
      </c>
      <c r="AJ150" s="304">
        <v>222</v>
      </c>
      <c r="AK150" s="304">
        <v>240</v>
      </c>
      <c r="AL150" s="304">
        <v>0.97519999999999996</v>
      </c>
      <c r="AM150" s="304">
        <v>27096</v>
      </c>
      <c r="AO150" s="304">
        <v>0.17380000000000001</v>
      </c>
    </row>
    <row r="151" spans="1:41">
      <c r="A151" s="305">
        <v>147</v>
      </c>
      <c r="B151" s="306" t="s">
        <v>3989</v>
      </c>
      <c r="C151" s="305" t="s">
        <v>4148</v>
      </c>
      <c r="D151" s="306" t="s">
        <v>4065</v>
      </c>
      <c r="E151" s="307">
        <v>134</v>
      </c>
      <c r="F151" s="304">
        <v>114.88</v>
      </c>
      <c r="G151" s="304">
        <v>114.88</v>
      </c>
      <c r="H151" s="304">
        <v>0.96750000000000003</v>
      </c>
      <c r="I151" s="304">
        <v>40656</v>
      </c>
      <c r="K151" s="304">
        <v>0.5081</v>
      </c>
      <c r="L151" s="304">
        <v>109.76</v>
      </c>
      <c r="M151" s="304">
        <v>109.76</v>
      </c>
      <c r="N151" s="304">
        <v>0.9677</v>
      </c>
      <c r="O151" s="304">
        <v>46852</v>
      </c>
      <c r="Q151" s="304">
        <v>0.59289999999999998</v>
      </c>
      <c r="R151" s="304">
        <v>117.44</v>
      </c>
      <c r="S151" s="304">
        <v>117.44</v>
      </c>
      <c r="T151" s="304">
        <v>0.96079999999999999</v>
      </c>
      <c r="U151" s="304">
        <v>43716</v>
      </c>
      <c r="W151" s="304">
        <v>0.53810000000000002</v>
      </c>
      <c r="X151" s="304">
        <v>111.36</v>
      </c>
      <c r="Y151" s="304">
        <v>111.36</v>
      </c>
      <c r="Z151" s="304">
        <v>0.97240000000000004</v>
      </c>
      <c r="AA151" s="304">
        <v>47996</v>
      </c>
      <c r="AC151" s="304">
        <v>0.5958</v>
      </c>
      <c r="AD151" s="304">
        <v>103.52</v>
      </c>
      <c r="AE151" s="304">
        <v>107.2</v>
      </c>
      <c r="AF151" s="304">
        <v>0.97150000000000003</v>
      </c>
      <c r="AG151" s="304">
        <v>45524</v>
      </c>
      <c r="AH151" s="304" t="e">
        <f>AG151-#REF!</f>
        <v>#REF!</v>
      </c>
      <c r="AI151" s="304">
        <v>0.60840000000000005</v>
      </c>
      <c r="AJ151" s="304">
        <v>108</v>
      </c>
      <c r="AK151" s="304">
        <v>108</v>
      </c>
      <c r="AL151" s="304">
        <v>0.96689999999999998</v>
      </c>
      <c r="AM151" s="304">
        <v>44272</v>
      </c>
      <c r="AO151" s="304">
        <v>0.58889999999999998</v>
      </c>
    </row>
    <row r="152" spans="1:41">
      <c r="A152" s="305">
        <v>148</v>
      </c>
      <c r="B152" s="306" t="s">
        <v>3989</v>
      </c>
      <c r="C152" s="305" t="s">
        <v>4149</v>
      </c>
      <c r="D152" s="306" t="s">
        <v>4051</v>
      </c>
      <c r="E152" s="307">
        <v>119</v>
      </c>
      <c r="F152" s="304">
        <v>51.24</v>
      </c>
      <c r="G152" s="304">
        <v>95.2</v>
      </c>
      <c r="H152" s="304">
        <v>0.64600000000000002</v>
      </c>
      <c r="I152" s="304">
        <v>7191</v>
      </c>
      <c r="K152" s="304">
        <v>0.30180000000000001</v>
      </c>
      <c r="L152" s="304">
        <v>74.400000000000006</v>
      </c>
      <c r="M152" s="304">
        <v>95.2</v>
      </c>
      <c r="N152" s="304">
        <v>0.71909999999999996</v>
      </c>
      <c r="O152" s="304">
        <v>9882</v>
      </c>
      <c r="Q152" s="304">
        <v>0.24829999999999999</v>
      </c>
      <c r="R152" s="304">
        <v>71.040000000000006</v>
      </c>
      <c r="S152" s="304">
        <v>95.2</v>
      </c>
      <c r="T152" s="304">
        <v>0.64280000000000004</v>
      </c>
      <c r="U152" s="304">
        <v>7983</v>
      </c>
      <c r="W152" s="304">
        <v>0.24279999999999999</v>
      </c>
      <c r="X152" s="304">
        <v>62.76</v>
      </c>
      <c r="Y152" s="304">
        <v>95.2</v>
      </c>
      <c r="Z152" s="304">
        <v>0.58809999999999996</v>
      </c>
      <c r="AA152" s="304">
        <v>8427</v>
      </c>
      <c r="AC152" s="304">
        <v>0.30690000000000001</v>
      </c>
      <c r="AD152" s="304">
        <v>66</v>
      </c>
      <c r="AE152" s="304">
        <v>95.2</v>
      </c>
      <c r="AF152" s="304">
        <v>0.6119</v>
      </c>
      <c r="AG152" s="304">
        <v>7302</v>
      </c>
      <c r="AI152" s="304">
        <v>0.24299999999999999</v>
      </c>
      <c r="AJ152" s="304">
        <v>60</v>
      </c>
      <c r="AK152" s="304">
        <v>95.2</v>
      </c>
      <c r="AL152" s="304">
        <v>0.57269999999999999</v>
      </c>
      <c r="AM152" s="304">
        <v>7287</v>
      </c>
      <c r="AO152" s="304">
        <v>0.29459999999999997</v>
      </c>
    </row>
    <row r="153" spans="1:41">
      <c r="A153" s="305">
        <v>149</v>
      </c>
      <c r="B153" s="306" t="s">
        <v>3989</v>
      </c>
      <c r="C153" s="305" t="s">
        <v>4150</v>
      </c>
      <c r="D153" s="306" t="s">
        <v>4051</v>
      </c>
      <c r="E153" s="307">
        <v>133</v>
      </c>
      <c r="F153" s="304">
        <v>74.319999999999993</v>
      </c>
      <c r="G153" s="304">
        <v>106.4</v>
      </c>
      <c r="H153" s="304">
        <v>0.95250000000000001</v>
      </c>
      <c r="I153" s="304">
        <v>8130</v>
      </c>
      <c r="K153" s="304">
        <v>0.1595</v>
      </c>
      <c r="L153" s="304">
        <v>45.84</v>
      </c>
      <c r="M153" s="304">
        <v>106.4</v>
      </c>
      <c r="N153" s="304">
        <v>0.93779999999999997</v>
      </c>
      <c r="O153" s="304">
        <v>5576</v>
      </c>
      <c r="Q153" s="304">
        <v>0.17430000000000001</v>
      </c>
      <c r="R153" s="304">
        <v>47.28</v>
      </c>
      <c r="S153" s="304">
        <v>106.4</v>
      </c>
      <c r="T153" s="304">
        <v>0.85319999999999996</v>
      </c>
      <c r="U153" s="304">
        <v>4542</v>
      </c>
      <c r="W153" s="304">
        <v>0.15640000000000001</v>
      </c>
      <c r="X153" s="304">
        <v>58.8</v>
      </c>
      <c r="Y153" s="304">
        <v>106.4</v>
      </c>
      <c r="Z153" s="304">
        <v>0.76290000000000002</v>
      </c>
      <c r="AA153" s="304">
        <v>4200</v>
      </c>
      <c r="AC153" s="304">
        <v>0.12590000000000001</v>
      </c>
      <c r="AD153" s="304">
        <v>42</v>
      </c>
      <c r="AE153" s="304">
        <v>106.4</v>
      </c>
      <c r="AF153" s="304">
        <v>0.81199999999999994</v>
      </c>
      <c r="AG153" s="304">
        <v>4076</v>
      </c>
      <c r="AI153" s="304">
        <v>0.16070000000000001</v>
      </c>
      <c r="AJ153" s="304">
        <v>58</v>
      </c>
      <c r="AK153" s="304">
        <v>106.4</v>
      </c>
      <c r="AL153" s="304">
        <v>0.81020000000000003</v>
      </c>
      <c r="AM153" s="304">
        <v>4738</v>
      </c>
      <c r="AO153" s="304">
        <v>0.14000000000000001</v>
      </c>
    </row>
    <row r="154" spans="1:41">
      <c r="A154" s="305">
        <v>150</v>
      </c>
      <c r="B154" s="306" t="s">
        <v>3989</v>
      </c>
      <c r="C154" s="305" t="s">
        <v>4151</v>
      </c>
      <c r="D154" s="306" t="s">
        <v>4051</v>
      </c>
      <c r="E154" s="307">
        <v>136</v>
      </c>
      <c r="F154" s="304">
        <v>63.53</v>
      </c>
      <c r="G154" s="304">
        <v>108.8</v>
      </c>
      <c r="H154" s="304">
        <v>0.98439999999999994</v>
      </c>
      <c r="I154" s="304">
        <v>6682</v>
      </c>
      <c r="K154" s="304">
        <v>0.15140000000000001</v>
      </c>
      <c r="L154" s="304">
        <v>67.13</v>
      </c>
      <c r="M154" s="304">
        <v>108.8</v>
      </c>
      <c r="N154" s="304">
        <v>0.98870000000000002</v>
      </c>
      <c r="O154" s="304">
        <v>7762</v>
      </c>
      <c r="Q154" s="304">
        <v>0.16020000000000001</v>
      </c>
      <c r="R154" s="304">
        <v>40.85</v>
      </c>
      <c r="S154" s="304">
        <v>108.8</v>
      </c>
      <c r="T154" s="304">
        <v>0.98480000000000001</v>
      </c>
      <c r="U154" s="304">
        <v>8475</v>
      </c>
      <c r="W154" s="304">
        <v>0.30180000000000001</v>
      </c>
      <c r="X154" s="304">
        <v>42.45</v>
      </c>
      <c r="Y154" s="304">
        <v>108.8</v>
      </c>
      <c r="Z154" s="304">
        <v>0.98160000000000003</v>
      </c>
      <c r="AA154" s="304">
        <v>9114</v>
      </c>
      <c r="AC154" s="304">
        <v>0.3029</v>
      </c>
      <c r="AD154" s="304">
        <v>46.85</v>
      </c>
      <c r="AE154" s="304">
        <v>108.8</v>
      </c>
      <c r="AF154" s="304">
        <v>0.98550000000000004</v>
      </c>
      <c r="AG154" s="304">
        <v>11121</v>
      </c>
      <c r="AI154" s="304">
        <v>0.33260000000000001</v>
      </c>
      <c r="AJ154" s="304">
        <v>46.61</v>
      </c>
      <c r="AK154" s="304">
        <v>108.8</v>
      </c>
      <c r="AL154" s="304">
        <v>0.98580000000000001</v>
      </c>
      <c r="AM154" s="304">
        <v>7887</v>
      </c>
      <c r="AO154" s="304">
        <v>0.245</v>
      </c>
    </row>
    <row r="155" spans="1:41">
      <c r="A155" s="305">
        <v>151</v>
      </c>
      <c r="B155" s="306" t="s">
        <v>3989</v>
      </c>
      <c r="C155" s="305" t="s">
        <v>4152</v>
      </c>
      <c r="D155" s="306" t="s">
        <v>4051</v>
      </c>
      <c r="E155" s="307">
        <v>158</v>
      </c>
      <c r="F155" s="304">
        <v>60.32</v>
      </c>
      <c r="G155" s="304">
        <v>126.4</v>
      </c>
      <c r="H155" s="304">
        <v>0.99870000000000003</v>
      </c>
      <c r="I155" s="304">
        <v>10200</v>
      </c>
      <c r="K155" s="304">
        <v>0.23519999999999999</v>
      </c>
      <c r="L155" s="304">
        <v>62</v>
      </c>
      <c r="M155" s="304">
        <v>126.4</v>
      </c>
      <c r="N155" s="304">
        <v>0.998</v>
      </c>
      <c r="O155" s="304">
        <v>11698</v>
      </c>
      <c r="Q155" s="304">
        <v>0.25409999999999999</v>
      </c>
      <c r="R155" s="304">
        <v>66</v>
      </c>
      <c r="S155" s="304">
        <v>126.4</v>
      </c>
      <c r="T155" s="304">
        <v>1</v>
      </c>
      <c r="U155" s="304">
        <v>12440</v>
      </c>
      <c r="W155" s="304">
        <v>0.26179999999999998</v>
      </c>
      <c r="X155" s="304">
        <v>50</v>
      </c>
      <c r="Y155" s="304">
        <v>126.4</v>
      </c>
      <c r="Z155" s="304">
        <v>0.99829999999999997</v>
      </c>
      <c r="AA155" s="304">
        <v>11600</v>
      </c>
      <c r="AC155" s="304">
        <v>0.31240000000000001</v>
      </c>
      <c r="AD155" s="304">
        <v>48</v>
      </c>
      <c r="AE155" s="304">
        <v>126.4</v>
      </c>
      <c r="AF155" s="304">
        <v>0.99809999999999999</v>
      </c>
      <c r="AG155" s="304">
        <v>10120</v>
      </c>
      <c r="AI155" s="304">
        <v>0.28389999999999999</v>
      </c>
      <c r="AJ155" s="304">
        <v>46</v>
      </c>
      <c r="AK155" s="304">
        <v>126.4</v>
      </c>
      <c r="AL155" s="304">
        <v>0.99809999999999999</v>
      </c>
      <c r="AM155" s="304">
        <v>10040</v>
      </c>
      <c r="AO155" s="304">
        <v>0.30370000000000003</v>
      </c>
    </row>
    <row r="156" spans="1:41">
      <c r="A156" s="305">
        <v>152</v>
      </c>
      <c r="B156" s="306" t="s">
        <v>3989</v>
      </c>
      <c r="C156" s="305" t="s">
        <v>4153</v>
      </c>
      <c r="D156" s="306" t="s">
        <v>4051</v>
      </c>
      <c r="E156" s="307">
        <v>142</v>
      </c>
      <c r="F156" s="304">
        <v>816.8</v>
      </c>
      <c r="G156" s="304">
        <v>816.8</v>
      </c>
      <c r="H156" s="304">
        <v>0.99860000000000004</v>
      </c>
      <c r="I156" s="304">
        <v>134860</v>
      </c>
      <c r="K156" s="304">
        <v>0.22969999999999999</v>
      </c>
      <c r="L156" s="304">
        <v>863.2</v>
      </c>
      <c r="M156" s="304">
        <v>863.2</v>
      </c>
      <c r="N156" s="304">
        <v>0.99770000000000003</v>
      </c>
      <c r="O156" s="304">
        <v>158260</v>
      </c>
      <c r="Q156" s="304">
        <v>0.247</v>
      </c>
      <c r="R156" s="304">
        <v>995.2</v>
      </c>
      <c r="S156" s="304">
        <v>995.2</v>
      </c>
      <c r="T156" s="304">
        <v>0.99770000000000003</v>
      </c>
      <c r="U156" s="304">
        <v>150380</v>
      </c>
      <c r="W156" s="304">
        <v>0.2104</v>
      </c>
      <c r="X156" s="304">
        <v>730.4</v>
      </c>
      <c r="Y156" s="304">
        <v>730.4</v>
      </c>
      <c r="Z156" s="304">
        <v>0.99990000000000001</v>
      </c>
      <c r="AA156" s="304">
        <v>139040</v>
      </c>
      <c r="AC156" s="304">
        <v>0.25590000000000002</v>
      </c>
      <c r="AD156" s="304">
        <v>747.2</v>
      </c>
      <c r="AE156" s="304">
        <v>747.2</v>
      </c>
      <c r="AF156" s="304">
        <v>1</v>
      </c>
      <c r="AG156" s="304">
        <v>139000</v>
      </c>
      <c r="AI156" s="304">
        <v>0.25</v>
      </c>
      <c r="AJ156" s="304">
        <v>700</v>
      </c>
      <c r="AK156" s="304">
        <v>700</v>
      </c>
      <c r="AL156" s="304">
        <v>1</v>
      </c>
      <c r="AM156" s="304">
        <v>125720</v>
      </c>
      <c r="AO156" s="304">
        <v>0.24940000000000001</v>
      </c>
    </row>
    <row r="157" spans="1:41">
      <c r="A157" s="305">
        <v>153</v>
      </c>
      <c r="B157" s="306" t="s">
        <v>3989</v>
      </c>
      <c r="C157" s="305" t="s">
        <v>4154</v>
      </c>
      <c r="D157" s="306" t="s">
        <v>4065</v>
      </c>
      <c r="E157" s="307">
        <v>133</v>
      </c>
      <c r="F157" s="304">
        <v>30</v>
      </c>
      <c r="G157" s="304">
        <v>106.4</v>
      </c>
      <c r="H157" s="304">
        <v>0.99380000000000002</v>
      </c>
      <c r="I157" s="304">
        <v>12800</v>
      </c>
      <c r="K157" s="304">
        <v>0.59630000000000005</v>
      </c>
      <c r="L157" s="304">
        <v>11.6</v>
      </c>
      <c r="M157" s="304">
        <v>106.4</v>
      </c>
      <c r="N157" s="304">
        <v>0.99399999999999999</v>
      </c>
      <c r="O157" s="304">
        <v>7876</v>
      </c>
      <c r="P157" s="304" t="e">
        <f>O157-#REF!</f>
        <v>#REF!</v>
      </c>
      <c r="Q157" s="304">
        <v>0.91810000000000003</v>
      </c>
      <c r="R157" s="304">
        <v>34.64</v>
      </c>
      <c r="S157" s="304">
        <v>106.4</v>
      </c>
      <c r="T157" s="304">
        <v>0.98450000000000004</v>
      </c>
      <c r="U157" s="304">
        <v>8368</v>
      </c>
      <c r="W157" s="304">
        <v>0.32979999999999998</v>
      </c>
      <c r="X157" s="304">
        <v>40.4</v>
      </c>
      <c r="Y157" s="304">
        <v>106.4</v>
      </c>
      <c r="Z157" s="304">
        <v>0.99549999999999994</v>
      </c>
      <c r="AA157" s="304">
        <v>21108</v>
      </c>
      <c r="AB157" s="304" t="e">
        <f>AA157-#REF!</f>
        <v>#REF!</v>
      </c>
      <c r="AC157" s="304">
        <v>0.70540000000000003</v>
      </c>
      <c r="AD157" s="304">
        <v>36.24</v>
      </c>
      <c r="AE157" s="304">
        <v>106.4</v>
      </c>
      <c r="AF157" s="304">
        <v>0.99770000000000003</v>
      </c>
      <c r="AG157" s="304">
        <v>19342</v>
      </c>
      <c r="AH157" s="304" t="e">
        <f>AG157-#REF!</f>
        <v>#REF!</v>
      </c>
      <c r="AI157" s="304">
        <v>0.71909999999999996</v>
      </c>
      <c r="AJ157" s="304">
        <v>37.92</v>
      </c>
      <c r="AK157" s="304">
        <v>106.4</v>
      </c>
      <c r="AL157" s="304">
        <v>0.99770000000000003</v>
      </c>
      <c r="AM157" s="304">
        <v>18768</v>
      </c>
      <c r="AN157" s="304" t="e">
        <f>AM157-#REF!</f>
        <v>#REF!</v>
      </c>
      <c r="AO157" s="304">
        <v>0.68899999999999995</v>
      </c>
    </row>
    <row r="158" spans="1:41">
      <c r="A158" s="305">
        <v>154</v>
      </c>
      <c r="B158" s="306" t="s">
        <v>3989</v>
      </c>
      <c r="C158" s="305" t="s">
        <v>4104</v>
      </c>
      <c r="D158" s="306" t="s">
        <v>4051</v>
      </c>
      <c r="E158" s="307">
        <v>150</v>
      </c>
      <c r="F158" s="304">
        <v>41.84</v>
      </c>
      <c r="G158" s="304">
        <v>120</v>
      </c>
      <c r="H158" s="304">
        <v>0.93189999999999995</v>
      </c>
      <c r="I158" s="304">
        <v>5771</v>
      </c>
      <c r="K158" s="304">
        <v>0.19889999999999999</v>
      </c>
      <c r="L158" s="304">
        <v>64.239999999999995</v>
      </c>
      <c r="M158" s="304">
        <v>120</v>
      </c>
      <c r="N158" s="304">
        <v>0.95779999999999998</v>
      </c>
      <c r="O158" s="304">
        <v>12792</v>
      </c>
      <c r="Q158" s="304">
        <v>0.27939999999999998</v>
      </c>
      <c r="R158" s="304">
        <v>66.72</v>
      </c>
      <c r="S158" s="304">
        <v>120</v>
      </c>
      <c r="T158" s="304">
        <v>0.95979999999999999</v>
      </c>
      <c r="U158" s="304">
        <v>12844</v>
      </c>
      <c r="W158" s="304">
        <v>0.27860000000000001</v>
      </c>
      <c r="X158" s="304">
        <v>54.96</v>
      </c>
      <c r="Y158" s="304">
        <v>120</v>
      </c>
      <c r="Z158" s="304">
        <v>0.93489999999999995</v>
      </c>
      <c r="AA158" s="304">
        <v>11024</v>
      </c>
      <c r="AC158" s="304">
        <v>0.28839999999999999</v>
      </c>
      <c r="AD158" s="304">
        <v>48.4</v>
      </c>
      <c r="AE158" s="304">
        <v>120</v>
      </c>
      <c r="AF158" s="304">
        <v>0.94750000000000001</v>
      </c>
      <c r="AG158" s="304">
        <v>10348</v>
      </c>
      <c r="AI158" s="304">
        <v>0.30330000000000001</v>
      </c>
      <c r="AJ158" s="304">
        <v>48.8</v>
      </c>
      <c r="AK158" s="304">
        <v>120</v>
      </c>
      <c r="AL158" s="304">
        <v>0.93879999999999997</v>
      </c>
      <c r="AM158" s="304">
        <v>9602</v>
      </c>
      <c r="AO158" s="304">
        <v>0.29110000000000003</v>
      </c>
    </row>
    <row r="159" spans="1:41">
      <c r="A159" s="305">
        <v>155</v>
      </c>
      <c r="B159" s="306" t="s">
        <v>3989</v>
      </c>
      <c r="C159" s="305" t="s">
        <v>4155</v>
      </c>
      <c r="D159" s="306" t="s">
        <v>4065</v>
      </c>
      <c r="E159" s="307">
        <v>400</v>
      </c>
      <c r="F159" s="304">
        <v>63.6</v>
      </c>
      <c r="G159" s="304">
        <v>320</v>
      </c>
      <c r="H159" s="304">
        <v>0.9919</v>
      </c>
      <c r="I159" s="304">
        <v>16044</v>
      </c>
      <c r="K159" s="304">
        <v>0.35320000000000001</v>
      </c>
      <c r="L159" s="304">
        <v>62.4</v>
      </c>
      <c r="M159" s="304">
        <v>320</v>
      </c>
      <c r="N159" s="304">
        <v>0.99299999999999999</v>
      </c>
      <c r="O159" s="304">
        <v>17874</v>
      </c>
      <c r="Q159" s="304">
        <v>0.38769999999999999</v>
      </c>
      <c r="R159" s="304">
        <v>58.8</v>
      </c>
      <c r="S159" s="304">
        <v>320</v>
      </c>
      <c r="T159" s="304">
        <v>0.97429999999999994</v>
      </c>
      <c r="U159" s="304">
        <v>13404</v>
      </c>
      <c r="W159" s="304">
        <v>0.32500000000000001</v>
      </c>
      <c r="X159" s="304">
        <v>60.72</v>
      </c>
      <c r="Y159" s="304">
        <v>320</v>
      </c>
      <c r="Z159" s="304">
        <v>0.97589999999999999</v>
      </c>
      <c r="AA159" s="304">
        <v>16500</v>
      </c>
      <c r="AC159" s="304">
        <v>0.37430000000000002</v>
      </c>
      <c r="AD159" s="304">
        <v>60</v>
      </c>
      <c r="AE159" s="304">
        <v>320</v>
      </c>
      <c r="AF159" s="304">
        <v>0.99029999999999996</v>
      </c>
      <c r="AG159" s="304">
        <v>15786</v>
      </c>
      <c r="AI159" s="304">
        <v>0.35709999999999997</v>
      </c>
      <c r="AJ159" s="304">
        <v>66</v>
      </c>
      <c r="AK159" s="304">
        <v>320</v>
      </c>
      <c r="AL159" s="304">
        <v>0.98629999999999995</v>
      </c>
      <c r="AM159" s="304">
        <v>15930</v>
      </c>
      <c r="AO159" s="304">
        <v>0.33989999999999998</v>
      </c>
    </row>
    <row r="160" spans="1:41">
      <c r="A160" s="305">
        <v>156</v>
      </c>
      <c r="B160" s="306" t="s">
        <v>3989</v>
      </c>
      <c r="C160" s="305" t="s">
        <v>4156</v>
      </c>
      <c r="D160" s="306" t="s">
        <v>4051</v>
      </c>
      <c r="E160" s="307">
        <v>122</v>
      </c>
      <c r="F160" s="304">
        <v>67.28</v>
      </c>
      <c r="G160" s="304">
        <v>97.6</v>
      </c>
      <c r="H160" s="304">
        <v>0.9919</v>
      </c>
      <c r="I160" s="304">
        <v>9502</v>
      </c>
      <c r="K160" s="304">
        <v>0.1978</v>
      </c>
      <c r="L160" s="304">
        <v>76.72</v>
      </c>
      <c r="M160" s="304">
        <v>97.6</v>
      </c>
      <c r="N160" s="304">
        <v>0.99219999999999997</v>
      </c>
      <c r="O160" s="304">
        <v>12308</v>
      </c>
      <c r="Q160" s="304">
        <v>0.21729999999999999</v>
      </c>
      <c r="R160" s="304">
        <v>79.52</v>
      </c>
      <c r="S160" s="304">
        <v>97.6</v>
      </c>
      <c r="T160" s="304">
        <v>0.99080000000000001</v>
      </c>
      <c r="U160" s="304">
        <v>10878</v>
      </c>
      <c r="W160" s="304">
        <v>0.1918</v>
      </c>
      <c r="X160" s="304">
        <v>70.319999999999993</v>
      </c>
      <c r="Y160" s="304">
        <v>97.6</v>
      </c>
      <c r="Z160" s="304">
        <v>0.9859</v>
      </c>
      <c r="AA160" s="304">
        <v>9878</v>
      </c>
      <c r="AC160" s="304">
        <v>0.1915</v>
      </c>
      <c r="AD160" s="304">
        <v>62.96</v>
      </c>
      <c r="AE160" s="304">
        <v>97.6</v>
      </c>
      <c r="AF160" s="304">
        <v>0.98880000000000001</v>
      </c>
      <c r="AG160" s="304">
        <v>8984</v>
      </c>
      <c r="AI160" s="304">
        <v>0.19400000000000001</v>
      </c>
      <c r="AJ160" s="304">
        <v>64</v>
      </c>
      <c r="AK160" s="304">
        <v>97.6</v>
      </c>
      <c r="AL160" s="304">
        <v>0.98719999999999997</v>
      </c>
      <c r="AM160" s="304">
        <v>8736</v>
      </c>
      <c r="AO160" s="304">
        <v>0.19209999999999999</v>
      </c>
    </row>
    <row r="161" spans="1:41">
      <c r="A161" s="305">
        <v>157</v>
      </c>
      <c r="B161" s="306" t="s">
        <v>3989</v>
      </c>
      <c r="C161" s="305" t="s">
        <v>4157</v>
      </c>
      <c r="D161" s="306" t="s">
        <v>4051</v>
      </c>
      <c r="E161" s="307">
        <v>124</v>
      </c>
      <c r="F161" s="304">
        <v>59.44</v>
      </c>
      <c r="G161" s="304">
        <v>99.2</v>
      </c>
      <c r="H161" s="304">
        <v>0.75159999999999993</v>
      </c>
      <c r="I161" s="304">
        <v>9558</v>
      </c>
      <c r="K161" s="304">
        <v>0.28760000000000002</v>
      </c>
      <c r="L161" s="304">
        <v>52</v>
      </c>
      <c r="M161" s="304">
        <v>99.2</v>
      </c>
      <c r="N161" s="304">
        <v>0.66789999999999994</v>
      </c>
      <c r="O161" s="304">
        <v>10512</v>
      </c>
      <c r="Q161" s="304">
        <v>0.40679999999999999</v>
      </c>
      <c r="R161" s="304">
        <v>55.6</v>
      </c>
      <c r="S161" s="304">
        <v>99.2</v>
      </c>
      <c r="T161" s="304">
        <v>0.71019999999999994</v>
      </c>
      <c r="U161" s="304">
        <v>7850</v>
      </c>
      <c r="W161" s="304">
        <v>0.27610000000000001</v>
      </c>
      <c r="X161" s="304">
        <v>56.4</v>
      </c>
      <c r="Y161" s="304">
        <v>99.2</v>
      </c>
      <c r="Z161" s="304">
        <v>0.85660000000000003</v>
      </c>
      <c r="AA161" s="304">
        <v>10418</v>
      </c>
      <c r="AC161" s="304">
        <v>0.28989999999999999</v>
      </c>
      <c r="AD161" s="304">
        <v>57.6</v>
      </c>
      <c r="AE161" s="304">
        <v>99.2</v>
      </c>
      <c r="AF161" s="304">
        <v>0.7077</v>
      </c>
      <c r="AG161" s="304">
        <v>11570</v>
      </c>
      <c r="AI161" s="304">
        <v>0.38150000000000001</v>
      </c>
      <c r="AJ161" s="304">
        <v>60.56</v>
      </c>
      <c r="AK161" s="304">
        <v>99.2</v>
      </c>
      <c r="AL161" s="304">
        <v>0.85489999999999999</v>
      </c>
      <c r="AM161" s="304">
        <v>11907</v>
      </c>
      <c r="AO161" s="304">
        <v>0.33050000000000002</v>
      </c>
    </row>
    <row r="162" spans="1:41">
      <c r="A162" s="305">
        <v>158</v>
      </c>
      <c r="B162" s="306" t="s">
        <v>3989</v>
      </c>
      <c r="C162" s="305" t="s">
        <v>4158</v>
      </c>
      <c r="D162" s="306" t="s">
        <v>4051</v>
      </c>
      <c r="E162" s="307">
        <v>156</v>
      </c>
      <c r="F162" s="304">
        <v>96.97</v>
      </c>
      <c r="G162" s="304">
        <v>124.8</v>
      </c>
      <c r="H162" s="304">
        <v>0.98809999999999998</v>
      </c>
      <c r="I162" s="304">
        <v>16840</v>
      </c>
      <c r="K162" s="304">
        <v>0.24410000000000001</v>
      </c>
      <c r="L162" s="304">
        <v>105.55</v>
      </c>
      <c r="M162" s="304">
        <v>124.8</v>
      </c>
      <c r="N162" s="304">
        <v>0.98829999999999996</v>
      </c>
      <c r="O162" s="304">
        <v>21072</v>
      </c>
      <c r="Q162" s="304">
        <v>0.27150000000000002</v>
      </c>
      <c r="R162" s="304">
        <v>100.61</v>
      </c>
      <c r="S162" s="304">
        <v>124.8</v>
      </c>
      <c r="T162" s="304">
        <v>0.98270000000000002</v>
      </c>
      <c r="U162" s="304">
        <v>18125</v>
      </c>
      <c r="W162" s="304">
        <v>0.25459999999999999</v>
      </c>
      <c r="X162" s="304">
        <v>83.15</v>
      </c>
      <c r="Y162" s="304">
        <v>124.8</v>
      </c>
      <c r="Z162" s="304">
        <v>0.99080000000000001</v>
      </c>
      <c r="AA162" s="304">
        <v>16737</v>
      </c>
      <c r="AC162" s="304">
        <v>0.27310000000000001</v>
      </c>
      <c r="AD162" s="304">
        <v>83.55</v>
      </c>
      <c r="AE162" s="304">
        <v>124.8</v>
      </c>
      <c r="AF162" s="304">
        <v>0.99219999999999997</v>
      </c>
      <c r="AG162" s="304">
        <v>16007</v>
      </c>
      <c r="AI162" s="304">
        <v>0.25950000000000001</v>
      </c>
      <c r="AJ162" s="304">
        <v>80.2</v>
      </c>
      <c r="AK162" s="304">
        <v>124.8</v>
      </c>
      <c r="AL162" s="304">
        <v>0.98980000000000001</v>
      </c>
      <c r="AM162" s="304">
        <v>15117</v>
      </c>
      <c r="AO162" s="304">
        <v>0.26450000000000001</v>
      </c>
    </row>
    <row r="163" spans="1:41">
      <c r="A163" s="305">
        <v>159</v>
      </c>
      <c r="B163" s="306" t="s">
        <v>3989</v>
      </c>
      <c r="C163" s="305" t="s">
        <v>4159</v>
      </c>
      <c r="D163" s="306" t="s">
        <v>4051</v>
      </c>
      <c r="E163" s="307">
        <v>124</v>
      </c>
      <c r="F163" s="304">
        <v>78.8</v>
      </c>
      <c r="G163" s="304">
        <v>99.2</v>
      </c>
      <c r="H163" s="304">
        <v>0.75439999999999996</v>
      </c>
      <c r="I163" s="304">
        <v>14188</v>
      </c>
      <c r="K163" s="304">
        <v>0.33150000000000002</v>
      </c>
      <c r="L163" s="304">
        <v>52.64</v>
      </c>
      <c r="M163" s="304">
        <v>99.2</v>
      </c>
      <c r="N163" s="304">
        <v>0.76419999999999999</v>
      </c>
      <c r="O163" s="304">
        <v>15260</v>
      </c>
      <c r="Q163" s="304">
        <v>0.50990000000000002</v>
      </c>
      <c r="R163" s="304">
        <v>49.44</v>
      </c>
      <c r="S163" s="304">
        <v>99.2</v>
      </c>
      <c r="T163" s="304">
        <v>0.72499999999999998</v>
      </c>
      <c r="U163" s="304">
        <v>12868</v>
      </c>
      <c r="W163" s="304">
        <v>0.49859999999999999</v>
      </c>
      <c r="X163" s="304">
        <v>49.28</v>
      </c>
      <c r="Y163" s="304">
        <v>99.2</v>
      </c>
      <c r="Z163" s="304">
        <v>0.72570000000000001</v>
      </c>
      <c r="AA163" s="304">
        <v>12564</v>
      </c>
      <c r="AC163" s="304">
        <v>0.4723</v>
      </c>
      <c r="AD163" s="304">
        <v>58</v>
      </c>
      <c r="AE163" s="304">
        <v>99.2</v>
      </c>
      <c r="AF163" s="304">
        <v>0.88580000000000003</v>
      </c>
      <c r="AG163" s="304">
        <v>18840</v>
      </c>
      <c r="AI163" s="304">
        <v>0.4929</v>
      </c>
      <c r="AJ163" s="304">
        <v>58</v>
      </c>
      <c r="AK163" s="304">
        <v>99.2</v>
      </c>
      <c r="AL163" s="304">
        <v>0.85050000000000003</v>
      </c>
      <c r="AM163" s="304">
        <v>15144</v>
      </c>
      <c r="AO163" s="304">
        <v>0.4264</v>
      </c>
    </row>
    <row r="164" spans="1:41">
      <c r="A164" s="305">
        <v>160</v>
      </c>
      <c r="B164" s="306" t="s">
        <v>3989</v>
      </c>
      <c r="C164" s="305" t="s">
        <v>4160</v>
      </c>
      <c r="D164" s="306" t="s">
        <v>4097</v>
      </c>
      <c r="E164" s="307">
        <v>415.55555555555554</v>
      </c>
      <c r="F164" s="304">
        <v>79.92</v>
      </c>
      <c r="G164" s="304">
        <v>332.44799999999998</v>
      </c>
      <c r="H164" s="304">
        <v>0.97319999999999995</v>
      </c>
      <c r="I164" s="304">
        <v>27408</v>
      </c>
      <c r="K164" s="304" t="e">
        <v>#N/A</v>
      </c>
      <c r="L164" s="304">
        <v>86.88</v>
      </c>
      <c r="M164" s="304">
        <v>332.44799999999998</v>
      </c>
      <c r="N164" s="304">
        <v>0.98029999999999995</v>
      </c>
      <c r="O164" s="304">
        <v>34884</v>
      </c>
      <c r="Q164" s="304" t="e">
        <v>#N/A</v>
      </c>
      <c r="R164" s="304">
        <v>101.28</v>
      </c>
      <c r="S164" s="304">
        <v>332.44799999999998</v>
      </c>
      <c r="T164" s="304">
        <v>0.98019999999999996</v>
      </c>
      <c r="U164" s="304">
        <v>34386</v>
      </c>
      <c r="W164" s="304" t="e">
        <v>#N/A</v>
      </c>
      <c r="X164" s="304">
        <v>84</v>
      </c>
      <c r="Y164" s="304">
        <v>332.44799999999998</v>
      </c>
      <c r="Z164" s="304">
        <v>0.9718</v>
      </c>
      <c r="AA164" s="304">
        <v>27846</v>
      </c>
      <c r="AC164" s="304" t="e">
        <v>#N/A</v>
      </c>
      <c r="AD164" s="304">
        <v>66</v>
      </c>
      <c r="AE164" s="304">
        <v>332.44799999999998</v>
      </c>
      <c r="AF164" s="304">
        <v>0.98139999999999994</v>
      </c>
      <c r="AG164" s="304">
        <v>23022</v>
      </c>
      <c r="AI164" s="304" t="e">
        <v>#N/A</v>
      </c>
      <c r="AJ164" s="304">
        <v>60</v>
      </c>
      <c r="AK164" s="304">
        <v>332.44799999999998</v>
      </c>
      <c r="AL164" s="304">
        <v>0.97739999999999994</v>
      </c>
      <c r="AM164" s="304">
        <v>21726</v>
      </c>
      <c r="AO164" s="304" t="e">
        <v>#N/A</v>
      </c>
    </row>
    <row r="165" spans="1:41">
      <c r="A165" s="305">
        <v>161</v>
      </c>
      <c r="B165" s="306" t="s">
        <v>3989</v>
      </c>
      <c r="C165" s="305" t="s">
        <v>4161</v>
      </c>
      <c r="D165" s="306" t="s">
        <v>4051</v>
      </c>
      <c r="E165" s="307">
        <v>283</v>
      </c>
      <c r="F165" s="304">
        <v>186.72</v>
      </c>
      <c r="G165" s="304">
        <v>226.4</v>
      </c>
      <c r="H165" s="304">
        <v>0.91200000000000003</v>
      </c>
      <c r="I165" s="304">
        <v>26400</v>
      </c>
      <c r="K165" s="304">
        <v>0.21529999999999999</v>
      </c>
      <c r="L165" s="304">
        <v>201.36</v>
      </c>
      <c r="M165" s="304">
        <v>226.4</v>
      </c>
      <c r="N165" s="304">
        <v>0.87329999999999997</v>
      </c>
      <c r="O165" s="304">
        <v>34638</v>
      </c>
      <c r="Q165" s="304">
        <v>0.26479999999999998</v>
      </c>
      <c r="R165" s="304">
        <v>193.2</v>
      </c>
      <c r="S165" s="304">
        <v>226.4</v>
      </c>
      <c r="T165" s="304">
        <v>0.64049999999999996</v>
      </c>
      <c r="U165" s="304">
        <v>31440</v>
      </c>
      <c r="W165" s="304">
        <v>0.35289999999999999</v>
      </c>
      <c r="X165" s="304">
        <v>173.76</v>
      </c>
      <c r="Y165" s="304">
        <v>226.4</v>
      </c>
      <c r="Z165" s="304">
        <v>0.5665</v>
      </c>
      <c r="AA165" s="304">
        <v>30096</v>
      </c>
      <c r="AC165" s="304">
        <v>0.41099999999999998</v>
      </c>
      <c r="AD165" s="304">
        <v>173.52</v>
      </c>
      <c r="AE165" s="304">
        <v>226.4</v>
      </c>
      <c r="AF165" s="304">
        <v>0.69469999999999998</v>
      </c>
      <c r="AG165" s="304">
        <v>29604</v>
      </c>
      <c r="AI165" s="304">
        <v>0.3301</v>
      </c>
      <c r="AJ165" s="304">
        <v>162</v>
      </c>
      <c r="AK165" s="304">
        <v>226.4</v>
      </c>
      <c r="AL165" s="304">
        <v>0.57869999999999999</v>
      </c>
      <c r="AM165" s="304">
        <v>26424</v>
      </c>
      <c r="AO165" s="304">
        <v>0.39150000000000001</v>
      </c>
    </row>
    <row r="166" spans="1:41">
      <c r="A166" s="305">
        <v>162</v>
      </c>
      <c r="B166" s="306" t="s">
        <v>3989</v>
      </c>
      <c r="C166" s="305" t="s">
        <v>4162</v>
      </c>
      <c r="D166" s="306" t="s">
        <v>4054</v>
      </c>
      <c r="E166" s="307">
        <v>111</v>
      </c>
      <c r="F166" s="304">
        <v>96.24</v>
      </c>
      <c r="G166" s="304">
        <v>96.24</v>
      </c>
      <c r="H166" s="304">
        <v>0.8427</v>
      </c>
      <c r="I166" s="304">
        <v>24447</v>
      </c>
      <c r="K166" s="304">
        <v>0.41870000000000002</v>
      </c>
      <c r="L166" s="304">
        <v>94.44</v>
      </c>
      <c r="M166" s="304">
        <v>94.44</v>
      </c>
      <c r="N166" s="304">
        <v>0.84019999999999995</v>
      </c>
      <c r="O166" s="304">
        <v>28341</v>
      </c>
      <c r="Q166" s="304">
        <v>0.48010000000000003</v>
      </c>
      <c r="R166" s="304">
        <v>122.88</v>
      </c>
      <c r="S166" s="304">
        <v>122.88</v>
      </c>
      <c r="T166" s="304">
        <v>0.83389999999999997</v>
      </c>
      <c r="U166" s="304">
        <v>28074</v>
      </c>
      <c r="W166" s="304">
        <v>0.3805</v>
      </c>
      <c r="X166" s="304">
        <v>120.12</v>
      </c>
      <c r="Y166" s="304">
        <v>120.12</v>
      </c>
      <c r="Z166" s="304">
        <v>0.80989999999999995</v>
      </c>
      <c r="AA166" s="304">
        <v>31131</v>
      </c>
      <c r="AC166" s="304">
        <v>0.43009999999999998</v>
      </c>
      <c r="AD166" s="304">
        <v>123</v>
      </c>
      <c r="AE166" s="304">
        <v>123</v>
      </c>
      <c r="AF166" s="304">
        <v>0.82079999999999997</v>
      </c>
      <c r="AG166" s="304">
        <v>25350</v>
      </c>
      <c r="AI166" s="304">
        <v>0.33750000000000002</v>
      </c>
      <c r="AJ166" s="304">
        <v>123</v>
      </c>
      <c r="AK166" s="304">
        <v>123</v>
      </c>
      <c r="AL166" s="304">
        <v>0.8196</v>
      </c>
      <c r="AM166" s="304">
        <v>37830</v>
      </c>
      <c r="AO166" s="304">
        <v>0.5212</v>
      </c>
    </row>
    <row r="167" spans="1:41">
      <c r="A167" s="305">
        <v>163</v>
      </c>
      <c r="B167" s="306" t="s">
        <v>3989</v>
      </c>
      <c r="C167" s="305" t="s">
        <v>4163</v>
      </c>
      <c r="D167" s="306" t="s">
        <v>4051</v>
      </c>
      <c r="E167" s="307">
        <v>111</v>
      </c>
      <c r="F167" s="304">
        <v>36</v>
      </c>
      <c r="G167" s="304">
        <v>88.8</v>
      </c>
      <c r="H167" s="304">
        <v>0.9597</v>
      </c>
      <c r="I167" s="304">
        <v>8176</v>
      </c>
      <c r="K167" s="304">
        <v>0.32869999999999999</v>
      </c>
      <c r="L167" s="304">
        <v>38.479999999999997</v>
      </c>
      <c r="M167" s="304">
        <v>88.8</v>
      </c>
      <c r="N167" s="304">
        <v>0.9718</v>
      </c>
      <c r="O167" s="304">
        <v>10816</v>
      </c>
      <c r="Q167" s="304">
        <v>0.38879999999999998</v>
      </c>
      <c r="R167" s="304">
        <v>36.08</v>
      </c>
      <c r="S167" s="304">
        <v>88.8</v>
      </c>
      <c r="T167" s="304">
        <v>0.96940000000000004</v>
      </c>
      <c r="U167" s="304">
        <v>10182</v>
      </c>
      <c r="W167" s="304">
        <v>0.40429999999999999</v>
      </c>
      <c r="X167" s="304">
        <v>32.96</v>
      </c>
      <c r="Y167" s="304">
        <v>88.8</v>
      </c>
      <c r="Z167" s="304">
        <v>0.95499999999999996</v>
      </c>
      <c r="AA167" s="304">
        <v>8786</v>
      </c>
      <c r="AC167" s="304">
        <v>0.37519999999999998</v>
      </c>
      <c r="AD167" s="304">
        <v>33.36</v>
      </c>
      <c r="AE167" s="304">
        <v>88.8</v>
      </c>
      <c r="AF167" s="304">
        <v>0.95030000000000003</v>
      </c>
      <c r="AG167" s="304">
        <v>8604</v>
      </c>
      <c r="AI167" s="304">
        <v>0.36480000000000001</v>
      </c>
      <c r="AJ167" s="304">
        <v>30</v>
      </c>
      <c r="AK167" s="304">
        <v>88.8</v>
      </c>
      <c r="AL167" s="304">
        <v>0.94589999999999996</v>
      </c>
      <c r="AM167" s="304">
        <v>8274</v>
      </c>
      <c r="AO167" s="304">
        <v>0.40500000000000003</v>
      </c>
    </row>
    <row r="168" spans="1:41">
      <c r="A168" s="305">
        <v>164</v>
      </c>
      <c r="B168" s="306" t="s">
        <v>3989</v>
      </c>
      <c r="C168" s="305" t="s">
        <v>4164</v>
      </c>
      <c r="D168" s="306" t="s">
        <v>4065</v>
      </c>
      <c r="E168" s="307">
        <v>167</v>
      </c>
      <c r="F168" s="304">
        <v>80.45</v>
      </c>
      <c r="G168" s="304">
        <v>133.6</v>
      </c>
      <c r="H168" s="304">
        <v>0.99219999999999997</v>
      </c>
      <c r="I168" s="304">
        <v>11602</v>
      </c>
      <c r="K168" s="304">
        <v>0.2051</v>
      </c>
      <c r="L168" s="304">
        <v>71.25</v>
      </c>
      <c r="M168" s="304">
        <v>133.6</v>
      </c>
      <c r="N168" s="304">
        <v>0.99360000000000004</v>
      </c>
      <c r="O168" s="304">
        <v>9415</v>
      </c>
      <c r="Q168" s="304">
        <v>0.182</v>
      </c>
      <c r="R168" s="304">
        <v>71.650000000000006</v>
      </c>
      <c r="S168" s="304">
        <v>133.6</v>
      </c>
      <c r="T168" s="304">
        <v>0.99270000000000003</v>
      </c>
      <c r="U168" s="304">
        <v>10865</v>
      </c>
      <c r="W168" s="304">
        <v>0.21590000000000001</v>
      </c>
      <c r="X168" s="304">
        <v>83.25</v>
      </c>
      <c r="Y168" s="304">
        <v>133.6</v>
      </c>
      <c r="Z168" s="304">
        <v>0.98719999999999997</v>
      </c>
      <c r="AA168" s="304">
        <v>19846</v>
      </c>
      <c r="AC168" s="304">
        <v>0.32950000000000002</v>
      </c>
      <c r="AD168" s="304">
        <v>76.05</v>
      </c>
      <c r="AE168" s="304">
        <v>133.6</v>
      </c>
      <c r="AF168" s="304">
        <v>0.99180000000000001</v>
      </c>
      <c r="AG168" s="304">
        <v>19549</v>
      </c>
      <c r="AI168" s="304">
        <v>0.35420000000000001</v>
      </c>
      <c r="AJ168" s="304">
        <v>73.25</v>
      </c>
      <c r="AK168" s="304">
        <v>133.6</v>
      </c>
      <c r="AL168" s="304">
        <v>0.99180000000000001</v>
      </c>
      <c r="AM168" s="304">
        <v>16394</v>
      </c>
      <c r="AO168" s="304">
        <v>0.31890000000000002</v>
      </c>
    </row>
    <row r="169" spans="1:41">
      <c r="A169" s="305">
        <v>165</v>
      </c>
      <c r="B169" s="306" t="s">
        <v>3989</v>
      </c>
      <c r="C169" s="305" t="s">
        <v>4165</v>
      </c>
      <c r="D169" s="306" t="s">
        <v>4051</v>
      </c>
      <c r="E169" s="307">
        <v>111</v>
      </c>
      <c r="F169" s="304">
        <v>51.12</v>
      </c>
      <c r="G169" s="304">
        <v>88.8</v>
      </c>
      <c r="H169" s="304">
        <v>0.99119999999999997</v>
      </c>
      <c r="I169" s="304">
        <v>8367</v>
      </c>
      <c r="K169" s="304">
        <v>0.22939999999999999</v>
      </c>
      <c r="L169" s="304">
        <v>46.68</v>
      </c>
      <c r="M169" s="304">
        <v>88.8</v>
      </c>
      <c r="N169" s="304">
        <v>0.9718</v>
      </c>
      <c r="O169" s="304">
        <v>7839</v>
      </c>
      <c r="Q169" s="304">
        <v>0.23230000000000001</v>
      </c>
      <c r="R169" s="304">
        <v>111.24</v>
      </c>
      <c r="S169" s="304">
        <v>111.24</v>
      </c>
      <c r="T169" s="304">
        <v>0.97289999999999999</v>
      </c>
      <c r="U169" s="304">
        <v>11283</v>
      </c>
      <c r="W169" s="304">
        <v>0.14480000000000001</v>
      </c>
      <c r="X169" s="304">
        <v>82.8</v>
      </c>
      <c r="Y169" s="304">
        <v>88.8</v>
      </c>
      <c r="Z169" s="304">
        <v>0.96309999999999996</v>
      </c>
      <c r="AA169" s="304">
        <v>5235</v>
      </c>
      <c r="AC169" s="304">
        <v>0.12</v>
      </c>
      <c r="AD169" s="304">
        <v>85.32</v>
      </c>
      <c r="AE169" s="304">
        <v>88.8</v>
      </c>
      <c r="AF169" s="304">
        <v>0.96870000000000001</v>
      </c>
      <c r="AG169" s="304">
        <v>7334</v>
      </c>
      <c r="AI169" s="304">
        <v>0.1193</v>
      </c>
      <c r="AJ169" s="304">
        <v>100.2</v>
      </c>
      <c r="AK169" s="304">
        <v>100.2</v>
      </c>
      <c r="AL169" s="304">
        <v>0.95130000000000003</v>
      </c>
      <c r="AM169" s="304">
        <v>7251</v>
      </c>
      <c r="AO169" s="304">
        <v>0.1057</v>
      </c>
    </row>
    <row r="170" spans="1:41">
      <c r="A170" s="305">
        <v>166</v>
      </c>
      <c r="B170" s="306" t="s">
        <v>3989</v>
      </c>
      <c r="C170" s="305" t="s">
        <v>4166</v>
      </c>
      <c r="D170" s="306" t="s">
        <v>4051</v>
      </c>
      <c r="E170" s="307">
        <v>518</v>
      </c>
      <c r="F170" s="304">
        <v>232</v>
      </c>
      <c r="G170" s="304">
        <v>414.4</v>
      </c>
      <c r="H170" s="304">
        <v>0.83630000000000004</v>
      </c>
      <c r="I170" s="304">
        <v>8680</v>
      </c>
      <c r="K170" s="304">
        <v>6.2100000000000002E-2</v>
      </c>
      <c r="L170" s="304">
        <v>287.60000000000002</v>
      </c>
      <c r="M170" s="304">
        <v>414.4</v>
      </c>
      <c r="N170" s="304">
        <v>0.86170000000000002</v>
      </c>
      <c r="O170" s="304">
        <v>10650</v>
      </c>
      <c r="Q170" s="304">
        <v>5.7799999999999997E-2</v>
      </c>
      <c r="R170" s="304">
        <v>64</v>
      </c>
      <c r="S170" s="304">
        <v>414.4</v>
      </c>
      <c r="T170" s="304">
        <v>0.81930000000000003</v>
      </c>
      <c r="U170" s="304">
        <v>10150</v>
      </c>
      <c r="W170" s="304">
        <v>0.26889999999999997</v>
      </c>
      <c r="X170" s="304">
        <v>58.4</v>
      </c>
      <c r="Y170" s="304">
        <v>414.4</v>
      </c>
      <c r="Z170" s="304">
        <v>0.77100000000000002</v>
      </c>
      <c r="AA170" s="304">
        <v>8920</v>
      </c>
      <c r="AC170" s="304">
        <v>0.26629999999999998</v>
      </c>
      <c r="AD170" s="304">
        <v>352.8</v>
      </c>
      <c r="AE170" s="304">
        <v>414.4</v>
      </c>
      <c r="AF170" s="304">
        <v>0.86629999999999996</v>
      </c>
      <c r="AG170" s="304">
        <v>35220</v>
      </c>
      <c r="AI170" s="304">
        <v>0.15490000000000001</v>
      </c>
      <c r="AJ170" s="304">
        <v>354</v>
      </c>
      <c r="AK170" s="304">
        <v>414.4</v>
      </c>
      <c r="AL170" s="304">
        <v>0.85709999999999997</v>
      </c>
      <c r="AM170" s="304">
        <v>52680</v>
      </c>
      <c r="AO170" s="304">
        <v>0.2412</v>
      </c>
    </row>
    <row r="171" spans="1:41">
      <c r="A171" s="305">
        <v>167</v>
      </c>
      <c r="B171" s="306" t="s">
        <v>3989</v>
      </c>
      <c r="C171" s="305" t="s">
        <v>4167</v>
      </c>
      <c r="D171" s="306" t="s">
        <v>4051</v>
      </c>
      <c r="E171" s="307">
        <v>313</v>
      </c>
      <c r="F171" s="304">
        <v>139.19999999999999</v>
      </c>
      <c r="G171" s="304">
        <v>250.4</v>
      </c>
      <c r="H171" s="304">
        <v>0.91639999999999999</v>
      </c>
      <c r="I171" s="304">
        <v>17880</v>
      </c>
      <c r="K171" s="304">
        <v>0.19470000000000001</v>
      </c>
      <c r="L171" s="304">
        <v>147.68</v>
      </c>
      <c r="M171" s="304">
        <v>250.4</v>
      </c>
      <c r="N171" s="304">
        <v>0.92659999999999998</v>
      </c>
      <c r="O171" s="304">
        <v>22912</v>
      </c>
      <c r="Q171" s="304">
        <v>0.22509999999999999</v>
      </c>
      <c r="R171" s="304">
        <v>178.56</v>
      </c>
      <c r="S171" s="304">
        <v>250.4</v>
      </c>
      <c r="T171" s="304">
        <v>0.91649999999999998</v>
      </c>
      <c r="U171" s="304">
        <v>22024</v>
      </c>
      <c r="W171" s="304">
        <v>0.18690000000000001</v>
      </c>
      <c r="X171" s="304">
        <v>129.91999999999999</v>
      </c>
      <c r="Y171" s="304">
        <v>250.4</v>
      </c>
      <c r="Z171" s="304">
        <v>0.89800000000000002</v>
      </c>
      <c r="AA171" s="304">
        <v>19320</v>
      </c>
      <c r="AC171" s="304">
        <v>0.22259999999999999</v>
      </c>
      <c r="AD171" s="304">
        <v>132</v>
      </c>
      <c r="AE171" s="304">
        <v>250.4</v>
      </c>
      <c r="AF171" s="304">
        <v>0.89249999999999996</v>
      </c>
      <c r="AG171" s="304">
        <v>17728</v>
      </c>
      <c r="AI171" s="304">
        <v>0.20230000000000001</v>
      </c>
      <c r="AJ171" s="304">
        <v>140</v>
      </c>
      <c r="AK171" s="304">
        <v>250.4</v>
      </c>
      <c r="AL171" s="304">
        <v>0.88400000000000001</v>
      </c>
      <c r="AM171" s="304">
        <v>18432</v>
      </c>
      <c r="AO171" s="304">
        <v>0.2069</v>
      </c>
    </row>
    <row r="172" spans="1:41">
      <c r="A172" s="305">
        <v>168</v>
      </c>
      <c r="B172" s="306" t="s">
        <v>3989</v>
      </c>
      <c r="C172" s="305" t="s">
        <v>4168</v>
      </c>
      <c r="D172" s="306" t="s">
        <v>4051</v>
      </c>
      <c r="E172" s="307">
        <v>1500</v>
      </c>
      <c r="F172" s="304">
        <v>1143.5999999999999</v>
      </c>
      <c r="G172" s="304">
        <v>1143.5999999999999</v>
      </c>
      <c r="H172" s="304">
        <v>0.98319999999999996</v>
      </c>
      <c r="I172" s="304">
        <v>475200</v>
      </c>
      <c r="K172" s="304">
        <v>0.58699999999999997</v>
      </c>
      <c r="L172" s="304">
        <v>1002.6</v>
      </c>
      <c r="M172" s="304">
        <v>1002.6</v>
      </c>
      <c r="N172" s="304">
        <v>0.97989999999999999</v>
      </c>
      <c r="O172" s="304">
        <v>550920</v>
      </c>
      <c r="P172" s="304" t="e">
        <f>O172-#REF!</f>
        <v>#REF!</v>
      </c>
      <c r="Q172" s="304">
        <v>0.75380000000000003</v>
      </c>
      <c r="R172" s="304">
        <v>996</v>
      </c>
      <c r="S172" s="304">
        <v>996</v>
      </c>
      <c r="T172" s="304">
        <v>0.97829999999999995</v>
      </c>
      <c r="U172" s="304">
        <v>550200</v>
      </c>
      <c r="V172" s="304" t="e">
        <f>U172-#REF!</f>
        <v>#REF!</v>
      </c>
      <c r="W172" s="304">
        <v>0.7843</v>
      </c>
      <c r="X172" s="304">
        <v>973.8</v>
      </c>
      <c r="Y172" s="304">
        <v>973.8</v>
      </c>
      <c r="Z172" s="304">
        <v>0.97860000000000003</v>
      </c>
      <c r="AA172" s="304">
        <v>563400</v>
      </c>
      <c r="AB172" s="304" t="e">
        <f>AA172-#REF!</f>
        <v>#REF!</v>
      </c>
      <c r="AC172" s="304">
        <v>0.79469999999999996</v>
      </c>
      <c r="AD172" s="304">
        <v>1126.32</v>
      </c>
      <c r="AE172" s="304">
        <v>1200</v>
      </c>
      <c r="AF172" s="304">
        <v>0.97819999999999996</v>
      </c>
      <c r="AG172" s="304">
        <v>467364</v>
      </c>
      <c r="AH172" s="304" t="e">
        <f>AG172-#REF!</f>
        <v>#REF!</v>
      </c>
      <c r="AI172" s="304">
        <v>0.76849999999999996</v>
      </c>
      <c r="AJ172" s="304">
        <v>1334.64</v>
      </c>
      <c r="AK172" s="304">
        <v>1334.64</v>
      </c>
      <c r="AL172" s="304">
        <v>0.98629999999999995</v>
      </c>
      <c r="AM172" s="304">
        <v>800352</v>
      </c>
      <c r="AN172" s="304" t="e">
        <f>AM172-#REF!</f>
        <v>#REF!</v>
      </c>
      <c r="AO172" s="304">
        <v>0.84450000000000003</v>
      </c>
    </row>
    <row r="173" spans="1:41">
      <c r="A173" s="305">
        <v>169</v>
      </c>
      <c r="B173" s="306" t="s">
        <v>3989</v>
      </c>
      <c r="C173" s="305" t="s">
        <v>4169</v>
      </c>
      <c r="D173" s="306" t="s">
        <v>4051</v>
      </c>
      <c r="E173" s="307">
        <v>200</v>
      </c>
      <c r="F173" s="304">
        <v>93</v>
      </c>
      <c r="G173" s="304">
        <v>160</v>
      </c>
      <c r="H173" s="304">
        <v>0.99539999999999995</v>
      </c>
      <c r="I173" s="304">
        <v>25838</v>
      </c>
      <c r="K173" s="304">
        <v>0.39190000000000003</v>
      </c>
      <c r="L173" s="304">
        <v>146</v>
      </c>
      <c r="M173" s="304">
        <v>160</v>
      </c>
      <c r="N173" s="304">
        <v>0.99690000000000001</v>
      </c>
      <c r="O173" s="304">
        <v>31290</v>
      </c>
      <c r="Q173" s="304">
        <v>0.29099999999999998</v>
      </c>
      <c r="R173" s="304">
        <v>163</v>
      </c>
      <c r="S173" s="304">
        <v>163</v>
      </c>
      <c r="T173" s="304">
        <v>0.99660000000000004</v>
      </c>
      <c r="U173" s="304">
        <v>29555</v>
      </c>
      <c r="W173" s="304">
        <v>0.25430000000000003</v>
      </c>
      <c r="X173" s="304">
        <v>150</v>
      </c>
      <c r="Y173" s="304">
        <v>160</v>
      </c>
      <c r="Z173" s="304">
        <v>0.95760000000000001</v>
      </c>
      <c r="AA173" s="304">
        <v>23929</v>
      </c>
      <c r="AC173" s="304">
        <v>0.22539999999999999</v>
      </c>
      <c r="AD173" s="304">
        <v>170</v>
      </c>
      <c r="AE173" s="304">
        <v>170</v>
      </c>
      <c r="AF173" s="304">
        <v>1</v>
      </c>
      <c r="AG173" s="304">
        <v>23119</v>
      </c>
      <c r="AI173" s="304">
        <v>0.18390000000000001</v>
      </c>
      <c r="AJ173" s="304">
        <v>157</v>
      </c>
      <c r="AK173" s="304">
        <v>160</v>
      </c>
      <c r="AL173" s="304">
        <v>1.0085999999999999</v>
      </c>
      <c r="AM173" s="304">
        <v>22329</v>
      </c>
      <c r="AO173" s="304">
        <v>0.1971</v>
      </c>
    </row>
    <row r="174" spans="1:41">
      <c r="A174" s="305">
        <v>170</v>
      </c>
      <c r="B174" s="306" t="s">
        <v>3989</v>
      </c>
      <c r="C174" s="305" t="s">
        <v>4170</v>
      </c>
      <c r="D174" s="306" t="s">
        <v>4051</v>
      </c>
      <c r="E174" s="307">
        <v>133</v>
      </c>
      <c r="F174" s="304">
        <v>70.44</v>
      </c>
      <c r="G174" s="304">
        <v>106.4</v>
      </c>
      <c r="H174" s="304">
        <v>0.97929999999999995</v>
      </c>
      <c r="I174" s="304">
        <v>10749</v>
      </c>
      <c r="K174" s="304">
        <v>0.21640000000000001</v>
      </c>
      <c r="L174" s="304">
        <v>69.72</v>
      </c>
      <c r="M174" s="304">
        <v>106.4</v>
      </c>
      <c r="N174" s="304">
        <v>0.98019999999999996</v>
      </c>
      <c r="O174" s="304">
        <v>12759</v>
      </c>
      <c r="Q174" s="304">
        <v>0.25090000000000001</v>
      </c>
      <c r="R174" s="304">
        <v>69.12</v>
      </c>
      <c r="S174" s="304">
        <v>106.4</v>
      </c>
      <c r="T174" s="304">
        <v>0.97650000000000003</v>
      </c>
      <c r="U174" s="304">
        <v>12213</v>
      </c>
      <c r="W174" s="304">
        <v>0.25130000000000002</v>
      </c>
      <c r="X174" s="304">
        <v>62.76</v>
      </c>
      <c r="Y174" s="304">
        <v>106.4</v>
      </c>
      <c r="Z174" s="304">
        <v>0.97129999999999994</v>
      </c>
      <c r="AA174" s="304">
        <v>11640</v>
      </c>
      <c r="AC174" s="304">
        <v>0.25669999999999998</v>
      </c>
      <c r="AD174" s="304">
        <v>60</v>
      </c>
      <c r="AE174" s="304">
        <v>106.4</v>
      </c>
      <c r="AF174" s="304">
        <v>0.97460000000000002</v>
      </c>
      <c r="AG174" s="304">
        <v>10926</v>
      </c>
      <c r="AI174" s="304">
        <v>0.25109999999999999</v>
      </c>
      <c r="AJ174" s="304">
        <v>54</v>
      </c>
      <c r="AK174" s="304">
        <v>106.4</v>
      </c>
      <c r="AL174" s="304">
        <v>0.97309999999999997</v>
      </c>
      <c r="AM174" s="304">
        <v>10191</v>
      </c>
      <c r="AO174" s="304">
        <v>0.26939999999999997</v>
      </c>
    </row>
    <row r="175" spans="1:41">
      <c r="A175" s="305">
        <v>171</v>
      </c>
      <c r="B175" s="306" t="s">
        <v>3989</v>
      </c>
      <c r="C175" s="305" t="s">
        <v>4171</v>
      </c>
      <c r="D175" s="306" t="s">
        <v>4051</v>
      </c>
      <c r="E175" s="307">
        <v>133</v>
      </c>
      <c r="F175" s="304">
        <v>52.24</v>
      </c>
      <c r="G175" s="304">
        <v>106.4</v>
      </c>
      <c r="H175" s="304">
        <v>0.97040000000000004</v>
      </c>
      <c r="I175" s="304">
        <v>8580</v>
      </c>
      <c r="K175" s="304">
        <v>0.2351</v>
      </c>
      <c r="L175" s="304">
        <v>50.16</v>
      </c>
      <c r="M175" s="304">
        <v>106.4</v>
      </c>
      <c r="N175" s="304">
        <v>0.97939999999999994</v>
      </c>
      <c r="O175" s="304">
        <v>10838</v>
      </c>
      <c r="Q175" s="304">
        <v>0.29649999999999999</v>
      </c>
      <c r="R175" s="304">
        <v>52.32</v>
      </c>
      <c r="S175" s="304">
        <v>106.4</v>
      </c>
      <c r="T175" s="304">
        <v>0.9708</v>
      </c>
      <c r="U175" s="304">
        <v>10156</v>
      </c>
      <c r="W175" s="304">
        <v>0.2777</v>
      </c>
      <c r="X175" s="304">
        <v>51.44</v>
      </c>
      <c r="Y175" s="304">
        <v>106.4</v>
      </c>
      <c r="Z175" s="304">
        <v>0.96919999999999995</v>
      </c>
      <c r="AA175" s="304">
        <v>9986</v>
      </c>
      <c r="AC175" s="304">
        <v>0.26919999999999999</v>
      </c>
      <c r="AD175" s="304">
        <v>52</v>
      </c>
      <c r="AE175" s="304">
        <v>106.4</v>
      </c>
      <c r="AF175" s="304">
        <v>0.96779999999999999</v>
      </c>
      <c r="AG175" s="304">
        <v>9292</v>
      </c>
      <c r="AI175" s="304">
        <v>0.2482</v>
      </c>
      <c r="AJ175" s="304">
        <v>46</v>
      </c>
      <c r="AK175" s="304">
        <v>106.4</v>
      </c>
      <c r="AL175" s="304">
        <v>0.9637</v>
      </c>
      <c r="AM175" s="304">
        <v>8384</v>
      </c>
      <c r="AO175" s="304">
        <v>0.26269999999999999</v>
      </c>
    </row>
    <row r="176" spans="1:41">
      <c r="A176" s="305">
        <v>172</v>
      </c>
      <c r="B176" s="306" t="s">
        <v>3989</v>
      </c>
      <c r="C176" s="305" t="s">
        <v>4172</v>
      </c>
      <c r="D176" s="306" t="s">
        <v>4051</v>
      </c>
      <c r="E176" s="307">
        <v>162</v>
      </c>
      <c r="F176" s="304">
        <v>96.45</v>
      </c>
      <c r="G176" s="304">
        <v>129.6</v>
      </c>
      <c r="H176" s="304">
        <v>0.96189999999999998</v>
      </c>
      <c r="I176" s="304">
        <v>13351</v>
      </c>
      <c r="K176" s="304">
        <v>0.20250000000000001</v>
      </c>
      <c r="L176" s="304">
        <v>89.25</v>
      </c>
      <c r="M176" s="304">
        <v>129.6</v>
      </c>
      <c r="N176" s="304">
        <v>0.96589999999999998</v>
      </c>
      <c r="O176" s="304">
        <v>14675</v>
      </c>
      <c r="Q176" s="304">
        <v>0.2321</v>
      </c>
      <c r="R176" s="304">
        <v>92.05</v>
      </c>
      <c r="S176" s="304">
        <v>129.6</v>
      </c>
      <c r="T176" s="304">
        <v>0.96889999999999998</v>
      </c>
      <c r="U176" s="304">
        <v>15508</v>
      </c>
      <c r="W176" s="304">
        <v>0.24479999999999999</v>
      </c>
      <c r="X176" s="304">
        <v>77.650000000000006</v>
      </c>
      <c r="Y176" s="304">
        <v>129.6</v>
      </c>
      <c r="Z176" s="304">
        <v>0.97</v>
      </c>
      <c r="AA176" s="304">
        <v>11788</v>
      </c>
      <c r="AC176" s="304">
        <v>0.21379999999999999</v>
      </c>
      <c r="AD176" s="304">
        <v>74.849999999999994</v>
      </c>
      <c r="AE176" s="304">
        <v>129.6</v>
      </c>
      <c r="AF176" s="304">
        <v>0.95779999999999998</v>
      </c>
      <c r="AG176" s="304">
        <v>12893</v>
      </c>
      <c r="AI176" s="304">
        <v>0.24579999999999999</v>
      </c>
      <c r="AJ176" s="304">
        <v>69.25</v>
      </c>
      <c r="AK176" s="304">
        <v>129.6</v>
      </c>
      <c r="AL176" s="304">
        <v>0.94259999999999999</v>
      </c>
      <c r="AM176" s="304">
        <v>10116</v>
      </c>
      <c r="AO176" s="304">
        <v>0.21920000000000001</v>
      </c>
    </row>
    <row r="177" spans="1:41">
      <c r="A177" s="305">
        <v>173</v>
      </c>
      <c r="B177" s="306" t="s">
        <v>3989</v>
      </c>
      <c r="C177" s="305" t="s">
        <v>4173</v>
      </c>
      <c r="D177" s="306" t="s">
        <v>4051</v>
      </c>
      <c r="E177" s="307">
        <v>167</v>
      </c>
      <c r="F177" s="304">
        <v>95.68</v>
      </c>
      <c r="G177" s="304">
        <v>133.6</v>
      </c>
      <c r="H177" s="304">
        <v>0.98280000000000001</v>
      </c>
      <c r="I177" s="304">
        <v>26572</v>
      </c>
      <c r="K177" s="304">
        <v>0.39250000000000002</v>
      </c>
      <c r="L177" s="304">
        <v>94.56</v>
      </c>
      <c r="M177" s="304">
        <v>133.6</v>
      </c>
      <c r="N177" s="304">
        <v>0.98650000000000004</v>
      </c>
      <c r="O177" s="304">
        <v>33136</v>
      </c>
      <c r="Q177" s="304">
        <v>0.47749999999999998</v>
      </c>
      <c r="R177" s="304">
        <v>93.2</v>
      </c>
      <c r="S177" s="304">
        <v>133.6</v>
      </c>
      <c r="T177" s="304">
        <v>0.97919999999999996</v>
      </c>
      <c r="U177" s="304">
        <v>26896</v>
      </c>
      <c r="W177" s="304">
        <v>0.4093</v>
      </c>
      <c r="X177" s="304">
        <v>113.84</v>
      </c>
      <c r="Y177" s="304">
        <v>133.6</v>
      </c>
      <c r="Z177" s="304">
        <v>0.98019999999999996</v>
      </c>
      <c r="AA177" s="304">
        <v>31772</v>
      </c>
      <c r="AC177" s="304">
        <v>0.38269999999999998</v>
      </c>
      <c r="AD177" s="304">
        <v>106</v>
      </c>
      <c r="AE177" s="304">
        <v>133.6</v>
      </c>
      <c r="AF177" s="304">
        <v>0.97829999999999995</v>
      </c>
      <c r="AG177" s="304">
        <v>27648</v>
      </c>
      <c r="AI177" s="304">
        <v>0.3584</v>
      </c>
      <c r="AJ177" s="304">
        <v>100</v>
      </c>
      <c r="AK177" s="304">
        <v>133.6</v>
      </c>
      <c r="AL177" s="304">
        <v>0.97929999999999995</v>
      </c>
      <c r="AM177" s="304">
        <v>27144</v>
      </c>
      <c r="AO177" s="304">
        <v>0.38500000000000001</v>
      </c>
    </row>
    <row r="178" spans="1:41">
      <c r="A178" s="305">
        <v>174</v>
      </c>
      <c r="B178" s="306" t="s">
        <v>3989</v>
      </c>
      <c r="C178" s="305" t="s">
        <v>4174</v>
      </c>
      <c r="D178" s="306" t="s">
        <v>4051</v>
      </c>
      <c r="E178" s="307">
        <v>142</v>
      </c>
      <c r="F178" s="304">
        <v>100</v>
      </c>
      <c r="G178" s="304">
        <v>113.6</v>
      </c>
      <c r="H178" s="304">
        <v>0.99080000000000001</v>
      </c>
      <c r="I178" s="304">
        <v>42760</v>
      </c>
      <c r="K178" s="304">
        <v>0.59940000000000004</v>
      </c>
      <c r="L178" s="304">
        <v>112</v>
      </c>
      <c r="M178" s="304">
        <v>113.6</v>
      </c>
      <c r="N178" s="304">
        <v>0.98280000000000001</v>
      </c>
      <c r="O178" s="304">
        <v>43240</v>
      </c>
      <c r="Q178" s="304">
        <v>0.52800000000000002</v>
      </c>
      <c r="R178" s="304">
        <v>60</v>
      </c>
      <c r="S178" s="304">
        <v>113.6</v>
      </c>
      <c r="T178" s="304">
        <v>0.97960000000000003</v>
      </c>
      <c r="U178" s="304">
        <v>38360</v>
      </c>
      <c r="V178" s="304" t="e">
        <f>U178-#REF!</f>
        <v>#REF!</v>
      </c>
      <c r="W178" s="304">
        <v>0.90649999999999997</v>
      </c>
      <c r="X178" s="304">
        <v>64</v>
      </c>
      <c r="Y178" s="304">
        <v>113.6</v>
      </c>
      <c r="Z178" s="304">
        <v>0.97689999999999999</v>
      </c>
      <c r="AA178" s="304">
        <v>38880</v>
      </c>
      <c r="AB178" s="304" t="e">
        <f>AA178-#REF!</f>
        <v>#REF!</v>
      </c>
      <c r="AC178" s="304">
        <v>0.83589999999999998</v>
      </c>
      <c r="AD178" s="304">
        <v>64</v>
      </c>
      <c r="AE178" s="304">
        <v>113.6</v>
      </c>
      <c r="AF178" s="304">
        <v>0.98150000000000004</v>
      </c>
      <c r="AG178" s="304">
        <v>35920</v>
      </c>
      <c r="AH178" s="304" t="e">
        <f>AG178-#REF!</f>
        <v>#REF!</v>
      </c>
      <c r="AI178" s="304">
        <v>0.76859999999999995</v>
      </c>
      <c r="AJ178" s="304">
        <v>144</v>
      </c>
      <c r="AK178" s="304">
        <v>144</v>
      </c>
      <c r="AL178" s="304">
        <v>0.98089999999999999</v>
      </c>
      <c r="AM178" s="304">
        <v>36960</v>
      </c>
      <c r="AO178" s="304">
        <v>0.3634</v>
      </c>
    </row>
    <row r="179" spans="1:41">
      <c r="A179" s="305">
        <v>175</v>
      </c>
      <c r="B179" s="306" t="s">
        <v>3989</v>
      </c>
      <c r="C179" s="305" t="s">
        <v>4175</v>
      </c>
      <c r="D179" s="306" t="s">
        <v>4051</v>
      </c>
      <c r="E179" s="307">
        <v>178</v>
      </c>
      <c r="F179" s="304">
        <v>57.2</v>
      </c>
      <c r="G179" s="304">
        <v>142.4</v>
      </c>
      <c r="H179" s="304">
        <v>0.98050000000000004</v>
      </c>
      <c r="I179" s="304">
        <v>7540</v>
      </c>
      <c r="K179" s="304">
        <v>0.1867</v>
      </c>
      <c r="L179" s="304">
        <v>64.400000000000006</v>
      </c>
      <c r="M179" s="304">
        <v>142.4</v>
      </c>
      <c r="N179" s="304">
        <v>0.9839</v>
      </c>
      <c r="O179" s="304">
        <v>9110</v>
      </c>
      <c r="Q179" s="304">
        <v>0.1933</v>
      </c>
      <c r="R179" s="304">
        <v>64.400000000000006</v>
      </c>
      <c r="S179" s="304">
        <v>142.4</v>
      </c>
      <c r="T179" s="304">
        <v>0.97870000000000001</v>
      </c>
      <c r="U179" s="304">
        <v>8260</v>
      </c>
      <c r="W179" s="304">
        <v>0.182</v>
      </c>
      <c r="X179" s="304">
        <v>65.599999999999994</v>
      </c>
      <c r="Y179" s="304">
        <v>142.4</v>
      </c>
      <c r="Z179" s="304">
        <v>0.97599999999999998</v>
      </c>
      <c r="AA179" s="304">
        <v>7320</v>
      </c>
      <c r="AC179" s="304">
        <v>0.1537</v>
      </c>
      <c r="AD179" s="304">
        <v>50</v>
      </c>
      <c r="AE179" s="304">
        <v>142.4</v>
      </c>
      <c r="AF179" s="304">
        <v>0.97329999999999994</v>
      </c>
      <c r="AG179" s="304">
        <v>6550</v>
      </c>
      <c r="AI179" s="304">
        <v>0.18090000000000001</v>
      </c>
      <c r="AJ179" s="304">
        <v>50</v>
      </c>
      <c r="AK179" s="304">
        <v>142.4</v>
      </c>
      <c r="AL179" s="304">
        <v>0.96030000000000004</v>
      </c>
      <c r="AM179" s="304">
        <v>5320</v>
      </c>
      <c r="AO179" s="304">
        <v>0.15390000000000001</v>
      </c>
    </row>
    <row r="180" spans="1:41">
      <c r="A180" s="305">
        <v>176</v>
      </c>
      <c r="B180" s="306" t="s">
        <v>3989</v>
      </c>
      <c r="C180" s="305" t="s">
        <v>4176</v>
      </c>
      <c r="D180" s="306" t="s">
        <v>4051</v>
      </c>
      <c r="E180" s="307">
        <v>806</v>
      </c>
      <c r="F180" s="304">
        <v>248.16</v>
      </c>
      <c r="G180" s="304">
        <v>644.79999999999995</v>
      </c>
      <c r="H180" s="304">
        <v>1.0055000000000001</v>
      </c>
      <c r="I180" s="304">
        <v>35616</v>
      </c>
      <c r="K180" s="304">
        <v>0.1983</v>
      </c>
      <c r="L180" s="304">
        <v>261.60000000000002</v>
      </c>
      <c r="M180" s="304">
        <v>644.79999999999995</v>
      </c>
      <c r="N180" s="304">
        <v>0.99329999999999996</v>
      </c>
      <c r="O180" s="304">
        <v>42624</v>
      </c>
      <c r="Q180" s="304">
        <v>0.2205</v>
      </c>
      <c r="R180" s="304">
        <v>379.68</v>
      </c>
      <c r="S180" s="304">
        <v>644.79999999999995</v>
      </c>
      <c r="T180" s="304">
        <v>0.98809999999999998</v>
      </c>
      <c r="U180" s="304">
        <v>46812</v>
      </c>
      <c r="W180" s="304">
        <v>0.17330000000000001</v>
      </c>
      <c r="X180" s="304">
        <v>243.36</v>
      </c>
      <c r="Y180" s="304">
        <v>644.79999999999995</v>
      </c>
      <c r="Z180" s="304">
        <v>0.98480000000000001</v>
      </c>
      <c r="AA180" s="304">
        <v>39528</v>
      </c>
      <c r="AC180" s="304">
        <v>0.22170000000000001</v>
      </c>
      <c r="AD180" s="304">
        <v>216</v>
      </c>
      <c r="AE180" s="304">
        <v>644.79999999999995</v>
      </c>
      <c r="AF180" s="304">
        <v>0.99129999999999996</v>
      </c>
      <c r="AG180" s="304">
        <v>36732</v>
      </c>
      <c r="AI180" s="304">
        <v>0.2306</v>
      </c>
      <c r="AJ180" s="304">
        <v>252</v>
      </c>
      <c r="AK180" s="304">
        <v>644.79999999999995</v>
      </c>
      <c r="AL180" s="304">
        <v>0.99099999999999999</v>
      </c>
      <c r="AM180" s="304">
        <v>35304</v>
      </c>
      <c r="AO180" s="304">
        <v>0.19639999999999999</v>
      </c>
    </row>
    <row r="181" spans="1:41">
      <c r="A181" s="305">
        <v>177</v>
      </c>
      <c r="B181" s="306" t="s">
        <v>3989</v>
      </c>
      <c r="C181" s="305" t="s">
        <v>4177</v>
      </c>
      <c r="D181" s="306" t="s">
        <v>4051</v>
      </c>
      <c r="E181" s="307">
        <v>445</v>
      </c>
      <c r="F181" s="304">
        <v>351.36</v>
      </c>
      <c r="G181" s="304">
        <v>356</v>
      </c>
      <c r="H181" s="304">
        <v>1.0021</v>
      </c>
      <c r="I181" s="304">
        <v>59600</v>
      </c>
      <c r="K181" s="304">
        <v>0.2351</v>
      </c>
      <c r="L181" s="304">
        <v>361.6</v>
      </c>
      <c r="M181" s="304">
        <v>361.6</v>
      </c>
      <c r="N181" s="304">
        <v>0.99790000000000001</v>
      </c>
      <c r="O181" s="304">
        <v>73424</v>
      </c>
      <c r="Q181" s="304">
        <v>0.27350000000000002</v>
      </c>
      <c r="R181" s="304">
        <v>417.2</v>
      </c>
      <c r="S181" s="304">
        <v>417.2</v>
      </c>
      <c r="T181" s="304">
        <v>0.99739999999999995</v>
      </c>
      <c r="U181" s="304">
        <v>75036</v>
      </c>
      <c r="W181" s="304">
        <v>0.2505</v>
      </c>
      <c r="X181" s="304">
        <v>369.6</v>
      </c>
      <c r="Y181" s="304">
        <v>369.6</v>
      </c>
      <c r="Z181" s="304">
        <v>0.99739999999999995</v>
      </c>
      <c r="AA181" s="304">
        <v>76388</v>
      </c>
      <c r="AC181" s="304">
        <v>0.27850000000000003</v>
      </c>
      <c r="AD181" s="304">
        <v>356</v>
      </c>
      <c r="AE181" s="304">
        <v>356</v>
      </c>
      <c r="AF181" s="304">
        <v>1.0004</v>
      </c>
      <c r="AG181" s="304">
        <v>67212</v>
      </c>
      <c r="AI181" s="304">
        <v>0.25369999999999998</v>
      </c>
      <c r="AJ181" s="304">
        <v>348</v>
      </c>
      <c r="AK181" s="304">
        <v>356</v>
      </c>
      <c r="AL181" s="304">
        <v>0.99539999999999995</v>
      </c>
      <c r="AM181" s="304">
        <v>58644</v>
      </c>
      <c r="AO181" s="304">
        <v>0.23519999999999999</v>
      </c>
    </row>
    <row r="182" spans="1:41">
      <c r="A182" s="305">
        <v>178</v>
      </c>
      <c r="B182" s="306" t="s">
        <v>3989</v>
      </c>
      <c r="C182" s="305" t="s">
        <v>4178</v>
      </c>
      <c r="D182" s="306" t="s">
        <v>4051</v>
      </c>
      <c r="E182" s="307">
        <v>133</v>
      </c>
      <c r="F182" s="304">
        <v>46.69</v>
      </c>
      <c r="G182" s="304">
        <v>106.4</v>
      </c>
      <c r="H182" s="304">
        <v>0.99870000000000003</v>
      </c>
      <c r="I182" s="304">
        <v>8019</v>
      </c>
      <c r="K182" s="304">
        <v>0.24540000000000001</v>
      </c>
      <c r="L182" s="304">
        <v>48.13</v>
      </c>
      <c r="M182" s="304">
        <v>106.4</v>
      </c>
      <c r="N182" s="304">
        <v>0.99870000000000003</v>
      </c>
      <c r="O182" s="304">
        <v>9659</v>
      </c>
      <c r="Q182" s="304">
        <v>0.27729999999999999</v>
      </c>
      <c r="R182" s="304">
        <v>51.97</v>
      </c>
      <c r="S182" s="304">
        <v>106.4</v>
      </c>
      <c r="T182" s="304">
        <v>0.99770000000000003</v>
      </c>
      <c r="U182" s="304">
        <v>9066</v>
      </c>
      <c r="W182" s="304">
        <v>0.24879999999999999</v>
      </c>
      <c r="X182" s="304">
        <v>47.33</v>
      </c>
      <c r="Y182" s="304">
        <v>106.4</v>
      </c>
      <c r="Z182" s="304">
        <v>0.99780000000000002</v>
      </c>
      <c r="AA182" s="304">
        <v>8745</v>
      </c>
      <c r="AC182" s="304">
        <v>0.25569999999999998</v>
      </c>
      <c r="AD182" s="304">
        <v>43.17</v>
      </c>
      <c r="AE182" s="304">
        <v>106.4</v>
      </c>
      <c r="AF182" s="304">
        <v>0.99829999999999997</v>
      </c>
      <c r="AG182" s="304">
        <v>7910</v>
      </c>
      <c r="AI182" s="304">
        <v>0.25409999999999999</v>
      </c>
      <c r="AJ182" s="304">
        <v>40.450000000000003</v>
      </c>
      <c r="AK182" s="304">
        <v>106.4</v>
      </c>
      <c r="AL182" s="304">
        <v>0.99770000000000003</v>
      </c>
      <c r="AM182" s="304">
        <v>7352</v>
      </c>
      <c r="AO182" s="304">
        <v>0.2611</v>
      </c>
    </row>
    <row r="183" spans="1:41">
      <c r="A183" s="305">
        <v>179</v>
      </c>
      <c r="B183" s="306" t="s">
        <v>3989</v>
      </c>
      <c r="C183" s="305" t="s">
        <v>4179</v>
      </c>
      <c r="D183" s="306" t="s">
        <v>4051</v>
      </c>
      <c r="E183" s="307">
        <v>222</v>
      </c>
      <c r="F183" s="304">
        <v>140.41999999999999</v>
      </c>
      <c r="G183" s="304">
        <v>177.6</v>
      </c>
      <c r="H183" s="304">
        <v>1.0126999999999999</v>
      </c>
      <c r="I183" s="304">
        <v>22757</v>
      </c>
      <c r="K183" s="304">
        <v>0.2263</v>
      </c>
      <c r="L183" s="304">
        <v>146.18</v>
      </c>
      <c r="M183" s="304">
        <v>177.6</v>
      </c>
      <c r="N183" s="304">
        <v>0.98339999999999994</v>
      </c>
      <c r="O183" s="304">
        <v>30803</v>
      </c>
      <c r="Q183" s="304">
        <v>0.29299999999999998</v>
      </c>
      <c r="R183" s="304">
        <v>148.41999999999999</v>
      </c>
      <c r="S183" s="304">
        <v>177.6</v>
      </c>
      <c r="T183" s="304">
        <v>0.97009999999999996</v>
      </c>
      <c r="U183" s="304">
        <v>30946</v>
      </c>
      <c r="W183" s="304">
        <v>0.30359999999999998</v>
      </c>
      <c r="X183" s="304">
        <v>131.78</v>
      </c>
      <c r="Y183" s="304">
        <v>177.6</v>
      </c>
      <c r="Z183" s="304">
        <v>0.98809999999999998</v>
      </c>
      <c r="AA183" s="304">
        <v>32083</v>
      </c>
      <c r="AC183" s="304">
        <v>0.33760000000000001</v>
      </c>
      <c r="AD183" s="304">
        <v>109.7</v>
      </c>
      <c r="AE183" s="304">
        <v>177.6</v>
      </c>
      <c r="AF183" s="304">
        <v>0.97229999999999994</v>
      </c>
      <c r="AG183" s="304">
        <v>29107</v>
      </c>
      <c r="AI183" s="304">
        <v>0.37540000000000001</v>
      </c>
      <c r="AJ183" s="304">
        <v>120.9</v>
      </c>
      <c r="AK183" s="304">
        <v>177.6</v>
      </c>
      <c r="AL183" s="304">
        <v>0.98860000000000003</v>
      </c>
      <c r="AM183" s="304">
        <v>25972</v>
      </c>
      <c r="AO183" s="304">
        <v>0.30819999999999997</v>
      </c>
    </row>
    <row r="184" spans="1:41">
      <c r="A184" s="305">
        <v>180</v>
      </c>
      <c r="B184" s="306" t="s">
        <v>3989</v>
      </c>
      <c r="C184" s="305" t="s">
        <v>4180</v>
      </c>
      <c r="D184" s="306" t="s">
        <v>4051</v>
      </c>
      <c r="E184" s="307">
        <v>320</v>
      </c>
      <c r="F184" s="304">
        <v>96</v>
      </c>
      <c r="G184" s="304">
        <v>256</v>
      </c>
      <c r="H184" s="304">
        <v>0.98949999999999994</v>
      </c>
      <c r="I184" s="304">
        <v>28020</v>
      </c>
      <c r="K184" s="304">
        <v>0.40970000000000001</v>
      </c>
      <c r="L184" s="304">
        <v>114</v>
      </c>
      <c r="M184" s="304">
        <v>256</v>
      </c>
      <c r="N184" s="304">
        <v>0.99229999999999996</v>
      </c>
      <c r="O184" s="304">
        <v>30840</v>
      </c>
      <c r="Q184" s="304">
        <v>0.3664</v>
      </c>
      <c r="R184" s="304">
        <v>114</v>
      </c>
      <c r="S184" s="304">
        <v>256</v>
      </c>
      <c r="T184" s="304">
        <v>0.98419999999999996</v>
      </c>
      <c r="U184" s="304">
        <v>33540</v>
      </c>
      <c r="W184" s="304">
        <v>0.41520000000000001</v>
      </c>
      <c r="X184" s="304">
        <v>150</v>
      </c>
      <c r="Y184" s="304">
        <v>256</v>
      </c>
      <c r="Z184" s="304">
        <v>0.98529999999999995</v>
      </c>
      <c r="AA184" s="304">
        <v>32160</v>
      </c>
      <c r="AC184" s="304">
        <v>0.29249999999999998</v>
      </c>
      <c r="AD184" s="304">
        <v>114</v>
      </c>
      <c r="AE184" s="304">
        <v>256</v>
      </c>
      <c r="AF184" s="304">
        <v>0.98439999999999994</v>
      </c>
      <c r="AG184" s="304">
        <v>30180</v>
      </c>
      <c r="AI184" s="304">
        <v>0.36149999999999999</v>
      </c>
      <c r="AJ184" s="304">
        <v>114</v>
      </c>
      <c r="AK184" s="304">
        <v>256</v>
      </c>
      <c r="AL184" s="304">
        <v>0.97550000000000003</v>
      </c>
      <c r="AM184" s="304">
        <v>23880</v>
      </c>
      <c r="AO184" s="304">
        <v>0.29820000000000002</v>
      </c>
    </row>
    <row r="185" spans="1:41">
      <c r="A185" s="305">
        <v>181</v>
      </c>
      <c r="B185" s="306" t="s">
        <v>3989</v>
      </c>
      <c r="C185" s="305" t="s">
        <v>4181</v>
      </c>
      <c r="D185" s="306" t="s">
        <v>4051</v>
      </c>
      <c r="E185" s="307">
        <v>444.45</v>
      </c>
      <c r="F185" s="304">
        <v>62.4</v>
      </c>
      <c r="G185" s="304">
        <v>355.56</v>
      </c>
      <c r="H185" s="304">
        <v>0.99809999999999999</v>
      </c>
      <c r="I185" s="304">
        <v>10480</v>
      </c>
      <c r="K185" s="304">
        <v>0.23369999999999999</v>
      </c>
      <c r="L185" s="304">
        <v>34.4</v>
      </c>
      <c r="M185" s="304">
        <v>355.56</v>
      </c>
      <c r="N185" s="304">
        <v>0.93610000000000004</v>
      </c>
      <c r="O185" s="304">
        <v>6440</v>
      </c>
      <c r="Q185" s="304">
        <v>0.26879999999999998</v>
      </c>
      <c r="R185" s="304">
        <v>24.8</v>
      </c>
      <c r="S185" s="304">
        <v>355.56</v>
      </c>
      <c r="T185" s="304">
        <v>0.92279999999999995</v>
      </c>
      <c r="U185" s="304">
        <v>5020</v>
      </c>
      <c r="W185" s="304">
        <v>0.30470000000000003</v>
      </c>
      <c r="X185" s="304">
        <v>36.799999999999997</v>
      </c>
      <c r="Y185" s="304">
        <v>355.56</v>
      </c>
      <c r="Z185" s="304">
        <v>0.94420000000000004</v>
      </c>
      <c r="AA185" s="304">
        <v>7100</v>
      </c>
      <c r="AC185" s="304">
        <v>0.2747</v>
      </c>
      <c r="AD185" s="304">
        <v>38.4</v>
      </c>
      <c r="AE185" s="304">
        <v>355.56</v>
      </c>
      <c r="AF185" s="304">
        <v>0.97950000000000004</v>
      </c>
      <c r="AG185" s="304">
        <v>8560</v>
      </c>
      <c r="AI185" s="304">
        <v>0.30590000000000001</v>
      </c>
      <c r="AJ185" s="304">
        <v>32</v>
      </c>
      <c r="AK185" s="304">
        <v>355.56</v>
      </c>
      <c r="AL185" s="304">
        <v>0.96879999999999999</v>
      </c>
      <c r="AM185" s="304">
        <v>7440</v>
      </c>
      <c r="AO185" s="304">
        <v>0.33329999999999999</v>
      </c>
    </row>
    <row r="186" spans="1:41">
      <c r="A186" s="305">
        <v>182</v>
      </c>
      <c r="B186" s="306" t="s">
        <v>3989</v>
      </c>
      <c r="C186" s="305" t="s">
        <v>4182</v>
      </c>
      <c r="D186" s="306" t="s">
        <v>4051</v>
      </c>
      <c r="E186" s="307">
        <v>122.22</v>
      </c>
      <c r="F186" s="304">
        <v>46</v>
      </c>
      <c r="G186" s="304">
        <v>97.775999999999996</v>
      </c>
      <c r="H186" s="304">
        <v>0.99309999999999998</v>
      </c>
      <c r="I186" s="304">
        <v>8620</v>
      </c>
      <c r="K186" s="304">
        <v>0.2621</v>
      </c>
      <c r="L186" s="304">
        <v>46</v>
      </c>
      <c r="M186" s="304">
        <v>97.775999999999996</v>
      </c>
      <c r="N186" s="304">
        <v>0.99390000000000001</v>
      </c>
      <c r="O186" s="304">
        <v>9620</v>
      </c>
      <c r="Q186" s="304">
        <v>0.2828</v>
      </c>
      <c r="R186" s="304">
        <v>48</v>
      </c>
      <c r="S186" s="304">
        <v>97.775999999999996</v>
      </c>
      <c r="T186" s="304">
        <v>0.99549999999999994</v>
      </c>
      <c r="U186" s="304">
        <v>8820</v>
      </c>
      <c r="W186" s="304">
        <v>0.25640000000000002</v>
      </c>
      <c r="X186" s="304">
        <v>38</v>
      </c>
      <c r="Y186" s="304">
        <v>97.775999999999996</v>
      </c>
      <c r="Z186" s="304">
        <v>0.99399999999999999</v>
      </c>
      <c r="AA186" s="304">
        <v>9840</v>
      </c>
      <c r="AC186" s="304">
        <v>0.35020000000000001</v>
      </c>
      <c r="AD186" s="304">
        <v>38</v>
      </c>
      <c r="AE186" s="304">
        <v>97.775999999999996</v>
      </c>
      <c r="AF186" s="304">
        <v>1</v>
      </c>
      <c r="AG186" s="304">
        <v>7220</v>
      </c>
      <c r="AI186" s="304">
        <v>0.25540000000000002</v>
      </c>
      <c r="AJ186" s="304">
        <v>36</v>
      </c>
      <c r="AK186" s="304">
        <v>97.775999999999996</v>
      </c>
      <c r="AL186" s="304">
        <v>0.99399999999999999</v>
      </c>
      <c r="AM186" s="304">
        <v>6620</v>
      </c>
      <c r="AO186" s="304">
        <v>0.25690000000000002</v>
      </c>
    </row>
    <row r="187" spans="1:41">
      <c r="A187" s="305">
        <v>183</v>
      </c>
      <c r="B187" s="306" t="s">
        <v>3989</v>
      </c>
      <c r="C187" s="305" t="s">
        <v>4183</v>
      </c>
      <c r="D187" s="306" t="s">
        <v>4051</v>
      </c>
      <c r="E187" s="307">
        <v>173.33</v>
      </c>
      <c r="F187" s="304">
        <v>48</v>
      </c>
      <c r="G187" s="304">
        <v>138.66399999999999</v>
      </c>
      <c r="H187" s="304">
        <v>0.91869999999999996</v>
      </c>
      <c r="I187" s="304">
        <v>3390</v>
      </c>
      <c r="K187" s="304">
        <v>0.10680000000000001</v>
      </c>
      <c r="L187" s="304">
        <v>66</v>
      </c>
      <c r="M187" s="304">
        <v>138.66399999999999</v>
      </c>
      <c r="N187" s="304">
        <v>0.94320000000000004</v>
      </c>
      <c r="O187" s="304">
        <v>5970</v>
      </c>
      <c r="Q187" s="304">
        <v>0.12889999999999999</v>
      </c>
      <c r="R187" s="304">
        <v>69</v>
      </c>
      <c r="S187" s="304">
        <v>138.66399999999999</v>
      </c>
      <c r="T187" s="304">
        <v>0.91839999999999999</v>
      </c>
      <c r="U187" s="304">
        <v>4050</v>
      </c>
      <c r="W187" s="304">
        <v>8.8800000000000004E-2</v>
      </c>
      <c r="X187" s="304">
        <v>69</v>
      </c>
      <c r="Y187" s="304">
        <v>138.66399999999999</v>
      </c>
      <c r="Z187" s="304">
        <v>0.92089999999999994</v>
      </c>
      <c r="AA187" s="304">
        <v>3840</v>
      </c>
      <c r="AC187" s="304">
        <v>8.1199999999999994E-2</v>
      </c>
      <c r="AD187" s="304">
        <v>72</v>
      </c>
      <c r="AE187" s="304">
        <v>138.66399999999999</v>
      </c>
      <c r="AF187" s="304">
        <v>0.95399999999999996</v>
      </c>
      <c r="AG187" s="304">
        <v>4350</v>
      </c>
      <c r="AI187" s="304">
        <v>8.5099999999999995E-2</v>
      </c>
      <c r="AJ187" s="304">
        <v>72</v>
      </c>
      <c r="AK187" s="304">
        <v>138.66399999999999</v>
      </c>
      <c r="AL187" s="304">
        <v>0.95989999999999998</v>
      </c>
      <c r="AM187" s="304">
        <v>6450</v>
      </c>
      <c r="AO187" s="304">
        <v>0.12959999999999999</v>
      </c>
    </row>
    <row r="188" spans="1:41">
      <c r="A188" s="305">
        <v>184</v>
      </c>
      <c r="B188" s="306" t="s">
        <v>3989</v>
      </c>
      <c r="C188" s="305" t="s">
        <v>4184</v>
      </c>
      <c r="D188" s="306" t="s">
        <v>4051</v>
      </c>
      <c r="E188" s="307">
        <v>193.33</v>
      </c>
      <c r="F188" s="304">
        <v>21</v>
      </c>
      <c r="G188" s="304">
        <v>154.66399999999999</v>
      </c>
      <c r="H188" s="304">
        <v>0.94209999999999994</v>
      </c>
      <c r="I188" s="304">
        <v>1950</v>
      </c>
      <c r="K188" s="304">
        <v>0.13689999999999999</v>
      </c>
      <c r="L188" s="304">
        <v>13.56</v>
      </c>
      <c r="M188" s="304">
        <v>154.66399999999999</v>
      </c>
      <c r="N188" s="304">
        <v>0.95240000000000002</v>
      </c>
      <c r="O188" s="304">
        <v>2400</v>
      </c>
      <c r="Q188" s="304">
        <v>0.2094</v>
      </c>
      <c r="R188" s="304">
        <v>20.28</v>
      </c>
      <c r="S188" s="304">
        <v>154.66399999999999</v>
      </c>
      <c r="T188" s="304">
        <v>0.96479999999999999</v>
      </c>
      <c r="U188" s="304">
        <v>2544</v>
      </c>
      <c r="W188" s="304">
        <v>0.18060000000000001</v>
      </c>
      <c r="X188" s="304">
        <v>28.56</v>
      </c>
      <c r="Y188" s="304">
        <v>154.66399999999999</v>
      </c>
      <c r="Z188" s="304">
        <v>0.95889999999999997</v>
      </c>
      <c r="AA188" s="304">
        <v>2586</v>
      </c>
      <c r="AC188" s="304">
        <v>0.12690000000000001</v>
      </c>
      <c r="AD188" s="304">
        <v>16.2</v>
      </c>
      <c r="AE188" s="304">
        <v>154.66399999999999</v>
      </c>
      <c r="AF188" s="304">
        <v>0.95599999999999996</v>
      </c>
      <c r="AG188" s="304">
        <v>2538</v>
      </c>
      <c r="AI188" s="304">
        <v>0.2203</v>
      </c>
      <c r="AJ188" s="304">
        <v>13.56</v>
      </c>
      <c r="AK188" s="304">
        <v>154.66399999999999</v>
      </c>
      <c r="AL188" s="304">
        <v>0.93220000000000003</v>
      </c>
      <c r="AM188" s="304">
        <v>1854</v>
      </c>
      <c r="AO188" s="304">
        <v>0.20369999999999999</v>
      </c>
    </row>
    <row r="189" spans="1:41">
      <c r="A189" s="305">
        <v>185</v>
      </c>
      <c r="B189" s="306" t="s">
        <v>3989</v>
      </c>
      <c r="C189" s="305" t="s">
        <v>4185</v>
      </c>
      <c r="D189" s="306" t="s">
        <v>4051</v>
      </c>
      <c r="E189" s="307">
        <v>307.77999999999997</v>
      </c>
      <c r="F189" s="304">
        <v>317.04000000000002</v>
      </c>
      <c r="G189" s="304">
        <v>317.04000000000002</v>
      </c>
      <c r="H189" s="304">
        <v>0.99219999999999997</v>
      </c>
      <c r="I189" s="304">
        <v>87492</v>
      </c>
      <c r="K189" s="304">
        <v>0.38629999999999998</v>
      </c>
      <c r="L189" s="304">
        <v>303.60000000000002</v>
      </c>
      <c r="M189" s="304">
        <v>303.60000000000002</v>
      </c>
      <c r="N189" s="304">
        <v>0.99229999999999996</v>
      </c>
      <c r="O189" s="304">
        <v>99282</v>
      </c>
      <c r="Q189" s="304">
        <v>0.443</v>
      </c>
      <c r="R189" s="304">
        <v>291.83999999999997</v>
      </c>
      <c r="S189" s="304">
        <v>291.83999999999997</v>
      </c>
      <c r="T189" s="304">
        <v>0.98949999999999994</v>
      </c>
      <c r="U189" s="304">
        <v>84660</v>
      </c>
      <c r="W189" s="304">
        <v>0.40720000000000001</v>
      </c>
      <c r="X189" s="304">
        <v>269.52</v>
      </c>
      <c r="Y189" s="304">
        <v>269.52</v>
      </c>
      <c r="Z189" s="304">
        <v>0.98919999999999997</v>
      </c>
      <c r="AA189" s="304">
        <v>80490</v>
      </c>
      <c r="AC189" s="304">
        <v>0.40579999999999999</v>
      </c>
      <c r="AD189" s="304">
        <v>288</v>
      </c>
      <c r="AE189" s="304">
        <v>288</v>
      </c>
      <c r="AF189" s="304">
        <v>0.99270000000000003</v>
      </c>
      <c r="AG189" s="304">
        <v>83148</v>
      </c>
      <c r="AI189" s="304">
        <v>0.39090000000000003</v>
      </c>
      <c r="AJ189" s="304">
        <v>282</v>
      </c>
      <c r="AK189" s="304">
        <v>282</v>
      </c>
      <c r="AL189" s="304">
        <v>0.99160000000000004</v>
      </c>
      <c r="AM189" s="304">
        <v>83604</v>
      </c>
      <c r="AO189" s="304">
        <v>0.4153</v>
      </c>
    </row>
    <row r="190" spans="1:41">
      <c r="A190" s="305">
        <v>186</v>
      </c>
      <c r="B190" s="306" t="s">
        <v>3989</v>
      </c>
      <c r="C190" s="305" t="s">
        <v>4186</v>
      </c>
      <c r="D190" s="306" t="s">
        <v>4051</v>
      </c>
      <c r="E190" s="307">
        <v>133.33000000000001</v>
      </c>
      <c r="F190" s="304">
        <v>86</v>
      </c>
      <c r="G190" s="304">
        <v>106.664</v>
      </c>
      <c r="H190" s="304">
        <v>0.82450000000000001</v>
      </c>
      <c r="I190" s="304">
        <v>21140</v>
      </c>
      <c r="K190" s="304">
        <v>0.41410000000000002</v>
      </c>
      <c r="L190" s="304">
        <v>88</v>
      </c>
      <c r="M190" s="304">
        <v>106.664</v>
      </c>
      <c r="N190" s="304">
        <v>0.85770000000000002</v>
      </c>
      <c r="O190" s="304">
        <v>23980</v>
      </c>
      <c r="Q190" s="304">
        <v>0.42709999999999998</v>
      </c>
      <c r="R190" s="304">
        <v>194</v>
      </c>
      <c r="S190" s="304">
        <v>194</v>
      </c>
      <c r="T190" s="304">
        <v>0.87929999999999997</v>
      </c>
      <c r="U190" s="304">
        <v>35520</v>
      </c>
      <c r="W190" s="304">
        <v>0.28920000000000001</v>
      </c>
      <c r="X190" s="304">
        <v>176</v>
      </c>
      <c r="Y190" s="304">
        <v>176</v>
      </c>
      <c r="Z190" s="304">
        <v>0.86</v>
      </c>
      <c r="AA190" s="304">
        <v>50600</v>
      </c>
      <c r="AC190" s="304">
        <v>0.44940000000000002</v>
      </c>
      <c r="AD190" s="304">
        <v>172</v>
      </c>
      <c r="AE190" s="304">
        <v>172</v>
      </c>
      <c r="AF190" s="304">
        <v>0.88070000000000004</v>
      </c>
      <c r="AG190" s="304">
        <v>36580</v>
      </c>
      <c r="AI190" s="304">
        <v>0.3246</v>
      </c>
      <c r="AJ190" s="304">
        <v>194</v>
      </c>
      <c r="AK190" s="304">
        <v>194</v>
      </c>
      <c r="AL190" s="304">
        <v>0.86760000000000004</v>
      </c>
      <c r="AM190" s="304">
        <v>43364</v>
      </c>
      <c r="AO190" s="304">
        <v>0.35780000000000001</v>
      </c>
    </row>
    <row r="191" spans="1:41">
      <c r="A191" s="305">
        <v>187</v>
      </c>
      <c r="B191" s="306" t="s">
        <v>3989</v>
      </c>
      <c r="C191" s="305" t="s">
        <v>4187</v>
      </c>
      <c r="D191" s="306" t="s">
        <v>4051</v>
      </c>
      <c r="E191" s="307">
        <v>888.89</v>
      </c>
      <c r="F191" s="304">
        <v>200</v>
      </c>
      <c r="G191" s="304">
        <v>711.11199999999997</v>
      </c>
      <c r="H191" s="304">
        <v>0.997</v>
      </c>
      <c r="I191" s="304">
        <v>129200</v>
      </c>
      <c r="J191" s="304" t="e">
        <f>I191-#REF!</f>
        <v>#REF!</v>
      </c>
      <c r="K191" s="304">
        <v>0.9</v>
      </c>
      <c r="L191" s="304">
        <v>200</v>
      </c>
      <c r="M191" s="304">
        <v>711.11199999999997</v>
      </c>
      <c r="N191" s="304">
        <v>0.99719999999999998</v>
      </c>
      <c r="O191" s="304">
        <v>138800</v>
      </c>
      <c r="P191" s="304" t="e">
        <f>O191-#REF!</f>
        <v>#REF!</v>
      </c>
      <c r="Q191" s="304">
        <v>0.9355</v>
      </c>
      <c r="R191" s="304">
        <v>200</v>
      </c>
      <c r="S191" s="304">
        <v>711.11199999999997</v>
      </c>
      <c r="T191" s="304">
        <v>1</v>
      </c>
      <c r="U191" s="304">
        <v>133600</v>
      </c>
      <c r="V191" s="304" t="e">
        <f>U191-#REF!</f>
        <v>#REF!</v>
      </c>
      <c r="W191" s="304">
        <v>0.92779999999999996</v>
      </c>
      <c r="X191" s="304">
        <v>200</v>
      </c>
      <c r="Y191" s="304">
        <v>711.11199999999997</v>
      </c>
      <c r="Z191" s="304">
        <v>0.99449999999999994</v>
      </c>
      <c r="AA191" s="304">
        <v>143200</v>
      </c>
      <c r="AB191" s="304" t="e">
        <f>AA191-#REF!</f>
        <v>#REF!</v>
      </c>
      <c r="AC191" s="304">
        <v>0.9677</v>
      </c>
      <c r="AD191" s="304">
        <v>200</v>
      </c>
      <c r="AE191" s="304">
        <v>711.11199999999997</v>
      </c>
      <c r="AF191" s="304">
        <v>1</v>
      </c>
      <c r="AG191" s="304">
        <v>121200</v>
      </c>
      <c r="AH191" s="304" t="e">
        <f>AG191-#REF!</f>
        <v>#REF!</v>
      </c>
      <c r="AI191" s="304">
        <v>0.8145</v>
      </c>
      <c r="AJ191" s="304">
        <v>200</v>
      </c>
      <c r="AK191" s="304">
        <v>711.11199999999997</v>
      </c>
      <c r="AL191" s="304">
        <v>1</v>
      </c>
      <c r="AM191" s="304">
        <v>119200</v>
      </c>
      <c r="AN191" s="304" t="e">
        <f>AM191-#REF!</f>
        <v>#REF!</v>
      </c>
      <c r="AO191" s="304">
        <v>0.82779999999999998</v>
      </c>
    </row>
    <row r="192" spans="1:41">
      <c r="A192" s="305">
        <v>188</v>
      </c>
      <c r="B192" s="306" t="s">
        <v>3989</v>
      </c>
      <c r="C192" s="305" t="s">
        <v>4188</v>
      </c>
      <c r="D192" s="306" t="s">
        <v>4051</v>
      </c>
      <c r="E192" s="307">
        <v>155.56</v>
      </c>
      <c r="F192" s="304">
        <v>80</v>
      </c>
      <c r="G192" s="304">
        <v>124.44799999999999</v>
      </c>
      <c r="H192" s="304">
        <v>0.89580000000000004</v>
      </c>
      <c r="I192" s="304">
        <v>20960</v>
      </c>
      <c r="K192" s="304">
        <v>0.40629999999999999</v>
      </c>
      <c r="L192" s="304">
        <v>78</v>
      </c>
      <c r="M192" s="304">
        <v>124.44799999999999</v>
      </c>
      <c r="N192" s="304">
        <v>0.90590000000000004</v>
      </c>
      <c r="O192" s="304">
        <v>26180</v>
      </c>
      <c r="Q192" s="304">
        <v>0.498</v>
      </c>
      <c r="R192" s="304">
        <v>90</v>
      </c>
      <c r="S192" s="304">
        <v>124.44799999999999</v>
      </c>
      <c r="T192" s="304">
        <v>0.88690000000000002</v>
      </c>
      <c r="U192" s="304">
        <v>20060</v>
      </c>
      <c r="W192" s="304">
        <v>0.374</v>
      </c>
      <c r="X192" s="304">
        <v>62.4</v>
      </c>
      <c r="Y192" s="304">
        <v>124.44799999999999</v>
      </c>
      <c r="Z192" s="304">
        <v>0.875</v>
      </c>
      <c r="AA192" s="304">
        <v>4744</v>
      </c>
      <c r="AC192" s="304">
        <v>0.40229999999999999</v>
      </c>
      <c r="AD192" s="304">
        <v>67.44</v>
      </c>
      <c r="AE192" s="304">
        <v>124.44799999999999</v>
      </c>
      <c r="AF192" s="304">
        <v>0.88349999999999995</v>
      </c>
      <c r="AG192" s="304">
        <v>20612</v>
      </c>
      <c r="AI192" s="304">
        <v>0.46500000000000002</v>
      </c>
      <c r="AJ192" s="304">
        <v>66.319999999999993</v>
      </c>
      <c r="AK192" s="304">
        <v>124.44799999999999</v>
      </c>
      <c r="AL192" s="304">
        <v>0.86729999999999996</v>
      </c>
      <c r="AM192" s="304">
        <v>17692</v>
      </c>
      <c r="AO192" s="304">
        <v>0.42720000000000002</v>
      </c>
    </row>
    <row r="193" spans="1:41">
      <c r="A193" s="305">
        <v>189</v>
      </c>
      <c r="B193" s="306" t="s">
        <v>3989</v>
      </c>
      <c r="C193" s="305" t="s">
        <v>4189</v>
      </c>
      <c r="D193" s="306" t="s">
        <v>4051</v>
      </c>
      <c r="E193" s="307">
        <v>144.44</v>
      </c>
      <c r="F193" s="304">
        <v>231.12</v>
      </c>
      <c r="G193" s="304">
        <v>231.12</v>
      </c>
      <c r="H193" s="304">
        <v>0.96970000000000001</v>
      </c>
      <c r="I193" s="304">
        <v>71760</v>
      </c>
      <c r="K193" s="304">
        <v>0.44469999999999998</v>
      </c>
      <c r="L193" s="304">
        <v>299.52</v>
      </c>
      <c r="M193" s="304">
        <v>299.52</v>
      </c>
      <c r="N193" s="304">
        <v>0.95169999999999999</v>
      </c>
      <c r="O193" s="304">
        <v>103362</v>
      </c>
      <c r="Q193" s="304">
        <v>0.4874</v>
      </c>
      <c r="R193" s="304">
        <v>295.44</v>
      </c>
      <c r="S193" s="304">
        <v>295.44</v>
      </c>
      <c r="T193" s="304">
        <v>0.9526</v>
      </c>
      <c r="U193" s="304">
        <v>104508</v>
      </c>
      <c r="W193" s="304">
        <v>0.51580000000000004</v>
      </c>
      <c r="X193" s="304">
        <v>230.64</v>
      </c>
      <c r="Y193" s="304">
        <v>230.64</v>
      </c>
      <c r="Z193" s="304">
        <v>0.96319999999999995</v>
      </c>
      <c r="AA193" s="304">
        <v>98160</v>
      </c>
      <c r="AC193" s="304">
        <v>0.59389999999999998</v>
      </c>
      <c r="AD193" s="304">
        <v>237.12</v>
      </c>
      <c r="AE193" s="304">
        <v>237.12</v>
      </c>
      <c r="AF193" s="304">
        <v>0.97270000000000001</v>
      </c>
      <c r="AG193" s="304">
        <v>102114</v>
      </c>
      <c r="AI193" s="304">
        <v>0.59509999999999996</v>
      </c>
      <c r="AJ193" s="304">
        <v>258.24</v>
      </c>
      <c r="AK193" s="304">
        <v>258.24</v>
      </c>
      <c r="AL193" s="304">
        <v>0.96319999999999995</v>
      </c>
      <c r="AM193" s="304">
        <v>101262</v>
      </c>
      <c r="AO193" s="304">
        <v>0.5655</v>
      </c>
    </row>
    <row r="194" spans="1:41">
      <c r="A194" s="305">
        <v>190</v>
      </c>
      <c r="B194" s="306" t="s">
        <v>3989</v>
      </c>
      <c r="C194" s="305" t="s">
        <v>4189</v>
      </c>
      <c r="D194" s="306" t="s">
        <v>4051</v>
      </c>
      <c r="E194" s="307">
        <v>110</v>
      </c>
      <c r="F194" s="304">
        <v>14.08</v>
      </c>
      <c r="G194" s="304">
        <v>88</v>
      </c>
      <c r="H194" s="304">
        <v>0.45039999999999997</v>
      </c>
      <c r="I194" s="304">
        <v>2214</v>
      </c>
      <c r="K194" s="304">
        <v>0.4849</v>
      </c>
      <c r="L194" s="304">
        <v>18</v>
      </c>
      <c r="M194" s="304">
        <v>88</v>
      </c>
      <c r="N194" s="304">
        <v>0.62160000000000004</v>
      </c>
      <c r="O194" s="304">
        <v>3124</v>
      </c>
      <c r="Q194" s="304">
        <v>0.37530000000000002</v>
      </c>
      <c r="R194" s="304">
        <v>15.76</v>
      </c>
      <c r="S194" s="304">
        <v>88</v>
      </c>
      <c r="T194" s="304">
        <v>0.6885</v>
      </c>
      <c r="U194" s="304">
        <v>4080</v>
      </c>
      <c r="W194" s="304">
        <v>0.5222</v>
      </c>
      <c r="X194" s="304">
        <v>22.16</v>
      </c>
      <c r="Y194" s="304">
        <v>88</v>
      </c>
      <c r="Z194" s="304">
        <v>0.73619999999999997</v>
      </c>
      <c r="AA194" s="304">
        <v>6344</v>
      </c>
      <c r="AC194" s="304">
        <v>0.52270000000000005</v>
      </c>
      <c r="AD194" s="304">
        <v>64.8</v>
      </c>
      <c r="AE194" s="304">
        <v>88</v>
      </c>
      <c r="AF194" s="304">
        <v>0.93179999999999996</v>
      </c>
      <c r="AG194" s="304">
        <v>13358</v>
      </c>
      <c r="AI194" s="304">
        <v>0.2974</v>
      </c>
      <c r="AJ194" s="304">
        <v>88.32</v>
      </c>
      <c r="AK194" s="304">
        <v>88.32</v>
      </c>
      <c r="AL194" s="304">
        <v>0.99619999999999997</v>
      </c>
      <c r="AM194" s="304">
        <v>26572</v>
      </c>
      <c r="AO194" s="304">
        <v>0.41949999999999998</v>
      </c>
    </row>
    <row r="195" spans="1:41">
      <c r="A195" s="305">
        <v>191</v>
      </c>
      <c r="B195" s="306" t="s">
        <v>3989</v>
      </c>
      <c r="C195" s="305" t="s">
        <v>4189</v>
      </c>
      <c r="D195" s="306" t="s">
        <v>4051</v>
      </c>
      <c r="E195" s="307">
        <v>1000</v>
      </c>
      <c r="F195" s="304">
        <v>475.2</v>
      </c>
      <c r="G195" s="304">
        <v>800</v>
      </c>
      <c r="H195" s="304">
        <v>1</v>
      </c>
      <c r="I195" s="304">
        <v>142420</v>
      </c>
      <c r="K195" s="304">
        <v>0.4163</v>
      </c>
      <c r="L195" s="304">
        <v>487.2</v>
      </c>
      <c r="M195" s="304">
        <v>800</v>
      </c>
      <c r="N195" s="304">
        <v>0.99980000000000002</v>
      </c>
      <c r="O195" s="304">
        <v>160920</v>
      </c>
      <c r="Q195" s="304">
        <v>0.44409999999999999</v>
      </c>
      <c r="R195" s="304">
        <v>528</v>
      </c>
      <c r="S195" s="304">
        <v>800</v>
      </c>
      <c r="T195" s="304">
        <v>1</v>
      </c>
      <c r="U195" s="304">
        <v>163000</v>
      </c>
      <c r="W195" s="304">
        <v>0.42880000000000001</v>
      </c>
      <c r="X195" s="304">
        <v>494.4</v>
      </c>
      <c r="Y195" s="304">
        <v>800</v>
      </c>
      <c r="Z195" s="304">
        <v>0.99990000000000001</v>
      </c>
      <c r="AA195" s="304">
        <v>159200</v>
      </c>
      <c r="AC195" s="304">
        <v>0.43290000000000001</v>
      </c>
      <c r="AD195" s="304">
        <v>460</v>
      </c>
      <c r="AE195" s="304">
        <v>800</v>
      </c>
      <c r="AF195" s="304">
        <v>0.99990000000000001</v>
      </c>
      <c r="AG195" s="304">
        <v>160600</v>
      </c>
      <c r="AI195" s="304">
        <v>0.46929999999999999</v>
      </c>
      <c r="AJ195" s="304">
        <v>451.2</v>
      </c>
      <c r="AK195" s="304">
        <v>800</v>
      </c>
      <c r="AL195" s="304">
        <v>0.99990000000000001</v>
      </c>
      <c r="AM195" s="304">
        <v>153700</v>
      </c>
      <c r="AO195" s="304">
        <v>0.47320000000000001</v>
      </c>
    </row>
    <row r="196" spans="1:41">
      <c r="A196" s="305">
        <v>192</v>
      </c>
      <c r="B196" s="306" t="s">
        <v>3989</v>
      </c>
      <c r="C196" s="305" t="s">
        <v>4190</v>
      </c>
      <c r="D196" s="306" t="s">
        <v>4065</v>
      </c>
      <c r="E196" s="307">
        <v>140</v>
      </c>
      <c r="F196" s="304">
        <v>46.88</v>
      </c>
      <c r="G196" s="304">
        <v>112</v>
      </c>
      <c r="H196" s="304">
        <v>0.98970000000000002</v>
      </c>
      <c r="I196" s="304">
        <v>6894</v>
      </c>
      <c r="K196" s="304">
        <v>0.28139999999999998</v>
      </c>
      <c r="L196" s="304">
        <v>34.4</v>
      </c>
      <c r="M196" s="304">
        <v>112</v>
      </c>
      <c r="N196" s="304">
        <v>0.95979999999999999</v>
      </c>
      <c r="O196" s="304">
        <v>5776</v>
      </c>
      <c r="Q196" s="304">
        <v>0.2351</v>
      </c>
      <c r="R196" s="304">
        <v>30.64</v>
      </c>
      <c r="S196" s="304">
        <v>112</v>
      </c>
      <c r="T196" s="304">
        <v>0.92</v>
      </c>
      <c r="U196" s="304">
        <v>3588</v>
      </c>
      <c r="W196" s="304">
        <v>0.17680000000000001</v>
      </c>
      <c r="X196" s="304">
        <v>42.24</v>
      </c>
      <c r="Y196" s="304">
        <v>112</v>
      </c>
      <c r="Z196" s="304">
        <v>0.98939999999999995</v>
      </c>
      <c r="AA196" s="304">
        <v>10248</v>
      </c>
      <c r="AC196" s="304">
        <v>0.3296</v>
      </c>
      <c r="AD196" s="304">
        <v>40.32</v>
      </c>
      <c r="AE196" s="304">
        <v>112</v>
      </c>
      <c r="AF196" s="304">
        <v>0.99319999999999997</v>
      </c>
      <c r="AG196" s="304">
        <v>9830</v>
      </c>
      <c r="AI196" s="304">
        <v>0.33</v>
      </c>
      <c r="AJ196" s="304">
        <v>45.28</v>
      </c>
      <c r="AK196" s="304">
        <v>112</v>
      </c>
      <c r="AL196" s="304">
        <v>0.99519999999999997</v>
      </c>
      <c r="AM196" s="304">
        <v>10306</v>
      </c>
      <c r="AO196" s="304">
        <v>0.31769999999999998</v>
      </c>
    </row>
    <row r="197" spans="1:41">
      <c r="A197" s="305">
        <v>193</v>
      </c>
      <c r="B197" s="306" t="s">
        <v>3989</v>
      </c>
      <c r="C197" s="305" t="s">
        <v>4191</v>
      </c>
      <c r="D197" s="306" t="s">
        <v>4051</v>
      </c>
      <c r="E197" s="307">
        <v>797.78</v>
      </c>
      <c r="F197" s="304">
        <v>180</v>
      </c>
      <c r="G197" s="304">
        <v>638.22400000000005</v>
      </c>
      <c r="H197" s="304">
        <v>1</v>
      </c>
      <c r="I197" s="304">
        <v>24480</v>
      </c>
      <c r="K197" s="304">
        <v>0.18890000000000001</v>
      </c>
      <c r="L197" s="304">
        <v>180</v>
      </c>
      <c r="M197" s="304">
        <v>638.22400000000005</v>
      </c>
      <c r="N197" s="304">
        <v>0.99590000000000001</v>
      </c>
      <c r="O197" s="304">
        <v>28680</v>
      </c>
      <c r="Q197" s="304">
        <v>0.21510000000000001</v>
      </c>
      <c r="R197" s="304">
        <v>204</v>
      </c>
      <c r="S197" s="304">
        <v>638.22400000000005</v>
      </c>
      <c r="T197" s="304">
        <v>1</v>
      </c>
      <c r="U197" s="304">
        <v>31320</v>
      </c>
      <c r="W197" s="304">
        <v>0.2132</v>
      </c>
      <c r="X197" s="304">
        <v>180</v>
      </c>
      <c r="Y197" s="304">
        <v>638.22400000000005</v>
      </c>
      <c r="Z197" s="304">
        <v>0.99470000000000003</v>
      </c>
      <c r="AA197" s="304">
        <v>22320</v>
      </c>
      <c r="AC197" s="304">
        <v>0.1676</v>
      </c>
      <c r="AD197" s="304">
        <v>180</v>
      </c>
      <c r="AE197" s="304">
        <v>638.22400000000005</v>
      </c>
      <c r="AF197" s="304">
        <v>1</v>
      </c>
      <c r="AG197" s="304">
        <v>26880</v>
      </c>
      <c r="AI197" s="304">
        <v>0.20069999999999999</v>
      </c>
      <c r="AJ197" s="304">
        <v>156</v>
      </c>
      <c r="AK197" s="304">
        <v>638.22400000000005</v>
      </c>
      <c r="AL197" s="304">
        <v>0.99409999999999998</v>
      </c>
      <c r="AM197" s="304">
        <v>20040</v>
      </c>
      <c r="AO197" s="304">
        <v>0.17949999999999999</v>
      </c>
    </row>
    <row r="198" spans="1:41">
      <c r="A198" s="305">
        <v>194</v>
      </c>
      <c r="B198" s="306" t="s">
        <v>3989</v>
      </c>
      <c r="C198" s="305" t="s">
        <v>4192</v>
      </c>
      <c r="D198" s="306" t="s">
        <v>4051</v>
      </c>
      <c r="E198" s="307">
        <v>315.56</v>
      </c>
      <c r="F198" s="304">
        <v>84</v>
      </c>
      <c r="G198" s="304">
        <v>252.44800000000001</v>
      </c>
      <c r="H198" s="304">
        <v>0.74219999999999997</v>
      </c>
      <c r="I198" s="304">
        <v>7080</v>
      </c>
      <c r="K198" s="304">
        <v>0.15770000000000001</v>
      </c>
      <c r="L198" s="304">
        <v>96</v>
      </c>
      <c r="M198" s="304">
        <v>252.44800000000001</v>
      </c>
      <c r="N198" s="304">
        <v>0.81820000000000004</v>
      </c>
      <c r="O198" s="304">
        <v>9720</v>
      </c>
      <c r="Q198" s="304">
        <v>0.1663</v>
      </c>
      <c r="R198" s="304">
        <v>42</v>
      </c>
      <c r="S198" s="304">
        <v>252.44800000000001</v>
      </c>
      <c r="T198" s="304">
        <v>0.68259999999999998</v>
      </c>
      <c r="U198" s="304">
        <v>5160</v>
      </c>
      <c r="W198" s="304">
        <v>0.25</v>
      </c>
      <c r="X198" s="304">
        <v>36</v>
      </c>
      <c r="Y198" s="304">
        <v>252.44800000000001</v>
      </c>
      <c r="Z198" s="304">
        <v>0.65390000000000004</v>
      </c>
      <c r="AA198" s="304">
        <v>7140</v>
      </c>
      <c r="AC198" s="304">
        <v>0.40770000000000001</v>
      </c>
      <c r="AD198" s="304">
        <v>84</v>
      </c>
      <c r="AE198" s="304">
        <v>252.44800000000001</v>
      </c>
      <c r="AF198" s="304">
        <v>0.76629999999999998</v>
      </c>
      <c r="AG198" s="304">
        <v>7080</v>
      </c>
      <c r="AI198" s="304">
        <v>0.14779999999999999</v>
      </c>
      <c r="AJ198" s="304">
        <v>66</v>
      </c>
      <c r="AK198" s="304">
        <v>252.44800000000001</v>
      </c>
      <c r="AL198" s="304">
        <v>0.71350000000000002</v>
      </c>
      <c r="AM198" s="304">
        <v>7020</v>
      </c>
      <c r="AO198" s="304">
        <v>0.20710000000000001</v>
      </c>
    </row>
    <row r="199" spans="1:41">
      <c r="A199" s="305">
        <v>195</v>
      </c>
      <c r="B199" s="306" t="s">
        <v>3989</v>
      </c>
      <c r="C199" s="305" t="s">
        <v>4193</v>
      </c>
      <c r="D199" s="306" t="s">
        <v>4054</v>
      </c>
      <c r="E199" s="307">
        <v>122.22</v>
      </c>
      <c r="F199" s="304">
        <v>5.2</v>
      </c>
      <c r="G199" s="304">
        <v>97.775999999999996</v>
      </c>
      <c r="H199" s="304">
        <v>0.54369999999999996</v>
      </c>
      <c r="I199" s="304">
        <v>984</v>
      </c>
      <c r="K199" s="304">
        <v>0.4834</v>
      </c>
      <c r="L199" s="304">
        <v>5.52</v>
      </c>
      <c r="M199" s="304">
        <v>97.775999999999996</v>
      </c>
      <c r="N199" s="304">
        <v>0.63070000000000004</v>
      </c>
      <c r="O199" s="304">
        <v>1294</v>
      </c>
      <c r="Q199" s="304">
        <v>0.49959999999999999</v>
      </c>
      <c r="R199" s="304">
        <v>6</v>
      </c>
      <c r="S199" s="304">
        <v>97.775999999999996</v>
      </c>
      <c r="T199" s="304">
        <v>0.60019999999999996</v>
      </c>
      <c r="U199" s="304">
        <v>1330</v>
      </c>
      <c r="W199" s="304">
        <v>0.51300000000000001</v>
      </c>
      <c r="X199" s="304">
        <v>6.08</v>
      </c>
      <c r="Y199" s="304">
        <v>97.775999999999996</v>
      </c>
      <c r="Z199" s="304">
        <v>0.52339999999999998</v>
      </c>
      <c r="AA199" s="304">
        <v>1456</v>
      </c>
      <c r="AB199" s="304" t="e">
        <f>AA199-#REF!</f>
        <v>#REF!</v>
      </c>
      <c r="AC199" s="304">
        <v>0.61499999999999999</v>
      </c>
      <c r="AD199" s="304">
        <v>5.52</v>
      </c>
      <c r="AE199" s="304">
        <v>97.775999999999996</v>
      </c>
      <c r="AF199" s="304">
        <v>0.58650000000000002</v>
      </c>
      <c r="AG199" s="304">
        <v>1418</v>
      </c>
      <c r="AI199" s="304">
        <v>0.58879999999999999</v>
      </c>
      <c r="AJ199" s="304">
        <v>18.88</v>
      </c>
      <c r="AK199" s="304">
        <v>97.775999999999996</v>
      </c>
      <c r="AL199" s="304">
        <v>0.46870000000000001</v>
      </c>
      <c r="AM199" s="304">
        <v>1360</v>
      </c>
      <c r="AO199" s="304">
        <v>0.2135</v>
      </c>
    </row>
    <row r="200" spans="1:41">
      <c r="A200" s="305">
        <v>196</v>
      </c>
      <c r="B200" s="306" t="s">
        <v>3989</v>
      </c>
      <c r="C200" s="305" t="s">
        <v>4195</v>
      </c>
      <c r="D200" s="306" t="s">
        <v>4051</v>
      </c>
      <c r="E200" s="307">
        <v>1144.44</v>
      </c>
      <c r="F200" s="304">
        <v>0</v>
      </c>
      <c r="G200" s="304">
        <v>0</v>
      </c>
      <c r="H200" s="304" t="e">
        <v>#DIV/0!</v>
      </c>
      <c r="I200" s="304">
        <v>0</v>
      </c>
      <c r="K200" s="304">
        <v>0</v>
      </c>
      <c r="L200" s="304">
        <v>0</v>
      </c>
      <c r="M200" s="304">
        <v>0</v>
      </c>
      <c r="N200" s="304" t="e">
        <v>#DIV/0!</v>
      </c>
      <c r="O200" s="304">
        <v>0</v>
      </c>
      <c r="Q200" s="304">
        <v>0</v>
      </c>
      <c r="R200" s="304">
        <v>60.8</v>
      </c>
      <c r="S200" s="304">
        <v>915.55200000000002</v>
      </c>
      <c r="T200" s="304">
        <v>0.98139999999999994</v>
      </c>
      <c r="U200" s="304">
        <v>16840</v>
      </c>
      <c r="W200" s="304">
        <v>0.40550000000000003</v>
      </c>
      <c r="X200" s="304">
        <v>144</v>
      </c>
      <c r="Y200" s="304">
        <v>915.55200000000002</v>
      </c>
      <c r="Z200" s="304">
        <v>0.99809999999999999</v>
      </c>
      <c r="AA200" s="304">
        <v>40980</v>
      </c>
      <c r="AC200" s="304">
        <v>0.38329999999999997</v>
      </c>
      <c r="AD200" s="304">
        <v>568.79999999999995</v>
      </c>
      <c r="AE200" s="304">
        <v>915.55200000000002</v>
      </c>
      <c r="AF200" s="304">
        <v>0.95369999999999999</v>
      </c>
      <c r="AG200" s="304">
        <v>153040</v>
      </c>
      <c r="AI200" s="304">
        <v>0.37919999999999998</v>
      </c>
      <c r="AJ200" s="304">
        <v>411.2</v>
      </c>
      <c r="AK200" s="304">
        <v>915.55200000000002</v>
      </c>
      <c r="AL200" s="304">
        <v>0.97499999999999998</v>
      </c>
      <c r="AM200" s="304">
        <v>92680</v>
      </c>
      <c r="AO200" s="304">
        <v>0.3211</v>
      </c>
    </row>
    <row r="201" spans="1:41">
      <c r="A201" s="305">
        <v>197</v>
      </c>
      <c r="B201" s="306" t="s">
        <v>3989</v>
      </c>
      <c r="C201" s="305" t="s">
        <v>4195</v>
      </c>
      <c r="D201" s="306" t="s">
        <v>4051</v>
      </c>
      <c r="E201" s="307">
        <v>1408.89</v>
      </c>
      <c r="F201" s="304">
        <v>0</v>
      </c>
      <c r="G201" s="304">
        <v>0</v>
      </c>
      <c r="H201" s="304" t="e">
        <v>#DIV/0!</v>
      </c>
      <c r="I201" s="304">
        <v>0</v>
      </c>
      <c r="K201" s="304">
        <v>0</v>
      </c>
      <c r="L201" s="304">
        <v>168</v>
      </c>
      <c r="M201" s="304">
        <v>1127.1120000000001</v>
      </c>
      <c r="N201" s="304">
        <v>0.9728</v>
      </c>
      <c r="O201" s="304">
        <v>14980</v>
      </c>
      <c r="Q201" s="304">
        <v>0.1157</v>
      </c>
      <c r="R201" s="304">
        <v>0</v>
      </c>
      <c r="S201" s="304">
        <v>0</v>
      </c>
      <c r="T201" s="304" t="e">
        <v>#DIV/0!</v>
      </c>
      <c r="U201" s="304">
        <v>0</v>
      </c>
      <c r="W201" s="304">
        <v>0</v>
      </c>
      <c r="X201" s="304">
        <v>196.8</v>
      </c>
      <c r="Y201" s="304">
        <v>1127.1120000000001</v>
      </c>
      <c r="Z201" s="304">
        <v>0.99860000000000004</v>
      </c>
      <c r="AA201" s="304">
        <v>41940</v>
      </c>
      <c r="AC201" s="304">
        <v>0.2868</v>
      </c>
      <c r="AD201" s="304">
        <v>229.6</v>
      </c>
      <c r="AE201" s="304">
        <v>1127.1120000000001</v>
      </c>
      <c r="AF201" s="304">
        <v>0.99949999999999994</v>
      </c>
      <c r="AG201" s="304">
        <v>37000</v>
      </c>
      <c r="AI201" s="304">
        <v>0.2167</v>
      </c>
      <c r="AJ201" s="304">
        <v>284.8</v>
      </c>
      <c r="AK201" s="304">
        <v>1127.1120000000001</v>
      </c>
      <c r="AL201" s="304">
        <v>0.99809999999999999</v>
      </c>
      <c r="AM201" s="304">
        <v>90000</v>
      </c>
      <c r="AO201" s="304">
        <v>0.43980000000000002</v>
      </c>
    </row>
    <row r="202" spans="1:41">
      <c r="A202" s="305">
        <v>198</v>
      </c>
      <c r="B202" s="306" t="s">
        <v>3989</v>
      </c>
      <c r="C202" s="305" t="s">
        <v>4196</v>
      </c>
      <c r="D202" s="306" t="s">
        <v>4051</v>
      </c>
      <c r="E202" s="307">
        <v>400</v>
      </c>
      <c r="F202" s="304">
        <v>120.32</v>
      </c>
      <c r="G202" s="304">
        <v>320</v>
      </c>
      <c r="H202" s="304">
        <v>0.9909</v>
      </c>
      <c r="I202" s="304">
        <v>41584</v>
      </c>
      <c r="K202" s="304">
        <v>0.4844</v>
      </c>
      <c r="L202" s="304">
        <v>70.88</v>
      </c>
      <c r="M202" s="304">
        <v>320</v>
      </c>
      <c r="N202" s="304">
        <v>0.98099999999999998</v>
      </c>
      <c r="O202" s="304">
        <v>29048</v>
      </c>
      <c r="Q202" s="304">
        <v>0.5615</v>
      </c>
      <c r="R202" s="304">
        <v>105.44</v>
      </c>
      <c r="S202" s="304">
        <v>320</v>
      </c>
      <c r="T202" s="304">
        <v>0.98680000000000001</v>
      </c>
      <c r="U202" s="304">
        <v>36836</v>
      </c>
      <c r="W202" s="304">
        <v>0.49170000000000003</v>
      </c>
      <c r="X202" s="304">
        <v>91.52</v>
      </c>
      <c r="Y202" s="304">
        <v>320</v>
      </c>
      <c r="Z202" s="304">
        <v>0.98070000000000002</v>
      </c>
      <c r="AA202" s="304">
        <v>36320</v>
      </c>
      <c r="AC202" s="304">
        <v>0.54390000000000005</v>
      </c>
      <c r="AD202" s="304">
        <v>116.8</v>
      </c>
      <c r="AE202" s="304">
        <v>320</v>
      </c>
      <c r="AF202" s="304">
        <v>0.98499999999999999</v>
      </c>
      <c r="AG202" s="304">
        <v>43060</v>
      </c>
      <c r="AI202" s="304">
        <v>0.50309999999999999</v>
      </c>
      <c r="AJ202" s="304">
        <v>102.56</v>
      </c>
      <c r="AK202" s="304">
        <v>320</v>
      </c>
      <c r="AL202" s="304">
        <v>0.98680000000000001</v>
      </c>
      <c r="AM202" s="304">
        <v>43092</v>
      </c>
      <c r="AO202" s="304">
        <v>0.59140000000000004</v>
      </c>
    </row>
    <row r="203" spans="1:41">
      <c r="A203" s="305">
        <v>199</v>
      </c>
      <c r="B203" s="306" t="s">
        <v>3989</v>
      </c>
      <c r="C203" s="305" t="s">
        <v>4197</v>
      </c>
      <c r="D203" s="306" t="s">
        <v>4051</v>
      </c>
      <c r="E203" s="307">
        <v>282.22000000000003</v>
      </c>
      <c r="F203" s="304">
        <v>215.84</v>
      </c>
      <c r="G203" s="304">
        <v>225.77600000000001</v>
      </c>
      <c r="H203" s="304">
        <v>0.96760000000000002</v>
      </c>
      <c r="I203" s="304">
        <v>19076</v>
      </c>
      <c r="K203" s="304">
        <v>0.12690000000000001</v>
      </c>
      <c r="L203" s="304">
        <v>209.76</v>
      </c>
      <c r="M203" s="304">
        <v>225.77600000000001</v>
      </c>
      <c r="N203" s="304">
        <v>0.98109999999999997</v>
      </c>
      <c r="O203" s="304">
        <v>23396</v>
      </c>
      <c r="Q203" s="304">
        <v>0.15279999999999999</v>
      </c>
      <c r="R203" s="304">
        <v>138.24</v>
      </c>
      <c r="S203" s="304">
        <v>225.77600000000001</v>
      </c>
      <c r="T203" s="304">
        <v>0.97670000000000001</v>
      </c>
      <c r="U203" s="304">
        <v>22284</v>
      </c>
      <c r="W203" s="304">
        <v>0.22919999999999999</v>
      </c>
      <c r="X203" s="304">
        <v>148</v>
      </c>
      <c r="Y203" s="304">
        <v>225.77600000000001</v>
      </c>
      <c r="Z203" s="304">
        <v>0.97629999999999995</v>
      </c>
      <c r="AA203" s="304">
        <v>20864</v>
      </c>
      <c r="AC203" s="304">
        <v>0.19409999999999999</v>
      </c>
      <c r="AD203" s="304">
        <v>186.4</v>
      </c>
      <c r="AE203" s="304">
        <v>225.77600000000001</v>
      </c>
      <c r="AF203" s="304">
        <v>0.98619999999999997</v>
      </c>
      <c r="AG203" s="304">
        <v>19997</v>
      </c>
      <c r="AI203" s="304">
        <v>0.1462</v>
      </c>
      <c r="AJ203" s="304">
        <v>181.92</v>
      </c>
      <c r="AK203" s="304">
        <v>225.77600000000001</v>
      </c>
      <c r="AL203" s="304">
        <v>0.98939999999999995</v>
      </c>
      <c r="AM203" s="304">
        <v>19243</v>
      </c>
      <c r="AO203" s="304">
        <v>0.14849999999999999</v>
      </c>
    </row>
    <row r="204" spans="1:41">
      <c r="A204" s="305">
        <v>200</v>
      </c>
      <c r="B204" s="306" t="s">
        <v>3989</v>
      </c>
      <c r="C204" s="305" t="s">
        <v>4198</v>
      </c>
      <c r="D204" s="306" t="s">
        <v>4051</v>
      </c>
      <c r="E204" s="307">
        <v>322.22000000000003</v>
      </c>
      <c r="F204" s="304">
        <v>241.6</v>
      </c>
      <c r="G204" s="304">
        <v>257.77600000000001</v>
      </c>
      <c r="H204" s="304">
        <v>0.97460000000000002</v>
      </c>
      <c r="I204" s="304">
        <v>6120</v>
      </c>
      <c r="K204" s="304">
        <v>3.1899999999999998E-2</v>
      </c>
      <c r="L204" s="304">
        <v>0</v>
      </c>
      <c r="M204" s="304">
        <v>0</v>
      </c>
      <c r="N204" s="304" t="e">
        <v>#DIV/0!</v>
      </c>
      <c r="O204" s="304">
        <v>0</v>
      </c>
      <c r="Q204" s="304">
        <v>0</v>
      </c>
      <c r="R204" s="304">
        <v>24</v>
      </c>
      <c r="S204" s="304">
        <v>257.77600000000001</v>
      </c>
      <c r="T204" s="304">
        <v>0.95079999999999998</v>
      </c>
      <c r="U204" s="304">
        <v>3860</v>
      </c>
      <c r="W204" s="304">
        <v>0.23499999999999999</v>
      </c>
      <c r="X204" s="304">
        <v>52</v>
      </c>
      <c r="Y204" s="304">
        <v>257.77600000000001</v>
      </c>
      <c r="Z204" s="304">
        <v>0.97299999999999998</v>
      </c>
      <c r="AA204" s="304">
        <v>4320</v>
      </c>
      <c r="AC204" s="304">
        <v>0.1148</v>
      </c>
      <c r="AD204" s="304">
        <v>35.200000000000003</v>
      </c>
      <c r="AE204" s="304">
        <v>257.77600000000001</v>
      </c>
      <c r="AF204" s="304">
        <v>0.95660000000000001</v>
      </c>
      <c r="AG204" s="304">
        <v>4400</v>
      </c>
      <c r="AI204" s="304">
        <v>0.17560000000000001</v>
      </c>
      <c r="AJ204" s="304">
        <v>33.6</v>
      </c>
      <c r="AK204" s="304">
        <v>257.77600000000001</v>
      </c>
      <c r="AL204" s="304">
        <v>0.95130000000000003</v>
      </c>
      <c r="AM204" s="304">
        <v>3120</v>
      </c>
      <c r="AO204" s="304">
        <v>0.1356</v>
      </c>
    </row>
    <row r="205" spans="1:41">
      <c r="A205" s="305">
        <v>201</v>
      </c>
      <c r="B205" s="306" t="s">
        <v>3989</v>
      </c>
      <c r="C205" s="305" t="s">
        <v>4199</v>
      </c>
      <c r="D205" s="306" t="s">
        <v>4054</v>
      </c>
      <c r="E205" s="307">
        <v>111.11</v>
      </c>
      <c r="F205" s="304">
        <v>0</v>
      </c>
      <c r="G205" s="304">
        <v>0</v>
      </c>
      <c r="H205" s="304" t="e">
        <v>#DIV/0!</v>
      </c>
      <c r="I205" s="304">
        <v>0</v>
      </c>
      <c r="K205" s="304">
        <v>0</v>
      </c>
      <c r="L205" s="304">
        <v>0</v>
      </c>
      <c r="M205" s="304">
        <v>0</v>
      </c>
      <c r="N205" s="304" t="e">
        <v>#DIV/0!</v>
      </c>
      <c r="O205" s="304">
        <v>0</v>
      </c>
      <c r="Q205" s="304">
        <v>0</v>
      </c>
      <c r="R205" s="304">
        <v>190.24</v>
      </c>
      <c r="S205" s="304">
        <v>190.24</v>
      </c>
      <c r="T205" s="304">
        <v>0.67999999999999994</v>
      </c>
      <c r="U205" s="304">
        <v>6200</v>
      </c>
      <c r="W205" s="304">
        <v>0.19969999999999999</v>
      </c>
      <c r="X205" s="304">
        <v>113.68</v>
      </c>
      <c r="Y205" s="304">
        <v>110.8</v>
      </c>
      <c r="Z205" s="304">
        <v>0.68099999999999994</v>
      </c>
      <c r="AA205" s="304">
        <v>22730</v>
      </c>
      <c r="AC205" s="304">
        <v>0.3947</v>
      </c>
      <c r="AD205" s="304">
        <v>110.16</v>
      </c>
      <c r="AE205" s="304">
        <v>109.04</v>
      </c>
      <c r="AF205" s="304">
        <v>0.70879999999999999</v>
      </c>
      <c r="AG205" s="304">
        <v>23296</v>
      </c>
      <c r="AI205" s="304">
        <v>0.40100000000000002</v>
      </c>
      <c r="AJ205" s="304">
        <v>111.6</v>
      </c>
      <c r="AK205" s="304">
        <v>110.48</v>
      </c>
      <c r="AL205" s="304">
        <v>0.69259999999999999</v>
      </c>
      <c r="AM205" s="304">
        <v>23266</v>
      </c>
      <c r="AO205" s="304">
        <v>0.41810000000000003</v>
      </c>
    </row>
    <row r="206" spans="1:41">
      <c r="A206" s="305">
        <v>202</v>
      </c>
      <c r="B206" s="306" t="s">
        <v>3989</v>
      </c>
      <c r="C206" s="305" t="s">
        <v>4200</v>
      </c>
      <c r="D206" s="306" t="s">
        <v>4051</v>
      </c>
      <c r="E206" s="307">
        <v>400</v>
      </c>
      <c r="F206" s="304">
        <v>243.2</v>
      </c>
      <c r="G206" s="304">
        <v>320</v>
      </c>
      <c r="H206" s="304">
        <v>0.99880000000000002</v>
      </c>
      <c r="I206" s="304">
        <v>47320</v>
      </c>
      <c r="K206" s="304">
        <v>0.27060000000000001</v>
      </c>
      <c r="L206" s="304">
        <v>192.8</v>
      </c>
      <c r="M206" s="304">
        <v>320</v>
      </c>
      <c r="N206" s="304">
        <v>0.99919999999999998</v>
      </c>
      <c r="O206" s="304">
        <v>47660</v>
      </c>
      <c r="Q206" s="304">
        <v>0.33250000000000002</v>
      </c>
      <c r="R206" s="304">
        <v>134.4</v>
      </c>
      <c r="S206" s="304">
        <v>320</v>
      </c>
      <c r="T206" s="304">
        <v>0.99890000000000001</v>
      </c>
      <c r="U206" s="304">
        <v>34240</v>
      </c>
      <c r="W206" s="304">
        <v>0.35420000000000001</v>
      </c>
      <c r="X206" s="304">
        <v>142.4</v>
      </c>
      <c r="Y206" s="304">
        <v>320</v>
      </c>
      <c r="Z206" s="304">
        <v>0.99870000000000003</v>
      </c>
      <c r="AA206" s="304">
        <v>29840</v>
      </c>
      <c r="AC206" s="304">
        <v>0.28199999999999997</v>
      </c>
      <c r="AD206" s="304">
        <v>102.4</v>
      </c>
      <c r="AE206" s="304">
        <v>320</v>
      </c>
      <c r="AF206" s="304">
        <v>0.99849999999999994</v>
      </c>
      <c r="AG206" s="304">
        <v>25140</v>
      </c>
      <c r="AI206" s="304">
        <v>0.33050000000000002</v>
      </c>
      <c r="AJ206" s="304">
        <v>108</v>
      </c>
      <c r="AK206" s="304">
        <v>320</v>
      </c>
      <c r="AL206" s="304">
        <v>0.99929999999999997</v>
      </c>
      <c r="AM206" s="304">
        <v>26700</v>
      </c>
      <c r="AO206" s="304">
        <v>0.34360000000000002</v>
      </c>
    </row>
    <row r="207" spans="1:41">
      <c r="A207" s="305">
        <v>203</v>
      </c>
      <c r="B207" s="306" t="s">
        <v>3997</v>
      </c>
      <c r="C207" s="305" t="s">
        <v>4201</v>
      </c>
      <c r="D207" s="306" t="s">
        <v>4065</v>
      </c>
      <c r="E207" s="307">
        <v>352</v>
      </c>
      <c r="F207" s="304">
        <v>444.72</v>
      </c>
      <c r="G207" s="304">
        <v>444.72</v>
      </c>
      <c r="H207" s="304">
        <v>0.94650000000000001</v>
      </c>
      <c r="I207" s="304">
        <v>86484</v>
      </c>
      <c r="K207" s="304">
        <v>0.28539999999999999</v>
      </c>
      <c r="L207" s="304">
        <v>492</v>
      </c>
      <c r="M207" s="304">
        <v>456</v>
      </c>
      <c r="N207" s="304">
        <v>0.93489999999999995</v>
      </c>
      <c r="O207" s="304">
        <v>130638</v>
      </c>
      <c r="Q207" s="304">
        <v>0.38179999999999997</v>
      </c>
      <c r="R207" s="304">
        <v>432</v>
      </c>
      <c r="S207" s="304">
        <v>432</v>
      </c>
      <c r="T207" s="304">
        <v>0.95250000000000001</v>
      </c>
      <c r="U207" s="304">
        <v>125100</v>
      </c>
      <c r="W207" s="304">
        <v>0.42230000000000001</v>
      </c>
      <c r="X207" s="304">
        <v>450</v>
      </c>
      <c r="Y207" s="304">
        <v>450</v>
      </c>
      <c r="Z207" s="304">
        <v>0.94359999999999999</v>
      </c>
      <c r="AA207" s="304">
        <v>115320</v>
      </c>
      <c r="AC207" s="304">
        <v>0.36509999999999998</v>
      </c>
      <c r="AD207" s="304">
        <v>384</v>
      </c>
      <c r="AE207" s="304">
        <v>384</v>
      </c>
      <c r="AF207" s="304">
        <v>0.94789999999999996</v>
      </c>
      <c r="AG207" s="304">
        <v>132060</v>
      </c>
      <c r="AI207" s="304">
        <v>0.48770000000000002</v>
      </c>
      <c r="AJ207" s="304">
        <v>402</v>
      </c>
      <c r="AK207" s="304">
        <v>402</v>
      </c>
      <c r="AL207" s="304">
        <v>0.94009999999999994</v>
      </c>
      <c r="AM207" s="304">
        <v>92220</v>
      </c>
      <c r="AO207" s="304">
        <v>0.33889999999999998</v>
      </c>
    </row>
    <row r="208" spans="1:41">
      <c r="A208" s="305">
        <v>204</v>
      </c>
      <c r="B208" s="306" t="s">
        <v>3997</v>
      </c>
      <c r="C208" s="305" t="s">
        <v>4202</v>
      </c>
      <c r="D208" s="306" t="s">
        <v>4065</v>
      </c>
      <c r="E208" s="307">
        <v>350</v>
      </c>
      <c r="F208" s="304">
        <v>400</v>
      </c>
      <c r="G208" s="304">
        <v>400</v>
      </c>
      <c r="H208" s="304">
        <v>0.97319999999999995</v>
      </c>
      <c r="I208" s="304">
        <v>98720</v>
      </c>
      <c r="K208" s="304">
        <v>0.35220000000000001</v>
      </c>
      <c r="L208" s="304">
        <v>412</v>
      </c>
      <c r="M208" s="304">
        <v>412</v>
      </c>
      <c r="N208" s="304">
        <v>0.97609999999999997</v>
      </c>
      <c r="O208" s="304">
        <v>109040</v>
      </c>
      <c r="Q208" s="304">
        <v>0.36449999999999999</v>
      </c>
      <c r="R208" s="304">
        <v>420</v>
      </c>
      <c r="S208" s="304">
        <v>420</v>
      </c>
      <c r="T208" s="304">
        <v>0.98939999999999995</v>
      </c>
      <c r="U208" s="304">
        <v>107840</v>
      </c>
      <c r="W208" s="304">
        <v>0.3604</v>
      </c>
      <c r="X208" s="304">
        <v>360</v>
      </c>
      <c r="Y208" s="304">
        <v>360</v>
      </c>
      <c r="Z208" s="304">
        <v>0.98899999999999999</v>
      </c>
      <c r="AA208" s="304">
        <v>99840</v>
      </c>
      <c r="AC208" s="304">
        <v>0.37690000000000001</v>
      </c>
      <c r="AD208" s="304">
        <v>450.4</v>
      </c>
      <c r="AE208" s="304">
        <v>332</v>
      </c>
      <c r="AF208" s="304">
        <v>0.99239999999999995</v>
      </c>
      <c r="AG208" s="304">
        <v>93520</v>
      </c>
      <c r="AI208" s="304">
        <v>0.28120000000000001</v>
      </c>
      <c r="AJ208" s="304">
        <v>344</v>
      </c>
      <c r="AK208" s="304">
        <v>344</v>
      </c>
      <c r="AL208" s="304">
        <v>0.99239999999999995</v>
      </c>
      <c r="AM208" s="304">
        <v>83040</v>
      </c>
      <c r="AO208" s="304">
        <v>0.33789999999999998</v>
      </c>
    </row>
    <row r="209" spans="1:41">
      <c r="A209" s="305">
        <v>205</v>
      </c>
      <c r="B209" s="306" t="s">
        <v>3997</v>
      </c>
      <c r="C209" s="305" t="s">
        <v>4203</v>
      </c>
      <c r="D209" s="306" t="s">
        <v>4051</v>
      </c>
      <c r="E209" s="307">
        <v>250</v>
      </c>
      <c r="F209" s="304">
        <v>115.68</v>
      </c>
      <c r="G209" s="304">
        <v>200</v>
      </c>
      <c r="H209" s="304">
        <v>0.96940000000000004</v>
      </c>
      <c r="I209" s="304">
        <v>34148</v>
      </c>
      <c r="K209" s="304">
        <v>0.42299999999999999</v>
      </c>
      <c r="L209" s="304">
        <v>126.72</v>
      </c>
      <c r="M209" s="304">
        <v>200</v>
      </c>
      <c r="N209" s="304">
        <v>0.97309999999999997</v>
      </c>
      <c r="O209" s="304">
        <v>43148</v>
      </c>
      <c r="Q209" s="304">
        <v>0.4703</v>
      </c>
      <c r="R209" s="304">
        <v>124.96</v>
      </c>
      <c r="S209" s="304">
        <v>200</v>
      </c>
      <c r="T209" s="304">
        <v>0.97789999999999999</v>
      </c>
      <c r="U209" s="304">
        <v>46484</v>
      </c>
      <c r="W209" s="304">
        <v>0.52829999999999999</v>
      </c>
      <c r="X209" s="304">
        <v>108.96</v>
      </c>
      <c r="Y209" s="304">
        <v>200</v>
      </c>
      <c r="Z209" s="304">
        <v>0.97399999999999998</v>
      </c>
      <c r="AA209" s="304">
        <v>39252</v>
      </c>
      <c r="AC209" s="304">
        <v>0.49709999999999999</v>
      </c>
      <c r="AD209" s="304">
        <v>100</v>
      </c>
      <c r="AE209" s="304">
        <v>200</v>
      </c>
      <c r="AF209" s="304">
        <v>0.97419999999999995</v>
      </c>
      <c r="AG209" s="304">
        <v>37576</v>
      </c>
      <c r="AI209" s="304">
        <v>0.51839999999999997</v>
      </c>
      <c r="AJ209" s="304">
        <v>72</v>
      </c>
      <c r="AK209" s="304">
        <v>200</v>
      </c>
      <c r="AL209" s="304">
        <v>0.98009999999999997</v>
      </c>
      <c r="AM209" s="304">
        <v>37556</v>
      </c>
      <c r="AN209" s="304" t="e">
        <f>AM209-#REF!</f>
        <v>#REF!</v>
      </c>
      <c r="AO209" s="304">
        <v>0.73919999999999997</v>
      </c>
    </row>
    <row r="210" spans="1:41">
      <c r="A210" s="305">
        <v>206</v>
      </c>
      <c r="B210" s="306" t="s">
        <v>3997</v>
      </c>
      <c r="C210" s="305" t="s">
        <v>4204</v>
      </c>
      <c r="D210" s="306" t="s">
        <v>4065</v>
      </c>
      <c r="E210" s="307">
        <v>237</v>
      </c>
      <c r="F210" s="304">
        <v>59.2</v>
      </c>
      <c r="G210" s="304">
        <v>189.6</v>
      </c>
      <c r="H210" s="304">
        <v>0.99070000000000003</v>
      </c>
      <c r="I210" s="304">
        <v>14940</v>
      </c>
      <c r="K210" s="304">
        <v>0.42420000000000002</v>
      </c>
      <c r="L210" s="304">
        <v>106</v>
      </c>
      <c r="M210" s="304">
        <v>189.6</v>
      </c>
      <c r="N210" s="304">
        <v>0.99729999999999996</v>
      </c>
      <c r="O210" s="304">
        <v>14412</v>
      </c>
      <c r="Q210" s="304">
        <v>0.18329999999999999</v>
      </c>
      <c r="R210" s="304">
        <v>80</v>
      </c>
      <c r="S210" s="304">
        <v>189.6</v>
      </c>
      <c r="T210" s="304">
        <v>1.2535000000000001</v>
      </c>
      <c r="U210" s="304">
        <v>18300</v>
      </c>
      <c r="W210" s="304">
        <v>0.2535</v>
      </c>
      <c r="X210" s="304">
        <v>72</v>
      </c>
      <c r="Y210" s="304">
        <v>189.6</v>
      </c>
      <c r="Z210" s="304">
        <v>1.3854</v>
      </c>
      <c r="AA210" s="304">
        <v>11404</v>
      </c>
      <c r="AC210" s="304">
        <v>0.1537</v>
      </c>
      <c r="AD210" s="304">
        <v>62</v>
      </c>
      <c r="AE210" s="304">
        <v>189.6</v>
      </c>
      <c r="AF210" s="304">
        <v>1.2162999999999999</v>
      </c>
      <c r="AG210" s="304">
        <v>13340</v>
      </c>
      <c r="AI210" s="304">
        <v>0.23780000000000001</v>
      </c>
      <c r="AJ210" s="304">
        <v>56</v>
      </c>
      <c r="AK210" s="304">
        <v>189.6</v>
      </c>
      <c r="AL210" s="304">
        <v>1.278</v>
      </c>
      <c r="AM210" s="304">
        <v>10832</v>
      </c>
      <c r="AO210" s="304">
        <v>0.2102</v>
      </c>
    </row>
    <row r="211" spans="1:41">
      <c r="A211" s="305">
        <v>207</v>
      </c>
      <c r="B211" s="306" t="s">
        <v>3997</v>
      </c>
      <c r="C211" s="305" t="s">
        <v>4205</v>
      </c>
      <c r="D211" s="306" t="s">
        <v>4051</v>
      </c>
      <c r="E211" s="307">
        <v>350</v>
      </c>
      <c r="F211" s="304">
        <v>167.52</v>
      </c>
      <c r="G211" s="304">
        <v>280</v>
      </c>
      <c r="H211" s="304">
        <v>0.95079999999999998</v>
      </c>
      <c r="I211" s="304">
        <v>57366</v>
      </c>
      <c r="K211" s="304">
        <v>0.50019999999999998</v>
      </c>
      <c r="L211" s="304">
        <v>175.44</v>
      </c>
      <c r="M211" s="304">
        <v>280</v>
      </c>
      <c r="N211" s="304">
        <v>0.95650000000000002</v>
      </c>
      <c r="O211" s="304">
        <v>70698</v>
      </c>
      <c r="Q211" s="304">
        <v>0.56630000000000003</v>
      </c>
      <c r="R211" s="304">
        <v>193.68</v>
      </c>
      <c r="S211" s="304">
        <v>280</v>
      </c>
      <c r="T211" s="304">
        <v>0.96250000000000002</v>
      </c>
      <c r="U211" s="304">
        <v>75582</v>
      </c>
      <c r="W211" s="304">
        <v>0.56310000000000004</v>
      </c>
      <c r="X211" s="304">
        <v>157.44</v>
      </c>
      <c r="Y211" s="304">
        <v>280</v>
      </c>
      <c r="Z211" s="304">
        <v>0.95269999999999999</v>
      </c>
      <c r="AA211" s="304">
        <v>64962</v>
      </c>
      <c r="AC211" s="304">
        <v>0.58209999999999995</v>
      </c>
      <c r="AD211" s="304">
        <v>150</v>
      </c>
      <c r="AE211" s="304">
        <v>280</v>
      </c>
      <c r="AF211" s="304">
        <v>0.95099999999999996</v>
      </c>
      <c r="AG211" s="304">
        <v>60846</v>
      </c>
      <c r="AI211" s="304">
        <v>0.57330000000000003</v>
      </c>
      <c r="AJ211" s="304">
        <v>138</v>
      </c>
      <c r="AK211" s="304">
        <v>280</v>
      </c>
      <c r="AL211" s="304">
        <v>0.95</v>
      </c>
      <c r="AM211" s="304">
        <v>54408</v>
      </c>
      <c r="AO211" s="304">
        <v>0.57640000000000002</v>
      </c>
    </row>
    <row r="212" spans="1:41">
      <c r="A212" s="305">
        <v>208</v>
      </c>
      <c r="B212" s="306" t="s">
        <v>3997</v>
      </c>
      <c r="C212" s="305" t="s">
        <v>4206</v>
      </c>
      <c r="D212" s="306" t="s">
        <v>4051</v>
      </c>
      <c r="E212" s="307">
        <v>153</v>
      </c>
      <c r="F212" s="304">
        <v>314.08</v>
      </c>
      <c r="G212" s="304">
        <v>314.08</v>
      </c>
      <c r="H212" s="304">
        <v>0.90649999999999997</v>
      </c>
      <c r="I212" s="304">
        <v>54662</v>
      </c>
      <c r="K212" s="304">
        <v>0.26669999999999999</v>
      </c>
      <c r="L212" s="304">
        <v>298.72000000000003</v>
      </c>
      <c r="M212" s="304">
        <v>298.72000000000003</v>
      </c>
      <c r="N212" s="304">
        <v>0.91169999999999995</v>
      </c>
      <c r="O212" s="304">
        <v>65198</v>
      </c>
      <c r="Q212" s="304">
        <v>0.32179999999999997</v>
      </c>
      <c r="R212" s="304">
        <v>302.56</v>
      </c>
      <c r="S212" s="304">
        <v>302.56</v>
      </c>
      <c r="T212" s="304">
        <v>0.90449999999999997</v>
      </c>
      <c r="U212" s="304">
        <v>58716</v>
      </c>
      <c r="W212" s="304">
        <v>0.29799999999999999</v>
      </c>
      <c r="X212" s="304">
        <v>282.16000000000003</v>
      </c>
      <c r="Y212" s="304">
        <v>282.16000000000003</v>
      </c>
      <c r="Z212" s="304">
        <v>0.89339999999999997</v>
      </c>
      <c r="AA212" s="304">
        <v>56234</v>
      </c>
      <c r="AC212" s="304">
        <v>0.29980000000000001</v>
      </c>
      <c r="AD212" s="304">
        <v>294</v>
      </c>
      <c r="AE212" s="304">
        <v>294</v>
      </c>
      <c r="AF212" s="304">
        <v>0.89510000000000001</v>
      </c>
      <c r="AG212" s="304">
        <v>56248</v>
      </c>
      <c r="AI212" s="304">
        <v>0.2873</v>
      </c>
      <c r="AJ212" s="304">
        <v>244</v>
      </c>
      <c r="AK212" s="304">
        <v>244</v>
      </c>
      <c r="AL212" s="304">
        <v>0.89159999999999995</v>
      </c>
      <c r="AM212" s="304">
        <v>52100</v>
      </c>
      <c r="AO212" s="304">
        <v>0.33260000000000001</v>
      </c>
    </row>
    <row r="213" spans="1:41">
      <c r="A213" s="305">
        <v>209</v>
      </c>
      <c r="B213" s="306" t="s">
        <v>3997</v>
      </c>
      <c r="C213" s="305" t="s">
        <v>4207</v>
      </c>
      <c r="D213" s="306" t="s">
        <v>4054</v>
      </c>
      <c r="E213" s="307">
        <v>2541</v>
      </c>
      <c r="F213" s="304">
        <v>3168</v>
      </c>
      <c r="G213" s="304">
        <v>3168</v>
      </c>
      <c r="H213" s="304">
        <v>0.94979999999999998</v>
      </c>
      <c r="I213" s="304">
        <v>1538280</v>
      </c>
      <c r="J213" s="304" t="e">
        <f>I213-#REF!</f>
        <v>#REF!</v>
      </c>
      <c r="K213" s="304">
        <v>0.71009999999999995</v>
      </c>
      <c r="L213" s="304">
        <v>3312</v>
      </c>
      <c r="M213" s="304">
        <v>3168</v>
      </c>
      <c r="N213" s="304">
        <v>0.95640000000000003</v>
      </c>
      <c r="O213" s="304">
        <v>1908720</v>
      </c>
      <c r="P213" s="304" t="e">
        <f>O213-#REF!</f>
        <v>#REF!</v>
      </c>
      <c r="Q213" s="304">
        <v>0.81</v>
      </c>
      <c r="R213" s="304">
        <v>3276</v>
      </c>
      <c r="S213" s="304">
        <v>3276</v>
      </c>
      <c r="T213" s="304">
        <v>0.93610000000000004</v>
      </c>
      <c r="U213" s="304">
        <v>1787760</v>
      </c>
      <c r="V213" s="304" t="e">
        <f>U213-#REF!</f>
        <v>#REF!</v>
      </c>
      <c r="W213" s="304">
        <v>0.80969999999999998</v>
      </c>
      <c r="X213" s="304">
        <v>3276</v>
      </c>
      <c r="Y213" s="304">
        <v>3276</v>
      </c>
      <c r="Z213" s="304">
        <v>0.94369999999999998</v>
      </c>
      <c r="AA213" s="304">
        <v>1771560</v>
      </c>
      <c r="AB213" s="304" t="e">
        <f>AA213-#REF!</f>
        <v>#REF!</v>
      </c>
      <c r="AC213" s="304">
        <v>0.77029999999999998</v>
      </c>
      <c r="AD213" s="304">
        <v>3204</v>
      </c>
      <c r="AE213" s="304">
        <v>3204</v>
      </c>
      <c r="AF213" s="304">
        <v>0.93699999999999994</v>
      </c>
      <c r="AG213" s="304">
        <v>1996920</v>
      </c>
      <c r="AH213" s="304" t="e">
        <f>AG213-#REF!</f>
        <v>#REF!</v>
      </c>
      <c r="AI213" s="304">
        <v>0.89400000000000002</v>
      </c>
      <c r="AJ213" s="304">
        <v>3312</v>
      </c>
      <c r="AK213" s="304">
        <v>3312</v>
      </c>
      <c r="AL213" s="304">
        <v>0.92659999999999998</v>
      </c>
      <c r="AM213" s="304">
        <v>2002680</v>
      </c>
      <c r="AN213" s="304" t="e">
        <f>AM213-#REF!</f>
        <v>#REF!</v>
      </c>
      <c r="AO213" s="304">
        <v>0.90639999999999998</v>
      </c>
    </row>
    <row r="214" spans="1:41">
      <c r="A214" s="305">
        <v>210</v>
      </c>
      <c r="B214" s="306" t="s">
        <v>3997</v>
      </c>
      <c r="C214" s="305" t="s">
        <v>4208</v>
      </c>
      <c r="D214" s="306" t="s">
        <v>4051</v>
      </c>
      <c r="E214" s="307">
        <v>735</v>
      </c>
      <c r="F214" s="304">
        <v>668.64</v>
      </c>
      <c r="G214" s="304">
        <v>668.64</v>
      </c>
      <c r="H214" s="304">
        <v>0.98870000000000002</v>
      </c>
      <c r="I214" s="304">
        <v>220728</v>
      </c>
      <c r="K214" s="304">
        <v>0.46379999999999999</v>
      </c>
      <c r="L214" s="304">
        <v>832.32</v>
      </c>
      <c r="M214" s="304">
        <v>832.32</v>
      </c>
      <c r="N214" s="304">
        <v>0.98760000000000003</v>
      </c>
      <c r="O214" s="304">
        <v>281076</v>
      </c>
      <c r="Q214" s="304">
        <v>0.45960000000000001</v>
      </c>
      <c r="R214" s="304">
        <v>851.76</v>
      </c>
      <c r="S214" s="304">
        <v>851.76</v>
      </c>
      <c r="T214" s="304">
        <v>0.98550000000000004</v>
      </c>
      <c r="U214" s="304">
        <v>303774</v>
      </c>
      <c r="W214" s="304">
        <v>0.50260000000000005</v>
      </c>
      <c r="X214" s="304">
        <v>653.76</v>
      </c>
      <c r="Y214" s="304">
        <v>630</v>
      </c>
      <c r="Z214" s="304">
        <v>0.98060000000000003</v>
      </c>
      <c r="AA214" s="304">
        <v>242076</v>
      </c>
      <c r="AC214" s="304">
        <v>0.50760000000000005</v>
      </c>
      <c r="AD214" s="304">
        <v>694.8</v>
      </c>
      <c r="AE214" s="304">
        <v>694.8</v>
      </c>
      <c r="AF214" s="304">
        <v>0.9829</v>
      </c>
      <c r="AG214" s="304">
        <v>232332</v>
      </c>
      <c r="AI214" s="304">
        <v>0.45729999999999998</v>
      </c>
      <c r="AJ214" s="304">
        <v>540</v>
      </c>
      <c r="AK214" s="304">
        <v>588</v>
      </c>
      <c r="AL214" s="304">
        <v>0.98119999999999996</v>
      </c>
      <c r="AM214" s="304">
        <v>196962</v>
      </c>
      <c r="AO214" s="304">
        <v>0.51629999999999998</v>
      </c>
    </row>
    <row r="215" spans="1:41">
      <c r="A215" s="305">
        <v>211</v>
      </c>
      <c r="B215" s="306" t="s">
        <v>3997</v>
      </c>
      <c r="C215" s="305" t="s">
        <v>4210</v>
      </c>
      <c r="D215" s="306" t="s">
        <v>4051</v>
      </c>
      <c r="E215" s="307">
        <v>317</v>
      </c>
      <c r="F215" s="304">
        <v>306</v>
      </c>
      <c r="G215" s="304">
        <v>306</v>
      </c>
      <c r="H215" s="304">
        <v>0.98129999999999995</v>
      </c>
      <c r="I215" s="304">
        <v>114144</v>
      </c>
      <c r="K215" s="304">
        <v>0.52800000000000002</v>
      </c>
      <c r="L215" s="304">
        <v>317.39999999999998</v>
      </c>
      <c r="M215" s="304">
        <v>317.39999999999998</v>
      </c>
      <c r="N215" s="304">
        <v>0.98370000000000002</v>
      </c>
      <c r="O215" s="304">
        <v>139332</v>
      </c>
      <c r="Q215" s="304">
        <v>0.5998</v>
      </c>
      <c r="R215" s="304">
        <v>287.39999999999998</v>
      </c>
      <c r="S215" s="304">
        <v>253.6</v>
      </c>
      <c r="T215" s="304">
        <v>0.98380000000000001</v>
      </c>
      <c r="U215" s="304">
        <v>118362</v>
      </c>
      <c r="W215" s="304">
        <v>0.58140000000000003</v>
      </c>
      <c r="X215" s="304">
        <v>289.8</v>
      </c>
      <c r="Y215" s="304">
        <v>253.6</v>
      </c>
      <c r="Z215" s="304">
        <v>0.98329999999999995</v>
      </c>
      <c r="AA215" s="304">
        <v>135396</v>
      </c>
      <c r="AB215" s="304" t="e">
        <f>AA215-#REF!</f>
        <v>#REF!</v>
      </c>
      <c r="AC215" s="304">
        <v>0.63870000000000005</v>
      </c>
      <c r="AD215" s="304">
        <v>290.39999999999998</v>
      </c>
      <c r="AE215" s="304">
        <v>253.6</v>
      </c>
      <c r="AF215" s="304">
        <v>0.98139999999999994</v>
      </c>
      <c r="AG215" s="304">
        <v>141522</v>
      </c>
      <c r="AH215" s="304" t="e">
        <f>AG215-#REF!</f>
        <v>#REF!</v>
      </c>
      <c r="AI215" s="304">
        <v>0.66749999999999998</v>
      </c>
      <c r="AJ215" s="304">
        <v>246</v>
      </c>
      <c r="AK215" s="304">
        <v>253.6</v>
      </c>
      <c r="AL215" s="304">
        <v>0.9829</v>
      </c>
      <c r="AM215" s="304">
        <v>143232</v>
      </c>
      <c r="AN215" s="304" t="e">
        <f>AM215-#REF!</f>
        <v>#REF!</v>
      </c>
      <c r="AO215" s="304">
        <v>0.82279999999999998</v>
      </c>
    </row>
    <row r="216" spans="1:41">
      <c r="A216" s="305">
        <v>212</v>
      </c>
      <c r="B216" s="306" t="s">
        <v>3997</v>
      </c>
      <c r="C216" s="305" t="s">
        <v>4211</v>
      </c>
      <c r="D216" s="306" t="s">
        <v>4051</v>
      </c>
      <c r="E216" s="307">
        <v>691</v>
      </c>
      <c r="F216" s="304">
        <v>191</v>
      </c>
      <c r="G216" s="304">
        <v>552.79999999999995</v>
      </c>
      <c r="H216" s="304">
        <v>0.95640000000000003</v>
      </c>
      <c r="I216" s="304">
        <v>59550</v>
      </c>
      <c r="K216" s="304">
        <v>0.45279999999999998</v>
      </c>
      <c r="L216" s="304">
        <v>163.6</v>
      </c>
      <c r="M216" s="304">
        <v>552.79999999999995</v>
      </c>
      <c r="N216" s="304">
        <v>0.95760000000000001</v>
      </c>
      <c r="O216" s="304">
        <v>60700</v>
      </c>
      <c r="Q216" s="304">
        <v>0.52080000000000004</v>
      </c>
      <c r="R216" s="304">
        <v>181.2</v>
      </c>
      <c r="S216" s="304">
        <v>552.79999999999995</v>
      </c>
      <c r="T216" s="304">
        <v>0.96260000000000001</v>
      </c>
      <c r="U216" s="304">
        <v>63940</v>
      </c>
      <c r="W216" s="304">
        <v>0.50919999999999999</v>
      </c>
      <c r="X216" s="304">
        <v>169.2</v>
      </c>
      <c r="Y216" s="304">
        <v>552.79999999999995</v>
      </c>
      <c r="Z216" s="304">
        <v>0.97150000000000003</v>
      </c>
      <c r="AA216" s="304">
        <v>76560</v>
      </c>
      <c r="AB216" s="304" t="e">
        <f>AA216-#REF!</f>
        <v>#REF!</v>
      </c>
      <c r="AC216" s="304">
        <v>0.626</v>
      </c>
      <c r="AD216" s="304">
        <v>193</v>
      </c>
      <c r="AE216" s="304">
        <v>552.79999999999995</v>
      </c>
      <c r="AF216" s="304">
        <v>0.9738</v>
      </c>
      <c r="AG216" s="304">
        <v>74820</v>
      </c>
      <c r="AI216" s="304">
        <v>0.53510000000000002</v>
      </c>
      <c r="AJ216" s="304">
        <v>170</v>
      </c>
      <c r="AK216" s="304">
        <v>552.79999999999995</v>
      </c>
      <c r="AL216" s="304">
        <v>0.97709999999999997</v>
      </c>
      <c r="AM216" s="304">
        <v>79220</v>
      </c>
      <c r="AN216" s="304" t="e">
        <f>AM216-#REF!</f>
        <v>#REF!</v>
      </c>
      <c r="AO216" s="304">
        <v>0.66239999999999999</v>
      </c>
    </row>
    <row r="217" spans="1:41">
      <c r="A217" s="305">
        <v>213</v>
      </c>
      <c r="B217" s="306" t="s">
        <v>3997</v>
      </c>
      <c r="C217" s="305" t="s">
        <v>4212</v>
      </c>
      <c r="D217" s="306" t="s">
        <v>4051</v>
      </c>
      <c r="E217" s="307">
        <v>4000</v>
      </c>
      <c r="F217" s="304">
        <v>2340</v>
      </c>
      <c r="G217" s="304">
        <v>3200</v>
      </c>
      <c r="H217" s="304">
        <v>0.92249999999999999</v>
      </c>
      <c r="I217" s="304">
        <v>542400</v>
      </c>
      <c r="K217" s="304">
        <v>0.34899999999999998</v>
      </c>
      <c r="L217" s="304">
        <v>2400</v>
      </c>
      <c r="M217" s="304">
        <v>3200</v>
      </c>
      <c r="N217" s="304">
        <v>1</v>
      </c>
      <c r="O217" s="304">
        <v>662400</v>
      </c>
      <c r="Q217" s="304">
        <v>0.371</v>
      </c>
      <c r="R217" s="304">
        <v>2460</v>
      </c>
      <c r="S217" s="304">
        <v>3200</v>
      </c>
      <c r="T217" s="304">
        <v>0.97919999999999996</v>
      </c>
      <c r="U217" s="304">
        <v>648000</v>
      </c>
      <c r="W217" s="304">
        <v>0.37359999999999999</v>
      </c>
      <c r="X217" s="304">
        <v>2220</v>
      </c>
      <c r="Y217" s="304">
        <v>3200</v>
      </c>
      <c r="Z217" s="304">
        <v>0.97599999999999998</v>
      </c>
      <c r="AA217" s="304">
        <v>633000</v>
      </c>
      <c r="AC217" s="304">
        <v>0.39269999999999999</v>
      </c>
      <c r="AD217" s="304">
        <v>2280</v>
      </c>
      <c r="AE217" s="304">
        <v>3200</v>
      </c>
      <c r="AF217" s="304">
        <v>0.97299999999999998</v>
      </c>
      <c r="AG217" s="304">
        <v>667800</v>
      </c>
      <c r="AI217" s="304">
        <v>0.40460000000000002</v>
      </c>
      <c r="AJ217" s="304">
        <v>2220</v>
      </c>
      <c r="AK217" s="304">
        <v>3200</v>
      </c>
      <c r="AL217" s="304">
        <v>0.97270000000000001</v>
      </c>
      <c r="AM217" s="304">
        <v>532800</v>
      </c>
      <c r="AO217" s="304">
        <v>0.3427</v>
      </c>
    </row>
    <row r="218" spans="1:41">
      <c r="A218" s="305">
        <v>214</v>
      </c>
      <c r="B218" s="306" t="s">
        <v>3997</v>
      </c>
      <c r="C218" s="305" t="s">
        <v>4213</v>
      </c>
      <c r="D218" s="306" t="s">
        <v>4097</v>
      </c>
      <c r="E218" s="307">
        <v>121</v>
      </c>
      <c r="F218" s="304">
        <v>49.25</v>
      </c>
      <c r="G218" s="304">
        <v>96.8</v>
      </c>
      <c r="H218" s="304">
        <v>0.96050000000000002</v>
      </c>
      <c r="I218" s="304">
        <v>14583</v>
      </c>
      <c r="K218" s="304" t="e">
        <v>#N/A</v>
      </c>
      <c r="L218" s="304">
        <v>47.65</v>
      </c>
      <c r="M218" s="304">
        <v>96.8</v>
      </c>
      <c r="N218" s="304">
        <v>0.96460000000000001</v>
      </c>
      <c r="O218" s="304">
        <v>16536</v>
      </c>
      <c r="Q218" s="304" t="e">
        <v>#N/A</v>
      </c>
      <c r="R218" s="304">
        <v>54.45</v>
      </c>
      <c r="S218" s="304">
        <v>96.8</v>
      </c>
      <c r="T218" s="304">
        <v>0.97089999999999999</v>
      </c>
      <c r="U218" s="304">
        <v>17497</v>
      </c>
      <c r="W218" s="304" t="e">
        <v>#N/A</v>
      </c>
      <c r="X218" s="304">
        <v>45.25</v>
      </c>
      <c r="Y218" s="304">
        <v>96.8</v>
      </c>
      <c r="Z218" s="304">
        <v>0.9617</v>
      </c>
      <c r="AA218" s="304">
        <v>15130</v>
      </c>
      <c r="AC218" s="304" t="e">
        <v>#N/A</v>
      </c>
      <c r="AD218" s="304">
        <v>38.85</v>
      </c>
      <c r="AE218" s="304">
        <v>96.8</v>
      </c>
      <c r="AF218" s="304">
        <v>0.96599999999999997</v>
      </c>
      <c r="AG218" s="304">
        <v>14511</v>
      </c>
      <c r="AI218" s="304" t="e">
        <v>#N/A</v>
      </c>
      <c r="AJ218" s="304">
        <v>39.65</v>
      </c>
      <c r="AK218" s="304">
        <v>96.8</v>
      </c>
      <c r="AL218" s="304">
        <v>0.98280000000000001</v>
      </c>
      <c r="AM218" s="304">
        <v>12066</v>
      </c>
      <c r="AO218" s="304" t="e">
        <v>#N/A</v>
      </c>
    </row>
    <row r="219" spans="1:41">
      <c r="A219" s="305">
        <v>215</v>
      </c>
      <c r="B219" s="306" t="s">
        <v>3997</v>
      </c>
      <c r="C219" s="305" t="s">
        <v>4214</v>
      </c>
      <c r="D219" s="306" t="s">
        <v>4051</v>
      </c>
      <c r="E219" s="307">
        <v>140</v>
      </c>
      <c r="F219" s="304">
        <v>373.68</v>
      </c>
      <c r="G219" s="304">
        <v>373.68</v>
      </c>
      <c r="H219" s="304">
        <v>0.98270000000000002</v>
      </c>
      <c r="I219" s="304">
        <v>61668</v>
      </c>
      <c r="K219" s="304">
        <v>0.23330000000000001</v>
      </c>
      <c r="L219" s="304">
        <v>361.2</v>
      </c>
      <c r="M219" s="304">
        <v>361.2</v>
      </c>
      <c r="N219" s="304">
        <v>0.98329999999999995</v>
      </c>
      <c r="O219" s="304">
        <v>69822</v>
      </c>
      <c r="Q219" s="304">
        <v>0.26419999999999999</v>
      </c>
      <c r="R219" s="304">
        <v>318</v>
      </c>
      <c r="S219" s="304">
        <v>318</v>
      </c>
      <c r="T219" s="304">
        <v>0.91910000000000003</v>
      </c>
      <c r="U219" s="304">
        <v>27436</v>
      </c>
      <c r="W219" s="304">
        <v>0.31369999999999998</v>
      </c>
      <c r="X219" s="304">
        <v>170.48</v>
      </c>
      <c r="Y219" s="304">
        <v>170.48</v>
      </c>
      <c r="Z219" s="304">
        <v>0.91389999999999993</v>
      </c>
      <c r="AA219" s="304">
        <v>28734</v>
      </c>
      <c r="AC219" s="304">
        <v>0.24790000000000001</v>
      </c>
      <c r="AD219" s="304">
        <v>113.68</v>
      </c>
      <c r="AE219" s="304">
        <v>113.68</v>
      </c>
      <c r="AF219" s="304">
        <v>0.92130000000000001</v>
      </c>
      <c r="AG219" s="304">
        <v>13406</v>
      </c>
      <c r="AI219" s="304">
        <v>0.36990000000000001</v>
      </c>
      <c r="AJ219" s="304">
        <v>119.84</v>
      </c>
      <c r="AK219" s="304">
        <v>119.84</v>
      </c>
      <c r="AL219" s="304">
        <v>0.91079999999999994</v>
      </c>
      <c r="AM219" s="304">
        <v>24284</v>
      </c>
      <c r="AO219" s="304">
        <v>0.309</v>
      </c>
    </row>
    <row r="220" spans="1:41">
      <c r="A220" s="305">
        <v>216</v>
      </c>
      <c r="B220" s="306" t="s">
        <v>3997</v>
      </c>
      <c r="C220" s="305" t="s">
        <v>4215</v>
      </c>
      <c r="D220" s="306" t="s">
        <v>4051</v>
      </c>
      <c r="E220" s="307">
        <v>301</v>
      </c>
      <c r="F220" s="304">
        <v>27.46</v>
      </c>
      <c r="G220" s="304">
        <v>240.8</v>
      </c>
      <c r="H220" s="304">
        <v>0.98299999999999998</v>
      </c>
      <c r="I220" s="304">
        <v>10023</v>
      </c>
      <c r="K220" s="304">
        <v>0.56740000000000002</v>
      </c>
      <c r="L220" s="304">
        <v>45.38</v>
      </c>
      <c r="M220" s="304">
        <v>240.8</v>
      </c>
      <c r="N220" s="304">
        <v>0.98670000000000002</v>
      </c>
      <c r="O220" s="304">
        <v>13943</v>
      </c>
      <c r="Q220" s="304">
        <v>0.44290000000000002</v>
      </c>
      <c r="R220" s="304">
        <v>44.9</v>
      </c>
      <c r="S220" s="304">
        <v>240.8</v>
      </c>
      <c r="T220" s="304">
        <v>0.98399999999999999</v>
      </c>
      <c r="U220" s="304">
        <v>8189</v>
      </c>
      <c r="W220" s="304">
        <v>0.27260000000000001</v>
      </c>
      <c r="X220" s="304">
        <v>54.1</v>
      </c>
      <c r="Y220" s="304">
        <v>240.8</v>
      </c>
      <c r="Z220" s="304">
        <v>0.98619999999999997</v>
      </c>
      <c r="AA220" s="304">
        <v>12509</v>
      </c>
      <c r="AC220" s="304">
        <v>0.33040000000000003</v>
      </c>
      <c r="AD220" s="304">
        <v>38.1</v>
      </c>
      <c r="AE220" s="304">
        <v>240.8</v>
      </c>
      <c r="AF220" s="304">
        <v>0.98509999999999998</v>
      </c>
      <c r="AG220" s="304">
        <v>10813</v>
      </c>
      <c r="AI220" s="304">
        <v>0.41439999999999999</v>
      </c>
      <c r="AJ220" s="304">
        <v>38.5</v>
      </c>
      <c r="AK220" s="304">
        <v>240.8</v>
      </c>
      <c r="AL220" s="304">
        <v>0.99219999999999997</v>
      </c>
      <c r="AM220" s="304">
        <v>12625</v>
      </c>
      <c r="AO220" s="304">
        <v>0.4909</v>
      </c>
    </row>
    <row r="221" spans="1:41">
      <c r="A221" s="305">
        <v>217</v>
      </c>
      <c r="B221" s="306" t="s">
        <v>3997</v>
      </c>
      <c r="C221" s="305" t="s">
        <v>4216</v>
      </c>
      <c r="D221" s="306" t="s">
        <v>4051</v>
      </c>
      <c r="E221" s="307">
        <v>316</v>
      </c>
      <c r="F221" s="304">
        <v>141.19999999999999</v>
      </c>
      <c r="G221" s="304">
        <v>252.8</v>
      </c>
      <c r="H221" s="304">
        <v>0.97209999999999996</v>
      </c>
      <c r="I221" s="304">
        <v>35324</v>
      </c>
      <c r="K221" s="304">
        <v>0.35749999999999998</v>
      </c>
      <c r="L221" s="304">
        <v>178.08</v>
      </c>
      <c r="M221" s="304">
        <v>252.8</v>
      </c>
      <c r="N221" s="304">
        <v>0.97639999999999993</v>
      </c>
      <c r="O221" s="304">
        <v>43856</v>
      </c>
      <c r="Q221" s="304">
        <v>0.33900000000000002</v>
      </c>
      <c r="R221" s="304">
        <v>161.68</v>
      </c>
      <c r="S221" s="304">
        <v>252.8</v>
      </c>
      <c r="T221" s="304">
        <v>0.9667</v>
      </c>
      <c r="U221" s="304">
        <v>29658</v>
      </c>
      <c r="W221" s="304">
        <v>0.2636</v>
      </c>
      <c r="X221" s="304">
        <v>155.12</v>
      </c>
      <c r="Y221" s="304">
        <v>252.8</v>
      </c>
      <c r="Z221" s="304">
        <v>0.97299999999999998</v>
      </c>
      <c r="AA221" s="304">
        <v>35516</v>
      </c>
      <c r="AC221" s="304">
        <v>0.31630000000000003</v>
      </c>
      <c r="AD221" s="304">
        <v>158</v>
      </c>
      <c r="AE221" s="304">
        <v>252.8</v>
      </c>
      <c r="AF221" s="304">
        <v>0.9768</v>
      </c>
      <c r="AG221" s="304">
        <v>35520</v>
      </c>
      <c r="AI221" s="304">
        <v>0.30940000000000001</v>
      </c>
      <c r="AJ221" s="304">
        <v>140</v>
      </c>
      <c r="AK221" s="304">
        <v>252.8</v>
      </c>
      <c r="AL221" s="304">
        <v>0.98029999999999995</v>
      </c>
      <c r="AM221" s="304">
        <v>36076</v>
      </c>
      <c r="AO221" s="304">
        <v>0.36509999999999998</v>
      </c>
    </row>
    <row r="222" spans="1:41">
      <c r="A222" s="305">
        <v>218</v>
      </c>
      <c r="B222" s="306" t="s">
        <v>3997</v>
      </c>
      <c r="C222" s="305" t="s">
        <v>4217</v>
      </c>
      <c r="D222" s="306" t="s">
        <v>4051</v>
      </c>
      <c r="E222" s="307">
        <v>124</v>
      </c>
      <c r="F222" s="304">
        <v>73.28</v>
      </c>
      <c r="G222" s="304">
        <v>99.2</v>
      </c>
      <c r="H222" s="304">
        <v>0.94840000000000002</v>
      </c>
      <c r="I222" s="304">
        <v>13520</v>
      </c>
      <c r="K222" s="304">
        <v>0.2702</v>
      </c>
      <c r="L222" s="304">
        <v>81.44</v>
      </c>
      <c r="M222" s="304">
        <v>99.2</v>
      </c>
      <c r="N222" s="304">
        <v>0.94750000000000001</v>
      </c>
      <c r="O222" s="304">
        <v>16820</v>
      </c>
      <c r="Q222" s="304">
        <v>0.29299999999999998</v>
      </c>
      <c r="R222" s="304">
        <v>78.88</v>
      </c>
      <c r="S222" s="304">
        <v>99.2</v>
      </c>
      <c r="T222" s="304">
        <v>0.94569999999999999</v>
      </c>
      <c r="U222" s="304">
        <v>14468</v>
      </c>
      <c r="W222" s="304">
        <v>0.26939999999999997</v>
      </c>
      <c r="X222" s="304">
        <v>67.680000000000007</v>
      </c>
      <c r="Y222" s="304">
        <v>99.2</v>
      </c>
      <c r="Z222" s="304">
        <v>0.95519999999999994</v>
      </c>
      <c r="AA222" s="304">
        <v>13380</v>
      </c>
      <c r="AC222" s="304">
        <v>0.2782</v>
      </c>
      <c r="AD222" s="304">
        <v>64</v>
      </c>
      <c r="AE222" s="304">
        <v>99.2</v>
      </c>
      <c r="AF222" s="304">
        <v>0.95119999999999993</v>
      </c>
      <c r="AG222" s="304">
        <v>12780</v>
      </c>
      <c r="AI222" s="304">
        <v>0.28220000000000001</v>
      </c>
      <c r="AJ222" s="304">
        <v>64</v>
      </c>
      <c r="AK222" s="304">
        <v>99.2</v>
      </c>
      <c r="AL222" s="304">
        <v>0.93169999999999997</v>
      </c>
      <c r="AM222" s="304">
        <v>12536</v>
      </c>
      <c r="AO222" s="304">
        <v>0.29199999999999998</v>
      </c>
    </row>
    <row r="223" spans="1:41">
      <c r="A223" s="305">
        <v>219</v>
      </c>
      <c r="B223" s="306" t="s">
        <v>3997</v>
      </c>
      <c r="C223" s="305" t="s">
        <v>4218</v>
      </c>
      <c r="D223" s="306" t="s">
        <v>4065</v>
      </c>
      <c r="E223" s="307">
        <v>168</v>
      </c>
      <c r="F223" s="304">
        <v>90.45</v>
      </c>
      <c r="G223" s="304">
        <v>134.4</v>
      </c>
      <c r="H223" s="304">
        <v>0.93279999999999996</v>
      </c>
      <c r="I223" s="304">
        <v>17466</v>
      </c>
      <c r="K223" s="304">
        <v>0.29160000000000003</v>
      </c>
      <c r="L223" s="304">
        <v>97.65</v>
      </c>
      <c r="M223" s="304">
        <v>134.4</v>
      </c>
      <c r="N223" s="304">
        <v>0.93469999999999998</v>
      </c>
      <c r="O223" s="304">
        <v>21062</v>
      </c>
      <c r="Q223" s="304">
        <v>0.31419999999999998</v>
      </c>
      <c r="R223" s="304">
        <v>86.05</v>
      </c>
      <c r="S223" s="304">
        <v>134.4</v>
      </c>
      <c r="T223" s="304">
        <v>0.92420000000000002</v>
      </c>
      <c r="U223" s="304">
        <v>17875</v>
      </c>
      <c r="W223" s="304">
        <v>0.31680000000000003</v>
      </c>
      <c r="X223" s="304">
        <v>50.05</v>
      </c>
      <c r="Y223" s="304">
        <v>134.4</v>
      </c>
      <c r="Z223" s="304">
        <v>0.91800000000000004</v>
      </c>
      <c r="AA223" s="304">
        <v>17512</v>
      </c>
      <c r="AC223" s="304">
        <v>0.52549999999999997</v>
      </c>
      <c r="AD223" s="304">
        <v>82.45</v>
      </c>
      <c r="AE223" s="304">
        <v>134.4</v>
      </c>
      <c r="AF223" s="304">
        <v>0.95719999999999994</v>
      </c>
      <c r="AG223" s="304">
        <v>15000</v>
      </c>
      <c r="AI223" s="304">
        <v>0.25940000000000002</v>
      </c>
      <c r="AJ223" s="304">
        <v>58.71</v>
      </c>
      <c r="AK223" s="304">
        <v>134.4</v>
      </c>
      <c r="AL223" s="304">
        <v>0.9395</v>
      </c>
      <c r="AM223" s="304">
        <v>13153</v>
      </c>
      <c r="AO223" s="304">
        <v>0.33839999999999998</v>
      </c>
    </row>
    <row r="224" spans="1:41">
      <c r="A224" s="305">
        <v>220</v>
      </c>
      <c r="B224" s="306" t="s">
        <v>3997</v>
      </c>
      <c r="C224" s="305" t="s">
        <v>4219</v>
      </c>
      <c r="D224" s="306" t="s">
        <v>4051</v>
      </c>
      <c r="E224" s="307">
        <v>133.33000000000001</v>
      </c>
      <c r="F224" s="304">
        <v>12</v>
      </c>
      <c r="G224" s="304">
        <v>106.664</v>
      </c>
      <c r="H224" s="304">
        <v>0.73829999999999996</v>
      </c>
      <c r="I224" s="304">
        <v>3300</v>
      </c>
      <c r="K224" s="304">
        <v>0.51739999999999997</v>
      </c>
      <c r="L224" s="304">
        <v>15</v>
      </c>
      <c r="M224" s="304">
        <v>106.664</v>
      </c>
      <c r="N224" s="304">
        <v>0.75449999999999995</v>
      </c>
      <c r="O224" s="304">
        <v>5070</v>
      </c>
      <c r="P224" s="304" t="e">
        <f>O224-#REF!</f>
        <v>#REF!</v>
      </c>
      <c r="Q224" s="304">
        <v>0.60219999999999996</v>
      </c>
      <c r="R224" s="304">
        <v>15</v>
      </c>
      <c r="S224" s="304">
        <v>106.664</v>
      </c>
      <c r="T224" s="304">
        <v>0.76500000000000001</v>
      </c>
      <c r="U224" s="304">
        <v>4980</v>
      </c>
      <c r="V224" s="304" t="e">
        <f>U224-#REF!</f>
        <v>#REF!</v>
      </c>
      <c r="W224" s="304">
        <v>0.6028</v>
      </c>
      <c r="X224" s="304">
        <v>12</v>
      </c>
      <c r="Y224" s="304">
        <v>106.664</v>
      </c>
      <c r="Z224" s="304">
        <v>0.73860000000000003</v>
      </c>
      <c r="AA224" s="304">
        <v>4830</v>
      </c>
      <c r="AB224" s="304" t="e">
        <f>AA224-#REF!</f>
        <v>#REF!</v>
      </c>
      <c r="AC224" s="304">
        <v>0.73250000000000004</v>
      </c>
      <c r="AD224" s="304">
        <v>12</v>
      </c>
      <c r="AE224" s="304">
        <v>106.664</v>
      </c>
      <c r="AF224" s="304">
        <v>0.72429999999999994</v>
      </c>
      <c r="AG224" s="304">
        <v>4650</v>
      </c>
      <c r="AH224" s="304" t="e">
        <f>AG224-#REF!</f>
        <v>#REF!</v>
      </c>
      <c r="AI224" s="304">
        <v>0.71909999999999996</v>
      </c>
      <c r="AJ224" s="304">
        <v>12</v>
      </c>
      <c r="AK224" s="304">
        <v>106.664</v>
      </c>
      <c r="AL224" s="304">
        <v>0.72370000000000001</v>
      </c>
      <c r="AM224" s="304">
        <v>4320</v>
      </c>
      <c r="AN224" s="304" t="e">
        <f>AM224-#REF!</f>
        <v>#REF!</v>
      </c>
      <c r="AO224" s="304">
        <v>0.69099999999999995</v>
      </c>
    </row>
    <row r="225" spans="1:41">
      <c r="A225" s="305">
        <v>221</v>
      </c>
      <c r="B225" s="306" t="s">
        <v>3997</v>
      </c>
      <c r="C225" s="305" t="s">
        <v>4220</v>
      </c>
      <c r="D225" s="306" t="s">
        <v>4051</v>
      </c>
      <c r="E225" s="307">
        <v>139</v>
      </c>
      <c r="F225" s="304">
        <v>22.85</v>
      </c>
      <c r="G225" s="304">
        <v>111.2</v>
      </c>
      <c r="H225" s="304">
        <v>0.99780000000000002</v>
      </c>
      <c r="I225" s="304">
        <v>4001</v>
      </c>
      <c r="K225" s="304">
        <v>0.25779999999999997</v>
      </c>
      <c r="L225" s="304">
        <v>17.25</v>
      </c>
      <c r="M225" s="304">
        <v>111.2</v>
      </c>
      <c r="N225" s="304">
        <v>0.99860000000000004</v>
      </c>
      <c r="O225" s="304">
        <v>5526</v>
      </c>
      <c r="Q225" s="304">
        <v>0.46489999999999998</v>
      </c>
      <c r="R225" s="304">
        <v>21.65</v>
      </c>
      <c r="S225" s="304">
        <v>111.2</v>
      </c>
      <c r="T225" s="304">
        <v>0.999</v>
      </c>
      <c r="U225" s="304">
        <v>4623</v>
      </c>
      <c r="W225" s="304">
        <v>0.31509999999999999</v>
      </c>
      <c r="X225" s="304">
        <v>5.35</v>
      </c>
      <c r="Y225" s="304">
        <v>111.2</v>
      </c>
      <c r="Z225" s="304">
        <v>0.99729999999999996</v>
      </c>
      <c r="AA225" s="304">
        <v>4019</v>
      </c>
      <c r="AB225" s="304" t="e">
        <f>AA225-#REF!</f>
        <v>#REF!</v>
      </c>
      <c r="AC225" s="304">
        <v>1.3210999999999999</v>
      </c>
      <c r="AD225" s="304">
        <v>8.67</v>
      </c>
      <c r="AE225" s="304">
        <v>111.2</v>
      </c>
      <c r="AF225" s="304">
        <v>0.99739999999999995</v>
      </c>
      <c r="AG225" s="304">
        <v>4455</v>
      </c>
      <c r="AH225" s="304" t="e">
        <f>AG225-#REF!</f>
        <v>#REF!</v>
      </c>
      <c r="AI225" s="304">
        <v>0.80920000000000003</v>
      </c>
      <c r="AJ225" s="304">
        <v>19.25</v>
      </c>
      <c r="AK225" s="304">
        <v>111.2</v>
      </c>
      <c r="AL225" s="304">
        <v>0.99680000000000002</v>
      </c>
      <c r="AM225" s="304">
        <v>4892</v>
      </c>
      <c r="AO225" s="304">
        <v>0.37869999999999998</v>
      </c>
    </row>
    <row r="226" spans="1:41">
      <c r="A226" s="305">
        <v>222</v>
      </c>
      <c r="B226" s="306" t="s">
        <v>3997</v>
      </c>
      <c r="C226" s="305" t="s">
        <v>4221</v>
      </c>
      <c r="D226" s="306" t="s">
        <v>4054</v>
      </c>
      <c r="E226" s="307">
        <v>217</v>
      </c>
      <c r="F226" s="304">
        <v>174</v>
      </c>
      <c r="G226" s="304">
        <v>174</v>
      </c>
      <c r="H226" s="304">
        <v>0.83619999999999994</v>
      </c>
      <c r="I226" s="304">
        <v>30000</v>
      </c>
      <c r="K226" s="304">
        <v>0.28639999999999999</v>
      </c>
      <c r="L226" s="304">
        <v>222</v>
      </c>
      <c r="M226" s="304">
        <v>180</v>
      </c>
      <c r="N226" s="304">
        <v>0.80479999999999996</v>
      </c>
      <c r="O226" s="304">
        <v>38580</v>
      </c>
      <c r="Q226" s="304">
        <v>0.29020000000000001</v>
      </c>
      <c r="R226" s="304">
        <v>264</v>
      </c>
      <c r="S226" s="304">
        <v>180</v>
      </c>
      <c r="T226" s="304">
        <v>0.79830000000000001</v>
      </c>
      <c r="U226" s="304">
        <v>33240</v>
      </c>
      <c r="W226" s="304">
        <v>0.21909999999999999</v>
      </c>
      <c r="X226" s="304">
        <v>162</v>
      </c>
      <c r="Y226" s="304">
        <v>173.6</v>
      </c>
      <c r="Z226" s="304">
        <v>0.80469999999999997</v>
      </c>
      <c r="AA226" s="304">
        <v>32880</v>
      </c>
      <c r="AC226" s="304">
        <v>0.33900000000000002</v>
      </c>
      <c r="AD226" s="304">
        <v>162</v>
      </c>
      <c r="AE226" s="304">
        <v>173.6</v>
      </c>
      <c r="AF226" s="304">
        <v>0.8256</v>
      </c>
      <c r="AG226" s="304">
        <v>43740</v>
      </c>
      <c r="AI226" s="304">
        <v>0.43959999999999999</v>
      </c>
      <c r="AJ226" s="304">
        <v>234</v>
      </c>
      <c r="AK226" s="304">
        <v>234</v>
      </c>
      <c r="AL226" s="304">
        <v>0.83509999999999995</v>
      </c>
      <c r="AM226" s="304">
        <v>38580</v>
      </c>
      <c r="AO226" s="304">
        <v>0.2742</v>
      </c>
    </row>
    <row r="227" spans="1:41">
      <c r="A227" s="305">
        <v>223</v>
      </c>
      <c r="B227" s="306" t="s">
        <v>3997</v>
      </c>
      <c r="C227" s="305" t="s">
        <v>4222</v>
      </c>
      <c r="D227" s="306" t="s">
        <v>4051</v>
      </c>
      <c r="E227" s="307">
        <v>111</v>
      </c>
      <c r="F227" s="304">
        <v>56</v>
      </c>
      <c r="G227" s="304">
        <v>88.8</v>
      </c>
      <c r="H227" s="304">
        <v>0.99199999999999999</v>
      </c>
      <c r="I227" s="304">
        <v>14800</v>
      </c>
      <c r="K227" s="304">
        <v>0.37</v>
      </c>
      <c r="L227" s="304">
        <v>56</v>
      </c>
      <c r="M227" s="304">
        <v>88.8</v>
      </c>
      <c r="N227" s="304">
        <v>0.99319999999999997</v>
      </c>
      <c r="O227" s="304">
        <v>17520</v>
      </c>
      <c r="Q227" s="304">
        <v>0.4234</v>
      </c>
      <c r="R227" s="304">
        <v>72</v>
      </c>
      <c r="S227" s="304">
        <v>88.8</v>
      </c>
      <c r="T227" s="304">
        <v>0.99470000000000003</v>
      </c>
      <c r="U227" s="304">
        <v>14840</v>
      </c>
      <c r="W227" s="304">
        <v>0.2878</v>
      </c>
      <c r="X227" s="304">
        <v>32</v>
      </c>
      <c r="Y227" s="304">
        <v>88.8</v>
      </c>
      <c r="Z227" s="304">
        <v>0.99250000000000005</v>
      </c>
      <c r="AA227" s="304">
        <v>15880</v>
      </c>
      <c r="AB227" s="304" t="e">
        <f>AA227-#REF!</f>
        <v>#REF!</v>
      </c>
      <c r="AC227" s="304">
        <v>0.67200000000000004</v>
      </c>
      <c r="AD227" s="304">
        <v>44</v>
      </c>
      <c r="AE227" s="304">
        <v>88.8</v>
      </c>
      <c r="AF227" s="304">
        <v>0.99419999999999997</v>
      </c>
      <c r="AG227" s="304">
        <v>13680</v>
      </c>
      <c r="AI227" s="304">
        <v>0.42030000000000001</v>
      </c>
      <c r="AJ227" s="304">
        <v>40</v>
      </c>
      <c r="AK227" s="304">
        <v>88.8</v>
      </c>
      <c r="AL227" s="304">
        <v>0.98680000000000001</v>
      </c>
      <c r="AM227" s="304">
        <v>14920</v>
      </c>
      <c r="AO227" s="304">
        <v>0.52500000000000002</v>
      </c>
    </row>
    <row r="228" spans="1:41">
      <c r="A228" s="305">
        <v>224</v>
      </c>
      <c r="B228" s="306" t="s">
        <v>3997</v>
      </c>
      <c r="C228" s="305" t="s">
        <v>4224</v>
      </c>
      <c r="D228" s="306" t="s">
        <v>4051</v>
      </c>
      <c r="E228" s="307">
        <v>110</v>
      </c>
      <c r="F228" s="304">
        <v>33.65</v>
      </c>
      <c r="G228" s="304">
        <v>88</v>
      </c>
      <c r="H228" s="304">
        <v>0.995</v>
      </c>
      <c r="I228" s="304">
        <v>9058</v>
      </c>
      <c r="K228" s="304">
        <v>0.39029999999999998</v>
      </c>
      <c r="L228" s="304">
        <v>38.21</v>
      </c>
      <c r="M228" s="304">
        <v>88</v>
      </c>
      <c r="N228" s="304">
        <v>0.99749999999999994</v>
      </c>
      <c r="O228" s="304">
        <v>13937</v>
      </c>
      <c r="Q228" s="304">
        <v>0.5081</v>
      </c>
      <c r="R228" s="304">
        <v>26.33</v>
      </c>
      <c r="S228" s="304">
        <v>88</v>
      </c>
      <c r="T228" s="304">
        <v>0.99380000000000002</v>
      </c>
      <c r="U228" s="304">
        <v>7793</v>
      </c>
      <c r="W228" s="304">
        <v>0.43430000000000002</v>
      </c>
      <c r="X228" s="304">
        <v>19.25</v>
      </c>
      <c r="Y228" s="304">
        <v>88</v>
      </c>
      <c r="Z228" s="304">
        <v>0.99170000000000003</v>
      </c>
      <c r="AA228" s="304">
        <v>7162</v>
      </c>
      <c r="AC228" s="304">
        <v>0.5393</v>
      </c>
      <c r="AD228" s="304">
        <v>53.17</v>
      </c>
      <c r="AE228" s="304">
        <v>88</v>
      </c>
      <c r="AF228" s="304">
        <v>0.97729999999999995</v>
      </c>
      <c r="AG228" s="304">
        <v>12905</v>
      </c>
      <c r="AI228" s="304">
        <v>0.34189999999999998</v>
      </c>
      <c r="AJ228" s="304">
        <v>34.25</v>
      </c>
      <c r="AK228" s="304">
        <v>88</v>
      </c>
      <c r="AL228" s="304">
        <v>0.99590000000000001</v>
      </c>
      <c r="AM228" s="304">
        <v>14516</v>
      </c>
      <c r="AO228" s="304">
        <v>0.61350000000000005</v>
      </c>
    </row>
    <row r="229" spans="1:41">
      <c r="A229" s="305">
        <v>225</v>
      </c>
      <c r="B229" s="306" t="s">
        <v>3997</v>
      </c>
      <c r="C229" s="305" t="s">
        <v>4225</v>
      </c>
      <c r="D229" s="306" t="s">
        <v>4065</v>
      </c>
      <c r="E229" s="307">
        <v>330</v>
      </c>
      <c r="F229" s="304">
        <v>137.30000000000001</v>
      </c>
      <c r="G229" s="304">
        <v>264</v>
      </c>
      <c r="H229" s="304">
        <v>0.99409999999999998</v>
      </c>
      <c r="I229" s="304">
        <v>23653</v>
      </c>
      <c r="K229" s="304">
        <v>0.2452</v>
      </c>
      <c r="L229" s="304">
        <v>140.5</v>
      </c>
      <c r="M229" s="304">
        <v>264</v>
      </c>
      <c r="N229" s="304">
        <v>0.99439999999999995</v>
      </c>
      <c r="O229" s="304">
        <v>26834</v>
      </c>
      <c r="Q229" s="304">
        <v>0.26279999999999998</v>
      </c>
      <c r="R229" s="304">
        <v>129.69999999999999</v>
      </c>
      <c r="S229" s="304">
        <v>264</v>
      </c>
      <c r="T229" s="304">
        <v>0.996</v>
      </c>
      <c r="U229" s="304">
        <v>25634</v>
      </c>
      <c r="W229" s="304">
        <v>0.28100000000000003</v>
      </c>
      <c r="X229" s="304">
        <v>109.7</v>
      </c>
      <c r="Y229" s="304">
        <v>264</v>
      </c>
      <c r="Z229" s="304">
        <v>0.99639999999999995</v>
      </c>
      <c r="AA229" s="304">
        <v>24582</v>
      </c>
      <c r="AC229" s="304">
        <v>0.30940000000000001</v>
      </c>
      <c r="AD229" s="304">
        <v>147.30000000000001</v>
      </c>
      <c r="AE229" s="304">
        <v>264</v>
      </c>
      <c r="AF229" s="304">
        <v>0.99639999999999995</v>
      </c>
      <c r="AG229" s="304">
        <v>31695</v>
      </c>
      <c r="AI229" s="304">
        <v>0.29530000000000001</v>
      </c>
      <c r="AJ229" s="304">
        <v>121.3</v>
      </c>
      <c r="AK229" s="304">
        <v>264</v>
      </c>
      <c r="AL229" s="304">
        <v>0.99370000000000003</v>
      </c>
      <c r="AM229" s="304">
        <v>30360</v>
      </c>
      <c r="AO229" s="304">
        <v>0.35720000000000002</v>
      </c>
    </row>
    <row r="230" spans="1:41">
      <c r="A230" s="305">
        <v>226</v>
      </c>
      <c r="B230" s="306" t="s">
        <v>3997</v>
      </c>
      <c r="C230" s="305" t="s">
        <v>4226</v>
      </c>
      <c r="D230" s="306" t="s">
        <v>4051</v>
      </c>
      <c r="E230" s="307">
        <v>161</v>
      </c>
      <c r="F230" s="304">
        <v>6</v>
      </c>
      <c r="G230" s="304">
        <v>128.80000000000001</v>
      </c>
      <c r="H230" s="304">
        <v>0.96919999999999995</v>
      </c>
      <c r="I230" s="304">
        <v>10062</v>
      </c>
      <c r="J230" s="304" t="e">
        <f>I230-#REF!</f>
        <v>#REF!</v>
      </c>
      <c r="K230" s="304">
        <v>2.4032</v>
      </c>
      <c r="L230" s="304">
        <v>6</v>
      </c>
      <c r="M230" s="304">
        <v>128.80000000000001</v>
      </c>
      <c r="N230" s="304">
        <v>0.97799999999999998</v>
      </c>
      <c r="O230" s="304">
        <v>10982</v>
      </c>
      <c r="P230" s="304" t="e">
        <f>O230-#REF!</f>
        <v>#REF!</v>
      </c>
      <c r="Q230" s="304">
        <v>2.5156999999999998</v>
      </c>
      <c r="R230" s="304">
        <v>93.4</v>
      </c>
      <c r="S230" s="304">
        <v>128.80000000000001</v>
      </c>
      <c r="T230" s="304">
        <v>0.96589999999999998</v>
      </c>
      <c r="U230" s="304">
        <v>11526</v>
      </c>
      <c r="W230" s="304">
        <v>0.17749999999999999</v>
      </c>
      <c r="X230" s="304">
        <v>79.400000000000006</v>
      </c>
      <c r="Y230" s="304">
        <v>128.80000000000001</v>
      </c>
      <c r="Z230" s="304">
        <v>0.94579999999999997</v>
      </c>
      <c r="AA230" s="304">
        <v>10014</v>
      </c>
      <c r="AC230" s="304">
        <v>0.1792</v>
      </c>
      <c r="AD230" s="304">
        <v>60</v>
      </c>
      <c r="AE230" s="304">
        <v>128.80000000000001</v>
      </c>
      <c r="AF230" s="304">
        <v>0.95279999999999998</v>
      </c>
      <c r="AG230" s="304">
        <v>10294</v>
      </c>
      <c r="AI230" s="304">
        <v>0.24199999999999999</v>
      </c>
      <c r="AJ230" s="304">
        <v>60.2</v>
      </c>
      <c r="AK230" s="304">
        <v>128.80000000000001</v>
      </c>
      <c r="AL230" s="304">
        <v>0.93459999999999999</v>
      </c>
      <c r="AM230" s="304">
        <v>8138</v>
      </c>
      <c r="AO230" s="304">
        <v>0.2009</v>
      </c>
    </row>
    <row r="231" spans="1:41">
      <c r="A231" s="305">
        <v>227</v>
      </c>
      <c r="B231" s="306" t="s">
        <v>3997</v>
      </c>
      <c r="C231" s="305" t="s">
        <v>4227</v>
      </c>
      <c r="D231" s="306" t="s">
        <v>4051</v>
      </c>
      <c r="E231" s="307">
        <v>211</v>
      </c>
      <c r="F231" s="304">
        <v>104</v>
      </c>
      <c r="G231" s="304">
        <v>168.8</v>
      </c>
      <c r="H231" s="304">
        <v>1</v>
      </c>
      <c r="I231" s="304">
        <v>16040</v>
      </c>
      <c r="K231" s="304">
        <v>0.2142</v>
      </c>
      <c r="L231" s="304">
        <v>128</v>
      </c>
      <c r="M231" s="304">
        <v>168.8</v>
      </c>
      <c r="N231" s="304">
        <v>0.99849999999999994</v>
      </c>
      <c r="O231" s="304">
        <v>25960</v>
      </c>
      <c r="Q231" s="304">
        <v>0.27300000000000002</v>
      </c>
      <c r="R231" s="304">
        <v>144</v>
      </c>
      <c r="S231" s="304">
        <v>168.8</v>
      </c>
      <c r="T231" s="304">
        <v>1</v>
      </c>
      <c r="U231" s="304">
        <v>27120</v>
      </c>
      <c r="W231" s="304">
        <v>0.2616</v>
      </c>
      <c r="X231" s="304">
        <v>52</v>
      </c>
      <c r="Y231" s="304">
        <v>168.8</v>
      </c>
      <c r="Z231" s="304">
        <v>1</v>
      </c>
      <c r="AA231" s="304">
        <v>25240</v>
      </c>
      <c r="AB231" s="304" t="e">
        <f>AA231-#REF!</f>
        <v>#REF!</v>
      </c>
      <c r="AC231" s="304">
        <v>0.65239999999999998</v>
      </c>
      <c r="AD231" s="304">
        <v>96</v>
      </c>
      <c r="AE231" s="304">
        <v>168.8</v>
      </c>
      <c r="AF231" s="304">
        <v>1</v>
      </c>
      <c r="AG231" s="304">
        <v>22560</v>
      </c>
      <c r="AI231" s="304">
        <v>0.31590000000000001</v>
      </c>
      <c r="AJ231" s="304">
        <v>92</v>
      </c>
      <c r="AK231" s="304">
        <v>168.8</v>
      </c>
      <c r="AL231" s="304">
        <v>1</v>
      </c>
      <c r="AM231" s="304">
        <v>24080</v>
      </c>
      <c r="AO231" s="304">
        <v>0.36349999999999999</v>
      </c>
    </row>
    <row r="232" spans="1:41">
      <c r="A232" s="305">
        <v>228</v>
      </c>
      <c r="B232" s="306" t="s">
        <v>3997</v>
      </c>
      <c r="C232" s="305" t="s">
        <v>4228</v>
      </c>
      <c r="D232" s="306" t="s">
        <v>4097</v>
      </c>
      <c r="E232" s="307">
        <v>249.7</v>
      </c>
      <c r="F232" s="304">
        <v>76.2</v>
      </c>
      <c r="G232" s="304">
        <v>199.76</v>
      </c>
      <c r="H232" s="304">
        <v>0.97639999999999993</v>
      </c>
      <c r="I232" s="304">
        <v>38571</v>
      </c>
      <c r="K232" s="304" t="e">
        <v>#N/A</v>
      </c>
      <c r="L232" s="304">
        <v>81.239999999999995</v>
      </c>
      <c r="M232" s="304">
        <v>199.76</v>
      </c>
      <c r="N232" s="304">
        <v>0.97570000000000001</v>
      </c>
      <c r="O232" s="304">
        <v>44394</v>
      </c>
      <c r="Q232" s="304" t="e">
        <v>#N/A</v>
      </c>
      <c r="R232" s="304">
        <v>84.48</v>
      </c>
      <c r="S232" s="304">
        <v>199.76</v>
      </c>
      <c r="T232" s="304">
        <v>0.9738</v>
      </c>
      <c r="U232" s="304">
        <v>45339</v>
      </c>
      <c r="W232" s="304" t="e">
        <v>#N/A</v>
      </c>
      <c r="X232" s="304">
        <v>86.64</v>
      </c>
      <c r="Y232" s="304">
        <v>199.76</v>
      </c>
      <c r="Z232" s="304">
        <v>0.97440000000000004</v>
      </c>
      <c r="AA232" s="304">
        <v>47907</v>
      </c>
      <c r="AC232" s="304" t="e">
        <v>#N/A</v>
      </c>
      <c r="AD232" s="304">
        <v>84</v>
      </c>
      <c r="AE232" s="304">
        <v>199.76</v>
      </c>
      <c r="AF232" s="304">
        <v>0.97350000000000003</v>
      </c>
      <c r="AG232" s="304">
        <v>46611</v>
      </c>
      <c r="AI232" s="304" t="e">
        <v>#N/A</v>
      </c>
      <c r="AJ232" s="304">
        <v>84</v>
      </c>
      <c r="AK232" s="304">
        <v>199.76</v>
      </c>
      <c r="AL232" s="304">
        <v>0.97629999999999995</v>
      </c>
      <c r="AM232" s="304">
        <v>39873</v>
      </c>
      <c r="AO232" s="304" t="e">
        <v>#N/A</v>
      </c>
    </row>
    <row r="233" spans="1:41">
      <c r="A233" s="305">
        <v>229</v>
      </c>
      <c r="B233" s="306" t="s">
        <v>3997</v>
      </c>
      <c r="C233" s="305" t="s">
        <v>4229</v>
      </c>
      <c r="D233" s="306" t="s">
        <v>4054</v>
      </c>
      <c r="E233" s="307">
        <v>222</v>
      </c>
      <c r="F233" s="304">
        <v>112.68</v>
      </c>
      <c r="G233" s="304">
        <v>177.6</v>
      </c>
      <c r="H233" s="304">
        <v>0.8498</v>
      </c>
      <c r="I233" s="304">
        <v>12471</v>
      </c>
      <c r="K233" s="304">
        <v>0.18090000000000001</v>
      </c>
      <c r="L233" s="304">
        <v>108</v>
      </c>
      <c r="M233" s="304">
        <v>177.6</v>
      </c>
      <c r="N233" s="304">
        <v>0.85039999999999993</v>
      </c>
      <c r="O233" s="304">
        <v>15099</v>
      </c>
      <c r="Q233" s="304">
        <v>0.221</v>
      </c>
      <c r="R233" s="304">
        <v>108</v>
      </c>
      <c r="S233" s="304">
        <v>177.6</v>
      </c>
      <c r="T233" s="304">
        <v>0.85399999999999998</v>
      </c>
      <c r="U233" s="304">
        <v>16353</v>
      </c>
      <c r="W233" s="304">
        <v>0.24629999999999999</v>
      </c>
      <c r="X233" s="304">
        <v>113.4</v>
      </c>
      <c r="Y233" s="304">
        <v>177.6</v>
      </c>
      <c r="Z233" s="304">
        <v>0.80220000000000002</v>
      </c>
      <c r="AA233" s="304">
        <v>18099</v>
      </c>
      <c r="AC233" s="304">
        <v>0.26740000000000003</v>
      </c>
      <c r="AD233" s="304">
        <v>120</v>
      </c>
      <c r="AE233" s="304">
        <v>177.6</v>
      </c>
      <c r="AF233" s="304">
        <v>0.77779999999999994</v>
      </c>
      <c r="AG233" s="304">
        <v>20790</v>
      </c>
      <c r="AI233" s="304">
        <v>0.2994</v>
      </c>
      <c r="AJ233" s="304">
        <v>105</v>
      </c>
      <c r="AK233" s="304">
        <v>177.6</v>
      </c>
      <c r="AL233" s="304">
        <v>0.80269999999999997</v>
      </c>
      <c r="AM233" s="304">
        <v>22740</v>
      </c>
      <c r="AO233" s="304">
        <v>0.37480000000000002</v>
      </c>
    </row>
    <row r="234" spans="1:41">
      <c r="A234" s="305">
        <v>230</v>
      </c>
      <c r="B234" s="306" t="s">
        <v>3997</v>
      </c>
      <c r="C234" s="305" t="s">
        <v>4230</v>
      </c>
      <c r="D234" s="306" t="s">
        <v>4051</v>
      </c>
      <c r="E234" s="307">
        <v>159</v>
      </c>
      <c r="F234" s="304">
        <v>4.2</v>
      </c>
      <c r="G234" s="304">
        <v>127.2</v>
      </c>
      <c r="H234" s="304">
        <v>0.95809999999999995</v>
      </c>
      <c r="I234" s="304">
        <v>434</v>
      </c>
      <c r="K234" s="304">
        <v>0.14979999999999999</v>
      </c>
      <c r="L234" s="304">
        <v>3.6</v>
      </c>
      <c r="M234" s="304">
        <v>127.2</v>
      </c>
      <c r="N234" s="304">
        <v>0.95399999999999996</v>
      </c>
      <c r="O234" s="304">
        <v>497</v>
      </c>
      <c r="Q234" s="304">
        <v>0.19450000000000001</v>
      </c>
      <c r="R234" s="304">
        <v>4.5</v>
      </c>
      <c r="S234" s="304">
        <v>127.2</v>
      </c>
      <c r="T234" s="304">
        <v>0.97739999999999994</v>
      </c>
      <c r="U234" s="304">
        <v>733</v>
      </c>
      <c r="W234" s="304">
        <v>0.23150000000000001</v>
      </c>
      <c r="X234" s="304">
        <v>1.6</v>
      </c>
      <c r="Y234" s="304">
        <v>127.2</v>
      </c>
      <c r="Z234" s="304">
        <v>0.96309999999999996</v>
      </c>
      <c r="AA234" s="304">
        <v>522</v>
      </c>
      <c r="AC234" s="304">
        <v>0.45529999999999998</v>
      </c>
      <c r="AD234" s="304">
        <v>3.4</v>
      </c>
      <c r="AE234" s="304">
        <v>127.2</v>
      </c>
      <c r="AF234" s="304">
        <v>0.97099999999999997</v>
      </c>
      <c r="AG234" s="304">
        <v>568</v>
      </c>
      <c r="AI234" s="304">
        <v>0.23130000000000001</v>
      </c>
      <c r="AJ234" s="304">
        <v>4.9000000000000004</v>
      </c>
      <c r="AK234" s="304">
        <v>127.2</v>
      </c>
      <c r="AL234" s="304">
        <v>0.95630000000000004</v>
      </c>
      <c r="AM234" s="304">
        <v>415</v>
      </c>
      <c r="AO234" s="304">
        <v>0.123</v>
      </c>
    </row>
    <row r="235" spans="1:41">
      <c r="A235" s="305">
        <v>231</v>
      </c>
      <c r="B235" s="306" t="s">
        <v>3997</v>
      </c>
      <c r="C235" s="305" t="s">
        <v>4231</v>
      </c>
      <c r="D235" s="306" t="s">
        <v>4051</v>
      </c>
      <c r="E235" s="307">
        <v>556</v>
      </c>
      <c r="F235" s="304">
        <v>390</v>
      </c>
      <c r="G235" s="304">
        <v>444.8</v>
      </c>
      <c r="H235" s="304">
        <v>0.98360000000000003</v>
      </c>
      <c r="I235" s="304">
        <v>143400</v>
      </c>
      <c r="K235" s="304">
        <v>0.51919999999999999</v>
      </c>
      <c r="L235" s="304">
        <v>460</v>
      </c>
      <c r="M235" s="304">
        <v>460</v>
      </c>
      <c r="N235" s="304">
        <v>0.98309999999999997</v>
      </c>
      <c r="O235" s="304">
        <v>167700</v>
      </c>
      <c r="Q235" s="304">
        <v>0.4985</v>
      </c>
      <c r="R235" s="304">
        <v>490</v>
      </c>
      <c r="S235" s="304">
        <v>460</v>
      </c>
      <c r="T235" s="304">
        <v>0.97889999999999999</v>
      </c>
      <c r="U235" s="304">
        <v>153000</v>
      </c>
      <c r="W235" s="304">
        <v>0.443</v>
      </c>
      <c r="X235" s="304">
        <v>400</v>
      </c>
      <c r="Y235" s="304">
        <v>490</v>
      </c>
      <c r="Z235" s="304">
        <v>0.97799999999999998</v>
      </c>
      <c r="AA235" s="304">
        <v>155500</v>
      </c>
      <c r="AC235" s="304">
        <v>0.5343</v>
      </c>
      <c r="AD235" s="304">
        <v>360</v>
      </c>
      <c r="AE235" s="304">
        <v>444.8</v>
      </c>
      <c r="AF235" s="304">
        <v>0.9768</v>
      </c>
      <c r="AG235" s="304">
        <v>159600</v>
      </c>
      <c r="AH235" s="304" t="e">
        <f>AG235-#REF!</f>
        <v>#REF!</v>
      </c>
      <c r="AI235" s="304">
        <v>0.61009999999999998</v>
      </c>
      <c r="AJ235" s="304">
        <v>330</v>
      </c>
      <c r="AK235" s="304">
        <v>444.8</v>
      </c>
      <c r="AL235" s="304">
        <v>0.97589999999999999</v>
      </c>
      <c r="AM235" s="304">
        <v>141500</v>
      </c>
      <c r="AN235" s="304" t="e">
        <f>AM235-#REF!</f>
        <v>#REF!</v>
      </c>
      <c r="AO235" s="304">
        <v>0.61029999999999995</v>
      </c>
    </row>
    <row r="236" spans="1:41">
      <c r="A236" s="305">
        <v>232</v>
      </c>
      <c r="B236" s="306" t="s">
        <v>3997</v>
      </c>
      <c r="C236" s="305" t="s">
        <v>4232</v>
      </c>
      <c r="D236" s="306" t="s">
        <v>4097</v>
      </c>
      <c r="E236" s="307">
        <v>140.80000000000001</v>
      </c>
      <c r="F236" s="304">
        <v>29.44</v>
      </c>
      <c r="G236" s="304">
        <v>112.64</v>
      </c>
      <c r="H236" s="304">
        <v>0.56369999999999998</v>
      </c>
      <c r="I236" s="304">
        <v>1868</v>
      </c>
      <c r="K236" s="304" t="e">
        <v>#N/A</v>
      </c>
      <c r="L236" s="304">
        <v>28.8</v>
      </c>
      <c r="M236" s="304">
        <v>112.64</v>
      </c>
      <c r="N236" s="304">
        <v>0.56859999999999999</v>
      </c>
      <c r="O236" s="304">
        <v>2066</v>
      </c>
      <c r="Q236" s="304" t="e">
        <v>#N/A</v>
      </c>
      <c r="R236" s="304">
        <v>29.6</v>
      </c>
      <c r="S236" s="304">
        <v>112.64</v>
      </c>
      <c r="T236" s="304">
        <v>0.56989999999999996</v>
      </c>
      <c r="U236" s="304">
        <v>2024</v>
      </c>
      <c r="W236" s="304" t="e">
        <v>#N/A</v>
      </c>
      <c r="X236" s="304">
        <v>28.4</v>
      </c>
      <c r="Y236" s="304">
        <v>112.64</v>
      </c>
      <c r="Z236" s="304">
        <v>0.54410000000000003</v>
      </c>
      <c r="AA236" s="304">
        <v>2014</v>
      </c>
      <c r="AC236" s="304" t="e">
        <v>#N/A</v>
      </c>
      <c r="AD236" s="304">
        <v>28</v>
      </c>
      <c r="AE236" s="304">
        <v>112.64</v>
      </c>
      <c r="AF236" s="304">
        <v>0.56130000000000002</v>
      </c>
      <c r="AG236" s="304">
        <v>1988</v>
      </c>
      <c r="AI236" s="304" t="e">
        <v>#N/A</v>
      </c>
      <c r="AJ236" s="304">
        <v>28</v>
      </c>
      <c r="AK236" s="304">
        <v>112.64</v>
      </c>
      <c r="AL236" s="304">
        <v>0.56799999999999995</v>
      </c>
      <c r="AM236" s="304">
        <v>1922</v>
      </c>
      <c r="AO236" s="304" t="e">
        <v>#N/A</v>
      </c>
    </row>
    <row r="237" spans="1:41">
      <c r="A237" s="305">
        <v>233</v>
      </c>
      <c r="B237" s="306" t="s">
        <v>3997</v>
      </c>
      <c r="C237" s="305" t="s">
        <v>4234</v>
      </c>
      <c r="D237" s="306" t="s">
        <v>4051</v>
      </c>
      <c r="E237" s="307">
        <v>200</v>
      </c>
      <c r="F237" s="304">
        <v>0</v>
      </c>
      <c r="G237" s="304">
        <v>160</v>
      </c>
      <c r="H237" s="304" t="e">
        <v>#DIV/0!</v>
      </c>
      <c r="I237" s="304">
        <v>0</v>
      </c>
      <c r="K237" s="304">
        <v>0</v>
      </c>
      <c r="L237" s="304">
        <v>86.08</v>
      </c>
      <c r="M237" s="304">
        <v>160</v>
      </c>
      <c r="N237" s="304">
        <v>0.98660000000000003</v>
      </c>
      <c r="O237" s="304">
        <v>30480</v>
      </c>
      <c r="Q237" s="304">
        <v>0.4824</v>
      </c>
      <c r="R237" s="304">
        <v>103.52</v>
      </c>
      <c r="S237" s="304">
        <v>160</v>
      </c>
      <c r="T237" s="304">
        <v>0.98770000000000002</v>
      </c>
      <c r="U237" s="304">
        <v>35008</v>
      </c>
      <c r="W237" s="304">
        <v>0.47549999999999998</v>
      </c>
      <c r="X237" s="304">
        <v>79.36</v>
      </c>
      <c r="Y237" s="304">
        <v>160</v>
      </c>
      <c r="Z237" s="304">
        <v>0.98699999999999999</v>
      </c>
      <c r="AA237" s="304">
        <v>27316</v>
      </c>
      <c r="AC237" s="304">
        <v>0.46870000000000001</v>
      </c>
      <c r="AD237" s="304">
        <v>68</v>
      </c>
      <c r="AE237" s="304">
        <v>160</v>
      </c>
      <c r="AF237" s="304">
        <v>0.98580000000000001</v>
      </c>
      <c r="AG237" s="304">
        <v>24576</v>
      </c>
      <c r="AI237" s="304">
        <v>0.49280000000000002</v>
      </c>
      <c r="AJ237" s="304">
        <v>76</v>
      </c>
      <c r="AK237" s="304">
        <v>160</v>
      </c>
      <c r="AL237" s="304">
        <v>0.98639999999999994</v>
      </c>
      <c r="AM237" s="304">
        <v>23208</v>
      </c>
      <c r="AO237" s="304">
        <v>0.43</v>
      </c>
    </row>
    <row r="238" spans="1:41">
      <c r="A238" s="305">
        <v>234</v>
      </c>
      <c r="B238" s="306" t="s">
        <v>3997</v>
      </c>
      <c r="C238" s="305" t="s">
        <v>4235</v>
      </c>
      <c r="D238" s="306" t="s">
        <v>4065</v>
      </c>
      <c r="E238" s="307">
        <v>113</v>
      </c>
      <c r="F238" s="304">
        <v>35.33</v>
      </c>
      <c r="G238" s="304">
        <v>90.4</v>
      </c>
      <c r="H238" s="304">
        <v>0.95609999999999995</v>
      </c>
      <c r="I238" s="304">
        <v>13317</v>
      </c>
      <c r="K238" s="304">
        <v>0.56769999999999998</v>
      </c>
      <c r="L238" s="304">
        <v>29.09</v>
      </c>
      <c r="M238" s="304">
        <v>90.4</v>
      </c>
      <c r="N238" s="304">
        <v>0.9355</v>
      </c>
      <c r="O238" s="304">
        <v>7205</v>
      </c>
      <c r="Q238" s="304">
        <v>0.37180000000000002</v>
      </c>
      <c r="R238" s="304">
        <v>26.45</v>
      </c>
      <c r="S238" s="304">
        <v>90.4</v>
      </c>
      <c r="T238" s="304">
        <v>0.94230000000000003</v>
      </c>
      <c r="U238" s="304">
        <v>4715</v>
      </c>
      <c r="W238" s="304">
        <v>0.27579999999999999</v>
      </c>
      <c r="X238" s="304">
        <v>31.49</v>
      </c>
      <c r="Y238" s="304">
        <v>90.4</v>
      </c>
      <c r="Z238" s="304">
        <v>0.94730000000000003</v>
      </c>
      <c r="AA238" s="304">
        <v>12738</v>
      </c>
      <c r="AC238" s="304">
        <v>0.59770000000000001</v>
      </c>
      <c r="AD238" s="304">
        <v>34.85</v>
      </c>
      <c r="AE238" s="304">
        <v>90.4</v>
      </c>
      <c r="AF238" s="304">
        <v>0.95130000000000003</v>
      </c>
      <c r="AG238" s="304">
        <v>13589</v>
      </c>
      <c r="AI238" s="304">
        <v>0.57140000000000002</v>
      </c>
      <c r="AJ238" s="304">
        <v>39.97</v>
      </c>
      <c r="AK238" s="304">
        <v>90.4</v>
      </c>
      <c r="AL238" s="304">
        <v>0.95369999999999999</v>
      </c>
      <c r="AM238" s="304">
        <v>17283</v>
      </c>
      <c r="AN238" s="304" t="e">
        <f>AM238-#REF!</f>
        <v>#REF!</v>
      </c>
      <c r="AO238" s="304">
        <v>0.65010000000000001</v>
      </c>
    </row>
    <row r="239" spans="1:41">
      <c r="A239" s="305">
        <v>235</v>
      </c>
      <c r="B239" s="306" t="s">
        <v>3997</v>
      </c>
      <c r="C239" s="305" t="s">
        <v>4236</v>
      </c>
      <c r="D239" s="306" t="s">
        <v>4051</v>
      </c>
      <c r="E239" s="307">
        <v>583</v>
      </c>
      <c r="F239" s="304">
        <v>198</v>
      </c>
      <c r="G239" s="304">
        <v>466.4</v>
      </c>
      <c r="H239" s="304">
        <v>0.95860000000000001</v>
      </c>
      <c r="I239" s="304">
        <v>52020</v>
      </c>
      <c r="K239" s="304">
        <v>0.38069999999999998</v>
      </c>
      <c r="L239" s="304">
        <v>206.1</v>
      </c>
      <c r="M239" s="304">
        <v>466.4</v>
      </c>
      <c r="N239" s="304">
        <v>0.96540000000000004</v>
      </c>
      <c r="O239" s="304">
        <v>62610</v>
      </c>
      <c r="Q239" s="304">
        <v>0.42299999999999999</v>
      </c>
      <c r="R239" s="304">
        <v>252</v>
      </c>
      <c r="S239" s="304">
        <v>466.4</v>
      </c>
      <c r="T239" s="304">
        <v>0.96789999999999998</v>
      </c>
      <c r="U239" s="304">
        <v>62220</v>
      </c>
      <c r="W239" s="304">
        <v>0.3543</v>
      </c>
      <c r="X239" s="304">
        <v>192</v>
      </c>
      <c r="Y239" s="304">
        <v>466.4</v>
      </c>
      <c r="Z239" s="304">
        <v>0.95399999999999996</v>
      </c>
      <c r="AA239" s="304">
        <v>56610</v>
      </c>
      <c r="AC239" s="304">
        <v>0.41539999999999999</v>
      </c>
      <c r="AD239" s="304">
        <v>210</v>
      </c>
      <c r="AE239" s="304">
        <v>466.4</v>
      </c>
      <c r="AF239" s="304">
        <v>0.95730000000000004</v>
      </c>
      <c r="AG239" s="304">
        <v>55740</v>
      </c>
      <c r="AI239" s="304">
        <v>0.37269999999999998</v>
      </c>
      <c r="AJ239" s="304">
        <v>180</v>
      </c>
      <c r="AK239" s="304">
        <v>466.4</v>
      </c>
      <c r="AL239" s="304">
        <v>0.95379999999999998</v>
      </c>
      <c r="AM239" s="304">
        <v>52530</v>
      </c>
      <c r="AO239" s="304">
        <v>0.42499999999999999</v>
      </c>
    </row>
    <row r="240" spans="1:41">
      <c r="A240" s="305">
        <v>236</v>
      </c>
      <c r="B240" s="306" t="s">
        <v>3997</v>
      </c>
      <c r="C240" s="305" t="s">
        <v>4237</v>
      </c>
      <c r="D240" s="306" t="s">
        <v>4051</v>
      </c>
      <c r="E240" s="307">
        <v>133</v>
      </c>
      <c r="F240" s="304">
        <v>79.650000000000006</v>
      </c>
      <c r="G240" s="304">
        <v>106.4</v>
      </c>
      <c r="H240" s="304">
        <v>0.95389999999999997</v>
      </c>
      <c r="I240" s="304">
        <v>23628</v>
      </c>
      <c r="K240" s="304">
        <v>0.43880000000000002</v>
      </c>
      <c r="L240" s="304">
        <v>63.25</v>
      </c>
      <c r="M240" s="304">
        <v>106.4</v>
      </c>
      <c r="N240" s="304">
        <v>0.93689999999999996</v>
      </c>
      <c r="O240" s="304">
        <v>20078</v>
      </c>
      <c r="Q240" s="304">
        <v>0.46460000000000001</v>
      </c>
      <c r="R240" s="304">
        <v>66.05</v>
      </c>
      <c r="S240" s="304">
        <v>106.4</v>
      </c>
      <c r="T240" s="304">
        <v>0.93089999999999995</v>
      </c>
      <c r="U240" s="304">
        <v>16689</v>
      </c>
      <c r="W240" s="304">
        <v>0.38429999999999997</v>
      </c>
      <c r="X240" s="304">
        <v>57.65</v>
      </c>
      <c r="Y240" s="304">
        <v>106.4</v>
      </c>
      <c r="Z240" s="304">
        <v>0.91420000000000001</v>
      </c>
      <c r="AA240" s="304">
        <v>15837</v>
      </c>
      <c r="AC240" s="304">
        <v>0.41289999999999999</v>
      </c>
      <c r="AD240" s="304">
        <v>62.05</v>
      </c>
      <c r="AE240" s="304">
        <v>106.4</v>
      </c>
      <c r="AF240" s="304">
        <v>0.93789999999999996</v>
      </c>
      <c r="AG240" s="304">
        <v>21215</v>
      </c>
      <c r="AI240" s="304">
        <v>0.50009999999999999</v>
      </c>
      <c r="AJ240" s="304">
        <v>63.65</v>
      </c>
      <c r="AK240" s="304">
        <v>106.4</v>
      </c>
      <c r="AL240" s="304">
        <v>0.93730000000000002</v>
      </c>
      <c r="AM240" s="304">
        <v>22982</v>
      </c>
      <c r="AO240" s="304">
        <v>0.54579999999999995</v>
      </c>
    </row>
    <row r="241" spans="1:41">
      <c r="A241" s="305">
        <v>237</v>
      </c>
      <c r="B241" s="306" t="s">
        <v>3997</v>
      </c>
      <c r="C241" s="305" t="s">
        <v>4238</v>
      </c>
      <c r="D241" s="306" t="s">
        <v>4051</v>
      </c>
      <c r="E241" s="307">
        <v>356</v>
      </c>
      <c r="F241" s="304">
        <v>305.76</v>
      </c>
      <c r="G241" s="304">
        <v>305.76</v>
      </c>
      <c r="H241" s="304">
        <v>0.95440000000000003</v>
      </c>
      <c r="I241" s="304">
        <v>128568</v>
      </c>
      <c r="J241" s="304" t="e">
        <f>I241-#REF!</f>
        <v>#REF!</v>
      </c>
      <c r="K241" s="304">
        <v>0.6119</v>
      </c>
      <c r="L241" s="304">
        <v>278.72000000000003</v>
      </c>
      <c r="M241" s="304">
        <v>284.8</v>
      </c>
      <c r="N241" s="304">
        <v>0.95850000000000002</v>
      </c>
      <c r="O241" s="304">
        <v>109516</v>
      </c>
      <c r="Q241" s="304">
        <v>0.55100000000000005</v>
      </c>
      <c r="R241" s="304">
        <v>289</v>
      </c>
      <c r="S241" s="304">
        <v>284.8</v>
      </c>
      <c r="T241" s="304">
        <v>0.93240000000000001</v>
      </c>
      <c r="U241" s="304">
        <v>119420</v>
      </c>
      <c r="V241" s="304" t="e">
        <f>U241-#REF!</f>
        <v>#REF!</v>
      </c>
      <c r="W241" s="304">
        <v>0.61560000000000004</v>
      </c>
      <c r="X241" s="304">
        <v>277.92</v>
      </c>
      <c r="Y241" s="304">
        <v>284.8</v>
      </c>
      <c r="Z241" s="304">
        <v>0.95440000000000003</v>
      </c>
      <c r="AA241" s="304">
        <v>113556</v>
      </c>
      <c r="AC241" s="304">
        <v>0.5575</v>
      </c>
      <c r="AD241" s="304">
        <v>253.76</v>
      </c>
      <c r="AE241" s="304">
        <v>284.8</v>
      </c>
      <c r="AF241" s="304">
        <v>0.95669999999999999</v>
      </c>
      <c r="AG241" s="304">
        <v>98372</v>
      </c>
      <c r="AI241" s="304">
        <v>0.54469999999999996</v>
      </c>
      <c r="AJ241" s="304">
        <v>264.8</v>
      </c>
      <c r="AK241" s="304">
        <v>284.8</v>
      </c>
      <c r="AL241" s="304">
        <v>0.95699999999999996</v>
      </c>
      <c r="AM241" s="304">
        <v>89396</v>
      </c>
      <c r="AO241" s="304">
        <v>0.49</v>
      </c>
    </row>
    <row r="242" spans="1:41">
      <c r="A242" s="305">
        <v>238</v>
      </c>
      <c r="B242" s="306" t="s">
        <v>3997</v>
      </c>
      <c r="C242" s="305" t="s">
        <v>4239</v>
      </c>
      <c r="D242" s="306" t="s">
        <v>4051</v>
      </c>
      <c r="E242" s="307">
        <v>407</v>
      </c>
      <c r="F242" s="304">
        <v>82.08</v>
      </c>
      <c r="G242" s="304">
        <v>325.60000000000002</v>
      </c>
      <c r="H242" s="304">
        <v>0.9657</v>
      </c>
      <c r="I242" s="304">
        <v>15012</v>
      </c>
      <c r="K242" s="304">
        <v>0.2631</v>
      </c>
      <c r="L242" s="304">
        <v>88.8</v>
      </c>
      <c r="M242" s="304">
        <v>325.60000000000002</v>
      </c>
      <c r="N242" s="304">
        <v>0.96079999999999999</v>
      </c>
      <c r="O242" s="304">
        <v>17460</v>
      </c>
      <c r="Q242" s="304">
        <v>0.27510000000000001</v>
      </c>
      <c r="R242" s="304">
        <v>102.48</v>
      </c>
      <c r="S242" s="304">
        <v>325.60000000000002</v>
      </c>
      <c r="T242" s="304">
        <v>0.96150000000000002</v>
      </c>
      <c r="U242" s="304">
        <v>16758</v>
      </c>
      <c r="W242" s="304">
        <v>0.23619999999999999</v>
      </c>
      <c r="X242" s="304">
        <v>90</v>
      </c>
      <c r="Y242" s="304">
        <v>325.60000000000002</v>
      </c>
      <c r="Z242" s="304">
        <v>0.96009999999999995</v>
      </c>
      <c r="AA242" s="304">
        <v>16314</v>
      </c>
      <c r="AC242" s="304">
        <v>0.25380000000000003</v>
      </c>
      <c r="AD242" s="304">
        <v>77.040000000000006</v>
      </c>
      <c r="AE242" s="304">
        <v>325.60000000000002</v>
      </c>
      <c r="AF242" s="304">
        <v>0.95569999999999999</v>
      </c>
      <c r="AG242" s="304">
        <v>15906</v>
      </c>
      <c r="AI242" s="304">
        <v>0.29039999999999999</v>
      </c>
      <c r="AJ242" s="304">
        <v>72</v>
      </c>
      <c r="AK242" s="304">
        <v>325.60000000000002</v>
      </c>
      <c r="AL242" s="304">
        <v>0.95660000000000001</v>
      </c>
      <c r="AM242" s="304">
        <v>15306</v>
      </c>
      <c r="AO242" s="304">
        <v>0.30869999999999997</v>
      </c>
    </row>
    <row r="243" spans="1:41">
      <c r="A243" s="305">
        <v>239</v>
      </c>
      <c r="B243" s="306" t="s">
        <v>3997</v>
      </c>
      <c r="C243" s="305" t="s">
        <v>4240</v>
      </c>
      <c r="D243" s="306" t="s">
        <v>4065</v>
      </c>
      <c r="E243" s="307">
        <v>5000</v>
      </c>
      <c r="F243" s="304">
        <v>3747.6</v>
      </c>
      <c r="G243" s="304">
        <v>3747.6</v>
      </c>
      <c r="H243" s="304">
        <v>0.97860000000000003</v>
      </c>
      <c r="I243" s="304">
        <v>1407492</v>
      </c>
      <c r="K243" s="304">
        <v>0.53310000000000002</v>
      </c>
      <c r="L243" s="304">
        <v>3781.44</v>
      </c>
      <c r="M243" s="304">
        <v>3781.44</v>
      </c>
      <c r="N243" s="304">
        <v>0.99319999999999997</v>
      </c>
      <c r="O243" s="304">
        <v>1933200</v>
      </c>
      <c r="P243" s="304" t="e">
        <f>O243-#REF!</f>
        <v>#REF!</v>
      </c>
      <c r="Q243" s="304">
        <v>0.69189999999999996</v>
      </c>
      <c r="R243" s="304">
        <v>3968.64</v>
      </c>
      <c r="S243" s="304">
        <v>3968.64</v>
      </c>
      <c r="T243" s="304">
        <v>0.98899999999999999</v>
      </c>
      <c r="U243" s="304">
        <v>1924560</v>
      </c>
      <c r="V243" s="304" t="e">
        <f>U243-#REF!</f>
        <v>#REF!</v>
      </c>
      <c r="W243" s="304">
        <v>0.68100000000000005</v>
      </c>
      <c r="X243" s="304">
        <v>3736.8</v>
      </c>
      <c r="Y243" s="304">
        <v>4000</v>
      </c>
      <c r="Z243" s="304">
        <v>0.99619999999999997</v>
      </c>
      <c r="AA243" s="304">
        <v>1748520</v>
      </c>
      <c r="AB243" s="304" t="e">
        <f>AA243-#REF!</f>
        <v>#REF!</v>
      </c>
      <c r="AC243" s="304">
        <v>1.0077</v>
      </c>
      <c r="AD243" s="304">
        <v>3600</v>
      </c>
      <c r="AE243" s="304">
        <v>4000</v>
      </c>
      <c r="AF243" s="304">
        <v>0.9909</v>
      </c>
      <c r="AG243" s="304">
        <v>1512240</v>
      </c>
      <c r="AI243" s="304">
        <v>0.56979999999999997</v>
      </c>
      <c r="AJ243" s="304">
        <v>3720</v>
      </c>
      <c r="AK243" s="304">
        <v>4000</v>
      </c>
      <c r="AL243" s="304">
        <v>0.99</v>
      </c>
      <c r="AM243" s="304">
        <v>1641780</v>
      </c>
      <c r="AN243" s="304" t="e">
        <f>AM243-#REF!</f>
        <v>#REF!</v>
      </c>
      <c r="AO243" s="304">
        <v>0.61919999999999997</v>
      </c>
    </row>
    <row r="244" spans="1:41">
      <c r="A244" s="305">
        <v>240</v>
      </c>
      <c r="B244" s="306" t="s">
        <v>3997</v>
      </c>
      <c r="C244" s="305" t="s">
        <v>4241</v>
      </c>
      <c r="D244" s="306" t="s">
        <v>4097</v>
      </c>
      <c r="E244" s="307">
        <v>467.5</v>
      </c>
      <c r="F244" s="304">
        <v>210</v>
      </c>
      <c r="G244" s="304">
        <v>374</v>
      </c>
      <c r="H244" s="304">
        <v>0.97240000000000004</v>
      </c>
      <c r="I244" s="304">
        <v>58926</v>
      </c>
      <c r="K244" s="304" t="e">
        <v>#N/A</v>
      </c>
      <c r="L244" s="304">
        <v>196.8</v>
      </c>
      <c r="M244" s="304">
        <v>374</v>
      </c>
      <c r="N244" s="304">
        <v>0.98450000000000004</v>
      </c>
      <c r="O244" s="304">
        <v>72318</v>
      </c>
      <c r="Q244" s="304" t="e">
        <v>#N/A</v>
      </c>
      <c r="R244" s="304">
        <v>241.92</v>
      </c>
      <c r="S244" s="304">
        <v>374</v>
      </c>
      <c r="T244" s="304">
        <v>0.98399999999999999</v>
      </c>
      <c r="U244" s="304">
        <v>78066</v>
      </c>
      <c r="W244" s="304" t="e">
        <v>#N/A</v>
      </c>
      <c r="X244" s="304">
        <v>193.68</v>
      </c>
      <c r="Y244" s="304">
        <v>374</v>
      </c>
      <c r="Z244" s="304">
        <v>0.98139999999999994</v>
      </c>
      <c r="AA244" s="304">
        <v>68898</v>
      </c>
      <c r="AC244" s="304" t="e">
        <v>#N/A</v>
      </c>
      <c r="AD244" s="304">
        <v>186</v>
      </c>
      <c r="AE244" s="304">
        <v>374</v>
      </c>
      <c r="AF244" s="304">
        <v>0.98209999999999997</v>
      </c>
      <c r="AG244" s="304">
        <v>63126</v>
      </c>
      <c r="AI244" s="304" t="e">
        <v>#N/A</v>
      </c>
      <c r="AJ244" s="304">
        <v>156</v>
      </c>
      <c r="AK244" s="304">
        <v>374</v>
      </c>
      <c r="AL244" s="304">
        <v>0.97929999999999995</v>
      </c>
      <c r="AM244" s="304">
        <v>56604</v>
      </c>
      <c r="AO244" s="304" t="e">
        <v>#N/A</v>
      </c>
    </row>
    <row r="245" spans="1:41">
      <c r="A245" s="305">
        <v>241</v>
      </c>
      <c r="B245" s="306" t="s">
        <v>3997</v>
      </c>
      <c r="C245" s="305" t="s">
        <v>4242</v>
      </c>
      <c r="D245" s="306" t="s">
        <v>4065</v>
      </c>
      <c r="E245" s="307">
        <v>162</v>
      </c>
      <c r="F245" s="304">
        <v>32.799999999999997</v>
      </c>
      <c r="G245" s="304">
        <v>129.6</v>
      </c>
      <c r="H245" s="304">
        <v>0.89610000000000001</v>
      </c>
      <c r="I245" s="304">
        <v>4222</v>
      </c>
      <c r="K245" s="304">
        <v>0.19950000000000001</v>
      </c>
      <c r="L245" s="304">
        <v>25.36</v>
      </c>
      <c r="M245" s="304">
        <v>129.6</v>
      </c>
      <c r="N245" s="304">
        <v>0.87959999999999994</v>
      </c>
      <c r="O245" s="304">
        <v>4220</v>
      </c>
      <c r="Q245" s="304">
        <v>0.25430000000000003</v>
      </c>
      <c r="R245" s="304">
        <v>28.56</v>
      </c>
      <c r="S245" s="304">
        <v>129.6</v>
      </c>
      <c r="T245" s="304">
        <v>0.85139999999999993</v>
      </c>
      <c r="U245" s="304">
        <v>3998</v>
      </c>
      <c r="W245" s="304">
        <v>0.22839999999999999</v>
      </c>
      <c r="X245" s="304">
        <v>29</v>
      </c>
      <c r="Y245" s="304">
        <v>129.6</v>
      </c>
      <c r="Z245" s="304">
        <v>0.86929999999999996</v>
      </c>
      <c r="AA245" s="304">
        <v>16511</v>
      </c>
      <c r="AC245" s="304">
        <v>0.2243</v>
      </c>
      <c r="AD245" s="304">
        <v>29</v>
      </c>
      <c r="AE245" s="304">
        <v>129.6</v>
      </c>
      <c r="AF245" s="304">
        <v>0.87570000000000003</v>
      </c>
      <c r="AG245" s="304">
        <v>4238</v>
      </c>
      <c r="AI245" s="304">
        <v>0.2243</v>
      </c>
      <c r="AJ245" s="304">
        <v>29</v>
      </c>
      <c r="AK245" s="304">
        <v>129.6</v>
      </c>
      <c r="AL245" s="304">
        <v>0.87580000000000002</v>
      </c>
      <c r="AM245" s="304">
        <v>4102</v>
      </c>
      <c r="AO245" s="304">
        <v>0.2243</v>
      </c>
    </row>
    <row r="246" spans="1:41">
      <c r="A246" s="305">
        <v>242</v>
      </c>
      <c r="B246" s="306" t="s">
        <v>3997</v>
      </c>
      <c r="C246" s="305" t="s">
        <v>4243</v>
      </c>
      <c r="D246" s="306" t="s">
        <v>4051</v>
      </c>
      <c r="E246" s="307">
        <v>250</v>
      </c>
      <c r="F246" s="304">
        <v>39.6</v>
      </c>
      <c r="G246" s="304">
        <v>200</v>
      </c>
      <c r="H246" s="304">
        <v>0.99880000000000002</v>
      </c>
      <c r="I246" s="304">
        <v>4027</v>
      </c>
      <c r="K246" s="304">
        <v>0.1414</v>
      </c>
      <c r="L246" s="304">
        <v>34.799999999999997</v>
      </c>
      <c r="M246" s="304">
        <v>200</v>
      </c>
      <c r="N246" s="304">
        <v>0.98770000000000002</v>
      </c>
      <c r="O246" s="304">
        <v>3452</v>
      </c>
      <c r="Q246" s="304">
        <v>0.13500000000000001</v>
      </c>
      <c r="R246" s="304">
        <v>25.2</v>
      </c>
      <c r="S246" s="304">
        <v>200</v>
      </c>
      <c r="T246" s="304">
        <v>0.97899999999999998</v>
      </c>
      <c r="U246" s="304">
        <v>2794</v>
      </c>
      <c r="W246" s="304">
        <v>0.1573</v>
      </c>
      <c r="X246" s="304">
        <v>34.799999999999997</v>
      </c>
      <c r="Y246" s="304">
        <v>200</v>
      </c>
      <c r="Z246" s="304">
        <v>0.98849999999999993</v>
      </c>
      <c r="AA246" s="304">
        <v>3086</v>
      </c>
      <c r="AC246" s="304">
        <v>0.1206</v>
      </c>
      <c r="AD246" s="304">
        <v>27.6</v>
      </c>
      <c r="AE246" s="304">
        <v>200</v>
      </c>
      <c r="AF246" s="304">
        <v>0.99339999999999995</v>
      </c>
      <c r="AG246" s="304">
        <v>2082</v>
      </c>
      <c r="AI246" s="304">
        <v>0.1021</v>
      </c>
      <c r="AJ246" s="304">
        <v>9.6</v>
      </c>
      <c r="AK246" s="304">
        <v>200</v>
      </c>
      <c r="AL246" s="304">
        <v>0.99339999999999995</v>
      </c>
      <c r="AM246" s="304">
        <v>1341</v>
      </c>
      <c r="AO246" s="304">
        <v>0.1953</v>
      </c>
    </row>
    <row r="247" spans="1:41">
      <c r="A247" s="305">
        <v>243</v>
      </c>
      <c r="B247" s="306" t="s">
        <v>3997</v>
      </c>
      <c r="C247" s="305" t="s">
        <v>4244</v>
      </c>
      <c r="D247" s="306" t="s">
        <v>4065</v>
      </c>
      <c r="E247" s="307">
        <v>269</v>
      </c>
      <c r="F247" s="304">
        <v>353.92</v>
      </c>
      <c r="G247" s="304">
        <v>353.92</v>
      </c>
      <c r="H247" s="304">
        <v>0.98539999999999994</v>
      </c>
      <c r="I247" s="304">
        <v>57672</v>
      </c>
      <c r="K247" s="304">
        <v>0.22969999999999999</v>
      </c>
      <c r="L247" s="304">
        <v>362.4</v>
      </c>
      <c r="M247" s="304">
        <v>362.4</v>
      </c>
      <c r="N247" s="304">
        <v>0.98160000000000003</v>
      </c>
      <c r="O247" s="304">
        <v>75588</v>
      </c>
      <c r="Q247" s="304">
        <v>0.28560000000000002</v>
      </c>
      <c r="R247" s="304">
        <v>144.96</v>
      </c>
      <c r="S247" s="304">
        <v>215.2</v>
      </c>
      <c r="T247" s="304">
        <v>1.0640000000000001</v>
      </c>
      <c r="U247" s="304">
        <v>24828</v>
      </c>
      <c r="W247" s="304">
        <v>0.22359999999999999</v>
      </c>
      <c r="X247" s="304">
        <v>192.48</v>
      </c>
      <c r="Y247" s="304">
        <v>215.2</v>
      </c>
      <c r="Z247" s="304">
        <v>0.95699999999999996</v>
      </c>
      <c r="AA247" s="304">
        <v>30820</v>
      </c>
      <c r="AC247" s="304">
        <v>0.22489999999999999</v>
      </c>
      <c r="AD247" s="304">
        <v>284</v>
      </c>
      <c r="AE247" s="304">
        <v>284</v>
      </c>
      <c r="AF247" s="304">
        <v>0.98909999999999998</v>
      </c>
      <c r="AG247" s="304">
        <v>65672</v>
      </c>
      <c r="AI247" s="304">
        <v>0.31419999999999998</v>
      </c>
      <c r="AJ247" s="304">
        <v>280</v>
      </c>
      <c r="AK247" s="304">
        <v>280</v>
      </c>
      <c r="AL247" s="304">
        <v>0.99729999999999996</v>
      </c>
      <c r="AM247" s="304">
        <v>70512</v>
      </c>
      <c r="AO247" s="304">
        <v>0.35070000000000001</v>
      </c>
    </row>
    <row r="248" spans="1:41">
      <c r="A248" s="305">
        <v>244</v>
      </c>
      <c r="B248" s="306" t="s">
        <v>3997</v>
      </c>
      <c r="C248" s="305" t="s">
        <v>4245</v>
      </c>
      <c r="D248" s="306" t="s">
        <v>4097</v>
      </c>
      <c r="E248" s="307">
        <v>264</v>
      </c>
      <c r="F248" s="304">
        <v>76</v>
      </c>
      <c r="G248" s="304">
        <v>211.2</v>
      </c>
      <c r="H248" s="304">
        <v>0.9859</v>
      </c>
      <c r="I248" s="304">
        <v>33480</v>
      </c>
      <c r="K248" s="304" t="e">
        <v>#N/A</v>
      </c>
      <c r="L248" s="304">
        <v>80</v>
      </c>
      <c r="M248" s="304">
        <v>211.2</v>
      </c>
      <c r="N248" s="304">
        <v>0.98799999999999999</v>
      </c>
      <c r="O248" s="304">
        <v>39280</v>
      </c>
      <c r="Q248" s="304" t="e">
        <v>#N/A</v>
      </c>
      <c r="R248" s="304">
        <v>92</v>
      </c>
      <c r="S248" s="304">
        <v>211.2</v>
      </c>
      <c r="T248" s="304">
        <v>0.98870000000000002</v>
      </c>
      <c r="U248" s="304">
        <v>45280</v>
      </c>
      <c r="W248" s="304" t="e">
        <v>#N/A</v>
      </c>
      <c r="X248" s="304">
        <v>68</v>
      </c>
      <c r="Y248" s="304">
        <v>211.2</v>
      </c>
      <c r="Z248" s="304">
        <v>0.98770000000000002</v>
      </c>
      <c r="AA248" s="304">
        <v>41520</v>
      </c>
      <c r="AC248" s="304" t="e">
        <v>#N/A</v>
      </c>
      <c r="AD248" s="304">
        <v>68</v>
      </c>
      <c r="AE248" s="304">
        <v>211.2</v>
      </c>
      <c r="AF248" s="304">
        <v>0.98619999999999997</v>
      </c>
      <c r="AG248" s="304">
        <v>37160</v>
      </c>
      <c r="AI248" s="304" t="e">
        <v>#N/A</v>
      </c>
      <c r="AJ248" s="304">
        <v>72</v>
      </c>
      <c r="AK248" s="304">
        <v>211.2</v>
      </c>
      <c r="AL248" s="304">
        <v>0.98739999999999994</v>
      </c>
      <c r="AM248" s="304">
        <v>28200</v>
      </c>
      <c r="AO248" s="304" t="e">
        <v>#N/A</v>
      </c>
    </row>
    <row r="249" spans="1:41">
      <c r="A249" s="305">
        <v>245</v>
      </c>
      <c r="B249" s="306" t="s">
        <v>3997</v>
      </c>
      <c r="C249" s="305" t="s">
        <v>4246</v>
      </c>
      <c r="D249" s="306" t="s">
        <v>4051</v>
      </c>
      <c r="E249" s="307">
        <v>944</v>
      </c>
      <c r="F249" s="304">
        <v>336</v>
      </c>
      <c r="G249" s="304">
        <v>755.2</v>
      </c>
      <c r="H249" s="304">
        <v>0.82540000000000002</v>
      </c>
      <c r="I249" s="304">
        <v>61260</v>
      </c>
      <c r="K249" s="304">
        <v>0.30680000000000002</v>
      </c>
      <c r="L249" s="304">
        <v>345.6</v>
      </c>
      <c r="M249" s="304">
        <v>755.2</v>
      </c>
      <c r="N249" s="304">
        <v>0.75849999999999995</v>
      </c>
      <c r="O249" s="304">
        <v>71960</v>
      </c>
      <c r="Q249" s="304">
        <v>0.36899999999999999</v>
      </c>
      <c r="R249" s="304">
        <v>337.6</v>
      </c>
      <c r="S249" s="304">
        <v>755.2</v>
      </c>
      <c r="T249" s="304">
        <v>0.75149999999999995</v>
      </c>
      <c r="U249" s="304">
        <v>69700</v>
      </c>
      <c r="W249" s="304">
        <v>0.38159999999999999</v>
      </c>
      <c r="X249" s="304">
        <v>325.60000000000002</v>
      </c>
      <c r="Y249" s="304">
        <v>755.2</v>
      </c>
      <c r="Z249" s="304">
        <v>0.75129999999999997</v>
      </c>
      <c r="AA249" s="304">
        <v>74180</v>
      </c>
      <c r="AC249" s="304">
        <v>0.40760000000000002</v>
      </c>
      <c r="AD249" s="304">
        <v>320</v>
      </c>
      <c r="AE249" s="304">
        <v>755.2</v>
      </c>
      <c r="AF249" s="304">
        <v>0.77010000000000001</v>
      </c>
      <c r="AG249" s="304">
        <v>73600</v>
      </c>
      <c r="AI249" s="304">
        <v>0.40150000000000002</v>
      </c>
      <c r="AJ249" s="304">
        <v>320</v>
      </c>
      <c r="AK249" s="304">
        <v>755.2</v>
      </c>
      <c r="AL249" s="304">
        <v>0.8256</v>
      </c>
      <c r="AM249" s="304">
        <v>74700</v>
      </c>
      <c r="AO249" s="304">
        <v>0.39269999999999999</v>
      </c>
    </row>
    <row r="250" spans="1:41">
      <c r="A250" s="305">
        <v>246</v>
      </c>
      <c r="B250" s="306" t="s">
        <v>3997</v>
      </c>
      <c r="C250" s="305" t="s">
        <v>4247</v>
      </c>
      <c r="D250" s="306" t="s">
        <v>4065</v>
      </c>
      <c r="E250" s="307">
        <v>451</v>
      </c>
      <c r="F250" s="304">
        <v>114</v>
      </c>
      <c r="G250" s="304">
        <v>360.8</v>
      </c>
      <c r="H250" s="304">
        <v>0.95189999999999997</v>
      </c>
      <c r="I250" s="304">
        <v>18858</v>
      </c>
      <c r="K250" s="304">
        <v>0.2414</v>
      </c>
      <c r="L250" s="304">
        <v>122.16</v>
      </c>
      <c r="M250" s="304">
        <v>360.8</v>
      </c>
      <c r="N250" s="304">
        <v>0.95489999999999997</v>
      </c>
      <c r="O250" s="304">
        <v>25014</v>
      </c>
      <c r="Q250" s="304">
        <v>0.28820000000000001</v>
      </c>
      <c r="R250" s="304">
        <v>91.92</v>
      </c>
      <c r="S250" s="304">
        <v>360.8</v>
      </c>
      <c r="T250" s="304">
        <v>0.93169999999999997</v>
      </c>
      <c r="U250" s="304">
        <v>15936</v>
      </c>
      <c r="W250" s="304">
        <v>0.25850000000000001</v>
      </c>
      <c r="X250" s="304">
        <v>81.36</v>
      </c>
      <c r="Y250" s="304">
        <v>360.8</v>
      </c>
      <c r="Z250" s="304">
        <v>0.9153</v>
      </c>
      <c r="AA250" s="304">
        <v>12444</v>
      </c>
      <c r="AC250" s="304">
        <v>0.22459999999999999</v>
      </c>
      <c r="AD250" s="304">
        <v>114</v>
      </c>
      <c r="AE250" s="304">
        <v>360.8</v>
      </c>
      <c r="AF250" s="304">
        <v>0.95199999999999996</v>
      </c>
      <c r="AG250" s="304">
        <v>20094</v>
      </c>
      <c r="AI250" s="304">
        <v>0.24890000000000001</v>
      </c>
      <c r="AJ250" s="304">
        <v>96</v>
      </c>
      <c r="AK250" s="304">
        <v>360.8</v>
      </c>
      <c r="AL250" s="304">
        <v>0.95579999999999998</v>
      </c>
      <c r="AM250" s="304">
        <v>19698</v>
      </c>
      <c r="AO250" s="304">
        <v>0.29820000000000002</v>
      </c>
    </row>
    <row r="251" spans="1:41">
      <c r="A251" s="305">
        <v>247</v>
      </c>
      <c r="B251" s="306" t="s">
        <v>3997</v>
      </c>
      <c r="C251" s="305" t="s">
        <v>4248</v>
      </c>
      <c r="D251" s="306" t="s">
        <v>4097</v>
      </c>
      <c r="E251" s="307">
        <v>706.2</v>
      </c>
      <c r="F251" s="304">
        <v>96.4</v>
      </c>
      <c r="G251" s="304">
        <v>564.96</v>
      </c>
      <c r="H251" s="304">
        <v>0.97829999999999995</v>
      </c>
      <c r="I251" s="304">
        <v>34120</v>
      </c>
      <c r="K251" s="304" t="e">
        <v>#N/A</v>
      </c>
      <c r="L251" s="304">
        <v>108</v>
      </c>
      <c r="M251" s="304">
        <v>564.96</v>
      </c>
      <c r="N251" s="304">
        <v>0.98019999999999996</v>
      </c>
      <c r="O251" s="304">
        <v>43860</v>
      </c>
      <c r="Q251" s="304" t="e">
        <v>#N/A</v>
      </c>
      <c r="R251" s="304">
        <v>114.8</v>
      </c>
      <c r="S251" s="304">
        <v>564.96</v>
      </c>
      <c r="T251" s="304">
        <v>0.97829999999999995</v>
      </c>
      <c r="U251" s="304">
        <v>44120</v>
      </c>
      <c r="W251" s="304" t="e">
        <v>#N/A</v>
      </c>
      <c r="X251" s="304">
        <v>114.8</v>
      </c>
      <c r="Y251" s="304">
        <v>564.96</v>
      </c>
      <c r="Z251" s="304">
        <v>0.97770000000000001</v>
      </c>
      <c r="AA251" s="304">
        <v>42440</v>
      </c>
      <c r="AC251" s="304" t="e">
        <v>#N/A</v>
      </c>
      <c r="AD251" s="304">
        <v>100</v>
      </c>
      <c r="AE251" s="304">
        <v>564.96</v>
      </c>
      <c r="AF251" s="304">
        <v>0.9768</v>
      </c>
      <c r="AG251" s="304">
        <v>40400</v>
      </c>
      <c r="AI251" s="304" t="e">
        <v>#N/A</v>
      </c>
      <c r="AJ251" s="304">
        <v>100</v>
      </c>
      <c r="AK251" s="304">
        <v>564.96</v>
      </c>
      <c r="AL251" s="304">
        <v>0.97539999999999993</v>
      </c>
      <c r="AM251" s="304">
        <v>37170</v>
      </c>
      <c r="AO251" s="304" t="e">
        <v>#N/A</v>
      </c>
    </row>
    <row r="252" spans="1:41">
      <c r="A252" s="305">
        <v>248</v>
      </c>
      <c r="B252" s="306" t="s">
        <v>3997</v>
      </c>
      <c r="C252" s="305" t="s">
        <v>4249</v>
      </c>
      <c r="D252" s="306" t="s">
        <v>4051</v>
      </c>
      <c r="E252" s="307">
        <v>2410</v>
      </c>
      <c r="F252" s="304">
        <v>1749.6</v>
      </c>
      <c r="G252" s="304">
        <v>1928</v>
      </c>
      <c r="H252" s="304">
        <v>0.89959999999999996</v>
      </c>
      <c r="I252" s="304">
        <v>580470</v>
      </c>
      <c r="K252" s="304">
        <v>0.51219999999999999</v>
      </c>
      <c r="L252" s="304">
        <v>1714.8</v>
      </c>
      <c r="M252" s="304">
        <v>1928</v>
      </c>
      <c r="N252" s="304">
        <v>0.89869999999999994</v>
      </c>
      <c r="O252" s="304">
        <v>668760</v>
      </c>
      <c r="Q252" s="304">
        <v>0.58330000000000004</v>
      </c>
      <c r="R252" s="304">
        <v>1731.6</v>
      </c>
      <c r="S252" s="304">
        <v>1928</v>
      </c>
      <c r="T252" s="304">
        <v>0.89810000000000001</v>
      </c>
      <c r="U252" s="304">
        <v>639240</v>
      </c>
      <c r="W252" s="304">
        <v>0.57089999999999996</v>
      </c>
      <c r="X252" s="304">
        <v>1587.6</v>
      </c>
      <c r="Y252" s="304">
        <v>1928</v>
      </c>
      <c r="Z252" s="304">
        <v>0.89710000000000001</v>
      </c>
      <c r="AA252" s="304">
        <v>632640</v>
      </c>
      <c r="AC252" s="304">
        <v>0.59699999999999998</v>
      </c>
      <c r="AD252" s="304">
        <v>1470</v>
      </c>
      <c r="AE252" s="304">
        <v>1928</v>
      </c>
      <c r="AF252" s="304">
        <v>0.89529999999999998</v>
      </c>
      <c r="AG252" s="304">
        <v>661320</v>
      </c>
      <c r="AH252" s="304" t="e">
        <f>AG252-#REF!</f>
        <v>#REF!</v>
      </c>
      <c r="AI252" s="304">
        <v>0.6754</v>
      </c>
      <c r="AJ252" s="304">
        <v>1560</v>
      </c>
      <c r="AK252" s="304">
        <v>1928</v>
      </c>
      <c r="AL252" s="304">
        <v>0.89059999999999995</v>
      </c>
      <c r="AM252" s="304">
        <v>564330</v>
      </c>
      <c r="AO252" s="304">
        <v>0.56420000000000003</v>
      </c>
    </row>
    <row r="253" spans="1:41">
      <c r="A253" s="305">
        <v>249</v>
      </c>
      <c r="B253" s="306" t="s">
        <v>3997</v>
      </c>
      <c r="C253" s="305" t="s">
        <v>4250</v>
      </c>
      <c r="D253" s="306" t="s">
        <v>4065</v>
      </c>
      <c r="E253" s="307">
        <v>112</v>
      </c>
      <c r="F253" s="304">
        <v>74.25</v>
      </c>
      <c r="G253" s="304">
        <v>89.6</v>
      </c>
      <c r="H253" s="304">
        <v>0.99380000000000002</v>
      </c>
      <c r="I253" s="304">
        <v>12337</v>
      </c>
      <c r="K253" s="304">
        <v>0.23619999999999999</v>
      </c>
      <c r="L253" s="304">
        <v>80.25</v>
      </c>
      <c r="M253" s="304">
        <v>89.6</v>
      </c>
      <c r="N253" s="304">
        <v>0.99319999999999997</v>
      </c>
      <c r="O253" s="304">
        <v>13972</v>
      </c>
      <c r="Q253" s="304">
        <v>0.23930000000000001</v>
      </c>
      <c r="R253" s="304">
        <v>79.569999999999993</v>
      </c>
      <c r="S253" s="304">
        <v>89.6</v>
      </c>
      <c r="T253" s="304">
        <v>0.99370000000000003</v>
      </c>
      <c r="U253" s="304">
        <v>13578</v>
      </c>
      <c r="W253" s="304">
        <v>0.24229999999999999</v>
      </c>
      <c r="X253" s="304">
        <v>66.930000000000007</v>
      </c>
      <c r="Y253" s="304">
        <v>89.6</v>
      </c>
      <c r="Z253" s="304">
        <v>0.99099999999999999</v>
      </c>
      <c r="AA253" s="304">
        <v>12434</v>
      </c>
      <c r="AC253" s="304">
        <v>0.25679999999999997</v>
      </c>
      <c r="AD253" s="304">
        <v>57.61</v>
      </c>
      <c r="AE253" s="304">
        <v>89.6</v>
      </c>
      <c r="AF253" s="304">
        <v>0.99029999999999996</v>
      </c>
      <c r="AG253" s="304">
        <v>11905</v>
      </c>
      <c r="AI253" s="304">
        <v>0.28670000000000001</v>
      </c>
      <c r="AJ253" s="304">
        <v>55.01</v>
      </c>
      <c r="AK253" s="304">
        <v>89.6</v>
      </c>
      <c r="AL253" s="304">
        <v>0.98670000000000002</v>
      </c>
      <c r="AM253" s="304">
        <v>9140</v>
      </c>
      <c r="AO253" s="304">
        <v>0.23930000000000001</v>
      </c>
    </row>
    <row r="254" spans="1:41">
      <c r="A254" s="305">
        <v>250</v>
      </c>
      <c r="B254" s="306" t="s">
        <v>3997</v>
      </c>
      <c r="C254" s="305" t="s">
        <v>4251</v>
      </c>
      <c r="D254" s="306" t="s">
        <v>4054</v>
      </c>
      <c r="E254" s="307">
        <v>357</v>
      </c>
      <c r="F254" s="304">
        <v>274</v>
      </c>
      <c r="G254" s="304">
        <v>285.60000000000002</v>
      </c>
      <c r="H254" s="304">
        <v>0.99339999999999995</v>
      </c>
      <c r="I254" s="304">
        <v>137560</v>
      </c>
      <c r="J254" s="304" t="e">
        <f>I254-#REF!</f>
        <v>#REF!</v>
      </c>
      <c r="K254" s="304">
        <v>0.70189999999999997</v>
      </c>
      <c r="L254" s="304">
        <v>330.8</v>
      </c>
      <c r="M254" s="304">
        <v>330.8</v>
      </c>
      <c r="N254" s="304">
        <v>0.98680000000000001</v>
      </c>
      <c r="O254" s="304">
        <v>155350</v>
      </c>
      <c r="P254" s="304" t="e">
        <f>O254-#REF!</f>
        <v>#REF!</v>
      </c>
      <c r="Q254" s="304">
        <v>0.63970000000000005</v>
      </c>
      <c r="R254" s="304">
        <v>329.2</v>
      </c>
      <c r="S254" s="304">
        <v>329.2</v>
      </c>
      <c r="T254" s="304">
        <v>0.98750000000000004</v>
      </c>
      <c r="U254" s="304">
        <v>146090</v>
      </c>
      <c r="V254" s="304" t="e">
        <f>U254-#REF!</f>
        <v>#REF!</v>
      </c>
      <c r="W254" s="304">
        <v>0.62419999999999998</v>
      </c>
      <c r="X254" s="304">
        <v>336.4</v>
      </c>
      <c r="Y254" s="304">
        <v>336.4</v>
      </c>
      <c r="Z254" s="304">
        <v>0.98319999999999996</v>
      </c>
      <c r="AA254" s="304">
        <v>161390</v>
      </c>
      <c r="AB254" s="304" t="e">
        <f>AA254-#REF!</f>
        <v>#REF!</v>
      </c>
      <c r="AC254" s="304">
        <v>0.65590000000000004</v>
      </c>
      <c r="AD254" s="304">
        <v>430</v>
      </c>
      <c r="AE254" s="304">
        <v>430</v>
      </c>
      <c r="AF254" s="304">
        <v>0.95050000000000001</v>
      </c>
      <c r="AG254" s="304">
        <v>158510</v>
      </c>
      <c r="AI254" s="304">
        <v>0.52129999999999999</v>
      </c>
      <c r="AJ254" s="304">
        <v>460</v>
      </c>
      <c r="AK254" s="304">
        <v>460</v>
      </c>
      <c r="AL254" s="304">
        <v>0.97670000000000001</v>
      </c>
      <c r="AM254" s="304">
        <v>151580</v>
      </c>
      <c r="AO254" s="304">
        <v>0.46860000000000002</v>
      </c>
    </row>
    <row r="255" spans="1:41">
      <c r="A255" s="305">
        <v>251</v>
      </c>
      <c r="B255" s="306" t="s">
        <v>3997</v>
      </c>
      <c r="C255" s="305" t="s">
        <v>4252</v>
      </c>
      <c r="D255" s="306" t="s">
        <v>4051</v>
      </c>
      <c r="E255" s="307">
        <v>112</v>
      </c>
      <c r="F255" s="304">
        <v>93.57</v>
      </c>
      <c r="G255" s="304">
        <v>93.57</v>
      </c>
      <c r="H255" s="304">
        <v>0.97289999999999999</v>
      </c>
      <c r="I255" s="304">
        <v>11181</v>
      </c>
      <c r="K255" s="304">
        <v>0.1729</v>
      </c>
      <c r="L255" s="304">
        <v>93.89</v>
      </c>
      <c r="M255" s="304">
        <v>93.89</v>
      </c>
      <c r="N255" s="304">
        <v>0.97729999999999995</v>
      </c>
      <c r="O255" s="304">
        <v>14961</v>
      </c>
      <c r="Q255" s="304">
        <v>0.22209999999999999</v>
      </c>
      <c r="R255" s="304">
        <v>94.21</v>
      </c>
      <c r="S255" s="304">
        <v>94.21</v>
      </c>
      <c r="T255" s="304">
        <v>0.97060000000000002</v>
      </c>
      <c r="U255" s="304">
        <v>12541</v>
      </c>
      <c r="W255" s="304">
        <v>0.193</v>
      </c>
      <c r="X255" s="304">
        <v>83.81</v>
      </c>
      <c r="Y255" s="304">
        <v>89.6</v>
      </c>
      <c r="Z255" s="304">
        <v>0.96109999999999995</v>
      </c>
      <c r="AA255" s="304">
        <v>10749</v>
      </c>
      <c r="AC255" s="304">
        <v>0.18210000000000001</v>
      </c>
      <c r="AD255" s="304">
        <v>77.25</v>
      </c>
      <c r="AE255" s="304">
        <v>89.6</v>
      </c>
      <c r="AF255" s="304">
        <v>0.96529999999999994</v>
      </c>
      <c r="AG255" s="304">
        <v>10429</v>
      </c>
      <c r="AI255" s="304">
        <v>0.19109999999999999</v>
      </c>
      <c r="AJ255" s="304">
        <v>69.25</v>
      </c>
      <c r="AK255" s="304">
        <v>89.6</v>
      </c>
      <c r="AL255" s="304">
        <v>0.9597</v>
      </c>
      <c r="AM255" s="304">
        <v>9237</v>
      </c>
      <c r="AO255" s="304">
        <v>0.1966</v>
      </c>
    </row>
    <row r="256" spans="1:41">
      <c r="A256" s="305">
        <v>252</v>
      </c>
      <c r="B256" s="306" t="s">
        <v>3997</v>
      </c>
      <c r="C256" s="305" t="s">
        <v>4253</v>
      </c>
      <c r="D256" s="306" t="s">
        <v>4065</v>
      </c>
      <c r="E256" s="307">
        <v>750</v>
      </c>
      <c r="F256" s="304">
        <v>419</v>
      </c>
      <c r="G256" s="304">
        <v>600</v>
      </c>
      <c r="H256" s="304">
        <v>0.75780000000000003</v>
      </c>
      <c r="I256" s="304">
        <v>147110</v>
      </c>
      <c r="J256" s="304" t="e">
        <f>I256-#REF!</f>
        <v>#REF!</v>
      </c>
      <c r="K256" s="304">
        <v>0.64349999999999996</v>
      </c>
      <c r="L256" s="304">
        <v>345</v>
      </c>
      <c r="M256" s="304">
        <v>600</v>
      </c>
      <c r="N256" s="304">
        <v>0.72529999999999994</v>
      </c>
      <c r="O256" s="304">
        <v>126070</v>
      </c>
      <c r="P256" s="304" t="e">
        <f>O256-#REF!</f>
        <v>#REF!</v>
      </c>
      <c r="Q256" s="304">
        <v>0.67720000000000002</v>
      </c>
      <c r="R256" s="304">
        <v>361</v>
      </c>
      <c r="S256" s="304">
        <v>600</v>
      </c>
      <c r="T256" s="304">
        <v>0.74509999999999998</v>
      </c>
      <c r="U256" s="304">
        <v>133680</v>
      </c>
      <c r="V256" s="304" t="e">
        <f>U256-#REF!</f>
        <v>#REF!</v>
      </c>
      <c r="W256" s="304">
        <v>0.69030000000000002</v>
      </c>
      <c r="X256" s="304">
        <v>375</v>
      </c>
      <c r="Y256" s="304">
        <v>600</v>
      </c>
      <c r="Z256" s="304">
        <v>0.76090000000000002</v>
      </c>
      <c r="AA256" s="304">
        <v>130166</v>
      </c>
      <c r="AB256" s="304" t="e">
        <f>AA256-#REF!</f>
        <v>#REF!</v>
      </c>
      <c r="AC256" s="304">
        <v>0.61319999999999997</v>
      </c>
      <c r="AD256" s="304">
        <v>381.6</v>
      </c>
      <c r="AE256" s="304">
        <v>600</v>
      </c>
      <c r="AF256" s="304">
        <v>0.76480000000000004</v>
      </c>
      <c r="AG256" s="304">
        <v>127326</v>
      </c>
      <c r="AI256" s="304">
        <v>0.58640000000000003</v>
      </c>
      <c r="AJ256" s="304">
        <v>446.88</v>
      </c>
      <c r="AK256" s="304">
        <v>600</v>
      </c>
      <c r="AL256" s="304">
        <v>0.79569999999999996</v>
      </c>
      <c r="AM256" s="304">
        <v>142659</v>
      </c>
      <c r="AO256" s="304">
        <v>0.55730000000000002</v>
      </c>
    </row>
    <row r="257" spans="1:41">
      <c r="A257" s="305">
        <v>253</v>
      </c>
      <c r="B257" s="306" t="s">
        <v>3997</v>
      </c>
      <c r="C257" s="305" t="s">
        <v>4254</v>
      </c>
      <c r="D257" s="306" t="s">
        <v>4051</v>
      </c>
      <c r="E257" s="307">
        <v>250</v>
      </c>
      <c r="F257" s="304">
        <v>282</v>
      </c>
      <c r="G257" s="304">
        <v>282</v>
      </c>
      <c r="H257" s="304">
        <v>0.86760000000000004</v>
      </c>
      <c r="I257" s="304">
        <v>73080</v>
      </c>
      <c r="K257" s="304">
        <v>0.41489999999999999</v>
      </c>
      <c r="L257" s="304">
        <v>231</v>
      </c>
      <c r="M257" s="304">
        <v>231</v>
      </c>
      <c r="N257" s="304">
        <v>0.86960000000000004</v>
      </c>
      <c r="O257" s="304">
        <v>76110</v>
      </c>
      <c r="Q257" s="304">
        <v>0.50929999999999997</v>
      </c>
      <c r="R257" s="304">
        <v>165</v>
      </c>
      <c r="S257" s="304">
        <v>200</v>
      </c>
      <c r="T257" s="304">
        <v>0.92100000000000004</v>
      </c>
      <c r="U257" s="304">
        <v>65070</v>
      </c>
      <c r="W257" s="304">
        <v>0.59470000000000001</v>
      </c>
      <c r="X257" s="304">
        <v>171</v>
      </c>
      <c r="Y257" s="304">
        <v>200</v>
      </c>
      <c r="Z257" s="304">
        <v>0.85399999999999998</v>
      </c>
      <c r="AA257" s="304">
        <v>77490</v>
      </c>
      <c r="AB257" s="304" t="e">
        <f>AA257-#REF!</f>
        <v>#REF!</v>
      </c>
      <c r="AC257" s="304">
        <v>0.71330000000000005</v>
      </c>
      <c r="AD257" s="304">
        <v>240</v>
      </c>
      <c r="AE257" s="304">
        <v>240</v>
      </c>
      <c r="AF257" s="304">
        <v>0.87909999999999999</v>
      </c>
      <c r="AG257" s="304">
        <v>58050</v>
      </c>
      <c r="AI257" s="304">
        <v>0.36980000000000002</v>
      </c>
      <c r="AJ257" s="304">
        <v>219</v>
      </c>
      <c r="AK257" s="304">
        <v>219</v>
      </c>
      <c r="AL257" s="304">
        <v>0.89800000000000002</v>
      </c>
      <c r="AM257" s="304">
        <v>63660</v>
      </c>
      <c r="AO257" s="304">
        <v>0.4496</v>
      </c>
    </row>
    <row r="258" spans="1:41">
      <c r="A258" s="305">
        <v>254</v>
      </c>
      <c r="B258" s="306" t="s">
        <v>3997</v>
      </c>
      <c r="C258" s="305" t="s">
        <v>4255</v>
      </c>
      <c r="D258" s="306" t="s">
        <v>4051</v>
      </c>
      <c r="E258" s="307">
        <v>445</v>
      </c>
      <c r="F258" s="304">
        <v>65.599999999999994</v>
      </c>
      <c r="G258" s="304">
        <v>356</v>
      </c>
      <c r="H258" s="304">
        <v>0.63590000000000002</v>
      </c>
      <c r="I258" s="304">
        <v>7928</v>
      </c>
      <c r="K258" s="304">
        <v>0.26400000000000001</v>
      </c>
      <c r="L258" s="304">
        <v>83.2</v>
      </c>
      <c r="M258" s="304">
        <v>356</v>
      </c>
      <c r="N258" s="304">
        <v>0.66210000000000002</v>
      </c>
      <c r="O258" s="304">
        <v>10840</v>
      </c>
      <c r="Q258" s="304">
        <v>0.26450000000000001</v>
      </c>
      <c r="R258" s="304">
        <v>88.64</v>
      </c>
      <c r="S258" s="304">
        <v>356</v>
      </c>
      <c r="T258" s="304">
        <v>0.70669999999999999</v>
      </c>
      <c r="U258" s="304">
        <v>11560</v>
      </c>
      <c r="W258" s="304">
        <v>0.25629999999999997</v>
      </c>
      <c r="X258" s="304">
        <v>71.680000000000007</v>
      </c>
      <c r="Y258" s="304">
        <v>356</v>
      </c>
      <c r="Z258" s="304">
        <v>0.70399999999999996</v>
      </c>
      <c r="AA258" s="304">
        <v>9584</v>
      </c>
      <c r="AC258" s="304">
        <v>0.25530000000000003</v>
      </c>
      <c r="AD258" s="304">
        <v>56</v>
      </c>
      <c r="AE258" s="304">
        <v>356</v>
      </c>
      <c r="AF258" s="304">
        <v>0.69440000000000002</v>
      </c>
      <c r="AG258" s="304">
        <v>8640</v>
      </c>
      <c r="AI258" s="304">
        <v>0.29870000000000002</v>
      </c>
      <c r="AJ258" s="304">
        <v>56</v>
      </c>
      <c r="AK258" s="304">
        <v>356</v>
      </c>
      <c r="AL258" s="304">
        <v>0.65049999999999997</v>
      </c>
      <c r="AM258" s="304">
        <v>7432</v>
      </c>
      <c r="AO258" s="304">
        <v>0.28339999999999999</v>
      </c>
    </row>
    <row r="259" spans="1:41">
      <c r="A259" s="305">
        <v>255</v>
      </c>
      <c r="B259" s="306" t="s">
        <v>3997</v>
      </c>
      <c r="C259" s="305" t="s">
        <v>4256</v>
      </c>
      <c r="D259" s="306" t="s">
        <v>4051</v>
      </c>
      <c r="E259" s="307">
        <v>200</v>
      </c>
      <c r="F259" s="304">
        <v>50.53</v>
      </c>
      <c r="G259" s="304">
        <v>160</v>
      </c>
      <c r="H259" s="304">
        <v>0.90859999999999996</v>
      </c>
      <c r="I259" s="304">
        <v>13455</v>
      </c>
      <c r="K259" s="304">
        <v>0.41739999999999999</v>
      </c>
      <c r="L259" s="304">
        <v>56.29</v>
      </c>
      <c r="M259" s="304">
        <v>160</v>
      </c>
      <c r="N259" s="304">
        <v>0.90569999999999995</v>
      </c>
      <c r="O259" s="304">
        <v>15306</v>
      </c>
      <c r="Q259" s="304">
        <v>0.41270000000000001</v>
      </c>
      <c r="R259" s="304">
        <v>52.45</v>
      </c>
      <c r="S259" s="304">
        <v>160</v>
      </c>
      <c r="T259" s="304">
        <v>0.9254</v>
      </c>
      <c r="U259" s="304">
        <v>16072</v>
      </c>
      <c r="W259" s="304">
        <v>0.47120000000000001</v>
      </c>
      <c r="X259" s="304">
        <v>36.450000000000003</v>
      </c>
      <c r="Y259" s="304">
        <v>160</v>
      </c>
      <c r="Z259" s="304">
        <v>0.93020000000000003</v>
      </c>
      <c r="AA259" s="304">
        <v>15443</v>
      </c>
      <c r="AB259" s="304" t="e">
        <f>AA259-#REF!</f>
        <v>#REF!</v>
      </c>
      <c r="AC259" s="304">
        <v>0.63390000000000002</v>
      </c>
      <c r="AD259" s="304">
        <v>43.33</v>
      </c>
      <c r="AE259" s="304">
        <v>160</v>
      </c>
      <c r="AF259" s="304">
        <v>0.92789999999999995</v>
      </c>
      <c r="AG259" s="304">
        <v>11852</v>
      </c>
      <c r="AI259" s="304">
        <v>0.40799999999999997</v>
      </c>
      <c r="AJ259" s="304">
        <v>44.45</v>
      </c>
      <c r="AK259" s="304">
        <v>160</v>
      </c>
      <c r="AL259" s="304">
        <v>0.93310000000000004</v>
      </c>
      <c r="AM259" s="304">
        <v>11635</v>
      </c>
      <c r="AO259" s="304">
        <v>0.40089999999999998</v>
      </c>
    </row>
    <row r="260" spans="1:41">
      <c r="A260" s="305">
        <v>256</v>
      </c>
      <c r="B260" s="306" t="s">
        <v>3997</v>
      </c>
      <c r="C260" s="305" t="s">
        <v>4257</v>
      </c>
      <c r="D260" s="306" t="s">
        <v>4051</v>
      </c>
      <c r="E260" s="307">
        <v>1074</v>
      </c>
      <c r="F260" s="304">
        <v>1177.2</v>
      </c>
      <c r="G260" s="304">
        <v>1177.2</v>
      </c>
      <c r="H260" s="304">
        <v>0.97309999999999997</v>
      </c>
      <c r="I260" s="304">
        <v>212268</v>
      </c>
      <c r="K260" s="304">
        <v>0.25740000000000002</v>
      </c>
      <c r="L260" s="304">
        <v>1384.8</v>
      </c>
      <c r="M260" s="304">
        <v>1384.8</v>
      </c>
      <c r="N260" s="304">
        <v>0.95850000000000002</v>
      </c>
      <c r="O260" s="304">
        <v>246552</v>
      </c>
      <c r="Q260" s="304">
        <v>0.24970000000000001</v>
      </c>
      <c r="R260" s="304">
        <v>854.4</v>
      </c>
      <c r="S260" s="304">
        <v>859.2</v>
      </c>
      <c r="T260" s="304">
        <v>0.97489999999999999</v>
      </c>
      <c r="U260" s="304">
        <v>258516</v>
      </c>
      <c r="W260" s="304">
        <v>0.43109999999999998</v>
      </c>
      <c r="X260" s="304">
        <v>1296</v>
      </c>
      <c r="Y260" s="304">
        <v>1296</v>
      </c>
      <c r="Z260" s="304">
        <v>0.96499999999999997</v>
      </c>
      <c r="AA260" s="304">
        <v>250164</v>
      </c>
      <c r="AC260" s="304">
        <v>0.26889999999999997</v>
      </c>
      <c r="AD260" s="304">
        <v>1374</v>
      </c>
      <c r="AE260" s="304">
        <v>1374</v>
      </c>
      <c r="AF260" s="304">
        <v>0.94489999999999996</v>
      </c>
      <c r="AG260" s="304">
        <v>218328</v>
      </c>
      <c r="AI260" s="304">
        <v>0.22600000000000001</v>
      </c>
      <c r="AJ260" s="304">
        <v>243.6</v>
      </c>
      <c r="AK260" s="304">
        <v>1236</v>
      </c>
      <c r="AL260" s="304">
        <v>0.95140000000000002</v>
      </c>
      <c r="AM260" s="304">
        <v>246708</v>
      </c>
      <c r="AN260" s="304" t="e">
        <f>AM260-#REF!</f>
        <v>#REF!</v>
      </c>
      <c r="AO260" s="304">
        <v>1.4785999999999999</v>
      </c>
    </row>
    <row r="261" spans="1:41">
      <c r="A261" s="305">
        <v>257</v>
      </c>
      <c r="B261" s="306" t="s">
        <v>3997</v>
      </c>
      <c r="C261" s="305" t="s">
        <v>4258</v>
      </c>
      <c r="D261" s="306" t="s">
        <v>4065</v>
      </c>
      <c r="E261" s="307">
        <v>111</v>
      </c>
      <c r="F261" s="304">
        <v>0</v>
      </c>
      <c r="G261" s="304">
        <v>88.8</v>
      </c>
      <c r="H261" s="304" t="e">
        <v>#DIV/0!</v>
      </c>
      <c r="I261" s="304">
        <v>0</v>
      </c>
      <c r="K261" s="304">
        <v>0</v>
      </c>
      <c r="L261" s="304">
        <v>42</v>
      </c>
      <c r="M261" s="304">
        <v>88.8</v>
      </c>
      <c r="N261" s="304">
        <v>1</v>
      </c>
      <c r="O261" s="304">
        <v>9720</v>
      </c>
      <c r="Q261" s="304">
        <v>0.31109999999999999</v>
      </c>
      <c r="R261" s="304">
        <v>48</v>
      </c>
      <c r="S261" s="304">
        <v>88.8</v>
      </c>
      <c r="T261" s="304">
        <v>0.99339999999999995</v>
      </c>
      <c r="U261" s="304">
        <v>9000</v>
      </c>
      <c r="W261" s="304">
        <v>0.26219999999999999</v>
      </c>
      <c r="X261" s="304">
        <v>42</v>
      </c>
      <c r="Y261" s="304">
        <v>88.8</v>
      </c>
      <c r="Z261" s="304">
        <v>1</v>
      </c>
      <c r="AA261" s="304">
        <v>8760</v>
      </c>
      <c r="AC261" s="304">
        <v>0.28029999999999999</v>
      </c>
      <c r="AD261" s="304">
        <v>36</v>
      </c>
      <c r="AE261" s="304">
        <v>88.8</v>
      </c>
      <c r="AF261" s="304">
        <v>0.99360000000000004</v>
      </c>
      <c r="AG261" s="304">
        <v>9240</v>
      </c>
      <c r="AI261" s="304">
        <v>0.34720000000000001</v>
      </c>
      <c r="AJ261" s="304">
        <v>42</v>
      </c>
      <c r="AK261" s="304">
        <v>88.8</v>
      </c>
      <c r="AL261" s="304">
        <v>1</v>
      </c>
      <c r="AM261" s="304">
        <v>6120</v>
      </c>
      <c r="AO261" s="304">
        <v>0.2024</v>
      </c>
    </row>
    <row r="262" spans="1:41">
      <c r="A262" s="305">
        <v>258</v>
      </c>
      <c r="B262" s="306" t="s">
        <v>3997</v>
      </c>
      <c r="C262" s="305" t="s">
        <v>4259</v>
      </c>
      <c r="D262" s="306" t="s">
        <v>4065</v>
      </c>
      <c r="E262" s="307">
        <v>357</v>
      </c>
      <c r="F262" s="304">
        <v>155.76</v>
      </c>
      <c r="G262" s="304">
        <v>285.60000000000002</v>
      </c>
      <c r="H262" s="304">
        <v>0.99980000000000002</v>
      </c>
      <c r="I262" s="304">
        <v>20346</v>
      </c>
      <c r="K262" s="304">
        <v>0.18149999999999999</v>
      </c>
      <c r="L262" s="304">
        <v>150.96</v>
      </c>
      <c r="M262" s="304">
        <v>285.60000000000002</v>
      </c>
      <c r="N262" s="304">
        <v>1.0226</v>
      </c>
      <c r="O262" s="304">
        <v>19284</v>
      </c>
      <c r="Q262" s="304">
        <v>0.16789999999999999</v>
      </c>
      <c r="R262" s="304">
        <v>88.56</v>
      </c>
      <c r="S262" s="304">
        <v>285.60000000000002</v>
      </c>
      <c r="T262" s="304">
        <v>1.4541999999999999</v>
      </c>
      <c r="U262" s="304">
        <v>7800</v>
      </c>
      <c r="W262" s="304">
        <v>8.4099999999999994E-2</v>
      </c>
      <c r="X262" s="304">
        <v>124.08</v>
      </c>
      <c r="Y262" s="304">
        <v>285.60000000000002</v>
      </c>
      <c r="Z262" s="304">
        <v>0.90559999999999996</v>
      </c>
      <c r="AA262" s="304">
        <v>17892</v>
      </c>
      <c r="AC262" s="304">
        <v>0.214</v>
      </c>
      <c r="AD262" s="304">
        <v>150</v>
      </c>
      <c r="AE262" s="304">
        <v>285.60000000000002</v>
      </c>
      <c r="AF262" s="304">
        <v>0.93330000000000002</v>
      </c>
      <c r="AG262" s="304">
        <v>25578</v>
      </c>
      <c r="AI262" s="304">
        <v>0.24560000000000001</v>
      </c>
      <c r="AJ262" s="304">
        <v>156</v>
      </c>
      <c r="AK262" s="304">
        <v>285.60000000000002</v>
      </c>
      <c r="AL262" s="304">
        <v>0.91569999999999996</v>
      </c>
      <c r="AM262" s="304">
        <v>25932</v>
      </c>
      <c r="AO262" s="304">
        <v>0.25209999999999999</v>
      </c>
    </row>
    <row r="263" spans="1:41">
      <c r="A263" s="305">
        <v>259</v>
      </c>
      <c r="B263" s="306" t="s">
        <v>3997</v>
      </c>
      <c r="C263" s="305" t="s">
        <v>4260</v>
      </c>
      <c r="D263" s="306" t="s">
        <v>4051</v>
      </c>
      <c r="E263" s="307">
        <v>850</v>
      </c>
      <c r="F263" s="304">
        <v>1067.04</v>
      </c>
      <c r="G263" s="304">
        <v>1067.04</v>
      </c>
      <c r="H263" s="304">
        <v>0.99619999999999997</v>
      </c>
      <c r="I263" s="304">
        <v>260964</v>
      </c>
      <c r="K263" s="304">
        <v>0.34100000000000003</v>
      </c>
      <c r="L263" s="304">
        <v>1099.68</v>
      </c>
      <c r="M263" s="304">
        <v>1099.68</v>
      </c>
      <c r="N263" s="304">
        <v>0.99629999999999996</v>
      </c>
      <c r="O263" s="304">
        <v>270672</v>
      </c>
      <c r="Q263" s="304">
        <v>0.33210000000000001</v>
      </c>
      <c r="R263" s="304">
        <v>1120.32</v>
      </c>
      <c r="S263" s="304">
        <v>1120.32</v>
      </c>
      <c r="T263" s="304">
        <v>0.98870000000000002</v>
      </c>
      <c r="U263" s="304">
        <v>285696</v>
      </c>
      <c r="W263" s="304">
        <v>0.35830000000000001</v>
      </c>
      <c r="X263" s="304">
        <v>1037.28</v>
      </c>
      <c r="Y263" s="304">
        <v>1037.28</v>
      </c>
      <c r="Z263" s="304">
        <v>0.99590000000000001</v>
      </c>
      <c r="AA263" s="304">
        <v>281460</v>
      </c>
      <c r="AC263" s="304">
        <v>0.36620000000000003</v>
      </c>
      <c r="AD263" s="304">
        <v>960</v>
      </c>
      <c r="AE263" s="304">
        <v>960</v>
      </c>
      <c r="AF263" s="304">
        <v>0.99729999999999996</v>
      </c>
      <c r="AG263" s="304">
        <v>286740</v>
      </c>
      <c r="AI263" s="304">
        <v>0.40260000000000001</v>
      </c>
      <c r="AJ263" s="304">
        <v>1020</v>
      </c>
      <c r="AK263" s="304">
        <v>1020</v>
      </c>
      <c r="AL263" s="304">
        <v>0.99060000000000004</v>
      </c>
      <c r="AM263" s="304">
        <v>245256</v>
      </c>
      <c r="AO263" s="304">
        <v>0.33710000000000001</v>
      </c>
    </row>
    <row r="264" spans="1:41">
      <c r="A264" s="305">
        <v>260</v>
      </c>
      <c r="B264" s="306" t="s">
        <v>3997</v>
      </c>
      <c r="C264" s="305" t="s">
        <v>4261</v>
      </c>
      <c r="D264" s="306" t="s">
        <v>4065</v>
      </c>
      <c r="E264" s="307">
        <v>111</v>
      </c>
      <c r="F264" s="304">
        <v>97.65</v>
      </c>
      <c r="G264" s="304">
        <v>97.65</v>
      </c>
      <c r="H264" s="304">
        <v>0.80149999999999999</v>
      </c>
      <c r="I264" s="304">
        <v>10525</v>
      </c>
      <c r="K264" s="304">
        <v>0.18920000000000001</v>
      </c>
      <c r="L264" s="304">
        <v>95.25</v>
      </c>
      <c r="M264" s="304">
        <v>95.25</v>
      </c>
      <c r="N264" s="304">
        <v>0.80889999999999995</v>
      </c>
      <c r="O264" s="304">
        <v>13204</v>
      </c>
      <c r="Q264" s="304">
        <v>0.2334</v>
      </c>
      <c r="R264" s="304">
        <v>98.05</v>
      </c>
      <c r="S264" s="304">
        <v>98.05</v>
      </c>
      <c r="T264" s="304">
        <v>0.81479999999999997</v>
      </c>
      <c r="U264" s="304">
        <v>11205</v>
      </c>
      <c r="W264" s="304">
        <v>0.1973</v>
      </c>
      <c r="X264" s="304">
        <v>101.65</v>
      </c>
      <c r="Y264" s="304">
        <v>101.65</v>
      </c>
      <c r="Z264" s="304">
        <v>0.81540000000000001</v>
      </c>
      <c r="AA264" s="304">
        <v>9307</v>
      </c>
      <c r="AC264" s="304">
        <v>0.15279999999999999</v>
      </c>
      <c r="AD264" s="304">
        <v>89.65</v>
      </c>
      <c r="AE264" s="304">
        <v>89.65</v>
      </c>
      <c r="AF264" s="304">
        <v>0.81709999999999994</v>
      </c>
      <c r="AG264" s="304">
        <v>10492</v>
      </c>
      <c r="AI264" s="304">
        <v>0.19520000000000001</v>
      </c>
      <c r="AJ264" s="304">
        <v>86.45</v>
      </c>
      <c r="AK264" s="304">
        <v>88.8</v>
      </c>
      <c r="AL264" s="304">
        <v>0.78339999999999999</v>
      </c>
      <c r="AM264" s="304">
        <v>11590</v>
      </c>
      <c r="AO264" s="304">
        <v>0.2412</v>
      </c>
    </row>
    <row r="265" spans="1:41">
      <c r="A265" s="305">
        <v>261</v>
      </c>
      <c r="B265" s="306" t="s">
        <v>3997</v>
      </c>
      <c r="C265" s="305" t="s">
        <v>4262</v>
      </c>
      <c r="D265" s="306" t="s">
        <v>4051</v>
      </c>
      <c r="E265" s="307">
        <v>553</v>
      </c>
      <c r="F265" s="304">
        <v>232.02500000000001</v>
      </c>
      <c r="G265" s="304">
        <v>442.4</v>
      </c>
      <c r="H265" s="304">
        <v>0.9839</v>
      </c>
      <c r="I265" s="304">
        <v>37682</v>
      </c>
      <c r="K265" s="304">
        <v>0.2321</v>
      </c>
      <c r="L265" s="304">
        <v>222.82499999999999</v>
      </c>
      <c r="M265" s="304">
        <v>442.4</v>
      </c>
      <c r="N265" s="304">
        <v>0.9879</v>
      </c>
      <c r="O265" s="304">
        <v>42442</v>
      </c>
      <c r="Q265" s="304">
        <v>0.26250000000000001</v>
      </c>
      <c r="R265" s="304">
        <v>252.82499999999999</v>
      </c>
      <c r="S265" s="304">
        <v>442.4</v>
      </c>
      <c r="T265" s="304">
        <v>0.98380000000000001</v>
      </c>
      <c r="U265" s="304">
        <v>48362</v>
      </c>
      <c r="W265" s="304">
        <v>0.27310000000000001</v>
      </c>
      <c r="X265" s="304">
        <v>112.825</v>
      </c>
      <c r="Y265" s="304">
        <v>442.4</v>
      </c>
      <c r="Z265" s="304">
        <v>0.97929999999999995</v>
      </c>
      <c r="AA265" s="304">
        <v>42462</v>
      </c>
      <c r="AC265" s="304">
        <v>0.52980000000000005</v>
      </c>
      <c r="AD265" s="304">
        <v>182.82499999999999</v>
      </c>
      <c r="AE265" s="304">
        <v>442.4</v>
      </c>
      <c r="AF265" s="304">
        <v>0.98329999999999995</v>
      </c>
      <c r="AG265" s="304">
        <v>41062</v>
      </c>
      <c r="AI265" s="304">
        <v>0.31180000000000002</v>
      </c>
      <c r="AJ265" s="304">
        <v>182.82499999999999</v>
      </c>
      <c r="AK265" s="304">
        <v>442.4</v>
      </c>
      <c r="AL265" s="304">
        <v>0.97629999999999995</v>
      </c>
      <c r="AM265" s="304">
        <v>36962</v>
      </c>
      <c r="AO265" s="304">
        <v>0.29210000000000003</v>
      </c>
    </row>
    <row r="266" spans="1:41">
      <c r="A266" s="305">
        <v>262</v>
      </c>
      <c r="B266" s="306" t="s">
        <v>3997</v>
      </c>
      <c r="C266" s="305" t="s">
        <v>4263</v>
      </c>
      <c r="D266" s="306" t="s">
        <v>4065</v>
      </c>
      <c r="E266" s="307">
        <v>1334</v>
      </c>
      <c r="F266" s="304">
        <v>618</v>
      </c>
      <c r="G266" s="304">
        <v>1067.2</v>
      </c>
      <c r="H266" s="304">
        <v>0.92079999999999995</v>
      </c>
      <c r="I266" s="304">
        <v>262350</v>
      </c>
      <c r="J266" s="304" t="e">
        <f>I266-#REF!</f>
        <v>#REF!</v>
      </c>
      <c r="K266" s="304">
        <v>0.64029999999999998</v>
      </c>
      <c r="L266" s="304">
        <v>605.25</v>
      </c>
      <c r="M266" s="304">
        <v>1067.2</v>
      </c>
      <c r="N266" s="304">
        <v>0.94140000000000001</v>
      </c>
      <c r="O266" s="304">
        <v>280275</v>
      </c>
      <c r="P266" s="304" t="e">
        <f>O266-#REF!</f>
        <v>#REF!</v>
      </c>
      <c r="Q266" s="304">
        <v>0.66120000000000001</v>
      </c>
      <c r="R266" s="304">
        <v>630.75</v>
      </c>
      <c r="S266" s="304">
        <v>1067.2</v>
      </c>
      <c r="T266" s="304">
        <v>0.9375</v>
      </c>
      <c r="U266" s="304">
        <v>311250</v>
      </c>
      <c r="V266" s="304" t="e">
        <f>U266-#REF!</f>
        <v>#REF!</v>
      </c>
      <c r="W266" s="304">
        <v>0.73109999999999997</v>
      </c>
      <c r="X266" s="304">
        <v>537</v>
      </c>
      <c r="Y266" s="304">
        <v>1067.2</v>
      </c>
      <c r="Z266" s="304">
        <v>0.90890000000000004</v>
      </c>
      <c r="AA266" s="304">
        <v>230250</v>
      </c>
      <c r="AB266" s="304" t="e">
        <f>AA266-#REF!</f>
        <v>#REF!</v>
      </c>
      <c r="AC266" s="304">
        <v>0.6341</v>
      </c>
      <c r="AD266" s="304">
        <v>375</v>
      </c>
      <c r="AE266" s="304">
        <v>1067.2</v>
      </c>
      <c r="AF266" s="304">
        <v>0.95230000000000004</v>
      </c>
      <c r="AG266" s="304">
        <v>219750</v>
      </c>
      <c r="AH266" s="304" t="e">
        <f>AG266-#REF!</f>
        <v>#REF!</v>
      </c>
      <c r="AI266" s="304">
        <v>0.82720000000000005</v>
      </c>
      <c r="AJ266" s="304">
        <v>450</v>
      </c>
      <c r="AK266" s="304">
        <v>1067.2</v>
      </c>
      <c r="AL266" s="304">
        <v>0.94440000000000002</v>
      </c>
      <c r="AM266" s="304">
        <v>165300</v>
      </c>
      <c r="AO266" s="304">
        <v>0.5403</v>
      </c>
    </row>
    <row r="267" spans="1:41">
      <c r="A267" s="305">
        <v>263</v>
      </c>
      <c r="B267" s="306" t="s">
        <v>3997</v>
      </c>
      <c r="C267" s="305" t="s">
        <v>4254</v>
      </c>
      <c r="D267" s="306" t="s">
        <v>4051</v>
      </c>
      <c r="E267" s="307">
        <v>167</v>
      </c>
      <c r="F267" s="304">
        <v>133.04</v>
      </c>
      <c r="G267" s="304">
        <v>133.6</v>
      </c>
      <c r="H267" s="304">
        <v>0.99709999999999999</v>
      </c>
      <c r="I267" s="304">
        <v>33874</v>
      </c>
      <c r="K267" s="304">
        <v>0.35470000000000002</v>
      </c>
      <c r="L267" s="304">
        <v>99</v>
      </c>
      <c r="M267" s="304">
        <v>133.6</v>
      </c>
      <c r="N267" s="304">
        <v>0.93499999999999994</v>
      </c>
      <c r="O267" s="304">
        <v>54646</v>
      </c>
      <c r="Q267" s="304">
        <v>0.46810000000000002</v>
      </c>
      <c r="R267" s="304">
        <v>0</v>
      </c>
      <c r="S267" s="304">
        <v>0</v>
      </c>
      <c r="T267" s="304" t="e">
        <v>#DIV/0!</v>
      </c>
      <c r="U267" s="304">
        <v>0</v>
      </c>
      <c r="W267" s="304">
        <v>0</v>
      </c>
      <c r="X267" s="304">
        <v>82.56</v>
      </c>
      <c r="Y267" s="304">
        <v>133.6</v>
      </c>
      <c r="Z267" s="304">
        <v>0.99790000000000001</v>
      </c>
      <c r="AA267" s="304">
        <v>24630</v>
      </c>
      <c r="AC267" s="304">
        <v>0.40189999999999998</v>
      </c>
      <c r="AD267" s="304">
        <v>82.72</v>
      </c>
      <c r="AE267" s="304">
        <v>133.6</v>
      </c>
      <c r="AF267" s="304">
        <v>0.99890000000000001</v>
      </c>
      <c r="AG267" s="304">
        <v>23924</v>
      </c>
      <c r="AI267" s="304">
        <v>0.38919999999999999</v>
      </c>
      <c r="AJ267" s="304">
        <v>96.64</v>
      </c>
      <c r="AK267" s="304">
        <v>133.6</v>
      </c>
      <c r="AL267" s="304">
        <v>0.99849999999999994</v>
      </c>
      <c r="AM267" s="304">
        <v>27706</v>
      </c>
      <c r="AO267" s="304">
        <v>0.39879999999999999</v>
      </c>
    </row>
    <row r="268" spans="1:41">
      <c r="A268" s="305">
        <v>264</v>
      </c>
      <c r="B268" s="306" t="s">
        <v>3997</v>
      </c>
      <c r="C268" s="305" t="s">
        <v>4264</v>
      </c>
      <c r="D268" s="306" t="s">
        <v>4051</v>
      </c>
      <c r="E268" s="307">
        <v>450</v>
      </c>
      <c r="F268" s="304">
        <v>333</v>
      </c>
      <c r="G268" s="304">
        <v>360</v>
      </c>
      <c r="H268" s="304">
        <v>0.9718</v>
      </c>
      <c r="I268" s="304">
        <v>86580</v>
      </c>
      <c r="K268" s="304">
        <v>0.37159999999999999</v>
      </c>
      <c r="L268" s="304">
        <v>333</v>
      </c>
      <c r="M268" s="304">
        <v>360</v>
      </c>
      <c r="N268" s="304">
        <v>0.98180000000000001</v>
      </c>
      <c r="O268" s="304">
        <v>96930</v>
      </c>
      <c r="Q268" s="304">
        <v>0.39850000000000002</v>
      </c>
      <c r="R268" s="304">
        <v>333</v>
      </c>
      <c r="S268" s="304">
        <v>360</v>
      </c>
      <c r="T268" s="304">
        <v>0.9788</v>
      </c>
      <c r="U268" s="304">
        <v>99720</v>
      </c>
      <c r="W268" s="304">
        <v>0.4249</v>
      </c>
      <c r="X268" s="304">
        <v>279</v>
      </c>
      <c r="Y268" s="304">
        <v>360</v>
      </c>
      <c r="Z268" s="304">
        <v>0.97860000000000003</v>
      </c>
      <c r="AA268" s="304">
        <v>98370</v>
      </c>
      <c r="AC268" s="304">
        <v>0.48430000000000001</v>
      </c>
      <c r="AD268" s="304">
        <v>270</v>
      </c>
      <c r="AE268" s="304">
        <v>360</v>
      </c>
      <c r="AF268" s="304">
        <v>0.97760000000000002</v>
      </c>
      <c r="AG268" s="304">
        <v>102060</v>
      </c>
      <c r="AI268" s="304">
        <v>0.51970000000000005</v>
      </c>
      <c r="AJ268" s="304">
        <v>315</v>
      </c>
      <c r="AK268" s="304">
        <v>360</v>
      </c>
      <c r="AL268" s="304">
        <v>0.97950000000000004</v>
      </c>
      <c r="AM268" s="304">
        <v>90000</v>
      </c>
      <c r="AO268" s="304">
        <v>0.4052</v>
      </c>
    </row>
    <row r="269" spans="1:41">
      <c r="A269" s="305">
        <v>265</v>
      </c>
      <c r="B269" s="306" t="s">
        <v>3997</v>
      </c>
      <c r="C269" s="305" t="s">
        <v>4265</v>
      </c>
      <c r="D269" s="306" t="s">
        <v>4065</v>
      </c>
      <c r="E269" s="307">
        <v>200</v>
      </c>
      <c r="F269" s="304">
        <v>123.17</v>
      </c>
      <c r="G269" s="304">
        <v>160</v>
      </c>
      <c r="H269" s="304">
        <v>1.0039</v>
      </c>
      <c r="I269" s="304">
        <v>45393</v>
      </c>
      <c r="K269" s="304">
        <v>0.5151</v>
      </c>
      <c r="L269" s="304">
        <v>133.41</v>
      </c>
      <c r="M269" s="304">
        <v>160</v>
      </c>
      <c r="N269" s="304">
        <v>1.0023</v>
      </c>
      <c r="O269" s="304">
        <v>61519</v>
      </c>
      <c r="P269" s="304" t="e">
        <f>O269-#REF!</f>
        <v>#REF!</v>
      </c>
      <c r="Q269" s="304">
        <v>0.62419999999999998</v>
      </c>
      <c r="R269" s="304">
        <v>138.85</v>
      </c>
      <c r="S269" s="304">
        <v>160</v>
      </c>
      <c r="T269" s="304">
        <v>1.0030999999999999</v>
      </c>
      <c r="U269" s="304">
        <v>52706</v>
      </c>
      <c r="W269" s="304">
        <v>0.53039999999999998</v>
      </c>
      <c r="X269" s="304">
        <v>177.25</v>
      </c>
      <c r="Y269" s="304">
        <v>177.25</v>
      </c>
      <c r="Z269" s="304">
        <v>1.0046999999999999</v>
      </c>
      <c r="AA269" s="304">
        <v>63204</v>
      </c>
      <c r="AC269" s="304">
        <v>0.48039999999999999</v>
      </c>
      <c r="AD269" s="304">
        <v>172.13</v>
      </c>
      <c r="AE269" s="304">
        <v>172.13</v>
      </c>
      <c r="AF269" s="304">
        <v>1.0046999999999999</v>
      </c>
      <c r="AG269" s="304">
        <v>68738</v>
      </c>
      <c r="AI269" s="304">
        <v>0.53810000000000002</v>
      </c>
      <c r="AJ269" s="304">
        <v>175.65</v>
      </c>
      <c r="AK269" s="304">
        <v>175.65</v>
      </c>
      <c r="AL269" s="304">
        <v>1.0061</v>
      </c>
      <c r="AM269" s="304">
        <v>65631</v>
      </c>
      <c r="AO269" s="304">
        <v>0.51949999999999996</v>
      </c>
    </row>
    <row r="270" spans="1:41">
      <c r="A270" s="305">
        <v>266</v>
      </c>
      <c r="B270" s="306" t="s">
        <v>3997</v>
      </c>
      <c r="C270" s="305" t="s">
        <v>4266</v>
      </c>
      <c r="D270" s="306" t="s">
        <v>4097</v>
      </c>
      <c r="E270" s="307">
        <v>454.3</v>
      </c>
      <c r="F270" s="304">
        <v>108.48</v>
      </c>
      <c r="G270" s="304">
        <v>363.44</v>
      </c>
      <c r="H270" s="304">
        <v>0.97670000000000001</v>
      </c>
      <c r="I270" s="304">
        <v>31404</v>
      </c>
      <c r="K270" s="304" t="e">
        <v>#N/A</v>
      </c>
      <c r="L270" s="304">
        <v>112.32</v>
      </c>
      <c r="M270" s="304">
        <v>363.44</v>
      </c>
      <c r="N270" s="304">
        <v>0.9798</v>
      </c>
      <c r="O270" s="304">
        <v>40596</v>
      </c>
      <c r="Q270" s="304" t="e">
        <v>#N/A</v>
      </c>
      <c r="R270" s="304">
        <v>119.28</v>
      </c>
      <c r="S270" s="304">
        <v>363.44</v>
      </c>
      <c r="T270" s="304">
        <v>0.97539999999999993</v>
      </c>
      <c r="U270" s="304">
        <v>42888</v>
      </c>
      <c r="W270" s="304" t="e">
        <v>#N/A</v>
      </c>
      <c r="X270" s="304">
        <v>95.04</v>
      </c>
      <c r="Y270" s="304">
        <v>363.44</v>
      </c>
      <c r="Z270" s="304">
        <v>0.96619999999999995</v>
      </c>
      <c r="AA270" s="304">
        <v>35286</v>
      </c>
      <c r="AC270" s="304" t="e">
        <v>#N/A</v>
      </c>
      <c r="AD270" s="304">
        <v>102</v>
      </c>
      <c r="AE270" s="304">
        <v>363.44</v>
      </c>
      <c r="AF270" s="304">
        <v>0.96940000000000004</v>
      </c>
      <c r="AG270" s="304">
        <v>33630</v>
      </c>
      <c r="AI270" s="304" t="e">
        <v>#N/A</v>
      </c>
      <c r="AJ270" s="304">
        <v>96</v>
      </c>
      <c r="AK270" s="304">
        <v>363.44</v>
      </c>
      <c r="AL270" s="304">
        <v>0.9637</v>
      </c>
      <c r="AM270" s="304">
        <v>31632</v>
      </c>
      <c r="AO270" s="304" t="e">
        <v>#N/A</v>
      </c>
    </row>
    <row r="271" spans="1:41">
      <c r="A271" s="305">
        <v>267</v>
      </c>
      <c r="B271" s="306" t="s">
        <v>3997</v>
      </c>
      <c r="C271" s="305" t="s">
        <v>4267</v>
      </c>
      <c r="D271" s="306" t="s">
        <v>4065</v>
      </c>
      <c r="E271" s="307">
        <v>110</v>
      </c>
      <c r="F271" s="304">
        <v>53.64</v>
      </c>
      <c r="G271" s="304">
        <v>88</v>
      </c>
      <c r="H271" s="304">
        <v>0.80410000000000004</v>
      </c>
      <c r="I271" s="304">
        <v>5490</v>
      </c>
      <c r="K271" s="304">
        <v>0.17680000000000001</v>
      </c>
      <c r="L271" s="304">
        <v>56.28</v>
      </c>
      <c r="M271" s="304">
        <v>88</v>
      </c>
      <c r="N271" s="304">
        <v>0.83579999999999999</v>
      </c>
      <c r="O271" s="304">
        <v>6609</v>
      </c>
      <c r="Q271" s="304">
        <v>0.18890000000000001</v>
      </c>
      <c r="R271" s="304">
        <v>58.32</v>
      </c>
      <c r="S271" s="304">
        <v>88</v>
      </c>
      <c r="T271" s="304">
        <v>0.80620000000000003</v>
      </c>
      <c r="U271" s="304">
        <v>5802</v>
      </c>
      <c r="W271" s="304">
        <v>0.1714</v>
      </c>
      <c r="X271" s="304">
        <v>65.88</v>
      </c>
      <c r="Y271" s="304">
        <v>88</v>
      </c>
      <c r="Z271" s="304">
        <v>0.79239999999999999</v>
      </c>
      <c r="AA271" s="304">
        <v>6114</v>
      </c>
      <c r="AC271" s="304">
        <v>0.15740000000000001</v>
      </c>
      <c r="AD271" s="304">
        <v>60</v>
      </c>
      <c r="AE271" s="304">
        <v>88</v>
      </c>
      <c r="AF271" s="304">
        <v>0.80110000000000003</v>
      </c>
      <c r="AG271" s="304">
        <v>6015</v>
      </c>
      <c r="AI271" s="304">
        <v>0.16819999999999999</v>
      </c>
      <c r="AJ271" s="304">
        <v>66</v>
      </c>
      <c r="AK271" s="304">
        <v>88</v>
      </c>
      <c r="AL271" s="304">
        <v>0.79420000000000002</v>
      </c>
      <c r="AM271" s="304">
        <v>6240</v>
      </c>
      <c r="AO271" s="304">
        <v>0.1653</v>
      </c>
    </row>
    <row r="272" spans="1:41">
      <c r="A272" s="305">
        <v>268</v>
      </c>
      <c r="B272" s="306" t="s">
        <v>3997</v>
      </c>
      <c r="C272" s="305" t="s">
        <v>4268</v>
      </c>
      <c r="D272" s="306" t="s">
        <v>4065</v>
      </c>
      <c r="E272" s="307">
        <v>263</v>
      </c>
      <c r="F272" s="304">
        <v>366</v>
      </c>
      <c r="G272" s="304">
        <v>366</v>
      </c>
      <c r="H272" s="304">
        <v>0.93699999999999994</v>
      </c>
      <c r="I272" s="304">
        <v>84660</v>
      </c>
      <c r="K272" s="304">
        <v>0.34289999999999998</v>
      </c>
      <c r="L272" s="304">
        <v>366</v>
      </c>
      <c r="M272" s="304">
        <v>348</v>
      </c>
      <c r="N272" s="304">
        <v>0.95340000000000003</v>
      </c>
      <c r="O272" s="304">
        <v>78540</v>
      </c>
      <c r="Q272" s="304">
        <v>0.30249999999999999</v>
      </c>
      <c r="R272" s="304">
        <v>312</v>
      </c>
      <c r="S272" s="304">
        <v>312</v>
      </c>
      <c r="T272" s="304">
        <v>0.94040000000000001</v>
      </c>
      <c r="U272" s="304">
        <v>69960</v>
      </c>
      <c r="W272" s="304">
        <v>0.33119999999999999</v>
      </c>
      <c r="X272" s="304">
        <v>318</v>
      </c>
      <c r="Y272" s="304">
        <v>318</v>
      </c>
      <c r="Z272" s="304">
        <v>0.95109999999999995</v>
      </c>
      <c r="AA272" s="304">
        <v>80400</v>
      </c>
      <c r="AC272" s="304">
        <v>0.35730000000000001</v>
      </c>
      <c r="AD272" s="304">
        <v>336</v>
      </c>
      <c r="AE272" s="304">
        <v>336</v>
      </c>
      <c r="AF272" s="304">
        <v>0.95440000000000003</v>
      </c>
      <c r="AG272" s="304">
        <v>86580</v>
      </c>
      <c r="AI272" s="304">
        <v>0.3629</v>
      </c>
      <c r="AJ272" s="304">
        <v>288</v>
      </c>
      <c r="AK272" s="304">
        <v>288</v>
      </c>
      <c r="AL272" s="304">
        <v>0.95899999999999996</v>
      </c>
      <c r="AM272" s="304">
        <v>70080</v>
      </c>
      <c r="AO272" s="304">
        <v>0.35239999999999999</v>
      </c>
    </row>
    <row r="273" spans="1:41">
      <c r="A273" s="305">
        <v>269</v>
      </c>
      <c r="B273" s="306" t="s">
        <v>3997</v>
      </c>
      <c r="C273" s="305" t="s">
        <v>4269</v>
      </c>
      <c r="D273" s="306" t="s">
        <v>4051</v>
      </c>
      <c r="E273" s="307">
        <v>180</v>
      </c>
      <c r="F273" s="304">
        <v>130.85</v>
      </c>
      <c r="G273" s="304">
        <v>144</v>
      </c>
      <c r="H273" s="304">
        <v>0.96929999999999994</v>
      </c>
      <c r="I273" s="304">
        <v>24621</v>
      </c>
      <c r="K273" s="304">
        <v>0.2722</v>
      </c>
      <c r="L273" s="304">
        <v>135.65</v>
      </c>
      <c r="M273" s="304">
        <v>144</v>
      </c>
      <c r="N273" s="304">
        <v>0.96579999999999999</v>
      </c>
      <c r="O273" s="304">
        <v>27756</v>
      </c>
      <c r="Q273" s="304">
        <v>0.28739999999999999</v>
      </c>
      <c r="R273" s="304">
        <v>116.85</v>
      </c>
      <c r="S273" s="304">
        <v>144</v>
      </c>
      <c r="T273" s="304">
        <v>0.95689999999999997</v>
      </c>
      <c r="U273" s="304">
        <v>20429</v>
      </c>
      <c r="W273" s="304">
        <v>0.25650000000000001</v>
      </c>
      <c r="X273" s="304">
        <v>132.05000000000001</v>
      </c>
      <c r="Y273" s="304">
        <v>144</v>
      </c>
      <c r="Z273" s="304">
        <v>0.96130000000000004</v>
      </c>
      <c r="AA273" s="304">
        <v>29275</v>
      </c>
      <c r="AC273" s="304">
        <v>0.313</v>
      </c>
      <c r="AD273" s="304">
        <v>101.65</v>
      </c>
      <c r="AE273" s="304">
        <v>144</v>
      </c>
      <c r="AF273" s="304">
        <v>0.9728</v>
      </c>
      <c r="AG273" s="304">
        <v>21545</v>
      </c>
      <c r="AI273" s="304">
        <v>0.29649999999999999</v>
      </c>
      <c r="AJ273" s="304">
        <v>92.85</v>
      </c>
      <c r="AK273" s="304">
        <v>144</v>
      </c>
      <c r="AL273" s="304">
        <v>0.96599999999999997</v>
      </c>
      <c r="AM273" s="304">
        <v>17103</v>
      </c>
      <c r="AO273" s="304">
        <v>0.26850000000000002</v>
      </c>
    </row>
    <row r="274" spans="1:41">
      <c r="A274" s="305">
        <v>270</v>
      </c>
      <c r="B274" s="306" t="s">
        <v>3997</v>
      </c>
      <c r="C274" s="305" t="s">
        <v>4270</v>
      </c>
      <c r="D274" s="306" t="s">
        <v>4054</v>
      </c>
      <c r="E274" s="307">
        <v>155.56</v>
      </c>
      <c r="F274" s="304">
        <v>136</v>
      </c>
      <c r="G274" s="304">
        <v>136</v>
      </c>
      <c r="H274" s="304">
        <v>0.99560000000000004</v>
      </c>
      <c r="I274" s="304">
        <v>44400</v>
      </c>
      <c r="K274" s="304">
        <v>0.45550000000000002</v>
      </c>
      <c r="L274" s="304">
        <v>136</v>
      </c>
      <c r="M274" s="304">
        <v>136</v>
      </c>
      <c r="N274" s="304">
        <v>0.99609999999999999</v>
      </c>
      <c r="O274" s="304">
        <v>50760</v>
      </c>
      <c r="Q274" s="304">
        <v>0.50360000000000005</v>
      </c>
      <c r="R274" s="304">
        <v>128</v>
      </c>
      <c r="S274" s="304">
        <v>128</v>
      </c>
      <c r="T274" s="304">
        <v>0.99529999999999996</v>
      </c>
      <c r="U274" s="304">
        <v>50480</v>
      </c>
      <c r="W274" s="304">
        <v>0.55030000000000001</v>
      </c>
      <c r="X274" s="304">
        <v>128</v>
      </c>
      <c r="Y274" s="304">
        <v>128</v>
      </c>
      <c r="Z274" s="304">
        <v>0.99529999999999996</v>
      </c>
      <c r="AA274" s="304">
        <v>50680</v>
      </c>
      <c r="AC274" s="304">
        <v>0.53469999999999995</v>
      </c>
      <c r="AD274" s="304">
        <v>132</v>
      </c>
      <c r="AE274" s="304">
        <v>132</v>
      </c>
      <c r="AF274" s="304">
        <v>0.99549999999999994</v>
      </c>
      <c r="AG274" s="304">
        <v>43640</v>
      </c>
      <c r="AI274" s="304">
        <v>0.44640000000000002</v>
      </c>
      <c r="AJ274" s="304">
        <v>128</v>
      </c>
      <c r="AK274" s="304">
        <v>128</v>
      </c>
      <c r="AL274" s="304">
        <v>0.99549999999999994</v>
      </c>
      <c r="AM274" s="304">
        <v>44000</v>
      </c>
      <c r="AO274" s="304">
        <v>0.47960000000000003</v>
      </c>
    </row>
    <row r="275" spans="1:41">
      <c r="A275" s="305">
        <v>271</v>
      </c>
      <c r="B275" s="306" t="s">
        <v>3997</v>
      </c>
      <c r="C275" s="305" t="s">
        <v>4271</v>
      </c>
      <c r="D275" s="306" t="s">
        <v>4065</v>
      </c>
      <c r="E275" s="307">
        <v>133.33000000000001</v>
      </c>
      <c r="F275" s="304">
        <v>22</v>
      </c>
      <c r="G275" s="304">
        <v>106.664</v>
      </c>
      <c r="H275" s="304">
        <v>0.9</v>
      </c>
      <c r="I275" s="304">
        <v>2700</v>
      </c>
      <c r="K275" s="304">
        <v>0.18940000000000001</v>
      </c>
      <c r="L275" s="304">
        <v>22</v>
      </c>
      <c r="M275" s="304">
        <v>106.664</v>
      </c>
      <c r="N275" s="304">
        <v>0.91800000000000004</v>
      </c>
      <c r="O275" s="304">
        <v>3580</v>
      </c>
      <c r="Q275" s="304">
        <v>0.23830000000000001</v>
      </c>
      <c r="R275" s="304">
        <v>32</v>
      </c>
      <c r="S275" s="304">
        <v>106.664</v>
      </c>
      <c r="T275" s="304">
        <v>0.92089999999999994</v>
      </c>
      <c r="U275" s="304">
        <v>4420</v>
      </c>
      <c r="W275" s="304">
        <v>0.20830000000000001</v>
      </c>
      <c r="X275" s="304">
        <v>20</v>
      </c>
      <c r="Y275" s="304">
        <v>106.664</v>
      </c>
      <c r="Z275" s="304">
        <v>0.89439999999999997</v>
      </c>
      <c r="AA275" s="304">
        <v>4400</v>
      </c>
      <c r="AC275" s="304">
        <v>0.3306</v>
      </c>
      <c r="AD275" s="304">
        <v>20</v>
      </c>
      <c r="AE275" s="304">
        <v>106.664</v>
      </c>
      <c r="AF275" s="304">
        <v>0.91120000000000001</v>
      </c>
      <c r="AG275" s="304">
        <v>3280</v>
      </c>
      <c r="AI275" s="304">
        <v>0.2419</v>
      </c>
      <c r="AJ275" s="304">
        <v>24</v>
      </c>
      <c r="AK275" s="304">
        <v>106.664</v>
      </c>
      <c r="AL275" s="304">
        <v>0.90579999999999994</v>
      </c>
      <c r="AM275" s="304">
        <v>3460</v>
      </c>
      <c r="AO275" s="304">
        <v>0.22109999999999999</v>
      </c>
    </row>
    <row r="276" spans="1:41">
      <c r="A276" s="305">
        <v>272</v>
      </c>
      <c r="B276" s="306" t="s">
        <v>3997</v>
      </c>
      <c r="C276" s="305" t="s">
        <v>4272</v>
      </c>
      <c r="D276" s="306" t="s">
        <v>4051</v>
      </c>
      <c r="E276" s="307">
        <v>117.04</v>
      </c>
      <c r="F276" s="304">
        <v>77.25</v>
      </c>
      <c r="G276" s="304">
        <v>93.632000000000005</v>
      </c>
      <c r="H276" s="304">
        <v>0.83069999999999999</v>
      </c>
      <c r="I276" s="304">
        <v>8529</v>
      </c>
      <c r="K276" s="304">
        <v>0.18759999999999999</v>
      </c>
      <c r="L276" s="304">
        <v>84.45</v>
      </c>
      <c r="M276" s="304">
        <v>93.632000000000005</v>
      </c>
      <c r="N276" s="304">
        <v>0.8286</v>
      </c>
      <c r="O276" s="304">
        <v>12050</v>
      </c>
      <c r="Q276" s="304">
        <v>0.2349</v>
      </c>
      <c r="R276" s="304">
        <v>64.45</v>
      </c>
      <c r="S276" s="304">
        <v>93.632000000000005</v>
      </c>
      <c r="T276" s="304">
        <v>0.84089999999999998</v>
      </c>
      <c r="U276" s="304">
        <v>6704</v>
      </c>
      <c r="W276" s="304">
        <v>0.17519999999999999</v>
      </c>
      <c r="X276" s="304">
        <v>67.650000000000006</v>
      </c>
      <c r="Y276" s="304">
        <v>93.632000000000005</v>
      </c>
      <c r="Z276" s="304">
        <v>0.79459999999999997</v>
      </c>
      <c r="AA276" s="304">
        <v>7721</v>
      </c>
      <c r="AC276" s="304">
        <v>0.19670000000000001</v>
      </c>
      <c r="AD276" s="304">
        <v>80.45</v>
      </c>
      <c r="AE276" s="304">
        <v>93.632000000000005</v>
      </c>
      <c r="AF276" s="304">
        <v>0.78490000000000004</v>
      </c>
      <c r="AG276" s="304">
        <v>8377</v>
      </c>
      <c r="AI276" s="304">
        <v>0.18110000000000001</v>
      </c>
      <c r="AJ276" s="304">
        <v>80.05</v>
      </c>
      <c r="AK276" s="304">
        <v>93.632000000000005</v>
      </c>
      <c r="AL276" s="304">
        <v>0.80710000000000004</v>
      </c>
      <c r="AM276" s="304">
        <v>6725</v>
      </c>
      <c r="AO276" s="304">
        <v>0.1469</v>
      </c>
    </row>
    <row r="277" spans="1:41">
      <c r="A277" s="305">
        <v>273</v>
      </c>
      <c r="B277" s="306" t="s">
        <v>3997</v>
      </c>
      <c r="C277" s="305" t="s">
        <v>4273</v>
      </c>
      <c r="D277" s="306" t="s">
        <v>4051</v>
      </c>
      <c r="E277" s="307">
        <v>140</v>
      </c>
      <c r="F277" s="304">
        <v>106.56</v>
      </c>
      <c r="G277" s="304">
        <v>112</v>
      </c>
      <c r="H277" s="304">
        <v>0.98029999999999995</v>
      </c>
      <c r="I277" s="304">
        <v>16308</v>
      </c>
      <c r="K277" s="304">
        <v>0.21679999999999999</v>
      </c>
      <c r="L277" s="304">
        <v>103.04</v>
      </c>
      <c r="M277" s="304">
        <v>112</v>
      </c>
      <c r="N277" s="304">
        <v>0.98499999999999999</v>
      </c>
      <c r="O277" s="304">
        <v>18884</v>
      </c>
      <c r="Q277" s="304">
        <v>0.25009999999999999</v>
      </c>
      <c r="R277" s="304">
        <v>103.84</v>
      </c>
      <c r="S277" s="304">
        <v>112</v>
      </c>
      <c r="T277" s="304">
        <v>0.97789999999999999</v>
      </c>
      <c r="U277" s="304">
        <v>18932</v>
      </c>
      <c r="W277" s="304">
        <v>0.25890000000000002</v>
      </c>
      <c r="X277" s="304">
        <v>98.24</v>
      </c>
      <c r="Y277" s="304">
        <v>112</v>
      </c>
      <c r="Z277" s="304">
        <v>0.96829999999999994</v>
      </c>
      <c r="AA277" s="304">
        <v>16200</v>
      </c>
      <c r="AC277" s="304">
        <v>0.22889999999999999</v>
      </c>
      <c r="AD277" s="304">
        <v>88</v>
      </c>
      <c r="AE277" s="304">
        <v>112</v>
      </c>
      <c r="AF277" s="304">
        <v>0.97639999999999993</v>
      </c>
      <c r="AG277" s="304">
        <v>16200</v>
      </c>
      <c r="AI277" s="304">
        <v>0.25340000000000001</v>
      </c>
      <c r="AJ277" s="304">
        <v>84</v>
      </c>
      <c r="AK277" s="304">
        <v>112</v>
      </c>
      <c r="AL277" s="304">
        <v>0.93499999999999994</v>
      </c>
      <c r="AM277" s="304">
        <v>15352</v>
      </c>
      <c r="AO277" s="304">
        <v>0.27150000000000002</v>
      </c>
    </row>
    <row r="278" spans="1:41">
      <c r="A278" s="305">
        <v>274</v>
      </c>
      <c r="B278" s="306" t="s">
        <v>3997</v>
      </c>
      <c r="C278" s="305" t="s">
        <v>4274</v>
      </c>
      <c r="D278" s="306" t="s">
        <v>4065</v>
      </c>
      <c r="E278" s="307">
        <v>2222</v>
      </c>
      <c r="F278" s="304">
        <v>640.79999999999995</v>
      </c>
      <c r="G278" s="304">
        <v>1777.6</v>
      </c>
      <c r="H278" s="304">
        <v>0.81640000000000001</v>
      </c>
      <c r="I278" s="304">
        <v>137100</v>
      </c>
      <c r="K278" s="304">
        <v>0.36399999999999999</v>
      </c>
      <c r="L278" s="304">
        <v>688.8</v>
      </c>
      <c r="M278" s="304">
        <v>1777.6</v>
      </c>
      <c r="N278" s="304">
        <v>0.80720000000000003</v>
      </c>
      <c r="O278" s="304">
        <v>173280</v>
      </c>
      <c r="Q278" s="304">
        <v>0.41889999999999999</v>
      </c>
      <c r="R278" s="304">
        <v>650.4</v>
      </c>
      <c r="S278" s="304">
        <v>1777.6</v>
      </c>
      <c r="T278" s="304">
        <v>0.81479999999999997</v>
      </c>
      <c r="U278" s="304">
        <v>185280</v>
      </c>
      <c r="W278" s="304">
        <v>0.48559999999999998</v>
      </c>
      <c r="X278" s="304">
        <v>643.20000000000005</v>
      </c>
      <c r="Y278" s="304">
        <v>1777.6</v>
      </c>
      <c r="Z278" s="304">
        <v>0.81630000000000003</v>
      </c>
      <c r="AA278" s="304">
        <v>169800</v>
      </c>
      <c r="AC278" s="304">
        <v>0.43469999999999998</v>
      </c>
      <c r="AD278" s="304">
        <v>616.79999999999995</v>
      </c>
      <c r="AE278" s="304">
        <v>1777.6</v>
      </c>
      <c r="AF278" s="304">
        <v>0.82879999999999998</v>
      </c>
      <c r="AG278" s="304">
        <v>162900</v>
      </c>
      <c r="AI278" s="304">
        <v>0.42830000000000001</v>
      </c>
      <c r="AJ278" s="304">
        <v>600</v>
      </c>
      <c r="AK278" s="304">
        <v>1777.6</v>
      </c>
      <c r="AL278" s="304">
        <v>0.82819999999999994</v>
      </c>
      <c r="AM278" s="304">
        <v>153240</v>
      </c>
      <c r="AO278" s="304">
        <v>0.42830000000000001</v>
      </c>
    </row>
    <row r="279" spans="1:41">
      <c r="A279" s="305">
        <v>275</v>
      </c>
      <c r="B279" s="306" t="s">
        <v>3997</v>
      </c>
      <c r="C279" s="305" t="s">
        <v>4275</v>
      </c>
      <c r="D279" s="306" t="s">
        <v>4051</v>
      </c>
      <c r="E279" s="307">
        <v>815</v>
      </c>
      <c r="F279" s="304">
        <v>540</v>
      </c>
      <c r="G279" s="304">
        <v>652</v>
      </c>
      <c r="H279" s="304">
        <v>0.98429999999999995</v>
      </c>
      <c r="I279" s="304">
        <v>114050</v>
      </c>
      <c r="K279" s="304">
        <v>0.29799999999999999</v>
      </c>
      <c r="L279" s="304">
        <v>650</v>
      </c>
      <c r="M279" s="304">
        <v>652</v>
      </c>
      <c r="N279" s="304">
        <v>0.97529999999999994</v>
      </c>
      <c r="O279" s="304">
        <v>145700</v>
      </c>
      <c r="Q279" s="304">
        <v>0.30890000000000001</v>
      </c>
      <c r="R279" s="304">
        <v>631.20000000000005</v>
      </c>
      <c r="S279" s="304">
        <v>652</v>
      </c>
      <c r="T279" s="304">
        <v>0.97050000000000003</v>
      </c>
      <c r="U279" s="304">
        <v>150800</v>
      </c>
      <c r="W279" s="304">
        <v>0.34189999999999998</v>
      </c>
      <c r="X279" s="304">
        <v>640.79999999999995</v>
      </c>
      <c r="Y279" s="304">
        <v>652</v>
      </c>
      <c r="Z279" s="304">
        <v>0.98089999999999999</v>
      </c>
      <c r="AA279" s="304">
        <v>137310</v>
      </c>
      <c r="AC279" s="304">
        <v>0.29360000000000003</v>
      </c>
      <c r="AD279" s="304">
        <v>610</v>
      </c>
      <c r="AE279" s="304">
        <v>652</v>
      </c>
      <c r="AF279" s="304">
        <v>0.97929999999999995</v>
      </c>
      <c r="AG279" s="304">
        <v>138940</v>
      </c>
      <c r="AI279" s="304">
        <v>0.31259999999999999</v>
      </c>
      <c r="AJ279" s="304">
        <v>580</v>
      </c>
      <c r="AK279" s="304">
        <v>652</v>
      </c>
      <c r="AL279" s="304">
        <v>0.98089999999999999</v>
      </c>
      <c r="AM279" s="304">
        <v>129130</v>
      </c>
      <c r="AO279" s="304">
        <v>0.31530000000000002</v>
      </c>
    </row>
    <row r="280" spans="1:41">
      <c r="A280" s="305">
        <v>276</v>
      </c>
      <c r="B280" s="306" t="s">
        <v>3997</v>
      </c>
      <c r="C280" s="305" t="s">
        <v>4251</v>
      </c>
      <c r="D280" s="306" t="s">
        <v>4054</v>
      </c>
      <c r="E280" s="307">
        <v>196</v>
      </c>
      <c r="F280" s="304">
        <v>118.85</v>
      </c>
      <c r="G280" s="304">
        <v>156.80000000000001</v>
      </c>
      <c r="H280" s="304">
        <v>0.86</v>
      </c>
      <c r="I280" s="304">
        <v>32924</v>
      </c>
      <c r="K280" s="304">
        <v>0.45219999999999999</v>
      </c>
      <c r="L280" s="304">
        <v>120.85</v>
      </c>
      <c r="M280" s="304">
        <v>156.80000000000001</v>
      </c>
      <c r="N280" s="304">
        <v>0.98080000000000001</v>
      </c>
      <c r="O280" s="304">
        <v>32674</v>
      </c>
      <c r="Q280" s="304">
        <v>0.37440000000000001</v>
      </c>
      <c r="R280" s="304">
        <v>70.849999999999994</v>
      </c>
      <c r="S280" s="304">
        <v>156.80000000000001</v>
      </c>
      <c r="T280" s="304">
        <v>0.99609999999999999</v>
      </c>
      <c r="U280" s="304">
        <v>25368</v>
      </c>
      <c r="W280" s="304">
        <v>0.50819999999999999</v>
      </c>
      <c r="X280" s="304">
        <v>74.45</v>
      </c>
      <c r="Y280" s="304">
        <v>156.80000000000001</v>
      </c>
      <c r="Z280" s="304">
        <v>0.99619999999999997</v>
      </c>
      <c r="AA280" s="304">
        <v>44504</v>
      </c>
      <c r="AB280" s="304" t="e">
        <f>AA280-#REF!</f>
        <v>#REF!</v>
      </c>
      <c r="AC280" s="304">
        <v>0.82030000000000003</v>
      </c>
      <c r="AD280" s="304">
        <v>94.85</v>
      </c>
      <c r="AE280" s="304">
        <v>156.80000000000001</v>
      </c>
      <c r="AF280" s="304">
        <v>0.99619999999999997</v>
      </c>
      <c r="AG280" s="304">
        <v>40449</v>
      </c>
      <c r="AI280" s="304">
        <v>0.58309999999999995</v>
      </c>
      <c r="AJ280" s="304">
        <v>93.65</v>
      </c>
      <c r="AK280" s="304">
        <v>156.80000000000001</v>
      </c>
      <c r="AL280" s="304">
        <v>0.99419999999999997</v>
      </c>
      <c r="AM280" s="304">
        <v>40444</v>
      </c>
      <c r="AN280" s="304" t="e">
        <f>AM280-#REF!</f>
        <v>#REF!</v>
      </c>
      <c r="AO280" s="304">
        <v>0.61150000000000004</v>
      </c>
    </row>
    <row r="281" spans="1:41">
      <c r="A281" s="305">
        <v>277</v>
      </c>
      <c r="B281" s="306" t="s">
        <v>3997</v>
      </c>
      <c r="C281" s="305" t="s">
        <v>4276</v>
      </c>
      <c r="D281" s="306" t="s">
        <v>4051</v>
      </c>
      <c r="E281" s="307">
        <v>671</v>
      </c>
      <c r="F281" s="304">
        <v>238.4</v>
      </c>
      <c r="G281" s="304">
        <v>536.79999999999995</v>
      </c>
      <c r="H281" s="304">
        <v>0.91259999999999997</v>
      </c>
      <c r="I281" s="304">
        <v>30370</v>
      </c>
      <c r="K281" s="304">
        <v>0.19389999999999999</v>
      </c>
      <c r="L281" s="304">
        <v>232</v>
      </c>
      <c r="M281" s="304">
        <v>536.79999999999995</v>
      </c>
      <c r="N281" s="304">
        <v>0.93320000000000003</v>
      </c>
      <c r="O281" s="304">
        <v>37530</v>
      </c>
      <c r="Q281" s="304">
        <v>0.23300000000000001</v>
      </c>
      <c r="R281" s="304">
        <v>231.2</v>
      </c>
      <c r="S281" s="304">
        <v>536.79999999999995</v>
      </c>
      <c r="T281" s="304">
        <v>0.90990000000000004</v>
      </c>
      <c r="U281" s="304">
        <v>35820</v>
      </c>
      <c r="W281" s="304">
        <v>0.23649999999999999</v>
      </c>
      <c r="X281" s="304">
        <v>211.6</v>
      </c>
      <c r="Y281" s="304">
        <v>536.79999999999995</v>
      </c>
      <c r="Z281" s="304">
        <v>0.88119999999999998</v>
      </c>
      <c r="AA281" s="304">
        <v>32980</v>
      </c>
      <c r="AC281" s="304">
        <v>0.23780000000000001</v>
      </c>
      <c r="AD281" s="304">
        <v>180</v>
      </c>
      <c r="AE281" s="304">
        <v>536.79999999999995</v>
      </c>
      <c r="AF281" s="304">
        <v>0.90969999999999995</v>
      </c>
      <c r="AG281" s="304">
        <v>31810</v>
      </c>
      <c r="AI281" s="304">
        <v>0.2611</v>
      </c>
      <c r="AJ281" s="304">
        <v>180</v>
      </c>
      <c r="AK281" s="304">
        <v>536.79999999999995</v>
      </c>
      <c r="AL281" s="304">
        <v>0.87409999999999999</v>
      </c>
      <c r="AM281" s="304">
        <v>28450</v>
      </c>
      <c r="AO281" s="304">
        <v>0.25119999999999998</v>
      </c>
    </row>
    <row r="282" spans="1:41">
      <c r="A282" s="305">
        <v>278</v>
      </c>
      <c r="B282" s="306" t="s">
        <v>3997</v>
      </c>
      <c r="C282" s="305" t="s">
        <v>4277</v>
      </c>
      <c r="D282" s="306" t="s">
        <v>4051</v>
      </c>
      <c r="E282" s="307">
        <v>300</v>
      </c>
      <c r="F282" s="304">
        <v>140</v>
      </c>
      <c r="G282" s="304">
        <v>240</v>
      </c>
      <c r="H282" s="304">
        <v>0.99460000000000004</v>
      </c>
      <c r="I282" s="304">
        <v>29080</v>
      </c>
      <c r="K282" s="304">
        <v>0.29010000000000002</v>
      </c>
      <c r="L282" s="304">
        <v>148</v>
      </c>
      <c r="M282" s="304">
        <v>240</v>
      </c>
      <c r="N282" s="304">
        <v>0.99429999999999996</v>
      </c>
      <c r="O282" s="304">
        <v>34640</v>
      </c>
      <c r="Q282" s="304">
        <v>0.31640000000000001</v>
      </c>
      <c r="R282" s="304">
        <v>164</v>
      </c>
      <c r="S282" s="304">
        <v>240</v>
      </c>
      <c r="T282" s="304">
        <v>0.99619999999999997</v>
      </c>
      <c r="U282" s="304">
        <v>41840</v>
      </c>
      <c r="W282" s="304">
        <v>0.35570000000000002</v>
      </c>
      <c r="X282" s="304">
        <v>72</v>
      </c>
      <c r="Y282" s="304">
        <v>240</v>
      </c>
      <c r="Z282" s="304">
        <v>0.99429999999999996</v>
      </c>
      <c r="AA282" s="304">
        <v>34720</v>
      </c>
      <c r="AB282" s="304" t="e">
        <f>AA282-#REF!</f>
        <v>#REF!</v>
      </c>
      <c r="AC282" s="304">
        <v>0.65190000000000003</v>
      </c>
      <c r="AD282" s="304">
        <v>112</v>
      </c>
      <c r="AE282" s="304">
        <v>240</v>
      </c>
      <c r="AF282" s="304">
        <v>0.99590000000000001</v>
      </c>
      <c r="AG282" s="304">
        <v>28800</v>
      </c>
      <c r="AI282" s="304">
        <v>0.34710000000000002</v>
      </c>
      <c r="AJ282" s="304">
        <v>112</v>
      </c>
      <c r="AK282" s="304">
        <v>240</v>
      </c>
      <c r="AL282" s="304">
        <v>0.99339999999999995</v>
      </c>
      <c r="AM282" s="304">
        <v>24040</v>
      </c>
      <c r="AO282" s="304">
        <v>0.30009999999999998</v>
      </c>
    </row>
    <row r="283" spans="1:41">
      <c r="A283" s="305">
        <v>279</v>
      </c>
      <c r="B283" s="306" t="s">
        <v>3997</v>
      </c>
      <c r="C283" s="305" t="s">
        <v>4251</v>
      </c>
      <c r="D283" s="306" t="s">
        <v>4054</v>
      </c>
      <c r="E283" s="307">
        <v>183.9</v>
      </c>
      <c r="F283" s="304">
        <v>198</v>
      </c>
      <c r="G283" s="304">
        <v>198</v>
      </c>
      <c r="H283" s="304">
        <v>0.81620000000000004</v>
      </c>
      <c r="I283" s="304">
        <v>42684</v>
      </c>
      <c r="K283" s="304">
        <v>0.3669</v>
      </c>
      <c r="L283" s="304">
        <v>193.56</v>
      </c>
      <c r="M283" s="304">
        <v>193.56</v>
      </c>
      <c r="N283" s="304">
        <v>0.82369999999999999</v>
      </c>
      <c r="O283" s="304">
        <v>44541</v>
      </c>
      <c r="Q283" s="304">
        <v>0.3755</v>
      </c>
      <c r="R283" s="304">
        <v>201</v>
      </c>
      <c r="S283" s="304">
        <v>193.56</v>
      </c>
      <c r="T283" s="304">
        <v>0.93010000000000004</v>
      </c>
      <c r="U283" s="304">
        <v>79347</v>
      </c>
      <c r="W283" s="304">
        <v>0.3387</v>
      </c>
      <c r="X283" s="304">
        <v>192.4</v>
      </c>
      <c r="Y283" s="304">
        <v>192.4</v>
      </c>
      <c r="Z283" s="304">
        <v>0.81759999999999999</v>
      </c>
      <c r="AA283" s="304">
        <v>9943</v>
      </c>
      <c r="AC283" s="304">
        <v>0.29260000000000003</v>
      </c>
      <c r="AD283" s="304">
        <v>192.72</v>
      </c>
      <c r="AE283" s="304">
        <v>192.72</v>
      </c>
      <c r="AF283" s="304">
        <v>0.82350000000000001</v>
      </c>
      <c r="AG283" s="304">
        <v>46429</v>
      </c>
      <c r="AI283" s="304">
        <v>0.39319999999999999</v>
      </c>
      <c r="AJ283" s="304">
        <v>194.8</v>
      </c>
      <c r="AK283" s="304">
        <v>194.8</v>
      </c>
      <c r="AL283" s="304">
        <v>0.82420000000000004</v>
      </c>
      <c r="AM283" s="304">
        <v>44870</v>
      </c>
      <c r="AO283" s="304">
        <v>0.38819999999999999</v>
      </c>
    </row>
    <row r="284" spans="1:41">
      <c r="A284" s="305">
        <v>280</v>
      </c>
      <c r="B284" s="306" t="s">
        <v>3997</v>
      </c>
      <c r="C284" s="305" t="s">
        <v>4278</v>
      </c>
      <c r="D284" s="306" t="s">
        <v>4051</v>
      </c>
      <c r="E284" s="307">
        <v>140.80000000000001</v>
      </c>
      <c r="F284" s="304">
        <v>220</v>
      </c>
      <c r="G284" s="304">
        <v>220</v>
      </c>
      <c r="H284" s="304">
        <v>0.98580000000000001</v>
      </c>
      <c r="I284" s="304">
        <v>35920</v>
      </c>
      <c r="K284" s="304">
        <v>0.2301</v>
      </c>
      <c r="L284" s="304">
        <v>192</v>
      </c>
      <c r="M284" s="304">
        <v>192</v>
      </c>
      <c r="N284" s="304">
        <v>0.9889</v>
      </c>
      <c r="O284" s="304">
        <v>39000</v>
      </c>
      <c r="Q284" s="304">
        <v>0.27610000000000001</v>
      </c>
      <c r="R284" s="304">
        <v>128</v>
      </c>
      <c r="S284" s="304">
        <v>128</v>
      </c>
      <c r="T284" s="304">
        <v>0.99009999999999998</v>
      </c>
      <c r="U284" s="304">
        <v>32000</v>
      </c>
      <c r="W284" s="304">
        <v>0.35070000000000001</v>
      </c>
      <c r="X284" s="304">
        <v>148</v>
      </c>
      <c r="Y284" s="304">
        <v>148</v>
      </c>
      <c r="Z284" s="304">
        <v>0.9859</v>
      </c>
      <c r="AA284" s="304">
        <v>36120</v>
      </c>
      <c r="AC284" s="304">
        <v>0.33279999999999998</v>
      </c>
      <c r="AD284" s="304">
        <v>132</v>
      </c>
      <c r="AE284" s="304">
        <v>132</v>
      </c>
      <c r="AF284" s="304">
        <v>0.98909999999999998</v>
      </c>
      <c r="AG284" s="304">
        <v>32560</v>
      </c>
      <c r="AI284" s="304">
        <v>0.3352</v>
      </c>
      <c r="AJ284" s="304">
        <v>144</v>
      </c>
      <c r="AK284" s="304">
        <v>144</v>
      </c>
      <c r="AL284" s="304">
        <v>0.98899999999999999</v>
      </c>
      <c r="AM284" s="304">
        <v>25000</v>
      </c>
      <c r="AO284" s="304">
        <v>0.24379999999999999</v>
      </c>
    </row>
    <row r="285" spans="1:41">
      <c r="A285" s="305">
        <v>281</v>
      </c>
      <c r="B285" s="306" t="s">
        <v>3997</v>
      </c>
      <c r="C285" s="305" t="s">
        <v>4279</v>
      </c>
      <c r="D285" s="306" t="s">
        <v>4051</v>
      </c>
      <c r="E285" s="307">
        <v>115</v>
      </c>
      <c r="F285" s="304">
        <v>168.36</v>
      </c>
      <c r="G285" s="304">
        <v>168.36</v>
      </c>
      <c r="H285" s="304">
        <v>0.99949999999999994</v>
      </c>
      <c r="I285" s="304">
        <v>35967</v>
      </c>
      <c r="K285" s="304">
        <v>0.2969</v>
      </c>
      <c r="L285" s="304">
        <v>164.76</v>
      </c>
      <c r="M285" s="304">
        <v>164.76</v>
      </c>
      <c r="N285" s="304">
        <v>0.99870000000000003</v>
      </c>
      <c r="O285" s="304">
        <v>43542</v>
      </c>
      <c r="Q285" s="304">
        <v>0.35570000000000002</v>
      </c>
      <c r="R285" s="304">
        <v>157.32</v>
      </c>
      <c r="S285" s="304">
        <v>157.32</v>
      </c>
      <c r="T285" s="304">
        <v>0.999</v>
      </c>
      <c r="U285" s="304">
        <v>43266</v>
      </c>
      <c r="W285" s="304">
        <v>0.38240000000000002</v>
      </c>
      <c r="X285" s="304">
        <v>126.6</v>
      </c>
      <c r="Y285" s="304">
        <v>126.6</v>
      </c>
      <c r="Z285" s="304">
        <v>0.99990000000000001</v>
      </c>
      <c r="AA285" s="304">
        <v>37566</v>
      </c>
      <c r="AC285" s="304">
        <v>0.39889999999999998</v>
      </c>
      <c r="AD285" s="304">
        <v>111</v>
      </c>
      <c r="AE285" s="304">
        <v>111</v>
      </c>
      <c r="AF285" s="304">
        <v>0.99980000000000002</v>
      </c>
      <c r="AG285" s="304">
        <v>33222</v>
      </c>
      <c r="AI285" s="304">
        <v>0.40239999999999998</v>
      </c>
      <c r="AJ285" s="304">
        <v>126</v>
      </c>
      <c r="AK285" s="304">
        <v>126</v>
      </c>
      <c r="AL285" s="304">
        <v>1</v>
      </c>
      <c r="AM285" s="304">
        <v>33198</v>
      </c>
      <c r="AO285" s="304">
        <v>0.3659</v>
      </c>
    </row>
    <row r="286" spans="1:41">
      <c r="A286" s="305">
        <v>282</v>
      </c>
      <c r="B286" s="306" t="s">
        <v>3997</v>
      </c>
      <c r="C286" s="305" t="s">
        <v>4278</v>
      </c>
      <c r="D286" s="306" t="s">
        <v>4065</v>
      </c>
      <c r="E286" s="307">
        <v>144</v>
      </c>
      <c r="F286" s="304">
        <v>304</v>
      </c>
      <c r="G286" s="304">
        <v>304</v>
      </c>
      <c r="H286" s="304">
        <v>0.98980000000000001</v>
      </c>
      <c r="I286" s="304">
        <v>35160</v>
      </c>
      <c r="K286" s="304">
        <v>0.41420000000000001</v>
      </c>
      <c r="L286" s="304">
        <v>251.36</v>
      </c>
      <c r="M286" s="304">
        <v>251.36</v>
      </c>
      <c r="N286" s="304">
        <v>0.9899</v>
      </c>
      <c r="O286" s="304">
        <v>52508</v>
      </c>
      <c r="Q286" s="304">
        <v>0.28360000000000002</v>
      </c>
      <c r="R286" s="304">
        <v>128.47999999999999</v>
      </c>
      <c r="S286" s="304">
        <v>128.47999999999999</v>
      </c>
      <c r="T286" s="304">
        <v>0.9849</v>
      </c>
      <c r="U286" s="304">
        <v>28272</v>
      </c>
      <c r="W286" s="304">
        <v>0.31030000000000002</v>
      </c>
      <c r="X286" s="304">
        <v>184.16</v>
      </c>
      <c r="Y286" s="304">
        <v>184.16</v>
      </c>
      <c r="Z286" s="304">
        <v>0.99019999999999997</v>
      </c>
      <c r="AA286" s="304">
        <v>48676</v>
      </c>
      <c r="AC286" s="304">
        <v>0.35880000000000001</v>
      </c>
      <c r="AD286" s="304">
        <v>204.16</v>
      </c>
      <c r="AE286" s="304">
        <v>204.16</v>
      </c>
      <c r="AF286" s="304">
        <v>0.99119999999999997</v>
      </c>
      <c r="AG286" s="304">
        <v>49732</v>
      </c>
      <c r="AI286" s="304">
        <v>0.33029999999999998</v>
      </c>
      <c r="AJ286" s="304">
        <v>228.8</v>
      </c>
      <c r="AK286" s="304">
        <v>228.8</v>
      </c>
      <c r="AL286" s="304">
        <v>0.98970000000000002</v>
      </c>
      <c r="AM286" s="304">
        <v>56088</v>
      </c>
      <c r="AO286" s="304">
        <v>0.34399999999999997</v>
      </c>
    </row>
    <row r="287" spans="1:41">
      <c r="A287" s="305">
        <v>283</v>
      </c>
      <c r="B287" s="306" t="s">
        <v>3997</v>
      </c>
      <c r="C287" s="305" t="s">
        <v>4280</v>
      </c>
      <c r="D287" s="306" t="s">
        <v>4051</v>
      </c>
      <c r="E287" s="307">
        <v>2400</v>
      </c>
      <c r="F287" s="304">
        <v>1016</v>
      </c>
      <c r="G287" s="304">
        <v>1920</v>
      </c>
      <c r="H287" s="304">
        <v>0.95889999999999997</v>
      </c>
      <c r="I287" s="304">
        <v>312960</v>
      </c>
      <c r="K287" s="304">
        <v>0.44619999999999999</v>
      </c>
      <c r="L287" s="304">
        <v>1152</v>
      </c>
      <c r="M287" s="304">
        <v>1920</v>
      </c>
      <c r="N287" s="304">
        <v>0.95309999999999995</v>
      </c>
      <c r="O287" s="304">
        <v>346780</v>
      </c>
      <c r="Q287" s="304">
        <v>0.42449999999999999</v>
      </c>
      <c r="R287" s="304">
        <v>1226</v>
      </c>
      <c r="S287" s="304">
        <v>1920</v>
      </c>
      <c r="T287" s="304">
        <v>0.94940000000000002</v>
      </c>
      <c r="U287" s="304">
        <v>381220</v>
      </c>
      <c r="W287" s="304">
        <v>0.45490000000000003</v>
      </c>
      <c r="X287" s="304">
        <v>1220.5999999999999</v>
      </c>
      <c r="Y287" s="304">
        <v>1920</v>
      </c>
      <c r="Z287" s="304">
        <v>0.95099999999999996</v>
      </c>
      <c r="AA287" s="304">
        <v>337280</v>
      </c>
      <c r="AC287" s="304">
        <v>0.39050000000000001</v>
      </c>
      <c r="AD287" s="304">
        <v>1050</v>
      </c>
      <c r="AE287" s="304">
        <v>1920</v>
      </c>
      <c r="AF287" s="304">
        <v>0.93030000000000002</v>
      </c>
      <c r="AG287" s="304">
        <v>417720</v>
      </c>
      <c r="AI287" s="304">
        <v>0.57479999999999998</v>
      </c>
      <c r="AJ287" s="304">
        <v>350</v>
      </c>
      <c r="AK287" s="304">
        <v>1920</v>
      </c>
      <c r="AL287" s="304">
        <v>0.94279999999999997</v>
      </c>
      <c r="AM287" s="304">
        <v>592811</v>
      </c>
      <c r="AN287" s="304" t="e">
        <f>AM287-#REF!</f>
        <v>#REF!</v>
      </c>
      <c r="AO287" s="304">
        <v>1.5596000000000001</v>
      </c>
    </row>
    <row r="288" spans="1:41">
      <c r="A288" s="305">
        <v>284</v>
      </c>
      <c r="B288" s="306" t="s">
        <v>3997</v>
      </c>
      <c r="C288" s="305" t="s">
        <v>4281</v>
      </c>
      <c r="D288" s="306" t="s">
        <v>4051</v>
      </c>
      <c r="E288" s="307">
        <v>156</v>
      </c>
      <c r="F288" s="304">
        <v>34.56</v>
      </c>
      <c r="G288" s="304">
        <v>124.8</v>
      </c>
      <c r="H288" s="304">
        <v>0.93120000000000003</v>
      </c>
      <c r="I288" s="304">
        <v>7464</v>
      </c>
      <c r="K288" s="304">
        <v>0.3221</v>
      </c>
      <c r="L288" s="304">
        <v>35.04</v>
      </c>
      <c r="M288" s="304">
        <v>124.8</v>
      </c>
      <c r="N288" s="304">
        <v>0.92820000000000003</v>
      </c>
      <c r="O288" s="304">
        <v>7856</v>
      </c>
      <c r="Q288" s="304">
        <v>0.32469999999999999</v>
      </c>
      <c r="R288" s="304">
        <v>34.08</v>
      </c>
      <c r="S288" s="304">
        <v>124.8</v>
      </c>
      <c r="T288" s="304">
        <v>0.92620000000000002</v>
      </c>
      <c r="U288" s="304">
        <v>6772</v>
      </c>
      <c r="W288" s="304">
        <v>0.29799999999999999</v>
      </c>
      <c r="X288" s="304">
        <v>35.04</v>
      </c>
      <c r="Y288" s="304">
        <v>124.8</v>
      </c>
      <c r="Z288" s="304">
        <v>0.92799999999999994</v>
      </c>
      <c r="AA288" s="304">
        <v>8296</v>
      </c>
      <c r="AC288" s="304">
        <v>0.34289999999999998</v>
      </c>
      <c r="AD288" s="304">
        <v>40</v>
      </c>
      <c r="AE288" s="304">
        <v>124.8</v>
      </c>
      <c r="AF288" s="304">
        <v>0.97109999999999996</v>
      </c>
      <c r="AG288" s="304">
        <v>14212</v>
      </c>
      <c r="AI288" s="304">
        <v>0.49180000000000001</v>
      </c>
      <c r="AJ288" s="304">
        <v>36</v>
      </c>
      <c r="AK288" s="304">
        <v>124.8</v>
      </c>
      <c r="AL288" s="304">
        <v>0.95469999999999999</v>
      </c>
      <c r="AM288" s="304">
        <v>9856</v>
      </c>
      <c r="AO288" s="304">
        <v>0.39829999999999999</v>
      </c>
    </row>
    <row r="289" spans="1:41">
      <c r="A289" s="305">
        <v>285</v>
      </c>
      <c r="B289" s="306" t="s">
        <v>3997</v>
      </c>
      <c r="C289" s="305" t="s">
        <v>4282</v>
      </c>
      <c r="D289" s="306" t="s">
        <v>4051</v>
      </c>
      <c r="E289" s="307">
        <v>150</v>
      </c>
      <c r="F289" s="304">
        <v>114.3</v>
      </c>
      <c r="G289" s="304">
        <v>120</v>
      </c>
      <c r="H289" s="304">
        <v>1.4328000000000001</v>
      </c>
      <c r="I289" s="304">
        <v>13509</v>
      </c>
      <c r="K289" s="304">
        <v>0.11459999999999999</v>
      </c>
      <c r="L289" s="304">
        <v>137.4</v>
      </c>
      <c r="M289" s="304">
        <v>137.4</v>
      </c>
      <c r="N289" s="304">
        <v>1.0667</v>
      </c>
      <c r="O289" s="304">
        <v>16605</v>
      </c>
      <c r="Q289" s="304">
        <v>0.15229999999999999</v>
      </c>
      <c r="R289" s="304">
        <v>113.7</v>
      </c>
      <c r="S289" s="304">
        <v>120</v>
      </c>
      <c r="T289" s="304">
        <v>1.0982000000000001</v>
      </c>
      <c r="U289" s="304">
        <v>13995</v>
      </c>
      <c r="W289" s="304">
        <v>0.15570000000000001</v>
      </c>
      <c r="X289" s="304">
        <v>42</v>
      </c>
      <c r="Y289" s="304">
        <v>120</v>
      </c>
      <c r="Z289" s="304">
        <v>0.82430000000000003</v>
      </c>
      <c r="AA289" s="304">
        <v>14454</v>
      </c>
      <c r="AC289" s="304">
        <v>0.56120000000000003</v>
      </c>
      <c r="AD289" s="304">
        <v>27</v>
      </c>
      <c r="AE289" s="304">
        <v>120</v>
      </c>
      <c r="AF289" s="304">
        <v>2.2666000000000004</v>
      </c>
      <c r="AG289" s="304">
        <v>12423</v>
      </c>
      <c r="AI289" s="304">
        <v>0.27279999999999999</v>
      </c>
      <c r="AJ289" s="304">
        <v>99</v>
      </c>
      <c r="AK289" s="304">
        <v>120</v>
      </c>
      <c r="AL289" s="304">
        <v>1.3166</v>
      </c>
      <c r="AM289" s="304">
        <v>10893</v>
      </c>
      <c r="AO289" s="304">
        <v>0.11609999999999999</v>
      </c>
    </row>
    <row r="290" spans="1:41">
      <c r="A290" s="305">
        <v>286</v>
      </c>
      <c r="B290" s="306" t="s">
        <v>3997</v>
      </c>
      <c r="C290" s="305" t="s">
        <v>4283</v>
      </c>
      <c r="D290" s="306" t="s">
        <v>4065</v>
      </c>
      <c r="E290" s="307">
        <v>333</v>
      </c>
      <c r="F290" s="304">
        <v>231.6</v>
      </c>
      <c r="G290" s="304">
        <v>266.39999999999998</v>
      </c>
      <c r="H290" s="304">
        <v>1.2636000000000001</v>
      </c>
      <c r="I290" s="304">
        <v>10242</v>
      </c>
      <c r="K290" s="304">
        <v>4.8599999999999997E-2</v>
      </c>
      <c r="L290" s="304">
        <v>250.2</v>
      </c>
      <c r="M290" s="304">
        <v>266.39999999999998</v>
      </c>
      <c r="N290" s="304">
        <v>0.98670000000000002</v>
      </c>
      <c r="O290" s="304">
        <v>16362</v>
      </c>
      <c r="Q290" s="304">
        <v>8.9099999999999999E-2</v>
      </c>
      <c r="R290" s="304">
        <v>247.2</v>
      </c>
      <c r="S290" s="304">
        <v>266.39999999999998</v>
      </c>
      <c r="T290" s="304">
        <v>0.84550000000000003</v>
      </c>
      <c r="U290" s="304">
        <v>17760</v>
      </c>
      <c r="W290" s="304">
        <v>0.11799999999999999</v>
      </c>
      <c r="X290" s="304">
        <v>238.8</v>
      </c>
      <c r="Y290" s="304">
        <v>266.39999999999998</v>
      </c>
      <c r="Z290" s="304">
        <v>0.97399999999999998</v>
      </c>
      <c r="AA290" s="304">
        <v>15924</v>
      </c>
      <c r="AC290" s="304">
        <v>9.1999999999999998E-2</v>
      </c>
      <c r="AD290" s="304">
        <v>198</v>
      </c>
      <c r="AE290" s="304">
        <v>266.39999999999998</v>
      </c>
      <c r="AF290" s="304">
        <v>1.0954999999999999</v>
      </c>
      <c r="AG290" s="304">
        <v>16116</v>
      </c>
      <c r="AI290" s="304">
        <v>9.9900000000000003E-2</v>
      </c>
      <c r="AJ290" s="304">
        <v>222</v>
      </c>
      <c r="AK290" s="304">
        <v>266.39999999999998</v>
      </c>
      <c r="AL290" s="304">
        <v>1.1104000000000001</v>
      </c>
      <c r="AM290" s="304">
        <v>12498</v>
      </c>
      <c r="AO290" s="304">
        <v>7.0400000000000004E-2</v>
      </c>
    </row>
    <row r="291" spans="1:41">
      <c r="A291" s="305">
        <v>287</v>
      </c>
      <c r="B291" s="306" t="s">
        <v>3997</v>
      </c>
      <c r="C291" s="305" t="s">
        <v>4278</v>
      </c>
      <c r="D291" s="306" t="s">
        <v>4065</v>
      </c>
      <c r="E291" s="307">
        <v>138</v>
      </c>
      <c r="F291" s="304">
        <v>44.08</v>
      </c>
      <c r="G291" s="304">
        <v>110.4</v>
      </c>
      <c r="H291" s="304">
        <v>0.92500000000000004</v>
      </c>
      <c r="I291" s="304">
        <v>16806</v>
      </c>
      <c r="K291" s="304">
        <v>0.57250000000000001</v>
      </c>
      <c r="L291" s="304">
        <v>41.84</v>
      </c>
      <c r="M291" s="304">
        <v>110.4</v>
      </c>
      <c r="N291" s="304">
        <v>0.92979999999999996</v>
      </c>
      <c r="O291" s="304">
        <v>14778</v>
      </c>
      <c r="Q291" s="304">
        <v>0.51060000000000005</v>
      </c>
      <c r="R291" s="304">
        <v>40.880000000000003</v>
      </c>
      <c r="S291" s="304">
        <v>110.4</v>
      </c>
      <c r="T291" s="304">
        <v>0.90649999999999997</v>
      </c>
      <c r="U291" s="304">
        <v>74483</v>
      </c>
      <c r="W291" s="304">
        <v>0.57050000000000001</v>
      </c>
      <c r="X291" s="304">
        <v>42</v>
      </c>
      <c r="Y291" s="304">
        <v>110.4</v>
      </c>
      <c r="Z291" s="304">
        <v>0.93010000000000004</v>
      </c>
      <c r="AA291" s="304">
        <v>15790</v>
      </c>
      <c r="AC291" s="304">
        <v>0.54330000000000001</v>
      </c>
      <c r="AD291" s="304">
        <v>40</v>
      </c>
      <c r="AE291" s="304">
        <v>110.4</v>
      </c>
      <c r="AF291" s="304">
        <v>0.91810000000000003</v>
      </c>
      <c r="AG291" s="304">
        <v>15790</v>
      </c>
      <c r="AI291" s="304">
        <v>0.57799999999999996</v>
      </c>
      <c r="AJ291" s="304">
        <v>40</v>
      </c>
      <c r="AK291" s="304">
        <v>110.4</v>
      </c>
      <c r="AL291" s="304">
        <v>0.91800000000000004</v>
      </c>
      <c r="AM291" s="304">
        <v>15280</v>
      </c>
      <c r="AO291" s="304">
        <v>0.57799999999999996</v>
      </c>
    </row>
    <row r="292" spans="1:41">
      <c r="A292" s="305">
        <v>288</v>
      </c>
      <c r="B292" s="306" t="s">
        <v>3997</v>
      </c>
      <c r="C292" s="305" t="s">
        <v>4256</v>
      </c>
      <c r="D292" s="306" t="s">
        <v>4051</v>
      </c>
      <c r="E292" s="307">
        <v>167</v>
      </c>
      <c r="F292" s="304">
        <v>72.290000000000006</v>
      </c>
      <c r="G292" s="304">
        <v>133.6</v>
      </c>
      <c r="H292" s="304">
        <v>0.98339999999999994</v>
      </c>
      <c r="I292" s="304">
        <v>28433</v>
      </c>
      <c r="K292" s="304">
        <v>0.56530000000000002</v>
      </c>
      <c r="L292" s="304">
        <v>68.45</v>
      </c>
      <c r="M292" s="304">
        <v>133.6</v>
      </c>
      <c r="N292" s="304">
        <v>0.98670000000000002</v>
      </c>
      <c r="O292" s="304">
        <v>31249</v>
      </c>
      <c r="P292" s="304" t="e">
        <f>O292-#REF!</f>
        <v>#REF!</v>
      </c>
      <c r="Q292" s="304">
        <v>0.63349999999999995</v>
      </c>
      <c r="R292" s="304">
        <v>63.65</v>
      </c>
      <c r="S292" s="304">
        <v>133.6</v>
      </c>
      <c r="T292" s="304">
        <v>0.98970000000000002</v>
      </c>
      <c r="U292" s="304">
        <v>31489</v>
      </c>
      <c r="V292" s="304" t="e">
        <f>U292-#REF!</f>
        <v>#REF!</v>
      </c>
      <c r="W292" s="304">
        <v>0.70820000000000005</v>
      </c>
      <c r="X292" s="304">
        <v>55.65</v>
      </c>
      <c r="Y292" s="304">
        <v>133.6</v>
      </c>
      <c r="Z292" s="304">
        <v>0.98339999999999994</v>
      </c>
      <c r="AA292" s="304">
        <v>31105</v>
      </c>
      <c r="AB292" s="304" t="e">
        <f>AA292-#REF!</f>
        <v>#REF!</v>
      </c>
      <c r="AC292" s="304">
        <v>0.78159999999999996</v>
      </c>
      <c r="AD292" s="304">
        <v>57.25</v>
      </c>
      <c r="AE292" s="304">
        <v>133.6</v>
      </c>
      <c r="AF292" s="304">
        <v>0.98329999999999995</v>
      </c>
      <c r="AG292" s="304">
        <v>28617</v>
      </c>
      <c r="AH292" s="304" t="e">
        <f>AG292-#REF!</f>
        <v>#REF!</v>
      </c>
      <c r="AI292" s="304">
        <v>0.6986</v>
      </c>
      <c r="AJ292" s="304">
        <v>62.85</v>
      </c>
      <c r="AK292" s="304">
        <v>133.6</v>
      </c>
      <c r="AL292" s="304">
        <v>0.98219999999999996</v>
      </c>
      <c r="AM292" s="304">
        <v>22049</v>
      </c>
      <c r="AO292" s="304">
        <v>0.50619999999999998</v>
      </c>
    </row>
    <row r="293" spans="1:41">
      <c r="A293" s="305">
        <v>289</v>
      </c>
      <c r="B293" s="306" t="s">
        <v>3997</v>
      </c>
      <c r="C293" s="305" t="s">
        <v>4284</v>
      </c>
      <c r="D293" s="306" t="s">
        <v>4051</v>
      </c>
      <c r="E293" s="307">
        <v>1000</v>
      </c>
      <c r="F293" s="304">
        <v>1041.5999999999999</v>
      </c>
      <c r="G293" s="304">
        <v>1041.5999999999999</v>
      </c>
      <c r="H293" s="304">
        <v>0.98629999999999995</v>
      </c>
      <c r="I293" s="304">
        <v>326892</v>
      </c>
      <c r="K293" s="304">
        <v>0.442</v>
      </c>
      <c r="L293" s="304">
        <v>1041.1199999999999</v>
      </c>
      <c r="M293" s="304">
        <v>1041.1199999999999</v>
      </c>
      <c r="N293" s="304">
        <v>0.98429999999999995</v>
      </c>
      <c r="O293" s="304">
        <v>357408</v>
      </c>
      <c r="Q293" s="304">
        <v>0.46879999999999999</v>
      </c>
      <c r="R293" s="304">
        <v>1164.96</v>
      </c>
      <c r="S293" s="304">
        <v>1164.96</v>
      </c>
      <c r="T293" s="304">
        <v>0.98839999999999995</v>
      </c>
      <c r="U293" s="304">
        <v>375576</v>
      </c>
      <c r="W293" s="304">
        <v>0.45300000000000001</v>
      </c>
      <c r="X293" s="304">
        <v>913.44</v>
      </c>
      <c r="Y293" s="304">
        <v>913.44</v>
      </c>
      <c r="Z293" s="304">
        <v>0.98739999999999994</v>
      </c>
      <c r="AA293" s="304">
        <v>332568</v>
      </c>
      <c r="AC293" s="304">
        <v>0.49559999999999998</v>
      </c>
      <c r="AD293" s="304">
        <v>948</v>
      </c>
      <c r="AE293" s="304">
        <v>948</v>
      </c>
      <c r="AF293" s="304">
        <v>0.98319999999999996</v>
      </c>
      <c r="AG293" s="304">
        <v>336516</v>
      </c>
      <c r="AI293" s="304">
        <v>0.48530000000000001</v>
      </c>
      <c r="AJ293" s="304">
        <v>924</v>
      </c>
      <c r="AK293" s="304">
        <v>924</v>
      </c>
      <c r="AL293" s="304">
        <v>0.98499999999999999</v>
      </c>
      <c r="AM293" s="304">
        <v>325632</v>
      </c>
      <c r="AO293" s="304">
        <v>0.497</v>
      </c>
    </row>
    <row r="294" spans="1:41">
      <c r="A294" s="305">
        <v>290</v>
      </c>
      <c r="B294" s="306" t="s">
        <v>3997</v>
      </c>
      <c r="C294" s="305" t="s">
        <v>4285</v>
      </c>
      <c r="D294" s="306" t="s">
        <v>4051</v>
      </c>
      <c r="E294" s="307">
        <v>234</v>
      </c>
      <c r="F294" s="304">
        <v>176.8</v>
      </c>
      <c r="G294" s="304">
        <v>187.2</v>
      </c>
      <c r="H294" s="304">
        <v>0.9607</v>
      </c>
      <c r="I294" s="304">
        <v>42354</v>
      </c>
      <c r="K294" s="304">
        <v>0.34639999999999999</v>
      </c>
      <c r="L294" s="304">
        <v>188.32</v>
      </c>
      <c r="M294" s="304">
        <v>188.32</v>
      </c>
      <c r="N294" s="304">
        <v>0.96919999999999995</v>
      </c>
      <c r="O294" s="304">
        <v>43018</v>
      </c>
      <c r="Q294" s="304">
        <v>0.31680000000000003</v>
      </c>
      <c r="R294" s="304">
        <v>210.32</v>
      </c>
      <c r="S294" s="304">
        <v>210.32</v>
      </c>
      <c r="T294" s="304">
        <v>0.95550000000000002</v>
      </c>
      <c r="U294" s="304">
        <v>41750</v>
      </c>
      <c r="W294" s="304">
        <v>0.28860000000000002</v>
      </c>
      <c r="X294" s="304">
        <v>174.4</v>
      </c>
      <c r="Y294" s="304">
        <v>187.2</v>
      </c>
      <c r="Z294" s="304">
        <v>0.94430000000000003</v>
      </c>
      <c r="AA294" s="304">
        <v>35802</v>
      </c>
      <c r="AC294" s="304">
        <v>0.29220000000000002</v>
      </c>
      <c r="AD294" s="304">
        <v>154</v>
      </c>
      <c r="AE294" s="304">
        <v>187.2</v>
      </c>
      <c r="AF294" s="304">
        <v>0.9405</v>
      </c>
      <c r="AG294" s="304">
        <v>33760</v>
      </c>
      <c r="AI294" s="304">
        <v>0.31330000000000002</v>
      </c>
      <c r="AJ294" s="304">
        <v>132</v>
      </c>
      <c r="AK294" s="304">
        <v>187.2</v>
      </c>
      <c r="AL294" s="304">
        <v>0.93620000000000003</v>
      </c>
      <c r="AM294" s="304">
        <v>30740</v>
      </c>
      <c r="AO294" s="304">
        <v>0.34549999999999997</v>
      </c>
    </row>
    <row r="295" spans="1:41">
      <c r="A295" s="305">
        <v>291</v>
      </c>
      <c r="B295" s="306" t="s">
        <v>3997</v>
      </c>
      <c r="C295" s="305" t="s">
        <v>4286</v>
      </c>
      <c r="D295" s="306" t="s">
        <v>4065</v>
      </c>
      <c r="E295" s="307">
        <v>154</v>
      </c>
      <c r="F295" s="304">
        <v>396</v>
      </c>
      <c r="G295" s="304">
        <v>396</v>
      </c>
      <c r="H295" s="304">
        <v>0.9022</v>
      </c>
      <c r="I295" s="304">
        <v>45336</v>
      </c>
      <c r="K295" s="304">
        <v>0.17630000000000001</v>
      </c>
      <c r="L295" s="304">
        <v>375</v>
      </c>
      <c r="M295" s="304">
        <v>375</v>
      </c>
      <c r="N295" s="304">
        <v>0.90439999999999998</v>
      </c>
      <c r="O295" s="304">
        <v>53760</v>
      </c>
      <c r="Q295" s="304">
        <v>0.21310000000000001</v>
      </c>
      <c r="R295" s="304">
        <v>296.52</v>
      </c>
      <c r="S295" s="304">
        <v>296.52</v>
      </c>
      <c r="T295" s="304">
        <v>0.88480000000000003</v>
      </c>
      <c r="U295" s="304">
        <v>38733</v>
      </c>
      <c r="W295" s="304">
        <v>0.2051</v>
      </c>
      <c r="X295" s="304">
        <v>297.24</v>
      </c>
      <c r="Y295" s="304">
        <v>297.24</v>
      </c>
      <c r="Z295" s="304">
        <v>0.91889999999999994</v>
      </c>
      <c r="AA295" s="304">
        <v>42072</v>
      </c>
      <c r="AC295" s="304">
        <v>0.20699999999999999</v>
      </c>
      <c r="AD295" s="304">
        <v>285</v>
      </c>
      <c r="AE295" s="304">
        <v>285</v>
      </c>
      <c r="AF295" s="304">
        <v>0.92130000000000001</v>
      </c>
      <c r="AG295" s="304">
        <v>41415</v>
      </c>
      <c r="AI295" s="304">
        <v>0.21199999999999999</v>
      </c>
      <c r="AJ295" s="304">
        <v>291</v>
      </c>
      <c r="AK295" s="304">
        <v>291</v>
      </c>
      <c r="AL295" s="304">
        <v>0.92579999999999996</v>
      </c>
      <c r="AM295" s="304">
        <v>40812</v>
      </c>
      <c r="AO295" s="304">
        <v>0.2104</v>
      </c>
    </row>
    <row r="296" spans="1:41">
      <c r="A296" s="305">
        <v>292</v>
      </c>
      <c r="B296" s="306" t="s">
        <v>3997</v>
      </c>
      <c r="C296" s="305" t="s">
        <v>4254</v>
      </c>
      <c r="D296" s="306" t="s">
        <v>4097</v>
      </c>
      <c r="E296" s="307">
        <v>412.5</v>
      </c>
      <c r="F296" s="304">
        <v>201.3</v>
      </c>
      <c r="G296" s="304">
        <v>330</v>
      </c>
      <c r="H296" s="304">
        <v>0.99509999999999998</v>
      </c>
      <c r="I296" s="304">
        <v>82300</v>
      </c>
      <c r="K296" s="304" t="e">
        <v>#N/A</v>
      </c>
      <c r="L296" s="304">
        <v>211.3</v>
      </c>
      <c r="M296" s="304">
        <v>330</v>
      </c>
      <c r="N296" s="304">
        <v>0.99570000000000003</v>
      </c>
      <c r="O296" s="304">
        <v>99963</v>
      </c>
      <c r="Q296" s="304" t="e">
        <v>#N/A</v>
      </c>
      <c r="R296" s="304">
        <v>220.1</v>
      </c>
      <c r="S296" s="304">
        <v>330</v>
      </c>
      <c r="T296" s="304">
        <v>0.99549999999999994</v>
      </c>
      <c r="U296" s="304">
        <v>94074</v>
      </c>
      <c r="W296" s="304" t="e">
        <v>#N/A</v>
      </c>
      <c r="X296" s="304">
        <v>216.5</v>
      </c>
      <c r="Y296" s="304">
        <v>330</v>
      </c>
      <c r="Z296" s="304">
        <v>0.99590000000000001</v>
      </c>
      <c r="AA296" s="304">
        <v>103242</v>
      </c>
      <c r="AC296" s="304" t="e">
        <v>#N/A</v>
      </c>
      <c r="AD296" s="304">
        <v>199.7</v>
      </c>
      <c r="AE296" s="304">
        <v>330</v>
      </c>
      <c r="AF296" s="304">
        <v>0.99619999999999997</v>
      </c>
      <c r="AG296" s="304">
        <v>76190</v>
      </c>
      <c r="AI296" s="304" t="e">
        <v>#N/A</v>
      </c>
      <c r="AJ296" s="304">
        <v>193.7</v>
      </c>
      <c r="AK296" s="304">
        <v>330</v>
      </c>
      <c r="AL296" s="304">
        <v>0.99619999999999997</v>
      </c>
      <c r="AM296" s="304">
        <v>81491</v>
      </c>
      <c r="AO296" s="304" t="e">
        <v>#N/A</v>
      </c>
    </row>
    <row r="297" spans="1:41">
      <c r="A297" s="305">
        <v>293</v>
      </c>
      <c r="B297" s="306" t="s">
        <v>3997</v>
      </c>
      <c r="C297" s="305" t="s">
        <v>4254</v>
      </c>
      <c r="D297" s="306" t="s">
        <v>4097</v>
      </c>
      <c r="E297" s="307">
        <v>267.3</v>
      </c>
      <c r="F297" s="304">
        <v>131.86000000000001</v>
      </c>
      <c r="G297" s="304">
        <v>213.84</v>
      </c>
      <c r="H297" s="304">
        <v>0.98870000000000002</v>
      </c>
      <c r="I297" s="304">
        <v>45589</v>
      </c>
      <c r="K297" s="304" t="e">
        <v>#N/A</v>
      </c>
      <c r="L297" s="304">
        <v>126.58</v>
      </c>
      <c r="M297" s="304">
        <v>213.84</v>
      </c>
      <c r="N297" s="304">
        <v>0.99</v>
      </c>
      <c r="O297" s="304">
        <v>54220</v>
      </c>
      <c r="Q297" s="304" t="e">
        <v>#N/A</v>
      </c>
      <c r="R297" s="304">
        <v>132.22</v>
      </c>
      <c r="S297" s="304">
        <v>213.84</v>
      </c>
      <c r="T297" s="304">
        <v>0.99209999999999998</v>
      </c>
      <c r="U297" s="304">
        <v>53053</v>
      </c>
      <c r="W297" s="304" t="e">
        <v>#N/A</v>
      </c>
      <c r="X297" s="304">
        <v>123.7</v>
      </c>
      <c r="Y297" s="304">
        <v>213.84</v>
      </c>
      <c r="Z297" s="304">
        <v>0.99319999999999997</v>
      </c>
      <c r="AA297" s="304">
        <v>39259</v>
      </c>
      <c r="AC297" s="304" t="e">
        <v>#N/A</v>
      </c>
      <c r="AD297" s="304">
        <v>122.5</v>
      </c>
      <c r="AE297" s="304">
        <v>213.84</v>
      </c>
      <c r="AF297" s="304">
        <v>0.99009999999999998</v>
      </c>
      <c r="AG297" s="304">
        <v>48961</v>
      </c>
      <c r="AI297" s="304" t="e">
        <v>#N/A</v>
      </c>
      <c r="AJ297" s="304">
        <v>95.5</v>
      </c>
      <c r="AK297" s="304">
        <v>213.84</v>
      </c>
      <c r="AL297" s="304">
        <v>1</v>
      </c>
      <c r="AM297" s="304">
        <v>40795</v>
      </c>
      <c r="AO297" s="304" t="e">
        <v>#N/A</v>
      </c>
    </row>
    <row r="298" spans="1:41">
      <c r="A298" s="305">
        <v>294</v>
      </c>
      <c r="B298" s="306" t="s">
        <v>3997</v>
      </c>
      <c r="C298" s="305" t="s">
        <v>4287</v>
      </c>
      <c r="D298" s="306" t="s">
        <v>4097</v>
      </c>
      <c r="E298" s="307">
        <v>260.7</v>
      </c>
      <c r="F298" s="304">
        <v>47.3</v>
      </c>
      <c r="G298" s="304">
        <v>208.56</v>
      </c>
      <c r="H298" s="304">
        <v>0.95679999999999998</v>
      </c>
      <c r="I298" s="304">
        <v>14877</v>
      </c>
      <c r="K298" s="304" t="e">
        <v>#N/A</v>
      </c>
      <c r="L298" s="304">
        <v>54.5</v>
      </c>
      <c r="M298" s="304">
        <v>208.56</v>
      </c>
      <c r="N298" s="304">
        <v>0.9577</v>
      </c>
      <c r="O298" s="304">
        <v>17398</v>
      </c>
      <c r="Q298" s="304" t="e">
        <v>#N/A</v>
      </c>
      <c r="R298" s="304">
        <v>58.9</v>
      </c>
      <c r="S298" s="304">
        <v>208.56</v>
      </c>
      <c r="T298" s="304">
        <v>0.96079999999999999</v>
      </c>
      <c r="U298" s="304">
        <v>19160</v>
      </c>
      <c r="W298" s="304" t="e">
        <v>#N/A</v>
      </c>
      <c r="X298" s="304">
        <v>48.9</v>
      </c>
      <c r="Y298" s="304">
        <v>208.56</v>
      </c>
      <c r="Z298" s="304">
        <v>0.95450000000000002</v>
      </c>
      <c r="AA298" s="304">
        <v>17309</v>
      </c>
      <c r="AC298" s="304" t="e">
        <v>#N/A</v>
      </c>
      <c r="AD298" s="304">
        <v>50.9</v>
      </c>
      <c r="AE298" s="304">
        <v>208.56</v>
      </c>
      <c r="AF298" s="304">
        <v>0.95550000000000002</v>
      </c>
      <c r="AG298" s="304">
        <v>17208</v>
      </c>
      <c r="AI298" s="304" t="e">
        <v>#N/A</v>
      </c>
      <c r="AJ298" s="304">
        <v>56.9</v>
      </c>
      <c r="AK298" s="304">
        <v>208.56</v>
      </c>
      <c r="AL298" s="304">
        <v>0.96509999999999996</v>
      </c>
      <c r="AM298" s="304">
        <v>19146</v>
      </c>
      <c r="AO298" s="304" t="e">
        <v>#N/A</v>
      </c>
    </row>
    <row r="299" spans="1:41">
      <c r="A299" s="305">
        <v>295</v>
      </c>
      <c r="B299" s="306" t="s">
        <v>3997</v>
      </c>
      <c r="C299" s="305" t="s">
        <v>4288</v>
      </c>
      <c r="D299" s="306" t="s">
        <v>4097</v>
      </c>
      <c r="E299" s="307">
        <v>242</v>
      </c>
      <c r="F299" s="304">
        <v>130</v>
      </c>
      <c r="G299" s="304">
        <v>193.6</v>
      </c>
      <c r="H299" s="304">
        <v>0.98880000000000001</v>
      </c>
      <c r="I299" s="304">
        <v>56950</v>
      </c>
      <c r="K299" s="304" t="e">
        <v>#N/A</v>
      </c>
      <c r="L299" s="304">
        <v>140</v>
      </c>
      <c r="M299" s="304">
        <v>193.6</v>
      </c>
      <c r="N299" s="304">
        <v>0.98860000000000003</v>
      </c>
      <c r="O299" s="304">
        <v>64800</v>
      </c>
      <c r="Q299" s="304" t="e">
        <v>#N/A</v>
      </c>
      <c r="R299" s="304">
        <v>140</v>
      </c>
      <c r="S299" s="304">
        <v>193.6</v>
      </c>
      <c r="T299" s="304">
        <v>0.98929999999999996</v>
      </c>
      <c r="U299" s="304">
        <v>69300</v>
      </c>
      <c r="W299" s="304" t="e">
        <v>#N/A</v>
      </c>
      <c r="X299" s="304">
        <v>130</v>
      </c>
      <c r="Y299" s="304">
        <v>193.6</v>
      </c>
      <c r="Z299" s="304">
        <v>0.9869</v>
      </c>
      <c r="AA299" s="304">
        <v>67750</v>
      </c>
      <c r="AC299" s="304" t="e">
        <v>#N/A</v>
      </c>
      <c r="AD299" s="304">
        <v>135</v>
      </c>
      <c r="AE299" s="304">
        <v>193.6</v>
      </c>
      <c r="AF299" s="304">
        <v>0.98980000000000001</v>
      </c>
      <c r="AG299" s="304">
        <v>62850</v>
      </c>
      <c r="AI299" s="304" t="e">
        <v>#N/A</v>
      </c>
      <c r="AJ299" s="304">
        <v>130</v>
      </c>
      <c r="AK299" s="304">
        <v>193.6</v>
      </c>
      <c r="AL299" s="304">
        <v>0.98799999999999999</v>
      </c>
      <c r="AM299" s="304">
        <v>49000</v>
      </c>
      <c r="AO299" s="304" t="e">
        <v>#N/A</v>
      </c>
    </row>
    <row r="300" spans="1:41">
      <c r="A300" s="305">
        <v>296</v>
      </c>
      <c r="B300" s="306" t="s">
        <v>3997</v>
      </c>
      <c r="C300" s="305" t="s">
        <v>4289</v>
      </c>
      <c r="D300" s="306" t="s">
        <v>4097</v>
      </c>
      <c r="E300" s="307">
        <v>214.5</v>
      </c>
      <c r="F300" s="304">
        <v>56.93</v>
      </c>
      <c r="G300" s="304">
        <v>171.6</v>
      </c>
      <c r="H300" s="304">
        <v>0.97250000000000003</v>
      </c>
      <c r="I300" s="304">
        <v>16201</v>
      </c>
      <c r="K300" s="304" t="e">
        <v>#N/A</v>
      </c>
      <c r="L300" s="304">
        <v>88.29</v>
      </c>
      <c r="M300" s="304">
        <v>171.6</v>
      </c>
      <c r="N300" s="304">
        <v>0.97429999999999994</v>
      </c>
      <c r="O300" s="304">
        <v>21252</v>
      </c>
      <c r="Q300" s="304" t="e">
        <v>#N/A</v>
      </c>
      <c r="R300" s="304">
        <v>81.25</v>
      </c>
      <c r="S300" s="304">
        <v>171.6</v>
      </c>
      <c r="T300" s="304">
        <v>0.9768</v>
      </c>
      <c r="U300" s="304">
        <v>21147</v>
      </c>
      <c r="W300" s="304" t="e">
        <v>#N/A</v>
      </c>
      <c r="X300" s="304">
        <v>67.81</v>
      </c>
      <c r="Y300" s="304">
        <v>171.6</v>
      </c>
      <c r="Z300" s="304">
        <v>0.96609999999999996</v>
      </c>
      <c r="AA300" s="304">
        <v>21028</v>
      </c>
      <c r="AC300" s="304" t="e">
        <v>#N/A</v>
      </c>
      <c r="AD300" s="304">
        <v>62.05</v>
      </c>
      <c r="AE300" s="304">
        <v>171.6</v>
      </c>
      <c r="AF300" s="304">
        <v>0.9627</v>
      </c>
      <c r="AG300" s="304">
        <v>17636</v>
      </c>
      <c r="AI300" s="304" t="e">
        <v>#N/A</v>
      </c>
      <c r="AJ300" s="304">
        <v>26.85</v>
      </c>
      <c r="AK300" s="304">
        <v>171.6</v>
      </c>
      <c r="AL300" s="304">
        <v>0.96179999999999999</v>
      </c>
      <c r="AM300" s="304">
        <v>16212</v>
      </c>
      <c r="AO300" s="304" t="e">
        <v>#N/A</v>
      </c>
    </row>
    <row r="301" spans="1:41">
      <c r="A301" s="305">
        <v>297</v>
      </c>
      <c r="B301" s="306" t="s">
        <v>3997</v>
      </c>
      <c r="C301" s="305" t="s">
        <v>4290</v>
      </c>
      <c r="D301" s="306" t="s">
        <v>4097</v>
      </c>
      <c r="E301" s="307">
        <v>297</v>
      </c>
      <c r="F301" s="304">
        <v>151.4</v>
      </c>
      <c r="G301" s="304">
        <v>237.6</v>
      </c>
      <c r="H301" s="304">
        <v>0.98260000000000003</v>
      </c>
      <c r="I301" s="304">
        <v>40590</v>
      </c>
      <c r="K301" s="304" t="e">
        <v>#N/A</v>
      </c>
      <c r="L301" s="304">
        <v>162.80000000000001</v>
      </c>
      <c r="M301" s="304">
        <v>237.6</v>
      </c>
      <c r="N301" s="304">
        <v>0.98509999999999998</v>
      </c>
      <c r="O301" s="304">
        <v>51430</v>
      </c>
      <c r="Q301" s="304" t="e">
        <v>#N/A</v>
      </c>
      <c r="R301" s="304">
        <v>175</v>
      </c>
      <c r="S301" s="304">
        <v>237.6</v>
      </c>
      <c r="T301" s="304">
        <v>0.98419999999999996</v>
      </c>
      <c r="U301" s="304">
        <v>55815</v>
      </c>
      <c r="W301" s="304" t="e">
        <v>#N/A</v>
      </c>
      <c r="X301" s="304">
        <v>147.19999999999999</v>
      </c>
      <c r="Y301" s="304">
        <v>237.6</v>
      </c>
      <c r="Z301" s="304">
        <v>0.97550000000000003</v>
      </c>
      <c r="AA301" s="304">
        <v>46340</v>
      </c>
      <c r="AC301" s="304" t="e">
        <v>#N/A</v>
      </c>
      <c r="AD301" s="304">
        <v>130</v>
      </c>
      <c r="AE301" s="304">
        <v>237.6</v>
      </c>
      <c r="AF301" s="304">
        <v>0.98219999999999996</v>
      </c>
      <c r="AG301" s="304">
        <v>42210</v>
      </c>
      <c r="AI301" s="304" t="e">
        <v>#N/A</v>
      </c>
      <c r="AJ301" s="304">
        <v>110</v>
      </c>
      <c r="AK301" s="304">
        <v>237.6</v>
      </c>
      <c r="AL301" s="304">
        <v>0.9758</v>
      </c>
      <c r="AM301" s="304">
        <v>38270</v>
      </c>
      <c r="AO301" s="304" t="e">
        <v>#N/A</v>
      </c>
    </row>
    <row r="302" spans="1:41">
      <c r="A302" s="305">
        <v>298</v>
      </c>
      <c r="B302" s="306" t="s">
        <v>3997</v>
      </c>
      <c r="C302" s="305" t="s">
        <v>4291</v>
      </c>
      <c r="D302" s="306" t="s">
        <v>4097</v>
      </c>
      <c r="E302" s="307">
        <v>134.19999999999999</v>
      </c>
      <c r="F302" s="304">
        <v>96.96</v>
      </c>
      <c r="G302" s="304">
        <v>107.36</v>
      </c>
      <c r="H302" s="304">
        <v>0.99819999999999998</v>
      </c>
      <c r="I302" s="304">
        <v>29474</v>
      </c>
      <c r="K302" s="304" t="e">
        <v>#N/A</v>
      </c>
      <c r="L302" s="304">
        <v>97.68</v>
      </c>
      <c r="M302" s="304">
        <v>107.36</v>
      </c>
      <c r="N302" s="304">
        <v>0.99970000000000003</v>
      </c>
      <c r="O302" s="304">
        <v>36028</v>
      </c>
      <c r="Q302" s="304" t="e">
        <v>#N/A</v>
      </c>
      <c r="R302" s="304">
        <v>110.16</v>
      </c>
      <c r="S302" s="304">
        <v>110.16</v>
      </c>
      <c r="T302" s="304">
        <v>0.99919999999999998</v>
      </c>
      <c r="U302" s="304">
        <v>41030</v>
      </c>
      <c r="W302" s="304" t="e">
        <v>#N/A</v>
      </c>
      <c r="X302" s="304">
        <v>88</v>
      </c>
      <c r="Y302" s="304">
        <v>107.36</v>
      </c>
      <c r="Z302" s="304">
        <v>0.99949999999999994</v>
      </c>
      <c r="AA302" s="304">
        <v>33970</v>
      </c>
      <c r="AC302" s="304" t="e">
        <v>#N/A</v>
      </c>
      <c r="AD302" s="304">
        <v>80</v>
      </c>
      <c r="AE302" s="304">
        <v>107.36</v>
      </c>
      <c r="AF302" s="304">
        <v>0.99970000000000003</v>
      </c>
      <c r="AG302" s="304">
        <v>32722</v>
      </c>
      <c r="AI302" s="304" t="e">
        <v>#N/A</v>
      </c>
      <c r="AJ302" s="304">
        <v>74</v>
      </c>
      <c r="AK302" s="304">
        <v>107.36</v>
      </c>
      <c r="AL302" s="304">
        <v>0.99970000000000003</v>
      </c>
      <c r="AM302" s="304">
        <v>29644</v>
      </c>
      <c r="AO302" s="304" t="e">
        <v>#N/A</v>
      </c>
    </row>
    <row r="303" spans="1:41">
      <c r="A303" s="305">
        <v>299</v>
      </c>
      <c r="B303" s="306" t="s">
        <v>3997</v>
      </c>
      <c r="C303" s="305" t="s">
        <v>4292</v>
      </c>
      <c r="D303" s="306" t="s">
        <v>4097</v>
      </c>
      <c r="E303" s="307">
        <v>221.1</v>
      </c>
      <c r="F303" s="304">
        <v>50.88</v>
      </c>
      <c r="G303" s="304">
        <v>176.88</v>
      </c>
      <c r="H303" s="304">
        <v>0.89729999999999999</v>
      </c>
      <c r="I303" s="304">
        <v>14460</v>
      </c>
      <c r="K303" s="304" t="e">
        <v>#N/A</v>
      </c>
      <c r="L303" s="304">
        <v>49.12</v>
      </c>
      <c r="M303" s="304">
        <v>176.88</v>
      </c>
      <c r="N303" s="304">
        <v>0.92100000000000004</v>
      </c>
      <c r="O303" s="304">
        <v>17856</v>
      </c>
      <c r="Q303" s="304" t="e">
        <v>#N/A</v>
      </c>
      <c r="R303" s="304">
        <v>59.52</v>
      </c>
      <c r="S303" s="304">
        <v>176.88</v>
      </c>
      <c r="T303" s="304">
        <v>0.91579999999999995</v>
      </c>
      <c r="U303" s="304">
        <v>19124</v>
      </c>
      <c r="W303" s="304" t="e">
        <v>#N/A</v>
      </c>
      <c r="X303" s="304">
        <v>48.8</v>
      </c>
      <c r="Y303" s="304">
        <v>176.88</v>
      </c>
      <c r="Z303" s="304">
        <v>0.87609999999999999</v>
      </c>
      <c r="AA303" s="304">
        <v>15916</v>
      </c>
      <c r="AC303" s="304" t="e">
        <v>#N/A</v>
      </c>
      <c r="AD303" s="304">
        <v>44</v>
      </c>
      <c r="AE303" s="304">
        <v>176.88</v>
      </c>
      <c r="AF303" s="304">
        <v>0.86329999999999996</v>
      </c>
      <c r="AG303" s="304">
        <v>14668</v>
      </c>
      <c r="AI303" s="304" t="e">
        <v>#N/A</v>
      </c>
      <c r="AJ303" s="304">
        <v>52</v>
      </c>
      <c r="AK303" s="304">
        <v>176.88</v>
      </c>
      <c r="AL303" s="304">
        <v>0.85499999999999998</v>
      </c>
      <c r="AM303" s="304">
        <v>14220</v>
      </c>
      <c r="AO303" s="304" t="e">
        <v>#N/A</v>
      </c>
    </row>
    <row r="304" spans="1:41">
      <c r="A304" s="305">
        <v>300</v>
      </c>
      <c r="B304" s="306" t="s">
        <v>3997</v>
      </c>
      <c r="C304" s="305" t="s">
        <v>4293</v>
      </c>
      <c r="D304" s="306" t="s">
        <v>4097</v>
      </c>
      <c r="E304" s="307">
        <v>176</v>
      </c>
      <c r="F304" s="304">
        <v>48</v>
      </c>
      <c r="G304" s="304">
        <v>140.80000000000001</v>
      </c>
      <c r="H304" s="304">
        <v>0.97570000000000001</v>
      </c>
      <c r="I304" s="304">
        <v>19200</v>
      </c>
      <c r="K304" s="304" t="e">
        <v>#N/A</v>
      </c>
      <c r="L304" s="304">
        <v>48</v>
      </c>
      <c r="M304" s="304">
        <v>140.80000000000001</v>
      </c>
      <c r="N304" s="304">
        <v>0.98009999999999997</v>
      </c>
      <c r="O304" s="304">
        <v>19680</v>
      </c>
      <c r="Q304" s="304" t="e">
        <v>#N/A</v>
      </c>
      <c r="R304" s="304">
        <v>52</v>
      </c>
      <c r="S304" s="304">
        <v>140.80000000000001</v>
      </c>
      <c r="T304" s="304">
        <v>0.97919999999999996</v>
      </c>
      <c r="U304" s="304">
        <v>22560</v>
      </c>
      <c r="W304" s="304" t="e">
        <v>#N/A</v>
      </c>
      <c r="X304" s="304">
        <v>52</v>
      </c>
      <c r="Y304" s="304">
        <v>140.80000000000001</v>
      </c>
      <c r="Z304" s="304">
        <v>0.97229999999999994</v>
      </c>
      <c r="AA304" s="304">
        <v>22400</v>
      </c>
      <c r="AC304" s="304" t="e">
        <v>#N/A</v>
      </c>
      <c r="AD304" s="304">
        <v>44</v>
      </c>
      <c r="AE304" s="304">
        <v>140.80000000000001</v>
      </c>
      <c r="AF304" s="304">
        <v>0.97550000000000003</v>
      </c>
      <c r="AG304" s="304">
        <v>19080</v>
      </c>
      <c r="AI304" s="304" t="e">
        <v>#N/A</v>
      </c>
      <c r="AJ304" s="304">
        <v>53.44</v>
      </c>
      <c r="AK304" s="304">
        <v>140.80000000000001</v>
      </c>
      <c r="AL304" s="304">
        <v>0.97629999999999995</v>
      </c>
      <c r="AM304" s="304">
        <v>20943</v>
      </c>
      <c r="AO304" s="304" t="e">
        <v>#N/A</v>
      </c>
    </row>
    <row r="305" spans="1:41">
      <c r="A305" s="305">
        <v>301</v>
      </c>
      <c r="B305" s="306" t="s">
        <v>3997</v>
      </c>
      <c r="C305" s="305" t="s">
        <v>4294</v>
      </c>
      <c r="D305" s="306" t="s">
        <v>4097</v>
      </c>
      <c r="E305" s="307">
        <v>211.2</v>
      </c>
      <c r="F305" s="304">
        <v>198</v>
      </c>
      <c r="G305" s="304">
        <v>198</v>
      </c>
      <c r="H305" s="304">
        <v>0.99439999999999995</v>
      </c>
      <c r="I305" s="304">
        <v>47100</v>
      </c>
      <c r="K305" s="304" t="e">
        <v>#N/A</v>
      </c>
      <c r="L305" s="304">
        <v>228</v>
      </c>
      <c r="M305" s="304">
        <v>228</v>
      </c>
      <c r="N305" s="304">
        <v>0.99460000000000004</v>
      </c>
      <c r="O305" s="304">
        <v>76200</v>
      </c>
      <c r="Q305" s="304" t="e">
        <v>#N/A</v>
      </c>
      <c r="R305" s="304">
        <v>249</v>
      </c>
      <c r="S305" s="304">
        <v>249</v>
      </c>
      <c r="T305" s="304">
        <v>0.99429999999999996</v>
      </c>
      <c r="U305" s="304">
        <v>88620</v>
      </c>
      <c r="W305" s="304" t="e">
        <v>#N/A</v>
      </c>
      <c r="X305" s="304">
        <v>57</v>
      </c>
      <c r="Y305" s="304">
        <v>168.96</v>
      </c>
      <c r="Z305" s="304">
        <v>0.99539999999999995</v>
      </c>
      <c r="AA305" s="304">
        <v>64320</v>
      </c>
      <c r="AC305" s="304" t="e">
        <v>#N/A</v>
      </c>
      <c r="AD305" s="304">
        <v>102</v>
      </c>
      <c r="AE305" s="304">
        <v>168.96</v>
      </c>
      <c r="AF305" s="304">
        <v>0.99849999999999994</v>
      </c>
      <c r="AG305" s="304">
        <v>38010</v>
      </c>
      <c r="AI305" s="304" t="e">
        <v>#N/A</v>
      </c>
      <c r="AJ305" s="304">
        <v>90</v>
      </c>
      <c r="AK305" s="304">
        <v>168.96</v>
      </c>
      <c r="AL305" s="304">
        <v>0.99929999999999997</v>
      </c>
      <c r="AM305" s="304">
        <v>42450</v>
      </c>
      <c r="AO305" s="304" t="e">
        <v>#N/A</v>
      </c>
    </row>
    <row r="306" spans="1:41">
      <c r="A306" s="305">
        <v>302</v>
      </c>
      <c r="B306" s="306" t="s">
        <v>3997</v>
      </c>
      <c r="C306" s="305" t="s">
        <v>4295</v>
      </c>
      <c r="D306" s="306" t="s">
        <v>4097</v>
      </c>
      <c r="E306" s="307">
        <v>323.39999999999998</v>
      </c>
      <c r="F306" s="304">
        <v>74.5</v>
      </c>
      <c r="G306" s="304">
        <v>258.72000000000003</v>
      </c>
      <c r="H306" s="304">
        <v>0.95569999999999999</v>
      </c>
      <c r="I306" s="304">
        <v>31367</v>
      </c>
      <c r="K306" s="304" t="e">
        <v>#N/A</v>
      </c>
      <c r="L306" s="304">
        <v>73.5</v>
      </c>
      <c r="M306" s="304">
        <v>258.72000000000003</v>
      </c>
      <c r="N306" s="304">
        <v>0.9546</v>
      </c>
      <c r="O306" s="304">
        <v>33820</v>
      </c>
      <c r="Q306" s="304" t="e">
        <v>#N/A</v>
      </c>
      <c r="R306" s="304">
        <v>77.5</v>
      </c>
      <c r="S306" s="304">
        <v>258.72000000000003</v>
      </c>
      <c r="T306" s="304">
        <v>0.95440000000000003</v>
      </c>
      <c r="U306" s="304">
        <v>33057</v>
      </c>
      <c r="W306" s="304" t="e">
        <v>#N/A</v>
      </c>
      <c r="X306" s="304">
        <v>77.5</v>
      </c>
      <c r="Y306" s="304">
        <v>258.72000000000003</v>
      </c>
      <c r="Z306" s="304">
        <v>0.95350000000000001</v>
      </c>
      <c r="AA306" s="304">
        <v>35293</v>
      </c>
      <c r="AC306" s="304" t="e">
        <v>#N/A</v>
      </c>
      <c r="AD306" s="304">
        <v>61.5</v>
      </c>
      <c r="AE306" s="304">
        <v>258.72000000000003</v>
      </c>
      <c r="AF306" s="304">
        <v>0.95409999999999995</v>
      </c>
      <c r="AG306" s="304">
        <v>34407</v>
      </c>
      <c r="AI306" s="304" t="e">
        <v>#N/A</v>
      </c>
      <c r="AJ306" s="304">
        <v>61.5</v>
      </c>
      <c r="AK306" s="304">
        <v>258.72000000000003</v>
      </c>
      <c r="AL306" s="304">
        <v>0.95399999999999996</v>
      </c>
      <c r="AM306" s="304">
        <v>33547</v>
      </c>
      <c r="AO306" s="304" t="e">
        <v>#N/A</v>
      </c>
    </row>
    <row r="307" spans="1:41">
      <c r="A307" s="305">
        <v>303</v>
      </c>
      <c r="B307" s="306" t="s">
        <v>3997</v>
      </c>
      <c r="C307" s="305" t="s">
        <v>4295</v>
      </c>
      <c r="D307" s="306" t="s">
        <v>4097</v>
      </c>
      <c r="E307" s="307">
        <v>528</v>
      </c>
      <c r="F307" s="304">
        <v>69.25</v>
      </c>
      <c r="G307" s="304">
        <v>422.4</v>
      </c>
      <c r="H307" s="304">
        <v>0.99549999999999994</v>
      </c>
      <c r="I307" s="304">
        <v>22961</v>
      </c>
      <c r="K307" s="304" t="e">
        <v>#N/A</v>
      </c>
      <c r="L307" s="304">
        <v>72.05</v>
      </c>
      <c r="M307" s="304">
        <v>422.4</v>
      </c>
      <c r="N307" s="304">
        <v>0.99560000000000004</v>
      </c>
      <c r="O307" s="304">
        <v>27268</v>
      </c>
      <c r="Q307" s="304" t="e">
        <v>#N/A</v>
      </c>
      <c r="R307" s="304">
        <v>77.25</v>
      </c>
      <c r="S307" s="304">
        <v>422.4</v>
      </c>
      <c r="T307" s="304">
        <v>0.99519999999999997</v>
      </c>
      <c r="U307" s="304">
        <v>30105</v>
      </c>
      <c r="W307" s="304" t="e">
        <v>#N/A</v>
      </c>
      <c r="X307" s="304">
        <v>74.05</v>
      </c>
      <c r="Y307" s="304">
        <v>422.4</v>
      </c>
      <c r="Z307" s="304">
        <v>0.99619999999999997</v>
      </c>
      <c r="AA307" s="304">
        <v>27978</v>
      </c>
      <c r="AC307" s="304" t="e">
        <v>#N/A</v>
      </c>
      <c r="AD307" s="304">
        <v>70.45</v>
      </c>
      <c r="AE307" s="304">
        <v>422.4</v>
      </c>
      <c r="AF307" s="304">
        <v>0.99729999999999996</v>
      </c>
      <c r="AG307" s="304">
        <v>26048</v>
      </c>
      <c r="AI307" s="304" t="e">
        <v>#N/A</v>
      </c>
      <c r="AJ307" s="304">
        <v>56.05</v>
      </c>
      <c r="AK307" s="304">
        <v>422.4</v>
      </c>
      <c r="AL307" s="304">
        <v>0.99709999999999999</v>
      </c>
      <c r="AM307" s="304">
        <v>24494</v>
      </c>
      <c r="AO307" s="304" t="e">
        <v>#N/A</v>
      </c>
    </row>
    <row r="308" spans="1:41">
      <c r="A308" s="305">
        <v>304</v>
      </c>
      <c r="B308" s="306" t="s">
        <v>3997</v>
      </c>
      <c r="C308" s="305" t="s">
        <v>4295</v>
      </c>
      <c r="D308" s="306" t="s">
        <v>4097</v>
      </c>
      <c r="E308" s="307">
        <v>272.8</v>
      </c>
      <c r="F308" s="304">
        <v>68.02</v>
      </c>
      <c r="G308" s="304">
        <v>218.24</v>
      </c>
      <c r="H308" s="304">
        <v>0.99609999999999999</v>
      </c>
      <c r="I308" s="304">
        <v>21361</v>
      </c>
      <c r="K308" s="304" t="e">
        <v>#N/A</v>
      </c>
      <c r="L308" s="304">
        <v>75.78</v>
      </c>
      <c r="M308" s="304">
        <v>218.24</v>
      </c>
      <c r="N308" s="304">
        <v>0.99729999999999996</v>
      </c>
      <c r="O308" s="304">
        <v>29056</v>
      </c>
      <c r="Q308" s="304" t="e">
        <v>#N/A</v>
      </c>
      <c r="R308" s="304">
        <v>95.3</v>
      </c>
      <c r="S308" s="304">
        <v>218.24</v>
      </c>
      <c r="T308" s="304">
        <v>0.99809999999999999</v>
      </c>
      <c r="U308" s="304">
        <v>31116</v>
      </c>
      <c r="W308" s="304" t="e">
        <v>#N/A</v>
      </c>
      <c r="X308" s="304">
        <v>73.180000000000007</v>
      </c>
      <c r="Y308" s="304">
        <v>218.24</v>
      </c>
      <c r="Z308" s="304">
        <v>0.99849999999999994</v>
      </c>
      <c r="AA308" s="304">
        <v>26611</v>
      </c>
      <c r="AC308" s="304" t="e">
        <v>#N/A</v>
      </c>
      <c r="AD308" s="304">
        <v>62.78</v>
      </c>
      <c r="AE308" s="304">
        <v>218.24</v>
      </c>
      <c r="AF308" s="304">
        <v>0.99860000000000004</v>
      </c>
      <c r="AG308" s="304">
        <v>26680</v>
      </c>
      <c r="AI308" s="304" t="e">
        <v>#N/A</v>
      </c>
      <c r="AJ308" s="304">
        <v>58.14</v>
      </c>
      <c r="AK308" s="304">
        <v>218.24</v>
      </c>
      <c r="AL308" s="304">
        <v>0.99860000000000004</v>
      </c>
      <c r="AM308" s="304">
        <v>24454</v>
      </c>
      <c r="AO308" s="304" t="e">
        <v>#N/A</v>
      </c>
    </row>
    <row r="309" spans="1:41">
      <c r="A309" s="305">
        <v>305</v>
      </c>
      <c r="B309" s="306" t="s">
        <v>3997</v>
      </c>
      <c r="C309" s="305" t="s">
        <v>4295</v>
      </c>
      <c r="D309" s="306" t="s">
        <v>4097</v>
      </c>
      <c r="E309" s="307">
        <v>184.8</v>
      </c>
      <c r="F309" s="304">
        <v>33.18</v>
      </c>
      <c r="G309" s="304">
        <v>147.84</v>
      </c>
      <c r="H309" s="304">
        <v>0.99590000000000001</v>
      </c>
      <c r="I309" s="304">
        <v>10935</v>
      </c>
      <c r="K309" s="304" t="e">
        <v>#N/A</v>
      </c>
      <c r="L309" s="304">
        <v>35.78</v>
      </c>
      <c r="M309" s="304">
        <v>147.84</v>
      </c>
      <c r="N309" s="304">
        <v>0.99580000000000002</v>
      </c>
      <c r="O309" s="304">
        <v>12801</v>
      </c>
      <c r="Q309" s="304" t="e">
        <v>#N/A</v>
      </c>
      <c r="R309" s="304">
        <v>41.7</v>
      </c>
      <c r="S309" s="304">
        <v>147.84</v>
      </c>
      <c r="T309" s="304">
        <v>0.99529999999999996</v>
      </c>
      <c r="U309" s="304">
        <v>13828</v>
      </c>
      <c r="W309" s="304" t="e">
        <v>#N/A</v>
      </c>
      <c r="X309" s="304">
        <v>34.06</v>
      </c>
      <c r="Y309" s="304">
        <v>147.84</v>
      </c>
      <c r="Z309" s="304">
        <v>0.99609999999999999</v>
      </c>
      <c r="AA309" s="304">
        <v>12545</v>
      </c>
      <c r="AC309" s="304" t="e">
        <v>#N/A</v>
      </c>
      <c r="AD309" s="304">
        <v>27.62</v>
      </c>
      <c r="AE309" s="304">
        <v>147.84</v>
      </c>
      <c r="AF309" s="304">
        <v>0.99560000000000004</v>
      </c>
      <c r="AG309" s="304">
        <v>11093</v>
      </c>
      <c r="AI309" s="304" t="e">
        <v>#N/A</v>
      </c>
      <c r="AJ309" s="304">
        <v>26.18</v>
      </c>
      <c r="AK309" s="304">
        <v>147.84</v>
      </c>
      <c r="AL309" s="304">
        <v>0.99570000000000003</v>
      </c>
      <c r="AM309" s="304">
        <v>10747</v>
      </c>
      <c r="AO309" s="304" t="e">
        <v>#N/A</v>
      </c>
    </row>
    <row r="310" spans="1:41">
      <c r="A310" s="305">
        <v>306</v>
      </c>
      <c r="B310" s="306" t="s">
        <v>3997</v>
      </c>
      <c r="C310" s="305" t="s">
        <v>4296</v>
      </c>
      <c r="D310" s="306" t="s">
        <v>4097</v>
      </c>
      <c r="E310" s="307">
        <v>506.4</v>
      </c>
      <c r="F310" s="304">
        <v>618.08000000000004</v>
      </c>
      <c r="G310" s="304">
        <v>618.08000000000004</v>
      </c>
      <c r="H310" s="304">
        <v>0.98139999999999994</v>
      </c>
      <c r="I310" s="304">
        <v>201428</v>
      </c>
      <c r="K310" s="304" t="e">
        <v>#N/A</v>
      </c>
      <c r="L310" s="304">
        <v>855.68</v>
      </c>
      <c r="M310" s="304">
        <v>855.68</v>
      </c>
      <c r="N310" s="304">
        <v>0.98229999999999995</v>
      </c>
      <c r="O310" s="304">
        <v>228712</v>
      </c>
      <c r="Q310" s="304" t="e">
        <v>#N/A</v>
      </c>
      <c r="R310" s="304">
        <v>954.88</v>
      </c>
      <c r="S310" s="304">
        <v>954.88</v>
      </c>
      <c r="T310" s="304">
        <v>0.98560000000000003</v>
      </c>
      <c r="U310" s="304">
        <v>238896</v>
      </c>
      <c r="W310" s="304" t="e">
        <v>#N/A</v>
      </c>
      <c r="X310" s="304">
        <v>703.68</v>
      </c>
      <c r="Y310" s="304">
        <v>703.68</v>
      </c>
      <c r="Z310" s="304">
        <v>0.9869</v>
      </c>
      <c r="AA310" s="304">
        <v>209096</v>
      </c>
      <c r="AC310" s="304" t="e">
        <v>#N/A</v>
      </c>
      <c r="AD310" s="304">
        <v>576.64</v>
      </c>
      <c r="AE310" s="304">
        <v>576.64</v>
      </c>
      <c r="AF310" s="304">
        <v>0.99319999999999997</v>
      </c>
      <c r="AG310" s="304">
        <v>133396</v>
      </c>
      <c r="AI310" s="304" t="e">
        <v>#N/A</v>
      </c>
      <c r="AJ310" s="304">
        <v>377.76</v>
      </c>
      <c r="AK310" s="304">
        <v>405.12</v>
      </c>
      <c r="AL310" s="304">
        <v>0.99480000000000002</v>
      </c>
      <c r="AM310" s="304">
        <v>154424</v>
      </c>
      <c r="AO310" s="304" t="e">
        <v>#N/A</v>
      </c>
    </row>
    <row r="311" spans="1:41">
      <c r="A311" s="305">
        <v>307</v>
      </c>
      <c r="B311" s="306" t="s">
        <v>3997</v>
      </c>
      <c r="C311" s="305" t="s">
        <v>4295</v>
      </c>
      <c r="D311" s="306" t="s">
        <v>4097</v>
      </c>
      <c r="E311" s="307">
        <v>220</v>
      </c>
      <c r="F311" s="304">
        <v>38.72</v>
      </c>
      <c r="G311" s="304">
        <v>176</v>
      </c>
      <c r="H311" s="304">
        <v>0.95279999999999998</v>
      </c>
      <c r="I311" s="304">
        <v>10888</v>
      </c>
      <c r="K311" s="304" t="e">
        <v>#N/A</v>
      </c>
      <c r="L311" s="304">
        <v>48</v>
      </c>
      <c r="M311" s="304">
        <v>176</v>
      </c>
      <c r="N311" s="304">
        <v>0.96440000000000003</v>
      </c>
      <c r="O311" s="304">
        <v>15884</v>
      </c>
      <c r="Q311" s="304" t="e">
        <v>#N/A</v>
      </c>
      <c r="R311" s="304">
        <v>44</v>
      </c>
      <c r="S311" s="304">
        <v>176</v>
      </c>
      <c r="T311" s="304">
        <v>0.95530000000000004</v>
      </c>
      <c r="U311" s="304">
        <v>15360</v>
      </c>
      <c r="W311" s="304" t="e">
        <v>#N/A</v>
      </c>
      <c r="X311" s="304">
        <v>24</v>
      </c>
      <c r="Y311" s="304">
        <v>176</v>
      </c>
      <c r="Z311" s="304">
        <v>0.94320000000000004</v>
      </c>
      <c r="AA311" s="304">
        <v>15920</v>
      </c>
      <c r="AC311" s="304" t="e">
        <v>#N/A</v>
      </c>
      <c r="AD311" s="304">
        <v>32</v>
      </c>
      <c r="AE311" s="304">
        <v>176</v>
      </c>
      <c r="AF311" s="304">
        <v>0.94589999999999996</v>
      </c>
      <c r="AG311" s="304">
        <v>11880</v>
      </c>
      <c r="AI311" s="304" t="e">
        <v>#N/A</v>
      </c>
      <c r="AJ311" s="304">
        <v>32</v>
      </c>
      <c r="AK311" s="304">
        <v>176</v>
      </c>
      <c r="AL311" s="304">
        <v>0.93869999999999998</v>
      </c>
      <c r="AM311" s="304">
        <v>14680</v>
      </c>
      <c r="AO311" s="304" t="e">
        <v>#N/A</v>
      </c>
    </row>
    <row r="312" spans="1:41">
      <c r="A312" s="305">
        <v>308</v>
      </c>
      <c r="B312" s="306" t="s">
        <v>3997</v>
      </c>
      <c r="C312" s="305" t="s">
        <v>4297</v>
      </c>
      <c r="D312" s="306" t="s">
        <v>4065</v>
      </c>
      <c r="E312" s="307">
        <v>148</v>
      </c>
      <c r="F312" s="304">
        <v>43.25</v>
      </c>
      <c r="G312" s="304">
        <v>118.4</v>
      </c>
      <c r="H312" s="304">
        <v>0.97970000000000002</v>
      </c>
      <c r="I312" s="304">
        <v>12493</v>
      </c>
      <c r="K312" s="304">
        <v>0.42170000000000002</v>
      </c>
      <c r="L312" s="304">
        <v>57.25</v>
      </c>
      <c r="M312" s="304">
        <v>118.4</v>
      </c>
      <c r="N312" s="304">
        <v>0.98339999999999994</v>
      </c>
      <c r="O312" s="304">
        <v>14193</v>
      </c>
      <c r="Q312" s="304">
        <v>0.34639999999999999</v>
      </c>
      <c r="R312" s="304">
        <v>53.25</v>
      </c>
      <c r="S312" s="304">
        <v>118.4</v>
      </c>
      <c r="T312" s="304">
        <v>0.98380000000000001</v>
      </c>
      <c r="U312" s="304">
        <v>13293</v>
      </c>
      <c r="W312" s="304">
        <v>0.3609</v>
      </c>
      <c r="X312" s="304">
        <v>45.25</v>
      </c>
      <c r="Y312" s="304">
        <v>118.4</v>
      </c>
      <c r="Z312" s="304">
        <v>0.98580000000000001</v>
      </c>
      <c r="AA312" s="304">
        <v>12473</v>
      </c>
      <c r="AC312" s="304">
        <v>0.38650000000000001</v>
      </c>
      <c r="AD312" s="304">
        <v>39.25</v>
      </c>
      <c r="AE312" s="304">
        <v>118.4</v>
      </c>
      <c r="AF312" s="304">
        <v>0.98060000000000003</v>
      </c>
      <c r="AG312" s="304">
        <v>11093</v>
      </c>
      <c r="AI312" s="304">
        <v>0.40010000000000001</v>
      </c>
      <c r="AJ312" s="304">
        <v>35.25</v>
      </c>
      <c r="AK312" s="304">
        <v>118.4</v>
      </c>
      <c r="AL312" s="304">
        <v>0.98709999999999998</v>
      </c>
      <c r="AM312" s="304">
        <v>12193</v>
      </c>
      <c r="AO312" s="304">
        <v>0.50460000000000005</v>
      </c>
    </row>
    <row r="313" spans="1:41">
      <c r="A313" s="305">
        <v>309</v>
      </c>
      <c r="B313" s="306" t="s">
        <v>3997</v>
      </c>
      <c r="C313" s="305" t="s">
        <v>4298</v>
      </c>
      <c r="D313" s="306" t="s">
        <v>4051</v>
      </c>
      <c r="E313" s="307">
        <v>225</v>
      </c>
      <c r="F313" s="304">
        <v>154.4</v>
      </c>
      <c r="G313" s="304">
        <v>180</v>
      </c>
      <c r="H313" s="304">
        <v>0.99209999999999998</v>
      </c>
      <c r="I313" s="304">
        <v>21600</v>
      </c>
      <c r="K313" s="304">
        <v>0.1958</v>
      </c>
      <c r="L313" s="304">
        <v>158.72</v>
      </c>
      <c r="M313" s="304">
        <v>180</v>
      </c>
      <c r="N313" s="304">
        <v>0.99260000000000004</v>
      </c>
      <c r="O313" s="304">
        <v>28136</v>
      </c>
      <c r="Q313" s="304">
        <v>0.24010000000000001</v>
      </c>
      <c r="R313" s="304">
        <v>182.4</v>
      </c>
      <c r="S313" s="304">
        <v>182.4</v>
      </c>
      <c r="T313" s="304">
        <v>0.99039999999999995</v>
      </c>
      <c r="U313" s="304">
        <v>29044</v>
      </c>
      <c r="W313" s="304">
        <v>0.2233</v>
      </c>
      <c r="X313" s="304">
        <v>161.28</v>
      </c>
      <c r="Y313" s="304">
        <v>180</v>
      </c>
      <c r="Z313" s="304">
        <v>0.98899999999999999</v>
      </c>
      <c r="AA313" s="304">
        <v>26564</v>
      </c>
      <c r="AC313" s="304">
        <v>0.2238</v>
      </c>
      <c r="AD313" s="304">
        <v>128</v>
      </c>
      <c r="AE313" s="304">
        <v>180</v>
      </c>
      <c r="AF313" s="304">
        <v>0.99339999999999995</v>
      </c>
      <c r="AG313" s="304">
        <v>25032</v>
      </c>
      <c r="AI313" s="304">
        <v>0.2646</v>
      </c>
      <c r="AJ313" s="304">
        <v>124</v>
      </c>
      <c r="AK313" s="304">
        <v>180</v>
      </c>
      <c r="AL313" s="304">
        <v>0.98919999999999997</v>
      </c>
      <c r="AM313" s="304">
        <v>20792</v>
      </c>
      <c r="AO313" s="304">
        <v>0.2354</v>
      </c>
    </row>
    <row r="314" spans="1:41">
      <c r="A314" s="305">
        <v>310</v>
      </c>
      <c r="B314" s="306" t="s">
        <v>3997</v>
      </c>
      <c r="C314" s="305" t="s">
        <v>4299</v>
      </c>
      <c r="D314" s="306" t="s">
        <v>4065</v>
      </c>
      <c r="E314" s="307">
        <v>441</v>
      </c>
      <c r="F314" s="304">
        <v>273.60000000000002</v>
      </c>
      <c r="G314" s="304">
        <v>352.8</v>
      </c>
      <c r="H314" s="304">
        <v>0.98250000000000004</v>
      </c>
      <c r="I314" s="304">
        <v>89142</v>
      </c>
      <c r="K314" s="304">
        <v>0.46060000000000001</v>
      </c>
      <c r="L314" s="304">
        <v>276.95999999999998</v>
      </c>
      <c r="M314" s="304">
        <v>352.8</v>
      </c>
      <c r="N314" s="304">
        <v>0.92479999999999996</v>
      </c>
      <c r="O314" s="304">
        <v>108486</v>
      </c>
      <c r="Q314" s="304">
        <v>0.56930000000000003</v>
      </c>
      <c r="R314" s="304">
        <v>200.64</v>
      </c>
      <c r="S314" s="304">
        <v>352.8</v>
      </c>
      <c r="T314" s="304">
        <v>0.88</v>
      </c>
      <c r="U314" s="304">
        <v>68592</v>
      </c>
      <c r="W314" s="304">
        <v>0.53959999999999997</v>
      </c>
      <c r="X314" s="304">
        <v>217.68</v>
      </c>
      <c r="Y314" s="304">
        <v>352.8</v>
      </c>
      <c r="Z314" s="304">
        <v>0.89280000000000004</v>
      </c>
      <c r="AA314" s="304">
        <v>68178</v>
      </c>
      <c r="AC314" s="304">
        <v>0.47149999999999997</v>
      </c>
      <c r="AD314" s="304">
        <v>276</v>
      </c>
      <c r="AE314" s="304">
        <v>352.8</v>
      </c>
      <c r="AF314" s="304">
        <v>0.93189999999999995</v>
      </c>
      <c r="AG314" s="304">
        <v>95910</v>
      </c>
      <c r="AI314" s="304">
        <v>0.50119999999999998</v>
      </c>
      <c r="AJ314" s="304">
        <v>258</v>
      </c>
      <c r="AK314" s="304">
        <v>352.8</v>
      </c>
      <c r="AL314" s="304">
        <v>0.9546</v>
      </c>
      <c r="AM314" s="304">
        <v>121884</v>
      </c>
      <c r="AN314" s="304" t="e">
        <f>AM314-#REF!</f>
        <v>#REF!</v>
      </c>
      <c r="AO314" s="304">
        <v>0.68740000000000001</v>
      </c>
    </row>
    <row r="315" spans="1:41">
      <c r="A315" s="305">
        <v>311</v>
      </c>
      <c r="B315" s="306" t="s">
        <v>3997</v>
      </c>
      <c r="C315" s="305" t="s">
        <v>4300</v>
      </c>
      <c r="D315" s="306" t="s">
        <v>4051</v>
      </c>
      <c r="E315" s="307">
        <v>1188</v>
      </c>
      <c r="F315" s="304">
        <v>1263.5999999999999</v>
      </c>
      <c r="G315" s="304">
        <v>1263.5999999999999</v>
      </c>
      <c r="H315" s="304">
        <v>0.99919999999999998</v>
      </c>
      <c r="I315" s="304">
        <v>242172</v>
      </c>
      <c r="K315" s="304">
        <v>0.26640000000000003</v>
      </c>
      <c r="L315" s="304">
        <v>1978.56</v>
      </c>
      <c r="M315" s="304">
        <v>1978.56</v>
      </c>
      <c r="N315" s="304">
        <v>0.97370000000000001</v>
      </c>
      <c r="O315" s="304">
        <v>341694</v>
      </c>
      <c r="Q315" s="304">
        <v>0.2384</v>
      </c>
      <c r="R315" s="304">
        <v>2029.68</v>
      </c>
      <c r="S315" s="304">
        <v>2029.68</v>
      </c>
      <c r="T315" s="304">
        <v>0.98239999999999994</v>
      </c>
      <c r="U315" s="304">
        <v>268812</v>
      </c>
      <c r="W315" s="304">
        <v>0.18720000000000001</v>
      </c>
      <c r="X315" s="304">
        <v>1477.44</v>
      </c>
      <c r="Y315" s="304">
        <v>1477.44</v>
      </c>
      <c r="Z315" s="304">
        <v>0.96399999999999997</v>
      </c>
      <c r="AA315" s="304">
        <v>368568</v>
      </c>
      <c r="AC315" s="304">
        <v>0.3478</v>
      </c>
      <c r="AD315" s="304">
        <v>1422</v>
      </c>
      <c r="AE315" s="304">
        <v>1422</v>
      </c>
      <c r="AF315" s="304">
        <v>0.98619999999999997</v>
      </c>
      <c r="AG315" s="304">
        <v>302130</v>
      </c>
      <c r="AI315" s="304">
        <v>0.28960000000000002</v>
      </c>
      <c r="AJ315" s="304">
        <v>1530</v>
      </c>
      <c r="AK315" s="304">
        <v>1530</v>
      </c>
      <c r="AL315" s="304">
        <v>0.98470000000000002</v>
      </c>
      <c r="AM315" s="304">
        <v>353070</v>
      </c>
      <c r="AO315" s="304">
        <v>0.32550000000000001</v>
      </c>
    </row>
    <row r="316" spans="1:41">
      <c r="A316" s="305">
        <v>312</v>
      </c>
      <c r="B316" s="306" t="s">
        <v>3997</v>
      </c>
      <c r="C316" s="305" t="s">
        <v>4301</v>
      </c>
      <c r="D316" s="306" t="s">
        <v>4139</v>
      </c>
      <c r="E316" s="307">
        <v>388.4</v>
      </c>
      <c r="F316" s="304">
        <v>359</v>
      </c>
      <c r="G316" s="304">
        <v>353.28</v>
      </c>
      <c r="H316" s="304">
        <v>0.94330000000000003</v>
      </c>
      <c r="I316" s="304">
        <v>56196</v>
      </c>
      <c r="K316" s="304">
        <v>0.39340000000000003</v>
      </c>
      <c r="L316" s="304">
        <v>369.92</v>
      </c>
      <c r="M316" s="304">
        <v>369.92</v>
      </c>
      <c r="N316" s="304">
        <v>0.9284</v>
      </c>
      <c r="O316" s="304">
        <v>103128</v>
      </c>
      <c r="Q316" s="304">
        <v>0.40360000000000001</v>
      </c>
      <c r="R316" s="304">
        <v>368</v>
      </c>
      <c r="S316" s="304">
        <v>368</v>
      </c>
      <c r="T316" s="304">
        <v>0.93149999999999999</v>
      </c>
      <c r="U316" s="304">
        <v>98484</v>
      </c>
      <c r="W316" s="304">
        <v>0.39900000000000002</v>
      </c>
      <c r="X316" s="304">
        <v>346.72</v>
      </c>
      <c r="Y316" s="304">
        <v>346.72</v>
      </c>
      <c r="Z316" s="304">
        <v>0.93320000000000003</v>
      </c>
      <c r="AA316" s="304">
        <v>97992</v>
      </c>
      <c r="AC316" s="304">
        <v>0.40710000000000002</v>
      </c>
      <c r="AD316" s="304">
        <v>348</v>
      </c>
      <c r="AE316" s="304">
        <v>348</v>
      </c>
      <c r="AF316" s="304">
        <v>0.94679999999999997</v>
      </c>
      <c r="AG316" s="304">
        <v>101596</v>
      </c>
      <c r="AI316" s="304">
        <v>0.41449999999999998</v>
      </c>
      <c r="AJ316" s="304">
        <v>332</v>
      </c>
      <c r="AK316" s="304">
        <v>332</v>
      </c>
      <c r="AL316" s="304">
        <v>0.94120000000000004</v>
      </c>
      <c r="AM316" s="304">
        <v>87432</v>
      </c>
      <c r="AO316" s="304">
        <v>0.3886</v>
      </c>
    </row>
    <row r="317" spans="1:41">
      <c r="A317" s="305">
        <v>313</v>
      </c>
      <c r="B317" s="306" t="s">
        <v>3997</v>
      </c>
      <c r="C317" s="305" t="s">
        <v>4302</v>
      </c>
      <c r="D317" s="306" t="s">
        <v>4097</v>
      </c>
      <c r="E317" s="307">
        <v>300.3</v>
      </c>
      <c r="F317" s="304">
        <v>63.84</v>
      </c>
      <c r="G317" s="304">
        <v>240.24</v>
      </c>
      <c r="H317" s="304">
        <v>0.97889999999999999</v>
      </c>
      <c r="I317" s="304">
        <v>16830</v>
      </c>
      <c r="K317" s="304" t="e">
        <v>#N/A</v>
      </c>
      <c r="L317" s="304">
        <v>61.92</v>
      </c>
      <c r="M317" s="304">
        <v>240.24</v>
      </c>
      <c r="N317" s="304">
        <v>0.98419999999999996</v>
      </c>
      <c r="O317" s="304">
        <v>21468</v>
      </c>
      <c r="Q317" s="304" t="e">
        <v>#N/A</v>
      </c>
      <c r="R317" s="304">
        <v>73.319999999999993</v>
      </c>
      <c r="S317" s="304">
        <v>240.24</v>
      </c>
      <c r="T317" s="304">
        <v>0.97909999999999997</v>
      </c>
      <c r="U317" s="304">
        <v>22737</v>
      </c>
      <c r="W317" s="304" t="e">
        <v>#N/A</v>
      </c>
      <c r="X317" s="304">
        <v>69.239999999999995</v>
      </c>
      <c r="Y317" s="304">
        <v>240.24</v>
      </c>
      <c r="Z317" s="304">
        <v>0.97560000000000002</v>
      </c>
      <c r="AA317" s="304">
        <v>21702</v>
      </c>
      <c r="AC317" s="304" t="e">
        <v>#N/A</v>
      </c>
      <c r="AD317" s="304">
        <v>54</v>
      </c>
      <c r="AE317" s="304">
        <v>240.24</v>
      </c>
      <c r="AF317" s="304">
        <v>0.97389999999999999</v>
      </c>
      <c r="AG317" s="304">
        <v>19785</v>
      </c>
      <c r="AI317" s="304" t="e">
        <v>#N/A</v>
      </c>
      <c r="AJ317" s="304">
        <v>78</v>
      </c>
      <c r="AK317" s="304">
        <v>240.24</v>
      </c>
      <c r="AL317" s="304">
        <v>0.94450000000000001</v>
      </c>
      <c r="AM317" s="304">
        <v>22974</v>
      </c>
      <c r="AO317" s="304" t="e">
        <v>#N/A</v>
      </c>
    </row>
    <row r="318" spans="1:41">
      <c r="A318" s="305">
        <v>314</v>
      </c>
      <c r="B318" s="306" t="s">
        <v>3997</v>
      </c>
      <c r="C318" s="305" t="s">
        <v>4303</v>
      </c>
      <c r="D318" s="306" t="s">
        <v>4065</v>
      </c>
      <c r="E318" s="307">
        <v>327</v>
      </c>
      <c r="F318" s="304">
        <v>116.48</v>
      </c>
      <c r="G318" s="304">
        <v>261.60000000000002</v>
      </c>
      <c r="H318" s="304">
        <v>0.94169999999999998</v>
      </c>
      <c r="I318" s="304">
        <v>25056</v>
      </c>
      <c r="K318" s="304">
        <v>0.31730000000000003</v>
      </c>
      <c r="L318" s="304">
        <v>96</v>
      </c>
      <c r="M318" s="304">
        <v>261.60000000000002</v>
      </c>
      <c r="N318" s="304">
        <v>0.95530000000000004</v>
      </c>
      <c r="O318" s="304">
        <v>89320</v>
      </c>
      <c r="Q318" s="304">
        <v>0.44109999999999999</v>
      </c>
      <c r="R318" s="304">
        <v>97.04</v>
      </c>
      <c r="S318" s="304">
        <v>261.60000000000002</v>
      </c>
      <c r="T318" s="304">
        <v>0.93010000000000004</v>
      </c>
      <c r="U318" s="304">
        <v>22112</v>
      </c>
      <c r="W318" s="304">
        <v>0.34029999999999999</v>
      </c>
      <c r="X318" s="304">
        <v>0</v>
      </c>
      <c r="Y318" s="304">
        <v>0</v>
      </c>
      <c r="Z318" s="304" t="e">
        <v>#DIV/0!</v>
      </c>
      <c r="AA318" s="304">
        <v>0</v>
      </c>
      <c r="AC318" s="304">
        <v>0</v>
      </c>
      <c r="AD318" s="304">
        <v>80</v>
      </c>
      <c r="AE318" s="304">
        <v>261.60000000000002</v>
      </c>
      <c r="AF318" s="304">
        <v>0.94930000000000003</v>
      </c>
      <c r="AG318" s="304">
        <v>26640</v>
      </c>
      <c r="AI318" s="304">
        <v>0.47149999999999997</v>
      </c>
      <c r="AJ318" s="304">
        <v>96</v>
      </c>
      <c r="AK318" s="304">
        <v>261.60000000000002</v>
      </c>
      <c r="AL318" s="304">
        <v>0.9526</v>
      </c>
      <c r="AM318" s="304">
        <v>24080</v>
      </c>
      <c r="AO318" s="304">
        <v>0.36570000000000003</v>
      </c>
    </row>
    <row r="319" spans="1:41">
      <c r="A319" s="305">
        <v>315</v>
      </c>
      <c r="B319" s="306" t="s">
        <v>3997</v>
      </c>
      <c r="C319" s="305" t="s">
        <v>4304</v>
      </c>
      <c r="D319" s="306" t="s">
        <v>4051</v>
      </c>
      <c r="E319" s="307">
        <v>289</v>
      </c>
      <c r="F319" s="304">
        <v>117.76</v>
      </c>
      <c r="G319" s="304">
        <v>231.2</v>
      </c>
      <c r="H319" s="304">
        <v>0.96079999999999999</v>
      </c>
      <c r="I319" s="304">
        <v>27124</v>
      </c>
      <c r="K319" s="304">
        <v>0.33300000000000002</v>
      </c>
      <c r="L319" s="304">
        <v>108.8</v>
      </c>
      <c r="M319" s="304">
        <v>231.2</v>
      </c>
      <c r="N319" s="304">
        <v>0.96619999999999995</v>
      </c>
      <c r="O319" s="304">
        <v>33548</v>
      </c>
      <c r="Q319" s="304">
        <v>0.42899999999999999</v>
      </c>
      <c r="R319" s="304">
        <v>104</v>
      </c>
      <c r="S319" s="304">
        <v>231.2</v>
      </c>
      <c r="T319" s="304">
        <v>0.9617</v>
      </c>
      <c r="U319" s="304">
        <v>32772</v>
      </c>
      <c r="W319" s="304">
        <v>0.4551</v>
      </c>
      <c r="X319" s="304">
        <v>115.04</v>
      </c>
      <c r="Y319" s="304">
        <v>231.2</v>
      </c>
      <c r="Z319" s="304">
        <v>0.9607</v>
      </c>
      <c r="AA319" s="304">
        <v>33044</v>
      </c>
      <c r="AC319" s="304">
        <v>0.40189999999999998</v>
      </c>
      <c r="AD319" s="304">
        <v>108</v>
      </c>
      <c r="AE319" s="304">
        <v>231.2</v>
      </c>
      <c r="AF319" s="304">
        <v>0.96230000000000004</v>
      </c>
      <c r="AG319" s="304">
        <v>29896</v>
      </c>
      <c r="AI319" s="304">
        <v>0.3866</v>
      </c>
      <c r="AJ319" s="304">
        <v>96</v>
      </c>
      <c r="AK319" s="304">
        <v>231.2</v>
      </c>
      <c r="AL319" s="304">
        <v>0.98829999999999996</v>
      </c>
      <c r="AM319" s="304">
        <v>22288</v>
      </c>
      <c r="AO319" s="304">
        <v>0.32629999999999998</v>
      </c>
    </row>
    <row r="320" spans="1:41">
      <c r="A320" s="305">
        <v>316</v>
      </c>
      <c r="B320" s="306" t="s">
        <v>3997</v>
      </c>
      <c r="C320" s="305" t="s">
        <v>4152</v>
      </c>
      <c r="D320" s="306" t="s">
        <v>4051</v>
      </c>
      <c r="E320" s="307">
        <v>313</v>
      </c>
      <c r="F320" s="304">
        <v>252.24</v>
      </c>
      <c r="G320" s="304">
        <v>252.24</v>
      </c>
      <c r="H320" s="304">
        <v>0.98139999999999994</v>
      </c>
      <c r="I320" s="304">
        <v>41364</v>
      </c>
      <c r="K320" s="304">
        <v>0.2321</v>
      </c>
      <c r="L320" s="304">
        <v>254.4</v>
      </c>
      <c r="M320" s="304">
        <v>254.4</v>
      </c>
      <c r="N320" s="304">
        <v>0.9839</v>
      </c>
      <c r="O320" s="304">
        <v>49074</v>
      </c>
      <c r="Q320" s="304">
        <v>0.26350000000000001</v>
      </c>
      <c r="R320" s="304">
        <v>277.92</v>
      </c>
      <c r="S320" s="304">
        <v>277.92</v>
      </c>
      <c r="T320" s="304">
        <v>0.98219999999999996</v>
      </c>
      <c r="U320" s="304">
        <v>46335</v>
      </c>
      <c r="W320" s="304">
        <v>0.23580000000000001</v>
      </c>
      <c r="X320" s="304">
        <v>253.8</v>
      </c>
      <c r="Y320" s="304">
        <v>253.8</v>
      </c>
      <c r="Z320" s="304">
        <v>0.98250000000000004</v>
      </c>
      <c r="AA320" s="304">
        <v>45243</v>
      </c>
      <c r="AC320" s="304">
        <v>0.24390000000000001</v>
      </c>
      <c r="AD320" s="304">
        <v>207</v>
      </c>
      <c r="AE320" s="304">
        <v>250.4</v>
      </c>
      <c r="AF320" s="304">
        <v>0.98429999999999995</v>
      </c>
      <c r="AG320" s="304">
        <v>41883</v>
      </c>
      <c r="AI320" s="304">
        <v>0.27629999999999999</v>
      </c>
      <c r="AJ320" s="304">
        <v>210</v>
      </c>
      <c r="AK320" s="304">
        <v>250.4</v>
      </c>
      <c r="AL320" s="304">
        <v>0.98370000000000002</v>
      </c>
      <c r="AM320" s="304">
        <v>38646</v>
      </c>
      <c r="AO320" s="304">
        <v>0.25979999999999998</v>
      </c>
    </row>
    <row r="321" spans="1:41">
      <c r="A321" s="305">
        <v>317</v>
      </c>
      <c r="B321" s="306" t="s">
        <v>3997</v>
      </c>
      <c r="C321" s="305" t="s">
        <v>4305</v>
      </c>
      <c r="D321" s="306" t="s">
        <v>4051</v>
      </c>
      <c r="E321" s="307">
        <v>135.56</v>
      </c>
      <c r="F321" s="304">
        <v>85.3</v>
      </c>
      <c r="G321" s="304">
        <v>108.44799999999999</v>
      </c>
      <c r="H321" s="304">
        <v>0.9556</v>
      </c>
      <c r="I321" s="304">
        <v>15723</v>
      </c>
      <c r="K321" s="304">
        <v>0.26950000000000002</v>
      </c>
      <c r="L321" s="304">
        <v>84.02</v>
      </c>
      <c r="M321" s="304">
        <v>108.44799999999999</v>
      </c>
      <c r="N321" s="304">
        <v>0.94689999999999996</v>
      </c>
      <c r="O321" s="304">
        <v>15025</v>
      </c>
      <c r="Q321" s="304">
        <v>0.25540000000000002</v>
      </c>
      <c r="R321" s="304">
        <v>70.260000000000005</v>
      </c>
      <c r="S321" s="304">
        <v>108.44799999999999</v>
      </c>
      <c r="T321" s="304">
        <v>0.94809999999999994</v>
      </c>
      <c r="U321" s="304">
        <v>12735</v>
      </c>
      <c r="W321" s="304">
        <v>0.26740000000000003</v>
      </c>
      <c r="X321" s="304">
        <v>58.5</v>
      </c>
      <c r="Y321" s="304">
        <v>108.44799999999999</v>
      </c>
      <c r="Z321" s="304">
        <v>0.96160000000000001</v>
      </c>
      <c r="AA321" s="304">
        <v>9903</v>
      </c>
      <c r="AC321" s="304">
        <v>0.2387</v>
      </c>
      <c r="AD321" s="304">
        <v>55.78</v>
      </c>
      <c r="AE321" s="304">
        <v>108.44799999999999</v>
      </c>
      <c r="AF321" s="304">
        <v>0.9677</v>
      </c>
      <c r="AG321" s="304">
        <v>9633</v>
      </c>
      <c r="AI321" s="304">
        <v>0.24199999999999999</v>
      </c>
      <c r="AJ321" s="304">
        <v>44.18</v>
      </c>
      <c r="AK321" s="304">
        <v>108.44799999999999</v>
      </c>
      <c r="AL321" s="304">
        <v>0.96399999999999997</v>
      </c>
      <c r="AM321" s="304">
        <v>8085</v>
      </c>
      <c r="AO321" s="304">
        <v>0.26669999999999999</v>
      </c>
    </row>
    <row r="322" spans="1:41">
      <c r="A322" s="305">
        <v>318</v>
      </c>
      <c r="B322" s="306" t="s">
        <v>3997</v>
      </c>
      <c r="C322" s="305" t="s">
        <v>4306</v>
      </c>
      <c r="D322" s="306" t="s">
        <v>4065</v>
      </c>
      <c r="E322" s="307">
        <v>1000</v>
      </c>
      <c r="F322" s="304">
        <v>397.44</v>
      </c>
      <c r="G322" s="304">
        <v>800</v>
      </c>
      <c r="H322" s="304">
        <v>1</v>
      </c>
      <c r="I322" s="304">
        <v>169920</v>
      </c>
      <c r="K322" s="304">
        <v>0.59379999999999999</v>
      </c>
      <c r="L322" s="304">
        <v>396.72</v>
      </c>
      <c r="M322" s="304">
        <v>800</v>
      </c>
      <c r="N322" s="304">
        <v>1</v>
      </c>
      <c r="O322" s="304">
        <v>183816</v>
      </c>
      <c r="P322" s="304" t="e">
        <f>O322-#REF!</f>
        <v>#REF!</v>
      </c>
      <c r="Q322" s="304">
        <v>0.62280000000000002</v>
      </c>
      <c r="R322" s="304">
        <v>440.64</v>
      </c>
      <c r="S322" s="304">
        <v>800</v>
      </c>
      <c r="T322" s="304">
        <v>1</v>
      </c>
      <c r="U322" s="304">
        <v>206514</v>
      </c>
      <c r="V322" s="304" t="e">
        <f>U322-#REF!</f>
        <v>#REF!</v>
      </c>
      <c r="W322" s="304">
        <v>0.65090000000000003</v>
      </c>
      <c r="X322" s="304">
        <v>416.88</v>
      </c>
      <c r="Y322" s="304">
        <v>800</v>
      </c>
      <c r="Z322" s="304">
        <v>1</v>
      </c>
      <c r="AA322" s="304">
        <v>202500</v>
      </c>
      <c r="AB322" s="304" t="e">
        <f>AA322-#REF!</f>
        <v>#REF!</v>
      </c>
      <c r="AC322" s="304">
        <v>0.65290000000000004</v>
      </c>
      <c r="AD322" s="304">
        <v>414</v>
      </c>
      <c r="AE322" s="304">
        <v>800</v>
      </c>
      <c r="AF322" s="304">
        <v>1</v>
      </c>
      <c r="AG322" s="304">
        <v>192564</v>
      </c>
      <c r="AH322" s="304" t="e">
        <f>AG322-#REF!</f>
        <v>#REF!</v>
      </c>
      <c r="AI322" s="304">
        <v>0.62519999999999998</v>
      </c>
      <c r="AJ322" s="304">
        <v>378</v>
      </c>
      <c r="AK322" s="304">
        <v>800</v>
      </c>
      <c r="AL322" s="304">
        <v>1</v>
      </c>
      <c r="AM322" s="304">
        <v>187614</v>
      </c>
      <c r="AN322" s="304" t="e">
        <f>AM322-#REF!</f>
        <v>#REF!</v>
      </c>
      <c r="AO322" s="304">
        <v>0.68940000000000001</v>
      </c>
    </row>
    <row r="323" spans="1:41">
      <c r="A323" s="305">
        <v>319</v>
      </c>
      <c r="B323" s="306" t="s">
        <v>3997</v>
      </c>
      <c r="C323" s="305" t="s">
        <v>4307</v>
      </c>
      <c r="D323" s="306" t="s">
        <v>4051</v>
      </c>
      <c r="E323" s="307">
        <v>350</v>
      </c>
      <c r="F323" s="304">
        <v>101.76</v>
      </c>
      <c r="G323" s="304">
        <v>280</v>
      </c>
      <c r="H323" s="304">
        <v>0.96319999999999995</v>
      </c>
      <c r="I323" s="304">
        <v>15904</v>
      </c>
      <c r="K323" s="304">
        <v>0.22539999999999999</v>
      </c>
      <c r="L323" s="304">
        <v>136.32</v>
      </c>
      <c r="M323" s="304">
        <v>280</v>
      </c>
      <c r="N323" s="304">
        <v>0.95050000000000001</v>
      </c>
      <c r="O323" s="304">
        <v>20020</v>
      </c>
      <c r="Q323" s="304">
        <v>0.2077</v>
      </c>
      <c r="R323" s="304">
        <v>107.84</v>
      </c>
      <c r="S323" s="304">
        <v>280</v>
      </c>
      <c r="T323" s="304">
        <v>0.94089999999999996</v>
      </c>
      <c r="U323" s="304">
        <v>19284</v>
      </c>
      <c r="W323" s="304">
        <v>0.26400000000000001</v>
      </c>
      <c r="X323" s="304">
        <v>82.88</v>
      </c>
      <c r="Y323" s="304">
        <v>280</v>
      </c>
      <c r="Z323" s="304">
        <v>0.93179999999999996</v>
      </c>
      <c r="AA323" s="304">
        <v>13920</v>
      </c>
      <c r="AC323" s="304">
        <v>0.24229999999999999</v>
      </c>
      <c r="AD323" s="304">
        <v>80</v>
      </c>
      <c r="AE323" s="304">
        <v>280</v>
      </c>
      <c r="AF323" s="304">
        <v>0.93620000000000003</v>
      </c>
      <c r="AG323" s="304">
        <v>13720</v>
      </c>
      <c r="AI323" s="304">
        <v>0.2462</v>
      </c>
      <c r="AJ323" s="304">
        <v>76</v>
      </c>
      <c r="AK323" s="304">
        <v>280</v>
      </c>
      <c r="AL323" s="304">
        <v>0.92749999999999999</v>
      </c>
      <c r="AM323" s="304">
        <v>10788</v>
      </c>
      <c r="AO323" s="304">
        <v>0.21260000000000001</v>
      </c>
    </row>
    <row r="324" spans="1:41">
      <c r="A324" s="305">
        <v>320</v>
      </c>
      <c r="B324" s="306" t="s">
        <v>3997</v>
      </c>
      <c r="C324" s="305" t="s">
        <v>4308</v>
      </c>
      <c r="D324" s="306" t="s">
        <v>4065</v>
      </c>
      <c r="E324" s="307">
        <v>130</v>
      </c>
      <c r="F324" s="304">
        <v>57.25</v>
      </c>
      <c r="G324" s="304">
        <v>104</v>
      </c>
      <c r="H324" s="304">
        <v>0.99160000000000004</v>
      </c>
      <c r="I324" s="304">
        <v>11260</v>
      </c>
      <c r="K324" s="304">
        <v>0.28160000000000002</v>
      </c>
      <c r="L324" s="304">
        <v>40.450000000000003</v>
      </c>
      <c r="M324" s="304">
        <v>104</v>
      </c>
      <c r="N324" s="304">
        <v>0.98919999999999997</v>
      </c>
      <c r="O324" s="304">
        <v>9340</v>
      </c>
      <c r="Q324" s="304">
        <v>0.32369999999999999</v>
      </c>
      <c r="R324" s="304">
        <v>58.85</v>
      </c>
      <c r="S324" s="304">
        <v>104</v>
      </c>
      <c r="T324" s="304">
        <v>0.98699999999999999</v>
      </c>
      <c r="U324" s="304">
        <v>11013</v>
      </c>
      <c r="W324" s="304">
        <v>0.26910000000000001</v>
      </c>
      <c r="X324" s="304">
        <v>55.65</v>
      </c>
      <c r="Y324" s="304">
        <v>104</v>
      </c>
      <c r="Z324" s="304">
        <v>0.98919999999999997</v>
      </c>
      <c r="AA324" s="304">
        <v>16652</v>
      </c>
      <c r="AC324" s="304">
        <v>0.41589999999999999</v>
      </c>
      <c r="AD324" s="304">
        <v>62.85</v>
      </c>
      <c r="AE324" s="304">
        <v>104</v>
      </c>
      <c r="AF324" s="304">
        <v>0.99139999999999995</v>
      </c>
      <c r="AG324" s="304">
        <v>14276</v>
      </c>
      <c r="AI324" s="304">
        <v>0.31419999999999998</v>
      </c>
      <c r="AJ324" s="304">
        <v>70.849999999999994</v>
      </c>
      <c r="AK324" s="304">
        <v>104</v>
      </c>
      <c r="AL324" s="304">
        <v>0.99149999999999994</v>
      </c>
      <c r="AM324" s="304">
        <v>13205</v>
      </c>
      <c r="AO324" s="304">
        <v>0.26579999999999998</v>
      </c>
    </row>
    <row r="325" spans="1:41">
      <c r="A325" s="305">
        <v>321</v>
      </c>
      <c r="B325" s="306" t="s">
        <v>3997</v>
      </c>
      <c r="C325" s="305" t="s">
        <v>4309</v>
      </c>
      <c r="D325" s="306" t="s">
        <v>4054</v>
      </c>
      <c r="E325" s="307">
        <v>474.44</v>
      </c>
      <c r="F325" s="304">
        <v>113.28</v>
      </c>
      <c r="G325" s="304">
        <v>379.55200000000002</v>
      </c>
      <c r="H325" s="304">
        <v>0.90979999999999994</v>
      </c>
      <c r="I325" s="304">
        <v>22710</v>
      </c>
      <c r="K325" s="304">
        <v>0.30609999999999998</v>
      </c>
      <c r="L325" s="304">
        <v>99.96</v>
      </c>
      <c r="M325" s="304">
        <v>379.55200000000002</v>
      </c>
      <c r="N325" s="304">
        <v>0.92410000000000003</v>
      </c>
      <c r="O325" s="304">
        <v>27966</v>
      </c>
      <c r="Q325" s="304">
        <v>0.40689999999999998</v>
      </c>
      <c r="R325" s="304">
        <v>99.72</v>
      </c>
      <c r="S325" s="304">
        <v>379.55200000000002</v>
      </c>
      <c r="T325" s="304">
        <v>0.92479999999999996</v>
      </c>
      <c r="U325" s="304">
        <v>23955</v>
      </c>
      <c r="W325" s="304">
        <v>0.36080000000000001</v>
      </c>
      <c r="X325" s="304">
        <v>96.6</v>
      </c>
      <c r="Y325" s="304">
        <v>379.55200000000002</v>
      </c>
      <c r="Z325" s="304">
        <v>0.9234</v>
      </c>
      <c r="AA325" s="304">
        <v>25359</v>
      </c>
      <c r="AC325" s="304">
        <v>0.3821</v>
      </c>
      <c r="AD325" s="304">
        <v>99</v>
      </c>
      <c r="AE325" s="304">
        <v>379.55200000000002</v>
      </c>
      <c r="AF325" s="304">
        <v>0.93699999999999994</v>
      </c>
      <c r="AG325" s="304">
        <v>27093</v>
      </c>
      <c r="AI325" s="304">
        <v>0.3926</v>
      </c>
      <c r="AJ325" s="304">
        <v>102</v>
      </c>
      <c r="AK325" s="304">
        <v>379.55200000000002</v>
      </c>
      <c r="AL325" s="304">
        <v>0.92549999999999999</v>
      </c>
      <c r="AM325" s="304">
        <v>24711</v>
      </c>
      <c r="AO325" s="304">
        <v>0.36359999999999998</v>
      </c>
    </row>
    <row r="326" spans="1:41">
      <c r="A326" s="305">
        <v>322</v>
      </c>
      <c r="B326" s="306" t="s">
        <v>3997</v>
      </c>
      <c r="C326" s="305" t="s">
        <v>4310</v>
      </c>
      <c r="D326" s="306" t="s">
        <v>4051</v>
      </c>
      <c r="E326" s="307">
        <v>366.67</v>
      </c>
      <c r="F326" s="304">
        <v>42</v>
      </c>
      <c r="G326" s="304">
        <v>293.33600000000001</v>
      </c>
      <c r="H326" s="304">
        <v>0.98660000000000003</v>
      </c>
      <c r="I326" s="304">
        <v>8820</v>
      </c>
      <c r="K326" s="304">
        <v>0.29559999999999997</v>
      </c>
      <c r="L326" s="304">
        <v>42</v>
      </c>
      <c r="M326" s="304">
        <v>293.33600000000001</v>
      </c>
      <c r="N326" s="304">
        <v>0.98139999999999994</v>
      </c>
      <c r="O326" s="304">
        <v>12660</v>
      </c>
      <c r="Q326" s="304">
        <v>0.4128</v>
      </c>
      <c r="R326" s="304">
        <v>48</v>
      </c>
      <c r="S326" s="304">
        <v>293.33600000000001</v>
      </c>
      <c r="T326" s="304">
        <v>0.98219999999999996</v>
      </c>
      <c r="U326" s="304">
        <v>13200</v>
      </c>
      <c r="W326" s="304">
        <v>0.38890000000000002</v>
      </c>
      <c r="X326" s="304">
        <v>48</v>
      </c>
      <c r="Y326" s="304">
        <v>293.33600000000001</v>
      </c>
      <c r="Z326" s="304">
        <v>0.98070000000000002</v>
      </c>
      <c r="AA326" s="304">
        <v>12180</v>
      </c>
      <c r="AC326" s="304">
        <v>0.3478</v>
      </c>
      <c r="AD326" s="304">
        <v>54</v>
      </c>
      <c r="AE326" s="304">
        <v>293.33600000000001</v>
      </c>
      <c r="AF326" s="304">
        <v>0.97409999999999997</v>
      </c>
      <c r="AG326" s="304">
        <v>11280</v>
      </c>
      <c r="AI326" s="304">
        <v>0.28820000000000001</v>
      </c>
      <c r="AJ326" s="304">
        <v>42</v>
      </c>
      <c r="AK326" s="304">
        <v>293.33600000000001</v>
      </c>
      <c r="AL326" s="304">
        <v>0.97360000000000002</v>
      </c>
      <c r="AM326" s="304">
        <v>8820</v>
      </c>
      <c r="AO326" s="304">
        <v>0.29959999999999998</v>
      </c>
    </row>
    <row r="327" spans="1:41">
      <c r="A327" s="305">
        <v>323</v>
      </c>
      <c r="B327" s="306" t="s">
        <v>3997</v>
      </c>
      <c r="C327" s="305" t="s">
        <v>4311</v>
      </c>
      <c r="D327" s="306" t="s">
        <v>4051</v>
      </c>
      <c r="E327" s="307">
        <v>166.67</v>
      </c>
      <c r="F327" s="304">
        <v>12.48</v>
      </c>
      <c r="G327" s="304">
        <v>133.33600000000001</v>
      </c>
      <c r="H327" s="304">
        <v>0.92</v>
      </c>
      <c r="I327" s="304">
        <v>2576</v>
      </c>
      <c r="K327" s="304">
        <v>0.31159999999999999</v>
      </c>
      <c r="L327" s="304">
        <v>14.16</v>
      </c>
      <c r="M327" s="304">
        <v>133.33600000000001</v>
      </c>
      <c r="N327" s="304">
        <v>0.9204</v>
      </c>
      <c r="O327" s="304">
        <v>2842</v>
      </c>
      <c r="Q327" s="304">
        <v>0.29310000000000003</v>
      </c>
      <c r="R327" s="304">
        <v>15.68</v>
      </c>
      <c r="S327" s="304">
        <v>133.33600000000001</v>
      </c>
      <c r="T327" s="304">
        <v>0.9173</v>
      </c>
      <c r="U327" s="304">
        <v>2814</v>
      </c>
      <c r="W327" s="304">
        <v>0.27179999999999999</v>
      </c>
      <c r="X327" s="304">
        <v>14.64</v>
      </c>
      <c r="Y327" s="304">
        <v>133.33600000000001</v>
      </c>
      <c r="Z327" s="304">
        <v>0.94240000000000002</v>
      </c>
      <c r="AA327" s="304">
        <v>3104</v>
      </c>
      <c r="AC327" s="304">
        <v>0.3024</v>
      </c>
      <c r="AD327" s="304">
        <v>11.04</v>
      </c>
      <c r="AE327" s="304">
        <v>133.33600000000001</v>
      </c>
      <c r="AF327" s="304">
        <v>0.95479999999999998</v>
      </c>
      <c r="AG327" s="304">
        <v>3082</v>
      </c>
      <c r="AI327" s="304">
        <v>0.39300000000000002</v>
      </c>
      <c r="AJ327" s="304">
        <v>11.84</v>
      </c>
      <c r="AK327" s="304">
        <v>133.33600000000001</v>
      </c>
      <c r="AL327" s="304">
        <v>0.95109999999999995</v>
      </c>
      <c r="AM327" s="304">
        <v>2952</v>
      </c>
      <c r="AO327" s="304">
        <v>0.36409999999999998</v>
      </c>
    </row>
    <row r="328" spans="1:41">
      <c r="A328" s="305">
        <v>324</v>
      </c>
      <c r="B328" s="306" t="s">
        <v>3997</v>
      </c>
      <c r="C328" s="305" t="s">
        <v>4312</v>
      </c>
      <c r="D328" s="306" t="s">
        <v>4051</v>
      </c>
      <c r="E328" s="307">
        <v>201.11</v>
      </c>
      <c r="F328" s="304">
        <v>42</v>
      </c>
      <c r="G328" s="304">
        <v>160.88800000000001</v>
      </c>
      <c r="H328" s="304">
        <v>0.9839</v>
      </c>
      <c r="I328" s="304">
        <v>5310</v>
      </c>
      <c r="K328" s="304">
        <v>0.17849999999999999</v>
      </c>
      <c r="L328" s="304">
        <v>21</v>
      </c>
      <c r="M328" s="304">
        <v>160.88800000000001</v>
      </c>
      <c r="N328" s="304">
        <v>0.98709999999999998</v>
      </c>
      <c r="O328" s="304">
        <v>4800</v>
      </c>
      <c r="Q328" s="304">
        <v>0.31130000000000002</v>
      </c>
      <c r="R328" s="304">
        <v>18</v>
      </c>
      <c r="S328" s="304">
        <v>160.88800000000001</v>
      </c>
      <c r="T328" s="304">
        <v>0.97340000000000004</v>
      </c>
      <c r="U328" s="304">
        <v>4380</v>
      </c>
      <c r="W328" s="304">
        <v>0.34720000000000001</v>
      </c>
      <c r="X328" s="304">
        <v>21</v>
      </c>
      <c r="Y328" s="304">
        <v>160.88800000000001</v>
      </c>
      <c r="Z328" s="304">
        <v>1</v>
      </c>
      <c r="AA328" s="304">
        <v>3000</v>
      </c>
      <c r="AC328" s="304">
        <v>0.192</v>
      </c>
      <c r="AD328" s="304">
        <v>45</v>
      </c>
      <c r="AE328" s="304">
        <v>160.88800000000001</v>
      </c>
      <c r="AF328" s="304">
        <v>0.98309999999999997</v>
      </c>
      <c r="AG328" s="304">
        <v>3480</v>
      </c>
      <c r="AI328" s="304">
        <v>0.1057</v>
      </c>
      <c r="AJ328" s="304">
        <v>21</v>
      </c>
      <c r="AK328" s="304">
        <v>160.88800000000001</v>
      </c>
      <c r="AL328" s="304">
        <v>0.99119999999999997</v>
      </c>
      <c r="AM328" s="304">
        <v>3360</v>
      </c>
      <c r="AO328" s="304">
        <v>0.22420000000000001</v>
      </c>
    </row>
    <row r="329" spans="1:41">
      <c r="A329" s="305">
        <v>325</v>
      </c>
      <c r="B329" s="306" t="s">
        <v>3997</v>
      </c>
      <c r="C329" s="305" t="s">
        <v>4313</v>
      </c>
      <c r="D329" s="306" t="s">
        <v>4065</v>
      </c>
      <c r="E329" s="307">
        <v>271.11</v>
      </c>
      <c r="F329" s="304">
        <v>27</v>
      </c>
      <c r="G329" s="304">
        <v>216.88800000000001</v>
      </c>
      <c r="H329" s="304">
        <v>0.90259999999999996</v>
      </c>
      <c r="I329" s="304">
        <v>7500</v>
      </c>
      <c r="K329" s="304">
        <v>0.42749999999999999</v>
      </c>
      <c r="L329" s="304">
        <v>39</v>
      </c>
      <c r="M329" s="304">
        <v>216.88800000000001</v>
      </c>
      <c r="N329" s="304">
        <v>0.90839999999999999</v>
      </c>
      <c r="O329" s="304">
        <v>9810</v>
      </c>
      <c r="Q329" s="304">
        <v>0.37219999999999998</v>
      </c>
      <c r="R329" s="304">
        <v>36</v>
      </c>
      <c r="S329" s="304">
        <v>216.88800000000001</v>
      </c>
      <c r="T329" s="304">
        <v>0.90790000000000004</v>
      </c>
      <c r="U329" s="304">
        <v>10050</v>
      </c>
      <c r="W329" s="304">
        <v>0.42709999999999998</v>
      </c>
      <c r="X329" s="304">
        <v>24</v>
      </c>
      <c r="Y329" s="304">
        <v>216.88800000000001</v>
      </c>
      <c r="Z329" s="304">
        <v>0.86349999999999993</v>
      </c>
      <c r="AA329" s="304">
        <v>8652</v>
      </c>
      <c r="AC329" s="304">
        <v>0.56120000000000003</v>
      </c>
      <c r="AD329" s="304">
        <v>36</v>
      </c>
      <c r="AE329" s="304">
        <v>216.88800000000001</v>
      </c>
      <c r="AF329" s="304">
        <v>0.87529999999999997</v>
      </c>
      <c r="AG329" s="304">
        <v>9558</v>
      </c>
      <c r="AI329" s="304">
        <v>0.40770000000000001</v>
      </c>
      <c r="AJ329" s="304">
        <v>27</v>
      </c>
      <c r="AK329" s="304">
        <v>216.88800000000001</v>
      </c>
      <c r="AL329" s="304">
        <v>0.84750000000000003</v>
      </c>
      <c r="AM329" s="304">
        <v>7830</v>
      </c>
      <c r="AO329" s="304">
        <v>0.4753</v>
      </c>
    </row>
    <row r="330" spans="1:41">
      <c r="A330" s="305">
        <v>326</v>
      </c>
      <c r="B330" s="306" t="s">
        <v>3997</v>
      </c>
      <c r="C330" s="305" t="s">
        <v>4314</v>
      </c>
      <c r="D330" s="306" t="s">
        <v>4051</v>
      </c>
      <c r="E330" s="307">
        <v>191.11</v>
      </c>
      <c r="F330" s="304">
        <v>84</v>
      </c>
      <c r="G330" s="304">
        <v>152.88800000000001</v>
      </c>
      <c r="H330" s="304">
        <v>0.72909999999999997</v>
      </c>
      <c r="I330" s="304">
        <v>549</v>
      </c>
      <c r="K330" s="304">
        <v>6.1000000000000004E-3</v>
      </c>
      <c r="L330" s="304">
        <v>0</v>
      </c>
      <c r="M330" s="304">
        <v>0</v>
      </c>
      <c r="N330" s="304" t="e">
        <v>#DIV/0!</v>
      </c>
      <c r="O330" s="304">
        <v>0</v>
      </c>
      <c r="Q330" s="304">
        <v>0</v>
      </c>
      <c r="R330" s="304">
        <v>0</v>
      </c>
      <c r="S330" s="304">
        <v>152.88800000000001</v>
      </c>
      <c r="T330" s="304" t="e">
        <v>#DIV/0!</v>
      </c>
      <c r="U330" s="304">
        <v>78</v>
      </c>
      <c r="W330" s="304">
        <v>0</v>
      </c>
      <c r="X330" s="304">
        <v>28.2</v>
      </c>
      <c r="Y330" s="304">
        <v>152.88800000000001</v>
      </c>
      <c r="Z330" s="304" t="e">
        <v>#DIV/0!</v>
      </c>
      <c r="AA330" s="304">
        <v>1068</v>
      </c>
      <c r="AC330" s="304">
        <v>0</v>
      </c>
      <c r="AD330" s="304">
        <v>30</v>
      </c>
      <c r="AE330" s="304">
        <v>152.88800000000001</v>
      </c>
      <c r="AF330" s="304" t="e">
        <v>#DIV/0!</v>
      </c>
      <c r="AG330" s="304">
        <v>1047</v>
      </c>
      <c r="AI330" s="304">
        <v>0</v>
      </c>
      <c r="AJ330" s="304">
        <v>38.700000000000003</v>
      </c>
      <c r="AK330" s="304">
        <v>152.88800000000001</v>
      </c>
      <c r="AL330" s="304" t="e">
        <v>#DIV/0!</v>
      </c>
      <c r="AM330" s="304">
        <v>678</v>
      </c>
      <c r="AO330" s="304">
        <v>0</v>
      </c>
    </row>
    <row r="331" spans="1:41">
      <c r="A331" s="305">
        <v>327</v>
      </c>
      <c r="B331" s="306" t="s">
        <v>3997</v>
      </c>
      <c r="C331" s="305" t="s">
        <v>4315</v>
      </c>
      <c r="D331" s="306" t="s">
        <v>4051</v>
      </c>
      <c r="E331" s="307">
        <v>111.11</v>
      </c>
      <c r="F331" s="304">
        <v>56</v>
      </c>
      <c r="G331" s="304">
        <v>88.888000000000005</v>
      </c>
      <c r="H331" s="304">
        <v>0.96599999999999997</v>
      </c>
      <c r="I331" s="304">
        <v>12890</v>
      </c>
      <c r="K331" s="304">
        <v>0.33100000000000002</v>
      </c>
      <c r="L331" s="304">
        <v>51.2</v>
      </c>
      <c r="M331" s="304">
        <v>88.888000000000005</v>
      </c>
      <c r="N331" s="304">
        <v>0.94340000000000002</v>
      </c>
      <c r="O331" s="304">
        <v>17966</v>
      </c>
      <c r="Q331" s="304">
        <v>0.49990000000000001</v>
      </c>
      <c r="R331" s="304">
        <v>64</v>
      </c>
      <c r="S331" s="304">
        <v>88.888000000000005</v>
      </c>
      <c r="T331" s="304">
        <v>0.94379999999999997</v>
      </c>
      <c r="U331" s="304">
        <v>15742</v>
      </c>
      <c r="W331" s="304">
        <v>0.36199999999999999</v>
      </c>
      <c r="X331" s="304">
        <v>53</v>
      </c>
      <c r="Y331" s="304">
        <v>88.888000000000005</v>
      </c>
      <c r="Z331" s="304">
        <v>0.93389999999999995</v>
      </c>
      <c r="AA331" s="304">
        <v>17134</v>
      </c>
      <c r="AC331" s="304">
        <v>0.46529999999999999</v>
      </c>
      <c r="AD331" s="304">
        <v>58.8</v>
      </c>
      <c r="AE331" s="304">
        <v>88.888000000000005</v>
      </c>
      <c r="AF331" s="304">
        <v>0.93540000000000001</v>
      </c>
      <c r="AG331" s="304">
        <v>17362</v>
      </c>
      <c r="AI331" s="304">
        <v>0.42430000000000001</v>
      </c>
      <c r="AJ331" s="304">
        <v>55.6</v>
      </c>
      <c r="AK331" s="304">
        <v>88.888000000000005</v>
      </c>
      <c r="AL331" s="304">
        <v>0.94069999999999998</v>
      </c>
      <c r="AM331" s="304">
        <v>16244</v>
      </c>
      <c r="AO331" s="304">
        <v>0.43140000000000001</v>
      </c>
    </row>
    <row r="332" spans="1:41">
      <c r="A332" s="305">
        <v>328</v>
      </c>
      <c r="B332" s="306" t="s">
        <v>3997</v>
      </c>
      <c r="C332" s="305" t="s">
        <v>4316</v>
      </c>
      <c r="D332" s="306" t="s">
        <v>4051</v>
      </c>
      <c r="E332" s="307">
        <v>173.33</v>
      </c>
      <c r="F332" s="304">
        <v>56</v>
      </c>
      <c r="G332" s="304">
        <v>138.66399999999999</v>
      </c>
      <c r="H332" s="304">
        <v>0.90649999999999997</v>
      </c>
      <c r="I332" s="304">
        <v>6200</v>
      </c>
      <c r="K332" s="304">
        <v>0.1696</v>
      </c>
      <c r="L332" s="304">
        <v>70</v>
      </c>
      <c r="M332" s="304">
        <v>138.66399999999999</v>
      </c>
      <c r="N332" s="304">
        <v>0.93299999999999994</v>
      </c>
      <c r="O332" s="304">
        <v>9460</v>
      </c>
      <c r="Q332" s="304">
        <v>0.19470000000000001</v>
      </c>
      <c r="R332" s="304">
        <v>84</v>
      </c>
      <c r="S332" s="304">
        <v>138.66399999999999</v>
      </c>
      <c r="T332" s="304">
        <v>0.93530000000000002</v>
      </c>
      <c r="U332" s="304">
        <v>7800</v>
      </c>
      <c r="W332" s="304">
        <v>0.13789999999999999</v>
      </c>
      <c r="X332" s="304">
        <v>60</v>
      </c>
      <c r="Y332" s="304">
        <v>138.66399999999999</v>
      </c>
      <c r="Z332" s="304">
        <v>0.80869999999999997</v>
      </c>
      <c r="AA332" s="304">
        <v>5580</v>
      </c>
      <c r="AC332" s="304">
        <v>0.15459999999999999</v>
      </c>
      <c r="AD332" s="304">
        <v>112</v>
      </c>
      <c r="AE332" s="304">
        <v>138.66399999999999</v>
      </c>
      <c r="AF332" s="304">
        <v>0.93110000000000004</v>
      </c>
      <c r="AG332" s="304">
        <v>7020</v>
      </c>
      <c r="AI332" s="304">
        <v>9.0499999999999997E-2</v>
      </c>
      <c r="AJ332" s="304">
        <v>60</v>
      </c>
      <c r="AK332" s="304">
        <v>138.66399999999999</v>
      </c>
      <c r="AL332" s="304">
        <v>0.93099999999999994</v>
      </c>
      <c r="AM332" s="304">
        <v>5660</v>
      </c>
      <c r="AO332" s="304">
        <v>0.14069999999999999</v>
      </c>
    </row>
    <row r="333" spans="1:41">
      <c r="A333" s="305">
        <v>329</v>
      </c>
      <c r="B333" s="306" t="s">
        <v>3997</v>
      </c>
      <c r="C333" s="305" t="s">
        <v>4317</v>
      </c>
      <c r="D333" s="306" t="s">
        <v>4051</v>
      </c>
      <c r="E333" s="307">
        <v>1333.33</v>
      </c>
      <c r="F333" s="304">
        <v>432</v>
      </c>
      <c r="G333" s="304">
        <v>1066.664</v>
      </c>
      <c r="H333" s="304">
        <v>0.98119999999999996</v>
      </c>
      <c r="I333" s="304">
        <v>74880</v>
      </c>
      <c r="K333" s="304">
        <v>0.24540000000000001</v>
      </c>
      <c r="L333" s="304">
        <v>432</v>
      </c>
      <c r="M333" s="304">
        <v>1066.664</v>
      </c>
      <c r="N333" s="304">
        <v>0.97899999999999998</v>
      </c>
      <c r="O333" s="304">
        <v>83700</v>
      </c>
      <c r="Q333" s="304">
        <v>0.26600000000000001</v>
      </c>
      <c r="R333" s="304">
        <v>486</v>
      </c>
      <c r="S333" s="304">
        <v>1066.664</v>
      </c>
      <c r="T333" s="304">
        <v>0.98180000000000001</v>
      </c>
      <c r="U333" s="304">
        <v>97020</v>
      </c>
      <c r="W333" s="304">
        <v>0.28239999999999998</v>
      </c>
      <c r="X333" s="304">
        <v>432</v>
      </c>
      <c r="Y333" s="304">
        <v>1066.664</v>
      </c>
      <c r="Z333" s="304">
        <v>0.98729999999999996</v>
      </c>
      <c r="AA333" s="304">
        <v>97920</v>
      </c>
      <c r="AC333" s="304">
        <v>0.30859999999999999</v>
      </c>
      <c r="AD333" s="304">
        <v>432</v>
      </c>
      <c r="AE333" s="304">
        <v>1066.664</v>
      </c>
      <c r="AF333" s="304">
        <v>0.9929</v>
      </c>
      <c r="AG333" s="304">
        <v>99900</v>
      </c>
      <c r="AI333" s="304">
        <v>0.31309999999999999</v>
      </c>
      <c r="AJ333" s="304">
        <v>450</v>
      </c>
      <c r="AK333" s="304">
        <v>1066.664</v>
      </c>
      <c r="AL333" s="304">
        <v>0.98939999999999995</v>
      </c>
      <c r="AM333" s="304">
        <v>83340</v>
      </c>
      <c r="AO333" s="304">
        <v>0.26</v>
      </c>
    </row>
    <row r="334" spans="1:41">
      <c r="A334" s="305">
        <v>330</v>
      </c>
      <c r="B334" s="306" t="s">
        <v>3997</v>
      </c>
      <c r="C334" s="305" t="s">
        <v>4318</v>
      </c>
      <c r="D334" s="306" t="s">
        <v>4051</v>
      </c>
      <c r="E334" s="307">
        <v>183.33</v>
      </c>
      <c r="F334" s="304">
        <v>63</v>
      </c>
      <c r="G334" s="304">
        <v>146.66399999999999</v>
      </c>
      <c r="H334" s="304">
        <v>0.90810000000000002</v>
      </c>
      <c r="I334" s="304">
        <v>12450</v>
      </c>
      <c r="K334" s="304">
        <v>0.30220000000000002</v>
      </c>
      <c r="L334" s="304">
        <v>66</v>
      </c>
      <c r="M334" s="304">
        <v>146.66399999999999</v>
      </c>
      <c r="N334" s="304">
        <v>0.91539999999999999</v>
      </c>
      <c r="O334" s="304">
        <v>17190</v>
      </c>
      <c r="Q334" s="304">
        <v>0.38250000000000001</v>
      </c>
      <c r="R334" s="304">
        <v>81</v>
      </c>
      <c r="S334" s="304">
        <v>146.66399999999999</v>
      </c>
      <c r="T334" s="304">
        <v>0.93130000000000002</v>
      </c>
      <c r="U334" s="304">
        <v>17070</v>
      </c>
      <c r="W334" s="304">
        <v>0.31430000000000002</v>
      </c>
      <c r="X334" s="304">
        <v>48</v>
      </c>
      <c r="Y334" s="304">
        <v>146.66399999999999</v>
      </c>
      <c r="Z334" s="304">
        <v>0.91930000000000001</v>
      </c>
      <c r="AA334" s="304">
        <v>15360</v>
      </c>
      <c r="AC334" s="304">
        <v>0.46789999999999998</v>
      </c>
      <c r="AD334" s="304">
        <v>60</v>
      </c>
      <c r="AE334" s="304">
        <v>146.66399999999999</v>
      </c>
      <c r="AF334" s="304">
        <v>0.94169999999999998</v>
      </c>
      <c r="AG334" s="304">
        <v>14040</v>
      </c>
      <c r="AI334" s="304">
        <v>0.33400000000000002</v>
      </c>
      <c r="AJ334" s="304">
        <v>60</v>
      </c>
      <c r="AK334" s="304">
        <v>146.66399999999999</v>
      </c>
      <c r="AL334" s="304">
        <v>0.93940000000000001</v>
      </c>
      <c r="AM334" s="304">
        <v>12540</v>
      </c>
      <c r="AO334" s="304">
        <v>0.309</v>
      </c>
    </row>
    <row r="335" spans="1:41">
      <c r="A335" s="305">
        <v>331</v>
      </c>
      <c r="B335" s="306" t="s">
        <v>3997</v>
      </c>
      <c r="C335" s="305" t="s">
        <v>4319</v>
      </c>
      <c r="D335" s="306" t="s">
        <v>4051</v>
      </c>
      <c r="E335" s="307">
        <v>200</v>
      </c>
      <c r="F335" s="304">
        <v>49.8</v>
      </c>
      <c r="G335" s="304">
        <v>160</v>
      </c>
      <c r="H335" s="304">
        <v>1.0147999999999999</v>
      </c>
      <c r="I335" s="304">
        <v>10128</v>
      </c>
      <c r="K335" s="304">
        <v>0.27839999999999998</v>
      </c>
      <c r="L335" s="304">
        <v>48.6</v>
      </c>
      <c r="M335" s="304">
        <v>160</v>
      </c>
      <c r="N335" s="304">
        <v>0.96779999999999999</v>
      </c>
      <c r="O335" s="304">
        <v>12069</v>
      </c>
      <c r="Q335" s="304">
        <v>0.33410000000000001</v>
      </c>
      <c r="R335" s="304">
        <v>34.200000000000003</v>
      </c>
      <c r="S335" s="304">
        <v>160</v>
      </c>
      <c r="T335" s="304">
        <v>1.0134000000000001</v>
      </c>
      <c r="U335" s="304">
        <v>12798</v>
      </c>
      <c r="W335" s="304">
        <v>0.53059999999999996</v>
      </c>
      <c r="X335" s="304">
        <v>42.6</v>
      </c>
      <c r="Y335" s="304">
        <v>160</v>
      </c>
      <c r="Z335" s="304">
        <v>0.99919999999999998</v>
      </c>
      <c r="AA335" s="304">
        <v>10875</v>
      </c>
      <c r="AC335" s="304">
        <v>0.34339999999999998</v>
      </c>
      <c r="AD335" s="304">
        <v>36</v>
      </c>
      <c r="AE335" s="304">
        <v>160</v>
      </c>
      <c r="AF335" s="304">
        <v>1.0043</v>
      </c>
      <c r="AG335" s="304">
        <v>13560</v>
      </c>
      <c r="AI335" s="304">
        <v>0.50409999999999999</v>
      </c>
      <c r="AJ335" s="304">
        <v>38.4</v>
      </c>
      <c r="AK335" s="304">
        <v>160</v>
      </c>
      <c r="AL335" s="304">
        <v>1.0103</v>
      </c>
      <c r="AM335" s="304">
        <v>10392</v>
      </c>
      <c r="AO335" s="304">
        <v>0.37209999999999999</v>
      </c>
    </row>
    <row r="336" spans="1:41">
      <c r="A336" s="305">
        <v>332</v>
      </c>
      <c r="B336" s="306" t="s">
        <v>3997</v>
      </c>
      <c r="C336" s="305" t="s">
        <v>4320</v>
      </c>
      <c r="D336" s="306" t="s">
        <v>4139</v>
      </c>
      <c r="E336" s="307">
        <v>2595.56</v>
      </c>
      <c r="F336" s="304">
        <v>1332</v>
      </c>
      <c r="G336" s="304">
        <v>2076.4479999999999</v>
      </c>
      <c r="H336" s="304">
        <v>0.99049999999999994</v>
      </c>
      <c r="I336" s="304">
        <v>524520</v>
      </c>
      <c r="K336" s="304">
        <v>0.55220000000000002</v>
      </c>
      <c r="L336" s="304">
        <v>1476</v>
      </c>
      <c r="M336" s="304">
        <v>2076.4479999999999</v>
      </c>
      <c r="N336" s="304">
        <v>0.98980000000000001</v>
      </c>
      <c r="O336" s="304">
        <v>801360</v>
      </c>
      <c r="P336" s="304" t="e">
        <f>O336-#REF!</f>
        <v>#REF!</v>
      </c>
      <c r="Q336" s="304">
        <v>0.73729999999999996</v>
      </c>
      <c r="R336" s="304">
        <v>1584</v>
      </c>
      <c r="S336" s="304">
        <v>2076.4479999999999</v>
      </c>
      <c r="T336" s="304">
        <v>0.99229999999999996</v>
      </c>
      <c r="U336" s="304">
        <v>694800</v>
      </c>
      <c r="V336" s="304" t="e">
        <f>U336-#REF!</f>
        <v>#REF!</v>
      </c>
      <c r="W336" s="304">
        <v>0.61399999999999999</v>
      </c>
      <c r="X336" s="304">
        <v>1548</v>
      </c>
      <c r="Y336" s="304">
        <v>2076.4479999999999</v>
      </c>
      <c r="Z336" s="304">
        <v>0.99399999999999999</v>
      </c>
      <c r="AA336" s="304">
        <v>714240</v>
      </c>
      <c r="AB336" s="304" t="e">
        <f>AA336-#REF!</f>
        <v>#REF!</v>
      </c>
      <c r="AC336" s="304">
        <v>0.62390000000000001</v>
      </c>
      <c r="AD336" s="304">
        <v>1548</v>
      </c>
      <c r="AE336" s="304">
        <v>2076.4479999999999</v>
      </c>
      <c r="AF336" s="304">
        <v>0.99429999999999996</v>
      </c>
      <c r="AG336" s="304">
        <v>808560</v>
      </c>
      <c r="AH336" s="304" t="e">
        <f>AG336-#REF!</f>
        <v>#REF!</v>
      </c>
      <c r="AI336" s="304">
        <v>0.70609999999999995</v>
      </c>
      <c r="AJ336" s="304">
        <v>1476</v>
      </c>
      <c r="AK336" s="304">
        <v>2076.4479999999999</v>
      </c>
      <c r="AL336" s="304">
        <v>0.99429999999999996</v>
      </c>
      <c r="AM336" s="304">
        <v>814320</v>
      </c>
      <c r="AN336" s="304" t="e">
        <f>AM336-#REF!</f>
        <v>#REF!</v>
      </c>
      <c r="AO336" s="304">
        <v>0.77070000000000005</v>
      </c>
    </row>
    <row r="337" spans="1:41">
      <c r="A337" s="305">
        <v>333</v>
      </c>
      <c r="B337" s="306" t="s">
        <v>3997</v>
      </c>
      <c r="C337" s="305" t="s">
        <v>4321</v>
      </c>
      <c r="D337" s="306" t="s">
        <v>4051</v>
      </c>
      <c r="E337" s="307">
        <v>179</v>
      </c>
      <c r="F337" s="304">
        <v>58</v>
      </c>
      <c r="G337" s="304">
        <v>143.19999999999999</v>
      </c>
      <c r="H337" s="304">
        <v>0.95840000000000003</v>
      </c>
      <c r="I337" s="304">
        <v>10120</v>
      </c>
      <c r="K337" s="304">
        <v>0.25290000000000001</v>
      </c>
      <c r="L337" s="304">
        <v>90</v>
      </c>
      <c r="M337" s="304">
        <v>143.19999999999999</v>
      </c>
      <c r="N337" s="304">
        <v>0.94889999999999997</v>
      </c>
      <c r="O337" s="304">
        <v>17820</v>
      </c>
      <c r="Q337" s="304">
        <v>0.28050000000000003</v>
      </c>
      <c r="R337" s="304">
        <v>154</v>
      </c>
      <c r="S337" s="304">
        <v>143.19999999999999</v>
      </c>
      <c r="T337" s="304">
        <v>0.95430000000000004</v>
      </c>
      <c r="U337" s="304">
        <v>17120</v>
      </c>
      <c r="W337" s="304">
        <v>0.1618</v>
      </c>
      <c r="X337" s="304">
        <v>94</v>
      </c>
      <c r="Y337" s="304">
        <v>154</v>
      </c>
      <c r="Z337" s="304">
        <v>0.96099999999999997</v>
      </c>
      <c r="AA337" s="304">
        <v>22580</v>
      </c>
      <c r="AC337" s="304">
        <v>0.33600000000000002</v>
      </c>
      <c r="AD337" s="304">
        <v>54</v>
      </c>
      <c r="AE337" s="304">
        <v>143.19999999999999</v>
      </c>
      <c r="AF337" s="304">
        <v>0.92789999999999995</v>
      </c>
      <c r="AG337" s="304">
        <v>9800</v>
      </c>
      <c r="AI337" s="304">
        <v>0.26290000000000002</v>
      </c>
      <c r="AJ337" s="304">
        <v>66</v>
      </c>
      <c r="AK337" s="304">
        <v>143.19999999999999</v>
      </c>
      <c r="AL337" s="304">
        <v>0.93710000000000004</v>
      </c>
      <c r="AM337" s="304">
        <v>10420</v>
      </c>
      <c r="AO337" s="304">
        <v>0.23400000000000001</v>
      </c>
    </row>
    <row r="338" spans="1:41">
      <c r="A338" s="305">
        <v>334</v>
      </c>
      <c r="B338" s="306" t="s">
        <v>3997</v>
      </c>
      <c r="C338" s="305" t="s">
        <v>4324</v>
      </c>
      <c r="D338" s="306" t="s">
        <v>4051</v>
      </c>
      <c r="E338" s="307">
        <v>140</v>
      </c>
      <c r="F338" s="304">
        <v>0</v>
      </c>
      <c r="G338" s="304">
        <v>0</v>
      </c>
      <c r="H338" s="304" t="e">
        <v>#DIV/0!</v>
      </c>
      <c r="I338" s="304">
        <v>0</v>
      </c>
      <c r="K338" s="304">
        <v>0</v>
      </c>
      <c r="L338" s="304">
        <v>24.56</v>
      </c>
      <c r="M338" s="304">
        <v>112</v>
      </c>
      <c r="N338" s="304">
        <v>0.81850000000000001</v>
      </c>
      <c r="O338" s="304">
        <v>974</v>
      </c>
      <c r="Q338" s="304">
        <v>8.7800000000000003E-2</v>
      </c>
      <c r="R338" s="304">
        <v>12.8</v>
      </c>
      <c r="S338" s="304">
        <v>112</v>
      </c>
      <c r="T338" s="304">
        <v>0.93820000000000003</v>
      </c>
      <c r="U338" s="304">
        <v>2516</v>
      </c>
      <c r="W338" s="304">
        <v>0.29099999999999998</v>
      </c>
      <c r="X338" s="304">
        <v>9.76</v>
      </c>
      <c r="Y338" s="304">
        <v>112</v>
      </c>
      <c r="Z338" s="304">
        <v>0.9536</v>
      </c>
      <c r="AA338" s="304">
        <v>2630</v>
      </c>
      <c r="AC338" s="304">
        <v>0.37980000000000003</v>
      </c>
      <c r="AD338" s="304">
        <v>7.68</v>
      </c>
      <c r="AE338" s="304">
        <v>112</v>
      </c>
      <c r="AF338" s="304">
        <v>0.95940000000000003</v>
      </c>
      <c r="AG338" s="304">
        <v>2830</v>
      </c>
      <c r="AI338" s="304">
        <v>0.51629999999999998</v>
      </c>
      <c r="AJ338" s="304">
        <v>8.08</v>
      </c>
      <c r="AK338" s="304">
        <v>112</v>
      </c>
      <c r="AL338" s="304">
        <v>0.93510000000000004</v>
      </c>
      <c r="AM338" s="304">
        <v>2332</v>
      </c>
      <c r="AO338" s="304">
        <v>0.42870000000000003</v>
      </c>
    </row>
    <row r="339" spans="1:41">
      <c r="A339" s="305">
        <v>335</v>
      </c>
      <c r="B339" s="306" t="s">
        <v>3997</v>
      </c>
      <c r="C339" s="305" t="s">
        <v>4325</v>
      </c>
      <c r="D339" s="306" t="s">
        <v>4065</v>
      </c>
      <c r="E339" s="307">
        <v>120</v>
      </c>
      <c r="F339" s="304">
        <v>13.52</v>
      </c>
      <c r="G339" s="304">
        <v>96</v>
      </c>
      <c r="H339" s="304">
        <v>0.89190000000000003</v>
      </c>
      <c r="I339" s="304">
        <v>2590</v>
      </c>
      <c r="K339" s="304">
        <v>0.29830000000000001</v>
      </c>
      <c r="L339" s="304">
        <v>13.36</v>
      </c>
      <c r="M339" s="304">
        <v>96</v>
      </c>
      <c r="N339" s="304">
        <v>0.91710000000000003</v>
      </c>
      <c r="O339" s="304">
        <v>3382</v>
      </c>
      <c r="Q339" s="304">
        <v>0.371</v>
      </c>
      <c r="R339" s="304">
        <v>12.08</v>
      </c>
      <c r="S339" s="304">
        <v>96</v>
      </c>
      <c r="T339" s="304">
        <v>0.88090000000000002</v>
      </c>
      <c r="U339" s="304">
        <v>2882</v>
      </c>
      <c r="W339" s="304">
        <v>0.37619999999999998</v>
      </c>
      <c r="X339" s="304">
        <v>12.48</v>
      </c>
      <c r="Y339" s="304">
        <v>96</v>
      </c>
      <c r="Z339" s="304">
        <v>0.83909999999999996</v>
      </c>
      <c r="AA339" s="304">
        <v>2784</v>
      </c>
      <c r="AC339" s="304">
        <v>0.35730000000000001</v>
      </c>
      <c r="AD339" s="304">
        <v>10</v>
      </c>
      <c r="AE339" s="304">
        <v>96</v>
      </c>
      <c r="AF339" s="304">
        <v>0.84299999999999997</v>
      </c>
      <c r="AG339" s="304">
        <v>2404</v>
      </c>
      <c r="AI339" s="304">
        <v>0.38329999999999997</v>
      </c>
      <c r="AJ339" s="304">
        <v>28</v>
      </c>
      <c r="AK339" s="304">
        <v>96</v>
      </c>
      <c r="AL339" s="304">
        <v>0.91169999999999995</v>
      </c>
      <c r="AM339" s="304">
        <v>4170</v>
      </c>
      <c r="AO339" s="304">
        <v>0.22689999999999999</v>
      </c>
    </row>
    <row r="340" spans="1:41">
      <c r="A340" s="305">
        <v>336</v>
      </c>
      <c r="B340" s="306" t="s">
        <v>3997</v>
      </c>
      <c r="C340" s="305" t="s">
        <v>4326</v>
      </c>
      <c r="D340" s="306" t="s">
        <v>4051</v>
      </c>
      <c r="E340" s="307">
        <v>348.89</v>
      </c>
      <c r="F340" s="304">
        <v>46.24</v>
      </c>
      <c r="G340" s="304">
        <v>279.11200000000002</v>
      </c>
      <c r="H340" s="304">
        <v>0.98580000000000001</v>
      </c>
      <c r="I340" s="304">
        <v>4420</v>
      </c>
      <c r="K340" s="304">
        <v>0.13469999999999999</v>
      </c>
      <c r="L340" s="304">
        <v>40.32</v>
      </c>
      <c r="M340" s="304">
        <v>279.11200000000002</v>
      </c>
      <c r="N340" s="304">
        <v>0.9909</v>
      </c>
      <c r="O340" s="304">
        <v>4332</v>
      </c>
      <c r="Q340" s="304">
        <v>0.1457</v>
      </c>
      <c r="R340" s="304">
        <v>38.4</v>
      </c>
      <c r="S340" s="304">
        <v>279.11200000000002</v>
      </c>
      <c r="T340" s="304">
        <v>0.99439999999999995</v>
      </c>
      <c r="U340" s="304">
        <v>4960</v>
      </c>
      <c r="W340" s="304">
        <v>0.1804</v>
      </c>
      <c r="X340" s="304">
        <v>37.44</v>
      </c>
      <c r="Y340" s="304">
        <v>279.11200000000002</v>
      </c>
      <c r="Z340" s="304">
        <v>0.99560000000000004</v>
      </c>
      <c r="AA340" s="304">
        <v>6272</v>
      </c>
      <c r="AC340" s="304">
        <v>0.22620000000000001</v>
      </c>
      <c r="AD340" s="304">
        <v>111.52</v>
      </c>
      <c r="AE340" s="304">
        <v>279.11200000000002</v>
      </c>
      <c r="AF340" s="304">
        <v>0.996</v>
      </c>
      <c r="AG340" s="304">
        <v>6824</v>
      </c>
      <c r="AI340" s="304">
        <v>8.2600000000000007E-2</v>
      </c>
      <c r="AJ340" s="304">
        <v>56.8</v>
      </c>
      <c r="AK340" s="304">
        <v>279.11200000000002</v>
      </c>
      <c r="AL340" s="304">
        <v>0.98009999999999997</v>
      </c>
      <c r="AM340" s="304">
        <v>8060</v>
      </c>
      <c r="AO340" s="304">
        <v>0.2011</v>
      </c>
    </row>
    <row r="341" spans="1:41">
      <c r="A341" s="305">
        <v>337</v>
      </c>
      <c r="B341" s="306" t="s">
        <v>3997</v>
      </c>
      <c r="C341" s="305" t="s">
        <v>4327</v>
      </c>
      <c r="D341" s="306" t="s">
        <v>4051</v>
      </c>
      <c r="E341" s="307">
        <v>185.56</v>
      </c>
      <c r="F341" s="304">
        <v>20</v>
      </c>
      <c r="G341" s="304">
        <v>148.44800000000001</v>
      </c>
      <c r="H341" s="304">
        <v>0.98229999999999995</v>
      </c>
      <c r="I341" s="304">
        <v>3320</v>
      </c>
      <c r="K341" s="304">
        <v>0.23469999999999999</v>
      </c>
      <c r="L341" s="304">
        <v>18</v>
      </c>
      <c r="M341" s="304">
        <v>148.44800000000001</v>
      </c>
      <c r="N341" s="304">
        <v>0.99149999999999994</v>
      </c>
      <c r="O341" s="304">
        <v>4640</v>
      </c>
      <c r="Q341" s="304">
        <v>0.33850000000000002</v>
      </c>
      <c r="R341" s="304">
        <v>14</v>
      </c>
      <c r="S341" s="304">
        <v>148.44800000000001</v>
      </c>
      <c r="T341" s="304">
        <v>0.97689999999999999</v>
      </c>
      <c r="U341" s="304">
        <v>3380</v>
      </c>
      <c r="W341" s="304">
        <v>0.35510000000000003</v>
      </c>
      <c r="X341" s="304">
        <v>20</v>
      </c>
      <c r="Y341" s="304">
        <v>148.44800000000001</v>
      </c>
      <c r="Z341" s="304">
        <v>0.9889</v>
      </c>
      <c r="AA341" s="304">
        <v>3540</v>
      </c>
      <c r="AC341" s="304">
        <v>0.24060000000000001</v>
      </c>
      <c r="AD341" s="304">
        <v>26</v>
      </c>
      <c r="AE341" s="304">
        <v>148.44800000000001</v>
      </c>
      <c r="AF341" s="304">
        <v>0.97939999999999994</v>
      </c>
      <c r="AG341" s="304">
        <v>3800</v>
      </c>
      <c r="AI341" s="304">
        <v>0.2006</v>
      </c>
      <c r="AJ341" s="304">
        <v>26</v>
      </c>
      <c r="AK341" s="304">
        <v>148.44800000000001</v>
      </c>
      <c r="AL341" s="304">
        <v>0.99049999999999994</v>
      </c>
      <c r="AM341" s="304">
        <v>4160</v>
      </c>
      <c r="AO341" s="304">
        <v>0.22439999999999999</v>
      </c>
    </row>
    <row r="342" spans="1:41">
      <c r="A342" s="305">
        <v>338</v>
      </c>
      <c r="B342" s="306" t="s">
        <v>3997</v>
      </c>
      <c r="C342" s="305" t="s">
        <v>4328</v>
      </c>
      <c r="D342" s="306" t="s">
        <v>4051</v>
      </c>
      <c r="E342" s="307">
        <v>744.44</v>
      </c>
      <c r="F342" s="304">
        <v>652.79999999999995</v>
      </c>
      <c r="G342" s="304">
        <v>627.36</v>
      </c>
      <c r="H342" s="304">
        <v>0.98819999999999997</v>
      </c>
      <c r="I342" s="304">
        <v>130512</v>
      </c>
      <c r="K342" s="304">
        <v>0.28100000000000003</v>
      </c>
      <c r="L342" s="304">
        <v>694.56</v>
      </c>
      <c r="M342" s="304">
        <v>678.24</v>
      </c>
      <c r="N342" s="304">
        <v>0.98799999999999999</v>
      </c>
      <c r="O342" s="304">
        <v>143184</v>
      </c>
      <c r="Q342" s="304">
        <v>0.28050000000000003</v>
      </c>
      <c r="R342" s="304">
        <v>715.68</v>
      </c>
      <c r="S342" s="304">
        <v>715.68</v>
      </c>
      <c r="T342" s="304">
        <v>0.99299999999999999</v>
      </c>
      <c r="U342" s="304">
        <v>154248</v>
      </c>
      <c r="W342" s="304">
        <v>0.30149999999999999</v>
      </c>
      <c r="X342" s="304">
        <v>714.24</v>
      </c>
      <c r="Y342" s="304">
        <v>708.48</v>
      </c>
      <c r="Z342" s="304">
        <v>0.9929</v>
      </c>
      <c r="AA342" s="304">
        <v>172368</v>
      </c>
      <c r="AC342" s="304">
        <v>0.32669999999999999</v>
      </c>
      <c r="AD342" s="304">
        <v>714.72</v>
      </c>
      <c r="AE342" s="304">
        <v>714.72</v>
      </c>
      <c r="AF342" s="304">
        <v>0.99460000000000004</v>
      </c>
      <c r="AG342" s="304">
        <v>175440</v>
      </c>
      <c r="AI342" s="304">
        <v>0.33169999999999999</v>
      </c>
      <c r="AJ342" s="304">
        <v>637.91999999999996</v>
      </c>
      <c r="AK342" s="304">
        <v>637.91999999999996</v>
      </c>
      <c r="AL342" s="304">
        <v>0.995</v>
      </c>
      <c r="AM342" s="304">
        <v>166500</v>
      </c>
      <c r="AO342" s="304">
        <v>0.3644</v>
      </c>
    </row>
    <row r="343" spans="1:41">
      <c r="A343" s="305">
        <v>339</v>
      </c>
      <c r="B343" s="306" t="s">
        <v>3997</v>
      </c>
      <c r="C343" s="305" t="s">
        <v>4329</v>
      </c>
      <c r="D343" s="306" t="s">
        <v>4097</v>
      </c>
      <c r="E343" s="307">
        <v>886.67</v>
      </c>
      <c r="F343" s="304">
        <v>0</v>
      </c>
      <c r="G343" s="304">
        <v>0</v>
      </c>
      <c r="H343" s="304" t="e">
        <v>#DIV/0!</v>
      </c>
      <c r="I343" s="304">
        <v>0</v>
      </c>
      <c r="K343" s="304" t="e">
        <v>#N/A</v>
      </c>
      <c r="L343" s="304">
        <v>42.24</v>
      </c>
      <c r="M343" s="304">
        <v>709.33600000000001</v>
      </c>
      <c r="N343" s="304">
        <v>0.96809999999999996</v>
      </c>
      <c r="O343" s="304">
        <v>4361</v>
      </c>
      <c r="Q343" s="304" t="e">
        <v>#N/A</v>
      </c>
      <c r="R343" s="304">
        <v>72</v>
      </c>
      <c r="S343" s="304">
        <v>709.33600000000001</v>
      </c>
      <c r="T343" s="304">
        <v>0.9829</v>
      </c>
      <c r="U343" s="304">
        <v>17203</v>
      </c>
      <c r="W343" s="304" t="e">
        <v>#N/A</v>
      </c>
      <c r="X343" s="304">
        <v>50.4</v>
      </c>
      <c r="Y343" s="304">
        <v>709.33600000000001</v>
      </c>
      <c r="Z343" s="304">
        <v>0.96699999999999997</v>
      </c>
      <c r="AA343" s="304">
        <v>12996</v>
      </c>
      <c r="AC343" s="304" t="e">
        <v>#N/A</v>
      </c>
      <c r="AD343" s="304">
        <v>39.36</v>
      </c>
      <c r="AE343" s="304">
        <v>709.33600000000001</v>
      </c>
      <c r="AF343" s="304">
        <v>0.97329999999999994</v>
      </c>
      <c r="AG343" s="304">
        <v>12648</v>
      </c>
      <c r="AI343" s="304" t="e">
        <v>#N/A</v>
      </c>
      <c r="AJ343" s="304">
        <v>31.68</v>
      </c>
      <c r="AK343" s="304">
        <v>709.33600000000001</v>
      </c>
      <c r="AL343" s="304">
        <v>0.97199999999999998</v>
      </c>
      <c r="AM343" s="304">
        <v>11628</v>
      </c>
      <c r="AO343" s="304" t="e">
        <v>#N/A</v>
      </c>
    </row>
    <row r="344" spans="1:41">
      <c r="A344" s="305">
        <v>340</v>
      </c>
      <c r="B344" s="306" t="s">
        <v>3997</v>
      </c>
      <c r="C344" s="305" t="s">
        <v>4327</v>
      </c>
      <c r="D344" s="306" t="s">
        <v>4051</v>
      </c>
      <c r="E344" s="307">
        <v>202.22</v>
      </c>
      <c r="F344" s="304">
        <v>44</v>
      </c>
      <c r="G344" s="304">
        <v>161.77600000000001</v>
      </c>
      <c r="H344" s="304">
        <v>0.97089999999999999</v>
      </c>
      <c r="I344" s="304">
        <v>14000</v>
      </c>
      <c r="K344" s="304">
        <v>0.45519999999999999</v>
      </c>
      <c r="L344" s="304">
        <v>40</v>
      </c>
      <c r="M344" s="304">
        <v>161.77600000000001</v>
      </c>
      <c r="N344" s="304">
        <v>0.96899999999999997</v>
      </c>
      <c r="O344" s="304">
        <v>14340</v>
      </c>
      <c r="Q344" s="304">
        <v>0.49730000000000002</v>
      </c>
      <c r="R344" s="304">
        <v>20</v>
      </c>
      <c r="S344" s="304">
        <v>161.77600000000001</v>
      </c>
      <c r="T344" s="304">
        <v>0.93679999999999997</v>
      </c>
      <c r="U344" s="304">
        <v>5920</v>
      </c>
      <c r="W344" s="304">
        <v>0.43890000000000001</v>
      </c>
      <c r="X344" s="304">
        <v>36</v>
      </c>
      <c r="Y344" s="304">
        <v>161.77600000000001</v>
      </c>
      <c r="Z344" s="304">
        <v>0.95779999999999998</v>
      </c>
      <c r="AA344" s="304">
        <v>12680</v>
      </c>
      <c r="AC344" s="304">
        <v>0.49430000000000002</v>
      </c>
      <c r="AD344" s="304">
        <v>34</v>
      </c>
      <c r="AE344" s="304">
        <v>161.77600000000001</v>
      </c>
      <c r="AF344" s="304">
        <v>0.96279999999999999</v>
      </c>
      <c r="AG344" s="304">
        <v>12940</v>
      </c>
      <c r="AI344" s="304">
        <v>0.53129999999999999</v>
      </c>
      <c r="AJ344" s="304">
        <v>42</v>
      </c>
      <c r="AK344" s="304">
        <v>161.77600000000001</v>
      </c>
      <c r="AL344" s="304">
        <v>0.97950000000000004</v>
      </c>
      <c r="AM344" s="304">
        <v>15260</v>
      </c>
      <c r="AO344" s="304">
        <v>0.51519999999999999</v>
      </c>
    </row>
    <row r="345" spans="1:41">
      <c r="A345" s="305">
        <v>341</v>
      </c>
      <c r="B345" s="306" t="s">
        <v>3997</v>
      </c>
      <c r="C345" s="305" t="s">
        <v>4330</v>
      </c>
      <c r="D345" s="306" t="s">
        <v>4051</v>
      </c>
      <c r="E345" s="307">
        <v>170</v>
      </c>
      <c r="F345" s="304">
        <v>0</v>
      </c>
      <c r="G345" s="304">
        <v>0</v>
      </c>
      <c r="H345" s="304" t="e">
        <v>#DIV/0!</v>
      </c>
      <c r="I345" s="304">
        <v>0</v>
      </c>
      <c r="K345" s="304">
        <v>0</v>
      </c>
      <c r="L345" s="304">
        <v>0</v>
      </c>
      <c r="M345" s="304">
        <v>0</v>
      </c>
      <c r="N345" s="304" t="e">
        <v>#DIV/0!</v>
      </c>
      <c r="O345" s="304">
        <v>0</v>
      </c>
      <c r="Q345" s="304">
        <v>0</v>
      </c>
      <c r="R345" s="304">
        <v>170</v>
      </c>
      <c r="S345" s="304">
        <v>136</v>
      </c>
      <c r="T345" s="304">
        <v>0.93010000000000004</v>
      </c>
      <c r="U345" s="304">
        <v>50674</v>
      </c>
      <c r="W345" s="304">
        <v>0.28410000000000002</v>
      </c>
      <c r="X345" s="304">
        <v>17.52</v>
      </c>
      <c r="Y345" s="304">
        <v>136</v>
      </c>
      <c r="Z345" s="304">
        <v>1</v>
      </c>
      <c r="AA345" s="304">
        <v>46</v>
      </c>
      <c r="AC345" s="304">
        <v>2.7300000000000001E-2</v>
      </c>
      <c r="AD345" s="304">
        <v>27.52</v>
      </c>
      <c r="AE345" s="304">
        <v>136</v>
      </c>
      <c r="AF345" s="304">
        <v>0.98639999999999994</v>
      </c>
      <c r="AG345" s="304">
        <v>1450</v>
      </c>
      <c r="AI345" s="304">
        <v>7.1800000000000003E-2</v>
      </c>
      <c r="AJ345" s="304">
        <v>22.88</v>
      </c>
      <c r="AK345" s="304">
        <v>136</v>
      </c>
      <c r="AL345" s="304">
        <v>0.98760000000000003</v>
      </c>
      <c r="AM345" s="304">
        <v>952</v>
      </c>
      <c r="AO345" s="304">
        <v>5.8500000000000003E-2</v>
      </c>
    </row>
    <row r="346" spans="1:41">
      <c r="A346" s="305">
        <v>342</v>
      </c>
      <c r="B346" s="306" t="s">
        <v>3997</v>
      </c>
      <c r="C346" s="305" t="s">
        <v>4331</v>
      </c>
      <c r="D346" s="306" t="s">
        <v>4051</v>
      </c>
      <c r="E346" s="307">
        <v>130</v>
      </c>
      <c r="F346" s="304">
        <v>0</v>
      </c>
      <c r="G346" s="304">
        <v>0</v>
      </c>
      <c r="H346" s="304" t="e">
        <v>#DIV/0!</v>
      </c>
      <c r="I346" s="304">
        <v>0</v>
      </c>
      <c r="K346" s="304">
        <v>0</v>
      </c>
      <c r="L346" s="304">
        <v>0</v>
      </c>
      <c r="M346" s="304">
        <v>0</v>
      </c>
      <c r="N346" s="304" t="e">
        <v>#DIV/0!</v>
      </c>
      <c r="O346" s="304">
        <v>0</v>
      </c>
      <c r="Q346" s="304">
        <v>0</v>
      </c>
      <c r="R346" s="304">
        <v>195.68</v>
      </c>
      <c r="S346" s="304">
        <v>195.68</v>
      </c>
      <c r="T346" s="304">
        <v>0.88149999999999995</v>
      </c>
      <c r="U346" s="304">
        <v>25016</v>
      </c>
      <c r="W346" s="304">
        <v>0.2324</v>
      </c>
      <c r="X346" s="304">
        <v>176.8</v>
      </c>
      <c r="Y346" s="304">
        <v>176.8</v>
      </c>
      <c r="Z346" s="304">
        <v>0.87619999999999998</v>
      </c>
      <c r="AA346" s="304">
        <v>21954</v>
      </c>
      <c r="AC346" s="304">
        <v>0.1905</v>
      </c>
      <c r="AD346" s="304">
        <v>186</v>
      </c>
      <c r="AE346" s="304">
        <v>186.24</v>
      </c>
      <c r="AF346" s="304">
        <v>0.879</v>
      </c>
      <c r="AG346" s="304">
        <v>24721</v>
      </c>
      <c r="AI346" s="304">
        <v>0.21</v>
      </c>
      <c r="AJ346" s="304">
        <v>186</v>
      </c>
      <c r="AK346" s="304">
        <v>186.24</v>
      </c>
      <c r="AL346" s="304">
        <v>0.879</v>
      </c>
      <c r="AM346" s="304">
        <v>25545</v>
      </c>
      <c r="AO346" s="304">
        <v>0.21</v>
      </c>
    </row>
    <row r="347" spans="1:41">
      <c r="A347" s="305">
        <v>343</v>
      </c>
      <c r="B347" s="306" t="s">
        <v>3997</v>
      </c>
      <c r="C347" s="305" t="s">
        <v>4332</v>
      </c>
      <c r="D347" s="306" t="s">
        <v>4054</v>
      </c>
      <c r="E347" s="307">
        <v>355.56</v>
      </c>
      <c r="F347" s="304">
        <v>78</v>
      </c>
      <c r="G347" s="304">
        <v>284.44799999999998</v>
      </c>
      <c r="H347" s="304">
        <v>0.9325</v>
      </c>
      <c r="I347" s="304">
        <v>8280</v>
      </c>
      <c r="K347" s="304">
        <v>0.15809999999999999</v>
      </c>
      <c r="L347" s="304">
        <v>78</v>
      </c>
      <c r="M347" s="304">
        <v>284.44799999999998</v>
      </c>
      <c r="N347" s="304">
        <v>0.96160000000000001</v>
      </c>
      <c r="O347" s="304">
        <v>9000</v>
      </c>
      <c r="Q347" s="304">
        <v>0.1613</v>
      </c>
      <c r="R347" s="304">
        <v>84</v>
      </c>
      <c r="S347" s="304">
        <v>284.44799999999998</v>
      </c>
      <c r="T347" s="304">
        <v>0.95219999999999994</v>
      </c>
      <c r="U347" s="304">
        <v>11940</v>
      </c>
      <c r="W347" s="304">
        <v>0.20730000000000001</v>
      </c>
      <c r="X347" s="304">
        <v>66</v>
      </c>
      <c r="Y347" s="304">
        <v>284.44799999999998</v>
      </c>
      <c r="Z347" s="304">
        <v>0.9607</v>
      </c>
      <c r="AA347" s="304">
        <v>19020</v>
      </c>
      <c r="AC347" s="304">
        <v>0.4032</v>
      </c>
      <c r="AD347" s="304">
        <v>72</v>
      </c>
      <c r="AE347" s="304">
        <v>284.44799999999998</v>
      </c>
      <c r="AF347" s="304">
        <v>0.96609999999999996</v>
      </c>
      <c r="AG347" s="304">
        <v>27300</v>
      </c>
      <c r="AI347" s="304">
        <v>0.52759999999999996</v>
      </c>
      <c r="AJ347" s="304">
        <v>120</v>
      </c>
      <c r="AK347" s="304">
        <v>284.44799999999998</v>
      </c>
      <c r="AL347" s="304">
        <v>0.97460000000000002</v>
      </c>
      <c r="AM347" s="304">
        <v>34440</v>
      </c>
      <c r="AO347" s="304">
        <v>0.40899999999999997</v>
      </c>
    </row>
    <row r="348" spans="1:41">
      <c r="A348" s="305">
        <v>344</v>
      </c>
      <c r="B348" s="306" t="s">
        <v>3997</v>
      </c>
      <c r="C348" s="305" t="s">
        <v>4333</v>
      </c>
      <c r="D348" s="306" t="s">
        <v>4051</v>
      </c>
      <c r="E348" s="307">
        <v>180</v>
      </c>
      <c r="F348" s="304">
        <v>0</v>
      </c>
      <c r="G348" s="304">
        <v>0</v>
      </c>
      <c r="H348" s="304" t="e">
        <v>#DIV/0!</v>
      </c>
      <c r="I348" s="304">
        <v>0</v>
      </c>
      <c r="K348" s="304">
        <v>0</v>
      </c>
      <c r="L348" s="304">
        <v>0</v>
      </c>
      <c r="M348" s="304">
        <v>0</v>
      </c>
      <c r="N348" s="304" t="e">
        <v>#DIV/0!</v>
      </c>
      <c r="O348" s="304">
        <v>0</v>
      </c>
      <c r="Q348" s="304">
        <v>0</v>
      </c>
      <c r="R348" s="304">
        <v>0</v>
      </c>
      <c r="S348" s="304">
        <v>0</v>
      </c>
      <c r="T348" s="304" t="e">
        <v>#DIV/0!</v>
      </c>
      <c r="U348" s="304">
        <v>0</v>
      </c>
      <c r="W348" s="304">
        <v>0</v>
      </c>
      <c r="X348" s="304">
        <v>30.8</v>
      </c>
      <c r="Y348" s="304">
        <v>144</v>
      </c>
      <c r="Z348" s="304">
        <v>0.35769999999999996</v>
      </c>
      <c r="AA348" s="304">
        <v>412</v>
      </c>
      <c r="AC348" s="304">
        <v>8.2000000000000003E-2</v>
      </c>
      <c r="AD348" s="304">
        <v>66.400000000000006</v>
      </c>
      <c r="AE348" s="304">
        <v>144</v>
      </c>
      <c r="AF348" s="304">
        <v>0.72770000000000001</v>
      </c>
      <c r="AG348" s="304">
        <v>1918</v>
      </c>
      <c r="AI348" s="304">
        <v>5.3400000000000003E-2</v>
      </c>
      <c r="AJ348" s="304">
        <v>63.12</v>
      </c>
      <c r="AK348" s="304">
        <v>144</v>
      </c>
      <c r="AL348" s="304">
        <v>0.93159999999999998</v>
      </c>
      <c r="AM348" s="304">
        <v>6774</v>
      </c>
      <c r="AO348" s="304">
        <v>0.16</v>
      </c>
    </row>
    <row r="349" spans="1:41">
      <c r="A349" s="305">
        <v>345</v>
      </c>
      <c r="B349" s="306" t="s">
        <v>3980</v>
      </c>
      <c r="C349" s="305" t="s">
        <v>4334</v>
      </c>
      <c r="D349" s="306" t="s">
        <v>4051</v>
      </c>
      <c r="E349" s="307">
        <v>133</v>
      </c>
      <c r="F349" s="304">
        <v>96.48</v>
      </c>
      <c r="G349" s="304">
        <v>106.4</v>
      </c>
      <c r="H349" s="304">
        <v>0.98699999999999999</v>
      </c>
      <c r="I349" s="304">
        <v>18184</v>
      </c>
      <c r="K349" s="304">
        <v>0.26519999999999999</v>
      </c>
      <c r="L349" s="304">
        <v>113.84</v>
      </c>
      <c r="M349" s="304">
        <v>113.84</v>
      </c>
      <c r="N349" s="304">
        <v>0.98899999999999999</v>
      </c>
      <c r="O349" s="304">
        <v>23790</v>
      </c>
      <c r="Q349" s="304">
        <v>0.28399999999999997</v>
      </c>
      <c r="R349" s="304">
        <v>96.96</v>
      </c>
      <c r="S349" s="304">
        <v>106.4</v>
      </c>
      <c r="T349" s="304">
        <v>0.98680000000000001</v>
      </c>
      <c r="U349" s="304">
        <v>20578</v>
      </c>
      <c r="W349" s="304">
        <v>0.29870000000000002</v>
      </c>
      <c r="X349" s="304">
        <v>87.44</v>
      </c>
      <c r="Y349" s="304">
        <v>106.4</v>
      </c>
      <c r="Z349" s="304">
        <v>0.98780000000000001</v>
      </c>
      <c r="AA349" s="304">
        <v>20742</v>
      </c>
      <c r="AC349" s="304">
        <v>0.32279999999999998</v>
      </c>
      <c r="AD349" s="304">
        <v>76</v>
      </c>
      <c r="AE349" s="304">
        <v>106.4</v>
      </c>
      <c r="AF349" s="304">
        <v>0.9889</v>
      </c>
      <c r="AG349" s="304">
        <v>20306</v>
      </c>
      <c r="AI349" s="304">
        <v>0.36320000000000002</v>
      </c>
      <c r="AJ349" s="304">
        <v>68</v>
      </c>
      <c r="AK349" s="304">
        <v>106.4</v>
      </c>
      <c r="AL349" s="304">
        <v>0.98780000000000001</v>
      </c>
      <c r="AM349" s="304">
        <v>18160</v>
      </c>
      <c r="AO349" s="304">
        <v>0.3755</v>
      </c>
    </row>
    <row r="350" spans="1:41">
      <c r="A350" s="305">
        <v>346</v>
      </c>
      <c r="B350" s="306" t="s">
        <v>3980</v>
      </c>
      <c r="C350" s="305" t="s">
        <v>4335</v>
      </c>
      <c r="D350" s="306" t="s">
        <v>4051</v>
      </c>
      <c r="E350" s="307">
        <v>167</v>
      </c>
      <c r="F350" s="304">
        <v>34.200000000000003</v>
      </c>
      <c r="G350" s="304">
        <v>133.6</v>
      </c>
      <c r="H350" s="304">
        <v>0.97529999999999994</v>
      </c>
      <c r="I350" s="304">
        <v>6864</v>
      </c>
      <c r="K350" s="304">
        <v>0.2858</v>
      </c>
      <c r="L350" s="304">
        <v>37.68</v>
      </c>
      <c r="M350" s="304">
        <v>133.6</v>
      </c>
      <c r="N350" s="304">
        <v>0.97789999999999999</v>
      </c>
      <c r="O350" s="304">
        <v>8352</v>
      </c>
      <c r="Q350" s="304">
        <v>0.30470000000000003</v>
      </c>
      <c r="R350" s="304">
        <v>36.479999999999997</v>
      </c>
      <c r="S350" s="304">
        <v>133.6</v>
      </c>
      <c r="T350" s="304">
        <v>0.96719999999999995</v>
      </c>
      <c r="U350" s="304">
        <v>7323</v>
      </c>
      <c r="W350" s="304">
        <v>0.2883</v>
      </c>
      <c r="X350" s="304">
        <v>44.16</v>
      </c>
      <c r="Y350" s="304">
        <v>133.6</v>
      </c>
      <c r="Z350" s="304">
        <v>0.95409999999999995</v>
      </c>
      <c r="AA350" s="304">
        <v>7095</v>
      </c>
      <c r="AC350" s="304">
        <v>0.22639999999999999</v>
      </c>
      <c r="AD350" s="304">
        <v>36</v>
      </c>
      <c r="AE350" s="304">
        <v>133.6</v>
      </c>
      <c r="AF350" s="304">
        <v>0.94969999999999999</v>
      </c>
      <c r="AG350" s="304">
        <v>7080</v>
      </c>
      <c r="AI350" s="304">
        <v>0.27829999999999999</v>
      </c>
      <c r="AJ350" s="304">
        <v>33</v>
      </c>
      <c r="AK350" s="304">
        <v>133.6</v>
      </c>
      <c r="AL350" s="304">
        <v>0.9496</v>
      </c>
      <c r="AM350" s="304">
        <v>6546</v>
      </c>
      <c r="AO350" s="304">
        <v>0.29020000000000001</v>
      </c>
    </row>
    <row r="351" spans="1:41">
      <c r="A351" s="305">
        <v>347</v>
      </c>
      <c r="B351" s="306" t="s">
        <v>3980</v>
      </c>
      <c r="C351" s="305" t="s">
        <v>4336</v>
      </c>
      <c r="D351" s="306" t="s">
        <v>4139</v>
      </c>
      <c r="E351" s="307">
        <v>150</v>
      </c>
      <c r="F351" s="304">
        <v>15</v>
      </c>
      <c r="G351" s="304">
        <v>120</v>
      </c>
      <c r="H351" s="304">
        <v>0.87939999999999996</v>
      </c>
      <c r="I351" s="304">
        <v>2550</v>
      </c>
      <c r="K351" s="304">
        <v>0.26850000000000002</v>
      </c>
      <c r="L351" s="304">
        <v>5</v>
      </c>
      <c r="M351" s="304">
        <v>120</v>
      </c>
      <c r="N351" s="304">
        <v>0.96160000000000001</v>
      </c>
      <c r="O351" s="304">
        <v>1250</v>
      </c>
      <c r="Q351" s="304">
        <v>0.34949999999999998</v>
      </c>
      <c r="R351" s="304">
        <v>5</v>
      </c>
      <c r="S351" s="304">
        <v>120</v>
      </c>
      <c r="T351" s="304">
        <v>1</v>
      </c>
      <c r="U351" s="304">
        <v>950</v>
      </c>
      <c r="W351" s="304">
        <v>0.26390000000000002</v>
      </c>
      <c r="X351" s="304">
        <v>5</v>
      </c>
      <c r="Y351" s="304">
        <v>120</v>
      </c>
      <c r="Z351" s="304">
        <v>1</v>
      </c>
      <c r="AA351" s="304">
        <v>800</v>
      </c>
      <c r="AC351" s="304">
        <v>0.21510000000000001</v>
      </c>
      <c r="AD351" s="304">
        <v>5</v>
      </c>
      <c r="AE351" s="304">
        <v>120</v>
      </c>
      <c r="AF351" s="304">
        <v>1</v>
      </c>
      <c r="AG351" s="304">
        <v>400</v>
      </c>
      <c r="AI351" s="304">
        <v>0.1075</v>
      </c>
      <c r="AJ351" s="304">
        <v>0</v>
      </c>
      <c r="AK351" s="304">
        <v>120</v>
      </c>
      <c r="AL351" s="304">
        <v>1</v>
      </c>
      <c r="AM351" s="304">
        <v>400</v>
      </c>
      <c r="AO351" s="304">
        <v>3.7000000000000002E-3</v>
      </c>
    </row>
    <row r="352" spans="1:41">
      <c r="A352" s="305">
        <v>348</v>
      </c>
      <c r="B352" s="306" t="s">
        <v>3980</v>
      </c>
      <c r="C352" s="305" t="s">
        <v>4337</v>
      </c>
      <c r="D352" s="306" t="s">
        <v>4139</v>
      </c>
      <c r="E352" s="307">
        <v>113</v>
      </c>
      <c r="F352" s="304">
        <v>66</v>
      </c>
      <c r="G352" s="304">
        <v>90.4</v>
      </c>
      <c r="H352" s="304">
        <v>0.90279999999999994</v>
      </c>
      <c r="I352" s="304">
        <v>18444</v>
      </c>
      <c r="K352" s="304">
        <v>0.4299</v>
      </c>
      <c r="L352" s="304">
        <v>74.2</v>
      </c>
      <c r="M352" s="304">
        <v>90.4</v>
      </c>
      <c r="N352" s="304">
        <v>0.89510000000000001</v>
      </c>
      <c r="O352" s="304">
        <v>23797</v>
      </c>
      <c r="Q352" s="304">
        <v>0.48159999999999997</v>
      </c>
      <c r="R352" s="304">
        <v>78.72</v>
      </c>
      <c r="S352" s="304">
        <v>90.4</v>
      </c>
      <c r="T352" s="304">
        <v>0.90669999999999995</v>
      </c>
      <c r="U352" s="304">
        <v>24806</v>
      </c>
      <c r="W352" s="304">
        <v>0.48270000000000002</v>
      </c>
      <c r="X352" s="304">
        <v>78.28</v>
      </c>
      <c r="Y352" s="304">
        <v>90.4</v>
      </c>
      <c r="Z352" s="304">
        <v>0.91659999999999997</v>
      </c>
      <c r="AA352" s="304">
        <v>24724</v>
      </c>
      <c r="AC352" s="304">
        <v>0.46310000000000001</v>
      </c>
      <c r="AD352" s="304">
        <v>73</v>
      </c>
      <c r="AE352" s="304">
        <v>90.4</v>
      </c>
      <c r="AF352" s="304">
        <v>0.91520000000000001</v>
      </c>
      <c r="AG352" s="304">
        <v>24390</v>
      </c>
      <c r="AI352" s="304">
        <v>0.49070000000000003</v>
      </c>
      <c r="AJ352" s="304">
        <v>66</v>
      </c>
      <c r="AK352" s="304">
        <v>90.4</v>
      </c>
      <c r="AL352" s="304">
        <v>0.9103</v>
      </c>
      <c r="AM352" s="304">
        <v>21786</v>
      </c>
      <c r="AO352" s="304">
        <v>0.50370000000000004</v>
      </c>
    </row>
    <row r="353" spans="1:41">
      <c r="A353" s="305">
        <v>349</v>
      </c>
      <c r="B353" s="306" t="s">
        <v>3980</v>
      </c>
      <c r="C353" s="305" t="s">
        <v>4338</v>
      </c>
      <c r="D353" s="306" t="s">
        <v>4065</v>
      </c>
      <c r="E353" s="307">
        <v>127</v>
      </c>
      <c r="F353" s="304">
        <v>30</v>
      </c>
      <c r="G353" s="304">
        <v>101.6</v>
      </c>
      <c r="H353" s="304">
        <v>1</v>
      </c>
      <c r="I353" s="304">
        <v>4260</v>
      </c>
      <c r="K353" s="304">
        <v>0.19719999999999999</v>
      </c>
      <c r="L353" s="304">
        <v>36</v>
      </c>
      <c r="M353" s="304">
        <v>101.6</v>
      </c>
      <c r="N353" s="304">
        <v>0.9546</v>
      </c>
      <c r="O353" s="304">
        <v>2520</v>
      </c>
      <c r="Q353" s="304">
        <v>9.8599999999999993E-2</v>
      </c>
      <c r="R353" s="304">
        <v>24</v>
      </c>
      <c r="S353" s="304">
        <v>101.6</v>
      </c>
      <c r="T353" s="304">
        <v>1</v>
      </c>
      <c r="U353" s="304">
        <v>960</v>
      </c>
      <c r="W353" s="304">
        <v>5.5599999999999997E-2</v>
      </c>
      <c r="X353" s="304">
        <v>42</v>
      </c>
      <c r="Y353" s="304">
        <v>101.6</v>
      </c>
      <c r="Z353" s="304">
        <v>0.98370000000000002</v>
      </c>
      <c r="AA353" s="304">
        <v>3600</v>
      </c>
      <c r="AC353" s="304">
        <v>0.1171</v>
      </c>
      <c r="AD353" s="304">
        <v>42</v>
      </c>
      <c r="AE353" s="304">
        <v>101.6</v>
      </c>
      <c r="AF353" s="304">
        <v>1</v>
      </c>
      <c r="AG353" s="304">
        <v>4560</v>
      </c>
      <c r="AI353" s="304">
        <v>0.1459</v>
      </c>
      <c r="AJ353" s="304">
        <v>42</v>
      </c>
      <c r="AK353" s="304">
        <v>101.6</v>
      </c>
      <c r="AL353" s="304">
        <v>1</v>
      </c>
      <c r="AM353" s="304">
        <v>4200</v>
      </c>
      <c r="AO353" s="304">
        <v>0.1389</v>
      </c>
    </row>
    <row r="354" spans="1:41">
      <c r="A354" s="305">
        <v>350</v>
      </c>
      <c r="B354" s="306" t="s">
        <v>3980</v>
      </c>
      <c r="C354" s="305" t="s">
        <v>4339</v>
      </c>
      <c r="D354" s="306" t="s">
        <v>4051</v>
      </c>
      <c r="E354" s="307">
        <v>139</v>
      </c>
      <c r="F354" s="304">
        <v>59.12</v>
      </c>
      <c r="G354" s="304">
        <v>111.2</v>
      </c>
      <c r="H354" s="304">
        <v>0.2407</v>
      </c>
      <c r="I354" s="304">
        <v>1098</v>
      </c>
      <c r="K354" s="304">
        <v>0.1072</v>
      </c>
      <c r="L354" s="304">
        <v>59.2</v>
      </c>
      <c r="M354" s="304">
        <v>111.2</v>
      </c>
      <c r="N354" s="304">
        <v>0.36230000000000001</v>
      </c>
      <c r="O354" s="304">
        <v>1964</v>
      </c>
      <c r="Q354" s="304">
        <v>0.1231</v>
      </c>
      <c r="R354" s="304">
        <v>62</v>
      </c>
      <c r="S354" s="304">
        <v>111.2</v>
      </c>
      <c r="T354" s="304">
        <v>0.37940000000000002</v>
      </c>
      <c r="U354" s="304">
        <v>2200</v>
      </c>
      <c r="W354" s="304">
        <v>0.12989999999999999</v>
      </c>
      <c r="X354" s="304">
        <v>58.48</v>
      </c>
      <c r="Y354" s="304">
        <v>111.2</v>
      </c>
      <c r="Z354" s="304">
        <v>0.33149999999999996</v>
      </c>
      <c r="AA354" s="304">
        <v>1956</v>
      </c>
      <c r="AC354" s="304">
        <v>0.1356</v>
      </c>
      <c r="AD354" s="304">
        <v>62</v>
      </c>
      <c r="AE354" s="304">
        <v>111.2</v>
      </c>
      <c r="AF354" s="304">
        <v>0.33660000000000001</v>
      </c>
      <c r="AG354" s="304">
        <v>1902</v>
      </c>
      <c r="AI354" s="304">
        <v>0.1225</v>
      </c>
      <c r="AJ354" s="304">
        <v>68</v>
      </c>
      <c r="AK354" s="304">
        <v>111.2</v>
      </c>
      <c r="AL354" s="304">
        <v>0.28839999999999999</v>
      </c>
      <c r="AM354" s="304">
        <v>1492</v>
      </c>
      <c r="AO354" s="304">
        <v>0.1057</v>
      </c>
    </row>
    <row r="355" spans="1:41">
      <c r="A355" s="305">
        <v>351</v>
      </c>
      <c r="B355" s="306" t="s">
        <v>3980</v>
      </c>
      <c r="C355" s="305" t="s">
        <v>4340</v>
      </c>
      <c r="D355" s="306" t="s">
        <v>4051</v>
      </c>
      <c r="E355" s="307">
        <v>202</v>
      </c>
      <c r="F355" s="304">
        <v>46.68</v>
      </c>
      <c r="G355" s="304">
        <v>161.6</v>
      </c>
      <c r="H355" s="304">
        <v>0.99819999999999998</v>
      </c>
      <c r="I355" s="304">
        <v>13029</v>
      </c>
      <c r="K355" s="304">
        <v>0.38840000000000002</v>
      </c>
      <c r="L355" s="304">
        <v>49.56</v>
      </c>
      <c r="M355" s="304">
        <v>161.6</v>
      </c>
      <c r="N355" s="304">
        <v>0.999</v>
      </c>
      <c r="O355" s="304">
        <v>14862</v>
      </c>
      <c r="Q355" s="304">
        <v>0.40350000000000003</v>
      </c>
      <c r="R355" s="304">
        <v>55.08</v>
      </c>
      <c r="S355" s="304">
        <v>161.6</v>
      </c>
      <c r="T355" s="304">
        <v>0.99890000000000001</v>
      </c>
      <c r="U355" s="304">
        <v>16044</v>
      </c>
      <c r="W355" s="304">
        <v>0.40500000000000003</v>
      </c>
      <c r="X355" s="304">
        <v>52.92</v>
      </c>
      <c r="Y355" s="304">
        <v>161.6</v>
      </c>
      <c r="Z355" s="304">
        <v>0.99839999999999995</v>
      </c>
      <c r="AA355" s="304">
        <v>14892</v>
      </c>
      <c r="AC355" s="304">
        <v>0.37880000000000003</v>
      </c>
      <c r="AD355" s="304">
        <v>45</v>
      </c>
      <c r="AE355" s="304">
        <v>161.6</v>
      </c>
      <c r="AF355" s="304">
        <v>0.99790000000000001</v>
      </c>
      <c r="AG355" s="304">
        <v>13728</v>
      </c>
      <c r="AI355" s="304">
        <v>0.41089999999999999</v>
      </c>
      <c r="AJ355" s="304">
        <v>48</v>
      </c>
      <c r="AK355" s="304">
        <v>161.6</v>
      </c>
      <c r="AL355" s="304">
        <v>0.99819999999999998</v>
      </c>
      <c r="AM355" s="304">
        <v>11301</v>
      </c>
      <c r="AO355" s="304">
        <v>0.3276</v>
      </c>
    </row>
    <row r="356" spans="1:41">
      <c r="A356" s="305">
        <v>352</v>
      </c>
      <c r="B356" s="306" t="s">
        <v>3980</v>
      </c>
      <c r="C356" s="305" t="s">
        <v>4341</v>
      </c>
      <c r="D356" s="306" t="s">
        <v>4097</v>
      </c>
      <c r="E356" s="307">
        <v>222</v>
      </c>
      <c r="F356" s="304">
        <v>112.48</v>
      </c>
      <c r="G356" s="304">
        <v>177.6</v>
      </c>
      <c r="H356" s="304">
        <v>0.97040000000000004</v>
      </c>
      <c r="I356" s="304">
        <v>36444</v>
      </c>
      <c r="K356" s="304" t="e">
        <v>#N/A</v>
      </c>
      <c r="L356" s="304">
        <v>119.36</v>
      </c>
      <c r="M356" s="304">
        <v>177.6</v>
      </c>
      <c r="N356" s="304">
        <v>0.97850000000000004</v>
      </c>
      <c r="O356" s="304">
        <v>43560</v>
      </c>
      <c r="Q356" s="304" t="e">
        <v>#N/A</v>
      </c>
      <c r="R356" s="304">
        <v>112</v>
      </c>
      <c r="S356" s="304">
        <v>177.6</v>
      </c>
      <c r="T356" s="304">
        <v>0.9446</v>
      </c>
      <c r="U356" s="304">
        <v>73360</v>
      </c>
      <c r="W356" s="304" t="e">
        <v>#N/A</v>
      </c>
      <c r="X356" s="304">
        <v>0</v>
      </c>
      <c r="Y356" s="304">
        <v>0</v>
      </c>
      <c r="Z356" s="304" t="e">
        <v>#DIV/0!</v>
      </c>
      <c r="AA356" s="304">
        <v>0</v>
      </c>
      <c r="AC356" s="304" t="e">
        <v>#N/A</v>
      </c>
      <c r="AD356" s="304">
        <v>100.64</v>
      </c>
      <c r="AE356" s="304">
        <v>177.6</v>
      </c>
      <c r="AF356" s="304">
        <v>0.9859</v>
      </c>
      <c r="AG356" s="304">
        <v>38992</v>
      </c>
      <c r="AI356" s="304" t="e">
        <v>#N/A</v>
      </c>
      <c r="AJ356" s="304">
        <v>92.48</v>
      </c>
      <c r="AK356" s="304">
        <v>177.6</v>
      </c>
      <c r="AL356" s="304">
        <v>0.98629999999999995</v>
      </c>
      <c r="AM356" s="304">
        <v>32092</v>
      </c>
      <c r="AO356" s="304" t="e">
        <v>#N/A</v>
      </c>
    </row>
    <row r="357" spans="1:41">
      <c r="A357" s="305">
        <v>353</v>
      </c>
      <c r="B357" s="306" t="s">
        <v>3980</v>
      </c>
      <c r="C357" s="305" t="s">
        <v>4342</v>
      </c>
      <c r="D357" s="306" t="s">
        <v>4051</v>
      </c>
      <c r="E357" s="307">
        <v>139</v>
      </c>
      <c r="F357" s="304">
        <v>48</v>
      </c>
      <c r="G357" s="304">
        <v>111.2</v>
      </c>
      <c r="H357" s="304">
        <v>0.90749999999999997</v>
      </c>
      <c r="I357" s="304">
        <v>6180</v>
      </c>
      <c r="K357" s="304">
        <v>0.19700000000000001</v>
      </c>
      <c r="L357" s="304">
        <v>45</v>
      </c>
      <c r="M357" s="304">
        <v>111.2</v>
      </c>
      <c r="N357" s="304">
        <v>0.90910000000000002</v>
      </c>
      <c r="O357" s="304">
        <v>7200</v>
      </c>
      <c r="Q357" s="304">
        <v>0.2366</v>
      </c>
      <c r="R357" s="304">
        <v>51</v>
      </c>
      <c r="S357" s="304">
        <v>111.2</v>
      </c>
      <c r="T357" s="304">
        <v>0.89600000000000002</v>
      </c>
      <c r="U357" s="304">
        <v>7230</v>
      </c>
      <c r="W357" s="304">
        <v>0.2198</v>
      </c>
      <c r="X357" s="304">
        <v>51</v>
      </c>
      <c r="Y357" s="304">
        <v>111.2</v>
      </c>
      <c r="Z357" s="304">
        <v>0.88419999999999999</v>
      </c>
      <c r="AA357" s="304">
        <v>8010</v>
      </c>
      <c r="AC357" s="304">
        <v>0.23880000000000001</v>
      </c>
      <c r="AD357" s="304">
        <v>33</v>
      </c>
      <c r="AE357" s="304">
        <v>111.2</v>
      </c>
      <c r="AF357" s="304">
        <v>0.92559999999999998</v>
      </c>
      <c r="AG357" s="304">
        <v>8580</v>
      </c>
      <c r="AI357" s="304">
        <v>0.37759999999999999</v>
      </c>
      <c r="AJ357" s="304">
        <v>36</v>
      </c>
      <c r="AK357" s="304">
        <v>111.2</v>
      </c>
      <c r="AL357" s="304">
        <v>0.91489999999999994</v>
      </c>
      <c r="AM357" s="304">
        <v>7410</v>
      </c>
      <c r="AO357" s="304">
        <v>0.3125</v>
      </c>
    </row>
    <row r="358" spans="1:41">
      <c r="A358" s="305">
        <v>354</v>
      </c>
      <c r="B358" s="306" t="s">
        <v>3980</v>
      </c>
      <c r="C358" s="305" t="s">
        <v>4343</v>
      </c>
      <c r="D358" s="306" t="s">
        <v>4051</v>
      </c>
      <c r="E358" s="307">
        <v>236</v>
      </c>
      <c r="F358" s="304">
        <v>45.24</v>
      </c>
      <c r="G358" s="304">
        <v>188.8</v>
      </c>
      <c r="H358" s="304">
        <v>0.98499999999999999</v>
      </c>
      <c r="I358" s="304">
        <v>9840</v>
      </c>
      <c r="K358" s="304">
        <v>0.30669999999999997</v>
      </c>
      <c r="L358" s="304">
        <v>102.12</v>
      </c>
      <c r="M358" s="304">
        <v>188.8</v>
      </c>
      <c r="N358" s="304">
        <v>0.98270000000000002</v>
      </c>
      <c r="O358" s="304">
        <v>12765</v>
      </c>
      <c r="Q358" s="304">
        <v>0.17100000000000001</v>
      </c>
      <c r="R358" s="304">
        <v>71.88</v>
      </c>
      <c r="S358" s="304">
        <v>188.8</v>
      </c>
      <c r="T358" s="304">
        <v>0.96970000000000001</v>
      </c>
      <c r="U358" s="304">
        <v>12171</v>
      </c>
      <c r="W358" s="304">
        <v>0.24249999999999999</v>
      </c>
      <c r="X358" s="304">
        <v>60.48</v>
      </c>
      <c r="Y358" s="304">
        <v>188.8</v>
      </c>
      <c r="Z358" s="304">
        <v>0.97719999999999996</v>
      </c>
      <c r="AA358" s="304">
        <v>12447</v>
      </c>
      <c r="AC358" s="304">
        <v>0.28310000000000002</v>
      </c>
      <c r="AD358" s="304">
        <v>60</v>
      </c>
      <c r="AE358" s="304">
        <v>188.8</v>
      </c>
      <c r="AF358" s="304">
        <v>0.97929999999999995</v>
      </c>
      <c r="AG358" s="304">
        <v>13284</v>
      </c>
      <c r="AI358" s="304">
        <v>0.3039</v>
      </c>
      <c r="AJ358" s="304">
        <v>63</v>
      </c>
      <c r="AK358" s="304">
        <v>188.8</v>
      </c>
      <c r="AL358" s="304">
        <v>0.98909999999999998</v>
      </c>
      <c r="AM358" s="304">
        <v>13281</v>
      </c>
      <c r="AO358" s="304">
        <v>0.29599999999999999</v>
      </c>
    </row>
    <row r="359" spans="1:41">
      <c r="A359" s="305">
        <v>355</v>
      </c>
      <c r="B359" s="306" t="s">
        <v>3980</v>
      </c>
      <c r="C359" s="305" t="s">
        <v>4344</v>
      </c>
      <c r="D359" s="306" t="s">
        <v>4051</v>
      </c>
      <c r="E359" s="307">
        <v>833</v>
      </c>
      <c r="F359" s="304">
        <v>356</v>
      </c>
      <c r="G359" s="304">
        <v>666.4</v>
      </c>
      <c r="H359" s="304">
        <v>0.79969999999999997</v>
      </c>
      <c r="I359" s="304">
        <v>32940</v>
      </c>
      <c r="K359" s="304">
        <v>0.16070000000000001</v>
      </c>
      <c r="L359" s="304">
        <v>316</v>
      </c>
      <c r="M359" s="304">
        <v>666.4</v>
      </c>
      <c r="N359" s="304">
        <v>0.83679999999999999</v>
      </c>
      <c r="O359" s="304">
        <v>44520</v>
      </c>
      <c r="Q359" s="304">
        <v>0.2263</v>
      </c>
      <c r="R359" s="304">
        <v>410</v>
      </c>
      <c r="S359" s="304">
        <v>666.4</v>
      </c>
      <c r="T359" s="304">
        <v>0.86849999999999994</v>
      </c>
      <c r="U359" s="304">
        <v>45280</v>
      </c>
      <c r="W359" s="304">
        <v>0.17660000000000001</v>
      </c>
      <c r="X359" s="304">
        <v>361</v>
      </c>
      <c r="Y359" s="304">
        <v>666.4</v>
      </c>
      <c r="Z359" s="304">
        <v>0.90600000000000003</v>
      </c>
      <c r="AA359" s="304">
        <v>41820</v>
      </c>
      <c r="AC359" s="304">
        <v>0.1719</v>
      </c>
      <c r="AD359" s="304">
        <v>105</v>
      </c>
      <c r="AE359" s="304">
        <v>666.4</v>
      </c>
      <c r="AF359" s="304">
        <v>0.82499999999999996</v>
      </c>
      <c r="AG359" s="304">
        <v>44360</v>
      </c>
      <c r="AH359" s="304" t="e">
        <f>AG359-#REF!</f>
        <v>#REF!</v>
      </c>
      <c r="AI359" s="304">
        <v>0.68830000000000002</v>
      </c>
      <c r="AJ359" s="304">
        <v>35</v>
      </c>
      <c r="AK359" s="304">
        <v>666.4</v>
      </c>
      <c r="AL359" s="304">
        <v>0.81940000000000002</v>
      </c>
      <c r="AM359" s="304">
        <v>42860</v>
      </c>
      <c r="AN359" s="304" t="e">
        <f>AM359-#REF!</f>
        <v>#REF!</v>
      </c>
      <c r="AO359" s="304">
        <v>2.0758999999999999</v>
      </c>
    </row>
    <row r="360" spans="1:41">
      <c r="A360" s="305">
        <v>356</v>
      </c>
      <c r="B360" s="306" t="s">
        <v>3980</v>
      </c>
      <c r="C360" s="305" t="s">
        <v>4345</v>
      </c>
      <c r="D360" s="306" t="s">
        <v>4051</v>
      </c>
      <c r="E360" s="307">
        <v>176</v>
      </c>
      <c r="F360" s="304">
        <v>52</v>
      </c>
      <c r="G360" s="304">
        <v>140.80000000000001</v>
      </c>
      <c r="H360" s="304">
        <v>0.92669999999999997</v>
      </c>
      <c r="I360" s="304">
        <v>5560</v>
      </c>
      <c r="K360" s="304">
        <v>0.1603</v>
      </c>
      <c r="L360" s="304">
        <v>52</v>
      </c>
      <c r="M360" s="304">
        <v>140.80000000000001</v>
      </c>
      <c r="N360" s="304">
        <v>0.95440000000000003</v>
      </c>
      <c r="O360" s="304">
        <v>8360</v>
      </c>
      <c r="Q360" s="304">
        <v>0.22639999999999999</v>
      </c>
      <c r="R360" s="304">
        <v>52</v>
      </c>
      <c r="S360" s="304">
        <v>140.80000000000001</v>
      </c>
      <c r="T360" s="304">
        <v>0.93840000000000001</v>
      </c>
      <c r="U360" s="304">
        <v>7920</v>
      </c>
      <c r="W360" s="304">
        <v>0.22539999999999999</v>
      </c>
      <c r="X360" s="304">
        <v>44</v>
      </c>
      <c r="Y360" s="304">
        <v>140.80000000000001</v>
      </c>
      <c r="Z360" s="304">
        <v>0.94609999999999994</v>
      </c>
      <c r="AA360" s="304">
        <v>7720</v>
      </c>
      <c r="AC360" s="304">
        <v>0.24929999999999999</v>
      </c>
      <c r="AD360" s="304">
        <v>52</v>
      </c>
      <c r="AE360" s="304">
        <v>140.80000000000001</v>
      </c>
      <c r="AF360" s="304">
        <v>0.95499999999999996</v>
      </c>
      <c r="AG360" s="304">
        <v>7640</v>
      </c>
      <c r="AI360" s="304">
        <v>0.20680000000000001</v>
      </c>
      <c r="AJ360" s="304">
        <v>48</v>
      </c>
      <c r="AK360" s="304">
        <v>140.80000000000001</v>
      </c>
      <c r="AL360" s="304">
        <v>0.9637</v>
      </c>
      <c r="AM360" s="304">
        <v>6360</v>
      </c>
      <c r="AO360" s="304">
        <v>0.191</v>
      </c>
    </row>
    <row r="361" spans="1:41">
      <c r="A361" s="305">
        <v>357</v>
      </c>
      <c r="B361" s="306" t="s">
        <v>3980</v>
      </c>
      <c r="C361" s="305" t="s">
        <v>4346</v>
      </c>
      <c r="D361" s="306" t="s">
        <v>4139</v>
      </c>
      <c r="E361" s="307">
        <v>163</v>
      </c>
      <c r="F361" s="304">
        <v>75.52</v>
      </c>
      <c r="G361" s="304">
        <v>130.4</v>
      </c>
      <c r="H361" s="304">
        <v>0.23699999999999999</v>
      </c>
      <c r="I361" s="304">
        <v>3706</v>
      </c>
      <c r="K361" s="304">
        <v>0.28770000000000001</v>
      </c>
      <c r="L361" s="304">
        <v>80.88</v>
      </c>
      <c r="M361" s="304">
        <v>130.4</v>
      </c>
      <c r="N361" s="304">
        <v>0.24099999999999999</v>
      </c>
      <c r="O361" s="304">
        <v>4456</v>
      </c>
      <c r="Q361" s="304">
        <v>0.30740000000000001</v>
      </c>
      <c r="R361" s="304">
        <v>71.84</v>
      </c>
      <c r="S361" s="304">
        <v>130.4</v>
      </c>
      <c r="T361" s="304">
        <v>0.25190000000000001</v>
      </c>
      <c r="U361" s="304">
        <v>3796</v>
      </c>
      <c r="W361" s="304">
        <v>0.29139999999999999</v>
      </c>
      <c r="X361" s="304">
        <v>76.64</v>
      </c>
      <c r="Y361" s="304">
        <v>130.4</v>
      </c>
      <c r="Z361" s="304">
        <v>0.252</v>
      </c>
      <c r="AA361" s="304">
        <v>4768</v>
      </c>
      <c r="AC361" s="304">
        <v>0.33200000000000002</v>
      </c>
      <c r="AD361" s="304">
        <v>78</v>
      </c>
      <c r="AE361" s="304">
        <v>130.4</v>
      </c>
      <c r="AF361" s="304">
        <v>0.22829999999999998</v>
      </c>
      <c r="AG361" s="304">
        <v>4992</v>
      </c>
      <c r="AI361" s="304">
        <v>0.37690000000000001</v>
      </c>
      <c r="AJ361" s="304">
        <v>66</v>
      </c>
      <c r="AK361" s="304">
        <v>130.4</v>
      </c>
      <c r="AL361" s="304">
        <v>0.23459999999999998</v>
      </c>
      <c r="AM361" s="304">
        <v>4044</v>
      </c>
      <c r="AO361" s="304">
        <v>0.36280000000000001</v>
      </c>
    </row>
    <row r="362" spans="1:41">
      <c r="A362" s="305">
        <v>358</v>
      </c>
      <c r="B362" s="306" t="s">
        <v>3980</v>
      </c>
      <c r="C362" s="305" t="s">
        <v>4347</v>
      </c>
      <c r="D362" s="306" t="s">
        <v>4054</v>
      </c>
      <c r="E362" s="307">
        <v>2350</v>
      </c>
      <c r="F362" s="304">
        <v>2310</v>
      </c>
      <c r="G362" s="304">
        <v>2310</v>
      </c>
      <c r="H362" s="304">
        <v>0.88759999999999994</v>
      </c>
      <c r="I362" s="304">
        <v>956400</v>
      </c>
      <c r="J362" s="304" t="e">
        <f>I362-#REF!</f>
        <v>#REF!</v>
      </c>
      <c r="K362" s="304">
        <v>0.64790000000000003</v>
      </c>
      <c r="L362" s="304">
        <v>2220</v>
      </c>
      <c r="M362" s="304">
        <v>2220</v>
      </c>
      <c r="N362" s="304">
        <v>0.88559999999999994</v>
      </c>
      <c r="O362" s="304">
        <v>1121700</v>
      </c>
      <c r="P362" s="304" t="e">
        <f>O362-#REF!</f>
        <v>#REF!</v>
      </c>
      <c r="Q362" s="304">
        <v>0.76690000000000003</v>
      </c>
      <c r="R362" s="304">
        <v>2400</v>
      </c>
      <c r="S362" s="304">
        <v>2280</v>
      </c>
      <c r="T362" s="304">
        <v>0.88990000000000002</v>
      </c>
      <c r="U362" s="304">
        <v>1054200</v>
      </c>
      <c r="V362" s="304" t="e">
        <f>U362-#REF!</f>
        <v>#REF!</v>
      </c>
      <c r="W362" s="304">
        <v>0.68559999999999999</v>
      </c>
      <c r="X362" s="304">
        <v>2370</v>
      </c>
      <c r="Y362" s="304">
        <v>2370</v>
      </c>
      <c r="Z362" s="304">
        <v>0.88629999999999998</v>
      </c>
      <c r="AA362" s="304">
        <v>1040400</v>
      </c>
      <c r="AB362" s="304" t="e">
        <f>AA362-#REF!</f>
        <v>#REF!</v>
      </c>
      <c r="AC362" s="304">
        <v>0.66569999999999996</v>
      </c>
      <c r="AD362" s="304">
        <v>2430</v>
      </c>
      <c r="AE362" s="304">
        <v>2430</v>
      </c>
      <c r="AF362" s="304">
        <v>0.88549999999999995</v>
      </c>
      <c r="AG362" s="304">
        <v>1120200</v>
      </c>
      <c r="AH362" s="304" t="e">
        <f>AG362-#REF!</f>
        <v>#REF!</v>
      </c>
      <c r="AI362" s="304">
        <v>0.69979999999999998</v>
      </c>
      <c r="AJ362" s="304">
        <v>2460</v>
      </c>
      <c r="AK362" s="304">
        <v>2460</v>
      </c>
      <c r="AL362" s="304">
        <v>0.87980000000000003</v>
      </c>
      <c r="AM362" s="304">
        <v>1150500</v>
      </c>
      <c r="AN362" s="304" t="e">
        <f>AM362-#REF!</f>
        <v>#REF!</v>
      </c>
      <c r="AO362" s="304">
        <v>0.73829999999999996</v>
      </c>
    </row>
    <row r="363" spans="1:41">
      <c r="A363" s="305">
        <v>359</v>
      </c>
      <c r="B363" s="306" t="s">
        <v>3980</v>
      </c>
      <c r="C363" s="305" t="s">
        <v>4348</v>
      </c>
      <c r="D363" s="306" t="s">
        <v>4054</v>
      </c>
      <c r="E363" s="307">
        <v>1150</v>
      </c>
      <c r="F363" s="304">
        <v>1473.6</v>
      </c>
      <c r="G363" s="304">
        <v>1473.6</v>
      </c>
      <c r="H363" s="304">
        <v>0.88619999999999999</v>
      </c>
      <c r="I363" s="304">
        <v>1578792</v>
      </c>
      <c r="J363" s="304" t="e">
        <f>I363-#REF!</f>
        <v>#REF!</v>
      </c>
      <c r="K363" s="304">
        <v>0.8125</v>
      </c>
      <c r="L363" s="304">
        <v>0</v>
      </c>
      <c r="M363" s="304">
        <v>0</v>
      </c>
      <c r="N363" s="304" t="e">
        <v>#DIV/0!</v>
      </c>
      <c r="O363" s="304">
        <v>0</v>
      </c>
      <c r="Q363" s="304">
        <v>0</v>
      </c>
      <c r="R363" s="304">
        <v>1525.12</v>
      </c>
      <c r="S363" s="304">
        <v>1525.12</v>
      </c>
      <c r="T363" s="304">
        <v>0.83560000000000001</v>
      </c>
      <c r="U363" s="304">
        <v>803304</v>
      </c>
      <c r="V363" s="304" t="e">
        <f>U363-#REF!</f>
        <v>#REF!</v>
      </c>
      <c r="W363" s="304">
        <v>0.87549999999999994</v>
      </c>
      <c r="X363" s="304">
        <v>1426.72</v>
      </c>
      <c r="Y363" s="304">
        <v>1426.72</v>
      </c>
      <c r="Z363" s="304">
        <v>0.83609999999999995</v>
      </c>
      <c r="AA363" s="304">
        <v>808092</v>
      </c>
      <c r="AB363" s="304" t="e">
        <f>AA363-#REF!</f>
        <v>#REF!</v>
      </c>
      <c r="AC363" s="304">
        <v>0.91059999999999997</v>
      </c>
      <c r="AD363" s="304">
        <v>1454.08</v>
      </c>
      <c r="AE363" s="304">
        <v>1454.08</v>
      </c>
      <c r="AF363" s="304">
        <v>0.8327</v>
      </c>
      <c r="AG363" s="304">
        <v>787028</v>
      </c>
      <c r="AH363" s="304" t="e">
        <f>AG363-#REF!</f>
        <v>#REF!</v>
      </c>
      <c r="AI363" s="304">
        <v>0.87370000000000003</v>
      </c>
      <c r="AJ363" s="304">
        <v>1572.16</v>
      </c>
      <c r="AK363" s="304">
        <v>1572.16</v>
      </c>
      <c r="AL363" s="304">
        <v>0.81950000000000001</v>
      </c>
      <c r="AM363" s="304">
        <v>781800</v>
      </c>
      <c r="AN363" s="304" t="e">
        <f>AM363-#REF!</f>
        <v>#REF!</v>
      </c>
      <c r="AO363" s="304">
        <v>0.84279999999999999</v>
      </c>
    </row>
    <row r="364" spans="1:41">
      <c r="A364" s="305">
        <v>360</v>
      </c>
      <c r="B364" s="306" t="s">
        <v>3980</v>
      </c>
      <c r="C364" s="305" t="s">
        <v>4349</v>
      </c>
      <c r="D364" s="306" t="s">
        <v>4051</v>
      </c>
      <c r="E364" s="307">
        <v>178</v>
      </c>
      <c r="F364" s="304">
        <v>175.44</v>
      </c>
      <c r="G364" s="304">
        <v>175.44</v>
      </c>
      <c r="H364" s="304">
        <v>0.89139999999999997</v>
      </c>
      <c r="I364" s="304">
        <v>24804</v>
      </c>
      <c r="K364" s="304">
        <v>0.2203</v>
      </c>
      <c r="L364" s="304">
        <v>179.28</v>
      </c>
      <c r="M364" s="304">
        <v>179.28</v>
      </c>
      <c r="N364" s="304">
        <v>0.89869999999999994</v>
      </c>
      <c r="O364" s="304">
        <v>28626</v>
      </c>
      <c r="Q364" s="304">
        <v>0.23880000000000001</v>
      </c>
      <c r="R364" s="304">
        <v>189.36</v>
      </c>
      <c r="S364" s="304">
        <v>189.36</v>
      </c>
      <c r="T364" s="304">
        <v>0.88759999999999994</v>
      </c>
      <c r="U364" s="304">
        <v>25656</v>
      </c>
      <c r="W364" s="304">
        <v>0.21199999999999999</v>
      </c>
      <c r="X364" s="304">
        <v>154.08000000000001</v>
      </c>
      <c r="Y364" s="304">
        <v>154.08000000000001</v>
      </c>
      <c r="Z364" s="304">
        <v>0.89910000000000001</v>
      </c>
      <c r="AA364" s="304">
        <v>25062</v>
      </c>
      <c r="AC364" s="304">
        <v>0.2432</v>
      </c>
      <c r="AD364" s="304">
        <v>158.4</v>
      </c>
      <c r="AE364" s="304">
        <v>158.4</v>
      </c>
      <c r="AF364" s="304">
        <v>0.89980000000000004</v>
      </c>
      <c r="AG364" s="304">
        <v>25800</v>
      </c>
      <c r="AI364" s="304">
        <v>0.24329999999999999</v>
      </c>
      <c r="AJ364" s="304">
        <v>144</v>
      </c>
      <c r="AK364" s="304">
        <v>144</v>
      </c>
      <c r="AL364" s="304">
        <v>0.90339999999999998</v>
      </c>
      <c r="AM364" s="304">
        <v>26124</v>
      </c>
      <c r="AO364" s="304">
        <v>0.27889999999999998</v>
      </c>
    </row>
    <row r="365" spans="1:41">
      <c r="A365" s="305">
        <v>361</v>
      </c>
      <c r="B365" s="306" t="s">
        <v>3980</v>
      </c>
      <c r="C365" s="305" t="s">
        <v>4350</v>
      </c>
      <c r="D365" s="306" t="s">
        <v>4051</v>
      </c>
      <c r="E365" s="307">
        <v>432</v>
      </c>
      <c r="F365" s="304">
        <v>323.76</v>
      </c>
      <c r="G365" s="304">
        <v>345.6</v>
      </c>
      <c r="H365" s="304">
        <v>0.94879999999999998</v>
      </c>
      <c r="I365" s="304">
        <v>60756</v>
      </c>
      <c r="K365" s="304">
        <v>0.2747</v>
      </c>
      <c r="L365" s="304">
        <v>326.88</v>
      </c>
      <c r="M365" s="304">
        <v>345.6</v>
      </c>
      <c r="N365" s="304">
        <v>0.9476</v>
      </c>
      <c r="O365" s="304">
        <v>80448</v>
      </c>
      <c r="Q365" s="304">
        <v>0.34910000000000002</v>
      </c>
      <c r="R365" s="304">
        <v>302.39999999999998</v>
      </c>
      <c r="S365" s="304">
        <v>345.6</v>
      </c>
      <c r="T365" s="304">
        <v>0.95250000000000001</v>
      </c>
      <c r="U365" s="304">
        <v>69792</v>
      </c>
      <c r="W365" s="304">
        <v>0.36059999999999998</v>
      </c>
      <c r="X365" s="304">
        <v>280.8</v>
      </c>
      <c r="Y365" s="304">
        <v>345.6</v>
      </c>
      <c r="Z365" s="304">
        <v>0.94359999999999999</v>
      </c>
      <c r="AA365" s="304">
        <v>63024</v>
      </c>
      <c r="AC365" s="304">
        <v>0.31969999999999998</v>
      </c>
      <c r="AD365" s="304">
        <v>144</v>
      </c>
      <c r="AE365" s="304">
        <v>345.6</v>
      </c>
      <c r="AF365" s="304">
        <v>0.95819999999999994</v>
      </c>
      <c r="AG365" s="304">
        <v>81564</v>
      </c>
      <c r="AH365" s="304" t="e">
        <f>AG365-#REF!</f>
        <v>#REF!</v>
      </c>
      <c r="AI365" s="304">
        <v>0.79459999999999997</v>
      </c>
      <c r="AJ365" s="304">
        <v>258</v>
      </c>
      <c r="AK365" s="304">
        <v>345.6</v>
      </c>
      <c r="AL365" s="304">
        <v>0.97499999999999998</v>
      </c>
      <c r="AM365" s="304">
        <v>64386</v>
      </c>
      <c r="AO365" s="304">
        <v>0.35549999999999998</v>
      </c>
    </row>
    <row r="366" spans="1:41">
      <c r="A366" s="305">
        <v>362</v>
      </c>
      <c r="B366" s="306" t="s">
        <v>3980</v>
      </c>
      <c r="C366" s="305" t="s">
        <v>4351</v>
      </c>
      <c r="D366" s="306" t="s">
        <v>4054</v>
      </c>
      <c r="E366" s="307">
        <v>232</v>
      </c>
      <c r="F366" s="304">
        <v>156</v>
      </c>
      <c r="G366" s="304">
        <v>185.6</v>
      </c>
      <c r="H366" s="304">
        <v>0.82899999999999996</v>
      </c>
      <c r="I366" s="304">
        <v>20360</v>
      </c>
      <c r="K366" s="304">
        <v>0.21870000000000001</v>
      </c>
      <c r="L366" s="304">
        <v>152</v>
      </c>
      <c r="M366" s="304">
        <v>185.6</v>
      </c>
      <c r="N366" s="304">
        <v>0.83630000000000004</v>
      </c>
      <c r="O366" s="304">
        <v>28800</v>
      </c>
      <c r="Q366" s="304">
        <v>0.30449999999999999</v>
      </c>
      <c r="R366" s="304">
        <v>160</v>
      </c>
      <c r="S366" s="304">
        <v>185.6</v>
      </c>
      <c r="T366" s="304">
        <v>0.83169999999999999</v>
      </c>
      <c r="U366" s="304">
        <v>25880</v>
      </c>
      <c r="W366" s="304">
        <v>0.27010000000000001</v>
      </c>
      <c r="X366" s="304">
        <v>168</v>
      </c>
      <c r="Y366" s="304">
        <v>185.6</v>
      </c>
      <c r="Z366" s="304">
        <v>0.83</v>
      </c>
      <c r="AA366" s="304">
        <v>33200</v>
      </c>
      <c r="AC366" s="304">
        <v>0.32</v>
      </c>
      <c r="AD366" s="304">
        <v>160</v>
      </c>
      <c r="AE366" s="304">
        <v>185.6</v>
      </c>
      <c r="AF366" s="304">
        <v>0.83430000000000004</v>
      </c>
      <c r="AG366" s="304">
        <v>24960</v>
      </c>
      <c r="AI366" s="304">
        <v>0.25130000000000002</v>
      </c>
      <c r="AJ366" s="304">
        <v>232</v>
      </c>
      <c r="AK366" s="304">
        <v>185.6</v>
      </c>
      <c r="AL366" s="304">
        <v>0.8367</v>
      </c>
      <c r="AM366" s="304">
        <v>30720</v>
      </c>
      <c r="AO366" s="304">
        <v>0.2198</v>
      </c>
    </row>
    <row r="367" spans="1:41">
      <c r="A367" s="305">
        <v>363</v>
      </c>
      <c r="B367" s="306" t="s">
        <v>3980</v>
      </c>
      <c r="C367" s="305" t="s">
        <v>4346</v>
      </c>
      <c r="D367" s="306" t="s">
        <v>4051</v>
      </c>
      <c r="E367" s="307">
        <v>170</v>
      </c>
      <c r="F367" s="304">
        <v>57</v>
      </c>
      <c r="G367" s="304">
        <v>136</v>
      </c>
      <c r="H367" s="304">
        <v>0.65500000000000003</v>
      </c>
      <c r="I367" s="304">
        <v>12837</v>
      </c>
      <c r="K367" s="304">
        <v>0.47760000000000002</v>
      </c>
      <c r="L367" s="304">
        <v>127.8</v>
      </c>
      <c r="M367" s="304">
        <v>136</v>
      </c>
      <c r="N367" s="304">
        <v>0.70199999999999996</v>
      </c>
      <c r="O367" s="304">
        <v>12186</v>
      </c>
      <c r="Q367" s="304">
        <v>0.18260000000000001</v>
      </c>
      <c r="R367" s="304">
        <v>135.30000000000001</v>
      </c>
      <c r="S367" s="304">
        <v>136</v>
      </c>
      <c r="T367" s="304">
        <v>2.3744000000000001</v>
      </c>
      <c r="U367" s="304">
        <v>12102</v>
      </c>
      <c r="W367" s="304">
        <v>5.2299999999999999E-2</v>
      </c>
      <c r="X367" s="304">
        <v>132</v>
      </c>
      <c r="Y367" s="304">
        <v>136</v>
      </c>
      <c r="Z367" s="304">
        <v>0.76829999999999998</v>
      </c>
      <c r="AA367" s="304">
        <v>13446</v>
      </c>
      <c r="AC367" s="304">
        <v>0.1782</v>
      </c>
      <c r="AD367" s="304">
        <v>93</v>
      </c>
      <c r="AE367" s="304">
        <v>136</v>
      </c>
      <c r="AF367" s="304">
        <v>0.74039999999999995</v>
      </c>
      <c r="AG367" s="304">
        <v>10746</v>
      </c>
      <c r="AI367" s="304">
        <v>0.20979999999999999</v>
      </c>
      <c r="AJ367" s="304">
        <v>63</v>
      </c>
      <c r="AK367" s="304">
        <v>136</v>
      </c>
      <c r="AL367" s="304">
        <v>0.74929999999999997</v>
      </c>
      <c r="AM367" s="304">
        <v>11082</v>
      </c>
      <c r="AO367" s="304">
        <v>0.3261</v>
      </c>
    </row>
    <row r="368" spans="1:41">
      <c r="A368" s="305">
        <v>364</v>
      </c>
      <c r="B368" s="306" t="s">
        <v>3980</v>
      </c>
      <c r="C368" s="305" t="s">
        <v>4352</v>
      </c>
      <c r="D368" s="306" t="s">
        <v>4051</v>
      </c>
      <c r="E368" s="307">
        <v>600</v>
      </c>
      <c r="F368" s="304">
        <v>95.52</v>
      </c>
      <c r="G368" s="304">
        <v>480</v>
      </c>
      <c r="H368" s="304">
        <v>0.99239999999999995</v>
      </c>
      <c r="I368" s="304">
        <v>34296</v>
      </c>
      <c r="K368" s="304">
        <v>0.50249999999999995</v>
      </c>
      <c r="L368" s="304">
        <v>110.4</v>
      </c>
      <c r="M368" s="304">
        <v>480</v>
      </c>
      <c r="N368" s="304">
        <v>0.98619999999999997</v>
      </c>
      <c r="O368" s="304">
        <v>39444</v>
      </c>
      <c r="Q368" s="304">
        <v>0.4869</v>
      </c>
      <c r="R368" s="304">
        <v>104.64</v>
      </c>
      <c r="S368" s="304">
        <v>480</v>
      </c>
      <c r="T368" s="304">
        <v>0.98429999999999995</v>
      </c>
      <c r="U368" s="304">
        <v>36096</v>
      </c>
      <c r="W368" s="304">
        <v>0.48670000000000002</v>
      </c>
      <c r="X368" s="304">
        <v>87.84</v>
      </c>
      <c r="Y368" s="304">
        <v>480</v>
      </c>
      <c r="Z368" s="304">
        <v>0.98680000000000001</v>
      </c>
      <c r="AA368" s="304">
        <v>33036</v>
      </c>
      <c r="AC368" s="304">
        <v>0.51229999999999998</v>
      </c>
      <c r="AD368" s="304">
        <v>75.84</v>
      </c>
      <c r="AE368" s="304">
        <v>480</v>
      </c>
      <c r="AF368" s="304">
        <v>0.99019999999999997</v>
      </c>
      <c r="AG368" s="304">
        <v>32568</v>
      </c>
      <c r="AI368" s="304">
        <v>0.58289999999999997</v>
      </c>
      <c r="AJ368" s="304">
        <v>79.680000000000007</v>
      </c>
      <c r="AK368" s="304">
        <v>480</v>
      </c>
      <c r="AL368" s="304">
        <v>0.99739999999999995</v>
      </c>
      <c r="AM368" s="304">
        <v>26880</v>
      </c>
      <c r="AO368" s="304">
        <v>0.4698</v>
      </c>
    </row>
    <row r="369" spans="1:41">
      <c r="A369" s="305">
        <v>365</v>
      </c>
      <c r="B369" s="306" t="s">
        <v>3980</v>
      </c>
      <c r="C369" s="305" t="s">
        <v>4353</v>
      </c>
      <c r="D369" s="306" t="s">
        <v>4051</v>
      </c>
      <c r="E369" s="307">
        <v>119</v>
      </c>
      <c r="F369" s="304">
        <v>29.6</v>
      </c>
      <c r="G369" s="304">
        <v>95.2</v>
      </c>
      <c r="H369" s="304">
        <v>0.75059999999999993</v>
      </c>
      <c r="I369" s="304">
        <v>1962</v>
      </c>
      <c r="K369" s="304">
        <v>0.1227</v>
      </c>
      <c r="L369" s="304">
        <v>12.8</v>
      </c>
      <c r="M369" s="304">
        <v>95.2</v>
      </c>
      <c r="N369" s="304">
        <v>0.749</v>
      </c>
      <c r="O369" s="304">
        <v>2082</v>
      </c>
      <c r="Q369" s="304">
        <v>0.29189999999999999</v>
      </c>
      <c r="R369" s="304">
        <v>17.600000000000001</v>
      </c>
      <c r="S369" s="304">
        <v>95.2</v>
      </c>
      <c r="T369" s="304">
        <v>0.78139999999999998</v>
      </c>
      <c r="U369" s="304">
        <v>2666</v>
      </c>
      <c r="W369" s="304">
        <v>0.26929999999999998</v>
      </c>
      <c r="X369" s="304">
        <v>13.04</v>
      </c>
      <c r="Y369" s="304">
        <v>95.2</v>
      </c>
      <c r="Z369" s="304">
        <v>0.80020000000000002</v>
      </c>
      <c r="AA369" s="304">
        <v>2130</v>
      </c>
      <c r="AC369" s="304">
        <v>0.27439999999999998</v>
      </c>
      <c r="AD369" s="304">
        <v>10</v>
      </c>
      <c r="AE369" s="304">
        <v>95.2</v>
      </c>
      <c r="AF369" s="304">
        <v>0.751</v>
      </c>
      <c r="AG369" s="304">
        <v>2032</v>
      </c>
      <c r="AI369" s="304">
        <v>0.36370000000000002</v>
      </c>
      <c r="AJ369" s="304">
        <v>14</v>
      </c>
      <c r="AK369" s="304">
        <v>95.2</v>
      </c>
      <c r="AL369" s="304">
        <v>0.78310000000000002</v>
      </c>
      <c r="AM369" s="304">
        <v>1516</v>
      </c>
      <c r="AO369" s="304">
        <v>0.19209999999999999</v>
      </c>
    </row>
    <row r="370" spans="1:41">
      <c r="A370" s="305">
        <v>366</v>
      </c>
      <c r="B370" s="306" t="s">
        <v>3980</v>
      </c>
      <c r="C370" s="305" t="s">
        <v>4354</v>
      </c>
      <c r="D370" s="306" t="s">
        <v>4051</v>
      </c>
      <c r="E370" s="307">
        <v>113</v>
      </c>
      <c r="F370" s="304">
        <v>38.64</v>
      </c>
      <c r="G370" s="304">
        <v>90.4</v>
      </c>
      <c r="H370" s="304">
        <v>0.94789999999999996</v>
      </c>
      <c r="I370" s="304">
        <v>10760</v>
      </c>
      <c r="K370" s="304">
        <v>0.40799999999999997</v>
      </c>
      <c r="L370" s="304">
        <v>37.520000000000003</v>
      </c>
      <c r="M370" s="304">
        <v>90.4</v>
      </c>
      <c r="N370" s="304">
        <v>0.95130000000000003</v>
      </c>
      <c r="O370" s="304">
        <v>12256</v>
      </c>
      <c r="Q370" s="304">
        <v>0.46150000000000002</v>
      </c>
      <c r="R370" s="304">
        <v>39.119999999999997</v>
      </c>
      <c r="S370" s="304">
        <v>90.4</v>
      </c>
      <c r="T370" s="304">
        <v>0.94409999999999994</v>
      </c>
      <c r="U370" s="304">
        <v>11910</v>
      </c>
      <c r="W370" s="304">
        <v>0.44790000000000002</v>
      </c>
      <c r="X370" s="304">
        <v>36.479999999999997</v>
      </c>
      <c r="Y370" s="304">
        <v>90.4</v>
      </c>
      <c r="Z370" s="304">
        <v>0.93869999999999998</v>
      </c>
      <c r="AA370" s="304">
        <v>13380</v>
      </c>
      <c r="AC370" s="304">
        <v>0.5252</v>
      </c>
      <c r="AD370" s="304">
        <v>31.28</v>
      </c>
      <c r="AE370" s="304">
        <v>90.4</v>
      </c>
      <c r="AF370" s="304">
        <v>0.94750000000000001</v>
      </c>
      <c r="AG370" s="304">
        <v>13166</v>
      </c>
      <c r="AI370" s="304">
        <v>0.59709999999999996</v>
      </c>
      <c r="AJ370" s="304">
        <v>36</v>
      </c>
      <c r="AK370" s="304">
        <v>90.4</v>
      </c>
      <c r="AL370" s="304">
        <v>0.95419999999999994</v>
      </c>
      <c r="AM370" s="304">
        <v>13854</v>
      </c>
      <c r="AO370" s="304">
        <v>0.56020000000000003</v>
      </c>
    </row>
    <row r="371" spans="1:41">
      <c r="A371" s="305">
        <v>367</v>
      </c>
      <c r="B371" s="306" t="s">
        <v>3980</v>
      </c>
      <c r="C371" s="305" t="s">
        <v>4355</v>
      </c>
      <c r="D371" s="306" t="s">
        <v>4065</v>
      </c>
      <c r="E371" s="307">
        <v>250</v>
      </c>
      <c r="F371" s="304">
        <v>198.72</v>
      </c>
      <c r="G371" s="304">
        <v>200</v>
      </c>
      <c r="H371" s="304">
        <v>0.9264</v>
      </c>
      <c r="I371" s="304">
        <v>42064</v>
      </c>
      <c r="K371" s="304">
        <v>0.31740000000000002</v>
      </c>
      <c r="L371" s="304">
        <v>219.84</v>
      </c>
      <c r="M371" s="304">
        <v>219.84</v>
      </c>
      <c r="N371" s="304">
        <v>0.91769999999999996</v>
      </c>
      <c r="O371" s="304">
        <v>45312</v>
      </c>
      <c r="Q371" s="304">
        <v>0.3019</v>
      </c>
      <c r="R371" s="304">
        <v>200.64</v>
      </c>
      <c r="S371" s="304">
        <v>200.64</v>
      </c>
      <c r="T371" s="304">
        <v>0.91959999999999997</v>
      </c>
      <c r="U371" s="304">
        <v>51056</v>
      </c>
      <c r="W371" s="304">
        <v>0.38429999999999997</v>
      </c>
      <c r="X371" s="304">
        <v>206.72</v>
      </c>
      <c r="Y371" s="304">
        <v>206.72</v>
      </c>
      <c r="Z371" s="304">
        <v>0.91059999999999997</v>
      </c>
      <c r="AA371" s="304">
        <v>47088</v>
      </c>
      <c r="AC371" s="304">
        <v>0.3362</v>
      </c>
      <c r="AD371" s="304">
        <v>168</v>
      </c>
      <c r="AE371" s="304">
        <v>200</v>
      </c>
      <c r="AF371" s="304">
        <v>0.90269999999999995</v>
      </c>
      <c r="AG371" s="304">
        <v>44208</v>
      </c>
      <c r="AI371" s="304">
        <v>0.39179999999999998</v>
      </c>
      <c r="AJ371" s="304">
        <v>168</v>
      </c>
      <c r="AK371" s="304">
        <v>200</v>
      </c>
      <c r="AL371" s="304">
        <v>0.93430000000000002</v>
      </c>
      <c r="AM371" s="304">
        <v>46152</v>
      </c>
      <c r="AO371" s="304">
        <v>0.40839999999999999</v>
      </c>
    </row>
    <row r="372" spans="1:41">
      <c r="A372" s="305">
        <v>368</v>
      </c>
      <c r="B372" s="306" t="s">
        <v>3980</v>
      </c>
      <c r="C372" s="305" t="s">
        <v>4356</v>
      </c>
      <c r="D372" s="306" t="s">
        <v>4139</v>
      </c>
      <c r="E372" s="307">
        <v>158</v>
      </c>
      <c r="F372" s="304">
        <v>116</v>
      </c>
      <c r="G372" s="304">
        <v>126.4</v>
      </c>
      <c r="H372" s="304">
        <v>0.9496</v>
      </c>
      <c r="I372" s="304">
        <v>25980</v>
      </c>
      <c r="K372" s="304">
        <v>0.3276</v>
      </c>
      <c r="L372" s="304">
        <v>100</v>
      </c>
      <c r="M372" s="304">
        <v>126.4</v>
      </c>
      <c r="N372" s="304">
        <v>0.94209999999999994</v>
      </c>
      <c r="O372" s="304">
        <v>32860</v>
      </c>
      <c r="Q372" s="304">
        <v>0.46879999999999999</v>
      </c>
      <c r="R372" s="304">
        <v>136</v>
      </c>
      <c r="S372" s="304">
        <v>136</v>
      </c>
      <c r="T372" s="304">
        <v>0.94689999999999996</v>
      </c>
      <c r="U372" s="304">
        <v>37040</v>
      </c>
      <c r="W372" s="304">
        <v>0.39950000000000002</v>
      </c>
      <c r="X372" s="304">
        <v>116</v>
      </c>
      <c r="Y372" s="304">
        <v>126.4</v>
      </c>
      <c r="Z372" s="304">
        <v>0.9294</v>
      </c>
      <c r="AA372" s="304">
        <v>28680</v>
      </c>
      <c r="AC372" s="304">
        <v>0.35759999999999997</v>
      </c>
      <c r="AD372" s="304">
        <v>116</v>
      </c>
      <c r="AE372" s="304">
        <v>126.4</v>
      </c>
      <c r="AF372" s="304">
        <v>0.92769999999999997</v>
      </c>
      <c r="AG372" s="304">
        <v>30520</v>
      </c>
      <c r="AI372" s="304">
        <v>0.38119999999999998</v>
      </c>
      <c r="AJ372" s="304">
        <v>116</v>
      </c>
      <c r="AK372" s="304">
        <v>126.4</v>
      </c>
      <c r="AL372" s="304">
        <v>0.95189999999999997</v>
      </c>
      <c r="AM372" s="304">
        <v>33640</v>
      </c>
      <c r="AO372" s="304">
        <v>0.42309999999999998</v>
      </c>
    </row>
    <row r="373" spans="1:41">
      <c r="A373" s="305">
        <v>369</v>
      </c>
      <c r="B373" s="306" t="s">
        <v>3980</v>
      </c>
      <c r="C373" s="305" t="s">
        <v>4357</v>
      </c>
      <c r="D373" s="306" t="s">
        <v>4051</v>
      </c>
      <c r="E373" s="307">
        <v>167</v>
      </c>
      <c r="F373" s="304">
        <v>114</v>
      </c>
      <c r="G373" s="304">
        <v>133.6</v>
      </c>
      <c r="H373" s="304">
        <v>0.95899999999999996</v>
      </c>
      <c r="I373" s="304">
        <v>15880</v>
      </c>
      <c r="K373" s="304">
        <v>0.20180000000000001</v>
      </c>
      <c r="L373" s="304">
        <v>116</v>
      </c>
      <c r="M373" s="304">
        <v>133.6</v>
      </c>
      <c r="N373" s="304">
        <v>0.98499999999999999</v>
      </c>
      <c r="O373" s="304">
        <v>22200</v>
      </c>
      <c r="Q373" s="304">
        <v>0.26119999999999999</v>
      </c>
      <c r="R373" s="304">
        <v>122</v>
      </c>
      <c r="S373" s="304">
        <v>133.6</v>
      </c>
      <c r="T373" s="304">
        <v>0.98260000000000003</v>
      </c>
      <c r="U373" s="304">
        <v>21380</v>
      </c>
      <c r="W373" s="304">
        <v>0.2477</v>
      </c>
      <c r="X373" s="304">
        <v>106</v>
      </c>
      <c r="Y373" s="304">
        <v>133.6</v>
      </c>
      <c r="Z373" s="304">
        <v>0.97209999999999996</v>
      </c>
      <c r="AA373" s="304">
        <v>17400</v>
      </c>
      <c r="AC373" s="304">
        <v>0.22700000000000001</v>
      </c>
      <c r="AD373" s="304">
        <v>108</v>
      </c>
      <c r="AE373" s="304">
        <v>133.6</v>
      </c>
      <c r="AF373" s="304">
        <v>0.96970000000000001</v>
      </c>
      <c r="AG373" s="304">
        <v>18540</v>
      </c>
      <c r="AI373" s="304">
        <v>0.23799999999999999</v>
      </c>
      <c r="AJ373" s="304">
        <v>92</v>
      </c>
      <c r="AK373" s="304">
        <v>133.6</v>
      </c>
      <c r="AL373" s="304">
        <v>0.96750000000000003</v>
      </c>
      <c r="AM373" s="304">
        <v>14860</v>
      </c>
      <c r="AO373" s="304">
        <v>0.2319</v>
      </c>
    </row>
    <row r="374" spans="1:41">
      <c r="A374" s="305">
        <v>370</v>
      </c>
      <c r="B374" s="306" t="s">
        <v>3980</v>
      </c>
      <c r="C374" s="305" t="s">
        <v>4358</v>
      </c>
      <c r="D374" s="306" t="s">
        <v>4051</v>
      </c>
      <c r="E374" s="307">
        <v>733.3</v>
      </c>
      <c r="F374" s="304">
        <v>594.55499999999995</v>
      </c>
      <c r="G374" s="304">
        <v>586.64</v>
      </c>
      <c r="H374" s="304">
        <v>0.9798</v>
      </c>
      <c r="I374" s="304">
        <v>65474</v>
      </c>
      <c r="K374" s="304">
        <v>0.15620000000000001</v>
      </c>
      <c r="L374" s="304">
        <v>709.755</v>
      </c>
      <c r="M374" s="304">
        <v>610.39499999999998</v>
      </c>
      <c r="N374" s="304">
        <v>0.97909999999999997</v>
      </c>
      <c r="O374" s="304">
        <v>69554</v>
      </c>
      <c r="Q374" s="304">
        <v>0.1346</v>
      </c>
      <c r="R374" s="304">
        <v>773.59500000000003</v>
      </c>
      <c r="S374" s="304">
        <v>716.95500000000004</v>
      </c>
      <c r="T374" s="304">
        <v>0.98739999999999994</v>
      </c>
      <c r="U374" s="304">
        <v>87074</v>
      </c>
      <c r="W374" s="304">
        <v>0.15840000000000001</v>
      </c>
      <c r="X374" s="304">
        <v>784.63499999999999</v>
      </c>
      <c r="Y374" s="304">
        <v>784.63499999999999</v>
      </c>
      <c r="Z374" s="304">
        <v>0.98929999999999996</v>
      </c>
      <c r="AA374" s="304">
        <v>126026</v>
      </c>
      <c r="AC374" s="304">
        <v>0.21829999999999999</v>
      </c>
      <c r="AD374" s="304">
        <v>713.11500000000001</v>
      </c>
      <c r="AE374" s="304">
        <v>694.39499999999998</v>
      </c>
      <c r="AF374" s="304">
        <v>0.99429999999999996</v>
      </c>
      <c r="AG374" s="304">
        <v>135962</v>
      </c>
      <c r="AI374" s="304">
        <v>0.25790000000000002</v>
      </c>
      <c r="AJ374" s="304">
        <v>685.755</v>
      </c>
      <c r="AK374" s="304">
        <v>665.59500000000003</v>
      </c>
      <c r="AL374" s="304">
        <v>0.99909999999999999</v>
      </c>
      <c r="AM374" s="304">
        <v>128630</v>
      </c>
      <c r="AO374" s="304">
        <v>0.26090000000000002</v>
      </c>
    </row>
    <row r="375" spans="1:41">
      <c r="A375" s="305">
        <v>371</v>
      </c>
      <c r="B375" s="306" t="s">
        <v>3980</v>
      </c>
      <c r="C375" s="305" t="s">
        <v>4359</v>
      </c>
      <c r="D375" s="306" t="s">
        <v>4051</v>
      </c>
      <c r="E375" s="307">
        <v>167</v>
      </c>
      <c r="F375" s="304">
        <v>80.05</v>
      </c>
      <c r="G375" s="304">
        <v>133.6</v>
      </c>
      <c r="H375" s="304">
        <v>0.88580000000000003</v>
      </c>
      <c r="I375" s="304">
        <v>8442</v>
      </c>
      <c r="K375" s="304">
        <v>0.16800000000000001</v>
      </c>
      <c r="L375" s="304">
        <v>78.849999999999994</v>
      </c>
      <c r="M375" s="304">
        <v>133.6</v>
      </c>
      <c r="N375" s="304">
        <v>0.90839999999999999</v>
      </c>
      <c r="O375" s="304">
        <v>11791</v>
      </c>
      <c r="Q375" s="304">
        <v>0.2248</v>
      </c>
      <c r="R375" s="304">
        <v>86.45</v>
      </c>
      <c r="S375" s="304">
        <v>133.6</v>
      </c>
      <c r="T375" s="304">
        <v>0.90839999999999999</v>
      </c>
      <c r="U375" s="304">
        <v>11571</v>
      </c>
      <c r="W375" s="304">
        <v>0.2077</v>
      </c>
      <c r="X375" s="304">
        <v>79.25</v>
      </c>
      <c r="Y375" s="304">
        <v>133.6</v>
      </c>
      <c r="Z375" s="304">
        <v>0.88959999999999995</v>
      </c>
      <c r="AA375" s="304">
        <v>8477</v>
      </c>
      <c r="AC375" s="304">
        <v>0.16420000000000001</v>
      </c>
      <c r="AD375" s="304">
        <v>79.25</v>
      </c>
      <c r="AE375" s="304">
        <v>133.6</v>
      </c>
      <c r="AF375" s="304">
        <v>0.90379999999999994</v>
      </c>
      <c r="AG375" s="304">
        <v>9476</v>
      </c>
      <c r="AI375" s="304">
        <v>0.1807</v>
      </c>
      <c r="AJ375" s="304">
        <v>86.05</v>
      </c>
      <c r="AK375" s="304">
        <v>133.6</v>
      </c>
      <c r="AL375" s="304">
        <v>0.89259999999999995</v>
      </c>
      <c r="AM375" s="304">
        <v>7672</v>
      </c>
      <c r="AO375" s="304">
        <v>0.14080000000000001</v>
      </c>
    </row>
    <row r="376" spans="1:41">
      <c r="A376" s="305">
        <v>372</v>
      </c>
      <c r="B376" s="306" t="s">
        <v>3980</v>
      </c>
      <c r="C376" s="305" t="s">
        <v>4360</v>
      </c>
      <c r="D376" s="306" t="s">
        <v>4051</v>
      </c>
      <c r="E376" s="307">
        <v>127</v>
      </c>
      <c r="F376" s="304">
        <v>104.45</v>
      </c>
      <c r="G376" s="304">
        <v>104.45</v>
      </c>
      <c r="H376" s="304">
        <v>0.99619999999999997</v>
      </c>
      <c r="I376" s="304">
        <v>18270</v>
      </c>
      <c r="K376" s="304">
        <v>0.24679999999999999</v>
      </c>
      <c r="L376" s="304">
        <v>106.13</v>
      </c>
      <c r="M376" s="304">
        <v>106.13</v>
      </c>
      <c r="N376" s="304">
        <v>0.99580000000000002</v>
      </c>
      <c r="O376" s="304">
        <v>21976</v>
      </c>
      <c r="Q376" s="304">
        <v>0.2828</v>
      </c>
      <c r="R376" s="304">
        <v>96.45</v>
      </c>
      <c r="S376" s="304">
        <v>101.6</v>
      </c>
      <c r="T376" s="304">
        <v>0.99680000000000002</v>
      </c>
      <c r="U376" s="304">
        <v>18182</v>
      </c>
      <c r="W376" s="304">
        <v>0.2661</v>
      </c>
      <c r="X376" s="304">
        <v>90.05</v>
      </c>
      <c r="Y376" s="304">
        <v>101.6</v>
      </c>
      <c r="Z376" s="304">
        <v>0.99790000000000001</v>
      </c>
      <c r="AA376" s="304">
        <v>17903</v>
      </c>
      <c r="AC376" s="304">
        <v>0.27160000000000001</v>
      </c>
      <c r="AD376" s="304">
        <v>80.25</v>
      </c>
      <c r="AE376" s="304">
        <v>101.6</v>
      </c>
      <c r="AF376" s="304">
        <v>0.99770000000000003</v>
      </c>
      <c r="AG376" s="304">
        <v>18629</v>
      </c>
      <c r="AI376" s="304">
        <v>0.31769999999999998</v>
      </c>
      <c r="AJ376" s="304">
        <v>85.05</v>
      </c>
      <c r="AK376" s="304">
        <v>101.6</v>
      </c>
      <c r="AL376" s="304">
        <v>0.99790000000000001</v>
      </c>
      <c r="AM376" s="304">
        <v>15131</v>
      </c>
      <c r="AO376" s="304">
        <v>0.25130000000000002</v>
      </c>
    </row>
    <row r="377" spans="1:41">
      <c r="A377" s="305">
        <v>373</v>
      </c>
      <c r="B377" s="306" t="s">
        <v>3980</v>
      </c>
      <c r="C377" s="305" t="s">
        <v>4361</v>
      </c>
      <c r="D377" s="306" t="s">
        <v>4065</v>
      </c>
      <c r="E377" s="307">
        <v>111</v>
      </c>
      <c r="F377" s="304">
        <v>26.17</v>
      </c>
      <c r="G377" s="304">
        <v>88.8</v>
      </c>
      <c r="H377" s="304">
        <v>0.99439999999999995</v>
      </c>
      <c r="I377" s="304">
        <v>8761</v>
      </c>
      <c r="K377" s="304">
        <v>0.49109999999999998</v>
      </c>
      <c r="L377" s="304">
        <v>21.37</v>
      </c>
      <c r="M377" s="304">
        <v>88.8</v>
      </c>
      <c r="N377" s="304">
        <v>0.99229999999999996</v>
      </c>
      <c r="O377" s="304">
        <v>7451</v>
      </c>
      <c r="Q377" s="304">
        <v>0.50160000000000005</v>
      </c>
      <c r="R377" s="304">
        <v>15.77</v>
      </c>
      <c r="S377" s="304">
        <v>88.8</v>
      </c>
      <c r="T377" s="304">
        <v>0.97009999999999996</v>
      </c>
      <c r="U377" s="304">
        <v>4087</v>
      </c>
      <c r="W377" s="304">
        <v>0.40300000000000002</v>
      </c>
      <c r="X377" s="304">
        <v>22.73</v>
      </c>
      <c r="Y377" s="304">
        <v>88.8</v>
      </c>
      <c r="Z377" s="304">
        <v>0.99239999999999995</v>
      </c>
      <c r="AA377" s="304">
        <v>8397</v>
      </c>
      <c r="AC377" s="304">
        <v>0.52949999999999997</v>
      </c>
      <c r="AD377" s="304">
        <v>22.25</v>
      </c>
      <c r="AE377" s="304">
        <v>88.8</v>
      </c>
      <c r="AF377" s="304">
        <v>0.99280000000000002</v>
      </c>
      <c r="AG377" s="304">
        <v>7420</v>
      </c>
      <c r="AI377" s="304">
        <v>0.47839999999999999</v>
      </c>
      <c r="AJ377" s="304">
        <v>22.05</v>
      </c>
      <c r="AK377" s="304">
        <v>88.8</v>
      </c>
      <c r="AL377" s="304">
        <v>0.99349999999999994</v>
      </c>
      <c r="AM377" s="304">
        <v>9396</v>
      </c>
      <c r="AO377" s="304">
        <v>0.63149999999999995</v>
      </c>
    </row>
    <row r="378" spans="1:41">
      <c r="A378" s="305">
        <v>374</v>
      </c>
      <c r="B378" s="306" t="s">
        <v>3980</v>
      </c>
      <c r="C378" s="305" t="s">
        <v>4362</v>
      </c>
      <c r="D378" s="306" t="s">
        <v>4054</v>
      </c>
      <c r="E378" s="307">
        <v>473</v>
      </c>
      <c r="F378" s="304">
        <v>388.08</v>
      </c>
      <c r="G378" s="304">
        <v>388.08</v>
      </c>
      <c r="H378" s="304">
        <v>0.96650000000000003</v>
      </c>
      <c r="I378" s="304">
        <v>132870</v>
      </c>
      <c r="K378" s="304">
        <v>0.49199999999999999</v>
      </c>
      <c r="L378" s="304">
        <v>441.36</v>
      </c>
      <c r="M378" s="304">
        <v>441.36</v>
      </c>
      <c r="N378" s="304">
        <v>0.96799999999999997</v>
      </c>
      <c r="O378" s="304">
        <v>207084</v>
      </c>
      <c r="P378" s="304" t="e">
        <f>O378-#REF!</f>
        <v>#REF!</v>
      </c>
      <c r="Q378" s="304">
        <v>0.65149999999999997</v>
      </c>
      <c r="R378" s="304">
        <v>427.2</v>
      </c>
      <c r="S378" s="304">
        <v>427.2</v>
      </c>
      <c r="T378" s="304">
        <v>0.97440000000000004</v>
      </c>
      <c r="U378" s="304">
        <v>194130</v>
      </c>
      <c r="V378" s="304" t="e">
        <f>U378-#REF!</f>
        <v>#REF!</v>
      </c>
      <c r="W378" s="304">
        <v>0.64780000000000004</v>
      </c>
      <c r="X378" s="304">
        <v>474</v>
      </c>
      <c r="Y378" s="304">
        <v>474</v>
      </c>
      <c r="Z378" s="304">
        <v>0.96379999999999999</v>
      </c>
      <c r="AA378" s="304">
        <v>215856</v>
      </c>
      <c r="AB378" s="304" t="e">
        <f>AA378-#REF!</f>
        <v>#REF!</v>
      </c>
      <c r="AC378" s="304">
        <v>0.6351</v>
      </c>
      <c r="AD378" s="304">
        <v>420</v>
      </c>
      <c r="AE378" s="304">
        <v>420</v>
      </c>
      <c r="AF378" s="304">
        <v>0.96609999999999996</v>
      </c>
      <c r="AG378" s="304">
        <v>182904</v>
      </c>
      <c r="AH378" s="304" t="e">
        <f>AG378-#REF!</f>
        <v>#REF!</v>
      </c>
      <c r="AI378" s="304">
        <v>0.60589999999999999</v>
      </c>
      <c r="AJ378" s="304">
        <v>462</v>
      </c>
      <c r="AK378" s="304">
        <v>462</v>
      </c>
      <c r="AL378" s="304">
        <v>0.96689999999999998</v>
      </c>
      <c r="AM378" s="304">
        <v>190146</v>
      </c>
      <c r="AO378" s="304">
        <v>0.59119999999999995</v>
      </c>
    </row>
    <row r="379" spans="1:41">
      <c r="A379" s="305">
        <v>375</v>
      </c>
      <c r="B379" s="306" t="s">
        <v>3980</v>
      </c>
      <c r="C379" s="305" t="s">
        <v>4363</v>
      </c>
      <c r="D379" s="306" t="s">
        <v>4054</v>
      </c>
      <c r="E379" s="307">
        <v>110</v>
      </c>
      <c r="F379" s="304">
        <v>42</v>
      </c>
      <c r="G379" s="304">
        <v>88</v>
      </c>
      <c r="H379" s="304">
        <v>0.87049999999999994</v>
      </c>
      <c r="I379" s="304">
        <v>4300</v>
      </c>
      <c r="K379" s="304">
        <v>0.19839999999999999</v>
      </c>
      <c r="L379" s="304">
        <v>44.72</v>
      </c>
      <c r="M379" s="304">
        <v>88</v>
      </c>
      <c r="N379" s="304">
        <v>0.87390000000000001</v>
      </c>
      <c r="O379" s="304">
        <v>6512</v>
      </c>
      <c r="Q379" s="304">
        <v>0.224</v>
      </c>
      <c r="R379" s="304">
        <v>42.64</v>
      </c>
      <c r="S379" s="304">
        <v>88</v>
      </c>
      <c r="T379" s="304">
        <v>0.86719999999999997</v>
      </c>
      <c r="U379" s="304">
        <v>6098</v>
      </c>
      <c r="W379" s="304">
        <v>0.22900000000000001</v>
      </c>
      <c r="X379" s="304">
        <v>54.72</v>
      </c>
      <c r="Y379" s="304">
        <v>88</v>
      </c>
      <c r="Z379" s="304">
        <v>0.80599999999999994</v>
      </c>
      <c r="AA379" s="304">
        <v>5972</v>
      </c>
      <c r="AC379" s="304">
        <v>0.182</v>
      </c>
      <c r="AD379" s="304">
        <v>55.6</v>
      </c>
      <c r="AE379" s="304">
        <v>88</v>
      </c>
      <c r="AF379" s="304">
        <v>0.70119999999999993</v>
      </c>
      <c r="AG379" s="304">
        <v>6236</v>
      </c>
      <c r="AI379" s="304">
        <v>0.215</v>
      </c>
      <c r="AJ379" s="304">
        <v>55.28</v>
      </c>
      <c r="AK379" s="304">
        <v>88</v>
      </c>
      <c r="AL379" s="304">
        <v>0.72240000000000004</v>
      </c>
      <c r="AM379" s="304">
        <v>6188</v>
      </c>
      <c r="AO379" s="304">
        <v>0.2152</v>
      </c>
    </row>
    <row r="380" spans="1:41">
      <c r="A380" s="305">
        <v>376</v>
      </c>
      <c r="B380" s="306" t="s">
        <v>3980</v>
      </c>
      <c r="C380" s="305" t="s">
        <v>4364</v>
      </c>
      <c r="D380" s="306" t="s">
        <v>4065</v>
      </c>
      <c r="E380" s="307">
        <v>161</v>
      </c>
      <c r="F380" s="304">
        <v>55.68</v>
      </c>
      <c r="G380" s="304">
        <v>128.80000000000001</v>
      </c>
      <c r="H380" s="304">
        <v>0.86609999999999998</v>
      </c>
      <c r="I380" s="304">
        <v>7912</v>
      </c>
      <c r="K380" s="304">
        <v>0.22789999999999999</v>
      </c>
      <c r="L380" s="304">
        <v>46.24</v>
      </c>
      <c r="M380" s="304">
        <v>128.80000000000001</v>
      </c>
      <c r="N380" s="304">
        <v>0.83499999999999996</v>
      </c>
      <c r="O380" s="304">
        <v>5644</v>
      </c>
      <c r="Q380" s="304">
        <v>0.19650000000000001</v>
      </c>
      <c r="R380" s="304">
        <v>48.32</v>
      </c>
      <c r="S380" s="304">
        <v>128.80000000000001</v>
      </c>
      <c r="T380" s="304">
        <v>0.87939999999999996</v>
      </c>
      <c r="U380" s="304">
        <v>5104</v>
      </c>
      <c r="W380" s="304">
        <v>0.1668</v>
      </c>
      <c r="X380" s="304">
        <v>44.8</v>
      </c>
      <c r="Y380" s="304">
        <v>128.80000000000001</v>
      </c>
      <c r="Z380" s="304">
        <v>0.92359999999999998</v>
      </c>
      <c r="AA380" s="304">
        <v>7004</v>
      </c>
      <c r="AC380" s="304">
        <v>0.22750000000000001</v>
      </c>
      <c r="AD380" s="304">
        <v>40</v>
      </c>
      <c r="AE380" s="304">
        <v>128.80000000000001</v>
      </c>
      <c r="AF380" s="304">
        <v>0.85960000000000003</v>
      </c>
      <c r="AG380" s="304">
        <v>7856</v>
      </c>
      <c r="AI380" s="304">
        <v>0.30709999999999998</v>
      </c>
      <c r="AJ380" s="304">
        <v>64</v>
      </c>
      <c r="AK380" s="304">
        <v>128.80000000000001</v>
      </c>
      <c r="AL380" s="304">
        <v>0.88070000000000004</v>
      </c>
      <c r="AM380" s="304">
        <v>9564</v>
      </c>
      <c r="AO380" s="304">
        <v>0.23569999999999999</v>
      </c>
    </row>
    <row r="381" spans="1:41">
      <c r="A381" s="305">
        <v>377</v>
      </c>
      <c r="B381" s="306" t="s">
        <v>3980</v>
      </c>
      <c r="C381" s="305" t="s">
        <v>4365</v>
      </c>
      <c r="D381" s="306" t="s">
        <v>4051</v>
      </c>
      <c r="E381" s="307">
        <v>427</v>
      </c>
      <c r="F381" s="304">
        <v>198</v>
      </c>
      <c r="G381" s="304">
        <v>341.6</v>
      </c>
      <c r="H381" s="304">
        <v>0.92830000000000001</v>
      </c>
      <c r="I381" s="304">
        <v>20502</v>
      </c>
      <c r="K381" s="304">
        <v>0.15490000000000001</v>
      </c>
      <c r="L381" s="304">
        <v>114</v>
      </c>
      <c r="M381" s="304">
        <v>341.6</v>
      </c>
      <c r="N381" s="304">
        <v>0.9052</v>
      </c>
      <c r="O381" s="304">
        <v>26400</v>
      </c>
      <c r="Q381" s="304">
        <v>0.34389999999999998</v>
      </c>
      <c r="R381" s="304">
        <v>114</v>
      </c>
      <c r="S381" s="304">
        <v>341.6</v>
      </c>
      <c r="T381" s="304">
        <v>0.85780000000000001</v>
      </c>
      <c r="U381" s="304">
        <v>18060</v>
      </c>
      <c r="W381" s="304">
        <v>0.2482</v>
      </c>
      <c r="X381" s="304">
        <v>114</v>
      </c>
      <c r="Y381" s="304">
        <v>341.6</v>
      </c>
      <c r="Z381" s="304">
        <v>0.86849999999999994</v>
      </c>
      <c r="AA381" s="304">
        <v>19800</v>
      </c>
      <c r="AC381" s="304">
        <v>0.27779999999999999</v>
      </c>
      <c r="AD381" s="304">
        <v>108</v>
      </c>
      <c r="AE381" s="304">
        <v>341.6</v>
      </c>
      <c r="AF381" s="304">
        <v>0.86549999999999994</v>
      </c>
      <c r="AG381" s="304">
        <v>17796</v>
      </c>
      <c r="AI381" s="304">
        <v>0.25590000000000002</v>
      </c>
      <c r="AJ381" s="304">
        <v>108</v>
      </c>
      <c r="AK381" s="304">
        <v>341.6</v>
      </c>
      <c r="AL381" s="304">
        <v>0.89529999999999998</v>
      </c>
      <c r="AM381" s="304">
        <v>19788</v>
      </c>
      <c r="AO381" s="304">
        <v>0.2843</v>
      </c>
    </row>
    <row r="382" spans="1:41">
      <c r="A382" s="305">
        <v>378</v>
      </c>
      <c r="B382" s="306" t="s">
        <v>3980</v>
      </c>
      <c r="C382" s="305" t="s">
        <v>4366</v>
      </c>
      <c r="D382" s="306" t="s">
        <v>4054</v>
      </c>
      <c r="E382" s="307">
        <v>1211</v>
      </c>
      <c r="F382" s="304">
        <v>0</v>
      </c>
      <c r="G382" s="304">
        <v>968.8</v>
      </c>
      <c r="H382" s="304">
        <v>1</v>
      </c>
      <c r="I382" s="304">
        <v>60000</v>
      </c>
      <c r="K382" s="304">
        <v>6.88E-2</v>
      </c>
      <c r="L382" s="304">
        <v>0</v>
      </c>
      <c r="M382" s="304">
        <v>968.8</v>
      </c>
      <c r="N382" s="304">
        <v>1</v>
      </c>
      <c r="O382" s="304">
        <v>60000</v>
      </c>
      <c r="Q382" s="304">
        <v>6.6600000000000006E-2</v>
      </c>
      <c r="R382" s="304">
        <v>0</v>
      </c>
      <c r="S382" s="304">
        <v>968.8</v>
      </c>
      <c r="T382" s="304">
        <v>1</v>
      </c>
      <c r="U382" s="304">
        <v>54000</v>
      </c>
      <c r="W382" s="304">
        <v>6.1899999999999997E-2</v>
      </c>
      <c r="X382" s="304">
        <v>0</v>
      </c>
      <c r="Y382" s="304">
        <v>968.8</v>
      </c>
      <c r="Z382" s="304">
        <v>1</v>
      </c>
      <c r="AA382" s="304">
        <v>84000</v>
      </c>
      <c r="AC382" s="304">
        <v>9.3200000000000005E-2</v>
      </c>
      <c r="AD382" s="304">
        <v>0</v>
      </c>
      <c r="AE382" s="304">
        <v>968.8</v>
      </c>
      <c r="AF382" s="304">
        <v>1</v>
      </c>
      <c r="AG382" s="304">
        <v>108000</v>
      </c>
      <c r="AI382" s="304">
        <v>0.11990000000000001</v>
      </c>
      <c r="AJ382" s="304">
        <v>0</v>
      </c>
      <c r="AK382" s="304">
        <v>968.8</v>
      </c>
      <c r="AL382" s="304">
        <v>1</v>
      </c>
      <c r="AM382" s="304">
        <v>114000</v>
      </c>
      <c r="AO382" s="304">
        <v>0.13070000000000001</v>
      </c>
    </row>
    <row r="383" spans="1:41">
      <c r="A383" s="305">
        <v>379</v>
      </c>
      <c r="B383" s="306" t="s">
        <v>3980</v>
      </c>
      <c r="C383" s="305" t="s">
        <v>4367</v>
      </c>
      <c r="D383" s="306" t="s">
        <v>4054</v>
      </c>
      <c r="E383" s="307">
        <v>130.5</v>
      </c>
      <c r="F383" s="304">
        <v>99</v>
      </c>
      <c r="G383" s="304">
        <v>104.4</v>
      </c>
      <c r="H383" s="304">
        <v>0.95860000000000001</v>
      </c>
      <c r="I383" s="304">
        <v>40230</v>
      </c>
      <c r="K383" s="304">
        <v>0.58879999999999999</v>
      </c>
      <c r="L383" s="304">
        <v>0</v>
      </c>
      <c r="M383" s="304">
        <v>104.4</v>
      </c>
      <c r="N383" s="304">
        <v>0.96150000000000002</v>
      </c>
      <c r="O383" s="304">
        <v>37380</v>
      </c>
      <c r="Q383" s="304">
        <v>0.40039999999999998</v>
      </c>
      <c r="R383" s="304">
        <v>99</v>
      </c>
      <c r="S383" s="304">
        <v>104.4</v>
      </c>
      <c r="T383" s="304">
        <v>0.95919999999999994</v>
      </c>
      <c r="U383" s="304">
        <v>45810</v>
      </c>
      <c r="V383" s="304" t="e">
        <f>U383-#REF!</f>
        <v>#REF!</v>
      </c>
      <c r="W383" s="304">
        <v>0.67</v>
      </c>
      <c r="X383" s="304">
        <v>96</v>
      </c>
      <c r="Y383" s="304">
        <v>104.4</v>
      </c>
      <c r="Z383" s="304">
        <v>0.94530000000000003</v>
      </c>
      <c r="AA383" s="304">
        <v>38850</v>
      </c>
      <c r="AC383" s="304">
        <v>0.57540000000000002</v>
      </c>
      <c r="AD383" s="304">
        <v>96</v>
      </c>
      <c r="AE383" s="304">
        <v>104.4</v>
      </c>
      <c r="AF383" s="304">
        <v>0.94730000000000003</v>
      </c>
      <c r="AG383" s="304">
        <v>37710</v>
      </c>
      <c r="AI383" s="304">
        <v>0.55740000000000001</v>
      </c>
      <c r="AJ383" s="304">
        <v>108</v>
      </c>
      <c r="AK383" s="304">
        <v>108</v>
      </c>
      <c r="AL383" s="304">
        <v>0.96929999999999994</v>
      </c>
      <c r="AM383" s="304">
        <v>40710</v>
      </c>
      <c r="AO383" s="304">
        <v>0.54010000000000002</v>
      </c>
    </row>
    <row r="384" spans="1:41">
      <c r="A384" s="305">
        <v>380</v>
      </c>
      <c r="B384" s="306" t="s">
        <v>3980</v>
      </c>
      <c r="C384" s="305" t="s">
        <v>4368</v>
      </c>
      <c r="D384" s="306" t="s">
        <v>4054</v>
      </c>
      <c r="E384" s="307">
        <v>838.89</v>
      </c>
      <c r="F384" s="304">
        <v>80</v>
      </c>
      <c r="G384" s="304">
        <v>671.11199999999997</v>
      </c>
      <c r="H384" s="304">
        <v>0.9879</v>
      </c>
      <c r="I384" s="304">
        <v>16200</v>
      </c>
      <c r="K384" s="304">
        <v>0.28470000000000001</v>
      </c>
      <c r="L384" s="304">
        <v>40</v>
      </c>
      <c r="M384" s="304">
        <v>671.11199999999997</v>
      </c>
      <c r="N384" s="304">
        <v>0.98909999999999998</v>
      </c>
      <c r="O384" s="304">
        <v>18000</v>
      </c>
      <c r="P384" s="304" t="e">
        <f>O384-#REF!</f>
        <v>#REF!</v>
      </c>
      <c r="Q384" s="304">
        <v>0.61160000000000003</v>
      </c>
      <c r="R384" s="304">
        <v>80</v>
      </c>
      <c r="S384" s="304">
        <v>671.11199999999997</v>
      </c>
      <c r="T384" s="304">
        <v>0.89019999999999999</v>
      </c>
      <c r="U384" s="304">
        <v>16200</v>
      </c>
      <c r="W384" s="304">
        <v>0.316</v>
      </c>
      <c r="X384" s="304">
        <v>100</v>
      </c>
      <c r="Y384" s="304">
        <v>671.11199999999997</v>
      </c>
      <c r="Z384" s="304">
        <v>0.84260000000000002</v>
      </c>
      <c r="AA384" s="304">
        <v>18200</v>
      </c>
      <c r="AC384" s="304">
        <v>0.2903</v>
      </c>
      <c r="AD384" s="304">
        <v>60</v>
      </c>
      <c r="AE384" s="304">
        <v>671.11199999999997</v>
      </c>
      <c r="AF384" s="304">
        <v>0.85499999999999998</v>
      </c>
      <c r="AG384" s="304">
        <v>22400</v>
      </c>
      <c r="AI384" s="304">
        <v>0.58689999999999998</v>
      </c>
      <c r="AJ384" s="304">
        <v>100</v>
      </c>
      <c r="AK384" s="304">
        <v>671.11199999999997</v>
      </c>
      <c r="AL384" s="304">
        <v>0.86599999999999999</v>
      </c>
      <c r="AM384" s="304">
        <v>16800</v>
      </c>
      <c r="AO384" s="304">
        <v>0.26939999999999997</v>
      </c>
    </row>
    <row r="385" spans="1:41">
      <c r="A385" s="305">
        <v>381</v>
      </c>
      <c r="B385" s="306" t="s">
        <v>3980</v>
      </c>
      <c r="C385" s="305" t="s">
        <v>4368</v>
      </c>
      <c r="D385" s="306" t="s">
        <v>4054</v>
      </c>
      <c r="E385" s="307">
        <v>344.44</v>
      </c>
      <c r="F385" s="304">
        <v>156</v>
      </c>
      <c r="G385" s="304">
        <v>275.55200000000002</v>
      </c>
      <c r="H385" s="304">
        <v>0.92889999999999995</v>
      </c>
      <c r="I385" s="304">
        <v>8610</v>
      </c>
      <c r="K385" s="304">
        <v>8.2500000000000004E-2</v>
      </c>
      <c r="L385" s="304">
        <v>156</v>
      </c>
      <c r="M385" s="304">
        <v>275.55200000000002</v>
      </c>
      <c r="N385" s="304">
        <v>0.95209999999999995</v>
      </c>
      <c r="O385" s="304">
        <v>11310</v>
      </c>
      <c r="Q385" s="304">
        <v>0.1024</v>
      </c>
      <c r="R385" s="304">
        <v>159</v>
      </c>
      <c r="S385" s="304">
        <v>275.55200000000002</v>
      </c>
      <c r="T385" s="304">
        <v>0.96279999999999999</v>
      </c>
      <c r="U385" s="304">
        <v>12390</v>
      </c>
      <c r="W385" s="304">
        <v>0.1124</v>
      </c>
      <c r="X385" s="304">
        <v>138</v>
      </c>
      <c r="Y385" s="304">
        <v>275.55200000000002</v>
      </c>
      <c r="Z385" s="304">
        <v>0.96809999999999996</v>
      </c>
      <c r="AA385" s="304">
        <v>23670</v>
      </c>
      <c r="AC385" s="304">
        <v>0.23810000000000001</v>
      </c>
      <c r="AD385" s="304">
        <v>138</v>
      </c>
      <c r="AE385" s="304">
        <v>275.55200000000002</v>
      </c>
      <c r="AF385" s="304">
        <v>0.97289999999999999</v>
      </c>
      <c r="AG385" s="304">
        <v>39780</v>
      </c>
      <c r="AI385" s="304">
        <v>0.39829999999999999</v>
      </c>
      <c r="AJ385" s="304">
        <v>159</v>
      </c>
      <c r="AK385" s="304">
        <v>275.55200000000002</v>
      </c>
      <c r="AL385" s="304">
        <v>0.97389999999999999</v>
      </c>
      <c r="AM385" s="304">
        <v>32460</v>
      </c>
      <c r="AO385" s="304">
        <v>0.29110000000000003</v>
      </c>
    </row>
    <row r="386" spans="1:41">
      <c r="A386" s="305">
        <v>382</v>
      </c>
      <c r="B386" s="306" t="s">
        <v>3980</v>
      </c>
      <c r="C386" s="305" t="s">
        <v>4369</v>
      </c>
      <c r="D386" s="306" t="s">
        <v>4054</v>
      </c>
      <c r="E386" s="307">
        <v>1992.22</v>
      </c>
      <c r="F386" s="304">
        <v>504</v>
      </c>
      <c r="G386" s="304">
        <v>1593.7760000000001</v>
      </c>
      <c r="H386" s="304">
        <v>0.97060000000000002</v>
      </c>
      <c r="I386" s="304">
        <v>39600</v>
      </c>
      <c r="K386" s="304">
        <v>0.1124</v>
      </c>
      <c r="L386" s="304">
        <v>384</v>
      </c>
      <c r="M386" s="304">
        <v>1593.7760000000001</v>
      </c>
      <c r="N386" s="304">
        <v>0.97440000000000004</v>
      </c>
      <c r="O386" s="304">
        <v>45600</v>
      </c>
      <c r="Q386" s="304">
        <v>0.1638</v>
      </c>
      <c r="R386" s="304">
        <v>456</v>
      </c>
      <c r="S386" s="304">
        <v>1593.7760000000001</v>
      </c>
      <c r="T386" s="304">
        <v>1</v>
      </c>
      <c r="U386" s="304">
        <v>43200</v>
      </c>
      <c r="W386" s="304">
        <v>0.13159999999999999</v>
      </c>
      <c r="X386" s="304">
        <v>408</v>
      </c>
      <c r="Y386" s="304">
        <v>1593.7760000000001</v>
      </c>
      <c r="Z386" s="304">
        <v>0.98870000000000002</v>
      </c>
      <c r="AA386" s="304">
        <v>52200</v>
      </c>
      <c r="AC386" s="304">
        <v>0.1739</v>
      </c>
      <c r="AD386" s="304">
        <v>600</v>
      </c>
      <c r="AE386" s="304">
        <v>1593.7760000000001</v>
      </c>
      <c r="AF386" s="304">
        <v>0.99039999999999995</v>
      </c>
      <c r="AG386" s="304">
        <v>61800</v>
      </c>
      <c r="AI386" s="304">
        <v>0.13980000000000001</v>
      </c>
      <c r="AJ386" s="304">
        <v>600</v>
      </c>
      <c r="AK386" s="304">
        <v>1593.7760000000001</v>
      </c>
      <c r="AL386" s="304">
        <v>1</v>
      </c>
      <c r="AM386" s="304">
        <v>68400</v>
      </c>
      <c r="AO386" s="304">
        <v>0.1583</v>
      </c>
    </row>
    <row r="387" spans="1:41">
      <c r="A387" s="305">
        <v>383</v>
      </c>
      <c r="B387" s="306" t="s">
        <v>3980</v>
      </c>
      <c r="C387" s="305" t="s">
        <v>4370</v>
      </c>
      <c r="D387" s="306" t="s">
        <v>4051</v>
      </c>
      <c r="E387" s="307">
        <v>2400</v>
      </c>
      <c r="F387" s="304">
        <v>1260</v>
      </c>
      <c r="G387" s="304">
        <v>1920</v>
      </c>
      <c r="H387" s="304">
        <v>0.90600000000000003</v>
      </c>
      <c r="I387" s="304">
        <v>225360</v>
      </c>
      <c r="K387" s="304">
        <v>0.2742</v>
      </c>
      <c r="L387" s="304">
        <v>1512</v>
      </c>
      <c r="M387" s="304">
        <v>1920</v>
      </c>
      <c r="N387" s="304">
        <v>0.89180000000000004</v>
      </c>
      <c r="O387" s="304">
        <v>246240</v>
      </c>
      <c r="Q387" s="304">
        <v>0.2455</v>
      </c>
      <c r="R387" s="304">
        <v>1656</v>
      </c>
      <c r="S387" s="304">
        <v>1920</v>
      </c>
      <c r="T387" s="304">
        <v>0.89319999999999999</v>
      </c>
      <c r="U387" s="304">
        <v>258840</v>
      </c>
      <c r="W387" s="304">
        <v>0.24310000000000001</v>
      </c>
      <c r="X387" s="304">
        <v>1548</v>
      </c>
      <c r="Y387" s="304">
        <v>1920</v>
      </c>
      <c r="Z387" s="304">
        <v>0.89839999999999998</v>
      </c>
      <c r="AA387" s="304">
        <v>315000</v>
      </c>
      <c r="AC387" s="304">
        <v>0.30449999999999999</v>
      </c>
      <c r="AD387" s="304">
        <v>1584</v>
      </c>
      <c r="AE387" s="304">
        <v>1920</v>
      </c>
      <c r="AF387" s="304">
        <v>0.89700000000000002</v>
      </c>
      <c r="AG387" s="304">
        <v>294480</v>
      </c>
      <c r="AI387" s="304">
        <v>0.27860000000000001</v>
      </c>
      <c r="AJ387" s="304">
        <v>1440</v>
      </c>
      <c r="AK387" s="304">
        <v>1920</v>
      </c>
      <c r="AL387" s="304">
        <v>0.90259999999999996</v>
      </c>
      <c r="AM387" s="304">
        <v>256680</v>
      </c>
      <c r="AO387" s="304">
        <v>0.27429999999999999</v>
      </c>
    </row>
    <row r="388" spans="1:41">
      <c r="A388" s="305">
        <v>384</v>
      </c>
      <c r="B388" s="306" t="s">
        <v>3980</v>
      </c>
      <c r="C388" s="305" t="s">
        <v>4371</v>
      </c>
      <c r="D388" s="306" t="s">
        <v>4051</v>
      </c>
      <c r="E388" s="307">
        <v>383.33</v>
      </c>
      <c r="F388" s="304">
        <v>0</v>
      </c>
      <c r="G388" s="304">
        <v>0</v>
      </c>
      <c r="H388" s="304">
        <v>0.99939999999999996</v>
      </c>
      <c r="I388" s="304">
        <v>5791</v>
      </c>
      <c r="K388" s="304">
        <v>0</v>
      </c>
      <c r="L388" s="304">
        <v>24.1</v>
      </c>
      <c r="M388" s="304">
        <v>0</v>
      </c>
      <c r="N388" s="304">
        <v>0.99870000000000003</v>
      </c>
      <c r="O388" s="304">
        <v>4505</v>
      </c>
      <c r="Q388" s="304">
        <v>0</v>
      </c>
      <c r="R388" s="304">
        <v>56.79</v>
      </c>
      <c r="S388" s="304">
        <v>306.66399999999999</v>
      </c>
      <c r="T388" s="304">
        <v>0.97489999999999999</v>
      </c>
      <c r="U388" s="304">
        <v>4184</v>
      </c>
      <c r="V388" s="304" t="e">
        <f>U388-#REF!</f>
        <v>#REF!</v>
      </c>
      <c r="W388" s="304">
        <v>1.1464000000000001</v>
      </c>
      <c r="X388" s="304">
        <v>82.24</v>
      </c>
      <c r="Y388" s="304">
        <v>306.66399999999999</v>
      </c>
      <c r="Z388" s="304">
        <v>0.91869999999999996</v>
      </c>
      <c r="AA388" s="304">
        <v>3388</v>
      </c>
      <c r="AC388" s="304">
        <v>6.0299999999999999E-2</v>
      </c>
      <c r="AD388" s="304">
        <v>62.88</v>
      </c>
      <c r="AE388" s="304">
        <v>306.66399999999999</v>
      </c>
      <c r="AF388" s="304">
        <v>0.94540000000000002</v>
      </c>
      <c r="AG388" s="304">
        <v>4428</v>
      </c>
      <c r="AI388" s="304">
        <v>0.10009999999999999</v>
      </c>
      <c r="AJ388" s="304">
        <v>57.76</v>
      </c>
      <c r="AK388" s="304">
        <v>306.66399999999999</v>
      </c>
      <c r="AL388" s="304">
        <v>0.95069999999999999</v>
      </c>
      <c r="AM388" s="304">
        <v>4776</v>
      </c>
      <c r="AO388" s="304">
        <v>0.1208</v>
      </c>
    </row>
    <row r="389" spans="1:41">
      <c r="A389" s="305">
        <v>385</v>
      </c>
      <c r="B389" s="306" t="s">
        <v>3980</v>
      </c>
      <c r="C389" s="305" t="s">
        <v>4372</v>
      </c>
      <c r="D389" s="306" t="s">
        <v>4051</v>
      </c>
      <c r="E389" s="307">
        <v>222.22</v>
      </c>
      <c r="F389" s="304">
        <v>124</v>
      </c>
      <c r="G389" s="304">
        <v>177.77600000000001</v>
      </c>
      <c r="H389" s="304">
        <v>0.99580000000000002</v>
      </c>
      <c r="I389" s="304">
        <v>18800</v>
      </c>
      <c r="K389" s="304">
        <v>0.21149999999999999</v>
      </c>
      <c r="L389" s="304">
        <v>0</v>
      </c>
      <c r="M389" s="304">
        <v>177.77600000000001</v>
      </c>
      <c r="N389" s="304">
        <v>0.99829999999999997</v>
      </c>
      <c r="O389" s="304">
        <v>23200</v>
      </c>
      <c r="Q389" s="304">
        <v>0.1406</v>
      </c>
      <c r="R389" s="304">
        <v>152</v>
      </c>
      <c r="S389" s="304">
        <v>177.77600000000001</v>
      </c>
      <c r="T389" s="304">
        <v>0.99670000000000003</v>
      </c>
      <c r="U389" s="304">
        <v>23920</v>
      </c>
      <c r="W389" s="304">
        <v>0.21929999999999999</v>
      </c>
      <c r="X389" s="304">
        <v>140.16</v>
      </c>
      <c r="Y389" s="304">
        <v>177.77600000000001</v>
      </c>
      <c r="Z389" s="304">
        <v>1</v>
      </c>
      <c r="AA389" s="304">
        <v>12200</v>
      </c>
      <c r="AC389" s="304">
        <v>0.19059999999999999</v>
      </c>
      <c r="AD389" s="304">
        <v>96.48</v>
      </c>
      <c r="AE389" s="304">
        <v>177.77600000000001</v>
      </c>
      <c r="AF389" s="304">
        <v>1.0923</v>
      </c>
      <c r="AG389" s="304">
        <v>15392</v>
      </c>
      <c r="AI389" s="304">
        <v>0.1963</v>
      </c>
      <c r="AJ389" s="304">
        <v>104.96</v>
      </c>
      <c r="AK389" s="304">
        <v>177.77600000000001</v>
      </c>
      <c r="AL389" s="304">
        <v>1.0790999999999999</v>
      </c>
      <c r="AM389" s="304">
        <v>14084</v>
      </c>
      <c r="AO389" s="304">
        <v>0.17269999999999999</v>
      </c>
    </row>
    <row r="390" spans="1:41">
      <c r="A390" s="305">
        <v>386</v>
      </c>
      <c r="B390" s="306" t="s">
        <v>3980</v>
      </c>
      <c r="C390" s="305" t="s">
        <v>4373</v>
      </c>
      <c r="D390" s="306" t="s">
        <v>4054</v>
      </c>
      <c r="E390" s="307">
        <v>1688.89</v>
      </c>
      <c r="F390" s="304">
        <v>300</v>
      </c>
      <c r="G390" s="304">
        <v>1351.1120000000001</v>
      </c>
      <c r="H390" s="304">
        <v>0.94189999999999996</v>
      </c>
      <c r="I390" s="304">
        <v>84200</v>
      </c>
      <c r="K390" s="304">
        <v>0.41389999999999999</v>
      </c>
      <c r="L390" s="304">
        <v>320</v>
      </c>
      <c r="M390" s="304">
        <v>1351.1120000000001</v>
      </c>
      <c r="N390" s="304">
        <v>0.9325</v>
      </c>
      <c r="O390" s="304">
        <v>107600</v>
      </c>
      <c r="Q390" s="304">
        <v>0.48470000000000002</v>
      </c>
      <c r="R390" s="304">
        <v>340</v>
      </c>
      <c r="S390" s="304">
        <v>1351.1120000000001</v>
      </c>
      <c r="T390" s="304">
        <v>0.93010000000000004</v>
      </c>
      <c r="U390" s="304">
        <v>98400</v>
      </c>
      <c r="W390" s="304">
        <v>0.43219999999999997</v>
      </c>
      <c r="X390" s="304">
        <v>340</v>
      </c>
      <c r="Y390" s="304">
        <v>1351.1120000000001</v>
      </c>
      <c r="Z390" s="304">
        <v>0.92269999999999996</v>
      </c>
      <c r="AA390" s="304">
        <v>150200</v>
      </c>
      <c r="AB390" s="304" t="e">
        <f>AA390-#REF!</f>
        <v>#REF!</v>
      </c>
      <c r="AC390" s="304">
        <v>0.64359999999999995</v>
      </c>
      <c r="AD390" s="304">
        <v>340</v>
      </c>
      <c r="AE390" s="304">
        <v>1351.1120000000001</v>
      </c>
      <c r="AF390" s="304">
        <v>0.94379999999999997</v>
      </c>
      <c r="AG390" s="304">
        <v>178000</v>
      </c>
      <c r="AH390" s="304" t="e">
        <f>AG390-#REF!</f>
        <v>#REF!</v>
      </c>
      <c r="AI390" s="304">
        <v>0.74560000000000004</v>
      </c>
      <c r="AJ390" s="304">
        <v>300</v>
      </c>
      <c r="AK390" s="304">
        <v>1351.1120000000001</v>
      </c>
      <c r="AL390" s="304">
        <v>0.93130000000000002</v>
      </c>
      <c r="AM390" s="304">
        <v>138200</v>
      </c>
      <c r="AN390" s="304" t="e">
        <f>AM390-#REF!</f>
        <v>#REF!</v>
      </c>
      <c r="AO390" s="304">
        <v>0.68700000000000006</v>
      </c>
    </row>
    <row r="391" spans="1:41">
      <c r="A391" s="305">
        <v>387</v>
      </c>
      <c r="B391" s="306" t="s">
        <v>3980</v>
      </c>
      <c r="C391" s="305" t="s">
        <v>4374</v>
      </c>
      <c r="D391" s="306" t="s">
        <v>4051</v>
      </c>
      <c r="E391" s="307">
        <v>222.22</v>
      </c>
      <c r="F391" s="304">
        <v>46.4</v>
      </c>
      <c r="G391" s="304">
        <v>177.77600000000001</v>
      </c>
      <c r="H391" s="304">
        <v>0.86699999999999999</v>
      </c>
      <c r="I391" s="304">
        <v>704</v>
      </c>
      <c r="K391" s="304">
        <v>2.92E-2</v>
      </c>
      <c r="L391" s="304">
        <v>8.48</v>
      </c>
      <c r="M391" s="304">
        <v>177.77600000000001</v>
      </c>
      <c r="N391" s="304">
        <v>0.88580000000000003</v>
      </c>
      <c r="O391" s="304">
        <v>1364</v>
      </c>
      <c r="Q391" s="304">
        <v>0.24410000000000001</v>
      </c>
      <c r="R391" s="304">
        <v>8.9600000000000009</v>
      </c>
      <c r="S391" s="304">
        <v>177.77600000000001</v>
      </c>
      <c r="T391" s="304">
        <v>0.83340000000000003</v>
      </c>
      <c r="U391" s="304">
        <v>1580</v>
      </c>
      <c r="W391" s="304">
        <v>0.29389999999999999</v>
      </c>
      <c r="X391" s="304">
        <v>20.8</v>
      </c>
      <c r="Y391" s="304">
        <v>177.77600000000001</v>
      </c>
      <c r="Z391" s="304">
        <v>0.95599999999999996</v>
      </c>
      <c r="AA391" s="304">
        <v>3036</v>
      </c>
      <c r="AC391" s="304">
        <v>0.20519999999999999</v>
      </c>
      <c r="AD391" s="304">
        <v>22.4</v>
      </c>
      <c r="AE391" s="304">
        <v>177.77600000000001</v>
      </c>
      <c r="AF391" s="304">
        <v>0.97250000000000003</v>
      </c>
      <c r="AG391" s="304">
        <v>3532</v>
      </c>
      <c r="AI391" s="304">
        <v>0.21790000000000001</v>
      </c>
      <c r="AJ391" s="304">
        <v>31.36</v>
      </c>
      <c r="AK391" s="304">
        <v>177.77600000000001</v>
      </c>
      <c r="AL391" s="304">
        <v>0.97629999999999995</v>
      </c>
      <c r="AM391" s="304">
        <v>8220</v>
      </c>
      <c r="AO391" s="304">
        <v>0.37290000000000001</v>
      </c>
    </row>
    <row r="392" spans="1:41">
      <c r="A392" s="305">
        <v>388</v>
      </c>
      <c r="B392" s="306" t="s">
        <v>3980</v>
      </c>
      <c r="C392" s="305" t="s">
        <v>4375</v>
      </c>
      <c r="D392" s="306" t="s">
        <v>4051</v>
      </c>
      <c r="E392" s="307">
        <v>200</v>
      </c>
      <c r="F392" s="304">
        <v>0</v>
      </c>
      <c r="G392" s="304">
        <v>0</v>
      </c>
      <c r="H392" s="304" t="e">
        <v>#DIV/0!</v>
      </c>
      <c r="I392" s="304">
        <v>0</v>
      </c>
      <c r="K392" s="304">
        <v>0</v>
      </c>
      <c r="L392" s="304">
        <v>0</v>
      </c>
      <c r="M392" s="304">
        <v>0</v>
      </c>
      <c r="N392" s="304" t="e">
        <v>#DIV/0!</v>
      </c>
      <c r="O392" s="304">
        <v>0</v>
      </c>
      <c r="Q392" s="304">
        <v>0</v>
      </c>
      <c r="R392" s="304">
        <v>0</v>
      </c>
      <c r="S392" s="304">
        <v>0</v>
      </c>
      <c r="T392" s="304" t="e">
        <v>#DIV/0!</v>
      </c>
      <c r="U392" s="304">
        <v>0</v>
      </c>
      <c r="W392" s="304">
        <v>0</v>
      </c>
      <c r="X392" s="304">
        <v>10.56</v>
      </c>
      <c r="Y392" s="304">
        <v>160</v>
      </c>
      <c r="Z392" s="304">
        <v>0.36559999999999998</v>
      </c>
      <c r="AA392" s="304">
        <v>1060</v>
      </c>
      <c r="AC392" s="304">
        <v>0.44009999999999999</v>
      </c>
      <c r="AD392" s="304">
        <v>10.72</v>
      </c>
      <c r="AE392" s="304">
        <v>160</v>
      </c>
      <c r="AF392" s="304">
        <v>0.2651</v>
      </c>
      <c r="AG392" s="304">
        <v>808</v>
      </c>
      <c r="AI392" s="304">
        <v>0.38219999999999998</v>
      </c>
      <c r="AJ392" s="304">
        <v>14.08</v>
      </c>
      <c r="AK392" s="304">
        <v>160</v>
      </c>
      <c r="AL392" s="304">
        <v>0.27279999999999999</v>
      </c>
      <c r="AM392" s="304">
        <v>828</v>
      </c>
      <c r="AO392" s="304">
        <v>0.29949999999999999</v>
      </c>
    </row>
    <row r="393" spans="1:41">
      <c r="A393" s="305">
        <v>389</v>
      </c>
      <c r="B393" s="306" t="s">
        <v>3980</v>
      </c>
      <c r="C393" s="305" t="s">
        <v>4376</v>
      </c>
      <c r="D393" s="306" t="s">
        <v>4065</v>
      </c>
      <c r="E393" s="307">
        <v>150</v>
      </c>
      <c r="F393" s="304">
        <v>0</v>
      </c>
      <c r="G393" s="304">
        <v>0</v>
      </c>
      <c r="H393" s="304" t="e">
        <v>#DIV/0!</v>
      </c>
      <c r="I393" s="304">
        <v>0</v>
      </c>
      <c r="K393" s="304">
        <v>0</v>
      </c>
      <c r="L393" s="304">
        <v>0</v>
      </c>
      <c r="M393" s="304">
        <v>0</v>
      </c>
      <c r="N393" s="304" t="e">
        <v>#DIV/0!</v>
      </c>
      <c r="O393" s="304">
        <v>0</v>
      </c>
      <c r="Q393" s="304">
        <v>0</v>
      </c>
      <c r="R393" s="304">
        <v>0</v>
      </c>
      <c r="S393" s="304">
        <v>0</v>
      </c>
      <c r="T393" s="304" t="e">
        <v>#DIV/0!</v>
      </c>
      <c r="U393" s="304">
        <v>0</v>
      </c>
      <c r="W393" s="304">
        <v>0</v>
      </c>
      <c r="X393" s="304">
        <v>0</v>
      </c>
      <c r="Y393" s="304">
        <v>0</v>
      </c>
      <c r="Z393" s="304" t="e">
        <v>#DIV/0!</v>
      </c>
      <c r="AA393" s="304">
        <v>0</v>
      </c>
      <c r="AC393" s="304">
        <v>0</v>
      </c>
      <c r="AD393" s="304">
        <v>0</v>
      </c>
      <c r="AE393" s="304">
        <v>0</v>
      </c>
      <c r="AF393" s="304" t="e">
        <v>#DIV/0!</v>
      </c>
      <c r="AG393" s="304">
        <v>0</v>
      </c>
      <c r="AI393" s="304">
        <v>0</v>
      </c>
      <c r="AJ393" s="304">
        <v>17.68</v>
      </c>
      <c r="AK393" s="304">
        <v>120</v>
      </c>
      <c r="AL393" s="304">
        <v>0.98980000000000001</v>
      </c>
      <c r="AM393" s="304">
        <v>1734</v>
      </c>
      <c r="AO393" s="304">
        <v>0.12509999999999999</v>
      </c>
    </row>
    <row r="394" spans="1:41">
      <c r="A394" s="305">
        <v>390</v>
      </c>
      <c r="B394" s="306" t="s">
        <v>3980</v>
      </c>
      <c r="C394" s="305" t="s">
        <v>4377</v>
      </c>
      <c r="D394" s="306" t="s">
        <v>4051</v>
      </c>
      <c r="E394" s="307">
        <v>155.56</v>
      </c>
      <c r="F394" s="304">
        <v>0</v>
      </c>
      <c r="G394" s="304">
        <v>0</v>
      </c>
      <c r="H394" s="304" t="e">
        <v>#DIV/0!</v>
      </c>
      <c r="I394" s="304">
        <v>0</v>
      </c>
      <c r="K394" s="304">
        <v>0</v>
      </c>
      <c r="L394" s="304">
        <v>0</v>
      </c>
      <c r="M394" s="304">
        <v>0</v>
      </c>
      <c r="N394" s="304" t="e">
        <v>#DIV/0!</v>
      </c>
      <c r="O394" s="304">
        <v>0</v>
      </c>
      <c r="Q394" s="304">
        <v>0</v>
      </c>
      <c r="R394" s="304">
        <v>0</v>
      </c>
      <c r="S394" s="304">
        <v>0</v>
      </c>
      <c r="T394" s="304" t="e">
        <v>#DIV/0!</v>
      </c>
      <c r="U394" s="304">
        <v>0</v>
      </c>
      <c r="W394" s="304">
        <v>0</v>
      </c>
      <c r="X394" s="304">
        <v>21.76</v>
      </c>
      <c r="Y394" s="304">
        <v>124.44799999999999</v>
      </c>
      <c r="Z394" s="304">
        <v>0.72309999999999997</v>
      </c>
      <c r="AA394" s="304">
        <v>804</v>
      </c>
      <c r="AC394" s="304">
        <v>7.3400000000000007E-2</v>
      </c>
      <c r="AD394" s="304">
        <v>14.56</v>
      </c>
      <c r="AE394" s="304">
        <v>124.44799999999999</v>
      </c>
      <c r="AF394" s="304">
        <v>0.88280000000000003</v>
      </c>
      <c r="AG394" s="304">
        <v>1656</v>
      </c>
      <c r="AI394" s="304">
        <v>0.17319999999999999</v>
      </c>
      <c r="AJ394" s="304">
        <v>49.92</v>
      </c>
      <c r="AK394" s="304">
        <v>124.44799999999999</v>
      </c>
      <c r="AL394" s="304">
        <v>0.8911</v>
      </c>
      <c r="AM394" s="304">
        <v>1668</v>
      </c>
      <c r="AO394" s="304">
        <v>5.21E-2</v>
      </c>
    </row>
    <row r="395" spans="1:41">
      <c r="A395" s="305">
        <v>391</v>
      </c>
      <c r="B395" s="306" t="s">
        <v>3980</v>
      </c>
      <c r="C395" s="305" t="s">
        <v>4378</v>
      </c>
      <c r="D395" s="306" t="s">
        <v>4054</v>
      </c>
      <c r="E395" s="307">
        <v>400</v>
      </c>
      <c r="F395" s="304">
        <v>0</v>
      </c>
      <c r="G395" s="304">
        <v>0</v>
      </c>
      <c r="H395" s="304" t="e">
        <v>#DIV/0!</v>
      </c>
      <c r="I395" s="304">
        <v>0</v>
      </c>
      <c r="K395" s="304">
        <v>0</v>
      </c>
      <c r="L395" s="304">
        <v>0</v>
      </c>
      <c r="M395" s="304">
        <v>0</v>
      </c>
      <c r="N395" s="304" t="e">
        <v>#DIV/0!</v>
      </c>
      <c r="O395" s="304">
        <v>0</v>
      </c>
      <c r="Q395" s="304">
        <v>0</v>
      </c>
      <c r="R395" s="304">
        <v>0</v>
      </c>
      <c r="S395" s="304">
        <v>0</v>
      </c>
      <c r="T395" s="304" t="e">
        <v>#DIV/0!</v>
      </c>
      <c r="U395" s="304">
        <v>0</v>
      </c>
      <c r="W395" s="304">
        <v>0</v>
      </c>
      <c r="X395" s="304">
        <v>0</v>
      </c>
      <c r="Y395" s="304">
        <v>0</v>
      </c>
      <c r="Z395" s="304" t="e">
        <v>#DIV/0!</v>
      </c>
      <c r="AA395" s="304">
        <v>0</v>
      </c>
      <c r="AC395" s="304">
        <v>0</v>
      </c>
      <c r="AD395" s="304">
        <v>232.48</v>
      </c>
      <c r="AE395" s="304">
        <v>320</v>
      </c>
      <c r="AF395" s="304">
        <v>0.87609999999999999</v>
      </c>
      <c r="AG395" s="304">
        <v>5768</v>
      </c>
      <c r="AI395" s="304">
        <v>3.6900000000000002E-2</v>
      </c>
      <c r="AJ395" s="304">
        <v>0</v>
      </c>
      <c r="AK395" s="304">
        <v>0</v>
      </c>
      <c r="AL395" s="304" t="e">
        <v>#DIV/0!</v>
      </c>
      <c r="AM395" s="304">
        <v>0</v>
      </c>
      <c r="AO395" s="304">
        <v>0</v>
      </c>
    </row>
    <row r="396" spans="1:41">
      <c r="A396" s="305">
        <v>392</v>
      </c>
      <c r="B396" s="306" t="s">
        <v>4000</v>
      </c>
      <c r="C396" s="305" t="s">
        <v>4379</v>
      </c>
      <c r="D396" s="306" t="s">
        <v>4051</v>
      </c>
      <c r="E396" s="307">
        <v>300</v>
      </c>
      <c r="F396" s="304">
        <v>263.68</v>
      </c>
      <c r="G396" s="304">
        <v>263.68</v>
      </c>
      <c r="H396" s="304">
        <v>0.95609999999999995</v>
      </c>
      <c r="I396" s="304">
        <v>85804</v>
      </c>
      <c r="K396" s="304">
        <v>0.47270000000000001</v>
      </c>
      <c r="L396" s="304">
        <v>268</v>
      </c>
      <c r="M396" s="304">
        <v>268</v>
      </c>
      <c r="N396" s="304">
        <v>0.95430000000000004</v>
      </c>
      <c r="O396" s="304">
        <v>100652</v>
      </c>
      <c r="Q396" s="304">
        <v>0.52900000000000003</v>
      </c>
      <c r="R396" s="304">
        <v>253.28</v>
      </c>
      <c r="S396" s="304">
        <v>253.28</v>
      </c>
      <c r="T396" s="304">
        <v>0.95469999999999999</v>
      </c>
      <c r="U396" s="304">
        <v>92976</v>
      </c>
      <c r="W396" s="304">
        <v>0.53410000000000002</v>
      </c>
      <c r="X396" s="304">
        <v>224.96</v>
      </c>
      <c r="Y396" s="304">
        <v>240</v>
      </c>
      <c r="Z396" s="304">
        <v>0.9617</v>
      </c>
      <c r="AA396" s="304">
        <v>87960</v>
      </c>
      <c r="AC396" s="304">
        <v>0.54649999999999999</v>
      </c>
      <c r="AD396" s="304">
        <v>220</v>
      </c>
      <c r="AE396" s="304">
        <v>240</v>
      </c>
      <c r="AF396" s="304">
        <v>0.95909999999999995</v>
      </c>
      <c r="AG396" s="304">
        <v>83564</v>
      </c>
      <c r="AI396" s="304">
        <v>0.5323</v>
      </c>
      <c r="AJ396" s="304">
        <v>232</v>
      </c>
      <c r="AK396" s="304">
        <v>240</v>
      </c>
      <c r="AL396" s="304">
        <v>0.9556</v>
      </c>
      <c r="AM396" s="304">
        <v>90284</v>
      </c>
      <c r="AO396" s="304">
        <v>0.56569999999999998</v>
      </c>
    </row>
    <row r="397" spans="1:41">
      <c r="A397" s="305">
        <v>393</v>
      </c>
      <c r="B397" s="306" t="s">
        <v>4000</v>
      </c>
      <c r="C397" s="305" t="s">
        <v>4380</v>
      </c>
      <c r="D397" s="306" t="s">
        <v>4065</v>
      </c>
      <c r="E397" s="307">
        <v>254</v>
      </c>
      <c r="F397" s="304">
        <v>532.08000000000004</v>
      </c>
      <c r="G397" s="304">
        <v>532.08000000000004</v>
      </c>
      <c r="H397" s="304">
        <v>0.98650000000000004</v>
      </c>
      <c r="I397" s="304">
        <v>149946</v>
      </c>
      <c r="K397" s="304">
        <v>0.39679999999999999</v>
      </c>
      <c r="L397" s="304">
        <v>547.91999999999996</v>
      </c>
      <c r="M397" s="304">
        <v>547.91999999999996</v>
      </c>
      <c r="N397" s="304">
        <v>0.98580000000000001</v>
      </c>
      <c r="O397" s="304">
        <v>177702</v>
      </c>
      <c r="Q397" s="304">
        <v>0.44219999999999998</v>
      </c>
      <c r="R397" s="304">
        <v>385.92</v>
      </c>
      <c r="S397" s="304">
        <v>385.92</v>
      </c>
      <c r="T397" s="304">
        <v>0.98319999999999996</v>
      </c>
      <c r="U397" s="304">
        <v>132342</v>
      </c>
      <c r="W397" s="304">
        <v>0.4844</v>
      </c>
      <c r="X397" s="304">
        <v>408.48</v>
      </c>
      <c r="Y397" s="304">
        <v>408.48</v>
      </c>
      <c r="Z397" s="304">
        <v>0.98619999999999997</v>
      </c>
      <c r="AA397" s="304">
        <v>150498</v>
      </c>
      <c r="AC397" s="304">
        <v>0.48649999999999999</v>
      </c>
      <c r="AD397" s="304">
        <v>439.2</v>
      </c>
      <c r="AE397" s="304">
        <v>439.2</v>
      </c>
      <c r="AF397" s="304">
        <v>0.98719999999999997</v>
      </c>
      <c r="AG397" s="304">
        <v>149394</v>
      </c>
      <c r="AI397" s="304">
        <v>0.46310000000000001</v>
      </c>
      <c r="AJ397" s="304">
        <v>432.72</v>
      </c>
      <c r="AK397" s="304">
        <v>432.72</v>
      </c>
      <c r="AL397" s="304">
        <v>0.98770000000000002</v>
      </c>
      <c r="AM397" s="304">
        <v>143802</v>
      </c>
      <c r="AO397" s="304">
        <v>0.46729999999999999</v>
      </c>
    </row>
    <row r="398" spans="1:41">
      <c r="A398" s="305">
        <v>394</v>
      </c>
      <c r="B398" s="306" t="s">
        <v>4000</v>
      </c>
      <c r="C398" s="305" t="s">
        <v>4380</v>
      </c>
      <c r="D398" s="306" t="s">
        <v>4065</v>
      </c>
      <c r="E398" s="307">
        <v>133</v>
      </c>
      <c r="F398" s="304">
        <v>173.04</v>
      </c>
      <c r="G398" s="304">
        <v>173.04</v>
      </c>
      <c r="H398" s="304">
        <v>0.99970000000000003</v>
      </c>
      <c r="I398" s="304">
        <v>93258</v>
      </c>
      <c r="J398" s="304" t="e">
        <f>I398-#REF!</f>
        <v>#REF!</v>
      </c>
      <c r="K398" s="304">
        <v>0.74880000000000002</v>
      </c>
      <c r="L398" s="304">
        <v>190.32</v>
      </c>
      <c r="M398" s="304">
        <v>190.32</v>
      </c>
      <c r="N398" s="304">
        <v>0.99960000000000004</v>
      </c>
      <c r="O398" s="304">
        <v>108612</v>
      </c>
      <c r="P398" s="304" t="e">
        <f>O398-#REF!</f>
        <v>#REF!</v>
      </c>
      <c r="Q398" s="304">
        <v>0.76739999999999997</v>
      </c>
      <c r="R398" s="304">
        <v>78.239999999999995</v>
      </c>
      <c r="S398" s="304">
        <v>106.4</v>
      </c>
      <c r="T398" s="304">
        <v>0.99529999999999996</v>
      </c>
      <c r="U398" s="304">
        <v>23796</v>
      </c>
      <c r="W398" s="304">
        <v>0.4244</v>
      </c>
      <c r="X398" s="304">
        <v>149.04</v>
      </c>
      <c r="Y398" s="304">
        <v>149.04</v>
      </c>
      <c r="Z398" s="304">
        <v>0.99970000000000003</v>
      </c>
      <c r="AA398" s="304">
        <v>85002</v>
      </c>
      <c r="AB398" s="304" t="e">
        <f>AA398-#REF!</f>
        <v>#REF!</v>
      </c>
      <c r="AC398" s="304">
        <v>0.76680000000000004</v>
      </c>
      <c r="AD398" s="304">
        <v>158.4</v>
      </c>
      <c r="AE398" s="304">
        <v>158.4</v>
      </c>
      <c r="AF398" s="304">
        <v>0.99980000000000002</v>
      </c>
      <c r="AG398" s="304">
        <v>89868</v>
      </c>
      <c r="AH398" s="304" t="e">
        <f>AG398-#REF!</f>
        <v>#REF!</v>
      </c>
      <c r="AI398" s="304">
        <v>0.76270000000000004</v>
      </c>
      <c r="AJ398" s="304">
        <v>164.64</v>
      </c>
      <c r="AK398" s="304">
        <v>164.64</v>
      </c>
      <c r="AL398" s="304">
        <v>0.99980000000000002</v>
      </c>
      <c r="AM398" s="304">
        <v>88020</v>
      </c>
      <c r="AN398" s="304" t="e">
        <f>AM398-#REF!</f>
        <v>#REF!</v>
      </c>
      <c r="AO398" s="304">
        <v>0.74270000000000003</v>
      </c>
    </row>
    <row r="399" spans="1:41">
      <c r="A399" s="305">
        <v>395</v>
      </c>
      <c r="B399" s="306" t="s">
        <v>4000</v>
      </c>
      <c r="C399" s="305" t="s">
        <v>4381</v>
      </c>
      <c r="D399" s="306" t="s">
        <v>4065</v>
      </c>
      <c r="E399" s="307">
        <v>222</v>
      </c>
      <c r="F399" s="304">
        <v>224.04</v>
      </c>
      <c r="G399" s="304">
        <v>224.04</v>
      </c>
      <c r="H399" s="304">
        <v>0.9718</v>
      </c>
      <c r="I399" s="304">
        <v>45540</v>
      </c>
      <c r="K399" s="304">
        <v>0.29049999999999998</v>
      </c>
      <c r="L399" s="304">
        <v>238.68</v>
      </c>
      <c r="M399" s="304">
        <v>238.68</v>
      </c>
      <c r="N399" s="304">
        <v>0.97350000000000003</v>
      </c>
      <c r="O399" s="304">
        <v>54168</v>
      </c>
      <c r="Q399" s="304">
        <v>0.31340000000000001</v>
      </c>
      <c r="R399" s="304">
        <v>100.92</v>
      </c>
      <c r="S399" s="304">
        <v>177.6</v>
      </c>
      <c r="T399" s="304">
        <v>0.96870000000000001</v>
      </c>
      <c r="U399" s="304">
        <v>22878</v>
      </c>
      <c r="W399" s="304">
        <v>0.3251</v>
      </c>
      <c r="X399" s="304">
        <v>192</v>
      </c>
      <c r="Y399" s="304">
        <v>192</v>
      </c>
      <c r="Z399" s="304">
        <v>0.96750000000000003</v>
      </c>
      <c r="AA399" s="304">
        <v>23334</v>
      </c>
      <c r="AC399" s="304">
        <v>0.3271</v>
      </c>
      <c r="AD399" s="304">
        <v>186.12</v>
      </c>
      <c r="AE399" s="304">
        <v>186.12</v>
      </c>
      <c r="AF399" s="304">
        <v>0.97160000000000002</v>
      </c>
      <c r="AG399" s="304">
        <v>49058</v>
      </c>
      <c r="AI399" s="304">
        <v>0.36459999999999998</v>
      </c>
      <c r="AJ399" s="304">
        <v>179.04</v>
      </c>
      <c r="AK399" s="304">
        <v>179.04</v>
      </c>
      <c r="AL399" s="304">
        <v>0.97419999999999995</v>
      </c>
      <c r="AM399" s="304">
        <v>44832</v>
      </c>
      <c r="AO399" s="304">
        <v>0.35699999999999998</v>
      </c>
    </row>
    <row r="400" spans="1:41">
      <c r="A400" s="305">
        <v>396</v>
      </c>
      <c r="B400" s="306" t="s">
        <v>4000</v>
      </c>
      <c r="C400" s="305" t="s">
        <v>4382</v>
      </c>
      <c r="D400" s="306" t="s">
        <v>4051</v>
      </c>
      <c r="E400" s="307">
        <v>2037</v>
      </c>
      <c r="F400" s="304">
        <v>1944</v>
      </c>
      <c r="G400" s="304">
        <v>1944</v>
      </c>
      <c r="H400" s="304">
        <v>0.93140000000000001</v>
      </c>
      <c r="I400" s="304">
        <v>401840</v>
      </c>
      <c r="K400" s="304">
        <v>0.30830000000000002</v>
      </c>
      <c r="L400" s="304">
        <v>1974.4</v>
      </c>
      <c r="M400" s="304">
        <v>1974.4</v>
      </c>
      <c r="N400" s="304">
        <v>0.93240000000000001</v>
      </c>
      <c r="O400" s="304">
        <v>492480</v>
      </c>
      <c r="Q400" s="304">
        <v>0.35959999999999998</v>
      </c>
      <c r="R400" s="304">
        <v>1920</v>
      </c>
      <c r="S400" s="304">
        <v>1920</v>
      </c>
      <c r="T400" s="304">
        <v>0.92620000000000002</v>
      </c>
      <c r="U400" s="304">
        <v>425640</v>
      </c>
      <c r="W400" s="304">
        <v>0.33239999999999997</v>
      </c>
      <c r="X400" s="304">
        <v>1854.4</v>
      </c>
      <c r="Y400" s="304">
        <v>1854.4</v>
      </c>
      <c r="Z400" s="304">
        <v>0.93279999999999996</v>
      </c>
      <c r="AA400" s="304">
        <v>477600</v>
      </c>
      <c r="AC400" s="304">
        <v>0.37109999999999999</v>
      </c>
      <c r="AD400" s="304">
        <v>1760</v>
      </c>
      <c r="AE400" s="304">
        <v>1760</v>
      </c>
      <c r="AF400" s="304">
        <v>0.93259999999999998</v>
      </c>
      <c r="AG400" s="304">
        <v>451080</v>
      </c>
      <c r="AI400" s="304">
        <v>0.36940000000000001</v>
      </c>
      <c r="AJ400" s="304">
        <v>1800</v>
      </c>
      <c r="AK400" s="304">
        <v>1800</v>
      </c>
      <c r="AL400" s="304">
        <v>0.93059999999999998</v>
      </c>
      <c r="AM400" s="304">
        <v>410880</v>
      </c>
      <c r="AO400" s="304">
        <v>0.3407</v>
      </c>
    </row>
    <row r="401" spans="1:41">
      <c r="A401" s="305">
        <v>397</v>
      </c>
      <c r="B401" s="306" t="s">
        <v>4000</v>
      </c>
      <c r="C401" s="305" t="s">
        <v>4383</v>
      </c>
      <c r="D401" s="306" t="s">
        <v>4051</v>
      </c>
      <c r="E401" s="307">
        <v>132</v>
      </c>
      <c r="F401" s="304">
        <v>129.84</v>
      </c>
      <c r="G401" s="304">
        <v>129.84</v>
      </c>
      <c r="H401" s="304">
        <v>0.98150000000000004</v>
      </c>
      <c r="I401" s="304">
        <v>17013</v>
      </c>
      <c r="K401" s="304">
        <v>0.18540000000000001</v>
      </c>
      <c r="L401" s="304">
        <v>125.04</v>
      </c>
      <c r="M401" s="304">
        <v>125.04</v>
      </c>
      <c r="N401" s="304">
        <v>0.98450000000000004</v>
      </c>
      <c r="O401" s="304">
        <v>19518</v>
      </c>
      <c r="Q401" s="304">
        <v>0.21310000000000001</v>
      </c>
      <c r="R401" s="304">
        <v>125.52</v>
      </c>
      <c r="S401" s="304">
        <v>125.52</v>
      </c>
      <c r="T401" s="304">
        <v>0.97350000000000003</v>
      </c>
      <c r="U401" s="304">
        <v>12660</v>
      </c>
      <c r="W401" s="304">
        <v>0.1439</v>
      </c>
      <c r="X401" s="304">
        <v>121.2</v>
      </c>
      <c r="Y401" s="304">
        <v>121.2</v>
      </c>
      <c r="Z401" s="304">
        <v>0.98039999999999994</v>
      </c>
      <c r="AA401" s="304">
        <v>14847</v>
      </c>
      <c r="AC401" s="304">
        <v>0.16789999999999999</v>
      </c>
      <c r="AD401" s="304">
        <v>105</v>
      </c>
      <c r="AE401" s="304">
        <v>105.6</v>
      </c>
      <c r="AF401" s="304">
        <v>0.97819999999999996</v>
      </c>
      <c r="AG401" s="304">
        <v>14904</v>
      </c>
      <c r="AI401" s="304">
        <v>0.19500000000000001</v>
      </c>
      <c r="AJ401" s="304">
        <v>99</v>
      </c>
      <c r="AK401" s="304">
        <v>105.6</v>
      </c>
      <c r="AL401" s="304">
        <v>0.96919999999999995</v>
      </c>
      <c r="AM401" s="304">
        <v>12066</v>
      </c>
      <c r="AO401" s="304">
        <v>0.17469999999999999</v>
      </c>
    </row>
    <row r="402" spans="1:41">
      <c r="A402" s="305">
        <v>398</v>
      </c>
      <c r="B402" s="306" t="s">
        <v>4000</v>
      </c>
      <c r="C402" s="305" t="s">
        <v>4384</v>
      </c>
      <c r="D402" s="306" t="s">
        <v>4065</v>
      </c>
      <c r="E402" s="307">
        <v>289</v>
      </c>
      <c r="F402" s="304">
        <v>183</v>
      </c>
      <c r="G402" s="304">
        <v>231.2</v>
      </c>
      <c r="H402" s="304">
        <v>0.8478</v>
      </c>
      <c r="I402" s="304">
        <v>63876</v>
      </c>
      <c r="K402" s="304">
        <v>0.57189999999999996</v>
      </c>
      <c r="L402" s="304">
        <v>158.01</v>
      </c>
      <c r="M402" s="304">
        <v>231.2</v>
      </c>
      <c r="N402" s="304">
        <v>0.84250000000000003</v>
      </c>
      <c r="O402" s="304">
        <v>63312</v>
      </c>
      <c r="P402" s="304" t="e">
        <f>O402-#REF!</f>
        <v>#REF!</v>
      </c>
      <c r="Q402" s="304">
        <v>0.63929999999999998</v>
      </c>
      <c r="R402" s="304">
        <v>311.60000000000002</v>
      </c>
      <c r="S402" s="304">
        <v>311.60000000000002</v>
      </c>
      <c r="T402" s="304">
        <v>0.85409999999999997</v>
      </c>
      <c r="U402" s="304">
        <v>42504</v>
      </c>
      <c r="W402" s="304">
        <v>0.56969999999999998</v>
      </c>
      <c r="X402" s="304">
        <v>196</v>
      </c>
      <c r="Y402" s="304">
        <v>231.2</v>
      </c>
      <c r="Z402" s="304">
        <v>0.86039999999999994</v>
      </c>
      <c r="AA402" s="304">
        <v>76356</v>
      </c>
      <c r="AB402" s="304" t="e">
        <f>AA402-#REF!</f>
        <v>#REF!</v>
      </c>
      <c r="AC402" s="304">
        <v>0.60860000000000003</v>
      </c>
      <c r="AD402" s="304">
        <v>188</v>
      </c>
      <c r="AE402" s="304">
        <v>231.2</v>
      </c>
      <c r="AF402" s="304">
        <v>0.89780000000000004</v>
      </c>
      <c r="AG402" s="304">
        <v>86448</v>
      </c>
      <c r="AH402" s="304" t="e">
        <f>AG402-#REF!</f>
        <v>#REF!</v>
      </c>
      <c r="AI402" s="304">
        <v>0.68840000000000001</v>
      </c>
      <c r="AJ402" s="304">
        <v>196</v>
      </c>
      <c r="AK402" s="304">
        <v>231.2</v>
      </c>
      <c r="AL402" s="304">
        <v>0.86860000000000004</v>
      </c>
      <c r="AM402" s="304">
        <v>80416</v>
      </c>
      <c r="AN402" s="304" t="e">
        <f>AM402-#REF!</f>
        <v>#REF!</v>
      </c>
      <c r="AO402" s="304">
        <v>0.65610000000000002</v>
      </c>
    </row>
    <row r="403" spans="1:41">
      <c r="A403" s="305">
        <v>399</v>
      </c>
      <c r="B403" s="306" t="s">
        <v>4000</v>
      </c>
      <c r="C403" s="305" t="s">
        <v>4385</v>
      </c>
      <c r="D403" s="306" t="s">
        <v>4065</v>
      </c>
      <c r="E403" s="307">
        <v>132</v>
      </c>
      <c r="F403" s="304">
        <v>198</v>
      </c>
      <c r="G403" s="304">
        <v>198</v>
      </c>
      <c r="H403" s="304">
        <v>0.97119999999999995</v>
      </c>
      <c r="I403" s="304">
        <v>62520</v>
      </c>
      <c r="K403" s="304">
        <v>0.4516</v>
      </c>
      <c r="L403" s="304">
        <v>210</v>
      </c>
      <c r="M403" s="304">
        <v>210</v>
      </c>
      <c r="N403" s="304">
        <v>0.98580000000000001</v>
      </c>
      <c r="O403" s="304">
        <v>74520</v>
      </c>
      <c r="Q403" s="304">
        <v>0.4839</v>
      </c>
      <c r="R403" s="304">
        <v>210</v>
      </c>
      <c r="S403" s="304">
        <v>210</v>
      </c>
      <c r="T403" s="304">
        <v>0.9839</v>
      </c>
      <c r="U403" s="304">
        <v>69420</v>
      </c>
      <c r="W403" s="304">
        <v>0.4667</v>
      </c>
      <c r="X403" s="304">
        <v>174</v>
      </c>
      <c r="Y403" s="304">
        <v>174</v>
      </c>
      <c r="Z403" s="304">
        <v>0.98270000000000002</v>
      </c>
      <c r="AA403" s="304">
        <v>64500</v>
      </c>
      <c r="AC403" s="304">
        <v>0.50700000000000001</v>
      </c>
      <c r="AD403" s="304">
        <v>210.48</v>
      </c>
      <c r="AE403" s="304">
        <v>210.48</v>
      </c>
      <c r="AF403" s="304">
        <v>0.9839</v>
      </c>
      <c r="AG403" s="304">
        <v>57858</v>
      </c>
      <c r="AH403" s="304" t="e">
        <f>AG403-#REF!</f>
        <v>#REF!</v>
      </c>
      <c r="AI403" s="304">
        <v>1.1741999999999999</v>
      </c>
      <c r="AJ403" s="304">
        <v>216.48</v>
      </c>
      <c r="AK403" s="304">
        <v>216.48</v>
      </c>
      <c r="AL403" s="304">
        <v>0.98319999999999996</v>
      </c>
      <c r="AM403" s="304">
        <v>57426</v>
      </c>
      <c r="AO403" s="304">
        <v>0.37469999999999998</v>
      </c>
    </row>
    <row r="404" spans="1:41">
      <c r="A404" s="305">
        <v>400</v>
      </c>
      <c r="B404" s="306" t="s">
        <v>4000</v>
      </c>
      <c r="C404" s="305" t="s">
        <v>4386</v>
      </c>
      <c r="D404" s="306" t="s">
        <v>4051</v>
      </c>
      <c r="E404" s="307">
        <v>132.19999999999999</v>
      </c>
      <c r="F404" s="304">
        <v>196.1</v>
      </c>
      <c r="G404" s="304">
        <v>196.1</v>
      </c>
      <c r="H404" s="304">
        <v>1.0035000000000001</v>
      </c>
      <c r="I404" s="304">
        <v>31313</v>
      </c>
      <c r="K404" s="304">
        <v>0.22389999999999999</v>
      </c>
      <c r="L404" s="304">
        <v>200.1</v>
      </c>
      <c r="M404" s="304">
        <v>200.1</v>
      </c>
      <c r="N404" s="304">
        <v>0.99849999999999994</v>
      </c>
      <c r="O404" s="304">
        <v>39880</v>
      </c>
      <c r="Q404" s="304">
        <v>0.2717</v>
      </c>
      <c r="R404" s="304">
        <v>224.9</v>
      </c>
      <c r="S404" s="304">
        <v>224.9</v>
      </c>
      <c r="T404" s="304">
        <v>0.99419999999999997</v>
      </c>
      <c r="U404" s="304">
        <v>39641</v>
      </c>
      <c r="W404" s="304">
        <v>0.249</v>
      </c>
      <c r="X404" s="304">
        <v>199.3</v>
      </c>
      <c r="Y404" s="304">
        <v>199.3</v>
      </c>
      <c r="Z404" s="304">
        <v>1.0202</v>
      </c>
      <c r="AA404" s="304">
        <v>32732</v>
      </c>
      <c r="AC404" s="304">
        <v>0.21909999999999999</v>
      </c>
      <c r="AD404" s="304">
        <v>200.26</v>
      </c>
      <c r="AE404" s="304">
        <v>200.26</v>
      </c>
      <c r="AF404" s="304">
        <v>1.0090999999999999</v>
      </c>
      <c r="AG404" s="304">
        <v>36823</v>
      </c>
      <c r="AI404" s="304">
        <v>0.248</v>
      </c>
      <c r="AJ404" s="304">
        <v>187.3</v>
      </c>
      <c r="AK404" s="304">
        <v>187.3</v>
      </c>
      <c r="AL404" s="304">
        <v>1.0259</v>
      </c>
      <c r="AM404" s="304">
        <v>22288</v>
      </c>
      <c r="AO404" s="304">
        <v>0.1633</v>
      </c>
    </row>
    <row r="405" spans="1:41">
      <c r="A405" s="305">
        <v>401</v>
      </c>
      <c r="B405" s="306" t="s">
        <v>4000</v>
      </c>
      <c r="C405" s="305" t="s">
        <v>4387</v>
      </c>
      <c r="D405" s="306" t="s">
        <v>4054</v>
      </c>
      <c r="E405" s="307">
        <v>1111.1099999999999</v>
      </c>
      <c r="F405" s="304">
        <v>287.2</v>
      </c>
      <c r="G405" s="304">
        <v>888.88800000000003</v>
      </c>
      <c r="H405" s="304">
        <v>0.99639999999999995</v>
      </c>
      <c r="I405" s="304">
        <v>141100</v>
      </c>
      <c r="J405" s="304" t="e">
        <f>I405-#REF!</f>
        <v>#REF!</v>
      </c>
      <c r="K405" s="304">
        <v>0.66279999999999994</v>
      </c>
      <c r="L405" s="304">
        <v>317.60000000000002</v>
      </c>
      <c r="M405" s="304">
        <v>888.88800000000003</v>
      </c>
      <c r="N405" s="304">
        <v>0.99729999999999996</v>
      </c>
      <c r="O405" s="304">
        <v>178320</v>
      </c>
      <c r="P405" s="304" t="e">
        <f>O405-#REF!</f>
        <v>#REF!</v>
      </c>
      <c r="Q405" s="304">
        <v>0.75680000000000003</v>
      </c>
      <c r="R405" s="304">
        <v>317.60000000000002</v>
      </c>
      <c r="S405" s="304">
        <v>888.88800000000003</v>
      </c>
      <c r="T405" s="304">
        <v>0.997</v>
      </c>
      <c r="U405" s="304">
        <v>164600</v>
      </c>
      <c r="V405" s="304" t="e">
        <f>U405-#REF!</f>
        <v>#REF!</v>
      </c>
      <c r="W405" s="304">
        <v>0.72199999999999998</v>
      </c>
      <c r="X405" s="304">
        <v>295.2</v>
      </c>
      <c r="Y405" s="304">
        <v>888.88800000000003</v>
      </c>
      <c r="Z405" s="304">
        <v>0.99549999999999994</v>
      </c>
      <c r="AA405" s="304">
        <v>171900</v>
      </c>
      <c r="AB405" s="304" t="e">
        <f>AA405-#REF!</f>
        <v>#REF!</v>
      </c>
      <c r="AC405" s="304">
        <v>0.78620000000000001</v>
      </c>
      <c r="AD405" s="304">
        <v>318.39999999999998</v>
      </c>
      <c r="AE405" s="304">
        <v>888.88800000000003</v>
      </c>
      <c r="AF405" s="304">
        <v>0.98809999999999998</v>
      </c>
      <c r="AG405" s="304">
        <v>183780</v>
      </c>
      <c r="AH405" s="304" t="e">
        <f>AG405-#REF!</f>
        <v>#REF!</v>
      </c>
      <c r="AI405" s="304">
        <v>0.78520000000000001</v>
      </c>
      <c r="AJ405" s="304">
        <v>297.60000000000002</v>
      </c>
      <c r="AK405" s="304">
        <v>888.88800000000003</v>
      </c>
      <c r="AL405" s="304">
        <v>0.98829999999999996</v>
      </c>
      <c r="AM405" s="304">
        <v>170980</v>
      </c>
      <c r="AN405" s="304" t="e">
        <f>AM405-#REF!</f>
        <v>#REF!</v>
      </c>
      <c r="AO405" s="304">
        <v>0.8075</v>
      </c>
    </row>
    <row r="406" spans="1:41">
      <c r="A406" s="305">
        <v>402</v>
      </c>
      <c r="B406" s="306" t="s">
        <v>4000</v>
      </c>
      <c r="C406" s="305" t="s">
        <v>4388</v>
      </c>
      <c r="D406" s="306" t="s">
        <v>4065</v>
      </c>
      <c r="E406" s="307">
        <v>133</v>
      </c>
      <c r="F406" s="304">
        <v>17.36</v>
      </c>
      <c r="G406" s="304">
        <v>106.4</v>
      </c>
      <c r="H406" s="304">
        <v>0.8196</v>
      </c>
      <c r="I406" s="304">
        <v>2980</v>
      </c>
      <c r="K406" s="304">
        <v>0.29089999999999999</v>
      </c>
      <c r="L406" s="304">
        <v>27.04</v>
      </c>
      <c r="M406" s="304">
        <v>106.4</v>
      </c>
      <c r="N406" s="304">
        <v>0.83609999999999995</v>
      </c>
      <c r="O406" s="304">
        <v>3498</v>
      </c>
      <c r="Q406" s="304">
        <v>0.20799999999999999</v>
      </c>
      <c r="R406" s="304">
        <v>22.8</v>
      </c>
      <c r="S406" s="304">
        <v>106.4</v>
      </c>
      <c r="T406" s="304">
        <v>0.75839999999999996</v>
      </c>
      <c r="U406" s="304">
        <v>1626</v>
      </c>
      <c r="W406" s="304">
        <v>0.2616</v>
      </c>
      <c r="X406" s="304">
        <v>19.04</v>
      </c>
      <c r="Y406" s="304">
        <v>106.4</v>
      </c>
      <c r="Z406" s="304">
        <v>0.60609999999999997</v>
      </c>
      <c r="AA406" s="304">
        <v>2360</v>
      </c>
      <c r="AC406" s="304">
        <v>0.26629999999999998</v>
      </c>
      <c r="AD406" s="304">
        <v>22.24</v>
      </c>
      <c r="AE406" s="304">
        <v>106.4</v>
      </c>
      <c r="AF406" s="304">
        <v>0.73160000000000003</v>
      </c>
      <c r="AG406" s="304">
        <v>3254</v>
      </c>
      <c r="AI406" s="304">
        <v>0.26879999999999998</v>
      </c>
      <c r="AJ406" s="304">
        <v>20.8</v>
      </c>
      <c r="AK406" s="304">
        <v>106.4</v>
      </c>
      <c r="AL406" s="304">
        <v>0.69609999999999994</v>
      </c>
      <c r="AM406" s="304">
        <v>2904</v>
      </c>
      <c r="AO406" s="304">
        <v>0.27860000000000001</v>
      </c>
    </row>
    <row r="407" spans="1:41">
      <c r="A407" s="305">
        <v>403</v>
      </c>
      <c r="B407" s="306" t="s">
        <v>4000</v>
      </c>
      <c r="C407" s="305" t="s">
        <v>4389</v>
      </c>
      <c r="D407" s="306" t="s">
        <v>4065</v>
      </c>
      <c r="E407" s="307">
        <v>761.1</v>
      </c>
      <c r="F407" s="304">
        <v>662</v>
      </c>
      <c r="G407" s="304">
        <v>662</v>
      </c>
      <c r="H407" s="304">
        <v>0.90800000000000003</v>
      </c>
      <c r="I407" s="304">
        <v>19330</v>
      </c>
      <c r="K407" s="304">
        <v>4.4699999999999997E-2</v>
      </c>
      <c r="L407" s="304">
        <v>696.4</v>
      </c>
      <c r="M407" s="304">
        <v>696.4</v>
      </c>
      <c r="N407" s="304">
        <v>0.88039999999999996</v>
      </c>
      <c r="O407" s="304">
        <v>11110</v>
      </c>
      <c r="Q407" s="304">
        <v>2.4400000000000002E-2</v>
      </c>
      <c r="R407" s="304">
        <v>472</v>
      </c>
      <c r="S407" s="304">
        <v>608.88</v>
      </c>
      <c r="T407" s="304">
        <v>0.88290000000000002</v>
      </c>
      <c r="U407" s="304">
        <v>22310</v>
      </c>
      <c r="W407" s="304">
        <v>7.4399999999999994E-2</v>
      </c>
      <c r="X407" s="304">
        <v>538</v>
      </c>
      <c r="Y407" s="304">
        <v>608.88</v>
      </c>
      <c r="Z407" s="304">
        <v>0.84989999999999999</v>
      </c>
      <c r="AA407" s="304">
        <v>14260</v>
      </c>
      <c r="AC407" s="304">
        <v>4.19E-2</v>
      </c>
      <c r="AD407" s="304">
        <v>490</v>
      </c>
      <c r="AE407" s="304">
        <v>608.88</v>
      </c>
      <c r="AF407" s="304">
        <v>0.80569999999999997</v>
      </c>
      <c r="AG407" s="304">
        <v>18240</v>
      </c>
      <c r="AI407" s="304">
        <v>6.2100000000000002E-2</v>
      </c>
      <c r="AJ407" s="304">
        <v>480</v>
      </c>
      <c r="AK407" s="304">
        <v>608.88</v>
      </c>
      <c r="AL407" s="304">
        <v>0.77979999999999994</v>
      </c>
      <c r="AM407" s="304">
        <v>18130</v>
      </c>
      <c r="AO407" s="304">
        <v>6.7299999999999999E-2</v>
      </c>
    </row>
    <row r="408" spans="1:41">
      <c r="A408" s="305">
        <v>404</v>
      </c>
      <c r="B408" s="306" t="s">
        <v>4000</v>
      </c>
      <c r="C408" s="305" t="s">
        <v>4390</v>
      </c>
      <c r="D408" s="306" t="s">
        <v>4065</v>
      </c>
      <c r="E408" s="307">
        <v>350</v>
      </c>
      <c r="F408" s="304">
        <v>208</v>
      </c>
      <c r="G408" s="304">
        <v>280</v>
      </c>
      <c r="H408" s="304">
        <v>0.83540000000000003</v>
      </c>
      <c r="I408" s="304">
        <v>26480</v>
      </c>
      <c r="K408" s="304">
        <v>0.2117</v>
      </c>
      <c r="L408" s="304">
        <v>222.24</v>
      </c>
      <c r="M408" s="304">
        <v>280</v>
      </c>
      <c r="N408" s="304">
        <v>0.90959999999999996</v>
      </c>
      <c r="O408" s="304">
        <v>47580</v>
      </c>
      <c r="Q408" s="304">
        <v>0.31640000000000001</v>
      </c>
      <c r="R408" s="304">
        <v>253.12</v>
      </c>
      <c r="S408" s="304">
        <v>280</v>
      </c>
      <c r="T408" s="304">
        <v>0.92649999999999999</v>
      </c>
      <c r="U408" s="304">
        <v>38816</v>
      </c>
      <c r="W408" s="304">
        <v>0.22989999999999999</v>
      </c>
      <c r="X408" s="304">
        <v>206.72</v>
      </c>
      <c r="Y408" s="304">
        <v>280</v>
      </c>
      <c r="Z408" s="304">
        <v>0.89500000000000002</v>
      </c>
      <c r="AA408" s="304">
        <v>39076</v>
      </c>
      <c r="AC408" s="304">
        <v>0.28389999999999999</v>
      </c>
      <c r="AD408" s="304">
        <v>184</v>
      </c>
      <c r="AE408" s="304">
        <v>280</v>
      </c>
      <c r="AF408" s="304">
        <v>0.8831</v>
      </c>
      <c r="AG408" s="304">
        <v>31476</v>
      </c>
      <c r="AI408" s="304">
        <v>0.26040000000000002</v>
      </c>
      <c r="AJ408" s="304">
        <v>175.52</v>
      </c>
      <c r="AK408" s="304">
        <v>280</v>
      </c>
      <c r="AL408" s="304">
        <v>0.86899999999999999</v>
      </c>
      <c r="AM408" s="304">
        <v>25828</v>
      </c>
      <c r="AO408" s="304">
        <v>0.23519999999999999</v>
      </c>
    </row>
    <row r="409" spans="1:41">
      <c r="A409" s="305">
        <v>405</v>
      </c>
      <c r="B409" s="306" t="s">
        <v>4000</v>
      </c>
      <c r="C409" s="305" t="s">
        <v>4391</v>
      </c>
      <c r="D409" s="306" t="s">
        <v>4065</v>
      </c>
      <c r="E409" s="307">
        <v>144</v>
      </c>
      <c r="F409" s="304">
        <v>158.88</v>
      </c>
      <c r="G409" s="304">
        <v>158.88</v>
      </c>
      <c r="H409" s="304">
        <v>0.82350000000000001</v>
      </c>
      <c r="I409" s="304">
        <v>35970</v>
      </c>
      <c r="K409" s="304">
        <v>0.38190000000000002</v>
      </c>
      <c r="L409" s="304">
        <v>167.04</v>
      </c>
      <c r="M409" s="304">
        <v>167.04</v>
      </c>
      <c r="N409" s="304">
        <v>0.82619999999999993</v>
      </c>
      <c r="O409" s="304">
        <v>46020</v>
      </c>
      <c r="Q409" s="304">
        <v>0.44819999999999999</v>
      </c>
      <c r="R409" s="304">
        <v>189.6</v>
      </c>
      <c r="S409" s="304">
        <v>189.6</v>
      </c>
      <c r="T409" s="304">
        <v>0.88290000000000002</v>
      </c>
      <c r="U409" s="304">
        <v>51462</v>
      </c>
      <c r="W409" s="304">
        <v>0.42699999999999999</v>
      </c>
      <c r="X409" s="304">
        <v>151.44</v>
      </c>
      <c r="Y409" s="304">
        <v>151.44</v>
      </c>
      <c r="Z409" s="304">
        <v>0.84429999999999994</v>
      </c>
      <c r="AA409" s="304">
        <v>41388</v>
      </c>
      <c r="AC409" s="304">
        <v>0.43509999999999999</v>
      </c>
      <c r="AD409" s="304">
        <v>168</v>
      </c>
      <c r="AE409" s="304">
        <v>168</v>
      </c>
      <c r="AF409" s="304">
        <v>0.85270000000000001</v>
      </c>
      <c r="AG409" s="304">
        <v>41592</v>
      </c>
      <c r="AI409" s="304">
        <v>0.39029999999999998</v>
      </c>
      <c r="AJ409" s="304">
        <v>168</v>
      </c>
      <c r="AK409" s="304">
        <v>168</v>
      </c>
      <c r="AL409" s="304">
        <v>0.85609999999999997</v>
      </c>
      <c r="AM409" s="304">
        <v>50208</v>
      </c>
      <c r="AO409" s="304">
        <v>0.4849</v>
      </c>
    </row>
    <row r="410" spans="1:41">
      <c r="A410" s="305">
        <v>406</v>
      </c>
      <c r="B410" s="306" t="s">
        <v>4000</v>
      </c>
      <c r="C410" s="305" t="s">
        <v>4067</v>
      </c>
      <c r="D410" s="306" t="s">
        <v>4065</v>
      </c>
      <c r="E410" s="307">
        <v>200</v>
      </c>
      <c r="F410" s="304">
        <v>116.8</v>
      </c>
      <c r="G410" s="304">
        <v>160</v>
      </c>
      <c r="H410" s="304">
        <v>0.72699999999999998</v>
      </c>
      <c r="I410" s="304">
        <v>31510</v>
      </c>
      <c r="K410" s="304">
        <v>0.51549999999999996</v>
      </c>
      <c r="L410" s="304">
        <v>129.52000000000001</v>
      </c>
      <c r="M410" s="304">
        <v>160</v>
      </c>
      <c r="N410" s="304">
        <v>0.74319999999999997</v>
      </c>
      <c r="O410" s="304">
        <v>41026</v>
      </c>
      <c r="Q410" s="304">
        <v>0.57289999999999996</v>
      </c>
      <c r="R410" s="304">
        <v>129.52000000000001</v>
      </c>
      <c r="S410" s="304">
        <v>160</v>
      </c>
      <c r="T410" s="304">
        <v>0.74449999999999994</v>
      </c>
      <c r="U410" s="304">
        <v>41108</v>
      </c>
      <c r="W410" s="304">
        <v>0.59209999999999996</v>
      </c>
      <c r="X410" s="304">
        <v>123.52</v>
      </c>
      <c r="Y410" s="304">
        <v>160</v>
      </c>
      <c r="Z410" s="304">
        <v>0.74449999999999994</v>
      </c>
      <c r="AA410" s="304">
        <v>37686</v>
      </c>
      <c r="AC410" s="304">
        <v>0.55079999999999996</v>
      </c>
      <c r="AD410" s="304">
        <v>102</v>
      </c>
      <c r="AE410" s="304">
        <v>160</v>
      </c>
      <c r="AF410" s="304">
        <v>0.70709999999999995</v>
      </c>
      <c r="AG410" s="304">
        <v>34438</v>
      </c>
      <c r="AH410" s="304" t="e">
        <f>AG410-#REF!</f>
        <v>#REF!</v>
      </c>
      <c r="AI410" s="304">
        <v>0.64180000000000004</v>
      </c>
      <c r="AJ410" s="304">
        <v>128</v>
      </c>
      <c r="AK410" s="304">
        <v>160</v>
      </c>
      <c r="AL410" s="304">
        <v>0.81079999999999997</v>
      </c>
      <c r="AM410" s="304">
        <v>33262</v>
      </c>
      <c r="AO410" s="304">
        <v>0.44519999999999998</v>
      </c>
    </row>
    <row r="411" spans="1:41">
      <c r="A411" s="305">
        <v>407</v>
      </c>
      <c r="B411" s="306" t="s">
        <v>4000</v>
      </c>
      <c r="C411" s="305" t="s">
        <v>4392</v>
      </c>
      <c r="D411" s="306" t="s">
        <v>4065</v>
      </c>
      <c r="E411" s="307">
        <v>500</v>
      </c>
      <c r="F411" s="304">
        <v>148.9</v>
      </c>
      <c r="G411" s="304">
        <v>400</v>
      </c>
      <c r="H411" s="304">
        <v>0.99629999999999996</v>
      </c>
      <c r="I411" s="304">
        <v>23092</v>
      </c>
      <c r="K411" s="304">
        <v>0.21990000000000001</v>
      </c>
      <c r="L411" s="304">
        <v>136.1</v>
      </c>
      <c r="M411" s="304">
        <v>400</v>
      </c>
      <c r="N411" s="304">
        <v>0.99570000000000003</v>
      </c>
      <c r="O411" s="304">
        <v>26680</v>
      </c>
      <c r="Q411" s="304">
        <v>0.26960000000000001</v>
      </c>
      <c r="R411" s="304">
        <v>149.30000000000001</v>
      </c>
      <c r="S411" s="304">
        <v>400</v>
      </c>
      <c r="T411" s="304">
        <v>0.99399999999999999</v>
      </c>
      <c r="U411" s="304">
        <v>27464</v>
      </c>
      <c r="W411" s="304">
        <v>0.26140000000000002</v>
      </c>
      <c r="X411" s="304">
        <v>136.5</v>
      </c>
      <c r="Y411" s="304">
        <v>400</v>
      </c>
      <c r="Z411" s="304">
        <v>0.99519999999999997</v>
      </c>
      <c r="AA411" s="304">
        <v>26666</v>
      </c>
      <c r="AC411" s="304">
        <v>0.26879999999999998</v>
      </c>
      <c r="AD411" s="304">
        <v>131.69999999999999</v>
      </c>
      <c r="AE411" s="304">
        <v>400</v>
      </c>
      <c r="AF411" s="304">
        <v>0.99609999999999999</v>
      </c>
      <c r="AG411" s="304">
        <v>25768</v>
      </c>
      <c r="AI411" s="304">
        <v>0.26910000000000001</v>
      </c>
      <c r="AJ411" s="304">
        <v>126.1</v>
      </c>
      <c r="AK411" s="304">
        <v>400</v>
      </c>
      <c r="AL411" s="304">
        <v>0.99590000000000001</v>
      </c>
      <c r="AM411" s="304">
        <v>22656</v>
      </c>
      <c r="AO411" s="304">
        <v>0.25559999999999999</v>
      </c>
    </row>
    <row r="412" spans="1:41">
      <c r="A412" s="305">
        <v>408</v>
      </c>
      <c r="B412" s="306" t="s">
        <v>4000</v>
      </c>
      <c r="C412" s="305" t="s">
        <v>4392</v>
      </c>
      <c r="D412" s="306" t="s">
        <v>4065</v>
      </c>
      <c r="E412" s="307">
        <v>311</v>
      </c>
      <c r="F412" s="304">
        <v>288.95999999999998</v>
      </c>
      <c r="G412" s="304">
        <v>288.95999999999998</v>
      </c>
      <c r="H412" s="304">
        <v>0.98719999999999997</v>
      </c>
      <c r="I412" s="304">
        <v>79914</v>
      </c>
      <c r="K412" s="304">
        <v>0.3891</v>
      </c>
      <c r="L412" s="304">
        <v>291.12</v>
      </c>
      <c r="M412" s="304">
        <v>291.12</v>
      </c>
      <c r="N412" s="304">
        <v>0.9869</v>
      </c>
      <c r="O412" s="304">
        <v>98988</v>
      </c>
      <c r="Q412" s="304">
        <v>0.46310000000000001</v>
      </c>
      <c r="R412" s="304">
        <v>316.08</v>
      </c>
      <c r="S412" s="304">
        <v>316.08</v>
      </c>
      <c r="T412" s="304">
        <v>0.98719999999999997</v>
      </c>
      <c r="U412" s="304">
        <v>95658</v>
      </c>
      <c r="W412" s="304">
        <v>0.42580000000000001</v>
      </c>
      <c r="X412" s="304">
        <v>283.68</v>
      </c>
      <c r="Y412" s="304">
        <v>283.68</v>
      </c>
      <c r="Z412" s="304">
        <v>0.98509999999999998</v>
      </c>
      <c r="AA412" s="304">
        <v>91926</v>
      </c>
      <c r="AC412" s="304">
        <v>0.44209999999999999</v>
      </c>
      <c r="AD412" s="304">
        <v>300</v>
      </c>
      <c r="AE412" s="304">
        <v>300</v>
      </c>
      <c r="AF412" s="304">
        <v>0.98109999999999997</v>
      </c>
      <c r="AG412" s="304">
        <v>87090</v>
      </c>
      <c r="AI412" s="304">
        <v>0.3977</v>
      </c>
      <c r="AJ412" s="304">
        <v>258</v>
      </c>
      <c r="AK412" s="304">
        <v>258</v>
      </c>
      <c r="AL412" s="304">
        <v>0.97209999999999996</v>
      </c>
      <c r="AM412" s="304">
        <v>83604</v>
      </c>
      <c r="AO412" s="304">
        <v>0.46300000000000002</v>
      </c>
    </row>
    <row r="413" spans="1:41">
      <c r="A413" s="305">
        <v>409</v>
      </c>
      <c r="B413" s="306" t="s">
        <v>4000</v>
      </c>
      <c r="C413" s="305" t="s">
        <v>4393</v>
      </c>
      <c r="D413" s="306" t="s">
        <v>4065</v>
      </c>
      <c r="E413" s="307">
        <v>399</v>
      </c>
      <c r="F413" s="304">
        <v>300</v>
      </c>
      <c r="G413" s="304">
        <v>319.2</v>
      </c>
      <c r="H413" s="304">
        <v>0.87049999999999994</v>
      </c>
      <c r="I413" s="304">
        <v>49938</v>
      </c>
      <c r="K413" s="304">
        <v>0.2656</v>
      </c>
      <c r="L413" s="304">
        <v>318</v>
      </c>
      <c r="M413" s="304">
        <v>319.2</v>
      </c>
      <c r="N413" s="304">
        <v>0.90610000000000002</v>
      </c>
      <c r="O413" s="304">
        <v>72984</v>
      </c>
      <c r="Q413" s="304">
        <v>0.34050000000000002</v>
      </c>
      <c r="R413" s="304">
        <v>300</v>
      </c>
      <c r="S413" s="304">
        <v>319.2</v>
      </c>
      <c r="T413" s="304">
        <v>0.92500000000000004</v>
      </c>
      <c r="U413" s="304">
        <v>74208</v>
      </c>
      <c r="W413" s="304">
        <v>0.37140000000000001</v>
      </c>
      <c r="X413" s="304">
        <v>277.8</v>
      </c>
      <c r="Y413" s="304">
        <v>319.2</v>
      </c>
      <c r="Z413" s="304">
        <v>0.90529999999999999</v>
      </c>
      <c r="AA413" s="304">
        <v>51018</v>
      </c>
      <c r="AC413" s="304">
        <v>0.2727</v>
      </c>
      <c r="AD413" s="304">
        <v>210</v>
      </c>
      <c r="AE413" s="304">
        <v>319.2</v>
      </c>
      <c r="AF413" s="304">
        <v>0.90059999999999996</v>
      </c>
      <c r="AG413" s="304">
        <v>55794</v>
      </c>
      <c r="AI413" s="304">
        <v>0.39650000000000002</v>
      </c>
      <c r="AJ413" s="304">
        <v>252</v>
      </c>
      <c r="AK413" s="304">
        <v>319.2</v>
      </c>
      <c r="AL413" s="304">
        <v>0.99160000000000004</v>
      </c>
      <c r="AM413" s="304">
        <v>46734</v>
      </c>
      <c r="AO413" s="304">
        <v>0.25979999999999998</v>
      </c>
    </row>
    <row r="414" spans="1:41">
      <c r="A414" s="305">
        <v>410</v>
      </c>
      <c r="B414" s="306" t="s">
        <v>4000</v>
      </c>
      <c r="C414" s="305" t="s">
        <v>4231</v>
      </c>
      <c r="D414" s="306" t="s">
        <v>4065</v>
      </c>
      <c r="E414" s="307">
        <v>207</v>
      </c>
      <c r="F414" s="304">
        <v>116</v>
      </c>
      <c r="G414" s="304">
        <v>165.6</v>
      </c>
      <c r="H414" s="304">
        <v>0.81120000000000003</v>
      </c>
      <c r="I414" s="304">
        <v>7352</v>
      </c>
      <c r="K414" s="304">
        <v>0.1085</v>
      </c>
      <c r="L414" s="304">
        <v>56</v>
      </c>
      <c r="M414" s="304">
        <v>165.6</v>
      </c>
      <c r="N414" s="304">
        <v>0.255</v>
      </c>
      <c r="O414" s="304">
        <v>1756</v>
      </c>
      <c r="Q414" s="304">
        <v>0.1653</v>
      </c>
      <c r="R414" s="304">
        <v>94</v>
      </c>
      <c r="S414" s="304">
        <v>165.6</v>
      </c>
      <c r="T414" s="304">
        <v>0.77390000000000003</v>
      </c>
      <c r="U414" s="304">
        <v>5548</v>
      </c>
      <c r="W414" s="304">
        <v>0.10589999999999999</v>
      </c>
      <c r="X414" s="304">
        <v>89</v>
      </c>
      <c r="Y414" s="304">
        <v>165.6</v>
      </c>
      <c r="Z414" s="304">
        <v>0.6028</v>
      </c>
      <c r="AA414" s="304">
        <v>4652</v>
      </c>
      <c r="AC414" s="304">
        <v>0.45939999999999998</v>
      </c>
      <c r="AD414" s="304">
        <v>136</v>
      </c>
      <c r="AE414" s="304">
        <v>165.6</v>
      </c>
      <c r="AF414" s="304">
        <v>0.52929999999999999</v>
      </c>
      <c r="AG414" s="304">
        <v>6712</v>
      </c>
      <c r="AI414" s="304">
        <v>0.12529999999999999</v>
      </c>
      <c r="AJ414" s="304">
        <v>8</v>
      </c>
      <c r="AK414" s="304">
        <v>165.6</v>
      </c>
      <c r="AL414" s="304">
        <v>0.53959999999999997</v>
      </c>
      <c r="AM414" s="304">
        <v>6564</v>
      </c>
      <c r="AN414" s="304" t="e">
        <f>AM414-#REF!</f>
        <v>#REF!</v>
      </c>
      <c r="AO414" s="304">
        <v>2.1120000000000001</v>
      </c>
    </row>
    <row r="415" spans="1:41">
      <c r="A415" s="305">
        <v>411</v>
      </c>
      <c r="B415" s="306" t="s">
        <v>4000</v>
      </c>
      <c r="C415" s="305" t="s">
        <v>4394</v>
      </c>
      <c r="D415" s="306" t="s">
        <v>4065</v>
      </c>
      <c r="E415" s="307">
        <v>202</v>
      </c>
      <c r="F415" s="304">
        <v>246</v>
      </c>
      <c r="G415" s="304">
        <v>246</v>
      </c>
      <c r="H415" s="304">
        <v>0.98839999999999995</v>
      </c>
      <c r="I415" s="304">
        <v>111660</v>
      </c>
      <c r="J415" s="304" t="e">
        <f>I415-#REF!</f>
        <v>#REF!</v>
      </c>
      <c r="K415" s="304">
        <v>0.63790000000000002</v>
      </c>
      <c r="L415" s="304">
        <v>354</v>
      </c>
      <c r="M415" s="304">
        <v>354</v>
      </c>
      <c r="N415" s="304">
        <v>0.98660000000000003</v>
      </c>
      <c r="O415" s="304">
        <v>136560</v>
      </c>
      <c r="Q415" s="304">
        <v>0.52559999999999996</v>
      </c>
      <c r="R415" s="304">
        <v>378</v>
      </c>
      <c r="S415" s="304">
        <v>378</v>
      </c>
      <c r="T415" s="304">
        <v>0.98760000000000003</v>
      </c>
      <c r="U415" s="304">
        <v>142560</v>
      </c>
      <c r="W415" s="304">
        <v>0.53039999999999998</v>
      </c>
      <c r="X415" s="304">
        <v>330</v>
      </c>
      <c r="Y415" s="304">
        <v>330</v>
      </c>
      <c r="Z415" s="304">
        <v>0.98819999999999997</v>
      </c>
      <c r="AA415" s="304">
        <v>127050</v>
      </c>
      <c r="AC415" s="304">
        <v>0.52370000000000005</v>
      </c>
      <c r="AD415" s="304">
        <v>318</v>
      </c>
      <c r="AE415" s="304">
        <v>318</v>
      </c>
      <c r="AF415" s="304">
        <v>0.98949999999999994</v>
      </c>
      <c r="AG415" s="304">
        <v>122370</v>
      </c>
      <c r="AI415" s="304">
        <v>0.52270000000000005</v>
      </c>
      <c r="AJ415" s="304">
        <v>294</v>
      </c>
      <c r="AK415" s="304">
        <v>294</v>
      </c>
      <c r="AL415" s="304">
        <v>0.99119999999999997</v>
      </c>
      <c r="AM415" s="304">
        <v>114360</v>
      </c>
      <c r="AO415" s="304">
        <v>0.54510000000000003</v>
      </c>
    </row>
    <row r="416" spans="1:41">
      <c r="A416" s="305">
        <v>412</v>
      </c>
      <c r="B416" s="306" t="s">
        <v>4000</v>
      </c>
      <c r="C416" s="305" t="s">
        <v>4392</v>
      </c>
      <c r="D416" s="306" t="s">
        <v>4065</v>
      </c>
      <c r="E416" s="307">
        <v>249</v>
      </c>
      <c r="F416" s="304">
        <v>466.72</v>
      </c>
      <c r="G416" s="304">
        <v>466.72</v>
      </c>
      <c r="H416" s="304">
        <v>0.9889</v>
      </c>
      <c r="I416" s="304">
        <v>165424</v>
      </c>
      <c r="K416" s="304">
        <v>0.49780000000000002</v>
      </c>
      <c r="L416" s="304">
        <v>500.48</v>
      </c>
      <c r="M416" s="304">
        <v>500.48</v>
      </c>
      <c r="N416" s="304">
        <v>0.98919999999999997</v>
      </c>
      <c r="O416" s="304">
        <v>197608</v>
      </c>
      <c r="Q416" s="304">
        <v>0.53649999999999998</v>
      </c>
      <c r="R416" s="304">
        <v>465.92</v>
      </c>
      <c r="S416" s="304">
        <v>465.92</v>
      </c>
      <c r="T416" s="304">
        <v>0.98650000000000004</v>
      </c>
      <c r="U416" s="304">
        <v>193892</v>
      </c>
      <c r="W416" s="304">
        <v>0.58589999999999998</v>
      </c>
      <c r="X416" s="304">
        <v>425.92</v>
      </c>
      <c r="Y416" s="304">
        <v>425.92</v>
      </c>
      <c r="Z416" s="304">
        <v>0.99399999999999999</v>
      </c>
      <c r="AA416" s="304">
        <v>177664</v>
      </c>
      <c r="AC416" s="304">
        <v>0.56410000000000005</v>
      </c>
      <c r="AD416" s="304">
        <v>428</v>
      </c>
      <c r="AE416" s="304">
        <v>428</v>
      </c>
      <c r="AF416" s="304">
        <v>0.98980000000000001</v>
      </c>
      <c r="AG416" s="304">
        <v>176484</v>
      </c>
      <c r="AI416" s="304">
        <v>0.55989999999999995</v>
      </c>
      <c r="AJ416" s="304">
        <v>436</v>
      </c>
      <c r="AK416" s="304">
        <v>436</v>
      </c>
      <c r="AL416" s="304">
        <v>0.99019999999999997</v>
      </c>
      <c r="AM416" s="304">
        <v>165020</v>
      </c>
      <c r="AO416" s="304">
        <v>0.53090000000000004</v>
      </c>
    </row>
    <row r="417" spans="1:41">
      <c r="A417" s="305">
        <v>413</v>
      </c>
      <c r="B417" s="306" t="s">
        <v>4000</v>
      </c>
      <c r="C417" s="305" t="s">
        <v>4395</v>
      </c>
      <c r="D417" s="306" t="s">
        <v>4065</v>
      </c>
      <c r="E417" s="307">
        <v>222</v>
      </c>
      <c r="F417" s="304">
        <v>396</v>
      </c>
      <c r="G417" s="304">
        <v>396</v>
      </c>
      <c r="H417" s="304">
        <v>0.87239999999999995</v>
      </c>
      <c r="I417" s="304">
        <v>118722</v>
      </c>
      <c r="K417" s="304">
        <v>0.4773</v>
      </c>
      <c r="L417" s="304">
        <v>408</v>
      </c>
      <c r="M417" s="304">
        <v>408</v>
      </c>
      <c r="N417" s="304">
        <v>0.88980000000000004</v>
      </c>
      <c r="O417" s="304">
        <v>157938</v>
      </c>
      <c r="Q417" s="304">
        <v>0.58479999999999999</v>
      </c>
      <c r="R417" s="304">
        <v>394.2</v>
      </c>
      <c r="S417" s="304">
        <v>394.2</v>
      </c>
      <c r="T417" s="304">
        <v>0.90910000000000002</v>
      </c>
      <c r="U417" s="304">
        <v>147480</v>
      </c>
      <c r="W417" s="304">
        <v>0.5716</v>
      </c>
      <c r="X417" s="304">
        <v>373.2</v>
      </c>
      <c r="Y417" s="304">
        <v>373.2</v>
      </c>
      <c r="Z417" s="304">
        <v>0.91920000000000002</v>
      </c>
      <c r="AA417" s="304">
        <v>153768</v>
      </c>
      <c r="AB417" s="304" t="e">
        <f>AA417-#REF!</f>
        <v>#REF!</v>
      </c>
      <c r="AC417" s="304">
        <v>0.60250000000000004</v>
      </c>
      <c r="AD417" s="304">
        <v>342</v>
      </c>
      <c r="AE417" s="304">
        <v>342</v>
      </c>
      <c r="AF417" s="304">
        <v>0.92149999999999999</v>
      </c>
      <c r="AG417" s="304">
        <v>136602</v>
      </c>
      <c r="AI417" s="304">
        <v>0.58260000000000001</v>
      </c>
      <c r="AJ417" s="304">
        <v>366</v>
      </c>
      <c r="AK417" s="304">
        <v>366</v>
      </c>
      <c r="AL417" s="304">
        <v>0.92130000000000001</v>
      </c>
      <c r="AM417" s="304">
        <v>130806</v>
      </c>
      <c r="AO417" s="304">
        <v>0.53879999999999995</v>
      </c>
    </row>
    <row r="418" spans="1:41">
      <c r="A418" s="305">
        <v>414</v>
      </c>
      <c r="B418" s="306" t="s">
        <v>4000</v>
      </c>
      <c r="C418" s="305" t="s">
        <v>4396</v>
      </c>
      <c r="D418" s="306" t="s">
        <v>4065</v>
      </c>
      <c r="E418" s="307">
        <v>483</v>
      </c>
      <c r="F418" s="304">
        <v>156</v>
      </c>
      <c r="G418" s="304">
        <v>386.4</v>
      </c>
      <c r="H418" s="304">
        <v>0.99539999999999995</v>
      </c>
      <c r="I418" s="304">
        <v>31068</v>
      </c>
      <c r="K418" s="304">
        <v>0.27789999999999998</v>
      </c>
      <c r="L418" s="304">
        <v>132</v>
      </c>
      <c r="M418" s="304">
        <v>386.4</v>
      </c>
      <c r="N418" s="304">
        <v>0.99409999999999998</v>
      </c>
      <c r="O418" s="304">
        <v>37308</v>
      </c>
      <c r="Q418" s="304">
        <v>0.3821</v>
      </c>
      <c r="R418" s="304">
        <v>138</v>
      </c>
      <c r="S418" s="304">
        <v>386.4</v>
      </c>
      <c r="T418" s="304">
        <v>1.0024999999999999</v>
      </c>
      <c r="U418" s="304">
        <v>39732</v>
      </c>
      <c r="W418" s="304">
        <v>0.39889999999999998</v>
      </c>
      <c r="X418" s="304">
        <v>134.4</v>
      </c>
      <c r="Y418" s="304">
        <v>386.4</v>
      </c>
      <c r="Z418" s="304">
        <v>0.95679999999999998</v>
      </c>
      <c r="AA418" s="304">
        <v>34620</v>
      </c>
      <c r="AC418" s="304">
        <v>0.3619</v>
      </c>
      <c r="AD418" s="304">
        <v>198</v>
      </c>
      <c r="AE418" s="304">
        <v>386.4</v>
      </c>
      <c r="AF418" s="304">
        <v>0.94609999999999994</v>
      </c>
      <c r="AG418" s="304">
        <v>35010</v>
      </c>
      <c r="AI418" s="304">
        <v>0.25119999999999998</v>
      </c>
      <c r="AJ418" s="304">
        <v>138</v>
      </c>
      <c r="AK418" s="304">
        <v>386.4</v>
      </c>
      <c r="AL418" s="304">
        <v>0.94230000000000003</v>
      </c>
      <c r="AM418" s="304">
        <v>31152</v>
      </c>
      <c r="AO418" s="304">
        <v>0.3327</v>
      </c>
    </row>
    <row r="419" spans="1:41">
      <c r="A419" s="305">
        <v>415</v>
      </c>
      <c r="B419" s="306" t="s">
        <v>4000</v>
      </c>
      <c r="C419" s="305" t="s">
        <v>4397</v>
      </c>
      <c r="D419" s="306" t="s">
        <v>4065</v>
      </c>
      <c r="E419" s="307">
        <v>120</v>
      </c>
      <c r="F419" s="304">
        <v>59.2</v>
      </c>
      <c r="G419" s="304">
        <v>96</v>
      </c>
      <c r="H419" s="304">
        <v>0.94499999999999995</v>
      </c>
      <c r="I419" s="304">
        <v>9982</v>
      </c>
      <c r="K419" s="304">
        <v>0.24779999999999999</v>
      </c>
      <c r="L419" s="304">
        <v>65.84</v>
      </c>
      <c r="M419" s="304">
        <v>96</v>
      </c>
      <c r="N419" s="304">
        <v>0.94379999999999997</v>
      </c>
      <c r="O419" s="304">
        <v>11102</v>
      </c>
      <c r="Q419" s="304">
        <v>0.2402</v>
      </c>
      <c r="R419" s="304">
        <v>63.44</v>
      </c>
      <c r="S419" s="304">
        <v>96</v>
      </c>
      <c r="T419" s="304">
        <v>0.9395</v>
      </c>
      <c r="U419" s="304">
        <v>10766</v>
      </c>
      <c r="W419" s="304">
        <v>0.25090000000000001</v>
      </c>
      <c r="X419" s="304">
        <v>80.16</v>
      </c>
      <c r="Y419" s="304">
        <v>96</v>
      </c>
      <c r="Z419" s="304">
        <v>0.93049999999999999</v>
      </c>
      <c r="AA419" s="304">
        <v>11514</v>
      </c>
      <c r="AC419" s="304">
        <v>0.20749999999999999</v>
      </c>
      <c r="AD419" s="304">
        <v>86.24</v>
      </c>
      <c r="AE419" s="304">
        <v>96</v>
      </c>
      <c r="AF419" s="304">
        <v>0.92249999999999999</v>
      </c>
      <c r="AG419" s="304">
        <v>14156</v>
      </c>
      <c r="AI419" s="304">
        <v>0.2392</v>
      </c>
      <c r="AJ419" s="304">
        <v>72.239999999999995</v>
      </c>
      <c r="AK419" s="304">
        <v>96</v>
      </c>
      <c r="AL419" s="304">
        <v>0.94259999999999999</v>
      </c>
      <c r="AM419" s="304">
        <v>10738</v>
      </c>
      <c r="AO419" s="304">
        <v>0.219</v>
      </c>
    </row>
    <row r="420" spans="1:41">
      <c r="A420" s="305">
        <v>416</v>
      </c>
      <c r="B420" s="306" t="s">
        <v>4000</v>
      </c>
      <c r="C420" s="305" t="s">
        <v>4398</v>
      </c>
      <c r="D420" s="306" t="s">
        <v>4065</v>
      </c>
      <c r="E420" s="307">
        <v>111</v>
      </c>
      <c r="F420" s="304">
        <v>153.25</v>
      </c>
      <c r="G420" s="304">
        <v>153.25</v>
      </c>
      <c r="H420" s="304">
        <v>0.75609999999999999</v>
      </c>
      <c r="I420" s="304">
        <v>29553</v>
      </c>
      <c r="K420" s="304">
        <v>0.35720000000000002</v>
      </c>
      <c r="L420" s="304">
        <v>141.25</v>
      </c>
      <c r="M420" s="304">
        <v>141.25</v>
      </c>
      <c r="N420" s="304">
        <v>0.76180000000000003</v>
      </c>
      <c r="O420" s="304">
        <v>35833</v>
      </c>
      <c r="Q420" s="304">
        <v>0.4516</v>
      </c>
      <c r="R420" s="304">
        <v>157.25</v>
      </c>
      <c r="S420" s="304">
        <v>157.25</v>
      </c>
      <c r="T420" s="304">
        <v>1.0125999999999999</v>
      </c>
      <c r="U420" s="304">
        <v>34833</v>
      </c>
      <c r="W420" s="304">
        <v>0.30630000000000002</v>
      </c>
      <c r="X420" s="304">
        <v>170.21</v>
      </c>
      <c r="Y420" s="304">
        <v>170.21</v>
      </c>
      <c r="Z420" s="304">
        <v>0.67710000000000004</v>
      </c>
      <c r="AA420" s="304">
        <v>35573</v>
      </c>
      <c r="AC420" s="304">
        <v>0.41799999999999998</v>
      </c>
      <c r="AD420" s="304">
        <v>145.25</v>
      </c>
      <c r="AE420" s="304">
        <v>145.25</v>
      </c>
      <c r="AF420" s="304">
        <v>0.80310000000000004</v>
      </c>
      <c r="AG420" s="304">
        <v>35381</v>
      </c>
      <c r="AI420" s="304">
        <v>0.4113</v>
      </c>
      <c r="AJ420" s="304">
        <v>169.25</v>
      </c>
      <c r="AK420" s="304">
        <v>169.25</v>
      </c>
      <c r="AL420" s="304">
        <v>0.82079999999999997</v>
      </c>
      <c r="AM420" s="304">
        <v>37245</v>
      </c>
      <c r="AO420" s="304">
        <v>0.37519999999999998</v>
      </c>
    </row>
    <row r="421" spans="1:41">
      <c r="A421" s="305">
        <v>417</v>
      </c>
      <c r="B421" s="306" t="s">
        <v>4000</v>
      </c>
      <c r="C421" s="305" t="s">
        <v>4399</v>
      </c>
      <c r="D421" s="306" t="s">
        <v>4065</v>
      </c>
      <c r="E421" s="307">
        <v>481</v>
      </c>
      <c r="F421" s="304">
        <v>152</v>
      </c>
      <c r="G421" s="304">
        <v>384.8</v>
      </c>
      <c r="H421" s="304">
        <v>0.98519999999999996</v>
      </c>
      <c r="I421" s="304">
        <v>85200</v>
      </c>
      <c r="J421" s="304" t="e">
        <f>I421-#REF!</f>
        <v>#REF!</v>
      </c>
      <c r="K421" s="304">
        <v>0.79020000000000001</v>
      </c>
      <c r="L421" s="304">
        <v>208</v>
      </c>
      <c r="M421" s="304">
        <v>384.8</v>
      </c>
      <c r="N421" s="304">
        <v>0.97989999999999999</v>
      </c>
      <c r="O421" s="304">
        <v>101040</v>
      </c>
      <c r="P421" s="304" t="e">
        <f>O421-#REF!</f>
        <v>#REF!</v>
      </c>
      <c r="Q421" s="304">
        <v>0.66639999999999999</v>
      </c>
      <c r="R421" s="304">
        <v>256</v>
      </c>
      <c r="S421" s="304">
        <v>384.8</v>
      </c>
      <c r="T421" s="304">
        <v>0.99219999999999997</v>
      </c>
      <c r="U421" s="304">
        <v>110720</v>
      </c>
      <c r="V421" s="304" t="e">
        <f>U421-#REF!</f>
        <v>#REF!</v>
      </c>
      <c r="W421" s="304">
        <v>0.60550000000000004</v>
      </c>
      <c r="X421" s="304">
        <v>216</v>
      </c>
      <c r="Y421" s="304">
        <v>384.8</v>
      </c>
      <c r="Z421" s="304">
        <v>0.9819</v>
      </c>
      <c r="AA421" s="304">
        <v>95440</v>
      </c>
      <c r="AB421" s="304" t="e">
        <f>AA421-#REF!</f>
        <v>#REF!</v>
      </c>
      <c r="AC421" s="304">
        <v>0.6048</v>
      </c>
      <c r="AD421" s="304">
        <v>224</v>
      </c>
      <c r="AE421" s="304">
        <v>384.8</v>
      </c>
      <c r="AF421" s="304">
        <v>0.9738</v>
      </c>
      <c r="AG421" s="304">
        <v>94800</v>
      </c>
      <c r="AI421" s="304">
        <v>0.58420000000000005</v>
      </c>
      <c r="AJ421" s="304">
        <v>224</v>
      </c>
      <c r="AK421" s="304">
        <v>384.8</v>
      </c>
      <c r="AL421" s="304">
        <v>0.97929999999999995</v>
      </c>
      <c r="AM421" s="304">
        <v>90640</v>
      </c>
      <c r="AO421" s="304">
        <v>0.57389999999999997</v>
      </c>
    </row>
    <row r="422" spans="1:41">
      <c r="A422" s="305">
        <v>418</v>
      </c>
      <c r="B422" s="306" t="s">
        <v>4000</v>
      </c>
      <c r="C422" s="305" t="s">
        <v>4400</v>
      </c>
      <c r="D422" s="306" t="s">
        <v>4051</v>
      </c>
      <c r="E422" s="307">
        <v>166.67</v>
      </c>
      <c r="F422" s="304">
        <v>84</v>
      </c>
      <c r="G422" s="304">
        <v>133.33600000000001</v>
      </c>
      <c r="H422" s="304">
        <v>0.92169999999999996</v>
      </c>
      <c r="I422" s="304">
        <v>15760</v>
      </c>
      <c r="K422" s="304">
        <v>0.28270000000000001</v>
      </c>
      <c r="L422" s="304">
        <v>100</v>
      </c>
      <c r="M422" s="304">
        <v>133.33600000000001</v>
      </c>
      <c r="N422" s="304">
        <v>0.93399999999999994</v>
      </c>
      <c r="O422" s="304">
        <v>20640</v>
      </c>
      <c r="Q422" s="304">
        <v>0.29699999999999999</v>
      </c>
      <c r="R422" s="304">
        <v>100</v>
      </c>
      <c r="S422" s="304">
        <v>133.33600000000001</v>
      </c>
      <c r="T422" s="304">
        <v>0.9355</v>
      </c>
      <c r="U422" s="304">
        <v>16240</v>
      </c>
      <c r="W422" s="304">
        <v>0.34439999999999998</v>
      </c>
      <c r="X422" s="304">
        <v>90.08</v>
      </c>
      <c r="Y422" s="304">
        <v>133.33600000000001</v>
      </c>
      <c r="Z422" s="304">
        <v>0.91300000000000003</v>
      </c>
      <c r="AA422" s="304">
        <v>17504</v>
      </c>
      <c r="AC422" s="304">
        <v>0.28610000000000002</v>
      </c>
      <c r="AD422" s="304">
        <v>82.24</v>
      </c>
      <c r="AE422" s="304">
        <v>133.33600000000001</v>
      </c>
      <c r="AF422" s="304">
        <v>0.91439999999999999</v>
      </c>
      <c r="AG422" s="304">
        <v>18338</v>
      </c>
      <c r="AI422" s="304">
        <v>0.32779999999999998</v>
      </c>
      <c r="AJ422" s="304">
        <v>85.12</v>
      </c>
      <c r="AK422" s="304">
        <v>133.33600000000001</v>
      </c>
      <c r="AL422" s="304">
        <v>0.90279999999999994</v>
      </c>
      <c r="AM422" s="304">
        <v>16934</v>
      </c>
      <c r="AO422" s="304">
        <v>0.30609999999999998</v>
      </c>
    </row>
    <row r="423" spans="1:41">
      <c r="A423" s="305">
        <v>419</v>
      </c>
      <c r="B423" s="306" t="s">
        <v>4000</v>
      </c>
      <c r="C423" s="305" t="s">
        <v>4401</v>
      </c>
      <c r="D423" s="306" t="s">
        <v>4051</v>
      </c>
      <c r="E423" s="307">
        <v>133.33000000000001</v>
      </c>
      <c r="F423" s="304">
        <v>70</v>
      </c>
      <c r="G423" s="304">
        <v>106.664</v>
      </c>
      <c r="H423" s="304">
        <v>0.9839</v>
      </c>
      <c r="I423" s="304">
        <v>17040</v>
      </c>
      <c r="K423" s="304">
        <v>0.34370000000000001</v>
      </c>
      <c r="L423" s="304">
        <v>72</v>
      </c>
      <c r="M423" s="304">
        <v>106.664</v>
      </c>
      <c r="N423" s="304">
        <v>0.98070000000000002</v>
      </c>
      <c r="O423" s="304">
        <v>20280</v>
      </c>
      <c r="Q423" s="304">
        <v>0.3861</v>
      </c>
      <c r="R423" s="304">
        <v>86</v>
      </c>
      <c r="S423" s="304">
        <v>106.664</v>
      </c>
      <c r="T423" s="304">
        <v>0.97799999999999998</v>
      </c>
      <c r="U423" s="304">
        <v>19480</v>
      </c>
      <c r="W423" s="304">
        <v>0.32169999999999999</v>
      </c>
      <c r="X423" s="304">
        <v>68</v>
      </c>
      <c r="Y423" s="304">
        <v>106.664</v>
      </c>
      <c r="Z423" s="304">
        <v>0.96760000000000002</v>
      </c>
      <c r="AA423" s="304">
        <v>17300</v>
      </c>
      <c r="AC423" s="304">
        <v>0.35339999999999999</v>
      </c>
      <c r="AD423" s="304">
        <v>70</v>
      </c>
      <c r="AE423" s="304">
        <v>106.664</v>
      </c>
      <c r="AF423" s="304">
        <v>0.98660000000000003</v>
      </c>
      <c r="AG423" s="304">
        <v>19060</v>
      </c>
      <c r="AI423" s="304">
        <v>0.371</v>
      </c>
      <c r="AJ423" s="304">
        <v>48</v>
      </c>
      <c r="AK423" s="304">
        <v>106.664</v>
      </c>
      <c r="AL423" s="304">
        <v>0.97219999999999995</v>
      </c>
      <c r="AM423" s="304">
        <v>19878</v>
      </c>
      <c r="AO423" s="304">
        <v>0.5917</v>
      </c>
    </row>
    <row r="424" spans="1:41">
      <c r="A424" s="305">
        <v>420</v>
      </c>
      <c r="B424" s="306" t="s">
        <v>4000</v>
      </c>
      <c r="C424" s="305" t="s">
        <v>4402</v>
      </c>
      <c r="D424" s="306" t="s">
        <v>4051</v>
      </c>
      <c r="E424" s="307">
        <v>552</v>
      </c>
      <c r="F424" s="304">
        <v>285.36</v>
      </c>
      <c r="G424" s="304">
        <v>441.6</v>
      </c>
      <c r="H424" s="304">
        <v>0.92489999999999994</v>
      </c>
      <c r="I424" s="304">
        <v>32334</v>
      </c>
      <c r="K424" s="304">
        <v>0.17019999999999999</v>
      </c>
      <c r="L424" s="304">
        <v>264.48</v>
      </c>
      <c r="M424" s="304">
        <v>441.6</v>
      </c>
      <c r="N424" s="304">
        <v>0.9506</v>
      </c>
      <c r="O424" s="304">
        <v>45462</v>
      </c>
      <c r="Q424" s="304">
        <v>0.24310000000000001</v>
      </c>
      <c r="R424" s="304">
        <v>258.95999999999998</v>
      </c>
      <c r="S424" s="304">
        <v>441.6</v>
      </c>
      <c r="T424" s="304">
        <v>0.93620000000000003</v>
      </c>
      <c r="U424" s="304">
        <v>41622</v>
      </c>
      <c r="W424" s="304">
        <v>0.23849999999999999</v>
      </c>
      <c r="X424" s="304">
        <v>263.04000000000002</v>
      </c>
      <c r="Y424" s="304">
        <v>441.6</v>
      </c>
      <c r="Z424" s="304">
        <v>0.9365</v>
      </c>
      <c r="AA424" s="304">
        <v>43656</v>
      </c>
      <c r="AC424" s="304">
        <v>0.2382</v>
      </c>
      <c r="AD424" s="304">
        <v>257.04000000000002</v>
      </c>
      <c r="AE424" s="304">
        <v>441.6</v>
      </c>
      <c r="AF424" s="304">
        <v>0.92589999999999995</v>
      </c>
      <c r="AG424" s="304">
        <v>41274</v>
      </c>
      <c r="AI424" s="304">
        <v>0.2331</v>
      </c>
      <c r="AJ424" s="304">
        <v>318</v>
      </c>
      <c r="AK424" s="304">
        <v>441.6</v>
      </c>
      <c r="AL424" s="304">
        <v>0.79920000000000002</v>
      </c>
      <c r="AM424" s="304">
        <v>38580</v>
      </c>
      <c r="AO424" s="304">
        <v>0.21079999999999999</v>
      </c>
    </row>
    <row r="425" spans="1:41">
      <c r="A425" s="305">
        <v>421</v>
      </c>
      <c r="B425" s="306" t="s">
        <v>4000</v>
      </c>
      <c r="C425" s="305" t="s">
        <v>4103</v>
      </c>
      <c r="D425" s="306" t="s">
        <v>4051</v>
      </c>
      <c r="E425" s="307">
        <v>722.22</v>
      </c>
      <c r="F425" s="304">
        <v>324</v>
      </c>
      <c r="G425" s="304">
        <v>577.77599999999995</v>
      </c>
      <c r="H425" s="304">
        <v>0.92330000000000001</v>
      </c>
      <c r="I425" s="304">
        <v>31032</v>
      </c>
      <c r="K425" s="304">
        <v>0.14410000000000001</v>
      </c>
      <c r="L425" s="304">
        <v>326.39999999999998</v>
      </c>
      <c r="M425" s="304">
        <v>577.77599999999995</v>
      </c>
      <c r="N425" s="304">
        <v>0.91500000000000004</v>
      </c>
      <c r="O425" s="304">
        <v>51360</v>
      </c>
      <c r="Q425" s="304">
        <v>0.23119999999999999</v>
      </c>
      <c r="R425" s="304">
        <v>334.08</v>
      </c>
      <c r="S425" s="304">
        <v>577.77599999999995</v>
      </c>
      <c r="T425" s="304">
        <v>0.93669999999999998</v>
      </c>
      <c r="U425" s="304">
        <v>49824</v>
      </c>
      <c r="W425" s="304">
        <v>0.22120000000000001</v>
      </c>
      <c r="X425" s="304">
        <v>302.39999999999998</v>
      </c>
      <c r="Y425" s="304">
        <v>577.77599999999995</v>
      </c>
      <c r="Z425" s="304">
        <v>0.92920000000000003</v>
      </c>
      <c r="AA425" s="304">
        <v>41064</v>
      </c>
      <c r="AC425" s="304">
        <v>0.19639999999999999</v>
      </c>
      <c r="AD425" s="304">
        <v>260.64</v>
      </c>
      <c r="AE425" s="304">
        <v>577.77599999999995</v>
      </c>
      <c r="AF425" s="304">
        <v>0.94130000000000003</v>
      </c>
      <c r="AG425" s="304">
        <v>34440</v>
      </c>
      <c r="AI425" s="304">
        <v>0.18870000000000001</v>
      </c>
      <c r="AJ425" s="304">
        <v>240.96</v>
      </c>
      <c r="AK425" s="304">
        <v>577.77599999999995</v>
      </c>
      <c r="AL425" s="304">
        <v>0.92330000000000001</v>
      </c>
      <c r="AM425" s="304">
        <v>29892</v>
      </c>
      <c r="AO425" s="304">
        <v>0.18659999999999999</v>
      </c>
    </row>
    <row r="426" spans="1:41">
      <c r="A426" s="305">
        <v>422</v>
      </c>
      <c r="B426" s="306" t="s">
        <v>4000</v>
      </c>
      <c r="C426" s="305" t="s">
        <v>4404</v>
      </c>
      <c r="D426" s="306" t="s">
        <v>4065</v>
      </c>
      <c r="E426" s="307">
        <v>158</v>
      </c>
      <c r="F426" s="304">
        <v>57</v>
      </c>
      <c r="G426" s="304">
        <v>126.4</v>
      </c>
      <c r="H426" s="304">
        <v>0.95830000000000004</v>
      </c>
      <c r="I426" s="304">
        <v>15150</v>
      </c>
      <c r="K426" s="304">
        <v>0.38519999999999999</v>
      </c>
      <c r="L426" s="304">
        <v>75</v>
      </c>
      <c r="M426" s="304">
        <v>126.4</v>
      </c>
      <c r="N426" s="304">
        <v>0.95050000000000001</v>
      </c>
      <c r="O426" s="304">
        <v>20700</v>
      </c>
      <c r="Q426" s="304">
        <v>0.39029999999999998</v>
      </c>
      <c r="R426" s="304">
        <v>84</v>
      </c>
      <c r="S426" s="304">
        <v>126.4</v>
      </c>
      <c r="T426" s="304">
        <v>0.95950000000000002</v>
      </c>
      <c r="U426" s="304">
        <v>22740</v>
      </c>
      <c r="W426" s="304">
        <v>0.39190000000000003</v>
      </c>
      <c r="X426" s="304">
        <v>84</v>
      </c>
      <c r="Y426" s="304">
        <v>126.4</v>
      </c>
      <c r="Z426" s="304">
        <v>0.9708</v>
      </c>
      <c r="AA426" s="304">
        <v>18930</v>
      </c>
      <c r="AC426" s="304">
        <v>0.312</v>
      </c>
      <c r="AD426" s="304">
        <v>75</v>
      </c>
      <c r="AE426" s="304">
        <v>126.4</v>
      </c>
      <c r="AF426" s="304">
        <v>0.96119999999999994</v>
      </c>
      <c r="AG426" s="304">
        <v>14100</v>
      </c>
      <c r="AI426" s="304">
        <v>0.26290000000000002</v>
      </c>
      <c r="AJ426" s="304">
        <v>66</v>
      </c>
      <c r="AK426" s="304">
        <v>126.4</v>
      </c>
      <c r="AL426" s="304">
        <v>0.96050000000000002</v>
      </c>
      <c r="AM426" s="304">
        <v>13860</v>
      </c>
      <c r="AO426" s="304">
        <v>0.30370000000000003</v>
      </c>
    </row>
    <row r="427" spans="1:41">
      <c r="A427" s="305">
        <v>423</v>
      </c>
      <c r="B427" s="306" t="s">
        <v>4000</v>
      </c>
      <c r="C427" s="305" t="s">
        <v>4405</v>
      </c>
      <c r="D427" s="306" t="s">
        <v>4097</v>
      </c>
      <c r="E427" s="307">
        <v>500</v>
      </c>
      <c r="F427" s="304">
        <v>375.6</v>
      </c>
      <c r="G427" s="304">
        <v>400</v>
      </c>
      <c r="H427" s="304">
        <v>0.99439999999999995</v>
      </c>
      <c r="I427" s="304">
        <v>153876</v>
      </c>
      <c r="K427" s="304" t="e">
        <v>#N/A</v>
      </c>
      <c r="L427" s="304">
        <v>407.04</v>
      </c>
      <c r="M427" s="304">
        <v>407.04</v>
      </c>
      <c r="N427" s="304">
        <v>0.99470000000000003</v>
      </c>
      <c r="O427" s="304">
        <v>184200</v>
      </c>
      <c r="Q427" s="304" t="e">
        <v>#N/A</v>
      </c>
      <c r="R427" s="304">
        <v>404.88</v>
      </c>
      <c r="S427" s="304">
        <v>404.88</v>
      </c>
      <c r="T427" s="304">
        <v>0.99209999999999998</v>
      </c>
      <c r="U427" s="304">
        <v>183144</v>
      </c>
      <c r="W427" s="304" t="e">
        <v>#N/A</v>
      </c>
      <c r="X427" s="304">
        <v>392.16</v>
      </c>
      <c r="Y427" s="304">
        <v>400</v>
      </c>
      <c r="Z427" s="304">
        <v>0.99</v>
      </c>
      <c r="AA427" s="304">
        <v>180126</v>
      </c>
      <c r="AC427" s="304" t="e">
        <v>#N/A</v>
      </c>
      <c r="AD427" s="304">
        <v>384</v>
      </c>
      <c r="AE427" s="304">
        <v>400</v>
      </c>
      <c r="AF427" s="304">
        <v>0.99080000000000001</v>
      </c>
      <c r="AG427" s="304">
        <v>177192</v>
      </c>
      <c r="AI427" s="304" t="e">
        <v>#N/A</v>
      </c>
      <c r="AJ427" s="304">
        <v>342</v>
      </c>
      <c r="AK427" s="304">
        <v>400</v>
      </c>
      <c r="AL427" s="304">
        <v>0.99460000000000004</v>
      </c>
      <c r="AM427" s="304">
        <v>156726</v>
      </c>
      <c r="AO427" s="304" t="e">
        <v>#N/A</v>
      </c>
    </row>
    <row r="428" spans="1:41">
      <c r="A428" s="305">
        <v>424</v>
      </c>
      <c r="B428" s="306" t="s">
        <v>4000</v>
      </c>
      <c r="C428" s="305" t="s">
        <v>4406</v>
      </c>
      <c r="D428" s="306" t="s">
        <v>4065</v>
      </c>
      <c r="E428" s="307">
        <v>192</v>
      </c>
      <c r="F428" s="304">
        <v>42</v>
      </c>
      <c r="G428" s="304">
        <v>153.6</v>
      </c>
      <c r="H428" s="304">
        <v>0.99039999999999995</v>
      </c>
      <c r="I428" s="304">
        <v>24540</v>
      </c>
      <c r="J428" s="304" t="e">
        <f>I428-#REF!</f>
        <v>#REF!</v>
      </c>
      <c r="K428" s="304">
        <v>0.81940000000000002</v>
      </c>
      <c r="L428" s="304">
        <v>74</v>
      </c>
      <c r="M428" s="304">
        <v>153.6</v>
      </c>
      <c r="N428" s="304">
        <v>0.9909</v>
      </c>
      <c r="O428" s="304">
        <v>34780</v>
      </c>
      <c r="P428" s="304" t="e">
        <f>O428-#REF!</f>
        <v>#REF!</v>
      </c>
      <c r="Q428" s="304">
        <v>0.63749999999999996</v>
      </c>
      <c r="R428" s="304">
        <v>94</v>
      </c>
      <c r="S428" s="304">
        <v>153.6</v>
      </c>
      <c r="T428" s="304">
        <v>0.99049999999999994</v>
      </c>
      <c r="U428" s="304">
        <v>39500</v>
      </c>
      <c r="W428" s="304">
        <v>0.58919999999999995</v>
      </c>
      <c r="X428" s="304">
        <v>74.64</v>
      </c>
      <c r="Y428" s="304">
        <v>153.6</v>
      </c>
      <c r="Z428" s="304">
        <v>0.9889</v>
      </c>
      <c r="AA428" s="304">
        <v>22965</v>
      </c>
      <c r="AC428" s="304">
        <v>0.49859999999999999</v>
      </c>
      <c r="AD428" s="304">
        <v>80.8</v>
      </c>
      <c r="AE428" s="304">
        <v>153.6</v>
      </c>
      <c r="AF428" s="304">
        <v>0.98760000000000003</v>
      </c>
      <c r="AG428" s="304">
        <v>30293</v>
      </c>
      <c r="AI428" s="304">
        <v>0.51029999999999998</v>
      </c>
      <c r="AJ428" s="304">
        <v>66.239999999999995</v>
      </c>
      <c r="AK428" s="304">
        <v>153.6</v>
      </c>
      <c r="AL428" s="304">
        <v>0.98580000000000001</v>
      </c>
      <c r="AM428" s="304">
        <v>25078</v>
      </c>
      <c r="AO428" s="304">
        <v>0.53339999999999999</v>
      </c>
    </row>
    <row r="429" spans="1:41">
      <c r="A429" s="305">
        <v>425</v>
      </c>
      <c r="B429" s="306" t="s">
        <v>4000</v>
      </c>
      <c r="C429" s="305" t="s">
        <v>4403</v>
      </c>
      <c r="D429" s="306" t="s">
        <v>4065</v>
      </c>
      <c r="E429" s="307">
        <v>977</v>
      </c>
      <c r="F429" s="304">
        <v>477.6</v>
      </c>
      <c r="G429" s="304">
        <v>781.6</v>
      </c>
      <c r="H429" s="304">
        <v>0.96619999999999995</v>
      </c>
      <c r="I429" s="304">
        <v>134796</v>
      </c>
      <c r="K429" s="304">
        <v>0.40570000000000001</v>
      </c>
      <c r="L429" s="304">
        <v>806.4</v>
      </c>
      <c r="M429" s="304">
        <v>806.4</v>
      </c>
      <c r="N429" s="304">
        <v>0.95679999999999998</v>
      </c>
      <c r="O429" s="304">
        <v>170448</v>
      </c>
      <c r="Q429" s="304">
        <v>0.2969</v>
      </c>
      <c r="R429" s="304">
        <v>784.32</v>
      </c>
      <c r="S429" s="304">
        <v>784.32</v>
      </c>
      <c r="T429" s="304">
        <v>0.9526</v>
      </c>
      <c r="U429" s="304">
        <v>149568</v>
      </c>
      <c r="W429" s="304">
        <v>0.27810000000000001</v>
      </c>
      <c r="X429" s="304">
        <v>845.76</v>
      </c>
      <c r="Y429" s="304">
        <v>845.76</v>
      </c>
      <c r="Z429" s="304">
        <v>0.94850000000000001</v>
      </c>
      <c r="AA429" s="304">
        <v>229188</v>
      </c>
      <c r="AC429" s="304">
        <v>0.38400000000000001</v>
      </c>
      <c r="AD429" s="304">
        <v>825.6</v>
      </c>
      <c r="AE429" s="304">
        <v>825.6</v>
      </c>
      <c r="AF429" s="304">
        <v>0.96299999999999997</v>
      </c>
      <c r="AG429" s="304">
        <v>153588</v>
      </c>
      <c r="AI429" s="304">
        <v>0.25969999999999999</v>
      </c>
      <c r="AJ429" s="304">
        <v>591.84</v>
      </c>
      <c r="AK429" s="304">
        <v>781.6</v>
      </c>
      <c r="AL429" s="304">
        <v>0.96540000000000004</v>
      </c>
      <c r="AM429" s="304">
        <v>144852</v>
      </c>
      <c r="AO429" s="304">
        <v>0.35210000000000002</v>
      </c>
    </row>
    <row r="430" spans="1:41">
      <c r="A430" s="305">
        <v>426</v>
      </c>
      <c r="B430" s="306" t="s">
        <v>4000</v>
      </c>
      <c r="C430" s="305" t="s">
        <v>4407</v>
      </c>
      <c r="D430" s="306" t="s">
        <v>4065</v>
      </c>
      <c r="E430" s="307">
        <v>219</v>
      </c>
      <c r="F430" s="304">
        <v>84.96</v>
      </c>
      <c r="G430" s="304">
        <v>175.2</v>
      </c>
      <c r="H430" s="304">
        <v>0.99070000000000003</v>
      </c>
      <c r="I430" s="304">
        <v>31518</v>
      </c>
      <c r="K430" s="304">
        <v>0.52010000000000001</v>
      </c>
      <c r="L430" s="304">
        <v>97.44</v>
      </c>
      <c r="M430" s="304">
        <v>175.2</v>
      </c>
      <c r="N430" s="304">
        <v>0.98519999999999996</v>
      </c>
      <c r="O430" s="304">
        <v>35409</v>
      </c>
      <c r="Q430" s="304">
        <v>0.49580000000000002</v>
      </c>
      <c r="R430" s="304">
        <v>60.84</v>
      </c>
      <c r="S430" s="304">
        <v>175.2</v>
      </c>
      <c r="T430" s="304">
        <v>0.98239999999999994</v>
      </c>
      <c r="U430" s="304">
        <v>21330</v>
      </c>
      <c r="W430" s="304">
        <v>0.49569999999999997</v>
      </c>
      <c r="X430" s="304">
        <v>76.56</v>
      </c>
      <c r="Y430" s="304">
        <v>175.2</v>
      </c>
      <c r="Z430" s="304">
        <v>0.98970000000000002</v>
      </c>
      <c r="AA430" s="304">
        <v>20664</v>
      </c>
      <c r="AC430" s="304">
        <v>0.56820000000000004</v>
      </c>
      <c r="AD430" s="304">
        <v>72.959999999999994</v>
      </c>
      <c r="AE430" s="304">
        <v>175.2</v>
      </c>
      <c r="AF430" s="304">
        <v>0.99249999999999994</v>
      </c>
      <c r="AG430" s="304">
        <v>34101</v>
      </c>
      <c r="AH430" s="304" t="e">
        <f>AG430-#REF!</f>
        <v>#REF!</v>
      </c>
      <c r="AI430" s="304">
        <v>0.63300000000000001</v>
      </c>
      <c r="AJ430" s="304">
        <v>92.16</v>
      </c>
      <c r="AK430" s="304">
        <v>175.2</v>
      </c>
      <c r="AL430" s="304">
        <v>0.99390000000000001</v>
      </c>
      <c r="AM430" s="304">
        <v>33687</v>
      </c>
      <c r="AO430" s="304">
        <v>0.51080000000000003</v>
      </c>
    </row>
    <row r="431" spans="1:41">
      <c r="A431" s="305">
        <v>427</v>
      </c>
      <c r="B431" s="306" t="s">
        <v>4000</v>
      </c>
      <c r="C431" s="305" t="s">
        <v>4408</v>
      </c>
      <c r="D431" s="306" t="s">
        <v>4051</v>
      </c>
      <c r="E431" s="307">
        <v>133</v>
      </c>
      <c r="F431" s="304">
        <v>174.16</v>
      </c>
      <c r="G431" s="304">
        <v>174.16</v>
      </c>
      <c r="H431" s="304">
        <v>0.90149999999999997</v>
      </c>
      <c r="I431" s="304">
        <v>75138</v>
      </c>
      <c r="J431" s="304" t="e">
        <f>I431-#REF!</f>
        <v>#REF!</v>
      </c>
      <c r="K431" s="304">
        <v>0.66469999999999996</v>
      </c>
      <c r="L431" s="304">
        <v>180.32</v>
      </c>
      <c r="M431" s="304">
        <v>180.32</v>
      </c>
      <c r="N431" s="304">
        <v>0.89729999999999999</v>
      </c>
      <c r="O431" s="304">
        <v>73964</v>
      </c>
      <c r="P431" s="304" t="e">
        <f>O431-#REF!</f>
        <v>#REF!</v>
      </c>
      <c r="Q431" s="304">
        <v>0.61450000000000005</v>
      </c>
      <c r="R431" s="304">
        <v>163.19999999999999</v>
      </c>
      <c r="S431" s="304">
        <v>163.19999999999999</v>
      </c>
      <c r="T431" s="304">
        <v>0.89859999999999995</v>
      </c>
      <c r="U431" s="304">
        <v>29090</v>
      </c>
      <c r="W431" s="304">
        <v>0.27550000000000002</v>
      </c>
      <c r="X431" s="304">
        <v>166</v>
      </c>
      <c r="Y431" s="304">
        <v>166</v>
      </c>
      <c r="Z431" s="304">
        <v>0.89490000000000003</v>
      </c>
      <c r="AA431" s="304">
        <v>39918</v>
      </c>
      <c r="AC431" s="304">
        <v>0.36120000000000002</v>
      </c>
      <c r="AD431" s="304">
        <v>168</v>
      </c>
      <c r="AE431" s="304">
        <v>168</v>
      </c>
      <c r="AF431" s="304">
        <v>0.86909999999999998</v>
      </c>
      <c r="AG431" s="304">
        <v>71916</v>
      </c>
      <c r="AH431" s="304" t="e">
        <f>AG431-#REF!</f>
        <v>#REF!</v>
      </c>
      <c r="AI431" s="304">
        <v>0.66200000000000003</v>
      </c>
      <c r="AJ431" s="304">
        <v>154</v>
      </c>
      <c r="AK431" s="304">
        <v>154</v>
      </c>
      <c r="AL431" s="304">
        <v>0.84050000000000002</v>
      </c>
      <c r="AM431" s="304">
        <v>56486</v>
      </c>
      <c r="AN431" s="304" t="e">
        <f>AM431-#REF!</f>
        <v>#REF!</v>
      </c>
      <c r="AO431" s="304">
        <v>0.60609999999999997</v>
      </c>
    </row>
    <row r="432" spans="1:41">
      <c r="A432" s="305">
        <v>428</v>
      </c>
      <c r="B432" s="306" t="s">
        <v>4000</v>
      </c>
      <c r="C432" s="305" t="s">
        <v>4409</v>
      </c>
      <c r="D432" s="306" t="s">
        <v>4051</v>
      </c>
      <c r="E432" s="307">
        <v>121</v>
      </c>
      <c r="F432" s="304">
        <v>105.12</v>
      </c>
      <c r="G432" s="304">
        <v>105.12</v>
      </c>
      <c r="H432" s="304">
        <v>0.84079999999999999</v>
      </c>
      <c r="I432" s="304">
        <v>17162</v>
      </c>
      <c r="K432" s="304">
        <v>0.2697</v>
      </c>
      <c r="L432" s="304">
        <v>114.08</v>
      </c>
      <c r="M432" s="304">
        <v>114.08</v>
      </c>
      <c r="N432" s="304">
        <v>0.87759999999999994</v>
      </c>
      <c r="O432" s="304">
        <v>19658</v>
      </c>
      <c r="Q432" s="304">
        <v>0.26390000000000002</v>
      </c>
      <c r="R432" s="304">
        <v>110.64</v>
      </c>
      <c r="S432" s="304">
        <v>110.64</v>
      </c>
      <c r="T432" s="304">
        <v>0.83619999999999994</v>
      </c>
      <c r="U432" s="304">
        <v>17996</v>
      </c>
      <c r="W432" s="304">
        <v>0.2702</v>
      </c>
      <c r="X432" s="304">
        <v>119.28</v>
      </c>
      <c r="Y432" s="304">
        <v>119.28</v>
      </c>
      <c r="Z432" s="304">
        <v>0.83409999999999995</v>
      </c>
      <c r="AA432" s="304">
        <v>18506</v>
      </c>
      <c r="AC432" s="304">
        <v>0.25</v>
      </c>
      <c r="AD432" s="304">
        <v>118.16</v>
      </c>
      <c r="AE432" s="304">
        <v>118.16</v>
      </c>
      <c r="AF432" s="304">
        <v>0.79930000000000001</v>
      </c>
      <c r="AG432" s="304">
        <v>17514</v>
      </c>
      <c r="AI432" s="304">
        <v>0.24929999999999999</v>
      </c>
      <c r="AJ432" s="304">
        <v>119.6</v>
      </c>
      <c r="AK432" s="304">
        <v>119.6</v>
      </c>
      <c r="AL432" s="304">
        <v>0.79169999999999996</v>
      </c>
      <c r="AM432" s="304">
        <v>16192</v>
      </c>
      <c r="AO432" s="304">
        <v>0.23749999999999999</v>
      </c>
    </row>
    <row r="433" spans="1:41">
      <c r="A433" s="305">
        <v>429</v>
      </c>
      <c r="B433" s="306" t="s">
        <v>4000</v>
      </c>
      <c r="C433" s="305" t="s">
        <v>4410</v>
      </c>
      <c r="D433" s="306" t="s">
        <v>4065</v>
      </c>
      <c r="E433" s="307">
        <v>142</v>
      </c>
      <c r="F433" s="304">
        <v>140.29</v>
      </c>
      <c r="G433" s="304">
        <v>140.29</v>
      </c>
      <c r="H433" s="304">
        <v>0.86870000000000003</v>
      </c>
      <c r="I433" s="304">
        <v>11376</v>
      </c>
      <c r="K433" s="304">
        <v>0.1308</v>
      </c>
      <c r="L433" s="304">
        <v>125.89</v>
      </c>
      <c r="M433" s="304">
        <v>125.89</v>
      </c>
      <c r="N433" s="304">
        <v>0.89780000000000004</v>
      </c>
      <c r="O433" s="304">
        <v>8357</v>
      </c>
      <c r="Q433" s="304">
        <v>0.1004</v>
      </c>
      <c r="R433" s="304">
        <v>141.09</v>
      </c>
      <c r="S433" s="304">
        <v>141.09</v>
      </c>
      <c r="T433" s="304">
        <v>0.88090000000000002</v>
      </c>
      <c r="U433" s="304">
        <v>11204</v>
      </c>
      <c r="W433" s="304">
        <v>0.1263</v>
      </c>
      <c r="X433" s="304">
        <v>141.41</v>
      </c>
      <c r="Y433" s="304">
        <v>141.41</v>
      </c>
      <c r="Z433" s="304">
        <v>0.88929999999999998</v>
      </c>
      <c r="AA433" s="304">
        <v>9249</v>
      </c>
      <c r="AC433" s="304">
        <v>9.9699999999999997E-2</v>
      </c>
      <c r="AD433" s="304">
        <v>104.45</v>
      </c>
      <c r="AE433" s="304">
        <v>113.6</v>
      </c>
      <c r="AF433" s="304">
        <v>0.97689999999999999</v>
      </c>
      <c r="AG433" s="304">
        <v>5221</v>
      </c>
      <c r="AI433" s="304">
        <v>6.9599999999999995E-2</v>
      </c>
      <c r="AJ433" s="304">
        <v>17.41</v>
      </c>
      <c r="AK433" s="304">
        <v>113.6</v>
      </c>
      <c r="AL433" s="304">
        <v>0.97770000000000001</v>
      </c>
      <c r="AM433" s="304">
        <v>4724</v>
      </c>
      <c r="AO433" s="304">
        <v>0.4153</v>
      </c>
    </row>
    <row r="434" spans="1:41">
      <c r="A434" s="305">
        <v>430</v>
      </c>
      <c r="B434" s="306" t="s">
        <v>4000</v>
      </c>
      <c r="C434" s="305" t="s">
        <v>4411</v>
      </c>
      <c r="D434" s="306" t="s">
        <v>4065</v>
      </c>
      <c r="E434" s="307">
        <v>140</v>
      </c>
      <c r="F434" s="304">
        <v>0</v>
      </c>
      <c r="G434" s="304">
        <v>112</v>
      </c>
      <c r="H434" s="304" t="e">
        <v>#DIV/0!</v>
      </c>
      <c r="I434" s="304">
        <v>0</v>
      </c>
      <c r="K434" s="304">
        <v>0</v>
      </c>
      <c r="L434" s="304">
        <v>0</v>
      </c>
      <c r="M434" s="304">
        <v>112</v>
      </c>
      <c r="N434" s="304" t="e">
        <v>#DIV/0!</v>
      </c>
      <c r="O434" s="304">
        <v>0</v>
      </c>
      <c r="Q434" s="304">
        <v>0</v>
      </c>
      <c r="R434" s="304">
        <v>0</v>
      </c>
      <c r="S434" s="304">
        <v>0</v>
      </c>
      <c r="T434" s="304" t="e">
        <v>#DIV/0!</v>
      </c>
      <c r="U434" s="304">
        <v>0</v>
      </c>
      <c r="W434" s="304">
        <v>0</v>
      </c>
      <c r="X434" s="304">
        <v>0</v>
      </c>
      <c r="Y434" s="304">
        <v>0</v>
      </c>
      <c r="Z434" s="304" t="e">
        <v>#DIV/0!</v>
      </c>
      <c r="AA434" s="304">
        <v>0</v>
      </c>
      <c r="AC434" s="304">
        <v>0</v>
      </c>
      <c r="AD434" s="304">
        <v>0</v>
      </c>
      <c r="AE434" s="304">
        <v>0</v>
      </c>
      <c r="AF434" s="304" t="e">
        <v>#DIV/0!</v>
      </c>
      <c r="AG434" s="304">
        <v>0</v>
      </c>
      <c r="AI434" s="304">
        <v>0</v>
      </c>
      <c r="AJ434" s="304">
        <v>0</v>
      </c>
      <c r="AK434" s="304">
        <v>0</v>
      </c>
      <c r="AL434" s="304" t="e">
        <v>#DIV/0!</v>
      </c>
      <c r="AM434" s="304">
        <v>0</v>
      </c>
      <c r="AO434" s="304">
        <v>0</v>
      </c>
    </row>
    <row r="435" spans="1:41">
      <c r="A435" s="305">
        <v>431</v>
      </c>
      <c r="B435" s="306" t="s">
        <v>4000</v>
      </c>
      <c r="C435" s="305" t="s">
        <v>4412</v>
      </c>
      <c r="D435" s="306" t="s">
        <v>4065</v>
      </c>
      <c r="E435" s="307">
        <v>167</v>
      </c>
      <c r="F435" s="304">
        <v>138</v>
      </c>
      <c r="G435" s="304">
        <v>138</v>
      </c>
      <c r="H435" s="304">
        <v>0.96960000000000002</v>
      </c>
      <c r="I435" s="304">
        <v>42030</v>
      </c>
      <c r="K435" s="304">
        <v>0.43630000000000002</v>
      </c>
      <c r="L435" s="304">
        <v>201</v>
      </c>
      <c r="M435" s="304">
        <v>201</v>
      </c>
      <c r="N435" s="304">
        <v>0.9748</v>
      </c>
      <c r="O435" s="304">
        <v>54540</v>
      </c>
      <c r="Q435" s="304">
        <v>0.37409999999999999</v>
      </c>
      <c r="R435" s="304">
        <v>192</v>
      </c>
      <c r="S435" s="304">
        <v>192</v>
      </c>
      <c r="T435" s="304">
        <v>0.97389999999999999</v>
      </c>
      <c r="U435" s="304">
        <v>59190</v>
      </c>
      <c r="W435" s="304">
        <v>0.43969999999999998</v>
      </c>
      <c r="X435" s="304">
        <v>192</v>
      </c>
      <c r="Y435" s="304">
        <v>192</v>
      </c>
      <c r="Z435" s="304">
        <v>0.96960000000000002</v>
      </c>
      <c r="AA435" s="304">
        <v>48660</v>
      </c>
      <c r="AC435" s="304">
        <v>0.35139999999999999</v>
      </c>
      <c r="AD435" s="304">
        <v>162</v>
      </c>
      <c r="AE435" s="304">
        <v>162</v>
      </c>
      <c r="AF435" s="304">
        <v>0.96629999999999994</v>
      </c>
      <c r="AG435" s="304">
        <v>47280</v>
      </c>
      <c r="AI435" s="304">
        <v>0.40600000000000003</v>
      </c>
      <c r="AJ435" s="304">
        <v>168</v>
      </c>
      <c r="AK435" s="304">
        <v>168</v>
      </c>
      <c r="AL435" s="304">
        <v>0.97270000000000001</v>
      </c>
      <c r="AM435" s="304">
        <v>47970</v>
      </c>
      <c r="AO435" s="304">
        <v>0.40770000000000001</v>
      </c>
    </row>
    <row r="436" spans="1:41">
      <c r="A436" s="305">
        <v>432</v>
      </c>
      <c r="B436" s="306" t="s">
        <v>4000</v>
      </c>
      <c r="C436" s="305" t="s">
        <v>4413</v>
      </c>
      <c r="D436" s="306" t="s">
        <v>4054</v>
      </c>
      <c r="E436" s="307">
        <v>322.22000000000003</v>
      </c>
      <c r="F436" s="304">
        <v>66</v>
      </c>
      <c r="G436" s="304">
        <v>257.77600000000001</v>
      </c>
      <c r="H436" s="304">
        <v>0.80510000000000004</v>
      </c>
      <c r="I436" s="304">
        <v>11400</v>
      </c>
      <c r="K436" s="304">
        <v>0.29799999999999999</v>
      </c>
      <c r="L436" s="304">
        <v>60</v>
      </c>
      <c r="M436" s="304">
        <v>257.77600000000001</v>
      </c>
      <c r="N436" s="304">
        <v>0.77410000000000001</v>
      </c>
      <c r="O436" s="304">
        <v>9660</v>
      </c>
      <c r="Q436" s="304">
        <v>0.27960000000000002</v>
      </c>
      <c r="R436" s="304">
        <v>48</v>
      </c>
      <c r="S436" s="304">
        <v>257.77600000000001</v>
      </c>
      <c r="T436" s="304">
        <v>0.75870000000000004</v>
      </c>
      <c r="U436" s="304">
        <v>10560</v>
      </c>
      <c r="W436" s="304">
        <v>0.40279999999999999</v>
      </c>
      <c r="X436" s="304">
        <v>85.2</v>
      </c>
      <c r="Y436" s="304">
        <v>257.77600000000001</v>
      </c>
      <c r="Z436" s="304">
        <v>0.76090000000000002</v>
      </c>
      <c r="AA436" s="304">
        <v>11136</v>
      </c>
      <c r="AC436" s="304">
        <v>0.24679999999999999</v>
      </c>
      <c r="AD436" s="304">
        <v>100.56</v>
      </c>
      <c r="AE436" s="304">
        <v>257.77600000000001</v>
      </c>
      <c r="AF436" s="304">
        <v>0.76829999999999998</v>
      </c>
      <c r="AG436" s="304">
        <v>25848</v>
      </c>
      <c r="AI436" s="304">
        <v>0.44969999999999999</v>
      </c>
      <c r="AJ436" s="304">
        <v>96.24</v>
      </c>
      <c r="AK436" s="304">
        <v>257.77600000000001</v>
      </c>
      <c r="AL436" s="304">
        <v>0.76939999999999997</v>
      </c>
      <c r="AM436" s="304">
        <v>19794</v>
      </c>
      <c r="AO436" s="304">
        <v>0.37130000000000002</v>
      </c>
    </row>
    <row r="437" spans="1:41">
      <c r="A437" s="305">
        <v>433</v>
      </c>
      <c r="B437" s="306" t="s">
        <v>4000</v>
      </c>
      <c r="C437" s="305" t="s">
        <v>4414</v>
      </c>
      <c r="D437" s="306" t="s">
        <v>4065</v>
      </c>
      <c r="E437" s="307">
        <v>276</v>
      </c>
      <c r="F437" s="304">
        <v>43.36</v>
      </c>
      <c r="G437" s="304">
        <v>220.8</v>
      </c>
      <c r="H437" s="304">
        <v>0.98119999999999996</v>
      </c>
      <c r="I437" s="304">
        <v>11848</v>
      </c>
      <c r="K437" s="304">
        <v>0.38679999999999998</v>
      </c>
      <c r="L437" s="304">
        <v>39.200000000000003</v>
      </c>
      <c r="M437" s="304">
        <v>220.8</v>
      </c>
      <c r="N437" s="304">
        <v>0.98280000000000001</v>
      </c>
      <c r="O437" s="304">
        <v>14556</v>
      </c>
      <c r="Q437" s="304">
        <v>0.50790000000000002</v>
      </c>
      <c r="R437" s="304">
        <v>50.72</v>
      </c>
      <c r="S437" s="304">
        <v>220.8</v>
      </c>
      <c r="T437" s="304">
        <v>0.98380000000000001</v>
      </c>
      <c r="U437" s="304">
        <v>15988</v>
      </c>
      <c r="W437" s="304">
        <v>0.44500000000000001</v>
      </c>
      <c r="X437" s="304">
        <v>36.96</v>
      </c>
      <c r="Y437" s="304">
        <v>220.8</v>
      </c>
      <c r="Z437" s="304">
        <v>0.97539999999999993</v>
      </c>
      <c r="AA437" s="304">
        <v>11404</v>
      </c>
      <c r="AC437" s="304">
        <v>0.42520000000000002</v>
      </c>
      <c r="AD437" s="304">
        <v>32</v>
      </c>
      <c r="AE437" s="304">
        <v>220.8</v>
      </c>
      <c r="AF437" s="304">
        <v>0.97319999999999995</v>
      </c>
      <c r="AG437" s="304">
        <v>10136</v>
      </c>
      <c r="AI437" s="304">
        <v>0.4375</v>
      </c>
      <c r="AJ437" s="304">
        <v>32</v>
      </c>
      <c r="AK437" s="304">
        <v>220.8</v>
      </c>
      <c r="AL437" s="304">
        <v>0.97019999999999995</v>
      </c>
      <c r="AM437" s="304">
        <v>9632</v>
      </c>
      <c r="AO437" s="304">
        <v>0.43090000000000001</v>
      </c>
    </row>
    <row r="438" spans="1:41">
      <c r="A438" s="305">
        <v>434</v>
      </c>
      <c r="B438" s="306" t="s">
        <v>4000</v>
      </c>
      <c r="C438" s="305" t="s">
        <v>4415</v>
      </c>
      <c r="D438" s="306" t="s">
        <v>4065</v>
      </c>
      <c r="E438" s="307">
        <v>404.44</v>
      </c>
      <c r="F438" s="304">
        <v>194</v>
      </c>
      <c r="G438" s="304">
        <v>323.55200000000002</v>
      </c>
      <c r="H438" s="304">
        <v>0.96329999999999993</v>
      </c>
      <c r="I438" s="304">
        <v>7070</v>
      </c>
      <c r="K438" s="304">
        <v>5.2499999999999998E-2</v>
      </c>
      <c r="L438" s="304">
        <v>302.39999999999998</v>
      </c>
      <c r="M438" s="304">
        <v>323.55200000000002</v>
      </c>
      <c r="N438" s="304">
        <v>0.88339999999999996</v>
      </c>
      <c r="O438" s="304">
        <v>15910</v>
      </c>
      <c r="Q438" s="304">
        <v>0.08</v>
      </c>
      <c r="R438" s="304">
        <v>280.8</v>
      </c>
      <c r="S438" s="304">
        <v>323.55200000000002</v>
      </c>
      <c r="T438" s="304">
        <v>0.95199999999999996</v>
      </c>
      <c r="U438" s="304">
        <v>4950</v>
      </c>
      <c r="W438" s="304">
        <v>2.5700000000000001E-2</v>
      </c>
      <c r="X438" s="304">
        <v>74</v>
      </c>
      <c r="Y438" s="304">
        <v>323.55200000000002</v>
      </c>
      <c r="Z438" s="304">
        <v>0.96689999999999998</v>
      </c>
      <c r="AA438" s="304">
        <v>5550</v>
      </c>
      <c r="AC438" s="304">
        <v>0.1043</v>
      </c>
      <c r="AD438" s="304">
        <v>225.2</v>
      </c>
      <c r="AE438" s="304">
        <v>323.55200000000002</v>
      </c>
      <c r="AF438" s="304">
        <v>0.91620000000000001</v>
      </c>
      <c r="AG438" s="304">
        <v>8740</v>
      </c>
      <c r="AI438" s="304">
        <v>5.6899999999999999E-2</v>
      </c>
      <c r="AJ438" s="304">
        <v>240.4</v>
      </c>
      <c r="AK438" s="304">
        <v>323.55200000000002</v>
      </c>
      <c r="AL438" s="304">
        <v>0.89700000000000002</v>
      </c>
      <c r="AM438" s="304">
        <v>6960</v>
      </c>
      <c r="AO438" s="304">
        <v>4.48E-2</v>
      </c>
    </row>
    <row r="439" spans="1:41">
      <c r="A439" s="305">
        <v>435</v>
      </c>
      <c r="B439" s="306" t="s">
        <v>4000</v>
      </c>
      <c r="C439" s="305" t="s">
        <v>4416</v>
      </c>
      <c r="D439" s="306" t="s">
        <v>4065</v>
      </c>
      <c r="E439" s="307">
        <v>144.44</v>
      </c>
      <c r="F439" s="304">
        <v>32</v>
      </c>
      <c r="G439" s="304">
        <v>115.55200000000001</v>
      </c>
      <c r="H439" s="304">
        <v>0.99280000000000002</v>
      </c>
      <c r="I439" s="304">
        <v>16400</v>
      </c>
      <c r="J439" s="304" t="e">
        <f>I439-#REF!</f>
        <v>#REF!</v>
      </c>
      <c r="K439" s="304">
        <v>0.71699999999999997</v>
      </c>
      <c r="L439" s="304">
        <v>40</v>
      </c>
      <c r="M439" s="304">
        <v>115.55200000000001</v>
      </c>
      <c r="N439" s="304">
        <v>0.99060000000000004</v>
      </c>
      <c r="O439" s="304">
        <v>18800</v>
      </c>
      <c r="P439" s="304" t="e">
        <f>O439-#REF!</f>
        <v>#REF!</v>
      </c>
      <c r="Q439" s="304">
        <v>0.63780000000000003</v>
      </c>
      <c r="R439" s="304">
        <v>42</v>
      </c>
      <c r="S439" s="304">
        <v>115.55200000000001</v>
      </c>
      <c r="T439" s="304">
        <v>0.99109999999999998</v>
      </c>
      <c r="U439" s="304">
        <v>19960</v>
      </c>
      <c r="V439" s="304" t="e">
        <f>U439-#REF!</f>
        <v>#REF!</v>
      </c>
      <c r="W439" s="304">
        <v>0.66600000000000004</v>
      </c>
      <c r="X439" s="304">
        <v>50</v>
      </c>
      <c r="Y439" s="304">
        <v>115.55200000000001</v>
      </c>
      <c r="Z439" s="304">
        <v>0.98970000000000002</v>
      </c>
      <c r="AA439" s="304">
        <v>17220</v>
      </c>
      <c r="AC439" s="304">
        <v>0.4677</v>
      </c>
      <c r="AD439" s="304">
        <v>38</v>
      </c>
      <c r="AE439" s="304">
        <v>115.55200000000001</v>
      </c>
      <c r="AF439" s="304">
        <v>0.98919999999999997</v>
      </c>
      <c r="AG439" s="304">
        <v>18260</v>
      </c>
      <c r="AH439" s="304" t="e">
        <f>AG439-#REF!</f>
        <v>#REF!</v>
      </c>
      <c r="AI439" s="304">
        <v>0.65290000000000004</v>
      </c>
      <c r="AJ439" s="304">
        <v>36</v>
      </c>
      <c r="AK439" s="304">
        <v>115.55200000000001</v>
      </c>
      <c r="AL439" s="304">
        <v>0.9889</v>
      </c>
      <c r="AM439" s="304">
        <v>16000</v>
      </c>
      <c r="AN439" s="304" t="e">
        <f>AM439-#REF!</f>
        <v>#REF!</v>
      </c>
      <c r="AO439" s="304">
        <v>0.62419999999999998</v>
      </c>
    </row>
    <row r="440" spans="1:41">
      <c r="A440" s="305">
        <v>436</v>
      </c>
      <c r="B440" s="306" t="s">
        <v>4000</v>
      </c>
      <c r="C440" s="305" t="s">
        <v>4417</v>
      </c>
      <c r="D440" s="306" t="s">
        <v>4065</v>
      </c>
      <c r="E440" s="307">
        <v>396.67</v>
      </c>
      <c r="F440" s="304">
        <v>84</v>
      </c>
      <c r="G440" s="304">
        <v>317.33600000000001</v>
      </c>
      <c r="H440" s="304">
        <v>1</v>
      </c>
      <c r="I440" s="304">
        <v>27846</v>
      </c>
      <c r="K440" s="304">
        <v>0.46039999999999998</v>
      </c>
      <c r="L440" s="304">
        <v>85.2</v>
      </c>
      <c r="M440" s="304">
        <v>317.33600000000001</v>
      </c>
      <c r="N440" s="304">
        <v>1</v>
      </c>
      <c r="O440" s="304">
        <v>30954</v>
      </c>
      <c r="Q440" s="304">
        <v>0.48830000000000001</v>
      </c>
      <c r="R440" s="304">
        <v>84.96</v>
      </c>
      <c r="S440" s="304">
        <v>317.33600000000001</v>
      </c>
      <c r="T440" s="304">
        <v>0.99990000000000001</v>
      </c>
      <c r="U440" s="304">
        <v>30384</v>
      </c>
      <c r="W440" s="304">
        <v>0.49680000000000002</v>
      </c>
      <c r="X440" s="304">
        <v>81.599999999999994</v>
      </c>
      <c r="Y440" s="304">
        <v>317.33600000000001</v>
      </c>
      <c r="Z440" s="304">
        <v>0.99980000000000002</v>
      </c>
      <c r="AA440" s="304">
        <v>28428</v>
      </c>
      <c r="AC440" s="304">
        <v>0.46839999999999998</v>
      </c>
      <c r="AD440" s="304">
        <v>84</v>
      </c>
      <c r="AE440" s="304">
        <v>317.33600000000001</v>
      </c>
      <c r="AF440" s="304">
        <v>1</v>
      </c>
      <c r="AG440" s="304">
        <v>28326</v>
      </c>
      <c r="AI440" s="304">
        <v>0.45319999999999999</v>
      </c>
      <c r="AJ440" s="304">
        <v>78</v>
      </c>
      <c r="AK440" s="304">
        <v>317.33600000000001</v>
      </c>
      <c r="AL440" s="304">
        <v>1</v>
      </c>
      <c r="AM440" s="304">
        <v>26568</v>
      </c>
      <c r="AO440" s="304">
        <v>0.47310000000000002</v>
      </c>
    </row>
    <row r="441" spans="1:41">
      <c r="A441" s="305">
        <v>437</v>
      </c>
      <c r="B441" s="306" t="s">
        <v>4000</v>
      </c>
      <c r="C441" s="305" t="s">
        <v>4418</v>
      </c>
      <c r="D441" s="306" t="s">
        <v>4054</v>
      </c>
      <c r="E441" s="307">
        <v>277.77999999999997</v>
      </c>
      <c r="F441" s="304">
        <v>81.72</v>
      </c>
      <c r="G441" s="304">
        <v>222.22399999999999</v>
      </c>
      <c r="H441" s="304">
        <v>0.81620000000000004</v>
      </c>
      <c r="I441" s="304">
        <v>22482</v>
      </c>
      <c r="K441" s="304">
        <v>0.46820000000000001</v>
      </c>
      <c r="L441" s="304">
        <v>88.92</v>
      </c>
      <c r="M441" s="304">
        <v>222.22399999999999</v>
      </c>
      <c r="N441" s="304">
        <v>0.80169999999999997</v>
      </c>
      <c r="O441" s="304">
        <v>28416</v>
      </c>
      <c r="Q441" s="304">
        <v>0.53580000000000005</v>
      </c>
      <c r="R441" s="304">
        <v>96.12</v>
      </c>
      <c r="S441" s="304">
        <v>222.22399999999999</v>
      </c>
      <c r="T441" s="304">
        <v>0.81589999999999996</v>
      </c>
      <c r="U441" s="304">
        <v>27117</v>
      </c>
      <c r="W441" s="304">
        <v>0.4803</v>
      </c>
      <c r="X441" s="304">
        <v>92.76</v>
      </c>
      <c r="Y441" s="304">
        <v>222.22399999999999</v>
      </c>
      <c r="Z441" s="304">
        <v>0.81379999999999997</v>
      </c>
      <c r="AA441" s="304">
        <v>24780</v>
      </c>
      <c r="AC441" s="304">
        <v>0.44119999999999998</v>
      </c>
      <c r="AD441" s="304">
        <v>87</v>
      </c>
      <c r="AE441" s="304">
        <v>222.22399999999999</v>
      </c>
      <c r="AF441" s="304">
        <v>0.8054</v>
      </c>
      <c r="AG441" s="304">
        <v>25377</v>
      </c>
      <c r="AI441" s="304">
        <v>0.48680000000000001</v>
      </c>
      <c r="AJ441" s="304">
        <v>90</v>
      </c>
      <c r="AK441" s="304">
        <v>222.22399999999999</v>
      </c>
      <c r="AL441" s="304">
        <v>0.80740000000000001</v>
      </c>
      <c r="AM441" s="304">
        <v>30873</v>
      </c>
      <c r="AO441" s="304">
        <v>0.59009999999999996</v>
      </c>
    </row>
    <row r="442" spans="1:41">
      <c r="A442" s="305">
        <v>438</v>
      </c>
      <c r="B442" s="306" t="s">
        <v>4000</v>
      </c>
      <c r="C442" s="305" t="s">
        <v>4419</v>
      </c>
      <c r="D442" s="306" t="s">
        <v>4051</v>
      </c>
      <c r="E442" s="307">
        <v>140</v>
      </c>
      <c r="F442" s="304">
        <v>38.85</v>
      </c>
      <c r="G442" s="304">
        <v>112</v>
      </c>
      <c r="H442" s="304">
        <v>0.98599999999999999</v>
      </c>
      <c r="I442" s="304">
        <v>7063</v>
      </c>
      <c r="K442" s="304">
        <v>0.2646</v>
      </c>
      <c r="L442" s="304">
        <v>42.45</v>
      </c>
      <c r="M442" s="304">
        <v>112</v>
      </c>
      <c r="N442" s="304">
        <v>0.97829999999999995</v>
      </c>
      <c r="O442" s="304">
        <v>7604</v>
      </c>
      <c r="Q442" s="304">
        <v>0.25359999999999999</v>
      </c>
      <c r="R442" s="304">
        <v>49.25</v>
      </c>
      <c r="S442" s="304">
        <v>112</v>
      </c>
      <c r="T442" s="304">
        <v>0.98160000000000003</v>
      </c>
      <c r="U442" s="304">
        <v>7926</v>
      </c>
      <c r="W442" s="304">
        <v>0.23369999999999999</v>
      </c>
      <c r="X442" s="304">
        <v>58.85</v>
      </c>
      <c r="Y442" s="304">
        <v>112</v>
      </c>
      <c r="Z442" s="304">
        <v>0.98599999999999999</v>
      </c>
      <c r="AA442" s="304">
        <v>9869</v>
      </c>
      <c r="AC442" s="304">
        <v>0.2336</v>
      </c>
      <c r="AD442" s="304">
        <v>49.25</v>
      </c>
      <c r="AE442" s="304">
        <v>112</v>
      </c>
      <c r="AF442" s="304">
        <v>0.9849</v>
      </c>
      <c r="AG442" s="304">
        <v>9079</v>
      </c>
      <c r="AI442" s="304">
        <v>0.2581</v>
      </c>
      <c r="AJ442" s="304">
        <v>48.85</v>
      </c>
      <c r="AK442" s="304">
        <v>112</v>
      </c>
      <c r="AL442" s="304">
        <v>0.9859</v>
      </c>
      <c r="AM442" s="304">
        <v>8085</v>
      </c>
      <c r="AO442" s="304">
        <v>0.23930000000000001</v>
      </c>
    </row>
    <row r="443" spans="1:41">
      <c r="A443" s="305">
        <v>439</v>
      </c>
      <c r="B443" s="306" t="s">
        <v>4000</v>
      </c>
      <c r="C443" s="305" t="s">
        <v>4420</v>
      </c>
      <c r="D443" s="306" t="s">
        <v>4065</v>
      </c>
      <c r="E443" s="307">
        <v>173</v>
      </c>
      <c r="F443" s="304">
        <v>56</v>
      </c>
      <c r="G443" s="304">
        <v>138.4</v>
      </c>
      <c r="H443" s="304">
        <v>0.9738</v>
      </c>
      <c r="I443" s="304">
        <v>20780</v>
      </c>
      <c r="K443" s="304">
        <v>0.52929999999999999</v>
      </c>
      <c r="L443" s="304">
        <v>88</v>
      </c>
      <c r="M443" s="304">
        <v>138.4</v>
      </c>
      <c r="N443" s="304">
        <v>0.97699999999999998</v>
      </c>
      <c r="O443" s="304">
        <v>25400</v>
      </c>
      <c r="Q443" s="304">
        <v>0.39710000000000001</v>
      </c>
      <c r="R443" s="304">
        <v>92</v>
      </c>
      <c r="S443" s="304">
        <v>138.4</v>
      </c>
      <c r="T443" s="304">
        <v>0.97929999999999995</v>
      </c>
      <c r="U443" s="304">
        <v>27420</v>
      </c>
      <c r="W443" s="304">
        <v>0.42270000000000002</v>
      </c>
      <c r="X443" s="304">
        <v>74</v>
      </c>
      <c r="Y443" s="304">
        <v>138.4</v>
      </c>
      <c r="Z443" s="304">
        <v>0.97119999999999995</v>
      </c>
      <c r="AA443" s="304">
        <v>21580</v>
      </c>
      <c r="AC443" s="304">
        <v>0.40360000000000001</v>
      </c>
      <c r="AD443" s="304">
        <v>68</v>
      </c>
      <c r="AE443" s="304">
        <v>138.4</v>
      </c>
      <c r="AF443" s="304">
        <v>0.96619999999999995</v>
      </c>
      <c r="AG443" s="304">
        <v>21140</v>
      </c>
      <c r="AI443" s="304">
        <v>0.4325</v>
      </c>
      <c r="AJ443" s="304">
        <v>62</v>
      </c>
      <c r="AK443" s="304">
        <v>138.4</v>
      </c>
      <c r="AL443" s="304">
        <v>0.96560000000000001</v>
      </c>
      <c r="AM443" s="304">
        <v>17940</v>
      </c>
      <c r="AO443" s="304">
        <v>0.41620000000000001</v>
      </c>
    </row>
    <row r="444" spans="1:41">
      <c r="A444" s="305">
        <v>440</v>
      </c>
      <c r="B444" s="306" t="s">
        <v>4000</v>
      </c>
      <c r="C444" s="305" t="s">
        <v>4421</v>
      </c>
      <c r="D444" s="306" t="s">
        <v>4051</v>
      </c>
      <c r="E444" s="307">
        <v>255.56</v>
      </c>
      <c r="F444" s="304">
        <v>201</v>
      </c>
      <c r="G444" s="304">
        <v>204.44800000000001</v>
      </c>
      <c r="H444" s="304">
        <v>0.9869</v>
      </c>
      <c r="I444" s="304">
        <v>31470</v>
      </c>
      <c r="K444" s="304">
        <v>0.22040000000000001</v>
      </c>
      <c r="L444" s="304">
        <v>210</v>
      </c>
      <c r="M444" s="304">
        <v>210</v>
      </c>
      <c r="N444" s="304">
        <v>0.98770000000000002</v>
      </c>
      <c r="O444" s="304">
        <v>43230</v>
      </c>
      <c r="Q444" s="304">
        <v>0.28010000000000002</v>
      </c>
      <c r="R444" s="304">
        <v>243</v>
      </c>
      <c r="S444" s="304">
        <v>243</v>
      </c>
      <c r="T444" s="304">
        <v>0.97389999999999999</v>
      </c>
      <c r="U444" s="304">
        <v>27960</v>
      </c>
      <c r="W444" s="304">
        <v>0.1641</v>
      </c>
      <c r="X444" s="304">
        <v>228</v>
      </c>
      <c r="Y444" s="304">
        <v>228</v>
      </c>
      <c r="Z444" s="304">
        <v>0.98550000000000004</v>
      </c>
      <c r="AA444" s="304">
        <v>40740</v>
      </c>
      <c r="AC444" s="304">
        <v>0.2437</v>
      </c>
      <c r="AD444" s="304">
        <v>231</v>
      </c>
      <c r="AE444" s="304">
        <v>231</v>
      </c>
      <c r="AF444" s="304">
        <v>0.98599999999999999</v>
      </c>
      <c r="AG444" s="304">
        <v>37920</v>
      </c>
      <c r="AI444" s="304">
        <v>0.2238</v>
      </c>
      <c r="AJ444" s="304">
        <v>228</v>
      </c>
      <c r="AK444" s="304">
        <v>228</v>
      </c>
      <c r="AL444" s="304">
        <v>0.98639999999999994</v>
      </c>
      <c r="AM444" s="304">
        <v>36318</v>
      </c>
      <c r="AO444" s="304">
        <v>0.2243</v>
      </c>
    </row>
    <row r="445" spans="1:41">
      <c r="A445" s="305">
        <v>441</v>
      </c>
      <c r="B445" s="306" t="s">
        <v>4000</v>
      </c>
      <c r="C445" s="305" t="s">
        <v>4422</v>
      </c>
      <c r="D445" s="306" t="s">
        <v>4051</v>
      </c>
      <c r="E445" s="307">
        <v>156</v>
      </c>
      <c r="F445" s="304">
        <v>4.8</v>
      </c>
      <c r="G445" s="304">
        <v>124.8</v>
      </c>
      <c r="H445" s="304">
        <v>0.93789999999999996</v>
      </c>
      <c r="I445" s="304">
        <v>3620</v>
      </c>
      <c r="J445" s="304" t="e">
        <f>I445-#REF!</f>
        <v>#REF!</v>
      </c>
      <c r="K445" s="304">
        <v>0.90569999999999995</v>
      </c>
      <c r="L445" s="304">
        <v>36.08</v>
      </c>
      <c r="M445" s="304">
        <v>124.8</v>
      </c>
      <c r="N445" s="304">
        <v>0.94359999999999999</v>
      </c>
      <c r="O445" s="304">
        <v>5286</v>
      </c>
      <c r="Q445" s="304">
        <v>0.20219999999999999</v>
      </c>
      <c r="R445" s="304">
        <v>33.92</v>
      </c>
      <c r="S445" s="304">
        <v>124.8</v>
      </c>
      <c r="T445" s="304">
        <v>0.92779999999999996</v>
      </c>
      <c r="U445" s="304">
        <v>4086</v>
      </c>
      <c r="W445" s="304">
        <v>0.18029999999999999</v>
      </c>
      <c r="X445" s="304">
        <v>29.84</v>
      </c>
      <c r="Y445" s="304">
        <v>124.8</v>
      </c>
      <c r="Z445" s="304">
        <v>0.90849999999999997</v>
      </c>
      <c r="AA445" s="304">
        <v>3650</v>
      </c>
      <c r="AC445" s="304">
        <v>0.18099999999999999</v>
      </c>
      <c r="AD445" s="304">
        <v>27.28</v>
      </c>
      <c r="AE445" s="304">
        <v>124.8</v>
      </c>
      <c r="AF445" s="304">
        <v>0.91579999999999995</v>
      </c>
      <c r="AG445" s="304">
        <v>3674</v>
      </c>
      <c r="AI445" s="304">
        <v>0.19769999999999999</v>
      </c>
      <c r="AJ445" s="304">
        <v>28.32</v>
      </c>
      <c r="AK445" s="304">
        <v>124.8</v>
      </c>
      <c r="AL445" s="304">
        <v>0.90679999999999994</v>
      </c>
      <c r="AM445" s="304">
        <v>3520</v>
      </c>
      <c r="AO445" s="304">
        <v>0.19040000000000001</v>
      </c>
    </row>
    <row r="446" spans="1:41">
      <c r="A446" s="305">
        <v>442</v>
      </c>
      <c r="B446" s="306" t="s">
        <v>4000</v>
      </c>
      <c r="C446" s="305" t="s">
        <v>4423</v>
      </c>
      <c r="D446" s="306" t="s">
        <v>4065</v>
      </c>
      <c r="E446" s="307">
        <v>869</v>
      </c>
      <c r="F446" s="304">
        <v>179.2</v>
      </c>
      <c r="G446" s="304">
        <v>695.2</v>
      </c>
      <c r="H446" s="304">
        <v>0.98019999999999996</v>
      </c>
      <c r="I446" s="304">
        <v>35140</v>
      </c>
      <c r="K446" s="304">
        <v>0.27789999999999998</v>
      </c>
      <c r="L446" s="304">
        <v>174</v>
      </c>
      <c r="M446" s="304">
        <v>695.2</v>
      </c>
      <c r="N446" s="304">
        <v>0.98070000000000002</v>
      </c>
      <c r="O446" s="304">
        <v>43480</v>
      </c>
      <c r="Q446" s="304">
        <v>0.34250000000000003</v>
      </c>
      <c r="R446" s="304">
        <v>166</v>
      </c>
      <c r="S446" s="304">
        <v>695.2</v>
      </c>
      <c r="T446" s="304">
        <v>0.98009999999999997</v>
      </c>
      <c r="U446" s="304">
        <v>42330</v>
      </c>
      <c r="W446" s="304">
        <v>0.3614</v>
      </c>
      <c r="X446" s="304">
        <v>132</v>
      </c>
      <c r="Y446" s="304">
        <v>695.2</v>
      </c>
      <c r="Z446" s="304">
        <v>0.9778</v>
      </c>
      <c r="AA446" s="304">
        <v>39540</v>
      </c>
      <c r="AC446" s="304">
        <v>0.4118</v>
      </c>
      <c r="AD446" s="304">
        <v>136.80000000000001</v>
      </c>
      <c r="AE446" s="304">
        <v>695.2</v>
      </c>
      <c r="AF446" s="304">
        <v>0.97519999999999996</v>
      </c>
      <c r="AG446" s="304">
        <v>37270</v>
      </c>
      <c r="AI446" s="304">
        <v>0.3755</v>
      </c>
      <c r="AJ446" s="304">
        <v>127.2</v>
      </c>
      <c r="AK446" s="304">
        <v>695.2</v>
      </c>
      <c r="AL446" s="304">
        <v>0.97719999999999996</v>
      </c>
      <c r="AM446" s="304">
        <v>35070</v>
      </c>
      <c r="AO446" s="304">
        <v>0.39190000000000003</v>
      </c>
    </row>
    <row r="447" spans="1:41">
      <c r="A447" s="305">
        <v>443</v>
      </c>
      <c r="B447" s="306" t="s">
        <v>4000</v>
      </c>
      <c r="C447" s="305" t="s">
        <v>4424</v>
      </c>
      <c r="D447" s="306" t="s">
        <v>4051</v>
      </c>
      <c r="E447" s="307">
        <v>160</v>
      </c>
      <c r="F447" s="304">
        <v>57.52</v>
      </c>
      <c r="G447" s="304">
        <v>128</v>
      </c>
      <c r="H447" s="304">
        <v>0.98029999999999995</v>
      </c>
      <c r="I447" s="304">
        <v>28650</v>
      </c>
      <c r="J447" s="304" t="e">
        <f>I447-#REF!</f>
        <v>#REF!</v>
      </c>
      <c r="K447" s="304">
        <v>0.70569999999999999</v>
      </c>
      <c r="L447" s="304">
        <v>55.44</v>
      </c>
      <c r="M447" s="304">
        <v>128</v>
      </c>
      <c r="N447" s="304">
        <v>0.98109999999999997</v>
      </c>
      <c r="O447" s="304">
        <v>31296</v>
      </c>
      <c r="P447" s="304" t="e">
        <f>O447-#REF!</f>
        <v>#REF!</v>
      </c>
      <c r="Q447" s="304">
        <v>0.77339999999999998</v>
      </c>
      <c r="R447" s="304">
        <v>57.6</v>
      </c>
      <c r="S447" s="304">
        <v>128</v>
      </c>
      <c r="T447" s="304">
        <v>0.9768</v>
      </c>
      <c r="U447" s="304">
        <v>27608</v>
      </c>
      <c r="V447" s="304" t="e">
        <f>U447-#REF!</f>
        <v>#REF!</v>
      </c>
      <c r="W447" s="304">
        <v>0.68149999999999999</v>
      </c>
      <c r="X447" s="304">
        <v>56</v>
      </c>
      <c r="Y447" s="304">
        <v>128</v>
      </c>
      <c r="Z447" s="304">
        <v>0.9738</v>
      </c>
      <c r="AA447" s="304">
        <v>29926</v>
      </c>
      <c r="AB447" s="304" t="e">
        <f>AA447-#REF!</f>
        <v>#REF!</v>
      </c>
      <c r="AC447" s="304">
        <v>0.73760000000000003</v>
      </c>
      <c r="AD447" s="304">
        <v>54</v>
      </c>
      <c r="AE447" s="304">
        <v>128</v>
      </c>
      <c r="AF447" s="304">
        <v>0.97809999999999997</v>
      </c>
      <c r="AG447" s="304">
        <v>32080</v>
      </c>
      <c r="AH447" s="304" t="e">
        <f>AG447-#REF!</f>
        <v>#REF!</v>
      </c>
      <c r="AI447" s="304">
        <v>0.81640000000000001</v>
      </c>
      <c r="AJ447" s="304">
        <v>52</v>
      </c>
      <c r="AK447" s="304">
        <v>128</v>
      </c>
      <c r="AL447" s="304">
        <v>0.97960000000000003</v>
      </c>
      <c r="AM447" s="304">
        <v>32834</v>
      </c>
      <c r="AN447" s="304" t="e">
        <f>AM447-#REF!</f>
        <v>#REF!</v>
      </c>
      <c r="AO447" s="304">
        <v>0.89529999999999998</v>
      </c>
    </row>
    <row r="448" spans="1:41">
      <c r="A448" s="305">
        <v>444</v>
      </c>
      <c r="B448" s="306" t="s">
        <v>4000</v>
      </c>
      <c r="C448" s="305" t="s">
        <v>4425</v>
      </c>
      <c r="D448" s="306" t="s">
        <v>4065</v>
      </c>
      <c r="E448" s="307">
        <v>1000</v>
      </c>
      <c r="F448" s="304">
        <v>560</v>
      </c>
      <c r="G448" s="304">
        <v>800</v>
      </c>
      <c r="H448" s="304">
        <v>0.98609999999999998</v>
      </c>
      <c r="I448" s="304">
        <v>198400</v>
      </c>
      <c r="K448" s="304">
        <v>0.499</v>
      </c>
      <c r="L448" s="304">
        <v>840</v>
      </c>
      <c r="M448" s="304">
        <v>840</v>
      </c>
      <c r="N448" s="304">
        <v>0.98870000000000002</v>
      </c>
      <c r="O448" s="304">
        <v>104800</v>
      </c>
      <c r="Q448" s="304">
        <v>0.1696</v>
      </c>
      <c r="R448" s="304">
        <v>400</v>
      </c>
      <c r="S448" s="304">
        <v>800</v>
      </c>
      <c r="T448" s="304">
        <v>1</v>
      </c>
      <c r="U448" s="304">
        <v>71600</v>
      </c>
      <c r="W448" s="304">
        <v>0.24859999999999999</v>
      </c>
      <c r="X448" s="304">
        <v>1240</v>
      </c>
      <c r="Y448" s="304">
        <v>1240</v>
      </c>
      <c r="Z448" s="304">
        <v>0.97919999999999996</v>
      </c>
      <c r="AA448" s="304">
        <v>225200</v>
      </c>
      <c r="AC448" s="304">
        <v>0.24929999999999999</v>
      </c>
      <c r="AD448" s="304">
        <v>920</v>
      </c>
      <c r="AE448" s="304">
        <v>920</v>
      </c>
      <c r="AF448" s="304">
        <v>0.99270000000000003</v>
      </c>
      <c r="AG448" s="304">
        <v>216000</v>
      </c>
      <c r="AI448" s="304">
        <v>0.31790000000000002</v>
      </c>
      <c r="AJ448" s="304">
        <v>400</v>
      </c>
      <c r="AK448" s="304">
        <v>800</v>
      </c>
      <c r="AL448" s="304">
        <v>0.99049999999999994</v>
      </c>
      <c r="AM448" s="304">
        <v>250000</v>
      </c>
      <c r="AN448" s="304" t="e">
        <f>AM448-#REF!</f>
        <v>#REF!</v>
      </c>
      <c r="AO448" s="304">
        <v>0.87639999999999996</v>
      </c>
    </row>
    <row r="449" spans="1:41">
      <c r="A449" s="305">
        <v>445</v>
      </c>
      <c r="B449" s="306" t="s">
        <v>4000</v>
      </c>
      <c r="C449" s="305" t="s">
        <v>4426</v>
      </c>
      <c r="D449" s="306" t="s">
        <v>4051</v>
      </c>
      <c r="E449" s="307">
        <v>200</v>
      </c>
      <c r="F449" s="304">
        <v>122.93</v>
      </c>
      <c r="G449" s="304">
        <v>160</v>
      </c>
      <c r="H449" s="304">
        <v>0.99719999999999998</v>
      </c>
      <c r="I449" s="304">
        <v>18847</v>
      </c>
      <c r="K449" s="304">
        <v>0.2157</v>
      </c>
      <c r="L449" s="304">
        <v>134.44999999999999</v>
      </c>
      <c r="M449" s="304">
        <v>160</v>
      </c>
      <c r="N449" s="304">
        <v>0.99590000000000001</v>
      </c>
      <c r="O449" s="304">
        <v>22783</v>
      </c>
      <c r="Q449" s="304">
        <v>0.23089999999999999</v>
      </c>
      <c r="R449" s="304">
        <v>145.25</v>
      </c>
      <c r="S449" s="304">
        <v>160</v>
      </c>
      <c r="T449" s="304">
        <v>0.99539999999999995</v>
      </c>
      <c r="U449" s="304">
        <v>19255</v>
      </c>
      <c r="W449" s="304">
        <v>0.18659999999999999</v>
      </c>
      <c r="X449" s="304">
        <v>121.73</v>
      </c>
      <c r="Y449" s="304">
        <v>160</v>
      </c>
      <c r="Z449" s="304">
        <v>0.99680000000000002</v>
      </c>
      <c r="AA449" s="304">
        <v>20215</v>
      </c>
      <c r="AC449" s="304">
        <v>0.2263</v>
      </c>
      <c r="AD449" s="304">
        <v>109.25</v>
      </c>
      <c r="AE449" s="304">
        <v>160</v>
      </c>
      <c r="AF449" s="304">
        <v>0.99670000000000003</v>
      </c>
      <c r="AG449" s="304">
        <v>19657</v>
      </c>
      <c r="AI449" s="304">
        <v>0.2455</v>
      </c>
      <c r="AJ449" s="304">
        <v>103.25</v>
      </c>
      <c r="AK449" s="304">
        <v>160</v>
      </c>
      <c r="AL449" s="304">
        <v>0.99680000000000002</v>
      </c>
      <c r="AM449" s="304">
        <v>16519</v>
      </c>
      <c r="AO449" s="304">
        <v>0.22570000000000001</v>
      </c>
    </row>
    <row r="450" spans="1:41">
      <c r="A450" s="305">
        <v>446</v>
      </c>
      <c r="B450" s="306" t="s">
        <v>4000</v>
      </c>
      <c r="C450" s="305" t="s">
        <v>4427</v>
      </c>
      <c r="D450" s="306" t="s">
        <v>4051</v>
      </c>
      <c r="E450" s="307">
        <v>150</v>
      </c>
      <c r="F450" s="304">
        <v>27.3</v>
      </c>
      <c r="G450" s="304">
        <v>120</v>
      </c>
      <c r="H450" s="304">
        <v>1.2127999999999999</v>
      </c>
      <c r="I450" s="304">
        <v>3300</v>
      </c>
      <c r="K450" s="304">
        <v>0.1384</v>
      </c>
      <c r="L450" s="304">
        <v>27.9</v>
      </c>
      <c r="M450" s="304">
        <v>120</v>
      </c>
      <c r="N450" s="304">
        <v>1.2542</v>
      </c>
      <c r="O450" s="304">
        <v>3849</v>
      </c>
      <c r="Q450" s="304">
        <v>0.14779999999999999</v>
      </c>
      <c r="R450" s="304">
        <v>33</v>
      </c>
      <c r="S450" s="304">
        <v>120</v>
      </c>
      <c r="T450" s="304">
        <v>1.1214</v>
      </c>
      <c r="U450" s="304">
        <v>3936</v>
      </c>
      <c r="W450" s="304">
        <v>0.1477</v>
      </c>
      <c r="X450" s="304">
        <v>42.6</v>
      </c>
      <c r="Y450" s="304">
        <v>120</v>
      </c>
      <c r="Z450" s="304">
        <v>1.0169999999999999</v>
      </c>
      <c r="AA450" s="304">
        <v>3783</v>
      </c>
      <c r="AC450" s="304">
        <v>0.1174</v>
      </c>
      <c r="AD450" s="304">
        <v>21</v>
      </c>
      <c r="AE450" s="304">
        <v>120</v>
      </c>
      <c r="AF450" s="304">
        <v>1.1902999999999999</v>
      </c>
      <c r="AG450" s="304">
        <v>3303</v>
      </c>
      <c r="AI450" s="304">
        <v>0.17760000000000001</v>
      </c>
      <c r="AJ450" s="304">
        <v>24</v>
      </c>
      <c r="AK450" s="304">
        <v>120</v>
      </c>
      <c r="AL450" s="304">
        <v>1.1920999999999999</v>
      </c>
      <c r="AM450" s="304">
        <v>2961</v>
      </c>
      <c r="AO450" s="304">
        <v>0.14380000000000001</v>
      </c>
    </row>
    <row r="451" spans="1:41">
      <c r="A451" s="305">
        <v>447</v>
      </c>
      <c r="B451" s="306" t="s">
        <v>4000</v>
      </c>
      <c r="C451" s="305" t="s">
        <v>4428</v>
      </c>
      <c r="D451" s="306" t="s">
        <v>4051</v>
      </c>
      <c r="E451" s="307">
        <v>311.11</v>
      </c>
      <c r="F451" s="304">
        <v>111.48</v>
      </c>
      <c r="G451" s="304">
        <v>248.88800000000001</v>
      </c>
      <c r="H451" s="304">
        <v>0.70309999999999995</v>
      </c>
      <c r="I451" s="304">
        <v>11004</v>
      </c>
      <c r="K451" s="304">
        <v>0.19500000000000001</v>
      </c>
      <c r="L451" s="304">
        <v>115.32</v>
      </c>
      <c r="M451" s="304">
        <v>248.88800000000001</v>
      </c>
      <c r="N451" s="304">
        <v>0.75529999999999997</v>
      </c>
      <c r="O451" s="304">
        <v>17481</v>
      </c>
      <c r="Q451" s="304">
        <v>0.26979999999999998</v>
      </c>
      <c r="R451" s="304">
        <v>117.12</v>
      </c>
      <c r="S451" s="304">
        <v>248.88800000000001</v>
      </c>
      <c r="T451" s="304">
        <v>0.67449999999999999</v>
      </c>
      <c r="U451" s="304">
        <v>12753</v>
      </c>
      <c r="W451" s="304">
        <v>0.22420000000000001</v>
      </c>
      <c r="X451" s="304">
        <v>115.68</v>
      </c>
      <c r="Y451" s="304">
        <v>248.88800000000001</v>
      </c>
      <c r="Z451" s="304">
        <v>0.68049999999999999</v>
      </c>
      <c r="AA451" s="304">
        <v>14040</v>
      </c>
      <c r="AC451" s="304">
        <v>0.2397</v>
      </c>
      <c r="AD451" s="304">
        <v>93</v>
      </c>
      <c r="AE451" s="304">
        <v>248.88800000000001</v>
      </c>
      <c r="AF451" s="304">
        <v>0.8054</v>
      </c>
      <c r="AG451" s="304">
        <v>11841</v>
      </c>
      <c r="AI451" s="304">
        <v>0.21249999999999999</v>
      </c>
      <c r="AJ451" s="304">
        <v>96</v>
      </c>
      <c r="AK451" s="304">
        <v>248.88800000000001</v>
      </c>
      <c r="AL451" s="304">
        <v>0.78610000000000002</v>
      </c>
      <c r="AM451" s="304">
        <v>11199</v>
      </c>
      <c r="AO451" s="304">
        <v>0.20610000000000001</v>
      </c>
    </row>
    <row r="452" spans="1:41">
      <c r="A452" s="305">
        <v>448</v>
      </c>
      <c r="B452" s="306" t="s">
        <v>4000</v>
      </c>
      <c r="C452" s="305" t="s">
        <v>4429</v>
      </c>
      <c r="D452" s="306" t="s">
        <v>4054</v>
      </c>
      <c r="E452" s="307">
        <v>223</v>
      </c>
      <c r="F452" s="304">
        <v>168</v>
      </c>
      <c r="G452" s="304">
        <v>178.4</v>
      </c>
      <c r="H452" s="304">
        <v>0.96209999999999996</v>
      </c>
      <c r="I452" s="304">
        <v>8370</v>
      </c>
      <c r="K452" s="304">
        <v>7.1900000000000006E-2</v>
      </c>
      <c r="L452" s="304">
        <v>168</v>
      </c>
      <c r="M452" s="304">
        <v>178.4</v>
      </c>
      <c r="N452" s="304">
        <v>0.96479999999999999</v>
      </c>
      <c r="O452" s="304">
        <v>17250</v>
      </c>
      <c r="Q452" s="304">
        <v>0.14299999999999999</v>
      </c>
      <c r="R452" s="304">
        <v>90</v>
      </c>
      <c r="S452" s="304">
        <v>178.4</v>
      </c>
      <c r="T452" s="304">
        <v>0.9728</v>
      </c>
      <c r="U452" s="304">
        <v>14970</v>
      </c>
      <c r="W452" s="304">
        <v>0.23749999999999999</v>
      </c>
      <c r="X452" s="304">
        <v>32.159999999999997</v>
      </c>
      <c r="Y452" s="304">
        <v>178.4</v>
      </c>
      <c r="Z452" s="304">
        <v>0.96899999999999997</v>
      </c>
      <c r="AA452" s="304">
        <v>11250</v>
      </c>
      <c r="AC452" s="304">
        <v>0.77270000000000005</v>
      </c>
      <c r="AD452" s="304">
        <v>79.8</v>
      </c>
      <c r="AE452" s="304">
        <v>178.4</v>
      </c>
      <c r="AF452" s="304">
        <v>0.97219999999999995</v>
      </c>
      <c r="AG452" s="304">
        <v>23101</v>
      </c>
      <c r="AI452" s="304">
        <v>0.40029999999999999</v>
      </c>
      <c r="AJ452" s="304">
        <v>77.760000000000005</v>
      </c>
      <c r="AK452" s="304">
        <v>178.4</v>
      </c>
      <c r="AL452" s="304">
        <v>0.97170000000000001</v>
      </c>
      <c r="AM452" s="304">
        <v>20883</v>
      </c>
      <c r="AO452" s="304">
        <v>0.38390000000000002</v>
      </c>
    </row>
    <row r="453" spans="1:41">
      <c r="A453" s="305">
        <v>449</v>
      </c>
      <c r="B453" s="306" t="s">
        <v>4000</v>
      </c>
      <c r="C453" s="305" t="s">
        <v>4430</v>
      </c>
      <c r="D453" s="306" t="s">
        <v>4051</v>
      </c>
      <c r="E453" s="307">
        <v>222</v>
      </c>
      <c r="F453" s="304">
        <v>209.16</v>
      </c>
      <c r="G453" s="304">
        <v>209.16</v>
      </c>
      <c r="H453" s="304">
        <v>0.94850000000000001</v>
      </c>
      <c r="I453" s="304">
        <v>27963</v>
      </c>
      <c r="K453" s="304">
        <v>0.1958</v>
      </c>
      <c r="L453" s="304">
        <v>214.92</v>
      </c>
      <c r="M453" s="304">
        <v>214.92</v>
      </c>
      <c r="N453" s="304">
        <v>0.95099999999999996</v>
      </c>
      <c r="O453" s="304">
        <v>33672</v>
      </c>
      <c r="Q453" s="304">
        <v>0.22140000000000001</v>
      </c>
      <c r="R453" s="304">
        <v>208.68</v>
      </c>
      <c r="S453" s="304">
        <v>208.68</v>
      </c>
      <c r="T453" s="304">
        <v>0.94679999999999997</v>
      </c>
      <c r="U453" s="304">
        <v>30009</v>
      </c>
      <c r="W453" s="304">
        <v>0.21099999999999999</v>
      </c>
      <c r="X453" s="304">
        <v>196.92</v>
      </c>
      <c r="Y453" s="304">
        <v>196.92</v>
      </c>
      <c r="Z453" s="304">
        <v>0.93789999999999996</v>
      </c>
      <c r="AA453" s="304">
        <v>29745</v>
      </c>
      <c r="AC453" s="304">
        <v>0.2165</v>
      </c>
      <c r="AD453" s="304">
        <v>186</v>
      </c>
      <c r="AE453" s="304">
        <v>186</v>
      </c>
      <c r="AF453" s="304">
        <v>0.93140000000000001</v>
      </c>
      <c r="AG453" s="304">
        <v>27492</v>
      </c>
      <c r="AI453" s="304">
        <v>0.21329999999999999</v>
      </c>
      <c r="AJ453" s="304">
        <v>183</v>
      </c>
      <c r="AK453" s="304">
        <v>183</v>
      </c>
      <c r="AL453" s="304">
        <v>0.92859999999999998</v>
      </c>
      <c r="AM453" s="304">
        <v>27528</v>
      </c>
      <c r="AO453" s="304">
        <v>0.22500000000000001</v>
      </c>
    </row>
    <row r="454" spans="1:41">
      <c r="A454" s="305">
        <v>450</v>
      </c>
      <c r="B454" s="306" t="s">
        <v>4000</v>
      </c>
      <c r="C454" s="305" t="s">
        <v>4431</v>
      </c>
      <c r="D454" s="306" t="s">
        <v>4051</v>
      </c>
      <c r="E454" s="307">
        <v>167</v>
      </c>
      <c r="F454" s="304">
        <v>62.8</v>
      </c>
      <c r="G454" s="304">
        <v>133.6</v>
      </c>
      <c r="H454" s="304">
        <v>0.81579999999999997</v>
      </c>
      <c r="I454" s="304">
        <v>7242</v>
      </c>
      <c r="K454" s="304">
        <v>0.1963</v>
      </c>
      <c r="L454" s="304">
        <v>69.8</v>
      </c>
      <c r="M454" s="304">
        <v>133.6</v>
      </c>
      <c r="N454" s="304">
        <v>0.85709999999999997</v>
      </c>
      <c r="O454" s="304">
        <v>11104</v>
      </c>
      <c r="Q454" s="304">
        <v>0.2495</v>
      </c>
      <c r="R454" s="304">
        <v>68.88</v>
      </c>
      <c r="S454" s="304">
        <v>133.6</v>
      </c>
      <c r="T454" s="304">
        <v>0.85599999999999998</v>
      </c>
      <c r="U454" s="304">
        <v>10306</v>
      </c>
      <c r="W454" s="304">
        <v>0.24279999999999999</v>
      </c>
      <c r="X454" s="304">
        <v>57.52</v>
      </c>
      <c r="Y454" s="304">
        <v>133.6</v>
      </c>
      <c r="Z454" s="304">
        <v>0.84409999999999996</v>
      </c>
      <c r="AA454" s="304">
        <v>7980</v>
      </c>
      <c r="AC454" s="304">
        <v>0.22090000000000001</v>
      </c>
      <c r="AD454" s="304">
        <v>56</v>
      </c>
      <c r="AE454" s="304">
        <v>133.6</v>
      </c>
      <c r="AF454" s="304">
        <v>0.85389999999999999</v>
      </c>
      <c r="AG454" s="304">
        <v>8380</v>
      </c>
      <c r="AI454" s="304">
        <v>0.2356</v>
      </c>
      <c r="AJ454" s="304">
        <v>62</v>
      </c>
      <c r="AK454" s="304">
        <v>133.6</v>
      </c>
      <c r="AL454" s="304">
        <v>0.81709999999999994</v>
      </c>
      <c r="AM454" s="304">
        <v>6970</v>
      </c>
      <c r="AO454" s="304">
        <v>0.19109999999999999</v>
      </c>
    </row>
    <row r="455" spans="1:41">
      <c r="A455" s="305">
        <v>451</v>
      </c>
      <c r="B455" s="306" t="s">
        <v>4000</v>
      </c>
      <c r="C455" s="305" t="s">
        <v>4432</v>
      </c>
      <c r="D455" s="306" t="s">
        <v>4054</v>
      </c>
      <c r="E455" s="307">
        <v>133</v>
      </c>
      <c r="F455" s="304">
        <v>82.44</v>
      </c>
      <c r="G455" s="304">
        <v>106.4</v>
      </c>
      <c r="H455" s="304">
        <v>0.84319999999999995</v>
      </c>
      <c r="I455" s="304">
        <v>12576</v>
      </c>
      <c r="K455" s="304">
        <v>0.25130000000000002</v>
      </c>
      <c r="L455" s="304">
        <v>93.84</v>
      </c>
      <c r="M455" s="304">
        <v>106.4</v>
      </c>
      <c r="N455" s="304">
        <v>0.84919999999999995</v>
      </c>
      <c r="O455" s="304">
        <v>16605</v>
      </c>
      <c r="Q455" s="304">
        <v>0.28010000000000002</v>
      </c>
      <c r="R455" s="304">
        <v>80.28</v>
      </c>
      <c r="S455" s="304">
        <v>106.4</v>
      </c>
      <c r="T455" s="304">
        <v>0.83019999999999994</v>
      </c>
      <c r="U455" s="304">
        <v>15744</v>
      </c>
      <c r="W455" s="304">
        <v>0.3281</v>
      </c>
      <c r="X455" s="304">
        <v>79.92</v>
      </c>
      <c r="Y455" s="304">
        <v>106.4</v>
      </c>
      <c r="Z455" s="304">
        <v>0.8306</v>
      </c>
      <c r="AA455" s="304">
        <v>15561</v>
      </c>
      <c r="AC455" s="304">
        <v>0.31509999999999999</v>
      </c>
      <c r="AD455" s="304">
        <v>81</v>
      </c>
      <c r="AE455" s="304">
        <v>106.4</v>
      </c>
      <c r="AF455" s="304">
        <v>0.82940000000000003</v>
      </c>
      <c r="AG455" s="304">
        <v>14517</v>
      </c>
      <c r="AI455" s="304">
        <v>0.29049999999999998</v>
      </c>
      <c r="AJ455" s="304">
        <v>78</v>
      </c>
      <c r="AK455" s="304">
        <v>106.4</v>
      </c>
      <c r="AL455" s="304">
        <v>0.82950000000000002</v>
      </c>
      <c r="AM455" s="304">
        <v>14556</v>
      </c>
      <c r="AO455" s="304">
        <v>0.3125</v>
      </c>
    </row>
    <row r="456" spans="1:41">
      <c r="A456" s="305">
        <v>452</v>
      </c>
      <c r="B456" s="306" t="s">
        <v>4000</v>
      </c>
      <c r="C456" s="305" t="s">
        <v>4433</v>
      </c>
      <c r="D456" s="306" t="s">
        <v>4051</v>
      </c>
      <c r="E456" s="307">
        <v>144.44</v>
      </c>
      <c r="F456" s="304">
        <v>72.48</v>
      </c>
      <c r="G456" s="304">
        <v>115.55200000000001</v>
      </c>
      <c r="H456" s="304">
        <v>0.71679999999999999</v>
      </c>
      <c r="I456" s="304">
        <v>6779</v>
      </c>
      <c r="K456" s="304">
        <v>0.1812</v>
      </c>
      <c r="L456" s="304">
        <v>81.680000000000007</v>
      </c>
      <c r="M456" s="304">
        <v>115.55200000000001</v>
      </c>
      <c r="N456" s="304">
        <v>0.74660000000000004</v>
      </c>
      <c r="O456" s="304">
        <v>8730</v>
      </c>
      <c r="Q456" s="304">
        <v>0.19239999999999999</v>
      </c>
      <c r="R456" s="304">
        <v>71.44</v>
      </c>
      <c r="S456" s="304">
        <v>115.55200000000001</v>
      </c>
      <c r="T456" s="304">
        <v>0.995</v>
      </c>
      <c r="U456" s="304">
        <v>7612</v>
      </c>
      <c r="W456" s="304">
        <v>0.1487</v>
      </c>
      <c r="X456" s="304">
        <v>62.08</v>
      </c>
      <c r="Y456" s="304">
        <v>115.55200000000001</v>
      </c>
      <c r="Z456" s="304">
        <v>0.99649999999999994</v>
      </c>
      <c r="AA456" s="304">
        <v>7827</v>
      </c>
      <c r="AC456" s="304">
        <v>0.1701</v>
      </c>
      <c r="AD456" s="304">
        <v>79</v>
      </c>
      <c r="AE456" s="304">
        <v>115.55200000000001</v>
      </c>
      <c r="AF456" s="304">
        <v>0.68259999999999998</v>
      </c>
      <c r="AG456" s="304">
        <v>6479</v>
      </c>
      <c r="AI456" s="304">
        <v>0.1615</v>
      </c>
      <c r="AJ456" s="304">
        <v>53.6</v>
      </c>
      <c r="AK456" s="304">
        <v>115.55200000000001</v>
      </c>
      <c r="AL456" s="304">
        <v>0.8155</v>
      </c>
      <c r="AM456" s="304">
        <v>6498</v>
      </c>
      <c r="AO456" s="304">
        <v>0.20649999999999999</v>
      </c>
    </row>
    <row r="457" spans="1:41">
      <c r="A457" s="305">
        <v>453</v>
      </c>
      <c r="B457" s="306" t="s">
        <v>4000</v>
      </c>
      <c r="C457" s="305" t="s">
        <v>4434</v>
      </c>
      <c r="D457" s="306" t="s">
        <v>4051</v>
      </c>
      <c r="E457" s="307">
        <v>411.11</v>
      </c>
      <c r="F457" s="304">
        <v>155.6</v>
      </c>
      <c r="G457" s="304">
        <v>328.88799999999998</v>
      </c>
      <c r="H457" s="304">
        <v>0.7954</v>
      </c>
      <c r="I457" s="304">
        <v>14380</v>
      </c>
      <c r="K457" s="304">
        <v>0.16139999999999999</v>
      </c>
      <c r="L457" s="304">
        <v>163.19999999999999</v>
      </c>
      <c r="M457" s="304">
        <v>328.88799999999998</v>
      </c>
      <c r="N457" s="304">
        <v>0.80369999999999997</v>
      </c>
      <c r="O457" s="304">
        <v>19810</v>
      </c>
      <c r="Q457" s="304">
        <v>0.20300000000000001</v>
      </c>
      <c r="R457" s="304">
        <v>175.2</v>
      </c>
      <c r="S457" s="304">
        <v>328.88799999999998</v>
      </c>
      <c r="T457" s="304">
        <v>0.78559999999999997</v>
      </c>
      <c r="U457" s="304">
        <v>18020</v>
      </c>
      <c r="W457" s="304">
        <v>0.18190000000000001</v>
      </c>
      <c r="X457" s="304">
        <v>185.2</v>
      </c>
      <c r="Y457" s="304">
        <v>328.88799999999998</v>
      </c>
      <c r="Z457" s="304">
        <v>0.74360000000000004</v>
      </c>
      <c r="AA457" s="304">
        <v>17310</v>
      </c>
      <c r="AC457" s="304">
        <v>0.16900000000000001</v>
      </c>
      <c r="AD457" s="304">
        <v>180</v>
      </c>
      <c r="AE457" s="304">
        <v>328.88799999999998</v>
      </c>
      <c r="AF457" s="304">
        <v>0.73539999999999994</v>
      </c>
      <c r="AG457" s="304">
        <v>17810</v>
      </c>
      <c r="AI457" s="304">
        <v>0.18090000000000001</v>
      </c>
      <c r="AJ457" s="304">
        <v>160</v>
      </c>
      <c r="AK457" s="304">
        <v>328.88799999999998</v>
      </c>
      <c r="AL457" s="304">
        <v>0.73089999999999999</v>
      </c>
      <c r="AM457" s="304">
        <v>16860</v>
      </c>
      <c r="AO457" s="304">
        <v>0.20030000000000001</v>
      </c>
    </row>
    <row r="458" spans="1:41">
      <c r="A458" s="305">
        <v>454</v>
      </c>
      <c r="B458" s="306" t="s">
        <v>4000</v>
      </c>
      <c r="C458" s="305" t="s">
        <v>4435</v>
      </c>
      <c r="D458" s="306" t="s">
        <v>4065</v>
      </c>
      <c r="E458" s="307">
        <v>144</v>
      </c>
      <c r="F458" s="304">
        <v>214.23</v>
      </c>
      <c r="G458" s="304">
        <v>214.23</v>
      </c>
      <c r="H458" s="304">
        <v>0.9909</v>
      </c>
      <c r="I458" s="304">
        <v>41364</v>
      </c>
      <c r="K458" s="304">
        <v>0.2722</v>
      </c>
      <c r="L458" s="304">
        <v>206.02</v>
      </c>
      <c r="M458" s="304">
        <v>206.02</v>
      </c>
      <c r="N458" s="304">
        <v>0.99209999999999998</v>
      </c>
      <c r="O458" s="304">
        <v>43197</v>
      </c>
      <c r="Q458" s="304">
        <v>0.2858</v>
      </c>
      <c r="R458" s="304">
        <v>206.94</v>
      </c>
      <c r="S458" s="304">
        <v>206.94</v>
      </c>
      <c r="T458" s="304">
        <v>0.98819999999999997</v>
      </c>
      <c r="U458" s="304">
        <v>53057</v>
      </c>
      <c r="W458" s="304">
        <v>0.36249999999999999</v>
      </c>
      <c r="X458" s="304">
        <v>202.16</v>
      </c>
      <c r="Y458" s="304">
        <v>202.16</v>
      </c>
      <c r="Z458" s="304">
        <v>0.99109999999999998</v>
      </c>
      <c r="AA458" s="304">
        <v>60491</v>
      </c>
      <c r="AC458" s="304">
        <v>0.4083</v>
      </c>
      <c r="AD458" s="304">
        <v>197.04</v>
      </c>
      <c r="AE458" s="304">
        <v>197.04</v>
      </c>
      <c r="AF458" s="304">
        <v>0.98939999999999995</v>
      </c>
      <c r="AG458" s="304">
        <v>48468</v>
      </c>
      <c r="AI458" s="304">
        <v>0.33629999999999999</v>
      </c>
      <c r="AJ458" s="304">
        <v>213.22</v>
      </c>
      <c r="AK458" s="304">
        <v>213.22</v>
      </c>
      <c r="AL458" s="304">
        <v>0.98819999999999997</v>
      </c>
      <c r="AM458" s="304">
        <v>54579</v>
      </c>
      <c r="AO458" s="304">
        <v>0.3619</v>
      </c>
    </row>
    <row r="459" spans="1:41">
      <c r="A459" s="305">
        <v>455</v>
      </c>
      <c r="B459" s="306" t="s">
        <v>4000</v>
      </c>
      <c r="C459" s="305" t="s">
        <v>4436</v>
      </c>
      <c r="D459" s="306" t="s">
        <v>4065</v>
      </c>
      <c r="E459" s="307">
        <v>166.67</v>
      </c>
      <c r="F459" s="304">
        <v>138.80000000000001</v>
      </c>
      <c r="G459" s="304">
        <v>138.80000000000001</v>
      </c>
      <c r="H459" s="304">
        <v>0.99649999999999994</v>
      </c>
      <c r="I459" s="304">
        <v>40495</v>
      </c>
      <c r="K459" s="304">
        <v>0.40670000000000001</v>
      </c>
      <c r="L459" s="304">
        <v>156</v>
      </c>
      <c r="M459" s="304">
        <v>156</v>
      </c>
      <c r="N459" s="304">
        <v>0.99619999999999997</v>
      </c>
      <c r="O459" s="304">
        <v>50286</v>
      </c>
      <c r="Q459" s="304">
        <v>0.43490000000000001</v>
      </c>
      <c r="R459" s="304">
        <v>137.52000000000001</v>
      </c>
      <c r="S459" s="304">
        <v>137.52000000000001</v>
      </c>
      <c r="T459" s="304">
        <v>0.99760000000000004</v>
      </c>
      <c r="U459" s="304">
        <v>45118</v>
      </c>
      <c r="W459" s="304">
        <v>0.45679999999999998</v>
      </c>
      <c r="X459" s="304">
        <v>139.91999999999999</v>
      </c>
      <c r="Y459" s="304">
        <v>139.91999999999999</v>
      </c>
      <c r="Z459" s="304">
        <v>0.99790000000000001</v>
      </c>
      <c r="AA459" s="304">
        <v>42275</v>
      </c>
      <c r="AC459" s="304">
        <v>0.40699999999999997</v>
      </c>
      <c r="AD459" s="304">
        <v>118.88</v>
      </c>
      <c r="AE459" s="304">
        <v>133.33600000000001</v>
      </c>
      <c r="AF459" s="304">
        <v>0.99749999999999994</v>
      </c>
      <c r="AG459" s="304">
        <v>42265</v>
      </c>
      <c r="AI459" s="304">
        <v>0.47910000000000003</v>
      </c>
      <c r="AJ459" s="304">
        <v>134.72</v>
      </c>
      <c r="AK459" s="304">
        <v>134.72</v>
      </c>
      <c r="AL459" s="304">
        <v>0.99790000000000001</v>
      </c>
      <c r="AM459" s="304">
        <v>39511</v>
      </c>
      <c r="AO459" s="304">
        <v>0.40820000000000001</v>
      </c>
    </row>
    <row r="460" spans="1:41">
      <c r="A460" s="305">
        <v>456</v>
      </c>
      <c r="B460" s="306" t="s">
        <v>4000</v>
      </c>
      <c r="C460" s="305" t="s">
        <v>4437</v>
      </c>
      <c r="D460" s="306" t="s">
        <v>4051</v>
      </c>
      <c r="E460" s="307">
        <v>200</v>
      </c>
      <c r="F460" s="304">
        <v>100.16</v>
      </c>
      <c r="G460" s="304">
        <v>160</v>
      </c>
      <c r="H460" s="304">
        <v>0.95779999999999998</v>
      </c>
      <c r="I460" s="304">
        <v>11600</v>
      </c>
      <c r="K460" s="304">
        <v>0.16800000000000001</v>
      </c>
      <c r="L460" s="304">
        <v>93.92</v>
      </c>
      <c r="M460" s="304">
        <v>160</v>
      </c>
      <c r="N460" s="304">
        <v>0.95279999999999998</v>
      </c>
      <c r="O460" s="304">
        <v>13148</v>
      </c>
      <c r="Q460" s="304">
        <v>0.19750000000000001</v>
      </c>
      <c r="R460" s="304">
        <v>94.72</v>
      </c>
      <c r="S460" s="304">
        <v>160</v>
      </c>
      <c r="T460" s="304">
        <v>0.94069999999999998</v>
      </c>
      <c r="U460" s="304">
        <v>11416</v>
      </c>
      <c r="W460" s="304">
        <v>0.17799999999999999</v>
      </c>
      <c r="X460" s="304">
        <v>82.24</v>
      </c>
      <c r="Y460" s="304">
        <v>160</v>
      </c>
      <c r="Z460" s="304">
        <v>0.9284</v>
      </c>
      <c r="AA460" s="304">
        <v>10672</v>
      </c>
      <c r="AC460" s="304">
        <v>0.18790000000000001</v>
      </c>
      <c r="AD460" s="304">
        <v>79.84</v>
      </c>
      <c r="AE460" s="304">
        <v>160</v>
      </c>
      <c r="AF460" s="304">
        <v>0.92479999999999996</v>
      </c>
      <c r="AG460" s="304">
        <v>10376</v>
      </c>
      <c r="AI460" s="304">
        <v>0.18890000000000001</v>
      </c>
      <c r="AJ460" s="304">
        <v>88</v>
      </c>
      <c r="AK460" s="304">
        <v>160</v>
      </c>
      <c r="AL460" s="304">
        <v>0.91779999999999995</v>
      </c>
      <c r="AM460" s="304">
        <v>8832</v>
      </c>
      <c r="AO460" s="304">
        <v>0.15190000000000001</v>
      </c>
    </row>
    <row r="461" spans="1:41">
      <c r="A461" s="305">
        <v>457</v>
      </c>
      <c r="B461" s="306" t="s">
        <v>4000</v>
      </c>
      <c r="C461" s="305" t="s">
        <v>4438</v>
      </c>
      <c r="D461" s="306" t="s">
        <v>4051</v>
      </c>
      <c r="E461" s="307">
        <v>113.33</v>
      </c>
      <c r="F461" s="304">
        <v>63</v>
      </c>
      <c r="G461" s="304">
        <v>90.664000000000001</v>
      </c>
      <c r="H461" s="304">
        <v>0.92189999999999994</v>
      </c>
      <c r="I461" s="304">
        <v>8490</v>
      </c>
      <c r="K461" s="304">
        <v>0.20300000000000001</v>
      </c>
      <c r="L461" s="304">
        <v>63</v>
      </c>
      <c r="M461" s="304">
        <v>90.664000000000001</v>
      </c>
      <c r="N461" s="304">
        <v>0.93340000000000001</v>
      </c>
      <c r="O461" s="304">
        <v>9660</v>
      </c>
      <c r="Q461" s="304">
        <v>0.2208</v>
      </c>
      <c r="R461" s="304">
        <v>63</v>
      </c>
      <c r="S461" s="304">
        <v>90.664000000000001</v>
      </c>
      <c r="T461" s="304">
        <v>0.89339999999999997</v>
      </c>
      <c r="U461" s="304">
        <v>7290</v>
      </c>
      <c r="W461" s="304">
        <v>0.1799</v>
      </c>
      <c r="X461" s="304">
        <v>47.52</v>
      </c>
      <c r="Y461" s="304">
        <v>90.664000000000001</v>
      </c>
      <c r="Z461" s="304">
        <v>0.89959999999999996</v>
      </c>
      <c r="AA461" s="304">
        <v>6720</v>
      </c>
      <c r="AC461" s="304">
        <v>0.1802</v>
      </c>
      <c r="AD461" s="304">
        <v>55.8</v>
      </c>
      <c r="AE461" s="304">
        <v>90.664000000000001</v>
      </c>
      <c r="AF461" s="304">
        <v>0.88049999999999995</v>
      </c>
      <c r="AG461" s="304">
        <v>7095</v>
      </c>
      <c r="AI461" s="304">
        <v>0.19409999999999999</v>
      </c>
      <c r="AJ461" s="304">
        <v>60</v>
      </c>
      <c r="AK461" s="304">
        <v>90.664000000000001</v>
      </c>
      <c r="AL461" s="304">
        <v>0.86080000000000001</v>
      </c>
      <c r="AM461" s="304">
        <v>6267</v>
      </c>
      <c r="AO461" s="304">
        <v>0.16850000000000001</v>
      </c>
    </row>
    <row r="462" spans="1:41">
      <c r="A462" s="305">
        <v>458</v>
      </c>
      <c r="B462" s="306" t="s">
        <v>4000</v>
      </c>
      <c r="C462" s="305" t="s">
        <v>4439</v>
      </c>
      <c r="D462" s="306" t="s">
        <v>4065</v>
      </c>
      <c r="E462" s="307">
        <v>155.55000000000001</v>
      </c>
      <c r="F462" s="304">
        <v>105.96</v>
      </c>
      <c r="G462" s="304">
        <v>124.44</v>
      </c>
      <c r="H462" s="304">
        <v>0.98460000000000003</v>
      </c>
      <c r="I462" s="304">
        <v>45228</v>
      </c>
      <c r="J462" s="304" t="e">
        <f>I462-#REF!</f>
        <v>#REF!</v>
      </c>
      <c r="K462" s="304">
        <v>0.60219999999999996</v>
      </c>
      <c r="L462" s="304">
        <v>88.56</v>
      </c>
      <c r="M462" s="304">
        <v>124.44</v>
      </c>
      <c r="N462" s="304">
        <v>0.98360000000000003</v>
      </c>
      <c r="O462" s="304">
        <v>54267</v>
      </c>
      <c r="P462" s="304" t="e">
        <f>O462-#REF!</f>
        <v>#REF!</v>
      </c>
      <c r="Q462" s="304">
        <v>0.81120000000000003</v>
      </c>
      <c r="R462" s="304">
        <v>85.32</v>
      </c>
      <c r="S462" s="304">
        <v>124.44</v>
      </c>
      <c r="T462" s="304">
        <v>0.96419999999999995</v>
      </c>
      <c r="U462" s="304">
        <v>27897</v>
      </c>
      <c r="W462" s="304">
        <v>0.47099999999999997</v>
      </c>
      <c r="X462" s="304">
        <v>83.28</v>
      </c>
      <c r="Y462" s="304">
        <v>124.44</v>
      </c>
      <c r="Z462" s="304">
        <v>0.99370000000000003</v>
      </c>
      <c r="AA462" s="304">
        <v>42711</v>
      </c>
      <c r="AB462" s="304" t="e">
        <f>AA462-#REF!</f>
        <v>#REF!</v>
      </c>
      <c r="AC462" s="304">
        <v>0.69369999999999998</v>
      </c>
      <c r="AD462" s="304">
        <v>86.28</v>
      </c>
      <c r="AE462" s="304">
        <v>124.44</v>
      </c>
      <c r="AF462" s="304">
        <v>0.99509999999999998</v>
      </c>
      <c r="AG462" s="304">
        <v>43566</v>
      </c>
      <c r="AH462" s="304" t="e">
        <f>AG462-#REF!</f>
        <v>#REF!</v>
      </c>
      <c r="AI462" s="304">
        <v>0.68200000000000005</v>
      </c>
      <c r="AJ462" s="304">
        <v>81.96</v>
      </c>
      <c r="AK462" s="304">
        <v>124.44</v>
      </c>
      <c r="AL462" s="304">
        <v>0.995</v>
      </c>
      <c r="AM462" s="304">
        <v>41376</v>
      </c>
      <c r="AN462" s="304" t="e">
        <f>AM462-#REF!</f>
        <v>#REF!</v>
      </c>
      <c r="AO462" s="304">
        <v>0.70469999999999999</v>
      </c>
    </row>
    <row r="463" spans="1:41">
      <c r="A463" s="305">
        <v>459</v>
      </c>
      <c r="B463" s="306" t="s">
        <v>4000</v>
      </c>
      <c r="C463" s="305" t="s">
        <v>291</v>
      </c>
      <c r="D463" s="306" t="s">
        <v>4051</v>
      </c>
      <c r="E463" s="307">
        <v>200</v>
      </c>
      <c r="F463" s="304">
        <v>23.16</v>
      </c>
      <c r="G463" s="304">
        <v>160</v>
      </c>
      <c r="H463" s="304">
        <v>0.93320000000000003</v>
      </c>
      <c r="I463" s="304">
        <v>5400</v>
      </c>
      <c r="K463" s="304">
        <v>0.34699999999999998</v>
      </c>
      <c r="L463" s="304">
        <v>22.32</v>
      </c>
      <c r="M463" s="304">
        <v>160</v>
      </c>
      <c r="N463" s="304">
        <v>0.93220000000000003</v>
      </c>
      <c r="O463" s="304">
        <v>5688</v>
      </c>
      <c r="Q463" s="304">
        <v>0.36749999999999999</v>
      </c>
      <c r="R463" s="304">
        <v>20.64</v>
      </c>
      <c r="S463" s="304">
        <v>160</v>
      </c>
      <c r="T463" s="304">
        <v>0.93620000000000003</v>
      </c>
      <c r="U463" s="304">
        <v>5670</v>
      </c>
      <c r="W463" s="304">
        <v>0.40760000000000002</v>
      </c>
      <c r="X463" s="304">
        <v>18.84</v>
      </c>
      <c r="Y463" s="304">
        <v>160</v>
      </c>
      <c r="Z463" s="304">
        <v>0.92420000000000002</v>
      </c>
      <c r="AA463" s="304">
        <v>5265</v>
      </c>
      <c r="AC463" s="304">
        <v>0.40639999999999998</v>
      </c>
      <c r="AD463" s="304">
        <v>21</v>
      </c>
      <c r="AE463" s="304">
        <v>160</v>
      </c>
      <c r="AF463" s="304">
        <v>0.91969999999999996</v>
      </c>
      <c r="AG463" s="304">
        <v>5697</v>
      </c>
      <c r="AI463" s="304">
        <v>0.39650000000000002</v>
      </c>
      <c r="AJ463" s="304">
        <v>12</v>
      </c>
      <c r="AK463" s="304">
        <v>160</v>
      </c>
      <c r="AL463" s="304">
        <v>0.92530000000000001</v>
      </c>
      <c r="AM463" s="304">
        <v>5196</v>
      </c>
      <c r="AN463" s="304" t="e">
        <f>AM463-#REF!</f>
        <v>#REF!</v>
      </c>
      <c r="AO463" s="304">
        <v>0.65</v>
      </c>
    </row>
    <row r="464" spans="1:41">
      <c r="A464" s="305">
        <v>460</v>
      </c>
      <c r="B464" s="306" t="s">
        <v>4000</v>
      </c>
      <c r="C464" s="305" t="s">
        <v>4440</v>
      </c>
      <c r="D464" s="306" t="s">
        <v>4051</v>
      </c>
      <c r="E464" s="307">
        <v>277.77</v>
      </c>
      <c r="F464" s="304">
        <v>106.68</v>
      </c>
      <c r="G464" s="304">
        <v>222.21600000000001</v>
      </c>
      <c r="H464" s="304">
        <v>0.78439999999999999</v>
      </c>
      <c r="I464" s="304">
        <v>15363</v>
      </c>
      <c r="K464" s="304">
        <v>0.255</v>
      </c>
      <c r="L464" s="304">
        <v>116.52</v>
      </c>
      <c r="M464" s="304">
        <v>222.21600000000001</v>
      </c>
      <c r="N464" s="304">
        <v>0.8085</v>
      </c>
      <c r="O464" s="304">
        <v>19470</v>
      </c>
      <c r="Q464" s="304">
        <v>0.27779999999999999</v>
      </c>
      <c r="R464" s="304">
        <v>120.6</v>
      </c>
      <c r="S464" s="304">
        <v>222.21600000000001</v>
      </c>
      <c r="T464" s="304">
        <v>0.77480000000000004</v>
      </c>
      <c r="U464" s="304">
        <v>16911</v>
      </c>
      <c r="W464" s="304">
        <v>0.25140000000000001</v>
      </c>
      <c r="X464" s="304">
        <v>103.44</v>
      </c>
      <c r="Y464" s="304">
        <v>222.21600000000001</v>
      </c>
      <c r="Z464" s="304">
        <v>0.76419999999999999</v>
      </c>
      <c r="AA464" s="304">
        <v>15987</v>
      </c>
      <c r="AC464" s="304">
        <v>0.27189999999999998</v>
      </c>
      <c r="AD464" s="304">
        <v>87</v>
      </c>
      <c r="AE464" s="304">
        <v>222.21600000000001</v>
      </c>
      <c r="AF464" s="304">
        <v>0.87790000000000001</v>
      </c>
      <c r="AG464" s="304">
        <v>14766</v>
      </c>
      <c r="AI464" s="304">
        <v>0.25990000000000002</v>
      </c>
      <c r="AJ464" s="304">
        <v>99</v>
      </c>
      <c r="AK464" s="304">
        <v>222.21600000000001</v>
      </c>
      <c r="AL464" s="304">
        <v>0.85839999999999994</v>
      </c>
      <c r="AM464" s="304">
        <v>12540</v>
      </c>
      <c r="AO464" s="304">
        <v>0.20499999999999999</v>
      </c>
    </row>
    <row r="465" spans="1:41">
      <c r="A465" s="305">
        <v>461</v>
      </c>
      <c r="B465" s="306" t="s">
        <v>4000</v>
      </c>
      <c r="C465" s="305" t="s">
        <v>4441</v>
      </c>
      <c r="D465" s="306" t="s">
        <v>4065</v>
      </c>
      <c r="E465" s="307">
        <v>736</v>
      </c>
      <c r="F465" s="304">
        <v>708</v>
      </c>
      <c r="G465" s="304">
        <v>708</v>
      </c>
      <c r="H465" s="304">
        <v>0.94640000000000002</v>
      </c>
      <c r="I465" s="304">
        <v>269712</v>
      </c>
      <c r="K465" s="304">
        <v>0.55910000000000004</v>
      </c>
      <c r="L465" s="304">
        <v>756</v>
      </c>
      <c r="M465" s="304">
        <v>756</v>
      </c>
      <c r="N465" s="304">
        <v>0.94409999999999994</v>
      </c>
      <c r="O465" s="304">
        <v>333132</v>
      </c>
      <c r="P465" s="304" t="e">
        <f>O465-#REF!</f>
        <v>#REF!</v>
      </c>
      <c r="Q465" s="304">
        <v>0.62739999999999996</v>
      </c>
      <c r="R465" s="304">
        <v>708</v>
      </c>
      <c r="S465" s="304">
        <v>708</v>
      </c>
      <c r="T465" s="304">
        <v>0.96340000000000003</v>
      </c>
      <c r="U465" s="304">
        <v>316296</v>
      </c>
      <c r="V465" s="304" t="e">
        <f>U465-#REF!</f>
        <v>#REF!</v>
      </c>
      <c r="W465" s="304">
        <v>0.64410000000000001</v>
      </c>
      <c r="X465" s="304">
        <v>650.4</v>
      </c>
      <c r="Y465" s="304">
        <v>650.4</v>
      </c>
      <c r="Z465" s="304">
        <v>0.95309999999999995</v>
      </c>
      <c r="AA465" s="304">
        <v>264360</v>
      </c>
      <c r="AC465" s="304">
        <v>0.57320000000000004</v>
      </c>
      <c r="AD465" s="304">
        <v>624</v>
      </c>
      <c r="AE465" s="304">
        <v>624</v>
      </c>
      <c r="AF465" s="304">
        <v>0.9456</v>
      </c>
      <c r="AG465" s="304">
        <v>318276</v>
      </c>
      <c r="AH465" s="304" t="e">
        <f>AG465-#REF!</f>
        <v>#REF!</v>
      </c>
      <c r="AI465" s="304">
        <v>0.72499999999999998</v>
      </c>
      <c r="AJ465" s="304">
        <v>696</v>
      </c>
      <c r="AK465" s="304">
        <v>696</v>
      </c>
      <c r="AL465" s="304">
        <v>0.95</v>
      </c>
      <c r="AM465" s="304">
        <v>262644</v>
      </c>
      <c r="AO465" s="304">
        <v>0.55169999999999997</v>
      </c>
    </row>
    <row r="466" spans="1:41">
      <c r="A466" s="305">
        <v>462</v>
      </c>
      <c r="B466" s="306" t="s">
        <v>4000</v>
      </c>
      <c r="C466" s="305" t="s">
        <v>4442</v>
      </c>
      <c r="D466" s="306" t="s">
        <v>4065</v>
      </c>
      <c r="E466" s="307">
        <v>389</v>
      </c>
      <c r="F466" s="304">
        <v>131.84</v>
      </c>
      <c r="G466" s="304">
        <v>311.2</v>
      </c>
      <c r="H466" s="304">
        <v>0.9849</v>
      </c>
      <c r="I466" s="304">
        <v>32136</v>
      </c>
      <c r="K466" s="304">
        <v>0.34379999999999999</v>
      </c>
      <c r="L466" s="304">
        <v>134.08000000000001</v>
      </c>
      <c r="M466" s="304">
        <v>311.2</v>
      </c>
      <c r="N466" s="304">
        <v>0.98309999999999997</v>
      </c>
      <c r="O466" s="304">
        <v>37576</v>
      </c>
      <c r="Q466" s="304">
        <v>0.38319999999999999</v>
      </c>
      <c r="R466" s="304">
        <v>139.19999999999999</v>
      </c>
      <c r="S466" s="304">
        <v>311.2</v>
      </c>
      <c r="T466" s="304">
        <v>0.98219999999999996</v>
      </c>
      <c r="U466" s="304">
        <v>38640</v>
      </c>
      <c r="W466" s="304">
        <v>0.3926</v>
      </c>
      <c r="X466" s="304">
        <v>124.48</v>
      </c>
      <c r="Y466" s="304">
        <v>311.2</v>
      </c>
      <c r="Z466" s="304">
        <v>0.97670000000000001</v>
      </c>
      <c r="AA466" s="304">
        <v>36096</v>
      </c>
      <c r="AC466" s="304">
        <v>0.39910000000000001</v>
      </c>
      <c r="AD466" s="304">
        <v>128.96</v>
      </c>
      <c r="AE466" s="304">
        <v>311.2</v>
      </c>
      <c r="AF466" s="304">
        <v>0.98109999999999997</v>
      </c>
      <c r="AG466" s="304">
        <v>34000</v>
      </c>
      <c r="AI466" s="304">
        <v>0.36120000000000002</v>
      </c>
      <c r="AJ466" s="304">
        <v>120</v>
      </c>
      <c r="AK466" s="304">
        <v>311.2</v>
      </c>
      <c r="AL466" s="304">
        <v>0.97989999999999999</v>
      </c>
      <c r="AM466" s="304">
        <v>32264</v>
      </c>
      <c r="AO466" s="304">
        <v>0.38109999999999999</v>
      </c>
    </row>
    <row r="467" spans="1:41">
      <c r="A467" s="305">
        <v>463</v>
      </c>
      <c r="B467" s="306" t="s">
        <v>4000</v>
      </c>
      <c r="C467" s="305" t="s">
        <v>4443</v>
      </c>
      <c r="D467" s="306" t="s">
        <v>4054</v>
      </c>
      <c r="E467" s="307">
        <v>323</v>
      </c>
      <c r="F467" s="304">
        <v>71.28</v>
      </c>
      <c r="G467" s="304">
        <v>258.39999999999998</v>
      </c>
      <c r="H467" s="304">
        <v>0.97499999999999998</v>
      </c>
      <c r="I467" s="304">
        <v>7710</v>
      </c>
      <c r="K467" s="304">
        <v>0.15409999999999999</v>
      </c>
      <c r="L467" s="304">
        <v>111.84</v>
      </c>
      <c r="M467" s="304">
        <v>258.39999999999998</v>
      </c>
      <c r="N467" s="304">
        <v>0.97489999999999999</v>
      </c>
      <c r="O467" s="304">
        <v>10710</v>
      </c>
      <c r="Q467" s="304">
        <v>0.13200000000000001</v>
      </c>
      <c r="R467" s="304">
        <v>155.52000000000001</v>
      </c>
      <c r="S467" s="304">
        <v>258.39999999999998</v>
      </c>
      <c r="T467" s="304">
        <v>0.97350000000000003</v>
      </c>
      <c r="U467" s="304">
        <v>9882</v>
      </c>
      <c r="W467" s="304">
        <v>9.0700000000000003E-2</v>
      </c>
      <c r="X467" s="304">
        <v>90.96</v>
      </c>
      <c r="Y467" s="304">
        <v>258.39999999999998</v>
      </c>
      <c r="Z467" s="304">
        <v>0.97270000000000001</v>
      </c>
      <c r="AA467" s="304">
        <v>10872</v>
      </c>
      <c r="AC467" s="304">
        <v>0.17069999999999999</v>
      </c>
      <c r="AD467" s="304">
        <v>74.64</v>
      </c>
      <c r="AE467" s="304">
        <v>258.39999999999998</v>
      </c>
      <c r="AF467" s="304">
        <v>0.97409999999999997</v>
      </c>
      <c r="AG467" s="304">
        <v>12606</v>
      </c>
      <c r="AI467" s="304">
        <v>0.2331</v>
      </c>
      <c r="AJ467" s="304">
        <v>48.24</v>
      </c>
      <c r="AK467" s="304">
        <v>258.39999999999998</v>
      </c>
      <c r="AL467" s="304">
        <v>0.97639999999999993</v>
      </c>
      <c r="AM467" s="304">
        <v>12606</v>
      </c>
      <c r="AO467" s="304">
        <v>0.37180000000000002</v>
      </c>
    </row>
    <row r="468" spans="1:41">
      <c r="A468" s="305">
        <v>464</v>
      </c>
      <c r="B468" s="306" t="s">
        <v>4000</v>
      </c>
      <c r="C468" s="305" t="s">
        <v>4444</v>
      </c>
      <c r="D468" s="306" t="s">
        <v>4051</v>
      </c>
      <c r="E468" s="307">
        <v>444</v>
      </c>
      <c r="F468" s="304">
        <v>12</v>
      </c>
      <c r="G468" s="304">
        <v>355.2</v>
      </c>
      <c r="H468" s="304">
        <v>0.3609</v>
      </c>
      <c r="I468" s="304">
        <v>2100</v>
      </c>
      <c r="J468" s="304" t="e">
        <f>I468-#REF!</f>
        <v>#REF!</v>
      </c>
      <c r="K468" s="304">
        <v>0.67359999999999998</v>
      </c>
      <c r="L468" s="304">
        <v>12</v>
      </c>
      <c r="M468" s="304">
        <v>355.2</v>
      </c>
      <c r="N468" s="304">
        <v>0.2858</v>
      </c>
      <c r="O468" s="304">
        <v>1800</v>
      </c>
      <c r="P468" s="304" t="e">
        <f>O468-#REF!</f>
        <v>#REF!</v>
      </c>
      <c r="Q468" s="304">
        <v>0.7056</v>
      </c>
      <c r="R468" s="304">
        <v>12</v>
      </c>
      <c r="S468" s="304">
        <v>355.2</v>
      </c>
      <c r="T468" s="304">
        <v>0.28449999999999998</v>
      </c>
      <c r="U468" s="304">
        <v>1860</v>
      </c>
      <c r="V468" s="304" t="e">
        <f>U468-#REF!</f>
        <v>#REF!</v>
      </c>
      <c r="W468" s="304">
        <v>0.75690000000000002</v>
      </c>
      <c r="X468" s="304">
        <v>12</v>
      </c>
      <c r="Y468" s="304">
        <v>355.2</v>
      </c>
      <c r="Z468" s="304">
        <v>0.42280000000000001</v>
      </c>
      <c r="AA468" s="304">
        <v>3120</v>
      </c>
      <c r="AB468" s="304" t="e">
        <f>AA468-#REF!</f>
        <v>#REF!</v>
      </c>
      <c r="AC468" s="304">
        <v>0.8266</v>
      </c>
      <c r="AD468" s="304">
        <v>18</v>
      </c>
      <c r="AE468" s="304">
        <v>355.2</v>
      </c>
      <c r="AF468" s="304">
        <v>0.47459999999999997</v>
      </c>
      <c r="AG468" s="304">
        <v>3360</v>
      </c>
      <c r="AI468" s="304">
        <v>0.52869999999999995</v>
      </c>
      <c r="AJ468" s="304">
        <v>12</v>
      </c>
      <c r="AK468" s="304">
        <v>355.2</v>
      </c>
      <c r="AL468" s="304">
        <v>0.49919999999999998</v>
      </c>
      <c r="AM468" s="304">
        <v>3708</v>
      </c>
      <c r="AN468" s="304" t="e">
        <f>AM468-#REF!</f>
        <v>#REF!</v>
      </c>
      <c r="AO468" s="304">
        <v>0.85970000000000002</v>
      </c>
    </row>
    <row r="469" spans="1:41">
      <c r="A469" s="305">
        <v>465</v>
      </c>
      <c r="B469" s="306" t="s">
        <v>4000</v>
      </c>
      <c r="C469" s="305" t="s">
        <v>4445</v>
      </c>
      <c r="D469" s="306" t="s">
        <v>4051</v>
      </c>
      <c r="E469" s="307">
        <v>333.33</v>
      </c>
      <c r="F469" s="304">
        <v>133.1</v>
      </c>
      <c r="G469" s="304">
        <v>266.66399999999999</v>
      </c>
      <c r="H469" s="304">
        <v>0.9758</v>
      </c>
      <c r="I469" s="304">
        <v>16874</v>
      </c>
      <c r="K469" s="304">
        <v>0.18049999999999999</v>
      </c>
      <c r="L469" s="304">
        <v>133.12</v>
      </c>
      <c r="M469" s="304">
        <v>266.66399999999999</v>
      </c>
      <c r="N469" s="304">
        <v>0.97289999999999999</v>
      </c>
      <c r="O469" s="304">
        <v>22007</v>
      </c>
      <c r="Q469" s="304">
        <v>0.22839999999999999</v>
      </c>
      <c r="R469" s="304">
        <v>140.16</v>
      </c>
      <c r="S469" s="304">
        <v>266.66399999999999</v>
      </c>
      <c r="T469" s="304">
        <v>0.97360000000000002</v>
      </c>
      <c r="U469" s="304">
        <v>18862</v>
      </c>
      <c r="W469" s="304">
        <v>0.192</v>
      </c>
      <c r="X469" s="304">
        <v>66.89</v>
      </c>
      <c r="Y469" s="304">
        <v>266.66399999999999</v>
      </c>
      <c r="Z469" s="304">
        <v>0.96540000000000004</v>
      </c>
      <c r="AA469" s="304">
        <v>18903</v>
      </c>
      <c r="AC469" s="304">
        <v>0.39350000000000002</v>
      </c>
      <c r="AD469" s="304">
        <v>94</v>
      </c>
      <c r="AE469" s="304">
        <v>266.66399999999999</v>
      </c>
      <c r="AF469" s="304">
        <v>0.96560000000000001</v>
      </c>
      <c r="AG469" s="304">
        <v>14602</v>
      </c>
      <c r="AI469" s="304">
        <v>0.2162</v>
      </c>
      <c r="AJ469" s="304">
        <v>109.08</v>
      </c>
      <c r="AK469" s="304">
        <v>266.66399999999999</v>
      </c>
      <c r="AL469" s="304">
        <v>0.97160000000000002</v>
      </c>
      <c r="AM469" s="304">
        <v>19002</v>
      </c>
      <c r="AO469" s="304">
        <v>0.249</v>
      </c>
    </row>
    <row r="470" spans="1:41">
      <c r="A470" s="305">
        <v>466</v>
      </c>
      <c r="B470" s="306" t="s">
        <v>4000</v>
      </c>
      <c r="C470" s="305" t="s">
        <v>4446</v>
      </c>
      <c r="D470" s="306" t="s">
        <v>4054</v>
      </c>
      <c r="E470" s="307">
        <v>160</v>
      </c>
      <c r="F470" s="304">
        <v>146</v>
      </c>
      <c r="G470" s="304">
        <v>146</v>
      </c>
      <c r="H470" s="304">
        <v>0.96779999999999999</v>
      </c>
      <c r="I470" s="304">
        <v>13200</v>
      </c>
      <c r="K470" s="304">
        <v>0.1298</v>
      </c>
      <c r="L470" s="304">
        <v>146</v>
      </c>
      <c r="M470" s="304">
        <v>128</v>
      </c>
      <c r="N470" s="304">
        <v>0.96819999999999995</v>
      </c>
      <c r="O470" s="304">
        <v>13360</v>
      </c>
      <c r="Q470" s="304">
        <v>0.127</v>
      </c>
      <c r="R470" s="304">
        <v>142</v>
      </c>
      <c r="S470" s="304">
        <v>142</v>
      </c>
      <c r="T470" s="304">
        <v>0.96850000000000003</v>
      </c>
      <c r="U470" s="304">
        <v>13500</v>
      </c>
      <c r="W470" s="304">
        <v>0.1363</v>
      </c>
      <c r="X470" s="304">
        <v>144</v>
      </c>
      <c r="Y470" s="304">
        <v>144</v>
      </c>
      <c r="Z470" s="304">
        <v>0.96140000000000003</v>
      </c>
      <c r="AA470" s="304">
        <v>10460</v>
      </c>
      <c r="AC470" s="304">
        <v>0.1016</v>
      </c>
      <c r="AD470" s="304">
        <v>83.44</v>
      </c>
      <c r="AE470" s="304">
        <v>128</v>
      </c>
      <c r="AF470" s="304">
        <v>0.97009999999999996</v>
      </c>
      <c r="AG470" s="304">
        <v>18120</v>
      </c>
      <c r="AI470" s="304">
        <v>0.22600000000000001</v>
      </c>
      <c r="AJ470" s="304">
        <v>139.91999999999999</v>
      </c>
      <c r="AK470" s="304">
        <v>139.91999999999999</v>
      </c>
      <c r="AL470" s="304">
        <v>0.9698</v>
      </c>
      <c r="AM470" s="304">
        <v>22212</v>
      </c>
      <c r="AO470" s="304">
        <v>0.22739999999999999</v>
      </c>
    </row>
    <row r="471" spans="1:41">
      <c r="A471" s="305">
        <v>467</v>
      </c>
      <c r="B471" s="306" t="s">
        <v>4000</v>
      </c>
      <c r="C471" s="305" t="s">
        <v>4447</v>
      </c>
      <c r="D471" s="306" t="s">
        <v>4054</v>
      </c>
      <c r="E471" s="307">
        <v>1333.33</v>
      </c>
      <c r="F471" s="304">
        <v>1224</v>
      </c>
      <c r="G471" s="304">
        <v>1224</v>
      </c>
      <c r="H471" s="304">
        <v>0.97460000000000002</v>
      </c>
      <c r="I471" s="304">
        <v>537840</v>
      </c>
      <c r="J471" s="304" t="e">
        <f>I471-#REF!</f>
        <v>#REF!</v>
      </c>
      <c r="K471" s="304">
        <v>0.62619999999999998</v>
      </c>
      <c r="L471" s="304">
        <v>1368</v>
      </c>
      <c r="M471" s="304">
        <v>1368</v>
      </c>
      <c r="N471" s="304">
        <v>0.97519999999999996</v>
      </c>
      <c r="O471" s="304">
        <v>594360</v>
      </c>
      <c r="Q471" s="304">
        <v>0.5988</v>
      </c>
      <c r="R471" s="304">
        <v>1404</v>
      </c>
      <c r="S471" s="304">
        <v>1404</v>
      </c>
      <c r="T471" s="304">
        <v>0.97370000000000001</v>
      </c>
      <c r="U471" s="304">
        <v>599400</v>
      </c>
      <c r="V471" s="304" t="e">
        <f>U471-#REF!</f>
        <v>#REF!</v>
      </c>
      <c r="W471" s="304">
        <v>0.60899999999999999</v>
      </c>
      <c r="X471" s="304">
        <v>1296</v>
      </c>
      <c r="Y471" s="304">
        <v>1296</v>
      </c>
      <c r="Z471" s="304">
        <v>0.96850000000000003</v>
      </c>
      <c r="AA471" s="304">
        <v>596520</v>
      </c>
      <c r="AB471" s="304" t="e">
        <f>AA471-#REF!</f>
        <v>#REF!</v>
      </c>
      <c r="AC471" s="304">
        <v>0.63880000000000003</v>
      </c>
      <c r="AD471" s="304">
        <v>1260</v>
      </c>
      <c r="AE471" s="304">
        <v>1260</v>
      </c>
      <c r="AF471" s="304">
        <v>0.96870000000000001</v>
      </c>
      <c r="AG471" s="304">
        <v>567720</v>
      </c>
      <c r="AH471" s="304" t="e">
        <f>AG471-#REF!</f>
        <v>#REF!</v>
      </c>
      <c r="AI471" s="304">
        <v>0.62519999999999998</v>
      </c>
      <c r="AJ471" s="304">
        <v>1224</v>
      </c>
      <c r="AK471" s="304">
        <v>1224</v>
      </c>
      <c r="AL471" s="304">
        <v>0.96779999999999999</v>
      </c>
      <c r="AM471" s="304">
        <v>637200</v>
      </c>
      <c r="AN471" s="304" t="e">
        <f>AM471-#REF!</f>
        <v>#REF!</v>
      </c>
      <c r="AO471" s="304">
        <v>0.74709999999999999</v>
      </c>
    </row>
    <row r="472" spans="1:41">
      <c r="A472" s="305">
        <v>468</v>
      </c>
      <c r="B472" s="306" t="s">
        <v>4000</v>
      </c>
      <c r="C472" s="305" t="s">
        <v>4448</v>
      </c>
      <c r="D472" s="306" t="s">
        <v>4051</v>
      </c>
      <c r="E472" s="307">
        <v>222.22</v>
      </c>
      <c r="F472" s="304">
        <v>21.6</v>
      </c>
      <c r="G472" s="304">
        <v>177.77600000000001</v>
      </c>
      <c r="H472" s="304">
        <v>0.82120000000000004</v>
      </c>
      <c r="I472" s="304">
        <v>2296</v>
      </c>
      <c r="K472" s="304">
        <v>0.17979999999999999</v>
      </c>
      <c r="L472" s="304">
        <v>26.72</v>
      </c>
      <c r="M472" s="304">
        <v>177.77600000000001</v>
      </c>
      <c r="N472" s="304">
        <v>0.88090000000000002</v>
      </c>
      <c r="O472" s="304">
        <v>2928</v>
      </c>
      <c r="Q472" s="304">
        <v>0.16719999999999999</v>
      </c>
      <c r="R472" s="304">
        <v>24.96</v>
      </c>
      <c r="S472" s="304">
        <v>177.77600000000001</v>
      </c>
      <c r="T472" s="304">
        <v>0.8236</v>
      </c>
      <c r="U472" s="304">
        <v>3192</v>
      </c>
      <c r="W472" s="304">
        <v>0.2157</v>
      </c>
      <c r="X472" s="304">
        <v>22.08</v>
      </c>
      <c r="Y472" s="304">
        <v>177.77600000000001</v>
      </c>
      <c r="Z472" s="304">
        <v>0.75880000000000003</v>
      </c>
      <c r="AA472" s="304">
        <v>3032</v>
      </c>
      <c r="AC472" s="304">
        <v>0.24329999999999999</v>
      </c>
      <c r="AD472" s="304">
        <v>24</v>
      </c>
      <c r="AE472" s="304">
        <v>177.77600000000001</v>
      </c>
      <c r="AF472" s="304">
        <v>0.68399999999999994</v>
      </c>
      <c r="AG472" s="304">
        <v>2804</v>
      </c>
      <c r="AI472" s="304">
        <v>0.2296</v>
      </c>
      <c r="AJ472" s="304">
        <v>24.48</v>
      </c>
      <c r="AK472" s="304">
        <v>177.77600000000001</v>
      </c>
      <c r="AL472" s="304">
        <v>0.71429999999999993</v>
      </c>
      <c r="AM472" s="304">
        <v>2880</v>
      </c>
      <c r="AO472" s="304">
        <v>0.2288</v>
      </c>
    </row>
    <row r="473" spans="1:41">
      <c r="A473" s="305">
        <v>469</v>
      </c>
      <c r="B473" s="306" t="s">
        <v>4000</v>
      </c>
      <c r="C473" s="305" t="s">
        <v>4449</v>
      </c>
      <c r="D473" s="306" t="s">
        <v>4065</v>
      </c>
      <c r="E473" s="307">
        <v>455.56</v>
      </c>
      <c r="F473" s="304">
        <v>46.56</v>
      </c>
      <c r="G473" s="304">
        <v>364.44799999999998</v>
      </c>
      <c r="H473" s="304">
        <v>0.68969999999999998</v>
      </c>
      <c r="I473" s="304">
        <v>6468</v>
      </c>
      <c r="K473" s="304">
        <v>0.2797</v>
      </c>
      <c r="L473" s="304">
        <v>35.520000000000003</v>
      </c>
      <c r="M473" s="304">
        <v>364.44799999999998</v>
      </c>
      <c r="N473" s="304">
        <v>0.60880000000000001</v>
      </c>
      <c r="O473" s="304">
        <v>3846</v>
      </c>
      <c r="Q473" s="304">
        <v>0.23910000000000001</v>
      </c>
      <c r="R473" s="304">
        <v>117.36</v>
      </c>
      <c r="S473" s="304">
        <v>364.44799999999998</v>
      </c>
      <c r="T473" s="304">
        <v>0.54379999999999995</v>
      </c>
      <c r="U473" s="304">
        <v>4584</v>
      </c>
      <c r="W473" s="304">
        <v>9.98E-2</v>
      </c>
      <c r="X473" s="304">
        <v>54</v>
      </c>
      <c r="Y473" s="304">
        <v>364.44799999999998</v>
      </c>
      <c r="Z473" s="304">
        <v>0.71140000000000003</v>
      </c>
      <c r="AA473" s="304">
        <v>9270</v>
      </c>
      <c r="AC473" s="304">
        <v>0.32440000000000002</v>
      </c>
      <c r="AD473" s="304">
        <v>192</v>
      </c>
      <c r="AE473" s="304">
        <v>364.44799999999998</v>
      </c>
      <c r="AF473" s="304">
        <v>0.69730000000000003</v>
      </c>
      <c r="AG473" s="304">
        <v>9120</v>
      </c>
      <c r="AI473" s="304">
        <v>9.1600000000000001E-2</v>
      </c>
      <c r="AJ473" s="304">
        <v>180</v>
      </c>
      <c r="AK473" s="304">
        <v>364.44799999999998</v>
      </c>
      <c r="AL473" s="304">
        <v>0.67100000000000004</v>
      </c>
      <c r="AM473" s="304">
        <v>7746</v>
      </c>
      <c r="AO473" s="304">
        <v>8.9099999999999999E-2</v>
      </c>
    </row>
    <row r="474" spans="1:41">
      <c r="A474" s="305">
        <v>470</v>
      </c>
      <c r="B474" s="306" t="s">
        <v>4000</v>
      </c>
      <c r="C474" s="305" t="s">
        <v>4450</v>
      </c>
      <c r="D474" s="306" t="s">
        <v>4054</v>
      </c>
      <c r="E474" s="307">
        <v>451.11</v>
      </c>
      <c r="F474" s="304">
        <v>414</v>
      </c>
      <c r="G474" s="304">
        <v>414</v>
      </c>
      <c r="H474" s="304">
        <v>0.97639999999999993</v>
      </c>
      <c r="I474" s="304">
        <v>180480</v>
      </c>
      <c r="J474" s="304" t="e">
        <f>I474-#REF!</f>
        <v>#REF!</v>
      </c>
      <c r="K474" s="304">
        <v>0.62019999999999997</v>
      </c>
      <c r="L474" s="304">
        <v>336</v>
      </c>
      <c r="M474" s="304">
        <v>360.88799999999998</v>
      </c>
      <c r="N474" s="304">
        <v>0.97609999999999997</v>
      </c>
      <c r="O474" s="304">
        <v>195600</v>
      </c>
      <c r="P474" s="304" t="e">
        <f>O474-#REF!</f>
        <v>#REF!</v>
      </c>
      <c r="Q474" s="304">
        <v>0.80169999999999997</v>
      </c>
      <c r="R474" s="304">
        <v>372</v>
      </c>
      <c r="S474" s="304">
        <v>372</v>
      </c>
      <c r="T474" s="304">
        <v>0.97689999999999999</v>
      </c>
      <c r="U474" s="304">
        <v>192420</v>
      </c>
      <c r="V474" s="304" t="e">
        <f>U474-#REF!</f>
        <v>#REF!</v>
      </c>
      <c r="W474" s="304">
        <v>0.73540000000000005</v>
      </c>
      <c r="X474" s="304">
        <v>336</v>
      </c>
      <c r="Y474" s="304">
        <v>360.88799999999998</v>
      </c>
      <c r="Z474" s="304">
        <v>0.97639999999999993</v>
      </c>
      <c r="AA474" s="304">
        <v>190680</v>
      </c>
      <c r="AB474" s="304" t="e">
        <f>AA474-#REF!</f>
        <v>#REF!</v>
      </c>
      <c r="AC474" s="304">
        <v>0.78129999999999999</v>
      </c>
      <c r="AD474" s="304">
        <v>324</v>
      </c>
      <c r="AE474" s="304">
        <v>360.88799999999998</v>
      </c>
      <c r="AF474" s="304">
        <v>0.97609999999999997</v>
      </c>
      <c r="AG474" s="304">
        <v>200880</v>
      </c>
      <c r="AH474" s="304" t="e">
        <f>AG474-#REF!</f>
        <v>#REF!</v>
      </c>
      <c r="AI474" s="304">
        <v>0.85370000000000001</v>
      </c>
      <c r="AJ474" s="304">
        <v>360</v>
      </c>
      <c r="AK474" s="304">
        <v>360.88799999999998</v>
      </c>
      <c r="AL474" s="304">
        <v>0.97650000000000003</v>
      </c>
      <c r="AM474" s="304">
        <v>166800</v>
      </c>
      <c r="AN474" s="304" t="e">
        <f>AM474-#REF!</f>
        <v>#REF!</v>
      </c>
      <c r="AO474" s="304">
        <v>0.65900000000000003</v>
      </c>
    </row>
    <row r="475" spans="1:41">
      <c r="A475" s="305">
        <v>471</v>
      </c>
      <c r="B475" s="306" t="s">
        <v>4000</v>
      </c>
      <c r="C475" s="305" t="s">
        <v>4451</v>
      </c>
      <c r="D475" s="306" t="s">
        <v>4065</v>
      </c>
      <c r="E475" s="307">
        <v>1002.22</v>
      </c>
      <c r="F475" s="304">
        <v>0</v>
      </c>
      <c r="G475" s="304">
        <v>0</v>
      </c>
      <c r="H475" s="304" t="e">
        <v>#DIV/0!</v>
      </c>
      <c r="I475" s="304">
        <v>0</v>
      </c>
      <c r="K475" s="304">
        <v>0</v>
      </c>
      <c r="L475" s="304">
        <v>0</v>
      </c>
      <c r="M475" s="304">
        <v>0</v>
      </c>
      <c r="N475" s="304" t="e">
        <v>#DIV/0!</v>
      </c>
      <c r="O475" s="304">
        <v>0</v>
      </c>
      <c r="Q475" s="304">
        <v>0</v>
      </c>
      <c r="R475" s="304">
        <v>0</v>
      </c>
      <c r="S475" s="304">
        <v>0</v>
      </c>
      <c r="T475" s="304" t="e">
        <v>#DIV/0!</v>
      </c>
      <c r="U475" s="304">
        <v>0</v>
      </c>
      <c r="W475" s="304">
        <v>0</v>
      </c>
      <c r="X475" s="304">
        <v>18</v>
      </c>
      <c r="Y475" s="304">
        <v>801.77599999999995</v>
      </c>
      <c r="Z475" s="304">
        <v>0.96760000000000002</v>
      </c>
      <c r="AA475" s="304">
        <v>4470</v>
      </c>
      <c r="AC475" s="304">
        <v>0.38190000000000002</v>
      </c>
      <c r="AD475" s="304">
        <v>62.4</v>
      </c>
      <c r="AE475" s="304">
        <v>801.77599999999995</v>
      </c>
      <c r="AF475" s="304">
        <v>0.98250000000000004</v>
      </c>
      <c r="AG475" s="304">
        <v>10080</v>
      </c>
      <c r="AI475" s="304">
        <v>0.221</v>
      </c>
      <c r="AJ475" s="304">
        <v>498</v>
      </c>
      <c r="AK475" s="304">
        <v>801.77599999999995</v>
      </c>
      <c r="AL475" s="304">
        <v>0.96230000000000004</v>
      </c>
      <c r="AM475" s="304">
        <v>45060</v>
      </c>
      <c r="AO475" s="304">
        <v>0.13059999999999999</v>
      </c>
    </row>
    <row r="476" spans="1:41">
      <c r="A476" s="305">
        <v>472</v>
      </c>
      <c r="B476" s="306" t="s">
        <v>4000</v>
      </c>
      <c r="C476" s="305" t="s">
        <v>4452</v>
      </c>
      <c r="D476" s="306" t="s">
        <v>4054</v>
      </c>
      <c r="E476" s="307">
        <v>162.22</v>
      </c>
      <c r="F476" s="304">
        <v>36</v>
      </c>
      <c r="G476" s="304">
        <v>129.77600000000001</v>
      </c>
      <c r="H476" s="304">
        <v>0.89139999999999997</v>
      </c>
      <c r="I476" s="304">
        <v>820</v>
      </c>
      <c r="K476" s="304">
        <v>3.5499999999999997E-2</v>
      </c>
      <c r="L476" s="304">
        <v>4</v>
      </c>
      <c r="M476" s="304">
        <v>129.77600000000001</v>
      </c>
      <c r="N476" s="304">
        <v>0.82499999999999996</v>
      </c>
      <c r="O476" s="304">
        <v>660</v>
      </c>
      <c r="Q476" s="304">
        <v>0.26879999999999998</v>
      </c>
      <c r="R476" s="304">
        <v>38</v>
      </c>
      <c r="S476" s="304">
        <v>129.77600000000001</v>
      </c>
      <c r="T476" s="304">
        <v>0.90700000000000003</v>
      </c>
      <c r="U476" s="304">
        <v>780</v>
      </c>
      <c r="W476" s="304">
        <v>3.1399999999999997E-2</v>
      </c>
      <c r="X476" s="304">
        <v>70</v>
      </c>
      <c r="Y476" s="304">
        <v>129.77600000000001</v>
      </c>
      <c r="Z476" s="304">
        <v>0.95299999999999996</v>
      </c>
      <c r="AA476" s="304">
        <v>1620</v>
      </c>
      <c r="AC476" s="304">
        <v>3.2599999999999997E-2</v>
      </c>
      <c r="AD476" s="304">
        <v>52</v>
      </c>
      <c r="AE476" s="304">
        <v>129.77600000000001</v>
      </c>
      <c r="AF476" s="304">
        <v>0.94650000000000001</v>
      </c>
      <c r="AG476" s="304">
        <v>1060</v>
      </c>
      <c r="AI476" s="304">
        <v>9.7999999999999997E-3</v>
      </c>
      <c r="AJ476" s="304">
        <v>0</v>
      </c>
      <c r="AK476" s="304">
        <v>129.77600000000001</v>
      </c>
      <c r="AL476" s="304" t="e">
        <v>#DIV/0!</v>
      </c>
      <c r="AM476" s="304">
        <v>0</v>
      </c>
      <c r="AO476" s="304">
        <v>0</v>
      </c>
    </row>
    <row r="477" spans="1:41">
      <c r="A477" s="305">
        <v>473</v>
      </c>
      <c r="B477" s="306" t="s">
        <v>4000</v>
      </c>
      <c r="C477" s="305" t="s">
        <v>4453</v>
      </c>
      <c r="D477" s="306" t="s">
        <v>4051</v>
      </c>
      <c r="E477" s="307">
        <v>177.78</v>
      </c>
      <c r="F477" s="304">
        <v>87.6</v>
      </c>
      <c r="G477" s="304">
        <v>142.22399999999999</v>
      </c>
      <c r="H477" s="304">
        <v>0.99909999999999999</v>
      </c>
      <c r="I477" s="304">
        <v>10244</v>
      </c>
      <c r="K477" s="304">
        <v>0.16259999999999999</v>
      </c>
      <c r="L477" s="304">
        <v>98.08</v>
      </c>
      <c r="M477" s="304">
        <v>142.22399999999999</v>
      </c>
      <c r="N477" s="304">
        <v>0.99939999999999996</v>
      </c>
      <c r="O477" s="304">
        <v>12518</v>
      </c>
      <c r="Q477" s="304">
        <v>0.17169999999999999</v>
      </c>
      <c r="R477" s="304">
        <v>110</v>
      </c>
      <c r="S477" s="304">
        <v>142.22399999999999</v>
      </c>
      <c r="T477" s="304">
        <v>0.99790000000000001</v>
      </c>
      <c r="U477" s="304">
        <v>11266</v>
      </c>
      <c r="W477" s="304">
        <v>0.1426</v>
      </c>
      <c r="X477" s="304">
        <v>92.88</v>
      </c>
      <c r="Y477" s="304">
        <v>142.22399999999999</v>
      </c>
      <c r="Z477" s="304">
        <v>0.99919999999999998</v>
      </c>
      <c r="AA477" s="304">
        <v>11602</v>
      </c>
      <c r="AC477" s="304">
        <v>0.16800000000000001</v>
      </c>
      <c r="AD477" s="304">
        <v>89.2</v>
      </c>
      <c r="AE477" s="304">
        <v>142.22399999999999</v>
      </c>
      <c r="AF477" s="304">
        <v>0.99990000000000001</v>
      </c>
      <c r="AG477" s="304">
        <v>12099</v>
      </c>
      <c r="AI477" s="304">
        <v>0.18229999999999999</v>
      </c>
      <c r="AJ477" s="304">
        <v>97.68</v>
      </c>
      <c r="AK477" s="304">
        <v>142.22399999999999</v>
      </c>
      <c r="AL477" s="304">
        <v>0.99829999999999997</v>
      </c>
      <c r="AM477" s="304">
        <v>11581</v>
      </c>
      <c r="AO477" s="304">
        <v>0.16500000000000001</v>
      </c>
    </row>
    <row r="478" spans="1:41">
      <c r="A478" s="305">
        <v>474</v>
      </c>
      <c r="B478" s="306" t="s">
        <v>4000</v>
      </c>
      <c r="C478" s="305" t="s">
        <v>4454</v>
      </c>
      <c r="D478" s="306" t="s">
        <v>4054</v>
      </c>
      <c r="E478" s="307">
        <v>200</v>
      </c>
      <c r="F478" s="304">
        <v>68</v>
      </c>
      <c r="G478" s="304">
        <v>160</v>
      </c>
      <c r="H478" s="304">
        <v>0.77779999999999994</v>
      </c>
      <c r="I478" s="304">
        <v>840</v>
      </c>
      <c r="K478" s="304">
        <v>2.2100000000000002E-2</v>
      </c>
      <c r="L478" s="304">
        <v>90</v>
      </c>
      <c r="M478" s="304">
        <v>160</v>
      </c>
      <c r="N478" s="304">
        <v>0.95940000000000003</v>
      </c>
      <c r="O478" s="304">
        <v>5660</v>
      </c>
      <c r="Q478" s="304">
        <v>8.8099999999999998E-2</v>
      </c>
      <c r="R478" s="304">
        <v>137.04</v>
      </c>
      <c r="S478" s="304">
        <v>160</v>
      </c>
      <c r="T478" s="304">
        <v>0.95409999999999995</v>
      </c>
      <c r="U478" s="304">
        <v>4572</v>
      </c>
      <c r="W478" s="304">
        <v>4.7E-2</v>
      </c>
      <c r="X478" s="304">
        <v>74.08</v>
      </c>
      <c r="Y478" s="304">
        <v>160</v>
      </c>
      <c r="Z478" s="304">
        <v>0.96179999999999999</v>
      </c>
      <c r="AA478" s="304">
        <v>6736</v>
      </c>
      <c r="AC478" s="304">
        <v>0.12709999999999999</v>
      </c>
      <c r="AD478" s="304">
        <v>91.2</v>
      </c>
      <c r="AE478" s="304">
        <v>160</v>
      </c>
      <c r="AF478" s="304">
        <v>0.96970000000000001</v>
      </c>
      <c r="AG478" s="304">
        <v>13244</v>
      </c>
      <c r="AI478" s="304">
        <v>0.20130000000000001</v>
      </c>
      <c r="AJ478" s="304">
        <v>165.68</v>
      </c>
      <c r="AK478" s="304">
        <v>165.68</v>
      </c>
      <c r="AL478" s="304">
        <v>0.97040000000000004</v>
      </c>
      <c r="AM478" s="304">
        <v>19332</v>
      </c>
      <c r="AO478" s="304">
        <v>0.16700000000000001</v>
      </c>
    </row>
    <row r="479" spans="1:41">
      <c r="A479" s="305">
        <v>475</v>
      </c>
      <c r="B479" s="306" t="s">
        <v>4004</v>
      </c>
      <c r="C479" s="305" t="s">
        <v>4456</v>
      </c>
      <c r="D479" s="306" t="s">
        <v>4065</v>
      </c>
      <c r="E479" s="307">
        <v>175</v>
      </c>
      <c r="F479" s="304">
        <v>122</v>
      </c>
      <c r="G479" s="304">
        <v>140</v>
      </c>
      <c r="H479" s="304">
        <v>0.99249999999999994</v>
      </c>
      <c r="I479" s="304">
        <v>18340</v>
      </c>
      <c r="K479" s="304">
        <v>0.2104</v>
      </c>
      <c r="L479" s="304">
        <v>138</v>
      </c>
      <c r="M479" s="304">
        <v>140</v>
      </c>
      <c r="N479" s="304">
        <v>0.99160000000000004</v>
      </c>
      <c r="O479" s="304">
        <v>25820</v>
      </c>
      <c r="Q479" s="304">
        <v>0.25359999999999999</v>
      </c>
      <c r="R479" s="304">
        <v>142</v>
      </c>
      <c r="S479" s="304">
        <v>142</v>
      </c>
      <c r="T479" s="304">
        <v>0.98970000000000002</v>
      </c>
      <c r="U479" s="304">
        <v>22940</v>
      </c>
      <c r="W479" s="304">
        <v>0.22670000000000001</v>
      </c>
      <c r="X479" s="304">
        <v>78</v>
      </c>
      <c r="Y479" s="304">
        <v>140</v>
      </c>
      <c r="Z479" s="304">
        <v>0.98970000000000002</v>
      </c>
      <c r="AA479" s="304">
        <v>23060</v>
      </c>
      <c r="AC479" s="304">
        <v>0.40150000000000002</v>
      </c>
      <c r="AD479" s="304">
        <v>112</v>
      </c>
      <c r="AE479" s="304">
        <v>140</v>
      </c>
      <c r="AF479" s="304">
        <v>0.99060000000000004</v>
      </c>
      <c r="AG479" s="304">
        <v>18940</v>
      </c>
      <c r="AI479" s="304">
        <v>0.22950000000000001</v>
      </c>
      <c r="AJ479" s="304">
        <v>122</v>
      </c>
      <c r="AK479" s="304">
        <v>140</v>
      </c>
      <c r="AL479" s="304">
        <v>0.9909</v>
      </c>
      <c r="AM479" s="304">
        <v>23470</v>
      </c>
      <c r="AO479" s="304">
        <v>0.26960000000000001</v>
      </c>
    </row>
    <row r="480" spans="1:41">
      <c r="A480" s="305">
        <v>476</v>
      </c>
      <c r="B480" s="306" t="s">
        <v>4004</v>
      </c>
      <c r="C480" s="305" t="s">
        <v>4457</v>
      </c>
      <c r="D480" s="306" t="s">
        <v>4054</v>
      </c>
      <c r="E480" s="307">
        <v>131.1</v>
      </c>
      <c r="F480" s="304">
        <v>124.6</v>
      </c>
      <c r="G480" s="304">
        <v>117.48</v>
      </c>
      <c r="H480" s="304">
        <v>0.79379999999999995</v>
      </c>
      <c r="I480" s="304">
        <v>19415</v>
      </c>
      <c r="K480" s="304">
        <v>0.2727</v>
      </c>
      <c r="L480" s="304">
        <v>126</v>
      </c>
      <c r="M480" s="304">
        <v>126</v>
      </c>
      <c r="N480" s="304">
        <v>0.79339999999999999</v>
      </c>
      <c r="O480" s="304">
        <v>29214</v>
      </c>
      <c r="Q480" s="304">
        <v>0.4199</v>
      </c>
      <c r="R480" s="304">
        <v>110.8</v>
      </c>
      <c r="S480" s="304">
        <v>110.8</v>
      </c>
      <c r="T480" s="304">
        <v>0.78949999999999998</v>
      </c>
      <c r="U480" s="304">
        <v>27328</v>
      </c>
      <c r="W480" s="304">
        <v>0.43390000000000001</v>
      </c>
      <c r="X480" s="304">
        <v>97.44</v>
      </c>
      <c r="Y480" s="304">
        <v>104.88</v>
      </c>
      <c r="Z480" s="304">
        <v>0.78759999999999997</v>
      </c>
      <c r="AA480" s="304">
        <v>25442</v>
      </c>
      <c r="AC480" s="304">
        <v>0.4456</v>
      </c>
      <c r="AD480" s="304">
        <v>96.64</v>
      </c>
      <c r="AE480" s="304">
        <v>104.88</v>
      </c>
      <c r="AF480" s="304">
        <v>0.79220000000000002</v>
      </c>
      <c r="AG480" s="304">
        <v>25036</v>
      </c>
      <c r="AI480" s="304">
        <v>0.43959999999999999</v>
      </c>
      <c r="AJ480" s="304">
        <v>97.24</v>
      </c>
      <c r="AK480" s="304">
        <v>104.88</v>
      </c>
      <c r="AL480" s="304">
        <v>0.79749999999999999</v>
      </c>
      <c r="AM480" s="304">
        <v>25159</v>
      </c>
      <c r="AO480" s="304">
        <v>0.4506</v>
      </c>
    </row>
    <row r="481" spans="1:41">
      <c r="A481" s="305">
        <v>477</v>
      </c>
      <c r="B481" s="306" t="s">
        <v>4004</v>
      </c>
      <c r="C481" s="305" t="s">
        <v>4458</v>
      </c>
      <c r="D481" s="306" t="s">
        <v>4051</v>
      </c>
      <c r="E481" s="307">
        <v>650</v>
      </c>
      <c r="F481" s="304">
        <v>308</v>
      </c>
      <c r="G481" s="304">
        <v>520</v>
      </c>
      <c r="H481" s="304">
        <v>0.91669999999999996</v>
      </c>
      <c r="I481" s="304">
        <v>82277</v>
      </c>
      <c r="K481" s="304">
        <v>0.40479999999999999</v>
      </c>
      <c r="L481" s="304">
        <v>348</v>
      </c>
      <c r="M481" s="304">
        <v>520</v>
      </c>
      <c r="N481" s="304">
        <v>0.91700000000000004</v>
      </c>
      <c r="O481" s="304">
        <v>96595</v>
      </c>
      <c r="Q481" s="304">
        <v>0.40689999999999998</v>
      </c>
      <c r="R481" s="304">
        <v>258</v>
      </c>
      <c r="S481" s="304">
        <v>520</v>
      </c>
      <c r="T481" s="304">
        <v>0.91549999999999998</v>
      </c>
      <c r="U481" s="304">
        <v>98407</v>
      </c>
      <c r="W481" s="304">
        <v>0.57869999999999999</v>
      </c>
      <c r="X481" s="304">
        <v>370</v>
      </c>
      <c r="Y481" s="304">
        <v>520</v>
      </c>
      <c r="Z481" s="304">
        <v>0.91459999999999997</v>
      </c>
      <c r="AA481" s="304">
        <v>84901</v>
      </c>
      <c r="AC481" s="304">
        <v>0.38719999999999999</v>
      </c>
      <c r="AD481" s="304">
        <v>320</v>
      </c>
      <c r="AE481" s="304">
        <v>520</v>
      </c>
      <c r="AF481" s="304">
        <v>0.92220000000000002</v>
      </c>
      <c r="AG481" s="304">
        <v>96130</v>
      </c>
      <c r="AI481" s="304">
        <v>0.43790000000000001</v>
      </c>
      <c r="AJ481" s="304">
        <v>317.60000000000002</v>
      </c>
      <c r="AK481" s="304">
        <v>520</v>
      </c>
      <c r="AL481" s="304">
        <v>0.92079999999999995</v>
      </c>
      <c r="AM481" s="304">
        <v>89670</v>
      </c>
      <c r="AO481" s="304">
        <v>0.4259</v>
      </c>
    </row>
    <row r="482" spans="1:41">
      <c r="A482" s="305">
        <v>478</v>
      </c>
      <c r="B482" s="306" t="s">
        <v>4004</v>
      </c>
      <c r="C482" s="305" t="s">
        <v>4067</v>
      </c>
      <c r="D482" s="306" t="s">
        <v>4065</v>
      </c>
      <c r="E482" s="307">
        <v>111</v>
      </c>
      <c r="F482" s="304">
        <v>35.25</v>
      </c>
      <c r="G482" s="304">
        <v>88.8</v>
      </c>
      <c r="H482" s="304">
        <v>0.99680000000000002</v>
      </c>
      <c r="I482" s="304">
        <v>5458</v>
      </c>
      <c r="K482" s="304">
        <v>0.22370000000000001</v>
      </c>
      <c r="L482" s="304">
        <v>27.65</v>
      </c>
      <c r="M482" s="304">
        <v>88.8</v>
      </c>
      <c r="N482" s="304">
        <v>0.99299999999999999</v>
      </c>
      <c r="O482" s="304">
        <v>5230</v>
      </c>
      <c r="Q482" s="304">
        <v>0.26819999999999999</v>
      </c>
      <c r="R482" s="304">
        <v>39.65</v>
      </c>
      <c r="S482" s="304">
        <v>88.8</v>
      </c>
      <c r="T482" s="304">
        <v>0.99590000000000001</v>
      </c>
      <c r="U482" s="304">
        <v>5722</v>
      </c>
      <c r="W482" s="304">
        <v>0.20780000000000001</v>
      </c>
      <c r="X482" s="304">
        <v>38.85</v>
      </c>
      <c r="Y482" s="304">
        <v>88.8</v>
      </c>
      <c r="Z482" s="304">
        <v>0.99639999999999995</v>
      </c>
      <c r="AA482" s="304">
        <v>7439</v>
      </c>
      <c r="AC482" s="304">
        <v>0.26690000000000003</v>
      </c>
      <c r="AD482" s="304">
        <v>36.450000000000003</v>
      </c>
      <c r="AE482" s="304">
        <v>88.8</v>
      </c>
      <c r="AF482" s="304">
        <v>0.99780000000000002</v>
      </c>
      <c r="AG482" s="304">
        <v>6111</v>
      </c>
      <c r="AI482" s="304">
        <v>0.2339</v>
      </c>
      <c r="AJ482" s="304">
        <v>38.049999999999997</v>
      </c>
      <c r="AK482" s="304">
        <v>88.8</v>
      </c>
      <c r="AL482" s="304">
        <v>0.99629999999999996</v>
      </c>
      <c r="AM482" s="304">
        <v>6843</v>
      </c>
      <c r="AO482" s="304">
        <v>0.25919999999999999</v>
      </c>
    </row>
    <row r="483" spans="1:41">
      <c r="A483" s="305">
        <v>479</v>
      </c>
      <c r="B483" s="306" t="s">
        <v>4004</v>
      </c>
      <c r="C483" s="305" t="s">
        <v>4231</v>
      </c>
      <c r="D483" s="306" t="s">
        <v>4051</v>
      </c>
      <c r="E483" s="307">
        <v>200</v>
      </c>
      <c r="F483" s="304">
        <v>150.47999999999999</v>
      </c>
      <c r="G483" s="304">
        <v>160</v>
      </c>
      <c r="H483" s="304">
        <v>0.40399999999999997</v>
      </c>
      <c r="I483" s="304">
        <v>11877</v>
      </c>
      <c r="K483" s="304">
        <v>0.27139999999999997</v>
      </c>
      <c r="L483" s="304">
        <v>165.36</v>
      </c>
      <c r="M483" s="304">
        <v>165.36</v>
      </c>
      <c r="N483" s="304">
        <v>0.45539999999999997</v>
      </c>
      <c r="O483" s="304">
        <v>16785</v>
      </c>
      <c r="Q483" s="304">
        <v>0.29959999999999998</v>
      </c>
      <c r="R483" s="304">
        <v>195.96</v>
      </c>
      <c r="S483" s="304">
        <v>195.96</v>
      </c>
      <c r="T483" s="304">
        <v>0.40689999999999998</v>
      </c>
      <c r="U483" s="304">
        <v>14298</v>
      </c>
      <c r="W483" s="304">
        <v>0.24909999999999999</v>
      </c>
      <c r="X483" s="304">
        <v>195</v>
      </c>
      <c r="Y483" s="304">
        <v>195</v>
      </c>
      <c r="Z483" s="304">
        <v>0.59940000000000004</v>
      </c>
      <c r="AA483" s="304">
        <v>22449</v>
      </c>
      <c r="AC483" s="304">
        <v>0.25819999999999999</v>
      </c>
      <c r="AD483" s="304">
        <v>171</v>
      </c>
      <c r="AE483" s="304">
        <v>171</v>
      </c>
      <c r="AF483" s="304">
        <v>0.50939999999999996</v>
      </c>
      <c r="AG483" s="304">
        <v>18576</v>
      </c>
      <c r="AI483" s="304">
        <v>0.28670000000000001</v>
      </c>
      <c r="AJ483" s="304">
        <v>153</v>
      </c>
      <c r="AK483" s="304">
        <v>160</v>
      </c>
      <c r="AL483" s="304">
        <v>0.59499999999999997</v>
      </c>
      <c r="AM483" s="304">
        <v>22164</v>
      </c>
      <c r="AO483" s="304">
        <v>0.3382</v>
      </c>
    </row>
    <row r="484" spans="1:41">
      <c r="A484" s="305">
        <v>480</v>
      </c>
      <c r="B484" s="306" t="s">
        <v>4004</v>
      </c>
      <c r="C484" s="305" t="s">
        <v>4460</v>
      </c>
      <c r="D484" s="306" t="s">
        <v>4065</v>
      </c>
      <c r="E484" s="307">
        <v>1270</v>
      </c>
      <c r="F484" s="304">
        <v>606</v>
      </c>
      <c r="G484" s="304">
        <v>1016</v>
      </c>
      <c r="H484" s="304">
        <v>0.96799999999999997</v>
      </c>
      <c r="I484" s="304">
        <v>128160</v>
      </c>
      <c r="K484" s="304">
        <v>0.3034</v>
      </c>
      <c r="L484" s="304">
        <v>544.79999999999995</v>
      </c>
      <c r="M484" s="304">
        <v>1016</v>
      </c>
      <c r="N484" s="304">
        <v>0.96289999999999998</v>
      </c>
      <c r="O484" s="304">
        <v>166520</v>
      </c>
      <c r="Q484" s="304">
        <v>0.42670000000000002</v>
      </c>
      <c r="R484" s="304">
        <v>576</v>
      </c>
      <c r="S484" s="304">
        <v>1016</v>
      </c>
      <c r="T484" s="304">
        <v>0.97040000000000004</v>
      </c>
      <c r="U484" s="304">
        <v>170540</v>
      </c>
      <c r="W484" s="304">
        <v>0.42380000000000001</v>
      </c>
      <c r="X484" s="304">
        <v>572.79999999999995</v>
      </c>
      <c r="Y484" s="304">
        <v>1016</v>
      </c>
      <c r="Z484" s="304">
        <v>0.96799999999999997</v>
      </c>
      <c r="AA484" s="304">
        <v>143340</v>
      </c>
      <c r="AC484" s="304">
        <v>0.34749999999999998</v>
      </c>
      <c r="AD484" s="304">
        <v>440</v>
      </c>
      <c r="AE484" s="304">
        <v>1016</v>
      </c>
      <c r="AF484" s="304">
        <v>0.96699999999999997</v>
      </c>
      <c r="AG484" s="304">
        <v>144560</v>
      </c>
      <c r="AI484" s="304">
        <v>0.45669999999999999</v>
      </c>
      <c r="AJ484" s="304">
        <v>440</v>
      </c>
      <c r="AK484" s="304">
        <v>1016</v>
      </c>
      <c r="AL484" s="304">
        <v>0.96870000000000001</v>
      </c>
      <c r="AM484" s="304">
        <v>141120</v>
      </c>
      <c r="AO484" s="304">
        <v>0.45979999999999999</v>
      </c>
    </row>
    <row r="485" spans="1:41">
      <c r="A485" s="305">
        <v>481</v>
      </c>
      <c r="B485" s="306" t="s">
        <v>4004</v>
      </c>
      <c r="C485" s="305" t="s">
        <v>4461</v>
      </c>
      <c r="D485" s="306" t="s">
        <v>4065</v>
      </c>
      <c r="E485" s="307">
        <v>215</v>
      </c>
      <c r="F485" s="304">
        <v>167.6</v>
      </c>
      <c r="G485" s="304">
        <v>172</v>
      </c>
      <c r="H485" s="304">
        <v>0.79600000000000004</v>
      </c>
      <c r="I485" s="304">
        <v>17944</v>
      </c>
      <c r="K485" s="304">
        <v>0.18679999999999999</v>
      </c>
      <c r="L485" s="304">
        <v>194.4</v>
      </c>
      <c r="M485" s="304">
        <v>194.4</v>
      </c>
      <c r="N485" s="304">
        <v>0.85199999999999998</v>
      </c>
      <c r="O485" s="304">
        <v>23192</v>
      </c>
      <c r="Q485" s="304">
        <v>0.18820000000000001</v>
      </c>
      <c r="R485" s="304">
        <v>147.6</v>
      </c>
      <c r="S485" s="304">
        <v>172</v>
      </c>
      <c r="T485" s="304">
        <v>0.83730000000000004</v>
      </c>
      <c r="U485" s="304">
        <v>15960</v>
      </c>
      <c r="W485" s="304">
        <v>0.1794</v>
      </c>
      <c r="X485" s="304">
        <v>139.19999999999999</v>
      </c>
      <c r="Y485" s="304">
        <v>172</v>
      </c>
      <c r="Z485" s="304">
        <v>0.83840000000000003</v>
      </c>
      <c r="AA485" s="304">
        <v>16384</v>
      </c>
      <c r="AC485" s="304">
        <v>0.18870000000000001</v>
      </c>
      <c r="AD485" s="304">
        <v>156</v>
      </c>
      <c r="AE485" s="304">
        <v>172</v>
      </c>
      <c r="AF485" s="304">
        <v>0.83389999999999997</v>
      </c>
      <c r="AG485" s="304">
        <v>12104</v>
      </c>
      <c r="AI485" s="304">
        <v>0.12509999999999999</v>
      </c>
      <c r="AJ485" s="304">
        <v>144</v>
      </c>
      <c r="AK485" s="304">
        <v>172</v>
      </c>
      <c r="AL485" s="304">
        <v>0.85009999999999997</v>
      </c>
      <c r="AM485" s="304">
        <v>19728</v>
      </c>
      <c r="AO485" s="304">
        <v>0.2238</v>
      </c>
    </row>
    <row r="486" spans="1:41">
      <c r="A486" s="305">
        <v>482</v>
      </c>
      <c r="B486" s="306" t="s">
        <v>4004</v>
      </c>
      <c r="C486" s="305" t="s">
        <v>4462</v>
      </c>
      <c r="D486" s="306" t="s">
        <v>4054</v>
      </c>
      <c r="E486" s="307">
        <v>200</v>
      </c>
      <c r="F486" s="304">
        <v>76</v>
      </c>
      <c r="G486" s="304">
        <v>160</v>
      </c>
      <c r="H486" s="304">
        <v>0.80500000000000005</v>
      </c>
      <c r="I486" s="304">
        <v>12880</v>
      </c>
      <c r="K486" s="304">
        <v>0.29239999999999999</v>
      </c>
      <c r="L486" s="304">
        <v>100</v>
      </c>
      <c r="M486" s="304">
        <v>160</v>
      </c>
      <c r="N486" s="304">
        <v>0.7984</v>
      </c>
      <c r="O486" s="304">
        <v>15520</v>
      </c>
      <c r="Q486" s="304">
        <v>0.26129999999999998</v>
      </c>
      <c r="R486" s="304">
        <v>108</v>
      </c>
      <c r="S486" s="304">
        <v>160</v>
      </c>
      <c r="T486" s="304">
        <v>0.79569999999999996</v>
      </c>
      <c r="U486" s="304">
        <v>14480</v>
      </c>
      <c r="W486" s="304">
        <v>0.2341</v>
      </c>
      <c r="X486" s="304">
        <v>104</v>
      </c>
      <c r="Y486" s="304">
        <v>160</v>
      </c>
      <c r="Z486" s="304">
        <v>0.79420000000000002</v>
      </c>
      <c r="AA486" s="304">
        <v>15280</v>
      </c>
      <c r="AC486" s="304">
        <v>0.2487</v>
      </c>
      <c r="AD486" s="304">
        <v>104</v>
      </c>
      <c r="AE486" s="304">
        <v>160</v>
      </c>
      <c r="AF486" s="304">
        <v>0.79759999999999998</v>
      </c>
      <c r="AG486" s="304">
        <v>15600</v>
      </c>
      <c r="AI486" s="304">
        <v>0.25280000000000002</v>
      </c>
      <c r="AJ486" s="304">
        <v>104</v>
      </c>
      <c r="AK486" s="304">
        <v>160</v>
      </c>
      <c r="AL486" s="304">
        <v>0.79830000000000001</v>
      </c>
      <c r="AM486" s="304">
        <v>22480</v>
      </c>
      <c r="AO486" s="304">
        <v>0.25309999999999999</v>
      </c>
    </row>
    <row r="487" spans="1:41">
      <c r="A487" s="305">
        <v>483</v>
      </c>
      <c r="B487" s="306" t="s">
        <v>4004</v>
      </c>
      <c r="C487" s="305" t="s">
        <v>4463</v>
      </c>
      <c r="D487" s="306" t="s">
        <v>4054</v>
      </c>
      <c r="E487" s="307">
        <v>412.22</v>
      </c>
      <c r="F487" s="304">
        <v>204</v>
      </c>
      <c r="G487" s="304">
        <v>329.77600000000001</v>
      </c>
      <c r="H487" s="304">
        <v>0.95109999999999995</v>
      </c>
      <c r="I487" s="304">
        <v>19800</v>
      </c>
      <c r="K487" s="304">
        <v>0.14169999999999999</v>
      </c>
      <c r="L487" s="304">
        <v>168</v>
      </c>
      <c r="M487" s="304">
        <v>329.77600000000001</v>
      </c>
      <c r="N487" s="304">
        <v>0.9516</v>
      </c>
      <c r="O487" s="304">
        <v>18840</v>
      </c>
      <c r="Q487" s="304">
        <v>0.15840000000000001</v>
      </c>
      <c r="R487" s="304">
        <v>150</v>
      </c>
      <c r="S487" s="304">
        <v>329.77600000000001</v>
      </c>
      <c r="T487" s="304">
        <v>0.9597</v>
      </c>
      <c r="U487" s="304">
        <v>14280</v>
      </c>
      <c r="W487" s="304">
        <v>0.13780000000000001</v>
      </c>
      <c r="X487" s="304">
        <v>174</v>
      </c>
      <c r="Y487" s="304">
        <v>329.77600000000001</v>
      </c>
      <c r="Z487" s="304">
        <v>0.96660000000000001</v>
      </c>
      <c r="AA487" s="304">
        <v>40422</v>
      </c>
      <c r="AC487" s="304">
        <v>0.26019999999999999</v>
      </c>
      <c r="AD487" s="304">
        <v>0</v>
      </c>
      <c r="AE487" s="304">
        <v>0</v>
      </c>
      <c r="AF487" s="304" t="e">
        <v>#DIV/0!</v>
      </c>
      <c r="AG487" s="304">
        <v>0</v>
      </c>
      <c r="AI487" s="304">
        <v>0</v>
      </c>
      <c r="AJ487" s="304">
        <v>66</v>
      </c>
      <c r="AK487" s="304">
        <v>329.77600000000001</v>
      </c>
      <c r="AL487" s="304">
        <v>0.97129999999999994</v>
      </c>
      <c r="AM487" s="304">
        <v>32400</v>
      </c>
      <c r="AN487" s="304" t="e">
        <f>AM487-#REF!</f>
        <v>#REF!</v>
      </c>
      <c r="AO487" s="304">
        <v>0.70199999999999996</v>
      </c>
    </row>
    <row r="488" spans="1:41">
      <c r="A488" s="305">
        <v>484</v>
      </c>
      <c r="B488" s="306" t="s">
        <v>4004</v>
      </c>
      <c r="C488" s="305" t="s">
        <v>4464</v>
      </c>
      <c r="D488" s="306" t="s">
        <v>4054</v>
      </c>
      <c r="E488" s="307">
        <v>750</v>
      </c>
      <c r="F488" s="304">
        <v>96</v>
      </c>
      <c r="G488" s="304">
        <v>600</v>
      </c>
      <c r="H488" s="304">
        <v>0.72</v>
      </c>
      <c r="I488" s="304">
        <v>2160</v>
      </c>
      <c r="K488" s="304">
        <v>4.3400000000000001E-2</v>
      </c>
      <c r="L488" s="304">
        <v>60</v>
      </c>
      <c r="M488" s="304">
        <v>600</v>
      </c>
      <c r="N488" s="304">
        <v>0.93540000000000001</v>
      </c>
      <c r="O488" s="304">
        <v>10944</v>
      </c>
      <c r="Q488" s="304">
        <v>0.25390000000000001</v>
      </c>
      <c r="R488" s="304">
        <v>182.88</v>
      </c>
      <c r="S488" s="304">
        <v>600</v>
      </c>
      <c r="T488" s="304">
        <v>0.90879999999999994</v>
      </c>
      <c r="U488" s="304">
        <v>5616</v>
      </c>
      <c r="W488" s="304">
        <v>4.6899999999999997E-2</v>
      </c>
      <c r="X488" s="304">
        <v>213.6</v>
      </c>
      <c r="Y488" s="304">
        <v>600</v>
      </c>
      <c r="Z488" s="304">
        <v>0.95069999999999999</v>
      </c>
      <c r="AA488" s="304">
        <v>16416</v>
      </c>
      <c r="AC488" s="304">
        <v>0.1087</v>
      </c>
      <c r="AD488" s="304">
        <v>220.32</v>
      </c>
      <c r="AE488" s="304">
        <v>600</v>
      </c>
      <c r="AF488" s="304">
        <v>0.96260000000000001</v>
      </c>
      <c r="AG488" s="304">
        <v>29280</v>
      </c>
      <c r="AI488" s="304">
        <v>0.18559999999999999</v>
      </c>
      <c r="AJ488" s="304">
        <v>207.84</v>
      </c>
      <c r="AK488" s="304">
        <v>600</v>
      </c>
      <c r="AL488" s="304">
        <v>0.9577</v>
      </c>
      <c r="AM488" s="304">
        <v>27132</v>
      </c>
      <c r="AO488" s="304">
        <v>0.1893</v>
      </c>
    </row>
    <row r="489" spans="1:41">
      <c r="A489" s="305">
        <v>485</v>
      </c>
      <c r="B489" s="306" t="s">
        <v>4004</v>
      </c>
      <c r="C489" s="305" t="s">
        <v>4464</v>
      </c>
      <c r="D489" s="306" t="s">
        <v>4054</v>
      </c>
      <c r="E489" s="307">
        <v>188.89</v>
      </c>
      <c r="F489" s="304">
        <v>132</v>
      </c>
      <c r="G489" s="304">
        <v>151.11199999999999</v>
      </c>
      <c r="H489" s="304">
        <v>0.9577</v>
      </c>
      <c r="I489" s="304">
        <v>5430</v>
      </c>
      <c r="K489" s="304">
        <v>5.9700000000000003E-2</v>
      </c>
      <c r="L489" s="304">
        <v>105</v>
      </c>
      <c r="M489" s="304">
        <v>151.11199999999999</v>
      </c>
      <c r="N489" s="304">
        <v>0.94579999999999997</v>
      </c>
      <c r="O489" s="304">
        <v>4710</v>
      </c>
      <c r="Q489" s="304">
        <v>6.3700000000000007E-2</v>
      </c>
      <c r="R489" s="304">
        <v>73.8</v>
      </c>
      <c r="S489" s="304">
        <v>151.11199999999999</v>
      </c>
      <c r="T489" s="304">
        <v>0.95179999999999998</v>
      </c>
      <c r="U489" s="304">
        <v>3969</v>
      </c>
      <c r="W489" s="304">
        <v>7.5899999999999995E-2</v>
      </c>
      <c r="X489" s="304">
        <v>72.599999999999994</v>
      </c>
      <c r="Y489" s="304">
        <v>151.11199999999999</v>
      </c>
      <c r="Z489" s="304">
        <v>0.96479999999999999</v>
      </c>
      <c r="AA489" s="304">
        <v>5994</v>
      </c>
      <c r="AC489" s="304">
        <v>0.115</v>
      </c>
      <c r="AD489" s="304">
        <v>126.12</v>
      </c>
      <c r="AE489" s="304">
        <v>151.11199999999999</v>
      </c>
      <c r="AF489" s="304">
        <v>0.96799999999999997</v>
      </c>
      <c r="AG489" s="304">
        <v>9789</v>
      </c>
      <c r="AI489" s="304">
        <v>0.10780000000000001</v>
      </c>
      <c r="AJ489" s="304">
        <v>128.28</v>
      </c>
      <c r="AK489" s="304">
        <v>151.11199999999999</v>
      </c>
      <c r="AL489" s="304">
        <v>0.97189999999999999</v>
      </c>
      <c r="AM489" s="304">
        <v>14418</v>
      </c>
      <c r="AO489" s="304">
        <v>0.16059999999999999</v>
      </c>
    </row>
    <row r="490" spans="1:41">
      <c r="A490" s="305">
        <v>486</v>
      </c>
      <c r="B490" s="306" t="s">
        <v>4004</v>
      </c>
      <c r="C490" s="305" t="s">
        <v>4464</v>
      </c>
      <c r="D490" s="306" t="s">
        <v>4054</v>
      </c>
      <c r="E490" s="307">
        <v>817.78</v>
      </c>
      <c r="F490" s="304">
        <v>120</v>
      </c>
      <c r="G490" s="304">
        <v>654.22400000000005</v>
      </c>
      <c r="H490" s="304">
        <v>0.82279999999999998</v>
      </c>
      <c r="I490" s="304">
        <v>36200</v>
      </c>
      <c r="K490" s="304">
        <v>0.50929999999999997</v>
      </c>
      <c r="L490" s="304">
        <v>100</v>
      </c>
      <c r="M490" s="304">
        <v>654.22400000000005</v>
      </c>
      <c r="N490" s="304">
        <v>0.87149999999999994</v>
      </c>
      <c r="O490" s="304">
        <v>36600</v>
      </c>
      <c r="Q490" s="304">
        <v>0.5645</v>
      </c>
      <c r="R490" s="304">
        <v>94.4</v>
      </c>
      <c r="S490" s="304">
        <v>654.22400000000005</v>
      </c>
      <c r="T490" s="304">
        <v>0.90029999999999999</v>
      </c>
      <c r="U490" s="304">
        <v>31960</v>
      </c>
      <c r="W490" s="304">
        <v>0.5403</v>
      </c>
      <c r="X490" s="304">
        <v>92.8</v>
      </c>
      <c r="Y490" s="304">
        <v>654.22400000000005</v>
      </c>
      <c r="Z490" s="304">
        <v>0.92530000000000001</v>
      </c>
      <c r="AA490" s="304">
        <v>28960</v>
      </c>
      <c r="AC490" s="304">
        <v>0.45329999999999998</v>
      </c>
      <c r="AD490" s="304">
        <v>96</v>
      </c>
      <c r="AE490" s="304">
        <v>654.22400000000005</v>
      </c>
      <c r="AF490" s="304">
        <v>0.89439999999999997</v>
      </c>
      <c r="AG490" s="304">
        <v>28780</v>
      </c>
      <c r="AI490" s="304">
        <v>0.45050000000000001</v>
      </c>
      <c r="AJ490" s="304">
        <v>103.2</v>
      </c>
      <c r="AK490" s="304">
        <v>654.22400000000005</v>
      </c>
      <c r="AL490" s="304">
        <v>0.88049999999999995</v>
      </c>
      <c r="AM490" s="304">
        <v>23280</v>
      </c>
      <c r="AO490" s="304">
        <v>0.35580000000000001</v>
      </c>
    </row>
    <row r="491" spans="1:41">
      <c r="A491" s="305">
        <v>487</v>
      </c>
      <c r="B491" s="306" t="s">
        <v>4004</v>
      </c>
      <c r="C491" s="305" t="s">
        <v>4465</v>
      </c>
      <c r="D491" s="306" t="s">
        <v>4054</v>
      </c>
      <c r="E491" s="307">
        <v>220</v>
      </c>
      <c r="F491" s="304">
        <v>117</v>
      </c>
      <c r="G491" s="304">
        <v>176</v>
      </c>
      <c r="H491" s="304">
        <v>0.82919999999999994</v>
      </c>
      <c r="I491" s="304">
        <v>35370</v>
      </c>
      <c r="K491" s="304">
        <v>0.50639999999999996</v>
      </c>
      <c r="L491" s="304">
        <v>129</v>
      </c>
      <c r="M491" s="304">
        <v>176</v>
      </c>
      <c r="N491" s="304">
        <v>0.83169999999999999</v>
      </c>
      <c r="O491" s="304">
        <v>38820</v>
      </c>
      <c r="Q491" s="304">
        <v>0.4864</v>
      </c>
      <c r="R491" s="304">
        <v>96</v>
      </c>
      <c r="S491" s="304">
        <v>176</v>
      </c>
      <c r="T491" s="304">
        <v>0.83169999999999999</v>
      </c>
      <c r="U491" s="304">
        <v>36300</v>
      </c>
      <c r="V491" s="304" t="e">
        <f>U491-#REF!</f>
        <v>#REF!</v>
      </c>
      <c r="W491" s="304">
        <v>0.63149999999999995</v>
      </c>
      <c r="X491" s="304">
        <v>121.92</v>
      </c>
      <c r="Y491" s="304">
        <v>176</v>
      </c>
      <c r="Z491" s="304">
        <v>0.77879999999999994</v>
      </c>
      <c r="AA491" s="304">
        <v>30465</v>
      </c>
      <c r="AC491" s="304">
        <v>0.49519999999999997</v>
      </c>
      <c r="AD491" s="304">
        <v>127.8</v>
      </c>
      <c r="AE491" s="304">
        <v>176</v>
      </c>
      <c r="AF491" s="304">
        <v>0.78810000000000002</v>
      </c>
      <c r="AG491" s="304">
        <v>37779</v>
      </c>
      <c r="AI491" s="304">
        <v>0.50419999999999998</v>
      </c>
      <c r="AJ491" s="304">
        <v>125.4</v>
      </c>
      <c r="AK491" s="304">
        <v>176</v>
      </c>
      <c r="AL491" s="304">
        <v>0.78239999999999998</v>
      </c>
      <c r="AM491" s="304">
        <v>36516</v>
      </c>
      <c r="AO491" s="304">
        <v>0.51690000000000003</v>
      </c>
    </row>
    <row r="492" spans="1:41">
      <c r="A492" s="305">
        <v>488</v>
      </c>
      <c r="B492" s="306" t="s">
        <v>4004</v>
      </c>
      <c r="C492" s="305" t="s">
        <v>4466</v>
      </c>
      <c r="D492" s="306" t="s">
        <v>4051</v>
      </c>
      <c r="E492" s="307">
        <v>133.33000000000001</v>
      </c>
      <c r="F492" s="304">
        <v>6</v>
      </c>
      <c r="G492" s="304">
        <v>106.664</v>
      </c>
      <c r="H492" s="304">
        <v>0.63470000000000004</v>
      </c>
      <c r="I492" s="304">
        <v>660</v>
      </c>
      <c r="K492" s="304">
        <v>0.2407</v>
      </c>
      <c r="L492" s="304">
        <v>6</v>
      </c>
      <c r="M492" s="304">
        <v>106.664</v>
      </c>
      <c r="N492" s="304">
        <v>0.61409999999999998</v>
      </c>
      <c r="O492" s="304">
        <v>700</v>
      </c>
      <c r="Q492" s="304">
        <v>0.25540000000000002</v>
      </c>
      <c r="R492" s="304">
        <v>2</v>
      </c>
      <c r="S492" s="304">
        <v>106.664</v>
      </c>
      <c r="T492" s="304">
        <v>0.59650000000000003</v>
      </c>
      <c r="U492" s="304">
        <v>680</v>
      </c>
      <c r="V492" s="304" t="e">
        <f>U492-#REF!</f>
        <v>#REF!</v>
      </c>
      <c r="W492" s="304">
        <v>0.79169999999999996</v>
      </c>
      <c r="X492" s="304">
        <v>6</v>
      </c>
      <c r="Y492" s="304">
        <v>106.664</v>
      </c>
      <c r="Z492" s="304">
        <v>0.57409999999999994</v>
      </c>
      <c r="AA492" s="304">
        <v>620</v>
      </c>
      <c r="AC492" s="304">
        <v>0.2419</v>
      </c>
      <c r="AD492" s="304">
        <v>4</v>
      </c>
      <c r="AE492" s="304">
        <v>106.664</v>
      </c>
      <c r="AF492" s="304">
        <v>0.52310000000000001</v>
      </c>
      <c r="AG492" s="304">
        <v>680</v>
      </c>
      <c r="AI492" s="304">
        <v>0.43680000000000002</v>
      </c>
      <c r="AJ492" s="304">
        <v>4</v>
      </c>
      <c r="AK492" s="304">
        <v>106.664</v>
      </c>
      <c r="AL492" s="304">
        <v>0.5615</v>
      </c>
      <c r="AM492" s="304">
        <v>640</v>
      </c>
      <c r="AO492" s="304">
        <v>0.39579999999999999</v>
      </c>
    </row>
    <row r="493" spans="1:41">
      <c r="A493" s="305">
        <v>489</v>
      </c>
      <c r="B493" s="306" t="s">
        <v>4004</v>
      </c>
      <c r="C493" s="305" t="s">
        <v>4467</v>
      </c>
      <c r="D493" s="306" t="s">
        <v>4051</v>
      </c>
      <c r="E493" s="307">
        <v>133.33000000000001</v>
      </c>
      <c r="F493" s="304">
        <v>1.84</v>
      </c>
      <c r="G493" s="304">
        <v>106.664</v>
      </c>
      <c r="H493" s="304">
        <v>0.41459999999999997</v>
      </c>
      <c r="I493" s="304">
        <v>160</v>
      </c>
      <c r="K493" s="304">
        <v>0.29139999999999999</v>
      </c>
      <c r="L493" s="304">
        <v>2.8</v>
      </c>
      <c r="M493" s="304">
        <v>106.664</v>
      </c>
      <c r="N493" s="304">
        <v>0.33119999999999999</v>
      </c>
      <c r="O493" s="304">
        <v>200</v>
      </c>
      <c r="Q493" s="304">
        <v>0.28989999999999999</v>
      </c>
      <c r="R493" s="304">
        <v>1.68</v>
      </c>
      <c r="S493" s="304">
        <v>106.664</v>
      </c>
      <c r="T493" s="304">
        <v>0.29209999999999997</v>
      </c>
      <c r="U493" s="304">
        <v>170</v>
      </c>
      <c r="W493" s="304">
        <v>0.48120000000000002</v>
      </c>
      <c r="X493" s="304">
        <v>1.1200000000000001</v>
      </c>
      <c r="Y493" s="304">
        <v>106.664</v>
      </c>
      <c r="Z493" s="304">
        <v>0.29809999999999998</v>
      </c>
      <c r="AA493" s="304">
        <v>180</v>
      </c>
      <c r="AB493" s="304" t="e">
        <f>AA493-#REF!</f>
        <v>#REF!</v>
      </c>
      <c r="AC493" s="304">
        <v>0.7248</v>
      </c>
      <c r="AD493" s="304">
        <v>0</v>
      </c>
      <c r="AE493" s="304">
        <v>106.664</v>
      </c>
      <c r="AF493" s="304" t="e">
        <v>#DIV/0!</v>
      </c>
      <c r="AG493" s="304">
        <v>0</v>
      </c>
      <c r="AI493" s="304">
        <v>0</v>
      </c>
      <c r="AJ493" s="304">
        <v>0</v>
      </c>
      <c r="AK493" s="304">
        <v>106.664</v>
      </c>
      <c r="AL493" s="304" t="e">
        <v>#DIV/0!</v>
      </c>
      <c r="AM493" s="304">
        <v>0</v>
      </c>
      <c r="AO493" s="304">
        <v>0</v>
      </c>
    </row>
    <row r="494" spans="1:41">
      <c r="A494" s="305">
        <v>490</v>
      </c>
      <c r="B494" s="306" t="s">
        <v>4004</v>
      </c>
      <c r="C494" s="305" t="s">
        <v>4468</v>
      </c>
      <c r="D494" s="306" t="s">
        <v>4051</v>
      </c>
      <c r="E494" s="307">
        <v>555.55999999999995</v>
      </c>
      <c r="F494" s="304">
        <v>0</v>
      </c>
      <c r="G494" s="304">
        <v>0</v>
      </c>
      <c r="H494" s="304" t="e">
        <v>#DIV/0!</v>
      </c>
      <c r="I494" s="304">
        <v>0</v>
      </c>
      <c r="K494" s="304">
        <v>0</v>
      </c>
      <c r="L494" s="304">
        <v>0</v>
      </c>
      <c r="M494" s="304">
        <v>0</v>
      </c>
      <c r="N494" s="304" t="e">
        <v>#DIV/0!</v>
      </c>
      <c r="O494" s="304">
        <v>0</v>
      </c>
      <c r="Q494" s="304">
        <v>0</v>
      </c>
      <c r="R494" s="304">
        <v>22.4</v>
      </c>
      <c r="S494" s="304">
        <v>444.44799999999998</v>
      </c>
      <c r="T494" s="304">
        <v>0.92859999999999998</v>
      </c>
      <c r="U494" s="304">
        <v>260</v>
      </c>
      <c r="W494" s="304">
        <v>0.1042</v>
      </c>
      <c r="X494" s="304">
        <v>102</v>
      </c>
      <c r="Y494" s="304">
        <v>444.44799999999998</v>
      </c>
      <c r="Z494" s="304">
        <v>0.99619999999999997</v>
      </c>
      <c r="AA494" s="304">
        <v>13020</v>
      </c>
      <c r="AC494" s="304">
        <v>0.17219999999999999</v>
      </c>
      <c r="AD494" s="304">
        <v>86.8</v>
      </c>
      <c r="AE494" s="304">
        <v>444.44799999999998</v>
      </c>
      <c r="AF494" s="304">
        <v>0.99490000000000001</v>
      </c>
      <c r="AG494" s="304">
        <v>15460</v>
      </c>
      <c r="AI494" s="304">
        <v>0.24060000000000001</v>
      </c>
      <c r="AJ494" s="304">
        <v>227.2</v>
      </c>
      <c r="AK494" s="304">
        <v>444.44799999999998</v>
      </c>
      <c r="AL494" s="304">
        <v>0.99990000000000001</v>
      </c>
      <c r="AM494" s="304">
        <v>44982</v>
      </c>
      <c r="AO494" s="304">
        <v>0.27500000000000002</v>
      </c>
    </row>
    <row r="495" spans="1:41">
      <c r="A495" s="305">
        <v>491</v>
      </c>
      <c r="B495" s="306" t="s">
        <v>3986</v>
      </c>
      <c r="C495" s="305" t="s">
        <v>4469</v>
      </c>
      <c r="D495" s="306" t="s">
        <v>4054</v>
      </c>
      <c r="E495" s="307">
        <v>207</v>
      </c>
      <c r="F495" s="304">
        <v>100</v>
      </c>
      <c r="G495" s="304">
        <v>165.6</v>
      </c>
      <c r="H495" s="304">
        <v>0.81909999999999994</v>
      </c>
      <c r="I495" s="304">
        <v>40500</v>
      </c>
      <c r="J495" s="304" t="e">
        <f>I495-#REF!</f>
        <v>#REF!</v>
      </c>
      <c r="K495" s="304">
        <v>0.68679999999999997</v>
      </c>
      <c r="L495" s="304">
        <v>45</v>
      </c>
      <c r="M495" s="304">
        <v>165.6</v>
      </c>
      <c r="N495" s="304">
        <v>0.8286</v>
      </c>
      <c r="O495" s="304">
        <v>43250</v>
      </c>
      <c r="P495" s="304" t="e">
        <f>O495-#REF!</f>
        <v>#REF!</v>
      </c>
      <c r="Q495" s="304">
        <v>1.5590999999999999</v>
      </c>
      <c r="R495" s="304">
        <v>100</v>
      </c>
      <c r="S495" s="304">
        <v>165.6</v>
      </c>
      <c r="T495" s="304">
        <v>0.79889999999999994</v>
      </c>
      <c r="U495" s="304">
        <v>43300</v>
      </c>
      <c r="V495" s="304" t="e">
        <f>U495-#REF!</f>
        <v>#REF!</v>
      </c>
      <c r="W495" s="304">
        <v>0.75280000000000002</v>
      </c>
      <c r="X495" s="304">
        <v>80</v>
      </c>
      <c r="Y495" s="304">
        <v>165.6</v>
      </c>
      <c r="Z495" s="304">
        <v>0.78079999999999994</v>
      </c>
      <c r="AA495" s="304">
        <v>40835</v>
      </c>
      <c r="AB495" s="304" t="e">
        <f>AA495-#REF!</f>
        <v>#REF!</v>
      </c>
      <c r="AC495" s="304">
        <v>0.87870000000000004</v>
      </c>
      <c r="AD495" s="304">
        <v>100</v>
      </c>
      <c r="AE495" s="304">
        <v>165.6</v>
      </c>
      <c r="AF495" s="304">
        <v>0.79389999999999994</v>
      </c>
      <c r="AG495" s="304">
        <v>38065</v>
      </c>
      <c r="AH495" s="304" t="e">
        <f>AG495-#REF!</f>
        <v>#REF!</v>
      </c>
      <c r="AI495" s="304">
        <v>0.64449999999999996</v>
      </c>
      <c r="AJ495" s="304">
        <v>150</v>
      </c>
      <c r="AK495" s="304">
        <v>165.6</v>
      </c>
      <c r="AL495" s="304">
        <v>0.80489999999999995</v>
      </c>
      <c r="AM495" s="304">
        <v>39600</v>
      </c>
      <c r="AO495" s="304">
        <v>0.4556</v>
      </c>
    </row>
    <row r="496" spans="1:41">
      <c r="A496" s="305">
        <v>492</v>
      </c>
      <c r="B496" s="306" t="s">
        <v>3986</v>
      </c>
      <c r="C496" s="305" t="s">
        <v>4469</v>
      </c>
      <c r="D496" s="306" t="s">
        <v>4054</v>
      </c>
      <c r="E496" s="307">
        <v>158</v>
      </c>
      <c r="F496" s="304">
        <v>104.57</v>
      </c>
      <c r="G496" s="304">
        <v>126.4</v>
      </c>
      <c r="H496" s="304">
        <v>0.877</v>
      </c>
      <c r="I496" s="304">
        <v>16857</v>
      </c>
      <c r="K496" s="304">
        <v>0.25840000000000002</v>
      </c>
      <c r="L496" s="304">
        <v>102.14</v>
      </c>
      <c r="M496" s="304">
        <v>126.4</v>
      </c>
      <c r="N496" s="304">
        <v>0.85089999999999999</v>
      </c>
      <c r="O496" s="304">
        <v>15815</v>
      </c>
      <c r="Q496" s="304">
        <v>0.24759999999999999</v>
      </c>
      <c r="R496" s="304">
        <v>103.2</v>
      </c>
      <c r="S496" s="304">
        <v>126.4</v>
      </c>
      <c r="T496" s="304">
        <v>0.85470000000000002</v>
      </c>
      <c r="U496" s="304">
        <v>13378</v>
      </c>
      <c r="W496" s="304">
        <v>0.21329999999999999</v>
      </c>
      <c r="X496" s="304">
        <v>105.01</v>
      </c>
      <c r="Y496" s="304">
        <v>126.4</v>
      </c>
      <c r="Z496" s="304">
        <v>0.85319999999999996</v>
      </c>
      <c r="AA496" s="304">
        <v>13947</v>
      </c>
      <c r="AC496" s="304">
        <v>0.21179999999999999</v>
      </c>
      <c r="AD496" s="304">
        <v>106.1</v>
      </c>
      <c r="AE496" s="304">
        <v>126.4</v>
      </c>
      <c r="AF496" s="304">
        <v>0.85419999999999996</v>
      </c>
      <c r="AG496" s="304">
        <v>12839</v>
      </c>
      <c r="AI496" s="304">
        <v>0.19270000000000001</v>
      </c>
      <c r="AJ496" s="304">
        <v>106.05</v>
      </c>
      <c r="AK496" s="304">
        <v>126.4</v>
      </c>
      <c r="AL496" s="304">
        <v>0.85209999999999997</v>
      </c>
      <c r="AM496" s="304">
        <v>15117</v>
      </c>
      <c r="AO496" s="304">
        <v>0.2351</v>
      </c>
    </row>
    <row r="497" spans="1:41">
      <c r="A497" s="305">
        <v>493</v>
      </c>
      <c r="B497" s="306" t="s">
        <v>3986</v>
      </c>
      <c r="C497" s="305" t="s">
        <v>4470</v>
      </c>
      <c r="D497" s="306" t="s">
        <v>4051</v>
      </c>
      <c r="E497" s="307">
        <v>159</v>
      </c>
      <c r="F497" s="304">
        <v>79.599999999999994</v>
      </c>
      <c r="G497" s="304">
        <v>127.2</v>
      </c>
      <c r="H497" s="304">
        <v>0.97199999999999998</v>
      </c>
      <c r="I497" s="304">
        <v>18616</v>
      </c>
      <c r="K497" s="304">
        <v>0.3342</v>
      </c>
      <c r="L497" s="304">
        <v>70.400000000000006</v>
      </c>
      <c r="M497" s="304">
        <v>127.2</v>
      </c>
      <c r="N497" s="304">
        <v>0.97250000000000003</v>
      </c>
      <c r="O497" s="304">
        <v>19900</v>
      </c>
      <c r="Q497" s="304">
        <v>0.39069999999999999</v>
      </c>
      <c r="R497" s="304">
        <v>74</v>
      </c>
      <c r="S497" s="304">
        <v>127.2</v>
      </c>
      <c r="T497" s="304">
        <v>0.97270000000000001</v>
      </c>
      <c r="U497" s="304">
        <v>19993</v>
      </c>
      <c r="W497" s="304">
        <v>0.38579999999999998</v>
      </c>
      <c r="X497" s="304">
        <v>68</v>
      </c>
      <c r="Y497" s="304">
        <v>127.2</v>
      </c>
      <c r="Z497" s="304">
        <v>0.96640000000000004</v>
      </c>
      <c r="AA497" s="304">
        <v>19390</v>
      </c>
      <c r="AC497" s="304">
        <v>0.39660000000000001</v>
      </c>
      <c r="AD497" s="304">
        <v>63.2</v>
      </c>
      <c r="AE497" s="304">
        <v>127.2</v>
      </c>
      <c r="AF497" s="304">
        <v>0.96519999999999995</v>
      </c>
      <c r="AG497" s="304">
        <v>17682</v>
      </c>
      <c r="AI497" s="304">
        <v>0.3896</v>
      </c>
      <c r="AJ497" s="304">
        <v>70.8</v>
      </c>
      <c r="AK497" s="304">
        <v>127.2</v>
      </c>
      <c r="AL497" s="304">
        <v>0.97170000000000001</v>
      </c>
      <c r="AM497" s="304">
        <v>16382</v>
      </c>
      <c r="AO497" s="304">
        <v>0.33069999999999999</v>
      </c>
    </row>
    <row r="498" spans="1:41">
      <c r="A498" s="305">
        <v>494</v>
      </c>
      <c r="B498" s="306" t="s">
        <v>3986</v>
      </c>
      <c r="C498" s="305" t="s">
        <v>4471</v>
      </c>
      <c r="D498" s="306" t="s">
        <v>4051</v>
      </c>
      <c r="E498" s="307">
        <v>178</v>
      </c>
      <c r="F498" s="304">
        <v>93.82</v>
      </c>
      <c r="G498" s="304">
        <v>142.4</v>
      </c>
      <c r="H498" s="304">
        <v>0.98439999999999994</v>
      </c>
      <c r="I498" s="304">
        <v>30418</v>
      </c>
      <c r="K498" s="304">
        <v>0.4637</v>
      </c>
      <c r="L498" s="304">
        <v>95.2</v>
      </c>
      <c r="M498" s="304">
        <v>142.4</v>
      </c>
      <c r="N498" s="304">
        <v>0.99670000000000003</v>
      </c>
      <c r="O498" s="304">
        <v>31313</v>
      </c>
      <c r="Q498" s="304">
        <v>0.44950000000000001</v>
      </c>
      <c r="R498" s="304">
        <v>64.260000000000005</v>
      </c>
      <c r="S498" s="304">
        <v>142.4</v>
      </c>
      <c r="T498" s="304">
        <v>0.99929999999999997</v>
      </c>
      <c r="U498" s="304">
        <v>34061</v>
      </c>
      <c r="V498" s="304" t="e">
        <f>U498-#REF!</f>
        <v>#REF!</v>
      </c>
      <c r="W498" s="304">
        <v>0.75129999999999997</v>
      </c>
      <c r="X498" s="304">
        <v>63.22</v>
      </c>
      <c r="Y498" s="304">
        <v>142.4</v>
      </c>
      <c r="Z498" s="304">
        <v>0.99880000000000002</v>
      </c>
      <c r="AA498" s="304">
        <v>26128</v>
      </c>
      <c r="AC498" s="304">
        <v>0.56740000000000002</v>
      </c>
      <c r="AD498" s="304">
        <v>62.84</v>
      </c>
      <c r="AE498" s="304">
        <v>142.4</v>
      </c>
      <c r="AF498" s="304">
        <v>0.99880000000000002</v>
      </c>
      <c r="AG498" s="304">
        <v>28727</v>
      </c>
      <c r="AH498" s="304" t="e">
        <f>AG498-#REF!</f>
        <v>#REF!</v>
      </c>
      <c r="AI498" s="304">
        <v>0.62770000000000004</v>
      </c>
      <c r="AJ498" s="304">
        <v>63.08</v>
      </c>
      <c r="AK498" s="304">
        <v>142.4</v>
      </c>
      <c r="AL498" s="304">
        <v>0.99909999999999999</v>
      </c>
      <c r="AM498" s="304">
        <v>30502</v>
      </c>
      <c r="AN498" s="304" t="e">
        <f>AM498-#REF!</f>
        <v>#REF!</v>
      </c>
      <c r="AO498" s="304">
        <v>0.68579999999999997</v>
      </c>
    </row>
    <row r="499" spans="1:41">
      <c r="A499" s="305">
        <v>495</v>
      </c>
      <c r="B499" s="306" t="s">
        <v>3986</v>
      </c>
      <c r="C499" s="305" t="s">
        <v>4472</v>
      </c>
      <c r="D499" s="306" t="s">
        <v>4051</v>
      </c>
      <c r="E499" s="307">
        <v>1333</v>
      </c>
      <c r="F499" s="304">
        <v>140</v>
      </c>
      <c r="G499" s="304">
        <v>1066.4000000000001</v>
      </c>
      <c r="H499" s="304">
        <v>0.94359999999999999</v>
      </c>
      <c r="I499" s="304">
        <v>33400</v>
      </c>
      <c r="K499" s="304">
        <v>0.35120000000000001</v>
      </c>
      <c r="L499" s="304">
        <v>160</v>
      </c>
      <c r="M499" s="304">
        <v>1066.4000000000001</v>
      </c>
      <c r="N499" s="304">
        <v>0.9577</v>
      </c>
      <c r="O499" s="304">
        <v>36200</v>
      </c>
      <c r="Q499" s="304">
        <v>0.3175</v>
      </c>
      <c r="R499" s="304">
        <v>160</v>
      </c>
      <c r="S499" s="304">
        <v>1066.4000000000001</v>
      </c>
      <c r="T499" s="304">
        <v>0.96060000000000001</v>
      </c>
      <c r="U499" s="304">
        <v>39000</v>
      </c>
      <c r="W499" s="304">
        <v>0.35239999999999999</v>
      </c>
      <c r="X499" s="304">
        <v>140</v>
      </c>
      <c r="Y499" s="304">
        <v>1066.4000000000001</v>
      </c>
      <c r="Z499" s="304">
        <v>0.95840000000000003</v>
      </c>
      <c r="AA499" s="304">
        <v>36800</v>
      </c>
      <c r="AC499" s="304">
        <v>0.36870000000000003</v>
      </c>
      <c r="AD499" s="304">
        <v>140</v>
      </c>
      <c r="AE499" s="304">
        <v>1066.4000000000001</v>
      </c>
      <c r="AF499" s="304">
        <v>0.96450000000000002</v>
      </c>
      <c r="AG499" s="304">
        <v>32600</v>
      </c>
      <c r="AI499" s="304">
        <v>0.32450000000000001</v>
      </c>
      <c r="AJ499" s="304">
        <v>180</v>
      </c>
      <c r="AK499" s="304">
        <v>1066.4000000000001</v>
      </c>
      <c r="AL499" s="304">
        <v>0.95589999999999997</v>
      </c>
      <c r="AM499" s="304">
        <v>36780</v>
      </c>
      <c r="AO499" s="304">
        <v>0.2969</v>
      </c>
    </row>
    <row r="500" spans="1:41">
      <c r="A500" s="305">
        <v>496</v>
      </c>
      <c r="B500" s="306" t="s">
        <v>3986</v>
      </c>
      <c r="C500" s="305" t="s">
        <v>4473</v>
      </c>
      <c r="D500" s="306" t="s">
        <v>4065</v>
      </c>
      <c r="E500" s="307">
        <v>933.33</v>
      </c>
      <c r="F500" s="304">
        <v>389</v>
      </c>
      <c r="G500" s="304">
        <v>746.66399999999999</v>
      </c>
      <c r="H500" s="304">
        <v>0.9778</v>
      </c>
      <c r="I500" s="304">
        <v>95010</v>
      </c>
      <c r="K500" s="304">
        <v>0.34689999999999999</v>
      </c>
      <c r="L500" s="304">
        <v>426</v>
      </c>
      <c r="M500" s="304">
        <v>746.66399999999999</v>
      </c>
      <c r="N500" s="304">
        <v>0.97350000000000003</v>
      </c>
      <c r="O500" s="304">
        <v>107800</v>
      </c>
      <c r="Q500" s="304">
        <v>0.34939999999999999</v>
      </c>
      <c r="R500" s="304">
        <v>420</v>
      </c>
      <c r="S500" s="304">
        <v>746.66399999999999</v>
      </c>
      <c r="T500" s="304">
        <v>0.98270000000000002</v>
      </c>
      <c r="U500" s="304">
        <v>120400</v>
      </c>
      <c r="W500" s="304">
        <v>0.4052</v>
      </c>
      <c r="X500" s="304">
        <v>395</v>
      </c>
      <c r="Y500" s="304">
        <v>746.66399999999999</v>
      </c>
      <c r="Z500" s="304">
        <v>0.97829999999999995</v>
      </c>
      <c r="AA500" s="304">
        <v>106390</v>
      </c>
      <c r="AC500" s="304">
        <v>0.37009999999999998</v>
      </c>
      <c r="AD500" s="304">
        <v>380</v>
      </c>
      <c r="AE500" s="304">
        <v>746.66399999999999</v>
      </c>
      <c r="AF500" s="304">
        <v>0.97319999999999995</v>
      </c>
      <c r="AG500" s="304">
        <v>100640</v>
      </c>
      <c r="AI500" s="304">
        <v>0.36580000000000001</v>
      </c>
      <c r="AJ500" s="304">
        <v>400</v>
      </c>
      <c r="AK500" s="304">
        <v>746.66399999999999</v>
      </c>
      <c r="AL500" s="304">
        <v>0.97399999999999998</v>
      </c>
      <c r="AM500" s="304">
        <v>96310</v>
      </c>
      <c r="AO500" s="304">
        <v>0.34339999999999998</v>
      </c>
    </row>
    <row r="501" spans="1:41">
      <c r="A501" s="305">
        <v>497</v>
      </c>
      <c r="B501" s="306" t="s">
        <v>3986</v>
      </c>
      <c r="C501" s="305" t="s">
        <v>4474</v>
      </c>
      <c r="D501" s="306" t="s">
        <v>4051</v>
      </c>
      <c r="E501" s="307">
        <v>305.56</v>
      </c>
      <c r="F501" s="304">
        <v>72.239999999999995</v>
      </c>
      <c r="G501" s="304">
        <v>244.44800000000001</v>
      </c>
      <c r="H501" s="304">
        <v>0.94430000000000003</v>
      </c>
      <c r="I501" s="304">
        <v>11238</v>
      </c>
      <c r="K501" s="304">
        <v>0.2288</v>
      </c>
      <c r="L501" s="304">
        <v>63.96</v>
      </c>
      <c r="M501" s="304">
        <v>244.44800000000001</v>
      </c>
      <c r="N501" s="304">
        <v>0.95589999999999997</v>
      </c>
      <c r="O501" s="304">
        <v>12810</v>
      </c>
      <c r="Q501" s="304">
        <v>0.28160000000000002</v>
      </c>
      <c r="R501" s="304">
        <v>56.28</v>
      </c>
      <c r="S501" s="304">
        <v>244.44800000000001</v>
      </c>
      <c r="T501" s="304">
        <v>0.96699999999999997</v>
      </c>
      <c r="U501" s="304">
        <v>7026</v>
      </c>
      <c r="W501" s="304">
        <v>0.17929999999999999</v>
      </c>
      <c r="X501" s="304">
        <v>132.80000000000001</v>
      </c>
      <c r="Y501" s="304">
        <v>244.44800000000001</v>
      </c>
      <c r="Z501" s="304">
        <v>0.94120000000000004</v>
      </c>
      <c r="AA501" s="304">
        <v>12999</v>
      </c>
      <c r="AC501" s="304">
        <v>0.13980000000000001</v>
      </c>
      <c r="AD501" s="304">
        <v>55.36</v>
      </c>
      <c r="AE501" s="304">
        <v>244.44800000000001</v>
      </c>
      <c r="AF501" s="304">
        <v>0.93989999999999996</v>
      </c>
      <c r="AG501" s="304">
        <v>14676</v>
      </c>
      <c r="AI501" s="304">
        <v>0.37909999999999999</v>
      </c>
      <c r="AJ501" s="304">
        <v>57.92</v>
      </c>
      <c r="AK501" s="304">
        <v>244.44800000000001</v>
      </c>
      <c r="AL501" s="304">
        <v>0.9385</v>
      </c>
      <c r="AM501" s="304">
        <v>12508</v>
      </c>
      <c r="AO501" s="304">
        <v>0.3196</v>
      </c>
    </row>
    <row r="502" spans="1:41">
      <c r="A502" s="305">
        <v>498</v>
      </c>
      <c r="B502" s="306" t="s">
        <v>3986</v>
      </c>
      <c r="C502" s="305" t="s">
        <v>4475</v>
      </c>
      <c r="D502" s="306" t="s">
        <v>4051</v>
      </c>
      <c r="E502" s="307">
        <v>127.77</v>
      </c>
      <c r="F502" s="304">
        <v>39.119999999999997</v>
      </c>
      <c r="G502" s="304">
        <v>102.21599999999999</v>
      </c>
      <c r="H502" s="304">
        <v>0.96429999999999993</v>
      </c>
      <c r="I502" s="304">
        <v>11100</v>
      </c>
      <c r="K502" s="304">
        <v>0.40870000000000001</v>
      </c>
      <c r="L502" s="304">
        <v>58.88</v>
      </c>
      <c r="M502" s="304">
        <v>102.21599999999999</v>
      </c>
      <c r="N502" s="304">
        <v>0.95589999999999997</v>
      </c>
      <c r="O502" s="304">
        <v>15554</v>
      </c>
      <c r="Q502" s="304">
        <v>0.37140000000000001</v>
      </c>
      <c r="R502" s="304">
        <v>58.16</v>
      </c>
      <c r="S502" s="304">
        <v>102.21599999999999</v>
      </c>
      <c r="T502" s="304">
        <v>0.97270000000000001</v>
      </c>
      <c r="U502" s="304">
        <v>20332</v>
      </c>
      <c r="W502" s="304">
        <v>0.49919999999999998</v>
      </c>
      <c r="X502" s="304">
        <v>62.4</v>
      </c>
      <c r="Y502" s="304">
        <v>102.21599999999999</v>
      </c>
      <c r="Z502" s="304">
        <v>0.97599999999999998</v>
      </c>
      <c r="AA502" s="304">
        <v>24224</v>
      </c>
      <c r="AC502" s="304">
        <v>0.53469999999999995</v>
      </c>
      <c r="AD502" s="304">
        <v>69.12</v>
      </c>
      <c r="AE502" s="304">
        <v>102.21599999999999</v>
      </c>
      <c r="AF502" s="304">
        <v>0.97729999999999995</v>
      </c>
      <c r="AG502" s="304">
        <v>23915</v>
      </c>
      <c r="AI502" s="304">
        <v>0.47589999999999999</v>
      </c>
      <c r="AJ502" s="304">
        <v>60.88</v>
      </c>
      <c r="AK502" s="304">
        <v>102.21599999999999</v>
      </c>
      <c r="AL502" s="304">
        <v>0.96889999999999998</v>
      </c>
      <c r="AM502" s="304">
        <v>20903</v>
      </c>
      <c r="AO502" s="304">
        <v>0.49220000000000003</v>
      </c>
    </row>
    <row r="503" spans="1:41">
      <c r="A503" s="305">
        <v>499</v>
      </c>
      <c r="B503" s="306" t="s">
        <v>3986</v>
      </c>
      <c r="C503" s="305" t="s">
        <v>4476</v>
      </c>
      <c r="D503" s="306" t="s">
        <v>4051</v>
      </c>
      <c r="E503" s="307">
        <v>166.67</v>
      </c>
      <c r="F503" s="304">
        <v>0</v>
      </c>
      <c r="G503" s="304">
        <v>0</v>
      </c>
      <c r="H503" s="304">
        <v>0.99719999999999998</v>
      </c>
      <c r="I503" s="304">
        <v>3115</v>
      </c>
      <c r="K503" s="304" t="e">
        <v>#N/A</v>
      </c>
      <c r="L503" s="304">
        <v>0</v>
      </c>
      <c r="M503" s="304">
        <v>0</v>
      </c>
      <c r="N503" s="304">
        <v>0.99790000000000001</v>
      </c>
      <c r="O503" s="304">
        <v>3248</v>
      </c>
      <c r="Q503" s="304" t="e">
        <v>#N/A</v>
      </c>
      <c r="R503" s="304">
        <v>0</v>
      </c>
      <c r="S503" s="304">
        <v>0</v>
      </c>
      <c r="T503" s="304">
        <v>0.99370000000000003</v>
      </c>
      <c r="U503" s="304">
        <v>3421</v>
      </c>
      <c r="W503" s="304" t="e">
        <v>#N/A</v>
      </c>
      <c r="X503" s="304">
        <v>0</v>
      </c>
      <c r="Y503" s="304">
        <v>0</v>
      </c>
      <c r="Z503" s="304">
        <v>0.99019999999999997</v>
      </c>
      <c r="AA503" s="304">
        <v>2703</v>
      </c>
      <c r="AC503" s="304" t="e">
        <v>#N/A</v>
      </c>
      <c r="AD503" s="304">
        <v>0</v>
      </c>
      <c r="AE503" s="304">
        <v>0</v>
      </c>
      <c r="AF503" s="304">
        <v>0.98519999999999996</v>
      </c>
      <c r="AG503" s="304">
        <v>2985</v>
      </c>
      <c r="AI503" s="304" t="e">
        <v>#N/A</v>
      </c>
      <c r="AJ503" s="304">
        <v>40.24</v>
      </c>
      <c r="AK503" s="304">
        <v>0</v>
      </c>
      <c r="AL503" s="304">
        <v>0.79630000000000001</v>
      </c>
      <c r="AM503" s="304">
        <v>2814</v>
      </c>
      <c r="AO503" s="304" t="e">
        <v>#N/A</v>
      </c>
    </row>
    <row r="504" spans="1:41">
      <c r="A504" s="305">
        <v>500</v>
      </c>
      <c r="B504" s="306" t="s">
        <v>3986</v>
      </c>
      <c r="C504" s="305" t="s">
        <v>4477</v>
      </c>
      <c r="D504" s="306" t="s">
        <v>4054</v>
      </c>
      <c r="E504" s="307">
        <v>111.11</v>
      </c>
      <c r="F504" s="304">
        <v>80.400000000000006</v>
      </c>
      <c r="G504" s="304">
        <v>88.888000000000005</v>
      </c>
      <c r="H504" s="304">
        <v>0.82020000000000004</v>
      </c>
      <c r="I504" s="304">
        <v>33480</v>
      </c>
      <c r="J504" s="304" t="e">
        <f>I504-#REF!</f>
        <v>#REF!</v>
      </c>
      <c r="K504" s="304">
        <v>0.70520000000000005</v>
      </c>
      <c r="L504" s="304">
        <v>85.04</v>
      </c>
      <c r="M504" s="304">
        <v>88.888000000000005</v>
      </c>
      <c r="N504" s="304">
        <v>0.82289999999999996</v>
      </c>
      <c r="O504" s="304">
        <v>35688</v>
      </c>
      <c r="P504" s="304" t="e">
        <f>O504-#REF!</f>
        <v>#REF!</v>
      </c>
      <c r="Q504" s="304">
        <v>0.6855</v>
      </c>
      <c r="R504" s="304">
        <v>83.36</v>
      </c>
      <c r="S504" s="304">
        <v>88.888000000000005</v>
      </c>
      <c r="T504" s="304">
        <v>0.81369999999999998</v>
      </c>
      <c r="U504" s="304">
        <v>33712</v>
      </c>
      <c r="V504" s="304" t="e">
        <f>U504-#REF!</f>
        <v>#REF!</v>
      </c>
      <c r="W504" s="304">
        <v>0.69030000000000002</v>
      </c>
      <c r="X504" s="304">
        <v>81.28</v>
      </c>
      <c r="Y504" s="304">
        <v>88.888000000000005</v>
      </c>
      <c r="Z504" s="304">
        <v>0.80910000000000004</v>
      </c>
      <c r="AA504" s="304">
        <v>34482</v>
      </c>
      <c r="AB504" s="304" t="e">
        <f>AA504-#REF!</f>
        <v>#REF!</v>
      </c>
      <c r="AC504" s="304">
        <v>0.70479999999999998</v>
      </c>
      <c r="AD504" s="304">
        <v>80</v>
      </c>
      <c r="AE504" s="304">
        <v>88.888000000000005</v>
      </c>
      <c r="AF504" s="304">
        <v>0.81130000000000002</v>
      </c>
      <c r="AG504" s="304">
        <v>32514</v>
      </c>
      <c r="AH504" s="304" t="e">
        <f>AG504-#REF!</f>
        <v>#REF!</v>
      </c>
      <c r="AI504" s="304">
        <v>0.6734</v>
      </c>
      <c r="AJ504" s="304">
        <v>76</v>
      </c>
      <c r="AK504" s="304">
        <v>88.888000000000005</v>
      </c>
      <c r="AL504" s="304">
        <v>0.82909999999999995</v>
      </c>
      <c r="AM504" s="304">
        <v>28130</v>
      </c>
      <c r="AN504" s="304" t="e">
        <f>AM504-#REF!</f>
        <v>#REF!</v>
      </c>
      <c r="AO504" s="304">
        <v>0.62009999999999998</v>
      </c>
    </row>
    <row r="505" spans="1:41">
      <c r="A505" s="305">
        <v>501</v>
      </c>
      <c r="B505" s="306" t="s">
        <v>3986</v>
      </c>
      <c r="C505" s="305" t="s">
        <v>4478</v>
      </c>
      <c r="D505" s="306" t="s">
        <v>4054</v>
      </c>
      <c r="E505" s="307">
        <v>110</v>
      </c>
      <c r="F505" s="304">
        <v>0.82</v>
      </c>
      <c r="G505" s="304">
        <v>88</v>
      </c>
      <c r="H505" s="304">
        <v>1</v>
      </c>
      <c r="I505" s="304">
        <v>461</v>
      </c>
      <c r="J505" s="304" t="e">
        <f>I505-#REF!</f>
        <v>#REF!</v>
      </c>
      <c r="K505" s="304">
        <v>2.0009000000000001</v>
      </c>
      <c r="L505" s="304">
        <v>0.82</v>
      </c>
      <c r="M505" s="304">
        <v>88</v>
      </c>
      <c r="N505" s="304">
        <v>1</v>
      </c>
      <c r="O505" s="304">
        <v>464</v>
      </c>
      <c r="P505" s="304" t="e">
        <f>O505-#REF!</f>
        <v>#REF!</v>
      </c>
      <c r="Q505" s="304">
        <v>1.9489000000000001</v>
      </c>
      <c r="R505" s="304">
        <v>0.82</v>
      </c>
      <c r="S505" s="304">
        <v>88</v>
      </c>
      <c r="T505" s="304">
        <v>1</v>
      </c>
      <c r="U505" s="304">
        <v>454</v>
      </c>
      <c r="V505" s="304" t="e">
        <f>U505-#REF!</f>
        <v>#REF!</v>
      </c>
      <c r="W505" s="304">
        <v>1.9704999999999999</v>
      </c>
      <c r="X505" s="304">
        <v>0</v>
      </c>
      <c r="Y505" s="304">
        <v>88</v>
      </c>
      <c r="Z505" s="304">
        <v>1</v>
      </c>
      <c r="AA505" s="304">
        <v>365</v>
      </c>
      <c r="AC505" s="304">
        <v>4.4999999999999997E-3</v>
      </c>
      <c r="AD505" s="304">
        <v>0</v>
      </c>
      <c r="AE505" s="304">
        <v>88</v>
      </c>
      <c r="AF505" s="304">
        <v>1</v>
      </c>
      <c r="AG505" s="304">
        <v>365</v>
      </c>
      <c r="AI505" s="304">
        <v>4.4999999999999997E-3</v>
      </c>
      <c r="AJ505" s="304">
        <v>0</v>
      </c>
      <c r="AK505" s="304">
        <v>88</v>
      </c>
      <c r="AL505" s="304">
        <v>1</v>
      </c>
      <c r="AM505" s="304">
        <v>365</v>
      </c>
      <c r="AO505" s="304">
        <v>4.5999999999999999E-3</v>
      </c>
    </row>
    <row r="506" spans="1:41">
      <c r="A506" s="305">
        <v>502</v>
      </c>
      <c r="B506" s="306" t="s">
        <v>3986</v>
      </c>
      <c r="C506" s="305" t="s">
        <v>4479</v>
      </c>
      <c r="D506" s="306" t="s">
        <v>4054</v>
      </c>
      <c r="E506" s="307">
        <v>256.67</v>
      </c>
      <c r="F506" s="304">
        <v>120</v>
      </c>
      <c r="G506" s="304">
        <v>205.33600000000001</v>
      </c>
      <c r="H506" s="304">
        <v>1.0062</v>
      </c>
      <c r="I506" s="304">
        <v>34530</v>
      </c>
      <c r="K506" s="304">
        <v>0.3972</v>
      </c>
      <c r="L506" s="304">
        <v>132</v>
      </c>
      <c r="M506" s="304">
        <v>205.33600000000001</v>
      </c>
      <c r="N506" s="304">
        <v>0.97850000000000004</v>
      </c>
      <c r="O506" s="304">
        <v>42696</v>
      </c>
      <c r="Q506" s="304">
        <v>0.44429999999999997</v>
      </c>
      <c r="R506" s="304">
        <v>123</v>
      </c>
      <c r="S506" s="304">
        <v>205.33600000000001</v>
      </c>
      <c r="T506" s="304">
        <v>0.97619999999999996</v>
      </c>
      <c r="U506" s="304">
        <v>38814</v>
      </c>
      <c r="W506" s="304">
        <v>0.44900000000000001</v>
      </c>
      <c r="X506" s="304">
        <v>114</v>
      </c>
      <c r="Y506" s="304">
        <v>205.33600000000001</v>
      </c>
      <c r="Z506" s="304">
        <v>0.97550000000000003</v>
      </c>
      <c r="AA506" s="304">
        <v>36960</v>
      </c>
      <c r="AC506" s="304">
        <v>0.44669999999999999</v>
      </c>
      <c r="AD506" s="304">
        <v>120</v>
      </c>
      <c r="AE506" s="304">
        <v>205.33600000000001</v>
      </c>
      <c r="AF506" s="304">
        <v>0.95740000000000003</v>
      </c>
      <c r="AG506" s="304">
        <v>45840</v>
      </c>
      <c r="AI506" s="304">
        <v>0.5363</v>
      </c>
      <c r="AJ506" s="304">
        <v>135</v>
      </c>
      <c r="AK506" s="304">
        <v>205.33600000000001</v>
      </c>
      <c r="AL506" s="304">
        <v>0.99790000000000001</v>
      </c>
      <c r="AM506" s="304">
        <v>42150</v>
      </c>
      <c r="AO506" s="304">
        <v>0.43459999999999999</v>
      </c>
    </row>
    <row r="507" spans="1:41">
      <c r="A507" s="305">
        <v>503</v>
      </c>
      <c r="B507" s="306" t="s">
        <v>3986</v>
      </c>
      <c r="C507" s="305" t="s">
        <v>4480</v>
      </c>
      <c r="D507" s="306" t="s">
        <v>4054</v>
      </c>
      <c r="E507" s="307">
        <v>111.11</v>
      </c>
      <c r="F507" s="304">
        <v>42</v>
      </c>
      <c r="G507" s="304">
        <v>88.888000000000005</v>
      </c>
      <c r="H507" s="304">
        <v>0.98480000000000001</v>
      </c>
      <c r="I507" s="304">
        <v>18120</v>
      </c>
      <c r="J507" s="304" t="e">
        <f>I507-#REF!</f>
        <v>#REF!</v>
      </c>
      <c r="K507" s="304">
        <v>0.60850000000000004</v>
      </c>
      <c r="L507" s="304">
        <v>42</v>
      </c>
      <c r="M507" s="304">
        <v>88.888000000000005</v>
      </c>
      <c r="N507" s="304">
        <v>0.98619999999999997</v>
      </c>
      <c r="O507" s="304">
        <v>22380</v>
      </c>
      <c r="P507" s="304" t="e">
        <f>O507-#REF!</f>
        <v>#REF!</v>
      </c>
      <c r="Q507" s="304">
        <v>0.72629999999999995</v>
      </c>
      <c r="R507" s="304">
        <v>44</v>
      </c>
      <c r="S507" s="304">
        <v>88.888000000000005</v>
      </c>
      <c r="T507" s="304">
        <v>0.98409999999999997</v>
      </c>
      <c r="U507" s="304">
        <v>21280</v>
      </c>
      <c r="V507" s="304" t="e">
        <f>U507-#REF!</f>
        <v>#REF!</v>
      </c>
      <c r="W507" s="304">
        <v>0.68259999999999998</v>
      </c>
      <c r="X507" s="304">
        <v>42</v>
      </c>
      <c r="Y507" s="304">
        <v>88.888000000000005</v>
      </c>
      <c r="Z507" s="304">
        <v>0.9829</v>
      </c>
      <c r="AA507" s="304">
        <v>20680</v>
      </c>
      <c r="AB507" s="304" t="e">
        <f>AA507-#REF!</f>
        <v>#REF!</v>
      </c>
      <c r="AC507" s="304">
        <v>0.67330000000000001</v>
      </c>
      <c r="AD507" s="304">
        <v>52</v>
      </c>
      <c r="AE507" s="304">
        <v>88.888000000000005</v>
      </c>
      <c r="AF507" s="304">
        <v>0.98570000000000002</v>
      </c>
      <c r="AG507" s="304">
        <v>25880</v>
      </c>
      <c r="AH507" s="304" t="e">
        <f>AG507-#REF!</f>
        <v>#REF!</v>
      </c>
      <c r="AI507" s="304">
        <v>0.67869999999999997</v>
      </c>
      <c r="AJ507" s="304">
        <v>42</v>
      </c>
      <c r="AK507" s="304">
        <v>88.888000000000005</v>
      </c>
      <c r="AL507" s="304">
        <v>0.98660000000000003</v>
      </c>
      <c r="AM507" s="304">
        <v>22260</v>
      </c>
      <c r="AN507" s="304" t="e">
        <f>AM507-#REF!</f>
        <v>#REF!</v>
      </c>
      <c r="AO507" s="304">
        <v>0.74619999999999997</v>
      </c>
    </row>
    <row r="508" spans="1:41">
      <c r="A508" s="305">
        <v>504</v>
      </c>
      <c r="B508" s="306" t="s">
        <v>3986</v>
      </c>
      <c r="C508" s="305" t="s">
        <v>4481</v>
      </c>
      <c r="D508" s="306" t="s">
        <v>4139</v>
      </c>
      <c r="E508" s="307">
        <v>733.33</v>
      </c>
      <c r="F508" s="304">
        <v>216</v>
      </c>
      <c r="G508" s="304">
        <v>586.66399999999999</v>
      </c>
      <c r="H508" s="304">
        <v>0.91979999999999995</v>
      </c>
      <c r="I508" s="304">
        <v>48120</v>
      </c>
      <c r="K508" s="304">
        <v>0.33639999999999998</v>
      </c>
      <c r="L508" s="304">
        <v>216</v>
      </c>
      <c r="M508" s="304">
        <v>586.66399999999999</v>
      </c>
      <c r="N508" s="304">
        <v>0.93120000000000003</v>
      </c>
      <c r="O508" s="304">
        <v>48720</v>
      </c>
      <c r="Q508" s="304">
        <v>0.3256</v>
      </c>
      <c r="R508" s="304">
        <v>264</v>
      </c>
      <c r="S508" s="304">
        <v>586.66399999999999</v>
      </c>
      <c r="T508" s="304">
        <v>0.9083</v>
      </c>
      <c r="U508" s="304">
        <v>55800</v>
      </c>
      <c r="W508" s="304">
        <v>0.32319999999999999</v>
      </c>
      <c r="X508" s="304">
        <v>276</v>
      </c>
      <c r="Y508" s="304">
        <v>586.66399999999999</v>
      </c>
      <c r="Z508" s="304">
        <v>0.91190000000000004</v>
      </c>
      <c r="AA508" s="304">
        <v>69480</v>
      </c>
      <c r="AC508" s="304">
        <v>0.37109999999999999</v>
      </c>
      <c r="AD508" s="304">
        <v>240</v>
      </c>
      <c r="AE508" s="304">
        <v>586.66399999999999</v>
      </c>
      <c r="AF508" s="304">
        <v>0.89959999999999996</v>
      </c>
      <c r="AG508" s="304">
        <v>52452</v>
      </c>
      <c r="AI508" s="304">
        <v>0.32650000000000001</v>
      </c>
      <c r="AJ508" s="304">
        <v>264</v>
      </c>
      <c r="AK508" s="304">
        <v>586.66399999999999</v>
      </c>
      <c r="AL508" s="304">
        <v>0.92749999999999999</v>
      </c>
      <c r="AM508" s="304">
        <v>67788</v>
      </c>
      <c r="AO508" s="304">
        <v>0.38450000000000001</v>
      </c>
    </row>
    <row r="509" spans="1:41">
      <c r="A509" s="305">
        <v>505</v>
      </c>
      <c r="B509" s="306" t="s">
        <v>3986</v>
      </c>
      <c r="C509" s="305" t="s">
        <v>4482</v>
      </c>
      <c r="D509" s="306" t="s">
        <v>4051</v>
      </c>
      <c r="E509" s="307">
        <v>116.67</v>
      </c>
      <c r="F509" s="304">
        <v>23.04</v>
      </c>
      <c r="G509" s="304">
        <v>93.335999999999999</v>
      </c>
      <c r="H509" s="304">
        <v>0.92159999999999997</v>
      </c>
      <c r="I509" s="304">
        <v>1716</v>
      </c>
      <c r="K509" s="304">
        <v>0.1772</v>
      </c>
      <c r="L509" s="304">
        <v>25.6</v>
      </c>
      <c r="M509" s="304">
        <v>93.335999999999999</v>
      </c>
      <c r="N509" s="304">
        <v>0.95089999999999997</v>
      </c>
      <c r="O509" s="304">
        <v>3252</v>
      </c>
      <c r="Q509" s="304">
        <v>0.17960000000000001</v>
      </c>
      <c r="R509" s="304">
        <v>24.4</v>
      </c>
      <c r="S509" s="304">
        <v>93.335999999999999</v>
      </c>
      <c r="T509" s="304">
        <v>0.879</v>
      </c>
      <c r="U509" s="304">
        <v>1800</v>
      </c>
      <c r="W509" s="304">
        <v>0.1166</v>
      </c>
      <c r="X509" s="304">
        <v>7.2</v>
      </c>
      <c r="Y509" s="304">
        <v>93.335999999999999</v>
      </c>
      <c r="Z509" s="304">
        <v>0.63029999999999997</v>
      </c>
      <c r="AA509" s="304">
        <v>392</v>
      </c>
      <c r="AC509" s="304">
        <v>0.11609999999999999</v>
      </c>
      <c r="AD509" s="304">
        <v>9.44</v>
      </c>
      <c r="AE509" s="304">
        <v>93.335999999999999</v>
      </c>
      <c r="AF509" s="304">
        <v>0.58389999999999997</v>
      </c>
      <c r="AG509" s="304">
        <v>550</v>
      </c>
      <c r="AI509" s="304">
        <v>0.1341</v>
      </c>
      <c r="AJ509" s="304">
        <v>0</v>
      </c>
      <c r="AK509" s="304">
        <v>0</v>
      </c>
      <c r="AL509" s="304" t="e">
        <v>#DIV/0!</v>
      </c>
      <c r="AM509" s="304">
        <v>0</v>
      </c>
      <c r="AO509" s="304">
        <v>0</v>
      </c>
    </row>
    <row r="510" spans="1:41">
      <c r="A510" s="305">
        <v>506</v>
      </c>
      <c r="B510" s="306" t="s">
        <v>4484</v>
      </c>
      <c r="C510" s="305" t="s">
        <v>4485</v>
      </c>
      <c r="D510" s="306" t="s">
        <v>4097</v>
      </c>
      <c r="E510" s="307">
        <v>493.33333333333331</v>
      </c>
      <c r="F510" s="304">
        <v>198</v>
      </c>
      <c r="G510" s="304">
        <v>394.67200000000003</v>
      </c>
      <c r="H510" s="304">
        <v>0.9778</v>
      </c>
      <c r="I510" s="304">
        <v>134280</v>
      </c>
      <c r="K510" s="304" t="e">
        <v>#N/A</v>
      </c>
      <c r="L510" s="304">
        <v>378</v>
      </c>
      <c r="M510" s="304">
        <v>394.67200000000003</v>
      </c>
      <c r="N510" s="304">
        <v>0.97760000000000002</v>
      </c>
      <c r="O510" s="304">
        <v>172440</v>
      </c>
      <c r="Q510" s="304" t="e">
        <v>#N/A</v>
      </c>
      <c r="R510" s="304">
        <v>414</v>
      </c>
      <c r="S510" s="304">
        <v>414</v>
      </c>
      <c r="T510" s="304">
        <v>0.97829999999999995</v>
      </c>
      <c r="U510" s="304">
        <v>154080</v>
      </c>
      <c r="W510" s="304" t="e">
        <v>#N/A</v>
      </c>
      <c r="X510" s="304">
        <v>378</v>
      </c>
      <c r="Y510" s="304">
        <v>394.67200000000003</v>
      </c>
      <c r="Z510" s="304">
        <v>0.97750000000000004</v>
      </c>
      <c r="AA510" s="304">
        <v>148500</v>
      </c>
      <c r="AC510" s="304" t="e">
        <v>#N/A</v>
      </c>
      <c r="AD510" s="304">
        <v>360</v>
      </c>
      <c r="AE510" s="304">
        <v>394.67200000000003</v>
      </c>
      <c r="AF510" s="304">
        <v>0.97899999999999998</v>
      </c>
      <c r="AG510" s="304">
        <v>167580</v>
      </c>
      <c r="AI510" s="304" t="e">
        <v>#N/A</v>
      </c>
      <c r="AJ510" s="304">
        <v>414</v>
      </c>
      <c r="AK510" s="304">
        <v>414</v>
      </c>
      <c r="AL510" s="304">
        <v>0.97699999999999998</v>
      </c>
      <c r="AM510" s="304">
        <v>132804</v>
      </c>
      <c r="AO510" s="304" t="e">
        <v>#N/A</v>
      </c>
    </row>
    <row r="511" spans="1:41">
      <c r="A511" s="305">
        <v>507</v>
      </c>
      <c r="B511" s="306" t="s">
        <v>4484</v>
      </c>
      <c r="C511" s="305" t="s">
        <v>4486</v>
      </c>
      <c r="D511" s="306" t="s">
        <v>4139</v>
      </c>
      <c r="E511" s="307">
        <v>1700</v>
      </c>
      <c r="F511" s="304">
        <v>195.12</v>
      </c>
      <c r="G511" s="304">
        <v>1360</v>
      </c>
      <c r="H511" s="304">
        <v>0.86349999999999993</v>
      </c>
      <c r="I511" s="304">
        <v>64056</v>
      </c>
      <c r="K511" s="304">
        <v>0.5111</v>
      </c>
      <c r="L511" s="304">
        <v>179.52</v>
      </c>
      <c r="M511" s="304">
        <v>1360</v>
      </c>
      <c r="N511" s="304">
        <v>0.86019999999999996</v>
      </c>
      <c r="O511" s="304">
        <v>65118</v>
      </c>
      <c r="Q511" s="304">
        <v>0.56679999999999997</v>
      </c>
      <c r="R511" s="304">
        <v>176.64</v>
      </c>
      <c r="S511" s="304">
        <v>1360</v>
      </c>
      <c r="T511" s="304">
        <v>0.84319999999999995</v>
      </c>
      <c r="U511" s="304">
        <v>59796</v>
      </c>
      <c r="W511" s="304">
        <v>0.55759999999999998</v>
      </c>
      <c r="X511" s="304">
        <v>190.32</v>
      </c>
      <c r="Y511" s="304">
        <v>1360</v>
      </c>
      <c r="Z511" s="304">
        <v>0.82189999999999996</v>
      </c>
      <c r="AA511" s="304">
        <v>66978</v>
      </c>
      <c r="AC511" s="304">
        <v>0.57550000000000001</v>
      </c>
      <c r="AD511" s="304">
        <v>166.8</v>
      </c>
      <c r="AE511" s="304">
        <v>1360</v>
      </c>
      <c r="AF511" s="304">
        <v>0.80569999999999997</v>
      </c>
      <c r="AG511" s="304">
        <v>61830</v>
      </c>
      <c r="AH511" s="304" t="e">
        <f>AG511-#REF!</f>
        <v>#REF!</v>
      </c>
      <c r="AI511" s="304">
        <v>0.61839999999999995</v>
      </c>
      <c r="AJ511" s="304">
        <v>175.44</v>
      </c>
      <c r="AK511" s="304">
        <v>1360</v>
      </c>
      <c r="AL511" s="304">
        <v>0.8427</v>
      </c>
      <c r="AM511" s="304">
        <v>60492</v>
      </c>
      <c r="AO511" s="304">
        <v>0.56830000000000003</v>
      </c>
    </row>
    <row r="512" spans="1:41">
      <c r="A512" s="305">
        <v>508</v>
      </c>
      <c r="B512" s="306" t="s">
        <v>4484</v>
      </c>
      <c r="C512" s="305" t="s">
        <v>4487</v>
      </c>
      <c r="D512" s="306" t="s">
        <v>4051</v>
      </c>
      <c r="E512" s="307">
        <v>118</v>
      </c>
      <c r="F512" s="304">
        <v>17.28</v>
      </c>
      <c r="G512" s="304">
        <v>94.4</v>
      </c>
      <c r="H512" s="304">
        <v>0.93930000000000002</v>
      </c>
      <c r="I512" s="304">
        <v>6180</v>
      </c>
      <c r="K512" s="304">
        <v>0.52890000000000004</v>
      </c>
      <c r="L512" s="304">
        <v>16.16</v>
      </c>
      <c r="M512" s="304">
        <v>94.4</v>
      </c>
      <c r="N512" s="304">
        <v>0.93769999999999998</v>
      </c>
      <c r="O512" s="304">
        <v>6256</v>
      </c>
      <c r="Q512" s="304">
        <v>0.55489999999999995</v>
      </c>
      <c r="R512" s="304">
        <v>35.04</v>
      </c>
      <c r="S512" s="304">
        <v>94.4</v>
      </c>
      <c r="T512" s="304">
        <v>0.94479999999999997</v>
      </c>
      <c r="U512" s="304">
        <v>6024</v>
      </c>
      <c r="W512" s="304">
        <v>0.25269999999999998</v>
      </c>
      <c r="X512" s="304">
        <v>26.56</v>
      </c>
      <c r="Y512" s="304">
        <v>94.4</v>
      </c>
      <c r="Z512" s="304">
        <v>0.93789999999999996</v>
      </c>
      <c r="AA512" s="304">
        <v>6700</v>
      </c>
      <c r="AC512" s="304">
        <v>0.36149999999999999</v>
      </c>
      <c r="AD512" s="304">
        <v>23.04</v>
      </c>
      <c r="AE512" s="304">
        <v>94.4</v>
      </c>
      <c r="AF512" s="304">
        <v>0.93630000000000002</v>
      </c>
      <c r="AG512" s="304">
        <v>5584</v>
      </c>
      <c r="AI512" s="304">
        <v>0.34789999999999999</v>
      </c>
      <c r="AJ512" s="304">
        <v>22.48</v>
      </c>
      <c r="AK512" s="304">
        <v>94.4</v>
      </c>
      <c r="AL512" s="304">
        <v>0.93989999999999996</v>
      </c>
      <c r="AM512" s="304">
        <v>4628</v>
      </c>
      <c r="AO512" s="304">
        <v>0.30420000000000003</v>
      </c>
    </row>
    <row r="513" spans="1:41">
      <c r="A513" s="305">
        <v>509</v>
      </c>
      <c r="B513" s="306" t="s">
        <v>4484</v>
      </c>
      <c r="C513" s="305" t="s">
        <v>4488</v>
      </c>
      <c r="D513" s="306" t="s">
        <v>4097</v>
      </c>
      <c r="E513" s="307">
        <v>163.33333333333334</v>
      </c>
      <c r="F513" s="304">
        <v>19.5</v>
      </c>
      <c r="G513" s="304">
        <v>130.672</v>
      </c>
      <c r="H513" s="304">
        <v>0.90769999999999995</v>
      </c>
      <c r="I513" s="304">
        <v>8850</v>
      </c>
      <c r="K513" s="304" t="e">
        <v>#N/A</v>
      </c>
      <c r="L513" s="304">
        <v>25.5</v>
      </c>
      <c r="M513" s="304">
        <v>130.672</v>
      </c>
      <c r="N513" s="304">
        <v>0.89290000000000003</v>
      </c>
      <c r="O513" s="304">
        <v>9375</v>
      </c>
      <c r="Q513" s="304" t="e">
        <v>#N/A</v>
      </c>
      <c r="R513" s="304">
        <v>26.25</v>
      </c>
      <c r="S513" s="304">
        <v>130.672</v>
      </c>
      <c r="T513" s="304">
        <v>0.90329999999999999</v>
      </c>
      <c r="U513" s="304">
        <v>8400</v>
      </c>
      <c r="W513" s="304" t="e">
        <v>#N/A</v>
      </c>
      <c r="X513" s="304">
        <v>27</v>
      </c>
      <c r="Y513" s="304">
        <v>130.672</v>
      </c>
      <c r="Z513" s="304">
        <v>0.90700000000000003</v>
      </c>
      <c r="AA513" s="304">
        <v>8775</v>
      </c>
      <c r="AC513" s="304" t="e">
        <v>#N/A</v>
      </c>
      <c r="AD513" s="304">
        <v>26.25</v>
      </c>
      <c r="AE513" s="304">
        <v>130.672</v>
      </c>
      <c r="AF513" s="304">
        <v>0.90400000000000003</v>
      </c>
      <c r="AG513" s="304">
        <v>8475</v>
      </c>
      <c r="AI513" s="304" t="e">
        <v>#N/A</v>
      </c>
      <c r="AJ513" s="304">
        <v>0</v>
      </c>
      <c r="AK513" s="304">
        <v>130.672</v>
      </c>
      <c r="AL513" s="304">
        <v>0.90569999999999995</v>
      </c>
      <c r="AM513" s="304">
        <v>7200</v>
      </c>
      <c r="AO513" s="304" t="e">
        <v>#N/A</v>
      </c>
    </row>
    <row r="514" spans="1:41">
      <c r="A514" s="305">
        <v>510</v>
      </c>
      <c r="B514" s="306" t="s">
        <v>4484</v>
      </c>
      <c r="C514" s="305" t="s">
        <v>4489</v>
      </c>
      <c r="D514" s="306" t="s">
        <v>4065</v>
      </c>
      <c r="E514" s="307">
        <v>833</v>
      </c>
      <c r="F514" s="304">
        <v>278.64</v>
      </c>
      <c r="G514" s="304">
        <v>666.4</v>
      </c>
      <c r="H514" s="304">
        <v>0.93120000000000003</v>
      </c>
      <c r="I514" s="304">
        <v>75690</v>
      </c>
      <c r="K514" s="304">
        <v>0.4052</v>
      </c>
      <c r="L514" s="304">
        <v>309.60000000000002</v>
      </c>
      <c r="M514" s="304">
        <v>666.4</v>
      </c>
      <c r="N514" s="304">
        <v>0.93859999999999999</v>
      </c>
      <c r="O514" s="304">
        <v>94500</v>
      </c>
      <c r="Q514" s="304">
        <v>0.43709999999999999</v>
      </c>
      <c r="R514" s="304">
        <v>303.83999999999997</v>
      </c>
      <c r="S514" s="304">
        <v>666.4</v>
      </c>
      <c r="T514" s="304">
        <v>0.93779999999999997</v>
      </c>
      <c r="U514" s="304">
        <v>95418</v>
      </c>
      <c r="W514" s="304">
        <v>0.46510000000000001</v>
      </c>
      <c r="X514" s="304">
        <v>300.95999999999998</v>
      </c>
      <c r="Y514" s="304">
        <v>666.4</v>
      </c>
      <c r="Z514" s="304">
        <v>0.93469999999999998</v>
      </c>
      <c r="AA514" s="304">
        <v>97128</v>
      </c>
      <c r="AC514" s="304">
        <v>0.46410000000000001</v>
      </c>
      <c r="AD514" s="304">
        <v>270</v>
      </c>
      <c r="AE514" s="304">
        <v>666.4</v>
      </c>
      <c r="AF514" s="304">
        <v>0.93520000000000003</v>
      </c>
      <c r="AG514" s="304">
        <v>105966</v>
      </c>
      <c r="AI514" s="304">
        <v>0.56410000000000005</v>
      </c>
      <c r="AJ514" s="304">
        <v>252</v>
      </c>
      <c r="AK514" s="304">
        <v>666.4</v>
      </c>
      <c r="AL514" s="304">
        <v>0.93120000000000003</v>
      </c>
      <c r="AM514" s="304">
        <v>65700</v>
      </c>
      <c r="AO514" s="304">
        <v>0.38890000000000002</v>
      </c>
    </row>
    <row r="515" spans="1:41">
      <c r="A515" s="305">
        <v>511</v>
      </c>
      <c r="B515" s="306" t="s">
        <v>4484</v>
      </c>
      <c r="C515" s="305" t="s">
        <v>4490</v>
      </c>
      <c r="D515" s="306" t="s">
        <v>4097</v>
      </c>
      <c r="E515" s="307">
        <v>148.15555555555557</v>
      </c>
      <c r="F515" s="304">
        <v>115.8</v>
      </c>
      <c r="G515" s="304">
        <v>159.4</v>
      </c>
      <c r="H515" s="304">
        <v>0.99490000000000001</v>
      </c>
      <c r="I515" s="304">
        <v>76914</v>
      </c>
      <c r="K515" s="304" t="e">
        <v>#N/A</v>
      </c>
      <c r="L515" s="304">
        <v>138.6</v>
      </c>
      <c r="M515" s="304">
        <v>154.19999999999999</v>
      </c>
      <c r="N515" s="304">
        <v>0.99390000000000001</v>
      </c>
      <c r="O515" s="304">
        <v>70888</v>
      </c>
      <c r="Q515" s="304" t="e">
        <v>#N/A</v>
      </c>
      <c r="R515" s="304">
        <v>168.4</v>
      </c>
      <c r="S515" s="304">
        <v>167.4</v>
      </c>
      <c r="T515" s="304">
        <v>0.99309999999999998</v>
      </c>
      <c r="U515" s="304">
        <v>68066</v>
      </c>
      <c r="W515" s="304" t="e">
        <v>#N/A</v>
      </c>
      <c r="X515" s="304">
        <v>165.4</v>
      </c>
      <c r="Y515" s="304">
        <v>164.6</v>
      </c>
      <c r="Z515" s="304">
        <v>0.99409999999999998</v>
      </c>
      <c r="AA515" s="304">
        <v>71774</v>
      </c>
      <c r="AC515" s="304" t="e">
        <v>#N/A</v>
      </c>
      <c r="AD515" s="304">
        <v>170.4</v>
      </c>
      <c r="AE515" s="304">
        <v>170.4</v>
      </c>
      <c r="AF515" s="304">
        <v>0.99429999999999996</v>
      </c>
      <c r="AG515" s="304">
        <v>93584</v>
      </c>
      <c r="AI515" s="304" t="e">
        <v>#N/A</v>
      </c>
      <c r="AJ515" s="304">
        <v>168.6</v>
      </c>
      <c r="AK515" s="304">
        <v>168.6</v>
      </c>
      <c r="AL515" s="304">
        <v>0.99490000000000001</v>
      </c>
      <c r="AM515" s="304">
        <v>71180</v>
      </c>
      <c r="AO515" s="304" t="e">
        <v>#N/A</v>
      </c>
    </row>
    <row r="516" spans="1:41">
      <c r="A516" s="305">
        <v>512</v>
      </c>
      <c r="B516" s="306" t="s">
        <v>4484</v>
      </c>
      <c r="C516" s="305" t="s">
        <v>4491</v>
      </c>
      <c r="D516" s="306" t="s">
        <v>4065</v>
      </c>
      <c r="E516" s="307">
        <v>220</v>
      </c>
      <c r="F516" s="304">
        <v>14.4</v>
      </c>
      <c r="G516" s="304">
        <v>176</v>
      </c>
      <c r="H516" s="304">
        <v>0.59799999999999998</v>
      </c>
      <c r="I516" s="304">
        <v>2316</v>
      </c>
      <c r="K516" s="304">
        <v>0.37359999999999999</v>
      </c>
      <c r="L516" s="304">
        <v>15</v>
      </c>
      <c r="M516" s="304">
        <v>176</v>
      </c>
      <c r="N516" s="304">
        <v>0.82719999999999994</v>
      </c>
      <c r="O516" s="304">
        <v>3159</v>
      </c>
      <c r="Q516" s="304">
        <v>0.3422</v>
      </c>
      <c r="R516" s="304">
        <v>13.5</v>
      </c>
      <c r="S516" s="304">
        <v>176</v>
      </c>
      <c r="T516" s="304">
        <v>0.82099999999999995</v>
      </c>
      <c r="U516" s="304">
        <v>2724</v>
      </c>
      <c r="W516" s="304">
        <v>0.34139999999999998</v>
      </c>
      <c r="X516" s="304">
        <v>8.6999999999999993</v>
      </c>
      <c r="Y516" s="304">
        <v>176</v>
      </c>
      <c r="Z516" s="304">
        <v>0.77590000000000003</v>
      </c>
      <c r="AA516" s="304">
        <v>2970</v>
      </c>
      <c r="AC516" s="304">
        <v>0.59140000000000004</v>
      </c>
      <c r="AD516" s="304">
        <v>0</v>
      </c>
      <c r="AE516" s="304">
        <v>176</v>
      </c>
      <c r="AF516" s="304">
        <v>0.77639999999999998</v>
      </c>
      <c r="AG516" s="304">
        <v>2874</v>
      </c>
      <c r="AI516" s="304">
        <v>2.2599999999999999E-2</v>
      </c>
      <c r="AJ516" s="304">
        <v>15</v>
      </c>
      <c r="AK516" s="304">
        <v>176</v>
      </c>
      <c r="AL516" s="304">
        <v>0.74719999999999998</v>
      </c>
      <c r="AM516" s="304">
        <v>2385</v>
      </c>
      <c r="AO516" s="304">
        <v>0.29559999999999997</v>
      </c>
    </row>
    <row r="517" spans="1:41">
      <c r="A517" s="305">
        <v>513</v>
      </c>
      <c r="B517" s="306" t="s">
        <v>4484</v>
      </c>
      <c r="C517" s="305" t="s">
        <v>4104</v>
      </c>
      <c r="D517" s="306" t="s">
        <v>4054</v>
      </c>
      <c r="E517" s="307">
        <v>111.11111111111111</v>
      </c>
      <c r="F517" s="304">
        <v>121.84</v>
      </c>
      <c r="G517" s="304">
        <v>121.84</v>
      </c>
      <c r="H517" s="304">
        <v>0.86749999999999994</v>
      </c>
      <c r="I517" s="304">
        <v>47940</v>
      </c>
      <c r="J517" s="304" t="e">
        <f>I517-#REF!</f>
        <v>#REF!</v>
      </c>
      <c r="K517" s="304">
        <v>0.63</v>
      </c>
      <c r="L517" s="304">
        <v>123.36</v>
      </c>
      <c r="M517" s="304">
        <v>123.36</v>
      </c>
      <c r="N517" s="304">
        <v>0.87170000000000003</v>
      </c>
      <c r="O517" s="304">
        <v>50696</v>
      </c>
      <c r="P517" s="304" t="e">
        <f>O517-#REF!</f>
        <v>#REF!</v>
      </c>
      <c r="Q517" s="304">
        <v>0.63370000000000004</v>
      </c>
      <c r="R517" s="304">
        <v>123.44</v>
      </c>
      <c r="S517" s="304">
        <v>123.44</v>
      </c>
      <c r="T517" s="304">
        <v>0.87070000000000003</v>
      </c>
      <c r="U517" s="304">
        <v>47900</v>
      </c>
      <c r="V517" s="304" t="e">
        <f>U517-#REF!</f>
        <v>#REF!</v>
      </c>
      <c r="W517" s="304">
        <v>0.61899999999999999</v>
      </c>
      <c r="X517" s="304">
        <v>124.64</v>
      </c>
      <c r="Y517" s="304">
        <v>124.64</v>
      </c>
      <c r="Z517" s="304">
        <v>0.86339999999999995</v>
      </c>
      <c r="AA517" s="304">
        <v>51384</v>
      </c>
      <c r="AB517" s="304" t="e">
        <f>AA517-#REF!</f>
        <v>#REF!</v>
      </c>
      <c r="AC517" s="304">
        <v>0.64180000000000004</v>
      </c>
      <c r="AD517" s="304">
        <v>123.68</v>
      </c>
      <c r="AE517" s="304">
        <v>123.68</v>
      </c>
      <c r="AF517" s="304">
        <v>0.86129999999999995</v>
      </c>
      <c r="AG517" s="304">
        <v>48504</v>
      </c>
      <c r="AH517" s="304" t="e">
        <f>AG517-#REF!</f>
        <v>#REF!</v>
      </c>
      <c r="AI517" s="304">
        <v>0.61209999999999998</v>
      </c>
      <c r="AJ517" s="304">
        <v>119.28</v>
      </c>
      <c r="AK517" s="304">
        <v>119.28</v>
      </c>
      <c r="AL517" s="304">
        <v>0.86160000000000003</v>
      </c>
      <c r="AM517" s="304">
        <v>47466</v>
      </c>
      <c r="AN517" s="304" t="e">
        <f>AM517-#REF!</f>
        <v>#REF!</v>
      </c>
      <c r="AO517" s="304">
        <v>0.66359999999999997</v>
      </c>
    </row>
    <row r="518" spans="1:41">
      <c r="A518" s="305">
        <v>514</v>
      </c>
      <c r="B518" s="306" t="s">
        <v>4484</v>
      </c>
      <c r="C518" s="305" t="s">
        <v>4493</v>
      </c>
      <c r="D518" s="306" t="s">
        <v>4051</v>
      </c>
      <c r="E518" s="307">
        <v>115.56</v>
      </c>
      <c r="F518" s="304">
        <v>6.24</v>
      </c>
      <c r="G518" s="304">
        <v>92.447999999999993</v>
      </c>
      <c r="H518" s="304">
        <v>0.41919999999999996</v>
      </c>
      <c r="I518" s="304">
        <v>710</v>
      </c>
      <c r="K518" s="304">
        <v>0.377</v>
      </c>
      <c r="L518" s="304">
        <v>10.4</v>
      </c>
      <c r="M518" s="304">
        <v>92.447999999999993</v>
      </c>
      <c r="N518" s="304">
        <v>0.55269999999999997</v>
      </c>
      <c r="O518" s="304">
        <v>998</v>
      </c>
      <c r="Q518" s="304">
        <v>0.2334</v>
      </c>
      <c r="R518" s="304">
        <v>7.84</v>
      </c>
      <c r="S518" s="304">
        <v>92.447999999999993</v>
      </c>
      <c r="T518" s="304">
        <v>0.59540000000000004</v>
      </c>
      <c r="U518" s="304">
        <v>1068</v>
      </c>
      <c r="W518" s="304">
        <v>0.31780000000000003</v>
      </c>
      <c r="X518" s="304">
        <v>8</v>
      </c>
      <c r="Y518" s="304">
        <v>92.447999999999993</v>
      </c>
      <c r="Z518" s="304">
        <v>0.60619999999999996</v>
      </c>
      <c r="AA518" s="304">
        <v>1348</v>
      </c>
      <c r="AC518" s="304">
        <v>0.37369999999999998</v>
      </c>
      <c r="AD518" s="304">
        <v>10.4</v>
      </c>
      <c r="AE518" s="304">
        <v>92.447999999999993</v>
      </c>
      <c r="AF518" s="304">
        <v>0.60980000000000001</v>
      </c>
      <c r="AG518" s="304">
        <v>1372</v>
      </c>
      <c r="AI518" s="304">
        <v>0.2908</v>
      </c>
      <c r="AJ518" s="304">
        <v>8.4</v>
      </c>
      <c r="AK518" s="304">
        <v>92.447999999999993</v>
      </c>
      <c r="AL518" s="304">
        <v>0.50049999999999994</v>
      </c>
      <c r="AM518" s="304">
        <v>1020</v>
      </c>
      <c r="AO518" s="304">
        <v>0.33700000000000002</v>
      </c>
    </row>
    <row r="519" spans="1:41">
      <c r="A519" s="305">
        <v>515</v>
      </c>
      <c r="B519" s="306" t="s">
        <v>4484</v>
      </c>
      <c r="C519" s="305" t="s">
        <v>4494</v>
      </c>
      <c r="D519" s="306" t="s">
        <v>4051</v>
      </c>
      <c r="E519" s="307">
        <v>112</v>
      </c>
      <c r="F519" s="304">
        <v>50.88</v>
      </c>
      <c r="G519" s="304">
        <v>89.6</v>
      </c>
      <c r="H519" s="304">
        <v>0.99990000000000001</v>
      </c>
      <c r="I519" s="304">
        <v>6385</v>
      </c>
      <c r="K519" s="304">
        <v>0.17430000000000001</v>
      </c>
      <c r="L519" s="304">
        <v>56.8</v>
      </c>
      <c r="M519" s="304">
        <v>89.6</v>
      </c>
      <c r="N519" s="304">
        <v>1</v>
      </c>
      <c r="O519" s="304">
        <v>8134</v>
      </c>
      <c r="Q519" s="304">
        <v>0.1925</v>
      </c>
      <c r="R519" s="304">
        <v>51.6</v>
      </c>
      <c r="S519" s="304">
        <v>89.6</v>
      </c>
      <c r="T519" s="304">
        <v>0.99939999999999996</v>
      </c>
      <c r="U519" s="304">
        <v>6424</v>
      </c>
      <c r="W519" s="304">
        <v>0.17299999999999999</v>
      </c>
      <c r="X519" s="304">
        <v>48.4</v>
      </c>
      <c r="Y519" s="304">
        <v>89.6</v>
      </c>
      <c r="Z519" s="304">
        <v>1</v>
      </c>
      <c r="AA519" s="304">
        <v>7580</v>
      </c>
      <c r="AC519" s="304">
        <v>0.21049999999999999</v>
      </c>
      <c r="AD519" s="304">
        <v>46.8</v>
      </c>
      <c r="AE519" s="304">
        <v>89.6</v>
      </c>
      <c r="AF519" s="304">
        <v>1</v>
      </c>
      <c r="AG519" s="304">
        <v>6728</v>
      </c>
      <c r="AI519" s="304">
        <v>0.19320000000000001</v>
      </c>
      <c r="AJ519" s="304">
        <v>60.8</v>
      </c>
      <c r="AK519" s="304">
        <v>89.6</v>
      </c>
      <c r="AL519" s="304">
        <v>1</v>
      </c>
      <c r="AM519" s="304">
        <v>6548</v>
      </c>
      <c r="AO519" s="304">
        <v>0.14960000000000001</v>
      </c>
    </row>
    <row r="520" spans="1:41">
      <c r="A520" s="305">
        <v>516</v>
      </c>
      <c r="B520" s="306" t="s">
        <v>4484</v>
      </c>
      <c r="C520" s="305" t="s">
        <v>4495</v>
      </c>
      <c r="D520" s="306" t="s">
        <v>4139</v>
      </c>
      <c r="E520" s="307">
        <v>160</v>
      </c>
      <c r="F520" s="304">
        <v>84</v>
      </c>
      <c r="G520" s="304">
        <v>144</v>
      </c>
      <c r="H520" s="304">
        <v>0.99139999999999995</v>
      </c>
      <c r="I520" s="304">
        <v>47940</v>
      </c>
      <c r="J520" s="304" t="e">
        <f>I520-#REF!</f>
        <v>#REF!</v>
      </c>
      <c r="K520" s="304">
        <v>0.79959999999999998</v>
      </c>
      <c r="L520" s="304">
        <v>108</v>
      </c>
      <c r="M520" s="304">
        <v>138</v>
      </c>
      <c r="N520" s="304">
        <v>0.98829999999999996</v>
      </c>
      <c r="O520" s="304">
        <v>55440</v>
      </c>
      <c r="P520" s="304" t="e">
        <f>O520-#REF!</f>
        <v>#REF!</v>
      </c>
      <c r="Q520" s="304">
        <v>0.69820000000000004</v>
      </c>
      <c r="R520" s="304">
        <v>126</v>
      </c>
      <c r="S520" s="304">
        <v>130.80000000000001</v>
      </c>
      <c r="T520" s="304">
        <v>0.97989999999999999</v>
      </c>
      <c r="U520" s="304">
        <v>43860</v>
      </c>
      <c r="W520" s="304">
        <v>0.49340000000000001</v>
      </c>
      <c r="X520" s="304">
        <v>114</v>
      </c>
      <c r="Y520" s="304">
        <v>128</v>
      </c>
      <c r="Z520" s="304">
        <v>0.96919999999999995</v>
      </c>
      <c r="AA520" s="304">
        <v>45300</v>
      </c>
      <c r="AC520" s="304">
        <v>0.55110000000000003</v>
      </c>
      <c r="AD520" s="304">
        <v>108</v>
      </c>
      <c r="AE520" s="304">
        <v>128</v>
      </c>
      <c r="AF520" s="304">
        <v>0.97009999999999996</v>
      </c>
      <c r="AG520" s="304">
        <v>48540</v>
      </c>
      <c r="AH520" s="304" t="e">
        <f>AG520-#REF!</f>
        <v>#REF!</v>
      </c>
      <c r="AI520" s="304">
        <v>0.62280000000000002</v>
      </c>
      <c r="AJ520" s="304">
        <v>150</v>
      </c>
      <c r="AK520" s="304">
        <v>150</v>
      </c>
      <c r="AL520" s="304">
        <v>0.96299999999999997</v>
      </c>
      <c r="AM520" s="304">
        <v>46800</v>
      </c>
      <c r="AO520" s="304">
        <v>0.45</v>
      </c>
    </row>
    <row r="521" spans="1:41">
      <c r="A521" s="305">
        <v>517</v>
      </c>
      <c r="B521" s="306" t="s">
        <v>4484</v>
      </c>
      <c r="C521" s="305" t="s">
        <v>4495</v>
      </c>
      <c r="D521" s="306" t="s">
        <v>4139</v>
      </c>
      <c r="E521" s="307">
        <v>800</v>
      </c>
      <c r="F521" s="304">
        <v>122.4</v>
      </c>
      <c r="G521" s="304">
        <v>640</v>
      </c>
      <c r="H521" s="304">
        <v>0.97860000000000003</v>
      </c>
      <c r="I521" s="304">
        <v>16392</v>
      </c>
      <c r="K521" s="304">
        <v>0.19009999999999999</v>
      </c>
      <c r="L521" s="304">
        <v>68.16</v>
      </c>
      <c r="M521" s="304">
        <v>640</v>
      </c>
      <c r="N521" s="304">
        <v>0.97539999999999993</v>
      </c>
      <c r="O521" s="304">
        <v>22296</v>
      </c>
      <c r="Q521" s="304">
        <v>0.45079999999999998</v>
      </c>
      <c r="R521" s="304">
        <v>172.32</v>
      </c>
      <c r="S521" s="304">
        <v>640</v>
      </c>
      <c r="T521" s="304">
        <v>0.97760000000000002</v>
      </c>
      <c r="U521" s="304">
        <v>33492</v>
      </c>
      <c r="W521" s="304">
        <v>0.27610000000000001</v>
      </c>
      <c r="X521" s="304">
        <v>239.52</v>
      </c>
      <c r="Y521" s="304">
        <v>640</v>
      </c>
      <c r="Z521" s="304">
        <v>0.98919999999999997</v>
      </c>
      <c r="AA521" s="304">
        <v>51636</v>
      </c>
      <c r="AC521" s="304">
        <v>0.29289999999999999</v>
      </c>
      <c r="AD521" s="304">
        <v>204</v>
      </c>
      <c r="AE521" s="304">
        <v>640</v>
      </c>
      <c r="AF521" s="304">
        <v>0.98529999999999995</v>
      </c>
      <c r="AG521" s="304">
        <v>54648</v>
      </c>
      <c r="AI521" s="304">
        <v>0.3654</v>
      </c>
      <c r="AJ521" s="304">
        <v>204</v>
      </c>
      <c r="AK521" s="304">
        <v>640</v>
      </c>
      <c r="AL521" s="304">
        <v>0.98960000000000004</v>
      </c>
      <c r="AM521" s="304">
        <v>53496</v>
      </c>
      <c r="AO521" s="304">
        <v>0.36809999999999998</v>
      </c>
    </row>
    <row r="522" spans="1:41">
      <c r="A522" s="305">
        <v>518</v>
      </c>
      <c r="B522" s="306" t="s">
        <v>4484</v>
      </c>
      <c r="C522" s="305" t="s">
        <v>4496</v>
      </c>
      <c r="D522" s="306" t="s">
        <v>4049</v>
      </c>
      <c r="E522" s="307">
        <v>2847.78</v>
      </c>
      <c r="F522" s="304">
        <v>0</v>
      </c>
      <c r="G522" s="304">
        <v>2278.2240000000002</v>
      </c>
      <c r="H522" s="304">
        <v>1</v>
      </c>
      <c r="I522" s="304">
        <v>8400</v>
      </c>
      <c r="K522" s="304">
        <v>4.1000000000000003E-3</v>
      </c>
      <c r="L522" s="304">
        <v>0</v>
      </c>
      <c r="M522" s="304">
        <v>2278.2240000000002</v>
      </c>
      <c r="N522" s="304">
        <v>1</v>
      </c>
      <c r="O522" s="304">
        <v>10200</v>
      </c>
      <c r="Q522" s="304">
        <v>4.7999999999999996E-3</v>
      </c>
      <c r="R522" s="304">
        <v>0</v>
      </c>
      <c r="S522" s="304">
        <v>2278.2240000000002</v>
      </c>
      <c r="T522" s="304">
        <v>1</v>
      </c>
      <c r="U522" s="304">
        <v>9000</v>
      </c>
      <c r="W522" s="304">
        <v>4.4000000000000003E-3</v>
      </c>
      <c r="X522" s="304">
        <v>2342.4</v>
      </c>
      <c r="Y522" s="304">
        <v>2342.4</v>
      </c>
      <c r="Z522" s="304">
        <v>0.97709999999999997</v>
      </c>
      <c r="AA522" s="304">
        <v>40020</v>
      </c>
      <c r="AC522" s="304">
        <v>6.0699999999999997E-2</v>
      </c>
      <c r="AD522" s="304">
        <v>2528.8000000000002</v>
      </c>
      <c r="AE522" s="304">
        <v>2528.8000000000002</v>
      </c>
      <c r="AF522" s="304">
        <v>0.96760000000000002</v>
      </c>
      <c r="AG522" s="304">
        <v>245800</v>
      </c>
      <c r="AI522" s="304">
        <v>0.13500000000000001</v>
      </c>
      <c r="AJ522" s="304">
        <v>2484</v>
      </c>
      <c r="AK522" s="304">
        <v>2484</v>
      </c>
      <c r="AL522" s="304">
        <v>0.97609999999999997</v>
      </c>
      <c r="AM522" s="304">
        <v>108240</v>
      </c>
      <c r="AO522" s="304">
        <v>6.2E-2</v>
      </c>
    </row>
    <row r="523" spans="1:41">
      <c r="A523" s="305">
        <v>519</v>
      </c>
      <c r="B523" s="306" t="s">
        <v>4484</v>
      </c>
      <c r="C523" s="305" t="s">
        <v>4497</v>
      </c>
      <c r="D523" s="306" t="s">
        <v>4054</v>
      </c>
      <c r="E523" s="307">
        <v>115.56</v>
      </c>
      <c r="F523" s="304">
        <v>105</v>
      </c>
      <c r="G523" s="304">
        <v>111</v>
      </c>
      <c r="H523" s="304">
        <v>0.90300000000000002</v>
      </c>
      <c r="I523" s="304">
        <v>29880</v>
      </c>
      <c r="K523" s="304">
        <v>0.43769999999999998</v>
      </c>
      <c r="L523" s="304">
        <v>105</v>
      </c>
      <c r="M523" s="304">
        <v>111</v>
      </c>
      <c r="N523" s="304">
        <v>0.90959999999999996</v>
      </c>
      <c r="O523" s="304">
        <v>36180</v>
      </c>
      <c r="Q523" s="304">
        <v>0.50919999999999999</v>
      </c>
      <c r="R523" s="304">
        <v>111</v>
      </c>
      <c r="S523" s="304">
        <v>111</v>
      </c>
      <c r="T523" s="304">
        <v>0.90110000000000001</v>
      </c>
      <c r="U523" s="304">
        <v>29790</v>
      </c>
      <c r="W523" s="304">
        <v>0.41370000000000001</v>
      </c>
      <c r="X523" s="304">
        <v>114</v>
      </c>
      <c r="Y523" s="304">
        <v>114</v>
      </c>
      <c r="Z523" s="304">
        <v>0.90100000000000002</v>
      </c>
      <c r="AA523" s="304">
        <v>32760</v>
      </c>
      <c r="AC523" s="304">
        <v>0.42870000000000003</v>
      </c>
      <c r="AD523" s="304">
        <v>114</v>
      </c>
      <c r="AE523" s="304">
        <v>114</v>
      </c>
      <c r="AF523" s="304">
        <v>0.89759999999999995</v>
      </c>
      <c r="AG523" s="304">
        <v>34170</v>
      </c>
      <c r="AI523" s="304">
        <v>0.44890000000000002</v>
      </c>
      <c r="AJ523" s="304">
        <v>108</v>
      </c>
      <c r="AK523" s="304">
        <v>108</v>
      </c>
      <c r="AL523" s="304">
        <v>0.88959999999999995</v>
      </c>
      <c r="AM523" s="304">
        <v>17880</v>
      </c>
      <c r="AO523" s="304">
        <v>0.25850000000000001</v>
      </c>
    </row>
    <row r="524" spans="1:41">
      <c r="A524" s="305">
        <v>520</v>
      </c>
      <c r="B524" s="306" t="s">
        <v>4484</v>
      </c>
      <c r="C524" s="305" t="s">
        <v>4498</v>
      </c>
      <c r="D524" s="306" t="s">
        <v>4051</v>
      </c>
      <c r="E524" s="307">
        <v>133.33000000000001</v>
      </c>
      <c r="F524" s="304">
        <v>98.76</v>
      </c>
      <c r="G524" s="304">
        <v>106.664</v>
      </c>
      <c r="H524" s="304">
        <v>0.49609999999999999</v>
      </c>
      <c r="I524" s="304">
        <v>1329</v>
      </c>
      <c r="K524" s="304">
        <v>3.7699999999999997E-2</v>
      </c>
      <c r="L524" s="304">
        <v>98.16</v>
      </c>
      <c r="M524" s="304">
        <v>106.664</v>
      </c>
      <c r="N524" s="304">
        <v>0.57819999999999994</v>
      </c>
      <c r="O524" s="304">
        <v>2097</v>
      </c>
      <c r="Q524" s="304">
        <v>4.9700000000000001E-2</v>
      </c>
      <c r="R524" s="304">
        <v>97.56</v>
      </c>
      <c r="S524" s="304">
        <v>106.664</v>
      </c>
      <c r="T524" s="304">
        <v>0.4829</v>
      </c>
      <c r="U524" s="304">
        <v>1308</v>
      </c>
      <c r="W524" s="304">
        <v>3.8600000000000002E-2</v>
      </c>
      <c r="X524" s="304">
        <v>99.72</v>
      </c>
      <c r="Y524" s="304">
        <v>106.664</v>
      </c>
      <c r="Z524" s="304">
        <v>0.43929999999999997</v>
      </c>
      <c r="AA524" s="304">
        <v>1149</v>
      </c>
      <c r="AC524" s="304">
        <v>3.5299999999999998E-2</v>
      </c>
      <c r="AD524" s="304">
        <v>98.16</v>
      </c>
      <c r="AE524" s="304">
        <v>106.664</v>
      </c>
      <c r="AF524" s="304">
        <v>0.37940000000000002</v>
      </c>
      <c r="AG524" s="304">
        <v>948</v>
      </c>
      <c r="AI524" s="304">
        <v>3.4200000000000001E-2</v>
      </c>
      <c r="AJ524" s="304">
        <v>81.599999999999994</v>
      </c>
      <c r="AK524" s="304">
        <v>106.664</v>
      </c>
      <c r="AL524" s="304">
        <v>0.22259999999999999</v>
      </c>
      <c r="AM524" s="304">
        <v>420</v>
      </c>
      <c r="AO524" s="304">
        <v>3.2099999999999997E-2</v>
      </c>
    </row>
    <row r="525" spans="1:41">
      <c r="A525" s="305">
        <v>521</v>
      </c>
      <c r="B525" s="306" t="s">
        <v>4484</v>
      </c>
      <c r="C525" s="305" t="s">
        <v>4499</v>
      </c>
      <c r="D525" s="306" t="s">
        <v>4051</v>
      </c>
      <c r="E525" s="307">
        <v>924.44</v>
      </c>
      <c r="F525" s="304">
        <v>234.4</v>
      </c>
      <c r="G525" s="304">
        <v>739.55200000000002</v>
      </c>
      <c r="H525" s="304">
        <v>0.72639999999999993</v>
      </c>
      <c r="I525" s="304">
        <v>4140</v>
      </c>
      <c r="K525" s="304">
        <v>3.3799999999999997E-2</v>
      </c>
      <c r="L525" s="304">
        <v>252.8</v>
      </c>
      <c r="M525" s="304">
        <v>739.55200000000002</v>
      </c>
      <c r="N525" s="304">
        <v>0.80810000000000004</v>
      </c>
      <c r="O525" s="304">
        <v>6400</v>
      </c>
      <c r="Q525" s="304">
        <v>4.2099999999999999E-2</v>
      </c>
      <c r="R525" s="304">
        <v>280</v>
      </c>
      <c r="S525" s="304">
        <v>739.55200000000002</v>
      </c>
      <c r="T525" s="304">
        <v>0.71429999999999993</v>
      </c>
      <c r="U525" s="304">
        <v>4500</v>
      </c>
      <c r="W525" s="304">
        <v>3.1300000000000001E-2</v>
      </c>
      <c r="X525" s="304">
        <v>20</v>
      </c>
      <c r="Y525" s="304">
        <v>739.55200000000002</v>
      </c>
      <c r="Z525" s="304">
        <v>0.58979999999999999</v>
      </c>
      <c r="AA525" s="304">
        <v>4600</v>
      </c>
      <c r="AC525" s="304">
        <v>0.5242</v>
      </c>
      <c r="AD525" s="304">
        <v>272.8</v>
      </c>
      <c r="AE525" s="304">
        <v>739.55200000000002</v>
      </c>
      <c r="AF525" s="304">
        <v>0.73499999999999999</v>
      </c>
      <c r="AG525" s="304">
        <v>4880</v>
      </c>
      <c r="AI525" s="304">
        <v>4.0599999999999997E-2</v>
      </c>
      <c r="AJ525" s="304">
        <v>264.8</v>
      </c>
      <c r="AK525" s="304">
        <v>739.55200000000002</v>
      </c>
      <c r="AL525" s="304">
        <v>0.64069999999999994</v>
      </c>
      <c r="AM525" s="304">
        <v>4920</v>
      </c>
      <c r="AO525" s="304">
        <v>4.0300000000000002E-2</v>
      </c>
    </row>
    <row r="526" spans="1:41">
      <c r="A526" s="305">
        <v>522</v>
      </c>
      <c r="B526" s="306" t="s">
        <v>4500</v>
      </c>
      <c r="C526" s="305" t="s">
        <v>4501</v>
      </c>
      <c r="D526" s="306" t="s">
        <v>4065</v>
      </c>
      <c r="E526" s="307">
        <v>242</v>
      </c>
      <c r="F526" s="304">
        <v>228</v>
      </c>
      <c r="G526" s="304">
        <v>228</v>
      </c>
      <c r="H526" s="304">
        <v>0.99049999999999994</v>
      </c>
      <c r="I526" s="304">
        <v>60150</v>
      </c>
      <c r="K526" s="304">
        <v>0.36990000000000001</v>
      </c>
      <c r="L526" s="304">
        <v>234</v>
      </c>
      <c r="M526" s="304">
        <v>234</v>
      </c>
      <c r="N526" s="304">
        <v>0.99129999999999996</v>
      </c>
      <c r="O526" s="304">
        <v>71757</v>
      </c>
      <c r="Q526" s="304">
        <v>0.4158</v>
      </c>
      <c r="R526" s="304">
        <v>246</v>
      </c>
      <c r="S526" s="304">
        <v>246</v>
      </c>
      <c r="T526" s="304">
        <v>0.99149999999999994</v>
      </c>
      <c r="U526" s="304">
        <v>69081</v>
      </c>
      <c r="W526" s="304">
        <v>0.39340000000000003</v>
      </c>
      <c r="X526" s="304">
        <v>228.6</v>
      </c>
      <c r="Y526" s="304">
        <v>228.6</v>
      </c>
      <c r="Z526" s="304">
        <v>0.99170000000000003</v>
      </c>
      <c r="AA526" s="304">
        <v>66207</v>
      </c>
      <c r="AC526" s="304">
        <v>0.3926</v>
      </c>
      <c r="AD526" s="304">
        <v>241.8</v>
      </c>
      <c r="AE526" s="304">
        <v>241.8</v>
      </c>
      <c r="AF526" s="304">
        <v>0.99119999999999997</v>
      </c>
      <c r="AG526" s="304">
        <v>63960</v>
      </c>
      <c r="AI526" s="304">
        <v>0.35870000000000002</v>
      </c>
      <c r="AJ526" s="304">
        <v>0</v>
      </c>
      <c r="AK526" s="304">
        <v>193.6</v>
      </c>
      <c r="AL526" s="304">
        <v>0.99039999999999995</v>
      </c>
      <c r="AM526" s="304">
        <v>60107</v>
      </c>
      <c r="AO526" s="304">
        <v>0.3483</v>
      </c>
    </row>
    <row r="527" spans="1:41">
      <c r="A527" s="305">
        <v>523</v>
      </c>
      <c r="B527" s="306" t="s">
        <v>4500</v>
      </c>
      <c r="C527" s="305" t="s">
        <v>4503</v>
      </c>
      <c r="D527" s="306" t="s">
        <v>4051</v>
      </c>
      <c r="E527" s="307">
        <v>330</v>
      </c>
      <c r="F527" s="304">
        <v>212</v>
      </c>
      <c r="G527" s="304">
        <v>264</v>
      </c>
      <c r="H527" s="304">
        <v>0.99919999999999998</v>
      </c>
      <c r="I527" s="304">
        <v>24808</v>
      </c>
      <c r="K527" s="304">
        <v>0.16270000000000001</v>
      </c>
      <c r="L527" s="304">
        <v>315.2</v>
      </c>
      <c r="M527" s="304">
        <v>315.2</v>
      </c>
      <c r="N527" s="304">
        <v>0.99619999999999997</v>
      </c>
      <c r="O527" s="304">
        <v>34216</v>
      </c>
      <c r="Q527" s="304">
        <v>0.14649999999999999</v>
      </c>
      <c r="R527" s="304">
        <v>282.39999999999998</v>
      </c>
      <c r="S527" s="304">
        <v>282.39999999999998</v>
      </c>
      <c r="T527" s="304">
        <v>0.99680000000000002</v>
      </c>
      <c r="U527" s="304">
        <v>29396</v>
      </c>
      <c r="W527" s="304">
        <v>0.14499999999999999</v>
      </c>
      <c r="X527" s="304">
        <v>255.2</v>
      </c>
      <c r="Y527" s="304">
        <v>264</v>
      </c>
      <c r="Z527" s="304">
        <v>0.99770000000000003</v>
      </c>
      <c r="AA527" s="304">
        <v>35176</v>
      </c>
      <c r="AC527" s="304">
        <v>0.1857</v>
      </c>
      <c r="AD527" s="304">
        <v>204.8</v>
      </c>
      <c r="AE527" s="304">
        <v>264</v>
      </c>
      <c r="AF527" s="304">
        <v>0.99849999999999994</v>
      </c>
      <c r="AG527" s="304">
        <v>31836</v>
      </c>
      <c r="AI527" s="304">
        <v>0.20930000000000001</v>
      </c>
      <c r="AJ527" s="304">
        <v>204.8</v>
      </c>
      <c r="AK527" s="304">
        <v>264</v>
      </c>
      <c r="AL527" s="304">
        <v>0.99870000000000003</v>
      </c>
      <c r="AM527" s="304">
        <v>20804</v>
      </c>
      <c r="AO527" s="304">
        <v>0.14130000000000001</v>
      </c>
    </row>
    <row r="528" spans="1:41">
      <c r="A528" s="305">
        <v>524</v>
      </c>
      <c r="B528" s="306" t="s">
        <v>4500</v>
      </c>
      <c r="C528" s="305" t="s">
        <v>4504</v>
      </c>
      <c r="D528" s="306" t="s">
        <v>4139</v>
      </c>
      <c r="E528" s="307">
        <v>183.33</v>
      </c>
      <c r="F528" s="304">
        <v>123</v>
      </c>
      <c r="G528" s="304">
        <v>146.66399999999999</v>
      </c>
      <c r="H528" s="304">
        <v>0.43479999999999996</v>
      </c>
      <c r="I528" s="304">
        <v>3000</v>
      </c>
      <c r="K528" s="304">
        <v>7.7899999999999997E-2</v>
      </c>
      <c r="L528" s="304">
        <v>114</v>
      </c>
      <c r="M528" s="304">
        <v>146.66399999999999</v>
      </c>
      <c r="N528" s="304">
        <v>0.30769999999999997</v>
      </c>
      <c r="O528" s="304">
        <v>1200</v>
      </c>
      <c r="Q528" s="304">
        <v>4.5999999999999999E-2</v>
      </c>
      <c r="R528" s="304">
        <v>114</v>
      </c>
      <c r="S528" s="304">
        <v>146.66399999999999</v>
      </c>
      <c r="T528" s="304">
        <v>0.25</v>
      </c>
      <c r="U528" s="304">
        <v>60</v>
      </c>
      <c r="W528" s="304">
        <v>2.8999999999999998E-3</v>
      </c>
      <c r="X528" s="304">
        <v>0</v>
      </c>
      <c r="Y528" s="304">
        <v>146.66399999999999</v>
      </c>
      <c r="Z528" s="304" t="e">
        <v>#DIV/0!</v>
      </c>
      <c r="AA528" s="304">
        <v>0</v>
      </c>
      <c r="AC528" s="304">
        <v>0</v>
      </c>
      <c r="AD528" s="304">
        <v>0</v>
      </c>
      <c r="AE528" s="304">
        <v>146.66399999999999</v>
      </c>
      <c r="AF528" s="304" t="e">
        <v>#DIV/0!</v>
      </c>
      <c r="AG528" s="304">
        <v>0</v>
      </c>
      <c r="AI528" s="304">
        <v>0</v>
      </c>
      <c r="AJ528" s="304">
        <v>0</v>
      </c>
      <c r="AK528" s="304">
        <v>146.66399999999999</v>
      </c>
      <c r="AL528" s="304" t="e">
        <v>#DIV/0!</v>
      </c>
      <c r="AM528" s="304">
        <v>0</v>
      </c>
      <c r="AO528" s="304">
        <v>0</v>
      </c>
    </row>
    <row r="529" spans="1:41">
      <c r="A529" s="305">
        <v>525</v>
      </c>
      <c r="B529" s="306" t="s">
        <v>4500</v>
      </c>
      <c r="C529" s="305" t="s">
        <v>4505</v>
      </c>
      <c r="D529" s="306" t="s">
        <v>4054</v>
      </c>
      <c r="E529" s="307">
        <v>1311.11</v>
      </c>
      <c r="F529" s="304">
        <v>192.48</v>
      </c>
      <c r="G529" s="304">
        <v>1048.8879999999999</v>
      </c>
      <c r="H529" s="304">
        <v>0.90910000000000002</v>
      </c>
      <c r="I529" s="304">
        <v>13620</v>
      </c>
      <c r="K529" s="304">
        <v>0.1081</v>
      </c>
      <c r="L529" s="304">
        <v>191.52</v>
      </c>
      <c r="M529" s="304">
        <v>1048.8879999999999</v>
      </c>
      <c r="N529" s="304">
        <v>0.9163</v>
      </c>
      <c r="O529" s="304">
        <v>13068</v>
      </c>
      <c r="Q529" s="304">
        <v>0.10009999999999999</v>
      </c>
      <c r="R529" s="304">
        <v>304.08</v>
      </c>
      <c r="S529" s="304">
        <v>1048.8879999999999</v>
      </c>
      <c r="T529" s="304">
        <v>0.90700000000000003</v>
      </c>
      <c r="U529" s="304">
        <v>8250</v>
      </c>
      <c r="W529" s="304">
        <v>4.1500000000000002E-2</v>
      </c>
      <c r="X529" s="304">
        <v>278.39999999999998</v>
      </c>
      <c r="Y529" s="304">
        <v>1048.8879999999999</v>
      </c>
      <c r="Z529" s="304">
        <v>0.8921</v>
      </c>
      <c r="AA529" s="304">
        <v>12846</v>
      </c>
      <c r="AC529" s="304">
        <v>6.9500000000000006E-2</v>
      </c>
      <c r="AD529" s="304">
        <v>178.08</v>
      </c>
      <c r="AE529" s="304">
        <v>1048.8879999999999</v>
      </c>
      <c r="AF529" s="304">
        <v>0.8962</v>
      </c>
      <c r="AG529" s="304">
        <v>14802</v>
      </c>
      <c r="AI529" s="304">
        <v>0.12470000000000001</v>
      </c>
      <c r="AJ529" s="304">
        <v>325.68</v>
      </c>
      <c r="AK529" s="304">
        <v>1048.8879999999999</v>
      </c>
      <c r="AL529" s="304">
        <v>0.89939999999999998</v>
      </c>
      <c r="AM529" s="304">
        <v>35286</v>
      </c>
      <c r="AO529" s="304">
        <v>0.1673</v>
      </c>
    </row>
    <row r="530" spans="1:41">
      <c r="A530" s="305">
        <v>526</v>
      </c>
      <c r="B530" s="306" t="s">
        <v>4500</v>
      </c>
      <c r="C530" s="305" t="s">
        <v>4506</v>
      </c>
      <c r="D530" s="306" t="s">
        <v>4054</v>
      </c>
      <c r="E530" s="307">
        <v>172.22</v>
      </c>
      <c r="F530" s="304">
        <v>140</v>
      </c>
      <c r="G530" s="304">
        <v>140</v>
      </c>
      <c r="H530" s="304">
        <v>0.65</v>
      </c>
      <c r="I530" s="304">
        <v>5200</v>
      </c>
      <c r="K530" s="304">
        <v>7.9399999999999998E-2</v>
      </c>
      <c r="L530" s="304">
        <v>140</v>
      </c>
      <c r="M530" s="304">
        <v>140</v>
      </c>
      <c r="N530" s="304">
        <v>0.63890000000000002</v>
      </c>
      <c r="O530" s="304">
        <v>4600</v>
      </c>
      <c r="Q530" s="304">
        <v>6.9099999999999995E-2</v>
      </c>
      <c r="R530" s="304">
        <v>140</v>
      </c>
      <c r="S530" s="304">
        <v>140</v>
      </c>
      <c r="T530" s="304">
        <v>0.55559999999999998</v>
      </c>
      <c r="U530" s="304">
        <v>3000</v>
      </c>
      <c r="W530" s="304">
        <v>5.3600000000000002E-2</v>
      </c>
      <c r="X530" s="304">
        <v>140</v>
      </c>
      <c r="Y530" s="304">
        <v>140</v>
      </c>
      <c r="Z530" s="304">
        <v>0.61539999999999995</v>
      </c>
      <c r="AA530" s="304">
        <v>4800</v>
      </c>
      <c r="AC530" s="304">
        <v>7.4899999999999994E-2</v>
      </c>
      <c r="AD530" s="304">
        <v>140</v>
      </c>
      <c r="AE530" s="304">
        <v>140</v>
      </c>
      <c r="AF530" s="304">
        <v>0.625</v>
      </c>
      <c r="AG530" s="304">
        <v>5000</v>
      </c>
      <c r="AI530" s="304">
        <v>7.6799999999999993E-2</v>
      </c>
      <c r="AJ530" s="304">
        <v>140</v>
      </c>
      <c r="AK530" s="304">
        <v>140</v>
      </c>
      <c r="AL530" s="304">
        <v>0.74870000000000003</v>
      </c>
      <c r="AM530" s="304">
        <v>11440</v>
      </c>
      <c r="AO530" s="304">
        <v>0.15160000000000001</v>
      </c>
    </row>
    <row r="531" spans="1:41">
      <c r="A531" s="305">
        <v>527</v>
      </c>
      <c r="B531" s="306" t="s">
        <v>4507</v>
      </c>
      <c r="C531" s="305" t="s">
        <v>4508</v>
      </c>
      <c r="D531" s="306" t="s">
        <v>4065</v>
      </c>
      <c r="E531" s="307">
        <v>129</v>
      </c>
      <c r="F531" s="304">
        <v>71.2</v>
      </c>
      <c r="G531" s="304">
        <v>103.2</v>
      </c>
      <c r="H531" s="304">
        <v>0.97460000000000002</v>
      </c>
      <c r="I531" s="304">
        <v>22792</v>
      </c>
      <c r="K531" s="304">
        <v>0.45619999999999999</v>
      </c>
      <c r="L531" s="304">
        <v>98</v>
      </c>
      <c r="M531" s="304">
        <v>103.2</v>
      </c>
      <c r="N531" s="304">
        <v>0.97529999999999994</v>
      </c>
      <c r="O531" s="304">
        <v>23360</v>
      </c>
      <c r="Q531" s="304">
        <v>0.32850000000000001</v>
      </c>
      <c r="R531" s="304">
        <v>108</v>
      </c>
      <c r="S531" s="304">
        <v>108</v>
      </c>
      <c r="T531" s="304">
        <v>0.9869</v>
      </c>
      <c r="U531" s="304">
        <v>23992</v>
      </c>
      <c r="W531" s="304">
        <v>0.31269999999999998</v>
      </c>
      <c r="X531" s="304">
        <v>96</v>
      </c>
      <c r="Y531" s="304">
        <v>103.2</v>
      </c>
      <c r="Z531" s="304">
        <v>1</v>
      </c>
      <c r="AA531" s="304">
        <v>24540</v>
      </c>
      <c r="AC531" s="304">
        <v>0.34360000000000002</v>
      </c>
      <c r="AD531" s="304">
        <v>108</v>
      </c>
      <c r="AE531" s="304">
        <v>108</v>
      </c>
      <c r="AF531" s="304">
        <v>0.89949999999999997</v>
      </c>
      <c r="AG531" s="304">
        <v>21296</v>
      </c>
      <c r="AI531" s="304">
        <v>0.29470000000000002</v>
      </c>
      <c r="AJ531" s="304">
        <v>111.6</v>
      </c>
      <c r="AK531" s="304">
        <v>111.6</v>
      </c>
      <c r="AL531" s="304">
        <v>0.96809999999999996</v>
      </c>
      <c r="AM531" s="304">
        <v>20964</v>
      </c>
      <c r="AO531" s="304">
        <v>0.26950000000000002</v>
      </c>
    </row>
    <row r="532" spans="1:41">
      <c r="A532" s="305">
        <v>528</v>
      </c>
      <c r="B532" s="306" t="s">
        <v>4507</v>
      </c>
      <c r="C532" s="305" t="s">
        <v>4509</v>
      </c>
      <c r="D532" s="306" t="s">
        <v>4065</v>
      </c>
      <c r="E532" s="307">
        <v>122.22</v>
      </c>
      <c r="F532" s="304">
        <v>26.5</v>
      </c>
      <c r="G532" s="304">
        <v>97.775999999999996</v>
      </c>
      <c r="H532" s="304">
        <v>0.9909</v>
      </c>
      <c r="I532" s="304">
        <v>6717</v>
      </c>
      <c r="K532" s="304">
        <v>0.36209999999999998</v>
      </c>
      <c r="L532" s="304">
        <v>14.5</v>
      </c>
      <c r="M532" s="304">
        <v>97.775999999999996</v>
      </c>
      <c r="N532" s="304">
        <v>0.99560000000000004</v>
      </c>
      <c r="O532" s="304">
        <v>8001</v>
      </c>
      <c r="P532" s="304" t="e">
        <f>O532-#REF!</f>
        <v>#REF!</v>
      </c>
      <c r="Q532" s="304">
        <v>0.77159999999999995</v>
      </c>
      <c r="R532" s="304">
        <v>22.5</v>
      </c>
      <c r="S532" s="304">
        <v>97.775999999999996</v>
      </c>
      <c r="T532" s="304">
        <v>0.97429999999999994</v>
      </c>
      <c r="U532" s="304">
        <v>5601</v>
      </c>
      <c r="W532" s="304">
        <v>0.3629</v>
      </c>
      <c r="X532" s="304">
        <v>20.5</v>
      </c>
      <c r="Y532" s="304">
        <v>97.775999999999996</v>
      </c>
      <c r="Z532" s="304">
        <v>1</v>
      </c>
      <c r="AA532" s="304">
        <v>6125</v>
      </c>
      <c r="AC532" s="304">
        <v>0.41160000000000002</v>
      </c>
      <c r="AD532" s="304">
        <v>26.5</v>
      </c>
      <c r="AE532" s="304">
        <v>97.775999999999996</v>
      </c>
      <c r="AF532" s="304">
        <v>0.9929</v>
      </c>
      <c r="AG532" s="304">
        <v>6115</v>
      </c>
      <c r="AI532" s="304">
        <v>0.31840000000000002</v>
      </c>
      <c r="AJ532" s="304">
        <v>18.5</v>
      </c>
      <c r="AK532" s="304">
        <v>97.775999999999996</v>
      </c>
      <c r="AL532" s="304">
        <v>0.99760000000000004</v>
      </c>
      <c r="AM532" s="304">
        <v>6555</v>
      </c>
      <c r="AO532" s="304">
        <v>0.50700000000000001</v>
      </c>
    </row>
    <row r="533" spans="1:41">
      <c r="A533" s="305">
        <v>529</v>
      </c>
      <c r="B533" s="306" t="s">
        <v>4507</v>
      </c>
      <c r="C533" s="305" t="s">
        <v>4510</v>
      </c>
      <c r="D533" s="306" t="s">
        <v>4051</v>
      </c>
      <c r="E533" s="307">
        <v>178</v>
      </c>
      <c r="F533" s="304">
        <v>50.52</v>
      </c>
      <c r="G533" s="304">
        <v>142.4</v>
      </c>
      <c r="H533" s="304">
        <v>0.98909999999999998</v>
      </c>
      <c r="I533" s="304">
        <v>19596</v>
      </c>
      <c r="K533" s="304">
        <v>0.54469999999999996</v>
      </c>
      <c r="L533" s="304">
        <v>30.44</v>
      </c>
      <c r="M533" s="304">
        <v>142.4</v>
      </c>
      <c r="N533" s="304">
        <v>0.96219999999999994</v>
      </c>
      <c r="O533" s="304">
        <v>10980</v>
      </c>
      <c r="Q533" s="304">
        <v>0.50390000000000001</v>
      </c>
      <c r="R533" s="304">
        <v>34.4</v>
      </c>
      <c r="S533" s="304">
        <v>142.4</v>
      </c>
      <c r="T533" s="304">
        <v>0.95469999999999999</v>
      </c>
      <c r="U533" s="304">
        <v>11200</v>
      </c>
      <c r="W533" s="304">
        <v>0.47370000000000001</v>
      </c>
      <c r="X533" s="304">
        <v>55.64</v>
      </c>
      <c r="Y533" s="304">
        <v>142.4</v>
      </c>
      <c r="Z533" s="304">
        <v>0.99990000000000001</v>
      </c>
      <c r="AA533" s="304">
        <v>25136</v>
      </c>
      <c r="AB533" s="304" t="e">
        <f>AA533-#REF!</f>
        <v>#REF!</v>
      </c>
      <c r="AC533" s="304">
        <v>0.60729999999999995</v>
      </c>
      <c r="AD533" s="304">
        <v>56</v>
      </c>
      <c r="AE533" s="304">
        <v>142.4</v>
      </c>
      <c r="AF533" s="304">
        <v>0.99370000000000003</v>
      </c>
      <c r="AG533" s="304">
        <v>29816</v>
      </c>
      <c r="AH533" s="304" t="e">
        <f>AG533-#REF!</f>
        <v>#REF!</v>
      </c>
      <c r="AI533" s="304">
        <v>0.72019999999999995</v>
      </c>
      <c r="AJ533" s="304">
        <v>60.12</v>
      </c>
      <c r="AK533" s="304">
        <v>142.4</v>
      </c>
      <c r="AL533" s="304">
        <v>0.99470000000000003</v>
      </c>
      <c r="AM533" s="304">
        <v>23236</v>
      </c>
      <c r="AO533" s="304">
        <v>0.53969999999999996</v>
      </c>
    </row>
    <row r="534" spans="1:41">
      <c r="A534" s="305">
        <v>530</v>
      </c>
      <c r="B534" s="306" t="s">
        <v>4507</v>
      </c>
      <c r="C534" s="305" t="s">
        <v>4511</v>
      </c>
      <c r="D534" s="306" t="s">
        <v>4051</v>
      </c>
      <c r="E534" s="307">
        <v>124.4</v>
      </c>
      <c r="F534" s="304">
        <v>246</v>
      </c>
      <c r="G534" s="304">
        <v>246</v>
      </c>
      <c r="H534" s="304">
        <v>0.99299999999999999</v>
      </c>
      <c r="I534" s="304">
        <v>19506</v>
      </c>
      <c r="K534" s="304">
        <v>0.1109</v>
      </c>
      <c r="L534" s="304">
        <v>123.6</v>
      </c>
      <c r="M534" s="304">
        <v>123.6</v>
      </c>
      <c r="N534" s="304">
        <v>0.99319999999999997</v>
      </c>
      <c r="O534" s="304">
        <v>28907</v>
      </c>
      <c r="Q534" s="304">
        <v>0.3165</v>
      </c>
      <c r="R534" s="304">
        <v>210</v>
      </c>
      <c r="S534" s="304">
        <v>210</v>
      </c>
      <c r="T534" s="304">
        <v>0.98919999999999997</v>
      </c>
      <c r="U534" s="304">
        <v>20469</v>
      </c>
      <c r="W534" s="304">
        <v>0.13689999999999999</v>
      </c>
      <c r="X534" s="304">
        <v>210</v>
      </c>
      <c r="Y534" s="304">
        <v>210</v>
      </c>
      <c r="Z534" s="304">
        <v>0.99439999999999995</v>
      </c>
      <c r="AA534" s="304">
        <v>21997</v>
      </c>
      <c r="AC534" s="304">
        <v>0.1416</v>
      </c>
      <c r="AD534" s="304">
        <v>178.8</v>
      </c>
      <c r="AE534" s="304">
        <v>178.8</v>
      </c>
      <c r="AF534" s="304">
        <v>0.99260000000000004</v>
      </c>
      <c r="AG534" s="304">
        <v>22258</v>
      </c>
      <c r="AI534" s="304">
        <v>0.1686</v>
      </c>
      <c r="AJ534" s="304">
        <v>193.2</v>
      </c>
      <c r="AK534" s="304">
        <v>193.2</v>
      </c>
      <c r="AL534" s="304">
        <v>0.9909</v>
      </c>
      <c r="AM534" s="304">
        <v>20546</v>
      </c>
      <c r="AO534" s="304">
        <v>0.14910000000000001</v>
      </c>
    </row>
    <row r="535" spans="1:41">
      <c r="A535" s="305">
        <v>531</v>
      </c>
      <c r="B535" s="306" t="s">
        <v>4507</v>
      </c>
      <c r="C535" s="305" t="s">
        <v>4512</v>
      </c>
      <c r="D535" s="306" t="s">
        <v>4065</v>
      </c>
      <c r="E535" s="307">
        <v>133.30000000000001</v>
      </c>
      <c r="F535" s="304">
        <v>16.13</v>
      </c>
      <c r="G535" s="304">
        <v>106.64</v>
      </c>
      <c r="H535" s="304">
        <v>0.93030000000000002</v>
      </c>
      <c r="I535" s="304">
        <v>2616</v>
      </c>
      <c r="K535" s="304">
        <v>0.41439999999999999</v>
      </c>
      <c r="L535" s="304">
        <v>14.69</v>
      </c>
      <c r="M535" s="304">
        <v>106.64</v>
      </c>
      <c r="N535" s="304">
        <v>0.9274</v>
      </c>
      <c r="O535" s="304">
        <v>4338</v>
      </c>
      <c r="Q535" s="304">
        <v>0.46779999999999999</v>
      </c>
      <c r="R535" s="304">
        <v>15.33</v>
      </c>
      <c r="S535" s="304">
        <v>106.64</v>
      </c>
      <c r="T535" s="304">
        <v>0.93149999999999999</v>
      </c>
      <c r="U535" s="304">
        <v>4514</v>
      </c>
      <c r="W535" s="304">
        <v>0.47799999999999998</v>
      </c>
      <c r="X535" s="304">
        <v>23.01</v>
      </c>
      <c r="Y535" s="304">
        <v>106.64</v>
      </c>
      <c r="Z535" s="304">
        <v>0.94040000000000001</v>
      </c>
      <c r="AA535" s="304">
        <v>4631</v>
      </c>
      <c r="AC535" s="304">
        <v>0.30420000000000003</v>
      </c>
      <c r="AD535" s="304">
        <v>17.329999999999998</v>
      </c>
      <c r="AE535" s="304">
        <v>106.64</v>
      </c>
      <c r="AF535" s="304">
        <v>0.94069999999999998</v>
      </c>
      <c r="AG535" s="304">
        <v>4949</v>
      </c>
      <c r="AI535" s="304">
        <v>0.43980000000000002</v>
      </c>
      <c r="AJ535" s="304">
        <v>19.57</v>
      </c>
      <c r="AK535" s="304">
        <v>106.64</v>
      </c>
      <c r="AL535" s="304">
        <v>0.94740000000000002</v>
      </c>
      <c r="AM535" s="304">
        <v>5256</v>
      </c>
      <c r="AO535" s="304">
        <v>0.42059999999999997</v>
      </c>
    </row>
    <row r="536" spans="1:41">
      <c r="A536" s="305">
        <v>532</v>
      </c>
      <c r="B536" s="306" t="s">
        <v>4507</v>
      </c>
      <c r="C536" s="305" t="s">
        <v>4513</v>
      </c>
      <c r="D536" s="306" t="s">
        <v>4049</v>
      </c>
      <c r="E536" s="307">
        <v>1166</v>
      </c>
      <c r="F536" s="304">
        <v>13.92</v>
      </c>
      <c r="G536" s="304">
        <v>932.8</v>
      </c>
      <c r="H536" s="304">
        <v>1</v>
      </c>
      <c r="I536" s="304">
        <v>2844</v>
      </c>
      <c r="K536" s="304">
        <v>0.2838</v>
      </c>
      <c r="L536" s="304">
        <v>14.4</v>
      </c>
      <c r="M536" s="304">
        <v>932.8</v>
      </c>
      <c r="N536" s="304">
        <v>1</v>
      </c>
      <c r="O536" s="304">
        <v>3324</v>
      </c>
      <c r="Q536" s="304">
        <v>0.31030000000000002</v>
      </c>
      <c r="R536" s="304">
        <v>32.159999999999997</v>
      </c>
      <c r="S536" s="304">
        <v>932.8</v>
      </c>
      <c r="T536" s="304">
        <v>0.99570000000000003</v>
      </c>
      <c r="U536" s="304">
        <v>2748</v>
      </c>
      <c r="W536" s="304">
        <v>0.1192</v>
      </c>
      <c r="X536" s="304">
        <v>556.79999999999995</v>
      </c>
      <c r="Y536" s="304">
        <v>932.8</v>
      </c>
      <c r="Z536" s="304">
        <v>0.86670000000000003</v>
      </c>
      <c r="AA536" s="304">
        <v>57936</v>
      </c>
      <c r="AC536" s="304">
        <v>0.16139999999999999</v>
      </c>
      <c r="AD536" s="304">
        <v>552</v>
      </c>
      <c r="AE536" s="304">
        <v>932.8</v>
      </c>
      <c r="AF536" s="304">
        <v>0.86919999999999997</v>
      </c>
      <c r="AG536" s="304">
        <v>132912</v>
      </c>
      <c r="AI536" s="304">
        <v>0.37230000000000002</v>
      </c>
      <c r="AJ536" s="304">
        <v>552</v>
      </c>
      <c r="AK536" s="304">
        <v>932.8</v>
      </c>
      <c r="AL536" s="304">
        <v>0.85819999999999996</v>
      </c>
      <c r="AM536" s="304">
        <v>159888</v>
      </c>
      <c r="AO536" s="304">
        <v>0.46879999999999999</v>
      </c>
    </row>
    <row r="537" spans="1:41">
      <c r="A537" s="305">
        <v>533</v>
      </c>
      <c r="B537" s="306" t="s">
        <v>4507</v>
      </c>
      <c r="C537" s="305" t="s">
        <v>4514</v>
      </c>
      <c r="D537" s="306" t="s">
        <v>4065</v>
      </c>
      <c r="E537" s="307">
        <v>1018.89</v>
      </c>
      <c r="F537" s="304">
        <v>264</v>
      </c>
      <c r="G537" s="304">
        <v>815.11199999999997</v>
      </c>
      <c r="H537" s="304">
        <v>0.95340000000000003</v>
      </c>
      <c r="I537" s="304">
        <v>57840</v>
      </c>
      <c r="K537" s="304">
        <v>0.31919999999999998</v>
      </c>
      <c r="L537" s="304">
        <v>240</v>
      </c>
      <c r="M537" s="304">
        <v>815.11199999999997</v>
      </c>
      <c r="N537" s="304">
        <v>0.96519999999999995</v>
      </c>
      <c r="O537" s="304">
        <v>73452</v>
      </c>
      <c r="Q537" s="304">
        <v>0.42620000000000002</v>
      </c>
      <c r="R537" s="304">
        <v>288</v>
      </c>
      <c r="S537" s="304">
        <v>815.11199999999997</v>
      </c>
      <c r="T537" s="304">
        <v>0.96199999999999997</v>
      </c>
      <c r="U537" s="304">
        <v>80436</v>
      </c>
      <c r="W537" s="304">
        <v>0.4032</v>
      </c>
      <c r="X537" s="304">
        <v>240</v>
      </c>
      <c r="Y537" s="304">
        <v>815.11199999999997</v>
      </c>
      <c r="Z537" s="304">
        <v>0.96260000000000001</v>
      </c>
      <c r="AA537" s="304">
        <v>78876</v>
      </c>
      <c r="AC537" s="304">
        <v>0.45889999999999997</v>
      </c>
      <c r="AD537" s="304">
        <v>228</v>
      </c>
      <c r="AE537" s="304">
        <v>815.11199999999997</v>
      </c>
      <c r="AF537" s="304">
        <v>0.96230000000000004</v>
      </c>
      <c r="AG537" s="304">
        <v>88044</v>
      </c>
      <c r="AI537" s="304">
        <v>0.53939999999999999</v>
      </c>
      <c r="AJ537" s="304">
        <v>228</v>
      </c>
      <c r="AK537" s="304">
        <v>815.11199999999997</v>
      </c>
      <c r="AL537" s="304">
        <v>0.96199999999999997</v>
      </c>
      <c r="AM537" s="304">
        <v>64992</v>
      </c>
      <c r="AO537" s="304">
        <v>0.41149999999999998</v>
      </c>
    </row>
    <row r="538" spans="1:41">
      <c r="A538" s="305">
        <v>534</v>
      </c>
      <c r="B538" s="306" t="s">
        <v>4507</v>
      </c>
      <c r="C538" s="305" t="s">
        <v>4515</v>
      </c>
      <c r="D538" s="306" t="s">
        <v>4054</v>
      </c>
      <c r="E538" s="307">
        <v>561.11</v>
      </c>
      <c r="F538" s="304">
        <v>256.88</v>
      </c>
      <c r="G538" s="304">
        <v>448.88799999999998</v>
      </c>
      <c r="H538" s="304">
        <v>0.98229999999999995</v>
      </c>
      <c r="I538" s="304">
        <v>5088</v>
      </c>
      <c r="K538" s="304">
        <v>2.8000000000000001E-2</v>
      </c>
      <c r="L538" s="304">
        <v>61.44</v>
      </c>
      <c r="M538" s="304">
        <v>448.88799999999998</v>
      </c>
      <c r="N538" s="304">
        <v>0.99880000000000002</v>
      </c>
      <c r="O538" s="304">
        <v>1560</v>
      </c>
      <c r="Q538" s="304">
        <v>3.4200000000000001E-2</v>
      </c>
      <c r="R538" s="304">
        <v>253.44</v>
      </c>
      <c r="S538" s="304">
        <v>448.88799999999998</v>
      </c>
      <c r="T538" s="304">
        <v>0.99219999999999997</v>
      </c>
      <c r="U538" s="304">
        <v>11106</v>
      </c>
      <c r="W538" s="304">
        <v>6.13E-2</v>
      </c>
      <c r="X538" s="304">
        <v>251.04</v>
      </c>
      <c r="Y538" s="304">
        <v>448.88799999999998</v>
      </c>
      <c r="Z538" s="304">
        <v>0.99080000000000001</v>
      </c>
      <c r="AA538" s="304">
        <v>6878</v>
      </c>
      <c r="AC538" s="304">
        <v>3.7199999999999997E-2</v>
      </c>
      <c r="AD538" s="304">
        <v>262.64</v>
      </c>
      <c r="AE538" s="304">
        <v>448.88799999999998</v>
      </c>
      <c r="AF538" s="304">
        <v>0.99239999999999995</v>
      </c>
      <c r="AG538" s="304">
        <v>17816</v>
      </c>
      <c r="AI538" s="304">
        <v>9.1899999999999996E-2</v>
      </c>
      <c r="AJ538" s="304">
        <v>256</v>
      </c>
      <c r="AK538" s="304">
        <v>448.88799999999998</v>
      </c>
      <c r="AL538" s="304">
        <v>0.99199999999999999</v>
      </c>
      <c r="AM538" s="304">
        <v>23737</v>
      </c>
      <c r="AO538" s="304">
        <v>6.3799999999999996E-2</v>
      </c>
    </row>
    <row r="539" spans="1:41">
      <c r="A539" s="305">
        <v>535</v>
      </c>
      <c r="B539" s="306" t="s">
        <v>4516</v>
      </c>
      <c r="C539" s="305" t="s">
        <v>4517</v>
      </c>
      <c r="D539" s="306" t="s">
        <v>4051</v>
      </c>
      <c r="E539" s="307">
        <v>200</v>
      </c>
      <c r="F539" s="304">
        <v>91.2</v>
      </c>
      <c r="G539" s="304">
        <v>160</v>
      </c>
      <c r="H539" s="304">
        <v>0.99960000000000004</v>
      </c>
      <c r="I539" s="304">
        <v>34896</v>
      </c>
      <c r="K539" s="304">
        <v>0.53169999999999995</v>
      </c>
      <c r="L539" s="304">
        <v>90.6</v>
      </c>
      <c r="M539" s="304">
        <v>160</v>
      </c>
      <c r="N539" s="304">
        <v>0.99960000000000004</v>
      </c>
      <c r="O539" s="304">
        <v>38490</v>
      </c>
      <c r="Q539" s="304">
        <v>0.57130000000000003</v>
      </c>
      <c r="R539" s="304">
        <v>112.2</v>
      </c>
      <c r="S539" s="304">
        <v>160</v>
      </c>
      <c r="T539" s="304">
        <v>0.99680000000000002</v>
      </c>
      <c r="U539" s="304">
        <v>36423</v>
      </c>
      <c r="W539" s="304">
        <v>0.45229999999999998</v>
      </c>
      <c r="X539" s="304">
        <v>108.9</v>
      </c>
      <c r="Y539" s="304">
        <v>160</v>
      </c>
      <c r="Z539" s="304">
        <v>0.99949999999999994</v>
      </c>
      <c r="AA539" s="304">
        <v>36438</v>
      </c>
      <c r="AC539" s="304">
        <v>0.45</v>
      </c>
      <c r="AD539" s="304">
        <v>117.6</v>
      </c>
      <c r="AE539" s="304">
        <v>160</v>
      </c>
      <c r="AF539" s="304">
        <v>0.99960000000000004</v>
      </c>
      <c r="AG539" s="304">
        <v>34938</v>
      </c>
      <c r="AI539" s="304">
        <v>0.39950000000000002</v>
      </c>
      <c r="AJ539" s="304">
        <v>102</v>
      </c>
      <c r="AK539" s="304">
        <v>160</v>
      </c>
      <c r="AL539" s="304">
        <v>0.99929999999999997</v>
      </c>
      <c r="AM539" s="304">
        <v>33099</v>
      </c>
      <c r="AO539" s="304">
        <v>0.45100000000000001</v>
      </c>
    </row>
    <row r="540" spans="1:41">
      <c r="A540" s="305">
        <v>536</v>
      </c>
      <c r="B540" s="306" t="s">
        <v>4516</v>
      </c>
      <c r="C540" s="305" t="s">
        <v>4518</v>
      </c>
      <c r="D540" s="306" t="s">
        <v>4049</v>
      </c>
      <c r="E540" s="307">
        <v>524.44000000000005</v>
      </c>
      <c r="F540" s="304">
        <v>103.28</v>
      </c>
      <c r="G540" s="304">
        <v>419.55200000000002</v>
      </c>
      <c r="H540" s="304">
        <v>0.99329999999999996</v>
      </c>
      <c r="I540" s="304">
        <v>1174</v>
      </c>
      <c r="K540" s="304">
        <v>1.5900000000000001E-2</v>
      </c>
      <c r="L540" s="304">
        <v>227.36</v>
      </c>
      <c r="M540" s="304">
        <v>419.55200000000002</v>
      </c>
      <c r="N540" s="304">
        <v>0.93010000000000004</v>
      </c>
      <c r="O540" s="304">
        <v>5554</v>
      </c>
      <c r="Q540" s="304">
        <v>3.5299999999999998E-2</v>
      </c>
      <c r="R540" s="304">
        <v>7.44</v>
      </c>
      <c r="S540" s="304">
        <v>419.55200000000002</v>
      </c>
      <c r="T540" s="304">
        <v>1</v>
      </c>
      <c r="U540" s="304">
        <v>1774</v>
      </c>
      <c r="W540" s="304">
        <v>0.33119999999999999</v>
      </c>
      <c r="X540" s="304">
        <v>227.68</v>
      </c>
      <c r="Y540" s="304">
        <v>419.55200000000002</v>
      </c>
      <c r="Z540" s="304">
        <v>0.92879999999999996</v>
      </c>
      <c r="AA540" s="304">
        <v>27230</v>
      </c>
      <c r="AC540" s="304">
        <v>0.1731</v>
      </c>
      <c r="AD540" s="304">
        <v>244.48</v>
      </c>
      <c r="AE540" s="304">
        <v>419.55200000000002</v>
      </c>
      <c r="AF540" s="304">
        <v>0.92120000000000002</v>
      </c>
      <c r="AG540" s="304">
        <v>39732</v>
      </c>
      <c r="AI540" s="304">
        <v>0.23710000000000001</v>
      </c>
      <c r="AJ540" s="304">
        <v>236.24</v>
      </c>
      <c r="AK540" s="304">
        <v>419.55200000000002</v>
      </c>
      <c r="AL540" s="304">
        <v>0.91800000000000004</v>
      </c>
      <c r="AM540" s="304">
        <v>54114</v>
      </c>
      <c r="AO540" s="304">
        <v>0.34660000000000002</v>
      </c>
    </row>
    <row r="541" spans="1:41">
      <c r="A541" s="305">
        <v>537</v>
      </c>
      <c r="B541" s="306" t="s">
        <v>4516</v>
      </c>
      <c r="C541" s="305" t="s">
        <v>4519</v>
      </c>
      <c r="D541" s="306" t="s">
        <v>4054</v>
      </c>
      <c r="E541" s="307">
        <v>345</v>
      </c>
      <c r="F541" s="304">
        <v>0</v>
      </c>
      <c r="G541" s="304">
        <v>0</v>
      </c>
      <c r="H541" s="304" t="e">
        <v>#DIV/0!</v>
      </c>
      <c r="I541" s="304">
        <v>0</v>
      </c>
      <c r="K541" s="304">
        <v>0</v>
      </c>
      <c r="L541" s="304">
        <v>0</v>
      </c>
      <c r="M541" s="304">
        <v>0</v>
      </c>
      <c r="N541" s="304" t="e">
        <v>#DIV/0!</v>
      </c>
      <c r="O541" s="304">
        <v>0</v>
      </c>
      <c r="Q541" s="304">
        <v>0</v>
      </c>
      <c r="R541" s="304">
        <v>0</v>
      </c>
      <c r="S541" s="304">
        <v>0</v>
      </c>
      <c r="T541" s="304" t="e">
        <v>#DIV/0!</v>
      </c>
      <c r="U541" s="304">
        <v>0</v>
      </c>
      <c r="W541" s="304">
        <v>0</v>
      </c>
      <c r="X541" s="304">
        <v>0</v>
      </c>
      <c r="Y541" s="304">
        <v>0</v>
      </c>
      <c r="Z541" s="304" t="e">
        <v>#DIV/0!</v>
      </c>
      <c r="AA541" s="304">
        <v>0</v>
      </c>
      <c r="AC541" s="304">
        <v>0</v>
      </c>
      <c r="AD541" s="304">
        <v>56.88</v>
      </c>
      <c r="AE541" s="304">
        <v>276</v>
      </c>
      <c r="AF541" s="304">
        <v>0.5</v>
      </c>
      <c r="AG541" s="304">
        <v>42</v>
      </c>
      <c r="AI541" s="304">
        <v>6.7999999999999996E-3</v>
      </c>
      <c r="AJ541" s="304">
        <v>48.72</v>
      </c>
      <c r="AK541" s="304">
        <v>276</v>
      </c>
      <c r="AL541" s="304">
        <v>0.94069999999999998</v>
      </c>
      <c r="AM541" s="304">
        <v>2664</v>
      </c>
      <c r="AO541" s="304">
        <v>8.0699999999999994E-2</v>
      </c>
    </row>
    <row r="542" spans="1:41">
      <c r="A542" s="305">
        <v>538</v>
      </c>
      <c r="B542" s="306" t="s">
        <v>4027</v>
      </c>
      <c r="C542" s="305" t="s">
        <v>4520</v>
      </c>
      <c r="D542" s="306" t="s">
        <v>4065</v>
      </c>
      <c r="E542" s="307">
        <v>232.2</v>
      </c>
      <c r="F542" s="304">
        <v>61.26</v>
      </c>
      <c r="G542" s="304">
        <v>185.76</v>
      </c>
      <c r="H542" s="304">
        <v>0.99460000000000004</v>
      </c>
      <c r="I542" s="304">
        <v>36325</v>
      </c>
      <c r="J542" s="304" t="e">
        <f>I542-#REF!</f>
        <v>#REF!</v>
      </c>
      <c r="K542" s="304">
        <v>0.84530000000000005</v>
      </c>
      <c r="L542" s="304">
        <v>62.15</v>
      </c>
      <c r="M542" s="304">
        <v>185.76</v>
      </c>
      <c r="N542" s="304">
        <v>0.98929999999999996</v>
      </c>
      <c r="O542" s="304">
        <v>36502</v>
      </c>
      <c r="P542" s="304" t="e">
        <f>O542-#REF!</f>
        <v>#REF!</v>
      </c>
      <c r="Q542" s="304">
        <v>0.81440000000000001</v>
      </c>
      <c r="R542" s="304">
        <v>58.02</v>
      </c>
      <c r="S542" s="304">
        <v>185.76</v>
      </c>
      <c r="T542" s="304">
        <v>0.84309999999999996</v>
      </c>
      <c r="U542" s="304">
        <v>24000</v>
      </c>
      <c r="V542" s="304" t="e">
        <f>U542-#REF!</f>
        <v>#REF!</v>
      </c>
      <c r="W542" s="304">
        <v>0.69650000000000001</v>
      </c>
      <c r="X542" s="304">
        <v>57.95</v>
      </c>
      <c r="Y542" s="304">
        <v>185.76</v>
      </c>
      <c r="Z542" s="304">
        <v>0.99460000000000004</v>
      </c>
      <c r="AA542" s="304">
        <v>2002</v>
      </c>
      <c r="AC542" s="304">
        <v>4.7699999999999999E-2</v>
      </c>
      <c r="AD542" s="304">
        <v>60.05</v>
      </c>
      <c r="AE542" s="304">
        <v>185.76</v>
      </c>
      <c r="AF542" s="304">
        <v>0.98409999999999997</v>
      </c>
      <c r="AG542" s="304">
        <v>21658</v>
      </c>
      <c r="AI542" s="304">
        <v>0.50309999999999999</v>
      </c>
      <c r="AJ542" s="304">
        <v>74.45</v>
      </c>
      <c r="AK542" s="304">
        <v>185.76</v>
      </c>
      <c r="AL542" s="304">
        <v>0.98739999999999994</v>
      </c>
      <c r="AM542" s="304">
        <v>32368</v>
      </c>
      <c r="AN542" s="304" t="e">
        <f>AM542-#REF!</f>
        <v>#REF!</v>
      </c>
      <c r="AO542" s="304">
        <v>0.622</v>
      </c>
    </row>
    <row r="543" spans="1:41">
      <c r="A543" s="305">
        <v>539</v>
      </c>
      <c r="B543" s="306" t="s">
        <v>4027</v>
      </c>
      <c r="C543" s="305" t="s">
        <v>4521</v>
      </c>
      <c r="D543" s="306" t="s">
        <v>4051</v>
      </c>
      <c r="E543" s="307">
        <v>2250</v>
      </c>
      <c r="F543" s="304">
        <v>1860</v>
      </c>
      <c r="G543" s="304">
        <v>1890</v>
      </c>
      <c r="H543" s="304">
        <v>0.98250000000000004</v>
      </c>
      <c r="I543" s="304">
        <v>853890</v>
      </c>
      <c r="J543" s="304" t="e">
        <f>I543-#REF!</f>
        <v>#REF!</v>
      </c>
      <c r="K543" s="304">
        <v>0.64900000000000002</v>
      </c>
      <c r="L543" s="304">
        <v>2011.2</v>
      </c>
      <c r="M543" s="304">
        <v>2011.2</v>
      </c>
      <c r="N543" s="304">
        <v>0.98260000000000003</v>
      </c>
      <c r="O543" s="304">
        <v>1067370</v>
      </c>
      <c r="P543" s="304" t="e">
        <f>O543-#REF!</f>
        <v>#REF!</v>
      </c>
      <c r="Q543" s="304">
        <v>0.72599999999999998</v>
      </c>
      <c r="R543" s="304">
        <v>1620</v>
      </c>
      <c r="S543" s="304">
        <v>1800</v>
      </c>
      <c r="T543" s="304">
        <v>0.97539999999999993</v>
      </c>
      <c r="U543" s="304">
        <v>1062750</v>
      </c>
      <c r="V543" s="304" t="e">
        <f>U543-#REF!</f>
        <v>#REF!</v>
      </c>
      <c r="W543" s="304">
        <v>0.93420000000000003</v>
      </c>
      <c r="X543" s="304">
        <v>1920</v>
      </c>
      <c r="Y543" s="304">
        <v>1920</v>
      </c>
      <c r="Z543" s="304">
        <v>0.97660000000000002</v>
      </c>
      <c r="AA543" s="304">
        <v>877380</v>
      </c>
      <c r="AB543" s="304" t="e">
        <f>AA543-#REF!</f>
        <v>#REF!</v>
      </c>
      <c r="AC543" s="304">
        <v>0.62890000000000001</v>
      </c>
      <c r="AD543" s="304">
        <v>1770</v>
      </c>
      <c r="AE543" s="304">
        <v>1800</v>
      </c>
      <c r="AF543" s="304">
        <v>0.97939999999999994</v>
      </c>
      <c r="AG543" s="304">
        <v>918390</v>
      </c>
      <c r="AH543" s="304" t="e">
        <f>AG543-#REF!</f>
        <v>#REF!</v>
      </c>
      <c r="AI543" s="304">
        <v>0.71209999999999996</v>
      </c>
      <c r="AJ543" s="304">
        <v>1680</v>
      </c>
      <c r="AK543" s="304">
        <v>1800</v>
      </c>
      <c r="AL543" s="304">
        <v>0.98019999999999996</v>
      </c>
      <c r="AM543" s="304">
        <v>833490</v>
      </c>
      <c r="AN543" s="304" t="e">
        <f>AM543-#REF!</f>
        <v>#REF!</v>
      </c>
      <c r="AO543" s="304">
        <v>0.70309999999999995</v>
      </c>
    </row>
    <row r="544" spans="1:41">
      <c r="A544" s="305">
        <v>540</v>
      </c>
      <c r="B544" s="306" t="s">
        <v>4027</v>
      </c>
      <c r="C544" s="305" t="s">
        <v>4523</v>
      </c>
      <c r="D544" s="306" t="s">
        <v>4054</v>
      </c>
      <c r="E544" s="307">
        <v>125.6</v>
      </c>
      <c r="F544" s="304">
        <v>2.35</v>
      </c>
      <c r="G544" s="304">
        <v>100.48</v>
      </c>
      <c r="H544" s="304">
        <v>0.99570000000000003</v>
      </c>
      <c r="I544" s="304">
        <v>917</v>
      </c>
      <c r="K544" s="304">
        <v>1.1629</v>
      </c>
      <c r="L544" s="304">
        <v>2.85</v>
      </c>
      <c r="M544" s="304">
        <v>100.48</v>
      </c>
      <c r="N544" s="304">
        <v>0.95619999999999994</v>
      </c>
      <c r="O544" s="304">
        <v>1024</v>
      </c>
      <c r="P544" s="304" t="e">
        <f>O544-#REF!</f>
        <v>#REF!</v>
      </c>
      <c r="Q544" s="304">
        <v>0.89970000000000006</v>
      </c>
      <c r="R544" s="304">
        <v>4.13</v>
      </c>
      <c r="S544" s="304">
        <v>100.48</v>
      </c>
      <c r="T544" s="304">
        <v>0.95479999999999998</v>
      </c>
      <c r="U544" s="304">
        <v>1054</v>
      </c>
      <c r="W544" s="304">
        <v>0.53239999999999998</v>
      </c>
      <c r="X544" s="304">
        <v>3.97</v>
      </c>
      <c r="Y544" s="304">
        <v>100.48</v>
      </c>
      <c r="Z544" s="304">
        <v>0.99390000000000001</v>
      </c>
      <c r="AA544" s="304">
        <v>964</v>
      </c>
      <c r="AC544" s="304">
        <v>0.4793</v>
      </c>
      <c r="AD544" s="304">
        <v>1.57</v>
      </c>
      <c r="AE544" s="304">
        <v>100.48</v>
      </c>
      <c r="AF544" s="304">
        <v>0.98939999999999995</v>
      </c>
      <c r="AG544" s="304">
        <v>933</v>
      </c>
      <c r="AH544" s="304" t="e">
        <f>AG544-#REF!</f>
        <v>#REF!</v>
      </c>
      <c r="AI544" s="304">
        <v>3.9609000000000001</v>
      </c>
      <c r="AJ544" s="304">
        <v>3.81</v>
      </c>
      <c r="AK544" s="304">
        <v>100.48</v>
      </c>
      <c r="AL544" s="304">
        <v>0.99160000000000004</v>
      </c>
      <c r="AM544" s="304">
        <v>935</v>
      </c>
      <c r="AO544" s="304">
        <v>0.51160000000000005</v>
      </c>
    </row>
    <row r="545" spans="1:41">
      <c r="A545" s="305">
        <v>541</v>
      </c>
      <c r="B545" s="306" t="s">
        <v>4027</v>
      </c>
      <c r="C545" s="305" t="s">
        <v>4524</v>
      </c>
      <c r="D545" s="306" t="s">
        <v>4051</v>
      </c>
      <c r="E545" s="307">
        <v>250</v>
      </c>
      <c r="F545" s="304">
        <v>102</v>
      </c>
      <c r="G545" s="304">
        <v>200</v>
      </c>
      <c r="H545" s="304">
        <v>0.92989999999999995</v>
      </c>
      <c r="I545" s="304">
        <v>42330</v>
      </c>
      <c r="J545" s="304" t="e">
        <f>I545-#REF!</f>
        <v>#REF!</v>
      </c>
      <c r="K545" s="304">
        <v>0.61990000000000001</v>
      </c>
      <c r="L545" s="304">
        <v>76.5</v>
      </c>
      <c r="M545" s="304">
        <v>200</v>
      </c>
      <c r="N545" s="304">
        <v>0.94340000000000002</v>
      </c>
      <c r="O545" s="304">
        <v>39195</v>
      </c>
      <c r="P545" s="304" t="e">
        <f>O545-#REF!</f>
        <v>#REF!</v>
      </c>
      <c r="Q545" s="304">
        <v>0.73</v>
      </c>
      <c r="R545" s="304">
        <v>88.5</v>
      </c>
      <c r="S545" s="304">
        <v>200</v>
      </c>
      <c r="T545" s="304">
        <v>0.94320000000000004</v>
      </c>
      <c r="U545" s="304">
        <v>40785</v>
      </c>
      <c r="V545" s="304" t="e">
        <f>U545-#REF!</f>
        <v>#REF!</v>
      </c>
      <c r="W545" s="304">
        <v>0.67869999999999997</v>
      </c>
      <c r="X545" s="304">
        <v>135</v>
      </c>
      <c r="Y545" s="304">
        <v>200</v>
      </c>
      <c r="Z545" s="304">
        <v>0.9365</v>
      </c>
      <c r="AA545" s="304">
        <v>54150</v>
      </c>
      <c r="AC545" s="304">
        <v>0.57569999999999999</v>
      </c>
      <c r="AD545" s="304">
        <v>131.69999999999999</v>
      </c>
      <c r="AE545" s="304">
        <v>200</v>
      </c>
      <c r="AF545" s="304">
        <v>0.9103</v>
      </c>
      <c r="AG545" s="304">
        <v>52050</v>
      </c>
      <c r="AI545" s="304">
        <v>0.58360000000000001</v>
      </c>
      <c r="AJ545" s="304">
        <v>120.15</v>
      </c>
      <c r="AK545" s="304">
        <v>200</v>
      </c>
      <c r="AL545" s="304">
        <v>0.90800000000000003</v>
      </c>
      <c r="AM545" s="304">
        <v>43770</v>
      </c>
      <c r="AO545" s="304">
        <v>0.55730000000000002</v>
      </c>
    </row>
    <row r="546" spans="1:41">
      <c r="A546" s="305">
        <v>542</v>
      </c>
      <c r="B546" s="306" t="s">
        <v>4027</v>
      </c>
      <c r="C546" s="305" t="s">
        <v>4525</v>
      </c>
      <c r="D546" s="306" t="s">
        <v>4054</v>
      </c>
      <c r="E546" s="307">
        <v>226.7</v>
      </c>
      <c r="F546" s="304">
        <v>187.08</v>
      </c>
      <c r="G546" s="304">
        <v>187.08</v>
      </c>
      <c r="H546" s="304">
        <v>0.84829999999999994</v>
      </c>
      <c r="I546" s="304">
        <v>42117</v>
      </c>
      <c r="K546" s="304">
        <v>0.36859999999999998</v>
      </c>
      <c r="L546" s="304">
        <v>191.64</v>
      </c>
      <c r="M546" s="304">
        <v>191.64</v>
      </c>
      <c r="N546" s="304">
        <v>0.85229999999999995</v>
      </c>
      <c r="O546" s="304">
        <v>41745</v>
      </c>
      <c r="Q546" s="304">
        <v>0.34350000000000003</v>
      </c>
      <c r="R546" s="304">
        <v>183</v>
      </c>
      <c r="S546" s="304">
        <v>183</v>
      </c>
      <c r="T546" s="304">
        <v>0.83450000000000002</v>
      </c>
      <c r="U546" s="304">
        <v>55767</v>
      </c>
      <c r="W546" s="304">
        <v>0.50719999999999998</v>
      </c>
      <c r="X546" s="304">
        <v>189</v>
      </c>
      <c r="Y546" s="304">
        <v>189</v>
      </c>
      <c r="Z546" s="304">
        <v>0.82120000000000004</v>
      </c>
      <c r="AA546" s="304">
        <v>37734</v>
      </c>
      <c r="AC546" s="304">
        <v>0.31659999999999999</v>
      </c>
      <c r="AD546" s="304">
        <v>206.52</v>
      </c>
      <c r="AE546" s="304">
        <v>206.52</v>
      </c>
      <c r="AF546" s="304">
        <v>0.87939999999999996</v>
      </c>
      <c r="AG546" s="304">
        <v>41130</v>
      </c>
      <c r="AI546" s="304">
        <v>0.3044</v>
      </c>
      <c r="AJ546" s="304">
        <v>209.76</v>
      </c>
      <c r="AK546" s="304">
        <v>209.76</v>
      </c>
      <c r="AL546" s="304">
        <v>0.87629999999999997</v>
      </c>
      <c r="AM546" s="304">
        <v>40716</v>
      </c>
      <c r="AO546" s="304">
        <v>0.30769999999999997</v>
      </c>
    </row>
    <row r="547" spans="1:41">
      <c r="A547" s="305">
        <v>543</v>
      </c>
      <c r="B547" s="306" t="s">
        <v>4027</v>
      </c>
      <c r="C547" s="305" t="s">
        <v>4525</v>
      </c>
      <c r="D547" s="306" t="s">
        <v>4054</v>
      </c>
      <c r="E547" s="307">
        <v>123.3</v>
      </c>
      <c r="F547" s="304">
        <v>64</v>
      </c>
      <c r="G547" s="304">
        <v>98.64</v>
      </c>
      <c r="H547" s="304">
        <v>0.84079999999999999</v>
      </c>
      <c r="I547" s="304">
        <v>25980</v>
      </c>
      <c r="J547" s="304" t="e">
        <f>I547-#REF!</f>
        <v>#REF!</v>
      </c>
      <c r="K547" s="304">
        <v>0.67059999999999997</v>
      </c>
      <c r="L547" s="304">
        <v>68</v>
      </c>
      <c r="M547" s="304">
        <v>98.64</v>
      </c>
      <c r="N547" s="304">
        <v>0.75</v>
      </c>
      <c r="O547" s="304">
        <v>25200</v>
      </c>
      <c r="P547" s="304" t="e">
        <f>O547-#REF!</f>
        <v>#REF!</v>
      </c>
      <c r="Q547" s="304">
        <v>0.66410000000000002</v>
      </c>
      <c r="R547" s="304">
        <v>78</v>
      </c>
      <c r="S547" s="304">
        <v>98.64</v>
      </c>
      <c r="T547" s="304">
        <v>0.51490000000000002</v>
      </c>
      <c r="U547" s="304">
        <v>11080</v>
      </c>
      <c r="W547" s="304">
        <v>0.38319999999999999</v>
      </c>
      <c r="X547" s="304">
        <v>78.319999999999993</v>
      </c>
      <c r="Y547" s="304">
        <v>98.64</v>
      </c>
      <c r="Z547" s="304">
        <v>0.66579999999999995</v>
      </c>
      <c r="AA547" s="304">
        <v>13766</v>
      </c>
      <c r="AC547" s="304">
        <v>0.55000000000000004</v>
      </c>
      <c r="AD547" s="304">
        <v>79.760000000000005</v>
      </c>
      <c r="AE547" s="304">
        <v>98.64</v>
      </c>
      <c r="AF547" s="304">
        <v>0.80840000000000001</v>
      </c>
      <c r="AG547" s="304">
        <v>23586</v>
      </c>
      <c r="AI547" s="304">
        <v>0.49170000000000003</v>
      </c>
      <c r="AJ547" s="304">
        <v>67.040000000000006</v>
      </c>
      <c r="AK547" s="304">
        <v>98.64</v>
      </c>
      <c r="AL547" s="304">
        <v>0.85039999999999993</v>
      </c>
      <c r="AM547" s="304">
        <v>22626</v>
      </c>
      <c r="AO547" s="304">
        <v>0.55120000000000002</v>
      </c>
    </row>
    <row r="548" spans="1:41">
      <c r="A548" s="305">
        <v>544</v>
      </c>
      <c r="B548" s="306" t="s">
        <v>4027</v>
      </c>
      <c r="C548" s="305" t="s">
        <v>4526</v>
      </c>
      <c r="D548" s="306" t="s">
        <v>4063</v>
      </c>
      <c r="E548" s="307">
        <v>800</v>
      </c>
      <c r="F548" s="304">
        <v>1176</v>
      </c>
      <c r="G548" s="304">
        <v>1176</v>
      </c>
      <c r="H548" s="304">
        <v>0.84109999999999996</v>
      </c>
      <c r="I548" s="304">
        <v>477192</v>
      </c>
      <c r="K548" s="304" t="e">
        <v>#N/A</v>
      </c>
      <c r="L548" s="304">
        <v>1200</v>
      </c>
      <c r="M548" s="304">
        <v>1200</v>
      </c>
      <c r="N548" s="304">
        <v>0.84450000000000003</v>
      </c>
      <c r="O548" s="304">
        <v>514800</v>
      </c>
      <c r="Q548" s="304" t="e">
        <v>#N/A</v>
      </c>
      <c r="R548" s="304">
        <v>1200</v>
      </c>
      <c r="S548" s="304">
        <v>1200</v>
      </c>
      <c r="T548" s="304">
        <v>0.8498</v>
      </c>
      <c r="U548" s="304">
        <v>434400</v>
      </c>
      <c r="W548" s="304" t="e">
        <v>#N/A</v>
      </c>
      <c r="X548" s="304">
        <v>1075.2</v>
      </c>
      <c r="Y548" s="304">
        <v>1075.2</v>
      </c>
      <c r="Z548" s="304">
        <v>0.83040000000000003</v>
      </c>
      <c r="AA548" s="304">
        <v>329148</v>
      </c>
      <c r="AC548" s="304" t="e">
        <v>#N/A</v>
      </c>
      <c r="AD548" s="304">
        <v>1060.8</v>
      </c>
      <c r="AE548" s="304">
        <v>1008</v>
      </c>
      <c r="AF548" s="304">
        <v>0.84299999999999997</v>
      </c>
      <c r="AG548" s="304">
        <v>319248</v>
      </c>
      <c r="AI548" s="304" t="e">
        <v>#N/A</v>
      </c>
      <c r="AJ548" s="304">
        <v>1255.2</v>
      </c>
      <c r="AK548" s="304">
        <v>1255.2</v>
      </c>
      <c r="AL548" s="304">
        <v>0.82250000000000001</v>
      </c>
      <c r="AM548" s="304">
        <v>309060</v>
      </c>
      <c r="AO548" s="304" t="e">
        <v>#N/A</v>
      </c>
    </row>
    <row r="549" spans="1:41">
      <c r="A549" s="305">
        <v>545</v>
      </c>
      <c r="B549" s="306" t="s">
        <v>4027</v>
      </c>
      <c r="C549" s="305" t="s">
        <v>4527</v>
      </c>
      <c r="D549" s="306" t="s">
        <v>4065</v>
      </c>
      <c r="E549" s="307">
        <v>126</v>
      </c>
      <c r="F549" s="304">
        <v>78.72</v>
      </c>
      <c r="G549" s="304">
        <v>100.8</v>
      </c>
      <c r="H549" s="304">
        <v>0.93420000000000003</v>
      </c>
      <c r="I549" s="304">
        <v>18384</v>
      </c>
      <c r="K549" s="304">
        <v>0.34720000000000001</v>
      </c>
      <c r="L549" s="304">
        <v>88.56</v>
      </c>
      <c r="M549" s="304">
        <v>100.8</v>
      </c>
      <c r="N549" s="304">
        <v>0.95750000000000002</v>
      </c>
      <c r="O549" s="304">
        <v>24330</v>
      </c>
      <c r="Q549" s="304">
        <v>0.38569999999999999</v>
      </c>
      <c r="R549" s="304">
        <v>77.040000000000006</v>
      </c>
      <c r="S549" s="304">
        <v>100.8</v>
      </c>
      <c r="T549" s="304">
        <v>0.94709999999999994</v>
      </c>
      <c r="U549" s="304">
        <v>21552</v>
      </c>
      <c r="W549" s="304">
        <v>0.4103</v>
      </c>
      <c r="X549" s="304">
        <v>73.92</v>
      </c>
      <c r="Y549" s="304">
        <v>100.8</v>
      </c>
      <c r="Z549" s="304">
        <v>0.90249999999999997</v>
      </c>
      <c r="AA549" s="304">
        <v>11160</v>
      </c>
      <c r="AC549" s="304">
        <v>0.34560000000000002</v>
      </c>
      <c r="AD549" s="304">
        <v>80.64</v>
      </c>
      <c r="AE549" s="304">
        <v>100.8</v>
      </c>
      <c r="AF549" s="304">
        <v>0.95019999999999993</v>
      </c>
      <c r="AG549" s="304">
        <v>22296</v>
      </c>
      <c r="AI549" s="304">
        <v>0.3911</v>
      </c>
      <c r="AJ549" s="304">
        <v>73.44</v>
      </c>
      <c r="AK549" s="304">
        <v>100.8</v>
      </c>
      <c r="AL549" s="304">
        <v>0.9224</v>
      </c>
      <c r="AM549" s="304">
        <v>16110</v>
      </c>
      <c r="AO549" s="304">
        <v>0.33029999999999998</v>
      </c>
    </row>
    <row r="550" spans="1:41">
      <c r="A550" s="305">
        <v>546</v>
      </c>
      <c r="B550" s="306" t="s">
        <v>4027</v>
      </c>
      <c r="C550" s="305" t="s">
        <v>4528</v>
      </c>
      <c r="D550" s="306" t="s">
        <v>4051</v>
      </c>
      <c r="E550" s="307">
        <v>158.9</v>
      </c>
      <c r="F550" s="304">
        <v>93.2</v>
      </c>
      <c r="G550" s="304">
        <v>127.12</v>
      </c>
      <c r="H550" s="304">
        <v>0.99760000000000004</v>
      </c>
      <c r="I550" s="304">
        <v>14124</v>
      </c>
      <c r="K550" s="304">
        <v>0.21099999999999999</v>
      </c>
      <c r="L550" s="304">
        <v>105.6</v>
      </c>
      <c r="M550" s="304">
        <v>127.12</v>
      </c>
      <c r="N550" s="304">
        <v>0.99780000000000002</v>
      </c>
      <c r="O550" s="304">
        <v>18822</v>
      </c>
      <c r="Q550" s="304">
        <v>0.24010000000000001</v>
      </c>
      <c r="R550" s="304">
        <v>100</v>
      </c>
      <c r="S550" s="304">
        <v>127.12</v>
      </c>
      <c r="T550" s="304">
        <v>0.997</v>
      </c>
      <c r="U550" s="304">
        <v>15028</v>
      </c>
      <c r="W550" s="304">
        <v>0.2094</v>
      </c>
      <c r="X550" s="304">
        <v>99.2</v>
      </c>
      <c r="Y550" s="304">
        <v>127.12</v>
      </c>
      <c r="Z550" s="304">
        <v>0.99749999999999994</v>
      </c>
      <c r="AA550" s="304">
        <v>16934</v>
      </c>
      <c r="AC550" s="304">
        <v>0.23</v>
      </c>
      <c r="AD550" s="304">
        <v>93.2</v>
      </c>
      <c r="AE550" s="304">
        <v>127.12</v>
      </c>
      <c r="AF550" s="304">
        <v>0.99739999999999995</v>
      </c>
      <c r="AG550" s="304">
        <v>15532</v>
      </c>
      <c r="AI550" s="304">
        <v>0.22459999999999999</v>
      </c>
      <c r="AJ550" s="304">
        <v>92.4</v>
      </c>
      <c r="AK550" s="304">
        <v>127.12</v>
      </c>
      <c r="AL550" s="304">
        <v>0.99729999999999996</v>
      </c>
      <c r="AM550" s="304">
        <v>15446</v>
      </c>
      <c r="AO550" s="304">
        <v>0.23280000000000001</v>
      </c>
    </row>
    <row r="551" spans="1:41">
      <c r="A551" s="305">
        <v>547</v>
      </c>
      <c r="B551" s="306" t="s">
        <v>4027</v>
      </c>
      <c r="C551" s="305" t="s">
        <v>4529</v>
      </c>
      <c r="D551" s="306" t="s">
        <v>4051</v>
      </c>
      <c r="E551" s="307">
        <v>150</v>
      </c>
      <c r="F551" s="304">
        <v>42</v>
      </c>
      <c r="G551" s="304">
        <v>120</v>
      </c>
      <c r="H551" s="304">
        <v>0.9758</v>
      </c>
      <c r="I551" s="304">
        <v>14250</v>
      </c>
      <c r="K551" s="304">
        <v>0.4829</v>
      </c>
      <c r="L551" s="304">
        <v>48</v>
      </c>
      <c r="M551" s="304">
        <v>120</v>
      </c>
      <c r="N551" s="304">
        <v>0.97929999999999995</v>
      </c>
      <c r="O551" s="304">
        <v>19800</v>
      </c>
      <c r="Q551" s="304">
        <v>0.56620000000000004</v>
      </c>
      <c r="R551" s="304">
        <v>51</v>
      </c>
      <c r="S551" s="304">
        <v>120</v>
      </c>
      <c r="T551" s="304">
        <v>0.39660000000000001</v>
      </c>
      <c r="U551" s="304">
        <v>5520</v>
      </c>
      <c r="W551" s="304">
        <v>0.37909999999999999</v>
      </c>
      <c r="X551" s="304">
        <v>39</v>
      </c>
      <c r="Y551" s="304">
        <v>120</v>
      </c>
      <c r="Z551" s="304">
        <v>0.99570000000000003</v>
      </c>
      <c r="AA551" s="304">
        <v>16488</v>
      </c>
      <c r="AC551" s="304">
        <v>0.57069999999999999</v>
      </c>
      <c r="AD551" s="304">
        <v>45</v>
      </c>
      <c r="AE551" s="304">
        <v>252</v>
      </c>
      <c r="AF551" s="304">
        <v>0.97509999999999997</v>
      </c>
      <c r="AG551" s="304">
        <v>18282</v>
      </c>
      <c r="AI551" s="304">
        <v>0.56000000000000005</v>
      </c>
      <c r="AJ551" s="304">
        <v>21</v>
      </c>
      <c r="AK551" s="304">
        <v>120</v>
      </c>
      <c r="AL551" s="304">
        <v>0.96950000000000003</v>
      </c>
      <c r="AM551" s="304">
        <v>19050</v>
      </c>
      <c r="AN551" s="304" t="e">
        <f>AM551-#REF!</f>
        <v>#REF!</v>
      </c>
      <c r="AO551" s="304">
        <v>1.2996000000000001</v>
      </c>
    </row>
    <row r="552" spans="1:41">
      <c r="A552" s="305">
        <v>548</v>
      </c>
      <c r="B552" s="306" t="s">
        <v>4027</v>
      </c>
      <c r="C552" s="305" t="s">
        <v>4530</v>
      </c>
      <c r="D552" s="306" t="s">
        <v>4051</v>
      </c>
      <c r="E552" s="307">
        <v>200</v>
      </c>
      <c r="F552" s="304">
        <v>110.315</v>
      </c>
      <c r="G552" s="304">
        <v>160</v>
      </c>
      <c r="H552" s="304">
        <v>0.98460000000000003</v>
      </c>
      <c r="I552" s="304">
        <v>40890</v>
      </c>
      <c r="K552" s="304">
        <v>0.52439999999999998</v>
      </c>
      <c r="L552" s="304">
        <v>118.315</v>
      </c>
      <c r="M552" s="304">
        <v>160</v>
      </c>
      <c r="N552" s="304">
        <v>0.98280000000000001</v>
      </c>
      <c r="O552" s="304">
        <v>40570</v>
      </c>
      <c r="Q552" s="304">
        <v>0.47020000000000001</v>
      </c>
      <c r="R552" s="304">
        <v>118.315</v>
      </c>
      <c r="S552" s="304">
        <v>160</v>
      </c>
      <c r="T552" s="304">
        <v>0.98360000000000003</v>
      </c>
      <c r="U552" s="304">
        <v>42430</v>
      </c>
      <c r="W552" s="304">
        <v>0.50770000000000004</v>
      </c>
      <c r="X552" s="304">
        <v>70.314999999999998</v>
      </c>
      <c r="Y552" s="304">
        <v>160</v>
      </c>
      <c r="Z552" s="304">
        <v>0.9859</v>
      </c>
      <c r="AA552" s="304">
        <v>40350</v>
      </c>
      <c r="AB552" s="304" t="e">
        <f>AA552-#REF!</f>
        <v>#REF!</v>
      </c>
      <c r="AC552" s="304">
        <v>0.78590000000000004</v>
      </c>
      <c r="AD552" s="304">
        <v>90.314999999999998</v>
      </c>
      <c r="AE552" s="304">
        <v>160</v>
      </c>
      <c r="AF552" s="304">
        <v>0.99280000000000002</v>
      </c>
      <c r="AG552" s="304">
        <v>41330</v>
      </c>
      <c r="AH552" s="304" t="e">
        <f>AG552-#REF!</f>
        <v>#REF!</v>
      </c>
      <c r="AI552" s="304">
        <v>0.62170000000000003</v>
      </c>
      <c r="AJ552" s="304">
        <v>110.315</v>
      </c>
      <c r="AK552" s="304">
        <v>160</v>
      </c>
      <c r="AL552" s="304">
        <v>0.97009999999999996</v>
      </c>
      <c r="AM552" s="304">
        <v>25250</v>
      </c>
      <c r="AO552" s="304">
        <v>0.32869999999999999</v>
      </c>
    </row>
    <row r="553" spans="1:41">
      <c r="A553" s="305">
        <v>549</v>
      </c>
      <c r="B553" s="306" t="s">
        <v>4027</v>
      </c>
      <c r="C553" s="305" t="s">
        <v>4531</v>
      </c>
      <c r="D553" s="306" t="s">
        <v>4065</v>
      </c>
      <c r="E553" s="307">
        <v>328.9</v>
      </c>
      <c r="F553" s="304">
        <v>124</v>
      </c>
      <c r="G553" s="304">
        <v>263.12</v>
      </c>
      <c r="H553" s="304">
        <v>0.99060000000000004</v>
      </c>
      <c r="I553" s="304">
        <v>44440</v>
      </c>
      <c r="K553" s="304">
        <v>0.50249999999999995</v>
      </c>
      <c r="L553" s="304">
        <v>128</v>
      </c>
      <c r="M553" s="304">
        <v>263.12</v>
      </c>
      <c r="N553" s="304">
        <v>0.86160000000000003</v>
      </c>
      <c r="O553" s="304">
        <v>44800</v>
      </c>
      <c r="Q553" s="304">
        <v>0.54600000000000004</v>
      </c>
      <c r="R553" s="304">
        <v>128</v>
      </c>
      <c r="S553" s="304">
        <v>263.12</v>
      </c>
      <c r="T553" s="304">
        <v>0.89100000000000001</v>
      </c>
      <c r="U553" s="304">
        <v>39200</v>
      </c>
      <c r="W553" s="304">
        <v>0.47739999999999999</v>
      </c>
      <c r="X553" s="304">
        <v>82.96</v>
      </c>
      <c r="Y553" s="304">
        <v>263.12</v>
      </c>
      <c r="Z553" s="304">
        <v>0.71219999999999994</v>
      </c>
      <c r="AA553" s="304">
        <v>18800</v>
      </c>
      <c r="AC553" s="304">
        <v>0.42770000000000002</v>
      </c>
      <c r="AD553" s="304">
        <v>144</v>
      </c>
      <c r="AE553" s="304">
        <v>263.12</v>
      </c>
      <c r="AF553" s="304">
        <v>0.91720000000000002</v>
      </c>
      <c r="AG553" s="304">
        <v>48620</v>
      </c>
      <c r="AI553" s="304">
        <v>0.49480000000000002</v>
      </c>
      <c r="AJ553" s="304">
        <v>144</v>
      </c>
      <c r="AK553" s="304">
        <v>263.12</v>
      </c>
      <c r="AL553" s="304">
        <v>0.98050000000000004</v>
      </c>
      <c r="AM553" s="304">
        <v>54956</v>
      </c>
      <c r="AO553" s="304">
        <v>0.54059999999999997</v>
      </c>
    </row>
    <row r="554" spans="1:41">
      <c r="A554" s="305">
        <v>550</v>
      </c>
      <c r="B554" s="306" t="s">
        <v>4027</v>
      </c>
      <c r="C554" s="305" t="s">
        <v>4532</v>
      </c>
      <c r="D554" s="306" t="s">
        <v>4065</v>
      </c>
      <c r="E554" s="307">
        <v>111.1</v>
      </c>
      <c r="F554" s="304">
        <v>44.61</v>
      </c>
      <c r="G554" s="304">
        <v>88.88</v>
      </c>
      <c r="H554" s="304">
        <v>0.99790000000000001</v>
      </c>
      <c r="I554" s="304">
        <v>11818</v>
      </c>
      <c r="K554" s="304">
        <v>0.37930000000000003</v>
      </c>
      <c r="L554" s="304">
        <v>47.81</v>
      </c>
      <c r="M554" s="304">
        <v>88.88</v>
      </c>
      <c r="N554" s="304">
        <v>0.99790000000000001</v>
      </c>
      <c r="O554" s="304">
        <v>14153</v>
      </c>
      <c r="Q554" s="304">
        <v>0.40939999999999999</v>
      </c>
      <c r="R554" s="304">
        <v>43.65</v>
      </c>
      <c r="S554" s="304">
        <v>88.88</v>
      </c>
      <c r="T554" s="304">
        <v>0.99829999999999997</v>
      </c>
      <c r="U554" s="304">
        <v>13068</v>
      </c>
      <c r="W554" s="304">
        <v>0.42880000000000001</v>
      </c>
      <c r="X554" s="304">
        <v>42.37</v>
      </c>
      <c r="Y554" s="304">
        <v>88.88</v>
      </c>
      <c r="Z554" s="304">
        <v>0.99839999999999995</v>
      </c>
      <c r="AA554" s="304">
        <v>12804</v>
      </c>
      <c r="AC554" s="304">
        <v>0.41920000000000002</v>
      </c>
      <c r="AD554" s="304">
        <v>43.49</v>
      </c>
      <c r="AE554" s="304">
        <v>88.88</v>
      </c>
      <c r="AF554" s="304">
        <v>0.997</v>
      </c>
      <c r="AG554" s="304">
        <v>12892</v>
      </c>
      <c r="AI554" s="304">
        <v>0.41149999999999998</v>
      </c>
      <c r="AJ554" s="304">
        <v>43.81</v>
      </c>
      <c r="AK554" s="304">
        <v>88.88</v>
      </c>
      <c r="AL554" s="304">
        <v>1</v>
      </c>
      <c r="AM554" s="304">
        <v>9484</v>
      </c>
      <c r="AO554" s="304">
        <v>0.3095</v>
      </c>
    </row>
    <row r="555" spans="1:41">
      <c r="A555" s="305">
        <v>551</v>
      </c>
      <c r="B555" s="306" t="s">
        <v>4027</v>
      </c>
      <c r="C555" s="305" t="s">
        <v>4533</v>
      </c>
      <c r="D555" s="306" t="s">
        <v>4051</v>
      </c>
      <c r="E555" s="307">
        <v>222.2</v>
      </c>
      <c r="F555" s="304">
        <v>0.3</v>
      </c>
      <c r="G555" s="304">
        <v>177.76</v>
      </c>
      <c r="H555" s="304">
        <v>0.66669999999999996</v>
      </c>
      <c r="I555" s="304">
        <v>30</v>
      </c>
      <c r="K555" s="304">
        <v>0.20830000000000001</v>
      </c>
      <c r="L555" s="304">
        <v>0.15</v>
      </c>
      <c r="M555" s="304">
        <v>177.76</v>
      </c>
      <c r="N555" s="304">
        <v>0.75</v>
      </c>
      <c r="O555" s="304">
        <v>45</v>
      </c>
      <c r="Q555" s="304">
        <v>0.53759999999999997</v>
      </c>
      <c r="R555" s="304">
        <v>4.5</v>
      </c>
      <c r="S555" s="304">
        <v>177.76</v>
      </c>
      <c r="T555" s="304">
        <v>0.8</v>
      </c>
      <c r="U555" s="304">
        <v>60</v>
      </c>
      <c r="W555" s="304">
        <v>2.3099999999999999E-2</v>
      </c>
      <c r="X555" s="304">
        <v>0.3</v>
      </c>
      <c r="Y555" s="304">
        <v>177.76</v>
      </c>
      <c r="Z555" s="304">
        <v>0.8</v>
      </c>
      <c r="AA555" s="304">
        <v>60</v>
      </c>
      <c r="AC555" s="304">
        <v>0.33600000000000002</v>
      </c>
      <c r="AD555" s="304">
        <v>90</v>
      </c>
      <c r="AE555" s="304">
        <v>177.76</v>
      </c>
      <c r="AF555" s="304">
        <v>0.64290000000000003</v>
      </c>
      <c r="AG555" s="304">
        <v>675</v>
      </c>
      <c r="AI555" s="304">
        <v>1.5699999999999999E-2</v>
      </c>
      <c r="AJ555" s="304">
        <v>0</v>
      </c>
      <c r="AK555" s="304">
        <v>177.76</v>
      </c>
      <c r="AL555" s="304">
        <v>1</v>
      </c>
      <c r="AM555" s="304">
        <v>15</v>
      </c>
      <c r="AO555" s="304">
        <v>1E-4</v>
      </c>
    </row>
    <row r="556" spans="1:41">
      <c r="A556" s="305">
        <v>552</v>
      </c>
      <c r="B556" s="306" t="s">
        <v>4027</v>
      </c>
      <c r="C556" s="305" t="s">
        <v>4534</v>
      </c>
      <c r="D556" s="306" t="s">
        <v>4065</v>
      </c>
      <c r="E556" s="307">
        <v>2500</v>
      </c>
      <c r="F556" s="304">
        <v>2550</v>
      </c>
      <c r="G556" s="304">
        <v>2550</v>
      </c>
      <c r="H556" s="304">
        <v>0.97750000000000004</v>
      </c>
      <c r="I556" s="304">
        <v>845100</v>
      </c>
      <c r="K556" s="304">
        <v>0.47089999999999999</v>
      </c>
      <c r="L556" s="304">
        <v>3517.5</v>
      </c>
      <c r="M556" s="304">
        <v>3517.5</v>
      </c>
      <c r="N556" s="304">
        <v>0.94269999999999998</v>
      </c>
      <c r="O556" s="304">
        <v>992700</v>
      </c>
      <c r="Q556" s="304">
        <v>0.40239999999999998</v>
      </c>
      <c r="R556" s="304">
        <v>3487.5</v>
      </c>
      <c r="S556" s="304">
        <v>3487.5</v>
      </c>
      <c r="T556" s="304">
        <v>0.95140000000000002</v>
      </c>
      <c r="U556" s="304">
        <v>847950</v>
      </c>
      <c r="W556" s="304">
        <v>0.35499999999999998</v>
      </c>
      <c r="X556" s="304">
        <v>3172.5</v>
      </c>
      <c r="Y556" s="304">
        <v>3172.5</v>
      </c>
      <c r="Z556" s="304">
        <v>0.95189999999999997</v>
      </c>
      <c r="AA556" s="304">
        <v>815400</v>
      </c>
      <c r="AC556" s="304">
        <v>0.3629</v>
      </c>
      <c r="AD556" s="304">
        <v>315</v>
      </c>
      <c r="AE556" s="304">
        <v>2000</v>
      </c>
      <c r="AF556" s="304">
        <v>0.94909999999999994</v>
      </c>
      <c r="AG556" s="304">
        <v>975600</v>
      </c>
      <c r="AH556" s="304" t="e">
        <f>AG556-#REF!</f>
        <v>#REF!</v>
      </c>
      <c r="AI556" s="304">
        <v>4.3861999999999997</v>
      </c>
      <c r="AJ556" s="304">
        <v>3288</v>
      </c>
      <c r="AK556" s="304">
        <v>3288</v>
      </c>
      <c r="AL556" s="304">
        <v>0.95019999999999993</v>
      </c>
      <c r="AM556" s="304">
        <v>912450</v>
      </c>
      <c r="AO556" s="304">
        <v>0.40560000000000002</v>
      </c>
    </row>
    <row r="557" spans="1:41">
      <c r="A557" s="305">
        <v>553</v>
      </c>
      <c r="B557" s="306" t="s">
        <v>4027</v>
      </c>
      <c r="C557" s="305" t="s">
        <v>4535</v>
      </c>
      <c r="D557" s="306" t="s">
        <v>4097</v>
      </c>
      <c r="E557" s="307">
        <v>328.9</v>
      </c>
      <c r="F557" s="304">
        <v>29.04</v>
      </c>
      <c r="G557" s="304">
        <v>263.12</v>
      </c>
      <c r="H557" s="304">
        <v>0.91259999999999997</v>
      </c>
      <c r="I557" s="304">
        <v>10518</v>
      </c>
      <c r="K557" s="304" t="e">
        <v>#N/A</v>
      </c>
      <c r="L557" s="304">
        <v>32.4</v>
      </c>
      <c r="M557" s="304">
        <v>263.12</v>
      </c>
      <c r="N557" s="304">
        <v>0.9335</v>
      </c>
      <c r="O557" s="304">
        <v>12534</v>
      </c>
      <c r="Q557" s="304" t="e">
        <v>#N/A</v>
      </c>
      <c r="R557" s="304">
        <v>34.32</v>
      </c>
      <c r="S557" s="304">
        <v>263.12</v>
      </c>
      <c r="T557" s="304">
        <v>0.91320000000000001</v>
      </c>
      <c r="U557" s="304">
        <v>12174</v>
      </c>
      <c r="W557" s="304" t="e">
        <v>#N/A</v>
      </c>
      <c r="X557" s="304">
        <v>27.6</v>
      </c>
      <c r="Y557" s="304">
        <v>263.12</v>
      </c>
      <c r="Z557" s="304">
        <v>0.85860000000000003</v>
      </c>
      <c r="AA557" s="304">
        <v>9612</v>
      </c>
      <c r="AC557" s="304" t="e">
        <v>#N/A</v>
      </c>
      <c r="AD557" s="304">
        <v>27.6</v>
      </c>
      <c r="AE557" s="304">
        <v>263.12</v>
      </c>
      <c r="AF557" s="304">
        <v>0.84809999999999997</v>
      </c>
      <c r="AG557" s="304">
        <v>9612</v>
      </c>
      <c r="AI557" s="304" t="e">
        <v>#N/A</v>
      </c>
      <c r="AJ557" s="304">
        <v>27.6</v>
      </c>
      <c r="AK557" s="304">
        <v>263.12</v>
      </c>
      <c r="AL557" s="304">
        <v>0.85650000000000004</v>
      </c>
      <c r="AM557" s="304">
        <v>9234</v>
      </c>
      <c r="AO557" s="304" t="e">
        <v>#N/A</v>
      </c>
    </row>
    <row r="558" spans="1:41">
      <c r="A558" s="305">
        <v>554</v>
      </c>
      <c r="B558" s="306" t="s">
        <v>4027</v>
      </c>
      <c r="C558" s="305" t="s">
        <v>4536</v>
      </c>
      <c r="D558" s="306" t="s">
        <v>4065</v>
      </c>
      <c r="E558" s="307">
        <v>121</v>
      </c>
      <c r="F558" s="304">
        <v>6.05</v>
      </c>
      <c r="G558" s="304">
        <v>96.8</v>
      </c>
      <c r="H558" s="304">
        <v>0.76719999999999999</v>
      </c>
      <c r="I558" s="304">
        <v>3861</v>
      </c>
      <c r="J558" s="304" t="e">
        <f>I558-#REF!</f>
        <v>#REF!</v>
      </c>
      <c r="K558" s="304">
        <v>1.4562999999999999</v>
      </c>
      <c r="L558" s="304">
        <v>6.45</v>
      </c>
      <c r="M558" s="304">
        <v>96.8</v>
      </c>
      <c r="N558" s="304">
        <v>0.86649999999999994</v>
      </c>
      <c r="O558" s="304">
        <v>4673</v>
      </c>
      <c r="P558" s="304" t="e">
        <f>O558-#REF!</f>
        <v>#REF!</v>
      </c>
      <c r="Q558" s="304">
        <v>1.3939999999999999</v>
      </c>
      <c r="R558" s="304">
        <v>18.05</v>
      </c>
      <c r="S558" s="304">
        <v>96.8</v>
      </c>
      <c r="T558" s="304">
        <v>0.96119999999999994</v>
      </c>
      <c r="U558" s="304">
        <v>4473</v>
      </c>
      <c r="W558" s="304">
        <v>0.38479999999999998</v>
      </c>
      <c r="X558" s="304">
        <v>20.45</v>
      </c>
      <c r="Y558" s="304">
        <v>96.8</v>
      </c>
      <c r="Z558" s="304">
        <v>0.92589999999999995</v>
      </c>
      <c r="AA558" s="304">
        <v>4233</v>
      </c>
      <c r="AC558" s="304">
        <v>0.3201</v>
      </c>
      <c r="AD558" s="304">
        <v>27.25</v>
      </c>
      <c r="AE558" s="304">
        <v>96.8</v>
      </c>
      <c r="AF558" s="304">
        <v>0.91220000000000001</v>
      </c>
      <c r="AG558" s="304">
        <v>5233</v>
      </c>
      <c r="AI558" s="304">
        <v>0.29659999999999997</v>
      </c>
      <c r="AJ558" s="304">
        <v>24.85</v>
      </c>
      <c r="AK558" s="304">
        <v>96.8</v>
      </c>
      <c r="AL558" s="304">
        <v>0.98280000000000001</v>
      </c>
      <c r="AM558" s="304">
        <v>4958</v>
      </c>
      <c r="AO558" s="304">
        <v>0.2969</v>
      </c>
    </row>
    <row r="559" spans="1:41">
      <c r="A559" s="305">
        <v>555</v>
      </c>
      <c r="B559" s="306" t="s">
        <v>4027</v>
      </c>
      <c r="C559" s="305" t="s">
        <v>4537</v>
      </c>
      <c r="D559" s="306" t="s">
        <v>4139</v>
      </c>
      <c r="E559" s="307">
        <v>400</v>
      </c>
      <c r="F559" s="304">
        <v>344.04</v>
      </c>
      <c r="G559" s="304">
        <v>344.04</v>
      </c>
      <c r="H559" s="304">
        <v>0.99990000000000001</v>
      </c>
      <c r="I559" s="304">
        <v>189942</v>
      </c>
      <c r="J559" s="304" t="e">
        <f>I559-#REF!</f>
        <v>#REF!</v>
      </c>
      <c r="K559" s="304">
        <v>0.76690000000000003</v>
      </c>
      <c r="L559" s="304">
        <v>404.64</v>
      </c>
      <c r="M559" s="304">
        <v>404.64</v>
      </c>
      <c r="N559" s="304">
        <v>0.99929999999999997</v>
      </c>
      <c r="O559" s="304">
        <v>214164</v>
      </c>
      <c r="P559" s="304" t="e">
        <f>O559-#REF!</f>
        <v>#REF!</v>
      </c>
      <c r="Q559" s="304">
        <v>0.71199999999999997</v>
      </c>
      <c r="R559" s="304">
        <v>384.36</v>
      </c>
      <c r="S559" s="304">
        <v>384.36</v>
      </c>
      <c r="T559" s="304">
        <v>0.99960000000000004</v>
      </c>
      <c r="U559" s="304">
        <v>187239</v>
      </c>
      <c r="V559" s="304" t="e">
        <f>U559-#REF!</f>
        <v>#REF!</v>
      </c>
      <c r="W559" s="304">
        <v>0.67689999999999995</v>
      </c>
      <c r="X559" s="304">
        <v>319.56</v>
      </c>
      <c r="Y559" s="304">
        <v>319.56</v>
      </c>
      <c r="Z559" s="304">
        <v>1</v>
      </c>
      <c r="AA559" s="304">
        <v>191961</v>
      </c>
      <c r="AB559" s="304" t="e">
        <f>AA559-#REF!</f>
        <v>#REF!</v>
      </c>
      <c r="AC559" s="304">
        <v>0.80740000000000001</v>
      </c>
      <c r="AD559" s="304">
        <v>282</v>
      </c>
      <c r="AE559" s="304">
        <v>282</v>
      </c>
      <c r="AF559" s="304">
        <v>0.97060000000000002</v>
      </c>
      <c r="AG559" s="304">
        <v>90333</v>
      </c>
      <c r="AI559" s="304">
        <v>0.49120000000000003</v>
      </c>
      <c r="AJ559" s="304">
        <v>352.32</v>
      </c>
      <c r="AK559" s="304">
        <v>352.32</v>
      </c>
      <c r="AL559" s="304">
        <v>0.99070000000000003</v>
      </c>
      <c r="AM559" s="304">
        <v>178956</v>
      </c>
      <c r="AN559" s="304" t="e">
        <f>AM559-#REF!</f>
        <v>#REF!</v>
      </c>
      <c r="AO559" s="304">
        <v>0.71209999999999996</v>
      </c>
    </row>
    <row r="560" spans="1:41">
      <c r="A560" s="305">
        <v>556</v>
      </c>
      <c r="B560" s="306" t="s">
        <v>4027</v>
      </c>
      <c r="C560" s="305" t="s">
        <v>4538</v>
      </c>
      <c r="D560" s="306" t="s">
        <v>4139</v>
      </c>
      <c r="E560" s="307">
        <v>442.2</v>
      </c>
      <c r="F560" s="304">
        <v>100.8</v>
      </c>
      <c r="G560" s="304">
        <v>353.76</v>
      </c>
      <c r="H560" s="304">
        <v>0.96460000000000001</v>
      </c>
      <c r="I560" s="304">
        <v>29898</v>
      </c>
      <c r="K560" s="304">
        <v>0.42709999999999998</v>
      </c>
      <c r="L560" s="304">
        <v>0</v>
      </c>
      <c r="M560" s="304">
        <v>353.76</v>
      </c>
      <c r="N560" s="304">
        <v>0.9728</v>
      </c>
      <c r="O560" s="304">
        <v>35088</v>
      </c>
      <c r="Q560" s="304">
        <v>0.1096</v>
      </c>
      <c r="R560" s="304">
        <v>100.8</v>
      </c>
      <c r="S560" s="304">
        <v>353.76</v>
      </c>
      <c r="T560" s="304">
        <v>0.97219999999999995</v>
      </c>
      <c r="U560" s="304">
        <v>30792</v>
      </c>
      <c r="W560" s="304">
        <v>0.43640000000000001</v>
      </c>
      <c r="X560" s="304">
        <v>100.8</v>
      </c>
      <c r="Y560" s="304">
        <v>353.76</v>
      </c>
      <c r="Z560" s="304">
        <v>0.97089999999999999</v>
      </c>
      <c r="AA560" s="304">
        <v>34620</v>
      </c>
      <c r="AC560" s="304">
        <v>0.47549999999999998</v>
      </c>
      <c r="AD560" s="304">
        <v>100.8</v>
      </c>
      <c r="AE560" s="304">
        <v>353.76</v>
      </c>
      <c r="AF560" s="304">
        <v>0.96829999999999994</v>
      </c>
      <c r="AG560" s="304">
        <v>31860</v>
      </c>
      <c r="AI560" s="304">
        <v>0.43869999999999998</v>
      </c>
      <c r="AJ560" s="304">
        <v>0</v>
      </c>
      <c r="AK560" s="304">
        <v>353.76</v>
      </c>
      <c r="AL560" s="304">
        <v>0.97089999999999999</v>
      </c>
      <c r="AM560" s="304">
        <v>29730</v>
      </c>
      <c r="AO560" s="304">
        <v>9.6199999999999994E-2</v>
      </c>
    </row>
    <row r="561" spans="1:41">
      <c r="A561" s="305">
        <v>557</v>
      </c>
      <c r="B561" s="306" t="s">
        <v>4027</v>
      </c>
      <c r="C561" s="305" t="s">
        <v>4539</v>
      </c>
      <c r="D561" s="306" t="s">
        <v>4051</v>
      </c>
      <c r="E561" s="307">
        <v>138.9</v>
      </c>
      <c r="F561" s="304">
        <v>46</v>
      </c>
      <c r="G561" s="304">
        <v>111.12</v>
      </c>
      <c r="H561" s="304">
        <v>0.87859999999999994</v>
      </c>
      <c r="I561" s="304">
        <v>26320</v>
      </c>
      <c r="J561" s="304" t="e">
        <f>I561-#REF!</f>
        <v>#REF!</v>
      </c>
      <c r="K561" s="304">
        <v>0.90459999999999996</v>
      </c>
      <c r="L561" s="304">
        <v>46</v>
      </c>
      <c r="M561" s="304">
        <v>111.12</v>
      </c>
      <c r="N561" s="304">
        <v>0.98409999999999997</v>
      </c>
      <c r="O561" s="304">
        <v>11690</v>
      </c>
      <c r="Q561" s="304">
        <v>0.33629999999999999</v>
      </c>
      <c r="R561" s="304">
        <v>46</v>
      </c>
      <c r="S561" s="304">
        <v>111.12</v>
      </c>
      <c r="T561" s="304">
        <v>0.93440000000000001</v>
      </c>
      <c r="U561" s="304">
        <v>11718</v>
      </c>
      <c r="W561" s="304">
        <v>0.39169999999999999</v>
      </c>
      <c r="X561" s="304">
        <v>56</v>
      </c>
      <c r="Y561" s="304">
        <v>111.12</v>
      </c>
      <c r="Z561" s="304">
        <v>0.99729999999999996</v>
      </c>
      <c r="AA561" s="304">
        <v>24092</v>
      </c>
      <c r="AC561" s="304">
        <v>0.57979999999999998</v>
      </c>
      <c r="AD561" s="304">
        <v>57.76</v>
      </c>
      <c r="AE561" s="304">
        <v>111.12</v>
      </c>
      <c r="AF561" s="304">
        <v>0.92779999999999996</v>
      </c>
      <c r="AG561" s="304">
        <v>13512</v>
      </c>
      <c r="AI561" s="304">
        <v>0.45679999999999998</v>
      </c>
      <c r="AJ561" s="304">
        <v>51.68</v>
      </c>
      <c r="AK561" s="304">
        <v>111.12</v>
      </c>
      <c r="AL561" s="304">
        <v>0.91090000000000004</v>
      </c>
      <c r="AM561" s="304">
        <v>16308</v>
      </c>
      <c r="AO561" s="304">
        <v>0.48120000000000002</v>
      </c>
    </row>
    <row r="562" spans="1:41">
      <c r="A562" s="305">
        <v>558</v>
      </c>
      <c r="B562" s="306" t="s">
        <v>4027</v>
      </c>
      <c r="C562" s="305" t="s">
        <v>4540</v>
      </c>
      <c r="D562" s="306" t="s">
        <v>4139</v>
      </c>
      <c r="E562" s="307">
        <v>240</v>
      </c>
      <c r="F562" s="304">
        <v>194.4</v>
      </c>
      <c r="G562" s="304">
        <v>194.4</v>
      </c>
      <c r="H562" s="304">
        <v>1.0470999999999999</v>
      </c>
      <c r="I562" s="304">
        <v>44656</v>
      </c>
      <c r="K562" s="304">
        <v>0.30470000000000003</v>
      </c>
      <c r="L562" s="304">
        <v>186.56</v>
      </c>
      <c r="M562" s="304">
        <v>192</v>
      </c>
      <c r="N562" s="304">
        <v>1.1205000000000001</v>
      </c>
      <c r="O562" s="304">
        <v>41940</v>
      </c>
      <c r="Q562" s="304">
        <v>0.2697</v>
      </c>
      <c r="R562" s="304">
        <v>16.399999999999999</v>
      </c>
      <c r="S562" s="304">
        <v>192</v>
      </c>
      <c r="T562" s="304">
        <v>1.3504</v>
      </c>
      <c r="U562" s="304">
        <v>28860</v>
      </c>
      <c r="V562" s="304" t="e">
        <f>U562-#REF!</f>
        <v>#REF!</v>
      </c>
      <c r="W562" s="304">
        <v>1.81</v>
      </c>
      <c r="X562" s="304">
        <v>161.44</v>
      </c>
      <c r="Y562" s="304">
        <v>192</v>
      </c>
      <c r="Z562" s="304">
        <v>1.1999</v>
      </c>
      <c r="AA562" s="304">
        <v>20652</v>
      </c>
      <c r="AC562" s="304">
        <v>0.14330000000000001</v>
      </c>
      <c r="AD562" s="304">
        <v>168</v>
      </c>
      <c r="AE562" s="304">
        <v>192</v>
      </c>
      <c r="AF562" s="304">
        <v>1.2304999999999999</v>
      </c>
      <c r="AG562" s="304">
        <v>22508</v>
      </c>
      <c r="AI562" s="304">
        <v>0.14630000000000001</v>
      </c>
      <c r="AJ562" s="304">
        <v>182</v>
      </c>
      <c r="AK562" s="304">
        <v>192</v>
      </c>
      <c r="AL562" s="304">
        <v>1.1531</v>
      </c>
      <c r="AM562" s="304">
        <v>30100</v>
      </c>
      <c r="AO562" s="304">
        <v>0.19919999999999999</v>
      </c>
    </row>
    <row r="563" spans="1:41">
      <c r="A563" s="305">
        <v>559</v>
      </c>
      <c r="B563" s="306" t="s">
        <v>4027</v>
      </c>
      <c r="C563" s="305" t="s">
        <v>4541</v>
      </c>
      <c r="D563" s="306" t="s">
        <v>4051</v>
      </c>
      <c r="E563" s="307">
        <v>1200</v>
      </c>
      <c r="F563" s="304">
        <v>705.6</v>
      </c>
      <c r="G563" s="304">
        <v>960</v>
      </c>
      <c r="H563" s="304">
        <v>0.98239999999999994</v>
      </c>
      <c r="I563" s="304">
        <v>214056</v>
      </c>
      <c r="K563" s="304">
        <v>0.4289</v>
      </c>
      <c r="L563" s="304">
        <v>756</v>
      </c>
      <c r="M563" s="304">
        <v>960</v>
      </c>
      <c r="N563" s="304">
        <v>0.98360000000000003</v>
      </c>
      <c r="O563" s="304">
        <v>240660</v>
      </c>
      <c r="Q563" s="304">
        <v>0.435</v>
      </c>
      <c r="R563" s="304">
        <v>756</v>
      </c>
      <c r="S563" s="304">
        <v>960</v>
      </c>
      <c r="T563" s="304">
        <v>0.98439999999999994</v>
      </c>
      <c r="U563" s="304">
        <v>258048</v>
      </c>
      <c r="W563" s="304">
        <v>0.48159999999999997</v>
      </c>
      <c r="X563" s="304">
        <v>752.4</v>
      </c>
      <c r="Y563" s="304">
        <v>960</v>
      </c>
      <c r="Z563" s="304">
        <v>0.98370000000000002</v>
      </c>
      <c r="AA563" s="304">
        <v>252522</v>
      </c>
      <c r="AC563" s="304">
        <v>0.45860000000000001</v>
      </c>
      <c r="AD563" s="304">
        <v>846</v>
      </c>
      <c r="AE563" s="304">
        <v>960</v>
      </c>
      <c r="AF563" s="304">
        <v>0.99070000000000003</v>
      </c>
      <c r="AG563" s="304">
        <v>296676</v>
      </c>
      <c r="AI563" s="304">
        <v>0.4758</v>
      </c>
      <c r="AJ563" s="304">
        <v>230.4</v>
      </c>
      <c r="AK563" s="304">
        <v>960</v>
      </c>
      <c r="AL563" s="304">
        <v>0.9899</v>
      </c>
      <c r="AM563" s="304">
        <v>243720</v>
      </c>
      <c r="AN563" s="304" t="e">
        <f>AM563-#REF!</f>
        <v>#REF!</v>
      </c>
      <c r="AO563" s="304">
        <v>1.4843</v>
      </c>
    </row>
    <row r="564" spans="1:41">
      <c r="A564" s="305">
        <v>560</v>
      </c>
      <c r="B564" s="306" t="s">
        <v>4027</v>
      </c>
      <c r="C564" s="305" t="s">
        <v>4542</v>
      </c>
      <c r="D564" s="306" t="s">
        <v>4049</v>
      </c>
      <c r="E564" s="307">
        <v>128.69999999999999</v>
      </c>
      <c r="F564" s="304">
        <v>31.36</v>
      </c>
      <c r="G564" s="304">
        <v>102.96</v>
      </c>
      <c r="H564" s="304">
        <v>0.94009999999999994</v>
      </c>
      <c r="I564" s="304">
        <v>4578</v>
      </c>
      <c r="K564" s="304">
        <v>0.30809999999999998</v>
      </c>
      <c r="L564" s="304">
        <v>29.6</v>
      </c>
      <c r="M564" s="304">
        <v>102.96</v>
      </c>
      <c r="N564" s="304">
        <v>0.94740000000000002</v>
      </c>
      <c r="O564" s="304">
        <v>7084</v>
      </c>
      <c r="Q564" s="304">
        <v>0.33960000000000001</v>
      </c>
      <c r="R564" s="304">
        <v>31.6</v>
      </c>
      <c r="S564" s="304">
        <v>102.96</v>
      </c>
      <c r="T564" s="304">
        <v>0.91239999999999999</v>
      </c>
      <c r="U564" s="304">
        <v>4850</v>
      </c>
      <c r="W564" s="304">
        <v>0.2336</v>
      </c>
      <c r="X564" s="304">
        <v>16.64</v>
      </c>
      <c r="Y564" s="304">
        <v>102.96</v>
      </c>
      <c r="Z564" s="304">
        <v>0.94579999999999997</v>
      </c>
      <c r="AA564" s="304">
        <v>4600</v>
      </c>
      <c r="AC564" s="304">
        <v>0.39290000000000003</v>
      </c>
      <c r="AD564" s="304">
        <v>23.68</v>
      </c>
      <c r="AE564" s="304">
        <v>102.96</v>
      </c>
      <c r="AF564" s="304">
        <v>0.95209999999999995</v>
      </c>
      <c r="AG564" s="304">
        <v>5282</v>
      </c>
      <c r="AI564" s="304">
        <v>0.31490000000000001</v>
      </c>
      <c r="AJ564" s="304">
        <v>23.44</v>
      </c>
      <c r="AK564" s="304">
        <v>102.96</v>
      </c>
      <c r="AL564" s="304">
        <v>0.91930000000000001</v>
      </c>
      <c r="AM564" s="304">
        <v>5600</v>
      </c>
      <c r="AO564" s="304">
        <v>0.36099999999999999</v>
      </c>
    </row>
    <row r="565" spans="1:41">
      <c r="A565" s="305">
        <v>561</v>
      </c>
      <c r="B565" s="306" t="s">
        <v>4027</v>
      </c>
      <c r="C565" s="305" t="s">
        <v>4543</v>
      </c>
      <c r="D565" s="306" t="s">
        <v>4051</v>
      </c>
      <c r="E565" s="307">
        <v>114.44</v>
      </c>
      <c r="F565" s="304">
        <v>6.24</v>
      </c>
      <c r="G565" s="304">
        <v>91.552000000000007</v>
      </c>
      <c r="H565" s="304">
        <v>0.64780000000000004</v>
      </c>
      <c r="I565" s="304">
        <v>640</v>
      </c>
      <c r="K565" s="304">
        <v>0.32990000000000003</v>
      </c>
      <c r="L565" s="304">
        <v>6.4</v>
      </c>
      <c r="M565" s="304">
        <v>91.552000000000007</v>
      </c>
      <c r="N565" s="304">
        <v>0.65790000000000004</v>
      </c>
      <c r="O565" s="304">
        <v>1046</v>
      </c>
      <c r="Q565" s="304">
        <v>0.33389999999999997</v>
      </c>
      <c r="R565" s="304">
        <v>7.28</v>
      </c>
      <c r="S565" s="304">
        <v>91.552000000000007</v>
      </c>
      <c r="T565" s="304">
        <v>0.63690000000000002</v>
      </c>
      <c r="U565" s="304">
        <v>982</v>
      </c>
      <c r="W565" s="304">
        <v>0.29420000000000002</v>
      </c>
      <c r="X565" s="304">
        <v>15.44</v>
      </c>
      <c r="Y565" s="304">
        <v>91.552000000000007</v>
      </c>
      <c r="Z565" s="304">
        <v>0.85029999999999994</v>
      </c>
      <c r="AA565" s="304">
        <v>2350</v>
      </c>
      <c r="AC565" s="304">
        <v>0.24060000000000001</v>
      </c>
      <c r="AD565" s="304">
        <v>15.2</v>
      </c>
      <c r="AE565" s="304">
        <v>91.552000000000007</v>
      </c>
      <c r="AF565" s="304">
        <v>0.87339999999999995</v>
      </c>
      <c r="AG565" s="304">
        <v>2400</v>
      </c>
      <c r="AI565" s="304">
        <v>0.24299999999999999</v>
      </c>
      <c r="AJ565" s="304">
        <v>13.44</v>
      </c>
      <c r="AK565" s="304">
        <v>91.552000000000007</v>
      </c>
      <c r="AL565" s="304">
        <v>0.88500000000000001</v>
      </c>
      <c r="AM565" s="304">
        <v>2370</v>
      </c>
      <c r="AO565" s="304">
        <v>0.2767</v>
      </c>
    </row>
    <row r="566" spans="1:41">
      <c r="A566" s="305">
        <v>562</v>
      </c>
      <c r="B566" s="306" t="s">
        <v>4027</v>
      </c>
      <c r="C566" s="305" t="s">
        <v>4544</v>
      </c>
      <c r="D566" s="306" t="s">
        <v>4063</v>
      </c>
      <c r="E566" s="307">
        <v>463.33</v>
      </c>
      <c r="F566" s="304">
        <v>40</v>
      </c>
      <c r="G566" s="304">
        <v>370.66399999999999</v>
      </c>
      <c r="H566" s="304">
        <v>0.83909999999999996</v>
      </c>
      <c r="I566" s="304">
        <v>12300</v>
      </c>
      <c r="K566" s="304">
        <v>0.50900000000000001</v>
      </c>
      <c r="L566" s="304">
        <v>40</v>
      </c>
      <c r="M566" s="304">
        <v>370.66399999999999</v>
      </c>
      <c r="N566" s="304">
        <v>0.85</v>
      </c>
      <c r="O566" s="304">
        <v>17000</v>
      </c>
      <c r="P566" s="304" t="e">
        <f>O566-#REF!</f>
        <v>#REF!</v>
      </c>
      <c r="Q566" s="304">
        <v>0.67200000000000004</v>
      </c>
      <c r="R566" s="304">
        <v>60</v>
      </c>
      <c r="S566" s="304">
        <v>370.66399999999999</v>
      </c>
      <c r="T566" s="304">
        <v>0.76119999999999999</v>
      </c>
      <c r="U566" s="304">
        <v>5100</v>
      </c>
      <c r="W566" s="304">
        <v>0.14879999999999999</v>
      </c>
      <c r="X566" s="304">
        <v>0</v>
      </c>
      <c r="Y566" s="304">
        <v>0</v>
      </c>
      <c r="Z566" s="304" t="e">
        <v>#DIV/0!</v>
      </c>
      <c r="AA566" s="304">
        <v>0</v>
      </c>
      <c r="AC566" s="304">
        <v>0</v>
      </c>
      <c r="AD566" s="304">
        <v>30</v>
      </c>
      <c r="AE566" s="304">
        <v>370.66399999999999</v>
      </c>
      <c r="AF566" s="304">
        <v>0.65849999999999997</v>
      </c>
      <c r="AG566" s="304">
        <v>3200</v>
      </c>
      <c r="AI566" s="304">
        <v>0</v>
      </c>
      <c r="AJ566" s="304">
        <v>30</v>
      </c>
      <c r="AK566" s="304">
        <v>370.66399999999999</v>
      </c>
      <c r="AL566" s="304">
        <v>0.39289999999999997</v>
      </c>
      <c r="AM566" s="304">
        <v>880</v>
      </c>
      <c r="AO566" s="304">
        <v>0</v>
      </c>
    </row>
    <row r="567" spans="1:41">
      <c r="A567" s="305">
        <v>563</v>
      </c>
      <c r="B567" s="306" t="s">
        <v>4027</v>
      </c>
      <c r="C567" s="305" t="s">
        <v>4545</v>
      </c>
      <c r="D567" s="306" t="s">
        <v>4139</v>
      </c>
      <c r="E567" s="307">
        <v>423.33</v>
      </c>
      <c r="F567" s="304">
        <v>12</v>
      </c>
      <c r="G567" s="304">
        <v>338.66399999999999</v>
      </c>
      <c r="H567" s="304">
        <v>0.13729999999999998</v>
      </c>
      <c r="I567" s="304">
        <v>42</v>
      </c>
      <c r="K567" s="304">
        <v>3.5400000000000001E-2</v>
      </c>
      <c r="L567" s="304">
        <v>12</v>
      </c>
      <c r="M567" s="304">
        <v>338.66399999999999</v>
      </c>
      <c r="N567" s="304">
        <v>1</v>
      </c>
      <c r="O567" s="304">
        <v>1200</v>
      </c>
      <c r="Q567" s="304">
        <v>0.13439999999999999</v>
      </c>
      <c r="R567" s="304">
        <v>12</v>
      </c>
      <c r="S567" s="304">
        <v>338.66399999999999</v>
      </c>
      <c r="T567" s="304">
        <v>0.5</v>
      </c>
      <c r="U567" s="304">
        <v>600</v>
      </c>
      <c r="W567" s="304">
        <v>0.1389</v>
      </c>
      <c r="X567" s="304">
        <v>0</v>
      </c>
      <c r="Y567" s="304">
        <v>338.66399999999999</v>
      </c>
      <c r="Z567" s="304">
        <v>0.89290000000000003</v>
      </c>
      <c r="AA567" s="304">
        <v>600</v>
      </c>
      <c r="AC567" s="304">
        <v>2.0999999999999999E-3</v>
      </c>
      <c r="AD567" s="304">
        <v>162</v>
      </c>
      <c r="AE567" s="304">
        <v>338.66399999999999</v>
      </c>
      <c r="AF567" s="304">
        <v>0.63070000000000004</v>
      </c>
      <c r="AG567" s="304">
        <v>666</v>
      </c>
      <c r="AI567" s="304">
        <v>8.8000000000000005E-3</v>
      </c>
      <c r="AJ567" s="304">
        <v>168</v>
      </c>
      <c r="AK567" s="304">
        <v>338.66399999999999</v>
      </c>
      <c r="AL567" s="304">
        <v>0.73670000000000002</v>
      </c>
      <c r="AM567" s="304">
        <v>8274</v>
      </c>
      <c r="AO567" s="304">
        <v>9.2899999999999996E-2</v>
      </c>
    </row>
    <row r="568" spans="1:41">
      <c r="A568" s="305">
        <v>564</v>
      </c>
      <c r="B568" s="306" t="s">
        <v>4027</v>
      </c>
      <c r="C568" s="305" t="s">
        <v>4546</v>
      </c>
      <c r="D568" s="306" t="s">
        <v>4051</v>
      </c>
      <c r="E568" s="307">
        <v>188.89</v>
      </c>
      <c r="F568" s="304">
        <v>18.239999999999998</v>
      </c>
      <c r="G568" s="304">
        <v>151.11199999999999</v>
      </c>
      <c r="H568" s="304">
        <v>0.58860000000000001</v>
      </c>
      <c r="I568" s="304">
        <v>1236</v>
      </c>
      <c r="K568" s="304">
        <v>0.15989999999999999</v>
      </c>
      <c r="L568" s="304">
        <v>39.840000000000003</v>
      </c>
      <c r="M568" s="304">
        <v>151.11199999999999</v>
      </c>
      <c r="N568" s="304">
        <v>0.82179999999999997</v>
      </c>
      <c r="O568" s="304">
        <v>2628</v>
      </c>
      <c r="Q568" s="304">
        <v>0.1079</v>
      </c>
      <c r="R568" s="304">
        <v>16.559999999999999</v>
      </c>
      <c r="S568" s="304">
        <v>151.11199999999999</v>
      </c>
      <c r="T568" s="304">
        <v>0.67379999999999995</v>
      </c>
      <c r="U568" s="304">
        <v>1524</v>
      </c>
      <c r="W568" s="304">
        <v>0.18970000000000001</v>
      </c>
      <c r="X568" s="304">
        <v>41.52</v>
      </c>
      <c r="Y568" s="304">
        <v>151.11199999999999</v>
      </c>
      <c r="Z568" s="304">
        <v>0.67869999999999997</v>
      </c>
      <c r="AA568" s="304">
        <v>1698</v>
      </c>
      <c r="AC568" s="304">
        <v>8.1000000000000003E-2</v>
      </c>
      <c r="AD568" s="304">
        <v>28.32</v>
      </c>
      <c r="AE568" s="304">
        <v>151.11199999999999</v>
      </c>
      <c r="AF568" s="304">
        <v>0.82099999999999995</v>
      </c>
      <c r="AG568" s="304">
        <v>3054</v>
      </c>
      <c r="AI568" s="304">
        <v>0.17660000000000001</v>
      </c>
      <c r="AJ568" s="304">
        <v>29.52</v>
      </c>
      <c r="AK568" s="304">
        <v>151.11199999999999</v>
      </c>
      <c r="AL568" s="304">
        <v>0.88119999999999998</v>
      </c>
      <c r="AM568" s="304">
        <v>4182</v>
      </c>
      <c r="AO568" s="304">
        <v>0.2233</v>
      </c>
    </row>
    <row r="569" spans="1:41">
      <c r="A569" s="305">
        <v>565</v>
      </c>
      <c r="B569" s="306" t="s">
        <v>4027</v>
      </c>
      <c r="C569" s="305" t="s">
        <v>4548</v>
      </c>
      <c r="D569" s="306" t="s">
        <v>4139</v>
      </c>
      <c r="E569" s="307">
        <v>180</v>
      </c>
      <c r="F569" s="304">
        <v>71.599999999999994</v>
      </c>
      <c r="G569" s="304">
        <v>144</v>
      </c>
      <c r="H569" s="304">
        <v>0.84350000000000003</v>
      </c>
      <c r="I569" s="304">
        <v>11840</v>
      </c>
      <c r="K569" s="304">
        <v>0.26350000000000001</v>
      </c>
      <c r="L569" s="304">
        <v>81.680000000000007</v>
      </c>
      <c r="M569" s="304">
        <v>144</v>
      </c>
      <c r="N569" s="304">
        <v>0.86229999999999996</v>
      </c>
      <c r="O569" s="304">
        <v>14418</v>
      </c>
      <c r="Q569" s="304">
        <v>0.2752</v>
      </c>
      <c r="R569" s="304">
        <v>93.04</v>
      </c>
      <c r="S569" s="304">
        <v>144</v>
      </c>
      <c r="T569" s="304">
        <v>0.88919999999999999</v>
      </c>
      <c r="U569" s="304">
        <v>15466</v>
      </c>
      <c r="W569" s="304">
        <v>0.25969999999999999</v>
      </c>
      <c r="X569" s="304">
        <v>125.44</v>
      </c>
      <c r="Y569" s="304">
        <v>144</v>
      </c>
      <c r="Z569" s="304">
        <v>0.85960000000000003</v>
      </c>
      <c r="AA569" s="304">
        <v>26888</v>
      </c>
      <c r="AC569" s="304">
        <v>0.3352</v>
      </c>
      <c r="AD569" s="304">
        <v>117.84</v>
      </c>
      <c r="AE569" s="304">
        <v>144</v>
      </c>
      <c r="AF569" s="304">
        <v>0.87029999999999996</v>
      </c>
      <c r="AG569" s="304">
        <v>19848</v>
      </c>
      <c r="AI569" s="304">
        <v>0.2601</v>
      </c>
      <c r="AJ569" s="304">
        <v>134.24</v>
      </c>
      <c r="AK569" s="304">
        <v>144</v>
      </c>
      <c r="AL569" s="304">
        <v>0.85639999999999994</v>
      </c>
      <c r="AM569" s="304">
        <v>25606</v>
      </c>
      <c r="AO569" s="304">
        <v>0.30940000000000001</v>
      </c>
    </row>
    <row r="570" spans="1:41">
      <c r="A570" s="305">
        <v>566</v>
      </c>
      <c r="B570" s="306" t="s">
        <v>3984</v>
      </c>
      <c r="C570" s="305" t="s">
        <v>4549</v>
      </c>
      <c r="D570" s="306" t="s">
        <v>4065</v>
      </c>
      <c r="E570" s="307">
        <v>110</v>
      </c>
      <c r="F570" s="304">
        <v>187.52</v>
      </c>
      <c r="G570" s="304">
        <v>187.52</v>
      </c>
      <c r="H570" s="304">
        <v>0.9889</v>
      </c>
      <c r="I570" s="304">
        <v>47996</v>
      </c>
      <c r="K570" s="304">
        <v>0.35949999999999999</v>
      </c>
      <c r="L570" s="304">
        <v>206.28</v>
      </c>
      <c r="M570" s="304">
        <v>206.28</v>
      </c>
      <c r="N570" s="304">
        <v>0.9849</v>
      </c>
      <c r="O570" s="304">
        <v>60940</v>
      </c>
      <c r="Q570" s="304">
        <v>0.4032</v>
      </c>
      <c r="R570" s="304">
        <v>200.6</v>
      </c>
      <c r="S570" s="304">
        <v>200.6</v>
      </c>
      <c r="T570" s="304">
        <v>0.98519999999999996</v>
      </c>
      <c r="U570" s="304">
        <v>57928</v>
      </c>
      <c r="W570" s="304">
        <v>0.40710000000000002</v>
      </c>
      <c r="X570" s="304">
        <v>200</v>
      </c>
      <c r="Y570" s="304">
        <v>200</v>
      </c>
      <c r="Z570" s="304">
        <v>0.98180000000000001</v>
      </c>
      <c r="AA570" s="304">
        <v>45516</v>
      </c>
      <c r="AC570" s="304">
        <v>0.31159999999999999</v>
      </c>
      <c r="AD570" s="304">
        <v>164.4</v>
      </c>
      <c r="AE570" s="304">
        <v>164.4</v>
      </c>
      <c r="AF570" s="304">
        <v>0.98270000000000002</v>
      </c>
      <c r="AG570" s="304">
        <v>58140</v>
      </c>
      <c r="AI570" s="304">
        <v>0.48370000000000002</v>
      </c>
      <c r="AJ570" s="304">
        <v>152</v>
      </c>
      <c r="AK570" s="304">
        <v>152</v>
      </c>
      <c r="AL570" s="304">
        <v>0.98729999999999996</v>
      </c>
      <c r="AM570" s="304">
        <v>45080</v>
      </c>
      <c r="AO570" s="304">
        <v>0.41720000000000002</v>
      </c>
    </row>
    <row r="571" spans="1:41">
      <c r="A571" s="305">
        <v>567</v>
      </c>
      <c r="B571" s="306" t="s">
        <v>3984</v>
      </c>
      <c r="C571" s="305" t="s">
        <v>4550</v>
      </c>
      <c r="D571" s="306" t="s">
        <v>4054</v>
      </c>
      <c r="E571" s="307">
        <v>192.5</v>
      </c>
      <c r="F571" s="304">
        <v>189.84</v>
      </c>
      <c r="G571" s="304">
        <v>189.84</v>
      </c>
      <c r="H571" s="304">
        <v>0.78569999999999995</v>
      </c>
      <c r="I571" s="304">
        <v>42840</v>
      </c>
      <c r="K571" s="304">
        <v>0.39889999999999998</v>
      </c>
      <c r="L571" s="304">
        <v>143.52000000000001</v>
      </c>
      <c r="M571" s="304">
        <v>154</v>
      </c>
      <c r="N571" s="304">
        <v>0.79769999999999996</v>
      </c>
      <c r="O571" s="304">
        <v>54531</v>
      </c>
      <c r="P571" s="304" t="e">
        <f>O571-#REF!</f>
        <v>#REF!</v>
      </c>
      <c r="Q571" s="304">
        <v>0.64019999999999999</v>
      </c>
      <c r="R571" s="304">
        <v>148.56</v>
      </c>
      <c r="S571" s="304">
        <v>154</v>
      </c>
      <c r="T571" s="304">
        <v>0.79179999999999995</v>
      </c>
      <c r="U571" s="304">
        <v>56547</v>
      </c>
      <c r="V571" s="304" t="e">
        <f>U571-#REF!</f>
        <v>#REF!</v>
      </c>
      <c r="W571" s="304">
        <v>0.66769999999999996</v>
      </c>
      <c r="X571" s="304">
        <v>143.16</v>
      </c>
      <c r="Y571" s="304">
        <v>154</v>
      </c>
      <c r="Z571" s="304">
        <v>0.78979999999999995</v>
      </c>
      <c r="AA571" s="304">
        <v>64767</v>
      </c>
      <c r="AB571" s="304" t="e">
        <f>AA571-#REF!</f>
        <v>#REF!</v>
      </c>
      <c r="AC571" s="304">
        <v>0.76990000000000003</v>
      </c>
      <c r="AD571" s="304">
        <v>156.96</v>
      </c>
      <c r="AE571" s="304">
        <v>154</v>
      </c>
      <c r="AF571" s="304">
        <v>0.79889999999999994</v>
      </c>
      <c r="AG571" s="304">
        <v>64983</v>
      </c>
      <c r="AH571" s="304" t="e">
        <f>AG571-#REF!</f>
        <v>#REF!</v>
      </c>
      <c r="AI571" s="304">
        <v>0.6966</v>
      </c>
      <c r="AJ571" s="304">
        <v>143.88</v>
      </c>
      <c r="AK571" s="304">
        <v>154</v>
      </c>
      <c r="AL571" s="304">
        <v>0.79489999999999994</v>
      </c>
      <c r="AM571" s="304">
        <v>55440</v>
      </c>
      <c r="AN571" s="304" t="e">
        <f>AM571-#REF!</f>
        <v>#REF!</v>
      </c>
      <c r="AO571" s="304">
        <v>0.67330000000000001</v>
      </c>
    </row>
    <row r="572" spans="1:41">
      <c r="A572" s="305">
        <v>568</v>
      </c>
      <c r="B572" s="306" t="s">
        <v>3984</v>
      </c>
      <c r="C572" s="305" t="s">
        <v>4551</v>
      </c>
      <c r="D572" s="306" t="s">
        <v>4065</v>
      </c>
      <c r="E572" s="307">
        <v>222.5</v>
      </c>
      <c r="F572" s="304">
        <v>112.32</v>
      </c>
      <c r="G572" s="304">
        <v>178</v>
      </c>
      <c r="H572" s="304">
        <v>0.97739999999999994</v>
      </c>
      <c r="I572" s="304">
        <v>31875</v>
      </c>
      <c r="K572" s="304">
        <v>0.40329999999999999</v>
      </c>
      <c r="L572" s="304">
        <v>134.43</v>
      </c>
      <c r="M572" s="304">
        <v>178</v>
      </c>
      <c r="N572" s="304">
        <v>0.9839</v>
      </c>
      <c r="O572" s="304">
        <v>39051</v>
      </c>
      <c r="Q572" s="304">
        <v>0.39689999999999998</v>
      </c>
      <c r="R572" s="304">
        <v>124.02</v>
      </c>
      <c r="S572" s="304">
        <v>178</v>
      </c>
      <c r="T572" s="304">
        <v>0.9929</v>
      </c>
      <c r="U572" s="304">
        <v>34758</v>
      </c>
      <c r="W572" s="304">
        <v>0.3921</v>
      </c>
      <c r="X572" s="304">
        <v>105.18</v>
      </c>
      <c r="Y572" s="304">
        <v>178</v>
      </c>
      <c r="Z572" s="304">
        <v>0.99119999999999997</v>
      </c>
      <c r="AA572" s="304">
        <v>27333</v>
      </c>
      <c r="AC572" s="304">
        <v>0.35239999999999999</v>
      </c>
      <c r="AD572" s="304">
        <v>105</v>
      </c>
      <c r="AE572" s="304">
        <v>178</v>
      </c>
      <c r="AF572" s="304">
        <v>0.98880000000000001</v>
      </c>
      <c r="AG572" s="304">
        <v>25383</v>
      </c>
      <c r="AI572" s="304">
        <v>0.3286</v>
      </c>
      <c r="AJ572" s="304">
        <v>105</v>
      </c>
      <c r="AK572" s="304">
        <v>178</v>
      </c>
      <c r="AL572" s="304">
        <v>0.9889</v>
      </c>
      <c r="AM572" s="304">
        <v>26700</v>
      </c>
      <c r="AO572" s="304">
        <v>0.35709999999999997</v>
      </c>
    </row>
    <row r="573" spans="1:41">
      <c r="A573" s="305">
        <v>569</v>
      </c>
      <c r="B573" s="306" t="s">
        <v>3984</v>
      </c>
      <c r="C573" s="305" t="s">
        <v>4552</v>
      </c>
      <c r="D573" s="306" t="s">
        <v>4065</v>
      </c>
      <c r="E573" s="307">
        <v>198</v>
      </c>
      <c r="F573" s="304">
        <v>48.36</v>
      </c>
      <c r="G573" s="304">
        <v>158.4</v>
      </c>
      <c r="H573" s="304">
        <v>1</v>
      </c>
      <c r="I573" s="304">
        <v>17397</v>
      </c>
      <c r="K573" s="304">
        <v>0.49959999999999999</v>
      </c>
      <c r="L573" s="304">
        <v>61.8</v>
      </c>
      <c r="M573" s="304">
        <v>158.4</v>
      </c>
      <c r="N573" s="304">
        <v>0.99990000000000001</v>
      </c>
      <c r="O573" s="304">
        <v>20265</v>
      </c>
      <c r="Q573" s="304">
        <v>0.44080000000000003</v>
      </c>
      <c r="R573" s="304">
        <v>54</v>
      </c>
      <c r="S573" s="304">
        <v>158.4</v>
      </c>
      <c r="T573" s="304">
        <v>0.99990000000000001</v>
      </c>
      <c r="U573" s="304">
        <v>15108</v>
      </c>
      <c r="W573" s="304">
        <v>0.38869999999999999</v>
      </c>
      <c r="X573" s="304">
        <v>38.4</v>
      </c>
      <c r="Y573" s="304">
        <v>158.4</v>
      </c>
      <c r="Z573" s="304">
        <v>0.99970000000000003</v>
      </c>
      <c r="AA573" s="304">
        <v>8781</v>
      </c>
      <c r="AC573" s="304">
        <v>0.3075</v>
      </c>
      <c r="AD573" s="304">
        <v>51.48</v>
      </c>
      <c r="AE573" s="304">
        <v>158.4</v>
      </c>
      <c r="AF573" s="304">
        <v>1</v>
      </c>
      <c r="AG573" s="304">
        <v>17733</v>
      </c>
      <c r="AI573" s="304">
        <v>0.46300000000000002</v>
      </c>
      <c r="AJ573" s="304">
        <v>62.4</v>
      </c>
      <c r="AK573" s="304">
        <v>158.4</v>
      </c>
      <c r="AL573" s="304">
        <v>0.99970000000000003</v>
      </c>
      <c r="AM573" s="304">
        <v>18861</v>
      </c>
      <c r="AO573" s="304">
        <v>0.4199</v>
      </c>
    </row>
    <row r="574" spans="1:41">
      <c r="A574" s="305">
        <v>570</v>
      </c>
      <c r="B574" s="306" t="s">
        <v>3984</v>
      </c>
      <c r="C574" s="305" t="s">
        <v>4553</v>
      </c>
      <c r="D574" s="306" t="s">
        <v>4065</v>
      </c>
      <c r="E574" s="307">
        <v>111</v>
      </c>
      <c r="F574" s="304">
        <v>23.97</v>
      </c>
      <c r="G574" s="304">
        <v>88.8</v>
      </c>
      <c r="H574" s="304">
        <v>0.99790000000000001</v>
      </c>
      <c r="I574" s="304">
        <v>4092</v>
      </c>
      <c r="K574" s="304">
        <v>0.25069999999999998</v>
      </c>
      <c r="L574" s="304">
        <v>23.01</v>
      </c>
      <c r="M574" s="304">
        <v>88.8</v>
      </c>
      <c r="N574" s="304">
        <v>0.996</v>
      </c>
      <c r="O574" s="304">
        <v>3731</v>
      </c>
      <c r="Q574" s="304">
        <v>0.23139999999999999</v>
      </c>
      <c r="R574" s="304">
        <v>18.37</v>
      </c>
      <c r="S574" s="304">
        <v>88.8</v>
      </c>
      <c r="T574" s="304">
        <v>0.99009999999999998</v>
      </c>
      <c r="U574" s="304">
        <v>2895</v>
      </c>
      <c r="W574" s="304">
        <v>0.23719999999999999</v>
      </c>
      <c r="X574" s="304">
        <v>22.37</v>
      </c>
      <c r="Y574" s="304">
        <v>88.8</v>
      </c>
      <c r="Z574" s="304">
        <v>0.99670000000000003</v>
      </c>
      <c r="AA574" s="304">
        <v>4803</v>
      </c>
      <c r="AC574" s="304">
        <v>0.30669999999999997</v>
      </c>
      <c r="AD574" s="304">
        <v>29.25</v>
      </c>
      <c r="AE574" s="304">
        <v>88.8</v>
      </c>
      <c r="AF574" s="304">
        <v>0.99660000000000004</v>
      </c>
      <c r="AG574" s="304">
        <v>4963</v>
      </c>
      <c r="AI574" s="304">
        <v>0.23910000000000001</v>
      </c>
      <c r="AJ574" s="304">
        <v>28.85</v>
      </c>
      <c r="AK574" s="304">
        <v>88.8</v>
      </c>
      <c r="AL574" s="304">
        <v>0.99639999999999995</v>
      </c>
      <c r="AM574" s="304">
        <v>5678</v>
      </c>
      <c r="AO574" s="304">
        <v>0.2868</v>
      </c>
    </row>
    <row r="575" spans="1:41">
      <c r="A575" s="305">
        <v>571</v>
      </c>
      <c r="B575" s="306" t="s">
        <v>3984</v>
      </c>
      <c r="C575" s="305" t="s">
        <v>4554</v>
      </c>
      <c r="D575" s="306" t="s">
        <v>4065</v>
      </c>
      <c r="E575" s="307">
        <v>256</v>
      </c>
      <c r="F575" s="304">
        <v>114.72</v>
      </c>
      <c r="G575" s="304">
        <v>204.8</v>
      </c>
      <c r="H575" s="304">
        <v>0.99170000000000003</v>
      </c>
      <c r="I575" s="304">
        <v>14265</v>
      </c>
      <c r="K575" s="304">
        <v>0.17419999999999999</v>
      </c>
      <c r="L575" s="304">
        <v>124.32</v>
      </c>
      <c r="M575" s="304">
        <v>204.8</v>
      </c>
      <c r="N575" s="304">
        <v>0.99509999999999998</v>
      </c>
      <c r="O575" s="304">
        <v>20379</v>
      </c>
      <c r="Q575" s="304">
        <v>0.22140000000000001</v>
      </c>
      <c r="R575" s="304">
        <v>163.08000000000001</v>
      </c>
      <c r="S575" s="304">
        <v>204.8</v>
      </c>
      <c r="T575" s="304">
        <v>0.99509999999999998</v>
      </c>
      <c r="U575" s="304">
        <v>19419</v>
      </c>
      <c r="W575" s="304">
        <v>0.16619999999999999</v>
      </c>
      <c r="X575" s="304">
        <v>153.84</v>
      </c>
      <c r="Y575" s="304">
        <v>204.8</v>
      </c>
      <c r="Z575" s="304">
        <v>0.99660000000000004</v>
      </c>
      <c r="AA575" s="304">
        <v>22287</v>
      </c>
      <c r="AC575" s="304">
        <v>0.19539999999999999</v>
      </c>
      <c r="AD575" s="304">
        <v>124.32</v>
      </c>
      <c r="AE575" s="304">
        <v>204.8</v>
      </c>
      <c r="AF575" s="304">
        <v>0.99660000000000004</v>
      </c>
      <c r="AG575" s="304">
        <v>21825</v>
      </c>
      <c r="AI575" s="304">
        <v>0.23680000000000001</v>
      </c>
      <c r="AJ575" s="304">
        <v>124.32</v>
      </c>
      <c r="AK575" s="304">
        <v>204.8</v>
      </c>
      <c r="AL575" s="304">
        <v>0.99609999999999999</v>
      </c>
      <c r="AM575" s="304">
        <v>19443</v>
      </c>
      <c r="AO575" s="304">
        <v>0.21809999999999999</v>
      </c>
    </row>
    <row r="576" spans="1:41">
      <c r="A576" s="305">
        <v>572</v>
      </c>
      <c r="B576" s="306" t="s">
        <v>3984</v>
      </c>
      <c r="C576" s="305" t="s">
        <v>4555</v>
      </c>
      <c r="D576" s="306" t="s">
        <v>4051</v>
      </c>
      <c r="E576" s="307">
        <v>116.67</v>
      </c>
      <c r="F576" s="304">
        <v>0</v>
      </c>
      <c r="G576" s="304">
        <v>0</v>
      </c>
      <c r="H576" s="304" t="e">
        <v>#DIV/0!</v>
      </c>
      <c r="I576" s="304">
        <v>0</v>
      </c>
      <c r="K576" s="304">
        <v>0</v>
      </c>
      <c r="L576" s="304">
        <v>0</v>
      </c>
      <c r="M576" s="304">
        <v>0</v>
      </c>
      <c r="N576" s="304" t="e">
        <v>#DIV/0!</v>
      </c>
      <c r="O576" s="304">
        <v>0</v>
      </c>
      <c r="Q576" s="304">
        <v>0</v>
      </c>
      <c r="R576" s="304">
        <v>0</v>
      </c>
      <c r="S576" s="304">
        <v>0</v>
      </c>
      <c r="T576" s="304" t="e">
        <v>#DIV/0!</v>
      </c>
      <c r="U576" s="304">
        <v>0</v>
      </c>
      <c r="W576" s="304">
        <v>0</v>
      </c>
      <c r="X576" s="304">
        <v>0</v>
      </c>
      <c r="Y576" s="304">
        <v>93.335999999999999</v>
      </c>
      <c r="Z576" s="304" t="e">
        <v>#DIV/0!</v>
      </c>
      <c r="AA576" s="304">
        <v>0</v>
      </c>
      <c r="AC576" s="304">
        <v>0</v>
      </c>
      <c r="AD576" s="304">
        <v>0.64</v>
      </c>
      <c r="AE576" s="304">
        <v>93.335999999999999</v>
      </c>
      <c r="AF576" s="304">
        <v>0.92310000000000003</v>
      </c>
      <c r="AG576" s="304">
        <v>192</v>
      </c>
      <c r="AI576" s="304">
        <v>0.43680000000000002</v>
      </c>
      <c r="AJ576" s="304">
        <v>11.52</v>
      </c>
      <c r="AK576" s="304">
        <v>93.335999999999999</v>
      </c>
      <c r="AL576" s="304">
        <v>0.98319999999999996</v>
      </c>
      <c r="AM576" s="304">
        <v>936</v>
      </c>
      <c r="AO576" s="304">
        <v>0.1148</v>
      </c>
    </row>
    <row r="577" spans="1:41">
      <c r="A577" s="305">
        <v>573</v>
      </c>
      <c r="B577" s="306" t="s">
        <v>3984</v>
      </c>
      <c r="C577" s="305" t="s">
        <v>4556</v>
      </c>
      <c r="D577" s="306" t="s">
        <v>4065</v>
      </c>
      <c r="E577" s="307">
        <v>600</v>
      </c>
      <c r="F577" s="304">
        <v>0</v>
      </c>
      <c r="G577" s="304">
        <v>0</v>
      </c>
      <c r="H577" s="304" t="e">
        <v>#DIV/0!</v>
      </c>
      <c r="I577" s="304">
        <v>0</v>
      </c>
      <c r="K577" s="304">
        <v>0</v>
      </c>
      <c r="L577" s="304">
        <v>0</v>
      </c>
      <c r="M577" s="304">
        <v>0</v>
      </c>
      <c r="N577" s="304" t="e">
        <v>#DIV/0!</v>
      </c>
      <c r="O577" s="304">
        <v>0</v>
      </c>
      <c r="Q577" s="304">
        <v>0</v>
      </c>
      <c r="R577" s="304">
        <v>0</v>
      </c>
      <c r="S577" s="304">
        <v>0</v>
      </c>
      <c r="T577" s="304" t="e">
        <v>#DIV/0!</v>
      </c>
      <c r="U577" s="304">
        <v>0</v>
      </c>
      <c r="W577" s="304">
        <v>0</v>
      </c>
      <c r="X577" s="304">
        <v>33.6</v>
      </c>
      <c r="Y577" s="304">
        <v>480</v>
      </c>
      <c r="Z577" s="304">
        <v>0.83179999999999998</v>
      </c>
      <c r="AA577" s="304">
        <v>2670</v>
      </c>
      <c r="AC577" s="304">
        <v>0.13730000000000001</v>
      </c>
      <c r="AD577" s="304">
        <v>24</v>
      </c>
      <c r="AE577" s="304">
        <v>480</v>
      </c>
      <c r="AF577" s="304">
        <v>0.73619999999999997</v>
      </c>
      <c r="AG577" s="304">
        <v>4770</v>
      </c>
      <c r="AI577" s="304">
        <v>0.3629</v>
      </c>
      <c r="AJ577" s="304">
        <v>22.8</v>
      </c>
      <c r="AK577" s="304">
        <v>480</v>
      </c>
      <c r="AL577" s="304">
        <v>0.65629999999999999</v>
      </c>
      <c r="AM577" s="304">
        <v>3780</v>
      </c>
      <c r="AO577" s="304">
        <v>0.35089999999999999</v>
      </c>
    </row>
    <row r="578" spans="1:41">
      <c r="A578" s="305">
        <v>574</v>
      </c>
      <c r="B578" s="306" t="s">
        <v>4557</v>
      </c>
      <c r="C578" s="305" t="s">
        <v>4558</v>
      </c>
      <c r="D578" s="306" t="s">
        <v>4054</v>
      </c>
      <c r="E578" s="307">
        <v>279</v>
      </c>
      <c r="F578" s="304">
        <v>514.08000000000004</v>
      </c>
      <c r="G578" s="304">
        <v>514.08000000000004</v>
      </c>
      <c r="H578" s="304">
        <v>0.95509999999999995</v>
      </c>
      <c r="I578" s="304">
        <v>132192</v>
      </c>
      <c r="K578" s="304">
        <v>0.37390000000000001</v>
      </c>
      <c r="L578" s="304">
        <v>442.8</v>
      </c>
      <c r="M578" s="304">
        <v>442.32</v>
      </c>
      <c r="N578" s="304">
        <v>0.96389999999999998</v>
      </c>
      <c r="O578" s="304">
        <v>160278</v>
      </c>
      <c r="Q578" s="304">
        <v>0.50480000000000003</v>
      </c>
      <c r="R578" s="304">
        <v>435.36</v>
      </c>
      <c r="S578" s="304">
        <v>435.36</v>
      </c>
      <c r="T578" s="304">
        <v>0.96450000000000002</v>
      </c>
      <c r="U578" s="304">
        <v>151506</v>
      </c>
      <c r="W578" s="304">
        <v>0.50119999999999998</v>
      </c>
      <c r="X578" s="304">
        <v>449.28</v>
      </c>
      <c r="Y578" s="304">
        <v>449.28</v>
      </c>
      <c r="Z578" s="304">
        <v>0.96399999999999997</v>
      </c>
      <c r="AA578" s="304">
        <v>179370</v>
      </c>
      <c r="AC578" s="304">
        <v>0.55669999999999997</v>
      </c>
      <c r="AD578" s="304">
        <v>432</v>
      </c>
      <c r="AE578" s="304">
        <v>432</v>
      </c>
      <c r="AF578" s="304">
        <v>0.96619999999999995</v>
      </c>
      <c r="AG578" s="304">
        <v>172698</v>
      </c>
      <c r="AI578" s="304">
        <v>0.55620000000000003</v>
      </c>
      <c r="AJ578" s="304">
        <v>432</v>
      </c>
      <c r="AK578" s="304">
        <v>432</v>
      </c>
      <c r="AL578" s="304">
        <v>0.96499999999999997</v>
      </c>
      <c r="AM578" s="304">
        <v>118062</v>
      </c>
      <c r="AO578" s="304">
        <v>0.39329999999999998</v>
      </c>
    </row>
    <row r="579" spans="1:41">
      <c r="A579" s="305">
        <v>575</v>
      </c>
      <c r="B579" s="306" t="s">
        <v>4557</v>
      </c>
      <c r="C579" s="305" t="s">
        <v>4559</v>
      </c>
      <c r="D579" s="306" t="s">
        <v>4051</v>
      </c>
      <c r="E579" s="307">
        <v>121</v>
      </c>
      <c r="F579" s="304">
        <v>50.4</v>
      </c>
      <c r="G579" s="304">
        <v>96.8</v>
      </c>
      <c r="H579" s="304">
        <v>0.99729999999999996</v>
      </c>
      <c r="I579" s="304">
        <v>20054</v>
      </c>
      <c r="K579" s="304">
        <v>0.55420000000000003</v>
      </c>
      <c r="L579" s="304">
        <v>55.2</v>
      </c>
      <c r="M579" s="304">
        <v>96.8</v>
      </c>
      <c r="N579" s="304">
        <v>0.99749999999999994</v>
      </c>
      <c r="O579" s="304">
        <v>23567</v>
      </c>
      <c r="Q579" s="304">
        <v>0.57530000000000003</v>
      </c>
      <c r="R579" s="304">
        <v>55.2</v>
      </c>
      <c r="S579" s="304">
        <v>96.8</v>
      </c>
      <c r="T579" s="304">
        <v>0.99760000000000004</v>
      </c>
      <c r="U579" s="304">
        <v>22168</v>
      </c>
      <c r="W579" s="304">
        <v>0.55920000000000003</v>
      </c>
      <c r="X579" s="304">
        <v>51.2</v>
      </c>
      <c r="Y579" s="304">
        <v>96.8</v>
      </c>
      <c r="Z579" s="304">
        <v>0.99819999999999998</v>
      </c>
      <c r="AA579" s="304">
        <v>20288</v>
      </c>
      <c r="AC579" s="304">
        <v>0.53359999999999996</v>
      </c>
      <c r="AD579" s="304">
        <v>56</v>
      </c>
      <c r="AE579" s="304">
        <v>96.8</v>
      </c>
      <c r="AF579" s="304">
        <v>0.99809999999999999</v>
      </c>
      <c r="AG579" s="304">
        <v>24197</v>
      </c>
      <c r="AI579" s="304">
        <v>0.58189999999999997</v>
      </c>
      <c r="AJ579" s="304">
        <v>56.8</v>
      </c>
      <c r="AK579" s="304">
        <v>96.8</v>
      </c>
      <c r="AL579" s="304">
        <v>0.99849999999999994</v>
      </c>
      <c r="AM579" s="304">
        <v>21223</v>
      </c>
      <c r="AO579" s="304">
        <v>0.51980000000000004</v>
      </c>
    </row>
    <row r="580" spans="1:41">
      <c r="A580" s="305">
        <v>576</v>
      </c>
      <c r="B580" s="306" t="s">
        <v>4557</v>
      </c>
      <c r="C580" s="305" t="s">
        <v>4560</v>
      </c>
      <c r="D580" s="306" t="s">
        <v>4065</v>
      </c>
      <c r="E580" s="307">
        <v>133</v>
      </c>
      <c r="F580" s="304">
        <v>7.2</v>
      </c>
      <c r="G580" s="304">
        <v>106.4</v>
      </c>
      <c r="H580" s="304">
        <v>0.68430000000000002</v>
      </c>
      <c r="I580" s="304">
        <v>1749</v>
      </c>
      <c r="K580" s="304">
        <v>0.49309999999999998</v>
      </c>
      <c r="L580" s="304">
        <v>10.8</v>
      </c>
      <c r="M580" s="304">
        <v>106.4</v>
      </c>
      <c r="N580" s="304">
        <v>0.73339999999999994</v>
      </c>
      <c r="O580" s="304">
        <v>2343</v>
      </c>
      <c r="Q580" s="304">
        <v>0.39760000000000001</v>
      </c>
      <c r="R580" s="304">
        <v>9.6</v>
      </c>
      <c r="S580" s="304">
        <v>106.4</v>
      </c>
      <c r="T580" s="304">
        <v>0.77869999999999995</v>
      </c>
      <c r="U580" s="304">
        <v>2427</v>
      </c>
      <c r="W580" s="304">
        <v>0.45100000000000001</v>
      </c>
      <c r="X580" s="304">
        <v>7.2</v>
      </c>
      <c r="Y580" s="304">
        <v>106.4</v>
      </c>
      <c r="Z580" s="304">
        <v>0.69820000000000004</v>
      </c>
      <c r="AA580" s="304">
        <v>2262</v>
      </c>
      <c r="AB580" s="304" t="e">
        <f>AA580-#REF!</f>
        <v>#REF!</v>
      </c>
      <c r="AC580" s="304">
        <v>0.6048</v>
      </c>
      <c r="AD580" s="304">
        <v>7.8</v>
      </c>
      <c r="AE580" s="304">
        <v>106.4</v>
      </c>
      <c r="AF580" s="304">
        <v>0.71640000000000004</v>
      </c>
      <c r="AG580" s="304">
        <v>2046</v>
      </c>
      <c r="AI580" s="304">
        <v>0.49209999999999998</v>
      </c>
      <c r="AJ580" s="304">
        <v>7.2</v>
      </c>
      <c r="AK580" s="304">
        <v>106.4</v>
      </c>
      <c r="AL580" s="304">
        <v>0.7097</v>
      </c>
      <c r="AM580" s="304">
        <v>2046</v>
      </c>
      <c r="AO580" s="304">
        <v>0.55610000000000004</v>
      </c>
    </row>
    <row r="581" spans="1:41">
      <c r="A581" s="305">
        <v>577</v>
      </c>
      <c r="B581" s="306" t="s">
        <v>4557</v>
      </c>
      <c r="C581" s="305" t="s">
        <v>4561</v>
      </c>
      <c r="D581" s="306" t="s">
        <v>4051</v>
      </c>
      <c r="E581" s="307">
        <v>299</v>
      </c>
      <c r="F581" s="304">
        <v>196</v>
      </c>
      <c r="G581" s="304">
        <v>239.2</v>
      </c>
      <c r="H581" s="304">
        <v>0.83960000000000001</v>
      </c>
      <c r="I581" s="304">
        <v>13400</v>
      </c>
      <c r="K581" s="304">
        <v>0.11310000000000001</v>
      </c>
      <c r="L581" s="304">
        <v>84</v>
      </c>
      <c r="M581" s="304">
        <v>239.2</v>
      </c>
      <c r="N581" s="304">
        <v>0.92</v>
      </c>
      <c r="O581" s="304">
        <v>6440</v>
      </c>
      <c r="Q581" s="304">
        <v>0.112</v>
      </c>
      <c r="R581" s="304">
        <v>108</v>
      </c>
      <c r="S581" s="304">
        <v>239.2</v>
      </c>
      <c r="T581" s="304">
        <v>0.91190000000000004</v>
      </c>
      <c r="U581" s="304">
        <v>19040</v>
      </c>
      <c r="W581" s="304">
        <v>0.26850000000000002</v>
      </c>
      <c r="X581" s="304">
        <v>128</v>
      </c>
      <c r="Y581" s="304">
        <v>239.2</v>
      </c>
      <c r="Z581" s="304">
        <v>0.86329999999999996</v>
      </c>
      <c r="AA581" s="304">
        <v>38640</v>
      </c>
      <c r="AC581" s="304">
        <v>0.47</v>
      </c>
      <c r="AD581" s="304">
        <v>128</v>
      </c>
      <c r="AE581" s="304">
        <v>239.2</v>
      </c>
      <c r="AF581" s="304">
        <v>0.87690000000000001</v>
      </c>
      <c r="AG581" s="304">
        <v>9400</v>
      </c>
      <c r="AI581" s="304">
        <v>0.11260000000000001</v>
      </c>
      <c r="AJ581" s="304">
        <v>12</v>
      </c>
      <c r="AK581" s="304">
        <v>239.2</v>
      </c>
      <c r="AL581" s="304">
        <v>0.90559999999999996</v>
      </c>
      <c r="AM581" s="304">
        <v>4600</v>
      </c>
      <c r="AO581" s="304">
        <v>0.58799999999999997</v>
      </c>
    </row>
    <row r="582" spans="1:41">
      <c r="A582" s="305">
        <v>578</v>
      </c>
      <c r="B582" s="306" t="s">
        <v>4557</v>
      </c>
      <c r="C582" s="305" t="s">
        <v>4562</v>
      </c>
      <c r="D582" s="306" t="s">
        <v>4051</v>
      </c>
      <c r="E582" s="307">
        <v>175</v>
      </c>
      <c r="F582" s="304">
        <v>83.68</v>
      </c>
      <c r="G582" s="304">
        <v>140</v>
      </c>
      <c r="H582" s="304">
        <v>0.9879</v>
      </c>
      <c r="I582" s="304">
        <v>22180</v>
      </c>
      <c r="K582" s="304">
        <v>0.37259999999999999</v>
      </c>
      <c r="L582" s="304">
        <v>91.36</v>
      </c>
      <c r="M582" s="304">
        <v>140</v>
      </c>
      <c r="N582" s="304">
        <v>0.98870000000000002</v>
      </c>
      <c r="O582" s="304">
        <v>24676</v>
      </c>
      <c r="Q582" s="304">
        <v>0.36720000000000003</v>
      </c>
      <c r="R582" s="304">
        <v>100.96</v>
      </c>
      <c r="S582" s="304">
        <v>140</v>
      </c>
      <c r="T582" s="304">
        <v>0.99009999999999998</v>
      </c>
      <c r="U582" s="304">
        <v>23856</v>
      </c>
      <c r="W582" s="304">
        <v>0.33150000000000002</v>
      </c>
      <c r="X582" s="304">
        <v>72.959999999999994</v>
      </c>
      <c r="Y582" s="304">
        <v>140</v>
      </c>
      <c r="Z582" s="304">
        <v>0.98809999999999998</v>
      </c>
      <c r="AA582" s="304">
        <v>18592</v>
      </c>
      <c r="AC582" s="304">
        <v>0.34660000000000002</v>
      </c>
      <c r="AD582" s="304">
        <v>74.400000000000006</v>
      </c>
      <c r="AE582" s="304">
        <v>140</v>
      </c>
      <c r="AF582" s="304">
        <v>0.98760000000000003</v>
      </c>
      <c r="AG582" s="304">
        <v>17516</v>
      </c>
      <c r="AI582" s="304">
        <v>0.32040000000000002</v>
      </c>
      <c r="AJ582" s="304">
        <v>66.08</v>
      </c>
      <c r="AK582" s="304">
        <v>140</v>
      </c>
      <c r="AL582" s="304">
        <v>0.98719999999999997</v>
      </c>
      <c r="AM582" s="304">
        <v>17836</v>
      </c>
      <c r="AO582" s="304">
        <v>0.37980000000000003</v>
      </c>
    </row>
    <row r="583" spans="1:41">
      <c r="A583" s="305">
        <v>579</v>
      </c>
      <c r="B583" s="306" t="s">
        <v>4557</v>
      </c>
      <c r="C583" s="305" t="s">
        <v>4563</v>
      </c>
      <c r="D583" s="306" t="s">
        <v>4065</v>
      </c>
      <c r="E583" s="307">
        <v>444</v>
      </c>
      <c r="F583" s="304">
        <v>163.44</v>
      </c>
      <c r="G583" s="304">
        <v>355.2</v>
      </c>
      <c r="H583" s="304">
        <v>0.98219999999999996</v>
      </c>
      <c r="I583" s="304">
        <v>45144</v>
      </c>
      <c r="K583" s="304">
        <v>0.3906</v>
      </c>
      <c r="L583" s="304">
        <v>156</v>
      </c>
      <c r="M583" s="304">
        <v>355.2</v>
      </c>
      <c r="N583" s="304">
        <v>0.98309999999999997</v>
      </c>
      <c r="O583" s="304">
        <v>49074</v>
      </c>
      <c r="Q583" s="304">
        <v>0.43009999999999998</v>
      </c>
      <c r="R583" s="304">
        <v>147.84</v>
      </c>
      <c r="S583" s="304">
        <v>355.2</v>
      </c>
      <c r="T583" s="304">
        <v>0.98209999999999997</v>
      </c>
      <c r="U583" s="304">
        <v>42120</v>
      </c>
      <c r="W583" s="304">
        <v>0.40289999999999998</v>
      </c>
      <c r="X583" s="304">
        <v>156</v>
      </c>
      <c r="Y583" s="304">
        <v>355.2</v>
      </c>
      <c r="Z583" s="304">
        <v>0.96099999999999997</v>
      </c>
      <c r="AA583" s="304">
        <v>46445</v>
      </c>
      <c r="AC583" s="304">
        <v>0.43030000000000002</v>
      </c>
      <c r="AD583" s="304">
        <v>156</v>
      </c>
      <c r="AE583" s="304">
        <v>355.2</v>
      </c>
      <c r="AF583" s="304">
        <v>0.98250000000000004</v>
      </c>
      <c r="AG583" s="304">
        <v>46445</v>
      </c>
      <c r="AI583" s="304">
        <v>0.4073</v>
      </c>
      <c r="AJ583" s="304">
        <v>156</v>
      </c>
      <c r="AK583" s="304">
        <v>355.2</v>
      </c>
      <c r="AL583" s="304">
        <v>0.9829</v>
      </c>
      <c r="AM583" s="304">
        <v>28500</v>
      </c>
      <c r="AO583" s="304">
        <v>0.50360000000000005</v>
      </c>
    </row>
    <row r="584" spans="1:41">
      <c r="A584" s="305">
        <v>580</v>
      </c>
      <c r="B584" s="306" t="s">
        <v>4557</v>
      </c>
      <c r="C584" s="305" t="s">
        <v>4564</v>
      </c>
      <c r="D584" s="306" t="s">
        <v>4065</v>
      </c>
      <c r="E584" s="307">
        <v>115</v>
      </c>
      <c r="F584" s="304">
        <v>18.12</v>
      </c>
      <c r="G584" s="304">
        <v>92</v>
      </c>
      <c r="H584" s="304">
        <v>0.97709999999999997</v>
      </c>
      <c r="I584" s="304">
        <v>3659</v>
      </c>
      <c r="K584" s="304">
        <v>0.28710000000000002</v>
      </c>
      <c r="L584" s="304">
        <v>25.44</v>
      </c>
      <c r="M584" s="304">
        <v>92</v>
      </c>
      <c r="N584" s="304">
        <v>0.97829999999999995</v>
      </c>
      <c r="O584" s="304">
        <v>4598</v>
      </c>
      <c r="Q584" s="304">
        <v>0.24829999999999999</v>
      </c>
      <c r="R584" s="304">
        <v>20.440000000000001</v>
      </c>
      <c r="S584" s="304">
        <v>92</v>
      </c>
      <c r="T584" s="304">
        <v>0.97460000000000002</v>
      </c>
      <c r="U584" s="304">
        <v>4409</v>
      </c>
      <c r="W584" s="304">
        <v>0.30740000000000001</v>
      </c>
      <c r="X584" s="304">
        <v>20.399999999999999</v>
      </c>
      <c r="Y584" s="304">
        <v>92</v>
      </c>
      <c r="Z584" s="304">
        <v>0.98309999999999997</v>
      </c>
      <c r="AA584" s="304">
        <v>4816</v>
      </c>
      <c r="AC584" s="304">
        <v>0.32279999999999998</v>
      </c>
      <c r="AD584" s="304">
        <v>19.440000000000001</v>
      </c>
      <c r="AE584" s="304">
        <v>92</v>
      </c>
      <c r="AF584" s="304">
        <v>0.9839</v>
      </c>
      <c r="AG584" s="304">
        <v>4933</v>
      </c>
      <c r="AI584" s="304">
        <v>0.34670000000000001</v>
      </c>
      <c r="AJ584" s="304">
        <v>20.2</v>
      </c>
      <c r="AK584" s="304">
        <v>92</v>
      </c>
      <c r="AL584" s="304">
        <v>0.98280000000000001</v>
      </c>
      <c r="AM584" s="304">
        <v>4787</v>
      </c>
      <c r="AO584" s="304">
        <v>0.33489999999999998</v>
      </c>
    </row>
    <row r="585" spans="1:41">
      <c r="A585" s="305">
        <v>581</v>
      </c>
      <c r="B585" s="306" t="s">
        <v>4557</v>
      </c>
      <c r="C585" s="305" t="s">
        <v>4565</v>
      </c>
      <c r="D585" s="306" t="s">
        <v>4065</v>
      </c>
      <c r="E585" s="307">
        <v>223</v>
      </c>
      <c r="F585" s="304">
        <v>14.08</v>
      </c>
      <c r="G585" s="304">
        <v>178.4</v>
      </c>
      <c r="H585" s="304">
        <v>0.85309999999999997</v>
      </c>
      <c r="I585" s="304">
        <v>1980</v>
      </c>
      <c r="K585" s="304">
        <v>0.22889999999999999</v>
      </c>
      <c r="L585" s="304">
        <v>19.36</v>
      </c>
      <c r="M585" s="304">
        <v>178.4</v>
      </c>
      <c r="N585" s="304">
        <v>0.88149999999999995</v>
      </c>
      <c r="O585" s="304">
        <v>2632</v>
      </c>
      <c r="Q585" s="304">
        <v>0.20730000000000001</v>
      </c>
      <c r="R585" s="304">
        <v>18.72</v>
      </c>
      <c r="S585" s="304">
        <v>178.4</v>
      </c>
      <c r="T585" s="304">
        <v>0.89859999999999995</v>
      </c>
      <c r="U585" s="304">
        <v>1666</v>
      </c>
      <c r="W585" s="304">
        <v>0.1376</v>
      </c>
      <c r="X585" s="304">
        <v>11.84</v>
      </c>
      <c r="Y585" s="304">
        <v>178.4</v>
      </c>
      <c r="Z585" s="304">
        <v>0.9859</v>
      </c>
      <c r="AA585" s="304">
        <v>1252</v>
      </c>
      <c r="AC585" s="304">
        <v>0.14419999999999999</v>
      </c>
      <c r="AD585" s="304">
        <v>21.76</v>
      </c>
      <c r="AE585" s="304">
        <v>178.4</v>
      </c>
      <c r="AF585" s="304">
        <v>0.99309999999999998</v>
      </c>
      <c r="AG585" s="304">
        <v>1869</v>
      </c>
      <c r="AI585" s="304">
        <v>0.1162</v>
      </c>
      <c r="AJ585" s="304">
        <v>12.16</v>
      </c>
      <c r="AK585" s="304">
        <v>178.4</v>
      </c>
      <c r="AL585" s="304">
        <v>0.99519999999999997</v>
      </c>
      <c r="AM585" s="304">
        <v>2064</v>
      </c>
      <c r="AO585" s="304">
        <v>0.2369</v>
      </c>
    </row>
    <row r="586" spans="1:41">
      <c r="A586" s="305">
        <v>582</v>
      </c>
      <c r="B586" s="306" t="s">
        <v>4557</v>
      </c>
      <c r="C586" s="305" t="s">
        <v>4566</v>
      </c>
      <c r="D586" s="306" t="s">
        <v>4065</v>
      </c>
      <c r="E586" s="307">
        <v>165</v>
      </c>
      <c r="F586" s="304">
        <v>94.88</v>
      </c>
      <c r="G586" s="304">
        <v>132</v>
      </c>
      <c r="H586" s="304">
        <v>0.9698</v>
      </c>
      <c r="I586" s="304">
        <v>33422</v>
      </c>
      <c r="K586" s="304">
        <v>0.50449999999999995</v>
      </c>
      <c r="L586" s="304">
        <v>61.68</v>
      </c>
      <c r="M586" s="304">
        <v>132</v>
      </c>
      <c r="N586" s="304">
        <v>0.94389999999999996</v>
      </c>
      <c r="O586" s="304">
        <v>18228</v>
      </c>
      <c r="Q586" s="304">
        <v>0.42080000000000001</v>
      </c>
      <c r="R586" s="304">
        <v>74.48</v>
      </c>
      <c r="S586" s="304">
        <v>132</v>
      </c>
      <c r="T586" s="304">
        <v>0.94589999999999996</v>
      </c>
      <c r="U586" s="304">
        <v>16558</v>
      </c>
      <c r="W586" s="304">
        <v>0.32640000000000002</v>
      </c>
      <c r="X586" s="304">
        <v>91.68</v>
      </c>
      <c r="Y586" s="304">
        <v>132</v>
      </c>
      <c r="Z586" s="304">
        <v>0.97960000000000003</v>
      </c>
      <c r="AA586" s="304">
        <v>38872</v>
      </c>
      <c r="AC586" s="304">
        <v>0.58179999999999998</v>
      </c>
      <c r="AD586" s="304">
        <v>102.32</v>
      </c>
      <c r="AE586" s="304">
        <v>132</v>
      </c>
      <c r="AF586" s="304">
        <v>0.99199999999999999</v>
      </c>
      <c r="AG586" s="304">
        <v>42656</v>
      </c>
      <c r="AI586" s="304">
        <v>0.56489999999999996</v>
      </c>
      <c r="AJ586" s="304">
        <v>97.76</v>
      </c>
      <c r="AK586" s="304">
        <v>132</v>
      </c>
      <c r="AL586" s="304">
        <v>0.99049999999999994</v>
      </c>
      <c r="AM586" s="304">
        <v>41384</v>
      </c>
      <c r="AO586" s="304">
        <v>0.59360000000000002</v>
      </c>
    </row>
    <row r="587" spans="1:41">
      <c r="A587" s="305">
        <v>583</v>
      </c>
      <c r="B587" s="306" t="s">
        <v>4557</v>
      </c>
      <c r="C587" s="305" t="s">
        <v>4567</v>
      </c>
      <c r="D587" s="306" t="s">
        <v>4054</v>
      </c>
      <c r="E587" s="307">
        <v>111.11</v>
      </c>
      <c r="F587" s="304">
        <v>0</v>
      </c>
      <c r="G587" s="304">
        <v>0</v>
      </c>
      <c r="H587" s="304" t="e">
        <v>#DIV/0!</v>
      </c>
      <c r="I587" s="304">
        <v>0</v>
      </c>
      <c r="K587" s="304">
        <v>0</v>
      </c>
      <c r="L587" s="304">
        <v>0</v>
      </c>
      <c r="M587" s="304">
        <v>0</v>
      </c>
      <c r="N587" s="304" t="e">
        <v>#DIV/0!</v>
      </c>
      <c r="O587" s="304">
        <v>0</v>
      </c>
      <c r="Q587" s="304">
        <v>0</v>
      </c>
      <c r="R587" s="304">
        <v>11.84</v>
      </c>
      <c r="S587" s="304">
        <v>88.888000000000005</v>
      </c>
      <c r="T587" s="304">
        <v>0.98719999999999997</v>
      </c>
      <c r="U587" s="304">
        <v>154</v>
      </c>
      <c r="W587" s="304">
        <v>3.6600000000000001E-2</v>
      </c>
      <c r="X587" s="304">
        <v>14.4</v>
      </c>
      <c r="Y587" s="304">
        <v>88.888000000000005</v>
      </c>
      <c r="Z587" s="304">
        <v>1</v>
      </c>
      <c r="AA587" s="304">
        <v>738</v>
      </c>
      <c r="AC587" s="304">
        <v>6.8900000000000003E-2</v>
      </c>
      <c r="AD587" s="304">
        <v>17.2</v>
      </c>
      <c r="AE587" s="304">
        <v>88.888000000000005</v>
      </c>
      <c r="AF587" s="304">
        <v>1</v>
      </c>
      <c r="AG587" s="304">
        <v>1300</v>
      </c>
      <c r="AI587" s="304">
        <v>0.1016</v>
      </c>
      <c r="AJ587" s="304">
        <v>14</v>
      </c>
      <c r="AK587" s="304">
        <v>88.888000000000005</v>
      </c>
      <c r="AL587" s="304">
        <v>1</v>
      </c>
      <c r="AM587" s="304">
        <v>826</v>
      </c>
      <c r="AO587" s="304">
        <v>8.48E-2</v>
      </c>
    </row>
    <row r="588" spans="1:41">
      <c r="A588" s="305">
        <v>584</v>
      </c>
      <c r="B588" s="306" t="s">
        <v>4568</v>
      </c>
      <c r="C588" s="305" t="s">
        <v>4569</v>
      </c>
      <c r="D588" s="306" t="s">
        <v>4051</v>
      </c>
      <c r="E588" s="307">
        <v>500</v>
      </c>
      <c r="F588" s="304">
        <v>291.60000000000002</v>
      </c>
      <c r="G588" s="304">
        <v>400</v>
      </c>
      <c r="H588" s="304">
        <v>0.99219999999999997</v>
      </c>
      <c r="I588" s="304">
        <v>91374</v>
      </c>
      <c r="K588" s="304">
        <v>0.43869999999999998</v>
      </c>
      <c r="L588" s="304">
        <v>337.2</v>
      </c>
      <c r="M588" s="304">
        <v>400</v>
      </c>
      <c r="N588" s="304">
        <v>0.98329999999999995</v>
      </c>
      <c r="O588" s="304">
        <v>149820</v>
      </c>
      <c r="P588" s="304" t="e">
        <f>O588-#REF!</f>
        <v>#REF!</v>
      </c>
      <c r="Q588" s="304">
        <v>0.60729999999999995</v>
      </c>
      <c r="R588" s="304">
        <v>341.04</v>
      </c>
      <c r="S588" s="304">
        <v>400</v>
      </c>
      <c r="T588" s="304">
        <v>0.9819</v>
      </c>
      <c r="U588" s="304">
        <v>129060</v>
      </c>
      <c r="W588" s="304">
        <v>0.5353</v>
      </c>
      <c r="X588" s="304">
        <v>335.28</v>
      </c>
      <c r="Y588" s="304">
        <v>400</v>
      </c>
      <c r="Z588" s="304">
        <v>0.98380000000000001</v>
      </c>
      <c r="AA588" s="304">
        <v>133596</v>
      </c>
      <c r="AC588" s="304">
        <v>0.5444</v>
      </c>
      <c r="AD588" s="304">
        <v>324</v>
      </c>
      <c r="AE588" s="304">
        <v>400</v>
      </c>
      <c r="AF588" s="304">
        <v>0.98229999999999995</v>
      </c>
      <c r="AG588" s="304">
        <v>130266</v>
      </c>
      <c r="AI588" s="304">
        <v>0.55020000000000002</v>
      </c>
      <c r="AJ588" s="304">
        <v>342</v>
      </c>
      <c r="AK588" s="304">
        <v>400</v>
      </c>
      <c r="AL588" s="304">
        <v>0.98160000000000003</v>
      </c>
      <c r="AM588" s="304">
        <v>130650</v>
      </c>
      <c r="AO588" s="304">
        <v>0.54059999999999997</v>
      </c>
    </row>
    <row r="589" spans="1:41">
      <c r="A589" s="305">
        <v>585</v>
      </c>
      <c r="B589" s="306" t="s">
        <v>4568</v>
      </c>
      <c r="C589" s="305" t="s">
        <v>4570</v>
      </c>
      <c r="D589" s="306" t="s">
        <v>4065</v>
      </c>
      <c r="E589" s="307">
        <v>178</v>
      </c>
      <c r="F589" s="304">
        <v>51</v>
      </c>
      <c r="G589" s="304">
        <v>142.4</v>
      </c>
      <c r="H589" s="304">
        <v>0.99819999999999998</v>
      </c>
      <c r="I589" s="304">
        <v>27453</v>
      </c>
      <c r="J589" s="304" t="e">
        <f>I589-#REF!</f>
        <v>#REF!</v>
      </c>
      <c r="K589" s="304">
        <v>0.749</v>
      </c>
      <c r="L589" s="304">
        <v>18</v>
      </c>
      <c r="M589" s="304">
        <v>142.4</v>
      </c>
      <c r="N589" s="304">
        <v>0.96319999999999995</v>
      </c>
      <c r="O589" s="304">
        <v>7050</v>
      </c>
      <c r="Q589" s="304">
        <v>0.54659999999999997</v>
      </c>
      <c r="R589" s="304">
        <v>21</v>
      </c>
      <c r="S589" s="304">
        <v>142.4</v>
      </c>
      <c r="T589" s="304">
        <v>0.96140000000000003</v>
      </c>
      <c r="U589" s="304">
        <v>7470</v>
      </c>
      <c r="W589" s="304">
        <v>0.51390000000000002</v>
      </c>
      <c r="X589" s="304">
        <v>60.24</v>
      </c>
      <c r="Y589" s="304">
        <v>142.4</v>
      </c>
      <c r="Z589" s="304">
        <v>0.998</v>
      </c>
      <c r="AA589" s="304">
        <v>29475</v>
      </c>
      <c r="AB589" s="304" t="e">
        <f>AA589-#REF!</f>
        <v>#REF!</v>
      </c>
      <c r="AC589" s="304">
        <v>0.65900000000000003</v>
      </c>
      <c r="AD589" s="304">
        <v>60</v>
      </c>
      <c r="AE589" s="304">
        <v>142.4</v>
      </c>
      <c r="AF589" s="304">
        <v>0.99690000000000001</v>
      </c>
      <c r="AG589" s="304">
        <v>28485</v>
      </c>
      <c r="AH589" s="304" t="e">
        <f>AG589-#REF!</f>
        <v>#REF!</v>
      </c>
      <c r="AI589" s="304">
        <v>0.6401</v>
      </c>
      <c r="AJ589" s="304">
        <v>63</v>
      </c>
      <c r="AK589" s="304">
        <v>142.4</v>
      </c>
      <c r="AL589" s="304">
        <v>0.99609999999999999</v>
      </c>
      <c r="AM589" s="304">
        <v>28893</v>
      </c>
      <c r="AN589" s="304" t="e">
        <f>AM589-#REF!</f>
        <v>#REF!</v>
      </c>
      <c r="AO589" s="304">
        <v>0.63949999999999996</v>
      </c>
    </row>
    <row r="590" spans="1:41">
      <c r="A590" s="305">
        <v>586</v>
      </c>
      <c r="B590" s="306" t="s">
        <v>4568</v>
      </c>
      <c r="C590" s="305" t="s">
        <v>4571</v>
      </c>
      <c r="D590" s="306" t="s">
        <v>4139</v>
      </c>
      <c r="E590" s="307">
        <v>386</v>
      </c>
      <c r="F590" s="304">
        <v>392</v>
      </c>
      <c r="G590" s="304">
        <v>392</v>
      </c>
      <c r="H590" s="304">
        <v>0.96929999999999994</v>
      </c>
      <c r="I590" s="304">
        <v>147180</v>
      </c>
      <c r="K590" s="304">
        <v>0.53800000000000003</v>
      </c>
      <c r="L590" s="304">
        <v>398</v>
      </c>
      <c r="M590" s="304">
        <v>398</v>
      </c>
      <c r="N590" s="304">
        <v>0.97639999999999993</v>
      </c>
      <c r="O590" s="304">
        <v>173481</v>
      </c>
      <c r="Q590" s="304">
        <v>0.6</v>
      </c>
      <c r="R590" s="304">
        <v>392</v>
      </c>
      <c r="S590" s="304">
        <v>392</v>
      </c>
      <c r="T590" s="304">
        <v>0.97739999999999994</v>
      </c>
      <c r="U590" s="304">
        <v>131788</v>
      </c>
      <c r="W590" s="304">
        <v>0.4778</v>
      </c>
      <c r="X590" s="304">
        <v>349</v>
      </c>
      <c r="Y590" s="304">
        <v>349</v>
      </c>
      <c r="Z590" s="304">
        <v>0.9798</v>
      </c>
      <c r="AA590" s="304">
        <v>150129</v>
      </c>
      <c r="AC590" s="304">
        <v>0.59009999999999996</v>
      </c>
      <c r="AD590" s="304">
        <v>346</v>
      </c>
      <c r="AE590" s="304">
        <v>346</v>
      </c>
      <c r="AF590" s="304">
        <v>0.97970000000000002</v>
      </c>
      <c r="AG590" s="304">
        <v>134567</v>
      </c>
      <c r="AI590" s="304">
        <v>0.53359999999999996</v>
      </c>
      <c r="AJ590" s="304">
        <v>370</v>
      </c>
      <c r="AK590" s="304">
        <v>370</v>
      </c>
      <c r="AL590" s="304">
        <v>0.96160000000000001</v>
      </c>
      <c r="AM590" s="304">
        <v>113625</v>
      </c>
      <c r="AO590" s="304">
        <v>0.44359999999999999</v>
      </c>
    </row>
    <row r="591" spans="1:41">
      <c r="A591" s="305">
        <v>587</v>
      </c>
      <c r="B591" s="306" t="s">
        <v>4568</v>
      </c>
      <c r="C591" s="305" t="s">
        <v>4572</v>
      </c>
      <c r="D591" s="306" t="s">
        <v>4054</v>
      </c>
      <c r="E591" s="307">
        <v>420</v>
      </c>
      <c r="F591" s="304">
        <v>296</v>
      </c>
      <c r="G591" s="304">
        <v>336</v>
      </c>
      <c r="H591" s="304">
        <v>0.8226</v>
      </c>
      <c r="I591" s="304">
        <v>128909</v>
      </c>
      <c r="J591" s="304" t="e">
        <f>I591-#REF!</f>
        <v>#REF!</v>
      </c>
      <c r="K591" s="304">
        <v>0.73540000000000005</v>
      </c>
      <c r="L591" s="304">
        <v>284</v>
      </c>
      <c r="M591" s="304">
        <v>336</v>
      </c>
      <c r="N591" s="304">
        <v>0.82650000000000001</v>
      </c>
      <c r="O591" s="304">
        <v>163675</v>
      </c>
      <c r="P591" s="304" t="e">
        <f>O591-#REF!</f>
        <v>#REF!</v>
      </c>
      <c r="Q591" s="304">
        <v>0.93730000000000002</v>
      </c>
      <c r="R591" s="304">
        <v>302</v>
      </c>
      <c r="S591" s="304">
        <v>336</v>
      </c>
      <c r="T591" s="304">
        <v>0.82409999999999994</v>
      </c>
      <c r="U591" s="304">
        <v>127681</v>
      </c>
      <c r="V591" s="304" t="e">
        <f>U591-#REF!</f>
        <v>#REF!</v>
      </c>
      <c r="W591" s="304">
        <v>0.71260000000000001</v>
      </c>
      <c r="X591" s="304">
        <v>294</v>
      </c>
      <c r="Y591" s="304">
        <v>336</v>
      </c>
      <c r="Z591" s="304">
        <v>0.82979999999999998</v>
      </c>
      <c r="AA591" s="304">
        <v>97907</v>
      </c>
      <c r="AC591" s="304">
        <v>0.53949999999999998</v>
      </c>
      <c r="AD591" s="304">
        <v>4</v>
      </c>
      <c r="AE591" s="304">
        <v>336</v>
      </c>
      <c r="AF591" s="304">
        <v>0.59660000000000002</v>
      </c>
      <c r="AG591" s="304">
        <v>553</v>
      </c>
      <c r="AI591" s="304">
        <v>0.3115</v>
      </c>
      <c r="AJ591" s="304">
        <v>4</v>
      </c>
      <c r="AK591" s="304">
        <v>336</v>
      </c>
      <c r="AL591" s="304">
        <v>0.59960000000000002</v>
      </c>
      <c r="AM591" s="304">
        <v>596</v>
      </c>
      <c r="AO591" s="304">
        <v>0.34510000000000002</v>
      </c>
    </row>
    <row r="592" spans="1:41">
      <c r="A592" s="305">
        <v>588</v>
      </c>
      <c r="B592" s="306" t="s">
        <v>4568</v>
      </c>
      <c r="C592" s="305" t="s">
        <v>4573</v>
      </c>
      <c r="D592" s="306" t="s">
        <v>4051</v>
      </c>
      <c r="E592" s="307">
        <v>277.77999999999997</v>
      </c>
      <c r="F592" s="304">
        <v>100.32</v>
      </c>
      <c r="G592" s="304">
        <v>222.22399999999999</v>
      </c>
      <c r="H592" s="304">
        <v>0.99870000000000003</v>
      </c>
      <c r="I592" s="304">
        <v>34512</v>
      </c>
      <c r="K592" s="304">
        <v>0.47849999999999998</v>
      </c>
      <c r="L592" s="304">
        <v>104.4</v>
      </c>
      <c r="M592" s="304">
        <v>222.22399999999999</v>
      </c>
      <c r="N592" s="304">
        <v>0.99949999999999994</v>
      </c>
      <c r="O592" s="304">
        <v>40492</v>
      </c>
      <c r="Q592" s="304">
        <v>0.52159999999999995</v>
      </c>
      <c r="R592" s="304">
        <v>121.76</v>
      </c>
      <c r="S592" s="304">
        <v>222.22399999999999</v>
      </c>
      <c r="T592" s="304">
        <v>0.99909999999999999</v>
      </c>
      <c r="U592" s="304">
        <v>45564</v>
      </c>
      <c r="W592" s="304">
        <v>0.5202</v>
      </c>
      <c r="X592" s="304">
        <v>121.6</v>
      </c>
      <c r="Y592" s="304">
        <v>222.22399999999999</v>
      </c>
      <c r="Z592" s="304">
        <v>0.99939999999999996</v>
      </c>
      <c r="AA592" s="304">
        <v>44470</v>
      </c>
      <c r="AC592" s="304">
        <v>0.4919</v>
      </c>
      <c r="AD592" s="304">
        <v>104.8</v>
      </c>
      <c r="AE592" s="304">
        <v>222.22399999999999</v>
      </c>
      <c r="AF592" s="304">
        <v>0.99939999999999996</v>
      </c>
      <c r="AG592" s="304">
        <v>42308</v>
      </c>
      <c r="AI592" s="304">
        <v>0.54300000000000004</v>
      </c>
      <c r="AJ592" s="304">
        <v>97.44</v>
      </c>
      <c r="AK592" s="304">
        <v>222.22399999999999</v>
      </c>
      <c r="AL592" s="304">
        <v>0.99839999999999995</v>
      </c>
      <c r="AM592" s="304">
        <v>37996</v>
      </c>
      <c r="AO592" s="304">
        <v>0.54249999999999998</v>
      </c>
    </row>
    <row r="593" spans="1:41">
      <c r="A593" s="305">
        <v>589</v>
      </c>
      <c r="B593" s="306" t="s">
        <v>4568</v>
      </c>
      <c r="C593" s="305" t="s">
        <v>4574</v>
      </c>
      <c r="D593" s="306" t="s">
        <v>4097</v>
      </c>
      <c r="E593" s="307">
        <v>163.33000000000001</v>
      </c>
      <c r="F593" s="304">
        <v>8</v>
      </c>
      <c r="G593" s="304">
        <v>130.66399999999999</v>
      </c>
      <c r="H593" s="304">
        <v>0.9556</v>
      </c>
      <c r="I593" s="304">
        <v>860</v>
      </c>
      <c r="K593" s="304" t="e">
        <v>#N/A</v>
      </c>
      <c r="L593" s="304">
        <v>4</v>
      </c>
      <c r="M593" s="304">
        <v>130.66399999999999</v>
      </c>
      <c r="N593" s="304">
        <v>0.85229999999999995</v>
      </c>
      <c r="O593" s="304">
        <v>1500</v>
      </c>
      <c r="Q593" s="304" t="e">
        <v>#N/A</v>
      </c>
      <c r="R593" s="304">
        <v>24</v>
      </c>
      <c r="S593" s="304">
        <v>130.66399999999999</v>
      </c>
      <c r="T593" s="304">
        <v>0.89749999999999996</v>
      </c>
      <c r="U593" s="304">
        <v>1400</v>
      </c>
      <c r="W593" s="304" t="e">
        <v>#N/A</v>
      </c>
      <c r="X593" s="304">
        <v>5.12</v>
      </c>
      <c r="Y593" s="304">
        <v>130.66399999999999</v>
      </c>
      <c r="Z593" s="304">
        <v>0.91239999999999999</v>
      </c>
      <c r="AA593" s="304">
        <v>812</v>
      </c>
      <c r="AC593" s="304" t="e">
        <v>#N/A</v>
      </c>
      <c r="AD593" s="304">
        <v>7.28</v>
      </c>
      <c r="AE593" s="304">
        <v>130.66399999999999</v>
      </c>
      <c r="AF593" s="304">
        <v>0.94709999999999994</v>
      </c>
      <c r="AG593" s="304">
        <v>1949</v>
      </c>
      <c r="AI593" s="304" t="e">
        <v>#N/A</v>
      </c>
      <c r="AJ593" s="304">
        <v>8.16</v>
      </c>
      <c r="AK593" s="304">
        <v>130.66399999999999</v>
      </c>
      <c r="AL593" s="304">
        <v>0.94869999999999999</v>
      </c>
      <c r="AM593" s="304">
        <v>2290</v>
      </c>
      <c r="AO593" s="304" t="e">
        <v>#N/A</v>
      </c>
    </row>
    <row r="594" spans="1:41">
      <c r="A594" s="305">
        <v>590</v>
      </c>
      <c r="B594" s="306" t="s">
        <v>4568</v>
      </c>
      <c r="C594" s="305" t="s">
        <v>4575</v>
      </c>
      <c r="D594" s="306" t="s">
        <v>4051</v>
      </c>
      <c r="E594" s="307">
        <v>132.22</v>
      </c>
      <c r="F594" s="304">
        <v>0</v>
      </c>
      <c r="G594" s="304">
        <v>0</v>
      </c>
      <c r="H594" s="304" t="e">
        <v>#DIV/0!</v>
      </c>
      <c r="I594" s="304">
        <v>0</v>
      </c>
      <c r="K594" s="304">
        <v>0</v>
      </c>
      <c r="L594" s="304">
        <v>0</v>
      </c>
      <c r="M594" s="304">
        <v>0</v>
      </c>
      <c r="N594" s="304" t="e">
        <v>#DIV/0!</v>
      </c>
      <c r="O594" s="304">
        <v>0</v>
      </c>
      <c r="Q594" s="304">
        <v>0</v>
      </c>
      <c r="R594" s="304">
        <v>0</v>
      </c>
      <c r="S594" s="304">
        <v>0</v>
      </c>
      <c r="T594" s="304" t="e">
        <v>#DIV/0!</v>
      </c>
      <c r="U594" s="304">
        <v>0</v>
      </c>
      <c r="W594" s="304">
        <v>0</v>
      </c>
      <c r="X594" s="304">
        <v>0</v>
      </c>
      <c r="Y594" s="304">
        <v>0</v>
      </c>
      <c r="Z594" s="304" t="e">
        <v>#DIV/0!</v>
      </c>
      <c r="AA594" s="304">
        <v>0</v>
      </c>
      <c r="AC594" s="304">
        <v>0</v>
      </c>
      <c r="AD594" s="304">
        <v>0</v>
      </c>
      <c r="AE594" s="304">
        <v>0</v>
      </c>
      <c r="AF594" s="304" t="e">
        <v>#DIV/0!</v>
      </c>
      <c r="AG594" s="304">
        <v>0</v>
      </c>
      <c r="AI594" s="304">
        <v>0</v>
      </c>
      <c r="AJ594" s="304">
        <v>3.28</v>
      </c>
      <c r="AK594" s="304">
        <v>105.776</v>
      </c>
      <c r="AL594" s="304">
        <v>0.3659</v>
      </c>
      <c r="AM594" s="304">
        <v>120</v>
      </c>
      <c r="AO594" s="304">
        <v>0.41670000000000001</v>
      </c>
    </row>
    <row r="595" spans="1:41">
      <c r="A595" s="305">
        <v>591</v>
      </c>
      <c r="B595" s="306" t="s">
        <v>4006</v>
      </c>
      <c r="C595" s="305" t="s">
        <v>4576</v>
      </c>
      <c r="D595" s="306" t="s">
        <v>4097</v>
      </c>
      <c r="E595" s="307">
        <v>133.33000000000001</v>
      </c>
      <c r="F595" s="304">
        <v>73.849999999999994</v>
      </c>
      <c r="G595" s="304">
        <v>101</v>
      </c>
      <c r="H595" s="304">
        <v>0.99729999999999996</v>
      </c>
      <c r="I595" s="304">
        <v>13890</v>
      </c>
      <c r="K595" s="304" t="e">
        <v>#N/A</v>
      </c>
      <c r="L595" s="304">
        <v>86.81</v>
      </c>
      <c r="M595" s="304">
        <v>87</v>
      </c>
      <c r="N595" s="304">
        <v>0.99649999999999994</v>
      </c>
      <c r="O595" s="304">
        <v>16413</v>
      </c>
      <c r="Q595" s="304" t="e">
        <v>#N/A</v>
      </c>
      <c r="R595" s="304">
        <v>94.81</v>
      </c>
      <c r="S595" s="304">
        <v>106.664</v>
      </c>
      <c r="T595" s="304">
        <v>0.99590000000000001</v>
      </c>
      <c r="U595" s="304">
        <v>13147</v>
      </c>
      <c r="W595" s="304" t="e">
        <v>#N/A</v>
      </c>
      <c r="X595" s="304">
        <v>71.489999999999995</v>
      </c>
      <c r="Y595" s="304">
        <v>106.664</v>
      </c>
      <c r="Z595" s="304">
        <v>0.99849999999999994</v>
      </c>
      <c r="AA595" s="304">
        <v>11422</v>
      </c>
      <c r="AC595" s="304" t="e">
        <v>#N/A</v>
      </c>
      <c r="AD595" s="304">
        <v>83.33</v>
      </c>
      <c r="AE595" s="304">
        <v>106.664</v>
      </c>
      <c r="AF595" s="304">
        <v>0.99619999999999997</v>
      </c>
      <c r="AG595" s="304">
        <v>10682</v>
      </c>
      <c r="AI595" s="304" t="e">
        <v>#N/A</v>
      </c>
      <c r="AJ595" s="304">
        <v>63.25</v>
      </c>
      <c r="AK595" s="304">
        <v>106.664</v>
      </c>
      <c r="AL595" s="304">
        <v>0.99749999999999994</v>
      </c>
      <c r="AM595" s="304">
        <v>10456</v>
      </c>
      <c r="AO595" s="304" t="e">
        <v>#N/A</v>
      </c>
    </row>
    <row r="596" spans="1:41">
      <c r="A596" s="305">
        <v>592</v>
      </c>
      <c r="B596" s="306" t="s">
        <v>4006</v>
      </c>
      <c r="C596" s="305" t="s">
        <v>4577</v>
      </c>
      <c r="D596" s="306" t="s">
        <v>4065</v>
      </c>
      <c r="E596" s="307">
        <v>132</v>
      </c>
      <c r="F596" s="304">
        <v>0</v>
      </c>
      <c r="G596" s="304">
        <v>105.6</v>
      </c>
      <c r="H596" s="304">
        <v>0.9899</v>
      </c>
      <c r="I596" s="304">
        <v>33408</v>
      </c>
      <c r="K596" s="304">
        <v>0.35510000000000003</v>
      </c>
      <c r="L596" s="304">
        <v>186.6</v>
      </c>
      <c r="M596" s="304">
        <v>186.6</v>
      </c>
      <c r="N596" s="304">
        <v>0.99060000000000004</v>
      </c>
      <c r="O596" s="304">
        <v>30732</v>
      </c>
      <c r="Q596" s="304">
        <v>0.2235</v>
      </c>
      <c r="R596" s="304">
        <v>0</v>
      </c>
      <c r="S596" s="304">
        <v>105.6</v>
      </c>
      <c r="T596" s="304">
        <v>0.98199999999999998</v>
      </c>
      <c r="U596" s="304">
        <v>48966</v>
      </c>
      <c r="W596" s="304">
        <v>0.52470000000000006</v>
      </c>
      <c r="X596" s="304">
        <v>172.2</v>
      </c>
      <c r="Y596" s="304">
        <v>105.6</v>
      </c>
      <c r="Z596" s="304">
        <v>0.96619999999999995</v>
      </c>
      <c r="AA596" s="304">
        <v>38346</v>
      </c>
      <c r="AC596" s="304">
        <v>0.30980000000000002</v>
      </c>
      <c r="AD596" s="304">
        <v>209.4</v>
      </c>
      <c r="AE596" s="304">
        <v>209.4</v>
      </c>
      <c r="AF596" s="304">
        <v>0.93030000000000002</v>
      </c>
      <c r="AG596" s="304">
        <v>52188</v>
      </c>
      <c r="AI596" s="304">
        <v>0.36009999999999998</v>
      </c>
      <c r="AJ596" s="304">
        <v>168</v>
      </c>
      <c r="AK596" s="304">
        <v>105.6</v>
      </c>
      <c r="AL596" s="304">
        <v>0.93279999999999996</v>
      </c>
      <c r="AM596" s="304">
        <v>46866</v>
      </c>
      <c r="AO596" s="304">
        <v>0.41539999999999999</v>
      </c>
    </row>
    <row r="597" spans="1:41">
      <c r="A597" s="305">
        <v>593</v>
      </c>
      <c r="B597" s="306" t="s">
        <v>4006</v>
      </c>
      <c r="C597" s="305" t="s">
        <v>4578</v>
      </c>
      <c r="D597" s="306" t="s">
        <v>4054</v>
      </c>
      <c r="E597" s="307">
        <v>410</v>
      </c>
      <c r="F597" s="304">
        <v>140.96</v>
      </c>
      <c r="G597" s="304">
        <v>328</v>
      </c>
      <c r="H597" s="304">
        <v>0.84540000000000004</v>
      </c>
      <c r="I597" s="304">
        <v>15872</v>
      </c>
      <c r="K597" s="304">
        <v>0.185</v>
      </c>
      <c r="L597" s="304">
        <v>157.6</v>
      </c>
      <c r="M597" s="304">
        <v>328</v>
      </c>
      <c r="N597" s="304">
        <v>0.8831</v>
      </c>
      <c r="O597" s="304">
        <v>28916</v>
      </c>
      <c r="Q597" s="304">
        <v>0.27929999999999999</v>
      </c>
      <c r="R597" s="304">
        <v>187.68</v>
      </c>
      <c r="S597" s="304">
        <v>328</v>
      </c>
      <c r="T597" s="304">
        <v>0.84860000000000002</v>
      </c>
      <c r="U597" s="304">
        <v>29792</v>
      </c>
      <c r="W597" s="304">
        <v>0.25979999999999998</v>
      </c>
      <c r="X597" s="304">
        <v>152</v>
      </c>
      <c r="Y597" s="304">
        <v>328</v>
      </c>
      <c r="Z597" s="304">
        <v>0.85209999999999997</v>
      </c>
      <c r="AA597" s="304">
        <v>31436</v>
      </c>
      <c r="AC597" s="304">
        <v>0.32629999999999998</v>
      </c>
      <c r="AD597" s="304">
        <v>164.8</v>
      </c>
      <c r="AE597" s="304">
        <v>328</v>
      </c>
      <c r="AF597" s="304">
        <v>0.89949999999999997</v>
      </c>
      <c r="AG597" s="304">
        <v>33048</v>
      </c>
      <c r="AI597" s="304">
        <v>0.29970000000000002</v>
      </c>
      <c r="AJ597" s="304">
        <v>148.80000000000001</v>
      </c>
      <c r="AK597" s="304">
        <v>328</v>
      </c>
      <c r="AL597" s="304">
        <v>0.89269999999999994</v>
      </c>
      <c r="AM597" s="304">
        <v>30832</v>
      </c>
      <c r="AO597" s="304">
        <v>0.32240000000000002</v>
      </c>
    </row>
    <row r="598" spans="1:41">
      <c r="A598" s="305">
        <v>594</v>
      </c>
      <c r="B598" s="306" t="s">
        <v>4006</v>
      </c>
      <c r="C598" s="305" t="s">
        <v>4579</v>
      </c>
      <c r="D598" s="306" t="s">
        <v>4065</v>
      </c>
      <c r="E598" s="307">
        <v>200</v>
      </c>
      <c r="F598" s="304">
        <v>107.33</v>
      </c>
      <c r="G598" s="304">
        <v>160</v>
      </c>
      <c r="H598" s="304">
        <v>0.96789999999999998</v>
      </c>
      <c r="I598" s="304">
        <v>16020</v>
      </c>
      <c r="K598" s="304">
        <v>0.2167</v>
      </c>
      <c r="L598" s="304">
        <v>101.17</v>
      </c>
      <c r="M598" s="304">
        <v>160</v>
      </c>
      <c r="N598" s="304">
        <v>0.97429999999999994</v>
      </c>
      <c r="O598" s="304">
        <v>17199</v>
      </c>
      <c r="Q598" s="304">
        <v>0.23749999999999999</v>
      </c>
      <c r="R598" s="304">
        <v>109.33</v>
      </c>
      <c r="S598" s="304">
        <v>160</v>
      </c>
      <c r="T598" s="304">
        <v>0.97199999999999998</v>
      </c>
      <c r="U598" s="304">
        <v>17650</v>
      </c>
      <c r="W598" s="304">
        <v>0.2334</v>
      </c>
      <c r="X598" s="304">
        <v>106.13</v>
      </c>
      <c r="Y598" s="304">
        <v>160</v>
      </c>
      <c r="Z598" s="304">
        <v>0.96619999999999995</v>
      </c>
      <c r="AA598" s="304">
        <v>18081</v>
      </c>
      <c r="AC598" s="304">
        <v>0.23980000000000001</v>
      </c>
      <c r="AD598" s="304">
        <v>103.89</v>
      </c>
      <c r="AE598" s="304">
        <v>160</v>
      </c>
      <c r="AF598" s="304">
        <v>0.97070000000000001</v>
      </c>
      <c r="AG598" s="304">
        <v>16289</v>
      </c>
      <c r="AI598" s="304">
        <v>0.21970000000000001</v>
      </c>
      <c r="AJ598" s="304">
        <v>100.61</v>
      </c>
      <c r="AK598" s="304">
        <v>160</v>
      </c>
      <c r="AL598" s="304">
        <v>0.97219999999999995</v>
      </c>
      <c r="AM598" s="304">
        <v>14122</v>
      </c>
      <c r="AO598" s="304">
        <v>0.20300000000000001</v>
      </c>
    </row>
    <row r="599" spans="1:41">
      <c r="A599" s="305">
        <v>595</v>
      </c>
      <c r="B599" s="306" t="s">
        <v>4006</v>
      </c>
      <c r="C599" s="305" t="s">
        <v>4580</v>
      </c>
      <c r="D599" s="306" t="s">
        <v>4054</v>
      </c>
      <c r="E599" s="307">
        <v>111</v>
      </c>
      <c r="F599" s="304">
        <v>152.52000000000001</v>
      </c>
      <c r="G599" s="304">
        <v>152.52000000000001</v>
      </c>
      <c r="H599" s="304">
        <v>0.70499999999999996</v>
      </c>
      <c r="I599" s="304">
        <v>29592</v>
      </c>
      <c r="K599" s="304">
        <v>0.38229999999999997</v>
      </c>
      <c r="L599" s="304">
        <v>121.8</v>
      </c>
      <c r="M599" s="304">
        <v>121.8</v>
      </c>
      <c r="N599" s="304">
        <v>0.68669999999999998</v>
      </c>
      <c r="O599" s="304">
        <v>31674</v>
      </c>
      <c r="Q599" s="304">
        <v>0.50900000000000001</v>
      </c>
      <c r="R599" s="304">
        <v>153.47999999999999</v>
      </c>
      <c r="S599" s="304">
        <v>153.47999999999999</v>
      </c>
      <c r="T599" s="304">
        <v>0.67149999999999999</v>
      </c>
      <c r="U599" s="304">
        <v>29229</v>
      </c>
      <c r="W599" s="304">
        <v>0.39389999999999997</v>
      </c>
      <c r="X599" s="304">
        <v>125.76</v>
      </c>
      <c r="Y599" s="304">
        <v>125.76</v>
      </c>
      <c r="Z599" s="304">
        <v>0.64990000000000003</v>
      </c>
      <c r="AA599" s="304">
        <v>33192</v>
      </c>
      <c r="AC599" s="304">
        <v>0.54590000000000005</v>
      </c>
      <c r="AD599" s="304">
        <v>122.88</v>
      </c>
      <c r="AE599" s="304">
        <v>122.88</v>
      </c>
      <c r="AF599" s="304">
        <v>0.66379999999999995</v>
      </c>
      <c r="AG599" s="304">
        <v>35988</v>
      </c>
      <c r="AI599" s="304">
        <v>0.59309999999999996</v>
      </c>
      <c r="AJ599" s="304">
        <v>134</v>
      </c>
      <c r="AK599" s="304">
        <v>134.04</v>
      </c>
      <c r="AL599" s="304">
        <v>0.6613</v>
      </c>
      <c r="AM599" s="304">
        <v>31020</v>
      </c>
      <c r="AO599" s="304">
        <v>0.503</v>
      </c>
    </row>
    <row r="600" spans="1:41">
      <c r="A600" s="305">
        <v>596</v>
      </c>
      <c r="B600" s="306" t="s">
        <v>4006</v>
      </c>
      <c r="C600" s="305" t="s">
        <v>4581</v>
      </c>
      <c r="D600" s="306" t="s">
        <v>4065</v>
      </c>
      <c r="E600" s="307">
        <v>289</v>
      </c>
      <c r="F600" s="304">
        <v>211.8</v>
      </c>
      <c r="G600" s="304">
        <v>231.2</v>
      </c>
      <c r="H600" s="304">
        <v>0.98650000000000004</v>
      </c>
      <c r="I600" s="304">
        <v>75435</v>
      </c>
      <c r="K600" s="304">
        <v>0.50149999999999995</v>
      </c>
      <c r="L600" s="304">
        <v>218.4</v>
      </c>
      <c r="M600" s="304">
        <v>231.2</v>
      </c>
      <c r="N600" s="304">
        <v>0.98870000000000002</v>
      </c>
      <c r="O600" s="304">
        <v>81708</v>
      </c>
      <c r="Q600" s="304">
        <v>0.50860000000000005</v>
      </c>
      <c r="R600" s="304">
        <v>256.8</v>
      </c>
      <c r="S600" s="304">
        <v>256.8</v>
      </c>
      <c r="T600" s="304">
        <v>0.98799999999999999</v>
      </c>
      <c r="U600" s="304">
        <v>86295</v>
      </c>
      <c r="W600" s="304">
        <v>0.47239999999999999</v>
      </c>
      <c r="X600" s="304">
        <v>240.96</v>
      </c>
      <c r="Y600" s="304">
        <v>240.96</v>
      </c>
      <c r="Z600" s="304">
        <v>0.98639999999999994</v>
      </c>
      <c r="AA600" s="304">
        <v>84321</v>
      </c>
      <c r="AC600" s="304">
        <v>0.4768</v>
      </c>
      <c r="AD600" s="304">
        <v>253.32</v>
      </c>
      <c r="AE600" s="304">
        <v>253.32</v>
      </c>
      <c r="AF600" s="304">
        <v>0.98550000000000004</v>
      </c>
      <c r="AG600" s="304">
        <v>86298</v>
      </c>
      <c r="AI600" s="304">
        <v>0.46460000000000001</v>
      </c>
      <c r="AJ600" s="304">
        <v>237</v>
      </c>
      <c r="AK600" s="304">
        <v>237</v>
      </c>
      <c r="AL600" s="304">
        <v>0.98650000000000004</v>
      </c>
      <c r="AM600" s="304">
        <v>83898</v>
      </c>
      <c r="AO600" s="304">
        <v>0.49840000000000001</v>
      </c>
    </row>
    <row r="601" spans="1:41">
      <c r="A601" s="305">
        <v>597</v>
      </c>
      <c r="B601" s="306" t="s">
        <v>4006</v>
      </c>
      <c r="C601" s="305" t="s">
        <v>4582</v>
      </c>
      <c r="D601" s="306" t="s">
        <v>4051</v>
      </c>
      <c r="E601" s="307">
        <v>189</v>
      </c>
      <c r="F601" s="304">
        <v>42.84</v>
      </c>
      <c r="G601" s="304">
        <v>151.19999999999999</v>
      </c>
      <c r="H601" s="304">
        <v>0.98170000000000002</v>
      </c>
      <c r="I601" s="304">
        <v>9777</v>
      </c>
      <c r="K601" s="304">
        <v>0.32290000000000002</v>
      </c>
      <c r="L601" s="304">
        <v>46.8</v>
      </c>
      <c r="M601" s="304">
        <v>151.19999999999999</v>
      </c>
      <c r="N601" s="304">
        <v>0.98199999999999998</v>
      </c>
      <c r="O601" s="304">
        <v>12372</v>
      </c>
      <c r="Q601" s="304">
        <v>0.3619</v>
      </c>
      <c r="R601" s="304">
        <v>53.16</v>
      </c>
      <c r="S601" s="304">
        <v>151.19999999999999</v>
      </c>
      <c r="T601" s="304">
        <v>0.98019999999999996</v>
      </c>
      <c r="U601" s="304">
        <v>12006</v>
      </c>
      <c r="W601" s="304">
        <v>0.32</v>
      </c>
      <c r="X601" s="304">
        <v>46.92</v>
      </c>
      <c r="Y601" s="304">
        <v>151.19999999999999</v>
      </c>
      <c r="Z601" s="304">
        <v>0.97650000000000003</v>
      </c>
      <c r="AA601" s="304">
        <v>10215</v>
      </c>
      <c r="AC601" s="304">
        <v>0.29970000000000002</v>
      </c>
      <c r="AD601" s="304">
        <v>38.159999999999997</v>
      </c>
      <c r="AE601" s="304">
        <v>151.19999999999999</v>
      </c>
      <c r="AF601" s="304">
        <v>0.97070000000000001</v>
      </c>
      <c r="AG601" s="304">
        <v>8745</v>
      </c>
      <c r="AI601" s="304">
        <v>0.31730000000000003</v>
      </c>
      <c r="AJ601" s="304">
        <v>35.520000000000003</v>
      </c>
      <c r="AK601" s="304">
        <v>151.19999999999999</v>
      </c>
      <c r="AL601" s="304">
        <v>0.96440000000000003</v>
      </c>
      <c r="AM601" s="304">
        <v>7062</v>
      </c>
      <c r="AO601" s="304">
        <v>0.2863</v>
      </c>
    </row>
    <row r="602" spans="1:41">
      <c r="A602" s="305">
        <v>598</v>
      </c>
      <c r="B602" s="306" t="s">
        <v>4006</v>
      </c>
      <c r="C602" s="305" t="s">
        <v>4583</v>
      </c>
      <c r="D602" s="306" t="s">
        <v>4051</v>
      </c>
      <c r="E602" s="307">
        <v>312.22000000000003</v>
      </c>
      <c r="F602" s="304">
        <v>140.47999999999999</v>
      </c>
      <c r="G602" s="304">
        <v>249.77600000000001</v>
      </c>
      <c r="H602" s="304">
        <v>0.98780000000000001</v>
      </c>
      <c r="I602" s="304">
        <v>13204</v>
      </c>
      <c r="K602" s="304">
        <v>0.13220000000000001</v>
      </c>
      <c r="L602" s="304">
        <v>66.56</v>
      </c>
      <c r="M602" s="304">
        <v>249.77600000000001</v>
      </c>
      <c r="N602" s="304">
        <v>0.99660000000000004</v>
      </c>
      <c r="O602" s="304">
        <v>9184</v>
      </c>
      <c r="Q602" s="304">
        <v>0.18609999999999999</v>
      </c>
      <c r="R602" s="304">
        <v>138.88</v>
      </c>
      <c r="S602" s="304">
        <v>249.77600000000001</v>
      </c>
      <c r="T602" s="304">
        <v>0.98719999999999997</v>
      </c>
      <c r="U602" s="304">
        <v>16852</v>
      </c>
      <c r="W602" s="304">
        <v>0.17069999999999999</v>
      </c>
      <c r="X602" s="304">
        <v>53.12</v>
      </c>
      <c r="Y602" s="304">
        <v>249.77600000000001</v>
      </c>
      <c r="Z602" s="304">
        <v>0.96019999999999994</v>
      </c>
      <c r="AA602" s="304">
        <v>10132</v>
      </c>
      <c r="AC602" s="304">
        <v>0.26700000000000002</v>
      </c>
      <c r="AD602" s="304">
        <v>104.96</v>
      </c>
      <c r="AE602" s="304">
        <v>249.77600000000001</v>
      </c>
      <c r="AF602" s="304">
        <v>0.94820000000000004</v>
      </c>
      <c r="AG602" s="304">
        <v>10100</v>
      </c>
      <c r="AI602" s="304">
        <v>0.13639999999999999</v>
      </c>
      <c r="AJ602" s="304">
        <v>59.2</v>
      </c>
      <c r="AK602" s="304">
        <v>249.77600000000001</v>
      </c>
      <c r="AL602" s="304">
        <v>0.92420000000000002</v>
      </c>
      <c r="AM602" s="304">
        <v>11020</v>
      </c>
      <c r="AO602" s="304">
        <v>0.2797</v>
      </c>
    </row>
    <row r="603" spans="1:41">
      <c r="A603" s="305">
        <v>599</v>
      </c>
      <c r="B603" s="306" t="s">
        <v>4006</v>
      </c>
      <c r="C603" s="305" t="s">
        <v>4584</v>
      </c>
      <c r="D603" s="306" t="s">
        <v>4054</v>
      </c>
      <c r="E603" s="307">
        <v>130</v>
      </c>
      <c r="F603" s="304">
        <v>81.040000000000006</v>
      </c>
      <c r="G603" s="304">
        <v>104</v>
      </c>
      <c r="H603" s="304">
        <v>0.8659</v>
      </c>
      <c r="I603" s="304">
        <v>28602</v>
      </c>
      <c r="K603" s="304">
        <v>0.56610000000000005</v>
      </c>
      <c r="L603" s="304">
        <v>84.48</v>
      </c>
      <c r="M603" s="304">
        <v>104</v>
      </c>
      <c r="N603" s="304">
        <v>0.86599999999999999</v>
      </c>
      <c r="O603" s="304">
        <v>34238</v>
      </c>
      <c r="P603" s="304" t="e">
        <f>O603-#REF!</f>
        <v>#REF!</v>
      </c>
      <c r="Q603" s="304">
        <v>0.62909999999999999</v>
      </c>
      <c r="R603" s="304">
        <v>95.12</v>
      </c>
      <c r="S603" s="304">
        <v>104</v>
      </c>
      <c r="T603" s="304">
        <v>0.84489999999999998</v>
      </c>
      <c r="U603" s="304">
        <v>38145</v>
      </c>
      <c r="V603" s="304" t="e">
        <f>U603-#REF!</f>
        <v>#REF!</v>
      </c>
      <c r="W603" s="304">
        <v>0.6593</v>
      </c>
      <c r="X603" s="304">
        <v>86.48</v>
      </c>
      <c r="Y603" s="304">
        <v>104</v>
      </c>
      <c r="Z603" s="304">
        <v>0.83530000000000004</v>
      </c>
      <c r="AA603" s="304">
        <v>31559</v>
      </c>
      <c r="AC603" s="304">
        <v>0.58720000000000006</v>
      </c>
      <c r="AD603" s="304">
        <v>73.2</v>
      </c>
      <c r="AE603" s="304">
        <v>104</v>
      </c>
      <c r="AF603" s="304">
        <v>0.84389999999999998</v>
      </c>
      <c r="AG603" s="304">
        <v>25879</v>
      </c>
      <c r="AI603" s="304">
        <v>0.56310000000000004</v>
      </c>
      <c r="AJ603" s="304">
        <v>73.52</v>
      </c>
      <c r="AK603" s="304">
        <v>104</v>
      </c>
      <c r="AL603" s="304">
        <v>0.82619999999999993</v>
      </c>
      <c r="AM603" s="304">
        <v>19157</v>
      </c>
      <c r="AO603" s="304">
        <v>0.43809999999999999</v>
      </c>
    </row>
    <row r="604" spans="1:41">
      <c r="A604" s="305">
        <v>600</v>
      </c>
      <c r="B604" s="306" t="s">
        <v>4006</v>
      </c>
      <c r="C604" s="305" t="s">
        <v>4585</v>
      </c>
      <c r="D604" s="306" t="s">
        <v>4139</v>
      </c>
      <c r="E604" s="307">
        <v>138.88999999999999</v>
      </c>
      <c r="F604" s="304">
        <v>156</v>
      </c>
      <c r="G604" s="304">
        <v>156</v>
      </c>
      <c r="H604" s="304">
        <v>0.94509999999999994</v>
      </c>
      <c r="I604" s="304">
        <v>37570</v>
      </c>
      <c r="K604" s="304">
        <v>0.35399999999999998</v>
      </c>
      <c r="L604" s="304">
        <v>63.76</v>
      </c>
      <c r="M604" s="304">
        <v>111.11199999999999</v>
      </c>
      <c r="N604" s="304">
        <v>0.94489999999999996</v>
      </c>
      <c r="O604" s="304">
        <v>48488</v>
      </c>
      <c r="P604" s="304" t="e">
        <f>O604-#REF!</f>
        <v>#REF!</v>
      </c>
      <c r="Q604" s="304">
        <v>1.0818000000000001</v>
      </c>
      <c r="R604" s="304">
        <v>136</v>
      </c>
      <c r="S604" s="304">
        <v>136</v>
      </c>
      <c r="T604" s="304">
        <v>0.94330000000000003</v>
      </c>
      <c r="U604" s="304">
        <v>58992</v>
      </c>
      <c r="V604" s="304" t="e">
        <f>U604-#REF!</f>
        <v>#REF!</v>
      </c>
      <c r="W604" s="304">
        <v>0.63870000000000005</v>
      </c>
      <c r="X604" s="304">
        <v>164</v>
      </c>
      <c r="Y604" s="304">
        <v>164</v>
      </c>
      <c r="Z604" s="304">
        <v>0.95040000000000002</v>
      </c>
      <c r="AA604" s="304">
        <v>31800</v>
      </c>
      <c r="AC604" s="304">
        <v>0.2742</v>
      </c>
      <c r="AD604" s="304">
        <v>163.68</v>
      </c>
      <c r="AE604" s="304">
        <v>163.68</v>
      </c>
      <c r="AF604" s="304">
        <v>0.9556</v>
      </c>
      <c r="AG604" s="304">
        <v>31556</v>
      </c>
      <c r="AI604" s="304">
        <v>0.55379999999999996</v>
      </c>
      <c r="AJ604" s="304">
        <v>165.68</v>
      </c>
      <c r="AK604" s="304">
        <v>165.68</v>
      </c>
      <c r="AL604" s="304">
        <v>0.95399999999999996</v>
      </c>
      <c r="AM604" s="304">
        <v>28534</v>
      </c>
      <c r="AO604" s="304">
        <v>0.25069999999999998</v>
      </c>
    </row>
    <row r="605" spans="1:41">
      <c r="A605" s="305">
        <v>601</v>
      </c>
      <c r="B605" s="306" t="s">
        <v>4006</v>
      </c>
      <c r="C605" s="305" t="s">
        <v>4586</v>
      </c>
      <c r="D605" s="306" t="s">
        <v>4051</v>
      </c>
      <c r="E605" s="307">
        <v>222</v>
      </c>
      <c r="F605" s="304">
        <v>111.24</v>
      </c>
      <c r="G605" s="304">
        <v>177.6</v>
      </c>
      <c r="H605" s="304">
        <v>0.99009999999999998</v>
      </c>
      <c r="I605" s="304">
        <v>29061</v>
      </c>
      <c r="K605" s="304">
        <v>0.36649999999999999</v>
      </c>
      <c r="L605" s="304">
        <v>123</v>
      </c>
      <c r="M605" s="304">
        <v>177.6</v>
      </c>
      <c r="N605" s="304">
        <v>0.99139999999999995</v>
      </c>
      <c r="O605" s="304">
        <v>33252</v>
      </c>
      <c r="Q605" s="304">
        <v>0.36649999999999999</v>
      </c>
      <c r="R605" s="304">
        <v>155.16</v>
      </c>
      <c r="S605" s="304">
        <v>177.6</v>
      </c>
      <c r="T605" s="304">
        <v>0.98870000000000002</v>
      </c>
      <c r="U605" s="304">
        <v>39084</v>
      </c>
      <c r="W605" s="304">
        <v>0.35389999999999999</v>
      </c>
      <c r="X605" s="304">
        <v>103.8</v>
      </c>
      <c r="Y605" s="304">
        <v>177.6</v>
      </c>
      <c r="Z605" s="304">
        <v>0.98419999999999996</v>
      </c>
      <c r="AA605" s="304">
        <v>32106</v>
      </c>
      <c r="AC605" s="304">
        <v>0.4224</v>
      </c>
      <c r="AD605" s="304">
        <v>120.36</v>
      </c>
      <c r="AE605" s="304">
        <v>177.6</v>
      </c>
      <c r="AF605" s="304">
        <v>0.98429999999999995</v>
      </c>
      <c r="AG605" s="304">
        <v>38880</v>
      </c>
      <c r="AI605" s="304">
        <v>0.44109999999999999</v>
      </c>
      <c r="AJ605" s="304">
        <v>135</v>
      </c>
      <c r="AK605" s="304">
        <v>177.6</v>
      </c>
      <c r="AL605" s="304">
        <v>0.98329999999999995</v>
      </c>
      <c r="AM605" s="304">
        <v>42348</v>
      </c>
      <c r="AO605" s="304">
        <v>0.44309999999999999</v>
      </c>
    </row>
    <row r="606" spans="1:41">
      <c r="A606" s="305">
        <v>602</v>
      </c>
      <c r="B606" s="306" t="s">
        <v>4006</v>
      </c>
      <c r="C606" s="305" t="s">
        <v>4587</v>
      </c>
      <c r="D606" s="306" t="s">
        <v>4051</v>
      </c>
      <c r="E606" s="307">
        <v>261</v>
      </c>
      <c r="F606" s="304">
        <v>102.56</v>
      </c>
      <c r="G606" s="304">
        <v>208.8</v>
      </c>
      <c r="H606" s="304">
        <v>0.95950000000000002</v>
      </c>
      <c r="I606" s="304">
        <v>28320</v>
      </c>
      <c r="K606" s="304">
        <v>0.3997</v>
      </c>
      <c r="L606" s="304">
        <v>93.44</v>
      </c>
      <c r="M606" s="304">
        <v>208.8</v>
      </c>
      <c r="N606" s="304">
        <v>0.95309999999999995</v>
      </c>
      <c r="O606" s="304">
        <v>28308</v>
      </c>
      <c r="Q606" s="304">
        <v>0.42730000000000001</v>
      </c>
      <c r="R606" s="304">
        <v>109.76</v>
      </c>
      <c r="S606" s="304">
        <v>208.8</v>
      </c>
      <c r="T606" s="304">
        <v>0.9446</v>
      </c>
      <c r="U606" s="304">
        <v>27332</v>
      </c>
      <c r="W606" s="304">
        <v>0.36620000000000003</v>
      </c>
      <c r="X606" s="304">
        <v>80.319999999999993</v>
      </c>
      <c r="Y606" s="304">
        <v>208.8</v>
      </c>
      <c r="Z606" s="304">
        <v>0.92349999999999999</v>
      </c>
      <c r="AA606" s="304">
        <v>25268</v>
      </c>
      <c r="AC606" s="304">
        <v>0.45789999999999997</v>
      </c>
      <c r="AD606" s="304">
        <v>96.16</v>
      </c>
      <c r="AE606" s="304">
        <v>208.8</v>
      </c>
      <c r="AF606" s="304">
        <v>0.93130000000000002</v>
      </c>
      <c r="AG606" s="304">
        <v>25832</v>
      </c>
      <c r="AI606" s="304">
        <v>0.38769999999999999</v>
      </c>
      <c r="AJ606" s="304">
        <v>98.4</v>
      </c>
      <c r="AK606" s="304">
        <v>208.8</v>
      </c>
      <c r="AL606" s="304">
        <v>0.93220000000000003</v>
      </c>
      <c r="AM606" s="304">
        <v>27324</v>
      </c>
      <c r="AO606" s="304">
        <v>0.41370000000000001</v>
      </c>
    </row>
    <row r="607" spans="1:41">
      <c r="A607" s="305">
        <v>603</v>
      </c>
      <c r="B607" s="306" t="s">
        <v>4006</v>
      </c>
      <c r="C607" s="305" t="s">
        <v>4588</v>
      </c>
      <c r="D607" s="306" t="s">
        <v>4051</v>
      </c>
      <c r="E607" s="307">
        <v>600</v>
      </c>
      <c r="F607" s="304">
        <v>780</v>
      </c>
      <c r="G607" s="304">
        <v>780</v>
      </c>
      <c r="H607" s="304">
        <v>0.93809999999999993</v>
      </c>
      <c r="I607" s="304">
        <v>245200</v>
      </c>
      <c r="K607" s="304">
        <v>0.46550000000000002</v>
      </c>
      <c r="L607" s="304">
        <v>800</v>
      </c>
      <c r="M607" s="304">
        <v>800</v>
      </c>
      <c r="N607" s="304">
        <v>0.94209999999999994</v>
      </c>
      <c r="O607" s="304">
        <v>305800</v>
      </c>
      <c r="Q607" s="304">
        <v>0.5454</v>
      </c>
      <c r="R607" s="304">
        <v>0</v>
      </c>
      <c r="S607" s="304">
        <v>480</v>
      </c>
      <c r="T607" s="304">
        <v>0.94689999999999996</v>
      </c>
      <c r="U607" s="304">
        <v>410000</v>
      </c>
      <c r="V607" s="304" t="e">
        <f>U607-#REF!</f>
        <v>#REF!</v>
      </c>
      <c r="W607" s="304">
        <v>1.0023</v>
      </c>
      <c r="X607" s="304">
        <v>870</v>
      </c>
      <c r="Y607" s="304">
        <v>870</v>
      </c>
      <c r="Z607" s="304">
        <v>0.9294</v>
      </c>
      <c r="AA607" s="304">
        <v>246100</v>
      </c>
      <c r="AC607" s="304">
        <v>0.40910000000000002</v>
      </c>
      <c r="AD607" s="304">
        <v>851.6</v>
      </c>
      <c r="AE607" s="304">
        <v>851.6</v>
      </c>
      <c r="AF607" s="304">
        <v>0.93169999999999997</v>
      </c>
      <c r="AG607" s="304">
        <v>250800</v>
      </c>
      <c r="AH607" s="304" t="e">
        <f>AG607-#REF!</f>
        <v>#REF!</v>
      </c>
      <c r="AI607" s="304">
        <v>1.4040999999999999</v>
      </c>
      <c r="AJ607" s="304">
        <v>833.2</v>
      </c>
      <c r="AK607" s="304">
        <v>833.2</v>
      </c>
      <c r="AL607" s="304">
        <v>0.92130000000000001</v>
      </c>
      <c r="AM607" s="304">
        <v>292640</v>
      </c>
      <c r="AO607" s="304">
        <v>0.52949999999999997</v>
      </c>
    </row>
    <row r="608" spans="1:41">
      <c r="A608" s="305">
        <v>604</v>
      </c>
      <c r="B608" s="306" t="s">
        <v>4006</v>
      </c>
      <c r="C608" s="305" t="s">
        <v>4589</v>
      </c>
      <c r="D608" s="306" t="s">
        <v>4097</v>
      </c>
      <c r="E608" s="307">
        <v>316</v>
      </c>
      <c r="F608" s="304">
        <v>65.81</v>
      </c>
      <c r="G608" s="304">
        <v>252.8</v>
      </c>
      <c r="H608" s="304">
        <v>0.9627</v>
      </c>
      <c r="I608" s="304">
        <v>19569</v>
      </c>
      <c r="K608" s="304" t="e">
        <v>#N/A</v>
      </c>
      <c r="L608" s="304">
        <v>85.97</v>
      </c>
      <c r="M608" s="304">
        <v>252.8</v>
      </c>
      <c r="N608" s="304">
        <v>0.96399999999999997</v>
      </c>
      <c r="O608" s="304">
        <v>23344</v>
      </c>
      <c r="Q608" s="304" t="e">
        <v>#N/A</v>
      </c>
      <c r="R608" s="304">
        <v>82.25</v>
      </c>
      <c r="S608" s="304">
        <v>252.8</v>
      </c>
      <c r="T608" s="304">
        <v>0.96109999999999995</v>
      </c>
      <c r="U608" s="304">
        <v>26277</v>
      </c>
      <c r="W608" s="304" t="e">
        <v>#N/A</v>
      </c>
      <c r="X608" s="304">
        <v>84.05</v>
      </c>
      <c r="Y608" s="304">
        <v>252.8</v>
      </c>
      <c r="Z608" s="304">
        <v>0.94909999999999994</v>
      </c>
      <c r="AA608" s="304">
        <v>22858</v>
      </c>
      <c r="AC608" s="304" t="e">
        <v>#N/A</v>
      </c>
      <c r="AD608" s="304">
        <v>71.09</v>
      </c>
      <c r="AE608" s="304">
        <v>252.8</v>
      </c>
      <c r="AF608" s="304">
        <v>0.95189999999999997</v>
      </c>
      <c r="AG608" s="304">
        <v>21529</v>
      </c>
      <c r="AI608" s="304" t="e">
        <v>#N/A</v>
      </c>
      <c r="AJ608" s="304">
        <v>70.37</v>
      </c>
      <c r="AK608" s="304">
        <v>252.8</v>
      </c>
      <c r="AL608" s="304">
        <v>0.94550000000000001</v>
      </c>
      <c r="AM608" s="304">
        <v>20919</v>
      </c>
      <c r="AO608" s="304" t="e">
        <v>#N/A</v>
      </c>
    </row>
    <row r="609" spans="1:41">
      <c r="A609" s="305">
        <v>605</v>
      </c>
      <c r="B609" s="306" t="s">
        <v>4006</v>
      </c>
      <c r="C609" s="305" t="s">
        <v>4590</v>
      </c>
      <c r="D609" s="306" t="s">
        <v>4065</v>
      </c>
      <c r="E609" s="307">
        <v>186</v>
      </c>
      <c r="F609" s="304">
        <v>105.68</v>
      </c>
      <c r="G609" s="304">
        <v>148.80000000000001</v>
      </c>
      <c r="H609" s="304">
        <v>0.97440000000000004</v>
      </c>
      <c r="I609" s="304">
        <v>10848</v>
      </c>
      <c r="K609" s="304">
        <v>0.34699999999999998</v>
      </c>
      <c r="L609" s="304">
        <v>93.52</v>
      </c>
      <c r="M609" s="304">
        <v>148.80000000000001</v>
      </c>
      <c r="N609" s="304">
        <v>0.96799999999999997</v>
      </c>
      <c r="O609" s="304">
        <v>19616</v>
      </c>
      <c r="Q609" s="304">
        <v>0.28220000000000001</v>
      </c>
      <c r="R609" s="304">
        <v>61.68</v>
      </c>
      <c r="S609" s="304">
        <v>148.80000000000001</v>
      </c>
      <c r="T609" s="304">
        <v>0.93259999999999998</v>
      </c>
      <c r="U609" s="304">
        <v>12090</v>
      </c>
      <c r="W609" s="304">
        <v>0.29189999999999999</v>
      </c>
      <c r="X609" s="304">
        <v>76.16</v>
      </c>
      <c r="Y609" s="304">
        <v>148.80000000000001</v>
      </c>
      <c r="Z609" s="304">
        <v>0.95089999999999997</v>
      </c>
      <c r="AA609" s="304">
        <v>17052</v>
      </c>
      <c r="AC609" s="304">
        <v>0.3165</v>
      </c>
      <c r="AD609" s="304">
        <v>75.84</v>
      </c>
      <c r="AE609" s="304">
        <v>148.80000000000001</v>
      </c>
      <c r="AF609" s="304">
        <v>0.95279999999999998</v>
      </c>
      <c r="AG609" s="304">
        <v>16430</v>
      </c>
      <c r="AI609" s="304">
        <v>0.30559999999999998</v>
      </c>
      <c r="AJ609" s="304">
        <v>78.400000000000006</v>
      </c>
      <c r="AK609" s="304">
        <v>148.80000000000001</v>
      </c>
      <c r="AL609" s="304">
        <v>0.9415</v>
      </c>
      <c r="AM609" s="304">
        <v>17666</v>
      </c>
      <c r="AO609" s="304">
        <v>0.33239999999999997</v>
      </c>
    </row>
    <row r="610" spans="1:41">
      <c r="A610" s="305">
        <v>606</v>
      </c>
      <c r="B610" s="306" t="s">
        <v>4006</v>
      </c>
      <c r="C610" s="305" t="s">
        <v>4591</v>
      </c>
      <c r="D610" s="306" t="s">
        <v>4051</v>
      </c>
      <c r="E610" s="307">
        <v>126</v>
      </c>
      <c r="F610" s="304">
        <v>58.71</v>
      </c>
      <c r="G610" s="304">
        <v>100.8</v>
      </c>
      <c r="H610" s="304">
        <v>0.99660000000000004</v>
      </c>
      <c r="I610" s="304">
        <v>15521</v>
      </c>
      <c r="K610" s="304">
        <v>0.3765</v>
      </c>
      <c r="L610" s="304">
        <v>59.97</v>
      </c>
      <c r="M610" s="304">
        <v>100.8</v>
      </c>
      <c r="N610" s="304">
        <v>0.99770000000000003</v>
      </c>
      <c r="O610" s="304">
        <v>18970</v>
      </c>
      <c r="Q610" s="304">
        <v>0.43519999999999998</v>
      </c>
      <c r="R610" s="304">
        <v>64.7</v>
      </c>
      <c r="S610" s="304">
        <v>100.8</v>
      </c>
      <c r="T610" s="304">
        <v>0.99709999999999999</v>
      </c>
      <c r="U610" s="304">
        <v>24954</v>
      </c>
      <c r="W610" s="304">
        <v>0.54790000000000005</v>
      </c>
      <c r="X610" s="304">
        <v>59.98</v>
      </c>
      <c r="Y610" s="304">
        <v>100.8</v>
      </c>
      <c r="Z610" s="304">
        <v>0.997</v>
      </c>
      <c r="AA610" s="304">
        <v>15879</v>
      </c>
      <c r="AC610" s="304">
        <v>0.36449999999999999</v>
      </c>
      <c r="AD610" s="304">
        <v>47.49</v>
      </c>
      <c r="AE610" s="304">
        <v>100.8</v>
      </c>
      <c r="AF610" s="304">
        <v>0.99780000000000002</v>
      </c>
      <c r="AG610" s="304">
        <v>18262</v>
      </c>
      <c r="AI610" s="304">
        <v>0.53210000000000002</v>
      </c>
      <c r="AJ610" s="304">
        <v>48.29</v>
      </c>
      <c r="AK610" s="304">
        <v>100.8</v>
      </c>
      <c r="AL610" s="304">
        <v>0.99719999999999998</v>
      </c>
      <c r="AM610" s="304">
        <v>17213</v>
      </c>
      <c r="AO610" s="304">
        <v>0.50970000000000004</v>
      </c>
    </row>
    <row r="611" spans="1:41">
      <c r="A611" s="305">
        <v>607</v>
      </c>
      <c r="B611" s="306" t="s">
        <v>4006</v>
      </c>
      <c r="C611" s="305" t="s">
        <v>4592</v>
      </c>
      <c r="D611" s="306" t="s">
        <v>4065</v>
      </c>
      <c r="E611" s="307">
        <v>160</v>
      </c>
      <c r="F611" s="304">
        <v>108.16</v>
      </c>
      <c r="G611" s="304">
        <v>128</v>
      </c>
      <c r="H611" s="304">
        <v>0.98160000000000003</v>
      </c>
      <c r="I611" s="304">
        <v>26384</v>
      </c>
      <c r="K611" s="304">
        <v>0.34520000000000001</v>
      </c>
      <c r="L611" s="304">
        <v>175.68</v>
      </c>
      <c r="M611" s="304">
        <v>175.68</v>
      </c>
      <c r="N611" s="304">
        <v>0.99029999999999996</v>
      </c>
      <c r="O611" s="304">
        <v>29208</v>
      </c>
      <c r="Q611" s="304">
        <v>0.22570000000000001</v>
      </c>
      <c r="R611" s="304">
        <v>160.56</v>
      </c>
      <c r="S611" s="304">
        <v>160.56</v>
      </c>
      <c r="T611" s="304">
        <v>0.99249999999999994</v>
      </c>
      <c r="U611" s="304">
        <v>23056</v>
      </c>
      <c r="W611" s="304">
        <v>0.20100000000000001</v>
      </c>
      <c r="X611" s="304">
        <v>190.4</v>
      </c>
      <c r="Y611" s="304">
        <v>190.4</v>
      </c>
      <c r="Z611" s="304">
        <v>0.98760000000000003</v>
      </c>
      <c r="AA611" s="304">
        <v>25992</v>
      </c>
      <c r="AC611" s="304">
        <v>0.18579999999999999</v>
      </c>
      <c r="AD611" s="304">
        <v>148.47999999999999</v>
      </c>
      <c r="AE611" s="304">
        <v>148.47999999999999</v>
      </c>
      <c r="AF611" s="304">
        <v>0.9899</v>
      </c>
      <c r="AG611" s="304">
        <v>27312</v>
      </c>
      <c r="AI611" s="304">
        <v>0.24979999999999999</v>
      </c>
      <c r="AJ611" s="304">
        <v>165.44</v>
      </c>
      <c r="AK611" s="304">
        <v>165.44</v>
      </c>
      <c r="AL611" s="304">
        <v>0.99009999999999998</v>
      </c>
      <c r="AM611" s="304">
        <v>27832</v>
      </c>
      <c r="AO611" s="304">
        <v>0.23599999999999999</v>
      </c>
    </row>
    <row r="612" spans="1:41">
      <c r="A612" s="305">
        <v>608</v>
      </c>
      <c r="B612" s="306" t="s">
        <v>4006</v>
      </c>
      <c r="C612" s="305" t="s">
        <v>4593</v>
      </c>
      <c r="D612" s="306" t="s">
        <v>4054</v>
      </c>
      <c r="E612" s="307">
        <v>150</v>
      </c>
      <c r="F612" s="304">
        <v>61.25</v>
      </c>
      <c r="G612" s="304">
        <v>120</v>
      </c>
      <c r="H612" s="304">
        <v>0.91500000000000004</v>
      </c>
      <c r="I612" s="304">
        <v>8430</v>
      </c>
      <c r="K612" s="304">
        <v>0.21329999999999999</v>
      </c>
      <c r="L612" s="304">
        <v>60.45</v>
      </c>
      <c r="M612" s="304">
        <v>120</v>
      </c>
      <c r="N612" s="304">
        <v>0.91469999999999996</v>
      </c>
      <c r="O612" s="304">
        <v>8966</v>
      </c>
      <c r="Q612" s="304">
        <v>0.22259999999999999</v>
      </c>
      <c r="R612" s="304">
        <v>56.77</v>
      </c>
      <c r="S612" s="304">
        <v>120</v>
      </c>
      <c r="T612" s="304">
        <v>0.91889999999999994</v>
      </c>
      <c r="U612" s="304">
        <v>6000</v>
      </c>
      <c r="W612" s="304">
        <v>0.16339999999999999</v>
      </c>
      <c r="X612" s="304">
        <v>57.09</v>
      </c>
      <c r="Y612" s="304">
        <v>120</v>
      </c>
      <c r="Z612" s="304">
        <v>0.91300000000000003</v>
      </c>
      <c r="AA612" s="304">
        <v>6460</v>
      </c>
      <c r="AC612" s="304">
        <v>0.17030000000000001</v>
      </c>
      <c r="AD612" s="304">
        <v>56.61</v>
      </c>
      <c r="AE612" s="304">
        <v>120</v>
      </c>
      <c r="AF612" s="304">
        <v>0.90969999999999995</v>
      </c>
      <c r="AG612" s="304">
        <v>8055</v>
      </c>
      <c r="AI612" s="304">
        <v>0.215</v>
      </c>
      <c r="AJ612" s="304">
        <v>57.89</v>
      </c>
      <c r="AK612" s="304">
        <v>120</v>
      </c>
      <c r="AL612" s="304">
        <v>0.98939999999999995</v>
      </c>
      <c r="AM612" s="304">
        <v>1019</v>
      </c>
      <c r="AO612" s="304">
        <v>2.53E-2</v>
      </c>
    </row>
    <row r="613" spans="1:41">
      <c r="A613" s="305">
        <v>609</v>
      </c>
      <c r="B613" s="306" t="s">
        <v>4006</v>
      </c>
      <c r="C613" s="305" t="s">
        <v>4594</v>
      </c>
      <c r="D613" s="306" t="s">
        <v>4054</v>
      </c>
      <c r="E613" s="307">
        <v>114</v>
      </c>
      <c r="F613" s="304">
        <v>63.25</v>
      </c>
      <c r="G613" s="304">
        <v>91.2</v>
      </c>
      <c r="H613" s="304">
        <v>0.77139999999999997</v>
      </c>
      <c r="I613" s="304">
        <v>15713</v>
      </c>
      <c r="K613" s="304">
        <v>0.45639999999999997</v>
      </c>
      <c r="L613" s="304">
        <v>68.45</v>
      </c>
      <c r="M613" s="304">
        <v>91.2</v>
      </c>
      <c r="N613" s="304">
        <v>0.76659999999999995</v>
      </c>
      <c r="O613" s="304">
        <v>17820</v>
      </c>
      <c r="Q613" s="304">
        <v>0.46489999999999998</v>
      </c>
      <c r="R613" s="304">
        <v>67.45</v>
      </c>
      <c r="S613" s="304">
        <v>91.2</v>
      </c>
      <c r="T613" s="304">
        <v>0.78810000000000002</v>
      </c>
      <c r="U613" s="304">
        <v>16557</v>
      </c>
      <c r="W613" s="304">
        <v>0.44080000000000003</v>
      </c>
      <c r="X613" s="304">
        <v>58.45</v>
      </c>
      <c r="Y613" s="304">
        <v>91.2</v>
      </c>
      <c r="Z613" s="304">
        <v>0.78859999999999997</v>
      </c>
      <c r="AA613" s="304">
        <v>13757</v>
      </c>
      <c r="AC613" s="304">
        <v>0.40989999999999999</v>
      </c>
      <c r="AD613" s="304">
        <v>67.650000000000006</v>
      </c>
      <c r="AE613" s="304">
        <v>91.2</v>
      </c>
      <c r="AF613" s="304">
        <v>0.79689999999999994</v>
      </c>
      <c r="AG613" s="304">
        <v>16360</v>
      </c>
      <c r="AI613" s="304">
        <v>0.41560000000000002</v>
      </c>
      <c r="AJ613" s="304">
        <v>67.05</v>
      </c>
      <c r="AK613" s="304">
        <v>91.2</v>
      </c>
      <c r="AL613" s="304">
        <v>0.77259999999999995</v>
      </c>
      <c r="AM613" s="304">
        <v>16075</v>
      </c>
      <c r="AO613" s="304">
        <v>0.43919999999999998</v>
      </c>
    </row>
    <row r="614" spans="1:41">
      <c r="A614" s="305">
        <v>610</v>
      </c>
      <c r="B614" s="306" t="s">
        <v>4006</v>
      </c>
      <c r="C614" s="305" t="s">
        <v>4595</v>
      </c>
      <c r="D614" s="306" t="s">
        <v>4054</v>
      </c>
      <c r="E614" s="307">
        <v>1089</v>
      </c>
      <c r="F614" s="304">
        <v>851.36</v>
      </c>
      <c r="G614" s="304">
        <v>871.2</v>
      </c>
      <c r="H614" s="304">
        <v>0.96189999999999998</v>
      </c>
      <c r="I614" s="304">
        <v>392188</v>
      </c>
      <c r="J614" s="304" t="e">
        <f>I614-#REF!</f>
        <v>#REF!</v>
      </c>
      <c r="K614" s="304">
        <v>0.66520000000000001</v>
      </c>
      <c r="L614" s="304">
        <v>823.68</v>
      </c>
      <c r="M614" s="304">
        <v>871.2</v>
      </c>
      <c r="N614" s="304">
        <v>0.9657</v>
      </c>
      <c r="O614" s="304">
        <v>399704</v>
      </c>
      <c r="P614" s="304" t="e">
        <f>O614-#REF!</f>
        <v>#REF!</v>
      </c>
      <c r="Q614" s="304">
        <v>0.6754</v>
      </c>
      <c r="R614" s="304">
        <v>840.8</v>
      </c>
      <c r="S614" s="304">
        <v>871.2</v>
      </c>
      <c r="T614" s="304">
        <v>0.9627</v>
      </c>
      <c r="U614" s="304">
        <v>415260</v>
      </c>
      <c r="V614" s="304" t="e">
        <f>U614-#REF!</f>
        <v>#REF!</v>
      </c>
      <c r="W614" s="304">
        <v>0.71260000000000001</v>
      </c>
      <c r="X614" s="304">
        <v>806.4</v>
      </c>
      <c r="Y614" s="304">
        <v>871.2</v>
      </c>
      <c r="Z614" s="304">
        <v>0.9637</v>
      </c>
      <c r="AA614" s="304">
        <v>425516</v>
      </c>
      <c r="AB614" s="304" t="e">
        <f>AA614-#REF!</f>
        <v>#REF!</v>
      </c>
      <c r="AC614" s="304">
        <v>0.73599999999999999</v>
      </c>
      <c r="AD614" s="304">
        <v>821.28</v>
      </c>
      <c r="AE614" s="304">
        <v>871.2</v>
      </c>
      <c r="AF614" s="304">
        <v>0.96519999999999995</v>
      </c>
      <c r="AG614" s="304">
        <v>415276</v>
      </c>
      <c r="AH614" s="304" t="e">
        <f>AG614-#REF!</f>
        <v>#REF!</v>
      </c>
      <c r="AI614" s="304">
        <v>0.70420000000000005</v>
      </c>
      <c r="AJ614" s="304">
        <v>795.52</v>
      </c>
      <c r="AK614" s="304">
        <v>871.2</v>
      </c>
      <c r="AL614" s="304">
        <v>0.97550000000000003</v>
      </c>
      <c r="AM614" s="304">
        <v>393732</v>
      </c>
      <c r="AN614" s="304" t="e">
        <f>AM614-#REF!</f>
        <v>#REF!</v>
      </c>
      <c r="AO614" s="304">
        <v>0.70469999999999999</v>
      </c>
    </row>
    <row r="615" spans="1:41">
      <c r="A615" s="305">
        <v>611</v>
      </c>
      <c r="B615" s="306" t="s">
        <v>4006</v>
      </c>
      <c r="C615" s="305" t="s">
        <v>4596</v>
      </c>
      <c r="D615" s="306" t="s">
        <v>4054</v>
      </c>
      <c r="E615" s="307">
        <v>408</v>
      </c>
      <c r="F615" s="304">
        <v>0</v>
      </c>
      <c r="G615" s="304">
        <v>326.39999999999998</v>
      </c>
      <c r="H615" s="304">
        <v>0.96540000000000004</v>
      </c>
      <c r="I615" s="304">
        <v>50213</v>
      </c>
      <c r="K615" s="304">
        <v>0.17710000000000001</v>
      </c>
      <c r="L615" s="304">
        <v>0</v>
      </c>
      <c r="M615" s="304">
        <v>326.39999999999998</v>
      </c>
      <c r="N615" s="304">
        <v>0.93130000000000002</v>
      </c>
      <c r="O615" s="304">
        <v>19565</v>
      </c>
      <c r="Q615" s="304">
        <v>0.1709</v>
      </c>
      <c r="R615" s="304">
        <v>166.53</v>
      </c>
      <c r="S615" s="304">
        <v>326.39999999999998</v>
      </c>
      <c r="T615" s="304">
        <v>0.91620000000000001</v>
      </c>
      <c r="U615" s="304">
        <v>38567</v>
      </c>
      <c r="W615" s="304">
        <v>0.46139999999999998</v>
      </c>
      <c r="X615" s="304">
        <v>166.37</v>
      </c>
      <c r="Y615" s="304">
        <v>326.39999999999998</v>
      </c>
      <c r="Z615" s="304">
        <v>0.90890000000000004</v>
      </c>
      <c r="AA615" s="304">
        <v>52855</v>
      </c>
      <c r="AC615" s="304">
        <v>0.48920000000000002</v>
      </c>
      <c r="AD615" s="304">
        <v>174.65</v>
      </c>
      <c r="AE615" s="304">
        <v>326.39999999999998</v>
      </c>
      <c r="AF615" s="304">
        <v>0.97589999999999999</v>
      </c>
      <c r="AG615" s="304">
        <v>48413</v>
      </c>
      <c r="AI615" s="304">
        <v>0.3846</v>
      </c>
      <c r="AJ615" s="304">
        <v>161.25</v>
      </c>
      <c r="AK615" s="304">
        <v>326.39999999999998</v>
      </c>
      <c r="AL615" s="304">
        <v>0.9486</v>
      </c>
      <c r="AM615" s="304">
        <v>53413</v>
      </c>
      <c r="AO615" s="304">
        <v>0.48880000000000001</v>
      </c>
    </row>
    <row r="616" spans="1:41">
      <c r="A616" s="305">
        <v>612</v>
      </c>
      <c r="B616" s="306" t="s">
        <v>4006</v>
      </c>
      <c r="C616" s="305" t="s">
        <v>4598</v>
      </c>
      <c r="D616" s="306" t="s">
        <v>4051</v>
      </c>
      <c r="E616" s="307">
        <v>170</v>
      </c>
      <c r="F616" s="304">
        <v>94.32</v>
      </c>
      <c r="G616" s="304">
        <v>136</v>
      </c>
      <c r="H616" s="304">
        <v>0.97929999999999995</v>
      </c>
      <c r="I616" s="304">
        <v>11870</v>
      </c>
      <c r="K616" s="304">
        <v>0.17849999999999999</v>
      </c>
      <c r="L616" s="304">
        <v>97.36</v>
      </c>
      <c r="M616" s="304">
        <v>136</v>
      </c>
      <c r="N616" s="304">
        <v>0.98050000000000004</v>
      </c>
      <c r="O616" s="304">
        <v>14360</v>
      </c>
      <c r="Q616" s="304">
        <v>0.20219999999999999</v>
      </c>
      <c r="R616" s="304">
        <v>100.72</v>
      </c>
      <c r="S616" s="304">
        <v>136</v>
      </c>
      <c r="T616" s="304">
        <v>0.94840000000000002</v>
      </c>
      <c r="U616" s="304">
        <v>10018</v>
      </c>
      <c r="W616" s="304">
        <v>0.1457</v>
      </c>
      <c r="X616" s="304">
        <v>51.6</v>
      </c>
      <c r="Y616" s="304">
        <v>136</v>
      </c>
      <c r="Z616" s="304">
        <v>0.93389999999999995</v>
      </c>
      <c r="AA616" s="304">
        <v>6894</v>
      </c>
      <c r="AC616" s="304">
        <v>0.1923</v>
      </c>
      <c r="AD616" s="304">
        <v>83</v>
      </c>
      <c r="AE616" s="304">
        <v>136</v>
      </c>
      <c r="AF616" s="304">
        <v>0.95950000000000002</v>
      </c>
      <c r="AG616" s="304">
        <v>10197</v>
      </c>
      <c r="AI616" s="304">
        <v>0.17780000000000001</v>
      </c>
      <c r="AJ616" s="304">
        <v>83</v>
      </c>
      <c r="AK616" s="304">
        <v>136</v>
      </c>
      <c r="AL616" s="304">
        <v>0.95950000000000002</v>
      </c>
      <c r="AM616" s="304">
        <v>10197</v>
      </c>
      <c r="AO616" s="304">
        <v>0.17780000000000001</v>
      </c>
    </row>
    <row r="617" spans="1:41">
      <c r="A617" s="305">
        <v>613</v>
      </c>
      <c r="B617" s="306" t="s">
        <v>4006</v>
      </c>
      <c r="C617" s="305" t="s">
        <v>4599</v>
      </c>
      <c r="D617" s="306" t="s">
        <v>4065</v>
      </c>
      <c r="E617" s="307">
        <v>127.77</v>
      </c>
      <c r="F617" s="304">
        <v>28.4</v>
      </c>
      <c r="G617" s="304">
        <v>102.21599999999999</v>
      </c>
      <c r="H617" s="304">
        <v>0.64880000000000004</v>
      </c>
      <c r="I617" s="304">
        <v>2652</v>
      </c>
      <c r="K617" s="304">
        <v>0.19989999999999999</v>
      </c>
      <c r="L617" s="304">
        <v>42</v>
      </c>
      <c r="M617" s="304">
        <v>102.21599999999999</v>
      </c>
      <c r="N617" s="304">
        <v>0.64380000000000004</v>
      </c>
      <c r="O617" s="304">
        <v>2848</v>
      </c>
      <c r="Q617" s="304">
        <v>0.1416</v>
      </c>
      <c r="R617" s="304">
        <v>26.24</v>
      </c>
      <c r="S617" s="304">
        <v>102.21599999999999</v>
      </c>
      <c r="T617" s="304">
        <v>0.49069999999999997</v>
      </c>
      <c r="U617" s="304">
        <v>2562</v>
      </c>
      <c r="W617" s="304">
        <v>0.27639999999999998</v>
      </c>
      <c r="X617" s="304">
        <v>45.2</v>
      </c>
      <c r="Y617" s="304">
        <v>102.21599999999999</v>
      </c>
      <c r="Z617" s="304">
        <v>0.67689999999999995</v>
      </c>
      <c r="AA617" s="304">
        <v>5730</v>
      </c>
      <c r="AC617" s="304">
        <v>0.25169999999999998</v>
      </c>
      <c r="AD617" s="304">
        <v>36.880000000000003</v>
      </c>
      <c r="AE617" s="304">
        <v>102.21599999999999</v>
      </c>
      <c r="AF617" s="304">
        <v>0.63219999999999998</v>
      </c>
      <c r="AG617" s="304">
        <v>4558</v>
      </c>
      <c r="AI617" s="304">
        <v>0.26279999999999998</v>
      </c>
      <c r="AJ617" s="304">
        <v>42.32</v>
      </c>
      <c r="AK617" s="304">
        <v>102.21599999999999</v>
      </c>
      <c r="AL617" s="304">
        <v>0.58899999999999997</v>
      </c>
      <c r="AM617" s="304">
        <v>3788</v>
      </c>
      <c r="AO617" s="304">
        <v>0.21110000000000001</v>
      </c>
    </row>
    <row r="618" spans="1:41">
      <c r="A618" s="305">
        <v>614</v>
      </c>
      <c r="B618" s="306" t="s">
        <v>4006</v>
      </c>
      <c r="C618" s="305" t="s">
        <v>4600</v>
      </c>
      <c r="D618" s="306" t="s">
        <v>4054</v>
      </c>
      <c r="E618" s="307">
        <v>216.67</v>
      </c>
      <c r="F618" s="304">
        <v>94.92</v>
      </c>
      <c r="G618" s="304">
        <v>173.33600000000001</v>
      </c>
      <c r="H618" s="304">
        <v>0.8508</v>
      </c>
      <c r="I618" s="304">
        <v>5301</v>
      </c>
      <c r="K618" s="304">
        <v>9.1200000000000003E-2</v>
      </c>
      <c r="L618" s="304">
        <v>99.36</v>
      </c>
      <c r="M618" s="304">
        <v>173.33600000000001</v>
      </c>
      <c r="N618" s="304">
        <v>0.88990000000000002</v>
      </c>
      <c r="O618" s="304">
        <v>4266</v>
      </c>
      <c r="Q618" s="304">
        <v>6.4899999999999999E-2</v>
      </c>
      <c r="R618" s="304">
        <v>101.16</v>
      </c>
      <c r="S618" s="304">
        <v>173.33600000000001</v>
      </c>
      <c r="T618" s="304">
        <v>0.87829999999999997</v>
      </c>
      <c r="U618" s="304">
        <v>5196</v>
      </c>
      <c r="W618" s="304">
        <v>8.1199999999999994E-2</v>
      </c>
      <c r="X618" s="304">
        <v>90</v>
      </c>
      <c r="Y618" s="304">
        <v>173.33600000000001</v>
      </c>
      <c r="Z618" s="304">
        <v>0.89400000000000002</v>
      </c>
      <c r="AA618" s="304">
        <v>5994</v>
      </c>
      <c r="AC618" s="304">
        <v>0.10009999999999999</v>
      </c>
      <c r="AD618" s="304">
        <v>87.24</v>
      </c>
      <c r="AE618" s="304">
        <v>173.33600000000001</v>
      </c>
      <c r="AF618" s="304">
        <v>0.89200000000000002</v>
      </c>
      <c r="AG618" s="304">
        <v>4407</v>
      </c>
      <c r="AI618" s="304">
        <v>7.6100000000000001E-2</v>
      </c>
      <c r="AJ618" s="304">
        <v>98.52</v>
      </c>
      <c r="AK618" s="304">
        <v>173.33600000000001</v>
      </c>
      <c r="AL618" s="304">
        <v>0.89700000000000002</v>
      </c>
      <c r="AM618" s="304">
        <v>7755</v>
      </c>
      <c r="AO618" s="304">
        <v>0.12189999999999999</v>
      </c>
    </row>
    <row r="619" spans="1:41">
      <c r="A619" s="305">
        <v>615</v>
      </c>
      <c r="B619" s="306" t="s">
        <v>4006</v>
      </c>
      <c r="C619" s="305" t="s">
        <v>4601</v>
      </c>
      <c r="D619" s="306" t="s">
        <v>4051</v>
      </c>
      <c r="E619" s="307">
        <v>333.33</v>
      </c>
      <c r="F619" s="304">
        <v>108.16</v>
      </c>
      <c r="G619" s="304">
        <v>266.66399999999999</v>
      </c>
      <c r="H619" s="304">
        <v>0.99139999999999995</v>
      </c>
      <c r="I619" s="304">
        <v>22424</v>
      </c>
      <c r="K619" s="304">
        <v>0.30049999999999999</v>
      </c>
      <c r="L619" s="304">
        <v>126.88</v>
      </c>
      <c r="M619" s="304">
        <v>266.66399999999999</v>
      </c>
      <c r="N619" s="304">
        <v>0.98829999999999996</v>
      </c>
      <c r="O619" s="304">
        <v>30956</v>
      </c>
      <c r="Q619" s="304">
        <v>0.32150000000000001</v>
      </c>
      <c r="R619" s="304">
        <v>114.08</v>
      </c>
      <c r="S619" s="304">
        <v>266.66399999999999</v>
      </c>
      <c r="T619" s="304">
        <v>0.98839999999999995</v>
      </c>
      <c r="U619" s="304">
        <v>31624</v>
      </c>
      <c r="W619" s="304">
        <v>0.38950000000000001</v>
      </c>
      <c r="X619" s="304">
        <v>118.72</v>
      </c>
      <c r="Y619" s="304">
        <v>266.66399999999999</v>
      </c>
      <c r="Z619" s="304">
        <v>0.98729999999999996</v>
      </c>
      <c r="AA619" s="304">
        <v>27356</v>
      </c>
      <c r="AC619" s="304">
        <v>0.31369999999999998</v>
      </c>
      <c r="AD619" s="304">
        <v>127.52</v>
      </c>
      <c r="AE619" s="304">
        <v>266.66399999999999</v>
      </c>
      <c r="AF619" s="304">
        <v>0.9849</v>
      </c>
      <c r="AG619" s="304">
        <v>26452</v>
      </c>
      <c r="AI619" s="304">
        <v>0.28310000000000002</v>
      </c>
      <c r="AJ619" s="304">
        <v>99.36</v>
      </c>
      <c r="AK619" s="304">
        <v>266.66399999999999</v>
      </c>
      <c r="AL619" s="304">
        <v>0.98560000000000003</v>
      </c>
      <c r="AM619" s="304">
        <v>25396</v>
      </c>
      <c r="AO619" s="304">
        <v>0.36020000000000002</v>
      </c>
    </row>
    <row r="620" spans="1:41">
      <c r="A620" s="305">
        <v>616</v>
      </c>
      <c r="B620" s="306" t="s">
        <v>4006</v>
      </c>
      <c r="C620" s="305" t="s">
        <v>4602</v>
      </c>
      <c r="D620" s="306" t="s">
        <v>4051</v>
      </c>
      <c r="E620" s="307">
        <v>311.11</v>
      </c>
      <c r="F620" s="304">
        <v>170.24</v>
      </c>
      <c r="G620" s="304">
        <v>248.88800000000001</v>
      </c>
      <c r="H620" s="304">
        <v>0.99660000000000004</v>
      </c>
      <c r="I620" s="304">
        <v>43424</v>
      </c>
      <c r="K620" s="304">
        <v>0.35549999999999998</v>
      </c>
      <c r="L620" s="304">
        <v>168.8</v>
      </c>
      <c r="M620" s="304">
        <v>248.88800000000001</v>
      </c>
      <c r="N620" s="304">
        <v>0.99639999999999995</v>
      </c>
      <c r="O620" s="304">
        <v>48940</v>
      </c>
      <c r="Q620" s="304">
        <v>0.3911</v>
      </c>
      <c r="R620" s="304">
        <v>162.24</v>
      </c>
      <c r="S620" s="304">
        <v>248.88800000000001</v>
      </c>
      <c r="T620" s="304">
        <v>0.99619999999999997</v>
      </c>
      <c r="U620" s="304">
        <v>44068</v>
      </c>
      <c r="W620" s="304">
        <v>0.37869999999999998</v>
      </c>
      <c r="X620" s="304">
        <v>160.16</v>
      </c>
      <c r="Y620" s="304">
        <v>248.88800000000001</v>
      </c>
      <c r="Z620" s="304">
        <v>0.99519999999999997</v>
      </c>
      <c r="AA620" s="304">
        <v>45472</v>
      </c>
      <c r="AC620" s="304">
        <v>0.38350000000000001</v>
      </c>
      <c r="AD620" s="304">
        <v>155.52000000000001</v>
      </c>
      <c r="AE620" s="304">
        <v>248.88800000000001</v>
      </c>
      <c r="AF620" s="304">
        <v>0.99549999999999994</v>
      </c>
      <c r="AG620" s="304">
        <v>44808</v>
      </c>
      <c r="AI620" s="304">
        <v>0.38900000000000001</v>
      </c>
      <c r="AJ620" s="304">
        <v>137.28</v>
      </c>
      <c r="AK620" s="304">
        <v>248.88800000000001</v>
      </c>
      <c r="AL620" s="304">
        <v>0.99480000000000002</v>
      </c>
      <c r="AM620" s="304">
        <v>41696</v>
      </c>
      <c r="AO620" s="304">
        <v>0.42409999999999998</v>
      </c>
    </row>
    <row r="621" spans="1:41">
      <c r="A621" s="305">
        <v>617</v>
      </c>
      <c r="B621" s="306" t="s">
        <v>4006</v>
      </c>
      <c r="C621" s="305" t="s">
        <v>4603</v>
      </c>
      <c r="D621" s="306" t="s">
        <v>4065</v>
      </c>
      <c r="E621" s="307">
        <v>553.33000000000004</v>
      </c>
      <c r="F621" s="304">
        <v>252</v>
      </c>
      <c r="G621" s="304">
        <v>442.66399999999999</v>
      </c>
      <c r="H621" s="304">
        <v>0.93569999999999998</v>
      </c>
      <c r="I621" s="304">
        <v>78480</v>
      </c>
      <c r="K621" s="304">
        <v>0.39379999999999998</v>
      </c>
      <c r="L621" s="304">
        <v>345.28</v>
      </c>
      <c r="M621" s="304">
        <v>442.66399999999999</v>
      </c>
      <c r="N621" s="304">
        <v>0.99390000000000001</v>
      </c>
      <c r="O621" s="304">
        <v>90068</v>
      </c>
      <c r="Q621" s="304">
        <v>0.3528</v>
      </c>
      <c r="R621" s="304">
        <v>304.8</v>
      </c>
      <c r="S621" s="304">
        <v>442.66399999999999</v>
      </c>
      <c r="T621" s="304">
        <v>0.9909</v>
      </c>
      <c r="U621" s="304">
        <v>100576</v>
      </c>
      <c r="W621" s="304">
        <v>0.46250000000000002</v>
      </c>
      <c r="X621" s="304">
        <v>341.92</v>
      </c>
      <c r="Y621" s="304">
        <v>442.66399999999999</v>
      </c>
      <c r="Z621" s="304">
        <v>0.9869</v>
      </c>
      <c r="AA621" s="304">
        <v>123480</v>
      </c>
      <c r="AC621" s="304">
        <v>0.49180000000000001</v>
      </c>
      <c r="AD621" s="304">
        <v>333.28</v>
      </c>
      <c r="AE621" s="304">
        <v>442.66399999999999</v>
      </c>
      <c r="AF621" s="304">
        <v>0.98619999999999997</v>
      </c>
      <c r="AG621" s="304">
        <v>139204</v>
      </c>
      <c r="AI621" s="304">
        <v>0.56930000000000003</v>
      </c>
      <c r="AJ621" s="304">
        <v>320</v>
      </c>
      <c r="AK621" s="304">
        <v>442.66399999999999</v>
      </c>
      <c r="AL621" s="304">
        <v>0.98780000000000001</v>
      </c>
      <c r="AM621" s="304">
        <v>121892</v>
      </c>
      <c r="AO621" s="304">
        <v>0.53559999999999997</v>
      </c>
    </row>
    <row r="622" spans="1:41">
      <c r="A622" s="305">
        <v>618</v>
      </c>
      <c r="B622" s="306" t="s">
        <v>4006</v>
      </c>
      <c r="C622" s="305" t="s">
        <v>4604</v>
      </c>
      <c r="D622" s="306" t="s">
        <v>4065</v>
      </c>
      <c r="E622" s="307">
        <v>200</v>
      </c>
      <c r="F622" s="304">
        <v>51</v>
      </c>
      <c r="G622" s="304">
        <v>160</v>
      </c>
      <c r="H622" s="304">
        <v>0.98080000000000001</v>
      </c>
      <c r="I622" s="304">
        <v>21975</v>
      </c>
      <c r="J622" s="304" t="e">
        <f>I622-#REF!</f>
        <v>#REF!</v>
      </c>
      <c r="K622" s="304">
        <v>0.61019999999999996</v>
      </c>
      <c r="L622" s="304">
        <v>51</v>
      </c>
      <c r="M622" s="304">
        <v>160</v>
      </c>
      <c r="N622" s="304">
        <v>0.97860000000000003</v>
      </c>
      <c r="O622" s="304">
        <v>22863</v>
      </c>
      <c r="P622" s="304" t="e">
        <f>O622-#REF!</f>
        <v>#REF!</v>
      </c>
      <c r="Q622" s="304">
        <v>0.61570000000000003</v>
      </c>
      <c r="R622" s="304">
        <v>50.64</v>
      </c>
      <c r="S622" s="304">
        <v>160</v>
      </c>
      <c r="T622" s="304">
        <v>0.97899999999999998</v>
      </c>
      <c r="U622" s="304">
        <v>21741</v>
      </c>
      <c r="V622" s="304" t="e">
        <f>U622-#REF!</f>
        <v>#REF!</v>
      </c>
      <c r="W622" s="304">
        <v>0.60909999999999997</v>
      </c>
      <c r="X622" s="304">
        <v>50.64</v>
      </c>
      <c r="Y622" s="304">
        <v>160</v>
      </c>
      <c r="Z622" s="304">
        <v>0.9708</v>
      </c>
      <c r="AA622" s="304">
        <v>22482</v>
      </c>
      <c r="AB622" s="304" t="e">
        <f>AA622-#REF!</f>
        <v>#REF!</v>
      </c>
      <c r="AC622" s="304">
        <v>0.61470000000000002</v>
      </c>
      <c r="AD622" s="304">
        <v>49.8</v>
      </c>
      <c r="AE622" s="304">
        <v>160</v>
      </c>
      <c r="AF622" s="304">
        <v>0.96950000000000003</v>
      </c>
      <c r="AG622" s="304">
        <v>21882</v>
      </c>
      <c r="AH622" s="304" t="e">
        <f>AG622-#REF!</f>
        <v>#REF!</v>
      </c>
      <c r="AI622" s="304">
        <v>0.60919999999999996</v>
      </c>
      <c r="AJ622" s="304">
        <v>52.32</v>
      </c>
      <c r="AK622" s="304">
        <v>160</v>
      </c>
      <c r="AL622" s="304">
        <v>0.9677</v>
      </c>
      <c r="AM622" s="304">
        <v>21177</v>
      </c>
      <c r="AO622" s="304">
        <v>0.58099999999999996</v>
      </c>
    </row>
    <row r="623" spans="1:41">
      <c r="A623" s="305">
        <v>619</v>
      </c>
      <c r="B623" s="306" t="s">
        <v>4006</v>
      </c>
      <c r="C623" s="305" t="s">
        <v>4605</v>
      </c>
      <c r="D623" s="306" t="s">
        <v>4065</v>
      </c>
      <c r="E623" s="307">
        <v>125</v>
      </c>
      <c r="F623" s="304">
        <v>118.12</v>
      </c>
      <c r="G623" s="304">
        <v>0</v>
      </c>
      <c r="H623" s="304">
        <v>0.95909999999999995</v>
      </c>
      <c r="I623" s="304">
        <v>30554</v>
      </c>
      <c r="K623" s="304">
        <v>0</v>
      </c>
      <c r="L623" s="304">
        <v>87</v>
      </c>
      <c r="M623" s="304">
        <v>0</v>
      </c>
      <c r="N623" s="304">
        <v>0.97340000000000004</v>
      </c>
      <c r="O623" s="304">
        <v>30533</v>
      </c>
      <c r="Q623" s="304">
        <v>0</v>
      </c>
      <c r="R623" s="304">
        <v>83.48</v>
      </c>
      <c r="S623" s="304">
        <v>0</v>
      </c>
      <c r="T623" s="304">
        <v>0.98829999999999996</v>
      </c>
      <c r="U623" s="304">
        <v>28663</v>
      </c>
      <c r="W623" s="304">
        <v>0</v>
      </c>
      <c r="X623" s="304">
        <v>77.959999999999994</v>
      </c>
      <c r="Y623" s="304">
        <v>0</v>
      </c>
      <c r="Z623" s="304">
        <v>0.98180000000000001</v>
      </c>
      <c r="AA623" s="304">
        <v>27807</v>
      </c>
      <c r="AC623" s="304">
        <v>0</v>
      </c>
      <c r="AD623" s="304">
        <v>90.4</v>
      </c>
      <c r="AE623" s="304">
        <v>0</v>
      </c>
      <c r="AF623" s="304">
        <v>0.97819999999999996</v>
      </c>
      <c r="AG623" s="304">
        <v>27193</v>
      </c>
      <c r="AI623" s="304">
        <v>0</v>
      </c>
      <c r="AJ623" s="304">
        <v>84.16</v>
      </c>
      <c r="AK623" s="304">
        <v>84</v>
      </c>
      <c r="AL623" s="304">
        <v>0.9748</v>
      </c>
      <c r="AM623" s="304">
        <v>19000</v>
      </c>
      <c r="AO623" s="304">
        <v>0.53610000000000002</v>
      </c>
    </row>
    <row r="624" spans="1:41">
      <c r="A624" s="305">
        <v>620</v>
      </c>
      <c r="B624" s="306" t="s">
        <v>4006</v>
      </c>
      <c r="C624" s="305" t="s">
        <v>4606</v>
      </c>
      <c r="D624" s="306" t="s">
        <v>4051</v>
      </c>
      <c r="E624" s="307">
        <v>521.11</v>
      </c>
      <c r="F624" s="304">
        <v>43.92</v>
      </c>
      <c r="G624" s="304">
        <v>416.88799999999998</v>
      </c>
      <c r="H624" s="304" t="e">
        <v>#DIV/0!</v>
      </c>
      <c r="I624" s="304">
        <v>4014</v>
      </c>
      <c r="K624" s="304">
        <v>0</v>
      </c>
      <c r="L624" s="304">
        <v>69.599999999999994</v>
      </c>
      <c r="M624" s="304">
        <v>416.88799999999998</v>
      </c>
      <c r="N624" s="304">
        <v>2.2957000000000001</v>
      </c>
      <c r="O624" s="304">
        <v>11818</v>
      </c>
      <c r="Q624" s="304">
        <v>9.9400000000000002E-2</v>
      </c>
      <c r="R624" s="304">
        <v>121.92</v>
      </c>
      <c r="S624" s="304">
        <v>416.88799999999998</v>
      </c>
      <c r="T624" s="304">
        <v>1.0406</v>
      </c>
      <c r="U624" s="304">
        <v>27120</v>
      </c>
      <c r="W624" s="304">
        <v>0.2969</v>
      </c>
      <c r="X624" s="304">
        <v>90</v>
      </c>
      <c r="Y624" s="304">
        <v>416.88799999999998</v>
      </c>
      <c r="Z624" s="304">
        <v>1.0325</v>
      </c>
      <c r="AA624" s="304">
        <v>17508</v>
      </c>
      <c r="AC624" s="304">
        <v>0.25319999999999998</v>
      </c>
      <c r="AD624" s="304">
        <v>75.36</v>
      </c>
      <c r="AE624" s="304">
        <v>416.88799999999998</v>
      </c>
      <c r="AF624" s="304">
        <v>1.1102000000000001</v>
      </c>
      <c r="AG624" s="304">
        <v>14226</v>
      </c>
      <c r="AI624" s="304">
        <v>0.2286</v>
      </c>
      <c r="AJ624" s="304">
        <v>102</v>
      </c>
      <c r="AK624" s="304">
        <v>416.88799999999998</v>
      </c>
      <c r="AL624" s="304">
        <v>1.1141000000000001</v>
      </c>
      <c r="AM624" s="304">
        <v>12023</v>
      </c>
      <c r="AO624" s="304">
        <v>0.152</v>
      </c>
    </row>
    <row r="625" spans="1:41">
      <c r="A625" s="305">
        <v>621</v>
      </c>
      <c r="B625" s="306" t="s">
        <v>4006</v>
      </c>
      <c r="C625" s="305" t="s">
        <v>4607</v>
      </c>
      <c r="D625" s="306" t="s">
        <v>4051</v>
      </c>
      <c r="E625" s="307">
        <v>144.44</v>
      </c>
      <c r="F625" s="304">
        <v>45.2</v>
      </c>
      <c r="G625" s="304">
        <v>115.55200000000001</v>
      </c>
      <c r="H625" s="304">
        <v>0.91300000000000003</v>
      </c>
      <c r="I625" s="304">
        <v>6022</v>
      </c>
      <c r="K625" s="304">
        <v>0.20269999999999999</v>
      </c>
      <c r="L625" s="304">
        <v>14.88</v>
      </c>
      <c r="M625" s="304">
        <v>115.55200000000001</v>
      </c>
      <c r="N625" s="304">
        <v>0.96540000000000004</v>
      </c>
      <c r="O625" s="304">
        <v>3844</v>
      </c>
      <c r="Q625" s="304">
        <v>0.35970000000000002</v>
      </c>
      <c r="R625" s="304">
        <v>48.8</v>
      </c>
      <c r="S625" s="304">
        <v>115.55200000000001</v>
      </c>
      <c r="T625" s="304">
        <v>0.92349999999999999</v>
      </c>
      <c r="U625" s="304">
        <v>7142</v>
      </c>
      <c r="W625" s="304">
        <v>0.22009999999999999</v>
      </c>
      <c r="X625" s="304">
        <v>48.64</v>
      </c>
      <c r="Y625" s="304">
        <v>115.55200000000001</v>
      </c>
      <c r="Z625" s="304">
        <v>0.88590000000000002</v>
      </c>
      <c r="AA625" s="304">
        <v>9728</v>
      </c>
      <c r="AC625" s="304">
        <v>0.30349999999999999</v>
      </c>
      <c r="AD625" s="304">
        <v>47.76</v>
      </c>
      <c r="AE625" s="304">
        <v>115.55200000000001</v>
      </c>
      <c r="AF625" s="304">
        <v>0.88070000000000004</v>
      </c>
      <c r="AG625" s="304">
        <v>10228</v>
      </c>
      <c r="AI625" s="304">
        <v>0.32679999999999998</v>
      </c>
      <c r="AJ625" s="304">
        <v>52.8</v>
      </c>
      <c r="AK625" s="304">
        <v>115.55200000000001</v>
      </c>
      <c r="AL625" s="304">
        <v>0.88249999999999995</v>
      </c>
      <c r="AM625" s="304">
        <v>9400</v>
      </c>
      <c r="AO625" s="304">
        <v>0.2802</v>
      </c>
    </row>
    <row r="626" spans="1:41">
      <c r="A626" s="305">
        <v>622</v>
      </c>
      <c r="B626" s="306" t="s">
        <v>4006</v>
      </c>
      <c r="C626" s="305" t="s">
        <v>4608</v>
      </c>
      <c r="D626" s="306" t="s">
        <v>4065</v>
      </c>
      <c r="E626" s="307">
        <v>523.33000000000004</v>
      </c>
      <c r="F626" s="304">
        <v>166.4</v>
      </c>
      <c r="G626" s="304">
        <v>418.66399999999999</v>
      </c>
      <c r="H626" s="304">
        <v>0.98080000000000001</v>
      </c>
      <c r="I626" s="304">
        <v>28540</v>
      </c>
      <c r="K626" s="304">
        <v>0.2429</v>
      </c>
      <c r="L626" s="304">
        <v>174.4</v>
      </c>
      <c r="M626" s="304">
        <v>418.66399999999999</v>
      </c>
      <c r="N626" s="304">
        <v>0.98750000000000004</v>
      </c>
      <c r="O626" s="304">
        <v>32940</v>
      </c>
      <c r="Q626" s="304">
        <v>0.2571</v>
      </c>
      <c r="R626" s="304">
        <v>162.4</v>
      </c>
      <c r="S626" s="304">
        <v>418.66399999999999</v>
      </c>
      <c r="T626" s="304">
        <v>0.9849</v>
      </c>
      <c r="U626" s="304">
        <v>27300</v>
      </c>
      <c r="W626" s="304">
        <v>0.23710000000000001</v>
      </c>
      <c r="X626" s="304">
        <v>155.19999999999999</v>
      </c>
      <c r="Y626" s="304">
        <v>418.66399999999999</v>
      </c>
      <c r="Z626" s="304">
        <v>0.98199999999999998</v>
      </c>
      <c r="AA626" s="304">
        <v>26080</v>
      </c>
      <c r="AC626" s="304">
        <v>0.23</v>
      </c>
      <c r="AD626" s="304">
        <v>168.8</v>
      </c>
      <c r="AE626" s="304">
        <v>418.66399999999999</v>
      </c>
      <c r="AF626" s="304">
        <v>0.99239999999999995</v>
      </c>
      <c r="AG626" s="304">
        <v>31160</v>
      </c>
      <c r="AI626" s="304">
        <v>0.25</v>
      </c>
      <c r="AJ626" s="304">
        <v>170.4</v>
      </c>
      <c r="AK626" s="304">
        <v>418.66399999999999</v>
      </c>
      <c r="AL626" s="304">
        <v>0.98939999999999995</v>
      </c>
      <c r="AM626" s="304">
        <v>31520</v>
      </c>
      <c r="AO626" s="304">
        <v>0.25969999999999999</v>
      </c>
    </row>
    <row r="627" spans="1:41">
      <c r="A627" s="305">
        <v>623</v>
      </c>
      <c r="B627" s="306" t="s">
        <v>4006</v>
      </c>
      <c r="C627" s="305" t="s">
        <v>4609</v>
      </c>
      <c r="D627" s="306" t="s">
        <v>4054</v>
      </c>
      <c r="E627" s="307">
        <v>227.78</v>
      </c>
      <c r="F627" s="304">
        <v>0</v>
      </c>
      <c r="G627" s="304">
        <v>182.22399999999999</v>
      </c>
      <c r="H627" s="304">
        <v>0.71289999999999998</v>
      </c>
      <c r="I627" s="304">
        <v>8240</v>
      </c>
      <c r="K627" s="304">
        <v>7.0499999999999993E-2</v>
      </c>
      <c r="L627" s="304">
        <v>64.8</v>
      </c>
      <c r="M627" s="304">
        <v>182.22399999999999</v>
      </c>
      <c r="N627" s="304">
        <v>0.71789999999999998</v>
      </c>
      <c r="O627" s="304">
        <v>7032</v>
      </c>
      <c r="Q627" s="304">
        <v>0.2999</v>
      </c>
      <c r="R627" s="304">
        <v>65.599999999999994</v>
      </c>
      <c r="S627" s="304">
        <v>182.22399999999999</v>
      </c>
      <c r="T627" s="304">
        <v>0.70989999999999998</v>
      </c>
      <c r="U627" s="304">
        <v>11204</v>
      </c>
      <c r="W627" s="304">
        <v>0.3342</v>
      </c>
      <c r="X627" s="304">
        <v>66.400000000000006</v>
      </c>
      <c r="Y627" s="304">
        <v>182.22399999999999</v>
      </c>
      <c r="Z627" s="304">
        <v>0.6704</v>
      </c>
      <c r="AA627" s="304">
        <v>9808</v>
      </c>
      <c r="AC627" s="304">
        <v>0.29620000000000002</v>
      </c>
      <c r="AD627" s="304">
        <v>77.28</v>
      </c>
      <c r="AE627" s="304">
        <v>182.22399999999999</v>
      </c>
      <c r="AF627" s="304">
        <v>0.74260000000000004</v>
      </c>
      <c r="AG627" s="304">
        <v>14420</v>
      </c>
      <c r="AI627" s="304">
        <v>0.33779999999999999</v>
      </c>
      <c r="AJ627" s="304">
        <v>77.28</v>
      </c>
      <c r="AK627" s="304">
        <v>182.22399999999999</v>
      </c>
      <c r="AL627" s="304">
        <v>0.74049999999999994</v>
      </c>
      <c r="AM627" s="304">
        <v>15256</v>
      </c>
      <c r="AO627" s="304">
        <v>0.37030000000000002</v>
      </c>
    </row>
    <row r="628" spans="1:41">
      <c r="A628" s="305">
        <v>624</v>
      </c>
      <c r="B628" s="306" t="s">
        <v>4610</v>
      </c>
      <c r="C628" s="305" t="s">
        <v>4611</v>
      </c>
      <c r="D628" s="306" t="s">
        <v>4139</v>
      </c>
      <c r="E628" s="307">
        <v>445</v>
      </c>
      <c r="F628" s="304">
        <v>386.1</v>
      </c>
      <c r="G628" s="304">
        <v>386.1</v>
      </c>
      <c r="H628" s="304">
        <v>0.99390000000000001</v>
      </c>
      <c r="I628" s="304">
        <v>145320</v>
      </c>
      <c r="K628" s="304">
        <v>0.52600000000000002</v>
      </c>
      <c r="L628" s="304">
        <v>391.92</v>
      </c>
      <c r="M628" s="304">
        <v>391.92</v>
      </c>
      <c r="N628" s="304">
        <v>0.99170000000000003</v>
      </c>
      <c r="O628" s="304">
        <v>120780</v>
      </c>
      <c r="Q628" s="304">
        <v>0.41770000000000002</v>
      </c>
      <c r="R628" s="304">
        <v>388.56</v>
      </c>
      <c r="S628" s="304">
        <v>388.56</v>
      </c>
      <c r="T628" s="304">
        <v>0.96629999999999994</v>
      </c>
      <c r="U628" s="304">
        <v>115140</v>
      </c>
      <c r="W628" s="304">
        <v>0.4259</v>
      </c>
      <c r="X628" s="304">
        <v>324</v>
      </c>
      <c r="Y628" s="304">
        <v>300</v>
      </c>
      <c r="Z628" s="304">
        <v>0.98829999999999996</v>
      </c>
      <c r="AA628" s="304">
        <v>85740</v>
      </c>
      <c r="AC628" s="304">
        <v>0.3599</v>
      </c>
      <c r="AD628" s="304">
        <v>288</v>
      </c>
      <c r="AE628" s="304">
        <v>288</v>
      </c>
      <c r="AF628" s="304">
        <v>0.98329999999999995</v>
      </c>
      <c r="AG628" s="304">
        <v>59880</v>
      </c>
      <c r="AI628" s="304">
        <v>0.28420000000000001</v>
      </c>
      <c r="AJ628" s="304">
        <v>330</v>
      </c>
      <c r="AK628" s="304">
        <v>330</v>
      </c>
      <c r="AL628" s="304">
        <v>0.99819999999999998</v>
      </c>
      <c r="AM628" s="304">
        <v>71258</v>
      </c>
      <c r="AO628" s="304">
        <v>0.47470000000000001</v>
      </c>
    </row>
    <row r="629" spans="1:41">
      <c r="A629" s="305">
        <v>625</v>
      </c>
      <c r="B629" s="306" t="s">
        <v>4610</v>
      </c>
      <c r="C629" s="305" t="s">
        <v>4612</v>
      </c>
      <c r="D629" s="306" t="s">
        <v>4065</v>
      </c>
      <c r="E629" s="307">
        <v>123</v>
      </c>
      <c r="F629" s="304">
        <v>23.2</v>
      </c>
      <c r="G629" s="304">
        <v>98.4</v>
      </c>
      <c r="H629" s="304">
        <v>0.87360000000000004</v>
      </c>
      <c r="I629" s="304">
        <v>5596</v>
      </c>
      <c r="K629" s="304">
        <v>0.38350000000000001</v>
      </c>
      <c r="L629" s="304">
        <v>27.12</v>
      </c>
      <c r="M629" s="304">
        <v>98.4</v>
      </c>
      <c r="N629" s="304">
        <v>0.90379999999999994</v>
      </c>
      <c r="O629" s="304">
        <v>7214</v>
      </c>
      <c r="Q629" s="304">
        <v>0.39560000000000001</v>
      </c>
      <c r="R629" s="304">
        <v>27.52</v>
      </c>
      <c r="S629" s="304">
        <v>98.4</v>
      </c>
      <c r="T629" s="304">
        <v>0.88649999999999995</v>
      </c>
      <c r="U629" s="304">
        <v>6044</v>
      </c>
      <c r="W629" s="304">
        <v>0.34410000000000002</v>
      </c>
      <c r="X629" s="304">
        <v>27.6</v>
      </c>
      <c r="Y629" s="304">
        <v>98.4</v>
      </c>
      <c r="Z629" s="304">
        <v>0.85819999999999996</v>
      </c>
      <c r="AA629" s="304">
        <v>6640</v>
      </c>
      <c r="AC629" s="304">
        <v>0.37680000000000002</v>
      </c>
      <c r="AD629" s="304">
        <v>29.6</v>
      </c>
      <c r="AE629" s="304">
        <v>98.4</v>
      </c>
      <c r="AF629" s="304">
        <v>0.89039999999999997</v>
      </c>
      <c r="AG629" s="304">
        <v>7018</v>
      </c>
      <c r="AI629" s="304">
        <v>0.3579</v>
      </c>
      <c r="AJ629" s="304">
        <v>29.04</v>
      </c>
      <c r="AK629" s="304">
        <v>98.4</v>
      </c>
      <c r="AL629" s="304">
        <v>0.88839999999999997</v>
      </c>
      <c r="AM629" s="304">
        <v>6432</v>
      </c>
      <c r="AO629" s="304">
        <v>0.3463</v>
      </c>
    </row>
    <row r="630" spans="1:41">
      <c r="A630" s="305">
        <v>626</v>
      </c>
      <c r="B630" s="306" t="s">
        <v>4610</v>
      </c>
      <c r="C630" s="305" t="s">
        <v>4613</v>
      </c>
      <c r="D630" s="306" t="s">
        <v>4065</v>
      </c>
      <c r="E630" s="307">
        <v>155.56</v>
      </c>
      <c r="F630" s="304">
        <v>0</v>
      </c>
      <c r="G630" s="304">
        <v>0</v>
      </c>
      <c r="H630" s="304" t="e">
        <v>#DIV/0!</v>
      </c>
      <c r="I630" s="304">
        <v>0</v>
      </c>
      <c r="K630" s="304">
        <v>0</v>
      </c>
      <c r="L630" s="304">
        <v>0</v>
      </c>
      <c r="M630" s="304">
        <v>0</v>
      </c>
      <c r="N630" s="304" t="e">
        <v>#DIV/0!</v>
      </c>
      <c r="O630" s="304">
        <v>0</v>
      </c>
      <c r="Q630" s="304">
        <v>0</v>
      </c>
      <c r="R630" s="304">
        <v>14.4</v>
      </c>
      <c r="S630" s="304">
        <v>124.44799999999999</v>
      </c>
      <c r="T630" s="304">
        <v>0.31939999999999996</v>
      </c>
      <c r="U630" s="304">
        <v>168</v>
      </c>
      <c r="W630" s="304">
        <v>0.1171</v>
      </c>
      <c r="X630" s="304">
        <v>8.8000000000000007</v>
      </c>
      <c r="Y630" s="304">
        <v>124.44799999999999</v>
      </c>
      <c r="Z630" s="304">
        <v>0.36159999999999998</v>
      </c>
      <c r="AA630" s="304">
        <v>812</v>
      </c>
      <c r="AC630" s="304">
        <v>0.34300000000000003</v>
      </c>
      <c r="AD630" s="304">
        <v>7.68</v>
      </c>
      <c r="AE630" s="304">
        <v>124.44799999999999</v>
      </c>
      <c r="AF630" s="304">
        <v>0.4264</v>
      </c>
      <c r="AG630" s="304">
        <v>972</v>
      </c>
      <c r="AI630" s="304">
        <v>0.39900000000000002</v>
      </c>
      <c r="AJ630" s="304">
        <v>8.64</v>
      </c>
      <c r="AK630" s="304">
        <v>124.44799999999999</v>
      </c>
      <c r="AL630" s="304">
        <v>0.41159999999999997</v>
      </c>
      <c r="AM630" s="304">
        <v>828</v>
      </c>
      <c r="AO630" s="304">
        <v>0.32340000000000002</v>
      </c>
    </row>
    <row r="631" spans="1:41">
      <c r="A631" s="305">
        <v>627</v>
      </c>
      <c r="B631" s="306" t="s">
        <v>4614</v>
      </c>
      <c r="C631" s="305" t="s">
        <v>4615</v>
      </c>
      <c r="D631" s="306" t="s">
        <v>4065</v>
      </c>
      <c r="E631" s="307">
        <v>139.34</v>
      </c>
      <c r="F631" s="304">
        <v>30</v>
      </c>
      <c r="G631" s="304">
        <v>111.47199999999999</v>
      </c>
      <c r="H631" s="304">
        <v>0.96089999999999998</v>
      </c>
      <c r="I631" s="304">
        <v>7960</v>
      </c>
      <c r="K631" s="304">
        <v>0.38350000000000001</v>
      </c>
      <c r="L631" s="304">
        <v>28.8</v>
      </c>
      <c r="M631" s="304">
        <v>111.47199999999999</v>
      </c>
      <c r="N631" s="304">
        <v>0.97960000000000003</v>
      </c>
      <c r="O631" s="304">
        <v>11066</v>
      </c>
      <c r="Q631" s="304">
        <v>0.5272</v>
      </c>
      <c r="R631" s="304">
        <v>26.4</v>
      </c>
      <c r="S631" s="304">
        <v>111.47199999999999</v>
      </c>
      <c r="T631" s="304">
        <v>0.98060000000000003</v>
      </c>
      <c r="U631" s="304">
        <v>7824</v>
      </c>
      <c r="W631" s="304">
        <v>0.41980000000000001</v>
      </c>
      <c r="X631" s="304">
        <v>25.2</v>
      </c>
      <c r="Y631" s="304">
        <v>111.47199999999999</v>
      </c>
      <c r="Z631" s="304">
        <v>0.95669999999999999</v>
      </c>
      <c r="AA631" s="304">
        <v>9914</v>
      </c>
      <c r="AC631" s="304">
        <v>0.55269999999999997</v>
      </c>
      <c r="AD631" s="304">
        <v>21.2</v>
      </c>
      <c r="AE631" s="304">
        <v>111.47199999999999</v>
      </c>
      <c r="AF631" s="304">
        <v>0.95609999999999995</v>
      </c>
      <c r="AG631" s="304">
        <v>7098</v>
      </c>
      <c r="AI631" s="304">
        <v>0.47070000000000001</v>
      </c>
      <c r="AJ631" s="304">
        <v>23.2</v>
      </c>
      <c r="AK631" s="304">
        <v>111.47199999999999</v>
      </c>
      <c r="AL631" s="304">
        <v>0.95489999999999997</v>
      </c>
      <c r="AM631" s="304">
        <v>8529</v>
      </c>
      <c r="AO631" s="304">
        <v>0.53469999999999995</v>
      </c>
    </row>
    <row r="632" spans="1:41">
      <c r="A632" s="305">
        <v>628</v>
      </c>
      <c r="B632" s="306" t="s">
        <v>4614</v>
      </c>
      <c r="C632" s="305" t="s">
        <v>4616</v>
      </c>
      <c r="D632" s="306" t="s">
        <v>4054</v>
      </c>
      <c r="E632" s="307">
        <v>120</v>
      </c>
      <c r="F632" s="304">
        <v>68</v>
      </c>
      <c r="G632" s="304">
        <v>96</v>
      </c>
      <c r="H632" s="304">
        <v>0.91</v>
      </c>
      <c r="I632" s="304">
        <v>64144</v>
      </c>
      <c r="J632" s="304" t="e">
        <f>I632-#REF!</f>
        <v>#REF!</v>
      </c>
      <c r="K632" s="304">
        <v>0.74739999999999995</v>
      </c>
      <c r="L632" s="304">
        <v>0</v>
      </c>
      <c r="M632" s="304">
        <v>0</v>
      </c>
      <c r="N632" s="304" t="e">
        <v>#DIV/0!</v>
      </c>
      <c r="O632" s="304">
        <v>0</v>
      </c>
      <c r="Q632" s="304">
        <v>0</v>
      </c>
      <c r="R632" s="304">
        <v>87.2</v>
      </c>
      <c r="S632" s="304">
        <v>96</v>
      </c>
      <c r="T632" s="304">
        <v>0.84699999999999998</v>
      </c>
      <c r="U632" s="304">
        <v>54828</v>
      </c>
      <c r="V632" s="304" t="e">
        <f>U632-#REF!</f>
        <v>#REF!</v>
      </c>
      <c r="W632" s="304">
        <v>0.73209999999999997</v>
      </c>
      <c r="X632" s="304">
        <v>0</v>
      </c>
      <c r="Y632" s="304">
        <v>0</v>
      </c>
      <c r="Z632" s="304" t="e">
        <v>#DIV/0!</v>
      </c>
      <c r="AA632" s="304">
        <v>0</v>
      </c>
      <c r="AC632" s="304">
        <v>0</v>
      </c>
      <c r="AD632" s="304">
        <v>83.04</v>
      </c>
      <c r="AE632" s="304">
        <v>96</v>
      </c>
      <c r="AF632" s="304">
        <v>0.83140000000000003</v>
      </c>
      <c r="AG632" s="304">
        <v>30646</v>
      </c>
      <c r="AI632" s="304">
        <v>0.59670000000000001</v>
      </c>
      <c r="AJ632" s="304">
        <v>78.8</v>
      </c>
      <c r="AK632" s="304">
        <v>96</v>
      </c>
      <c r="AL632" s="304">
        <v>0.8357</v>
      </c>
      <c r="AM632" s="304">
        <v>30220</v>
      </c>
      <c r="AN632" s="304" t="e">
        <f>AM632-#REF!</f>
        <v>#REF!</v>
      </c>
      <c r="AO632" s="304">
        <v>0.63739999999999997</v>
      </c>
    </row>
    <row r="633" spans="1:41">
      <c r="A633" s="305">
        <v>629</v>
      </c>
      <c r="B633" s="306" t="s">
        <v>4614</v>
      </c>
      <c r="C633" s="305" t="s">
        <v>4617</v>
      </c>
      <c r="D633" s="306" t="s">
        <v>4065</v>
      </c>
      <c r="E633" s="307">
        <v>110</v>
      </c>
      <c r="F633" s="304">
        <v>40</v>
      </c>
      <c r="G633" s="304">
        <v>88</v>
      </c>
      <c r="H633" s="304">
        <v>1</v>
      </c>
      <c r="I633" s="304">
        <v>7808</v>
      </c>
      <c r="K633" s="304">
        <v>0.27110000000000001</v>
      </c>
      <c r="L633" s="304">
        <v>41.24</v>
      </c>
      <c r="M633" s="304">
        <v>88</v>
      </c>
      <c r="N633" s="304">
        <v>0.97419999999999995</v>
      </c>
      <c r="O633" s="304">
        <v>12360</v>
      </c>
      <c r="Q633" s="304">
        <v>0.41349999999999998</v>
      </c>
      <c r="R633" s="304">
        <v>42.24</v>
      </c>
      <c r="S633" s="304">
        <v>88</v>
      </c>
      <c r="T633" s="304">
        <v>0.97329999999999994</v>
      </c>
      <c r="U633" s="304">
        <v>10620</v>
      </c>
      <c r="W633" s="304">
        <v>0.35880000000000001</v>
      </c>
      <c r="X633" s="304">
        <v>15.72</v>
      </c>
      <c r="Y633" s="304">
        <v>88</v>
      </c>
      <c r="Z633" s="304">
        <v>0.96560000000000001</v>
      </c>
      <c r="AA633" s="304">
        <v>10308</v>
      </c>
      <c r="AB633" s="304" t="e">
        <f>AA633-#REF!</f>
        <v>#REF!</v>
      </c>
      <c r="AC633" s="304">
        <v>0.91279999999999994</v>
      </c>
      <c r="AD633" s="304">
        <v>28</v>
      </c>
      <c r="AE633" s="304">
        <v>88</v>
      </c>
      <c r="AF633" s="304">
        <v>0.96379999999999999</v>
      </c>
      <c r="AG633" s="304">
        <v>8300</v>
      </c>
      <c r="AI633" s="304">
        <v>0.41339999999999999</v>
      </c>
      <c r="AJ633" s="304">
        <v>0</v>
      </c>
      <c r="AK633" s="304">
        <v>88</v>
      </c>
      <c r="AL633" s="304">
        <v>0.95640000000000003</v>
      </c>
      <c r="AM633" s="304">
        <v>8676</v>
      </c>
      <c r="AO633" s="304">
        <v>0.1145</v>
      </c>
    </row>
    <row r="634" spans="1:41">
      <c r="A634" s="305">
        <v>630</v>
      </c>
      <c r="B634" s="306" t="s">
        <v>4614</v>
      </c>
      <c r="C634" s="305" t="s">
        <v>4618</v>
      </c>
      <c r="D634" s="306" t="s">
        <v>4051</v>
      </c>
      <c r="E634" s="307">
        <v>400</v>
      </c>
      <c r="F634" s="304">
        <v>174</v>
      </c>
      <c r="G634" s="304">
        <v>320</v>
      </c>
      <c r="H634" s="304">
        <v>0.78179999999999994</v>
      </c>
      <c r="I634" s="304">
        <v>44712</v>
      </c>
      <c r="K634" s="304">
        <v>0.45660000000000001</v>
      </c>
      <c r="L634" s="304">
        <v>172.2</v>
      </c>
      <c r="M634" s="304">
        <v>320</v>
      </c>
      <c r="N634" s="304">
        <v>0.79459999999999997</v>
      </c>
      <c r="O634" s="304">
        <v>59310</v>
      </c>
      <c r="Q634" s="304">
        <v>0.58260000000000001</v>
      </c>
      <c r="R634" s="304">
        <v>181.2</v>
      </c>
      <c r="S634" s="304">
        <v>320</v>
      </c>
      <c r="T634" s="304">
        <v>0.81920000000000004</v>
      </c>
      <c r="U634" s="304">
        <v>47322</v>
      </c>
      <c r="W634" s="304">
        <v>0.44280000000000003</v>
      </c>
      <c r="X634" s="304">
        <v>178.2</v>
      </c>
      <c r="Y634" s="304">
        <v>320</v>
      </c>
      <c r="Z634" s="304">
        <v>0.82069999999999999</v>
      </c>
      <c r="AA634" s="304">
        <v>52530</v>
      </c>
      <c r="AC634" s="304">
        <v>0.48280000000000001</v>
      </c>
      <c r="AD634" s="304">
        <v>168</v>
      </c>
      <c r="AE634" s="304">
        <v>320</v>
      </c>
      <c r="AF634" s="304">
        <v>0.79510000000000003</v>
      </c>
      <c r="AG634" s="304">
        <v>58200</v>
      </c>
      <c r="AI634" s="304">
        <v>0.58560000000000001</v>
      </c>
      <c r="AJ634" s="304">
        <v>0</v>
      </c>
      <c r="AK634" s="304">
        <v>320</v>
      </c>
      <c r="AL634" s="304">
        <v>0.76559999999999995</v>
      </c>
      <c r="AM634" s="304">
        <v>44010</v>
      </c>
      <c r="AO634" s="304">
        <v>0.1996</v>
      </c>
    </row>
    <row r="635" spans="1:41">
      <c r="A635" s="305">
        <v>631</v>
      </c>
      <c r="B635" s="306" t="s">
        <v>4614</v>
      </c>
      <c r="C635" s="305" t="s">
        <v>4619</v>
      </c>
      <c r="D635" s="306" t="s">
        <v>4097</v>
      </c>
      <c r="E635" s="307">
        <v>273.33333333333331</v>
      </c>
      <c r="F635" s="304">
        <v>207.96</v>
      </c>
      <c r="G635" s="304">
        <v>218.672</v>
      </c>
      <c r="H635" s="304">
        <v>0.97470000000000001</v>
      </c>
      <c r="I635" s="304">
        <v>77886</v>
      </c>
      <c r="K635" s="304" t="e">
        <v>#N/A</v>
      </c>
      <c r="L635" s="304">
        <v>227.04</v>
      </c>
      <c r="M635" s="304">
        <v>227.04</v>
      </c>
      <c r="N635" s="304">
        <v>0.97109999999999996</v>
      </c>
      <c r="O635" s="304">
        <v>85020</v>
      </c>
      <c r="Q635" s="304" t="e">
        <v>#N/A</v>
      </c>
      <c r="R635" s="304">
        <v>126.06</v>
      </c>
      <c r="S635" s="304">
        <v>218.672</v>
      </c>
      <c r="T635" s="304">
        <v>0.93659999999999999</v>
      </c>
      <c r="U635" s="304">
        <v>37788</v>
      </c>
      <c r="W635" s="304" t="e">
        <v>#N/A</v>
      </c>
      <c r="X635" s="304">
        <v>189.48</v>
      </c>
      <c r="Y635" s="304">
        <v>218.672</v>
      </c>
      <c r="Z635" s="304">
        <v>0.95589999999999997</v>
      </c>
      <c r="AA635" s="304">
        <v>68850</v>
      </c>
      <c r="AC635" s="304" t="e">
        <v>#N/A</v>
      </c>
      <c r="AD635" s="304">
        <v>159.84</v>
      </c>
      <c r="AE635" s="304">
        <v>218.672</v>
      </c>
      <c r="AF635" s="304">
        <v>0.96389999999999998</v>
      </c>
      <c r="AG635" s="304">
        <v>75882</v>
      </c>
      <c r="AI635" s="304" t="e">
        <v>#N/A</v>
      </c>
      <c r="AJ635" s="304">
        <v>174</v>
      </c>
      <c r="AK635" s="304">
        <v>218.672</v>
      </c>
      <c r="AL635" s="304">
        <v>0.96989999999999998</v>
      </c>
      <c r="AM635" s="304">
        <v>69198</v>
      </c>
      <c r="AO635" s="304" t="e">
        <v>#N/A</v>
      </c>
    </row>
    <row r="636" spans="1:41">
      <c r="A636" s="305">
        <v>632</v>
      </c>
      <c r="B636" s="306" t="s">
        <v>4614</v>
      </c>
      <c r="C636" s="305" t="s">
        <v>4620</v>
      </c>
      <c r="D636" s="306" t="s">
        <v>4054</v>
      </c>
      <c r="E636" s="307">
        <v>132</v>
      </c>
      <c r="F636" s="304">
        <v>84</v>
      </c>
      <c r="G636" s="304">
        <v>105.6</v>
      </c>
      <c r="H636" s="304">
        <v>0.95409999999999995</v>
      </c>
      <c r="I636" s="304">
        <v>27064</v>
      </c>
      <c r="K636" s="304">
        <v>0.46899999999999997</v>
      </c>
      <c r="L636" s="304">
        <v>92.16</v>
      </c>
      <c r="M636" s="304">
        <v>105.6</v>
      </c>
      <c r="N636" s="304">
        <v>0.97960000000000003</v>
      </c>
      <c r="O636" s="304">
        <v>25136</v>
      </c>
      <c r="Q636" s="304">
        <v>0.37419999999999998</v>
      </c>
      <c r="R636" s="304">
        <v>88.64</v>
      </c>
      <c r="S636" s="304">
        <v>105.6</v>
      </c>
      <c r="T636" s="304">
        <v>0.95089999999999997</v>
      </c>
      <c r="U636" s="304">
        <v>21732</v>
      </c>
      <c r="W636" s="304">
        <v>0.35809999999999997</v>
      </c>
      <c r="X636" s="304">
        <v>80.64</v>
      </c>
      <c r="Y636" s="304">
        <v>105.6</v>
      </c>
      <c r="Z636" s="304">
        <v>0.96479999999999999</v>
      </c>
      <c r="AA636" s="304">
        <v>24836</v>
      </c>
      <c r="AC636" s="304">
        <v>0.42909999999999998</v>
      </c>
      <c r="AD636" s="304">
        <v>92</v>
      </c>
      <c r="AE636" s="304">
        <v>105.6</v>
      </c>
      <c r="AF636" s="304">
        <v>0.96250000000000002</v>
      </c>
      <c r="AG636" s="304">
        <v>23348</v>
      </c>
      <c r="AI636" s="304">
        <v>0.35439999999999999</v>
      </c>
      <c r="AJ636" s="304">
        <v>88</v>
      </c>
      <c r="AK636" s="304">
        <v>105.6</v>
      </c>
      <c r="AL636" s="304">
        <v>0.96589999999999998</v>
      </c>
      <c r="AM636" s="304">
        <v>22844</v>
      </c>
      <c r="AO636" s="304">
        <v>0.37330000000000002</v>
      </c>
    </row>
    <row r="637" spans="1:41">
      <c r="A637" s="305">
        <v>633</v>
      </c>
      <c r="B637" s="306" t="s">
        <v>4614</v>
      </c>
      <c r="C637" s="305" t="s">
        <v>4621</v>
      </c>
      <c r="D637" s="306" t="s">
        <v>4051</v>
      </c>
      <c r="E637" s="307">
        <v>191.11111111111111</v>
      </c>
      <c r="F637" s="304">
        <v>185</v>
      </c>
      <c r="G637" s="304">
        <v>185</v>
      </c>
      <c r="H637" s="304">
        <v>0.97709999999999997</v>
      </c>
      <c r="I637" s="304">
        <v>6824</v>
      </c>
      <c r="K637" s="304">
        <v>0.34549999999999997</v>
      </c>
      <c r="L637" s="304">
        <v>29.68</v>
      </c>
      <c r="M637" s="304">
        <v>152.89599999999999</v>
      </c>
      <c r="N637" s="304">
        <v>0.98109999999999997</v>
      </c>
      <c r="O637" s="304">
        <v>7034</v>
      </c>
      <c r="Q637" s="304">
        <v>0.32469999999999999</v>
      </c>
      <c r="R637" s="304">
        <v>36.08</v>
      </c>
      <c r="S637" s="304">
        <v>152.89599999999999</v>
      </c>
      <c r="T637" s="304">
        <v>0.97460000000000002</v>
      </c>
      <c r="U637" s="304">
        <v>7048</v>
      </c>
      <c r="W637" s="304">
        <v>0.27839999999999998</v>
      </c>
      <c r="X637" s="304">
        <v>31.92</v>
      </c>
      <c r="Y637" s="304">
        <v>152.89599999999999</v>
      </c>
      <c r="Z637" s="304">
        <v>0.9768</v>
      </c>
      <c r="AA637" s="304">
        <v>7068</v>
      </c>
      <c r="AC637" s="304">
        <v>0.30470000000000003</v>
      </c>
      <c r="AD637" s="304">
        <v>26.4</v>
      </c>
      <c r="AE637" s="304">
        <v>152.89599999999999</v>
      </c>
      <c r="AF637" s="304">
        <v>0.97199999999999998</v>
      </c>
      <c r="AG637" s="304">
        <v>6248</v>
      </c>
      <c r="AI637" s="304">
        <v>0.32729999999999998</v>
      </c>
      <c r="AJ637" s="304">
        <v>28.8</v>
      </c>
      <c r="AK637" s="304">
        <v>152.89599999999999</v>
      </c>
      <c r="AL637" s="304">
        <v>0.97619999999999996</v>
      </c>
      <c r="AM637" s="304">
        <v>5722</v>
      </c>
      <c r="AO637" s="304">
        <v>0.28270000000000001</v>
      </c>
    </row>
    <row r="638" spans="1:41">
      <c r="A638" s="305">
        <v>634</v>
      </c>
      <c r="B638" s="306" t="s">
        <v>4614</v>
      </c>
      <c r="C638" s="305" t="s">
        <v>4622</v>
      </c>
      <c r="D638" s="306" t="s">
        <v>4054</v>
      </c>
      <c r="E638" s="307">
        <v>133.33000000000001</v>
      </c>
      <c r="F638" s="304">
        <v>102.64</v>
      </c>
      <c r="G638" s="304">
        <v>106.664</v>
      </c>
      <c r="H638" s="304">
        <v>0.79239999999999999</v>
      </c>
      <c r="I638" s="304">
        <v>12804</v>
      </c>
      <c r="K638" s="304">
        <v>0.21870000000000001</v>
      </c>
      <c r="L638" s="304">
        <v>115.6</v>
      </c>
      <c r="M638" s="304">
        <v>115.6</v>
      </c>
      <c r="N638" s="304">
        <v>0.78620000000000001</v>
      </c>
      <c r="O638" s="304">
        <v>13370</v>
      </c>
      <c r="Q638" s="304">
        <v>0.19769999999999999</v>
      </c>
      <c r="R638" s="304">
        <v>120.56</v>
      </c>
      <c r="S638" s="304">
        <v>120.56</v>
      </c>
      <c r="T638" s="304">
        <v>0.7974</v>
      </c>
      <c r="U638" s="304">
        <v>13288</v>
      </c>
      <c r="W638" s="304">
        <v>0.192</v>
      </c>
      <c r="X638" s="304">
        <v>114.8</v>
      </c>
      <c r="Y638" s="304">
        <v>114.8</v>
      </c>
      <c r="Z638" s="304">
        <v>0.80010000000000003</v>
      </c>
      <c r="AA638" s="304">
        <v>14252</v>
      </c>
      <c r="AC638" s="304">
        <v>0.20860000000000001</v>
      </c>
      <c r="AD638" s="304">
        <v>154.63999999999999</v>
      </c>
      <c r="AE638" s="304">
        <v>154.63999999999999</v>
      </c>
      <c r="AF638" s="304">
        <v>0.79389999999999994</v>
      </c>
      <c r="AG638" s="304">
        <v>13890</v>
      </c>
      <c r="AI638" s="304">
        <v>0.15210000000000001</v>
      </c>
      <c r="AJ638" s="304">
        <v>161.91999999999999</v>
      </c>
      <c r="AK638" s="304">
        <v>161.91999999999999</v>
      </c>
      <c r="AL638" s="304">
        <v>0.8044</v>
      </c>
      <c r="AM638" s="304">
        <v>14366</v>
      </c>
      <c r="AO638" s="304">
        <v>0.1532</v>
      </c>
    </row>
    <row r="639" spans="1:41">
      <c r="A639" s="305">
        <v>635</v>
      </c>
      <c r="B639" s="306" t="s">
        <v>4614</v>
      </c>
      <c r="C639" s="305" t="s">
        <v>4623</v>
      </c>
      <c r="D639" s="306" t="s">
        <v>4065</v>
      </c>
      <c r="E639" s="307">
        <v>122.22</v>
      </c>
      <c r="F639" s="304">
        <v>145</v>
      </c>
      <c r="G639" s="304">
        <v>97.775999999999996</v>
      </c>
      <c r="H639" s="304">
        <v>0.99880000000000002</v>
      </c>
      <c r="I639" s="304">
        <v>14395</v>
      </c>
      <c r="K639" s="304">
        <v>0.1381</v>
      </c>
      <c r="L639" s="304">
        <v>59.75</v>
      </c>
      <c r="M639" s="304">
        <v>97.775999999999996</v>
      </c>
      <c r="N639" s="304">
        <v>0.99880000000000002</v>
      </c>
      <c r="O639" s="304">
        <v>17825</v>
      </c>
      <c r="Q639" s="304">
        <v>0.40150000000000002</v>
      </c>
      <c r="R639" s="304">
        <v>66.75</v>
      </c>
      <c r="S639" s="304">
        <v>97.775999999999996</v>
      </c>
      <c r="T639" s="304">
        <v>0.99890000000000001</v>
      </c>
      <c r="U639" s="304">
        <v>10453</v>
      </c>
      <c r="W639" s="304">
        <v>0.2177</v>
      </c>
      <c r="X639" s="304">
        <v>66.5</v>
      </c>
      <c r="Y639" s="304">
        <v>97.775999999999996</v>
      </c>
      <c r="Z639" s="304">
        <v>0.998</v>
      </c>
      <c r="AA639" s="304">
        <v>12010</v>
      </c>
      <c r="AC639" s="304">
        <v>0.2432</v>
      </c>
      <c r="AD639" s="304">
        <v>59.75</v>
      </c>
      <c r="AE639" s="304">
        <v>97.775999999999996</v>
      </c>
      <c r="AF639" s="304">
        <v>0.99990000000000001</v>
      </c>
      <c r="AG639" s="304">
        <v>12013</v>
      </c>
      <c r="AI639" s="304">
        <v>0.27029999999999998</v>
      </c>
      <c r="AJ639" s="304">
        <v>69</v>
      </c>
      <c r="AK639" s="304">
        <v>97.775999999999996</v>
      </c>
      <c r="AL639" s="304">
        <v>0.99849999999999994</v>
      </c>
      <c r="AM639" s="304">
        <v>13305</v>
      </c>
      <c r="AO639" s="304">
        <v>0.26819999999999999</v>
      </c>
    </row>
    <row r="640" spans="1:41">
      <c r="A640" s="305">
        <v>636</v>
      </c>
      <c r="B640" s="306" t="s">
        <v>4614</v>
      </c>
      <c r="C640" s="305" t="s">
        <v>4624</v>
      </c>
      <c r="D640" s="306" t="s">
        <v>4051</v>
      </c>
      <c r="E640" s="307">
        <v>220</v>
      </c>
      <c r="F640" s="304">
        <v>304</v>
      </c>
      <c r="G640" s="304">
        <v>212</v>
      </c>
      <c r="H640" s="304">
        <v>0.99049999999999994</v>
      </c>
      <c r="I640" s="304">
        <v>107960</v>
      </c>
      <c r="K640" s="304">
        <v>0.498</v>
      </c>
      <c r="L640" s="304">
        <v>240</v>
      </c>
      <c r="M640" s="304">
        <v>240</v>
      </c>
      <c r="N640" s="304">
        <v>0.99229999999999996</v>
      </c>
      <c r="O640" s="304">
        <v>137880</v>
      </c>
      <c r="P640" s="304" t="e">
        <f>O640-#REF!</f>
        <v>#REF!</v>
      </c>
      <c r="Q640" s="304">
        <v>0.7782</v>
      </c>
      <c r="R640" s="304">
        <v>244</v>
      </c>
      <c r="S640" s="304">
        <v>240</v>
      </c>
      <c r="T640" s="304">
        <v>0.98219999999999996</v>
      </c>
      <c r="U640" s="304">
        <v>116800</v>
      </c>
      <c r="V640" s="304" t="e">
        <f>U640-#REF!</f>
        <v>#REF!</v>
      </c>
      <c r="W640" s="304">
        <v>0.67689999999999995</v>
      </c>
      <c r="X640" s="304">
        <v>332</v>
      </c>
      <c r="Y640" s="304">
        <v>260.32</v>
      </c>
      <c r="Z640" s="304">
        <v>0.9627</v>
      </c>
      <c r="AA640" s="304">
        <v>58532</v>
      </c>
      <c r="AC640" s="304">
        <v>0.56689999999999996</v>
      </c>
      <c r="AD640" s="304">
        <v>248</v>
      </c>
      <c r="AE640" s="304">
        <v>248</v>
      </c>
      <c r="AF640" s="304">
        <v>0.96379999999999999</v>
      </c>
      <c r="AG640" s="304">
        <v>106768</v>
      </c>
      <c r="AH640" s="304" t="e">
        <f>AG640-#REF!</f>
        <v>#REF!</v>
      </c>
      <c r="AI640" s="304">
        <v>0.60040000000000004</v>
      </c>
      <c r="AJ640" s="304">
        <v>291.36</v>
      </c>
      <c r="AK640" s="304">
        <v>291.36</v>
      </c>
      <c r="AL640" s="304">
        <v>0.96399999999999997</v>
      </c>
      <c r="AM640" s="304">
        <v>99264</v>
      </c>
      <c r="AO640" s="304">
        <v>0.4909</v>
      </c>
    </row>
    <row r="641" spans="1:41">
      <c r="A641" s="305">
        <v>637</v>
      </c>
      <c r="B641" s="306" t="s">
        <v>4614</v>
      </c>
      <c r="C641" s="305" t="s">
        <v>4619</v>
      </c>
      <c r="D641" s="306" t="s">
        <v>4065</v>
      </c>
      <c r="E641" s="307">
        <v>430</v>
      </c>
      <c r="F641" s="304">
        <v>130</v>
      </c>
      <c r="G641" s="304">
        <v>344</v>
      </c>
      <c r="H641" s="304">
        <v>0.98819999999999997</v>
      </c>
      <c r="I641" s="304">
        <v>108300</v>
      </c>
      <c r="J641" s="304" t="e">
        <f>I641-#REF!</f>
        <v>#REF!</v>
      </c>
      <c r="K641" s="304">
        <v>1.1709000000000001</v>
      </c>
      <c r="L641" s="304">
        <v>130</v>
      </c>
      <c r="M641" s="304">
        <v>344</v>
      </c>
      <c r="N641" s="304">
        <v>0.99439999999999995</v>
      </c>
      <c r="O641" s="304">
        <v>105000</v>
      </c>
      <c r="P641" s="304" t="e">
        <f>O641-#REF!</f>
        <v>#REF!</v>
      </c>
      <c r="Q641" s="304">
        <v>1.0918000000000001</v>
      </c>
      <c r="R641" s="304">
        <v>130</v>
      </c>
      <c r="S641" s="304">
        <v>344</v>
      </c>
      <c r="T641" s="304">
        <v>0.98429999999999995</v>
      </c>
      <c r="U641" s="304">
        <v>37600</v>
      </c>
      <c r="W641" s="304">
        <v>0.40810000000000002</v>
      </c>
      <c r="X641" s="304">
        <v>130</v>
      </c>
      <c r="Y641" s="304">
        <v>344</v>
      </c>
      <c r="Z641" s="304">
        <v>1</v>
      </c>
      <c r="AA641" s="304">
        <v>74300</v>
      </c>
      <c r="AB641" s="304" t="e">
        <f>AA641-#REF!</f>
        <v>#REF!</v>
      </c>
      <c r="AC641" s="304">
        <v>0.76819999999999999</v>
      </c>
      <c r="AD641" s="304">
        <v>130</v>
      </c>
      <c r="AE641" s="304">
        <v>344</v>
      </c>
      <c r="AF641" s="304">
        <v>0.98529999999999995</v>
      </c>
      <c r="AG641" s="304">
        <v>113400</v>
      </c>
      <c r="AH641" s="304" t="e">
        <f>AG641-#REF!</f>
        <v>#REF!</v>
      </c>
      <c r="AI641" s="304">
        <v>1.19</v>
      </c>
      <c r="AJ641" s="304">
        <v>130</v>
      </c>
      <c r="AK641" s="304">
        <v>344</v>
      </c>
      <c r="AL641" s="304">
        <v>0.99260000000000004</v>
      </c>
      <c r="AM641" s="304">
        <v>106100</v>
      </c>
      <c r="AN641" s="304" t="e">
        <f>AM641-#REF!</f>
        <v>#REF!</v>
      </c>
      <c r="AO641" s="304">
        <v>1.1420999999999999</v>
      </c>
    </row>
    <row r="642" spans="1:41">
      <c r="A642" s="305">
        <v>638</v>
      </c>
      <c r="B642" s="306" t="s">
        <v>4614</v>
      </c>
      <c r="C642" s="305" t="s">
        <v>4625</v>
      </c>
      <c r="D642" s="306" t="s">
        <v>4054</v>
      </c>
      <c r="E642" s="307">
        <v>135</v>
      </c>
      <c r="F642" s="304">
        <v>180</v>
      </c>
      <c r="G642" s="304">
        <v>186</v>
      </c>
      <c r="H642" s="304">
        <v>0.81740000000000002</v>
      </c>
      <c r="I642" s="304">
        <v>33690</v>
      </c>
      <c r="K642" s="304">
        <v>0.31809999999999999</v>
      </c>
      <c r="L642" s="304">
        <v>180</v>
      </c>
      <c r="M642" s="304">
        <v>180</v>
      </c>
      <c r="N642" s="304">
        <v>0.81030000000000002</v>
      </c>
      <c r="O642" s="304">
        <v>67620</v>
      </c>
      <c r="Q642" s="304">
        <v>0.31669999999999998</v>
      </c>
      <c r="R642" s="304">
        <v>0</v>
      </c>
      <c r="S642" s="304">
        <v>0</v>
      </c>
      <c r="T642" s="304" t="e">
        <v>#DIV/0!</v>
      </c>
      <c r="U642" s="304">
        <v>0</v>
      </c>
      <c r="W642" s="304">
        <v>0</v>
      </c>
      <c r="X642" s="304">
        <v>189</v>
      </c>
      <c r="Y642" s="304">
        <v>180</v>
      </c>
      <c r="Z642" s="304">
        <v>0.80259999999999998</v>
      </c>
      <c r="AA642" s="304">
        <v>34500</v>
      </c>
      <c r="AC642" s="304">
        <v>0.30570000000000003</v>
      </c>
      <c r="AD642" s="304">
        <v>192</v>
      </c>
      <c r="AE642" s="304">
        <v>192</v>
      </c>
      <c r="AF642" s="304">
        <v>0.77539999999999998</v>
      </c>
      <c r="AG642" s="304">
        <v>29610</v>
      </c>
      <c r="AI642" s="304">
        <v>0.26729999999999998</v>
      </c>
      <c r="AJ642" s="304">
        <v>186</v>
      </c>
      <c r="AK642" s="304">
        <v>186</v>
      </c>
      <c r="AL642" s="304">
        <v>0.79989999999999994</v>
      </c>
      <c r="AM642" s="304">
        <v>28050</v>
      </c>
      <c r="AO642" s="304">
        <v>0.26190000000000002</v>
      </c>
    </row>
    <row r="643" spans="1:41">
      <c r="A643" s="305">
        <v>639</v>
      </c>
      <c r="B643" s="306" t="s">
        <v>4614</v>
      </c>
      <c r="C643" s="305" t="s">
        <v>4626</v>
      </c>
      <c r="D643" s="306" t="s">
        <v>4051</v>
      </c>
      <c r="E643" s="307">
        <v>250</v>
      </c>
      <c r="F643" s="304">
        <v>29.52</v>
      </c>
      <c r="G643" s="304">
        <v>200</v>
      </c>
      <c r="H643" s="304">
        <v>0.71179999999999999</v>
      </c>
      <c r="I643" s="304">
        <v>4830</v>
      </c>
      <c r="K643" s="304">
        <v>0.31929999999999997</v>
      </c>
      <c r="L643" s="304">
        <v>38.64</v>
      </c>
      <c r="M643" s="304">
        <v>200</v>
      </c>
      <c r="N643" s="304">
        <v>0.71340000000000003</v>
      </c>
      <c r="O643" s="304">
        <v>4002</v>
      </c>
      <c r="Q643" s="304">
        <v>0.25209999999999999</v>
      </c>
      <c r="R643" s="304">
        <v>41.52</v>
      </c>
      <c r="S643" s="304">
        <v>200</v>
      </c>
      <c r="T643" s="304">
        <v>0.72509999999999997</v>
      </c>
      <c r="U643" s="304">
        <v>6138</v>
      </c>
      <c r="W643" s="304">
        <v>0.28320000000000001</v>
      </c>
      <c r="X643" s="304">
        <v>30</v>
      </c>
      <c r="Y643" s="304">
        <v>200</v>
      </c>
      <c r="Z643" s="304">
        <v>0.7974</v>
      </c>
      <c r="AA643" s="304">
        <v>6846</v>
      </c>
      <c r="AC643" s="304">
        <v>0.38469999999999999</v>
      </c>
      <c r="AD643" s="304">
        <v>20.399999999999999</v>
      </c>
      <c r="AE643" s="304">
        <v>200</v>
      </c>
      <c r="AF643" s="304">
        <v>0.3024</v>
      </c>
      <c r="AG643" s="304">
        <v>1560</v>
      </c>
      <c r="AI643" s="304">
        <v>0.34</v>
      </c>
      <c r="AJ643" s="304">
        <v>30.48</v>
      </c>
      <c r="AK643" s="304">
        <v>200</v>
      </c>
      <c r="AL643" s="304">
        <v>0.48180000000000001</v>
      </c>
      <c r="AM643" s="304">
        <v>3246</v>
      </c>
      <c r="AO643" s="304">
        <v>0.307</v>
      </c>
    </row>
    <row r="644" spans="1:41">
      <c r="A644" s="305">
        <v>640</v>
      </c>
      <c r="B644" s="306" t="s">
        <v>4614</v>
      </c>
      <c r="C644" s="305" t="s">
        <v>4628</v>
      </c>
      <c r="D644" s="306" t="s">
        <v>4051</v>
      </c>
      <c r="E644" s="307">
        <v>275</v>
      </c>
      <c r="F644" s="304">
        <v>85.6</v>
      </c>
      <c r="G644" s="304">
        <v>220</v>
      </c>
      <c r="H644" s="304">
        <v>1</v>
      </c>
      <c r="I644" s="304">
        <v>61633</v>
      </c>
      <c r="J644" s="304" t="e">
        <f>I644-#REF!</f>
        <v>#REF!</v>
      </c>
      <c r="K644" s="304">
        <v>1</v>
      </c>
      <c r="L644" s="304">
        <v>85.46</v>
      </c>
      <c r="M644" s="304">
        <v>220</v>
      </c>
      <c r="N644" s="304">
        <v>1</v>
      </c>
      <c r="O644" s="304">
        <v>63580</v>
      </c>
      <c r="P644" s="304" t="e">
        <f>O644-#REF!</f>
        <v>#REF!</v>
      </c>
      <c r="Q644" s="304">
        <v>1</v>
      </c>
      <c r="R644" s="304">
        <v>84.05</v>
      </c>
      <c r="S644" s="304">
        <v>220</v>
      </c>
      <c r="T644" s="304">
        <v>1</v>
      </c>
      <c r="U644" s="304">
        <v>60513</v>
      </c>
      <c r="V644" s="304" t="e">
        <f>U644-#REF!</f>
        <v>#REF!</v>
      </c>
      <c r="W644" s="304">
        <v>1</v>
      </c>
      <c r="X644" s="304">
        <v>25.24</v>
      </c>
      <c r="Y644" s="304">
        <v>220</v>
      </c>
      <c r="Z644" s="304">
        <v>1</v>
      </c>
      <c r="AA644" s="304">
        <v>18775</v>
      </c>
      <c r="AB644" s="304" t="e">
        <f>AA644-#REF!</f>
        <v>#REF!</v>
      </c>
      <c r="AC644" s="304">
        <v>0.99980000000000002</v>
      </c>
      <c r="AD644" s="304">
        <v>23.66</v>
      </c>
      <c r="AE644" s="304">
        <v>220</v>
      </c>
      <c r="AF644" s="304">
        <v>1</v>
      </c>
      <c r="AG644" s="304">
        <v>17603</v>
      </c>
      <c r="AH644" s="304" t="e">
        <f>AG644-#REF!</f>
        <v>#REF!</v>
      </c>
      <c r="AI644" s="304">
        <v>1</v>
      </c>
      <c r="AJ644" s="304">
        <v>24.85</v>
      </c>
      <c r="AK644" s="304">
        <v>220</v>
      </c>
      <c r="AL644" s="304">
        <v>1</v>
      </c>
      <c r="AM644" s="304">
        <v>17890</v>
      </c>
      <c r="AN644" s="304" t="e">
        <f>AM644-#REF!</f>
        <v>#REF!</v>
      </c>
      <c r="AO644" s="304">
        <v>0.99990000000000001</v>
      </c>
    </row>
    <row r="645" spans="1:41">
      <c r="A645" s="305">
        <v>641</v>
      </c>
      <c r="B645" s="306" t="s">
        <v>4614</v>
      </c>
      <c r="C645" s="305" t="s">
        <v>4628</v>
      </c>
      <c r="D645" s="306" t="s">
        <v>4051</v>
      </c>
      <c r="E645" s="307">
        <v>125</v>
      </c>
      <c r="F645" s="304">
        <v>44.37</v>
      </c>
      <c r="G645" s="304">
        <v>100</v>
      </c>
      <c r="H645" s="304">
        <v>1</v>
      </c>
      <c r="I645" s="304">
        <v>31947</v>
      </c>
      <c r="J645" s="304" t="e">
        <f>I645-#REF!</f>
        <v>#REF!</v>
      </c>
      <c r="K645" s="304">
        <v>1</v>
      </c>
      <c r="L645" s="304">
        <v>60.82</v>
      </c>
      <c r="M645" s="304">
        <v>100</v>
      </c>
      <c r="N645" s="304">
        <v>1</v>
      </c>
      <c r="O645" s="304">
        <v>45251</v>
      </c>
      <c r="P645" s="304" t="e">
        <f>O645-#REF!</f>
        <v>#REF!</v>
      </c>
      <c r="Q645" s="304">
        <v>1</v>
      </c>
      <c r="R645" s="304">
        <v>58.11</v>
      </c>
      <c r="S645" s="304">
        <v>100</v>
      </c>
      <c r="T645" s="304">
        <v>1</v>
      </c>
      <c r="U645" s="304">
        <v>41841</v>
      </c>
      <c r="V645" s="304" t="e">
        <f>U645-#REF!</f>
        <v>#REF!</v>
      </c>
      <c r="W645" s="304">
        <v>1</v>
      </c>
      <c r="X645" s="304">
        <v>37.880000000000003</v>
      </c>
      <c r="Y645" s="304">
        <v>100</v>
      </c>
      <c r="Z645" s="304">
        <v>1</v>
      </c>
      <c r="AA645" s="304">
        <v>28179</v>
      </c>
      <c r="AB645" s="304" t="e">
        <f>AA645-#REF!</f>
        <v>#REF!</v>
      </c>
      <c r="AC645" s="304">
        <v>0.99990000000000001</v>
      </c>
      <c r="AD645" s="304">
        <v>52.83</v>
      </c>
      <c r="AE645" s="304">
        <v>100</v>
      </c>
      <c r="AF645" s="304">
        <v>1</v>
      </c>
      <c r="AG645" s="304">
        <v>39303</v>
      </c>
      <c r="AH645" s="304" t="e">
        <f>AG645-#REF!</f>
        <v>#REF!</v>
      </c>
      <c r="AI645" s="304">
        <v>0.99990000000000001</v>
      </c>
      <c r="AJ645" s="304">
        <v>41.32</v>
      </c>
      <c r="AK645" s="304">
        <v>100</v>
      </c>
      <c r="AL645" s="304">
        <v>1</v>
      </c>
      <c r="AM645" s="304">
        <v>29747</v>
      </c>
      <c r="AN645" s="304" t="e">
        <f>AM645-#REF!</f>
        <v>#REF!</v>
      </c>
      <c r="AO645" s="304">
        <v>0.99990000000000001</v>
      </c>
    </row>
    <row r="646" spans="1:41">
      <c r="A646" s="305">
        <v>642</v>
      </c>
      <c r="B646" s="306" t="s">
        <v>4614</v>
      </c>
      <c r="C646" s="305" t="s">
        <v>4629</v>
      </c>
      <c r="D646" s="306" t="s">
        <v>4054</v>
      </c>
      <c r="E646" s="307">
        <v>133.33000000000001</v>
      </c>
      <c r="F646" s="304">
        <v>103.68</v>
      </c>
      <c r="G646" s="304">
        <v>106.664</v>
      </c>
      <c r="H646" s="304">
        <v>0.76359999999999995</v>
      </c>
      <c r="I646" s="304">
        <v>7118</v>
      </c>
      <c r="K646" s="304">
        <v>0.1249</v>
      </c>
      <c r="L646" s="304">
        <v>103.36</v>
      </c>
      <c r="M646" s="304">
        <v>106.664</v>
      </c>
      <c r="N646" s="304">
        <v>0.76500000000000001</v>
      </c>
      <c r="O646" s="304">
        <v>7992</v>
      </c>
      <c r="Q646" s="304">
        <v>0.13589999999999999</v>
      </c>
      <c r="R646" s="304">
        <v>105.44</v>
      </c>
      <c r="S646" s="304">
        <v>106.664</v>
      </c>
      <c r="T646" s="304">
        <v>0.79139999999999999</v>
      </c>
      <c r="U646" s="304">
        <v>11024</v>
      </c>
      <c r="W646" s="304">
        <v>0.1835</v>
      </c>
      <c r="X646" s="304">
        <v>105.44</v>
      </c>
      <c r="Y646" s="304">
        <v>106.664</v>
      </c>
      <c r="Z646" s="304">
        <v>0.79269999999999996</v>
      </c>
      <c r="AA646" s="304">
        <v>13894</v>
      </c>
      <c r="AC646" s="304">
        <v>0.22339999999999999</v>
      </c>
      <c r="AD646" s="304">
        <v>106.08</v>
      </c>
      <c r="AE646" s="304">
        <v>106.664</v>
      </c>
      <c r="AF646" s="304">
        <v>0.78359999999999996</v>
      </c>
      <c r="AG646" s="304">
        <v>12772</v>
      </c>
      <c r="AI646" s="304">
        <v>0.20649999999999999</v>
      </c>
      <c r="AJ646" s="304">
        <v>105.2</v>
      </c>
      <c r="AK646" s="304">
        <v>106.664</v>
      </c>
      <c r="AL646" s="304">
        <v>0.79320000000000002</v>
      </c>
      <c r="AM646" s="304">
        <v>14892</v>
      </c>
      <c r="AO646" s="304">
        <v>0.24790000000000001</v>
      </c>
    </row>
    <row r="647" spans="1:41">
      <c r="A647" s="305">
        <v>643</v>
      </c>
      <c r="B647" s="306" t="s">
        <v>4614</v>
      </c>
      <c r="C647" s="305" t="s">
        <v>4630</v>
      </c>
      <c r="D647" s="306" t="s">
        <v>4054</v>
      </c>
      <c r="E647" s="307">
        <v>1056.77</v>
      </c>
      <c r="F647" s="304">
        <v>864</v>
      </c>
      <c r="G647" s="304">
        <v>864</v>
      </c>
      <c r="H647" s="304">
        <v>0.83340000000000003</v>
      </c>
      <c r="I647" s="304">
        <v>82200</v>
      </c>
      <c r="K647" s="304">
        <v>0.15859999999999999</v>
      </c>
      <c r="L647" s="304">
        <v>1200</v>
      </c>
      <c r="M647" s="304">
        <v>1200</v>
      </c>
      <c r="N647" s="304">
        <v>0.82799999999999996</v>
      </c>
      <c r="O647" s="304">
        <v>157080</v>
      </c>
      <c r="Q647" s="304">
        <v>0.21249999999999999</v>
      </c>
      <c r="R647" s="304">
        <v>1248</v>
      </c>
      <c r="S647" s="304">
        <v>1248</v>
      </c>
      <c r="T647" s="304">
        <v>0.82340000000000002</v>
      </c>
      <c r="U647" s="304">
        <v>167760</v>
      </c>
      <c r="W647" s="304">
        <v>0.2268</v>
      </c>
      <c r="X647" s="304">
        <v>708</v>
      </c>
      <c r="Y647" s="304">
        <v>845.41600000000005</v>
      </c>
      <c r="Z647" s="304">
        <v>0.8196</v>
      </c>
      <c r="AA647" s="304">
        <v>215760</v>
      </c>
      <c r="AC647" s="304">
        <v>0.49980000000000002</v>
      </c>
      <c r="AD647" s="304">
        <v>1252.8</v>
      </c>
      <c r="AE647" s="304">
        <v>1252.8</v>
      </c>
      <c r="AF647" s="304">
        <v>0.84250000000000003</v>
      </c>
      <c r="AG647" s="304">
        <v>220696</v>
      </c>
      <c r="AI647" s="304">
        <v>0.27229999999999999</v>
      </c>
      <c r="AJ647" s="304">
        <v>1280</v>
      </c>
      <c r="AK647" s="304">
        <v>1280</v>
      </c>
      <c r="AL647" s="304">
        <v>0.83660000000000001</v>
      </c>
      <c r="AM647" s="304">
        <v>122640</v>
      </c>
      <c r="AO647" s="304">
        <v>0.15909999999999999</v>
      </c>
    </row>
    <row r="648" spans="1:41">
      <c r="A648" s="305">
        <v>644</v>
      </c>
      <c r="B648" s="306" t="s">
        <v>4614</v>
      </c>
      <c r="C648" s="305" t="s">
        <v>4630</v>
      </c>
      <c r="D648" s="306" t="s">
        <v>4054</v>
      </c>
      <c r="E648" s="307">
        <v>1353.53</v>
      </c>
      <c r="F648" s="304">
        <v>684</v>
      </c>
      <c r="G648" s="304">
        <v>1082.8240000000001</v>
      </c>
      <c r="H648" s="304">
        <v>0.90239999999999998</v>
      </c>
      <c r="I648" s="304">
        <v>68220</v>
      </c>
      <c r="K648" s="304">
        <v>0.1535</v>
      </c>
      <c r="L648" s="304">
        <v>684</v>
      </c>
      <c r="M648" s="304">
        <v>1082.8240000000001</v>
      </c>
      <c r="N648" s="304">
        <v>0.90139999999999998</v>
      </c>
      <c r="O648" s="304">
        <v>143100</v>
      </c>
      <c r="Q648" s="304">
        <v>0.312</v>
      </c>
      <c r="R648" s="304">
        <v>1242</v>
      </c>
      <c r="S648" s="304">
        <v>1242</v>
      </c>
      <c r="T648" s="304">
        <v>0.89839999999999998</v>
      </c>
      <c r="U648" s="304">
        <v>163800</v>
      </c>
      <c r="W648" s="304">
        <v>0.2039</v>
      </c>
      <c r="X648" s="304">
        <v>396</v>
      </c>
      <c r="Y648" s="304">
        <v>1082.8240000000001</v>
      </c>
      <c r="Z648" s="304">
        <v>0.97829999999999995</v>
      </c>
      <c r="AA648" s="304">
        <v>161820</v>
      </c>
      <c r="AC648" s="304">
        <v>0.5615</v>
      </c>
      <c r="AD648" s="304">
        <v>1001.04</v>
      </c>
      <c r="AE648" s="304">
        <v>1082.8240000000001</v>
      </c>
      <c r="AF648" s="304">
        <v>0.99819999999999998</v>
      </c>
      <c r="AG648" s="304">
        <v>210972</v>
      </c>
      <c r="AI648" s="304">
        <v>0.27489999999999998</v>
      </c>
      <c r="AJ648" s="304">
        <v>972</v>
      </c>
      <c r="AK648" s="304">
        <v>1082.8240000000001</v>
      </c>
      <c r="AL648" s="304">
        <v>0.97760000000000002</v>
      </c>
      <c r="AM648" s="304">
        <v>196602</v>
      </c>
      <c r="AO648" s="304">
        <v>0.28739999999999999</v>
      </c>
    </row>
    <row r="649" spans="1:41">
      <c r="A649" s="305">
        <v>645</v>
      </c>
      <c r="B649" s="306" t="s">
        <v>4614</v>
      </c>
      <c r="C649" s="305" t="s">
        <v>4631</v>
      </c>
      <c r="D649" s="306" t="s">
        <v>4065</v>
      </c>
      <c r="E649" s="307">
        <v>200</v>
      </c>
      <c r="F649" s="304">
        <v>356</v>
      </c>
      <c r="G649" s="304">
        <v>356</v>
      </c>
      <c r="H649" s="304">
        <v>0.95250000000000001</v>
      </c>
      <c r="I649" s="304">
        <v>131400</v>
      </c>
      <c r="K649" s="304">
        <v>0.53820000000000001</v>
      </c>
      <c r="L649" s="304">
        <v>216</v>
      </c>
      <c r="M649" s="304">
        <v>216</v>
      </c>
      <c r="N649" s="304">
        <v>0.95130000000000003</v>
      </c>
      <c r="O649" s="304">
        <v>144240</v>
      </c>
      <c r="P649" s="304" t="e">
        <f>O649-#REF!</f>
        <v>#REF!</v>
      </c>
      <c r="Q649" s="304">
        <v>0.94359999999999999</v>
      </c>
      <c r="R649" s="304">
        <v>236</v>
      </c>
      <c r="S649" s="304">
        <v>236</v>
      </c>
      <c r="T649" s="304">
        <v>0.92069999999999996</v>
      </c>
      <c r="U649" s="304">
        <v>85440</v>
      </c>
      <c r="W649" s="304">
        <v>0.54610000000000003</v>
      </c>
      <c r="X649" s="304">
        <v>308</v>
      </c>
      <c r="Y649" s="304">
        <v>236</v>
      </c>
      <c r="Z649" s="304">
        <v>0.93140000000000001</v>
      </c>
      <c r="AA649" s="304">
        <v>106840</v>
      </c>
      <c r="AC649" s="304">
        <v>0.50060000000000004</v>
      </c>
      <c r="AD649" s="304">
        <v>292</v>
      </c>
      <c r="AE649" s="304">
        <v>276</v>
      </c>
      <c r="AF649" s="304">
        <v>0.93699999999999994</v>
      </c>
      <c r="AG649" s="304">
        <v>135480</v>
      </c>
      <c r="AH649" s="304" t="e">
        <f>AG649-#REF!</f>
        <v>#REF!</v>
      </c>
      <c r="AI649" s="304">
        <v>0.66559999999999997</v>
      </c>
      <c r="AJ649" s="304">
        <v>212</v>
      </c>
      <c r="AK649" s="304">
        <v>308</v>
      </c>
      <c r="AL649" s="304">
        <v>0.94020000000000004</v>
      </c>
      <c r="AM649" s="304">
        <v>121360</v>
      </c>
      <c r="AN649" s="304" t="e">
        <f>AM649-#REF!</f>
        <v>#REF!</v>
      </c>
      <c r="AO649" s="304">
        <v>0.84560000000000002</v>
      </c>
    </row>
    <row r="650" spans="1:41">
      <c r="A650" s="305">
        <v>646</v>
      </c>
      <c r="B650" s="306" t="s">
        <v>4614</v>
      </c>
      <c r="C650" s="305" t="s">
        <v>4632</v>
      </c>
      <c r="D650" s="306" t="s">
        <v>4065</v>
      </c>
      <c r="E650" s="307">
        <v>444.44</v>
      </c>
      <c r="F650" s="304">
        <v>187.2</v>
      </c>
      <c r="G650" s="304">
        <v>355.55200000000002</v>
      </c>
      <c r="H650" s="304">
        <v>0.98229999999999995</v>
      </c>
      <c r="I650" s="304">
        <v>38592</v>
      </c>
      <c r="K650" s="304">
        <v>0.29149999999999998</v>
      </c>
      <c r="L650" s="304">
        <v>196.08</v>
      </c>
      <c r="M650" s="304">
        <v>355.55200000000002</v>
      </c>
      <c r="N650" s="304">
        <v>0.98280000000000001</v>
      </c>
      <c r="O650" s="304">
        <v>56664</v>
      </c>
      <c r="Q650" s="304">
        <v>0.3952</v>
      </c>
      <c r="R650" s="304">
        <v>180</v>
      </c>
      <c r="S650" s="304">
        <v>355.55200000000002</v>
      </c>
      <c r="T650" s="304">
        <v>0.9839</v>
      </c>
      <c r="U650" s="304">
        <v>57186</v>
      </c>
      <c r="W650" s="304">
        <v>0.44850000000000001</v>
      </c>
      <c r="X650" s="304">
        <v>175.2</v>
      </c>
      <c r="Y650" s="304">
        <v>355.55200000000002</v>
      </c>
      <c r="Z650" s="304">
        <v>0.98660000000000003</v>
      </c>
      <c r="AA650" s="304">
        <v>52086</v>
      </c>
      <c r="AC650" s="304">
        <v>0.40500000000000003</v>
      </c>
      <c r="AD650" s="304">
        <v>199.2</v>
      </c>
      <c r="AE650" s="304">
        <v>355.55200000000002</v>
      </c>
      <c r="AF650" s="304">
        <v>0.98250000000000004</v>
      </c>
      <c r="AG650" s="304">
        <v>48924</v>
      </c>
      <c r="AI650" s="304">
        <v>0.33600000000000002</v>
      </c>
      <c r="AJ650" s="304">
        <v>178.32</v>
      </c>
      <c r="AK650" s="304">
        <v>355.55200000000002</v>
      </c>
      <c r="AL650" s="304">
        <v>0.98570000000000002</v>
      </c>
      <c r="AM650" s="304">
        <v>46254</v>
      </c>
      <c r="AO650" s="304">
        <v>0.36549999999999999</v>
      </c>
    </row>
    <row r="651" spans="1:41">
      <c r="A651" s="305">
        <v>647</v>
      </c>
      <c r="B651" s="306" t="s">
        <v>4614</v>
      </c>
      <c r="C651" s="305" t="s">
        <v>4630</v>
      </c>
      <c r="D651" s="306" t="s">
        <v>4054</v>
      </c>
      <c r="E651" s="307">
        <v>191.67</v>
      </c>
      <c r="F651" s="304">
        <v>143.52000000000001</v>
      </c>
      <c r="G651" s="304">
        <v>153.33600000000001</v>
      </c>
      <c r="H651" s="304">
        <v>0.87339999999999995</v>
      </c>
      <c r="I651" s="304">
        <v>38814</v>
      </c>
      <c r="K651" s="304">
        <v>0.43009999999999998</v>
      </c>
      <c r="L651" s="304">
        <v>144.36000000000001</v>
      </c>
      <c r="M651" s="304">
        <v>153.33600000000001</v>
      </c>
      <c r="N651" s="304">
        <v>0.86270000000000002</v>
      </c>
      <c r="O651" s="304">
        <v>33672</v>
      </c>
      <c r="Q651" s="304">
        <v>0.3634</v>
      </c>
      <c r="R651" s="304">
        <v>120.72</v>
      </c>
      <c r="S651" s="304">
        <v>153.33600000000001</v>
      </c>
      <c r="T651" s="304">
        <v>0.84840000000000004</v>
      </c>
      <c r="U651" s="304">
        <v>27399</v>
      </c>
      <c r="W651" s="304">
        <v>0.37159999999999999</v>
      </c>
      <c r="X651" s="304">
        <v>152.76</v>
      </c>
      <c r="Y651" s="304">
        <v>153.33600000000001</v>
      </c>
      <c r="Z651" s="304">
        <v>0.83840000000000003</v>
      </c>
      <c r="AA651" s="304">
        <v>32217</v>
      </c>
      <c r="AC651" s="304">
        <v>0.33810000000000001</v>
      </c>
      <c r="AD651" s="304">
        <v>136.32</v>
      </c>
      <c r="AE651" s="304">
        <v>153.33600000000001</v>
      </c>
      <c r="AF651" s="304">
        <v>0.84199999999999997</v>
      </c>
      <c r="AG651" s="304">
        <v>33972</v>
      </c>
      <c r="AI651" s="304">
        <v>0.39779999999999999</v>
      </c>
      <c r="AJ651" s="304">
        <v>124.32</v>
      </c>
      <c r="AK651" s="304">
        <v>153.33600000000001</v>
      </c>
      <c r="AL651" s="304">
        <v>0.83950000000000002</v>
      </c>
      <c r="AM651" s="304">
        <v>36096</v>
      </c>
      <c r="AO651" s="304">
        <v>0.48039999999999999</v>
      </c>
    </row>
    <row r="652" spans="1:41">
      <c r="A652" s="305">
        <v>648</v>
      </c>
      <c r="B652" s="306" t="s">
        <v>4614</v>
      </c>
      <c r="C652" s="305" t="s">
        <v>4634</v>
      </c>
      <c r="D652" s="306" t="s">
        <v>4054</v>
      </c>
      <c r="E652" s="307">
        <v>609.74</v>
      </c>
      <c r="F652" s="304">
        <v>408</v>
      </c>
      <c r="G652" s="304">
        <v>487.79199999999997</v>
      </c>
      <c r="H652" s="304">
        <v>0.9</v>
      </c>
      <c r="I652" s="304">
        <v>15120</v>
      </c>
      <c r="K652" s="304">
        <v>5.7200000000000001E-2</v>
      </c>
      <c r="L652" s="304">
        <v>204</v>
      </c>
      <c r="M652" s="304">
        <v>487.79199999999997</v>
      </c>
      <c r="N652" s="304">
        <v>0.8921</v>
      </c>
      <c r="O652" s="304">
        <v>33720</v>
      </c>
      <c r="Q652" s="304">
        <v>0.24909999999999999</v>
      </c>
      <c r="R652" s="304">
        <v>444</v>
      </c>
      <c r="S652" s="304">
        <v>487.79199999999997</v>
      </c>
      <c r="T652" s="304">
        <v>0.89539999999999997</v>
      </c>
      <c r="U652" s="304">
        <v>39000</v>
      </c>
      <c r="W652" s="304">
        <v>0.1363</v>
      </c>
      <c r="X652" s="304">
        <v>432</v>
      </c>
      <c r="Y652" s="304">
        <v>487.79199999999997</v>
      </c>
      <c r="Z652" s="304">
        <v>0.88959999999999995</v>
      </c>
      <c r="AA652" s="304">
        <v>35760</v>
      </c>
      <c r="AC652" s="304">
        <v>0.12509999999999999</v>
      </c>
      <c r="AD652" s="304">
        <v>204</v>
      </c>
      <c r="AE652" s="304">
        <v>487.79199999999997</v>
      </c>
      <c r="AF652" s="304">
        <v>0.88939999999999997</v>
      </c>
      <c r="AG652" s="304">
        <v>52080</v>
      </c>
      <c r="AI652" s="304">
        <v>0.38579999999999998</v>
      </c>
      <c r="AJ652" s="304">
        <v>528</v>
      </c>
      <c r="AK652" s="304">
        <v>528</v>
      </c>
      <c r="AL652" s="304">
        <v>0.8952</v>
      </c>
      <c r="AM652" s="304">
        <v>42000</v>
      </c>
      <c r="AO652" s="304">
        <v>0.1234</v>
      </c>
    </row>
    <row r="653" spans="1:41">
      <c r="A653" s="305">
        <v>649</v>
      </c>
      <c r="B653" s="306" t="s">
        <v>4614</v>
      </c>
      <c r="C653" s="305" t="s">
        <v>4634</v>
      </c>
      <c r="D653" s="306" t="s">
        <v>4054</v>
      </c>
      <c r="E653" s="307">
        <v>637.01</v>
      </c>
      <c r="F653" s="304">
        <v>267.36</v>
      </c>
      <c r="G653" s="304">
        <v>509.608</v>
      </c>
      <c r="H653" s="304">
        <v>0.90710000000000002</v>
      </c>
      <c r="I653" s="304">
        <v>10896</v>
      </c>
      <c r="K653" s="304">
        <v>6.2399999999999997E-2</v>
      </c>
      <c r="L653" s="304">
        <v>372.48</v>
      </c>
      <c r="M653" s="304">
        <v>509.608</v>
      </c>
      <c r="N653" s="304">
        <v>0.92089999999999994</v>
      </c>
      <c r="O653" s="304">
        <v>28080</v>
      </c>
      <c r="Q653" s="304">
        <v>0.11</v>
      </c>
      <c r="R653" s="304">
        <v>418.08</v>
      </c>
      <c r="S653" s="304">
        <v>509.608</v>
      </c>
      <c r="T653" s="304">
        <v>0.8639</v>
      </c>
      <c r="U653" s="304">
        <v>30216</v>
      </c>
      <c r="W653" s="304">
        <v>0.1162</v>
      </c>
      <c r="X653" s="304">
        <v>367.2</v>
      </c>
      <c r="Y653" s="304">
        <v>509.608</v>
      </c>
      <c r="Z653" s="304">
        <v>0.92210000000000003</v>
      </c>
      <c r="AA653" s="304">
        <v>24132</v>
      </c>
      <c r="AC653" s="304">
        <v>9.5799999999999996E-2</v>
      </c>
      <c r="AD653" s="304">
        <v>374.4</v>
      </c>
      <c r="AE653" s="304">
        <v>509.608</v>
      </c>
      <c r="AF653" s="304">
        <v>0.95909999999999995</v>
      </c>
      <c r="AG653" s="304">
        <v>39048</v>
      </c>
      <c r="AI653" s="304">
        <v>0.1462</v>
      </c>
      <c r="AJ653" s="304">
        <v>464.64</v>
      </c>
      <c r="AK653" s="304">
        <v>509.608</v>
      </c>
      <c r="AL653" s="304">
        <v>0.92300000000000004</v>
      </c>
      <c r="AM653" s="304">
        <v>44004</v>
      </c>
      <c r="AO653" s="304">
        <v>0.14249999999999999</v>
      </c>
    </row>
    <row r="654" spans="1:41">
      <c r="A654" s="305">
        <v>650</v>
      </c>
      <c r="B654" s="306" t="s">
        <v>4614</v>
      </c>
      <c r="C654" s="305" t="s">
        <v>4635</v>
      </c>
      <c r="D654" s="306" t="s">
        <v>4139</v>
      </c>
      <c r="E654" s="307">
        <v>116.67</v>
      </c>
      <c r="F654" s="304">
        <v>0</v>
      </c>
      <c r="G654" s="304">
        <v>93.335999999999999</v>
      </c>
      <c r="H654" s="304" t="e">
        <v>#DIV/0!</v>
      </c>
      <c r="I654" s="304">
        <v>0</v>
      </c>
      <c r="K654" s="304">
        <v>0</v>
      </c>
      <c r="L654" s="304">
        <v>77.040000000000006</v>
      </c>
      <c r="M654" s="304">
        <v>93.335999999999999</v>
      </c>
      <c r="N654" s="304">
        <v>0.49130000000000001</v>
      </c>
      <c r="O654" s="304">
        <v>616</v>
      </c>
      <c r="Q654" s="304">
        <v>2.1899999999999999E-2</v>
      </c>
      <c r="R654" s="304">
        <v>69.599999999999994</v>
      </c>
      <c r="S654" s="304">
        <v>93.335999999999999</v>
      </c>
      <c r="T654" s="304">
        <v>0.47299999999999998</v>
      </c>
      <c r="U654" s="304">
        <v>648</v>
      </c>
      <c r="W654" s="304">
        <v>2.6499999999999999E-2</v>
      </c>
      <c r="X654" s="304">
        <v>53.84</v>
      </c>
      <c r="Y654" s="304">
        <v>93.335999999999999</v>
      </c>
      <c r="Z654" s="304">
        <v>0.39279999999999998</v>
      </c>
      <c r="AA654" s="304">
        <v>582</v>
      </c>
      <c r="AC654" s="304">
        <v>3.6999999999999998E-2</v>
      </c>
      <c r="AD654" s="304">
        <v>76.400000000000006</v>
      </c>
      <c r="AE654" s="304">
        <v>93.335999999999999</v>
      </c>
      <c r="AF654" s="304">
        <v>0.40759999999999996</v>
      </c>
      <c r="AG654" s="304">
        <v>666</v>
      </c>
      <c r="AI654" s="304">
        <v>2.87E-2</v>
      </c>
      <c r="AJ654" s="304">
        <v>72.72</v>
      </c>
      <c r="AK654" s="304">
        <v>93.335999999999999</v>
      </c>
      <c r="AL654" s="304">
        <v>0.46739999999999998</v>
      </c>
      <c r="AM654" s="304">
        <v>702</v>
      </c>
      <c r="AO654" s="304">
        <v>2.87E-2</v>
      </c>
    </row>
    <row r="655" spans="1:41">
      <c r="A655" s="305">
        <v>651</v>
      </c>
      <c r="B655" s="306" t="s">
        <v>4614</v>
      </c>
      <c r="C655" s="305" t="s">
        <v>4636</v>
      </c>
      <c r="D655" s="306" t="s">
        <v>4065</v>
      </c>
      <c r="E655" s="307">
        <v>333.33</v>
      </c>
      <c r="F655" s="304">
        <v>0</v>
      </c>
      <c r="G655" s="304">
        <v>266.66399999999999</v>
      </c>
      <c r="H655" s="304">
        <v>1</v>
      </c>
      <c r="I655" s="304">
        <v>880</v>
      </c>
      <c r="K655" s="304">
        <v>3.7000000000000002E-3</v>
      </c>
      <c r="L655" s="304">
        <v>12</v>
      </c>
      <c r="M655" s="304">
        <v>266.66399999999999</v>
      </c>
      <c r="N655" s="304">
        <v>0.98629999999999995</v>
      </c>
      <c r="O655" s="304">
        <v>1720</v>
      </c>
      <c r="Q655" s="304">
        <v>0.1953</v>
      </c>
      <c r="R655" s="304">
        <v>12</v>
      </c>
      <c r="S655" s="304">
        <v>266.66399999999999</v>
      </c>
      <c r="T655" s="304">
        <v>1</v>
      </c>
      <c r="U655" s="304">
        <v>5496</v>
      </c>
      <c r="V655" s="304" t="e">
        <f>U655-#REF!</f>
        <v>#REF!</v>
      </c>
      <c r="W655" s="304">
        <v>0.6361</v>
      </c>
      <c r="X655" s="304">
        <v>12</v>
      </c>
      <c r="Y655" s="304">
        <v>266.66399999999999</v>
      </c>
      <c r="Z655" s="304">
        <v>0.99280000000000002</v>
      </c>
      <c r="AA655" s="304">
        <v>5480</v>
      </c>
      <c r="AB655" s="304" t="e">
        <f>AA655-#REF!</f>
        <v>#REF!</v>
      </c>
      <c r="AC655" s="304">
        <v>0.61829999999999996</v>
      </c>
      <c r="AD655" s="304">
        <v>16</v>
      </c>
      <c r="AE655" s="304">
        <v>266.66399999999999</v>
      </c>
      <c r="AF655" s="304">
        <v>0.99929999999999997</v>
      </c>
      <c r="AG655" s="304">
        <v>5404</v>
      </c>
      <c r="AI655" s="304">
        <v>0.45429999999999998</v>
      </c>
      <c r="AJ655" s="304">
        <v>12</v>
      </c>
      <c r="AK655" s="304">
        <v>266.66399999999999</v>
      </c>
      <c r="AL655" s="304">
        <v>0.99339999999999995</v>
      </c>
      <c r="AM655" s="304">
        <v>5396</v>
      </c>
      <c r="AN655" s="304" t="e">
        <f>AM655-#REF!</f>
        <v>#REF!</v>
      </c>
      <c r="AO655" s="304">
        <v>0.62870000000000004</v>
      </c>
    </row>
    <row r="656" spans="1:41">
      <c r="A656" s="305">
        <v>652</v>
      </c>
      <c r="B656" s="306" t="s">
        <v>4614</v>
      </c>
      <c r="C656" s="305" t="s">
        <v>4637</v>
      </c>
      <c r="D656" s="306" t="s">
        <v>4049</v>
      </c>
      <c r="E656" s="307">
        <v>625</v>
      </c>
      <c r="F656" s="304">
        <v>378</v>
      </c>
      <c r="G656" s="304">
        <v>500</v>
      </c>
      <c r="H656" s="304">
        <v>0.91669999999999996</v>
      </c>
      <c r="I656" s="304">
        <v>1980</v>
      </c>
      <c r="K656" s="304">
        <v>7.9000000000000008E-3</v>
      </c>
      <c r="L656" s="304">
        <v>198</v>
      </c>
      <c r="M656" s="304">
        <v>500</v>
      </c>
      <c r="N656" s="304">
        <v>1</v>
      </c>
      <c r="O656" s="304">
        <v>3600</v>
      </c>
      <c r="Q656" s="304">
        <v>2.4400000000000002E-2</v>
      </c>
      <c r="R656" s="304">
        <v>36</v>
      </c>
      <c r="S656" s="304">
        <v>500</v>
      </c>
      <c r="T656" s="304">
        <v>1</v>
      </c>
      <c r="U656" s="304">
        <v>17460</v>
      </c>
      <c r="V656" s="304" t="e">
        <f>U656-#REF!</f>
        <v>#REF!</v>
      </c>
      <c r="W656" s="304">
        <v>0.67359999999999998</v>
      </c>
      <c r="X656" s="304">
        <v>203.94</v>
      </c>
      <c r="Y656" s="304">
        <v>500</v>
      </c>
      <c r="Z656" s="304">
        <v>0.98339999999999994</v>
      </c>
      <c r="AA656" s="304">
        <v>10620</v>
      </c>
      <c r="AC656" s="304">
        <v>5.5599999999999997E-2</v>
      </c>
      <c r="AD656" s="304">
        <v>0</v>
      </c>
      <c r="AE656" s="304">
        <v>0</v>
      </c>
      <c r="AF656" s="304" t="e">
        <v>#DIV/0!</v>
      </c>
      <c r="AG656" s="304">
        <v>0</v>
      </c>
      <c r="AI656" s="304">
        <v>0</v>
      </c>
      <c r="AJ656" s="304">
        <v>0</v>
      </c>
      <c r="AK656" s="304">
        <v>500</v>
      </c>
      <c r="AL656" s="304" t="e">
        <v>#DIV/0!</v>
      </c>
      <c r="AM656" s="304">
        <v>0</v>
      </c>
      <c r="AO656" s="304">
        <v>0</v>
      </c>
    </row>
    <row r="657" spans="1:41">
      <c r="A657" s="305">
        <v>653</v>
      </c>
      <c r="B657" s="306" t="s">
        <v>4614</v>
      </c>
      <c r="C657" s="305" t="s">
        <v>4638</v>
      </c>
      <c r="D657" s="306" t="s">
        <v>4051</v>
      </c>
      <c r="E657" s="307">
        <v>333.33</v>
      </c>
      <c r="F657" s="304">
        <v>13.6</v>
      </c>
      <c r="G657" s="304">
        <v>266.66399999999999</v>
      </c>
      <c r="H657" s="304">
        <v>0.97750000000000004</v>
      </c>
      <c r="I657" s="304">
        <v>2428</v>
      </c>
      <c r="K657" s="304">
        <v>0.25369999999999998</v>
      </c>
      <c r="L657" s="304">
        <v>21.28</v>
      </c>
      <c r="M657" s="304">
        <v>266.66399999999999</v>
      </c>
      <c r="N657" s="304">
        <v>0.98509999999999998</v>
      </c>
      <c r="O657" s="304">
        <v>3428</v>
      </c>
      <c r="Q657" s="304">
        <v>0.2198</v>
      </c>
      <c r="R657" s="304">
        <v>15.84</v>
      </c>
      <c r="S657" s="304">
        <v>266.66399999999999</v>
      </c>
      <c r="T657" s="304">
        <v>0.97899999999999998</v>
      </c>
      <c r="U657" s="304">
        <v>2976</v>
      </c>
      <c r="W657" s="304">
        <v>0.2666</v>
      </c>
      <c r="X657" s="304">
        <v>17.760000000000002</v>
      </c>
      <c r="Y657" s="304">
        <v>266.66399999999999</v>
      </c>
      <c r="Z657" s="304">
        <v>0.97919999999999996</v>
      </c>
      <c r="AA657" s="304">
        <v>3200</v>
      </c>
      <c r="AC657" s="304">
        <v>0.24729999999999999</v>
      </c>
      <c r="AD657" s="304">
        <v>16.8</v>
      </c>
      <c r="AE657" s="304">
        <v>266.66399999999999</v>
      </c>
      <c r="AF657" s="304">
        <v>0.9748</v>
      </c>
      <c r="AG657" s="304">
        <v>3248</v>
      </c>
      <c r="AI657" s="304">
        <v>0.2666</v>
      </c>
      <c r="AJ657" s="304">
        <v>15.36</v>
      </c>
      <c r="AK657" s="304">
        <v>266.66399999999999</v>
      </c>
      <c r="AL657" s="304">
        <v>0.97570000000000001</v>
      </c>
      <c r="AM657" s="304">
        <v>2724</v>
      </c>
      <c r="AO657" s="304">
        <v>0.2525</v>
      </c>
    </row>
    <row r="658" spans="1:41">
      <c r="A658" s="305">
        <v>654</v>
      </c>
      <c r="B658" s="306" t="s">
        <v>4614</v>
      </c>
      <c r="C658" s="305" t="s">
        <v>4639</v>
      </c>
      <c r="D658" s="306" t="s">
        <v>4051</v>
      </c>
      <c r="E658" s="307">
        <v>188.89</v>
      </c>
      <c r="F658" s="304">
        <v>23.68</v>
      </c>
      <c r="G658" s="304">
        <v>151.11199999999999</v>
      </c>
      <c r="H658" s="304">
        <v>0.49619999999999997</v>
      </c>
      <c r="I658" s="304">
        <v>130</v>
      </c>
      <c r="K658" s="304">
        <v>1.54E-2</v>
      </c>
      <c r="L658" s="304">
        <v>19.2</v>
      </c>
      <c r="M658" s="304">
        <v>151.11199999999999</v>
      </c>
      <c r="N658" s="304">
        <v>0.43979999999999997</v>
      </c>
      <c r="O658" s="304">
        <v>474</v>
      </c>
      <c r="Q658" s="304">
        <v>7.5499999999999998E-2</v>
      </c>
      <c r="R658" s="304">
        <v>23.76</v>
      </c>
      <c r="S658" s="304">
        <v>151.11199999999999</v>
      </c>
      <c r="T658" s="304">
        <v>0.68620000000000003</v>
      </c>
      <c r="U658" s="304">
        <v>988</v>
      </c>
      <c r="W658" s="304">
        <v>8.4199999999999997E-2</v>
      </c>
      <c r="X658" s="304">
        <v>50.16</v>
      </c>
      <c r="Y658" s="304">
        <v>151.11199999999999</v>
      </c>
      <c r="Z658" s="304">
        <v>0.73</v>
      </c>
      <c r="AA658" s="304">
        <v>1254</v>
      </c>
      <c r="AC658" s="304">
        <v>4.5999999999999999E-2</v>
      </c>
      <c r="AD658" s="304">
        <v>29.76</v>
      </c>
      <c r="AE658" s="304">
        <v>151.11199999999999</v>
      </c>
      <c r="AF658" s="304">
        <v>0.82969999999999999</v>
      </c>
      <c r="AG658" s="304">
        <v>2260</v>
      </c>
      <c r="AI658" s="304">
        <v>0.123</v>
      </c>
      <c r="AJ658" s="304">
        <v>26.08</v>
      </c>
      <c r="AK658" s="304">
        <v>151.11199999999999</v>
      </c>
      <c r="AL658" s="304">
        <v>0.94350000000000001</v>
      </c>
      <c r="AM658" s="304">
        <v>3906</v>
      </c>
      <c r="AO658" s="304">
        <v>0.2205</v>
      </c>
    </row>
    <row r="659" spans="1:41">
      <c r="A659" s="305">
        <v>655</v>
      </c>
      <c r="B659" s="306" t="s">
        <v>4614</v>
      </c>
      <c r="C659" s="305" t="s">
        <v>4640</v>
      </c>
      <c r="D659" s="306" t="s">
        <v>4054</v>
      </c>
      <c r="E659" s="307">
        <v>238.89</v>
      </c>
      <c r="F659" s="304">
        <v>56</v>
      </c>
      <c r="G659" s="304">
        <v>191.11199999999999</v>
      </c>
      <c r="H659" s="304">
        <v>0.9042</v>
      </c>
      <c r="I659" s="304">
        <v>2640</v>
      </c>
      <c r="K659" s="304">
        <v>7.2400000000000006E-2</v>
      </c>
      <c r="L659" s="304">
        <v>32</v>
      </c>
      <c r="M659" s="304">
        <v>191.11199999999999</v>
      </c>
      <c r="N659" s="304">
        <v>0.89</v>
      </c>
      <c r="O659" s="304">
        <v>3880</v>
      </c>
      <c r="Q659" s="304">
        <v>0.18310000000000001</v>
      </c>
      <c r="R659" s="304">
        <v>44</v>
      </c>
      <c r="S659" s="304">
        <v>191.11199999999999</v>
      </c>
      <c r="T659" s="304">
        <v>0.875</v>
      </c>
      <c r="U659" s="304">
        <v>2800</v>
      </c>
      <c r="W659" s="304">
        <v>0.10100000000000001</v>
      </c>
      <c r="X659" s="304">
        <v>52</v>
      </c>
      <c r="Y659" s="304">
        <v>191.11199999999999</v>
      </c>
      <c r="Z659" s="304">
        <v>0.92989999999999995</v>
      </c>
      <c r="AA659" s="304">
        <v>4240</v>
      </c>
      <c r="AC659" s="304">
        <v>0.1179</v>
      </c>
      <c r="AD659" s="304">
        <v>48</v>
      </c>
      <c r="AE659" s="304">
        <v>191.11199999999999</v>
      </c>
      <c r="AF659" s="304">
        <v>0.80840000000000001</v>
      </c>
      <c r="AG659" s="304">
        <v>3880</v>
      </c>
      <c r="AI659" s="304">
        <v>0.13439999999999999</v>
      </c>
      <c r="AJ659" s="304">
        <v>40</v>
      </c>
      <c r="AK659" s="304">
        <v>191.11199999999999</v>
      </c>
      <c r="AL659" s="304">
        <v>0.86670000000000003</v>
      </c>
      <c r="AM659" s="304">
        <v>3120</v>
      </c>
      <c r="AO659" s="304">
        <v>0.125</v>
      </c>
    </row>
    <row r="660" spans="1:41">
      <c r="A660" s="305">
        <v>656</v>
      </c>
      <c r="B660" s="306" t="s">
        <v>4614</v>
      </c>
      <c r="C660" s="305" t="s">
        <v>4642</v>
      </c>
      <c r="D660" s="306" t="s">
        <v>4139</v>
      </c>
      <c r="E660" s="307">
        <v>990</v>
      </c>
      <c r="F660" s="304">
        <v>26.4</v>
      </c>
      <c r="G660" s="304">
        <v>792</v>
      </c>
      <c r="H660" s="304">
        <v>0.67130000000000001</v>
      </c>
      <c r="I660" s="304">
        <v>980</v>
      </c>
      <c r="K660" s="304">
        <v>6.5799999999999997E-2</v>
      </c>
      <c r="L660" s="304">
        <v>0</v>
      </c>
      <c r="M660" s="304">
        <v>0</v>
      </c>
      <c r="N660" s="304" t="e">
        <v>#DIV/0!</v>
      </c>
      <c r="O660" s="304">
        <v>0</v>
      </c>
      <c r="Q660" s="304">
        <v>0</v>
      </c>
      <c r="R660" s="304">
        <v>64</v>
      </c>
      <c r="S660" s="304">
        <v>792</v>
      </c>
      <c r="T660" s="304">
        <v>0.52690000000000003</v>
      </c>
      <c r="U660" s="304">
        <v>980</v>
      </c>
      <c r="W660" s="304">
        <v>4.0399999999999998E-2</v>
      </c>
      <c r="X660" s="304">
        <v>92.8</v>
      </c>
      <c r="Y660" s="304">
        <v>792</v>
      </c>
      <c r="Z660" s="304">
        <v>0.85719999999999996</v>
      </c>
      <c r="AA660" s="304">
        <v>4440</v>
      </c>
      <c r="AC660" s="304">
        <v>7.4999999999999997E-2</v>
      </c>
      <c r="AD660" s="304">
        <v>108.8</v>
      </c>
      <c r="AE660" s="304">
        <v>792</v>
      </c>
      <c r="AF660" s="304">
        <v>0.67379999999999995</v>
      </c>
      <c r="AG660" s="304">
        <v>5080</v>
      </c>
      <c r="AI660" s="304">
        <v>9.3100000000000002E-2</v>
      </c>
      <c r="AJ660" s="304">
        <v>162.4</v>
      </c>
      <c r="AK660" s="304">
        <v>792</v>
      </c>
      <c r="AL660" s="304">
        <v>0.62529999999999997</v>
      </c>
      <c r="AM660" s="304">
        <v>20820</v>
      </c>
      <c r="AO660" s="304">
        <v>0.2848</v>
      </c>
    </row>
    <row r="661" spans="1:41">
      <c r="A661" s="305">
        <v>657</v>
      </c>
      <c r="B661" s="306" t="s">
        <v>4047</v>
      </c>
      <c r="C661" s="305" t="s">
        <v>4643</v>
      </c>
      <c r="D661" s="306" t="s">
        <v>4139</v>
      </c>
      <c r="E661" s="307">
        <v>250</v>
      </c>
      <c r="F661" s="304">
        <v>167.4</v>
      </c>
      <c r="G661" s="304">
        <v>200</v>
      </c>
      <c r="H661" s="304">
        <v>0.48519999999999996</v>
      </c>
      <c r="I661" s="304">
        <v>10075</v>
      </c>
      <c r="K661" s="304">
        <v>0.17230000000000001</v>
      </c>
      <c r="L661" s="304">
        <v>167.4</v>
      </c>
      <c r="M661" s="304">
        <v>200</v>
      </c>
      <c r="N661" s="304">
        <v>0.505</v>
      </c>
      <c r="O661" s="304">
        <v>10940</v>
      </c>
      <c r="Q661" s="304">
        <v>0.17399999999999999</v>
      </c>
      <c r="R661" s="304">
        <v>165.2</v>
      </c>
      <c r="S661" s="304">
        <v>200</v>
      </c>
      <c r="T661" s="304">
        <v>0.49269999999999997</v>
      </c>
      <c r="U661" s="304">
        <v>10245</v>
      </c>
      <c r="W661" s="304">
        <v>0.17480000000000001</v>
      </c>
      <c r="X661" s="304">
        <v>177.2</v>
      </c>
      <c r="Y661" s="304">
        <v>200</v>
      </c>
      <c r="Z661" s="304">
        <v>0.4546</v>
      </c>
      <c r="AA661" s="304">
        <v>9510</v>
      </c>
      <c r="AC661" s="304">
        <v>0.15870000000000001</v>
      </c>
      <c r="AD661" s="304">
        <v>170</v>
      </c>
      <c r="AE661" s="304">
        <v>200</v>
      </c>
      <c r="AF661" s="304">
        <v>0.4834</v>
      </c>
      <c r="AG661" s="304">
        <v>9510</v>
      </c>
      <c r="AI661" s="304">
        <v>0.15559999999999999</v>
      </c>
      <c r="AJ661" s="304">
        <v>170</v>
      </c>
      <c r="AK661" s="304">
        <v>200</v>
      </c>
      <c r="AL661" s="304">
        <v>0.48809999999999998</v>
      </c>
      <c r="AM661" s="304">
        <v>9765</v>
      </c>
      <c r="AO661" s="304">
        <v>0.16350000000000001</v>
      </c>
    </row>
    <row r="662" spans="1:41">
      <c r="A662" s="305">
        <v>658</v>
      </c>
      <c r="B662" s="306" t="s">
        <v>4047</v>
      </c>
      <c r="C662" s="305" t="s">
        <v>4644</v>
      </c>
      <c r="D662" s="306" t="s">
        <v>4139</v>
      </c>
      <c r="E662" s="307">
        <v>190</v>
      </c>
      <c r="F662" s="304">
        <v>136.80000000000001</v>
      </c>
      <c r="G662" s="304">
        <v>152</v>
      </c>
      <c r="H662" s="304">
        <v>0.79330000000000001</v>
      </c>
      <c r="I662" s="304">
        <v>17192</v>
      </c>
      <c r="K662" s="304">
        <v>0.22</v>
      </c>
      <c r="L662" s="304">
        <v>157.76</v>
      </c>
      <c r="M662" s="304">
        <v>157.76</v>
      </c>
      <c r="N662" s="304">
        <v>0.83330000000000004</v>
      </c>
      <c r="O662" s="304">
        <v>26132</v>
      </c>
      <c r="Q662" s="304">
        <v>0.26719999999999999</v>
      </c>
      <c r="R662" s="304">
        <v>129.19999999999999</v>
      </c>
      <c r="S662" s="304">
        <v>152</v>
      </c>
      <c r="T662" s="304">
        <v>0.81589999999999996</v>
      </c>
      <c r="U662" s="304">
        <v>20884</v>
      </c>
      <c r="W662" s="304">
        <v>0.2752</v>
      </c>
      <c r="X662" s="304">
        <v>160.63999999999999</v>
      </c>
      <c r="Y662" s="304">
        <v>160.63999999999999</v>
      </c>
      <c r="Z662" s="304">
        <v>0.77729999999999999</v>
      </c>
      <c r="AA662" s="304">
        <v>21490</v>
      </c>
      <c r="AC662" s="304">
        <v>0.23130000000000001</v>
      </c>
      <c r="AD662" s="304">
        <v>99.52</v>
      </c>
      <c r="AE662" s="304">
        <v>152</v>
      </c>
      <c r="AF662" s="304">
        <v>0.84340000000000004</v>
      </c>
      <c r="AG662" s="304">
        <v>13394</v>
      </c>
      <c r="AI662" s="304">
        <v>0.2145</v>
      </c>
      <c r="AJ662" s="304">
        <v>146.63999999999999</v>
      </c>
      <c r="AK662" s="304">
        <v>152</v>
      </c>
      <c r="AL662" s="304">
        <v>0.82440000000000002</v>
      </c>
      <c r="AM662" s="304">
        <v>21530</v>
      </c>
      <c r="AO662" s="304">
        <v>0.24740000000000001</v>
      </c>
    </row>
    <row r="663" spans="1:41">
      <c r="A663" s="305">
        <v>659</v>
      </c>
      <c r="B663" s="306" t="s">
        <v>4047</v>
      </c>
      <c r="C663" s="305" t="s">
        <v>4645</v>
      </c>
      <c r="D663" s="306" t="s">
        <v>4139</v>
      </c>
      <c r="E663" s="307">
        <v>320</v>
      </c>
      <c r="F663" s="304">
        <v>266.22000000000003</v>
      </c>
      <c r="G663" s="304">
        <v>266.22000000000003</v>
      </c>
      <c r="H663" s="304">
        <v>0.87509999999999999</v>
      </c>
      <c r="I663" s="304">
        <v>72720</v>
      </c>
      <c r="K663" s="304">
        <v>0.43359999999999999</v>
      </c>
      <c r="L663" s="304">
        <v>266.22000000000003</v>
      </c>
      <c r="M663" s="304">
        <v>266.22000000000003</v>
      </c>
      <c r="N663" s="304">
        <v>0.88900000000000001</v>
      </c>
      <c r="O663" s="304">
        <v>118962</v>
      </c>
      <c r="P663" s="304" t="e">
        <f>O663-#REF!</f>
        <v>#REF!</v>
      </c>
      <c r="Q663" s="304">
        <v>0.67569999999999997</v>
      </c>
      <c r="R663" s="304">
        <v>333</v>
      </c>
      <c r="S663" s="304">
        <v>333</v>
      </c>
      <c r="T663" s="304">
        <v>0.85539999999999994</v>
      </c>
      <c r="U663" s="304">
        <v>95598</v>
      </c>
      <c r="W663" s="304">
        <v>0.46610000000000001</v>
      </c>
      <c r="X663" s="304">
        <v>274.5</v>
      </c>
      <c r="Y663" s="304">
        <v>274.5</v>
      </c>
      <c r="Z663" s="304">
        <v>0.8458</v>
      </c>
      <c r="AA663" s="304">
        <v>119628</v>
      </c>
      <c r="AB663" s="304" t="e">
        <f>AA663-#REF!</f>
        <v>#REF!</v>
      </c>
      <c r="AC663" s="304">
        <v>0.69259999999999999</v>
      </c>
      <c r="AD663" s="304">
        <v>270</v>
      </c>
      <c r="AE663" s="304">
        <v>270</v>
      </c>
      <c r="AF663" s="304">
        <v>0.8528</v>
      </c>
      <c r="AG663" s="304">
        <v>121662</v>
      </c>
      <c r="AH663" s="304" t="e">
        <f>AG663-#REF!</f>
        <v>#REF!</v>
      </c>
      <c r="AI663" s="304">
        <v>0.71020000000000005</v>
      </c>
      <c r="AJ663" s="304">
        <v>270</v>
      </c>
      <c r="AK663" s="304">
        <v>270</v>
      </c>
      <c r="AL663" s="304">
        <v>0.86199999999999999</v>
      </c>
      <c r="AM663" s="304">
        <v>105624</v>
      </c>
      <c r="AN663" s="304" t="e">
        <f>AM663-#REF!</f>
        <v>#REF!</v>
      </c>
      <c r="AO663" s="304">
        <v>0.63039999999999996</v>
      </c>
    </row>
    <row r="664" spans="1:41">
      <c r="A664" s="305">
        <v>660</v>
      </c>
      <c r="B664" s="306" t="s">
        <v>4047</v>
      </c>
      <c r="C664" s="305" t="s">
        <v>4646</v>
      </c>
      <c r="D664" s="306" t="s">
        <v>4139</v>
      </c>
      <c r="E664" s="307">
        <v>270</v>
      </c>
      <c r="F664" s="304">
        <v>204</v>
      </c>
      <c r="G664" s="304">
        <v>216</v>
      </c>
      <c r="H664" s="304">
        <v>0.93599999999999994</v>
      </c>
      <c r="I664" s="304">
        <v>97500</v>
      </c>
      <c r="J664" s="304" t="e">
        <f>I664-#REF!</f>
        <v>#REF!</v>
      </c>
      <c r="K664" s="304">
        <v>0.70920000000000005</v>
      </c>
      <c r="L664" s="304">
        <v>264</v>
      </c>
      <c r="M664" s="304">
        <v>264</v>
      </c>
      <c r="N664" s="304">
        <v>0.92859999999999998</v>
      </c>
      <c r="O664" s="304">
        <v>92820</v>
      </c>
      <c r="Q664" s="304">
        <v>0.50890000000000002</v>
      </c>
      <c r="R664" s="304">
        <v>294</v>
      </c>
      <c r="S664" s="304">
        <v>294</v>
      </c>
      <c r="T664" s="304">
        <v>0.80820000000000003</v>
      </c>
      <c r="U664" s="304">
        <v>88440</v>
      </c>
      <c r="W664" s="304">
        <v>0.51700000000000002</v>
      </c>
      <c r="X664" s="304">
        <v>330</v>
      </c>
      <c r="Y664" s="304">
        <v>330</v>
      </c>
      <c r="Z664" s="304">
        <v>0.92110000000000003</v>
      </c>
      <c r="AA664" s="304">
        <v>102180</v>
      </c>
      <c r="AC664" s="304">
        <v>0.45190000000000002</v>
      </c>
      <c r="AD664" s="304">
        <v>306</v>
      </c>
      <c r="AE664" s="304">
        <v>306</v>
      </c>
      <c r="AF664" s="304">
        <v>0.94869999999999999</v>
      </c>
      <c r="AG664" s="304">
        <v>86400</v>
      </c>
      <c r="AI664" s="304">
        <v>0.40010000000000001</v>
      </c>
      <c r="AJ664" s="304">
        <v>246</v>
      </c>
      <c r="AK664" s="304">
        <v>246</v>
      </c>
      <c r="AL664" s="304">
        <v>0.96329999999999993</v>
      </c>
      <c r="AM664" s="304">
        <v>34620</v>
      </c>
      <c r="AO664" s="304">
        <v>0.2029</v>
      </c>
    </row>
    <row r="665" spans="1:41">
      <c r="A665" s="305">
        <v>661</v>
      </c>
      <c r="B665" s="306" t="s">
        <v>4047</v>
      </c>
      <c r="C665" s="305" t="s">
        <v>4647</v>
      </c>
      <c r="D665" s="306" t="s">
        <v>4139</v>
      </c>
      <c r="E665" s="307">
        <v>423</v>
      </c>
      <c r="F665" s="304">
        <v>351.6</v>
      </c>
      <c r="G665" s="304">
        <v>351.6</v>
      </c>
      <c r="H665" s="304">
        <v>0.97150000000000003</v>
      </c>
      <c r="I665" s="304">
        <v>189144</v>
      </c>
      <c r="J665" s="304" t="e">
        <f>I665-#REF!</f>
        <v>#REF!</v>
      </c>
      <c r="K665" s="304">
        <v>0.76910000000000001</v>
      </c>
      <c r="L665" s="304">
        <v>391.2</v>
      </c>
      <c r="M665" s="304">
        <v>391.2</v>
      </c>
      <c r="N665" s="304">
        <v>0.97229999999999994</v>
      </c>
      <c r="O665" s="304">
        <v>181008</v>
      </c>
      <c r="P665" s="304" t="e">
        <f>O665-#REF!</f>
        <v>#REF!</v>
      </c>
      <c r="Q665" s="304">
        <v>0.63970000000000005</v>
      </c>
      <c r="R665" s="304">
        <v>378</v>
      </c>
      <c r="S665" s="304">
        <v>378</v>
      </c>
      <c r="T665" s="304">
        <v>0.96579999999999999</v>
      </c>
      <c r="U665" s="304">
        <v>179088</v>
      </c>
      <c r="V665" s="304" t="e">
        <f>U665-#REF!</f>
        <v>#REF!</v>
      </c>
      <c r="W665" s="304">
        <v>0.68130000000000002</v>
      </c>
      <c r="X665" s="304">
        <v>366</v>
      </c>
      <c r="Y665" s="304">
        <v>366</v>
      </c>
      <c r="Z665" s="304">
        <v>0.96560000000000001</v>
      </c>
      <c r="AA665" s="304">
        <v>186636</v>
      </c>
      <c r="AB665" s="304" t="e">
        <f>AA665-#REF!</f>
        <v>#REF!</v>
      </c>
      <c r="AC665" s="304">
        <v>0.70989999999999998</v>
      </c>
      <c r="AD665" s="304">
        <v>384</v>
      </c>
      <c r="AE665" s="304">
        <v>384</v>
      </c>
      <c r="AF665" s="304">
        <v>0.96660000000000001</v>
      </c>
      <c r="AG665" s="304">
        <v>193248</v>
      </c>
      <c r="AH665" s="304" t="e">
        <f>AG665-#REF!</f>
        <v>#REF!</v>
      </c>
      <c r="AI665" s="304">
        <v>0.69979999999999998</v>
      </c>
      <c r="AJ665" s="304">
        <v>396</v>
      </c>
      <c r="AK665" s="304">
        <v>396</v>
      </c>
      <c r="AL665" s="304">
        <v>0.96579999999999999</v>
      </c>
      <c r="AM665" s="304">
        <v>201864</v>
      </c>
      <c r="AN665" s="304" t="e">
        <f>AM665-#REF!</f>
        <v>#REF!</v>
      </c>
      <c r="AO665" s="304">
        <v>0.73309999999999997</v>
      </c>
    </row>
    <row r="666" spans="1:41">
      <c r="A666" s="305">
        <v>662</v>
      </c>
      <c r="B666" s="306" t="s">
        <v>4047</v>
      </c>
      <c r="C666" s="305" t="s">
        <v>4648</v>
      </c>
      <c r="D666" s="306" t="s">
        <v>4065</v>
      </c>
      <c r="E666" s="307">
        <v>215</v>
      </c>
      <c r="F666" s="304">
        <v>121.04</v>
      </c>
      <c r="G666" s="304">
        <v>172</v>
      </c>
      <c r="H666" s="304">
        <v>0.97909999999999997</v>
      </c>
      <c r="I666" s="304">
        <v>42944</v>
      </c>
      <c r="K666" s="304">
        <v>0.50329999999999997</v>
      </c>
      <c r="L666" s="304">
        <v>122.8</v>
      </c>
      <c r="M666" s="304">
        <v>172</v>
      </c>
      <c r="N666" s="304">
        <v>0.95379999999999998</v>
      </c>
      <c r="O666" s="304">
        <v>36956</v>
      </c>
      <c r="Q666" s="304">
        <v>0.42409999999999998</v>
      </c>
      <c r="R666" s="304">
        <v>125.52</v>
      </c>
      <c r="S666" s="304">
        <v>172</v>
      </c>
      <c r="T666" s="304">
        <v>0.94669999999999999</v>
      </c>
      <c r="U666" s="304">
        <v>35764</v>
      </c>
      <c r="W666" s="304">
        <v>0.41799999999999998</v>
      </c>
      <c r="X666" s="304">
        <v>127.44</v>
      </c>
      <c r="Y666" s="304">
        <v>172</v>
      </c>
      <c r="Z666" s="304">
        <v>0.9335</v>
      </c>
      <c r="AA666" s="304">
        <v>36948</v>
      </c>
      <c r="AC666" s="304">
        <v>0.41749999999999998</v>
      </c>
      <c r="AD666" s="304">
        <v>133.68</v>
      </c>
      <c r="AE666" s="304">
        <v>172</v>
      </c>
      <c r="AF666" s="304">
        <v>0.95530000000000004</v>
      </c>
      <c r="AG666" s="304">
        <v>34462</v>
      </c>
      <c r="AI666" s="304">
        <v>0.36270000000000002</v>
      </c>
      <c r="AJ666" s="304">
        <v>122.4</v>
      </c>
      <c r="AK666" s="304">
        <v>172</v>
      </c>
      <c r="AL666" s="304">
        <v>0.95079999999999998</v>
      </c>
      <c r="AM666" s="304">
        <v>29678</v>
      </c>
      <c r="AO666" s="304">
        <v>0.35420000000000001</v>
      </c>
    </row>
    <row r="667" spans="1:41">
      <c r="A667" s="305">
        <v>663</v>
      </c>
      <c r="B667" s="306" t="s">
        <v>4047</v>
      </c>
      <c r="C667" s="305" t="s">
        <v>4649</v>
      </c>
      <c r="D667" s="306" t="s">
        <v>4139</v>
      </c>
      <c r="E667" s="307">
        <v>2500</v>
      </c>
      <c r="F667" s="304">
        <v>2460</v>
      </c>
      <c r="G667" s="304">
        <v>2460</v>
      </c>
      <c r="H667" s="304">
        <v>0.96360000000000001</v>
      </c>
      <c r="I667" s="304">
        <v>555000</v>
      </c>
      <c r="K667" s="304">
        <v>0.32519999999999999</v>
      </c>
      <c r="L667" s="304">
        <v>2580</v>
      </c>
      <c r="M667" s="304">
        <v>2580</v>
      </c>
      <c r="N667" s="304">
        <v>0.95299999999999996</v>
      </c>
      <c r="O667" s="304">
        <v>412800</v>
      </c>
      <c r="Q667" s="304">
        <v>0.22570000000000001</v>
      </c>
      <c r="R667" s="304">
        <v>2460</v>
      </c>
      <c r="S667" s="304">
        <v>2400</v>
      </c>
      <c r="T667" s="304">
        <v>0.94309999999999994</v>
      </c>
      <c r="U667" s="304">
        <v>318000</v>
      </c>
      <c r="W667" s="304">
        <v>0.19040000000000001</v>
      </c>
      <c r="X667" s="304">
        <v>2520</v>
      </c>
      <c r="Y667" s="304">
        <v>2340</v>
      </c>
      <c r="Z667" s="304">
        <v>0.93049999999999999</v>
      </c>
      <c r="AA667" s="304">
        <v>537600</v>
      </c>
      <c r="AC667" s="304">
        <v>0.30819999999999997</v>
      </c>
      <c r="AD667" s="304">
        <v>2460</v>
      </c>
      <c r="AE667" s="304">
        <v>2460</v>
      </c>
      <c r="AF667" s="304">
        <v>0.88869999999999993</v>
      </c>
      <c r="AG667" s="304">
        <v>311400</v>
      </c>
      <c r="AI667" s="304">
        <v>0.1915</v>
      </c>
      <c r="AJ667" s="304">
        <v>2460</v>
      </c>
      <c r="AK667" s="304">
        <v>2460</v>
      </c>
      <c r="AL667" s="304">
        <v>0.88070000000000004</v>
      </c>
      <c r="AM667" s="304">
        <v>327600</v>
      </c>
      <c r="AO667" s="304">
        <v>0.21</v>
      </c>
    </row>
    <row r="668" spans="1:41">
      <c r="A668" s="305">
        <v>664</v>
      </c>
      <c r="B668" s="306" t="s">
        <v>4047</v>
      </c>
      <c r="C668" s="305" t="s">
        <v>4650</v>
      </c>
      <c r="D668" s="306" t="s">
        <v>4051</v>
      </c>
      <c r="E668" s="307">
        <v>311.11</v>
      </c>
      <c r="F668" s="304">
        <v>120</v>
      </c>
      <c r="G668" s="304">
        <v>248.88800000000001</v>
      </c>
      <c r="H668" s="304">
        <v>0.98219999999999996</v>
      </c>
      <c r="I668" s="304">
        <v>39781</v>
      </c>
      <c r="K668" s="304">
        <v>0.46879999999999999</v>
      </c>
      <c r="L668" s="304">
        <v>132</v>
      </c>
      <c r="M668" s="304">
        <v>248.88800000000001</v>
      </c>
      <c r="N668" s="304">
        <v>0.98050000000000004</v>
      </c>
      <c r="O668" s="304">
        <v>47778</v>
      </c>
      <c r="Q668" s="304">
        <v>0.49619999999999997</v>
      </c>
      <c r="R668" s="304">
        <v>120.8</v>
      </c>
      <c r="S668" s="304">
        <v>248.88800000000001</v>
      </c>
      <c r="T668" s="304">
        <v>0.98150000000000004</v>
      </c>
      <c r="U668" s="304">
        <v>41563</v>
      </c>
      <c r="W668" s="304">
        <v>0.52170000000000005</v>
      </c>
      <c r="X668" s="304">
        <v>133.6</v>
      </c>
      <c r="Y668" s="304">
        <v>248.88800000000001</v>
      </c>
      <c r="Z668" s="304">
        <v>0.98039999999999994</v>
      </c>
      <c r="AA668" s="304">
        <v>52697</v>
      </c>
      <c r="AC668" s="304">
        <v>0.52390000000000003</v>
      </c>
      <c r="AD668" s="304">
        <v>128.80000000000001</v>
      </c>
      <c r="AE668" s="304">
        <v>248.88800000000001</v>
      </c>
      <c r="AF668" s="304">
        <v>0.98099999999999998</v>
      </c>
      <c r="AG668" s="304">
        <v>54600</v>
      </c>
      <c r="AI668" s="304">
        <v>0.58079999999999998</v>
      </c>
      <c r="AJ668" s="304">
        <v>120.8</v>
      </c>
      <c r="AK668" s="304">
        <v>248.88800000000001</v>
      </c>
      <c r="AL668" s="304">
        <v>0.98439999999999994</v>
      </c>
      <c r="AM668" s="304">
        <v>50400</v>
      </c>
      <c r="AO668" s="304">
        <v>0.5887</v>
      </c>
    </row>
    <row r="669" spans="1:41">
      <c r="A669" s="305">
        <v>665</v>
      </c>
      <c r="B669" s="306" t="s">
        <v>4047</v>
      </c>
      <c r="C669" s="305" t="s">
        <v>4651</v>
      </c>
      <c r="D669" s="306" t="s">
        <v>4652</v>
      </c>
      <c r="E669" s="307">
        <v>467</v>
      </c>
      <c r="F669" s="304">
        <v>454.8</v>
      </c>
      <c r="G669" s="304">
        <v>454.8</v>
      </c>
      <c r="H669" s="304">
        <v>0.83699999999999997</v>
      </c>
      <c r="I669" s="304">
        <v>192582</v>
      </c>
      <c r="K669" s="304" t="e">
        <v>#N/A</v>
      </c>
      <c r="L669" s="304">
        <v>466.8</v>
      </c>
      <c r="M669" s="304">
        <v>466.8</v>
      </c>
      <c r="N669" s="304">
        <v>0.81850000000000001</v>
      </c>
      <c r="O669" s="304">
        <v>115110</v>
      </c>
      <c r="Q669" s="304" t="e">
        <v>#N/A</v>
      </c>
      <c r="R669" s="304">
        <v>473.28</v>
      </c>
      <c r="S669" s="304">
        <v>473.28</v>
      </c>
      <c r="T669" s="304">
        <v>0.83109999999999995</v>
      </c>
      <c r="U669" s="304">
        <v>192846</v>
      </c>
      <c r="W669" s="304" t="e">
        <v>#N/A</v>
      </c>
      <c r="X669" s="304">
        <v>433.92</v>
      </c>
      <c r="Y669" s="304">
        <v>430.8</v>
      </c>
      <c r="Z669" s="304">
        <v>0.84009999999999996</v>
      </c>
      <c r="AA669" s="304">
        <v>171367</v>
      </c>
      <c r="AC669" s="304" t="e">
        <v>#N/A</v>
      </c>
      <c r="AD669" s="304">
        <v>431.04</v>
      </c>
      <c r="AE669" s="304">
        <v>431.04</v>
      </c>
      <c r="AF669" s="304">
        <v>0.83499999999999996</v>
      </c>
      <c r="AG669" s="304">
        <v>250397</v>
      </c>
      <c r="AI669" s="304" t="e">
        <v>#N/A</v>
      </c>
      <c r="AJ669" s="304">
        <v>418.32</v>
      </c>
      <c r="AK669" s="304">
        <v>418.32</v>
      </c>
      <c r="AL669" s="304">
        <v>0.82669999999999999</v>
      </c>
      <c r="AM669" s="304">
        <v>195996</v>
      </c>
      <c r="AO669" s="304" t="e">
        <v>#N/A</v>
      </c>
    </row>
    <row r="670" spans="1:41">
      <c r="A670" s="305">
        <v>666</v>
      </c>
      <c r="B670" s="306" t="s">
        <v>4047</v>
      </c>
      <c r="C670" s="305" t="s">
        <v>4653</v>
      </c>
      <c r="D670" s="306" t="s">
        <v>4139</v>
      </c>
      <c r="E670" s="307">
        <v>1600</v>
      </c>
      <c r="F670" s="304">
        <v>1216.5</v>
      </c>
      <c r="G670" s="304">
        <v>1280</v>
      </c>
      <c r="H670" s="304">
        <v>0.99670000000000003</v>
      </c>
      <c r="I670" s="304">
        <v>574800</v>
      </c>
      <c r="J670" s="304" t="e">
        <f>I670-#REF!</f>
        <v>#REF!</v>
      </c>
      <c r="K670" s="304">
        <v>0.65849999999999997</v>
      </c>
      <c r="L670" s="304">
        <v>1539</v>
      </c>
      <c r="M670" s="304">
        <v>1539</v>
      </c>
      <c r="N670" s="304">
        <v>0.99780000000000002</v>
      </c>
      <c r="O670" s="304">
        <v>603150</v>
      </c>
      <c r="Q670" s="304">
        <v>0.52790000000000004</v>
      </c>
      <c r="R670" s="304">
        <v>1500</v>
      </c>
      <c r="S670" s="304">
        <v>1500</v>
      </c>
      <c r="T670" s="304">
        <v>0.998</v>
      </c>
      <c r="U670" s="304">
        <v>580800</v>
      </c>
      <c r="W670" s="304">
        <v>0.53890000000000005</v>
      </c>
      <c r="X670" s="304">
        <v>1417.5</v>
      </c>
      <c r="Y670" s="304">
        <v>1417.5</v>
      </c>
      <c r="Z670" s="304">
        <v>0.99729999999999996</v>
      </c>
      <c r="AA670" s="304">
        <v>488550</v>
      </c>
      <c r="AC670" s="304">
        <v>0.46450000000000002</v>
      </c>
      <c r="AD670" s="304">
        <v>1500</v>
      </c>
      <c r="AE670" s="304">
        <v>1500</v>
      </c>
      <c r="AF670" s="304">
        <v>0.99719999999999998</v>
      </c>
      <c r="AG670" s="304">
        <v>525000</v>
      </c>
      <c r="AI670" s="304">
        <v>0.4718</v>
      </c>
      <c r="AJ670" s="304">
        <v>1500</v>
      </c>
      <c r="AK670" s="304">
        <v>1500</v>
      </c>
      <c r="AL670" s="304">
        <v>0.97440000000000004</v>
      </c>
      <c r="AM670" s="304">
        <v>626250</v>
      </c>
      <c r="AO670" s="304">
        <v>0.59509999999999996</v>
      </c>
    </row>
    <row r="671" spans="1:41">
      <c r="A671" s="305">
        <v>667</v>
      </c>
      <c r="B671" s="306" t="s">
        <v>4047</v>
      </c>
      <c r="C671" s="305" t="s">
        <v>4654</v>
      </c>
      <c r="D671" s="306" t="s">
        <v>4139</v>
      </c>
      <c r="E671" s="307">
        <v>160</v>
      </c>
      <c r="F671" s="304">
        <v>184.4</v>
      </c>
      <c r="G671" s="304">
        <v>184.4</v>
      </c>
      <c r="H671" s="304">
        <v>0.85139999999999993</v>
      </c>
      <c r="I671" s="304">
        <v>33477</v>
      </c>
      <c r="K671" s="304">
        <v>0.29620000000000002</v>
      </c>
      <c r="L671" s="304">
        <v>171.6</v>
      </c>
      <c r="M671" s="304">
        <v>171.6</v>
      </c>
      <c r="N671" s="304">
        <v>0.90639999999999998</v>
      </c>
      <c r="O671" s="304">
        <v>52748</v>
      </c>
      <c r="Q671" s="304">
        <v>0.45590000000000003</v>
      </c>
      <c r="R671" s="304">
        <v>181.2</v>
      </c>
      <c r="S671" s="304">
        <v>181.2</v>
      </c>
      <c r="T671" s="304">
        <v>0.91910000000000003</v>
      </c>
      <c r="U671" s="304">
        <v>27675</v>
      </c>
      <c r="W671" s="304">
        <v>0.23080000000000001</v>
      </c>
      <c r="X671" s="304">
        <v>177.6</v>
      </c>
      <c r="Y671" s="304">
        <v>177.6</v>
      </c>
      <c r="Z671" s="304">
        <v>0.87780000000000002</v>
      </c>
      <c r="AA671" s="304">
        <v>46176</v>
      </c>
      <c r="AC671" s="304">
        <v>0.39810000000000001</v>
      </c>
      <c r="AD671" s="304">
        <v>199.2</v>
      </c>
      <c r="AE671" s="304">
        <v>199.2</v>
      </c>
      <c r="AF671" s="304">
        <v>0.86129999999999995</v>
      </c>
      <c r="AG671" s="304">
        <v>64226</v>
      </c>
      <c r="AI671" s="304">
        <v>0.50319999999999998</v>
      </c>
      <c r="AJ671" s="304">
        <v>197.2</v>
      </c>
      <c r="AK671" s="304">
        <v>197.2</v>
      </c>
      <c r="AL671" s="304">
        <v>0.78690000000000004</v>
      </c>
      <c r="AM671" s="304">
        <v>11518</v>
      </c>
      <c r="AO671" s="304">
        <v>0.1031</v>
      </c>
    </row>
    <row r="672" spans="1:41">
      <c r="A672" s="305">
        <v>668</v>
      </c>
      <c r="B672" s="306" t="s">
        <v>4047</v>
      </c>
      <c r="C672" s="305" t="s">
        <v>4655</v>
      </c>
      <c r="D672" s="306" t="s">
        <v>4139</v>
      </c>
      <c r="E672" s="307">
        <v>500</v>
      </c>
      <c r="F672" s="304">
        <v>323.2</v>
      </c>
      <c r="G672" s="304">
        <v>400</v>
      </c>
      <c r="H672" s="304">
        <v>0.98329999999999995</v>
      </c>
      <c r="I672" s="304">
        <v>120040</v>
      </c>
      <c r="K672" s="304">
        <v>0.52470000000000006</v>
      </c>
      <c r="L672" s="304">
        <v>306.39999999999998</v>
      </c>
      <c r="M672" s="304">
        <v>400</v>
      </c>
      <c r="N672" s="304">
        <v>0.98519999999999996</v>
      </c>
      <c r="O672" s="304">
        <v>114230</v>
      </c>
      <c r="Q672" s="304">
        <v>0.50860000000000005</v>
      </c>
      <c r="R672" s="304">
        <v>319.2</v>
      </c>
      <c r="S672" s="304">
        <v>400</v>
      </c>
      <c r="T672" s="304">
        <v>0.98319999999999996</v>
      </c>
      <c r="U672" s="304">
        <v>81150</v>
      </c>
      <c r="W672" s="304">
        <v>0.35909999999999997</v>
      </c>
      <c r="X672" s="304">
        <v>292.39999999999998</v>
      </c>
      <c r="Y672" s="304">
        <v>400</v>
      </c>
      <c r="Z672" s="304">
        <v>0.98629999999999995</v>
      </c>
      <c r="AA672" s="304">
        <v>98190</v>
      </c>
      <c r="AC672" s="304">
        <v>0.4577</v>
      </c>
      <c r="AD672" s="304">
        <v>308</v>
      </c>
      <c r="AE672" s="304">
        <v>400</v>
      </c>
      <c r="AF672" s="304">
        <v>0.98080000000000001</v>
      </c>
      <c r="AG672" s="304">
        <v>124760</v>
      </c>
      <c r="AI672" s="304">
        <v>0.55510000000000004</v>
      </c>
      <c r="AJ672" s="304">
        <v>304</v>
      </c>
      <c r="AK672" s="304">
        <v>400</v>
      </c>
      <c r="AL672" s="304">
        <v>0.98450000000000004</v>
      </c>
      <c r="AM672" s="304">
        <v>102160</v>
      </c>
      <c r="AO672" s="304">
        <v>0.47410000000000002</v>
      </c>
    </row>
    <row r="673" spans="1:41">
      <c r="A673" s="305">
        <v>669</v>
      </c>
      <c r="B673" s="306" t="s">
        <v>4047</v>
      </c>
      <c r="C673" s="305" t="s">
        <v>4656</v>
      </c>
      <c r="D673" s="306" t="s">
        <v>4139</v>
      </c>
      <c r="E673" s="307">
        <v>4900</v>
      </c>
      <c r="F673" s="304">
        <v>3480</v>
      </c>
      <c r="G673" s="304">
        <v>3920</v>
      </c>
      <c r="H673" s="304">
        <v>0.99519999999999997</v>
      </c>
      <c r="I673" s="304">
        <v>957420</v>
      </c>
      <c r="K673" s="304">
        <v>0.38400000000000001</v>
      </c>
      <c r="L673" s="304">
        <v>3480</v>
      </c>
      <c r="M673" s="304">
        <v>3920</v>
      </c>
      <c r="N673" s="304">
        <v>0.99139999999999995</v>
      </c>
      <c r="O673" s="304">
        <v>905460</v>
      </c>
      <c r="Q673" s="304">
        <v>0.3528</v>
      </c>
      <c r="R673" s="304">
        <v>3360</v>
      </c>
      <c r="S673" s="304">
        <v>3920</v>
      </c>
      <c r="T673" s="304">
        <v>0.99239999999999995</v>
      </c>
      <c r="U673" s="304">
        <v>950400</v>
      </c>
      <c r="W673" s="304">
        <v>0.39589999999999997</v>
      </c>
      <c r="X673" s="304">
        <v>3360</v>
      </c>
      <c r="Y673" s="304">
        <v>3920</v>
      </c>
      <c r="Z673" s="304">
        <v>0.98729999999999996</v>
      </c>
      <c r="AA673" s="304">
        <v>1021080</v>
      </c>
      <c r="AC673" s="304">
        <v>0.41370000000000001</v>
      </c>
      <c r="AD673" s="304">
        <v>3480</v>
      </c>
      <c r="AE673" s="304">
        <v>3920</v>
      </c>
      <c r="AF673" s="304">
        <v>0.99639999999999995</v>
      </c>
      <c r="AG673" s="304">
        <v>911520</v>
      </c>
      <c r="AI673" s="304">
        <v>0.35339999999999999</v>
      </c>
      <c r="AJ673" s="304">
        <v>3480</v>
      </c>
      <c r="AK673" s="304">
        <v>3920</v>
      </c>
      <c r="AL673" s="304">
        <v>0.99170000000000003</v>
      </c>
      <c r="AM673" s="304">
        <v>1009620</v>
      </c>
      <c r="AO673" s="304">
        <v>0.40629999999999999</v>
      </c>
    </row>
    <row r="674" spans="1:41">
      <c r="A674" s="305">
        <v>670</v>
      </c>
      <c r="B674" s="306" t="s">
        <v>4047</v>
      </c>
      <c r="C674" s="305" t="s">
        <v>4657</v>
      </c>
      <c r="D674" s="306" t="s">
        <v>4139</v>
      </c>
      <c r="E674" s="307">
        <v>2500</v>
      </c>
      <c r="F674" s="304">
        <v>2332</v>
      </c>
      <c r="G674" s="304">
        <v>2332</v>
      </c>
      <c r="H674" s="304">
        <v>0.96629999999999994</v>
      </c>
      <c r="I674" s="304">
        <v>874755</v>
      </c>
      <c r="K674" s="304">
        <v>0.53920000000000001</v>
      </c>
      <c r="L674" s="304">
        <v>2203.6</v>
      </c>
      <c r="M674" s="304">
        <v>2203.6</v>
      </c>
      <c r="N674" s="304">
        <v>0.97409999999999997</v>
      </c>
      <c r="O674" s="304">
        <v>751810</v>
      </c>
      <c r="Q674" s="304">
        <v>0.4708</v>
      </c>
      <c r="R674" s="304">
        <v>2155.1999999999998</v>
      </c>
      <c r="S674" s="304">
        <v>2155.1999999999998</v>
      </c>
      <c r="T674" s="304">
        <v>1</v>
      </c>
      <c r="U674" s="304">
        <v>800040</v>
      </c>
      <c r="W674" s="304">
        <v>0.51559999999999995</v>
      </c>
      <c r="X674" s="304">
        <v>2226.4</v>
      </c>
      <c r="Y674" s="304">
        <v>2226.4</v>
      </c>
      <c r="Z674" s="304">
        <v>0.97440000000000004</v>
      </c>
      <c r="AA674" s="304">
        <v>955530</v>
      </c>
      <c r="AC674" s="304">
        <v>0.59209999999999996</v>
      </c>
      <c r="AD674" s="304">
        <v>2242.4</v>
      </c>
      <c r="AE674" s="304">
        <v>2229.6</v>
      </c>
      <c r="AF674" s="304">
        <v>0.94989999999999997</v>
      </c>
      <c r="AG674" s="304">
        <v>965265</v>
      </c>
      <c r="AH674" s="304" t="e">
        <f>AG674-#REF!</f>
        <v>#REF!</v>
      </c>
      <c r="AI674" s="304">
        <v>0.60909999999999997</v>
      </c>
      <c r="AJ674" s="304">
        <v>2044.8</v>
      </c>
      <c r="AK674" s="304">
        <v>2044.8</v>
      </c>
      <c r="AL674" s="304">
        <v>0.96919999999999995</v>
      </c>
      <c r="AM674" s="304">
        <v>597145</v>
      </c>
      <c r="AO674" s="304">
        <v>0.41849999999999998</v>
      </c>
    </row>
    <row r="675" spans="1:41">
      <c r="A675" s="305">
        <v>671</v>
      </c>
      <c r="B675" s="306" t="s">
        <v>4047</v>
      </c>
      <c r="C675" s="305" t="s">
        <v>4658</v>
      </c>
      <c r="D675" s="306" t="s">
        <v>4139</v>
      </c>
      <c r="E675" s="307">
        <v>250</v>
      </c>
      <c r="F675" s="304">
        <v>180</v>
      </c>
      <c r="G675" s="304">
        <v>200</v>
      </c>
      <c r="H675" s="304">
        <v>0.97970000000000002</v>
      </c>
      <c r="I675" s="304">
        <v>43320</v>
      </c>
      <c r="K675" s="304">
        <v>0.3412</v>
      </c>
      <c r="L675" s="304">
        <v>102</v>
      </c>
      <c r="M675" s="304">
        <v>200</v>
      </c>
      <c r="N675" s="304">
        <v>0.96619999999999995</v>
      </c>
      <c r="O675" s="304">
        <v>25680</v>
      </c>
      <c r="Q675" s="304">
        <v>0.3503</v>
      </c>
      <c r="R675" s="304">
        <v>228</v>
      </c>
      <c r="S675" s="304">
        <v>228</v>
      </c>
      <c r="T675" s="304">
        <v>0.97019999999999995</v>
      </c>
      <c r="U675" s="304">
        <v>33120</v>
      </c>
      <c r="W675" s="304">
        <v>0.20799999999999999</v>
      </c>
      <c r="X675" s="304">
        <v>222</v>
      </c>
      <c r="Y675" s="304">
        <v>222</v>
      </c>
      <c r="Z675" s="304">
        <v>0.9758</v>
      </c>
      <c r="AA675" s="304">
        <v>33780</v>
      </c>
      <c r="AC675" s="304">
        <v>0.20960000000000001</v>
      </c>
      <c r="AD675" s="304">
        <v>216</v>
      </c>
      <c r="AE675" s="304">
        <v>222</v>
      </c>
      <c r="AF675" s="304">
        <v>0.96329999999999993</v>
      </c>
      <c r="AG675" s="304">
        <v>27234</v>
      </c>
      <c r="AI675" s="304">
        <v>0.1759</v>
      </c>
      <c r="AJ675" s="304">
        <v>198</v>
      </c>
      <c r="AK675" s="304">
        <v>200</v>
      </c>
      <c r="AL675" s="304">
        <v>0.93189999999999995</v>
      </c>
      <c r="AM675" s="304">
        <v>12066</v>
      </c>
      <c r="AO675" s="304">
        <v>9.0800000000000006E-2</v>
      </c>
    </row>
    <row r="676" spans="1:41">
      <c r="A676" s="305">
        <v>672</v>
      </c>
      <c r="B676" s="306" t="s">
        <v>4047</v>
      </c>
      <c r="C676" s="305" t="s">
        <v>4659</v>
      </c>
      <c r="D676" s="306" t="s">
        <v>4652</v>
      </c>
      <c r="E676" s="307">
        <v>133.33000000000001</v>
      </c>
      <c r="F676" s="304">
        <v>76</v>
      </c>
      <c r="G676" s="304">
        <v>106.664</v>
      </c>
      <c r="H676" s="304">
        <v>0.81799999999999995</v>
      </c>
      <c r="I676" s="304">
        <v>16440</v>
      </c>
      <c r="K676" s="304" t="e">
        <v>#N/A</v>
      </c>
      <c r="L676" s="304">
        <v>72</v>
      </c>
      <c r="M676" s="304">
        <v>106.664</v>
      </c>
      <c r="N676" s="304">
        <v>0.82169999999999999</v>
      </c>
      <c r="O676" s="304">
        <v>22660</v>
      </c>
      <c r="Q676" s="304" t="e">
        <v>#N/A</v>
      </c>
      <c r="R676" s="304">
        <v>54</v>
      </c>
      <c r="S676" s="304">
        <v>106.664</v>
      </c>
      <c r="T676" s="304">
        <v>0.81279999999999997</v>
      </c>
      <c r="U676" s="304">
        <v>22660</v>
      </c>
      <c r="W676" s="304" t="e">
        <v>#N/A</v>
      </c>
      <c r="X676" s="304">
        <v>80</v>
      </c>
      <c r="Y676" s="304">
        <v>106.664</v>
      </c>
      <c r="Z676" s="304">
        <v>0.78810000000000002</v>
      </c>
      <c r="AA676" s="304">
        <v>21860</v>
      </c>
      <c r="AC676" s="304" t="e">
        <v>#N/A</v>
      </c>
      <c r="AD676" s="304">
        <v>80</v>
      </c>
      <c r="AE676" s="304">
        <v>106.664</v>
      </c>
      <c r="AF676" s="304">
        <v>0.78120000000000001</v>
      </c>
      <c r="AG676" s="304">
        <v>23340</v>
      </c>
      <c r="AI676" s="304" t="e">
        <v>#N/A</v>
      </c>
      <c r="AJ676" s="304">
        <v>76</v>
      </c>
      <c r="AK676" s="304">
        <v>106.664</v>
      </c>
      <c r="AL676" s="304">
        <v>0.77790000000000004</v>
      </c>
      <c r="AM676" s="304">
        <v>20380</v>
      </c>
      <c r="AO676" s="304" t="e">
        <v>#N/A</v>
      </c>
    </row>
    <row r="677" spans="1:41">
      <c r="A677" s="305">
        <v>673</v>
      </c>
      <c r="B677" s="306" t="s">
        <v>4047</v>
      </c>
      <c r="C677" s="305" t="s">
        <v>4660</v>
      </c>
      <c r="D677" s="306" t="s">
        <v>4139</v>
      </c>
      <c r="E677" s="307">
        <v>300</v>
      </c>
      <c r="F677" s="304">
        <v>310.56</v>
      </c>
      <c r="G677" s="304">
        <v>310.56</v>
      </c>
      <c r="H677" s="304">
        <v>0.73870000000000002</v>
      </c>
      <c r="I677" s="304">
        <v>28772</v>
      </c>
      <c r="K677" s="304">
        <v>0.17419999999999999</v>
      </c>
      <c r="L677" s="304">
        <v>314.88</v>
      </c>
      <c r="M677" s="304">
        <v>314.88</v>
      </c>
      <c r="N677" s="304">
        <v>0.88769999999999993</v>
      </c>
      <c r="O677" s="304">
        <v>32988</v>
      </c>
      <c r="Q677" s="304">
        <v>0.15859999999999999</v>
      </c>
      <c r="R677" s="304">
        <v>247.68</v>
      </c>
      <c r="S677" s="304">
        <v>247.68</v>
      </c>
      <c r="T677" s="304">
        <v>0.90269999999999995</v>
      </c>
      <c r="U677" s="304">
        <v>8832</v>
      </c>
      <c r="W677" s="304">
        <v>5.4899999999999997E-2</v>
      </c>
      <c r="X677" s="304">
        <v>245.76</v>
      </c>
      <c r="Y677" s="304">
        <v>245.76</v>
      </c>
      <c r="Z677" s="304">
        <v>0.90149999999999997</v>
      </c>
      <c r="AA677" s="304">
        <v>17080</v>
      </c>
      <c r="AC677" s="304">
        <v>0.1036</v>
      </c>
      <c r="AD677" s="304">
        <v>243.36</v>
      </c>
      <c r="AE677" s="304">
        <v>243.36</v>
      </c>
      <c r="AF677" s="304">
        <v>0.87049999999999994</v>
      </c>
      <c r="AG677" s="304">
        <v>11260</v>
      </c>
      <c r="AI677" s="304">
        <v>7.1400000000000005E-2</v>
      </c>
      <c r="AJ677" s="304">
        <v>9.2799999999999994</v>
      </c>
      <c r="AK677" s="304">
        <v>240</v>
      </c>
      <c r="AL677" s="304">
        <v>0.50919999999999999</v>
      </c>
      <c r="AM677" s="304">
        <v>1336</v>
      </c>
      <c r="AO677" s="304">
        <v>0.39269999999999999</v>
      </c>
    </row>
    <row r="678" spans="1:41">
      <c r="A678" s="305">
        <v>674</v>
      </c>
      <c r="B678" s="306" t="s">
        <v>4047</v>
      </c>
      <c r="C678" s="305" t="s">
        <v>4661</v>
      </c>
      <c r="D678" s="306" t="s">
        <v>4139</v>
      </c>
      <c r="E678" s="307">
        <v>950</v>
      </c>
      <c r="F678" s="304">
        <v>420</v>
      </c>
      <c r="G678" s="304">
        <v>420</v>
      </c>
      <c r="H678" s="304">
        <v>0.999</v>
      </c>
      <c r="I678" s="304">
        <v>172320</v>
      </c>
      <c r="K678" s="304">
        <v>0.57040000000000002</v>
      </c>
      <c r="L678" s="304">
        <v>450</v>
      </c>
      <c r="M678" s="304">
        <v>450</v>
      </c>
      <c r="N678" s="304">
        <v>0.99870000000000003</v>
      </c>
      <c r="O678" s="304">
        <v>179820</v>
      </c>
      <c r="Q678" s="304">
        <v>0.53779999999999994</v>
      </c>
      <c r="R678" s="304">
        <v>542.4</v>
      </c>
      <c r="S678" s="304">
        <v>760</v>
      </c>
      <c r="T678" s="304">
        <v>0.99860000000000004</v>
      </c>
      <c r="U678" s="304">
        <v>143360</v>
      </c>
      <c r="W678" s="304">
        <v>0.36759999999999998</v>
      </c>
      <c r="X678" s="304">
        <v>549.6</v>
      </c>
      <c r="Y678" s="304">
        <v>760</v>
      </c>
      <c r="Z678" s="304">
        <v>0.99870000000000003</v>
      </c>
      <c r="AA678" s="304">
        <v>193930</v>
      </c>
      <c r="AC678" s="304">
        <v>0.46010000000000001</v>
      </c>
      <c r="AD678" s="304">
        <v>574.79999999999995</v>
      </c>
      <c r="AE678" s="304">
        <v>760</v>
      </c>
      <c r="AF678" s="304">
        <v>0.99329999999999996</v>
      </c>
      <c r="AG678" s="304">
        <v>229140</v>
      </c>
      <c r="AI678" s="304">
        <v>0.53949999999999998</v>
      </c>
      <c r="AJ678" s="304">
        <v>633.6</v>
      </c>
      <c r="AK678" s="304">
        <v>760</v>
      </c>
      <c r="AL678" s="304">
        <v>0.99199999999999999</v>
      </c>
      <c r="AM678" s="304">
        <v>256260</v>
      </c>
      <c r="AO678" s="304">
        <v>0.56630000000000003</v>
      </c>
    </row>
    <row r="679" spans="1:41">
      <c r="A679" s="305">
        <v>675</v>
      </c>
      <c r="B679" s="306" t="s">
        <v>4047</v>
      </c>
      <c r="C679" s="305" t="s">
        <v>4662</v>
      </c>
      <c r="D679" s="306" t="s">
        <v>4139</v>
      </c>
      <c r="E679" s="307">
        <v>1500</v>
      </c>
      <c r="F679" s="304">
        <v>928.4</v>
      </c>
      <c r="G679" s="304">
        <v>1200</v>
      </c>
      <c r="H679" s="304">
        <v>0.99970000000000003</v>
      </c>
      <c r="I679" s="304">
        <v>281730</v>
      </c>
      <c r="K679" s="304">
        <v>0.42159999999999997</v>
      </c>
      <c r="L679" s="304">
        <v>1058.8</v>
      </c>
      <c r="M679" s="304">
        <v>1200</v>
      </c>
      <c r="N679" s="304">
        <v>0.99949999999999994</v>
      </c>
      <c r="O679" s="304">
        <v>447130</v>
      </c>
      <c r="Q679" s="304">
        <v>0.56789999999999996</v>
      </c>
      <c r="R679" s="304">
        <v>1401.6</v>
      </c>
      <c r="S679" s="304">
        <v>1401.6</v>
      </c>
      <c r="T679" s="304">
        <v>0.99939999999999996</v>
      </c>
      <c r="U679" s="304">
        <v>570520</v>
      </c>
      <c r="W679" s="304">
        <v>0.56569999999999998</v>
      </c>
      <c r="X679" s="304">
        <v>1496</v>
      </c>
      <c r="Y679" s="304">
        <v>1470</v>
      </c>
      <c r="Z679" s="304">
        <v>0.99949999999999994</v>
      </c>
      <c r="AA679" s="304">
        <v>756540</v>
      </c>
      <c r="AB679" s="304" t="e">
        <f>AA679-#REF!</f>
        <v>#REF!</v>
      </c>
      <c r="AC679" s="304">
        <v>0.68010000000000004</v>
      </c>
      <c r="AD679" s="304">
        <v>1784.8</v>
      </c>
      <c r="AE679" s="304">
        <v>1784.8</v>
      </c>
      <c r="AF679" s="304">
        <v>0.99929999999999997</v>
      </c>
      <c r="AG679" s="304">
        <v>747180</v>
      </c>
      <c r="AI679" s="304">
        <v>0.56310000000000004</v>
      </c>
      <c r="AJ679" s="304">
        <v>1499.2</v>
      </c>
      <c r="AK679" s="304">
        <v>1452.4</v>
      </c>
      <c r="AL679" s="304">
        <v>0.99970000000000003</v>
      </c>
      <c r="AM679" s="304">
        <v>604390</v>
      </c>
      <c r="AO679" s="304">
        <v>0.56010000000000004</v>
      </c>
    </row>
    <row r="680" spans="1:41">
      <c r="A680" s="305">
        <v>676</v>
      </c>
      <c r="B680" s="306" t="s">
        <v>4047</v>
      </c>
      <c r="C680" s="305" t="s">
        <v>4663</v>
      </c>
      <c r="D680" s="306" t="s">
        <v>4051</v>
      </c>
      <c r="E680" s="307">
        <v>600</v>
      </c>
      <c r="F680" s="304">
        <v>119.52</v>
      </c>
      <c r="G680" s="304">
        <v>480</v>
      </c>
      <c r="H680" s="304">
        <v>0.99009999999999998</v>
      </c>
      <c r="I680" s="304">
        <v>13800</v>
      </c>
      <c r="K680" s="304">
        <v>0.16200000000000001</v>
      </c>
      <c r="L680" s="304">
        <v>133.19999999999999</v>
      </c>
      <c r="M680" s="304">
        <v>480</v>
      </c>
      <c r="N680" s="304">
        <v>0.94989999999999997</v>
      </c>
      <c r="O680" s="304">
        <v>21588</v>
      </c>
      <c r="Q680" s="304">
        <v>0.2293</v>
      </c>
      <c r="R680" s="304">
        <v>142.32</v>
      </c>
      <c r="S680" s="304">
        <v>480</v>
      </c>
      <c r="T680" s="304">
        <v>0.92420000000000002</v>
      </c>
      <c r="U680" s="304">
        <v>22524</v>
      </c>
      <c r="W680" s="304">
        <v>0.23780000000000001</v>
      </c>
      <c r="X680" s="304">
        <v>131.52000000000001</v>
      </c>
      <c r="Y680" s="304">
        <v>480</v>
      </c>
      <c r="Z680" s="304">
        <v>0.96119999999999994</v>
      </c>
      <c r="AA680" s="304">
        <v>27300</v>
      </c>
      <c r="AC680" s="304">
        <v>0.2903</v>
      </c>
      <c r="AD680" s="304">
        <v>163.92</v>
      </c>
      <c r="AE680" s="304">
        <v>480</v>
      </c>
      <c r="AF680" s="304">
        <v>0.95199999999999996</v>
      </c>
      <c r="AG680" s="304">
        <v>41592</v>
      </c>
      <c r="AI680" s="304">
        <v>0.35830000000000001</v>
      </c>
      <c r="AJ680" s="304">
        <v>147.84</v>
      </c>
      <c r="AK680" s="304">
        <v>480</v>
      </c>
      <c r="AL680" s="304">
        <v>0.97650000000000003</v>
      </c>
      <c r="AM680" s="304">
        <v>38100</v>
      </c>
      <c r="AO680" s="304">
        <v>0.36659999999999998</v>
      </c>
    </row>
    <row r="681" spans="1:41">
      <c r="A681" s="305">
        <v>677</v>
      </c>
      <c r="B681" s="306" t="s">
        <v>4047</v>
      </c>
      <c r="C681" s="305" t="s">
        <v>4664</v>
      </c>
      <c r="D681" s="306" t="s">
        <v>4051</v>
      </c>
      <c r="E681" s="307">
        <v>122.22</v>
      </c>
      <c r="F681" s="304">
        <v>0</v>
      </c>
      <c r="G681" s="304">
        <v>0</v>
      </c>
      <c r="H681" s="304" t="e">
        <v>#DIV/0!</v>
      </c>
      <c r="I681" s="304">
        <v>0</v>
      </c>
      <c r="K681" s="304">
        <v>0</v>
      </c>
      <c r="L681" s="304">
        <v>7.76</v>
      </c>
      <c r="M681" s="304">
        <v>97.775999999999996</v>
      </c>
      <c r="N681" s="304">
        <v>0.42469999999999997</v>
      </c>
      <c r="O681" s="304">
        <v>338</v>
      </c>
      <c r="Q681" s="304">
        <v>0.15260000000000001</v>
      </c>
      <c r="R681" s="304">
        <v>12.4</v>
      </c>
      <c r="S681" s="304">
        <v>97.775999999999996</v>
      </c>
      <c r="T681" s="304">
        <v>0.81720000000000004</v>
      </c>
      <c r="U681" s="304">
        <v>2502</v>
      </c>
      <c r="W681" s="304">
        <v>0.34300000000000003</v>
      </c>
      <c r="X681" s="304">
        <v>9.68</v>
      </c>
      <c r="Y681" s="304">
        <v>97.775999999999996</v>
      </c>
      <c r="Z681" s="304">
        <v>0.79900000000000004</v>
      </c>
      <c r="AA681" s="304">
        <v>2528</v>
      </c>
      <c r="AC681" s="304">
        <v>0.43930000000000002</v>
      </c>
      <c r="AD681" s="304">
        <v>15.52</v>
      </c>
      <c r="AE681" s="304">
        <v>97.775999999999996</v>
      </c>
      <c r="AF681" s="304">
        <v>0.80179999999999996</v>
      </c>
      <c r="AG681" s="304">
        <v>2686</v>
      </c>
      <c r="AI681" s="304">
        <v>0.29010000000000002</v>
      </c>
      <c r="AJ681" s="304">
        <v>11.6</v>
      </c>
      <c r="AK681" s="304">
        <v>97.775999999999996</v>
      </c>
      <c r="AL681" s="304">
        <v>0.78069999999999995</v>
      </c>
      <c r="AM681" s="304">
        <v>2306</v>
      </c>
      <c r="AO681" s="304">
        <v>0.35370000000000001</v>
      </c>
    </row>
    <row r="682" spans="1:41">
      <c r="A682" s="305">
        <v>678</v>
      </c>
      <c r="B682" s="306" t="s">
        <v>4047</v>
      </c>
      <c r="C682" s="305" t="s">
        <v>4665</v>
      </c>
      <c r="D682" s="306" t="s">
        <v>4139</v>
      </c>
      <c r="E682" s="307">
        <v>211.11</v>
      </c>
      <c r="F682" s="304">
        <v>0</v>
      </c>
      <c r="G682" s="304">
        <v>0</v>
      </c>
      <c r="H682" s="304" t="e">
        <v>#DIV/0!</v>
      </c>
      <c r="I682" s="304">
        <v>0</v>
      </c>
      <c r="K682" s="304">
        <v>0</v>
      </c>
      <c r="L682" s="304">
        <v>0</v>
      </c>
      <c r="M682" s="304">
        <v>0</v>
      </c>
      <c r="N682" s="304" t="e">
        <v>#DIV/0!</v>
      </c>
      <c r="O682" s="304">
        <v>0</v>
      </c>
      <c r="Q682" s="304">
        <v>0</v>
      </c>
      <c r="R682" s="304">
        <v>0</v>
      </c>
      <c r="S682" s="304">
        <v>0</v>
      </c>
      <c r="T682" s="304" t="e">
        <v>#DIV/0!</v>
      </c>
      <c r="U682" s="304">
        <v>0</v>
      </c>
      <c r="W682" s="304">
        <v>0</v>
      </c>
      <c r="X682" s="304">
        <v>101.68</v>
      </c>
      <c r="Y682" s="304">
        <v>168.88800000000001</v>
      </c>
      <c r="Z682" s="304">
        <v>0.7157</v>
      </c>
      <c r="AA682" s="304">
        <v>1334</v>
      </c>
      <c r="AC682" s="304">
        <v>2.7300000000000001E-2</v>
      </c>
      <c r="AD682" s="304">
        <v>103.6</v>
      </c>
      <c r="AE682" s="304">
        <v>168.88800000000001</v>
      </c>
      <c r="AF682" s="304">
        <v>0.74580000000000002</v>
      </c>
      <c r="AG682" s="304">
        <v>1572</v>
      </c>
      <c r="AI682" s="304">
        <v>2.7300000000000001E-2</v>
      </c>
      <c r="AJ682" s="304">
        <v>131.19999999999999</v>
      </c>
      <c r="AK682" s="304">
        <v>168.88800000000001</v>
      </c>
      <c r="AL682" s="304">
        <v>0.58650000000000002</v>
      </c>
      <c r="AM682" s="304">
        <v>3468</v>
      </c>
      <c r="AO682" s="304">
        <v>6.2600000000000003E-2</v>
      </c>
    </row>
    <row r="683" spans="1:41">
      <c r="A683" s="305">
        <v>679</v>
      </c>
      <c r="B683" s="306" t="s">
        <v>4008</v>
      </c>
      <c r="C683" s="305" t="s">
        <v>4666</v>
      </c>
      <c r="D683" s="306" t="s">
        <v>4139</v>
      </c>
      <c r="E683" s="307">
        <v>111.11</v>
      </c>
      <c r="F683" s="304">
        <v>44.4</v>
      </c>
      <c r="G683" s="304">
        <v>200</v>
      </c>
      <c r="H683" s="304">
        <v>0.9839</v>
      </c>
      <c r="I683" s="304">
        <v>18300</v>
      </c>
      <c r="K683" s="304">
        <v>0.58179999999999998</v>
      </c>
      <c r="L683" s="304">
        <v>75.599999999999994</v>
      </c>
      <c r="M683" s="304">
        <v>200</v>
      </c>
      <c r="N683" s="304">
        <v>0.96599999999999997</v>
      </c>
      <c r="O683" s="304">
        <v>15921</v>
      </c>
      <c r="Q683" s="304">
        <v>0.28389999999999999</v>
      </c>
      <c r="R683" s="304">
        <v>68.760000000000005</v>
      </c>
      <c r="S683" s="304">
        <v>200</v>
      </c>
      <c r="T683" s="304">
        <v>0.92999999999999994</v>
      </c>
      <c r="U683" s="304">
        <v>8478</v>
      </c>
      <c r="W683" s="304">
        <v>0.1842</v>
      </c>
      <c r="X683" s="304">
        <v>78.959999999999994</v>
      </c>
      <c r="Y683" s="304">
        <v>200</v>
      </c>
      <c r="Z683" s="304">
        <v>0.96940000000000004</v>
      </c>
      <c r="AA683" s="304">
        <v>14808</v>
      </c>
      <c r="AC683" s="304">
        <v>0.26</v>
      </c>
      <c r="AD683" s="304">
        <v>85.68</v>
      </c>
      <c r="AE683" s="304">
        <v>88.888000000000005</v>
      </c>
      <c r="AF683" s="304">
        <v>0.95630000000000004</v>
      </c>
      <c r="AG683" s="304">
        <v>13449</v>
      </c>
      <c r="AI683" s="304">
        <v>0.22059999999999999</v>
      </c>
      <c r="AJ683" s="304">
        <v>88.44</v>
      </c>
      <c r="AK683" s="304">
        <v>88.888000000000005</v>
      </c>
      <c r="AL683" s="304">
        <v>0.97150000000000003</v>
      </c>
      <c r="AM683" s="304">
        <v>17178</v>
      </c>
      <c r="AO683" s="304">
        <v>0.2777</v>
      </c>
    </row>
    <row r="684" spans="1:41">
      <c r="A684" s="305">
        <v>680</v>
      </c>
      <c r="B684" s="306" t="s">
        <v>4008</v>
      </c>
      <c r="C684" s="305" t="s">
        <v>4667</v>
      </c>
      <c r="D684" s="306" t="s">
        <v>4139</v>
      </c>
      <c r="E684" s="307">
        <v>176</v>
      </c>
      <c r="F684" s="304">
        <v>77.599999999999994</v>
      </c>
      <c r="G684" s="304">
        <v>140.80000000000001</v>
      </c>
      <c r="H684" s="304">
        <v>0.97709999999999997</v>
      </c>
      <c r="I684" s="304">
        <v>7308</v>
      </c>
      <c r="K684" s="304">
        <v>0.13389999999999999</v>
      </c>
      <c r="L684" s="304">
        <v>86.72</v>
      </c>
      <c r="M684" s="304">
        <v>140.80000000000001</v>
      </c>
      <c r="N684" s="304">
        <v>0.97799999999999998</v>
      </c>
      <c r="O684" s="304">
        <v>9212</v>
      </c>
      <c r="Q684" s="304">
        <v>0.14599999999999999</v>
      </c>
      <c r="R684" s="304">
        <v>81.28</v>
      </c>
      <c r="S684" s="304">
        <v>140.80000000000001</v>
      </c>
      <c r="T684" s="304">
        <v>0.97889999999999999</v>
      </c>
      <c r="U684" s="304">
        <v>8524</v>
      </c>
      <c r="W684" s="304">
        <v>0.14879999999999999</v>
      </c>
      <c r="X684" s="304">
        <v>80.48</v>
      </c>
      <c r="Y684" s="304">
        <v>140.80000000000001</v>
      </c>
      <c r="Z684" s="304">
        <v>0.97</v>
      </c>
      <c r="AA684" s="304">
        <v>7104</v>
      </c>
      <c r="AC684" s="304">
        <v>0.12230000000000001</v>
      </c>
      <c r="AD684" s="304">
        <v>116</v>
      </c>
      <c r="AE684" s="304">
        <v>140.80000000000001</v>
      </c>
      <c r="AF684" s="304">
        <v>0.73119999999999996</v>
      </c>
      <c r="AG684" s="304">
        <v>6572</v>
      </c>
      <c r="AI684" s="304">
        <v>0.1041</v>
      </c>
      <c r="AJ684" s="304">
        <v>76</v>
      </c>
      <c r="AK684" s="304">
        <v>140.80000000000001</v>
      </c>
      <c r="AL684" s="304">
        <v>0.93110000000000004</v>
      </c>
      <c r="AM684" s="304">
        <v>7560</v>
      </c>
      <c r="AO684" s="304">
        <v>0.1484</v>
      </c>
    </row>
    <row r="685" spans="1:41">
      <c r="A685" s="305">
        <v>681</v>
      </c>
      <c r="B685" s="306" t="s">
        <v>4008</v>
      </c>
      <c r="C685" s="305" t="s">
        <v>4668</v>
      </c>
      <c r="D685" s="306" t="s">
        <v>4139</v>
      </c>
      <c r="E685" s="307">
        <v>134</v>
      </c>
      <c r="F685" s="304">
        <v>87.2</v>
      </c>
      <c r="G685" s="304">
        <v>107.2</v>
      </c>
      <c r="H685" s="304">
        <v>0.98599999999999999</v>
      </c>
      <c r="I685" s="304">
        <v>5042</v>
      </c>
      <c r="K685" s="304">
        <v>7.8799999999999995E-2</v>
      </c>
      <c r="L685" s="304">
        <v>89.36</v>
      </c>
      <c r="M685" s="304">
        <v>107.2</v>
      </c>
      <c r="N685" s="304">
        <v>0.99049999999999994</v>
      </c>
      <c r="O685" s="304">
        <v>5162</v>
      </c>
      <c r="Q685" s="304">
        <v>7.8399999999999997E-2</v>
      </c>
      <c r="R685" s="304">
        <v>87.6</v>
      </c>
      <c r="S685" s="304">
        <v>107.2</v>
      </c>
      <c r="T685" s="304">
        <v>0.98839999999999995</v>
      </c>
      <c r="U685" s="304">
        <v>3896</v>
      </c>
      <c r="W685" s="304">
        <v>6.25E-2</v>
      </c>
      <c r="X685" s="304">
        <v>80.239999999999995</v>
      </c>
      <c r="Y685" s="304">
        <v>107.2</v>
      </c>
      <c r="Z685" s="304">
        <v>0.98960000000000004</v>
      </c>
      <c r="AA685" s="304">
        <v>4160</v>
      </c>
      <c r="AC685" s="304">
        <v>7.0400000000000004E-2</v>
      </c>
      <c r="AD685" s="304">
        <v>83.6</v>
      </c>
      <c r="AE685" s="304">
        <v>107.2</v>
      </c>
      <c r="AF685" s="304">
        <v>0.98899999999999999</v>
      </c>
      <c r="AG685" s="304">
        <v>1782</v>
      </c>
      <c r="AI685" s="304">
        <v>2.9000000000000001E-2</v>
      </c>
      <c r="AJ685" s="304">
        <v>80.8</v>
      </c>
      <c r="AK685" s="304">
        <v>107.2</v>
      </c>
      <c r="AL685" s="304">
        <v>0.99180000000000001</v>
      </c>
      <c r="AM685" s="304">
        <v>1206</v>
      </c>
      <c r="AO685" s="304">
        <v>2.0899999999999998E-2</v>
      </c>
    </row>
    <row r="686" spans="1:41">
      <c r="A686" s="305">
        <v>682</v>
      </c>
      <c r="B686" s="306" t="s">
        <v>4008</v>
      </c>
      <c r="C686" s="305" t="s">
        <v>4669</v>
      </c>
      <c r="D686" s="306" t="s">
        <v>4051</v>
      </c>
      <c r="E686" s="307">
        <v>250</v>
      </c>
      <c r="F686" s="304">
        <v>431.1</v>
      </c>
      <c r="G686" s="304">
        <v>431.1</v>
      </c>
      <c r="H686" s="304">
        <v>0.94520000000000004</v>
      </c>
      <c r="I686" s="304">
        <v>103167</v>
      </c>
      <c r="K686" s="304">
        <v>0.35170000000000001</v>
      </c>
      <c r="L686" s="304">
        <v>568.79999999999995</v>
      </c>
      <c r="M686" s="304">
        <v>568.79999999999995</v>
      </c>
      <c r="N686" s="304">
        <v>0.96060000000000001</v>
      </c>
      <c r="O686" s="304">
        <v>175275</v>
      </c>
      <c r="Q686" s="304">
        <v>0.43120000000000003</v>
      </c>
      <c r="R686" s="304">
        <v>688.5</v>
      </c>
      <c r="S686" s="304">
        <v>688.5</v>
      </c>
      <c r="T686" s="304">
        <v>0.9748</v>
      </c>
      <c r="U686" s="304">
        <v>206712</v>
      </c>
      <c r="W686" s="304">
        <v>0.42780000000000001</v>
      </c>
      <c r="X686" s="304">
        <v>967.2</v>
      </c>
      <c r="Y686" s="304">
        <v>967.2</v>
      </c>
      <c r="Z686" s="304">
        <v>0.96160000000000001</v>
      </c>
      <c r="AA686" s="304">
        <v>226647</v>
      </c>
      <c r="AC686" s="304">
        <v>0.52139999999999997</v>
      </c>
      <c r="AD686" s="304">
        <v>955.2</v>
      </c>
      <c r="AE686" s="304">
        <v>955.2</v>
      </c>
      <c r="AF686" s="304">
        <v>0.96030000000000004</v>
      </c>
      <c r="AG686" s="304">
        <v>117480</v>
      </c>
      <c r="AI686" s="304">
        <v>0.1721</v>
      </c>
      <c r="AJ686" s="304">
        <v>1183.2</v>
      </c>
      <c r="AK686" s="304">
        <v>1183.2</v>
      </c>
      <c r="AL686" s="304">
        <v>0.95469999999999999</v>
      </c>
      <c r="AM686" s="304">
        <v>65040</v>
      </c>
      <c r="AO686" s="304">
        <v>0.08</v>
      </c>
    </row>
    <row r="687" spans="1:41">
      <c r="A687" s="305">
        <v>683</v>
      </c>
      <c r="B687" s="306" t="s">
        <v>4008</v>
      </c>
      <c r="C687" s="305" t="s">
        <v>4670</v>
      </c>
      <c r="D687" s="306" t="s">
        <v>4671</v>
      </c>
      <c r="E687" s="307">
        <v>143</v>
      </c>
      <c r="F687" s="304">
        <v>152</v>
      </c>
      <c r="G687" s="304">
        <v>152</v>
      </c>
      <c r="H687" s="304">
        <v>0.94640000000000002</v>
      </c>
      <c r="I687" s="304">
        <v>21384</v>
      </c>
      <c r="K687" s="304">
        <v>0.20649999999999999</v>
      </c>
      <c r="L687" s="304">
        <v>158.80000000000001</v>
      </c>
      <c r="M687" s="304">
        <v>158.80000000000001</v>
      </c>
      <c r="N687" s="304">
        <v>0.94399999999999995</v>
      </c>
      <c r="O687" s="304">
        <v>26496</v>
      </c>
      <c r="Q687" s="304">
        <v>0.23760000000000001</v>
      </c>
      <c r="R687" s="304">
        <v>168.56</v>
      </c>
      <c r="S687" s="304">
        <v>168.56</v>
      </c>
      <c r="T687" s="304">
        <v>0.94169999999999998</v>
      </c>
      <c r="U687" s="304">
        <v>24332</v>
      </c>
      <c r="W687" s="304">
        <v>0.20599999999999999</v>
      </c>
      <c r="X687" s="304">
        <v>168.56</v>
      </c>
      <c r="Y687" s="304">
        <v>168.56</v>
      </c>
      <c r="Z687" s="304">
        <v>0.94850000000000001</v>
      </c>
      <c r="AA687" s="304">
        <v>20196</v>
      </c>
      <c r="AC687" s="304">
        <v>0.16980000000000001</v>
      </c>
      <c r="AD687" s="304">
        <v>132.63999999999999</v>
      </c>
      <c r="AE687" s="304">
        <v>132.63999999999999</v>
      </c>
      <c r="AF687" s="304">
        <v>0.94940000000000002</v>
      </c>
      <c r="AG687" s="304">
        <v>20952</v>
      </c>
      <c r="AI687" s="304">
        <v>0.22359999999999999</v>
      </c>
      <c r="AJ687" s="304">
        <v>129.6</v>
      </c>
      <c r="AK687" s="304">
        <v>129.6</v>
      </c>
      <c r="AL687" s="304">
        <v>0.94899999999999995</v>
      </c>
      <c r="AM687" s="304">
        <v>20124</v>
      </c>
      <c r="AO687" s="304">
        <v>0.2273</v>
      </c>
    </row>
    <row r="688" spans="1:41">
      <c r="A688" s="305">
        <v>684</v>
      </c>
      <c r="B688" s="306" t="s">
        <v>4008</v>
      </c>
      <c r="C688" s="305" t="s">
        <v>4672</v>
      </c>
      <c r="D688" s="306" t="s">
        <v>4139</v>
      </c>
      <c r="E688" s="307">
        <v>127</v>
      </c>
      <c r="F688" s="304">
        <v>78.8</v>
      </c>
      <c r="G688" s="304">
        <v>101.6</v>
      </c>
      <c r="H688" s="304">
        <v>0.94579999999999997</v>
      </c>
      <c r="I688" s="304">
        <v>6064</v>
      </c>
      <c r="K688" s="304">
        <v>0.113</v>
      </c>
      <c r="L688" s="304">
        <v>78.56</v>
      </c>
      <c r="M688" s="304">
        <v>101.6</v>
      </c>
      <c r="N688" s="304">
        <v>0.91400000000000003</v>
      </c>
      <c r="O688" s="304">
        <v>5882</v>
      </c>
      <c r="Q688" s="304">
        <v>0.1101</v>
      </c>
      <c r="R688" s="304">
        <v>77.52</v>
      </c>
      <c r="S688" s="304">
        <v>101.6</v>
      </c>
      <c r="T688" s="304">
        <v>0.9073</v>
      </c>
      <c r="U688" s="304">
        <v>3894</v>
      </c>
      <c r="W688" s="304">
        <v>7.6899999999999996E-2</v>
      </c>
      <c r="X688" s="304">
        <v>21.6</v>
      </c>
      <c r="Y688" s="304">
        <v>101.6</v>
      </c>
      <c r="Z688" s="304">
        <v>0.95240000000000002</v>
      </c>
      <c r="AA688" s="304">
        <v>120</v>
      </c>
      <c r="AC688" s="304">
        <v>7.7999999999999996E-3</v>
      </c>
      <c r="AD688" s="304">
        <v>6</v>
      </c>
      <c r="AE688" s="304">
        <v>101.6</v>
      </c>
      <c r="AF688" s="304">
        <v>0.98639999999999994</v>
      </c>
      <c r="AG688" s="304">
        <v>288</v>
      </c>
      <c r="AI688" s="304">
        <v>6.54E-2</v>
      </c>
      <c r="AJ688" s="304">
        <v>10</v>
      </c>
      <c r="AK688" s="304">
        <v>101.6</v>
      </c>
      <c r="AL688" s="304">
        <v>0.88090000000000002</v>
      </c>
      <c r="AM688" s="304">
        <v>606</v>
      </c>
      <c r="AO688" s="304">
        <v>9.5600000000000004E-2</v>
      </c>
    </row>
    <row r="689" spans="1:41">
      <c r="A689" s="305">
        <v>685</v>
      </c>
      <c r="B689" s="306" t="s">
        <v>4008</v>
      </c>
      <c r="C689" s="305" t="s">
        <v>4673</v>
      </c>
      <c r="D689" s="306" t="s">
        <v>4051</v>
      </c>
      <c r="E689" s="307">
        <v>150</v>
      </c>
      <c r="F689" s="304">
        <v>216</v>
      </c>
      <c r="G689" s="304">
        <v>216</v>
      </c>
      <c r="H689" s="304">
        <v>0.89080000000000004</v>
      </c>
      <c r="I689" s="304">
        <v>46980</v>
      </c>
      <c r="K689" s="304">
        <v>0.33910000000000001</v>
      </c>
      <c r="L689" s="304">
        <v>252</v>
      </c>
      <c r="M689" s="304">
        <v>252</v>
      </c>
      <c r="N689" s="304">
        <v>0.89329999999999998</v>
      </c>
      <c r="O689" s="304">
        <v>57720</v>
      </c>
      <c r="Q689" s="304">
        <v>0.34470000000000001</v>
      </c>
      <c r="R689" s="304">
        <v>246</v>
      </c>
      <c r="S689" s="304">
        <v>246</v>
      </c>
      <c r="T689" s="304">
        <v>0.89290000000000003</v>
      </c>
      <c r="U689" s="304">
        <v>58260</v>
      </c>
      <c r="W689" s="304">
        <v>0.36840000000000001</v>
      </c>
      <c r="X689" s="304">
        <v>186</v>
      </c>
      <c r="Y689" s="304">
        <v>186</v>
      </c>
      <c r="Z689" s="304">
        <v>0.8871</v>
      </c>
      <c r="AA689" s="304">
        <v>52080</v>
      </c>
      <c r="AC689" s="304">
        <v>0.42430000000000001</v>
      </c>
      <c r="AD689" s="304">
        <v>210</v>
      </c>
      <c r="AE689" s="304">
        <v>210</v>
      </c>
      <c r="AF689" s="304">
        <v>0.88849999999999996</v>
      </c>
      <c r="AG689" s="304">
        <v>43500</v>
      </c>
      <c r="AI689" s="304">
        <v>0.31340000000000001</v>
      </c>
      <c r="AJ689" s="304">
        <v>204</v>
      </c>
      <c r="AK689" s="304">
        <v>204</v>
      </c>
      <c r="AL689" s="304">
        <v>0.88659999999999994</v>
      </c>
      <c r="AM689" s="304">
        <v>51600</v>
      </c>
      <c r="AO689" s="304">
        <v>0.3962</v>
      </c>
    </row>
    <row r="690" spans="1:41">
      <c r="A690" s="305">
        <v>686</v>
      </c>
      <c r="B690" s="306" t="s">
        <v>4008</v>
      </c>
      <c r="C690" s="305" t="s">
        <v>4674</v>
      </c>
      <c r="D690" s="306" t="s">
        <v>4051</v>
      </c>
      <c r="E690" s="307">
        <v>143</v>
      </c>
      <c r="F690" s="304">
        <v>110.5</v>
      </c>
      <c r="G690" s="304">
        <v>114.4</v>
      </c>
      <c r="H690" s="304">
        <v>0.95230000000000004</v>
      </c>
      <c r="I690" s="304">
        <v>24225</v>
      </c>
      <c r="K690" s="304">
        <v>0.31979999999999997</v>
      </c>
      <c r="L690" s="304">
        <v>0</v>
      </c>
      <c r="M690" s="304">
        <v>114.4</v>
      </c>
      <c r="N690" s="304">
        <v>0.93920000000000003</v>
      </c>
      <c r="O690" s="304">
        <v>30795</v>
      </c>
      <c r="Q690" s="304">
        <v>0.30819999999999997</v>
      </c>
      <c r="R690" s="304">
        <v>157.4</v>
      </c>
      <c r="S690" s="304">
        <v>157.4</v>
      </c>
      <c r="T690" s="304">
        <v>0.93440000000000001</v>
      </c>
      <c r="U690" s="304">
        <v>28060</v>
      </c>
      <c r="W690" s="304">
        <v>0.26500000000000001</v>
      </c>
      <c r="X690" s="304">
        <v>0</v>
      </c>
      <c r="Y690" s="304">
        <v>114.4</v>
      </c>
      <c r="Z690" s="304">
        <v>0.93809999999999993</v>
      </c>
      <c r="AA690" s="304">
        <v>22400</v>
      </c>
      <c r="AC690" s="304">
        <v>0.22450000000000001</v>
      </c>
      <c r="AD690" s="304">
        <v>0</v>
      </c>
      <c r="AE690" s="304">
        <v>114.4</v>
      </c>
      <c r="AF690" s="304">
        <v>0.93740000000000001</v>
      </c>
      <c r="AG690" s="304">
        <v>23635</v>
      </c>
      <c r="AI690" s="304">
        <v>0.23699999999999999</v>
      </c>
      <c r="AJ690" s="304">
        <v>0</v>
      </c>
      <c r="AK690" s="304">
        <v>114.4</v>
      </c>
      <c r="AL690" s="304">
        <v>0.93359999999999999</v>
      </c>
      <c r="AM690" s="304">
        <v>24030</v>
      </c>
      <c r="AO690" s="304">
        <v>0.25</v>
      </c>
    </row>
    <row r="691" spans="1:41">
      <c r="A691" s="305">
        <v>687</v>
      </c>
      <c r="B691" s="306" t="s">
        <v>4008</v>
      </c>
      <c r="C691" s="305" t="s">
        <v>4675</v>
      </c>
      <c r="D691" s="306" t="s">
        <v>4139</v>
      </c>
      <c r="E691" s="307">
        <v>299</v>
      </c>
      <c r="F691" s="304">
        <v>228.72</v>
      </c>
      <c r="G691" s="304">
        <v>239.2</v>
      </c>
      <c r="H691" s="304">
        <v>0.88280000000000003</v>
      </c>
      <c r="I691" s="304">
        <v>75837</v>
      </c>
      <c r="K691" s="304">
        <v>0.52170000000000005</v>
      </c>
      <c r="L691" s="304">
        <v>219.6</v>
      </c>
      <c r="M691" s="304">
        <v>239.2</v>
      </c>
      <c r="N691" s="304">
        <v>0.90359999999999996</v>
      </c>
      <c r="O691" s="304">
        <v>57099</v>
      </c>
      <c r="Q691" s="304">
        <v>0.38679999999999998</v>
      </c>
      <c r="R691" s="304">
        <v>234</v>
      </c>
      <c r="S691" s="304">
        <v>239.2</v>
      </c>
      <c r="T691" s="304">
        <v>0.91190000000000004</v>
      </c>
      <c r="U691" s="304">
        <v>83742</v>
      </c>
      <c r="W691" s="304">
        <v>0.54510000000000003</v>
      </c>
      <c r="X691" s="304">
        <v>221.16</v>
      </c>
      <c r="Y691" s="304">
        <v>239.2</v>
      </c>
      <c r="Z691" s="304">
        <v>0.95079999999999998</v>
      </c>
      <c r="AA691" s="304">
        <v>90222</v>
      </c>
      <c r="AC691" s="304">
        <v>0.57669999999999999</v>
      </c>
      <c r="AD691" s="304">
        <v>228</v>
      </c>
      <c r="AE691" s="304">
        <v>239.2</v>
      </c>
      <c r="AF691" s="304">
        <v>0.9516</v>
      </c>
      <c r="AG691" s="304">
        <v>90951</v>
      </c>
      <c r="AI691" s="304">
        <v>0.5635</v>
      </c>
      <c r="AJ691" s="304">
        <v>426</v>
      </c>
      <c r="AK691" s="304">
        <v>426</v>
      </c>
      <c r="AL691" s="304">
        <v>0.97109999999999996</v>
      </c>
      <c r="AM691" s="304">
        <v>105678</v>
      </c>
      <c r="AO691" s="304">
        <v>0.3548</v>
      </c>
    </row>
    <row r="692" spans="1:41">
      <c r="A692" s="305">
        <v>688</v>
      </c>
      <c r="B692" s="306" t="s">
        <v>4008</v>
      </c>
      <c r="C692" s="305" t="s">
        <v>4676</v>
      </c>
      <c r="D692" s="306" t="s">
        <v>4139</v>
      </c>
      <c r="E692" s="307">
        <v>220</v>
      </c>
      <c r="F692" s="304">
        <v>60</v>
      </c>
      <c r="G692" s="304">
        <v>176</v>
      </c>
      <c r="H692" s="304">
        <v>0.77429999999999999</v>
      </c>
      <c r="I692" s="304">
        <v>4836</v>
      </c>
      <c r="K692" s="304">
        <v>0.14460000000000001</v>
      </c>
      <c r="L692" s="304">
        <v>60</v>
      </c>
      <c r="M692" s="304">
        <v>176</v>
      </c>
      <c r="N692" s="304">
        <v>0.84</v>
      </c>
      <c r="O692" s="304">
        <v>4077</v>
      </c>
      <c r="Q692" s="304">
        <v>0.1087</v>
      </c>
      <c r="R692" s="304">
        <v>63</v>
      </c>
      <c r="S692" s="304">
        <v>176</v>
      </c>
      <c r="T692" s="304">
        <v>0.86929999999999996</v>
      </c>
      <c r="U692" s="304">
        <v>9114</v>
      </c>
      <c r="W692" s="304">
        <v>0.23119999999999999</v>
      </c>
      <c r="X692" s="304">
        <v>72</v>
      </c>
      <c r="Y692" s="304">
        <v>176</v>
      </c>
      <c r="Z692" s="304">
        <v>0.85650000000000004</v>
      </c>
      <c r="AA692" s="304">
        <v>12927</v>
      </c>
      <c r="AC692" s="304">
        <v>0.28179999999999999</v>
      </c>
      <c r="AD692" s="304">
        <v>72</v>
      </c>
      <c r="AE692" s="304">
        <v>176</v>
      </c>
      <c r="AF692" s="304">
        <v>0.83019999999999994</v>
      </c>
      <c r="AG692" s="304">
        <v>6585</v>
      </c>
      <c r="AI692" s="304">
        <v>0.14810000000000001</v>
      </c>
      <c r="AJ692" s="304">
        <v>0</v>
      </c>
      <c r="AK692" s="304">
        <v>176</v>
      </c>
      <c r="AL692" s="304">
        <v>0.71429999999999993</v>
      </c>
      <c r="AM692" s="304">
        <v>2115</v>
      </c>
      <c r="AO692" s="304">
        <v>1.8700000000000001E-2</v>
      </c>
    </row>
    <row r="693" spans="1:41">
      <c r="A693" s="305">
        <v>689</v>
      </c>
      <c r="B693" s="306" t="s">
        <v>4008</v>
      </c>
      <c r="C693" s="305" t="s">
        <v>4677</v>
      </c>
      <c r="D693" s="306" t="s">
        <v>4139</v>
      </c>
      <c r="E693" s="307">
        <v>154</v>
      </c>
      <c r="F693" s="304">
        <v>199.5</v>
      </c>
      <c r="G693" s="304">
        <v>199.5</v>
      </c>
      <c r="H693" s="304">
        <v>0.91120000000000001</v>
      </c>
      <c r="I693" s="304">
        <v>56955</v>
      </c>
      <c r="K693" s="304">
        <v>0.43519999999999998</v>
      </c>
      <c r="L693" s="304">
        <v>193.5</v>
      </c>
      <c r="M693" s="304">
        <v>179.1</v>
      </c>
      <c r="N693" s="304">
        <v>0.97029999999999994</v>
      </c>
      <c r="O693" s="304">
        <v>64263</v>
      </c>
      <c r="Q693" s="304">
        <v>0.46010000000000001</v>
      </c>
      <c r="R693" s="304">
        <v>183</v>
      </c>
      <c r="S693" s="304">
        <v>183</v>
      </c>
      <c r="T693" s="304">
        <v>0.91810000000000003</v>
      </c>
      <c r="U693" s="304">
        <v>38463</v>
      </c>
      <c r="W693" s="304">
        <v>0.318</v>
      </c>
      <c r="X693" s="304">
        <v>216</v>
      </c>
      <c r="Y693" s="304">
        <v>216</v>
      </c>
      <c r="Z693" s="304">
        <v>0.94389999999999996</v>
      </c>
      <c r="AA693" s="304">
        <v>45195</v>
      </c>
      <c r="AC693" s="304">
        <v>0.3553</v>
      </c>
      <c r="AD693" s="304">
        <v>216.36</v>
      </c>
      <c r="AE693" s="304">
        <v>216.36</v>
      </c>
      <c r="AF693" s="304">
        <v>0.84440000000000004</v>
      </c>
      <c r="AG693" s="304">
        <v>63678</v>
      </c>
      <c r="AI693" s="304">
        <v>0.46850000000000003</v>
      </c>
      <c r="AJ693" s="304">
        <v>184.2</v>
      </c>
      <c r="AK693" s="304">
        <v>184.2</v>
      </c>
      <c r="AL693" s="304">
        <v>0.98650000000000004</v>
      </c>
      <c r="AM693" s="304">
        <v>42306</v>
      </c>
      <c r="AO693" s="304">
        <v>0.32340000000000002</v>
      </c>
    </row>
    <row r="694" spans="1:41">
      <c r="A694" s="305">
        <v>690</v>
      </c>
      <c r="B694" s="306" t="s">
        <v>4008</v>
      </c>
      <c r="C694" s="305" t="s">
        <v>4678</v>
      </c>
      <c r="D694" s="306" t="s">
        <v>4051</v>
      </c>
      <c r="E694" s="307">
        <v>132</v>
      </c>
      <c r="F694" s="304">
        <v>69.67</v>
      </c>
      <c r="G694" s="304">
        <v>105.6</v>
      </c>
      <c r="H694" s="304">
        <v>0.94489999999999996</v>
      </c>
      <c r="I694" s="304">
        <v>12584</v>
      </c>
      <c r="K694" s="304">
        <v>0.26550000000000001</v>
      </c>
      <c r="L694" s="304">
        <v>71.75</v>
      </c>
      <c r="M694" s="304">
        <v>105.6</v>
      </c>
      <c r="N694" s="304">
        <v>0.93699999999999994</v>
      </c>
      <c r="O694" s="304">
        <v>16953</v>
      </c>
      <c r="Q694" s="304">
        <v>0.33900000000000002</v>
      </c>
      <c r="R694" s="304">
        <v>80.099999999999994</v>
      </c>
      <c r="S694" s="304">
        <v>105.6</v>
      </c>
      <c r="T694" s="304">
        <v>0.93340000000000001</v>
      </c>
      <c r="U694" s="304">
        <v>12828</v>
      </c>
      <c r="W694" s="304">
        <v>0.23830000000000001</v>
      </c>
      <c r="X694" s="304">
        <v>69.040000000000006</v>
      </c>
      <c r="Y694" s="304">
        <v>105.6</v>
      </c>
      <c r="Z694" s="304">
        <v>0.9284</v>
      </c>
      <c r="AA694" s="304">
        <v>13832</v>
      </c>
      <c r="AC694" s="304">
        <v>0.29010000000000002</v>
      </c>
      <c r="AD694" s="304">
        <v>62.46</v>
      </c>
      <c r="AE694" s="304">
        <v>105.6</v>
      </c>
      <c r="AF694" s="304">
        <v>0.9264</v>
      </c>
      <c r="AG694" s="304">
        <v>16042</v>
      </c>
      <c r="AI694" s="304">
        <v>0.37269999999999998</v>
      </c>
      <c r="AJ694" s="304">
        <v>63.71</v>
      </c>
      <c r="AK694" s="304">
        <v>105.6</v>
      </c>
      <c r="AL694" s="304">
        <v>0.93230000000000002</v>
      </c>
      <c r="AM694" s="304">
        <v>15089</v>
      </c>
      <c r="AO694" s="304">
        <v>0.3528</v>
      </c>
    </row>
    <row r="695" spans="1:41">
      <c r="A695" s="305">
        <v>691</v>
      </c>
      <c r="B695" s="306" t="s">
        <v>4008</v>
      </c>
      <c r="C695" s="305" t="s">
        <v>4679</v>
      </c>
      <c r="D695" s="306" t="s">
        <v>4139</v>
      </c>
      <c r="E695" s="307">
        <v>330</v>
      </c>
      <c r="F695" s="304">
        <v>203.68</v>
      </c>
      <c r="G695" s="304">
        <v>264</v>
      </c>
      <c r="H695" s="304">
        <v>0.94140000000000001</v>
      </c>
      <c r="I695" s="304">
        <v>77264</v>
      </c>
      <c r="K695" s="304">
        <v>0.55969999999999998</v>
      </c>
      <c r="L695" s="304">
        <v>211.52</v>
      </c>
      <c r="M695" s="304">
        <v>264</v>
      </c>
      <c r="N695" s="304">
        <v>0.96289999999999998</v>
      </c>
      <c r="O695" s="304">
        <v>82608</v>
      </c>
      <c r="Q695" s="304">
        <v>0.54520000000000002</v>
      </c>
      <c r="R695" s="304">
        <v>198.4</v>
      </c>
      <c r="S695" s="304">
        <v>264</v>
      </c>
      <c r="T695" s="304">
        <v>0.9597</v>
      </c>
      <c r="U695" s="304">
        <v>67012</v>
      </c>
      <c r="W695" s="304">
        <v>0.48880000000000001</v>
      </c>
      <c r="X695" s="304">
        <v>209.12</v>
      </c>
      <c r="Y695" s="304">
        <v>264</v>
      </c>
      <c r="Z695" s="304">
        <v>0.95219999999999994</v>
      </c>
      <c r="AA695" s="304">
        <v>69348</v>
      </c>
      <c r="AC695" s="304">
        <v>0.46810000000000002</v>
      </c>
      <c r="AD695" s="304">
        <v>217.28</v>
      </c>
      <c r="AE695" s="304">
        <v>264</v>
      </c>
      <c r="AF695" s="304">
        <v>0.93420000000000003</v>
      </c>
      <c r="AG695" s="304">
        <v>86588</v>
      </c>
      <c r="AI695" s="304">
        <v>0.57340000000000002</v>
      </c>
      <c r="AJ695" s="304">
        <v>212</v>
      </c>
      <c r="AK695" s="304">
        <v>264</v>
      </c>
      <c r="AL695" s="304">
        <v>0.93610000000000004</v>
      </c>
      <c r="AM695" s="304">
        <v>65016</v>
      </c>
      <c r="AO695" s="304">
        <v>0.45500000000000002</v>
      </c>
    </row>
    <row r="696" spans="1:41">
      <c r="A696" s="305">
        <v>692</v>
      </c>
      <c r="B696" s="306" t="s">
        <v>4008</v>
      </c>
      <c r="C696" s="305" t="s">
        <v>4680</v>
      </c>
      <c r="D696" s="306" t="s">
        <v>4139</v>
      </c>
      <c r="E696" s="307">
        <v>165</v>
      </c>
      <c r="F696" s="304">
        <v>84</v>
      </c>
      <c r="G696" s="304">
        <v>132</v>
      </c>
      <c r="H696" s="304">
        <v>0.99329999999999996</v>
      </c>
      <c r="I696" s="304">
        <v>19604</v>
      </c>
      <c r="K696" s="304">
        <v>0.32640000000000002</v>
      </c>
      <c r="L696" s="304">
        <v>1.6</v>
      </c>
      <c r="M696" s="304">
        <v>132</v>
      </c>
      <c r="N696" s="304">
        <v>0.99529999999999996</v>
      </c>
      <c r="O696" s="304">
        <v>24234</v>
      </c>
      <c r="P696" s="304" t="e">
        <f>O696-#REF!</f>
        <v>#REF!</v>
      </c>
      <c r="Q696" s="304">
        <v>20.455300000000001</v>
      </c>
      <c r="R696" s="304">
        <v>108.48</v>
      </c>
      <c r="S696" s="304">
        <v>132</v>
      </c>
      <c r="T696" s="304">
        <v>0.99529999999999996</v>
      </c>
      <c r="U696" s="304">
        <v>18532</v>
      </c>
      <c r="W696" s="304">
        <v>0.28939999999999999</v>
      </c>
      <c r="X696" s="304">
        <v>78.08</v>
      </c>
      <c r="Y696" s="304">
        <v>132</v>
      </c>
      <c r="Z696" s="304">
        <v>0.98980000000000001</v>
      </c>
      <c r="AA696" s="304">
        <v>16752</v>
      </c>
      <c r="AC696" s="304">
        <v>0.29139999999999999</v>
      </c>
      <c r="AD696" s="304">
        <v>83.52</v>
      </c>
      <c r="AE696" s="304">
        <v>132</v>
      </c>
      <c r="AF696" s="304">
        <v>0.99280000000000002</v>
      </c>
      <c r="AG696" s="304">
        <v>18174</v>
      </c>
      <c r="AI696" s="304">
        <v>0.29459999999999997</v>
      </c>
      <c r="AJ696" s="304">
        <v>75.28</v>
      </c>
      <c r="AK696" s="304">
        <v>132</v>
      </c>
      <c r="AL696" s="304">
        <v>0.99280000000000002</v>
      </c>
      <c r="AM696" s="304">
        <v>16436</v>
      </c>
      <c r="AO696" s="304">
        <v>0.30549999999999999</v>
      </c>
    </row>
    <row r="697" spans="1:41">
      <c r="A697" s="305">
        <v>693</v>
      </c>
      <c r="B697" s="306" t="s">
        <v>4008</v>
      </c>
      <c r="C697" s="305" t="s">
        <v>4681</v>
      </c>
      <c r="D697" s="306" t="s">
        <v>4139</v>
      </c>
      <c r="E697" s="307">
        <v>230</v>
      </c>
      <c r="F697" s="304">
        <v>228.5</v>
      </c>
      <c r="G697" s="304">
        <v>228.5</v>
      </c>
      <c r="H697" s="304">
        <v>0.9546</v>
      </c>
      <c r="I697" s="304">
        <v>78950</v>
      </c>
      <c r="K697" s="304">
        <v>0.50270000000000004</v>
      </c>
      <c r="L697" s="304">
        <v>228.9</v>
      </c>
      <c r="M697" s="304">
        <v>228.9</v>
      </c>
      <c r="N697" s="304">
        <v>0.94830000000000003</v>
      </c>
      <c r="O697" s="304">
        <v>85560</v>
      </c>
      <c r="Q697" s="304">
        <v>0.52980000000000005</v>
      </c>
      <c r="R697" s="304">
        <v>270</v>
      </c>
      <c r="S697" s="304">
        <v>270</v>
      </c>
      <c r="T697" s="304">
        <v>0.9496</v>
      </c>
      <c r="U697" s="304">
        <v>77420</v>
      </c>
      <c r="W697" s="304">
        <v>0.4194</v>
      </c>
      <c r="X697" s="304">
        <v>244.3</v>
      </c>
      <c r="Y697" s="304">
        <v>244.3</v>
      </c>
      <c r="Z697" s="304">
        <v>0.95340000000000003</v>
      </c>
      <c r="AA697" s="304">
        <v>96150</v>
      </c>
      <c r="AC697" s="304">
        <v>0.55489999999999995</v>
      </c>
      <c r="AD697" s="304">
        <v>259.7</v>
      </c>
      <c r="AE697" s="304">
        <v>259.7</v>
      </c>
      <c r="AF697" s="304">
        <v>0.94840000000000002</v>
      </c>
      <c r="AG697" s="304">
        <v>85750</v>
      </c>
      <c r="AI697" s="304">
        <v>0.46800000000000003</v>
      </c>
      <c r="AJ697" s="304">
        <v>230</v>
      </c>
      <c r="AK697" s="304">
        <v>230</v>
      </c>
      <c r="AL697" s="304">
        <v>0.95530000000000004</v>
      </c>
      <c r="AM697" s="304">
        <v>91030</v>
      </c>
      <c r="AO697" s="304">
        <v>0.57540000000000002</v>
      </c>
    </row>
    <row r="698" spans="1:41">
      <c r="A698" s="305">
        <v>694</v>
      </c>
      <c r="B698" s="306" t="s">
        <v>4008</v>
      </c>
      <c r="C698" s="305" t="s">
        <v>4682</v>
      </c>
      <c r="D698" s="306" t="s">
        <v>4139</v>
      </c>
      <c r="E698" s="307">
        <v>1103</v>
      </c>
      <c r="F698" s="304">
        <v>648</v>
      </c>
      <c r="G698" s="304">
        <v>882.4</v>
      </c>
      <c r="H698" s="304">
        <v>0.99229999999999996</v>
      </c>
      <c r="I698" s="304">
        <v>416280</v>
      </c>
      <c r="J698" s="304" t="e">
        <f>I698-#REF!</f>
        <v>#REF!</v>
      </c>
      <c r="K698" s="304">
        <v>0.8992</v>
      </c>
      <c r="L698" s="304">
        <v>648</v>
      </c>
      <c r="M698" s="304">
        <v>882.4</v>
      </c>
      <c r="N698" s="304">
        <v>0.99319999999999997</v>
      </c>
      <c r="O698" s="304">
        <v>553080</v>
      </c>
      <c r="P698" s="304" t="e">
        <f>O698-#REF!</f>
        <v>#REF!</v>
      </c>
      <c r="Q698" s="304">
        <v>1.1552</v>
      </c>
      <c r="R698" s="304">
        <v>648</v>
      </c>
      <c r="S698" s="304">
        <v>882.4</v>
      </c>
      <c r="T698" s="304">
        <v>0.96679999999999999</v>
      </c>
      <c r="U698" s="304">
        <v>365880</v>
      </c>
      <c r="V698" s="304" t="e">
        <f>U698-#REF!</f>
        <v>#REF!</v>
      </c>
      <c r="W698" s="304">
        <v>0.81120000000000003</v>
      </c>
      <c r="X698" s="304">
        <v>924</v>
      </c>
      <c r="Y698" s="304">
        <v>912</v>
      </c>
      <c r="Z698" s="304">
        <v>0.92489999999999994</v>
      </c>
      <c r="AA698" s="304">
        <v>407880</v>
      </c>
      <c r="AB698" s="304" t="e">
        <f>AA698-#REF!</f>
        <v>#REF!</v>
      </c>
      <c r="AC698" s="304">
        <v>0.64149999999999996</v>
      </c>
      <c r="AD698" s="304">
        <v>648</v>
      </c>
      <c r="AE698" s="304">
        <v>882.4</v>
      </c>
      <c r="AF698" s="304">
        <v>1</v>
      </c>
      <c r="AG698" s="304">
        <v>307440</v>
      </c>
      <c r="AH698" s="304" t="e">
        <f>AG698-#REF!</f>
        <v>#REF!</v>
      </c>
      <c r="AI698" s="304">
        <v>0.63770000000000004</v>
      </c>
      <c r="AJ698" s="304">
        <v>648</v>
      </c>
      <c r="AK698" s="304">
        <v>882.4</v>
      </c>
      <c r="AL698" s="304">
        <v>0.99339999999999995</v>
      </c>
      <c r="AM698" s="304">
        <v>393120</v>
      </c>
      <c r="AN698" s="304" t="e">
        <f>AM698-#REF!</f>
        <v>#REF!</v>
      </c>
      <c r="AO698" s="304">
        <v>0.84819999999999995</v>
      </c>
    </row>
    <row r="699" spans="1:41">
      <c r="A699" s="305">
        <v>695</v>
      </c>
      <c r="B699" s="306" t="s">
        <v>4008</v>
      </c>
      <c r="C699" s="305" t="s">
        <v>4683</v>
      </c>
      <c r="D699" s="306" t="s">
        <v>4139</v>
      </c>
      <c r="E699" s="307">
        <v>118</v>
      </c>
      <c r="F699" s="304">
        <v>139.84</v>
      </c>
      <c r="G699" s="304">
        <v>139.84</v>
      </c>
      <c r="H699" s="304">
        <v>0.99639999999999995</v>
      </c>
      <c r="I699" s="304">
        <v>53507</v>
      </c>
      <c r="K699" s="304">
        <v>0.51619999999999999</v>
      </c>
      <c r="L699" s="304">
        <v>142.63999999999999</v>
      </c>
      <c r="M699" s="304">
        <v>142.63999999999999</v>
      </c>
      <c r="N699" s="304">
        <v>0.99360000000000004</v>
      </c>
      <c r="O699" s="304">
        <v>53672</v>
      </c>
      <c r="Q699" s="304">
        <v>0.50900000000000001</v>
      </c>
      <c r="R699" s="304">
        <v>156.24</v>
      </c>
      <c r="S699" s="304">
        <v>156.24</v>
      </c>
      <c r="T699" s="304">
        <v>0.98929999999999996</v>
      </c>
      <c r="U699" s="304">
        <v>46074</v>
      </c>
      <c r="W699" s="304">
        <v>0.41399999999999998</v>
      </c>
      <c r="X699" s="304">
        <v>148</v>
      </c>
      <c r="Y699" s="304">
        <v>148</v>
      </c>
      <c r="Z699" s="304">
        <v>0.9909</v>
      </c>
      <c r="AA699" s="304">
        <v>53466</v>
      </c>
      <c r="AC699" s="304">
        <v>0.49009999999999998</v>
      </c>
      <c r="AD699" s="304">
        <v>151.19999999999999</v>
      </c>
      <c r="AE699" s="304">
        <v>151.19999999999999</v>
      </c>
      <c r="AF699" s="304">
        <v>0.98880000000000001</v>
      </c>
      <c r="AG699" s="304">
        <v>55064</v>
      </c>
      <c r="AI699" s="304">
        <v>0.495</v>
      </c>
      <c r="AJ699" s="304">
        <v>152.80000000000001</v>
      </c>
      <c r="AK699" s="304">
        <v>152.80000000000001</v>
      </c>
      <c r="AL699" s="304">
        <v>0.98529999999999995</v>
      </c>
      <c r="AM699" s="304">
        <v>54178</v>
      </c>
      <c r="AO699" s="304">
        <v>0.49980000000000002</v>
      </c>
    </row>
    <row r="700" spans="1:41">
      <c r="A700" s="305">
        <v>696</v>
      </c>
      <c r="B700" s="306" t="s">
        <v>4008</v>
      </c>
      <c r="C700" s="305" t="s">
        <v>4684</v>
      </c>
      <c r="D700" s="306" t="s">
        <v>4051</v>
      </c>
      <c r="E700" s="307">
        <v>250</v>
      </c>
      <c r="F700" s="304">
        <v>216</v>
      </c>
      <c r="G700" s="304">
        <v>216</v>
      </c>
      <c r="H700" s="304">
        <v>0.99719999999999998</v>
      </c>
      <c r="I700" s="304">
        <v>84320</v>
      </c>
      <c r="K700" s="304">
        <v>0.54369999999999996</v>
      </c>
      <c r="L700" s="304">
        <v>228</v>
      </c>
      <c r="M700" s="304">
        <v>228</v>
      </c>
      <c r="N700" s="304">
        <v>0.99460000000000004</v>
      </c>
      <c r="O700" s="304">
        <v>101760</v>
      </c>
      <c r="P700" s="304" t="e">
        <f>O700-#REF!</f>
        <v>#REF!</v>
      </c>
      <c r="Q700" s="304">
        <v>0.60319999999999996</v>
      </c>
      <c r="R700" s="304">
        <v>236</v>
      </c>
      <c r="S700" s="304">
        <v>236</v>
      </c>
      <c r="T700" s="304">
        <v>0.99339999999999995</v>
      </c>
      <c r="U700" s="304">
        <v>95280</v>
      </c>
      <c r="W700" s="304">
        <v>0.5645</v>
      </c>
      <c r="X700" s="304">
        <v>224</v>
      </c>
      <c r="Y700" s="304">
        <v>224</v>
      </c>
      <c r="Z700" s="304">
        <v>0.99539999999999995</v>
      </c>
      <c r="AA700" s="304">
        <v>101800</v>
      </c>
      <c r="AB700" s="304" t="e">
        <f>AA700-#REF!</f>
        <v>#REF!</v>
      </c>
      <c r="AC700" s="304">
        <v>0.61370000000000002</v>
      </c>
      <c r="AD700" s="304">
        <v>224</v>
      </c>
      <c r="AE700" s="304">
        <v>224</v>
      </c>
      <c r="AF700" s="304">
        <v>0.99449999999999994</v>
      </c>
      <c r="AG700" s="304">
        <v>86720</v>
      </c>
      <c r="AI700" s="304">
        <v>0.5232</v>
      </c>
      <c r="AJ700" s="304">
        <v>228</v>
      </c>
      <c r="AK700" s="304">
        <v>228</v>
      </c>
      <c r="AL700" s="304">
        <v>0.99480000000000002</v>
      </c>
      <c r="AM700" s="304">
        <v>91320</v>
      </c>
      <c r="AO700" s="304">
        <v>0.55920000000000003</v>
      </c>
    </row>
    <row r="701" spans="1:41">
      <c r="A701" s="305">
        <v>697</v>
      </c>
      <c r="B701" s="306" t="s">
        <v>4008</v>
      </c>
      <c r="C701" s="305" t="s">
        <v>4685</v>
      </c>
      <c r="D701" s="306" t="s">
        <v>4139</v>
      </c>
      <c r="E701" s="307">
        <v>160</v>
      </c>
      <c r="F701" s="304">
        <v>82.44</v>
      </c>
      <c r="G701" s="304">
        <v>128</v>
      </c>
      <c r="H701" s="304">
        <v>0.9909</v>
      </c>
      <c r="I701" s="304">
        <v>15951</v>
      </c>
      <c r="K701" s="304">
        <v>0.2712</v>
      </c>
      <c r="L701" s="304">
        <v>150.47999999999999</v>
      </c>
      <c r="M701" s="304">
        <v>150.47999999999999</v>
      </c>
      <c r="N701" s="304">
        <v>0.99480000000000002</v>
      </c>
      <c r="O701" s="304">
        <v>24603</v>
      </c>
      <c r="Q701" s="304">
        <v>0.22090000000000001</v>
      </c>
      <c r="R701" s="304">
        <v>127.08</v>
      </c>
      <c r="S701" s="304">
        <v>128</v>
      </c>
      <c r="T701" s="304">
        <v>0.99549999999999994</v>
      </c>
      <c r="U701" s="304">
        <v>22986</v>
      </c>
      <c r="W701" s="304">
        <v>0.25240000000000001</v>
      </c>
      <c r="X701" s="304">
        <v>68.52</v>
      </c>
      <c r="Y701" s="304">
        <v>128</v>
      </c>
      <c r="Z701" s="304">
        <v>0.98880000000000001</v>
      </c>
      <c r="AA701" s="304">
        <v>17964</v>
      </c>
      <c r="AC701" s="304">
        <v>0.35639999999999999</v>
      </c>
      <c r="AD701" s="304">
        <v>66</v>
      </c>
      <c r="AE701" s="304">
        <v>128</v>
      </c>
      <c r="AF701" s="304">
        <v>0.98360000000000003</v>
      </c>
      <c r="AG701" s="304">
        <v>15414</v>
      </c>
      <c r="AI701" s="304">
        <v>0.31919999999999998</v>
      </c>
      <c r="AJ701" s="304">
        <v>72</v>
      </c>
      <c r="AK701" s="304">
        <v>128</v>
      </c>
      <c r="AL701" s="304">
        <v>0.98499999999999999</v>
      </c>
      <c r="AM701" s="304">
        <v>15150</v>
      </c>
      <c r="AO701" s="304">
        <v>0.29670000000000002</v>
      </c>
    </row>
    <row r="702" spans="1:41">
      <c r="A702" s="305">
        <v>698</v>
      </c>
      <c r="B702" s="306" t="s">
        <v>4008</v>
      </c>
      <c r="C702" s="305" t="s">
        <v>4686</v>
      </c>
      <c r="D702" s="306" t="s">
        <v>4051</v>
      </c>
      <c r="E702" s="307">
        <v>154</v>
      </c>
      <c r="F702" s="304">
        <v>96</v>
      </c>
      <c r="G702" s="304">
        <v>123.2</v>
      </c>
      <c r="H702" s="304">
        <v>0.73119999999999996</v>
      </c>
      <c r="I702" s="304">
        <v>4840</v>
      </c>
      <c r="K702" s="304">
        <v>9.5799999999999996E-2</v>
      </c>
      <c r="L702" s="304">
        <v>98</v>
      </c>
      <c r="M702" s="304">
        <v>123.2</v>
      </c>
      <c r="N702" s="304">
        <v>0.79259999999999997</v>
      </c>
      <c r="O702" s="304">
        <v>5960</v>
      </c>
      <c r="Q702" s="304">
        <v>0.1031</v>
      </c>
      <c r="R702" s="304">
        <v>110</v>
      </c>
      <c r="S702" s="304">
        <v>123.2</v>
      </c>
      <c r="T702" s="304">
        <v>0.89610000000000001</v>
      </c>
      <c r="U702" s="304">
        <v>5000</v>
      </c>
      <c r="W702" s="304">
        <v>7.0499999999999993E-2</v>
      </c>
      <c r="X702" s="304">
        <v>90</v>
      </c>
      <c r="Y702" s="304">
        <v>123.2</v>
      </c>
      <c r="Z702" s="304">
        <v>0.84699999999999998</v>
      </c>
      <c r="AA702" s="304">
        <v>4760</v>
      </c>
      <c r="AC702" s="304">
        <v>8.3900000000000002E-2</v>
      </c>
      <c r="AD702" s="304">
        <v>110</v>
      </c>
      <c r="AE702" s="304">
        <v>123.2</v>
      </c>
      <c r="AF702" s="304">
        <v>0.80400000000000005</v>
      </c>
      <c r="AG702" s="304">
        <v>4020</v>
      </c>
      <c r="AI702" s="304">
        <v>6.1100000000000002E-2</v>
      </c>
      <c r="AJ702" s="304">
        <v>100</v>
      </c>
      <c r="AK702" s="304">
        <v>123.2</v>
      </c>
      <c r="AL702" s="304">
        <v>0.85950000000000004</v>
      </c>
      <c r="AM702" s="304">
        <v>4280</v>
      </c>
      <c r="AO702" s="304">
        <v>6.9199999999999998E-2</v>
      </c>
    </row>
    <row r="703" spans="1:41">
      <c r="A703" s="305">
        <v>699</v>
      </c>
      <c r="B703" s="306" t="s">
        <v>4008</v>
      </c>
      <c r="C703" s="305" t="s">
        <v>4687</v>
      </c>
      <c r="D703" s="306" t="s">
        <v>4139</v>
      </c>
      <c r="E703" s="307">
        <v>242</v>
      </c>
      <c r="F703" s="304">
        <v>264.89999999999998</v>
      </c>
      <c r="G703" s="304">
        <v>264.89999999999998</v>
      </c>
      <c r="H703" s="304">
        <v>0.98829999999999996</v>
      </c>
      <c r="I703" s="304">
        <v>110985</v>
      </c>
      <c r="K703" s="304">
        <v>0.58879999999999999</v>
      </c>
      <c r="L703" s="304">
        <v>248.1</v>
      </c>
      <c r="M703" s="304">
        <v>248.1</v>
      </c>
      <c r="N703" s="304">
        <v>0.97970000000000002</v>
      </c>
      <c r="O703" s="304">
        <v>138633</v>
      </c>
      <c r="P703" s="304" t="e">
        <f>O703-#REF!</f>
        <v>#REF!</v>
      </c>
      <c r="Q703" s="304">
        <v>0.76659999999999995</v>
      </c>
      <c r="R703" s="304">
        <v>262.8</v>
      </c>
      <c r="S703" s="304">
        <v>262.8</v>
      </c>
      <c r="T703" s="304">
        <v>0.98099999999999998</v>
      </c>
      <c r="U703" s="304">
        <v>116847</v>
      </c>
      <c r="V703" s="304" t="e">
        <f>U703-#REF!</f>
        <v>#REF!</v>
      </c>
      <c r="W703" s="304">
        <v>0.62949999999999995</v>
      </c>
      <c r="X703" s="304">
        <v>268.8</v>
      </c>
      <c r="Y703" s="304">
        <v>268.8</v>
      </c>
      <c r="Z703" s="304">
        <v>0.97850000000000004</v>
      </c>
      <c r="AA703" s="304">
        <v>130191</v>
      </c>
      <c r="AB703" s="304" t="e">
        <f>AA703-#REF!</f>
        <v>#REF!</v>
      </c>
      <c r="AC703" s="304">
        <v>0.6653</v>
      </c>
      <c r="AD703" s="304">
        <v>267.89999999999998</v>
      </c>
      <c r="AE703" s="304">
        <v>267.89999999999998</v>
      </c>
      <c r="AF703" s="304">
        <v>0.98270000000000002</v>
      </c>
      <c r="AG703" s="304">
        <v>99984</v>
      </c>
      <c r="AI703" s="304">
        <v>0.51049999999999995</v>
      </c>
      <c r="AJ703" s="304">
        <v>270</v>
      </c>
      <c r="AK703" s="304">
        <v>270</v>
      </c>
      <c r="AL703" s="304">
        <v>0.97460000000000002</v>
      </c>
      <c r="AM703" s="304">
        <v>133623</v>
      </c>
      <c r="AN703" s="304" t="e">
        <f>AM703-#REF!</f>
        <v>#REF!</v>
      </c>
      <c r="AO703" s="304">
        <v>0.70530000000000004</v>
      </c>
    </row>
    <row r="704" spans="1:41">
      <c r="A704" s="305">
        <v>700</v>
      </c>
      <c r="B704" s="306" t="s">
        <v>4008</v>
      </c>
      <c r="C704" s="305" t="s">
        <v>4688</v>
      </c>
      <c r="D704" s="306" t="s">
        <v>4139</v>
      </c>
      <c r="E704" s="307">
        <v>154.5</v>
      </c>
      <c r="F704" s="304">
        <v>164.16</v>
      </c>
      <c r="G704" s="304">
        <v>164.16</v>
      </c>
      <c r="H704" s="304">
        <v>0.86519999999999997</v>
      </c>
      <c r="I704" s="304">
        <v>26540</v>
      </c>
      <c r="K704" s="304">
        <v>0.25950000000000001</v>
      </c>
      <c r="L704" s="304">
        <v>155.44</v>
      </c>
      <c r="M704" s="304">
        <v>155.44</v>
      </c>
      <c r="N704" s="304">
        <v>0.85050000000000003</v>
      </c>
      <c r="O704" s="304">
        <v>23628</v>
      </c>
      <c r="Q704" s="304">
        <v>0.2402</v>
      </c>
      <c r="R704" s="304">
        <v>154.80000000000001</v>
      </c>
      <c r="S704" s="304">
        <v>154.80000000000001</v>
      </c>
      <c r="T704" s="304">
        <v>0.85389999999999999</v>
      </c>
      <c r="U704" s="304">
        <v>25210</v>
      </c>
      <c r="W704" s="304">
        <v>0.26490000000000002</v>
      </c>
      <c r="X704" s="304">
        <v>153.91999999999999</v>
      </c>
      <c r="Y704" s="304">
        <v>153.91999999999999</v>
      </c>
      <c r="Z704" s="304">
        <v>0.84589999999999999</v>
      </c>
      <c r="AA704" s="304">
        <v>22894</v>
      </c>
      <c r="AC704" s="304">
        <v>0.2364</v>
      </c>
      <c r="AD704" s="304">
        <v>150.63999999999999</v>
      </c>
      <c r="AE704" s="304">
        <v>150.63999999999999</v>
      </c>
      <c r="AF704" s="304">
        <v>0.83699999999999997</v>
      </c>
      <c r="AG704" s="304">
        <v>19600</v>
      </c>
      <c r="AI704" s="304">
        <v>0.2089</v>
      </c>
      <c r="AJ704" s="304">
        <v>152</v>
      </c>
      <c r="AK704" s="304">
        <v>152</v>
      </c>
      <c r="AL704" s="304">
        <v>0.83419999999999994</v>
      </c>
      <c r="AM704" s="304">
        <v>19358</v>
      </c>
      <c r="AO704" s="304">
        <v>0.21210000000000001</v>
      </c>
    </row>
    <row r="705" spans="1:41">
      <c r="A705" s="305">
        <v>701</v>
      </c>
      <c r="B705" s="306" t="s">
        <v>4008</v>
      </c>
      <c r="C705" s="305" t="s">
        <v>4689</v>
      </c>
      <c r="D705" s="306" t="s">
        <v>4139</v>
      </c>
      <c r="E705" s="307">
        <v>418.89</v>
      </c>
      <c r="F705" s="304">
        <v>30</v>
      </c>
      <c r="G705" s="304">
        <v>335.11200000000002</v>
      </c>
      <c r="H705" s="304">
        <v>0.93289999999999995</v>
      </c>
      <c r="I705" s="304">
        <v>8340</v>
      </c>
      <c r="K705" s="304">
        <v>0.41389999999999999</v>
      </c>
      <c r="L705" s="304">
        <v>120</v>
      </c>
      <c r="M705" s="304">
        <v>335.11200000000002</v>
      </c>
      <c r="N705" s="304">
        <v>0.97809999999999997</v>
      </c>
      <c r="O705" s="304">
        <v>42780</v>
      </c>
      <c r="Q705" s="304">
        <v>0.4899</v>
      </c>
      <c r="R705" s="304">
        <v>96</v>
      </c>
      <c r="S705" s="304">
        <v>335.11200000000002</v>
      </c>
      <c r="T705" s="304">
        <v>0.98980000000000001</v>
      </c>
      <c r="U705" s="304">
        <v>40740</v>
      </c>
      <c r="W705" s="304">
        <v>0.59550000000000003</v>
      </c>
      <c r="X705" s="304">
        <v>102</v>
      </c>
      <c r="Y705" s="304">
        <v>335.11200000000002</v>
      </c>
      <c r="Z705" s="304">
        <v>0.98209999999999997</v>
      </c>
      <c r="AA705" s="304">
        <v>42660</v>
      </c>
      <c r="AC705" s="304">
        <v>0.57240000000000002</v>
      </c>
      <c r="AD705" s="304">
        <v>66</v>
      </c>
      <c r="AE705" s="304">
        <v>335.11200000000002</v>
      </c>
      <c r="AF705" s="304">
        <v>0.97060000000000002</v>
      </c>
      <c r="AG705" s="304">
        <v>27660</v>
      </c>
      <c r="AI705" s="304">
        <v>0.58040000000000003</v>
      </c>
      <c r="AJ705" s="304">
        <v>72</v>
      </c>
      <c r="AK705" s="304">
        <v>335.11200000000002</v>
      </c>
      <c r="AL705" s="304">
        <v>0.97519999999999996</v>
      </c>
      <c r="AM705" s="304">
        <v>28200</v>
      </c>
      <c r="AO705" s="304">
        <v>0.55789999999999995</v>
      </c>
    </row>
    <row r="706" spans="1:41">
      <c r="A706" s="305">
        <v>702</v>
      </c>
      <c r="B706" s="306" t="s">
        <v>4008</v>
      </c>
      <c r="C706" s="305" t="s">
        <v>4690</v>
      </c>
      <c r="D706" s="306" t="s">
        <v>4139</v>
      </c>
      <c r="E706" s="307">
        <v>192</v>
      </c>
      <c r="F706" s="304">
        <v>157.44</v>
      </c>
      <c r="G706" s="304">
        <v>157.44</v>
      </c>
      <c r="H706" s="304">
        <v>0.86680000000000001</v>
      </c>
      <c r="I706" s="304">
        <v>19653</v>
      </c>
      <c r="K706" s="304">
        <v>0.2</v>
      </c>
      <c r="L706" s="304">
        <v>163.92</v>
      </c>
      <c r="M706" s="304">
        <v>163.92</v>
      </c>
      <c r="N706" s="304">
        <v>0.86429999999999996</v>
      </c>
      <c r="O706" s="304">
        <v>22551</v>
      </c>
      <c r="Q706" s="304">
        <v>0.20730000000000001</v>
      </c>
      <c r="R706" s="304">
        <v>186.36</v>
      </c>
      <c r="S706" s="304">
        <v>186.36</v>
      </c>
      <c r="T706" s="304">
        <v>0.85199999999999998</v>
      </c>
      <c r="U706" s="304">
        <v>15021</v>
      </c>
      <c r="W706" s="304">
        <v>0.13139999999999999</v>
      </c>
      <c r="X706" s="304">
        <v>150.36000000000001</v>
      </c>
      <c r="Y706" s="304">
        <v>153.6</v>
      </c>
      <c r="Z706" s="304">
        <v>0.85329999999999995</v>
      </c>
      <c r="AA706" s="304">
        <v>24213</v>
      </c>
      <c r="AC706" s="304">
        <v>0.25369999999999998</v>
      </c>
      <c r="AD706" s="304">
        <v>188.88</v>
      </c>
      <c r="AE706" s="304">
        <v>188.88</v>
      </c>
      <c r="AF706" s="304">
        <v>0.87019999999999997</v>
      </c>
      <c r="AG706" s="304">
        <v>23025</v>
      </c>
      <c r="AI706" s="304">
        <v>0.1883</v>
      </c>
      <c r="AJ706" s="304">
        <v>161.28</v>
      </c>
      <c r="AK706" s="304">
        <v>161.28</v>
      </c>
      <c r="AL706" s="304">
        <v>0.85219999999999996</v>
      </c>
      <c r="AM706" s="304">
        <v>24744</v>
      </c>
      <c r="AO706" s="304">
        <v>0.25009999999999999</v>
      </c>
    </row>
    <row r="707" spans="1:41">
      <c r="A707" s="305">
        <v>703</v>
      </c>
      <c r="B707" s="306" t="s">
        <v>4008</v>
      </c>
      <c r="C707" s="305" t="s">
        <v>4691</v>
      </c>
      <c r="D707" s="306" t="s">
        <v>4051</v>
      </c>
      <c r="E707" s="307">
        <v>127.78</v>
      </c>
      <c r="F707" s="304">
        <v>50</v>
      </c>
      <c r="G707" s="304">
        <v>0</v>
      </c>
      <c r="H707" s="304">
        <v>0.96550000000000002</v>
      </c>
      <c r="I707" s="304">
        <v>12300</v>
      </c>
      <c r="K707" s="304" t="e">
        <v>#N/A</v>
      </c>
      <c r="L707" s="304">
        <v>48</v>
      </c>
      <c r="M707" s="304">
        <v>0</v>
      </c>
      <c r="N707" s="304">
        <v>0.96689999999999998</v>
      </c>
      <c r="O707" s="304">
        <v>11080</v>
      </c>
      <c r="Q707" s="304" t="e">
        <v>#N/A</v>
      </c>
      <c r="R707" s="304">
        <v>44</v>
      </c>
      <c r="S707" s="304">
        <v>0</v>
      </c>
      <c r="T707" s="304">
        <v>0.96699999999999997</v>
      </c>
      <c r="U707" s="304">
        <v>12280</v>
      </c>
      <c r="W707" s="304" t="e">
        <v>#N/A</v>
      </c>
      <c r="X707" s="304">
        <v>46.8</v>
      </c>
      <c r="Y707" s="304">
        <v>0</v>
      </c>
      <c r="Z707" s="304">
        <v>0.95519999999999994</v>
      </c>
      <c r="AA707" s="304">
        <v>14060</v>
      </c>
      <c r="AC707" s="304" t="e">
        <v>#N/A</v>
      </c>
      <c r="AD707" s="304">
        <v>43.4</v>
      </c>
      <c r="AE707" s="304">
        <v>0</v>
      </c>
      <c r="AF707" s="304">
        <v>0.96729999999999994</v>
      </c>
      <c r="AG707" s="304">
        <v>15360</v>
      </c>
      <c r="AI707" s="304" t="e">
        <v>#N/A</v>
      </c>
      <c r="AJ707" s="304">
        <v>41.4</v>
      </c>
      <c r="AK707" s="304">
        <v>0</v>
      </c>
      <c r="AL707" s="304">
        <v>0.95760000000000001</v>
      </c>
      <c r="AM707" s="304">
        <v>12180</v>
      </c>
      <c r="AO707" s="304" t="e">
        <v>#N/A</v>
      </c>
    </row>
    <row r="708" spans="1:41">
      <c r="A708" s="305">
        <v>704</v>
      </c>
      <c r="B708" s="306" t="s">
        <v>4008</v>
      </c>
      <c r="C708" s="305" t="s">
        <v>4692</v>
      </c>
      <c r="D708" s="306" t="s">
        <v>4139</v>
      </c>
      <c r="E708" s="307">
        <v>218</v>
      </c>
      <c r="F708" s="304">
        <v>120</v>
      </c>
      <c r="G708" s="304">
        <v>174.4</v>
      </c>
      <c r="H708" s="304">
        <v>0.96009999999999995</v>
      </c>
      <c r="I708" s="304">
        <v>22782</v>
      </c>
      <c r="K708" s="304">
        <v>0.2747</v>
      </c>
      <c r="L708" s="304">
        <v>137.04</v>
      </c>
      <c r="M708" s="304">
        <v>174.4</v>
      </c>
      <c r="N708" s="304">
        <v>0.94930000000000003</v>
      </c>
      <c r="O708" s="304">
        <v>24480</v>
      </c>
      <c r="Q708" s="304">
        <v>0.25290000000000001</v>
      </c>
      <c r="R708" s="304">
        <v>115.44</v>
      </c>
      <c r="S708" s="304">
        <v>174.4</v>
      </c>
      <c r="T708" s="304">
        <v>0.94969999999999999</v>
      </c>
      <c r="U708" s="304">
        <v>16404</v>
      </c>
      <c r="W708" s="304">
        <v>0.20780000000000001</v>
      </c>
      <c r="X708" s="304">
        <v>117.84</v>
      </c>
      <c r="Y708" s="304">
        <v>174.4</v>
      </c>
      <c r="Z708" s="304">
        <v>0.95119999999999993</v>
      </c>
      <c r="AA708" s="304">
        <v>28182</v>
      </c>
      <c r="AC708" s="304">
        <v>0.33789999999999998</v>
      </c>
      <c r="AD708" s="304">
        <v>114</v>
      </c>
      <c r="AE708" s="304">
        <v>174.4</v>
      </c>
      <c r="AF708" s="304">
        <v>0.93179999999999996</v>
      </c>
      <c r="AG708" s="304">
        <v>9180</v>
      </c>
      <c r="AI708" s="304">
        <v>0.1162</v>
      </c>
      <c r="AJ708" s="304">
        <v>114</v>
      </c>
      <c r="AK708" s="304">
        <v>174.4</v>
      </c>
      <c r="AL708" s="304">
        <v>0.94869999999999999</v>
      </c>
      <c r="AM708" s="304">
        <v>26814</v>
      </c>
      <c r="AO708" s="304">
        <v>0.34439999999999998</v>
      </c>
    </row>
    <row r="709" spans="1:41">
      <c r="A709" s="305">
        <v>705</v>
      </c>
      <c r="B709" s="306" t="s">
        <v>4008</v>
      </c>
      <c r="C709" s="305" t="s">
        <v>4693</v>
      </c>
      <c r="D709" s="306" t="s">
        <v>4051</v>
      </c>
      <c r="E709" s="307">
        <v>122</v>
      </c>
      <c r="F709" s="304">
        <v>50.4</v>
      </c>
      <c r="G709" s="304">
        <v>97.6</v>
      </c>
      <c r="H709" s="304">
        <v>0.99860000000000004</v>
      </c>
      <c r="I709" s="304">
        <v>10864</v>
      </c>
      <c r="K709" s="304">
        <v>0.29980000000000001</v>
      </c>
      <c r="L709" s="304">
        <v>50.4</v>
      </c>
      <c r="M709" s="304">
        <v>97.6</v>
      </c>
      <c r="N709" s="304">
        <v>0.99919999999999998</v>
      </c>
      <c r="O709" s="304">
        <v>13484</v>
      </c>
      <c r="Q709" s="304">
        <v>0.3599</v>
      </c>
      <c r="R709" s="304">
        <v>52</v>
      </c>
      <c r="S709" s="304">
        <v>97.6</v>
      </c>
      <c r="T709" s="304">
        <v>0.99829999999999997</v>
      </c>
      <c r="U709" s="304">
        <v>11500</v>
      </c>
      <c r="W709" s="304">
        <v>0.30769999999999997</v>
      </c>
      <c r="X709" s="304">
        <v>46</v>
      </c>
      <c r="Y709" s="304">
        <v>97.6</v>
      </c>
      <c r="Z709" s="304">
        <v>0.998</v>
      </c>
      <c r="AA709" s="304">
        <v>11912</v>
      </c>
      <c r="AC709" s="304">
        <v>0.3488</v>
      </c>
      <c r="AD709" s="304">
        <v>39.200000000000003</v>
      </c>
      <c r="AE709" s="304">
        <v>97.6</v>
      </c>
      <c r="AF709" s="304">
        <v>0.99880000000000002</v>
      </c>
      <c r="AG709" s="304">
        <v>9292</v>
      </c>
      <c r="AI709" s="304">
        <v>0.31900000000000001</v>
      </c>
      <c r="AJ709" s="304">
        <v>42</v>
      </c>
      <c r="AK709" s="304">
        <v>97.6</v>
      </c>
      <c r="AL709" s="304">
        <v>0.99829999999999997</v>
      </c>
      <c r="AM709" s="304">
        <v>9044</v>
      </c>
      <c r="AO709" s="304">
        <v>0.29959999999999998</v>
      </c>
    </row>
    <row r="710" spans="1:41">
      <c r="A710" s="305">
        <v>706</v>
      </c>
      <c r="B710" s="306" t="s">
        <v>4008</v>
      </c>
      <c r="C710" s="305" t="s">
        <v>4694</v>
      </c>
      <c r="D710" s="306" t="s">
        <v>4051</v>
      </c>
      <c r="E710" s="307">
        <v>120</v>
      </c>
      <c r="F710" s="304">
        <v>176</v>
      </c>
      <c r="G710" s="304">
        <v>176</v>
      </c>
      <c r="H710" s="304">
        <v>0.99839999999999995</v>
      </c>
      <c r="I710" s="304">
        <v>42376</v>
      </c>
      <c r="K710" s="304">
        <v>0.33500000000000002</v>
      </c>
      <c r="L710" s="304">
        <v>173.6</v>
      </c>
      <c r="M710" s="304">
        <v>173.6</v>
      </c>
      <c r="N710" s="304">
        <v>0.99770000000000003</v>
      </c>
      <c r="O710" s="304">
        <v>52712</v>
      </c>
      <c r="Q710" s="304">
        <v>0.40910000000000002</v>
      </c>
      <c r="R710" s="304">
        <v>188.8</v>
      </c>
      <c r="S710" s="304">
        <v>188.8</v>
      </c>
      <c r="T710" s="304">
        <v>0.99849999999999994</v>
      </c>
      <c r="U710" s="304">
        <v>50708</v>
      </c>
      <c r="W710" s="304">
        <v>0.37359999999999999</v>
      </c>
      <c r="X710" s="304">
        <v>153.6</v>
      </c>
      <c r="Y710" s="304">
        <v>153.6</v>
      </c>
      <c r="Z710" s="304">
        <v>0.97360000000000002</v>
      </c>
      <c r="AA710" s="304">
        <v>47612</v>
      </c>
      <c r="AC710" s="304">
        <v>0.42799999999999999</v>
      </c>
      <c r="AD710" s="304">
        <v>155.52000000000001</v>
      </c>
      <c r="AE710" s="304">
        <v>155.19999999999999</v>
      </c>
      <c r="AF710" s="304">
        <v>0.96340000000000003</v>
      </c>
      <c r="AG710" s="304">
        <v>39356</v>
      </c>
      <c r="AI710" s="304">
        <v>0.35310000000000002</v>
      </c>
      <c r="AJ710" s="304">
        <v>116</v>
      </c>
      <c r="AK710" s="304">
        <v>116</v>
      </c>
      <c r="AL710" s="304">
        <v>0.96550000000000002</v>
      </c>
      <c r="AM710" s="304">
        <v>36892</v>
      </c>
      <c r="AO710" s="304">
        <v>0.45750000000000002</v>
      </c>
    </row>
    <row r="711" spans="1:41">
      <c r="A711" s="305">
        <v>707</v>
      </c>
      <c r="B711" s="306" t="s">
        <v>4008</v>
      </c>
      <c r="C711" s="305" t="s">
        <v>4695</v>
      </c>
      <c r="D711" s="306" t="s">
        <v>4051</v>
      </c>
      <c r="E711" s="307">
        <v>115</v>
      </c>
      <c r="F711" s="304">
        <v>126.15</v>
      </c>
      <c r="G711" s="304">
        <v>126.15</v>
      </c>
      <c r="H711" s="304">
        <v>0.97489999999999999</v>
      </c>
      <c r="I711" s="304">
        <v>30549</v>
      </c>
      <c r="K711" s="304">
        <v>0.34499999999999997</v>
      </c>
      <c r="L711" s="304">
        <v>141.18</v>
      </c>
      <c r="M711" s="304">
        <v>141.18</v>
      </c>
      <c r="N711" s="304">
        <v>0.9768</v>
      </c>
      <c r="O711" s="304">
        <v>39012</v>
      </c>
      <c r="Q711" s="304">
        <v>0.38030000000000003</v>
      </c>
      <c r="R711" s="304">
        <v>156.12</v>
      </c>
      <c r="S711" s="304">
        <v>156.12</v>
      </c>
      <c r="T711" s="304">
        <v>0.97550000000000003</v>
      </c>
      <c r="U711" s="304">
        <v>42951</v>
      </c>
      <c r="W711" s="304">
        <v>0.39169999999999999</v>
      </c>
      <c r="X711" s="304">
        <v>138.33000000000001</v>
      </c>
      <c r="Y711" s="304">
        <v>138.33000000000001</v>
      </c>
      <c r="Z711" s="304">
        <v>0.9708</v>
      </c>
      <c r="AA711" s="304">
        <v>37086</v>
      </c>
      <c r="AC711" s="304">
        <v>0.37119999999999997</v>
      </c>
      <c r="AD711" s="304">
        <v>162</v>
      </c>
      <c r="AE711" s="304">
        <v>162</v>
      </c>
      <c r="AF711" s="304">
        <v>0.96970000000000001</v>
      </c>
      <c r="AG711" s="304">
        <v>32733</v>
      </c>
      <c r="AI711" s="304">
        <v>0.28010000000000002</v>
      </c>
      <c r="AJ711" s="304">
        <v>134.19</v>
      </c>
      <c r="AK711" s="304">
        <v>134.19</v>
      </c>
      <c r="AL711" s="304">
        <v>0.9698</v>
      </c>
      <c r="AM711" s="304">
        <v>42069</v>
      </c>
      <c r="AO711" s="304">
        <v>0.44900000000000001</v>
      </c>
    </row>
    <row r="712" spans="1:41">
      <c r="A712" s="305">
        <v>708</v>
      </c>
      <c r="B712" s="306" t="s">
        <v>4008</v>
      </c>
      <c r="C712" s="305" t="s">
        <v>4696</v>
      </c>
      <c r="D712" s="306" t="s">
        <v>4051</v>
      </c>
      <c r="E712" s="307">
        <v>165</v>
      </c>
      <c r="F712" s="304">
        <v>129.68</v>
      </c>
      <c r="G712" s="304">
        <v>132</v>
      </c>
      <c r="H712" s="304">
        <v>0.88549999999999995</v>
      </c>
      <c r="I712" s="304">
        <v>21456</v>
      </c>
      <c r="K712" s="304">
        <v>0.25950000000000001</v>
      </c>
      <c r="L712" s="304">
        <v>142</v>
      </c>
      <c r="M712" s="304">
        <v>142</v>
      </c>
      <c r="N712" s="304">
        <v>0.87809999999999999</v>
      </c>
      <c r="O712" s="304">
        <v>23782</v>
      </c>
      <c r="Q712" s="304">
        <v>0.25640000000000002</v>
      </c>
      <c r="R712" s="304">
        <v>136</v>
      </c>
      <c r="S712" s="304">
        <v>136</v>
      </c>
      <c r="T712" s="304">
        <v>0.88800000000000001</v>
      </c>
      <c r="U712" s="304">
        <v>22340</v>
      </c>
      <c r="W712" s="304">
        <v>0.25690000000000002</v>
      </c>
      <c r="X712" s="304">
        <v>116</v>
      </c>
      <c r="Y712" s="304">
        <v>132</v>
      </c>
      <c r="Z712" s="304">
        <v>0.93489999999999995</v>
      </c>
      <c r="AA712" s="304">
        <v>17500</v>
      </c>
      <c r="AC712" s="304">
        <v>0.21690000000000001</v>
      </c>
      <c r="AD712" s="304">
        <v>114</v>
      </c>
      <c r="AE712" s="304">
        <v>132</v>
      </c>
      <c r="AF712" s="304">
        <v>0.95619999999999994</v>
      </c>
      <c r="AG712" s="304">
        <v>16560</v>
      </c>
      <c r="AI712" s="304">
        <v>0.20419999999999999</v>
      </c>
      <c r="AJ712" s="304">
        <v>122</v>
      </c>
      <c r="AK712" s="304">
        <v>132</v>
      </c>
      <c r="AL712" s="304">
        <v>0.92169999999999996</v>
      </c>
      <c r="AM712" s="304">
        <v>25136</v>
      </c>
      <c r="AO712" s="304">
        <v>0.22720000000000001</v>
      </c>
    </row>
    <row r="713" spans="1:41">
      <c r="A713" s="305">
        <v>709</v>
      </c>
      <c r="B713" s="306" t="s">
        <v>4008</v>
      </c>
      <c r="C713" s="305" t="s">
        <v>4697</v>
      </c>
      <c r="D713" s="306" t="s">
        <v>4139</v>
      </c>
      <c r="E713" s="307">
        <v>195.5</v>
      </c>
      <c r="F713" s="304">
        <v>154.56</v>
      </c>
      <c r="G713" s="304">
        <v>156.4</v>
      </c>
      <c r="H713" s="304">
        <v>0.96650000000000003</v>
      </c>
      <c r="I713" s="304">
        <v>27810</v>
      </c>
      <c r="K713" s="304">
        <v>0.2586</v>
      </c>
      <c r="L713" s="304">
        <v>132</v>
      </c>
      <c r="M713" s="304">
        <v>156.4</v>
      </c>
      <c r="N713" s="304">
        <v>0.97050000000000003</v>
      </c>
      <c r="O713" s="304">
        <v>26988</v>
      </c>
      <c r="Q713" s="304">
        <v>0.28320000000000001</v>
      </c>
      <c r="R713" s="304">
        <v>127.44</v>
      </c>
      <c r="S713" s="304">
        <v>156.4</v>
      </c>
      <c r="T713" s="304">
        <v>0.96499999999999997</v>
      </c>
      <c r="U713" s="304">
        <v>20640</v>
      </c>
      <c r="W713" s="304">
        <v>0.2331</v>
      </c>
      <c r="X713" s="304">
        <v>158.88</v>
      </c>
      <c r="Y713" s="304">
        <v>156.47999999999999</v>
      </c>
      <c r="Z713" s="304">
        <v>0.96809999999999996</v>
      </c>
      <c r="AA713" s="304">
        <v>24576</v>
      </c>
      <c r="AC713" s="304">
        <v>0.21479999999999999</v>
      </c>
      <c r="AD713" s="304">
        <v>112.08</v>
      </c>
      <c r="AE713" s="304">
        <v>156.4</v>
      </c>
      <c r="AF713" s="304">
        <v>0.95089999999999997</v>
      </c>
      <c r="AG713" s="304">
        <v>15888</v>
      </c>
      <c r="AI713" s="304">
        <v>0.20039999999999999</v>
      </c>
      <c r="AJ713" s="304">
        <v>120</v>
      </c>
      <c r="AK713" s="304">
        <v>156.4</v>
      </c>
      <c r="AL713" s="304">
        <v>0.95789999999999997</v>
      </c>
      <c r="AM713" s="304">
        <v>18696</v>
      </c>
      <c r="AO713" s="304">
        <v>0.22589999999999999</v>
      </c>
    </row>
    <row r="714" spans="1:41">
      <c r="A714" s="305">
        <v>710</v>
      </c>
      <c r="B714" s="306" t="s">
        <v>4008</v>
      </c>
      <c r="C714" s="305" t="s">
        <v>4698</v>
      </c>
      <c r="D714" s="306" t="s">
        <v>4139</v>
      </c>
      <c r="E714" s="307">
        <v>176</v>
      </c>
      <c r="F714" s="304">
        <v>148</v>
      </c>
      <c r="G714" s="304">
        <v>148</v>
      </c>
      <c r="H714" s="304">
        <v>0.8417</v>
      </c>
      <c r="I714" s="304">
        <v>73120</v>
      </c>
      <c r="J714" s="304" t="e">
        <f>I714-#REF!</f>
        <v>#REF!</v>
      </c>
      <c r="K714" s="304">
        <v>0.81530000000000002</v>
      </c>
      <c r="L714" s="304">
        <v>12</v>
      </c>
      <c r="M714" s="304">
        <v>188</v>
      </c>
      <c r="N714" s="304">
        <v>0.84099999999999997</v>
      </c>
      <c r="O714" s="304">
        <v>71040</v>
      </c>
      <c r="P714" s="304" t="e">
        <f>O714-#REF!</f>
        <v>#REF!</v>
      </c>
      <c r="Q714" s="304">
        <v>9.4624000000000006</v>
      </c>
      <c r="R714" s="304">
        <v>188</v>
      </c>
      <c r="S714" s="304">
        <v>188</v>
      </c>
      <c r="T714" s="304">
        <v>0.84299999999999997</v>
      </c>
      <c r="U714" s="304">
        <v>56040</v>
      </c>
      <c r="W714" s="304">
        <v>0.49109999999999998</v>
      </c>
      <c r="X714" s="304">
        <v>188.8</v>
      </c>
      <c r="Y714" s="304">
        <v>188.8</v>
      </c>
      <c r="Z714" s="304">
        <v>0.83619999999999994</v>
      </c>
      <c r="AA714" s="304">
        <v>59668</v>
      </c>
      <c r="AC714" s="304">
        <v>0.85109999999999997</v>
      </c>
      <c r="AD714" s="304">
        <v>187.36</v>
      </c>
      <c r="AE714" s="304">
        <v>187.36</v>
      </c>
      <c r="AF714" s="304">
        <v>0.873</v>
      </c>
      <c r="AG714" s="304">
        <v>79268</v>
      </c>
      <c r="AH714" s="304" t="e">
        <f>AG714-#REF!</f>
        <v>#REF!</v>
      </c>
      <c r="AI714" s="304">
        <v>0.65139999999999998</v>
      </c>
      <c r="AJ714" s="304">
        <v>161.6</v>
      </c>
      <c r="AK714" s="304">
        <v>161.6</v>
      </c>
      <c r="AL714" s="304">
        <v>0.99360000000000004</v>
      </c>
      <c r="AM714" s="304">
        <v>63308</v>
      </c>
      <c r="AO714" s="304">
        <v>0.54759999999999998</v>
      </c>
    </row>
    <row r="715" spans="1:41">
      <c r="A715" s="305">
        <v>711</v>
      </c>
      <c r="B715" s="306" t="s">
        <v>4008</v>
      </c>
      <c r="C715" s="305" t="s">
        <v>4699</v>
      </c>
      <c r="D715" s="306" t="s">
        <v>4139</v>
      </c>
      <c r="E715" s="307">
        <v>144</v>
      </c>
      <c r="F715" s="304">
        <v>44.32</v>
      </c>
      <c r="G715" s="304">
        <v>115.2</v>
      </c>
      <c r="H715" s="304">
        <v>0.88819999999999999</v>
      </c>
      <c r="I715" s="304">
        <v>7114</v>
      </c>
      <c r="K715" s="304">
        <v>0.251</v>
      </c>
      <c r="L715" s="304">
        <v>44.32</v>
      </c>
      <c r="M715" s="304">
        <v>115.2</v>
      </c>
      <c r="N715" s="304">
        <v>0.88519999999999999</v>
      </c>
      <c r="O715" s="304">
        <v>7356</v>
      </c>
      <c r="Q715" s="304">
        <v>0.252</v>
      </c>
      <c r="R715" s="304">
        <v>44.24</v>
      </c>
      <c r="S715" s="304">
        <v>115.2</v>
      </c>
      <c r="T715" s="304">
        <v>0.88300000000000001</v>
      </c>
      <c r="U715" s="304">
        <v>7120</v>
      </c>
      <c r="W715" s="304">
        <v>0.25319999999999998</v>
      </c>
      <c r="X715" s="304">
        <v>44</v>
      </c>
      <c r="Y715" s="304">
        <v>115.2</v>
      </c>
      <c r="Z715" s="304">
        <v>0.85129999999999995</v>
      </c>
      <c r="AA715" s="304">
        <v>8518</v>
      </c>
      <c r="AC715" s="304">
        <v>0.30570000000000003</v>
      </c>
      <c r="AD715" s="304">
        <v>46.24</v>
      </c>
      <c r="AE715" s="304">
        <v>115.2</v>
      </c>
      <c r="AF715" s="304">
        <v>0.8528</v>
      </c>
      <c r="AG715" s="304">
        <v>9222</v>
      </c>
      <c r="AI715" s="304">
        <v>0.31430000000000002</v>
      </c>
      <c r="AJ715" s="304">
        <v>47.84</v>
      </c>
      <c r="AK715" s="304">
        <v>115.2</v>
      </c>
      <c r="AL715" s="304">
        <v>0.85850000000000004</v>
      </c>
      <c r="AM715" s="304">
        <v>9634</v>
      </c>
      <c r="AO715" s="304">
        <v>0.32579999999999998</v>
      </c>
    </row>
    <row r="716" spans="1:41">
      <c r="A716" s="305">
        <v>712</v>
      </c>
      <c r="B716" s="306" t="s">
        <v>4008</v>
      </c>
      <c r="C716" s="305" t="s">
        <v>4700</v>
      </c>
      <c r="D716" s="306" t="s">
        <v>4139</v>
      </c>
      <c r="E716" s="307">
        <v>214.5</v>
      </c>
      <c r="F716" s="304">
        <v>169.92</v>
      </c>
      <c r="G716" s="304">
        <v>171.6</v>
      </c>
      <c r="H716" s="304">
        <v>0.97689999999999999</v>
      </c>
      <c r="I716" s="304">
        <v>37100</v>
      </c>
      <c r="K716" s="304">
        <v>0.31040000000000001</v>
      </c>
      <c r="L716" s="304">
        <v>183.24</v>
      </c>
      <c r="M716" s="304">
        <v>183.24</v>
      </c>
      <c r="N716" s="304">
        <v>0.97370000000000001</v>
      </c>
      <c r="O716" s="304">
        <v>41077</v>
      </c>
      <c r="Q716" s="304">
        <v>0.3095</v>
      </c>
      <c r="R716" s="304">
        <v>160.19999999999999</v>
      </c>
      <c r="S716" s="304">
        <v>171.6</v>
      </c>
      <c r="T716" s="304">
        <v>0.97170000000000001</v>
      </c>
      <c r="U716" s="304">
        <v>33603</v>
      </c>
      <c r="W716" s="304">
        <v>0.29980000000000001</v>
      </c>
      <c r="X716" s="304">
        <v>190.68</v>
      </c>
      <c r="Y716" s="304">
        <v>190.68</v>
      </c>
      <c r="Z716" s="304">
        <v>0.95779999999999998</v>
      </c>
      <c r="AA716" s="304">
        <v>33955</v>
      </c>
      <c r="AC716" s="304">
        <v>0.24990000000000001</v>
      </c>
      <c r="AD716" s="304">
        <v>150</v>
      </c>
      <c r="AE716" s="304">
        <v>171.6</v>
      </c>
      <c r="AF716" s="304">
        <v>0.96019999999999994</v>
      </c>
      <c r="AG716" s="304">
        <v>27945</v>
      </c>
      <c r="AI716" s="304">
        <v>0.26079999999999998</v>
      </c>
      <c r="AJ716" s="304">
        <v>176.4</v>
      </c>
      <c r="AK716" s="304">
        <v>176.4</v>
      </c>
      <c r="AL716" s="304">
        <v>0.93759999999999999</v>
      </c>
      <c r="AM716" s="304">
        <v>37320</v>
      </c>
      <c r="AO716" s="304">
        <v>0.31340000000000001</v>
      </c>
    </row>
    <row r="717" spans="1:41">
      <c r="A717" s="305">
        <v>713</v>
      </c>
      <c r="B717" s="306" t="s">
        <v>4008</v>
      </c>
      <c r="C717" s="305" t="s">
        <v>4701</v>
      </c>
      <c r="D717" s="306" t="s">
        <v>4139</v>
      </c>
      <c r="E717" s="307">
        <v>198</v>
      </c>
      <c r="F717" s="304">
        <v>107.4</v>
      </c>
      <c r="G717" s="304">
        <v>158.4</v>
      </c>
      <c r="H717" s="304">
        <v>0.95740000000000003</v>
      </c>
      <c r="I717" s="304">
        <v>14277</v>
      </c>
      <c r="K717" s="304">
        <v>0.19289999999999999</v>
      </c>
      <c r="L717" s="304">
        <v>108</v>
      </c>
      <c r="M717" s="304">
        <v>158.4</v>
      </c>
      <c r="N717" s="304">
        <v>0.95069999999999999</v>
      </c>
      <c r="O717" s="304">
        <v>15372</v>
      </c>
      <c r="Q717" s="304">
        <v>0.20119999999999999</v>
      </c>
      <c r="R717" s="304">
        <v>115.8</v>
      </c>
      <c r="S717" s="304">
        <v>158.4</v>
      </c>
      <c r="T717" s="304">
        <v>0.94489999999999996</v>
      </c>
      <c r="U717" s="304">
        <v>10374</v>
      </c>
      <c r="W717" s="304">
        <v>0.13170000000000001</v>
      </c>
      <c r="X717" s="304">
        <v>103.8</v>
      </c>
      <c r="Y717" s="304">
        <v>158.4</v>
      </c>
      <c r="Z717" s="304">
        <v>0.91700000000000004</v>
      </c>
      <c r="AA717" s="304">
        <v>6621</v>
      </c>
      <c r="AC717" s="304">
        <v>9.35E-2</v>
      </c>
      <c r="AD717" s="304">
        <v>103.8</v>
      </c>
      <c r="AE717" s="304">
        <v>158.4</v>
      </c>
      <c r="AF717" s="304">
        <v>0.94279999999999997</v>
      </c>
      <c r="AG717" s="304">
        <v>6174</v>
      </c>
      <c r="AI717" s="304">
        <v>8.48E-2</v>
      </c>
      <c r="AJ717" s="304">
        <v>108</v>
      </c>
      <c r="AK717" s="304">
        <v>158.4</v>
      </c>
      <c r="AL717" s="304">
        <v>0.92320000000000002</v>
      </c>
      <c r="AM717" s="304">
        <v>17223</v>
      </c>
      <c r="AO717" s="304">
        <v>0.12870000000000001</v>
      </c>
    </row>
    <row r="718" spans="1:41">
      <c r="A718" s="305">
        <v>714</v>
      </c>
      <c r="B718" s="306" t="s">
        <v>4008</v>
      </c>
      <c r="C718" s="305" t="s">
        <v>4702</v>
      </c>
      <c r="D718" s="306" t="s">
        <v>4139</v>
      </c>
      <c r="E718" s="307">
        <v>165</v>
      </c>
      <c r="F718" s="304">
        <v>90</v>
      </c>
      <c r="G718" s="304">
        <v>132</v>
      </c>
      <c r="H718" s="304">
        <v>0.88869999999999993</v>
      </c>
      <c r="I718" s="304">
        <v>14840</v>
      </c>
      <c r="K718" s="304">
        <v>0.25769999999999998</v>
      </c>
      <c r="L718" s="304">
        <v>6</v>
      </c>
      <c r="M718" s="304">
        <v>132</v>
      </c>
      <c r="N718" s="304">
        <v>0.93210000000000004</v>
      </c>
      <c r="O718" s="304">
        <v>16180</v>
      </c>
      <c r="P718" s="304" t="e">
        <f>O718-#REF!</f>
        <v>#REF!</v>
      </c>
      <c r="Q718" s="304">
        <v>3.8889</v>
      </c>
      <c r="R718" s="304">
        <v>8</v>
      </c>
      <c r="S718" s="304">
        <v>132</v>
      </c>
      <c r="T718" s="304">
        <v>0.83609999999999995</v>
      </c>
      <c r="U718" s="304">
        <v>2040</v>
      </c>
      <c r="W718" s="304">
        <v>0.42359999999999998</v>
      </c>
      <c r="X718" s="304">
        <v>0</v>
      </c>
      <c r="Y718" s="304">
        <v>0</v>
      </c>
      <c r="Z718" s="304" t="e">
        <v>#DIV/0!</v>
      </c>
      <c r="AA718" s="304">
        <v>0</v>
      </c>
      <c r="AC718" s="304">
        <v>0</v>
      </c>
      <c r="AD718" s="304">
        <v>0</v>
      </c>
      <c r="AE718" s="304">
        <v>0</v>
      </c>
      <c r="AF718" s="304" t="e">
        <v>#DIV/0!</v>
      </c>
      <c r="AG718" s="304">
        <v>0</v>
      </c>
      <c r="AI718" s="304">
        <v>0</v>
      </c>
      <c r="AJ718" s="304">
        <v>0</v>
      </c>
      <c r="AK718" s="304">
        <v>0</v>
      </c>
      <c r="AL718" s="304" t="e">
        <v>#DIV/0!</v>
      </c>
      <c r="AM718" s="304">
        <v>0</v>
      </c>
      <c r="AO718" s="304">
        <v>0</v>
      </c>
    </row>
    <row r="719" spans="1:41">
      <c r="A719" s="305">
        <v>715</v>
      </c>
      <c r="B719" s="306" t="s">
        <v>4008</v>
      </c>
      <c r="C719" s="305" t="s">
        <v>4703</v>
      </c>
      <c r="D719" s="306" t="s">
        <v>4051</v>
      </c>
      <c r="E719" s="307">
        <v>400</v>
      </c>
      <c r="F719" s="304">
        <v>90</v>
      </c>
      <c r="G719" s="304">
        <v>320</v>
      </c>
      <c r="H719" s="304">
        <v>0.96240000000000003</v>
      </c>
      <c r="I719" s="304">
        <v>22980</v>
      </c>
      <c r="K719" s="304">
        <v>0.36849999999999999</v>
      </c>
      <c r="L719" s="304">
        <v>90</v>
      </c>
      <c r="M719" s="304">
        <v>320</v>
      </c>
      <c r="N719" s="304">
        <v>0.96840000000000004</v>
      </c>
      <c r="O719" s="304">
        <v>29340</v>
      </c>
      <c r="Q719" s="304">
        <v>0.45250000000000001</v>
      </c>
      <c r="R719" s="304">
        <v>123.36</v>
      </c>
      <c r="S719" s="304">
        <v>320</v>
      </c>
      <c r="T719" s="304">
        <v>0.97299999999999998</v>
      </c>
      <c r="U719" s="304">
        <v>29130</v>
      </c>
      <c r="W719" s="304">
        <v>0.32619999999999999</v>
      </c>
      <c r="X719" s="304">
        <v>123.36</v>
      </c>
      <c r="Y719" s="304">
        <v>320</v>
      </c>
      <c r="Z719" s="304">
        <v>0.95950000000000002</v>
      </c>
      <c r="AA719" s="304">
        <v>25248</v>
      </c>
      <c r="AC719" s="304">
        <v>0.28670000000000001</v>
      </c>
      <c r="AD719" s="304">
        <v>106.56</v>
      </c>
      <c r="AE719" s="304">
        <v>320</v>
      </c>
      <c r="AF719" s="304">
        <v>0.96030000000000004</v>
      </c>
      <c r="AG719" s="304">
        <v>25650</v>
      </c>
      <c r="AI719" s="304">
        <v>0.33689999999999998</v>
      </c>
      <c r="AJ719" s="304">
        <v>110.4</v>
      </c>
      <c r="AK719" s="304">
        <v>320</v>
      </c>
      <c r="AL719" s="304">
        <v>0.95919999999999994</v>
      </c>
      <c r="AM719" s="304">
        <v>24654</v>
      </c>
      <c r="AO719" s="304">
        <v>0.32340000000000002</v>
      </c>
    </row>
    <row r="720" spans="1:41">
      <c r="A720" s="305">
        <v>716</v>
      </c>
      <c r="B720" s="306" t="s">
        <v>4008</v>
      </c>
      <c r="C720" s="305" t="s">
        <v>4704</v>
      </c>
      <c r="D720" s="306" t="s">
        <v>4051</v>
      </c>
      <c r="E720" s="307">
        <v>133.33000000000001</v>
      </c>
      <c r="F720" s="304">
        <v>80.16</v>
      </c>
      <c r="G720" s="304">
        <v>142.22399999999999</v>
      </c>
      <c r="H720" s="304">
        <v>0.99739999999999995</v>
      </c>
      <c r="I720" s="304">
        <v>16788</v>
      </c>
      <c r="K720" s="304">
        <v>0.29170000000000001</v>
      </c>
      <c r="L720" s="304">
        <v>103.08</v>
      </c>
      <c r="M720" s="304">
        <v>142.22399999999999</v>
      </c>
      <c r="N720" s="304">
        <v>0.99729999999999996</v>
      </c>
      <c r="O720" s="304">
        <v>18801</v>
      </c>
      <c r="Q720" s="304">
        <v>0.24579999999999999</v>
      </c>
      <c r="R720" s="304">
        <v>102.24</v>
      </c>
      <c r="S720" s="304">
        <v>142.22399999999999</v>
      </c>
      <c r="T720" s="304">
        <v>0.99729999999999996</v>
      </c>
      <c r="U720" s="304">
        <v>17148</v>
      </c>
      <c r="W720" s="304">
        <v>0.2336</v>
      </c>
      <c r="X720" s="304">
        <v>68.28</v>
      </c>
      <c r="Y720" s="304">
        <v>142.22399999999999</v>
      </c>
      <c r="Z720" s="304">
        <v>0.998</v>
      </c>
      <c r="AA720" s="304">
        <v>16077</v>
      </c>
      <c r="AC720" s="304">
        <v>0.31709999999999999</v>
      </c>
      <c r="AD720" s="304">
        <v>69</v>
      </c>
      <c r="AE720" s="304">
        <v>142.22399999999999</v>
      </c>
      <c r="AF720" s="304">
        <v>0.998</v>
      </c>
      <c r="AG720" s="304">
        <v>14388</v>
      </c>
      <c r="AI720" s="304">
        <v>0.28089999999999998</v>
      </c>
      <c r="AJ720" s="304">
        <v>66</v>
      </c>
      <c r="AK720" s="304">
        <v>142.22399999999999</v>
      </c>
      <c r="AL720" s="304">
        <v>0.99819999999999998</v>
      </c>
      <c r="AM720" s="304">
        <v>14289</v>
      </c>
      <c r="AO720" s="304">
        <v>0.30130000000000001</v>
      </c>
    </row>
    <row r="721" spans="1:41">
      <c r="A721" s="305">
        <v>717</v>
      </c>
      <c r="B721" s="306" t="s">
        <v>4008</v>
      </c>
      <c r="C721" s="305" t="s">
        <v>4705</v>
      </c>
      <c r="D721" s="306" t="s">
        <v>4051</v>
      </c>
      <c r="E721" s="307">
        <v>277.77999999999997</v>
      </c>
      <c r="F721" s="304">
        <v>45</v>
      </c>
      <c r="G721" s="304">
        <v>222.22399999999999</v>
      </c>
      <c r="H721" s="304">
        <v>1</v>
      </c>
      <c r="I721" s="304">
        <v>2460</v>
      </c>
      <c r="K721" s="304">
        <v>7.5899999999999995E-2</v>
      </c>
      <c r="L721" s="304">
        <v>9</v>
      </c>
      <c r="M721" s="304">
        <v>222.22399999999999</v>
      </c>
      <c r="N721" s="304">
        <v>1</v>
      </c>
      <c r="O721" s="304">
        <v>2520</v>
      </c>
      <c r="Q721" s="304">
        <v>0.37630000000000002</v>
      </c>
      <c r="R721" s="304">
        <v>9</v>
      </c>
      <c r="S721" s="304">
        <v>222.22399999999999</v>
      </c>
      <c r="T721" s="304">
        <v>1</v>
      </c>
      <c r="U721" s="304">
        <v>2280</v>
      </c>
      <c r="W721" s="304">
        <v>0.35189999999999999</v>
      </c>
      <c r="X721" s="304">
        <v>48</v>
      </c>
      <c r="Y721" s="304">
        <v>222.22399999999999</v>
      </c>
      <c r="Z721" s="304">
        <v>0.98939999999999995</v>
      </c>
      <c r="AA721" s="304">
        <v>2790</v>
      </c>
      <c r="AC721" s="304">
        <v>7.9000000000000001E-2</v>
      </c>
      <c r="AD721" s="304">
        <v>30</v>
      </c>
      <c r="AE721" s="304">
        <v>222.22399999999999</v>
      </c>
      <c r="AF721" s="304">
        <v>1</v>
      </c>
      <c r="AG721" s="304">
        <v>2070</v>
      </c>
      <c r="AI721" s="304">
        <v>9.2700000000000005E-2</v>
      </c>
      <c r="AJ721" s="304">
        <v>39</v>
      </c>
      <c r="AK721" s="304">
        <v>222.22399999999999</v>
      </c>
      <c r="AL721" s="304">
        <v>0.90569999999999995</v>
      </c>
      <c r="AM721" s="304">
        <v>2880</v>
      </c>
      <c r="AO721" s="304">
        <v>0.1132</v>
      </c>
    </row>
    <row r="722" spans="1:41">
      <c r="A722" s="305">
        <v>718</v>
      </c>
      <c r="B722" s="306" t="s">
        <v>4008</v>
      </c>
      <c r="C722" s="305" t="s">
        <v>4706</v>
      </c>
      <c r="D722" s="306" t="s">
        <v>4051</v>
      </c>
      <c r="E722" s="307">
        <v>188.89</v>
      </c>
      <c r="F722" s="304">
        <v>111.12</v>
      </c>
      <c r="G722" s="304">
        <v>151.11199999999999</v>
      </c>
      <c r="H722" s="304">
        <v>0.98109999999999997</v>
      </c>
      <c r="I722" s="304">
        <v>41262</v>
      </c>
      <c r="K722" s="304">
        <v>0.52569999999999995</v>
      </c>
      <c r="L722" s="304">
        <v>106.2</v>
      </c>
      <c r="M722" s="304">
        <v>151.11199999999999</v>
      </c>
      <c r="N722" s="304">
        <v>0.97929999999999995</v>
      </c>
      <c r="O722" s="304">
        <v>42150</v>
      </c>
      <c r="Q722" s="304">
        <v>0.54479999999999995</v>
      </c>
      <c r="R722" s="304">
        <v>106.2</v>
      </c>
      <c r="S722" s="304">
        <v>151.11199999999999</v>
      </c>
      <c r="T722" s="304">
        <v>0.97829999999999995</v>
      </c>
      <c r="U722" s="304">
        <v>39762</v>
      </c>
      <c r="W722" s="304">
        <v>0.53159999999999996</v>
      </c>
      <c r="X722" s="304">
        <v>99.72</v>
      </c>
      <c r="Y722" s="304">
        <v>151.11199999999999</v>
      </c>
      <c r="Z722" s="304">
        <v>0.97570000000000001</v>
      </c>
      <c r="AA722" s="304">
        <v>40098</v>
      </c>
      <c r="AC722" s="304">
        <v>0.55400000000000005</v>
      </c>
      <c r="AD722" s="304">
        <v>97.56</v>
      </c>
      <c r="AE722" s="304">
        <v>151.11199999999999</v>
      </c>
      <c r="AF722" s="304">
        <v>0.97619999999999996</v>
      </c>
      <c r="AG722" s="304">
        <v>38463</v>
      </c>
      <c r="AI722" s="304">
        <v>0.54279999999999995</v>
      </c>
      <c r="AJ722" s="304">
        <v>96.12</v>
      </c>
      <c r="AK722" s="304">
        <v>151.11199999999999</v>
      </c>
      <c r="AL722" s="304">
        <v>0.97709999999999997</v>
      </c>
      <c r="AM722" s="304">
        <v>34431</v>
      </c>
      <c r="AO722" s="304">
        <v>0.50919999999999999</v>
      </c>
    </row>
    <row r="723" spans="1:41">
      <c r="A723" s="305">
        <v>719</v>
      </c>
      <c r="B723" s="306" t="s">
        <v>4008</v>
      </c>
      <c r="C723" s="305" t="s">
        <v>4707</v>
      </c>
      <c r="D723" s="306" t="s">
        <v>4139</v>
      </c>
      <c r="E723" s="307">
        <v>222.22</v>
      </c>
      <c r="F723" s="304">
        <v>0</v>
      </c>
      <c r="G723" s="304">
        <v>177.77600000000001</v>
      </c>
      <c r="H723" s="304" t="e">
        <v>#DIV/0!</v>
      </c>
      <c r="I723" s="304">
        <v>0</v>
      </c>
      <c r="K723" s="304">
        <v>0</v>
      </c>
      <c r="L723" s="304">
        <v>160</v>
      </c>
      <c r="M723" s="304">
        <v>177.77600000000001</v>
      </c>
      <c r="N723" s="304">
        <v>1</v>
      </c>
      <c r="O723" s="304">
        <v>40320</v>
      </c>
      <c r="Q723" s="304">
        <v>0.3387</v>
      </c>
      <c r="R723" s="304">
        <v>224</v>
      </c>
      <c r="S723" s="304">
        <v>224</v>
      </c>
      <c r="T723" s="304">
        <v>0.99909999999999999</v>
      </c>
      <c r="U723" s="304">
        <v>42400</v>
      </c>
      <c r="W723" s="304">
        <v>0.2631</v>
      </c>
      <c r="X723" s="304">
        <v>163.36000000000001</v>
      </c>
      <c r="Y723" s="304">
        <v>177.77600000000001</v>
      </c>
      <c r="Z723" s="304">
        <v>0.99890000000000001</v>
      </c>
      <c r="AA723" s="304">
        <v>43392</v>
      </c>
      <c r="AC723" s="304">
        <v>0.42830000000000001</v>
      </c>
      <c r="AD723" s="304">
        <v>187.84</v>
      </c>
      <c r="AE723" s="304">
        <v>187.84</v>
      </c>
      <c r="AF723" s="304">
        <v>0.99909999999999999</v>
      </c>
      <c r="AG723" s="304">
        <v>51904</v>
      </c>
      <c r="AI723" s="304">
        <v>0.37169999999999997</v>
      </c>
      <c r="AJ723" s="304">
        <v>169.28</v>
      </c>
      <c r="AK723" s="304">
        <v>177.77600000000001</v>
      </c>
      <c r="AL723" s="304">
        <v>0.99529999999999996</v>
      </c>
      <c r="AM723" s="304">
        <v>22816</v>
      </c>
      <c r="AO723" s="304">
        <v>0.18809999999999999</v>
      </c>
    </row>
    <row r="724" spans="1:41">
      <c r="A724" s="305">
        <v>720</v>
      </c>
      <c r="B724" s="306" t="s">
        <v>4008</v>
      </c>
      <c r="C724" s="305" t="s">
        <v>4708</v>
      </c>
      <c r="D724" s="306" t="s">
        <v>4051</v>
      </c>
      <c r="E724" s="307">
        <v>555.55999999999995</v>
      </c>
      <c r="F724" s="304">
        <v>834</v>
      </c>
      <c r="G724" s="304">
        <v>834</v>
      </c>
      <c r="H724" s="304">
        <v>0.98860000000000003</v>
      </c>
      <c r="I724" s="304">
        <v>389220</v>
      </c>
      <c r="J724" s="304" t="e">
        <f>I724-#REF!</f>
        <v>#REF!</v>
      </c>
      <c r="K724" s="304">
        <v>0.65569999999999995</v>
      </c>
      <c r="L724" s="304">
        <v>870</v>
      </c>
      <c r="M724" s="304">
        <v>870</v>
      </c>
      <c r="N724" s="304">
        <v>0.99449999999999994</v>
      </c>
      <c r="O724" s="304">
        <v>407220</v>
      </c>
      <c r="P724" s="304" t="e">
        <f>O724-#REF!</f>
        <v>#REF!</v>
      </c>
      <c r="Q724" s="304">
        <v>0.63260000000000005</v>
      </c>
      <c r="R724" s="304">
        <v>780</v>
      </c>
      <c r="S724" s="304">
        <v>780</v>
      </c>
      <c r="T724" s="304">
        <v>0.99519999999999997</v>
      </c>
      <c r="U724" s="304">
        <v>306060</v>
      </c>
      <c r="W724" s="304">
        <v>0.54759999999999998</v>
      </c>
      <c r="X724" s="304">
        <v>684</v>
      </c>
      <c r="Y724" s="304">
        <v>684</v>
      </c>
      <c r="Z724" s="304">
        <v>0.99529999999999996</v>
      </c>
      <c r="AA724" s="304">
        <v>337200</v>
      </c>
      <c r="AB724" s="304" t="e">
        <f>AA724-#REF!</f>
        <v>#REF!</v>
      </c>
      <c r="AC724" s="304">
        <v>0.66579999999999995</v>
      </c>
      <c r="AD724" s="304">
        <v>918</v>
      </c>
      <c r="AE724" s="304">
        <v>918</v>
      </c>
      <c r="AF724" s="304">
        <v>0.99509999999999998</v>
      </c>
      <c r="AG724" s="304">
        <v>361320</v>
      </c>
      <c r="AI724" s="304">
        <v>0.53169999999999995</v>
      </c>
      <c r="AJ724" s="304">
        <v>864</v>
      </c>
      <c r="AK724" s="304">
        <v>864</v>
      </c>
      <c r="AL724" s="304">
        <v>0.99529999999999996</v>
      </c>
      <c r="AM724" s="304">
        <v>416820</v>
      </c>
      <c r="AN724" s="304" t="e">
        <f>AM724-#REF!</f>
        <v>#REF!</v>
      </c>
      <c r="AO724" s="304">
        <v>0.67320000000000002</v>
      </c>
    </row>
    <row r="725" spans="1:41">
      <c r="A725" s="305">
        <v>721</v>
      </c>
      <c r="B725" s="306" t="s">
        <v>4008</v>
      </c>
      <c r="C725" s="305" t="s">
        <v>4709</v>
      </c>
      <c r="D725" s="306" t="s">
        <v>4139</v>
      </c>
      <c r="E725" s="307">
        <v>388.89</v>
      </c>
      <c r="F725" s="304">
        <v>275.04000000000002</v>
      </c>
      <c r="G725" s="304">
        <v>311.11200000000002</v>
      </c>
      <c r="H725" s="304">
        <v>0.76429999999999998</v>
      </c>
      <c r="I725" s="304">
        <v>30944</v>
      </c>
      <c r="K725" s="304">
        <v>0.20449999999999999</v>
      </c>
      <c r="L725" s="304">
        <v>286.39999999999998</v>
      </c>
      <c r="M725" s="304">
        <v>311.11200000000002</v>
      </c>
      <c r="N725" s="304">
        <v>0.90239999999999998</v>
      </c>
      <c r="O725" s="304">
        <v>20996</v>
      </c>
      <c r="Q725" s="304">
        <v>0.10920000000000001</v>
      </c>
      <c r="R725" s="304">
        <v>101.28</v>
      </c>
      <c r="S725" s="304">
        <v>311.11200000000002</v>
      </c>
      <c r="T725" s="304">
        <v>0.98650000000000004</v>
      </c>
      <c r="U725" s="304">
        <v>1752</v>
      </c>
      <c r="W725" s="304">
        <v>2.4400000000000002E-2</v>
      </c>
      <c r="X725" s="304">
        <v>12.8</v>
      </c>
      <c r="Y725" s="304">
        <v>311.11200000000002</v>
      </c>
      <c r="Z725" s="304">
        <v>0.99919999999999998</v>
      </c>
      <c r="AA725" s="304">
        <v>1219</v>
      </c>
      <c r="AC725" s="304">
        <v>0.12809999999999999</v>
      </c>
      <c r="AD725" s="304">
        <v>26.4</v>
      </c>
      <c r="AE725" s="304">
        <v>311.11200000000002</v>
      </c>
      <c r="AF725" s="304">
        <v>1</v>
      </c>
      <c r="AG725" s="304">
        <v>2136</v>
      </c>
      <c r="AI725" s="304">
        <v>0.1087</v>
      </c>
      <c r="AJ725" s="304">
        <v>241.44</v>
      </c>
      <c r="AK725" s="304">
        <v>311.11200000000002</v>
      </c>
      <c r="AL725" s="304">
        <v>0.9284</v>
      </c>
      <c r="AM725" s="304">
        <v>5076</v>
      </c>
      <c r="AO725" s="304">
        <v>3.15E-2</v>
      </c>
    </row>
    <row r="726" spans="1:41">
      <c r="A726" s="305">
        <v>722</v>
      </c>
      <c r="B726" s="306" t="s">
        <v>4008</v>
      </c>
      <c r="C726" s="305" t="s">
        <v>4710</v>
      </c>
      <c r="D726" s="306" t="s">
        <v>4051</v>
      </c>
      <c r="E726" s="307">
        <v>133.33000000000001</v>
      </c>
      <c r="F726" s="304">
        <v>0</v>
      </c>
      <c r="G726" s="304">
        <v>0</v>
      </c>
      <c r="H726" s="304" t="e">
        <v>#DIV/0!</v>
      </c>
      <c r="I726" s="304">
        <v>0</v>
      </c>
      <c r="K726" s="304">
        <v>0</v>
      </c>
      <c r="L726" s="304">
        <v>96.8</v>
      </c>
      <c r="M726" s="304">
        <v>106.664</v>
      </c>
      <c r="N726" s="304">
        <v>0.98480000000000001</v>
      </c>
      <c r="O726" s="304">
        <v>4904</v>
      </c>
      <c r="Q726" s="304">
        <v>0.19489999999999999</v>
      </c>
      <c r="R726" s="304">
        <v>97.84</v>
      </c>
      <c r="S726" s="304">
        <v>106.664</v>
      </c>
      <c r="T726" s="304">
        <v>0.98660000000000003</v>
      </c>
      <c r="U726" s="304">
        <v>14520</v>
      </c>
      <c r="W726" s="304">
        <v>0.2089</v>
      </c>
      <c r="X726" s="304">
        <v>69.36</v>
      </c>
      <c r="Y726" s="304">
        <v>106.664</v>
      </c>
      <c r="Z726" s="304">
        <v>0.98660000000000003</v>
      </c>
      <c r="AA726" s="304">
        <v>10820</v>
      </c>
      <c r="AC726" s="304">
        <v>0.21249999999999999</v>
      </c>
      <c r="AD726" s="304">
        <v>76.08</v>
      </c>
      <c r="AE726" s="304">
        <v>106.664</v>
      </c>
      <c r="AF726" s="304">
        <v>0.98880000000000001</v>
      </c>
      <c r="AG726" s="304">
        <v>11764</v>
      </c>
      <c r="AI726" s="304">
        <v>0.2102</v>
      </c>
      <c r="AJ726" s="304">
        <v>74</v>
      </c>
      <c r="AK726" s="304">
        <v>106.664</v>
      </c>
      <c r="AL726" s="304">
        <v>0.99070000000000003</v>
      </c>
      <c r="AM726" s="304">
        <v>10339</v>
      </c>
      <c r="AO726" s="304">
        <v>0.19589999999999999</v>
      </c>
    </row>
    <row r="727" spans="1:41">
      <c r="A727" s="305">
        <v>723</v>
      </c>
      <c r="B727" s="306" t="s">
        <v>4008</v>
      </c>
      <c r="C727" s="305" t="s">
        <v>4711</v>
      </c>
      <c r="D727" s="306" t="s">
        <v>4051</v>
      </c>
      <c r="E727" s="307">
        <v>166.67</v>
      </c>
      <c r="F727" s="304">
        <v>0</v>
      </c>
      <c r="G727" s="304">
        <v>0</v>
      </c>
      <c r="H727" s="304" t="e">
        <v>#DIV/0!</v>
      </c>
      <c r="I727" s="304">
        <v>0</v>
      </c>
      <c r="K727" s="304">
        <v>0</v>
      </c>
      <c r="L727" s="304">
        <v>0</v>
      </c>
      <c r="M727" s="304">
        <v>0</v>
      </c>
      <c r="N727" s="304" t="e">
        <v>#DIV/0!</v>
      </c>
      <c r="O727" s="304">
        <v>0</v>
      </c>
      <c r="Q727" s="304">
        <v>0</v>
      </c>
      <c r="R727" s="304">
        <v>0</v>
      </c>
      <c r="S727" s="304">
        <v>0</v>
      </c>
      <c r="T727" s="304" t="e">
        <v>#DIV/0!</v>
      </c>
      <c r="U727" s="304">
        <v>0</v>
      </c>
      <c r="W727" s="304">
        <v>0</v>
      </c>
      <c r="X727" s="304">
        <v>0</v>
      </c>
      <c r="Y727" s="304">
        <v>0</v>
      </c>
      <c r="Z727" s="304" t="e">
        <v>#DIV/0!</v>
      </c>
      <c r="AA727" s="304">
        <v>0</v>
      </c>
      <c r="AC727" s="304">
        <v>0</v>
      </c>
      <c r="AD727" s="304">
        <v>0</v>
      </c>
      <c r="AE727" s="304">
        <v>0</v>
      </c>
      <c r="AF727" s="304" t="e">
        <v>#DIV/0!</v>
      </c>
      <c r="AG727" s="304">
        <v>0</v>
      </c>
      <c r="AI727" s="304">
        <v>0</v>
      </c>
      <c r="AJ727" s="304">
        <v>16.64</v>
      </c>
      <c r="AK727" s="304">
        <v>133.33600000000001</v>
      </c>
      <c r="AL727" s="304">
        <v>0.99070000000000003</v>
      </c>
      <c r="AM727" s="304">
        <v>1488</v>
      </c>
      <c r="AO727" s="304">
        <v>0.19789999999999999</v>
      </c>
    </row>
    <row r="728" spans="1:41">
      <c r="A728" s="305">
        <v>724</v>
      </c>
      <c r="B728" s="306" t="s">
        <v>4008</v>
      </c>
      <c r="C728" s="305" t="s">
        <v>4712</v>
      </c>
      <c r="D728" s="306" t="s">
        <v>4139</v>
      </c>
      <c r="E728" s="307">
        <v>920</v>
      </c>
      <c r="F728" s="304">
        <v>36.72</v>
      </c>
      <c r="G728" s="304">
        <v>355.55200000000002</v>
      </c>
      <c r="H728" s="304">
        <v>0.79410000000000003</v>
      </c>
      <c r="I728" s="304">
        <v>7866</v>
      </c>
      <c r="K728" s="304">
        <v>0.37469999999999998</v>
      </c>
      <c r="L728" s="304">
        <v>39.36</v>
      </c>
      <c r="M728" s="304">
        <v>355.55200000000002</v>
      </c>
      <c r="N728" s="304">
        <v>0.86549999999999994</v>
      </c>
      <c r="O728" s="304">
        <v>9882</v>
      </c>
      <c r="Q728" s="304">
        <v>0.38990000000000002</v>
      </c>
      <c r="R728" s="304">
        <v>38.64</v>
      </c>
      <c r="S728" s="304">
        <v>355.55200000000002</v>
      </c>
      <c r="T728" s="304">
        <v>0.8</v>
      </c>
      <c r="U728" s="304">
        <v>7632</v>
      </c>
      <c r="W728" s="304">
        <v>0.34289999999999998</v>
      </c>
      <c r="X728" s="304">
        <v>70.08</v>
      </c>
      <c r="Y728" s="304">
        <v>355.55200000000002</v>
      </c>
      <c r="Z728" s="304">
        <v>0.73370000000000002</v>
      </c>
      <c r="AA728" s="304">
        <v>7107</v>
      </c>
      <c r="AC728" s="304">
        <v>0.18579999999999999</v>
      </c>
      <c r="AD728" s="304">
        <v>38.880000000000003</v>
      </c>
      <c r="AE728" s="304">
        <v>736</v>
      </c>
      <c r="AF728" s="304">
        <v>0.71050000000000002</v>
      </c>
      <c r="AG728" s="304">
        <v>7656</v>
      </c>
      <c r="AI728" s="304">
        <v>0.3725</v>
      </c>
      <c r="AJ728" s="304">
        <v>52.8</v>
      </c>
      <c r="AK728" s="304">
        <v>736</v>
      </c>
      <c r="AL728" s="304">
        <v>0.68769999999999998</v>
      </c>
      <c r="AM728" s="304">
        <v>12732</v>
      </c>
      <c r="AO728" s="304">
        <v>0.48709999999999998</v>
      </c>
    </row>
    <row r="729" spans="1:41">
      <c r="A729" s="305">
        <v>725</v>
      </c>
      <c r="B729" s="306" t="s">
        <v>4008</v>
      </c>
      <c r="C729" s="305" t="s">
        <v>4714</v>
      </c>
      <c r="D729" s="306" t="s">
        <v>4051</v>
      </c>
      <c r="E729" s="307">
        <v>277.77999999999997</v>
      </c>
      <c r="F729" s="304">
        <v>0</v>
      </c>
      <c r="G729" s="304">
        <v>0</v>
      </c>
      <c r="H729" s="304" t="e">
        <v>#DIV/0!</v>
      </c>
      <c r="I729" s="304">
        <v>0</v>
      </c>
      <c r="K729" s="304">
        <v>0</v>
      </c>
      <c r="L729" s="304">
        <v>0</v>
      </c>
      <c r="M729" s="304">
        <v>0</v>
      </c>
      <c r="N729" s="304" t="e">
        <v>#DIV/0!</v>
      </c>
      <c r="O729" s="304">
        <v>0</v>
      </c>
      <c r="Q729" s="304">
        <v>0</v>
      </c>
      <c r="R729" s="304">
        <v>0</v>
      </c>
      <c r="S729" s="304">
        <v>0</v>
      </c>
      <c r="T729" s="304" t="e">
        <v>#DIV/0!</v>
      </c>
      <c r="U729" s="304">
        <v>0</v>
      </c>
      <c r="W729" s="304">
        <v>0</v>
      </c>
      <c r="X729" s="304">
        <v>0</v>
      </c>
      <c r="Y729" s="304">
        <v>0</v>
      </c>
      <c r="Z729" s="304" t="e">
        <v>#DIV/0!</v>
      </c>
      <c r="AA729" s="304">
        <v>0</v>
      </c>
      <c r="AC729" s="304">
        <v>0</v>
      </c>
      <c r="AD729" s="304">
        <v>0</v>
      </c>
      <c r="AE729" s="304">
        <v>0</v>
      </c>
      <c r="AF729" s="304" t="e">
        <v>#DIV/0!</v>
      </c>
      <c r="AG729" s="304">
        <v>0</v>
      </c>
      <c r="AI729" s="304">
        <v>0</v>
      </c>
      <c r="AJ729" s="304">
        <v>50.64</v>
      </c>
      <c r="AK729" s="304">
        <v>222.22399999999999</v>
      </c>
      <c r="AL729" s="304">
        <v>0.76600000000000001</v>
      </c>
      <c r="AM729" s="304">
        <v>864</v>
      </c>
      <c r="AO729" s="304">
        <v>2.9899999999999999E-2</v>
      </c>
    </row>
    <row r="730" spans="1:41">
      <c r="A730" s="305">
        <v>726</v>
      </c>
      <c r="B730" s="306" t="s">
        <v>4008</v>
      </c>
      <c r="C730" s="305" t="s">
        <v>4715</v>
      </c>
      <c r="D730" s="306" t="s">
        <v>4051</v>
      </c>
      <c r="E730" s="307">
        <v>233.33</v>
      </c>
      <c r="F730" s="304">
        <v>0</v>
      </c>
      <c r="G730" s="304">
        <v>0</v>
      </c>
      <c r="H730" s="304" t="e">
        <v>#DIV/0!</v>
      </c>
      <c r="I730" s="304">
        <v>0</v>
      </c>
      <c r="K730" s="304">
        <v>0</v>
      </c>
      <c r="L730" s="304">
        <v>0</v>
      </c>
      <c r="M730" s="304">
        <v>0</v>
      </c>
      <c r="N730" s="304" t="e">
        <v>#DIV/0!</v>
      </c>
      <c r="O730" s="304">
        <v>0</v>
      </c>
      <c r="Q730" s="304">
        <v>0</v>
      </c>
      <c r="R730" s="304">
        <v>0</v>
      </c>
      <c r="S730" s="304">
        <v>0</v>
      </c>
      <c r="T730" s="304" t="e">
        <v>#DIV/0!</v>
      </c>
      <c r="U730" s="304">
        <v>0</v>
      </c>
      <c r="W730" s="304">
        <v>0</v>
      </c>
      <c r="X730" s="304">
        <v>0</v>
      </c>
      <c r="Y730" s="304">
        <v>0</v>
      </c>
      <c r="Z730" s="304" t="e">
        <v>#DIV/0!</v>
      </c>
      <c r="AA730" s="304">
        <v>0</v>
      </c>
      <c r="AC730" s="304">
        <v>0</v>
      </c>
      <c r="AD730" s="304">
        <v>0</v>
      </c>
      <c r="AE730" s="304">
        <v>0</v>
      </c>
      <c r="AF730" s="304" t="e">
        <v>#DIV/0!</v>
      </c>
      <c r="AG730" s="304">
        <v>0</v>
      </c>
      <c r="AI730" s="304">
        <v>0</v>
      </c>
      <c r="AJ730" s="304">
        <v>32.799999999999997</v>
      </c>
      <c r="AK730" s="304">
        <v>186.66399999999999</v>
      </c>
      <c r="AL730" s="304">
        <v>0.84650000000000003</v>
      </c>
      <c r="AM730" s="304">
        <v>3836</v>
      </c>
      <c r="AO730" s="304">
        <v>0.1857</v>
      </c>
    </row>
    <row r="731" spans="1:41">
      <c r="A731" s="305">
        <v>727</v>
      </c>
      <c r="B731" s="306" t="s">
        <v>4008</v>
      </c>
      <c r="C731" s="305" t="s">
        <v>4716</v>
      </c>
      <c r="D731" s="306" t="s">
        <v>4139</v>
      </c>
      <c r="E731" s="307">
        <v>344.44</v>
      </c>
      <c r="F731" s="304">
        <v>0</v>
      </c>
      <c r="G731" s="304">
        <v>0</v>
      </c>
      <c r="H731" s="304" t="e">
        <v>#DIV/0!</v>
      </c>
      <c r="I731" s="304">
        <v>0</v>
      </c>
      <c r="K731" s="304">
        <v>0</v>
      </c>
      <c r="L731" s="304">
        <v>0</v>
      </c>
      <c r="M731" s="304">
        <v>0</v>
      </c>
      <c r="N731" s="304" t="e">
        <v>#DIV/0!</v>
      </c>
      <c r="O731" s="304">
        <v>0</v>
      </c>
      <c r="Q731" s="304">
        <v>0</v>
      </c>
      <c r="R731" s="304">
        <v>0</v>
      </c>
      <c r="S731" s="304">
        <v>0</v>
      </c>
      <c r="T731" s="304" t="e">
        <v>#DIV/0!</v>
      </c>
      <c r="U731" s="304">
        <v>0</v>
      </c>
      <c r="W731" s="304">
        <v>0</v>
      </c>
      <c r="X731" s="304">
        <v>0</v>
      </c>
      <c r="Y731" s="304">
        <v>0</v>
      </c>
      <c r="Z731" s="304" t="e">
        <v>#DIV/0!</v>
      </c>
      <c r="AA731" s="304">
        <v>0</v>
      </c>
      <c r="AC731" s="304">
        <v>0</v>
      </c>
      <c r="AD731" s="304">
        <v>0</v>
      </c>
      <c r="AE731" s="304">
        <v>0</v>
      </c>
      <c r="AF731" s="304" t="e">
        <v>#DIV/0!</v>
      </c>
      <c r="AG731" s="304">
        <v>0</v>
      </c>
      <c r="AI731" s="304">
        <v>0</v>
      </c>
      <c r="AJ731" s="304">
        <v>23.2</v>
      </c>
      <c r="AK731" s="304">
        <v>275.55200000000002</v>
      </c>
      <c r="AL731" s="304">
        <v>0.43490000000000001</v>
      </c>
      <c r="AM731" s="304">
        <v>788</v>
      </c>
      <c r="AO731" s="304">
        <v>0.1356</v>
      </c>
    </row>
    <row r="732" spans="1:41">
      <c r="A732" s="305">
        <v>728</v>
      </c>
      <c r="B732" s="306" t="s">
        <v>4008</v>
      </c>
      <c r="C732" s="305" t="s">
        <v>4717</v>
      </c>
      <c r="D732" s="306" t="s">
        <v>4139</v>
      </c>
      <c r="E732" s="307">
        <v>200</v>
      </c>
      <c r="F732" s="304">
        <v>0</v>
      </c>
      <c r="G732" s="304">
        <v>0</v>
      </c>
      <c r="H732" s="304" t="e">
        <v>#DIV/0!</v>
      </c>
      <c r="I732" s="304">
        <v>0</v>
      </c>
      <c r="K732" s="304">
        <v>0</v>
      </c>
      <c r="L732" s="304">
        <v>0</v>
      </c>
      <c r="M732" s="304">
        <v>0</v>
      </c>
      <c r="N732" s="304" t="e">
        <v>#DIV/0!</v>
      </c>
      <c r="O732" s="304">
        <v>0</v>
      </c>
      <c r="Q732" s="304">
        <v>0</v>
      </c>
      <c r="R732" s="304">
        <v>0</v>
      </c>
      <c r="S732" s="304">
        <v>0</v>
      </c>
      <c r="T732" s="304" t="e">
        <v>#DIV/0!</v>
      </c>
      <c r="U732" s="304">
        <v>0</v>
      </c>
      <c r="W732" s="304">
        <v>0</v>
      </c>
      <c r="X732" s="304">
        <v>0</v>
      </c>
      <c r="Y732" s="304">
        <v>0</v>
      </c>
      <c r="Z732" s="304" t="e">
        <v>#DIV/0!</v>
      </c>
      <c r="AA732" s="304">
        <v>0</v>
      </c>
      <c r="AC732" s="304">
        <v>0</v>
      </c>
      <c r="AD732" s="304">
        <v>38.159999999999997</v>
      </c>
      <c r="AE732" s="304">
        <v>160</v>
      </c>
      <c r="AF732" s="304">
        <v>0.95530000000000004</v>
      </c>
      <c r="AG732" s="304">
        <v>768</v>
      </c>
      <c r="AI732" s="304">
        <v>3.5099999999999999E-2</v>
      </c>
      <c r="AJ732" s="304">
        <v>55.08</v>
      </c>
      <c r="AK732" s="304">
        <v>160</v>
      </c>
      <c r="AL732" s="304">
        <v>0.97309999999999997</v>
      </c>
      <c r="AM732" s="304">
        <v>2163</v>
      </c>
      <c r="AO732" s="304">
        <v>5.6099999999999997E-2</v>
      </c>
    </row>
    <row r="733" spans="1:41">
      <c r="A733" s="305">
        <v>729</v>
      </c>
      <c r="B733" s="306" t="s">
        <v>4008</v>
      </c>
      <c r="C733" s="305" t="s">
        <v>4718</v>
      </c>
      <c r="D733" s="306" t="s">
        <v>4051</v>
      </c>
      <c r="E733" s="307">
        <v>115</v>
      </c>
      <c r="F733" s="304">
        <v>0</v>
      </c>
      <c r="G733" s="304">
        <v>0</v>
      </c>
      <c r="H733" s="304" t="e">
        <v>#DIV/0!</v>
      </c>
      <c r="I733" s="304">
        <v>0</v>
      </c>
      <c r="K733" s="304">
        <v>0</v>
      </c>
      <c r="L733" s="304">
        <v>0</v>
      </c>
      <c r="M733" s="304">
        <v>0</v>
      </c>
      <c r="N733" s="304" t="e">
        <v>#DIV/0!</v>
      </c>
      <c r="O733" s="304">
        <v>0</v>
      </c>
      <c r="Q733" s="304">
        <v>0</v>
      </c>
      <c r="R733" s="304">
        <v>0</v>
      </c>
      <c r="S733" s="304">
        <v>0</v>
      </c>
      <c r="T733" s="304" t="e">
        <v>#DIV/0!</v>
      </c>
      <c r="U733" s="304">
        <v>0</v>
      </c>
      <c r="W733" s="304">
        <v>0</v>
      </c>
      <c r="X733" s="304">
        <v>0</v>
      </c>
      <c r="Y733" s="304">
        <v>0</v>
      </c>
      <c r="Z733" s="304" t="e">
        <v>#DIV/0!</v>
      </c>
      <c r="AA733" s="304">
        <v>0</v>
      </c>
      <c r="AC733" s="304">
        <v>0</v>
      </c>
      <c r="AD733" s="304">
        <v>0</v>
      </c>
      <c r="AE733" s="304">
        <v>0</v>
      </c>
      <c r="AF733" s="304" t="e">
        <v>#DIV/0!</v>
      </c>
      <c r="AG733" s="304">
        <v>0</v>
      </c>
      <c r="AI733" s="304">
        <v>0</v>
      </c>
      <c r="AJ733" s="304">
        <v>11.68</v>
      </c>
      <c r="AK733" s="304">
        <v>92</v>
      </c>
      <c r="AL733" s="304">
        <v>0.46310000000000001</v>
      </c>
      <c r="AM733" s="304">
        <v>438</v>
      </c>
      <c r="AO733" s="304">
        <v>0.125</v>
      </c>
    </row>
    <row r="734" spans="1:41">
      <c r="A734" s="305">
        <v>730</v>
      </c>
      <c r="B734" s="306" t="s">
        <v>4035</v>
      </c>
      <c r="C734" s="305" t="s">
        <v>4719</v>
      </c>
      <c r="D734" s="306" t="s">
        <v>4139</v>
      </c>
      <c r="E734" s="307">
        <v>360</v>
      </c>
      <c r="F734" s="304">
        <v>242.72</v>
      </c>
      <c r="G734" s="304">
        <v>288</v>
      </c>
      <c r="H734" s="304">
        <v>0.9587</v>
      </c>
      <c r="I734" s="304">
        <v>93312</v>
      </c>
      <c r="K734" s="304">
        <v>0.55700000000000005</v>
      </c>
      <c r="L734" s="304">
        <v>253.12</v>
      </c>
      <c r="M734" s="304">
        <v>288</v>
      </c>
      <c r="N734" s="304">
        <v>0.96579999999999999</v>
      </c>
      <c r="O734" s="304">
        <v>90684</v>
      </c>
      <c r="Q734" s="304">
        <v>0.49859999999999999</v>
      </c>
      <c r="R734" s="304">
        <v>302.39999999999998</v>
      </c>
      <c r="S734" s="304">
        <v>290.24</v>
      </c>
      <c r="T734" s="304">
        <v>0.89080000000000004</v>
      </c>
      <c r="U734" s="304">
        <v>77488</v>
      </c>
      <c r="W734" s="304">
        <v>0.39950000000000002</v>
      </c>
      <c r="X734" s="304">
        <v>317.92</v>
      </c>
      <c r="Y734" s="304">
        <v>317.92</v>
      </c>
      <c r="Z734" s="304">
        <v>0.89039999999999997</v>
      </c>
      <c r="AA734" s="304">
        <v>114484</v>
      </c>
      <c r="AC734" s="304">
        <v>0.54359999999999997</v>
      </c>
      <c r="AD734" s="304">
        <v>258.39999999999998</v>
      </c>
      <c r="AE734" s="304">
        <v>288</v>
      </c>
      <c r="AF734" s="304">
        <v>0.97389999999999999</v>
      </c>
      <c r="AG734" s="304">
        <v>111588</v>
      </c>
      <c r="AI734" s="304">
        <v>0.59599999999999997</v>
      </c>
      <c r="AJ734" s="304">
        <v>252.48</v>
      </c>
      <c r="AK734" s="304">
        <v>288</v>
      </c>
      <c r="AL734" s="304">
        <v>0.97570000000000001</v>
      </c>
      <c r="AM734" s="304">
        <v>96188</v>
      </c>
      <c r="AO734" s="304">
        <v>0.5423</v>
      </c>
    </row>
    <row r="735" spans="1:41">
      <c r="A735" s="305">
        <v>731</v>
      </c>
      <c r="B735" s="306" t="s">
        <v>4035</v>
      </c>
      <c r="C735" s="305" t="s">
        <v>4720</v>
      </c>
      <c r="D735" s="306" t="s">
        <v>4139</v>
      </c>
      <c r="E735" s="307">
        <v>586</v>
      </c>
      <c r="F735" s="304">
        <v>576</v>
      </c>
      <c r="G735" s="304">
        <v>576</v>
      </c>
      <c r="H735" s="304">
        <v>0.96540000000000004</v>
      </c>
      <c r="I735" s="304">
        <v>112788</v>
      </c>
      <c r="K735" s="304">
        <v>0.33189999999999997</v>
      </c>
      <c r="L735" s="304">
        <v>591.84</v>
      </c>
      <c r="M735" s="304">
        <v>591.84</v>
      </c>
      <c r="N735" s="304">
        <v>0.97760000000000002</v>
      </c>
      <c r="O735" s="304">
        <v>164880</v>
      </c>
      <c r="Q735" s="304">
        <v>0.3831</v>
      </c>
      <c r="R735" s="304">
        <v>578.4</v>
      </c>
      <c r="S735" s="304">
        <v>578.4</v>
      </c>
      <c r="T735" s="304">
        <v>0.98319999999999996</v>
      </c>
      <c r="U735" s="304">
        <v>153696</v>
      </c>
      <c r="W735" s="304">
        <v>0.37540000000000001</v>
      </c>
      <c r="X735" s="304">
        <v>557.28</v>
      </c>
      <c r="Y735" s="304">
        <v>557.28</v>
      </c>
      <c r="Z735" s="304">
        <v>0.98870000000000002</v>
      </c>
      <c r="AA735" s="304">
        <v>164496</v>
      </c>
      <c r="AC735" s="304">
        <v>0.40129999999999999</v>
      </c>
      <c r="AD735" s="304">
        <v>583.20000000000005</v>
      </c>
      <c r="AE735" s="304">
        <v>583.20000000000005</v>
      </c>
      <c r="AF735" s="304">
        <v>0.98499999999999999</v>
      </c>
      <c r="AG735" s="304">
        <v>166236</v>
      </c>
      <c r="AI735" s="304">
        <v>0.38900000000000001</v>
      </c>
      <c r="AJ735" s="304">
        <v>657.12</v>
      </c>
      <c r="AK735" s="304">
        <v>657.12</v>
      </c>
      <c r="AL735" s="304">
        <v>0.9607</v>
      </c>
      <c r="AM735" s="304">
        <v>162672</v>
      </c>
      <c r="AO735" s="304">
        <v>0.3579</v>
      </c>
    </row>
    <row r="736" spans="1:41">
      <c r="A736" s="305">
        <v>732</v>
      </c>
      <c r="B736" s="306" t="s">
        <v>4035</v>
      </c>
      <c r="C736" s="305" t="s">
        <v>4721</v>
      </c>
      <c r="D736" s="306" t="s">
        <v>4139</v>
      </c>
      <c r="E736" s="307">
        <v>156</v>
      </c>
      <c r="F736" s="304">
        <v>78</v>
      </c>
      <c r="G736" s="304">
        <v>124.8</v>
      </c>
      <c r="H736" s="304">
        <v>0.92210000000000003</v>
      </c>
      <c r="I736" s="304">
        <v>27885</v>
      </c>
      <c r="K736" s="304">
        <v>0.53849999999999998</v>
      </c>
      <c r="L736" s="304">
        <v>84</v>
      </c>
      <c r="M736" s="304">
        <v>124.8</v>
      </c>
      <c r="N736" s="304">
        <v>0.9083</v>
      </c>
      <c r="O736" s="304">
        <v>37551</v>
      </c>
      <c r="P736" s="304" t="e">
        <f>O736-#REF!</f>
        <v>#REF!</v>
      </c>
      <c r="Q736" s="304">
        <v>0.66149999999999998</v>
      </c>
      <c r="R736" s="304">
        <v>89.55</v>
      </c>
      <c r="S736" s="304">
        <v>124.8</v>
      </c>
      <c r="T736" s="304">
        <v>0.88670000000000004</v>
      </c>
      <c r="U736" s="304">
        <v>36855</v>
      </c>
      <c r="V736" s="304" t="e">
        <f>U736-#REF!</f>
        <v>#REF!</v>
      </c>
      <c r="W736" s="304">
        <v>0.64470000000000005</v>
      </c>
      <c r="X736" s="304">
        <v>85.68</v>
      </c>
      <c r="Y736" s="304">
        <v>124.8</v>
      </c>
      <c r="Z736" s="304">
        <v>0.8538</v>
      </c>
      <c r="AA736" s="304">
        <v>36891</v>
      </c>
      <c r="AB736" s="304" t="e">
        <f>AA736-#REF!</f>
        <v>#REF!</v>
      </c>
      <c r="AC736" s="304">
        <v>0.67779999999999996</v>
      </c>
      <c r="AD736" s="304">
        <v>90</v>
      </c>
      <c r="AE736" s="304">
        <v>124.8</v>
      </c>
      <c r="AF736" s="304">
        <v>0.8448</v>
      </c>
      <c r="AG736" s="304">
        <v>35073</v>
      </c>
      <c r="AH736" s="304" t="e">
        <f>AG736-#REF!</f>
        <v>#REF!</v>
      </c>
      <c r="AI736" s="304">
        <v>0.62</v>
      </c>
      <c r="AJ736" s="304">
        <v>84</v>
      </c>
      <c r="AK736" s="304">
        <v>124.8</v>
      </c>
      <c r="AL736" s="304">
        <v>0.85050000000000003</v>
      </c>
      <c r="AM736" s="304">
        <v>30717</v>
      </c>
      <c r="AO736" s="304">
        <v>0.59719999999999995</v>
      </c>
    </row>
    <row r="737" spans="1:41">
      <c r="A737" s="305">
        <v>733</v>
      </c>
      <c r="B737" s="306" t="s">
        <v>4035</v>
      </c>
      <c r="C737" s="305" t="s">
        <v>4722</v>
      </c>
      <c r="D737" s="306" t="s">
        <v>4652</v>
      </c>
      <c r="E737" s="307">
        <v>111.11</v>
      </c>
      <c r="F737" s="304">
        <v>72.900000000000006</v>
      </c>
      <c r="G737" s="304">
        <v>88.888000000000005</v>
      </c>
      <c r="H737" s="304">
        <v>0.92049999999999998</v>
      </c>
      <c r="I737" s="304">
        <v>20631</v>
      </c>
      <c r="K737" s="304" t="e">
        <v>#N/A</v>
      </c>
      <c r="L737" s="304">
        <v>72.900000000000006</v>
      </c>
      <c r="M737" s="304">
        <v>88.888000000000005</v>
      </c>
      <c r="N737" s="304">
        <v>0.8478</v>
      </c>
      <c r="O737" s="304">
        <v>14071</v>
      </c>
      <c r="Q737" s="304" t="e">
        <v>#N/A</v>
      </c>
      <c r="R737" s="304">
        <v>68.099999999999994</v>
      </c>
      <c r="S737" s="304">
        <v>88.888000000000005</v>
      </c>
      <c r="T737" s="304">
        <v>0.82240000000000002</v>
      </c>
      <c r="U737" s="304">
        <v>12703</v>
      </c>
      <c r="W737" s="304" t="e">
        <v>#N/A</v>
      </c>
      <c r="X737" s="304">
        <v>74.02</v>
      </c>
      <c r="Y737" s="304">
        <v>88.888000000000005</v>
      </c>
      <c r="Z737" s="304">
        <v>0.79900000000000004</v>
      </c>
      <c r="AA737" s="304">
        <v>11349</v>
      </c>
      <c r="AC737" s="304" t="e">
        <v>#N/A</v>
      </c>
      <c r="AD737" s="304">
        <v>76.02</v>
      </c>
      <c r="AE737" s="304">
        <v>88.888000000000005</v>
      </c>
      <c r="AF737" s="304">
        <v>0.80830000000000002</v>
      </c>
      <c r="AG737" s="304">
        <v>12243</v>
      </c>
      <c r="AI737" s="304" t="e">
        <v>#N/A</v>
      </c>
      <c r="AJ737" s="304">
        <v>76.099999999999994</v>
      </c>
      <c r="AK737" s="304">
        <v>88.888000000000005</v>
      </c>
      <c r="AL737" s="304">
        <v>0.8054</v>
      </c>
      <c r="AM737" s="304">
        <v>12575</v>
      </c>
      <c r="AO737" s="304" t="e">
        <v>#N/A</v>
      </c>
    </row>
    <row r="738" spans="1:41">
      <c r="A738" s="305">
        <v>734</v>
      </c>
      <c r="B738" s="306" t="s">
        <v>4035</v>
      </c>
      <c r="C738" s="305" t="s">
        <v>4723</v>
      </c>
      <c r="D738" s="306" t="s">
        <v>4051</v>
      </c>
      <c r="E738" s="307">
        <v>166.67</v>
      </c>
      <c r="F738" s="304">
        <v>32.799999999999997</v>
      </c>
      <c r="G738" s="304">
        <v>133.33600000000001</v>
      </c>
      <c r="H738" s="304">
        <v>0.96389999999999998</v>
      </c>
      <c r="I738" s="304">
        <v>5542</v>
      </c>
      <c r="K738" s="304">
        <v>0.25190000000000001</v>
      </c>
      <c r="L738" s="304">
        <v>32.799999999999997</v>
      </c>
      <c r="M738" s="304">
        <v>133.33600000000001</v>
      </c>
      <c r="N738" s="304">
        <v>0.92420000000000002</v>
      </c>
      <c r="O738" s="304">
        <v>3704</v>
      </c>
      <c r="Q738" s="304">
        <v>0.15909999999999999</v>
      </c>
      <c r="R738" s="304">
        <v>16</v>
      </c>
      <c r="S738" s="304">
        <v>133.33600000000001</v>
      </c>
      <c r="T738" s="304">
        <v>0.9133</v>
      </c>
      <c r="U738" s="304">
        <v>3536</v>
      </c>
      <c r="W738" s="304">
        <v>0.33610000000000001</v>
      </c>
      <c r="X738" s="304">
        <v>15.2</v>
      </c>
      <c r="Y738" s="304">
        <v>133.33600000000001</v>
      </c>
      <c r="Z738" s="304">
        <v>0.88839999999999997</v>
      </c>
      <c r="AA738" s="304">
        <v>3310</v>
      </c>
      <c r="AC738" s="304">
        <v>0.32950000000000002</v>
      </c>
      <c r="AD738" s="304">
        <v>15.52</v>
      </c>
      <c r="AE738" s="304">
        <v>133.33600000000001</v>
      </c>
      <c r="AF738" s="304">
        <v>0.89149999999999996</v>
      </c>
      <c r="AG738" s="304">
        <v>3582</v>
      </c>
      <c r="AI738" s="304">
        <v>0.34799999999999998</v>
      </c>
      <c r="AJ738" s="304">
        <v>27.84</v>
      </c>
      <c r="AK738" s="304">
        <v>133.33600000000001</v>
      </c>
      <c r="AL738" s="304">
        <v>0.92830000000000001</v>
      </c>
      <c r="AM738" s="304">
        <v>4426</v>
      </c>
      <c r="AO738" s="304">
        <v>0.2379</v>
      </c>
    </row>
    <row r="739" spans="1:41">
      <c r="A739" s="305">
        <v>735</v>
      </c>
      <c r="B739" s="306" t="s">
        <v>4035</v>
      </c>
      <c r="C739" s="305" t="s">
        <v>4725</v>
      </c>
      <c r="D739" s="306" t="s">
        <v>4652</v>
      </c>
      <c r="E739" s="307">
        <v>167</v>
      </c>
      <c r="F739" s="304">
        <v>224.8</v>
      </c>
      <c r="G739" s="304">
        <v>224.8</v>
      </c>
      <c r="H739" s="304">
        <v>0.83140000000000003</v>
      </c>
      <c r="I739" s="304">
        <v>23894</v>
      </c>
      <c r="K739" s="304" t="e">
        <v>#N/A</v>
      </c>
      <c r="L739" s="304">
        <v>157.19999999999999</v>
      </c>
      <c r="M739" s="304">
        <v>157.19999999999999</v>
      </c>
      <c r="N739" s="304">
        <v>0.82830000000000004</v>
      </c>
      <c r="O739" s="304">
        <v>33849</v>
      </c>
      <c r="Q739" s="304" t="e">
        <v>#N/A</v>
      </c>
      <c r="R739" s="304">
        <v>189.2</v>
      </c>
      <c r="S739" s="304">
        <v>189.2</v>
      </c>
      <c r="T739" s="304">
        <v>0.8155</v>
      </c>
      <c r="U739" s="304">
        <v>37185</v>
      </c>
      <c r="W739" s="304" t="e">
        <v>#N/A</v>
      </c>
      <c r="X739" s="304">
        <v>208</v>
      </c>
      <c r="Y739" s="304">
        <v>208</v>
      </c>
      <c r="Z739" s="304">
        <v>0.93230000000000002</v>
      </c>
      <c r="AA739" s="304">
        <v>39357</v>
      </c>
      <c r="AC739" s="304" t="e">
        <v>#N/A</v>
      </c>
      <c r="AD739" s="304">
        <v>228</v>
      </c>
      <c r="AE739" s="304">
        <v>228</v>
      </c>
      <c r="AF739" s="304">
        <v>0.9335</v>
      </c>
      <c r="AG739" s="304">
        <v>26982</v>
      </c>
      <c r="AI739" s="304" t="e">
        <v>#N/A</v>
      </c>
      <c r="AJ739" s="304">
        <v>202</v>
      </c>
      <c r="AK739" s="304">
        <v>202</v>
      </c>
      <c r="AL739" s="304">
        <v>0.89959999999999996</v>
      </c>
      <c r="AM739" s="304">
        <v>31509</v>
      </c>
      <c r="AO739" s="304" t="e">
        <v>#N/A</v>
      </c>
    </row>
    <row r="740" spans="1:41">
      <c r="A740" s="305">
        <v>736</v>
      </c>
      <c r="B740" s="306" t="s">
        <v>4035</v>
      </c>
      <c r="C740" s="305" t="s">
        <v>4726</v>
      </c>
      <c r="D740" s="306" t="s">
        <v>4139</v>
      </c>
      <c r="E740" s="307">
        <v>133</v>
      </c>
      <c r="F740" s="304">
        <v>84.56</v>
      </c>
      <c r="G740" s="304">
        <v>106.4</v>
      </c>
      <c r="H740" s="304">
        <v>0.84860000000000002</v>
      </c>
      <c r="I740" s="304">
        <v>17128</v>
      </c>
      <c r="K740" s="304">
        <v>0.33150000000000002</v>
      </c>
      <c r="L740" s="304">
        <v>108.8</v>
      </c>
      <c r="M740" s="304">
        <v>108.8</v>
      </c>
      <c r="N740" s="304">
        <v>0.88949999999999996</v>
      </c>
      <c r="O740" s="304">
        <v>19268</v>
      </c>
      <c r="Q740" s="304">
        <v>0.2676</v>
      </c>
      <c r="R740" s="304">
        <v>112</v>
      </c>
      <c r="S740" s="304">
        <v>112</v>
      </c>
      <c r="T740" s="304">
        <v>0.83530000000000004</v>
      </c>
      <c r="U740" s="304">
        <v>19544</v>
      </c>
      <c r="W740" s="304">
        <v>0.29020000000000001</v>
      </c>
      <c r="X740" s="304">
        <v>116.4</v>
      </c>
      <c r="Y740" s="304">
        <v>116.4</v>
      </c>
      <c r="Z740" s="304">
        <v>0.83679999999999999</v>
      </c>
      <c r="AA740" s="304">
        <v>14848</v>
      </c>
      <c r="AC740" s="304">
        <v>0.2049</v>
      </c>
      <c r="AD740" s="304">
        <v>111.68</v>
      </c>
      <c r="AE740" s="304">
        <v>111.68</v>
      </c>
      <c r="AF740" s="304">
        <v>0.82569999999999999</v>
      </c>
      <c r="AG740" s="304">
        <v>13244</v>
      </c>
      <c r="AI740" s="304">
        <v>0.193</v>
      </c>
      <c r="AJ740" s="304">
        <v>114.4</v>
      </c>
      <c r="AK740" s="304">
        <v>114.4</v>
      </c>
      <c r="AL740" s="304">
        <v>0.82819999999999994</v>
      </c>
      <c r="AM740" s="304">
        <v>12498</v>
      </c>
      <c r="AO740" s="304">
        <v>0.1832</v>
      </c>
    </row>
    <row r="741" spans="1:41">
      <c r="A741" s="305">
        <v>737</v>
      </c>
      <c r="B741" s="306" t="s">
        <v>4035</v>
      </c>
      <c r="C741" s="305" t="s">
        <v>4727</v>
      </c>
      <c r="D741" s="306" t="s">
        <v>4139</v>
      </c>
      <c r="E741" s="307">
        <v>120</v>
      </c>
      <c r="F741" s="304">
        <v>59.3</v>
      </c>
      <c r="G741" s="304">
        <v>96</v>
      </c>
      <c r="H741" s="304">
        <v>0.77869999999999995</v>
      </c>
      <c r="I741" s="304">
        <v>20222</v>
      </c>
      <c r="J741" s="304" t="e">
        <f>I741-#REF!</f>
        <v>#REF!</v>
      </c>
      <c r="K741" s="304">
        <v>0.60829999999999995</v>
      </c>
      <c r="L741" s="304">
        <v>57</v>
      </c>
      <c r="M741" s="304">
        <v>96</v>
      </c>
      <c r="N741" s="304">
        <v>0.78749999999999998</v>
      </c>
      <c r="O741" s="304">
        <v>21739</v>
      </c>
      <c r="P741" s="304" t="e">
        <f>O741-#REF!</f>
        <v>#REF!</v>
      </c>
      <c r="Q741" s="304">
        <v>0.65100000000000002</v>
      </c>
      <c r="R741" s="304">
        <v>59.1</v>
      </c>
      <c r="S741" s="304">
        <v>96</v>
      </c>
      <c r="T741" s="304">
        <v>0.79589999999999994</v>
      </c>
      <c r="U741" s="304">
        <v>23872</v>
      </c>
      <c r="V741" s="304" t="e">
        <f>U741-#REF!</f>
        <v>#REF!</v>
      </c>
      <c r="W741" s="304">
        <v>0.70489999999999997</v>
      </c>
      <c r="X741" s="304">
        <v>51</v>
      </c>
      <c r="Y741" s="304">
        <v>96</v>
      </c>
      <c r="Z741" s="304">
        <v>0.78169999999999995</v>
      </c>
      <c r="AA741" s="304">
        <v>19490</v>
      </c>
      <c r="AB741" s="304" t="e">
        <f>AA741-#REF!</f>
        <v>#REF!</v>
      </c>
      <c r="AC741" s="304">
        <v>0.65720000000000001</v>
      </c>
      <c r="AD741" s="304">
        <v>57</v>
      </c>
      <c r="AE741" s="304">
        <v>96</v>
      </c>
      <c r="AF741" s="304">
        <v>0.7782</v>
      </c>
      <c r="AG741" s="304">
        <v>17542</v>
      </c>
      <c r="AI741" s="304">
        <v>0.53159999999999996</v>
      </c>
      <c r="AJ741" s="304">
        <v>59</v>
      </c>
      <c r="AK741" s="304">
        <v>96</v>
      </c>
      <c r="AL741" s="304">
        <v>0.76580000000000004</v>
      </c>
      <c r="AM741" s="304">
        <v>15318</v>
      </c>
      <c r="AO741" s="304">
        <v>0.47089999999999999</v>
      </c>
    </row>
    <row r="742" spans="1:41">
      <c r="A742" s="305">
        <v>738</v>
      </c>
      <c r="B742" s="306" t="s">
        <v>4035</v>
      </c>
      <c r="C742" s="305" t="s">
        <v>4728</v>
      </c>
      <c r="D742" s="306" t="s">
        <v>4139</v>
      </c>
      <c r="E742" s="307">
        <v>180</v>
      </c>
      <c r="F742" s="304">
        <v>95.52</v>
      </c>
      <c r="G742" s="304">
        <v>144</v>
      </c>
      <c r="H742" s="304">
        <v>0.92459999999999998</v>
      </c>
      <c r="I742" s="304">
        <v>8898</v>
      </c>
      <c r="K742" s="304">
        <v>0.1399</v>
      </c>
      <c r="L742" s="304">
        <v>132.47999999999999</v>
      </c>
      <c r="M742" s="304">
        <v>144</v>
      </c>
      <c r="N742" s="304">
        <v>0.94159999999999999</v>
      </c>
      <c r="O742" s="304">
        <v>20592</v>
      </c>
      <c r="Q742" s="304">
        <v>0.22189999999999999</v>
      </c>
      <c r="R742" s="304">
        <v>109.92</v>
      </c>
      <c r="S742" s="304">
        <v>144</v>
      </c>
      <c r="T742" s="304">
        <v>0.89229999999999998</v>
      </c>
      <c r="U742" s="304">
        <v>6012</v>
      </c>
      <c r="W742" s="304">
        <v>8.5099999999999995E-2</v>
      </c>
      <c r="X742" s="304">
        <v>9.1199999999999992</v>
      </c>
      <c r="Y742" s="304">
        <v>144</v>
      </c>
      <c r="Z742" s="304">
        <v>0.52100000000000002</v>
      </c>
      <c r="AA742" s="304">
        <v>894</v>
      </c>
      <c r="AC742" s="304">
        <v>0.25290000000000001</v>
      </c>
      <c r="AD742" s="304">
        <v>9.1199999999999992</v>
      </c>
      <c r="AE742" s="304">
        <v>144</v>
      </c>
      <c r="AF742" s="304">
        <v>0.45779999999999998</v>
      </c>
      <c r="AG742" s="304">
        <v>780</v>
      </c>
      <c r="AI742" s="304">
        <v>0.25109999999999999</v>
      </c>
      <c r="AJ742" s="304">
        <v>11.76</v>
      </c>
      <c r="AK742" s="304">
        <v>144</v>
      </c>
      <c r="AL742" s="304">
        <v>0.4466</v>
      </c>
      <c r="AM742" s="304">
        <v>702</v>
      </c>
      <c r="AO742" s="304">
        <v>0.1857</v>
      </c>
    </row>
    <row r="743" spans="1:41">
      <c r="A743" s="305">
        <v>739</v>
      </c>
      <c r="B743" s="306" t="s">
        <v>4035</v>
      </c>
      <c r="C743" s="305" t="s">
        <v>4729</v>
      </c>
      <c r="D743" s="306" t="s">
        <v>4139</v>
      </c>
      <c r="E743" s="307">
        <v>2500</v>
      </c>
      <c r="F743" s="304">
        <v>1964.64</v>
      </c>
      <c r="G743" s="304">
        <v>2000</v>
      </c>
      <c r="H743" s="304">
        <v>0.99549999999999994</v>
      </c>
      <c r="I743" s="304">
        <v>736248</v>
      </c>
      <c r="K743" s="304">
        <v>0.52290000000000003</v>
      </c>
      <c r="L743" s="304">
        <v>1930.08</v>
      </c>
      <c r="M743" s="304">
        <v>2000</v>
      </c>
      <c r="N743" s="304">
        <v>0.9909</v>
      </c>
      <c r="O743" s="304">
        <v>473520</v>
      </c>
      <c r="Q743" s="304">
        <v>0.33279999999999998</v>
      </c>
      <c r="R743" s="304">
        <v>1961.76</v>
      </c>
      <c r="S743" s="304">
        <v>2000</v>
      </c>
      <c r="T743" s="304">
        <v>0.99549999999999994</v>
      </c>
      <c r="U743" s="304">
        <v>375660</v>
      </c>
      <c r="W743" s="304">
        <v>0.26719999999999999</v>
      </c>
      <c r="X743" s="304">
        <v>1728.48</v>
      </c>
      <c r="Y743" s="304">
        <v>2000</v>
      </c>
      <c r="Z743" s="304">
        <v>0.99349999999999994</v>
      </c>
      <c r="AA743" s="304">
        <v>208132</v>
      </c>
      <c r="AC743" s="304">
        <v>0.16830000000000001</v>
      </c>
      <c r="AD743" s="304">
        <v>1719.5900999999999</v>
      </c>
      <c r="AE743" s="304">
        <v>2000</v>
      </c>
      <c r="AF743" s="304">
        <v>0.98580000000000001</v>
      </c>
      <c r="AG743" s="304">
        <v>241269</v>
      </c>
      <c r="AI743" s="304">
        <v>0.1913</v>
      </c>
      <c r="AJ743" s="304">
        <v>1813</v>
      </c>
      <c r="AK743" s="304">
        <v>2000</v>
      </c>
      <c r="AL743" s="304">
        <v>0.99260000000000004</v>
      </c>
      <c r="AM743" s="304">
        <v>453310</v>
      </c>
      <c r="AO743" s="304">
        <v>0.34989999999999999</v>
      </c>
    </row>
    <row r="744" spans="1:41">
      <c r="A744" s="305">
        <v>740</v>
      </c>
      <c r="B744" s="306" t="s">
        <v>4035</v>
      </c>
      <c r="C744" s="305" t="s">
        <v>4730</v>
      </c>
      <c r="D744" s="306" t="s">
        <v>4652</v>
      </c>
      <c r="E744" s="307">
        <v>167</v>
      </c>
      <c r="F744" s="304">
        <v>242.8</v>
      </c>
      <c r="G744" s="304">
        <v>242.8</v>
      </c>
      <c r="H744" s="304">
        <v>0.84019999999999995</v>
      </c>
      <c r="I744" s="304">
        <v>39367</v>
      </c>
      <c r="K744" s="304" t="e">
        <v>#N/A</v>
      </c>
      <c r="L744" s="304">
        <v>195.2</v>
      </c>
      <c r="M744" s="304">
        <v>195.2</v>
      </c>
      <c r="N744" s="304">
        <v>0.84040000000000004</v>
      </c>
      <c r="O744" s="304">
        <v>49941</v>
      </c>
      <c r="Q744" s="304" t="e">
        <v>#N/A</v>
      </c>
      <c r="R744" s="304">
        <v>205.6</v>
      </c>
      <c r="S744" s="304">
        <v>205.6</v>
      </c>
      <c r="T744" s="304">
        <v>0.84050000000000002</v>
      </c>
      <c r="U744" s="304">
        <v>44825</v>
      </c>
      <c r="W744" s="304" t="e">
        <v>#N/A</v>
      </c>
      <c r="X744" s="304">
        <v>234.4</v>
      </c>
      <c r="Y744" s="304">
        <v>234.4</v>
      </c>
      <c r="Z744" s="304">
        <v>0.94869999999999999</v>
      </c>
      <c r="AA744" s="304">
        <v>40278</v>
      </c>
      <c r="AC744" s="304" t="e">
        <v>#N/A</v>
      </c>
      <c r="AD744" s="304">
        <v>267.2</v>
      </c>
      <c r="AE744" s="304">
        <v>267.2</v>
      </c>
      <c r="AF744" s="304">
        <v>0.95519999999999994</v>
      </c>
      <c r="AG744" s="304">
        <v>53844</v>
      </c>
      <c r="AI744" s="304" t="e">
        <v>#N/A</v>
      </c>
      <c r="AJ744" s="304">
        <v>263.2</v>
      </c>
      <c r="AK744" s="304">
        <v>263.2</v>
      </c>
      <c r="AL744" s="304">
        <v>0.96950000000000003</v>
      </c>
      <c r="AM744" s="304">
        <v>53110</v>
      </c>
      <c r="AO744" s="304" t="e">
        <v>#N/A</v>
      </c>
    </row>
    <row r="745" spans="1:41">
      <c r="A745" s="305">
        <v>741</v>
      </c>
      <c r="B745" s="306" t="s">
        <v>4035</v>
      </c>
      <c r="C745" s="305" t="s">
        <v>4733</v>
      </c>
      <c r="D745" s="306" t="s">
        <v>4139</v>
      </c>
      <c r="E745" s="307">
        <v>228</v>
      </c>
      <c r="F745" s="304">
        <v>183</v>
      </c>
      <c r="G745" s="304">
        <v>183</v>
      </c>
      <c r="H745" s="304">
        <v>0.97850000000000004</v>
      </c>
      <c r="I745" s="304">
        <v>27300</v>
      </c>
      <c r="K745" s="304">
        <v>0.2117</v>
      </c>
      <c r="L745" s="304">
        <v>177</v>
      </c>
      <c r="M745" s="304">
        <v>182.4</v>
      </c>
      <c r="N745" s="304">
        <v>0.96499999999999997</v>
      </c>
      <c r="O745" s="304">
        <v>33000</v>
      </c>
      <c r="Q745" s="304">
        <v>0.25969999999999999</v>
      </c>
      <c r="R745" s="304">
        <v>165</v>
      </c>
      <c r="S745" s="304">
        <v>182.4</v>
      </c>
      <c r="T745" s="304">
        <v>0.95879999999999999</v>
      </c>
      <c r="U745" s="304">
        <v>27900</v>
      </c>
      <c r="W745" s="304">
        <v>0.24490000000000001</v>
      </c>
      <c r="X745" s="304">
        <v>15</v>
      </c>
      <c r="Y745" s="304">
        <v>182.4</v>
      </c>
      <c r="Z745" s="304">
        <v>0.96299999999999997</v>
      </c>
      <c r="AA745" s="304">
        <v>31200</v>
      </c>
      <c r="AB745" s="304" t="e">
        <f>AA745-#REF!</f>
        <v>#REF!</v>
      </c>
      <c r="AC745" s="304">
        <v>2.9032</v>
      </c>
      <c r="AD745" s="304">
        <v>196.92</v>
      </c>
      <c r="AE745" s="304">
        <v>196.92</v>
      </c>
      <c r="AF745" s="304">
        <v>0.84199999999999997</v>
      </c>
      <c r="AG745" s="304">
        <v>5883</v>
      </c>
      <c r="AI745" s="304">
        <v>0.2467</v>
      </c>
      <c r="AJ745" s="304">
        <v>129.6</v>
      </c>
      <c r="AK745" s="304">
        <v>182.4</v>
      </c>
      <c r="AL745" s="304">
        <v>0.88139999999999996</v>
      </c>
      <c r="AM745" s="304">
        <v>9624</v>
      </c>
      <c r="AO745" s="304">
        <v>0.11700000000000001</v>
      </c>
    </row>
    <row r="746" spans="1:41">
      <c r="A746" s="305">
        <v>742</v>
      </c>
      <c r="B746" s="306" t="s">
        <v>4035</v>
      </c>
      <c r="C746" s="305" t="s">
        <v>4734</v>
      </c>
      <c r="D746" s="306" t="s">
        <v>4139</v>
      </c>
      <c r="E746" s="307">
        <v>143</v>
      </c>
      <c r="F746" s="304">
        <v>130.24</v>
      </c>
      <c r="G746" s="304">
        <v>130.24</v>
      </c>
      <c r="H746" s="304">
        <v>0.27360000000000001</v>
      </c>
      <c r="I746" s="304">
        <v>2152</v>
      </c>
      <c r="K746" s="304">
        <v>8.3900000000000002E-2</v>
      </c>
      <c r="L746" s="304">
        <v>77.599999999999994</v>
      </c>
      <c r="M746" s="304">
        <v>114.4</v>
      </c>
      <c r="N746" s="304">
        <v>0.86499999999999999</v>
      </c>
      <c r="O746" s="304">
        <v>5392</v>
      </c>
      <c r="Q746" s="304">
        <v>0.108</v>
      </c>
      <c r="R746" s="304">
        <v>84.8</v>
      </c>
      <c r="S746" s="304">
        <v>114.4</v>
      </c>
      <c r="T746" s="304">
        <v>0.82069999999999999</v>
      </c>
      <c r="U746" s="304">
        <v>3742</v>
      </c>
      <c r="W746" s="304">
        <v>7.4700000000000003E-2</v>
      </c>
      <c r="X746" s="304">
        <v>82.72</v>
      </c>
      <c r="Y746" s="304">
        <v>114.4</v>
      </c>
      <c r="Z746" s="304">
        <v>0.67249999999999999</v>
      </c>
      <c r="AA746" s="304">
        <v>2154</v>
      </c>
      <c r="AC746" s="304">
        <v>5.1999999999999998E-2</v>
      </c>
      <c r="AD746" s="304">
        <v>0</v>
      </c>
      <c r="AE746" s="304">
        <v>0</v>
      </c>
      <c r="AF746" s="304" t="e">
        <v>#DIV/0!</v>
      </c>
      <c r="AG746" s="304">
        <v>0</v>
      </c>
      <c r="AI746" s="304">
        <v>0</v>
      </c>
      <c r="AJ746" s="304">
        <v>0</v>
      </c>
      <c r="AK746" s="304">
        <v>0</v>
      </c>
      <c r="AL746" s="304" t="e">
        <v>#DIV/0!</v>
      </c>
      <c r="AM746" s="304">
        <v>0</v>
      </c>
      <c r="AO746" s="304">
        <v>0</v>
      </c>
    </row>
    <row r="747" spans="1:41">
      <c r="A747" s="305">
        <v>743</v>
      </c>
      <c r="B747" s="306" t="s">
        <v>4035</v>
      </c>
      <c r="C747" s="305" t="s">
        <v>4735</v>
      </c>
      <c r="D747" s="306" t="s">
        <v>4139</v>
      </c>
      <c r="E747" s="307">
        <v>228</v>
      </c>
      <c r="F747" s="304">
        <v>210.88</v>
      </c>
      <c r="G747" s="304">
        <v>210.88</v>
      </c>
      <c r="H747" s="304">
        <v>0.96579999999999999</v>
      </c>
      <c r="I747" s="304">
        <v>63992</v>
      </c>
      <c r="K747" s="304">
        <v>0.43640000000000001</v>
      </c>
      <c r="L747" s="304">
        <v>211.2</v>
      </c>
      <c r="M747" s="304">
        <v>211.2</v>
      </c>
      <c r="N747" s="304">
        <v>0.97109999999999996</v>
      </c>
      <c r="O747" s="304">
        <v>77088</v>
      </c>
      <c r="Q747" s="304">
        <v>0.50519999999999998</v>
      </c>
      <c r="R747" s="304">
        <v>199.2</v>
      </c>
      <c r="S747" s="304">
        <v>199.2</v>
      </c>
      <c r="T747" s="304">
        <v>0.96030000000000004</v>
      </c>
      <c r="U747" s="304">
        <v>63980</v>
      </c>
      <c r="W747" s="304">
        <v>0.46460000000000001</v>
      </c>
      <c r="X747" s="304">
        <v>222.4</v>
      </c>
      <c r="Y747" s="304">
        <v>222.4</v>
      </c>
      <c r="Z747" s="304">
        <v>0.97150000000000003</v>
      </c>
      <c r="AA747" s="304">
        <v>80164</v>
      </c>
      <c r="AC747" s="304">
        <v>0.49869999999999998</v>
      </c>
      <c r="AD747" s="304">
        <v>229.6</v>
      </c>
      <c r="AE747" s="304">
        <v>211.36</v>
      </c>
      <c r="AF747" s="304">
        <v>0.96729999999999994</v>
      </c>
      <c r="AG747" s="304">
        <v>77576</v>
      </c>
      <c r="AI747" s="304">
        <v>0.46949999999999997</v>
      </c>
      <c r="AJ747" s="304">
        <v>218.72</v>
      </c>
      <c r="AK747" s="304">
        <v>218.72</v>
      </c>
      <c r="AL747" s="304">
        <v>0.92389999999999994</v>
      </c>
      <c r="AM747" s="304">
        <v>20200</v>
      </c>
      <c r="AO747" s="304">
        <v>0.13880000000000001</v>
      </c>
    </row>
    <row r="748" spans="1:41">
      <c r="A748" s="305">
        <v>744</v>
      </c>
      <c r="B748" s="306" t="s">
        <v>4035</v>
      </c>
      <c r="C748" s="305" t="s">
        <v>4736</v>
      </c>
      <c r="D748" s="306" t="s">
        <v>4063</v>
      </c>
      <c r="E748" s="307">
        <v>2222.23</v>
      </c>
      <c r="F748" s="304">
        <v>1528.4</v>
      </c>
      <c r="G748" s="304">
        <v>1777.7840000000001</v>
      </c>
      <c r="H748" s="304">
        <v>0.99919999999999998</v>
      </c>
      <c r="I748" s="304">
        <v>618130</v>
      </c>
      <c r="K748" s="304" t="e">
        <v>#N/A</v>
      </c>
      <c r="L748" s="304">
        <v>1606.4</v>
      </c>
      <c r="M748" s="304">
        <v>1777.7840000000001</v>
      </c>
      <c r="N748" s="304">
        <v>0.99870000000000003</v>
      </c>
      <c r="O748" s="304">
        <v>759710</v>
      </c>
      <c r="Q748" s="304" t="e">
        <v>#N/A</v>
      </c>
      <c r="R748" s="304">
        <v>1556.8</v>
      </c>
      <c r="S748" s="304">
        <v>1777.7840000000001</v>
      </c>
      <c r="T748" s="304">
        <v>0.99849999999999994</v>
      </c>
      <c r="U748" s="304">
        <v>648890</v>
      </c>
      <c r="W748" s="304" t="e">
        <v>#N/A</v>
      </c>
      <c r="X748" s="304">
        <v>1525.2</v>
      </c>
      <c r="Y748" s="304">
        <v>1777.7840000000001</v>
      </c>
      <c r="Z748" s="304">
        <v>0.99849999999999994</v>
      </c>
      <c r="AA748" s="304">
        <v>677480</v>
      </c>
      <c r="AC748" s="304" t="e">
        <v>#N/A</v>
      </c>
      <c r="AD748" s="304">
        <v>1217.2</v>
      </c>
      <c r="AE748" s="304">
        <v>1777.7840000000001</v>
      </c>
      <c r="AF748" s="304">
        <v>0.99919999999999998</v>
      </c>
      <c r="AG748" s="304">
        <v>534160</v>
      </c>
      <c r="AI748" s="304" t="e">
        <v>#N/A</v>
      </c>
      <c r="AJ748" s="304">
        <v>1267.2</v>
      </c>
      <c r="AK748" s="304">
        <v>1777.7840000000001</v>
      </c>
      <c r="AL748" s="304">
        <v>0.99929999999999997</v>
      </c>
      <c r="AM748" s="304">
        <v>525180</v>
      </c>
      <c r="AO748" s="304" t="e">
        <v>#N/A</v>
      </c>
    </row>
    <row r="749" spans="1:41">
      <c r="A749" s="305">
        <v>745</v>
      </c>
      <c r="B749" s="306" t="s">
        <v>4035</v>
      </c>
      <c r="C749" s="305" t="s">
        <v>4737</v>
      </c>
      <c r="D749" s="306" t="s">
        <v>4652</v>
      </c>
      <c r="E749" s="307">
        <v>166.67</v>
      </c>
      <c r="F749" s="304">
        <v>9.7249999999999996</v>
      </c>
      <c r="G749" s="304">
        <v>133.33600000000001</v>
      </c>
      <c r="H749" s="304">
        <v>0.75939999999999996</v>
      </c>
      <c r="I749" s="304">
        <v>2657</v>
      </c>
      <c r="K749" s="304" t="e">
        <v>#N/A</v>
      </c>
      <c r="L749" s="304">
        <v>10.525</v>
      </c>
      <c r="M749" s="304">
        <v>133.33600000000001</v>
      </c>
      <c r="N749" s="304">
        <v>0.8286</v>
      </c>
      <c r="O749" s="304">
        <v>3818</v>
      </c>
      <c r="Q749" s="304" t="e">
        <v>#N/A</v>
      </c>
      <c r="R749" s="304">
        <v>13.725</v>
      </c>
      <c r="S749" s="304">
        <v>133.33600000000001</v>
      </c>
      <c r="T749" s="304">
        <v>0.7278</v>
      </c>
      <c r="U749" s="304">
        <v>2572</v>
      </c>
      <c r="W749" s="304" t="e">
        <v>#N/A</v>
      </c>
      <c r="X749" s="304">
        <v>59.325000000000003</v>
      </c>
      <c r="Y749" s="304">
        <v>133.33600000000001</v>
      </c>
      <c r="Z749" s="304">
        <v>0.84279999999999999</v>
      </c>
      <c r="AA749" s="304">
        <v>5497</v>
      </c>
      <c r="AC749" s="304" t="e">
        <v>#N/A</v>
      </c>
      <c r="AD749" s="304">
        <v>18.925000000000001</v>
      </c>
      <c r="AE749" s="304">
        <v>133.33600000000001</v>
      </c>
      <c r="AF749" s="304">
        <v>0.70319999999999994</v>
      </c>
      <c r="AG749" s="304">
        <v>2587</v>
      </c>
      <c r="AI749" s="304" t="e">
        <v>#N/A</v>
      </c>
      <c r="AJ749" s="304">
        <v>45.325000000000003</v>
      </c>
      <c r="AK749" s="304">
        <v>133.33600000000001</v>
      </c>
      <c r="AL749" s="304">
        <v>0.73250000000000004</v>
      </c>
      <c r="AM749" s="304">
        <v>3542</v>
      </c>
      <c r="AO749" s="304" t="e">
        <v>#N/A</v>
      </c>
    </row>
    <row r="750" spans="1:41">
      <c r="A750" s="305">
        <v>746</v>
      </c>
      <c r="B750" s="306" t="s">
        <v>4035</v>
      </c>
      <c r="C750" s="305" t="s">
        <v>4739</v>
      </c>
      <c r="D750" s="306" t="s">
        <v>4051</v>
      </c>
      <c r="E750" s="307">
        <v>122.22</v>
      </c>
      <c r="F750" s="304">
        <v>21.6</v>
      </c>
      <c r="G750" s="304">
        <v>97.775999999999996</v>
      </c>
      <c r="H750" s="304">
        <v>0.96960000000000002</v>
      </c>
      <c r="I750" s="304">
        <v>4896</v>
      </c>
      <c r="K750" s="304">
        <v>0.32469999999999999</v>
      </c>
      <c r="L750" s="304">
        <v>18</v>
      </c>
      <c r="M750" s="304">
        <v>97.775999999999996</v>
      </c>
      <c r="N750" s="304">
        <v>0.98250000000000004</v>
      </c>
      <c r="O750" s="304">
        <v>7608</v>
      </c>
      <c r="Q750" s="304">
        <v>0.57830000000000004</v>
      </c>
      <c r="R750" s="304">
        <v>30</v>
      </c>
      <c r="S750" s="304">
        <v>97.775999999999996</v>
      </c>
      <c r="T750" s="304">
        <v>0.96799999999999997</v>
      </c>
      <c r="U750" s="304">
        <v>6307</v>
      </c>
      <c r="W750" s="304">
        <v>0.30170000000000002</v>
      </c>
      <c r="X750" s="304">
        <v>23</v>
      </c>
      <c r="Y750" s="304">
        <v>97.775999999999996</v>
      </c>
      <c r="Z750" s="304">
        <v>0.93879999999999997</v>
      </c>
      <c r="AA750" s="304">
        <v>8062</v>
      </c>
      <c r="AC750" s="304">
        <v>0.40260000000000001</v>
      </c>
      <c r="AD750" s="304">
        <v>22.88</v>
      </c>
      <c r="AE750" s="304">
        <v>97.775999999999996</v>
      </c>
      <c r="AF750" s="304">
        <v>0.96030000000000004</v>
      </c>
      <c r="AG750" s="304">
        <v>4154</v>
      </c>
      <c r="AI750" s="304">
        <v>0.32829999999999998</v>
      </c>
      <c r="AJ750" s="304">
        <v>51.68</v>
      </c>
      <c r="AK750" s="304">
        <v>97.775999999999996</v>
      </c>
      <c r="AL750" s="304">
        <v>0.95550000000000002</v>
      </c>
      <c r="AM750" s="304">
        <v>6050</v>
      </c>
      <c r="AO750" s="304">
        <v>0.17019999999999999</v>
      </c>
    </row>
    <row r="751" spans="1:41">
      <c r="A751" s="305">
        <v>747</v>
      </c>
      <c r="B751" s="306" t="s">
        <v>4035</v>
      </c>
      <c r="C751" s="305" t="s">
        <v>4740</v>
      </c>
      <c r="D751" s="306" t="s">
        <v>4051</v>
      </c>
      <c r="E751" s="307">
        <v>111.11</v>
      </c>
      <c r="F751" s="304">
        <v>64</v>
      </c>
      <c r="G751" s="304">
        <v>88.888000000000005</v>
      </c>
      <c r="H751" s="304">
        <v>0.99739999999999995</v>
      </c>
      <c r="I751" s="304">
        <v>14042</v>
      </c>
      <c r="K751" s="304">
        <v>0.30559999999999998</v>
      </c>
      <c r="L751" s="304">
        <v>62.72</v>
      </c>
      <c r="M751" s="304">
        <v>88.888000000000005</v>
      </c>
      <c r="N751" s="304">
        <v>0.998</v>
      </c>
      <c r="O751" s="304">
        <v>14804</v>
      </c>
      <c r="Q751" s="304">
        <v>0.31790000000000002</v>
      </c>
      <c r="R751" s="304">
        <v>64</v>
      </c>
      <c r="S751" s="304">
        <v>88.888000000000005</v>
      </c>
      <c r="T751" s="304">
        <v>0.99770000000000003</v>
      </c>
      <c r="U751" s="304">
        <v>14358</v>
      </c>
      <c r="W751" s="304">
        <v>0.31230000000000002</v>
      </c>
      <c r="X751" s="304">
        <v>56.8</v>
      </c>
      <c r="Y751" s="304">
        <v>88.888000000000005</v>
      </c>
      <c r="Z751" s="304">
        <v>0.99790000000000001</v>
      </c>
      <c r="AA751" s="304">
        <v>12825</v>
      </c>
      <c r="AC751" s="304">
        <v>0.30409999999999998</v>
      </c>
      <c r="AD751" s="304">
        <v>52.48</v>
      </c>
      <c r="AE751" s="304">
        <v>88.888000000000005</v>
      </c>
      <c r="AF751" s="304">
        <v>0.99790000000000001</v>
      </c>
      <c r="AG751" s="304">
        <v>14689</v>
      </c>
      <c r="AI751" s="304">
        <v>0.377</v>
      </c>
      <c r="AJ751" s="304">
        <v>57.68</v>
      </c>
      <c r="AK751" s="304">
        <v>88.888000000000005</v>
      </c>
      <c r="AL751" s="304">
        <v>0.99749999999999994</v>
      </c>
      <c r="AM751" s="304">
        <v>13118</v>
      </c>
      <c r="AO751" s="304">
        <v>0.31669999999999998</v>
      </c>
    </row>
    <row r="752" spans="1:41">
      <c r="A752" s="305">
        <v>748</v>
      </c>
      <c r="B752" s="306" t="s">
        <v>4035</v>
      </c>
      <c r="C752" s="305" t="s">
        <v>4741</v>
      </c>
      <c r="D752" s="306" t="s">
        <v>4063</v>
      </c>
      <c r="E752" s="307">
        <v>700</v>
      </c>
      <c r="F752" s="304">
        <v>585.6</v>
      </c>
      <c r="G752" s="304">
        <v>585.6</v>
      </c>
      <c r="H752" s="304">
        <v>0.92799999999999994</v>
      </c>
      <c r="I752" s="304">
        <v>171368</v>
      </c>
      <c r="K752" s="304" t="e">
        <v>#N/A</v>
      </c>
      <c r="L752" s="304">
        <v>707.68</v>
      </c>
      <c r="M752" s="304">
        <v>707.68</v>
      </c>
      <c r="N752" s="304">
        <v>0.93759999999999999</v>
      </c>
      <c r="O752" s="304">
        <v>242240</v>
      </c>
      <c r="Q752" s="304" t="e">
        <v>#N/A</v>
      </c>
      <c r="R752" s="304">
        <v>666.88</v>
      </c>
      <c r="S752" s="304">
        <v>666.88</v>
      </c>
      <c r="T752" s="304">
        <v>0.94379999999999997</v>
      </c>
      <c r="U752" s="304">
        <v>237520</v>
      </c>
      <c r="W752" s="304" t="e">
        <v>#N/A</v>
      </c>
      <c r="X752" s="304">
        <v>730.4</v>
      </c>
      <c r="Y752" s="304">
        <v>730.4</v>
      </c>
      <c r="Z752" s="304">
        <v>0.94089999999999996</v>
      </c>
      <c r="AA752" s="304">
        <v>247340</v>
      </c>
      <c r="AC752" s="304" t="e">
        <v>#N/A</v>
      </c>
      <c r="AD752" s="304">
        <v>733.44</v>
      </c>
      <c r="AE752" s="304">
        <v>733.44</v>
      </c>
      <c r="AF752" s="304">
        <v>0.9405</v>
      </c>
      <c r="AG752" s="304">
        <v>229816</v>
      </c>
      <c r="AI752" s="304" t="e">
        <v>#N/A</v>
      </c>
      <c r="AJ752" s="304">
        <v>780.8</v>
      </c>
      <c r="AK752" s="304">
        <v>780.8</v>
      </c>
      <c r="AL752" s="304">
        <v>0.94189999999999996</v>
      </c>
      <c r="AM752" s="304">
        <v>238016</v>
      </c>
      <c r="AO752" s="304" t="e">
        <v>#N/A</v>
      </c>
    </row>
    <row r="753" spans="1:41">
      <c r="A753" s="305">
        <v>749</v>
      </c>
      <c r="B753" s="306" t="s">
        <v>4035</v>
      </c>
      <c r="C753" s="305" t="s">
        <v>4742</v>
      </c>
      <c r="D753" s="306" t="s">
        <v>4063</v>
      </c>
      <c r="E753" s="307">
        <v>482.22</v>
      </c>
      <c r="F753" s="304">
        <v>0</v>
      </c>
      <c r="G753" s="304">
        <v>0</v>
      </c>
      <c r="H753" s="304" t="e">
        <v>#DIV/0!</v>
      </c>
      <c r="I753" s="304">
        <v>0</v>
      </c>
      <c r="K753" s="304" t="e">
        <v>#N/A</v>
      </c>
      <c r="L753" s="304">
        <v>7.44</v>
      </c>
      <c r="M753" s="304">
        <v>385.77600000000001</v>
      </c>
      <c r="N753" s="304">
        <v>0.86560000000000004</v>
      </c>
      <c r="O753" s="304">
        <v>399</v>
      </c>
      <c r="Q753" s="304" t="e">
        <v>#N/A</v>
      </c>
      <c r="R753" s="304">
        <v>8.16</v>
      </c>
      <c r="S753" s="304">
        <v>385.77600000000001</v>
      </c>
      <c r="T753" s="304">
        <v>0.85160000000000002</v>
      </c>
      <c r="U753" s="304">
        <v>2433</v>
      </c>
      <c r="W753" s="304" t="e">
        <v>#N/A</v>
      </c>
      <c r="X753" s="304">
        <v>11.52</v>
      </c>
      <c r="Y753" s="304">
        <v>385.77600000000001</v>
      </c>
      <c r="Z753" s="304">
        <v>0.96019999999999994</v>
      </c>
      <c r="AA753" s="304">
        <v>2748</v>
      </c>
      <c r="AC753" s="304" t="e">
        <v>#N/A</v>
      </c>
      <c r="AD753" s="304">
        <v>10.8</v>
      </c>
      <c r="AE753" s="304">
        <v>385.77600000000001</v>
      </c>
      <c r="AF753" s="304">
        <v>0.99060000000000004</v>
      </c>
      <c r="AG753" s="304">
        <v>3138</v>
      </c>
      <c r="AI753" s="304" t="e">
        <v>#N/A</v>
      </c>
      <c r="AJ753" s="304">
        <v>70.319999999999993</v>
      </c>
      <c r="AK753" s="304">
        <v>385.77600000000001</v>
      </c>
      <c r="AL753" s="304">
        <v>0.94840000000000002</v>
      </c>
      <c r="AM753" s="304">
        <v>5286</v>
      </c>
      <c r="AO753" s="304" t="e">
        <v>#N/A</v>
      </c>
    </row>
    <row r="754" spans="1:41">
      <c r="A754" s="305">
        <v>750</v>
      </c>
      <c r="B754" s="306" t="s">
        <v>3989</v>
      </c>
      <c r="C754" s="305" t="s">
        <v>4743</v>
      </c>
      <c r="D754" s="306" t="s">
        <v>4051</v>
      </c>
      <c r="E754" s="307">
        <v>220</v>
      </c>
      <c r="F754" s="304">
        <v>240.16</v>
      </c>
      <c r="G754" s="304">
        <v>240.16</v>
      </c>
      <c r="H754" s="304">
        <v>0.97499999999999998</v>
      </c>
      <c r="I754" s="304">
        <v>56260</v>
      </c>
      <c r="K754" s="304">
        <v>0.3337</v>
      </c>
      <c r="L754" s="304">
        <v>272</v>
      </c>
      <c r="M754" s="304">
        <v>272</v>
      </c>
      <c r="N754" s="304">
        <v>0.97440000000000004</v>
      </c>
      <c r="O754" s="304">
        <v>62548</v>
      </c>
      <c r="Q754" s="304">
        <v>0.31719999999999998</v>
      </c>
      <c r="R754" s="304">
        <v>265.27999999999997</v>
      </c>
      <c r="S754" s="304">
        <v>265.27999999999997</v>
      </c>
      <c r="T754" s="304">
        <v>0.96960000000000002</v>
      </c>
      <c r="U754" s="304">
        <v>70772</v>
      </c>
      <c r="W754" s="304">
        <v>0.38219999999999998</v>
      </c>
      <c r="X754" s="304">
        <v>218.56</v>
      </c>
      <c r="Y754" s="304">
        <v>218.56</v>
      </c>
      <c r="Z754" s="304">
        <v>0.97099999999999997</v>
      </c>
      <c r="AA754" s="304">
        <v>60580</v>
      </c>
      <c r="AC754" s="304">
        <v>0.38369999999999999</v>
      </c>
      <c r="AD754" s="304">
        <v>224</v>
      </c>
      <c r="AE754" s="304">
        <v>224</v>
      </c>
      <c r="AF754" s="304">
        <v>0.97060000000000002</v>
      </c>
      <c r="AG754" s="304">
        <v>58360</v>
      </c>
      <c r="AI754" s="304">
        <v>0.36080000000000001</v>
      </c>
      <c r="AJ754" s="304">
        <v>236</v>
      </c>
      <c r="AK754" s="304">
        <v>236</v>
      </c>
      <c r="AL754" s="304">
        <v>0.96899999999999997</v>
      </c>
      <c r="AM754" s="304">
        <v>57460</v>
      </c>
      <c r="AO754" s="304">
        <v>0.34899999999999998</v>
      </c>
    </row>
    <row r="755" spans="1:41">
      <c r="A755" s="305">
        <v>751</v>
      </c>
      <c r="B755" s="306" t="s">
        <v>3989</v>
      </c>
      <c r="C755" s="305" t="s">
        <v>4744</v>
      </c>
      <c r="D755" s="306" t="s">
        <v>4051</v>
      </c>
      <c r="E755" s="307">
        <v>178</v>
      </c>
      <c r="F755" s="304">
        <v>97.44</v>
      </c>
      <c r="G755" s="304">
        <v>142.4</v>
      </c>
      <c r="H755" s="304">
        <v>0.99980000000000002</v>
      </c>
      <c r="I755" s="304">
        <v>16316</v>
      </c>
      <c r="K755" s="304">
        <v>0.2326</v>
      </c>
      <c r="L755" s="304">
        <v>100</v>
      </c>
      <c r="M755" s="304">
        <v>142.4</v>
      </c>
      <c r="N755" s="304">
        <v>0.99860000000000004</v>
      </c>
      <c r="O755" s="304">
        <v>18792</v>
      </c>
      <c r="Q755" s="304">
        <v>0.253</v>
      </c>
      <c r="R755" s="304">
        <v>116</v>
      </c>
      <c r="S755" s="304">
        <v>142.4</v>
      </c>
      <c r="T755" s="304">
        <v>1</v>
      </c>
      <c r="U755" s="304">
        <v>20800</v>
      </c>
      <c r="W755" s="304">
        <v>0.249</v>
      </c>
      <c r="X755" s="304">
        <v>92</v>
      </c>
      <c r="Y755" s="304">
        <v>142.4</v>
      </c>
      <c r="Z755" s="304">
        <v>0.99760000000000004</v>
      </c>
      <c r="AA755" s="304">
        <v>16320</v>
      </c>
      <c r="AC755" s="304">
        <v>0.23899999999999999</v>
      </c>
      <c r="AD755" s="304">
        <v>84</v>
      </c>
      <c r="AE755" s="304">
        <v>142.4</v>
      </c>
      <c r="AF755" s="304">
        <v>1</v>
      </c>
      <c r="AG755" s="304">
        <v>17200</v>
      </c>
      <c r="AI755" s="304">
        <v>0.2752</v>
      </c>
      <c r="AJ755" s="304">
        <v>80</v>
      </c>
      <c r="AK755" s="304">
        <v>142.4</v>
      </c>
      <c r="AL755" s="304">
        <v>0.99949999999999994</v>
      </c>
      <c r="AM755" s="304">
        <v>13792</v>
      </c>
      <c r="AO755" s="304">
        <v>0.23960000000000001</v>
      </c>
    </row>
    <row r="756" spans="1:41">
      <c r="A756" s="305">
        <v>752</v>
      </c>
      <c r="B756" s="306" t="s">
        <v>3989</v>
      </c>
      <c r="C756" s="305" t="s">
        <v>4745</v>
      </c>
      <c r="D756" s="306" t="s">
        <v>4051</v>
      </c>
      <c r="E756" s="307">
        <v>350</v>
      </c>
      <c r="F756" s="304">
        <v>347.6</v>
      </c>
      <c r="G756" s="304">
        <v>347.6</v>
      </c>
      <c r="H756" s="304">
        <v>0.96509999999999996</v>
      </c>
      <c r="I756" s="304">
        <v>58952</v>
      </c>
      <c r="K756" s="304">
        <v>0.24410000000000001</v>
      </c>
      <c r="L756" s="304">
        <v>350.4</v>
      </c>
      <c r="M756" s="304">
        <v>350.4</v>
      </c>
      <c r="N756" s="304">
        <v>0.96799999999999997</v>
      </c>
      <c r="O756" s="304">
        <v>67616</v>
      </c>
      <c r="Q756" s="304">
        <v>0.26800000000000002</v>
      </c>
      <c r="R756" s="304">
        <v>380.4</v>
      </c>
      <c r="S756" s="304">
        <v>380.4</v>
      </c>
      <c r="T756" s="304">
        <v>0.97260000000000002</v>
      </c>
      <c r="U756" s="304">
        <v>66384</v>
      </c>
      <c r="W756" s="304">
        <v>0.2492</v>
      </c>
      <c r="X756" s="304">
        <v>347.6</v>
      </c>
      <c r="Y756" s="304">
        <v>347.6</v>
      </c>
      <c r="Z756" s="304">
        <v>0.97189999999999999</v>
      </c>
      <c r="AA756" s="304">
        <v>61664</v>
      </c>
      <c r="AC756" s="304">
        <v>0.24529999999999999</v>
      </c>
      <c r="AD756" s="304">
        <v>292.8</v>
      </c>
      <c r="AE756" s="304">
        <v>292.8</v>
      </c>
      <c r="AF756" s="304">
        <v>0.96579999999999999</v>
      </c>
      <c r="AG756" s="304">
        <v>52220</v>
      </c>
      <c r="AI756" s="304">
        <v>0.2482</v>
      </c>
      <c r="AJ756" s="304">
        <v>272</v>
      </c>
      <c r="AK756" s="304">
        <v>280</v>
      </c>
      <c r="AL756" s="304">
        <v>0.96329999999999993</v>
      </c>
      <c r="AM756" s="304">
        <v>49324</v>
      </c>
      <c r="AO756" s="304">
        <v>0.26150000000000001</v>
      </c>
    </row>
    <row r="757" spans="1:41">
      <c r="A757" s="305">
        <v>753</v>
      </c>
      <c r="B757" s="306" t="s">
        <v>3989</v>
      </c>
      <c r="C757" s="305" t="s">
        <v>4746</v>
      </c>
      <c r="D757" s="306" t="s">
        <v>4051</v>
      </c>
      <c r="E757" s="307">
        <v>166</v>
      </c>
      <c r="F757" s="304">
        <v>106.25</v>
      </c>
      <c r="G757" s="304">
        <v>132.80000000000001</v>
      </c>
      <c r="H757" s="304">
        <v>0.89700000000000002</v>
      </c>
      <c r="I757" s="304">
        <v>34041</v>
      </c>
      <c r="K757" s="304">
        <v>0.502</v>
      </c>
      <c r="L757" s="304">
        <v>105.65</v>
      </c>
      <c r="M757" s="304">
        <v>132.80000000000001</v>
      </c>
      <c r="N757" s="304">
        <v>0.90259999999999996</v>
      </c>
      <c r="O757" s="304">
        <v>38002</v>
      </c>
      <c r="Q757" s="304">
        <v>0.54210000000000003</v>
      </c>
      <c r="R757" s="304">
        <v>110.45</v>
      </c>
      <c r="S757" s="304">
        <v>132.80000000000001</v>
      </c>
      <c r="T757" s="304">
        <v>0.90049999999999997</v>
      </c>
      <c r="U757" s="304">
        <v>37585</v>
      </c>
      <c r="W757" s="304">
        <v>0.53090000000000004</v>
      </c>
      <c r="X757" s="304">
        <v>103.65</v>
      </c>
      <c r="Y757" s="304">
        <v>132.80000000000001</v>
      </c>
      <c r="Z757" s="304">
        <v>0.88700000000000001</v>
      </c>
      <c r="AA757" s="304">
        <v>34945</v>
      </c>
      <c r="AC757" s="304">
        <v>0.51719999999999999</v>
      </c>
      <c r="AD757" s="304">
        <v>108.05</v>
      </c>
      <c r="AE757" s="304">
        <v>132.80000000000001</v>
      </c>
      <c r="AF757" s="304">
        <v>0.88049999999999995</v>
      </c>
      <c r="AG757" s="304">
        <v>39751</v>
      </c>
      <c r="AI757" s="304">
        <v>0.56820000000000004</v>
      </c>
      <c r="AJ757" s="304">
        <v>104.85</v>
      </c>
      <c r="AK757" s="304">
        <v>132.80000000000001</v>
      </c>
      <c r="AL757" s="304">
        <v>0.88090000000000002</v>
      </c>
      <c r="AM757" s="304">
        <v>35263</v>
      </c>
      <c r="AO757" s="304">
        <v>0.53669999999999995</v>
      </c>
    </row>
    <row r="758" spans="1:41">
      <c r="A758" s="305">
        <v>754</v>
      </c>
      <c r="B758" s="306" t="s">
        <v>3989</v>
      </c>
      <c r="C758" s="305" t="s">
        <v>4747</v>
      </c>
      <c r="D758" s="306" t="s">
        <v>4051</v>
      </c>
      <c r="E758" s="307">
        <v>156</v>
      </c>
      <c r="F758" s="304">
        <v>118.08</v>
      </c>
      <c r="G758" s="304">
        <v>124.8</v>
      </c>
      <c r="H758" s="304">
        <v>0.9163</v>
      </c>
      <c r="I758" s="304">
        <v>36969</v>
      </c>
      <c r="K758" s="304">
        <v>0.47460000000000002</v>
      </c>
      <c r="L758" s="304">
        <v>146.88</v>
      </c>
      <c r="M758" s="304">
        <v>146.88</v>
      </c>
      <c r="N758" s="304">
        <v>0.9083</v>
      </c>
      <c r="O758" s="304">
        <v>42018</v>
      </c>
      <c r="Q758" s="304">
        <v>0.42330000000000001</v>
      </c>
      <c r="R758" s="304">
        <v>146.4</v>
      </c>
      <c r="S758" s="304">
        <v>146.4</v>
      </c>
      <c r="T758" s="304">
        <v>0.90529999999999999</v>
      </c>
      <c r="U758" s="304">
        <v>44592</v>
      </c>
      <c r="W758" s="304">
        <v>0.46729999999999999</v>
      </c>
      <c r="X758" s="304">
        <v>146.88</v>
      </c>
      <c r="Y758" s="304">
        <v>146.88</v>
      </c>
      <c r="Z758" s="304">
        <v>0.90039999999999998</v>
      </c>
      <c r="AA758" s="304">
        <v>45096</v>
      </c>
      <c r="AC758" s="304">
        <v>0.45839999999999997</v>
      </c>
      <c r="AD758" s="304">
        <v>162</v>
      </c>
      <c r="AE758" s="304">
        <v>162</v>
      </c>
      <c r="AF758" s="304">
        <v>0.91090000000000004</v>
      </c>
      <c r="AG758" s="304">
        <v>43440</v>
      </c>
      <c r="AI758" s="304">
        <v>0.3957</v>
      </c>
      <c r="AJ758" s="304">
        <v>126</v>
      </c>
      <c r="AK758" s="304">
        <v>126</v>
      </c>
      <c r="AL758" s="304">
        <v>0.90190000000000003</v>
      </c>
      <c r="AM758" s="304">
        <v>39387</v>
      </c>
      <c r="AO758" s="304">
        <v>0.48139999999999999</v>
      </c>
    </row>
    <row r="759" spans="1:41">
      <c r="A759" s="305">
        <v>755</v>
      </c>
      <c r="B759" s="306" t="s">
        <v>3989</v>
      </c>
      <c r="C759" s="305" t="s">
        <v>4748</v>
      </c>
      <c r="D759" s="306" t="s">
        <v>4051</v>
      </c>
      <c r="E759" s="307">
        <v>250</v>
      </c>
      <c r="F759" s="304">
        <v>144.72</v>
      </c>
      <c r="G759" s="304">
        <v>200</v>
      </c>
      <c r="H759" s="304">
        <v>0.94620000000000004</v>
      </c>
      <c r="I759" s="304">
        <v>41310</v>
      </c>
      <c r="K759" s="304">
        <v>0.41899999999999998</v>
      </c>
      <c r="L759" s="304">
        <v>156</v>
      </c>
      <c r="M759" s="304">
        <v>200</v>
      </c>
      <c r="N759" s="304">
        <v>0.94640000000000002</v>
      </c>
      <c r="O759" s="304">
        <v>48486</v>
      </c>
      <c r="Q759" s="304">
        <v>0.44140000000000001</v>
      </c>
      <c r="R759" s="304">
        <v>162.24</v>
      </c>
      <c r="S759" s="304">
        <v>200</v>
      </c>
      <c r="T759" s="304">
        <v>0.94989999999999997</v>
      </c>
      <c r="U759" s="304">
        <v>48138</v>
      </c>
      <c r="W759" s="304">
        <v>0.43390000000000001</v>
      </c>
      <c r="X759" s="304">
        <v>135.84</v>
      </c>
      <c r="Y759" s="304">
        <v>200</v>
      </c>
      <c r="Z759" s="304">
        <v>0.94399999999999995</v>
      </c>
      <c r="AA759" s="304">
        <v>44250</v>
      </c>
      <c r="AC759" s="304">
        <v>0.46379999999999999</v>
      </c>
      <c r="AD759" s="304">
        <v>132</v>
      </c>
      <c r="AE759" s="304">
        <v>200</v>
      </c>
      <c r="AF759" s="304">
        <v>0.94830000000000003</v>
      </c>
      <c r="AG759" s="304">
        <v>42966</v>
      </c>
      <c r="AI759" s="304">
        <v>0.46139999999999998</v>
      </c>
      <c r="AJ759" s="304">
        <v>138</v>
      </c>
      <c r="AK759" s="304">
        <v>200</v>
      </c>
      <c r="AL759" s="304">
        <v>0.95130000000000003</v>
      </c>
      <c r="AM759" s="304">
        <v>42306</v>
      </c>
      <c r="AO759" s="304">
        <v>0.4476</v>
      </c>
    </row>
    <row r="760" spans="1:41">
      <c r="A760" s="305">
        <v>756</v>
      </c>
      <c r="B760" s="306" t="s">
        <v>3989</v>
      </c>
      <c r="C760" s="305" t="s">
        <v>4749</v>
      </c>
      <c r="D760" s="306" t="s">
        <v>4051</v>
      </c>
      <c r="E760" s="307">
        <v>150</v>
      </c>
      <c r="F760" s="304">
        <v>55.44</v>
      </c>
      <c r="G760" s="304">
        <v>120</v>
      </c>
      <c r="H760" s="304">
        <v>0.9113</v>
      </c>
      <c r="I760" s="304">
        <v>9426</v>
      </c>
      <c r="K760" s="304">
        <v>0.2591</v>
      </c>
      <c r="L760" s="304">
        <v>70.8</v>
      </c>
      <c r="M760" s="304">
        <v>120</v>
      </c>
      <c r="N760" s="304">
        <v>0.93379999999999996</v>
      </c>
      <c r="O760" s="304">
        <v>11754</v>
      </c>
      <c r="Q760" s="304">
        <v>0.23899999999999999</v>
      </c>
      <c r="R760" s="304">
        <v>60.96</v>
      </c>
      <c r="S760" s="304">
        <v>120</v>
      </c>
      <c r="T760" s="304">
        <v>0.92230000000000001</v>
      </c>
      <c r="U760" s="304">
        <v>10386</v>
      </c>
      <c r="W760" s="304">
        <v>0.25659999999999999</v>
      </c>
      <c r="X760" s="304">
        <v>48</v>
      </c>
      <c r="Y760" s="304">
        <v>120</v>
      </c>
      <c r="Z760" s="304">
        <v>0.8982</v>
      </c>
      <c r="AA760" s="304">
        <v>10740</v>
      </c>
      <c r="AC760" s="304">
        <v>0.33479999999999999</v>
      </c>
      <c r="AD760" s="304">
        <v>54</v>
      </c>
      <c r="AE760" s="304">
        <v>120</v>
      </c>
      <c r="AF760" s="304">
        <v>0.625</v>
      </c>
      <c r="AG760" s="304">
        <v>10500</v>
      </c>
      <c r="AI760" s="304">
        <v>0.41820000000000002</v>
      </c>
      <c r="AJ760" s="304">
        <v>66</v>
      </c>
      <c r="AK760" s="304">
        <v>120</v>
      </c>
      <c r="AL760" s="304">
        <v>1.3735999999999999</v>
      </c>
      <c r="AM760" s="304">
        <v>14340</v>
      </c>
      <c r="AO760" s="304">
        <v>0.21970000000000001</v>
      </c>
    </row>
    <row r="761" spans="1:41">
      <c r="A761" s="305">
        <v>757</v>
      </c>
      <c r="B761" s="306" t="s">
        <v>3989</v>
      </c>
      <c r="C761" s="305" t="s">
        <v>4750</v>
      </c>
      <c r="D761" s="306" t="s">
        <v>4051</v>
      </c>
      <c r="E761" s="307">
        <v>156</v>
      </c>
      <c r="F761" s="304">
        <v>126</v>
      </c>
      <c r="G761" s="304">
        <v>126</v>
      </c>
      <c r="H761" s="304">
        <v>0.90129999999999999</v>
      </c>
      <c r="I761" s="304">
        <v>20886</v>
      </c>
      <c r="K761" s="304">
        <v>0.2555</v>
      </c>
      <c r="L761" s="304">
        <v>133.56</v>
      </c>
      <c r="M761" s="304">
        <v>133.56</v>
      </c>
      <c r="N761" s="304">
        <v>0.89069999999999994</v>
      </c>
      <c r="O761" s="304">
        <v>22893</v>
      </c>
      <c r="Q761" s="304">
        <v>0.25869999999999999</v>
      </c>
      <c r="R761" s="304">
        <v>139.32</v>
      </c>
      <c r="S761" s="304">
        <v>139.32</v>
      </c>
      <c r="T761" s="304">
        <v>0.89500000000000002</v>
      </c>
      <c r="U761" s="304">
        <v>24402</v>
      </c>
      <c r="W761" s="304">
        <v>0.27179999999999999</v>
      </c>
      <c r="X761" s="304">
        <v>97.2</v>
      </c>
      <c r="Y761" s="304">
        <v>124.8</v>
      </c>
      <c r="Z761" s="304">
        <v>0.87919999999999998</v>
      </c>
      <c r="AA761" s="304">
        <v>11919</v>
      </c>
      <c r="AC761" s="304">
        <v>0.1875</v>
      </c>
      <c r="AD761" s="304">
        <v>119.4</v>
      </c>
      <c r="AE761" s="304">
        <v>124.8</v>
      </c>
      <c r="AF761" s="304">
        <v>0.90790000000000004</v>
      </c>
      <c r="AG761" s="304">
        <v>20076</v>
      </c>
      <c r="AI761" s="304">
        <v>0.24890000000000001</v>
      </c>
      <c r="AJ761" s="304">
        <v>126.84</v>
      </c>
      <c r="AK761" s="304">
        <v>126.84</v>
      </c>
      <c r="AL761" s="304">
        <v>0.87880000000000003</v>
      </c>
      <c r="AM761" s="304">
        <v>20421</v>
      </c>
      <c r="AO761" s="304">
        <v>0.2545</v>
      </c>
    </row>
    <row r="762" spans="1:41">
      <c r="A762" s="305">
        <v>758</v>
      </c>
      <c r="B762" s="306" t="s">
        <v>3989</v>
      </c>
      <c r="C762" s="305" t="s">
        <v>4751</v>
      </c>
      <c r="D762" s="306" t="s">
        <v>4051</v>
      </c>
      <c r="E762" s="307">
        <v>110</v>
      </c>
      <c r="F762" s="304">
        <v>82.08</v>
      </c>
      <c r="G762" s="304">
        <v>88</v>
      </c>
      <c r="H762" s="304">
        <v>0.90110000000000001</v>
      </c>
      <c r="I762" s="304">
        <v>18213</v>
      </c>
      <c r="K762" s="304">
        <v>0.34200000000000003</v>
      </c>
      <c r="L762" s="304">
        <v>83.4</v>
      </c>
      <c r="M762" s="304">
        <v>88</v>
      </c>
      <c r="N762" s="304">
        <v>0.89980000000000004</v>
      </c>
      <c r="O762" s="304">
        <v>20688</v>
      </c>
      <c r="Q762" s="304">
        <v>0.3705</v>
      </c>
      <c r="R762" s="304">
        <v>86.4</v>
      </c>
      <c r="S762" s="304">
        <v>88</v>
      </c>
      <c r="T762" s="304">
        <v>0.89219999999999999</v>
      </c>
      <c r="U762" s="304">
        <v>17463</v>
      </c>
      <c r="W762" s="304">
        <v>0.31469999999999998</v>
      </c>
      <c r="X762" s="304">
        <v>76.319999999999993</v>
      </c>
      <c r="Y762" s="304">
        <v>88</v>
      </c>
      <c r="Z762" s="304">
        <v>0.85319999999999996</v>
      </c>
      <c r="AA762" s="304">
        <v>15720</v>
      </c>
      <c r="AC762" s="304">
        <v>0.32450000000000001</v>
      </c>
      <c r="AD762" s="304">
        <v>69</v>
      </c>
      <c r="AE762" s="304">
        <v>88</v>
      </c>
      <c r="AF762" s="304">
        <v>0.88190000000000002</v>
      </c>
      <c r="AG762" s="304">
        <v>15657</v>
      </c>
      <c r="AI762" s="304">
        <v>0.3458</v>
      </c>
      <c r="AJ762" s="304">
        <v>63</v>
      </c>
      <c r="AK762" s="304">
        <v>88</v>
      </c>
      <c r="AL762" s="304">
        <v>0.85880000000000001</v>
      </c>
      <c r="AM762" s="304">
        <v>14268</v>
      </c>
      <c r="AO762" s="304">
        <v>0.36630000000000001</v>
      </c>
    </row>
    <row r="763" spans="1:41">
      <c r="A763" s="305">
        <v>759</v>
      </c>
      <c r="B763" s="306" t="s">
        <v>3989</v>
      </c>
      <c r="C763" s="305" t="s">
        <v>4103</v>
      </c>
      <c r="D763" s="306" t="s">
        <v>4051</v>
      </c>
      <c r="E763" s="307">
        <v>297</v>
      </c>
      <c r="F763" s="304">
        <v>280.95999999999998</v>
      </c>
      <c r="G763" s="304">
        <v>280.95999999999998</v>
      </c>
      <c r="H763" s="304">
        <v>0.99229999999999996</v>
      </c>
      <c r="I763" s="304">
        <v>83448</v>
      </c>
      <c r="K763" s="304">
        <v>0.4158</v>
      </c>
      <c r="L763" s="304">
        <v>281.92</v>
      </c>
      <c r="M763" s="304">
        <v>281.92</v>
      </c>
      <c r="N763" s="304">
        <v>0.99149999999999994</v>
      </c>
      <c r="O763" s="304">
        <v>88152</v>
      </c>
      <c r="Q763" s="304">
        <v>0.4239</v>
      </c>
      <c r="R763" s="304">
        <v>282.72000000000003</v>
      </c>
      <c r="S763" s="304">
        <v>282.72000000000003</v>
      </c>
      <c r="T763" s="304">
        <v>0.99270000000000003</v>
      </c>
      <c r="U763" s="304">
        <v>84376</v>
      </c>
      <c r="W763" s="304">
        <v>0.41760000000000003</v>
      </c>
      <c r="X763" s="304">
        <v>266.56</v>
      </c>
      <c r="Y763" s="304">
        <v>266.56</v>
      </c>
      <c r="Z763" s="304">
        <v>0.99360000000000004</v>
      </c>
      <c r="AA763" s="304">
        <v>82356</v>
      </c>
      <c r="AC763" s="304">
        <v>0.41789999999999999</v>
      </c>
      <c r="AD763" s="304">
        <v>272.16000000000003</v>
      </c>
      <c r="AE763" s="304">
        <v>272.16000000000003</v>
      </c>
      <c r="AF763" s="304">
        <v>0.99399999999999999</v>
      </c>
      <c r="AG763" s="304">
        <v>81540</v>
      </c>
      <c r="AI763" s="304">
        <v>0.40510000000000002</v>
      </c>
      <c r="AJ763" s="304">
        <v>274.39999999999998</v>
      </c>
      <c r="AK763" s="304">
        <v>274.39999999999998</v>
      </c>
      <c r="AL763" s="304">
        <v>0.99219999999999997</v>
      </c>
      <c r="AM763" s="304">
        <v>81232</v>
      </c>
      <c r="AO763" s="304">
        <v>0.41439999999999999</v>
      </c>
    </row>
    <row r="764" spans="1:41">
      <c r="A764" s="305">
        <v>760</v>
      </c>
      <c r="B764" s="306" t="s">
        <v>3989</v>
      </c>
      <c r="C764" s="305" t="s">
        <v>4752</v>
      </c>
      <c r="D764" s="306" t="s">
        <v>4051</v>
      </c>
      <c r="E764" s="307">
        <v>250</v>
      </c>
      <c r="F764" s="304">
        <v>234.8</v>
      </c>
      <c r="G764" s="304">
        <v>234.8</v>
      </c>
      <c r="H764" s="304">
        <v>0.99819999999999998</v>
      </c>
      <c r="I764" s="304">
        <v>48052</v>
      </c>
      <c r="K764" s="304">
        <v>0.2848</v>
      </c>
      <c r="L764" s="304">
        <v>233.2</v>
      </c>
      <c r="M764" s="304">
        <v>233.2</v>
      </c>
      <c r="N764" s="304">
        <v>0.998</v>
      </c>
      <c r="O764" s="304">
        <v>58318</v>
      </c>
      <c r="Q764" s="304">
        <v>0.33679999999999999</v>
      </c>
      <c r="R764" s="304">
        <v>240.4</v>
      </c>
      <c r="S764" s="304">
        <v>240.4</v>
      </c>
      <c r="T764" s="304">
        <v>0.99690000000000001</v>
      </c>
      <c r="U764" s="304">
        <v>57046</v>
      </c>
      <c r="W764" s="304">
        <v>0.3306</v>
      </c>
      <c r="X764" s="304">
        <v>215</v>
      </c>
      <c r="Y764" s="304">
        <v>215</v>
      </c>
      <c r="Z764" s="304">
        <v>1</v>
      </c>
      <c r="AA764" s="304">
        <v>54660</v>
      </c>
      <c r="AC764" s="304">
        <v>0.3417</v>
      </c>
      <c r="AD764" s="304">
        <v>209</v>
      </c>
      <c r="AE764" s="304">
        <v>209</v>
      </c>
      <c r="AF764" s="304">
        <v>0.99770000000000003</v>
      </c>
      <c r="AG764" s="304">
        <v>45740</v>
      </c>
      <c r="AI764" s="304">
        <v>0.2949</v>
      </c>
      <c r="AJ764" s="304">
        <v>219</v>
      </c>
      <c r="AK764" s="304">
        <v>219</v>
      </c>
      <c r="AL764" s="304">
        <v>0.99690000000000001</v>
      </c>
      <c r="AM764" s="304">
        <v>47910</v>
      </c>
      <c r="AO764" s="304">
        <v>0.30480000000000002</v>
      </c>
    </row>
    <row r="765" spans="1:41">
      <c r="A765" s="305">
        <v>761</v>
      </c>
      <c r="B765" s="306" t="s">
        <v>3989</v>
      </c>
      <c r="C765" s="305" t="s">
        <v>4753</v>
      </c>
      <c r="D765" s="306" t="s">
        <v>4051</v>
      </c>
      <c r="E765" s="307">
        <v>280</v>
      </c>
      <c r="F765" s="304">
        <v>144.80000000000001</v>
      </c>
      <c r="G765" s="304">
        <v>224</v>
      </c>
      <c r="H765" s="304">
        <v>0.92620000000000002</v>
      </c>
      <c r="I765" s="304">
        <v>23828</v>
      </c>
      <c r="K765" s="304">
        <v>0.24679999999999999</v>
      </c>
      <c r="L765" s="304">
        <v>159.19999999999999</v>
      </c>
      <c r="M765" s="304">
        <v>224</v>
      </c>
      <c r="N765" s="304">
        <v>0.91190000000000004</v>
      </c>
      <c r="O765" s="304">
        <v>31054</v>
      </c>
      <c r="Q765" s="304">
        <v>0.28749999999999998</v>
      </c>
      <c r="R765" s="304">
        <v>173.2</v>
      </c>
      <c r="S765" s="304">
        <v>224</v>
      </c>
      <c r="T765" s="304">
        <v>0.89980000000000004</v>
      </c>
      <c r="U765" s="304">
        <v>30690</v>
      </c>
      <c r="W765" s="304">
        <v>0.27350000000000002</v>
      </c>
      <c r="X765" s="304">
        <v>145.6</v>
      </c>
      <c r="Y765" s="304">
        <v>224</v>
      </c>
      <c r="Z765" s="304">
        <v>0.89100000000000001</v>
      </c>
      <c r="AA765" s="304">
        <v>25000</v>
      </c>
      <c r="AC765" s="304">
        <v>0.25900000000000001</v>
      </c>
      <c r="AD765" s="304">
        <v>132.4</v>
      </c>
      <c r="AE765" s="304">
        <v>224</v>
      </c>
      <c r="AF765" s="304">
        <v>0.9093</v>
      </c>
      <c r="AG765" s="304">
        <v>22894</v>
      </c>
      <c r="AI765" s="304">
        <v>0.25559999999999999</v>
      </c>
      <c r="AJ765" s="304">
        <v>115</v>
      </c>
      <c r="AK765" s="304">
        <v>224</v>
      </c>
      <c r="AL765" s="304">
        <v>0.90329999999999999</v>
      </c>
      <c r="AM765" s="304">
        <v>20494</v>
      </c>
      <c r="AO765" s="304">
        <v>0.27400000000000002</v>
      </c>
    </row>
    <row r="766" spans="1:41">
      <c r="A766" s="305">
        <v>762</v>
      </c>
      <c r="B766" s="306" t="s">
        <v>3989</v>
      </c>
      <c r="C766" s="305" t="s">
        <v>4754</v>
      </c>
      <c r="D766" s="306" t="s">
        <v>4051</v>
      </c>
      <c r="E766" s="307">
        <v>131</v>
      </c>
      <c r="F766" s="304">
        <v>57.44</v>
      </c>
      <c r="G766" s="304">
        <v>104.8</v>
      </c>
      <c r="H766" s="304">
        <v>0.95199999999999996</v>
      </c>
      <c r="I766" s="304">
        <v>14672</v>
      </c>
      <c r="K766" s="304">
        <v>0.37269999999999998</v>
      </c>
      <c r="L766" s="304">
        <v>64.64</v>
      </c>
      <c r="M766" s="304">
        <v>104.8</v>
      </c>
      <c r="N766" s="304">
        <v>0.95169999999999999</v>
      </c>
      <c r="O766" s="304">
        <v>18500</v>
      </c>
      <c r="Q766" s="304">
        <v>0.4042</v>
      </c>
      <c r="R766" s="304">
        <v>63.04</v>
      </c>
      <c r="S766" s="304">
        <v>104.8</v>
      </c>
      <c r="T766" s="304">
        <v>0.95630000000000004</v>
      </c>
      <c r="U766" s="304">
        <v>17740</v>
      </c>
      <c r="W766" s="304">
        <v>0.40870000000000001</v>
      </c>
      <c r="X766" s="304">
        <v>57.44</v>
      </c>
      <c r="Y766" s="304">
        <v>104.8</v>
      </c>
      <c r="Z766" s="304">
        <v>0.94850000000000001</v>
      </c>
      <c r="AA766" s="304">
        <v>16348</v>
      </c>
      <c r="AC766" s="304">
        <v>0.40329999999999999</v>
      </c>
      <c r="AD766" s="304">
        <v>56</v>
      </c>
      <c r="AE766" s="304">
        <v>104.8</v>
      </c>
      <c r="AF766" s="304">
        <v>0.95430000000000004</v>
      </c>
      <c r="AG766" s="304">
        <v>15444</v>
      </c>
      <c r="AI766" s="304">
        <v>0.38840000000000002</v>
      </c>
      <c r="AJ766" s="304">
        <v>56</v>
      </c>
      <c r="AK766" s="304">
        <v>104.8</v>
      </c>
      <c r="AL766" s="304">
        <v>0.95079999999999998</v>
      </c>
      <c r="AM766" s="304">
        <v>14908</v>
      </c>
      <c r="AO766" s="304">
        <v>0.38890000000000002</v>
      </c>
    </row>
    <row r="767" spans="1:41">
      <c r="A767" s="305">
        <v>763</v>
      </c>
      <c r="B767" s="306" t="s">
        <v>3989</v>
      </c>
      <c r="C767" s="305" t="s">
        <v>4755</v>
      </c>
      <c r="D767" s="306" t="s">
        <v>4051</v>
      </c>
      <c r="E767" s="307">
        <v>153</v>
      </c>
      <c r="F767" s="304">
        <v>45.28</v>
      </c>
      <c r="G767" s="304">
        <v>122.4</v>
      </c>
      <c r="H767" s="304">
        <v>0.7802</v>
      </c>
      <c r="I767" s="304">
        <v>8076</v>
      </c>
      <c r="K767" s="304">
        <v>0.3175</v>
      </c>
      <c r="L767" s="304">
        <v>46.24</v>
      </c>
      <c r="M767" s="304">
        <v>122.4</v>
      </c>
      <c r="N767" s="304">
        <v>0.8448</v>
      </c>
      <c r="O767" s="304">
        <v>10608</v>
      </c>
      <c r="Q767" s="304">
        <v>0.36499999999999999</v>
      </c>
      <c r="R767" s="304">
        <v>55.2</v>
      </c>
      <c r="S767" s="304">
        <v>122.4</v>
      </c>
      <c r="T767" s="304">
        <v>0.80530000000000002</v>
      </c>
      <c r="U767" s="304">
        <v>10272</v>
      </c>
      <c r="W767" s="304">
        <v>0.32100000000000001</v>
      </c>
      <c r="X767" s="304">
        <v>58.48</v>
      </c>
      <c r="Y767" s="304">
        <v>122.4</v>
      </c>
      <c r="Z767" s="304">
        <v>0.7923</v>
      </c>
      <c r="AA767" s="304">
        <v>10878</v>
      </c>
      <c r="AC767" s="304">
        <v>0.31559999999999999</v>
      </c>
      <c r="AD767" s="304">
        <v>58</v>
      </c>
      <c r="AE767" s="304">
        <v>122.4</v>
      </c>
      <c r="AF767" s="304">
        <v>0.77310000000000001</v>
      </c>
      <c r="AG767" s="304">
        <v>10200</v>
      </c>
      <c r="AI767" s="304">
        <v>0.30580000000000002</v>
      </c>
      <c r="AJ767" s="304">
        <v>52</v>
      </c>
      <c r="AK767" s="304">
        <v>122.4</v>
      </c>
      <c r="AL767" s="304">
        <v>0.73509999999999998</v>
      </c>
      <c r="AM767" s="304">
        <v>9296</v>
      </c>
      <c r="AO767" s="304">
        <v>0.33779999999999999</v>
      </c>
    </row>
    <row r="768" spans="1:41">
      <c r="A768" s="305">
        <v>764</v>
      </c>
      <c r="B768" s="306" t="s">
        <v>3989</v>
      </c>
      <c r="C768" s="305" t="s">
        <v>4756</v>
      </c>
      <c r="D768" s="306" t="s">
        <v>4065</v>
      </c>
      <c r="E768" s="307">
        <v>133</v>
      </c>
      <c r="F768" s="304">
        <v>253.76</v>
      </c>
      <c r="G768" s="304">
        <v>253.76</v>
      </c>
      <c r="H768" s="304">
        <v>1.1254</v>
      </c>
      <c r="I768" s="304">
        <v>14616</v>
      </c>
      <c r="K768" s="304">
        <v>7.1099999999999997E-2</v>
      </c>
      <c r="L768" s="304">
        <v>147.84</v>
      </c>
      <c r="M768" s="304">
        <v>147.84</v>
      </c>
      <c r="N768" s="304">
        <v>1.3527</v>
      </c>
      <c r="O768" s="304">
        <v>9972</v>
      </c>
      <c r="Q768" s="304">
        <v>6.7000000000000004E-2</v>
      </c>
      <c r="R768" s="304">
        <v>296</v>
      </c>
      <c r="S768" s="304">
        <v>296</v>
      </c>
      <c r="T768" s="304">
        <v>1.8633</v>
      </c>
      <c r="U768" s="304">
        <v>8884</v>
      </c>
      <c r="W768" s="304">
        <v>2.24E-2</v>
      </c>
      <c r="X768" s="304">
        <v>276</v>
      </c>
      <c r="Y768" s="304">
        <v>276</v>
      </c>
      <c r="Z768" s="304">
        <v>0.99039999999999995</v>
      </c>
      <c r="AA768" s="304">
        <v>37988</v>
      </c>
      <c r="AC768" s="304">
        <v>0.18679999999999999</v>
      </c>
      <c r="AD768" s="304">
        <v>256</v>
      </c>
      <c r="AE768" s="304">
        <v>256</v>
      </c>
      <c r="AF768" s="304">
        <v>0.99260000000000004</v>
      </c>
      <c r="AG768" s="304">
        <v>33392</v>
      </c>
      <c r="AI768" s="304">
        <v>0.17660000000000001</v>
      </c>
      <c r="AJ768" s="304">
        <v>256</v>
      </c>
      <c r="AK768" s="304">
        <v>256</v>
      </c>
      <c r="AL768" s="304">
        <v>1.0076000000000001</v>
      </c>
      <c r="AM768" s="304">
        <v>25024</v>
      </c>
      <c r="AO768" s="304">
        <v>0.13469999999999999</v>
      </c>
    </row>
    <row r="769" spans="1:41">
      <c r="A769" s="305">
        <v>765</v>
      </c>
      <c r="B769" s="306" t="s">
        <v>3989</v>
      </c>
      <c r="C769" s="305" t="s">
        <v>4757</v>
      </c>
      <c r="D769" s="306" t="s">
        <v>4051</v>
      </c>
      <c r="E769" s="307">
        <v>307</v>
      </c>
      <c r="F769" s="304">
        <v>79.599999999999994</v>
      </c>
      <c r="G769" s="304">
        <v>245.6</v>
      </c>
      <c r="H769" s="304">
        <v>0.97989999999999999</v>
      </c>
      <c r="I769" s="304">
        <v>11676</v>
      </c>
      <c r="K769" s="304">
        <v>0.2079</v>
      </c>
      <c r="L769" s="304">
        <v>116.4</v>
      </c>
      <c r="M769" s="304">
        <v>245.6</v>
      </c>
      <c r="N769" s="304">
        <v>0.97029999999999994</v>
      </c>
      <c r="O769" s="304">
        <v>16324</v>
      </c>
      <c r="Q769" s="304">
        <v>0.1943</v>
      </c>
      <c r="R769" s="304">
        <v>123.2</v>
      </c>
      <c r="S769" s="304">
        <v>245.6</v>
      </c>
      <c r="T769" s="304">
        <v>0.98080000000000001</v>
      </c>
      <c r="U769" s="304">
        <v>17100</v>
      </c>
      <c r="W769" s="304">
        <v>0.1966</v>
      </c>
      <c r="X769" s="304">
        <v>114.4</v>
      </c>
      <c r="Y769" s="304">
        <v>245.6</v>
      </c>
      <c r="Z769" s="304">
        <v>0.93930000000000002</v>
      </c>
      <c r="AA769" s="304">
        <v>17252</v>
      </c>
      <c r="AC769" s="304">
        <v>0.21579999999999999</v>
      </c>
      <c r="AD769" s="304">
        <v>108</v>
      </c>
      <c r="AE769" s="304">
        <v>245.6</v>
      </c>
      <c r="AF769" s="304">
        <v>0.92820000000000003</v>
      </c>
      <c r="AG769" s="304">
        <v>19732</v>
      </c>
      <c r="AI769" s="304">
        <v>0.2646</v>
      </c>
      <c r="AJ769" s="304">
        <v>27.2</v>
      </c>
      <c r="AK769" s="304">
        <v>245.6</v>
      </c>
      <c r="AL769" s="304">
        <v>0.91969999999999996</v>
      </c>
      <c r="AM769" s="304">
        <v>19036</v>
      </c>
      <c r="AN769" s="304" t="e">
        <f>AM769-#REF!</f>
        <v>#REF!</v>
      </c>
      <c r="AO769" s="304">
        <v>1.0569999999999999</v>
      </c>
    </row>
    <row r="770" spans="1:41">
      <c r="A770" s="305">
        <v>766</v>
      </c>
      <c r="B770" s="306" t="s">
        <v>3989</v>
      </c>
      <c r="C770" s="305" t="s">
        <v>4758</v>
      </c>
      <c r="D770" s="306" t="s">
        <v>4051</v>
      </c>
      <c r="E770" s="307">
        <v>400</v>
      </c>
      <c r="F770" s="304">
        <v>257.2</v>
      </c>
      <c r="G770" s="304">
        <v>320</v>
      </c>
      <c r="H770" s="304">
        <v>0.98239999999999994</v>
      </c>
      <c r="I770" s="304">
        <v>59060</v>
      </c>
      <c r="K770" s="304">
        <v>0.32469999999999999</v>
      </c>
      <c r="L770" s="304">
        <v>262.8</v>
      </c>
      <c r="M770" s="304">
        <v>320</v>
      </c>
      <c r="N770" s="304">
        <v>0.98550000000000004</v>
      </c>
      <c r="O770" s="304">
        <v>69820</v>
      </c>
      <c r="Q770" s="304">
        <v>0.3624</v>
      </c>
      <c r="R770" s="304">
        <v>250.8</v>
      </c>
      <c r="S770" s="304">
        <v>320</v>
      </c>
      <c r="T770" s="304">
        <v>0.98519999999999996</v>
      </c>
      <c r="U770" s="304">
        <v>70170</v>
      </c>
      <c r="W770" s="304">
        <v>0.39450000000000002</v>
      </c>
      <c r="X770" s="304">
        <v>258.8</v>
      </c>
      <c r="Y770" s="304">
        <v>320</v>
      </c>
      <c r="Z770" s="304">
        <v>0.97970000000000002</v>
      </c>
      <c r="AA770" s="304">
        <v>64370</v>
      </c>
      <c r="AC770" s="304">
        <v>0.34129999999999999</v>
      </c>
      <c r="AD770" s="304">
        <v>250</v>
      </c>
      <c r="AE770" s="304">
        <v>320</v>
      </c>
      <c r="AF770" s="304">
        <v>0.98139999999999994</v>
      </c>
      <c r="AG770" s="304">
        <v>66950</v>
      </c>
      <c r="AI770" s="304">
        <v>0.36680000000000001</v>
      </c>
      <c r="AJ770" s="304">
        <v>260</v>
      </c>
      <c r="AK770" s="304">
        <v>320</v>
      </c>
      <c r="AL770" s="304">
        <v>0.97060000000000002</v>
      </c>
      <c r="AM770" s="304">
        <v>60960</v>
      </c>
      <c r="AO770" s="304">
        <v>0.33550000000000002</v>
      </c>
    </row>
    <row r="771" spans="1:41">
      <c r="A771" s="305">
        <v>767</v>
      </c>
      <c r="B771" s="306" t="s">
        <v>3989</v>
      </c>
      <c r="C771" s="305" t="s">
        <v>4759</v>
      </c>
      <c r="D771" s="306" t="s">
        <v>4051</v>
      </c>
      <c r="E771" s="307">
        <v>167</v>
      </c>
      <c r="F771" s="304">
        <v>71.84</v>
      </c>
      <c r="G771" s="304">
        <v>133.6</v>
      </c>
      <c r="H771" s="304">
        <v>0.96250000000000002</v>
      </c>
      <c r="I771" s="304">
        <v>10824</v>
      </c>
      <c r="K771" s="304">
        <v>0.21740000000000001</v>
      </c>
      <c r="L771" s="304">
        <v>73.36</v>
      </c>
      <c r="M771" s="304">
        <v>133.6</v>
      </c>
      <c r="N771" s="304">
        <v>0.96319999999999995</v>
      </c>
      <c r="O771" s="304">
        <v>14270</v>
      </c>
      <c r="Q771" s="304">
        <v>0.27150000000000002</v>
      </c>
      <c r="R771" s="304">
        <v>78</v>
      </c>
      <c r="S771" s="304">
        <v>133.6</v>
      </c>
      <c r="T771" s="304">
        <v>0.95950000000000002</v>
      </c>
      <c r="U771" s="304">
        <v>13350</v>
      </c>
      <c r="W771" s="304">
        <v>0.24779999999999999</v>
      </c>
      <c r="X771" s="304">
        <v>77.92</v>
      </c>
      <c r="Y771" s="304">
        <v>133.6</v>
      </c>
      <c r="Z771" s="304">
        <v>0.95309999999999995</v>
      </c>
      <c r="AA771" s="304">
        <v>12816</v>
      </c>
      <c r="AC771" s="304">
        <v>0.23200000000000001</v>
      </c>
      <c r="AD771" s="304">
        <v>62</v>
      </c>
      <c r="AE771" s="304">
        <v>133.6</v>
      </c>
      <c r="AF771" s="304">
        <v>0.96350000000000002</v>
      </c>
      <c r="AG771" s="304">
        <v>10232</v>
      </c>
      <c r="AI771" s="304">
        <v>0.23019999999999999</v>
      </c>
      <c r="AJ771" s="304">
        <v>72</v>
      </c>
      <c r="AK771" s="304">
        <v>133.6</v>
      </c>
      <c r="AL771" s="304">
        <v>0.96060000000000001</v>
      </c>
      <c r="AM771" s="304">
        <v>9586</v>
      </c>
      <c r="AO771" s="304">
        <v>0.1925</v>
      </c>
    </row>
    <row r="772" spans="1:41">
      <c r="A772" s="305">
        <v>768</v>
      </c>
      <c r="B772" s="306" t="s">
        <v>3989</v>
      </c>
      <c r="C772" s="305" t="s">
        <v>4760</v>
      </c>
      <c r="D772" s="306" t="s">
        <v>4097</v>
      </c>
      <c r="E772" s="307">
        <v>154.44444444444443</v>
      </c>
      <c r="F772" s="304">
        <v>14.4</v>
      </c>
      <c r="G772" s="304">
        <v>123.56</v>
      </c>
      <c r="H772" s="304">
        <v>0.94930000000000003</v>
      </c>
      <c r="I772" s="304">
        <v>2692</v>
      </c>
      <c r="K772" s="304" t="e">
        <v>#N/A</v>
      </c>
      <c r="L772" s="304">
        <v>16.48</v>
      </c>
      <c r="M772" s="304">
        <v>123.56</v>
      </c>
      <c r="N772" s="304">
        <v>0.9607</v>
      </c>
      <c r="O772" s="304">
        <v>4976</v>
      </c>
      <c r="Q772" s="304" t="e">
        <v>#N/A</v>
      </c>
      <c r="R772" s="304">
        <v>20.96</v>
      </c>
      <c r="S772" s="304">
        <v>123.56</v>
      </c>
      <c r="T772" s="304">
        <v>0.96199999999999997</v>
      </c>
      <c r="U772" s="304">
        <v>5252</v>
      </c>
      <c r="W772" s="304" t="e">
        <v>#N/A</v>
      </c>
      <c r="X772" s="304">
        <v>19.52</v>
      </c>
      <c r="Y772" s="304">
        <v>123.56</v>
      </c>
      <c r="Z772" s="304">
        <v>0.95540000000000003</v>
      </c>
      <c r="AA772" s="304">
        <v>4712</v>
      </c>
      <c r="AC772" s="304" t="e">
        <v>#N/A</v>
      </c>
      <c r="AD772" s="304">
        <v>17.12</v>
      </c>
      <c r="AE772" s="304">
        <v>123.56</v>
      </c>
      <c r="AF772" s="304">
        <v>0.95979999999999999</v>
      </c>
      <c r="AG772" s="304">
        <v>4580</v>
      </c>
      <c r="AI772" s="304" t="e">
        <v>#N/A</v>
      </c>
      <c r="AJ772" s="304">
        <v>14.56</v>
      </c>
      <c r="AK772" s="304">
        <v>123.56</v>
      </c>
      <c r="AL772" s="304">
        <v>0.95119999999999993</v>
      </c>
      <c r="AM772" s="304">
        <v>3972</v>
      </c>
      <c r="AO772" s="304" t="e">
        <v>#N/A</v>
      </c>
    </row>
    <row r="773" spans="1:41">
      <c r="A773" s="305">
        <v>769</v>
      </c>
      <c r="B773" s="306" t="s">
        <v>3989</v>
      </c>
      <c r="C773" s="305" t="s">
        <v>4761</v>
      </c>
      <c r="D773" s="306" t="s">
        <v>4097</v>
      </c>
      <c r="E773" s="307">
        <v>216.66666666666666</v>
      </c>
      <c r="F773" s="304">
        <v>31.61</v>
      </c>
      <c r="G773" s="304">
        <v>173.33600000000001</v>
      </c>
      <c r="H773" s="304">
        <v>0.99709999999999999</v>
      </c>
      <c r="I773" s="304">
        <v>8844</v>
      </c>
      <c r="K773" s="304" t="e">
        <v>#N/A</v>
      </c>
      <c r="L773" s="304">
        <v>33.49</v>
      </c>
      <c r="M773" s="304">
        <v>173.33600000000001</v>
      </c>
      <c r="N773" s="304">
        <v>0.99749999999999994</v>
      </c>
      <c r="O773" s="304">
        <v>10680</v>
      </c>
      <c r="Q773" s="304" t="e">
        <v>#N/A</v>
      </c>
      <c r="R773" s="304">
        <v>37.61</v>
      </c>
      <c r="S773" s="304">
        <v>173.33600000000001</v>
      </c>
      <c r="T773" s="304">
        <v>0.99739999999999995</v>
      </c>
      <c r="U773" s="304">
        <v>11750</v>
      </c>
      <c r="W773" s="304" t="e">
        <v>#N/A</v>
      </c>
      <c r="X773" s="304">
        <v>31.01</v>
      </c>
      <c r="Y773" s="304">
        <v>173.33600000000001</v>
      </c>
      <c r="Z773" s="304">
        <v>0.99709999999999999</v>
      </c>
      <c r="AA773" s="304">
        <v>7355</v>
      </c>
      <c r="AC773" s="304" t="e">
        <v>#N/A</v>
      </c>
      <c r="AD773" s="304">
        <v>32.81</v>
      </c>
      <c r="AE773" s="304">
        <v>173.33600000000001</v>
      </c>
      <c r="AF773" s="304">
        <v>0.99670000000000003</v>
      </c>
      <c r="AG773" s="304">
        <v>10317</v>
      </c>
      <c r="AI773" s="304" t="e">
        <v>#N/A</v>
      </c>
      <c r="AJ773" s="304">
        <v>22.45</v>
      </c>
      <c r="AK773" s="304">
        <v>173.33600000000001</v>
      </c>
      <c r="AL773" s="304">
        <v>0.99639999999999995</v>
      </c>
      <c r="AM773" s="304">
        <v>8355</v>
      </c>
      <c r="AO773" s="304" t="e">
        <v>#N/A</v>
      </c>
    </row>
    <row r="774" spans="1:41">
      <c r="A774" s="305">
        <v>770</v>
      </c>
      <c r="B774" s="306" t="s">
        <v>3989</v>
      </c>
      <c r="C774" s="305" t="s">
        <v>4762</v>
      </c>
      <c r="D774" s="306" t="s">
        <v>4051</v>
      </c>
      <c r="E774" s="307">
        <v>222</v>
      </c>
      <c r="F774" s="304">
        <v>189</v>
      </c>
      <c r="G774" s="304">
        <v>189</v>
      </c>
      <c r="H774" s="304">
        <v>0.97189999999999999</v>
      </c>
      <c r="I774" s="304">
        <v>61197</v>
      </c>
      <c r="K774" s="304">
        <v>0.44779999999999998</v>
      </c>
      <c r="L774" s="304">
        <v>202.2</v>
      </c>
      <c r="M774" s="304">
        <v>202.2</v>
      </c>
      <c r="N774" s="304">
        <v>0.97250000000000003</v>
      </c>
      <c r="O774" s="304">
        <v>71262</v>
      </c>
      <c r="Q774" s="304">
        <v>0.48709999999999998</v>
      </c>
      <c r="R774" s="304">
        <v>190.56</v>
      </c>
      <c r="S774" s="304">
        <v>190.56</v>
      </c>
      <c r="T774" s="304">
        <v>0.97309999999999997</v>
      </c>
      <c r="U774" s="304">
        <v>66849</v>
      </c>
      <c r="W774" s="304">
        <v>0.50070000000000003</v>
      </c>
      <c r="X774" s="304">
        <v>184.56</v>
      </c>
      <c r="Y774" s="304">
        <v>184.56</v>
      </c>
      <c r="Z774" s="304">
        <v>0.97539999999999993</v>
      </c>
      <c r="AA774" s="304">
        <v>65934</v>
      </c>
      <c r="AC774" s="304">
        <v>0.49230000000000002</v>
      </c>
      <c r="AD774" s="304">
        <v>170.52</v>
      </c>
      <c r="AE774" s="304">
        <v>177.6</v>
      </c>
      <c r="AF774" s="304">
        <v>0.9758</v>
      </c>
      <c r="AG774" s="304">
        <v>40242</v>
      </c>
      <c r="AI774" s="304">
        <v>0.3251</v>
      </c>
      <c r="AJ774" s="304">
        <v>125</v>
      </c>
      <c r="AK774" s="304">
        <v>177.6</v>
      </c>
      <c r="AL774" s="304">
        <v>0.97460000000000002</v>
      </c>
      <c r="AM774" s="304">
        <v>56421</v>
      </c>
      <c r="AN774" s="304" t="e">
        <f>AM774-#REF!</f>
        <v>#REF!</v>
      </c>
      <c r="AO774" s="304">
        <v>0.64329999999999998</v>
      </c>
    </row>
    <row r="775" spans="1:41">
      <c r="A775" s="305">
        <v>771</v>
      </c>
      <c r="B775" s="306" t="s">
        <v>3989</v>
      </c>
      <c r="C775" s="305" t="s">
        <v>4763</v>
      </c>
      <c r="D775" s="306" t="s">
        <v>4051</v>
      </c>
      <c r="E775" s="307">
        <v>120</v>
      </c>
      <c r="F775" s="304">
        <v>71.89</v>
      </c>
      <c r="G775" s="304">
        <v>96</v>
      </c>
      <c r="H775" s="304">
        <v>0.98960000000000004</v>
      </c>
      <c r="I775" s="304">
        <v>19838</v>
      </c>
      <c r="K775" s="304">
        <v>0.38729999999999998</v>
      </c>
      <c r="L775" s="304">
        <v>75.12</v>
      </c>
      <c r="M775" s="304">
        <v>96</v>
      </c>
      <c r="N775" s="304">
        <v>0.99009999999999998</v>
      </c>
      <c r="O775" s="304">
        <v>23719</v>
      </c>
      <c r="Q775" s="304">
        <v>0.42870000000000003</v>
      </c>
      <c r="R775" s="304">
        <v>78.75</v>
      </c>
      <c r="S775" s="304">
        <v>96</v>
      </c>
      <c r="T775" s="304">
        <v>0.99109999999999998</v>
      </c>
      <c r="U775" s="304">
        <v>21055</v>
      </c>
      <c r="W775" s="304">
        <v>0.37469999999999998</v>
      </c>
      <c r="X775" s="304">
        <v>71.55</v>
      </c>
      <c r="Y775" s="304">
        <v>96</v>
      </c>
      <c r="Z775" s="304">
        <v>0.99109999999999998</v>
      </c>
      <c r="AA775" s="304">
        <v>19055</v>
      </c>
      <c r="AC775" s="304">
        <v>0.36120000000000002</v>
      </c>
      <c r="AD775" s="304">
        <v>64.36</v>
      </c>
      <c r="AE775" s="304">
        <v>96</v>
      </c>
      <c r="AF775" s="304">
        <v>0.99480000000000002</v>
      </c>
      <c r="AG775" s="304">
        <v>16939</v>
      </c>
      <c r="AI775" s="304">
        <v>0.35560000000000003</v>
      </c>
      <c r="AJ775" s="304">
        <v>63.9</v>
      </c>
      <c r="AK775" s="304">
        <v>96</v>
      </c>
      <c r="AL775" s="304">
        <v>0.99370000000000003</v>
      </c>
      <c r="AM775" s="304">
        <v>15988</v>
      </c>
      <c r="AO775" s="304">
        <v>0.34970000000000001</v>
      </c>
    </row>
    <row r="776" spans="1:41">
      <c r="A776" s="305">
        <v>772</v>
      </c>
      <c r="B776" s="306" t="s">
        <v>3989</v>
      </c>
      <c r="C776" s="305" t="s">
        <v>4764</v>
      </c>
      <c r="D776" s="306" t="s">
        <v>4051</v>
      </c>
      <c r="E776" s="307">
        <v>120</v>
      </c>
      <c r="F776" s="304">
        <v>84</v>
      </c>
      <c r="G776" s="304">
        <v>96</v>
      </c>
      <c r="H776" s="304">
        <v>0.87370000000000003</v>
      </c>
      <c r="I776" s="304">
        <v>19920</v>
      </c>
      <c r="K776" s="304">
        <v>0.377</v>
      </c>
      <c r="L776" s="304">
        <v>162</v>
      </c>
      <c r="M776" s="304">
        <v>162</v>
      </c>
      <c r="N776" s="304">
        <v>0.92479999999999996</v>
      </c>
      <c r="O776" s="304">
        <v>30960</v>
      </c>
      <c r="Q776" s="304">
        <v>0.27779999999999999</v>
      </c>
      <c r="R776" s="304">
        <v>168</v>
      </c>
      <c r="S776" s="304">
        <v>168</v>
      </c>
      <c r="T776" s="304">
        <v>0.92259999999999998</v>
      </c>
      <c r="U776" s="304">
        <v>32160</v>
      </c>
      <c r="W776" s="304">
        <v>0.28820000000000001</v>
      </c>
      <c r="X776" s="304">
        <v>156</v>
      </c>
      <c r="Y776" s="304">
        <v>156</v>
      </c>
      <c r="Z776" s="304">
        <v>0.90710000000000002</v>
      </c>
      <c r="AA776" s="304">
        <v>32220</v>
      </c>
      <c r="AC776" s="304">
        <v>0.30599999999999999</v>
      </c>
      <c r="AD776" s="304">
        <v>192</v>
      </c>
      <c r="AE776" s="304">
        <v>192</v>
      </c>
      <c r="AF776" s="304">
        <v>0.9143</v>
      </c>
      <c r="AG776" s="304">
        <v>32640</v>
      </c>
      <c r="AI776" s="304">
        <v>0.24990000000000001</v>
      </c>
      <c r="AJ776" s="304">
        <v>150</v>
      </c>
      <c r="AK776" s="304">
        <v>150</v>
      </c>
      <c r="AL776" s="304">
        <v>0.89859999999999995</v>
      </c>
      <c r="AM776" s="304">
        <v>29760</v>
      </c>
      <c r="AO776" s="304">
        <v>0.30669999999999997</v>
      </c>
    </row>
    <row r="777" spans="1:41">
      <c r="A777" s="305">
        <v>773</v>
      </c>
      <c r="B777" s="306" t="s">
        <v>3989</v>
      </c>
      <c r="C777" s="305" t="s">
        <v>4765</v>
      </c>
      <c r="D777" s="306" t="s">
        <v>4097</v>
      </c>
      <c r="E777" s="307">
        <v>467.77777777777777</v>
      </c>
      <c r="F777" s="304">
        <v>103.44</v>
      </c>
      <c r="G777" s="304">
        <v>374.22399999999999</v>
      </c>
      <c r="H777" s="304">
        <v>0.90149999999999997</v>
      </c>
      <c r="I777" s="304">
        <v>35490</v>
      </c>
      <c r="K777" s="304" t="e">
        <v>#N/A</v>
      </c>
      <c r="L777" s="304">
        <v>111.6</v>
      </c>
      <c r="M777" s="304">
        <v>374.22399999999999</v>
      </c>
      <c r="N777" s="304">
        <v>0.90900000000000003</v>
      </c>
      <c r="O777" s="304">
        <v>43608</v>
      </c>
      <c r="Q777" s="304" t="e">
        <v>#N/A</v>
      </c>
      <c r="R777" s="304">
        <v>125.04</v>
      </c>
      <c r="S777" s="304">
        <v>374.22399999999999</v>
      </c>
      <c r="T777" s="304">
        <v>0.91169999999999995</v>
      </c>
      <c r="U777" s="304">
        <v>43278</v>
      </c>
      <c r="W777" s="304" t="e">
        <v>#N/A</v>
      </c>
      <c r="X777" s="304">
        <v>101.76</v>
      </c>
      <c r="Y777" s="304">
        <v>374.22399999999999</v>
      </c>
      <c r="Z777" s="304">
        <v>0.90029999999999999</v>
      </c>
      <c r="AA777" s="304">
        <v>36834</v>
      </c>
      <c r="AC777" s="304" t="e">
        <v>#N/A</v>
      </c>
      <c r="AD777" s="304">
        <v>102</v>
      </c>
      <c r="AE777" s="304">
        <v>374.22399999999999</v>
      </c>
      <c r="AF777" s="304">
        <v>0.89249999999999996</v>
      </c>
      <c r="AG777" s="304">
        <v>37302</v>
      </c>
      <c r="AI777" s="304" t="e">
        <v>#N/A</v>
      </c>
      <c r="AJ777" s="304">
        <v>96</v>
      </c>
      <c r="AK777" s="304">
        <v>374.22399999999999</v>
      </c>
      <c r="AL777" s="304">
        <v>0.8821</v>
      </c>
      <c r="AM777" s="304">
        <v>36744</v>
      </c>
      <c r="AO777" s="304" t="e">
        <v>#N/A</v>
      </c>
    </row>
    <row r="778" spans="1:41">
      <c r="A778" s="305">
        <v>774</v>
      </c>
      <c r="B778" s="306" t="s">
        <v>3989</v>
      </c>
      <c r="C778" s="305" t="s">
        <v>4766</v>
      </c>
      <c r="D778" s="306" t="s">
        <v>4051</v>
      </c>
      <c r="E778" s="307">
        <v>278</v>
      </c>
      <c r="F778" s="304">
        <v>190</v>
      </c>
      <c r="G778" s="304">
        <v>222.4</v>
      </c>
      <c r="H778" s="304">
        <v>0.99299999999999999</v>
      </c>
      <c r="I778" s="304">
        <v>55252</v>
      </c>
      <c r="K778" s="304">
        <v>0.40679999999999999</v>
      </c>
      <c r="L778" s="304">
        <v>201.6</v>
      </c>
      <c r="M778" s="304">
        <v>222.4</v>
      </c>
      <c r="N778" s="304">
        <v>0.99390000000000001</v>
      </c>
      <c r="O778" s="304">
        <v>66176</v>
      </c>
      <c r="Q778" s="304">
        <v>0.44390000000000002</v>
      </c>
      <c r="R778" s="304">
        <v>200.4</v>
      </c>
      <c r="S778" s="304">
        <v>222.4</v>
      </c>
      <c r="T778" s="304">
        <v>0.99260000000000004</v>
      </c>
      <c r="U778" s="304">
        <v>62752</v>
      </c>
      <c r="W778" s="304">
        <v>0.43819999999999998</v>
      </c>
      <c r="X778" s="304">
        <v>182.8</v>
      </c>
      <c r="Y778" s="304">
        <v>222.4</v>
      </c>
      <c r="Z778" s="304">
        <v>0.99099999999999999</v>
      </c>
      <c r="AA778" s="304">
        <v>57244</v>
      </c>
      <c r="AC778" s="304">
        <v>0.42470000000000002</v>
      </c>
      <c r="AD778" s="304">
        <v>180</v>
      </c>
      <c r="AE778" s="304">
        <v>222.4</v>
      </c>
      <c r="AF778" s="304">
        <v>0.99249999999999994</v>
      </c>
      <c r="AG778" s="304">
        <v>61640</v>
      </c>
      <c r="AI778" s="304">
        <v>0.46379999999999999</v>
      </c>
      <c r="AJ778" s="304">
        <v>180</v>
      </c>
      <c r="AK778" s="304">
        <v>222.4</v>
      </c>
      <c r="AL778" s="304">
        <v>0.99519999999999997</v>
      </c>
      <c r="AM778" s="304">
        <v>49532</v>
      </c>
      <c r="AO778" s="304">
        <v>0.38400000000000001</v>
      </c>
    </row>
    <row r="779" spans="1:41">
      <c r="A779" s="305">
        <v>775</v>
      </c>
      <c r="B779" s="306" t="s">
        <v>3989</v>
      </c>
      <c r="C779" s="305" t="s">
        <v>4767</v>
      </c>
      <c r="D779" s="306" t="s">
        <v>4051</v>
      </c>
      <c r="E779" s="307">
        <v>120</v>
      </c>
      <c r="F779" s="304">
        <v>94.8</v>
      </c>
      <c r="G779" s="304">
        <v>96</v>
      </c>
      <c r="H779" s="304">
        <v>0.86229999999999996</v>
      </c>
      <c r="I779" s="304">
        <v>20958</v>
      </c>
      <c r="K779" s="304">
        <v>0.35610000000000003</v>
      </c>
      <c r="L779" s="304">
        <v>97.6</v>
      </c>
      <c r="M779" s="304">
        <v>97.6</v>
      </c>
      <c r="N779" s="304">
        <v>0.85070000000000001</v>
      </c>
      <c r="O779" s="304">
        <v>23730</v>
      </c>
      <c r="Q779" s="304">
        <v>0.38419999999999999</v>
      </c>
      <c r="R779" s="304">
        <v>114</v>
      </c>
      <c r="S779" s="304">
        <v>114</v>
      </c>
      <c r="T779" s="304">
        <v>0.82869999999999999</v>
      </c>
      <c r="U779" s="304">
        <v>27668</v>
      </c>
      <c r="W779" s="304">
        <v>0.40679999999999999</v>
      </c>
      <c r="X779" s="304">
        <v>105.6</v>
      </c>
      <c r="Y779" s="304">
        <v>105.6</v>
      </c>
      <c r="Z779" s="304">
        <v>0.81559999999999999</v>
      </c>
      <c r="AA779" s="304">
        <v>24340</v>
      </c>
      <c r="AC779" s="304">
        <v>0.37990000000000002</v>
      </c>
      <c r="AD779" s="304">
        <v>112</v>
      </c>
      <c r="AE779" s="304">
        <v>112</v>
      </c>
      <c r="AF779" s="304">
        <v>0.81279999999999997</v>
      </c>
      <c r="AG779" s="304">
        <v>25738</v>
      </c>
      <c r="AI779" s="304">
        <v>0.38</v>
      </c>
      <c r="AJ779" s="304">
        <v>107</v>
      </c>
      <c r="AK779" s="304">
        <v>107</v>
      </c>
      <c r="AL779" s="304">
        <v>0.80410000000000004</v>
      </c>
      <c r="AM779" s="304">
        <v>24156</v>
      </c>
      <c r="AO779" s="304">
        <v>0.39</v>
      </c>
    </row>
    <row r="780" spans="1:41">
      <c r="A780" s="305">
        <v>776</v>
      </c>
      <c r="B780" s="306" t="s">
        <v>3989</v>
      </c>
      <c r="C780" s="305" t="s">
        <v>4768</v>
      </c>
      <c r="D780" s="306" t="s">
        <v>4051</v>
      </c>
      <c r="E780" s="307">
        <v>121</v>
      </c>
      <c r="F780" s="304">
        <v>56.64</v>
      </c>
      <c r="G780" s="304">
        <v>96.8</v>
      </c>
      <c r="H780" s="304">
        <v>0.93220000000000003</v>
      </c>
      <c r="I780" s="304">
        <v>11466</v>
      </c>
      <c r="K780" s="304">
        <v>0.30159999999999998</v>
      </c>
      <c r="L780" s="304">
        <v>54.72</v>
      </c>
      <c r="M780" s="304">
        <v>96.8</v>
      </c>
      <c r="N780" s="304">
        <v>0.9446</v>
      </c>
      <c r="O780" s="304">
        <v>13380</v>
      </c>
      <c r="Q780" s="304">
        <v>0.34799999999999998</v>
      </c>
      <c r="R780" s="304">
        <v>61.2</v>
      </c>
      <c r="S780" s="304">
        <v>96.8</v>
      </c>
      <c r="T780" s="304">
        <v>0.90859999999999996</v>
      </c>
      <c r="U780" s="304">
        <v>14298</v>
      </c>
      <c r="W780" s="304">
        <v>0.35720000000000002</v>
      </c>
      <c r="X780" s="304">
        <v>45.36</v>
      </c>
      <c r="Y780" s="304">
        <v>96.8</v>
      </c>
      <c r="Z780" s="304">
        <v>0.85509999999999997</v>
      </c>
      <c r="AA780" s="304">
        <v>11682</v>
      </c>
      <c r="AC780" s="304">
        <v>0.40479999999999999</v>
      </c>
      <c r="AD780" s="304">
        <v>48</v>
      </c>
      <c r="AE780" s="304">
        <v>96.8</v>
      </c>
      <c r="AF780" s="304">
        <v>0.83550000000000002</v>
      </c>
      <c r="AG780" s="304">
        <v>10908</v>
      </c>
      <c r="AI780" s="304">
        <v>0.36559999999999998</v>
      </c>
      <c r="AJ780" s="304">
        <v>60</v>
      </c>
      <c r="AK780" s="304">
        <v>96.8</v>
      </c>
      <c r="AL780" s="304">
        <v>0.8357</v>
      </c>
      <c r="AM780" s="304">
        <v>11322</v>
      </c>
      <c r="AO780" s="304">
        <v>0.31359999999999999</v>
      </c>
    </row>
    <row r="781" spans="1:41">
      <c r="A781" s="305">
        <v>777</v>
      </c>
      <c r="B781" s="306" t="s">
        <v>3989</v>
      </c>
      <c r="C781" s="305" t="s">
        <v>4769</v>
      </c>
      <c r="D781" s="306" t="s">
        <v>4051</v>
      </c>
      <c r="E781" s="307">
        <v>571</v>
      </c>
      <c r="F781" s="304">
        <v>390</v>
      </c>
      <c r="G781" s="304">
        <v>456.8</v>
      </c>
      <c r="H781" s="304">
        <v>0.94899999999999995</v>
      </c>
      <c r="I781" s="304">
        <v>73590</v>
      </c>
      <c r="K781" s="304">
        <v>0.2762</v>
      </c>
      <c r="L781" s="304">
        <v>398.4</v>
      </c>
      <c r="M781" s="304">
        <v>456.8</v>
      </c>
      <c r="N781" s="304">
        <v>0.94609999999999994</v>
      </c>
      <c r="O781" s="304">
        <v>95880</v>
      </c>
      <c r="Q781" s="304">
        <v>0.34189999999999998</v>
      </c>
      <c r="R781" s="304">
        <v>413.4</v>
      </c>
      <c r="S781" s="304">
        <v>456.8</v>
      </c>
      <c r="T781" s="304">
        <v>0.92769999999999997</v>
      </c>
      <c r="U781" s="304">
        <v>86094</v>
      </c>
      <c r="W781" s="304">
        <v>0.31180000000000002</v>
      </c>
      <c r="X781" s="304">
        <v>381.6</v>
      </c>
      <c r="Y781" s="304">
        <v>456.8</v>
      </c>
      <c r="Z781" s="304">
        <v>0.92649999999999999</v>
      </c>
      <c r="AA781" s="304">
        <v>88524</v>
      </c>
      <c r="AC781" s="304">
        <v>0.33650000000000002</v>
      </c>
      <c r="AD781" s="304">
        <v>522</v>
      </c>
      <c r="AE781" s="304">
        <v>456.8</v>
      </c>
      <c r="AF781" s="304">
        <v>0.92289999999999994</v>
      </c>
      <c r="AG781" s="304">
        <v>83004</v>
      </c>
      <c r="AI781" s="304">
        <v>0.2316</v>
      </c>
      <c r="AJ781" s="304">
        <v>378</v>
      </c>
      <c r="AK781" s="304">
        <v>456.8</v>
      </c>
      <c r="AL781" s="304">
        <v>0.9284</v>
      </c>
      <c r="AM781" s="304">
        <v>80088</v>
      </c>
      <c r="AO781" s="304">
        <v>0.317</v>
      </c>
    </row>
    <row r="782" spans="1:41">
      <c r="A782" s="305">
        <v>778</v>
      </c>
      <c r="B782" s="306" t="s">
        <v>3989</v>
      </c>
      <c r="C782" s="305" t="s">
        <v>4770</v>
      </c>
      <c r="D782" s="306" t="s">
        <v>4051</v>
      </c>
      <c r="E782" s="307">
        <v>319.93</v>
      </c>
      <c r="F782" s="304">
        <v>294.72000000000003</v>
      </c>
      <c r="G782" s="304">
        <v>294.72000000000003</v>
      </c>
      <c r="H782" s="304">
        <v>0.92479999999999996</v>
      </c>
      <c r="I782" s="304">
        <v>67520</v>
      </c>
      <c r="K782" s="304">
        <v>0.34410000000000002</v>
      </c>
      <c r="L782" s="304">
        <v>314.72000000000003</v>
      </c>
      <c r="M782" s="304">
        <v>314.72000000000003</v>
      </c>
      <c r="N782" s="304">
        <v>0.92300000000000004</v>
      </c>
      <c r="O782" s="304">
        <v>77992</v>
      </c>
      <c r="Q782" s="304">
        <v>0.3609</v>
      </c>
      <c r="R782" s="304">
        <v>291.68</v>
      </c>
      <c r="S782" s="304">
        <v>291.68</v>
      </c>
      <c r="T782" s="304">
        <v>0.92330000000000001</v>
      </c>
      <c r="U782" s="304">
        <v>78160</v>
      </c>
      <c r="W782" s="304">
        <v>0.40310000000000001</v>
      </c>
      <c r="X782" s="304">
        <v>254.08</v>
      </c>
      <c r="Y782" s="304">
        <v>255.94399999999999</v>
      </c>
      <c r="Z782" s="304">
        <v>0.99060000000000004</v>
      </c>
      <c r="AA782" s="304">
        <v>69796</v>
      </c>
      <c r="AC782" s="304">
        <v>0.37280000000000002</v>
      </c>
      <c r="AD782" s="304">
        <v>255.52</v>
      </c>
      <c r="AE782" s="304">
        <v>255.94399999999999</v>
      </c>
      <c r="AF782" s="304">
        <v>0.98409999999999997</v>
      </c>
      <c r="AG782" s="304">
        <v>76060</v>
      </c>
      <c r="AI782" s="304">
        <v>0.40660000000000002</v>
      </c>
      <c r="AJ782" s="304">
        <v>264</v>
      </c>
      <c r="AK782" s="304">
        <v>264</v>
      </c>
      <c r="AL782" s="304">
        <v>0.98360000000000003</v>
      </c>
      <c r="AM782" s="304">
        <v>69708</v>
      </c>
      <c r="AO782" s="304">
        <v>0.37290000000000001</v>
      </c>
    </row>
    <row r="783" spans="1:41">
      <c r="A783" s="305">
        <v>779</v>
      </c>
      <c r="B783" s="306" t="s">
        <v>3989</v>
      </c>
      <c r="C783" s="305" t="s">
        <v>4771</v>
      </c>
      <c r="D783" s="306" t="s">
        <v>4051</v>
      </c>
      <c r="E783" s="307">
        <v>400</v>
      </c>
      <c r="F783" s="304">
        <v>282</v>
      </c>
      <c r="G783" s="304">
        <v>320</v>
      </c>
      <c r="H783" s="304">
        <v>0.85829999999999995</v>
      </c>
      <c r="I783" s="304">
        <v>59580</v>
      </c>
      <c r="K783" s="304">
        <v>0.34189999999999998</v>
      </c>
      <c r="L783" s="304">
        <v>312</v>
      </c>
      <c r="M783" s="304">
        <v>320</v>
      </c>
      <c r="N783" s="304">
        <v>0.86019999999999996</v>
      </c>
      <c r="O783" s="304">
        <v>70860</v>
      </c>
      <c r="Q783" s="304">
        <v>0.35489999999999999</v>
      </c>
      <c r="R783" s="304">
        <v>342</v>
      </c>
      <c r="S783" s="304">
        <v>342</v>
      </c>
      <c r="T783" s="304">
        <v>0.85270000000000001</v>
      </c>
      <c r="U783" s="304">
        <v>62820</v>
      </c>
      <c r="W783" s="304">
        <v>0.29920000000000002</v>
      </c>
      <c r="X783" s="304">
        <v>270</v>
      </c>
      <c r="Y783" s="304">
        <v>320</v>
      </c>
      <c r="Z783" s="304">
        <v>0.83660000000000001</v>
      </c>
      <c r="AA783" s="304">
        <v>78300</v>
      </c>
      <c r="AC783" s="304">
        <v>0.46589999999999998</v>
      </c>
      <c r="AD783" s="304">
        <v>300</v>
      </c>
      <c r="AE783" s="304">
        <v>320</v>
      </c>
      <c r="AF783" s="304">
        <v>0.85799999999999998</v>
      </c>
      <c r="AG783" s="304">
        <v>63420</v>
      </c>
      <c r="AI783" s="304">
        <v>0.33119999999999999</v>
      </c>
      <c r="AJ783" s="304">
        <v>294</v>
      </c>
      <c r="AK783" s="304">
        <v>320</v>
      </c>
      <c r="AL783" s="304">
        <v>0.83460000000000001</v>
      </c>
      <c r="AM783" s="304">
        <v>56880</v>
      </c>
      <c r="AO783" s="304">
        <v>0.32200000000000001</v>
      </c>
    </row>
    <row r="784" spans="1:41">
      <c r="A784" s="305">
        <v>780</v>
      </c>
      <c r="B784" s="306" t="s">
        <v>3989</v>
      </c>
      <c r="C784" s="305" t="s">
        <v>4772</v>
      </c>
      <c r="D784" s="306" t="s">
        <v>4051</v>
      </c>
      <c r="E784" s="307">
        <v>119.56</v>
      </c>
      <c r="F784" s="304">
        <v>88.56</v>
      </c>
      <c r="G784" s="304">
        <v>95.647999999999996</v>
      </c>
      <c r="H784" s="304">
        <v>0.85699999999999998</v>
      </c>
      <c r="I784" s="304">
        <v>13662</v>
      </c>
      <c r="K784" s="304">
        <v>0.25</v>
      </c>
      <c r="L784" s="304">
        <v>61.92</v>
      </c>
      <c r="M784" s="304">
        <v>95.647999999999996</v>
      </c>
      <c r="N784" s="304">
        <v>0.86119999999999997</v>
      </c>
      <c r="O784" s="304">
        <v>15336</v>
      </c>
      <c r="Q784" s="304">
        <v>0.3866</v>
      </c>
      <c r="R784" s="304">
        <v>61.44</v>
      </c>
      <c r="S784" s="304">
        <v>95.647999999999996</v>
      </c>
      <c r="T784" s="304">
        <v>0.85660000000000003</v>
      </c>
      <c r="U784" s="304">
        <v>15012</v>
      </c>
      <c r="W784" s="304">
        <v>0.3962</v>
      </c>
      <c r="X784" s="304">
        <v>45.6</v>
      </c>
      <c r="Y784" s="304">
        <v>95.647999999999996</v>
      </c>
      <c r="Z784" s="304">
        <v>0.82220000000000004</v>
      </c>
      <c r="AA784" s="304">
        <v>13260</v>
      </c>
      <c r="AC784" s="304">
        <v>0.47539999999999999</v>
      </c>
      <c r="AD784" s="304">
        <v>42</v>
      </c>
      <c r="AE784" s="304">
        <v>95.647999999999996</v>
      </c>
      <c r="AF784" s="304">
        <v>0.8448</v>
      </c>
      <c r="AG784" s="304">
        <v>11982</v>
      </c>
      <c r="AI784" s="304">
        <v>0.45390000000000003</v>
      </c>
      <c r="AJ784" s="304">
        <v>42</v>
      </c>
      <c r="AK784" s="304">
        <v>95.647999999999996</v>
      </c>
      <c r="AL784" s="304">
        <v>0.81640000000000001</v>
      </c>
      <c r="AM784" s="304">
        <v>10698</v>
      </c>
      <c r="AO784" s="304">
        <v>0.43330000000000002</v>
      </c>
    </row>
    <row r="785" spans="1:41">
      <c r="A785" s="305">
        <v>781</v>
      </c>
      <c r="B785" s="306" t="s">
        <v>3989</v>
      </c>
      <c r="C785" s="305" t="s">
        <v>4773</v>
      </c>
      <c r="D785" s="306" t="s">
        <v>4051</v>
      </c>
      <c r="E785" s="307">
        <v>550</v>
      </c>
      <c r="F785" s="304">
        <v>682.4</v>
      </c>
      <c r="G785" s="304">
        <v>682.4</v>
      </c>
      <c r="H785" s="304">
        <v>0.95679999999999998</v>
      </c>
      <c r="I785" s="304">
        <v>225100</v>
      </c>
      <c r="K785" s="304">
        <v>0.47889999999999999</v>
      </c>
      <c r="L785" s="304">
        <v>618.4</v>
      </c>
      <c r="M785" s="304">
        <v>618.4</v>
      </c>
      <c r="N785" s="304">
        <v>0.95389999999999997</v>
      </c>
      <c r="O785" s="304">
        <v>237380</v>
      </c>
      <c r="Q785" s="304">
        <v>0.54090000000000005</v>
      </c>
      <c r="R785" s="304">
        <v>644.79999999999995</v>
      </c>
      <c r="S785" s="304">
        <v>644.79999999999995</v>
      </c>
      <c r="T785" s="304">
        <v>0.94620000000000004</v>
      </c>
      <c r="U785" s="304">
        <v>266680</v>
      </c>
      <c r="V785" s="304" t="e">
        <f>U785-#REF!</f>
        <v>#REF!</v>
      </c>
      <c r="W785" s="304">
        <v>0.60709999999999997</v>
      </c>
      <c r="X785" s="304">
        <v>648</v>
      </c>
      <c r="Y785" s="304">
        <v>648</v>
      </c>
      <c r="Z785" s="304">
        <v>0.9355</v>
      </c>
      <c r="AA785" s="304">
        <v>252760</v>
      </c>
      <c r="AC785" s="304">
        <v>0.5605</v>
      </c>
      <c r="AD785" s="304">
        <v>620</v>
      </c>
      <c r="AE785" s="304">
        <v>620</v>
      </c>
      <c r="AF785" s="304">
        <v>0.94889999999999997</v>
      </c>
      <c r="AG785" s="304">
        <v>231780</v>
      </c>
      <c r="AI785" s="304">
        <v>0.52959999999999996</v>
      </c>
      <c r="AJ785" s="304">
        <v>680</v>
      </c>
      <c r="AK785" s="304">
        <v>680</v>
      </c>
      <c r="AL785" s="304">
        <v>0.94630000000000003</v>
      </c>
      <c r="AM785" s="304">
        <v>208440</v>
      </c>
      <c r="AO785" s="304">
        <v>0.44990000000000002</v>
      </c>
    </row>
    <row r="786" spans="1:41">
      <c r="A786" s="305">
        <v>782</v>
      </c>
      <c r="B786" s="306" t="s">
        <v>3989</v>
      </c>
      <c r="C786" s="305" t="s">
        <v>4775</v>
      </c>
      <c r="D786" s="306" t="s">
        <v>4051</v>
      </c>
      <c r="E786" s="307">
        <v>1046</v>
      </c>
      <c r="F786" s="304">
        <v>636.75</v>
      </c>
      <c r="G786" s="304">
        <v>836.8</v>
      </c>
      <c r="H786" s="304">
        <v>0.86549999999999994</v>
      </c>
      <c r="I786" s="304">
        <v>114825</v>
      </c>
      <c r="K786" s="304">
        <v>0.28939999999999999</v>
      </c>
      <c r="L786" s="304">
        <v>604.5</v>
      </c>
      <c r="M786" s="304">
        <v>836.8</v>
      </c>
      <c r="N786" s="304">
        <v>0.87790000000000001</v>
      </c>
      <c r="O786" s="304">
        <v>134775</v>
      </c>
      <c r="Q786" s="304">
        <v>0.34139999999999998</v>
      </c>
      <c r="R786" s="304">
        <v>628.5</v>
      </c>
      <c r="S786" s="304">
        <v>836.8</v>
      </c>
      <c r="T786" s="304">
        <v>0.88080000000000003</v>
      </c>
      <c r="U786" s="304">
        <v>122925</v>
      </c>
      <c r="W786" s="304">
        <v>0.30840000000000001</v>
      </c>
      <c r="X786" s="304">
        <v>618</v>
      </c>
      <c r="Y786" s="304">
        <v>836.8</v>
      </c>
      <c r="Z786" s="304">
        <v>0.86019999999999996</v>
      </c>
      <c r="AA786" s="304">
        <v>127350</v>
      </c>
      <c r="AC786" s="304">
        <v>0.32200000000000001</v>
      </c>
      <c r="AD786" s="304">
        <v>600</v>
      </c>
      <c r="AE786" s="304">
        <v>836.8</v>
      </c>
      <c r="AF786" s="304">
        <v>0.8649</v>
      </c>
      <c r="AG786" s="304">
        <v>126750</v>
      </c>
      <c r="AI786" s="304">
        <v>0.32829999999999998</v>
      </c>
      <c r="AJ786" s="304">
        <v>600</v>
      </c>
      <c r="AK786" s="304">
        <v>836.8</v>
      </c>
      <c r="AL786" s="304">
        <v>0.86699999999999999</v>
      </c>
      <c r="AM786" s="304">
        <v>112425</v>
      </c>
      <c r="AO786" s="304">
        <v>0.30020000000000002</v>
      </c>
    </row>
    <row r="787" spans="1:41">
      <c r="A787" s="305">
        <v>783</v>
      </c>
      <c r="B787" s="306" t="s">
        <v>3989</v>
      </c>
      <c r="C787" s="305" t="s">
        <v>4776</v>
      </c>
      <c r="D787" s="306" t="s">
        <v>4051</v>
      </c>
      <c r="E787" s="307">
        <v>200</v>
      </c>
      <c r="F787" s="304">
        <v>168</v>
      </c>
      <c r="G787" s="304">
        <v>168</v>
      </c>
      <c r="H787" s="304">
        <v>0.96429999999999993</v>
      </c>
      <c r="I787" s="304">
        <v>33642</v>
      </c>
      <c r="K787" s="304">
        <v>0.28839999999999999</v>
      </c>
      <c r="L787" s="304">
        <v>175.44</v>
      </c>
      <c r="M787" s="304">
        <v>175.44</v>
      </c>
      <c r="N787" s="304">
        <v>0.92869999999999997</v>
      </c>
      <c r="O787" s="304">
        <v>40296</v>
      </c>
      <c r="Q787" s="304">
        <v>0.33239999999999997</v>
      </c>
      <c r="R787" s="304">
        <v>170.16</v>
      </c>
      <c r="S787" s="304">
        <v>170.16</v>
      </c>
      <c r="T787" s="304">
        <v>0.98739999999999994</v>
      </c>
      <c r="U787" s="304">
        <v>37824</v>
      </c>
      <c r="W787" s="304">
        <v>0.31269999999999998</v>
      </c>
      <c r="X787" s="304">
        <v>124.32</v>
      </c>
      <c r="Y787" s="304">
        <v>160</v>
      </c>
      <c r="Z787" s="304">
        <v>0.95699999999999996</v>
      </c>
      <c r="AA787" s="304">
        <v>31620</v>
      </c>
      <c r="AC787" s="304">
        <v>0.35720000000000002</v>
      </c>
      <c r="AD787" s="304">
        <v>120</v>
      </c>
      <c r="AE787" s="304">
        <v>160</v>
      </c>
      <c r="AF787" s="304">
        <v>0.98750000000000004</v>
      </c>
      <c r="AG787" s="304">
        <v>30636</v>
      </c>
      <c r="AI787" s="304">
        <v>0.34749999999999998</v>
      </c>
      <c r="AJ787" s="304">
        <v>127.36</v>
      </c>
      <c r="AK787" s="304">
        <v>160</v>
      </c>
      <c r="AL787" s="304">
        <v>0.97199999999999998</v>
      </c>
      <c r="AM787" s="304">
        <v>31788</v>
      </c>
      <c r="AO787" s="304">
        <v>0.34520000000000001</v>
      </c>
    </row>
    <row r="788" spans="1:41">
      <c r="A788" s="305">
        <v>784</v>
      </c>
      <c r="B788" s="306" t="s">
        <v>3989</v>
      </c>
      <c r="C788" s="305" t="s">
        <v>4777</v>
      </c>
      <c r="D788" s="306" t="s">
        <v>4051</v>
      </c>
      <c r="E788" s="307">
        <v>211</v>
      </c>
      <c r="F788" s="304">
        <v>105.28</v>
      </c>
      <c r="G788" s="304">
        <v>168.8</v>
      </c>
      <c r="H788" s="304">
        <v>0.99729999999999996</v>
      </c>
      <c r="I788" s="304">
        <v>37852</v>
      </c>
      <c r="K788" s="304">
        <v>0.50070000000000003</v>
      </c>
      <c r="L788" s="304">
        <v>110.88</v>
      </c>
      <c r="M788" s="304">
        <v>168.8</v>
      </c>
      <c r="N788" s="304">
        <v>0.99739999999999995</v>
      </c>
      <c r="O788" s="304">
        <v>43568</v>
      </c>
      <c r="Q788" s="304">
        <v>0.52949999999999997</v>
      </c>
      <c r="R788" s="304">
        <v>124.16</v>
      </c>
      <c r="S788" s="304">
        <v>168.8</v>
      </c>
      <c r="T788" s="304">
        <v>0.99590000000000001</v>
      </c>
      <c r="U788" s="304">
        <v>43180</v>
      </c>
      <c r="W788" s="304">
        <v>0.48499999999999999</v>
      </c>
      <c r="X788" s="304">
        <v>100</v>
      </c>
      <c r="Y788" s="304">
        <v>168.8</v>
      </c>
      <c r="Z788" s="304">
        <v>0.99319999999999997</v>
      </c>
      <c r="AA788" s="304">
        <v>40660</v>
      </c>
      <c r="AC788" s="304">
        <v>0.55030000000000001</v>
      </c>
      <c r="AD788" s="304">
        <v>108.64</v>
      </c>
      <c r="AE788" s="304">
        <v>168.8</v>
      </c>
      <c r="AF788" s="304">
        <v>0.99619999999999997</v>
      </c>
      <c r="AG788" s="304">
        <v>41232</v>
      </c>
      <c r="AI788" s="304">
        <v>0.5121</v>
      </c>
      <c r="AJ788" s="304">
        <v>96.32</v>
      </c>
      <c r="AK788" s="304">
        <v>168.8</v>
      </c>
      <c r="AL788" s="304">
        <v>0.99460000000000004</v>
      </c>
      <c r="AM788" s="304">
        <v>38968</v>
      </c>
      <c r="AO788" s="304">
        <v>0.56499999999999995</v>
      </c>
    </row>
    <row r="789" spans="1:41">
      <c r="A789" s="305">
        <v>785</v>
      </c>
      <c r="B789" s="306" t="s">
        <v>3989</v>
      </c>
      <c r="C789" s="305" t="s">
        <v>4778</v>
      </c>
      <c r="D789" s="306" t="s">
        <v>4051</v>
      </c>
      <c r="E789" s="307">
        <v>153</v>
      </c>
      <c r="F789" s="304">
        <v>115.52</v>
      </c>
      <c r="G789" s="304">
        <v>122.4</v>
      </c>
      <c r="H789" s="304">
        <v>0.91190000000000004</v>
      </c>
      <c r="I789" s="304">
        <v>18344</v>
      </c>
      <c r="K789" s="304">
        <v>0.2419</v>
      </c>
      <c r="L789" s="304">
        <v>115.2</v>
      </c>
      <c r="M789" s="304">
        <v>122.4</v>
      </c>
      <c r="N789" s="304">
        <v>0.91259999999999997</v>
      </c>
      <c r="O789" s="304">
        <v>19634</v>
      </c>
      <c r="Q789" s="304">
        <v>0.251</v>
      </c>
      <c r="R789" s="304">
        <v>126.48</v>
      </c>
      <c r="S789" s="304">
        <v>126.48</v>
      </c>
      <c r="T789" s="304">
        <v>0.90679999999999994</v>
      </c>
      <c r="U789" s="304">
        <v>19734</v>
      </c>
      <c r="W789" s="304">
        <v>0.23899999999999999</v>
      </c>
      <c r="X789" s="304">
        <v>125.52</v>
      </c>
      <c r="Y789" s="304">
        <v>125.52</v>
      </c>
      <c r="Z789" s="304">
        <v>0.88180000000000003</v>
      </c>
      <c r="AA789" s="304">
        <v>17806</v>
      </c>
      <c r="AC789" s="304">
        <v>0.2162</v>
      </c>
      <c r="AD789" s="304">
        <v>78</v>
      </c>
      <c r="AE789" s="304">
        <v>122.4</v>
      </c>
      <c r="AF789" s="304">
        <v>0.89780000000000004</v>
      </c>
      <c r="AG789" s="304">
        <v>17166</v>
      </c>
      <c r="AI789" s="304">
        <v>0.32950000000000002</v>
      </c>
      <c r="AJ789" s="304">
        <v>100</v>
      </c>
      <c r="AK789" s="304">
        <v>122.4</v>
      </c>
      <c r="AL789" s="304">
        <v>0.91969999999999996</v>
      </c>
      <c r="AM789" s="304">
        <v>13068</v>
      </c>
      <c r="AO789" s="304">
        <v>0.19739999999999999</v>
      </c>
    </row>
    <row r="790" spans="1:41">
      <c r="A790" s="305">
        <v>786</v>
      </c>
      <c r="B790" s="306" t="s">
        <v>3989</v>
      </c>
      <c r="C790" s="305" t="s">
        <v>4779</v>
      </c>
      <c r="D790" s="306" t="s">
        <v>4051</v>
      </c>
      <c r="E790" s="307">
        <v>111</v>
      </c>
      <c r="F790" s="304">
        <v>39.6</v>
      </c>
      <c r="G790" s="304">
        <v>88.8</v>
      </c>
      <c r="H790" s="304">
        <v>0.9879</v>
      </c>
      <c r="I790" s="304">
        <v>8614</v>
      </c>
      <c r="K790" s="304">
        <v>0.30580000000000002</v>
      </c>
      <c r="L790" s="304">
        <v>42.8</v>
      </c>
      <c r="M790" s="304">
        <v>88.8</v>
      </c>
      <c r="N790" s="304">
        <v>0.98239999999999994</v>
      </c>
      <c r="O790" s="304">
        <v>11266</v>
      </c>
      <c r="Q790" s="304">
        <v>0.36009999999999998</v>
      </c>
      <c r="R790" s="304">
        <v>42</v>
      </c>
      <c r="S790" s="304">
        <v>88.8</v>
      </c>
      <c r="T790" s="304">
        <v>0.98239999999999994</v>
      </c>
      <c r="U790" s="304">
        <v>9550</v>
      </c>
      <c r="W790" s="304">
        <v>0.32150000000000001</v>
      </c>
      <c r="X790" s="304">
        <v>36.200000000000003</v>
      </c>
      <c r="Y790" s="304">
        <v>88.8</v>
      </c>
      <c r="Z790" s="304">
        <v>0.97719999999999996</v>
      </c>
      <c r="AA790" s="304">
        <v>8890</v>
      </c>
      <c r="AC790" s="304">
        <v>0.33779999999999999</v>
      </c>
      <c r="AD790" s="304">
        <v>35.6</v>
      </c>
      <c r="AE790" s="304">
        <v>88.8</v>
      </c>
      <c r="AF790" s="304">
        <v>0.98050000000000004</v>
      </c>
      <c r="AG790" s="304">
        <v>7824</v>
      </c>
      <c r="AI790" s="304">
        <v>0.30130000000000001</v>
      </c>
      <c r="AJ790" s="304">
        <v>29</v>
      </c>
      <c r="AK790" s="304">
        <v>88.8</v>
      </c>
      <c r="AL790" s="304">
        <v>0.98039999999999994</v>
      </c>
      <c r="AM790" s="304">
        <v>8370</v>
      </c>
      <c r="AO790" s="304">
        <v>0.40889999999999999</v>
      </c>
    </row>
    <row r="791" spans="1:41">
      <c r="A791" s="305">
        <v>787</v>
      </c>
      <c r="B791" s="306" t="s">
        <v>3989</v>
      </c>
      <c r="C791" s="305" t="s">
        <v>4780</v>
      </c>
      <c r="D791" s="306" t="s">
        <v>4051</v>
      </c>
      <c r="E791" s="307">
        <v>150</v>
      </c>
      <c r="F791" s="304">
        <v>111.6</v>
      </c>
      <c r="G791" s="304">
        <v>120</v>
      </c>
      <c r="H791" s="304">
        <v>0.86719999999999997</v>
      </c>
      <c r="I791" s="304">
        <v>21378</v>
      </c>
      <c r="K791" s="304">
        <v>0.30680000000000002</v>
      </c>
      <c r="L791" s="304">
        <v>103.2</v>
      </c>
      <c r="M791" s="304">
        <v>120</v>
      </c>
      <c r="N791" s="304">
        <v>0.87209999999999999</v>
      </c>
      <c r="O791" s="304">
        <v>26382</v>
      </c>
      <c r="Q791" s="304">
        <v>0.39400000000000002</v>
      </c>
      <c r="R791" s="304">
        <v>109.2</v>
      </c>
      <c r="S791" s="304">
        <v>120</v>
      </c>
      <c r="T791" s="304">
        <v>0.86719999999999997</v>
      </c>
      <c r="U791" s="304">
        <v>19734</v>
      </c>
      <c r="W791" s="304">
        <v>0.28949999999999998</v>
      </c>
      <c r="X791" s="304">
        <v>63</v>
      </c>
      <c r="Y791" s="304">
        <v>120</v>
      </c>
      <c r="Z791" s="304">
        <v>0.84489999999999998</v>
      </c>
      <c r="AA791" s="304">
        <v>17382</v>
      </c>
      <c r="AC791" s="304">
        <v>0.43890000000000001</v>
      </c>
      <c r="AD791" s="304">
        <v>66</v>
      </c>
      <c r="AE791" s="304">
        <v>120</v>
      </c>
      <c r="AF791" s="304">
        <v>0.87470000000000003</v>
      </c>
      <c r="AG791" s="304">
        <v>17160</v>
      </c>
      <c r="AI791" s="304">
        <v>0.39960000000000001</v>
      </c>
      <c r="AJ791" s="304">
        <v>66</v>
      </c>
      <c r="AK791" s="304">
        <v>120</v>
      </c>
      <c r="AL791" s="304">
        <v>0.85680000000000001</v>
      </c>
      <c r="AM791" s="304">
        <v>14208</v>
      </c>
      <c r="AO791" s="304">
        <v>0.34899999999999998</v>
      </c>
    </row>
    <row r="792" spans="1:41">
      <c r="A792" s="305">
        <v>788</v>
      </c>
      <c r="B792" s="306" t="s">
        <v>3989</v>
      </c>
      <c r="C792" s="305" t="s">
        <v>4781</v>
      </c>
      <c r="D792" s="306" t="s">
        <v>4051</v>
      </c>
      <c r="E792" s="307">
        <v>126</v>
      </c>
      <c r="F792" s="304">
        <v>90</v>
      </c>
      <c r="G792" s="304">
        <v>100.8</v>
      </c>
      <c r="H792" s="304">
        <v>0.98199999999999998</v>
      </c>
      <c r="I792" s="304">
        <v>15303</v>
      </c>
      <c r="K792" s="304">
        <v>0.24049999999999999</v>
      </c>
      <c r="L792" s="304">
        <v>67.08</v>
      </c>
      <c r="M792" s="304">
        <v>100.8</v>
      </c>
      <c r="N792" s="304">
        <v>0.97839999999999994</v>
      </c>
      <c r="O792" s="304">
        <v>15288</v>
      </c>
      <c r="Q792" s="304">
        <v>0.31309999999999999</v>
      </c>
      <c r="R792" s="304">
        <v>71.400000000000006</v>
      </c>
      <c r="S792" s="304">
        <v>100.8</v>
      </c>
      <c r="T792" s="304">
        <v>0.97260000000000002</v>
      </c>
      <c r="U792" s="304">
        <v>15438</v>
      </c>
      <c r="W792" s="304">
        <v>0.30880000000000002</v>
      </c>
      <c r="X792" s="304">
        <v>73.680000000000007</v>
      </c>
      <c r="Y792" s="304">
        <v>100.8</v>
      </c>
      <c r="Z792" s="304">
        <v>0.9607</v>
      </c>
      <c r="AA792" s="304">
        <v>14070</v>
      </c>
      <c r="AC792" s="304">
        <v>0.26719999999999999</v>
      </c>
      <c r="AD792" s="304">
        <v>66</v>
      </c>
      <c r="AE792" s="304">
        <v>100.8</v>
      </c>
      <c r="AF792" s="304">
        <v>0.96960000000000002</v>
      </c>
      <c r="AG792" s="304">
        <v>14631</v>
      </c>
      <c r="AI792" s="304">
        <v>0.30730000000000002</v>
      </c>
      <c r="AJ792" s="304">
        <v>90</v>
      </c>
      <c r="AK792" s="304">
        <v>100.8</v>
      </c>
      <c r="AL792" s="304">
        <v>0.96309999999999996</v>
      </c>
      <c r="AM792" s="304">
        <v>13920</v>
      </c>
      <c r="AO792" s="304">
        <v>0.22309999999999999</v>
      </c>
    </row>
    <row r="793" spans="1:41">
      <c r="A793" s="305">
        <v>789</v>
      </c>
      <c r="B793" s="306" t="s">
        <v>3989</v>
      </c>
      <c r="C793" s="305" t="s">
        <v>4782</v>
      </c>
      <c r="D793" s="306" t="s">
        <v>4051</v>
      </c>
      <c r="E793" s="307">
        <v>386</v>
      </c>
      <c r="F793" s="304">
        <v>177.28</v>
      </c>
      <c r="G793" s="304">
        <v>308.8</v>
      </c>
      <c r="H793" s="304">
        <v>0.86509999999999998</v>
      </c>
      <c r="I793" s="304">
        <v>32228</v>
      </c>
      <c r="K793" s="304">
        <v>0.29189999999999999</v>
      </c>
      <c r="L793" s="304">
        <v>175.52</v>
      </c>
      <c r="M793" s="304">
        <v>308.8</v>
      </c>
      <c r="N793" s="304">
        <v>0.87309999999999999</v>
      </c>
      <c r="O793" s="304">
        <v>37704</v>
      </c>
      <c r="Q793" s="304">
        <v>0.33069999999999999</v>
      </c>
      <c r="R793" s="304">
        <v>203.84</v>
      </c>
      <c r="S793" s="304">
        <v>308.8</v>
      </c>
      <c r="T793" s="304">
        <v>0.86499999999999999</v>
      </c>
      <c r="U793" s="304">
        <v>35136</v>
      </c>
      <c r="W793" s="304">
        <v>0.27679999999999999</v>
      </c>
      <c r="X793" s="304">
        <v>192</v>
      </c>
      <c r="Y793" s="304">
        <v>308.8</v>
      </c>
      <c r="Z793" s="304">
        <v>0.8518</v>
      </c>
      <c r="AA793" s="304">
        <v>35380</v>
      </c>
      <c r="AC793" s="304">
        <v>0.2908</v>
      </c>
      <c r="AD793" s="304">
        <v>168</v>
      </c>
      <c r="AE793" s="304">
        <v>308.8</v>
      </c>
      <c r="AF793" s="304">
        <v>0.86870000000000003</v>
      </c>
      <c r="AG793" s="304">
        <v>32800</v>
      </c>
      <c r="AI793" s="304">
        <v>0.30209999999999998</v>
      </c>
      <c r="AJ793" s="304">
        <v>168</v>
      </c>
      <c r="AK793" s="304">
        <v>308.8</v>
      </c>
      <c r="AL793" s="304">
        <v>0.85519999999999996</v>
      </c>
      <c r="AM793" s="304">
        <v>25040</v>
      </c>
      <c r="AO793" s="304">
        <v>0.24210000000000001</v>
      </c>
    </row>
    <row r="794" spans="1:41">
      <c r="A794" s="305">
        <v>790</v>
      </c>
      <c r="B794" s="306" t="s">
        <v>3989</v>
      </c>
      <c r="C794" s="305" t="s">
        <v>4783</v>
      </c>
      <c r="D794" s="306" t="s">
        <v>4051</v>
      </c>
      <c r="E794" s="307">
        <v>170</v>
      </c>
      <c r="F794" s="304">
        <v>117.76</v>
      </c>
      <c r="G794" s="304">
        <v>136</v>
      </c>
      <c r="H794" s="304">
        <v>0.97519999999999996</v>
      </c>
      <c r="I794" s="304">
        <v>26570</v>
      </c>
      <c r="K794" s="304">
        <v>0.32140000000000002</v>
      </c>
      <c r="L794" s="304">
        <v>118.32</v>
      </c>
      <c r="M794" s="304">
        <v>136</v>
      </c>
      <c r="N794" s="304">
        <v>0.98270000000000002</v>
      </c>
      <c r="O794" s="304">
        <v>30894</v>
      </c>
      <c r="Q794" s="304">
        <v>0.35709999999999997</v>
      </c>
      <c r="R794" s="304">
        <v>117.28</v>
      </c>
      <c r="S794" s="304">
        <v>136</v>
      </c>
      <c r="T794" s="304">
        <v>0.9788</v>
      </c>
      <c r="U794" s="304">
        <v>25916</v>
      </c>
      <c r="W794" s="304">
        <v>0.31359999999999999</v>
      </c>
      <c r="X794" s="304">
        <v>94</v>
      </c>
      <c r="Y794" s="304">
        <v>136</v>
      </c>
      <c r="Z794" s="304">
        <v>0.97709999999999997</v>
      </c>
      <c r="AA794" s="304">
        <v>31448</v>
      </c>
      <c r="AC794" s="304">
        <v>0.4602</v>
      </c>
      <c r="AD794" s="304">
        <v>88</v>
      </c>
      <c r="AE794" s="304">
        <v>136</v>
      </c>
      <c r="AF794" s="304">
        <v>0.98229999999999995</v>
      </c>
      <c r="AG794" s="304">
        <v>22628</v>
      </c>
      <c r="AI794" s="304">
        <v>0.35189999999999999</v>
      </c>
      <c r="AJ794" s="304">
        <v>80</v>
      </c>
      <c r="AK794" s="304">
        <v>136</v>
      </c>
      <c r="AL794" s="304">
        <v>0.97819999999999996</v>
      </c>
      <c r="AM794" s="304">
        <v>21882</v>
      </c>
      <c r="AO794" s="304">
        <v>0.38840000000000002</v>
      </c>
    </row>
    <row r="795" spans="1:41">
      <c r="A795" s="305">
        <v>791</v>
      </c>
      <c r="B795" s="306" t="s">
        <v>3989</v>
      </c>
      <c r="C795" s="305" t="s">
        <v>4784</v>
      </c>
      <c r="D795" s="306" t="s">
        <v>4051</v>
      </c>
      <c r="E795" s="307">
        <v>121</v>
      </c>
      <c r="F795" s="304">
        <v>73.319999999999993</v>
      </c>
      <c r="G795" s="304">
        <v>96.8</v>
      </c>
      <c r="H795" s="304">
        <v>0.99819999999999998</v>
      </c>
      <c r="I795" s="304">
        <v>21168</v>
      </c>
      <c r="K795" s="304">
        <v>0.4017</v>
      </c>
      <c r="L795" s="304">
        <v>72.599999999999994</v>
      </c>
      <c r="M795" s="304">
        <v>96.8</v>
      </c>
      <c r="N795" s="304">
        <v>0.98809999999999998</v>
      </c>
      <c r="O795" s="304">
        <v>23109</v>
      </c>
      <c r="Q795" s="304">
        <v>0.433</v>
      </c>
      <c r="R795" s="304">
        <v>73.56</v>
      </c>
      <c r="S795" s="304">
        <v>96.8</v>
      </c>
      <c r="T795" s="304">
        <v>0.95450000000000002</v>
      </c>
      <c r="U795" s="304">
        <v>23406</v>
      </c>
      <c r="W795" s="304">
        <v>0.46300000000000002</v>
      </c>
      <c r="X795" s="304">
        <v>71.040000000000006</v>
      </c>
      <c r="Y795" s="304">
        <v>96.8</v>
      </c>
      <c r="Z795" s="304">
        <v>0.96250000000000002</v>
      </c>
      <c r="AA795" s="304">
        <v>21774</v>
      </c>
      <c r="AC795" s="304">
        <v>0.42799999999999999</v>
      </c>
      <c r="AD795" s="304">
        <v>72</v>
      </c>
      <c r="AE795" s="304">
        <v>96.8</v>
      </c>
      <c r="AF795" s="304">
        <v>0.99949999999999994</v>
      </c>
      <c r="AG795" s="304">
        <v>21432</v>
      </c>
      <c r="AI795" s="304">
        <v>0.40029999999999999</v>
      </c>
      <c r="AJ795" s="304">
        <v>69</v>
      </c>
      <c r="AK795" s="304">
        <v>96.8</v>
      </c>
      <c r="AL795" s="304">
        <v>0.99870000000000003</v>
      </c>
      <c r="AM795" s="304">
        <v>19842</v>
      </c>
      <c r="AO795" s="304">
        <v>0.39989999999999998</v>
      </c>
    </row>
    <row r="796" spans="1:41">
      <c r="A796" s="305">
        <v>792</v>
      </c>
      <c r="B796" s="306" t="s">
        <v>3989</v>
      </c>
      <c r="C796" s="305" t="s">
        <v>4785</v>
      </c>
      <c r="D796" s="306" t="s">
        <v>4051</v>
      </c>
      <c r="E796" s="307">
        <v>145</v>
      </c>
      <c r="F796" s="304">
        <v>139.80000000000001</v>
      </c>
      <c r="G796" s="304">
        <v>139.80000000000001</v>
      </c>
      <c r="H796" s="304">
        <v>0.97150000000000003</v>
      </c>
      <c r="I796" s="304">
        <v>34865</v>
      </c>
      <c r="K796" s="304">
        <v>0.35659999999999997</v>
      </c>
      <c r="L796" s="304">
        <v>143.6</v>
      </c>
      <c r="M796" s="304">
        <v>143.6</v>
      </c>
      <c r="N796" s="304">
        <v>0.96640000000000004</v>
      </c>
      <c r="O796" s="304">
        <v>40430</v>
      </c>
      <c r="Q796" s="304">
        <v>0.3916</v>
      </c>
      <c r="R796" s="304">
        <v>142.80000000000001</v>
      </c>
      <c r="S796" s="304">
        <v>142.80000000000001</v>
      </c>
      <c r="T796" s="304">
        <v>0.96709999999999996</v>
      </c>
      <c r="U796" s="304">
        <v>38500</v>
      </c>
      <c r="W796" s="304">
        <v>0.38719999999999999</v>
      </c>
      <c r="X796" s="304">
        <v>122.4</v>
      </c>
      <c r="Y796" s="304">
        <v>122.4</v>
      </c>
      <c r="Z796" s="304">
        <v>0.9829</v>
      </c>
      <c r="AA796" s="304">
        <v>34690</v>
      </c>
      <c r="AC796" s="304">
        <v>0.3876</v>
      </c>
      <c r="AD796" s="304">
        <v>120</v>
      </c>
      <c r="AE796" s="304">
        <v>120</v>
      </c>
      <c r="AF796" s="304">
        <v>0.98519999999999996</v>
      </c>
      <c r="AG796" s="304">
        <v>34470</v>
      </c>
      <c r="AI796" s="304">
        <v>0.39190000000000003</v>
      </c>
      <c r="AJ796" s="304">
        <v>120</v>
      </c>
      <c r="AK796" s="304">
        <v>120</v>
      </c>
      <c r="AL796" s="304">
        <v>0.98560000000000003</v>
      </c>
      <c r="AM796" s="304">
        <v>33195</v>
      </c>
      <c r="AO796" s="304">
        <v>0.38979999999999998</v>
      </c>
    </row>
    <row r="797" spans="1:41">
      <c r="A797" s="305">
        <v>793</v>
      </c>
      <c r="B797" s="306" t="s">
        <v>3989</v>
      </c>
      <c r="C797" s="305" t="s">
        <v>4786</v>
      </c>
      <c r="D797" s="306" t="s">
        <v>4051</v>
      </c>
      <c r="E797" s="307">
        <v>154</v>
      </c>
      <c r="F797" s="304">
        <v>163.68</v>
      </c>
      <c r="G797" s="304">
        <v>163.68</v>
      </c>
      <c r="H797" s="304">
        <v>0.99680000000000002</v>
      </c>
      <c r="I797" s="304">
        <v>51150</v>
      </c>
      <c r="K797" s="304">
        <v>0.43540000000000001</v>
      </c>
      <c r="L797" s="304">
        <v>173.52</v>
      </c>
      <c r="M797" s="304">
        <v>173.52</v>
      </c>
      <c r="N797" s="304">
        <v>0.99529999999999996</v>
      </c>
      <c r="O797" s="304">
        <v>65316</v>
      </c>
      <c r="Q797" s="304">
        <v>0.50839999999999996</v>
      </c>
      <c r="R797" s="304">
        <v>177.36</v>
      </c>
      <c r="S797" s="304">
        <v>177.36</v>
      </c>
      <c r="T797" s="304">
        <v>0.99449999999999994</v>
      </c>
      <c r="U797" s="304">
        <v>59919</v>
      </c>
      <c r="W797" s="304">
        <v>0.47189999999999999</v>
      </c>
      <c r="X797" s="304">
        <v>169.56</v>
      </c>
      <c r="Y797" s="304">
        <v>169.56</v>
      </c>
      <c r="Z797" s="304">
        <v>0.99629999999999996</v>
      </c>
      <c r="AA797" s="304">
        <v>57135</v>
      </c>
      <c r="AC797" s="304">
        <v>0.4546</v>
      </c>
      <c r="AD797" s="304">
        <v>171</v>
      </c>
      <c r="AE797" s="304">
        <v>171</v>
      </c>
      <c r="AF797" s="304">
        <v>0.99529999999999996</v>
      </c>
      <c r="AG797" s="304">
        <v>63165</v>
      </c>
      <c r="AI797" s="304">
        <v>0.49880000000000002</v>
      </c>
      <c r="AJ797" s="304">
        <v>168</v>
      </c>
      <c r="AK797" s="304">
        <v>168</v>
      </c>
      <c r="AL797" s="304">
        <v>0.99570000000000003</v>
      </c>
      <c r="AM797" s="304">
        <v>61068</v>
      </c>
      <c r="AO797" s="304">
        <v>0.50700000000000001</v>
      </c>
    </row>
    <row r="798" spans="1:41">
      <c r="A798" s="305">
        <v>794</v>
      </c>
      <c r="B798" s="306" t="s">
        <v>3989</v>
      </c>
      <c r="C798" s="305" t="s">
        <v>4787</v>
      </c>
      <c r="D798" s="306" t="s">
        <v>4051</v>
      </c>
      <c r="E798" s="307">
        <v>250</v>
      </c>
      <c r="F798" s="304">
        <v>315.2</v>
      </c>
      <c r="G798" s="304">
        <v>315.2</v>
      </c>
      <c r="H798" s="304">
        <v>0.98260000000000003</v>
      </c>
      <c r="I798" s="304">
        <v>114672</v>
      </c>
      <c r="K798" s="304">
        <v>0.51419999999999999</v>
      </c>
      <c r="L798" s="304">
        <v>285.44</v>
      </c>
      <c r="M798" s="304">
        <v>285.44</v>
      </c>
      <c r="N798" s="304">
        <v>0.98770000000000002</v>
      </c>
      <c r="O798" s="304">
        <v>115424</v>
      </c>
      <c r="Q798" s="304">
        <v>0.55030000000000001</v>
      </c>
      <c r="R798" s="304">
        <v>274.88</v>
      </c>
      <c r="S798" s="304">
        <v>274.88</v>
      </c>
      <c r="T798" s="304">
        <v>0.98670000000000002</v>
      </c>
      <c r="U798" s="304">
        <v>119000</v>
      </c>
      <c r="V798" s="304" t="e">
        <f>U798-#REF!</f>
        <v>#REF!</v>
      </c>
      <c r="W798" s="304">
        <v>0.60940000000000005</v>
      </c>
      <c r="X798" s="304">
        <v>276.16000000000003</v>
      </c>
      <c r="Y798" s="304">
        <v>276.16000000000003</v>
      </c>
      <c r="Z798" s="304">
        <v>0.98819999999999997</v>
      </c>
      <c r="AA798" s="304">
        <v>114160</v>
      </c>
      <c r="AC798" s="304">
        <v>0.56230000000000002</v>
      </c>
      <c r="AD798" s="304">
        <v>272</v>
      </c>
      <c r="AE798" s="304">
        <v>272</v>
      </c>
      <c r="AF798" s="304">
        <v>0.98819999999999997</v>
      </c>
      <c r="AG798" s="304">
        <v>113848</v>
      </c>
      <c r="AI798" s="304">
        <v>0.56930000000000003</v>
      </c>
      <c r="AJ798" s="304">
        <v>272</v>
      </c>
      <c r="AK798" s="304">
        <v>272</v>
      </c>
      <c r="AL798" s="304">
        <v>0.98839999999999995</v>
      </c>
      <c r="AM798" s="304">
        <v>104632</v>
      </c>
      <c r="AO798" s="304">
        <v>0.54059999999999997</v>
      </c>
    </row>
    <row r="799" spans="1:41">
      <c r="A799" s="305">
        <v>795</v>
      </c>
      <c r="B799" s="306" t="s">
        <v>3989</v>
      </c>
      <c r="C799" s="305" t="s">
        <v>4788</v>
      </c>
      <c r="D799" s="306" t="s">
        <v>4051</v>
      </c>
      <c r="E799" s="307">
        <v>130</v>
      </c>
      <c r="F799" s="304">
        <v>132</v>
      </c>
      <c r="G799" s="304">
        <v>132</v>
      </c>
      <c r="H799" s="304">
        <v>0.82150000000000001</v>
      </c>
      <c r="I799" s="304">
        <v>19740</v>
      </c>
      <c r="K799" s="304">
        <v>0.25280000000000002</v>
      </c>
      <c r="L799" s="304">
        <v>147</v>
      </c>
      <c r="M799" s="304">
        <v>147</v>
      </c>
      <c r="N799" s="304">
        <v>0.85819999999999996</v>
      </c>
      <c r="O799" s="304">
        <v>26130</v>
      </c>
      <c r="Q799" s="304">
        <v>0.27839999999999998</v>
      </c>
      <c r="R799" s="304">
        <v>165</v>
      </c>
      <c r="S799" s="304">
        <v>165</v>
      </c>
      <c r="T799" s="304">
        <v>0.84309999999999996</v>
      </c>
      <c r="U799" s="304">
        <v>23520</v>
      </c>
      <c r="W799" s="304">
        <v>0.23480000000000001</v>
      </c>
      <c r="X799" s="304">
        <v>144</v>
      </c>
      <c r="Y799" s="304">
        <v>144</v>
      </c>
      <c r="Z799" s="304">
        <v>0.77080000000000004</v>
      </c>
      <c r="AA799" s="304">
        <v>26130</v>
      </c>
      <c r="AC799" s="304">
        <v>0.31640000000000001</v>
      </c>
      <c r="AD799" s="304">
        <v>117</v>
      </c>
      <c r="AE799" s="304">
        <v>117</v>
      </c>
      <c r="AF799" s="304">
        <v>0.79530000000000001</v>
      </c>
      <c r="AG799" s="304">
        <v>20001</v>
      </c>
      <c r="AI799" s="304">
        <v>0.28889999999999999</v>
      </c>
      <c r="AJ799" s="304">
        <v>114</v>
      </c>
      <c r="AK799" s="304">
        <v>114</v>
      </c>
      <c r="AL799" s="304">
        <v>0.74390000000000001</v>
      </c>
      <c r="AM799" s="304">
        <v>16929</v>
      </c>
      <c r="AO799" s="304">
        <v>0.27729999999999999</v>
      </c>
    </row>
    <row r="800" spans="1:41">
      <c r="A800" s="305">
        <v>796</v>
      </c>
      <c r="B800" s="306" t="s">
        <v>3989</v>
      </c>
      <c r="C800" s="305" t="s">
        <v>4789</v>
      </c>
      <c r="D800" s="306" t="s">
        <v>4097</v>
      </c>
      <c r="E800" s="307">
        <v>144.44444444444443</v>
      </c>
      <c r="F800" s="304">
        <v>30.05</v>
      </c>
      <c r="G800" s="304">
        <v>115.56</v>
      </c>
      <c r="H800" s="304">
        <v>0.96389999999999998</v>
      </c>
      <c r="I800" s="304">
        <v>9214</v>
      </c>
      <c r="K800" s="304" t="e">
        <v>#N/A</v>
      </c>
      <c r="L800" s="304">
        <v>32.049999999999997</v>
      </c>
      <c r="M800" s="304">
        <v>115.56</v>
      </c>
      <c r="N800" s="304">
        <v>0.96719999999999995</v>
      </c>
      <c r="O800" s="304">
        <v>11149</v>
      </c>
      <c r="Q800" s="304" t="e">
        <v>#N/A</v>
      </c>
      <c r="R800" s="304">
        <v>33.65</v>
      </c>
      <c r="S800" s="304">
        <v>115.56</v>
      </c>
      <c r="T800" s="304">
        <v>0.96599999999999997</v>
      </c>
      <c r="U800" s="304">
        <v>10227</v>
      </c>
      <c r="W800" s="304" t="e">
        <v>#N/A</v>
      </c>
      <c r="X800" s="304">
        <v>31.25</v>
      </c>
      <c r="Y800" s="304">
        <v>115.56</v>
      </c>
      <c r="Z800" s="304">
        <v>0.96350000000000002</v>
      </c>
      <c r="AA800" s="304">
        <v>9593</v>
      </c>
      <c r="AC800" s="304" t="e">
        <v>#N/A</v>
      </c>
      <c r="AD800" s="304">
        <v>31.65</v>
      </c>
      <c r="AE800" s="304">
        <v>115.56</v>
      </c>
      <c r="AF800" s="304">
        <v>0.96760000000000002</v>
      </c>
      <c r="AG800" s="304">
        <v>11458</v>
      </c>
      <c r="AI800" s="304" t="e">
        <v>#N/A</v>
      </c>
      <c r="AJ800" s="304">
        <v>30.45</v>
      </c>
      <c r="AK800" s="304">
        <v>115.56</v>
      </c>
      <c r="AL800" s="304">
        <v>0.96619999999999995</v>
      </c>
      <c r="AM800" s="304">
        <v>9035</v>
      </c>
      <c r="AO800" s="304" t="e">
        <v>#N/A</v>
      </c>
    </row>
    <row r="801" spans="1:41">
      <c r="A801" s="305">
        <v>797</v>
      </c>
      <c r="B801" s="306" t="s">
        <v>3989</v>
      </c>
      <c r="C801" s="305" t="s">
        <v>4790</v>
      </c>
      <c r="D801" s="306" t="s">
        <v>4097</v>
      </c>
      <c r="E801" s="307">
        <v>427.77777777777777</v>
      </c>
      <c r="F801" s="304">
        <v>98.5</v>
      </c>
      <c r="G801" s="304">
        <v>342.22399999999999</v>
      </c>
      <c r="H801" s="304">
        <v>0.98939999999999995</v>
      </c>
      <c r="I801" s="304">
        <v>28290</v>
      </c>
      <c r="K801" s="304" t="e">
        <v>#N/A</v>
      </c>
      <c r="L801" s="304">
        <v>103.3</v>
      </c>
      <c r="M801" s="304">
        <v>342.22399999999999</v>
      </c>
      <c r="N801" s="304">
        <v>0.99060000000000004</v>
      </c>
      <c r="O801" s="304">
        <v>35618</v>
      </c>
      <c r="Q801" s="304" t="e">
        <v>#N/A</v>
      </c>
      <c r="R801" s="304">
        <v>118.9</v>
      </c>
      <c r="S801" s="304">
        <v>342.22399999999999</v>
      </c>
      <c r="T801" s="304">
        <v>0.98929999999999996</v>
      </c>
      <c r="U801" s="304">
        <v>36393</v>
      </c>
      <c r="W801" s="304" t="e">
        <v>#N/A</v>
      </c>
      <c r="X801" s="304">
        <v>94.5</v>
      </c>
      <c r="Y801" s="304">
        <v>342.22399999999999</v>
      </c>
      <c r="Z801" s="304">
        <v>0.98660000000000003</v>
      </c>
      <c r="AA801" s="304">
        <v>29896</v>
      </c>
      <c r="AC801" s="304" t="e">
        <v>#N/A</v>
      </c>
      <c r="AD801" s="304">
        <v>79.7</v>
      </c>
      <c r="AE801" s="304">
        <v>342.22399999999999</v>
      </c>
      <c r="AF801" s="304">
        <v>0.98819999999999997</v>
      </c>
      <c r="AG801" s="304">
        <v>27002</v>
      </c>
      <c r="AI801" s="304" t="e">
        <v>#N/A</v>
      </c>
      <c r="AJ801" s="304">
        <v>68.5</v>
      </c>
      <c r="AK801" s="304">
        <v>342.22399999999999</v>
      </c>
      <c r="AL801" s="304">
        <v>0.98619999999999997</v>
      </c>
      <c r="AM801" s="304">
        <v>24566</v>
      </c>
      <c r="AO801" s="304" t="e">
        <v>#N/A</v>
      </c>
    </row>
    <row r="802" spans="1:41">
      <c r="A802" s="305">
        <v>798</v>
      </c>
      <c r="B802" s="306" t="s">
        <v>3989</v>
      </c>
      <c r="C802" s="305" t="s">
        <v>4791</v>
      </c>
      <c r="D802" s="306" t="s">
        <v>4051</v>
      </c>
      <c r="E802" s="307">
        <v>125</v>
      </c>
      <c r="F802" s="304">
        <v>90</v>
      </c>
      <c r="G802" s="304">
        <v>100</v>
      </c>
      <c r="H802" s="304">
        <v>0.80289999999999995</v>
      </c>
      <c r="I802" s="304">
        <v>13011</v>
      </c>
      <c r="K802" s="304">
        <v>0.25009999999999999</v>
      </c>
      <c r="L802" s="304">
        <v>109.08</v>
      </c>
      <c r="M802" s="304">
        <v>109.08</v>
      </c>
      <c r="N802" s="304">
        <v>0.84409999999999996</v>
      </c>
      <c r="O802" s="304">
        <v>16101</v>
      </c>
      <c r="Q802" s="304">
        <v>0.2351</v>
      </c>
      <c r="R802" s="304">
        <v>126.48</v>
      </c>
      <c r="S802" s="304">
        <v>126.48</v>
      </c>
      <c r="T802" s="304">
        <v>0.79289999999999994</v>
      </c>
      <c r="U802" s="304">
        <v>17553</v>
      </c>
      <c r="W802" s="304">
        <v>0.24310000000000001</v>
      </c>
      <c r="X802" s="304">
        <v>95.4</v>
      </c>
      <c r="Y802" s="304">
        <v>100</v>
      </c>
      <c r="Z802" s="304">
        <v>0.72909999999999997</v>
      </c>
      <c r="AA802" s="304">
        <v>14475</v>
      </c>
      <c r="AC802" s="304">
        <v>0.2797</v>
      </c>
      <c r="AD802" s="304">
        <v>93</v>
      </c>
      <c r="AE802" s="304">
        <v>100</v>
      </c>
      <c r="AF802" s="304">
        <v>0.76590000000000003</v>
      </c>
      <c r="AG802" s="304">
        <v>14286</v>
      </c>
      <c r="AI802" s="304">
        <v>0.26960000000000001</v>
      </c>
      <c r="AJ802" s="304">
        <v>87</v>
      </c>
      <c r="AK802" s="304">
        <v>100</v>
      </c>
      <c r="AL802" s="304">
        <v>0.73839999999999995</v>
      </c>
      <c r="AM802" s="304">
        <v>13251</v>
      </c>
      <c r="AO802" s="304">
        <v>0.28649999999999998</v>
      </c>
    </row>
    <row r="803" spans="1:41">
      <c r="A803" s="305">
        <v>799</v>
      </c>
      <c r="B803" s="306" t="s">
        <v>3989</v>
      </c>
      <c r="C803" s="305" t="s">
        <v>4792</v>
      </c>
      <c r="D803" s="306" t="s">
        <v>4051</v>
      </c>
      <c r="E803" s="307">
        <v>592</v>
      </c>
      <c r="F803" s="304">
        <v>220.4</v>
      </c>
      <c r="G803" s="304">
        <v>473.6</v>
      </c>
      <c r="H803" s="304">
        <v>0.96479999999999999</v>
      </c>
      <c r="I803" s="304">
        <v>69490</v>
      </c>
      <c r="K803" s="304">
        <v>0.45390000000000003</v>
      </c>
      <c r="L803" s="304">
        <v>216</v>
      </c>
      <c r="M803" s="304">
        <v>473.6</v>
      </c>
      <c r="N803" s="304">
        <v>0.96740000000000004</v>
      </c>
      <c r="O803" s="304">
        <v>78310</v>
      </c>
      <c r="Q803" s="304">
        <v>0.50370000000000004</v>
      </c>
      <c r="R803" s="304">
        <v>214</v>
      </c>
      <c r="S803" s="304">
        <v>473.6</v>
      </c>
      <c r="T803" s="304">
        <v>0.95530000000000004</v>
      </c>
      <c r="U803" s="304">
        <v>72190</v>
      </c>
      <c r="W803" s="304">
        <v>0.49049999999999999</v>
      </c>
      <c r="X803" s="304">
        <v>214</v>
      </c>
      <c r="Y803" s="304">
        <v>473.6</v>
      </c>
      <c r="Z803" s="304">
        <v>0.95369999999999999</v>
      </c>
      <c r="AA803" s="304">
        <v>77570</v>
      </c>
      <c r="AC803" s="304">
        <v>0.51090000000000002</v>
      </c>
      <c r="AD803" s="304">
        <v>189.6</v>
      </c>
      <c r="AE803" s="304">
        <v>473.6</v>
      </c>
      <c r="AF803" s="304">
        <v>0.96089999999999998</v>
      </c>
      <c r="AG803" s="304">
        <v>70770</v>
      </c>
      <c r="AI803" s="304">
        <v>0.52210000000000001</v>
      </c>
      <c r="AJ803" s="304">
        <v>180</v>
      </c>
      <c r="AK803" s="304">
        <v>473.6</v>
      </c>
      <c r="AL803" s="304">
        <v>0.95479999999999998</v>
      </c>
      <c r="AM803" s="304">
        <v>66390</v>
      </c>
      <c r="AO803" s="304">
        <v>0.53659999999999997</v>
      </c>
    </row>
    <row r="804" spans="1:41">
      <c r="A804" s="305">
        <v>800</v>
      </c>
      <c r="B804" s="306" t="s">
        <v>3989</v>
      </c>
      <c r="C804" s="305" t="s">
        <v>4793</v>
      </c>
      <c r="D804" s="306" t="s">
        <v>4051</v>
      </c>
      <c r="E804" s="307">
        <v>278</v>
      </c>
      <c r="F804" s="304">
        <v>175.56</v>
      </c>
      <c r="G804" s="304">
        <v>222.4</v>
      </c>
      <c r="H804" s="304">
        <v>0.9718</v>
      </c>
      <c r="I804" s="304">
        <v>35091</v>
      </c>
      <c r="K804" s="304">
        <v>0.28570000000000001</v>
      </c>
      <c r="L804" s="304">
        <v>161.52000000000001</v>
      </c>
      <c r="M804" s="304">
        <v>222.4</v>
      </c>
      <c r="N804" s="304">
        <v>0.97240000000000004</v>
      </c>
      <c r="O804" s="304">
        <v>43059</v>
      </c>
      <c r="Q804" s="304">
        <v>0.36849999999999999</v>
      </c>
      <c r="R804" s="304">
        <v>180</v>
      </c>
      <c r="S804" s="304">
        <v>222.4</v>
      </c>
      <c r="T804" s="304">
        <v>0.96879999999999999</v>
      </c>
      <c r="U804" s="304">
        <v>42618</v>
      </c>
      <c r="W804" s="304">
        <v>0.33950000000000002</v>
      </c>
      <c r="X804" s="304">
        <v>152.4</v>
      </c>
      <c r="Y804" s="304">
        <v>222.4</v>
      </c>
      <c r="Z804" s="304">
        <v>0.95960000000000001</v>
      </c>
      <c r="AA804" s="304">
        <v>38187</v>
      </c>
      <c r="AC804" s="304">
        <v>0.35099999999999998</v>
      </c>
      <c r="AD804" s="304">
        <v>126</v>
      </c>
      <c r="AE804" s="304">
        <v>222.4</v>
      </c>
      <c r="AF804" s="304">
        <v>0.96429999999999993</v>
      </c>
      <c r="AG804" s="304">
        <v>32733</v>
      </c>
      <c r="AI804" s="304">
        <v>0.36209999999999998</v>
      </c>
      <c r="AJ804" s="304">
        <v>126</v>
      </c>
      <c r="AK804" s="304">
        <v>222.4</v>
      </c>
      <c r="AL804" s="304">
        <v>0.95619999999999994</v>
      </c>
      <c r="AM804" s="304">
        <v>31053</v>
      </c>
      <c r="AO804" s="304">
        <v>0.35799999999999998</v>
      </c>
    </row>
    <row r="805" spans="1:41">
      <c r="A805" s="305">
        <v>801</v>
      </c>
      <c r="B805" s="306" t="s">
        <v>3989</v>
      </c>
      <c r="C805" s="305" t="s">
        <v>4794</v>
      </c>
      <c r="D805" s="306" t="s">
        <v>4051</v>
      </c>
      <c r="E805" s="307">
        <v>144</v>
      </c>
      <c r="F805" s="304">
        <v>23.44</v>
      </c>
      <c r="G805" s="304">
        <v>115.2</v>
      </c>
      <c r="H805" s="304">
        <v>0.95819999999999994</v>
      </c>
      <c r="I805" s="304">
        <v>6224</v>
      </c>
      <c r="K805" s="304">
        <v>0.38490000000000002</v>
      </c>
      <c r="L805" s="304">
        <v>24.56</v>
      </c>
      <c r="M805" s="304">
        <v>115.2</v>
      </c>
      <c r="N805" s="304">
        <v>0.96699999999999997</v>
      </c>
      <c r="O805" s="304">
        <v>8304</v>
      </c>
      <c r="Q805" s="304">
        <v>0.47</v>
      </c>
      <c r="R805" s="304">
        <v>25.36</v>
      </c>
      <c r="S805" s="304">
        <v>115.2</v>
      </c>
      <c r="T805" s="304">
        <v>0.96350000000000002</v>
      </c>
      <c r="U805" s="304">
        <v>8442</v>
      </c>
      <c r="W805" s="304">
        <v>0.47989999999999999</v>
      </c>
      <c r="X805" s="304">
        <v>24.08</v>
      </c>
      <c r="Y805" s="304">
        <v>115.2</v>
      </c>
      <c r="Z805" s="304">
        <v>0.94120000000000004</v>
      </c>
      <c r="AA805" s="304">
        <v>7168</v>
      </c>
      <c r="AC805" s="304">
        <v>0.42509999999999998</v>
      </c>
      <c r="AD805" s="304">
        <v>22</v>
      </c>
      <c r="AE805" s="304">
        <v>115.2</v>
      </c>
      <c r="AF805" s="304">
        <v>0.95489999999999997</v>
      </c>
      <c r="AG805" s="304">
        <v>7016</v>
      </c>
      <c r="AI805" s="304">
        <v>0.44890000000000002</v>
      </c>
      <c r="AJ805" s="304">
        <v>26</v>
      </c>
      <c r="AK805" s="304">
        <v>115.2</v>
      </c>
      <c r="AL805" s="304">
        <v>0.95499999999999996</v>
      </c>
      <c r="AM805" s="304">
        <v>7458</v>
      </c>
      <c r="AO805" s="304">
        <v>0.41720000000000002</v>
      </c>
    </row>
    <row r="806" spans="1:41">
      <c r="A806" s="305">
        <v>802</v>
      </c>
      <c r="B806" s="306" t="s">
        <v>3989</v>
      </c>
      <c r="C806" s="305" t="s">
        <v>4795</v>
      </c>
      <c r="D806" s="306" t="s">
        <v>4051</v>
      </c>
      <c r="E806" s="307">
        <v>150</v>
      </c>
      <c r="F806" s="304">
        <v>103.2</v>
      </c>
      <c r="G806" s="304">
        <v>120</v>
      </c>
      <c r="H806" s="304">
        <v>0.95599999999999996</v>
      </c>
      <c r="I806" s="304">
        <v>23460</v>
      </c>
      <c r="K806" s="304">
        <v>0.33029999999999998</v>
      </c>
      <c r="L806" s="304">
        <v>115.2</v>
      </c>
      <c r="M806" s="304">
        <v>120</v>
      </c>
      <c r="N806" s="304">
        <v>0.96689999999999998</v>
      </c>
      <c r="O806" s="304">
        <v>30630</v>
      </c>
      <c r="Q806" s="304">
        <v>0.36959999999999998</v>
      </c>
      <c r="R806" s="304">
        <v>117.6</v>
      </c>
      <c r="S806" s="304">
        <v>120</v>
      </c>
      <c r="T806" s="304">
        <v>0.96389999999999998</v>
      </c>
      <c r="U806" s="304">
        <v>27210</v>
      </c>
      <c r="W806" s="304">
        <v>0.33339999999999997</v>
      </c>
      <c r="X806" s="304">
        <v>97.2</v>
      </c>
      <c r="Y806" s="304">
        <v>120</v>
      </c>
      <c r="Z806" s="304">
        <v>0.95130000000000003</v>
      </c>
      <c r="AA806" s="304">
        <v>22230</v>
      </c>
      <c r="AC806" s="304">
        <v>0.32319999999999999</v>
      </c>
      <c r="AD806" s="304">
        <v>93.6</v>
      </c>
      <c r="AE806" s="304">
        <v>120</v>
      </c>
      <c r="AF806" s="304">
        <v>0.96040000000000003</v>
      </c>
      <c r="AG806" s="304">
        <v>21810</v>
      </c>
      <c r="AI806" s="304">
        <v>0.3261</v>
      </c>
      <c r="AJ806" s="304">
        <v>90</v>
      </c>
      <c r="AK806" s="304">
        <v>120</v>
      </c>
      <c r="AL806" s="304">
        <v>0.95369999999999999</v>
      </c>
      <c r="AM806" s="304">
        <v>19740</v>
      </c>
      <c r="AO806" s="304">
        <v>0.31940000000000002</v>
      </c>
    </row>
    <row r="807" spans="1:41">
      <c r="A807" s="305">
        <v>803</v>
      </c>
      <c r="B807" s="306" t="s">
        <v>3989</v>
      </c>
      <c r="C807" s="305" t="s">
        <v>4796</v>
      </c>
      <c r="D807" s="306" t="s">
        <v>4051</v>
      </c>
      <c r="E807" s="307">
        <v>389</v>
      </c>
      <c r="F807" s="304">
        <v>184.8</v>
      </c>
      <c r="G807" s="304">
        <v>311.2</v>
      </c>
      <c r="H807" s="304">
        <v>0.99439999999999995</v>
      </c>
      <c r="I807" s="304">
        <v>22720</v>
      </c>
      <c r="K807" s="304">
        <v>0.17169999999999999</v>
      </c>
      <c r="L807" s="304">
        <v>173.6</v>
      </c>
      <c r="M807" s="304">
        <v>311.2</v>
      </c>
      <c r="N807" s="304">
        <v>0.99719999999999998</v>
      </c>
      <c r="O807" s="304">
        <v>28280</v>
      </c>
      <c r="Q807" s="304">
        <v>0.21959999999999999</v>
      </c>
      <c r="R807" s="304">
        <v>175.2</v>
      </c>
      <c r="S807" s="304">
        <v>311.2</v>
      </c>
      <c r="T807" s="304">
        <v>0.99139999999999995</v>
      </c>
      <c r="U807" s="304">
        <v>28520</v>
      </c>
      <c r="W807" s="304">
        <v>0.2281</v>
      </c>
      <c r="X807" s="304">
        <v>169.2</v>
      </c>
      <c r="Y807" s="304">
        <v>311.2</v>
      </c>
      <c r="Z807" s="304">
        <v>0.99470000000000003</v>
      </c>
      <c r="AA807" s="304">
        <v>26060</v>
      </c>
      <c r="AC807" s="304">
        <v>0.20810000000000001</v>
      </c>
      <c r="AD807" s="304">
        <v>160</v>
      </c>
      <c r="AE807" s="304">
        <v>311.2</v>
      </c>
      <c r="AF807" s="304">
        <v>0.99570000000000003</v>
      </c>
      <c r="AG807" s="304">
        <v>23150</v>
      </c>
      <c r="AI807" s="304">
        <v>0.1953</v>
      </c>
      <c r="AJ807" s="304">
        <v>170</v>
      </c>
      <c r="AK807" s="304">
        <v>311.2</v>
      </c>
      <c r="AL807" s="304">
        <v>0.99</v>
      </c>
      <c r="AM807" s="304">
        <v>19660</v>
      </c>
      <c r="AO807" s="304">
        <v>0.1623</v>
      </c>
    </row>
    <row r="808" spans="1:41">
      <c r="A808" s="305">
        <v>804</v>
      </c>
      <c r="B808" s="306" t="s">
        <v>3989</v>
      </c>
      <c r="C808" s="305" t="s">
        <v>4797</v>
      </c>
      <c r="D808" s="306" t="s">
        <v>4051</v>
      </c>
      <c r="E808" s="307">
        <v>167</v>
      </c>
      <c r="F808" s="304">
        <v>90.72</v>
      </c>
      <c r="G808" s="304">
        <v>133.6</v>
      </c>
      <c r="H808" s="304">
        <v>0.96030000000000004</v>
      </c>
      <c r="I808" s="304">
        <v>16230</v>
      </c>
      <c r="K808" s="304">
        <v>0.25879999999999997</v>
      </c>
      <c r="L808" s="304">
        <v>97.92</v>
      </c>
      <c r="M808" s="304">
        <v>133.6</v>
      </c>
      <c r="N808" s="304">
        <v>0.9647</v>
      </c>
      <c r="O808" s="304">
        <v>18759</v>
      </c>
      <c r="Q808" s="304">
        <v>0.26690000000000003</v>
      </c>
      <c r="R808" s="304">
        <v>113.28</v>
      </c>
      <c r="S808" s="304">
        <v>133.6</v>
      </c>
      <c r="T808" s="304">
        <v>0.96309999999999996</v>
      </c>
      <c r="U808" s="304">
        <v>18750</v>
      </c>
      <c r="W808" s="304">
        <v>0.2387</v>
      </c>
      <c r="X808" s="304">
        <v>102.84</v>
      </c>
      <c r="Y808" s="304">
        <v>133.6</v>
      </c>
      <c r="Z808" s="304">
        <v>0.92300000000000004</v>
      </c>
      <c r="AA808" s="304">
        <v>9198</v>
      </c>
      <c r="AC808" s="304">
        <v>0.1303</v>
      </c>
      <c r="AD808" s="304">
        <v>96.48</v>
      </c>
      <c r="AE808" s="304">
        <v>133.6</v>
      </c>
      <c r="AF808" s="304">
        <v>0.96130000000000004</v>
      </c>
      <c r="AG808" s="304">
        <v>15417</v>
      </c>
      <c r="AI808" s="304">
        <v>0.22339999999999999</v>
      </c>
      <c r="AJ808" s="304">
        <v>84</v>
      </c>
      <c r="AK808" s="304">
        <v>133.6</v>
      </c>
      <c r="AL808" s="304">
        <v>0.94279999999999997</v>
      </c>
      <c r="AM808" s="304">
        <v>13449</v>
      </c>
      <c r="AO808" s="304">
        <v>0.2359</v>
      </c>
    </row>
    <row r="809" spans="1:41">
      <c r="A809" s="305">
        <v>805</v>
      </c>
      <c r="B809" s="306" t="s">
        <v>3989</v>
      </c>
      <c r="C809" s="305" t="s">
        <v>4798</v>
      </c>
      <c r="D809" s="306" t="s">
        <v>4051</v>
      </c>
      <c r="E809" s="307">
        <v>205</v>
      </c>
      <c r="F809" s="304">
        <v>156</v>
      </c>
      <c r="G809" s="304">
        <v>164</v>
      </c>
      <c r="H809" s="304">
        <v>0.99319999999999997</v>
      </c>
      <c r="I809" s="304">
        <v>43380</v>
      </c>
      <c r="K809" s="304">
        <v>0.38890000000000002</v>
      </c>
      <c r="L809" s="304">
        <v>132</v>
      </c>
      <c r="M809" s="304">
        <v>164</v>
      </c>
      <c r="N809" s="304">
        <v>0.99339999999999995</v>
      </c>
      <c r="O809" s="304">
        <v>45120</v>
      </c>
      <c r="Q809" s="304">
        <v>0.46250000000000002</v>
      </c>
      <c r="R809" s="304">
        <v>138</v>
      </c>
      <c r="S809" s="304">
        <v>164</v>
      </c>
      <c r="T809" s="304">
        <v>0.9929</v>
      </c>
      <c r="U809" s="304">
        <v>41760</v>
      </c>
      <c r="W809" s="304">
        <v>0.42330000000000001</v>
      </c>
      <c r="X809" s="304">
        <v>90</v>
      </c>
      <c r="Y809" s="304">
        <v>164</v>
      </c>
      <c r="Z809" s="304">
        <v>0.99219999999999997</v>
      </c>
      <c r="AA809" s="304">
        <v>45540</v>
      </c>
      <c r="AB809" s="304" t="e">
        <f>AA809-#REF!</f>
        <v>#REF!</v>
      </c>
      <c r="AC809" s="304">
        <v>0.6855</v>
      </c>
      <c r="AD809" s="304">
        <v>114</v>
      </c>
      <c r="AE809" s="304">
        <v>164</v>
      </c>
      <c r="AF809" s="304">
        <v>0.99660000000000004</v>
      </c>
      <c r="AG809" s="304">
        <v>34740</v>
      </c>
      <c r="AI809" s="304">
        <v>0.41099999999999998</v>
      </c>
      <c r="AJ809" s="304">
        <v>120</v>
      </c>
      <c r="AK809" s="304">
        <v>164</v>
      </c>
      <c r="AL809" s="304">
        <v>0.99360000000000004</v>
      </c>
      <c r="AM809" s="304">
        <v>36960</v>
      </c>
      <c r="AO809" s="304">
        <v>0.43059999999999998</v>
      </c>
    </row>
    <row r="810" spans="1:41">
      <c r="A810" s="305">
        <v>806</v>
      </c>
      <c r="B810" s="306" t="s">
        <v>3989</v>
      </c>
      <c r="C810" s="305" t="s">
        <v>4800</v>
      </c>
      <c r="D810" s="306" t="s">
        <v>4051</v>
      </c>
      <c r="E810" s="307">
        <v>357</v>
      </c>
      <c r="F810" s="304">
        <v>204</v>
      </c>
      <c r="G810" s="304">
        <v>285.60000000000002</v>
      </c>
      <c r="H810" s="304">
        <v>0.91520000000000001</v>
      </c>
      <c r="I810" s="304">
        <v>53040</v>
      </c>
      <c r="K810" s="304">
        <v>0.39460000000000001</v>
      </c>
      <c r="L810" s="304">
        <v>210</v>
      </c>
      <c r="M810" s="304">
        <v>285.60000000000002</v>
      </c>
      <c r="N810" s="304">
        <v>0.9173</v>
      </c>
      <c r="O810" s="304">
        <v>57180</v>
      </c>
      <c r="Q810" s="304">
        <v>0.39900000000000002</v>
      </c>
      <c r="R810" s="304">
        <v>216</v>
      </c>
      <c r="S810" s="304">
        <v>285.60000000000002</v>
      </c>
      <c r="T810" s="304">
        <v>0.92679999999999996</v>
      </c>
      <c r="U810" s="304">
        <v>57720</v>
      </c>
      <c r="W810" s="304">
        <v>0.40050000000000002</v>
      </c>
      <c r="X810" s="304">
        <v>60</v>
      </c>
      <c r="Y810" s="304">
        <v>285.60000000000002</v>
      </c>
      <c r="Z810" s="304">
        <v>0.92830000000000001</v>
      </c>
      <c r="AA810" s="304">
        <v>41940</v>
      </c>
      <c r="AB810" s="304" t="e">
        <f>AA810-#REF!</f>
        <v>#REF!</v>
      </c>
      <c r="AC810" s="304">
        <v>1.0121</v>
      </c>
      <c r="AD810" s="304">
        <v>114</v>
      </c>
      <c r="AE810" s="304">
        <v>285.60000000000002</v>
      </c>
      <c r="AF810" s="304">
        <v>0.96619999999999995</v>
      </c>
      <c r="AG810" s="304">
        <v>24000</v>
      </c>
      <c r="AI810" s="304">
        <v>0.29289999999999999</v>
      </c>
      <c r="AJ810" s="304">
        <v>150</v>
      </c>
      <c r="AK810" s="304">
        <v>285.60000000000002</v>
      </c>
      <c r="AL810" s="304">
        <v>0.98219999999999996</v>
      </c>
      <c r="AM810" s="304">
        <v>39540</v>
      </c>
      <c r="AO810" s="304">
        <v>0.37280000000000002</v>
      </c>
    </row>
    <row r="811" spans="1:41">
      <c r="A811" s="305">
        <v>807</v>
      </c>
      <c r="B811" s="306" t="s">
        <v>3989</v>
      </c>
      <c r="C811" s="305" t="s">
        <v>4801</v>
      </c>
      <c r="D811" s="306" t="s">
        <v>4051</v>
      </c>
      <c r="E811" s="307">
        <v>122</v>
      </c>
      <c r="F811" s="304">
        <v>92</v>
      </c>
      <c r="G811" s="304">
        <v>97.6</v>
      </c>
      <c r="H811" s="304">
        <v>0.9728</v>
      </c>
      <c r="I811" s="304">
        <v>27996</v>
      </c>
      <c r="K811" s="304">
        <v>0.4345</v>
      </c>
      <c r="L811" s="304">
        <v>73.2</v>
      </c>
      <c r="M811" s="304">
        <v>97.6</v>
      </c>
      <c r="N811" s="304">
        <v>0.97529999999999994</v>
      </c>
      <c r="O811" s="304">
        <v>30120</v>
      </c>
      <c r="Q811" s="304">
        <v>0.56710000000000005</v>
      </c>
      <c r="R811" s="304">
        <v>94</v>
      </c>
      <c r="S811" s="304">
        <v>97.6</v>
      </c>
      <c r="T811" s="304">
        <v>0.97539999999999993</v>
      </c>
      <c r="U811" s="304">
        <v>28592</v>
      </c>
      <c r="W811" s="304">
        <v>0.43319999999999997</v>
      </c>
      <c r="X811" s="304">
        <v>33.200000000000003</v>
      </c>
      <c r="Y811" s="304">
        <v>97.6</v>
      </c>
      <c r="Z811" s="304">
        <v>0.98299999999999998</v>
      </c>
      <c r="AA811" s="304">
        <v>30612</v>
      </c>
      <c r="AB811" s="304" t="e">
        <f>AA811-#REF!</f>
        <v>#REF!</v>
      </c>
      <c r="AC811" s="304">
        <v>1.2607999999999999</v>
      </c>
      <c r="AD811" s="304">
        <v>77.599999999999994</v>
      </c>
      <c r="AE811" s="304">
        <v>97.6</v>
      </c>
      <c r="AF811" s="304">
        <v>0.9869</v>
      </c>
      <c r="AG811" s="304">
        <v>24596</v>
      </c>
      <c r="AI811" s="304">
        <v>0.43169999999999997</v>
      </c>
      <c r="AJ811" s="304">
        <v>89.2</v>
      </c>
      <c r="AK811" s="304">
        <v>97.6</v>
      </c>
      <c r="AL811" s="304">
        <v>0.98160000000000003</v>
      </c>
      <c r="AM811" s="304">
        <v>22928</v>
      </c>
      <c r="AO811" s="304">
        <v>0.36370000000000002</v>
      </c>
    </row>
    <row r="812" spans="1:41">
      <c r="A812" s="305">
        <v>808</v>
      </c>
      <c r="B812" s="306" t="s">
        <v>3989</v>
      </c>
      <c r="C812" s="305" t="s">
        <v>4802</v>
      </c>
      <c r="D812" s="306" t="s">
        <v>4051</v>
      </c>
      <c r="E812" s="307">
        <v>110</v>
      </c>
      <c r="F812" s="304">
        <v>76.959999999999994</v>
      </c>
      <c r="G812" s="304">
        <v>88</v>
      </c>
      <c r="H812" s="304">
        <v>0.8538</v>
      </c>
      <c r="I812" s="304">
        <v>14364</v>
      </c>
      <c r="K812" s="304">
        <v>0.30359999999999998</v>
      </c>
      <c r="L812" s="304">
        <v>75.36</v>
      </c>
      <c r="M812" s="304">
        <v>88</v>
      </c>
      <c r="N812" s="304">
        <v>0.87309999999999999</v>
      </c>
      <c r="O812" s="304">
        <v>16138</v>
      </c>
      <c r="Q812" s="304">
        <v>0.32969999999999999</v>
      </c>
      <c r="R812" s="304">
        <v>76.239999999999995</v>
      </c>
      <c r="S812" s="304">
        <v>88</v>
      </c>
      <c r="T812" s="304">
        <v>0.86050000000000004</v>
      </c>
      <c r="U812" s="304">
        <v>14970</v>
      </c>
      <c r="W812" s="304">
        <v>0.31690000000000002</v>
      </c>
      <c r="X812" s="304">
        <v>67.28</v>
      </c>
      <c r="Y812" s="304">
        <v>88</v>
      </c>
      <c r="Z812" s="304">
        <v>0.8226</v>
      </c>
      <c r="AA812" s="304">
        <v>14198</v>
      </c>
      <c r="AC812" s="304">
        <v>0.3448</v>
      </c>
      <c r="AD812" s="304">
        <v>68.319999999999993</v>
      </c>
      <c r="AE812" s="304">
        <v>88</v>
      </c>
      <c r="AF812" s="304">
        <v>0.84950000000000003</v>
      </c>
      <c r="AG812" s="304">
        <v>14346</v>
      </c>
      <c r="AI812" s="304">
        <v>0.3322</v>
      </c>
      <c r="AJ812" s="304">
        <v>66.959999999999994</v>
      </c>
      <c r="AK812" s="304">
        <v>88</v>
      </c>
      <c r="AL812" s="304">
        <v>0.84179999999999999</v>
      </c>
      <c r="AM812" s="304">
        <v>13074</v>
      </c>
      <c r="AO812" s="304">
        <v>0.32219999999999999</v>
      </c>
    </row>
    <row r="813" spans="1:41">
      <c r="A813" s="305">
        <v>809</v>
      </c>
      <c r="B813" s="306" t="s">
        <v>3989</v>
      </c>
      <c r="C813" s="305" t="s">
        <v>4803</v>
      </c>
      <c r="D813" s="306" t="s">
        <v>4051</v>
      </c>
      <c r="E813" s="307">
        <v>640</v>
      </c>
      <c r="F813" s="304">
        <v>168</v>
      </c>
      <c r="G813" s="304">
        <v>512</v>
      </c>
      <c r="H813" s="304">
        <v>0.94040000000000001</v>
      </c>
      <c r="I813" s="304">
        <v>39235</v>
      </c>
      <c r="K813" s="304">
        <v>0.34489999999999998</v>
      </c>
      <c r="L813" s="304">
        <v>154.4</v>
      </c>
      <c r="M813" s="304">
        <v>512</v>
      </c>
      <c r="N813" s="304">
        <v>0.94350000000000001</v>
      </c>
      <c r="O813" s="304">
        <v>44395</v>
      </c>
      <c r="Q813" s="304">
        <v>0.40960000000000002</v>
      </c>
      <c r="R813" s="304">
        <v>175.2</v>
      </c>
      <c r="S813" s="304">
        <v>512</v>
      </c>
      <c r="T813" s="304">
        <v>0.92620000000000002</v>
      </c>
      <c r="U813" s="304">
        <v>46825</v>
      </c>
      <c r="W813" s="304">
        <v>0.40079999999999999</v>
      </c>
      <c r="X813" s="304">
        <v>165.6</v>
      </c>
      <c r="Y813" s="304">
        <v>512</v>
      </c>
      <c r="Z813" s="304">
        <v>0.88639999999999997</v>
      </c>
      <c r="AA813" s="304">
        <v>42680</v>
      </c>
      <c r="AC813" s="304">
        <v>0.39079999999999998</v>
      </c>
      <c r="AD813" s="304">
        <v>163.6</v>
      </c>
      <c r="AE813" s="304">
        <v>512</v>
      </c>
      <c r="AF813" s="304">
        <v>0.89610000000000001</v>
      </c>
      <c r="AG813" s="304">
        <v>34505</v>
      </c>
      <c r="AI813" s="304">
        <v>0.31640000000000001</v>
      </c>
      <c r="AJ813" s="304">
        <v>127</v>
      </c>
      <c r="AK813" s="304">
        <v>512</v>
      </c>
      <c r="AL813" s="304">
        <v>0.9284</v>
      </c>
      <c r="AM813" s="304">
        <v>1295</v>
      </c>
      <c r="AO813" s="304">
        <v>1.5299999999999999E-2</v>
      </c>
    </row>
    <row r="814" spans="1:41">
      <c r="A814" s="305">
        <v>810</v>
      </c>
      <c r="B814" s="306" t="s">
        <v>3989</v>
      </c>
      <c r="C814" s="305" t="s">
        <v>4804</v>
      </c>
      <c r="D814" s="306" t="s">
        <v>4051</v>
      </c>
      <c r="E814" s="307">
        <v>218</v>
      </c>
      <c r="F814" s="304">
        <v>132.4</v>
      </c>
      <c r="G814" s="304">
        <v>174.4</v>
      </c>
      <c r="H814" s="304">
        <v>0.9425</v>
      </c>
      <c r="I814" s="304">
        <v>28638</v>
      </c>
      <c r="K814" s="304">
        <v>0.31879999999999997</v>
      </c>
      <c r="L814" s="304">
        <v>132.80000000000001</v>
      </c>
      <c r="M814" s="304">
        <v>174.4</v>
      </c>
      <c r="N814" s="304">
        <v>0.94289999999999996</v>
      </c>
      <c r="O814" s="304">
        <v>32480</v>
      </c>
      <c r="Q814" s="304">
        <v>0.34870000000000001</v>
      </c>
      <c r="R814" s="304">
        <v>108.4</v>
      </c>
      <c r="S814" s="304">
        <v>174.4</v>
      </c>
      <c r="T814" s="304">
        <v>0.94359999999999999</v>
      </c>
      <c r="U814" s="304">
        <v>26130</v>
      </c>
      <c r="W814" s="304">
        <v>0.3548</v>
      </c>
      <c r="X814" s="304">
        <v>79.2</v>
      </c>
      <c r="Y814" s="304">
        <v>174.4</v>
      </c>
      <c r="Z814" s="304">
        <v>0.93310000000000004</v>
      </c>
      <c r="AA814" s="304">
        <v>21466</v>
      </c>
      <c r="AC814" s="304">
        <v>0.39040000000000002</v>
      </c>
      <c r="AD814" s="304">
        <v>76.400000000000006</v>
      </c>
      <c r="AE814" s="304">
        <v>174.4</v>
      </c>
      <c r="AF814" s="304">
        <v>0.95189999999999997</v>
      </c>
      <c r="AG814" s="304">
        <v>19784</v>
      </c>
      <c r="AI814" s="304">
        <v>0.36559999999999998</v>
      </c>
      <c r="AJ814" s="304">
        <v>100</v>
      </c>
      <c r="AK814" s="304">
        <v>174.4</v>
      </c>
      <c r="AL814" s="304">
        <v>0.92330000000000001</v>
      </c>
      <c r="AM814" s="304">
        <v>23148</v>
      </c>
      <c r="AO814" s="304">
        <v>0.34820000000000001</v>
      </c>
    </row>
    <row r="815" spans="1:41">
      <c r="A815" s="305">
        <v>811</v>
      </c>
      <c r="B815" s="306" t="s">
        <v>3989</v>
      </c>
      <c r="C815" s="305" t="s">
        <v>4805</v>
      </c>
      <c r="D815" s="306" t="s">
        <v>4051</v>
      </c>
      <c r="E815" s="307">
        <v>136</v>
      </c>
      <c r="F815" s="304">
        <v>84</v>
      </c>
      <c r="G815" s="304">
        <v>108.8</v>
      </c>
      <c r="H815" s="304">
        <v>0.86770000000000003</v>
      </c>
      <c r="I815" s="304">
        <v>18220</v>
      </c>
      <c r="K815" s="304">
        <v>0.34720000000000001</v>
      </c>
      <c r="L815" s="304">
        <v>82</v>
      </c>
      <c r="M815" s="304">
        <v>108.8</v>
      </c>
      <c r="N815" s="304">
        <v>0.87639999999999996</v>
      </c>
      <c r="O815" s="304">
        <v>18860</v>
      </c>
      <c r="Q815" s="304">
        <v>0.35270000000000001</v>
      </c>
      <c r="R815" s="304">
        <v>86</v>
      </c>
      <c r="S815" s="304">
        <v>108.8</v>
      </c>
      <c r="T815" s="304">
        <v>0.86990000000000001</v>
      </c>
      <c r="U815" s="304">
        <v>18840</v>
      </c>
      <c r="W815" s="304">
        <v>0.3498</v>
      </c>
      <c r="X815" s="304">
        <v>80</v>
      </c>
      <c r="Y815" s="304">
        <v>108.8</v>
      </c>
      <c r="Z815" s="304">
        <v>0.83160000000000001</v>
      </c>
      <c r="AA815" s="304">
        <v>18260</v>
      </c>
      <c r="AC815" s="304">
        <v>0.36899999999999999</v>
      </c>
      <c r="AD815" s="304">
        <v>80</v>
      </c>
      <c r="AE815" s="304">
        <v>108.8</v>
      </c>
      <c r="AF815" s="304">
        <v>0.85309999999999997</v>
      </c>
      <c r="AG815" s="304">
        <v>16140</v>
      </c>
      <c r="AI815" s="304">
        <v>0.31790000000000002</v>
      </c>
      <c r="AJ815" s="304">
        <v>80</v>
      </c>
      <c r="AK815" s="304">
        <v>108.8</v>
      </c>
      <c r="AL815" s="304">
        <v>0.84870000000000001</v>
      </c>
      <c r="AM815" s="304">
        <v>15140</v>
      </c>
      <c r="AO815" s="304">
        <v>0.30969999999999998</v>
      </c>
    </row>
    <row r="816" spans="1:41">
      <c r="A816" s="305">
        <v>812</v>
      </c>
      <c r="B816" s="306" t="s">
        <v>3989</v>
      </c>
      <c r="C816" s="305" t="s">
        <v>4806</v>
      </c>
      <c r="D816" s="306" t="s">
        <v>4051</v>
      </c>
      <c r="E816" s="307">
        <v>156</v>
      </c>
      <c r="F816" s="304">
        <v>177.76</v>
      </c>
      <c r="G816" s="304">
        <v>177.76</v>
      </c>
      <c r="H816" s="304">
        <v>0.91459999999999997</v>
      </c>
      <c r="I816" s="304">
        <v>67128</v>
      </c>
      <c r="K816" s="304">
        <v>0.57350000000000001</v>
      </c>
      <c r="L816" s="304">
        <v>173.92</v>
      </c>
      <c r="M816" s="304">
        <v>173.92</v>
      </c>
      <c r="N816" s="304">
        <v>0.92779999999999996</v>
      </c>
      <c r="O816" s="304">
        <v>79816</v>
      </c>
      <c r="P816" s="304" t="e">
        <f>O816-#REF!</f>
        <v>#REF!</v>
      </c>
      <c r="Q816" s="304">
        <v>0.66490000000000005</v>
      </c>
      <c r="R816" s="304">
        <v>207.84</v>
      </c>
      <c r="S816" s="304">
        <v>207.84</v>
      </c>
      <c r="T816" s="304">
        <v>0.9224</v>
      </c>
      <c r="U816" s="304">
        <v>79660</v>
      </c>
      <c r="W816" s="304">
        <v>0.57709999999999995</v>
      </c>
      <c r="X816" s="304">
        <v>169.44</v>
      </c>
      <c r="Y816" s="304">
        <v>169.44</v>
      </c>
      <c r="Z816" s="304">
        <v>0.89839999999999998</v>
      </c>
      <c r="AA816" s="304">
        <v>78076</v>
      </c>
      <c r="AB816" s="304" t="e">
        <f>AA816-#REF!</f>
        <v>#REF!</v>
      </c>
      <c r="AC816" s="304">
        <v>0.68940000000000001</v>
      </c>
      <c r="AD816" s="304">
        <v>179.68</v>
      </c>
      <c r="AE816" s="304">
        <v>179.68</v>
      </c>
      <c r="AF816" s="304">
        <v>0.91179999999999994</v>
      </c>
      <c r="AG816" s="304">
        <v>75000</v>
      </c>
      <c r="AH816" s="304" t="e">
        <f>AG816-#REF!</f>
        <v>#REF!</v>
      </c>
      <c r="AI816" s="304">
        <v>0.61529999999999996</v>
      </c>
      <c r="AJ816" s="304">
        <v>160</v>
      </c>
      <c r="AK816" s="304">
        <v>160</v>
      </c>
      <c r="AL816" s="304">
        <v>0.90759999999999996</v>
      </c>
      <c r="AM816" s="304">
        <v>74564</v>
      </c>
      <c r="AN816" s="304" t="e">
        <f>AM816-#REF!</f>
        <v>#REF!</v>
      </c>
      <c r="AO816" s="304">
        <v>0.71319999999999995</v>
      </c>
    </row>
    <row r="817" spans="1:41">
      <c r="A817" s="305">
        <v>813</v>
      </c>
      <c r="B817" s="306" t="s">
        <v>3989</v>
      </c>
      <c r="C817" s="305" t="s">
        <v>4807</v>
      </c>
      <c r="D817" s="306" t="s">
        <v>4051</v>
      </c>
      <c r="E817" s="307">
        <v>167</v>
      </c>
      <c r="F817" s="304">
        <v>107.2</v>
      </c>
      <c r="G817" s="304">
        <v>133.6</v>
      </c>
      <c r="H817" s="304">
        <v>0.83699999999999997</v>
      </c>
      <c r="I817" s="304">
        <v>16776</v>
      </c>
      <c r="K817" s="304">
        <v>0.25969999999999999</v>
      </c>
      <c r="L817" s="304">
        <v>103.36</v>
      </c>
      <c r="M817" s="304">
        <v>133.6</v>
      </c>
      <c r="N817" s="304">
        <v>0.84960000000000002</v>
      </c>
      <c r="O817" s="304">
        <v>20268</v>
      </c>
      <c r="Q817" s="304">
        <v>0.31019999999999998</v>
      </c>
      <c r="R817" s="304">
        <v>124.96</v>
      </c>
      <c r="S817" s="304">
        <v>133.6</v>
      </c>
      <c r="T817" s="304">
        <v>0.83499999999999996</v>
      </c>
      <c r="U817" s="304">
        <v>19664</v>
      </c>
      <c r="W817" s="304">
        <v>0.26179999999999998</v>
      </c>
      <c r="X817" s="304">
        <v>100.16</v>
      </c>
      <c r="Y817" s="304">
        <v>133.6</v>
      </c>
      <c r="Z817" s="304">
        <v>0.80159999999999998</v>
      </c>
      <c r="AA817" s="304">
        <v>18204</v>
      </c>
      <c r="AC817" s="304">
        <v>0.30480000000000002</v>
      </c>
      <c r="AD817" s="304">
        <v>92</v>
      </c>
      <c r="AE817" s="304">
        <v>133.6</v>
      </c>
      <c r="AF817" s="304">
        <v>0.90059999999999996</v>
      </c>
      <c r="AG817" s="304">
        <v>16256</v>
      </c>
      <c r="AI817" s="304">
        <v>0.26369999999999999</v>
      </c>
      <c r="AJ817" s="304">
        <v>100</v>
      </c>
      <c r="AK817" s="304">
        <v>133.6</v>
      </c>
      <c r="AL817" s="304">
        <v>0.83019999999999994</v>
      </c>
      <c r="AM817" s="304">
        <v>14644</v>
      </c>
      <c r="AO817" s="304">
        <v>0.245</v>
      </c>
    </row>
    <row r="818" spans="1:41">
      <c r="A818" s="305">
        <v>814</v>
      </c>
      <c r="B818" s="306" t="s">
        <v>3989</v>
      </c>
      <c r="C818" s="305" t="s">
        <v>4808</v>
      </c>
      <c r="D818" s="306" t="s">
        <v>4051</v>
      </c>
      <c r="E818" s="307">
        <v>350</v>
      </c>
      <c r="F818" s="304">
        <v>262.8</v>
      </c>
      <c r="G818" s="304">
        <v>280</v>
      </c>
      <c r="H818" s="304">
        <v>0.94869999999999999</v>
      </c>
      <c r="I818" s="304">
        <v>67456</v>
      </c>
      <c r="K818" s="304">
        <v>0.37580000000000002</v>
      </c>
      <c r="L818" s="304">
        <v>258.39999999999998</v>
      </c>
      <c r="M818" s="304">
        <v>280</v>
      </c>
      <c r="N818" s="304">
        <v>0.95279999999999998</v>
      </c>
      <c r="O818" s="304">
        <v>69058</v>
      </c>
      <c r="Q818" s="304">
        <v>0.377</v>
      </c>
      <c r="R818" s="304">
        <v>256</v>
      </c>
      <c r="S818" s="304">
        <v>280</v>
      </c>
      <c r="T818" s="304">
        <v>0.9526</v>
      </c>
      <c r="U818" s="304">
        <v>69462</v>
      </c>
      <c r="W818" s="304">
        <v>0.39560000000000001</v>
      </c>
      <c r="X818" s="304">
        <v>236.8</v>
      </c>
      <c r="Y818" s="304">
        <v>280</v>
      </c>
      <c r="Z818" s="304">
        <v>0.95150000000000001</v>
      </c>
      <c r="AA818" s="304">
        <v>65852</v>
      </c>
      <c r="AC818" s="304">
        <v>0.39279999999999998</v>
      </c>
      <c r="AD818" s="304">
        <v>219.2</v>
      </c>
      <c r="AE818" s="304">
        <v>280</v>
      </c>
      <c r="AF818" s="304">
        <v>0.95840000000000003</v>
      </c>
      <c r="AG818" s="304">
        <v>63448</v>
      </c>
      <c r="AI818" s="304">
        <v>0.40600000000000003</v>
      </c>
      <c r="AJ818" s="304">
        <v>186</v>
      </c>
      <c r="AK818" s="304">
        <v>280</v>
      </c>
      <c r="AL818" s="304">
        <v>0.95479999999999998</v>
      </c>
      <c r="AM818" s="304">
        <v>49342</v>
      </c>
      <c r="AO818" s="304">
        <v>0.38590000000000002</v>
      </c>
    </row>
    <row r="819" spans="1:41">
      <c r="A819" s="305">
        <v>815</v>
      </c>
      <c r="B819" s="306" t="s">
        <v>3989</v>
      </c>
      <c r="C819" s="305" t="s">
        <v>4809</v>
      </c>
      <c r="D819" s="306" t="s">
        <v>4051</v>
      </c>
      <c r="E819" s="307">
        <v>222</v>
      </c>
      <c r="F819" s="304">
        <v>125.76</v>
      </c>
      <c r="G819" s="304">
        <v>177.6</v>
      </c>
      <c r="H819" s="304">
        <v>0.85739999999999994</v>
      </c>
      <c r="I819" s="304">
        <v>36264</v>
      </c>
      <c r="K819" s="304">
        <v>0.4672</v>
      </c>
      <c r="L819" s="304">
        <v>125.16</v>
      </c>
      <c r="M819" s="304">
        <v>177.6</v>
      </c>
      <c r="N819" s="304">
        <v>0.86780000000000002</v>
      </c>
      <c r="O819" s="304">
        <v>38541</v>
      </c>
      <c r="Q819" s="304">
        <v>0.47699999999999998</v>
      </c>
      <c r="R819" s="304">
        <v>129.36000000000001</v>
      </c>
      <c r="S819" s="304">
        <v>177.6</v>
      </c>
      <c r="T819" s="304">
        <v>0.84489999999999998</v>
      </c>
      <c r="U819" s="304">
        <v>38214</v>
      </c>
      <c r="W819" s="304">
        <v>0.48559999999999998</v>
      </c>
      <c r="X819" s="304">
        <v>128.88</v>
      </c>
      <c r="Y819" s="304">
        <v>177.6</v>
      </c>
      <c r="Z819" s="304">
        <v>0.81289999999999996</v>
      </c>
      <c r="AA819" s="304">
        <v>37191</v>
      </c>
      <c r="AC819" s="304">
        <v>0.47720000000000001</v>
      </c>
      <c r="AD819" s="304">
        <v>126</v>
      </c>
      <c r="AE819" s="304">
        <v>177.6</v>
      </c>
      <c r="AF819" s="304">
        <v>0.82169999999999999</v>
      </c>
      <c r="AG819" s="304">
        <v>38595</v>
      </c>
      <c r="AI819" s="304">
        <v>0.50109999999999999</v>
      </c>
      <c r="AJ819" s="304">
        <v>132</v>
      </c>
      <c r="AK819" s="304">
        <v>177.6</v>
      </c>
      <c r="AL819" s="304">
        <v>0.81240000000000001</v>
      </c>
      <c r="AM819" s="304">
        <v>38511</v>
      </c>
      <c r="AO819" s="304">
        <v>0.49880000000000002</v>
      </c>
    </row>
    <row r="820" spans="1:41">
      <c r="A820" s="305">
        <v>816</v>
      </c>
      <c r="B820" s="306" t="s">
        <v>3989</v>
      </c>
      <c r="C820" s="305" t="s">
        <v>4810</v>
      </c>
      <c r="D820" s="306" t="s">
        <v>4051</v>
      </c>
      <c r="E820" s="307">
        <v>222</v>
      </c>
      <c r="F820" s="304">
        <v>0</v>
      </c>
      <c r="G820" s="304">
        <v>177.6</v>
      </c>
      <c r="H820" s="304">
        <v>1</v>
      </c>
      <c r="I820" s="304">
        <v>1278</v>
      </c>
      <c r="K820" s="304">
        <v>8.0000000000000002E-3</v>
      </c>
      <c r="L820" s="304">
        <v>0</v>
      </c>
      <c r="M820" s="304">
        <v>177.6</v>
      </c>
      <c r="N820" s="304">
        <v>1</v>
      </c>
      <c r="O820" s="304">
        <v>1278</v>
      </c>
      <c r="Q820" s="304">
        <v>7.7000000000000002E-3</v>
      </c>
      <c r="R820" s="304">
        <v>0</v>
      </c>
      <c r="S820" s="304">
        <v>177.6</v>
      </c>
      <c r="T820" s="304">
        <v>1</v>
      </c>
      <c r="U820" s="304">
        <v>1278</v>
      </c>
      <c r="W820" s="304">
        <v>8.0000000000000002E-3</v>
      </c>
      <c r="X820" s="304">
        <v>0</v>
      </c>
      <c r="Y820" s="304">
        <v>177.6</v>
      </c>
      <c r="Z820" s="304">
        <v>1</v>
      </c>
      <c r="AA820" s="304">
        <v>1278</v>
      </c>
      <c r="AC820" s="304">
        <v>7.7000000000000002E-3</v>
      </c>
      <c r="AD820" s="304">
        <v>0</v>
      </c>
      <c r="AE820" s="304">
        <v>177.6</v>
      </c>
      <c r="AF820" s="304">
        <v>1</v>
      </c>
      <c r="AG820" s="304">
        <v>1278</v>
      </c>
      <c r="AI820" s="304">
        <v>7.7000000000000002E-3</v>
      </c>
      <c r="AJ820" s="304">
        <v>0</v>
      </c>
      <c r="AK820" s="304">
        <v>177.6</v>
      </c>
      <c r="AL820" s="304">
        <v>1</v>
      </c>
      <c r="AM820" s="304">
        <v>1278</v>
      </c>
      <c r="AO820" s="304">
        <v>8.0000000000000002E-3</v>
      </c>
    </row>
    <row r="821" spans="1:41">
      <c r="A821" s="305">
        <v>817</v>
      </c>
      <c r="B821" s="306" t="s">
        <v>3989</v>
      </c>
      <c r="C821" s="305" t="s">
        <v>4811</v>
      </c>
      <c r="D821" s="306" t="s">
        <v>4051</v>
      </c>
      <c r="E821" s="307">
        <v>244</v>
      </c>
      <c r="F821" s="304">
        <v>153.43</v>
      </c>
      <c r="G821" s="304">
        <v>195.2</v>
      </c>
      <c r="H821" s="304">
        <v>0.98089999999999999</v>
      </c>
      <c r="I821" s="304">
        <v>33052</v>
      </c>
      <c r="K821" s="304">
        <v>0.30499999999999999</v>
      </c>
      <c r="L821" s="304">
        <v>170.3</v>
      </c>
      <c r="M821" s="304">
        <v>195.2</v>
      </c>
      <c r="N821" s="304">
        <v>0.97670000000000001</v>
      </c>
      <c r="O821" s="304">
        <v>38956</v>
      </c>
      <c r="Q821" s="304">
        <v>0.31480000000000002</v>
      </c>
      <c r="R821" s="304">
        <v>173.28</v>
      </c>
      <c r="S821" s="304">
        <v>195.2</v>
      </c>
      <c r="T821" s="304">
        <v>0.96889999999999998</v>
      </c>
      <c r="U821" s="304">
        <v>39278</v>
      </c>
      <c r="W821" s="304">
        <v>0.32500000000000001</v>
      </c>
      <c r="X821" s="304">
        <v>157.53</v>
      </c>
      <c r="Y821" s="304">
        <v>195.2</v>
      </c>
      <c r="Z821" s="304">
        <v>0.97019999999999995</v>
      </c>
      <c r="AA821" s="304">
        <v>34170</v>
      </c>
      <c r="AC821" s="304">
        <v>0.30049999999999999</v>
      </c>
      <c r="AD821" s="304">
        <v>148.32</v>
      </c>
      <c r="AE821" s="304">
        <v>195.2</v>
      </c>
      <c r="AF821" s="304">
        <v>0.97340000000000004</v>
      </c>
      <c r="AG821" s="304">
        <v>30934</v>
      </c>
      <c r="AI821" s="304">
        <v>0.28799999999999998</v>
      </c>
      <c r="AJ821" s="304">
        <v>151.6</v>
      </c>
      <c r="AK821" s="304">
        <v>195.2</v>
      </c>
      <c r="AL821" s="304">
        <v>0.97340000000000004</v>
      </c>
      <c r="AM821" s="304">
        <v>31582</v>
      </c>
      <c r="AO821" s="304">
        <v>0.29730000000000001</v>
      </c>
    </row>
    <row r="822" spans="1:41">
      <c r="A822" s="305">
        <v>818</v>
      </c>
      <c r="B822" s="306" t="s">
        <v>3989</v>
      </c>
      <c r="C822" s="305" t="s">
        <v>4812</v>
      </c>
      <c r="D822" s="306" t="s">
        <v>4097</v>
      </c>
      <c r="E822" s="307">
        <v>182.22222222222223</v>
      </c>
      <c r="F822" s="304">
        <v>49.32</v>
      </c>
      <c r="G822" s="304">
        <v>145.78399999999999</v>
      </c>
      <c r="H822" s="304">
        <v>0.81489999999999996</v>
      </c>
      <c r="I822" s="304">
        <v>13128</v>
      </c>
      <c r="K822" s="304" t="e">
        <v>#N/A</v>
      </c>
      <c r="L822" s="304">
        <v>48.84</v>
      </c>
      <c r="M822" s="304">
        <v>145.78399999999999</v>
      </c>
      <c r="N822" s="304">
        <v>0.82840000000000003</v>
      </c>
      <c r="O822" s="304">
        <v>14682</v>
      </c>
      <c r="Q822" s="304" t="e">
        <v>#N/A</v>
      </c>
      <c r="R822" s="304">
        <v>49.56</v>
      </c>
      <c r="S822" s="304">
        <v>145.78399999999999</v>
      </c>
      <c r="T822" s="304">
        <v>0.78610000000000002</v>
      </c>
      <c r="U822" s="304">
        <v>11781</v>
      </c>
      <c r="W822" s="304" t="e">
        <v>#N/A</v>
      </c>
      <c r="X822" s="304">
        <v>30</v>
      </c>
      <c r="Y822" s="304">
        <v>145.78399999999999</v>
      </c>
      <c r="Z822" s="304">
        <v>0.48880000000000001</v>
      </c>
      <c r="AA822" s="304">
        <v>7920</v>
      </c>
      <c r="AC822" s="304" t="e">
        <v>#N/A</v>
      </c>
      <c r="AD822" s="304">
        <v>24</v>
      </c>
      <c r="AE822" s="304">
        <v>145.78399999999999</v>
      </c>
      <c r="AF822" s="304">
        <v>0.22269999999999998</v>
      </c>
      <c r="AG822" s="304">
        <v>1950</v>
      </c>
      <c r="AI822" s="304" t="e">
        <v>#N/A</v>
      </c>
      <c r="AJ822" s="304">
        <v>24</v>
      </c>
      <c r="AK822" s="304">
        <v>145.78399999999999</v>
      </c>
      <c r="AL822" s="304">
        <v>0.1825</v>
      </c>
      <c r="AM822" s="304">
        <v>2151</v>
      </c>
      <c r="AO822" s="304" t="e">
        <v>#N/A</v>
      </c>
    </row>
    <row r="823" spans="1:41">
      <c r="A823" s="305">
        <v>819</v>
      </c>
      <c r="B823" s="306" t="s">
        <v>3989</v>
      </c>
      <c r="C823" s="305" t="s">
        <v>4813</v>
      </c>
      <c r="D823" s="306" t="s">
        <v>4051</v>
      </c>
      <c r="E823" s="307">
        <v>117</v>
      </c>
      <c r="F823" s="304">
        <v>162.24</v>
      </c>
      <c r="G823" s="304">
        <v>162.24</v>
      </c>
      <c r="H823" s="304">
        <v>0.99880000000000002</v>
      </c>
      <c r="I823" s="304">
        <v>38856</v>
      </c>
      <c r="K823" s="304">
        <v>0.33300000000000002</v>
      </c>
      <c r="L823" s="304">
        <v>160.16</v>
      </c>
      <c r="M823" s="304">
        <v>160.16</v>
      </c>
      <c r="N823" s="304">
        <v>0.99890000000000001</v>
      </c>
      <c r="O823" s="304">
        <v>45736</v>
      </c>
      <c r="Q823" s="304">
        <v>0.38429999999999997</v>
      </c>
      <c r="R823" s="304">
        <v>184</v>
      </c>
      <c r="S823" s="304">
        <v>184</v>
      </c>
      <c r="T823" s="304">
        <v>0.98970000000000002</v>
      </c>
      <c r="U823" s="304">
        <v>50516</v>
      </c>
      <c r="W823" s="304">
        <v>0.38529999999999998</v>
      </c>
      <c r="X823" s="304">
        <v>162.4</v>
      </c>
      <c r="Y823" s="304">
        <v>162.4</v>
      </c>
      <c r="Z823" s="304">
        <v>0.99539999999999995</v>
      </c>
      <c r="AA823" s="304">
        <v>41056</v>
      </c>
      <c r="AC823" s="304">
        <v>0.34139999999999998</v>
      </c>
      <c r="AD823" s="304">
        <v>164</v>
      </c>
      <c r="AE823" s="304">
        <v>164</v>
      </c>
      <c r="AF823" s="304">
        <v>0.99709999999999999</v>
      </c>
      <c r="AG823" s="304">
        <v>48340</v>
      </c>
      <c r="AI823" s="304">
        <v>0.39739999999999998</v>
      </c>
      <c r="AJ823" s="304">
        <v>136</v>
      </c>
      <c r="AK823" s="304">
        <v>136</v>
      </c>
      <c r="AL823" s="304">
        <v>0.99399999999999999</v>
      </c>
      <c r="AM823" s="304">
        <v>43644</v>
      </c>
      <c r="AO823" s="304">
        <v>0.44840000000000002</v>
      </c>
    </row>
    <row r="824" spans="1:41">
      <c r="A824" s="305">
        <v>820</v>
      </c>
      <c r="B824" s="306" t="s">
        <v>3989</v>
      </c>
      <c r="C824" s="305" t="s">
        <v>4814</v>
      </c>
      <c r="D824" s="306" t="s">
        <v>4065</v>
      </c>
      <c r="E824" s="307">
        <v>120</v>
      </c>
      <c r="F824" s="304">
        <v>74.89</v>
      </c>
      <c r="G824" s="304">
        <v>96</v>
      </c>
      <c r="H824" s="304">
        <v>0.96650000000000003</v>
      </c>
      <c r="I824" s="304">
        <v>11984</v>
      </c>
      <c r="K824" s="304">
        <v>0.2339</v>
      </c>
      <c r="L824" s="304">
        <v>85.41</v>
      </c>
      <c r="M824" s="304">
        <v>96</v>
      </c>
      <c r="N824" s="304">
        <v>0.95960000000000001</v>
      </c>
      <c r="O824" s="304">
        <v>13239</v>
      </c>
      <c r="Q824" s="304">
        <v>0.2203</v>
      </c>
      <c r="R824" s="304">
        <v>82.75</v>
      </c>
      <c r="S824" s="304">
        <v>96</v>
      </c>
      <c r="T824" s="304">
        <v>0.95740000000000003</v>
      </c>
      <c r="U824" s="304">
        <v>12949</v>
      </c>
      <c r="W824" s="304">
        <v>0.23050000000000001</v>
      </c>
      <c r="X824" s="304">
        <v>69.37</v>
      </c>
      <c r="Y824" s="304">
        <v>96</v>
      </c>
      <c r="Z824" s="304">
        <v>0.94550000000000001</v>
      </c>
      <c r="AA824" s="304">
        <v>10664</v>
      </c>
      <c r="AC824" s="304">
        <v>0.2225</v>
      </c>
      <c r="AD824" s="304">
        <v>60.45</v>
      </c>
      <c r="AE824" s="304">
        <v>96</v>
      </c>
      <c r="AF824" s="304">
        <v>0.95440000000000003</v>
      </c>
      <c r="AG824" s="304">
        <v>13375</v>
      </c>
      <c r="AI824" s="304">
        <v>0.31819999999999998</v>
      </c>
      <c r="AJ824" s="304">
        <v>57.15</v>
      </c>
      <c r="AK824" s="304">
        <v>96</v>
      </c>
      <c r="AL824" s="304">
        <v>0.95499999999999996</v>
      </c>
      <c r="AM824" s="304">
        <v>9686</v>
      </c>
      <c r="AO824" s="304">
        <v>0.252</v>
      </c>
    </row>
    <row r="825" spans="1:41">
      <c r="A825" s="305">
        <v>821</v>
      </c>
      <c r="B825" s="306" t="s">
        <v>3989</v>
      </c>
      <c r="C825" s="305" t="s">
        <v>4815</v>
      </c>
      <c r="D825" s="306" t="s">
        <v>4051</v>
      </c>
      <c r="E825" s="307">
        <v>300</v>
      </c>
      <c r="F825" s="304">
        <v>315.36</v>
      </c>
      <c r="G825" s="304">
        <v>315.36</v>
      </c>
      <c r="H825" s="304">
        <v>0.8478</v>
      </c>
      <c r="I825" s="304">
        <v>100756</v>
      </c>
      <c r="K825" s="304">
        <v>0.52339999999999998</v>
      </c>
      <c r="L825" s="304">
        <v>314.56</v>
      </c>
      <c r="M825" s="304">
        <v>314.56</v>
      </c>
      <c r="N825" s="304">
        <v>0.8488</v>
      </c>
      <c r="O825" s="304">
        <v>108104</v>
      </c>
      <c r="Q825" s="304">
        <v>0.54420000000000002</v>
      </c>
      <c r="R825" s="304">
        <v>363.04</v>
      </c>
      <c r="S825" s="304">
        <v>363.04</v>
      </c>
      <c r="T825" s="304">
        <v>0.8518</v>
      </c>
      <c r="U825" s="304">
        <v>115528</v>
      </c>
      <c r="W825" s="304">
        <v>0.51890000000000003</v>
      </c>
      <c r="X825" s="304">
        <v>295.2</v>
      </c>
      <c r="Y825" s="304">
        <v>295.2</v>
      </c>
      <c r="Z825" s="304">
        <v>0.84229999999999994</v>
      </c>
      <c r="AA825" s="304">
        <v>108236</v>
      </c>
      <c r="AC825" s="304">
        <v>0.58509999999999995</v>
      </c>
      <c r="AD825" s="304">
        <v>312.8</v>
      </c>
      <c r="AE825" s="304">
        <v>312.8</v>
      </c>
      <c r="AF825" s="304">
        <v>0.84550000000000003</v>
      </c>
      <c r="AG825" s="304">
        <v>106372</v>
      </c>
      <c r="AI825" s="304">
        <v>0.54059999999999997</v>
      </c>
      <c r="AJ825" s="304">
        <v>296</v>
      </c>
      <c r="AK825" s="304">
        <v>296</v>
      </c>
      <c r="AL825" s="304">
        <v>0.85339999999999994</v>
      </c>
      <c r="AM825" s="304">
        <v>103404</v>
      </c>
      <c r="AO825" s="304">
        <v>0.56859999999999999</v>
      </c>
    </row>
    <row r="826" spans="1:41">
      <c r="A826" s="305">
        <v>822</v>
      </c>
      <c r="B826" s="306" t="s">
        <v>3989</v>
      </c>
      <c r="C826" s="305" t="s">
        <v>4816</v>
      </c>
      <c r="D826" s="306" t="s">
        <v>4051</v>
      </c>
      <c r="E826" s="307">
        <v>450</v>
      </c>
      <c r="F826" s="304">
        <v>402.96</v>
      </c>
      <c r="G826" s="304">
        <v>402.96</v>
      </c>
      <c r="H826" s="304">
        <v>0.99690000000000001</v>
      </c>
      <c r="I826" s="304">
        <v>128466</v>
      </c>
      <c r="K826" s="304">
        <v>0.44419999999999998</v>
      </c>
      <c r="L826" s="304">
        <v>458.64</v>
      </c>
      <c r="M826" s="304">
        <v>458.64</v>
      </c>
      <c r="N826" s="304">
        <v>0.99770000000000003</v>
      </c>
      <c r="O826" s="304">
        <v>152538</v>
      </c>
      <c r="Q826" s="304">
        <v>0.4481</v>
      </c>
      <c r="R826" s="304">
        <v>492.72</v>
      </c>
      <c r="S826" s="304">
        <v>492.72</v>
      </c>
      <c r="T826" s="304">
        <v>0.99790000000000001</v>
      </c>
      <c r="U826" s="304">
        <v>154458</v>
      </c>
      <c r="W826" s="304">
        <v>0.43630000000000002</v>
      </c>
      <c r="X826" s="304">
        <v>444.96</v>
      </c>
      <c r="Y826" s="304">
        <v>444.96</v>
      </c>
      <c r="Z826" s="304">
        <v>0.99780000000000002</v>
      </c>
      <c r="AA826" s="304">
        <v>141348</v>
      </c>
      <c r="AC826" s="304">
        <v>0.4279</v>
      </c>
      <c r="AD826" s="304">
        <v>390</v>
      </c>
      <c r="AE826" s="304">
        <v>390</v>
      </c>
      <c r="AF826" s="304">
        <v>0.99760000000000004</v>
      </c>
      <c r="AG826" s="304">
        <v>130308</v>
      </c>
      <c r="AI826" s="304">
        <v>0.45019999999999999</v>
      </c>
      <c r="AJ826" s="304">
        <v>372</v>
      </c>
      <c r="AK826" s="304">
        <v>372</v>
      </c>
      <c r="AL826" s="304">
        <v>0.99739999999999995</v>
      </c>
      <c r="AM826" s="304">
        <v>124284</v>
      </c>
      <c r="AO826" s="304">
        <v>0.46529999999999999</v>
      </c>
    </row>
    <row r="827" spans="1:41">
      <c r="A827" s="305">
        <v>823</v>
      </c>
      <c r="B827" s="306" t="s">
        <v>3989</v>
      </c>
      <c r="C827" s="305" t="s">
        <v>4817</v>
      </c>
      <c r="D827" s="306" t="s">
        <v>4051</v>
      </c>
      <c r="E827" s="307">
        <v>1164</v>
      </c>
      <c r="F827" s="304">
        <v>560</v>
      </c>
      <c r="G827" s="304">
        <v>931.2</v>
      </c>
      <c r="H827" s="304">
        <v>0.99760000000000004</v>
      </c>
      <c r="I827" s="304">
        <v>164000</v>
      </c>
      <c r="K827" s="304">
        <v>0.40770000000000001</v>
      </c>
      <c r="L827" s="304">
        <v>640</v>
      </c>
      <c r="M827" s="304">
        <v>931.2</v>
      </c>
      <c r="N827" s="304">
        <v>0.99049999999999994</v>
      </c>
      <c r="O827" s="304">
        <v>207400</v>
      </c>
      <c r="Q827" s="304">
        <v>0.43980000000000002</v>
      </c>
      <c r="R827" s="304">
        <v>580</v>
      </c>
      <c r="S827" s="304">
        <v>931.2</v>
      </c>
      <c r="T827" s="304">
        <v>0.99470000000000003</v>
      </c>
      <c r="U827" s="304">
        <v>185600</v>
      </c>
      <c r="W827" s="304">
        <v>0.44679999999999997</v>
      </c>
      <c r="X827" s="304">
        <v>560</v>
      </c>
      <c r="Y827" s="304">
        <v>931.2</v>
      </c>
      <c r="Z827" s="304">
        <v>0.99809999999999999</v>
      </c>
      <c r="AA827" s="304">
        <v>201600</v>
      </c>
      <c r="AC827" s="304">
        <v>0.48480000000000001</v>
      </c>
      <c r="AD827" s="304">
        <v>540</v>
      </c>
      <c r="AE827" s="304">
        <v>931.2</v>
      </c>
      <c r="AF827" s="304">
        <v>0.99609999999999999</v>
      </c>
      <c r="AG827" s="304">
        <v>151800</v>
      </c>
      <c r="AI827" s="304">
        <v>0.37930000000000003</v>
      </c>
      <c r="AJ827" s="304">
        <v>620</v>
      </c>
      <c r="AK827" s="304">
        <v>931.2</v>
      </c>
      <c r="AL827" s="304">
        <v>1</v>
      </c>
      <c r="AM827" s="304">
        <v>190600</v>
      </c>
      <c r="AO827" s="304">
        <v>0.42699999999999999</v>
      </c>
    </row>
    <row r="828" spans="1:41">
      <c r="A828" s="305">
        <v>824</v>
      </c>
      <c r="B828" s="306" t="s">
        <v>3989</v>
      </c>
      <c r="C828" s="305" t="s">
        <v>4818</v>
      </c>
      <c r="D828" s="306" t="s">
        <v>4051</v>
      </c>
      <c r="E828" s="307">
        <v>217</v>
      </c>
      <c r="F828" s="304">
        <v>157.68</v>
      </c>
      <c r="G828" s="304">
        <v>173.6</v>
      </c>
      <c r="H828" s="304">
        <v>0.90739999999999998</v>
      </c>
      <c r="I828" s="304">
        <v>30012</v>
      </c>
      <c r="K828" s="304">
        <v>0.29139999999999999</v>
      </c>
      <c r="L828" s="304">
        <v>154.32</v>
      </c>
      <c r="M828" s="304">
        <v>173.6</v>
      </c>
      <c r="N828" s="304">
        <v>0.91210000000000002</v>
      </c>
      <c r="O828" s="304">
        <v>35412</v>
      </c>
      <c r="Q828" s="304">
        <v>0.3382</v>
      </c>
      <c r="R828" s="304">
        <v>162.47999999999999</v>
      </c>
      <c r="S828" s="304">
        <v>173.6</v>
      </c>
      <c r="T828" s="304">
        <v>0.90649999999999997</v>
      </c>
      <c r="U828" s="304">
        <v>35004</v>
      </c>
      <c r="W828" s="304">
        <v>0.3301</v>
      </c>
      <c r="X828" s="304">
        <v>148.08000000000001</v>
      </c>
      <c r="Y828" s="304">
        <v>173.6</v>
      </c>
      <c r="Z828" s="304">
        <v>0.89259999999999995</v>
      </c>
      <c r="AA828" s="304">
        <v>29748</v>
      </c>
      <c r="AC828" s="304">
        <v>0.30249999999999999</v>
      </c>
      <c r="AD828" s="304">
        <v>138</v>
      </c>
      <c r="AE828" s="304">
        <v>173.6</v>
      </c>
      <c r="AF828" s="304">
        <v>0.90569999999999995</v>
      </c>
      <c r="AG828" s="304">
        <v>28398</v>
      </c>
      <c r="AI828" s="304">
        <v>0.3054</v>
      </c>
      <c r="AJ828" s="304">
        <v>138</v>
      </c>
      <c r="AK828" s="304">
        <v>173.6</v>
      </c>
      <c r="AL828" s="304">
        <v>0.89710000000000001</v>
      </c>
      <c r="AM828" s="304">
        <v>27234</v>
      </c>
      <c r="AO828" s="304">
        <v>0.30559999999999998</v>
      </c>
    </row>
    <row r="829" spans="1:41">
      <c r="A829" s="305">
        <v>825</v>
      </c>
      <c r="B829" s="306" t="s">
        <v>3989</v>
      </c>
      <c r="C829" s="305" t="s">
        <v>4819</v>
      </c>
      <c r="D829" s="306" t="s">
        <v>4051</v>
      </c>
      <c r="E829" s="307">
        <v>200</v>
      </c>
      <c r="F829" s="304">
        <v>80</v>
      </c>
      <c r="G829" s="304">
        <v>160</v>
      </c>
      <c r="H829" s="304">
        <v>0.95119999999999993</v>
      </c>
      <c r="I829" s="304">
        <v>18558</v>
      </c>
      <c r="K829" s="304">
        <v>0.33879999999999999</v>
      </c>
      <c r="L829" s="304">
        <v>71.2</v>
      </c>
      <c r="M829" s="304">
        <v>160</v>
      </c>
      <c r="N829" s="304">
        <v>0.95750000000000002</v>
      </c>
      <c r="O829" s="304">
        <v>20302</v>
      </c>
      <c r="Q829" s="304">
        <v>0.40029999999999999</v>
      </c>
      <c r="R829" s="304">
        <v>85.6</v>
      </c>
      <c r="S829" s="304">
        <v>160</v>
      </c>
      <c r="T829" s="304">
        <v>0.94869999999999999</v>
      </c>
      <c r="U829" s="304">
        <v>21374</v>
      </c>
      <c r="W829" s="304">
        <v>0.36559999999999998</v>
      </c>
      <c r="X829" s="304">
        <v>68</v>
      </c>
      <c r="Y829" s="304">
        <v>160</v>
      </c>
      <c r="Z829" s="304">
        <v>0.92869999999999997</v>
      </c>
      <c r="AA829" s="304">
        <v>18026</v>
      </c>
      <c r="AC829" s="304">
        <v>0.38369999999999999</v>
      </c>
      <c r="AD829" s="304">
        <v>64.8</v>
      </c>
      <c r="AE829" s="304">
        <v>160</v>
      </c>
      <c r="AF829" s="304">
        <v>0.94330000000000003</v>
      </c>
      <c r="AG829" s="304">
        <v>17106</v>
      </c>
      <c r="AI829" s="304">
        <v>0.37619999999999998</v>
      </c>
      <c r="AJ829" s="304">
        <v>63</v>
      </c>
      <c r="AK829" s="304">
        <v>160</v>
      </c>
      <c r="AL829" s="304">
        <v>0.93110000000000004</v>
      </c>
      <c r="AM829" s="304">
        <v>16624</v>
      </c>
      <c r="AO829" s="304">
        <v>0.39369999999999999</v>
      </c>
    </row>
    <row r="830" spans="1:41">
      <c r="A830" s="305">
        <v>826</v>
      </c>
      <c r="B830" s="306" t="s">
        <v>3989</v>
      </c>
      <c r="C830" s="305" t="s">
        <v>4820</v>
      </c>
      <c r="D830" s="306" t="s">
        <v>4065</v>
      </c>
      <c r="E830" s="307">
        <v>126</v>
      </c>
      <c r="F830" s="304">
        <v>44</v>
      </c>
      <c r="G830" s="304">
        <v>100.8</v>
      </c>
      <c r="H830" s="304">
        <v>0.84370000000000001</v>
      </c>
      <c r="I830" s="304">
        <v>8740</v>
      </c>
      <c r="K830" s="304">
        <v>0.32700000000000001</v>
      </c>
      <c r="L830" s="304">
        <v>42</v>
      </c>
      <c r="M830" s="304">
        <v>100.8</v>
      </c>
      <c r="N830" s="304">
        <v>0.89149999999999996</v>
      </c>
      <c r="O830" s="304">
        <v>12320</v>
      </c>
      <c r="Q830" s="304">
        <v>0.44230000000000003</v>
      </c>
      <c r="R830" s="304">
        <v>54</v>
      </c>
      <c r="S830" s="304">
        <v>100.8</v>
      </c>
      <c r="T830" s="304">
        <v>0.88319999999999999</v>
      </c>
      <c r="U830" s="304">
        <v>13000</v>
      </c>
      <c r="W830" s="304">
        <v>0.37859999999999999</v>
      </c>
      <c r="X830" s="304">
        <v>44</v>
      </c>
      <c r="Y830" s="304">
        <v>100.8</v>
      </c>
      <c r="Z830" s="304">
        <v>0.83479999999999999</v>
      </c>
      <c r="AA830" s="304">
        <v>12020</v>
      </c>
      <c r="AC830" s="304">
        <v>0.43990000000000001</v>
      </c>
      <c r="AD830" s="304">
        <v>42</v>
      </c>
      <c r="AE830" s="304">
        <v>100.8</v>
      </c>
      <c r="AF830" s="304">
        <v>0.8831</v>
      </c>
      <c r="AG830" s="304">
        <v>10420</v>
      </c>
      <c r="AI830" s="304">
        <v>0.37759999999999999</v>
      </c>
      <c r="AJ830" s="304">
        <v>32</v>
      </c>
      <c r="AK830" s="304">
        <v>100.8</v>
      </c>
      <c r="AL830" s="304">
        <v>0.8327</v>
      </c>
      <c r="AM830" s="304">
        <v>12240</v>
      </c>
      <c r="AN830" s="304" t="e">
        <f>AM830-#REF!</f>
        <v>#REF!</v>
      </c>
      <c r="AO830" s="304">
        <v>0.63800000000000001</v>
      </c>
    </row>
    <row r="831" spans="1:41">
      <c r="A831" s="305">
        <v>827</v>
      </c>
      <c r="B831" s="306" t="s">
        <v>3989</v>
      </c>
      <c r="C831" s="305" t="s">
        <v>4821</v>
      </c>
      <c r="D831" s="306" t="s">
        <v>4051</v>
      </c>
      <c r="E831" s="307">
        <v>389</v>
      </c>
      <c r="F831" s="304">
        <v>223.2</v>
      </c>
      <c r="G831" s="304">
        <v>311.2</v>
      </c>
      <c r="H831" s="304">
        <v>0.94550000000000001</v>
      </c>
      <c r="I831" s="304">
        <v>46420</v>
      </c>
      <c r="K831" s="304">
        <v>0.30549999999999999</v>
      </c>
      <c r="L831" s="304">
        <v>220</v>
      </c>
      <c r="M831" s="304">
        <v>311.2</v>
      </c>
      <c r="N831" s="304">
        <v>0.9667</v>
      </c>
      <c r="O831" s="304">
        <v>54710</v>
      </c>
      <c r="Q831" s="304">
        <v>0.3458</v>
      </c>
      <c r="R831" s="304">
        <v>240</v>
      </c>
      <c r="S831" s="304">
        <v>311.2</v>
      </c>
      <c r="T831" s="304">
        <v>0.96389999999999998</v>
      </c>
      <c r="U831" s="304">
        <v>53400</v>
      </c>
      <c r="W831" s="304">
        <v>0.3206</v>
      </c>
      <c r="X831" s="304">
        <v>160</v>
      </c>
      <c r="Y831" s="304">
        <v>311.2</v>
      </c>
      <c r="Z831" s="304">
        <v>0.94879999999999998</v>
      </c>
      <c r="AA831" s="304">
        <v>59300</v>
      </c>
      <c r="AC831" s="304">
        <v>0.52500000000000002</v>
      </c>
      <c r="AD831" s="304">
        <v>180</v>
      </c>
      <c r="AE831" s="304">
        <v>311.2</v>
      </c>
      <c r="AF831" s="304">
        <v>0.95519999999999994</v>
      </c>
      <c r="AG831" s="304">
        <v>44700</v>
      </c>
      <c r="AI831" s="304">
        <v>0.34949999999999998</v>
      </c>
      <c r="AJ831" s="304">
        <v>180</v>
      </c>
      <c r="AK831" s="304">
        <v>311.2</v>
      </c>
      <c r="AL831" s="304">
        <v>0.95019999999999993</v>
      </c>
      <c r="AM831" s="304">
        <v>43800</v>
      </c>
      <c r="AO831" s="304">
        <v>0.35570000000000002</v>
      </c>
    </row>
    <row r="832" spans="1:41">
      <c r="A832" s="305">
        <v>828</v>
      </c>
      <c r="B832" s="306" t="s">
        <v>3989</v>
      </c>
      <c r="C832" s="305" t="s">
        <v>4822</v>
      </c>
      <c r="D832" s="306" t="s">
        <v>4051</v>
      </c>
      <c r="E832" s="307">
        <v>173</v>
      </c>
      <c r="F832" s="304">
        <v>158</v>
      </c>
      <c r="G832" s="304">
        <v>158</v>
      </c>
      <c r="H832" s="304">
        <v>0.92079999999999995</v>
      </c>
      <c r="I832" s="304">
        <v>27480</v>
      </c>
      <c r="K832" s="304">
        <v>0.26229999999999998</v>
      </c>
      <c r="L832" s="304">
        <v>153.19999999999999</v>
      </c>
      <c r="M832" s="304">
        <v>153.19999999999999</v>
      </c>
      <c r="N832" s="304">
        <v>0.91859999999999997</v>
      </c>
      <c r="O832" s="304">
        <v>33170</v>
      </c>
      <c r="Q832" s="304">
        <v>0.31680000000000003</v>
      </c>
      <c r="R832" s="304">
        <v>168</v>
      </c>
      <c r="S832" s="304">
        <v>168</v>
      </c>
      <c r="T832" s="304">
        <v>0.90379999999999994</v>
      </c>
      <c r="U832" s="304">
        <v>31910</v>
      </c>
      <c r="W832" s="304">
        <v>0.29189999999999999</v>
      </c>
      <c r="X832" s="304">
        <v>156</v>
      </c>
      <c r="Y832" s="304">
        <v>138.4</v>
      </c>
      <c r="Z832" s="304">
        <v>0.8831</v>
      </c>
      <c r="AA832" s="304">
        <v>30602</v>
      </c>
      <c r="AC832" s="304">
        <v>0.29859999999999998</v>
      </c>
      <c r="AD832" s="304">
        <v>143</v>
      </c>
      <c r="AE832" s="304">
        <v>138.4</v>
      </c>
      <c r="AF832" s="304">
        <v>0.90559999999999996</v>
      </c>
      <c r="AG832" s="304">
        <v>24650</v>
      </c>
      <c r="AI832" s="304">
        <v>0.25580000000000003</v>
      </c>
      <c r="AJ832" s="304">
        <v>140</v>
      </c>
      <c r="AK832" s="304">
        <v>140</v>
      </c>
      <c r="AL832" s="304">
        <v>0.94599999999999995</v>
      </c>
      <c r="AM832" s="304">
        <v>16151</v>
      </c>
      <c r="AO832" s="304">
        <v>0.37240000000000001</v>
      </c>
    </row>
    <row r="833" spans="1:41">
      <c r="A833" s="305">
        <v>829</v>
      </c>
      <c r="B833" s="306" t="s">
        <v>3989</v>
      </c>
      <c r="C833" s="305" t="s">
        <v>4823</v>
      </c>
      <c r="D833" s="306" t="s">
        <v>4051</v>
      </c>
      <c r="E833" s="307">
        <v>223</v>
      </c>
      <c r="F833" s="304">
        <v>78</v>
      </c>
      <c r="G833" s="304">
        <v>178.4</v>
      </c>
      <c r="H833" s="304">
        <v>0.88429999999999997</v>
      </c>
      <c r="I833" s="304">
        <v>20160</v>
      </c>
      <c r="K833" s="304">
        <v>0.40600000000000003</v>
      </c>
      <c r="L833" s="304">
        <v>78</v>
      </c>
      <c r="M833" s="304">
        <v>178.4</v>
      </c>
      <c r="N833" s="304">
        <v>0.8931</v>
      </c>
      <c r="O833" s="304">
        <v>24540</v>
      </c>
      <c r="Q833" s="304">
        <v>0.47349999999999998</v>
      </c>
      <c r="R833" s="304">
        <v>78</v>
      </c>
      <c r="S833" s="304">
        <v>178.4</v>
      </c>
      <c r="T833" s="304">
        <v>0.86199999999999999</v>
      </c>
      <c r="U833" s="304">
        <v>21720</v>
      </c>
      <c r="W833" s="304">
        <v>0.44869999999999999</v>
      </c>
      <c r="X833" s="304">
        <v>84</v>
      </c>
      <c r="Y833" s="304">
        <v>178.4</v>
      </c>
      <c r="Z833" s="304">
        <v>0.85939999999999994</v>
      </c>
      <c r="AA833" s="304">
        <v>27120</v>
      </c>
      <c r="AC833" s="304">
        <v>0.505</v>
      </c>
      <c r="AD833" s="304">
        <v>78</v>
      </c>
      <c r="AE833" s="304">
        <v>178.4</v>
      </c>
      <c r="AF833" s="304">
        <v>0.88519999999999999</v>
      </c>
      <c r="AG833" s="304">
        <v>22200</v>
      </c>
      <c r="AI833" s="304">
        <v>0.43219999999999997</v>
      </c>
      <c r="AJ833" s="304">
        <v>54</v>
      </c>
      <c r="AK833" s="304">
        <v>178.4</v>
      </c>
      <c r="AL833" s="304">
        <v>0.86699999999999999</v>
      </c>
      <c r="AM833" s="304">
        <v>23460</v>
      </c>
      <c r="AN833" s="304" t="e">
        <f>AM833-#REF!</f>
        <v>#REF!</v>
      </c>
      <c r="AO833" s="304">
        <v>0.69599999999999995</v>
      </c>
    </row>
    <row r="834" spans="1:41">
      <c r="A834" s="305">
        <v>830</v>
      </c>
      <c r="B834" s="306" t="s">
        <v>3989</v>
      </c>
      <c r="C834" s="305" t="s">
        <v>4824</v>
      </c>
      <c r="D834" s="306" t="s">
        <v>4051</v>
      </c>
      <c r="E834" s="307">
        <v>300</v>
      </c>
      <c r="F834" s="304">
        <v>125.6</v>
      </c>
      <c r="G834" s="304">
        <v>240</v>
      </c>
      <c r="H834" s="304">
        <v>0.93140000000000001</v>
      </c>
      <c r="I834" s="304">
        <v>31740</v>
      </c>
      <c r="K834" s="304">
        <v>0.37680000000000002</v>
      </c>
      <c r="L834" s="304">
        <v>127.2</v>
      </c>
      <c r="M834" s="304">
        <v>240</v>
      </c>
      <c r="N834" s="304">
        <v>0.93779999999999997</v>
      </c>
      <c r="O834" s="304">
        <v>34968</v>
      </c>
      <c r="Q834" s="304">
        <v>0.39400000000000002</v>
      </c>
      <c r="R834" s="304">
        <v>135.19999999999999</v>
      </c>
      <c r="S834" s="304">
        <v>240</v>
      </c>
      <c r="T834" s="304">
        <v>0.91249999999999998</v>
      </c>
      <c r="U834" s="304">
        <v>32024</v>
      </c>
      <c r="W834" s="304">
        <v>0.36059999999999998</v>
      </c>
      <c r="X834" s="304">
        <v>108</v>
      </c>
      <c r="Y834" s="304">
        <v>240</v>
      </c>
      <c r="Z834" s="304">
        <v>0.876</v>
      </c>
      <c r="AA834" s="304">
        <v>29188</v>
      </c>
      <c r="AC834" s="304">
        <v>0.41470000000000001</v>
      </c>
      <c r="AD834" s="304">
        <v>108</v>
      </c>
      <c r="AE834" s="304">
        <v>240</v>
      </c>
      <c r="AF834" s="304">
        <v>0.91159999999999997</v>
      </c>
      <c r="AG834" s="304">
        <v>29258</v>
      </c>
      <c r="AI834" s="304">
        <v>0.39939999999999998</v>
      </c>
      <c r="AJ834" s="304">
        <v>98</v>
      </c>
      <c r="AK834" s="304">
        <v>240</v>
      </c>
      <c r="AL834" s="304">
        <v>0.89119999999999999</v>
      </c>
      <c r="AM834" s="304">
        <v>28268</v>
      </c>
      <c r="AO834" s="304">
        <v>0.44950000000000001</v>
      </c>
    </row>
    <row r="835" spans="1:41">
      <c r="A835" s="305">
        <v>831</v>
      </c>
      <c r="B835" s="306" t="s">
        <v>3989</v>
      </c>
      <c r="C835" s="305" t="s">
        <v>4825</v>
      </c>
      <c r="D835" s="306" t="s">
        <v>4051</v>
      </c>
      <c r="E835" s="307">
        <v>500</v>
      </c>
      <c r="F835" s="304">
        <v>64.5</v>
      </c>
      <c r="G835" s="304">
        <v>65</v>
      </c>
      <c r="H835" s="304">
        <v>0.98319999999999996</v>
      </c>
      <c r="I835" s="304">
        <v>18645</v>
      </c>
      <c r="K835" s="304">
        <v>0.3387</v>
      </c>
      <c r="L835" s="304">
        <v>70.099999999999994</v>
      </c>
      <c r="M835" s="304">
        <v>70</v>
      </c>
      <c r="N835" s="304">
        <v>0.98329999999999995</v>
      </c>
      <c r="O835" s="304">
        <v>16485</v>
      </c>
      <c r="Q835" s="304">
        <v>0.28970000000000001</v>
      </c>
      <c r="R835" s="304">
        <v>400.9</v>
      </c>
      <c r="S835" s="304">
        <v>400.9</v>
      </c>
      <c r="T835" s="304">
        <v>0.98560000000000003</v>
      </c>
      <c r="U835" s="304">
        <v>17062</v>
      </c>
      <c r="W835" s="304">
        <v>0.33439999999999998</v>
      </c>
      <c r="X835" s="304">
        <v>400.5</v>
      </c>
      <c r="Y835" s="304">
        <v>400.5</v>
      </c>
      <c r="Z835" s="304">
        <v>0.99029999999999996</v>
      </c>
      <c r="AA835" s="304">
        <v>53995</v>
      </c>
      <c r="AC835" s="304">
        <v>0.1832</v>
      </c>
      <c r="AD835" s="304">
        <v>497.3</v>
      </c>
      <c r="AE835" s="304">
        <v>497.3</v>
      </c>
      <c r="AF835" s="304">
        <v>0.99919999999999998</v>
      </c>
      <c r="AG835" s="304">
        <v>58745</v>
      </c>
      <c r="AI835" s="304">
        <v>0.15909999999999999</v>
      </c>
      <c r="AJ835" s="304">
        <v>497.3</v>
      </c>
      <c r="AK835" s="304">
        <v>497.3</v>
      </c>
      <c r="AL835" s="304">
        <v>0.99990000000000001</v>
      </c>
      <c r="AM835" s="304">
        <v>106185</v>
      </c>
      <c r="AO835" s="304">
        <v>0.2969</v>
      </c>
    </row>
    <row r="836" spans="1:41">
      <c r="A836" s="305">
        <v>832</v>
      </c>
      <c r="B836" s="306" t="s">
        <v>3989</v>
      </c>
      <c r="C836" s="305" t="s">
        <v>4826</v>
      </c>
      <c r="D836" s="306" t="s">
        <v>4051</v>
      </c>
      <c r="E836" s="307">
        <v>320</v>
      </c>
      <c r="F836" s="304">
        <v>216</v>
      </c>
      <c r="G836" s="304">
        <v>256</v>
      </c>
      <c r="H836" s="304">
        <v>0.92820000000000003</v>
      </c>
      <c r="I836" s="304">
        <v>68640</v>
      </c>
      <c r="K836" s="304">
        <v>0.47549999999999998</v>
      </c>
      <c r="L836" s="304">
        <v>190</v>
      </c>
      <c r="M836" s="304">
        <v>256</v>
      </c>
      <c r="N836" s="304">
        <v>0.94720000000000004</v>
      </c>
      <c r="O836" s="304">
        <v>61850</v>
      </c>
      <c r="Q836" s="304">
        <v>0.46189999999999998</v>
      </c>
      <c r="R836" s="304">
        <v>220</v>
      </c>
      <c r="S836" s="304">
        <v>256</v>
      </c>
      <c r="T836" s="304">
        <v>0.95499999999999996</v>
      </c>
      <c r="U836" s="304">
        <v>63430</v>
      </c>
      <c r="W836" s="304">
        <v>0.41930000000000001</v>
      </c>
      <c r="X836" s="304">
        <v>190</v>
      </c>
      <c r="Y836" s="304">
        <v>256</v>
      </c>
      <c r="Z836" s="304">
        <v>0.96260000000000001</v>
      </c>
      <c r="AA836" s="304">
        <v>60640</v>
      </c>
      <c r="AC836" s="304">
        <v>0.44569999999999999</v>
      </c>
      <c r="AD836" s="304">
        <v>199</v>
      </c>
      <c r="AE836" s="304">
        <v>256</v>
      </c>
      <c r="AF836" s="304">
        <v>0.96760000000000002</v>
      </c>
      <c r="AG836" s="304">
        <v>53390</v>
      </c>
      <c r="AI836" s="304">
        <v>0.37269999999999998</v>
      </c>
      <c r="AJ836" s="304">
        <v>187</v>
      </c>
      <c r="AK836" s="304">
        <v>256</v>
      </c>
      <c r="AL836" s="304">
        <v>0.96429999999999993</v>
      </c>
      <c r="AM836" s="304">
        <v>50720</v>
      </c>
      <c r="AO836" s="304">
        <v>0.39069999999999999</v>
      </c>
    </row>
    <row r="837" spans="1:41">
      <c r="A837" s="305">
        <v>833</v>
      </c>
      <c r="B837" s="306" t="s">
        <v>3989</v>
      </c>
      <c r="C837" s="305" t="s">
        <v>4827</v>
      </c>
      <c r="D837" s="306" t="s">
        <v>4051</v>
      </c>
      <c r="E837" s="307">
        <v>178</v>
      </c>
      <c r="F837" s="304">
        <v>29.76</v>
      </c>
      <c r="G837" s="304">
        <v>142.4</v>
      </c>
      <c r="H837" s="304">
        <v>0.64069999999999994</v>
      </c>
      <c r="I837" s="304">
        <v>5192</v>
      </c>
      <c r="K837" s="304">
        <v>0.37819999999999998</v>
      </c>
      <c r="L837" s="304">
        <v>30.88</v>
      </c>
      <c r="M837" s="304">
        <v>142.4</v>
      </c>
      <c r="N837" s="304">
        <v>0.68289999999999995</v>
      </c>
      <c r="O837" s="304">
        <v>6356</v>
      </c>
      <c r="Q837" s="304">
        <v>0.40510000000000002</v>
      </c>
      <c r="R837" s="304">
        <v>30.72</v>
      </c>
      <c r="S837" s="304">
        <v>142.4</v>
      </c>
      <c r="T837" s="304">
        <v>0.65010000000000001</v>
      </c>
      <c r="U837" s="304">
        <v>5960</v>
      </c>
      <c r="W837" s="304">
        <v>0.41449999999999998</v>
      </c>
      <c r="X837" s="304">
        <v>30.08</v>
      </c>
      <c r="Y837" s="304">
        <v>142.4</v>
      </c>
      <c r="Z837" s="304">
        <v>0.62709999999999999</v>
      </c>
      <c r="AA837" s="304">
        <v>5872</v>
      </c>
      <c r="AC837" s="304">
        <v>0.41839999999999999</v>
      </c>
      <c r="AD837" s="304">
        <v>28</v>
      </c>
      <c r="AE837" s="304">
        <v>142.4</v>
      </c>
      <c r="AF837" s="304">
        <v>0.62149999999999994</v>
      </c>
      <c r="AG837" s="304">
        <v>6172</v>
      </c>
      <c r="AI837" s="304">
        <v>0.4768</v>
      </c>
      <c r="AJ837" s="304">
        <v>32</v>
      </c>
      <c r="AK837" s="304">
        <v>142.4</v>
      </c>
      <c r="AL837" s="304">
        <v>0.60570000000000002</v>
      </c>
      <c r="AM837" s="304">
        <v>6040</v>
      </c>
      <c r="AO837" s="304">
        <v>0.43280000000000002</v>
      </c>
    </row>
    <row r="838" spans="1:41">
      <c r="A838" s="305">
        <v>834</v>
      </c>
      <c r="B838" s="306" t="s">
        <v>3989</v>
      </c>
      <c r="C838" s="305" t="s">
        <v>4828</v>
      </c>
      <c r="D838" s="306" t="s">
        <v>4051</v>
      </c>
      <c r="E838" s="307">
        <v>133</v>
      </c>
      <c r="F838" s="304">
        <v>89.16</v>
      </c>
      <c r="G838" s="304">
        <v>106.4</v>
      </c>
      <c r="H838" s="304">
        <v>0.97040000000000004</v>
      </c>
      <c r="I838" s="304">
        <v>15987</v>
      </c>
      <c r="K838" s="304">
        <v>0.25669999999999998</v>
      </c>
      <c r="L838" s="304">
        <v>91.44</v>
      </c>
      <c r="M838" s="304">
        <v>106.4</v>
      </c>
      <c r="N838" s="304">
        <v>0.97089999999999999</v>
      </c>
      <c r="O838" s="304">
        <v>17907</v>
      </c>
      <c r="Q838" s="304">
        <v>0.27110000000000001</v>
      </c>
      <c r="R838" s="304">
        <v>92.16</v>
      </c>
      <c r="S838" s="304">
        <v>106.4</v>
      </c>
      <c r="T838" s="304">
        <v>0.97599999999999998</v>
      </c>
      <c r="U838" s="304">
        <v>18366</v>
      </c>
      <c r="W838" s="304">
        <v>0.28360000000000002</v>
      </c>
      <c r="X838" s="304">
        <v>76.56</v>
      </c>
      <c r="Y838" s="304">
        <v>106.4</v>
      </c>
      <c r="Z838" s="304">
        <v>0.95489999999999997</v>
      </c>
      <c r="AA838" s="304">
        <v>10218</v>
      </c>
      <c r="AC838" s="304">
        <v>0.18790000000000001</v>
      </c>
      <c r="AD838" s="304">
        <v>73.319999999999993</v>
      </c>
      <c r="AE838" s="304">
        <v>106.4</v>
      </c>
      <c r="AF838" s="304">
        <v>0.97509999999999997</v>
      </c>
      <c r="AG838" s="304">
        <v>14427</v>
      </c>
      <c r="AI838" s="304">
        <v>0.2712</v>
      </c>
      <c r="AJ838" s="304">
        <v>76.8</v>
      </c>
      <c r="AK838" s="304">
        <v>106.4</v>
      </c>
      <c r="AL838" s="304">
        <v>0.96799999999999997</v>
      </c>
      <c r="AM838" s="304">
        <v>14610</v>
      </c>
      <c r="AO838" s="304">
        <v>0.27289999999999998</v>
      </c>
    </row>
    <row r="839" spans="1:41">
      <c r="A839" s="305">
        <v>835</v>
      </c>
      <c r="B839" s="306" t="s">
        <v>3989</v>
      </c>
      <c r="C839" s="305" t="s">
        <v>4829</v>
      </c>
      <c r="D839" s="306" t="s">
        <v>4051</v>
      </c>
      <c r="E839" s="307">
        <v>197</v>
      </c>
      <c r="F839" s="304">
        <v>127.84</v>
      </c>
      <c r="G839" s="304">
        <v>157.6</v>
      </c>
      <c r="H839" s="304">
        <v>0.99399999999999999</v>
      </c>
      <c r="I839" s="304">
        <v>34984</v>
      </c>
      <c r="K839" s="304">
        <v>0.38240000000000002</v>
      </c>
      <c r="L839" s="304">
        <v>133.28</v>
      </c>
      <c r="M839" s="304">
        <v>157.6</v>
      </c>
      <c r="N839" s="304">
        <v>0.9929</v>
      </c>
      <c r="O839" s="304">
        <v>35576</v>
      </c>
      <c r="Q839" s="304">
        <v>0.3614</v>
      </c>
      <c r="R839" s="304">
        <v>135.19999999999999</v>
      </c>
      <c r="S839" s="304">
        <v>157.6</v>
      </c>
      <c r="T839" s="304">
        <v>0.99509999999999998</v>
      </c>
      <c r="U839" s="304">
        <v>36776</v>
      </c>
      <c r="W839" s="304">
        <v>0.37969999999999998</v>
      </c>
      <c r="X839" s="304">
        <v>123.36</v>
      </c>
      <c r="Y839" s="304">
        <v>157.6</v>
      </c>
      <c r="Z839" s="304">
        <v>0.99849999999999994</v>
      </c>
      <c r="AA839" s="304">
        <v>36204</v>
      </c>
      <c r="AC839" s="304">
        <v>0.39510000000000001</v>
      </c>
      <c r="AD839" s="304">
        <v>126.08</v>
      </c>
      <c r="AE839" s="304">
        <v>157.6</v>
      </c>
      <c r="AF839" s="304">
        <v>0.99909999999999999</v>
      </c>
      <c r="AG839" s="304">
        <v>37992</v>
      </c>
      <c r="AI839" s="304">
        <v>0.40539999999999998</v>
      </c>
      <c r="AJ839" s="304">
        <v>122.08</v>
      </c>
      <c r="AK839" s="304">
        <v>157.6</v>
      </c>
      <c r="AL839" s="304">
        <v>0.99539999999999995</v>
      </c>
      <c r="AM839" s="304">
        <v>29704</v>
      </c>
      <c r="AO839" s="304">
        <v>0.33950000000000002</v>
      </c>
    </row>
    <row r="840" spans="1:41">
      <c r="A840" s="305">
        <v>836</v>
      </c>
      <c r="B840" s="306" t="s">
        <v>3989</v>
      </c>
      <c r="C840" s="305" t="s">
        <v>4830</v>
      </c>
      <c r="D840" s="306" t="s">
        <v>4051</v>
      </c>
      <c r="E840" s="307">
        <v>301</v>
      </c>
      <c r="F840" s="304">
        <v>244.96</v>
      </c>
      <c r="G840" s="304">
        <v>244.96</v>
      </c>
      <c r="H840" s="304">
        <v>0.92649999999999999</v>
      </c>
      <c r="I840" s="304">
        <v>74940</v>
      </c>
      <c r="K840" s="304">
        <v>0.45860000000000001</v>
      </c>
      <c r="L840" s="304">
        <v>268.16000000000003</v>
      </c>
      <c r="M840" s="304">
        <v>268.16000000000003</v>
      </c>
      <c r="N840" s="304">
        <v>0.92659999999999998</v>
      </c>
      <c r="O840" s="304">
        <v>80140</v>
      </c>
      <c r="Q840" s="304">
        <v>0.4335</v>
      </c>
      <c r="R840" s="304">
        <v>257.92</v>
      </c>
      <c r="S840" s="304">
        <v>257.92</v>
      </c>
      <c r="T840" s="304">
        <v>0.93420000000000003</v>
      </c>
      <c r="U840" s="304">
        <v>78488</v>
      </c>
      <c r="W840" s="304">
        <v>0.45250000000000001</v>
      </c>
      <c r="X840" s="304">
        <v>221.76</v>
      </c>
      <c r="Y840" s="304">
        <v>240.8</v>
      </c>
      <c r="Z840" s="304">
        <v>0.93640000000000001</v>
      </c>
      <c r="AA840" s="304">
        <v>73844</v>
      </c>
      <c r="AC840" s="304">
        <v>0.47799999999999998</v>
      </c>
      <c r="AD840" s="304">
        <v>228.96</v>
      </c>
      <c r="AE840" s="304">
        <v>240.8</v>
      </c>
      <c r="AF840" s="304">
        <v>0.93189999999999995</v>
      </c>
      <c r="AG840" s="304">
        <v>75088</v>
      </c>
      <c r="AI840" s="304">
        <v>0.47299999999999998</v>
      </c>
      <c r="AJ840" s="304">
        <v>208.32</v>
      </c>
      <c r="AK840" s="304">
        <v>240.8</v>
      </c>
      <c r="AL840" s="304">
        <v>0.93089999999999995</v>
      </c>
      <c r="AM840" s="304">
        <v>65536</v>
      </c>
      <c r="AO840" s="304">
        <v>0.46939999999999998</v>
      </c>
    </row>
    <row r="841" spans="1:41">
      <c r="A841" s="305">
        <v>837</v>
      </c>
      <c r="B841" s="306" t="s">
        <v>3989</v>
      </c>
      <c r="C841" s="305" t="s">
        <v>4831</v>
      </c>
      <c r="D841" s="306" t="s">
        <v>4051</v>
      </c>
      <c r="E841" s="307">
        <v>223</v>
      </c>
      <c r="F841" s="304">
        <v>179.2</v>
      </c>
      <c r="G841" s="304">
        <v>179.2</v>
      </c>
      <c r="H841" s="304">
        <v>0.98439999999999994</v>
      </c>
      <c r="I841" s="304">
        <v>38424</v>
      </c>
      <c r="K841" s="304">
        <v>0.30249999999999999</v>
      </c>
      <c r="L841" s="304">
        <v>184.8</v>
      </c>
      <c r="M841" s="304">
        <v>184.8</v>
      </c>
      <c r="N841" s="304">
        <v>0.98329999999999995</v>
      </c>
      <c r="O841" s="304">
        <v>44428</v>
      </c>
      <c r="Q841" s="304">
        <v>0.3286</v>
      </c>
      <c r="R841" s="304">
        <v>196.4</v>
      </c>
      <c r="S841" s="304">
        <v>196.4</v>
      </c>
      <c r="T841" s="304">
        <v>0.97929999999999995</v>
      </c>
      <c r="U841" s="304">
        <v>42574</v>
      </c>
      <c r="W841" s="304">
        <v>0.3075</v>
      </c>
      <c r="X841" s="304">
        <v>167.6</v>
      </c>
      <c r="Y841" s="304">
        <v>178.4</v>
      </c>
      <c r="Z841" s="304">
        <v>0.97140000000000004</v>
      </c>
      <c r="AA841" s="304">
        <v>38400</v>
      </c>
      <c r="AC841" s="304">
        <v>0.317</v>
      </c>
      <c r="AD841" s="304">
        <v>168</v>
      </c>
      <c r="AE841" s="304">
        <v>178.4</v>
      </c>
      <c r="AF841" s="304">
        <v>0.97660000000000002</v>
      </c>
      <c r="AG841" s="304">
        <v>38800</v>
      </c>
      <c r="AI841" s="304">
        <v>0.31790000000000002</v>
      </c>
      <c r="AJ841" s="304">
        <v>153</v>
      </c>
      <c r="AK841" s="304">
        <v>178.4</v>
      </c>
      <c r="AL841" s="304">
        <v>0.96929999999999994</v>
      </c>
      <c r="AM841" s="304">
        <v>35368</v>
      </c>
      <c r="AO841" s="304">
        <v>0.33119999999999999</v>
      </c>
    </row>
    <row r="842" spans="1:41">
      <c r="A842" s="305">
        <v>838</v>
      </c>
      <c r="B842" s="306" t="s">
        <v>3989</v>
      </c>
      <c r="C842" s="305" t="s">
        <v>4832</v>
      </c>
      <c r="D842" s="306" t="s">
        <v>4051</v>
      </c>
      <c r="E842" s="307">
        <v>430</v>
      </c>
      <c r="F842" s="304">
        <v>388.32</v>
      </c>
      <c r="G842" s="304">
        <v>388.32</v>
      </c>
      <c r="H842" s="304">
        <v>0.98019999999999996</v>
      </c>
      <c r="I842" s="304">
        <v>128268</v>
      </c>
      <c r="K842" s="304">
        <v>0.46800000000000003</v>
      </c>
      <c r="L842" s="304">
        <v>373.92</v>
      </c>
      <c r="M842" s="304">
        <v>373.92</v>
      </c>
      <c r="N842" s="304">
        <v>0.98450000000000004</v>
      </c>
      <c r="O842" s="304">
        <v>145692</v>
      </c>
      <c r="Q842" s="304">
        <v>0.53200000000000003</v>
      </c>
      <c r="R842" s="304">
        <v>414.24</v>
      </c>
      <c r="S842" s="304">
        <v>414.24</v>
      </c>
      <c r="T842" s="304">
        <v>0.98450000000000004</v>
      </c>
      <c r="U842" s="304">
        <v>140364</v>
      </c>
      <c r="W842" s="304">
        <v>0.47810000000000002</v>
      </c>
      <c r="X842" s="304">
        <v>360</v>
      </c>
      <c r="Y842" s="304">
        <v>360</v>
      </c>
      <c r="Z842" s="304">
        <v>0.98619999999999997</v>
      </c>
      <c r="AA842" s="304">
        <v>135480</v>
      </c>
      <c r="AC842" s="304">
        <v>0.51290000000000002</v>
      </c>
      <c r="AD842" s="304">
        <v>360</v>
      </c>
      <c r="AE842" s="304">
        <v>360</v>
      </c>
      <c r="AF842" s="304">
        <v>0.98650000000000004</v>
      </c>
      <c r="AG842" s="304">
        <v>131604</v>
      </c>
      <c r="AI842" s="304">
        <v>0.49809999999999999</v>
      </c>
      <c r="AJ842" s="304">
        <v>336</v>
      </c>
      <c r="AK842" s="304">
        <v>344</v>
      </c>
      <c r="AL842" s="304">
        <v>0.98660000000000003</v>
      </c>
      <c r="AM842" s="304">
        <v>125556</v>
      </c>
      <c r="AO842" s="304">
        <v>0.52610000000000001</v>
      </c>
    </row>
    <row r="843" spans="1:41">
      <c r="A843" s="305">
        <v>839</v>
      </c>
      <c r="B843" s="306" t="s">
        <v>3989</v>
      </c>
      <c r="C843" s="305" t="s">
        <v>4833</v>
      </c>
      <c r="D843" s="306" t="s">
        <v>4051</v>
      </c>
      <c r="E843" s="307">
        <v>172</v>
      </c>
      <c r="F843" s="304">
        <v>127.2</v>
      </c>
      <c r="G843" s="304">
        <v>137.6</v>
      </c>
      <c r="H843" s="304">
        <v>0.98529999999999995</v>
      </c>
      <c r="I843" s="304">
        <v>24459</v>
      </c>
      <c r="K843" s="304">
        <v>0.27110000000000001</v>
      </c>
      <c r="L843" s="304">
        <v>123.2</v>
      </c>
      <c r="M843" s="304">
        <v>137.6</v>
      </c>
      <c r="N843" s="304">
        <v>0.98739999999999994</v>
      </c>
      <c r="O843" s="304">
        <v>31732</v>
      </c>
      <c r="Q843" s="304">
        <v>0.35060000000000002</v>
      </c>
      <c r="R843" s="304">
        <v>126</v>
      </c>
      <c r="S843" s="304">
        <v>137.6</v>
      </c>
      <c r="T843" s="304">
        <v>0.9829</v>
      </c>
      <c r="U843" s="304">
        <v>28108</v>
      </c>
      <c r="W843" s="304">
        <v>0.31519999999999998</v>
      </c>
      <c r="X843" s="304">
        <v>116</v>
      </c>
      <c r="Y843" s="304">
        <v>137.6</v>
      </c>
      <c r="Z843" s="304">
        <v>0.97850000000000004</v>
      </c>
      <c r="AA843" s="304">
        <v>28296</v>
      </c>
      <c r="AC843" s="304">
        <v>0.33510000000000001</v>
      </c>
      <c r="AD843" s="304">
        <v>117.2</v>
      </c>
      <c r="AE843" s="304">
        <v>137.6</v>
      </c>
      <c r="AF843" s="304">
        <v>0.98080000000000001</v>
      </c>
      <c r="AG843" s="304">
        <v>26399</v>
      </c>
      <c r="AI843" s="304">
        <v>0.30869999999999997</v>
      </c>
      <c r="AJ843" s="304">
        <v>114.8</v>
      </c>
      <c r="AK843" s="304">
        <v>137.6</v>
      </c>
      <c r="AL843" s="304">
        <v>0.97389999999999999</v>
      </c>
      <c r="AM843" s="304">
        <v>24975</v>
      </c>
      <c r="AO843" s="304">
        <v>0.31030000000000002</v>
      </c>
    </row>
    <row r="844" spans="1:41">
      <c r="A844" s="305">
        <v>840</v>
      </c>
      <c r="B844" s="306" t="s">
        <v>3989</v>
      </c>
      <c r="C844" s="305" t="s">
        <v>4834</v>
      </c>
      <c r="D844" s="306" t="s">
        <v>4051</v>
      </c>
      <c r="E844" s="307">
        <v>250</v>
      </c>
      <c r="F844" s="304">
        <v>308.88</v>
      </c>
      <c r="G844" s="304">
        <v>308.88</v>
      </c>
      <c r="H844" s="304">
        <v>0.98609999999999998</v>
      </c>
      <c r="I844" s="304">
        <v>26772</v>
      </c>
      <c r="K844" s="304">
        <v>0.1221</v>
      </c>
      <c r="L844" s="304">
        <v>294.95999999999998</v>
      </c>
      <c r="M844" s="304">
        <v>294.95999999999998</v>
      </c>
      <c r="N844" s="304">
        <v>0.95960000000000001</v>
      </c>
      <c r="O844" s="304">
        <v>24780</v>
      </c>
      <c r="Q844" s="304">
        <v>0.1177</v>
      </c>
      <c r="R844" s="304">
        <v>345.36</v>
      </c>
      <c r="S844" s="304">
        <v>345.36</v>
      </c>
      <c r="T844" s="304">
        <v>0.92749999999999999</v>
      </c>
      <c r="U844" s="304">
        <v>22086</v>
      </c>
      <c r="W844" s="304">
        <v>9.5799999999999996E-2</v>
      </c>
      <c r="X844" s="304">
        <v>330.48</v>
      </c>
      <c r="Y844" s="304">
        <v>330.48</v>
      </c>
      <c r="Z844" s="304">
        <v>0.9617</v>
      </c>
      <c r="AA844" s="304">
        <v>46926</v>
      </c>
      <c r="AC844" s="304">
        <v>0.19850000000000001</v>
      </c>
      <c r="AD844" s="304">
        <v>336</v>
      </c>
      <c r="AE844" s="304">
        <v>336</v>
      </c>
      <c r="AF844" s="304">
        <v>0.98780000000000001</v>
      </c>
      <c r="AG844" s="304">
        <v>45630</v>
      </c>
      <c r="AI844" s="304">
        <v>0.18479999999999999</v>
      </c>
      <c r="AJ844" s="304">
        <v>330</v>
      </c>
      <c r="AK844" s="304">
        <v>330</v>
      </c>
      <c r="AL844" s="304">
        <v>0.99929999999999997</v>
      </c>
      <c r="AM844" s="304">
        <v>38304</v>
      </c>
      <c r="AO844" s="304">
        <v>0.1613</v>
      </c>
    </row>
    <row r="845" spans="1:41">
      <c r="A845" s="305">
        <v>841</v>
      </c>
      <c r="B845" s="306" t="s">
        <v>3989</v>
      </c>
      <c r="C845" s="305" t="s">
        <v>4835</v>
      </c>
      <c r="D845" s="306" t="s">
        <v>4051</v>
      </c>
      <c r="E845" s="307">
        <v>111</v>
      </c>
      <c r="F845" s="304">
        <v>81.12</v>
      </c>
      <c r="G845" s="304">
        <v>88.8</v>
      </c>
      <c r="H845" s="304">
        <v>0.98360000000000003</v>
      </c>
      <c r="I845" s="304">
        <v>26488</v>
      </c>
      <c r="K845" s="304">
        <v>0.46110000000000001</v>
      </c>
      <c r="L845" s="304">
        <v>80.319999999999993</v>
      </c>
      <c r="M845" s="304">
        <v>88.8</v>
      </c>
      <c r="N845" s="304">
        <v>0.98409999999999997</v>
      </c>
      <c r="O845" s="304">
        <v>30608</v>
      </c>
      <c r="Q845" s="304">
        <v>0.52049999999999996</v>
      </c>
      <c r="R845" s="304">
        <v>82.24</v>
      </c>
      <c r="S845" s="304">
        <v>88.8</v>
      </c>
      <c r="T845" s="304">
        <v>0.98609999999999998</v>
      </c>
      <c r="U845" s="304">
        <v>28264</v>
      </c>
      <c r="W845" s="304">
        <v>0.48409999999999997</v>
      </c>
      <c r="X845" s="304">
        <v>73.92</v>
      </c>
      <c r="Y845" s="304">
        <v>88.8</v>
      </c>
      <c r="Z845" s="304">
        <v>0.97729999999999995</v>
      </c>
      <c r="AA845" s="304">
        <v>30596</v>
      </c>
      <c r="AC845" s="304">
        <v>0.56930000000000003</v>
      </c>
      <c r="AD845" s="304">
        <v>80</v>
      </c>
      <c r="AE845" s="304">
        <v>88.8</v>
      </c>
      <c r="AF845" s="304">
        <v>0.98129999999999995</v>
      </c>
      <c r="AG845" s="304">
        <v>28812</v>
      </c>
      <c r="AI845" s="304">
        <v>0.49330000000000002</v>
      </c>
      <c r="AJ845" s="304">
        <v>72</v>
      </c>
      <c r="AK845" s="304">
        <v>88.8</v>
      </c>
      <c r="AL845" s="304">
        <v>0.98739999999999994</v>
      </c>
      <c r="AM845" s="304">
        <v>26484</v>
      </c>
      <c r="AO845" s="304">
        <v>0.51739999999999997</v>
      </c>
    </row>
    <row r="846" spans="1:41">
      <c r="A846" s="305">
        <v>842</v>
      </c>
      <c r="B846" s="306" t="s">
        <v>3989</v>
      </c>
      <c r="C846" s="305" t="s">
        <v>4836</v>
      </c>
      <c r="D846" s="306" t="s">
        <v>4051</v>
      </c>
      <c r="E846" s="307">
        <v>154</v>
      </c>
      <c r="F846" s="304">
        <v>84</v>
      </c>
      <c r="G846" s="304">
        <v>123.2</v>
      </c>
      <c r="H846" s="304">
        <v>0.9647</v>
      </c>
      <c r="I846" s="304">
        <v>20720</v>
      </c>
      <c r="K846" s="304">
        <v>0.35520000000000002</v>
      </c>
      <c r="L846" s="304">
        <v>84</v>
      </c>
      <c r="M846" s="304">
        <v>123.2</v>
      </c>
      <c r="N846" s="304">
        <v>0.95930000000000004</v>
      </c>
      <c r="O846" s="304">
        <v>24040</v>
      </c>
      <c r="Q846" s="304">
        <v>0.40100000000000002</v>
      </c>
      <c r="R846" s="304">
        <v>86</v>
      </c>
      <c r="S846" s="304">
        <v>123.2</v>
      </c>
      <c r="T846" s="304">
        <v>0.96260000000000001</v>
      </c>
      <c r="U846" s="304">
        <v>24700</v>
      </c>
      <c r="W846" s="304">
        <v>0.41439999999999999</v>
      </c>
      <c r="X846" s="304">
        <v>80</v>
      </c>
      <c r="Y846" s="304">
        <v>123.2</v>
      </c>
      <c r="Z846" s="304">
        <v>0.96160000000000001</v>
      </c>
      <c r="AA846" s="304">
        <v>25890</v>
      </c>
      <c r="AC846" s="304">
        <v>0.43819999999999998</v>
      </c>
      <c r="AD846" s="304">
        <v>77.12</v>
      </c>
      <c r="AE846" s="304">
        <v>123.2</v>
      </c>
      <c r="AF846" s="304">
        <v>0.95860000000000001</v>
      </c>
      <c r="AG846" s="304">
        <v>22864</v>
      </c>
      <c r="AI846" s="304">
        <v>0.41570000000000001</v>
      </c>
      <c r="AJ846" s="304">
        <v>72.319999999999993</v>
      </c>
      <c r="AK846" s="304">
        <v>123.2</v>
      </c>
      <c r="AL846" s="304">
        <v>0.95989999999999998</v>
      </c>
      <c r="AM846" s="304">
        <v>20854</v>
      </c>
      <c r="AO846" s="304">
        <v>0.41720000000000002</v>
      </c>
    </row>
    <row r="847" spans="1:41">
      <c r="A847" s="305">
        <v>843</v>
      </c>
      <c r="B847" s="306" t="s">
        <v>3989</v>
      </c>
      <c r="C847" s="305" t="s">
        <v>4837</v>
      </c>
      <c r="D847" s="306" t="s">
        <v>4051</v>
      </c>
      <c r="E847" s="307">
        <v>416</v>
      </c>
      <c r="F847" s="304">
        <v>244</v>
      </c>
      <c r="G847" s="304">
        <v>332.8</v>
      </c>
      <c r="H847" s="304">
        <v>0.99780000000000002</v>
      </c>
      <c r="I847" s="304">
        <v>70200</v>
      </c>
      <c r="K847" s="304">
        <v>0.40050000000000002</v>
      </c>
      <c r="L847" s="304">
        <v>272</v>
      </c>
      <c r="M847" s="304">
        <v>332.8</v>
      </c>
      <c r="N847" s="304">
        <v>0.99729999999999996</v>
      </c>
      <c r="O847" s="304">
        <v>73560</v>
      </c>
      <c r="Q847" s="304">
        <v>0.36449999999999999</v>
      </c>
      <c r="R847" s="304">
        <v>320</v>
      </c>
      <c r="S847" s="304">
        <v>332.8</v>
      </c>
      <c r="T847" s="304">
        <v>0.99619999999999997</v>
      </c>
      <c r="U847" s="304">
        <v>82560</v>
      </c>
      <c r="W847" s="304">
        <v>0.35970000000000002</v>
      </c>
      <c r="X847" s="304">
        <v>284</v>
      </c>
      <c r="Y847" s="304">
        <v>332.8</v>
      </c>
      <c r="Z847" s="304">
        <v>0.99529999999999996</v>
      </c>
      <c r="AA847" s="304">
        <v>67120</v>
      </c>
      <c r="AC847" s="304">
        <v>0.31919999999999998</v>
      </c>
      <c r="AD847" s="304">
        <v>240</v>
      </c>
      <c r="AE847" s="304">
        <v>332.8</v>
      </c>
      <c r="AF847" s="304">
        <v>0.996</v>
      </c>
      <c r="AG847" s="304">
        <v>68440</v>
      </c>
      <c r="AI847" s="304">
        <v>0.38490000000000002</v>
      </c>
      <c r="AJ847" s="304">
        <v>220</v>
      </c>
      <c r="AK847" s="304">
        <v>332.8</v>
      </c>
      <c r="AL847" s="304">
        <v>0.99439999999999995</v>
      </c>
      <c r="AM847" s="304">
        <v>70440</v>
      </c>
      <c r="AO847" s="304">
        <v>0.44719999999999999</v>
      </c>
    </row>
    <row r="848" spans="1:41">
      <c r="A848" s="305">
        <v>844</v>
      </c>
      <c r="B848" s="306" t="s">
        <v>3989</v>
      </c>
      <c r="C848" s="305" t="s">
        <v>4838</v>
      </c>
      <c r="D848" s="306" t="s">
        <v>4097</v>
      </c>
      <c r="E848" s="307">
        <v>122.22222222222221</v>
      </c>
      <c r="F848" s="304">
        <v>47.76</v>
      </c>
      <c r="G848" s="304">
        <v>97.784000000000006</v>
      </c>
      <c r="H848" s="304">
        <v>0.93479999999999996</v>
      </c>
      <c r="I848" s="304">
        <v>3982</v>
      </c>
      <c r="K848" s="304" t="e">
        <v>#N/A</v>
      </c>
      <c r="L848" s="304">
        <v>41.04</v>
      </c>
      <c r="M848" s="304">
        <v>97.784000000000006</v>
      </c>
      <c r="N848" s="304">
        <v>0.94320000000000004</v>
      </c>
      <c r="O848" s="304">
        <v>5210</v>
      </c>
      <c r="Q848" s="304" t="e">
        <v>#N/A</v>
      </c>
      <c r="R848" s="304">
        <v>41.68</v>
      </c>
      <c r="S848" s="304">
        <v>97.784000000000006</v>
      </c>
      <c r="T848" s="304">
        <v>0.94320000000000004</v>
      </c>
      <c r="U848" s="304">
        <v>5508</v>
      </c>
      <c r="W848" s="304" t="e">
        <v>#N/A</v>
      </c>
      <c r="X848" s="304">
        <v>50.08</v>
      </c>
      <c r="Y848" s="304">
        <v>97.784000000000006</v>
      </c>
      <c r="Z848" s="304">
        <v>0.92120000000000002</v>
      </c>
      <c r="AA848" s="304">
        <v>5184</v>
      </c>
      <c r="AC848" s="304" t="e">
        <v>#N/A</v>
      </c>
      <c r="AD848" s="304">
        <v>36</v>
      </c>
      <c r="AE848" s="304">
        <v>97.784000000000006</v>
      </c>
      <c r="AF848" s="304">
        <v>0.93630000000000002</v>
      </c>
      <c r="AG848" s="304">
        <v>4228</v>
      </c>
      <c r="AI848" s="304" t="e">
        <v>#N/A</v>
      </c>
      <c r="AJ848" s="304">
        <v>40</v>
      </c>
      <c r="AK848" s="304">
        <v>97.784000000000006</v>
      </c>
      <c r="AL848" s="304">
        <v>0.93769999999999998</v>
      </c>
      <c r="AM848" s="304">
        <v>4150</v>
      </c>
      <c r="AO848" s="304" t="e">
        <v>#N/A</v>
      </c>
    </row>
    <row r="849" spans="1:41">
      <c r="A849" s="305">
        <v>845</v>
      </c>
      <c r="B849" s="306" t="s">
        <v>3989</v>
      </c>
      <c r="C849" s="305" t="s">
        <v>4839</v>
      </c>
      <c r="D849" s="306" t="s">
        <v>4051</v>
      </c>
      <c r="E849" s="307">
        <v>267</v>
      </c>
      <c r="F849" s="304">
        <v>126.24</v>
      </c>
      <c r="G849" s="304">
        <v>213.6</v>
      </c>
      <c r="H849" s="304">
        <v>0.98599999999999999</v>
      </c>
      <c r="I849" s="304">
        <v>43908</v>
      </c>
      <c r="K849" s="304">
        <v>0.4899</v>
      </c>
      <c r="L849" s="304">
        <v>129.12</v>
      </c>
      <c r="M849" s="304">
        <v>213.6</v>
      </c>
      <c r="N849" s="304">
        <v>0.98399999999999999</v>
      </c>
      <c r="O849" s="304">
        <v>47862</v>
      </c>
      <c r="Q849" s="304">
        <v>0.50629999999999997</v>
      </c>
      <c r="R849" s="304">
        <v>120.48</v>
      </c>
      <c r="S849" s="304">
        <v>213.6</v>
      </c>
      <c r="T849" s="304">
        <v>0.98409999999999997</v>
      </c>
      <c r="U849" s="304">
        <v>45930</v>
      </c>
      <c r="W849" s="304">
        <v>0.53810000000000002</v>
      </c>
      <c r="X849" s="304">
        <v>101.52</v>
      </c>
      <c r="Y849" s="304">
        <v>213.6</v>
      </c>
      <c r="Z849" s="304">
        <v>0.98670000000000002</v>
      </c>
      <c r="AA849" s="304">
        <v>42612</v>
      </c>
      <c r="AC849" s="304">
        <v>0.57179999999999997</v>
      </c>
      <c r="AD849" s="304">
        <v>120</v>
      </c>
      <c r="AE849" s="304">
        <v>213.6</v>
      </c>
      <c r="AF849" s="304">
        <v>0.98680000000000001</v>
      </c>
      <c r="AG849" s="304">
        <v>44604</v>
      </c>
      <c r="AI849" s="304">
        <v>0.50629999999999997</v>
      </c>
      <c r="AJ849" s="304">
        <v>126</v>
      </c>
      <c r="AK849" s="304">
        <v>213.6</v>
      </c>
      <c r="AL849" s="304">
        <v>0.98529999999999995</v>
      </c>
      <c r="AM849" s="304">
        <v>42210</v>
      </c>
      <c r="AO849" s="304">
        <v>0.47220000000000001</v>
      </c>
    </row>
    <row r="850" spans="1:41">
      <c r="A850" s="305">
        <v>846</v>
      </c>
      <c r="B850" s="306" t="s">
        <v>3989</v>
      </c>
      <c r="C850" s="305" t="s">
        <v>4840</v>
      </c>
      <c r="D850" s="306" t="s">
        <v>4051</v>
      </c>
      <c r="E850" s="307">
        <v>400</v>
      </c>
      <c r="F850" s="304">
        <v>163.92</v>
      </c>
      <c r="G850" s="304">
        <v>320</v>
      </c>
      <c r="H850" s="304">
        <v>0.99870000000000003</v>
      </c>
      <c r="I850" s="304">
        <v>31584</v>
      </c>
      <c r="K850" s="304">
        <v>0.26800000000000002</v>
      </c>
      <c r="L850" s="304">
        <v>175.44</v>
      </c>
      <c r="M850" s="304">
        <v>320</v>
      </c>
      <c r="N850" s="304">
        <v>0.99970000000000003</v>
      </c>
      <c r="O850" s="304">
        <v>37092</v>
      </c>
      <c r="Q850" s="304">
        <v>0.2843</v>
      </c>
      <c r="R850" s="304">
        <v>172.8</v>
      </c>
      <c r="S850" s="304">
        <v>320</v>
      </c>
      <c r="T850" s="304">
        <v>0.99919999999999998</v>
      </c>
      <c r="U850" s="304">
        <v>35898</v>
      </c>
      <c r="W850" s="304">
        <v>0.2888</v>
      </c>
      <c r="X850" s="304">
        <v>154.32</v>
      </c>
      <c r="Y850" s="304">
        <v>320</v>
      </c>
      <c r="Z850" s="304">
        <v>0.99739999999999995</v>
      </c>
      <c r="AA850" s="304">
        <v>31182</v>
      </c>
      <c r="AC850" s="304">
        <v>0.27229999999999999</v>
      </c>
      <c r="AD850" s="304">
        <v>156</v>
      </c>
      <c r="AE850" s="304">
        <v>320</v>
      </c>
      <c r="AF850" s="304">
        <v>0.99909999999999999</v>
      </c>
      <c r="AG850" s="304">
        <v>31212</v>
      </c>
      <c r="AI850" s="304">
        <v>0.26919999999999999</v>
      </c>
      <c r="AJ850" s="304">
        <v>144</v>
      </c>
      <c r="AK850" s="304">
        <v>320</v>
      </c>
      <c r="AL850" s="304">
        <v>0.99870000000000003</v>
      </c>
      <c r="AM850" s="304">
        <v>30432</v>
      </c>
      <c r="AO850" s="304">
        <v>0.29389999999999999</v>
      </c>
    </row>
    <row r="851" spans="1:41">
      <c r="A851" s="305">
        <v>847</v>
      </c>
      <c r="B851" s="306" t="s">
        <v>3989</v>
      </c>
      <c r="C851" s="305" t="s">
        <v>4841</v>
      </c>
      <c r="D851" s="306" t="s">
        <v>4051</v>
      </c>
      <c r="E851" s="307">
        <v>167</v>
      </c>
      <c r="F851" s="304">
        <v>79.900000000000006</v>
      </c>
      <c r="G851" s="304">
        <v>133.6</v>
      </c>
      <c r="H851" s="304">
        <v>0.82130000000000003</v>
      </c>
      <c r="I851" s="304">
        <v>12414</v>
      </c>
      <c r="K851" s="304">
        <v>0.26690000000000003</v>
      </c>
      <c r="L851" s="304">
        <v>80.510000000000005</v>
      </c>
      <c r="M851" s="304">
        <v>133.6</v>
      </c>
      <c r="N851" s="304">
        <v>0.83019999999999994</v>
      </c>
      <c r="O851" s="304">
        <v>15868</v>
      </c>
      <c r="Q851" s="304">
        <v>0.32419999999999999</v>
      </c>
      <c r="R851" s="304">
        <v>80.13</v>
      </c>
      <c r="S851" s="304">
        <v>133.6</v>
      </c>
      <c r="T851" s="304">
        <v>0.8296</v>
      </c>
      <c r="U851" s="304">
        <v>12462</v>
      </c>
      <c r="W851" s="304">
        <v>0.26450000000000001</v>
      </c>
      <c r="X851" s="304">
        <v>66.239999999999995</v>
      </c>
      <c r="Y851" s="304">
        <v>133.6</v>
      </c>
      <c r="Z851" s="304">
        <v>0.82330000000000003</v>
      </c>
      <c r="AA851" s="304">
        <v>13418</v>
      </c>
      <c r="AC851" s="304">
        <v>0.33710000000000001</v>
      </c>
      <c r="AD851" s="304">
        <v>79.319999999999993</v>
      </c>
      <c r="AE851" s="304">
        <v>133.6</v>
      </c>
      <c r="AF851" s="304">
        <v>0.83089999999999997</v>
      </c>
      <c r="AG851" s="304">
        <v>10603</v>
      </c>
      <c r="AI851" s="304">
        <v>0.21970000000000001</v>
      </c>
      <c r="AJ851" s="304">
        <v>77.25</v>
      </c>
      <c r="AK851" s="304">
        <v>133.6</v>
      </c>
      <c r="AL851" s="304">
        <v>0.8236</v>
      </c>
      <c r="AM851" s="304">
        <v>11007</v>
      </c>
      <c r="AO851" s="304">
        <v>0.24429999999999999</v>
      </c>
    </row>
    <row r="852" spans="1:41">
      <c r="A852" s="305">
        <v>848</v>
      </c>
      <c r="B852" s="306" t="s">
        <v>3989</v>
      </c>
      <c r="C852" s="305" t="s">
        <v>4842</v>
      </c>
      <c r="D852" s="306" t="s">
        <v>4051</v>
      </c>
      <c r="E852" s="307">
        <v>228</v>
      </c>
      <c r="F852" s="304">
        <v>206.56</v>
      </c>
      <c r="G852" s="304">
        <v>206.56</v>
      </c>
      <c r="H852" s="304">
        <v>0.92020000000000002</v>
      </c>
      <c r="I852" s="304">
        <v>31676</v>
      </c>
      <c r="K852" s="304">
        <v>0.23150000000000001</v>
      </c>
      <c r="L852" s="304">
        <v>148.16</v>
      </c>
      <c r="M852" s="304">
        <v>182.4</v>
      </c>
      <c r="N852" s="304">
        <v>0.89710000000000001</v>
      </c>
      <c r="O852" s="304">
        <v>34224</v>
      </c>
      <c r="Q852" s="304">
        <v>0.34610000000000002</v>
      </c>
      <c r="R852" s="304">
        <v>218.56</v>
      </c>
      <c r="S852" s="304">
        <v>218.56</v>
      </c>
      <c r="T852" s="304">
        <v>0.91359999999999997</v>
      </c>
      <c r="U852" s="304">
        <v>37732</v>
      </c>
      <c r="W852" s="304">
        <v>0.26250000000000001</v>
      </c>
      <c r="X852" s="304">
        <v>218.56</v>
      </c>
      <c r="Y852" s="304">
        <v>218.56</v>
      </c>
      <c r="Z852" s="304">
        <v>0.92110000000000003</v>
      </c>
      <c r="AA852" s="304">
        <v>40960</v>
      </c>
      <c r="AC852" s="304">
        <v>0.27350000000000002</v>
      </c>
      <c r="AD852" s="304">
        <v>196.32</v>
      </c>
      <c r="AE852" s="304">
        <v>196.32</v>
      </c>
      <c r="AF852" s="304">
        <v>0.92500000000000004</v>
      </c>
      <c r="AG852" s="304">
        <v>38076</v>
      </c>
      <c r="AI852" s="304">
        <v>0.28179999999999999</v>
      </c>
      <c r="AJ852" s="304">
        <v>187.52</v>
      </c>
      <c r="AK852" s="304">
        <v>187.52</v>
      </c>
      <c r="AL852" s="304">
        <v>0.90920000000000001</v>
      </c>
      <c r="AM852" s="304">
        <v>34500</v>
      </c>
      <c r="AO852" s="304">
        <v>0.28110000000000002</v>
      </c>
    </row>
    <row r="853" spans="1:41">
      <c r="A853" s="305">
        <v>849</v>
      </c>
      <c r="B853" s="306" t="s">
        <v>3989</v>
      </c>
      <c r="C853" s="305" t="s">
        <v>4843</v>
      </c>
      <c r="D853" s="306" t="s">
        <v>4051</v>
      </c>
      <c r="E853" s="307">
        <v>333</v>
      </c>
      <c r="F853" s="304">
        <v>66.95</v>
      </c>
      <c r="G853" s="304">
        <v>266.39999999999998</v>
      </c>
      <c r="H853" s="304">
        <v>0.95109999999999995</v>
      </c>
      <c r="I853" s="304">
        <v>20985</v>
      </c>
      <c r="K853" s="304">
        <v>0.4577</v>
      </c>
      <c r="L853" s="304">
        <v>74.599999999999994</v>
      </c>
      <c r="M853" s="304">
        <v>266.39999999999998</v>
      </c>
      <c r="N853" s="304">
        <v>0.94850000000000001</v>
      </c>
      <c r="O853" s="304">
        <v>24495</v>
      </c>
      <c r="Q853" s="304">
        <v>0.46529999999999999</v>
      </c>
      <c r="R853" s="304">
        <v>75.5</v>
      </c>
      <c r="S853" s="304">
        <v>266.39999999999998</v>
      </c>
      <c r="T853" s="304">
        <v>0.94989999999999997</v>
      </c>
      <c r="U853" s="304">
        <v>22435</v>
      </c>
      <c r="W853" s="304">
        <v>0.4345</v>
      </c>
      <c r="X853" s="304">
        <v>59.95</v>
      </c>
      <c r="Y853" s="304">
        <v>266.39999999999998</v>
      </c>
      <c r="Z853" s="304">
        <v>0.94289999999999996</v>
      </c>
      <c r="AA853" s="304">
        <v>22095</v>
      </c>
      <c r="AC853" s="304">
        <v>0.52539999999999998</v>
      </c>
      <c r="AD853" s="304">
        <v>57.5</v>
      </c>
      <c r="AE853" s="304">
        <v>266.39999999999998</v>
      </c>
      <c r="AF853" s="304">
        <v>0.95109999999999995</v>
      </c>
      <c r="AG853" s="304">
        <v>21555</v>
      </c>
      <c r="AI853" s="304">
        <v>0.52980000000000005</v>
      </c>
      <c r="AJ853" s="304">
        <v>55</v>
      </c>
      <c r="AK853" s="304">
        <v>266.39999999999998</v>
      </c>
      <c r="AL853" s="304">
        <v>0.93740000000000001</v>
      </c>
      <c r="AM853" s="304">
        <v>17140</v>
      </c>
      <c r="AO853" s="304">
        <v>0.4617</v>
      </c>
    </row>
    <row r="854" spans="1:41">
      <c r="A854" s="305">
        <v>850</v>
      </c>
      <c r="B854" s="306" t="s">
        <v>3989</v>
      </c>
      <c r="C854" s="305" t="s">
        <v>4844</v>
      </c>
      <c r="D854" s="306" t="s">
        <v>4051</v>
      </c>
      <c r="E854" s="307">
        <v>224</v>
      </c>
      <c r="F854" s="304">
        <v>137</v>
      </c>
      <c r="G854" s="304">
        <v>179.2</v>
      </c>
      <c r="H854" s="304">
        <v>0.96689999999999998</v>
      </c>
      <c r="I854" s="304">
        <v>37590</v>
      </c>
      <c r="K854" s="304">
        <v>0.39419999999999999</v>
      </c>
      <c r="L854" s="304">
        <v>124</v>
      </c>
      <c r="M854" s="304">
        <v>179.2</v>
      </c>
      <c r="N854" s="304">
        <v>0.96860000000000002</v>
      </c>
      <c r="O854" s="304">
        <v>42540</v>
      </c>
      <c r="Q854" s="304">
        <v>0.47610000000000002</v>
      </c>
      <c r="R854" s="304">
        <v>141</v>
      </c>
      <c r="S854" s="304">
        <v>179.2</v>
      </c>
      <c r="T854" s="304">
        <v>0.96809999999999996</v>
      </c>
      <c r="U854" s="304">
        <v>40030</v>
      </c>
      <c r="W854" s="304">
        <v>0.4073</v>
      </c>
      <c r="X854" s="304">
        <v>124</v>
      </c>
      <c r="Y854" s="304">
        <v>179.2</v>
      </c>
      <c r="Z854" s="304">
        <v>0.96579999999999999</v>
      </c>
      <c r="AA854" s="304">
        <v>46500</v>
      </c>
      <c r="AC854" s="304">
        <v>0.52190000000000003</v>
      </c>
      <c r="AD854" s="304">
        <v>116</v>
      </c>
      <c r="AE854" s="304">
        <v>179.2</v>
      </c>
      <c r="AF854" s="304">
        <v>0.96789999999999998</v>
      </c>
      <c r="AG854" s="304">
        <v>40942</v>
      </c>
      <c r="AI854" s="304">
        <v>0.49020000000000002</v>
      </c>
      <c r="AJ854" s="304">
        <v>131</v>
      </c>
      <c r="AK854" s="304">
        <v>179.2</v>
      </c>
      <c r="AL854" s="304">
        <v>0.95150000000000001</v>
      </c>
      <c r="AM854" s="304">
        <v>33918</v>
      </c>
      <c r="AO854" s="304">
        <v>0.37790000000000001</v>
      </c>
    </row>
    <row r="855" spans="1:41">
      <c r="A855" s="305">
        <v>851</v>
      </c>
      <c r="B855" s="306" t="s">
        <v>3989</v>
      </c>
      <c r="C855" s="305" t="s">
        <v>4845</v>
      </c>
      <c r="D855" s="306" t="s">
        <v>4051</v>
      </c>
      <c r="E855" s="307">
        <v>139</v>
      </c>
      <c r="F855" s="304">
        <v>108.9</v>
      </c>
      <c r="G855" s="304">
        <v>111.2</v>
      </c>
      <c r="H855" s="304">
        <v>0.98919999999999997</v>
      </c>
      <c r="I855" s="304">
        <v>17301</v>
      </c>
      <c r="K855" s="304">
        <v>0.2283</v>
      </c>
      <c r="L855" s="304">
        <v>110.34</v>
      </c>
      <c r="M855" s="304">
        <v>111.2</v>
      </c>
      <c r="N855" s="304">
        <v>0.98829999999999996</v>
      </c>
      <c r="O855" s="304">
        <v>21601</v>
      </c>
      <c r="Q855" s="304">
        <v>0.27239999999999998</v>
      </c>
      <c r="R855" s="304">
        <v>101.22</v>
      </c>
      <c r="S855" s="304">
        <v>111.2</v>
      </c>
      <c r="T855" s="304">
        <v>0.99080000000000001</v>
      </c>
      <c r="U855" s="304">
        <v>21083</v>
      </c>
      <c r="W855" s="304">
        <v>0.2994</v>
      </c>
      <c r="X855" s="304">
        <v>101.06</v>
      </c>
      <c r="Y855" s="304">
        <v>111.2</v>
      </c>
      <c r="Z855" s="304">
        <v>0.99199999999999999</v>
      </c>
      <c r="AA855" s="304">
        <v>19367</v>
      </c>
      <c r="AC855" s="304">
        <v>0.26629999999999998</v>
      </c>
      <c r="AD855" s="304">
        <v>100.1</v>
      </c>
      <c r="AE855" s="304">
        <v>111.2</v>
      </c>
      <c r="AF855" s="304">
        <v>0.99509999999999998</v>
      </c>
      <c r="AG855" s="304">
        <v>21061</v>
      </c>
      <c r="AI855" s="304">
        <v>0.29149999999999998</v>
      </c>
      <c r="AJ855" s="304">
        <v>100.58</v>
      </c>
      <c r="AK855" s="304">
        <v>111.2</v>
      </c>
      <c r="AL855" s="304">
        <v>0.99660000000000004</v>
      </c>
      <c r="AM855" s="304">
        <v>11979</v>
      </c>
      <c r="AO855" s="304">
        <v>0.31909999999999999</v>
      </c>
    </row>
    <row r="856" spans="1:41">
      <c r="A856" s="305">
        <v>852</v>
      </c>
      <c r="B856" s="306" t="s">
        <v>3989</v>
      </c>
      <c r="C856" s="305" t="s">
        <v>4846</v>
      </c>
      <c r="D856" s="306" t="s">
        <v>4051</v>
      </c>
      <c r="E856" s="307">
        <v>116</v>
      </c>
      <c r="F856" s="304">
        <v>82.8</v>
      </c>
      <c r="G856" s="304">
        <v>92.8</v>
      </c>
      <c r="H856" s="304">
        <v>0.97870000000000001</v>
      </c>
      <c r="I856" s="304">
        <v>19620</v>
      </c>
      <c r="K856" s="304">
        <v>0.33629999999999999</v>
      </c>
      <c r="L856" s="304">
        <v>86.04</v>
      </c>
      <c r="M856" s="304">
        <v>92.8</v>
      </c>
      <c r="N856" s="304">
        <v>0.98329999999999995</v>
      </c>
      <c r="O856" s="304">
        <v>28572</v>
      </c>
      <c r="Q856" s="304">
        <v>0.45390000000000003</v>
      </c>
      <c r="R856" s="304">
        <v>98.88</v>
      </c>
      <c r="S856" s="304">
        <v>98.88</v>
      </c>
      <c r="T856" s="304">
        <v>0.98199999999999998</v>
      </c>
      <c r="U856" s="304">
        <v>28590</v>
      </c>
      <c r="W856" s="304">
        <v>0.40899999999999997</v>
      </c>
      <c r="X856" s="304">
        <v>89.4</v>
      </c>
      <c r="Y856" s="304">
        <v>92.8</v>
      </c>
      <c r="Z856" s="304">
        <v>0.98360000000000003</v>
      </c>
      <c r="AA856" s="304">
        <v>24768</v>
      </c>
      <c r="AC856" s="304">
        <v>0.37859999999999999</v>
      </c>
      <c r="AD856" s="304">
        <v>75</v>
      </c>
      <c r="AE856" s="304">
        <v>92.8</v>
      </c>
      <c r="AF856" s="304">
        <v>0.98339999999999994</v>
      </c>
      <c r="AG856" s="304">
        <v>23553</v>
      </c>
      <c r="AI856" s="304">
        <v>0.42920000000000003</v>
      </c>
      <c r="AJ856" s="304">
        <v>81</v>
      </c>
      <c r="AK856" s="304">
        <v>92.8</v>
      </c>
      <c r="AL856" s="304">
        <v>0.99619999999999997</v>
      </c>
      <c r="AM856" s="304">
        <v>21837</v>
      </c>
      <c r="AO856" s="304">
        <v>0.37590000000000001</v>
      </c>
    </row>
    <row r="857" spans="1:41">
      <c r="A857" s="305">
        <v>853</v>
      </c>
      <c r="B857" s="306" t="s">
        <v>3989</v>
      </c>
      <c r="C857" s="305" t="s">
        <v>4847</v>
      </c>
      <c r="D857" s="306" t="s">
        <v>4051</v>
      </c>
      <c r="E857" s="307">
        <v>133</v>
      </c>
      <c r="F857" s="304">
        <v>61.92</v>
      </c>
      <c r="G857" s="304">
        <v>106.4</v>
      </c>
      <c r="H857" s="304">
        <v>0.98260000000000003</v>
      </c>
      <c r="I857" s="304">
        <v>11684</v>
      </c>
      <c r="K857" s="304">
        <v>0.26669999999999999</v>
      </c>
      <c r="L857" s="304">
        <v>62.72</v>
      </c>
      <c r="M857" s="304">
        <v>106.4</v>
      </c>
      <c r="N857" s="304">
        <v>0.98260000000000003</v>
      </c>
      <c r="O857" s="304">
        <v>14420</v>
      </c>
      <c r="Q857" s="304">
        <v>0.3145</v>
      </c>
      <c r="R857" s="304">
        <v>70.08</v>
      </c>
      <c r="S857" s="304">
        <v>106.4</v>
      </c>
      <c r="T857" s="304">
        <v>0.96919999999999995</v>
      </c>
      <c r="U857" s="304">
        <v>16084</v>
      </c>
      <c r="W857" s="304">
        <v>0.32890000000000003</v>
      </c>
      <c r="X857" s="304">
        <v>73.28</v>
      </c>
      <c r="Y857" s="304">
        <v>106.4</v>
      </c>
      <c r="Z857" s="304">
        <v>0.97440000000000004</v>
      </c>
      <c r="AA857" s="304">
        <v>14744</v>
      </c>
      <c r="AC857" s="304">
        <v>0.27750000000000002</v>
      </c>
      <c r="AD857" s="304">
        <v>64</v>
      </c>
      <c r="AE857" s="304">
        <v>106.4</v>
      </c>
      <c r="AF857" s="304">
        <v>0.97839999999999994</v>
      </c>
      <c r="AG857" s="304">
        <v>14612</v>
      </c>
      <c r="AI857" s="304">
        <v>0.31369999999999998</v>
      </c>
      <c r="AJ857" s="304">
        <v>68</v>
      </c>
      <c r="AK857" s="304">
        <v>106.4</v>
      </c>
      <c r="AL857" s="304">
        <v>0.97960000000000003</v>
      </c>
      <c r="AM857" s="304">
        <v>13996</v>
      </c>
      <c r="AO857" s="304">
        <v>0.2918</v>
      </c>
    </row>
    <row r="858" spans="1:41">
      <c r="A858" s="305">
        <v>854</v>
      </c>
      <c r="B858" s="306" t="s">
        <v>3989</v>
      </c>
      <c r="C858" s="305" t="s">
        <v>4848</v>
      </c>
      <c r="D858" s="306" t="s">
        <v>4051</v>
      </c>
      <c r="E858" s="307">
        <v>200</v>
      </c>
      <c r="F858" s="304">
        <v>182.64</v>
      </c>
      <c r="G858" s="304">
        <v>182.64</v>
      </c>
      <c r="H858" s="304">
        <v>0.9829</v>
      </c>
      <c r="I858" s="304">
        <v>29496</v>
      </c>
      <c r="K858" s="304">
        <v>0.22819999999999999</v>
      </c>
      <c r="L858" s="304">
        <v>175.44</v>
      </c>
      <c r="M858" s="304">
        <v>175.44</v>
      </c>
      <c r="N858" s="304">
        <v>0.98270000000000002</v>
      </c>
      <c r="O858" s="304">
        <v>35952</v>
      </c>
      <c r="Q858" s="304">
        <v>0.28029999999999999</v>
      </c>
      <c r="R858" s="304">
        <v>184.32</v>
      </c>
      <c r="S858" s="304">
        <v>184.32</v>
      </c>
      <c r="T858" s="304">
        <v>0.98550000000000004</v>
      </c>
      <c r="U858" s="304">
        <v>33018</v>
      </c>
      <c r="W858" s="304">
        <v>0.2525</v>
      </c>
      <c r="X858" s="304">
        <v>174.96</v>
      </c>
      <c r="Y858" s="304">
        <v>174.96</v>
      </c>
      <c r="Z858" s="304">
        <v>0.98819999999999997</v>
      </c>
      <c r="AA858" s="304">
        <v>29610</v>
      </c>
      <c r="AC858" s="304">
        <v>0.23019999999999999</v>
      </c>
      <c r="AD858" s="304">
        <v>160.80000000000001</v>
      </c>
      <c r="AE858" s="304">
        <v>160.80000000000001</v>
      </c>
      <c r="AF858" s="304">
        <v>0.99309999999999998</v>
      </c>
      <c r="AG858" s="304">
        <v>28956</v>
      </c>
      <c r="AI858" s="304">
        <v>0.2437</v>
      </c>
      <c r="AJ858" s="304">
        <v>162.96</v>
      </c>
      <c r="AK858" s="304">
        <v>162.96</v>
      </c>
      <c r="AL858" s="304">
        <v>0.98099999999999998</v>
      </c>
      <c r="AM858" s="304">
        <v>27444</v>
      </c>
      <c r="AO858" s="304">
        <v>0.23849999999999999</v>
      </c>
    </row>
    <row r="859" spans="1:41">
      <c r="A859" s="305">
        <v>855</v>
      </c>
      <c r="B859" s="306" t="s">
        <v>3989</v>
      </c>
      <c r="C859" s="305" t="s">
        <v>4849</v>
      </c>
      <c r="D859" s="306" t="s">
        <v>4051</v>
      </c>
      <c r="E859" s="307">
        <v>111</v>
      </c>
      <c r="F859" s="304">
        <v>28</v>
      </c>
      <c r="G859" s="304">
        <v>88.8</v>
      </c>
      <c r="H859" s="304">
        <v>0.88439999999999996</v>
      </c>
      <c r="I859" s="304">
        <v>4740</v>
      </c>
      <c r="K859" s="304">
        <v>0.26590000000000003</v>
      </c>
      <c r="L859" s="304">
        <v>24</v>
      </c>
      <c r="M859" s="304">
        <v>88.8</v>
      </c>
      <c r="N859" s="304">
        <v>0.90139999999999998</v>
      </c>
      <c r="O859" s="304">
        <v>5480</v>
      </c>
      <c r="Q859" s="304">
        <v>0.34050000000000002</v>
      </c>
      <c r="R859" s="304">
        <v>28</v>
      </c>
      <c r="S859" s="304">
        <v>88.8</v>
      </c>
      <c r="T859" s="304">
        <v>0.91369999999999996</v>
      </c>
      <c r="U859" s="304">
        <v>4020</v>
      </c>
      <c r="W859" s="304">
        <v>0.21829999999999999</v>
      </c>
      <c r="X859" s="304">
        <v>18</v>
      </c>
      <c r="Y859" s="304">
        <v>88.8</v>
      </c>
      <c r="Z859" s="304">
        <v>0.78789999999999993</v>
      </c>
      <c r="AA859" s="304">
        <v>2080</v>
      </c>
      <c r="AC859" s="304">
        <v>0.1971</v>
      </c>
      <c r="AD859" s="304">
        <v>18</v>
      </c>
      <c r="AE859" s="304">
        <v>88.8</v>
      </c>
      <c r="AF859" s="304">
        <v>0.85250000000000004</v>
      </c>
      <c r="AG859" s="304">
        <v>2404</v>
      </c>
      <c r="AI859" s="304">
        <v>0.21060000000000001</v>
      </c>
      <c r="AJ859" s="304">
        <v>18</v>
      </c>
      <c r="AK859" s="304">
        <v>88.8</v>
      </c>
      <c r="AL859" s="304">
        <v>0.82979999999999998</v>
      </c>
      <c r="AM859" s="304">
        <v>3236</v>
      </c>
      <c r="AO859" s="304">
        <v>0.3009</v>
      </c>
    </row>
    <row r="860" spans="1:41">
      <c r="A860" s="305">
        <v>856</v>
      </c>
      <c r="B860" s="306" t="s">
        <v>3989</v>
      </c>
      <c r="C860" s="305" t="s">
        <v>4850</v>
      </c>
      <c r="D860" s="306" t="s">
        <v>4051</v>
      </c>
      <c r="E860" s="307">
        <v>150</v>
      </c>
      <c r="F860" s="304">
        <v>73.2</v>
      </c>
      <c r="G860" s="304">
        <v>120</v>
      </c>
      <c r="H860" s="304">
        <v>0.98770000000000002</v>
      </c>
      <c r="I860" s="304">
        <v>17912</v>
      </c>
      <c r="K860" s="304">
        <v>0.34410000000000002</v>
      </c>
      <c r="L860" s="304">
        <v>66.8</v>
      </c>
      <c r="M860" s="304">
        <v>120</v>
      </c>
      <c r="N860" s="304">
        <v>0.9889</v>
      </c>
      <c r="O860" s="304">
        <v>19293</v>
      </c>
      <c r="Q860" s="304">
        <v>0.3926</v>
      </c>
      <c r="R860" s="304">
        <v>72.400000000000006</v>
      </c>
      <c r="S860" s="304">
        <v>120</v>
      </c>
      <c r="T860" s="304">
        <v>0.98949999999999994</v>
      </c>
      <c r="U860" s="304">
        <v>19235</v>
      </c>
      <c r="W860" s="304">
        <v>0.37290000000000001</v>
      </c>
      <c r="X860" s="304">
        <v>64.8</v>
      </c>
      <c r="Y860" s="304">
        <v>120</v>
      </c>
      <c r="Z860" s="304">
        <v>0.98860000000000003</v>
      </c>
      <c r="AA860" s="304">
        <v>16076</v>
      </c>
      <c r="AC860" s="304">
        <v>0.33729999999999999</v>
      </c>
      <c r="AD860" s="304">
        <v>62.8</v>
      </c>
      <c r="AE860" s="304">
        <v>120</v>
      </c>
      <c r="AF860" s="304">
        <v>0.99019999999999997</v>
      </c>
      <c r="AG860" s="304">
        <v>15536</v>
      </c>
      <c r="AI860" s="304">
        <v>0.33579999999999999</v>
      </c>
      <c r="AJ860" s="304">
        <v>64.400000000000006</v>
      </c>
      <c r="AK860" s="304">
        <v>120</v>
      </c>
      <c r="AL860" s="304">
        <v>0.9899</v>
      </c>
      <c r="AM860" s="304">
        <v>14914</v>
      </c>
      <c r="AO860" s="304">
        <v>0.32490000000000002</v>
      </c>
    </row>
    <row r="861" spans="1:41">
      <c r="A861" s="305">
        <v>857</v>
      </c>
      <c r="B861" s="306" t="s">
        <v>3989</v>
      </c>
      <c r="C861" s="305" t="s">
        <v>4851</v>
      </c>
      <c r="D861" s="306" t="s">
        <v>4051</v>
      </c>
      <c r="E861" s="307">
        <v>680</v>
      </c>
      <c r="F861" s="304">
        <v>187.6</v>
      </c>
      <c r="G861" s="304">
        <v>544</v>
      </c>
      <c r="H861" s="304">
        <v>0.99249999999999994</v>
      </c>
      <c r="I861" s="304">
        <v>51270</v>
      </c>
      <c r="K861" s="304">
        <v>0.38250000000000001</v>
      </c>
      <c r="L861" s="304">
        <v>181.6</v>
      </c>
      <c r="M861" s="304">
        <v>544</v>
      </c>
      <c r="N861" s="304">
        <v>0.995</v>
      </c>
      <c r="O861" s="304">
        <v>58465</v>
      </c>
      <c r="Q861" s="304">
        <v>0.43490000000000001</v>
      </c>
      <c r="R861" s="304">
        <v>188</v>
      </c>
      <c r="S861" s="304">
        <v>544</v>
      </c>
      <c r="T861" s="304">
        <v>0.99549999999999994</v>
      </c>
      <c r="U861" s="304">
        <v>62375</v>
      </c>
      <c r="W861" s="304">
        <v>0.46289999999999998</v>
      </c>
      <c r="X861" s="304">
        <v>184.4</v>
      </c>
      <c r="Y861" s="304">
        <v>544</v>
      </c>
      <c r="Z861" s="304">
        <v>0.996</v>
      </c>
      <c r="AA861" s="304">
        <v>61445</v>
      </c>
      <c r="AC861" s="304">
        <v>0.44969999999999999</v>
      </c>
      <c r="AD861" s="304">
        <v>188.4</v>
      </c>
      <c r="AE861" s="304">
        <v>544</v>
      </c>
      <c r="AF861" s="304">
        <v>0.99580000000000002</v>
      </c>
      <c r="AG861" s="304">
        <v>64870</v>
      </c>
      <c r="AI861" s="304">
        <v>0.46479999999999999</v>
      </c>
      <c r="AJ861" s="304">
        <v>194</v>
      </c>
      <c r="AK861" s="304">
        <v>544</v>
      </c>
      <c r="AL861" s="304">
        <v>0.99429999999999996</v>
      </c>
      <c r="AM861" s="304">
        <v>61430</v>
      </c>
      <c r="AO861" s="304">
        <v>0.44230000000000003</v>
      </c>
    </row>
    <row r="862" spans="1:41">
      <c r="A862" s="305">
        <v>858</v>
      </c>
      <c r="B862" s="306" t="s">
        <v>3989</v>
      </c>
      <c r="C862" s="305" t="s">
        <v>4852</v>
      </c>
      <c r="D862" s="306" t="s">
        <v>4065</v>
      </c>
      <c r="E862" s="307">
        <v>111</v>
      </c>
      <c r="F862" s="304">
        <v>68.7</v>
      </c>
      <c r="G862" s="304">
        <v>88.8</v>
      </c>
      <c r="H862" s="304">
        <v>3.1642000000000001</v>
      </c>
      <c r="I862" s="304">
        <v>3180</v>
      </c>
      <c r="K862" s="304">
        <v>2.0299999999999999E-2</v>
      </c>
      <c r="L862" s="304">
        <v>47.4</v>
      </c>
      <c r="M862" s="304">
        <v>88.8</v>
      </c>
      <c r="N862" s="304">
        <v>2.0051000000000001</v>
      </c>
      <c r="O862" s="304">
        <v>4758</v>
      </c>
      <c r="Q862" s="304">
        <v>6.7299999999999999E-2</v>
      </c>
      <c r="R862" s="304">
        <v>100.8</v>
      </c>
      <c r="S862" s="304">
        <v>100.8</v>
      </c>
      <c r="T862" s="304" t="e">
        <v>#DIV/0!</v>
      </c>
      <c r="U862" s="304">
        <v>2892</v>
      </c>
      <c r="W862" s="304">
        <v>0</v>
      </c>
      <c r="X862" s="304">
        <v>103.2</v>
      </c>
      <c r="Y862" s="304">
        <v>103.2</v>
      </c>
      <c r="Z862" s="304">
        <v>1.1728000000000001</v>
      </c>
      <c r="AA862" s="304">
        <v>9327</v>
      </c>
      <c r="AC862" s="304">
        <v>0.1036</v>
      </c>
      <c r="AD862" s="304">
        <v>96</v>
      </c>
      <c r="AE862" s="304">
        <v>96</v>
      </c>
      <c r="AF862" s="304">
        <v>1.0655999999999999</v>
      </c>
      <c r="AG862" s="304">
        <v>7944</v>
      </c>
      <c r="AI862" s="304">
        <v>0.10440000000000001</v>
      </c>
      <c r="AJ862" s="304">
        <v>90</v>
      </c>
      <c r="AK862" s="304">
        <v>90</v>
      </c>
      <c r="AL862" s="304">
        <v>1.1434</v>
      </c>
      <c r="AM862" s="304">
        <v>7728</v>
      </c>
      <c r="AO862" s="304">
        <v>0.1043</v>
      </c>
    </row>
    <row r="863" spans="1:41">
      <c r="A863" s="305">
        <v>859</v>
      </c>
      <c r="B863" s="306" t="s">
        <v>3989</v>
      </c>
      <c r="C863" s="305" t="s">
        <v>4853</v>
      </c>
      <c r="D863" s="306" t="s">
        <v>4051</v>
      </c>
      <c r="E863" s="307">
        <v>111</v>
      </c>
      <c r="F863" s="304">
        <v>7.92</v>
      </c>
      <c r="G863" s="304">
        <v>88.8</v>
      </c>
      <c r="H863" s="304">
        <v>0.40839999999999999</v>
      </c>
      <c r="I863" s="304">
        <v>1170</v>
      </c>
      <c r="K863" s="304">
        <v>0.50239999999999996</v>
      </c>
      <c r="L863" s="304">
        <v>8.2799999999999994</v>
      </c>
      <c r="M863" s="304">
        <v>88.8</v>
      </c>
      <c r="N863" s="304">
        <v>0.40239999999999998</v>
      </c>
      <c r="O863" s="304">
        <v>1218</v>
      </c>
      <c r="Q863" s="304">
        <v>0.4914</v>
      </c>
      <c r="R863" s="304">
        <v>7.08</v>
      </c>
      <c r="S863" s="304">
        <v>88.8</v>
      </c>
      <c r="T863" s="304">
        <v>0.32679999999999998</v>
      </c>
      <c r="U863" s="304">
        <v>996</v>
      </c>
      <c r="W863" s="304">
        <v>0.59789999999999999</v>
      </c>
      <c r="X863" s="304">
        <v>7.56</v>
      </c>
      <c r="Y863" s="304">
        <v>88.8</v>
      </c>
      <c r="Z863" s="304">
        <v>0.25889999999999996</v>
      </c>
      <c r="AA863" s="304">
        <v>960</v>
      </c>
      <c r="AB863" s="304" t="e">
        <f>AA863-#REF!</f>
        <v>#REF!</v>
      </c>
      <c r="AC863" s="304">
        <v>0.65920000000000001</v>
      </c>
      <c r="AD863" s="304">
        <v>6</v>
      </c>
      <c r="AE863" s="304">
        <v>88.8</v>
      </c>
      <c r="AF863" s="304">
        <v>0.26239999999999997</v>
      </c>
      <c r="AG863" s="304">
        <v>795</v>
      </c>
      <c r="AH863" s="304" t="e">
        <f>AG863-#REF!</f>
        <v>#REF!</v>
      </c>
      <c r="AI863" s="304">
        <v>0.67879999999999996</v>
      </c>
      <c r="AJ863" s="304">
        <v>6</v>
      </c>
      <c r="AK863" s="304">
        <v>88.8</v>
      </c>
      <c r="AL863" s="304">
        <v>0.25569999999999998</v>
      </c>
      <c r="AM863" s="304">
        <v>882</v>
      </c>
      <c r="AN863" s="304" t="e">
        <f>AM863-#REF!</f>
        <v>#REF!</v>
      </c>
      <c r="AO863" s="304">
        <v>0.79859999999999998</v>
      </c>
    </row>
    <row r="864" spans="1:41">
      <c r="A864" s="305">
        <v>860</v>
      </c>
      <c r="B864" s="306" t="s">
        <v>3989</v>
      </c>
      <c r="C864" s="305" t="s">
        <v>4854</v>
      </c>
      <c r="D864" s="306" t="s">
        <v>4051</v>
      </c>
      <c r="E864" s="307">
        <v>242</v>
      </c>
      <c r="F864" s="304">
        <v>146.57499999999999</v>
      </c>
      <c r="G864" s="304">
        <v>193.6</v>
      </c>
      <c r="H864" s="304">
        <v>0.96540000000000004</v>
      </c>
      <c r="I864" s="304">
        <v>30640</v>
      </c>
      <c r="K864" s="304">
        <v>0.30399999999999999</v>
      </c>
      <c r="L864" s="304">
        <v>148.57499999999999</v>
      </c>
      <c r="M864" s="304">
        <v>193.6</v>
      </c>
      <c r="N864" s="304">
        <v>0.96450000000000002</v>
      </c>
      <c r="O864" s="304">
        <v>44820</v>
      </c>
      <c r="Q864" s="304">
        <v>0.4249</v>
      </c>
      <c r="R864" s="304">
        <v>151.57499999999999</v>
      </c>
      <c r="S864" s="304">
        <v>193.6</v>
      </c>
      <c r="T864" s="304">
        <v>0.96179999999999999</v>
      </c>
      <c r="U864" s="304">
        <v>41460</v>
      </c>
      <c r="W864" s="304">
        <v>0.3992</v>
      </c>
      <c r="X864" s="304">
        <v>166.57499999999999</v>
      </c>
      <c r="Y864" s="304">
        <v>193.6</v>
      </c>
      <c r="Z864" s="304">
        <v>0.96789999999999998</v>
      </c>
      <c r="AA864" s="304">
        <v>43980</v>
      </c>
      <c r="AC864" s="304">
        <v>0.37019999999999997</v>
      </c>
      <c r="AD864" s="304">
        <v>160.57499999999999</v>
      </c>
      <c r="AE864" s="304">
        <v>193.6</v>
      </c>
      <c r="AF864" s="304">
        <v>0.96870000000000001</v>
      </c>
      <c r="AG864" s="304">
        <v>41730</v>
      </c>
      <c r="AI864" s="304">
        <v>0.36420000000000002</v>
      </c>
      <c r="AJ864" s="304">
        <v>143.57499999999999</v>
      </c>
      <c r="AK864" s="304">
        <v>193.6</v>
      </c>
      <c r="AL864" s="304">
        <v>0.96540000000000004</v>
      </c>
      <c r="AM864" s="304">
        <v>41480</v>
      </c>
      <c r="AO864" s="304">
        <v>0.42030000000000001</v>
      </c>
    </row>
    <row r="865" spans="1:41">
      <c r="A865" s="305">
        <v>861</v>
      </c>
      <c r="B865" s="306" t="s">
        <v>3989</v>
      </c>
      <c r="C865" s="305" t="s">
        <v>4855</v>
      </c>
      <c r="D865" s="306" t="s">
        <v>4065</v>
      </c>
      <c r="E865" s="307">
        <v>222</v>
      </c>
      <c r="F865" s="304">
        <v>142.68</v>
      </c>
      <c r="G865" s="304">
        <v>177.6</v>
      </c>
      <c r="H865" s="304">
        <v>0.9798</v>
      </c>
      <c r="I865" s="304">
        <v>56166</v>
      </c>
      <c r="K865" s="304">
        <v>0.55800000000000005</v>
      </c>
      <c r="L865" s="304">
        <v>144.6</v>
      </c>
      <c r="M865" s="304">
        <v>177.6</v>
      </c>
      <c r="N865" s="304">
        <v>0.97699999999999998</v>
      </c>
      <c r="O865" s="304">
        <v>61722</v>
      </c>
      <c r="Q865" s="304">
        <v>0.58720000000000006</v>
      </c>
      <c r="R865" s="304">
        <v>150</v>
      </c>
      <c r="S865" s="304">
        <v>177.6</v>
      </c>
      <c r="T865" s="304">
        <v>0.9758</v>
      </c>
      <c r="U865" s="304">
        <v>60201</v>
      </c>
      <c r="W865" s="304">
        <v>0.57130000000000003</v>
      </c>
      <c r="X865" s="304">
        <v>141.24</v>
      </c>
      <c r="Y865" s="304">
        <v>177.6</v>
      </c>
      <c r="Z865" s="304">
        <v>0.97319999999999995</v>
      </c>
      <c r="AA865" s="304">
        <v>60852</v>
      </c>
      <c r="AC865" s="304">
        <v>0.57650000000000001</v>
      </c>
      <c r="AD865" s="304">
        <v>140.16</v>
      </c>
      <c r="AE865" s="304">
        <v>177.6</v>
      </c>
      <c r="AF865" s="304">
        <v>0.98929999999999996</v>
      </c>
      <c r="AG865" s="304">
        <v>59700</v>
      </c>
      <c r="AI865" s="304">
        <v>0.57869999999999999</v>
      </c>
      <c r="AJ865" s="304">
        <v>135.84</v>
      </c>
      <c r="AK865" s="304">
        <v>177.6</v>
      </c>
      <c r="AL865" s="304">
        <v>0.99390000000000001</v>
      </c>
      <c r="AM865" s="304">
        <v>57048</v>
      </c>
      <c r="AO865" s="304">
        <v>0.58689999999999998</v>
      </c>
    </row>
    <row r="866" spans="1:41">
      <c r="A866" s="305">
        <v>862</v>
      </c>
      <c r="B866" s="306" t="s">
        <v>3989</v>
      </c>
      <c r="C866" s="305" t="s">
        <v>4856</v>
      </c>
      <c r="D866" s="306" t="s">
        <v>4051</v>
      </c>
      <c r="E866" s="307">
        <v>130</v>
      </c>
      <c r="F866" s="304">
        <v>92.8</v>
      </c>
      <c r="G866" s="304">
        <v>104</v>
      </c>
      <c r="H866" s="304">
        <v>0.90710000000000002</v>
      </c>
      <c r="I866" s="304">
        <v>16294</v>
      </c>
      <c r="K866" s="304">
        <v>0.26889999999999997</v>
      </c>
      <c r="L866" s="304">
        <v>91.2</v>
      </c>
      <c r="M866" s="304">
        <v>104</v>
      </c>
      <c r="N866" s="304">
        <v>0.90190000000000003</v>
      </c>
      <c r="O866" s="304">
        <v>20142</v>
      </c>
      <c r="Q866" s="304">
        <v>0.32919999999999999</v>
      </c>
      <c r="R866" s="304">
        <v>89.6</v>
      </c>
      <c r="S866" s="304">
        <v>104</v>
      </c>
      <c r="T866" s="304">
        <v>0.9002</v>
      </c>
      <c r="U866" s="304">
        <v>16422</v>
      </c>
      <c r="W866" s="304">
        <v>0.2828</v>
      </c>
      <c r="X866" s="304">
        <v>93.2</v>
      </c>
      <c r="Y866" s="304">
        <v>104</v>
      </c>
      <c r="Z866" s="304">
        <v>0.87419999999999998</v>
      </c>
      <c r="AA866" s="304">
        <v>18148</v>
      </c>
      <c r="AC866" s="304">
        <v>0.2994</v>
      </c>
      <c r="AD866" s="304">
        <v>93.6</v>
      </c>
      <c r="AE866" s="304">
        <v>104</v>
      </c>
      <c r="AF866" s="304">
        <v>0.89429999999999998</v>
      </c>
      <c r="AG866" s="304">
        <v>18172</v>
      </c>
      <c r="AI866" s="304">
        <v>0.2918</v>
      </c>
      <c r="AJ866" s="304">
        <v>92</v>
      </c>
      <c r="AK866" s="304">
        <v>104</v>
      </c>
      <c r="AL866" s="304">
        <v>0.86219999999999997</v>
      </c>
      <c r="AM866" s="304">
        <v>15808</v>
      </c>
      <c r="AO866" s="304">
        <v>0.27679999999999999</v>
      </c>
    </row>
    <row r="867" spans="1:41">
      <c r="A867" s="305">
        <v>863</v>
      </c>
      <c r="B867" s="306" t="s">
        <v>3989</v>
      </c>
      <c r="C867" s="305" t="s">
        <v>4857</v>
      </c>
      <c r="D867" s="306" t="s">
        <v>4051</v>
      </c>
      <c r="E867" s="307">
        <v>133</v>
      </c>
      <c r="F867" s="304">
        <v>11.44</v>
      </c>
      <c r="G867" s="304">
        <v>106.4</v>
      </c>
      <c r="H867" s="304">
        <v>0.78490000000000004</v>
      </c>
      <c r="I867" s="304">
        <v>3166</v>
      </c>
      <c r="K867" s="304">
        <v>0.48980000000000001</v>
      </c>
      <c r="L867" s="304">
        <v>159.12</v>
      </c>
      <c r="M867" s="304">
        <v>159.12</v>
      </c>
      <c r="N867" s="304">
        <v>0.86990000000000001</v>
      </c>
      <c r="O867" s="304">
        <v>5120</v>
      </c>
      <c r="Q867" s="304">
        <v>4.9700000000000001E-2</v>
      </c>
      <c r="R867" s="304">
        <v>14.48</v>
      </c>
      <c r="S867" s="304">
        <v>106.4</v>
      </c>
      <c r="T867" s="304">
        <v>0.87180000000000002</v>
      </c>
      <c r="U867" s="304">
        <v>4624</v>
      </c>
      <c r="W867" s="304">
        <v>0.50870000000000004</v>
      </c>
      <c r="X867" s="304">
        <v>15.6</v>
      </c>
      <c r="Y867" s="304">
        <v>106.4</v>
      </c>
      <c r="Z867" s="304">
        <v>0.81289999999999996</v>
      </c>
      <c r="AA867" s="304">
        <v>4204</v>
      </c>
      <c r="AC867" s="304">
        <v>0.4456</v>
      </c>
      <c r="AD867" s="304">
        <v>9.68</v>
      </c>
      <c r="AE867" s="304">
        <v>106.4</v>
      </c>
      <c r="AF867" s="304">
        <v>0.86209999999999998</v>
      </c>
      <c r="AG867" s="304">
        <v>3188</v>
      </c>
      <c r="AI867" s="304">
        <v>0.51349999999999996</v>
      </c>
      <c r="AJ867" s="304">
        <v>12</v>
      </c>
      <c r="AK867" s="304">
        <v>106.4</v>
      </c>
      <c r="AL867" s="304">
        <v>0.8357</v>
      </c>
      <c r="AM867" s="304">
        <v>3306</v>
      </c>
      <c r="AO867" s="304">
        <v>0.45789999999999997</v>
      </c>
    </row>
    <row r="868" spans="1:41">
      <c r="A868" s="305">
        <v>864</v>
      </c>
      <c r="B868" s="306" t="s">
        <v>3989</v>
      </c>
      <c r="C868" s="305" t="s">
        <v>4858</v>
      </c>
      <c r="D868" s="306" t="s">
        <v>4051</v>
      </c>
      <c r="E868" s="307">
        <v>170</v>
      </c>
      <c r="F868" s="304">
        <v>123.46</v>
      </c>
      <c r="G868" s="304">
        <v>136</v>
      </c>
      <c r="H868" s="304">
        <v>0.90400000000000003</v>
      </c>
      <c r="I868" s="304">
        <v>46821</v>
      </c>
      <c r="K868" s="304">
        <v>0.59470000000000001</v>
      </c>
      <c r="L868" s="304">
        <v>125.54</v>
      </c>
      <c r="M868" s="304">
        <v>136</v>
      </c>
      <c r="N868" s="304">
        <v>0.91269999999999996</v>
      </c>
      <c r="O868" s="304">
        <v>51793</v>
      </c>
      <c r="P868" s="304" t="e">
        <f>O868-#REF!</f>
        <v>#REF!</v>
      </c>
      <c r="Q868" s="304">
        <v>0.62</v>
      </c>
      <c r="R868" s="304">
        <v>124.1</v>
      </c>
      <c r="S868" s="304">
        <v>136</v>
      </c>
      <c r="T868" s="304">
        <v>0.91500000000000004</v>
      </c>
      <c r="U868" s="304">
        <v>52425</v>
      </c>
      <c r="V868" s="304" t="e">
        <f>U868-#REF!</f>
        <v>#REF!</v>
      </c>
      <c r="W868" s="304">
        <v>0.65439999999999998</v>
      </c>
      <c r="X868" s="304">
        <v>129.86000000000001</v>
      </c>
      <c r="Y868" s="304">
        <v>136</v>
      </c>
      <c r="Z868" s="304">
        <v>0.89469999999999994</v>
      </c>
      <c r="AA868" s="304">
        <v>44597</v>
      </c>
      <c r="AC868" s="304">
        <v>0.52610000000000001</v>
      </c>
      <c r="AD868" s="304">
        <v>110.5</v>
      </c>
      <c r="AE868" s="304">
        <v>136</v>
      </c>
      <c r="AF868" s="304">
        <v>0.93479999999999996</v>
      </c>
      <c r="AG868" s="304">
        <v>44145</v>
      </c>
      <c r="AI868" s="304">
        <v>0.58779999999999999</v>
      </c>
      <c r="AJ868" s="304">
        <v>102.5</v>
      </c>
      <c r="AK868" s="304">
        <v>136</v>
      </c>
      <c r="AL868" s="304">
        <v>0.91059999999999997</v>
      </c>
      <c r="AM868" s="304">
        <v>44513</v>
      </c>
      <c r="AN868" s="304" t="e">
        <f>AM868-#REF!</f>
        <v>#REF!</v>
      </c>
      <c r="AO868" s="304">
        <v>0.67900000000000005</v>
      </c>
    </row>
    <row r="869" spans="1:41">
      <c r="A869" s="305">
        <v>865</v>
      </c>
      <c r="B869" s="306" t="s">
        <v>3989</v>
      </c>
      <c r="C869" s="305" t="s">
        <v>4859</v>
      </c>
      <c r="D869" s="306" t="s">
        <v>4051</v>
      </c>
      <c r="E869" s="307">
        <v>133</v>
      </c>
      <c r="F869" s="304">
        <v>30.05</v>
      </c>
      <c r="G869" s="304">
        <v>106.4</v>
      </c>
      <c r="H869" s="304">
        <v>0.96199999999999997</v>
      </c>
      <c r="I869" s="304">
        <v>7391</v>
      </c>
      <c r="K869" s="304">
        <v>0.3705</v>
      </c>
      <c r="L869" s="304">
        <v>32.85</v>
      </c>
      <c r="M869" s="304">
        <v>106.4</v>
      </c>
      <c r="N869" s="304">
        <v>0.9647</v>
      </c>
      <c r="O869" s="304">
        <v>8974</v>
      </c>
      <c r="Q869" s="304">
        <v>0.3957</v>
      </c>
      <c r="R869" s="304">
        <v>42.85</v>
      </c>
      <c r="S869" s="304">
        <v>106.4</v>
      </c>
      <c r="T869" s="304">
        <v>0.9738</v>
      </c>
      <c r="U869" s="304">
        <v>8956</v>
      </c>
      <c r="W869" s="304">
        <v>0.30709999999999998</v>
      </c>
      <c r="X869" s="304">
        <v>18.45</v>
      </c>
      <c r="Y869" s="304">
        <v>106.4</v>
      </c>
      <c r="Z869" s="304">
        <v>0.97539999999999993</v>
      </c>
      <c r="AA869" s="304">
        <v>9498</v>
      </c>
      <c r="AB869" s="304" t="e">
        <f>AA869-#REF!</f>
        <v>#REF!</v>
      </c>
      <c r="AC869" s="304">
        <v>0.76100000000000001</v>
      </c>
      <c r="AD869" s="304">
        <v>38.049999999999997</v>
      </c>
      <c r="AE869" s="304">
        <v>106.4</v>
      </c>
      <c r="AF869" s="304">
        <v>0.98209999999999997</v>
      </c>
      <c r="AG869" s="304">
        <v>7992</v>
      </c>
      <c r="AI869" s="304">
        <v>0.29720000000000002</v>
      </c>
      <c r="AJ869" s="304">
        <v>33.25</v>
      </c>
      <c r="AK869" s="304">
        <v>106.4</v>
      </c>
      <c r="AL869" s="304">
        <v>0.97040000000000004</v>
      </c>
      <c r="AM869" s="304">
        <v>7768</v>
      </c>
      <c r="AO869" s="304">
        <v>0.34739999999999999</v>
      </c>
    </row>
    <row r="870" spans="1:41">
      <c r="A870" s="305">
        <v>866</v>
      </c>
      <c r="B870" s="306" t="s">
        <v>3989</v>
      </c>
      <c r="C870" s="305" t="s">
        <v>4860</v>
      </c>
      <c r="D870" s="306" t="s">
        <v>4051</v>
      </c>
      <c r="E870" s="307">
        <v>162</v>
      </c>
      <c r="F870" s="304">
        <v>110.4</v>
      </c>
      <c r="G870" s="304">
        <v>129.6</v>
      </c>
      <c r="H870" s="304">
        <v>0.9657</v>
      </c>
      <c r="I870" s="304">
        <v>16026</v>
      </c>
      <c r="K870" s="304">
        <v>0.20880000000000001</v>
      </c>
      <c r="L870" s="304">
        <v>108.8</v>
      </c>
      <c r="M870" s="304">
        <v>129.6</v>
      </c>
      <c r="N870" s="304">
        <v>0.97</v>
      </c>
      <c r="O870" s="304">
        <v>20094</v>
      </c>
      <c r="Q870" s="304">
        <v>0.25590000000000002</v>
      </c>
      <c r="R870" s="304">
        <v>104.8</v>
      </c>
      <c r="S870" s="304">
        <v>129.6</v>
      </c>
      <c r="T870" s="304">
        <v>0.96609999999999996</v>
      </c>
      <c r="U870" s="304">
        <v>19790</v>
      </c>
      <c r="W870" s="304">
        <v>0.27150000000000002</v>
      </c>
      <c r="X870" s="304">
        <v>101.2</v>
      </c>
      <c r="Y870" s="304">
        <v>129.6</v>
      </c>
      <c r="Z870" s="304">
        <v>0.94220000000000004</v>
      </c>
      <c r="AA870" s="304">
        <v>13866</v>
      </c>
      <c r="AC870" s="304">
        <v>0.19550000000000001</v>
      </c>
      <c r="AD870" s="304">
        <v>77.599999999999994</v>
      </c>
      <c r="AE870" s="304">
        <v>129.6</v>
      </c>
      <c r="AF870" s="304">
        <v>0.94450000000000001</v>
      </c>
      <c r="AG870" s="304">
        <v>12252</v>
      </c>
      <c r="AI870" s="304">
        <v>0.22470000000000001</v>
      </c>
      <c r="AJ870" s="304">
        <v>68</v>
      </c>
      <c r="AK870" s="304">
        <v>129.6</v>
      </c>
      <c r="AL870" s="304">
        <v>0.95109999999999995</v>
      </c>
      <c r="AM870" s="304">
        <v>14042</v>
      </c>
      <c r="AO870" s="304">
        <v>0.30159999999999998</v>
      </c>
    </row>
    <row r="871" spans="1:41">
      <c r="A871" s="305">
        <v>867</v>
      </c>
      <c r="B871" s="306" t="s">
        <v>3989</v>
      </c>
      <c r="C871" s="305" t="s">
        <v>4861</v>
      </c>
      <c r="D871" s="306" t="s">
        <v>4097</v>
      </c>
      <c r="E871" s="307">
        <v>261.11111111111109</v>
      </c>
      <c r="F871" s="304">
        <v>47.28</v>
      </c>
      <c r="G871" s="304">
        <v>208.89599999999999</v>
      </c>
      <c r="H871" s="304">
        <v>0.95179999999999998</v>
      </c>
      <c r="I871" s="304">
        <v>13734</v>
      </c>
      <c r="K871" s="304" t="e">
        <v>#N/A</v>
      </c>
      <c r="L871" s="304">
        <v>57.6</v>
      </c>
      <c r="M871" s="304">
        <v>208.89599999999999</v>
      </c>
      <c r="N871" s="304">
        <v>0.96699999999999997</v>
      </c>
      <c r="O871" s="304">
        <v>18228</v>
      </c>
      <c r="Q871" s="304" t="e">
        <v>#N/A</v>
      </c>
      <c r="R871" s="304">
        <v>62.16</v>
      </c>
      <c r="S871" s="304">
        <v>208.89599999999999</v>
      </c>
      <c r="T871" s="304">
        <v>0.96219999999999994</v>
      </c>
      <c r="U871" s="304">
        <v>20598</v>
      </c>
      <c r="W871" s="304" t="e">
        <v>#N/A</v>
      </c>
      <c r="X871" s="304">
        <v>58.08</v>
      </c>
      <c r="Y871" s="304">
        <v>208.89599999999999</v>
      </c>
      <c r="Z871" s="304">
        <v>0.94530000000000003</v>
      </c>
      <c r="AA871" s="304">
        <v>16680</v>
      </c>
      <c r="AC871" s="304" t="e">
        <v>#N/A</v>
      </c>
      <c r="AD871" s="304">
        <v>54</v>
      </c>
      <c r="AE871" s="304">
        <v>208.89599999999999</v>
      </c>
      <c r="AF871" s="304">
        <v>0.95619999999999994</v>
      </c>
      <c r="AG871" s="304">
        <v>15060</v>
      </c>
      <c r="AI871" s="304" t="e">
        <v>#N/A</v>
      </c>
      <c r="AJ871" s="304">
        <v>48</v>
      </c>
      <c r="AK871" s="304">
        <v>208.89599999999999</v>
      </c>
      <c r="AL871" s="304">
        <v>0.95199999999999996</v>
      </c>
      <c r="AM871" s="304">
        <v>14040</v>
      </c>
      <c r="AO871" s="304" t="e">
        <v>#N/A</v>
      </c>
    </row>
    <row r="872" spans="1:41">
      <c r="A872" s="305">
        <v>868</v>
      </c>
      <c r="B872" s="306" t="s">
        <v>3989</v>
      </c>
      <c r="C872" s="305" t="s">
        <v>4862</v>
      </c>
      <c r="D872" s="306" t="s">
        <v>4051</v>
      </c>
      <c r="E872" s="307">
        <v>500</v>
      </c>
      <c r="F872" s="304">
        <v>134</v>
      </c>
      <c r="G872" s="304">
        <v>400</v>
      </c>
      <c r="H872" s="304">
        <v>0.99339999999999995</v>
      </c>
      <c r="I872" s="304">
        <v>43170</v>
      </c>
      <c r="K872" s="304">
        <v>0.45050000000000001</v>
      </c>
      <c r="L872" s="304">
        <v>148</v>
      </c>
      <c r="M872" s="304">
        <v>400</v>
      </c>
      <c r="N872" s="304">
        <v>0.99529999999999996</v>
      </c>
      <c r="O872" s="304">
        <v>59230</v>
      </c>
      <c r="Q872" s="304">
        <v>0.52359999999999995</v>
      </c>
      <c r="R872" s="304">
        <v>148</v>
      </c>
      <c r="S872" s="304">
        <v>400</v>
      </c>
      <c r="T872" s="304">
        <v>0.99370000000000003</v>
      </c>
      <c r="U872" s="304">
        <v>48510</v>
      </c>
      <c r="W872" s="304">
        <v>0.45810000000000001</v>
      </c>
      <c r="X872" s="304">
        <v>140</v>
      </c>
      <c r="Y872" s="304">
        <v>400</v>
      </c>
      <c r="Z872" s="304">
        <v>0.99129999999999996</v>
      </c>
      <c r="AA872" s="304">
        <v>48930</v>
      </c>
      <c r="AC872" s="304">
        <v>0.47389999999999999</v>
      </c>
      <c r="AD872" s="304">
        <v>129.19999999999999</v>
      </c>
      <c r="AE872" s="304">
        <v>400</v>
      </c>
      <c r="AF872" s="304">
        <v>0.99409999999999998</v>
      </c>
      <c r="AG872" s="304">
        <v>48380</v>
      </c>
      <c r="AI872" s="304">
        <v>0.50629999999999997</v>
      </c>
      <c r="AJ872" s="304">
        <v>129.19999999999999</v>
      </c>
      <c r="AK872" s="304">
        <v>400</v>
      </c>
      <c r="AL872" s="304">
        <v>0.99170000000000003</v>
      </c>
      <c r="AM872" s="304">
        <v>42800</v>
      </c>
      <c r="AO872" s="304">
        <v>0.46400000000000002</v>
      </c>
    </row>
    <row r="873" spans="1:41">
      <c r="A873" s="305">
        <v>869</v>
      </c>
      <c r="B873" s="306" t="s">
        <v>3989</v>
      </c>
      <c r="C873" s="305" t="s">
        <v>4863</v>
      </c>
      <c r="D873" s="306" t="s">
        <v>4051</v>
      </c>
      <c r="E873" s="307">
        <v>161</v>
      </c>
      <c r="F873" s="304">
        <v>85.2</v>
      </c>
      <c r="G873" s="304">
        <v>128.80000000000001</v>
      </c>
      <c r="H873" s="304">
        <v>0.96329999999999993</v>
      </c>
      <c r="I873" s="304">
        <v>27585</v>
      </c>
      <c r="K873" s="304">
        <v>0.46679999999999999</v>
      </c>
      <c r="L873" s="304">
        <v>94.44</v>
      </c>
      <c r="M873" s="304">
        <v>128.80000000000001</v>
      </c>
      <c r="N873" s="304">
        <v>0.96509999999999996</v>
      </c>
      <c r="O873" s="304">
        <v>32778</v>
      </c>
      <c r="Q873" s="304">
        <v>0.4834</v>
      </c>
      <c r="R873" s="304">
        <v>98.28</v>
      </c>
      <c r="S873" s="304">
        <v>128.80000000000001</v>
      </c>
      <c r="T873" s="304">
        <v>0.96940000000000004</v>
      </c>
      <c r="U873" s="304">
        <v>34329</v>
      </c>
      <c r="W873" s="304">
        <v>0.50049999999999994</v>
      </c>
      <c r="X873" s="304">
        <v>83.28</v>
      </c>
      <c r="Y873" s="304">
        <v>128.80000000000001</v>
      </c>
      <c r="Z873" s="304">
        <v>0.9657</v>
      </c>
      <c r="AA873" s="304">
        <v>31224</v>
      </c>
      <c r="AC873" s="304">
        <v>0.52190000000000003</v>
      </c>
      <c r="AD873" s="304">
        <v>75</v>
      </c>
      <c r="AE873" s="304">
        <v>128.80000000000001</v>
      </c>
      <c r="AF873" s="304">
        <v>0.96529999999999994</v>
      </c>
      <c r="AG873" s="304">
        <v>27081</v>
      </c>
      <c r="AI873" s="304">
        <v>0.50280000000000002</v>
      </c>
      <c r="AJ873" s="304">
        <v>81</v>
      </c>
      <c r="AK873" s="304">
        <v>128.80000000000001</v>
      </c>
      <c r="AL873" s="304">
        <v>0.96099999999999997</v>
      </c>
      <c r="AM873" s="304">
        <v>25593</v>
      </c>
      <c r="AO873" s="304">
        <v>0.45669999999999999</v>
      </c>
    </row>
    <row r="874" spans="1:41">
      <c r="A874" s="305">
        <v>870</v>
      </c>
      <c r="B874" s="306" t="s">
        <v>3989</v>
      </c>
      <c r="C874" s="305" t="s">
        <v>4864</v>
      </c>
      <c r="D874" s="306" t="s">
        <v>4051</v>
      </c>
      <c r="E874" s="307">
        <v>188.89</v>
      </c>
      <c r="F874" s="304">
        <v>171.6</v>
      </c>
      <c r="G874" s="304">
        <v>171.6</v>
      </c>
      <c r="H874" s="304">
        <v>0.99360000000000004</v>
      </c>
      <c r="I874" s="304">
        <v>39830</v>
      </c>
      <c r="K874" s="304">
        <v>0.32450000000000001</v>
      </c>
      <c r="L874" s="304">
        <v>178.4</v>
      </c>
      <c r="M874" s="304">
        <v>178.4</v>
      </c>
      <c r="N874" s="304">
        <v>0.99719999999999998</v>
      </c>
      <c r="O874" s="304">
        <v>52776</v>
      </c>
      <c r="Q874" s="304">
        <v>0.39879999999999999</v>
      </c>
      <c r="R874" s="304">
        <v>227.8</v>
      </c>
      <c r="S874" s="304">
        <v>227.8</v>
      </c>
      <c r="T874" s="304">
        <v>0.99760000000000004</v>
      </c>
      <c r="U874" s="304">
        <v>56718</v>
      </c>
      <c r="W874" s="304">
        <v>0.34670000000000001</v>
      </c>
      <c r="X874" s="304">
        <v>139.19999999999999</v>
      </c>
      <c r="Y874" s="304">
        <v>151.11199999999999</v>
      </c>
      <c r="Z874" s="304">
        <v>0.99619999999999997</v>
      </c>
      <c r="AA874" s="304">
        <v>48268</v>
      </c>
      <c r="AC874" s="304">
        <v>0.46789999999999998</v>
      </c>
      <c r="AD874" s="304">
        <v>162</v>
      </c>
      <c r="AE874" s="304">
        <v>162</v>
      </c>
      <c r="AF874" s="304">
        <v>0.99570000000000003</v>
      </c>
      <c r="AG874" s="304">
        <v>40700</v>
      </c>
      <c r="AI874" s="304">
        <v>0.33910000000000001</v>
      </c>
      <c r="AJ874" s="304">
        <v>186</v>
      </c>
      <c r="AK874" s="304">
        <v>186</v>
      </c>
      <c r="AL874" s="304">
        <v>0.99619999999999997</v>
      </c>
      <c r="AM874" s="304">
        <v>42172</v>
      </c>
      <c r="AO874" s="304">
        <v>0.31609999999999999</v>
      </c>
    </row>
    <row r="875" spans="1:41">
      <c r="A875" s="305">
        <v>871</v>
      </c>
      <c r="B875" s="306" t="s">
        <v>3989</v>
      </c>
      <c r="C875" s="305" t="s">
        <v>4865</v>
      </c>
      <c r="D875" s="306" t="s">
        <v>4051</v>
      </c>
      <c r="E875" s="307">
        <v>250</v>
      </c>
      <c r="F875" s="304">
        <v>268</v>
      </c>
      <c r="G875" s="304">
        <v>268</v>
      </c>
      <c r="H875" s="304">
        <v>0.99080000000000001</v>
      </c>
      <c r="I875" s="304">
        <v>78130</v>
      </c>
      <c r="K875" s="304">
        <v>0.40870000000000001</v>
      </c>
      <c r="L875" s="304">
        <v>273</v>
      </c>
      <c r="M875" s="304">
        <v>273</v>
      </c>
      <c r="N875" s="304">
        <v>0.91500000000000004</v>
      </c>
      <c r="O875" s="304">
        <v>82830</v>
      </c>
      <c r="Q875" s="304">
        <v>0.44569999999999999</v>
      </c>
      <c r="R875" s="304">
        <v>271</v>
      </c>
      <c r="S875" s="304">
        <v>271</v>
      </c>
      <c r="T875" s="304">
        <v>0.91059999999999997</v>
      </c>
      <c r="U875" s="304">
        <v>84420</v>
      </c>
      <c r="W875" s="304">
        <v>0.47510000000000002</v>
      </c>
      <c r="X875" s="304">
        <v>239</v>
      </c>
      <c r="Y875" s="304">
        <v>200</v>
      </c>
      <c r="Z875" s="304">
        <v>0.91110000000000002</v>
      </c>
      <c r="AA875" s="304">
        <v>82790</v>
      </c>
      <c r="AC875" s="304">
        <v>0.51100000000000001</v>
      </c>
      <c r="AD875" s="304">
        <v>235</v>
      </c>
      <c r="AE875" s="304">
        <v>235</v>
      </c>
      <c r="AF875" s="304">
        <v>0.9708</v>
      </c>
      <c r="AG875" s="304">
        <v>74270</v>
      </c>
      <c r="AI875" s="304">
        <v>0.43759999999999999</v>
      </c>
      <c r="AJ875" s="304">
        <v>240</v>
      </c>
      <c r="AK875" s="304">
        <v>245</v>
      </c>
      <c r="AL875" s="304">
        <v>0.98849999999999993</v>
      </c>
      <c r="AM875" s="304">
        <v>72990</v>
      </c>
      <c r="AO875" s="304">
        <v>0.42730000000000001</v>
      </c>
    </row>
    <row r="876" spans="1:41">
      <c r="A876" s="305">
        <v>872</v>
      </c>
      <c r="B876" s="306" t="s">
        <v>3989</v>
      </c>
      <c r="C876" s="305" t="s">
        <v>4866</v>
      </c>
      <c r="D876" s="306" t="s">
        <v>4051</v>
      </c>
      <c r="E876" s="307">
        <v>133.33000000000001</v>
      </c>
      <c r="F876" s="304">
        <v>56</v>
      </c>
      <c r="G876" s="304">
        <v>106.664</v>
      </c>
      <c r="H876" s="304">
        <v>0.96750000000000003</v>
      </c>
      <c r="I876" s="304">
        <v>12500</v>
      </c>
      <c r="K876" s="304">
        <v>0.32040000000000002</v>
      </c>
      <c r="L876" s="304">
        <v>42</v>
      </c>
      <c r="M876" s="304">
        <v>106.664</v>
      </c>
      <c r="N876" s="304">
        <v>0.96619999999999995</v>
      </c>
      <c r="O876" s="304">
        <v>13720</v>
      </c>
      <c r="Q876" s="304">
        <v>0.45440000000000003</v>
      </c>
      <c r="R876" s="304">
        <v>64</v>
      </c>
      <c r="S876" s="304">
        <v>106.664</v>
      </c>
      <c r="T876" s="304">
        <v>0.96509999999999996</v>
      </c>
      <c r="U876" s="304">
        <v>12720</v>
      </c>
      <c r="W876" s="304">
        <v>0.28599999999999998</v>
      </c>
      <c r="X876" s="304">
        <v>44</v>
      </c>
      <c r="Y876" s="304">
        <v>106.664</v>
      </c>
      <c r="Z876" s="304">
        <v>0.9597</v>
      </c>
      <c r="AA876" s="304">
        <v>11880</v>
      </c>
      <c r="AC876" s="304">
        <v>0.37819999999999998</v>
      </c>
      <c r="AD876" s="304">
        <v>38</v>
      </c>
      <c r="AE876" s="304">
        <v>106.664</v>
      </c>
      <c r="AF876" s="304">
        <v>0.96940000000000004</v>
      </c>
      <c r="AG876" s="304">
        <v>11400</v>
      </c>
      <c r="AI876" s="304">
        <v>0.41599999999999998</v>
      </c>
      <c r="AJ876" s="304">
        <v>38</v>
      </c>
      <c r="AK876" s="304">
        <v>106.664</v>
      </c>
      <c r="AL876" s="304">
        <v>0.96550000000000002</v>
      </c>
      <c r="AM876" s="304">
        <v>9500</v>
      </c>
      <c r="AO876" s="304">
        <v>0.35959999999999998</v>
      </c>
    </row>
    <row r="877" spans="1:41">
      <c r="A877" s="305">
        <v>873</v>
      </c>
      <c r="B877" s="306" t="s">
        <v>3989</v>
      </c>
      <c r="C877" s="305" t="s">
        <v>4867</v>
      </c>
      <c r="D877" s="306" t="s">
        <v>4051</v>
      </c>
      <c r="E877" s="307">
        <v>170</v>
      </c>
      <c r="F877" s="304">
        <v>100</v>
      </c>
      <c r="G877" s="304">
        <v>136</v>
      </c>
      <c r="H877" s="304">
        <v>1</v>
      </c>
      <c r="I877" s="304">
        <v>40780</v>
      </c>
      <c r="K877" s="304">
        <v>0.56640000000000001</v>
      </c>
      <c r="L877" s="304">
        <v>110</v>
      </c>
      <c r="M877" s="304">
        <v>136</v>
      </c>
      <c r="N877" s="304">
        <v>1</v>
      </c>
      <c r="O877" s="304">
        <v>51360</v>
      </c>
      <c r="P877" s="304" t="e">
        <f>O877-#REF!</f>
        <v>#REF!</v>
      </c>
      <c r="Q877" s="304">
        <v>0.62760000000000005</v>
      </c>
      <c r="R877" s="304">
        <v>110</v>
      </c>
      <c r="S877" s="304">
        <v>136</v>
      </c>
      <c r="T877" s="304">
        <v>1</v>
      </c>
      <c r="U877" s="304">
        <v>33640</v>
      </c>
      <c r="V877" s="304" t="e">
        <f>U877-#REF!</f>
        <v>#REF!</v>
      </c>
      <c r="W877" s="304">
        <v>0.6371</v>
      </c>
      <c r="X877" s="304">
        <v>96.16</v>
      </c>
      <c r="Y877" s="304">
        <v>136</v>
      </c>
      <c r="Z877" s="304">
        <v>0.99980000000000002</v>
      </c>
      <c r="AA877" s="304">
        <v>42576</v>
      </c>
      <c r="AC877" s="304">
        <v>0.59530000000000005</v>
      </c>
      <c r="AD877" s="304">
        <v>90.56</v>
      </c>
      <c r="AE877" s="304">
        <v>136</v>
      </c>
      <c r="AF877" s="304">
        <v>0.99990000000000001</v>
      </c>
      <c r="AG877" s="304">
        <v>40520</v>
      </c>
      <c r="AH877" s="304" t="e">
        <f>AG877-#REF!</f>
        <v>#REF!</v>
      </c>
      <c r="AI877" s="304">
        <v>0.60150000000000003</v>
      </c>
      <c r="AJ877" s="304">
        <v>98.8</v>
      </c>
      <c r="AK877" s="304">
        <v>136</v>
      </c>
      <c r="AL877" s="304">
        <v>0.99980000000000002</v>
      </c>
      <c r="AM877" s="304">
        <v>38256</v>
      </c>
      <c r="AO877" s="304">
        <v>0.53790000000000004</v>
      </c>
    </row>
    <row r="878" spans="1:41">
      <c r="A878" s="305">
        <v>874</v>
      </c>
      <c r="B878" s="306" t="s">
        <v>3989</v>
      </c>
      <c r="C878" s="305" t="s">
        <v>4868</v>
      </c>
      <c r="D878" s="306" t="s">
        <v>4051</v>
      </c>
      <c r="E878" s="307">
        <v>166.67</v>
      </c>
      <c r="F878" s="304">
        <v>158</v>
      </c>
      <c r="G878" s="304">
        <v>158</v>
      </c>
      <c r="H878" s="304">
        <v>0.99819999999999998</v>
      </c>
      <c r="I878" s="304">
        <v>43420</v>
      </c>
      <c r="K878" s="304">
        <v>0.38240000000000002</v>
      </c>
      <c r="L878" s="304">
        <v>142</v>
      </c>
      <c r="M878" s="304">
        <v>142</v>
      </c>
      <c r="N878" s="304">
        <v>0.99890000000000001</v>
      </c>
      <c r="O878" s="304">
        <v>33740</v>
      </c>
      <c r="Q878" s="304">
        <v>0.34179999999999999</v>
      </c>
      <c r="R878" s="304">
        <v>153.44</v>
      </c>
      <c r="S878" s="304">
        <v>153.44</v>
      </c>
      <c r="T878" s="304">
        <v>0.99739999999999995</v>
      </c>
      <c r="U878" s="304">
        <v>29568</v>
      </c>
      <c r="W878" s="304">
        <v>0.26829999999999998</v>
      </c>
      <c r="X878" s="304">
        <v>53.84</v>
      </c>
      <c r="Y878" s="304">
        <v>133.33600000000001</v>
      </c>
      <c r="Z878" s="304">
        <v>0.98919999999999997</v>
      </c>
      <c r="AA878" s="304">
        <v>16274</v>
      </c>
      <c r="AC878" s="304">
        <v>0.41070000000000001</v>
      </c>
      <c r="AD878" s="304">
        <v>45.44</v>
      </c>
      <c r="AE878" s="304">
        <v>133.33600000000001</v>
      </c>
      <c r="AF878" s="304">
        <v>0.99260000000000004</v>
      </c>
      <c r="AG878" s="304">
        <v>15182</v>
      </c>
      <c r="AI878" s="304">
        <v>0.45240000000000002</v>
      </c>
      <c r="AJ878" s="304">
        <v>44.88</v>
      </c>
      <c r="AK878" s="304">
        <v>133.33600000000001</v>
      </c>
      <c r="AL878" s="304">
        <v>0.98550000000000004</v>
      </c>
      <c r="AM878" s="304">
        <v>13574</v>
      </c>
      <c r="AO878" s="304">
        <v>0.42630000000000001</v>
      </c>
    </row>
    <row r="879" spans="1:41">
      <c r="A879" s="305">
        <v>875</v>
      </c>
      <c r="B879" s="306" t="s">
        <v>3989</v>
      </c>
      <c r="C879" s="305" t="s">
        <v>4868</v>
      </c>
      <c r="D879" s="306" t="s">
        <v>4051</v>
      </c>
      <c r="E879" s="307">
        <v>133.33000000000001</v>
      </c>
      <c r="F879" s="304">
        <v>44</v>
      </c>
      <c r="G879" s="304">
        <v>106.664</v>
      </c>
      <c r="H879" s="304">
        <v>0.96760000000000002</v>
      </c>
      <c r="I879" s="304">
        <v>8340</v>
      </c>
      <c r="K879" s="304">
        <v>0.27210000000000001</v>
      </c>
      <c r="L879" s="304">
        <v>22</v>
      </c>
      <c r="M879" s="304">
        <v>106.664</v>
      </c>
      <c r="N879" s="304">
        <v>0.99339999999999995</v>
      </c>
      <c r="O879" s="304">
        <v>8940</v>
      </c>
      <c r="Q879" s="304">
        <v>0.54990000000000006</v>
      </c>
      <c r="R879" s="304">
        <v>24.08</v>
      </c>
      <c r="S879" s="304">
        <v>106.664</v>
      </c>
      <c r="T879" s="304">
        <v>0.96960000000000002</v>
      </c>
      <c r="U879" s="304">
        <v>6438</v>
      </c>
      <c r="W879" s="304">
        <v>0.3962</v>
      </c>
      <c r="X879" s="304">
        <v>22.4</v>
      </c>
      <c r="Y879" s="304">
        <v>106.664</v>
      </c>
      <c r="Z879" s="304">
        <v>0.8911</v>
      </c>
      <c r="AA879" s="304">
        <v>5692</v>
      </c>
      <c r="AC879" s="304">
        <v>0.38329999999999997</v>
      </c>
      <c r="AD879" s="304">
        <v>20.239999999999998</v>
      </c>
      <c r="AE879" s="304">
        <v>106.664</v>
      </c>
      <c r="AF879" s="304">
        <v>0.92849999999999999</v>
      </c>
      <c r="AG879" s="304">
        <v>4930</v>
      </c>
      <c r="AI879" s="304">
        <v>0.35260000000000002</v>
      </c>
      <c r="AJ879" s="304">
        <v>9.84</v>
      </c>
      <c r="AK879" s="304">
        <v>106.664</v>
      </c>
      <c r="AL879" s="304">
        <v>0.89469999999999994</v>
      </c>
      <c r="AM879" s="304">
        <v>3194</v>
      </c>
      <c r="AO879" s="304">
        <v>0.50390000000000001</v>
      </c>
    </row>
    <row r="880" spans="1:41">
      <c r="A880" s="305">
        <v>876</v>
      </c>
      <c r="B880" s="306" t="s">
        <v>3989</v>
      </c>
      <c r="C880" s="305" t="s">
        <v>4869</v>
      </c>
      <c r="D880" s="306" t="s">
        <v>4051</v>
      </c>
      <c r="E880" s="307">
        <v>155.56</v>
      </c>
      <c r="F880" s="304">
        <v>72</v>
      </c>
      <c r="G880" s="304">
        <v>124.44799999999999</v>
      </c>
      <c r="H880" s="304">
        <v>0.99709999999999999</v>
      </c>
      <c r="I880" s="304">
        <v>13480</v>
      </c>
      <c r="K880" s="304">
        <v>0.26079999999999998</v>
      </c>
      <c r="L880" s="304">
        <v>8</v>
      </c>
      <c r="M880" s="304">
        <v>124.44799999999999</v>
      </c>
      <c r="N880" s="304">
        <v>0.99770000000000003</v>
      </c>
      <c r="O880" s="304">
        <v>17220</v>
      </c>
      <c r="P880" s="304" t="e">
        <f>O880-#REF!</f>
        <v>#REF!</v>
      </c>
      <c r="Q880" s="304">
        <v>2.8999000000000001</v>
      </c>
      <c r="R880" s="304">
        <v>80</v>
      </c>
      <c r="S880" s="304">
        <v>124.44799999999999</v>
      </c>
      <c r="T880" s="304">
        <v>0.99619999999999997</v>
      </c>
      <c r="U880" s="304">
        <v>15600</v>
      </c>
      <c r="W880" s="304">
        <v>0.27189999999999998</v>
      </c>
      <c r="X880" s="304">
        <v>78</v>
      </c>
      <c r="Y880" s="304">
        <v>124.44799999999999</v>
      </c>
      <c r="Z880" s="304">
        <v>0.99719999999999998</v>
      </c>
      <c r="AA880" s="304">
        <v>13780</v>
      </c>
      <c r="AC880" s="304">
        <v>0.23810000000000001</v>
      </c>
      <c r="AD880" s="304">
        <v>74</v>
      </c>
      <c r="AE880" s="304">
        <v>124.44799999999999</v>
      </c>
      <c r="AF880" s="304">
        <v>0.99729999999999996</v>
      </c>
      <c r="AG880" s="304">
        <v>14700</v>
      </c>
      <c r="AI880" s="304">
        <v>0.26769999999999999</v>
      </c>
      <c r="AJ880" s="304">
        <v>64</v>
      </c>
      <c r="AK880" s="304">
        <v>124.44799999999999</v>
      </c>
      <c r="AL880" s="304">
        <v>0.99690000000000001</v>
      </c>
      <c r="AM880" s="304">
        <v>12520</v>
      </c>
      <c r="AO880" s="304">
        <v>0.27260000000000001</v>
      </c>
    </row>
    <row r="881" spans="1:41">
      <c r="A881" s="305">
        <v>877</v>
      </c>
      <c r="B881" s="306" t="s">
        <v>3989</v>
      </c>
      <c r="C881" s="305" t="s">
        <v>4870</v>
      </c>
      <c r="D881" s="306" t="s">
        <v>4051</v>
      </c>
      <c r="E881" s="307">
        <v>137.78</v>
      </c>
      <c r="F881" s="304">
        <v>30</v>
      </c>
      <c r="G881" s="304">
        <v>110.224</v>
      </c>
      <c r="H881" s="304">
        <v>0.89800000000000002</v>
      </c>
      <c r="I881" s="304">
        <v>3520</v>
      </c>
      <c r="K881" s="304">
        <v>0.18149999999999999</v>
      </c>
      <c r="L881" s="304">
        <v>22.24</v>
      </c>
      <c r="M881" s="304">
        <v>110.224</v>
      </c>
      <c r="N881" s="304">
        <v>0.89639999999999997</v>
      </c>
      <c r="O881" s="304">
        <v>3460</v>
      </c>
      <c r="Q881" s="304">
        <v>7.6799999999999993E-2</v>
      </c>
      <c r="R881" s="304">
        <v>29.6</v>
      </c>
      <c r="S881" s="304">
        <v>110.224</v>
      </c>
      <c r="T881" s="304">
        <v>0.82579999999999998</v>
      </c>
      <c r="U881" s="304">
        <v>2882</v>
      </c>
      <c r="W881" s="304">
        <v>0.1638</v>
      </c>
      <c r="X881" s="304">
        <v>25.68</v>
      </c>
      <c r="Y881" s="304">
        <v>110.224</v>
      </c>
      <c r="Z881" s="304">
        <v>0.8044</v>
      </c>
      <c r="AA881" s="304">
        <v>3520</v>
      </c>
      <c r="AC881" s="304">
        <v>0.22900000000000001</v>
      </c>
      <c r="AD881" s="304">
        <v>21.92</v>
      </c>
      <c r="AE881" s="304">
        <v>110.224</v>
      </c>
      <c r="AF881" s="304">
        <v>0.86509999999999998</v>
      </c>
      <c r="AG881" s="304">
        <v>3268</v>
      </c>
      <c r="AI881" s="304">
        <v>0.23169999999999999</v>
      </c>
      <c r="AJ881" s="304">
        <v>20.88</v>
      </c>
      <c r="AK881" s="304">
        <v>110.224</v>
      </c>
      <c r="AL881" s="304">
        <v>0.79869999999999997</v>
      </c>
      <c r="AM881" s="304">
        <v>3038</v>
      </c>
      <c r="AO881" s="304">
        <v>0.253</v>
      </c>
    </row>
    <row r="882" spans="1:41">
      <c r="A882" s="305">
        <v>878</v>
      </c>
      <c r="B882" s="306" t="s">
        <v>3989</v>
      </c>
      <c r="C882" s="305" t="s">
        <v>4871</v>
      </c>
      <c r="D882" s="306" t="s">
        <v>4051</v>
      </c>
      <c r="E882" s="307">
        <v>111.11</v>
      </c>
      <c r="F882" s="304">
        <v>84.88</v>
      </c>
      <c r="G882" s="304">
        <v>88.888000000000005</v>
      </c>
      <c r="H882" s="304">
        <v>0.97370000000000001</v>
      </c>
      <c r="I882" s="304">
        <v>27940</v>
      </c>
      <c r="K882" s="304">
        <v>0.46960000000000002</v>
      </c>
      <c r="L882" s="304">
        <v>77.44</v>
      </c>
      <c r="M882" s="304">
        <v>88.888000000000005</v>
      </c>
      <c r="N882" s="304">
        <v>0.9698</v>
      </c>
      <c r="O882" s="304">
        <v>30626</v>
      </c>
      <c r="Q882" s="304">
        <v>0.54820000000000002</v>
      </c>
      <c r="R882" s="304">
        <v>74.64</v>
      </c>
      <c r="S882" s="304">
        <v>88.888000000000005</v>
      </c>
      <c r="T882" s="304">
        <v>0.9677</v>
      </c>
      <c r="U882" s="304">
        <v>27502</v>
      </c>
      <c r="W882" s="304">
        <v>0.52880000000000005</v>
      </c>
      <c r="X882" s="304">
        <v>77.36</v>
      </c>
      <c r="Y882" s="304">
        <v>88.888000000000005</v>
      </c>
      <c r="Z882" s="304">
        <v>0.97199999999999998</v>
      </c>
      <c r="AA882" s="304">
        <v>26950</v>
      </c>
      <c r="AC882" s="304">
        <v>0.48180000000000001</v>
      </c>
      <c r="AD882" s="304">
        <v>63.68</v>
      </c>
      <c r="AE882" s="304">
        <v>88.888000000000005</v>
      </c>
      <c r="AF882" s="304">
        <v>0.97529999999999994</v>
      </c>
      <c r="AG882" s="304">
        <v>23250</v>
      </c>
      <c r="AI882" s="304">
        <v>0.50319999999999998</v>
      </c>
      <c r="AJ882" s="304">
        <v>69.680000000000007</v>
      </c>
      <c r="AK882" s="304">
        <v>88.888000000000005</v>
      </c>
      <c r="AL882" s="304">
        <v>0.96809999999999996</v>
      </c>
      <c r="AM882" s="304">
        <v>26052</v>
      </c>
      <c r="AO882" s="304">
        <v>0.53639999999999999</v>
      </c>
    </row>
    <row r="883" spans="1:41">
      <c r="A883" s="305">
        <v>879</v>
      </c>
      <c r="B883" s="306" t="s">
        <v>3989</v>
      </c>
      <c r="C883" s="305" t="s">
        <v>4872</v>
      </c>
      <c r="D883" s="306" t="s">
        <v>4051</v>
      </c>
      <c r="E883" s="307">
        <v>200</v>
      </c>
      <c r="F883" s="304">
        <v>36</v>
      </c>
      <c r="G883" s="304">
        <v>160</v>
      </c>
      <c r="H883" s="304">
        <v>0.85660000000000003</v>
      </c>
      <c r="I883" s="304">
        <v>7640</v>
      </c>
      <c r="K883" s="304">
        <v>0.34410000000000002</v>
      </c>
      <c r="L883" s="304">
        <v>32</v>
      </c>
      <c r="M883" s="304">
        <v>160</v>
      </c>
      <c r="N883" s="304">
        <v>0.86980000000000002</v>
      </c>
      <c r="O883" s="304">
        <v>6680</v>
      </c>
      <c r="Q883" s="304">
        <v>0.3226</v>
      </c>
      <c r="R883" s="304">
        <v>20</v>
      </c>
      <c r="S883" s="304">
        <v>160</v>
      </c>
      <c r="T883" s="304">
        <v>0.86470000000000002</v>
      </c>
      <c r="U883" s="304">
        <v>4600</v>
      </c>
      <c r="W883" s="304">
        <v>0.36940000000000001</v>
      </c>
      <c r="X883" s="304">
        <v>36</v>
      </c>
      <c r="Y883" s="304">
        <v>160</v>
      </c>
      <c r="Z883" s="304">
        <v>0.77480000000000004</v>
      </c>
      <c r="AA883" s="304">
        <v>6880</v>
      </c>
      <c r="AC883" s="304">
        <v>0.33150000000000002</v>
      </c>
      <c r="AD883" s="304">
        <v>52</v>
      </c>
      <c r="AE883" s="304">
        <v>160</v>
      </c>
      <c r="AF883" s="304">
        <v>0.81820000000000004</v>
      </c>
      <c r="AG883" s="304">
        <v>10080</v>
      </c>
      <c r="AI883" s="304">
        <v>0.31840000000000002</v>
      </c>
      <c r="AJ883" s="304">
        <v>52</v>
      </c>
      <c r="AK883" s="304">
        <v>160</v>
      </c>
      <c r="AL883" s="304">
        <v>0.85850000000000004</v>
      </c>
      <c r="AM883" s="304">
        <v>11160</v>
      </c>
      <c r="AO883" s="304">
        <v>0.34720000000000001</v>
      </c>
    </row>
    <row r="884" spans="1:41">
      <c r="A884" s="305">
        <v>880</v>
      </c>
      <c r="B884" s="306" t="s">
        <v>3989</v>
      </c>
      <c r="C884" s="305" t="s">
        <v>4873</v>
      </c>
      <c r="D884" s="306" t="s">
        <v>4051</v>
      </c>
      <c r="E884" s="307">
        <v>111.11</v>
      </c>
      <c r="F884" s="304">
        <v>64.8</v>
      </c>
      <c r="G884" s="304">
        <v>88.888000000000005</v>
      </c>
      <c r="H884" s="304">
        <v>0.97160000000000002</v>
      </c>
      <c r="I884" s="304">
        <v>22236</v>
      </c>
      <c r="K884" s="304">
        <v>0.49049999999999999</v>
      </c>
      <c r="L884" s="304">
        <v>66.400000000000006</v>
      </c>
      <c r="M884" s="304">
        <v>88.888000000000005</v>
      </c>
      <c r="N884" s="304">
        <v>0.96740000000000004</v>
      </c>
      <c r="O884" s="304">
        <v>24140</v>
      </c>
      <c r="Q884" s="304">
        <v>0.50519999999999998</v>
      </c>
      <c r="R884" s="304">
        <v>71.28</v>
      </c>
      <c r="S884" s="304">
        <v>88.888000000000005</v>
      </c>
      <c r="T884" s="304">
        <v>0.95940000000000003</v>
      </c>
      <c r="U884" s="304">
        <v>24186</v>
      </c>
      <c r="W884" s="304">
        <v>0.49130000000000001</v>
      </c>
      <c r="X884" s="304">
        <v>67.36</v>
      </c>
      <c r="Y884" s="304">
        <v>88.888000000000005</v>
      </c>
      <c r="Z884" s="304">
        <v>0.94920000000000004</v>
      </c>
      <c r="AA884" s="304">
        <v>22890</v>
      </c>
      <c r="AC884" s="304">
        <v>0.48120000000000002</v>
      </c>
      <c r="AD884" s="304">
        <v>65.680000000000007</v>
      </c>
      <c r="AE884" s="304">
        <v>88.888000000000005</v>
      </c>
      <c r="AF884" s="304">
        <v>0.95279999999999998</v>
      </c>
      <c r="AG884" s="304">
        <v>22670</v>
      </c>
      <c r="AI884" s="304">
        <v>0.4869</v>
      </c>
      <c r="AJ884" s="304">
        <v>72.239999999999995</v>
      </c>
      <c r="AK884" s="304">
        <v>88.888000000000005</v>
      </c>
      <c r="AL884" s="304">
        <v>0.95479999999999998</v>
      </c>
      <c r="AM884" s="304">
        <v>24244</v>
      </c>
      <c r="AO884" s="304">
        <v>0.48820000000000002</v>
      </c>
    </row>
    <row r="885" spans="1:41">
      <c r="A885" s="305">
        <v>881</v>
      </c>
      <c r="B885" s="306" t="s">
        <v>3989</v>
      </c>
      <c r="C885" s="305" t="s">
        <v>4874</v>
      </c>
      <c r="D885" s="306" t="s">
        <v>4051</v>
      </c>
      <c r="E885" s="307">
        <v>160</v>
      </c>
      <c r="F885" s="304">
        <v>144</v>
      </c>
      <c r="G885" s="304">
        <v>144</v>
      </c>
      <c r="H885" s="304">
        <v>1</v>
      </c>
      <c r="I885" s="304">
        <v>37440</v>
      </c>
      <c r="K885" s="304">
        <v>0.36109999999999998</v>
      </c>
      <c r="L885" s="304">
        <v>144</v>
      </c>
      <c r="M885" s="304">
        <v>144</v>
      </c>
      <c r="N885" s="304">
        <v>1</v>
      </c>
      <c r="O885" s="304">
        <v>41360</v>
      </c>
      <c r="Q885" s="304">
        <v>0.3861</v>
      </c>
      <c r="R885" s="304">
        <v>149.12</v>
      </c>
      <c r="S885" s="304">
        <v>149.12</v>
      </c>
      <c r="T885" s="304">
        <v>0.99980000000000002</v>
      </c>
      <c r="U885" s="304">
        <v>31776</v>
      </c>
      <c r="W885" s="304">
        <v>0.4965</v>
      </c>
      <c r="X885" s="304">
        <v>138.56</v>
      </c>
      <c r="Y885" s="304">
        <v>138.56</v>
      </c>
      <c r="Z885" s="304">
        <v>0.99980000000000002</v>
      </c>
      <c r="AA885" s="304">
        <v>39072</v>
      </c>
      <c r="AC885" s="304">
        <v>0.37909999999999999</v>
      </c>
      <c r="AD885" s="304">
        <v>137.91999999999999</v>
      </c>
      <c r="AE885" s="304">
        <v>137.91999999999999</v>
      </c>
      <c r="AF885" s="304">
        <v>1</v>
      </c>
      <c r="AG885" s="304">
        <v>38536</v>
      </c>
      <c r="AI885" s="304">
        <v>0.3755</v>
      </c>
      <c r="AJ885" s="304">
        <v>142.08000000000001</v>
      </c>
      <c r="AK885" s="304">
        <v>142.08000000000001</v>
      </c>
      <c r="AL885" s="304">
        <v>0.99960000000000004</v>
      </c>
      <c r="AM885" s="304">
        <v>37896</v>
      </c>
      <c r="AO885" s="304">
        <v>0.37059999999999998</v>
      </c>
    </row>
    <row r="886" spans="1:41">
      <c r="A886" s="305">
        <v>882</v>
      </c>
      <c r="B886" s="306" t="s">
        <v>3989</v>
      </c>
      <c r="C886" s="305" t="s">
        <v>4875</v>
      </c>
      <c r="D886" s="306" t="s">
        <v>4051</v>
      </c>
      <c r="E886" s="307">
        <v>325.56</v>
      </c>
      <c r="F886" s="304">
        <v>199.84</v>
      </c>
      <c r="G886" s="304">
        <v>260.44799999999998</v>
      </c>
      <c r="H886" s="304">
        <v>0.93410000000000004</v>
      </c>
      <c r="I886" s="304">
        <v>8444</v>
      </c>
      <c r="K886" s="304">
        <v>6.2799999999999995E-2</v>
      </c>
      <c r="L886" s="304">
        <v>187.36</v>
      </c>
      <c r="M886" s="304">
        <v>260.44799999999998</v>
      </c>
      <c r="N886" s="304">
        <v>0.95540000000000003</v>
      </c>
      <c r="O886" s="304">
        <v>11120</v>
      </c>
      <c r="Q886" s="304">
        <v>8.3500000000000005E-2</v>
      </c>
      <c r="R886" s="304">
        <v>90.56</v>
      </c>
      <c r="S886" s="304">
        <v>260.44799999999998</v>
      </c>
      <c r="T886" s="304">
        <v>0.86539999999999995</v>
      </c>
      <c r="U886" s="304">
        <v>4756</v>
      </c>
      <c r="W886" s="304">
        <v>8.43E-2</v>
      </c>
      <c r="X886" s="304">
        <v>193.28</v>
      </c>
      <c r="Y886" s="304">
        <v>260.44799999999998</v>
      </c>
      <c r="Z886" s="304">
        <v>0.83909999999999996</v>
      </c>
      <c r="AA886" s="304">
        <v>6736</v>
      </c>
      <c r="AC886" s="304">
        <v>5.5800000000000002E-2</v>
      </c>
      <c r="AD886" s="304">
        <v>67.84</v>
      </c>
      <c r="AE886" s="304">
        <v>260.44799999999998</v>
      </c>
      <c r="AF886" s="304">
        <v>0.8921</v>
      </c>
      <c r="AG886" s="304">
        <v>3404</v>
      </c>
      <c r="AI886" s="304">
        <v>7.5600000000000001E-2</v>
      </c>
      <c r="AJ886" s="304">
        <v>203.36</v>
      </c>
      <c r="AK886" s="304">
        <v>260.44799999999998</v>
      </c>
      <c r="AL886" s="304">
        <v>0.85619999999999996</v>
      </c>
      <c r="AM886" s="304">
        <v>6740</v>
      </c>
      <c r="AO886" s="304">
        <v>5.3800000000000001E-2</v>
      </c>
    </row>
    <row r="887" spans="1:41">
      <c r="A887" s="305">
        <v>883</v>
      </c>
      <c r="B887" s="306" t="s">
        <v>3989</v>
      </c>
      <c r="C887" s="305" t="s">
        <v>4876</v>
      </c>
      <c r="D887" s="306" t="s">
        <v>4051</v>
      </c>
      <c r="E887" s="307">
        <v>200</v>
      </c>
      <c r="F887" s="304">
        <v>0</v>
      </c>
      <c r="G887" s="304">
        <v>0</v>
      </c>
      <c r="H887" s="304" t="e">
        <v>#DIV/0!</v>
      </c>
      <c r="I887" s="304">
        <v>0</v>
      </c>
      <c r="K887" s="304">
        <v>0</v>
      </c>
      <c r="L887" s="304">
        <v>0</v>
      </c>
      <c r="M887" s="304">
        <v>0</v>
      </c>
      <c r="N887" s="304" t="e">
        <v>#DIV/0!</v>
      </c>
      <c r="O887" s="304">
        <v>0</v>
      </c>
      <c r="Q887" s="304">
        <v>0</v>
      </c>
      <c r="R887" s="304">
        <v>75.2</v>
      </c>
      <c r="S887" s="304">
        <v>160</v>
      </c>
      <c r="T887" s="304">
        <v>0.93269999999999997</v>
      </c>
      <c r="U887" s="304">
        <v>6920</v>
      </c>
      <c r="W887" s="304">
        <v>0.27410000000000001</v>
      </c>
      <c r="X887" s="304">
        <v>99.2</v>
      </c>
      <c r="Y887" s="304">
        <v>160</v>
      </c>
      <c r="Z887" s="304">
        <v>0.94740000000000002</v>
      </c>
      <c r="AA887" s="304">
        <v>14760</v>
      </c>
      <c r="AC887" s="304">
        <v>0.21110000000000001</v>
      </c>
      <c r="AD887" s="304">
        <v>96.8</v>
      </c>
      <c r="AE887" s="304">
        <v>160</v>
      </c>
      <c r="AF887" s="304">
        <v>0.9577</v>
      </c>
      <c r="AG887" s="304">
        <v>19000</v>
      </c>
      <c r="AI887" s="304">
        <v>0.27550000000000002</v>
      </c>
      <c r="AJ887" s="304">
        <v>104.8</v>
      </c>
      <c r="AK887" s="304">
        <v>160</v>
      </c>
      <c r="AL887" s="304">
        <v>0.94430000000000003</v>
      </c>
      <c r="AM887" s="304">
        <v>20000</v>
      </c>
      <c r="AO887" s="304">
        <v>0.28070000000000001</v>
      </c>
    </row>
    <row r="888" spans="1:41">
      <c r="A888" s="305">
        <v>884</v>
      </c>
      <c r="B888" s="306" t="s">
        <v>3989</v>
      </c>
      <c r="C888" s="305" t="s">
        <v>4877</v>
      </c>
      <c r="D888" s="306" t="s">
        <v>4051</v>
      </c>
      <c r="E888" s="307">
        <v>166.67</v>
      </c>
      <c r="F888" s="304">
        <v>0</v>
      </c>
      <c r="G888" s="304">
        <v>0</v>
      </c>
      <c r="H888" s="304" t="e">
        <v>#DIV/0!</v>
      </c>
      <c r="I888" s="304">
        <v>0</v>
      </c>
      <c r="K888" s="304">
        <v>0</v>
      </c>
      <c r="L888" s="304">
        <v>0</v>
      </c>
      <c r="M888" s="304">
        <v>0</v>
      </c>
      <c r="N888" s="304" t="e">
        <v>#DIV/0!</v>
      </c>
      <c r="O888" s="304">
        <v>0</v>
      </c>
      <c r="Q888" s="304">
        <v>0</v>
      </c>
      <c r="R888" s="304">
        <v>0</v>
      </c>
      <c r="S888" s="304">
        <v>0</v>
      </c>
      <c r="T888" s="304" t="e">
        <v>#DIV/0!</v>
      </c>
      <c r="U888" s="304">
        <v>0</v>
      </c>
      <c r="W888" s="304">
        <v>0</v>
      </c>
      <c r="X888" s="304">
        <v>9.6</v>
      </c>
      <c r="Y888" s="304">
        <v>133.33600000000001</v>
      </c>
      <c r="Z888" s="304">
        <v>0.3508</v>
      </c>
      <c r="AA888" s="304">
        <v>188</v>
      </c>
      <c r="AC888" s="304">
        <v>0.25850000000000001</v>
      </c>
      <c r="AD888" s="304">
        <v>23.04</v>
      </c>
      <c r="AE888" s="304">
        <v>133.33600000000001</v>
      </c>
      <c r="AF888" s="304">
        <v>0.627</v>
      </c>
      <c r="AG888" s="304">
        <v>1600</v>
      </c>
      <c r="AI888" s="304">
        <v>0.1489</v>
      </c>
      <c r="AJ888" s="304">
        <v>13.92</v>
      </c>
      <c r="AK888" s="304">
        <v>133.33600000000001</v>
      </c>
      <c r="AL888" s="304">
        <v>0.82140000000000002</v>
      </c>
      <c r="AM888" s="304">
        <v>2776</v>
      </c>
      <c r="AO888" s="304">
        <v>0.3372</v>
      </c>
    </row>
    <row r="889" spans="1:41">
      <c r="A889" s="305">
        <v>885</v>
      </c>
      <c r="B889" s="306" t="s">
        <v>3989</v>
      </c>
      <c r="C889" s="305" t="s">
        <v>4878</v>
      </c>
      <c r="D889" s="306" t="s">
        <v>4051</v>
      </c>
      <c r="E889" s="307">
        <v>611.11</v>
      </c>
      <c r="F889" s="304">
        <v>337.2</v>
      </c>
      <c r="G889" s="304">
        <v>488.88799999999998</v>
      </c>
      <c r="H889" s="304">
        <v>0.98370000000000002</v>
      </c>
      <c r="I889" s="304">
        <v>27749</v>
      </c>
      <c r="K889" s="304">
        <v>0.29049999999999998</v>
      </c>
      <c r="L889" s="304">
        <v>291.60000000000002</v>
      </c>
      <c r="M889" s="304">
        <v>488.88799999999998</v>
      </c>
      <c r="N889" s="304">
        <v>0.99149999999999994</v>
      </c>
      <c r="O889" s="304">
        <v>56983</v>
      </c>
      <c r="Q889" s="304">
        <v>0.25669999999999998</v>
      </c>
      <c r="R889" s="304">
        <v>271.44</v>
      </c>
      <c r="S889" s="304">
        <v>488.88799999999998</v>
      </c>
      <c r="T889" s="304">
        <v>0.98970000000000002</v>
      </c>
      <c r="U889" s="304">
        <v>54270</v>
      </c>
      <c r="W889" s="304">
        <v>0.28060000000000002</v>
      </c>
      <c r="X889" s="304">
        <v>291.60000000000002</v>
      </c>
      <c r="Y889" s="304">
        <v>488.88799999999998</v>
      </c>
      <c r="Z889" s="304">
        <v>0.99249999999999994</v>
      </c>
      <c r="AA889" s="304">
        <v>50652</v>
      </c>
      <c r="AC889" s="304">
        <v>0.23519999999999999</v>
      </c>
      <c r="AD889" s="304">
        <v>193.68</v>
      </c>
      <c r="AE889" s="304">
        <v>488.88799999999998</v>
      </c>
      <c r="AF889" s="304">
        <v>0.99970000000000003</v>
      </c>
      <c r="AG889" s="304">
        <v>37518</v>
      </c>
      <c r="AI889" s="304">
        <v>0.26040000000000002</v>
      </c>
      <c r="AJ889" s="304">
        <v>279.60000000000002</v>
      </c>
      <c r="AK889" s="304">
        <v>488.88799999999998</v>
      </c>
      <c r="AL889" s="304">
        <v>0.99890000000000001</v>
      </c>
      <c r="AM889" s="304">
        <v>64224</v>
      </c>
      <c r="AO889" s="304">
        <v>0.31940000000000002</v>
      </c>
    </row>
    <row r="890" spans="1:41">
      <c r="A890" s="305">
        <v>886</v>
      </c>
      <c r="B890" s="306" t="s">
        <v>3989</v>
      </c>
      <c r="C890" s="305" t="s">
        <v>4879</v>
      </c>
      <c r="D890" s="306" t="s">
        <v>4051</v>
      </c>
      <c r="E890" s="307">
        <v>111.11</v>
      </c>
      <c r="F890" s="304">
        <v>0</v>
      </c>
      <c r="G890" s="304">
        <v>0</v>
      </c>
      <c r="H890" s="304" t="e">
        <v>#DIV/0!</v>
      </c>
      <c r="I890" s="304">
        <v>0</v>
      </c>
      <c r="K890" s="304">
        <v>0</v>
      </c>
      <c r="L890" s="304">
        <v>0</v>
      </c>
      <c r="M890" s="304">
        <v>0</v>
      </c>
      <c r="N890" s="304" t="e">
        <v>#DIV/0!</v>
      </c>
      <c r="O890" s="304">
        <v>0</v>
      </c>
      <c r="Q890" s="304">
        <v>0</v>
      </c>
      <c r="R890" s="304">
        <v>0</v>
      </c>
      <c r="S890" s="304">
        <v>0</v>
      </c>
      <c r="T890" s="304" t="e">
        <v>#DIV/0!</v>
      </c>
      <c r="U890" s="304">
        <v>0</v>
      </c>
      <c r="W890" s="304">
        <v>0</v>
      </c>
      <c r="X890" s="304">
        <v>2.4</v>
      </c>
      <c r="Y890" s="304">
        <v>88.888000000000005</v>
      </c>
      <c r="Z890" s="304">
        <v>0.2</v>
      </c>
      <c r="AA890" s="304">
        <v>8</v>
      </c>
      <c r="AC890" s="304">
        <v>7.7200000000000005E-2</v>
      </c>
      <c r="AD890" s="304">
        <v>40.479999999999997</v>
      </c>
      <c r="AE890" s="304">
        <v>88.888000000000005</v>
      </c>
      <c r="AF890" s="304">
        <v>0.90669999999999995</v>
      </c>
      <c r="AG890" s="304">
        <v>10104</v>
      </c>
      <c r="AI890" s="304">
        <v>0.37</v>
      </c>
      <c r="AJ890" s="304">
        <v>48.96</v>
      </c>
      <c r="AK890" s="304">
        <v>88.888000000000005</v>
      </c>
      <c r="AL890" s="304">
        <v>0.91079999999999994</v>
      </c>
      <c r="AM890" s="304">
        <v>12364</v>
      </c>
      <c r="AO890" s="304">
        <v>0.3851</v>
      </c>
    </row>
    <row r="891" spans="1:41">
      <c r="A891" s="305">
        <v>887</v>
      </c>
      <c r="B891" s="306" t="s">
        <v>3997</v>
      </c>
      <c r="C891" s="305" t="s">
        <v>4881</v>
      </c>
      <c r="D891" s="306" t="s">
        <v>4051</v>
      </c>
      <c r="E891" s="307">
        <v>751</v>
      </c>
      <c r="F891" s="304">
        <v>639</v>
      </c>
      <c r="G891" s="304">
        <v>639</v>
      </c>
      <c r="H891" s="304">
        <v>0.97939999999999994</v>
      </c>
      <c r="I891" s="304">
        <v>123060</v>
      </c>
      <c r="K891" s="304">
        <v>0.27310000000000001</v>
      </c>
      <c r="L891" s="304">
        <v>703</v>
      </c>
      <c r="M891" s="304">
        <v>703</v>
      </c>
      <c r="N891" s="304">
        <v>0.98</v>
      </c>
      <c r="O891" s="304">
        <v>278030</v>
      </c>
      <c r="Q891" s="304">
        <v>0.54249999999999998</v>
      </c>
      <c r="R891" s="304">
        <v>670</v>
      </c>
      <c r="S891" s="304">
        <v>670</v>
      </c>
      <c r="T891" s="304">
        <v>0.97829999999999995</v>
      </c>
      <c r="U891" s="304">
        <v>267240</v>
      </c>
      <c r="W891" s="304">
        <v>0.56630000000000003</v>
      </c>
      <c r="X891" s="304">
        <v>580</v>
      </c>
      <c r="Y891" s="304">
        <v>600.79999999999995</v>
      </c>
      <c r="Z891" s="304">
        <v>0.97350000000000003</v>
      </c>
      <c r="AA891" s="304">
        <v>215570</v>
      </c>
      <c r="AC891" s="304">
        <v>0.51319999999999999</v>
      </c>
      <c r="AD891" s="304">
        <v>490</v>
      </c>
      <c r="AE891" s="304">
        <v>600.79999999999995</v>
      </c>
      <c r="AF891" s="304">
        <v>0.97419999999999995</v>
      </c>
      <c r="AG891" s="304">
        <v>275280</v>
      </c>
      <c r="AH891" s="304" t="e">
        <f>AG891-#REF!</f>
        <v>#REF!</v>
      </c>
      <c r="AI891" s="304">
        <v>0.77510000000000001</v>
      </c>
      <c r="AJ891" s="304">
        <v>600</v>
      </c>
      <c r="AK891" s="304">
        <v>600.79999999999995</v>
      </c>
      <c r="AL891" s="304">
        <v>0.97729999999999995</v>
      </c>
      <c r="AM891" s="304">
        <v>215680</v>
      </c>
      <c r="AO891" s="304">
        <v>0.51090000000000002</v>
      </c>
    </row>
    <row r="892" spans="1:41">
      <c r="A892" s="305">
        <v>888</v>
      </c>
      <c r="B892" s="306" t="s">
        <v>3997</v>
      </c>
      <c r="C892" s="305" t="s">
        <v>4882</v>
      </c>
      <c r="D892" s="306" t="s">
        <v>4063</v>
      </c>
      <c r="E892" s="307">
        <v>388.8</v>
      </c>
      <c r="F892" s="304">
        <v>350.88</v>
      </c>
      <c r="G892" s="304">
        <v>350.88</v>
      </c>
      <c r="H892" s="304">
        <v>0.96460000000000001</v>
      </c>
      <c r="I892" s="304">
        <v>117594</v>
      </c>
      <c r="K892" s="304" t="e">
        <v>#N/A</v>
      </c>
      <c r="L892" s="304">
        <v>390.72</v>
      </c>
      <c r="M892" s="304">
        <v>390.72</v>
      </c>
      <c r="N892" s="304">
        <v>0.96740000000000004</v>
      </c>
      <c r="O892" s="304">
        <v>127386</v>
      </c>
      <c r="Q892" s="304" t="e">
        <v>#N/A</v>
      </c>
      <c r="R892" s="304">
        <v>378</v>
      </c>
      <c r="S892" s="304">
        <v>378</v>
      </c>
      <c r="T892" s="304">
        <v>0.97560000000000002</v>
      </c>
      <c r="U892" s="304">
        <v>190230</v>
      </c>
      <c r="W892" s="304" t="e">
        <v>#N/A</v>
      </c>
      <c r="X892" s="304">
        <v>444</v>
      </c>
      <c r="Y892" s="304">
        <v>444</v>
      </c>
      <c r="Z892" s="304">
        <v>0.97789999999999999</v>
      </c>
      <c r="AA892" s="304">
        <v>174780</v>
      </c>
      <c r="AC892" s="304" t="e">
        <v>#N/A</v>
      </c>
      <c r="AD892" s="304">
        <v>402</v>
      </c>
      <c r="AE892" s="304">
        <v>402</v>
      </c>
      <c r="AF892" s="304">
        <v>0.97289999999999999</v>
      </c>
      <c r="AG892" s="304">
        <v>176100</v>
      </c>
      <c r="AI892" s="304" t="e">
        <v>#N/A</v>
      </c>
      <c r="AJ892" s="304">
        <v>402</v>
      </c>
      <c r="AK892" s="304">
        <v>402</v>
      </c>
      <c r="AL892" s="304">
        <v>0.9708</v>
      </c>
      <c r="AM892" s="304">
        <v>119460</v>
      </c>
      <c r="AO892" s="304" t="e">
        <v>#N/A</v>
      </c>
    </row>
    <row r="893" spans="1:41">
      <c r="A893" s="305">
        <v>889</v>
      </c>
      <c r="B893" s="306" t="s">
        <v>3997</v>
      </c>
      <c r="C893" s="305" t="s">
        <v>4883</v>
      </c>
      <c r="D893" s="306" t="s">
        <v>4139</v>
      </c>
      <c r="E893" s="307">
        <v>350</v>
      </c>
      <c r="F893" s="304">
        <v>240</v>
      </c>
      <c r="G893" s="304">
        <v>280</v>
      </c>
      <c r="H893" s="304">
        <v>0.98560000000000003</v>
      </c>
      <c r="I893" s="304">
        <v>68300</v>
      </c>
      <c r="K893" s="304">
        <v>0.40100000000000002</v>
      </c>
      <c r="L893" s="304">
        <v>260</v>
      </c>
      <c r="M893" s="304">
        <v>280</v>
      </c>
      <c r="N893" s="304">
        <v>0.98860000000000003</v>
      </c>
      <c r="O893" s="304">
        <v>77900</v>
      </c>
      <c r="Q893" s="304">
        <v>0.40739999999999998</v>
      </c>
      <c r="R893" s="304">
        <v>250</v>
      </c>
      <c r="S893" s="304">
        <v>280</v>
      </c>
      <c r="T893" s="304">
        <v>0.98919999999999997</v>
      </c>
      <c r="U893" s="304">
        <v>72800</v>
      </c>
      <c r="W893" s="304">
        <v>0.40889999999999999</v>
      </c>
      <c r="X893" s="304">
        <v>230</v>
      </c>
      <c r="Y893" s="304">
        <v>280</v>
      </c>
      <c r="Z893" s="304">
        <v>0.98470000000000002</v>
      </c>
      <c r="AA893" s="304">
        <v>64000</v>
      </c>
      <c r="AC893" s="304">
        <v>0.37990000000000002</v>
      </c>
      <c r="AD893" s="304">
        <v>230</v>
      </c>
      <c r="AE893" s="304">
        <v>280</v>
      </c>
      <c r="AF893" s="304">
        <v>0.98460000000000003</v>
      </c>
      <c r="AG893" s="304">
        <v>51100</v>
      </c>
      <c r="AI893" s="304">
        <v>0.30330000000000001</v>
      </c>
      <c r="AJ893" s="304">
        <v>250</v>
      </c>
      <c r="AK893" s="304">
        <v>280</v>
      </c>
      <c r="AL893" s="304">
        <v>0.98360000000000003</v>
      </c>
      <c r="AM893" s="304">
        <v>35800</v>
      </c>
      <c r="AO893" s="304">
        <v>0.20219999999999999</v>
      </c>
    </row>
    <row r="894" spans="1:41">
      <c r="A894" s="305">
        <v>890</v>
      </c>
      <c r="B894" s="306" t="s">
        <v>3997</v>
      </c>
      <c r="C894" s="305" t="s">
        <v>4884</v>
      </c>
      <c r="D894" s="306" t="s">
        <v>4051</v>
      </c>
      <c r="E894" s="307">
        <v>2200</v>
      </c>
      <c r="F894" s="304">
        <v>1182</v>
      </c>
      <c r="G894" s="304">
        <v>1760</v>
      </c>
      <c r="H894" s="304">
        <v>0.99719999999999998</v>
      </c>
      <c r="I894" s="304">
        <v>270540</v>
      </c>
      <c r="K894" s="304">
        <v>0.31879999999999997</v>
      </c>
      <c r="L894" s="304">
        <v>1233.5999999999999</v>
      </c>
      <c r="M894" s="304">
        <v>1760</v>
      </c>
      <c r="N894" s="304">
        <v>0.99929999999999997</v>
      </c>
      <c r="O894" s="304">
        <v>328500</v>
      </c>
      <c r="Q894" s="304">
        <v>0.35820000000000002</v>
      </c>
      <c r="R894" s="304">
        <v>1327.2</v>
      </c>
      <c r="S894" s="304">
        <v>1760</v>
      </c>
      <c r="T894" s="304">
        <v>1.0005999999999999</v>
      </c>
      <c r="U894" s="304">
        <v>302220</v>
      </c>
      <c r="W894" s="304">
        <v>0.31609999999999999</v>
      </c>
      <c r="X894" s="304">
        <v>1214.4000000000001</v>
      </c>
      <c r="Y894" s="304">
        <v>1760</v>
      </c>
      <c r="Z894" s="304">
        <v>0.99990000000000001</v>
      </c>
      <c r="AA894" s="304">
        <v>326940</v>
      </c>
      <c r="AC894" s="304">
        <v>0.3619</v>
      </c>
      <c r="AD894" s="304">
        <v>1500</v>
      </c>
      <c r="AE894" s="304">
        <v>1760</v>
      </c>
      <c r="AF894" s="304">
        <v>0.99819999999999998</v>
      </c>
      <c r="AG894" s="304">
        <v>322140</v>
      </c>
      <c r="AI894" s="304">
        <v>0.28920000000000001</v>
      </c>
      <c r="AJ894" s="304">
        <v>1380</v>
      </c>
      <c r="AK894" s="304">
        <v>1760</v>
      </c>
      <c r="AL894" s="304">
        <v>0.99709999999999999</v>
      </c>
      <c r="AM894" s="304">
        <v>325260</v>
      </c>
      <c r="AO894" s="304">
        <v>0.32829999999999998</v>
      </c>
    </row>
    <row r="895" spans="1:41">
      <c r="A895" s="305">
        <v>891</v>
      </c>
      <c r="B895" s="306" t="s">
        <v>3997</v>
      </c>
      <c r="C895" s="305" t="s">
        <v>4885</v>
      </c>
      <c r="D895" s="306" t="s">
        <v>4051</v>
      </c>
      <c r="E895" s="307">
        <v>112</v>
      </c>
      <c r="F895" s="304">
        <v>65.28</v>
      </c>
      <c r="G895" s="304">
        <v>89.6</v>
      </c>
      <c r="H895" s="304">
        <v>0.98529999999999995</v>
      </c>
      <c r="I895" s="304">
        <v>15228</v>
      </c>
      <c r="K895" s="304">
        <v>0.32879999999999998</v>
      </c>
      <c r="L895" s="304">
        <v>68</v>
      </c>
      <c r="M895" s="304">
        <v>89.6</v>
      </c>
      <c r="N895" s="304">
        <v>0.98639999999999994</v>
      </c>
      <c r="O895" s="304">
        <v>17790</v>
      </c>
      <c r="Q895" s="304">
        <v>0.35649999999999998</v>
      </c>
      <c r="R895" s="304">
        <v>72</v>
      </c>
      <c r="S895" s="304">
        <v>89.6</v>
      </c>
      <c r="T895" s="304">
        <v>0.97899999999999998</v>
      </c>
      <c r="U895" s="304">
        <v>16780</v>
      </c>
      <c r="W895" s="304">
        <v>0.3306</v>
      </c>
      <c r="X895" s="304">
        <v>59.2</v>
      </c>
      <c r="Y895" s="304">
        <v>89.6</v>
      </c>
      <c r="Z895" s="304">
        <v>0.97729999999999995</v>
      </c>
      <c r="AA895" s="304">
        <v>15438</v>
      </c>
      <c r="AC895" s="304">
        <v>0.35870000000000002</v>
      </c>
      <c r="AD895" s="304">
        <v>66</v>
      </c>
      <c r="AE895" s="304">
        <v>89.6</v>
      </c>
      <c r="AF895" s="304">
        <v>0.97529999999999994</v>
      </c>
      <c r="AG895" s="304">
        <v>15854</v>
      </c>
      <c r="AI895" s="304">
        <v>0.33110000000000001</v>
      </c>
      <c r="AJ895" s="304">
        <v>56</v>
      </c>
      <c r="AK895" s="304">
        <v>89.6</v>
      </c>
      <c r="AL895" s="304">
        <v>0.97629999999999995</v>
      </c>
      <c r="AM895" s="304">
        <v>12268</v>
      </c>
      <c r="AO895" s="304">
        <v>0.31169999999999998</v>
      </c>
    </row>
    <row r="896" spans="1:41">
      <c r="A896" s="305">
        <v>892</v>
      </c>
      <c r="B896" s="306" t="s">
        <v>3997</v>
      </c>
      <c r="C896" s="305" t="s">
        <v>4886</v>
      </c>
      <c r="D896" s="306" t="s">
        <v>4139</v>
      </c>
      <c r="E896" s="307">
        <v>135</v>
      </c>
      <c r="F896" s="304">
        <v>162.47999999999999</v>
      </c>
      <c r="G896" s="304">
        <v>162.47999999999999</v>
      </c>
      <c r="H896" s="304">
        <v>0.97939999999999994</v>
      </c>
      <c r="I896" s="304">
        <v>32112</v>
      </c>
      <c r="K896" s="304">
        <v>0.28029999999999999</v>
      </c>
      <c r="L896" s="304">
        <v>151.19999999999999</v>
      </c>
      <c r="M896" s="304">
        <v>151.19999999999999</v>
      </c>
      <c r="N896" s="304">
        <v>0.98170000000000002</v>
      </c>
      <c r="O896" s="304">
        <v>32124</v>
      </c>
      <c r="Q896" s="304">
        <v>0.29089999999999999</v>
      </c>
      <c r="R896" s="304">
        <v>180.96</v>
      </c>
      <c r="S896" s="304">
        <v>180.96</v>
      </c>
      <c r="T896" s="304">
        <v>0.97299999999999998</v>
      </c>
      <c r="U896" s="304">
        <v>31530</v>
      </c>
      <c r="W896" s="304">
        <v>0.2487</v>
      </c>
      <c r="X896" s="304">
        <v>164.64</v>
      </c>
      <c r="Y896" s="304">
        <v>164.64</v>
      </c>
      <c r="Z896" s="304">
        <v>0.9667</v>
      </c>
      <c r="AA896" s="304">
        <v>25248</v>
      </c>
      <c r="AC896" s="304">
        <v>0.2132</v>
      </c>
      <c r="AD896" s="304">
        <v>174</v>
      </c>
      <c r="AE896" s="304">
        <v>174</v>
      </c>
      <c r="AF896" s="304">
        <v>0.96340000000000003</v>
      </c>
      <c r="AG896" s="304">
        <v>31374</v>
      </c>
      <c r="AI896" s="304">
        <v>0.25159999999999999</v>
      </c>
      <c r="AJ896" s="304">
        <v>192</v>
      </c>
      <c r="AK896" s="304">
        <v>192</v>
      </c>
      <c r="AL896" s="304">
        <v>0.9617</v>
      </c>
      <c r="AM896" s="304">
        <v>28440</v>
      </c>
      <c r="AO896" s="304">
        <v>0.21390000000000001</v>
      </c>
    </row>
    <row r="897" spans="1:41">
      <c r="A897" s="305">
        <v>893</v>
      </c>
      <c r="B897" s="306" t="s">
        <v>3997</v>
      </c>
      <c r="C897" s="305" t="s">
        <v>4887</v>
      </c>
      <c r="D897" s="306" t="s">
        <v>4051</v>
      </c>
      <c r="E897" s="307">
        <v>300</v>
      </c>
      <c r="F897" s="304">
        <v>112</v>
      </c>
      <c r="G897" s="304">
        <v>240</v>
      </c>
      <c r="H897" s="304">
        <v>0.87309999999999999</v>
      </c>
      <c r="I897" s="304">
        <v>11280</v>
      </c>
      <c r="K897" s="304">
        <v>0.16020000000000001</v>
      </c>
      <c r="L897" s="304">
        <v>128</v>
      </c>
      <c r="M897" s="304">
        <v>240</v>
      </c>
      <c r="N897" s="304">
        <v>0.88129999999999997</v>
      </c>
      <c r="O897" s="304">
        <v>15440</v>
      </c>
      <c r="Q897" s="304">
        <v>0.184</v>
      </c>
      <c r="R897" s="304">
        <v>124</v>
      </c>
      <c r="S897" s="304">
        <v>240</v>
      </c>
      <c r="T897" s="304">
        <v>0.85289999999999999</v>
      </c>
      <c r="U897" s="304">
        <v>11360</v>
      </c>
      <c r="W897" s="304">
        <v>0.1492</v>
      </c>
      <c r="X897" s="304">
        <v>116</v>
      </c>
      <c r="Y897" s="304">
        <v>240</v>
      </c>
      <c r="Z897" s="304">
        <v>0.8669</v>
      </c>
      <c r="AA897" s="304">
        <v>13280</v>
      </c>
      <c r="AC897" s="304">
        <v>0.17749999999999999</v>
      </c>
      <c r="AD897" s="304">
        <v>112</v>
      </c>
      <c r="AE897" s="304">
        <v>240</v>
      </c>
      <c r="AF897" s="304">
        <v>0.87280000000000002</v>
      </c>
      <c r="AG897" s="304">
        <v>17280</v>
      </c>
      <c r="AI897" s="304">
        <v>0.23760000000000001</v>
      </c>
      <c r="AJ897" s="304">
        <v>116</v>
      </c>
      <c r="AK897" s="304">
        <v>240</v>
      </c>
      <c r="AL897" s="304">
        <v>0.85760000000000003</v>
      </c>
      <c r="AM897" s="304">
        <v>13480</v>
      </c>
      <c r="AO897" s="304">
        <v>0.18820000000000001</v>
      </c>
    </row>
    <row r="898" spans="1:41">
      <c r="A898" s="305">
        <v>894</v>
      </c>
      <c r="B898" s="306" t="s">
        <v>3997</v>
      </c>
      <c r="C898" s="305" t="s">
        <v>4888</v>
      </c>
      <c r="D898" s="306" t="s">
        <v>4063</v>
      </c>
      <c r="E898" s="307">
        <v>2036</v>
      </c>
      <c r="F898" s="304">
        <v>1443.6</v>
      </c>
      <c r="G898" s="304">
        <v>1628.8</v>
      </c>
      <c r="H898" s="304">
        <v>0.99639999999999995</v>
      </c>
      <c r="I898" s="304">
        <v>503820</v>
      </c>
      <c r="K898" s="304" t="e">
        <v>#N/A</v>
      </c>
      <c r="L898" s="304">
        <v>1840.8</v>
      </c>
      <c r="M898" s="304">
        <v>1840.8</v>
      </c>
      <c r="N898" s="304">
        <v>0.99249999999999994</v>
      </c>
      <c r="O898" s="304">
        <v>833130</v>
      </c>
      <c r="Q898" s="304" t="e">
        <v>#N/A</v>
      </c>
      <c r="R898" s="304">
        <v>1923.6</v>
      </c>
      <c r="S898" s="304">
        <v>1923.6</v>
      </c>
      <c r="T898" s="304">
        <v>0.99280000000000002</v>
      </c>
      <c r="U898" s="304">
        <v>754860</v>
      </c>
      <c r="W898" s="304" t="e">
        <v>#N/A</v>
      </c>
      <c r="X898" s="304">
        <v>1888.8</v>
      </c>
      <c r="Y898" s="304">
        <v>1888.8</v>
      </c>
      <c r="Z898" s="304">
        <v>0.9929</v>
      </c>
      <c r="AA898" s="304">
        <v>789870</v>
      </c>
      <c r="AC898" s="304" t="e">
        <v>#N/A</v>
      </c>
      <c r="AD898" s="304">
        <v>1800</v>
      </c>
      <c r="AE898" s="304">
        <v>1800</v>
      </c>
      <c r="AF898" s="304">
        <v>0.99280000000000002</v>
      </c>
      <c r="AG898" s="304">
        <v>751110</v>
      </c>
      <c r="AI898" s="304" t="e">
        <v>#N/A</v>
      </c>
      <c r="AJ898" s="304">
        <v>1620</v>
      </c>
      <c r="AK898" s="304">
        <v>1628.8</v>
      </c>
      <c r="AL898" s="304">
        <v>0.99129999999999996</v>
      </c>
      <c r="AM898" s="304">
        <v>573870</v>
      </c>
      <c r="AO898" s="304" t="e">
        <v>#N/A</v>
      </c>
    </row>
    <row r="899" spans="1:41">
      <c r="A899" s="305">
        <v>895</v>
      </c>
      <c r="B899" s="306" t="s">
        <v>3997</v>
      </c>
      <c r="C899" s="305" t="s">
        <v>4889</v>
      </c>
      <c r="D899" s="306" t="s">
        <v>4051</v>
      </c>
      <c r="E899" s="307">
        <v>167</v>
      </c>
      <c r="F899" s="304">
        <v>185.16</v>
      </c>
      <c r="G899" s="304">
        <v>185.16</v>
      </c>
      <c r="H899" s="304">
        <v>0.99480000000000002</v>
      </c>
      <c r="I899" s="304">
        <v>32034</v>
      </c>
      <c r="K899" s="304">
        <v>0.24149999999999999</v>
      </c>
      <c r="L899" s="304">
        <v>181.68</v>
      </c>
      <c r="M899" s="304">
        <v>181.68</v>
      </c>
      <c r="N899" s="304">
        <v>0.99390000000000001</v>
      </c>
      <c r="O899" s="304">
        <v>37038</v>
      </c>
      <c r="Q899" s="304">
        <v>0.2757</v>
      </c>
      <c r="R899" s="304">
        <v>171.36</v>
      </c>
      <c r="S899" s="304">
        <v>171.36</v>
      </c>
      <c r="T899" s="304">
        <v>0.99549999999999994</v>
      </c>
      <c r="U899" s="304">
        <v>30066</v>
      </c>
      <c r="W899" s="304">
        <v>0.24479999999999999</v>
      </c>
      <c r="X899" s="304">
        <v>147.96</v>
      </c>
      <c r="Y899" s="304">
        <v>147.96</v>
      </c>
      <c r="Z899" s="304">
        <v>0.99519999999999997</v>
      </c>
      <c r="AA899" s="304">
        <v>26541</v>
      </c>
      <c r="AC899" s="304">
        <v>0.24229999999999999</v>
      </c>
      <c r="AD899" s="304">
        <v>180</v>
      </c>
      <c r="AE899" s="304">
        <v>180</v>
      </c>
      <c r="AF899" s="304">
        <v>0.99619999999999997</v>
      </c>
      <c r="AG899" s="304">
        <v>34596</v>
      </c>
      <c r="AI899" s="304">
        <v>0.25929999999999997</v>
      </c>
      <c r="AJ899" s="304">
        <v>168</v>
      </c>
      <c r="AK899" s="304">
        <v>168</v>
      </c>
      <c r="AL899" s="304">
        <v>0.99129999999999996</v>
      </c>
      <c r="AM899" s="304">
        <v>27642</v>
      </c>
      <c r="AO899" s="304">
        <v>0.23050000000000001</v>
      </c>
    </row>
    <row r="900" spans="1:41">
      <c r="A900" s="305">
        <v>896</v>
      </c>
      <c r="B900" s="306" t="s">
        <v>3997</v>
      </c>
      <c r="C900" s="305" t="s">
        <v>4890</v>
      </c>
      <c r="D900" s="306" t="s">
        <v>4139</v>
      </c>
      <c r="E900" s="307">
        <v>450</v>
      </c>
      <c r="F900" s="304">
        <v>372</v>
      </c>
      <c r="G900" s="304">
        <v>372</v>
      </c>
      <c r="H900" s="304">
        <v>0.99970000000000003</v>
      </c>
      <c r="I900" s="304">
        <v>178800</v>
      </c>
      <c r="J900" s="304" t="e">
        <f>I900-#REF!</f>
        <v>#REF!</v>
      </c>
      <c r="K900" s="304">
        <v>0.66779999999999995</v>
      </c>
      <c r="L900" s="304">
        <v>378</v>
      </c>
      <c r="M900" s="304">
        <v>378</v>
      </c>
      <c r="N900" s="304">
        <v>1</v>
      </c>
      <c r="O900" s="304">
        <v>140880</v>
      </c>
      <c r="Q900" s="304">
        <v>0.50090000000000001</v>
      </c>
      <c r="R900" s="304">
        <v>378</v>
      </c>
      <c r="S900" s="304">
        <v>378</v>
      </c>
      <c r="T900" s="304">
        <v>0.99849999999999994</v>
      </c>
      <c r="U900" s="304">
        <v>159660</v>
      </c>
      <c r="W900" s="304">
        <v>0.58750000000000002</v>
      </c>
      <c r="X900" s="304">
        <v>390</v>
      </c>
      <c r="Y900" s="304">
        <v>390</v>
      </c>
      <c r="Z900" s="304">
        <v>0.99939999999999996</v>
      </c>
      <c r="AA900" s="304">
        <v>192780</v>
      </c>
      <c r="AB900" s="304" t="e">
        <f>AA900-#REF!</f>
        <v>#REF!</v>
      </c>
      <c r="AC900" s="304">
        <v>0.66479999999999995</v>
      </c>
      <c r="AD900" s="304">
        <v>372</v>
      </c>
      <c r="AE900" s="304">
        <v>372</v>
      </c>
      <c r="AF900" s="304">
        <v>0.99880000000000002</v>
      </c>
      <c r="AG900" s="304">
        <v>95340</v>
      </c>
      <c r="AI900" s="304">
        <v>0.34489999999999998</v>
      </c>
      <c r="AJ900" s="304">
        <v>360</v>
      </c>
      <c r="AK900" s="304">
        <v>360</v>
      </c>
      <c r="AL900" s="304">
        <v>0.99880000000000002</v>
      </c>
      <c r="AM900" s="304">
        <v>93180</v>
      </c>
      <c r="AO900" s="304">
        <v>0.36</v>
      </c>
    </row>
    <row r="901" spans="1:41">
      <c r="A901" s="305">
        <v>897</v>
      </c>
      <c r="B901" s="306" t="s">
        <v>3997</v>
      </c>
      <c r="C901" s="305" t="s">
        <v>4891</v>
      </c>
      <c r="D901" s="306" t="s">
        <v>4139</v>
      </c>
      <c r="E901" s="307">
        <v>302</v>
      </c>
      <c r="F901" s="304">
        <v>301.92</v>
      </c>
      <c r="G901" s="304">
        <v>301.92</v>
      </c>
      <c r="H901" s="304">
        <v>0.95469999999999999</v>
      </c>
      <c r="I901" s="304">
        <v>78180</v>
      </c>
      <c r="K901" s="304">
        <v>0.37669999999999998</v>
      </c>
      <c r="L901" s="304">
        <v>288.32</v>
      </c>
      <c r="M901" s="304">
        <v>288.32</v>
      </c>
      <c r="N901" s="304">
        <v>0.94279999999999997</v>
      </c>
      <c r="O901" s="304">
        <v>61604</v>
      </c>
      <c r="Q901" s="304">
        <v>0.30459999999999998</v>
      </c>
      <c r="R901" s="304">
        <v>264.32</v>
      </c>
      <c r="S901" s="304">
        <v>257.92</v>
      </c>
      <c r="T901" s="304">
        <v>0.94809999999999994</v>
      </c>
      <c r="U901" s="304">
        <v>84780</v>
      </c>
      <c r="W901" s="304">
        <v>0.46989999999999998</v>
      </c>
      <c r="X901" s="304">
        <v>234.56</v>
      </c>
      <c r="Y901" s="304">
        <v>241.6</v>
      </c>
      <c r="Z901" s="304">
        <v>0.94430000000000003</v>
      </c>
      <c r="AA901" s="304">
        <v>46764</v>
      </c>
      <c r="AC901" s="304">
        <v>0.2838</v>
      </c>
      <c r="AD901" s="304">
        <v>212</v>
      </c>
      <c r="AE901" s="304">
        <v>241.6</v>
      </c>
      <c r="AF901" s="304">
        <v>0.9304</v>
      </c>
      <c r="AG901" s="304">
        <v>32908</v>
      </c>
      <c r="AI901" s="304">
        <v>0.2243</v>
      </c>
      <c r="AJ901" s="304">
        <v>220</v>
      </c>
      <c r="AK901" s="304">
        <v>241.6</v>
      </c>
      <c r="AL901" s="304">
        <v>0.92100000000000004</v>
      </c>
      <c r="AM901" s="304">
        <v>29888</v>
      </c>
      <c r="AO901" s="304">
        <v>0.2049</v>
      </c>
    </row>
    <row r="902" spans="1:41">
      <c r="A902" s="305">
        <v>898</v>
      </c>
      <c r="B902" s="306" t="s">
        <v>3997</v>
      </c>
      <c r="C902" s="305" t="s">
        <v>4892</v>
      </c>
      <c r="D902" s="306" t="s">
        <v>4051</v>
      </c>
      <c r="E902" s="307">
        <v>264</v>
      </c>
      <c r="F902" s="304">
        <v>220.48</v>
      </c>
      <c r="G902" s="304">
        <v>220.48</v>
      </c>
      <c r="H902" s="304">
        <v>0.90359999999999996</v>
      </c>
      <c r="I902" s="304">
        <v>50508</v>
      </c>
      <c r="K902" s="304">
        <v>0.35210000000000002</v>
      </c>
      <c r="L902" s="304">
        <v>257.44</v>
      </c>
      <c r="M902" s="304">
        <v>257.44</v>
      </c>
      <c r="N902" s="304">
        <v>0.89300000000000002</v>
      </c>
      <c r="O902" s="304">
        <v>60028</v>
      </c>
      <c r="Q902" s="304">
        <v>0.35099999999999998</v>
      </c>
      <c r="R902" s="304">
        <v>268.16000000000003</v>
      </c>
      <c r="S902" s="304">
        <v>268.16000000000003</v>
      </c>
      <c r="T902" s="304">
        <v>0.89739999999999998</v>
      </c>
      <c r="U902" s="304">
        <v>63760</v>
      </c>
      <c r="W902" s="304">
        <v>0.36799999999999999</v>
      </c>
      <c r="X902" s="304">
        <v>260.16000000000003</v>
      </c>
      <c r="Y902" s="304">
        <v>260.16000000000003</v>
      </c>
      <c r="Z902" s="304">
        <v>0.89180000000000004</v>
      </c>
      <c r="AA902" s="304">
        <v>65016</v>
      </c>
      <c r="AC902" s="304">
        <v>0.37669999999999998</v>
      </c>
      <c r="AD902" s="304">
        <v>208</v>
      </c>
      <c r="AE902" s="304">
        <v>211.2</v>
      </c>
      <c r="AF902" s="304">
        <v>0.89959999999999996</v>
      </c>
      <c r="AG902" s="304">
        <v>59256</v>
      </c>
      <c r="AI902" s="304">
        <v>0.42570000000000002</v>
      </c>
      <c r="AJ902" s="304">
        <v>204</v>
      </c>
      <c r="AK902" s="304">
        <v>211.2</v>
      </c>
      <c r="AL902" s="304">
        <v>0.89069999999999994</v>
      </c>
      <c r="AM902" s="304">
        <v>52800</v>
      </c>
      <c r="AO902" s="304">
        <v>0.40360000000000001</v>
      </c>
    </row>
    <row r="903" spans="1:41">
      <c r="A903" s="305">
        <v>899</v>
      </c>
      <c r="B903" s="306" t="s">
        <v>3997</v>
      </c>
      <c r="C903" s="305" t="s">
        <v>4893</v>
      </c>
      <c r="D903" s="306" t="s">
        <v>4097</v>
      </c>
      <c r="E903" s="307">
        <v>238</v>
      </c>
      <c r="F903" s="304">
        <v>112.8</v>
      </c>
      <c r="G903" s="304">
        <v>190.4</v>
      </c>
      <c r="H903" s="304">
        <v>0.95450000000000002</v>
      </c>
      <c r="I903" s="304">
        <v>33716</v>
      </c>
      <c r="K903" s="304" t="e">
        <v>#N/A</v>
      </c>
      <c r="L903" s="304">
        <v>113.6</v>
      </c>
      <c r="M903" s="304">
        <v>190.4</v>
      </c>
      <c r="N903" s="304">
        <v>0.9587</v>
      </c>
      <c r="O903" s="304">
        <v>42324</v>
      </c>
      <c r="Q903" s="304" t="e">
        <v>#N/A</v>
      </c>
      <c r="R903" s="304">
        <v>131.84</v>
      </c>
      <c r="S903" s="304">
        <v>190.4</v>
      </c>
      <c r="T903" s="304">
        <v>0.9647</v>
      </c>
      <c r="U903" s="304">
        <v>44012</v>
      </c>
      <c r="W903" s="304" t="e">
        <v>#N/A</v>
      </c>
      <c r="X903" s="304">
        <v>109.44</v>
      </c>
      <c r="Y903" s="304">
        <v>190.4</v>
      </c>
      <c r="Z903" s="304">
        <v>0.96189999999999998</v>
      </c>
      <c r="AA903" s="304">
        <v>38624</v>
      </c>
      <c r="AC903" s="304" t="e">
        <v>#N/A</v>
      </c>
      <c r="AD903" s="304">
        <v>96</v>
      </c>
      <c r="AE903" s="304">
        <v>190.4</v>
      </c>
      <c r="AF903" s="304">
        <v>0.96279999999999999</v>
      </c>
      <c r="AG903" s="304">
        <v>36516</v>
      </c>
      <c r="AI903" s="304" t="e">
        <v>#N/A</v>
      </c>
      <c r="AJ903" s="304">
        <v>92</v>
      </c>
      <c r="AK903" s="304">
        <v>190.4</v>
      </c>
      <c r="AL903" s="304">
        <v>0.96130000000000004</v>
      </c>
      <c r="AM903" s="304">
        <v>33620</v>
      </c>
      <c r="AO903" s="304" t="e">
        <v>#N/A</v>
      </c>
    </row>
    <row r="904" spans="1:41">
      <c r="A904" s="305">
        <v>900</v>
      </c>
      <c r="B904" s="306" t="s">
        <v>3997</v>
      </c>
      <c r="C904" s="305" t="s">
        <v>4894</v>
      </c>
      <c r="D904" s="306" t="s">
        <v>4051</v>
      </c>
      <c r="E904" s="307">
        <v>500</v>
      </c>
      <c r="F904" s="304">
        <v>548.4</v>
      </c>
      <c r="G904" s="304">
        <v>548.4</v>
      </c>
      <c r="H904" s="304">
        <v>0.93689999999999996</v>
      </c>
      <c r="I904" s="304">
        <v>104862</v>
      </c>
      <c r="K904" s="304">
        <v>0.28349999999999997</v>
      </c>
      <c r="L904" s="304">
        <v>475.92</v>
      </c>
      <c r="M904" s="304">
        <v>475.92</v>
      </c>
      <c r="N904" s="304">
        <v>0.94799999999999995</v>
      </c>
      <c r="O904" s="304">
        <v>108444</v>
      </c>
      <c r="Q904" s="304">
        <v>0.3231</v>
      </c>
      <c r="R904" s="304">
        <v>517.20000000000005</v>
      </c>
      <c r="S904" s="304">
        <v>517.20000000000005</v>
      </c>
      <c r="T904" s="304">
        <v>0.9415</v>
      </c>
      <c r="U904" s="304">
        <v>126900</v>
      </c>
      <c r="W904" s="304">
        <v>0.36199999999999999</v>
      </c>
      <c r="X904" s="304">
        <v>440.64</v>
      </c>
      <c r="Y904" s="304">
        <v>440.64</v>
      </c>
      <c r="Z904" s="304">
        <v>0.94530000000000003</v>
      </c>
      <c r="AA904" s="304">
        <v>106692</v>
      </c>
      <c r="AC904" s="304">
        <v>0.34429999999999999</v>
      </c>
      <c r="AD904" s="304">
        <v>450</v>
      </c>
      <c r="AE904" s="304">
        <v>450</v>
      </c>
      <c r="AF904" s="304">
        <v>0.95040000000000002</v>
      </c>
      <c r="AG904" s="304">
        <v>109128</v>
      </c>
      <c r="AI904" s="304">
        <v>0.34300000000000003</v>
      </c>
      <c r="AJ904" s="304">
        <v>450</v>
      </c>
      <c r="AK904" s="304">
        <v>450</v>
      </c>
      <c r="AL904" s="304">
        <v>0.94030000000000002</v>
      </c>
      <c r="AM904" s="304">
        <v>108696</v>
      </c>
      <c r="AO904" s="304">
        <v>0.35680000000000001</v>
      </c>
    </row>
    <row r="905" spans="1:41">
      <c r="A905" s="305">
        <v>901</v>
      </c>
      <c r="B905" s="306" t="s">
        <v>3997</v>
      </c>
      <c r="C905" s="305" t="s">
        <v>4895</v>
      </c>
      <c r="D905" s="306" t="s">
        <v>4051</v>
      </c>
      <c r="E905" s="307">
        <v>250</v>
      </c>
      <c r="F905" s="304">
        <v>143.04</v>
      </c>
      <c r="G905" s="304">
        <v>200</v>
      </c>
      <c r="H905" s="304">
        <v>0.90549999999999997</v>
      </c>
      <c r="I905" s="304">
        <v>26502</v>
      </c>
      <c r="K905" s="304">
        <v>0.28420000000000001</v>
      </c>
      <c r="L905" s="304">
        <v>106.56</v>
      </c>
      <c r="M905" s="304">
        <v>200</v>
      </c>
      <c r="N905" s="304">
        <v>0.8095</v>
      </c>
      <c r="O905" s="304">
        <v>15012</v>
      </c>
      <c r="Q905" s="304">
        <v>0.2339</v>
      </c>
      <c r="R905" s="304">
        <v>67.92</v>
      </c>
      <c r="S905" s="304">
        <v>200</v>
      </c>
      <c r="T905" s="304">
        <v>0.81320000000000003</v>
      </c>
      <c r="U905" s="304">
        <v>12324</v>
      </c>
      <c r="W905" s="304">
        <v>0.30990000000000001</v>
      </c>
      <c r="X905" s="304">
        <v>119.76</v>
      </c>
      <c r="Y905" s="304">
        <v>200</v>
      </c>
      <c r="Z905" s="304">
        <v>0.86709999999999998</v>
      </c>
      <c r="AA905" s="304">
        <v>21684</v>
      </c>
      <c r="AC905" s="304">
        <v>0.28070000000000001</v>
      </c>
      <c r="AD905" s="304">
        <v>138</v>
      </c>
      <c r="AE905" s="304">
        <v>200</v>
      </c>
      <c r="AF905" s="304">
        <v>0.90720000000000001</v>
      </c>
      <c r="AG905" s="304">
        <v>26796</v>
      </c>
      <c r="AI905" s="304">
        <v>0.28770000000000001</v>
      </c>
      <c r="AJ905" s="304">
        <v>156</v>
      </c>
      <c r="AK905" s="304">
        <v>200</v>
      </c>
      <c r="AL905" s="304">
        <v>0.9093</v>
      </c>
      <c r="AM905" s="304">
        <v>27546</v>
      </c>
      <c r="AO905" s="304">
        <v>0.2697</v>
      </c>
    </row>
    <row r="906" spans="1:41">
      <c r="A906" s="305">
        <v>902</v>
      </c>
      <c r="B906" s="306" t="s">
        <v>3997</v>
      </c>
      <c r="C906" s="305" t="s">
        <v>4896</v>
      </c>
      <c r="D906" s="306" t="s">
        <v>4051</v>
      </c>
      <c r="E906" s="307">
        <v>523</v>
      </c>
      <c r="F906" s="304">
        <v>276.39999999999998</v>
      </c>
      <c r="G906" s="304">
        <v>418.4</v>
      </c>
      <c r="H906" s="304">
        <v>0.96589999999999998</v>
      </c>
      <c r="I906" s="304">
        <v>80560</v>
      </c>
      <c r="K906" s="304">
        <v>0.41909999999999997</v>
      </c>
      <c r="L906" s="304">
        <v>312.39999999999998</v>
      </c>
      <c r="M906" s="304">
        <v>418.4</v>
      </c>
      <c r="N906" s="304">
        <v>0.95509999999999995</v>
      </c>
      <c r="O906" s="304">
        <v>102540</v>
      </c>
      <c r="Q906" s="304">
        <v>0.46200000000000002</v>
      </c>
      <c r="R906" s="304">
        <v>315.2</v>
      </c>
      <c r="S906" s="304">
        <v>418.4</v>
      </c>
      <c r="T906" s="304">
        <v>0.95199999999999996</v>
      </c>
      <c r="U906" s="304">
        <v>97730</v>
      </c>
      <c r="W906" s="304">
        <v>0.45240000000000002</v>
      </c>
      <c r="X906" s="304">
        <v>321.60000000000002</v>
      </c>
      <c r="Y906" s="304">
        <v>418.4</v>
      </c>
      <c r="Z906" s="304">
        <v>0.94330000000000003</v>
      </c>
      <c r="AA906" s="304">
        <v>92650</v>
      </c>
      <c r="AC906" s="304">
        <v>0.41049999999999998</v>
      </c>
      <c r="AD906" s="304">
        <v>330</v>
      </c>
      <c r="AE906" s="304">
        <v>418.4</v>
      </c>
      <c r="AF906" s="304">
        <v>0.94920000000000004</v>
      </c>
      <c r="AG906" s="304">
        <v>93490</v>
      </c>
      <c r="AI906" s="304">
        <v>0.4012</v>
      </c>
      <c r="AJ906" s="304">
        <v>290</v>
      </c>
      <c r="AK906" s="304">
        <v>418.4</v>
      </c>
      <c r="AL906" s="304">
        <v>0.94679999999999997</v>
      </c>
      <c r="AM906" s="304">
        <v>73940</v>
      </c>
      <c r="AO906" s="304">
        <v>0.374</v>
      </c>
    </row>
    <row r="907" spans="1:41">
      <c r="A907" s="305">
        <v>903</v>
      </c>
      <c r="B907" s="306" t="s">
        <v>3997</v>
      </c>
      <c r="C907" s="305" t="s">
        <v>4897</v>
      </c>
      <c r="D907" s="306" t="s">
        <v>4063</v>
      </c>
      <c r="E907" s="307">
        <v>264</v>
      </c>
      <c r="F907" s="304">
        <v>350</v>
      </c>
      <c r="G907" s="304">
        <v>350</v>
      </c>
      <c r="H907" s="304">
        <v>0.9647</v>
      </c>
      <c r="I907" s="304">
        <v>62700</v>
      </c>
      <c r="K907" s="304" t="e">
        <v>#N/A</v>
      </c>
      <c r="L907" s="304">
        <v>410</v>
      </c>
      <c r="M907" s="304">
        <v>330</v>
      </c>
      <c r="N907" s="304">
        <v>0.82950000000000002</v>
      </c>
      <c r="O907" s="304">
        <v>156600</v>
      </c>
      <c r="Q907" s="304" t="e">
        <v>#N/A</v>
      </c>
      <c r="R907" s="304">
        <v>410</v>
      </c>
      <c r="S907" s="304">
        <v>410</v>
      </c>
      <c r="T907" s="304">
        <v>0.80430000000000001</v>
      </c>
      <c r="U907" s="304">
        <v>107200</v>
      </c>
      <c r="W907" s="304" t="e">
        <v>#N/A</v>
      </c>
      <c r="X907" s="304">
        <v>400</v>
      </c>
      <c r="Y907" s="304">
        <v>400</v>
      </c>
      <c r="Z907" s="304">
        <v>0.79910000000000003</v>
      </c>
      <c r="AA907" s="304">
        <v>104600</v>
      </c>
      <c r="AC907" s="304" t="e">
        <v>#N/A</v>
      </c>
      <c r="AD907" s="304">
        <v>390</v>
      </c>
      <c r="AE907" s="304">
        <v>390</v>
      </c>
      <c r="AF907" s="304">
        <v>0.82830000000000004</v>
      </c>
      <c r="AG907" s="304">
        <v>68000</v>
      </c>
      <c r="AI907" s="304" t="e">
        <v>#N/A</v>
      </c>
      <c r="AJ907" s="304">
        <v>280</v>
      </c>
      <c r="AK907" s="304">
        <v>280</v>
      </c>
      <c r="AL907" s="304">
        <v>0.98909999999999998</v>
      </c>
      <c r="AM907" s="304">
        <v>54200</v>
      </c>
      <c r="AO907" s="304" t="e">
        <v>#N/A</v>
      </c>
    </row>
    <row r="908" spans="1:41">
      <c r="A908" s="305">
        <v>904</v>
      </c>
      <c r="B908" s="306" t="s">
        <v>3997</v>
      </c>
      <c r="C908" s="305" t="s">
        <v>4898</v>
      </c>
      <c r="D908" s="306" t="s">
        <v>4051</v>
      </c>
      <c r="E908" s="307">
        <v>350</v>
      </c>
      <c r="F908" s="304">
        <v>405.7</v>
      </c>
      <c r="G908" s="304">
        <v>405.7</v>
      </c>
      <c r="H908" s="304">
        <v>0.98409999999999997</v>
      </c>
      <c r="I908" s="304">
        <v>88801</v>
      </c>
      <c r="K908" s="304">
        <v>0.31090000000000001</v>
      </c>
      <c r="L908" s="304">
        <v>374.34</v>
      </c>
      <c r="M908" s="304">
        <v>374.34</v>
      </c>
      <c r="N908" s="304">
        <v>0.96679999999999999</v>
      </c>
      <c r="O908" s="304">
        <v>105373</v>
      </c>
      <c r="Q908" s="304">
        <v>0.39400000000000002</v>
      </c>
      <c r="R908" s="304">
        <v>433.22</v>
      </c>
      <c r="S908" s="304">
        <v>433.22</v>
      </c>
      <c r="T908" s="304">
        <v>0.98170000000000002</v>
      </c>
      <c r="U908" s="304">
        <v>103149</v>
      </c>
      <c r="W908" s="304">
        <v>0.33879999999999999</v>
      </c>
      <c r="X908" s="304">
        <v>344.58</v>
      </c>
      <c r="Y908" s="304">
        <v>344.58</v>
      </c>
      <c r="Z908" s="304">
        <v>0.97970000000000002</v>
      </c>
      <c r="AA908" s="304">
        <v>91973</v>
      </c>
      <c r="AC908" s="304">
        <v>0.36890000000000001</v>
      </c>
      <c r="AD908" s="304">
        <v>346.5</v>
      </c>
      <c r="AE908" s="304">
        <v>346.5</v>
      </c>
      <c r="AF908" s="304">
        <v>0.98209999999999997</v>
      </c>
      <c r="AG908" s="304">
        <v>92741</v>
      </c>
      <c r="AI908" s="304">
        <v>0.36899999999999999</v>
      </c>
      <c r="AJ908" s="304">
        <v>346.5</v>
      </c>
      <c r="AK908" s="304">
        <v>346.5</v>
      </c>
      <c r="AL908" s="304">
        <v>0.9869</v>
      </c>
      <c r="AM908" s="304">
        <v>83961</v>
      </c>
      <c r="AO908" s="304">
        <v>0.34350000000000003</v>
      </c>
    </row>
    <row r="909" spans="1:41">
      <c r="A909" s="305">
        <v>905</v>
      </c>
      <c r="B909" s="306" t="s">
        <v>3997</v>
      </c>
      <c r="C909" s="305" t="s">
        <v>4899</v>
      </c>
      <c r="D909" s="306" t="s">
        <v>4051</v>
      </c>
      <c r="E909" s="307">
        <v>110</v>
      </c>
      <c r="F909" s="304">
        <v>124.45</v>
      </c>
      <c r="G909" s="304">
        <v>124.45</v>
      </c>
      <c r="H909" s="304">
        <v>0.99309999999999998</v>
      </c>
      <c r="I909" s="304">
        <v>36595</v>
      </c>
      <c r="K909" s="304">
        <v>0.41539999999999999</v>
      </c>
      <c r="L909" s="304">
        <v>130.05000000000001</v>
      </c>
      <c r="M909" s="304">
        <v>130.05000000000001</v>
      </c>
      <c r="N909" s="304">
        <v>0.99319999999999997</v>
      </c>
      <c r="O909" s="304">
        <v>38776</v>
      </c>
      <c r="Q909" s="304">
        <v>0.40749999999999997</v>
      </c>
      <c r="R909" s="304">
        <v>135.05000000000001</v>
      </c>
      <c r="S909" s="304">
        <v>135.05000000000001</v>
      </c>
      <c r="T909" s="304">
        <v>0.99419999999999997</v>
      </c>
      <c r="U909" s="304">
        <v>35752</v>
      </c>
      <c r="W909" s="304">
        <v>0.37330000000000002</v>
      </c>
      <c r="X909" s="304">
        <v>152.44999999999999</v>
      </c>
      <c r="Y909" s="304">
        <v>152.44999999999999</v>
      </c>
      <c r="Z909" s="304">
        <v>0.99439999999999995</v>
      </c>
      <c r="AA909" s="304">
        <v>40079</v>
      </c>
      <c r="AC909" s="304">
        <v>0.35830000000000001</v>
      </c>
      <c r="AD909" s="304">
        <v>120.65</v>
      </c>
      <c r="AE909" s="304">
        <v>120.65</v>
      </c>
      <c r="AF909" s="304">
        <v>0.99560000000000004</v>
      </c>
      <c r="AG909" s="304">
        <v>33317</v>
      </c>
      <c r="AI909" s="304">
        <v>0.37669999999999998</v>
      </c>
      <c r="AJ909" s="304">
        <v>58.75</v>
      </c>
      <c r="AK909" s="304">
        <v>88</v>
      </c>
      <c r="AL909" s="304">
        <v>0.99560000000000004</v>
      </c>
      <c r="AM909" s="304">
        <v>43192</v>
      </c>
      <c r="AN909" s="304" t="e">
        <f>AM909-#REF!</f>
        <v>#REF!</v>
      </c>
      <c r="AO909" s="304">
        <v>1.0141</v>
      </c>
    </row>
    <row r="910" spans="1:41">
      <c r="A910" s="305">
        <v>906</v>
      </c>
      <c r="B910" s="306" t="s">
        <v>3997</v>
      </c>
      <c r="C910" s="305" t="s">
        <v>4900</v>
      </c>
      <c r="D910" s="306" t="s">
        <v>4051</v>
      </c>
      <c r="E910" s="307">
        <v>450</v>
      </c>
      <c r="F910" s="304">
        <v>193.92</v>
      </c>
      <c r="G910" s="304">
        <v>360</v>
      </c>
      <c r="H910" s="304">
        <v>0.97370000000000001</v>
      </c>
      <c r="I910" s="304">
        <v>60480</v>
      </c>
      <c r="K910" s="304">
        <v>0.44490000000000002</v>
      </c>
      <c r="L910" s="304">
        <v>174</v>
      </c>
      <c r="M910" s="304">
        <v>360</v>
      </c>
      <c r="N910" s="304">
        <v>0.96779999999999999</v>
      </c>
      <c r="O910" s="304">
        <v>69318</v>
      </c>
      <c r="Q910" s="304">
        <v>0.55330000000000001</v>
      </c>
      <c r="R910" s="304">
        <v>173.76</v>
      </c>
      <c r="S910" s="304">
        <v>360</v>
      </c>
      <c r="T910" s="304">
        <v>0.96819999999999995</v>
      </c>
      <c r="U910" s="304">
        <v>72870</v>
      </c>
      <c r="V910" s="304" t="e">
        <f>U910-#REF!</f>
        <v>#REF!</v>
      </c>
      <c r="W910" s="304">
        <v>0.60160000000000002</v>
      </c>
      <c r="X910" s="304">
        <v>174.72</v>
      </c>
      <c r="Y910" s="304">
        <v>360</v>
      </c>
      <c r="Z910" s="304">
        <v>0.96250000000000002</v>
      </c>
      <c r="AA910" s="304">
        <v>73338</v>
      </c>
      <c r="AC910" s="304">
        <v>0.58620000000000005</v>
      </c>
      <c r="AD910" s="304">
        <v>180</v>
      </c>
      <c r="AE910" s="304">
        <v>360</v>
      </c>
      <c r="AF910" s="304">
        <v>0.95650000000000002</v>
      </c>
      <c r="AG910" s="304">
        <v>78270</v>
      </c>
      <c r="AH910" s="304" t="e">
        <f>AG910-#REF!</f>
        <v>#REF!</v>
      </c>
      <c r="AI910" s="304">
        <v>0.61109999999999998</v>
      </c>
      <c r="AJ910" s="304">
        <v>180</v>
      </c>
      <c r="AK910" s="304">
        <v>360</v>
      </c>
      <c r="AL910" s="304">
        <v>0.96299999999999997</v>
      </c>
      <c r="AM910" s="304">
        <v>73926</v>
      </c>
      <c r="AO910" s="304">
        <v>0.59240000000000004</v>
      </c>
    </row>
    <row r="911" spans="1:41">
      <c r="A911" s="305">
        <v>907</v>
      </c>
      <c r="B911" s="306" t="s">
        <v>3997</v>
      </c>
      <c r="C911" s="305" t="s">
        <v>4901</v>
      </c>
      <c r="D911" s="306" t="s">
        <v>4051</v>
      </c>
      <c r="E911" s="307">
        <v>150</v>
      </c>
      <c r="F911" s="304">
        <v>139.84</v>
      </c>
      <c r="G911" s="304">
        <v>139.84</v>
      </c>
      <c r="H911" s="304">
        <v>0.98770000000000002</v>
      </c>
      <c r="I911" s="304">
        <v>70828</v>
      </c>
      <c r="J911" s="304" t="e">
        <f>I911-#REF!</f>
        <v>#REF!</v>
      </c>
      <c r="K911" s="304">
        <v>0.71230000000000004</v>
      </c>
      <c r="L911" s="304">
        <v>137.84</v>
      </c>
      <c r="M911" s="304">
        <v>137.84</v>
      </c>
      <c r="N911" s="304">
        <v>0.98699999999999999</v>
      </c>
      <c r="O911" s="304">
        <v>72940</v>
      </c>
      <c r="P911" s="304" t="e">
        <f>O911-#REF!</f>
        <v>#REF!</v>
      </c>
      <c r="Q911" s="304">
        <v>0.72070000000000001</v>
      </c>
      <c r="R911" s="304">
        <v>135.68</v>
      </c>
      <c r="S911" s="304">
        <v>135.68</v>
      </c>
      <c r="T911" s="304">
        <v>0.98709999999999998</v>
      </c>
      <c r="U911" s="304">
        <v>71206</v>
      </c>
      <c r="V911" s="304" t="e">
        <f>U911-#REF!</f>
        <v>#REF!</v>
      </c>
      <c r="W911" s="304">
        <v>0.73850000000000005</v>
      </c>
      <c r="X911" s="304">
        <v>129.44</v>
      </c>
      <c r="Y911" s="304">
        <v>129.44</v>
      </c>
      <c r="Z911" s="304">
        <v>0.98660000000000003</v>
      </c>
      <c r="AA911" s="304">
        <v>70750</v>
      </c>
      <c r="AB911" s="304" t="e">
        <f>AA911-#REF!</f>
        <v>#REF!</v>
      </c>
      <c r="AC911" s="304">
        <v>0.74460000000000004</v>
      </c>
      <c r="AD911" s="304">
        <v>122.48</v>
      </c>
      <c r="AE911" s="304">
        <v>122.48</v>
      </c>
      <c r="AF911" s="304">
        <v>0.98729999999999996</v>
      </c>
      <c r="AG911" s="304">
        <v>71384</v>
      </c>
      <c r="AH911" s="304" t="e">
        <f>AG911-#REF!</f>
        <v>#REF!</v>
      </c>
      <c r="AI911" s="304">
        <v>0.79349999999999998</v>
      </c>
      <c r="AJ911" s="304">
        <v>136.08000000000001</v>
      </c>
      <c r="AK911" s="304">
        <v>136.08000000000001</v>
      </c>
      <c r="AL911" s="304">
        <v>0.98739999999999994</v>
      </c>
      <c r="AM911" s="304">
        <v>68296</v>
      </c>
      <c r="AN911" s="304" t="e">
        <f>AM911-#REF!</f>
        <v>#REF!</v>
      </c>
      <c r="AO911" s="304">
        <v>0.70599999999999996</v>
      </c>
    </row>
    <row r="912" spans="1:41">
      <c r="A912" s="305">
        <v>908</v>
      </c>
      <c r="B912" s="306" t="s">
        <v>3997</v>
      </c>
      <c r="C912" s="305" t="s">
        <v>4902</v>
      </c>
      <c r="D912" s="306" t="s">
        <v>4051</v>
      </c>
      <c r="E912" s="307">
        <v>720</v>
      </c>
      <c r="F912" s="304">
        <v>470.4</v>
      </c>
      <c r="G912" s="304">
        <v>576</v>
      </c>
      <c r="H912" s="304">
        <v>0.95489999999999997</v>
      </c>
      <c r="I912" s="304">
        <v>63700</v>
      </c>
      <c r="K912" s="304">
        <v>0.19700000000000001</v>
      </c>
      <c r="L912" s="304">
        <v>503.6</v>
      </c>
      <c r="M912" s="304">
        <v>576</v>
      </c>
      <c r="N912" s="304">
        <v>0.95630000000000004</v>
      </c>
      <c r="O912" s="304">
        <v>69970</v>
      </c>
      <c r="Q912" s="304">
        <v>0.1953</v>
      </c>
      <c r="R912" s="304">
        <v>451.2</v>
      </c>
      <c r="S912" s="304">
        <v>576</v>
      </c>
      <c r="T912" s="304">
        <v>0.95299999999999996</v>
      </c>
      <c r="U912" s="304">
        <v>59550</v>
      </c>
      <c r="W912" s="304">
        <v>0.19239999999999999</v>
      </c>
      <c r="X912" s="304">
        <v>376.8</v>
      </c>
      <c r="Y912" s="304">
        <v>576</v>
      </c>
      <c r="Z912" s="304">
        <v>0.95489999999999997</v>
      </c>
      <c r="AA912" s="304">
        <v>43340</v>
      </c>
      <c r="AC912" s="304">
        <v>0.16189999999999999</v>
      </c>
      <c r="AD912" s="304">
        <v>310</v>
      </c>
      <c r="AE912" s="304">
        <v>576</v>
      </c>
      <c r="AF912" s="304">
        <v>0.97089999999999999</v>
      </c>
      <c r="AG912" s="304">
        <v>46660</v>
      </c>
      <c r="AI912" s="304">
        <v>0.2084</v>
      </c>
      <c r="AJ912" s="304">
        <v>360</v>
      </c>
      <c r="AK912" s="304">
        <v>576</v>
      </c>
      <c r="AL912" s="304">
        <v>0.9345</v>
      </c>
      <c r="AM912" s="304">
        <v>52280</v>
      </c>
      <c r="AO912" s="304">
        <v>0.21590000000000001</v>
      </c>
    </row>
    <row r="913" spans="1:41">
      <c r="A913" s="305">
        <v>909</v>
      </c>
      <c r="B913" s="306" t="s">
        <v>3997</v>
      </c>
      <c r="C913" s="305" t="s">
        <v>4903</v>
      </c>
      <c r="D913" s="306" t="s">
        <v>4051</v>
      </c>
      <c r="E913" s="307">
        <v>774</v>
      </c>
      <c r="F913" s="304">
        <v>780</v>
      </c>
      <c r="G913" s="304">
        <v>780</v>
      </c>
      <c r="H913" s="304">
        <v>0.98670000000000002</v>
      </c>
      <c r="I913" s="304">
        <v>150720</v>
      </c>
      <c r="K913" s="304">
        <v>0.27200000000000002</v>
      </c>
      <c r="L913" s="304">
        <v>816</v>
      </c>
      <c r="M913" s="304">
        <v>816</v>
      </c>
      <c r="N913" s="304">
        <v>0.98050000000000004</v>
      </c>
      <c r="O913" s="304">
        <v>168240</v>
      </c>
      <c r="Q913" s="304">
        <v>0.28270000000000001</v>
      </c>
      <c r="R913" s="304">
        <v>852</v>
      </c>
      <c r="S913" s="304">
        <v>852</v>
      </c>
      <c r="T913" s="304">
        <v>0.98060000000000003</v>
      </c>
      <c r="U913" s="304">
        <v>163680</v>
      </c>
      <c r="W913" s="304">
        <v>0.27210000000000001</v>
      </c>
      <c r="X913" s="304">
        <v>768</v>
      </c>
      <c r="Y913" s="304">
        <v>768</v>
      </c>
      <c r="Z913" s="304">
        <v>0.98299999999999998</v>
      </c>
      <c r="AA913" s="304">
        <v>138240</v>
      </c>
      <c r="AC913" s="304">
        <v>0.24610000000000001</v>
      </c>
      <c r="AD913" s="304">
        <v>648</v>
      </c>
      <c r="AE913" s="304">
        <v>648</v>
      </c>
      <c r="AF913" s="304">
        <v>0.98229999999999995</v>
      </c>
      <c r="AG913" s="304">
        <v>165840</v>
      </c>
      <c r="AI913" s="304">
        <v>0.35020000000000001</v>
      </c>
      <c r="AJ913" s="304">
        <v>720</v>
      </c>
      <c r="AK913" s="304">
        <v>720</v>
      </c>
      <c r="AL913" s="304">
        <v>0.98270000000000002</v>
      </c>
      <c r="AM913" s="304">
        <v>115560</v>
      </c>
      <c r="AO913" s="304">
        <v>0.22689999999999999</v>
      </c>
    </row>
    <row r="914" spans="1:41">
      <c r="A914" s="305">
        <v>910</v>
      </c>
      <c r="B914" s="306" t="s">
        <v>3997</v>
      </c>
      <c r="C914" s="305" t="s">
        <v>4904</v>
      </c>
      <c r="D914" s="306" t="s">
        <v>4051</v>
      </c>
      <c r="E914" s="307">
        <v>456</v>
      </c>
      <c r="F914" s="304">
        <v>624.72</v>
      </c>
      <c r="G914" s="304">
        <v>624.72</v>
      </c>
      <c r="H914" s="304">
        <v>0.99849999999999994</v>
      </c>
      <c r="I914" s="304">
        <v>240202</v>
      </c>
      <c r="K914" s="304">
        <v>0.55330000000000001</v>
      </c>
      <c r="L914" s="304">
        <v>422.96</v>
      </c>
      <c r="M914" s="304">
        <v>422.96</v>
      </c>
      <c r="N914" s="304">
        <v>0.99849999999999994</v>
      </c>
      <c r="O914" s="304">
        <v>150844</v>
      </c>
      <c r="Q914" s="304">
        <v>0.46510000000000001</v>
      </c>
      <c r="R914" s="304">
        <v>294.39999999999998</v>
      </c>
      <c r="S914" s="304">
        <v>364.8</v>
      </c>
      <c r="T914" s="304">
        <v>0.99890000000000001</v>
      </c>
      <c r="U914" s="304">
        <v>127236</v>
      </c>
      <c r="V914" s="304" t="e">
        <f>U914-#REF!</f>
        <v>#REF!</v>
      </c>
      <c r="W914" s="304">
        <v>0.60089999999999999</v>
      </c>
      <c r="X914" s="304">
        <v>591.12</v>
      </c>
      <c r="Y914" s="304">
        <v>591.12</v>
      </c>
      <c r="Z914" s="304">
        <v>0.99849999999999994</v>
      </c>
      <c r="AA914" s="304">
        <v>231625</v>
      </c>
      <c r="AC914" s="304">
        <v>0.54510000000000003</v>
      </c>
      <c r="AD914" s="304">
        <v>674.08</v>
      </c>
      <c r="AE914" s="304">
        <v>674.08</v>
      </c>
      <c r="AF914" s="304">
        <v>0.999</v>
      </c>
      <c r="AG914" s="304">
        <v>300637</v>
      </c>
      <c r="AH914" s="304" t="e">
        <f>AG914-#REF!</f>
        <v>#REF!</v>
      </c>
      <c r="AI914" s="304">
        <v>0.60009999999999997</v>
      </c>
      <c r="AJ914" s="304">
        <v>714</v>
      </c>
      <c r="AK914" s="304">
        <v>714</v>
      </c>
      <c r="AL914" s="304">
        <v>0.99890000000000001</v>
      </c>
      <c r="AM914" s="304">
        <v>287750</v>
      </c>
      <c r="AO914" s="304">
        <v>0.56040000000000001</v>
      </c>
    </row>
    <row r="915" spans="1:41">
      <c r="A915" s="305">
        <v>911</v>
      </c>
      <c r="B915" s="306" t="s">
        <v>3997</v>
      </c>
      <c r="C915" s="305" t="s">
        <v>4905</v>
      </c>
      <c r="D915" s="306" t="s">
        <v>4051</v>
      </c>
      <c r="E915" s="307">
        <v>501</v>
      </c>
      <c r="F915" s="304">
        <v>576.72</v>
      </c>
      <c r="G915" s="304">
        <v>576.72</v>
      </c>
      <c r="H915" s="304">
        <v>0.99480000000000002</v>
      </c>
      <c r="I915" s="304">
        <v>130026</v>
      </c>
      <c r="K915" s="304">
        <v>0.31480000000000002</v>
      </c>
      <c r="L915" s="304">
        <v>629.76</v>
      </c>
      <c r="M915" s="304">
        <v>629.76</v>
      </c>
      <c r="N915" s="304">
        <v>0.97860000000000003</v>
      </c>
      <c r="O915" s="304">
        <v>174006</v>
      </c>
      <c r="Q915" s="304">
        <v>0.3795</v>
      </c>
      <c r="R915" s="304">
        <v>641.76</v>
      </c>
      <c r="S915" s="304">
        <v>641.76</v>
      </c>
      <c r="T915" s="304">
        <v>0.94540000000000002</v>
      </c>
      <c r="U915" s="304">
        <v>121860</v>
      </c>
      <c r="W915" s="304">
        <v>0.27900000000000003</v>
      </c>
      <c r="X915" s="304">
        <v>533.52</v>
      </c>
      <c r="Y915" s="304">
        <v>533.52</v>
      </c>
      <c r="Z915" s="304">
        <v>0.98760000000000003</v>
      </c>
      <c r="AA915" s="304">
        <v>151782</v>
      </c>
      <c r="AC915" s="304">
        <v>0.38719999999999999</v>
      </c>
      <c r="AD915" s="304">
        <v>456</v>
      </c>
      <c r="AE915" s="304">
        <v>456</v>
      </c>
      <c r="AF915" s="304">
        <v>0.98229999999999995</v>
      </c>
      <c r="AG915" s="304">
        <v>132954</v>
      </c>
      <c r="AI915" s="304">
        <v>0.39900000000000002</v>
      </c>
      <c r="AJ915" s="304">
        <v>558</v>
      </c>
      <c r="AK915" s="304">
        <v>558</v>
      </c>
      <c r="AL915" s="304">
        <v>0.97129999999999994</v>
      </c>
      <c r="AM915" s="304">
        <v>125676</v>
      </c>
      <c r="AO915" s="304">
        <v>0.3221</v>
      </c>
    </row>
    <row r="916" spans="1:41">
      <c r="A916" s="305">
        <v>912</v>
      </c>
      <c r="B916" s="306" t="s">
        <v>3997</v>
      </c>
      <c r="C916" s="305" t="s">
        <v>4906</v>
      </c>
      <c r="D916" s="306" t="s">
        <v>4051</v>
      </c>
      <c r="E916" s="307">
        <v>381</v>
      </c>
      <c r="F916" s="304">
        <v>156</v>
      </c>
      <c r="G916" s="304">
        <v>304.8</v>
      </c>
      <c r="H916" s="304">
        <v>0.97660000000000002</v>
      </c>
      <c r="I916" s="304">
        <v>39960</v>
      </c>
      <c r="K916" s="304">
        <v>0.36430000000000001</v>
      </c>
      <c r="L916" s="304">
        <v>156</v>
      </c>
      <c r="M916" s="304">
        <v>304.8</v>
      </c>
      <c r="N916" s="304">
        <v>0.96970000000000001</v>
      </c>
      <c r="O916" s="304">
        <v>35840</v>
      </c>
      <c r="Q916" s="304">
        <v>0.31840000000000002</v>
      </c>
      <c r="R916" s="304">
        <v>168</v>
      </c>
      <c r="S916" s="304">
        <v>304.8</v>
      </c>
      <c r="T916" s="304">
        <v>0.97360000000000002</v>
      </c>
      <c r="U916" s="304">
        <v>35320</v>
      </c>
      <c r="W916" s="304">
        <v>0.2999</v>
      </c>
      <c r="X916" s="304">
        <v>152</v>
      </c>
      <c r="Y916" s="304">
        <v>304.8</v>
      </c>
      <c r="Z916" s="304">
        <v>0.97199999999999998</v>
      </c>
      <c r="AA916" s="304">
        <v>47080</v>
      </c>
      <c r="AC916" s="304">
        <v>0.42830000000000001</v>
      </c>
      <c r="AD916" s="304">
        <v>128</v>
      </c>
      <c r="AE916" s="304">
        <v>304.8</v>
      </c>
      <c r="AF916" s="304">
        <v>0.97460000000000002</v>
      </c>
      <c r="AG916" s="304">
        <v>67440</v>
      </c>
      <c r="AH916" s="304" t="e">
        <f>AG916-#REF!</f>
        <v>#REF!</v>
      </c>
      <c r="AI916" s="304">
        <v>0.72660000000000002</v>
      </c>
      <c r="AJ916" s="304">
        <v>160</v>
      </c>
      <c r="AK916" s="304">
        <v>304.8</v>
      </c>
      <c r="AL916" s="304">
        <v>0.97470000000000001</v>
      </c>
      <c r="AM916" s="304">
        <v>49280</v>
      </c>
      <c r="AO916" s="304">
        <v>0.43890000000000001</v>
      </c>
    </row>
    <row r="917" spans="1:41">
      <c r="A917" s="305">
        <v>913</v>
      </c>
      <c r="B917" s="306" t="s">
        <v>3997</v>
      </c>
      <c r="C917" s="305" t="s">
        <v>4907</v>
      </c>
      <c r="D917" s="306" t="s">
        <v>4063</v>
      </c>
      <c r="E917" s="307">
        <v>392.4</v>
      </c>
      <c r="F917" s="304">
        <v>355.2</v>
      </c>
      <c r="G917" s="304">
        <v>355.2</v>
      </c>
      <c r="H917" s="304">
        <v>0.87290000000000001</v>
      </c>
      <c r="I917" s="304">
        <v>110796</v>
      </c>
      <c r="K917" s="304" t="e">
        <v>#N/A</v>
      </c>
      <c r="L917" s="304">
        <v>372</v>
      </c>
      <c r="M917" s="304">
        <v>324</v>
      </c>
      <c r="N917" s="304">
        <v>0.86460000000000004</v>
      </c>
      <c r="O917" s="304">
        <v>130896</v>
      </c>
      <c r="Q917" s="304" t="e">
        <v>#N/A</v>
      </c>
      <c r="R917" s="304">
        <v>408</v>
      </c>
      <c r="S917" s="304">
        <v>408</v>
      </c>
      <c r="T917" s="304">
        <v>0.8327</v>
      </c>
      <c r="U917" s="304">
        <v>128040</v>
      </c>
      <c r="W917" s="304" t="e">
        <v>#N/A</v>
      </c>
      <c r="X917" s="304">
        <v>390</v>
      </c>
      <c r="Y917" s="304">
        <v>390</v>
      </c>
      <c r="Z917" s="304">
        <v>0.8196</v>
      </c>
      <c r="AA917" s="304">
        <v>129420</v>
      </c>
      <c r="AC917" s="304" t="e">
        <v>#N/A</v>
      </c>
      <c r="AD917" s="304">
        <v>168</v>
      </c>
      <c r="AE917" s="304">
        <v>313.92</v>
      </c>
      <c r="AF917" s="304">
        <v>0.7984</v>
      </c>
      <c r="AG917" s="304">
        <v>85500</v>
      </c>
      <c r="AI917" s="304" t="e">
        <v>#N/A</v>
      </c>
      <c r="AJ917" s="304">
        <v>378</v>
      </c>
      <c r="AK917" s="304">
        <v>378</v>
      </c>
      <c r="AL917" s="304">
        <v>0.79800000000000004</v>
      </c>
      <c r="AM917" s="304">
        <v>92400</v>
      </c>
      <c r="AO917" s="304" t="e">
        <v>#N/A</v>
      </c>
    </row>
    <row r="918" spans="1:41">
      <c r="A918" s="305">
        <v>914</v>
      </c>
      <c r="B918" s="306" t="s">
        <v>3997</v>
      </c>
      <c r="C918" s="305" t="s">
        <v>4908</v>
      </c>
      <c r="D918" s="306" t="s">
        <v>4051</v>
      </c>
      <c r="E918" s="307">
        <v>2000</v>
      </c>
      <c r="F918" s="304">
        <v>1723.2</v>
      </c>
      <c r="G918" s="304">
        <v>1723.2</v>
      </c>
      <c r="H918" s="304">
        <v>0.99939999999999996</v>
      </c>
      <c r="I918" s="304">
        <v>976260</v>
      </c>
      <c r="J918" s="304" t="e">
        <f>I918-#REF!</f>
        <v>#REF!</v>
      </c>
      <c r="K918" s="304">
        <v>0.7873</v>
      </c>
      <c r="L918" s="304">
        <v>1725.6</v>
      </c>
      <c r="M918" s="304">
        <v>1725.6</v>
      </c>
      <c r="N918" s="304">
        <v>0.99980000000000002</v>
      </c>
      <c r="O918" s="304">
        <v>1053660</v>
      </c>
      <c r="P918" s="304" t="e">
        <f>O918-#REF!</f>
        <v>#REF!</v>
      </c>
      <c r="Q918" s="304">
        <v>0.82089999999999996</v>
      </c>
      <c r="R918" s="304">
        <v>1776</v>
      </c>
      <c r="S918" s="304">
        <v>1776</v>
      </c>
      <c r="T918" s="304">
        <v>0.99990000000000001</v>
      </c>
      <c r="U918" s="304">
        <v>998040</v>
      </c>
      <c r="V918" s="304" t="e">
        <f>U918-#REF!</f>
        <v>#REF!</v>
      </c>
      <c r="W918" s="304">
        <v>0.78059999999999996</v>
      </c>
      <c r="X918" s="304">
        <v>1644</v>
      </c>
      <c r="Y918" s="304">
        <v>1644</v>
      </c>
      <c r="Z918" s="304">
        <v>0.99990000000000001</v>
      </c>
      <c r="AA918" s="304">
        <v>1051320</v>
      </c>
      <c r="AB918" s="304" t="e">
        <f>AA918-#REF!</f>
        <v>#REF!</v>
      </c>
      <c r="AC918" s="304">
        <v>0.85960000000000003</v>
      </c>
      <c r="AD918" s="304">
        <v>1617.6</v>
      </c>
      <c r="AE918" s="304">
        <v>1617.6</v>
      </c>
      <c r="AF918" s="304">
        <v>1</v>
      </c>
      <c r="AG918" s="304">
        <v>1058280</v>
      </c>
      <c r="AH918" s="304" t="e">
        <f>AG918-#REF!</f>
        <v>#REF!</v>
      </c>
      <c r="AI918" s="304">
        <v>0.87929999999999997</v>
      </c>
      <c r="AJ918" s="304">
        <v>1740</v>
      </c>
      <c r="AK918" s="304">
        <v>1740</v>
      </c>
      <c r="AL918" s="304">
        <v>0.99990000000000001</v>
      </c>
      <c r="AM918" s="304">
        <v>1000620</v>
      </c>
      <c r="AN918" s="304" t="e">
        <f>AM918-#REF!</f>
        <v>#REF!</v>
      </c>
      <c r="AO918" s="304">
        <v>0.79879999999999995</v>
      </c>
    </row>
    <row r="919" spans="1:41">
      <c r="A919" s="305">
        <v>915</v>
      </c>
      <c r="B919" s="306" t="s">
        <v>3997</v>
      </c>
      <c r="C919" s="305" t="s">
        <v>4909</v>
      </c>
      <c r="D919" s="306" t="s">
        <v>4051</v>
      </c>
      <c r="E919" s="307">
        <v>126</v>
      </c>
      <c r="F919" s="304">
        <v>72</v>
      </c>
      <c r="G919" s="304">
        <v>100.8</v>
      </c>
      <c r="H919" s="304">
        <v>0.97319999999999995</v>
      </c>
      <c r="I919" s="304">
        <v>12192</v>
      </c>
      <c r="K919" s="304">
        <v>0.2417</v>
      </c>
      <c r="L919" s="304">
        <v>104</v>
      </c>
      <c r="M919" s="304">
        <v>104</v>
      </c>
      <c r="N919" s="304">
        <v>0.96209999999999996</v>
      </c>
      <c r="O919" s="304">
        <v>19260</v>
      </c>
      <c r="Q919" s="304">
        <v>0.25869999999999999</v>
      </c>
      <c r="R919" s="304">
        <v>168</v>
      </c>
      <c r="S919" s="304">
        <v>168</v>
      </c>
      <c r="T919" s="304">
        <v>0.94989999999999997</v>
      </c>
      <c r="U919" s="304">
        <v>27300</v>
      </c>
      <c r="W919" s="304">
        <v>0.23760000000000001</v>
      </c>
      <c r="X919" s="304">
        <v>22</v>
      </c>
      <c r="Y919" s="304">
        <v>100.8</v>
      </c>
      <c r="Z919" s="304">
        <v>0.96079999999999999</v>
      </c>
      <c r="AA919" s="304">
        <v>12740</v>
      </c>
      <c r="AB919" s="304" t="e">
        <f>AA919-#REF!</f>
        <v>#REF!</v>
      </c>
      <c r="AC919" s="304">
        <v>0.81010000000000004</v>
      </c>
      <c r="AD919" s="304">
        <v>114</v>
      </c>
      <c r="AE919" s="304">
        <v>114</v>
      </c>
      <c r="AF919" s="304">
        <v>0.97140000000000004</v>
      </c>
      <c r="AG919" s="304">
        <v>14220</v>
      </c>
      <c r="AI919" s="304">
        <v>0.1726</v>
      </c>
      <c r="AJ919" s="304">
        <v>56</v>
      </c>
      <c r="AK919" s="304">
        <v>100.8</v>
      </c>
      <c r="AL919" s="304">
        <v>0.97460000000000002</v>
      </c>
      <c r="AM919" s="304">
        <v>13020</v>
      </c>
      <c r="AO919" s="304">
        <v>0.33129999999999998</v>
      </c>
    </row>
    <row r="920" spans="1:41">
      <c r="A920" s="305">
        <v>916</v>
      </c>
      <c r="B920" s="306" t="s">
        <v>3997</v>
      </c>
      <c r="C920" s="305" t="s">
        <v>4910</v>
      </c>
      <c r="D920" s="306" t="s">
        <v>4051</v>
      </c>
      <c r="E920" s="307">
        <v>110</v>
      </c>
      <c r="F920" s="304">
        <v>111.12</v>
      </c>
      <c r="G920" s="304">
        <v>111.12</v>
      </c>
      <c r="H920" s="304">
        <v>0.97589999999999999</v>
      </c>
      <c r="I920" s="304">
        <v>23022</v>
      </c>
      <c r="K920" s="304">
        <v>0.2949</v>
      </c>
      <c r="L920" s="304">
        <v>125.76</v>
      </c>
      <c r="M920" s="304">
        <v>125.76</v>
      </c>
      <c r="N920" s="304">
        <v>0.97099999999999997</v>
      </c>
      <c r="O920" s="304">
        <v>25710</v>
      </c>
      <c r="Q920" s="304">
        <v>0.28299999999999997</v>
      </c>
      <c r="R920" s="304">
        <v>145.68</v>
      </c>
      <c r="S920" s="304">
        <v>145.68</v>
      </c>
      <c r="T920" s="304">
        <v>0.97429999999999994</v>
      </c>
      <c r="U920" s="304">
        <v>26322</v>
      </c>
      <c r="W920" s="304">
        <v>0.2576</v>
      </c>
      <c r="X920" s="304">
        <v>94.56</v>
      </c>
      <c r="Y920" s="304">
        <v>94.56</v>
      </c>
      <c r="Z920" s="304">
        <v>0.9919</v>
      </c>
      <c r="AA920" s="304">
        <v>21108</v>
      </c>
      <c r="AC920" s="304">
        <v>0.30249999999999999</v>
      </c>
      <c r="AD920" s="304">
        <v>96</v>
      </c>
      <c r="AE920" s="304">
        <v>96</v>
      </c>
      <c r="AF920" s="304">
        <v>0.98980000000000001</v>
      </c>
      <c r="AG920" s="304">
        <v>19134</v>
      </c>
      <c r="AI920" s="304">
        <v>0.2707</v>
      </c>
      <c r="AJ920" s="304">
        <v>78</v>
      </c>
      <c r="AK920" s="304">
        <v>88</v>
      </c>
      <c r="AL920" s="304">
        <v>0.99419999999999997</v>
      </c>
      <c r="AM920" s="304">
        <v>18324</v>
      </c>
      <c r="AO920" s="304">
        <v>0.32819999999999999</v>
      </c>
    </row>
    <row r="921" spans="1:41">
      <c r="A921" s="305">
        <v>917</v>
      </c>
      <c r="B921" s="306" t="s">
        <v>3997</v>
      </c>
      <c r="C921" s="305" t="s">
        <v>4911</v>
      </c>
      <c r="D921" s="306" t="s">
        <v>4051</v>
      </c>
      <c r="E921" s="307">
        <v>118</v>
      </c>
      <c r="F921" s="304">
        <v>38.159999999999997</v>
      </c>
      <c r="G921" s="304">
        <v>94.4</v>
      </c>
      <c r="H921" s="304">
        <v>0.96260000000000001</v>
      </c>
      <c r="I921" s="304">
        <v>8676</v>
      </c>
      <c r="K921" s="304">
        <v>0.3281</v>
      </c>
      <c r="L921" s="304">
        <v>37.119999999999997</v>
      </c>
      <c r="M921" s="304">
        <v>94.4</v>
      </c>
      <c r="N921" s="304">
        <v>0.96189999999999998</v>
      </c>
      <c r="O921" s="304">
        <v>12094</v>
      </c>
      <c r="Q921" s="304">
        <v>0.45529999999999998</v>
      </c>
      <c r="R921" s="304">
        <v>55.44</v>
      </c>
      <c r="S921" s="304">
        <v>94.4</v>
      </c>
      <c r="T921" s="304">
        <v>0.96560000000000001</v>
      </c>
      <c r="U921" s="304">
        <v>13886</v>
      </c>
      <c r="W921" s="304">
        <v>0.36030000000000001</v>
      </c>
      <c r="X921" s="304">
        <v>41.52</v>
      </c>
      <c r="Y921" s="304">
        <v>94.4</v>
      </c>
      <c r="Z921" s="304">
        <v>0.96440000000000003</v>
      </c>
      <c r="AA921" s="304">
        <v>11254</v>
      </c>
      <c r="AC921" s="304">
        <v>0.37780000000000002</v>
      </c>
      <c r="AD921" s="304">
        <v>42</v>
      </c>
      <c r="AE921" s="304">
        <v>94.4</v>
      </c>
      <c r="AF921" s="304">
        <v>0.96030000000000004</v>
      </c>
      <c r="AG921" s="304">
        <v>8976</v>
      </c>
      <c r="AI921" s="304">
        <v>0.29920000000000002</v>
      </c>
      <c r="AJ921" s="304">
        <v>42</v>
      </c>
      <c r="AK921" s="304">
        <v>94.4</v>
      </c>
      <c r="AL921" s="304">
        <v>0.95830000000000004</v>
      </c>
      <c r="AM921" s="304">
        <v>7894</v>
      </c>
      <c r="AO921" s="304">
        <v>0.27239999999999998</v>
      </c>
    </row>
    <row r="922" spans="1:41">
      <c r="A922" s="305">
        <v>918</v>
      </c>
      <c r="B922" s="306" t="s">
        <v>3997</v>
      </c>
      <c r="C922" s="305" t="s">
        <v>4912</v>
      </c>
      <c r="D922" s="306" t="s">
        <v>4051</v>
      </c>
      <c r="E922" s="307">
        <v>202</v>
      </c>
      <c r="F922" s="304">
        <v>183</v>
      </c>
      <c r="G922" s="304">
        <v>183</v>
      </c>
      <c r="H922" s="304">
        <v>0.91169999999999995</v>
      </c>
      <c r="I922" s="304">
        <v>20730</v>
      </c>
      <c r="K922" s="304">
        <v>0.1726</v>
      </c>
      <c r="L922" s="304">
        <v>156</v>
      </c>
      <c r="M922" s="304">
        <v>161.6</v>
      </c>
      <c r="N922" s="304">
        <v>0.90569999999999995</v>
      </c>
      <c r="O922" s="304">
        <v>26190</v>
      </c>
      <c r="Q922" s="304">
        <v>0.2492</v>
      </c>
      <c r="R922" s="304">
        <v>201</v>
      </c>
      <c r="S922" s="304">
        <v>201</v>
      </c>
      <c r="T922" s="304">
        <v>0.91190000000000004</v>
      </c>
      <c r="U922" s="304">
        <v>18300</v>
      </c>
      <c r="W922" s="304">
        <v>0.13869999999999999</v>
      </c>
      <c r="X922" s="304">
        <v>201</v>
      </c>
      <c r="Y922" s="304">
        <v>204</v>
      </c>
      <c r="Z922" s="304">
        <v>0.94850000000000001</v>
      </c>
      <c r="AA922" s="304">
        <v>32010</v>
      </c>
      <c r="AC922" s="304">
        <v>0.22570000000000001</v>
      </c>
      <c r="AD922" s="304">
        <v>207</v>
      </c>
      <c r="AE922" s="304">
        <v>207</v>
      </c>
      <c r="AF922" s="304">
        <v>0.9476</v>
      </c>
      <c r="AG922" s="304">
        <v>37950</v>
      </c>
      <c r="AI922" s="304">
        <v>0.2601</v>
      </c>
      <c r="AJ922" s="304">
        <v>207</v>
      </c>
      <c r="AK922" s="304">
        <v>207</v>
      </c>
      <c r="AL922" s="304">
        <v>0.89810000000000001</v>
      </c>
      <c r="AM922" s="304">
        <v>20610</v>
      </c>
      <c r="AO922" s="304">
        <v>0.154</v>
      </c>
    </row>
    <row r="923" spans="1:41">
      <c r="A923" s="305">
        <v>919</v>
      </c>
      <c r="B923" s="306" t="s">
        <v>3997</v>
      </c>
      <c r="C923" s="305" t="s">
        <v>4913</v>
      </c>
      <c r="D923" s="306" t="s">
        <v>4051</v>
      </c>
      <c r="E923" s="307">
        <v>122.4</v>
      </c>
      <c r="F923" s="304">
        <v>155.44</v>
      </c>
      <c r="G923" s="304">
        <v>155.44</v>
      </c>
      <c r="H923" s="304">
        <v>0.90159999999999996</v>
      </c>
      <c r="I923" s="304">
        <v>27186</v>
      </c>
      <c r="K923" s="304">
        <v>0.26950000000000002</v>
      </c>
      <c r="L923" s="304">
        <v>146.08000000000001</v>
      </c>
      <c r="M923" s="304">
        <v>146.08000000000001</v>
      </c>
      <c r="N923" s="304">
        <v>0.876</v>
      </c>
      <c r="O923" s="304">
        <v>29746</v>
      </c>
      <c r="Q923" s="304">
        <v>0.31240000000000001</v>
      </c>
      <c r="R923" s="304">
        <v>152.96</v>
      </c>
      <c r="S923" s="304">
        <v>152.96</v>
      </c>
      <c r="T923" s="304">
        <v>0.87739999999999996</v>
      </c>
      <c r="U923" s="304">
        <v>30970</v>
      </c>
      <c r="W923" s="304">
        <v>0.32050000000000001</v>
      </c>
      <c r="X923" s="304">
        <v>148.72</v>
      </c>
      <c r="Y923" s="304">
        <v>148.72</v>
      </c>
      <c r="Z923" s="304">
        <v>0.86560000000000004</v>
      </c>
      <c r="AA923" s="304">
        <v>29490</v>
      </c>
      <c r="AC923" s="304">
        <v>0.30790000000000001</v>
      </c>
      <c r="AD923" s="304">
        <v>150</v>
      </c>
      <c r="AE923" s="304">
        <v>150</v>
      </c>
      <c r="AF923" s="304">
        <v>0.8659</v>
      </c>
      <c r="AG923" s="304">
        <v>30470</v>
      </c>
      <c r="AI923" s="304">
        <v>0.31530000000000002</v>
      </c>
      <c r="AJ923" s="304">
        <v>148</v>
      </c>
      <c r="AK923" s="304">
        <v>148</v>
      </c>
      <c r="AL923" s="304">
        <v>0.86529999999999996</v>
      </c>
      <c r="AM923" s="304">
        <v>29246</v>
      </c>
      <c r="AO923" s="304">
        <v>0.31719999999999998</v>
      </c>
    </row>
    <row r="924" spans="1:41">
      <c r="A924" s="305">
        <v>920</v>
      </c>
      <c r="B924" s="306" t="s">
        <v>3997</v>
      </c>
      <c r="C924" s="305" t="s">
        <v>4914</v>
      </c>
      <c r="D924" s="306" t="s">
        <v>4051</v>
      </c>
      <c r="E924" s="307">
        <v>166.67</v>
      </c>
      <c r="F924" s="304">
        <v>328</v>
      </c>
      <c r="G924" s="304">
        <v>328</v>
      </c>
      <c r="H924" s="304">
        <v>0.97050000000000003</v>
      </c>
      <c r="I924" s="304">
        <v>54480</v>
      </c>
      <c r="K924" s="304">
        <v>0.23769999999999999</v>
      </c>
      <c r="L924" s="304">
        <v>227.44</v>
      </c>
      <c r="M924" s="304">
        <v>227.44</v>
      </c>
      <c r="N924" s="304">
        <v>0.9516</v>
      </c>
      <c r="O924" s="304">
        <v>21624</v>
      </c>
      <c r="P924" s="304" t="e">
        <f>O924-#REF!</f>
        <v>#REF!</v>
      </c>
      <c r="Q924" s="304">
        <v>0.93220000000000003</v>
      </c>
      <c r="R924" s="304">
        <v>42.56</v>
      </c>
      <c r="S924" s="304">
        <v>133.33600000000001</v>
      </c>
      <c r="T924" s="304">
        <v>0.8911</v>
      </c>
      <c r="U924" s="304">
        <v>11974</v>
      </c>
      <c r="W924" s="304">
        <v>0.4385</v>
      </c>
      <c r="X924" s="304">
        <v>43.12</v>
      </c>
      <c r="Y924" s="304">
        <v>133.33600000000001</v>
      </c>
      <c r="Z924" s="304">
        <v>0.87309999999999999</v>
      </c>
      <c r="AA924" s="304">
        <v>12644</v>
      </c>
      <c r="AC924" s="304">
        <v>0.45140000000000002</v>
      </c>
      <c r="AD924" s="304">
        <v>44.96</v>
      </c>
      <c r="AE924" s="304">
        <v>133.33600000000001</v>
      </c>
      <c r="AF924" s="304">
        <v>0.877</v>
      </c>
      <c r="AG924" s="304">
        <v>12672</v>
      </c>
      <c r="AI924" s="304">
        <v>0.432</v>
      </c>
      <c r="AJ924" s="304">
        <v>51.2</v>
      </c>
      <c r="AK924" s="304">
        <v>133.33600000000001</v>
      </c>
      <c r="AL924" s="304">
        <v>0.90590000000000004</v>
      </c>
      <c r="AM924" s="304">
        <v>15752</v>
      </c>
      <c r="AO924" s="304">
        <v>0.47170000000000001</v>
      </c>
    </row>
    <row r="925" spans="1:41">
      <c r="A925" s="305">
        <v>921</v>
      </c>
      <c r="B925" s="306" t="s">
        <v>3997</v>
      </c>
      <c r="C925" s="305" t="s">
        <v>4915</v>
      </c>
      <c r="D925" s="306" t="s">
        <v>4051</v>
      </c>
      <c r="E925" s="307">
        <v>167</v>
      </c>
      <c r="F925" s="304">
        <v>229.32</v>
      </c>
      <c r="G925" s="304">
        <v>229.32</v>
      </c>
      <c r="H925" s="304">
        <v>0.92220000000000002</v>
      </c>
      <c r="I925" s="304">
        <v>46461</v>
      </c>
      <c r="K925" s="304">
        <v>0.30520000000000003</v>
      </c>
      <c r="L925" s="304">
        <v>239.04</v>
      </c>
      <c r="M925" s="304">
        <v>239.04</v>
      </c>
      <c r="N925" s="304">
        <v>0.9163</v>
      </c>
      <c r="O925" s="304">
        <v>51642</v>
      </c>
      <c r="Q925" s="304">
        <v>0.31690000000000002</v>
      </c>
      <c r="R925" s="304">
        <v>258.95999999999998</v>
      </c>
      <c r="S925" s="304">
        <v>258.95999999999998</v>
      </c>
      <c r="T925" s="304">
        <v>0.92010000000000003</v>
      </c>
      <c r="U925" s="304">
        <v>49122</v>
      </c>
      <c r="W925" s="304">
        <v>0.28639999999999999</v>
      </c>
      <c r="X925" s="304">
        <v>210</v>
      </c>
      <c r="Y925" s="304">
        <v>210</v>
      </c>
      <c r="Z925" s="304">
        <v>0.92949999999999999</v>
      </c>
      <c r="AA925" s="304">
        <v>45600</v>
      </c>
      <c r="AC925" s="304">
        <v>0.314</v>
      </c>
      <c r="AD925" s="304">
        <v>192</v>
      </c>
      <c r="AE925" s="304">
        <v>192</v>
      </c>
      <c r="AF925" s="304">
        <v>0.93269999999999997</v>
      </c>
      <c r="AG925" s="304">
        <v>40404</v>
      </c>
      <c r="AI925" s="304">
        <v>0.30330000000000001</v>
      </c>
      <c r="AJ925" s="304">
        <v>195</v>
      </c>
      <c r="AK925" s="304">
        <v>195</v>
      </c>
      <c r="AL925" s="304">
        <v>0.92589999999999995</v>
      </c>
      <c r="AM925" s="304">
        <v>45996</v>
      </c>
      <c r="AO925" s="304">
        <v>0.3538</v>
      </c>
    </row>
    <row r="926" spans="1:41">
      <c r="A926" s="305">
        <v>922</v>
      </c>
      <c r="B926" s="306" t="s">
        <v>3997</v>
      </c>
      <c r="C926" s="305" t="s">
        <v>4916</v>
      </c>
      <c r="D926" s="306" t="s">
        <v>4051</v>
      </c>
      <c r="E926" s="307">
        <v>114</v>
      </c>
      <c r="F926" s="304">
        <v>81.44</v>
      </c>
      <c r="G926" s="304">
        <v>91.2</v>
      </c>
      <c r="H926" s="304">
        <v>0.94159999999999999</v>
      </c>
      <c r="I926" s="304">
        <v>7316</v>
      </c>
      <c r="K926" s="304">
        <v>0.13250000000000001</v>
      </c>
      <c r="L926" s="304">
        <v>69.2</v>
      </c>
      <c r="M926" s="304">
        <v>91.2</v>
      </c>
      <c r="N926" s="304">
        <v>0.95730000000000004</v>
      </c>
      <c r="O926" s="304">
        <v>8778</v>
      </c>
      <c r="Q926" s="304">
        <v>0.17810000000000001</v>
      </c>
      <c r="R926" s="304">
        <v>90.56</v>
      </c>
      <c r="S926" s="304">
        <v>91.2</v>
      </c>
      <c r="T926" s="304">
        <v>0.95309999999999995</v>
      </c>
      <c r="U926" s="304">
        <v>9266</v>
      </c>
      <c r="W926" s="304">
        <v>0.14910000000000001</v>
      </c>
      <c r="X926" s="304">
        <v>71.2</v>
      </c>
      <c r="Y926" s="304">
        <v>91.2</v>
      </c>
      <c r="Z926" s="304">
        <v>0.94009999999999994</v>
      </c>
      <c r="AA926" s="304">
        <v>7344</v>
      </c>
      <c r="AC926" s="304">
        <v>0.14749999999999999</v>
      </c>
      <c r="AD926" s="304">
        <v>28.88</v>
      </c>
      <c r="AE926" s="304">
        <v>91.2</v>
      </c>
      <c r="AF926" s="304">
        <v>0.94020000000000004</v>
      </c>
      <c r="AG926" s="304">
        <v>7006</v>
      </c>
      <c r="AI926" s="304">
        <v>0.3468</v>
      </c>
      <c r="AJ926" s="304">
        <v>32.479999999999997</v>
      </c>
      <c r="AK926" s="304">
        <v>91.2</v>
      </c>
      <c r="AL926" s="304">
        <v>0.92979999999999996</v>
      </c>
      <c r="AM926" s="304">
        <v>6698</v>
      </c>
      <c r="AO926" s="304">
        <v>0.30809999999999998</v>
      </c>
    </row>
    <row r="927" spans="1:41">
      <c r="A927" s="305">
        <v>923</v>
      </c>
      <c r="B927" s="306" t="s">
        <v>3997</v>
      </c>
      <c r="C927" s="305" t="s">
        <v>4917</v>
      </c>
      <c r="D927" s="306" t="s">
        <v>4051</v>
      </c>
      <c r="E927" s="307">
        <v>233</v>
      </c>
      <c r="F927" s="304">
        <v>192</v>
      </c>
      <c r="G927" s="304">
        <v>192</v>
      </c>
      <c r="H927" s="304">
        <v>0.97670000000000001</v>
      </c>
      <c r="I927" s="304">
        <v>63990</v>
      </c>
      <c r="K927" s="304">
        <v>0.47399999999999998</v>
      </c>
      <c r="L927" s="304">
        <v>216</v>
      </c>
      <c r="M927" s="304">
        <v>216</v>
      </c>
      <c r="N927" s="304">
        <v>0.97409999999999997</v>
      </c>
      <c r="O927" s="304">
        <v>67680</v>
      </c>
      <c r="Q927" s="304">
        <v>0.43230000000000002</v>
      </c>
      <c r="R927" s="304">
        <v>219</v>
      </c>
      <c r="S927" s="304">
        <v>219</v>
      </c>
      <c r="T927" s="304">
        <v>0.97699999999999998</v>
      </c>
      <c r="U927" s="304">
        <v>63630</v>
      </c>
      <c r="W927" s="304">
        <v>0.41310000000000002</v>
      </c>
      <c r="X927" s="304">
        <v>216</v>
      </c>
      <c r="Y927" s="304">
        <v>216</v>
      </c>
      <c r="Z927" s="304">
        <v>0.97919999999999996</v>
      </c>
      <c r="AA927" s="304">
        <v>74640</v>
      </c>
      <c r="AC927" s="304">
        <v>0.47439999999999999</v>
      </c>
      <c r="AD927" s="304">
        <v>219</v>
      </c>
      <c r="AE927" s="304">
        <v>216</v>
      </c>
      <c r="AF927" s="304">
        <v>0.98160000000000003</v>
      </c>
      <c r="AG927" s="304">
        <v>97350</v>
      </c>
      <c r="AH927" s="304" t="e">
        <f>AG927-#REF!</f>
        <v>#REF!</v>
      </c>
      <c r="AI927" s="304">
        <v>0.60870000000000002</v>
      </c>
      <c r="AJ927" s="304">
        <v>240</v>
      </c>
      <c r="AK927" s="304">
        <v>240</v>
      </c>
      <c r="AL927" s="304">
        <v>0.98050000000000004</v>
      </c>
      <c r="AM927" s="304">
        <v>69060</v>
      </c>
      <c r="AO927" s="304">
        <v>0.40760000000000002</v>
      </c>
    </row>
    <row r="928" spans="1:41">
      <c r="A928" s="305">
        <v>924</v>
      </c>
      <c r="B928" s="306" t="s">
        <v>3997</v>
      </c>
      <c r="C928" s="305" t="s">
        <v>4918</v>
      </c>
      <c r="D928" s="306" t="s">
        <v>4051</v>
      </c>
      <c r="E928" s="307">
        <v>200</v>
      </c>
      <c r="F928" s="304">
        <v>144.30000000000001</v>
      </c>
      <c r="G928" s="304">
        <v>160</v>
      </c>
      <c r="H928" s="304">
        <v>0.48480000000000001</v>
      </c>
      <c r="I928" s="304">
        <v>9000</v>
      </c>
      <c r="K928" s="304">
        <v>0.1787</v>
      </c>
      <c r="L928" s="304">
        <v>27.9</v>
      </c>
      <c r="M928" s="304">
        <v>160</v>
      </c>
      <c r="N928" s="304">
        <v>0.47020000000000001</v>
      </c>
      <c r="O928" s="304">
        <v>8952</v>
      </c>
      <c r="P928" s="304" t="e">
        <f>O928-#REF!</f>
        <v>#REF!</v>
      </c>
      <c r="Q928" s="304">
        <v>0.9173</v>
      </c>
      <c r="R928" s="304">
        <v>71.400000000000006</v>
      </c>
      <c r="S928" s="304">
        <v>160</v>
      </c>
      <c r="T928" s="304">
        <v>0.5524</v>
      </c>
      <c r="U928" s="304">
        <v>12099</v>
      </c>
      <c r="W928" s="304">
        <v>0.42609999999999998</v>
      </c>
      <c r="X928" s="304">
        <v>66.900000000000006</v>
      </c>
      <c r="Y928" s="304">
        <v>160</v>
      </c>
      <c r="Z928" s="304">
        <v>0.52359999999999995</v>
      </c>
      <c r="AA928" s="304">
        <v>10425</v>
      </c>
      <c r="AC928" s="304">
        <v>0.4</v>
      </c>
      <c r="AD928" s="304">
        <v>33</v>
      </c>
      <c r="AE928" s="304">
        <v>160</v>
      </c>
      <c r="AF928" s="304">
        <v>0.53339999999999999</v>
      </c>
      <c r="AG928" s="304">
        <v>12147</v>
      </c>
      <c r="AH928" s="304" t="e">
        <f>AG928-#REF!</f>
        <v>#REF!</v>
      </c>
      <c r="AI928" s="304">
        <v>0.92749999999999999</v>
      </c>
      <c r="AJ928" s="304">
        <v>64.2</v>
      </c>
      <c r="AK928" s="304">
        <v>160</v>
      </c>
      <c r="AL928" s="304">
        <v>0.53900000000000003</v>
      </c>
      <c r="AM928" s="304">
        <v>10740</v>
      </c>
      <c r="AO928" s="304">
        <v>0.43109999999999998</v>
      </c>
    </row>
    <row r="929" spans="1:41">
      <c r="A929" s="305">
        <v>925</v>
      </c>
      <c r="B929" s="306" t="s">
        <v>3997</v>
      </c>
      <c r="C929" s="305" t="s">
        <v>4919</v>
      </c>
      <c r="D929" s="306" t="s">
        <v>4051</v>
      </c>
      <c r="E929" s="307">
        <v>122.22</v>
      </c>
      <c r="F929" s="304">
        <v>38.24</v>
      </c>
      <c r="G929" s="304">
        <v>97.775999999999996</v>
      </c>
      <c r="H929" s="304">
        <v>0.93820000000000003</v>
      </c>
      <c r="I929" s="304">
        <v>5036</v>
      </c>
      <c r="K929" s="304">
        <v>0.19500000000000001</v>
      </c>
      <c r="L929" s="304">
        <v>28.08</v>
      </c>
      <c r="M929" s="304">
        <v>97.775999999999996</v>
      </c>
      <c r="N929" s="304">
        <v>0.92869999999999997</v>
      </c>
      <c r="O929" s="304">
        <v>4662</v>
      </c>
      <c r="Q929" s="304">
        <v>0.24030000000000001</v>
      </c>
      <c r="R929" s="304">
        <v>22.72</v>
      </c>
      <c r="S929" s="304">
        <v>97.775999999999996</v>
      </c>
      <c r="T929" s="304">
        <v>0.90010000000000001</v>
      </c>
      <c r="U929" s="304">
        <v>4034</v>
      </c>
      <c r="W929" s="304">
        <v>0.27400000000000002</v>
      </c>
      <c r="X929" s="304">
        <v>17.600000000000001</v>
      </c>
      <c r="Y929" s="304">
        <v>97.775999999999996</v>
      </c>
      <c r="Z929" s="304">
        <v>0.8488</v>
      </c>
      <c r="AA929" s="304">
        <v>3132</v>
      </c>
      <c r="AC929" s="304">
        <v>0.28179999999999999</v>
      </c>
      <c r="AD929" s="304">
        <v>22</v>
      </c>
      <c r="AE929" s="304">
        <v>97.775999999999996</v>
      </c>
      <c r="AF929" s="304">
        <v>0.82619999999999993</v>
      </c>
      <c r="AG929" s="304">
        <v>2794</v>
      </c>
      <c r="AI929" s="304">
        <v>0.20660000000000001</v>
      </c>
      <c r="AJ929" s="304">
        <v>18</v>
      </c>
      <c r="AK929" s="304">
        <v>97.775999999999996</v>
      </c>
      <c r="AL929" s="304">
        <v>0.80220000000000002</v>
      </c>
      <c r="AM929" s="304">
        <v>2424</v>
      </c>
      <c r="AO929" s="304">
        <v>0.23319999999999999</v>
      </c>
    </row>
    <row r="930" spans="1:41">
      <c r="A930" s="305">
        <v>926</v>
      </c>
      <c r="B930" s="306" t="s">
        <v>3997</v>
      </c>
      <c r="C930" s="305" t="s">
        <v>4920</v>
      </c>
      <c r="D930" s="306" t="s">
        <v>4051</v>
      </c>
      <c r="E930" s="307">
        <v>111</v>
      </c>
      <c r="F930" s="304">
        <v>46.75</v>
      </c>
      <c r="G930" s="304">
        <v>88.8</v>
      </c>
      <c r="H930" s="304">
        <v>0.98909999999999998</v>
      </c>
      <c r="I930" s="304">
        <v>12560</v>
      </c>
      <c r="K930" s="304">
        <v>0.38340000000000002</v>
      </c>
      <c r="L930" s="304">
        <v>47.95</v>
      </c>
      <c r="M930" s="304">
        <v>88.8</v>
      </c>
      <c r="N930" s="304">
        <v>0.99009999999999998</v>
      </c>
      <c r="O930" s="304">
        <v>15950</v>
      </c>
      <c r="Q930" s="304">
        <v>0.45879999999999999</v>
      </c>
      <c r="R930" s="304">
        <v>45.95</v>
      </c>
      <c r="S930" s="304">
        <v>88.8</v>
      </c>
      <c r="T930" s="304">
        <v>0.99109999999999998</v>
      </c>
      <c r="U930" s="304">
        <v>14780</v>
      </c>
      <c r="W930" s="304">
        <v>0.4582</v>
      </c>
      <c r="X930" s="304">
        <v>41.15</v>
      </c>
      <c r="Y930" s="304">
        <v>88.8</v>
      </c>
      <c r="Z930" s="304">
        <v>0.99029999999999996</v>
      </c>
      <c r="AA930" s="304">
        <v>13236</v>
      </c>
      <c r="AC930" s="304">
        <v>0.44469999999999998</v>
      </c>
      <c r="AD930" s="304">
        <v>46.81</v>
      </c>
      <c r="AE930" s="304">
        <v>88.8</v>
      </c>
      <c r="AF930" s="304">
        <v>0.98360000000000003</v>
      </c>
      <c r="AG930" s="304">
        <v>14852</v>
      </c>
      <c r="AI930" s="304">
        <v>0.44059999999999999</v>
      </c>
      <c r="AJ930" s="304">
        <v>43.83</v>
      </c>
      <c r="AK930" s="304">
        <v>88.8</v>
      </c>
      <c r="AL930" s="304">
        <v>0.9869</v>
      </c>
      <c r="AM930" s="304">
        <v>15407</v>
      </c>
      <c r="AO930" s="304">
        <v>0.50339999999999996</v>
      </c>
    </row>
    <row r="931" spans="1:41">
      <c r="A931" s="305">
        <v>927</v>
      </c>
      <c r="B931" s="306" t="s">
        <v>3997</v>
      </c>
      <c r="C931" s="305" t="s">
        <v>4921</v>
      </c>
      <c r="D931" s="306" t="s">
        <v>4063</v>
      </c>
      <c r="E931" s="307">
        <v>672</v>
      </c>
      <c r="F931" s="304">
        <v>668.8</v>
      </c>
      <c r="G931" s="304">
        <v>668.8</v>
      </c>
      <c r="H931" s="304">
        <v>0.98129999999999995</v>
      </c>
      <c r="I931" s="304">
        <v>156780</v>
      </c>
      <c r="K931" s="304" t="e">
        <v>#N/A</v>
      </c>
      <c r="L931" s="304">
        <v>577.6</v>
      </c>
      <c r="M931" s="304">
        <v>577.6</v>
      </c>
      <c r="N931" s="304">
        <v>0.97609999999999997</v>
      </c>
      <c r="O931" s="304">
        <v>209080</v>
      </c>
      <c r="Q931" s="304" t="e">
        <v>#N/A</v>
      </c>
      <c r="R931" s="304">
        <v>654.4</v>
      </c>
      <c r="S931" s="304">
        <v>654.4</v>
      </c>
      <c r="T931" s="304">
        <v>0.97299999999999998</v>
      </c>
      <c r="U931" s="304">
        <v>233680</v>
      </c>
      <c r="W931" s="304" t="e">
        <v>#N/A</v>
      </c>
      <c r="X931" s="304">
        <v>607.20000000000005</v>
      </c>
      <c r="Y931" s="304">
        <v>607.20000000000005</v>
      </c>
      <c r="Z931" s="304">
        <v>0.96989999999999998</v>
      </c>
      <c r="AA931" s="304">
        <v>205740</v>
      </c>
      <c r="AC931" s="304" t="e">
        <v>#N/A</v>
      </c>
      <c r="AD931" s="304">
        <v>680</v>
      </c>
      <c r="AE931" s="304">
        <v>680</v>
      </c>
      <c r="AF931" s="304">
        <v>0.9425</v>
      </c>
      <c r="AG931" s="304">
        <v>205000</v>
      </c>
      <c r="AI931" s="304" t="e">
        <v>#N/A</v>
      </c>
      <c r="AJ931" s="304">
        <v>680</v>
      </c>
      <c r="AK931" s="304">
        <v>680</v>
      </c>
      <c r="AL931" s="304">
        <v>0.93579999999999997</v>
      </c>
      <c r="AM931" s="304">
        <v>178680</v>
      </c>
      <c r="AO931" s="304" t="e">
        <v>#N/A</v>
      </c>
    </row>
    <row r="932" spans="1:41">
      <c r="A932" s="305">
        <v>928</v>
      </c>
      <c r="B932" s="306" t="s">
        <v>3997</v>
      </c>
      <c r="C932" s="305" t="s">
        <v>4922</v>
      </c>
      <c r="D932" s="306" t="s">
        <v>4051</v>
      </c>
      <c r="E932" s="307">
        <v>145</v>
      </c>
      <c r="F932" s="304">
        <v>86.33</v>
      </c>
      <c r="G932" s="304">
        <v>116</v>
      </c>
      <c r="H932" s="304">
        <v>0.9204</v>
      </c>
      <c r="I932" s="304">
        <v>29715</v>
      </c>
      <c r="K932" s="304">
        <v>0.52710000000000001</v>
      </c>
      <c r="L932" s="304">
        <v>86.73</v>
      </c>
      <c r="M932" s="304">
        <v>116</v>
      </c>
      <c r="N932" s="304">
        <v>0.9093</v>
      </c>
      <c r="O932" s="304">
        <v>33650</v>
      </c>
      <c r="Q932" s="304">
        <v>0.58189999999999997</v>
      </c>
      <c r="R932" s="304">
        <v>85.77</v>
      </c>
      <c r="S932" s="304">
        <v>116</v>
      </c>
      <c r="T932" s="304">
        <v>0.9113</v>
      </c>
      <c r="U932" s="304">
        <v>31952</v>
      </c>
      <c r="W932" s="304">
        <v>0.57620000000000005</v>
      </c>
      <c r="X932" s="304">
        <v>78.97</v>
      </c>
      <c r="Y932" s="304">
        <v>116</v>
      </c>
      <c r="Z932" s="304">
        <v>0.8972</v>
      </c>
      <c r="AA932" s="304">
        <v>31489</v>
      </c>
      <c r="AC932" s="304">
        <v>0.60699999999999998</v>
      </c>
      <c r="AD932" s="304">
        <v>76.489999999999995</v>
      </c>
      <c r="AE932" s="304">
        <v>116</v>
      </c>
      <c r="AF932" s="304">
        <v>0.9012</v>
      </c>
      <c r="AG932" s="304">
        <v>30595</v>
      </c>
      <c r="AH932" s="304" t="e">
        <f>AG932-#REF!</f>
        <v>#REF!</v>
      </c>
      <c r="AI932" s="304">
        <v>0.60650000000000004</v>
      </c>
      <c r="AJ932" s="304">
        <v>78.569999999999993</v>
      </c>
      <c r="AK932" s="304">
        <v>116</v>
      </c>
      <c r="AL932" s="304">
        <v>0.90600000000000003</v>
      </c>
      <c r="AM932" s="304">
        <v>28874</v>
      </c>
      <c r="AO932" s="304">
        <v>0.57250000000000001</v>
      </c>
    </row>
    <row r="933" spans="1:41">
      <c r="A933" s="305">
        <v>929</v>
      </c>
      <c r="B933" s="306" t="s">
        <v>3997</v>
      </c>
      <c r="C933" s="305" t="s">
        <v>4924</v>
      </c>
      <c r="D933" s="306" t="s">
        <v>4051</v>
      </c>
      <c r="E933" s="307">
        <v>110</v>
      </c>
      <c r="F933" s="304">
        <v>54</v>
      </c>
      <c r="G933" s="304">
        <v>88</v>
      </c>
      <c r="H933" s="304">
        <v>0.98709999999999998</v>
      </c>
      <c r="I933" s="304">
        <v>25140</v>
      </c>
      <c r="J933" s="304" t="e">
        <f>I933-#REF!</f>
        <v>#REF!</v>
      </c>
      <c r="K933" s="304">
        <v>0.65510000000000002</v>
      </c>
      <c r="L933" s="304">
        <v>60</v>
      </c>
      <c r="M933" s="304">
        <v>88</v>
      </c>
      <c r="N933" s="304">
        <v>0.98419999999999996</v>
      </c>
      <c r="O933" s="304">
        <v>26040</v>
      </c>
      <c r="Q933" s="304">
        <v>0.5927</v>
      </c>
      <c r="R933" s="304">
        <v>57</v>
      </c>
      <c r="S933" s="304">
        <v>88</v>
      </c>
      <c r="T933" s="304">
        <v>0.97299999999999998</v>
      </c>
      <c r="U933" s="304">
        <v>16170</v>
      </c>
      <c r="W933" s="304">
        <v>0.40500000000000003</v>
      </c>
      <c r="X933" s="304">
        <v>63</v>
      </c>
      <c r="Y933" s="304">
        <v>88</v>
      </c>
      <c r="Z933" s="304">
        <v>0.98680000000000001</v>
      </c>
      <c r="AA933" s="304">
        <v>33420</v>
      </c>
      <c r="AB933" s="304" t="e">
        <f>AA933-#REF!</f>
        <v>#REF!</v>
      </c>
      <c r="AC933" s="304">
        <v>0.72260000000000002</v>
      </c>
      <c r="AD933" s="304">
        <v>69</v>
      </c>
      <c r="AE933" s="304">
        <v>88</v>
      </c>
      <c r="AF933" s="304">
        <v>0.9869</v>
      </c>
      <c r="AG933" s="304">
        <v>33810</v>
      </c>
      <c r="AH933" s="304" t="e">
        <f>AG933-#REF!</f>
        <v>#REF!</v>
      </c>
      <c r="AI933" s="304">
        <v>0.66739999999999999</v>
      </c>
      <c r="AJ933" s="304">
        <v>63</v>
      </c>
      <c r="AK933" s="304">
        <v>88</v>
      </c>
      <c r="AL933" s="304">
        <v>0.98899999999999999</v>
      </c>
      <c r="AM933" s="304">
        <v>32100</v>
      </c>
      <c r="AN933" s="304" t="e">
        <f>AM933-#REF!</f>
        <v>#REF!</v>
      </c>
      <c r="AO933" s="304">
        <v>0.71560000000000001</v>
      </c>
    </row>
    <row r="934" spans="1:41">
      <c r="A934" s="305">
        <v>930</v>
      </c>
      <c r="B934" s="306" t="s">
        <v>3997</v>
      </c>
      <c r="C934" s="305" t="s">
        <v>4925</v>
      </c>
      <c r="D934" s="306" t="s">
        <v>4051</v>
      </c>
      <c r="E934" s="307">
        <v>167.1</v>
      </c>
      <c r="F934" s="304">
        <v>158.32</v>
      </c>
      <c r="G934" s="304">
        <v>158.32</v>
      </c>
      <c r="H934" s="304">
        <v>0.9153</v>
      </c>
      <c r="I934" s="304">
        <v>53458</v>
      </c>
      <c r="K934" s="304">
        <v>0.51239999999999997</v>
      </c>
      <c r="L934" s="304">
        <v>147.04</v>
      </c>
      <c r="M934" s="304">
        <v>147.04</v>
      </c>
      <c r="N934" s="304">
        <v>0.91010000000000002</v>
      </c>
      <c r="O934" s="304">
        <v>59590</v>
      </c>
      <c r="Q934" s="304">
        <v>0.59850000000000003</v>
      </c>
      <c r="R934" s="304">
        <v>153.91999999999999</v>
      </c>
      <c r="S934" s="304">
        <v>153.91999999999999</v>
      </c>
      <c r="T934" s="304">
        <v>0.90739999999999998</v>
      </c>
      <c r="U934" s="304">
        <v>57956</v>
      </c>
      <c r="W934" s="304">
        <v>0.57630000000000003</v>
      </c>
      <c r="X934" s="304">
        <v>148.72</v>
      </c>
      <c r="Y934" s="304">
        <v>148.72</v>
      </c>
      <c r="Z934" s="304">
        <v>0.90190000000000003</v>
      </c>
      <c r="AA934" s="304">
        <v>56022</v>
      </c>
      <c r="AC934" s="304">
        <v>0.56140000000000001</v>
      </c>
      <c r="AD934" s="304">
        <v>140</v>
      </c>
      <c r="AE934" s="304">
        <v>140</v>
      </c>
      <c r="AF934" s="304">
        <v>0.91400000000000003</v>
      </c>
      <c r="AG934" s="304">
        <v>54912</v>
      </c>
      <c r="AI934" s="304">
        <v>0.57679999999999998</v>
      </c>
      <c r="AJ934" s="304">
        <v>134</v>
      </c>
      <c r="AK934" s="304">
        <v>134</v>
      </c>
      <c r="AL934" s="304">
        <v>0.91600000000000004</v>
      </c>
      <c r="AM934" s="304">
        <v>52688</v>
      </c>
      <c r="AO934" s="304">
        <v>0.59619999999999995</v>
      </c>
    </row>
    <row r="935" spans="1:41">
      <c r="A935" s="305">
        <v>931</v>
      </c>
      <c r="B935" s="306" t="s">
        <v>3997</v>
      </c>
      <c r="C935" s="305" t="s">
        <v>4926</v>
      </c>
      <c r="D935" s="306" t="s">
        <v>4097</v>
      </c>
      <c r="E935" s="307">
        <v>250</v>
      </c>
      <c r="F935" s="304">
        <v>115.08</v>
      </c>
      <c r="G935" s="304">
        <v>200</v>
      </c>
      <c r="H935" s="304">
        <v>0.9778</v>
      </c>
      <c r="I935" s="304">
        <v>35445</v>
      </c>
      <c r="K935" s="304" t="e">
        <v>#N/A</v>
      </c>
      <c r="L935" s="304">
        <v>111.84</v>
      </c>
      <c r="M935" s="304">
        <v>200</v>
      </c>
      <c r="N935" s="304">
        <v>0.97939999999999994</v>
      </c>
      <c r="O935" s="304">
        <v>39213</v>
      </c>
      <c r="Q935" s="304" t="e">
        <v>#N/A</v>
      </c>
      <c r="R935" s="304">
        <v>114.84</v>
      </c>
      <c r="S935" s="304">
        <v>200</v>
      </c>
      <c r="T935" s="304">
        <v>0.97989999999999999</v>
      </c>
      <c r="U935" s="304">
        <v>42963</v>
      </c>
      <c r="W935" s="304" t="e">
        <v>#N/A</v>
      </c>
      <c r="X935" s="304">
        <v>113.4</v>
      </c>
      <c r="Y935" s="304">
        <v>200</v>
      </c>
      <c r="Z935" s="304">
        <v>0.98160000000000003</v>
      </c>
      <c r="AA935" s="304">
        <v>41490</v>
      </c>
      <c r="AC935" s="304" t="e">
        <v>#N/A</v>
      </c>
      <c r="AD935" s="304">
        <v>111</v>
      </c>
      <c r="AE935" s="304">
        <v>200</v>
      </c>
      <c r="AF935" s="304">
        <v>0.98060000000000003</v>
      </c>
      <c r="AG935" s="304">
        <v>41703</v>
      </c>
      <c r="AI935" s="304" t="e">
        <v>#N/A</v>
      </c>
      <c r="AJ935" s="304">
        <v>111</v>
      </c>
      <c r="AK935" s="304">
        <v>200</v>
      </c>
      <c r="AL935" s="304">
        <v>0.98239999999999994</v>
      </c>
      <c r="AM935" s="304">
        <v>42189</v>
      </c>
      <c r="AO935" s="304" t="e">
        <v>#N/A</v>
      </c>
    </row>
    <row r="936" spans="1:41">
      <c r="A936" s="305">
        <v>932</v>
      </c>
      <c r="B936" s="306" t="s">
        <v>3997</v>
      </c>
      <c r="C936" s="305" t="s">
        <v>4927</v>
      </c>
      <c r="D936" s="306" t="s">
        <v>4051</v>
      </c>
      <c r="E936" s="307">
        <v>989</v>
      </c>
      <c r="F936" s="304">
        <v>438.24</v>
      </c>
      <c r="G936" s="304">
        <v>791.2</v>
      </c>
      <c r="H936" s="304">
        <v>0.99229999999999996</v>
      </c>
      <c r="I936" s="304">
        <v>90516</v>
      </c>
      <c r="K936" s="304">
        <v>0.28910000000000002</v>
      </c>
      <c r="L936" s="304">
        <v>456</v>
      </c>
      <c r="M936" s="304">
        <v>791.2</v>
      </c>
      <c r="N936" s="304">
        <v>0.99039999999999995</v>
      </c>
      <c r="O936" s="304">
        <v>109704</v>
      </c>
      <c r="Q936" s="304">
        <v>0.32650000000000001</v>
      </c>
      <c r="R936" s="304">
        <v>478.08</v>
      </c>
      <c r="S936" s="304">
        <v>791.2</v>
      </c>
      <c r="T936" s="304">
        <v>0.98960000000000004</v>
      </c>
      <c r="U936" s="304">
        <v>104856</v>
      </c>
      <c r="W936" s="304">
        <v>0.30780000000000002</v>
      </c>
      <c r="X936" s="304">
        <v>433.44</v>
      </c>
      <c r="Y936" s="304">
        <v>791.2</v>
      </c>
      <c r="Z936" s="304">
        <v>0.99139999999999995</v>
      </c>
      <c r="AA936" s="304">
        <v>94464</v>
      </c>
      <c r="AC936" s="304">
        <v>0.29549999999999998</v>
      </c>
      <c r="AD936" s="304">
        <v>360</v>
      </c>
      <c r="AE936" s="304">
        <v>791.2</v>
      </c>
      <c r="AF936" s="304">
        <v>0.9929</v>
      </c>
      <c r="AG936" s="304">
        <v>90480</v>
      </c>
      <c r="AI936" s="304">
        <v>0.3402</v>
      </c>
      <c r="AJ936" s="304">
        <v>348</v>
      </c>
      <c r="AK936" s="304">
        <v>791.2</v>
      </c>
      <c r="AL936" s="304">
        <v>0.99399999999999999</v>
      </c>
      <c r="AM936" s="304">
        <v>86496</v>
      </c>
      <c r="AO936" s="304">
        <v>0.3473</v>
      </c>
    </row>
    <row r="937" spans="1:41">
      <c r="A937" s="305">
        <v>933</v>
      </c>
      <c r="B937" s="306" t="s">
        <v>3997</v>
      </c>
      <c r="C937" s="305" t="s">
        <v>4928</v>
      </c>
      <c r="D937" s="306" t="s">
        <v>4051</v>
      </c>
      <c r="E937" s="307">
        <v>200</v>
      </c>
      <c r="F937" s="304">
        <v>116.28</v>
      </c>
      <c r="G937" s="304">
        <v>160</v>
      </c>
      <c r="H937" s="304">
        <v>0.98309999999999997</v>
      </c>
      <c r="I937" s="304">
        <v>27972</v>
      </c>
      <c r="K937" s="304">
        <v>0.33989999999999998</v>
      </c>
      <c r="L937" s="304">
        <v>130.44</v>
      </c>
      <c r="M937" s="304">
        <v>160</v>
      </c>
      <c r="N937" s="304">
        <v>0.9869</v>
      </c>
      <c r="O937" s="304">
        <v>33036</v>
      </c>
      <c r="Q937" s="304">
        <v>0.34499999999999997</v>
      </c>
      <c r="R937" s="304">
        <v>131.63999999999999</v>
      </c>
      <c r="S937" s="304">
        <v>160</v>
      </c>
      <c r="T937" s="304">
        <v>0.99970000000000003</v>
      </c>
      <c r="U937" s="304">
        <v>32619</v>
      </c>
      <c r="W937" s="304">
        <v>0.34429999999999999</v>
      </c>
      <c r="X937" s="304">
        <v>121.32</v>
      </c>
      <c r="Y937" s="304">
        <v>160</v>
      </c>
      <c r="Z937" s="304">
        <v>0.98949999999999994</v>
      </c>
      <c r="AA937" s="304">
        <v>28851</v>
      </c>
      <c r="AC937" s="304">
        <v>0.3231</v>
      </c>
      <c r="AD937" s="304">
        <v>111</v>
      </c>
      <c r="AE937" s="304">
        <v>160</v>
      </c>
      <c r="AF937" s="304">
        <v>0.996</v>
      </c>
      <c r="AG937" s="304">
        <v>29787</v>
      </c>
      <c r="AI937" s="304">
        <v>0.36209999999999998</v>
      </c>
      <c r="AJ937" s="304">
        <v>117</v>
      </c>
      <c r="AK937" s="304">
        <v>160</v>
      </c>
      <c r="AL937" s="304">
        <v>0.98260000000000003</v>
      </c>
      <c r="AM937" s="304">
        <v>28647</v>
      </c>
      <c r="AO937" s="304">
        <v>0.34610000000000002</v>
      </c>
    </row>
    <row r="938" spans="1:41">
      <c r="A938" s="305">
        <v>934</v>
      </c>
      <c r="B938" s="306" t="s">
        <v>3997</v>
      </c>
      <c r="C938" s="305" t="s">
        <v>4929</v>
      </c>
      <c r="D938" s="306" t="s">
        <v>4930</v>
      </c>
      <c r="E938" s="307">
        <v>133</v>
      </c>
      <c r="F938" s="304">
        <v>72.92</v>
      </c>
      <c r="G938" s="304">
        <v>106.4</v>
      </c>
      <c r="H938" s="304">
        <v>0.7802</v>
      </c>
      <c r="I938" s="304">
        <v>18740</v>
      </c>
      <c r="K938" s="304">
        <v>0.45750000000000002</v>
      </c>
      <c r="L938" s="304">
        <v>72.52</v>
      </c>
      <c r="M938" s="304">
        <v>106.4</v>
      </c>
      <c r="N938" s="304">
        <v>0.86880000000000002</v>
      </c>
      <c r="O938" s="304">
        <v>22419</v>
      </c>
      <c r="Q938" s="304">
        <v>0.4783</v>
      </c>
      <c r="R938" s="304">
        <v>67.64</v>
      </c>
      <c r="S938" s="304">
        <v>106.4</v>
      </c>
      <c r="T938" s="304">
        <v>0.87380000000000002</v>
      </c>
      <c r="U938" s="304">
        <v>23299</v>
      </c>
      <c r="W938" s="304">
        <v>0.54749999999999999</v>
      </c>
      <c r="X938" s="304">
        <v>86.6</v>
      </c>
      <c r="Y938" s="304">
        <v>106.4</v>
      </c>
      <c r="Z938" s="304">
        <v>0.87780000000000002</v>
      </c>
      <c r="AA938" s="304">
        <v>26962</v>
      </c>
      <c r="AC938" s="304">
        <v>0.47670000000000001</v>
      </c>
      <c r="AD938" s="304">
        <v>86.44</v>
      </c>
      <c r="AE938" s="304">
        <v>106.4</v>
      </c>
      <c r="AF938" s="304">
        <v>0.88780000000000003</v>
      </c>
      <c r="AG938" s="304">
        <v>26901</v>
      </c>
      <c r="AI938" s="304">
        <v>0.47120000000000001</v>
      </c>
      <c r="AJ938" s="304">
        <v>82</v>
      </c>
      <c r="AK938" s="304">
        <v>106.4</v>
      </c>
      <c r="AL938" s="304">
        <v>0.8881</v>
      </c>
      <c r="AM938" s="304">
        <v>25343</v>
      </c>
      <c r="AO938" s="304">
        <v>0.4834</v>
      </c>
    </row>
    <row r="939" spans="1:41">
      <c r="A939" s="305">
        <v>935</v>
      </c>
      <c r="B939" s="306" t="s">
        <v>3997</v>
      </c>
      <c r="C939" s="305" t="s">
        <v>4931</v>
      </c>
      <c r="D939" s="306" t="s">
        <v>4051</v>
      </c>
      <c r="E939" s="307">
        <v>167</v>
      </c>
      <c r="F939" s="304">
        <v>116.88</v>
      </c>
      <c r="G939" s="304">
        <v>133.6</v>
      </c>
      <c r="H939" s="304">
        <v>0.998</v>
      </c>
      <c r="I939" s="304">
        <v>17301</v>
      </c>
      <c r="K939" s="304">
        <v>0.20599999999999999</v>
      </c>
      <c r="L939" s="304">
        <v>133.32</v>
      </c>
      <c r="M939" s="304">
        <v>133.6</v>
      </c>
      <c r="N939" s="304">
        <v>0.96489999999999998</v>
      </c>
      <c r="O939" s="304">
        <v>25839</v>
      </c>
      <c r="Q939" s="304">
        <v>0.27</v>
      </c>
      <c r="R939" s="304">
        <v>140.76</v>
      </c>
      <c r="S939" s="304">
        <v>140.76</v>
      </c>
      <c r="T939" s="304">
        <v>0.95979999999999999</v>
      </c>
      <c r="U939" s="304">
        <v>26406</v>
      </c>
      <c r="W939" s="304">
        <v>0.27150000000000002</v>
      </c>
      <c r="X939" s="304">
        <v>121.44</v>
      </c>
      <c r="Y939" s="304">
        <v>133.6</v>
      </c>
      <c r="Z939" s="304">
        <v>0.96819999999999995</v>
      </c>
      <c r="AA939" s="304">
        <v>22878</v>
      </c>
      <c r="AC939" s="304">
        <v>0.26150000000000001</v>
      </c>
      <c r="AD939" s="304">
        <v>147</v>
      </c>
      <c r="AE939" s="304">
        <v>147</v>
      </c>
      <c r="AF939" s="304">
        <v>0.96030000000000004</v>
      </c>
      <c r="AG939" s="304">
        <v>26400</v>
      </c>
      <c r="AI939" s="304">
        <v>0.25140000000000001</v>
      </c>
      <c r="AJ939" s="304">
        <v>162</v>
      </c>
      <c r="AK939" s="304">
        <v>162</v>
      </c>
      <c r="AL939" s="304">
        <v>0.96040000000000003</v>
      </c>
      <c r="AM939" s="304">
        <v>23373</v>
      </c>
      <c r="AO939" s="304">
        <v>0.2087</v>
      </c>
    </row>
    <row r="940" spans="1:41">
      <c r="A940" s="305">
        <v>936</v>
      </c>
      <c r="B940" s="306" t="s">
        <v>3997</v>
      </c>
      <c r="C940" s="305" t="s">
        <v>4932</v>
      </c>
      <c r="D940" s="306" t="s">
        <v>4051</v>
      </c>
      <c r="E940" s="307">
        <v>296.39999999999998</v>
      </c>
      <c r="F940" s="304">
        <v>456.96</v>
      </c>
      <c r="G940" s="304">
        <v>456.96</v>
      </c>
      <c r="H940" s="304">
        <v>0.94689999999999996</v>
      </c>
      <c r="I940" s="304">
        <v>71460</v>
      </c>
      <c r="K940" s="304">
        <v>0.22939999999999999</v>
      </c>
      <c r="L940" s="304">
        <v>381.36</v>
      </c>
      <c r="M940" s="304">
        <v>381.36</v>
      </c>
      <c r="N940" s="304">
        <v>0.94679999999999997</v>
      </c>
      <c r="O940" s="304">
        <v>69888</v>
      </c>
      <c r="Q940" s="304">
        <v>0.26019999999999999</v>
      </c>
      <c r="R940" s="304">
        <v>335.76</v>
      </c>
      <c r="S940" s="304">
        <v>335.76</v>
      </c>
      <c r="T940" s="304">
        <v>0.92410000000000003</v>
      </c>
      <c r="U940" s="304">
        <v>45996</v>
      </c>
      <c r="W940" s="304">
        <v>0.2059</v>
      </c>
      <c r="X940" s="304">
        <v>277.68</v>
      </c>
      <c r="Y940" s="304">
        <v>277.68</v>
      </c>
      <c r="Z940" s="304">
        <v>0.92020000000000002</v>
      </c>
      <c r="AA940" s="304">
        <v>41892</v>
      </c>
      <c r="AC940" s="304">
        <v>0.22040000000000001</v>
      </c>
      <c r="AD940" s="304">
        <v>390</v>
      </c>
      <c r="AE940" s="304">
        <v>390</v>
      </c>
      <c r="AF940" s="304">
        <v>0.92459999999999998</v>
      </c>
      <c r="AG940" s="304">
        <v>69276</v>
      </c>
      <c r="AI940" s="304">
        <v>0.25819999999999999</v>
      </c>
      <c r="AJ940" s="304">
        <v>390</v>
      </c>
      <c r="AK940" s="304">
        <v>390</v>
      </c>
      <c r="AL940" s="304">
        <v>0.92149999999999999</v>
      </c>
      <c r="AM940" s="304">
        <v>62850</v>
      </c>
      <c r="AO940" s="304">
        <v>0.2429</v>
      </c>
    </row>
    <row r="941" spans="1:41">
      <c r="A941" s="305">
        <v>937</v>
      </c>
      <c r="B941" s="306" t="s">
        <v>3997</v>
      </c>
      <c r="C941" s="305" t="s">
        <v>4933</v>
      </c>
      <c r="D941" s="306" t="s">
        <v>4051</v>
      </c>
      <c r="E941" s="307">
        <v>250</v>
      </c>
      <c r="F941" s="304">
        <v>239.28</v>
      </c>
      <c r="G941" s="304">
        <v>239.28</v>
      </c>
      <c r="H941" s="304">
        <v>0.98680000000000001</v>
      </c>
      <c r="I941" s="304">
        <v>52812</v>
      </c>
      <c r="K941" s="304">
        <v>0.31069999999999998</v>
      </c>
      <c r="L941" s="304">
        <v>263.76</v>
      </c>
      <c r="M941" s="304">
        <v>263.76</v>
      </c>
      <c r="N941" s="304">
        <v>0.98339999999999994</v>
      </c>
      <c r="O941" s="304">
        <v>60780</v>
      </c>
      <c r="Q941" s="304">
        <v>0.315</v>
      </c>
      <c r="R941" s="304">
        <v>264</v>
      </c>
      <c r="S941" s="304">
        <v>264</v>
      </c>
      <c r="T941" s="304">
        <v>0.9839</v>
      </c>
      <c r="U941" s="304">
        <v>62250</v>
      </c>
      <c r="W941" s="304">
        <v>0.33289999999999997</v>
      </c>
      <c r="X941" s="304">
        <v>230.4</v>
      </c>
      <c r="Y941" s="304">
        <v>230.4</v>
      </c>
      <c r="Z941" s="304">
        <v>0.98299999999999998</v>
      </c>
      <c r="AA941" s="304">
        <v>39684</v>
      </c>
      <c r="AC941" s="304">
        <v>0.23549999999999999</v>
      </c>
      <c r="AD941" s="304">
        <v>228</v>
      </c>
      <c r="AE941" s="304">
        <v>228</v>
      </c>
      <c r="AF941" s="304">
        <v>0.98199999999999998</v>
      </c>
      <c r="AG941" s="304">
        <v>62838</v>
      </c>
      <c r="AI941" s="304">
        <v>0.37719999999999998</v>
      </c>
      <c r="AJ941" s="304">
        <v>240</v>
      </c>
      <c r="AK941" s="304">
        <v>240</v>
      </c>
      <c r="AL941" s="304">
        <v>0.98239999999999994</v>
      </c>
      <c r="AM941" s="304">
        <v>46680</v>
      </c>
      <c r="AO941" s="304">
        <v>0.27500000000000002</v>
      </c>
    </row>
    <row r="942" spans="1:41">
      <c r="A942" s="305">
        <v>938</v>
      </c>
      <c r="B942" s="306" t="s">
        <v>3997</v>
      </c>
      <c r="C942" s="305" t="s">
        <v>4934</v>
      </c>
      <c r="D942" s="306" t="s">
        <v>4139</v>
      </c>
      <c r="E942" s="307">
        <v>333</v>
      </c>
      <c r="F942" s="304">
        <v>198.88</v>
      </c>
      <c r="G942" s="304">
        <v>266.39999999999998</v>
      </c>
      <c r="H942" s="304">
        <v>0.81169999999999998</v>
      </c>
      <c r="I942" s="304">
        <v>17184</v>
      </c>
      <c r="K942" s="304">
        <v>0.1479</v>
      </c>
      <c r="L942" s="304">
        <v>212.32</v>
      </c>
      <c r="M942" s="304">
        <v>266.39999999999998</v>
      </c>
      <c r="N942" s="304">
        <v>0.80699999999999994</v>
      </c>
      <c r="O942" s="304">
        <v>19496</v>
      </c>
      <c r="Q942" s="304">
        <v>0.15290000000000001</v>
      </c>
      <c r="R942" s="304">
        <v>211.68</v>
      </c>
      <c r="S942" s="304">
        <v>266.39999999999998</v>
      </c>
      <c r="T942" s="304">
        <v>0.83209999999999995</v>
      </c>
      <c r="U942" s="304">
        <v>19872</v>
      </c>
      <c r="W942" s="304">
        <v>0.15670000000000001</v>
      </c>
      <c r="X942" s="304">
        <v>201.6</v>
      </c>
      <c r="Y942" s="304">
        <v>266.39999999999998</v>
      </c>
      <c r="Z942" s="304">
        <v>0.83160000000000001</v>
      </c>
      <c r="AA942" s="304">
        <v>15892</v>
      </c>
      <c r="AC942" s="304">
        <v>0.12740000000000001</v>
      </c>
      <c r="AD942" s="304">
        <v>208</v>
      </c>
      <c r="AE942" s="304">
        <v>266.39999999999998</v>
      </c>
      <c r="AF942" s="304">
        <v>0.87949999999999995</v>
      </c>
      <c r="AG942" s="304">
        <v>18332</v>
      </c>
      <c r="AI942" s="304">
        <v>0.13469999999999999</v>
      </c>
      <c r="AJ942" s="304">
        <v>264</v>
      </c>
      <c r="AK942" s="304">
        <v>266.39999999999998</v>
      </c>
      <c r="AL942" s="304">
        <v>0.87890000000000001</v>
      </c>
      <c r="AM942" s="304">
        <v>15328</v>
      </c>
      <c r="AO942" s="304">
        <v>9.1800000000000007E-2</v>
      </c>
    </row>
    <row r="943" spans="1:41">
      <c r="A943" s="305">
        <v>939</v>
      </c>
      <c r="B943" s="306" t="s">
        <v>3997</v>
      </c>
      <c r="C943" s="305" t="s">
        <v>4935</v>
      </c>
      <c r="D943" s="306" t="s">
        <v>4051</v>
      </c>
      <c r="E943" s="307">
        <v>160</v>
      </c>
      <c r="F943" s="304">
        <v>64.48</v>
      </c>
      <c r="G943" s="304">
        <v>128</v>
      </c>
      <c r="H943" s="304">
        <v>0.96960000000000002</v>
      </c>
      <c r="I943" s="304">
        <v>11572</v>
      </c>
      <c r="K943" s="304">
        <v>0.2571</v>
      </c>
      <c r="L943" s="304">
        <v>66.400000000000006</v>
      </c>
      <c r="M943" s="304">
        <v>128</v>
      </c>
      <c r="N943" s="304">
        <v>0.97070000000000001</v>
      </c>
      <c r="O943" s="304">
        <v>13912</v>
      </c>
      <c r="Q943" s="304">
        <v>0.29010000000000002</v>
      </c>
      <c r="R943" s="304">
        <v>76</v>
      </c>
      <c r="S943" s="304">
        <v>128</v>
      </c>
      <c r="T943" s="304">
        <v>0.9768</v>
      </c>
      <c r="U943" s="304">
        <v>14284</v>
      </c>
      <c r="W943" s="304">
        <v>0.26729999999999998</v>
      </c>
      <c r="X943" s="304">
        <v>68</v>
      </c>
      <c r="Y943" s="304">
        <v>128</v>
      </c>
      <c r="Z943" s="304">
        <v>0.93689999999999996</v>
      </c>
      <c r="AA943" s="304">
        <v>13640</v>
      </c>
      <c r="AC943" s="304">
        <v>0.2878</v>
      </c>
      <c r="AD943" s="304">
        <v>12</v>
      </c>
      <c r="AE943" s="304">
        <v>128</v>
      </c>
      <c r="AF943" s="304">
        <v>0.90200000000000002</v>
      </c>
      <c r="AG943" s="304">
        <v>14720</v>
      </c>
      <c r="AH943" s="304" t="e">
        <f>AG943-#REF!</f>
        <v>#REF!</v>
      </c>
      <c r="AI943" s="304">
        <v>1.8280000000000001</v>
      </c>
      <c r="AJ943" s="304">
        <v>40</v>
      </c>
      <c r="AK943" s="304">
        <v>128</v>
      </c>
      <c r="AL943" s="304">
        <v>0.89649999999999996</v>
      </c>
      <c r="AM943" s="304">
        <v>11080</v>
      </c>
      <c r="AO943" s="304">
        <v>0.42920000000000003</v>
      </c>
    </row>
    <row r="944" spans="1:41">
      <c r="A944" s="305">
        <v>940</v>
      </c>
      <c r="B944" s="306" t="s">
        <v>3997</v>
      </c>
      <c r="C944" s="305" t="s">
        <v>4936</v>
      </c>
      <c r="D944" s="306" t="s">
        <v>4097</v>
      </c>
      <c r="E944" s="307">
        <v>1897</v>
      </c>
      <c r="F944" s="304">
        <v>355.2</v>
      </c>
      <c r="G944" s="304">
        <v>1517.6</v>
      </c>
      <c r="H944" s="304">
        <v>0.98270000000000002</v>
      </c>
      <c r="I944" s="304">
        <v>95100</v>
      </c>
      <c r="K944" s="304" t="e">
        <v>#N/A</v>
      </c>
      <c r="L944" s="304">
        <v>379.2</v>
      </c>
      <c r="M944" s="304">
        <v>1517.6</v>
      </c>
      <c r="N944" s="304">
        <v>0.98680000000000001</v>
      </c>
      <c r="O944" s="304">
        <v>120780</v>
      </c>
      <c r="Q944" s="304" t="e">
        <v>#N/A</v>
      </c>
      <c r="R944" s="304">
        <v>379.2</v>
      </c>
      <c r="S944" s="304">
        <v>1517.6</v>
      </c>
      <c r="T944" s="304">
        <v>0.98509999999999998</v>
      </c>
      <c r="U944" s="304">
        <v>130680</v>
      </c>
      <c r="W944" s="304" t="e">
        <v>#N/A</v>
      </c>
      <c r="X944" s="304">
        <v>340.8</v>
      </c>
      <c r="Y944" s="304">
        <v>1517.6</v>
      </c>
      <c r="Z944" s="304">
        <v>0.9657</v>
      </c>
      <c r="AA944" s="304">
        <v>111360</v>
      </c>
      <c r="AC944" s="304" t="e">
        <v>#N/A</v>
      </c>
      <c r="AD944" s="304">
        <v>300</v>
      </c>
      <c r="AE944" s="304">
        <v>1517.6</v>
      </c>
      <c r="AF944" s="304">
        <v>0.97839999999999994</v>
      </c>
      <c r="AG944" s="304">
        <v>100260</v>
      </c>
      <c r="AI944" s="304" t="e">
        <v>#N/A</v>
      </c>
      <c r="AJ944" s="304">
        <v>240</v>
      </c>
      <c r="AK944" s="304">
        <v>1517.6</v>
      </c>
      <c r="AL944" s="304">
        <v>0.97329999999999994</v>
      </c>
      <c r="AM944" s="304">
        <v>89340</v>
      </c>
      <c r="AO944" s="304" t="e">
        <v>#N/A</v>
      </c>
    </row>
    <row r="945" spans="1:41">
      <c r="A945" s="305">
        <v>941</v>
      </c>
      <c r="B945" s="306" t="s">
        <v>3997</v>
      </c>
      <c r="C945" s="305" t="s">
        <v>4937</v>
      </c>
      <c r="D945" s="306" t="s">
        <v>4051</v>
      </c>
      <c r="E945" s="307">
        <v>667</v>
      </c>
      <c r="F945" s="304">
        <v>256.68</v>
      </c>
      <c r="G945" s="304">
        <v>533.6</v>
      </c>
      <c r="H945" s="304">
        <v>0.99970000000000003</v>
      </c>
      <c r="I945" s="304">
        <v>50706</v>
      </c>
      <c r="K945" s="304">
        <v>0.27450000000000002</v>
      </c>
      <c r="L945" s="304">
        <v>293.39999999999998</v>
      </c>
      <c r="M945" s="304">
        <v>533.6</v>
      </c>
      <c r="N945" s="304">
        <v>0.999</v>
      </c>
      <c r="O945" s="304">
        <v>69831</v>
      </c>
      <c r="Q945" s="304">
        <v>0.32019999999999998</v>
      </c>
      <c r="R945" s="304">
        <v>314.64</v>
      </c>
      <c r="S945" s="304">
        <v>533.6</v>
      </c>
      <c r="T945" s="304">
        <v>0.98980000000000001</v>
      </c>
      <c r="U945" s="304">
        <v>77175</v>
      </c>
      <c r="W945" s="304">
        <v>0.34420000000000001</v>
      </c>
      <c r="X945" s="304">
        <v>269.27999999999997</v>
      </c>
      <c r="Y945" s="304">
        <v>533.6</v>
      </c>
      <c r="Z945" s="304">
        <v>0.99229999999999996</v>
      </c>
      <c r="AA945" s="304">
        <v>68238</v>
      </c>
      <c r="AC945" s="304">
        <v>0.34329999999999999</v>
      </c>
      <c r="AD945" s="304">
        <v>261</v>
      </c>
      <c r="AE945" s="304">
        <v>533.6</v>
      </c>
      <c r="AF945" s="304">
        <v>0.99719999999999998</v>
      </c>
      <c r="AG945" s="304">
        <v>68472</v>
      </c>
      <c r="AI945" s="304">
        <v>0.35360000000000003</v>
      </c>
      <c r="AJ945" s="304">
        <v>243</v>
      </c>
      <c r="AK945" s="304">
        <v>533.6</v>
      </c>
      <c r="AL945" s="304">
        <v>0.97839999999999994</v>
      </c>
      <c r="AM945" s="304">
        <v>63738</v>
      </c>
      <c r="AO945" s="304">
        <v>0.37240000000000001</v>
      </c>
    </row>
    <row r="946" spans="1:41">
      <c r="A946" s="305">
        <v>942</v>
      </c>
      <c r="B946" s="306" t="s">
        <v>3997</v>
      </c>
      <c r="C946" s="305" t="s">
        <v>4938</v>
      </c>
      <c r="D946" s="306" t="s">
        <v>4051</v>
      </c>
      <c r="E946" s="307">
        <v>120</v>
      </c>
      <c r="F946" s="304">
        <v>67.47</v>
      </c>
      <c r="G946" s="304">
        <v>96</v>
      </c>
      <c r="H946" s="304">
        <v>0.96850000000000003</v>
      </c>
      <c r="I946" s="304">
        <v>17397</v>
      </c>
      <c r="K946" s="304">
        <v>0.37390000000000001</v>
      </c>
      <c r="L946" s="304">
        <v>69.55</v>
      </c>
      <c r="M946" s="304">
        <v>96</v>
      </c>
      <c r="N946" s="304">
        <v>0.96529999999999994</v>
      </c>
      <c r="O946" s="304">
        <v>20274</v>
      </c>
      <c r="Q946" s="304">
        <v>0.4103</v>
      </c>
      <c r="R946" s="304">
        <v>74.91</v>
      </c>
      <c r="S946" s="304">
        <v>96</v>
      </c>
      <c r="T946" s="304">
        <v>0.96560000000000001</v>
      </c>
      <c r="U946" s="304">
        <v>20092</v>
      </c>
      <c r="W946" s="304">
        <v>0.38969999999999999</v>
      </c>
      <c r="X946" s="304">
        <v>63.71</v>
      </c>
      <c r="Y946" s="304">
        <v>96</v>
      </c>
      <c r="Z946" s="304">
        <v>0.95579999999999998</v>
      </c>
      <c r="AA946" s="304">
        <v>18057</v>
      </c>
      <c r="AC946" s="304">
        <v>0.40329999999999999</v>
      </c>
      <c r="AD946" s="304">
        <v>62.47</v>
      </c>
      <c r="AE946" s="304">
        <v>96</v>
      </c>
      <c r="AF946" s="304">
        <v>0.95709999999999995</v>
      </c>
      <c r="AG946" s="304">
        <v>17964</v>
      </c>
      <c r="AI946" s="304">
        <v>0.4088</v>
      </c>
      <c r="AJ946" s="304">
        <v>66.19</v>
      </c>
      <c r="AK946" s="304">
        <v>96</v>
      </c>
      <c r="AL946" s="304">
        <v>0.95840000000000003</v>
      </c>
      <c r="AM946" s="304">
        <v>17253</v>
      </c>
      <c r="AO946" s="304">
        <v>0.3821</v>
      </c>
    </row>
    <row r="947" spans="1:41">
      <c r="A947" s="305">
        <v>943</v>
      </c>
      <c r="B947" s="306" t="s">
        <v>3997</v>
      </c>
      <c r="C947" s="305" t="s">
        <v>4939</v>
      </c>
      <c r="D947" s="306" t="s">
        <v>4051</v>
      </c>
      <c r="E947" s="307">
        <v>216.67</v>
      </c>
      <c r="F947" s="304">
        <v>100</v>
      </c>
      <c r="G947" s="304">
        <v>173.33600000000001</v>
      </c>
      <c r="H947" s="304">
        <v>0.99370000000000003</v>
      </c>
      <c r="I947" s="304">
        <v>20720</v>
      </c>
      <c r="K947" s="304">
        <v>0.28960000000000002</v>
      </c>
      <c r="L947" s="304">
        <v>108.56</v>
      </c>
      <c r="M947" s="304">
        <v>173.33600000000001</v>
      </c>
      <c r="N947" s="304">
        <v>0.99139999999999995</v>
      </c>
      <c r="O947" s="304">
        <v>26354</v>
      </c>
      <c r="Q947" s="304">
        <v>0.3291</v>
      </c>
      <c r="R947" s="304">
        <v>137.28</v>
      </c>
      <c r="S947" s="304">
        <v>173.33600000000001</v>
      </c>
      <c r="T947" s="304">
        <v>0.9889</v>
      </c>
      <c r="U947" s="304">
        <v>19678</v>
      </c>
      <c r="W947" s="304">
        <v>0.20130000000000001</v>
      </c>
      <c r="X947" s="304">
        <v>99.68</v>
      </c>
      <c r="Y947" s="304">
        <v>173.33600000000001</v>
      </c>
      <c r="Z947" s="304">
        <v>0.99209999999999998</v>
      </c>
      <c r="AA947" s="304">
        <v>29408</v>
      </c>
      <c r="AC947" s="304">
        <v>0.3997</v>
      </c>
      <c r="AD947" s="304">
        <v>100</v>
      </c>
      <c r="AE947" s="304">
        <v>173.33600000000001</v>
      </c>
      <c r="AF947" s="304">
        <v>0.99329999999999996</v>
      </c>
      <c r="AG947" s="304">
        <v>20354</v>
      </c>
      <c r="AI947" s="304">
        <v>0.27539999999999998</v>
      </c>
      <c r="AJ947" s="304">
        <v>102</v>
      </c>
      <c r="AK947" s="304">
        <v>173.33600000000001</v>
      </c>
      <c r="AL947" s="304">
        <v>0.99429999999999996</v>
      </c>
      <c r="AM947" s="304">
        <v>24870</v>
      </c>
      <c r="AO947" s="304">
        <v>0.34060000000000001</v>
      </c>
    </row>
    <row r="948" spans="1:41">
      <c r="A948" s="305">
        <v>944</v>
      </c>
      <c r="B948" s="306" t="s">
        <v>3997</v>
      </c>
      <c r="C948" s="305" t="s">
        <v>4940</v>
      </c>
      <c r="D948" s="306" t="s">
        <v>4051</v>
      </c>
      <c r="E948" s="307">
        <v>289</v>
      </c>
      <c r="F948" s="304">
        <v>259.45999999999998</v>
      </c>
      <c r="G948" s="304">
        <v>259.45999999999998</v>
      </c>
      <c r="H948" s="304">
        <v>0.95330000000000004</v>
      </c>
      <c r="I948" s="304">
        <v>53199</v>
      </c>
      <c r="K948" s="304">
        <v>0.30159999999999998</v>
      </c>
      <c r="L948" s="304">
        <v>261.7</v>
      </c>
      <c r="M948" s="304">
        <v>261.7</v>
      </c>
      <c r="N948" s="304">
        <v>0.95109999999999995</v>
      </c>
      <c r="O948" s="304">
        <v>62651</v>
      </c>
      <c r="Q948" s="304">
        <v>0.34160000000000001</v>
      </c>
      <c r="R948" s="304">
        <v>324.10000000000002</v>
      </c>
      <c r="S948" s="304">
        <v>324.10000000000002</v>
      </c>
      <c r="T948" s="304">
        <v>0.9405</v>
      </c>
      <c r="U948" s="304">
        <v>64088</v>
      </c>
      <c r="W948" s="304">
        <v>0.29430000000000001</v>
      </c>
      <c r="X948" s="304">
        <v>208.58</v>
      </c>
      <c r="Y948" s="304">
        <v>231.2</v>
      </c>
      <c r="Z948" s="304">
        <v>0.94430000000000003</v>
      </c>
      <c r="AA948" s="304">
        <v>51723</v>
      </c>
      <c r="AC948" s="304">
        <v>0.35730000000000001</v>
      </c>
      <c r="AD948" s="304">
        <v>227.78</v>
      </c>
      <c r="AE948" s="304">
        <v>231.2</v>
      </c>
      <c r="AF948" s="304">
        <v>0.9546</v>
      </c>
      <c r="AG948" s="304">
        <v>48947</v>
      </c>
      <c r="AI948" s="304">
        <v>0.30590000000000001</v>
      </c>
      <c r="AJ948" s="304">
        <v>242.5</v>
      </c>
      <c r="AK948" s="304">
        <v>242.5</v>
      </c>
      <c r="AL948" s="304">
        <v>0.93930000000000002</v>
      </c>
      <c r="AM948" s="304">
        <v>50837</v>
      </c>
      <c r="AO948" s="304">
        <v>0.31319999999999998</v>
      </c>
    </row>
    <row r="949" spans="1:41">
      <c r="A949" s="305">
        <v>945</v>
      </c>
      <c r="B949" s="306" t="s">
        <v>3997</v>
      </c>
      <c r="C949" s="305" t="s">
        <v>4940</v>
      </c>
      <c r="D949" s="306" t="s">
        <v>4051</v>
      </c>
      <c r="E949" s="307">
        <v>400</v>
      </c>
      <c r="F949" s="304">
        <v>221.52</v>
      </c>
      <c r="G949" s="304">
        <v>320</v>
      </c>
      <c r="H949" s="304">
        <v>0.94</v>
      </c>
      <c r="I949" s="304">
        <v>60798</v>
      </c>
      <c r="K949" s="304">
        <v>0.40550000000000003</v>
      </c>
      <c r="L949" s="304">
        <v>249.12</v>
      </c>
      <c r="M949" s="304">
        <v>320</v>
      </c>
      <c r="N949" s="304">
        <v>0.85880000000000001</v>
      </c>
      <c r="O949" s="304">
        <v>68694</v>
      </c>
      <c r="Q949" s="304">
        <v>0.43159999999999998</v>
      </c>
      <c r="R949" s="304">
        <v>236.64</v>
      </c>
      <c r="S949" s="304">
        <v>320</v>
      </c>
      <c r="T949" s="304">
        <v>0.83150000000000002</v>
      </c>
      <c r="U949" s="304">
        <v>66516</v>
      </c>
      <c r="W949" s="304">
        <v>0.46960000000000002</v>
      </c>
      <c r="X949" s="304">
        <v>249.6</v>
      </c>
      <c r="Y949" s="304">
        <v>320</v>
      </c>
      <c r="Z949" s="304">
        <v>0.82830000000000004</v>
      </c>
      <c r="AA949" s="304">
        <v>66012</v>
      </c>
      <c r="AC949" s="304">
        <v>0.42920000000000003</v>
      </c>
      <c r="AD949" s="304">
        <v>240</v>
      </c>
      <c r="AE949" s="304">
        <v>320</v>
      </c>
      <c r="AF949" s="304">
        <v>0.82630000000000003</v>
      </c>
      <c r="AG949" s="304">
        <v>71172</v>
      </c>
      <c r="AI949" s="304">
        <v>0.4824</v>
      </c>
      <c r="AJ949" s="304">
        <v>234</v>
      </c>
      <c r="AK949" s="304">
        <v>320</v>
      </c>
      <c r="AL949" s="304">
        <v>0.82769999999999999</v>
      </c>
      <c r="AM949" s="304">
        <v>62364</v>
      </c>
      <c r="AO949" s="304">
        <v>0.44719999999999999</v>
      </c>
    </row>
    <row r="950" spans="1:41">
      <c r="A950" s="305">
        <v>946</v>
      </c>
      <c r="B950" s="306" t="s">
        <v>3997</v>
      </c>
      <c r="C950" s="305" t="s">
        <v>4941</v>
      </c>
      <c r="D950" s="306" t="s">
        <v>4051</v>
      </c>
      <c r="E950" s="307">
        <v>1000</v>
      </c>
      <c r="F950" s="304">
        <v>774</v>
      </c>
      <c r="G950" s="304">
        <v>800</v>
      </c>
      <c r="H950" s="304">
        <v>0.98509999999999998</v>
      </c>
      <c r="I950" s="304">
        <v>416400</v>
      </c>
      <c r="J950" s="304" t="e">
        <f>I950-#REF!</f>
        <v>#REF!</v>
      </c>
      <c r="K950" s="304">
        <v>0.75849999999999995</v>
      </c>
      <c r="L950" s="304">
        <v>726</v>
      </c>
      <c r="M950" s="304">
        <v>800</v>
      </c>
      <c r="N950" s="304">
        <v>0.9839</v>
      </c>
      <c r="O950" s="304">
        <v>439800</v>
      </c>
      <c r="P950" s="304" t="e">
        <f>O950-#REF!</f>
        <v>#REF!</v>
      </c>
      <c r="Q950" s="304">
        <v>0.8276</v>
      </c>
      <c r="R950" s="304">
        <v>747</v>
      </c>
      <c r="S950" s="304">
        <v>800</v>
      </c>
      <c r="T950" s="304">
        <v>0.98599999999999999</v>
      </c>
      <c r="U950" s="304">
        <v>461700</v>
      </c>
      <c r="V950" s="304" t="e">
        <f>U950-#REF!</f>
        <v>#REF!</v>
      </c>
      <c r="W950" s="304">
        <v>0.87070000000000003</v>
      </c>
      <c r="X950" s="304">
        <v>717</v>
      </c>
      <c r="Y950" s="304">
        <v>800</v>
      </c>
      <c r="Z950" s="304">
        <v>0.98570000000000002</v>
      </c>
      <c r="AA950" s="304">
        <v>433800</v>
      </c>
      <c r="AB950" s="304" t="e">
        <f>AA950-#REF!</f>
        <v>#REF!</v>
      </c>
      <c r="AC950" s="304">
        <v>0.82499999999999996</v>
      </c>
      <c r="AD950" s="304">
        <v>600</v>
      </c>
      <c r="AE950" s="304">
        <v>800</v>
      </c>
      <c r="AF950" s="304">
        <v>0.98699999999999999</v>
      </c>
      <c r="AG950" s="304">
        <v>475200</v>
      </c>
      <c r="AH950" s="304" t="e">
        <f>AG950-#REF!</f>
        <v>#REF!</v>
      </c>
      <c r="AI950" s="304">
        <v>1.0786</v>
      </c>
      <c r="AJ950" s="304">
        <v>600</v>
      </c>
      <c r="AK950" s="304">
        <v>800</v>
      </c>
      <c r="AL950" s="304">
        <v>0.98680000000000001</v>
      </c>
      <c r="AM950" s="304">
        <v>470700</v>
      </c>
      <c r="AN950" s="304" t="e">
        <f>AM950-#REF!</f>
        <v>#REF!</v>
      </c>
      <c r="AO950" s="304">
        <v>1.1042000000000001</v>
      </c>
    </row>
    <row r="951" spans="1:41">
      <c r="A951" s="305">
        <v>947</v>
      </c>
      <c r="B951" s="306" t="s">
        <v>3997</v>
      </c>
      <c r="C951" s="305" t="s">
        <v>4942</v>
      </c>
      <c r="D951" s="306" t="s">
        <v>4051</v>
      </c>
      <c r="E951" s="307">
        <v>990</v>
      </c>
      <c r="F951" s="304">
        <v>228</v>
      </c>
      <c r="G951" s="304">
        <v>792</v>
      </c>
      <c r="H951" s="304">
        <v>0.99649999999999994</v>
      </c>
      <c r="I951" s="304">
        <v>63540</v>
      </c>
      <c r="K951" s="304">
        <v>0.38850000000000001</v>
      </c>
      <c r="L951" s="304">
        <v>252</v>
      </c>
      <c r="M951" s="304">
        <v>792</v>
      </c>
      <c r="N951" s="304">
        <v>0.99660000000000004</v>
      </c>
      <c r="O951" s="304">
        <v>79248</v>
      </c>
      <c r="Q951" s="304">
        <v>0.42420000000000002</v>
      </c>
      <c r="R951" s="304">
        <v>265.92</v>
      </c>
      <c r="S951" s="304">
        <v>792</v>
      </c>
      <c r="T951" s="304">
        <v>0.99690000000000001</v>
      </c>
      <c r="U951" s="304">
        <v>83040</v>
      </c>
      <c r="W951" s="304">
        <v>0.43509999999999999</v>
      </c>
      <c r="X951" s="304">
        <v>237.6</v>
      </c>
      <c r="Y951" s="304">
        <v>792</v>
      </c>
      <c r="Z951" s="304">
        <v>0.99660000000000004</v>
      </c>
      <c r="AA951" s="304">
        <v>79140</v>
      </c>
      <c r="AC951" s="304">
        <v>0.44929999999999998</v>
      </c>
      <c r="AD951" s="304">
        <v>300</v>
      </c>
      <c r="AE951" s="304">
        <v>792</v>
      </c>
      <c r="AF951" s="304">
        <v>0.99660000000000004</v>
      </c>
      <c r="AG951" s="304">
        <v>86172</v>
      </c>
      <c r="AI951" s="304">
        <v>0.38740000000000002</v>
      </c>
      <c r="AJ951" s="304">
        <v>300</v>
      </c>
      <c r="AK951" s="304">
        <v>792</v>
      </c>
      <c r="AL951" s="304">
        <v>0.99609999999999999</v>
      </c>
      <c r="AM951" s="304">
        <v>81036</v>
      </c>
      <c r="AO951" s="304">
        <v>0.37669999999999998</v>
      </c>
    </row>
    <row r="952" spans="1:41">
      <c r="A952" s="305">
        <v>948</v>
      </c>
      <c r="B952" s="306" t="s">
        <v>3997</v>
      </c>
      <c r="C952" s="305" t="s">
        <v>4943</v>
      </c>
      <c r="D952" s="306" t="s">
        <v>4139</v>
      </c>
      <c r="E952" s="307">
        <v>800</v>
      </c>
      <c r="F952" s="304">
        <v>714</v>
      </c>
      <c r="G952" s="304">
        <v>714</v>
      </c>
      <c r="H952" s="304" t="e">
        <v>#DIV/0!</v>
      </c>
      <c r="I952" s="304">
        <v>39340</v>
      </c>
      <c r="K952" s="304">
        <v>0</v>
      </c>
      <c r="L952" s="304">
        <v>629.20000000000005</v>
      </c>
      <c r="M952" s="304">
        <v>640</v>
      </c>
      <c r="N952" s="304">
        <v>2.8947000000000003</v>
      </c>
      <c r="O952" s="304">
        <v>47530</v>
      </c>
      <c r="Q952" s="304">
        <v>3.5099999999999999E-2</v>
      </c>
      <c r="R952" s="304">
        <v>629</v>
      </c>
      <c r="S952" s="304">
        <v>640</v>
      </c>
      <c r="T952" s="304">
        <v>2.1188000000000002</v>
      </c>
      <c r="U952" s="304">
        <v>53710</v>
      </c>
      <c r="W952" s="304">
        <v>5.6000000000000001E-2</v>
      </c>
      <c r="X952" s="304">
        <v>634</v>
      </c>
      <c r="Y952" s="304">
        <v>640</v>
      </c>
      <c r="Z952" s="304">
        <v>1.6508</v>
      </c>
      <c r="AA952" s="304">
        <v>66410</v>
      </c>
      <c r="AC952" s="304">
        <v>8.5300000000000001E-2</v>
      </c>
      <c r="AD952" s="304">
        <v>640</v>
      </c>
      <c r="AE952" s="304">
        <v>640</v>
      </c>
      <c r="AF952" s="304" t="e">
        <v>#DIV/0!</v>
      </c>
      <c r="AG952" s="304">
        <v>45190</v>
      </c>
      <c r="AI952" s="304">
        <v>0</v>
      </c>
      <c r="AJ952" s="304">
        <v>640</v>
      </c>
      <c r="AK952" s="304">
        <v>640</v>
      </c>
      <c r="AL952" s="304">
        <v>5.9284999999999997</v>
      </c>
      <c r="AM952" s="304">
        <v>43930</v>
      </c>
      <c r="AO952" s="304">
        <v>1.61E-2</v>
      </c>
    </row>
    <row r="953" spans="1:41">
      <c r="A953" s="305">
        <v>949</v>
      </c>
      <c r="B953" s="306" t="s">
        <v>3997</v>
      </c>
      <c r="C953" s="305" t="s">
        <v>4944</v>
      </c>
      <c r="D953" s="306" t="s">
        <v>4051</v>
      </c>
      <c r="E953" s="307">
        <v>167</v>
      </c>
      <c r="F953" s="304">
        <v>55.65</v>
      </c>
      <c r="G953" s="304">
        <v>133.6</v>
      </c>
      <c r="H953" s="304">
        <v>0.995</v>
      </c>
      <c r="I953" s="304">
        <v>16948</v>
      </c>
      <c r="K953" s="304">
        <v>0.43490000000000001</v>
      </c>
      <c r="L953" s="304">
        <v>56.85</v>
      </c>
      <c r="M953" s="304">
        <v>133.6</v>
      </c>
      <c r="N953" s="304">
        <v>0.99470000000000003</v>
      </c>
      <c r="O953" s="304">
        <v>16847</v>
      </c>
      <c r="Q953" s="304">
        <v>0.40939999999999999</v>
      </c>
      <c r="R953" s="304">
        <v>55.25</v>
      </c>
      <c r="S953" s="304">
        <v>133.6</v>
      </c>
      <c r="T953" s="304">
        <v>0.99490000000000001</v>
      </c>
      <c r="U953" s="304">
        <v>17281</v>
      </c>
      <c r="W953" s="304">
        <v>0.44679999999999997</v>
      </c>
      <c r="X953" s="304">
        <v>51.65</v>
      </c>
      <c r="Y953" s="304">
        <v>133.6</v>
      </c>
      <c r="Z953" s="304">
        <v>0.99590000000000001</v>
      </c>
      <c r="AA953" s="304">
        <v>16146</v>
      </c>
      <c r="AC953" s="304">
        <v>0.43240000000000001</v>
      </c>
      <c r="AD953" s="304">
        <v>44.45</v>
      </c>
      <c r="AE953" s="304">
        <v>133.6</v>
      </c>
      <c r="AF953" s="304">
        <v>0.99629999999999996</v>
      </c>
      <c r="AG953" s="304">
        <v>15834</v>
      </c>
      <c r="AI953" s="304">
        <v>0.4945</v>
      </c>
      <c r="AJ953" s="304">
        <v>41.25</v>
      </c>
      <c r="AK953" s="304">
        <v>133.6</v>
      </c>
      <c r="AL953" s="304">
        <v>0.997</v>
      </c>
      <c r="AM953" s="304">
        <v>15129</v>
      </c>
      <c r="AO953" s="304">
        <v>0.52690000000000003</v>
      </c>
    </row>
    <row r="954" spans="1:41">
      <c r="A954" s="305">
        <v>950</v>
      </c>
      <c r="B954" s="306" t="s">
        <v>3997</v>
      </c>
      <c r="C954" s="305" t="s">
        <v>4945</v>
      </c>
      <c r="D954" s="306" t="s">
        <v>4051</v>
      </c>
      <c r="E954" s="307">
        <v>200</v>
      </c>
      <c r="F954" s="304">
        <v>113.76</v>
      </c>
      <c r="G954" s="304">
        <v>160</v>
      </c>
      <c r="H954" s="304">
        <v>0.99770000000000003</v>
      </c>
      <c r="I954" s="304">
        <v>29274</v>
      </c>
      <c r="K954" s="304">
        <v>0.35820000000000002</v>
      </c>
      <c r="L954" s="304">
        <v>117.44</v>
      </c>
      <c r="M954" s="304">
        <v>160</v>
      </c>
      <c r="N954" s="304">
        <v>0.99849999999999994</v>
      </c>
      <c r="O954" s="304">
        <v>30396</v>
      </c>
      <c r="Q954" s="304">
        <v>0.34839999999999999</v>
      </c>
      <c r="R954" s="304">
        <v>115.12</v>
      </c>
      <c r="S954" s="304">
        <v>160</v>
      </c>
      <c r="T954" s="304">
        <v>0.99749999999999994</v>
      </c>
      <c r="U954" s="304">
        <v>32552</v>
      </c>
      <c r="W954" s="304">
        <v>0.39369999999999999</v>
      </c>
      <c r="X954" s="304">
        <v>106</v>
      </c>
      <c r="Y954" s="304">
        <v>160</v>
      </c>
      <c r="Z954" s="304">
        <v>0.99670000000000003</v>
      </c>
      <c r="AA954" s="304">
        <v>32000</v>
      </c>
      <c r="AC954" s="304">
        <v>0.40710000000000002</v>
      </c>
      <c r="AD954" s="304">
        <v>112</v>
      </c>
      <c r="AE954" s="304">
        <v>160</v>
      </c>
      <c r="AF954" s="304">
        <v>0.99560000000000004</v>
      </c>
      <c r="AG954" s="304">
        <v>29226</v>
      </c>
      <c r="AI954" s="304">
        <v>0.3523</v>
      </c>
      <c r="AJ954" s="304">
        <v>114</v>
      </c>
      <c r="AK954" s="304">
        <v>160</v>
      </c>
      <c r="AL954" s="304">
        <v>0.99429999999999996</v>
      </c>
      <c r="AM954" s="304">
        <v>32326</v>
      </c>
      <c r="AO954" s="304">
        <v>0.39610000000000001</v>
      </c>
    </row>
    <row r="955" spans="1:41">
      <c r="A955" s="305">
        <v>951</v>
      </c>
      <c r="B955" s="306" t="s">
        <v>3997</v>
      </c>
      <c r="C955" s="305" t="s">
        <v>4946</v>
      </c>
      <c r="D955" s="306" t="s">
        <v>4652</v>
      </c>
      <c r="E955" s="307">
        <v>241.11</v>
      </c>
      <c r="F955" s="304">
        <v>74.52</v>
      </c>
      <c r="G955" s="304">
        <v>192.88800000000001</v>
      </c>
      <c r="H955" s="304">
        <v>0.88439999999999996</v>
      </c>
      <c r="I955" s="304">
        <v>10026</v>
      </c>
      <c r="K955" s="304" t="e">
        <v>#N/A</v>
      </c>
      <c r="L955" s="304">
        <v>78.36</v>
      </c>
      <c r="M955" s="304">
        <v>192.88800000000001</v>
      </c>
      <c r="N955" s="304">
        <v>0.86960000000000004</v>
      </c>
      <c r="O955" s="304">
        <v>14082</v>
      </c>
      <c r="Q955" s="304" t="e">
        <v>#N/A</v>
      </c>
      <c r="R955" s="304">
        <v>75</v>
      </c>
      <c r="S955" s="304">
        <v>192.88800000000001</v>
      </c>
      <c r="T955" s="304">
        <v>0.85660000000000003</v>
      </c>
      <c r="U955" s="304">
        <v>13812</v>
      </c>
      <c r="W955" s="304" t="e">
        <v>#N/A</v>
      </c>
      <c r="X955" s="304">
        <v>69.48</v>
      </c>
      <c r="Y955" s="304">
        <v>192.88800000000001</v>
      </c>
      <c r="Z955" s="304">
        <v>0.83640000000000003</v>
      </c>
      <c r="AA955" s="304">
        <v>13113</v>
      </c>
      <c r="AC955" s="304" t="e">
        <v>#N/A</v>
      </c>
      <c r="AD955" s="304">
        <v>63</v>
      </c>
      <c r="AE955" s="304">
        <v>192.88800000000001</v>
      </c>
      <c r="AF955" s="304">
        <v>0.85360000000000003</v>
      </c>
      <c r="AG955" s="304">
        <v>12261</v>
      </c>
      <c r="AI955" s="304" t="e">
        <v>#N/A</v>
      </c>
      <c r="AJ955" s="304">
        <v>63</v>
      </c>
      <c r="AK955" s="304">
        <v>192.88800000000001</v>
      </c>
      <c r="AL955" s="304">
        <v>0.84660000000000002</v>
      </c>
      <c r="AM955" s="304">
        <v>10575</v>
      </c>
      <c r="AO955" s="304" t="e">
        <v>#N/A</v>
      </c>
    </row>
    <row r="956" spans="1:41">
      <c r="A956" s="305">
        <v>952</v>
      </c>
      <c r="B956" s="306" t="s">
        <v>3997</v>
      </c>
      <c r="C956" s="305" t="s">
        <v>4948</v>
      </c>
      <c r="D956" s="306" t="s">
        <v>4051</v>
      </c>
      <c r="E956" s="307">
        <v>203</v>
      </c>
      <c r="F956" s="304">
        <v>30</v>
      </c>
      <c r="G956" s="304">
        <v>162.4</v>
      </c>
      <c r="H956" s="304">
        <v>0.97299999999999998</v>
      </c>
      <c r="I956" s="304">
        <v>4320</v>
      </c>
      <c r="K956" s="304">
        <v>0.2056</v>
      </c>
      <c r="L956" s="304">
        <v>90.36</v>
      </c>
      <c r="M956" s="304">
        <v>162.4</v>
      </c>
      <c r="N956" s="304">
        <v>0.9698</v>
      </c>
      <c r="O956" s="304">
        <v>18071</v>
      </c>
      <c r="Q956" s="304">
        <v>0.2772</v>
      </c>
      <c r="R956" s="304">
        <v>99.6</v>
      </c>
      <c r="S956" s="304">
        <v>162.4</v>
      </c>
      <c r="T956" s="304">
        <v>0.96629999999999994</v>
      </c>
      <c r="U956" s="304">
        <v>19210</v>
      </c>
      <c r="W956" s="304">
        <v>0.26829999999999998</v>
      </c>
      <c r="X956" s="304">
        <v>85.32</v>
      </c>
      <c r="Y956" s="304">
        <v>162.4</v>
      </c>
      <c r="Z956" s="304">
        <v>0.95669999999999999</v>
      </c>
      <c r="AA956" s="304">
        <v>17214</v>
      </c>
      <c r="AC956" s="304">
        <v>0.28349999999999997</v>
      </c>
      <c r="AD956" s="304">
        <v>82.56</v>
      </c>
      <c r="AE956" s="304">
        <v>162.4</v>
      </c>
      <c r="AF956" s="304">
        <v>0.96289999999999998</v>
      </c>
      <c r="AG956" s="304">
        <v>16410</v>
      </c>
      <c r="AI956" s="304">
        <v>0.27750000000000002</v>
      </c>
      <c r="AJ956" s="304">
        <v>80.400000000000006</v>
      </c>
      <c r="AK956" s="304">
        <v>162.4</v>
      </c>
      <c r="AL956" s="304">
        <v>0.96389999999999998</v>
      </c>
      <c r="AM956" s="304">
        <v>14955</v>
      </c>
      <c r="AO956" s="304">
        <v>0.26800000000000002</v>
      </c>
    </row>
    <row r="957" spans="1:41">
      <c r="A957" s="305">
        <v>953</v>
      </c>
      <c r="B957" s="306" t="s">
        <v>3997</v>
      </c>
      <c r="C957" s="305" t="s">
        <v>4949</v>
      </c>
      <c r="D957" s="306" t="s">
        <v>4051</v>
      </c>
      <c r="E957" s="307">
        <v>128</v>
      </c>
      <c r="F957" s="304">
        <v>101.26</v>
      </c>
      <c r="G957" s="304">
        <v>102.4</v>
      </c>
      <c r="H957" s="304">
        <v>0.98609999999999998</v>
      </c>
      <c r="I957" s="304">
        <v>28575</v>
      </c>
      <c r="K957" s="304">
        <v>0.40749999999999997</v>
      </c>
      <c r="L957" s="304">
        <v>103.26</v>
      </c>
      <c r="M957" s="304">
        <v>103.26</v>
      </c>
      <c r="N957" s="304">
        <v>0.9879</v>
      </c>
      <c r="O957" s="304">
        <v>30769</v>
      </c>
      <c r="Q957" s="304">
        <v>0.41549999999999998</v>
      </c>
      <c r="R957" s="304">
        <v>108.54</v>
      </c>
      <c r="S957" s="304">
        <v>108.54</v>
      </c>
      <c r="T957" s="304">
        <v>0.99009999999999998</v>
      </c>
      <c r="U957" s="304">
        <v>29069</v>
      </c>
      <c r="W957" s="304">
        <v>0.3846</v>
      </c>
      <c r="X957" s="304">
        <v>93.22</v>
      </c>
      <c r="Y957" s="304">
        <v>102.4</v>
      </c>
      <c r="Z957" s="304">
        <v>0.98680000000000001</v>
      </c>
      <c r="AA957" s="304">
        <v>25384</v>
      </c>
      <c r="AC957" s="304">
        <v>0.38109999999999999</v>
      </c>
      <c r="AD957" s="304">
        <v>84.42</v>
      </c>
      <c r="AE957" s="304">
        <v>102.4</v>
      </c>
      <c r="AF957" s="304">
        <v>0.98619999999999997</v>
      </c>
      <c r="AG957" s="304">
        <v>23331</v>
      </c>
      <c r="AI957" s="304">
        <v>0.38819999999999999</v>
      </c>
      <c r="AJ957" s="304">
        <v>81.22</v>
      </c>
      <c r="AK957" s="304">
        <v>102.4</v>
      </c>
      <c r="AL957" s="304">
        <v>0.98529999999999995</v>
      </c>
      <c r="AM957" s="304">
        <v>23036</v>
      </c>
      <c r="AO957" s="304">
        <v>0.41249999999999998</v>
      </c>
    </row>
    <row r="958" spans="1:41">
      <c r="A958" s="305">
        <v>954</v>
      </c>
      <c r="B958" s="306" t="s">
        <v>3997</v>
      </c>
      <c r="C958" s="305" t="s">
        <v>4950</v>
      </c>
      <c r="D958" s="306" t="s">
        <v>4051</v>
      </c>
      <c r="E958" s="307">
        <v>300</v>
      </c>
      <c r="F958" s="304">
        <v>305.14</v>
      </c>
      <c r="G958" s="304">
        <v>305.14</v>
      </c>
      <c r="H958" s="304">
        <v>0.86570000000000003</v>
      </c>
      <c r="I958" s="304">
        <v>78559</v>
      </c>
      <c r="K958" s="304">
        <v>0.41649999999999998</v>
      </c>
      <c r="L958" s="304">
        <v>120.1</v>
      </c>
      <c r="M958" s="304">
        <v>240</v>
      </c>
      <c r="N958" s="304">
        <v>0.86899999999999999</v>
      </c>
      <c r="O958" s="304">
        <v>34825</v>
      </c>
      <c r="Q958" s="304">
        <v>0.45800000000000002</v>
      </c>
      <c r="R958" s="304">
        <v>372.58</v>
      </c>
      <c r="S958" s="304">
        <v>372.58</v>
      </c>
      <c r="T958" s="304">
        <v>0.89269999999999994</v>
      </c>
      <c r="U958" s="304">
        <v>50623</v>
      </c>
      <c r="W958" s="304">
        <v>0.21279999999999999</v>
      </c>
      <c r="X958" s="304">
        <v>334.18</v>
      </c>
      <c r="Y958" s="304">
        <v>334.18</v>
      </c>
      <c r="Z958" s="304">
        <v>0.86419999999999997</v>
      </c>
      <c r="AA958" s="304">
        <v>79693</v>
      </c>
      <c r="AC958" s="304">
        <v>0.37369999999999998</v>
      </c>
      <c r="AD958" s="304">
        <v>208.42</v>
      </c>
      <c r="AE958" s="304">
        <v>240</v>
      </c>
      <c r="AF958" s="304">
        <v>0.94889999999999997</v>
      </c>
      <c r="AG958" s="304">
        <v>77299</v>
      </c>
      <c r="AI958" s="304">
        <v>0.53169999999999995</v>
      </c>
      <c r="AJ958" s="304">
        <v>218.5</v>
      </c>
      <c r="AK958" s="304">
        <v>240</v>
      </c>
      <c r="AL958" s="304">
        <v>0.9476</v>
      </c>
      <c r="AM958" s="304">
        <v>69829</v>
      </c>
      <c r="AO958" s="304">
        <v>0.4738</v>
      </c>
    </row>
    <row r="959" spans="1:41">
      <c r="A959" s="305">
        <v>955</v>
      </c>
      <c r="B959" s="306" t="s">
        <v>3997</v>
      </c>
      <c r="C959" s="305" t="s">
        <v>4951</v>
      </c>
      <c r="D959" s="306" t="s">
        <v>4051</v>
      </c>
      <c r="E959" s="307">
        <v>900</v>
      </c>
      <c r="F959" s="304">
        <v>651.20000000000005</v>
      </c>
      <c r="G959" s="304">
        <v>720</v>
      </c>
      <c r="H959" s="304">
        <v>0.99149999999999994</v>
      </c>
      <c r="I959" s="304">
        <v>328440</v>
      </c>
      <c r="J959" s="304" t="e">
        <f>I959-#REF!</f>
        <v>#REF!</v>
      </c>
      <c r="K959" s="304">
        <v>0.70650000000000002</v>
      </c>
      <c r="L959" s="304">
        <v>813.6</v>
      </c>
      <c r="M959" s="304">
        <v>813.6</v>
      </c>
      <c r="N959" s="304">
        <v>0.99139999999999995</v>
      </c>
      <c r="O959" s="304">
        <v>388520</v>
      </c>
      <c r="P959" s="304" t="e">
        <f>O959-#REF!</f>
        <v>#REF!</v>
      </c>
      <c r="Q959" s="304">
        <v>0.64749999999999996</v>
      </c>
      <c r="R959" s="304">
        <v>840</v>
      </c>
      <c r="S959" s="304">
        <v>840</v>
      </c>
      <c r="T959" s="304">
        <v>0.98960000000000004</v>
      </c>
      <c r="U959" s="304">
        <v>383560</v>
      </c>
      <c r="V959" s="304" t="e">
        <f>U959-#REF!</f>
        <v>#REF!</v>
      </c>
      <c r="W959" s="304">
        <v>0.64090000000000003</v>
      </c>
      <c r="X959" s="304">
        <v>776.8</v>
      </c>
      <c r="Y959" s="304">
        <v>776.8</v>
      </c>
      <c r="Z959" s="304">
        <v>0.98870000000000002</v>
      </c>
      <c r="AA959" s="304">
        <v>379060</v>
      </c>
      <c r="AB959" s="304" t="e">
        <f>AA959-#REF!</f>
        <v>#REF!</v>
      </c>
      <c r="AC959" s="304">
        <v>0.66339999999999999</v>
      </c>
      <c r="AD959" s="304">
        <v>800</v>
      </c>
      <c r="AE959" s="304">
        <v>800</v>
      </c>
      <c r="AF959" s="304">
        <v>0.99039999999999995</v>
      </c>
      <c r="AG959" s="304">
        <v>377840</v>
      </c>
      <c r="AH959" s="304" t="e">
        <f>AG959-#REF!</f>
        <v>#REF!</v>
      </c>
      <c r="AI959" s="304">
        <v>0.64100000000000001</v>
      </c>
      <c r="AJ959" s="304">
        <v>660</v>
      </c>
      <c r="AK959" s="304">
        <v>720</v>
      </c>
      <c r="AL959" s="304">
        <v>0.98909999999999998</v>
      </c>
      <c r="AM959" s="304">
        <v>364220</v>
      </c>
      <c r="AN959" s="304" t="e">
        <f>AM959-#REF!</f>
        <v>#REF!</v>
      </c>
      <c r="AO959" s="304">
        <v>0.77500000000000002</v>
      </c>
    </row>
    <row r="960" spans="1:41">
      <c r="A960" s="305">
        <v>956</v>
      </c>
      <c r="B960" s="306" t="s">
        <v>3997</v>
      </c>
      <c r="C960" s="305" t="s">
        <v>4952</v>
      </c>
      <c r="D960" s="306" t="s">
        <v>4051</v>
      </c>
      <c r="E960" s="307">
        <v>167</v>
      </c>
      <c r="F960" s="304">
        <v>116.05</v>
      </c>
      <c r="G960" s="304">
        <v>133.6</v>
      </c>
      <c r="H960" s="304">
        <v>0.99690000000000001</v>
      </c>
      <c r="I960" s="304">
        <v>28940</v>
      </c>
      <c r="K960" s="304">
        <v>0.35120000000000001</v>
      </c>
      <c r="L960" s="304">
        <v>122.05</v>
      </c>
      <c r="M960" s="304">
        <v>133.6</v>
      </c>
      <c r="N960" s="304">
        <v>0.99649999999999994</v>
      </c>
      <c r="O960" s="304">
        <v>32202</v>
      </c>
      <c r="Q960" s="304">
        <v>0.35959999999999998</v>
      </c>
      <c r="R960" s="304">
        <v>128.85</v>
      </c>
      <c r="S960" s="304">
        <v>133.6</v>
      </c>
      <c r="T960" s="304">
        <v>0.99529999999999996</v>
      </c>
      <c r="U960" s="304">
        <v>31035</v>
      </c>
      <c r="W960" s="304">
        <v>0.33939999999999998</v>
      </c>
      <c r="X960" s="304">
        <v>101.65</v>
      </c>
      <c r="Y960" s="304">
        <v>133.6</v>
      </c>
      <c r="Z960" s="304">
        <v>0.99590000000000001</v>
      </c>
      <c r="AA960" s="304">
        <v>28150</v>
      </c>
      <c r="AC960" s="304">
        <v>0.37840000000000001</v>
      </c>
      <c r="AD960" s="304">
        <v>98.45</v>
      </c>
      <c r="AE960" s="304">
        <v>133.6</v>
      </c>
      <c r="AF960" s="304">
        <v>0.996</v>
      </c>
      <c r="AG960" s="304">
        <v>28178</v>
      </c>
      <c r="AI960" s="304">
        <v>0.39119999999999999</v>
      </c>
      <c r="AJ960" s="304">
        <v>104.85</v>
      </c>
      <c r="AK960" s="304">
        <v>133.6</v>
      </c>
      <c r="AL960" s="304">
        <v>0.99560000000000004</v>
      </c>
      <c r="AM960" s="304">
        <v>27019</v>
      </c>
      <c r="AO960" s="304">
        <v>0.3639</v>
      </c>
    </row>
    <row r="961" spans="1:41">
      <c r="A961" s="305">
        <v>957</v>
      </c>
      <c r="B961" s="306" t="s">
        <v>3997</v>
      </c>
      <c r="C961" s="305" t="s">
        <v>4953</v>
      </c>
      <c r="D961" s="306" t="s">
        <v>4051</v>
      </c>
      <c r="E961" s="307">
        <v>178</v>
      </c>
      <c r="F961" s="304">
        <v>118</v>
      </c>
      <c r="G961" s="304">
        <v>142.4</v>
      </c>
      <c r="H961" s="304">
        <v>0.98119999999999996</v>
      </c>
      <c r="I961" s="304">
        <v>24920</v>
      </c>
      <c r="K961" s="304">
        <v>0.29899999999999999</v>
      </c>
      <c r="L961" s="304">
        <v>84</v>
      </c>
      <c r="M961" s="304">
        <v>142.4</v>
      </c>
      <c r="N961" s="304">
        <v>0.9849</v>
      </c>
      <c r="O961" s="304">
        <v>22080</v>
      </c>
      <c r="Q961" s="304">
        <v>0.35870000000000002</v>
      </c>
      <c r="R961" s="304">
        <v>78</v>
      </c>
      <c r="S961" s="304">
        <v>142.4</v>
      </c>
      <c r="T961" s="304">
        <v>0.98629999999999995</v>
      </c>
      <c r="U961" s="304">
        <v>22980</v>
      </c>
      <c r="W961" s="304">
        <v>0.41489999999999999</v>
      </c>
      <c r="X961" s="304">
        <v>96</v>
      </c>
      <c r="Y961" s="304">
        <v>142.4</v>
      </c>
      <c r="Z961" s="304">
        <v>0.98439999999999994</v>
      </c>
      <c r="AA961" s="304">
        <v>21440</v>
      </c>
      <c r="AC961" s="304">
        <v>0.3049</v>
      </c>
      <c r="AD961" s="304">
        <v>98</v>
      </c>
      <c r="AE961" s="304">
        <v>142.4</v>
      </c>
      <c r="AF961" s="304">
        <v>0.9909</v>
      </c>
      <c r="AG961" s="304">
        <v>25980</v>
      </c>
      <c r="AI961" s="304">
        <v>0.35959999999999998</v>
      </c>
      <c r="AJ961" s="304">
        <v>84</v>
      </c>
      <c r="AK961" s="304">
        <v>142.4</v>
      </c>
      <c r="AL961" s="304">
        <v>0.99570000000000003</v>
      </c>
      <c r="AM961" s="304">
        <v>22640</v>
      </c>
      <c r="AO961" s="304">
        <v>0.376</v>
      </c>
    </row>
    <row r="962" spans="1:41">
      <c r="A962" s="305">
        <v>958</v>
      </c>
      <c r="B962" s="306" t="s">
        <v>3997</v>
      </c>
      <c r="C962" s="305" t="s">
        <v>4954</v>
      </c>
      <c r="D962" s="306" t="s">
        <v>4051</v>
      </c>
      <c r="E962" s="307">
        <v>444</v>
      </c>
      <c r="F962" s="304">
        <v>270.8</v>
      </c>
      <c r="G962" s="304">
        <v>355.2</v>
      </c>
      <c r="H962" s="304">
        <v>0.95150000000000001</v>
      </c>
      <c r="I962" s="304">
        <v>72650</v>
      </c>
      <c r="K962" s="304">
        <v>0.3916</v>
      </c>
      <c r="L962" s="304">
        <v>269.60000000000002</v>
      </c>
      <c r="M962" s="304">
        <v>355.2</v>
      </c>
      <c r="N962" s="304">
        <v>0.95430000000000004</v>
      </c>
      <c r="O962" s="304">
        <v>84330</v>
      </c>
      <c r="Q962" s="304">
        <v>0.44059999999999999</v>
      </c>
      <c r="R962" s="304">
        <v>278.8</v>
      </c>
      <c r="S962" s="304">
        <v>355.2</v>
      </c>
      <c r="T962" s="304">
        <v>0.95069999999999999</v>
      </c>
      <c r="U962" s="304">
        <v>84370</v>
      </c>
      <c r="W962" s="304">
        <v>0.44209999999999999</v>
      </c>
      <c r="X962" s="304">
        <v>255.2</v>
      </c>
      <c r="Y962" s="304">
        <v>355.2</v>
      </c>
      <c r="Z962" s="304">
        <v>0.94269999999999998</v>
      </c>
      <c r="AA962" s="304">
        <v>78140</v>
      </c>
      <c r="AC962" s="304">
        <v>0.43659999999999999</v>
      </c>
      <c r="AD962" s="304">
        <v>250</v>
      </c>
      <c r="AE962" s="304">
        <v>355.2</v>
      </c>
      <c r="AF962" s="304">
        <v>0.9486</v>
      </c>
      <c r="AG962" s="304">
        <v>74980</v>
      </c>
      <c r="AI962" s="304">
        <v>0.42499999999999999</v>
      </c>
      <c r="AJ962" s="304">
        <v>261</v>
      </c>
      <c r="AK962" s="304">
        <v>355.2</v>
      </c>
      <c r="AL962" s="304">
        <v>0.94430000000000003</v>
      </c>
      <c r="AM962" s="304">
        <v>151818</v>
      </c>
      <c r="AO962" s="304">
        <v>0.435</v>
      </c>
    </row>
    <row r="963" spans="1:41">
      <c r="A963" s="305">
        <v>959</v>
      </c>
      <c r="B963" s="306" t="s">
        <v>3997</v>
      </c>
      <c r="C963" s="305" t="s">
        <v>4955</v>
      </c>
      <c r="D963" s="306" t="s">
        <v>4051</v>
      </c>
      <c r="E963" s="307">
        <v>244</v>
      </c>
      <c r="F963" s="304">
        <v>123.175</v>
      </c>
      <c r="G963" s="304">
        <v>195.2</v>
      </c>
      <c r="H963" s="304">
        <v>0.99990000000000001</v>
      </c>
      <c r="I963" s="304">
        <v>29998</v>
      </c>
      <c r="K963" s="304">
        <v>0.3427</v>
      </c>
      <c r="L963" s="304">
        <v>112.61499999999999</v>
      </c>
      <c r="M963" s="304">
        <v>195.2</v>
      </c>
      <c r="N963" s="304">
        <v>0.99980000000000002</v>
      </c>
      <c r="O963" s="304">
        <v>33628</v>
      </c>
      <c r="Q963" s="304">
        <v>0.40710000000000002</v>
      </c>
      <c r="R963" s="304">
        <v>138.535</v>
      </c>
      <c r="S963" s="304">
        <v>195.2</v>
      </c>
      <c r="T963" s="304">
        <v>0.99980000000000002</v>
      </c>
      <c r="U963" s="304">
        <v>32628</v>
      </c>
      <c r="W963" s="304">
        <v>0.33100000000000002</v>
      </c>
      <c r="X963" s="304">
        <v>102.375</v>
      </c>
      <c r="Y963" s="304">
        <v>195.2</v>
      </c>
      <c r="Z963" s="304">
        <v>0.99990000000000001</v>
      </c>
      <c r="AA963" s="304">
        <v>29037</v>
      </c>
      <c r="AC963" s="304">
        <v>0.38719999999999999</v>
      </c>
      <c r="AD963" s="304">
        <v>102.375</v>
      </c>
      <c r="AE963" s="304">
        <v>195.2</v>
      </c>
      <c r="AF963" s="304">
        <v>1</v>
      </c>
      <c r="AG963" s="304">
        <v>31791</v>
      </c>
      <c r="AI963" s="304">
        <v>0.4239</v>
      </c>
      <c r="AJ963" s="304">
        <v>104.77500000000001</v>
      </c>
      <c r="AK963" s="304">
        <v>195.2</v>
      </c>
      <c r="AL963" s="304">
        <v>0.99990000000000001</v>
      </c>
      <c r="AM963" s="304">
        <v>30270</v>
      </c>
      <c r="AO963" s="304">
        <v>0.40739999999999998</v>
      </c>
    </row>
    <row r="964" spans="1:41">
      <c r="A964" s="305">
        <v>960</v>
      </c>
      <c r="B964" s="306" t="s">
        <v>3997</v>
      </c>
      <c r="C964" s="305" t="s">
        <v>4956</v>
      </c>
      <c r="D964" s="306" t="s">
        <v>4051</v>
      </c>
      <c r="E964" s="307">
        <v>600</v>
      </c>
      <c r="F964" s="304">
        <v>579.36</v>
      </c>
      <c r="G964" s="304">
        <v>579.36</v>
      </c>
      <c r="H964" s="304">
        <v>0.98539999999999994</v>
      </c>
      <c r="I964" s="304">
        <v>249840</v>
      </c>
      <c r="J964" s="304" t="e">
        <f>I964-#REF!</f>
        <v>#REF!</v>
      </c>
      <c r="K964" s="304">
        <v>0.60780000000000001</v>
      </c>
      <c r="L964" s="304">
        <v>587.52</v>
      </c>
      <c r="M964" s="304">
        <v>587.52</v>
      </c>
      <c r="N964" s="304">
        <v>0.98450000000000004</v>
      </c>
      <c r="O964" s="304">
        <v>297204</v>
      </c>
      <c r="P964" s="304" t="e">
        <f>O964-#REF!</f>
        <v>#REF!</v>
      </c>
      <c r="Q964" s="304">
        <v>0.69069999999999998</v>
      </c>
      <c r="R964" s="304">
        <v>633.6</v>
      </c>
      <c r="S964" s="304">
        <v>633.6</v>
      </c>
      <c r="T964" s="304">
        <v>0.98580000000000001</v>
      </c>
      <c r="U964" s="304">
        <v>295440</v>
      </c>
      <c r="V964" s="304" t="e">
        <f>U964-#REF!</f>
        <v>#REF!</v>
      </c>
      <c r="W964" s="304">
        <v>0.65700000000000003</v>
      </c>
      <c r="X964" s="304">
        <v>649.44000000000005</v>
      </c>
      <c r="Y964" s="304">
        <v>649.44000000000005</v>
      </c>
      <c r="Z964" s="304">
        <v>0.98570000000000002</v>
      </c>
      <c r="AA964" s="304">
        <v>288600</v>
      </c>
      <c r="AB964" s="304" t="e">
        <f>AA964-#REF!</f>
        <v>#REF!</v>
      </c>
      <c r="AC964" s="304">
        <v>0.60599999999999998</v>
      </c>
      <c r="AD964" s="304">
        <v>624</v>
      </c>
      <c r="AE964" s="304">
        <v>624</v>
      </c>
      <c r="AF964" s="304">
        <v>0.98519999999999996</v>
      </c>
      <c r="AG964" s="304">
        <v>292884</v>
      </c>
      <c r="AH964" s="304" t="e">
        <f>AG964-#REF!</f>
        <v>#REF!</v>
      </c>
      <c r="AI964" s="304">
        <v>0.64039999999999997</v>
      </c>
      <c r="AJ964" s="304">
        <v>624</v>
      </c>
      <c r="AK964" s="304">
        <v>624</v>
      </c>
      <c r="AL964" s="304">
        <v>0.98470000000000002</v>
      </c>
      <c r="AM964" s="304">
        <v>284808</v>
      </c>
      <c r="AN964" s="304" t="e">
        <f>AM964-#REF!</f>
        <v>#REF!</v>
      </c>
      <c r="AO964" s="304">
        <v>0.64380000000000004</v>
      </c>
    </row>
    <row r="965" spans="1:41">
      <c r="A965" s="305">
        <v>961</v>
      </c>
      <c r="B965" s="306" t="s">
        <v>3997</v>
      </c>
      <c r="C965" s="305" t="s">
        <v>4957</v>
      </c>
      <c r="D965" s="306" t="s">
        <v>4051</v>
      </c>
      <c r="E965" s="307">
        <v>488</v>
      </c>
      <c r="F965" s="304">
        <v>290</v>
      </c>
      <c r="G965" s="304">
        <v>390.4</v>
      </c>
      <c r="H965" s="304">
        <v>0.99829999999999997</v>
      </c>
      <c r="I965" s="304">
        <v>57500</v>
      </c>
      <c r="K965" s="304">
        <v>0.27589999999999998</v>
      </c>
      <c r="L965" s="304">
        <v>160</v>
      </c>
      <c r="M965" s="304">
        <v>390.4</v>
      </c>
      <c r="N965" s="304">
        <v>0.99729999999999996</v>
      </c>
      <c r="O965" s="304">
        <v>72700</v>
      </c>
      <c r="P965" s="304" t="e">
        <f>O965-#REF!</f>
        <v>#REF!</v>
      </c>
      <c r="Q965" s="304">
        <v>0.61240000000000006</v>
      </c>
      <c r="R965" s="304">
        <v>370</v>
      </c>
      <c r="S965" s="304">
        <v>390.4</v>
      </c>
      <c r="T965" s="304">
        <v>0.99729999999999996</v>
      </c>
      <c r="U965" s="304">
        <v>73500</v>
      </c>
      <c r="W965" s="304">
        <v>0.2767</v>
      </c>
      <c r="X965" s="304">
        <v>130</v>
      </c>
      <c r="Y965" s="304">
        <v>390.4</v>
      </c>
      <c r="Z965" s="304">
        <v>0.99390000000000001</v>
      </c>
      <c r="AA965" s="304">
        <v>64200</v>
      </c>
      <c r="AB965" s="304" t="e">
        <f>AA965-#REF!</f>
        <v>#REF!</v>
      </c>
      <c r="AC965" s="304">
        <v>0.66790000000000005</v>
      </c>
      <c r="AD965" s="304">
        <v>180</v>
      </c>
      <c r="AE965" s="304">
        <v>390.4</v>
      </c>
      <c r="AF965" s="304">
        <v>0.99390000000000001</v>
      </c>
      <c r="AG965" s="304">
        <v>64800</v>
      </c>
      <c r="AI965" s="304">
        <v>0.4869</v>
      </c>
      <c r="AJ965" s="304">
        <v>150</v>
      </c>
      <c r="AK965" s="304">
        <v>390.4</v>
      </c>
      <c r="AL965" s="304">
        <v>0.99049999999999994</v>
      </c>
      <c r="AM965" s="304">
        <v>62500</v>
      </c>
      <c r="AO965" s="304">
        <v>0.58430000000000004</v>
      </c>
    </row>
    <row r="966" spans="1:41">
      <c r="A966" s="305">
        <v>962</v>
      </c>
      <c r="B966" s="306" t="s">
        <v>3997</v>
      </c>
      <c r="C966" s="305" t="s">
        <v>4958</v>
      </c>
      <c r="D966" s="306" t="s">
        <v>4051</v>
      </c>
      <c r="E966" s="307">
        <v>133</v>
      </c>
      <c r="F966" s="304">
        <v>46</v>
      </c>
      <c r="G966" s="304">
        <v>106.4</v>
      </c>
      <c r="H966" s="304">
        <v>0.89990000000000003</v>
      </c>
      <c r="I966" s="304">
        <v>9160</v>
      </c>
      <c r="K966" s="304">
        <v>0.30740000000000001</v>
      </c>
      <c r="L966" s="304">
        <v>48</v>
      </c>
      <c r="M966" s="304">
        <v>106.4</v>
      </c>
      <c r="N966" s="304">
        <v>0.8952</v>
      </c>
      <c r="O966" s="304">
        <v>11100</v>
      </c>
      <c r="Q966" s="304">
        <v>0.34720000000000001</v>
      </c>
      <c r="R966" s="304">
        <v>52</v>
      </c>
      <c r="S966" s="304">
        <v>106.4</v>
      </c>
      <c r="T966" s="304">
        <v>0.9032</v>
      </c>
      <c r="U966" s="304">
        <v>10260</v>
      </c>
      <c r="W966" s="304">
        <v>0.3034</v>
      </c>
      <c r="X966" s="304">
        <v>56</v>
      </c>
      <c r="Y966" s="304">
        <v>106.4</v>
      </c>
      <c r="Z966" s="304">
        <v>0.877</v>
      </c>
      <c r="AA966" s="304">
        <v>10120</v>
      </c>
      <c r="AC966" s="304">
        <v>0.27700000000000002</v>
      </c>
      <c r="AD966" s="304">
        <v>50</v>
      </c>
      <c r="AE966" s="304">
        <v>106.4</v>
      </c>
      <c r="AF966" s="304">
        <v>0.87480000000000002</v>
      </c>
      <c r="AG966" s="304">
        <v>9500</v>
      </c>
      <c r="AI966" s="304">
        <v>0.29189999999999999</v>
      </c>
      <c r="AJ966" s="304">
        <v>46</v>
      </c>
      <c r="AK966" s="304">
        <v>106.4</v>
      </c>
      <c r="AL966" s="304">
        <v>0.87639999999999996</v>
      </c>
      <c r="AM966" s="304">
        <v>8080</v>
      </c>
      <c r="AO966" s="304">
        <v>0.26939999999999997</v>
      </c>
    </row>
    <row r="967" spans="1:41">
      <c r="A967" s="305">
        <v>963</v>
      </c>
      <c r="B967" s="306" t="s">
        <v>3997</v>
      </c>
      <c r="C967" s="305" t="s">
        <v>4959</v>
      </c>
      <c r="D967" s="306" t="s">
        <v>4097</v>
      </c>
      <c r="E967" s="307">
        <v>3438.89</v>
      </c>
      <c r="F967" s="304">
        <v>1440</v>
      </c>
      <c r="G967" s="304">
        <v>2751.1120000000001</v>
      </c>
      <c r="H967" s="304">
        <v>1</v>
      </c>
      <c r="I967" s="304">
        <v>522000</v>
      </c>
      <c r="K967" s="304" t="e">
        <v>#N/A</v>
      </c>
      <c r="L967" s="304">
        <v>1560</v>
      </c>
      <c r="M967" s="304">
        <v>2751.1120000000001</v>
      </c>
      <c r="N967" s="304">
        <v>1</v>
      </c>
      <c r="O967" s="304">
        <v>669600</v>
      </c>
      <c r="Q967" s="304" t="e">
        <v>#N/A</v>
      </c>
      <c r="R967" s="304">
        <v>1560</v>
      </c>
      <c r="S967" s="304">
        <v>2751.1120000000001</v>
      </c>
      <c r="T967" s="304">
        <v>1</v>
      </c>
      <c r="U967" s="304">
        <v>669000</v>
      </c>
      <c r="W967" s="304" t="e">
        <v>#N/A</v>
      </c>
      <c r="X967" s="304">
        <v>540</v>
      </c>
      <c r="Y967" s="304">
        <v>2751.1120000000001</v>
      </c>
      <c r="Z967" s="304">
        <v>0.99909999999999999</v>
      </c>
      <c r="AA967" s="304">
        <v>663000</v>
      </c>
      <c r="AC967" s="304" t="e">
        <v>#N/A</v>
      </c>
      <c r="AD967" s="304">
        <v>1320</v>
      </c>
      <c r="AE967" s="304">
        <v>2751.1120000000001</v>
      </c>
      <c r="AF967" s="304">
        <v>1</v>
      </c>
      <c r="AG967" s="304">
        <v>613800</v>
      </c>
      <c r="AI967" s="304" t="e">
        <v>#N/A</v>
      </c>
      <c r="AJ967" s="304">
        <v>1200</v>
      </c>
      <c r="AK967" s="304">
        <v>2751.1120000000001</v>
      </c>
      <c r="AL967" s="304">
        <v>0.99870000000000003</v>
      </c>
      <c r="AM967" s="304">
        <v>433800</v>
      </c>
      <c r="AO967" s="304" t="e">
        <v>#N/A</v>
      </c>
    </row>
    <row r="968" spans="1:41">
      <c r="A968" s="305">
        <v>964</v>
      </c>
      <c r="B968" s="306" t="s">
        <v>3997</v>
      </c>
      <c r="C968" s="305" t="s">
        <v>4960</v>
      </c>
      <c r="D968" s="306" t="s">
        <v>4139</v>
      </c>
      <c r="E968" s="307">
        <v>525</v>
      </c>
      <c r="F968" s="304">
        <v>447.36</v>
      </c>
      <c r="G968" s="304">
        <v>447.36</v>
      </c>
      <c r="H968" s="304">
        <v>1.03</v>
      </c>
      <c r="I968" s="304">
        <v>88230</v>
      </c>
      <c r="K968" s="304">
        <v>0.26600000000000001</v>
      </c>
      <c r="L968" s="304">
        <v>464.64</v>
      </c>
      <c r="M968" s="304">
        <v>464.64</v>
      </c>
      <c r="N968" s="304">
        <v>1.0139</v>
      </c>
      <c r="O968" s="304">
        <v>120222</v>
      </c>
      <c r="Q968" s="304">
        <v>0.34300000000000003</v>
      </c>
      <c r="R968" s="304">
        <v>449.52</v>
      </c>
      <c r="S968" s="304">
        <v>449.52</v>
      </c>
      <c r="T968" s="304">
        <v>1.0347999999999999</v>
      </c>
      <c r="U968" s="304">
        <v>84564</v>
      </c>
      <c r="W968" s="304">
        <v>0.2525</v>
      </c>
      <c r="X968" s="304">
        <v>456.24</v>
      </c>
      <c r="Y968" s="304">
        <v>456.24</v>
      </c>
      <c r="Z968" s="304">
        <v>1.0117</v>
      </c>
      <c r="AA968" s="304">
        <v>120324</v>
      </c>
      <c r="AC968" s="304">
        <v>0.35039999999999999</v>
      </c>
      <c r="AD968" s="304">
        <v>433.2</v>
      </c>
      <c r="AE968" s="304">
        <v>433.2</v>
      </c>
      <c r="AF968" s="304">
        <v>1.0114000000000001</v>
      </c>
      <c r="AG968" s="304">
        <v>118404</v>
      </c>
      <c r="AI968" s="304">
        <v>0.36330000000000001</v>
      </c>
      <c r="AJ968" s="304">
        <v>306</v>
      </c>
      <c r="AK968" s="304">
        <v>420</v>
      </c>
      <c r="AL968" s="304">
        <v>1.0085</v>
      </c>
      <c r="AM968" s="304">
        <v>98274</v>
      </c>
      <c r="AO968" s="304">
        <v>0.44230000000000003</v>
      </c>
    </row>
    <row r="969" spans="1:41">
      <c r="A969" s="305">
        <v>965</v>
      </c>
      <c r="B969" s="306" t="s">
        <v>3997</v>
      </c>
      <c r="C969" s="305" t="s">
        <v>4961</v>
      </c>
      <c r="D969" s="306" t="s">
        <v>4051</v>
      </c>
      <c r="E969" s="307">
        <v>122</v>
      </c>
      <c r="F969" s="304">
        <v>82.8</v>
      </c>
      <c r="G969" s="304">
        <v>97.6</v>
      </c>
      <c r="H969" s="304">
        <v>0.70319999999999994</v>
      </c>
      <c r="I969" s="304">
        <v>7750</v>
      </c>
      <c r="K969" s="304">
        <v>0.18490000000000001</v>
      </c>
      <c r="L969" s="304">
        <v>88.4</v>
      </c>
      <c r="M969" s="304">
        <v>97.6</v>
      </c>
      <c r="N969" s="304">
        <v>0.7349</v>
      </c>
      <c r="O969" s="304">
        <v>8302</v>
      </c>
      <c r="Q969" s="304">
        <v>0.17180000000000001</v>
      </c>
      <c r="R969" s="304">
        <v>81.92</v>
      </c>
      <c r="S969" s="304">
        <v>97.6</v>
      </c>
      <c r="T969" s="304">
        <v>0.70940000000000003</v>
      </c>
      <c r="U969" s="304">
        <v>7616</v>
      </c>
      <c r="W969" s="304">
        <v>0.182</v>
      </c>
      <c r="X969" s="304">
        <v>110.24</v>
      </c>
      <c r="Y969" s="304">
        <v>110.24</v>
      </c>
      <c r="Z969" s="304">
        <v>0.69399999999999995</v>
      </c>
      <c r="AA969" s="304">
        <v>7450</v>
      </c>
      <c r="AC969" s="304">
        <v>0.13089999999999999</v>
      </c>
      <c r="AD969" s="304">
        <v>102</v>
      </c>
      <c r="AE969" s="304">
        <v>102</v>
      </c>
      <c r="AF969" s="304">
        <v>0.6835</v>
      </c>
      <c r="AG969" s="304">
        <v>10366</v>
      </c>
      <c r="AI969" s="304">
        <v>0.19989999999999999</v>
      </c>
      <c r="AJ969" s="304">
        <v>86</v>
      </c>
      <c r="AK969" s="304">
        <v>97.6</v>
      </c>
      <c r="AL969" s="304">
        <v>0.67779999999999996</v>
      </c>
      <c r="AM969" s="304">
        <v>8700</v>
      </c>
      <c r="AO969" s="304">
        <v>0.20730000000000001</v>
      </c>
    </row>
    <row r="970" spans="1:41">
      <c r="A970" s="305">
        <v>966</v>
      </c>
      <c r="B970" s="306" t="s">
        <v>3997</v>
      </c>
      <c r="C970" s="305" t="s">
        <v>4962</v>
      </c>
      <c r="D970" s="306" t="s">
        <v>4051</v>
      </c>
      <c r="E970" s="307">
        <v>444</v>
      </c>
      <c r="F970" s="304">
        <v>234</v>
      </c>
      <c r="G970" s="304">
        <v>355.2</v>
      </c>
      <c r="H970" s="304">
        <v>0.92659999999999998</v>
      </c>
      <c r="I970" s="304">
        <v>62820</v>
      </c>
      <c r="K970" s="304">
        <v>0.40239999999999998</v>
      </c>
      <c r="L970" s="304">
        <v>258</v>
      </c>
      <c r="M970" s="304">
        <v>355.2</v>
      </c>
      <c r="N970" s="304">
        <v>0.92489999999999994</v>
      </c>
      <c r="O970" s="304">
        <v>76800</v>
      </c>
      <c r="Q970" s="304">
        <v>0.43259999999999998</v>
      </c>
      <c r="R970" s="304">
        <v>234</v>
      </c>
      <c r="S970" s="304">
        <v>355.2</v>
      </c>
      <c r="T970" s="304">
        <v>0.9375</v>
      </c>
      <c r="U970" s="304">
        <v>73680</v>
      </c>
      <c r="W970" s="304">
        <v>0.46650000000000003</v>
      </c>
      <c r="X970" s="304">
        <v>120</v>
      </c>
      <c r="Y970" s="304">
        <v>355.2</v>
      </c>
      <c r="Z970" s="304">
        <v>0.93630000000000002</v>
      </c>
      <c r="AA970" s="304">
        <v>79260</v>
      </c>
      <c r="AB970" s="304" t="e">
        <f>AA970-#REF!</f>
        <v>#REF!</v>
      </c>
      <c r="AC970" s="304">
        <v>0.94830000000000003</v>
      </c>
      <c r="AD970" s="304">
        <v>216</v>
      </c>
      <c r="AE970" s="304">
        <v>355.2</v>
      </c>
      <c r="AF970" s="304">
        <v>0.94109999999999994</v>
      </c>
      <c r="AG970" s="304">
        <v>79560</v>
      </c>
      <c r="AI970" s="304">
        <v>0.52610000000000001</v>
      </c>
      <c r="AJ970" s="304">
        <v>234</v>
      </c>
      <c r="AK970" s="304">
        <v>355.2</v>
      </c>
      <c r="AL970" s="304">
        <v>0.94030000000000002</v>
      </c>
      <c r="AM970" s="304">
        <v>61320</v>
      </c>
      <c r="AO970" s="304">
        <v>0.3871</v>
      </c>
    </row>
    <row r="971" spans="1:41">
      <c r="A971" s="305">
        <v>967</v>
      </c>
      <c r="B971" s="306" t="s">
        <v>3997</v>
      </c>
      <c r="C971" s="305" t="s">
        <v>4963</v>
      </c>
      <c r="D971" s="306" t="s">
        <v>4051</v>
      </c>
      <c r="E971" s="307">
        <v>300</v>
      </c>
      <c r="F971" s="304">
        <v>258.83999999999997</v>
      </c>
      <c r="G971" s="304">
        <v>258.83999999999997</v>
      </c>
      <c r="H971" s="304">
        <v>1</v>
      </c>
      <c r="I971" s="304">
        <v>54882</v>
      </c>
      <c r="K971" s="304">
        <v>0.29449999999999998</v>
      </c>
      <c r="L971" s="304">
        <v>266.76</v>
      </c>
      <c r="M971" s="304">
        <v>266.76</v>
      </c>
      <c r="N971" s="304">
        <v>1</v>
      </c>
      <c r="O971" s="304">
        <v>63216</v>
      </c>
      <c r="Q971" s="304">
        <v>0.31850000000000001</v>
      </c>
      <c r="R971" s="304">
        <v>294.48</v>
      </c>
      <c r="S971" s="304">
        <v>294.48</v>
      </c>
      <c r="T971" s="304">
        <v>1</v>
      </c>
      <c r="U971" s="304">
        <v>78096</v>
      </c>
      <c r="W971" s="304">
        <v>0.36830000000000002</v>
      </c>
      <c r="X971" s="304">
        <v>259.44</v>
      </c>
      <c r="Y971" s="304">
        <v>259.44</v>
      </c>
      <c r="Z971" s="304">
        <v>1</v>
      </c>
      <c r="AA971" s="304">
        <v>79911</v>
      </c>
      <c r="AC971" s="304">
        <v>0.41399999999999998</v>
      </c>
      <c r="AD971" s="304">
        <v>252</v>
      </c>
      <c r="AE971" s="304">
        <v>252</v>
      </c>
      <c r="AF971" s="304">
        <v>1</v>
      </c>
      <c r="AG971" s="304">
        <v>65937</v>
      </c>
      <c r="AI971" s="304">
        <v>0.35170000000000001</v>
      </c>
      <c r="AJ971" s="304">
        <v>207</v>
      </c>
      <c r="AK971" s="304">
        <v>240</v>
      </c>
      <c r="AL971" s="304">
        <v>1</v>
      </c>
      <c r="AM971" s="304">
        <v>61308</v>
      </c>
      <c r="AO971" s="304">
        <v>0.41139999999999999</v>
      </c>
    </row>
    <row r="972" spans="1:41">
      <c r="A972" s="305">
        <v>968</v>
      </c>
      <c r="B972" s="306" t="s">
        <v>3997</v>
      </c>
      <c r="C972" s="305" t="s">
        <v>4964</v>
      </c>
      <c r="D972" s="306" t="s">
        <v>4051</v>
      </c>
      <c r="E972" s="307">
        <v>277.77999999999997</v>
      </c>
      <c r="F972" s="304">
        <v>282.5</v>
      </c>
      <c r="G972" s="304">
        <v>282.5</v>
      </c>
      <c r="H972" s="304">
        <v>0.99960000000000004</v>
      </c>
      <c r="I972" s="304">
        <v>88865</v>
      </c>
      <c r="K972" s="304">
        <v>0.441</v>
      </c>
      <c r="L972" s="304">
        <v>466.5</v>
      </c>
      <c r="M972" s="304">
        <v>282.5</v>
      </c>
      <c r="N972" s="304">
        <v>0.99960000000000004</v>
      </c>
      <c r="O972" s="304">
        <v>83985</v>
      </c>
      <c r="Q972" s="304">
        <v>0.24340000000000001</v>
      </c>
      <c r="R972" s="304">
        <v>354.5</v>
      </c>
      <c r="S972" s="304">
        <v>354.5</v>
      </c>
      <c r="T972" s="304">
        <v>0.99819999999999998</v>
      </c>
      <c r="U972" s="304">
        <v>64225</v>
      </c>
      <c r="W972" s="304">
        <v>0.25390000000000001</v>
      </c>
      <c r="X972" s="304">
        <v>370.5</v>
      </c>
      <c r="Y972" s="304">
        <v>370.5</v>
      </c>
      <c r="Z972" s="304">
        <v>1</v>
      </c>
      <c r="AA972" s="304">
        <v>133905</v>
      </c>
      <c r="AC972" s="304">
        <v>0.48909999999999998</v>
      </c>
      <c r="AD972" s="304">
        <v>382.5</v>
      </c>
      <c r="AE972" s="304">
        <v>382.5</v>
      </c>
      <c r="AF972" s="304">
        <v>0.99939999999999996</v>
      </c>
      <c r="AG972" s="304">
        <v>126625</v>
      </c>
      <c r="AI972" s="304">
        <v>0.44819999999999999</v>
      </c>
      <c r="AJ972" s="304">
        <v>282.5</v>
      </c>
      <c r="AK972" s="304">
        <v>282.5</v>
      </c>
      <c r="AL972" s="304">
        <v>0.99970000000000003</v>
      </c>
      <c r="AM972" s="304">
        <v>119665</v>
      </c>
      <c r="AO972" s="304">
        <v>0.59379999999999999</v>
      </c>
    </row>
    <row r="973" spans="1:41">
      <c r="A973" s="305">
        <v>969</v>
      </c>
      <c r="B973" s="306" t="s">
        <v>3997</v>
      </c>
      <c r="C973" s="305" t="s">
        <v>4965</v>
      </c>
      <c r="D973" s="306" t="s">
        <v>4051</v>
      </c>
      <c r="E973" s="307">
        <v>3000</v>
      </c>
      <c r="F973" s="304">
        <v>2316</v>
      </c>
      <c r="G973" s="304">
        <v>2400</v>
      </c>
      <c r="H973" s="304">
        <v>0.995</v>
      </c>
      <c r="I973" s="304">
        <v>761400</v>
      </c>
      <c r="K973" s="304">
        <v>0.45889999999999997</v>
      </c>
      <c r="L973" s="304">
        <v>2562</v>
      </c>
      <c r="M973" s="304">
        <v>2562</v>
      </c>
      <c r="N973" s="304">
        <v>0.99449999999999994</v>
      </c>
      <c r="O973" s="304">
        <v>916800</v>
      </c>
      <c r="Q973" s="304">
        <v>0.48370000000000002</v>
      </c>
      <c r="R973" s="304">
        <v>2623.5</v>
      </c>
      <c r="S973" s="304">
        <v>2623.5</v>
      </c>
      <c r="T973" s="304">
        <v>0.99370000000000003</v>
      </c>
      <c r="U973" s="304">
        <v>945000</v>
      </c>
      <c r="W973" s="304">
        <v>0.50349999999999995</v>
      </c>
      <c r="X973" s="304">
        <v>2541</v>
      </c>
      <c r="Y973" s="304">
        <v>2541</v>
      </c>
      <c r="Z973" s="304">
        <v>0.99549999999999994</v>
      </c>
      <c r="AA973" s="304">
        <v>882450</v>
      </c>
      <c r="AC973" s="304">
        <v>0.46889999999999998</v>
      </c>
      <c r="AD973" s="304">
        <v>2250</v>
      </c>
      <c r="AE973" s="304">
        <v>2400</v>
      </c>
      <c r="AF973" s="304">
        <v>0.99470000000000003</v>
      </c>
      <c r="AG973" s="304">
        <v>872100</v>
      </c>
      <c r="AI973" s="304">
        <v>0.52370000000000005</v>
      </c>
      <c r="AJ973" s="304">
        <v>2100</v>
      </c>
      <c r="AK973" s="304">
        <v>2400</v>
      </c>
      <c r="AL973" s="304">
        <v>0.99399999999999999</v>
      </c>
      <c r="AM973" s="304">
        <v>836100</v>
      </c>
      <c r="AO973" s="304">
        <v>0.55630000000000002</v>
      </c>
    </row>
    <row r="974" spans="1:41">
      <c r="A974" s="305">
        <v>970</v>
      </c>
      <c r="B974" s="306" t="s">
        <v>3997</v>
      </c>
      <c r="C974" s="305" t="s">
        <v>4966</v>
      </c>
      <c r="D974" s="306" t="s">
        <v>4051</v>
      </c>
      <c r="E974" s="307">
        <v>144</v>
      </c>
      <c r="F974" s="304">
        <v>65.84</v>
      </c>
      <c r="G974" s="304">
        <v>115.2</v>
      </c>
      <c r="H974" s="304">
        <v>0.95450000000000002</v>
      </c>
      <c r="I974" s="304">
        <v>20846</v>
      </c>
      <c r="K974" s="304">
        <v>0.4607</v>
      </c>
      <c r="L974" s="304">
        <v>61.12</v>
      </c>
      <c r="M974" s="304">
        <v>115.2</v>
      </c>
      <c r="N974" s="304">
        <v>0.95330000000000004</v>
      </c>
      <c r="O974" s="304">
        <v>24256</v>
      </c>
      <c r="Q974" s="304">
        <v>0.55959999999999999</v>
      </c>
      <c r="R974" s="304">
        <v>67.760000000000005</v>
      </c>
      <c r="S974" s="304">
        <v>115.2</v>
      </c>
      <c r="T974" s="304">
        <v>0.95079999999999998</v>
      </c>
      <c r="U974" s="304">
        <v>25102</v>
      </c>
      <c r="W974" s="304">
        <v>0.54120000000000001</v>
      </c>
      <c r="X974" s="304">
        <v>55.44</v>
      </c>
      <c r="Y974" s="304">
        <v>115.2</v>
      </c>
      <c r="Z974" s="304">
        <v>0.94369999999999998</v>
      </c>
      <c r="AA974" s="304">
        <v>22622</v>
      </c>
      <c r="AC974" s="304">
        <v>0.58120000000000005</v>
      </c>
      <c r="AD974" s="304">
        <v>110</v>
      </c>
      <c r="AE974" s="304">
        <v>115.2</v>
      </c>
      <c r="AF974" s="304">
        <v>0.97060000000000002</v>
      </c>
      <c r="AG974" s="304">
        <v>30952</v>
      </c>
      <c r="AI974" s="304">
        <v>0.38969999999999999</v>
      </c>
      <c r="AJ974" s="304">
        <v>108</v>
      </c>
      <c r="AK974" s="304">
        <v>115.2</v>
      </c>
      <c r="AL974" s="304">
        <v>0.97209999999999996</v>
      </c>
      <c r="AM974" s="304">
        <v>36654</v>
      </c>
      <c r="AO974" s="304">
        <v>0.4849</v>
      </c>
    </row>
    <row r="975" spans="1:41">
      <c r="A975" s="305">
        <v>971</v>
      </c>
      <c r="B975" s="306" t="s">
        <v>3997</v>
      </c>
      <c r="C975" s="305" t="s">
        <v>4968</v>
      </c>
      <c r="D975" s="306" t="s">
        <v>4097</v>
      </c>
      <c r="E975" s="307">
        <v>5089</v>
      </c>
      <c r="F975" s="304">
        <v>1320</v>
      </c>
      <c r="G975" s="304">
        <v>4071.2</v>
      </c>
      <c r="H975" s="304">
        <v>1</v>
      </c>
      <c r="I975" s="304">
        <v>394800</v>
      </c>
      <c r="K975" s="304" t="e">
        <v>#N/A</v>
      </c>
      <c r="L975" s="304">
        <v>1200</v>
      </c>
      <c r="M975" s="304">
        <v>4071.2</v>
      </c>
      <c r="N975" s="304">
        <v>1</v>
      </c>
      <c r="O975" s="304">
        <v>478200</v>
      </c>
      <c r="Q975" s="304" t="e">
        <v>#N/A</v>
      </c>
      <c r="R975" s="304">
        <v>1440</v>
      </c>
      <c r="S975" s="304">
        <v>4071.2</v>
      </c>
      <c r="T975" s="304">
        <v>1</v>
      </c>
      <c r="U975" s="304">
        <v>514200</v>
      </c>
      <c r="W975" s="304" t="e">
        <v>#N/A</v>
      </c>
      <c r="X975" s="304">
        <v>1080</v>
      </c>
      <c r="Y975" s="304">
        <v>4071.2</v>
      </c>
      <c r="Z975" s="304">
        <v>1</v>
      </c>
      <c r="AA975" s="304">
        <v>417000</v>
      </c>
      <c r="AC975" s="304" t="e">
        <v>#N/A</v>
      </c>
      <c r="AD975" s="304">
        <v>780</v>
      </c>
      <c r="AE975" s="304">
        <v>4071.2</v>
      </c>
      <c r="AF975" s="304">
        <v>1</v>
      </c>
      <c r="AG975" s="304">
        <v>379200</v>
      </c>
      <c r="AI975" s="304" t="e">
        <v>#N/A</v>
      </c>
      <c r="AJ975" s="304">
        <v>480</v>
      </c>
      <c r="AK975" s="304">
        <v>4071.2</v>
      </c>
      <c r="AL975" s="304">
        <v>1</v>
      </c>
      <c r="AM975" s="304">
        <v>351000</v>
      </c>
      <c r="AO975" s="304" t="e">
        <v>#N/A</v>
      </c>
    </row>
    <row r="976" spans="1:41">
      <c r="A976" s="305">
        <v>972</v>
      </c>
      <c r="B976" s="306" t="s">
        <v>3997</v>
      </c>
      <c r="C976" s="305" t="s">
        <v>4969</v>
      </c>
      <c r="D976" s="306" t="s">
        <v>4051</v>
      </c>
      <c r="E976" s="307">
        <v>422</v>
      </c>
      <c r="F976" s="304">
        <v>372.72</v>
      </c>
      <c r="G976" s="304">
        <v>372.72</v>
      </c>
      <c r="H976" s="304">
        <v>0.99970000000000003</v>
      </c>
      <c r="I976" s="304">
        <v>75000</v>
      </c>
      <c r="K976" s="304">
        <v>0.27960000000000002</v>
      </c>
      <c r="L976" s="304">
        <v>374.16</v>
      </c>
      <c r="M976" s="304">
        <v>374.16</v>
      </c>
      <c r="N976" s="304">
        <v>0.99960000000000004</v>
      </c>
      <c r="O976" s="304">
        <v>89238</v>
      </c>
      <c r="Q976" s="304">
        <v>0.32069999999999999</v>
      </c>
      <c r="R976" s="304">
        <v>419.52</v>
      </c>
      <c r="S976" s="304">
        <v>419.52</v>
      </c>
      <c r="T976" s="304">
        <v>0.99939999999999996</v>
      </c>
      <c r="U976" s="304">
        <v>93990</v>
      </c>
      <c r="W976" s="304">
        <v>0.31140000000000001</v>
      </c>
      <c r="X976" s="304">
        <v>390</v>
      </c>
      <c r="Y976" s="304">
        <v>390</v>
      </c>
      <c r="Z976" s="304">
        <v>0.99970000000000003</v>
      </c>
      <c r="AA976" s="304">
        <v>85920</v>
      </c>
      <c r="AC976" s="304">
        <v>0.29620000000000002</v>
      </c>
      <c r="AD976" s="304">
        <v>360</v>
      </c>
      <c r="AE976" s="304">
        <v>360</v>
      </c>
      <c r="AF976" s="304">
        <v>0.99970000000000003</v>
      </c>
      <c r="AG976" s="304">
        <v>79326</v>
      </c>
      <c r="AI976" s="304">
        <v>0.29630000000000001</v>
      </c>
      <c r="AJ976" s="304">
        <v>384</v>
      </c>
      <c r="AK976" s="304">
        <v>384</v>
      </c>
      <c r="AL976" s="304">
        <v>0.99949999999999994</v>
      </c>
      <c r="AM976" s="304">
        <v>79284</v>
      </c>
      <c r="AO976" s="304">
        <v>0.28689999999999999</v>
      </c>
    </row>
    <row r="977" spans="1:41">
      <c r="A977" s="305">
        <v>973</v>
      </c>
      <c r="B977" s="306" t="s">
        <v>3997</v>
      </c>
      <c r="C977" s="305" t="s">
        <v>4970</v>
      </c>
      <c r="D977" s="306" t="s">
        <v>4139</v>
      </c>
      <c r="E977" s="307">
        <v>267</v>
      </c>
      <c r="F977" s="304">
        <v>1.2</v>
      </c>
      <c r="G977" s="304">
        <v>213.6</v>
      </c>
      <c r="H977" s="304">
        <v>1</v>
      </c>
      <c r="I977" s="304">
        <v>54</v>
      </c>
      <c r="K977" s="304">
        <v>6.25E-2</v>
      </c>
      <c r="L977" s="304">
        <v>1.2</v>
      </c>
      <c r="M977" s="304">
        <v>213.6</v>
      </c>
      <c r="N977" s="304">
        <v>1</v>
      </c>
      <c r="O977" s="304">
        <v>12</v>
      </c>
      <c r="Q977" s="304">
        <v>1.34E-2</v>
      </c>
      <c r="R977" s="304">
        <v>0</v>
      </c>
      <c r="S977" s="304">
        <v>213.6</v>
      </c>
      <c r="T977" s="304" t="e">
        <v>#DIV/0!</v>
      </c>
      <c r="U977" s="304">
        <v>0</v>
      </c>
      <c r="W977" s="304">
        <v>0</v>
      </c>
      <c r="X977" s="304">
        <v>0</v>
      </c>
      <c r="Y977" s="304">
        <v>213.6</v>
      </c>
      <c r="Z977" s="304" t="e">
        <v>#DIV/0!</v>
      </c>
      <c r="AA977" s="304">
        <v>0</v>
      </c>
      <c r="AC977" s="304">
        <v>0</v>
      </c>
      <c r="AD977" s="304">
        <v>0</v>
      </c>
      <c r="AE977" s="304">
        <v>213.6</v>
      </c>
      <c r="AF977" s="304" t="e">
        <v>#DIV/0!</v>
      </c>
      <c r="AG977" s="304">
        <v>0</v>
      </c>
      <c r="AI977" s="304">
        <v>0</v>
      </c>
      <c r="AJ977" s="304">
        <v>0</v>
      </c>
      <c r="AK977" s="304">
        <v>213.6</v>
      </c>
      <c r="AL977" s="304" t="e">
        <v>#DIV/0!</v>
      </c>
      <c r="AM977" s="304">
        <v>0</v>
      </c>
      <c r="AO977" s="304">
        <v>0</v>
      </c>
    </row>
    <row r="978" spans="1:41">
      <c r="A978" s="305">
        <v>974</v>
      </c>
      <c r="B978" s="306" t="s">
        <v>3997</v>
      </c>
      <c r="C978" s="305" t="s">
        <v>4971</v>
      </c>
      <c r="D978" s="306" t="s">
        <v>4051</v>
      </c>
      <c r="E978" s="307">
        <v>333</v>
      </c>
      <c r="F978" s="304">
        <v>216.96</v>
      </c>
      <c r="G978" s="304">
        <v>266.39999999999998</v>
      </c>
      <c r="H978" s="304">
        <v>0.98829999999999996</v>
      </c>
      <c r="I978" s="304">
        <v>57668</v>
      </c>
      <c r="K978" s="304">
        <v>0.3735</v>
      </c>
      <c r="L978" s="304">
        <v>228.96</v>
      </c>
      <c r="M978" s="304">
        <v>266.39999999999998</v>
      </c>
      <c r="N978" s="304">
        <v>0.98729999999999996</v>
      </c>
      <c r="O978" s="304">
        <v>68920</v>
      </c>
      <c r="Q978" s="304">
        <v>0.4098</v>
      </c>
      <c r="R978" s="304">
        <v>231.36</v>
      </c>
      <c r="S978" s="304">
        <v>266.39999999999998</v>
      </c>
      <c r="T978" s="304">
        <v>0.98799999999999999</v>
      </c>
      <c r="U978" s="304">
        <v>69552</v>
      </c>
      <c r="W978" s="304">
        <v>0.42259999999999998</v>
      </c>
      <c r="X978" s="304">
        <v>204.32</v>
      </c>
      <c r="Y978" s="304">
        <v>266.39999999999998</v>
      </c>
      <c r="Z978" s="304">
        <v>0.98729999999999996</v>
      </c>
      <c r="AA978" s="304">
        <v>60324</v>
      </c>
      <c r="AC978" s="304">
        <v>0.40200000000000002</v>
      </c>
      <c r="AD978" s="304">
        <v>204</v>
      </c>
      <c r="AE978" s="304">
        <v>266.39999999999998</v>
      </c>
      <c r="AF978" s="304">
        <v>0.98939999999999995</v>
      </c>
      <c r="AG978" s="304">
        <v>59524</v>
      </c>
      <c r="AI978" s="304">
        <v>0.39639999999999997</v>
      </c>
      <c r="AJ978" s="304">
        <v>204</v>
      </c>
      <c r="AK978" s="304">
        <v>266.39999999999998</v>
      </c>
      <c r="AL978" s="304">
        <v>0.98899999999999999</v>
      </c>
      <c r="AM978" s="304">
        <v>55964</v>
      </c>
      <c r="AO978" s="304">
        <v>0.38529999999999998</v>
      </c>
    </row>
    <row r="979" spans="1:41">
      <c r="A979" s="305">
        <v>975</v>
      </c>
      <c r="B979" s="306" t="s">
        <v>3997</v>
      </c>
      <c r="C979" s="305" t="s">
        <v>4972</v>
      </c>
      <c r="D979" s="306" t="s">
        <v>4051</v>
      </c>
      <c r="E979" s="307">
        <v>1330</v>
      </c>
      <c r="F979" s="304">
        <v>828</v>
      </c>
      <c r="G979" s="304">
        <v>1064</v>
      </c>
      <c r="H979" s="304">
        <v>0.99639999999999995</v>
      </c>
      <c r="I979" s="304">
        <v>641175</v>
      </c>
      <c r="J979" s="304" t="e">
        <f>I979-#REF!</f>
        <v>#REF!</v>
      </c>
      <c r="K979" s="304">
        <v>1.0793999999999999</v>
      </c>
      <c r="L979" s="304">
        <v>1211.25</v>
      </c>
      <c r="M979" s="304">
        <v>1211.25</v>
      </c>
      <c r="N979" s="304">
        <v>0.99570000000000003</v>
      </c>
      <c r="O979" s="304">
        <v>701625</v>
      </c>
      <c r="P979" s="304" t="e">
        <f>O979-#REF!</f>
        <v>#REF!</v>
      </c>
      <c r="Q979" s="304">
        <v>0.78200000000000003</v>
      </c>
      <c r="R979" s="304">
        <v>1419</v>
      </c>
      <c r="S979" s="304">
        <v>1064</v>
      </c>
      <c r="T979" s="304">
        <v>0.99419999999999997</v>
      </c>
      <c r="U979" s="304">
        <v>660600</v>
      </c>
      <c r="V979" s="304" t="e">
        <f>U979-#REF!</f>
        <v>#REF!</v>
      </c>
      <c r="W979" s="304">
        <v>0.65039999999999998</v>
      </c>
      <c r="X979" s="304">
        <v>1350</v>
      </c>
      <c r="Y979" s="304">
        <v>1350</v>
      </c>
      <c r="Z979" s="304">
        <v>0.99649999999999994</v>
      </c>
      <c r="AA979" s="304">
        <v>785775</v>
      </c>
      <c r="AB979" s="304" t="e">
        <f>AA979-#REF!</f>
        <v>#REF!</v>
      </c>
      <c r="AC979" s="304">
        <v>0.78510000000000002</v>
      </c>
      <c r="AD979" s="304">
        <v>1206</v>
      </c>
      <c r="AE979" s="304">
        <v>1206</v>
      </c>
      <c r="AF979" s="304">
        <v>0.99580000000000002</v>
      </c>
      <c r="AG979" s="304">
        <v>648675</v>
      </c>
      <c r="AH979" s="304" t="e">
        <f>AG979-#REF!</f>
        <v>#REF!</v>
      </c>
      <c r="AI979" s="304">
        <v>0.72599999999999998</v>
      </c>
      <c r="AJ979" s="304">
        <v>1350</v>
      </c>
      <c r="AK979" s="304">
        <v>1064</v>
      </c>
      <c r="AL979" s="304">
        <v>0.98960000000000004</v>
      </c>
      <c r="AM979" s="304">
        <v>606525</v>
      </c>
      <c r="AN979" s="304" t="e">
        <f>AM979-#REF!</f>
        <v>#REF!</v>
      </c>
      <c r="AO979" s="304">
        <v>0.63060000000000005</v>
      </c>
    </row>
    <row r="980" spans="1:41">
      <c r="A980" s="305">
        <v>976</v>
      </c>
      <c r="B980" s="306" t="s">
        <v>3997</v>
      </c>
      <c r="C980" s="305" t="s">
        <v>4973</v>
      </c>
      <c r="D980" s="306" t="s">
        <v>4051</v>
      </c>
      <c r="E980" s="307">
        <v>167</v>
      </c>
      <c r="F980" s="304">
        <v>43.68</v>
      </c>
      <c r="G980" s="304">
        <v>133.6</v>
      </c>
      <c r="H980" s="304">
        <v>0.9123</v>
      </c>
      <c r="I980" s="304">
        <v>8484</v>
      </c>
      <c r="K980" s="304">
        <v>0.29570000000000002</v>
      </c>
      <c r="L980" s="304">
        <v>57.24</v>
      </c>
      <c r="M980" s="304">
        <v>133.6</v>
      </c>
      <c r="N980" s="304">
        <v>0.92489999999999994</v>
      </c>
      <c r="O980" s="304">
        <v>11043</v>
      </c>
      <c r="Q980" s="304">
        <v>0.28039999999999998</v>
      </c>
      <c r="R980" s="304">
        <v>55.2</v>
      </c>
      <c r="S980" s="304">
        <v>133.6</v>
      </c>
      <c r="T980" s="304">
        <v>0.91569999999999996</v>
      </c>
      <c r="U980" s="304">
        <v>9831</v>
      </c>
      <c r="W980" s="304">
        <v>0.2702</v>
      </c>
      <c r="X980" s="304">
        <v>40.92</v>
      </c>
      <c r="Y980" s="304">
        <v>133.6</v>
      </c>
      <c r="Z980" s="304">
        <v>0.91449999999999998</v>
      </c>
      <c r="AA980" s="304">
        <v>8397</v>
      </c>
      <c r="AC980" s="304">
        <v>0.30159999999999998</v>
      </c>
      <c r="AD980" s="304">
        <v>66.959999999999994</v>
      </c>
      <c r="AE980" s="304">
        <v>133.6</v>
      </c>
      <c r="AF980" s="304">
        <v>0.90720000000000001</v>
      </c>
      <c r="AG980" s="304">
        <v>8709</v>
      </c>
      <c r="AI980" s="304">
        <v>0.19270000000000001</v>
      </c>
      <c r="AJ980" s="304">
        <v>60</v>
      </c>
      <c r="AK980" s="304">
        <v>133.6</v>
      </c>
      <c r="AL980" s="304">
        <v>0.92200000000000004</v>
      </c>
      <c r="AM980" s="304">
        <v>9813</v>
      </c>
      <c r="AO980" s="304">
        <v>0.24640000000000001</v>
      </c>
    </row>
    <row r="981" spans="1:41">
      <c r="A981" s="305">
        <v>977</v>
      </c>
      <c r="B981" s="306" t="s">
        <v>3997</v>
      </c>
      <c r="C981" s="305" t="s">
        <v>4974</v>
      </c>
      <c r="D981" s="306" t="s">
        <v>4051</v>
      </c>
      <c r="E981" s="307">
        <v>156</v>
      </c>
      <c r="F981" s="304">
        <v>50.4</v>
      </c>
      <c r="G981" s="304">
        <v>124.8</v>
      </c>
      <c r="H981" s="304">
        <v>0.9264</v>
      </c>
      <c r="I981" s="304">
        <v>7548</v>
      </c>
      <c r="K981" s="304">
        <v>0.22450000000000001</v>
      </c>
      <c r="L981" s="304">
        <v>49.44</v>
      </c>
      <c r="M981" s="304">
        <v>124.8</v>
      </c>
      <c r="N981" s="304">
        <v>0.94289999999999996</v>
      </c>
      <c r="O981" s="304">
        <v>8906</v>
      </c>
      <c r="Q981" s="304">
        <v>0.25679999999999997</v>
      </c>
      <c r="R981" s="304">
        <v>90.56</v>
      </c>
      <c r="S981" s="304">
        <v>124.8</v>
      </c>
      <c r="T981" s="304">
        <v>0.96309999999999996</v>
      </c>
      <c r="U981" s="304">
        <v>11000</v>
      </c>
      <c r="W981" s="304">
        <v>0.17519999999999999</v>
      </c>
      <c r="X981" s="304">
        <v>62.72</v>
      </c>
      <c r="Y981" s="304">
        <v>124.8</v>
      </c>
      <c r="Z981" s="304">
        <v>0.95799999999999996</v>
      </c>
      <c r="AA981" s="304">
        <v>10106</v>
      </c>
      <c r="AC981" s="304">
        <v>0.2261</v>
      </c>
      <c r="AD981" s="304">
        <v>70</v>
      </c>
      <c r="AE981" s="304">
        <v>124.8</v>
      </c>
      <c r="AF981" s="304">
        <v>0.95330000000000004</v>
      </c>
      <c r="AG981" s="304">
        <v>14236</v>
      </c>
      <c r="AI981" s="304">
        <v>0.2868</v>
      </c>
      <c r="AJ981" s="304">
        <v>64</v>
      </c>
      <c r="AK981" s="304">
        <v>124.8</v>
      </c>
      <c r="AL981" s="304">
        <v>0.9607</v>
      </c>
      <c r="AM981" s="304">
        <v>14464</v>
      </c>
      <c r="AO981" s="304">
        <v>0.32669999999999999</v>
      </c>
    </row>
    <row r="982" spans="1:41">
      <c r="A982" s="305">
        <v>978</v>
      </c>
      <c r="B982" s="306" t="s">
        <v>3997</v>
      </c>
      <c r="C982" s="305" t="s">
        <v>4975</v>
      </c>
      <c r="D982" s="306" t="s">
        <v>4051</v>
      </c>
      <c r="E982" s="307">
        <v>166.67</v>
      </c>
      <c r="F982" s="304">
        <v>7.96</v>
      </c>
      <c r="G982" s="304">
        <v>0</v>
      </c>
      <c r="H982" s="304">
        <v>0.96750000000000003</v>
      </c>
      <c r="I982" s="304">
        <v>892</v>
      </c>
      <c r="K982" s="304">
        <v>0</v>
      </c>
      <c r="L982" s="304">
        <v>7.72</v>
      </c>
      <c r="M982" s="304">
        <v>0</v>
      </c>
      <c r="N982" s="304">
        <v>0.98</v>
      </c>
      <c r="O982" s="304">
        <v>1173</v>
      </c>
      <c r="Q982" s="304">
        <v>0</v>
      </c>
      <c r="R982" s="304">
        <v>9.68</v>
      </c>
      <c r="S982" s="304">
        <v>0</v>
      </c>
      <c r="T982" s="304">
        <v>0.96479999999999999</v>
      </c>
      <c r="U982" s="304">
        <v>877</v>
      </c>
      <c r="W982" s="304">
        <v>0</v>
      </c>
      <c r="X982" s="304">
        <v>12.2</v>
      </c>
      <c r="Y982" s="304">
        <v>0</v>
      </c>
      <c r="Z982" s="304">
        <v>0.96889999999999998</v>
      </c>
      <c r="AA982" s="304">
        <v>1027</v>
      </c>
      <c r="AC982" s="304">
        <v>0</v>
      </c>
      <c r="AD982" s="304">
        <v>27.12</v>
      </c>
      <c r="AE982" s="304">
        <v>0</v>
      </c>
      <c r="AF982" s="304">
        <v>0.9526</v>
      </c>
      <c r="AG982" s="304">
        <v>11033</v>
      </c>
      <c r="AI982" s="304">
        <v>0</v>
      </c>
      <c r="AJ982" s="304">
        <v>73.680000000000007</v>
      </c>
      <c r="AK982" s="304">
        <v>133.33600000000001</v>
      </c>
      <c r="AL982" s="304">
        <v>0.95189999999999997</v>
      </c>
      <c r="AM982" s="304">
        <v>12218</v>
      </c>
      <c r="AO982" s="304">
        <v>0.2016</v>
      </c>
    </row>
    <row r="983" spans="1:41">
      <c r="A983" s="305">
        <v>979</v>
      </c>
      <c r="B983" s="306" t="s">
        <v>3997</v>
      </c>
      <c r="C983" s="305" t="s">
        <v>4976</v>
      </c>
      <c r="D983" s="306" t="s">
        <v>4051</v>
      </c>
      <c r="E983" s="307">
        <v>422</v>
      </c>
      <c r="F983" s="304">
        <v>408</v>
      </c>
      <c r="G983" s="304">
        <v>408</v>
      </c>
      <c r="H983" s="304">
        <v>0.90229999999999999</v>
      </c>
      <c r="I983" s="304">
        <v>122940</v>
      </c>
      <c r="K983" s="304">
        <v>0.46379999999999999</v>
      </c>
      <c r="L983" s="304">
        <v>420</v>
      </c>
      <c r="M983" s="304">
        <v>396</v>
      </c>
      <c r="N983" s="304">
        <v>0.89749999999999996</v>
      </c>
      <c r="O983" s="304">
        <v>129120</v>
      </c>
      <c r="Q983" s="304">
        <v>0.46039999999999998</v>
      </c>
      <c r="R983" s="304">
        <v>456</v>
      </c>
      <c r="S983" s="304">
        <v>450</v>
      </c>
      <c r="T983" s="304">
        <v>0.90920000000000001</v>
      </c>
      <c r="U983" s="304">
        <v>121860</v>
      </c>
      <c r="W983" s="304">
        <v>0.4083</v>
      </c>
      <c r="X983" s="304">
        <v>402</v>
      </c>
      <c r="Y983" s="304">
        <v>402</v>
      </c>
      <c r="Z983" s="304">
        <v>0.9083</v>
      </c>
      <c r="AA983" s="304">
        <v>108720</v>
      </c>
      <c r="AC983" s="304">
        <v>0.4002</v>
      </c>
      <c r="AD983" s="304">
        <v>396</v>
      </c>
      <c r="AE983" s="304">
        <v>396</v>
      </c>
      <c r="AF983" s="304">
        <v>0.90769999999999995</v>
      </c>
      <c r="AG983" s="304">
        <v>118500</v>
      </c>
      <c r="AI983" s="304">
        <v>0.44309999999999999</v>
      </c>
      <c r="AJ983" s="304">
        <v>402</v>
      </c>
      <c r="AK983" s="304">
        <v>402</v>
      </c>
      <c r="AL983" s="304">
        <v>0.90510000000000002</v>
      </c>
      <c r="AM983" s="304">
        <v>109800</v>
      </c>
      <c r="AO983" s="304">
        <v>0.41920000000000002</v>
      </c>
    </row>
    <row r="984" spans="1:41">
      <c r="A984" s="305">
        <v>980</v>
      </c>
      <c r="B984" s="306" t="s">
        <v>3997</v>
      </c>
      <c r="C984" s="305" t="s">
        <v>4977</v>
      </c>
      <c r="D984" s="306" t="s">
        <v>4097</v>
      </c>
      <c r="E984" s="307">
        <v>146.66999999999999</v>
      </c>
      <c r="F984" s="304">
        <v>24</v>
      </c>
      <c r="G984" s="304">
        <v>117.336</v>
      </c>
      <c r="H984" s="304">
        <v>0.98699999999999999</v>
      </c>
      <c r="I984" s="304">
        <v>10620</v>
      </c>
      <c r="K984" s="304" t="e">
        <v>#N/A</v>
      </c>
      <c r="L984" s="304">
        <v>24</v>
      </c>
      <c r="M984" s="304">
        <v>117.336</v>
      </c>
      <c r="N984" s="304">
        <v>0.9889</v>
      </c>
      <c r="O984" s="304">
        <v>14220</v>
      </c>
      <c r="Q984" s="304" t="e">
        <v>#N/A</v>
      </c>
      <c r="R984" s="304">
        <v>12</v>
      </c>
      <c r="S984" s="304">
        <v>117.336</v>
      </c>
      <c r="T984" s="304">
        <v>0.96789999999999998</v>
      </c>
      <c r="U984" s="304">
        <v>4220</v>
      </c>
      <c r="W984" s="304" t="e">
        <v>#N/A</v>
      </c>
      <c r="X984" s="304">
        <v>12</v>
      </c>
      <c r="Y984" s="304">
        <v>117.336</v>
      </c>
      <c r="Z984" s="304">
        <v>0.96019999999999994</v>
      </c>
      <c r="AA984" s="304">
        <v>4340</v>
      </c>
      <c r="AC984" s="304" t="e">
        <v>#N/A</v>
      </c>
      <c r="AD984" s="304">
        <v>24</v>
      </c>
      <c r="AE984" s="304">
        <v>117.336</v>
      </c>
      <c r="AF984" s="304">
        <v>0.98550000000000004</v>
      </c>
      <c r="AG984" s="304">
        <v>9480</v>
      </c>
      <c r="AI984" s="304" t="e">
        <v>#N/A</v>
      </c>
      <c r="AJ984" s="304">
        <v>26</v>
      </c>
      <c r="AK984" s="304">
        <v>117.336</v>
      </c>
      <c r="AL984" s="304">
        <v>0.99370000000000003</v>
      </c>
      <c r="AM984" s="304">
        <v>12560</v>
      </c>
      <c r="AO984" s="304" t="e">
        <v>#N/A</v>
      </c>
    </row>
    <row r="985" spans="1:41">
      <c r="A985" s="305">
        <v>981</v>
      </c>
      <c r="B985" s="306" t="s">
        <v>3997</v>
      </c>
      <c r="C985" s="305" t="s">
        <v>4978</v>
      </c>
      <c r="D985" s="306" t="s">
        <v>4051</v>
      </c>
      <c r="E985" s="307">
        <v>178</v>
      </c>
      <c r="F985" s="304">
        <v>103.32</v>
      </c>
      <c r="G985" s="304">
        <v>142.4</v>
      </c>
      <c r="H985" s="304">
        <v>0.86319999999999997</v>
      </c>
      <c r="I985" s="304">
        <v>15000</v>
      </c>
      <c r="K985" s="304">
        <v>0.2336</v>
      </c>
      <c r="L985" s="304">
        <v>108</v>
      </c>
      <c r="M985" s="304">
        <v>142.4</v>
      </c>
      <c r="N985" s="304">
        <v>0.84760000000000002</v>
      </c>
      <c r="O985" s="304">
        <v>18585</v>
      </c>
      <c r="Q985" s="304">
        <v>0.27289999999999998</v>
      </c>
      <c r="R985" s="304">
        <v>115.92</v>
      </c>
      <c r="S985" s="304">
        <v>142.4</v>
      </c>
      <c r="T985" s="304">
        <v>0.84040000000000004</v>
      </c>
      <c r="U985" s="304">
        <v>18063</v>
      </c>
      <c r="W985" s="304">
        <v>0.25750000000000001</v>
      </c>
      <c r="X985" s="304">
        <v>108.36</v>
      </c>
      <c r="Y985" s="304">
        <v>142.4</v>
      </c>
      <c r="Z985" s="304">
        <v>0.84150000000000003</v>
      </c>
      <c r="AA985" s="304">
        <v>15408</v>
      </c>
      <c r="AC985" s="304">
        <v>0.2271</v>
      </c>
      <c r="AD985" s="304">
        <v>117</v>
      </c>
      <c r="AE985" s="304">
        <v>142.4</v>
      </c>
      <c r="AF985" s="304">
        <v>0.86070000000000002</v>
      </c>
      <c r="AG985" s="304">
        <v>12177</v>
      </c>
      <c r="AI985" s="304">
        <v>0.16250000000000001</v>
      </c>
      <c r="AJ985" s="304">
        <v>105</v>
      </c>
      <c r="AK985" s="304">
        <v>142.4</v>
      </c>
      <c r="AL985" s="304">
        <v>0.86109999999999998</v>
      </c>
      <c r="AM985" s="304">
        <v>11715</v>
      </c>
      <c r="AO985" s="304">
        <v>0.18</v>
      </c>
    </row>
    <row r="986" spans="1:41">
      <c r="A986" s="305">
        <v>982</v>
      </c>
      <c r="B986" s="306" t="s">
        <v>3997</v>
      </c>
      <c r="C986" s="305" t="s">
        <v>4979</v>
      </c>
      <c r="D986" s="306" t="s">
        <v>4051</v>
      </c>
      <c r="E986" s="307">
        <v>165</v>
      </c>
      <c r="F986" s="304">
        <v>66</v>
      </c>
      <c r="G986" s="304">
        <v>132</v>
      </c>
      <c r="H986" s="304">
        <v>0.99839999999999995</v>
      </c>
      <c r="I986" s="304">
        <v>9198</v>
      </c>
      <c r="K986" s="304">
        <v>0.19389999999999999</v>
      </c>
      <c r="L986" s="304">
        <v>68.400000000000006</v>
      </c>
      <c r="M986" s="304">
        <v>132</v>
      </c>
      <c r="N986" s="304">
        <v>0.99739999999999995</v>
      </c>
      <c r="O986" s="304">
        <v>11214</v>
      </c>
      <c r="Q986" s="304">
        <v>0.22090000000000001</v>
      </c>
      <c r="R986" s="304">
        <v>79.680000000000007</v>
      </c>
      <c r="S986" s="304">
        <v>132</v>
      </c>
      <c r="T986" s="304">
        <v>0.98719999999999997</v>
      </c>
      <c r="U986" s="304">
        <v>10377</v>
      </c>
      <c r="W986" s="304">
        <v>0.1832</v>
      </c>
      <c r="X986" s="304">
        <v>65.760000000000005</v>
      </c>
      <c r="Y986" s="304">
        <v>132</v>
      </c>
      <c r="Z986" s="304">
        <v>0.99780000000000002</v>
      </c>
      <c r="AA986" s="304">
        <v>8136</v>
      </c>
      <c r="AC986" s="304">
        <v>0.16669999999999999</v>
      </c>
      <c r="AD986" s="304">
        <v>57</v>
      </c>
      <c r="AE986" s="304">
        <v>132</v>
      </c>
      <c r="AF986" s="304">
        <v>0.99829999999999997</v>
      </c>
      <c r="AG986" s="304">
        <v>8454</v>
      </c>
      <c r="AI986" s="304">
        <v>0.19969999999999999</v>
      </c>
      <c r="AJ986" s="304">
        <v>57</v>
      </c>
      <c r="AK986" s="304">
        <v>132</v>
      </c>
      <c r="AL986" s="304">
        <v>1.0014000000000001</v>
      </c>
      <c r="AM986" s="304">
        <v>6663</v>
      </c>
      <c r="AO986" s="304">
        <v>0.16209999999999999</v>
      </c>
    </row>
    <row r="987" spans="1:41">
      <c r="A987" s="305">
        <v>983</v>
      </c>
      <c r="B987" s="306" t="s">
        <v>3997</v>
      </c>
      <c r="C987" s="305" t="s">
        <v>4980</v>
      </c>
      <c r="D987" s="306" t="s">
        <v>4051</v>
      </c>
      <c r="E987" s="307">
        <v>350</v>
      </c>
      <c r="F987" s="304">
        <v>102</v>
      </c>
      <c r="G987" s="304">
        <v>280</v>
      </c>
      <c r="H987" s="304">
        <v>0.82899999999999996</v>
      </c>
      <c r="I987" s="304">
        <v>11340</v>
      </c>
      <c r="K987" s="304">
        <v>0.18629999999999999</v>
      </c>
      <c r="L987" s="304">
        <v>78</v>
      </c>
      <c r="M987" s="304">
        <v>280</v>
      </c>
      <c r="N987" s="304">
        <v>0.83530000000000004</v>
      </c>
      <c r="O987" s="304">
        <v>13380</v>
      </c>
      <c r="Q987" s="304">
        <v>0.27610000000000001</v>
      </c>
      <c r="R987" s="304">
        <v>54</v>
      </c>
      <c r="S987" s="304">
        <v>280</v>
      </c>
      <c r="T987" s="304">
        <v>0.85960000000000003</v>
      </c>
      <c r="U987" s="304">
        <v>12480</v>
      </c>
      <c r="W987" s="304">
        <v>0.3735</v>
      </c>
      <c r="X987" s="304">
        <v>42</v>
      </c>
      <c r="Y987" s="304">
        <v>280</v>
      </c>
      <c r="Z987" s="304">
        <v>0.83779999999999999</v>
      </c>
      <c r="AA987" s="304">
        <v>11460</v>
      </c>
      <c r="AC987" s="304">
        <v>0.43780000000000002</v>
      </c>
      <c r="AD987" s="304">
        <v>36</v>
      </c>
      <c r="AE987" s="304">
        <v>280</v>
      </c>
      <c r="AF987" s="304">
        <v>0.85570000000000002</v>
      </c>
      <c r="AG987" s="304">
        <v>14580</v>
      </c>
      <c r="AH987" s="304" t="e">
        <f>AG987-#REF!</f>
        <v>#REF!</v>
      </c>
      <c r="AI987" s="304">
        <v>0.63619999999999999</v>
      </c>
      <c r="AJ987" s="304">
        <v>30</v>
      </c>
      <c r="AK987" s="304">
        <v>280</v>
      </c>
      <c r="AL987" s="304">
        <v>0.85599999999999998</v>
      </c>
      <c r="AM987" s="304">
        <v>12480</v>
      </c>
      <c r="AN987" s="304" t="e">
        <f>AM987-#REF!</f>
        <v>#REF!</v>
      </c>
      <c r="AO987" s="304">
        <v>0.67500000000000004</v>
      </c>
    </row>
    <row r="988" spans="1:41">
      <c r="A988" s="305">
        <v>984</v>
      </c>
      <c r="B988" s="306" t="s">
        <v>3997</v>
      </c>
      <c r="C988" s="305" t="s">
        <v>4981</v>
      </c>
      <c r="D988" s="306" t="s">
        <v>4051</v>
      </c>
      <c r="E988" s="307">
        <v>180</v>
      </c>
      <c r="F988" s="304">
        <v>140</v>
      </c>
      <c r="G988" s="304">
        <v>144</v>
      </c>
      <c r="H988" s="304">
        <v>0.99619999999999997</v>
      </c>
      <c r="I988" s="304">
        <v>20960</v>
      </c>
      <c r="K988" s="304">
        <v>0.2087</v>
      </c>
      <c r="L988" s="304">
        <v>132</v>
      </c>
      <c r="M988" s="304">
        <v>144</v>
      </c>
      <c r="N988" s="304">
        <v>0.99670000000000003</v>
      </c>
      <c r="O988" s="304">
        <v>23760</v>
      </c>
      <c r="Q988" s="304">
        <v>0.24279999999999999</v>
      </c>
      <c r="R988" s="304">
        <v>132</v>
      </c>
      <c r="S988" s="304">
        <v>144</v>
      </c>
      <c r="T988" s="304">
        <v>0.99819999999999998</v>
      </c>
      <c r="U988" s="304">
        <v>21800</v>
      </c>
      <c r="W988" s="304">
        <v>0.2298</v>
      </c>
      <c r="X988" s="304">
        <v>116</v>
      </c>
      <c r="Y988" s="304">
        <v>144</v>
      </c>
      <c r="Z988" s="304">
        <v>0.99629999999999996</v>
      </c>
      <c r="AA988" s="304">
        <v>21520</v>
      </c>
      <c r="AC988" s="304">
        <v>0.25030000000000002</v>
      </c>
      <c r="AD988" s="304">
        <v>100</v>
      </c>
      <c r="AE988" s="304">
        <v>144</v>
      </c>
      <c r="AF988" s="304">
        <v>0.99819999999999998</v>
      </c>
      <c r="AG988" s="304">
        <v>21600</v>
      </c>
      <c r="AI988" s="304">
        <v>0.29089999999999999</v>
      </c>
      <c r="AJ988" s="304">
        <v>116</v>
      </c>
      <c r="AK988" s="304">
        <v>144</v>
      </c>
      <c r="AL988" s="304">
        <v>0.998</v>
      </c>
      <c r="AM988" s="304">
        <v>19560</v>
      </c>
      <c r="AO988" s="304">
        <v>0.23469999999999999</v>
      </c>
    </row>
    <row r="989" spans="1:41">
      <c r="A989" s="305">
        <v>985</v>
      </c>
      <c r="B989" s="306" t="s">
        <v>3997</v>
      </c>
      <c r="C989" s="305" t="s">
        <v>4982</v>
      </c>
      <c r="D989" s="306" t="s">
        <v>4051</v>
      </c>
      <c r="E989" s="307">
        <v>1000</v>
      </c>
      <c r="F989" s="304">
        <v>1080</v>
      </c>
      <c r="G989" s="304">
        <v>1080</v>
      </c>
      <c r="H989" s="304">
        <v>0.99849999999999994</v>
      </c>
      <c r="I989" s="304">
        <v>383100</v>
      </c>
      <c r="K989" s="304">
        <v>0.49340000000000001</v>
      </c>
      <c r="L989" s="304">
        <v>1110</v>
      </c>
      <c r="M989" s="304">
        <v>1110</v>
      </c>
      <c r="N989" s="304">
        <v>0.99809999999999999</v>
      </c>
      <c r="O989" s="304">
        <v>471300</v>
      </c>
      <c r="Q989" s="304">
        <v>0.57179999999999997</v>
      </c>
      <c r="R989" s="304">
        <v>1110</v>
      </c>
      <c r="S989" s="304">
        <v>1110</v>
      </c>
      <c r="T989" s="304">
        <v>0.99739999999999995</v>
      </c>
      <c r="U989" s="304">
        <v>453900</v>
      </c>
      <c r="W989" s="304">
        <v>0.56940000000000002</v>
      </c>
      <c r="X989" s="304">
        <v>1020</v>
      </c>
      <c r="Y989" s="304">
        <v>1110</v>
      </c>
      <c r="Z989" s="304">
        <v>0.99939999999999996</v>
      </c>
      <c r="AA989" s="304">
        <v>468600</v>
      </c>
      <c r="AB989" s="304" t="e">
        <f>AA989-#REF!</f>
        <v>#REF!</v>
      </c>
      <c r="AC989" s="304">
        <v>0.6179</v>
      </c>
      <c r="AD989" s="304">
        <v>870</v>
      </c>
      <c r="AE989" s="304">
        <v>870</v>
      </c>
      <c r="AF989" s="304">
        <v>0.998</v>
      </c>
      <c r="AG989" s="304">
        <v>449100</v>
      </c>
      <c r="AH989" s="304" t="e">
        <f>AG989-#REF!</f>
        <v>#REF!</v>
      </c>
      <c r="AI989" s="304">
        <v>0.69520000000000004</v>
      </c>
      <c r="AJ989" s="304">
        <v>900</v>
      </c>
      <c r="AK989" s="304">
        <v>900</v>
      </c>
      <c r="AL989" s="304">
        <v>0.99929999999999997</v>
      </c>
      <c r="AM989" s="304">
        <v>387600</v>
      </c>
      <c r="AO989" s="304">
        <v>0.59860000000000002</v>
      </c>
    </row>
    <row r="990" spans="1:41">
      <c r="A990" s="305">
        <v>986</v>
      </c>
      <c r="B990" s="306" t="s">
        <v>3997</v>
      </c>
      <c r="C990" s="305" t="s">
        <v>4983</v>
      </c>
      <c r="D990" s="306" t="s">
        <v>4097</v>
      </c>
      <c r="E990" s="307">
        <v>122</v>
      </c>
      <c r="F990" s="304">
        <v>2</v>
      </c>
      <c r="G990" s="304">
        <v>97.6</v>
      </c>
      <c r="H990" s="304">
        <v>0.30640000000000001</v>
      </c>
      <c r="I990" s="304">
        <v>538</v>
      </c>
      <c r="K990" s="304" t="e">
        <v>#N/A</v>
      </c>
      <c r="L990" s="304">
        <v>4.24</v>
      </c>
      <c r="M990" s="304">
        <v>97.6</v>
      </c>
      <c r="N990" s="304">
        <v>0.27779999999999999</v>
      </c>
      <c r="O990" s="304">
        <v>536</v>
      </c>
      <c r="Q990" s="304" t="e">
        <v>#N/A</v>
      </c>
      <c r="R990" s="304">
        <v>4.16</v>
      </c>
      <c r="S990" s="304">
        <v>97.6</v>
      </c>
      <c r="T990" s="304">
        <v>0.15669999999999998</v>
      </c>
      <c r="U990" s="304">
        <v>262</v>
      </c>
      <c r="W990" s="304" t="e">
        <v>#N/A</v>
      </c>
      <c r="X990" s="304">
        <v>3.36</v>
      </c>
      <c r="Y990" s="304">
        <v>97.6</v>
      </c>
      <c r="Z990" s="304">
        <v>0.15389999999999998</v>
      </c>
      <c r="AA990" s="304">
        <v>40</v>
      </c>
      <c r="AC990" s="304" t="e">
        <v>#N/A</v>
      </c>
      <c r="AD990" s="304">
        <v>0</v>
      </c>
      <c r="AE990" s="304">
        <v>0</v>
      </c>
      <c r="AF990" s="304" t="e">
        <v>#DIV/0!</v>
      </c>
      <c r="AG990" s="304">
        <v>0</v>
      </c>
      <c r="AI990" s="304" t="e">
        <v>#N/A</v>
      </c>
      <c r="AJ990" s="304">
        <v>0</v>
      </c>
      <c r="AK990" s="304">
        <v>0</v>
      </c>
      <c r="AL990" s="304" t="e">
        <v>#DIV/0!</v>
      </c>
      <c r="AM990" s="304">
        <v>0</v>
      </c>
      <c r="AO990" s="304" t="e">
        <v>#N/A</v>
      </c>
    </row>
    <row r="991" spans="1:41">
      <c r="A991" s="305">
        <v>987</v>
      </c>
      <c r="B991" s="306" t="s">
        <v>3997</v>
      </c>
      <c r="C991" s="305" t="s">
        <v>4984</v>
      </c>
      <c r="D991" s="306" t="s">
        <v>4051</v>
      </c>
      <c r="E991" s="307">
        <v>133</v>
      </c>
      <c r="F991" s="304">
        <v>12</v>
      </c>
      <c r="G991" s="304">
        <v>106.4</v>
      </c>
      <c r="H991" s="304">
        <v>0.95079999999999998</v>
      </c>
      <c r="I991" s="304">
        <v>4708</v>
      </c>
      <c r="K991" s="304">
        <v>0.57310000000000005</v>
      </c>
      <c r="L991" s="304">
        <v>12</v>
      </c>
      <c r="M991" s="304">
        <v>106.4</v>
      </c>
      <c r="N991" s="304">
        <v>0.96619999999999995</v>
      </c>
      <c r="O991" s="304">
        <v>4560</v>
      </c>
      <c r="Q991" s="304">
        <v>0.52869999999999995</v>
      </c>
      <c r="R991" s="304">
        <v>24</v>
      </c>
      <c r="S991" s="304">
        <v>106.4</v>
      </c>
      <c r="T991" s="304">
        <v>0.97170000000000001</v>
      </c>
      <c r="U991" s="304">
        <v>5480</v>
      </c>
      <c r="W991" s="304">
        <v>0.32640000000000002</v>
      </c>
      <c r="X991" s="304">
        <v>20</v>
      </c>
      <c r="Y991" s="304">
        <v>106.4</v>
      </c>
      <c r="Z991" s="304">
        <v>0.9587</v>
      </c>
      <c r="AA991" s="304">
        <v>4640</v>
      </c>
      <c r="AC991" s="304">
        <v>0.32529999999999998</v>
      </c>
      <c r="AD991" s="304">
        <v>20</v>
      </c>
      <c r="AE991" s="304">
        <v>106.4</v>
      </c>
      <c r="AF991" s="304">
        <v>0.97850000000000004</v>
      </c>
      <c r="AG991" s="304">
        <v>5440</v>
      </c>
      <c r="AI991" s="304">
        <v>0.37369999999999998</v>
      </c>
      <c r="AJ991" s="304">
        <v>16</v>
      </c>
      <c r="AK991" s="304">
        <v>106.4</v>
      </c>
      <c r="AL991" s="304">
        <v>0.97799999999999998</v>
      </c>
      <c r="AM991" s="304">
        <v>5320</v>
      </c>
      <c r="AO991" s="304">
        <v>0.47220000000000001</v>
      </c>
    </row>
    <row r="992" spans="1:41">
      <c r="A992" s="305">
        <v>988</v>
      </c>
      <c r="B992" s="306" t="s">
        <v>3997</v>
      </c>
      <c r="C992" s="305" t="s">
        <v>4985</v>
      </c>
      <c r="D992" s="306" t="s">
        <v>4051</v>
      </c>
      <c r="E992" s="307">
        <v>312</v>
      </c>
      <c r="F992" s="304">
        <v>217.92</v>
      </c>
      <c r="G992" s="304">
        <v>249.6</v>
      </c>
      <c r="H992" s="304">
        <v>0.95350000000000001</v>
      </c>
      <c r="I992" s="304">
        <v>41600</v>
      </c>
      <c r="K992" s="304">
        <v>0.27810000000000001</v>
      </c>
      <c r="L992" s="304">
        <v>249.76</v>
      </c>
      <c r="M992" s="304">
        <v>249.76</v>
      </c>
      <c r="N992" s="304">
        <v>0.95579999999999998</v>
      </c>
      <c r="O992" s="304">
        <v>49200</v>
      </c>
      <c r="Q992" s="304">
        <v>0.27700000000000002</v>
      </c>
      <c r="R992" s="304">
        <v>204.96</v>
      </c>
      <c r="S992" s="304">
        <v>249.6</v>
      </c>
      <c r="T992" s="304">
        <v>0.95289999999999997</v>
      </c>
      <c r="U992" s="304">
        <v>40696</v>
      </c>
      <c r="W992" s="304">
        <v>0.28939999999999999</v>
      </c>
      <c r="X992" s="304">
        <v>166.4</v>
      </c>
      <c r="Y992" s="304">
        <v>249.6</v>
      </c>
      <c r="Z992" s="304">
        <v>0.94030000000000002</v>
      </c>
      <c r="AA992" s="304">
        <v>33740</v>
      </c>
      <c r="AC992" s="304">
        <v>0.28989999999999999</v>
      </c>
      <c r="AD992" s="304">
        <v>216</v>
      </c>
      <c r="AE992" s="304">
        <v>249.6</v>
      </c>
      <c r="AF992" s="304">
        <v>0.95689999999999997</v>
      </c>
      <c r="AG992" s="304">
        <v>41556</v>
      </c>
      <c r="AI992" s="304">
        <v>0.27029999999999998</v>
      </c>
      <c r="AJ992" s="304">
        <v>224</v>
      </c>
      <c r="AK992" s="304">
        <v>249.6</v>
      </c>
      <c r="AL992" s="304">
        <v>0.95469999999999999</v>
      </c>
      <c r="AM992" s="304">
        <v>39384</v>
      </c>
      <c r="AO992" s="304">
        <v>0.25580000000000003</v>
      </c>
    </row>
    <row r="993" spans="1:41">
      <c r="A993" s="305">
        <v>989</v>
      </c>
      <c r="B993" s="306" t="s">
        <v>3997</v>
      </c>
      <c r="C993" s="305" t="s">
        <v>4986</v>
      </c>
      <c r="D993" s="306" t="s">
        <v>4051</v>
      </c>
      <c r="E993" s="307">
        <v>163</v>
      </c>
      <c r="F993" s="304">
        <v>186</v>
      </c>
      <c r="G993" s="304">
        <v>186</v>
      </c>
      <c r="H993" s="304">
        <v>0.85870000000000002</v>
      </c>
      <c r="I993" s="304">
        <v>31840</v>
      </c>
      <c r="K993" s="304">
        <v>0.27689999999999998</v>
      </c>
      <c r="L993" s="304">
        <v>190</v>
      </c>
      <c r="M993" s="304">
        <v>190</v>
      </c>
      <c r="N993" s="304">
        <v>0.86270000000000002</v>
      </c>
      <c r="O993" s="304">
        <v>45340</v>
      </c>
      <c r="Q993" s="304">
        <v>0.37180000000000002</v>
      </c>
      <c r="R993" s="304">
        <v>180</v>
      </c>
      <c r="S993" s="304">
        <v>190</v>
      </c>
      <c r="T993" s="304">
        <v>0.91269999999999996</v>
      </c>
      <c r="U993" s="304">
        <v>73584</v>
      </c>
      <c r="W993" s="304">
        <v>0.32940000000000003</v>
      </c>
      <c r="X993" s="304">
        <v>0</v>
      </c>
      <c r="Y993" s="304">
        <v>0</v>
      </c>
      <c r="Z993" s="304" t="e">
        <v>#DIV/0!</v>
      </c>
      <c r="AA993" s="304">
        <v>0</v>
      </c>
      <c r="AC993" s="304">
        <v>0</v>
      </c>
      <c r="AD993" s="304">
        <v>178.72</v>
      </c>
      <c r="AE993" s="304">
        <v>178.72</v>
      </c>
      <c r="AF993" s="304">
        <v>0.85199999999999998</v>
      </c>
      <c r="AG993" s="304">
        <v>43346</v>
      </c>
      <c r="AI993" s="304">
        <v>0.3826</v>
      </c>
      <c r="AJ993" s="304">
        <v>171.36</v>
      </c>
      <c r="AK993" s="304">
        <v>171.36</v>
      </c>
      <c r="AL993" s="304">
        <v>0.85970000000000002</v>
      </c>
      <c r="AM993" s="304">
        <v>40704</v>
      </c>
      <c r="AO993" s="304">
        <v>0.38379999999999997</v>
      </c>
    </row>
    <row r="994" spans="1:41">
      <c r="A994" s="305">
        <v>990</v>
      </c>
      <c r="B994" s="306" t="s">
        <v>3997</v>
      </c>
      <c r="C994" s="305" t="s">
        <v>4987</v>
      </c>
      <c r="D994" s="306" t="s">
        <v>4051</v>
      </c>
      <c r="E994" s="307">
        <v>278</v>
      </c>
      <c r="F994" s="304">
        <v>27.84</v>
      </c>
      <c r="G994" s="304">
        <v>222.4</v>
      </c>
      <c r="H994" s="304">
        <v>0.94540000000000002</v>
      </c>
      <c r="I994" s="304">
        <v>4566</v>
      </c>
      <c r="K994" s="304">
        <v>0.24099999999999999</v>
      </c>
      <c r="L994" s="304">
        <v>21.36</v>
      </c>
      <c r="M994" s="304">
        <v>222.4</v>
      </c>
      <c r="N994" s="304">
        <v>0.94930000000000003</v>
      </c>
      <c r="O994" s="304">
        <v>4830</v>
      </c>
      <c r="Q994" s="304">
        <v>0.32019999999999998</v>
      </c>
      <c r="R994" s="304">
        <v>23.04</v>
      </c>
      <c r="S994" s="304">
        <v>222.4</v>
      </c>
      <c r="T994" s="304">
        <v>0.95379999999999998</v>
      </c>
      <c r="U994" s="304">
        <v>4578</v>
      </c>
      <c r="W994" s="304">
        <v>0.28939999999999999</v>
      </c>
      <c r="X994" s="304">
        <v>49.92</v>
      </c>
      <c r="Y994" s="304">
        <v>222.4</v>
      </c>
      <c r="Z994" s="304">
        <v>0.92849999999999999</v>
      </c>
      <c r="AA994" s="304">
        <v>5058</v>
      </c>
      <c r="AC994" s="304">
        <v>0.1467</v>
      </c>
      <c r="AD994" s="304">
        <v>27.36</v>
      </c>
      <c r="AE994" s="304">
        <v>222.4</v>
      </c>
      <c r="AF994" s="304">
        <v>0.94230000000000003</v>
      </c>
      <c r="AG994" s="304">
        <v>5388</v>
      </c>
      <c r="AI994" s="304">
        <v>0.28089999999999998</v>
      </c>
      <c r="AJ994" s="304">
        <v>21.12</v>
      </c>
      <c r="AK994" s="304">
        <v>222.4</v>
      </c>
      <c r="AL994" s="304">
        <v>0.92259999999999998</v>
      </c>
      <c r="AM994" s="304">
        <v>5076</v>
      </c>
      <c r="AO994" s="304">
        <v>0.36180000000000001</v>
      </c>
    </row>
    <row r="995" spans="1:41">
      <c r="A995" s="305">
        <v>991</v>
      </c>
      <c r="B995" s="306" t="s">
        <v>3997</v>
      </c>
      <c r="C995" s="305" t="s">
        <v>4989</v>
      </c>
      <c r="D995" s="306" t="s">
        <v>4051</v>
      </c>
      <c r="E995" s="307">
        <v>200</v>
      </c>
      <c r="F995" s="304">
        <v>181.44</v>
      </c>
      <c r="G995" s="304">
        <v>181.44</v>
      </c>
      <c r="H995" s="304">
        <v>0.96609999999999996</v>
      </c>
      <c r="I995" s="304">
        <v>44007</v>
      </c>
      <c r="K995" s="304">
        <v>0.34870000000000001</v>
      </c>
      <c r="L995" s="304">
        <v>185.64</v>
      </c>
      <c r="M995" s="304">
        <v>185.64</v>
      </c>
      <c r="N995" s="304">
        <v>0.97819999999999996</v>
      </c>
      <c r="O995" s="304">
        <v>55554</v>
      </c>
      <c r="Q995" s="304">
        <v>0.41120000000000001</v>
      </c>
      <c r="R995" s="304">
        <v>198.72</v>
      </c>
      <c r="S995" s="304">
        <v>198.72</v>
      </c>
      <c r="T995" s="304">
        <v>0.98039999999999994</v>
      </c>
      <c r="U995" s="304">
        <v>57444</v>
      </c>
      <c r="W995" s="304">
        <v>0.40949999999999998</v>
      </c>
      <c r="X995" s="304">
        <v>158.28</v>
      </c>
      <c r="Y995" s="304">
        <v>160</v>
      </c>
      <c r="Z995" s="304">
        <v>0.95319999999999994</v>
      </c>
      <c r="AA995" s="304">
        <v>43320</v>
      </c>
      <c r="AC995" s="304">
        <v>0.38600000000000001</v>
      </c>
      <c r="AD995" s="304">
        <v>192</v>
      </c>
      <c r="AE995" s="304">
        <v>192</v>
      </c>
      <c r="AF995" s="304">
        <v>0.95269999999999999</v>
      </c>
      <c r="AG995" s="304">
        <v>47004</v>
      </c>
      <c r="AI995" s="304">
        <v>0.34539999999999998</v>
      </c>
      <c r="AJ995" s="304">
        <v>183</v>
      </c>
      <c r="AK995" s="304">
        <v>183</v>
      </c>
      <c r="AL995" s="304">
        <v>0.95779999999999998</v>
      </c>
      <c r="AM995" s="304">
        <v>49794</v>
      </c>
      <c r="AO995" s="304">
        <v>0.39460000000000001</v>
      </c>
    </row>
    <row r="996" spans="1:41">
      <c r="A996" s="305">
        <v>992</v>
      </c>
      <c r="B996" s="306" t="s">
        <v>3997</v>
      </c>
      <c r="C996" s="305" t="s">
        <v>4990</v>
      </c>
      <c r="D996" s="306" t="s">
        <v>4051</v>
      </c>
      <c r="E996" s="307">
        <v>278</v>
      </c>
      <c r="F996" s="304">
        <v>268.8</v>
      </c>
      <c r="G996" s="304">
        <v>250.08</v>
      </c>
      <c r="H996" s="304">
        <v>0.82919999999999994</v>
      </c>
      <c r="I996" s="304">
        <v>42412</v>
      </c>
      <c r="K996" s="304">
        <v>0.26429999999999998</v>
      </c>
      <c r="L996" s="304">
        <v>254.72</v>
      </c>
      <c r="M996" s="304">
        <v>254.72</v>
      </c>
      <c r="N996" s="304">
        <v>0.85160000000000002</v>
      </c>
      <c r="O996" s="304">
        <v>49960</v>
      </c>
      <c r="Q996" s="304">
        <v>0.30959999999999999</v>
      </c>
      <c r="R996" s="304">
        <v>260</v>
      </c>
      <c r="S996" s="304">
        <v>252</v>
      </c>
      <c r="T996" s="304">
        <v>0.82789999999999997</v>
      </c>
      <c r="U996" s="304">
        <v>45944</v>
      </c>
      <c r="W996" s="304">
        <v>0.29649999999999999</v>
      </c>
      <c r="X996" s="304">
        <v>264</v>
      </c>
      <c r="Y996" s="304">
        <v>240</v>
      </c>
      <c r="Z996" s="304">
        <v>0.81920000000000004</v>
      </c>
      <c r="AA996" s="304">
        <v>46200</v>
      </c>
      <c r="AC996" s="304">
        <v>0.28710000000000002</v>
      </c>
      <c r="AD996" s="304">
        <v>260</v>
      </c>
      <c r="AE996" s="304">
        <v>244</v>
      </c>
      <c r="AF996" s="304">
        <v>0.82379999999999998</v>
      </c>
      <c r="AG996" s="304">
        <v>44880</v>
      </c>
      <c r="AI996" s="304">
        <v>0.28160000000000002</v>
      </c>
      <c r="AJ996" s="304">
        <v>276</v>
      </c>
      <c r="AK996" s="304">
        <v>276</v>
      </c>
      <c r="AL996" s="304">
        <v>0.82169999999999999</v>
      </c>
      <c r="AM996" s="304">
        <v>49760</v>
      </c>
      <c r="AO996" s="304">
        <v>0.30480000000000002</v>
      </c>
    </row>
    <row r="997" spans="1:41">
      <c r="A997" s="305">
        <v>993</v>
      </c>
      <c r="B997" s="306" t="s">
        <v>3997</v>
      </c>
      <c r="C997" s="305" t="s">
        <v>4991</v>
      </c>
      <c r="D997" s="306" t="s">
        <v>4051</v>
      </c>
      <c r="E997" s="307">
        <v>289</v>
      </c>
      <c r="F997" s="304">
        <v>357</v>
      </c>
      <c r="G997" s="304">
        <v>357</v>
      </c>
      <c r="H997" s="304">
        <v>0.89729999999999999</v>
      </c>
      <c r="I997" s="304">
        <v>49530</v>
      </c>
      <c r="K997" s="304">
        <v>0.21479999999999999</v>
      </c>
      <c r="L997" s="304">
        <v>342</v>
      </c>
      <c r="M997" s="304">
        <v>336</v>
      </c>
      <c r="N997" s="304">
        <v>0.91079999999999994</v>
      </c>
      <c r="O997" s="304">
        <v>64590</v>
      </c>
      <c r="Q997" s="304">
        <v>0.2787</v>
      </c>
      <c r="R997" s="304">
        <v>351</v>
      </c>
      <c r="S997" s="304">
        <v>351</v>
      </c>
      <c r="T997" s="304">
        <v>0.88119999999999998</v>
      </c>
      <c r="U997" s="304">
        <v>39600</v>
      </c>
      <c r="W997" s="304">
        <v>0.17780000000000001</v>
      </c>
      <c r="X997" s="304">
        <v>357</v>
      </c>
      <c r="Y997" s="304">
        <v>357</v>
      </c>
      <c r="Z997" s="304">
        <v>0.91289999999999993</v>
      </c>
      <c r="AA997" s="304">
        <v>60960</v>
      </c>
      <c r="AC997" s="304">
        <v>0.25140000000000001</v>
      </c>
      <c r="AD997" s="304">
        <v>39</v>
      </c>
      <c r="AE997" s="304">
        <v>231.2</v>
      </c>
      <c r="AF997" s="304">
        <v>0.90569999999999995</v>
      </c>
      <c r="AG997" s="304">
        <v>64230</v>
      </c>
      <c r="AH997" s="304" t="e">
        <f>AG997-#REF!</f>
        <v>#REF!</v>
      </c>
      <c r="AI997" s="304">
        <v>2.4441999999999999</v>
      </c>
      <c r="AJ997" s="304">
        <v>354</v>
      </c>
      <c r="AK997" s="304">
        <v>354</v>
      </c>
      <c r="AL997" s="304">
        <v>0.89969999999999994</v>
      </c>
      <c r="AM997" s="304">
        <v>41940</v>
      </c>
      <c r="AO997" s="304">
        <v>0.18290000000000001</v>
      </c>
    </row>
    <row r="998" spans="1:41">
      <c r="A998" s="305">
        <v>994</v>
      </c>
      <c r="B998" s="306" t="s">
        <v>3997</v>
      </c>
      <c r="C998" s="305" t="s">
        <v>4992</v>
      </c>
      <c r="D998" s="306" t="s">
        <v>4051</v>
      </c>
      <c r="E998" s="307">
        <v>144</v>
      </c>
      <c r="F998" s="304">
        <v>48</v>
      </c>
      <c r="G998" s="304">
        <v>115.2</v>
      </c>
      <c r="H998" s="304">
        <v>1.0312999999999999</v>
      </c>
      <c r="I998" s="304">
        <v>7236</v>
      </c>
      <c r="K998" s="304">
        <v>0.20300000000000001</v>
      </c>
      <c r="L998" s="304">
        <v>51</v>
      </c>
      <c r="M998" s="304">
        <v>115.2</v>
      </c>
      <c r="N998" s="304">
        <v>1.0021</v>
      </c>
      <c r="O998" s="304">
        <v>10203</v>
      </c>
      <c r="Q998" s="304">
        <v>0.26829999999999998</v>
      </c>
      <c r="R998" s="304">
        <v>50.7</v>
      </c>
      <c r="S998" s="304">
        <v>115.2</v>
      </c>
      <c r="T998" s="304">
        <v>1.004</v>
      </c>
      <c r="U998" s="304">
        <v>12285</v>
      </c>
      <c r="W998" s="304">
        <v>0.3352</v>
      </c>
      <c r="X998" s="304">
        <v>46.2</v>
      </c>
      <c r="Y998" s="304">
        <v>115.2</v>
      </c>
      <c r="Z998" s="304">
        <v>0.99029999999999996</v>
      </c>
      <c r="AA998" s="304">
        <v>11916</v>
      </c>
      <c r="AC998" s="304">
        <v>0.35010000000000002</v>
      </c>
      <c r="AD998" s="304">
        <v>30</v>
      </c>
      <c r="AE998" s="304">
        <v>115.2</v>
      </c>
      <c r="AF998" s="304">
        <v>1.0087999999999999</v>
      </c>
      <c r="AG998" s="304">
        <v>12486</v>
      </c>
      <c r="AI998" s="304">
        <v>0.55459999999999998</v>
      </c>
      <c r="AJ998" s="304">
        <v>42</v>
      </c>
      <c r="AK998" s="304">
        <v>115.2</v>
      </c>
      <c r="AL998" s="304">
        <v>1.0266999999999999</v>
      </c>
      <c r="AM998" s="304">
        <v>8211</v>
      </c>
      <c r="AO998" s="304">
        <v>0.26450000000000001</v>
      </c>
    </row>
    <row r="999" spans="1:41">
      <c r="A999" s="305">
        <v>995</v>
      </c>
      <c r="B999" s="306" t="s">
        <v>3997</v>
      </c>
      <c r="C999" s="305" t="s">
        <v>4993</v>
      </c>
      <c r="D999" s="306" t="s">
        <v>4051</v>
      </c>
      <c r="E999" s="307">
        <v>122.22</v>
      </c>
      <c r="F999" s="304">
        <v>117.44</v>
      </c>
      <c r="G999" s="304">
        <v>117.44</v>
      </c>
      <c r="H999" s="304">
        <v>0.90400000000000003</v>
      </c>
      <c r="I999" s="304">
        <v>23520</v>
      </c>
      <c r="K999" s="304">
        <v>0.30769999999999997</v>
      </c>
      <c r="L999" s="304">
        <v>112.48</v>
      </c>
      <c r="M999" s="304">
        <v>112.48</v>
      </c>
      <c r="N999" s="304">
        <v>0.90429999999999999</v>
      </c>
      <c r="O999" s="304">
        <v>25368</v>
      </c>
      <c r="Q999" s="304">
        <v>0.3352</v>
      </c>
      <c r="R999" s="304">
        <v>103.76</v>
      </c>
      <c r="S999" s="304">
        <v>103.76</v>
      </c>
      <c r="T999" s="304">
        <v>0.9093</v>
      </c>
      <c r="U999" s="304">
        <v>20528</v>
      </c>
      <c r="W999" s="304">
        <v>0.30220000000000002</v>
      </c>
      <c r="X999" s="304">
        <v>102.08</v>
      </c>
      <c r="Y999" s="304">
        <v>102.08</v>
      </c>
      <c r="Z999" s="304">
        <v>0.89769999999999994</v>
      </c>
      <c r="AA999" s="304">
        <v>20148</v>
      </c>
      <c r="AC999" s="304">
        <v>0.29549999999999998</v>
      </c>
      <c r="AD999" s="304">
        <v>98</v>
      </c>
      <c r="AE999" s="304">
        <v>98</v>
      </c>
      <c r="AF999" s="304">
        <v>0.90259999999999996</v>
      </c>
      <c r="AG999" s="304">
        <v>19484</v>
      </c>
      <c r="AI999" s="304">
        <v>0.29609999999999997</v>
      </c>
      <c r="AJ999" s="304">
        <v>98</v>
      </c>
      <c r="AK999" s="304">
        <v>98</v>
      </c>
      <c r="AL999" s="304">
        <v>0.90490000000000004</v>
      </c>
      <c r="AM999" s="304">
        <v>21136</v>
      </c>
      <c r="AO999" s="304">
        <v>0.33100000000000002</v>
      </c>
    </row>
    <row r="1000" spans="1:41">
      <c r="A1000" s="305">
        <v>996</v>
      </c>
      <c r="B1000" s="306" t="s">
        <v>3997</v>
      </c>
      <c r="C1000" s="305" t="s">
        <v>4906</v>
      </c>
      <c r="D1000" s="306" t="s">
        <v>4051</v>
      </c>
      <c r="E1000" s="307">
        <v>633</v>
      </c>
      <c r="F1000" s="304">
        <v>311.52</v>
      </c>
      <c r="G1000" s="304">
        <v>506.4</v>
      </c>
      <c r="H1000" s="304">
        <v>0.97970000000000002</v>
      </c>
      <c r="I1000" s="304">
        <v>58284</v>
      </c>
      <c r="K1000" s="304">
        <v>0.26529999999999998</v>
      </c>
      <c r="L1000" s="304">
        <v>272.64</v>
      </c>
      <c r="M1000" s="304">
        <v>506.4</v>
      </c>
      <c r="N1000" s="304">
        <v>0.98150000000000004</v>
      </c>
      <c r="O1000" s="304">
        <v>60876</v>
      </c>
      <c r="Q1000" s="304">
        <v>0.30580000000000002</v>
      </c>
      <c r="R1000" s="304">
        <v>412.8</v>
      </c>
      <c r="S1000" s="304">
        <v>506.4</v>
      </c>
      <c r="T1000" s="304">
        <v>0.98180000000000001</v>
      </c>
      <c r="U1000" s="304">
        <v>80748</v>
      </c>
      <c r="W1000" s="304">
        <v>0.2767</v>
      </c>
      <c r="X1000" s="304">
        <v>421.44</v>
      </c>
      <c r="Y1000" s="304">
        <v>506.4</v>
      </c>
      <c r="Z1000" s="304">
        <v>0.98499999999999999</v>
      </c>
      <c r="AA1000" s="304">
        <v>91824</v>
      </c>
      <c r="AC1000" s="304">
        <v>0.29730000000000001</v>
      </c>
      <c r="AD1000" s="304">
        <v>421.44</v>
      </c>
      <c r="AE1000" s="304">
        <v>506.4</v>
      </c>
      <c r="AF1000" s="304">
        <v>0.98670000000000002</v>
      </c>
      <c r="AG1000" s="304">
        <v>93336</v>
      </c>
      <c r="AI1000" s="304">
        <v>0.30170000000000002</v>
      </c>
      <c r="AJ1000" s="304">
        <v>408</v>
      </c>
      <c r="AK1000" s="304">
        <v>506.4</v>
      </c>
      <c r="AL1000" s="304">
        <v>0.98699999999999999</v>
      </c>
      <c r="AM1000" s="304">
        <v>88788</v>
      </c>
      <c r="AO1000" s="304">
        <v>0.30630000000000002</v>
      </c>
    </row>
    <row r="1001" spans="1:41">
      <c r="A1001" s="305">
        <v>997</v>
      </c>
      <c r="B1001" s="306" t="s">
        <v>3997</v>
      </c>
      <c r="C1001" s="305" t="s">
        <v>4994</v>
      </c>
      <c r="D1001" s="306" t="s">
        <v>4051</v>
      </c>
      <c r="E1001" s="307">
        <v>125</v>
      </c>
      <c r="F1001" s="304">
        <v>48.16</v>
      </c>
      <c r="G1001" s="304">
        <v>100</v>
      </c>
      <c r="H1001" s="304">
        <v>0.81730000000000003</v>
      </c>
      <c r="I1001" s="304">
        <v>8336</v>
      </c>
      <c r="K1001" s="304">
        <v>0.29420000000000002</v>
      </c>
      <c r="L1001" s="304">
        <v>52.48</v>
      </c>
      <c r="M1001" s="304">
        <v>100</v>
      </c>
      <c r="N1001" s="304">
        <v>0.84619999999999995</v>
      </c>
      <c r="O1001" s="304">
        <v>11660</v>
      </c>
      <c r="Q1001" s="304">
        <v>0.35289999999999999</v>
      </c>
      <c r="R1001" s="304">
        <v>66.239999999999995</v>
      </c>
      <c r="S1001" s="304">
        <v>100</v>
      </c>
      <c r="T1001" s="304">
        <v>0.87160000000000004</v>
      </c>
      <c r="U1001" s="304">
        <v>13708</v>
      </c>
      <c r="W1001" s="304">
        <v>0.32979999999999998</v>
      </c>
      <c r="X1001" s="304">
        <v>62.88</v>
      </c>
      <c r="Y1001" s="304">
        <v>100</v>
      </c>
      <c r="Z1001" s="304">
        <v>0.88390000000000002</v>
      </c>
      <c r="AA1001" s="304">
        <v>13972</v>
      </c>
      <c r="AC1001" s="304">
        <v>0.33789999999999998</v>
      </c>
      <c r="AD1001" s="304">
        <v>64</v>
      </c>
      <c r="AE1001" s="304">
        <v>100</v>
      </c>
      <c r="AF1001" s="304">
        <v>0.87970000000000004</v>
      </c>
      <c r="AG1001" s="304">
        <v>14032</v>
      </c>
      <c r="AI1001" s="304">
        <v>0.33500000000000002</v>
      </c>
      <c r="AJ1001" s="304">
        <v>60</v>
      </c>
      <c r="AK1001" s="304">
        <v>100</v>
      </c>
      <c r="AL1001" s="304">
        <v>0.87790000000000001</v>
      </c>
      <c r="AM1001" s="304">
        <v>13764</v>
      </c>
      <c r="AO1001" s="304">
        <v>0.36299999999999999</v>
      </c>
    </row>
    <row r="1002" spans="1:41">
      <c r="A1002" s="305">
        <v>998</v>
      </c>
      <c r="B1002" s="306" t="s">
        <v>3997</v>
      </c>
      <c r="C1002" s="305" t="s">
        <v>4995</v>
      </c>
      <c r="D1002" s="306" t="s">
        <v>4139</v>
      </c>
      <c r="E1002" s="307">
        <v>117</v>
      </c>
      <c r="F1002" s="304">
        <v>54.24</v>
      </c>
      <c r="G1002" s="304">
        <v>93.6</v>
      </c>
      <c r="H1002" s="304">
        <v>0.996</v>
      </c>
      <c r="I1002" s="304">
        <v>10629</v>
      </c>
      <c r="K1002" s="304">
        <v>0.27329999999999999</v>
      </c>
      <c r="L1002" s="304">
        <v>52.68</v>
      </c>
      <c r="M1002" s="304">
        <v>93.6</v>
      </c>
      <c r="N1002" s="304">
        <v>0.99370000000000003</v>
      </c>
      <c r="O1002" s="304">
        <v>10568</v>
      </c>
      <c r="Q1002" s="304">
        <v>0.27139999999999997</v>
      </c>
      <c r="R1002" s="304">
        <v>51.84</v>
      </c>
      <c r="S1002" s="304">
        <v>93.6</v>
      </c>
      <c r="T1002" s="304">
        <v>0.99129999999999996</v>
      </c>
      <c r="U1002" s="304">
        <v>8566</v>
      </c>
      <c r="W1002" s="304">
        <v>0.23150000000000001</v>
      </c>
      <c r="X1002" s="304">
        <v>84.44</v>
      </c>
      <c r="Y1002" s="304">
        <v>93.6</v>
      </c>
      <c r="Z1002" s="304">
        <v>0.99219999999999997</v>
      </c>
      <c r="AA1002" s="304">
        <v>10711</v>
      </c>
      <c r="AC1002" s="304">
        <v>0.17180000000000001</v>
      </c>
      <c r="AD1002" s="304">
        <v>53.4</v>
      </c>
      <c r="AE1002" s="304">
        <v>93.6</v>
      </c>
      <c r="AF1002" s="304">
        <v>0.99409999999999998</v>
      </c>
      <c r="AG1002" s="304">
        <v>8833</v>
      </c>
      <c r="AI1002" s="304">
        <v>0.22370000000000001</v>
      </c>
      <c r="AJ1002" s="304">
        <v>88.6</v>
      </c>
      <c r="AK1002" s="304">
        <v>93.6</v>
      </c>
      <c r="AL1002" s="304">
        <v>0.98409999999999997</v>
      </c>
      <c r="AM1002" s="304">
        <v>9606</v>
      </c>
      <c r="AO1002" s="304">
        <v>0.153</v>
      </c>
    </row>
    <row r="1003" spans="1:41">
      <c r="A1003" s="305">
        <v>999</v>
      </c>
      <c r="B1003" s="306" t="s">
        <v>3997</v>
      </c>
      <c r="C1003" s="305" t="s">
        <v>4996</v>
      </c>
      <c r="D1003" s="306" t="s">
        <v>4051</v>
      </c>
      <c r="E1003" s="307">
        <v>126</v>
      </c>
      <c r="F1003" s="304">
        <v>187.68</v>
      </c>
      <c r="G1003" s="304">
        <v>187.68</v>
      </c>
      <c r="H1003" s="304">
        <v>0.97319999999999995</v>
      </c>
      <c r="I1003" s="304">
        <v>31056</v>
      </c>
      <c r="K1003" s="304">
        <v>0.23619999999999999</v>
      </c>
      <c r="L1003" s="304">
        <v>197.04</v>
      </c>
      <c r="M1003" s="304">
        <v>197.04</v>
      </c>
      <c r="N1003" s="304">
        <v>0.97870000000000001</v>
      </c>
      <c r="O1003" s="304">
        <v>34332</v>
      </c>
      <c r="Q1003" s="304">
        <v>0.23930000000000001</v>
      </c>
      <c r="R1003" s="304">
        <v>141.84</v>
      </c>
      <c r="S1003" s="304">
        <v>141.84</v>
      </c>
      <c r="T1003" s="304">
        <v>0.98539999999999994</v>
      </c>
      <c r="U1003" s="304">
        <v>27396</v>
      </c>
      <c r="W1003" s="304">
        <v>0.27229999999999999</v>
      </c>
      <c r="X1003" s="304">
        <v>155.76</v>
      </c>
      <c r="Y1003" s="304">
        <v>155.76</v>
      </c>
      <c r="Z1003" s="304">
        <v>0.97240000000000004</v>
      </c>
      <c r="AA1003" s="304">
        <v>27444</v>
      </c>
      <c r="AC1003" s="304">
        <v>0.24360000000000001</v>
      </c>
      <c r="AD1003" s="304">
        <v>186</v>
      </c>
      <c r="AE1003" s="304">
        <v>186</v>
      </c>
      <c r="AF1003" s="304">
        <v>0.96529999999999994</v>
      </c>
      <c r="AG1003" s="304">
        <v>29994</v>
      </c>
      <c r="AI1003" s="304">
        <v>0.22450000000000001</v>
      </c>
      <c r="AJ1003" s="304">
        <v>168</v>
      </c>
      <c r="AK1003" s="304">
        <v>168</v>
      </c>
      <c r="AL1003" s="304">
        <v>0.96550000000000002</v>
      </c>
      <c r="AM1003" s="304">
        <v>28818</v>
      </c>
      <c r="AO1003" s="304">
        <v>0.24679999999999999</v>
      </c>
    </row>
    <row r="1004" spans="1:41">
      <c r="A1004" s="305">
        <v>1000</v>
      </c>
      <c r="B1004" s="306" t="s">
        <v>3997</v>
      </c>
      <c r="C1004" s="305" t="s">
        <v>4997</v>
      </c>
      <c r="D1004" s="306" t="s">
        <v>4063</v>
      </c>
      <c r="E1004" s="307">
        <v>465.3</v>
      </c>
      <c r="F1004" s="304">
        <v>364.32</v>
      </c>
      <c r="G1004" s="304">
        <v>372.24</v>
      </c>
      <c r="H1004" s="304">
        <v>0.78249999999999997</v>
      </c>
      <c r="I1004" s="304">
        <v>132534</v>
      </c>
      <c r="K1004" s="304" t="e">
        <v>#N/A</v>
      </c>
      <c r="L1004" s="304">
        <v>369.6</v>
      </c>
      <c r="M1004" s="304">
        <v>372.24</v>
      </c>
      <c r="N1004" s="304">
        <v>0.77629999999999999</v>
      </c>
      <c r="O1004" s="304">
        <v>164886</v>
      </c>
      <c r="Q1004" s="304" t="e">
        <v>#N/A</v>
      </c>
      <c r="R1004" s="304">
        <v>397.92</v>
      </c>
      <c r="S1004" s="304">
        <v>397.92</v>
      </c>
      <c r="T1004" s="304">
        <v>0.77700000000000002</v>
      </c>
      <c r="U1004" s="304">
        <v>159390</v>
      </c>
      <c r="W1004" s="304" t="e">
        <v>#N/A</v>
      </c>
      <c r="X1004" s="304">
        <v>366.72</v>
      </c>
      <c r="Y1004" s="304">
        <v>372.24</v>
      </c>
      <c r="Z1004" s="304">
        <v>0.76959999999999995</v>
      </c>
      <c r="AA1004" s="304">
        <v>159132</v>
      </c>
      <c r="AC1004" s="304" t="e">
        <v>#N/A</v>
      </c>
      <c r="AD1004" s="304">
        <v>348</v>
      </c>
      <c r="AE1004" s="304">
        <v>372.24</v>
      </c>
      <c r="AF1004" s="304">
        <v>0.77280000000000004</v>
      </c>
      <c r="AG1004" s="304">
        <v>129516</v>
      </c>
      <c r="AI1004" s="304" t="e">
        <v>#N/A</v>
      </c>
      <c r="AJ1004" s="304">
        <v>354</v>
      </c>
      <c r="AK1004" s="304">
        <v>372.24</v>
      </c>
      <c r="AL1004" s="304">
        <v>0.77749999999999997</v>
      </c>
      <c r="AM1004" s="304">
        <v>136890</v>
      </c>
      <c r="AO1004" s="304" t="e">
        <v>#N/A</v>
      </c>
    </row>
    <row r="1005" spans="1:41">
      <c r="A1005" s="305">
        <v>1001</v>
      </c>
      <c r="B1005" s="306" t="s">
        <v>3997</v>
      </c>
      <c r="C1005" s="305" t="s">
        <v>4998</v>
      </c>
      <c r="D1005" s="306" t="s">
        <v>4051</v>
      </c>
      <c r="E1005" s="307">
        <v>242</v>
      </c>
      <c r="F1005" s="304">
        <v>204</v>
      </c>
      <c r="G1005" s="304">
        <v>204</v>
      </c>
      <c r="H1005" s="304">
        <v>0.98560000000000003</v>
      </c>
      <c r="I1005" s="304">
        <v>81660</v>
      </c>
      <c r="K1005" s="304">
        <v>0.56410000000000005</v>
      </c>
      <c r="L1005" s="304">
        <v>192</v>
      </c>
      <c r="M1005" s="304">
        <v>193.6</v>
      </c>
      <c r="N1005" s="304">
        <v>0.9829</v>
      </c>
      <c r="O1005" s="304">
        <v>99540</v>
      </c>
      <c r="P1005" s="304" t="e">
        <f>O1005-#REF!</f>
        <v>#REF!</v>
      </c>
      <c r="Q1005" s="304">
        <v>0.70899999999999996</v>
      </c>
      <c r="R1005" s="304">
        <v>132</v>
      </c>
      <c r="S1005" s="304">
        <v>193.6</v>
      </c>
      <c r="T1005" s="304">
        <v>0.96760000000000002</v>
      </c>
      <c r="U1005" s="304">
        <v>57180</v>
      </c>
      <c r="V1005" s="304" t="e">
        <f>U1005-#REF!</f>
        <v>#REF!</v>
      </c>
      <c r="W1005" s="304">
        <v>0.62180000000000002</v>
      </c>
      <c r="X1005" s="304">
        <v>108</v>
      </c>
      <c r="Y1005" s="304">
        <v>193.6</v>
      </c>
      <c r="Z1005" s="304">
        <v>0.96209999999999996</v>
      </c>
      <c r="AA1005" s="304">
        <v>44160</v>
      </c>
      <c r="AC1005" s="304">
        <v>0.57120000000000004</v>
      </c>
      <c r="AD1005" s="304">
        <v>168</v>
      </c>
      <c r="AE1005" s="304">
        <v>193.6</v>
      </c>
      <c r="AF1005" s="304">
        <v>0.98</v>
      </c>
      <c r="AG1005" s="304">
        <v>82140</v>
      </c>
      <c r="AH1005" s="304" t="e">
        <f>AG1005-#REF!</f>
        <v>#REF!</v>
      </c>
      <c r="AI1005" s="304">
        <v>0.67059999999999997</v>
      </c>
      <c r="AJ1005" s="304">
        <v>186</v>
      </c>
      <c r="AK1005" s="304">
        <v>193.6</v>
      </c>
      <c r="AL1005" s="304">
        <v>0.98329999999999995</v>
      </c>
      <c r="AM1005" s="304">
        <v>88020</v>
      </c>
      <c r="AN1005" s="304" t="e">
        <f>AM1005-#REF!</f>
        <v>#REF!</v>
      </c>
      <c r="AO1005" s="304">
        <v>0.66849999999999998</v>
      </c>
    </row>
    <row r="1006" spans="1:41">
      <c r="A1006" s="305">
        <v>1002</v>
      </c>
      <c r="B1006" s="306" t="s">
        <v>3997</v>
      </c>
      <c r="C1006" s="305" t="s">
        <v>4999</v>
      </c>
      <c r="D1006" s="306" t="s">
        <v>4051</v>
      </c>
      <c r="E1006" s="307">
        <v>397</v>
      </c>
      <c r="F1006" s="304">
        <v>168</v>
      </c>
      <c r="G1006" s="304">
        <v>317.60000000000002</v>
      </c>
      <c r="H1006" s="304">
        <v>0.99860000000000004</v>
      </c>
      <c r="I1006" s="304">
        <v>40440</v>
      </c>
      <c r="K1006" s="304">
        <v>0.33479999999999999</v>
      </c>
      <c r="L1006" s="304">
        <v>318</v>
      </c>
      <c r="M1006" s="304">
        <v>318</v>
      </c>
      <c r="N1006" s="304">
        <v>0.99660000000000004</v>
      </c>
      <c r="O1006" s="304">
        <v>52260</v>
      </c>
      <c r="Q1006" s="304">
        <v>0.22159999999999999</v>
      </c>
      <c r="R1006" s="304">
        <v>306</v>
      </c>
      <c r="S1006" s="304">
        <v>317.60000000000002</v>
      </c>
      <c r="T1006" s="304">
        <v>0.999</v>
      </c>
      <c r="U1006" s="304">
        <v>56400</v>
      </c>
      <c r="W1006" s="304">
        <v>0.25629999999999997</v>
      </c>
      <c r="X1006" s="304">
        <v>354</v>
      </c>
      <c r="Y1006" s="304">
        <v>317.60000000000002</v>
      </c>
      <c r="Z1006" s="304">
        <v>0.99329999999999996</v>
      </c>
      <c r="AA1006" s="304">
        <v>44280</v>
      </c>
      <c r="AC1006" s="304">
        <v>0.16930000000000001</v>
      </c>
      <c r="AD1006" s="304">
        <v>84</v>
      </c>
      <c r="AE1006" s="304">
        <v>317.60000000000002</v>
      </c>
      <c r="AF1006" s="304">
        <v>0.99129999999999996</v>
      </c>
      <c r="AG1006" s="304">
        <v>47760</v>
      </c>
      <c r="AH1006" s="304" t="e">
        <f>AG1006-#REF!</f>
        <v>#REF!</v>
      </c>
      <c r="AI1006" s="304">
        <v>0.77090000000000003</v>
      </c>
      <c r="AJ1006" s="304">
        <v>228</v>
      </c>
      <c r="AK1006" s="304">
        <v>317.60000000000002</v>
      </c>
      <c r="AL1006" s="304">
        <v>0.99019999999999997</v>
      </c>
      <c r="AM1006" s="304">
        <v>36120</v>
      </c>
      <c r="AO1006" s="304">
        <v>0.22220000000000001</v>
      </c>
    </row>
    <row r="1007" spans="1:41">
      <c r="A1007" s="305">
        <v>1003</v>
      </c>
      <c r="B1007" s="306" t="s">
        <v>3997</v>
      </c>
      <c r="C1007" s="305" t="s">
        <v>5000</v>
      </c>
      <c r="D1007" s="306" t="s">
        <v>4063</v>
      </c>
      <c r="E1007" s="307">
        <v>155.1</v>
      </c>
      <c r="F1007" s="304">
        <v>84.08</v>
      </c>
      <c r="G1007" s="304">
        <v>124.08</v>
      </c>
      <c r="H1007" s="304">
        <v>0.99609999999999999</v>
      </c>
      <c r="I1007" s="304">
        <v>46756</v>
      </c>
      <c r="K1007" s="304" t="e">
        <v>#N/A</v>
      </c>
      <c r="L1007" s="304">
        <v>83.28</v>
      </c>
      <c r="M1007" s="304">
        <v>124.08</v>
      </c>
      <c r="N1007" s="304">
        <v>0.99609999999999999</v>
      </c>
      <c r="O1007" s="304">
        <v>52382</v>
      </c>
      <c r="Q1007" s="304" t="e">
        <v>#N/A</v>
      </c>
      <c r="R1007" s="304">
        <v>94.24</v>
      </c>
      <c r="S1007" s="304">
        <v>124.08</v>
      </c>
      <c r="T1007" s="304">
        <v>0.99680000000000002</v>
      </c>
      <c r="U1007" s="304">
        <v>44584</v>
      </c>
      <c r="W1007" s="304" t="e">
        <v>#N/A</v>
      </c>
      <c r="X1007" s="304">
        <v>89.28</v>
      </c>
      <c r="Y1007" s="304">
        <v>124.08</v>
      </c>
      <c r="Z1007" s="304">
        <v>0.99660000000000004</v>
      </c>
      <c r="AA1007" s="304">
        <v>38940</v>
      </c>
      <c r="AC1007" s="304" t="e">
        <v>#N/A</v>
      </c>
      <c r="AD1007" s="304">
        <v>80</v>
      </c>
      <c r="AE1007" s="304">
        <v>124.08</v>
      </c>
      <c r="AF1007" s="304">
        <v>0.99719999999999998</v>
      </c>
      <c r="AG1007" s="304">
        <v>37844</v>
      </c>
      <c r="AI1007" s="304" t="e">
        <v>#N/A</v>
      </c>
      <c r="AJ1007" s="304">
        <v>80</v>
      </c>
      <c r="AK1007" s="304">
        <v>124.08</v>
      </c>
      <c r="AL1007" s="304">
        <v>0.99680000000000002</v>
      </c>
      <c r="AM1007" s="304">
        <v>35986</v>
      </c>
      <c r="AO1007" s="304" t="e">
        <v>#N/A</v>
      </c>
    </row>
    <row r="1008" spans="1:41">
      <c r="A1008" s="305">
        <v>1004</v>
      </c>
      <c r="B1008" s="306" t="s">
        <v>3997</v>
      </c>
      <c r="C1008" s="305" t="s">
        <v>5001</v>
      </c>
      <c r="D1008" s="306" t="s">
        <v>4051</v>
      </c>
      <c r="E1008" s="307">
        <v>274</v>
      </c>
      <c r="F1008" s="304">
        <v>56</v>
      </c>
      <c r="G1008" s="304">
        <v>219.2</v>
      </c>
      <c r="H1008" s="304">
        <v>0.94220000000000004</v>
      </c>
      <c r="I1008" s="304">
        <v>11080</v>
      </c>
      <c r="K1008" s="304">
        <v>0.29170000000000001</v>
      </c>
      <c r="L1008" s="304">
        <v>60</v>
      </c>
      <c r="M1008" s="304">
        <v>219.2</v>
      </c>
      <c r="N1008" s="304">
        <v>0.94820000000000004</v>
      </c>
      <c r="O1008" s="304">
        <v>15360</v>
      </c>
      <c r="Q1008" s="304">
        <v>0.3629</v>
      </c>
      <c r="R1008" s="304">
        <v>68</v>
      </c>
      <c r="S1008" s="304">
        <v>219.2</v>
      </c>
      <c r="T1008" s="304">
        <v>0.95609999999999995</v>
      </c>
      <c r="U1008" s="304">
        <v>20880</v>
      </c>
      <c r="W1008" s="304">
        <v>0.4461</v>
      </c>
      <c r="X1008" s="304">
        <v>92</v>
      </c>
      <c r="Y1008" s="304">
        <v>219.2</v>
      </c>
      <c r="Z1008" s="304">
        <v>0.96329999999999993</v>
      </c>
      <c r="AA1008" s="304">
        <v>27280</v>
      </c>
      <c r="AC1008" s="304">
        <v>0.41370000000000001</v>
      </c>
      <c r="AD1008" s="304">
        <v>56</v>
      </c>
      <c r="AE1008" s="304">
        <v>219.2</v>
      </c>
      <c r="AF1008" s="304">
        <v>0.96279999999999999</v>
      </c>
      <c r="AG1008" s="304">
        <v>16520</v>
      </c>
      <c r="AI1008" s="304">
        <v>0.41189999999999999</v>
      </c>
      <c r="AJ1008" s="304">
        <v>56</v>
      </c>
      <c r="AK1008" s="304">
        <v>219.2</v>
      </c>
      <c r="AL1008" s="304">
        <v>0.94940000000000002</v>
      </c>
      <c r="AM1008" s="304">
        <v>9000</v>
      </c>
      <c r="AO1008" s="304">
        <v>0.2351</v>
      </c>
    </row>
    <row r="1009" spans="1:41">
      <c r="A1009" s="305">
        <v>1005</v>
      </c>
      <c r="B1009" s="306" t="s">
        <v>3997</v>
      </c>
      <c r="C1009" s="305" t="s">
        <v>5002</v>
      </c>
      <c r="D1009" s="306" t="s">
        <v>4063</v>
      </c>
      <c r="E1009" s="307">
        <v>275</v>
      </c>
      <c r="F1009" s="304">
        <v>218.08</v>
      </c>
      <c r="G1009" s="304">
        <v>220</v>
      </c>
      <c r="H1009" s="304">
        <v>0.88859999999999995</v>
      </c>
      <c r="I1009" s="304">
        <v>86920</v>
      </c>
      <c r="K1009" s="304" t="e">
        <v>#N/A</v>
      </c>
      <c r="L1009" s="304">
        <v>211.84</v>
      </c>
      <c r="M1009" s="304">
        <v>220</v>
      </c>
      <c r="N1009" s="304">
        <v>0.89029999999999998</v>
      </c>
      <c r="O1009" s="304">
        <v>83896</v>
      </c>
      <c r="Q1009" s="304" t="e">
        <v>#N/A</v>
      </c>
      <c r="R1009" s="304">
        <v>211.52</v>
      </c>
      <c r="S1009" s="304">
        <v>220</v>
      </c>
      <c r="T1009" s="304">
        <v>0.89729999999999999</v>
      </c>
      <c r="U1009" s="304">
        <v>74548</v>
      </c>
      <c r="W1009" s="304" t="e">
        <v>#N/A</v>
      </c>
      <c r="X1009" s="304">
        <v>193.92</v>
      </c>
      <c r="Y1009" s="304">
        <v>220</v>
      </c>
      <c r="Z1009" s="304">
        <v>0.90479999999999994</v>
      </c>
      <c r="AA1009" s="304">
        <v>67928</v>
      </c>
      <c r="AC1009" s="304" t="e">
        <v>#N/A</v>
      </c>
      <c r="AD1009" s="304">
        <v>132</v>
      </c>
      <c r="AE1009" s="304">
        <v>220</v>
      </c>
      <c r="AF1009" s="304">
        <v>0.90700000000000003</v>
      </c>
      <c r="AG1009" s="304">
        <v>64000</v>
      </c>
      <c r="AI1009" s="304" t="e">
        <v>#N/A</v>
      </c>
      <c r="AJ1009" s="304">
        <v>136</v>
      </c>
      <c r="AK1009" s="304">
        <v>220</v>
      </c>
      <c r="AL1009" s="304">
        <v>0.90310000000000001</v>
      </c>
      <c r="AM1009" s="304">
        <v>59892</v>
      </c>
      <c r="AO1009" s="304" t="e">
        <v>#N/A</v>
      </c>
    </row>
    <row r="1010" spans="1:41">
      <c r="A1010" s="305">
        <v>1006</v>
      </c>
      <c r="B1010" s="306" t="s">
        <v>3997</v>
      </c>
      <c r="C1010" s="305" t="s">
        <v>5003</v>
      </c>
      <c r="D1010" s="306" t="s">
        <v>4051</v>
      </c>
      <c r="E1010" s="307">
        <v>944</v>
      </c>
      <c r="F1010" s="304">
        <v>1079.2</v>
      </c>
      <c r="G1010" s="304">
        <v>1079.2</v>
      </c>
      <c r="H1010" s="304">
        <v>0.96389999999999998</v>
      </c>
      <c r="I1010" s="304">
        <v>244350</v>
      </c>
      <c r="K1010" s="304">
        <v>0.32629999999999998</v>
      </c>
      <c r="L1010" s="304">
        <v>1145.5999999999999</v>
      </c>
      <c r="M1010" s="304">
        <v>1145.5999999999999</v>
      </c>
      <c r="N1010" s="304">
        <v>0.96409999999999996</v>
      </c>
      <c r="O1010" s="304">
        <v>264380</v>
      </c>
      <c r="Q1010" s="304">
        <v>0.32179999999999997</v>
      </c>
      <c r="R1010" s="304">
        <v>1076.8</v>
      </c>
      <c r="S1010" s="304">
        <v>1076.8</v>
      </c>
      <c r="T1010" s="304">
        <v>0.96450000000000002</v>
      </c>
      <c r="U1010" s="304">
        <v>256740</v>
      </c>
      <c r="W1010" s="304">
        <v>0.34339999999999998</v>
      </c>
      <c r="X1010" s="304">
        <v>898.8</v>
      </c>
      <c r="Y1010" s="304">
        <v>898.8</v>
      </c>
      <c r="Z1010" s="304">
        <v>0.94850000000000001</v>
      </c>
      <c r="AA1010" s="304">
        <v>205360</v>
      </c>
      <c r="AC1010" s="304">
        <v>0.32379999999999998</v>
      </c>
      <c r="AD1010" s="304">
        <v>880</v>
      </c>
      <c r="AE1010" s="304">
        <v>880</v>
      </c>
      <c r="AF1010" s="304">
        <v>0.94469999999999998</v>
      </c>
      <c r="AG1010" s="304">
        <v>170470</v>
      </c>
      <c r="AI1010" s="304">
        <v>0.27560000000000001</v>
      </c>
      <c r="AJ1010" s="304">
        <v>940</v>
      </c>
      <c r="AK1010" s="304">
        <v>940</v>
      </c>
      <c r="AL1010" s="304">
        <v>0.94350000000000001</v>
      </c>
      <c r="AM1010" s="304">
        <v>217770</v>
      </c>
      <c r="AO1010" s="304">
        <v>0.34100000000000003</v>
      </c>
    </row>
    <row r="1011" spans="1:41">
      <c r="A1011" s="305">
        <v>1007</v>
      </c>
      <c r="B1011" s="306" t="s">
        <v>3997</v>
      </c>
      <c r="C1011" s="305" t="s">
        <v>5004</v>
      </c>
      <c r="D1011" s="306" t="s">
        <v>4051</v>
      </c>
      <c r="E1011" s="307">
        <v>334</v>
      </c>
      <c r="F1011" s="304">
        <v>297.2</v>
      </c>
      <c r="G1011" s="304">
        <v>297.2</v>
      </c>
      <c r="H1011" s="304">
        <v>1.0009999999999999</v>
      </c>
      <c r="I1011" s="304">
        <v>31980</v>
      </c>
      <c r="K1011" s="304">
        <v>0.14929999999999999</v>
      </c>
      <c r="L1011" s="304">
        <v>250.8</v>
      </c>
      <c r="M1011" s="304">
        <v>267.2</v>
      </c>
      <c r="N1011" s="304">
        <v>0.98699999999999999</v>
      </c>
      <c r="O1011" s="304">
        <v>39190</v>
      </c>
      <c r="Q1011" s="304">
        <v>0.21279999999999999</v>
      </c>
      <c r="R1011" s="304">
        <v>214.4</v>
      </c>
      <c r="S1011" s="304">
        <v>267.2</v>
      </c>
      <c r="T1011" s="304">
        <v>0.98809999999999998</v>
      </c>
      <c r="U1011" s="304">
        <v>30640</v>
      </c>
      <c r="W1011" s="304">
        <v>0.2009</v>
      </c>
      <c r="X1011" s="304">
        <v>180</v>
      </c>
      <c r="Y1011" s="304">
        <v>267.2</v>
      </c>
      <c r="Z1011" s="304">
        <v>0.99639999999999995</v>
      </c>
      <c r="AA1011" s="304">
        <v>27270</v>
      </c>
      <c r="AC1011" s="304">
        <v>0.2044</v>
      </c>
      <c r="AD1011" s="304">
        <v>200</v>
      </c>
      <c r="AE1011" s="304">
        <v>267.2</v>
      </c>
      <c r="AF1011" s="304">
        <v>1.0195000000000001</v>
      </c>
      <c r="AG1011" s="304">
        <v>31390</v>
      </c>
      <c r="AI1011" s="304">
        <v>0.2069</v>
      </c>
      <c r="AJ1011" s="304">
        <v>220</v>
      </c>
      <c r="AK1011" s="304">
        <v>267.2</v>
      </c>
      <c r="AL1011" s="304">
        <v>1.0283</v>
      </c>
      <c r="AM1011" s="304">
        <v>30970</v>
      </c>
      <c r="AO1011" s="304">
        <v>0.19020000000000001</v>
      </c>
    </row>
    <row r="1012" spans="1:41">
      <c r="A1012" s="305">
        <v>1008</v>
      </c>
      <c r="B1012" s="306" t="s">
        <v>3997</v>
      </c>
      <c r="C1012" s="305" t="s">
        <v>5005</v>
      </c>
      <c r="D1012" s="306" t="s">
        <v>4139</v>
      </c>
      <c r="E1012" s="307">
        <v>900</v>
      </c>
      <c r="F1012" s="304">
        <v>50.8</v>
      </c>
      <c r="G1012" s="304">
        <v>720</v>
      </c>
      <c r="H1012" s="304">
        <v>1</v>
      </c>
      <c r="I1012" s="304">
        <v>9640</v>
      </c>
      <c r="K1012" s="304">
        <v>0.2636</v>
      </c>
      <c r="L1012" s="304">
        <v>50.8</v>
      </c>
      <c r="M1012" s="304">
        <v>720</v>
      </c>
      <c r="N1012" s="304">
        <v>0.99919999999999998</v>
      </c>
      <c r="O1012" s="304">
        <v>11220</v>
      </c>
      <c r="Q1012" s="304">
        <v>0.29709999999999998</v>
      </c>
      <c r="R1012" s="304">
        <v>44.8</v>
      </c>
      <c r="S1012" s="304">
        <v>720</v>
      </c>
      <c r="T1012" s="304">
        <v>1</v>
      </c>
      <c r="U1012" s="304">
        <v>10720</v>
      </c>
      <c r="W1012" s="304">
        <v>0.33229999999999998</v>
      </c>
      <c r="X1012" s="304">
        <v>53.6</v>
      </c>
      <c r="Y1012" s="304">
        <v>720</v>
      </c>
      <c r="Z1012" s="304">
        <v>0.99909999999999999</v>
      </c>
      <c r="AA1012" s="304">
        <v>10380</v>
      </c>
      <c r="AC1012" s="304">
        <v>0.26050000000000001</v>
      </c>
      <c r="AD1012" s="304">
        <v>48.4</v>
      </c>
      <c r="AE1012" s="304">
        <v>720</v>
      </c>
      <c r="AF1012" s="304">
        <v>1</v>
      </c>
      <c r="AG1012" s="304">
        <v>9450</v>
      </c>
      <c r="AI1012" s="304">
        <v>0.26240000000000002</v>
      </c>
      <c r="AJ1012" s="304">
        <v>50</v>
      </c>
      <c r="AK1012" s="304">
        <v>720</v>
      </c>
      <c r="AL1012" s="304">
        <v>1</v>
      </c>
      <c r="AM1012" s="304">
        <v>8990</v>
      </c>
      <c r="AO1012" s="304">
        <v>0.24970000000000001</v>
      </c>
    </row>
    <row r="1013" spans="1:41">
      <c r="A1013" s="305">
        <v>1009</v>
      </c>
      <c r="B1013" s="306" t="s">
        <v>3997</v>
      </c>
      <c r="C1013" s="305" t="s">
        <v>5006</v>
      </c>
      <c r="D1013" s="306" t="s">
        <v>4051</v>
      </c>
      <c r="E1013" s="307">
        <v>400</v>
      </c>
      <c r="F1013" s="304">
        <v>270.48</v>
      </c>
      <c r="G1013" s="304">
        <v>320</v>
      </c>
      <c r="H1013" s="304">
        <v>0.99180000000000001</v>
      </c>
      <c r="I1013" s="304">
        <v>119316</v>
      </c>
      <c r="J1013" s="304" t="e">
        <f>I1013-#REF!</f>
        <v>#REF!</v>
      </c>
      <c r="K1013" s="304">
        <v>0.61780000000000002</v>
      </c>
      <c r="L1013" s="304">
        <v>267.12</v>
      </c>
      <c r="M1013" s="304">
        <v>320</v>
      </c>
      <c r="N1013" s="304">
        <v>0.99209999999999998</v>
      </c>
      <c r="O1013" s="304">
        <v>125334</v>
      </c>
      <c r="P1013" s="304" t="e">
        <f>O1013-#REF!</f>
        <v>#REF!</v>
      </c>
      <c r="Q1013" s="304">
        <v>0.63570000000000004</v>
      </c>
      <c r="R1013" s="304">
        <v>279.60000000000002</v>
      </c>
      <c r="S1013" s="304">
        <v>320</v>
      </c>
      <c r="T1013" s="304">
        <v>0.99239999999999995</v>
      </c>
      <c r="U1013" s="304">
        <v>125370</v>
      </c>
      <c r="V1013" s="304" t="e">
        <f>U1013-#REF!</f>
        <v>#REF!</v>
      </c>
      <c r="W1013" s="304">
        <v>0.62760000000000005</v>
      </c>
      <c r="X1013" s="304">
        <v>262.8</v>
      </c>
      <c r="Y1013" s="304">
        <v>320</v>
      </c>
      <c r="Z1013" s="304">
        <v>0.99170000000000003</v>
      </c>
      <c r="AA1013" s="304">
        <v>119954</v>
      </c>
      <c r="AB1013" s="304" t="e">
        <f>AA1013-#REF!</f>
        <v>#REF!</v>
      </c>
      <c r="AC1013" s="304">
        <v>0.63929999999999998</v>
      </c>
      <c r="AD1013" s="304">
        <v>295.92</v>
      </c>
      <c r="AE1013" s="304">
        <v>320</v>
      </c>
      <c r="AF1013" s="304">
        <v>0.99129999999999996</v>
      </c>
      <c r="AG1013" s="304">
        <v>127582</v>
      </c>
      <c r="AI1013" s="304">
        <v>0.56640000000000001</v>
      </c>
      <c r="AJ1013" s="304">
        <v>285.83999999999997</v>
      </c>
      <c r="AK1013" s="304">
        <v>320</v>
      </c>
      <c r="AL1013" s="304">
        <v>0.99380000000000002</v>
      </c>
      <c r="AM1013" s="304">
        <v>121595</v>
      </c>
      <c r="AO1013" s="304">
        <v>0.61499999999999999</v>
      </c>
    </row>
    <row r="1014" spans="1:41">
      <c r="A1014" s="305">
        <v>1010</v>
      </c>
      <c r="B1014" s="306" t="s">
        <v>3997</v>
      </c>
      <c r="C1014" s="305" t="s">
        <v>5007</v>
      </c>
      <c r="D1014" s="306" t="s">
        <v>4051</v>
      </c>
      <c r="E1014" s="307">
        <v>500</v>
      </c>
      <c r="F1014" s="304">
        <v>223.8</v>
      </c>
      <c r="G1014" s="304">
        <v>400</v>
      </c>
      <c r="H1014" s="304">
        <v>1.4823999999999999</v>
      </c>
      <c r="I1014" s="304">
        <v>31494</v>
      </c>
      <c r="K1014" s="304">
        <v>0.13189999999999999</v>
      </c>
      <c r="L1014" s="304">
        <v>316.2</v>
      </c>
      <c r="M1014" s="304">
        <v>400</v>
      </c>
      <c r="N1014" s="304">
        <v>1.2098</v>
      </c>
      <c r="O1014" s="304">
        <v>45198</v>
      </c>
      <c r="Q1014" s="304">
        <v>0.1588</v>
      </c>
      <c r="R1014" s="304">
        <v>416.88</v>
      </c>
      <c r="S1014" s="304">
        <v>416.88</v>
      </c>
      <c r="T1014" s="304">
        <v>1.0378000000000001</v>
      </c>
      <c r="U1014" s="304">
        <v>70770</v>
      </c>
      <c r="W1014" s="304">
        <v>0.22720000000000001</v>
      </c>
      <c r="X1014" s="304">
        <v>384</v>
      </c>
      <c r="Y1014" s="304">
        <v>400</v>
      </c>
      <c r="Z1014" s="304">
        <v>0.99080000000000001</v>
      </c>
      <c r="AA1014" s="304">
        <v>126360</v>
      </c>
      <c r="AC1014" s="304">
        <v>0.44640000000000002</v>
      </c>
      <c r="AD1014" s="304">
        <v>372</v>
      </c>
      <c r="AE1014" s="304">
        <v>400</v>
      </c>
      <c r="AF1014" s="304">
        <v>0.9839</v>
      </c>
      <c r="AG1014" s="304">
        <v>132222</v>
      </c>
      <c r="AI1014" s="304">
        <v>0.48559999999999998</v>
      </c>
      <c r="AJ1014" s="304">
        <v>402</v>
      </c>
      <c r="AK1014" s="304">
        <v>402</v>
      </c>
      <c r="AL1014" s="304">
        <v>0.98919999999999997</v>
      </c>
      <c r="AM1014" s="304">
        <v>122838</v>
      </c>
      <c r="AO1014" s="304">
        <v>0.42899999999999999</v>
      </c>
    </row>
    <row r="1015" spans="1:41">
      <c r="A1015" s="305">
        <v>1011</v>
      </c>
      <c r="B1015" s="306" t="s">
        <v>3997</v>
      </c>
      <c r="C1015" s="305" t="s">
        <v>5008</v>
      </c>
      <c r="D1015" s="306" t="s">
        <v>4051</v>
      </c>
      <c r="E1015" s="307">
        <v>270</v>
      </c>
      <c r="F1015" s="304">
        <v>136.63999999999999</v>
      </c>
      <c r="G1015" s="304">
        <v>216</v>
      </c>
      <c r="H1015" s="304">
        <v>0.93940000000000001</v>
      </c>
      <c r="I1015" s="304">
        <v>67016</v>
      </c>
      <c r="K1015" s="304">
        <v>0.27979999999999999</v>
      </c>
      <c r="L1015" s="304">
        <v>90</v>
      </c>
      <c r="M1015" s="304">
        <v>216</v>
      </c>
      <c r="N1015" s="304">
        <v>0.92999999999999994</v>
      </c>
      <c r="O1015" s="304">
        <v>15660</v>
      </c>
      <c r="Q1015" s="304">
        <v>0.2515</v>
      </c>
      <c r="R1015" s="304">
        <v>89</v>
      </c>
      <c r="S1015" s="304">
        <v>216</v>
      </c>
      <c r="T1015" s="304">
        <v>0.93010000000000004</v>
      </c>
      <c r="U1015" s="304">
        <v>14684</v>
      </c>
      <c r="W1015" s="304">
        <v>0.24640000000000001</v>
      </c>
      <c r="X1015" s="304">
        <v>0</v>
      </c>
      <c r="Y1015" s="304">
        <v>0</v>
      </c>
      <c r="Z1015" s="304" t="e">
        <v>#DIV/0!</v>
      </c>
      <c r="AA1015" s="304">
        <v>0</v>
      </c>
      <c r="AC1015" s="304">
        <v>0</v>
      </c>
      <c r="AD1015" s="304">
        <v>134.4</v>
      </c>
      <c r="AE1015" s="304">
        <v>216</v>
      </c>
      <c r="AF1015" s="304">
        <v>0.97639999999999993</v>
      </c>
      <c r="AG1015" s="304">
        <v>24904</v>
      </c>
      <c r="AI1015" s="304">
        <v>0.25509999999999999</v>
      </c>
      <c r="AJ1015" s="304">
        <v>126.4</v>
      </c>
      <c r="AK1015" s="304">
        <v>216</v>
      </c>
      <c r="AL1015" s="304">
        <v>0.98089999999999999</v>
      </c>
      <c r="AM1015" s="304">
        <v>20252</v>
      </c>
      <c r="AO1015" s="304">
        <v>0.22689999999999999</v>
      </c>
    </row>
    <row r="1016" spans="1:41">
      <c r="A1016" s="305">
        <v>1012</v>
      </c>
      <c r="B1016" s="306" t="s">
        <v>3997</v>
      </c>
      <c r="C1016" s="305" t="s">
        <v>5009</v>
      </c>
      <c r="D1016" s="306" t="s">
        <v>4051</v>
      </c>
      <c r="E1016" s="307">
        <v>114</v>
      </c>
      <c r="F1016" s="304">
        <v>150</v>
      </c>
      <c r="G1016" s="304">
        <v>150</v>
      </c>
      <c r="H1016" s="304">
        <v>0.87719999999999998</v>
      </c>
      <c r="I1016" s="304">
        <v>13068</v>
      </c>
      <c r="K1016" s="304">
        <v>0.13789999999999999</v>
      </c>
      <c r="L1016" s="304">
        <v>167.88</v>
      </c>
      <c r="M1016" s="304">
        <v>167.88</v>
      </c>
      <c r="N1016" s="304">
        <v>0.84640000000000004</v>
      </c>
      <c r="O1016" s="304">
        <v>15333</v>
      </c>
      <c r="Q1016" s="304">
        <v>0.14499999999999999</v>
      </c>
      <c r="R1016" s="304">
        <v>187.8</v>
      </c>
      <c r="S1016" s="304">
        <v>187.8</v>
      </c>
      <c r="T1016" s="304">
        <v>0.85429999999999995</v>
      </c>
      <c r="U1016" s="304">
        <v>14454</v>
      </c>
      <c r="W1016" s="304">
        <v>0.12509999999999999</v>
      </c>
      <c r="X1016" s="304">
        <v>137.28</v>
      </c>
      <c r="Y1016" s="304">
        <v>137.28</v>
      </c>
      <c r="Z1016" s="304">
        <v>0.82879999999999998</v>
      </c>
      <c r="AA1016" s="304">
        <v>13458</v>
      </c>
      <c r="AC1016" s="304">
        <v>0.159</v>
      </c>
      <c r="AD1016" s="304">
        <v>126</v>
      </c>
      <c r="AE1016" s="304">
        <v>126</v>
      </c>
      <c r="AF1016" s="304">
        <v>0.82530000000000003</v>
      </c>
      <c r="AG1016" s="304">
        <v>12891</v>
      </c>
      <c r="AI1016" s="304">
        <v>0.1666</v>
      </c>
      <c r="AJ1016" s="304">
        <v>135</v>
      </c>
      <c r="AK1016" s="304">
        <v>135</v>
      </c>
      <c r="AL1016" s="304">
        <v>0.83150000000000002</v>
      </c>
      <c r="AM1016" s="304">
        <v>13155</v>
      </c>
      <c r="AO1016" s="304">
        <v>0.1628</v>
      </c>
    </row>
    <row r="1017" spans="1:41">
      <c r="A1017" s="305">
        <v>1013</v>
      </c>
      <c r="B1017" s="306" t="s">
        <v>3997</v>
      </c>
      <c r="C1017" s="305" t="s">
        <v>5010</v>
      </c>
      <c r="D1017" s="306" t="s">
        <v>4051</v>
      </c>
      <c r="E1017" s="307">
        <v>200</v>
      </c>
      <c r="F1017" s="304">
        <v>177.36</v>
      </c>
      <c r="G1017" s="304">
        <v>177.36</v>
      </c>
      <c r="H1017" s="304">
        <v>0.99939999999999996</v>
      </c>
      <c r="I1017" s="304">
        <v>46464</v>
      </c>
      <c r="K1017" s="304">
        <v>0.36409999999999998</v>
      </c>
      <c r="L1017" s="304">
        <v>192.72</v>
      </c>
      <c r="M1017" s="304">
        <v>192.72</v>
      </c>
      <c r="N1017" s="304">
        <v>0.99960000000000004</v>
      </c>
      <c r="O1017" s="304">
        <v>54888</v>
      </c>
      <c r="Q1017" s="304">
        <v>0.38300000000000001</v>
      </c>
      <c r="R1017" s="304">
        <v>216.24</v>
      </c>
      <c r="S1017" s="304">
        <v>216.24</v>
      </c>
      <c r="T1017" s="304">
        <v>0.99929999999999997</v>
      </c>
      <c r="U1017" s="304">
        <v>54660</v>
      </c>
      <c r="W1017" s="304">
        <v>0.3513</v>
      </c>
      <c r="X1017" s="304">
        <v>166.08</v>
      </c>
      <c r="Y1017" s="304">
        <v>166.08</v>
      </c>
      <c r="Z1017" s="304">
        <v>0.99939999999999996</v>
      </c>
      <c r="AA1017" s="304">
        <v>47418</v>
      </c>
      <c r="AC1017" s="304">
        <v>0.38400000000000001</v>
      </c>
      <c r="AD1017" s="304">
        <v>168</v>
      </c>
      <c r="AE1017" s="304">
        <v>168</v>
      </c>
      <c r="AF1017" s="304">
        <v>0.99929999999999997</v>
      </c>
      <c r="AG1017" s="304">
        <v>50850</v>
      </c>
      <c r="AI1017" s="304">
        <v>0.40710000000000002</v>
      </c>
      <c r="AJ1017" s="304">
        <v>150</v>
      </c>
      <c r="AK1017" s="304">
        <v>160</v>
      </c>
      <c r="AL1017" s="304">
        <v>0.99949999999999994</v>
      </c>
      <c r="AM1017" s="304">
        <v>46290</v>
      </c>
      <c r="AO1017" s="304">
        <v>0.42880000000000001</v>
      </c>
    </row>
    <row r="1018" spans="1:41">
      <c r="A1018" s="305">
        <v>1014</v>
      </c>
      <c r="B1018" s="306" t="s">
        <v>3997</v>
      </c>
      <c r="C1018" s="305" t="s">
        <v>5011</v>
      </c>
      <c r="D1018" s="306" t="s">
        <v>4051</v>
      </c>
      <c r="E1018" s="307">
        <v>860</v>
      </c>
      <c r="F1018" s="304">
        <v>530.64</v>
      </c>
      <c r="G1018" s="304">
        <v>688</v>
      </c>
      <c r="H1018" s="304">
        <v>0.99180000000000001</v>
      </c>
      <c r="I1018" s="304">
        <v>303705</v>
      </c>
      <c r="J1018" s="304" t="e">
        <f>I1018-#REF!</f>
        <v>#REF!</v>
      </c>
      <c r="K1018" s="304">
        <v>0.80159999999999998</v>
      </c>
      <c r="L1018" s="304">
        <v>517.67999999999995</v>
      </c>
      <c r="M1018" s="304">
        <v>688</v>
      </c>
      <c r="N1018" s="304">
        <v>0.99219999999999997</v>
      </c>
      <c r="O1018" s="304">
        <v>322362</v>
      </c>
      <c r="P1018" s="304" t="e">
        <f>O1018-#REF!</f>
        <v>#REF!</v>
      </c>
      <c r="Q1018" s="304">
        <v>0.84360000000000002</v>
      </c>
      <c r="R1018" s="304">
        <v>570.96</v>
      </c>
      <c r="S1018" s="304">
        <v>688</v>
      </c>
      <c r="T1018" s="304">
        <v>0.9889</v>
      </c>
      <c r="U1018" s="304">
        <v>317961</v>
      </c>
      <c r="V1018" s="304" t="e">
        <f>U1018-#REF!</f>
        <v>#REF!</v>
      </c>
      <c r="W1018" s="304">
        <v>0.78220000000000001</v>
      </c>
      <c r="X1018" s="304">
        <v>493.2</v>
      </c>
      <c r="Y1018" s="304">
        <v>688</v>
      </c>
      <c r="Z1018" s="304">
        <v>0.99109999999999998</v>
      </c>
      <c r="AA1018" s="304">
        <v>322866</v>
      </c>
      <c r="AB1018" s="304" t="e">
        <f>AA1018-#REF!</f>
        <v>#REF!</v>
      </c>
      <c r="AC1018" s="304">
        <v>0.88780000000000003</v>
      </c>
      <c r="AD1018" s="304">
        <v>527.04</v>
      </c>
      <c r="AE1018" s="304">
        <v>688</v>
      </c>
      <c r="AF1018" s="304">
        <v>0.99070000000000003</v>
      </c>
      <c r="AG1018" s="304">
        <v>324549</v>
      </c>
      <c r="AH1018" s="304" t="e">
        <f>AG1018-#REF!</f>
        <v>#REF!</v>
      </c>
      <c r="AI1018" s="304">
        <v>0.83550000000000002</v>
      </c>
      <c r="AJ1018" s="304">
        <v>527.04</v>
      </c>
      <c r="AK1018" s="304">
        <v>688</v>
      </c>
      <c r="AL1018" s="304">
        <v>0.99070000000000003</v>
      </c>
      <c r="AM1018" s="304">
        <v>314082</v>
      </c>
      <c r="AN1018" s="304" t="e">
        <f>AM1018-#REF!</f>
        <v>#REF!</v>
      </c>
      <c r="AO1018" s="304">
        <v>0.83550000000000002</v>
      </c>
    </row>
    <row r="1019" spans="1:41">
      <c r="A1019" s="305">
        <v>1015</v>
      </c>
      <c r="B1019" s="306" t="s">
        <v>3997</v>
      </c>
      <c r="C1019" s="305" t="s">
        <v>5012</v>
      </c>
      <c r="D1019" s="306" t="s">
        <v>4097</v>
      </c>
      <c r="E1019" s="307">
        <v>123.2</v>
      </c>
      <c r="F1019" s="304">
        <v>49.84</v>
      </c>
      <c r="G1019" s="304">
        <v>98.56</v>
      </c>
      <c r="H1019" s="304">
        <v>0.99309999999999998</v>
      </c>
      <c r="I1019" s="304">
        <v>8322</v>
      </c>
      <c r="K1019" s="304" t="e">
        <v>#N/A</v>
      </c>
      <c r="L1019" s="304">
        <v>52.4</v>
      </c>
      <c r="M1019" s="304">
        <v>98.56</v>
      </c>
      <c r="N1019" s="304">
        <v>0.9929</v>
      </c>
      <c r="O1019" s="304">
        <v>9734</v>
      </c>
      <c r="Q1019" s="304" t="e">
        <v>#N/A</v>
      </c>
      <c r="R1019" s="304">
        <v>48.32</v>
      </c>
      <c r="S1019" s="304">
        <v>98.56</v>
      </c>
      <c r="T1019" s="304">
        <v>0.99239999999999995</v>
      </c>
      <c r="U1019" s="304">
        <v>10954</v>
      </c>
      <c r="W1019" s="304" t="e">
        <v>#N/A</v>
      </c>
      <c r="X1019" s="304">
        <v>48.8</v>
      </c>
      <c r="Y1019" s="304">
        <v>98.56</v>
      </c>
      <c r="Z1019" s="304">
        <v>0.99399999999999999</v>
      </c>
      <c r="AA1019" s="304">
        <v>8154</v>
      </c>
      <c r="AC1019" s="304" t="e">
        <v>#N/A</v>
      </c>
      <c r="AD1019" s="304">
        <v>43.04</v>
      </c>
      <c r="AE1019" s="304">
        <v>98.56</v>
      </c>
      <c r="AF1019" s="304">
        <v>0.94309999999999994</v>
      </c>
      <c r="AG1019" s="304">
        <v>7746</v>
      </c>
      <c r="AI1019" s="304" t="e">
        <v>#N/A</v>
      </c>
      <c r="AJ1019" s="304">
        <v>48</v>
      </c>
      <c r="AK1019" s="304">
        <v>98.56</v>
      </c>
      <c r="AL1019" s="304">
        <v>0.92969999999999997</v>
      </c>
      <c r="AM1019" s="304">
        <v>8062</v>
      </c>
      <c r="AO1019" s="304" t="e">
        <v>#N/A</v>
      </c>
    </row>
    <row r="1020" spans="1:41">
      <c r="A1020" s="305">
        <v>1016</v>
      </c>
      <c r="B1020" s="306" t="s">
        <v>3997</v>
      </c>
      <c r="C1020" s="305" t="s">
        <v>5013</v>
      </c>
      <c r="D1020" s="306" t="s">
        <v>4051</v>
      </c>
      <c r="E1020" s="307">
        <v>400</v>
      </c>
      <c r="F1020" s="304">
        <v>368.32</v>
      </c>
      <c r="G1020" s="304">
        <v>368.32</v>
      </c>
      <c r="H1020" s="304">
        <v>1.0065</v>
      </c>
      <c r="I1020" s="304">
        <v>80300</v>
      </c>
      <c r="K1020" s="304">
        <v>0.3009</v>
      </c>
      <c r="L1020" s="304">
        <v>323.83999999999997</v>
      </c>
      <c r="M1020" s="304">
        <v>323.83999999999997</v>
      </c>
      <c r="N1020" s="304">
        <v>1.0087999999999999</v>
      </c>
      <c r="O1020" s="304">
        <v>80616</v>
      </c>
      <c r="Q1020" s="304">
        <v>0.33169999999999999</v>
      </c>
      <c r="R1020" s="304">
        <v>464.48</v>
      </c>
      <c r="S1020" s="304">
        <v>464.48</v>
      </c>
      <c r="T1020" s="304">
        <v>1.0175000000000001</v>
      </c>
      <c r="U1020" s="304">
        <v>80412</v>
      </c>
      <c r="W1020" s="304">
        <v>0.23630000000000001</v>
      </c>
      <c r="X1020" s="304">
        <v>460.4</v>
      </c>
      <c r="Y1020" s="304">
        <v>460.4</v>
      </c>
      <c r="Z1020" s="304">
        <v>0.999</v>
      </c>
      <c r="AA1020" s="304">
        <v>121920</v>
      </c>
      <c r="AC1020" s="304">
        <v>0.35630000000000001</v>
      </c>
      <c r="AD1020" s="304">
        <v>372.8</v>
      </c>
      <c r="AE1020" s="304">
        <v>372.8</v>
      </c>
      <c r="AF1020" s="304">
        <v>1.0006999999999999</v>
      </c>
      <c r="AG1020" s="304">
        <v>130880</v>
      </c>
      <c r="AI1020" s="304">
        <v>0.47160000000000002</v>
      </c>
      <c r="AJ1020" s="304">
        <v>408</v>
      </c>
      <c r="AK1020" s="304">
        <v>408</v>
      </c>
      <c r="AL1020" s="304">
        <v>0.99980000000000002</v>
      </c>
      <c r="AM1020" s="304">
        <v>101252</v>
      </c>
      <c r="AO1020" s="304">
        <v>0.3448</v>
      </c>
    </row>
    <row r="1021" spans="1:41">
      <c r="A1021" s="305">
        <v>1017</v>
      </c>
      <c r="B1021" s="306" t="s">
        <v>3997</v>
      </c>
      <c r="C1021" s="305" t="s">
        <v>5014</v>
      </c>
      <c r="D1021" s="306" t="s">
        <v>4051</v>
      </c>
      <c r="E1021" s="307">
        <v>889</v>
      </c>
      <c r="F1021" s="304">
        <v>595.67999999999995</v>
      </c>
      <c r="G1021" s="304">
        <v>711.2</v>
      </c>
      <c r="H1021" s="304">
        <v>0.98280000000000001</v>
      </c>
      <c r="I1021" s="304">
        <v>123660</v>
      </c>
      <c r="K1021" s="304">
        <v>0.29339999999999999</v>
      </c>
      <c r="L1021" s="304">
        <v>517.44000000000005</v>
      </c>
      <c r="M1021" s="304">
        <v>711.2</v>
      </c>
      <c r="N1021" s="304">
        <v>0.95009999999999994</v>
      </c>
      <c r="O1021" s="304">
        <v>117384</v>
      </c>
      <c r="Q1021" s="304">
        <v>0.32090000000000002</v>
      </c>
      <c r="R1021" s="304">
        <v>554.88</v>
      </c>
      <c r="S1021" s="304">
        <v>711.2</v>
      </c>
      <c r="T1021" s="304">
        <v>0.95569999999999999</v>
      </c>
      <c r="U1021" s="304">
        <v>114480</v>
      </c>
      <c r="W1021" s="304">
        <v>0.2999</v>
      </c>
      <c r="X1021" s="304">
        <v>565.44000000000005</v>
      </c>
      <c r="Y1021" s="304">
        <v>711.2</v>
      </c>
      <c r="Z1021" s="304">
        <v>0.96399999999999997</v>
      </c>
      <c r="AA1021" s="304">
        <v>141024</v>
      </c>
      <c r="AC1021" s="304">
        <v>0.34770000000000001</v>
      </c>
      <c r="AD1021" s="304">
        <v>612</v>
      </c>
      <c r="AE1021" s="304">
        <v>711.2</v>
      </c>
      <c r="AF1021" s="304">
        <v>0.9294</v>
      </c>
      <c r="AG1021" s="304">
        <v>174456</v>
      </c>
      <c r="AI1021" s="304">
        <v>0.4123</v>
      </c>
      <c r="AJ1021" s="304">
        <v>624</v>
      </c>
      <c r="AK1021" s="304">
        <v>711.2</v>
      </c>
      <c r="AL1021" s="304">
        <v>0.95879999999999999</v>
      </c>
      <c r="AM1021" s="304">
        <v>129456</v>
      </c>
      <c r="AO1021" s="304">
        <v>0.30049999999999999</v>
      </c>
    </row>
    <row r="1022" spans="1:41">
      <c r="A1022" s="305">
        <v>1018</v>
      </c>
      <c r="B1022" s="306" t="s">
        <v>3997</v>
      </c>
      <c r="C1022" s="305" t="s">
        <v>5015</v>
      </c>
      <c r="D1022" s="306" t="s">
        <v>4051</v>
      </c>
      <c r="E1022" s="307">
        <v>275</v>
      </c>
      <c r="F1022" s="304">
        <v>98.56</v>
      </c>
      <c r="G1022" s="304">
        <v>98.56</v>
      </c>
      <c r="H1022" s="304">
        <v>0.95109999999999995</v>
      </c>
      <c r="I1022" s="304">
        <v>11999</v>
      </c>
      <c r="K1022" s="304">
        <v>0.17780000000000001</v>
      </c>
      <c r="L1022" s="304">
        <v>28</v>
      </c>
      <c r="M1022" s="304">
        <v>94.4</v>
      </c>
      <c r="N1022" s="304">
        <v>1.3331999999999999</v>
      </c>
      <c r="O1022" s="304">
        <v>8012</v>
      </c>
      <c r="Q1022" s="304">
        <v>0.56210000000000004</v>
      </c>
      <c r="R1022" s="304">
        <v>157.28</v>
      </c>
      <c r="S1022" s="304">
        <v>220</v>
      </c>
      <c r="T1022" s="304">
        <v>1.1935</v>
      </c>
      <c r="U1022" s="304">
        <v>15090</v>
      </c>
      <c r="W1022" s="304">
        <v>0.11550000000000001</v>
      </c>
      <c r="X1022" s="304">
        <v>166.88</v>
      </c>
      <c r="Y1022" s="304">
        <v>220</v>
      </c>
      <c r="Z1022" s="304">
        <v>0.98399999999999999</v>
      </c>
      <c r="AA1022" s="304">
        <v>33955</v>
      </c>
      <c r="AC1022" s="304">
        <v>0.26929999999999998</v>
      </c>
      <c r="AD1022" s="304">
        <v>175.36</v>
      </c>
      <c r="AE1022" s="304">
        <v>220</v>
      </c>
      <c r="AF1022" s="304">
        <v>0.99180000000000001</v>
      </c>
      <c r="AG1022" s="304">
        <v>32056</v>
      </c>
      <c r="AI1022" s="304">
        <v>0.24779999999999999</v>
      </c>
      <c r="AJ1022" s="304">
        <v>156.63999999999999</v>
      </c>
      <c r="AK1022" s="304">
        <v>220</v>
      </c>
      <c r="AL1022" s="304">
        <v>0.97739999999999994</v>
      </c>
      <c r="AM1022" s="304">
        <v>29238</v>
      </c>
      <c r="AO1022" s="304">
        <v>0.27439999999999998</v>
      </c>
    </row>
    <row r="1023" spans="1:41">
      <c r="A1023" s="305">
        <v>1019</v>
      </c>
      <c r="B1023" s="306" t="s">
        <v>3997</v>
      </c>
      <c r="C1023" s="305" t="s">
        <v>5016</v>
      </c>
      <c r="D1023" s="306" t="s">
        <v>4051</v>
      </c>
      <c r="E1023" s="307">
        <v>120</v>
      </c>
      <c r="F1023" s="304">
        <v>109.28</v>
      </c>
      <c r="G1023" s="304">
        <v>109.28</v>
      </c>
      <c r="H1023" s="304">
        <v>0.72919999999999996</v>
      </c>
      <c r="I1023" s="304">
        <v>11156</v>
      </c>
      <c r="K1023" s="304">
        <v>0.19450000000000001</v>
      </c>
      <c r="L1023" s="304">
        <v>111.2</v>
      </c>
      <c r="M1023" s="304">
        <v>111.2</v>
      </c>
      <c r="N1023" s="304">
        <v>0.72029999999999994</v>
      </c>
      <c r="O1023" s="304">
        <v>13072</v>
      </c>
      <c r="Q1023" s="304">
        <v>0.21940000000000001</v>
      </c>
      <c r="R1023" s="304">
        <v>135.19999999999999</v>
      </c>
      <c r="S1023" s="304">
        <v>135.19999999999999</v>
      </c>
      <c r="T1023" s="304">
        <v>0.76339999999999997</v>
      </c>
      <c r="U1023" s="304">
        <v>11148</v>
      </c>
      <c r="W1023" s="304">
        <v>0.15</v>
      </c>
      <c r="X1023" s="304">
        <v>140.80000000000001</v>
      </c>
      <c r="Y1023" s="304">
        <v>140.80000000000001</v>
      </c>
      <c r="Z1023" s="304">
        <v>0.85170000000000001</v>
      </c>
      <c r="AA1023" s="304">
        <v>21772</v>
      </c>
      <c r="AC1023" s="304">
        <v>0.24399999999999999</v>
      </c>
      <c r="AD1023" s="304">
        <v>136</v>
      </c>
      <c r="AE1023" s="304">
        <v>136</v>
      </c>
      <c r="AF1023" s="304">
        <v>0.85739999999999994</v>
      </c>
      <c r="AG1023" s="304">
        <v>21760</v>
      </c>
      <c r="AI1023" s="304">
        <v>0.25080000000000002</v>
      </c>
      <c r="AJ1023" s="304">
        <v>132</v>
      </c>
      <c r="AK1023" s="304">
        <v>132</v>
      </c>
      <c r="AL1023" s="304">
        <v>0.81540000000000001</v>
      </c>
      <c r="AM1023" s="304">
        <v>17696</v>
      </c>
      <c r="AO1023" s="304">
        <v>0.22839999999999999</v>
      </c>
    </row>
    <row r="1024" spans="1:41">
      <c r="A1024" s="305">
        <v>1020</v>
      </c>
      <c r="B1024" s="306" t="s">
        <v>3997</v>
      </c>
      <c r="C1024" s="305" t="s">
        <v>5017</v>
      </c>
      <c r="D1024" s="306" t="s">
        <v>4051</v>
      </c>
      <c r="E1024" s="307">
        <v>267</v>
      </c>
      <c r="F1024" s="304">
        <v>237.6</v>
      </c>
      <c r="G1024" s="304">
        <v>237.6</v>
      </c>
      <c r="H1024" s="304">
        <v>0.99409999999999998</v>
      </c>
      <c r="I1024" s="304">
        <v>28620</v>
      </c>
      <c r="K1024" s="304">
        <v>0.16830000000000001</v>
      </c>
      <c r="L1024" s="304">
        <v>252</v>
      </c>
      <c r="M1024" s="304">
        <v>252</v>
      </c>
      <c r="N1024" s="304">
        <v>0.99280000000000002</v>
      </c>
      <c r="O1024" s="304">
        <v>39892</v>
      </c>
      <c r="Q1024" s="304">
        <v>0.21429999999999999</v>
      </c>
      <c r="R1024" s="304">
        <v>258.72000000000003</v>
      </c>
      <c r="S1024" s="304">
        <v>258.72000000000003</v>
      </c>
      <c r="T1024" s="304">
        <v>0.98949999999999994</v>
      </c>
      <c r="U1024" s="304">
        <v>37976</v>
      </c>
      <c r="W1024" s="304">
        <v>0.20599999999999999</v>
      </c>
      <c r="X1024" s="304">
        <v>225.6</v>
      </c>
      <c r="Y1024" s="304">
        <v>225.6</v>
      </c>
      <c r="Z1024" s="304">
        <v>0.91410000000000002</v>
      </c>
      <c r="AA1024" s="304">
        <v>28256</v>
      </c>
      <c r="AC1024" s="304">
        <v>0.1842</v>
      </c>
      <c r="AD1024" s="304">
        <v>168</v>
      </c>
      <c r="AE1024" s="304">
        <v>213.6</v>
      </c>
      <c r="AF1024" s="304">
        <v>0.93310000000000004</v>
      </c>
      <c r="AG1024" s="304">
        <v>29260</v>
      </c>
      <c r="AI1024" s="304">
        <v>0.25090000000000001</v>
      </c>
      <c r="AJ1024" s="304">
        <v>162.80000000000001</v>
      </c>
      <c r="AK1024" s="304">
        <v>213.6</v>
      </c>
      <c r="AL1024" s="304">
        <v>0.9264</v>
      </c>
      <c r="AM1024" s="304">
        <v>26216</v>
      </c>
      <c r="AO1024" s="304">
        <v>0.2414</v>
      </c>
    </row>
    <row r="1025" spans="1:41">
      <c r="A1025" s="305">
        <v>1021</v>
      </c>
      <c r="B1025" s="306" t="s">
        <v>3997</v>
      </c>
      <c r="C1025" s="305" t="s">
        <v>5018</v>
      </c>
      <c r="D1025" s="306" t="s">
        <v>4051</v>
      </c>
      <c r="E1025" s="307">
        <v>217</v>
      </c>
      <c r="F1025" s="304">
        <v>81</v>
      </c>
      <c r="G1025" s="304">
        <v>173.6</v>
      </c>
      <c r="H1025" s="304">
        <v>1</v>
      </c>
      <c r="I1025" s="304">
        <v>16500</v>
      </c>
      <c r="K1025" s="304">
        <v>0.28289999999999998</v>
      </c>
      <c r="L1025" s="304">
        <v>84</v>
      </c>
      <c r="M1025" s="304">
        <v>173.6</v>
      </c>
      <c r="N1025" s="304">
        <v>1</v>
      </c>
      <c r="O1025" s="304">
        <v>21630</v>
      </c>
      <c r="Q1025" s="304">
        <v>0.34610000000000002</v>
      </c>
      <c r="R1025" s="304">
        <v>84</v>
      </c>
      <c r="S1025" s="304">
        <v>173.6</v>
      </c>
      <c r="T1025" s="304">
        <v>1</v>
      </c>
      <c r="U1025" s="304">
        <v>21300</v>
      </c>
      <c r="W1025" s="304">
        <v>0.35220000000000001</v>
      </c>
      <c r="X1025" s="304">
        <v>66</v>
      </c>
      <c r="Y1025" s="304">
        <v>173.6</v>
      </c>
      <c r="Z1025" s="304">
        <v>0.99819999999999998</v>
      </c>
      <c r="AA1025" s="304">
        <v>15870</v>
      </c>
      <c r="AC1025" s="304">
        <v>0.32379999999999998</v>
      </c>
      <c r="AD1025" s="304">
        <v>69</v>
      </c>
      <c r="AE1025" s="304">
        <v>173.6</v>
      </c>
      <c r="AF1025" s="304">
        <v>1</v>
      </c>
      <c r="AG1025" s="304">
        <v>18090</v>
      </c>
      <c r="AI1025" s="304">
        <v>0.35239999999999999</v>
      </c>
      <c r="AJ1025" s="304">
        <v>54</v>
      </c>
      <c r="AK1025" s="304">
        <v>173.6</v>
      </c>
      <c r="AL1025" s="304">
        <v>1</v>
      </c>
      <c r="AM1025" s="304">
        <v>12540</v>
      </c>
      <c r="AO1025" s="304">
        <v>0.32250000000000001</v>
      </c>
    </row>
    <row r="1026" spans="1:41">
      <c r="A1026" s="305">
        <v>1022</v>
      </c>
      <c r="B1026" s="306" t="s">
        <v>3997</v>
      </c>
      <c r="C1026" s="305" t="s">
        <v>5019</v>
      </c>
      <c r="D1026" s="306" t="s">
        <v>4051</v>
      </c>
      <c r="E1026" s="307">
        <v>589</v>
      </c>
      <c r="F1026" s="304">
        <v>201.2</v>
      </c>
      <c r="G1026" s="304">
        <v>471.2</v>
      </c>
      <c r="H1026" s="304">
        <v>0.99409999999999998</v>
      </c>
      <c r="I1026" s="304">
        <v>76310</v>
      </c>
      <c r="K1026" s="304">
        <v>0.52990000000000004</v>
      </c>
      <c r="L1026" s="304">
        <v>175.6</v>
      </c>
      <c r="M1026" s="304">
        <v>471.2</v>
      </c>
      <c r="N1026" s="304">
        <v>0.99260000000000004</v>
      </c>
      <c r="O1026" s="304">
        <v>78200</v>
      </c>
      <c r="P1026" s="304" t="e">
        <f>O1026-#REF!</f>
        <v>#REF!</v>
      </c>
      <c r="Q1026" s="304">
        <v>0.60309999999999997</v>
      </c>
      <c r="R1026" s="304">
        <v>174</v>
      </c>
      <c r="S1026" s="304">
        <v>471.2</v>
      </c>
      <c r="T1026" s="304">
        <v>0.99760000000000004</v>
      </c>
      <c r="U1026" s="304">
        <v>68280</v>
      </c>
      <c r="W1026" s="304">
        <v>0.5464</v>
      </c>
      <c r="X1026" s="304">
        <v>153.19999999999999</v>
      </c>
      <c r="Y1026" s="304">
        <v>471.2</v>
      </c>
      <c r="Z1026" s="304">
        <v>0.99890000000000001</v>
      </c>
      <c r="AA1026" s="304">
        <v>53640</v>
      </c>
      <c r="AC1026" s="304">
        <v>0.47110000000000002</v>
      </c>
      <c r="AD1026" s="304">
        <v>181.2</v>
      </c>
      <c r="AE1026" s="304">
        <v>471.2</v>
      </c>
      <c r="AF1026" s="304">
        <v>0.99829999999999997</v>
      </c>
      <c r="AG1026" s="304">
        <v>79610</v>
      </c>
      <c r="AI1026" s="304">
        <v>0.59160000000000001</v>
      </c>
      <c r="AJ1026" s="304">
        <v>180</v>
      </c>
      <c r="AK1026" s="304">
        <v>471.2</v>
      </c>
      <c r="AL1026" s="304">
        <v>0.99780000000000002</v>
      </c>
      <c r="AM1026" s="304">
        <v>79020</v>
      </c>
      <c r="AN1026" s="304" t="e">
        <f>AM1026-#REF!</f>
        <v>#REF!</v>
      </c>
      <c r="AO1026" s="304">
        <v>0.61109999999999998</v>
      </c>
    </row>
    <row r="1027" spans="1:41">
      <c r="A1027" s="305">
        <v>1023</v>
      </c>
      <c r="B1027" s="306" t="s">
        <v>3997</v>
      </c>
      <c r="C1027" s="305" t="s">
        <v>5020</v>
      </c>
      <c r="D1027" s="306" t="s">
        <v>4051</v>
      </c>
      <c r="E1027" s="307">
        <v>150</v>
      </c>
      <c r="F1027" s="304">
        <v>69.52</v>
      </c>
      <c r="G1027" s="304">
        <v>120</v>
      </c>
      <c r="H1027" s="304">
        <v>0.93359999999999999</v>
      </c>
      <c r="I1027" s="304">
        <v>12820</v>
      </c>
      <c r="K1027" s="304">
        <v>0.27429999999999999</v>
      </c>
      <c r="L1027" s="304">
        <v>67.52</v>
      </c>
      <c r="M1027" s="304">
        <v>120</v>
      </c>
      <c r="N1027" s="304">
        <v>0.93359999999999999</v>
      </c>
      <c r="O1027" s="304">
        <v>15626</v>
      </c>
      <c r="Q1027" s="304">
        <v>0.3332</v>
      </c>
      <c r="R1027" s="304">
        <v>85.6</v>
      </c>
      <c r="S1027" s="304">
        <v>120</v>
      </c>
      <c r="T1027" s="304">
        <v>0.93340000000000001</v>
      </c>
      <c r="U1027" s="304">
        <v>14310</v>
      </c>
      <c r="W1027" s="304">
        <v>0.24879999999999999</v>
      </c>
      <c r="X1027" s="304">
        <v>75.52</v>
      </c>
      <c r="Y1027" s="304">
        <v>120</v>
      </c>
      <c r="Z1027" s="304">
        <v>0.93379999999999996</v>
      </c>
      <c r="AA1027" s="304">
        <v>13386</v>
      </c>
      <c r="AC1027" s="304">
        <v>0.25509999999999999</v>
      </c>
      <c r="AD1027" s="304">
        <v>60</v>
      </c>
      <c r="AE1027" s="304">
        <v>120</v>
      </c>
      <c r="AF1027" s="304">
        <v>0.94769999999999999</v>
      </c>
      <c r="AG1027" s="304">
        <v>12024</v>
      </c>
      <c r="AI1027" s="304">
        <v>0.28420000000000001</v>
      </c>
      <c r="AJ1027" s="304">
        <v>48</v>
      </c>
      <c r="AK1027" s="304">
        <v>120</v>
      </c>
      <c r="AL1027" s="304">
        <v>0.95230000000000004</v>
      </c>
      <c r="AM1027" s="304">
        <v>10894</v>
      </c>
      <c r="AO1027" s="304">
        <v>0.33100000000000002</v>
      </c>
    </row>
    <row r="1028" spans="1:41">
      <c r="A1028" s="305">
        <v>1024</v>
      </c>
      <c r="B1028" s="306" t="s">
        <v>3997</v>
      </c>
      <c r="C1028" s="305" t="s">
        <v>5021</v>
      </c>
      <c r="D1028" s="306" t="s">
        <v>4051</v>
      </c>
      <c r="E1028" s="307">
        <v>600</v>
      </c>
      <c r="F1028" s="304">
        <v>772.8</v>
      </c>
      <c r="G1028" s="304">
        <v>772.8</v>
      </c>
      <c r="H1028" s="304">
        <v>0.9556</v>
      </c>
      <c r="I1028" s="304">
        <v>211620</v>
      </c>
      <c r="K1028" s="304">
        <v>0.39800000000000002</v>
      </c>
      <c r="L1028" s="304">
        <v>861</v>
      </c>
      <c r="M1028" s="304">
        <v>861</v>
      </c>
      <c r="N1028" s="304">
        <v>0.94030000000000002</v>
      </c>
      <c r="O1028" s="304">
        <v>226200</v>
      </c>
      <c r="Q1028" s="304">
        <v>0.3755</v>
      </c>
      <c r="R1028" s="304">
        <v>785.4</v>
      </c>
      <c r="S1028" s="304">
        <v>785.4</v>
      </c>
      <c r="T1028" s="304">
        <v>0.93620000000000003</v>
      </c>
      <c r="U1028" s="304">
        <v>188190</v>
      </c>
      <c r="W1028" s="304">
        <v>0.35549999999999998</v>
      </c>
      <c r="X1028" s="304">
        <v>708.9</v>
      </c>
      <c r="Y1028" s="304">
        <v>708.9</v>
      </c>
      <c r="Z1028" s="304">
        <v>0.9637</v>
      </c>
      <c r="AA1028" s="304">
        <v>193110</v>
      </c>
      <c r="AC1028" s="304">
        <v>0.38</v>
      </c>
      <c r="AD1028" s="304">
        <v>750</v>
      </c>
      <c r="AE1028" s="304">
        <v>750</v>
      </c>
      <c r="AF1028" s="304">
        <v>0.97589999999999999</v>
      </c>
      <c r="AG1028" s="304">
        <v>185250</v>
      </c>
      <c r="AI1028" s="304">
        <v>0.3402</v>
      </c>
      <c r="AJ1028" s="304">
        <v>840</v>
      </c>
      <c r="AK1028" s="304">
        <v>840</v>
      </c>
      <c r="AL1028" s="304">
        <v>0.97350000000000003</v>
      </c>
      <c r="AM1028" s="304">
        <v>232230</v>
      </c>
      <c r="AO1028" s="304">
        <v>0.39439999999999997</v>
      </c>
    </row>
    <row r="1029" spans="1:41">
      <c r="A1029" s="305">
        <v>1025</v>
      </c>
      <c r="B1029" s="306" t="s">
        <v>3997</v>
      </c>
      <c r="C1029" s="305" t="s">
        <v>5022</v>
      </c>
      <c r="D1029" s="306" t="s">
        <v>4051</v>
      </c>
      <c r="E1029" s="307">
        <v>128</v>
      </c>
      <c r="F1029" s="304">
        <v>72.36</v>
      </c>
      <c r="G1029" s="304">
        <v>102.4</v>
      </c>
      <c r="H1029" s="304">
        <v>0.95009999999999994</v>
      </c>
      <c r="I1029" s="304">
        <v>15921</v>
      </c>
      <c r="K1029" s="304">
        <v>0.32169999999999999</v>
      </c>
      <c r="L1029" s="304">
        <v>102.72</v>
      </c>
      <c r="M1029" s="304">
        <v>102.72</v>
      </c>
      <c r="N1029" s="304">
        <v>0.92879999999999996</v>
      </c>
      <c r="O1029" s="304">
        <v>17649</v>
      </c>
      <c r="Q1029" s="304">
        <v>0.24859999999999999</v>
      </c>
      <c r="R1029" s="304">
        <v>0</v>
      </c>
      <c r="S1029" s="304">
        <v>102.4</v>
      </c>
      <c r="T1029" s="304" t="e">
        <v>#DIV/0!</v>
      </c>
      <c r="U1029" s="304">
        <v>0</v>
      </c>
      <c r="W1029" s="304">
        <v>0</v>
      </c>
      <c r="X1029" s="304">
        <v>0</v>
      </c>
      <c r="Y1029" s="304">
        <v>0</v>
      </c>
      <c r="Z1029" s="304" t="e">
        <v>#DIV/0!</v>
      </c>
      <c r="AA1029" s="304">
        <v>0</v>
      </c>
      <c r="AC1029" s="304">
        <v>0</v>
      </c>
      <c r="AD1029" s="304">
        <v>0</v>
      </c>
      <c r="AE1029" s="304">
        <v>0</v>
      </c>
      <c r="AF1029" s="304" t="e">
        <v>#DIV/0!</v>
      </c>
      <c r="AG1029" s="304">
        <v>0</v>
      </c>
      <c r="AI1029" s="304">
        <v>0</v>
      </c>
      <c r="AJ1029" s="304">
        <v>0</v>
      </c>
      <c r="AK1029" s="304">
        <v>0</v>
      </c>
      <c r="AL1029" s="304" t="e">
        <v>#DIV/0!</v>
      </c>
      <c r="AM1029" s="304">
        <v>0</v>
      </c>
      <c r="AO1029" s="304">
        <v>0</v>
      </c>
    </row>
    <row r="1030" spans="1:41">
      <c r="A1030" s="305">
        <v>1026</v>
      </c>
      <c r="B1030" s="306" t="s">
        <v>3997</v>
      </c>
      <c r="C1030" s="305" t="s">
        <v>5023</v>
      </c>
      <c r="D1030" s="306" t="s">
        <v>4051</v>
      </c>
      <c r="E1030" s="307">
        <v>146.4</v>
      </c>
      <c r="F1030" s="304">
        <v>123</v>
      </c>
      <c r="G1030" s="304">
        <v>123</v>
      </c>
      <c r="H1030" s="304">
        <v>0.94469999999999998</v>
      </c>
      <c r="I1030" s="304">
        <v>25080</v>
      </c>
      <c r="K1030" s="304">
        <v>0.29980000000000001</v>
      </c>
      <c r="L1030" s="304">
        <v>120</v>
      </c>
      <c r="M1030" s="304">
        <v>117.12</v>
      </c>
      <c r="N1030" s="304">
        <v>0.93830000000000002</v>
      </c>
      <c r="O1030" s="304">
        <v>30060</v>
      </c>
      <c r="Q1030" s="304">
        <v>0.3589</v>
      </c>
      <c r="R1030" s="304">
        <v>192</v>
      </c>
      <c r="S1030" s="304">
        <v>192</v>
      </c>
      <c r="T1030" s="304">
        <v>0.94430000000000003</v>
      </c>
      <c r="U1030" s="304">
        <v>34530</v>
      </c>
      <c r="W1030" s="304">
        <v>0.26450000000000001</v>
      </c>
      <c r="X1030" s="304">
        <v>177</v>
      </c>
      <c r="Y1030" s="304">
        <v>177</v>
      </c>
      <c r="Z1030" s="304">
        <v>0.93569999999999998</v>
      </c>
      <c r="AA1030" s="304">
        <v>30090</v>
      </c>
      <c r="AC1030" s="304">
        <v>0.2442</v>
      </c>
      <c r="AD1030" s="304">
        <v>114</v>
      </c>
      <c r="AE1030" s="304">
        <v>117.12</v>
      </c>
      <c r="AF1030" s="304">
        <v>0.9415</v>
      </c>
      <c r="AG1030" s="304">
        <v>27510</v>
      </c>
      <c r="AI1030" s="304">
        <v>0.34449999999999997</v>
      </c>
      <c r="AJ1030" s="304">
        <v>132</v>
      </c>
      <c r="AK1030" s="304">
        <v>132</v>
      </c>
      <c r="AL1030" s="304">
        <v>0.94550000000000001</v>
      </c>
      <c r="AM1030" s="304">
        <v>22890</v>
      </c>
      <c r="AO1030" s="304">
        <v>0.25469999999999998</v>
      </c>
    </row>
    <row r="1031" spans="1:41">
      <c r="A1031" s="305">
        <v>1027</v>
      </c>
      <c r="B1031" s="306" t="s">
        <v>3997</v>
      </c>
      <c r="C1031" s="305" t="s">
        <v>5024</v>
      </c>
      <c r="D1031" s="306" t="s">
        <v>4139</v>
      </c>
      <c r="E1031" s="307">
        <v>1055.56</v>
      </c>
      <c r="F1031" s="304">
        <v>1336.8</v>
      </c>
      <c r="G1031" s="304">
        <v>1336.8</v>
      </c>
      <c r="H1031" s="304">
        <v>0.99249999999999994</v>
      </c>
      <c r="I1031" s="304">
        <v>439576</v>
      </c>
      <c r="K1031" s="304">
        <v>0.4602</v>
      </c>
      <c r="L1031" s="304">
        <v>1411.2</v>
      </c>
      <c r="M1031" s="304">
        <v>1411.2</v>
      </c>
      <c r="N1031" s="304">
        <v>0.99419999999999997</v>
      </c>
      <c r="O1031" s="304">
        <v>420979</v>
      </c>
      <c r="Q1031" s="304">
        <v>0.40329999999999999</v>
      </c>
      <c r="R1031" s="304">
        <v>1281.5999999999999</v>
      </c>
      <c r="S1031" s="304">
        <v>1281.5999999999999</v>
      </c>
      <c r="T1031" s="304">
        <v>0.99360000000000004</v>
      </c>
      <c r="U1031" s="304">
        <v>247677</v>
      </c>
      <c r="W1031" s="304">
        <v>0.2702</v>
      </c>
      <c r="X1031" s="304">
        <v>1327.2</v>
      </c>
      <c r="Y1031" s="304">
        <v>1327.2</v>
      </c>
      <c r="Z1031" s="304">
        <v>0.99399999999999999</v>
      </c>
      <c r="AA1031" s="304">
        <v>570928</v>
      </c>
      <c r="AC1031" s="304">
        <v>0.58169999999999999</v>
      </c>
      <c r="AD1031" s="304">
        <v>1545.6</v>
      </c>
      <c r="AE1031" s="304">
        <v>1545.6</v>
      </c>
      <c r="AF1031" s="304">
        <v>0.99429999999999996</v>
      </c>
      <c r="AG1031" s="304">
        <v>530692</v>
      </c>
      <c r="AI1031" s="304">
        <v>0.4642</v>
      </c>
      <c r="AJ1031" s="304">
        <v>1538.4</v>
      </c>
      <c r="AK1031" s="304">
        <v>1538.4</v>
      </c>
      <c r="AL1031" s="304">
        <v>0.99429999999999996</v>
      </c>
      <c r="AM1031" s="304">
        <v>456598</v>
      </c>
      <c r="AO1031" s="304">
        <v>0.41460000000000002</v>
      </c>
    </row>
    <row r="1032" spans="1:41">
      <c r="A1032" s="305">
        <v>1028</v>
      </c>
      <c r="B1032" s="306" t="s">
        <v>3997</v>
      </c>
      <c r="C1032" s="305" t="s">
        <v>5025</v>
      </c>
      <c r="D1032" s="306" t="s">
        <v>4097</v>
      </c>
      <c r="E1032" s="307">
        <v>827</v>
      </c>
      <c r="F1032" s="304">
        <v>165.12</v>
      </c>
      <c r="G1032" s="304">
        <v>661.6</v>
      </c>
      <c r="H1032" s="304">
        <v>0.99860000000000004</v>
      </c>
      <c r="I1032" s="304">
        <v>57204</v>
      </c>
      <c r="K1032" s="304" t="e">
        <v>#N/A</v>
      </c>
      <c r="L1032" s="304">
        <v>171.36</v>
      </c>
      <c r="M1032" s="304">
        <v>661.6</v>
      </c>
      <c r="N1032" s="304">
        <v>0.999</v>
      </c>
      <c r="O1032" s="304">
        <v>69672</v>
      </c>
      <c r="Q1032" s="304" t="e">
        <v>#N/A</v>
      </c>
      <c r="R1032" s="304">
        <v>190.08</v>
      </c>
      <c r="S1032" s="304">
        <v>661.6</v>
      </c>
      <c r="T1032" s="304">
        <v>0.99839999999999995</v>
      </c>
      <c r="U1032" s="304">
        <v>72936</v>
      </c>
      <c r="W1032" s="304" t="e">
        <v>#N/A</v>
      </c>
      <c r="X1032" s="304">
        <v>153.6</v>
      </c>
      <c r="Y1032" s="304">
        <v>661.6</v>
      </c>
      <c r="Z1032" s="304">
        <v>0.996</v>
      </c>
      <c r="AA1032" s="304">
        <v>65532</v>
      </c>
      <c r="AC1032" s="304" t="e">
        <v>#N/A</v>
      </c>
      <c r="AD1032" s="304">
        <v>144</v>
      </c>
      <c r="AE1032" s="304">
        <v>661.6</v>
      </c>
      <c r="AF1032" s="304">
        <v>0.99619999999999997</v>
      </c>
      <c r="AG1032" s="304">
        <v>62844</v>
      </c>
      <c r="AI1032" s="304" t="e">
        <v>#N/A</v>
      </c>
      <c r="AJ1032" s="304">
        <v>132</v>
      </c>
      <c r="AK1032" s="304">
        <v>661.6</v>
      </c>
      <c r="AL1032" s="304">
        <v>0.99319999999999997</v>
      </c>
      <c r="AM1032" s="304">
        <v>57240</v>
      </c>
      <c r="AO1032" s="304" t="e">
        <v>#N/A</v>
      </c>
    </row>
    <row r="1033" spans="1:41">
      <c r="A1033" s="305">
        <v>1029</v>
      </c>
      <c r="B1033" s="306" t="s">
        <v>3997</v>
      </c>
      <c r="C1033" s="305" t="s">
        <v>5026</v>
      </c>
      <c r="D1033" s="306" t="s">
        <v>4051</v>
      </c>
      <c r="E1033" s="307">
        <v>117</v>
      </c>
      <c r="F1033" s="304">
        <v>29.35</v>
      </c>
      <c r="G1033" s="304">
        <v>93.6</v>
      </c>
      <c r="H1033" s="304">
        <v>0.97450000000000003</v>
      </c>
      <c r="I1033" s="304">
        <v>6895</v>
      </c>
      <c r="K1033" s="304">
        <v>0.34360000000000002</v>
      </c>
      <c r="L1033" s="304">
        <v>29.95</v>
      </c>
      <c r="M1033" s="304">
        <v>93.6</v>
      </c>
      <c r="N1033" s="304">
        <v>0.9798</v>
      </c>
      <c r="O1033" s="304">
        <v>7535</v>
      </c>
      <c r="Q1033" s="304">
        <v>0.35399999999999998</v>
      </c>
      <c r="R1033" s="304">
        <v>32.15</v>
      </c>
      <c r="S1033" s="304">
        <v>93.6</v>
      </c>
      <c r="T1033" s="304">
        <v>0.97029999999999994</v>
      </c>
      <c r="U1033" s="304">
        <v>7660</v>
      </c>
      <c r="W1033" s="304">
        <v>0.34920000000000001</v>
      </c>
      <c r="X1033" s="304">
        <v>62.95</v>
      </c>
      <c r="Y1033" s="304">
        <v>93.6</v>
      </c>
      <c r="Z1033" s="304">
        <v>0.95340000000000003</v>
      </c>
      <c r="AA1033" s="304">
        <v>11515</v>
      </c>
      <c r="AC1033" s="304">
        <v>0.26100000000000001</v>
      </c>
      <c r="AD1033" s="304">
        <v>64.849999999999994</v>
      </c>
      <c r="AE1033" s="304">
        <v>93.6</v>
      </c>
      <c r="AF1033" s="304">
        <v>0.95299999999999996</v>
      </c>
      <c r="AG1033" s="304">
        <v>17158</v>
      </c>
      <c r="AI1033" s="304">
        <v>0.3775</v>
      </c>
      <c r="AJ1033" s="304">
        <v>18.149999999999999</v>
      </c>
      <c r="AK1033" s="304">
        <v>93.6</v>
      </c>
      <c r="AL1033" s="304">
        <v>0.94609999999999994</v>
      </c>
      <c r="AM1033" s="304">
        <v>16023</v>
      </c>
      <c r="AN1033" s="304" t="e">
        <f>AM1033-#REF!</f>
        <v>#REF!</v>
      </c>
      <c r="AO1033" s="304">
        <v>1.3082</v>
      </c>
    </row>
    <row r="1034" spans="1:41">
      <c r="A1034" s="305">
        <v>1030</v>
      </c>
      <c r="B1034" s="306" t="s">
        <v>3997</v>
      </c>
      <c r="C1034" s="305" t="s">
        <v>5027</v>
      </c>
      <c r="D1034" s="306" t="s">
        <v>4097</v>
      </c>
      <c r="E1034" s="307">
        <v>413</v>
      </c>
      <c r="F1034" s="304">
        <v>156</v>
      </c>
      <c r="G1034" s="304">
        <v>330.4</v>
      </c>
      <c r="H1034" s="304">
        <v>1</v>
      </c>
      <c r="I1034" s="304">
        <v>80316</v>
      </c>
      <c r="K1034" s="304" t="e">
        <v>#N/A</v>
      </c>
      <c r="L1034" s="304">
        <v>162.47999999999999</v>
      </c>
      <c r="M1034" s="304">
        <v>330.4</v>
      </c>
      <c r="N1034" s="304">
        <v>0.99970000000000003</v>
      </c>
      <c r="O1034" s="304">
        <v>58152</v>
      </c>
      <c r="Q1034" s="304" t="e">
        <v>#N/A</v>
      </c>
      <c r="R1034" s="304">
        <v>174.48</v>
      </c>
      <c r="S1034" s="304">
        <v>330.4</v>
      </c>
      <c r="T1034" s="304">
        <v>1</v>
      </c>
      <c r="U1034" s="304">
        <v>81864</v>
      </c>
      <c r="W1034" s="304" t="e">
        <v>#N/A</v>
      </c>
      <c r="X1034" s="304">
        <v>176.16</v>
      </c>
      <c r="Y1034" s="304">
        <v>330.4</v>
      </c>
      <c r="Z1034" s="304">
        <v>1</v>
      </c>
      <c r="AA1034" s="304">
        <v>80838</v>
      </c>
      <c r="AC1034" s="304" t="e">
        <v>#N/A</v>
      </c>
      <c r="AD1034" s="304">
        <v>162</v>
      </c>
      <c r="AE1034" s="304">
        <v>330.4</v>
      </c>
      <c r="AF1034" s="304">
        <v>1</v>
      </c>
      <c r="AG1034" s="304">
        <v>69936</v>
      </c>
      <c r="AI1034" s="304" t="e">
        <v>#N/A</v>
      </c>
      <c r="AJ1034" s="304">
        <v>150</v>
      </c>
      <c r="AK1034" s="304">
        <v>330.4</v>
      </c>
      <c r="AL1034" s="304">
        <v>1</v>
      </c>
      <c r="AM1034" s="304">
        <v>70500</v>
      </c>
      <c r="AO1034" s="304" t="e">
        <v>#N/A</v>
      </c>
    </row>
    <row r="1035" spans="1:41">
      <c r="A1035" s="305">
        <v>1031</v>
      </c>
      <c r="B1035" s="306" t="s">
        <v>3997</v>
      </c>
      <c r="C1035" s="305" t="s">
        <v>5028</v>
      </c>
      <c r="D1035" s="306" t="s">
        <v>4097</v>
      </c>
      <c r="E1035" s="307">
        <v>110</v>
      </c>
      <c r="F1035" s="304">
        <v>19.68</v>
      </c>
      <c r="G1035" s="304">
        <v>88</v>
      </c>
      <c r="H1035" s="304">
        <v>0.8528</v>
      </c>
      <c r="I1035" s="304">
        <v>4917</v>
      </c>
      <c r="K1035" s="304" t="e">
        <v>#N/A</v>
      </c>
      <c r="L1035" s="304">
        <v>17.52</v>
      </c>
      <c r="M1035" s="304">
        <v>88</v>
      </c>
      <c r="N1035" s="304">
        <v>0.85350000000000004</v>
      </c>
      <c r="O1035" s="304">
        <v>5382</v>
      </c>
      <c r="Q1035" s="304" t="e">
        <v>#N/A</v>
      </c>
      <c r="R1035" s="304">
        <v>24.36</v>
      </c>
      <c r="S1035" s="304">
        <v>88</v>
      </c>
      <c r="T1035" s="304">
        <v>0.8639</v>
      </c>
      <c r="U1035" s="304">
        <v>5748</v>
      </c>
      <c r="W1035" s="304" t="e">
        <v>#N/A</v>
      </c>
      <c r="X1035" s="304">
        <v>18.84</v>
      </c>
      <c r="Y1035" s="304">
        <v>88</v>
      </c>
      <c r="Z1035" s="304">
        <v>0.81440000000000001</v>
      </c>
      <c r="AA1035" s="304">
        <v>4539</v>
      </c>
      <c r="AC1035" s="304" t="e">
        <v>#N/A</v>
      </c>
      <c r="AD1035" s="304">
        <v>18</v>
      </c>
      <c r="AE1035" s="304">
        <v>88</v>
      </c>
      <c r="AF1035" s="304">
        <v>0.80869999999999997</v>
      </c>
      <c r="AG1035" s="304">
        <v>4095</v>
      </c>
      <c r="AI1035" s="304" t="e">
        <v>#N/A</v>
      </c>
      <c r="AJ1035" s="304">
        <v>18</v>
      </c>
      <c r="AK1035" s="304">
        <v>88</v>
      </c>
      <c r="AL1035" s="304">
        <v>0.80269999999999997</v>
      </c>
      <c r="AM1035" s="304">
        <v>4074</v>
      </c>
      <c r="AO1035" s="304" t="e">
        <v>#N/A</v>
      </c>
    </row>
    <row r="1036" spans="1:41">
      <c r="A1036" s="305">
        <v>1032</v>
      </c>
      <c r="B1036" s="306" t="s">
        <v>3997</v>
      </c>
      <c r="C1036" s="305" t="s">
        <v>5029</v>
      </c>
      <c r="D1036" s="306" t="s">
        <v>4051</v>
      </c>
      <c r="E1036" s="307">
        <v>305.56</v>
      </c>
      <c r="F1036" s="304">
        <v>212.3</v>
      </c>
      <c r="G1036" s="304">
        <v>244.44800000000001</v>
      </c>
      <c r="H1036" s="304">
        <v>0.99229999999999996</v>
      </c>
      <c r="I1036" s="304">
        <v>32393</v>
      </c>
      <c r="K1036" s="304">
        <v>0.21410000000000001</v>
      </c>
      <c r="L1036" s="304">
        <v>179.3</v>
      </c>
      <c r="M1036" s="304">
        <v>244.44800000000001</v>
      </c>
      <c r="N1036" s="304">
        <v>0.99260000000000004</v>
      </c>
      <c r="O1036" s="304">
        <v>32117</v>
      </c>
      <c r="Q1036" s="304">
        <v>0.2432</v>
      </c>
      <c r="R1036" s="304">
        <v>192.5</v>
      </c>
      <c r="S1036" s="304">
        <v>244.44800000000001</v>
      </c>
      <c r="T1036" s="304">
        <v>0.99529999999999996</v>
      </c>
      <c r="U1036" s="304">
        <v>31493</v>
      </c>
      <c r="W1036" s="304">
        <v>0.22889999999999999</v>
      </c>
      <c r="X1036" s="304">
        <v>161.30000000000001</v>
      </c>
      <c r="Y1036" s="304">
        <v>244.44800000000001</v>
      </c>
      <c r="Z1036" s="304">
        <v>0.99439999999999995</v>
      </c>
      <c r="AA1036" s="304">
        <v>30449</v>
      </c>
      <c r="AC1036" s="304">
        <v>0.25600000000000001</v>
      </c>
      <c r="AD1036" s="304">
        <v>144.5</v>
      </c>
      <c r="AE1036" s="304">
        <v>244.44800000000001</v>
      </c>
      <c r="AF1036" s="304">
        <v>0.99770000000000003</v>
      </c>
      <c r="AG1036" s="304">
        <v>33743</v>
      </c>
      <c r="AI1036" s="304">
        <v>0.31569999999999998</v>
      </c>
      <c r="AJ1036" s="304">
        <v>144.5</v>
      </c>
      <c r="AK1036" s="304">
        <v>244.44800000000001</v>
      </c>
      <c r="AL1036" s="304">
        <v>0.99580000000000002</v>
      </c>
      <c r="AM1036" s="304">
        <v>26525</v>
      </c>
      <c r="AO1036" s="304">
        <v>0.25690000000000002</v>
      </c>
    </row>
    <row r="1037" spans="1:41">
      <c r="A1037" s="305">
        <v>1033</v>
      </c>
      <c r="B1037" s="306" t="s">
        <v>3997</v>
      </c>
      <c r="C1037" s="305" t="s">
        <v>5030</v>
      </c>
      <c r="D1037" s="306" t="s">
        <v>4051</v>
      </c>
      <c r="E1037" s="307">
        <v>117</v>
      </c>
      <c r="F1037" s="304">
        <v>114</v>
      </c>
      <c r="G1037" s="304">
        <v>114</v>
      </c>
      <c r="H1037" s="304">
        <v>0.97070000000000001</v>
      </c>
      <c r="I1037" s="304">
        <v>13900</v>
      </c>
      <c r="K1037" s="304">
        <v>0.17449999999999999</v>
      </c>
      <c r="L1037" s="304">
        <v>90</v>
      </c>
      <c r="M1037" s="304">
        <v>93.6</v>
      </c>
      <c r="N1037" s="304">
        <v>0.97240000000000004</v>
      </c>
      <c r="O1037" s="304">
        <v>18980</v>
      </c>
      <c r="Q1037" s="304">
        <v>0.29149999999999998</v>
      </c>
      <c r="R1037" s="304">
        <v>98</v>
      </c>
      <c r="S1037" s="304">
        <v>98</v>
      </c>
      <c r="T1037" s="304">
        <v>0.97889999999999999</v>
      </c>
      <c r="U1037" s="304">
        <v>13880</v>
      </c>
      <c r="W1037" s="304">
        <v>0.20100000000000001</v>
      </c>
      <c r="X1037" s="304">
        <v>104</v>
      </c>
      <c r="Y1037" s="304">
        <v>104</v>
      </c>
      <c r="Z1037" s="304">
        <v>0.98050000000000004</v>
      </c>
      <c r="AA1037" s="304">
        <v>15040</v>
      </c>
      <c r="AC1037" s="304">
        <v>0.1983</v>
      </c>
      <c r="AD1037" s="304">
        <v>74</v>
      </c>
      <c r="AE1037" s="304">
        <v>93.6</v>
      </c>
      <c r="AF1037" s="304">
        <v>0.97919999999999996</v>
      </c>
      <c r="AG1037" s="304">
        <v>15960</v>
      </c>
      <c r="AI1037" s="304">
        <v>0.29609999999999997</v>
      </c>
      <c r="AJ1037" s="304">
        <v>86</v>
      </c>
      <c r="AK1037" s="304">
        <v>93.6</v>
      </c>
      <c r="AL1037" s="304">
        <v>0.97309999999999997</v>
      </c>
      <c r="AM1037" s="304">
        <v>10840</v>
      </c>
      <c r="AO1037" s="304">
        <v>0.1799</v>
      </c>
    </row>
    <row r="1038" spans="1:41">
      <c r="A1038" s="305">
        <v>1034</v>
      </c>
      <c r="B1038" s="306" t="s">
        <v>3997</v>
      </c>
      <c r="C1038" s="305" t="s">
        <v>5031</v>
      </c>
      <c r="D1038" s="306" t="s">
        <v>4139</v>
      </c>
      <c r="E1038" s="307">
        <v>194.44</v>
      </c>
      <c r="F1038" s="304">
        <v>109.68</v>
      </c>
      <c r="G1038" s="304">
        <v>109.68</v>
      </c>
      <c r="H1038" s="304">
        <v>0.84279999999999999</v>
      </c>
      <c r="I1038" s="304">
        <v>23598</v>
      </c>
      <c r="K1038" s="304">
        <v>0.35460000000000003</v>
      </c>
      <c r="L1038" s="304">
        <v>114</v>
      </c>
      <c r="M1038" s="304">
        <v>114</v>
      </c>
      <c r="N1038" s="304">
        <v>0.82169999999999999</v>
      </c>
      <c r="O1038" s="304">
        <v>24024</v>
      </c>
      <c r="Q1038" s="304">
        <v>0.38169999999999998</v>
      </c>
      <c r="R1038" s="304">
        <v>117.76</v>
      </c>
      <c r="S1038" s="304">
        <v>155.55199999999999</v>
      </c>
      <c r="T1038" s="304">
        <v>0.84009999999999996</v>
      </c>
      <c r="U1038" s="304">
        <v>24424</v>
      </c>
      <c r="W1038" s="304">
        <v>0.34289999999999998</v>
      </c>
      <c r="X1038" s="304">
        <v>156.80000000000001</v>
      </c>
      <c r="Y1038" s="304">
        <v>156.80000000000001</v>
      </c>
      <c r="Z1038" s="304">
        <v>0.83150000000000002</v>
      </c>
      <c r="AA1038" s="304">
        <v>23220</v>
      </c>
      <c r="AC1038" s="304">
        <v>0.2394</v>
      </c>
      <c r="AD1038" s="304">
        <v>187.36</v>
      </c>
      <c r="AE1038" s="304">
        <v>187.36</v>
      </c>
      <c r="AF1038" s="304">
        <v>0.83379999999999999</v>
      </c>
      <c r="AG1038" s="304">
        <v>27228</v>
      </c>
      <c r="AI1038" s="304">
        <v>0.23430000000000001</v>
      </c>
      <c r="AJ1038" s="304">
        <v>161.6</v>
      </c>
      <c r="AK1038" s="304">
        <v>161.6</v>
      </c>
      <c r="AL1038" s="304">
        <v>0.82540000000000002</v>
      </c>
      <c r="AM1038" s="304">
        <v>21412</v>
      </c>
      <c r="AO1038" s="304">
        <v>0.223</v>
      </c>
    </row>
    <row r="1039" spans="1:41">
      <c r="A1039" s="305">
        <v>1035</v>
      </c>
      <c r="B1039" s="306" t="s">
        <v>3997</v>
      </c>
      <c r="C1039" s="305" t="s">
        <v>5032</v>
      </c>
      <c r="D1039" s="306" t="s">
        <v>4051</v>
      </c>
      <c r="E1039" s="307">
        <v>144</v>
      </c>
      <c r="F1039" s="304">
        <v>125.88</v>
      </c>
      <c r="G1039" s="304">
        <v>125.88</v>
      </c>
      <c r="H1039" s="304">
        <v>0.96729999999999994</v>
      </c>
      <c r="I1039" s="304">
        <v>44670</v>
      </c>
      <c r="K1039" s="304">
        <v>0.50949999999999995</v>
      </c>
      <c r="L1039" s="304">
        <v>124.32</v>
      </c>
      <c r="M1039" s="304">
        <v>124.32</v>
      </c>
      <c r="N1039" s="304">
        <v>0.96319999999999995</v>
      </c>
      <c r="O1039" s="304">
        <v>43812</v>
      </c>
      <c r="Q1039" s="304">
        <v>0.49180000000000001</v>
      </c>
      <c r="R1039" s="304">
        <v>87.72</v>
      </c>
      <c r="S1039" s="304">
        <v>115.2</v>
      </c>
      <c r="T1039" s="304">
        <v>0.95489999999999997</v>
      </c>
      <c r="U1039" s="304">
        <v>24060</v>
      </c>
      <c r="W1039" s="304">
        <v>0.39889999999999998</v>
      </c>
      <c r="X1039" s="304">
        <v>92.64</v>
      </c>
      <c r="Y1039" s="304">
        <v>115.2</v>
      </c>
      <c r="Z1039" s="304">
        <v>0.95640000000000003</v>
      </c>
      <c r="AA1039" s="304">
        <v>21903</v>
      </c>
      <c r="AC1039" s="304">
        <v>0.33229999999999998</v>
      </c>
      <c r="AD1039" s="304">
        <v>135</v>
      </c>
      <c r="AE1039" s="304">
        <v>135</v>
      </c>
      <c r="AF1039" s="304">
        <v>0.96609999999999996</v>
      </c>
      <c r="AG1039" s="304">
        <v>47568</v>
      </c>
      <c r="AI1039" s="304">
        <v>0.49030000000000001</v>
      </c>
      <c r="AJ1039" s="304">
        <v>129</v>
      </c>
      <c r="AK1039" s="304">
        <v>129</v>
      </c>
      <c r="AL1039" s="304">
        <v>0.97160000000000002</v>
      </c>
      <c r="AM1039" s="304">
        <v>50280</v>
      </c>
      <c r="AO1039" s="304">
        <v>0.55720000000000003</v>
      </c>
    </row>
    <row r="1040" spans="1:41">
      <c r="A1040" s="305">
        <v>1036</v>
      </c>
      <c r="B1040" s="306" t="s">
        <v>3997</v>
      </c>
      <c r="C1040" s="305" t="s">
        <v>5033</v>
      </c>
      <c r="D1040" s="306" t="s">
        <v>4097</v>
      </c>
      <c r="E1040" s="307">
        <v>742.5</v>
      </c>
      <c r="F1040" s="304">
        <v>168</v>
      </c>
      <c r="G1040" s="304">
        <v>594</v>
      </c>
      <c r="H1040" s="304">
        <v>0.99429999999999996</v>
      </c>
      <c r="I1040" s="304">
        <v>62400</v>
      </c>
      <c r="K1040" s="304" t="e">
        <v>#N/A</v>
      </c>
      <c r="L1040" s="304">
        <v>180</v>
      </c>
      <c r="M1040" s="304">
        <v>594</v>
      </c>
      <c r="N1040" s="304">
        <v>0.99509999999999998</v>
      </c>
      <c r="O1040" s="304">
        <v>73080</v>
      </c>
      <c r="Q1040" s="304" t="e">
        <v>#N/A</v>
      </c>
      <c r="R1040" s="304">
        <v>240</v>
      </c>
      <c r="S1040" s="304">
        <v>594</v>
      </c>
      <c r="T1040" s="304">
        <v>0.99580000000000002</v>
      </c>
      <c r="U1040" s="304">
        <v>84240</v>
      </c>
      <c r="W1040" s="304" t="e">
        <v>#N/A</v>
      </c>
      <c r="X1040" s="304">
        <v>180</v>
      </c>
      <c r="Y1040" s="304">
        <v>594</v>
      </c>
      <c r="Z1040" s="304">
        <v>0.99649999999999994</v>
      </c>
      <c r="AA1040" s="304">
        <v>67680</v>
      </c>
      <c r="AC1040" s="304" t="e">
        <v>#N/A</v>
      </c>
      <c r="AD1040" s="304">
        <v>168</v>
      </c>
      <c r="AE1040" s="304">
        <v>594</v>
      </c>
      <c r="AF1040" s="304">
        <v>0.995</v>
      </c>
      <c r="AG1040" s="304">
        <v>71160</v>
      </c>
      <c r="AI1040" s="304" t="e">
        <v>#N/A</v>
      </c>
      <c r="AJ1040" s="304">
        <v>132</v>
      </c>
      <c r="AK1040" s="304">
        <v>594</v>
      </c>
      <c r="AL1040" s="304">
        <v>0.99429999999999996</v>
      </c>
      <c r="AM1040" s="304">
        <v>61800</v>
      </c>
      <c r="AO1040" s="304" t="e">
        <v>#N/A</v>
      </c>
    </row>
    <row r="1041" spans="1:41">
      <c r="A1041" s="305">
        <v>1037</v>
      </c>
      <c r="B1041" s="306" t="s">
        <v>3997</v>
      </c>
      <c r="C1041" s="305" t="s">
        <v>5034</v>
      </c>
      <c r="D1041" s="306" t="s">
        <v>4097</v>
      </c>
      <c r="E1041" s="307">
        <v>6000</v>
      </c>
      <c r="F1041" s="304">
        <v>600</v>
      </c>
      <c r="G1041" s="304">
        <v>4800</v>
      </c>
      <c r="H1041" s="304">
        <v>1</v>
      </c>
      <c r="I1041" s="304">
        <v>246000</v>
      </c>
      <c r="K1041" s="304" t="e">
        <v>#N/A</v>
      </c>
      <c r="L1041" s="304">
        <v>630</v>
      </c>
      <c r="M1041" s="304">
        <v>4800</v>
      </c>
      <c r="N1041" s="304">
        <v>0.9899</v>
      </c>
      <c r="O1041" s="304">
        <v>294000</v>
      </c>
      <c r="Q1041" s="304" t="e">
        <v>#N/A</v>
      </c>
      <c r="R1041" s="304">
        <v>810</v>
      </c>
      <c r="S1041" s="304">
        <v>4800</v>
      </c>
      <c r="T1041" s="304">
        <v>1</v>
      </c>
      <c r="U1041" s="304">
        <v>303000</v>
      </c>
      <c r="W1041" s="304" t="e">
        <v>#N/A</v>
      </c>
      <c r="X1041" s="304">
        <v>360</v>
      </c>
      <c r="Y1041" s="304">
        <v>4800</v>
      </c>
      <c r="Z1041" s="304">
        <v>1</v>
      </c>
      <c r="AA1041" s="304">
        <v>279000</v>
      </c>
      <c r="AC1041" s="304" t="e">
        <v>#N/A</v>
      </c>
      <c r="AD1041" s="304">
        <v>300</v>
      </c>
      <c r="AE1041" s="304">
        <v>4800</v>
      </c>
      <c r="AF1041" s="304">
        <v>1</v>
      </c>
      <c r="AG1041" s="304">
        <v>240000</v>
      </c>
      <c r="AI1041" s="304" t="e">
        <v>#N/A</v>
      </c>
      <c r="AJ1041" s="304">
        <v>300</v>
      </c>
      <c r="AK1041" s="304">
        <v>4800</v>
      </c>
      <c r="AL1041" s="304">
        <v>0.98739999999999994</v>
      </c>
      <c r="AM1041" s="304">
        <v>234000</v>
      </c>
      <c r="AO1041" s="304" t="e">
        <v>#N/A</v>
      </c>
    </row>
    <row r="1042" spans="1:41">
      <c r="A1042" s="305">
        <v>1038</v>
      </c>
      <c r="B1042" s="306" t="s">
        <v>3997</v>
      </c>
      <c r="C1042" s="305" t="s">
        <v>5035</v>
      </c>
      <c r="D1042" s="306" t="s">
        <v>4051</v>
      </c>
      <c r="E1042" s="307">
        <v>689</v>
      </c>
      <c r="F1042" s="304">
        <v>600</v>
      </c>
      <c r="G1042" s="304">
        <v>600</v>
      </c>
      <c r="H1042" s="304">
        <v>0.99919999999999998</v>
      </c>
      <c r="I1042" s="304">
        <v>237800</v>
      </c>
      <c r="K1042" s="304">
        <v>0.55089999999999995</v>
      </c>
      <c r="L1042" s="304">
        <v>580</v>
      </c>
      <c r="M1042" s="304">
        <v>580</v>
      </c>
      <c r="N1042" s="304">
        <v>0.99870000000000003</v>
      </c>
      <c r="O1042" s="304">
        <v>292800</v>
      </c>
      <c r="P1042" s="304" t="e">
        <f>O1042-#REF!</f>
        <v>#REF!</v>
      </c>
      <c r="Q1042" s="304">
        <v>0.67949999999999999</v>
      </c>
      <c r="R1042" s="304">
        <v>720</v>
      </c>
      <c r="S1042" s="304">
        <v>720</v>
      </c>
      <c r="T1042" s="304">
        <v>0.99760000000000004</v>
      </c>
      <c r="U1042" s="304">
        <v>243200</v>
      </c>
      <c r="W1042" s="304">
        <v>0.4703</v>
      </c>
      <c r="X1042" s="304">
        <v>360</v>
      </c>
      <c r="Y1042" s="304">
        <v>551.20000000000005</v>
      </c>
      <c r="Z1042" s="304">
        <v>1</v>
      </c>
      <c r="AA1042" s="304">
        <v>94000</v>
      </c>
      <c r="AC1042" s="304">
        <v>0.35099999999999998</v>
      </c>
      <c r="AD1042" s="304">
        <v>320</v>
      </c>
      <c r="AE1042" s="304">
        <v>551.20000000000005</v>
      </c>
      <c r="AF1042" s="304">
        <v>0.99819999999999998</v>
      </c>
      <c r="AG1042" s="304">
        <v>212400</v>
      </c>
      <c r="AH1042" s="304" t="e">
        <f>AG1042-#REF!</f>
        <v>#REF!</v>
      </c>
      <c r="AI1042" s="304">
        <v>0.89380000000000004</v>
      </c>
      <c r="AJ1042" s="304">
        <v>440</v>
      </c>
      <c r="AK1042" s="304">
        <v>551.20000000000005</v>
      </c>
      <c r="AL1042" s="304">
        <v>1</v>
      </c>
      <c r="AM1042" s="304">
        <v>162200</v>
      </c>
      <c r="AO1042" s="304">
        <v>0.51200000000000001</v>
      </c>
    </row>
    <row r="1043" spans="1:41">
      <c r="A1043" s="305">
        <v>1039</v>
      </c>
      <c r="B1043" s="306" t="s">
        <v>3997</v>
      </c>
      <c r="C1043" s="305" t="s">
        <v>5036</v>
      </c>
      <c r="D1043" s="306" t="s">
        <v>4051</v>
      </c>
      <c r="E1043" s="307">
        <v>450</v>
      </c>
      <c r="F1043" s="304">
        <v>487.92</v>
      </c>
      <c r="G1043" s="304">
        <v>487.92</v>
      </c>
      <c r="H1043" s="304">
        <v>0.99490000000000001</v>
      </c>
      <c r="I1043" s="304">
        <v>161064</v>
      </c>
      <c r="K1043" s="304">
        <v>0.46089999999999998</v>
      </c>
      <c r="L1043" s="304">
        <v>522.96</v>
      </c>
      <c r="M1043" s="304">
        <v>522.96</v>
      </c>
      <c r="N1043" s="304">
        <v>0.99239999999999995</v>
      </c>
      <c r="O1043" s="304">
        <v>198954</v>
      </c>
      <c r="Q1043" s="304">
        <v>0.51529999999999998</v>
      </c>
      <c r="R1043" s="304">
        <v>548.16</v>
      </c>
      <c r="S1043" s="304">
        <v>548.16</v>
      </c>
      <c r="T1043" s="304">
        <v>0.99080000000000001</v>
      </c>
      <c r="U1043" s="304">
        <v>163626</v>
      </c>
      <c r="W1043" s="304">
        <v>0.41849999999999998</v>
      </c>
      <c r="X1043" s="304">
        <v>480.72</v>
      </c>
      <c r="Y1043" s="304">
        <v>480.72</v>
      </c>
      <c r="Z1043" s="304">
        <v>0.99170000000000003</v>
      </c>
      <c r="AA1043" s="304">
        <v>169044</v>
      </c>
      <c r="AC1043" s="304">
        <v>0.47660000000000002</v>
      </c>
      <c r="AD1043" s="304">
        <v>438</v>
      </c>
      <c r="AE1043" s="304">
        <v>438</v>
      </c>
      <c r="AF1043" s="304">
        <v>0.99149999999999994</v>
      </c>
      <c r="AG1043" s="304">
        <v>179196</v>
      </c>
      <c r="AI1043" s="304">
        <v>0.55459999999999998</v>
      </c>
      <c r="AJ1043" s="304">
        <v>474</v>
      </c>
      <c r="AK1043" s="304">
        <v>474</v>
      </c>
      <c r="AL1043" s="304">
        <v>0.99070000000000003</v>
      </c>
      <c r="AM1043" s="304">
        <v>179670</v>
      </c>
      <c r="AO1043" s="304">
        <v>0.53149999999999997</v>
      </c>
    </row>
    <row r="1044" spans="1:41">
      <c r="A1044" s="305">
        <v>1040</v>
      </c>
      <c r="B1044" s="306" t="s">
        <v>3997</v>
      </c>
      <c r="C1044" s="305" t="s">
        <v>5037</v>
      </c>
      <c r="D1044" s="306" t="s">
        <v>4051</v>
      </c>
      <c r="E1044" s="307">
        <v>1000</v>
      </c>
      <c r="F1044" s="304">
        <v>888</v>
      </c>
      <c r="G1044" s="304">
        <v>888</v>
      </c>
      <c r="H1044" s="304">
        <v>0.99949999999999994</v>
      </c>
      <c r="I1044" s="304">
        <v>390840</v>
      </c>
      <c r="J1044" s="304" t="e">
        <f>I1044-#REF!</f>
        <v>#REF!</v>
      </c>
      <c r="K1044" s="304">
        <v>0.61160000000000003</v>
      </c>
      <c r="L1044" s="304">
        <v>945.6</v>
      </c>
      <c r="M1044" s="304">
        <v>945.6</v>
      </c>
      <c r="N1044" s="304">
        <v>0.99849999999999994</v>
      </c>
      <c r="O1044" s="304">
        <v>442160</v>
      </c>
      <c r="P1044" s="304" t="e">
        <f>O1044-#REF!</f>
        <v>#REF!</v>
      </c>
      <c r="Q1044" s="304">
        <v>0.62949999999999995</v>
      </c>
      <c r="R1044" s="304">
        <v>968</v>
      </c>
      <c r="S1044" s="304">
        <v>968</v>
      </c>
      <c r="T1044" s="304">
        <v>0.99329999999999996</v>
      </c>
      <c r="U1044" s="304">
        <v>458720</v>
      </c>
      <c r="V1044" s="304" t="e">
        <f>U1044-#REF!</f>
        <v>#REF!</v>
      </c>
      <c r="W1044" s="304">
        <v>0.66269999999999996</v>
      </c>
      <c r="X1044" s="304">
        <v>938.4</v>
      </c>
      <c r="Y1044" s="304">
        <v>938.4</v>
      </c>
      <c r="Z1044" s="304">
        <v>0.97040000000000004</v>
      </c>
      <c r="AA1044" s="304">
        <v>449540</v>
      </c>
      <c r="AB1044" s="304" t="e">
        <f>AA1044-#REF!</f>
        <v>#REF!</v>
      </c>
      <c r="AC1044" s="304">
        <v>0.66349999999999998</v>
      </c>
      <c r="AD1044" s="304">
        <v>960</v>
      </c>
      <c r="AE1044" s="304">
        <v>960</v>
      </c>
      <c r="AF1044" s="304">
        <v>0.98709999999999998</v>
      </c>
      <c r="AG1044" s="304">
        <v>431400</v>
      </c>
      <c r="AH1044" s="304" t="e">
        <f>AG1044-#REF!</f>
        <v>#REF!</v>
      </c>
      <c r="AI1044" s="304">
        <v>0.6119</v>
      </c>
      <c r="AJ1044" s="304">
        <v>880</v>
      </c>
      <c r="AK1044" s="304">
        <v>880</v>
      </c>
      <c r="AL1044" s="304">
        <v>0.99329999999999996</v>
      </c>
      <c r="AM1044" s="304">
        <v>408960</v>
      </c>
      <c r="AN1044" s="304" t="e">
        <f>AM1044-#REF!</f>
        <v>#REF!</v>
      </c>
      <c r="AO1044" s="304">
        <v>0.64980000000000004</v>
      </c>
    </row>
    <row r="1045" spans="1:41">
      <c r="A1045" s="305">
        <v>1041</v>
      </c>
      <c r="B1045" s="306" t="s">
        <v>3997</v>
      </c>
      <c r="C1045" s="305" t="s">
        <v>5038</v>
      </c>
      <c r="D1045" s="306" t="s">
        <v>4051</v>
      </c>
      <c r="E1045" s="307">
        <v>1400</v>
      </c>
      <c r="F1045" s="304">
        <v>567</v>
      </c>
      <c r="G1045" s="304">
        <v>1120</v>
      </c>
      <c r="H1045" s="304">
        <v>0.99399999999999999</v>
      </c>
      <c r="I1045" s="304">
        <v>177120</v>
      </c>
      <c r="K1045" s="304">
        <v>0.4365</v>
      </c>
      <c r="L1045" s="304">
        <v>549</v>
      </c>
      <c r="M1045" s="304">
        <v>1120</v>
      </c>
      <c r="N1045" s="304">
        <v>0.99390000000000001</v>
      </c>
      <c r="O1045" s="304">
        <v>232560</v>
      </c>
      <c r="Q1045" s="304">
        <v>0.57289999999999996</v>
      </c>
      <c r="R1045" s="304">
        <v>477</v>
      </c>
      <c r="S1045" s="304">
        <v>1120</v>
      </c>
      <c r="T1045" s="304">
        <v>0.99270000000000003</v>
      </c>
      <c r="U1045" s="304">
        <v>255060</v>
      </c>
      <c r="V1045" s="304" t="e">
        <f>U1045-#REF!</f>
        <v>#REF!</v>
      </c>
      <c r="W1045" s="304">
        <v>0.74819999999999998</v>
      </c>
      <c r="X1045" s="304">
        <v>482.4</v>
      </c>
      <c r="Y1045" s="304">
        <v>1120</v>
      </c>
      <c r="Z1045" s="304">
        <v>0.99349999999999994</v>
      </c>
      <c r="AA1045" s="304">
        <v>192330</v>
      </c>
      <c r="AC1045" s="304">
        <v>0.53939999999999999</v>
      </c>
      <c r="AD1045" s="304">
        <v>531</v>
      </c>
      <c r="AE1045" s="304">
        <v>1120</v>
      </c>
      <c r="AF1045" s="304">
        <v>0.99409999999999998</v>
      </c>
      <c r="AG1045" s="304">
        <v>240120</v>
      </c>
      <c r="AH1045" s="304" t="e">
        <f>AG1045-#REF!</f>
        <v>#REF!</v>
      </c>
      <c r="AI1045" s="304">
        <v>0.61140000000000005</v>
      </c>
      <c r="AJ1045" s="304">
        <v>531</v>
      </c>
      <c r="AK1045" s="304">
        <v>1120</v>
      </c>
      <c r="AL1045" s="304">
        <v>0.99309999999999998</v>
      </c>
      <c r="AM1045" s="304">
        <v>193680</v>
      </c>
      <c r="AO1045" s="304">
        <v>0.5101</v>
      </c>
    </row>
    <row r="1046" spans="1:41">
      <c r="A1046" s="305">
        <v>1042</v>
      </c>
      <c r="B1046" s="306" t="s">
        <v>3997</v>
      </c>
      <c r="C1046" s="305" t="s">
        <v>5039</v>
      </c>
      <c r="D1046" s="306" t="s">
        <v>4051</v>
      </c>
      <c r="E1046" s="307">
        <v>555</v>
      </c>
      <c r="F1046" s="304">
        <v>384.72</v>
      </c>
      <c r="G1046" s="304">
        <v>384.72</v>
      </c>
      <c r="H1046" s="304">
        <v>0.98270000000000002</v>
      </c>
      <c r="I1046" s="304">
        <v>57348</v>
      </c>
      <c r="K1046" s="304">
        <v>0.2107</v>
      </c>
      <c r="L1046" s="304">
        <v>462.96</v>
      </c>
      <c r="M1046" s="304">
        <v>462.96</v>
      </c>
      <c r="N1046" s="304">
        <v>0.99170000000000003</v>
      </c>
      <c r="O1046" s="304">
        <v>120438</v>
      </c>
      <c r="Q1046" s="304">
        <v>0.35260000000000002</v>
      </c>
      <c r="R1046" s="304">
        <v>557.04</v>
      </c>
      <c r="S1046" s="304">
        <v>557.04</v>
      </c>
      <c r="T1046" s="304">
        <v>0.99390000000000001</v>
      </c>
      <c r="U1046" s="304">
        <v>172362</v>
      </c>
      <c r="W1046" s="304">
        <v>0.43240000000000001</v>
      </c>
      <c r="X1046" s="304">
        <v>525.84</v>
      </c>
      <c r="Y1046" s="304">
        <v>525.84</v>
      </c>
      <c r="Z1046" s="304">
        <v>0.98939999999999995</v>
      </c>
      <c r="AA1046" s="304">
        <v>210360</v>
      </c>
      <c r="AC1046" s="304">
        <v>0.54349999999999998</v>
      </c>
      <c r="AD1046" s="304">
        <v>498</v>
      </c>
      <c r="AE1046" s="304">
        <v>498</v>
      </c>
      <c r="AF1046" s="304">
        <v>0.98880000000000001</v>
      </c>
      <c r="AG1046" s="304">
        <v>189588</v>
      </c>
      <c r="AI1046" s="304">
        <v>0.51749999999999996</v>
      </c>
      <c r="AJ1046" s="304">
        <v>594</v>
      </c>
      <c r="AK1046" s="304">
        <v>594</v>
      </c>
      <c r="AL1046" s="304">
        <v>0.98939999999999995</v>
      </c>
      <c r="AM1046" s="304">
        <v>176940</v>
      </c>
      <c r="AO1046" s="304">
        <v>0.41820000000000002</v>
      </c>
    </row>
    <row r="1047" spans="1:41">
      <c r="A1047" s="305">
        <v>1043</v>
      </c>
      <c r="B1047" s="306" t="s">
        <v>3997</v>
      </c>
      <c r="C1047" s="305" t="s">
        <v>5040</v>
      </c>
      <c r="D1047" s="306" t="s">
        <v>4051</v>
      </c>
      <c r="E1047" s="307">
        <v>786</v>
      </c>
      <c r="F1047" s="304">
        <v>722.4</v>
      </c>
      <c r="G1047" s="304">
        <v>722.4</v>
      </c>
      <c r="H1047" s="304">
        <v>1</v>
      </c>
      <c r="I1047" s="304">
        <v>277560</v>
      </c>
      <c r="K1047" s="304">
        <v>0.53369999999999995</v>
      </c>
      <c r="L1047" s="304">
        <v>765.12</v>
      </c>
      <c r="M1047" s="304">
        <v>765.12</v>
      </c>
      <c r="N1047" s="304">
        <v>0.99990000000000001</v>
      </c>
      <c r="O1047" s="304">
        <v>307500</v>
      </c>
      <c r="Q1047" s="304">
        <v>0.54020000000000001</v>
      </c>
      <c r="R1047" s="304">
        <v>756.96</v>
      </c>
      <c r="S1047" s="304">
        <v>756.96</v>
      </c>
      <c r="T1047" s="304">
        <v>0.99990000000000001</v>
      </c>
      <c r="U1047" s="304">
        <v>324324</v>
      </c>
      <c r="W1047" s="304">
        <v>0.59509999999999996</v>
      </c>
      <c r="X1047" s="304">
        <v>747.84</v>
      </c>
      <c r="Y1047" s="304">
        <v>747.84</v>
      </c>
      <c r="Z1047" s="304">
        <v>0.99990000000000001</v>
      </c>
      <c r="AA1047" s="304">
        <v>324864</v>
      </c>
      <c r="AC1047" s="304">
        <v>0.58389999999999997</v>
      </c>
      <c r="AD1047" s="304">
        <v>744</v>
      </c>
      <c r="AE1047" s="304">
        <v>744</v>
      </c>
      <c r="AF1047" s="304">
        <v>1</v>
      </c>
      <c r="AG1047" s="304">
        <v>308928</v>
      </c>
      <c r="AI1047" s="304">
        <v>0.55810000000000004</v>
      </c>
      <c r="AJ1047" s="304">
        <v>720</v>
      </c>
      <c r="AK1047" s="304">
        <v>720</v>
      </c>
      <c r="AL1047" s="304">
        <v>0.99990000000000001</v>
      </c>
      <c r="AM1047" s="304">
        <v>285000</v>
      </c>
      <c r="AO1047" s="304">
        <v>0.54979999999999996</v>
      </c>
    </row>
    <row r="1048" spans="1:41">
      <c r="A1048" s="305">
        <v>1044</v>
      </c>
      <c r="B1048" s="306" t="s">
        <v>3997</v>
      </c>
      <c r="C1048" s="305" t="s">
        <v>5041</v>
      </c>
      <c r="D1048" s="306" t="s">
        <v>4051</v>
      </c>
      <c r="E1048" s="307">
        <v>622</v>
      </c>
      <c r="F1048" s="304">
        <v>206</v>
      </c>
      <c r="G1048" s="304">
        <v>497.6</v>
      </c>
      <c r="H1048" s="304">
        <v>0.98499999999999999</v>
      </c>
      <c r="I1048" s="304">
        <v>58760</v>
      </c>
      <c r="K1048" s="304">
        <v>0.4022</v>
      </c>
      <c r="L1048" s="304">
        <v>287.2</v>
      </c>
      <c r="M1048" s="304">
        <v>497.6</v>
      </c>
      <c r="N1048" s="304">
        <v>0.98089999999999999</v>
      </c>
      <c r="O1048" s="304">
        <v>71850</v>
      </c>
      <c r="Q1048" s="304">
        <v>0.34279999999999999</v>
      </c>
      <c r="R1048" s="304">
        <v>308.8</v>
      </c>
      <c r="S1048" s="304">
        <v>497.6</v>
      </c>
      <c r="T1048" s="304">
        <v>0.97870000000000001</v>
      </c>
      <c r="U1048" s="304">
        <v>80560</v>
      </c>
      <c r="W1048" s="304">
        <v>0.37030000000000002</v>
      </c>
      <c r="X1048" s="304">
        <v>224</v>
      </c>
      <c r="Y1048" s="304">
        <v>497.6</v>
      </c>
      <c r="Z1048" s="304">
        <v>0.98229999999999995</v>
      </c>
      <c r="AA1048" s="304">
        <v>63760</v>
      </c>
      <c r="AC1048" s="304">
        <v>0.38950000000000001</v>
      </c>
      <c r="AD1048" s="304">
        <v>220</v>
      </c>
      <c r="AE1048" s="304">
        <v>497.6</v>
      </c>
      <c r="AF1048" s="304">
        <v>0.98270000000000002</v>
      </c>
      <c r="AG1048" s="304">
        <v>65830</v>
      </c>
      <c r="AI1048" s="304">
        <v>0.4093</v>
      </c>
      <c r="AJ1048" s="304">
        <v>250</v>
      </c>
      <c r="AK1048" s="304">
        <v>497.6</v>
      </c>
      <c r="AL1048" s="304">
        <v>0.9768</v>
      </c>
      <c r="AM1048" s="304">
        <v>57950</v>
      </c>
      <c r="AO1048" s="304">
        <v>0.3296</v>
      </c>
    </row>
    <row r="1049" spans="1:41">
      <c r="A1049" s="305">
        <v>1045</v>
      </c>
      <c r="B1049" s="306" t="s">
        <v>3997</v>
      </c>
      <c r="C1049" s="305" t="s">
        <v>5042</v>
      </c>
      <c r="D1049" s="306" t="s">
        <v>4139</v>
      </c>
      <c r="E1049" s="307">
        <v>210</v>
      </c>
      <c r="F1049" s="304">
        <v>238</v>
      </c>
      <c r="G1049" s="304">
        <v>238</v>
      </c>
      <c r="H1049" s="304">
        <v>0.93889999999999996</v>
      </c>
      <c r="I1049" s="304">
        <v>60500</v>
      </c>
      <c r="K1049" s="304">
        <v>0.37609999999999999</v>
      </c>
      <c r="L1049" s="304">
        <v>196</v>
      </c>
      <c r="M1049" s="304">
        <v>196</v>
      </c>
      <c r="N1049" s="304">
        <v>0.9425</v>
      </c>
      <c r="O1049" s="304">
        <v>63880</v>
      </c>
      <c r="Q1049" s="304">
        <v>0.46479999999999999</v>
      </c>
      <c r="R1049" s="304">
        <v>222</v>
      </c>
      <c r="S1049" s="304">
        <v>196</v>
      </c>
      <c r="T1049" s="304">
        <v>0.93789999999999996</v>
      </c>
      <c r="U1049" s="304">
        <v>55500</v>
      </c>
      <c r="W1049" s="304">
        <v>0.37019999999999997</v>
      </c>
      <c r="X1049" s="304">
        <v>208</v>
      </c>
      <c r="Y1049" s="304">
        <v>208</v>
      </c>
      <c r="Z1049" s="304">
        <v>0.93489999999999995</v>
      </c>
      <c r="AA1049" s="304">
        <v>61980</v>
      </c>
      <c r="AC1049" s="304">
        <v>0.4284</v>
      </c>
      <c r="AD1049" s="304">
        <v>200</v>
      </c>
      <c r="AE1049" s="304">
        <v>200</v>
      </c>
      <c r="AF1049" s="304">
        <v>0.93389999999999995</v>
      </c>
      <c r="AG1049" s="304">
        <v>53060</v>
      </c>
      <c r="AI1049" s="304">
        <v>0.38190000000000002</v>
      </c>
      <c r="AJ1049" s="304">
        <v>200</v>
      </c>
      <c r="AK1049" s="304">
        <v>200</v>
      </c>
      <c r="AL1049" s="304">
        <v>0.93399999999999994</v>
      </c>
      <c r="AM1049" s="304">
        <v>45520</v>
      </c>
      <c r="AO1049" s="304">
        <v>0.33850000000000002</v>
      </c>
    </row>
    <row r="1050" spans="1:41">
      <c r="A1050" s="305">
        <v>1046</v>
      </c>
      <c r="B1050" s="306" t="s">
        <v>3997</v>
      </c>
      <c r="C1050" s="305" t="s">
        <v>5043</v>
      </c>
      <c r="D1050" s="306" t="s">
        <v>4051</v>
      </c>
      <c r="E1050" s="307">
        <v>213</v>
      </c>
      <c r="F1050" s="304">
        <v>111.68</v>
      </c>
      <c r="G1050" s="304">
        <v>170.4</v>
      </c>
      <c r="H1050" s="304">
        <v>0.91120000000000001</v>
      </c>
      <c r="I1050" s="304">
        <v>66132</v>
      </c>
      <c r="K1050" s="304">
        <v>0.3382</v>
      </c>
      <c r="L1050" s="304">
        <v>72</v>
      </c>
      <c r="M1050" s="304">
        <v>170.4</v>
      </c>
      <c r="N1050" s="304">
        <v>0.92989999999999995</v>
      </c>
      <c r="O1050" s="304">
        <v>16128</v>
      </c>
      <c r="Q1050" s="304">
        <v>0.32379999999999998</v>
      </c>
      <c r="R1050" s="304">
        <v>75</v>
      </c>
      <c r="S1050" s="304">
        <v>170.4</v>
      </c>
      <c r="T1050" s="304">
        <v>0.92989999999999995</v>
      </c>
      <c r="U1050" s="304">
        <v>15120</v>
      </c>
      <c r="W1050" s="304">
        <v>0.30109999999999998</v>
      </c>
      <c r="X1050" s="304">
        <v>0</v>
      </c>
      <c r="Y1050" s="304">
        <v>0</v>
      </c>
      <c r="Z1050" s="304" t="e">
        <v>#DIV/0!</v>
      </c>
      <c r="AA1050" s="304">
        <v>0</v>
      </c>
      <c r="AC1050" s="304">
        <v>0</v>
      </c>
      <c r="AD1050" s="304">
        <v>111.36</v>
      </c>
      <c r="AE1050" s="304">
        <v>170.4</v>
      </c>
      <c r="AF1050" s="304">
        <v>0.85650000000000004</v>
      </c>
      <c r="AG1050" s="304">
        <v>21484</v>
      </c>
      <c r="AI1050" s="304">
        <v>0.30280000000000001</v>
      </c>
      <c r="AJ1050" s="304">
        <v>108.32</v>
      </c>
      <c r="AK1050" s="304">
        <v>170.4</v>
      </c>
      <c r="AL1050" s="304">
        <v>0.85089999999999999</v>
      </c>
      <c r="AM1050" s="304">
        <v>19896</v>
      </c>
      <c r="AO1050" s="304">
        <v>0.29980000000000001</v>
      </c>
    </row>
    <row r="1051" spans="1:41">
      <c r="A1051" s="305">
        <v>1047</v>
      </c>
      <c r="B1051" s="306" t="s">
        <v>3997</v>
      </c>
      <c r="C1051" s="305" t="s">
        <v>5044</v>
      </c>
      <c r="D1051" s="306" t="s">
        <v>4051</v>
      </c>
      <c r="E1051" s="307">
        <v>143</v>
      </c>
      <c r="F1051" s="304">
        <v>81.680000000000007</v>
      </c>
      <c r="G1051" s="304">
        <v>114.4</v>
      </c>
      <c r="H1051" s="304">
        <v>0.96609999999999996</v>
      </c>
      <c r="I1051" s="304">
        <v>22350</v>
      </c>
      <c r="K1051" s="304">
        <v>0.39340000000000003</v>
      </c>
      <c r="L1051" s="304">
        <v>94.64</v>
      </c>
      <c r="M1051" s="304">
        <v>114.4</v>
      </c>
      <c r="N1051" s="304">
        <v>0.96929999999999994</v>
      </c>
      <c r="O1051" s="304">
        <v>27790</v>
      </c>
      <c r="Q1051" s="304">
        <v>0.40720000000000001</v>
      </c>
      <c r="R1051" s="304">
        <v>83.2</v>
      </c>
      <c r="S1051" s="304">
        <v>114.4</v>
      </c>
      <c r="T1051" s="304">
        <v>0.97089999999999999</v>
      </c>
      <c r="U1051" s="304">
        <v>26116</v>
      </c>
      <c r="W1051" s="304">
        <v>0.4491</v>
      </c>
      <c r="X1051" s="304">
        <v>82.16</v>
      </c>
      <c r="Y1051" s="304">
        <v>114.4</v>
      </c>
      <c r="Z1051" s="304">
        <v>0.96750000000000003</v>
      </c>
      <c r="AA1051" s="304">
        <v>27800</v>
      </c>
      <c r="AC1051" s="304">
        <v>0.47010000000000002</v>
      </c>
      <c r="AD1051" s="304">
        <v>76</v>
      </c>
      <c r="AE1051" s="304">
        <v>114.4</v>
      </c>
      <c r="AF1051" s="304">
        <v>0.9748</v>
      </c>
      <c r="AG1051" s="304">
        <v>26624</v>
      </c>
      <c r="AI1051" s="304">
        <v>0.48309999999999997</v>
      </c>
      <c r="AJ1051" s="304">
        <v>72</v>
      </c>
      <c r="AK1051" s="304">
        <v>114.4</v>
      </c>
      <c r="AL1051" s="304">
        <v>0.96789999999999998</v>
      </c>
      <c r="AM1051" s="304">
        <v>24356</v>
      </c>
      <c r="AO1051" s="304">
        <v>0.48549999999999999</v>
      </c>
    </row>
    <row r="1052" spans="1:41">
      <c r="A1052" s="305">
        <v>1048</v>
      </c>
      <c r="B1052" s="306" t="s">
        <v>3997</v>
      </c>
      <c r="C1052" s="305" t="s">
        <v>5045</v>
      </c>
      <c r="D1052" s="306" t="s">
        <v>4051</v>
      </c>
      <c r="E1052" s="307">
        <v>450</v>
      </c>
      <c r="F1052" s="304">
        <v>500</v>
      </c>
      <c r="G1052" s="304">
        <v>500</v>
      </c>
      <c r="H1052" s="304">
        <v>0.96299999999999997</v>
      </c>
      <c r="I1052" s="304">
        <v>170770</v>
      </c>
      <c r="K1052" s="304">
        <v>0.49259999999999998</v>
      </c>
      <c r="L1052" s="304">
        <v>602</v>
      </c>
      <c r="M1052" s="304">
        <v>602</v>
      </c>
      <c r="N1052" s="304">
        <v>0.96540000000000004</v>
      </c>
      <c r="O1052" s="304">
        <v>205840</v>
      </c>
      <c r="Q1052" s="304">
        <v>0.47610000000000002</v>
      </c>
      <c r="R1052" s="304">
        <v>556</v>
      </c>
      <c r="S1052" s="304">
        <v>556</v>
      </c>
      <c r="T1052" s="304">
        <v>0.96509999999999996</v>
      </c>
      <c r="U1052" s="304">
        <v>196870</v>
      </c>
      <c r="W1052" s="304">
        <v>0.50960000000000005</v>
      </c>
      <c r="X1052" s="304">
        <v>341</v>
      </c>
      <c r="Y1052" s="304">
        <v>360</v>
      </c>
      <c r="Z1052" s="304">
        <v>0.95850000000000002</v>
      </c>
      <c r="AA1052" s="304">
        <v>184940</v>
      </c>
      <c r="AB1052" s="304" t="e">
        <f>AA1052-#REF!</f>
        <v>#REF!</v>
      </c>
      <c r="AC1052" s="304">
        <v>0.76049999999999995</v>
      </c>
      <c r="AD1052" s="304">
        <v>343</v>
      </c>
      <c r="AE1052" s="304">
        <v>360</v>
      </c>
      <c r="AF1052" s="304">
        <v>0.95630000000000004</v>
      </c>
      <c r="AG1052" s="304">
        <v>174710</v>
      </c>
      <c r="AH1052" s="304" t="e">
        <f>AG1052-#REF!</f>
        <v>#REF!</v>
      </c>
      <c r="AI1052" s="304">
        <v>0.71589999999999998</v>
      </c>
      <c r="AJ1052" s="304">
        <v>399</v>
      </c>
      <c r="AK1052" s="304">
        <v>360</v>
      </c>
      <c r="AL1052" s="304">
        <v>0.95799999999999996</v>
      </c>
      <c r="AM1052" s="304">
        <v>137230</v>
      </c>
      <c r="AO1052" s="304">
        <v>0.49869999999999998</v>
      </c>
    </row>
    <row r="1053" spans="1:41">
      <c r="A1053" s="305">
        <v>1049</v>
      </c>
      <c r="B1053" s="306" t="s">
        <v>3997</v>
      </c>
      <c r="C1053" s="305" t="s">
        <v>5046</v>
      </c>
      <c r="D1053" s="306" t="s">
        <v>4051</v>
      </c>
      <c r="E1053" s="307">
        <v>850</v>
      </c>
      <c r="F1053" s="304">
        <v>788</v>
      </c>
      <c r="G1053" s="304">
        <v>788</v>
      </c>
      <c r="H1053" s="304">
        <v>0.87649999999999995</v>
      </c>
      <c r="I1053" s="304">
        <v>253860</v>
      </c>
      <c r="K1053" s="304">
        <v>0.51049999999999995</v>
      </c>
      <c r="L1053" s="304">
        <v>870.4</v>
      </c>
      <c r="M1053" s="304">
        <v>870.4</v>
      </c>
      <c r="N1053" s="304">
        <v>0.87529999999999997</v>
      </c>
      <c r="O1053" s="304">
        <v>280700</v>
      </c>
      <c r="Q1053" s="304">
        <v>0.49530000000000002</v>
      </c>
      <c r="R1053" s="304">
        <v>884.8</v>
      </c>
      <c r="S1053" s="304">
        <v>884.8</v>
      </c>
      <c r="T1053" s="304">
        <v>0.87759999999999994</v>
      </c>
      <c r="U1053" s="304">
        <v>294100</v>
      </c>
      <c r="W1053" s="304">
        <v>0.52600000000000002</v>
      </c>
      <c r="X1053" s="304">
        <v>847.2</v>
      </c>
      <c r="Y1053" s="304">
        <v>847.2</v>
      </c>
      <c r="Z1053" s="304">
        <v>0.87929999999999997</v>
      </c>
      <c r="AA1053" s="304">
        <v>279960</v>
      </c>
      <c r="AC1053" s="304">
        <v>0.50509999999999999</v>
      </c>
      <c r="AD1053" s="304">
        <v>800</v>
      </c>
      <c r="AE1053" s="304">
        <v>800</v>
      </c>
      <c r="AF1053" s="304">
        <v>0.9163</v>
      </c>
      <c r="AG1053" s="304">
        <v>276580</v>
      </c>
      <c r="AI1053" s="304">
        <v>0.50719999999999998</v>
      </c>
      <c r="AJ1053" s="304">
        <v>840</v>
      </c>
      <c r="AK1053" s="304">
        <v>840</v>
      </c>
      <c r="AL1053" s="304">
        <v>0.92269999999999996</v>
      </c>
      <c r="AM1053" s="304">
        <v>283160</v>
      </c>
      <c r="AO1053" s="304">
        <v>0.50739999999999996</v>
      </c>
    </row>
    <row r="1054" spans="1:41">
      <c r="A1054" s="305">
        <v>1050</v>
      </c>
      <c r="B1054" s="306" t="s">
        <v>3997</v>
      </c>
      <c r="C1054" s="305" t="s">
        <v>5048</v>
      </c>
      <c r="D1054" s="306" t="s">
        <v>4097</v>
      </c>
      <c r="E1054" s="307">
        <v>118.8</v>
      </c>
      <c r="F1054" s="304">
        <v>12.64</v>
      </c>
      <c r="G1054" s="304">
        <v>95.04</v>
      </c>
      <c r="H1054" s="304">
        <v>0.78359999999999996</v>
      </c>
      <c r="I1054" s="304">
        <v>1998</v>
      </c>
      <c r="K1054" s="304" t="e">
        <v>#N/A</v>
      </c>
      <c r="L1054" s="304">
        <v>11.2</v>
      </c>
      <c r="M1054" s="304">
        <v>95.04</v>
      </c>
      <c r="N1054" s="304">
        <v>0.66069999999999995</v>
      </c>
      <c r="O1054" s="304">
        <v>1394</v>
      </c>
      <c r="Q1054" s="304" t="e">
        <v>#N/A</v>
      </c>
      <c r="R1054" s="304">
        <v>11.36</v>
      </c>
      <c r="S1054" s="304">
        <v>95.04</v>
      </c>
      <c r="T1054" s="304">
        <v>0.6714</v>
      </c>
      <c r="U1054" s="304">
        <v>1332</v>
      </c>
      <c r="W1054" s="304" t="e">
        <v>#N/A</v>
      </c>
      <c r="X1054" s="304">
        <v>4.16</v>
      </c>
      <c r="Y1054" s="304">
        <v>95.04</v>
      </c>
      <c r="Z1054" s="304">
        <v>0.66479999999999995</v>
      </c>
      <c r="AA1054" s="304">
        <v>1352</v>
      </c>
      <c r="AC1054" s="304" t="e">
        <v>#N/A</v>
      </c>
      <c r="AD1054" s="304">
        <v>10</v>
      </c>
      <c r="AE1054" s="304">
        <v>95.04</v>
      </c>
      <c r="AF1054" s="304">
        <v>0.68010000000000004</v>
      </c>
      <c r="AG1054" s="304">
        <v>1352</v>
      </c>
      <c r="AI1054" s="304" t="e">
        <v>#N/A</v>
      </c>
      <c r="AJ1054" s="304">
        <v>10</v>
      </c>
      <c r="AK1054" s="304">
        <v>95.04</v>
      </c>
      <c r="AL1054" s="304">
        <v>0.71450000000000002</v>
      </c>
      <c r="AM1054" s="304">
        <v>1466</v>
      </c>
      <c r="AO1054" s="304" t="e">
        <v>#N/A</v>
      </c>
    </row>
    <row r="1055" spans="1:41">
      <c r="A1055" s="305">
        <v>1051</v>
      </c>
      <c r="B1055" s="306" t="s">
        <v>3997</v>
      </c>
      <c r="C1055" s="305" t="s">
        <v>5049</v>
      </c>
      <c r="D1055" s="306" t="s">
        <v>4097</v>
      </c>
      <c r="E1055" s="307">
        <v>134.19999999999999</v>
      </c>
      <c r="F1055" s="304">
        <v>53.04</v>
      </c>
      <c r="G1055" s="304">
        <v>107.36</v>
      </c>
      <c r="H1055" s="304">
        <v>0.93130000000000002</v>
      </c>
      <c r="I1055" s="304">
        <v>12750</v>
      </c>
      <c r="K1055" s="304" t="e">
        <v>#N/A</v>
      </c>
      <c r="L1055" s="304">
        <v>50</v>
      </c>
      <c r="M1055" s="304">
        <v>107.36</v>
      </c>
      <c r="N1055" s="304">
        <v>0.95030000000000003</v>
      </c>
      <c r="O1055" s="304">
        <v>15446</v>
      </c>
      <c r="Q1055" s="304" t="e">
        <v>#N/A</v>
      </c>
      <c r="R1055" s="304">
        <v>58</v>
      </c>
      <c r="S1055" s="304">
        <v>107.36</v>
      </c>
      <c r="T1055" s="304">
        <v>0.9496</v>
      </c>
      <c r="U1055" s="304">
        <v>17680</v>
      </c>
      <c r="W1055" s="304" t="e">
        <v>#N/A</v>
      </c>
      <c r="X1055" s="304">
        <v>46</v>
      </c>
      <c r="Y1055" s="304">
        <v>107.36</v>
      </c>
      <c r="Z1055" s="304">
        <v>0.91559999999999997</v>
      </c>
      <c r="AA1055" s="304">
        <v>15180</v>
      </c>
      <c r="AC1055" s="304" t="e">
        <v>#N/A</v>
      </c>
      <c r="AD1055" s="304">
        <v>44</v>
      </c>
      <c r="AE1055" s="304">
        <v>107.36</v>
      </c>
      <c r="AF1055" s="304">
        <v>0.92599999999999993</v>
      </c>
      <c r="AG1055" s="304">
        <v>11500</v>
      </c>
      <c r="AI1055" s="304" t="e">
        <v>#N/A</v>
      </c>
      <c r="AJ1055" s="304">
        <v>32</v>
      </c>
      <c r="AK1055" s="304">
        <v>107.36</v>
      </c>
      <c r="AL1055" s="304">
        <v>0.92169999999999996</v>
      </c>
      <c r="AM1055" s="304">
        <v>15520</v>
      </c>
      <c r="AO1055" s="304" t="e">
        <v>#N/A</v>
      </c>
    </row>
    <row r="1056" spans="1:41">
      <c r="A1056" s="305">
        <v>1052</v>
      </c>
      <c r="B1056" s="306" t="s">
        <v>3997</v>
      </c>
      <c r="C1056" s="305" t="s">
        <v>5050</v>
      </c>
      <c r="D1056" s="306" t="s">
        <v>4051</v>
      </c>
      <c r="E1056" s="307">
        <v>490</v>
      </c>
      <c r="F1056" s="304">
        <v>230</v>
      </c>
      <c r="G1056" s="304">
        <v>392</v>
      </c>
      <c r="H1056" s="304">
        <v>0.97770000000000001</v>
      </c>
      <c r="I1056" s="304">
        <v>91700</v>
      </c>
      <c r="K1056" s="304">
        <v>0.56640000000000001</v>
      </c>
      <c r="L1056" s="304">
        <v>220</v>
      </c>
      <c r="M1056" s="304">
        <v>392</v>
      </c>
      <c r="N1056" s="304">
        <v>0.97860000000000003</v>
      </c>
      <c r="O1056" s="304">
        <v>104700</v>
      </c>
      <c r="P1056" s="304" t="e">
        <f>O1056-#REF!</f>
        <v>#REF!</v>
      </c>
      <c r="Q1056" s="304">
        <v>0.65369999999999995</v>
      </c>
      <c r="R1056" s="304">
        <v>240</v>
      </c>
      <c r="S1056" s="304">
        <v>392</v>
      </c>
      <c r="T1056" s="304">
        <v>0.97539999999999993</v>
      </c>
      <c r="U1056" s="304">
        <v>110700</v>
      </c>
      <c r="V1056" s="304" t="e">
        <f>U1056-#REF!</f>
        <v>#REF!</v>
      </c>
      <c r="W1056" s="304">
        <v>0.65680000000000005</v>
      </c>
      <c r="X1056" s="304">
        <v>235.44</v>
      </c>
      <c r="Y1056" s="304">
        <v>392</v>
      </c>
      <c r="Z1056" s="304">
        <v>0.96040000000000003</v>
      </c>
      <c r="AA1056" s="304">
        <v>309020</v>
      </c>
      <c r="AB1056" s="304" t="e">
        <f>AA1056-#REF!</f>
        <v>#REF!</v>
      </c>
      <c r="AC1056" s="304">
        <v>0.65739999999999998</v>
      </c>
      <c r="AD1056" s="304">
        <v>230</v>
      </c>
      <c r="AE1056" s="304">
        <v>392</v>
      </c>
      <c r="AF1056" s="304">
        <v>0.97719999999999996</v>
      </c>
      <c r="AG1056" s="304">
        <v>104620</v>
      </c>
      <c r="AH1056" s="304" t="e">
        <f>AG1056-#REF!</f>
        <v>#REF!</v>
      </c>
      <c r="AI1056" s="304">
        <v>0.62570000000000003</v>
      </c>
      <c r="AJ1056" s="304">
        <v>0</v>
      </c>
      <c r="AK1056" s="304">
        <v>0</v>
      </c>
      <c r="AL1056" s="304" t="e">
        <v>#DIV/0!</v>
      </c>
      <c r="AM1056" s="304">
        <v>0</v>
      </c>
      <c r="AO1056" s="304">
        <v>0</v>
      </c>
    </row>
    <row r="1057" spans="1:41">
      <c r="A1057" s="305">
        <v>1053</v>
      </c>
      <c r="B1057" s="306" t="s">
        <v>3997</v>
      </c>
      <c r="C1057" s="305" t="s">
        <v>5051</v>
      </c>
      <c r="D1057" s="306" t="s">
        <v>4051</v>
      </c>
      <c r="E1057" s="307">
        <v>240</v>
      </c>
      <c r="F1057" s="304">
        <v>201.48</v>
      </c>
      <c r="G1057" s="304">
        <v>201.48</v>
      </c>
      <c r="H1057" s="304">
        <v>0.995</v>
      </c>
      <c r="I1057" s="304">
        <v>51468</v>
      </c>
      <c r="K1057" s="304">
        <v>0.35659999999999997</v>
      </c>
      <c r="L1057" s="304">
        <v>224.04</v>
      </c>
      <c r="M1057" s="304">
        <v>224.04</v>
      </c>
      <c r="N1057" s="304">
        <v>0.99319999999999997</v>
      </c>
      <c r="O1057" s="304">
        <v>65619</v>
      </c>
      <c r="Q1057" s="304">
        <v>0.39639999999999997</v>
      </c>
      <c r="R1057" s="304">
        <v>226.56</v>
      </c>
      <c r="S1057" s="304">
        <v>226.56</v>
      </c>
      <c r="T1057" s="304">
        <v>0.99370000000000003</v>
      </c>
      <c r="U1057" s="304">
        <v>62676</v>
      </c>
      <c r="W1057" s="304">
        <v>0.38669999999999999</v>
      </c>
      <c r="X1057" s="304">
        <v>210</v>
      </c>
      <c r="Y1057" s="304">
        <v>210</v>
      </c>
      <c r="Z1057" s="304">
        <v>0.99549999999999994</v>
      </c>
      <c r="AA1057" s="304">
        <v>60834</v>
      </c>
      <c r="AC1057" s="304">
        <v>0.3911</v>
      </c>
      <c r="AD1057" s="304">
        <v>204</v>
      </c>
      <c r="AE1057" s="304">
        <v>204</v>
      </c>
      <c r="AF1057" s="304">
        <v>0.99580000000000002</v>
      </c>
      <c r="AG1057" s="304">
        <v>60801</v>
      </c>
      <c r="AI1057" s="304">
        <v>0.40229999999999999</v>
      </c>
      <c r="AJ1057" s="304">
        <v>198</v>
      </c>
      <c r="AK1057" s="304">
        <v>198</v>
      </c>
      <c r="AL1057" s="304">
        <v>0.99509999999999998</v>
      </c>
      <c r="AM1057" s="304">
        <v>56586</v>
      </c>
      <c r="AO1057" s="304">
        <v>0.39889999999999998</v>
      </c>
    </row>
    <row r="1058" spans="1:41">
      <c r="A1058" s="305">
        <v>1054</v>
      </c>
      <c r="B1058" s="306" t="s">
        <v>3997</v>
      </c>
      <c r="C1058" s="305" t="s">
        <v>5052</v>
      </c>
      <c r="D1058" s="306" t="s">
        <v>4139</v>
      </c>
      <c r="E1058" s="307">
        <v>409.2</v>
      </c>
      <c r="F1058" s="304">
        <v>292.08</v>
      </c>
      <c r="G1058" s="304">
        <v>327.36</v>
      </c>
      <c r="H1058" s="304">
        <v>0.91820000000000002</v>
      </c>
      <c r="I1058" s="304">
        <v>86052</v>
      </c>
      <c r="K1058" s="304">
        <v>0.44569999999999999</v>
      </c>
      <c r="L1058" s="304">
        <v>316.08</v>
      </c>
      <c r="M1058" s="304">
        <v>327.36</v>
      </c>
      <c r="N1058" s="304">
        <v>0.91749999999999998</v>
      </c>
      <c r="O1058" s="304">
        <v>95796</v>
      </c>
      <c r="Q1058" s="304">
        <v>0.44400000000000001</v>
      </c>
      <c r="R1058" s="304">
        <v>272.39999999999998</v>
      </c>
      <c r="S1058" s="304">
        <v>327.36</v>
      </c>
      <c r="T1058" s="304">
        <v>0.90769999999999995</v>
      </c>
      <c r="U1058" s="304">
        <v>82974</v>
      </c>
      <c r="W1058" s="304">
        <v>0.46610000000000001</v>
      </c>
      <c r="X1058" s="304">
        <v>327.60000000000002</v>
      </c>
      <c r="Y1058" s="304">
        <v>327.60000000000002</v>
      </c>
      <c r="Z1058" s="304">
        <v>0.89539999999999997</v>
      </c>
      <c r="AA1058" s="304">
        <v>92568</v>
      </c>
      <c r="AC1058" s="304">
        <v>0.42420000000000002</v>
      </c>
      <c r="AD1058" s="304">
        <v>378</v>
      </c>
      <c r="AE1058" s="304">
        <v>378</v>
      </c>
      <c r="AF1058" s="304">
        <v>0.88890000000000002</v>
      </c>
      <c r="AG1058" s="304">
        <v>105978</v>
      </c>
      <c r="AI1058" s="304">
        <v>0.4239</v>
      </c>
      <c r="AJ1058" s="304">
        <v>378</v>
      </c>
      <c r="AK1058" s="304">
        <v>378</v>
      </c>
      <c r="AL1058" s="304">
        <v>0.84609999999999996</v>
      </c>
      <c r="AM1058" s="304">
        <v>105978</v>
      </c>
      <c r="AO1058" s="304">
        <v>0.46029999999999999</v>
      </c>
    </row>
    <row r="1059" spans="1:41">
      <c r="A1059" s="305">
        <v>1055</v>
      </c>
      <c r="B1059" s="306" t="s">
        <v>3997</v>
      </c>
      <c r="C1059" s="305" t="s">
        <v>5053</v>
      </c>
      <c r="D1059" s="306" t="s">
        <v>4051</v>
      </c>
      <c r="E1059" s="307">
        <v>111</v>
      </c>
      <c r="F1059" s="304">
        <v>48</v>
      </c>
      <c r="G1059" s="304">
        <v>88.8</v>
      </c>
      <c r="H1059" s="304">
        <v>0.99860000000000004</v>
      </c>
      <c r="I1059" s="304">
        <v>20640</v>
      </c>
      <c r="K1059" s="304">
        <v>0.59809999999999997</v>
      </c>
      <c r="L1059" s="304">
        <v>48</v>
      </c>
      <c r="M1059" s="304">
        <v>88.8</v>
      </c>
      <c r="N1059" s="304">
        <v>0.99890000000000001</v>
      </c>
      <c r="O1059" s="304">
        <v>26010</v>
      </c>
      <c r="P1059" s="304" t="e">
        <f>O1059-#REF!</f>
        <v>#REF!</v>
      </c>
      <c r="Q1059" s="304">
        <v>0.72919999999999996</v>
      </c>
      <c r="R1059" s="304">
        <v>48</v>
      </c>
      <c r="S1059" s="304">
        <v>88.8</v>
      </c>
      <c r="T1059" s="304">
        <v>0.998</v>
      </c>
      <c r="U1059" s="304">
        <v>29100</v>
      </c>
      <c r="V1059" s="304" t="e">
        <f>U1059-#REF!</f>
        <v>#REF!</v>
      </c>
      <c r="W1059" s="304">
        <v>0.84379999999999999</v>
      </c>
      <c r="X1059" s="304">
        <v>51</v>
      </c>
      <c r="Y1059" s="304">
        <v>88.8</v>
      </c>
      <c r="Z1059" s="304">
        <v>1</v>
      </c>
      <c r="AA1059" s="304">
        <v>17940</v>
      </c>
      <c r="AC1059" s="304">
        <v>0.4728</v>
      </c>
      <c r="AD1059" s="304">
        <v>51</v>
      </c>
      <c r="AE1059" s="304">
        <v>88.8</v>
      </c>
      <c r="AF1059" s="304">
        <v>0.99470000000000003</v>
      </c>
      <c r="AG1059" s="304">
        <v>11070</v>
      </c>
      <c r="AI1059" s="304">
        <v>0.29330000000000001</v>
      </c>
      <c r="AJ1059" s="304">
        <v>45</v>
      </c>
      <c r="AK1059" s="304">
        <v>88.8</v>
      </c>
      <c r="AL1059" s="304">
        <v>1</v>
      </c>
      <c r="AM1059" s="304">
        <v>14820</v>
      </c>
      <c r="AO1059" s="304">
        <v>0.45739999999999997</v>
      </c>
    </row>
    <row r="1060" spans="1:41">
      <c r="A1060" s="305">
        <v>1056</v>
      </c>
      <c r="B1060" s="306" t="s">
        <v>3997</v>
      </c>
      <c r="C1060" s="305" t="s">
        <v>5054</v>
      </c>
      <c r="D1060" s="306" t="s">
        <v>4051</v>
      </c>
      <c r="E1060" s="307">
        <v>126</v>
      </c>
      <c r="F1060" s="304">
        <v>109.92</v>
      </c>
      <c r="G1060" s="304">
        <v>109.92</v>
      </c>
      <c r="H1060" s="304">
        <v>0.97719999999999996</v>
      </c>
      <c r="I1060" s="304">
        <v>31818</v>
      </c>
      <c r="K1060" s="304">
        <v>0.41139999999999999</v>
      </c>
      <c r="L1060" s="304">
        <v>112.92</v>
      </c>
      <c r="M1060" s="304">
        <v>112.92</v>
      </c>
      <c r="N1060" s="304">
        <v>0.9768</v>
      </c>
      <c r="O1060" s="304">
        <v>38145</v>
      </c>
      <c r="Q1060" s="304">
        <v>0.46479999999999999</v>
      </c>
      <c r="R1060" s="304">
        <v>131.16</v>
      </c>
      <c r="S1060" s="304">
        <v>131.16</v>
      </c>
      <c r="T1060" s="304">
        <v>0.97529999999999994</v>
      </c>
      <c r="U1060" s="304">
        <v>38271</v>
      </c>
      <c r="W1060" s="304">
        <v>0.41560000000000002</v>
      </c>
      <c r="X1060" s="304">
        <v>108</v>
      </c>
      <c r="Y1060" s="304">
        <v>108</v>
      </c>
      <c r="Z1060" s="304">
        <v>0.97670000000000001</v>
      </c>
      <c r="AA1060" s="304">
        <v>36987</v>
      </c>
      <c r="AC1060" s="304">
        <v>0.4713</v>
      </c>
      <c r="AD1060" s="304">
        <v>96</v>
      </c>
      <c r="AE1060" s="304">
        <v>100.8</v>
      </c>
      <c r="AF1060" s="304">
        <v>0.97539999999999993</v>
      </c>
      <c r="AG1060" s="304">
        <v>36291</v>
      </c>
      <c r="AI1060" s="304">
        <v>0.52100000000000002</v>
      </c>
      <c r="AJ1060" s="304">
        <v>99</v>
      </c>
      <c r="AK1060" s="304">
        <v>100.8</v>
      </c>
      <c r="AL1060" s="304">
        <v>0.97260000000000002</v>
      </c>
      <c r="AM1060" s="304">
        <v>34353</v>
      </c>
      <c r="AO1060" s="304">
        <v>0.4955</v>
      </c>
    </row>
    <row r="1061" spans="1:41">
      <c r="A1061" s="305">
        <v>1057</v>
      </c>
      <c r="B1061" s="306" t="s">
        <v>3997</v>
      </c>
      <c r="C1061" s="305" t="s">
        <v>5055</v>
      </c>
      <c r="D1061" s="306" t="s">
        <v>4051</v>
      </c>
      <c r="E1061" s="307">
        <v>133</v>
      </c>
      <c r="F1061" s="304">
        <v>186</v>
      </c>
      <c r="G1061" s="304">
        <v>186</v>
      </c>
      <c r="H1061" s="304">
        <v>0.98839999999999995</v>
      </c>
      <c r="I1061" s="304">
        <v>30570</v>
      </c>
      <c r="K1061" s="304">
        <v>0.23100000000000001</v>
      </c>
      <c r="L1061" s="304">
        <v>198</v>
      </c>
      <c r="M1061" s="304">
        <v>198</v>
      </c>
      <c r="N1061" s="304">
        <v>0.99339999999999995</v>
      </c>
      <c r="O1061" s="304">
        <v>36120</v>
      </c>
      <c r="Q1061" s="304">
        <v>0.24679999999999999</v>
      </c>
      <c r="R1061" s="304">
        <v>150</v>
      </c>
      <c r="S1061" s="304">
        <v>198</v>
      </c>
      <c r="T1061" s="304">
        <v>0.94920000000000004</v>
      </c>
      <c r="U1061" s="304">
        <v>20160</v>
      </c>
      <c r="W1061" s="304">
        <v>0.19670000000000001</v>
      </c>
      <c r="X1061" s="304">
        <v>129</v>
      </c>
      <c r="Y1061" s="304">
        <v>129</v>
      </c>
      <c r="Z1061" s="304">
        <v>0.89739999999999998</v>
      </c>
      <c r="AA1061" s="304">
        <v>15990</v>
      </c>
      <c r="AC1061" s="304">
        <v>0.1857</v>
      </c>
      <c r="AD1061" s="304">
        <v>189</v>
      </c>
      <c r="AE1061" s="304">
        <v>189</v>
      </c>
      <c r="AF1061" s="304">
        <v>0.9798</v>
      </c>
      <c r="AG1061" s="304">
        <v>30540</v>
      </c>
      <c r="AI1061" s="304">
        <v>0.22170000000000001</v>
      </c>
      <c r="AJ1061" s="304">
        <v>168</v>
      </c>
      <c r="AK1061" s="304">
        <v>168</v>
      </c>
      <c r="AL1061" s="304">
        <v>0.9889</v>
      </c>
      <c r="AM1061" s="304">
        <v>31950</v>
      </c>
      <c r="AO1061" s="304">
        <v>0.2671</v>
      </c>
    </row>
    <row r="1062" spans="1:41">
      <c r="A1062" s="305">
        <v>1058</v>
      </c>
      <c r="B1062" s="306" t="s">
        <v>3997</v>
      </c>
      <c r="C1062" s="305" t="s">
        <v>5056</v>
      </c>
      <c r="D1062" s="306" t="s">
        <v>4051</v>
      </c>
      <c r="E1062" s="307">
        <v>156</v>
      </c>
      <c r="F1062" s="304">
        <v>20</v>
      </c>
      <c r="G1062" s="304">
        <v>124.8</v>
      </c>
      <c r="H1062" s="304">
        <v>0.91979999999999995</v>
      </c>
      <c r="I1062" s="304">
        <v>6880</v>
      </c>
      <c r="K1062" s="304">
        <v>0.51939999999999997</v>
      </c>
      <c r="L1062" s="304">
        <v>16</v>
      </c>
      <c r="M1062" s="304">
        <v>124.8</v>
      </c>
      <c r="N1062" s="304">
        <v>0.87349999999999994</v>
      </c>
      <c r="O1062" s="304">
        <v>5800</v>
      </c>
      <c r="Q1062" s="304">
        <v>0.55779999999999996</v>
      </c>
      <c r="R1062" s="304">
        <v>20</v>
      </c>
      <c r="S1062" s="304">
        <v>124.8</v>
      </c>
      <c r="T1062" s="304">
        <v>0.86809999999999998</v>
      </c>
      <c r="U1062" s="304">
        <v>5000</v>
      </c>
      <c r="W1062" s="304">
        <v>0.4</v>
      </c>
      <c r="X1062" s="304">
        <v>16</v>
      </c>
      <c r="Y1062" s="304">
        <v>124.8</v>
      </c>
      <c r="Z1062" s="304">
        <v>0.87439999999999996</v>
      </c>
      <c r="AA1062" s="304">
        <v>6680</v>
      </c>
      <c r="AB1062" s="304" t="e">
        <f>AA1062-#REF!</f>
        <v>#REF!</v>
      </c>
      <c r="AC1062" s="304">
        <v>0.64180000000000004</v>
      </c>
      <c r="AD1062" s="304">
        <v>12</v>
      </c>
      <c r="AE1062" s="304">
        <v>124.8</v>
      </c>
      <c r="AF1062" s="304">
        <v>0.92830000000000001</v>
      </c>
      <c r="AG1062" s="304">
        <v>8280</v>
      </c>
      <c r="AH1062" s="304" t="e">
        <f>AG1062-#REF!</f>
        <v>#REF!</v>
      </c>
      <c r="AI1062" s="304">
        <v>0.99909999999999999</v>
      </c>
      <c r="AJ1062" s="304">
        <v>20</v>
      </c>
      <c r="AK1062" s="304">
        <v>124.8</v>
      </c>
      <c r="AL1062" s="304">
        <v>0.91669999999999996</v>
      </c>
      <c r="AM1062" s="304">
        <v>6160</v>
      </c>
      <c r="AO1062" s="304">
        <v>0.4667</v>
      </c>
    </row>
    <row r="1063" spans="1:41">
      <c r="A1063" s="305">
        <v>1059</v>
      </c>
      <c r="B1063" s="306" t="s">
        <v>3997</v>
      </c>
      <c r="C1063" s="305" t="s">
        <v>5057</v>
      </c>
      <c r="D1063" s="306" t="s">
        <v>4051</v>
      </c>
      <c r="E1063" s="307">
        <v>140</v>
      </c>
      <c r="F1063" s="304">
        <v>53.28</v>
      </c>
      <c r="G1063" s="304">
        <v>112</v>
      </c>
      <c r="H1063" s="304">
        <v>0.73419999999999996</v>
      </c>
      <c r="I1063" s="304">
        <v>9678</v>
      </c>
      <c r="K1063" s="304">
        <v>0.34360000000000002</v>
      </c>
      <c r="L1063" s="304">
        <v>47.64</v>
      </c>
      <c r="M1063" s="304">
        <v>112</v>
      </c>
      <c r="N1063" s="304">
        <v>0.74129999999999996</v>
      </c>
      <c r="O1063" s="304">
        <v>8343</v>
      </c>
      <c r="Q1063" s="304">
        <v>0.31759999999999999</v>
      </c>
      <c r="R1063" s="304">
        <v>42.36</v>
      </c>
      <c r="S1063" s="304">
        <v>112</v>
      </c>
      <c r="T1063" s="304">
        <v>0.69930000000000003</v>
      </c>
      <c r="U1063" s="304">
        <v>6960</v>
      </c>
      <c r="W1063" s="304">
        <v>0.32640000000000002</v>
      </c>
      <c r="X1063" s="304">
        <v>37.56</v>
      </c>
      <c r="Y1063" s="304">
        <v>112</v>
      </c>
      <c r="Z1063" s="304">
        <v>0.69879999999999998</v>
      </c>
      <c r="AA1063" s="304">
        <v>9138</v>
      </c>
      <c r="AC1063" s="304">
        <v>0.46800000000000003</v>
      </c>
      <c r="AD1063" s="304">
        <v>30</v>
      </c>
      <c r="AE1063" s="304">
        <v>112</v>
      </c>
      <c r="AF1063" s="304">
        <v>0.66930000000000001</v>
      </c>
      <c r="AG1063" s="304">
        <v>7290</v>
      </c>
      <c r="AI1063" s="304">
        <v>0.48799999999999999</v>
      </c>
      <c r="AJ1063" s="304">
        <v>18</v>
      </c>
      <c r="AK1063" s="304">
        <v>112</v>
      </c>
      <c r="AL1063" s="304">
        <v>0.66589999999999994</v>
      </c>
      <c r="AM1063" s="304">
        <v>8250</v>
      </c>
      <c r="AN1063" s="304" t="e">
        <f>AM1063-#REF!</f>
        <v>#REF!</v>
      </c>
      <c r="AO1063" s="304">
        <v>0.92520000000000002</v>
      </c>
    </row>
    <row r="1064" spans="1:41">
      <c r="A1064" s="305">
        <v>1060</v>
      </c>
      <c r="B1064" s="306" t="s">
        <v>3997</v>
      </c>
      <c r="C1064" s="305" t="s">
        <v>5058</v>
      </c>
      <c r="D1064" s="306" t="s">
        <v>4051</v>
      </c>
      <c r="E1064" s="307">
        <v>163</v>
      </c>
      <c r="F1064" s="304">
        <v>118.08</v>
      </c>
      <c r="G1064" s="304">
        <v>130.4</v>
      </c>
      <c r="H1064" s="304">
        <v>0.94259999999999999</v>
      </c>
      <c r="I1064" s="304">
        <v>21468</v>
      </c>
      <c r="K1064" s="304">
        <v>0.26790000000000003</v>
      </c>
      <c r="L1064" s="304">
        <v>116.4</v>
      </c>
      <c r="M1064" s="304">
        <v>130.4</v>
      </c>
      <c r="N1064" s="304">
        <v>0.95469999999999999</v>
      </c>
      <c r="O1064" s="304">
        <v>24903</v>
      </c>
      <c r="Q1064" s="304">
        <v>0.30120000000000002</v>
      </c>
      <c r="R1064" s="304">
        <v>120.48</v>
      </c>
      <c r="S1064" s="304">
        <v>130.4</v>
      </c>
      <c r="T1064" s="304">
        <v>0.9405</v>
      </c>
      <c r="U1064" s="304">
        <v>22878</v>
      </c>
      <c r="W1064" s="304">
        <v>0.28039999999999998</v>
      </c>
      <c r="X1064" s="304">
        <v>111.84</v>
      </c>
      <c r="Y1064" s="304">
        <v>130.4</v>
      </c>
      <c r="Z1064" s="304">
        <v>0.93440000000000001</v>
      </c>
      <c r="AA1064" s="304">
        <v>22029</v>
      </c>
      <c r="AC1064" s="304">
        <v>0.2833</v>
      </c>
      <c r="AD1064" s="304">
        <v>104.4</v>
      </c>
      <c r="AE1064" s="304">
        <v>130.4</v>
      </c>
      <c r="AF1064" s="304">
        <v>0.94109999999999994</v>
      </c>
      <c r="AG1064" s="304">
        <v>22137</v>
      </c>
      <c r="AI1064" s="304">
        <v>0.30280000000000001</v>
      </c>
      <c r="AJ1064" s="304">
        <v>105</v>
      </c>
      <c r="AK1064" s="304">
        <v>130.4</v>
      </c>
      <c r="AL1064" s="304">
        <v>0.93049999999999999</v>
      </c>
      <c r="AM1064" s="304">
        <v>19158</v>
      </c>
      <c r="AO1064" s="304">
        <v>0.27229999999999999</v>
      </c>
    </row>
    <row r="1065" spans="1:41">
      <c r="A1065" s="305">
        <v>1061</v>
      </c>
      <c r="B1065" s="306" t="s">
        <v>3997</v>
      </c>
      <c r="C1065" s="305" t="s">
        <v>5059</v>
      </c>
      <c r="D1065" s="306" t="s">
        <v>4051</v>
      </c>
      <c r="E1065" s="307">
        <v>164</v>
      </c>
      <c r="F1065" s="304">
        <v>76</v>
      </c>
      <c r="G1065" s="304">
        <v>131.19999999999999</v>
      </c>
      <c r="H1065" s="304">
        <v>0.81540000000000001</v>
      </c>
      <c r="I1065" s="304">
        <v>30200</v>
      </c>
      <c r="J1065" s="304" t="e">
        <f>I1065-#REF!</f>
        <v>#REF!</v>
      </c>
      <c r="K1065" s="304">
        <v>0.67689999999999995</v>
      </c>
      <c r="L1065" s="304">
        <v>76</v>
      </c>
      <c r="M1065" s="304">
        <v>131.19999999999999</v>
      </c>
      <c r="N1065" s="304">
        <v>0.81389999999999996</v>
      </c>
      <c r="O1065" s="304">
        <v>63120</v>
      </c>
      <c r="P1065" s="304" t="e">
        <f>O1065-#REF!</f>
        <v>#REF!</v>
      </c>
      <c r="Q1065" s="304">
        <v>0.69710000000000005</v>
      </c>
      <c r="R1065" s="304">
        <v>0</v>
      </c>
      <c r="S1065" s="304">
        <v>0</v>
      </c>
      <c r="T1065" s="304" t="e">
        <v>#DIV/0!</v>
      </c>
      <c r="U1065" s="304">
        <v>0</v>
      </c>
      <c r="W1065" s="304">
        <v>0</v>
      </c>
      <c r="X1065" s="304">
        <v>60</v>
      </c>
      <c r="Y1065" s="304">
        <v>131.19999999999999</v>
      </c>
      <c r="Z1065" s="304">
        <v>0.79549999999999998</v>
      </c>
      <c r="AA1065" s="304">
        <v>33600</v>
      </c>
      <c r="AB1065" s="304" t="e">
        <f>AA1065-#REF!</f>
        <v>#REF!</v>
      </c>
      <c r="AC1065" s="304">
        <v>0.94620000000000004</v>
      </c>
      <c r="AD1065" s="304">
        <v>60</v>
      </c>
      <c r="AE1065" s="304">
        <v>131.19999999999999</v>
      </c>
      <c r="AF1065" s="304">
        <v>0.80279999999999996</v>
      </c>
      <c r="AG1065" s="304">
        <v>25720</v>
      </c>
      <c r="AH1065" s="304" t="e">
        <f>AG1065-#REF!</f>
        <v>#REF!</v>
      </c>
      <c r="AI1065" s="304">
        <v>0.7177</v>
      </c>
      <c r="AJ1065" s="304">
        <v>64</v>
      </c>
      <c r="AK1065" s="304">
        <v>131.19999999999999</v>
      </c>
      <c r="AL1065" s="304">
        <v>0.78920000000000001</v>
      </c>
      <c r="AM1065" s="304">
        <v>29640</v>
      </c>
      <c r="AN1065" s="304" t="e">
        <f>AM1065-#REF!</f>
        <v>#REF!</v>
      </c>
      <c r="AO1065" s="304">
        <v>0.81510000000000005</v>
      </c>
    </row>
    <row r="1066" spans="1:41">
      <c r="A1066" s="305">
        <v>1062</v>
      </c>
      <c r="B1066" s="306" t="s">
        <v>3997</v>
      </c>
      <c r="C1066" s="305" t="s">
        <v>5060</v>
      </c>
      <c r="D1066" s="306" t="s">
        <v>4051</v>
      </c>
      <c r="E1066" s="307">
        <v>233</v>
      </c>
      <c r="F1066" s="304">
        <v>121.76</v>
      </c>
      <c r="G1066" s="304">
        <v>186.4</v>
      </c>
      <c r="H1066" s="304">
        <v>0.93389999999999995</v>
      </c>
      <c r="I1066" s="304">
        <v>30104</v>
      </c>
      <c r="K1066" s="304">
        <v>0.36770000000000003</v>
      </c>
      <c r="L1066" s="304">
        <v>91.68</v>
      </c>
      <c r="M1066" s="304">
        <v>186.4</v>
      </c>
      <c r="N1066" s="304">
        <v>0.87559999999999993</v>
      </c>
      <c r="O1066" s="304">
        <v>29196</v>
      </c>
      <c r="Q1066" s="304">
        <v>0.48880000000000001</v>
      </c>
      <c r="R1066" s="304">
        <v>97.6</v>
      </c>
      <c r="S1066" s="304">
        <v>186.4</v>
      </c>
      <c r="T1066" s="304">
        <v>0.91420000000000001</v>
      </c>
      <c r="U1066" s="304">
        <v>31228</v>
      </c>
      <c r="W1066" s="304">
        <v>0.48609999999999998</v>
      </c>
      <c r="X1066" s="304">
        <v>152.16</v>
      </c>
      <c r="Y1066" s="304">
        <v>186.4</v>
      </c>
      <c r="Z1066" s="304">
        <v>0.90410000000000001</v>
      </c>
      <c r="AA1066" s="304">
        <v>27708</v>
      </c>
      <c r="AC1066" s="304">
        <v>0.2707</v>
      </c>
      <c r="AD1066" s="304">
        <v>97.28</v>
      </c>
      <c r="AE1066" s="304">
        <v>186.4</v>
      </c>
      <c r="AF1066" s="304">
        <v>0.92610000000000003</v>
      </c>
      <c r="AG1066" s="304">
        <v>27536</v>
      </c>
      <c r="AI1066" s="304">
        <v>0.41089999999999999</v>
      </c>
      <c r="AJ1066" s="304">
        <v>89.6</v>
      </c>
      <c r="AK1066" s="304">
        <v>186.4</v>
      </c>
      <c r="AL1066" s="304">
        <v>0.92020000000000002</v>
      </c>
      <c r="AM1066" s="304">
        <v>22812</v>
      </c>
      <c r="AO1066" s="304">
        <v>0.38429999999999997</v>
      </c>
    </row>
    <row r="1067" spans="1:41">
      <c r="A1067" s="305">
        <v>1063</v>
      </c>
      <c r="B1067" s="306" t="s">
        <v>3997</v>
      </c>
      <c r="C1067" s="305" t="s">
        <v>5061</v>
      </c>
      <c r="D1067" s="306" t="s">
        <v>4051</v>
      </c>
      <c r="E1067" s="307">
        <v>400</v>
      </c>
      <c r="F1067" s="304">
        <v>324.48</v>
      </c>
      <c r="G1067" s="304">
        <v>324.48</v>
      </c>
      <c r="H1067" s="304">
        <v>0.99909999999999999</v>
      </c>
      <c r="I1067" s="304">
        <v>104274</v>
      </c>
      <c r="K1067" s="304">
        <v>0.44669999999999999</v>
      </c>
      <c r="L1067" s="304">
        <v>330.72</v>
      </c>
      <c r="M1067" s="304">
        <v>330.72</v>
      </c>
      <c r="N1067" s="304">
        <v>0.999</v>
      </c>
      <c r="O1067" s="304">
        <v>130146</v>
      </c>
      <c r="Q1067" s="304">
        <v>0.52949999999999997</v>
      </c>
      <c r="R1067" s="304">
        <v>437.04</v>
      </c>
      <c r="S1067" s="304">
        <v>437.04</v>
      </c>
      <c r="T1067" s="304">
        <v>0.999</v>
      </c>
      <c r="U1067" s="304">
        <v>133656</v>
      </c>
      <c r="W1067" s="304">
        <v>0.42520000000000002</v>
      </c>
      <c r="X1067" s="304">
        <v>342.48</v>
      </c>
      <c r="Y1067" s="304">
        <v>342.48</v>
      </c>
      <c r="Z1067" s="304">
        <v>0.99919999999999998</v>
      </c>
      <c r="AA1067" s="304">
        <v>124800</v>
      </c>
      <c r="AC1067" s="304">
        <v>0.49020000000000002</v>
      </c>
      <c r="AD1067" s="304">
        <v>414</v>
      </c>
      <c r="AE1067" s="304">
        <v>414</v>
      </c>
      <c r="AF1067" s="304">
        <v>0.99880000000000002</v>
      </c>
      <c r="AG1067" s="304">
        <v>129378</v>
      </c>
      <c r="AI1067" s="304">
        <v>0.42059999999999997</v>
      </c>
      <c r="AJ1067" s="304">
        <v>324</v>
      </c>
      <c r="AK1067" s="304">
        <v>324</v>
      </c>
      <c r="AL1067" s="304">
        <v>0.99919999999999998</v>
      </c>
      <c r="AM1067" s="304">
        <v>114834</v>
      </c>
      <c r="AO1067" s="304">
        <v>0.49270000000000003</v>
      </c>
    </row>
    <row r="1068" spans="1:41">
      <c r="A1068" s="305">
        <v>1064</v>
      </c>
      <c r="B1068" s="306" t="s">
        <v>3997</v>
      </c>
      <c r="C1068" s="305" t="s">
        <v>5062</v>
      </c>
      <c r="D1068" s="306" t="s">
        <v>4051</v>
      </c>
      <c r="E1068" s="307">
        <v>1550</v>
      </c>
      <c r="F1068" s="304">
        <v>1134</v>
      </c>
      <c r="G1068" s="304">
        <v>1240</v>
      </c>
      <c r="H1068" s="304">
        <v>0.99870000000000003</v>
      </c>
      <c r="I1068" s="304">
        <v>543240</v>
      </c>
      <c r="J1068" s="304" t="e">
        <f>I1068-#REF!</f>
        <v>#REF!</v>
      </c>
      <c r="K1068" s="304">
        <v>0.66620000000000001</v>
      </c>
      <c r="L1068" s="304">
        <v>1260</v>
      </c>
      <c r="M1068" s="304">
        <v>1260</v>
      </c>
      <c r="N1068" s="304">
        <v>0.99770000000000003</v>
      </c>
      <c r="O1068" s="304">
        <v>609300</v>
      </c>
      <c r="P1068" s="304" t="e">
        <f>O1068-#REF!</f>
        <v>#REF!</v>
      </c>
      <c r="Q1068" s="304">
        <v>0.65149999999999997</v>
      </c>
      <c r="R1068" s="304">
        <v>1314</v>
      </c>
      <c r="S1068" s="304">
        <v>1314</v>
      </c>
      <c r="T1068" s="304">
        <v>0.99749999999999994</v>
      </c>
      <c r="U1068" s="304">
        <v>631800</v>
      </c>
      <c r="V1068" s="304" t="e">
        <f>U1068-#REF!</f>
        <v>#REF!</v>
      </c>
      <c r="W1068" s="304">
        <v>0.66949999999999998</v>
      </c>
      <c r="X1068" s="304">
        <v>1206</v>
      </c>
      <c r="Y1068" s="304">
        <v>1314</v>
      </c>
      <c r="Z1068" s="304">
        <v>0.998</v>
      </c>
      <c r="AA1068" s="304">
        <v>613980</v>
      </c>
      <c r="AB1068" s="304" t="e">
        <f>AA1068-#REF!</f>
        <v>#REF!</v>
      </c>
      <c r="AC1068" s="304">
        <v>0.68569999999999998</v>
      </c>
      <c r="AD1068" s="304">
        <v>1170</v>
      </c>
      <c r="AE1068" s="304">
        <v>1240</v>
      </c>
      <c r="AF1068" s="304">
        <v>0.99819999999999998</v>
      </c>
      <c r="AG1068" s="304">
        <v>662940</v>
      </c>
      <c r="AH1068" s="304" t="e">
        <f>AG1068-#REF!</f>
        <v>#REF!</v>
      </c>
      <c r="AI1068" s="304">
        <v>0.76300000000000001</v>
      </c>
      <c r="AJ1068" s="304">
        <v>1188</v>
      </c>
      <c r="AK1068" s="304">
        <v>1240</v>
      </c>
      <c r="AL1068" s="304">
        <v>0.99729999999999996</v>
      </c>
      <c r="AM1068" s="304">
        <v>518580</v>
      </c>
      <c r="AN1068" s="304" t="e">
        <f>AM1068-#REF!</f>
        <v>#REF!</v>
      </c>
      <c r="AO1068" s="304">
        <v>0.60799999999999998</v>
      </c>
    </row>
    <row r="1069" spans="1:41">
      <c r="A1069" s="305">
        <v>1065</v>
      </c>
      <c r="B1069" s="306" t="s">
        <v>3997</v>
      </c>
      <c r="C1069" s="305" t="s">
        <v>5063</v>
      </c>
      <c r="D1069" s="306" t="s">
        <v>4097</v>
      </c>
      <c r="E1069" s="307">
        <v>924</v>
      </c>
      <c r="F1069" s="304">
        <v>977.4</v>
      </c>
      <c r="G1069" s="304">
        <v>977.4</v>
      </c>
      <c r="H1069" s="304">
        <v>0.99249999999999994</v>
      </c>
      <c r="I1069" s="304">
        <v>317400</v>
      </c>
      <c r="K1069" s="304" t="e">
        <v>#N/A</v>
      </c>
      <c r="L1069" s="304">
        <v>975</v>
      </c>
      <c r="M1069" s="304">
        <v>975</v>
      </c>
      <c r="N1069" s="304">
        <v>0.99280000000000002</v>
      </c>
      <c r="O1069" s="304">
        <v>404760</v>
      </c>
      <c r="Q1069" s="304" t="e">
        <v>#N/A</v>
      </c>
      <c r="R1069" s="304">
        <v>1087.8</v>
      </c>
      <c r="S1069" s="304">
        <v>1087.8</v>
      </c>
      <c r="T1069" s="304">
        <v>0.99299999999999999</v>
      </c>
      <c r="U1069" s="304">
        <v>419700</v>
      </c>
      <c r="W1069" s="304" t="e">
        <v>#N/A</v>
      </c>
      <c r="X1069" s="304">
        <v>925.2</v>
      </c>
      <c r="Y1069" s="304">
        <v>925.2</v>
      </c>
      <c r="Z1069" s="304">
        <v>0.99249999999999994</v>
      </c>
      <c r="AA1069" s="304">
        <v>347940</v>
      </c>
      <c r="AC1069" s="304" t="e">
        <v>#N/A</v>
      </c>
      <c r="AD1069" s="304">
        <v>720</v>
      </c>
      <c r="AE1069" s="304">
        <v>739.2</v>
      </c>
      <c r="AF1069" s="304">
        <v>0.99329999999999996</v>
      </c>
      <c r="AG1069" s="304">
        <v>302340</v>
      </c>
      <c r="AI1069" s="304" t="e">
        <v>#N/A</v>
      </c>
      <c r="AJ1069" s="304">
        <v>660</v>
      </c>
      <c r="AK1069" s="304">
        <v>739.2</v>
      </c>
      <c r="AL1069" s="304">
        <v>0.9929</v>
      </c>
      <c r="AM1069" s="304">
        <v>306660</v>
      </c>
      <c r="AO1069" s="304" t="e">
        <v>#N/A</v>
      </c>
    </row>
    <row r="1070" spans="1:41">
      <c r="A1070" s="305">
        <v>1066</v>
      </c>
      <c r="B1070" s="306" t="s">
        <v>3997</v>
      </c>
      <c r="C1070" s="305" t="s">
        <v>5064</v>
      </c>
      <c r="D1070" s="306" t="s">
        <v>4051</v>
      </c>
      <c r="E1070" s="307">
        <v>131</v>
      </c>
      <c r="F1070" s="304">
        <v>66</v>
      </c>
      <c r="G1070" s="304">
        <v>104.8</v>
      </c>
      <c r="H1070" s="304">
        <v>0.97240000000000004</v>
      </c>
      <c r="I1070" s="304">
        <v>25350</v>
      </c>
      <c r="K1070" s="304">
        <v>0.54859999999999998</v>
      </c>
      <c r="L1070" s="304">
        <v>54</v>
      </c>
      <c r="M1070" s="304">
        <v>104.8</v>
      </c>
      <c r="N1070" s="304">
        <v>0.95499999999999996</v>
      </c>
      <c r="O1070" s="304">
        <v>19710</v>
      </c>
      <c r="Q1070" s="304">
        <v>0.51370000000000005</v>
      </c>
      <c r="R1070" s="304">
        <v>66</v>
      </c>
      <c r="S1070" s="304">
        <v>104.8</v>
      </c>
      <c r="T1070" s="304">
        <v>0.94079999999999997</v>
      </c>
      <c r="U1070" s="304">
        <v>20490</v>
      </c>
      <c r="W1070" s="304">
        <v>0.45829999999999999</v>
      </c>
      <c r="X1070" s="304">
        <v>66</v>
      </c>
      <c r="Y1070" s="304">
        <v>104.8</v>
      </c>
      <c r="Z1070" s="304">
        <v>0.97009999999999996</v>
      </c>
      <c r="AA1070" s="304">
        <v>36000</v>
      </c>
      <c r="AB1070" s="304" t="e">
        <f>AA1070-#REF!</f>
        <v>#REF!</v>
      </c>
      <c r="AC1070" s="304">
        <v>0.75570000000000004</v>
      </c>
      <c r="AD1070" s="304">
        <v>93</v>
      </c>
      <c r="AE1070" s="304">
        <v>104.8</v>
      </c>
      <c r="AF1070" s="304">
        <v>0.97970000000000002</v>
      </c>
      <c r="AG1070" s="304">
        <v>30300</v>
      </c>
      <c r="AI1070" s="304">
        <v>0.44700000000000001</v>
      </c>
      <c r="AJ1070" s="304">
        <v>84</v>
      </c>
      <c r="AK1070" s="304">
        <v>104.8</v>
      </c>
      <c r="AL1070" s="304">
        <v>0.97370000000000001</v>
      </c>
      <c r="AM1070" s="304">
        <v>27750</v>
      </c>
      <c r="AO1070" s="304">
        <v>0.47120000000000001</v>
      </c>
    </row>
    <row r="1071" spans="1:41">
      <c r="A1071" s="305">
        <v>1067</v>
      </c>
      <c r="B1071" s="306" t="s">
        <v>3997</v>
      </c>
      <c r="C1071" s="305" t="s">
        <v>5065</v>
      </c>
      <c r="D1071" s="306" t="s">
        <v>4097</v>
      </c>
      <c r="E1071" s="307">
        <v>450</v>
      </c>
      <c r="F1071" s="304">
        <v>48</v>
      </c>
      <c r="G1071" s="304">
        <v>132</v>
      </c>
      <c r="H1071" s="304">
        <v>1.5317000000000001</v>
      </c>
      <c r="I1071" s="304">
        <v>10008</v>
      </c>
      <c r="K1071" s="304" t="e">
        <v>#N/A</v>
      </c>
      <c r="L1071" s="304">
        <v>56.4</v>
      </c>
      <c r="M1071" s="304">
        <v>132</v>
      </c>
      <c r="N1071" s="304">
        <v>1.3023</v>
      </c>
      <c r="O1071" s="304">
        <v>14064</v>
      </c>
      <c r="Q1071" s="304" t="e">
        <v>#N/A</v>
      </c>
      <c r="R1071" s="304">
        <v>100.56</v>
      </c>
      <c r="S1071" s="304">
        <v>132</v>
      </c>
      <c r="T1071" s="304">
        <v>1.042</v>
      </c>
      <c r="U1071" s="304">
        <v>25212</v>
      </c>
      <c r="W1071" s="304" t="e">
        <v>#N/A</v>
      </c>
      <c r="X1071" s="304">
        <v>95.28</v>
      </c>
      <c r="Y1071" s="304">
        <v>132</v>
      </c>
      <c r="Z1071" s="304">
        <v>0.99480000000000002</v>
      </c>
      <c r="AA1071" s="304">
        <v>34998</v>
      </c>
      <c r="AC1071" s="304" t="e">
        <v>#N/A</v>
      </c>
      <c r="AD1071" s="304">
        <v>102</v>
      </c>
      <c r="AE1071" s="304">
        <v>132</v>
      </c>
      <c r="AF1071" s="304">
        <v>1.0018</v>
      </c>
      <c r="AG1071" s="304">
        <v>31206</v>
      </c>
      <c r="AI1071" s="304" t="e">
        <v>#N/A</v>
      </c>
      <c r="AJ1071" s="304">
        <v>108</v>
      </c>
      <c r="AK1071" s="304">
        <v>132</v>
      </c>
      <c r="AL1071" s="304">
        <v>0.99349999999999994</v>
      </c>
      <c r="AM1071" s="304">
        <v>37518</v>
      </c>
      <c r="AO1071" s="304" t="e">
        <v>#N/A</v>
      </c>
    </row>
    <row r="1072" spans="1:41">
      <c r="A1072" s="305">
        <v>1068</v>
      </c>
      <c r="B1072" s="306" t="s">
        <v>3997</v>
      </c>
      <c r="C1072" s="305" t="s">
        <v>5066</v>
      </c>
      <c r="D1072" s="306" t="s">
        <v>4051</v>
      </c>
      <c r="E1072" s="307">
        <v>289</v>
      </c>
      <c r="F1072" s="304">
        <v>52</v>
      </c>
      <c r="G1072" s="304">
        <v>231.2</v>
      </c>
      <c r="H1072" s="304">
        <v>0.96529999999999994</v>
      </c>
      <c r="I1072" s="304">
        <v>13320</v>
      </c>
      <c r="K1072" s="304">
        <v>0.36859999999999998</v>
      </c>
      <c r="L1072" s="304">
        <v>56</v>
      </c>
      <c r="M1072" s="304">
        <v>231.2</v>
      </c>
      <c r="N1072" s="304">
        <v>0.97150000000000003</v>
      </c>
      <c r="O1072" s="304">
        <v>19040</v>
      </c>
      <c r="Q1072" s="304">
        <v>0.47039999999999998</v>
      </c>
      <c r="R1072" s="304">
        <v>64</v>
      </c>
      <c r="S1072" s="304">
        <v>231.2</v>
      </c>
      <c r="T1072" s="304">
        <v>0.97499999999999998</v>
      </c>
      <c r="U1072" s="304">
        <v>21760</v>
      </c>
      <c r="W1072" s="304">
        <v>0.4844</v>
      </c>
      <c r="X1072" s="304">
        <v>57</v>
      </c>
      <c r="Y1072" s="304">
        <v>231.2</v>
      </c>
      <c r="Z1072" s="304">
        <v>0.95919999999999994</v>
      </c>
      <c r="AA1072" s="304">
        <v>71376</v>
      </c>
      <c r="AC1072" s="304">
        <v>0.46750000000000003</v>
      </c>
      <c r="AD1072" s="304">
        <v>55</v>
      </c>
      <c r="AE1072" s="304">
        <v>231.2</v>
      </c>
      <c r="AF1072" s="304">
        <v>0.97140000000000004</v>
      </c>
      <c r="AG1072" s="304">
        <v>18436</v>
      </c>
      <c r="AI1072" s="304">
        <v>0.46379999999999999</v>
      </c>
      <c r="AJ1072" s="304">
        <v>55</v>
      </c>
      <c r="AK1072" s="304">
        <v>231.2</v>
      </c>
      <c r="AL1072" s="304">
        <v>0.97129999999999994</v>
      </c>
      <c r="AM1072" s="304">
        <v>17840</v>
      </c>
      <c r="AO1072" s="304">
        <v>0.46379999999999999</v>
      </c>
    </row>
    <row r="1073" spans="1:41">
      <c r="A1073" s="305">
        <v>1069</v>
      </c>
      <c r="B1073" s="306" t="s">
        <v>3997</v>
      </c>
      <c r="C1073" s="305" t="s">
        <v>5067</v>
      </c>
      <c r="D1073" s="306" t="s">
        <v>4051</v>
      </c>
      <c r="E1073" s="307">
        <v>123</v>
      </c>
      <c r="F1073" s="304">
        <v>52.72</v>
      </c>
      <c r="G1073" s="304">
        <v>98.4</v>
      </c>
      <c r="H1073" s="304">
        <v>0.8821</v>
      </c>
      <c r="I1073" s="304">
        <v>9305</v>
      </c>
      <c r="K1073" s="304">
        <v>0.27789999999999998</v>
      </c>
      <c r="L1073" s="304">
        <v>53.16</v>
      </c>
      <c r="M1073" s="304">
        <v>98.4</v>
      </c>
      <c r="N1073" s="304">
        <v>0.87790000000000001</v>
      </c>
      <c r="O1073" s="304">
        <v>10110</v>
      </c>
      <c r="Q1073" s="304">
        <v>0.29120000000000001</v>
      </c>
      <c r="R1073" s="304">
        <v>51.32</v>
      </c>
      <c r="S1073" s="304">
        <v>98.4</v>
      </c>
      <c r="T1073" s="304">
        <v>0.88839999999999997</v>
      </c>
      <c r="U1073" s="304">
        <v>10575</v>
      </c>
      <c r="W1073" s="304">
        <v>0.32219999999999999</v>
      </c>
      <c r="X1073" s="304">
        <v>38</v>
      </c>
      <c r="Y1073" s="304">
        <v>98.4</v>
      </c>
      <c r="Z1073" s="304">
        <v>0.85780000000000001</v>
      </c>
      <c r="AA1073" s="304">
        <v>8698</v>
      </c>
      <c r="AC1073" s="304">
        <v>0.35870000000000002</v>
      </c>
      <c r="AD1073" s="304">
        <v>46</v>
      </c>
      <c r="AE1073" s="304">
        <v>98.4</v>
      </c>
      <c r="AF1073" s="304">
        <v>0.87990000000000002</v>
      </c>
      <c r="AG1073" s="304">
        <v>8420</v>
      </c>
      <c r="AI1073" s="304">
        <v>0.27960000000000002</v>
      </c>
      <c r="AJ1073" s="304">
        <v>42</v>
      </c>
      <c r="AK1073" s="304">
        <v>98.4</v>
      </c>
      <c r="AL1073" s="304">
        <v>0.89990000000000003</v>
      </c>
      <c r="AM1073" s="304">
        <v>5210</v>
      </c>
      <c r="AO1073" s="304">
        <v>0.1915</v>
      </c>
    </row>
    <row r="1074" spans="1:41">
      <c r="A1074" s="305">
        <v>1070</v>
      </c>
      <c r="B1074" s="306" t="s">
        <v>3997</v>
      </c>
      <c r="C1074" s="305" t="s">
        <v>5068</v>
      </c>
      <c r="D1074" s="306" t="s">
        <v>4051</v>
      </c>
      <c r="E1074" s="307">
        <v>144</v>
      </c>
      <c r="F1074" s="304">
        <v>76</v>
      </c>
      <c r="G1074" s="304">
        <v>115.2</v>
      </c>
      <c r="H1074" s="304">
        <v>0.97519999999999996</v>
      </c>
      <c r="I1074" s="304">
        <v>25160</v>
      </c>
      <c r="K1074" s="304">
        <v>0.47149999999999997</v>
      </c>
      <c r="L1074" s="304">
        <v>82</v>
      </c>
      <c r="M1074" s="304">
        <v>115.2</v>
      </c>
      <c r="N1074" s="304">
        <v>0.97070000000000001</v>
      </c>
      <c r="O1074" s="304">
        <v>21860</v>
      </c>
      <c r="Q1074" s="304">
        <v>0.36909999999999998</v>
      </c>
      <c r="R1074" s="304">
        <v>58</v>
      </c>
      <c r="S1074" s="304">
        <v>115.2</v>
      </c>
      <c r="T1074" s="304">
        <v>0.96719999999999995</v>
      </c>
      <c r="U1074" s="304">
        <v>14120</v>
      </c>
      <c r="W1074" s="304">
        <v>0.34960000000000002</v>
      </c>
      <c r="X1074" s="304">
        <v>72</v>
      </c>
      <c r="Y1074" s="304">
        <v>115.2</v>
      </c>
      <c r="Z1074" s="304">
        <v>0.98199999999999998</v>
      </c>
      <c r="AA1074" s="304">
        <v>28740</v>
      </c>
      <c r="AC1074" s="304">
        <v>0.5464</v>
      </c>
      <c r="AD1074" s="304">
        <v>62</v>
      </c>
      <c r="AE1074" s="304">
        <v>115.2</v>
      </c>
      <c r="AF1074" s="304">
        <v>0.97889999999999999</v>
      </c>
      <c r="AG1074" s="304">
        <v>28360</v>
      </c>
      <c r="AH1074" s="304" t="e">
        <f>AG1074-#REF!</f>
        <v>#REF!</v>
      </c>
      <c r="AI1074" s="304">
        <v>0.62809999999999999</v>
      </c>
      <c r="AJ1074" s="304">
        <v>74</v>
      </c>
      <c r="AK1074" s="304">
        <v>115.2</v>
      </c>
      <c r="AL1074" s="304">
        <v>0.98009999999999997</v>
      </c>
      <c r="AM1074" s="304">
        <v>34320</v>
      </c>
      <c r="AN1074" s="304" t="e">
        <f>AM1074-#REF!</f>
        <v>#REF!</v>
      </c>
      <c r="AO1074" s="304">
        <v>0.6573</v>
      </c>
    </row>
    <row r="1075" spans="1:41">
      <c r="A1075" s="305">
        <v>1071</v>
      </c>
      <c r="B1075" s="306" t="s">
        <v>3997</v>
      </c>
      <c r="C1075" s="305" t="s">
        <v>5069</v>
      </c>
      <c r="D1075" s="306" t="s">
        <v>4051</v>
      </c>
      <c r="E1075" s="307">
        <v>300</v>
      </c>
      <c r="F1075" s="304">
        <v>254.93</v>
      </c>
      <c r="G1075" s="304">
        <v>254.93</v>
      </c>
      <c r="H1075" s="304">
        <v>0.85799999999999998</v>
      </c>
      <c r="I1075" s="304">
        <v>66301</v>
      </c>
      <c r="K1075" s="304">
        <v>0.42309999999999998</v>
      </c>
      <c r="L1075" s="304">
        <v>276.77</v>
      </c>
      <c r="M1075" s="304">
        <v>276.77</v>
      </c>
      <c r="N1075" s="304">
        <v>0.82969999999999999</v>
      </c>
      <c r="O1075" s="304">
        <v>74041</v>
      </c>
      <c r="Q1075" s="304">
        <v>0.43530000000000002</v>
      </c>
      <c r="R1075" s="304">
        <v>299.08999999999997</v>
      </c>
      <c r="S1075" s="304">
        <v>299.08999999999997</v>
      </c>
      <c r="T1075" s="304">
        <v>0.84519999999999995</v>
      </c>
      <c r="U1075" s="304">
        <v>70711</v>
      </c>
      <c r="W1075" s="304">
        <v>0.3901</v>
      </c>
      <c r="X1075" s="304">
        <v>236.69</v>
      </c>
      <c r="Y1075" s="304">
        <v>240</v>
      </c>
      <c r="Z1075" s="304">
        <v>0.83140000000000003</v>
      </c>
      <c r="AA1075" s="304">
        <v>61855</v>
      </c>
      <c r="AC1075" s="304">
        <v>0.42480000000000001</v>
      </c>
      <c r="AD1075" s="304">
        <v>241.25</v>
      </c>
      <c r="AE1075" s="304">
        <v>241.25</v>
      </c>
      <c r="AF1075" s="304">
        <v>0.82709999999999995</v>
      </c>
      <c r="AG1075" s="304">
        <v>66469</v>
      </c>
      <c r="AI1075" s="304">
        <v>0.4501</v>
      </c>
      <c r="AJ1075" s="304">
        <v>228</v>
      </c>
      <c r="AK1075" s="304">
        <v>240</v>
      </c>
      <c r="AL1075" s="304">
        <v>0.83099999999999996</v>
      </c>
      <c r="AM1075" s="304">
        <v>57324</v>
      </c>
      <c r="AO1075" s="304">
        <v>0.42020000000000002</v>
      </c>
    </row>
    <row r="1076" spans="1:41">
      <c r="A1076" s="305">
        <v>1072</v>
      </c>
      <c r="B1076" s="306" t="s">
        <v>3997</v>
      </c>
      <c r="C1076" s="305" t="s">
        <v>5071</v>
      </c>
      <c r="D1076" s="306" t="s">
        <v>4051</v>
      </c>
      <c r="E1076" s="307">
        <v>127</v>
      </c>
      <c r="F1076" s="304">
        <v>80.400000000000006</v>
      </c>
      <c r="G1076" s="304">
        <v>101.6</v>
      </c>
      <c r="H1076" s="304">
        <v>0.98080000000000001</v>
      </c>
      <c r="I1076" s="304">
        <v>14061</v>
      </c>
      <c r="K1076" s="304">
        <v>0.2477</v>
      </c>
      <c r="L1076" s="304">
        <v>98.76</v>
      </c>
      <c r="M1076" s="304">
        <v>101.6</v>
      </c>
      <c r="N1076" s="304">
        <v>0.98089999999999999</v>
      </c>
      <c r="O1076" s="304">
        <v>16761</v>
      </c>
      <c r="Q1076" s="304">
        <v>0.2326</v>
      </c>
      <c r="R1076" s="304">
        <v>95.04</v>
      </c>
      <c r="S1076" s="304">
        <v>101.6</v>
      </c>
      <c r="T1076" s="304">
        <v>0.97570000000000001</v>
      </c>
      <c r="U1076" s="304">
        <v>16920</v>
      </c>
      <c r="W1076" s="304">
        <v>0.25340000000000001</v>
      </c>
      <c r="X1076" s="304">
        <v>85.32</v>
      </c>
      <c r="Y1076" s="304">
        <v>101.6</v>
      </c>
      <c r="Z1076" s="304">
        <v>0.97819999999999996</v>
      </c>
      <c r="AA1076" s="304">
        <v>14910</v>
      </c>
      <c r="AC1076" s="304">
        <v>0.24010000000000001</v>
      </c>
      <c r="AD1076" s="304">
        <v>69</v>
      </c>
      <c r="AE1076" s="304">
        <v>101.6</v>
      </c>
      <c r="AF1076" s="304">
        <v>0.96789999999999998</v>
      </c>
      <c r="AG1076" s="304">
        <v>15438</v>
      </c>
      <c r="AI1076" s="304">
        <v>0.31069999999999998</v>
      </c>
      <c r="AJ1076" s="304">
        <v>84</v>
      </c>
      <c r="AK1076" s="304">
        <v>101.6</v>
      </c>
      <c r="AL1076" s="304">
        <v>0.9718</v>
      </c>
      <c r="AM1076" s="304">
        <v>12390</v>
      </c>
      <c r="AO1076" s="304">
        <v>0.21079999999999999</v>
      </c>
    </row>
    <row r="1077" spans="1:41">
      <c r="A1077" s="305">
        <v>1073</v>
      </c>
      <c r="B1077" s="306" t="s">
        <v>3997</v>
      </c>
      <c r="C1077" s="305" t="s">
        <v>5072</v>
      </c>
      <c r="D1077" s="306" t="s">
        <v>4051</v>
      </c>
      <c r="E1077" s="307">
        <v>189</v>
      </c>
      <c r="F1077" s="304">
        <v>110.76</v>
      </c>
      <c r="G1077" s="304">
        <v>151.19999999999999</v>
      </c>
      <c r="H1077" s="304">
        <v>0.91139999999999999</v>
      </c>
      <c r="I1077" s="304">
        <v>36444</v>
      </c>
      <c r="K1077" s="304">
        <v>0.50149999999999995</v>
      </c>
      <c r="L1077" s="304">
        <v>101.52</v>
      </c>
      <c r="M1077" s="304">
        <v>151.19999999999999</v>
      </c>
      <c r="N1077" s="304">
        <v>0.91269999999999996</v>
      </c>
      <c r="O1077" s="304">
        <v>38358</v>
      </c>
      <c r="Q1077" s="304">
        <v>0.55649999999999999</v>
      </c>
      <c r="R1077" s="304">
        <v>115.44</v>
      </c>
      <c r="S1077" s="304">
        <v>151.19999999999999</v>
      </c>
      <c r="T1077" s="304">
        <v>0.91610000000000003</v>
      </c>
      <c r="U1077" s="304">
        <v>36939</v>
      </c>
      <c r="W1077" s="304">
        <v>0.48520000000000002</v>
      </c>
      <c r="X1077" s="304">
        <v>92.88</v>
      </c>
      <c r="Y1077" s="304">
        <v>151.19999999999999</v>
      </c>
      <c r="Z1077" s="304">
        <v>0.9093</v>
      </c>
      <c r="AA1077" s="304">
        <v>35478</v>
      </c>
      <c r="AC1077" s="304">
        <v>0.56469999999999998</v>
      </c>
      <c r="AD1077" s="304">
        <v>93</v>
      </c>
      <c r="AE1077" s="304">
        <v>151.19999999999999</v>
      </c>
      <c r="AF1077" s="304">
        <v>0.91339999999999999</v>
      </c>
      <c r="AG1077" s="304">
        <v>35292</v>
      </c>
      <c r="AI1077" s="304">
        <v>0.55840000000000001</v>
      </c>
      <c r="AJ1077" s="304">
        <v>90</v>
      </c>
      <c r="AK1077" s="304">
        <v>151.19999999999999</v>
      </c>
      <c r="AL1077" s="304">
        <v>0.91259999999999997</v>
      </c>
      <c r="AM1077" s="304">
        <v>33345</v>
      </c>
      <c r="AO1077" s="304">
        <v>0.56389999999999996</v>
      </c>
    </row>
    <row r="1078" spans="1:41">
      <c r="A1078" s="305">
        <v>1074</v>
      </c>
      <c r="B1078" s="306" t="s">
        <v>3997</v>
      </c>
      <c r="C1078" s="305" t="s">
        <v>5073</v>
      </c>
      <c r="D1078" s="306" t="s">
        <v>4051</v>
      </c>
      <c r="E1078" s="307">
        <v>136</v>
      </c>
      <c r="F1078" s="304">
        <v>112.88</v>
      </c>
      <c r="G1078" s="304">
        <v>112.88</v>
      </c>
      <c r="H1078" s="304">
        <v>0.95279999999999998</v>
      </c>
      <c r="I1078" s="304">
        <v>27514</v>
      </c>
      <c r="K1078" s="304">
        <v>0.3553</v>
      </c>
      <c r="L1078" s="304">
        <v>107.6</v>
      </c>
      <c r="M1078" s="304">
        <v>108.8</v>
      </c>
      <c r="N1078" s="304">
        <v>0.9496</v>
      </c>
      <c r="O1078" s="304">
        <v>30370</v>
      </c>
      <c r="Q1078" s="304">
        <v>0.39950000000000002</v>
      </c>
      <c r="R1078" s="304">
        <v>114.96</v>
      </c>
      <c r="S1078" s="304">
        <v>114.96</v>
      </c>
      <c r="T1078" s="304">
        <v>0.95509999999999995</v>
      </c>
      <c r="U1078" s="304">
        <v>30068</v>
      </c>
      <c r="W1078" s="304">
        <v>0.38040000000000002</v>
      </c>
      <c r="X1078" s="304">
        <v>98.72</v>
      </c>
      <c r="Y1078" s="304">
        <v>108.8</v>
      </c>
      <c r="Z1078" s="304">
        <v>0.95499999999999996</v>
      </c>
      <c r="AA1078" s="304">
        <v>28690</v>
      </c>
      <c r="AC1078" s="304">
        <v>0.40910000000000002</v>
      </c>
      <c r="AD1078" s="304">
        <v>87.2</v>
      </c>
      <c r="AE1078" s="304">
        <v>108.8</v>
      </c>
      <c r="AF1078" s="304">
        <v>0.95750000000000002</v>
      </c>
      <c r="AG1078" s="304">
        <v>25728</v>
      </c>
      <c r="AI1078" s="304">
        <v>0.41420000000000001</v>
      </c>
      <c r="AJ1078" s="304">
        <v>72</v>
      </c>
      <c r="AK1078" s="304">
        <v>108.8</v>
      </c>
      <c r="AL1078" s="304">
        <v>0.96150000000000002</v>
      </c>
      <c r="AM1078" s="304">
        <v>22730</v>
      </c>
      <c r="AO1078" s="304">
        <v>0.45610000000000001</v>
      </c>
    </row>
    <row r="1079" spans="1:41">
      <c r="A1079" s="305">
        <v>1075</v>
      </c>
      <c r="B1079" s="306" t="s">
        <v>3997</v>
      </c>
      <c r="C1079" s="305" t="s">
        <v>5074</v>
      </c>
      <c r="D1079" s="306" t="s">
        <v>4051</v>
      </c>
      <c r="E1079" s="307">
        <v>173.1</v>
      </c>
      <c r="F1079" s="304">
        <v>131.28</v>
      </c>
      <c r="G1079" s="304">
        <v>138.47999999999999</v>
      </c>
      <c r="H1079" s="304">
        <v>0.99570000000000003</v>
      </c>
      <c r="I1079" s="304">
        <v>23829</v>
      </c>
      <c r="K1079" s="304">
        <v>0.25319999999999998</v>
      </c>
      <c r="L1079" s="304">
        <v>115.44</v>
      </c>
      <c r="M1079" s="304">
        <v>138.47999999999999</v>
      </c>
      <c r="N1079" s="304">
        <v>0.99539999999999995</v>
      </c>
      <c r="O1079" s="304">
        <v>27357</v>
      </c>
      <c r="Q1079" s="304">
        <v>0.32</v>
      </c>
      <c r="R1079" s="304">
        <v>117.24</v>
      </c>
      <c r="S1079" s="304">
        <v>138.47999999999999</v>
      </c>
      <c r="T1079" s="304">
        <v>0.98409999999999997</v>
      </c>
      <c r="U1079" s="304">
        <v>17739</v>
      </c>
      <c r="W1079" s="304">
        <v>0.21360000000000001</v>
      </c>
      <c r="X1079" s="304">
        <v>116.76</v>
      </c>
      <c r="Y1079" s="304">
        <v>138.47999999999999</v>
      </c>
      <c r="Z1079" s="304">
        <v>0.98939999999999995</v>
      </c>
      <c r="AA1079" s="304">
        <v>29187</v>
      </c>
      <c r="AC1079" s="304">
        <v>0.33960000000000001</v>
      </c>
      <c r="AD1079" s="304">
        <v>114.6</v>
      </c>
      <c r="AE1079" s="304">
        <v>138.47999999999999</v>
      </c>
      <c r="AF1079" s="304">
        <v>0.98580000000000001</v>
      </c>
      <c r="AG1079" s="304">
        <v>29199</v>
      </c>
      <c r="AI1079" s="304">
        <v>0.34739999999999999</v>
      </c>
      <c r="AJ1079" s="304">
        <v>111</v>
      </c>
      <c r="AK1079" s="304">
        <v>138.47999999999999</v>
      </c>
      <c r="AL1079" s="304">
        <v>0.98409999999999997</v>
      </c>
      <c r="AM1079" s="304">
        <v>27012</v>
      </c>
      <c r="AO1079" s="304">
        <v>0.34350000000000003</v>
      </c>
    </row>
    <row r="1080" spans="1:41">
      <c r="A1080" s="305">
        <v>1076</v>
      </c>
      <c r="B1080" s="306" t="s">
        <v>3997</v>
      </c>
      <c r="C1080" s="305" t="s">
        <v>5075</v>
      </c>
      <c r="D1080" s="306" t="s">
        <v>4051</v>
      </c>
      <c r="E1080" s="307">
        <v>129</v>
      </c>
      <c r="F1080" s="304">
        <v>66</v>
      </c>
      <c r="G1080" s="304">
        <v>103.2</v>
      </c>
      <c r="H1080" s="304">
        <v>0.95430000000000004</v>
      </c>
      <c r="I1080" s="304">
        <v>10020</v>
      </c>
      <c r="K1080" s="304">
        <v>0.221</v>
      </c>
      <c r="L1080" s="304">
        <v>75</v>
      </c>
      <c r="M1080" s="304">
        <v>103.2</v>
      </c>
      <c r="N1080" s="304">
        <v>0.95279999999999998</v>
      </c>
      <c r="O1080" s="304">
        <v>12690</v>
      </c>
      <c r="Q1080" s="304">
        <v>0.2387</v>
      </c>
      <c r="R1080" s="304">
        <v>84</v>
      </c>
      <c r="S1080" s="304">
        <v>103.2</v>
      </c>
      <c r="T1080" s="304">
        <v>0.95830000000000004</v>
      </c>
      <c r="U1080" s="304">
        <v>11700</v>
      </c>
      <c r="W1080" s="304">
        <v>0.2019</v>
      </c>
      <c r="X1080" s="304">
        <v>63</v>
      </c>
      <c r="Y1080" s="304">
        <v>103.2</v>
      </c>
      <c r="Z1080" s="304">
        <v>0.95589999999999997</v>
      </c>
      <c r="AA1080" s="304">
        <v>9750</v>
      </c>
      <c r="AC1080" s="304">
        <v>0.21759999999999999</v>
      </c>
      <c r="AD1080" s="304">
        <v>36</v>
      </c>
      <c r="AE1080" s="304">
        <v>103.2</v>
      </c>
      <c r="AF1080" s="304">
        <v>0.94309999999999994</v>
      </c>
      <c r="AG1080" s="304">
        <v>10920</v>
      </c>
      <c r="AI1080" s="304">
        <v>0.43230000000000002</v>
      </c>
      <c r="AJ1080" s="304">
        <v>72</v>
      </c>
      <c r="AK1080" s="304">
        <v>103.2</v>
      </c>
      <c r="AL1080" s="304">
        <v>0.94509999999999994</v>
      </c>
      <c r="AM1080" s="304">
        <v>8250</v>
      </c>
      <c r="AO1080" s="304">
        <v>0.16839999999999999</v>
      </c>
    </row>
    <row r="1081" spans="1:41">
      <c r="A1081" s="305">
        <v>1077</v>
      </c>
      <c r="B1081" s="306" t="s">
        <v>3997</v>
      </c>
      <c r="C1081" s="305" t="s">
        <v>5076</v>
      </c>
      <c r="D1081" s="306" t="s">
        <v>4139</v>
      </c>
      <c r="E1081" s="307">
        <v>144</v>
      </c>
      <c r="F1081" s="304">
        <v>135.12</v>
      </c>
      <c r="G1081" s="304">
        <v>135.12</v>
      </c>
      <c r="H1081" s="304">
        <v>0.82589999999999997</v>
      </c>
      <c r="I1081" s="304">
        <v>16698</v>
      </c>
      <c r="K1081" s="304">
        <v>0.20780000000000001</v>
      </c>
      <c r="L1081" s="304">
        <v>142.68</v>
      </c>
      <c r="M1081" s="304">
        <v>142.68</v>
      </c>
      <c r="N1081" s="304">
        <v>0.80730000000000002</v>
      </c>
      <c r="O1081" s="304">
        <v>18012</v>
      </c>
      <c r="Q1081" s="304">
        <v>0.2102</v>
      </c>
      <c r="R1081" s="304">
        <v>138.96</v>
      </c>
      <c r="S1081" s="304">
        <v>138.96</v>
      </c>
      <c r="T1081" s="304">
        <v>0.79479999999999995</v>
      </c>
      <c r="U1081" s="304">
        <v>15372</v>
      </c>
      <c r="W1081" s="304">
        <v>0.1933</v>
      </c>
      <c r="X1081" s="304">
        <v>140.76</v>
      </c>
      <c r="Y1081" s="304">
        <v>140.76</v>
      </c>
      <c r="Z1081" s="304">
        <v>0.77110000000000001</v>
      </c>
      <c r="AA1081" s="304">
        <v>17970</v>
      </c>
      <c r="AC1081" s="304">
        <v>0.22259999999999999</v>
      </c>
      <c r="AD1081" s="304">
        <v>147</v>
      </c>
      <c r="AE1081" s="304">
        <v>147</v>
      </c>
      <c r="AF1081" s="304">
        <v>0.77659999999999996</v>
      </c>
      <c r="AG1081" s="304">
        <v>18030</v>
      </c>
      <c r="AI1081" s="304">
        <v>0.21229999999999999</v>
      </c>
      <c r="AJ1081" s="304">
        <v>156</v>
      </c>
      <c r="AK1081" s="304">
        <v>156</v>
      </c>
      <c r="AL1081" s="304">
        <v>0.80689999999999995</v>
      </c>
      <c r="AM1081" s="304">
        <v>20040</v>
      </c>
      <c r="AO1081" s="304">
        <v>0.22109999999999999</v>
      </c>
    </row>
    <row r="1082" spans="1:41">
      <c r="A1082" s="305">
        <v>1078</v>
      </c>
      <c r="B1082" s="306" t="s">
        <v>3997</v>
      </c>
      <c r="C1082" s="305" t="s">
        <v>5077</v>
      </c>
      <c r="D1082" s="306" t="s">
        <v>4097</v>
      </c>
      <c r="E1082" s="307">
        <v>198</v>
      </c>
      <c r="F1082" s="304">
        <v>89.28</v>
      </c>
      <c r="G1082" s="304">
        <v>158.4</v>
      </c>
      <c r="H1082" s="304">
        <v>0.94140000000000001</v>
      </c>
      <c r="I1082" s="304">
        <v>13540</v>
      </c>
      <c r="K1082" s="304" t="e">
        <v>#N/A</v>
      </c>
      <c r="L1082" s="304">
        <v>50.08</v>
      </c>
      <c r="M1082" s="304">
        <v>158.4</v>
      </c>
      <c r="N1082" s="304">
        <v>0.89369999999999994</v>
      </c>
      <c r="O1082" s="304">
        <v>13316</v>
      </c>
      <c r="Q1082" s="304" t="e">
        <v>#N/A</v>
      </c>
      <c r="R1082" s="304">
        <v>91.04</v>
      </c>
      <c r="S1082" s="304">
        <v>158.4</v>
      </c>
      <c r="T1082" s="304">
        <v>0.94689999999999996</v>
      </c>
      <c r="U1082" s="304">
        <v>21864</v>
      </c>
      <c r="W1082" s="304" t="e">
        <v>#N/A</v>
      </c>
      <c r="X1082" s="304">
        <v>70.08</v>
      </c>
      <c r="Y1082" s="304">
        <v>158.4</v>
      </c>
      <c r="Z1082" s="304">
        <v>0.90579999999999994</v>
      </c>
      <c r="AA1082" s="304">
        <v>15608</v>
      </c>
      <c r="AC1082" s="304" t="e">
        <v>#N/A</v>
      </c>
      <c r="AD1082" s="304">
        <v>72</v>
      </c>
      <c r="AE1082" s="304">
        <v>158.4</v>
      </c>
      <c r="AF1082" s="304">
        <v>0.95299999999999996</v>
      </c>
      <c r="AG1082" s="304">
        <v>21948</v>
      </c>
      <c r="AI1082" s="304" t="e">
        <v>#N/A</v>
      </c>
      <c r="AJ1082" s="304">
        <v>72</v>
      </c>
      <c r="AK1082" s="304">
        <v>158.4</v>
      </c>
      <c r="AL1082" s="304">
        <v>0.9587</v>
      </c>
      <c r="AM1082" s="304">
        <v>24480</v>
      </c>
      <c r="AO1082" s="304" t="e">
        <v>#N/A</v>
      </c>
    </row>
    <row r="1083" spans="1:41">
      <c r="A1083" s="305">
        <v>1079</v>
      </c>
      <c r="B1083" s="306" t="s">
        <v>3997</v>
      </c>
      <c r="C1083" s="305" t="s">
        <v>5078</v>
      </c>
      <c r="D1083" s="306" t="s">
        <v>4051</v>
      </c>
      <c r="E1083" s="307">
        <v>810</v>
      </c>
      <c r="F1083" s="304">
        <v>1170</v>
      </c>
      <c r="G1083" s="304">
        <v>1050</v>
      </c>
      <c r="H1083" s="304">
        <v>0.95909999999999995</v>
      </c>
      <c r="I1083" s="304">
        <v>288000</v>
      </c>
      <c r="K1083" s="304">
        <v>0.35649999999999998</v>
      </c>
      <c r="L1083" s="304">
        <v>1260</v>
      </c>
      <c r="M1083" s="304">
        <v>1170</v>
      </c>
      <c r="N1083" s="304">
        <v>0.96440000000000003</v>
      </c>
      <c r="O1083" s="304">
        <v>340500</v>
      </c>
      <c r="Q1083" s="304">
        <v>0.37669999999999998</v>
      </c>
      <c r="R1083" s="304">
        <v>1200</v>
      </c>
      <c r="S1083" s="304">
        <v>1200</v>
      </c>
      <c r="T1083" s="304">
        <v>0.96860000000000002</v>
      </c>
      <c r="U1083" s="304">
        <v>314400</v>
      </c>
      <c r="W1083" s="304">
        <v>0.37569999999999998</v>
      </c>
      <c r="X1083" s="304">
        <v>1110</v>
      </c>
      <c r="Y1083" s="304">
        <v>1110</v>
      </c>
      <c r="Z1083" s="304">
        <v>0.9647</v>
      </c>
      <c r="AA1083" s="304">
        <v>327900</v>
      </c>
      <c r="AC1083" s="304">
        <v>0.41160000000000002</v>
      </c>
      <c r="AD1083" s="304">
        <v>1050</v>
      </c>
      <c r="AE1083" s="304">
        <v>1110</v>
      </c>
      <c r="AF1083" s="304">
        <v>0.96240000000000003</v>
      </c>
      <c r="AG1083" s="304">
        <v>345300</v>
      </c>
      <c r="AI1083" s="304">
        <v>0.45929999999999999</v>
      </c>
      <c r="AJ1083" s="304">
        <v>1080</v>
      </c>
      <c r="AK1083" s="304">
        <v>1080</v>
      </c>
      <c r="AL1083" s="304">
        <v>0.95909999999999995</v>
      </c>
      <c r="AM1083" s="304">
        <v>267300</v>
      </c>
      <c r="AO1083" s="304">
        <v>0.3584</v>
      </c>
    </row>
    <row r="1084" spans="1:41">
      <c r="A1084" s="305">
        <v>1080</v>
      </c>
      <c r="B1084" s="306" t="s">
        <v>3997</v>
      </c>
      <c r="C1084" s="305" t="s">
        <v>5079</v>
      </c>
      <c r="D1084" s="306" t="s">
        <v>4051</v>
      </c>
      <c r="E1084" s="307">
        <v>121</v>
      </c>
      <c r="F1084" s="304">
        <v>5.92</v>
      </c>
      <c r="G1084" s="304">
        <v>96.8</v>
      </c>
      <c r="H1084" s="304">
        <v>0.55630000000000002</v>
      </c>
      <c r="I1084" s="304">
        <v>712</v>
      </c>
      <c r="K1084" s="304">
        <v>0.30030000000000001</v>
      </c>
      <c r="L1084" s="304">
        <v>6.72</v>
      </c>
      <c r="M1084" s="304">
        <v>96.8</v>
      </c>
      <c r="N1084" s="304">
        <v>0.43369999999999997</v>
      </c>
      <c r="O1084" s="304">
        <v>680</v>
      </c>
      <c r="Q1084" s="304">
        <v>0.31359999999999999</v>
      </c>
      <c r="R1084" s="304">
        <v>6.56</v>
      </c>
      <c r="S1084" s="304">
        <v>96.8</v>
      </c>
      <c r="T1084" s="304">
        <v>0.44669999999999999</v>
      </c>
      <c r="U1084" s="304">
        <v>636</v>
      </c>
      <c r="W1084" s="304">
        <v>0.30149999999999999</v>
      </c>
      <c r="X1084" s="304">
        <v>6.24</v>
      </c>
      <c r="Y1084" s="304">
        <v>96.8</v>
      </c>
      <c r="Z1084" s="304">
        <v>0.38300000000000001</v>
      </c>
      <c r="AA1084" s="304">
        <v>576</v>
      </c>
      <c r="AC1084" s="304">
        <v>0.32400000000000001</v>
      </c>
      <c r="AD1084" s="304">
        <v>8</v>
      </c>
      <c r="AE1084" s="304">
        <v>96.8</v>
      </c>
      <c r="AF1084" s="304">
        <v>0.38600000000000001</v>
      </c>
      <c r="AG1084" s="304">
        <v>616</v>
      </c>
      <c r="AI1084" s="304">
        <v>0.2681</v>
      </c>
      <c r="AJ1084" s="304">
        <v>4</v>
      </c>
      <c r="AK1084" s="304">
        <v>96.8</v>
      </c>
      <c r="AL1084" s="304">
        <v>0.39339999999999997</v>
      </c>
      <c r="AM1084" s="304">
        <v>428</v>
      </c>
      <c r="AO1084" s="304">
        <v>0.37780000000000002</v>
      </c>
    </row>
    <row r="1085" spans="1:41">
      <c r="A1085" s="305">
        <v>1081</v>
      </c>
      <c r="B1085" s="306" t="s">
        <v>3997</v>
      </c>
      <c r="C1085" s="305" t="s">
        <v>5080</v>
      </c>
      <c r="D1085" s="306" t="s">
        <v>4139</v>
      </c>
      <c r="E1085" s="307">
        <v>700</v>
      </c>
      <c r="F1085" s="304">
        <v>620.79999999999995</v>
      </c>
      <c r="G1085" s="304">
        <v>620.79999999999995</v>
      </c>
      <c r="H1085" s="304">
        <v>0.97560000000000002</v>
      </c>
      <c r="I1085" s="304">
        <v>301640</v>
      </c>
      <c r="J1085" s="304" t="e">
        <f>I1085-#REF!</f>
        <v>#REF!</v>
      </c>
      <c r="K1085" s="304">
        <v>0.6694</v>
      </c>
      <c r="L1085" s="304">
        <v>694.4</v>
      </c>
      <c r="M1085" s="304">
        <v>694.4</v>
      </c>
      <c r="N1085" s="304">
        <v>0.99860000000000004</v>
      </c>
      <c r="O1085" s="304">
        <v>368660</v>
      </c>
      <c r="P1085" s="304" t="e">
        <f>O1085-#REF!</f>
        <v>#REF!</v>
      </c>
      <c r="Q1085" s="304">
        <v>0.71460000000000001</v>
      </c>
      <c r="R1085" s="304">
        <v>708.8</v>
      </c>
      <c r="S1085" s="304">
        <v>708.8</v>
      </c>
      <c r="T1085" s="304">
        <v>0.99870000000000003</v>
      </c>
      <c r="U1085" s="304">
        <v>349460</v>
      </c>
      <c r="V1085" s="304" t="e">
        <f>U1085-#REF!</f>
        <v>#REF!</v>
      </c>
      <c r="W1085" s="304">
        <v>0.68569999999999998</v>
      </c>
      <c r="X1085" s="304">
        <v>695.2</v>
      </c>
      <c r="Y1085" s="304">
        <v>695.2</v>
      </c>
      <c r="Z1085" s="304">
        <v>0.99670000000000003</v>
      </c>
      <c r="AA1085" s="304">
        <v>345960</v>
      </c>
      <c r="AB1085" s="304" t="e">
        <f>AA1085-#REF!</f>
        <v>#REF!</v>
      </c>
      <c r="AC1085" s="304">
        <v>0.67110000000000003</v>
      </c>
      <c r="AD1085" s="304">
        <v>624</v>
      </c>
      <c r="AE1085" s="304">
        <v>608</v>
      </c>
      <c r="AF1085" s="304">
        <v>0.9879</v>
      </c>
      <c r="AG1085" s="304">
        <v>219740</v>
      </c>
      <c r="AI1085" s="304">
        <v>0.47910000000000003</v>
      </c>
      <c r="AJ1085" s="304">
        <v>650.4</v>
      </c>
      <c r="AK1085" s="304">
        <v>650.4</v>
      </c>
      <c r="AL1085" s="304">
        <v>0.99770000000000003</v>
      </c>
      <c r="AM1085" s="304">
        <v>245960</v>
      </c>
      <c r="AO1085" s="304">
        <v>0.52649999999999997</v>
      </c>
    </row>
    <row r="1086" spans="1:41">
      <c r="A1086" s="305">
        <v>1082</v>
      </c>
      <c r="B1086" s="306" t="s">
        <v>3997</v>
      </c>
      <c r="C1086" s="305" t="s">
        <v>5081</v>
      </c>
      <c r="D1086" s="306" t="s">
        <v>4051</v>
      </c>
      <c r="E1086" s="307">
        <v>567.78</v>
      </c>
      <c r="F1086" s="304">
        <v>481.25</v>
      </c>
      <c r="G1086" s="304">
        <v>481.25</v>
      </c>
      <c r="H1086" s="304">
        <v>0.95040000000000002</v>
      </c>
      <c r="I1086" s="304">
        <v>52871</v>
      </c>
      <c r="K1086" s="304">
        <v>0.18759999999999999</v>
      </c>
      <c r="L1086" s="304">
        <v>547.73</v>
      </c>
      <c r="M1086" s="304">
        <v>547.73</v>
      </c>
      <c r="N1086" s="304">
        <v>0.92449999999999999</v>
      </c>
      <c r="O1086" s="304">
        <v>84685</v>
      </c>
      <c r="Q1086" s="304">
        <v>0.2253</v>
      </c>
      <c r="R1086" s="304">
        <v>550.85</v>
      </c>
      <c r="S1086" s="304">
        <v>550.85</v>
      </c>
      <c r="T1086" s="304">
        <v>0.91579999999999995</v>
      </c>
      <c r="U1086" s="304">
        <v>100752</v>
      </c>
      <c r="W1086" s="304">
        <v>0.27800000000000002</v>
      </c>
      <c r="X1086" s="304">
        <v>484.37</v>
      </c>
      <c r="Y1086" s="304">
        <v>484.37</v>
      </c>
      <c r="Z1086" s="304">
        <v>0.91489999999999994</v>
      </c>
      <c r="AA1086" s="304">
        <v>90937</v>
      </c>
      <c r="AC1086" s="304">
        <v>0.27650000000000002</v>
      </c>
      <c r="AD1086" s="304">
        <v>521.57000000000005</v>
      </c>
      <c r="AE1086" s="304">
        <v>521.57000000000005</v>
      </c>
      <c r="AF1086" s="304">
        <v>0.92449999999999999</v>
      </c>
      <c r="AG1086" s="304">
        <v>74113</v>
      </c>
      <c r="AI1086" s="304">
        <v>0.20710000000000001</v>
      </c>
      <c r="AJ1086" s="304">
        <v>514.37</v>
      </c>
      <c r="AK1086" s="304">
        <v>514.37</v>
      </c>
      <c r="AL1086" s="304">
        <v>0.91920000000000002</v>
      </c>
      <c r="AM1086" s="304">
        <v>80928</v>
      </c>
      <c r="AO1086" s="304">
        <v>0.23830000000000001</v>
      </c>
    </row>
    <row r="1087" spans="1:41">
      <c r="A1087" s="305">
        <v>1083</v>
      </c>
      <c r="B1087" s="306" t="s">
        <v>3997</v>
      </c>
      <c r="C1087" s="305" t="s">
        <v>5082</v>
      </c>
      <c r="D1087" s="306" t="s">
        <v>4139</v>
      </c>
      <c r="E1087" s="307">
        <v>118</v>
      </c>
      <c r="F1087" s="304">
        <v>109.2</v>
      </c>
      <c r="G1087" s="304">
        <v>109.2</v>
      </c>
      <c r="H1087" s="304">
        <v>0.93199999999999994</v>
      </c>
      <c r="I1087" s="304">
        <v>19088</v>
      </c>
      <c r="K1087" s="304">
        <v>0.26050000000000001</v>
      </c>
      <c r="L1087" s="304">
        <v>115.52</v>
      </c>
      <c r="M1087" s="304">
        <v>115.52</v>
      </c>
      <c r="N1087" s="304">
        <v>0.93479999999999996</v>
      </c>
      <c r="O1087" s="304">
        <v>21490</v>
      </c>
      <c r="Q1087" s="304">
        <v>0.26750000000000002</v>
      </c>
      <c r="R1087" s="304">
        <v>114.08</v>
      </c>
      <c r="S1087" s="304">
        <v>114.08</v>
      </c>
      <c r="T1087" s="304">
        <v>0.92789999999999995</v>
      </c>
      <c r="U1087" s="304">
        <v>20954</v>
      </c>
      <c r="W1087" s="304">
        <v>0.27500000000000002</v>
      </c>
      <c r="X1087" s="304">
        <v>110.32</v>
      </c>
      <c r="Y1087" s="304">
        <v>110.32</v>
      </c>
      <c r="Z1087" s="304">
        <v>0.93110000000000004</v>
      </c>
      <c r="AA1087" s="304">
        <v>19962</v>
      </c>
      <c r="AC1087" s="304">
        <v>0.26119999999999999</v>
      </c>
      <c r="AD1087" s="304">
        <v>110</v>
      </c>
      <c r="AE1087" s="304">
        <v>110</v>
      </c>
      <c r="AF1087" s="304">
        <v>0.93230000000000002</v>
      </c>
      <c r="AG1087" s="304">
        <v>20440</v>
      </c>
      <c r="AI1087" s="304">
        <v>0.26790000000000003</v>
      </c>
      <c r="AJ1087" s="304">
        <v>106</v>
      </c>
      <c r="AK1087" s="304">
        <v>106</v>
      </c>
      <c r="AL1087" s="304">
        <v>0.94350000000000001</v>
      </c>
      <c r="AM1087" s="304">
        <v>12774</v>
      </c>
      <c r="AO1087" s="304">
        <v>0.1774</v>
      </c>
    </row>
    <row r="1088" spans="1:41">
      <c r="A1088" s="305">
        <v>1084</v>
      </c>
      <c r="B1088" s="306" t="s">
        <v>3997</v>
      </c>
      <c r="C1088" s="305" t="s">
        <v>5083</v>
      </c>
      <c r="D1088" s="306" t="s">
        <v>4139</v>
      </c>
      <c r="E1088" s="307">
        <v>136</v>
      </c>
      <c r="F1088" s="304">
        <v>140.4</v>
      </c>
      <c r="G1088" s="304">
        <v>140.4</v>
      </c>
      <c r="H1088" s="304">
        <v>0.8488</v>
      </c>
      <c r="I1088" s="304">
        <v>21728</v>
      </c>
      <c r="K1088" s="304">
        <v>0.25319999999999998</v>
      </c>
      <c r="L1088" s="304">
        <v>143.84</v>
      </c>
      <c r="M1088" s="304">
        <v>143.84</v>
      </c>
      <c r="N1088" s="304">
        <v>0.93679999999999997</v>
      </c>
      <c r="O1088" s="304">
        <v>32770</v>
      </c>
      <c r="Q1088" s="304">
        <v>0.32690000000000002</v>
      </c>
      <c r="R1088" s="304">
        <v>138.16</v>
      </c>
      <c r="S1088" s="304">
        <v>138.16</v>
      </c>
      <c r="T1088" s="304">
        <v>0.92799999999999994</v>
      </c>
      <c r="U1088" s="304">
        <v>35244</v>
      </c>
      <c r="W1088" s="304">
        <v>0.38179999999999997</v>
      </c>
      <c r="X1088" s="304">
        <v>126.48</v>
      </c>
      <c r="Y1088" s="304">
        <v>126.48</v>
      </c>
      <c r="Z1088" s="304">
        <v>0.86180000000000001</v>
      </c>
      <c r="AA1088" s="304">
        <v>20594</v>
      </c>
      <c r="AC1088" s="304">
        <v>0.254</v>
      </c>
      <c r="AD1088" s="304">
        <v>112</v>
      </c>
      <c r="AE1088" s="304">
        <v>112</v>
      </c>
      <c r="AF1088" s="304">
        <v>0.85599999999999998</v>
      </c>
      <c r="AG1088" s="304">
        <v>16738</v>
      </c>
      <c r="AI1088" s="304">
        <v>0.23469999999999999</v>
      </c>
      <c r="AJ1088" s="304">
        <v>116</v>
      </c>
      <c r="AK1088" s="304">
        <v>116</v>
      </c>
      <c r="AL1088" s="304">
        <v>0.86119999999999997</v>
      </c>
      <c r="AM1088" s="304">
        <v>16628</v>
      </c>
      <c r="AO1088" s="304">
        <v>0.23119999999999999</v>
      </c>
    </row>
    <row r="1089" spans="1:41">
      <c r="A1089" s="305">
        <v>1085</v>
      </c>
      <c r="B1089" s="306" t="s">
        <v>3997</v>
      </c>
      <c r="C1089" s="305" t="s">
        <v>5084</v>
      </c>
      <c r="D1089" s="306" t="s">
        <v>4139</v>
      </c>
      <c r="E1089" s="307">
        <v>189.04</v>
      </c>
      <c r="F1089" s="304">
        <v>178.25</v>
      </c>
      <c r="G1089" s="304">
        <v>178.25</v>
      </c>
      <c r="H1089" s="304">
        <v>0.8629</v>
      </c>
      <c r="I1089" s="304">
        <v>44376</v>
      </c>
      <c r="K1089" s="304">
        <v>0.40360000000000001</v>
      </c>
      <c r="L1089" s="304">
        <v>179.53</v>
      </c>
      <c r="M1089" s="304">
        <v>179.53</v>
      </c>
      <c r="N1089" s="304">
        <v>0.84440000000000004</v>
      </c>
      <c r="O1089" s="304">
        <v>49361</v>
      </c>
      <c r="Q1089" s="304">
        <v>0.44069999999999998</v>
      </c>
      <c r="R1089" s="304">
        <v>196.73</v>
      </c>
      <c r="S1089" s="304">
        <v>196.73</v>
      </c>
      <c r="T1089" s="304">
        <v>0.84109999999999996</v>
      </c>
      <c r="U1089" s="304">
        <v>56564</v>
      </c>
      <c r="W1089" s="304">
        <v>0.4778</v>
      </c>
      <c r="X1089" s="304">
        <v>181.89</v>
      </c>
      <c r="Y1089" s="304">
        <v>181.89</v>
      </c>
      <c r="Z1089" s="304">
        <v>0.83089999999999997</v>
      </c>
      <c r="AA1089" s="304">
        <v>57403</v>
      </c>
      <c r="AC1089" s="304">
        <v>0.5141</v>
      </c>
      <c r="AD1089" s="304">
        <v>173.13</v>
      </c>
      <c r="AE1089" s="304">
        <v>173.13</v>
      </c>
      <c r="AF1089" s="304">
        <v>0.85489999999999999</v>
      </c>
      <c r="AG1089" s="304">
        <v>51137</v>
      </c>
      <c r="AI1089" s="304">
        <v>0.46779999999999999</v>
      </c>
      <c r="AJ1089" s="304">
        <v>172.57</v>
      </c>
      <c r="AK1089" s="304">
        <v>172.57</v>
      </c>
      <c r="AL1089" s="304">
        <v>0.86429999999999996</v>
      </c>
      <c r="AM1089" s="304">
        <v>45279</v>
      </c>
      <c r="AO1089" s="304">
        <v>0.42470000000000002</v>
      </c>
    </row>
    <row r="1090" spans="1:41">
      <c r="A1090" s="305">
        <v>1086</v>
      </c>
      <c r="B1090" s="306" t="s">
        <v>3997</v>
      </c>
      <c r="C1090" s="305" t="s">
        <v>5085</v>
      </c>
      <c r="D1090" s="306" t="s">
        <v>4051</v>
      </c>
      <c r="E1090" s="307">
        <v>1767</v>
      </c>
      <c r="F1090" s="304">
        <v>2058.4</v>
      </c>
      <c r="G1090" s="304">
        <v>2058.4</v>
      </c>
      <c r="H1090" s="304">
        <v>0.97299999999999998</v>
      </c>
      <c r="I1090" s="304">
        <v>619240</v>
      </c>
      <c r="K1090" s="304">
        <v>0.4294</v>
      </c>
      <c r="L1090" s="304">
        <v>2162.4</v>
      </c>
      <c r="M1090" s="304">
        <v>2162.4</v>
      </c>
      <c r="N1090" s="304">
        <v>0.96919999999999995</v>
      </c>
      <c r="O1090" s="304">
        <v>648760</v>
      </c>
      <c r="Q1090" s="304">
        <v>0.41610000000000003</v>
      </c>
      <c r="R1090" s="304">
        <v>1814.4</v>
      </c>
      <c r="S1090" s="304">
        <v>1814.4</v>
      </c>
      <c r="T1090" s="304">
        <v>0.97499999999999998</v>
      </c>
      <c r="U1090" s="304">
        <v>603180</v>
      </c>
      <c r="W1090" s="304">
        <v>0.47360000000000002</v>
      </c>
      <c r="X1090" s="304">
        <v>1557.6</v>
      </c>
      <c r="Y1090" s="304">
        <v>1557.6</v>
      </c>
      <c r="Z1090" s="304">
        <v>0.96130000000000004</v>
      </c>
      <c r="AA1090" s="304">
        <v>439220</v>
      </c>
      <c r="AC1090" s="304">
        <v>0.39429999999999998</v>
      </c>
      <c r="AD1090" s="304">
        <v>960</v>
      </c>
      <c r="AE1090" s="304">
        <v>1413.6</v>
      </c>
      <c r="AF1090" s="304">
        <v>0.95669999999999999</v>
      </c>
      <c r="AG1090" s="304">
        <v>306820</v>
      </c>
      <c r="AI1090" s="304">
        <v>0.44900000000000001</v>
      </c>
      <c r="AJ1090" s="304">
        <v>1640</v>
      </c>
      <c r="AK1090" s="304">
        <v>1640</v>
      </c>
      <c r="AL1090" s="304">
        <v>0.96909999999999996</v>
      </c>
      <c r="AM1090" s="304">
        <v>433460</v>
      </c>
      <c r="AO1090" s="304">
        <v>0.37880000000000003</v>
      </c>
    </row>
    <row r="1091" spans="1:41">
      <c r="A1091" s="305">
        <v>1087</v>
      </c>
      <c r="B1091" s="306" t="s">
        <v>3997</v>
      </c>
      <c r="C1091" s="305" t="s">
        <v>5086</v>
      </c>
      <c r="D1091" s="306" t="s">
        <v>4065</v>
      </c>
      <c r="E1091" s="307">
        <v>950</v>
      </c>
      <c r="F1091" s="304">
        <v>218</v>
      </c>
      <c r="G1091" s="304">
        <v>760</v>
      </c>
      <c r="H1091" s="304">
        <v>0.84850000000000003</v>
      </c>
      <c r="I1091" s="304">
        <v>38980</v>
      </c>
      <c r="K1091" s="304">
        <v>0.29270000000000002</v>
      </c>
      <c r="L1091" s="304">
        <v>223.2</v>
      </c>
      <c r="M1091" s="304">
        <v>760</v>
      </c>
      <c r="N1091" s="304">
        <v>0.83730000000000004</v>
      </c>
      <c r="O1091" s="304">
        <v>44100</v>
      </c>
      <c r="Q1091" s="304">
        <v>0.31719999999999998</v>
      </c>
      <c r="R1091" s="304">
        <v>342.4</v>
      </c>
      <c r="S1091" s="304">
        <v>760</v>
      </c>
      <c r="T1091" s="304">
        <v>0.85029999999999994</v>
      </c>
      <c r="U1091" s="304">
        <v>60090</v>
      </c>
      <c r="W1091" s="304">
        <v>0.28670000000000001</v>
      </c>
      <c r="X1091" s="304">
        <v>478.4</v>
      </c>
      <c r="Y1091" s="304">
        <v>760</v>
      </c>
      <c r="Z1091" s="304">
        <v>0.88070000000000004</v>
      </c>
      <c r="AA1091" s="304">
        <v>130350</v>
      </c>
      <c r="AC1091" s="304">
        <v>0.4158</v>
      </c>
      <c r="AD1091" s="304">
        <v>390</v>
      </c>
      <c r="AE1091" s="304">
        <v>760</v>
      </c>
      <c r="AF1091" s="304">
        <v>0.89129999999999998</v>
      </c>
      <c r="AG1091" s="304">
        <v>135140</v>
      </c>
      <c r="AI1091" s="304">
        <v>0.52259999999999995</v>
      </c>
      <c r="AJ1091" s="304">
        <v>310</v>
      </c>
      <c r="AK1091" s="304">
        <v>760</v>
      </c>
      <c r="AL1091" s="304">
        <v>0.88249999999999995</v>
      </c>
      <c r="AM1091" s="304">
        <v>135100</v>
      </c>
      <c r="AN1091" s="304" t="e">
        <f>AM1091-#REF!</f>
        <v>#REF!</v>
      </c>
      <c r="AO1091" s="304">
        <v>0.68589999999999995</v>
      </c>
    </row>
    <row r="1092" spans="1:41">
      <c r="A1092" s="305">
        <v>1088</v>
      </c>
      <c r="B1092" s="306" t="s">
        <v>3997</v>
      </c>
      <c r="C1092" s="305" t="s">
        <v>5087</v>
      </c>
      <c r="D1092" s="306" t="s">
        <v>4051</v>
      </c>
      <c r="E1092" s="307">
        <v>147</v>
      </c>
      <c r="F1092" s="304">
        <v>85.32</v>
      </c>
      <c r="G1092" s="304">
        <v>117.6</v>
      </c>
      <c r="H1092" s="304">
        <v>0.9859</v>
      </c>
      <c r="I1092" s="304">
        <v>11511</v>
      </c>
      <c r="K1092" s="304">
        <v>0.19009999999999999</v>
      </c>
      <c r="L1092" s="304">
        <v>87.24</v>
      </c>
      <c r="M1092" s="304">
        <v>117.6</v>
      </c>
      <c r="N1092" s="304">
        <v>0.98639999999999994</v>
      </c>
      <c r="O1092" s="304">
        <v>16665</v>
      </c>
      <c r="Q1092" s="304">
        <v>0.26029999999999998</v>
      </c>
      <c r="R1092" s="304">
        <v>98.4</v>
      </c>
      <c r="S1092" s="304">
        <v>117.6</v>
      </c>
      <c r="T1092" s="304">
        <v>0.97440000000000004</v>
      </c>
      <c r="U1092" s="304">
        <v>10491</v>
      </c>
      <c r="W1092" s="304">
        <v>0.152</v>
      </c>
      <c r="X1092" s="304">
        <v>80.88</v>
      </c>
      <c r="Y1092" s="304">
        <v>117.6</v>
      </c>
      <c r="Z1092" s="304">
        <v>0.98949999999999994</v>
      </c>
      <c r="AA1092" s="304">
        <v>15420</v>
      </c>
      <c r="AC1092" s="304">
        <v>0.25900000000000001</v>
      </c>
      <c r="AD1092" s="304">
        <v>72</v>
      </c>
      <c r="AE1092" s="304">
        <v>117.6</v>
      </c>
      <c r="AF1092" s="304">
        <v>0.98860000000000003</v>
      </c>
      <c r="AG1092" s="304">
        <v>16803</v>
      </c>
      <c r="AI1092" s="304">
        <v>0.31730000000000003</v>
      </c>
      <c r="AJ1092" s="304">
        <v>69</v>
      </c>
      <c r="AK1092" s="304">
        <v>117.6</v>
      </c>
      <c r="AL1092" s="304">
        <v>0.99009999999999998</v>
      </c>
      <c r="AM1092" s="304">
        <v>12000</v>
      </c>
      <c r="AO1092" s="304">
        <v>0.24399999999999999</v>
      </c>
    </row>
    <row r="1093" spans="1:41">
      <c r="A1093" s="305">
        <v>1089</v>
      </c>
      <c r="B1093" s="306" t="s">
        <v>3997</v>
      </c>
      <c r="C1093" s="305" t="s">
        <v>5088</v>
      </c>
      <c r="D1093" s="306" t="s">
        <v>4051</v>
      </c>
      <c r="E1093" s="307">
        <v>294</v>
      </c>
      <c r="F1093" s="304">
        <v>216.12</v>
      </c>
      <c r="G1093" s="304">
        <v>235.2</v>
      </c>
      <c r="H1093" s="304">
        <v>0.9798</v>
      </c>
      <c r="I1093" s="304">
        <v>42078</v>
      </c>
      <c r="K1093" s="304">
        <v>0.27600000000000002</v>
      </c>
      <c r="L1093" s="304">
        <v>182.04</v>
      </c>
      <c r="M1093" s="304">
        <v>235.2</v>
      </c>
      <c r="N1093" s="304">
        <v>0.97550000000000003</v>
      </c>
      <c r="O1093" s="304">
        <v>43233</v>
      </c>
      <c r="Q1093" s="304">
        <v>0.32719999999999999</v>
      </c>
      <c r="R1093" s="304">
        <v>205.6</v>
      </c>
      <c r="S1093" s="304">
        <v>235.2</v>
      </c>
      <c r="T1093" s="304">
        <v>0.93889999999999996</v>
      </c>
      <c r="U1093" s="304">
        <v>80599</v>
      </c>
      <c r="W1093" s="304">
        <v>0.31309999999999999</v>
      </c>
      <c r="X1093" s="304">
        <v>0</v>
      </c>
      <c r="Y1093" s="304">
        <v>0</v>
      </c>
      <c r="Z1093" s="304" t="e">
        <v>#DIV/0!</v>
      </c>
      <c r="AA1093" s="304">
        <v>0</v>
      </c>
      <c r="AC1093" s="304">
        <v>0</v>
      </c>
      <c r="AD1093" s="304">
        <v>215.2</v>
      </c>
      <c r="AE1093" s="304">
        <v>235.2</v>
      </c>
      <c r="AF1093" s="304">
        <v>0.96160000000000001</v>
      </c>
      <c r="AG1093" s="304">
        <v>43920</v>
      </c>
      <c r="AI1093" s="304">
        <v>0.2853</v>
      </c>
      <c r="AJ1093" s="304">
        <v>183.36</v>
      </c>
      <c r="AK1093" s="304">
        <v>235.2</v>
      </c>
      <c r="AL1093" s="304">
        <v>0.96799999999999997</v>
      </c>
      <c r="AM1093" s="304">
        <v>39072</v>
      </c>
      <c r="AO1093" s="304">
        <v>0.30570000000000003</v>
      </c>
    </row>
    <row r="1094" spans="1:41">
      <c r="A1094" s="305">
        <v>1090</v>
      </c>
      <c r="B1094" s="306" t="s">
        <v>3997</v>
      </c>
      <c r="C1094" s="305" t="s">
        <v>5089</v>
      </c>
      <c r="D1094" s="306" t="s">
        <v>4051</v>
      </c>
      <c r="E1094" s="307">
        <v>111</v>
      </c>
      <c r="F1094" s="304">
        <v>34</v>
      </c>
      <c r="G1094" s="304">
        <v>88.8</v>
      </c>
      <c r="H1094" s="304">
        <v>0.96919999999999995</v>
      </c>
      <c r="I1094" s="304">
        <v>9440</v>
      </c>
      <c r="K1094" s="304">
        <v>0.39789999999999998</v>
      </c>
      <c r="L1094" s="304">
        <v>40</v>
      </c>
      <c r="M1094" s="304">
        <v>88.8</v>
      </c>
      <c r="N1094" s="304">
        <v>0.97260000000000002</v>
      </c>
      <c r="O1094" s="304">
        <v>12760</v>
      </c>
      <c r="Q1094" s="304">
        <v>0.44090000000000001</v>
      </c>
      <c r="R1094" s="304">
        <v>42</v>
      </c>
      <c r="S1094" s="304">
        <v>88.8</v>
      </c>
      <c r="T1094" s="304">
        <v>0.97609999999999997</v>
      </c>
      <c r="U1094" s="304">
        <v>12220</v>
      </c>
      <c r="W1094" s="304">
        <v>0.41399999999999998</v>
      </c>
      <c r="X1094" s="304">
        <v>18</v>
      </c>
      <c r="Y1094" s="304">
        <v>88.8</v>
      </c>
      <c r="Z1094" s="304">
        <v>0.97019999999999995</v>
      </c>
      <c r="AA1094" s="304">
        <v>11700</v>
      </c>
      <c r="AB1094" s="304" t="e">
        <f>AA1094-#REF!</f>
        <v>#REF!</v>
      </c>
      <c r="AC1094" s="304">
        <v>0.90049999999999997</v>
      </c>
      <c r="AD1094" s="304">
        <v>26</v>
      </c>
      <c r="AE1094" s="304">
        <v>88.8</v>
      </c>
      <c r="AF1094" s="304">
        <v>0.97340000000000004</v>
      </c>
      <c r="AG1094" s="304">
        <v>10960</v>
      </c>
      <c r="AI1094" s="304">
        <v>0.58209999999999995</v>
      </c>
      <c r="AJ1094" s="304">
        <v>38</v>
      </c>
      <c r="AK1094" s="304">
        <v>88.8</v>
      </c>
      <c r="AL1094" s="304">
        <v>0.97099999999999997</v>
      </c>
      <c r="AM1094" s="304">
        <v>9360</v>
      </c>
      <c r="AO1094" s="304">
        <v>0.3523</v>
      </c>
    </row>
    <row r="1095" spans="1:41">
      <c r="A1095" s="305">
        <v>1091</v>
      </c>
      <c r="B1095" s="306" t="s">
        <v>3997</v>
      </c>
      <c r="C1095" s="305" t="s">
        <v>5090</v>
      </c>
      <c r="D1095" s="306" t="s">
        <v>4051</v>
      </c>
      <c r="E1095" s="307">
        <v>217</v>
      </c>
      <c r="F1095" s="304">
        <v>108.6</v>
      </c>
      <c r="G1095" s="304">
        <v>173.6</v>
      </c>
      <c r="H1095" s="304">
        <v>0.99409999999999998</v>
      </c>
      <c r="I1095" s="304">
        <v>20499</v>
      </c>
      <c r="K1095" s="304">
        <v>0.26369999999999999</v>
      </c>
      <c r="L1095" s="304">
        <v>111.6</v>
      </c>
      <c r="M1095" s="304">
        <v>173.6</v>
      </c>
      <c r="N1095" s="304">
        <v>0.99149999999999994</v>
      </c>
      <c r="O1095" s="304">
        <v>25254</v>
      </c>
      <c r="Q1095" s="304">
        <v>0.30680000000000002</v>
      </c>
      <c r="R1095" s="304">
        <v>127.68</v>
      </c>
      <c r="S1095" s="304">
        <v>173.6</v>
      </c>
      <c r="T1095" s="304">
        <v>0.99180000000000001</v>
      </c>
      <c r="U1095" s="304">
        <v>22986</v>
      </c>
      <c r="W1095" s="304">
        <v>0.25209999999999999</v>
      </c>
      <c r="X1095" s="304">
        <v>99.6</v>
      </c>
      <c r="Y1095" s="304">
        <v>173.6</v>
      </c>
      <c r="Z1095" s="304">
        <v>0.99570000000000003</v>
      </c>
      <c r="AA1095" s="304">
        <v>19767</v>
      </c>
      <c r="AC1095" s="304">
        <v>0.26790000000000003</v>
      </c>
      <c r="AD1095" s="304">
        <v>90</v>
      </c>
      <c r="AE1095" s="304">
        <v>173.6</v>
      </c>
      <c r="AF1095" s="304">
        <v>0.99419999999999997</v>
      </c>
      <c r="AG1095" s="304">
        <v>17826</v>
      </c>
      <c r="AI1095" s="304">
        <v>0.26779999999999998</v>
      </c>
      <c r="AJ1095" s="304">
        <v>102</v>
      </c>
      <c r="AK1095" s="304">
        <v>173.6</v>
      </c>
      <c r="AL1095" s="304">
        <v>0.9929</v>
      </c>
      <c r="AM1095" s="304">
        <v>17190</v>
      </c>
      <c r="AO1095" s="304">
        <v>0.23569999999999999</v>
      </c>
    </row>
    <row r="1096" spans="1:41">
      <c r="A1096" s="305">
        <v>1092</v>
      </c>
      <c r="B1096" s="306" t="s">
        <v>3997</v>
      </c>
      <c r="C1096" s="305" t="s">
        <v>5091</v>
      </c>
      <c r="D1096" s="306" t="s">
        <v>4051</v>
      </c>
      <c r="E1096" s="307">
        <v>145</v>
      </c>
      <c r="F1096" s="304">
        <v>8.16</v>
      </c>
      <c r="G1096" s="304">
        <v>116</v>
      </c>
      <c r="H1096" s="304">
        <v>0.77910000000000001</v>
      </c>
      <c r="I1096" s="304">
        <v>1312</v>
      </c>
      <c r="K1096" s="304">
        <v>0.28660000000000002</v>
      </c>
      <c r="L1096" s="304">
        <v>6.4</v>
      </c>
      <c r="M1096" s="304">
        <v>116</v>
      </c>
      <c r="N1096" s="304">
        <v>0.80089999999999995</v>
      </c>
      <c r="O1096" s="304">
        <v>1576</v>
      </c>
      <c r="Q1096" s="304">
        <v>0.4133</v>
      </c>
      <c r="R1096" s="304">
        <v>6.48</v>
      </c>
      <c r="S1096" s="304">
        <v>116</v>
      </c>
      <c r="T1096" s="304">
        <v>0.81259999999999999</v>
      </c>
      <c r="U1096" s="304">
        <v>1604</v>
      </c>
      <c r="W1096" s="304">
        <v>0.42309999999999998</v>
      </c>
      <c r="X1096" s="304">
        <v>5.28</v>
      </c>
      <c r="Y1096" s="304">
        <v>116</v>
      </c>
      <c r="Z1096" s="304">
        <v>0.56850000000000001</v>
      </c>
      <c r="AA1096" s="304">
        <v>806</v>
      </c>
      <c r="AC1096" s="304">
        <v>0.36099999999999999</v>
      </c>
      <c r="AD1096" s="304">
        <v>8</v>
      </c>
      <c r="AE1096" s="304">
        <v>116</v>
      </c>
      <c r="AF1096" s="304">
        <v>0.5806</v>
      </c>
      <c r="AG1096" s="304">
        <v>728</v>
      </c>
      <c r="AI1096" s="304">
        <v>0.2107</v>
      </c>
      <c r="AJ1096" s="304">
        <v>6</v>
      </c>
      <c r="AK1096" s="304">
        <v>116</v>
      </c>
      <c r="AL1096" s="304">
        <v>0.60029999999999994</v>
      </c>
      <c r="AM1096" s="304">
        <v>850</v>
      </c>
      <c r="AO1096" s="304">
        <v>0.32779999999999998</v>
      </c>
    </row>
    <row r="1097" spans="1:41">
      <c r="A1097" s="305">
        <v>1093</v>
      </c>
      <c r="B1097" s="306" t="s">
        <v>3997</v>
      </c>
      <c r="C1097" s="305" t="s">
        <v>5092</v>
      </c>
      <c r="D1097" s="306" t="s">
        <v>4051</v>
      </c>
      <c r="E1097" s="307">
        <v>422</v>
      </c>
      <c r="F1097" s="304">
        <v>68.400000000000006</v>
      </c>
      <c r="G1097" s="304">
        <v>337.6</v>
      </c>
      <c r="H1097" s="304">
        <v>0.94099999999999995</v>
      </c>
      <c r="I1097" s="304">
        <v>8604</v>
      </c>
      <c r="K1097" s="304">
        <v>0.1857</v>
      </c>
      <c r="L1097" s="304">
        <v>68.400000000000006</v>
      </c>
      <c r="M1097" s="304">
        <v>337.6</v>
      </c>
      <c r="N1097" s="304">
        <v>0.94620000000000004</v>
      </c>
      <c r="O1097" s="304">
        <v>10848</v>
      </c>
      <c r="Q1097" s="304">
        <v>0.2253</v>
      </c>
      <c r="R1097" s="304">
        <v>67.98</v>
      </c>
      <c r="S1097" s="304">
        <v>337.6</v>
      </c>
      <c r="T1097" s="304">
        <v>0.93169999999999997</v>
      </c>
      <c r="U1097" s="304">
        <v>9240</v>
      </c>
      <c r="W1097" s="304">
        <v>0.2026</v>
      </c>
      <c r="X1097" s="304">
        <v>67.98</v>
      </c>
      <c r="Y1097" s="304">
        <v>337.6</v>
      </c>
      <c r="Z1097" s="304">
        <v>0.93140000000000001</v>
      </c>
      <c r="AA1097" s="304">
        <v>9774</v>
      </c>
      <c r="AC1097" s="304">
        <v>0.20749999999999999</v>
      </c>
      <c r="AD1097" s="304">
        <v>67.98</v>
      </c>
      <c r="AE1097" s="304">
        <v>337.6</v>
      </c>
      <c r="AF1097" s="304">
        <v>0.93689999999999996</v>
      </c>
      <c r="AG1097" s="304">
        <v>10062</v>
      </c>
      <c r="AI1097" s="304">
        <v>0.21229999999999999</v>
      </c>
      <c r="AJ1097" s="304">
        <v>67.98</v>
      </c>
      <c r="AK1097" s="304">
        <v>337.6</v>
      </c>
      <c r="AL1097" s="304">
        <v>0.93330000000000002</v>
      </c>
      <c r="AM1097" s="304">
        <v>9480</v>
      </c>
      <c r="AO1097" s="304">
        <v>0.20749999999999999</v>
      </c>
    </row>
    <row r="1098" spans="1:41">
      <c r="A1098" s="305">
        <v>1094</v>
      </c>
      <c r="B1098" s="306" t="s">
        <v>3997</v>
      </c>
      <c r="C1098" s="305" t="s">
        <v>5093</v>
      </c>
      <c r="D1098" s="306" t="s">
        <v>4051</v>
      </c>
      <c r="E1098" s="307">
        <v>10000</v>
      </c>
      <c r="F1098" s="304">
        <v>15816</v>
      </c>
      <c r="G1098" s="304">
        <v>15816</v>
      </c>
      <c r="H1098" s="304">
        <v>0.99780000000000002</v>
      </c>
      <c r="I1098" s="304">
        <v>5889300</v>
      </c>
      <c r="K1098" s="304">
        <v>0.51829999999999998</v>
      </c>
      <c r="L1098" s="304">
        <v>9942</v>
      </c>
      <c r="M1098" s="304">
        <v>9942</v>
      </c>
      <c r="N1098" s="304">
        <v>0.99680000000000002</v>
      </c>
      <c r="O1098" s="304">
        <v>6650280</v>
      </c>
      <c r="P1098" s="304" t="e">
        <f>O1098-#REF!</f>
        <v>#REF!</v>
      </c>
      <c r="Q1098" s="304">
        <v>0.90200000000000002</v>
      </c>
      <c r="R1098" s="304">
        <v>13176</v>
      </c>
      <c r="S1098" s="304">
        <v>13176</v>
      </c>
      <c r="T1098" s="304">
        <v>0.99729999999999996</v>
      </c>
      <c r="U1098" s="304">
        <v>5084916</v>
      </c>
      <c r="W1098" s="304">
        <v>0.53749999999999998</v>
      </c>
      <c r="X1098" s="304">
        <v>11536.8</v>
      </c>
      <c r="Y1098" s="304">
        <v>11536.8</v>
      </c>
      <c r="Z1098" s="304">
        <v>0.99829999999999997</v>
      </c>
      <c r="AA1098" s="304">
        <v>4616844</v>
      </c>
      <c r="AC1098" s="304">
        <v>0.53879999999999995</v>
      </c>
      <c r="AD1098" s="304">
        <v>14827.2</v>
      </c>
      <c r="AE1098" s="304">
        <v>14827.2</v>
      </c>
      <c r="AF1098" s="304">
        <v>0.998</v>
      </c>
      <c r="AG1098" s="304">
        <v>6447840</v>
      </c>
      <c r="AI1098" s="304">
        <v>0.5857</v>
      </c>
      <c r="AJ1098" s="304">
        <v>14918.4</v>
      </c>
      <c r="AK1098" s="304">
        <v>14918.4</v>
      </c>
      <c r="AL1098" s="304">
        <v>0.99809999999999999</v>
      </c>
      <c r="AM1098" s="304">
        <v>6157284</v>
      </c>
      <c r="AO1098" s="304">
        <v>0.57440000000000002</v>
      </c>
    </row>
    <row r="1099" spans="1:41">
      <c r="A1099" s="305">
        <v>1095</v>
      </c>
      <c r="B1099" s="306" t="s">
        <v>3997</v>
      </c>
      <c r="C1099" s="305" t="s">
        <v>5094</v>
      </c>
      <c r="D1099" s="306" t="s">
        <v>4051</v>
      </c>
      <c r="E1099" s="307">
        <v>300</v>
      </c>
      <c r="F1099" s="304">
        <v>261.89999999999998</v>
      </c>
      <c r="G1099" s="304">
        <v>261.89999999999998</v>
      </c>
      <c r="H1099" s="304">
        <v>0.99939999999999996</v>
      </c>
      <c r="I1099" s="304">
        <v>97686</v>
      </c>
      <c r="K1099" s="304">
        <v>0.51839999999999997</v>
      </c>
      <c r="L1099" s="304">
        <v>416.7</v>
      </c>
      <c r="M1099" s="304">
        <v>416.7</v>
      </c>
      <c r="N1099" s="304">
        <v>0.999</v>
      </c>
      <c r="O1099" s="304">
        <v>64470</v>
      </c>
      <c r="Q1099" s="304">
        <v>0.2082</v>
      </c>
      <c r="R1099" s="304">
        <v>378.6</v>
      </c>
      <c r="S1099" s="304">
        <v>378.6</v>
      </c>
      <c r="T1099" s="304">
        <v>0.99939999999999996</v>
      </c>
      <c r="U1099" s="304">
        <v>44781</v>
      </c>
      <c r="W1099" s="304">
        <v>0.16439999999999999</v>
      </c>
      <c r="X1099" s="304">
        <v>440.7</v>
      </c>
      <c r="Y1099" s="304">
        <v>280.5</v>
      </c>
      <c r="Z1099" s="304">
        <v>0.99919999999999998</v>
      </c>
      <c r="AA1099" s="304">
        <v>112431</v>
      </c>
      <c r="AC1099" s="304">
        <v>0.34320000000000001</v>
      </c>
      <c r="AD1099" s="304">
        <v>394.5</v>
      </c>
      <c r="AE1099" s="304">
        <v>240.9</v>
      </c>
      <c r="AF1099" s="304">
        <v>0.99929999999999997</v>
      </c>
      <c r="AG1099" s="304">
        <v>120375</v>
      </c>
      <c r="AI1099" s="304">
        <v>0.41049999999999998</v>
      </c>
      <c r="AJ1099" s="304">
        <v>273</v>
      </c>
      <c r="AK1099" s="304">
        <v>240</v>
      </c>
      <c r="AL1099" s="304">
        <v>0.99939999999999996</v>
      </c>
      <c r="AM1099" s="304">
        <v>114726</v>
      </c>
      <c r="AO1099" s="304">
        <v>0.58409999999999995</v>
      </c>
    </row>
    <row r="1100" spans="1:41">
      <c r="A1100" s="305">
        <v>1096</v>
      </c>
      <c r="B1100" s="306" t="s">
        <v>3997</v>
      </c>
      <c r="C1100" s="305" t="s">
        <v>5095</v>
      </c>
      <c r="D1100" s="306" t="s">
        <v>4051</v>
      </c>
      <c r="E1100" s="307">
        <v>150</v>
      </c>
      <c r="F1100" s="304">
        <v>100</v>
      </c>
      <c r="G1100" s="304">
        <v>120</v>
      </c>
      <c r="H1100" s="304">
        <v>0.89939999999999998</v>
      </c>
      <c r="I1100" s="304">
        <v>15720</v>
      </c>
      <c r="K1100" s="304">
        <v>0.24279999999999999</v>
      </c>
      <c r="L1100" s="304">
        <v>100</v>
      </c>
      <c r="M1100" s="304">
        <v>120</v>
      </c>
      <c r="N1100" s="304">
        <v>0.90639999999999998</v>
      </c>
      <c r="O1100" s="304">
        <v>17040</v>
      </c>
      <c r="Q1100" s="304">
        <v>0.25269999999999998</v>
      </c>
      <c r="R1100" s="304">
        <v>100</v>
      </c>
      <c r="S1100" s="304">
        <v>120</v>
      </c>
      <c r="T1100" s="304">
        <v>0.89939999999999998</v>
      </c>
      <c r="U1100" s="304">
        <v>16800</v>
      </c>
      <c r="W1100" s="304">
        <v>0.25940000000000002</v>
      </c>
      <c r="X1100" s="304">
        <v>88</v>
      </c>
      <c r="Y1100" s="304">
        <v>120</v>
      </c>
      <c r="Z1100" s="304">
        <v>0.85450000000000004</v>
      </c>
      <c r="AA1100" s="304">
        <v>14560</v>
      </c>
      <c r="AC1100" s="304">
        <v>0.26029999999999998</v>
      </c>
      <c r="AD1100" s="304">
        <v>68</v>
      </c>
      <c r="AE1100" s="304">
        <v>120</v>
      </c>
      <c r="AF1100" s="304">
        <v>0.84240000000000004</v>
      </c>
      <c r="AG1100" s="304">
        <v>12400</v>
      </c>
      <c r="AI1100" s="304">
        <v>0.29099999999999998</v>
      </c>
      <c r="AJ1100" s="304">
        <v>68</v>
      </c>
      <c r="AK1100" s="304">
        <v>120</v>
      </c>
      <c r="AL1100" s="304">
        <v>0.85509999999999997</v>
      </c>
      <c r="AM1100" s="304">
        <v>11560</v>
      </c>
      <c r="AO1100" s="304">
        <v>0.27610000000000001</v>
      </c>
    </row>
    <row r="1101" spans="1:41">
      <c r="A1101" s="305">
        <v>1097</v>
      </c>
      <c r="B1101" s="306" t="s">
        <v>3997</v>
      </c>
      <c r="C1101" s="305" t="s">
        <v>5096</v>
      </c>
      <c r="D1101" s="306" t="s">
        <v>4139</v>
      </c>
      <c r="E1101" s="307">
        <v>122</v>
      </c>
      <c r="F1101" s="304">
        <v>53.2</v>
      </c>
      <c r="G1101" s="304">
        <v>97.6</v>
      </c>
      <c r="H1101" s="304">
        <v>0.95240000000000002</v>
      </c>
      <c r="I1101" s="304">
        <v>21458</v>
      </c>
      <c r="K1101" s="304">
        <v>0.58819999999999995</v>
      </c>
      <c r="L1101" s="304">
        <v>53.4</v>
      </c>
      <c r="M1101" s="304">
        <v>97.6</v>
      </c>
      <c r="N1101" s="304">
        <v>0.94650000000000001</v>
      </c>
      <c r="O1101" s="304">
        <v>23548</v>
      </c>
      <c r="P1101" s="304" t="e">
        <f>O1101-#REF!</f>
        <v>#REF!</v>
      </c>
      <c r="Q1101" s="304">
        <v>0.62619999999999998</v>
      </c>
      <c r="R1101" s="304">
        <v>52</v>
      </c>
      <c r="S1101" s="304">
        <v>97.6</v>
      </c>
      <c r="T1101" s="304">
        <v>0.94889999999999997</v>
      </c>
      <c r="U1101" s="304">
        <v>18234</v>
      </c>
      <c r="W1101" s="304">
        <v>0.51319999999999999</v>
      </c>
      <c r="X1101" s="304">
        <v>49.2</v>
      </c>
      <c r="Y1101" s="304">
        <v>97.6</v>
      </c>
      <c r="Z1101" s="304">
        <v>0.95140000000000002</v>
      </c>
      <c r="AA1101" s="304">
        <v>21632</v>
      </c>
      <c r="AB1101" s="304" t="e">
        <f>AA1101-#REF!</f>
        <v>#REF!</v>
      </c>
      <c r="AC1101" s="304">
        <v>0.62119999999999997</v>
      </c>
      <c r="AD1101" s="304">
        <v>49.6</v>
      </c>
      <c r="AE1101" s="304">
        <v>97.6</v>
      </c>
      <c r="AF1101" s="304">
        <v>0.95630000000000004</v>
      </c>
      <c r="AG1101" s="304">
        <v>27538</v>
      </c>
      <c r="AH1101" s="304" t="e">
        <f>AG1101-#REF!</f>
        <v>#REF!</v>
      </c>
      <c r="AI1101" s="304">
        <v>0.78039999999999998</v>
      </c>
      <c r="AJ1101" s="304">
        <v>49.6</v>
      </c>
      <c r="AK1101" s="304">
        <v>97.6</v>
      </c>
      <c r="AL1101" s="304">
        <v>0.96579999999999999</v>
      </c>
      <c r="AM1101" s="304">
        <v>17686</v>
      </c>
      <c r="AO1101" s="304">
        <v>0.51280000000000003</v>
      </c>
    </row>
    <row r="1102" spans="1:41">
      <c r="A1102" s="305">
        <v>1098</v>
      </c>
      <c r="B1102" s="306" t="s">
        <v>3997</v>
      </c>
      <c r="C1102" s="305" t="s">
        <v>5097</v>
      </c>
      <c r="D1102" s="306" t="s">
        <v>4051</v>
      </c>
      <c r="E1102" s="307">
        <v>167</v>
      </c>
      <c r="F1102" s="304">
        <v>84.08</v>
      </c>
      <c r="G1102" s="304">
        <v>133.6</v>
      </c>
      <c r="H1102" s="304">
        <v>0.9143</v>
      </c>
      <c r="I1102" s="304">
        <v>4992</v>
      </c>
      <c r="K1102" s="304">
        <v>9.0200000000000002E-2</v>
      </c>
      <c r="L1102" s="304">
        <v>112.4</v>
      </c>
      <c r="M1102" s="304">
        <v>133.6</v>
      </c>
      <c r="N1102" s="304">
        <v>0.94340000000000002</v>
      </c>
      <c r="O1102" s="304">
        <v>7054</v>
      </c>
      <c r="Q1102" s="304">
        <v>8.9399999999999993E-2</v>
      </c>
      <c r="R1102" s="304">
        <v>194.48</v>
      </c>
      <c r="S1102" s="304">
        <v>194.48</v>
      </c>
      <c r="T1102" s="304">
        <v>0.98450000000000004</v>
      </c>
      <c r="U1102" s="304">
        <v>13460</v>
      </c>
      <c r="W1102" s="304">
        <v>9.7600000000000006E-2</v>
      </c>
      <c r="X1102" s="304">
        <v>72.64</v>
      </c>
      <c r="Y1102" s="304">
        <v>133.6</v>
      </c>
      <c r="Z1102" s="304">
        <v>0.94489999999999996</v>
      </c>
      <c r="AA1102" s="304">
        <v>5618</v>
      </c>
      <c r="AC1102" s="304">
        <v>0.11</v>
      </c>
      <c r="AD1102" s="304">
        <v>72</v>
      </c>
      <c r="AE1102" s="304">
        <v>133.6</v>
      </c>
      <c r="AF1102" s="304">
        <v>0.90769999999999995</v>
      </c>
      <c r="AG1102" s="304">
        <v>3638</v>
      </c>
      <c r="AI1102" s="304">
        <v>7.4800000000000005E-2</v>
      </c>
      <c r="AJ1102" s="304">
        <v>130.4</v>
      </c>
      <c r="AK1102" s="304">
        <v>133.6</v>
      </c>
      <c r="AL1102" s="304">
        <v>0.97860000000000003</v>
      </c>
      <c r="AM1102" s="304">
        <v>4664</v>
      </c>
      <c r="AO1102" s="304">
        <v>5.0799999999999998E-2</v>
      </c>
    </row>
    <row r="1103" spans="1:41">
      <c r="A1103" s="305">
        <v>1099</v>
      </c>
      <c r="B1103" s="306" t="s">
        <v>3997</v>
      </c>
      <c r="C1103" s="305" t="s">
        <v>5098</v>
      </c>
      <c r="D1103" s="306" t="s">
        <v>4051</v>
      </c>
      <c r="E1103" s="307">
        <v>167</v>
      </c>
      <c r="F1103" s="304">
        <v>63.97</v>
      </c>
      <c r="G1103" s="304">
        <v>133.6</v>
      </c>
      <c r="H1103" s="304">
        <v>0.98439999999999994</v>
      </c>
      <c r="I1103" s="304">
        <v>11391</v>
      </c>
      <c r="K1103" s="304">
        <v>0.25629999999999997</v>
      </c>
      <c r="L1103" s="304">
        <v>63.33</v>
      </c>
      <c r="M1103" s="304">
        <v>133.6</v>
      </c>
      <c r="N1103" s="304">
        <v>0.98219999999999996</v>
      </c>
      <c r="O1103" s="304">
        <v>13555</v>
      </c>
      <c r="Q1103" s="304">
        <v>0.29880000000000001</v>
      </c>
      <c r="R1103" s="304">
        <v>66.53</v>
      </c>
      <c r="S1103" s="304">
        <v>133.6</v>
      </c>
      <c r="T1103" s="304">
        <v>0.98150000000000004</v>
      </c>
      <c r="U1103" s="304">
        <v>12603</v>
      </c>
      <c r="W1103" s="304">
        <v>0.2732</v>
      </c>
      <c r="X1103" s="304">
        <v>60.77</v>
      </c>
      <c r="Y1103" s="304">
        <v>133.6</v>
      </c>
      <c r="Z1103" s="304">
        <v>0.98229999999999995</v>
      </c>
      <c r="AA1103" s="304">
        <v>12488</v>
      </c>
      <c r="AC1103" s="304">
        <v>0.28710000000000002</v>
      </c>
      <c r="AD1103" s="304">
        <v>58.85</v>
      </c>
      <c r="AE1103" s="304">
        <v>133.6</v>
      </c>
      <c r="AF1103" s="304">
        <v>0.98180000000000001</v>
      </c>
      <c r="AG1103" s="304">
        <v>11927</v>
      </c>
      <c r="AI1103" s="304">
        <v>0.28349999999999997</v>
      </c>
      <c r="AJ1103" s="304">
        <v>52.45</v>
      </c>
      <c r="AK1103" s="304">
        <v>133.6</v>
      </c>
      <c r="AL1103" s="304">
        <v>0.98799999999999999</v>
      </c>
      <c r="AM1103" s="304">
        <v>10783</v>
      </c>
      <c r="AO1103" s="304">
        <v>0.29609999999999997</v>
      </c>
    </row>
    <row r="1104" spans="1:41">
      <c r="A1104" s="305">
        <v>1100</v>
      </c>
      <c r="B1104" s="306" t="s">
        <v>3997</v>
      </c>
      <c r="C1104" s="305" t="s">
        <v>5099</v>
      </c>
      <c r="D1104" s="306" t="s">
        <v>4054</v>
      </c>
      <c r="E1104" s="307">
        <v>1495</v>
      </c>
      <c r="F1104" s="304">
        <v>1229.76</v>
      </c>
      <c r="G1104" s="304">
        <v>1229.76</v>
      </c>
      <c r="H1104" s="304">
        <v>0.90749999999999997</v>
      </c>
      <c r="I1104" s="304">
        <v>361530</v>
      </c>
      <c r="K1104" s="304">
        <v>0.45</v>
      </c>
      <c r="L1104" s="304">
        <v>1258.56</v>
      </c>
      <c r="M1104" s="304">
        <v>1258.56</v>
      </c>
      <c r="N1104" s="304">
        <v>0.90710000000000002</v>
      </c>
      <c r="O1104" s="304">
        <v>445194</v>
      </c>
      <c r="Q1104" s="304">
        <v>0.5242</v>
      </c>
      <c r="R1104" s="304">
        <v>1225.44</v>
      </c>
      <c r="S1104" s="304">
        <v>1225.44</v>
      </c>
      <c r="T1104" s="304">
        <v>0.90579999999999994</v>
      </c>
      <c r="U1104" s="304">
        <v>419580</v>
      </c>
      <c r="W1104" s="304">
        <v>0.52500000000000002</v>
      </c>
      <c r="X1104" s="304">
        <v>1268.6400000000001</v>
      </c>
      <c r="Y1104" s="304">
        <v>1268.6400000000001</v>
      </c>
      <c r="Z1104" s="304">
        <v>0.90290000000000004</v>
      </c>
      <c r="AA1104" s="304">
        <v>413370</v>
      </c>
      <c r="AC1104" s="304">
        <v>0.48509999999999998</v>
      </c>
      <c r="AD1104" s="304">
        <v>1260</v>
      </c>
      <c r="AE1104" s="304">
        <v>1260</v>
      </c>
      <c r="AF1104" s="304">
        <v>0.89959999999999996</v>
      </c>
      <c r="AG1104" s="304">
        <v>403326</v>
      </c>
      <c r="AI1104" s="304">
        <v>0.4783</v>
      </c>
      <c r="AJ1104" s="304">
        <v>1242</v>
      </c>
      <c r="AK1104" s="304">
        <v>1242</v>
      </c>
      <c r="AL1104" s="304">
        <v>0.90129999999999999</v>
      </c>
      <c r="AM1104" s="304">
        <v>387810</v>
      </c>
      <c r="AO1104" s="304">
        <v>0.48120000000000002</v>
      </c>
    </row>
    <row r="1105" spans="1:41">
      <c r="A1105" s="305">
        <v>1101</v>
      </c>
      <c r="B1105" s="306" t="s">
        <v>3997</v>
      </c>
      <c r="C1105" s="305" t="s">
        <v>5100</v>
      </c>
      <c r="D1105" s="306" t="s">
        <v>4051</v>
      </c>
      <c r="E1105" s="307">
        <v>1070</v>
      </c>
      <c r="F1105" s="304">
        <v>1242</v>
      </c>
      <c r="G1105" s="304">
        <v>1116</v>
      </c>
      <c r="H1105" s="304">
        <v>0.89859999999999995</v>
      </c>
      <c r="I1105" s="304">
        <v>457560</v>
      </c>
      <c r="K1105" s="304">
        <v>0.56940000000000002</v>
      </c>
      <c r="L1105" s="304">
        <v>1350</v>
      </c>
      <c r="M1105" s="304">
        <v>1206</v>
      </c>
      <c r="N1105" s="304">
        <v>0.89039999999999997</v>
      </c>
      <c r="O1105" s="304">
        <v>625500</v>
      </c>
      <c r="P1105" s="304" t="e">
        <f>O1105-#REF!</f>
        <v>#REF!</v>
      </c>
      <c r="Q1105" s="304">
        <v>0.69950000000000001</v>
      </c>
      <c r="R1105" s="304">
        <v>1242</v>
      </c>
      <c r="S1105" s="304">
        <v>1242</v>
      </c>
      <c r="T1105" s="304">
        <v>0.89390000000000003</v>
      </c>
      <c r="U1105" s="304">
        <v>570060</v>
      </c>
      <c r="V1105" s="304" t="e">
        <f>U1105-#REF!</f>
        <v>#REF!</v>
      </c>
      <c r="W1105" s="304">
        <v>0.71319999999999995</v>
      </c>
      <c r="X1105" s="304">
        <v>1296</v>
      </c>
      <c r="Y1105" s="304">
        <v>1296</v>
      </c>
      <c r="Z1105" s="304">
        <v>0.89539999999999997</v>
      </c>
      <c r="AA1105" s="304">
        <v>565020</v>
      </c>
      <c r="AB1105" s="304" t="e">
        <f>AA1105-#REF!</f>
        <v>#REF!</v>
      </c>
      <c r="AC1105" s="304">
        <v>0.65449999999999997</v>
      </c>
      <c r="AD1105" s="304">
        <v>1170</v>
      </c>
      <c r="AE1105" s="304">
        <v>1170</v>
      </c>
      <c r="AF1105" s="304">
        <v>0.89139999999999997</v>
      </c>
      <c r="AG1105" s="304">
        <v>593820</v>
      </c>
      <c r="AH1105" s="304" t="e">
        <f>AG1105-#REF!</f>
        <v>#REF!</v>
      </c>
      <c r="AI1105" s="304">
        <v>0.76529999999999998</v>
      </c>
      <c r="AJ1105" s="304">
        <v>1296</v>
      </c>
      <c r="AK1105" s="304">
        <v>1296</v>
      </c>
      <c r="AL1105" s="304">
        <v>0.88739999999999997</v>
      </c>
      <c r="AM1105" s="304">
        <v>520560</v>
      </c>
      <c r="AN1105" s="304" t="e">
        <f>AM1105-#REF!</f>
        <v>#REF!</v>
      </c>
      <c r="AO1105" s="304">
        <v>0.62870000000000004</v>
      </c>
    </row>
    <row r="1106" spans="1:41">
      <c r="A1106" s="305">
        <v>1102</v>
      </c>
      <c r="B1106" s="306" t="s">
        <v>3997</v>
      </c>
      <c r="C1106" s="305" t="s">
        <v>5101</v>
      </c>
      <c r="D1106" s="306" t="s">
        <v>4051</v>
      </c>
      <c r="E1106" s="307">
        <v>183</v>
      </c>
      <c r="F1106" s="304">
        <v>96.16</v>
      </c>
      <c r="G1106" s="304">
        <v>146.4</v>
      </c>
      <c r="H1106" s="304">
        <v>0.99039999999999995</v>
      </c>
      <c r="I1106" s="304">
        <v>17736</v>
      </c>
      <c r="K1106" s="304">
        <v>0.25869999999999999</v>
      </c>
      <c r="L1106" s="304">
        <v>92.96</v>
      </c>
      <c r="M1106" s="304">
        <v>146.4</v>
      </c>
      <c r="N1106" s="304">
        <v>0.99249999999999994</v>
      </c>
      <c r="O1106" s="304">
        <v>19904</v>
      </c>
      <c r="Q1106" s="304">
        <v>0.28999999999999998</v>
      </c>
      <c r="R1106" s="304">
        <v>132.63999999999999</v>
      </c>
      <c r="S1106" s="304">
        <v>146.4</v>
      </c>
      <c r="T1106" s="304">
        <v>0.99260000000000004</v>
      </c>
      <c r="U1106" s="304">
        <v>24384</v>
      </c>
      <c r="W1106" s="304">
        <v>0.25729999999999997</v>
      </c>
      <c r="X1106" s="304">
        <v>115.52</v>
      </c>
      <c r="Y1106" s="304">
        <v>146.4</v>
      </c>
      <c r="Z1106" s="304">
        <v>0.98929999999999996</v>
      </c>
      <c r="AA1106" s="304">
        <v>18764</v>
      </c>
      <c r="AC1106" s="304">
        <v>0.22070000000000001</v>
      </c>
      <c r="AD1106" s="304">
        <v>120</v>
      </c>
      <c r="AE1106" s="304">
        <v>146.4</v>
      </c>
      <c r="AF1106" s="304">
        <v>0.99019999999999997</v>
      </c>
      <c r="AG1106" s="304">
        <v>18428</v>
      </c>
      <c r="AI1106" s="304">
        <v>0.20849999999999999</v>
      </c>
      <c r="AJ1106" s="304">
        <v>100</v>
      </c>
      <c r="AK1106" s="304">
        <v>146.4</v>
      </c>
      <c r="AL1106" s="304">
        <v>0.98960000000000004</v>
      </c>
      <c r="AM1106" s="304">
        <v>18640</v>
      </c>
      <c r="AO1106" s="304">
        <v>0.2616</v>
      </c>
    </row>
    <row r="1107" spans="1:41">
      <c r="A1107" s="305">
        <v>1103</v>
      </c>
      <c r="B1107" s="306" t="s">
        <v>3997</v>
      </c>
      <c r="C1107" s="305" t="s">
        <v>5102</v>
      </c>
      <c r="D1107" s="306" t="s">
        <v>4051</v>
      </c>
      <c r="E1107" s="307">
        <v>7000</v>
      </c>
      <c r="F1107" s="304">
        <v>5760</v>
      </c>
      <c r="G1107" s="304">
        <v>5760</v>
      </c>
      <c r="H1107" s="304">
        <v>0.97170000000000001</v>
      </c>
      <c r="I1107" s="304">
        <v>2219400</v>
      </c>
      <c r="K1107" s="304">
        <v>0.55079999999999996</v>
      </c>
      <c r="L1107" s="304">
        <v>5772</v>
      </c>
      <c r="M1107" s="304">
        <v>5772</v>
      </c>
      <c r="N1107" s="304">
        <v>0.97460000000000002</v>
      </c>
      <c r="O1107" s="304">
        <v>2545200</v>
      </c>
      <c r="P1107" s="304" t="e">
        <f>O1107-#REF!</f>
        <v>#REF!</v>
      </c>
      <c r="Q1107" s="304">
        <v>0.60819999999999996</v>
      </c>
      <c r="R1107" s="304">
        <v>5634</v>
      </c>
      <c r="S1107" s="304">
        <v>5634</v>
      </c>
      <c r="T1107" s="304">
        <v>0.97529999999999994</v>
      </c>
      <c r="U1107" s="304">
        <v>2461200</v>
      </c>
      <c r="V1107" s="304" t="e">
        <f>U1107-#REF!</f>
        <v>#REF!</v>
      </c>
      <c r="W1107" s="304">
        <v>0.62209999999999999</v>
      </c>
      <c r="X1107" s="304">
        <v>5238</v>
      </c>
      <c r="Y1107" s="304">
        <v>5600</v>
      </c>
      <c r="Z1107" s="304">
        <v>0.97539999999999993</v>
      </c>
      <c r="AA1107" s="304">
        <v>2371200</v>
      </c>
      <c r="AB1107" s="304" t="e">
        <f>AA1107-#REF!</f>
        <v>#REF!</v>
      </c>
      <c r="AC1107" s="304">
        <v>0.62390000000000001</v>
      </c>
      <c r="AD1107" s="304">
        <v>5550</v>
      </c>
      <c r="AE1107" s="304">
        <v>5600</v>
      </c>
      <c r="AF1107" s="304">
        <v>0.97509999999999997</v>
      </c>
      <c r="AG1107" s="304">
        <v>2485800</v>
      </c>
      <c r="AH1107" s="304" t="e">
        <f>AG1107-#REF!</f>
        <v>#REF!</v>
      </c>
      <c r="AI1107" s="304">
        <v>0.61739999999999995</v>
      </c>
      <c r="AJ1107" s="304">
        <v>5550</v>
      </c>
      <c r="AK1107" s="304">
        <v>5600</v>
      </c>
      <c r="AL1107" s="304">
        <v>0.97519999999999996</v>
      </c>
      <c r="AM1107" s="304">
        <v>2406000</v>
      </c>
      <c r="AN1107" s="304" t="e">
        <f>AM1107-#REF!</f>
        <v>#REF!</v>
      </c>
      <c r="AO1107" s="304">
        <v>0.61739999999999995</v>
      </c>
    </row>
    <row r="1108" spans="1:41">
      <c r="A1108" s="305">
        <v>1104</v>
      </c>
      <c r="B1108" s="306" t="s">
        <v>3997</v>
      </c>
      <c r="C1108" s="305" t="s">
        <v>5103</v>
      </c>
      <c r="D1108" s="306" t="s">
        <v>4051</v>
      </c>
      <c r="E1108" s="307">
        <v>400</v>
      </c>
      <c r="F1108" s="304">
        <v>56.4</v>
      </c>
      <c r="G1108" s="304">
        <v>320</v>
      </c>
      <c r="H1108" s="304">
        <v>0.91989999999999994</v>
      </c>
      <c r="I1108" s="304">
        <v>12594</v>
      </c>
      <c r="K1108" s="304">
        <v>0.3372</v>
      </c>
      <c r="L1108" s="304">
        <v>52.08</v>
      </c>
      <c r="M1108" s="304">
        <v>320</v>
      </c>
      <c r="N1108" s="304">
        <v>0.89829999999999999</v>
      </c>
      <c r="O1108" s="304">
        <v>13776</v>
      </c>
      <c r="Q1108" s="304">
        <v>0.39579999999999999</v>
      </c>
      <c r="R1108" s="304">
        <v>52.56</v>
      </c>
      <c r="S1108" s="304">
        <v>320</v>
      </c>
      <c r="T1108" s="304">
        <v>0.88580000000000003</v>
      </c>
      <c r="U1108" s="304">
        <v>13308</v>
      </c>
      <c r="W1108" s="304">
        <v>0.39700000000000002</v>
      </c>
      <c r="X1108" s="304">
        <v>54.48</v>
      </c>
      <c r="Y1108" s="304">
        <v>320</v>
      </c>
      <c r="Z1108" s="304">
        <v>0.85389999999999999</v>
      </c>
      <c r="AA1108" s="304">
        <v>13254</v>
      </c>
      <c r="AC1108" s="304">
        <v>0.38290000000000002</v>
      </c>
      <c r="AD1108" s="304">
        <v>60</v>
      </c>
      <c r="AE1108" s="304">
        <v>320</v>
      </c>
      <c r="AF1108" s="304">
        <v>0.83899999999999997</v>
      </c>
      <c r="AG1108" s="304">
        <v>10596</v>
      </c>
      <c r="AI1108" s="304">
        <v>0.28289999999999998</v>
      </c>
      <c r="AJ1108" s="304">
        <v>60</v>
      </c>
      <c r="AK1108" s="304">
        <v>320</v>
      </c>
      <c r="AL1108" s="304">
        <v>0.86029999999999995</v>
      </c>
      <c r="AM1108" s="304">
        <v>9600</v>
      </c>
      <c r="AO1108" s="304">
        <v>0.25829999999999997</v>
      </c>
    </row>
    <row r="1109" spans="1:41">
      <c r="A1109" s="305">
        <v>1105</v>
      </c>
      <c r="B1109" s="306" t="s">
        <v>3997</v>
      </c>
      <c r="C1109" s="305" t="s">
        <v>5104</v>
      </c>
      <c r="D1109" s="306" t="s">
        <v>4051</v>
      </c>
      <c r="E1109" s="307">
        <v>1667</v>
      </c>
      <c r="F1109" s="304">
        <v>847.2</v>
      </c>
      <c r="G1109" s="304">
        <v>1333.6</v>
      </c>
      <c r="H1109" s="304">
        <v>0.96909999999999996</v>
      </c>
      <c r="I1109" s="304">
        <v>208280</v>
      </c>
      <c r="K1109" s="304">
        <v>0.35239999999999999</v>
      </c>
      <c r="L1109" s="304">
        <v>760.8</v>
      </c>
      <c r="M1109" s="304">
        <v>1333.6</v>
      </c>
      <c r="N1109" s="304">
        <v>0.97199999999999998</v>
      </c>
      <c r="O1109" s="304">
        <v>221400</v>
      </c>
      <c r="Q1109" s="304">
        <v>0.40239999999999998</v>
      </c>
      <c r="R1109" s="304">
        <v>508</v>
      </c>
      <c r="S1109" s="304">
        <v>1333.6</v>
      </c>
      <c r="T1109" s="304">
        <v>0.96460000000000001</v>
      </c>
      <c r="U1109" s="304">
        <v>130060</v>
      </c>
      <c r="W1109" s="304">
        <v>0.36870000000000003</v>
      </c>
      <c r="X1109" s="304">
        <v>631.20000000000005</v>
      </c>
      <c r="Y1109" s="304">
        <v>1333.6</v>
      </c>
      <c r="Z1109" s="304">
        <v>0.96719999999999995</v>
      </c>
      <c r="AA1109" s="304">
        <v>167940</v>
      </c>
      <c r="AC1109" s="304">
        <v>0.36980000000000002</v>
      </c>
      <c r="AD1109" s="304">
        <v>741.6</v>
      </c>
      <c r="AE1109" s="304">
        <v>1333.6</v>
      </c>
      <c r="AF1109" s="304">
        <v>0.9708</v>
      </c>
      <c r="AG1109" s="304">
        <v>235400</v>
      </c>
      <c r="AI1109" s="304">
        <v>0.4395</v>
      </c>
      <c r="AJ1109" s="304">
        <v>740</v>
      </c>
      <c r="AK1109" s="304">
        <v>1333.6</v>
      </c>
      <c r="AL1109" s="304">
        <v>0.97119999999999995</v>
      </c>
      <c r="AM1109" s="304">
        <v>218060</v>
      </c>
      <c r="AO1109" s="304">
        <v>0.4214</v>
      </c>
    </row>
    <row r="1110" spans="1:41">
      <c r="A1110" s="305">
        <v>1106</v>
      </c>
      <c r="B1110" s="306" t="s">
        <v>3997</v>
      </c>
      <c r="C1110" s="305" t="s">
        <v>5033</v>
      </c>
      <c r="D1110" s="306" t="s">
        <v>4051</v>
      </c>
      <c r="E1110" s="307">
        <v>278</v>
      </c>
      <c r="F1110" s="304">
        <v>182.64</v>
      </c>
      <c r="G1110" s="304">
        <v>222.4</v>
      </c>
      <c r="H1110" s="304">
        <v>0.94950000000000001</v>
      </c>
      <c r="I1110" s="304">
        <v>59778</v>
      </c>
      <c r="K1110" s="304">
        <v>0.4788</v>
      </c>
      <c r="L1110" s="304">
        <v>186.48</v>
      </c>
      <c r="M1110" s="304">
        <v>222.4</v>
      </c>
      <c r="N1110" s="304">
        <v>0.95760000000000001</v>
      </c>
      <c r="O1110" s="304">
        <v>69252</v>
      </c>
      <c r="Q1110" s="304">
        <v>0.52129999999999999</v>
      </c>
      <c r="R1110" s="304">
        <v>197.76</v>
      </c>
      <c r="S1110" s="304">
        <v>222.4</v>
      </c>
      <c r="T1110" s="304">
        <v>0.95669999999999999</v>
      </c>
      <c r="U1110" s="304">
        <v>69300</v>
      </c>
      <c r="W1110" s="304">
        <v>0.50870000000000004</v>
      </c>
      <c r="X1110" s="304">
        <v>173.76</v>
      </c>
      <c r="Y1110" s="304">
        <v>222.4</v>
      </c>
      <c r="Z1110" s="304">
        <v>0.95279999999999998</v>
      </c>
      <c r="AA1110" s="304">
        <v>66498</v>
      </c>
      <c r="AC1110" s="304">
        <v>0.53990000000000005</v>
      </c>
      <c r="AD1110" s="304">
        <v>174</v>
      </c>
      <c r="AE1110" s="304">
        <v>222.4</v>
      </c>
      <c r="AF1110" s="304">
        <v>0.96240000000000003</v>
      </c>
      <c r="AG1110" s="304">
        <v>59964</v>
      </c>
      <c r="AI1110" s="304">
        <v>0.48130000000000001</v>
      </c>
      <c r="AJ1110" s="304">
        <v>174</v>
      </c>
      <c r="AK1110" s="304">
        <v>222.4</v>
      </c>
      <c r="AL1110" s="304">
        <v>0.96250000000000002</v>
      </c>
      <c r="AM1110" s="304">
        <v>56940</v>
      </c>
      <c r="AO1110" s="304">
        <v>0.47220000000000001</v>
      </c>
    </row>
    <row r="1111" spans="1:41">
      <c r="A1111" s="305">
        <v>1107</v>
      </c>
      <c r="B1111" s="306" t="s">
        <v>3997</v>
      </c>
      <c r="C1111" s="305" t="s">
        <v>5105</v>
      </c>
      <c r="D1111" s="306" t="s">
        <v>4097</v>
      </c>
      <c r="E1111" s="307">
        <v>2313.3000000000002</v>
      </c>
      <c r="F1111" s="304">
        <v>360</v>
      </c>
      <c r="G1111" s="304">
        <v>1850.64</v>
      </c>
      <c r="H1111" s="304">
        <v>1</v>
      </c>
      <c r="I1111" s="304">
        <v>131400</v>
      </c>
      <c r="K1111" s="304" t="e">
        <v>#N/A</v>
      </c>
      <c r="L1111" s="304">
        <v>360</v>
      </c>
      <c r="M1111" s="304">
        <v>1850.64</v>
      </c>
      <c r="N1111" s="304">
        <v>1</v>
      </c>
      <c r="O1111" s="304">
        <v>170400</v>
      </c>
      <c r="Q1111" s="304" t="e">
        <v>#N/A</v>
      </c>
      <c r="R1111" s="304">
        <v>420</v>
      </c>
      <c r="S1111" s="304">
        <v>1850.64</v>
      </c>
      <c r="T1111" s="304">
        <v>1</v>
      </c>
      <c r="U1111" s="304">
        <v>201000</v>
      </c>
      <c r="W1111" s="304" t="e">
        <v>#N/A</v>
      </c>
      <c r="X1111" s="304">
        <v>180</v>
      </c>
      <c r="Y1111" s="304">
        <v>1850.64</v>
      </c>
      <c r="Z1111" s="304">
        <v>1</v>
      </c>
      <c r="AA1111" s="304">
        <v>154800</v>
      </c>
      <c r="AC1111" s="304" t="e">
        <v>#N/A</v>
      </c>
      <c r="AD1111" s="304">
        <v>300</v>
      </c>
      <c r="AE1111" s="304">
        <v>1850.64</v>
      </c>
      <c r="AF1111" s="304">
        <v>1</v>
      </c>
      <c r="AG1111" s="304">
        <v>130800</v>
      </c>
      <c r="AI1111" s="304" t="e">
        <v>#N/A</v>
      </c>
      <c r="AJ1111" s="304">
        <v>240</v>
      </c>
      <c r="AK1111" s="304">
        <v>1850.64</v>
      </c>
      <c r="AL1111" s="304">
        <v>1.0039</v>
      </c>
      <c r="AM1111" s="304">
        <v>155400</v>
      </c>
      <c r="AO1111" s="304" t="e">
        <v>#N/A</v>
      </c>
    </row>
    <row r="1112" spans="1:41">
      <c r="A1112" s="305">
        <v>1108</v>
      </c>
      <c r="B1112" s="306" t="s">
        <v>3997</v>
      </c>
      <c r="C1112" s="305" t="s">
        <v>5106</v>
      </c>
      <c r="D1112" s="306" t="s">
        <v>4139</v>
      </c>
      <c r="E1112" s="307">
        <v>117</v>
      </c>
      <c r="F1112" s="304">
        <v>91.83</v>
      </c>
      <c r="G1112" s="304">
        <v>93.6</v>
      </c>
      <c r="H1112" s="304">
        <v>0.8871</v>
      </c>
      <c r="I1112" s="304">
        <v>12941</v>
      </c>
      <c r="K1112" s="304">
        <v>0.2225</v>
      </c>
      <c r="L1112" s="304">
        <v>86.27</v>
      </c>
      <c r="M1112" s="304">
        <v>93.6</v>
      </c>
      <c r="N1112" s="304">
        <v>0.84440000000000004</v>
      </c>
      <c r="O1112" s="304">
        <v>7993</v>
      </c>
      <c r="Q1112" s="304">
        <v>0.14879999999999999</v>
      </c>
      <c r="R1112" s="304">
        <v>70.510000000000005</v>
      </c>
      <c r="S1112" s="304">
        <v>93.6</v>
      </c>
      <c r="T1112" s="304">
        <v>0.73419999999999996</v>
      </c>
      <c r="U1112" s="304">
        <v>4982</v>
      </c>
      <c r="W1112" s="304">
        <v>0.1351</v>
      </c>
      <c r="X1112" s="304">
        <v>64.47</v>
      </c>
      <c r="Y1112" s="304">
        <v>93.6</v>
      </c>
      <c r="Z1112" s="304">
        <v>0.72650000000000003</v>
      </c>
      <c r="AA1112" s="304">
        <v>2316</v>
      </c>
      <c r="AC1112" s="304">
        <v>6.7199999999999996E-2</v>
      </c>
      <c r="AD1112" s="304">
        <v>87.67</v>
      </c>
      <c r="AE1112" s="304">
        <v>93.6</v>
      </c>
      <c r="AF1112" s="304">
        <v>0.80710000000000004</v>
      </c>
      <c r="AG1112" s="304">
        <v>6287</v>
      </c>
      <c r="AI1112" s="304">
        <v>0.1205</v>
      </c>
      <c r="AJ1112" s="304">
        <v>76.83</v>
      </c>
      <c r="AK1112" s="304">
        <v>93.6</v>
      </c>
      <c r="AL1112" s="304">
        <v>0.78779999999999994</v>
      </c>
      <c r="AM1112" s="304">
        <v>5898</v>
      </c>
      <c r="AO1112" s="304">
        <v>0.13669999999999999</v>
      </c>
    </row>
    <row r="1113" spans="1:41">
      <c r="A1113" s="305">
        <v>1109</v>
      </c>
      <c r="B1113" s="306" t="s">
        <v>3997</v>
      </c>
      <c r="C1113" s="305" t="s">
        <v>5107</v>
      </c>
      <c r="D1113" s="306" t="s">
        <v>4051</v>
      </c>
      <c r="E1113" s="307">
        <v>317</v>
      </c>
      <c r="F1113" s="304">
        <v>386</v>
      </c>
      <c r="G1113" s="304">
        <v>253.6</v>
      </c>
      <c r="H1113" s="304">
        <v>0.92289999999999994</v>
      </c>
      <c r="I1113" s="304">
        <v>113364</v>
      </c>
      <c r="K1113" s="304">
        <v>0.442</v>
      </c>
      <c r="L1113" s="304">
        <v>348.8</v>
      </c>
      <c r="M1113" s="304">
        <v>348.8</v>
      </c>
      <c r="N1113" s="304">
        <v>0.92510000000000003</v>
      </c>
      <c r="O1113" s="304">
        <v>126320</v>
      </c>
      <c r="Q1113" s="304">
        <v>0.5262</v>
      </c>
      <c r="R1113" s="304">
        <v>325.60000000000002</v>
      </c>
      <c r="S1113" s="304">
        <v>325.60000000000002</v>
      </c>
      <c r="T1113" s="304">
        <v>0.92820000000000003</v>
      </c>
      <c r="U1113" s="304">
        <v>125572</v>
      </c>
      <c r="W1113" s="304">
        <v>0.57709999999999995</v>
      </c>
      <c r="X1113" s="304">
        <v>279.2</v>
      </c>
      <c r="Y1113" s="304">
        <v>279.2</v>
      </c>
      <c r="Z1113" s="304">
        <v>0.92959999999999998</v>
      </c>
      <c r="AA1113" s="304">
        <v>112624</v>
      </c>
      <c r="AC1113" s="304">
        <v>0.58330000000000004</v>
      </c>
      <c r="AD1113" s="304">
        <v>274</v>
      </c>
      <c r="AE1113" s="304">
        <v>295.2</v>
      </c>
      <c r="AF1113" s="304">
        <v>0.9264</v>
      </c>
      <c r="AG1113" s="304">
        <v>130520</v>
      </c>
      <c r="AH1113" s="304" t="e">
        <f>AG1113-#REF!</f>
        <v>#REF!</v>
      </c>
      <c r="AI1113" s="304">
        <v>0.69110000000000005</v>
      </c>
      <c r="AJ1113" s="304">
        <v>282.39999999999998</v>
      </c>
      <c r="AK1113" s="304">
        <v>282.39999999999998</v>
      </c>
      <c r="AL1113" s="304">
        <v>0.92069999999999996</v>
      </c>
      <c r="AM1113" s="304">
        <v>107052</v>
      </c>
      <c r="AO1113" s="304">
        <v>0.57189999999999996</v>
      </c>
    </row>
    <row r="1114" spans="1:41">
      <c r="A1114" s="305">
        <v>1110</v>
      </c>
      <c r="B1114" s="306" t="s">
        <v>3997</v>
      </c>
      <c r="C1114" s="305" t="s">
        <v>5108</v>
      </c>
      <c r="D1114" s="306" t="s">
        <v>4051</v>
      </c>
      <c r="E1114" s="307">
        <v>723</v>
      </c>
      <c r="F1114" s="304">
        <v>422</v>
      </c>
      <c r="G1114" s="304">
        <v>578.4</v>
      </c>
      <c r="H1114" s="304">
        <v>0.96609999999999996</v>
      </c>
      <c r="I1114" s="304">
        <v>59200</v>
      </c>
      <c r="K1114" s="304">
        <v>0.20169999999999999</v>
      </c>
      <c r="L1114" s="304">
        <v>469.6</v>
      </c>
      <c r="M1114" s="304">
        <v>578.4</v>
      </c>
      <c r="N1114" s="304">
        <v>0.97150000000000003</v>
      </c>
      <c r="O1114" s="304">
        <v>73820</v>
      </c>
      <c r="Q1114" s="304">
        <v>0.2175</v>
      </c>
      <c r="R1114" s="304">
        <v>504</v>
      </c>
      <c r="S1114" s="304">
        <v>578.4</v>
      </c>
      <c r="T1114" s="304">
        <v>0.97129999999999994</v>
      </c>
      <c r="U1114" s="304">
        <v>70320</v>
      </c>
      <c r="W1114" s="304">
        <v>0.19950000000000001</v>
      </c>
      <c r="X1114" s="304">
        <v>467.2</v>
      </c>
      <c r="Y1114" s="304">
        <v>578.4</v>
      </c>
      <c r="Z1114" s="304">
        <v>0.97</v>
      </c>
      <c r="AA1114" s="304">
        <v>61710</v>
      </c>
      <c r="AC1114" s="304">
        <v>0.183</v>
      </c>
      <c r="AD1114" s="304">
        <v>430</v>
      </c>
      <c r="AE1114" s="304">
        <v>578.4</v>
      </c>
      <c r="AF1114" s="304">
        <v>0.97119999999999995</v>
      </c>
      <c r="AG1114" s="304">
        <v>58220</v>
      </c>
      <c r="AI1114" s="304">
        <v>0.18740000000000001</v>
      </c>
      <c r="AJ1114" s="304">
        <v>450</v>
      </c>
      <c r="AK1114" s="304">
        <v>578.4</v>
      </c>
      <c r="AL1114" s="304">
        <v>0.96840000000000004</v>
      </c>
      <c r="AM1114" s="304">
        <v>53900</v>
      </c>
      <c r="AO1114" s="304">
        <v>0.17180000000000001</v>
      </c>
    </row>
    <row r="1115" spans="1:41">
      <c r="A1115" s="305">
        <v>1111</v>
      </c>
      <c r="B1115" s="306" t="s">
        <v>3997</v>
      </c>
      <c r="C1115" s="305" t="s">
        <v>5109</v>
      </c>
      <c r="D1115" s="306" t="s">
        <v>4139</v>
      </c>
      <c r="E1115" s="307">
        <v>160</v>
      </c>
      <c r="F1115" s="304">
        <v>97.58</v>
      </c>
      <c r="G1115" s="304">
        <v>98</v>
      </c>
      <c r="H1115" s="304">
        <v>0.9748</v>
      </c>
      <c r="I1115" s="304">
        <v>17557</v>
      </c>
      <c r="K1115" s="304">
        <v>0.25769999999999998</v>
      </c>
      <c r="L1115" s="304">
        <v>116.18</v>
      </c>
      <c r="M1115" s="304">
        <v>116</v>
      </c>
      <c r="N1115" s="304">
        <v>0.97270000000000001</v>
      </c>
      <c r="O1115" s="304">
        <v>18810</v>
      </c>
      <c r="Q1115" s="304">
        <v>0.22470000000000001</v>
      </c>
      <c r="R1115" s="304">
        <v>97.06</v>
      </c>
      <c r="S1115" s="304">
        <v>116</v>
      </c>
      <c r="T1115" s="304">
        <v>0.98439999999999994</v>
      </c>
      <c r="U1115" s="304">
        <v>17803</v>
      </c>
      <c r="W1115" s="304">
        <v>0.2601</v>
      </c>
      <c r="X1115" s="304">
        <v>92.82</v>
      </c>
      <c r="Y1115" s="304">
        <v>116</v>
      </c>
      <c r="Z1115" s="304">
        <v>0.98560000000000003</v>
      </c>
      <c r="AA1115" s="304">
        <v>16015</v>
      </c>
      <c r="AC1115" s="304">
        <v>0.2366</v>
      </c>
      <c r="AD1115" s="304">
        <v>87.62</v>
      </c>
      <c r="AE1115" s="304">
        <v>116</v>
      </c>
      <c r="AF1115" s="304">
        <v>0.99039999999999995</v>
      </c>
      <c r="AG1115" s="304">
        <v>16601</v>
      </c>
      <c r="AI1115" s="304">
        <v>0.2586</v>
      </c>
      <c r="AJ1115" s="304">
        <v>91.38</v>
      </c>
      <c r="AK1115" s="304">
        <v>116</v>
      </c>
      <c r="AL1115" s="304">
        <v>0.98760000000000003</v>
      </c>
      <c r="AM1115" s="304">
        <v>15953</v>
      </c>
      <c r="AO1115" s="304">
        <v>0.24690000000000001</v>
      </c>
    </row>
    <row r="1116" spans="1:41">
      <c r="A1116" s="305">
        <v>1112</v>
      </c>
      <c r="B1116" s="306" t="s">
        <v>3997</v>
      </c>
      <c r="C1116" s="305" t="s">
        <v>5110</v>
      </c>
      <c r="D1116" s="306" t="s">
        <v>4051</v>
      </c>
      <c r="E1116" s="307">
        <v>133.33000000000001</v>
      </c>
      <c r="F1116" s="304">
        <v>82</v>
      </c>
      <c r="G1116" s="304">
        <v>106.664</v>
      </c>
      <c r="H1116" s="304">
        <v>0.99929999999999997</v>
      </c>
      <c r="I1116" s="304">
        <v>27400</v>
      </c>
      <c r="K1116" s="304">
        <v>0.46439999999999998</v>
      </c>
      <c r="L1116" s="304">
        <v>74</v>
      </c>
      <c r="M1116" s="304">
        <v>106.664</v>
      </c>
      <c r="N1116" s="304">
        <v>0.99880000000000002</v>
      </c>
      <c r="O1116" s="304">
        <v>31640</v>
      </c>
      <c r="Q1116" s="304">
        <v>0.57540000000000002</v>
      </c>
      <c r="R1116" s="304">
        <v>90</v>
      </c>
      <c r="S1116" s="304">
        <v>106.664</v>
      </c>
      <c r="T1116" s="304">
        <v>1</v>
      </c>
      <c r="U1116" s="304">
        <v>29340</v>
      </c>
      <c r="W1116" s="304">
        <v>0.45279999999999998</v>
      </c>
      <c r="X1116" s="304">
        <v>70</v>
      </c>
      <c r="Y1116" s="304">
        <v>106.664</v>
      </c>
      <c r="Z1116" s="304">
        <v>0.99860000000000004</v>
      </c>
      <c r="AA1116" s="304">
        <v>27120</v>
      </c>
      <c r="AC1116" s="304">
        <v>0.52149999999999996</v>
      </c>
      <c r="AD1116" s="304">
        <v>72</v>
      </c>
      <c r="AE1116" s="304">
        <v>106.664</v>
      </c>
      <c r="AF1116" s="304">
        <v>1</v>
      </c>
      <c r="AG1116" s="304">
        <v>26240</v>
      </c>
      <c r="AI1116" s="304">
        <v>0.48980000000000001</v>
      </c>
      <c r="AJ1116" s="304">
        <v>70</v>
      </c>
      <c r="AK1116" s="304">
        <v>106.664</v>
      </c>
      <c r="AL1116" s="304">
        <v>0.9899</v>
      </c>
      <c r="AM1116" s="304">
        <v>21420</v>
      </c>
      <c r="AO1116" s="304">
        <v>0.4294</v>
      </c>
    </row>
    <row r="1117" spans="1:41">
      <c r="A1117" s="305">
        <v>1113</v>
      </c>
      <c r="B1117" s="306" t="s">
        <v>3997</v>
      </c>
      <c r="C1117" s="305" t="s">
        <v>5111</v>
      </c>
      <c r="D1117" s="306" t="s">
        <v>4063</v>
      </c>
      <c r="E1117" s="307">
        <v>312.60000000000002</v>
      </c>
      <c r="F1117" s="304">
        <v>10.56</v>
      </c>
      <c r="G1117" s="304">
        <v>250.08</v>
      </c>
      <c r="H1117" s="304">
        <v>0.46939999999999998</v>
      </c>
      <c r="I1117" s="304">
        <v>966</v>
      </c>
      <c r="K1117" s="304" t="e">
        <v>#N/A</v>
      </c>
      <c r="L1117" s="304">
        <v>9.06</v>
      </c>
      <c r="M1117" s="304">
        <v>250.08</v>
      </c>
      <c r="N1117" s="304">
        <v>0.48</v>
      </c>
      <c r="O1117" s="304">
        <v>1362</v>
      </c>
      <c r="Q1117" s="304" t="e">
        <v>#N/A</v>
      </c>
      <c r="R1117" s="304">
        <v>81.72</v>
      </c>
      <c r="S1117" s="304">
        <v>250.08</v>
      </c>
      <c r="T1117" s="304">
        <v>0.5605</v>
      </c>
      <c r="U1117" s="304">
        <v>2058</v>
      </c>
      <c r="W1117" s="304" t="e">
        <v>#N/A</v>
      </c>
      <c r="X1117" s="304">
        <v>9.9</v>
      </c>
      <c r="Y1117" s="304">
        <v>250.08</v>
      </c>
      <c r="Z1117" s="304">
        <v>0.42619999999999997</v>
      </c>
      <c r="AA1117" s="304">
        <v>1038</v>
      </c>
      <c r="AC1117" s="304" t="e">
        <v>#N/A</v>
      </c>
      <c r="AD1117" s="304">
        <v>5.58</v>
      </c>
      <c r="AE1117" s="304">
        <v>250.08</v>
      </c>
      <c r="AF1117" s="304">
        <v>0.44450000000000001</v>
      </c>
      <c r="AG1117" s="304">
        <v>1200</v>
      </c>
      <c r="AI1117" s="304" t="e">
        <v>#N/A</v>
      </c>
      <c r="AJ1117" s="304">
        <v>31.98</v>
      </c>
      <c r="AK1117" s="304">
        <v>250.08</v>
      </c>
      <c r="AL1117" s="304">
        <v>0.43159999999999998</v>
      </c>
      <c r="AM1117" s="304">
        <v>2136</v>
      </c>
      <c r="AO1117" s="304" t="e">
        <v>#N/A</v>
      </c>
    </row>
    <row r="1118" spans="1:41">
      <c r="A1118" s="305">
        <v>1114</v>
      </c>
      <c r="B1118" s="306" t="s">
        <v>3997</v>
      </c>
      <c r="C1118" s="305" t="s">
        <v>5112</v>
      </c>
      <c r="D1118" s="306" t="s">
        <v>4051</v>
      </c>
      <c r="E1118" s="307">
        <v>162</v>
      </c>
      <c r="F1118" s="304">
        <v>57.24</v>
      </c>
      <c r="G1118" s="304">
        <v>129.6</v>
      </c>
      <c r="H1118" s="304">
        <v>0.9294</v>
      </c>
      <c r="I1118" s="304">
        <v>11163</v>
      </c>
      <c r="K1118" s="304">
        <v>0.29149999999999998</v>
      </c>
      <c r="L1118" s="304">
        <v>62.4</v>
      </c>
      <c r="M1118" s="304">
        <v>129.6</v>
      </c>
      <c r="N1118" s="304">
        <v>0.9244</v>
      </c>
      <c r="O1118" s="304">
        <v>12834</v>
      </c>
      <c r="Q1118" s="304">
        <v>0.29909999999999998</v>
      </c>
      <c r="R1118" s="304">
        <v>69.239999999999995</v>
      </c>
      <c r="S1118" s="304">
        <v>129.6</v>
      </c>
      <c r="T1118" s="304">
        <v>0.94440000000000002</v>
      </c>
      <c r="U1118" s="304">
        <v>16794</v>
      </c>
      <c r="W1118" s="304">
        <v>0.35670000000000002</v>
      </c>
      <c r="X1118" s="304">
        <v>56.52</v>
      </c>
      <c r="Y1118" s="304">
        <v>129.6</v>
      </c>
      <c r="Z1118" s="304">
        <v>0.92369999999999997</v>
      </c>
      <c r="AA1118" s="304">
        <v>13350</v>
      </c>
      <c r="AC1118" s="304">
        <v>0.34370000000000001</v>
      </c>
      <c r="AD1118" s="304">
        <v>42</v>
      </c>
      <c r="AE1118" s="304">
        <v>129.6</v>
      </c>
      <c r="AF1118" s="304">
        <v>0.90790000000000004</v>
      </c>
      <c r="AG1118" s="304">
        <v>11286</v>
      </c>
      <c r="AI1118" s="304">
        <v>0.39779999999999999</v>
      </c>
      <c r="AJ1118" s="304">
        <v>42</v>
      </c>
      <c r="AK1118" s="304">
        <v>129.6</v>
      </c>
      <c r="AL1118" s="304">
        <v>0.9083</v>
      </c>
      <c r="AM1118" s="304">
        <v>10272</v>
      </c>
      <c r="AO1118" s="304">
        <v>0.374</v>
      </c>
    </row>
    <row r="1119" spans="1:41">
      <c r="A1119" s="305">
        <v>1115</v>
      </c>
      <c r="B1119" s="306" t="s">
        <v>3997</v>
      </c>
      <c r="C1119" s="305" t="s">
        <v>5113</v>
      </c>
      <c r="D1119" s="306" t="s">
        <v>4097</v>
      </c>
      <c r="E1119" s="307">
        <v>167.2</v>
      </c>
      <c r="F1119" s="304">
        <v>75.2</v>
      </c>
      <c r="G1119" s="304">
        <v>133.76</v>
      </c>
      <c r="H1119" s="304">
        <v>0.95850000000000002</v>
      </c>
      <c r="I1119" s="304">
        <v>11640</v>
      </c>
      <c r="K1119" s="304" t="e">
        <v>#N/A</v>
      </c>
      <c r="L1119" s="304">
        <v>83.2</v>
      </c>
      <c r="M1119" s="304">
        <v>133.76</v>
      </c>
      <c r="N1119" s="304">
        <v>0.95889999999999997</v>
      </c>
      <c r="O1119" s="304">
        <v>12480</v>
      </c>
      <c r="Q1119" s="304" t="e">
        <v>#N/A</v>
      </c>
      <c r="R1119" s="304">
        <v>85.76</v>
      </c>
      <c r="S1119" s="304">
        <v>133.76</v>
      </c>
      <c r="T1119" s="304">
        <v>0.95619999999999994</v>
      </c>
      <c r="U1119" s="304">
        <v>12224</v>
      </c>
      <c r="W1119" s="304" t="e">
        <v>#N/A</v>
      </c>
      <c r="X1119" s="304">
        <v>80.64</v>
      </c>
      <c r="Y1119" s="304">
        <v>133.76</v>
      </c>
      <c r="Z1119" s="304">
        <v>0.9496</v>
      </c>
      <c r="AA1119" s="304">
        <v>13088</v>
      </c>
      <c r="AC1119" s="304" t="e">
        <v>#N/A</v>
      </c>
      <c r="AD1119" s="304">
        <v>64</v>
      </c>
      <c r="AE1119" s="304">
        <v>133.76</v>
      </c>
      <c r="AF1119" s="304">
        <v>0.95960000000000001</v>
      </c>
      <c r="AG1119" s="304">
        <v>15008</v>
      </c>
      <c r="AI1119" s="304" t="e">
        <v>#N/A</v>
      </c>
      <c r="AJ1119" s="304">
        <v>72</v>
      </c>
      <c r="AK1119" s="304">
        <v>133.76</v>
      </c>
      <c r="AL1119" s="304">
        <v>0.9778</v>
      </c>
      <c r="AM1119" s="304">
        <v>10560</v>
      </c>
      <c r="AO1119" s="304" t="e">
        <v>#N/A</v>
      </c>
    </row>
    <row r="1120" spans="1:41">
      <c r="A1120" s="305">
        <v>1116</v>
      </c>
      <c r="B1120" s="306" t="s">
        <v>3997</v>
      </c>
      <c r="C1120" s="305" t="s">
        <v>5114</v>
      </c>
      <c r="D1120" s="306" t="s">
        <v>4065</v>
      </c>
      <c r="E1120" s="307">
        <v>167</v>
      </c>
      <c r="F1120" s="304">
        <v>188.88</v>
      </c>
      <c r="G1120" s="304">
        <v>188.88</v>
      </c>
      <c r="H1120" s="304">
        <v>0.85819999999999996</v>
      </c>
      <c r="I1120" s="304">
        <v>55701</v>
      </c>
      <c r="K1120" s="304">
        <v>0.4773</v>
      </c>
      <c r="L1120" s="304">
        <v>203.4</v>
      </c>
      <c r="M1120" s="304">
        <v>203.4</v>
      </c>
      <c r="N1120" s="304">
        <v>0.86080000000000001</v>
      </c>
      <c r="O1120" s="304">
        <v>65493</v>
      </c>
      <c r="Q1120" s="304">
        <v>0.50280000000000002</v>
      </c>
      <c r="R1120" s="304">
        <v>230.4</v>
      </c>
      <c r="S1120" s="304">
        <v>230.4</v>
      </c>
      <c r="T1120" s="304">
        <v>0.87429999999999997</v>
      </c>
      <c r="U1120" s="304">
        <v>70536</v>
      </c>
      <c r="W1120" s="304">
        <v>0.48630000000000001</v>
      </c>
      <c r="X1120" s="304">
        <v>191.4</v>
      </c>
      <c r="Y1120" s="304">
        <v>191.4</v>
      </c>
      <c r="Z1120" s="304">
        <v>0.84529999999999994</v>
      </c>
      <c r="AA1120" s="304">
        <v>62196</v>
      </c>
      <c r="AC1120" s="304">
        <v>0.51670000000000005</v>
      </c>
      <c r="AD1120" s="304">
        <v>177</v>
      </c>
      <c r="AE1120" s="304">
        <v>177</v>
      </c>
      <c r="AF1120" s="304">
        <v>0.74780000000000002</v>
      </c>
      <c r="AG1120" s="304">
        <v>46176</v>
      </c>
      <c r="AI1120" s="304">
        <v>0.46889999999999998</v>
      </c>
      <c r="AJ1120" s="304">
        <v>228</v>
      </c>
      <c r="AK1120" s="304">
        <v>228</v>
      </c>
      <c r="AL1120" s="304">
        <v>0.8397</v>
      </c>
      <c r="AM1120" s="304">
        <v>39840</v>
      </c>
      <c r="AO1120" s="304">
        <v>0.28910000000000002</v>
      </c>
    </row>
    <row r="1121" spans="1:41">
      <c r="A1121" s="305">
        <v>1117</v>
      </c>
      <c r="B1121" s="306" t="s">
        <v>3997</v>
      </c>
      <c r="C1121" s="305" t="s">
        <v>5115</v>
      </c>
      <c r="D1121" s="306" t="s">
        <v>4051</v>
      </c>
      <c r="E1121" s="307">
        <v>200</v>
      </c>
      <c r="F1121" s="304">
        <v>287.52</v>
      </c>
      <c r="G1121" s="304">
        <v>287.52</v>
      </c>
      <c r="H1121" s="304">
        <v>0.97450000000000003</v>
      </c>
      <c r="I1121" s="304">
        <v>96900</v>
      </c>
      <c r="K1121" s="304">
        <v>0.48039999999999999</v>
      </c>
      <c r="L1121" s="304">
        <v>240.24</v>
      </c>
      <c r="M1121" s="304">
        <v>240.24</v>
      </c>
      <c r="N1121" s="304">
        <v>0.97989999999999999</v>
      </c>
      <c r="O1121" s="304">
        <v>67032</v>
      </c>
      <c r="Q1121" s="304">
        <v>0.38269999999999998</v>
      </c>
      <c r="R1121" s="304">
        <v>389.04</v>
      </c>
      <c r="S1121" s="304">
        <v>389.04</v>
      </c>
      <c r="T1121" s="304">
        <v>0.98480000000000001</v>
      </c>
      <c r="U1121" s="304">
        <v>73113</v>
      </c>
      <c r="W1121" s="304">
        <v>0.2651</v>
      </c>
      <c r="X1121" s="304">
        <v>250.68</v>
      </c>
      <c r="Y1121" s="304">
        <v>250.68</v>
      </c>
      <c r="Z1121" s="304">
        <v>0.97489999999999999</v>
      </c>
      <c r="AA1121" s="304">
        <v>82224</v>
      </c>
      <c r="AC1121" s="304">
        <v>0.45219999999999999</v>
      </c>
      <c r="AD1121" s="304">
        <v>372</v>
      </c>
      <c r="AE1121" s="304">
        <v>372</v>
      </c>
      <c r="AF1121" s="304">
        <v>0.98089999999999999</v>
      </c>
      <c r="AG1121" s="304">
        <v>133113</v>
      </c>
      <c r="AI1121" s="304">
        <v>0.49030000000000001</v>
      </c>
      <c r="AJ1121" s="304">
        <v>444</v>
      </c>
      <c r="AK1121" s="304">
        <v>444</v>
      </c>
      <c r="AL1121" s="304">
        <v>0.9859</v>
      </c>
      <c r="AM1121" s="304">
        <v>139980</v>
      </c>
      <c r="AO1121" s="304">
        <v>0.44419999999999998</v>
      </c>
    </row>
    <row r="1122" spans="1:41">
      <c r="A1122" s="305">
        <v>1118</v>
      </c>
      <c r="B1122" s="306" t="s">
        <v>3997</v>
      </c>
      <c r="C1122" s="305" t="s">
        <v>5116</v>
      </c>
      <c r="D1122" s="306" t="s">
        <v>4139</v>
      </c>
      <c r="E1122" s="307">
        <v>133</v>
      </c>
      <c r="F1122" s="304">
        <v>38.479999999999997</v>
      </c>
      <c r="G1122" s="304">
        <v>106.4</v>
      </c>
      <c r="H1122" s="304">
        <v>0.90459999999999996</v>
      </c>
      <c r="I1122" s="304">
        <v>7774</v>
      </c>
      <c r="K1122" s="304">
        <v>0.31019999999999998</v>
      </c>
      <c r="L1122" s="304">
        <v>35.36</v>
      </c>
      <c r="M1122" s="304">
        <v>106.4</v>
      </c>
      <c r="N1122" s="304">
        <v>0.91300000000000003</v>
      </c>
      <c r="O1122" s="304">
        <v>5808</v>
      </c>
      <c r="Q1122" s="304">
        <v>0.24179999999999999</v>
      </c>
      <c r="R1122" s="304">
        <v>25</v>
      </c>
      <c r="S1122" s="304">
        <v>106.4</v>
      </c>
      <c r="T1122" s="304">
        <v>0.94089999999999996</v>
      </c>
      <c r="U1122" s="304">
        <v>5826</v>
      </c>
      <c r="W1122" s="304">
        <v>0.16650000000000001</v>
      </c>
      <c r="X1122" s="304">
        <v>0</v>
      </c>
      <c r="Y1122" s="304">
        <v>0</v>
      </c>
      <c r="Z1122" s="304" t="e">
        <v>#DIV/0!</v>
      </c>
      <c r="AA1122" s="304">
        <v>0</v>
      </c>
      <c r="AC1122" s="304">
        <v>0</v>
      </c>
      <c r="AD1122" s="304">
        <v>26</v>
      </c>
      <c r="AE1122" s="304">
        <v>106.4</v>
      </c>
      <c r="AF1122" s="304">
        <v>1</v>
      </c>
      <c r="AG1122" s="304">
        <v>2868</v>
      </c>
      <c r="AI1122" s="304">
        <v>0.14829999999999999</v>
      </c>
      <c r="AJ1122" s="304">
        <v>27.12</v>
      </c>
      <c r="AK1122" s="304">
        <v>106.4</v>
      </c>
      <c r="AL1122" s="304">
        <v>0.99929999999999997</v>
      </c>
      <c r="AM1122" s="304">
        <v>2744</v>
      </c>
      <c r="AO1122" s="304">
        <v>0.1406</v>
      </c>
    </row>
    <row r="1123" spans="1:41">
      <c r="A1123" s="305">
        <v>1119</v>
      </c>
      <c r="B1123" s="306" t="s">
        <v>3997</v>
      </c>
      <c r="C1123" s="305" t="s">
        <v>5117</v>
      </c>
      <c r="D1123" s="306" t="s">
        <v>4051</v>
      </c>
      <c r="E1123" s="307">
        <v>189</v>
      </c>
      <c r="F1123" s="304">
        <v>96</v>
      </c>
      <c r="G1123" s="304">
        <v>151.19999999999999</v>
      </c>
      <c r="H1123" s="304">
        <v>0.89900000000000002</v>
      </c>
      <c r="I1123" s="304">
        <v>12540</v>
      </c>
      <c r="K1123" s="304">
        <v>0.20180000000000001</v>
      </c>
      <c r="L1123" s="304">
        <v>84</v>
      </c>
      <c r="M1123" s="304">
        <v>151.19999999999999</v>
      </c>
      <c r="N1123" s="304">
        <v>0.87729999999999997</v>
      </c>
      <c r="O1123" s="304">
        <v>21870</v>
      </c>
      <c r="Q1123" s="304">
        <v>0.39889999999999998</v>
      </c>
      <c r="R1123" s="304">
        <v>99</v>
      </c>
      <c r="S1123" s="304">
        <v>151.19999999999999</v>
      </c>
      <c r="T1123" s="304">
        <v>0.86949999999999994</v>
      </c>
      <c r="U1123" s="304">
        <v>27180</v>
      </c>
      <c r="W1123" s="304">
        <v>0.43859999999999999</v>
      </c>
      <c r="X1123" s="304">
        <v>81</v>
      </c>
      <c r="Y1123" s="304">
        <v>151.19999999999999</v>
      </c>
      <c r="Z1123" s="304">
        <v>0.86580000000000001</v>
      </c>
      <c r="AA1123" s="304">
        <v>20700</v>
      </c>
      <c r="AC1123" s="304">
        <v>0.39679999999999999</v>
      </c>
      <c r="AD1123" s="304">
        <v>84</v>
      </c>
      <c r="AE1123" s="304">
        <v>151.19999999999999</v>
      </c>
      <c r="AF1123" s="304">
        <v>0.87929999999999997</v>
      </c>
      <c r="AG1123" s="304">
        <v>23370</v>
      </c>
      <c r="AI1123" s="304">
        <v>0.42530000000000001</v>
      </c>
      <c r="AJ1123" s="304">
        <v>15</v>
      </c>
      <c r="AK1123" s="304">
        <v>151.19999999999999</v>
      </c>
      <c r="AL1123" s="304">
        <v>0.8911</v>
      </c>
      <c r="AM1123" s="304">
        <v>16680</v>
      </c>
      <c r="AN1123" s="304" t="e">
        <f>AM1123-#REF!</f>
        <v>#REF!</v>
      </c>
      <c r="AO1123" s="304">
        <v>1.7333000000000001</v>
      </c>
    </row>
    <row r="1124" spans="1:41">
      <c r="A1124" s="305">
        <v>1120</v>
      </c>
      <c r="B1124" s="306" t="s">
        <v>3997</v>
      </c>
      <c r="C1124" s="305" t="s">
        <v>5118</v>
      </c>
      <c r="D1124" s="306" t="s">
        <v>4051</v>
      </c>
      <c r="E1124" s="307">
        <v>134</v>
      </c>
      <c r="F1124" s="304">
        <v>87</v>
      </c>
      <c r="G1124" s="304">
        <v>107.2</v>
      </c>
      <c r="H1124" s="304">
        <v>0.95489999999999997</v>
      </c>
      <c r="I1124" s="304">
        <v>24130</v>
      </c>
      <c r="K1124" s="304">
        <v>0.40810000000000002</v>
      </c>
      <c r="L1124" s="304">
        <v>45</v>
      </c>
      <c r="M1124" s="304">
        <v>107.2</v>
      </c>
      <c r="N1124" s="304">
        <v>0.94989999999999997</v>
      </c>
      <c r="O1124" s="304">
        <v>31030</v>
      </c>
      <c r="P1124" s="304" t="e">
        <f>O1124-#REF!</f>
        <v>#REF!</v>
      </c>
      <c r="Q1124" s="304">
        <v>0.998</v>
      </c>
      <c r="R1124" s="304">
        <v>103</v>
      </c>
      <c r="S1124" s="304">
        <v>107.2</v>
      </c>
      <c r="T1124" s="304">
        <v>0.94989999999999997</v>
      </c>
      <c r="U1124" s="304">
        <v>26530</v>
      </c>
      <c r="W1124" s="304">
        <v>0.38030000000000003</v>
      </c>
      <c r="X1124" s="304">
        <v>23</v>
      </c>
      <c r="Y1124" s="304">
        <v>107.2</v>
      </c>
      <c r="Z1124" s="304">
        <v>0.94469999999999998</v>
      </c>
      <c r="AA1124" s="304">
        <v>27330</v>
      </c>
      <c r="AB1124" s="304" t="e">
        <f>AA1124-#REF!</f>
        <v>#REF!</v>
      </c>
      <c r="AC1124" s="304">
        <v>1.7675000000000001</v>
      </c>
      <c r="AD1124" s="304">
        <v>79</v>
      </c>
      <c r="AE1124" s="304">
        <v>107.2</v>
      </c>
      <c r="AF1124" s="304">
        <v>0.93920000000000003</v>
      </c>
      <c r="AG1124" s="304">
        <v>27470</v>
      </c>
      <c r="AI1124" s="304">
        <v>0.504</v>
      </c>
      <c r="AJ1124" s="304">
        <v>93</v>
      </c>
      <c r="AK1124" s="304">
        <v>107.2</v>
      </c>
      <c r="AL1124" s="304">
        <v>0.94140000000000001</v>
      </c>
      <c r="AM1124" s="304">
        <v>21170</v>
      </c>
      <c r="AO1124" s="304">
        <v>0.33950000000000002</v>
      </c>
    </row>
    <row r="1125" spans="1:41">
      <c r="A1125" s="305">
        <v>1121</v>
      </c>
      <c r="B1125" s="306" t="s">
        <v>3997</v>
      </c>
      <c r="C1125" s="305" t="s">
        <v>5119</v>
      </c>
      <c r="D1125" s="306" t="s">
        <v>4051</v>
      </c>
      <c r="E1125" s="307">
        <v>200</v>
      </c>
      <c r="F1125" s="304">
        <v>84</v>
      </c>
      <c r="G1125" s="304">
        <v>160</v>
      </c>
      <c r="H1125" s="304">
        <v>0.8921</v>
      </c>
      <c r="I1125" s="304">
        <v>15870</v>
      </c>
      <c r="K1125" s="304">
        <v>0.29409999999999997</v>
      </c>
      <c r="L1125" s="304">
        <v>84</v>
      </c>
      <c r="M1125" s="304">
        <v>160</v>
      </c>
      <c r="N1125" s="304">
        <v>0.8911</v>
      </c>
      <c r="O1125" s="304">
        <v>21840</v>
      </c>
      <c r="Q1125" s="304">
        <v>0.39219999999999999</v>
      </c>
      <c r="R1125" s="304">
        <v>93</v>
      </c>
      <c r="S1125" s="304">
        <v>160</v>
      </c>
      <c r="T1125" s="304">
        <v>0.88539999999999996</v>
      </c>
      <c r="U1125" s="304">
        <v>21090</v>
      </c>
      <c r="W1125" s="304">
        <v>0.35570000000000002</v>
      </c>
      <c r="X1125" s="304">
        <v>96</v>
      </c>
      <c r="Y1125" s="304">
        <v>160</v>
      </c>
      <c r="Z1125" s="304">
        <v>0.89419999999999999</v>
      </c>
      <c r="AA1125" s="304">
        <v>19770</v>
      </c>
      <c r="AC1125" s="304">
        <v>0.30959999999999999</v>
      </c>
      <c r="AD1125" s="304">
        <v>99</v>
      </c>
      <c r="AE1125" s="304">
        <v>160</v>
      </c>
      <c r="AF1125" s="304">
        <v>0.88080000000000003</v>
      </c>
      <c r="AG1125" s="304">
        <v>22830</v>
      </c>
      <c r="AI1125" s="304">
        <v>0.35189999999999999</v>
      </c>
      <c r="AJ1125" s="304">
        <v>87</v>
      </c>
      <c r="AK1125" s="304">
        <v>160</v>
      </c>
      <c r="AL1125" s="304">
        <v>0.92959999999999998</v>
      </c>
      <c r="AM1125" s="304">
        <v>19800</v>
      </c>
      <c r="AO1125" s="304">
        <v>0.34</v>
      </c>
    </row>
    <row r="1126" spans="1:41">
      <c r="A1126" s="305">
        <v>1122</v>
      </c>
      <c r="B1126" s="306" t="s">
        <v>3997</v>
      </c>
      <c r="C1126" s="305" t="s">
        <v>5120</v>
      </c>
      <c r="D1126" s="306" t="s">
        <v>4051</v>
      </c>
      <c r="E1126" s="307">
        <v>155.56</v>
      </c>
      <c r="F1126" s="304">
        <v>88</v>
      </c>
      <c r="G1126" s="304">
        <v>124.44799999999999</v>
      </c>
      <c r="H1126" s="304">
        <v>0.8236</v>
      </c>
      <c r="I1126" s="304">
        <v>7000</v>
      </c>
      <c r="K1126" s="304">
        <v>0.13420000000000001</v>
      </c>
      <c r="L1126" s="304">
        <v>100</v>
      </c>
      <c r="M1126" s="304">
        <v>124.44799999999999</v>
      </c>
      <c r="N1126" s="304">
        <v>0.75259999999999994</v>
      </c>
      <c r="O1126" s="304">
        <v>8760</v>
      </c>
      <c r="Q1126" s="304">
        <v>0.1565</v>
      </c>
      <c r="R1126" s="304">
        <v>116</v>
      </c>
      <c r="S1126" s="304">
        <v>124.44799999999999</v>
      </c>
      <c r="T1126" s="304">
        <v>0.7208</v>
      </c>
      <c r="U1126" s="304">
        <v>8260</v>
      </c>
      <c r="W1126" s="304">
        <v>0.13719999999999999</v>
      </c>
      <c r="X1126" s="304">
        <v>106</v>
      </c>
      <c r="Y1126" s="304">
        <v>124.44799999999999</v>
      </c>
      <c r="Z1126" s="304">
        <v>0.71450000000000002</v>
      </c>
      <c r="AA1126" s="304">
        <v>10060</v>
      </c>
      <c r="AC1126" s="304">
        <v>0.17849999999999999</v>
      </c>
      <c r="AD1126" s="304">
        <v>96</v>
      </c>
      <c r="AE1126" s="304">
        <v>124.44799999999999</v>
      </c>
      <c r="AF1126" s="304">
        <v>0.71650000000000003</v>
      </c>
      <c r="AG1126" s="304">
        <v>9300</v>
      </c>
      <c r="AI1126" s="304">
        <v>0.1817</v>
      </c>
      <c r="AJ1126" s="304">
        <v>108</v>
      </c>
      <c r="AK1126" s="304">
        <v>124.44799999999999</v>
      </c>
      <c r="AL1126" s="304">
        <v>0.74149999999999994</v>
      </c>
      <c r="AM1126" s="304">
        <v>9920</v>
      </c>
      <c r="AO1126" s="304">
        <v>0.1721</v>
      </c>
    </row>
    <row r="1127" spans="1:41">
      <c r="A1127" s="305">
        <v>1123</v>
      </c>
      <c r="B1127" s="306" t="s">
        <v>3997</v>
      </c>
      <c r="C1127" s="305" t="s">
        <v>5121</v>
      </c>
      <c r="D1127" s="306" t="s">
        <v>4051</v>
      </c>
      <c r="E1127" s="307">
        <v>155.56</v>
      </c>
      <c r="F1127" s="304">
        <v>82.56</v>
      </c>
      <c r="G1127" s="304">
        <v>124.44799999999999</v>
      </c>
      <c r="H1127" s="304">
        <v>0.86309999999999998</v>
      </c>
      <c r="I1127" s="304">
        <v>12432</v>
      </c>
      <c r="K1127" s="304">
        <v>0.24229999999999999</v>
      </c>
      <c r="L1127" s="304">
        <v>88.16</v>
      </c>
      <c r="M1127" s="304">
        <v>124.44799999999999</v>
      </c>
      <c r="N1127" s="304">
        <v>0.87749999999999995</v>
      </c>
      <c r="O1127" s="304">
        <v>16100</v>
      </c>
      <c r="Q1127" s="304">
        <v>0.2797</v>
      </c>
      <c r="R1127" s="304">
        <v>75.52</v>
      </c>
      <c r="S1127" s="304">
        <v>124.44799999999999</v>
      </c>
      <c r="T1127" s="304">
        <v>0.86299999999999999</v>
      </c>
      <c r="U1127" s="304">
        <v>12488</v>
      </c>
      <c r="W1127" s="304">
        <v>0.26619999999999999</v>
      </c>
      <c r="X1127" s="304">
        <v>70.72</v>
      </c>
      <c r="Y1127" s="304">
        <v>124.44799999999999</v>
      </c>
      <c r="Z1127" s="304">
        <v>0.84829999999999994</v>
      </c>
      <c r="AA1127" s="304">
        <v>10288</v>
      </c>
      <c r="AC1127" s="304">
        <v>0.23050000000000001</v>
      </c>
      <c r="AD1127" s="304">
        <v>84</v>
      </c>
      <c r="AE1127" s="304">
        <v>124.44799999999999</v>
      </c>
      <c r="AF1127" s="304">
        <v>0.86499999999999999</v>
      </c>
      <c r="AG1127" s="304">
        <v>12068</v>
      </c>
      <c r="AI1127" s="304">
        <v>0.22320000000000001</v>
      </c>
      <c r="AJ1127" s="304">
        <v>72</v>
      </c>
      <c r="AK1127" s="304">
        <v>124.44799999999999</v>
      </c>
      <c r="AL1127" s="304">
        <v>0.84709999999999996</v>
      </c>
      <c r="AM1127" s="304">
        <v>10612</v>
      </c>
      <c r="AO1127" s="304">
        <v>0.2417</v>
      </c>
    </row>
    <row r="1128" spans="1:41">
      <c r="A1128" s="305">
        <v>1124</v>
      </c>
      <c r="B1128" s="306" t="s">
        <v>3997</v>
      </c>
      <c r="C1128" s="305" t="s">
        <v>5122</v>
      </c>
      <c r="D1128" s="306" t="s">
        <v>4097</v>
      </c>
      <c r="E1128" s="307">
        <v>344.44</v>
      </c>
      <c r="F1128" s="304">
        <v>51</v>
      </c>
      <c r="G1128" s="304">
        <v>275.55200000000002</v>
      </c>
      <c r="H1128" s="304">
        <v>0.99609999999999999</v>
      </c>
      <c r="I1128" s="304">
        <v>15270</v>
      </c>
      <c r="K1128" s="304" t="e">
        <v>#N/A</v>
      </c>
      <c r="L1128" s="304">
        <v>33</v>
      </c>
      <c r="M1128" s="304">
        <v>275.55200000000002</v>
      </c>
      <c r="N1128" s="304">
        <v>0.99490000000000001</v>
      </c>
      <c r="O1128" s="304">
        <v>17400</v>
      </c>
      <c r="Q1128" s="304" t="e">
        <v>#N/A</v>
      </c>
      <c r="R1128" s="304">
        <v>63</v>
      </c>
      <c r="S1128" s="304">
        <v>275.55200000000002</v>
      </c>
      <c r="T1128" s="304">
        <v>0.9929</v>
      </c>
      <c r="U1128" s="304">
        <v>16560</v>
      </c>
      <c r="W1128" s="304" t="e">
        <v>#N/A</v>
      </c>
      <c r="X1128" s="304">
        <v>48</v>
      </c>
      <c r="Y1128" s="304">
        <v>275.55200000000002</v>
      </c>
      <c r="Z1128" s="304">
        <v>0.99009999999999998</v>
      </c>
      <c r="AA1128" s="304">
        <v>14940</v>
      </c>
      <c r="AC1128" s="304" t="e">
        <v>#N/A</v>
      </c>
      <c r="AD1128" s="304">
        <v>42</v>
      </c>
      <c r="AE1128" s="304">
        <v>275.55200000000002</v>
      </c>
      <c r="AF1128" s="304">
        <v>0.99399999999999999</v>
      </c>
      <c r="AG1128" s="304">
        <v>14850</v>
      </c>
      <c r="AI1128" s="304" t="e">
        <v>#N/A</v>
      </c>
      <c r="AJ1128" s="304">
        <v>39</v>
      </c>
      <c r="AK1128" s="304">
        <v>275.55200000000002</v>
      </c>
      <c r="AL1128" s="304">
        <v>0.98919999999999997</v>
      </c>
      <c r="AM1128" s="304">
        <v>13650</v>
      </c>
      <c r="AO1128" s="304" t="e">
        <v>#N/A</v>
      </c>
    </row>
    <row r="1129" spans="1:41">
      <c r="A1129" s="305">
        <v>1125</v>
      </c>
      <c r="B1129" s="306" t="s">
        <v>3997</v>
      </c>
      <c r="C1129" s="305" t="s">
        <v>5123</v>
      </c>
      <c r="D1129" s="306" t="s">
        <v>4097</v>
      </c>
      <c r="E1129" s="307">
        <v>666.67</v>
      </c>
      <c r="F1129" s="304">
        <v>44.64</v>
      </c>
      <c r="G1129" s="304">
        <v>533.33600000000001</v>
      </c>
      <c r="H1129" s="304">
        <v>0.22359999999999999</v>
      </c>
      <c r="I1129" s="304">
        <v>2964</v>
      </c>
      <c r="K1129" s="304" t="e">
        <v>#N/A</v>
      </c>
      <c r="L1129" s="304">
        <v>35.520000000000003</v>
      </c>
      <c r="M1129" s="304">
        <v>533.33600000000001</v>
      </c>
      <c r="N1129" s="304">
        <v>0.22009999999999999</v>
      </c>
      <c r="O1129" s="304">
        <v>2892</v>
      </c>
      <c r="Q1129" s="304" t="e">
        <v>#N/A</v>
      </c>
      <c r="R1129" s="304">
        <v>44.16</v>
      </c>
      <c r="S1129" s="304">
        <v>533.33600000000001</v>
      </c>
      <c r="T1129" s="304">
        <v>0.21869999999999998</v>
      </c>
      <c r="U1129" s="304">
        <v>3012</v>
      </c>
      <c r="W1129" s="304" t="e">
        <v>#N/A</v>
      </c>
      <c r="X1129" s="304">
        <v>38.4</v>
      </c>
      <c r="Y1129" s="304">
        <v>533.33600000000001</v>
      </c>
      <c r="Z1129" s="304">
        <v>0.22369999999999998</v>
      </c>
      <c r="AA1129" s="304">
        <v>3888</v>
      </c>
      <c r="AC1129" s="304" t="e">
        <v>#N/A</v>
      </c>
      <c r="AD1129" s="304">
        <v>30.72</v>
      </c>
      <c r="AE1129" s="304">
        <v>533.33600000000001</v>
      </c>
      <c r="AF1129" s="304">
        <v>0.26700000000000002</v>
      </c>
      <c r="AG1129" s="304">
        <v>3924</v>
      </c>
      <c r="AI1129" s="304" t="e">
        <v>#N/A</v>
      </c>
      <c r="AJ1129" s="304">
        <v>36</v>
      </c>
      <c r="AK1129" s="304">
        <v>533.33600000000001</v>
      </c>
      <c r="AL1129" s="304">
        <v>0.31979999999999997</v>
      </c>
      <c r="AM1129" s="304">
        <v>5268</v>
      </c>
      <c r="AO1129" s="304" t="e">
        <v>#N/A</v>
      </c>
    </row>
    <row r="1130" spans="1:41">
      <c r="A1130" s="305">
        <v>1126</v>
      </c>
      <c r="B1130" s="306" t="s">
        <v>3997</v>
      </c>
      <c r="C1130" s="305" t="s">
        <v>5124</v>
      </c>
      <c r="D1130" s="306" t="s">
        <v>4051</v>
      </c>
      <c r="E1130" s="307">
        <v>600</v>
      </c>
      <c r="F1130" s="304">
        <v>288</v>
      </c>
      <c r="G1130" s="304">
        <v>480</v>
      </c>
      <c r="H1130" s="304">
        <v>1</v>
      </c>
      <c r="I1130" s="304">
        <v>33480</v>
      </c>
      <c r="K1130" s="304">
        <v>0.1615</v>
      </c>
      <c r="L1130" s="304">
        <v>276</v>
      </c>
      <c r="M1130" s="304">
        <v>480</v>
      </c>
      <c r="N1130" s="304">
        <v>1</v>
      </c>
      <c r="O1130" s="304">
        <v>27480</v>
      </c>
      <c r="Q1130" s="304">
        <v>0.1338</v>
      </c>
      <c r="R1130" s="304">
        <v>324</v>
      </c>
      <c r="S1130" s="304">
        <v>480</v>
      </c>
      <c r="T1130" s="304">
        <v>1</v>
      </c>
      <c r="U1130" s="304">
        <v>28680</v>
      </c>
      <c r="W1130" s="304">
        <v>0.1229</v>
      </c>
      <c r="X1130" s="304">
        <v>348</v>
      </c>
      <c r="Y1130" s="304">
        <v>480</v>
      </c>
      <c r="Z1130" s="304">
        <v>0.99729999999999996</v>
      </c>
      <c r="AA1130" s="304">
        <v>42960</v>
      </c>
      <c r="AC1130" s="304">
        <v>0.16639999999999999</v>
      </c>
      <c r="AD1130" s="304">
        <v>324</v>
      </c>
      <c r="AE1130" s="304">
        <v>480</v>
      </c>
      <c r="AF1130" s="304">
        <v>1</v>
      </c>
      <c r="AG1130" s="304">
        <v>42240</v>
      </c>
      <c r="AI1130" s="304">
        <v>0.17519999999999999</v>
      </c>
      <c r="AJ1130" s="304">
        <v>324</v>
      </c>
      <c r="AK1130" s="304">
        <v>480</v>
      </c>
      <c r="AL1130" s="304">
        <v>1</v>
      </c>
      <c r="AM1130" s="304">
        <v>38520</v>
      </c>
      <c r="AO1130" s="304">
        <v>0.1598</v>
      </c>
    </row>
    <row r="1131" spans="1:41">
      <c r="A1131" s="305">
        <v>1127</v>
      </c>
      <c r="B1131" s="306" t="s">
        <v>3997</v>
      </c>
      <c r="C1131" s="305" t="s">
        <v>5125</v>
      </c>
      <c r="D1131" s="306" t="s">
        <v>4051</v>
      </c>
      <c r="E1131" s="307">
        <v>255.56</v>
      </c>
      <c r="F1131" s="304">
        <v>90.24</v>
      </c>
      <c r="G1131" s="304">
        <v>204.44800000000001</v>
      </c>
      <c r="H1131" s="304">
        <v>0.99280000000000002</v>
      </c>
      <c r="I1131" s="304">
        <v>26768</v>
      </c>
      <c r="K1131" s="304">
        <v>0.41499999999999998</v>
      </c>
      <c r="L1131" s="304">
        <v>89.6</v>
      </c>
      <c r="M1131" s="304">
        <v>204.44800000000001</v>
      </c>
      <c r="N1131" s="304">
        <v>0.99260000000000004</v>
      </c>
      <c r="O1131" s="304">
        <v>28200</v>
      </c>
      <c r="Q1131" s="304">
        <v>0.42620000000000002</v>
      </c>
      <c r="R1131" s="304">
        <v>102.4</v>
      </c>
      <c r="S1131" s="304">
        <v>204.44800000000001</v>
      </c>
      <c r="T1131" s="304">
        <v>0.99219999999999997</v>
      </c>
      <c r="U1131" s="304">
        <v>27408</v>
      </c>
      <c r="W1131" s="304">
        <v>0.37469999999999998</v>
      </c>
      <c r="X1131" s="304">
        <v>97.6</v>
      </c>
      <c r="Y1131" s="304">
        <v>204.44800000000001</v>
      </c>
      <c r="Z1131" s="304">
        <v>0.99299999999999999</v>
      </c>
      <c r="AA1131" s="304">
        <v>26976</v>
      </c>
      <c r="AC1131" s="304">
        <v>0.37409999999999999</v>
      </c>
      <c r="AD1131" s="304">
        <v>87.2</v>
      </c>
      <c r="AE1131" s="304">
        <v>204.44800000000001</v>
      </c>
      <c r="AF1131" s="304">
        <v>0.99609999999999999</v>
      </c>
      <c r="AG1131" s="304">
        <v>25956</v>
      </c>
      <c r="AI1131" s="304">
        <v>0.4017</v>
      </c>
      <c r="AJ1131" s="304">
        <v>97.12</v>
      </c>
      <c r="AK1131" s="304">
        <v>204.44800000000001</v>
      </c>
      <c r="AL1131" s="304">
        <v>0.99670000000000003</v>
      </c>
      <c r="AM1131" s="304">
        <v>23992</v>
      </c>
      <c r="AO1131" s="304">
        <v>0.34420000000000001</v>
      </c>
    </row>
    <row r="1132" spans="1:41">
      <c r="A1132" s="305">
        <v>1128</v>
      </c>
      <c r="B1132" s="306" t="s">
        <v>3997</v>
      </c>
      <c r="C1132" s="305" t="s">
        <v>5126</v>
      </c>
      <c r="D1132" s="306" t="s">
        <v>4051</v>
      </c>
      <c r="E1132" s="307">
        <v>155.56</v>
      </c>
      <c r="F1132" s="304">
        <v>92</v>
      </c>
      <c r="G1132" s="304">
        <v>124.44799999999999</v>
      </c>
      <c r="H1132" s="304">
        <v>0.85319999999999996</v>
      </c>
      <c r="I1132" s="304">
        <v>10920</v>
      </c>
      <c r="K1132" s="304">
        <v>0.19320000000000001</v>
      </c>
      <c r="L1132" s="304">
        <v>92</v>
      </c>
      <c r="M1132" s="304">
        <v>124.44799999999999</v>
      </c>
      <c r="N1132" s="304">
        <v>0.85329999999999995</v>
      </c>
      <c r="O1132" s="304">
        <v>12440</v>
      </c>
      <c r="Q1132" s="304">
        <v>0.21299999999999999</v>
      </c>
      <c r="R1132" s="304">
        <v>72</v>
      </c>
      <c r="S1132" s="304">
        <v>124.44799999999999</v>
      </c>
      <c r="T1132" s="304">
        <v>0.8528</v>
      </c>
      <c r="U1132" s="304">
        <v>11700</v>
      </c>
      <c r="W1132" s="304">
        <v>0.26469999999999999</v>
      </c>
      <c r="X1132" s="304">
        <v>80</v>
      </c>
      <c r="Y1132" s="304">
        <v>124.44799999999999</v>
      </c>
      <c r="Z1132" s="304">
        <v>0.83130000000000004</v>
      </c>
      <c r="AA1132" s="304">
        <v>10840</v>
      </c>
      <c r="AC1132" s="304">
        <v>0.21909999999999999</v>
      </c>
      <c r="AD1132" s="304">
        <v>74</v>
      </c>
      <c r="AE1132" s="304">
        <v>124.44799999999999</v>
      </c>
      <c r="AF1132" s="304">
        <v>0.8387</v>
      </c>
      <c r="AG1132" s="304">
        <v>11540</v>
      </c>
      <c r="AI1132" s="304">
        <v>0.24990000000000001</v>
      </c>
      <c r="AJ1132" s="304">
        <v>76</v>
      </c>
      <c r="AK1132" s="304">
        <v>124.44799999999999</v>
      </c>
      <c r="AL1132" s="304">
        <v>0.84560000000000002</v>
      </c>
      <c r="AM1132" s="304">
        <v>12260</v>
      </c>
      <c r="AO1132" s="304">
        <v>0.26500000000000001</v>
      </c>
    </row>
    <row r="1133" spans="1:41">
      <c r="A1133" s="305">
        <v>1129</v>
      </c>
      <c r="B1133" s="306" t="s">
        <v>3997</v>
      </c>
      <c r="C1133" s="305" t="s">
        <v>5127</v>
      </c>
      <c r="D1133" s="306" t="s">
        <v>4051</v>
      </c>
      <c r="E1133" s="307">
        <v>200</v>
      </c>
      <c r="F1133" s="304">
        <v>28.08</v>
      </c>
      <c r="G1133" s="304">
        <v>160</v>
      </c>
      <c r="H1133" s="304">
        <v>0.93820000000000003</v>
      </c>
      <c r="I1133" s="304">
        <v>9138</v>
      </c>
      <c r="K1133" s="304">
        <v>0.48180000000000001</v>
      </c>
      <c r="L1133" s="304">
        <v>39.28</v>
      </c>
      <c r="M1133" s="304">
        <v>160</v>
      </c>
      <c r="N1133" s="304">
        <v>0.99149999999999994</v>
      </c>
      <c r="O1133" s="304">
        <v>15056</v>
      </c>
      <c r="Q1133" s="304">
        <v>0.51959999999999995</v>
      </c>
      <c r="R1133" s="304">
        <v>45.92</v>
      </c>
      <c r="S1133" s="304">
        <v>160</v>
      </c>
      <c r="T1133" s="304">
        <v>0.99099999999999999</v>
      </c>
      <c r="U1133" s="304">
        <v>16630</v>
      </c>
      <c r="W1133" s="304">
        <v>0.50760000000000005</v>
      </c>
      <c r="X1133" s="304">
        <v>44.88</v>
      </c>
      <c r="Y1133" s="304">
        <v>160</v>
      </c>
      <c r="Z1133" s="304">
        <v>0.98680000000000001</v>
      </c>
      <c r="AA1133" s="304">
        <v>15340</v>
      </c>
      <c r="AC1133" s="304">
        <v>0.46560000000000001</v>
      </c>
      <c r="AD1133" s="304">
        <v>37.68</v>
      </c>
      <c r="AE1133" s="304">
        <v>160</v>
      </c>
      <c r="AF1133" s="304">
        <v>0.98599999999999999</v>
      </c>
      <c r="AG1133" s="304">
        <v>14920</v>
      </c>
      <c r="AI1133" s="304">
        <v>0.53979999999999995</v>
      </c>
      <c r="AJ1133" s="304">
        <v>42.48</v>
      </c>
      <c r="AK1133" s="304">
        <v>160</v>
      </c>
      <c r="AL1133" s="304">
        <v>0.98219999999999996</v>
      </c>
      <c r="AM1133" s="304">
        <v>14118</v>
      </c>
      <c r="AO1133" s="304">
        <v>0.47</v>
      </c>
    </row>
    <row r="1134" spans="1:41">
      <c r="A1134" s="305">
        <v>1130</v>
      </c>
      <c r="B1134" s="306" t="s">
        <v>3997</v>
      </c>
      <c r="C1134" s="305" t="s">
        <v>5128</v>
      </c>
      <c r="D1134" s="306" t="s">
        <v>4051</v>
      </c>
      <c r="E1134" s="307">
        <v>200</v>
      </c>
      <c r="F1134" s="304">
        <v>215.04</v>
      </c>
      <c r="G1134" s="304">
        <v>215.04</v>
      </c>
      <c r="H1134" s="304">
        <v>0.91969999999999996</v>
      </c>
      <c r="I1134" s="304">
        <v>46863</v>
      </c>
      <c r="K1134" s="304">
        <v>0.3291</v>
      </c>
      <c r="L1134" s="304">
        <v>277.8</v>
      </c>
      <c r="M1134" s="304">
        <v>277.8</v>
      </c>
      <c r="N1134" s="304">
        <v>0.9022</v>
      </c>
      <c r="O1134" s="304">
        <v>53523</v>
      </c>
      <c r="Q1134" s="304">
        <v>0.28710000000000002</v>
      </c>
      <c r="R1134" s="304">
        <v>250.8</v>
      </c>
      <c r="S1134" s="304">
        <v>250.8</v>
      </c>
      <c r="T1134" s="304">
        <v>0.90969999999999995</v>
      </c>
      <c r="U1134" s="304">
        <v>54720</v>
      </c>
      <c r="W1134" s="304">
        <v>0.33310000000000001</v>
      </c>
      <c r="X1134" s="304">
        <v>211.08</v>
      </c>
      <c r="Y1134" s="304">
        <v>211.08</v>
      </c>
      <c r="Z1134" s="304">
        <v>0.92210000000000003</v>
      </c>
      <c r="AA1134" s="304">
        <v>49008</v>
      </c>
      <c r="AC1134" s="304">
        <v>0.33839999999999998</v>
      </c>
      <c r="AD1134" s="304">
        <v>204</v>
      </c>
      <c r="AE1134" s="304">
        <v>204</v>
      </c>
      <c r="AF1134" s="304">
        <v>0.92549999999999999</v>
      </c>
      <c r="AG1134" s="304">
        <v>47658</v>
      </c>
      <c r="AI1134" s="304">
        <v>0.33929999999999999</v>
      </c>
      <c r="AJ1134" s="304">
        <v>189</v>
      </c>
      <c r="AK1134" s="304">
        <v>189</v>
      </c>
      <c r="AL1134" s="304">
        <v>0.93030000000000002</v>
      </c>
      <c r="AM1134" s="304">
        <v>45141</v>
      </c>
      <c r="AO1134" s="304">
        <v>0.35659999999999997</v>
      </c>
    </row>
    <row r="1135" spans="1:41">
      <c r="A1135" s="305">
        <v>1131</v>
      </c>
      <c r="B1135" s="306" t="s">
        <v>3997</v>
      </c>
      <c r="C1135" s="305" t="s">
        <v>5129</v>
      </c>
      <c r="D1135" s="306" t="s">
        <v>4051</v>
      </c>
      <c r="E1135" s="307">
        <v>283.33</v>
      </c>
      <c r="F1135" s="304">
        <v>140</v>
      </c>
      <c r="G1135" s="304">
        <v>226.66399999999999</v>
      </c>
      <c r="H1135" s="304">
        <v>0.98180000000000001</v>
      </c>
      <c r="I1135" s="304">
        <v>21520</v>
      </c>
      <c r="K1135" s="304">
        <v>0.2175</v>
      </c>
      <c r="L1135" s="304">
        <v>152</v>
      </c>
      <c r="M1135" s="304">
        <v>226.66399999999999</v>
      </c>
      <c r="N1135" s="304">
        <v>0.98509999999999998</v>
      </c>
      <c r="O1135" s="304">
        <v>31600</v>
      </c>
      <c r="Q1135" s="304">
        <v>0.28370000000000001</v>
      </c>
      <c r="R1135" s="304">
        <v>144</v>
      </c>
      <c r="S1135" s="304">
        <v>226.66399999999999</v>
      </c>
      <c r="T1135" s="304">
        <v>0.98719999999999997</v>
      </c>
      <c r="U1135" s="304">
        <v>30760</v>
      </c>
      <c r="W1135" s="304">
        <v>0.30049999999999999</v>
      </c>
      <c r="X1135" s="304">
        <v>136</v>
      </c>
      <c r="Y1135" s="304">
        <v>226.66399999999999</v>
      </c>
      <c r="Z1135" s="304">
        <v>0.98539999999999994</v>
      </c>
      <c r="AA1135" s="304">
        <v>26960</v>
      </c>
      <c r="AC1135" s="304">
        <v>0.27039999999999997</v>
      </c>
      <c r="AD1135" s="304">
        <v>140</v>
      </c>
      <c r="AE1135" s="304">
        <v>226.66399999999999</v>
      </c>
      <c r="AF1135" s="304">
        <v>0.99460000000000004</v>
      </c>
      <c r="AG1135" s="304">
        <v>21960</v>
      </c>
      <c r="AI1135" s="304">
        <v>0.21199999999999999</v>
      </c>
      <c r="AJ1135" s="304">
        <v>132</v>
      </c>
      <c r="AK1135" s="304">
        <v>226.66399999999999</v>
      </c>
      <c r="AL1135" s="304">
        <v>1</v>
      </c>
      <c r="AM1135" s="304">
        <v>22704</v>
      </c>
      <c r="AO1135" s="304">
        <v>0.2389</v>
      </c>
    </row>
    <row r="1136" spans="1:41">
      <c r="A1136" s="305">
        <v>1132</v>
      </c>
      <c r="B1136" s="306" t="s">
        <v>3997</v>
      </c>
      <c r="C1136" s="305" t="s">
        <v>5130</v>
      </c>
      <c r="D1136" s="306" t="s">
        <v>4097</v>
      </c>
      <c r="E1136" s="307">
        <v>155.56</v>
      </c>
      <c r="F1136" s="304">
        <v>34</v>
      </c>
      <c r="G1136" s="304">
        <v>124.44799999999999</v>
      </c>
      <c r="H1136" s="304">
        <v>0.99749999999999994</v>
      </c>
      <c r="I1136" s="304">
        <v>7680</v>
      </c>
      <c r="K1136" s="304" t="e">
        <v>#N/A</v>
      </c>
      <c r="L1136" s="304">
        <v>32</v>
      </c>
      <c r="M1136" s="304">
        <v>124.44799999999999</v>
      </c>
      <c r="N1136" s="304">
        <v>0.99560000000000004</v>
      </c>
      <c r="O1136" s="304">
        <v>9020</v>
      </c>
      <c r="Q1136" s="304" t="e">
        <v>#N/A</v>
      </c>
      <c r="R1136" s="304">
        <v>54</v>
      </c>
      <c r="S1136" s="304">
        <v>124.44799999999999</v>
      </c>
      <c r="T1136" s="304">
        <v>0.99790000000000001</v>
      </c>
      <c r="U1136" s="304">
        <v>9360</v>
      </c>
      <c r="W1136" s="304" t="e">
        <v>#N/A</v>
      </c>
      <c r="X1136" s="304">
        <v>20</v>
      </c>
      <c r="Y1136" s="304">
        <v>124.44799999999999</v>
      </c>
      <c r="Z1136" s="304">
        <v>0.99790000000000001</v>
      </c>
      <c r="AA1136" s="304">
        <v>9160</v>
      </c>
      <c r="AC1136" s="304" t="e">
        <v>#N/A</v>
      </c>
      <c r="AD1136" s="304">
        <v>32</v>
      </c>
      <c r="AE1136" s="304">
        <v>124.44799999999999</v>
      </c>
      <c r="AF1136" s="304">
        <v>0.99760000000000004</v>
      </c>
      <c r="AG1136" s="304">
        <v>8000</v>
      </c>
      <c r="AI1136" s="304" t="e">
        <v>#N/A</v>
      </c>
      <c r="AJ1136" s="304">
        <v>28</v>
      </c>
      <c r="AK1136" s="304">
        <v>124.44799999999999</v>
      </c>
      <c r="AL1136" s="304">
        <v>0.99729999999999996</v>
      </c>
      <c r="AM1136" s="304">
        <v>7320</v>
      </c>
      <c r="AO1136" s="304" t="e">
        <v>#N/A</v>
      </c>
    </row>
    <row r="1137" spans="1:41">
      <c r="A1137" s="305">
        <v>1133</v>
      </c>
      <c r="B1137" s="306" t="s">
        <v>3997</v>
      </c>
      <c r="C1137" s="305" t="s">
        <v>5131</v>
      </c>
      <c r="D1137" s="306" t="s">
        <v>4051</v>
      </c>
      <c r="E1137" s="307">
        <v>155.56</v>
      </c>
      <c r="F1137" s="304">
        <v>62</v>
      </c>
      <c r="G1137" s="304">
        <v>124.44799999999999</v>
      </c>
      <c r="H1137" s="304">
        <v>0.8014</v>
      </c>
      <c r="I1137" s="304">
        <v>7100</v>
      </c>
      <c r="K1137" s="304">
        <v>0.19850000000000001</v>
      </c>
      <c r="L1137" s="304">
        <v>62</v>
      </c>
      <c r="M1137" s="304">
        <v>124.44799999999999</v>
      </c>
      <c r="N1137" s="304">
        <v>0.81559999999999999</v>
      </c>
      <c r="O1137" s="304">
        <v>7960</v>
      </c>
      <c r="Q1137" s="304">
        <v>0.21160000000000001</v>
      </c>
      <c r="R1137" s="304">
        <v>10</v>
      </c>
      <c r="S1137" s="304">
        <v>124.44799999999999</v>
      </c>
      <c r="T1137" s="304">
        <v>0.82279999999999998</v>
      </c>
      <c r="U1137" s="304">
        <v>7520</v>
      </c>
      <c r="V1137" s="304" t="e">
        <f>U1137-#REF!</f>
        <v>#REF!</v>
      </c>
      <c r="W1137" s="304">
        <v>1.2694000000000001</v>
      </c>
      <c r="X1137" s="304">
        <v>16</v>
      </c>
      <c r="Y1137" s="304">
        <v>124.44799999999999</v>
      </c>
      <c r="Z1137" s="304">
        <v>0.77029999999999998</v>
      </c>
      <c r="AA1137" s="304">
        <v>7040</v>
      </c>
      <c r="AB1137" s="304" t="e">
        <f>AA1137-#REF!</f>
        <v>#REF!</v>
      </c>
      <c r="AC1137" s="304">
        <v>0.76780000000000004</v>
      </c>
      <c r="AD1137" s="304">
        <v>56</v>
      </c>
      <c r="AE1137" s="304">
        <v>124.44799999999999</v>
      </c>
      <c r="AF1137" s="304">
        <v>0.80389999999999995</v>
      </c>
      <c r="AG1137" s="304">
        <v>6640</v>
      </c>
      <c r="AI1137" s="304">
        <v>0.1983</v>
      </c>
      <c r="AJ1137" s="304">
        <v>60</v>
      </c>
      <c r="AK1137" s="304">
        <v>124.44799999999999</v>
      </c>
      <c r="AL1137" s="304">
        <v>0.8175</v>
      </c>
      <c r="AM1137" s="304">
        <v>7700</v>
      </c>
      <c r="AO1137" s="304">
        <v>0.21809999999999999</v>
      </c>
    </row>
    <row r="1138" spans="1:41">
      <c r="A1138" s="305">
        <v>1134</v>
      </c>
      <c r="B1138" s="306" t="s">
        <v>3997</v>
      </c>
      <c r="C1138" s="305" t="s">
        <v>5132</v>
      </c>
      <c r="D1138" s="306" t="s">
        <v>4051</v>
      </c>
      <c r="E1138" s="307">
        <v>296.67</v>
      </c>
      <c r="F1138" s="304">
        <v>296</v>
      </c>
      <c r="G1138" s="304">
        <v>296</v>
      </c>
      <c r="H1138" s="304">
        <v>0.99949999999999994</v>
      </c>
      <c r="I1138" s="304">
        <v>135520</v>
      </c>
      <c r="J1138" s="304" t="e">
        <f>I1138-#REF!</f>
        <v>#REF!</v>
      </c>
      <c r="K1138" s="304">
        <v>0.63629999999999998</v>
      </c>
      <c r="L1138" s="304">
        <v>316</v>
      </c>
      <c r="M1138" s="304">
        <v>316</v>
      </c>
      <c r="N1138" s="304">
        <v>0.99929999999999997</v>
      </c>
      <c r="O1138" s="304">
        <v>158720</v>
      </c>
      <c r="P1138" s="304" t="e">
        <f>O1138-#REF!</f>
        <v>#REF!</v>
      </c>
      <c r="Q1138" s="304">
        <v>0.67559999999999998</v>
      </c>
      <c r="R1138" s="304">
        <v>300</v>
      </c>
      <c r="S1138" s="304">
        <v>300</v>
      </c>
      <c r="T1138" s="304">
        <v>0.99909999999999999</v>
      </c>
      <c r="U1138" s="304">
        <v>127040</v>
      </c>
      <c r="W1138" s="304">
        <v>0.5887</v>
      </c>
      <c r="X1138" s="304">
        <v>236</v>
      </c>
      <c r="Y1138" s="304">
        <v>237.33600000000001</v>
      </c>
      <c r="Z1138" s="304">
        <v>0.99970000000000003</v>
      </c>
      <c r="AA1138" s="304">
        <v>100200</v>
      </c>
      <c r="AC1138" s="304">
        <v>0.57089999999999996</v>
      </c>
      <c r="AD1138" s="304">
        <v>204</v>
      </c>
      <c r="AE1138" s="304">
        <v>237.33600000000001</v>
      </c>
      <c r="AF1138" s="304">
        <v>0.99839999999999995</v>
      </c>
      <c r="AG1138" s="304">
        <v>94960</v>
      </c>
      <c r="AH1138" s="304" t="e">
        <f>AG1138-#REF!</f>
        <v>#REF!</v>
      </c>
      <c r="AI1138" s="304">
        <v>0.62670000000000003</v>
      </c>
      <c r="AJ1138" s="304">
        <v>316</v>
      </c>
      <c r="AK1138" s="304">
        <v>316</v>
      </c>
      <c r="AL1138" s="304">
        <v>0.99929999999999997</v>
      </c>
      <c r="AM1138" s="304">
        <v>102760</v>
      </c>
      <c r="AO1138" s="304">
        <v>0.45200000000000001</v>
      </c>
    </row>
    <row r="1139" spans="1:41">
      <c r="A1139" s="305">
        <v>1135</v>
      </c>
      <c r="B1139" s="306" t="s">
        <v>3997</v>
      </c>
      <c r="C1139" s="305" t="s">
        <v>5133</v>
      </c>
      <c r="D1139" s="306" t="s">
        <v>4051</v>
      </c>
      <c r="E1139" s="307">
        <v>111.11</v>
      </c>
      <c r="F1139" s="304">
        <v>44</v>
      </c>
      <c r="G1139" s="304">
        <v>88.888000000000005</v>
      </c>
      <c r="H1139" s="304">
        <v>0.99749999999999994</v>
      </c>
      <c r="I1139" s="304">
        <v>7860</v>
      </c>
      <c r="K1139" s="304">
        <v>0.2487</v>
      </c>
      <c r="L1139" s="304">
        <v>44</v>
      </c>
      <c r="M1139" s="304">
        <v>88.888000000000005</v>
      </c>
      <c r="N1139" s="304">
        <v>1</v>
      </c>
      <c r="O1139" s="304">
        <v>7460</v>
      </c>
      <c r="Q1139" s="304">
        <v>0.22789999999999999</v>
      </c>
      <c r="R1139" s="304">
        <v>54</v>
      </c>
      <c r="S1139" s="304">
        <v>88.888000000000005</v>
      </c>
      <c r="T1139" s="304">
        <v>0.99080000000000001</v>
      </c>
      <c r="U1139" s="304">
        <v>8560</v>
      </c>
      <c r="W1139" s="304">
        <v>0.22220000000000001</v>
      </c>
      <c r="X1139" s="304">
        <v>56</v>
      </c>
      <c r="Y1139" s="304">
        <v>88.888000000000005</v>
      </c>
      <c r="Z1139" s="304">
        <v>0.99609999999999999</v>
      </c>
      <c r="AA1139" s="304">
        <v>10000</v>
      </c>
      <c r="AC1139" s="304">
        <v>0.24099999999999999</v>
      </c>
      <c r="AD1139" s="304">
        <v>62</v>
      </c>
      <c r="AE1139" s="304">
        <v>88.888000000000005</v>
      </c>
      <c r="AF1139" s="304">
        <v>0.99829999999999997</v>
      </c>
      <c r="AG1139" s="304">
        <v>11600</v>
      </c>
      <c r="AI1139" s="304">
        <v>0.25190000000000001</v>
      </c>
      <c r="AJ1139" s="304">
        <v>60</v>
      </c>
      <c r="AK1139" s="304">
        <v>88.888000000000005</v>
      </c>
      <c r="AL1139" s="304">
        <v>0.99619999999999997</v>
      </c>
      <c r="AM1139" s="304">
        <v>10480</v>
      </c>
      <c r="AO1139" s="304">
        <v>0.24349999999999999</v>
      </c>
    </row>
    <row r="1140" spans="1:41">
      <c r="A1140" s="305">
        <v>1136</v>
      </c>
      <c r="B1140" s="306" t="s">
        <v>3997</v>
      </c>
      <c r="C1140" s="305" t="s">
        <v>5134</v>
      </c>
      <c r="D1140" s="306" t="s">
        <v>4139</v>
      </c>
      <c r="E1140" s="307">
        <v>715</v>
      </c>
      <c r="F1140" s="304">
        <v>444</v>
      </c>
      <c r="G1140" s="304">
        <v>572</v>
      </c>
      <c r="H1140" s="304">
        <v>0.99549999999999994</v>
      </c>
      <c r="I1140" s="304">
        <v>104040</v>
      </c>
      <c r="K1140" s="304">
        <v>0.32700000000000001</v>
      </c>
      <c r="L1140" s="304">
        <v>468</v>
      </c>
      <c r="M1140" s="304">
        <v>572</v>
      </c>
      <c r="N1140" s="304">
        <v>0.99529999999999996</v>
      </c>
      <c r="O1140" s="304">
        <v>124800</v>
      </c>
      <c r="Q1140" s="304">
        <v>0.36009999999999998</v>
      </c>
      <c r="R1140" s="304">
        <v>468</v>
      </c>
      <c r="S1140" s="304">
        <v>572</v>
      </c>
      <c r="T1140" s="304">
        <v>0.995</v>
      </c>
      <c r="U1140" s="304">
        <v>119160</v>
      </c>
      <c r="W1140" s="304">
        <v>0.35539999999999999</v>
      </c>
      <c r="X1140" s="304">
        <v>456</v>
      </c>
      <c r="Y1140" s="304">
        <v>572</v>
      </c>
      <c r="Z1140" s="304">
        <v>1</v>
      </c>
      <c r="AA1140" s="304">
        <v>83880</v>
      </c>
      <c r="AC1140" s="304">
        <v>0.2472</v>
      </c>
      <c r="AD1140" s="304">
        <v>468</v>
      </c>
      <c r="AE1140" s="304">
        <v>572</v>
      </c>
      <c r="AF1140" s="304">
        <v>0.99919999999999998</v>
      </c>
      <c r="AG1140" s="304">
        <v>141240</v>
      </c>
      <c r="AI1140" s="304">
        <v>0.40600000000000003</v>
      </c>
      <c r="AJ1140" s="304">
        <v>468</v>
      </c>
      <c r="AK1140" s="304">
        <v>572</v>
      </c>
      <c r="AL1140" s="304">
        <v>0.99929999999999997</v>
      </c>
      <c r="AM1140" s="304">
        <v>154440</v>
      </c>
      <c r="AO1140" s="304">
        <v>0.4587</v>
      </c>
    </row>
    <row r="1141" spans="1:41">
      <c r="A1141" s="305">
        <v>1137</v>
      </c>
      <c r="B1141" s="306" t="s">
        <v>3997</v>
      </c>
      <c r="C1141" s="305" t="s">
        <v>5135</v>
      </c>
      <c r="D1141" s="306" t="s">
        <v>4097</v>
      </c>
      <c r="E1141" s="307">
        <v>2593.33</v>
      </c>
      <c r="F1141" s="304">
        <v>216</v>
      </c>
      <c r="G1141" s="304">
        <v>2074.6640000000002</v>
      </c>
      <c r="H1141" s="304">
        <v>0.98229999999999995</v>
      </c>
      <c r="I1141" s="304">
        <v>61812</v>
      </c>
      <c r="K1141" s="304" t="e">
        <v>#N/A</v>
      </c>
      <c r="L1141" s="304">
        <v>198</v>
      </c>
      <c r="M1141" s="304">
        <v>2074.6640000000002</v>
      </c>
      <c r="N1141" s="304">
        <v>0.99029999999999996</v>
      </c>
      <c r="O1141" s="304">
        <v>87336</v>
      </c>
      <c r="Q1141" s="304" t="e">
        <v>#N/A</v>
      </c>
      <c r="R1141" s="304">
        <v>165.6</v>
      </c>
      <c r="S1141" s="304">
        <v>2074.6640000000002</v>
      </c>
      <c r="T1141" s="304">
        <v>0.99219999999999997</v>
      </c>
      <c r="U1141" s="304">
        <v>99540</v>
      </c>
      <c r="W1141" s="304" t="e">
        <v>#N/A</v>
      </c>
      <c r="X1141" s="304">
        <v>129.6</v>
      </c>
      <c r="Y1141" s="304">
        <v>2074.6640000000002</v>
      </c>
      <c r="Z1141" s="304">
        <v>0.98660000000000003</v>
      </c>
      <c r="AA1141" s="304">
        <v>84636</v>
      </c>
      <c r="AC1141" s="304" t="e">
        <v>#N/A</v>
      </c>
      <c r="AD1141" s="304">
        <v>144</v>
      </c>
      <c r="AE1141" s="304">
        <v>2074.6640000000002</v>
      </c>
      <c r="AF1141" s="304">
        <v>0.98450000000000004</v>
      </c>
      <c r="AG1141" s="304">
        <v>72900</v>
      </c>
      <c r="AI1141" s="304" t="e">
        <v>#N/A</v>
      </c>
      <c r="AJ1141" s="304">
        <v>180</v>
      </c>
      <c r="AK1141" s="304">
        <v>2074.6640000000002</v>
      </c>
      <c r="AL1141" s="304">
        <v>0.98509999999999998</v>
      </c>
      <c r="AM1141" s="304">
        <v>75708</v>
      </c>
      <c r="AO1141" s="304" t="e">
        <v>#N/A</v>
      </c>
    </row>
    <row r="1142" spans="1:41">
      <c r="A1142" s="305">
        <v>1138</v>
      </c>
      <c r="B1142" s="306" t="s">
        <v>3997</v>
      </c>
      <c r="C1142" s="305" t="s">
        <v>5136</v>
      </c>
      <c r="D1142" s="306" t="s">
        <v>4051</v>
      </c>
      <c r="E1142" s="307">
        <v>850</v>
      </c>
      <c r="F1142" s="304">
        <v>300</v>
      </c>
      <c r="G1142" s="304">
        <v>680</v>
      </c>
      <c r="H1142" s="304">
        <v>1</v>
      </c>
      <c r="I1142" s="304">
        <v>61080</v>
      </c>
      <c r="K1142" s="304">
        <v>0.2828</v>
      </c>
      <c r="L1142" s="304">
        <v>360</v>
      </c>
      <c r="M1142" s="304">
        <v>680</v>
      </c>
      <c r="N1142" s="304">
        <v>0.99829999999999997</v>
      </c>
      <c r="O1142" s="304">
        <v>70440</v>
      </c>
      <c r="Q1142" s="304">
        <v>0.26340000000000002</v>
      </c>
      <c r="R1142" s="304">
        <v>456</v>
      </c>
      <c r="S1142" s="304">
        <v>680</v>
      </c>
      <c r="T1142" s="304">
        <v>0.99860000000000004</v>
      </c>
      <c r="U1142" s="304">
        <v>82920</v>
      </c>
      <c r="W1142" s="304">
        <v>0.25290000000000001</v>
      </c>
      <c r="X1142" s="304">
        <v>456</v>
      </c>
      <c r="Y1142" s="304">
        <v>680</v>
      </c>
      <c r="Z1142" s="304">
        <v>1</v>
      </c>
      <c r="AA1142" s="304">
        <v>74880</v>
      </c>
      <c r="AC1142" s="304">
        <v>0.22070000000000001</v>
      </c>
      <c r="AD1142" s="304">
        <v>372</v>
      </c>
      <c r="AE1142" s="304">
        <v>680</v>
      </c>
      <c r="AF1142" s="304">
        <v>0.99839999999999995</v>
      </c>
      <c r="AG1142" s="304">
        <v>71400</v>
      </c>
      <c r="AI1142" s="304">
        <v>0.25840000000000002</v>
      </c>
      <c r="AJ1142" s="304">
        <v>372</v>
      </c>
      <c r="AK1142" s="304">
        <v>680</v>
      </c>
      <c r="AL1142" s="304">
        <v>1</v>
      </c>
      <c r="AM1142" s="304">
        <v>68760</v>
      </c>
      <c r="AO1142" s="304">
        <v>0.25669999999999998</v>
      </c>
    </row>
    <row r="1143" spans="1:41">
      <c r="A1143" s="305">
        <v>1139</v>
      </c>
      <c r="B1143" s="306" t="s">
        <v>3997</v>
      </c>
      <c r="C1143" s="305" t="s">
        <v>5137</v>
      </c>
      <c r="D1143" s="306" t="s">
        <v>4051</v>
      </c>
      <c r="E1143" s="307">
        <v>166.67</v>
      </c>
      <c r="F1143" s="304">
        <v>82</v>
      </c>
      <c r="G1143" s="304">
        <v>133.33600000000001</v>
      </c>
      <c r="H1143" s="304">
        <v>0.99670000000000003</v>
      </c>
      <c r="I1143" s="304">
        <v>18100</v>
      </c>
      <c r="K1143" s="304">
        <v>0.30759999999999998</v>
      </c>
      <c r="L1143" s="304">
        <v>96</v>
      </c>
      <c r="M1143" s="304">
        <v>133.33600000000001</v>
      </c>
      <c r="N1143" s="304">
        <v>0.99819999999999998</v>
      </c>
      <c r="O1143" s="304">
        <v>21640</v>
      </c>
      <c r="Q1143" s="304">
        <v>0.30349999999999999</v>
      </c>
      <c r="R1143" s="304">
        <v>118</v>
      </c>
      <c r="S1143" s="304">
        <v>133.33600000000001</v>
      </c>
      <c r="T1143" s="304">
        <v>0.97519999999999996</v>
      </c>
      <c r="U1143" s="304">
        <v>25160</v>
      </c>
      <c r="W1143" s="304">
        <v>0.30370000000000003</v>
      </c>
      <c r="X1143" s="304">
        <v>58</v>
      </c>
      <c r="Y1143" s="304">
        <v>133.33600000000001</v>
      </c>
      <c r="Z1143" s="304">
        <v>0.97599999999999998</v>
      </c>
      <c r="AA1143" s="304">
        <v>21100</v>
      </c>
      <c r="AC1143" s="304">
        <v>0.501</v>
      </c>
      <c r="AD1143" s="304">
        <v>94</v>
      </c>
      <c r="AE1143" s="304">
        <v>133.33600000000001</v>
      </c>
      <c r="AF1143" s="304">
        <v>0.98119999999999996</v>
      </c>
      <c r="AG1143" s="304">
        <v>17720</v>
      </c>
      <c r="AI1143" s="304">
        <v>0.25819999999999999</v>
      </c>
      <c r="AJ1143" s="304">
        <v>92</v>
      </c>
      <c r="AK1143" s="304">
        <v>133.33600000000001</v>
      </c>
      <c r="AL1143" s="304">
        <v>0.97689999999999999</v>
      </c>
      <c r="AM1143" s="304">
        <v>23580</v>
      </c>
      <c r="AO1143" s="304">
        <v>0.3644</v>
      </c>
    </row>
    <row r="1144" spans="1:41">
      <c r="A1144" s="305">
        <v>1140</v>
      </c>
      <c r="B1144" s="306" t="s">
        <v>3997</v>
      </c>
      <c r="C1144" s="305" t="s">
        <v>5138</v>
      </c>
      <c r="D1144" s="306" t="s">
        <v>4051</v>
      </c>
      <c r="E1144" s="307">
        <v>155.56</v>
      </c>
      <c r="F1144" s="304">
        <v>96</v>
      </c>
      <c r="G1144" s="304">
        <v>124.44799999999999</v>
      </c>
      <c r="H1144" s="304">
        <v>0.59260000000000002</v>
      </c>
      <c r="I1144" s="304">
        <v>8320</v>
      </c>
      <c r="K1144" s="304">
        <v>0.2031</v>
      </c>
      <c r="L1144" s="304">
        <v>96</v>
      </c>
      <c r="M1144" s="304">
        <v>124.44799999999999</v>
      </c>
      <c r="N1144" s="304">
        <v>0.60919999999999996</v>
      </c>
      <c r="O1144" s="304">
        <v>10880</v>
      </c>
      <c r="Q1144" s="304">
        <v>0.25009999999999999</v>
      </c>
      <c r="R1144" s="304">
        <v>94</v>
      </c>
      <c r="S1144" s="304">
        <v>124.44799999999999</v>
      </c>
      <c r="T1144" s="304">
        <v>0.61680000000000001</v>
      </c>
      <c r="U1144" s="304">
        <v>9880</v>
      </c>
      <c r="W1144" s="304">
        <v>0.23669999999999999</v>
      </c>
      <c r="X1144" s="304">
        <v>104</v>
      </c>
      <c r="Y1144" s="304">
        <v>124.44799999999999</v>
      </c>
      <c r="Z1144" s="304">
        <v>0.55759999999999998</v>
      </c>
      <c r="AA1144" s="304">
        <v>9300</v>
      </c>
      <c r="AC1144" s="304">
        <v>0.21560000000000001</v>
      </c>
      <c r="AD1144" s="304">
        <v>100</v>
      </c>
      <c r="AE1144" s="304">
        <v>124.44799999999999</v>
      </c>
      <c r="AF1144" s="304">
        <v>0.61229999999999996</v>
      </c>
      <c r="AG1144" s="304">
        <v>12760</v>
      </c>
      <c r="AI1144" s="304">
        <v>0.28010000000000002</v>
      </c>
      <c r="AJ1144" s="304">
        <v>106</v>
      </c>
      <c r="AK1144" s="304">
        <v>124.44799999999999</v>
      </c>
      <c r="AL1144" s="304">
        <v>0.56769999999999998</v>
      </c>
      <c r="AM1144" s="304">
        <v>12760</v>
      </c>
      <c r="AO1144" s="304">
        <v>0.29449999999999998</v>
      </c>
    </row>
    <row r="1145" spans="1:41">
      <c r="A1145" s="305">
        <v>1141</v>
      </c>
      <c r="B1145" s="306" t="s">
        <v>3997</v>
      </c>
      <c r="C1145" s="305" t="s">
        <v>5139</v>
      </c>
      <c r="D1145" s="306" t="s">
        <v>4051</v>
      </c>
      <c r="E1145" s="307">
        <v>177.78</v>
      </c>
      <c r="F1145" s="304">
        <v>116</v>
      </c>
      <c r="G1145" s="304">
        <v>142.22399999999999</v>
      </c>
      <c r="H1145" s="304">
        <v>0.8972</v>
      </c>
      <c r="I1145" s="304">
        <v>25820</v>
      </c>
      <c r="K1145" s="304">
        <v>0.34460000000000002</v>
      </c>
      <c r="L1145" s="304">
        <v>120</v>
      </c>
      <c r="M1145" s="304">
        <v>142.22399999999999</v>
      </c>
      <c r="N1145" s="304">
        <v>0.89680000000000004</v>
      </c>
      <c r="O1145" s="304">
        <v>31800</v>
      </c>
      <c r="Q1145" s="304">
        <v>0.3972</v>
      </c>
      <c r="R1145" s="304">
        <v>118</v>
      </c>
      <c r="S1145" s="304">
        <v>142.22399999999999</v>
      </c>
      <c r="T1145" s="304">
        <v>0.9113</v>
      </c>
      <c r="U1145" s="304">
        <v>26680</v>
      </c>
      <c r="W1145" s="304">
        <v>0.34460000000000002</v>
      </c>
      <c r="X1145" s="304">
        <v>104</v>
      </c>
      <c r="Y1145" s="304">
        <v>142.22399999999999</v>
      </c>
      <c r="Z1145" s="304">
        <v>0.90290000000000004</v>
      </c>
      <c r="AA1145" s="304">
        <v>26960</v>
      </c>
      <c r="AC1145" s="304">
        <v>0.38590000000000002</v>
      </c>
      <c r="AD1145" s="304">
        <v>130</v>
      </c>
      <c r="AE1145" s="304">
        <v>142.22399999999999</v>
      </c>
      <c r="AF1145" s="304">
        <v>0.89910000000000001</v>
      </c>
      <c r="AG1145" s="304">
        <v>34200</v>
      </c>
      <c r="AI1145" s="304">
        <v>0.39329999999999998</v>
      </c>
      <c r="AJ1145" s="304">
        <v>128</v>
      </c>
      <c r="AK1145" s="304">
        <v>142.22399999999999</v>
      </c>
      <c r="AL1145" s="304">
        <v>0.89890000000000003</v>
      </c>
      <c r="AM1145" s="304">
        <v>32160</v>
      </c>
      <c r="AO1145" s="304">
        <v>0.38819999999999999</v>
      </c>
    </row>
    <row r="1146" spans="1:41">
      <c r="A1146" s="305">
        <v>1142</v>
      </c>
      <c r="B1146" s="306" t="s">
        <v>3997</v>
      </c>
      <c r="C1146" s="305" t="s">
        <v>5140</v>
      </c>
      <c r="D1146" s="306" t="s">
        <v>4097</v>
      </c>
      <c r="E1146" s="307">
        <v>422.22</v>
      </c>
      <c r="F1146" s="304">
        <v>36</v>
      </c>
      <c r="G1146" s="304">
        <v>337.77600000000001</v>
      </c>
      <c r="H1146" s="304">
        <v>0.86449999999999994</v>
      </c>
      <c r="I1146" s="304">
        <v>11556</v>
      </c>
      <c r="K1146" s="304" t="e">
        <v>#N/A</v>
      </c>
      <c r="L1146" s="304">
        <v>24</v>
      </c>
      <c r="M1146" s="304">
        <v>337.77600000000001</v>
      </c>
      <c r="N1146" s="304">
        <v>0.88380000000000003</v>
      </c>
      <c r="O1146" s="304">
        <v>12684</v>
      </c>
      <c r="Q1146" s="304" t="e">
        <v>#N/A</v>
      </c>
      <c r="R1146" s="304">
        <v>42</v>
      </c>
      <c r="S1146" s="304">
        <v>337.77600000000001</v>
      </c>
      <c r="T1146" s="304">
        <v>0.89539999999999997</v>
      </c>
      <c r="U1146" s="304">
        <v>12840</v>
      </c>
      <c r="W1146" s="304" t="e">
        <v>#N/A</v>
      </c>
      <c r="X1146" s="304">
        <v>36</v>
      </c>
      <c r="Y1146" s="304">
        <v>337.77600000000001</v>
      </c>
      <c r="Z1146" s="304">
        <v>0.86370000000000002</v>
      </c>
      <c r="AA1146" s="304">
        <v>13680</v>
      </c>
      <c r="AC1146" s="304" t="e">
        <v>#N/A</v>
      </c>
      <c r="AD1146" s="304">
        <v>30</v>
      </c>
      <c r="AE1146" s="304">
        <v>337.77600000000001</v>
      </c>
      <c r="AF1146" s="304">
        <v>0.86960000000000004</v>
      </c>
      <c r="AG1146" s="304">
        <v>13200</v>
      </c>
      <c r="AI1146" s="304" t="e">
        <v>#N/A</v>
      </c>
      <c r="AJ1146" s="304">
        <v>30</v>
      </c>
      <c r="AK1146" s="304">
        <v>337.77600000000001</v>
      </c>
      <c r="AL1146" s="304">
        <v>0.8488</v>
      </c>
      <c r="AM1146" s="304">
        <v>12120</v>
      </c>
      <c r="AO1146" s="304" t="e">
        <v>#N/A</v>
      </c>
    </row>
    <row r="1147" spans="1:41">
      <c r="A1147" s="305">
        <v>1143</v>
      </c>
      <c r="B1147" s="306" t="s">
        <v>3997</v>
      </c>
      <c r="C1147" s="305" t="s">
        <v>5140</v>
      </c>
      <c r="D1147" s="306" t="s">
        <v>4097</v>
      </c>
      <c r="E1147" s="307">
        <v>997.78</v>
      </c>
      <c r="F1147" s="304">
        <v>36</v>
      </c>
      <c r="G1147" s="304">
        <v>798.22400000000005</v>
      </c>
      <c r="H1147" s="304">
        <v>0.57240000000000002</v>
      </c>
      <c r="I1147" s="304">
        <v>8112</v>
      </c>
      <c r="K1147" s="304" t="e">
        <v>#N/A</v>
      </c>
      <c r="L1147" s="304">
        <v>39.840000000000003</v>
      </c>
      <c r="M1147" s="304">
        <v>798.22400000000005</v>
      </c>
      <c r="N1147" s="304">
        <v>0.69009999999999994</v>
      </c>
      <c r="O1147" s="304">
        <v>11088</v>
      </c>
      <c r="Q1147" s="304" t="e">
        <v>#N/A</v>
      </c>
      <c r="R1147" s="304">
        <v>41.28</v>
      </c>
      <c r="S1147" s="304">
        <v>798.22400000000005</v>
      </c>
      <c r="T1147" s="304">
        <v>0.74529999999999996</v>
      </c>
      <c r="U1147" s="304">
        <v>14004</v>
      </c>
      <c r="W1147" s="304" t="e">
        <v>#N/A</v>
      </c>
      <c r="X1147" s="304">
        <v>42.24</v>
      </c>
      <c r="Y1147" s="304">
        <v>798.22400000000005</v>
      </c>
      <c r="Z1147" s="304">
        <v>0.6845</v>
      </c>
      <c r="AA1147" s="304">
        <v>14004</v>
      </c>
      <c r="AC1147" s="304" t="e">
        <v>#N/A</v>
      </c>
      <c r="AD1147" s="304">
        <v>41.76</v>
      </c>
      <c r="AE1147" s="304">
        <v>798.22400000000005</v>
      </c>
      <c r="AF1147" s="304">
        <v>0.74370000000000003</v>
      </c>
      <c r="AG1147" s="304">
        <v>14100</v>
      </c>
      <c r="AI1147" s="304" t="e">
        <v>#N/A</v>
      </c>
      <c r="AJ1147" s="304">
        <v>42.72</v>
      </c>
      <c r="AK1147" s="304">
        <v>798.22400000000005</v>
      </c>
      <c r="AL1147" s="304">
        <v>0.70819999999999994</v>
      </c>
      <c r="AM1147" s="304">
        <v>13716</v>
      </c>
      <c r="AO1147" s="304" t="e">
        <v>#N/A</v>
      </c>
    </row>
    <row r="1148" spans="1:41">
      <c r="A1148" s="305">
        <v>1144</v>
      </c>
      <c r="B1148" s="306" t="s">
        <v>3997</v>
      </c>
      <c r="C1148" s="305" t="s">
        <v>5141</v>
      </c>
      <c r="D1148" s="306" t="s">
        <v>4051</v>
      </c>
      <c r="E1148" s="307">
        <v>866.67</v>
      </c>
      <c r="F1148" s="304">
        <v>660</v>
      </c>
      <c r="G1148" s="304">
        <v>693.33600000000001</v>
      </c>
      <c r="H1148" s="304">
        <v>0.98860000000000003</v>
      </c>
      <c r="I1148" s="304">
        <v>196800</v>
      </c>
      <c r="K1148" s="304">
        <v>0.41889999999999999</v>
      </c>
      <c r="L1148" s="304">
        <v>720</v>
      </c>
      <c r="M1148" s="304">
        <v>720</v>
      </c>
      <c r="N1148" s="304">
        <v>0.98799999999999999</v>
      </c>
      <c r="O1148" s="304">
        <v>235920</v>
      </c>
      <c r="Q1148" s="304">
        <v>0.44579999999999997</v>
      </c>
      <c r="R1148" s="304">
        <v>768</v>
      </c>
      <c r="S1148" s="304">
        <v>693.33600000000001</v>
      </c>
      <c r="T1148" s="304">
        <v>0.97799999999999998</v>
      </c>
      <c r="U1148" s="304">
        <v>249600</v>
      </c>
      <c r="W1148" s="304">
        <v>0.46160000000000001</v>
      </c>
      <c r="X1148" s="304">
        <v>768</v>
      </c>
      <c r="Y1148" s="304">
        <v>768</v>
      </c>
      <c r="Z1148" s="304">
        <v>0.97860000000000003</v>
      </c>
      <c r="AA1148" s="304">
        <v>258996</v>
      </c>
      <c r="AC1148" s="304">
        <v>0.4632</v>
      </c>
      <c r="AD1148" s="304">
        <v>720</v>
      </c>
      <c r="AE1148" s="304">
        <v>768</v>
      </c>
      <c r="AF1148" s="304">
        <v>0.99319999999999997</v>
      </c>
      <c r="AG1148" s="304">
        <v>270204</v>
      </c>
      <c r="AI1148" s="304">
        <v>0.50790000000000002</v>
      </c>
      <c r="AJ1148" s="304">
        <v>840</v>
      </c>
      <c r="AK1148" s="304">
        <v>693.33600000000001</v>
      </c>
      <c r="AL1148" s="304">
        <v>0.99949999999999994</v>
      </c>
      <c r="AM1148" s="304">
        <v>229080</v>
      </c>
      <c r="AO1148" s="304">
        <v>0.379</v>
      </c>
    </row>
    <row r="1149" spans="1:41">
      <c r="A1149" s="305">
        <v>1145</v>
      </c>
      <c r="B1149" s="306" t="s">
        <v>3997</v>
      </c>
      <c r="C1149" s="305" t="s">
        <v>5142</v>
      </c>
      <c r="D1149" s="306" t="s">
        <v>4097</v>
      </c>
      <c r="E1149" s="307">
        <v>1232.22</v>
      </c>
      <c r="F1149" s="304">
        <v>94.4</v>
      </c>
      <c r="G1149" s="304">
        <v>985.77599999999995</v>
      </c>
      <c r="H1149" s="304">
        <v>0.99949999999999994</v>
      </c>
      <c r="I1149" s="304">
        <v>35140</v>
      </c>
      <c r="K1149" s="304" t="e">
        <v>#N/A</v>
      </c>
      <c r="L1149" s="304">
        <v>152.80000000000001</v>
      </c>
      <c r="M1149" s="304">
        <v>985.77599999999995</v>
      </c>
      <c r="N1149" s="304">
        <v>0.99929999999999997</v>
      </c>
      <c r="O1149" s="304">
        <v>50180</v>
      </c>
      <c r="Q1149" s="304" t="e">
        <v>#N/A</v>
      </c>
      <c r="R1149" s="304">
        <v>158.4</v>
      </c>
      <c r="S1149" s="304">
        <v>985.77599999999995</v>
      </c>
      <c r="T1149" s="304">
        <v>1</v>
      </c>
      <c r="U1149" s="304">
        <v>59580</v>
      </c>
      <c r="W1149" s="304" t="e">
        <v>#N/A</v>
      </c>
      <c r="X1149" s="304">
        <v>151.19999999999999</v>
      </c>
      <c r="Y1149" s="304">
        <v>985.77599999999995</v>
      </c>
      <c r="Z1149" s="304">
        <v>0.99829999999999997</v>
      </c>
      <c r="AA1149" s="304">
        <v>42440</v>
      </c>
      <c r="AC1149" s="304" t="e">
        <v>#N/A</v>
      </c>
      <c r="AD1149" s="304">
        <v>144.80000000000001</v>
      </c>
      <c r="AE1149" s="304">
        <v>985.77599999999995</v>
      </c>
      <c r="AF1149" s="304">
        <v>0.99880000000000002</v>
      </c>
      <c r="AG1149" s="304">
        <v>45460</v>
      </c>
      <c r="AI1149" s="304" t="e">
        <v>#N/A</v>
      </c>
      <c r="AJ1149" s="304">
        <v>170.4</v>
      </c>
      <c r="AK1149" s="304">
        <v>985.77599999999995</v>
      </c>
      <c r="AL1149" s="304">
        <v>0.99770000000000003</v>
      </c>
      <c r="AM1149" s="304">
        <v>46268</v>
      </c>
      <c r="AO1149" s="304" t="e">
        <v>#N/A</v>
      </c>
    </row>
    <row r="1150" spans="1:41">
      <c r="A1150" s="305">
        <v>1146</v>
      </c>
      <c r="B1150" s="306" t="s">
        <v>3997</v>
      </c>
      <c r="C1150" s="305" t="s">
        <v>5143</v>
      </c>
      <c r="D1150" s="306" t="s">
        <v>4051</v>
      </c>
      <c r="E1150" s="307">
        <v>111.11</v>
      </c>
      <c r="F1150" s="304">
        <v>64</v>
      </c>
      <c r="G1150" s="304">
        <v>88.888000000000005</v>
      </c>
      <c r="H1150" s="304">
        <v>0.76500000000000001</v>
      </c>
      <c r="I1150" s="304">
        <v>8980</v>
      </c>
      <c r="K1150" s="304">
        <v>0.25480000000000003</v>
      </c>
      <c r="L1150" s="304">
        <v>60</v>
      </c>
      <c r="M1150" s="304">
        <v>88.888000000000005</v>
      </c>
      <c r="N1150" s="304">
        <v>0.81689999999999996</v>
      </c>
      <c r="O1150" s="304">
        <v>12580</v>
      </c>
      <c r="Q1150" s="304">
        <v>0.34499999999999997</v>
      </c>
      <c r="R1150" s="304">
        <v>62</v>
      </c>
      <c r="S1150" s="304">
        <v>88.888000000000005</v>
      </c>
      <c r="T1150" s="304">
        <v>0.83089999999999997</v>
      </c>
      <c r="U1150" s="304">
        <v>12480</v>
      </c>
      <c r="W1150" s="304">
        <v>0.33650000000000002</v>
      </c>
      <c r="X1150" s="304">
        <v>26</v>
      </c>
      <c r="Y1150" s="304">
        <v>88.888000000000005</v>
      </c>
      <c r="Z1150" s="304">
        <v>0.82240000000000002</v>
      </c>
      <c r="AA1150" s="304">
        <v>11940</v>
      </c>
      <c r="AB1150" s="304" t="e">
        <f>AA1150-#REF!</f>
        <v>#REF!</v>
      </c>
      <c r="AC1150" s="304">
        <v>0.75060000000000004</v>
      </c>
      <c r="AD1150" s="304">
        <v>40</v>
      </c>
      <c r="AE1150" s="304">
        <v>88.888000000000005</v>
      </c>
      <c r="AF1150" s="304">
        <v>0.82750000000000001</v>
      </c>
      <c r="AG1150" s="304">
        <v>10840</v>
      </c>
      <c r="AI1150" s="304">
        <v>0.44019999999999998</v>
      </c>
      <c r="AJ1150" s="304">
        <v>56</v>
      </c>
      <c r="AK1150" s="304">
        <v>88.888000000000005</v>
      </c>
      <c r="AL1150" s="304">
        <v>0.82579999999999998</v>
      </c>
      <c r="AM1150" s="304">
        <v>9760</v>
      </c>
      <c r="AO1150" s="304">
        <v>0.29320000000000002</v>
      </c>
    </row>
    <row r="1151" spans="1:41">
      <c r="A1151" s="305">
        <v>1147</v>
      </c>
      <c r="B1151" s="306" t="s">
        <v>3997</v>
      </c>
      <c r="C1151" s="305" t="s">
        <v>5144</v>
      </c>
      <c r="D1151" s="306" t="s">
        <v>4139</v>
      </c>
      <c r="E1151" s="307">
        <v>2000</v>
      </c>
      <c r="F1151" s="304">
        <v>902.4</v>
      </c>
      <c r="G1151" s="304">
        <v>1600</v>
      </c>
      <c r="H1151" s="304">
        <v>0.99849999999999994</v>
      </c>
      <c r="I1151" s="304">
        <v>373428</v>
      </c>
      <c r="K1151" s="304">
        <v>0.59550000000000003</v>
      </c>
      <c r="L1151" s="304">
        <v>947.52</v>
      </c>
      <c r="M1151" s="304">
        <v>1600</v>
      </c>
      <c r="N1151" s="304">
        <v>0.99849999999999994</v>
      </c>
      <c r="O1151" s="304">
        <v>458808</v>
      </c>
      <c r="P1151" s="304" t="e">
        <f>O1151-#REF!</f>
        <v>#REF!</v>
      </c>
      <c r="Q1151" s="304">
        <v>0.63149999999999995</v>
      </c>
      <c r="R1151" s="304">
        <v>1041.1199999999999</v>
      </c>
      <c r="S1151" s="304">
        <v>1600</v>
      </c>
      <c r="T1151" s="304">
        <v>0.99909999999999999</v>
      </c>
      <c r="U1151" s="304">
        <v>485244</v>
      </c>
      <c r="V1151" s="304" t="e">
        <f>U1151-#REF!</f>
        <v>#REF!</v>
      </c>
      <c r="W1151" s="304">
        <v>0.64790000000000003</v>
      </c>
      <c r="X1151" s="304">
        <v>1206.72</v>
      </c>
      <c r="Y1151" s="304">
        <v>1600</v>
      </c>
      <c r="Z1151" s="304">
        <v>0.99980000000000002</v>
      </c>
      <c r="AA1151" s="304">
        <v>569688</v>
      </c>
      <c r="AB1151" s="304" t="e">
        <f>AA1151-#REF!</f>
        <v>#REF!</v>
      </c>
      <c r="AC1151" s="304">
        <v>0.63470000000000004</v>
      </c>
      <c r="AD1151" s="304">
        <v>1187.04</v>
      </c>
      <c r="AE1151" s="304">
        <v>1600</v>
      </c>
      <c r="AF1151" s="304">
        <v>0.99980000000000002</v>
      </c>
      <c r="AG1151" s="304">
        <v>540420</v>
      </c>
      <c r="AH1151" s="304" t="e">
        <f>AG1151-#REF!</f>
        <v>#REF!</v>
      </c>
      <c r="AI1151" s="304">
        <v>0.61209999999999998</v>
      </c>
      <c r="AJ1151" s="304">
        <v>1297.44</v>
      </c>
      <c r="AK1151" s="304">
        <v>1600</v>
      </c>
      <c r="AL1151" s="304">
        <v>0.99980000000000002</v>
      </c>
      <c r="AM1151" s="304">
        <v>574164</v>
      </c>
      <c r="AN1151" s="304" t="e">
        <f>AM1151-#REF!</f>
        <v>#REF!</v>
      </c>
      <c r="AO1151" s="304">
        <v>0.61480000000000001</v>
      </c>
    </row>
    <row r="1152" spans="1:41">
      <c r="A1152" s="305">
        <v>1148</v>
      </c>
      <c r="B1152" s="306" t="s">
        <v>3997</v>
      </c>
      <c r="C1152" s="305" t="s">
        <v>5145</v>
      </c>
      <c r="D1152" s="306" t="s">
        <v>4097</v>
      </c>
      <c r="E1152" s="307">
        <v>1600</v>
      </c>
      <c r="F1152" s="304">
        <v>200.16</v>
      </c>
      <c r="G1152" s="304">
        <v>1280</v>
      </c>
      <c r="H1152" s="304">
        <v>0.99119999999999997</v>
      </c>
      <c r="I1152" s="304">
        <v>68760</v>
      </c>
      <c r="K1152" s="304" t="e">
        <v>#N/A</v>
      </c>
      <c r="L1152" s="304">
        <v>195.84</v>
      </c>
      <c r="M1152" s="304">
        <v>1280</v>
      </c>
      <c r="N1152" s="304">
        <v>0.99270000000000003</v>
      </c>
      <c r="O1152" s="304">
        <v>77904</v>
      </c>
      <c r="Q1152" s="304" t="e">
        <v>#N/A</v>
      </c>
      <c r="R1152" s="304">
        <v>220.32</v>
      </c>
      <c r="S1152" s="304">
        <v>1280</v>
      </c>
      <c r="T1152" s="304">
        <v>0.99490000000000001</v>
      </c>
      <c r="U1152" s="304">
        <v>82764</v>
      </c>
      <c r="W1152" s="304" t="e">
        <v>#N/A</v>
      </c>
      <c r="X1152" s="304">
        <v>188.64</v>
      </c>
      <c r="Y1152" s="304">
        <v>1280</v>
      </c>
      <c r="Z1152" s="304">
        <v>0.99690000000000001</v>
      </c>
      <c r="AA1152" s="304">
        <v>68976</v>
      </c>
      <c r="AC1152" s="304" t="e">
        <v>#N/A</v>
      </c>
      <c r="AD1152" s="304">
        <v>181.44</v>
      </c>
      <c r="AE1152" s="304">
        <v>1280</v>
      </c>
      <c r="AF1152" s="304">
        <v>0.99590000000000001</v>
      </c>
      <c r="AG1152" s="304">
        <v>69300</v>
      </c>
      <c r="AI1152" s="304" t="e">
        <v>#N/A</v>
      </c>
      <c r="AJ1152" s="304">
        <v>156.96</v>
      </c>
      <c r="AK1152" s="304">
        <v>1280</v>
      </c>
      <c r="AL1152" s="304">
        <v>0.99839999999999995</v>
      </c>
      <c r="AM1152" s="304">
        <v>67392</v>
      </c>
      <c r="AO1152" s="304" t="e">
        <v>#N/A</v>
      </c>
    </row>
    <row r="1153" spans="1:41">
      <c r="A1153" s="305">
        <v>1149</v>
      </c>
      <c r="B1153" s="306" t="s">
        <v>3997</v>
      </c>
      <c r="C1153" s="305" t="s">
        <v>5146</v>
      </c>
      <c r="D1153" s="306" t="s">
        <v>4051</v>
      </c>
      <c r="E1153" s="307">
        <v>138.88999999999999</v>
      </c>
      <c r="F1153" s="304">
        <v>74</v>
      </c>
      <c r="G1153" s="304">
        <v>111.11199999999999</v>
      </c>
      <c r="H1153" s="304">
        <v>0.94269999999999998</v>
      </c>
      <c r="I1153" s="304">
        <v>16100</v>
      </c>
      <c r="K1153" s="304">
        <v>0.3206</v>
      </c>
      <c r="L1153" s="304">
        <v>52</v>
      </c>
      <c r="M1153" s="304">
        <v>111.11199999999999</v>
      </c>
      <c r="N1153" s="304">
        <v>0.93599999999999994</v>
      </c>
      <c r="O1153" s="304">
        <v>18700</v>
      </c>
      <c r="Q1153" s="304">
        <v>0.51639999999999997</v>
      </c>
      <c r="R1153" s="304">
        <v>74</v>
      </c>
      <c r="S1153" s="304">
        <v>111.11199999999999</v>
      </c>
      <c r="T1153" s="304">
        <v>0.95</v>
      </c>
      <c r="U1153" s="304">
        <v>16340</v>
      </c>
      <c r="W1153" s="304">
        <v>0.32279999999999998</v>
      </c>
      <c r="X1153" s="304">
        <v>40</v>
      </c>
      <c r="Y1153" s="304">
        <v>111.11199999999999</v>
      </c>
      <c r="Z1153" s="304">
        <v>0.95930000000000004</v>
      </c>
      <c r="AA1153" s="304">
        <v>16000</v>
      </c>
      <c r="AC1153" s="304">
        <v>0.5605</v>
      </c>
      <c r="AD1153" s="304">
        <v>66</v>
      </c>
      <c r="AE1153" s="304">
        <v>111.11199999999999</v>
      </c>
      <c r="AF1153" s="304">
        <v>0.95650000000000002</v>
      </c>
      <c r="AG1153" s="304">
        <v>16680</v>
      </c>
      <c r="AI1153" s="304">
        <v>0.35520000000000002</v>
      </c>
      <c r="AJ1153" s="304">
        <v>66</v>
      </c>
      <c r="AK1153" s="304">
        <v>111.11199999999999</v>
      </c>
      <c r="AL1153" s="304">
        <v>0.94609999999999994</v>
      </c>
      <c r="AM1153" s="304">
        <v>11920</v>
      </c>
      <c r="AO1153" s="304">
        <v>0.26519999999999999</v>
      </c>
    </row>
    <row r="1154" spans="1:41">
      <c r="A1154" s="305">
        <v>1150</v>
      </c>
      <c r="B1154" s="306" t="s">
        <v>3997</v>
      </c>
      <c r="C1154" s="305" t="s">
        <v>5147</v>
      </c>
      <c r="D1154" s="306" t="s">
        <v>4051</v>
      </c>
      <c r="E1154" s="307">
        <v>266.67</v>
      </c>
      <c r="F1154" s="304">
        <v>76</v>
      </c>
      <c r="G1154" s="304">
        <v>213.33600000000001</v>
      </c>
      <c r="H1154" s="304">
        <v>0.86799999999999999</v>
      </c>
      <c r="I1154" s="304">
        <v>11040</v>
      </c>
      <c r="K1154" s="304">
        <v>0.23250000000000001</v>
      </c>
      <c r="L1154" s="304">
        <v>84</v>
      </c>
      <c r="M1154" s="304">
        <v>213.33600000000001</v>
      </c>
      <c r="N1154" s="304">
        <v>0.87049999999999994</v>
      </c>
      <c r="O1154" s="304">
        <v>20960</v>
      </c>
      <c r="Q1154" s="304">
        <v>0.38529999999999998</v>
      </c>
      <c r="R1154" s="304">
        <v>36</v>
      </c>
      <c r="S1154" s="304">
        <v>213.33600000000001</v>
      </c>
      <c r="T1154" s="304">
        <v>0.88680000000000003</v>
      </c>
      <c r="U1154" s="304">
        <v>20360</v>
      </c>
      <c r="V1154" s="304" t="e">
        <f>U1154-#REF!</f>
        <v>#REF!</v>
      </c>
      <c r="W1154" s="304">
        <v>0.88580000000000003</v>
      </c>
      <c r="X1154" s="304">
        <v>44</v>
      </c>
      <c r="Y1154" s="304">
        <v>213.33600000000001</v>
      </c>
      <c r="Z1154" s="304">
        <v>0.86270000000000002</v>
      </c>
      <c r="AA1154" s="304">
        <v>23120</v>
      </c>
      <c r="AB1154" s="304" t="e">
        <f>AA1154-#REF!</f>
        <v>#REF!</v>
      </c>
      <c r="AC1154" s="304">
        <v>0.81869999999999998</v>
      </c>
      <c r="AD1154" s="304">
        <v>68</v>
      </c>
      <c r="AE1154" s="304">
        <v>213.33600000000001</v>
      </c>
      <c r="AF1154" s="304">
        <v>0.88090000000000002</v>
      </c>
      <c r="AG1154" s="304">
        <v>23360</v>
      </c>
      <c r="AI1154" s="304">
        <v>0.5242</v>
      </c>
      <c r="AJ1154" s="304">
        <v>68</v>
      </c>
      <c r="AK1154" s="304">
        <v>213.33600000000001</v>
      </c>
      <c r="AL1154" s="304">
        <v>0.873</v>
      </c>
      <c r="AM1154" s="304">
        <v>16760</v>
      </c>
      <c r="AO1154" s="304">
        <v>0.39219999999999999</v>
      </c>
    </row>
    <row r="1155" spans="1:41">
      <c r="A1155" s="305">
        <v>1151</v>
      </c>
      <c r="B1155" s="306" t="s">
        <v>3997</v>
      </c>
      <c r="C1155" s="305" t="s">
        <v>5148</v>
      </c>
      <c r="D1155" s="306" t="s">
        <v>4051</v>
      </c>
      <c r="E1155" s="307">
        <v>588.89</v>
      </c>
      <c r="F1155" s="304">
        <v>108</v>
      </c>
      <c r="G1155" s="304">
        <v>471.11200000000002</v>
      </c>
      <c r="H1155" s="304">
        <v>1</v>
      </c>
      <c r="I1155" s="304">
        <v>25920</v>
      </c>
      <c r="K1155" s="304">
        <v>0.33329999999999999</v>
      </c>
      <c r="L1155" s="304">
        <v>90</v>
      </c>
      <c r="M1155" s="304">
        <v>471.11200000000002</v>
      </c>
      <c r="N1155" s="304">
        <v>1</v>
      </c>
      <c r="O1155" s="304">
        <v>29880</v>
      </c>
      <c r="Q1155" s="304">
        <v>0.44619999999999999</v>
      </c>
      <c r="R1155" s="304">
        <v>90</v>
      </c>
      <c r="S1155" s="304">
        <v>471.11200000000002</v>
      </c>
      <c r="T1155" s="304">
        <v>0.99419999999999997</v>
      </c>
      <c r="U1155" s="304">
        <v>30600</v>
      </c>
      <c r="W1155" s="304">
        <v>0.47499999999999998</v>
      </c>
      <c r="X1155" s="304">
        <v>108</v>
      </c>
      <c r="Y1155" s="304">
        <v>471.11200000000002</v>
      </c>
      <c r="Z1155" s="304">
        <v>1</v>
      </c>
      <c r="AA1155" s="304">
        <v>29880</v>
      </c>
      <c r="AC1155" s="304">
        <v>0.37190000000000001</v>
      </c>
      <c r="AD1155" s="304">
        <v>90</v>
      </c>
      <c r="AE1155" s="304">
        <v>471.11200000000002</v>
      </c>
      <c r="AF1155" s="304">
        <v>0.99490000000000001</v>
      </c>
      <c r="AG1155" s="304">
        <v>34560</v>
      </c>
      <c r="AI1155" s="304">
        <v>0.51880000000000004</v>
      </c>
      <c r="AJ1155" s="304">
        <v>90</v>
      </c>
      <c r="AK1155" s="304">
        <v>471.11200000000002</v>
      </c>
      <c r="AL1155" s="304">
        <v>1</v>
      </c>
      <c r="AM1155" s="304">
        <v>31140</v>
      </c>
      <c r="AO1155" s="304">
        <v>0.48060000000000003</v>
      </c>
    </row>
    <row r="1156" spans="1:41">
      <c r="A1156" s="305">
        <v>1152</v>
      </c>
      <c r="B1156" s="306" t="s">
        <v>3997</v>
      </c>
      <c r="C1156" s="305" t="s">
        <v>5149</v>
      </c>
      <c r="D1156" s="306" t="s">
        <v>4097</v>
      </c>
      <c r="E1156" s="307">
        <v>133.33000000000001</v>
      </c>
      <c r="F1156" s="304">
        <v>62</v>
      </c>
      <c r="G1156" s="304">
        <v>106.664</v>
      </c>
      <c r="H1156" s="304">
        <v>0.99509999999999998</v>
      </c>
      <c r="I1156" s="304">
        <v>4458</v>
      </c>
      <c r="K1156" s="304" t="e">
        <v>#N/A</v>
      </c>
      <c r="L1156" s="304">
        <v>75.28</v>
      </c>
      <c r="M1156" s="304">
        <v>106.664</v>
      </c>
      <c r="N1156" s="304">
        <v>0.99170000000000003</v>
      </c>
      <c r="O1156" s="304">
        <v>6142</v>
      </c>
      <c r="Q1156" s="304" t="e">
        <v>#N/A</v>
      </c>
      <c r="R1156" s="304">
        <v>76.72</v>
      </c>
      <c r="S1156" s="304">
        <v>106.664</v>
      </c>
      <c r="T1156" s="304">
        <v>0.99309999999999998</v>
      </c>
      <c r="U1156" s="304">
        <v>9090</v>
      </c>
      <c r="W1156" s="304" t="e">
        <v>#N/A</v>
      </c>
      <c r="X1156" s="304">
        <v>39.68</v>
      </c>
      <c r="Y1156" s="304">
        <v>106.664</v>
      </c>
      <c r="Z1156" s="304">
        <v>0.98709999999999998</v>
      </c>
      <c r="AA1156" s="304">
        <v>5626</v>
      </c>
      <c r="AC1156" s="304" t="e">
        <v>#N/A</v>
      </c>
      <c r="AD1156" s="304">
        <v>45.04</v>
      </c>
      <c r="AE1156" s="304">
        <v>106.664</v>
      </c>
      <c r="AF1156" s="304">
        <v>0.98970000000000002</v>
      </c>
      <c r="AG1156" s="304">
        <v>6334</v>
      </c>
      <c r="AI1156" s="304" t="e">
        <v>#N/A</v>
      </c>
      <c r="AJ1156" s="304">
        <v>43.04</v>
      </c>
      <c r="AK1156" s="304">
        <v>106.664</v>
      </c>
      <c r="AL1156" s="304">
        <v>0.98580000000000001</v>
      </c>
      <c r="AM1156" s="304">
        <v>6904</v>
      </c>
      <c r="AO1156" s="304" t="e">
        <v>#N/A</v>
      </c>
    </row>
    <row r="1157" spans="1:41">
      <c r="A1157" s="305">
        <v>1153</v>
      </c>
      <c r="B1157" s="306" t="s">
        <v>3997</v>
      </c>
      <c r="C1157" s="305" t="s">
        <v>5150</v>
      </c>
      <c r="D1157" s="306" t="s">
        <v>4139</v>
      </c>
      <c r="E1157" s="307">
        <v>133.33000000000001</v>
      </c>
      <c r="F1157" s="304">
        <v>38.479999999999997</v>
      </c>
      <c r="G1157" s="304">
        <v>106.664</v>
      </c>
      <c r="H1157" s="304">
        <v>0.92869999999999997</v>
      </c>
      <c r="I1157" s="304">
        <v>4996</v>
      </c>
      <c r="K1157" s="304">
        <v>0.19420000000000001</v>
      </c>
      <c r="L1157" s="304">
        <v>63.6</v>
      </c>
      <c r="M1157" s="304">
        <v>106.664</v>
      </c>
      <c r="N1157" s="304">
        <v>0.93630000000000002</v>
      </c>
      <c r="O1157" s="304">
        <v>5114</v>
      </c>
      <c r="Q1157" s="304">
        <v>0.1154</v>
      </c>
      <c r="R1157" s="304">
        <v>44.88</v>
      </c>
      <c r="S1157" s="304">
        <v>106.664</v>
      </c>
      <c r="T1157" s="304">
        <v>0.9355</v>
      </c>
      <c r="U1157" s="304">
        <v>4780</v>
      </c>
      <c r="W1157" s="304">
        <v>0.15809999999999999</v>
      </c>
      <c r="X1157" s="304">
        <v>47.2</v>
      </c>
      <c r="Y1157" s="304">
        <v>106.664</v>
      </c>
      <c r="Z1157" s="304">
        <v>0.9304</v>
      </c>
      <c r="AA1157" s="304">
        <v>6416</v>
      </c>
      <c r="AC1157" s="304">
        <v>0.19639999999999999</v>
      </c>
      <c r="AD1157" s="304">
        <v>36.64</v>
      </c>
      <c r="AE1157" s="304">
        <v>106.664</v>
      </c>
      <c r="AF1157" s="304">
        <v>0.93540000000000001</v>
      </c>
      <c r="AG1157" s="304">
        <v>5906</v>
      </c>
      <c r="AI1157" s="304">
        <v>0.2316</v>
      </c>
      <c r="AJ1157" s="304">
        <v>50.24</v>
      </c>
      <c r="AK1157" s="304">
        <v>106.664</v>
      </c>
      <c r="AL1157" s="304">
        <v>0.95489999999999997</v>
      </c>
      <c r="AM1157" s="304">
        <v>6596</v>
      </c>
      <c r="AO1157" s="304">
        <v>0.191</v>
      </c>
    </row>
    <row r="1158" spans="1:41">
      <c r="A1158" s="305">
        <v>1154</v>
      </c>
      <c r="B1158" s="306" t="s">
        <v>3997</v>
      </c>
      <c r="C1158" s="305" t="s">
        <v>5151</v>
      </c>
      <c r="D1158" s="306" t="s">
        <v>4051</v>
      </c>
      <c r="E1158" s="307">
        <v>290</v>
      </c>
      <c r="F1158" s="304">
        <v>36</v>
      </c>
      <c r="G1158" s="304">
        <v>232</v>
      </c>
      <c r="H1158" s="304">
        <v>0.91049999999999998</v>
      </c>
      <c r="I1158" s="304">
        <v>12200</v>
      </c>
      <c r="K1158" s="304">
        <v>0.51700000000000002</v>
      </c>
      <c r="L1158" s="304">
        <v>36</v>
      </c>
      <c r="M1158" s="304">
        <v>232</v>
      </c>
      <c r="N1158" s="304">
        <v>0.9133</v>
      </c>
      <c r="O1158" s="304">
        <v>16000</v>
      </c>
      <c r="P1158" s="304" t="e">
        <f>O1158-#REF!</f>
        <v>#REF!</v>
      </c>
      <c r="Q1158" s="304">
        <v>0.65410000000000001</v>
      </c>
      <c r="R1158" s="304">
        <v>36</v>
      </c>
      <c r="S1158" s="304">
        <v>232</v>
      </c>
      <c r="T1158" s="304">
        <v>0.91610000000000003</v>
      </c>
      <c r="U1158" s="304">
        <v>14400</v>
      </c>
      <c r="V1158" s="304" t="e">
        <f>U1158-#REF!</f>
        <v>#REF!</v>
      </c>
      <c r="W1158" s="304">
        <v>0.60650000000000004</v>
      </c>
      <c r="X1158" s="304">
        <v>20</v>
      </c>
      <c r="Y1158" s="304">
        <v>232</v>
      </c>
      <c r="Z1158" s="304">
        <v>0.90610000000000002</v>
      </c>
      <c r="AA1158" s="304">
        <v>14280</v>
      </c>
      <c r="AB1158" s="304" t="e">
        <f>AA1158-#REF!</f>
        <v>#REF!</v>
      </c>
      <c r="AC1158" s="304">
        <v>1.0590999999999999</v>
      </c>
      <c r="AD1158" s="304">
        <v>40</v>
      </c>
      <c r="AE1158" s="304">
        <v>232</v>
      </c>
      <c r="AF1158" s="304">
        <v>0.91059999999999997</v>
      </c>
      <c r="AG1158" s="304">
        <v>13840</v>
      </c>
      <c r="AI1158" s="304">
        <v>0.51080000000000003</v>
      </c>
      <c r="AJ1158" s="304">
        <v>36</v>
      </c>
      <c r="AK1158" s="304">
        <v>232</v>
      </c>
      <c r="AL1158" s="304">
        <v>0.90790000000000004</v>
      </c>
      <c r="AM1158" s="304">
        <v>10240</v>
      </c>
      <c r="AO1158" s="304">
        <v>0.43519999999999998</v>
      </c>
    </row>
    <row r="1159" spans="1:41">
      <c r="A1159" s="305">
        <v>1155</v>
      </c>
      <c r="B1159" s="306" t="s">
        <v>3997</v>
      </c>
      <c r="C1159" s="305" t="s">
        <v>5152</v>
      </c>
      <c r="D1159" s="306" t="s">
        <v>4051</v>
      </c>
      <c r="E1159" s="307">
        <v>122.22</v>
      </c>
      <c r="F1159" s="304">
        <v>39.520000000000003</v>
      </c>
      <c r="G1159" s="304">
        <v>97.775999999999996</v>
      </c>
      <c r="H1159" s="304">
        <v>0.96729999999999994</v>
      </c>
      <c r="I1159" s="304">
        <v>13470</v>
      </c>
      <c r="K1159" s="304">
        <v>0.4894</v>
      </c>
      <c r="L1159" s="304">
        <v>58.32</v>
      </c>
      <c r="M1159" s="304">
        <v>97.775999999999996</v>
      </c>
      <c r="N1159" s="304">
        <v>0.96429999999999993</v>
      </c>
      <c r="O1159" s="304">
        <v>15838</v>
      </c>
      <c r="Q1159" s="304">
        <v>0.37859999999999999</v>
      </c>
      <c r="R1159" s="304">
        <v>56.56</v>
      </c>
      <c r="S1159" s="304">
        <v>97.775999999999996</v>
      </c>
      <c r="T1159" s="304">
        <v>0.95950000000000002</v>
      </c>
      <c r="U1159" s="304">
        <v>14356</v>
      </c>
      <c r="W1159" s="304">
        <v>0.3674</v>
      </c>
      <c r="X1159" s="304">
        <v>53.52</v>
      </c>
      <c r="Y1159" s="304">
        <v>97.775999999999996</v>
      </c>
      <c r="Z1159" s="304">
        <v>0.94059999999999999</v>
      </c>
      <c r="AA1159" s="304">
        <v>15988</v>
      </c>
      <c r="AC1159" s="304">
        <v>0.4269</v>
      </c>
      <c r="AD1159" s="304">
        <v>56.24</v>
      </c>
      <c r="AE1159" s="304">
        <v>97.775999999999996</v>
      </c>
      <c r="AF1159" s="304">
        <v>0.95389999999999997</v>
      </c>
      <c r="AG1159" s="304">
        <v>16136</v>
      </c>
      <c r="AI1159" s="304">
        <v>0.40429999999999999</v>
      </c>
      <c r="AJ1159" s="304">
        <v>59.04</v>
      </c>
      <c r="AK1159" s="304">
        <v>97.775999999999996</v>
      </c>
      <c r="AL1159" s="304">
        <v>0.95169999999999999</v>
      </c>
      <c r="AM1159" s="304">
        <v>16878</v>
      </c>
      <c r="AO1159" s="304">
        <v>0.41720000000000002</v>
      </c>
    </row>
    <row r="1160" spans="1:41">
      <c r="A1160" s="305">
        <v>1156</v>
      </c>
      <c r="B1160" s="306" t="s">
        <v>3997</v>
      </c>
      <c r="C1160" s="305" t="s">
        <v>5153</v>
      </c>
      <c r="D1160" s="306" t="s">
        <v>4139</v>
      </c>
      <c r="E1160" s="307">
        <v>202.22</v>
      </c>
      <c r="F1160" s="304">
        <v>99.52</v>
      </c>
      <c r="G1160" s="304">
        <v>161.77600000000001</v>
      </c>
      <c r="H1160" s="304">
        <v>0.80430000000000001</v>
      </c>
      <c r="I1160" s="304">
        <v>3944</v>
      </c>
      <c r="K1160" s="304">
        <v>6.8400000000000002E-2</v>
      </c>
      <c r="L1160" s="304">
        <v>103.68</v>
      </c>
      <c r="M1160" s="304">
        <v>161.77600000000001</v>
      </c>
      <c r="N1160" s="304">
        <v>0.71340000000000003</v>
      </c>
      <c r="O1160" s="304">
        <v>8780</v>
      </c>
      <c r="Q1160" s="304">
        <v>0.15959999999999999</v>
      </c>
      <c r="R1160" s="304">
        <v>119.36</v>
      </c>
      <c r="S1160" s="304">
        <v>161.77600000000001</v>
      </c>
      <c r="T1160" s="304">
        <v>0.67979999999999996</v>
      </c>
      <c r="U1160" s="304">
        <v>9000</v>
      </c>
      <c r="W1160" s="304">
        <v>0.15409999999999999</v>
      </c>
      <c r="X1160" s="304">
        <v>124.64</v>
      </c>
      <c r="Y1160" s="304">
        <v>161.77600000000001</v>
      </c>
      <c r="Z1160" s="304">
        <v>0.65029999999999999</v>
      </c>
      <c r="AA1160" s="304">
        <v>7852</v>
      </c>
      <c r="AC1160" s="304">
        <v>0.13020000000000001</v>
      </c>
      <c r="AD1160" s="304">
        <v>193.28</v>
      </c>
      <c r="AE1160" s="304">
        <v>193.28</v>
      </c>
      <c r="AF1160" s="304">
        <v>0.6653</v>
      </c>
      <c r="AG1160" s="304">
        <v>12804</v>
      </c>
      <c r="AI1160" s="304">
        <v>0.13389999999999999</v>
      </c>
      <c r="AJ1160" s="304">
        <v>171.36</v>
      </c>
      <c r="AK1160" s="304">
        <v>171.36</v>
      </c>
      <c r="AL1160" s="304">
        <v>0.68179999999999996</v>
      </c>
      <c r="AM1160" s="304">
        <v>10024</v>
      </c>
      <c r="AO1160" s="304">
        <v>0.1192</v>
      </c>
    </row>
    <row r="1161" spans="1:41">
      <c r="A1161" s="305">
        <v>1157</v>
      </c>
      <c r="B1161" s="306" t="s">
        <v>3997</v>
      </c>
      <c r="C1161" s="305" t="s">
        <v>5154</v>
      </c>
      <c r="D1161" s="306" t="s">
        <v>4051</v>
      </c>
      <c r="E1161" s="307">
        <v>157.78</v>
      </c>
      <c r="F1161" s="304">
        <v>84</v>
      </c>
      <c r="G1161" s="304">
        <v>126.224</v>
      </c>
      <c r="H1161" s="304">
        <v>0.99849999999999994</v>
      </c>
      <c r="I1161" s="304">
        <v>12680</v>
      </c>
      <c r="K1161" s="304">
        <v>0.21</v>
      </c>
      <c r="L1161" s="304">
        <v>82</v>
      </c>
      <c r="M1161" s="304">
        <v>126.224</v>
      </c>
      <c r="N1161" s="304">
        <v>0.99870000000000003</v>
      </c>
      <c r="O1161" s="304">
        <v>15200</v>
      </c>
      <c r="Q1161" s="304">
        <v>0.2495</v>
      </c>
      <c r="R1161" s="304">
        <v>28</v>
      </c>
      <c r="S1161" s="304">
        <v>126.224</v>
      </c>
      <c r="T1161" s="304">
        <v>0.997</v>
      </c>
      <c r="U1161" s="304">
        <v>12960</v>
      </c>
      <c r="V1161" s="304" t="e">
        <f>U1161-#REF!</f>
        <v>#REF!</v>
      </c>
      <c r="W1161" s="304">
        <v>0.64480000000000004</v>
      </c>
      <c r="X1161" s="304">
        <v>70</v>
      </c>
      <c r="Y1161" s="304">
        <v>126.224</v>
      </c>
      <c r="Z1161" s="304">
        <v>0.99829999999999997</v>
      </c>
      <c r="AA1161" s="304">
        <v>11640</v>
      </c>
      <c r="AC1161" s="304">
        <v>0.22389999999999999</v>
      </c>
      <c r="AD1161" s="304">
        <v>74</v>
      </c>
      <c r="AE1161" s="304">
        <v>126.224</v>
      </c>
      <c r="AF1161" s="304">
        <v>0.99829999999999997</v>
      </c>
      <c r="AG1161" s="304">
        <v>11540</v>
      </c>
      <c r="AI1161" s="304">
        <v>0.21</v>
      </c>
      <c r="AJ1161" s="304">
        <v>74</v>
      </c>
      <c r="AK1161" s="304">
        <v>126.224</v>
      </c>
      <c r="AL1161" s="304">
        <v>0.99770000000000003</v>
      </c>
      <c r="AM1161" s="304">
        <v>8600</v>
      </c>
      <c r="AO1161" s="304">
        <v>0.1618</v>
      </c>
    </row>
    <row r="1162" spans="1:41">
      <c r="A1162" s="305">
        <v>1158</v>
      </c>
      <c r="B1162" s="306" t="s">
        <v>3997</v>
      </c>
      <c r="C1162" s="305" t="s">
        <v>5155</v>
      </c>
      <c r="D1162" s="306" t="s">
        <v>4051</v>
      </c>
      <c r="E1162" s="307">
        <v>222.22</v>
      </c>
      <c r="F1162" s="304">
        <v>120.24</v>
      </c>
      <c r="G1162" s="304">
        <v>177.77600000000001</v>
      </c>
      <c r="H1162" s="304">
        <v>0.86739999999999995</v>
      </c>
      <c r="I1162" s="304">
        <v>42384</v>
      </c>
      <c r="K1162" s="304">
        <v>0.56440000000000001</v>
      </c>
      <c r="L1162" s="304">
        <v>122.64</v>
      </c>
      <c r="M1162" s="304">
        <v>177.77600000000001</v>
      </c>
      <c r="N1162" s="304">
        <v>0.86719999999999997</v>
      </c>
      <c r="O1162" s="304">
        <v>45312</v>
      </c>
      <c r="Q1162" s="304">
        <v>0.57269999999999999</v>
      </c>
      <c r="R1162" s="304">
        <v>127.2</v>
      </c>
      <c r="S1162" s="304">
        <v>177.77600000000001</v>
      </c>
      <c r="T1162" s="304">
        <v>0.86629999999999996</v>
      </c>
      <c r="U1162" s="304">
        <v>41436</v>
      </c>
      <c r="W1162" s="304">
        <v>0.52229999999999999</v>
      </c>
      <c r="X1162" s="304">
        <v>112.32</v>
      </c>
      <c r="Y1162" s="304">
        <v>177.77600000000001</v>
      </c>
      <c r="Z1162" s="304">
        <v>0.86129999999999995</v>
      </c>
      <c r="AA1162" s="304">
        <v>43602</v>
      </c>
      <c r="AB1162" s="304" t="e">
        <f>AA1162-#REF!</f>
        <v>#REF!</v>
      </c>
      <c r="AC1162" s="304">
        <v>0.60580000000000001</v>
      </c>
      <c r="AD1162" s="304">
        <v>114.48</v>
      </c>
      <c r="AE1162" s="304">
        <v>177.77600000000001</v>
      </c>
      <c r="AF1162" s="304">
        <v>0.88290000000000002</v>
      </c>
      <c r="AG1162" s="304">
        <v>44640</v>
      </c>
      <c r="AI1162" s="304">
        <v>0.59360000000000002</v>
      </c>
      <c r="AJ1162" s="304">
        <v>114.96</v>
      </c>
      <c r="AK1162" s="304">
        <v>177.77600000000001</v>
      </c>
      <c r="AL1162" s="304">
        <v>0.88319999999999999</v>
      </c>
      <c r="AM1162" s="304">
        <v>43842</v>
      </c>
      <c r="AO1162" s="304">
        <v>0.5998</v>
      </c>
    </row>
    <row r="1163" spans="1:41">
      <c r="A1163" s="305">
        <v>1159</v>
      </c>
      <c r="B1163" s="306" t="s">
        <v>3997</v>
      </c>
      <c r="C1163" s="305" t="s">
        <v>5156</v>
      </c>
      <c r="D1163" s="306" t="s">
        <v>4051</v>
      </c>
      <c r="E1163" s="307">
        <v>318.89</v>
      </c>
      <c r="F1163" s="304">
        <v>28</v>
      </c>
      <c r="G1163" s="304">
        <v>255.11199999999999</v>
      </c>
      <c r="H1163" s="304">
        <v>0.81740000000000002</v>
      </c>
      <c r="I1163" s="304">
        <v>6800</v>
      </c>
      <c r="K1163" s="304">
        <v>0.41270000000000001</v>
      </c>
      <c r="L1163" s="304">
        <v>32</v>
      </c>
      <c r="M1163" s="304">
        <v>255.11199999999999</v>
      </c>
      <c r="N1163" s="304">
        <v>0.8327</v>
      </c>
      <c r="O1163" s="304">
        <v>8360</v>
      </c>
      <c r="Q1163" s="304">
        <v>0.42170000000000002</v>
      </c>
      <c r="R1163" s="304">
        <v>32</v>
      </c>
      <c r="S1163" s="304">
        <v>255.11199999999999</v>
      </c>
      <c r="T1163" s="304">
        <v>0.7944</v>
      </c>
      <c r="U1163" s="304">
        <v>6800</v>
      </c>
      <c r="W1163" s="304">
        <v>0.3715</v>
      </c>
      <c r="X1163" s="304">
        <v>36</v>
      </c>
      <c r="Y1163" s="304">
        <v>255.11199999999999</v>
      </c>
      <c r="Z1163" s="304">
        <v>0.78369999999999995</v>
      </c>
      <c r="AA1163" s="304">
        <v>8840</v>
      </c>
      <c r="AC1163" s="304">
        <v>0.42109999999999997</v>
      </c>
      <c r="AD1163" s="304">
        <v>40</v>
      </c>
      <c r="AE1163" s="304">
        <v>255.11199999999999</v>
      </c>
      <c r="AF1163" s="304">
        <v>0.82379999999999998</v>
      </c>
      <c r="AG1163" s="304">
        <v>10840</v>
      </c>
      <c r="AI1163" s="304">
        <v>0.44219999999999998</v>
      </c>
      <c r="AJ1163" s="304">
        <v>28</v>
      </c>
      <c r="AK1163" s="304">
        <v>255.11199999999999</v>
      </c>
      <c r="AL1163" s="304">
        <v>0.81530000000000002</v>
      </c>
      <c r="AM1163" s="304">
        <v>12000</v>
      </c>
      <c r="AN1163" s="304" t="e">
        <f>AM1163-#REF!</f>
        <v>#REF!</v>
      </c>
      <c r="AO1163" s="304">
        <v>0.73019999999999996</v>
      </c>
    </row>
    <row r="1164" spans="1:41">
      <c r="A1164" s="305">
        <v>1160</v>
      </c>
      <c r="B1164" s="306" t="s">
        <v>3997</v>
      </c>
      <c r="C1164" s="305" t="s">
        <v>5157</v>
      </c>
      <c r="D1164" s="306" t="s">
        <v>4051</v>
      </c>
      <c r="E1164" s="307">
        <v>122.22</v>
      </c>
      <c r="F1164" s="304">
        <v>0</v>
      </c>
      <c r="G1164" s="304">
        <v>0</v>
      </c>
      <c r="H1164" s="304" t="e">
        <v>#DIV/0!</v>
      </c>
      <c r="I1164" s="304">
        <v>0</v>
      </c>
      <c r="K1164" s="304">
        <v>0</v>
      </c>
      <c r="L1164" s="304">
        <v>103.92</v>
      </c>
      <c r="M1164" s="304">
        <v>103.92</v>
      </c>
      <c r="N1164" s="304">
        <v>0.9788</v>
      </c>
      <c r="O1164" s="304">
        <v>32324</v>
      </c>
      <c r="Q1164" s="304">
        <v>0.4138</v>
      </c>
      <c r="R1164" s="304">
        <v>0</v>
      </c>
      <c r="S1164" s="304">
        <v>0</v>
      </c>
      <c r="T1164" s="304" t="e">
        <v>#DIV/0!</v>
      </c>
      <c r="U1164" s="304">
        <v>0</v>
      </c>
      <c r="W1164" s="304">
        <v>0</v>
      </c>
      <c r="X1164" s="304">
        <v>98.48</v>
      </c>
      <c r="Y1164" s="304">
        <v>98.48</v>
      </c>
      <c r="Z1164" s="304">
        <v>0.98139999999999994</v>
      </c>
      <c r="AA1164" s="304">
        <v>34876</v>
      </c>
      <c r="AC1164" s="304">
        <v>0.48509999999999998</v>
      </c>
      <c r="AD1164" s="304">
        <v>125.04</v>
      </c>
      <c r="AE1164" s="304">
        <v>125.04</v>
      </c>
      <c r="AF1164" s="304">
        <v>0.97329999999999994</v>
      </c>
      <c r="AG1164" s="304">
        <v>37342</v>
      </c>
      <c r="AI1164" s="304">
        <v>0.41239999999999999</v>
      </c>
      <c r="AJ1164" s="304">
        <v>127.76</v>
      </c>
      <c r="AK1164" s="304">
        <v>127.76</v>
      </c>
      <c r="AL1164" s="304">
        <v>0.96099999999999997</v>
      </c>
      <c r="AM1164" s="304">
        <v>39304</v>
      </c>
      <c r="AO1164" s="304">
        <v>0.4446</v>
      </c>
    </row>
    <row r="1165" spans="1:41">
      <c r="A1165" s="305">
        <v>1161</v>
      </c>
      <c r="B1165" s="306" t="s">
        <v>3997</v>
      </c>
      <c r="C1165" s="305" t="s">
        <v>5158</v>
      </c>
      <c r="D1165" s="306" t="s">
        <v>4139</v>
      </c>
      <c r="E1165" s="307">
        <v>2377.7800000000002</v>
      </c>
      <c r="F1165" s="304">
        <v>0</v>
      </c>
      <c r="G1165" s="304">
        <v>0</v>
      </c>
      <c r="H1165" s="304" t="e">
        <v>#DIV/0!</v>
      </c>
      <c r="I1165" s="304">
        <v>0</v>
      </c>
      <c r="K1165" s="304">
        <v>0</v>
      </c>
      <c r="L1165" s="304">
        <v>1137.5999999999999</v>
      </c>
      <c r="M1165" s="304">
        <v>1902.2239999999999</v>
      </c>
      <c r="N1165" s="304">
        <v>0.97599999999999998</v>
      </c>
      <c r="O1165" s="304">
        <v>36036</v>
      </c>
      <c r="Q1165" s="304">
        <v>6.1499999999999999E-2</v>
      </c>
      <c r="R1165" s="304">
        <v>1149.1199999999999</v>
      </c>
      <c r="S1165" s="304">
        <v>1902.2239999999999</v>
      </c>
      <c r="T1165" s="304">
        <v>0.9758</v>
      </c>
      <c r="U1165" s="304">
        <v>163128</v>
      </c>
      <c r="W1165" s="304">
        <v>0.2021</v>
      </c>
      <c r="X1165" s="304">
        <v>1294.08</v>
      </c>
      <c r="Y1165" s="304">
        <v>1902.2239999999999</v>
      </c>
      <c r="Z1165" s="304">
        <v>0.96230000000000004</v>
      </c>
      <c r="AA1165" s="304">
        <v>236268</v>
      </c>
      <c r="AC1165" s="304">
        <v>0.30409999999999998</v>
      </c>
      <c r="AD1165" s="304">
        <v>1166.8800000000001</v>
      </c>
      <c r="AE1165" s="304">
        <v>1902.2239999999999</v>
      </c>
      <c r="AF1165" s="304">
        <v>0.96640000000000004</v>
      </c>
      <c r="AG1165" s="304">
        <v>575592</v>
      </c>
      <c r="AH1165" s="304" t="e">
        <f>AG1165-#REF!</f>
        <v>#REF!</v>
      </c>
      <c r="AI1165" s="304">
        <v>0.70899999999999996</v>
      </c>
      <c r="AJ1165" s="304">
        <v>1523.52</v>
      </c>
      <c r="AK1165" s="304">
        <v>1902.2239999999999</v>
      </c>
      <c r="AL1165" s="304">
        <v>0.95950000000000002</v>
      </c>
      <c r="AM1165" s="304">
        <v>668495</v>
      </c>
      <c r="AN1165" s="304" t="e">
        <f>AM1165-#REF!</f>
        <v>#REF!</v>
      </c>
      <c r="AO1165" s="304">
        <v>0.61470000000000002</v>
      </c>
    </row>
    <row r="1166" spans="1:41">
      <c r="A1166" s="305">
        <v>1162</v>
      </c>
      <c r="B1166" s="306" t="s">
        <v>3997</v>
      </c>
      <c r="C1166" s="305" t="s">
        <v>5159</v>
      </c>
      <c r="D1166" s="306" t="s">
        <v>4051</v>
      </c>
      <c r="E1166" s="307">
        <v>144.44</v>
      </c>
      <c r="F1166" s="304">
        <v>5.28</v>
      </c>
      <c r="G1166" s="304">
        <v>115.55200000000001</v>
      </c>
      <c r="H1166" s="304">
        <v>0.83</v>
      </c>
      <c r="I1166" s="304">
        <v>810</v>
      </c>
      <c r="K1166" s="304">
        <v>0.25669999999999998</v>
      </c>
      <c r="L1166" s="304">
        <v>6.08</v>
      </c>
      <c r="M1166" s="304">
        <v>115.55200000000001</v>
      </c>
      <c r="N1166" s="304">
        <v>0.84050000000000002</v>
      </c>
      <c r="O1166" s="304">
        <v>906</v>
      </c>
      <c r="Q1166" s="304">
        <v>0.23830000000000001</v>
      </c>
      <c r="R1166" s="304">
        <v>5.12</v>
      </c>
      <c r="S1166" s="304">
        <v>115.55200000000001</v>
      </c>
      <c r="T1166" s="304">
        <v>0.90069999999999995</v>
      </c>
      <c r="U1166" s="304">
        <v>1106</v>
      </c>
      <c r="W1166" s="304">
        <v>0.33310000000000001</v>
      </c>
      <c r="X1166" s="304">
        <v>5.04</v>
      </c>
      <c r="Y1166" s="304">
        <v>115.55200000000001</v>
      </c>
      <c r="Z1166" s="304">
        <v>0.94220000000000004</v>
      </c>
      <c r="AA1166" s="304">
        <v>1368</v>
      </c>
      <c r="AC1166" s="304">
        <v>0.38719999999999999</v>
      </c>
      <c r="AD1166" s="304">
        <v>19.52</v>
      </c>
      <c r="AE1166" s="304">
        <v>115.55200000000001</v>
      </c>
      <c r="AF1166" s="304">
        <v>0.9829</v>
      </c>
      <c r="AG1166" s="304">
        <v>2518</v>
      </c>
      <c r="AI1166" s="304">
        <v>0.1764</v>
      </c>
      <c r="AJ1166" s="304">
        <v>72.239999999999995</v>
      </c>
      <c r="AK1166" s="304">
        <v>115.55200000000001</v>
      </c>
      <c r="AL1166" s="304">
        <v>0.99929999999999997</v>
      </c>
      <c r="AM1166" s="304">
        <v>19816</v>
      </c>
      <c r="AO1166" s="304">
        <v>0.38129999999999997</v>
      </c>
    </row>
    <row r="1167" spans="1:41">
      <c r="A1167" s="305">
        <v>1163</v>
      </c>
      <c r="B1167" s="306" t="s">
        <v>3997</v>
      </c>
      <c r="C1167" s="305" t="s">
        <v>5160</v>
      </c>
      <c r="D1167" s="306" t="s">
        <v>4051</v>
      </c>
      <c r="E1167" s="307">
        <v>526.66999999999996</v>
      </c>
      <c r="F1167" s="304">
        <v>0</v>
      </c>
      <c r="G1167" s="304">
        <v>0</v>
      </c>
      <c r="H1167" s="304" t="e">
        <v>#DIV/0!</v>
      </c>
      <c r="I1167" s="304">
        <v>0</v>
      </c>
      <c r="K1167" s="304">
        <v>0</v>
      </c>
      <c r="L1167" s="304">
        <v>0</v>
      </c>
      <c r="M1167" s="304">
        <v>0</v>
      </c>
      <c r="N1167" s="304" t="e">
        <v>#DIV/0!</v>
      </c>
      <c r="O1167" s="304">
        <v>0</v>
      </c>
      <c r="Q1167" s="304">
        <v>0</v>
      </c>
      <c r="R1167" s="304">
        <v>0</v>
      </c>
      <c r="S1167" s="304">
        <v>0</v>
      </c>
      <c r="T1167" s="304" t="e">
        <v>#DIV/0!</v>
      </c>
      <c r="U1167" s="304">
        <v>0</v>
      </c>
      <c r="W1167" s="304">
        <v>0</v>
      </c>
      <c r="X1167" s="304">
        <v>23.28</v>
      </c>
      <c r="Y1167" s="304">
        <v>421.33600000000001</v>
      </c>
      <c r="Z1167" s="304">
        <v>0.46160000000000001</v>
      </c>
      <c r="AA1167" s="304">
        <v>252</v>
      </c>
      <c r="AC1167" s="304">
        <v>6.5100000000000005E-2</v>
      </c>
      <c r="AD1167" s="304">
        <v>244.8</v>
      </c>
      <c r="AE1167" s="304">
        <v>421.33600000000001</v>
      </c>
      <c r="AF1167" s="304">
        <v>0.90100000000000002</v>
      </c>
      <c r="AG1167" s="304">
        <v>4200</v>
      </c>
      <c r="AI1167" s="304">
        <v>2.5600000000000001E-2</v>
      </c>
      <c r="AJ1167" s="304">
        <v>261.12</v>
      </c>
      <c r="AK1167" s="304">
        <v>421.33600000000001</v>
      </c>
      <c r="AL1167" s="304">
        <v>0.98519999999999996</v>
      </c>
      <c r="AM1167" s="304">
        <v>11526</v>
      </c>
      <c r="AO1167" s="304">
        <v>6.2199999999999998E-2</v>
      </c>
    </row>
    <row r="1168" spans="1:41">
      <c r="A1168" s="305">
        <v>1164</v>
      </c>
      <c r="B1168" s="306" t="s">
        <v>3997</v>
      </c>
      <c r="C1168" s="305" t="s">
        <v>5161</v>
      </c>
      <c r="D1168" s="306" t="s">
        <v>4051</v>
      </c>
      <c r="E1168" s="307">
        <v>536.66999999999996</v>
      </c>
      <c r="F1168" s="304">
        <v>238.32</v>
      </c>
      <c r="G1168" s="304">
        <v>429.33600000000001</v>
      </c>
      <c r="H1168" s="304">
        <v>0.70950000000000002</v>
      </c>
      <c r="I1168" s="304">
        <v>10356</v>
      </c>
      <c r="K1168" s="304">
        <v>8.5099999999999995E-2</v>
      </c>
      <c r="L1168" s="304">
        <v>238.32</v>
      </c>
      <c r="M1168" s="304">
        <v>429.33600000000001</v>
      </c>
      <c r="N1168" s="304">
        <v>0.73409999999999997</v>
      </c>
      <c r="O1168" s="304">
        <v>10632</v>
      </c>
      <c r="Q1168" s="304">
        <v>8.1699999999999995E-2</v>
      </c>
      <c r="R1168" s="304">
        <v>240</v>
      </c>
      <c r="S1168" s="304">
        <v>429.33600000000001</v>
      </c>
      <c r="T1168" s="304">
        <v>0.72599999999999998</v>
      </c>
      <c r="U1168" s="304">
        <v>11046</v>
      </c>
      <c r="W1168" s="304">
        <v>8.8099999999999998E-2</v>
      </c>
      <c r="X1168" s="304">
        <v>235.68</v>
      </c>
      <c r="Y1168" s="304">
        <v>429.33600000000001</v>
      </c>
      <c r="Z1168" s="304">
        <v>0.69709999999999994</v>
      </c>
      <c r="AA1168" s="304">
        <v>10728</v>
      </c>
      <c r="AC1168" s="304">
        <v>8.7800000000000003E-2</v>
      </c>
      <c r="AD1168" s="304">
        <v>242.4</v>
      </c>
      <c r="AE1168" s="304">
        <v>429.33600000000001</v>
      </c>
      <c r="AF1168" s="304">
        <v>0.70069999999999999</v>
      </c>
      <c r="AG1168" s="304">
        <v>11052</v>
      </c>
      <c r="AI1168" s="304">
        <v>8.7499999999999994E-2</v>
      </c>
      <c r="AJ1168" s="304">
        <v>252.24</v>
      </c>
      <c r="AK1168" s="304">
        <v>429.33600000000001</v>
      </c>
      <c r="AL1168" s="304">
        <v>0.71829999999999994</v>
      </c>
      <c r="AM1168" s="304">
        <v>12096</v>
      </c>
      <c r="AO1168" s="304">
        <v>9.2700000000000005E-2</v>
      </c>
    </row>
    <row r="1169" spans="1:41">
      <c r="A1169" s="305">
        <v>1165</v>
      </c>
      <c r="B1169" s="306" t="s">
        <v>3997</v>
      </c>
      <c r="C1169" s="305" t="s">
        <v>5162</v>
      </c>
      <c r="D1169" s="306" t="s">
        <v>4051</v>
      </c>
      <c r="E1169" s="307">
        <v>133.33000000000001</v>
      </c>
      <c r="F1169" s="304">
        <v>8</v>
      </c>
      <c r="G1169" s="304">
        <v>106.664</v>
      </c>
      <c r="H1169" s="304">
        <v>0.58709999999999996</v>
      </c>
      <c r="I1169" s="304">
        <v>1356</v>
      </c>
      <c r="K1169" s="304">
        <v>0.40100000000000002</v>
      </c>
      <c r="L1169" s="304">
        <v>8.9600000000000009</v>
      </c>
      <c r="M1169" s="304">
        <v>106.664</v>
      </c>
      <c r="N1169" s="304">
        <v>0.64139999999999997</v>
      </c>
      <c r="O1169" s="304">
        <v>1602</v>
      </c>
      <c r="Q1169" s="304">
        <v>0.37469999999999998</v>
      </c>
      <c r="R1169" s="304">
        <v>8.7200000000000006</v>
      </c>
      <c r="S1169" s="304">
        <v>106.664</v>
      </c>
      <c r="T1169" s="304">
        <v>0.64390000000000003</v>
      </c>
      <c r="U1169" s="304">
        <v>1652</v>
      </c>
      <c r="W1169" s="304">
        <v>0.40870000000000001</v>
      </c>
      <c r="X1169" s="304">
        <v>9.52</v>
      </c>
      <c r="Y1169" s="304">
        <v>106.664</v>
      </c>
      <c r="Z1169" s="304">
        <v>0.63229999999999997</v>
      </c>
      <c r="AA1169" s="304">
        <v>1668</v>
      </c>
      <c r="AC1169" s="304">
        <v>0.37240000000000001</v>
      </c>
      <c r="AD1169" s="304">
        <v>9.52</v>
      </c>
      <c r="AE1169" s="304">
        <v>106.664</v>
      </c>
      <c r="AF1169" s="304">
        <v>0.58399999999999996</v>
      </c>
      <c r="AG1169" s="304">
        <v>1342</v>
      </c>
      <c r="AI1169" s="304">
        <v>0.32440000000000002</v>
      </c>
      <c r="AJ1169" s="304">
        <v>8</v>
      </c>
      <c r="AK1169" s="304">
        <v>106.664</v>
      </c>
      <c r="AL1169" s="304">
        <v>0.58989999999999998</v>
      </c>
      <c r="AM1169" s="304">
        <v>1320</v>
      </c>
      <c r="AO1169" s="304">
        <v>0.38850000000000001</v>
      </c>
    </row>
    <row r="1170" spans="1:41">
      <c r="A1170" s="305">
        <v>1166</v>
      </c>
      <c r="B1170" s="306" t="s">
        <v>3997</v>
      </c>
      <c r="C1170" s="305" t="s">
        <v>5163</v>
      </c>
      <c r="D1170" s="306" t="s">
        <v>4051</v>
      </c>
      <c r="E1170" s="307">
        <v>133.33000000000001</v>
      </c>
      <c r="F1170" s="304">
        <v>182</v>
      </c>
      <c r="G1170" s="304">
        <v>182</v>
      </c>
      <c r="H1170" s="304">
        <v>0.99629999999999996</v>
      </c>
      <c r="I1170" s="304">
        <v>53220</v>
      </c>
      <c r="K1170" s="304">
        <v>0.40770000000000001</v>
      </c>
      <c r="L1170" s="304">
        <v>150</v>
      </c>
      <c r="M1170" s="304">
        <v>150</v>
      </c>
      <c r="N1170" s="304">
        <v>0.995</v>
      </c>
      <c r="O1170" s="304">
        <v>58920</v>
      </c>
      <c r="Q1170" s="304">
        <v>0.53059999999999996</v>
      </c>
      <c r="R1170" s="304">
        <v>198</v>
      </c>
      <c r="S1170" s="304">
        <v>198</v>
      </c>
      <c r="T1170" s="304">
        <v>0.99709999999999999</v>
      </c>
      <c r="U1170" s="304">
        <v>54340</v>
      </c>
      <c r="W1170" s="304">
        <v>0.38229999999999997</v>
      </c>
      <c r="X1170" s="304">
        <v>152</v>
      </c>
      <c r="Y1170" s="304">
        <v>152</v>
      </c>
      <c r="Z1170" s="304">
        <v>0.99639999999999995</v>
      </c>
      <c r="AA1170" s="304">
        <v>60720</v>
      </c>
      <c r="AC1170" s="304">
        <v>0.53890000000000005</v>
      </c>
      <c r="AD1170" s="304">
        <v>182</v>
      </c>
      <c r="AE1170" s="304">
        <v>182</v>
      </c>
      <c r="AF1170" s="304">
        <v>0.99629999999999996</v>
      </c>
      <c r="AG1170" s="304">
        <v>57840</v>
      </c>
      <c r="AI1170" s="304">
        <v>0.42880000000000001</v>
      </c>
      <c r="AJ1170" s="304">
        <v>182</v>
      </c>
      <c r="AK1170" s="304">
        <v>182</v>
      </c>
      <c r="AL1170" s="304">
        <v>0.99580000000000002</v>
      </c>
      <c r="AM1170" s="304">
        <v>42420</v>
      </c>
      <c r="AO1170" s="304">
        <v>0.3251</v>
      </c>
    </row>
    <row r="1171" spans="1:41">
      <c r="A1171" s="305">
        <v>1167</v>
      </c>
      <c r="B1171" s="306" t="s">
        <v>3997</v>
      </c>
      <c r="C1171" s="305" t="s">
        <v>5164</v>
      </c>
      <c r="D1171" s="306" t="s">
        <v>4139</v>
      </c>
      <c r="E1171" s="307">
        <v>375</v>
      </c>
      <c r="F1171" s="304">
        <v>0</v>
      </c>
      <c r="G1171" s="304">
        <v>0</v>
      </c>
      <c r="H1171" s="304" t="e">
        <v>#DIV/0!</v>
      </c>
      <c r="I1171" s="304">
        <v>0</v>
      </c>
      <c r="K1171" s="304">
        <v>0</v>
      </c>
      <c r="L1171" s="304">
        <v>0</v>
      </c>
      <c r="M1171" s="304">
        <v>0</v>
      </c>
      <c r="N1171" s="304" t="e">
        <v>#DIV/0!</v>
      </c>
      <c r="O1171" s="304">
        <v>0</v>
      </c>
      <c r="Q1171" s="304">
        <v>0</v>
      </c>
      <c r="R1171" s="304">
        <v>0</v>
      </c>
      <c r="S1171" s="304">
        <v>0</v>
      </c>
      <c r="T1171" s="304" t="e">
        <v>#DIV/0!</v>
      </c>
      <c r="U1171" s="304">
        <v>0</v>
      </c>
      <c r="W1171" s="304">
        <v>0</v>
      </c>
      <c r="X1171" s="304">
        <v>11.36</v>
      </c>
      <c r="Y1171" s="304">
        <v>300</v>
      </c>
      <c r="Z1171" s="304">
        <v>0.2737</v>
      </c>
      <c r="AA1171" s="304">
        <v>996</v>
      </c>
      <c r="AC1171" s="304">
        <v>0.63580000000000003</v>
      </c>
      <c r="AD1171" s="304">
        <v>82.56</v>
      </c>
      <c r="AE1171" s="304">
        <v>300</v>
      </c>
      <c r="AF1171" s="304">
        <v>0.40210000000000001</v>
      </c>
      <c r="AG1171" s="304">
        <v>2176</v>
      </c>
      <c r="AI1171" s="304">
        <v>8.8099999999999998E-2</v>
      </c>
      <c r="AJ1171" s="304">
        <v>82.56</v>
      </c>
      <c r="AK1171" s="304">
        <v>300</v>
      </c>
      <c r="AL1171" s="304">
        <v>0.38450000000000001</v>
      </c>
      <c r="AM1171" s="304">
        <v>1484</v>
      </c>
      <c r="AO1171" s="304">
        <v>0.34610000000000002</v>
      </c>
    </row>
    <row r="1172" spans="1:41">
      <c r="A1172" s="305">
        <v>1168</v>
      </c>
      <c r="B1172" s="306" t="s">
        <v>3997</v>
      </c>
      <c r="C1172" s="305" t="s">
        <v>5165</v>
      </c>
      <c r="D1172" s="306" t="s">
        <v>4051</v>
      </c>
      <c r="E1172" s="307">
        <v>222.22</v>
      </c>
      <c r="F1172" s="304">
        <v>2.88</v>
      </c>
      <c r="G1172" s="304">
        <v>177.77600000000001</v>
      </c>
      <c r="H1172" s="304">
        <v>0.62370000000000003</v>
      </c>
      <c r="I1172" s="304">
        <v>464</v>
      </c>
      <c r="K1172" s="304">
        <v>0.53820000000000001</v>
      </c>
      <c r="L1172" s="304">
        <v>6.56</v>
      </c>
      <c r="M1172" s="304">
        <v>177.77600000000001</v>
      </c>
      <c r="N1172" s="304">
        <v>0.754</v>
      </c>
      <c r="O1172" s="304">
        <v>1140</v>
      </c>
      <c r="Q1172" s="304">
        <v>0.30980000000000002</v>
      </c>
      <c r="R1172" s="304">
        <v>41.44</v>
      </c>
      <c r="S1172" s="304">
        <v>177.77600000000001</v>
      </c>
      <c r="T1172" s="304">
        <v>0.91659999999999997</v>
      </c>
      <c r="U1172" s="304">
        <v>1976</v>
      </c>
      <c r="W1172" s="304">
        <v>7.2300000000000003E-2</v>
      </c>
      <c r="X1172" s="304">
        <v>32.799999999999997</v>
      </c>
      <c r="Y1172" s="304">
        <v>177.77600000000001</v>
      </c>
      <c r="Z1172" s="304">
        <v>0.99249999999999994</v>
      </c>
      <c r="AA1172" s="304">
        <v>3152</v>
      </c>
      <c r="AC1172" s="304">
        <v>0.13009999999999999</v>
      </c>
      <c r="AD1172" s="304">
        <v>35.36</v>
      </c>
      <c r="AE1172" s="304">
        <v>177.77600000000001</v>
      </c>
      <c r="AF1172" s="304">
        <v>0.97929999999999995</v>
      </c>
      <c r="AG1172" s="304">
        <v>3780</v>
      </c>
      <c r="AI1172" s="304">
        <v>0.1467</v>
      </c>
      <c r="AJ1172" s="304">
        <v>36.64</v>
      </c>
      <c r="AK1172" s="304">
        <v>177.77600000000001</v>
      </c>
      <c r="AL1172" s="304">
        <v>0.97560000000000002</v>
      </c>
      <c r="AM1172" s="304">
        <v>4620</v>
      </c>
      <c r="AO1172" s="304">
        <v>0.17949999999999999</v>
      </c>
    </row>
    <row r="1173" spans="1:41">
      <c r="A1173" s="305">
        <v>1169</v>
      </c>
      <c r="B1173" s="306" t="s">
        <v>3997</v>
      </c>
      <c r="C1173" s="305" t="s">
        <v>5166</v>
      </c>
      <c r="D1173" s="306" t="s">
        <v>4051</v>
      </c>
      <c r="E1173" s="307">
        <v>214.44</v>
      </c>
      <c r="F1173" s="304">
        <v>8.9600000000000009</v>
      </c>
      <c r="G1173" s="304">
        <v>171.55199999999999</v>
      </c>
      <c r="H1173" s="304">
        <v>0.91820000000000002</v>
      </c>
      <c r="I1173" s="304">
        <v>1032</v>
      </c>
      <c r="K1173" s="304">
        <v>0.17419999999999999</v>
      </c>
      <c r="L1173" s="304">
        <v>10.08</v>
      </c>
      <c r="M1173" s="304">
        <v>171.55199999999999</v>
      </c>
      <c r="N1173" s="304">
        <v>0.91549999999999998</v>
      </c>
      <c r="O1173" s="304">
        <v>996</v>
      </c>
      <c r="Q1173" s="304">
        <v>0.14510000000000001</v>
      </c>
      <c r="R1173" s="304">
        <v>12.48</v>
      </c>
      <c r="S1173" s="304">
        <v>171.55199999999999</v>
      </c>
      <c r="T1173" s="304">
        <v>0.94550000000000001</v>
      </c>
      <c r="U1173" s="304">
        <v>1596</v>
      </c>
      <c r="W1173" s="304">
        <v>0.18790000000000001</v>
      </c>
      <c r="X1173" s="304">
        <v>11.68</v>
      </c>
      <c r="Y1173" s="304">
        <v>171.55199999999999</v>
      </c>
      <c r="Z1173" s="304">
        <v>0.96379999999999999</v>
      </c>
      <c r="AA1173" s="304">
        <v>2232</v>
      </c>
      <c r="AC1173" s="304">
        <v>0.26650000000000001</v>
      </c>
      <c r="AD1173" s="304">
        <v>12.8</v>
      </c>
      <c r="AE1173" s="304">
        <v>171.55199999999999</v>
      </c>
      <c r="AF1173" s="304">
        <v>0.9587</v>
      </c>
      <c r="AG1173" s="304">
        <v>2692</v>
      </c>
      <c r="AI1173" s="304">
        <v>0.2949</v>
      </c>
      <c r="AJ1173" s="304">
        <v>12.48</v>
      </c>
      <c r="AK1173" s="304">
        <v>171.55199999999999</v>
      </c>
      <c r="AL1173" s="304">
        <v>0.96950000000000003</v>
      </c>
      <c r="AM1173" s="304">
        <v>2540</v>
      </c>
      <c r="AO1173" s="304">
        <v>0.29160000000000003</v>
      </c>
    </row>
    <row r="1174" spans="1:41">
      <c r="A1174" s="305">
        <v>1170</v>
      </c>
      <c r="B1174" s="306" t="s">
        <v>3997</v>
      </c>
      <c r="C1174" s="305" t="s">
        <v>5167</v>
      </c>
      <c r="D1174" s="306" t="s">
        <v>4139</v>
      </c>
      <c r="E1174" s="307">
        <v>330</v>
      </c>
      <c r="F1174" s="304">
        <v>3.32</v>
      </c>
      <c r="G1174" s="304">
        <v>0</v>
      </c>
      <c r="H1174" s="304">
        <v>0.98009999999999997</v>
      </c>
      <c r="I1174" s="304">
        <v>393</v>
      </c>
      <c r="K1174" s="304">
        <v>0</v>
      </c>
      <c r="L1174" s="304">
        <v>14.16</v>
      </c>
      <c r="M1174" s="304">
        <v>0</v>
      </c>
      <c r="N1174" s="304">
        <v>0.96060000000000001</v>
      </c>
      <c r="O1174" s="304">
        <v>584</v>
      </c>
      <c r="Q1174" s="304">
        <v>0</v>
      </c>
      <c r="R1174" s="304">
        <v>88.48</v>
      </c>
      <c r="S1174" s="304">
        <v>264</v>
      </c>
      <c r="T1174" s="304">
        <v>0.95930000000000004</v>
      </c>
      <c r="U1174" s="304">
        <v>5748</v>
      </c>
      <c r="W1174" s="304">
        <v>7.0499999999999993E-2</v>
      </c>
      <c r="X1174" s="304">
        <v>0</v>
      </c>
      <c r="Y1174" s="304">
        <v>0</v>
      </c>
      <c r="Z1174" s="304" t="e">
        <v>#DIV/0!</v>
      </c>
      <c r="AA1174" s="304">
        <v>0</v>
      </c>
      <c r="AC1174" s="304">
        <v>0</v>
      </c>
      <c r="AD1174" s="304">
        <v>119.36</v>
      </c>
      <c r="AE1174" s="304">
        <v>264</v>
      </c>
      <c r="AF1174" s="304">
        <v>0.99960000000000004</v>
      </c>
      <c r="AG1174" s="304">
        <v>8604</v>
      </c>
      <c r="AI1174" s="304">
        <v>9.69E-2</v>
      </c>
      <c r="AJ1174" s="304">
        <v>147.19999999999999</v>
      </c>
      <c r="AK1174" s="304">
        <v>264</v>
      </c>
      <c r="AL1174" s="304">
        <v>0.995</v>
      </c>
      <c r="AM1174" s="304">
        <v>11808</v>
      </c>
      <c r="AO1174" s="304">
        <v>0.112</v>
      </c>
    </row>
    <row r="1175" spans="1:41">
      <c r="A1175" s="305">
        <v>1171</v>
      </c>
      <c r="B1175" s="306" t="s">
        <v>3997</v>
      </c>
      <c r="C1175" s="305" t="s">
        <v>5168</v>
      </c>
      <c r="D1175" s="306" t="s">
        <v>4139</v>
      </c>
      <c r="E1175" s="307">
        <v>622.22</v>
      </c>
      <c r="F1175" s="304">
        <v>0</v>
      </c>
      <c r="G1175" s="304">
        <v>0</v>
      </c>
      <c r="H1175" s="304" t="e">
        <v>#DIV/0!</v>
      </c>
      <c r="I1175" s="304">
        <v>0</v>
      </c>
      <c r="K1175" s="304">
        <v>0</v>
      </c>
      <c r="L1175" s="304">
        <v>0</v>
      </c>
      <c r="M1175" s="304">
        <v>0</v>
      </c>
      <c r="N1175" s="304" t="e">
        <v>#DIV/0!</v>
      </c>
      <c r="O1175" s="304">
        <v>0</v>
      </c>
      <c r="Q1175" s="304">
        <v>0</v>
      </c>
      <c r="R1175" s="304">
        <v>0</v>
      </c>
      <c r="S1175" s="304">
        <v>0</v>
      </c>
      <c r="T1175" s="304" t="e">
        <v>#DIV/0!</v>
      </c>
      <c r="U1175" s="304">
        <v>0</v>
      </c>
      <c r="W1175" s="304">
        <v>0</v>
      </c>
      <c r="X1175" s="304">
        <v>94.8</v>
      </c>
      <c r="Y1175" s="304">
        <v>497.77600000000001</v>
      </c>
      <c r="Z1175" s="304">
        <v>0.93279999999999996</v>
      </c>
      <c r="AA1175" s="304">
        <v>2082</v>
      </c>
      <c r="AC1175" s="304">
        <v>0.1226</v>
      </c>
      <c r="AD1175" s="304">
        <v>119.52</v>
      </c>
      <c r="AE1175" s="304">
        <v>497.77600000000001</v>
      </c>
      <c r="AF1175" s="304">
        <v>0.93909999999999993</v>
      </c>
      <c r="AG1175" s="304">
        <v>11094</v>
      </c>
      <c r="AI1175" s="304">
        <v>0.13289999999999999</v>
      </c>
      <c r="AJ1175" s="304">
        <v>119.52</v>
      </c>
      <c r="AK1175" s="304">
        <v>497.77600000000001</v>
      </c>
      <c r="AL1175" s="304">
        <v>0.92049999999999998</v>
      </c>
      <c r="AM1175" s="304">
        <v>6942</v>
      </c>
      <c r="AO1175" s="304">
        <v>0.1183</v>
      </c>
    </row>
    <row r="1176" spans="1:41">
      <c r="A1176" s="305">
        <v>1172</v>
      </c>
      <c r="B1176" s="306" t="s">
        <v>3997</v>
      </c>
      <c r="C1176" s="305" t="s">
        <v>5169</v>
      </c>
      <c r="D1176" s="306" t="s">
        <v>4051</v>
      </c>
      <c r="E1176" s="307">
        <v>111.11</v>
      </c>
      <c r="F1176" s="304">
        <v>24.48</v>
      </c>
      <c r="G1176" s="304">
        <v>88.888000000000005</v>
      </c>
      <c r="H1176" s="304">
        <v>1</v>
      </c>
      <c r="I1176" s="304">
        <v>5406</v>
      </c>
      <c r="K1176" s="304">
        <v>0.30669999999999997</v>
      </c>
      <c r="L1176" s="304">
        <v>26.32</v>
      </c>
      <c r="M1176" s="304">
        <v>88.888000000000005</v>
      </c>
      <c r="N1176" s="304">
        <v>0.99629999999999996</v>
      </c>
      <c r="O1176" s="304">
        <v>5838</v>
      </c>
      <c r="Q1176" s="304">
        <v>0.29930000000000001</v>
      </c>
      <c r="R1176" s="304">
        <v>16.96</v>
      </c>
      <c r="S1176" s="304">
        <v>88.888000000000005</v>
      </c>
      <c r="T1176" s="304">
        <v>0.99949999999999994</v>
      </c>
      <c r="U1176" s="304">
        <v>3350</v>
      </c>
      <c r="W1176" s="304">
        <v>0.27450000000000002</v>
      </c>
      <c r="X1176" s="304">
        <v>15.52</v>
      </c>
      <c r="Y1176" s="304">
        <v>88.888000000000005</v>
      </c>
      <c r="Z1176" s="304">
        <v>1</v>
      </c>
      <c r="AA1176" s="304">
        <v>3286</v>
      </c>
      <c r="AC1176" s="304">
        <v>0.28460000000000002</v>
      </c>
      <c r="AD1176" s="304">
        <v>14.88</v>
      </c>
      <c r="AE1176" s="304">
        <v>88.888000000000005</v>
      </c>
      <c r="AF1176" s="304">
        <v>1</v>
      </c>
      <c r="AG1176" s="304">
        <v>3234</v>
      </c>
      <c r="AI1176" s="304">
        <v>0.29210000000000003</v>
      </c>
      <c r="AJ1176" s="304">
        <v>0</v>
      </c>
      <c r="AK1176" s="304">
        <v>0</v>
      </c>
      <c r="AL1176" s="304" t="e">
        <v>#DIV/0!</v>
      </c>
      <c r="AM1176" s="304">
        <v>0</v>
      </c>
      <c r="AO1176" s="304">
        <v>0</v>
      </c>
    </row>
    <row r="1177" spans="1:41">
      <c r="A1177" s="305">
        <v>1173</v>
      </c>
      <c r="B1177" s="306" t="s">
        <v>3997</v>
      </c>
      <c r="C1177" s="305" t="s">
        <v>5170</v>
      </c>
      <c r="D1177" s="306" t="s">
        <v>4051</v>
      </c>
      <c r="E1177" s="307">
        <v>133.33000000000001</v>
      </c>
      <c r="F1177" s="304">
        <v>45.68</v>
      </c>
      <c r="G1177" s="304">
        <v>106.664</v>
      </c>
      <c r="H1177" s="304">
        <v>0.82099999999999995</v>
      </c>
      <c r="I1177" s="304">
        <v>7965</v>
      </c>
      <c r="K1177" s="304">
        <v>0.30520000000000003</v>
      </c>
      <c r="L1177" s="304">
        <v>53.36</v>
      </c>
      <c r="M1177" s="304">
        <v>106.664</v>
      </c>
      <c r="N1177" s="304">
        <v>0.81779999999999997</v>
      </c>
      <c r="O1177" s="304">
        <v>9415</v>
      </c>
      <c r="Q1177" s="304">
        <v>0.28100000000000003</v>
      </c>
      <c r="R1177" s="304">
        <v>48</v>
      </c>
      <c r="S1177" s="304">
        <v>106.664</v>
      </c>
      <c r="T1177" s="304">
        <v>0.93010000000000004</v>
      </c>
      <c r="U1177" s="304">
        <v>7337</v>
      </c>
      <c r="W1177" s="304">
        <v>0.2361</v>
      </c>
      <c r="X1177" s="304">
        <v>49</v>
      </c>
      <c r="Y1177" s="304">
        <v>106.664</v>
      </c>
      <c r="Z1177" s="304">
        <v>0.93010000000000004</v>
      </c>
      <c r="AA1177" s="304">
        <v>7843</v>
      </c>
      <c r="AC1177" s="304">
        <v>0.23130000000000001</v>
      </c>
      <c r="AD1177" s="304">
        <v>47</v>
      </c>
      <c r="AE1177" s="304">
        <v>106.664</v>
      </c>
      <c r="AF1177" s="304">
        <v>0.78810000000000002</v>
      </c>
      <c r="AG1177" s="304">
        <v>7843</v>
      </c>
      <c r="AI1177" s="304">
        <v>0.28460000000000002</v>
      </c>
      <c r="AJ1177" s="304">
        <v>47</v>
      </c>
      <c r="AK1177" s="304">
        <v>106.664</v>
      </c>
      <c r="AL1177" s="304">
        <v>0.78810000000000002</v>
      </c>
      <c r="AM1177" s="304">
        <v>7590</v>
      </c>
      <c r="AO1177" s="304">
        <v>0.28460000000000002</v>
      </c>
    </row>
    <row r="1178" spans="1:41">
      <c r="A1178" s="305">
        <v>1174</v>
      </c>
      <c r="B1178" s="306" t="s">
        <v>3997</v>
      </c>
      <c r="C1178" s="305" t="s">
        <v>5171</v>
      </c>
      <c r="D1178" s="306" t="s">
        <v>4051</v>
      </c>
      <c r="E1178" s="307">
        <v>277.77999999999997</v>
      </c>
      <c r="F1178" s="304">
        <v>0</v>
      </c>
      <c r="G1178" s="304">
        <v>0</v>
      </c>
      <c r="H1178" s="304" t="e">
        <v>#DIV/0!</v>
      </c>
      <c r="I1178" s="304">
        <v>0</v>
      </c>
      <c r="K1178" s="304">
        <v>0</v>
      </c>
      <c r="L1178" s="304">
        <v>0</v>
      </c>
      <c r="M1178" s="304">
        <v>0</v>
      </c>
      <c r="N1178" s="304" t="e">
        <v>#DIV/0!</v>
      </c>
      <c r="O1178" s="304">
        <v>0</v>
      </c>
      <c r="Q1178" s="304">
        <v>0</v>
      </c>
      <c r="R1178" s="304">
        <v>0</v>
      </c>
      <c r="S1178" s="304">
        <v>0</v>
      </c>
      <c r="T1178" s="304" t="e">
        <v>#DIV/0!</v>
      </c>
      <c r="U1178" s="304">
        <v>0</v>
      </c>
      <c r="W1178" s="304">
        <v>0</v>
      </c>
      <c r="X1178" s="304">
        <v>39.68</v>
      </c>
      <c r="Y1178" s="304">
        <v>222.22399999999999</v>
      </c>
      <c r="Z1178" s="304">
        <v>0.43769999999999998</v>
      </c>
      <c r="AA1178" s="304">
        <v>828</v>
      </c>
      <c r="AC1178" s="304">
        <v>6.2100000000000002E-2</v>
      </c>
      <c r="AD1178" s="304">
        <v>6.24</v>
      </c>
      <c r="AE1178" s="304">
        <v>222.22399999999999</v>
      </c>
      <c r="AF1178" s="304">
        <v>0.39710000000000001</v>
      </c>
      <c r="AG1178" s="304">
        <v>856</v>
      </c>
      <c r="AI1178" s="304">
        <v>0.46439999999999998</v>
      </c>
      <c r="AJ1178" s="304">
        <v>39.68</v>
      </c>
      <c r="AK1178" s="304">
        <v>222.22399999999999</v>
      </c>
      <c r="AL1178" s="304">
        <v>0.432</v>
      </c>
      <c r="AM1178" s="304">
        <v>952</v>
      </c>
      <c r="AO1178" s="304">
        <v>7.7100000000000002E-2</v>
      </c>
    </row>
    <row r="1179" spans="1:41">
      <c r="A1179" s="305">
        <v>1175</v>
      </c>
      <c r="B1179" s="306" t="s">
        <v>3997</v>
      </c>
      <c r="C1179" s="305" t="s">
        <v>5172</v>
      </c>
      <c r="D1179" s="306" t="s">
        <v>4051</v>
      </c>
      <c r="E1179" s="307">
        <v>155.56</v>
      </c>
      <c r="F1179" s="304">
        <v>0</v>
      </c>
      <c r="G1179" s="304">
        <v>0</v>
      </c>
      <c r="H1179" s="304" t="e">
        <v>#DIV/0!</v>
      </c>
      <c r="I1179" s="304">
        <v>0</v>
      </c>
      <c r="K1179" s="304">
        <v>0</v>
      </c>
      <c r="L1179" s="304">
        <v>0</v>
      </c>
      <c r="M1179" s="304">
        <v>0</v>
      </c>
      <c r="N1179" s="304" t="e">
        <v>#DIV/0!</v>
      </c>
      <c r="O1179" s="304">
        <v>0</v>
      </c>
      <c r="Q1179" s="304">
        <v>0</v>
      </c>
      <c r="R1179" s="304">
        <v>0</v>
      </c>
      <c r="S1179" s="304">
        <v>0</v>
      </c>
      <c r="T1179" s="304" t="e">
        <v>#DIV/0!</v>
      </c>
      <c r="U1179" s="304">
        <v>0</v>
      </c>
      <c r="W1179" s="304">
        <v>0</v>
      </c>
      <c r="X1179" s="304">
        <v>4.4000000000000004</v>
      </c>
      <c r="Y1179" s="304">
        <v>124.44799999999999</v>
      </c>
      <c r="Z1179" s="304">
        <v>0.41570000000000001</v>
      </c>
      <c r="AA1179" s="304">
        <v>330</v>
      </c>
      <c r="AC1179" s="304">
        <v>0.35799999999999998</v>
      </c>
      <c r="AD1179" s="304">
        <v>5.04</v>
      </c>
      <c r="AE1179" s="304">
        <v>124.44799999999999</v>
      </c>
      <c r="AF1179" s="304">
        <v>0.62729999999999997</v>
      </c>
      <c r="AG1179" s="304">
        <v>892</v>
      </c>
      <c r="AI1179" s="304">
        <v>0.37919999999999998</v>
      </c>
      <c r="AJ1179" s="304">
        <v>7.36</v>
      </c>
      <c r="AK1179" s="304">
        <v>124.44799999999999</v>
      </c>
      <c r="AL1179" s="304">
        <v>0.79289999999999994</v>
      </c>
      <c r="AM1179" s="304">
        <v>1562</v>
      </c>
      <c r="AO1179" s="304">
        <v>0.37180000000000002</v>
      </c>
    </row>
    <row r="1180" spans="1:41">
      <c r="A1180" s="305">
        <v>1176</v>
      </c>
      <c r="B1180" s="306" t="s">
        <v>3997</v>
      </c>
      <c r="C1180" s="305" t="s">
        <v>5173</v>
      </c>
      <c r="D1180" s="306" t="s">
        <v>4051</v>
      </c>
      <c r="E1180" s="307">
        <v>188.89</v>
      </c>
      <c r="F1180" s="304">
        <v>0</v>
      </c>
      <c r="G1180" s="304">
        <v>0</v>
      </c>
      <c r="H1180" s="304" t="e">
        <v>#DIV/0!</v>
      </c>
      <c r="I1180" s="304">
        <v>0</v>
      </c>
      <c r="K1180" s="304">
        <v>0</v>
      </c>
      <c r="L1180" s="304">
        <v>0</v>
      </c>
      <c r="M1180" s="304">
        <v>0</v>
      </c>
      <c r="N1180" s="304" t="e">
        <v>#DIV/0!</v>
      </c>
      <c r="O1180" s="304">
        <v>0</v>
      </c>
      <c r="Q1180" s="304">
        <v>0</v>
      </c>
      <c r="R1180" s="304">
        <v>0</v>
      </c>
      <c r="S1180" s="304">
        <v>0</v>
      </c>
      <c r="T1180" s="304" t="e">
        <v>#DIV/0!</v>
      </c>
      <c r="U1180" s="304">
        <v>0</v>
      </c>
      <c r="W1180" s="304">
        <v>0</v>
      </c>
      <c r="X1180" s="304">
        <v>20.96</v>
      </c>
      <c r="Y1180" s="304">
        <v>151.11199999999999</v>
      </c>
      <c r="Z1180" s="304">
        <v>0.76880000000000004</v>
      </c>
      <c r="AA1180" s="304">
        <v>3272</v>
      </c>
      <c r="AC1180" s="304">
        <v>0.40289999999999998</v>
      </c>
      <c r="AD1180" s="304">
        <v>40.799999999999997</v>
      </c>
      <c r="AE1180" s="304">
        <v>151.11199999999999</v>
      </c>
      <c r="AF1180" s="304">
        <v>0.8488</v>
      </c>
      <c r="AG1180" s="304">
        <v>7136</v>
      </c>
      <c r="AI1180" s="304">
        <v>0.27700000000000002</v>
      </c>
      <c r="AJ1180" s="304">
        <v>25.76</v>
      </c>
      <c r="AK1180" s="304">
        <v>151.11199999999999</v>
      </c>
      <c r="AL1180" s="304">
        <v>0.86990000000000001</v>
      </c>
      <c r="AM1180" s="304">
        <v>6360</v>
      </c>
      <c r="AO1180" s="304">
        <v>0.39419999999999999</v>
      </c>
    </row>
    <row r="1181" spans="1:41">
      <c r="A1181" s="305">
        <v>1177</v>
      </c>
      <c r="B1181" s="306" t="s">
        <v>3997</v>
      </c>
      <c r="C1181" s="305" t="s">
        <v>5174</v>
      </c>
      <c r="D1181" s="306" t="s">
        <v>4051</v>
      </c>
      <c r="E1181" s="307">
        <v>222.22</v>
      </c>
      <c r="F1181" s="304">
        <v>0</v>
      </c>
      <c r="G1181" s="304">
        <v>0</v>
      </c>
      <c r="H1181" s="304" t="e">
        <v>#DIV/0!</v>
      </c>
      <c r="I1181" s="304">
        <v>0</v>
      </c>
      <c r="K1181" s="304">
        <v>0</v>
      </c>
      <c r="L1181" s="304">
        <v>0</v>
      </c>
      <c r="M1181" s="304">
        <v>0</v>
      </c>
      <c r="N1181" s="304" t="e">
        <v>#DIV/0!</v>
      </c>
      <c r="O1181" s="304">
        <v>0</v>
      </c>
      <c r="Q1181" s="304">
        <v>0</v>
      </c>
      <c r="R1181" s="304">
        <v>11.04</v>
      </c>
      <c r="S1181" s="304">
        <v>177.77600000000001</v>
      </c>
      <c r="T1181" s="304">
        <v>0.9637</v>
      </c>
      <c r="U1181" s="304">
        <v>212</v>
      </c>
      <c r="W1181" s="304">
        <v>0.20760000000000001</v>
      </c>
      <c r="X1181" s="304">
        <v>15.68</v>
      </c>
      <c r="Y1181" s="304">
        <v>177.77600000000001</v>
      </c>
      <c r="Z1181" s="304">
        <v>0.97560000000000002</v>
      </c>
      <c r="AA1181" s="304">
        <v>2868</v>
      </c>
      <c r="AC1181" s="304">
        <v>0.252</v>
      </c>
      <c r="AD1181" s="304">
        <v>22.4</v>
      </c>
      <c r="AE1181" s="304">
        <v>177.77600000000001</v>
      </c>
      <c r="AF1181" s="304">
        <v>0.97129999999999994</v>
      </c>
      <c r="AG1181" s="304">
        <v>4600</v>
      </c>
      <c r="AI1181" s="304">
        <v>0.28420000000000001</v>
      </c>
      <c r="AJ1181" s="304">
        <v>20</v>
      </c>
      <c r="AK1181" s="304">
        <v>177.77600000000001</v>
      </c>
      <c r="AL1181" s="304">
        <v>0.97289999999999999</v>
      </c>
      <c r="AM1181" s="304">
        <v>4444</v>
      </c>
      <c r="AO1181" s="304">
        <v>0.31719999999999998</v>
      </c>
    </row>
    <row r="1182" spans="1:41">
      <c r="A1182" s="305">
        <v>1178</v>
      </c>
      <c r="B1182" s="306" t="s">
        <v>3980</v>
      </c>
      <c r="C1182" s="305" t="s">
        <v>5178</v>
      </c>
      <c r="D1182" s="306" t="s">
        <v>4139</v>
      </c>
      <c r="E1182" s="307">
        <v>389</v>
      </c>
      <c r="F1182" s="304">
        <v>337.92</v>
      </c>
      <c r="G1182" s="304">
        <v>337.92</v>
      </c>
      <c r="H1182" s="304">
        <v>0.88990000000000002</v>
      </c>
      <c r="I1182" s="304">
        <v>60744</v>
      </c>
      <c r="K1182" s="304">
        <v>0.28060000000000002</v>
      </c>
      <c r="L1182" s="304">
        <v>366</v>
      </c>
      <c r="M1182" s="304">
        <v>366</v>
      </c>
      <c r="N1182" s="304">
        <v>0.89600000000000002</v>
      </c>
      <c r="O1182" s="304">
        <v>60120</v>
      </c>
      <c r="Q1182" s="304">
        <v>0.24640000000000001</v>
      </c>
      <c r="R1182" s="304">
        <v>306</v>
      </c>
      <c r="S1182" s="304">
        <v>366</v>
      </c>
      <c r="T1182" s="304">
        <v>0.94389999999999996</v>
      </c>
      <c r="U1182" s="304">
        <v>61560</v>
      </c>
      <c r="W1182" s="304">
        <v>0.29599999999999999</v>
      </c>
      <c r="X1182" s="304">
        <v>324</v>
      </c>
      <c r="Y1182" s="304">
        <v>311.2</v>
      </c>
      <c r="Z1182" s="304">
        <v>0.93420000000000003</v>
      </c>
      <c r="AA1182" s="304">
        <v>70680</v>
      </c>
      <c r="AC1182" s="304">
        <v>0.31390000000000001</v>
      </c>
      <c r="AD1182" s="304">
        <v>342</v>
      </c>
      <c r="AE1182" s="304">
        <v>324</v>
      </c>
      <c r="AF1182" s="304">
        <v>0.9335</v>
      </c>
      <c r="AG1182" s="304">
        <v>79980</v>
      </c>
      <c r="AI1182" s="304">
        <v>0.3367</v>
      </c>
      <c r="AJ1182" s="304">
        <v>330</v>
      </c>
      <c r="AK1182" s="304">
        <v>330</v>
      </c>
      <c r="AL1182" s="304">
        <v>0.94289999999999996</v>
      </c>
      <c r="AM1182" s="304">
        <v>68340</v>
      </c>
      <c r="AO1182" s="304">
        <v>0.30509999999999998</v>
      </c>
    </row>
    <row r="1183" spans="1:41">
      <c r="A1183" s="305">
        <v>1179</v>
      </c>
      <c r="B1183" s="306" t="s">
        <v>3980</v>
      </c>
      <c r="C1183" s="305" t="s">
        <v>5179</v>
      </c>
      <c r="D1183" s="306" t="s">
        <v>4051</v>
      </c>
      <c r="E1183" s="307">
        <v>140</v>
      </c>
      <c r="F1183" s="304">
        <v>213.44</v>
      </c>
      <c r="G1183" s="304">
        <v>213.44</v>
      </c>
      <c r="H1183" s="304">
        <v>0.94930000000000003</v>
      </c>
      <c r="I1183" s="304">
        <v>44972</v>
      </c>
      <c r="K1183" s="304">
        <v>0.30830000000000002</v>
      </c>
      <c r="L1183" s="304">
        <v>218.24</v>
      </c>
      <c r="M1183" s="304">
        <v>218.24</v>
      </c>
      <c r="N1183" s="304">
        <v>0.94589999999999996</v>
      </c>
      <c r="O1183" s="304">
        <v>62196</v>
      </c>
      <c r="Q1183" s="304">
        <v>0.40500000000000003</v>
      </c>
      <c r="R1183" s="304">
        <v>229.44</v>
      </c>
      <c r="S1183" s="304">
        <v>229.44</v>
      </c>
      <c r="T1183" s="304">
        <v>0.92469999999999997</v>
      </c>
      <c r="U1183" s="304">
        <v>43832</v>
      </c>
      <c r="W1183" s="304">
        <v>0.28699999999999998</v>
      </c>
      <c r="X1183" s="304">
        <v>195.52</v>
      </c>
      <c r="Y1183" s="304">
        <v>195.52</v>
      </c>
      <c r="Z1183" s="304">
        <v>0.94789999999999996</v>
      </c>
      <c r="AA1183" s="304">
        <v>58316</v>
      </c>
      <c r="AC1183" s="304">
        <v>0.4229</v>
      </c>
      <c r="AD1183" s="304">
        <v>200</v>
      </c>
      <c r="AE1183" s="304">
        <v>200</v>
      </c>
      <c r="AF1183" s="304">
        <v>0.95030000000000003</v>
      </c>
      <c r="AG1183" s="304">
        <v>59164</v>
      </c>
      <c r="AI1183" s="304">
        <v>0.41839999999999999</v>
      </c>
      <c r="AJ1183" s="304">
        <v>196</v>
      </c>
      <c r="AK1183" s="304">
        <v>196</v>
      </c>
      <c r="AL1183" s="304">
        <v>0.95309999999999995</v>
      </c>
      <c r="AM1183" s="304">
        <v>52900</v>
      </c>
      <c r="AO1183" s="304">
        <v>0.39329999999999998</v>
      </c>
    </row>
    <row r="1184" spans="1:41">
      <c r="A1184" s="305">
        <v>1180</v>
      </c>
      <c r="B1184" s="306" t="s">
        <v>3980</v>
      </c>
      <c r="C1184" s="305" t="s">
        <v>5180</v>
      </c>
      <c r="D1184" s="306" t="s">
        <v>4139</v>
      </c>
      <c r="E1184" s="307">
        <v>160</v>
      </c>
      <c r="F1184" s="304">
        <v>142</v>
      </c>
      <c r="G1184" s="304">
        <v>142</v>
      </c>
      <c r="H1184" s="304">
        <v>0.95519999999999994</v>
      </c>
      <c r="I1184" s="304">
        <v>19520</v>
      </c>
      <c r="K1184" s="304">
        <v>0.19989999999999999</v>
      </c>
      <c r="L1184" s="304">
        <v>131.6</v>
      </c>
      <c r="M1184" s="304">
        <v>131.6</v>
      </c>
      <c r="N1184" s="304">
        <v>0.91749999999999998</v>
      </c>
      <c r="O1184" s="304">
        <v>15618</v>
      </c>
      <c r="Q1184" s="304">
        <v>0.1739</v>
      </c>
      <c r="R1184" s="304">
        <v>119.68</v>
      </c>
      <c r="S1184" s="304">
        <v>128</v>
      </c>
      <c r="T1184" s="304">
        <v>0.99</v>
      </c>
      <c r="U1184" s="304">
        <v>17490</v>
      </c>
      <c r="W1184" s="304">
        <v>0.20499999999999999</v>
      </c>
      <c r="X1184" s="304">
        <v>125.44</v>
      </c>
      <c r="Y1184" s="304">
        <v>128</v>
      </c>
      <c r="Z1184" s="304">
        <v>0.99649999999999994</v>
      </c>
      <c r="AA1184" s="304">
        <v>24114</v>
      </c>
      <c r="AC1184" s="304">
        <v>0.25929999999999997</v>
      </c>
      <c r="AD1184" s="304">
        <v>128</v>
      </c>
      <c r="AE1184" s="304">
        <v>128</v>
      </c>
      <c r="AF1184" s="304">
        <v>0.99839999999999995</v>
      </c>
      <c r="AG1184" s="304">
        <v>20004</v>
      </c>
      <c r="AI1184" s="304">
        <v>0.2104</v>
      </c>
      <c r="AJ1184" s="304">
        <v>118</v>
      </c>
      <c r="AK1184" s="304">
        <v>128</v>
      </c>
      <c r="AL1184" s="304">
        <v>0.995</v>
      </c>
      <c r="AM1184" s="304">
        <v>23294</v>
      </c>
      <c r="AO1184" s="304">
        <v>0.27560000000000001</v>
      </c>
    </row>
    <row r="1185" spans="1:41">
      <c r="A1185" s="305">
        <v>1181</v>
      </c>
      <c r="B1185" s="306" t="s">
        <v>3980</v>
      </c>
      <c r="C1185" s="305" t="s">
        <v>5181</v>
      </c>
      <c r="D1185" s="306" t="s">
        <v>4139</v>
      </c>
      <c r="E1185" s="307">
        <v>160</v>
      </c>
      <c r="F1185" s="304">
        <v>144</v>
      </c>
      <c r="G1185" s="304">
        <v>144</v>
      </c>
      <c r="H1185" s="304">
        <v>0.99809999999999999</v>
      </c>
      <c r="I1185" s="304">
        <v>51420</v>
      </c>
      <c r="K1185" s="304">
        <v>0.49690000000000001</v>
      </c>
      <c r="L1185" s="304">
        <v>132</v>
      </c>
      <c r="M1185" s="304">
        <v>132</v>
      </c>
      <c r="N1185" s="304">
        <v>0.99270000000000003</v>
      </c>
      <c r="O1185" s="304">
        <v>24440</v>
      </c>
      <c r="Q1185" s="304">
        <v>0.25069999999999998</v>
      </c>
      <c r="R1185" s="304">
        <v>132</v>
      </c>
      <c r="S1185" s="304">
        <v>132</v>
      </c>
      <c r="T1185" s="304">
        <v>0.98870000000000002</v>
      </c>
      <c r="U1185" s="304">
        <v>20840</v>
      </c>
      <c r="W1185" s="304">
        <v>0.2218</v>
      </c>
      <c r="X1185" s="304">
        <v>116</v>
      </c>
      <c r="Y1185" s="304">
        <v>132</v>
      </c>
      <c r="Z1185" s="304">
        <v>0.99760000000000004</v>
      </c>
      <c r="AA1185" s="304">
        <v>24040</v>
      </c>
      <c r="AC1185" s="304">
        <v>0.2792</v>
      </c>
      <c r="AD1185" s="304">
        <v>100</v>
      </c>
      <c r="AE1185" s="304">
        <v>128</v>
      </c>
      <c r="AF1185" s="304">
        <v>0.98780000000000001</v>
      </c>
      <c r="AG1185" s="304">
        <v>14460</v>
      </c>
      <c r="AI1185" s="304">
        <v>0.1968</v>
      </c>
      <c r="AJ1185" s="304">
        <v>112</v>
      </c>
      <c r="AK1185" s="304">
        <v>128</v>
      </c>
      <c r="AL1185" s="304">
        <v>0.97440000000000004</v>
      </c>
      <c r="AM1185" s="304">
        <v>14460</v>
      </c>
      <c r="AO1185" s="304">
        <v>0.184</v>
      </c>
    </row>
    <row r="1186" spans="1:41">
      <c r="A1186" s="305">
        <v>1182</v>
      </c>
      <c r="B1186" s="306" t="s">
        <v>3980</v>
      </c>
      <c r="C1186" s="305" t="s">
        <v>5182</v>
      </c>
      <c r="D1186" s="306" t="s">
        <v>4139</v>
      </c>
      <c r="E1186" s="307">
        <v>450</v>
      </c>
      <c r="F1186" s="304">
        <v>288</v>
      </c>
      <c r="G1186" s="304">
        <v>360</v>
      </c>
      <c r="H1186" s="304">
        <v>0.99719999999999998</v>
      </c>
      <c r="I1186" s="304">
        <v>100200</v>
      </c>
      <c r="K1186" s="304">
        <v>0.48459999999999998</v>
      </c>
      <c r="L1186" s="304">
        <v>359.28</v>
      </c>
      <c r="M1186" s="304">
        <v>360</v>
      </c>
      <c r="N1186" s="304">
        <v>0.99939999999999996</v>
      </c>
      <c r="O1186" s="304">
        <v>171648</v>
      </c>
      <c r="P1186" s="304" t="e">
        <f>O1186-#REF!</f>
        <v>#REF!</v>
      </c>
      <c r="Q1186" s="304">
        <v>0.64259999999999995</v>
      </c>
      <c r="R1186" s="304">
        <v>316.8</v>
      </c>
      <c r="S1186" s="304">
        <v>360</v>
      </c>
      <c r="T1186" s="304">
        <v>0.99809999999999999</v>
      </c>
      <c r="U1186" s="304">
        <v>135810</v>
      </c>
      <c r="W1186" s="304">
        <v>0.59660000000000002</v>
      </c>
      <c r="X1186" s="304">
        <v>407.52</v>
      </c>
      <c r="Y1186" s="304">
        <v>407.52</v>
      </c>
      <c r="Z1186" s="304">
        <v>0.99870000000000003</v>
      </c>
      <c r="AA1186" s="304">
        <v>182754</v>
      </c>
      <c r="AB1186" s="304" t="e">
        <f>AA1186-#REF!</f>
        <v>#REF!</v>
      </c>
      <c r="AC1186" s="304">
        <v>0.60360000000000003</v>
      </c>
      <c r="AD1186" s="304">
        <v>438</v>
      </c>
      <c r="AE1186" s="304">
        <v>438</v>
      </c>
      <c r="AF1186" s="304">
        <v>0.99790000000000001</v>
      </c>
      <c r="AG1186" s="304">
        <v>210360</v>
      </c>
      <c r="AH1186" s="304" t="e">
        <f>AG1186-#REF!</f>
        <v>#REF!</v>
      </c>
      <c r="AI1186" s="304">
        <v>0.64690000000000003</v>
      </c>
      <c r="AJ1186" s="304">
        <v>414</v>
      </c>
      <c r="AK1186" s="304">
        <v>414</v>
      </c>
      <c r="AL1186" s="304">
        <v>0.99580000000000002</v>
      </c>
      <c r="AM1186" s="304">
        <v>225828</v>
      </c>
      <c r="AN1186" s="304" t="e">
        <f>AM1186-#REF!</f>
        <v>#REF!</v>
      </c>
      <c r="AO1186" s="304">
        <v>0.76080000000000003</v>
      </c>
    </row>
    <row r="1187" spans="1:41">
      <c r="A1187" s="305">
        <v>1183</v>
      </c>
      <c r="B1187" s="306" t="s">
        <v>3980</v>
      </c>
      <c r="C1187" s="305" t="s">
        <v>5183</v>
      </c>
      <c r="D1187" s="306" t="s">
        <v>4139</v>
      </c>
      <c r="E1187" s="307">
        <v>480</v>
      </c>
      <c r="F1187" s="304">
        <v>423</v>
      </c>
      <c r="G1187" s="304">
        <v>423</v>
      </c>
      <c r="H1187" s="304">
        <v>0.90879999999999994</v>
      </c>
      <c r="I1187" s="304">
        <v>83004</v>
      </c>
      <c r="K1187" s="304">
        <v>0.2999</v>
      </c>
      <c r="L1187" s="304">
        <v>402</v>
      </c>
      <c r="M1187" s="304">
        <v>402</v>
      </c>
      <c r="N1187" s="304">
        <v>0.94059999999999999</v>
      </c>
      <c r="O1187" s="304">
        <v>91620</v>
      </c>
      <c r="Q1187" s="304">
        <v>0.32569999999999999</v>
      </c>
      <c r="R1187" s="304">
        <v>402</v>
      </c>
      <c r="S1187" s="304">
        <v>402</v>
      </c>
      <c r="T1187" s="304">
        <v>0.999</v>
      </c>
      <c r="U1187" s="304">
        <v>110676</v>
      </c>
      <c r="W1187" s="304">
        <v>0.38279999999999997</v>
      </c>
      <c r="X1187" s="304">
        <v>438</v>
      </c>
      <c r="Y1187" s="304">
        <v>438</v>
      </c>
      <c r="Z1187" s="304">
        <v>0.98609999999999998</v>
      </c>
      <c r="AA1187" s="304">
        <v>129150</v>
      </c>
      <c r="AC1187" s="304">
        <v>0.40189999999999998</v>
      </c>
      <c r="AD1187" s="304">
        <v>478.8</v>
      </c>
      <c r="AE1187" s="304">
        <v>478.8</v>
      </c>
      <c r="AF1187" s="304">
        <v>0.89680000000000004</v>
      </c>
      <c r="AG1187" s="304">
        <v>138768</v>
      </c>
      <c r="AI1187" s="304">
        <v>0.43440000000000001</v>
      </c>
      <c r="AJ1187" s="304">
        <v>438</v>
      </c>
      <c r="AK1187" s="304">
        <v>439.8</v>
      </c>
      <c r="AL1187" s="304">
        <v>0.99199999999999999</v>
      </c>
      <c r="AM1187" s="304">
        <v>127926</v>
      </c>
      <c r="AO1187" s="304">
        <v>0.40889999999999999</v>
      </c>
    </row>
    <row r="1188" spans="1:41">
      <c r="A1188" s="305">
        <v>1184</v>
      </c>
      <c r="B1188" s="306" t="s">
        <v>3980</v>
      </c>
      <c r="C1188" s="305" t="s">
        <v>5184</v>
      </c>
      <c r="D1188" s="306" t="s">
        <v>4051</v>
      </c>
      <c r="E1188" s="307">
        <v>450</v>
      </c>
      <c r="F1188" s="304">
        <v>332.88</v>
      </c>
      <c r="G1188" s="304">
        <v>360</v>
      </c>
      <c r="H1188" s="304">
        <v>0.97229999999999994</v>
      </c>
      <c r="I1188" s="304">
        <v>65286</v>
      </c>
      <c r="K1188" s="304">
        <v>0.2802</v>
      </c>
      <c r="L1188" s="304">
        <v>473.04</v>
      </c>
      <c r="M1188" s="304">
        <v>473.04</v>
      </c>
      <c r="N1188" s="304">
        <v>0.97950000000000004</v>
      </c>
      <c r="O1188" s="304">
        <v>174378</v>
      </c>
      <c r="Q1188" s="304">
        <v>0.50590000000000002</v>
      </c>
      <c r="R1188" s="304">
        <v>434.4</v>
      </c>
      <c r="S1188" s="304">
        <v>434.4</v>
      </c>
      <c r="T1188" s="304">
        <v>0.9899</v>
      </c>
      <c r="U1188" s="304">
        <v>174228</v>
      </c>
      <c r="W1188" s="304">
        <v>0.56269999999999998</v>
      </c>
      <c r="X1188" s="304">
        <v>416.64</v>
      </c>
      <c r="Y1188" s="304">
        <v>416.64</v>
      </c>
      <c r="Z1188" s="304">
        <v>0.99139999999999995</v>
      </c>
      <c r="AA1188" s="304">
        <v>160938</v>
      </c>
      <c r="AC1188" s="304">
        <v>0.52370000000000005</v>
      </c>
      <c r="AD1188" s="304">
        <v>408</v>
      </c>
      <c r="AE1188" s="304">
        <v>408</v>
      </c>
      <c r="AF1188" s="304">
        <v>0.9929</v>
      </c>
      <c r="AG1188" s="304">
        <v>118182</v>
      </c>
      <c r="AI1188" s="304">
        <v>0.3921</v>
      </c>
      <c r="AJ1188" s="304">
        <v>108</v>
      </c>
      <c r="AK1188" s="304">
        <v>360</v>
      </c>
      <c r="AL1188" s="304">
        <v>0.96119999999999994</v>
      </c>
      <c r="AM1188" s="304">
        <v>31020</v>
      </c>
      <c r="AO1188" s="304">
        <v>0.41499999999999998</v>
      </c>
    </row>
    <row r="1189" spans="1:41">
      <c r="A1189" s="305">
        <v>1185</v>
      </c>
      <c r="B1189" s="306" t="s">
        <v>3980</v>
      </c>
      <c r="C1189" s="305" t="s">
        <v>5185</v>
      </c>
      <c r="D1189" s="306" t="s">
        <v>4139</v>
      </c>
      <c r="E1189" s="307">
        <v>215</v>
      </c>
      <c r="F1189" s="304">
        <v>213.84</v>
      </c>
      <c r="G1189" s="304">
        <v>213.84</v>
      </c>
      <c r="H1189" s="304">
        <v>0.98539999999999994</v>
      </c>
      <c r="I1189" s="304">
        <v>94518</v>
      </c>
      <c r="J1189" s="304" t="e">
        <f>I1189-#REF!</f>
        <v>#REF!</v>
      </c>
      <c r="K1189" s="304">
        <v>0.623</v>
      </c>
      <c r="L1189" s="304">
        <v>212.04</v>
      </c>
      <c r="M1189" s="304">
        <v>212.04</v>
      </c>
      <c r="N1189" s="304">
        <v>0.99219999999999997</v>
      </c>
      <c r="O1189" s="304">
        <v>97017</v>
      </c>
      <c r="P1189" s="304" t="e">
        <f>O1189-#REF!</f>
        <v>#REF!</v>
      </c>
      <c r="Q1189" s="304">
        <v>0.61990000000000001</v>
      </c>
      <c r="R1189" s="304">
        <v>211.08</v>
      </c>
      <c r="S1189" s="304">
        <v>211.08</v>
      </c>
      <c r="T1189" s="304">
        <v>0.99229999999999996</v>
      </c>
      <c r="U1189" s="304">
        <v>79293</v>
      </c>
      <c r="W1189" s="304">
        <v>0.52580000000000005</v>
      </c>
      <c r="X1189" s="304">
        <v>188.28</v>
      </c>
      <c r="Y1189" s="304">
        <v>187.08</v>
      </c>
      <c r="Z1189" s="304">
        <v>0.99539999999999995</v>
      </c>
      <c r="AA1189" s="304">
        <v>78192</v>
      </c>
      <c r="AC1189" s="304">
        <v>0.56079999999999997</v>
      </c>
      <c r="AD1189" s="304">
        <v>189</v>
      </c>
      <c r="AE1189" s="304">
        <v>186</v>
      </c>
      <c r="AF1189" s="304">
        <v>0.99480000000000002</v>
      </c>
      <c r="AG1189" s="304">
        <v>75816</v>
      </c>
      <c r="AI1189" s="304">
        <v>0.54200000000000004</v>
      </c>
      <c r="AJ1189" s="304">
        <v>189</v>
      </c>
      <c r="AK1189" s="304">
        <v>189</v>
      </c>
      <c r="AL1189" s="304">
        <v>0.995</v>
      </c>
      <c r="AM1189" s="304">
        <v>77679</v>
      </c>
      <c r="AO1189" s="304">
        <v>0.57369999999999999</v>
      </c>
    </row>
    <row r="1190" spans="1:41">
      <c r="A1190" s="305">
        <v>1186</v>
      </c>
      <c r="B1190" s="306" t="s">
        <v>3980</v>
      </c>
      <c r="C1190" s="305" t="s">
        <v>5186</v>
      </c>
      <c r="D1190" s="306" t="s">
        <v>4139</v>
      </c>
      <c r="E1190" s="307">
        <v>450</v>
      </c>
      <c r="F1190" s="304">
        <v>500.8</v>
      </c>
      <c r="G1190" s="304">
        <v>500.8</v>
      </c>
      <c r="H1190" s="304">
        <v>0.99990000000000001</v>
      </c>
      <c r="I1190" s="304">
        <v>264920</v>
      </c>
      <c r="J1190" s="304" t="e">
        <f>I1190-#REF!</f>
        <v>#REF!</v>
      </c>
      <c r="K1190" s="304">
        <v>0.73480000000000001</v>
      </c>
      <c r="L1190" s="304">
        <v>492</v>
      </c>
      <c r="M1190" s="304">
        <v>492</v>
      </c>
      <c r="N1190" s="304">
        <v>0.99960000000000004</v>
      </c>
      <c r="O1190" s="304">
        <v>260620</v>
      </c>
      <c r="P1190" s="304" t="e">
        <f>O1190-#REF!</f>
        <v>#REF!</v>
      </c>
      <c r="Q1190" s="304">
        <v>0.71230000000000004</v>
      </c>
      <c r="R1190" s="304">
        <v>503.6</v>
      </c>
      <c r="S1190" s="304">
        <v>503.6</v>
      </c>
      <c r="T1190" s="304">
        <v>0.99970000000000003</v>
      </c>
      <c r="U1190" s="304">
        <v>264600</v>
      </c>
      <c r="V1190" s="304" t="e">
        <f>U1190-#REF!</f>
        <v>#REF!</v>
      </c>
      <c r="W1190" s="304">
        <v>0.73</v>
      </c>
      <c r="X1190" s="304">
        <v>506</v>
      </c>
      <c r="Y1190" s="304">
        <v>506</v>
      </c>
      <c r="Z1190" s="304">
        <v>0.99929999999999997</v>
      </c>
      <c r="AA1190" s="304">
        <v>256970</v>
      </c>
      <c r="AB1190" s="304" t="e">
        <f>AA1190-#REF!</f>
        <v>#REF!</v>
      </c>
      <c r="AC1190" s="304">
        <v>0.68310000000000004</v>
      </c>
      <c r="AD1190" s="304">
        <v>510</v>
      </c>
      <c r="AE1190" s="304">
        <v>510</v>
      </c>
      <c r="AF1190" s="304">
        <v>0.99960000000000004</v>
      </c>
      <c r="AG1190" s="304">
        <v>276300</v>
      </c>
      <c r="AH1190" s="304" t="e">
        <f>AG1190-#REF!</f>
        <v>#REF!</v>
      </c>
      <c r="AI1190" s="304">
        <v>0.72850000000000004</v>
      </c>
      <c r="AJ1190" s="304">
        <v>520</v>
      </c>
      <c r="AK1190" s="304">
        <v>520</v>
      </c>
      <c r="AL1190" s="304">
        <v>0.99970000000000003</v>
      </c>
      <c r="AM1190" s="304">
        <v>290780</v>
      </c>
      <c r="AN1190" s="304" t="e">
        <f>AM1190-#REF!</f>
        <v>#REF!</v>
      </c>
      <c r="AO1190" s="304">
        <v>0.77690000000000003</v>
      </c>
    </row>
    <row r="1191" spans="1:41">
      <c r="A1191" s="305">
        <v>1187</v>
      </c>
      <c r="B1191" s="306" t="s">
        <v>3980</v>
      </c>
      <c r="C1191" s="305" t="s">
        <v>5187</v>
      </c>
      <c r="D1191" s="306" t="s">
        <v>4139</v>
      </c>
      <c r="E1191" s="307">
        <v>112</v>
      </c>
      <c r="F1191" s="304">
        <v>45.72</v>
      </c>
      <c r="G1191" s="304">
        <v>89.6</v>
      </c>
      <c r="H1191" s="304">
        <v>0.99219999999999997</v>
      </c>
      <c r="I1191" s="304">
        <v>15576</v>
      </c>
      <c r="K1191" s="304">
        <v>0.47689999999999999</v>
      </c>
      <c r="L1191" s="304">
        <v>47.76</v>
      </c>
      <c r="M1191" s="304">
        <v>89.6</v>
      </c>
      <c r="N1191" s="304">
        <v>0.99339999999999995</v>
      </c>
      <c r="O1191" s="304">
        <v>18477</v>
      </c>
      <c r="Q1191" s="304">
        <v>0.52349999999999997</v>
      </c>
      <c r="R1191" s="304">
        <v>48</v>
      </c>
      <c r="S1191" s="304">
        <v>89.6</v>
      </c>
      <c r="T1191" s="304">
        <v>0.99309999999999998</v>
      </c>
      <c r="U1191" s="304">
        <v>17655</v>
      </c>
      <c r="W1191" s="304">
        <v>0.51439999999999997</v>
      </c>
      <c r="X1191" s="304">
        <v>46.56</v>
      </c>
      <c r="Y1191" s="304">
        <v>89.6</v>
      </c>
      <c r="Z1191" s="304">
        <v>0.99560000000000004</v>
      </c>
      <c r="AA1191" s="304">
        <v>20112</v>
      </c>
      <c r="AC1191" s="304">
        <v>0.58320000000000005</v>
      </c>
      <c r="AD1191" s="304">
        <v>45</v>
      </c>
      <c r="AE1191" s="304">
        <v>89.6</v>
      </c>
      <c r="AF1191" s="304">
        <v>0.99349999999999994</v>
      </c>
      <c r="AG1191" s="304">
        <v>20433</v>
      </c>
      <c r="AH1191" s="304" t="e">
        <f>AG1191-#REF!</f>
        <v>#REF!</v>
      </c>
      <c r="AI1191" s="304">
        <v>0.61429999999999996</v>
      </c>
      <c r="AJ1191" s="304">
        <v>45</v>
      </c>
      <c r="AK1191" s="304">
        <v>89.6</v>
      </c>
      <c r="AL1191" s="304">
        <v>0.99209999999999998</v>
      </c>
      <c r="AM1191" s="304">
        <v>19065</v>
      </c>
      <c r="AO1191" s="304">
        <v>0.59309999999999996</v>
      </c>
    </row>
    <row r="1192" spans="1:41">
      <c r="A1192" s="305">
        <v>1188</v>
      </c>
      <c r="B1192" s="306" t="s">
        <v>3980</v>
      </c>
      <c r="C1192" s="305" t="s">
        <v>5188</v>
      </c>
      <c r="D1192" s="306" t="s">
        <v>4139</v>
      </c>
      <c r="E1192" s="307">
        <v>300</v>
      </c>
      <c r="F1192" s="304">
        <v>40.799999999999997</v>
      </c>
      <c r="G1192" s="304">
        <v>640</v>
      </c>
      <c r="H1192" s="304">
        <v>0.61619999999999997</v>
      </c>
      <c r="I1192" s="304">
        <v>5860</v>
      </c>
      <c r="K1192" s="304">
        <v>0.32369999999999999</v>
      </c>
      <c r="L1192" s="304">
        <v>57.6</v>
      </c>
      <c r="M1192" s="304">
        <v>640</v>
      </c>
      <c r="N1192" s="304">
        <v>0.99829999999999997</v>
      </c>
      <c r="O1192" s="304">
        <v>11680</v>
      </c>
      <c r="Q1192" s="304">
        <v>0.27300000000000002</v>
      </c>
      <c r="R1192" s="304">
        <v>93.2</v>
      </c>
      <c r="S1192" s="304">
        <v>640</v>
      </c>
      <c r="T1192" s="304">
        <v>0.99949999999999994</v>
      </c>
      <c r="U1192" s="304">
        <v>17400</v>
      </c>
      <c r="W1192" s="304">
        <v>0.25940000000000002</v>
      </c>
      <c r="X1192" s="304">
        <v>65.2</v>
      </c>
      <c r="Y1192" s="304">
        <v>640</v>
      </c>
      <c r="Z1192" s="304">
        <v>0.58899999999999997</v>
      </c>
      <c r="AA1192" s="304">
        <v>9100</v>
      </c>
      <c r="AC1192" s="304">
        <v>0.31850000000000001</v>
      </c>
      <c r="AD1192" s="304">
        <v>70</v>
      </c>
      <c r="AE1192" s="304">
        <v>640</v>
      </c>
      <c r="AF1192" s="304">
        <v>1</v>
      </c>
      <c r="AG1192" s="304">
        <v>12800</v>
      </c>
      <c r="AI1192" s="304">
        <v>0.24579999999999999</v>
      </c>
      <c r="AJ1192" s="304">
        <v>90</v>
      </c>
      <c r="AK1192" s="304">
        <v>240</v>
      </c>
      <c r="AL1192" s="304">
        <v>0.99929999999999997</v>
      </c>
      <c r="AM1192" s="304">
        <v>12580</v>
      </c>
      <c r="AO1192" s="304">
        <v>0.1943</v>
      </c>
    </row>
    <row r="1193" spans="1:41">
      <c r="A1193" s="305">
        <v>1189</v>
      </c>
      <c r="B1193" s="306" t="s">
        <v>3980</v>
      </c>
      <c r="C1193" s="305" t="s">
        <v>5189</v>
      </c>
      <c r="D1193" s="306" t="s">
        <v>4139</v>
      </c>
      <c r="E1193" s="307">
        <v>450</v>
      </c>
      <c r="F1193" s="304">
        <v>432.96</v>
      </c>
      <c r="G1193" s="304">
        <v>432.96</v>
      </c>
      <c r="H1193" s="304">
        <v>0.93840000000000001</v>
      </c>
      <c r="I1193" s="304">
        <v>96606</v>
      </c>
      <c r="K1193" s="304">
        <v>0.33029999999999998</v>
      </c>
      <c r="L1193" s="304">
        <v>413.04</v>
      </c>
      <c r="M1193" s="304">
        <v>413.04</v>
      </c>
      <c r="N1193" s="304">
        <v>0.93530000000000002</v>
      </c>
      <c r="O1193" s="304">
        <v>45138</v>
      </c>
      <c r="Q1193" s="304">
        <v>0.15709999999999999</v>
      </c>
      <c r="R1193" s="304">
        <v>52.08</v>
      </c>
      <c r="S1193" s="304">
        <v>360</v>
      </c>
      <c r="T1193" s="304">
        <v>0.95730000000000004</v>
      </c>
      <c r="U1193" s="304">
        <v>11292</v>
      </c>
      <c r="W1193" s="304">
        <v>0.31459999999999999</v>
      </c>
      <c r="X1193" s="304">
        <v>317.76</v>
      </c>
      <c r="Y1193" s="304">
        <v>360</v>
      </c>
      <c r="Z1193" s="304">
        <v>0.90459999999999996</v>
      </c>
      <c r="AA1193" s="304">
        <v>19380</v>
      </c>
      <c r="AC1193" s="304">
        <v>9.06E-2</v>
      </c>
      <c r="AD1193" s="304">
        <v>246</v>
      </c>
      <c r="AE1193" s="304">
        <v>360</v>
      </c>
      <c r="AF1193" s="304">
        <v>0.90379999999999994</v>
      </c>
      <c r="AG1193" s="304">
        <v>19044</v>
      </c>
      <c r="AI1193" s="304">
        <v>0.11509999999999999</v>
      </c>
      <c r="AJ1193" s="304">
        <v>36</v>
      </c>
      <c r="AK1193" s="304">
        <v>360</v>
      </c>
      <c r="AL1193" s="304">
        <v>0.82589999999999997</v>
      </c>
      <c r="AM1193" s="304">
        <v>8964</v>
      </c>
      <c r="AO1193" s="304">
        <v>0.41880000000000001</v>
      </c>
    </row>
    <row r="1194" spans="1:41">
      <c r="A1194" s="305">
        <v>1190</v>
      </c>
      <c r="B1194" s="306" t="s">
        <v>3980</v>
      </c>
      <c r="C1194" s="305" t="s">
        <v>5190</v>
      </c>
      <c r="D1194" s="306" t="s">
        <v>4139</v>
      </c>
      <c r="E1194" s="307">
        <v>262</v>
      </c>
      <c r="F1194" s="304">
        <v>109.6</v>
      </c>
      <c r="G1194" s="304">
        <v>209.6</v>
      </c>
      <c r="H1194" s="304">
        <v>0.89119999999999999</v>
      </c>
      <c r="I1194" s="304">
        <v>12248</v>
      </c>
      <c r="K1194" s="304">
        <v>0.17419999999999999</v>
      </c>
      <c r="L1194" s="304">
        <v>107.2</v>
      </c>
      <c r="M1194" s="304">
        <v>209.6</v>
      </c>
      <c r="N1194" s="304">
        <v>0.89239999999999997</v>
      </c>
      <c r="O1194" s="304">
        <v>13700</v>
      </c>
      <c r="Q1194" s="304">
        <v>0.1925</v>
      </c>
      <c r="R1194" s="304">
        <v>106.08</v>
      </c>
      <c r="S1194" s="304">
        <v>209.6</v>
      </c>
      <c r="T1194" s="304">
        <v>0.89829999999999999</v>
      </c>
      <c r="U1194" s="304">
        <v>14296</v>
      </c>
      <c r="W1194" s="304">
        <v>0.2084</v>
      </c>
      <c r="X1194" s="304">
        <v>108.8</v>
      </c>
      <c r="Y1194" s="304">
        <v>209.6</v>
      </c>
      <c r="Z1194" s="304">
        <v>0.88129999999999997</v>
      </c>
      <c r="AA1194" s="304">
        <v>12528</v>
      </c>
      <c r="AC1194" s="304">
        <v>0.17560000000000001</v>
      </c>
      <c r="AD1194" s="304">
        <v>132</v>
      </c>
      <c r="AE1194" s="304">
        <v>209.6</v>
      </c>
      <c r="AF1194" s="304">
        <v>0.87449999999999994</v>
      </c>
      <c r="AG1194" s="304">
        <v>11288</v>
      </c>
      <c r="AI1194" s="304">
        <v>0.13139999999999999</v>
      </c>
      <c r="AJ1194" s="304">
        <v>108</v>
      </c>
      <c r="AK1194" s="304">
        <v>209.6</v>
      </c>
      <c r="AL1194" s="304">
        <v>0.8599</v>
      </c>
      <c r="AM1194" s="304">
        <v>12248</v>
      </c>
      <c r="AO1194" s="304">
        <v>0.1832</v>
      </c>
    </row>
    <row r="1195" spans="1:41">
      <c r="A1195" s="305">
        <v>1191</v>
      </c>
      <c r="B1195" s="306" t="s">
        <v>3980</v>
      </c>
      <c r="C1195" s="305" t="s">
        <v>5191</v>
      </c>
      <c r="D1195" s="306" t="s">
        <v>4139</v>
      </c>
      <c r="E1195" s="307">
        <v>200</v>
      </c>
      <c r="F1195" s="304">
        <v>162.72</v>
      </c>
      <c r="G1195" s="304">
        <v>162.72</v>
      </c>
      <c r="H1195" s="304">
        <v>0.99519999999999997</v>
      </c>
      <c r="I1195" s="304">
        <v>21570</v>
      </c>
      <c r="K1195" s="304">
        <v>0.185</v>
      </c>
      <c r="L1195" s="304">
        <v>203.16</v>
      </c>
      <c r="M1195" s="304">
        <v>203.16</v>
      </c>
      <c r="N1195" s="304">
        <v>0.98380000000000001</v>
      </c>
      <c r="O1195" s="304">
        <v>24678</v>
      </c>
      <c r="Q1195" s="304">
        <v>0.16600000000000001</v>
      </c>
      <c r="R1195" s="304">
        <v>179.16</v>
      </c>
      <c r="S1195" s="304">
        <v>179.16</v>
      </c>
      <c r="T1195" s="304">
        <v>0.99299999999999999</v>
      </c>
      <c r="U1195" s="304">
        <v>18696</v>
      </c>
      <c r="W1195" s="304">
        <v>0.14599999999999999</v>
      </c>
      <c r="X1195" s="304">
        <v>173.76</v>
      </c>
      <c r="Y1195" s="304">
        <v>173.76</v>
      </c>
      <c r="Z1195" s="304">
        <v>0.99449999999999994</v>
      </c>
      <c r="AA1195" s="304">
        <v>17064</v>
      </c>
      <c r="AC1195" s="304">
        <v>0.13270000000000001</v>
      </c>
      <c r="AD1195" s="304">
        <v>171</v>
      </c>
      <c r="AE1195" s="304">
        <v>171</v>
      </c>
      <c r="AF1195" s="304">
        <v>0.99480000000000002</v>
      </c>
      <c r="AG1195" s="304">
        <v>17061</v>
      </c>
      <c r="AI1195" s="304">
        <v>0.1348</v>
      </c>
      <c r="AJ1195" s="304">
        <v>174</v>
      </c>
      <c r="AK1195" s="304">
        <v>174</v>
      </c>
      <c r="AL1195" s="304">
        <v>0.99560000000000004</v>
      </c>
      <c r="AM1195" s="304">
        <v>18990</v>
      </c>
      <c r="AO1195" s="304">
        <v>0.15229999999999999</v>
      </c>
    </row>
    <row r="1196" spans="1:41">
      <c r="A1196" s="305">
        <v>1192</v>
      </c>
      <c r="B1196" s="306" t="s">
        <v>3980</v>
      </c>
      <c r="C1196" s="305" t="s">
        <v>5192</v>
      </c>
      <c r="D1196" s="306" t="s">
        <v>4063</v>
      </c>
      <c r="E1196" s="307">
        <v>311</v>
      </c>
      <c r="F1196" s="304">
        <v>349.76</v>
      </c>
      <c r="G1196" s="304">
        <v>349.76</v>
      </c>
      <c r="H1196" s="304">
        <v>0.76070000000000004</v>
      </c>
      <c r="I1196" s="304">
        <v>72232</v>
      </c>
      <c r="K1196" s="304" t="e">
        <v>#N/A</v>
      </c>
      <c r="L1196" s="304">
        <v>385.12</v>
      </c>
      <c r="M1196" s="304">
        <v>385.12</v>
      </c>
      <c r="N1196" s="304">
        <v>0.77590000000000003</v>
      </c>
      <c r="O1196" s="304">
        <v>101384</v>
      </c>
      <c r="Q1196" s="304" t="e">
        <v>#N/A</v>
      </c>
      <c r="R1196" s="304">
        <v>398.72</v>
      </c>
      <c r="S1196" s="304">
        <v>398.72</v>
      </c>
      <c r="T1196" s="304">
        <v>0.77759999999999996</v>
      </c>
      <c r="U1196" s="304">
        <v>93908</v>
      </c>
      <c r="W1196" s="304" t="e">
        <v>#N/A</v>
      </c>
      <c r="X1196" s="304">
        <v>401.6</v>
      </c>
      <c r="Y1196" s="304">
        <v>401.6</v>
      </c>
      <c r="Z1196" s="304">
        <v>0.78190000000000004</v>
      </c>
      <c r="AA1196" s="304">
        <v>96688</v>
      </c>
      <c r="AC1196" s="304" t="e">
        <v>#N/A</v>
      </c>
      <c r="AD1196" s="304">
        <v>375.36</v>
      </c>
      <c r="AE1196" s="304">
        <v>375.36</v>
      </c>
      <c r="AF1196" s="304">
        <v>0.76790000000000003</v>
      </c>
      <c r="AG1196" s="304">
        <v>86004</v>
      </c>
      <c r="AI1196" s="304" t="e">
        <v>#N/A</v>
      </c>
      <c r="AJ1196" s="304">
        <v>364</v>
      </c>
      <c r="AK1196" s="304">
        <v>364</v>
      </c>
      <c r="AL1196" s="304">
        <v>0.76490000000000002</v>
      </c>
      <c r="AM1196" s="304">
        <v>75324</v>
      </c>
      <c r="AO1196" s="304" t="e">
        <v>#N/A</v>
      </c>
    </row>
    <row r="1197" spans="1:41">
      <c r="A1197" s="305">
        <v>1193</v>
      </c>
      <c r="B1197" s="306" t="s">
        <v>3980</v>
      </c>
      <c r="C1197" s="305" t="s">
        <v>5193</v>
      </c>
      <c r="D1197" s="306" t="s">
        <v>4139</v>
      </c>
      <c r="E1197" s="307">
        <v>200</v>
      </c>
      <c r="F1197" s="304">
        <v>186.96</v>
      </c>
      <c r="G1197" s="304">
        <v>186.96</v>
      </c>
      <c r="H1197" s="304">
        <v>0.99419999999999997</v>
      </c>
      <c r="I1197" s="304">
        <v>75339</v>
      </c>
      <c r="K1197" s="304">
        <v>0.56299999999999994</v>
      </c>
      <c r="L1197" s="304">
        <v>188.04</v>
      </c>
      <c r="M1197" s="304">
        <v>188.04</v>
      </c>
      <c r="N1197" s="304">
        <v>0.99280000000000002</v>
      </c>
      <c r="O1197" s="304">
        <v>73326</v>
      </c>
      <c r="Q1197" s="304">
        <v>0.52800000000000002</v>
      </c>
      <c r="R1197" s="304">
        <v>184.44</v>
      </c>
      <c r="S1197" s="304">
        <v>184.44</v>
      </c>
      <c r="T1197" s="304">
        <v>0.99009999999999998</v>
      </c>
      <c r="U1197" s="304">
        <v>74784</v>
      </c>
      <c r="W1197" s="304">
        <v>0.56879999999999997</v>
      </c>
      <c r="X1197" s="304">
        <v>189.6</v>
      </c>
      <c r="Y1197" s="304">
        <v>189.24</v>
      </c>
      <c r="Z1197" s="304">
        <v>0.98719999999999997</v>
      </c>
      <c r="AA1197" s="304">
        <v>80382</v>
      </c>
      <c r="AC1197" s="304">
        <v>0.57720000000000005</v>
      </c>
      <c r="AD1197" s="304">
        <v>197.4</v>
      </c>
      <c r="AE1197" s="304">
        <v>194.52</v>
      </c>
      <c r="AF1197" s="304">
        <v>0.97850000000000004</v>
      </c>
      <c r="AG1197" s="304">
        <v>84834</v>
      </c>
      <c r="AI1197" s="304">
        <v>0.59040000000000004</v>
      </c>
      <c r="AJ1197" s="304">
        <v>176.04</v>
      </c>
      <c r="AK1197" s="304">
        <v>176.04</v>
      </c>
      <c r="AL1197" s="304">
        <v>0.99399999999999999</v>
      </c>
      <c r="AM1197" s="304">
        <v>65160</v>
      </c>
      <c r="AO1197" s="304">
        <v>0.51719999999999999</v>
      </c>
    </row>
    <row r="1198" spans="1:41">
      <c r="A1198" s="305">
        <v>1194</v>
      </c>
      <c r="B1198" s="306" t="s">
        <v>3980</v>
      </c>
      <c r="C1198" s="305" t="s">
        <v>5194</v>
      </c>
      <c r="D1198" s="306" t="s">
        <v>4139</v>
      </c>
      <c r="E1198" s="307">
        <v>166.67</v>
      </c>
      <c r="F1198" s="304">
        <v>0</v>
      </c>
      <c r="G1198" s="304">
        <v>320</v>
      </c>
      <c r="H1198" s="304">
        <v>0.99849999999999994</v>
      </c>
      <c r="I1198" s="304">
        <v>3948</v>
      </c>
      <c r="K1198" s="304">
        <v>1.37E-2</v>
      </c>
      <c r="L1198" s="304">
        <v>0</v>
      </c>
      <c r="M1198" s="304">
        <v>133.33600000000001</v>
      </c>
      <c r="N1198" s="304">
        <v>0.99490000000000001</v>
      </c>
      <c r="O1198" s="304">
        <v>3498</v>
      </c>
      <c r="Q1198" s="304">
        <v>2.8400000000000002E-2</v>
      </c>
      <c r="R1198" s="304">
        <v>0</v>
      </c>
      <c r="S1198" s="304">
        <v>133.33600000000001</v>
      </c>
      <c r="T1198" s="304">
        <v>0.99809999999999999</v>
      </c>
      <c r="U1198" s="304">
        <v>3144</v>
      </c>
      <c r="W1198" s="304">
        <v>2.6200000000000001E-2</v>
      </c>
      <c r="X1198" s="304">
        <v>0</v>
      </c>
      <c r="Y1198" s="304">
        <v>133.33600000000001</v>
      </c>
      <c r="Z1198" s="304">
        <v>0.99809999999999999</v>
      </c>
      <c r="AA1198" s="304">
        <v>3120</v>
      </c>
      <c r="AC1198" s="304">
        <v>2.52E-2</v>
      </c>
      <c r="AD1198" s="304">
        <v>0</v>
      </c>
      <c r="AE1198" s="304">
        <v>133.33600000000001</v>
      </c>
      <c r="AF1198" s="304">
        <v>1</v>
      </c>
      <c r="AG1198" s="304">
        <v>2868</v>
      </c>
      <c r="AI1198" s="304">
        <v>2.3099999999999999E-2</v>
      </c>
      <c r="AJ1198" s="304">
        <v>12</v>
      </c>
      <c r="AK1198" s="304">
        <v>133.33600000000001</v>
      </c>
      <c r="AL1198" s="304">
        <v>1.0022</v>
      </c>
      <c r="AM1198" s="304">
        <v>2760</v>
      </c>
      <c r="AO1198" s="304">
        <v>0.31879999999999997</v>
      </c>
    </row>
    <row r="1199" spans="1:41">
      <c r="A1199" s="305">
        <v>1195</v>
      </c>
      <c r="B1199" s="306" t="s">
        <v>3980</v>
      </c>
      <c r="C1199" s="305" t="s">
        <v>5195</v>
      </c>
      <c r="D1199" s="306" t="s">
        <v>4139</v>
      </c>
      <c r="E1199" s="307">
        <v>300</v>
      </c>
      <c r="F1199" s="304">
        <v>208.96</v>
      </c>
      <c r="G1199" s="304">
        <v>240</v>
      </c>
      <c r="H1199" s="304">
        <v>1</v>
      </c>
      <c r="I1199" s="304">
        <v>72804</v>
      </c>
      <c r="K1199" s="304">
        <v>0.4839</v>
      </c>
      <c r="L1199" s="304">
        <v>219.2</v>
      </c>
      <c r="M1199" s="304">
        <v>240</v>
      </c>
      <c r="N1199" s="304">
        <v>1</v>
      </c>
      <c r="O1199" s="304">
        <v>86980</v>
      </c>
      <c r="Q1199" s="304">
        <v>0.53339999999999999</v>
      </c>
      <c r="R1199" s="304">
        <v>175.04</v>
      </c>
      <c r="S1199" s="304">
        <v>240</v>
      </c>
      <c r="T1199" s="304">
        <v>1</v>
      </c>
      <c r="U1199" s="304">
        <v>75244</v>
      </c>
      <c r="W1199" s="304">
        <v>0.59709999999999996</v>
      </c>
      <c r="X1199" s="304">
        <v>173.44</v>
      </c>
      <c r="Y1199" s="304">
        <v>240</v>
      </c>
      <c r="Z1199" s="304">
        <v>0.99990000000000001</v>
      </c>
      <c r="AA1199" s="304">
        <v>74404</v>
      </c>
      <c r="AC1199" s="304">
        <v>0.57669999999999999</v>
      </c>
      <c r="AD1199" s="304">
        <v>176</v>
      </c>
      <c r="AE1199" s="304">
        <v>240</v>
      </c>
      <c r="AF1199" s="304">
        <v>1</v>
      </c>
      <c r="AG1199" s="304">
        <v>57232</v>
      </c>
      <c r="AI1199" s="304">
        <v>0.43709999999999999</v>
      </c>
      <c r="AJ1199" s="304">
        <v>168</v>
      </c>
      <c r="AK1199" s="304">
        <v>240</v>
      </c>
      <c r="AL1199" s="304">
        <v>1</v>
      </c>
      <c r="AM1199" s="304">
        <v>62548</v>
      </c>
      <c r="AO1199" s="304">
        <v>0.5171</v>
      </c>
    </row>
    <row r="1200" spans="1:41">
      <c r="A1200" s="305">
        <v>1196</v>
      </c>
      <c r="B1200" s="306" t="s">
        <v>3980</v>
      </c>
      <c r="C1200" s="305" t="s">
        <v>5196</v>
      </c>
      <c r="D1200" s="306" t="s">
        <v>4139</v>
      </c>
      <c r="E1200" s="307">
        <v>267</v>
      </c>
      <c r="F1200" s="304">
        <v>587.52</v>
      </c>
      <c r="G1200" s="304">
        <v>587.52</v>
      </c>
      <c r="H1200" s="304">
        <v>0.97450000000000003</v>
      </c>
      <c r="I1200" s="304">
        <v>171006</v>
      </c>
      <c r="K1200" s="304">
        <v>0.4148</v>
      </c>
      <c r="L1200" s="304">
        <v>607.20000000000005</v>
      </c>
      <c r="M1200" s="304">
        <v>607.20000000000005</v>
      </c>
      <c r="N1200" s="304">
        <v>0.97040000000000004</v>
      </c>
      <c r="O1200" s="304">
        <v>190134</v>
      </c>
      <c r="Q1200" s="304">
        <v>0.43369999999999997</v>
      </c>
      <c r="R1200" s="304">
        <v>661.44</v>
      </c>
      <c r="S1200" s="304">
        <v>661.44</v>
      </c>
      <c r="T1200" s="304">
        <v>0.95899999999999996</v>
      </c>
      <c r="U1200" s="304">
        <v>202188</v>
      </c>
      <c r="W1200" s="304">
        <v>0.44269999999999998</v>
      </c>
      <c r="X1200" s="304">
        <v>535.20000000000005</v>
      </c>
      <c r="Y1200" s="304">
        <v>535.20000000000005</v>
      </c>
      <c r="Z1200" s="304">
        <v>0.98670000000000002</v>
      </c>
      <c r="AA1200" s="304">
        <v>137004</v>
      </c>
      <c r="AC1200" s="304">
        <v>0.34870000000000001</v>
      </c>
      <c r="AD1200" s="304">
        <v>516</v>
      </c>
      <c r="AE1200" s="304">
        <v>516</v>
      </c>
      <c r="AF1200" s="304">
        <v>0.98550000000000004</v>
      </c>
      <c r="AG1200" s="304">
        <v>119718</v>
      </c>
      <c r="AI1200" s="304">
        <v>0.31640000000000001</v>
      </c>
      <c r="AJ1200" s="304">
        <v>558</v>
      </c>
      <c r="AK1200" s="304">
        <v>558</v>
      </c>
      <c r="AL1200" s="304">
        <v>0.98070000000000002</v>
      </c>
      <c r="AM1200" s="304">
        <v>153330</v>
      </c>
      <c r="AO1200" s="304">
        <v>0.38919999999999999</v>
      </c>
    </row>
    <row r="1201" spans="1:41">
      <c r="A1201" s="305">
        <v>1197</v>
      </c>
      <c r="B1201" s="306" t="s">
        <v>3980</v>
      </c>
      <c r="C1201" s="305" t="s">
        <v>5197</v>
      </c>
      <c r="D1201" s="306" t="s">
        <v>4139</v>
      </c>
      <c r="E1201" s="307">
        <v>170</v>
      </c>
      <c r="F1201" s="304">
        <v>187.6</v>
      </c>
      <c r="G1201" s="304">
        <v>191.84</v>
      </c>
      <c r="H1201" s="304">
        <v>0.98109999999999997</v>
      </c>
      <c r="I1201" s="304">
        <v>32842</v>
      </c>
      <c r="K1201" s="304">
        <v>0.25640000000000002</v>
      </c>
      <c r="L1201" s="304">
        <v>219.6</v>
      </c>
      <c r="M1201" s="304">
        <v>219.6</v>
      </c>
      <c r="N1201" s="304">
        <v>0.98199999999999998</v>
      </c>
      <c r="O1201" s="304">
        <v>41006</v>
      </c>
      <c r="Q1201" s="304">
        <v>0.25559999999999999</v>
      </c>
      <c r="R1201" s="304">
        <v>218.56</v>
      </c>
      <c r="S1201" s="304">
        <v>218.56</v>
      </c>
      <c r="T1201" s="304">
        <v>0.98719999999999997</v>
      </c>
      <c r="U1201" s="304">
        <v>37406</v>
      </c>
      <c r="W1201" s="304">
        <v>0.23300000000000001</v>
      </c>
      <c r="X1201" s="304">
        <v>222.16</v>
      </c>
      <c r="Y1201" s="304">
        <v>222.16</v>
      </c>
      <c r="Z1201" s="304">
        <v>0.97789999999999999</v>
      </c>
      <c r="AA1201" s="304">
        <v>40969</v>
      </c>
      <c r="AC1201" s="304">
        <v>0.26190000000000002</v>
      </c>
      <c r="AD1201" s="304">
        <v>215.04</v>
      </c>
      <c r="AE1201" s="304">
        <v>215.04</v>
      </c>
      <c r="AF1201" s="304">
        <v>0.98209999999999997</v>
      </c>
      <c r="AG1201" s="304">
        <v>42235</v>
      </c>
      <c r="AI1201" s="304">
        <v>0.26040000000000002</v>
      </c>
      <c r="AJ1201" s="304">
        <v>227.52</v>
      </c>
      <c r="AK1201" s="304">
        <v>227.52</v>
      </c>
      <c r="AL1201" s="304">
        <v>0.98019999999999996</v>
      </c>
      <c r="AM1201" s="304">
        <v>41427</v>
      </c>
      <c r="AO1201" s="304">
        <v>0.26690000000000003</v>
      </c>
    </row>
    <row r="1202" spans="1:41">
      <c r="A1202" s="305">
        <v>1198</v>
      </c>
      <c r="B1202" s="306" t="s">
        <v>3980</v>
      </c>
      <c r="C1202" s="305" t="s">
        <v>5198</v>
      </c>
      <c r="D1202" s="306" t="s">
        <v>4139</v>
      </c>
      <c r="E1202" s="307">
        <v>950</v>
      </c>
      <c r="F1202" s="304">
        <v>735.84</v>
      </c>
      <c r="G1202" s="304">
        <v>760</v>
      </c>
      <c r="H1202" s="304">
        <v>1</v>
      </c>
      <c r="I1202" s="304">
        <v>98226</v>
      </c>
      <c r="K1202" s="304">
        <v>0.18540000000000001</v>
      </c>
      <c r="L1202" s="304">
        <v>472.32</v>
      </c>
      <c r="M1202" s="304">
        <v>760</v>
      </c>
      <c r="N1202" s="304">
        <v>0.99980000000000002</v>
      </c>
      <c r="O1202" s="304">
        <v>65772</v>
      </c>
      <c r="Q1202" s="304">
        <v>0.18720000000000001</v>
      </c>
      <c r="R1202" s="304">
        <v>501.12</v>
      </c>
      <c r="S1202" s="304">
        <v>760</v>
      </c>
      <c r="T1202" s="304">
        <v>1</v>
      </c>
      <c r="U1202" s="304">
        <v>96048</v>
      </c>
      <c r="W1202" s="304">
        <v>0.26619999999999999</v>
      </c>
      <c r="X1202" s="304">
        <v>843.84</v>
      </c>
      <c r="Y1202" s="304">
        <v>843.84</v>
      </c>
      <c r="Z1202" s="304">
        <v>1</v>
      </c>
      <c r="AA1202" s="304">
        <v>107082</v>
      </c>
      <c r="AC1202" s="304">
        <v>0.1706</v>
      </c>
      <c r="AD1202" s="304">
        <v>792</v>
      </c>
      <c r="AE1202" s="304">
        <v>792</v>
      </c>
      <c r="AF1202" s="304">
        <v>1</v>
      </c>
      <c r="AG1202" s="304">
        <v>96426</v>
      </c>
      <c r="AI1202" s="304">
        <v>0.1636</v>
      </c>
      <c r="AJ1202" s="304">
        <v>360</v>
      </c>
      <c r="AK1202" s="304">
        <v>760</v>
      </c>
      <c r="AL1202" s="304">
        <v>0.99980000000000002</v>
      </c>
      <c r="AM1202" s="304">
        <v>65934</v>
      </c>
      <c r="AO1202" s="304">
        <v>0.25440000000000002</v>
      </c>
    </row>
    <row r="1203" spans="1:41">
      <c r="A1203" s="305">
        <v>1199</v>
      </c>
      <c r="B1203" s="306" t="s">
        <v>3980</v>
      </c>
      <c r="C1203" s="305" t="s">
        <v>5199</v>
      </c>
      <c r="D1203" s="306" t="s">
        <v>4139</v>
      </c>
      <c r="E1203" s="307">
        <v>1050</v>
      </c>
      <c r="F1203" s="304">
        <v>912</v>
      </c>
      <c r="G1203" s="304">
        <v>912</v>
      </c>
      <c r="H1203" s="304">
        <v>0.9889</v>
      </c>
      <c r="I1203" s="304">
        <v>135390</v>
      </c>
      <c r="K1203" s="304">
        <v>0.20849999999999999</v>
      </c>
      <c r="L1203" s="304">
        <v>932.4</v>
      </c>
      <c r="M1203" s="304">
        <v>932.4</v>
      </c>
      <c r="N1203" s="304">
        <v>0.98680000000000001</v>
      </c>
      <c r="O1203" s="304">
        <v>199530</v>
      </c>
      <c r="Q1203" s="304">
        <v>0.29149999999999998</v>
      </c>
      <c r="R1203" s="304">
        <v>742.8</v>
      </c>
      <c r="S1203" s="304">
        <v>840</v>
      </c>
      <c r="T1203" s="304">
        <v>0.99829999999999997</v>
      </c>
      <c r="U1203" s="304">
        <v>174600</v>
      </c>
      <c r="W1203" s="304">
        <v>0.32700000000000001</v>
      </c>
      <c r="X1203" s="304">
        <v>750</v>
      </c>
      <c r="Y1203" s="304">
        <v>840</v>
      </c>
      <c r="Z1203" s="304">
        <v>0.99909999999999999</v>
      </c>
      <c r="AA1203" s="304">
        <v>150060</v>
      </c>
      <c r="AC1203" s="304">
        <v>0.26919999999999999</v>
      </c>
      <c r="AD1203" s="304">
        <v>780</v>
      </c>
      <c r="AE1203" s="304">
        <v>840</v>
      </c>
      <c r="AF1203" s="304">
        <v>0.98309999999999997</v>
      </c>
      <c r="AG1203" s="304">
        <v>104700</v>
      </c>
      <c r="AI1203" s="304">
        <v>0.1835</v>
      </c>
      <c r="AJ1203" s="304">
        <v>390</v>
      </c>
      <c r="AK1203" s="304">
        <v>840</v>
      </c>
      <c r="AL1203" s="304">
        <v>1</v>
      </c>
      <c r="AM1203" s="304">
        <v>94500</v>
      </c>
      <c r="AO1203" s="304">
        <v>0.33650000000000002</v>
      </c>
    </row>
    <row r="1204" spans="1:41">
      <c r="A1204" s="305">
        <v>1200</v>
      </c>
      <c r="B1204" s="306" t="s">
        <v>3980</v>
      </c>
      <c r="C1204" s="305" t="s">
        <v>5200</v>
      </c>
      <c r="D1204" s="306" t="s">
        <v>4139</v>
      </c>
      <c r="E1204" s="307">
        <v>112</v>
      </c>
      <c r="F1204" s="304">
        <v>136.83000000000001</v>
      </c>
      <c r="G1204" s="304">
        <v>136.83000000000001</v>
      </c>
      <c r="H1204" s="304">
        <v>0.80889999999999995</v>
      </c>
      <c r="I1204" s="304">
        <v>27918</v>
      </c>
      <c r="K1204" s="304">
        <v>0.3523</v>
      </c>
      <c r="L1204" s="304">
        <v>127.27</v>
      </c>
      <c r="M1204" s="304">
        <v>127.27</v>
      </c>
      <c r="N1204" s="304">
        <v>0.77549999999999997</v>
      </c>
      <c r="O1204" s="304">
        <v>27536</v>
      </c>
      <c r="Q1204" s="304">
        <v>0.37719999999999998</v>
      </c>
      <c r="R1204" s="304">
        <v>119.43</v>
      </c>
      <c r="S1204" s="304">
        <v>119.43</v>
      </c>
      <c r="T1204" s="304">
        <v>0.81189999999999996</v>
      </c>
      <c r="U1204" s="304">
        <v>29922</v>
      </c>
      <c r="W1204" s="304">
        <v>0.43130000000000002</v>
      </c>
      <c r="X1204" s="304">
        <v>131.03</v>
      </c>
      <c r="Y1204" s="304">
        <v>131.03</v>
      </c>
      <c r="Z1204" s="304">
        <v>0.81640000000000001</v>
      </c>
      <c r="AA1204" s="304">
        <v>19204</v>
      </c>
      <c r="AC1204" s="304">
        <v>0.2427</v>
      </c>
      <c r="AD1204" s="304">
        <v>128.94999999999999</v>
      </c>
      <c r="AE1204" s="304">
        <v>128.94999999999999</v>
      </c>
      <c r="AF1204" s="304">
        <v>0.7923</v>
      </c>
      <c r="AG1204" s="304">
        <v>30485</v>
      </c>
      <c r="AI1204" s="304">
        <v>0.40339999999999998</v>
      </c>
      <c r="AJ1204" s="304">
        <v>140.43</v>
      </c>
      <c r="AK1204" s="304">
        <v>140.43</v>
      </c>
      <c r="AL1204" s="304">
        <v>0.80779999999999996</v>
      </c>
      <c r="AM1204" s="304">
        <v>27932</v>
      </c>
      <c r="AO1204" s="304">
        <v>0.34379999999999999</v>
      </c>
    </row>
    <row r="1205" spans="1:41">
      <c r="A1205" s="305">
        <v>1201</v>
      </c>
      <c r="B1205" s="306" t="s">
        <v>3980</v>
      </c>
      <c r="C1205" s="305" t="s">
        <v>5201</v>
      </c>
      <c r="D1205" s="306" t="s">
        <v>4051</v>
      </c>
      <c r="E1205" s="307">
        <v>209</v>
      </c>
      <c r="F1205" s="304">
        <v>233.65</v>
      </c>
      <c r="G1205" s="304">
        <v>233.65</v>
      </c>
      <c r="H1205" s="304">
        <v>0.97609999999999997</v>
      </c>
      <c r="I1205" s="304">
        <v>101103</v>
      </c>
      <c r="J1205" s="304" t="e">
        <f>I1205-#REF!</f>
        <v>#REF!</v>
      </c>
      <c r="K1205" s="304">
        <v>0.61909999999999998</v>
      </c>
      <c r="L1205" s="304">
        <v>208.45</v>
      </c>
      <c r="M1205" s="304">
        <v>208.45</v>
      </c>
      <c r="N1205" s="304">
        <v>0.98099999999999998</v>
      </c>
      <c r="O1205" s="304">
        <v>109941</v>
      </c>
      <c r="P1205" s="304" t="e">
        <f>O1205-#REF!</f>
        <v>#REF!</v>
      </c>
      <c r="Q1205" s="304">
        <v>0.72699999999999998</v>
      </c>
      <c r="R1205" s="304">
        <v>238.45</v>
      </c>
      <c r="S1205" s="304">
        <v>238.45</v>
      </c>
      <c r="T1205" s="304">
        <v>0.97599999999999998</v>
      </c>
      <c r="U1205" s="304">
        <v>76482</v>
      </c>
      <c r="W1205" s="304">
        <v>0.45879999999999999</v>
      </c>
      <c r="X1205" s="304">
        <v>212.45</v>
      </c>
      <c r="Y1205" s="304">
        <v>212.45</v>
      </c>
      <c r="Z1205" s="304">
        <v>0.97160000000000002</v>
      </c>
      <c r="AA1205" s="304">
        <v>63532</v>
      </c>
      <c r="AC1205" s="304">
        <v>0.41620000000000001</v>
      </c>
      <c r="AD1205" s="304">
        <v>216.85</v>
      </c>
      <c r="AE1205" s="304">
        <v>216.85</v>
      </c>
      <c r="AF1205" s="304">
        <v>0.95569999999999999</v>
      </c>
      <c r="AG1205" s="304">
        <v>62852</v>
      </c>
      <c r="AI1205" s="304">
        <v>0.41</v>
      </c>
      <c r="AJ1205" s="304">
        <v>201.65</v>
      </c>
      <c r="AK1205" s="304">
        <v>201.65</v>
      </c>
      <c r="AL1205" s="304">
        <v>0.90859999999999996</v>
      </c>
      <c r="AM1205" s="304">
        <v>14606</v>
      </c>
      <c r="AO1205" s="304">
        <v>0.1114</v>
      </c>
    </row>
    <row r="1206" spans="1:41">
      <c r="A1206" s="305">
        <v>1202</v>
      </c>
      <c r="B1206" s="306" t="s">
        <v>3980</v>
      </c>
      <c r="C1206" s="305" t="s">
        <v>5202</v>
      </c>
      <c r="D1206" s="306" t="s">
        <v>4139</v>
      </c>
      <c r="E1206" s="307">
        <v>151</v>
      </c>
      <c r="F1206" s="304">
        <v>145.44</v>
      </c>
      <c r="G1206" s="304">
        <v>145.44</v>
      </c>
      <c r="H1206" s="304">
        <v>0.93230000000000002</v>
      </c>
      <c r="I1206" s="304">
        <v>18696</v>
      </c>
      <c r="K1206" s="304">
        <v>0.1915</v>
      </c>
      <c r="L1206" s="304">
        <v>143.04</v>
      </c>
      <c r="M1206" s="304">
        <v>143.04</v>
      </c>
      <c r="N1206" s="304">
        <v>0.92959999999999998</v>
      </c>
      <c r="O1206" s="304">
        <v>19443</v>
      </c>
      <c r="Q1206" s="304">
        <v>0.19650000000000001</v>
      </c>
      <c r="R1206" s="304">
        <v>143.04</v>
      </c>
      <c r="S1206" s="304">
        <v>143.04</v>
      </c>
      <c r="T1206" s="304">
        <v>0.92069999999999996</v>
      </c>
      <c r="U1206" s="304">
        <v>16851</v>
      </c>
      <c r="W1206" s="304">
        <v>0.1777</v>
      </c>
      <c r="X1206" s="304">
        <v>120.6</v>
      </c>
      <c r="Y1206" s="304">
        <v>120.8</v>
      </c>
      <c r="Z1206" s="304">
        <v>0.94230000000000003</v>
      </c>
      <c r="AA1206" s="304">
        <v>19083</v>
      </c>
      <c r="AC1206" s="304">
        <v>0.22570000000000001</v>
      </c>
      <c r="AD1206" s="304">
        <v>159</v>
      </c>
      <c r="AE1206" s="304">
        <v>159</v>
      </c>
      <c r="AF1206" s="304">
        <v>0.94279999999999997</v>
      </c>
      <c r="AG1206" s="304">
        <v>18972</v>
      </c>
      <c r="AI1206" s="304">
        <v>0.1701</v>
      </c>
      <c r="AJ1206" s="304">
        <v>156</v>
      </c>
      <c r="AK1206" s="304">
        <v>156</v>
      </c>
      <c r="AL1206" s="304">
        <v>0.93440000000000001</v>
      </c>
      <c r="AM1206" s="304">
        <v>19809</v>
      </c>
      <c r="AO1206" s="304">
        <v>0.1888</v>
      </c>
    </row>
    <row r="1207" spans="1:41">
      <c r="A1207" s="305">
        <v>1203</v>
      </c>
      <c r="B1207" s="306" t="s">
        <v>3980</v>
      </c>
      <c r="C1207" s="305" t="s">
        <v>5203</v>
      </c>
      <c r="D1207" s="306" t="s">
        <v>4139</v>
      </c>
      <c r="E1207" s="307">
        <v>140</v>
      </c>
      <c r="F1207" s="304">
        <v>123.52</v>
      </c>
      <c r="G1207" s="304">
        <v>123.52</v>
      </c>
      <c r="H1207" s="304">
        <v>0.99949999999999994</v>
      </c>
      <c r="I1207" s="304">
        <v>35466</v>
      </c>
      <c r="K1207" s="304">
        <v>0.39900000000000002</v>
      </c>
      <c r="L1207" s="304">
        <v>121.6</v>
      </c>
      <c r="M1207" s="304">
        <v>121.6</v>
      </c>
      <c r="N1207" s="304">
        <v>0.99949999999999994</v>
      </c>
      <c r="O1207" s="304">
        <v>43950</v>
      </c>
      <c r="Q1207" s="304">
        <v>0.48599999999999999</v>
      </c>
      <c r="R1207" s="304">
        <v>117.2</v>
      </c>
      <c r="S1207" s="304">
        <v>117.2</v>
      </c>
      <c r="T1207" s="304">
        <v>0.99960000000000004</v>
      </c>
      <c r="U1207" s="304">
        <v>36104</v>
      </c>
      <c r="W1207" s="304">
        <v>0.42809999999999998</v>
      </c>
      <c r="X1207" s="304">
        <v>117.04</v>
      </c>
      <c r="Y1207" s="304">
        <v>117.04</v>
      </c>
      <c r="Z1207" s="304">
        <v>0.99919999999999998</v>
      </c>
      <c r="AA1207" s="304">
        <v>44306</v>
      </c>
      <c r="AC1207" s="304">
        <v>0.50919999999999999</v>
      </c>
      <c r="AD1207" s="304">
        <v>120</v>
      </c>
      <c r="AE1207" s="304">
        <v>120</v>
      </c>
      <c r="AF1207" s="304">
        <v>0.99919999999999998</v>
      </c>
      <c r="AG1207" s="304">
        <v>47392</v>
      </c>
      <c r="AI1207" s="304">
        <v>0.53129999999999999</v>
      </c>
      <c r="AJ1207" s="304">
        <v>122</v>
      </c>
      <c r="AK1207" s="304">
        <v>122</v>
      </c>
      <c r="AL1207" s="304">
        <v>0.99909999999999999</v>
      </c>
      <c r="AM1207" s="304">
        <v>41636</v>
      </c>
      <c r="AO1207" s="304">
        <v>0.47449999999999998</v>
      </c>
    </row>
    <row r="1208" spans="1:41">
      <c r="A1208" s="305">
        <v>1204</v>
      </c>
      <c r="B1208" s="306" t="s">
        <v>3980</v>
      </c>
      <c r="C1208" s="305" t="s">
        <v>5204</v>
      </c>
      <c r="D1208" s="306" t="s">
        <v>4051</v>
      </c>
      <c r="E1208" s="307">
        <v>500</v>
      </c>
      <c r="F1208" s="304">
        <v>412.8</v>
      </c>
      <c r="G1208" s="304">
        <v>412.8</v>
      </c>
      <c r="H1208" s="304">
        <v>0.96699999999999997</v>
      </c>
      <c r="I1208" s="304">
        <v>137562</v>
      </c>
      <c r="K1208" s="304">
        <v>0.47870000000000001</v>
      </c>
      <c r="L1208" s="304">
        <v>451.2</v>
      </c>
      <c r="M1208" s="304">
        <v>451.2</v>
      </c>
      <c r="N1208" s="304">
        <v>0.96440000000000003</v>
      </c>
      <c r="O1208" s="304">
        <v>167700</v>
      </c>
      <c r="Q1208" s="304">
        <v>0.51800000000000002</v>
      </c>
      <c r="R1208" s="304">
        <v>420.24</v>
      </c>
      <c r="S1208" s="304">
        <v>420.24</v>
      </c>
      <c r="T1208" s="304">
        <v>0.96079999999999999</v>
      </c>
      <c r="U1208" s="304">
        <v>166824</v>
      </c>
      <c r="W1208" s="304">
        <v>0.57389999999999997</v>
      </c>
      <c r="X1208" s="304">
        <v>430.56</v>
      </c>
      <c r="Y1208" s="304">
        <v>430.56</v>
      </c>
      <c r="Z1208" s="304">
        <v>0.9607</v>
      </c>
      <c r="AA1208" s="304">
        <v>168324</v>
      </c>
      <c r="AC1208" s="304">
        <v>0.54700000000000004</v>
      </c>
      <c r="AD1208" s="304">
        <v>414</v>
      </c>
      <c r="AE1208" s="304">
        <v>414</v>
      </c>
      <c r="AF1208" s="304">
        <v>0.96679999999999999</v>
      </c>
      <c r="AG1208" s="304">
        <v>162228</v>
      </c>
      <c r="AI1208" s="304">
        <v>0.54479999999999995</v>
      </c>
      <c r="AJ1208" s="304">
        <v>420</v>
      </c>
      <c r="AK1208" s="304">
        <v>420</v>
      </c>
      <c r="AL1208" s="304">
        <v>0.97329999999999994</v>
      </c>
      <c r="AM1208" s="304">
        <v>153072</v>
      </c>
      <c r="AO1208" s="304">
        <v>0.52010000000000001</v>
      </c>
    </row>
    <row r="1209" spans="1:41">
      <c r="A1209" s="305">
        <v>1205</v>
      </c>
      <c r="B1209" s="306" t="s">
        <v>3980</v>
      </c>
      <c r="C1209" s="305" t="s">
        <v>5205</v>
      </c>
      <c r="D1209" s="306" t="s">
        <v>4051</v>
      </c>
      <c r="E1209" s="307">
        <v>2500</v>
      </c>
      <c r="F1209" s="304">
        <v>2400</v>
      </c>
      <c r="G1209" s="304">
        <v>2400</v>
      </c>
      <c r="H1209" s="304">
        <v>0.99329999999999996</v>
      </c>
      <c r="I1209" s="304">
        <v>882000</v>
      </c>
      <c r="K1209" s="304">
        <v>0.51390000000000002</v>
      </c>
      <c r="L1209" s="304">
        <v>2400</v>
      </c>
      <c r="M1209" s="304">
        <v>2400</v>
      </c>
      <c r="N1209" s="304">
        <v>0.99429999999999996</v>
      </c>
      <c r="O1209" s="304">
        <v>1044000</v>
      </c>
      <c r="Q1209" s="304">
        <v>0.58799999999999997</v>
      </c>
      <c r="R1209" s="304">
        <v>2400</v>
      </c>
      <c r="S1209" s="304">
        <v>2400</v>
      </c>
      <c r="T1209" s="304">
        <v>0.99360000000000004</v>
      </c>
      <c r="U1209" s="304">
        <v>924000</v>
      </c>
      <c r="W1209" s="304">
        <v>0.53820000000000001</v>
      </c>
      <c r="X1209" s="304">
        <v>2400</v>
      </c>
      <c r="Y1209" s="304">
        <v>2400</v>
      </c>
      <c r="Z1209" s="304">
        <v>0.99439999999999995</v>
      </c>
      <c r="AA1209" s="304">
        <v>1050000</v>
      </c>
      <c r="AC1209" s="304">
        <v>0.59140000000000004</v>
      </c>
      <c r="AD1209" s="304">
        <v>2400</v>
      </c>
      <c r="AE1209" s="304">
        <v>2400</v>
      </c>
      <c r="AF1209" s="304">
        <v>0.99390000000000001</v>
      </c>
      <c r="AG1209" s="304">
        <v>966000</v>
      </c>
      <c r="AI1209" s="304">
        <v>0.5444</v>
      </c>
      <c r="AJ1209" s="304">
        <v>2400</v>
      </c>
      <c r="AK1209" s="304">
        <v>2400</v>
      </c>
      <c r="AL1209" s="304">
        <v>0.99460000000000004</v>
      </c>
      <c r="AM1209" s="304">
        <v>1104000</v>
      </c>
      <c r="AN1209" s="304" t="e">
        <f>AM1209-#REF!</f>
        <v>#REF!</v>
      </c>
      <c r="AO1209" s="304">
        <v>0.64239999999999997</v>
      </c>
    </row>
    <row r="1210" spans="1:41">
      <c r="A1210" s="305">
        <v>1206</v>
      </c>
      <c r="B1210" s="306" t="s">
        <v>3980</v>
      </c>
      <c r="C1210" s="305" t="s">
        <v>5206</v>
      </c>
      <c r="D1210" s="306" t="s">
        <v>4051</v>
      </c>
      <c r="E1210" s="307">
        <v>129</v>
      </c>
      <c r="F1210" s="304">
        <v>129.76</v>
      </c>
      <c r="G1210" s="304">
        <v>129.76</v>
      </c>
      <c r="H1210" s="304">
        <v>0.85229999999999995</v>
      </c>
      <c r="I1210" s="304">
        <v>3276</v>
      </c>
      <c r="K1210" s="304">
        <v>4.1099999999999998E-2</v>
      </c>
      <c r="L1210" s="304">
        <v>188</v>
      </c>
      <c r="M1210" s="304">
        <v>188</v>
      </c>
      <c r="N1210" s="304">
        <v>0.91510000000000002</v>
      </c>
      <c r="O1210" s="304">
        <v>6804</v>
      </c>
      <c r="Q1210" s="304">
        <v>5.3199999999999997E-2</v>
      </c>
      <c r="R1210" s="304">
        <v>200</v>
      </c>
      <c r="S1210" s="304">
        <v>200</v>
      </c>
      <c r="T1210" s="304">
        <v>0.90849999999999997</v>
      </c>
      <c r="U1210" s="304">
        <v>10720</v>
      </c>
      <c r="W1210" s="304">
        <v>8.1900000000000001E-2</v>
      </c>
      <c r="X1210" s="304">
        <v>120</v>
      </c>
      <c r="Y1210" s="304">
        <v>120</v>
      </c>
      <c r="Z1210" s="304">
        <v>0.82230000000000003</v>
      </c>
      <c r="AA1210" s="304">
        <v>4440</v>
      </c>
      <c r="AC1210" s="304">
        <v>6.0499999999999998E-2</v>
      </c>
      <c r="AD1210" s="304">
        <v>8</v>
      </c>
      <c r="AE1210" s="304">
        <v>103.2</v>
      </c>
      <c r="AF1210" s="304">
        <v>0.76090000000000002</v>
      </c>
      <c r="AG1210" s="304">
        <v>2800</v>
      </c>
      <c r="AH1210" s="304" t="e">
        <f>AG1210-#REF!</f>
        <v>#REF!</v>
      </c>
      <c r="AI1210" s="304">
        <v>0.61829999999999996</v>
      </c>
      <c r="AJ1210" s="304">
        <v>8</v>
      </c>
      <c r="AK1210" s="304">
        <v>103.2</v>
      </c>
      <c r="AL1210" s="304">
        <v>0.76719999999999999</v>
      </c>
      <c r="AM1210" s="304">
        <v>2240</v>
      </c>
      <c r="AO1210" s="304">
        <v>0.50690000000000002</v>
      </c>
    </row>
    <row r="1211" spans="1:41">
      <c r="A1211" s="305">
        <v>1207</v>
      </c>
      <c r="B1211" s="306" t="s">
        <v>3980</v>
      </c>
      <c r="C1211" s="305" t="s">
        <v>5207</v>
      </c>
      <c r="D1211" s="306" t="s">
        <v>4051</v>
      </c>
      <c r="E1211" s="307">
        <v>195</v>
      </c>
      <c r="F1211" s="304">
        <v>194.88</v>
      </c>
      <c r="G1211" s="304">
        <v>194.88</v>
      </c>
      <c r="H1211" s="304">
        <v>0.9889</v>
      </c>
      <c r="I1211" s="304">
        <v>9855</v>
      </c>
      <c r="K1211" s="304">
        <v>7.0999999999999994E-2</v>
      </c>
      <c r="L1211" s="304">
        <v>250.08</v>
      </c>
      <c r="M1211" s="304">
        <v>250.08</v>
      </c>
      <c r="N1211" s="304">
        <v>0.99749999999999994</v>
      </c>
      <c r="O1211" s="304">
        <v>22341</v>
      </c>
      <c r="Q1211" s="304">
        <v>0.12039999999999999</v>
      </c>
      <c r="R1211" s="304">
        <v>310.92</v>
      </c>
      <c r="S1211" s="304">
        <v>310.92</v>
      </c>
      <c r="T1211" s="304">
        <v>0.87229999999999996</v>
      </c>
      <c r="U1211" s="304">
        <v>27579</v>
      </c>
      <c r="W1211" s="304">
        <v>0.14119999999999999</v>
      </c>
      <c r="X1211" s="304">
        <v>306.48</v>
      </c>
      <c r="Y1211" s="304">
        <v>306.48</v>
      </c>
      <c r="Z1211" s="304">
        <v>0.76580000000000004</v>
      </c>
      <c r="AA1211" s="304">
        <v>26799</v>
      </c>
      <c r="AC1211" s="304">
        <v>0.1535</v>
      </c>
      <c r="AD1211" s="304">
        <v>216</v>
      </c>
      <c r="AE1211" s="304">
        <v>216</v>
      </c>
      <c r="AF1211" s="304">
        <v>0.81859999999999999</v>
      </c>
      <c r="AG1211" s="304">
        <v>11325</v>
      </c>
      <c r="AI1211" s="304">
        <v>8.6099999999999996E-2</v>
      </c>
      <c r="AJ1211" s="304">
        <v>213</v>
      </c>
      <c r="AK1211" s="304">
        <v>213</v>
      </c>
      <c r="AL1211" s="304">
        <v>0.86280000000000001</v>
      </c>
      <c r="AM1211" s="304">
        <v>18429</v>
      </c>
      <c r="AO1211" s="304">
        <v>0.13930000000000001</v>
      </c>
    </row>
    <row r="1212" spans="1:41">
      <c r="A1212" s="305">
        <v>1208</v>
      </c>
      <c r="B1212" s="306" t="s">
        <v>3980</v>
      </c>
      <c r="C1212" s="305" t="s">
        <v>5208</v>
      </c>
      <c r="D1212" s="306" t="s">
        <v>4051</v>
      </c>
      <c r="E1212" s="307">
        <v>111</v>
      </c>
      <c r="F1212" s="304">
        <v>42</v>
      </c>
      <c r="G1212" s="304">
        <v>88.8</v>
      </c>
      <c r="H1212" s="304">
        <v>0.99670000000000003</v>
      </c>
      <c r="I1212" s="304">
        <v>9000</v>
      </c>
      <c r="K1212" s="304">
        <v>0.29859999999999998</v>
      </c>
      <c r="L1212" s="304">
        <v>0</v>
      </c>
      <c r="M1212" s="304">
        <v>88.8</v>
      </c>
      <c r="N1212" s="304">
        <v>0.997</v>
      </c>
      <c r="O1212" s="304">
        <v>9840</v>
      </c>
      <c r="Q1212" s="304">
        <v>0.1195</v>
      </c>
      <c r="R1212" s="304">
        <v>45</v>
      </c>
      <c r="S1212" s="304">
        <v>88.8</v>
      </c>
      <c r="T1212" s="304">
        <v>0.997</v>
      </c>
      <c r="U1212" s="304">
        <v>9690</v>
      </c>
      <c r="W1212" s="304">
        <v>0.3</v>
      </c>
      <c r="X1212" s="304">
        <v>39</v>
      </c>
      <c r="Y1212" s="304">
        <v>88.8</v>
      </c>
      <c r="Z1212" s="304">
        <v>0.99690000000000001</v>
      </c>
      <c r="AA1212" s="304">
        <v>9510</v>
      </c>
      <c r="AC1212" s="304">
        <v>0.32879999999999998</v>
      </c>
      <c r="AD1212" s="304">
        <v>33</v>
      </c>
      <c r="AE1212" s="304">
        <v>88.8</v>
      </c>
      <c r="AF1212" s="304">
        <v>0.99299999999999999</v>
      </c>
      <c r="AG1212" s="304">
        <v>8490</v>
      </c>
      <c r="AI1212" s="304">
        <v>0.34820000000000001</v>
      </c>
      <c r="AJ1212" s="304">
        <v>33</v>
      </c>
      <c r="AK1212" s="304">
        <v>88.8</v>
      </c>
      <c r="AL1212" s="304">
        <v>1</v>
      </c>
      <c r="AM1212" s="304">
        <v>8220</v>
      </c>
      <c r="AO1212" s="304">
        <v>0.34599999999999997</v>
      </c>
    </row>
    <row r="1213" spans="1:41">
      <c r="A1213" s="305">
        <v>1209</v>
      </c>
      <c r="B1213" s="306" t="s">
        <v>3980</v>
      </c>
      <c r="C1213" s="305" t="s">
        <v>5209</v>
      </c>
      <c r="D1213" s="306" t="s">
        <v>4051</v>
      </c>
      <c r="E1213" s="307">
        <v>222</v>
      </c>
      <c r="F1213" s="304">
        <v>164.8</v>
      </c>
      <c r="G1213" s="304">
        <v>177.6</v>
      </c>
      <c r="H1213" s="304">
        <v>0.97889999999999999</v>
      </c>
      <c r="I1213" s="304">
        <v>17208</v>
      </c>
      <c r="K1213" s="304">
        <v>0.1482</v>
      </c>
      <c r="L1213" s="304">
        <v>120</v>
      </c>
      <c r="M1213" s="304">
        <v>177.6</v>
      </c>
      <c r="N1213" s="304">
        <v>0.96760000000000002</v>
      </c>
      <c r="O1213" s="304">
        <v>42776</v>
      </c>
      <c r="Q1213" s="304">
        <v>0.49519999999999997</v>
      </c>
      <c r="R1213" s="304">
        <v>164</v>
      </c>
      <c r="S1213" s="304">
        <v>177.6</v>
      </c>
      <c r="T1213" s="304">
        <v>0.96929999999999994</v>
      </c>
      <c r="U1213" s="304">
        <v>27760</v>
      </c>
      <c r="W1213" s="304">
        <v>0.24249999999999999</v>
      </c>
      <c r="X1213" s="304">
        <v>184</v>
      </c>
      <c r="Y1213" s="304">
        <v>184</v>
      </c>
      <c r="Z1213" s="304">
        <v>0.96899999999999997</v>
      </c>
      <c r="AA1213" s="304">
        <v>33680</v>
      </c>
      <c r="AC1213" s="304">
        <v>0.25390000000000001</v>
      </c>
      <c r="AD1213" s="304">
        <v>152</v>
      </c>
      <c r="AE1213" s="304">
        <v>177.6</v>
      </c>
      <c r="AF1213" s="304">
        <v>0.97019999999999995</v>
      </c>
      <c r="AG1213" s="304">
        <v>35080</v>
      </c>
      <c r="AI1213" s="304">
        <v>0.31979999999999997</v>
      </c>
      <c r="AJ1213" s="304">
        <v>100</v>
      </c>
      <c r="AK1213" s="304">
        <v>177.6</v>
      </c>
      <c r="AL1213" s="304">
        <v>0.96909999999999996</v>
      </c>
      <c r="AM1213" s="304">
        <v>32560</v>
      </c>
      <c r="AO1213" s="304">
        <v>0.4667</v>
      </c>
    </row>
    <row r="1214" spans="1:41">
      <c r="A1214" s="305">
        <v>1210</v>
      </c>
      <c r="B1214" s="306" t="s">
        <v>3980</v>
      </c>
      <c r="C1214" s="305" t="s">
        <v>5210</v>
      </c>
      <c r="D1214" s="306" t="s">
        <v>4051</v>
      </c>
      <c r="E1214" s="307">
        <v>222</v>
      </c>
      <c r="F1214" s="304">
        <v>139.91999999999999</v>
      </c>
      <c r="G1214" s="304">
        <v>177.6</v>
      </c>
      <c r="H1214" s="304">
        <v>0.97960000000000003</v>
      </c>
      <c r="I1214" s="304">
        <v>17568</v>
      </c>
      <c r="K1214" s="304">
        <v>0.17799999999999999</v>
      </c>
      <c r="L1214" s="304">
        <v>158.88</v>
      </c>
      <c r="M1214" s="304">
        <v>177.6</v>
      </c>
      <c r="N1214" s="304">
        <v>0.97799999999999998</v>
      </c>
      <c r="O1214" s="304">
        <v>20124</v>
      </c>
      <c r="Q1214" s="304">
        <v>0.1741</v>
      </c>
      <c r="R1214" s="304">
        <v>144.36000000000001</v>
      </c>
      <c r="S1214" s="304">
        <v>177.6</v>
      </c>
      <c r="T1214" s="304">
        <v>0.98060000000000003</v>
      </c>
      <c r="U1214" s="304">
        <v>19782</v>
      </c>
      <c r="W1214" s="304">
        <v>0.19409999999999999</v>
      </c>
      <c r="X1214" s="304">
        <v>147</v>
      </c>
      <c r="Y1214" s="304">
        <v>177.6</v>
      </c>
      <c r="Z1214" s="304">
        <v>0.97629999999999995</v>
      </c>
      <c r="AA1214" s="304">
        <v>18237</v>
      </c>
      <c r="AC1214" s="304">
        <v>0.17080000000000001</v>
      </c>
      <c r="AD1214" s="304">
        <v>165</v>
      </c>
      <c r="AE1214" s="304">
        <v>177.6</v>
      </c>
      <c r="AF1214" s="304">
        <v>0.96970000000000001</v>
      </c>
      <c r="AG1214" s="304">
        <v>18390</v>
      </c>
      <c r="AI1214" s="304">
        <v>0.1545</v>
      </c>
      <c r="AJ1214" s="304">
        <v>162</v>
      </c>
      <c r="AK1214" s="304">
        <v>177.6</v>
      </c>
      <c r="AL1214" s="304">
        <v>0.96809999999999996</v>
      </c>
      <c r="AM1214" s="304">
        <v>17820</v>
      </c>
      <c r="AO1214" s="304">
        <v>0.1578</v>
      </c>
    </row>
    <row r="1215" spans="1:41">
      <c r="A1215" s="305">
        <v>1211</v>
      </c>
      <c r="B1215" s="306" t="s">
        <v>3980</v>
      </c>
      <c r="C1215" s="305" t="s">
        <v>5211</v>
      </c>
      <c r="D1215" s="306" t="s">
        <v>4051</v>
      </c>
      <c r="E1215" s="307">
        <v>222</v>
      </c>
      <c r="F1215" s="304">
        <v>175.52</v>
      </c>
      <c r="G1215" s="304">
        <v>177.6</v>
      </c>
      <c r="H1215" s="304">
        <v>0.89580000000000004</v>
      </c>
      <c r="I1215" s="304">
        <v>30768</v>
      </c>
      <c r="K1215" s="304">
        <v>0.27179999999999999</v>
      </c>
      <c r="L1215" s="304">
        <v>158.56</v>
      </c>
      <c r="M1215" s="304">
        <v>177.6</v>
      </c>
      <c r="N1215" s="304">
        <v>0.89990000000000003</v>
      </c>
      <c r="O1215" s="304">
        <v>31748</v>
      </c>
      <c r="Q1215" s="304">
        <v>0.29909999999999998</v>
      </c>
      <c r="R1215" s="304">
        <v>163.19999999999999</v>
      </c>
      <c r="S1215" s="304">
        <v>177.6</v>
      </c>
      <c r="T1215" s="304">
        <v>0.90129999999999999</v>
      </c>
      <c r="U1215" s="304">
        <v>30592</v>
      </c>
      <c r="W1215" s="304">
        <v>0.28889999999999999</v>
      </c>
      <c r="X1215" s="304">
        <v>156.16</v>
      </c>
      <c r="Y1215" s="304">
        <v>177.6</v>
      </c>
      <c r="Z1215" s="304">
        <v>0.88359999999999994</v>
      </c>
      <c r="AA1215" s="304">
        <v>29324</v>
      </c>
      <c r="AC1215" s="304">
        <v>0.28570000000000001</v>
      </c>
      <c r="AD1215" s="304">
        <v>152</v>
      </c>
      <c r="AE1215" s="304">
        <v>177.6</v>
      </c>
      <c r="AF1215" s="304">
        <v>0.89149999999999996</v>
      </c>
      <c r="AG1215" s="304">
        <v>29556</v>
      </c>
      <c r="AI1215" s="304">
        <v>0.29320000000000002</v>
      </c>
      <c r="AJ1215" s="304">
        <v>152</v>
      </c>
      <c r="AK1215" s="304">
        <v>177.6</v>
      </c>
      <c r="AL1215" s="304">
        <v>0.89200000000000002</v>
      </c>
      <c r="AM1215" s="304">
        <v>26724</v>
      </c>
      <c r="AO1215" s="304">
        <v>0.27379999999999999</v>
      </c>
    </row>
    <row r="1216" spans="1:41">
      <c r="A1216" s="305">
        <v>1212</v>
      </c>
      <c r="B1216" s="306" t="s">
        <v>3980</v>
      </c>
      <c r="C1216" s="305" t="s">
        <v>5212</v>
      </c>
      <c r="D1216" s="306" t="s">
        <v>4051</v>
      </c>
      <c r="E1216" s="307">
        <v>330</v>
      </c>
      <c r="F1216" s="304">
        <v>239.4</v>
      </c>
      <c r="G1216" s="304">
        <v>264</v>
      </c>
      <c r="H1216" s="304">
        <v>0.95409999999999995</v>
      </c>
      <c r="I1216" s="304">
        <v>39060</v>
      </c>
      <c r="K1216" s="304">
        <v>0.23749999999999999</v>
      </c>
      <c r="L1216" s="304">
        <v>306</v>
      </c>
      <c r="M1216" s="304">
        <v>306</v>
      </c>
      <c r="N1216" s="304">
        <v>0.95960000000000001</v>
      </c>
      <c r="O1216" s="304">
        <v>47340</v>
      </c>
      <c r="Q1216" s="304">
        <v>0.2167</v>
      </c>
      <c r="R1216" s="304">
        <v>269.10000000000002</v>
      </c>
      <c r="S1216" s="304">
        <v>269.10000000000002</v>
      </c>
      <c r="T1216" s="304">
        <v>1.0134000000000001</v>
      </c>
      <c r="U1216" s="304">
        <v>46431</v>
      </c>
      <c r="W1216" s="304">
        <v>0.23649999999999999</v>
      </c>
      <c r="X1216" s="304">
        <v>219.6</v>
      </c>
      <c r="Y1216" s="304">
        <v>264</v>
      </c>
      <c r="Z1216" s="304">
        <v>0.95330000000000004</v>
      </c>
      <c r="AA1216" s="304">
        <v>41112</v>
      </c>
      <c r="AC1216" s="304">
        <v>0.26400000000000001</v>
      </c>
      <c r="AD1216" s="304">
        <v>272.7</v>
      </c>
      <c r="AE1216" s="304">
        <v>272.7</v>
      </c>
      <c r="AF1216" s="304">
        <v>0.95519999999999994</v>
      </c>
      <c r="AG1216" s="304">
        <v>42750</v>
      </c>
      <c r="AI1216" s="304">
        <v>0.22059999999999999</v>
      </c>
      <c r="AJ1216" s="304">
        <v>252</v>
      </c>
      <c r="AK1216" s="304">
        <v>264</v>
      </c>
      <c r="AL1216" s="304">
        <v>0.97609999999999997</v>
      </c>
      <c r="AM1216" s="304">
        <v>49131</v>
      </c>
      <c r="AO1216" s="304">
        <v>0.27739999999999998</v>
      </c>
    </row>
    <row r="1217" spans="1:41">
      <c r="A1217" s="305">
        <v>1213</v>
      </c>
      <c r="B1217" s="306" t="s">
        <v>3980</v>
      </c>
      <c r="C1217" s="305" t="s">
        <v>5213</v>
      </c>
      <c r="D1217" s="306" t="s">
        <v>4051</v>
      </c>
      <c r="E1217" s="307">
        <v>111</v>
      </c>
      <c r="F1217" s="304">
        <v>66.400000000000006</v>
      </c>
      <c r="G1217" s="304">
        <v>88.8</v>
      </c>
      <c r="H1217" s="304">
        <v>0.99939999999999996</v>
      </c>
      <c r="I1217" s="304">
        <v>19992</v>
      </c>
      <c r="K1217" s="304">
        <v>0.41849999999999998</v>
      </c>
      <c r="L1217" s="304">
        <v>70.400000000000006</v>
      </c>
      <c r="M1217" s="304">
        <v>88.8</v>
      </c>
      <c r="N1217" s="304">
        <v>0.99960000000000004</v>
      </c>
      <c r="O1217" s="304">
        <v>21722</v>
      </c>
      <c r="Q1217" s="304">
        <v>0.41489999999999999</v>
      </c>
      <c r="R1217" s="304">
        <v>71.040000000000006</v>
      </c>
      <c r="S1217" s="304">
        <v>88.8</v>
      </c>
      <c r="T1217" s="304">
        <v>0.99849999999999994</v>
      </c>
      <c r="U1217" s="304">
        <v>22812</v>
      </c>
      <c r="W1217" s="304">
        <v>0.44669999999999999</v>
      </c>
      <c r="X1217" s="304">
        <v>67.680000000000007</v>
      </c>
      <c r="Y1217" s="304">
        <v>88.8</v>
      </c>
      <c r="Z1217" s="304">
        <v>0.99839999999999995</v>
      </c>
      <c r="AA1217" s="304">
        <v>22364</v>
      </c>
      <c r="AC1217" s="304">
        <v>0.44490000000000002</v>
      </c>
      <c r="AD1217" s="304">
        <v>52</v>
      </c>
      <c r="AE1217" s="304">
        <v>88.8</v>
      </c>
      <c r="AF1217" s="304">
        <v>0.99849999999999994</v>
      </c>
      <c r="AG1217" s="304">
        <v>19548</v>
      </c>
      <c r="AI1217" s="304">
        <v>0.50600000000000001</v>
      </c>
      <c r="AJ1217" s="304">
        <v>56</v>
      </c>
      <c r="AK1217" s="304">
        <v>88.8</v>
      </c>
      <c r="AL1217" s="304">
        <v>0.997</v>
      </c>
      <c r="AM1217" s="304">
        <v>20804</v>
      </c>
      <c r="AO1217" s="304">
        <v>0.51759999999999995</v>
      </c>
    </row>
    <row r="1218" spans="1:41">
      <c r="A1218" s="305">
        <v>1214</v>
      </c>
      <c r="B1218" s="306" t="s">
        <v>3980</v>
      </c>
      <c r="C1218" s="305" t="s">
        <v>5214</v>
      </c>
      <c r="D1218" s="306" t="s">
        <v>4051</v>
      </c>
      <c r="E1218" s="307">
        <v>389</v>
      </c>
      <c r="F1218" s="304">
        <v>415.2</v>
      </c>
      <c r="G1218" s="304">
        <v>415.2</v>
      </c>
      <c r="H1218" s="304">
        <v>0.99560000000000004</v>
      </c>
      <c r="I1218" s="304">
        <v>114560</v>
      </c>
      <c r="K1218" s="304">
        <v>0.38490000000000002</v>
      </c>
      <c r="L1218" s="304">
        <v>422.4</v>
      </c>
      <c r="M1218" s="304">
        <v>422.4</v>
      </c>
      <c r="N1218" s="304">
        <v>0.99570000000000003</v>
      </c>
      <c r="O1218" s="304">
        <v>129320</v>
      </c>
      <c r="Q1218" s="304">
        <v>0.4133</v>
      </c>
      <c r="R1218" s="304">
        <v>397.6</v>
      </c>
      <c r="S1218" s="304">
        <v>397.6</v>
      </c>
      <c r="T1218" s="304">
        <v>0.99429999999999996</v>
      </c>
      <c r="U1218" s="304">
        <v>121990</v>
      </c>
      <c r="W1218" s="304">
        <v>0.42859999999999998</v>
      </c>
      <c r="X1218" s="304">
        <v>396</v>
      </c>
      <c r="Y1218" s="304">
        <v>396</v>
      </c>
      <c r="Z1218" s="304">
        <v>0.99319999999999997</v>
      </c>
      <c r="AA1218" s="304">
        <v>124570</v>
      </c>
      <c r="AC1218" s="304">
        <v>0.42570000000000002</v>
      </c>
      <c r="AD1218" s="304">
        <v>400</v>
      </c>
      <c r="AE1218" s="304">
        <v>400</v>
      </c>
      <c r="AF1218" s="304">
        <v>0.99329999999999996</v>
      </c>
      <c r="AG1218" s="304">
        <v>116750</v>
      </c>
      <c r="AI1218" s="304">
        <v>0.39500000000000002</v>
      </c>
      <c r="AJ1218" s="304">
        <v>400</v>
      </c>
      <c r="AK1218" s="304">
        <v>400</v>
      </c>
      <c r="AL1218" s="304">
        <v>0.99309999999999998</v>
      </c>
      <c r="AM1218" s="304">
        <v>131490</v>
      </c>
      <c r="AO1218" s="304">
        <v>0.45979999999999999</v>
      </c>
    </row>
    <row r="1219" spans="1:41">
      <c r="A1219" s="305">
        <v>1215</v>
      </c>
      <c r="B1219" s="306" t="s">
        <v>3980</v>
      </c>
      <c r="C1219" s="305" t="s">
        <v>5215</v>
      </c>
      <c r="D1219" s="306" t="s">
        <v>4051</v>
      </c>
      <c r="E1219" s="307">
        <v>200</v>
      </c>
      <c r="F1219" s="304">
        <v>162.72</v>
      </c>
      <c r="G1219" s="304">
        <v>162.72</v>
      </c>
      <c r="H1219" s="304">
        <v>0.98949999999999994</v>
      </c>
      <c r="I1219" s="304">
        <v>37809</v>
      </c>
      <c r="K1219" s="304">
        <v>0.32619999999999999</v>
      </c>
      <c r="L1219" s="304">
        <v>147.24</v>
      </c>
      <c r="M1219" s="304">
        <v>160</v>
      </c>
      <c r="N1219" s="304">
        <v>0.98760000000000003</v>
      </c>
      <c r="O1219" s="304">
        <v>42387</v>
      </c>
      <c r="Q1219" s="304">
        <v>0.39179999999999998</v>
      </c>
      <c r="R1219" s="304">
        <v>149.4</v>
      </c>
      <c r="S1219" s="304">
        <v>160</v>
      </c>
      <c r="T1219" s="304">
        <v>0.9859</v>
      </c>
      <c r="U1219" s="304">
        <v>39426</v>
      </c>
      <c r="W1219" s="304">
        <v>0.37180000000000002</v>
      </c>
      <c r="X1219" s="304">
        <v>143.04</v>
      </c>
      <c r="Y1219" s="304">
        <v>160</v>
      </c>
      <c r="Z1219" s="304">
        <v>0.98399999999999999</v>
      </c>
      <c r="AA1219" s="304">
        <v>38388</v>
      </c>
      <c r="AC1219" s="304">
        <v>0.36659999999999998</v>
      </c>
      <c r="AD1219" s="304">
        <v>142.91999999999999</v>
      </c>
      <c r="AE1219" s="304">
        <v>160</v>
      </c>
      <c r="AF1219" s="304">
        <v>0.98629999999999995</v>
      </c>
      <c r="AG1219" s="304">
        <v>45537</v>
      </c>
      <c r="AI1219" s="304">
        <v>0.43419999999999997</v>
      </c>
      <c r="AJ1219" s="304">
        <v>140.52000000000001</v>
      </c>
      <c r="AK1219" s="304">
        <v>160</v>
      </c>
      <c r="AL1219" s="304">
        <v>0.98599999999999999</v>
      </c>
      <c r="AM1219" s="304">
        <v>43293</v>
      </c>
      <c r="AO1219" s="304">
        <v>0.434</v>
      </c>
    </row>
    <row r="1220" spans="1:41">
      <c r="A1220" s="305">
        <v>1216</v>
      </c>
      <c r="B1220" s="306" t="s">
        <v>3980</v>
      </c>
      <c r="C1220" s="305" t="s">
        <v>5216</v>
      </c>
      <c r="D1220" s="306" t="s">
        <v>4051</v>
      </c>
      <c r="E1220" s="307">
        <v>356</v>
      </c>
      <c r="F1220" s="304">
        <v>262.56</v>
      </c>
      <c r="G1220" s="304">
        <v>284.8</v>
      </c>
      <c r="H1220" s="304">
        <v>0.98419999999999996</v>
      </c>
      <c r="I1220" s="304">
        <v>105966</v>
      </c>
      <c r="K1220" s="304">
        <v>0.5696</v>
      </c>
      <c r="L1220" s="304">
        <v>290.88</v>
      </c>
      <c r="M1220" s="304">
        <v>290.88</v>
      </c>
      <c r="N1220" s="304">
        <v>0.98780000000000001</v>
      </c>
      <c r="O1220" s="304">
        <v>133884</v>
      </c>
      <c r="P1220" s="304" t="e">
        <f>O1220-#REF!</f>
        <v>#REF!</v>
      </c>
      <c r="Q1220" s="304">
        <v>0.62629999999999997</v>
      </c>
      <c r="R1220" s="304">
        <v>266.64</v>
      </c>
      <c r="S1220" s="304">
        <v>284.8</v>
      </c>
      <c r="T1220" s="304">
        <v>0.98739999999999994</v>
      </c>
      <c r="U1220" s="304">
        <v>117186</v>
      </c>
      <c r="V1220" s="304" t="e">
        <f>U1220-#REF!</f>
        <v>#REF!</v>
      </c>
      <c r="W1220" s="304">
        <v>0.61819999999999997</v>
      </c>
      <c r="X1220" s="304">
        <v>269.27999999999997</v>
      </c>
      <c r="Y1220" s="304">
        <v>284.8</v>
      </c>
      <c r="Z1220" s="304">
        <v>0.98580000000000001</v>
      </c>
      <c r="AA1220" s="304">
        <v>126984</v>
      </c>
      <c r="AB1220" s="304" t="e">
        <f>AA1220-#REF!</f>
        <v>#REF!</v>
      </c>
      <c r="AC1220" s="304">
        <v>0.64300000000000002</v>
      </c>
      <c r="AD1220" s="304">
        <v>258</v>
      </c>
      <c r="AE1220" s="304">
        <v>284.8</v>
      </c>
      <c r="AF1220" s="304">
        <v>0.98609999999999998</v>
      </c>
      <c r="AG1220" s="304">
        <v>116256</v>
      </c>
      <c r="AH1220" s="304" t="e">
        <f>AG1220-#REF!</f>
        <v>#REF!</v>
      </c>
      <c r="AI1220" s="304">
        <v>0.61419999999999997</v>
      </c>
      <c r="AJ1220" s="304">
        <v>270</v>
      </c>
      <c r="AK1220" s="304">
        <v>284.8</v>
      </c>
      <c r="AL1220" s="304">
        <v>0.98650000000000004</v>
      </c>
      <c r="AM1220" s="304">
        <v>109386</v>
      </c>
      <c r="AO1220" s="304">
        <v>0.57040000000000002</v>
      </c>
    </row>
    <row r="1221" spans="1:41">
      <c r="A1221" s="305">
        <v>1217</v>
      </c>
      <c r="B1221" s="306" t="s">
        <v>3980</v>
      </c>
      <c r="C1221" s="305" t="s">
        <v>5217</v>
      </c>
      <c r="D1221" s="306" t="s">
        <v>4051</v>
      </c>
      <c r="E1221" s="307">
        <v>150</v>
      </c>
      <c r="F1221" s="304">
        <v>80</v>
      </c>
      <c r="G1221" s="304">
        <v>120</v>
      </c>
      <c r="H1221" s="304">
        <v>0.78220000000000001</v>
      </c>
      <c r="I1221" s="304">
        <v>16520</v>
      </c>
      <c r="K1221" s="304">
        <v>0.36670000000000003</v>
      </c>
      <c r="L1221" s="304">
        <v>116</v>
      </c>
      <c r="M1221" s="304">
        <v>120</v>
      </c>
      <c r="N1221" s="304">
        <v>0.77269999999999994</v>
      </c>
      <c r="O1221" s="304">
        <v>15360</v>
      </c>
      <c r="Q1221" s="304">
        <v>0.2303</v>
      </c>
      <c r="R1221" s="304">
        <v>68</v>
      </c>
      <c r="S1221" s="304">
        <v>120</v>
      </c>
      <c r="T1221" s="304">
        <v>0.71609999999999996</v>
      </c>
      <c r="U1221" s="304">
        <v>9080</v>
      </c>
      <c r="W1221" s="304">
        <v>0.25900000000000001</v>
      </c>
      <c r="X1221" s="304">
        <v>104</v>
      </c>
      <c r="Y1221" s="304">
        <v>120</v>
      </c>
      <c r="Z1221" s="304">
        <v>0.748</v>
      </c>
      <c r="AA1221" s="304">
        <v>14480</v>
      </c>
      <c r="AC1221" s="304">
        <v>0.25019999999999998</v>
      </c>
      <c r="AD1221" s="304">
        <v>108</v>
      </c>
      <c r="AE1221" s="304">
        <v>120</v>
      </c>
      <c r="AF1221" s="304">
        <v>0.82409999999999994</v>
      </c>
      <c r="AG1221" s="304">
        <v>26600</v>
      </c>
      <c r="AI1221" s="304">
        <v>0.4017</v>
      </c>
      <c r="AJ1221" s="304">
        <v>100</v>
      </c>
      <c r="AK1221" s="304">
        <v>120</v>
      </c>
      <c r="AL1221" s="304">
        <v>0.83850000000000002</v>
      </c>
      <c r="AM1221" s="304">
        <v>26360</v>
      </c>
      <c r="AO1221" s="304">
        <v>0.43669999999999998</v>
      </c>
    </row>
    <row r="1222" spans="1:41">
      <c r="A1222" s="305">
        <v>1218</v>
      </c>
      <c r="B1222" s="306" t="s">
        <v>3980</v>
      </c>
      <c r="C1222" s="305" t="s">
        <v>5218</v>
      </c>
      <c r="D1222" s="306" t="s">
        <v>4051</v>
      </c>
      <c r="E1222" s="307">
        <v>206</v>
      </c>
      <c r="F1222" s="304">
        <v>108</v>
      </c>
      <c r="G1222" s="304">
        <v>164.8</v>
      </c>
      <c r="H1222" s="304">
        <v>0.99709999999999999</v>
      </c>
      <c r="I1222" s="304">
        <v>20040</v>
      </c>
      <c r="K1222" s="304">
        <v>0.25850000000000001</v>
      </c>
      <c r="L1222" s="304">
        <v>126</v>
      </c>
      <c r="M1222" s="304">
        <v>164.8</v>
      </c>
      <c r="N1222" s="304">
        <v>0.99760000000000004</v>
      </c>
      <c r="O1222" s="304">
        <v>24840</v>
      </c>
      <c r="Q1222" s="304">
        <v>0.2656</v>
      </c>
      <c r="R1222" s="304">
        <v>120</v>
      </c>
      <c r="S1222" s="304">
        <v>164.8</v>
      </c>
      <c r="T1222" s="304">
        <v>0.99770000000000003</v>
      </c>
      <c r="U1222" s="304">
        <v>25980</v>
      </c>
      <c r="W1222" s="304">
        <v>0.3014</v>
      </c>
      <c r="X1222" s="304">
        <v>114</v>
      </c>
      <c r="Y1222" s="304">
        <v>164.8</v>
      </c>
      <c r="Z1222" s="304">
        <v>1</v>
      </c>
      <c r="AA1222" s="304">
        <v>21060</v>
      </c>
      <c r="AC1222" s="304">
        <v>0.24829999999999999</v>
      </c>
      <c r="AD1222" s="304">
        <v>102</v>
      </c>
      <c r="AE1222" s="304">
        <v>164.8</v>
      </c>
      <c r="AF1222" s="304">
        <v>0.99739999999999995</v>
      </c>
      <c r="AG1222" s="304">
        <v>22380</v>
      </c>
      <c r="AI1222" s="304">
        <v>0.29570000000000002</v>
      </c>
      <c r="AJ1222" s="304">
        <v>108</v>
      </c>
      <c r="AK1222" s="304">
        <v>164.8</v>
      </c>
      <c r="AL1222" s="304">
        <v>1</v>
      </c>
      <c r="AM1222" s="304">
        <v>24960</v>
      </c>
      <c r="AO1222" s="304">
        <v>0.32100000000000001</v>
      </c>
    </row>
    <row r="1223" spans="1:41">
      <c r="A1223" s="305">
        <v>1219</v>
      </c>
      <c r="B1223" s="306" t="s">
        <v>3980</v>
      </c>
      <c r="C1223" s="305" t="s">
        <v>5219</v>
      </c>
      <c r="D1223" s="306" t="s">
        <v>4051</v>
      </c>
      <c r="E1223" s="307">
        <v>200</v>
      </c>
      <c r="F1223" s="304">
        <v>170</v>
      </c>
      <c r="G1223" s="304">
        <v>170</v>
      </c>
      <c r="H1223" s="304">
        <v>0.94620000000000004</v>
      </c>
      <c r="I1223" s="304">
        <v>56540</v>
      </c>
      <c r="K1223" s="304">
        <v>0.48820000000000002</v>
      </c>
      <c r="L1223" s="304">
        <v>0</v>
      </c>
      <c r="M1223" s="304">
        <v>160</v>
      </c>
      <c r="N1223" s="304">
        <v>0.94950000000000001</v>
      </c>
      <c r="O1223" s="304">
        <v>59720</v>
      </c>
      <c r="Q1223" s="304">
        <v>0.42270000000000002</v>
      </c>
      <c r="R1223" s="304">
        <v>184</v>
      </c>
      <c r="S1223" s="304">
        <v>184</v>
      </c>
      <c r="T1223" s="304">
        <v>0.9546</v>
      </c>
      <c r="U1223" s="304">
        <v>60040</v>
      </c>
      <c r="W1223" s="304">
        <v>0.4748</v>
      </c>
      <c r="X1223" s="304">
        <v>190</v>
      </c>
      <c r="Y1223" s="304">
        <v>190</v>
      </c>
      <c r="Z1223" s="304">
        <v>0.94479999999999997</v>
      </c>
      <c r="AA1223" s="304">
        <v>55760</v>
      </c>
      <c r="AC1223" s="304">
        <v>0.41749999999999998</v>
      </c>
      <c r="AD1223" s="304">
        <v>184</v>
      </c>
      <c r="AE1223" s="304">
        <v>184</v>
      </c>
      <c r="AF1223" s="304">
        <v>0.95099999999999996</v>
      </c>
      <c r="AG1223" s="304">
        <v>62440</v>
      </c>
      <c r="AI1223" s="304">
        <v>0.47960000000000003</v>
      </c>
      <c r="AJ1223" s="304">
        <v>184</v>
      </c>
      <c r="AK1223" s="304">
        <v>184</v>
      </c>
      <c r="AL1223" s="304">
        <v>0.95050000000000001</v>
      </c>
      <c r="AM1223" s="304">
        <v>70540</v>
      </c>
      <c r="AO1223" s="304">
        <v>0.56020000000000003</v>
      </c>
    </row>
    <row r="1224" spans="1:41">
      <c r="A1224" s="305">
        <v>1220</v>
      </c>
      <c r="B1224" s="306" t="s">
        <v>3980</v>
      </c>
      <c r="C1224" s="305" t="s">
        <v>5220</v>
      </c>
      <c r="D1224" s="306" t="s">
        <v>4051</v>
      </c>
      <c r="E1224" s="307">
        <v>110</v>
      </c>
      <c r="F1224" s="304">
        <v>96.85</v>
      </c>
      <c r="G1224" s="304">
        <v>96.85</v>
      </c>
      <c r="H1224" s="304">
        <v>0.99590000000000001</v>
      </c>
      <c r="I1224" s="304">
        <v>12806</v>
      </c>
      <c r="K1224" s="304">
        <v>0.18679999999999999</v>
      </c>
      <c r="L1224" s="304">
        <v>128.44999999999999</v>
      </c>
      <c r="M1224" s="304">
        <v>128.44999999999999</v>
      </c>
      <c r="N1224" s="304">
        <v>0.996</v>
      </c>
      <c r="O1224" s="304">
        <v>17008</v>
      </c>
      <c r="Q1224" s="304">
        <v>0.18049999999999999</v>
      </c>
      <c r="R1224" s="304">
        <v>122.35</v>
      </c>
      <c r="S1224" s="304">
        <v>122.35</v>
      </c>
      <c r="T1224" s="304">
        <v>0.99709999999999999</v>
      </c>
      <c r="U1224" s="304">
        <v>15083</v>
      </c>
      <c r="W1224" s="304">
        <v>0.17349999999999999</v>
      </c>
      <c r="X1224" s="304">
        <v>118.75</v>
      </c>
      <c r="Y1224" s="304">
        <v>118.75</v>
      </c>
      <c r="Z1224" s="304">
        <v>0.99729999999999996</v>
      </c>
      <c r="AA1224" s="304">
        <v>18183</v>
      </c>
      <c r="AC1224" s="304">
        <v>0.20860000000000001</v>
      </c>
      <c r="AD1224" s="304">
        <v>108.25</v>
      </c>
      <c r="AE1224" s="304">
        <v>108.25</v>
      </c>
      <c r="AF1224" s="304">
        <v>0.99709999999999999</v>
      </c>
      <c r="AG1224" s="304">
        <v>14784</v>
      </c>
      <c r="AI1224" s="304">
        <v>0.18629999999999999</v>
      </c>
      <c r="AJ1224" s="304">
        <v>104.45</v>
      </c>
      <c r="AK1224" s="304">
        <v>104.45</v>
      </c>
      <c r="AL1224" s="304">
        <v>0.99639999999999995</v>
      </c>
      <c r="AM1224" s="304">
        <v>17100</v>
      </c>
      <c r="AO1224" s="304">
        <v>0.23100000000000001</v>
      </c>
    </row>
    <row r="1225" spans="1:41">
      <c r="A1225" s="305">
        <v>1221</v>
      </c>
      <c r="B1225" s="306" t="s">
        <v>3980</v>
      </c>
      <c r="C1225" s="305" t="s">
        <v>5218</v>
      </c>
      <c r="D1225" s="306" t="s">
        <v>4051</v>
      </c>
      <c r="E1225" s="307">
        <v>167</v>
      </c>
      <c r="F1225" s="304">
        <v>162.56</v>
      </c>
      <c r="G1225" s="304">
        <v>162.56</v>
      </c>
      <c r="H1225" s="304">
        <v>0.91079999999999994</v>
      </c>
      <c r="I1225" s="304">
        <v>26118</v>
      </c>
      <c r="K1225" s="304">
        <v>0.245</v>
      </c>
      <c r="L1225" s="304">
        <v>161.91999999999999</v>
      </c>
      <c r="M1225" s="304">
        <v>161.91999999999999</v>
      </c>
      <c r="N1225" s="304">
        <v>0.91539999999999999</v>
      </c>
      <c r="O1225" s="304">
        <v>28282</v>
      </c>
      <c r="Q1225" s="304">
        <v>0.25650000000000001</v>
      </c>
      <c r="R1225" s="304">
        <v>157.44</v>
      </c>
      <c r="S1225" s="304">
        <v>157.44</v>
      </c>
      <c r="T1225" s="304">
        <v>0.91710000000000003</v>
      </c>
      <c r="U1225" s="304">
        <v>28130</v>
      </c>
      <c r="W1225" s="304">
        <v>0.27060000000000001</v>
      </c>
      <c r="X1225" s="304">
        <v>159.84</v>
      </c>
      <c r="Y1225" s="304">
        <v>159.84</v>
      </c>
      <c r="Z1225" s="304">
        <v>0.91449999999999998</v>
      </c>
      <c r="AA1225" s="304">
        <v>27550</v>
      </c>
      <c r="AC1225" s="304">
        <v>0.25330000000000003</v>
      </c>
      <c r="AD1225" s="304">
        <v>160</v>
      </c>
      <c r="AE1225" s="304">
        <v>160</v>
      </c>
      <c r="AF1225" s="304">
        <v>0.91220000000000001</v>
      </c>
      <c r="AG1225" s="304">
        <v>28466</v>
      </c>
      <c r="AI1225" s="304">
        <v>0.26219999999999999</v>
      </c>
      <c r="AJ1225" s="304">
        <v>156</v>
      </c>
      <c r="AK1225" s="304">
        <v>156</v>
      </c>
      <c r="AL1225" s="304">
        <v>0.91439999999999999</v>
      </c>
      <c r="AM1225" s="304">
        <v>28150</v>
      </c>
      <c r="AO1225" s="304">
        <v>0.27410000000000001</v>
      </c>
    </row>
    <row r="1226" spans="1:41">
      <c r="A1226" s="305">
        <v>1222</v>
      </c>
      <c r="B1226" s="306" t="s">
        <v>3980</v>
      </c>
      <c r="C1226" s="305" t="s">
        <v>5221</v>
      </c>
      <c r="D1226" s="306" t="s">
        <v>4051</v>
      </c>
      <c r="E1226" s="307">
        <v>700</v>
      </c>
      <c r="F1226" s="304">
        <v>270</v>
      </c>
      <c r="G1226" s="304">
        <v>560</v>
      </c>
      <c r="H1226" s="304">
        <v>0.96519999999999995</v>
      </c>
      <c r="I1226" s="304">
        <v>163400</v>
      </c>
      <c r="J1226" s="304" t="e">
        <f>I1226-#REF!</f>
        <v>#REF!</v>
      </c>
      <c r="K1226" s="304">
        <v>0.87090000000000001</v>
      </c>
      <c r="L1226" s="304">
        <v>0</v>
      </c>
      <c r="M1226" s="304">
        <v>560</v>
      </c>
      <c r="N1226" s="304">
        <v>0.96189999999999998</v>
      </c>
      <c r="O1226" s="304">
        <v>166500</v>
      </c>
      <c r="Q1226" s="304">
        <v>0.33239999999999997</v>
      </c>
      <c r="R1226" s="304">
        <v>360</v>
      </c>
      <c r="S1226" s="304">
        <v>560</v>
      </c>
      <c r="T1226" s="304">
        <v>0.96119999999999994</v>
      </c>
      <c r="U1226" s="304">
        <v>160800</v>
      </c>
      <c r="V1226" s="304" t="e">
        <f>U1226-#REF!</f>
        <v>#REF!</v>
      </c>
      <c r="W1226" s="304">
        <v>0.64539999999999997</v>
      </c>
      <c r="X1226" s="304">
        <v>330</v>
      </c>
      <c r="Y1226" s="304">
        <v>560</v>
      </c>
      <c r="Z1226" s="304">
        <v>0.96499999999999997</v>
      </c>
      <c r="AA1226" s="304">
        <v>179000</v>
      </c>
      <c r="AB1226" s="304" t="e">
        <f>AA1226-#REF!</f>
        <v>#REF!</v>
      </c>
      <c r="AC1226" s="304">
        <v>0.75549999999999995</v>
      </c>
      <c r="AD1226" s="304">
        <v>320</v>
      </c>
      <c r="AE1226" s="304">
        <v>560</v>
      </c>
      <c r="AF1226" s="304">
        <v>0.96409999999999996</v>
      </c>
      <c r="AG1226" s="304">
        <v>214600</v>
      </c>
      <c r="AH1226" s="304" t="e">
        <f>AG1226-#REF!</f>
        <v>#REF!</v>
      </c>
      <c r="AI1226" s="304">
        <v>0.93500000000000005</v>
      </c>
      <c r="AJ1226" s="304">
        <v>330</v>
      </c>
      <c r="AK1226" s="304">
        <v>560</v>
      </c>
      <c r="AL1226" s="304">
        <v>0.96419999999999995</v>
      </c>
      <c r="AM1226" s="304">
        <v>210000</v>
      </c>
      <c r="AN1226" s="304" t="e">
        <f>AM1226-#REF!</f>
        <v>#REF!</v>
      </c>
      <c r="AO1226" s="304">
        <v>0.91669999999999996</v>
      </c>
    </row>
    <row r="1227" spans="1:41">
      <c r="A1227" s="305">
        <v>1223</v>
      </c>
      <c r="B1227" s="306" t="s">
        <v>3980</v>
      </c>
      <c r="C1227" s="305" t="s">
        <v>5222</v>
      </c>
      <c r="D1227" s="306" t="s">
        <v>4051</v>
      </c>
      <c r="E1227" s="307">
        <v>389</v>
      </c>
      <c r="F1227" s="304">
        <v>105.8</v>
      </c>
      <c r="G1227" s="304">
        <v>311.2</v>
      </c>
      <c r="H1227" s="304">
        <v>0.9385</v>
      </c>
      <c r="I1227" s="304">
        <v>45275</v>
      </c>
      <c r="J1227" s="304" t="e">
        <f>I1227-#REF!</f>
        <v>#REF!</v>
      </c>
      <c r="K1227" s="304">
        <v>0.63329999999999997</v>
      </c>
      <c r="L1227" s="304">
        <v>139.6</v>
      </c>
      <c r="M1227" s="304">
        <v>311.2</v>
      </c>
      <c r="N1227" s="304">
        <v>0.93540000000000001</v>
      </c>
      <c r="O1227" s="304">
        <v>52030</v>
      </c>
      <c r="Q1227" s="304">
        <v>0.53559999999999997</v>
      </c>
      <c r="R1227" s="304">
        <v>109.4</v>
      </c>
      <c r="S1227" s="304">
        <v>311.2</v>
      </c>
      <c r="T1227" s="304">
        <v>0.93179999999999996</v>
      </c>
      <c r="U1227" s="304">
        <v>49615</v>
      </c>
      <c r="V1227" s="304" t="e">
        <f>U1227-#REF!</f>
        <v>#REF!</v>
      </c>
      <c r="W1227" s="304">
        <v>0.67600000000000005</v>
      </c>
      <c r="X1227" s="304">
        <v>95.6</v>
      </c>
      <c r="Y1227" s="304">
        <v>311.2</v>
      </c>
      <c r="Z1227" s="304">
        <v>0.92830000000000001</v>
      </c>
      <c r="AA1227" s="304">
        <v>51140</v>
      </c>
      <c r="AB1227" s="304" t="e">
        <f>AA1227-#REF!</f>
        <v>#REF!</v>
      </c>
      <c r="AC1227" s="304">
        <v>0.77459999999999996</v>
      </c>
      <c r="AD1227" s="304">
        <v>100</v>
      </c>
      <c r="AE1227" s="304">
        <v>311.2</v>
      </c>
      <c r="AF1227" s="304">
        <v>0.92930000000000001</v>
      </c>
      <c r="AG1227" s="304">
        <v>52605</v>
      </c>
      <c r="AH1227" s="304" t="e">
        <f>AG1227-#REF!</f>
        <v>#REF!</v>
      </c>
      <c r="AI1227" s="304">
        <v>0.76090000000000002</v>
      </c>
      <c r="AJ1227" s="304">
        <v>100</v>
      </c>
      <c r="AK1227" s="304">
        <v>311.2</v>
      </c>
      <c r="AL1227" s="304">
        <v>0.93289999999999995</v>
      </c>
      <c r="AM1227" s="304">
        <v>50245</v>
      </c>
      <c r="AN1227" s="304" t="e">
        <f>AM1227-#REF!</f>
        <v>#REF!</v>
      </c>
      <c r="AO1227" s="304">
        <v>0.74809999999999999</v>
      </c>
    </row>
    <row r="1228" spans="1:41">
      <c r="A1228" s="305">
        <v>1224</v>
      </c>
      <c r="B1228" s="306" t="s">
        <v>3980</v>
      </c>
      <c r="C1228" s="305" t="s">
        <v>5223</v>
      </c>
      <c r="D1228" s="306" t="s">
        <v>4051</v>
      </c>
      <c r="E1228" s="307">
        <v>289</v>
      </c>
      <c r="F1228" s="304">
        <v>76.64</v>
      </c>
      <c r="G1228" s="304">
        <v>231.2</v>
      </c>
      <c r="H1228" s="304">
        <v>0.93789999999999996</v>
      </c>
      <c r="I1228" s="304">
        <v>14860</v>
      </c>
      <c r="K1228" s="304">
        <v>0.28710000000000002</v>
      </c>
      <c r="L1228" s="304">
        <v>82.4</v>
      </c>
      <c r="M1228" s="304">
        <v>231.2</v>
      </c>
      <c r="N1228" s="304">
        <v>0.93120000000000003</v>
      </c>
      <c r="O1228" s="304">
        <v>18784</v>
      </c>
      <c r="Q1228" s="304">
        <v>0.32900000000000001</v>
      </c>
      <c r="R1228" s="304">
        <v>71.2</v>
      </c>
      <c r="S1228" s="304">
        <v>231.2</v>
      </c>
      <c r="T1228" s="304">
        <v>0.92899999999999994</v>
      </c>
      <c r="U1228" s="304">
        <v>16312</v>
      </c>
      <c r="W1228" s="304">
        <v>0.34250000000000003</v>
      </c>
      <c r="X1228" s="304">
        <v>72.8</v>
      </c>
      <c r="Y1228" s="304">
        <v>231.2</v>
      </c>
      <c r="Z1228" s="304">
        <v>0.91839999999999999</v>
      </c>
      <c r="AA1228" s="304">
        <v>16836</v>
      </c>
      <c r="AC1228" s="304">
        <v>0.33850000000000002</v>
      </c>
      <c r="AD1228" s="304">
        <v>76</v>
      </c>
      <c r="AE1228" s="304">
        <v>231.2</v>
      </c>
      <c r="AF1228" s="304">
        <v>0.92359999999999998</v>
      </c>
      <c r="AG1228" s="304">
        <v>17348</v>
      </c>
      <c r="AI1228" s="304">
        <v>0.3322</v>
      </c>
      <c r="AJ1228" s="304">
        <v>78.400000000000006</v>
      </c>
      <c r="AK1228" s="304">
        <v>231.2</v>
      </c>
      <c r="AL1228" s="304">
        <v>0.91910000000000003</v>
      </c>
      <c r="AM1228" s="304">
        <v>32630</v>
      </c>
      <c r="AO1228" s="304">
        <v>0.3392</v>
      </c>
    </row>
    <row r="1229" spans="1:41">
      <c r="A1229" s="305">
        <v>1225</v>
      </c>
      <c r="B1229" s="306" t="s">
        <v>3980</v>
      </c>
      <c r="C1229" s="305" t="s">
        <v>5224</v>
      </c>
      <c r="D1229" s="306" t="s">
        <v>4051</v>
      </c>
      <c r="E1229" s="307">
        <v>167</v>
      </c>
      <c r="F1229" s="304">
        <v>87.44</v>
      </c>
      <c r="G1229" s="304">
        <v>133.6</v>
      </c>
      <c r="H1229" s="304">
        <v>0.99949999999999994</v>
      </c>
      <c r="I1229" s="304">
        <v>31158</v>
      </c>
      <c r="K1229" s="304">
        <v>0.49519999999999997</v>
      </c>
      <c r="L1229" s="304">
        <v>86.48</v>
      </c>
      <c r="M1229" s="304">
        <v>133.6</v>
      </c>
      <c r="N1229" s="304">
        <v>0.99890000000000001</v>
      </c>
      <c r="O1229" s="304">
        <v>34116</v>
      </c>
      <c r="Q1229" s="304">
        <v>0.53080000000000005</v>
      </c>
      <c r="R1229" s="304">
        <v>99.92</v>
      </c>
      <c r="S1229" s="304">
        <v>133.6</v>
      </c>
      <c r="T1229" s="304">
        <v>0.99870000000000003</v>
      </c>
      <c r="U1229" s="304">
        <v>30782</v>
      </c>
      <c r="W1229" s="304">
        <v>0.42849999999999999</v>
      </c>
      <c r="X1229" s="304">
        <v>85.28</v>
      </c>
      <c r="Y1229" s="304">
        <v>133.6</v>
      </c>
      <c r="Z1229" s="304">
        <v>0.99870000000000003</v>
      </c>
      <c r="AA1229" s="304">
        <v>28832</v>
      </c>
      <c r="AC1229" s="304">
        <v>0.45500000000000002</v>
      </c>
      <c r="AD1229" s="304">
        <v>79.36</v>
      </c>
      <c r="AE1229" s="304">
        <v>133.6</v>
      </c>
      <c r="AF1229" s="304">
        <v>0.99849999999999994</v>
      </c>
      <c r="AG1229" s="304">
        <v>29174</v>
      </c>
      <c r="AI1229" s="304">
        <v>0.49490000000000001</v>
      </c>
      <c r="AJ1229" s="304">
        <v>84</v>
      </c>
      <c r="AK1229" s="304">
        <v>133.6</v>
      </c>
      <c r="AL1229" s="304">
        <v>0.99829999999999997</v>
      </c>
      <c r="AM1229" s="304">
        <v>25670</v>
      </c>
      <c r="AO1229" s="304">
        <v>0.42520000000000002</v>
      </c>
    </row>
    <row r="1230" spans="1:41">
      <c r="A1230" s="305">
        <v>1226</v>
      </c>
      <c r="B1230" s="306" t="s">
        <v>3980</v>
      </c>
      <c r="C1230" s="305" t="s">
        <v>5225</v>
      </c>
      <c r="D1230" s="306" t="s">
        <v>4051</v>
      </c>
      <c r="E1230" s="307">
        <v>133</v>
      </c>
      <c r="F1230" s="304">
        <v>150.24</v>
      </c>
      <c r="G1230" s="304">
        <v>150.24</v>
      </c>
      <c r="H1230" s="304">
        <v>0.92120000000000002</v>
      </c>
      <c r="I1230" s="304">
        <v>37200</v>
      </c>
      <c r="K1230" s="304">
        <v>0.37330000000000002</v>
      </c>
      <c r="L1230" s="304">
        <v>150</v>
      </c>
      <c r="M1230" s="304">
        <v>150</v>
      </c>
      <c r="N1230" s="304">
        <v>0.92920000000000003</v>
      </c>
      <c r="O1230" s="304">
        <v>35814</v>
      </c>
      <c r="Q1230" s="304">
        <v>0.34539999999999998</v>
      </c>
      <c r="R1230" s="304">
        <v>150</v>
      </c>
      <c r="S1230" s="304">
        <v>150</v>
      </c>
      <c r="T1230" s="304">
        <v>0.93220000000000003</v>
      </c>
      <c r="U1230" s="304">
        <v>36270</v>
      </c>
      <c r="W1230" s="304">
        <v>0.36030000000000001</v>
      </c>
      <c r="X1230" s="304">
        <v>135</v>
      </c>
      <c r="Y1230" s="304">
        <v>135</v>
      </c>
      <c r="Z1230" s="304">
        <v>0.92410000000000003</v>
      </c>
      <c r="AA1230" s="304">
        <v>34290</v>
      </c>
      <c r="AC1230" s="304">
        <v>0.3695</v>
      </c>
      <c r="AD1230" s="304">
        <v>99</v>
      </c>
      <c r="AE1230" s="304">
        <v>106.4</v>
      </c>
      <c r="AF1230" s="304">
        <v>0.91710000000000003</v>
      </c>
      <c r="AG1230" s="304">
        <v>38490</v>
      </c>
      <c r="AI1230" s="304">
        <v>0.56979999999999997</v>
      </c>
      <c r="AJ1230" s="304">
        <v>126</v>
      </c>
      <c r="AK1230" s="304">
        <v>126</v>
      </c>
      <c r="AL1230" s="304">
        <v>0.91489999999999994</v>
      </c>
      <c r="AM1230" s="304">
        <v>37050</v>
      </c>
      <c r="AO1230" s="304">
        <v>0.44640000000000002</v>
      </c>
    </row>
    <row r="1231" spans="1:41">
      <c r="A1231" s="305">
        <v>1227</v>
      </c>
      <c r="B1231" s="306" t="s">
        <v>3980</v>
      </c>
      <c r="C1231" s="305" t="s">
        <v>5226</v>
      </c>
      <c r="D1231" s="306" t="s">
        <v>4051</v>
      </c>
      <c r="E1231" s="307">
        <v>200</v>
      </c>
      <c r="F1231" s="304">
        <v>110.45</v>
      </c>
      <c r="G1231" s="304">
        <v>160</v>
      </c>
      <c r="H1231" s="304">
        <v>0.95240000000000002</v>
      </c>
      <c r="I1231" s="304">
        <v>21801</v>
      </c>
      <c r="K1231" s="304">
        <v>0.29120000000000001</v>
      </c>
      <c r="L1231" s="304">
        <v>119.25</v>
      </c>
      <c r="M1231" s="304">
        <v>160</v>
      </c>
      <c r="N1231" s="304">
        <v>0.94989999999999997</v>
      </c>
      <c r="O1231" s="304">
        <v>28547</v>
      </c>
      <c r="Q1231" s="304">
        <v>0.34229999999999999</v>
      </c>
      <c r="R1231" s="304">
        <v>124.05</v>
      </c>
      <c r="S1231" s="304">
        <v>160</v>
      </c>
      <c r="T1231" s="304">
        <v>0.95250000000000001</v>
      </c>
      <c r="U1231" s="304">
        <v>22540</v>
      </c>
      <c r="W1231" s="304">
        <v>0.26769999999999999</v>
      </c>
      <c r="X1231" s="304">
        <v>124.05</v>
      </c>
      <c r="Y1231" s="304">
        <v>160</v>
      </c>
      <c r="Z1231" s="304">
        <v>0.94099999999999995</v>
      </c>
      <c r="AA1231" s="304">
        <v>23684</v>
      </c>
      <c r="AC1231" s="304">
        <v>0.27550000000000002</v>
      </c>
      <c r="AD1231" s="304">
        <v>109.25</v>
      </c>
      <c r="AE1231" s="304">
        <v>160</v>
      </c>
      <c r="AF1231" s="304">
        <v>0.94159999999999999</v>
      </c>
      <c r="AG1231" s="304">
        <v>25724</v>
      </c>
      <c r="AI1231" s="304">
        <v>0.34</v>
      </c>
      <c r="AJ1231" s="304">
        <v>110.45</v>
      </c>
      <c r="AK1231" s="304">
        <v>160</v>
      </c>
      <c r="AL1231" s="304">
        <v>0.94540000000000002</v>
      </c>
      <c r="AM1231" s="304">
        <v>25375</v>
      </c>
      <c r="AO1231" s="304">
        <v>0.34139999999999998</v>
      </c>
    </row>
    <row r="1232" spans="1:41">
      <c r="A1232" s="305">
        <v>1228</v>
      </c>
      <c r="B1232" s="306" t="s">
        <v>3980</v>
      </c>
      <c r="C1232" s="305" t="s">
        <v>5227</v>
      </c>
      <c r="D1232" s="306" t="s">
        <v>4139</v>
      </c>
      <c r="E1232" s="307">
        <v>712</v>
      </c>
      <c r="F1232" s="304">
        <v>678</v>
      </c>
      <c r="G1232" s="304">
        <v>678</v>
      </c>
      <c r="H1232" s="304">
        <v>0.98580000000000001</v>
      </c>
      <c r="I1232" s="304">
        <v>170040</v>
      </c>
      <c r="K1232" s="304">
        <v>0.35339999999999999</v>
      </c>
      <c r="L1232" s="304">
        <v>693</v>
      </c>
      <c r="M1232" s="304">
        <v>678</v>
      </c>
      <c r="N1232" s="304">
        <v>0.92999999999999994</v>
      </c>
      <c r="O1232" s="304">
        <v>545840</v>
      </c>
      <c r="Q1232" s="304">
        <v>0.45090000000000002</v>
      </c>
      <c r="R1232" s="304">
        <v>664</v>
      </c>
      <c r="S1232" s="304">
        <v>678</v>
      </c>
      <c r="T1232" s="304">
        <v>0.92999999999999994</v>
      </c>
      <c r="U1232" s="304">
        <v>208900</v>
      </c>
      <c r="W1232" s="304">
        <v>0.46989999999999998</v>
      </c>
      <c r="X1232" s="304">
        <v>590.4</v>
      </c>
      <c r="Y1232" s="304">
        <v>590.4</v>
      </c>
      <c r="Z1232" s="304">
        <v>0.85250000000000004</v>
      </c>
      <c r="AA1232" s="304">
        <v>77670</v>
      </c>
      <c r="AC1232" s="304">
        <v>0.49459999999999998</v>
      </c>
      <c r="AD1232" s="304">
        <v>828</v>
      </c>
      <c r="AE1232" s="304">
        <v>828</v>
      </c>
      <c r="AF1232" s="304">
        <v>0.85160000000000002</v>
      </c>
      <c r="AG1232" s="304">
        <v>176700</v>
      </c>
      <c r="AI1232" s="304">
        <v>0.33679999999999999</v>
      </c>
      <c r="AJ1232" s="304">
        <v>609.6</v>
      </c>
      <c r="AK1232" s="304">
        <v>609.6</v>
      </c>
      <c r="AL1232" s="304">
        <v>0.93869999999999998</v>
      </c>
      <c r="AM1232" s="304">
        <v>173130</v>
      </c>
      <c r="AO1232" s="304">
        <v>0.42020000000000002</v>
      </c>
    </row>
    <row r="1233" spans="1:41">
      <c r="A1233" s="305">
        <v>1229</v>
      </c>
      <c r="B1233" s="306" t="s">
        <v>3980</v>
      </c>
      <c r="C1233" s="305" t="s">
        <v>5228</v>
      </c>
      <c r="D1233" s="306" t="s">
        <v>4051</v>
      </c>
      <c r="E1233" s="307">
        <v>122</v>
      </c>
      <c r="F1233" s="304">
        <v>120</v>
      </c>
      <c r="G1233" s="304">
        <v>120</v>
      </c>
      <c r="H1233" s="304">
        <v>0.95350000000000001</v>
      </c>
      <c r="I1233" s="304">
        <v>21700</v>
      </c>
      <c r="K1233" s="304">
        <v>0.26340000000000002</v>
      </c>
      <c r="L1233" s="304">
        <v>114</v>
      </c>
      <c r="M1233" s="304">
        <v>114</v>
      </c>
      <c r="N1233" s="304">
        <v>0.97470000000000001</v>
      </c>
      <c r="O1233" s="304">
        <v>28420</v>
      </c>
      <c r="Q1233" s="304">
        <v>0.34379999999999999</v>
      </c>
      <c r="R1233" s="304">
        <v>118</v>
      </c>
      <c r="S1233" s="304">
        <v>118</v>
      </c>
      <c r="T1233" s="304">
        <v>0.96860000000000002</v>
      </c>
      <c r="U1233" s="304">
        <v>25880</v>
      </c>
      <c r="W1233" s="304">
        <v>0.3145</v>
      </c>
      <c r="X1233" s="304">
        <v>110</v>
      </c>
      <c r="Y1233" s="304">
        <v>110</v>
      </c>
      <c r="Z1233" s="304">
        <v>0.95960000000000001</v>
      </c>
      <c r="AA1233" s="304">
        <v>18500</v>
      </c>
      <c r="AC1233" s="304">
        <v>0.2356</v>
      </c>
      <c r="AD1233" s="304">
        <v>110</v>
      </c>
      <c r="AE1233" s="304">
        <v>110</v>
      </c>
      <c r="AF1233" s="304">
        <v>0.96560000000000001</v>
      </c>
      <c r="AG1233" s="304">
        <v>18520</v>
      </c>
      <c r="AI1233" s="304">
        <v>0.2344</v>
      </c>
      <c r="AJ1233" s="304">
        <v>80</v>
      </c>
      <c r="AK1233" s="304">
        <v>97.6</v>
      </c>
      <c r="AL1233" s="304">
        <v>0.96840000000000004</v>
      </c>
      <c r="AM1233" s="304">
        <v>22060</v>
      </c>
      <c r="AO1233" s="304">
        <v>0.39550000000000002</v>
      </c>
    </row>
    <row r="1234" spans="1:41">
      <c r="A1234" s="305">
        <v>1230</v>
      </c>
      <c r="B1234" s="306" t="s">
        <v>3980</v>
      </c>
      <c r="C1234" s="305" t="s">
        <v>5229</v>
      </c>
      <c r="D1234" s="306" t="s">
        <v>4051</v>
      </c>
      <c r="E1234" s="307">
        <v>221</v>
      </c>
      <c r="F1234" s="304">
        <v>84</v>
      </c>
      <c r="G1234" s="304">
        <v>176.8</v>
      </c>
      <c r="H1234" s="304">
        <v>0.99349999999999994</v>
      </c>
      <c r="I1234" s="304">
        <v>18180</v>
      </c>
      <c r="K1234" s="304">
        <v>0.30259999999999998</v>
      </c>
      <c r="L1234" s="304">
        <v>96</v>
      </c>
      <c r="M1234" s="304">
        <v>176.8</v>
      </c>
      <c r="N1234" s="304">
        <v>0.98619999999999997</v>
      </c>
      <c r="O1234" s="304">
        <v>21300</v>
      </c>
      <c r="Q1234" s="304">
        <v>0.3024</v>
      </c>
      <c r="R1234" s="304">
        <v>60</v>
      </c>
      <c r="S1234" s="304">
        <v>176.8</v>
      </c>
      <c r="T1234" s="304">
        <v>0.98909999999999998</v>
      </c>
      <c r="U1234" s="304">
        <v>21600</v>
      </c>
      <c r="W1234" s="304">
        <v>0.50560000000000005</v>
      </c>
      <c r="X1234" s="304">
        <v>42</v>
      </c>
      <c r="Y1234" s="304">
        <v>176.8</v>
      </c>
      <c r="Z1234" s="304">
        <v>0.98870000000000002</v>
      </c>
      <c r="AA1234" s="304">
        <v>20820</v>
      </c>
      <c r="AB1234" s="304" t="e">
        <f>AA1234-#REF!</f>
        <v>#REF!</v>
      </c>
      <c r="AC1234" s="304">
        <v>0.67400000000000004</v>
      </c>
      <c r="AD1234" s="304">
        <v>84</v>
      </c>
      <c r="AE1234" s="304">
        <v>176.8</v>
      </c>
      <c r="AF1234" s="304">
        <v>0.98739999999999994</v>
      </c>
      <c r="AG1234" s="304">
        <v>23460</v>
      </c>
      <c r="AI1234" s="304">
        <v>0.38019999999999998</v>
      </c>
      <c r="AJ1234" s="304">
        <v>60</v>
      </c>
      <c r="AK1234" s="304">
        <v>176.8</v>
      </c>
      <c r="AL1234" s="304">
        <v>1</v>
      </c>
      <c r="AM1234" s="304">
        <v>17640</v>
      </c>
      <c r="AO1234" s="304">
        <v>0.4083</v>
      </c>
    </row>
    <row r="1235" spans="1:41">
      <c r="A1235" s="305">
        <v>1231</v>
      </c>
      <c r="B1235" s="306" t="s">
        <v>3980</v>
      </c>
      <c r="C1235" s="305" t="s">
        <v>5230</v>
      </c>
      <c r="D1235" s="306" t="s">
        <v>4139</v>
      </c>
      <c r="E1235" s="307">
        <v>250</v>
      </c>
      <c r="F1235" s="304">
        <v>226.8</v>
      </c>
      <c r="G1235" s="304">
        <v>226.8</v>
      </c>
      <c r="H1235" s="304">
        <v>0.98899999999999999</v>
      </c>
      <c r="I1235" s="304">
        <v>57972</v>
      </c>
      <c r="K1235" s="304">
        <v>0.35899999999999999</v>
      </c>
      <c r="L1235" s="304">
        <v>232.08</v>
      </c>
      <c r="M1235" s="304">
        <v>232.08</v>
      </c>
      <c r="N1235" s="304">
        <v>0.98919999999999997</v>
      </c>
      <c r="O1235" s="304">
        <v>68334</v>
      </c>
      <c r="Q1235" s="304">
        <v>0.40010000000000001</v>
      </c>
      <c r="R1235" s="304">
        <v>248.64</v>
      </c>
      <c r="S1235" s="304">
        <v>248.64</v>
      </c>
      <c r="T1235" s="304">
        <v>0.98570000000000002</v>
      </c>
      <c r="U1235" s="304">
        <v>64512</v>
      </c>
      <c r="W1235" s="304">
        <v>0.36559999999999998</v>
      </c>
      <c r="X1235" s="304">
        <v>222.96</v>
      </c>
      <c r="Y1235" s="304">
        <v>222.96</v>
      </c>
      <c r="Z1235" s="304">
        <v>0.98139999999999994</v>
      </c>
      <c r="AA1235" s="304">
        <v>63762</v>
      </c>
      <c r="AC1235" s="304">
        <v>0.39169999999999999</v>
      </c>
      <c r="AD1235" s="304">
        <v>198</v>
      </c>
      <c r="AE1235" s="304">
        <v>200</v>
      </c>
      <c r="AF1235" s="304">
        <v>0.98819999999999997</v>
      </c>
      <c r="AG1235" s="304">
        <v>54732</v>
      </c>
      <c r="AI1235" s="304">
        <v>0.376</v>
      </c>
      <c r="AJ1235" s="304">
        <v>174</v>
      </c>
      <c r="AK1235" s="304">
        <v>200</v>
      </c>
      <c r="AL1235" s="304">
        <v>0.98780000000000001</v>
      </c>
      <c r="AM1235" s="304">
        <v>64722</v>
      </c>
      <c r="AO1235" s="304">
        <v>0.52300000000000002</v>
      </c>
    </row>
    <row r="1236" spans="1:41">
      <c r="A1236" s="305">
        <v>1232</v>
      </c>
      <c r="B1236" s="306" t="s">
        <v>3980</v>
      </c>
      <c r="C1236" s="305" t="s">
        <v>5231</v>
      </c>
      <c r="D1236" s="306" t="s">
        <v>4139</v>
      </c>
      <c r="E1236" s="307">
        <v>600</v>
      </c>
      <c r="F1236" s="304">
        <v>469.68</v>
      </c>
      <c r="G1236" s="304">
        <v>480</v>
      </c>
      <c r="H1236" s="304">
        <v>1</v>
      </c>
      <c r="I1236" s="304">
        <v>213996</v>
      </c>
      <c r="J1236" s="304" t="e">
        <f>I1236-#REF!</f>
        <v>#REF!</v>
      </c>
      <c r="K1236" s="304">
        <v>0.63290000000000002</v>
      </c>
      <c r="L1236" s="304">
        <v>443.04</v>
      </c>
      <c r="M1236" s="304">
        <v>480</v>
      </c>
      <c r="N1236" s="304">
        <v>0.99990000000000001</v>
      </c>
      <c r="O1236" s="304">
        <v>243330</v>
      </c>
      <c r="P1236" s="304" t="e">
        <f>O1236-#REF!</f>
        <v>#REF!</v>
      </c>
      <c r="Q1236" s="304">
        <v>0.73829999999999996</v>
      </c>
      <c r="R1236" s="304">
        <v>434.88</v>
      </c>
      <c r="S1236" s="304">
        <v>480</v>
      </c>
      <c r="T1236" s="304">
        <v>0.99990000000000001</v>
      </c>
      <c r="U1236" s="304">
        <v>194028</v>
      </c>
      <c r="V1236" s="304" t="e">
        <f>U1236-#REF!</f>
        <v>#REF!</v>
      </c>
      <c r="W1236" s="304">
        <v>0.61980000000000002</v>
      </c>
      <c r="X1236" s="304">
        <v>422.64</v>
      </c>
      <c r="Y1236" s="304">
        <v>480</v>
      </c>
      <c r="Z1236" s="304">
        <v>0.99990000000000001</v>
      </c>
      <c r="AA1236" s="304">
        <v>215742</v>
      </c>
      <c r="AB1236" s="304" t="e">
        <f>AA1236-#REF!</f>
        <v>#REF!</v>
      </c>
      <c r="AC1236" s="304">
        <v>0.68620000000000003</v>
      </c>
      <c r="AD1236" s="304">
        <v>420</v>
      </c>
      <c r="AE1236" s="304">
        <v>480</v>
      </c>
      <c r="AF1236" s="304">
        <v>0.99990000000000001</v>
      </c>
      <c r="AG1236" s="304">
        <v>230556</v>
      </c>
      <c r="AH1236" s="304" t="e">
        <f>AG1236-#REF!</f>
        <v>#REF!</v>
      </c>
      <c r="AI1236" s="304">
        <v>0.7379</v>
      </c>
      <c r="AJ1236" s="304">
        <v>438</v>
      </c>
      <c r="AK1236" s="304">
        <v>480</v>
      </c>
      <c r="AL1236" s="304">
        <v>0.99980000000000002</v>
      </c>
      <c r="AM1236" s="304">
        <v>235662</v>
      </c>
      <c r="AN1236" s="304" t="e">
        <f>AM1236-#REF!</f>
        <v>#REF!</v>
      </c>
      <c r="AO1236" s="304">
        <v>0.74750000000000005</v>
      </c>
    </row>
    <row r="1237" spans="1:41">
      <c r="A1237" s="305">
        <v>1233</v>
      </c>
      <c r="B1237" s="306" t="s">
        <v>3980</v>
      </c>
      <c r="C1237" s="305" t="s">
        <v>5232</v>
      </c>
      <c r="D1237" s="306" t="s">
        <v>4051</v>
      </c>
      <c r="E1237" s="307">
        <v>133.33000000000001</v>
      </c>
      <c r="F1237" s="304">
        <v>85.6</v>
      </c>
      <c r="G1237" s="304">
        <v>160</v>
      </c>
      <c r="H1237" s="304">
        <v>0.89929999999999999</v>
      </c>
      <c r="I1237" s="304">
        <v>19464</v>
      </c>
      <c r="K1237" s="304">
        <v>0.35120000000000001</v>
      </c>
      <c r="L1237" s="304">
        <v>80.959999999999994</v>
      </c>
      <c r="M1237" s="304">
        <v>160</v>
      </c>
      <c r="N1237" s="304">
        <v>0.90869999999999995</v>
      </c>
      <c r="O1237" s="304">
        <v>22808</v>
      </c>
      <c r="Q1237" s="304">
        <v>0.41670000000000001</v>
      </c>
      <c r="R1237" s="304">
        <v>82.56</v>
      </c>
      <c r="S1237" s="304">
        <v>106.664</v>
      </c>
      <c r="T1237" s="304">
        <v>0.89410000000000001</v>
      </c>
      <c r="U1237" s="304">
        <v>21640</v>
      </c>
      <c r="W1237" s="304">
        <v>0.40720000000000001</v>
      </c>
      <c r="X1237" s="304">
        <v>67.36</v>
      </c>
      <c r="Y1237" s="304">
        <v>106.664</v>
      </c>
      <c r="Z1237" s="304">
        <v>0.8639</v>
      </c>
      <c r="AA1237" s="304">
        <v>19728</v>
      </c>
      <c r="AC1237" s="304">
        <v>0.45569999999999999</v>
      </c>
      <c r="AD1237" s="304">
        <v>68</v>
      </c>
      <c r="AE1237" s="304">
        <v>106.664</v>
      </c>
      <c r="AF1237" s="304">
        <v>0.87219999999999998</v>
      </c>
      <c r="AG1237" s="304">
        <v>19020</v>
      </c>
      <c r="AI1237" s="304">
        <v>0.43109999999999998</v>
      </c>
      <c r="AJ1237" s="304">
        <v>72</v>
      </c>
      <c r="AK1237" s="304">
        <v>106.664</v>
      </c>
      <c r="AL1237" s="304">
        <v>0.86209999999999998</v>
      </c>
      <c r="AM1237" s="304">
        <v>18992</v>
      </c>
      <c r="AO1237" s="304">
        <v>0.42499999999999999</v>
      </c>
    </row>
    <row r="1238" spans="1:41">
      <c r="A1238" s="305">
        <v>1234</v>
      </c>
      <c r="B1238" s="306" t="s">
        <v>3980</v>
      </c>
      <c r="C1238" s="305" t="s">
        <v>5233</v>
      </c>
      <c r="D1238" s="306" t="s">
        <v>4051</v>
      </c>
      <c r="E1238" s="307">
        <v>167</v>
      </c>
      <c r="F1238" s="304">
        <v>160.53</v>
      </c>
      <c r="G1238" s="304">
        <v>160.53</v>
      </c>
      <c r="H1238" s="304">
        <v>0.99099999999999999</v>
      </c>
      <c r="I1238" s="304">
        <v>16487</v>
      </c>
      <c r="K1238" s="304">
        <v>0.14510000000000001</v>
      </c>
      <c r="L1238" s="304">
        <v>125.89</v>
      </c>
      <c r="M1238" s="304">
        <v>133.6</v>
      </c>
      <c r="N1238" s="304">
        <v>0.98570000000000002</v>
      </c>
      <c r="O1238" s="304">
        <v>14470</v>
      </c>
      <c r="Q1238" s="304">
        <v>0.1583</v>
      </c>
      <c r="R1238" s="304">
        <v>159.16999999999999</v>
      </c>
      <c r="S1238" s="304">
        <v>159.16999999999999</v>
      </c>
      <c r="T1238" s="304">
        <v>0.99029999999999996</v>
      </c>
      <c r="U1238" s="304">
        <v>14579</v>
      </c>
      <c r="W1238" s="304">
        <v>0.1295</v>
      </c>
      <c r="X1238" s="304">
        <v>168.77</v>
      </c>
      <c r="Y1238" s="304">
        <v>168.77</v>
      </c>
      <c r="Z1238" s="304">
        <v>0.99509999999999998</v>
      </c>
      <c r="AA1238" s="304">
        <v>26322</v>
      </c>
      <c r="AC1238" s="304">
        <v>0.2122</v>
      </c>
      <c r="AD1238" s="304">
        <v>156.72999999999999</v>
      </c>
      <c r="AE1238" s="304">
        <v>156.72999999999999</v>
      </c>
      <c r="AF1238" s="304">
        <v>0.99529999999999996</v>
      </c>
      <c r="AG1238" s="304">
        <v>24590</v>
      </c>
      <c r="AI1238" s="304">
        <v>0.21360000000000001</v>
      </c>
      <c r="AJ1238" s="304">
        <v>145.72999999999999</v>
      </c>
      <c r="AK1238" s="304">
        <v>145.72999999999999</v>
      </c>
      <c r="AL1238" s="304">
        <v>0.99549999999999994</v>
      </c>
      <c r="AM1238" s="304">
        <v>20414</v>
      </c>
      <c r="AO1238" s="304">
        <v>0.1971</v>
      </c>
    </row>
    <row r="1239" spans="1:41">
      <c r="A1239" s="305">
        <v>1235</v>
      </c>
      <c r="B1239" s="306" t="s">
        <v>3980</v>
      </c>
      <c r="C1239" s="305" t="s">
        <v>5234</v>
      </c>
      <c r="D1239" s="306" t="s">
        <v>4051</v>
      </c>
      <c r="E1239" s="307">
        <v>388</v>
      </c>
      <c r="F1239" s="304">
        <v>331.68</v>
      </c>
      <c r="G1239" s="304">
        <v>331.68</v>
      </c>
      <c r="H1239" s="304">
        <v>0.98089999999999999</v>
      </c>
      <c r="I1239" s="304">
        <v>175302</v>
      </c>
      <c r="J1239" s="304" t="e">
        <f>I1239-#REF!</f>
        <v>#REF!</v>
      </c>
      <c r="K1239" s="304">
        <v>0.74839999999999995</v>
      </c>
      <c r="L1239" s="304">
        <v>329.52</v>
      </c>
      <c r="M1239" s="304">
        <v>329.52</v>
      </c>
      <c r="N1239" s="304">
        <v>0.9819</v>
      </c>
      <c r="O1239" s="304">
        <v>199542</v>
      </c>
      <c r="P1239" s="304" t="e">
        <f>O1239-#REF!</f>
        <v>#REF!</v>
      </c>
      <c r="Q1239" s="304">
        <v>0.82889999999999997</v>
      </c>
      <c r="R1239" s="304">
        <v>337.2</v>
      </c>
      <c r="S1239" s="304">
        <v>337.2</v>
      </c>
      <c r="T1239" s="304">
        <v>0.98539999999999994</v>
      </c>
      <c r="U1239" s="304">
        <v>189144</v>
      </c>
      <c r="V1239" s="304" t="e">
        <f>U1239-#REF!</f>
        <v>#REF!</v>
      </c>
      <c r="W1239" s="304">
        <v>0.79059999999999997</v>
      </c>
      <c r="X1239" s="304">
        <v>317.76</v>
      </c>
      <c r="Y1239" s="304">
        <v>317.76</v>
      </c>
      <c r="Z1239" s="304">
        <v>0.98660000000000003</v>
      </c>
      <c r="AA1239" s="304">
        <v>195858</v>
      </c>
      <c r="AB1239" s="304" t="e">
        <f>AA1239-#REF!</f>
        <v>#REF!</v>
      </c>
      <c r="AC1239" s="304">
        <v>0.8397</v>
      </c>
      <c r="AD1239" s="304">
        <v>306</v>
      </c>
      <c r="AE1239" s="304">
        <v>310.39999999999998</v>
      </c>
      <c r="AF1239" s="304">
        <v>0.98609999999999998</v>
      </c>
      <c r="AG1239" s="304">
        <v>192546</v>
      </c>
      <c r="AH1239" s="304" t="e">
        <f>AG1239-#REF!</f>
        <v>#REF!</v>
      </c>
      <c r="AI1239" s="304">
        <v>0.85770000000000002</v>
      </c>
      <c r="AJ1239" s="304">
        <v>330</v>
      </c>
      <c r="AK1239" s="304">
        <v>330</v>
      </c>
      <c r="AL1239" s="304">
        <v>0.98739999999999994</v>
      </c>
      <c r="AM1239" s="304">
        <v>189978</v>
      </c>
      <c r="AN1239" s="304" t="e">
        <f>AM1239-#REF!</f>
        <v>#REF!</v>
      </c>
      <c r="AO1239" s="304">
        <v>0.80979999999999996</v>
      </c>
    </row>
    <row r="1240" spans="1:41">
      <c r="A1240" s="305">
        <v>1236</v>
      </c>
      <c r="B1240" s="306" t="s">
        <v>3980</v>
      </c>
      <c r="C1240" s="305" t="s">
        <v>5235</v>
      </c>
      <c r="D1240" s="306" t="s">
        <v>4051</v>
      </c>
      <c r="E1240" s="307">
        <v>122</v>
      </c>
      <c r="F1240" s="304">
        <v>124.4</v>
      </c>
      <c r="G1240" s="304">
        <v>124.4</v>
      </c>
      <c r="H1240" s="304">
        <v>0.97289999999999999</v>
      </c>
      <c r="I1240" s="304">
        <v>19084</v>
      </c>
      <c r="K1240" s="304">
        <v>0.219</v>
      </c>
      <c r="L1240" s="304">
        <v>79.599999999999994</v>
      </c>
      <c r="M1240" s="304">
        <v>97.6</v>
      </c>
      <c r="N1240" s="304">
        <v>0.9667</v>
      </c>
      <c r="O1240" s="304">
        <v>16530</v>
      </c>
      <c r="Q1240" s="304">
        <v>0.28870000000000001</v>
      </c>
      <c r="R1240" s="304">
        <v>133.28</v>
      </c>
      <c r="S1240" s="304">
        <v>133.28</v>
      </c>
      <c r="T1240" s="304">
        <v>0.96650000000000003</v>
      </c>
      <c r="U1240" s="304">
        <v>16340</v>
      </c>
      <c r="W1240" s="304">
        <v>0.1762</v>
      </c>
      <c r="X1240" s="304">
        <v>142.32</v>
      </c>
      <c r="Y1240" s="304">
        <v>142.32</v>
      </c>
      <c r="Z1240" s="304">
        <v>0.97329999999999994</v>
      </c>
      <c r="AA1240" s="304">
        <v>26888</v>
      </c>
      <c r="AC1240" s="304">
        <v>0.26090000000000002</v>
      </c>
      <c r="AD1240" s="304">
        <v>134</v>
      </c>
      <c r="AE1240" s="304">
        <v>134</v>
      </c>
      <c r="AF1240" s="304">
        <v>0.97909999999999997</v>
      </c>
      <c r="AG1240" s="304">
        <v>26680</v>
      </c>
      <c r="AI1240" s="304">
        <v>0.27329999999999999</v>
      </c>
      <c r="AJ1240" s="304">
        <v>84</v>
      </c>
      <c r="AK1240" s="304">
        <v>97.6</v>
      </c>
      <c r="AL1240" s="304">
        <v>0.95409999999999995</v>
      </c>
      <c r="AM1240" s="304">
        <v>12372</v>
      </c>
      <c r="AO1240" s="304">
        <v>0.21440000000000001</v>
      </c>
    </row>
    <row r="1241" spans="1:41">
      <c r="A1241" s="305">
        <v>1237</v>
      </c>
      <c r="B1241" s="306" t="s">
        <v>3980</v>
      </c>
      <c r="C1241" s="305" t="s">
        <v>5236</v>
      </c>
      <c r="D1241" s="306" t="s">
        <v>4051</v>
      </c>
      <c r="E1241" s="307">
        <v>144</v>
      </c>
      <c r="F1241" s="304">
        <v>53</v>
      </c>
      <c r="G1241" s="304">
        <v>115.2</v>
      </c>
      <c r="H1241" s="304">
        <v>0.92999999999999994</v>
      </c>
      <c r="I1241" s="304">
        <v>12992</v>
      </c>
      <c r="K1241" s="304">
        <v>0.36609999999999998</v>
      </c>
      <c r="L1241" s="304">
        <v>58.32</v>
      </c>
      <c r="M1241" s="304">
        <v>115.2</v>
      </c>
      <c r="N1241" s="304">
        <v>0.94779999999999998</v>
      </c>
      <c r="O1241" s="304">
        <v>15518</v>
      </c>
      <c r="Q1241" s="304">
        <v>0.40339999999999998</v>
      </c>
      <c r="R1241" s="304">
        <v>60.08</v>
      </c>
      <c r="S1241" s="304">
        <v>115.2</v>
      </c>
      <c r="T1241" s="304">
        <v>0.92879999999999996</v>
      </c>
      <c r="U1241" s="304">
        <v>15622</v>
      </c>
      <c r="W1241" s="304">
        <v>0.38879999999999998</v>
      </c>
      <c r="X1241" s="304">
        <v>59.28</v>
      </c>
      <c r="Y1241" s="304">
        <v>115.2</v>
      </c>
      <c r="Z1241" s="304">
        <v>0.90179999999999993</v>
      </c>
      <c r="AA1241" s="304">
        <v>15556</v>
      </c>
      <c r="AC1241" s="304">
        <v>0.3911</v>
      </c>
      <c r="AD1241" s="304">
        <v>58.08</v>
      </c>
      <c r="AE1241" s="304">
        <v>115.2</v>
      </c>
      <c r="AF1241" s="304">
        <v>0.91389999999999993</v>
      </c>
      <c r="AG1241" s="304">
        <v>15004</v>
      </c>
      <c r="AI1241" s="304">
        <v>0.37990000000000002</v>
      </c>
      <c r="AJ1241" s="304">
        <v>58.8</v>
      </c>
      <c r="AK1241" s="304">
        <v>115.2</v>
      </c>
      <c r="AL1241" s="304">
        <v>0.90610000000000002</v>
      </c>
      <c r="AM1241" s="304">
        <v>14930</v>
      </c>
      <c r="AO1241" s="304">
        <v>0.38919999999999999</v>
      </c>
    </row>
    <row r="1242" spans="1:41">
      <c r="A1242" s="305">
        <v>1238</v>
      </c>
      <c r="B1242" s="306" t="s">
        <v>3980</v>
      </c>
      <c r="C1242" s="305" t="s">
        <v>5237</v>
      </c>
      <c r="D1242" s="306" t="s">
        <v>4051</v>
      </c>
      <c r="E1242" s="307">
        <v>320</v>
      </c>
      <c r="F1242" s="304">
        <v>280</v>
      </c>
      <c r="G1242" s="304">
        <v>280</v>
      </c>
      <c r="H1242" s="304">
        <v>0.96970000000000001</v>
      </c>
      <c r="I1242" s="304">
        <v>87240</v>
      </c>
      <c r="K1242" s="304">
        <v>0.44629999999999997</v>
      </c>
      <c r="L1242" s="304">
        <v>270</v>
      </c>
      <c r="M1242" s="304">
        <v>270</v>
      </c>
      <c r="N1242" s="304">
        <v>0.93089999999999995</v>
      </c>
      <c r="O1242" s="304">
        <v>122500</v>
      </c>
      <c r="P1242" s="304" t="e">
        <f>O1242-#REF!</f>
        <v>#REF!</v>
      </c>
      <c r="Q1242" s="304">
        <v>0.65510000000000002</v>
      </c>
      <c r="R1242" s="304">
        <v>340</v>
      </c>
      <c r="S1242" s="304">
        <v>340</v>
      </c>
      <c r="T1242" s="304">
        <v>0.96750000000000003</v>
      </c>
      <c r="U1242" s="304">
        <v>118700</v>
      </c>
      <c r="W1242" s="304">
        <v>0.50119999999999998</v>
      </c>
      <c r="X1242" s="304">
        <v>260</v>
      </c>
      <c r="Y1242" s="304">
        <v>260</v>
      </c>
      <c r="Z1242" s="304">
        <v>0.99749999999999994</v>
      </c>
      <c r="AA1242" s="304">
        <v>117000</v>
      </c>
      <c r="AB1242" s="304" t="e">
        <f>AA1242-#REF!</f>
        <v>#REF!</v>
      </c>
      <c r="AC1242" s="304">
        <v>0.60640000000000005</v>
      </c>
      <c r="AD1242" s="304">
        <v>250</v>
      </c>
      <c r="AE1242" s="304">
        <v>256</v>
      </c>
      <c r="AF1242" s="304">
        <v>0.99760000000000004</v>
      </c>
      <c r="AG1242" s="304">
        <v>121700</v>
      </c>
      <c r="AH1242" s="304" t="e">
        <f>AG1242-#REF!</f>
        <v>#REF!</v>
      </c>
      <c r="AI1242" s="304">
        <v>0.65590000000000004</v>
      </c>
      <c r="AJ1242" s="304">
        <v>270</v>
      </c>
      <c r="AK1242" s="304">
        <v>270</v>
      </c>
      <c r="AL1242" s="304">
        <v>0.99629999999999996</v>
      </c>
      <c r="AM1242" s="304">
        <v>106900</v>
      </c>
      <c r="AO1242" s="304">
        <v>0.55200000000000005</v>
      </c>
    </row>
    <row r="1243" spans="1:41">
      <c r="A1243" s="305">
        <v>1239</v>
      </c>
      <c r="B1243" s="306" t="s">
        <v>3980</v>
      </c>
      <c r="C1243" s="305" t="s">
        <v>5238</v>
      </c>
      <c r="D1243" s="306" t="s">
        <v>4051</v>
      </c>
      <c r="E1243" s="307">
        <v>250</v>
      </c>
      <c r="F1243" s="304">
        <v>159.72</v>
      </c>
      <c r="G1243" s="304">
        <v>200</v>
      </c>
      <c r="H1243" s="304">
        <v>0.97199999999999998</v>
      </c>
      <c r="I1243" s="304">
        <v>47352</v>
      </c>
      <c r="K1243" s="304">
        <v>0.42370000000000002</v>
      </c>
      <c r="L1243" s="304">
        <v>178.08</v>
      </c>
      <c r="M1243" s="304">
        <v>200</v>
      </c>
      <c r="N1243" s="304">
        <v>0.95899999999999996</v>
      </c>
      <c r="O1243" s="304">
        <v>57621</v>
      </c>
      <c r="Q1243" s="304">
        <v>0.45350000000000001</v>
      </c>
      <c r="R1243" s="304">
        <v>167.52</v>
      </c>
      <c r="S1243" s="304">
        <v>200</v>
      </c>
      <c r="T1243" s="304">
        <v>0.96479999999999999</v>
      </c>
      <c r="U1243" s="304">
        <v>59511</v>
      </c>
      <c r="W1243" s="304">
        <v>0.51139999999999997</v>
      </c>
      <c r="X1243" s="304">
        <v>164.28</v>
      </c>
      <c r="Y1243" s="304">
        <v>200</v>
      </c>
      <c r="Z1243" s="304">
        <v>0.97050000000000003</v>
      </c>
      <c r="AA1243" s="304">
        <v>56454</v>
      </c>
      <c r="AC1243" s="304">
        <v>0.47599999999999998</v>
      </c>
      <c r="AD1243" s="304">
        <v>148.56</v>
      </c>
      <c r="AE1243" s="304">
        <v>200</v>
      </c>
      <c r="AF1243" s="304">
        <v>0.97870000000000001</v>
      </c>
      <c r="AG1243" s="304">
        <v>51048</v>
      </c>
      <c r="AI1243" s="304">
        <v>0.47199999999999998</v>
      </c>
      <c r="AJ1243" s="304">
        <v>147</v>
      </c>
      <c r="AK1243" s="304">
        <v>200</v>
      </c>
      <c r="AL1243" s="304">
        <v>0.9748</v>
      </c>
      <c r="AM1243" s="304">
        <v>50733</v>
      </c>
      <c r="AO1243" s="304">
        <v>0.49180000000000001</v>
      </c>
    </row>
    <row r="1244" spans="1:41">
      <c r="A1244" s="305">
        <v>1240</v>
      </c>
      <c r="B1244" s="306" t="s">
        <v>3980</v>
      </c>
      <c r="C1244" s="305" t="s">
        <v>5239</v>
      </c>
      <c r="D1244" s="306" t="s">
        <v>4051</v>
      </c>
      <c r="E1244" s="307">
        <v>155.56</v>
      </c>
      <c r="F1244" s="304">
        <v>96</v>
      </c>
      <c r="G1244" s="304">
        <v>124.44799999999999</v>
      </c>
      <c r="H1244" s="304">
        <v>0.95730000000000004</v>
      </c>
      <c r="I1244" s="304">
        <v>37640</v>
      </c>
      <c r="K1244" s="304">
        <v>0.56889999999999996</v>
      </c>
      <c r="L1244" s="304">
        <v>96</v>
      </c>
      <c r="M1244" s="304">
        <v>124.44799999999999</v>
      </c>
      <c r="N1244" s="304">
        <v>0.95840000000000003</v>
      </c>
      <c r="O1244" s="304">
        <v>38680</v>
      </c>
      <c r="Q1244" s="304">
        <v>0.56510000000000005</v>
      </c>
      <c r="R1244" s="304">
        <v>100</v>
      </c>
      <c r="S1244" s="304">
        <v>124.44799999999999</v>
      </c>
      <c r="T1244" s="304">
        <v>0.96419999999999995</v>
      </c>
      <c r="U1244" s="304">
        <v>35480</v>
      </c>
      <c r="W1244" s="304">
        <v>0.5111</v>
      </c>
      <c r="X1244" s="304">
        <v>100</v>
      </c>
      <c r="Y1244" s="304">
        <v>124.44799999999999</v>
      </c>
      <c r="Z1244" s="304">
        <v>0.96579999999999999</v>
      </c>
      <c r="AA1244" s="304">
        <v>38320</v>
      </c>
      <c r="AC1244" s="304">
        <v>0.5333</v>
      </c>
      <c r="AD1244" s="304">
        <v>76</v>
      </c>
      <c r="AE1244" s="304">
        <v>124.44799999999999</v>
      </c>
      <c r="AF1244" s="304">
        <v>0.96540000000000004</v>
      </c>
      <c r="AG1244" s="304">
        <v>43480</v>
      </c>
      <c r="AH1244" s="304" t="e">
        <f>AG1244-#REF!</f>
        <v>#REF!</v>
      </c>
      <c r="AI1244" s="304">
        <v>0.79649999999999999</v>
      </c>
      <c r="AJ1244" s="304">
        <v>88</v>
      </c>
      <c r="AK1244" s="304">
        <v>124.44799999999999</v>
      </c>
      <c r="AL1244" s="304">
        <v>0.96760000000000002</v>
      </c>
      <c r="AM1244" s="304">
        <v>39320</v>
      </c>
      <c r="AN1244" s="304" t="e">
        <f>AM1244-#REF!</f>
        <v>#REF!</v>
      </c>
      <c r="AO1244" s="304">
        <v>0.64139999999999997</v>
      </c>
    </row>
    <row r="1245" spans="1:41">
      <c r="A1245" s="305">
        <v>1241</v>
      </c>
      <c r="B1245" s="306" t="s">
        <v>3980</v>
      </c>
      <c r="C1245" s="305" t="s">
        <v>5240</v>
      </c>
      <c r="D1245" s="306" t="s">
        <v>4051</v>
      </c>
      <c r="E1245" s="307">
        <v>172</v>
      </c>
      <c r="F1245" s="304">
        <v>176</v>
      </c>
      <c r="G1245" s="304">
        <v>176</v>
      </c>
      <c r="H1245" s="304">
        <v>0.90229999999999999</v>
      </c>
      <c r="I1245" s="304">
        <v>37488</v>
      </c>
      <c r="K1245" s="304">
        <v>0.32790000000000002</v>
      </c>
      <c r="L1245" s="304">
        <v>172.4</v>
      </c>
      <c r="M1245" s="304">
        <v>172.4</v>
      </c>
      <c r="N1245" s="304">
        <v>0.90410000000000001</v>
      </c>
      <c r="O1245" s="304">
        <v>34602</v>
      </c>
      <c r="Q1245" s="304">
        <v>0.2984</v>
      </c>
      <c r="R1245" s="304">
        <v>167.28</v>
      </c>
      <c r="S1245" s="304">
        <v>167.28</v>
      </c>
      <c r="T1245" s="304">
        <v>0.90820000000000001</v>
      </c>
      <c r="U1245" s="304">
        <v>34022</v>
      </c>
      <c r="W1245" s="304">
        <v>0.311</v>
      </c>
      <c r="X1245" s="304">
        <v>169.76</v>
      </c>
      <c r="Y1245" s="304">
        <v>169.76</v>
      </c>
      <c r="Z1245" s="304">
        <v>0.8952</v>
      </c>
      <c r="AA1245" s="304">
        <v>45492</v>
      </c>
      <c r="AC1245" s="304">
        <v>0.40239999999999998</v>
      </c>
      <c r="AD1245" s="304">
        <v>146</v>
      </c>
      <c r="AE1245" s="304">
        <v>146</v>
      </c>
      <c r="AF1245" s="304">
        <v>0.90079999999999993</v>
      </c>
      <c r="AG1245" s="304">
        <v>35564</v>
      </c>
      <c r="AI1245" s="304">
        <v>0.36349999999999999</v>
      </c>
      <c r="AJ1245" s="304">
        <v>170</v>
      </c>
      <c r="AK1245" s="304">
        <v>170</v>
      </c>
      <c r="AL1245" s="304">
        <v>0.90429999999999999</v>
      </c>
      <c r="AM1245" s="304">
        <v>30870</v>
      </c>
      <c r="AO1245" s="304">
        <v>0.27889999999999998</v>
      </c>
    </row>
    <row r="1246" spans="1:41">
      <c r="A1246" s="305">
        <v>1242</v>
      </c>
      <c r="B1246" s="306" t="s">
        <v>3980</v>
      </c>
      <c r="C1246" s="305" t="s">
        <v>5241</v>
      </c>
      <c r="D1246" s="306" t="s">
        <v>4051</v>
      </c>
      <c r="E1246" s="307">
        <v>150</v>
      </c>
      <c r="F1246" s="304">
        <v>0</v>
      </c>
      <c r="G1246" s="304">
        <v>120</v>
      </c>
      <c r="H1246" s="304" t="e">
        <v>#DIV/0!</v>
      </c>
      <c r="I1246" s="304">
        <v>0</v>
      </c>
      <c r="K1246" s="304">
        <v>0</v>
      </c>
      <c r="L1246" s="304">
        <v>82.4</v>
      </c>
      <c r="M1246" s="304">
        <v>120</v>
      </c>
      <c r="N1246" s="304">
        <v>0.82619999999999993</v>
      </c>
      <c r="O1246" s="304">
        <v>24988</v>
      </c>
      <c r="Q1246" s="304">
        <v>0.47799999999999998</v>
      </c>
      <c r="R1246" s="304">
        <v>97.04</v>
      </c>
      <c r="S1246" s="304">
        <v>120</v>
      </c>
      <c r="T1246" s="304">
        <v>0.8377</v>
      </c>
      <c r="U1246" s="304">
        <v>22884</v>
      </c>
      <c r="W1246" s="304">
        <v>0.39100000000000001</v>
      </c>
      <c r="X1246" s="304">
        <v>90.24</v>
      </c>
      <c r="Y1246" s="304">
        <v>120</v>
      </c>
      <c r="Z1246" s="304">
        <v>0.80940000000000001</v>
      </c>
      <c r="AA1246" s="304">
        <v>21416</v>
      </c>
      <c r="AC1246" s="304">
        <v>0.39410000000000001</v>
      </c>
      <c r="AD1246" s="304">
        <v>84.56</v>
      </c>
      <c r="AE1246" s="304">
        <v>120</v>
      </c>
      <c r="AF1246" s="304">
        <v>0.81909999999999994</v>
      </c>
      <c r="AG1246" s="304">
        <v>22220</v>
      </c>
      <c r="AI1246" s="304">
        <v>0.43120000000000003</v>
      </c>
      <c r="AJ1246" s="304">
        <v>74.08</v>
      </c>
      <c r="AK1246" s="304">
        <v>120</v>
      </c>
      <c r="AL1246" s="304">
        <v>0.80389999999999995</v>
      </c>
      <c r="AM1246" s="304">
        <v>19944</v>
      </c>
      <c r="AO1246" s="304">
        <v>0.4652</v>
      </c>
    </row>
    <row r="1247" spans="1:41">
      <c r="A1247" s="305">
        <v>1243</v>
      </c>
      <c r="B1247" s="306" t="s">
        <v>3980</v>
      </c>
      <c r="C1247" s="305" t="s">
        <v>5242</v>
      </c>
      <c r="D1247" s="306" t="s">
        <v>4139</v>
      </c>
      <c r="E1247" s="307">
        <v>377</v>
      </c>
      <c r="F1247" s="304">
        <v>340.8</v>
      </c>
      <c r="G1247" s="304">
        <v>340.8</v>
      </c>
      <c r="H1247" s="304">
        <v>0.72660000000000002</v>
      </c>
      <c r="I1247" s="304">
        <v>11892</v>
      </c>
      <c r="K1247" s="304">
        <v>0.1053</v>
      </c>
      <c r="L1247" s="304">
        <v>344.48</v>
      </c>
      <c r="M1247" s="304">
        <v>344.48</v>
      </c>
      <c r="N1247" s="304">
        <v>0.74029999999999996</v>
      </c>
      <c r="O1247" s="304">
        <v>34319</v>
      </c>
      <c r="Q1247" s="304">
        <v>0.18690000000000001</v>
      </c>
      <c r="R1247" s="304">
        <v>344.48</v>
      </c>
      <c r="S1247" s="304">
        <v>344.48</v>
      </c>
      <c r="T1247" s="304">
        <v>0.73470000000000002</v>
      </c>
      <c r="U1247" s="304">
        <v>26337</v>
      </c>
      <c r="W1247" s="304">
        <v>0.1399</v>
      </c>
      <c r="X1247" s="304">
        <v>342.4</v>
      </c>
      <c r="Y1247" s="304">
        <v>342.4</v>
      </c>
      <c r="Z1247" s="304">
        <v>0.71579999999999999</v>
      </c>
      <c r="AA1247" s="304">
        <v>25204</v>
      </c>
      <c r="AC1247" s="304">
        <v>0.13819999999999999</v>
      </c>
      <c r="AD1247" s="304">
        <v>351.84</v>
      </c>
      <c r="AE1247" s="304">
        <v>351.84</v>
      </c>
      <c r="AF1247" s="304">
        <v>0.72209999999999996</v>
      </c>
      <c r="AG1247" s="304">
        <v>29944</v>
      </c>
      <c r="AI1247" s="304">
        <v>0.15840000000000001</v>
      </c>
      <c r="AJ1247" s="304">
        <v>345.76</v>
      </c>
      <c r="AK1247" s="304">
        <v>345.76</v>
      </c>
      <c r="AL1247" s="304">
        <v>0.74339999999999995</v>
      </c>
      <c r="AM1247" s="304">
        <v>28808</v>
      </c>
      <c r="AO1247" s="304">
        <v>0.15570000000000001</v>
      </c>
    </row>
    <row r="1248" spans="1:41">
      <c r="A1248" s="305">
        <v>1244</v>
      </c>
      <c r="B1248" s="306" t="s">
        <v>3980</v>
      </c>
      <c r="C1248" s="305" t="s">
        <v>5243</v>
      </c>
      <c r="D1248" s="306" t="s">
        <v>4097</v>
      </c>
      <c r="E1248" s="307">
        <v>811</v>
      </c>
      <c r="F1248" s="304">
        <v>332.1</v>
      </c>
      <c r="G1248" s="304">
        <v>648.79999999999995</v>
      </c>
      <c r="H1248" s="304">
        <v>0.99749999999999994</v>
      </c>
      <c r="I1248" s="304">
        <v>105300</v>
      </c>
      <c r="K1248" s="304" t="e">
        <v>#N/A</v>
      </c>
      <c r="L1248" s="304">
        <v>324</v>
      </c>
      <c r="M1248" s="304">
        <v>648.79999999999995</v>
      </c>
      <c r="N1248" s="304">
        <v>0.99780000000000002</v>
      </c>
      <c r="O1248" s="304">
        <v>117450</v>
      </c>
      <c r="Q1248" s="304" t="e">
        <v>#N/A</v>
      </c>
      <c r="R1248" s="304">
        <v>398.7</v>
      </c>
      <c r="S1248" s="304">
        <v>648.79999999999995</v>
      </c>
      <c r="T1248" s="304">
        <v>0.99739999999999995</v>
      </c>
      <c r="U1248" s="304">
        <v>133830</v>
      </c>
      <c r="W1248" s="304" t="e">
        <v>#N/A</v>
      </c>
      <c r="X1248" s="304">
        <v>303.3</v>
      </c>
      <c r="Y1248" s="304">
        <v>648.79999999999995</v>
      </c>
      <c r="Z1248" s="304">
        <v>0.99839999999999995</v>
      </c>
      <c r="AA1248" s="304">
        <v>108360</v>
      </c>
      <c r="AC1248" s="304" t="e">
        <v>#N/A</v>
      </c>
      <c r="AD1248" s="304">
        <v>270</v>
      </c>
      <c r="AE1248" s="304">
        <v>648.79999999999995</v>
      </c>
      <c r="AF1248" s="304">
        <v>0.99839999999999995</v>
      </c>
      <c r="AG1248" s="304">
        <v>107280</v>
      </c>
      <c r="AI1248" s="304" t="e">
        <v>#N/A</v>
      </c>
      <c r="AJ1248" s="304">
        <v>270</v>
      </c>
      <c r="AK1248" s="304">
        <v>648.79999999999995</v>
      </c>
      <c r="AL1248" s="304">
        <v>0.99909999999999999</v>
      </c>
      <c r="AM1248" s="304">
        <v>91440</v>
      </c>
      <c r="AO1248" s="304" t="e">
        <v>#N/A</v>
      </c>
    </row>
    <row r="1249" spans="1:41">
      <c r="A1249" s="305">
        <v>1245</v>
      </c>
      <c r="B1249" s="306" t="s">
        <v>3980</v>
      </c>
      <c r="C1249" s="305" t="s">
        <v>5244</v>
      </c>
      <c r="D1249" s="306" t="s">
        <v>4051</v>
      </c>
      <c r="E1249" s="307">
        <v>111</v>
      </c>
      <c r="F1249" s="304">
        <v>69.03</v>
      </c>
      <c r="G1249" s="304">
        <v>88.8</v>
      </c>
      <c r="H1249" s="304">
        <v>0.97919999999999996</v>
      </c>
      <c r="I1249" s="304">
        <v>14505</v>
      </c>
      <c r="K1249" s="304">
        <v>0.30130000000000001</v>
      </c>
      <c r="L1249" s="304">
        <v>57.55</v>
      </c>
      <c r="M1249" s="304">
        <v>88.8</v>
      </c>
      <c r="N1249" s="304">
        <v>0.97989999999999999</v>
      </c>
      <c r="O1249" s="304">
        <v>16584</v>
      </c>
      <c r="Q1249" s="304">
        <v>0.40050000000000002</v>
      </c>
      <c r="R1249" s="304">
        <v>74.47</v>
      </c>
      <c r="S1249" s="304">
        <v>88.8</v>
      </c>
      <c r="T1249" s="304">
        <v>0.98019999999999996</v>
      </c>
      <c r="U1249" s="304">
        <v>17667</v>
      </c>
      <c r="W1249" s="304">
        <v>0.33960000000000001</v>
      </c>
      <c r="X1249" s="304">
        <v>55.11</v>
      </c>
      <c r="Y1249" s="304">
        <v>88.8</v>
      </c>
      <c r="Z1249" s="304">
        <v>0.98050000000000004</v>
      </c>
      <c r="AA1249" s="304">
        <v>16197</v>
      </c>
      <c r="AC1249" s="304">
        <v>0.40849999999999997</v>
      </c>
      <c r="AD1249" s="304">
        <v>53.35</v>
      </c>
      <c r="AE1249" s="304">
        <v>88.8</v>
      </c>
      <c r="AF1249" s="304">
        <v>0.97460000000000002</v>
      </c>
      <c r="AG1249" s="304">
        <v>14936</v>
      </c>
      <c r="AI1249" s="304">
        <v>0.3916</v>
      </c>
      <c r="AJ1249" s="304">
        <v>63.35</v>
      </c>
      <c r="AK1249" s="304">
        <v>88.8</v>
      </c>
      <c r="AL1249" s="304">
        <v>0.97670000000000001</v>
      </c>
      <c r="AM1249" s="304">
        <v>16220</v>
      </c>
      <c r="AO1249" s="304">
        <v>0.36849999999999999</v>
      </c>
    </row>
    <row r="1250" spans="1:41">
      <c r="A1250" s="305">
        <v>1246</v>
      </c>
      <c r="B1250" s="306" t="s">
        <v>3980</v>
      </c>
      <c r="C1250" s="305" t="s">
        <v>5245</v>
      </c>
      <c r="D1250" s="306" t="s">
        <v>4051</v>
      </c>
      <c r="E1250" s="307">
        <v>187</v>
      </c>
      <c r="F1250" s="304">
        <v>87.12</v>
      </c>
      <c r="G1250" s="304">
        <v>149.6</v>
      </c>
      <c r="H1250" s="304">
        <v>0.99539999999999995</v>
      </c>
      <c r="I1250" s="304">
        <v>12762</v>
      </c>
      <c r="K1250" s="304">
        <v>0.2044</v>
      </c>
      <c r="L1250" s="304">
        <v>88.08</v>
      </c>
      <c r="M1250" s="304">
        <v>149.6</v>
      </c>
      <c r="N1250" s="304">
        <v>0.99690000000000001</v>
      </c>
      <c r="O1250" s="304">
        <v>15144</v>
      </c>
      <c r="Q1250" s="304">
        <v>0.23180000000000001</v>
      </c>
      <c r="R1250" s="304">
        <v>90</v>
      </c>
      <c r="S1250" s="304">
        <v>149.6</v>
      </c>
      <c r="T1250" s="304">
        <v>0.99649999999999994</v>
      </c>
      <c r="U1250" s="304">
        <v>13572</v>
      </c>
      <c r="W1250" s="304">
        <v>0.2102</v>
      </c>
      <c r="X1250" s="304">
        <v>88.08</v>
      </c>
      <c r="Y1250" s="304">
        <v>149.6</v>
      </c>
      <c r="Z1250" s="304">
        <v>0.99390000000000001</v>
      </c>
      <c r="AA1250" s="304">
        <v>12690</v>
      </c>
      <c r="AC1250" s="304">
        <v>0.1948</v>
      </c>
      <c r="AD1250" s="304">
        <v>84</v>
      </c>
      <c r="AE1250" s="304">
        <v>149.6</v>
      </c>
      <c r="AF1250" s="304">
        <v>0.99619999999999997</v>
      </c>
      <c r="AG1250" s="304">
        <v>12444</v>
      </c>
      <c r="AI1250" s="304">
        <v>0.19989999999999999</v>
      </c>
      <c r="AJ1250" s="304">
        <v>84</v>
      </c>
      <c r="AK1250" s="304">
        <v>149.6</v>
      </c>
      <c r="AL1250" s="304">
        <v>0.99549999999999994</v>
      </c>
      <c r="AM1250" s="304">
        <v>11724</v>
      </c>
      <c r="AO1250" s="304">
        <v>0.19470000000000001</v>
      </c>
    </row>
    <row r="1251" spans="1:41">
      <c r="A1251" s="305">
        <v>1247</v>
      </c>
      <c r="B1251" s="306" t="s">
        <v>3980</v>
      </c>
      <c r="C1251" s="305" t="s">
        <v>5246</v>
      </c>
      <c r="D1251" s="306" t="s">
        <v>4051</v>
      </c>
      <c r="E1251" s="307">
        <v>550</v>
      </c>
      <c r="F1251" s="304">
        <v>452</v>
      </c>
      <c r="G1251" s="304">
        <v>452</v>
      </c>
      <c r="H1251" s="304">
        <v>0.95719999999999994</v>
      </c>
      <c r="I1251" s="304">
        <v>85590</v>
      </c>
      <c r="K1251" s="304">
        <v>0.27479999999999999</v>
      </c>
      <c r="L1251" s="304">
        <v>456</v>
      </c>
      <c r="M1251" s="304">
        <v>456</v>
      </c>
      <c r="N1251" s="304">
        <v>0.95950000000000002</v>
      </c>
      <c r="O1251" s="304">
        <v>87200</v>
      </c>
      <c r="Q1251" s="304">
        <v>0.26790000000000003</v>
      </c>
      <c r="R1251" s="304">
        <v>446.8</v>
      </c>
      <c r="S1251" s="304">
        <v>446.8</v>
      </c>
      <c r="T1251" s="304">
        <v>0.96130000000000004</v>
      </c>
      <c r="U1251" s="304">
        <v>86490</v>
      </c>
      <c r="W1251" s="304">
        <v>0.2797</v>
      </c>
      <c r="X1251" s="304">
        <v>476</v>
      </c>
      <c r="Y1251" s="304">
        <v>476</v>
      </c>
      <c r="Z1251" s="304">
        <v>0.95209999999999995</v>
      </c>
      <c r="AA1251" s="304">
        <v>94850</v>
      </c>
      <c r="AC1251" s="304">
        <v>0.28129999999999999</v>
      </c>
      <c r="AD1251" s="304">
        <v>481.2</v>
      </c>
      <c r="AE1251" s="304">
        <v>481.2</v>
      </c>
      <c r="AF1251" s="304">
        <v>0.96009999999999995</v>
      </c>
      <c r="AG1251" s="304">
        <v>88401</v>
      </c>
      <c r="AI1251" s="304">
        <v>0.25719999999999998</v>
      </c>
      <c r="AJ1251" s="304">
        <v>461.2</v>
      </c>
      <c r="AK1251" s="304">
        <v>461.2</v>
      </c>
      <c r="AL1251" s="304">
        <v>0.95930000000000004</v>
      </c>
      <c r="AM1251" s="304">
        <v>83833</v>
      </c>
      <c r="AO1251" s="304">
        <v>0.26319999999999999</v>
      </c>
    </row>
    <row r="1252" spans="1:41">
      <c r="A1252" s="305">
        <v>1248</v>
      </c>
      <c r="B1252" s="306" t="s">
        <v>3980</v>
      </c>
      <c r="C1252" s="305" t="s">
        <v>5247</v>
      </c>
      <c r="D1252" s="306" t="s">
        <v>4139</v>
      </c>
      <c r="E1252" s="307">
        <v>134</v>
      </c>
      <c r="F1252" s="304">
        <v>179.25</v>
      </c>
      <c r="G1252" s="304">
        <v>179.25</v>
      </c>
      <c r="H1252" s="304">
        <v>0.73480000000000001</v>
      </c>
      <c r="I1252" s="304">
        <v>18113</v>
      </c>
      <c r="K1252" s="304">
        <v>0.19239999999999999</v>
      </c>
      <c r="L1252" s="304">
        <v>99.25</v>
      </c>
      <c r="M1252" s="304">
        <v>107.2</v>
      </c>
      <c r="N1252" s="304">
        <v>0.76380000000000003</v>
      </c>
      <c r="O1252" s="304">
        <v>18553</v>
      </c>
      <c r="Q1252" s="304">
        <v>0.3332</v>
      </c>
      <c r="R1252" s="304">
        <v>119.25</v>
      </c>
      <c r="S1252" s="304">
        <v>107.2</v>
      </c>
      <c r="T1252" s="304">
        <v>0.74070000000000003</v>
      </c>
      <c r="U1252" s="304">
        <v>13993</v>
      </c>
      <c r="W1252" s="304">
        <v>0.22239999999999999</v>
      </c>
      <c r="X1252" s="304">
        <v>191.25</v>
      </c>
      <c r="Y1252" s="304">
        <v>191.25</v>
      </c>
      <c r="Z1252" s="304">
        <v>0.80469999999999997</v>
      </c>
      <c r="AA1252" s="304">
        <v>19853</v>
      </c>
      <c r="AC1252" s="304">
        <v>0.17449999999999999</v>
      </c>
      <c r="AD1252" s="304">
        <v>91.25</v>
      </c>
      <c r="AE1252" s="304">
        <v>191.25</v>
      </c>
      <c r="AF1252" s="304">
        <v>0.96589999999999998</v>
      </c>
      <c r="AG1252" s="304">
        <v>15273</v>
      </c>
      <c r="AI1252" s="304">
        <v>0.23619999999999999</v>
      </c>
      <c r="AJ1252" s="304">
        <v>97.25</v>
      </c>
      <c r="AK1252" s="304">
        <v>107.2</v>
      </c>
      <c r="AL1252" s="304">
        <v>0.97229999999999994</v>
      </c>
      <c r="AM1252" s="304">
        <v>12593</v>
      </c>
      <c r="AO1252" s="304">
        <v>0.18740000000000001</v>
      </c>
    </row>
    <row r="1253" spans="1:41">
      <c r="A1253" s="305">
        <v>1249</v>
      </c>
      <c r="B1253" s="306" t="s">
        <v>3980</v>
      </c>
      <c r="C1253" s="305" t="s">
        <v>5248</v>
      </c>
      <c r="D1253" s="306" t="s">
        <v>4139</v>
      </c>
      <c r="E1253" s="307">
        <v>200</v>
      </c>
      <c r="F1253" s="304">
        <v>175.2</v>
      </c>
      <c r="G1253" s="304">
        <v>175.2</v>
      </c>
      <c r="H1253" s="304">
        <v>0.97399999999999998</v>
      </c>
      <c r="I1253" s="304">
        <v>27156</v>
      </c>
      <c r="K1253" s="304">
        <v>0.221</v>
      </c>
      <c r="L1253" s="304">
        <v>197.04</v>
      </c>
      <c r="M1253" s="304">
        <v>197.04</v>
      </c>
      <c r="N1253" s="304">
        <v>0.97160000000000002</v>
      </c>
      <c r="O1253" s="304">
        <v>31434</v>
      </c>
      <c r="Q1253" s="304">
        <v>0.22070000000000001</v>
      </c>
      <c r="R1253" s="304">
        <v>201.48</v>
      </c>
      <c r="S1253" s="304">
        <v>201.48</v>
      </c>
      <c r="T1253" s="304">
        <v>0.96950000000000003</v>
      </c>
      <c r="U1253" s="304">
        <v>34932</v>
      </c>
      <c r="W1253" s="304">
        <v>0.24840000000000001</v>
      </c>
      <c r="X1253" s="304">
        <v>202.92</v>
      </c>
      <c r="Y1253" s="304">
        <v>202.92</v>
      </c>
      <c r="Z1253" s="304">
        <v>0.97009999999999996</v>
      </c>
      <c r="AA1253" s="304">
        <v>35136</v>
      </c>
      <c r="AC1253" s="304">
        <v>0.2399</v>
      </c>
      <c r="AD1253" s="304">
        <v>222</v>
      </c>
      <c r="AE1253" s="304">
        <v>222</v>
      </c>
      <c r="AF1253" s="304">
        <v>0.96389999999999998</v>
      </c>
      <c r="AG1253" s="304">
        <v>38985</v>
      </c>
      <c r="AI1253" s="304">
        <v>0.24490000000000001</v>
      </c>
      <c r="AJ1253" s="304">
        <v>201</v>
      </c>
      <c r="AK1253" s="304">
        <v>201</v>
      </c>
      <c r="AL1253" s="304">
        <v>0.95709999999999995</v>
      </c>
      <c r="AM1253" s="304">
        <v>35232</v>
      </c>
      <c r="AO1253" s="304">
        <v>0.25440000000000002</v>
      </c>
    </row>
    <row r="1254" spans="1:41">
      <c r="A1254" s="305">
        <v>1250</v>
      </c>
      <c r="B1254" s="306" t="s">
        <v>3980</v>
      </c>
      <c r="C1254" s="305" t="s">
        <v>5249</v>
      </c>
      <c r="D1254" s="306" t="s">
        <v>4051</v>
      </c>
      <c r="E1254" s="307">
        <v>178</v>
      </c>
      <c r="F1254" s="304">
        <v>92.48</v>
      </c>
      <c r="G1254" s="304">
        <v>142.4</v>
      </c>
      <c r="H1254" s="304">
        <v>0.98980000000000001</v>
      </c>
      <c r="I1254" s="304">
        <v>20488</v>
      </c>
      <c r="K1254" s="304">
        <v>0.31090000000000001</v>
      </c>
      <c r="L1254" s="304">
        <v>97.12</v>
      </c>
      <c r="M1254" s="304">
        <v>142.4</v>
      </c>
      <c r="N1254" s="304">
        <v>0.98539999999999994</v>
      </c>
      <c r="O1254" s="304">
        <v>24456</v>
      </c>
      <c r="Q1254" s="304">
        <v>0.34350000000000003</v>
      </c>
      <c r="R1254" s="304">
        <v>97.6</v>
      </c>
      <c r="S1254" s="304">
        <v>142.4</v>
      </c>
      <c r="T1254" s="304">
        <v>0.98460000000000003</v>
      </c>
      <c r="U1254" s="304">
        <v>18864</v>
      </c>
      <c r="W1254" s="304">
        <v>0.2727</v>
      </c>
      <c r="X1254" s="304">
        <v>88</v>
      </c>
      <c r="Y1254" s="304">
        <v>142.4</v>
      </c>
      <c r="Z1254" s="304">
        <v>0.98699999999999999</v>
      </c>
      <c r="AA1254" s="304">
        <v>22744</v>
      </c>
      <c r="AC1254" s="304">
        <v>0.35199999999999998</v>
      </c>
      <c r="AD1254" s="304">
        <v>92</v>
      </c>
      <c r="AE1254" s="304">
        <v>142.4</v>
      </c>
      <c r="AF1254" s="304">
        <v>0.98570000000000002</v>
      </c>
      <c r="AG1254" s="304">
        <v>20660</v>
      </c>
      <c r="AI1254" s="304">
        <v>0.30620000000000003</v>
      </c>
      <c r="AJ1254" s="304">
        <v>88</v>
      </c>
      <c r="AK1254" s="304">
        <v>142.4</v>
      </c>
      <c r="AL1254" s="304">
        <v>0.99039999999999995</v>
      </c>
      <c r="AM1254" s="304">
        <v>18420</v>
      </c>
      <c r="AO1254" s="304">
        <v>0.29360000000000003</v>
      </c>
    </row>
    <row r="1255" spans="1:41">
      <c r="A1255" s="305">
        <v>1251</v>
      </c>
      <c r="B1255" s="306" t="s">
        <v>3980</v>
      </c>
      <c r="C1255" s="305" t="s">
        <v>5250</v>
      </c>
      <c r="D1255" s="306" t="s">
        <v>4051</v>
      </c>
      <c r="E1255" s="307">
        <v>148</v>
      </c>
      <c r="F1255" s="304">
        <v>80</v>
      </c>
      <c r="G1255" s="304">
        <v>118.4</v>
      </c>
      <c r="H1255" s="304">
        <v>0.77639999999999998</v>
      </c>
      <c r="I1255" s="304">
        <v>14440</v>
      </c>
      <c r="K1255" s="304">
        <v>0.32290000000000002</v>
      </c>
      <c r="L1255" s="304">
        <v>80</v>
      </c>
      <c r="M1255" s="304">
        <v>118.4</v>
      </c>
      <c r="N1255" s="304">
        <v>0.78079999999999994</v>
      </c>
      <c r="O1255" s="304">
        <v>19800</v>
      </c>
      <c r="Q1255" s="304">
        <v>0.42609999999999998</v>
      </c>
      <c r="R1255" s="304">
        <v>92</v>
      </c>
      <c r="S1255" s="304">
        <v>118.4</v>
      </c>
      <c r="T1255" s="304">
        <v>0.78100000000000003</v>
      </c>
      <c r="U1255" s="304">
        <v>18680</v>
      </c>
      <c r="W1255" s="304">
        <v>0.36109999999999998</v>
      </c>
      <c r="X1255" s="304">
        <v>80</v>
      </c>
      <c r="Y1255" s="304">
        <v>118.4</v>
      </c>
      <c r="Z1255" s="304">
        <v>0.73849999999999993</v>
      </c>
      <c r="AA1255" s="304">
        <v>17280</v>
      </c>
      <c r="AC1255" s="304">
        <v>0.3931</v>
      </c>
      <c r="AD1255" s="304">
        <v>72</v>
      </c>
      <c r="AE1255" s="304">
        <v>118.4</v>
      </c>
      <c r="AF1255" s="304">
        <v>0.73280000000000001</v>
      </c>
      <c r="AG1255" s="304">
        <v>16560</v>
      </c>
      <c r="AI1255" s="304">
        <v>0.4219</v>
      </c>
      <c r="AJ1255" s="304">
        <v>64</v>
      </c>
      <c r="AK1255" s="304">
        <v>118.4</v>
      </c>
      <c r="AL1255" s="304">
        <v>0.70709999999999995</v>
      </c>
      <c r="AM1255" s="304">
        <v>12840</v>
      </c>
      <c r="AO1255" s="304">
        <v>0.39410000000000001</v>
      </c>
    </row>
    <row r="1256" spans="1:41">
      <c r="A1256" s="305">
        <v>1252</v>
      </c>
      <c r="B1256" s="306" t="s">
        <v>3980</v>
      </c>
      <c r="C1256" s="305" t="s">
        <v>5251</v>
      </c>
      <c r="D1256" s="306" t="s">
        <v>4139</v>
      </c>
      <c r="E1256" s="307">
        <v>714</v>
      </c>
      <c r="F1256" s="304">
        <v>245.2</v>
      </c>
      <c r="G1256" s="304">
        <v>571.20000000000005</v>
      </c>
      <c r="H1256" s="304">
        <v>0.98</v>
      </c>
      <c r="I1256" s="304">
        <v>40990</v>
      </c>
      <c r="K1256" s="304">
        <v>0.2369</v>
      </c>
      <c r="L1256" s="304">
        <v>252.8</v>
      </c>
      <c r="M1256" s="304">
        <v>571.20000000000005</v>
      </c>
      <c r="N1256" s="304">
        <v>0.98129999999999995</v>
      </c>
      <c r="O1256" s="304">
        <v>43400</v>
      </c>
      <c r="Q1256" s="304">
        <v>0.23519999999999999</v>
      </c>
      <c r="R1256" s="304">
        <v>279.2</v>
      </c>
      <c r="S1256" s="304">
        <v>571.20000000000005</v>
      </c>
      <c r="T1256" s="304">
        <v>0.9748</v>
      </c>
      <c r="U1256" s="304">
        <v>44850</v>
      </c>
      <c r="W1256" s="304">
        <v>0.22889999999999999</v>
      </c>
      <c r="X1256" s="304">
        <v>514.4</v>
      </c>
      <c r="Y1256" s="304">
        <v>571.20000000000005</v>
      </c>
      <c r="Z1256" s="304">
        <v>0.96529999999999994</v>
      </c>
      <c r="AA1256" s="304">
        <v>42820</v>
      </c>
      <c r="AC1256" s="304">
        <v>0.1159</v>
      </c>
      <c r="AD1256" s="304">
        <v>260</v>
      </c>
      <c r="AE1256" s="304">
        <v>571.20000000000005</v>
      </c>
      <c r="AF1256" s="304">
        <v>0.97539999999999993</v>
      </c>
      <c r="AG1256" s="304">
        <v>30450</v>
      </c>
      <c r="AI1256" s="304">
        <v>0.16139999999999999</v>
      </c>
      <c r="AJ1256" s="304">
        <v>280</v>
      </c>
      <c r="AK1256" s="304">
        <v>571.20000000000005</v>
      </c>
      <c r="AL1256" s="304">
        <v>0.97289999999999999</v>
      </c>
      <c r="AM1256" s="304">
        <v>56620</v>
      </c>
      <c r="AO1256" s="304">
        <v>0.28870000000000001</v>
      </c>
    </row>
    <row r="1257" spans="1:41">
      <c r="A1257" s="305">
        <v>1253</v>
      </c>
      <c r="B1257" s="306" t="s">
        <v>3980</v>
      </c>
      <c r="C1257" s="305" t="s">
        <v>5252</v>
      </c>
      <c r="D1257" s="306" t="s">
        <v>4139</v>
      </c>
      <c r="E1257" s="307">
        <v>111</v>
      </c>
      <c r="F1257" s="304">
        <v>126.08</v>
      </c>
      <c r="G1257" s="304">
        <v>126.08</v>
      </c>
      <c r="H1257" s="304">
        <v>0.88200000000000001</v>
      </c>
      <c r="I1257" s="304">
        <v>25124</v>
      </c>
      <c r="K1257" s="304">
        <v>0.31380000000000002</v>
      </c>
      <c r="L1257" s="304">
        <v>122.24</v>
      </c>
      <c r="M1257" s="304">
        <v>122.24</v>
      </c>
      <c r="N1257" s="304">
        <v>0.85809999999999997</v>
      </c>
      <c r="O1257" s="304">
        <v>14986</v>
      </c>
      <c r="Q1257" s="304">
        <v>0.192</v>
      </c>
      <c r="R1257" s="304">
        <v>119.36</v>
      </c>
      <c r="S1257" s="304">
        <v>119.36</v>
      </c>
      <c r="T1257" s="304">
        <v>0.83069999999999999</v>
      </c>
      <c r="U1257" s="304">
        <v>7514</v>
      </c>
      <c r="W1257" s="304">
        <v>0.1053</v>
      </c>
      <c r="X1257" s="304">
        <v>114.8</v>
      </c>
      <c r="Y1257" s="304">
        <v>114.8</v>
      </c>
      <c r="Z1257" s="304">
        <v>0.8266</v>
      </c>
      <c r="AA1257" s="304">
        <v>5650</v>
      </c>
      <c r="AC1257" s="304">
        <v>0.08</v>
      </c>
      <c r="AD1257" s="304">
        <v>116</v>
      </c>
      <c r="AE1257" s="304">
        <v>116</v>
      </c>
      <c r="AF1257" s="304">
        <v>0.81320000000000003</v>
      </c>
      <c r="AG1257" s="304">
        <v>6006</v>
      </c>
      <c r="AI1257" s="304">
        <v>8.5599999999999996E-2</v>
      </c>
      <c r="AJ1257" s="304">
        <v>140</v>
      </c>
      <c r="AK1257" s="304">
        <v>140</v>
      </c>
      <c r="AL1257" s="304">
        <v>0.85970000000000002</v>
      </c>
      <c r="AM1257" s="304">
        <v>20580</v>
      </c>
      <c r="AO1257" s="304">
        <v>0.23749999999999999</v>
      </c>
    </row>
    <row r="1258" spans="1:41">
      <c r="A1258" s="305">
        <v>1254</v>
      </c>
      <c r="B1258" s="306" t="s">
        <v>3980</v>
      </c>
      <c r="C1258" s="305" t="s">
        <v>5253</v>
      </c>
      <c r="D1258" s="306" t="s">
        <v>4051</v>
      </c>
      <c r="E1258" s="307">
        <v>800</v>
      </c>
      <c r="F1258" s="304">
        <v>1252</v>
      </c>
      <c r="G1258" s="304">
        <v>1252</v>
      </c>
      <c r="H1258" s="304">
        <v>0.97089999999999999</v>
      </c>
      <c r="I1258" s="304">
        <v>436470</v>
      </c>
      <c r="K1258" s="304">
        <v>0.49869999999999998</v>
      </c>
      <c r="L1258" s="304">
        <v>1416.4</v>
      </c>
      <c r="M1258" s="304">
        <v>1416.4</v>
      </c>
      <c r="N1258" s="304">
        <v>0.96650000000000003</v>
      </c>
      <c r="O1258" s="304">
        <v>509810</v>
      </c>
      <c r="Q1258" s="304">
        <v>0.50060000000000004</v>
      </c>
      <c r="R1258" s="304">
        <v>1493.2</v>
      </c>
      <c r="S1258" s="304">
        <v>1493.2</v>
      </c>
      <c r="T1258" s="304">
        <v>0.96309999999999996</v>
      </c>
      <c r="U1258" s="304">
        <v>538570</v>
      </c>
      <c r="W1258" s="304">
        <v>0.5202</v>
      </c>
      <c r="X1258" s="304">
        <v>1249.2</v>
      </c>
      <c r="Y1258" s="304">
        <v>1249.2</v>
      </c>
      <c r="Z1258" s="304">
        <v>0.96299999999999997</v>
      </c>
      <c r="AA1258" s="304">
        <v>496430</v>
      </c>
      <c r="AC1258" s="304">
        <v>0.55469999999999997</v>
      </c>
      <c r="AD1258" s="304">
        <v>1150</v>
      </c>
      <c r="AE1258" s="304">
        <v>1150</v>
      </c>
      <c r="AF1258" s="304">
        <v>0.97199999999999998</v>
      </c>
      <c r="AG1258" s="304">
        <v>483360</v>
      </c>
      <c r="AI1258" s="304">
        <v>0.58130000000000004</v>
      </c>
      <c r="AJ1258" s="304">
        <v>1160</v>
      </c>
      <c r="AK1258" s="304">
        <v>1160</v>
      </c>
      <c r="AL1258" s="304">
        <v>0.97199999999999998</v>
      </c>
      <c r="AM1258" s="304">
        <v>463420</v>
      </c>
      <c r="AO1258" s="304">
        <v>0.57089999999999996</v>
      </c>
    </row>
    <row r="1259" spans="1:41">
      <c r="A1259" s="305">
        <v>1255</v>
      </c>
      <c r="B1259" s="306" t="s">
        <v>3980</v>
      </c>
      <c r="C1259" s="305" t="s">
        <v>5254</v>
      </c>
      <c r="D1259" s="306" t="s">
        <v>4051</v>
      </c>
      <c r="E1259" s="307">
        <v>133</v>
      </c>
      <c r="F1259" s="304">
        <v>123.6</v>
      </c>
      <c r="G1259" s="304">
        <v>123.6</v>
      </c>
      <c r="H1259" s="304">
        <v>0.97709999999999997</v>
      </c>
      <c r="I1259" s="304">
        <v>11478</v>
      </c>
      <c r="K1259" s="304">
        <v>0.13200000000000001</v>
      </c>
      <c r="L1259" s="304">
        <v>87.84</v>
      </c>
      <c r="M1259" s="304">
        <v>106.4</v>
      </c>
      <c r="N1259" s="304">
        <v>0.97689999999999999</v>
      </c>
      <c r="O1259" s="304">
        <v>9858</v>
      </c>
      <c r="Q1259" s="304">
        <v>0.15440000000000001</v>
      </c>
      <c r="R1259" s="304">
        <v>136.80000000000001</v>
      </c>
      <c r="S1259" s="304">
        <v>136.80000000000001</v>
      </c>
      <c r="T1259" s="304">
        <v>0.97799999999999998</v>
      </c>
      <c r="U1259" s="304">
        <v>13578</v>
      </c>
      <c r="W1259" s="304">
        <v>0.14099999999999999</v>
      </c>
      <c r="X1259" s="304">
        <v>146.63999999999999</v>
      </c>
      <c r="Y1259" s="304">
        <v>146.63999999999999</v>
      </c>
      <c r="Z1259" s="304">
        <v>0.9788</v>
      </c>
      <c r="AA1259" s="304">
        <v>20406</v>
      </c>
      <c r="AC1259" s="304">
        <v>0.19109999999999999</v>
      </c>
      <c r="AD1259" s="304">
        <v>132</v>
      </c>
      <c r="AE1259" s="304">
        <v>132</v>
      </c>
      <c r="AF1259" s="304">
        <v>0.98219999999999996</v>
      </c>
      <c r="AG1259" s="304">
        <v>19182</v>
      </c>
      <c r="AI1259" s="304">
        <v>0.19889999999999999</v>
      </c>
      <c r="AJ1259" s="304">
        <v>120</v>
      </c>
      <c r="AK1259" s="304">
        <v>120</v>
      </c>
      <c r="AL1259" s="304">
        <v>0.97970000000000002</v>
      </c>
      <c r="AM1259" s="304">
        <v>17082</v>
      </c>
      <c r="AO1259" s="304">
        <v>0.20180000000000001</v>
      </c>
    </row>
    <row r="1260" spans="1:41">
      <c r="A1260" s="305">
        <v>1256</v>
      </c>
      <c r="B1260" s="306" t="s">
        <v>3980</v>
      </c>
      <c r="C1260" s="305" t="s">
        <v>5255</v>
      </c>
      <c r="D1260" s="306" t="s">
        <v>4051</v>
      </c>
      <c r="E1260" s="307">
        <v>192</v>
      </c>
      <c r="F1260" s="304">
        <v>46.56</v>
      </c>
      <c r="G1260" s="304">
        <v>153.6</v>
      </c>
      <c r="H1260" s="304">
        <v>0.97389999999999999</v>
      </c>
      <c r="I1260" s="304">
        <v>19092</v>
      </c>
      <c r="K1260" s="304">
        <v>0.58479999999999999</v>
      </c>
      <c r="L1260" s="304">
        <v>49.76</v>
      </c>
      <c r="M1260" s="304">
        <v>153.6</v>
      </c>
      <c r="N1260" s="304">
        <v>0.97809999999999997</v>
      </c>
      <c r="O1260" s="304">
        <v>23390</v>
      </c>
      <c r="P1260" s="304" t="e">
        <f>O1260-#REF!</f>
        <v>#REF!</v>
      </c>
      <c r="Q1260" s="304">
        <v>0.64600000000000002</v>
      </c>
      <c r="R1260" s="304">
        <v>49.28</v>
      </c>
      <c r="S1260" s="304">
        <v>153.6</v>
      </c>
      <c r="T1260" s="304">
        <v>0.97240000000000004</v>
      </c>
      <c r="U1260" s="304">
        <v>18952</v>
      </c>
      <c r="W1260" s="304">
        <v>0.54930000000000001</v>
      </c>
      <c r="X1260" s="304">
        <v>56.8</v>
      </c>
      <c r="Y1260" s="304">
        <v>153.6</v>
      </c>
      <c r="Z1260" s="304">
        <v>0.97899999999999998</v>
      </c>
      <c r="AA1260" s="304">
        <v>26464</v>
      </c>
      <c r="AB1260" s="304" t="e">
        <f>AA1260-#REF!</f>
        <v>#REF!</v>
      </c>
      <c r="AC1260" s="304">
        <v>0.63970000000000005</v>
      </c>
      <c r="AD1260" s="304">
        <v>51.76</v>
      </c>
      <c r="AE1260" s="304">
        <v>153.6</v>
      </c>
      <c r="AF1260" s="304">
        <v>0.98150000000000004</v>
      </c>
      <c r="AG1260" s="304">
        <v>27070</v>
      </c>
      <c r="AH1260" s="304" t="e">
        <f>AG1260-#REF!</f>
        <v>#REF!</v>
      </c>
      <c r="AI1260" s="304">
        <v>0.71619999999999995</v>
      </c>
      <c r="AJ1260" s="304">
        <v>48</v>
      </c>
      <c r="AK1260" s="304">
        <v>153.6</v>
      </c>
      <c r="AL1260" s="304">
        <v>0.98560000000000003</v>
      </c>
      <c r="AM1260" s="304">
        <v>24752</v>
      </c>
      <c r="AN1260" s="304" t="e">
        <f>AM1260-#REF!</f>
        <v>#REF!</v>
      </c>
      <c r="AO1260" s="304">
        <v>0.72670000000000001</v>
      </c>
    </row>
    <row r="1261" spans="1:41">
      <c r="A1261" s="305">
        <v>1257</v>
      </c>
      <c r="B1261" s="306" t="s">
        <v>3980</v>
      </c>
      <c r="C1261" s="305" t="s">
        <v>5256</v>
      </c>
      <c r="D1261" s="306" t="s">
        <v>4051</v>
      </c>
      <c r="E1261" s="307">
        <v>260</v>
      </c>
      <c r="F1261" s="304">
        <v>273.48</v>
      </c>
      <c r="G1261" s="304">
        <v>273.48</v>
      </c>
      <c r="H1261" s="304">
        <v>0.99970000000000003</v>
      </c>
      <c r="I1261" s="304">
        <v>57093</v>
      </c>
      <c r="K1261" s="304">
        <v>0.28999999999999998</v>
      </c>
      <c r="L1261" s="304">
        <v>282</v>
      </c>
      <c r="M1261" s="304">
        <v>282</v>
      </c>
      <c r="N1261" s="304">
        <v>0.99960000000000004</v>
      </c>
      <c r="O1261" s="304">
        <v>64320</v>
      </c>
      <c r="Q1261" s="304">
        <v>0.30669999999999997</v>
      </c>
      <c r="R1261" s="304">
        <v>298.92</v>
      </c>
      <c r="S1261" s="304">
        <v>298.92</v>
      </c>
      <c r="T1261" s="304">
        <v>0.99909999999999999</v>
      </c>
      <c r="U1261" s="304">
        <v>61629</v>
      </c>
      <c r="W1261" s="304">
        <v>0.28660000000000002</v>
      </c>
      <c r="X1261" s="304">
        <v>236.64</v>
      </c>
      <c r="Y1261" s="304">
        <v>236.64</v>
      </c>
      <c r="Z1261" s="304">
        <v>0.99960000000000004</v>
      </c>
      <c r="AA1261" s="304">
        <v>56826</v>
      </c>
      <c r="AC1261" s="304">
        <v>0.32290000000000002</v>
      </c>
      <c r="AD1261" s="304">
        <v>249</v>
      </c>
      <c r="AE1261" s="304">
        <v>249</v>
      </c>
      <c r="AF1261" s="304">
        <v>0.99949999999999994</v>
      </c>
      <c r="AG1261" s="304">
        <v>56178</v>
      </c>
      <c r="AI1261" s="304">
        <v>0.3034</v>
      </c>
      <c r="AJ1261" s="304">
        <v>216</v>
      </c>
      <c r="AK1261" s="304">
        <v>216</v>
      </c>
      <c r="AL1261" s="304">
        <v>0.99980000000000002</v>
      </c>
      <c r="AM1261" s="304">
        <v>55710</v>
      </c>
      <c r="AO1261" s="304">
        <v>0.35830000000000001</v>
      </c>
    </row>
    <row r="1262" spans="1:41">
      <c r="A1262" s="305">
        <v>1258</v>
      </c>
      <c r="B1262" s="306" t="s">
        <v>3980</v>
      </c>
      <c r="C1262" s="305" t="s">
        <v>5257</v>
      </c>
      <c r="D1262" s="306" t="s">
        <v>4051</v>
      </c>
      <c r="E1262" s="307">
        <v>428</v>
      </c>
      <c r="F1262" s="304">
        <v>109.9</v>
      </c>
      <c r="G1262" s="304">
        <v>342.4</v>
      </c>
      <c r="H1262" s="304">
        <v>0.96399999999999997</v>
      </c>
      <c r="I1262" s="304">
        <v>30181</v>
      </c>
      <c r="K1262" s="304">
        <v>0.40489999999999998</v>
      </c>
      <c r="L1262" s="304">
        <v>170.5</v>
      </c>
      <c r="M1262" s="304">
        <v>342.4</v>
      </c>
      <c r="N1262" s="304">
        <v>0.99139999999999995</v>
      </c>
      <c r="O1262" s="304">
        <v>87373</v>
      </c>
      <c r="P1262" s="304" t="e">
        <f>O1262-#REF!</f>
        <v>#REF!</v>
      </c>
      <c r="Q1262" s="304">
        <v>0.70509999999999995</v>
      </c>
      <c r="R1262" s="304">
        <v>170.5</v>
      </c>
      <c r="S1262" s="304">
        <v>342.4</v>
      </c>
      <c r="T1262" s="304">
        <v>0.99060000000000004</v>
      </c>
      <c r="U1262" s="304">
        <v>27589</v>
      </c>
      <c r="W1262" s="304">
        <v>0.2303</v>
      </c>
      <c r="X1262" s="304">
        <v>117.7</v>
      </c>
      <c r="Y1262" s="304">
        <v>342.4</v>
      </c>
      <c r="Z1262" s="304">
        <v>0.99060000000000004</v>
      </c>
      <c r="AA1262" s="304">
        <v>44881</v>
      </c>
      <c r="AC1262" s="304">
        <v>0.52859999999999996</v>
      </c>
      <c r="AD1262" s="304">
        <v>116.5</v>
      </c>
      <c r="AE1262" s="304">
        <v>342.4</v>
      </c>
      <c r="AF1262" s="304">
        <v>0.9909</v>
      </c>
      <c r="AG1262" s="304">
        <v>50065</v>
      </c>
      <c r="AI1262" s="304">
        <v>0.59570000000000001</v>
      </c>
      <c r="AJ1262" s="304">
        <v>122.5</v>
      </c>
      <c r="AK1262" s="304">
        <v>342.4</v>
      </c>
      <c r="AL1262" s="304">
        <v>0.99139999999999995</v>
      </c>
      <c r="AM1262" s="304">
        <v>52255</v>
      </c>
      <c r="AO1262" s="304">
        <v>0.61009999999999998</v>
      </c>
    </row>
    <row r="1263" spans="1:41">
      <c r="A1263" s="305">
        <v>1259</v>
      </c>
      <c r="B1263" s="306" t="s">
        <v>3980</v>
      </c>
      <c r="C1263" s="305" t="s">
        <v>5258</v>
      </c>
      <c r="D1263" s="306" t="s">
        <v>4051</v>
      </c>
      <c r="E1263" s="307">
        <v>123</v>
      </c>
      <c r="F1263" s="304">
        <v>109.8</v>
      </c>
      <c r="G1263" s="304">
        <v>109.8</v>
      </c>
      <c r="H1263" s="304">
        <v>0.93920000000000003</v>
      </c>
      <c r="I1263" s="304">
        <v>23073</v>
      </c>
      <c r="K1263" s="304">
        <v>0.31359999999999999</v>
      </c>
      <c r="L1263" s="304">
        <v>84.6</v>
      </c>
      <c r="M1263" s="304">
        <v>98.4</v>
      </c>
      <c r="N1263" s="304">
        <v>0.94650000000000001</v>
      </c>
      <c r="O1263" s="304">
        <v>27314</v>
      </c>
      <c r="Q1263" s="304">
        <v>0.46400000000000002</v>
      </c>
      <c r="R1263" s="304">
        <v>107.4</v>
      </c>
      <c r="S1263" s="304">
        <v>107.4</v>
      </c>
      <c r="T1263" s="304">
        <v>0.95789999999999997</v>
      </c>
      <c r="U1263" s="304">
        <v>25794</v>
      </c>
      <c r="W1263" s="304">
        <v>0.35149999999999998</v>
      </c>
      <c r="X1263" s="304">
        <v>98.2</v>
      </c>
      <c r="Y1263" s="304">
        <v>98.4</v>
      </c>
      <c r="Z1263" s="304">
        <v>0.94320000000000004</v>
      </c>
      <c r="AA1263" s="304">
        <v>21380</v>
      </c>
      <c r="AC1263" s="304">
        <v>0.3135</v>
      </c>
      <c r="AD1263" s="304">
        <v>103.8</v>
      </c>
      <c r="AE1263" s="304">
        <v>103.8</v>
      </c>
      <c r="AF1263" s="304">
        <v>0.94230000000000003</v>
      </c>
      <c r="AG1263" s="304">
        <v>27422</v>
      </c>
      <c r="AI1263" s="304">
        <v>0.3805</v>
      </c>
      <c r="AJ1263" s="304">
        <v>101.4</v>
      </c>
      <c r="AK1263" s="304">
        <v>101.4</v>
      </c>
      <c r="AL1263" s="304">
        <v>0.94299999999999995</v>
      </c>
      <c r="AM1263" s="304">
        <v>20880</v>
      </c>
      <c r="AO1263" s="304">
        <v>0.30630000000000002</v>
      </c>
    </row>
    <row r="1264" spans="1:41">
      <c r="A1264" s="305">
        <v>1260</v>
      </c>
      <c r="B1264" s="306" t="s">
        <v>3980</v>
      </c>
      <c r="C1264" s="305" t="s">
        <v>5259</v>
      </c>
      <c r="D1264" s="306" t="s">
        <v>4139</v>
      </c>
      <c r="E1264" s="307">
        <v>116</v>
      </c>
      <c r="F1264" s="304">
        <v>123.6</v>
      </c>
      <c r="G1264" s="304">
        <v>123.6</v>
      </c>
      <c r="H1264" s="304">
        <v>0.98760000000000003</v>
      </c>
      <c r="I1264" s="304">
        <v>31104</v>
      </c>
      <c r="K1264" s="304">
        <v>0.35389999999999999</v>
      </c>
      <c r="L1264" s="304">
        <v>136.80000000000001</v>
      </c>
      <c r="M1264" s="304">
        <v>136.80000000000001</v>
      </c>
      <c r="N1264" s="304">
        <v>0.98909999999999998</v>
      </c>
      <c r="O1264" s="304">
        <v>36783</v>
      </c>
      <c r="Q1264" s="304">
        <v>0.3654</v>
      </c>
      <c r="R1264" s="304">
        <v>121.5</v>
      </c>
      <c r="S1264" s="304">
        <v>121.5</v>
      </c>
      <c r="T1264" s="304">
        <v>0.99580000000000002</v>
      </c>
      <c r="U1264" s="304">
        <v>33957</v>
      </c>
      <c r="W1264" s="304">
        <v>0.38979999999999998</v>
      </c>
      <c r="X1264" s="304">
        <v>118.5</v>
      </c>
      <c r="Y1264" s="304">
        <v>118.5</v>
      </c>
      <c r="Z1264" s="304">
        <v>1.0065</v>
      </c>
      <c r="AA1264" s="304">
        <v>38607</v>
      </c>
      <c r="AC1264" s="304">
        <v>0.43509999999999999</v>
      </c>
      <c r="AD1264" s="304">
        <v>120.3</v>
      </c>
      <c r="AE1264" s="304">
        <v>123</v>
      </c>
      <c r="AF1264" s="304">
        <v>0.99809999999999999</v>
      </c>
      <c r="AG1264" s="304">
        <v>42465</v>
      </c>
      <c r="AI1264" s="304">
        <v>0.47539999999999999</v>
      </c>
      <c r="AJ1264" s="304">
        <v>115.5</v>
      </c>
      <c r="AK1264" s="304">
        <v>115.5</v>
      </c>
      <c r="AL1264" s="304">
        <v>0.98470000000000002</v>
      </c>
      <c r="AM1264" s="304">
        <v>34479</v>
      </c>
      <c r="AO1264" s="304">
        <v>0.42109999999999997</v>
      </c>
    </row>
    <row r="1265" spans="1:41">
      <c r="A1265" s="305">
        <v>1261</v>
      </c>
      <c r="B1265" s="306" t="s">
        <v>3980</v>
      </c>
      <c r="C1265" s="305" t="s">
        <v>5260</v>
      </c>
      <c r="D1265" s="306" t="s">
        <v>4051</v>
      </c>
      <c r="E1265" s="307">
        <v>111</v>
      </c>
      <c r="F1265" s="304">
        <v>124.69</v>
      </c>
      <c r="G1265" s="304">
        <v>124.69</v>
      </c>
      <c r="H1265" s="304">
        <v>0.9829</v>
      </c>
      <c r="I1265" s="304">
        <v>38070</v>
      </c>
      <c r="K1265" s="304">
        <v>0.43580000000000002</v>
      </c>
      <c r="L1265" s="304">
        <v>118.49</v>
      </c>
      <c r="M1265" s="304">
        <v>118.49</v>
      </c>
      <c r="N1265" s="304">
        <v>0.98809999999999998</v>
      </c>
      <c r="O1265" s="304">
        <v>40950</v>
      </c>
      <c r="Q1265" s="304">
        <v>0.47520000000000001</v>
      </c>
      <c r="R1265" s="304">
        <v>113.61</v>
      </c>
      <c r="S1265" s="304">
        <v>113.61</v>
      </c>
      <c r="T1265" s="304">
        <v>0.98799999999999999</v>
      </c>
      <c r="U1265" s="304">
        <v>33616</v>
      </c>
      <c r="W1265" s="304">
        <v>0.42059999999999997</v>
      </c>
      <c r="X1265" s="304">
        <v>94.81</v>
      </c>
      <c r="Y1265" s="304">
        <v>94.81</v>
      </c>
      <c r="Z1265" s="304">
        <v>0.98629999999999995</v>
      </c>
      <c r="AA1265" s="304">
        <v>40510</v>
      </c>
      <c r="AC1265" s="304">
        <v>0.59009999999999996</v>
      </c>
      <c r="AD1265" s="304">
        <v>93.77</v>
      </c>
      <c r="AE1265" s="304">
        <v>93.77</v>
      </c>
      <c r="AF1265" s="304">
        <v>0.98860000000000003</v>
      </c>
      <c r="AG1265" s="304">
        <v>35395</v>
      </c>
      <c r="AI1265" s="304">
        <v>0.5202</v>
      </c>
      <c r="AJ1265" s="304">
        <v>96.37</v>
      </c>
      <c r="AK1265" s="304">
        <v>96.37</v>
      </c>
      <c r="AL1265" s="304">
        <v>0.98919999999999997</v>
      </c>
      <c r="AM1265" s="304">
        <v>34420</v>
      </c>
      <c r="AO1265" s="304">
        <v>0.5081</v>
      </c>
    </row>
    <row r="1266" spans="1:41">
      <c r="A1266" s="305">
        <v>1262</v>
      </c>
      <c r="B1266" s="306" t="s">
        <v>3980</v>
      </c>
      <c r="C1266" s="305" t="s">
        <v>5261</v>
      </c>
      <c r="D1266" s="306" t="s">
        <v>4063</v>
      </c>
      <c r="E1266" s="307">
        <v>257</v>
      </c>
      <c r="F1266" s="304">
        <v>137.04</v>
      </c>
      <c r="G1266" s="304">
        <v>205.6</v>
      </c>
      <c r="H1266" s="304">
        <v>0.85750000000000004</v>
      </c>
      <c r="I1266" s="304">
        <v>42288</v>
      </c>
      <c r="K1266" s="304" t="e">
        <v>#N/A</v>
      </c>
      <c r="L1266" s="304">
        <v>137.52000000000001</v>
      </c>
      <c r="M1266" s="304">
        <v>205.6</v>
      </c>
      <c r="N1266" s="304">
        <v>0.84589999999999999</v>
      </c>
      <c r="O1266" s="304">
        <v>63282</v>
      </c>
      <c r="Q1266" s="304" t="e">
        <v>#N/A</v>
      </c>
      <c r="R1266" s="304">
        <v>142.68</v>
      </c>
      <c r="S1266" s="304">
        <v>205.6</v>
      </c>
      <c r="T1266" s="304">
        <v>0.83929999999999993</v>
      </c>
      <c r="U1266" s="304">
        <v>55164</v>
      </c>
      <c r="W1266" s="304" t="e">
        <v>#N/A</v>
      </c>
      <c r="X1266" s="304">
        <v>141.72</v>
      </c>
      <c r="Y1266" s="304">
        <v>205.6</v>
      </c>
      <c r="Z1266" s="304">
        <v>0.83409999999999995</v>
      </c>
      <c r="AA1266" s="304">
        <v>53145</v>
      </c>
      <c r="AC1266" s="304" t="e">
        <v>#N/A</v>
      </c>
      <c r="AD1266" s="304">
        <v>135</v>
      </c>
      <c r="AE1266" s="304">
        <v>205.6</v>
      </c>
      <c r="AF1266" s="304">
        <v>0.78159999999999996</v>
      </c>
      <c r="AG1266" s="304">
        <v>23913</v>
      </c>
      <c r="AI1266" s="304" t="e">
        <v>#N/A</v>
      </c>
      <c r="AJ1266" s="304">
        <v>135</v>
      </c>
      <c r="AK1266" s="304">
        <v>205.6</v>
      </c>
      <c r="AL1266" s="304">
        <v>0.79039999999999999</v>
      </c>
      <c r="AM1266" s="304">
        <v>25725</v>
      </c>
      <c r="AO1266" s="304" t="e">
        <v>#N/A</v>
      </c>
    </row>
    <row r="1267" spans="1:41">
      <c r="A1267" s="305">
        <v>1263</v>
      </c>
      <c r="B1267" s="306" t="s">
        <v>3980</v>
      </c>
      <c r="C1267" s="305" t="s">
        <v>5262</v>
      </c>
      <c r="D1267" s="306" t="s">
        <v>4051</v>
      </c>
      <c r="E1267" s="307">
        <v>123</v>
      </c>
      <c r="F1267" s="304">
        <v>17.600000000000001</v>
      </c>
      <c r="G1267" s="304">
        <v>98.4</v>
      </c>
      <c r="H1267" s="304">
        <v>0.93130000000000002</v>
      </c>
      <c r="I1267" s="304">
        <v>3725</v>
      </c>
      <c r="K1267" s="304">
        <v>0.31569999999999998</v>
      </c>
      <c r="L1267" s="304">
        <v>14.4</v>
      </c>
      <c r="M1267" s="304">
        <v>98.4</v>
      </c>
      <c r="N1267" s="304">
        <v>0.92279999999999995</v>
      </c>
      <c r="O1267" s="304">
        <v>4120</v>
      </c>
      <c r="Q1267" s="304">
        <v>0.4168</v>
      </c>
      <c r="R1267" s="304">
        <v>14.4</v>
      </c>
      <c r="S1267" s="304">
        <v>98.4</v>
      </c>
      <c r="T1267" s="304">
        <v>0.92120000000000002</v>
      </c>
      <c r="U1267" s="304">
        <v>3680</v>
      </c>
      <c r="W1267" s="304">
        <v>0.38529999999999998</v>
      </c>
      <c r="X1267" s="304">
        <v>17.8</v>
      </c>
      <c r="Y1267" s="304">
        <v>98.4</v>
      </c>
      <c r="Z1267" s="304">
        <v>0.9395</v>
      </c>
      <c r="AA1267" s="304">
        <v>4500</v>
      </c>
      <c r="AC1267" s="304">
        <v>0.36170000000000002</v>
      </c>
      <c r="AD1267" s="304">
        <v>15</v>
      </c>
      <c r="AE1267" s="304">
        <v>98.4</v>
      </c>
      <c r="AF1267" s="304">
        <v>0.93799999999999994</v>
      </c>
      <c r="AG1267" s="304">
        <v>4915</v>
      </c>
      <c r="AI1267" s="304">
        <v>0.46949999999999997</v>
      </c>
      <c r="AJ1267" s="304">
        <v>20</v>
      </c>
      <c r="AK1267" s="304">
        <v>98.4</v>
      </c>
      <c r="AL1267" s="304">
        <v>0.92330000000000001</v>
      </c>
      <c r="AM1267" s="304">
        <v>4150</v>
      </c>
      <c r="AO1267" s="304">
        <v>0.31219999999999998</v>
      </c>
    </row>
    <row r="1268" spans="1:41">
      <c r="A1268" s="305">
        <v>1264</v>
      </c>
      <c r="B1268" s="306" t="s">
        <v>3980</v>
      </c>
      <c r="C1268" s="305" t="s">
        <v>5263</v>
      </c>
      <c r="D1268" s="306" t="s">
        <v>4051</v>
      </c>
      <c r="E1268" s="307">
        <v>170</v>
      </c>
      <c r="F1268" s="304">
        <v>45</v>
      </c>
      <c r="G1268" s="304">
        <v>136</v>
      </c>
      <c r="H1268" s="304">
        <v>0.98760000000000003</v>
      </c>
      <c r="I1268" s="304">
        <v>11880</v>
      </c>
      <c r="K1268" s="304">
        <v>0.37130000000000002</v>
      </c>
      <c r="L1268" s="304">
        <v>51</v>
      </c>
      <c r="M1268" s="304">
        <v>136</v>
      </c>
      <c r="N1268" s="304">
        <v>0.97960000000000003</v>
      </c>
      <c r="O1268" s="304">
        <v>12930</v>
      </c>
      <c r="Q1268" s="304">
        <v>0.34789999999999999</v>
      </c>
      <c r="R1268" s="304">
        <v>57</v>
      </c>
      <c r="S1268" s="304">
        <v>136</v>
      </c>
      <c r="T1268" s="304">
        <v>0.97989999999999999</v>
      </c>
      <c r="U1268" s="304">
        <v>11700</v>
      </c>
      <c r="W1268" s="304">
        <v>0.29089999999999999</v>
      </c>
      <c r="X1268" s="304">
        <v>54</v>
      </c>
      <c r="Y1268" s="304">
        <v>136</v>
      </c>
      <c r="Z1268" s="304">
        <v>0.98299999999999998</v>
      </c>
      <c r="AA1268" s="304">
        <v>13860</v>
      </c>
      <c r="AC1268" s="304">
        <v>0.35099999999999998</v>
      </c>
      <c r="AD1268" s="304">
        <v>57</v>
      </c>
      <c r="AE1268" s="304">
        <v>136</v>
      </c>
      <c r="AF1268" s="304">
        <v>0.98960000000000004</v>
      </c>
      <c r="AG1268" s="304">
        <v>19800</v>
      </c>
      <c r="AI1268" s="304">
        <v>0.4718</v>
      </c>
      <c r="AJ1268" s="304">
        <v>66</v>
      </c>
      <c r="AK1268" s="304">
        <v>136</v>
      </c>
      <c r="AL1268" s="304">
        <v>0.99339999999999995</v>
      </c>
      <c r="AM1268" s="304">
        <v>13350</v>
      </c>
      <c r="AO1268" s="304">
        <v>0.2828</v>
      </c>
    </row>
    <row r="1269" spans="1:41">
      <c r="A1269" s="305">
        <v>1265</v>
      </c>
      <c r="B1269" s="306" t="s">
        <v>3980</v>
      </c>
      <c r="C1269" s="305" t="s">
        <v>5264</v>
      </c>
      <c r="D1269" s="306" t="s">
        <v>4671</v>
      </c>
      <c r="E1269" s="307">
        <v>167</v>
      </c>
      <c r="F1269" s="304">
        <v>110.04</v>
      </c>
      <c r="G1269" s="304">
        <v>133.6</v>
      </c>
      <c r="H1269" s="304">
        <v>0.99390000000000001</v>
      </c>
      <c r="I1269" s="304">
        <v>27276</v>
      </c>
      <c r="K1269" s="304">
        <v>0.34639999999999999</v>
      </c>
      <c r="L1269" s="304">
        <v>86.28</v>
      </c>
      <c r="M1269" s="304">
        <v>133.6</v>
      </c>
      <c r="N1269" s="304">
        <v>0.98949999999999994</v>
      </c>
      <c r="O1269" s="304">
        <v>34200</v>
      </c>
      <c r="Q1269" s="304">
        <v>0.53839999999999999</v>
      </c>
      <c r="R1269" s="304">
        <v>98.28</v>
      </c>
      <c r="S1269" s="304">
        <v>133.6</v>
      </c>
      <c r="T1269" s="304">
        <v>0.99029999999999996</v>
      </c>
      <c r="U1269" s="304">
        <v>37926</v>
      </c>
      <c r="W1269" s="304">
        <v>0.54120000000000001</v>
      </c>
      <c r="X1269" s="304">
        <v>102.36</v>
      </c>
      <c r="Y1269" s="304">
        <v>133.6</v>
      </c>
      <c r="Z1269" s="304">
        <v>0.99039999999999995</v>
      </c>
      <c r="AA1269" s="304">
        <v>32790</v>
      </c>
      <c r="AC1269" s="304">
        <v>0.43480000000000002</v>
      </c>
      <c r="AD1269" s="304">
        <v>56.04</v>
      </c>
      <c r="AE1269" s="304">
        <v>133.6</v>
      </c>
      <c r="AF1269" s="304">
        <v>0.98250000000000004</v>
      </c>
      <c r="AG1269" s="304">
        <v>22200</v>
      </c>
      <c r="AI1269" s="304">
        <v>0.54200000000000004</v>
      </c>
      <c r="AJ1269" s="304">
        <v>66</v>
      </c>
      <c r="AK1269" s="304">
        <v>133.6</v>
      </c>
      <c r="AL1269" s="304">
        <v>0.98499999999999999</v>
      </c>
      <c r="AM1269" s="304">
        <v>24786</v>
      </c>
      <c r="AO1269" s="304">
        <v>0.52949999999999997</v>
      </c>
    </row>
    <row r="1270" spans="1:41">
      <c r="A1270" s="305">
        <v>1266</v>
      </c>
      <c r="B1270" s="306" t="s">
        <v>3980</v>
      </c>
      <c r="C1270" s="305" t="s">
        <v>5265</v>
      </c>
      <c r="D1270" s="306" t="s">
        <v>4051</v>
      </c>
      <c r="E1270" s="307">
        <v>144</v>
      </c>
      <c r="F1270" s="304">
        <v>56</v>
      </c>
      <c r="G1270" s="304">
        <v>115.2</v>
      </c>
      <c r="H1270" s="304">
        <v>0.95519999999999994</v>
      </c>
      <c r="I1270" s="304">
        <v>17880</v>
      </c>
      <c r="K1270" s="304">
        <v>0.46429999999999999</v>
      </c>
      <c r="L1270" s="304">
        <v>68</v>
      </c>
      <c r="M1270" s="304">
        <v>115.2</v>
      </c>
      <c r="N1270" s="304">
        <v>0.96689999999999998</v>
      </c>
      <c r="O1270" s="304">
        <v>22200</v>
      </c>
      <c r="Q1270" s="304">
        <v>0.45379999999999998</v>
      </c>
      <c r="R1270" s="304">
        <v>64</v>
      </c>
      <c r="S1270" s="304">
        <v>115.2</v>
      </c>
      <c r="T1270" s="304">
        <v>0.96189999999999998</v>
      </c>
      <c r="U1270" s="304">
        <v>21200</v>
      </c>
      <c r="W1270" s="304">
        <v>0.4783</v>
      </c>
      <c r="X1270" s="304">
        <v>76</v>
      </c>
      <c r="Y1270" s="304">
        <v>115.2</v>
      </c>
      <c r="Z1270" s="304">
        <v>0.94769999999999999</v>
      </c>
      <c r="AA1270" s="304">
        <v>20280</v>
      </c>
      <c r="AC1270" s="304">
        <v>0.3785</v>
      </c>
      <c r="AD1270" s="304">
        <v>56</v>
      </c>
      <c r="AE1270" s="304">
        <v>115.2</v>
      </c>
      <c r="AF1270" s="304">
        <v>0.95430000000000004</v>
      </c>
      <c r="AG1270" s="304">
        <v>23360</v>
      </c>
      <c r="AI1270" s="304">
        <v>0.58760000000000001</v>
      </c>
      <c r="AJ1270" s="304">
        <v>48</v>
      </c>
      <c r="AK1270" s="304">
        <v>115.2</v>
      </c>
      <c r="AL1270" s="304">
        <v>0.95840000000000003</v>
      </c>
      <c r="AM1270" s="304">
        <v>22080</v>
      </c>
      <c r="AN1270" s="304" t="e">
        <f>AM1270-#REF!</f>
        <v>#REF!</v>
      </c>
      <c r="AO1270" s="304">
        <v>0.66669999999999996</v>
      </c>
    </row>
    <row r="1271" spans="1:41">
      <c r="A1271" s="305">
        <v>1267</v>
      </c>
      <c r="B1271" s="306" t="s">
        <v>3980</v>
      </c>
      <c r="C1271" s="305" t="s">
        <v>5266</v>
      </c>
      <c r="D1271" s="306" t="s">
        <v>4051</v>
      </c>
      <c r="E1271" s="307">
        <v>132</v>
      </c>
      <c r="F1271" s="304">
        <v>220</v>
      </c>
      <c r="G1271" s="304">
        <v>220</v>
      </c>
      <c r="H1271" s="304">
        <v>0.96960000000000002</v>
      </c>
      <c r="I1271" s="304">
        <v>33140</v>
      </c>
      <c r="K1271" s="304">
        <v>0.21579999999999999</v>
      </c>
      <c r="L1271" s="304">
        <v>140</v>
      </c>
      <c r="M1271" s="304">
        <v>140</v>
      </c>
      <c r="N1271" s="304">
        <v>0.97340000000000004</v>
      </c>
      <c r="O1271" s="304">
        <v>30700</v>
      </c>
      <c r="Q1271" s="304">
        <v>0.30280000000000001</v>
      </c>
      <c r="R1271" s="304">
        <v>158</v>
      </c>
      <c r="S1271" s="304">
        <v>158</v>
      </c>
      <c r="T1271" s="304">
        <v>0.97109999999999996</v>
      </c>
      <c r="U1271" s="304">
        <v>28820</v>
      </c>
      <c r="W1271" s="304">
        <v>0.26090000000000002</v>
      </c>
      <c r="X1271" s="304">
        <v>136</v>
      </c>
      <c r="Y1271" s="304">
        <v>136</v>
      </c>
      <c r="Z1271" s="304">
        <v>0.97499999999999998</v>
      </c>
      <c r="AA1271" s="304">
        <v>30320</v>
      </c>
      <c r="AC1271" s="304">
        <v>0.30740000000000001</v>
      </c>
      <c r="AD1271" s="304">
        <v>126</v>
      </c>
      <c r="AE1271" s="304">
        <v>126</v>
      </c>
      <c r="AF1271" s="304">
        <v>0.97429999999999994</v>
      </c>
      <c r="AG1271" s="304">
        <v>34020</v>
      </c>
      <c r="AI1271" s="304">
        <v>0.3725</v>
      </c>
      <c r="AJ1271" s="304">
        <v>108</v>
      </c>
      <c r="AK1271" s="304">
        <v>108</v>
      </c>
      <c r="AL1271" s="304">
        <v>0.97419999999999995</v>
      </c>
      <c r="AM1271" s="304">
        <v>29340</v>
      </c>
      <c r="AO1271" s="304">
        <v>0.38729999999999998</v>
      </c>
    </row>
    <row r="1272" spans="1:41">
      <c r="A1272" s="305">
        <v>1268</v>
      </c>
      <c r="B1272" s="306" t="s">
        <v>3980</v>
      </c>
      <c r="C1272" s="305" t="s">
        <v>5267</v>
      </c>
      <c r="D1272" s="306" t="s">
        <v>4671</v>
      </c>
      <c r="E1272" s="307">
        <v>110</v>
      </c>
      <c r="F1272" s="304">
        <v>70</v>
      </c>
      <c r="G1272" s="304">
        <v>88</v>
      </c>
      <c r="H1272" s="304">
        <v>0.83850000000000002</v>
      </c>
      <c r="I1272" s="304">
        <v>21800</v>
      </c>
      <c r="K1272" s="304">
        <v>0.51590000000000003</v>
      </c>
      <c r="L1272" s="304">
        <v>72</v>
      </c>
      <c r="M1272" s="304">
        <v>88</v>
      </c>
      <c r="N1272" s="304">
        <v>0.81089999999999995</v>
      </c>
      <c r="O1272" s="304">
        <v>24000</v>
      </c>
      <c r="Q1272" s="304">
        <v>0.55259999999999998</v>
      </c>
      <c r="R1272" s="304">
        <v>56</v>
      </c>
      <c r="S1272" s="304">
        <v>88</v>
      </c>
      <c r="T1272" s="304">
        <v>0.8256</v>
      </c>
      <c r="U1272" s="304">
        <v>24600</v>
      </c>
      <c r="V1272" s="304" t="e">
        <f>U1272-#REF!</f>
        <v>#REF!</v>
      </c>
      <c r="W1272" s="304">
        <v>0.73909999999999998</v>
      </c>
      <c r="X1272" s="304">
        <v>58</v>
      </c>
      <c r="Y1272" s="304">
        <v>88</v>
      </c>
      <c r="Z1272" s="304">
        <v>0.83</v>
      </c>
      <c r="AA1272" s="304">
        <v>16600</v>
      </c>
      <c r="AC1272" s="304">
        <v>0.46350000000000002</v>
      </c>
      <c r="AD1272" s="304">
        <v>58</v>
      </c>
      <c r="AE1272" s="304">
        <v>88</v>
      </c>
      <c r="AF1272" s="304">
        <v>0.87559999999999993</v>
      </c>
      <c r="AG1272" s="304">
        <v>20260</v>
      </c>
      <c r="AI1272" s="304">
        <v>0.53620000000000001</v>
      </c>
      <c r="AJ1272" s="304">
        <v>54</v>
      </c>
      <c r="AK1272" s="304">
        <v>88</v>
      </c>
      <c r="AL1272" s="304">
        <v>0.87759999999999994</v>
      </c>
      <c r="AM1272" s="304">
        <v>22220</v>
      </c>
      <c r="AN1272" s="304" t="e">
        <f>AM1272-#REF!</f>
        <v>#REF!</v>
      </c>
      <c r="AO1272" s="304">
        <v>0.6512</v>
      </c>
    </row>
    <row r="1273" spans="1:41">
      <c r="A1273" s="305">
        <v>1269</v>
      </c>
      <c r="B1273" s="306" t="s">
        <v>3980</v>
      </c>
      <c r="C1273" s="305" t="s">
        <v>5268</v>
      </c>
      <c r="D1273" s="306" t="s">
        <v>4097</v>
      </c>
      <c r="E1273" s="307">
        <v>157</v>
      </c>
      <c r="F1273" s="304">
        <v>20.16</v>
      </c>
      <c r="G1273" s="304">
        <v>125.6</v>
      </c>
      <c r="H1273" s="304">
        <v>0.91710000000000003</v>
      </c>
      <c r="I1273" s="304">
        <v>22091</v>
      </c>
      <c r="K1273" s="304" t="e">
        <v>#N/A</v>
      </c>
      <c r="L1273" s="304">
        <v>18</v>
      </c>
      <c r="M1273" s="304">
        <v>125.6</v>
      </c>
      <c r="N1273" s="304">
        <v>0.93010000000000004</v>
      </c>
      <c r="O1273" s="304">
        <v>8214</v>
      </c>
      <c r="Q1273" s="304" t="e">
        <v>#N/A</v>
      </c>
      <c r="R1273" s="304">
        <v>0</v>
      </c>
      <c r="S1273" s="304">
        <v>0</v>
      </c>
      <c r="T1273" s="304" t="e">
        <v>#DIV/0!</v>
      </c>
      <c r="U1273" s="304">
        <v>0</v>
      </c>
      <c r="W1273" s="304" t="e">
        <v>#N/A</v>
      </c>
      <c r="X1273" s="304">
        <v>0</v>
      </c>
      <c r="Y1273" s="304">
        <v>0</v>
      </c>
      <c r="Z1273" s="304" t="e">
        <v>#DIV/0!</v>
      </c>
      <c r="AA1273" s="304">
        <v>0</v>
      </c>
      <c r="AC1273" s="304" t="e">
        <v>#N/A</v>
      </c>
      <c r="AD1273" s="304">
        <v>21.6</v>
      </c>
      <c r="AE1273" s="304">
        <v>125.6</v>
      </c>
      <c r="AF1273" s="304">
        <v>0.88349999999999995</v>
      </c>
      <c r="AG1273" s="304">
        <v>5321</v>
      </c>
      <c r="AI1273" s="304" t="e">
        <v>#N/A</v>
      </c>
      <c r="AJ1273" s="304">
        <v>20.96</v>
      </c>
      <c r="AK1273" s="304">
        <v>125.6</v>
      </c>
      <c r="AL1273" s="304">
        <v>0.88029999999999997</v>
      </c>
      <c r="AM1273" s="304">
        <v>4676</v>
      </c>
      <c r="AO1273" s="304" t="e">
        <v>#N/A</v>
      </c>
    </row>
    <row r="1274" spans="1:41">
      <c r="A1274" s="305">
        <v>1270</v>
      </c>
      <c r="B1274" s="306" t="s">
        <v>3980</v>
      </c>
      <c r="C1274" s="305" t="s">
        <v>5269</v>
      </c>
      <c r="D1274" s="306" t="s">
        <v>4051</v>
      </c>
      <c r="E1274" s="307">
        <v>500</v>
      </c>
      <c r="F1274" s="304">
        <v>631.91999999999996</v>
      </c>
      <c r="G1274" s="304">
        <v>458.88</v>
      </c>
      <c r="H1274" s="304">
        <v>0.98970000000000002</v>
      </c>
      <c r="I1274" s="304">
        <v>128358</v>
      </c>
      <c r="K1274" s="304">
        <v>0.28510000000000002</v>
      </c>
      <c r="L1274" s="304">
        <v>612</v>
      </c>
      <c r="M1274" s="304">
        <v>612</v>
      </c>
      <c r="N1274" s="304">
        <v>0.98980000000000001</v>
      </c>
      <c r="O1274" s="304">
        <v>144258</v>
      </c>
      <c r="Q1274" s="304">
        <v>0.3201</v>
      </c>
      <c r="R1274" s="304">
        <v>721.68</v>
      </c>
      <c r="S1274" s="304">
        <v>433.2</v>
      </c>
      <c r="T1274" s="304">
        <v>0.98580000000000001</v>
      </c>
      <c r="U1274" s="304">
        <v>144900</v>
      </c>
      <c r="W1274" s="304">
        <v>0.28289999999999998</v>
      </c>
      <c r="X1274" s="304">
        <v>698.88</v>
      </c>
      <c r="Y1274" s="304">
        <v>465.6</v>
      </c>
      <c r="Z1274" s="304">
        <v>0.98560000000000003</v>
      </c>
      <c r="AA1274" s="304">
        <v>134286</v>
      </c>
      <c r="AC1274" s="304">
        <v>0.26200000000000001</v>
      </c>
      <c r="AD1274" s="304">
        <v>600</v>
      </c>
      <c r="AE1274" s="304">
        <v>400</v>
      </c>
      <c r="AF1274" s="304">
        <v>0.98360000000000003</v>
      </c>
      <c r="AG1274" s="304">
        <v>132780</v>
      </c>
      <c r="AI1274" s="304">
        <v>0.3024</v>
      </c>
      <c r="AJ1274" s="304">
        <v>594</v>
      </c>
      <c r="AK1274" s="304">
        <v>400</v>
      </c>
      <c r="AL1274" s="304">
        <v>0.99249999999999994</v>
      </c>
      <c r="AM1274" s="304">
        <v>121134</v>
      </c>
      <c r="AO1274" s="304">
        <v>0.28539999999999999</v>
      </c>
    </row>
    <row r="1275" spans="1:41">
      <c r="A1275" s="305">
        <v>1271</v>
      </c>
      <c r="B1275" s="306" t="s">
        <v>3980</v>
      </c>
      <c r="C1275" s="305" t="s">
        <v>5270</v>
      </c>
      <c r="D1275" s="306" t="s">
        <v>4051</v>
      </c>
      <c r="E1275" s="307">
        <v>389</v>
      </c>
      <c r="F1275" s="304">
        <v>120</v>
      </c>
      <c r="G1275" s="304">
        <v>311.2</v>
      </c>
      <c r="H1275" s="304">
        <v>0.86909999999999998</v>
      </c>
      <c r="I1275" s="304">
        <v>13140</v>
      </c>
      <c r="K1275" s="304">
        <v>0.17499999999999999</v>
      </c>
      <c r="L1275" s="304">
        <v>120</v>
      </c>
      <c r="M1275" s="304">
        <v>311.2</v>
      </c>
      <c r="N1275" s="304">
        <v>0.88059999999999994</v>
      </c>
      <c r="O1275" s="304">
        <v>15480</v>
      </c>
      <c r="Q1275" s="304">
        <v>0.19689999999999999</v>
      </c>
      <c r="R1275" s="304">
        <v>132</v>
      </c>
      <c r="S1275" s="304">
        <v>311.2</v>
      </c>
      <c r="T1275" s="304">
        <v>0.87109999999999999</v>
      </c>
      <c r="U1275" s="304">
        <v>15000</v>
      </c>
      <c r="W1275" s="304">
        <v>0.1812</v>
      </c>
      <c r="X1275" s="304">
        <v>114</v>
      </c>
      <c r="Y1275" s="304">
        <v>311.2</v>
      </c>
      <c r="Z1275" s="304">
        <v>0.86870000000000003</v>
      </c>
      <c r="AA1275" s="304">
        <v>14280</v>
      </c>
      <c r="AC1275" s="304">
        <v>0.1938</v>
      </c>
      <c r="AD1275" s="304">
        <v>72</v>
      </c>
      <c r="AE1275" s="304">
        <v>311.2</v>
      </c>
      <c r="AF1275" s="304">
        <v>0.85419999999999996</v>
      </c>
      <c r="AG1275" s="304">
        <v>14760</v>
      </c>
      <c r="AI1275" s="304">
        <v>0.3226</v>
      </c>
      <c r="AJ1275" s="304">
        <v>126</v>
      </c>
      <c r="AK1275" s="304">
        <v>311.2</v>
      </c>
      <c r="AL1275" s="304">
        <v>0.85960000000000003</v>
      </c>
      <c r="AM1275" s="304">
        <v>12480</v>
      </c>
      <c r="AO1275" s="304">
        <v>0.16009999999999999</v>
      </c>
    </row>
    <row r="1276" spans="1:41">
      <c r="A1276" s="305">
        <v>1272</v>
      </c>
      <c r="B1276" s="306" t="s">
        <v>3980</v>
      </c>
      <c r="C1276" s="305" t="s">
        <v>5271</v>
      </c>
      <c r="D1276" s="306" t="s">
        <v>4051</v>
      </c>
      <c r="E1276" s="307">
        <v>211</v>
      </c>
      <c r="F1276" s="304">
        <v>136</v>
      </c>
      <c r="G1276" s="304">
        <v>168.8</v>
      </c>
      <c r="H1276" s="304">
        <v>0.85229999999999995</v>
      </c>
      <c r="I1276" s="304">
        <v>24920</v>
      </c>
      <c r="K1276" s="304">
        <v>0.29859999999999998</v>
      </c>
      <c r="L1276" s="304">
        <v>120</v>
      </c>
      <c r="M1276" s="304">
        <v>168.8</v>
      </c>
      <c r="N1276" s="304">
        <v>0.83809999999999996</v>
      </c>
      <c r="O1276" s="304">
        <v>35800</v>
      </c>
      <c r="Q1276" s="304">
        <v>0.47849999999999998</v>
      </c>
      <c r="R1276" s="304">
        <v>112</v>
      </c>
      <c r="S1276" s="304">
        <v>168.8</v>
      </c>
      <c r="T1276" s="304">
        <v>0.81979999999999997</v>
      </c>
      <c r="U1276" s="304">
        <v>13280</v>
      </c>
      <c r="W1276" s="304">
        <v>0.2009</v>
      </c>
      <c r="X1276" s="304">
        <v>92</v>
      </c>
      <c r="Y1276" s="304">
        <v>168.8</v>
      </c>
      <c r="Z1276" s="304">
        <v>0.82650000000000001</v>
      </c>
      <c r="AA1276" s="304">
        <v>21520</v>
      </c>
      <c r="AC1276" s="304">
        <v>0.38040000000000002</v>
      </c>
      <c r="AD1276" s="304">
        <v>96</v>
      </c>
      <c r="AE1276" s="304">
        <v>168.8</v>
      </c>
      <c r="AF1276" s="304">
        <v>0.82209999999999994</v>
      </c>
      <c r="AG1276" s="304">
        <v>24200</v>
      </c>
      <c r="AI1276" s="304">
        <v>0.41220000000000001</v>
      </c>
      <c r="AJ1276" s="304">
        <v>92</v>
      </c>
      <c r="AK1276" s="304">
        <v>168.8</v>
      </c>
      <c r="AL1276" s="304">
        <v>0.79800000000000004</v>
      </c>
      <c r="AM1276" s="304">
        <v>15960</v>
      </c>
      <c r="AO1276" s="304">
        <v>0.3019</v>
      </c>
    </row>
    <row r="1277" spans="1:41">
      <c r="A1277" s="305">
        <v>1273</v>
      </c>
      <c r="B1277" s="306" t="s">
        <v>3980</v>
      </c>
      <c r="C1277" s="305" t="s">
        <v>5272</v>
      </c>
      <c r="D1277" s="306" t="s">
        <v>4051</v>
      </c>
      <c r="E1277" s="307">
        <v>300</v>
      </c>
      <c r="F1277" s="304">
        <v>134.61000000000001</v>
      </c>
      <c r="G1277" s="304">
        <v>240</v>
      </c>
      <c r="H1277" s="304">
        <v>0.88180000000000003</v>
      </c>
      <c r="I1277" s="304">
        <v>20855</v>
      </c>
      <c r="K1277" s="304">
        <v>0.2487</v>
      </c>
      <c r="L1277" s="304">
        <v>125.48</v>
      </c>
      <c r="M1277" s="304">
        <v>240</v>
      </c>
      <c r="N1277" s="304">
        <v>0.89090000000000003</v>
      </c>
      <c r="O1277" s="304">
        <v>23539</v>
      </c>
      <c r="Q1277" s="304">
        <v>0.2888</v>
      </c>
      <c r="R1277" s="304">
        <v>128.13</v>
      </c>
      <c r="S1277" s="304">
        <v>240</v>
      </c>
      <c r="T1277" s="304">
        <v>0.88500000000000001</v>
      </c>
      <c r="U1277" s="304">
        <v>24345</v>
      </c>
      <c r="W1277" s="304">
        <v>0.30409999999999998</v>
      </c>
      <c r="X1277" s="304">
        <v>149.22</v>
      </c>
      <c r="Y1277" s="304">
        <v>240</v>
      </c>
      <c r="Z1277" s="304">
        <v>0.87270000000000003</v>
      </c>
      <c r="AA1277" s="304">
        <v>21025</v>
      </c>
      <c r="AC1277" s="304">
        <v>0.22070000000000001</v>
      </c>
      <c r="AD1277" s="304">
        <v>212.1</v>
      </c>
      <c r="AE1277" s="304">
        <v>240</v>
      </c>
      <c r="AF1277" s="304">
        <v>0.87060000000000004</v>
      </c>
      <c r="AG1277" s="304">
        <v>21793</v>
      </c>
      <c r="AI1277" s="304">
        <v>0.1605</v>
      </c>
      <c r="AJ1277" s="304">
        <v>122.5</v>
      </c>
      <c r="AK1277" s="304">
        <v>240</v>
      </c>
      <c r="AL1277" s="304">
        <v>0.872</v>
      </c>
      <c r="AM1277" s="304">
        <v>18959</v>
      </c>
      <c r="AO1277" s="304">
        <v>0.25159999999999999</v>
      </c>
    </row>
    <row r="1278" spans="1:41">
      <c r="A1278" s="305">
        <v>1274</v>
      </c>
      <c r="B1278" s="306" t="s">
        <v>3980</v>
      </c>
      <c r="C1278" s="305" t="s">
        <v>5273</v>
      </c>
      <c r="D1278" s="306" t="s">
        <v>4051</v>
      </c>
      <c r="E1278" s="307">
        <v>184</v>
      </c>
      <c r="F1278" s="304">
        <v>91.04</v>
      </c>
      <c r="G1278" s="304">
        <v>147.19999999999999</v>
      </c>
      <c r="H1278" s="304">
        <v>0.97560000000000002</v>
      </c>
      <c r="I1278" s="304">
        <v>16588</v>
      </c>
      <c r="K1278" s="304">
        <v>0.25940000000000002</v>
      </c>
      <c r="L1278" s="304">
        <v>91.52</v>
      </c>
      <c r="M1278" s="304">
        <v>147.19999999999999</v>
      </c>
      <c r="N1278" s="304">
        <v>0.97550000000000003</v>
      </c>
      <c r="O1278" s="304">
        <v>19744</v>
      </c>
      <c r="Q1278" s="304">
        <v>0.29720000000000002</v>
      </c>
      <c r="R1278" s="304">
        <v>105.6</v>
      </c>
      <c r="S1278" s="304">
        <v>147.19999999999999</v>
      </c>
      <c r="T1278" s="304">
        <v>0.97219999999999995</v>
      </c>
      <c r="U1278" s="304">
        <v>17732</v>
      </c>
      <c r="W1278" s="304">
        <v>0.2399</v>
      </c>
      <c r="X1278" s="304">
        <v>89.28</v>
      </c>
      <c r="Y1278" s="304">
        <v>147.19999999999999</v>
      </c>
      <c r="Z1278" s="304">
        <v>0.97689999999999999</v>
      </c>
      <c r="AA1278" s="304">
        <v>16880</v>
      </c>
      <c r="AC1278" s="304">
        <v>0.2601</v>
      </c>
      <c r="AD1278" s="304">
        <v>89.6</v>
      </c>
      <c r="AE1278" s="304">
        <v>147.19999999999999</v>
      </c>
      <c r="AF1278" s="304">
        <v>0.9728</v>
      </c>
      <c r="AG1278" s="304">
        <v>15860</v>
      </c>
      <c r="AI1278" s="304">
        <v>0.24460000000000001</v>
      </c>
      <c r="AJ1278" s="304">
        <v>76</v>
      </c>
      <c r="AK1278" s="304">
        <v>147.19999999999999</v>
      </c>
      <c r="AL1278" s="304">
        <v>0.97360000000000002</v>
      </c>
      <c r="AM1278" s="304">
        <v>15336</v>
      </c>
      <c r="AO1278" s="304">
        <v>0.28789999999999999</v>
      </c>
    </row>
    <row r="1279" spans="1:41">
      <c r="A1279" s="305">
        <v>1275</v>
      </c>
      <c r="B1279" s="306" t="s">
        <v>3980</v>
      </c>
      <c r="C1279" s="305" t="s">
        <v>5274</v>
      </c>
      <c r="D1279" s="306" t="s">
        <v>4051</v>
      </c>
      <c r="E1279" s="307">
        <v>178</v>
      </c>
      <c r="F1279" s="304">
        <v>116.32</v>
      </c>
      <c r="G1279" s="304">
        <v>142.4</v>
      </c>
      <c r="H1279" s="304">
        <v>0.75939999999999996</v>
      </c>
      <c r="I1279" s="304">
        <v>7360</v>
      </c>
      <c r="K1279" s="304">
        <v>0.1157</v>
      </c>
      <c r="L1279" s="304">
        <v>101.76</v>
      </c>
      <c r="M1279" s="304">
        <v>142.4</v>
      </c>
      <c r="N1279" s="304">
        <v>0.7651</v>
      </c>
      <c r="O1279" s="304">
        <v>10224</v>
      </c>
      <c r="Q1279" s="304">
        <v>0.17649999999999999</v>
      </c>
      <c r="R1279" s="304">
        <v>81.44</v>
      </c>
      <c r="S1279" s="304">
        <v>142.4</v>
      </c>
      <c r="T1279" s="304">
        <v>0.75339999999999996</v>
      </c>
      <c r="U1279" s="304">
        <v>7696</v>
      </c>
      <c r="W1279" s="304">
        <v>0.17419999999999999</v>
      </c>
      <c r="X1279" s="304">
        <v>66.400000000000006</v>
      </c>
      <c r="Y1279" s="304">
        <v>142.4</v>
      </c>
      <c r="Z1279" s="304">
        <v>0.74660000000000004</v>
      </c>
      <c r="AA1279" s="304">
        <v>7716</v>
      </c>
      <c r="AC1279" s="304">
        <v>0.2092</v>
      </c>
      <c r="AD1279" s="304">
        <v>64</v>
      </c>
      <c r="AE1279" s="304">
        <v>142.4</v>
      </c>
      <c r="AF1279" s="304">
        <v>0.749</v>
      </c>
      <c r="AG1279" s="304">
        <v>7352</v>
      </c>
      <c r="AI1279" s="304">
        <v>0.20610000000000001</v>
      </c>
      <c r="AJ1279" s="304">
        <v>64</v>
      </c>
      <c r="AK1279" s="304">
        <v>142.4</v>
      </c>
      <c r="AL1279" s="304">
        <v>0.73360000000000003</v>
      </c>
      <c r="AM1279" s="304">
        <v>5904</v>
      </c>
      <c r="AO1279" s="304">
        <v>0.17469999999999999</v>
      </c>
    </row>
    <row r="1280" spans="1:41">
      <c r="A1280" s="305">
        <v>1276</v>
      </c>
      <c r="B1280" s="306" t="s">
        <v>3980</v>
      </c>
      <c r="C1280" s="305" t="s">
        <v>5275</v>
      </c>
      <c r="D1280" s="306" t="s">
        <v>4139</v>
      </c>
      <c r="E1280" s="307">
        <v>139</v>
      </c>
      <c r="F1280" s="304">
        <v>118.48</v>
      </c>
      <c r="G1280" s="304">
        <v>118.48</v>
      </c>
      <c r="H1280" s="304">
        <v>0.57650000000000001</v>
      </c>
      <c r="I1280" s="304">
        <v>13012</v>
      </c>
      <c r="K1280" s="304">
        <v>0.2646</v>
      </c>
      <c r="L1280" s="304">
        <v>124.64</v>
      </c>
      <c r="M1280" s="304">
        <v>124.64</v>
      </c>
      <c r="N1280" s="304">
        <v>0.59250000000000003</v>
      </c>
      <c r="O1280" s="304">
        <v>17794</v>
      </c>
      <c r="Q1280" s="304">
        <v>0.32390000000000002</v>
      </c>
      <c r="R1280" s="304">
        <v>125.04</v>
      </c>
      <c r="S1280" s="304">
        <v>125.04</v>
      </c>
      <c r="T1280" s="304">
        <v>0.59250000000000003</v>
      </c>
      <c r="U1280" s="304">
        <v>19776</v>
      </c>
      <c r="W1280" s="304">
        <v>0.37080000000000002</v>
      </c>
      <c r="X1280" s="304">
        <v>121.04</v>
      </c>
      <c r="Y1280" s="304">
        <v>121.04</v>
      </c>
      <c r="Z1280" s="304">
        <v>0.59399999999999997</v>
      </c>
      <c r="AA1280" s="304">
        <v>15852</v>
      </c>
      <c r="AC1280" s="304">
        <v>0.2964</v>
      </c>
      <c r="AD1280" s="304">
        <v>112</v>
      </c>
      <c r="AE1280" s="304">
        <v>112</v>
      </c>
      <c r="AF1280" s="304">
        <v>0.58760000000000001</v>
      </c>
      <c r="AG1280" s="304">
        <v>16356</v>
      </c>
      <c r="AI1280" s="304">
        <v>0.33410000000000001</v>
      </c>
      <c r="AJ1280" s="304">
        <v>124</v>
      </c>
      <c r="AK1280" s="304">
        <v>124</v>
      </c>
      <c r="AL1280" s="304">
        <v>0.5827</v>
      </c>
      <c r="AM1280" s="304">
        <v>14942</v>
      </c>
      <c r="AO1280" s="304">
        <v>0.2873</v>
      </c>
    </row>
    <row r="1281" spans="1:41">
      <c r="A1281" s="305">
        <v>1277</v>
      </c>
      <c r="B1281" s="306" t="s">
        <v>3980</v>
      </c>
      <c r="C1281" s="305" t="s">
        <v>5276</v>
      </c>
      <c r="D1281" s="306" t="s">
        <v>4139</v>
      </c>
      <c r="E1281" s="307">
        <v>175</v>
      </c>
      <c r="F1281" s="304">
        <v>148</v>
      </c>
      <c r="G1281" s="304">
        <v>148</v>
      </c>
      <c r="H1281" s="304">
        <v>0.83989999999999998</v>
      </c>
      <c r="I1281" s="304">
        <v>73840</v>
      </c>
      <c r="J1281" s="304" t="e">
        <f>I1281-#REF!</f>
        <v>#REF!</v>
      </c>
      <c r="K1281" s="304">
        <v>0.82509999999999994</v>
      </c>
      <c r="L1281" s="304">
        <v>200</v>
      </c>
      <c r="M1281" s="304">
        <v>200</v>
      </c>
      <c r="N1281" s="304">
        <v>0.83840000000000003</v>
      </c>
      <c r="O1281" s="304">
        <v>77160</v>
      </c>
      <c r="P1281" s="304" t="e">
        <f>O1281-#REF!</f>
        <v>#REF!</v>
      </c>
      <c r="Q1281" s="304">
        <v>0.61850000000000005</v>
      </c>
      <c r="R1281" s="304">
        <v>200</v>
      </c>
      <c r="S1281" s="304">
        <v>200</v>
      </c>
      <c r="T1281" s="304">
        <v>0.86349999999999993</v>
      </c>
      <c r="U1281" s="304">
        <v>83480</v>
      </c>
      <c r="V1281" s="304" t="e">
        <f>U1281-#REF!</f>
        <v>#REF!</v>
      </c>
      <c r="W1281" s="304">
        <v>0.6714</v>
      </c>
      <c r="X1281" s="304">
        <v>192</v>
      </c>
      <c r="Y1281" s="304">
        <v>200</v>
      </c>
      <c r="Z1281" s="304">
        <v>0.84650000000000003</v>
      </c>
      <c r="AA1281" s="304">
        <v>76760</v>
      </c>
      <c r="AB1281" s="304" t="e">
        <f>AA1281-#REF!</f>
        <v>#REF!</v>
      </c>
      <c r="AC1281" s="304">
        <v>0.63480000000000003</v>
      </c>
      <c r="AD1281" s="304">
        <v>204</v>
      </c>
      <c r="AE1281" s="304">
        <v>192</v>
      </c>
      <c r="AF1281" s="304">
        <v>0.83919999999999995</v>
      </c>
      <c r="AG1281" s="304">
        <v>84280</v>
      </c>
      <c r="AH1281" s="304" t="e">
        <f>AG1281-#REF!</f>
        <v>#REF!</v>
      </c>
      <c r="AI1281" s="304">
        <v>0.66180000000000005</v>
      </c>
      <c r="AJ1281" s="304">
        <v>204</v>
      </c>
      <c r="AK1281" s="304">
        <v>204</v>
      </c>
      <c r="AL1281" s="304">
        <v>0.83489999999999998</v>
      </c>
      <c r="AM1281" s="304">
        <v>72000</v>
      </c>
      <c r="AO1281" s="304">
        <v>0.58709999999999996</v>
      </c>
    </row>
    <row r="1282" spans="1:41">
      <c r="A1282" s="305">
        <v>1278</v>
      </c>
      <c r="B1282" s="306" t="s">
        <v>3980</v>
      </c>
      <c r="C1282" s="305" t="s">
        <v>5277</v>
      </c>
      <c r="D1282" s="306" t="s">
        <v>4139</v>
      </c>
      <c r="E1282" s="307">
        <v>150</v>
      </c>
      <c r="F1282" s="304">
        <v>144</v>
      </c>
      <c r="G1282" s="304">
        <v>144</v>
      </c>
      <c r="H1282" s="304">
        <v>0.93569999999999998</v>
      </c>
      <c r="I1282" s="304">
        <v>36320</v>
      </c>
      <c r="K1282" s="304">
        <v>0.37440000000000001</v>
      </c>
      <c r="L1282" s="304">
        <v>144</v>
      </c>
      <c r="M1282" s="304">
        <v>144</v>
      </c>
      <c r="N1282" s="304">
        <v>0.93179999999999996</v>
      </c>
      <c r="O1282" s="304">
        <v>37700</v>
      </c>
      <c r="Q1282" s="304">
        <v>0.37769999999999998</v>
      </c>
      <c r="R1282" s="304">
        <v>172</v>
      </c>
      <c r="S1282" s="304">
        <v>144</v>
      </c>
      <c r="T1282" s="304">
        <v>0.91949999999999998</v>
      </c>
      <c r="U1282" s="304">
        <v>31960</v>
      </c>
      <c r="W1282" s="304">
        <v>0.28070000000000001</v>
      </c>
      <c r="X1282" s="304">
        <v>182</v>
      </c>
      <c r="Y1282" s="304">
        <v>172</v>
      </c>
      <c r="Z1282" s="304">
        <v>0.91039999999999999</v>
      </c>
      <c r="AA1282" s="304">
        <v>44700</v>
      </c>
      <c r="AC1282" s="304">
        <v>0.36259999999999998</v>
      </c>
      <c r="AD1282" s="304">
        <v>198</v>
      </c>
      <c r="AE1282" s="304">
        <v>198</v>
      </c>
      <c r="AF1282" s="304">
        <v>0.98109999999999997</v>
      </c>
      <c r="AG1282" s="304">
        <v>47700</v>
      </c>
      <c r="AI1282" s="304">
        <v>0.33</v>
      </c>
      <c r="AJ1282" s="304">
        <v>180</v>
      </c>
      <c r="AK1282" s="304">
        <v>180</v>
      </c>
      <c r="AL1282" s="304">
        <v>0.94689999999999996</v>
      </c>
      <c r="AM1282" s="304">
        <v>39560</v>
      </c>
      <c r="AO1282" s="304">
        <v>0.32240000000000002</v>
      </c>
    </row>
    <row r="1283" spans="1:41">
      <c r="A1283" s="305">
        <v>1279</v>
      </c>
      <c r="B1283" s="306" t="s">
        <v>3980</v>
      </c>
      <c r="C1283" s="305" t="s">
        <v>5278</v>
      </c>
      <c r="D1283" s="306" t="s">
        <v>4051</v>
      </c>
      <c r="E1283" s="307">
        <v>113</v>
      </c>
      <c r="F1283" s="304">
        <v>10.199999999999999</v>
      </c>
      <c r="G1283" s="304">
        <v>90.4</v>
      </c>
      <c r="H1283" s="304">
        <v>1</v>
      </c>
      <c r="I1283" s="304">
        <v>1476</v>
      </c>
      <c r="K1283" s="304">
        <v>0.20100000000000001</v>
      </c>
      <c r="L1283" s="304">
        <v>9.9600000000000009</v>
      </c>
      <c r="M1283" s="304">
        <v>90.4</v>
      </c>
      <c r="N1283" s="304">
        <v>0.99860000000000004</v>
      </c>
      <c r="O1283" s="304">
        <v>2079</v>
      </c>
      <c r="Q1283" s="304">
        <v>0.28100000000000003</v>
      </c>
      <c r="R1283" s="304">
        <v>9.7200000000000006</v>
      </c>
      <c r="S1283" s="304">
        <v>90.4</v>
      </c>
      <c r="T1283" s="304">
        <v>1</v>
      </c>
      <c r="U1283" s="304">
        <v>2154</v>
      </c>
      <c r="W1283" s="304">
        <v>0.30780000000000002</v>
      </c>
      <c r="X1283" s="304">
        <v>11.88</v>
      </c>
      <c r="Y1283" s="304">
        <v>90.4</v>
      </c>
      <c r="Z1283" s="304">
        <v>0.997</v>
      </c>
      <c r="AA1283" s="304">
        <v>3870</v>
      </c>
      <c r="AC1283" s="304">
        <v>0.43919999999999998</v>
      </c>
      <c r="AD1283" s="304">
        <v>15</v>
      </c>
      <c r="AE1283" s="304">
        <v>90.4</v>
      </c>
      <c r="AF1283" s="304">
        <v>0.97319999999999995</v>
      </c>
      <c r="AG1283" s="304">
        <v>3261</v>
      </c>
      <c r="AI1283" s="304">
        <v>0.30030000000000001</v>
      </c>
      <c r="AJ1283" s="304">
        <v>12</v>
      </c>
      <c r="AK1283" s="304">
        <v>90.4</v>
      </c>
      <c r="AL1283" s="304">
        <v>0.98650000000000004</v>
      </c>
      <c r="AM1283" s="304">
        <v>2394</v>
      </c>
      <c r="AO1283" s="304">
        <v>0.28089999999999998</v>
      </c>
    </row>
    <row r="1284" spans="1:41">
      <c r="A1284" s="305">
        <v>1280</v>
      </c>
      <c r="B1284" s="306" t="s">
        <v>3980</v>
      </c>
      <c r="C1284" s="305" t="s">
        <v>5279</v>
      </c>
      <c r="D1284" s="306" t="s">
        <v>4051</v>
      </c>
      <c r="E1284" s="307">
        <v>189</v>
      </c>
      <c r="F1284" s="304">
        <v>114</v>
      </c>
      <c r="G1284" s="304">
        <v>151.19999999999999</v>
      </c>
      <c r="H1284" s="304">
        <v>0.84529999999999994</v>
      </c>
      <c r="I1284" s="304">
        <v>12780</v>
      </c>
      <c r="K1284" s="304">
        <v>0.1842</v>
      </c>
      <c r="L1284" s="304">
        <v>84</v>
      </c>
      <c r="M1284" s="304">
        <v>151.19999999999999</v>
      </c>
      <c r="N1284" s="304">
        <v>0.85580000000000001</v>
      </c>
      <c r="O1284" s="304">
        <v>16020</v>
      </c>
      <c r="Q1284" s="304">
        <v>0.29949999999999999</v>
      </c>
      <c r="R1284" s="304">
        <v>120</v>
      </c>
      <c r="S1284" s="304">
        <v>151.19999999999999</v>
      </c>
      <c r="T1284" s="304">
        <v>0.84299999999999997</v>
      </c>
      <c r="U1284" s="304">
        <v>12240</v>
      </c>
      <c r="W1284" s="304">
        <v>0.1681</v>
      </c>
      <c r="X1284" s="304">
        <v>84</v>
      </c>
      <c r="Y1284" s="304">
        <v>151.19999999999999</v>
      </c>
      <c r="Z1284" s="304">
        <v>0.86599999999999999</v>
      </c>
      <c r="AA1284" s="304">
        <v>15120</v>
      </c>
      <c r="AC1284" s="304">
        <v>0.27939999999999998</v>
      </c>
      <c r="AD1284" s="304">
        <v>102</v>
      </c>
      <c r="AE1284" s="304">
        <v>151.19999999999999</v>
      </c>
      <c r="AF1284" s="304">
        <v>0.83030000000000004</v>
      </c>
      <c r="AG1284" s="304">
        <v>13500</v>
      </c>
      <c r="AI1284" s="304">
        <v>0.21429999999999999</v>
      </c>
      <c r="AJ1284" s="304">
        <v>66</v>
      </c>
      <c r="AK1284" s="304">
        <v>151.19999999999999</v>
      </c>
      <c r="AL1284" s="304">
        <v>0.79530000000000001</v>
      </c>
      <c r="AM1284" s="304">
        <v>12120</v>
      </c>
      <c r="AO1284" s="304">
        <v>0.32069999999999999</v>
      </c>
    </row>
    <row r="1285" spans="1:41">
      <c r="A1285" s="305">
        <v>1281</v>
      </c>
      <c r="B1285" s="306" t="s">
        <v>3980</v>
      </c>
      <c r="C1285" s="305" t="s">
        <v>5280</v>
      </c>
      <c r="D1285" s="306" t="s">
        <v>4051</v>
      </c>
      <c r="E1285" s="307">
        <v>222</v>
      </c>
      <c r="F1285" s="304">
        <v>137.12</v>
      </c>
      <c r="G1285" s="304">
        <v>177.6</v>
      </c>
      <c r="H1285" s="304">
        <v>0.97789999999999999</v>
      </c>
      <c r="I1285" s="304">
        <v>20464</v>
      </c>
      <c r="K1285" s="304">
        <v>0.21199999999999999</v>
      </c>
      <c r="L1285" s="304">
        <v>126.4</v>
      </c>
      <c r="M1285" s="304">
        <v>177.6</v>
      </c>
      <c r="N1285" s="304">
        <v>0.94679999999999997</v>
      </c>
      <c r="O1285" s="304">
        <v>22920</v>
      </c>
      <c r="Q1285" s="304">
        <v>0.25740000000000002</v>
      </c>
      <c r="R1285" s="304">
        <v>96.64</v>
      </c>
      <c r="S1285" s="304">
        <v>177.6</v>
      </c>
      <c r="T1285" s="304">
        <v>1.1235999999999999</v>
      </c>
      <c r="U1285" s="304">
        <v>12512</v>
      </c>
      <c r="W1285" s="304">
        <v>0.16</v>
      </c>
      <c r="X1285" s="304">
        <v>116.8</v>
      </c>
      <c r="Y1285" s="304">
        <v>177.6</v>
      </c>
      <c r="Z1285" s="304">
        <v>1.0851999999999999</v>
      </c>
      <c r="AA1285" s="304">
        <v>16720</v>
      </c>
      <c r="AC1285" s="304">
        <v>0.17730000000000001</v>
      </c>
      <c r="AD1285" s="304">
        <v>108</v>
      </c>
      <c r="AE1285" s="304">
        <v>177.6</v>
      </c>
      <c r="AF1285" s="304">
        <v>1.1392</v>
      </c>
      <c r="AG1285" s="304">
        <v>15028</v>
      </c>
      <c r="AI1285" s="304">
        <v>0.16420000000000001</v>
      </c>
      <c r="AJ1285" s="304">
        <v>136</v>
      </c>
      <c r="AK1285" s="304">
        <v>177.6</v>
      </c>
      <c r="AL1285" s="304">
        <v>1.0642</v>
      </c>
      <c r="AM1285" s="304">
        <v>17788</v>
      </c>
      <c r="AO1285" s="304">
        <v>0.17069999999999999</v>
      </c>
    </row>
    <row r="1286" spans="1:41">
      <c r="A1286" s="305">
        <v>1282</v>
      </c>
      <c r="B1286" s="306" t="s">
        <v>3980</v>
      </c>
      <c r="C1286" s="305" t="s">
        <v>5281</v>
      </c>
      <c r="D1286" s="306" t="s">
        <v>4051</v>
      </c>
      <c r="E1286" s="307">
        <v>124.44</v>
      </c>
      <c r="F1286" s="304">
        <v>61.6</v>
      </c>
      <c r="G1286" s="304">
        <v>253.6</v>
      </c>
      <c r="H1286" s="304">
        <v>0.89300000000000002</v>
      </c>
      <c r="I1286" s="304">
        <v>24530</v>
      </c>
      <c r="J1286" s="304" t="e">
        <f>I1286-#REF!</f>
        <v>#REF!</v>
      </c>
      <c r="K1286" s="304">
        <v>0.61939999999999995</v>
      </c>
      <c r="L1286" s="304">
        <v>62.8</v>
      </c>
      <c r="M1286" s="304">
        <v>253.6</v>
      </c>
      <c r="N1286" s="304">
        <v>0.91500000000000004</v>
      </c>
      <c r="O1286" s="304">
        <v>27120</v>
      </c>
      <c r="P1286" s="304" t="e">
        <f>O1286-#REF!</f>
        <v>#REF!</v>
      </c>
      <c r="Q1286" s="304">
        <v>0.63439999999999996</v>
      </c>
      <c r="R1286" s="304">
        <v>63.6</v>
      </c>
      <c r="S1286" s="304">
        <v>253.6</v>
      </c>
      <c r="T1286" s="304">
        <v>0.90879999999999994</v>
      </c>
      <c r="U1286" s="304">
        <v>27200</v>
      </c>
      <c r="V1286" s="304" t="e">
        <f>U1286-#REF!</f>
        <v>#REF!</v>
      </c>
      <c r="W1286" s="304">
        <v>0.65359999999999996</v>
      </c>
      <c r="X1286" s="304">
        <v>57.2</v>
      </c>
      <c r="Y1286" s="304">
        <v>253.6</v>
      </c>
      <c r="Z1286" s="304">
        <v>0.88419999999999999</v>
      </c>
      <c r="AA1286" s="304">
        <v>25420</v>
      </c>
      <c r="AB1286" s="304" t="e">
        <f>AA1286-#REF!</f>
        <v>#REF!</v>
      </c>
      <c r="AC1286" s="304">
        <v>0.67559999999999998</v>
      </c>
      <c r="AD1286" s="304">
        <v>60</v>
      </c>
      <c r="AE1286" s="304">
        <v>253.6</v>
      </c>
      <c r="AF1286" s="304">
        <v>0.87539999999999996</v>
      </c>
      <c r="AG1286" s="304">
        <v>25150</v>
      </c>
      <c r="AH1286" s="304" t="e">
        <f>AG1286-#REF!</f>
        <v>#REF!</v>
      </c>
      <c r="AI1286" s="304">
        <v>0.64359999999999995</v>
      </c>
      <c r="AJ1286" s="304">
        <v>60</v>
      </c>
      <c r="AK1286" s="304">
        <v>253.6</v>
      </c>
      <c r="AL1286" s="304">
        <v>0.86099999999999999</v>
      </c>
      <c r="AM1286" s="304">
        <v>20000</v>
      </c>
      <c r="AO1286" s="304">
        <v>0.53769999999999996</v>
      </c>
    </row>
    <row r="1287" spans="1:41">
      <c r="A1287" s="305">
        <v>1283</v>
      </c>
      <c r="B1287" s="306" t="s">
        <v>3980</v>
      </c>
      <c r="C1287" s="305" t="s">
        <v>5282</v>
      </c>
      <c r="D1287" s="306" t="s">
        <v>4051</v>
      </c>
      <c r="E1287" s="307">
        <v>278</v>
      </c>
      <c r="F1287" s="304">
        <v>198.72</v>
      </c>
      <c r="G1287" s="304">
        <v>222.4</v>
      </c>
      <c r="H1287" s="304">
        <v>0.98109999999999997</v>
      </c>
      <c r="I1287" s="304">
        <v>37956</v>
      </c>
      <c r="K1287" s="304">
        <v>0.27039999999999997</v>
      </c>
      <c r="L1287" s="304">
        <v>175.68</v>
      </c>
      <c r="M1287" s="304">
        <v>222.4</v>
      </c>
      <c r="N1287" s="304">
        <v>0.99729999999999996</v>
      </c>
      <c r="O1287" s="304">
        <v>34734</v>
      </c>
      <c r="Q1287" s="304">
        <v>0.26650000000000001</v>
      </c>
      <c r="R1287" s="304">
        <v>177.12</v>
      </c>
      <c r="S1287" s="304">
        <v>222.4</v>
      </c>
      <c r="T1287" s="304">
        <v>0.99970000000000003</v>
      </c>
      <c r="U1287" s="304">
        <v>31218</v>
      </c>
      <c r="W1287" s="304">
        <v>0.24490000000000001</v>
      </c>
      <c r="X1287" s="304">
        <v>143.04</v>
      </c>
      <c r="Y1287" s="304">
        <v>222.4</v>
      </c>
      <c r="Z1287" s="304">
        <v>1</v>
      </c>
      <c r="AA1287" s="304">
        <v>26520</v>
      </c>
      <c r="AC1287" s="304">
        <v>0.2492</v>
      </c>
      <c r="AD1287" s="304">
        <v>138</v>
      </c>
      <c r="AE1287" s="304">
        <v>222.4</v>
      </c>
      <c r="AF1287" s="304">
        <v>1</v>
      </c>
      <c r="AG1287" s="304">
        <v>26628</v>
      </c>
      <c r="AI1287" s="304">
        <v>0.25940000000000002</v>
      </c>
      <c r="AJ1287" s="304">
        <v>132</v>
      </c>
      <c r="AK1287" s="304">
        <v>222.4</v>
      </c>
      <c r="AL1287" s="304">
        <v>1</v>
      </c>
      <c r="AM1287" s="304">
        <v>26298</v>
      </c>
      <c r="AO1287" s="304">
        <v>0.2767</v>
      </c>
    </row>
    <row r="1288" spans="1:41">
      <c r="A1288" s="305">
        <v>1284</v>
      </c>
      <c r="B1288" s="306" t="s">
        <v>3980</v>
      </c>
      <c r="C1288" s="305" t="s">
        <v>5283</v>
      </c>
      <c r="D1288" s="306" t="s">
        <v>4051</v>
      </c>
      <c r="E1288" s="307">
        <v>118</v>
      </c>
      <c r="F1288" s="304">
        <v>83.76</v>
      </c>
      <c r="G1288" s="304">
        <v>94.4</v>
      </c>
      <c r="H1288" s="304">
        <v>0.95519999999999994</v>
      </c>
      <c r="I1288" s="304">
        <v>19958</v>
      </c>
      <c r="K1288" s="304">
        <v>0.34649999999999997</v>
      </c>
      <c r="L1288" s="304">
        <v>82.88</v>
      </c>
      <c r="M1288" s="304">
        <v>94.4</v>
      </c>
      <c r="N1288" s="304">
        <v>0.95330000000000004</v>
      </c>
      <c r="O1288" s="304">
        <v>22940</v>
      </c>
      <c r="Q1288" s="304">
        <v>0.39029999999999998</v>
      </c>
      <c r="R1288" s="304">
        <v>85.6</v>
      </c>
      <c r="S1288" s="304">
        <v>94.4</v>
      </c>
      <c r="T1288" s="304">
        <v>0.94440000000000002</v>
      </c>
      <c r="U1288" s="304">
        <v>19400</v>
      </c>
      <c r="W1288" s="304">
        <v>0.33329999999999999</v>
      </c>
      <c r="X1288" s="304">
        <v>72.64</v>
      </c>
      <c r="Y1288" s="304">
        <v>94.4</v>
      </c>
      <c r="Z1288" s="304">
        <v>0.92010000000000003</v>
      </c>
      <c r="AA1288" s="304">
        <v>17214</v>
      </c>
      <c r="AC1288" s="304">
        <v>0.34620000000000001</v>
      </c>
      <c r="AD1288" s="304">
        <v>68</v>
      </c>
      <c r="AE1288" s="304">
        <v>94.4</v>
      </c>
      <c r="AF1288" s="304">
        <v>0.92420000000000002</v>
      </c>
      <c r="AG1288" s="304">
        <v>17020</v>
      </c>
      <c r="AI1288" s="304">
        <v>0.36399999999999999</v>
      </c>
      <c r="AJ1288" s="304">
        <v>64</v>
      </c>
      <c r="AK1288" s="304">
        <v>94.4</v>
      </c>
      <c r="AL1288" s="304">
        <v>0.92789999999999995</v>
      </c>
      <c r="AM1288" s="304">
        <v>15054</v>
      </c>
      <c r="AO1288" s="304">
        <v>0.35210000000000002</v>
      </c>
    </row>
    <row r="1289" spans="1:41">
      <c r="A1289" s="305">
        <v>1285</v>
      </c>
      <c r="B1289" s="306" t="s">
        <v>3980</v>
      </c>
      <c r="C1289" s="305" t="s">
        <v>5284</v>
      </c>
      <c r="D1289" s="306" t="s">
        <v>4051</v>
      </c>
      <c r="E1289" s="307">
        <v>150</v>
      </c>
      <c r="F1289" s="304">
        <v>72</v>
      </c>
      <c r="G1289" s="304">
        <v>120</v>
      </c>
      <c r="H1289" s="304">
        <v>0.86990000000000001</v>
      </c>
      <c r="I1289" s="304">
        <v>11360</v>
      </c>
      <c r="K1289" s="304">
        <v>0.25190000000000001</v>
      </c>
      <c r="L1289" s="304">
        <v>68</v>
      </c>
      <c r="M1289" s="304">
        <v>120</v>
      </c>
      <c r="N1289" s="304">
        <v>0.87819999999999998</v>
      </c>
      <c r="O1289" s="304">
        <v>16140</v>
      </c>
      <c r="Q1289" s="304">
        <v>0.36330000000000001</v>
      </c>
      <c r="R1289" s="304">
        <v>70</v>
      </c>
      <c r="S1289" s="304">
        <v>120</v>
      </c>
      <c r="T1289" s="304">
        <v>0.85699999999999998</v>
      </c>
      <c r="U1289" s="304">
        <v>14740</v>
      </c>
      <c r="W1289" s="304">
        <v>0.34129999999999999</v>
      </c>
      <c r="X1289" s="304">
        <v>64</v>
      </c>
      <c r="Y1289" s="304">
        <v>120</v>
      </c>
      <c r="Z1289" s="304">
        <v>0.82250000000000001</v>
      </c>
      <c r="AA1289" s="304">
        <v>13340</v>
      </c>
      <c r="AC1289" s="304">
        <v>0.34060000000000001</v>
      </c>
      <c r="AD1289" s="304">
        <v>66</v>
      </c>
      <c r="AE1289" s="304">
        <v>120</v>
      </c>
      <c r="AF1289" s="304">
        <v>0.82209999999999994</v>
      </c>
      <c r="AG1289" s="304">
        <v>13120</v>
      </c>
      <c r="AI1289" s="304">
        <v>0.32500000000000001</v>
      </c>
      <c r="AJ1289" s="304">
        <v>62</v>
      </c>
      <c r="AK1289" s="304">
        <v>120</v>
      </c>
      <c r="AL1289" s="304">
        <v>0.81859999999999999</v>
      </c>
      <c r="AM1289" s="304">
        <v>11280</v>
      </c>
      <c r="AO1289" s="304">
        <v>0.30869999999999997</v>
      </c>
    </row>
    <row r="1290" spans="1:41">
      <c r="A1290" s="305">
        <v>1286</v>
      </c>
      <c r="B1290" s="306" t="s">
        <v>3980</v>
      </c>
      <c r="C1290" s="305" t="s">
        <v>5285</v>
      </c>
      <c r="D1290" s="306" t="s">
        <v>4051</v>
      </c>
      <c r="E1290" s="307">
        <v>369</v>
      </c>
      <c r="F1290" s="304">
        <v>168</v>
      </c>
      <c r="G1290" s="304">
        <v>295.2</v>
      </c>
      <c r="H1290" s="304">
        <v>0.89690000000000003</v>
      </c>
      <c r="I1290" s="304">
        <v>20340</v>
      </c>
      <c r="K1290" s="304">
        <v>0.1875</v>
      </c>
      <c r="L1290" s="304">
        <v>166.56</v>
      </c>
      <c r="M1290" s="304">
        <v>295.2</v>
      </c>
      <c r="N1290" s="304">
        <v>0.91559999999999997</v>
      </c>
      <c r="O1290" s="304">
        <v>40205</v>
      </c>
      <c r="Q1290" s="304">
        <v>0.18010000000000001</v>
      </c>
      <c r="R1290" s="304">
        <v>0</v>
      </c>
      <c r="S1290" s="304">
        <v>0</v>
      </c>
      <c r="T1290" s="304" t="e">
        <v>#DIV/0!</v>
      </c>
      <c r="U1290" s="304">
        <v>0</v>
      </c>
      <c r="W1290" s="304">
        <v>0</v>
      </c>
      <c r="X1290" s="304">
        <v>153.28</v>
      </c>
      <c r="Y1290" s="304">
        <v>295.2</v>
      </c>
      <c r="Z1290" s="304">
        <v>0.90290000000000004</v>
      </c>
      <c r="AA1290" s="304">
        <v>22019</v>
      </c>
      <c r="AC1290" s="304">
        <v>0.2072</v>
      </c>
      <c r="AD1290" s="304">
        <v>187.2</v>
      </c>
      <c r="AE1290" s="304">
        <v>295.2</v>
      </c>
      <c r="AF1290" s="304">
        <v>0.90769999999999995</v>
      </c>
      <c r="AG1290" s="304">
        <v>23204</v>
      </c>
      <c r="AI1290" s="304">
        <v>0.1835</v>
      </c>
      <c r="AJ1290" s="304">
        <v>168.96</v>
      </c>
      <c r="AK1290" s="304">
        <v>295.2</v>
      </c>
      <c r="AL1290" s="304">
        <v>0.91459999999999997</v>
      </c>
      <c r="AM1290" s="304">
        <v>20900</v>
      </c>
      <c r="AO1290" s="304">
        <v>0.18779999999999999</v>
      </c>
    </row>
    <row r="1291" spans="1:41">
      <c r="A1291" s="305">
        <v>1287</v>
      </c>
      <c r="B1291" s="306" t="s">
        <v>3980</v>
      </c>
      <c r="C1291" s="305" t="s">
        <v>5286</v>
      </c>
      <c r="D1291" s="306" t="s">
        <v>4051</v>
      </c>
      <c r="E1291" s="307">
        <v>121</v>
      </c>
      <c r="F1291" s="304">
        <v>12</v>
      </c>
      <c r="G1291" s="304">
        <v>96.8</v>
      </c>
      <c r="H1291" s="304">
        <v>0.76480000000000004</v>
      </c>
      <c r="I1291" s="304">
        <v>2080</v>
      </c>
      <c r="K1291" s="304">
        <v>0.31480000000000002</v>
      </c>
      <c r="L1291" s="304">
        <v>12</v>
      </c>
      <c r="M1291" s="304">
        <v>96.8</v>
      </c>
      <c r="N1291" s="304">
        <v>0.69799999999999995</v>
      </c>
      <c r="O1291" s="304">
        <v>2680</v>
      </c>
      <c r="Q1291" s="304">
        <v>0.43009999999999998</v>
      </c>
      <c r="R1291" s="304">
        <v>12</v>
      </c>
      <c r="S1291" s="304">
        <v>96.8</v>
      </c>
      <c r="T1291" s="304">
        <v>0.67059999999999997</v>
      </c>
      <c r="U1291" s="304">
        <v>2280</v>
      </c>
      <c r="W1291" s="304">
        <v>0.39350000000000002</v>
      </c>
      <c r="X1291" s="304">
        <v>12</v>
      </c>
      <c r="Y1291" s="304">
        <v>96.8</v>
      </c>
      <c r="Z1291" s="304">
        <v>0.64200000000000002</v>
      </c>
      <c r="AA1291" s="304">
        <v>2080</v>
      </c>
      <c r="AC1291" s="304">
        <v>0.3629</v>
      </c>
      <c r="AD1291" s="304">
        <v>8</v>
      </c>
      <c r="AE1291" s="304">
        <v>96.8</v>
      </c>
      <c r="AF1291" s="304">
        <v>0.64639999999999997</v>
      </c>
      <c r="AG1291" s="304">
        <v>2120</v>
      </c>
      <c r="AI1291" s="304">
        <v>0.55110000000000003</v>
      </c>
      <c r="AJ1291" s="304">
        <v>8</v>
      </c>
      <c r="AK1291" s="304">
        <v>96.8</v>
      </c>
      <c r="AL1291" s="304">
        <v>0.63500000000000001</v>
      </c>
      <c r="AM1291" s="304">
        <v>1600</v>
      </c>
      <c r="AO1291" s="304">
        <v>0.4375</v>
      </c>
    </row>
    <row r="1292" spans="1:41">
      <c r="A1292" s="305">
        <v>1288</v>
      </c>
      <c r="B1292" s="306" t="s">
        <v>3980</v>
      </c>
      <c r="C1292" s="305" t="s">
        <v>5287</v>
      </c>
      <c r="D1292" s="306" t="s">
        <v>4051</v>
      </c>
      <c r="E1292" s="307">
        <v>228</v>
      </c>
      <c r="F1292" s="304">
        <v>180</v>
      </c>
      <c r="G1292" s="304">
        <v>182.4</v>
      </c>
      <c r="H1292" s="304">
        <v>0.99439999999999995</v>
      </c>
      <c r="I1292" s="304">
        <v>56120</v>
      </c>
      <c r="K1292" s="304">
        <v>0.4355</v>
      </c>
      <c r="L1292" s="304">
        <v>212</v>
      </c>
      <c r="M1292" s="304">
        <v>212</v>
      </c>
      <c r="N1292" s="304">
        <v>0.99309999999999998</v>
      </c>
      <c r="O1292" s="304">
        <v>68360</v>
      </c>
      <c r="Q1292" s="304">
        <v>0.43640000000000001</v>
      </c>
      <c r="R1292" s="304">
        <v>248</v>
      </c>
      <c r="S1292" s="304">
        <v>248</v>
      </c>
      <c r="T1292" s="304">
        <v>0.99470000000000003</v>
      </c>
      <c r="U1292" s="304">
        <v>75040</v>
      </c>
      <c r="W1292" s="304">
        <v>0.42249999999999999</v>
      </c>
      <c r="X1292" s="304">
        <v>204</v>
      </c>
      <c r="Y1292" s="304">
        <v>204</v>
      </c>
      <c r="Z1292" s="304">
        <v>0.99449999999999994</v>
      </c>
      <c r="AA1292" s="304">
        <v>57040</v>
      </c>
      <c r="AC1292" s="304">
        <v>0.37790000000000001</v>
      </c>
      <c r="AD1292" s="304">
        <v>180</v>
      </c>
      <c r="AE1292" s="304">
        <v>182.4</v>
      </c>
      <c r="AF1292" s="304">
        <v>0.99170000000000003</v>
      </c>
      <c r="AG1292" s="304">
        <v>61800</v>
      </c>
      <c r="AI1292" s="304">
        <v>0.46539999999999998</v>
      </c>
      <c r="AJ1292" s="304">
        <v>188</v>
      </c>
      <c r="AK1292" s="304">
        <v>188</v>
      </c>
      <c r="AL1292" s="304">
        <v>0.97470000000000001</v>
      </c>
      <c r="AM1292" s="304">
        <v>67760</v>
      </c>
      <c r="AO1292" s="304">
        <v>0.51359999999999995</v>
      </c>
    </row>
    <row r="1293" spans="1:41">
      <c r="A1293" s="305">
        <v>1289</v>
      </c>
      <c r="B1293" s="306" t="s">
        <v>3980</v>
      </c>
      <c r="C1293" s="305" t="s">
        <v>5288</v>
      </c>
      <c r="D1293" s="306" t="s">
        <v>4051</v>
      </c>
      <c r="E1293" s="307">
        <v>144</v>
      </c>
      <c r="F1293" s="304">
        <v>35.4</v>
      </c>
      <c r="G1293" s="304">
        <v>115.2</v>
      </c>
      <c r="H1293" s="304">
        <v>0.84719999999999995</v>
      </c>
      <c r="I1293" s="304">
        <v>6152</v>
      </c>
      <c r="K1293" s="304">
        <v>0.28489999999999999</v>
      </c>
      <c r="L1293" s="304">
        <v>51.8</v>
      </c>
      <c r="M1293" s="304">
        <v>115.2</v>
      </c>
      <c r="N1293" s="304">
        <v>0.8478</v>
      </c>
      <c r="O1293" s="304">
        <v>9264</v>
      </c>
      <c r="Q1293" s="304">
        <v>0.28360000000000002</v>
      </c>
      <c r="R1293" s="304">
        <v>51.8</v>
      </c>
      <c r="S1293" s="304">
        <v>115.2</v>
      </c>
      <c r="T1293" s="304">
        <v>0.8508</v>
      </c>
      <c r="U1293" s="304">
        <v>9032</v>
      </c>
      <c r="W1293" s="304">
        <v>0.28460000000000002</v>
      </c>
      <c r="X1293" s="304">
        <v>48.4</v>
      </c>
      <c r="Y1293" s="304">
        <v>115.2</v>
      </c>
      <c r="Z1293" s="304">
        <v>0.83550000000000002</v>
      </c>
      <c r="AA1293" s="304">
        <v>7728</v>
      </c>
      <c r="AC1293" s="304">
        <v>0.25690000000000002</v>
      </c>
      <c r="AD1293" s="304">
        <v>27.2</v>
      </c>
      <c r="AE1293" s="304">
        <v>115.2</v>
      </c>
      <c r="AF1293" s="304">
        <v>0.82940000000000003</v>
      </c>
      <c r="AG1293" s="304">
        <v>9888</v>
      </c>
      <c r="AI1293" s="304">
        <v>0.58909999999999996</v>
      </c>
      <c r="AJ1293" s="304">
        <v>34</v>
      </c>
      <c r="AK1293" s="304">
        <v>115.2</v>
      </c>
      <c r="AL1293" s="304">
        <v>0.83319999999999994</v>
      </c>
      <c r="AM1293" s="304">
        <v>8450</v>
      </c>
      <c r="AO1293" s="304">
        <v>0.4143</v>
      </c>
    </row>
    <row r="1294" spans="1:41">
      <c r="A1294" s="305">
        <v>1290</v>
      </c>
      <c r="B1294" s="306" t="s">
        <v>3980</v>
      </c>
      <c r="C1294" s="305" t="s">
        <v>5289</v>
      </c>
      <c r="D1294" s="306" t="s">
        <v>4051</v>
      </c>
      <c r="E1294" s="307">
        <v>122</v>
      </c>
      <c r="F1294" s="304">
        <v>104</v>
      </c>
      <c r="G1294" s="304">
        <v>104</v>
      </c>
      <c r="H1294" s="304">
        <v>0.97709999999999997</v>
      </c>
      <c r="I1294" s="304">
        <v>34100</v>
      </c>
      <c r="K1294" s="304">
        <v>0.46610000000000001</v>
      </c>
      <c r="L1294" s="304">
        <v>136</v>
      </c>
      <c r="M1294" s="304">
        <v>136</v>
      </c>
      <c r="N1294" s="304">
        <v>0.97519999999999996</v>
      </c>
      <c r="O1294" s="304">
        <v>40100</v>
      </c>
      <c r="Q1294" s="304">
        <v>0.40639999999999998</v>
      </c>
      <c r="R1294" s="304">
        <v>120</v>
      </c>
      <c r="S1294" s="304">
        <v>120</v>
      </c>
      <c r="T1294" s="304">
        <v>0.96660000000000001</v>
      </c>
      <c r="U1294" s="304">
        <v>28300</v>
      </c>
      <c r="W1294" s="304">
        <v>0.33889999999999998</v>
      </c>
      <c r="X1294" s="304">
        <v>114</v>
      </c>
      <c r="Y1294" s="304">
        <v>114</v>
      </c>
      <c r="Z1294" s="304">
        <v>0.98109999999999997</v>
      </c>
      <c r="AA1294" s="304">
        <v>44540</v>
      </c>
      <c r="AC1294" s="304">
        <v>0.5353</v>
      </c>
      <c r="AD1294" s="304">
        <v>100</v>
      </c>
      <c r="AE1294" s="304">
        <v>100</v>
      </c>
      <c r="AF1294" s="304">
        <v>0.98499999999999999</v>
      </c>
      <c r="AG1294" s="304">
        <v>34060</v>
      </c>
      <c r="AI1294" s="304">
        <v>0.46479999999999999</v>
      </c>
      <c r="AJ1294" s="304">
        <v>104</v>
      </c>
      <c r="AK1294" s="304">
        <v>104</v>
      </c>
      <c r="AL1294" s="304">
        <v>0.9859</v>
      </c>
      <c r="AM1294" s="304">
        <v>40280</v>
      </c>
      <c r="AO1294" s="304">
        <v>0.54569999999999996</v>
      </c>
    </row>
    <row r="1295" spans="1:41">
      <c r="A1295" s="305">
        <v>1291</v>
      </c>
      <c r="B1295" s="306" t="s">
        <v>3980</v>
      </c>
      <c r="C1295" s="305" t="s">
        <v>5290</v>
      </c>
      <c r="D1295" s="306" t="s">
        <v>4051</v>
      </c>
      <c r="E1295" s="307">
        <v>111</v>
      </c>
      <c r="F1295" s="304">
        <v>71.239999999999995</v>
      </c>
      <c r="G1295" s="304">
        <v>88.8</v>
      </c>
      <c r="H1295" s="304">
        <v>0.98480000000000001</v>
      </c>
      <c r="I1295" s="304">
        <v>19696</v>
      </c>
      <c r="K1295" s="304">
        <v>0.38990000000000002</v>
      </c>
      <c r="L1295" s="304">
        <v>89.24</v>
      </c>
      <c r="M1295" s="304">
        <v>89.24</v>
      </c>
      <c r="N1295" s="304">
        <v>0.98170000000000002</v>
      </c>
      <c r="O1295" s="304">
        <v>25448</v>
      </c>
      <c r="Q1295" s="304">
        <v>0.39050000000000001</v>
      </c>
      <c r="R1295" s="304">
        <v>92</v>
      </c>
      <c r="S1295" s="304">
        <v>92</v>
      </c>
      <c r="T1295" s="304">
        <v>0.98419999999999996</v>
      </c>
      <c r="U1295" s="304">
        <v>19908</v>
      </c>
      <c r="W1295" s="304">
        <v>0.3054</v>
      </c>
      <c r="X1295" s="304">
        <v>92</v>
      </c>
      <c r="Y1295" s="304">
        <v>92</v>
      </c>
      <c r="Z1295" s="304">
        <v>0.98370000000000002</v>
      </c>
      <c r="AA1295" s="304">
        <v>18584</v>
      </c>
      <c r="AC1295" s="304">
        <v>0.27600000000000002</v>
      </c>
      <c r="AD1295" s="304">
        <v>41</v>
      </c>
      <c r="AE1295" s="304">
        <v>88.8</v>
      </c>
      <c r="AF1295" s="304">
        <v>0.98480000000000001</v>
      </c>
      <c r="AG1295" s="304">
        <v>25036</v>
      </c>
      <c r="AH1295" s="304" t="e">
        <f>AG1295-#REF!</f>
        <v>#REF!</v>
      </c>
      <c r="AI1295" s="304">
        <v>0.83350000000000002</v>
      </c>
      <c r="AJ1295" s="304">
        <v>67.64</v>
      </c>
      <c r="AK1295" s="304">
        <v>88.8</v>
      </c>
      <c r="AL1295" s="304">
        <v>0.98550000000000004</v>
      </c>
      <c r="AM1295" s="304">
        <v>27176</v>
      </c>
      <c r="AO1295" s="304">
        <v>0.56620000000000004</v>
      </c>
    </row>
    <row r="1296" spans="1:41">
      <c r="A1296" s="305">
        <v>1292</v>
      </c>
      <c r="B1296" s="306" t="s">
        <v>3980</v>
      </c>
      <c r="C1296" s="305" t="s">
        <v>5291</v>
      </c>
      <c r="D1296" s="306" t="s">
        <v>4051</v>
      </c>
      <c r="E1296" s="307">
        <v>133</v>
      </c>
      <c r="F1296" s="304">
        <v>107.95</v>
      </c>
      <c r="G1296" s="304">
        <v>107.95</v>
      </c>
      <c r="H1296" s="304">
        <v>0.99780000000000002</v>
      </c>
      <c r="I1296" s="304">
        <v>18738</v>
      </c>
      <c r="K1296" s="304">
        <v>0.24329999999999999</v>
      </c>
      <c r="L1296" s="304">
        <v>77.150000000000006</v>
      </c>
      <c r="M1296" s="304">
        <v>106.4</v>
      </c>
      <c r="N1296" s="304">
        <v>0.99749999999999994</v>
      </c>
      <c r="O1296" s="304">
        <v>17612</v>
      </c>
      <c r="Q1296" s="304">
        <v>0.31059999999999999</v>
      </c>
      <c r="R1296" s="304">
        <v>78.349999999999994</v>
      </c>
      <c r="S1296" s="304">
        <v>106.4</v>
      </c>
      <c r="T1296" s="304">
        <v>0.99760000000000004</v>
      </c>
      <c r="U1296" s="304">
        <v>17976</v>
      </c>
      <c r="W1296" s="304">
        <v>0.32250000000000001</v>
      </c>
      <c r="X1296" s="304">
        <v>78.75</v>
      </c>
      <c r="Y1296" s="304">
        <v>106.4</v>
      </c>
      <c r="Z1296" s="304">
        <v>0.99480000000000002</v>
      </c>
      <c r="AA1296" s="304">
        <v>15696</v>
      </c>
      <c r="AC1296" s="304">
        <v>0.27189999999999998</v>
      </c>
      <c r="AD1296" s="304">
        <v>66.349999999999994</v>
      </c>
      <c r="AE1296" s="304">
        <v>106.4</v>
      </c>
      <c r="AF1296" s="304">
        <v>0.99549999999999994</v>
      </c>
      <c r="AG1296" s="304">
        <v>16740</v>
      </c>
      <c r="AI1296" s="304">
        <v>0.34449999999999997</v>
      </c>
      <c r="AJ1296" s="304">
        <v>65.95</v>
      </c>
      <c r="AK1296" s="304">
        <v>106.4</v>
      </c>
      <c r="AL1296" s="304">
        <v>0.99299999999999999</v>
      </c>
      <c r="AM1296" s="304">
        <v>13819</v>
      </c>
      <c r="AO1296" s="304">
        <v>0.29649999999999999</v>
      </c>
    </row>
    <row r="1297" spans="1:41">
      <c r="A1297" s="305">
        <v>1293</v>
      </c>
      <c r="B1297" s="306" t="s">
        <v>3980</v>
      </c>
      <c r="C1297" s="305" t="s">
        <v>5292</v>
      </c>
      <c r="D1297" s="306" t="s">
        <v>4139</v>
      </c>
      <c r="E1297" s="307">
        <v>118</v>
      </c>
      <c r="F1297" s="304">
        <v>30</v>
      </c>
      <c r="G1297" s="304">
        <v>94.4</v>
      </c>
      <c r="H1297" s="304">
        <v>0.93899999999999995</v>
      </c>
      <c r="I1297" s="304">
        <v>5540</v>
      </c>
      <c r="K1297" s="304">
        <v>0.27310000000000001</v>
      </c>
      <c r="L1297" s="304">
        <v>36</v>
      </c>
      <c r="M1297" s="304">
        <v>94.4</v>
      </c>
      <c r="N1297" s="304">
        <v>0.92659999999999998</v>
      </c>
      <c r="O1297" s="304">
        <v>7320</v>
      </c>
      <c r="Q1297" s="304">
        <v>0.29499999999999998</v>
      </c>
      <c r="R1297" s="304">
        <v>50</v>
      </c>
      <c r="S1297" s="304">
        <v>94.4</v>
      </c>
      <c r="T1297" s="304">
        <v>1</v>
      </c>
      <c r="U1297" s="304">
        <v>9860</v>
      </c>
      <c r="W1297" s="304">
        <v>0.27389999999999998</v>
      </c>
      <c r="X1297" s="304">
        <v>56</v>
      </c>
      <c r="Y1297" s="304">
        <v>94.4</v>
      </c>
      <c r="Z1297" s="304">
        <v>0.85760000000000003</v>
      </c>
      <c r="AA1297" s="304">
        <v>11680</v>
      </c>
      <c r="AC1297" s="304">
        <v>0.32690000000000002</v>
      </c>
      <c r="AD1297" s="304">
        <v>58</v>
      </c>
      <c r="AE1297" s="304">
        <v>94.4</v>
      </c>
      <c r="AF1297" s="304">
        <v>0.92020000000000002</v>
      </c>
      <c r="AG1297" s="304">
        <v>13360</v>
      </c>
      <c r="AI1297" s="304">
        <v>0.33650000000000002</v>
      </c>
      <c r="AJ1297" s="304">
        <v>50</v>
      </c>
      <c r="AK1297" s="304">
        <v>94.4</v>
      </c>
      <c r="AL1297" s="304">
        <v>0.91020000000000001</v>
      </c>
      <c r="AM1297" s="304">
        <v>9720</v>
      </c>
      <c r="AO1297" s="304">
        <v>0.29670000000000002</v>
      </c>
    </row>
    <row r="1298" spans="1:41">
      <c r="A1298" s="305">
        <v>1294</v>
      </c>
      <c r="B1298" s="306" t="s">
        <v>3980</v>
      </c>
      <c r="C1298" s="305" t="s">
        <v>5293</v>
      </c>
      <c r="D1298" s="306" t="s">
        <v>4051</v>
      </c>
      <c r="E1298" s="307">
        <v>389</v>
      </c>
      <c r="F1298" s="304">
        <v>146.88</v>
      </c>
      <c r="G1298" s="304">
        <v>311.2</v>
      </c>
      <c r="H1298" s="304">
        <v>0.98739999999999994</v>
      </c>
      <c r="I1298" s="304">
        <v>38442</v>
      </c>
      <c r="K1298" s="304">
        <v>0.36820000000000003</v>
      </c>
      <c r="L1298" s="304">
        <v>144.47999999999999</v>
      </c>
      <c r="M1298" s="304">
        <v>311.2</v>
      </c>
      <c r="N1298" s="304">
        <v>0.99299999999999999</v>
      </c>
      <c r="O1298" s="304">
        <v>41640</v>
      </c>
      <c r="Q1298" s="304">
        <v>0.3901</v>
      </c>
      <c r="R1298" s="304">
        <v>144</v>
      </c>
      <c r="S1298" s="304">
        <v>311.2</v>
      </c>
      <c r="T1298" s="304">
        <v>0.9264</v>
      </c>
      <c r="U1298" s="304">
        <v>40902</v>
      </c>
      <c r="W1298" s="304">
        <v>0.4259</v>
      </c>
      <c r="X1298" s="304">
        <v>136.32</v>
      </c>
      <c r="Y1298" s="304">
        <v>311.2</v>
      </c>
      <c r="Z1298" s="304">
        <v>0.84889999999999999</v>
      </c>
      <c r="AA1298" s="304">
        <v>37800</v>
      </c>
      <c r="AC1298" s="304">
        <v>0.43909999999999999</v>
      </c>
      <c r="AD1298" s="304">
        <v>132</v>
      </c>
      <c r="AE1298" s="304">
        <v>311.2</v>
      </c>
      <c r="AF1298" s="304">
        <v>0.94040000000000001</v>
      </c>
      <c r="AG1298" s="304">
        <v>38274</v>
      </c>
      <c r="AI1298" s="304">
        <v>0.41449999999999998</v>
      </c>
      <c r="AJ1298" s="304">
        <v>126</v>
      </c>
      <c r="AK1298" s="304">
        <v>311.2</v>
      </c>
      <c r="AL1298" s="304">
        <v>0.88119999999999998</v>
      </c>
      <c r="AM1298" s="304">
        <v>36846</v>
      </c>
      <c r="AO1298" s="304">
        <v>0.46089999999999998</v>
      </c>
    </row>
    <row r="1299" spans="1:41">
      <c r="A1299" s="305">
        <v>1295</v>
      </c>
      <c r="B1299" s="306" t="s">
        <v>3980</v>
      </c>
      <c r="C1299" s="305" t="s">
        <v>5294</v>
      </c>
      <c r="D1299" s="306" t="s">
        <v>4051</v>
      </c>
      <c r="E1299" s="307">
        <v>300</v>
      </c>
      <c r="F1299" s="304">
        <v>48</v>
      </c>
      <c r="G1299" s="304">
        <v>240</v>
      </c>
      <c r="H1299" s="304">
        <v>0.83719999999999994</v>
      </c>
      <c r="I1299" s="304">
        <v>4345</v>
      </c>
      <c r="K1299" s="304">
        <v>0.1502</v>
      </c>
      <c r="L1299" s="304">
        <v>47</v>
      </c>
      <c r="M1299" s="304">
        <v>240</v>
      </c>
      <c r="N1299" s="304">
        <v>1.3492999999999999</v>
      </c>
      <c r="O1299" s="304">
        <v>6780</v>
      </c>
      <c r="Q1299" s="304">
        <v>0.14369999999999999</v>
      </c>
      <c r="R1299" s="304">
        <v>81.599999999999994</v>
      </c>
      <c r="S1299" s="304">
        <v>240</v>
      </c>
      <c r="T1299" s="304">
        <v>1.0347</v>
      </c>
      <c r="U1299" s="304">
        <v>6115</v>
      </c>
      <c r="W1299" s="304">
        <v>0.10059999999999999</v>
      </c>
      <c r="X1299" s="304">
        <v>44.6</v>
      </c>
      <c r="Y1299" s="304">
        <v>240</v>
      </c>
      <c r="Z1299" s="304">
        <v>1.0375000000000001</v>
      </c>
      <c r="AA1299" s="304">
        <v>5535</v>
      </c>
      <c r="AC1299" s="304">
        <v>0.1608</v>
      </c>
      <c r="AD1299" s="304">
        <v>50</v>
      </c>
      <c r="AE1299" s="304">
        <v>240</v>
      </c>
      <c r="AF1299" s="304">
        <v>1.0836999999999999</v>
      </c>
      <c r="AG1299" s="304">
        <v>5635</v>
      </c>
      <c r="AI1299" s="304">
        <v>0.13980000000000001</v>
      </c>
      <c r="AJ1299" s="304">
        <v>45</v>
      </c>
      <c r="AK1299" s="304">
        <v>240</v>
      </c>
      <c r="AL1299" s="304">
        <v>1.1554</v>
      </c>
      <c r="AM1299" s="304">
        <v>4575</v>
      </c>
      <c r="AO1299" s="304">
        <v>0.1222</v>
      </c>
    </row>
    <row r="1300" spans="1:41">
      <c r="A1300" s="305">
        <v>1296</v>
      </c>
      <c r="B1300" s="306" t="s">
        <v>3980</v>
      </c>
      <c r="C1300" s="305" t="s">
        <v>5295</v>
      </c>
      <c r="D1300" s="306" t="s">
        <v>4051</v>
      </c>
      <c r="E1300" s="307">
        <v>120</v>
      </c>
      <c r="F1300" s="304">
        <v>148.19999999999999</v>
      </c>
      <c r="G1300" s="304">
        <v>148.19999999999999</v>
      </c>
      <c r="H1300" s="304">
        <v>0.99990000000000001</v>
      </c>
      <c r="I1300" s="304">
        <v>27549</v>
      </c>
      <c r="K1300" s="304">
        <v>0.25819999999999999</v>
      </c>
      <c r="L1300" s="304">
        <v>148.56</v>
      </c>
      <c r="M1300" s="304">
        <v>148.56</v>
      </c>
      <c r="N1300" s="304">
        <v>0.99980000000000002</v>
      </c>
      <c r="O1300" s="304">
        <v>32781</v>
      </c>
      <c r="Q1300" s="304">
        <v>0.29670000000000002</v>
      </c>
      <c r="R1300" s="304">
        <v>156.47999999999999</v>
      </c>
      <c r="S1300" s="304">
        <v>156.47999999999999</v>
      </c>
      <c r="T1300" s="304">
        <v>0.99980000000000002</v>
      </c>
      <c r="U1300" s="304">
        <v>30423</v>
      </c>
      <c r="W1300" s="304">
        <v>0.27010000000000001</v>
      </c>
      <c r="X1300" s="304">
        <v>138</v>
      </c>
      <c r="Y1300" s="304">
        <v>138</v>
      </c>
      <c r="Z1300" s="304">
        <v>0.99990000000000001</v>
      </c>
      <c r="AA1300" s="304">
        <v>26877</v>
      </c>
      <c r="AC1300" s="304">
        <v>0.26179999999999998</v>
      </c>
      <c r="AD1300" s="304">
        <v>126</v>
      </c>
      <c r="AE1300" s="304">
        <v>126</v>
      </c>
      <c r="AF1300" s="304">
        <v>0.99990000000000001</v>
      </c>
      <c r="AG1300" s="304">
        <v>25692</v>
      </c>
      <c r="AI1300" s="304">
        <v>0.27410000000000001</v>
      </c>
      <c r="AJ1300" s="304">
        <v>117</v>
      </c>
      <c r="AK1300" s="304">
        <v>117</v>
      </c>
      <c r="AL1300" s="304">
        <v>0.99929999999999997</v>
      </c>
      <c r="AM1300" s="304">
        <v>25500</v>
      </c>
      <c r="AO1300" s="304">
        <v>0.3029</v>
      </c>
    </row>
    <row r="1301" spans="1:41">
      <c r="A1301" s="305">
        <v>1297</v>
      </c>
      <c r="B1301" s="306" t="s">
        <v>3980</v>
      </c>
      <c r="C1301" s="305" t="s">
        <v>5296</v>
      </c>
      <c r="D1301" s="306" t="s">
        <v>4139</v>
      </c>
      <c r="E1301" s="307">
        <v>133</v>
      </c>
      <c r="F1301" s="304">
        <v>10.56</v>
      </c>
      <c r="G1301" s="304">
        <v>106.4</v>
      </c>
      <c r="H1301" s="304">
        <v>1</v>
      </c>
      <c r="I1301" s="304">
        <v>1314</v>
      </c>
      <c r="K1301" s="304">
        <v>0.17280000000000001</v>
      </c>
      <c r="L1301" s="304">
        <v>12.72</v>
      </c>
      <c r="M1301" s="304">
        <v>106.4</v>
      </c>
      <c r="N1301" s="304">
        <v>0.99839999999999995</v>
      </c>
      <c r="O1301" s="304">
        <v>1833</v>
      </c>
      <c r="Q1301" s="304">
        <v>0.19400000000000001</v>
      </c>
      <c r="R1301" s="304">
        <v>9</v>
      </c>
      <c r="S1301" s="304">
        <v>106.4</v>
      </c>
      <c r="T1301" s="304">
        <v>1</v>
      </c>
      <c r="U1301" s="304">
        <v>1524</v>
      </c>
      <c r="W1301" s="304">
        <v>0.23519999999999999</v>
      </c>
      <c r="X1301" s="304">
        <v>11.76</v>
      </c>
      <c r="Y1301" s="304">
        <v>106.4</v>
      </c>
      <c r="Z1301" s="304">
        <v>1</v>
      </c>
      <c r="AA1301" s="304">
        <v>1797</v>
      </c>
      <c r="AC1301" s="304">
        <v>0.2054</v>
      </c>
      <c r="AD1301" s="304">
        <v>9</v>
      </c>
      <c r="AE1301" s="304">
        <v>106.4</v>
      </c>
      <c r="AF1301" s="304">
        <v>1</v>
      </c>
      <c r="AG1301" s="304">
        <v>1770</v>
      </c>
      <c r="AI1301" s="304">
        <v>0.26429999999999998</v>
      </c>
      <c r="AJ1301" s="304">
        <v>9</v>
      </c>
      <c r="AK1301" s="304">
        <v>106.4</v>
      </c>
      <c r="AL1301" s="304">
        <v>1</v>
      </c>
      <c r="AM1301" s="304">
        <v>1614</v>
      </c>
      <c r="AO1301" s="304">
        <v>0.24909999999999999</v>
      </c>
    </row>
    <row r="1302" spans="1:41">
      <c r="A1302" s="305">
        <v>1298</v>
      </c>
      <c r="B1302" s="306" t="s">
        <v>3980</v>
      </c>
      <c r="C1302" s="305" t="s">
        <v>5297</v>
      </c>
      <c r="D1302" s="306" t="s">
        <v>4051</v>
      </c>
      <c r="E1302" s="307">
        <v>166</v>
      </c>
      <c r="F1302" s="304">
        <v>96</v>
      </c>
      <c r="G1302" s="304">
        <v>132.80000000000001</v>
      </c>
      <c r="H1302" s="304">
        <v>0.98780000000000001</v>
      </c>
      <c r="I1302" s="304">
        <v>38600</v>
      </c>
      <c r="K1302" s="304">
        <v>0.56540000000000001</v>
      </c>
      <c r="L1302" s="304">
        <v>114</v>
      </c>
      <c r="M1302" s="304">
        <v>132.80000000000001</v>
      </c>
      <c r="N1302" s="304">
        <v>0.98109999999999997</v>
      </c>
      <c r="O1302" s="304">
        <v>42360</v>
      </c>
      <c r="Q1302" s="304">
        <v>0.5091</v>
      </c>
      <c r="R1302" s="304">
        <v>122</v>
      </c>
      <c r="S1302" s="304">
        <v>132.80000000000001</v>
      </c>
      <c r="T1302" s="304">
        <v>0.97129999999999994</v>
      </c>
      <c r="U1302" s="304">
        <v>31800</v>
      </c>
      <c r="W1302" s="304">
        <v>0.37269999999999998</v>
      </c>
      <c r="X1302" s="304">
        <v>134</v>
      </c>
      <c r="Y1302" s="304">
        <v>132.80000000000001</v>
      </c>
      <c r="Z1302" s="304">
        <v>0.97739999999999994</v>
      </c>
      <c r="AA1302" s="304">
        <v>48380</v>
      </c>
      <c r="AC1302" s="304">
        <v>0.4965</v>
      </c>
      <c r="AD1302" s="304">
        <v>144</v>
      </c>
      <c r="AE1302" s="304">
        <v>132.80000000000001</v>
      </c>
      <c r="AF1302" s="304">
        <v>0.98260000000000003</v>
      </c>
      <c r="AG1302" s="304">
        <v>48540</v>
      </c>
      <c r="AI1302" s="304">
        <v>0.46110000000000001</v>
      </c>
      <c r="AJ1302" s="304">
        <v>124</v>
      </c>
      <c r="AK1302" s="304">
        <v>132.80000000000001</v>
      </c>
      <c r="AL1302" s="304">
        <v>0.98280000000000001</v>
      </c>
      <c r="AM1302" s="304">
        <v>44480</v>
      </c>
      <c r="AO1302" s="304">
        <v>0.50690000000000002</v>
      </c>
    </row>
    <row r="1303" spans="1:41">
      <c r="A1303" s="305">
        <v>1299</v>
      </c>
      <c r="B1303" s="306" t="s">
        <v>3980</v>
      </c>
      <c r="C1303" s="305" t="s">
        <v>5298</v>
      </c>
      <c r="D1303" s="306" t="s">
        <v>4051</v>
      </c>
      <c r="E1303" s="307">
        <v>240</v>
      </c>
      <c r="F1303" s="304">
        <v>252</v>
      </c>
      <c r="G1303" s="304">
        <v>252</v>
      </c>
      <c r="H1303" s="304">
        <v>0.99180000000000001</v>
      </c>
      <c r="I1303" s="304">
        <v>79560</v>
      </c>
      <c r="K1303" s="304">
        <v>0.44209999999999999</v>
      </c>
      <c r="L1303" s="304">
        <v>258</v>
      </c>
      <c r="M1303" s="304">
        <v>258</v>
      </c>
      <c r="N1303" s="304">
        <v>0.99270000000000003</v>
      </c>
      <c r="O1303" s="304">
        <v>89700</v>
      </c>
      <c r="Q1303" s="304">
        <v>0.47070000000000001</v>
      </c>
      <c r="R1303" s="304">
        <v>236.16</v>
      </c>
      <c r="S1303" s="304">
        <v>236.16</v>
      </c>
      <c r="T1303" s="304">
        <v>0.99399999999999999</v>
      </c>
      <c r="U1303" s="304">
        <v>88624</v>
      </c>
      <c r="W1303" s="304">
        <v>0.52439999999999998</v>
      </c>
      <c r="X1303" s="304">
        <v>220.8</v>
      </c>
      <c r="Y1303" s="304">
        <v>220.8</v>
      </c>
      <c r="Z1303" s="304">
        <v>0.99439999999999995</v>
      </c>
      <c r="AA1303" s="304">
        <v>80234</v>
      </c>
      <c r="AC1303" s="304">
        <v>0.4758</v>
      </c>
      <c r="AD1303" s="304">
        <v>215.28</v>
      </c>
      <c r="AE1303" s="304">
        <v>215.28</v>
      </c>
      <c r="AF1303" s="304">
        <v>0.99490000000000001</v>
      </c>
      <c r="AG1303" s="304">
        <v>85464</v>
      </c>
      <c r="AI1303" s="304">
        <v>0.53639999999999999</v>
      </c>
      <c r="AJ1303" s="304">
        <v>425.76</v>
      </c>
      <c r="AK1303" s="304">
        <v>425.84019999999998</v>
      </c>
      <c r="AL1303" s="304">
        <v>0.99470000000000003</v>
      </c>
      <c r="AM1303" s="304">
        <v>155394</v>
      </c>
      <c r="AO1303" s="304">
        <v>0.51149999999999995</v>
      </c>
    </row>
    <row r="1304" spans="1:41">
      <c r="A1304" s="305">
        <v>1300</v>
      </c>
      <c r="B1304" s="306" t="s">
        <v>3980</v>
      </c>
      <c r="C1304" s="305" t="s">
        <v>5299</v>
      </c>
      <c r="D1304" s="306" t="s">
        <v>4139</v>
      </c>
      <c r="E1304" s="307">
        <v>233</v>
      </c>
      <c r="F1304" s="304">
        <v>12</v>
      </c>
      <c r="G1304" s="304">
        <v>186.4</v>
      </c>
      <c r="H1304" s="304">
        <v>0.98260000000000003</v>
      </c>
      <c r="I1304" s="304">
        <v>29736</v>
      </c>
      <c r="J1304" s="304" t="e">
        <f>I1304-#REF!</f>
        <v>#REF!</v>
      </c>
      <c r="K1304" s="304">
        <v>3.5028000000000001</v>
      </c>
      <c r="L1304" s="304">
        <v>14.28</v>
      </c>
      <c r="M1304" s="304">
        <v>186.4</v>
      </c>
      <c r="N1304" s="304">
        <v>0.99119999999999997</v>
      </c>
      <c r="O1304" s="304">
        <v>28532</v>
      </c>
      <c r="P1304" s="304" t="e">
        <f>O1304-#REF!</f>
        <v>#REF!</v>
      </c>
      <c r="Q1304" s="304">
        <v>2.7096</v>
      </c>
      <c r="R1304" s="304">
        <v>140</v>
      </c>
      <c r="S1304" s="304">
        <v>186.4</v>
      </c>
      <c r="T1304" s="304">
        <v>0.98750000000000004</v>
      </c>
      <c r="U1304" s="304">
        <v>29672</v>
      </c>
      <c r="W1304" s="304">
        <v>0.29809999999999998</v>
      </c>
      <c r="X1304" s="304">
        <v>130.4</v>
      </c>
      <c r="Y1304" s="304">
        <v>186.4</v>
      </c>
      <c r="Z1304" s="304">
        <v>0.98070000000000002</v>
      </c>
      <c r="AA1304" s="304">
        <v>27212</v>
      </c>
      <c r="AC1304" s="304">
        <v>0.28599999999999998</v>
      </c>
      <c r="AD1304" s="304">
        <v>130.80000000000001</v>
      </c>
      <c r="AE1304" s="304">
        <v>186.4</v>
      </c>
      <c r="AF1304" s="304">
        <v>0.98399999999999999</v>
      </c>
      <c r="AG1304" s="304">
        <v>28428</v>
      </c>
      <c r="AI1304" s="304">
        <v>0.2969</v>
      </c>
      <c r="AJ1304" s="304">
        <v>128.80000000000001</v>
      </c>
      <c r="AK1304" s="304">
        <v>186.4</v>
      </c>
      <c r="AL1304" s="304">
        <v>0.98180000000000001</v>
      </c>
      <c r="AM1304" s="304">
        <v>21924</v>
      </c>
      <c r="AO1304" s="304">
        <v>0.24079999999999999</v>
      </c>
    </row>
    <row r="1305" spans="1:41">
      <c r="A1305" s="305">
        <v>1301</v>
      </c>
      <c r="B1305" s="306" t="s">
        <v>3980</v>
      </c>
      <c r="C1305" s="305" t="s">
        <v>5300</v>
      </c>
      <c r="D1305" s="306" t="s">
        <v>4139</v>
      </c>
      <c r="E1305" s="307">
        <v>156.6</v>
      </c>
      <c r="F1305" s="304">
        <v>10.8</v>
      </c>
      <c r="G1305" s="304">
        <v>125.28</v>
      </c>
      <c r="H1305" s="304">
        <v>0.6038</v>
      </c>
      <c r="I1305" s="304">
        <v>1234</v>
      </c>
      <c r="K1305" s="304">
        <v>0.26290000000000002</v>
      </c>
      <c r="L1305" s="304">
        <v>9.68</v>
      </c>
      <c r="M1305" s="304">
        <v>125.28</v>
      </c>
      <c r="N1305" s="304">
        <v>0.62470000000000003</v>
      </c>
      <c r="O1305" s="304">
        <v>1338</v>
      </c>
      <c r="Q1305" s="304">
        <v>0.2974</v>
      </c>
      <c r="R1305" s="304">
        <v>10.16</v>
      </c>
      <c r="S1305" s="304">
        <v>125.28</v>
      </c>
      <c r="T1305" s="304">
        <v>0.60409999999999997</v>
      </c>
      <c r="U1305" s="304">
        <v>1248</v>
      </c>
      <c r="W1305" s="304">
        <v>0.28239999999999998</v>
      </c>
      <c r="X1305" s="304">
        <v>0</v>
      </c>
      <c r="Y1305" s="304">
        <v>0</v>
      </c>
      <c r="Z1305" s="304" t="e">
        <v>#DIV/0!</v>
      </c>
      <c r="AA1305" s="304">
        <v>0</v>
      </c>
      <c r="AC1305" s="304">
        <v>0</v>
      </c>
      <c r="AD1305" s="304">
        <v>0</v>
      </c>
      <c r="AE1305" s="304">
        <v>0</v>
      </c>
      <c r="AF1305" s="304" t="e">
        <v>#DIV/0!</v>
      </c>
      <c r="AG1305" s="304">
        <v>0</v>
      </c>
      <c r="AI1305" s="304">
        <v>0</v>
      </c>
      <c r="AJ1305" s="304">
        <v>0</v>
      </c>
      <c r="AK1305" s="304">
        <v>0</v>
      </c>
      <c r="AL1305" s="304" t="e">
        <v>#DIV/0!</v>
      </c>
      <c r="AM1305" s="304">
        <v>0</v>
      </c>
      <c r="AO1305" s="304">
        <v>0</v>
      </c>
    </row>
    <row r="1306" spans="1:41">
      <c r="A1306" s="305">
        <v>1302</v>
      </c>
      <c r="B1306" s="306" t="s">
        <v>3980</v>
      </c>
      <c r="C1306" s="305" t="s">
        <v>5301</v>
      </c>
      <c r="D1306" s="306" t="s">
        <v>4139</v>
      </c>
      <c r="E1306" s="307">
        <v>178</v>
      </c>
      <c r="F1306" s="304">
        <v>146</v>
      </c>
      <c r="G1306" s="304">
        <v>146</v>
      </c>
      <c r="H1306" s="304">
        <v>0.83609999999999995</v>
      </c>
      <c r="I1306" s="304">
        <v>25700</v>
      </c>
      <c r="K1306" s="304">
        <v>0.29239999999999999</v>
      </c>
      <c r="L1306" s="304">
        <v>148</v>
      </c>
      <c r="M1306" s="304">
        <v>148</v>
      </c>
      <c r="N1306" s="304">
        <v>0.82830000000000004</v>
      </c>
      <c r="O1306" s="304">
        <v>26820</v>
      </c>
      <c r="Q1306" s="304">
        <v>0.29409999999999997</v>
      </c>
      <c r="R1306" s="304">
        <v>138</v>
      </c>
      <c r="S1306" s="304">
        <v>148</v>
      </c>
      <c r="T1306" s="304">
        <v>0.73750000000000004</v>
      </c>
      <c r="U1306" s="304">
        <v>7640</v>
      </c>
      <c r="W1306" s="304">
        <v>0.1043</v>
      </c>
      <c r="X1306" s="304">
        <v>130</v>
      </c>
      <c r="Y1306" s="304">
        <v>142.4</v>
      </c>
      <c r="Z1306" s="304">
        <v>0.83130000000000004</v>
      </c>
      <c r="AA1306" s="304">
        <v>20880</v>
      </c>
      <c r="AC1306" s="304">
        <v>0.25969999999999999</v>
      </c>
      <c r="AD1306" s="304">
        <v>114</v>
      </c>
      <c r="AE1306" s="304">
        <v>142.4</v>
      </c>
      <c r="AF1306" s="304">
        <v>0.71729999999999994</v>
      </c>
      <c r="AG1306" s="304">
        <v>6800</v>
      </c>
      <c r="AI1306" s="304">
        <v>0.1118</v>
      </c>
      <c r="AJ1306" s="304">
        <v>128</v>
      </c>
      <c r="AK1306" s="304">
        <v>142.4</v>
      </c>
      <c r="AL1306" s="304">
        <v>0.78559999999999997</v>
      </c>
      <c r="AM1306" s="304">
        <v>13040</v>
      </c>
      <c r="AO1306" s="304">
        <v>0.18010000000000001</v>
      </c>
    </row>
    <row r="1307" spans="1:41">
      <c r="A1307" s="305">
        <v>1303</v>
      </c>
      <c r="B1307" s="306" t="s">
        <v>3980</v>
      </c>
      <c r="C1307" s="305" t="s">
        <v>5302</v>
      </c>
      <c r="D1307" s="306" t="s">
        <v>4051</v>
      </c>
      <c r="E1307" s="307">
        <v>200</v>
      </c>
      <c r="F1307" s="304">
        <v>119.2</v>
      </c>
      <c r="G1307" s="304">
        <v>160</v>
      </c>
      <c r="H1307" s="304">
        <v>0.92549999999999999</v>
      </c>
      <c r="I1307" s="304">
        <v>12016</v>
      </c>
      <c r="K1307" s="304">
        <v>0.15129999999999999</v>
      </c>
      <c r="L1307" s="304">
        <v>115.12</v>
      </c>
      <c r="M1307" s="304">
        <v>160</v>
      </c>
      <c r="N1307" s="304">
        <v>0.92169999999999996</v>
      </c>
      <c r="O1307" s="304">
        <v>11058</v>
      </c>
      <c r="Q1307" s="304">
        <v>0.1401</v>
      </c>
      <c r="R1307" s="304">
        <v>100.24</v>
      </c>
      <c r="S1307" s="304">
        <v>160</v>
      </c>
      <c r="T1307" s="304">
        <v>0.88600000000000001</v>
      </c>
      <c r="U1307" s="304">
        <v>9974</v>
      </c>
      <c r="W1307" s="304">
        <v>0.156</v>
      </c>
      <c r="X1307" s="304">
        <v>113.92</v>
      </c>
      <c r="Y1307" s="304">
        <v>160</v>
      </c>
      <c r="Z1307" s="304">
        <v>0.89659999999999995</v>
      </c>
      <c r="AA1307" s="304">
        <v>11020</v>
      </c>
      <c r="AC1307" s="304">
        <v>0.14499999999999999</v>
      </c>
      <c r="AD1307" s="304">
        <v>118</v>
      </c>
      <c r="AE1307" s="304">
        <v>160</v>
      </c>
      <c r="AF1307" s="304">
        <v>0.86990000000000001</v>
      </c>
      <c r="AG1307" s="304">
        <v>9808</v>
      </c>
      <c r="AI1307" s="304">
        <v>0.12839999999999999</v>
      </c>
      <c r="AJ1307" s="304">
        <v>120</v>
      </c>
      <c r="AK1307" s="304">
        <v>160</v>
      </c>
      <c r="AL1307" s="304">
        <v>0.90479999999999994</v>
      </c>
      <c r="AM1307" s="304">
        <v>11114</v>
      </c>
      <c r="AO1307" s="304">
        <v>0.14219999999999999</v>
      </c>
    </row>
    <row r="1308" spans="1:41">
      <c r="A1308" s="305">
        <v>1304</v>
      </c>
      <c r="B1308" s="306" t="s">
        <v>3980</v>
      </c>
      <c r="C1308" s="305" t="s">
        <v>5303</v>
      </c>
      <c r="D1308" s="306" t="s">
        <v>4139</v>
      </c>
      <c r="E1308" s="307">
        <v>121</v>
      </c>
      <c r="F1308" s="304">
        <v>6.72</v>
      </c>
      <c r="G1308" s="304">
        <v>96.8</v>
      </c>
      <c r="H1308" s="304">
        <v>0.68269999999999997</v>
      </c>
      <c r="I1308" s="304">
        <v>912</v>
      </c>
      <c r="K1308" s="304">
        <v>0.27610000000000001</v>
      </c>
      <c r="L1308" s="304">
        <v>6.4</v>
      </c>
      <c r="M1308" s="304">
        <v>96.8</v>
      </c>
      <c r="N1308" s="304">
        <v>0.88429999999999997</v>
      </c>
      <c r="O1308" s="304">
        <v>1070</v>
      </c>
      <c r="Q1308" s="304">
        <v>0.25409999999999999</v>
      </c>
      <c r="R1308" s="304">
        <v>5.28</v>
      </c>
      <c r="S1308" s="304">
        <v>96.8</v>
      </c>
      <c r="T1308" s="304">
        <v>0.99809999999999999</v>
      </c>
      <c r="U1308" s="304">
        <v>1040</v>
      </c>
      <c r="W1308" s="304">
        <v>0.27410000000000001</v>
      </c>
      <c r="X1308" s="304">
        <v>5.76</v>
      </c>
      <c r="Y1308" s="304">
        <v>96.8</v>
      </c>
      <c r="Z1308" s="304">
        <v>1</v>
      </c>
      <c r="AA1308" s="304">
        <v>1128</v>
      </c>
      <c r="AC1308" s="304">
        <v>0.26319999999999999</v>
      </c>
      <c r="AD1308" s="304">
        <v>6</v>
      </c>
      <c r="AE1308" s="304">
        <v>96.8</v>
      </c>
      <c r="AF1308" s="304">
        <v>1</v>
      </c>
      <c r="AG1308" s="304">
        <v>1118</v>
      </c>
      <c r="AI1308" s="304">
        <v>0.25040000000000001</v>
      </c>
      <c r="AJ1308" s="304">
        <v>6</v>
      </c>
      <c r="AK1308" s="304">
        <v>96.8</v>
      </c>
      <c r="AL1308" s="304">
        <v>1</v>
      </c>
      <c r="AM1308" s="304">
        <v>998</v>
      </c>
      <c r="AO1308" s="304">
        <v>0.23100000000000001</v>
      </c>
    </row>
    <row r="1309" spans="1:41">
      <c r="A1309" s="305">
        <v>1305</v>
      </c>
      <c r="B1309" s="306" t="s">
        <v>3980</v>
      </c>
      <c r="C1309" s="305" t="s">
        <v>5304</v>
      </c>
      <c r="D1309" s="306" t="s">
        <v>4051</v>
      </c>
      <c r="E1309" s="307">
        <v>152</v>
      </c>
      <c r="F1309" s="304">
        <v>45.6</v>
      </c>
      <c r="G1309" s="304">
        <v>121.6</v>
      </c>
      <c r="H1309" s="304">
        <v>0.85829999999999995</v>
      </c>
      <c r="I1309" s="304">
        <v>3687</v>
      </c>
      <c r="K1309" s="304">
        <v>0.1308</v>
      </c>
      <c r="L1309" s="304">
        <v>25.8</v>
      </c>
      <c r="M1309" s="304">
        <v>121.6</v>
      </c>
      <c r="N1309" s="304">
        <v>0.8911</v>
      </c>
      <c r="O1309" s="304">
        <v>4146</v>
      </c>
      <c r="Q1309" s="304">
        <v>0.2424</v>
      </c>
      <c r="R1309" s="304">
        <v>43.68</v>
      </c>
      <c r="S1309" s="304">
        <v>121.6</v>
      </c>
      <c r="T1309" s="304">
        <v>0.83740000000000003</v>
      </c>
      <c r="U1309" s="304">
        <v>3768</v>
      </c>
      <c r="W1309" s="304">
        <v>0.1431</v>
      </c>
      <c r="X1309" s="304">
        <v>20.64</v>
      </c>
      <c r="Y1309" s="304">
        <v>121.6</v>
      </c>
      <c r="Z1309" s="304">
        <v>0.72240000000000004</v>
      </c>
      <c r="AA1309" s="304">
        <v>2958</v>
      </c>
      <c r="AC1309" s="304">
        <v>0.26669999999999999</v>
      </c>
      <c r="AD1309" s="304">
        <v>15.12</v>
      </c>
      <c r="AE1309" s="304">
        <v>121.6</v>
      </c>
      <c r="AF1309" s="304">
        <v>0.74299999999999999</v>
      </c>
      <c r="AG1309" s="304">
        <v>2697</v>
      </c>
      <c r="AI1309" s="304">
        <v>0.32269999999999999</v>
      </c>
      <c r="AJ1309" s="304">
        <v>12</v>
      </c>
      <c r="AK1309" s="304">
        <v>121.6</v>
      </c>
      <c r="AL1309" s="304">
        <v>0.70240000000000002</v>
      </c>
      <c r="AM1309" s="304">
        <v>2286</v>
      </c>
      <c r="AO1309" s="304">
        <v>0.37669999999999998</v>
      </c>
    </row>
    <row r="1310" spans="1:41">
      <c r="A1310" s="305">
        <v>1306</v>
      </c>
      <c r="B1310" s="306" t="s">
        <v>3980</v>
      </c>
      <c r="C1310" s="305" t="s">
        <v>5305</v>
      </c>
      <c r="D1310" s="306" t="s">
        <v>4051</v>
      </c>
      <c r="E1310" s="307">
        <v>133</v>
      </c>
      <c r="F1310" s="304">
        <v>38.520000000000003</v>
      </c>
      <c r="G1310" s="304">
        <v>106.4</v>
      </c>
      <c r="H1310" s="304">
        <v>0.91420000000000001</v>
      </c>
      <c r="I1310" s="304">
        <v>7509</v>
      </c>
      <c r="K1310" s="304">
        <v>0.29620000000000002</v>
      </c>
      <c r="L1310" s="304">
        <v>45.6</v>
      </c>
      <c r="M1310" s="304">
        <v>106.4</v>
      </c>
      <c r="N1310" s="304">
        <v>0.92389999999999994</v>
      </c>
      <c r="O1310" s="304">
        <v>10005</v>
      </c>
      <c r="Q1310" s="304">
        <v>0.31919999999999998</v>
      </c>
      <c r="R1310" s="304">
        <v>46.2</v>
      </c>
      <c r="S1310" s="304">
        <v>106.4</v>
      </c>
      <c r="T1310" s="304">
        <v>0.9395</v>
      </c>
      <c r="U1310" s="304">
        <v>11778</v>
      </c>
      <c r="W1310" s="304">
        <v>0.37690000000000001</v>
      </c>
      <c r="X1310" s="304">
        <v>74.28</v>
      </c>
      <c r="Y1310" s="304">
        <v>106.4</v>
      </c>
      <c r="Z1310" s="304">
        <v>0.96750000000000003</v>
      </c>
      <c r="AA1310" s="304">
        <v>14613</v>
      </c>
      <c r="AC1310" s="304">
        <v>0.27329999999999999</v>
      </c>
      <c r="AD1310" s="304">
        <v>93.12</v>
      </c>
      <c r="AE1310" s="304">
        <v>106.4</v>
      </c>
      <c r="AF1310" s="304">
        <v>0.98680000000000001</v>
      </c>
      <c r="AG1310" s="304">
        <v>20598</v>
      </c>
      <c r="AI1310" s="304">
        <v>0.30130000000000001</v>
      </c>
      <c r="AJ1310" s="304">
        <v>93</v>
      </c>
      <c r="AK1310" s="304">
        <v>106.4</v>
      </c>
      <c r="AL1310" s="304">
        <v>0.99539999999999995</v>
      </c>
      <c r="AM1310" s="304">
        <v>20571</v>
      </c>
      <c r="AO1310" s="304">
        <v>0.30859999999999999</v>
      </c>
    </row>
    <row r="1311" spans="1:41">
      <c r="A1311" s="305">
        <v>1307</v>
      </c>
      <c r="B1311" s="306" t="s">
        <v>3980</v>
      </c>
      <c r="C1311" s="305" t="s">
        <v>5306</v>
      </c>
      <c r="D1311" s="306" t="s">
        <v>4139</v>
      </c>
      <c r="E1311" s="307">
        <v>150</v>
      </c>
      <c r="F1311" s="304">
        <v>192.96</v>
      </c>
      <c r="G1311" s="304">
        <v>192.96</v>
      </c>
      <c r="H1311" s="304">
        <v>0.89749999999999996</v>
      </c>
      <c r="I1311" s="304">
        <v>68262</v>
      </c>
      <c r="K1311" s="304">
        <v>0.54749999999999999</v>
      </c>
      <c r="L1311" s="304">
        <v>191.12</v>
      </c>
      <c r="M1311" s="304">
        <v>191.12</v>
      </c>
      <c r="N1311" s="304">
        <v>0.89400000000000002</v>
      </c>
      <c r="O1311" s="304">
        <v>78182</v>
      </c>
      <c r="P1311" s="304" t="e">
        <f>O1311-#REF!</f>
        <v>#REF!</v>
      </c>
      <c r="Q1311" s="304">
        <v>0.61499999999999999</v>
      </c>
      <c r="R1311" s="304">
        <v>178.88</v>
      </c>
      <c r="S1311" s="304">
        <v>178.88</v>
      </c>
      <c r="T1311" s="304">
        <v>0.88649999999999995</v>
      </c>
      <c r="U1311" s="304">
        <v>46358</v>
      </c>
      <c r="W1311" s="304">
        <v>0.40610000000000002</v>
      </c>
      <c r="X1311" s="304">
        <v>204.08</v>
      </c>
      <c r="Y1311" s="304">
        <v>204.08</v>
      </c>
      <c r="Z1311" s="304">
        <v>0.89439999999999997</v>
      </c>
      <c r="AA1311" s="304">
        <v>67160</v>
      </c>
      <c r="AC1311" s="304">
        <v>0.49459999999999998</v>
      </c>
      <c r="AD1311" s="304">
        <v>198</v>
      </c>
      <c r="AE1311" s="304">
        <v>198</v>
      </c>
      <c r="AF1311" s="304">
        <v>0.89190000000000003</v>
      </c>
      <c r="AG1311" s="304">
        <v>72870</v>
      </c>
      <c r="AI1311" s="304">
        <v>0.55469999999999997</v>
      </c>
      <c r="AJ1311" s="304">
        <v>180</v>
      </c>
      <c r="AK1311" s="304">
        <v>180</v>
      </c>
      <c r="AL1311" s="304">
        <v>0.89969999999999994</v>
      </c>
      <c r="AM1311" s="304">
        <v>61652</v>
      </c>
      <c r="AO1311" s="304">
        <v>0.52880000000000005</v>
      </c>
    </row>
    <row r="1312" spans="1:41">
      <c r="A1312" s="305">
        <v>1308</v>
      </c>
      <c r="B1312" s="306" t="s">
        <v>3980</v>
      </c>
      <c r="C1312" s="305" t="s">
        <v>5307</v>
      </c>
      <c r="D1312" s="306" t="s">
        <v>4051</v>
      </c>
      <c r="E1312" s="307">
        <v>191</v>
      </c>
      <c r="F1312" s="304">
        <v>140.76</v>
      </c>
      <c r="G1312" s="304">
        <v>152.80000000000001</v>
      </c>
      <c r="H1312" s="304">
        <v>0.99939999999999996</v>
      </c>
      <c r="I1312" s="304">
        <v>51801</v>
      </c>
      <c r="K1312" s="304">
        <v>0.51139999999999997</v>
      </c>
      <c r="L1312" s="304">
        <v>151.91999999999999</v>
      </c>
      <c r="M1312" s="304">
        <v>152.80000000000001</v>
      </c>
      <c r="N1312" s="304">
        <v>0.99919999999999998</v>
      </c>
      <c r="O1312" s="304">
        <v>57486</v>
      </c>
      <c r="Q1312" s="304">
        <v>0.50900000000000001</v>
      </c>
      <c r="R1312" s="304">
        <v>144.24</v>
      </c>
      <c r="S1312" s="304">
        <v>152.80000000000001</v>
      </c>
      <c r="T1312" s="304">
        <v>0.99880000000000002</v>
      </c>
      <c r="U1312" s="304">
        <v>56664</v>
      </c>
      <c r="W1312" s="304">
        <v>0.54630000000000001</v>
      </c>
      <c r="X1312" s="304">
        <v>153.24</v>
      </c>
      <c r="Y1312" s="304">
        <v>153.24</v>
      </c>
      <c r="Z1312" s="304">
        <v>0.99929999999999997</v>
      </c>
      <c r="AA1312" s="304">
        <v>54951</v>
      </c>
      <c r="AC1312" s="304">
        <v>0.48230000000000001</v>
      </c>
      <c r="AD1312" s="304">
        <v>120</v>
      </c>
      <c r="AE1312" s="304">
        <v>152.80000000000001</v>
      </c>
      <c r="AF1312" s="304">
        <v>0.99949999999999994</v>
      </c>
      <c r="AG1312" s="304">
        <v>53100</v>
      </c>
      <c r="AI1312" s="304">
        <v>0.59509999999999996</v>
      </c>
      <c r="AJ1312" s="304">
        <v>132</v>
      </c>
      <c r="AK1312" s="304">
        <v>152.80000000000001</v>
      </c>
      <c r="AL1312" s="304">
        <v>0.99960000000000004</v>
      </c>
      <c r="AM1312" s="304">
        <v>51756</v>
      </c>
      <c r="AO1312" s="304">
        <v>0.54479999999999995</v>
      </c>
    </row>
    <row r="1313" spans="1:41">
      <c r="A1313" s="305">
        <v>1309</v>
      </c>
      <c r="B1313" s="306" t="s">
        <v>3980</v>
      </c>
      <c r="C1313" s="305" t="s">
        <v>5308</v>
      </c>
      <c r="D1313" s="306" t="s">
        <v>4051</v>
      </c>
      <c r="E1313" s="307">
        <v>400</v>
      </c>
      <c r="F1313" s="304">
        <v>214.08</v>
      </c>
      <c r="G1313" s="304">
        <v>320</v>
      </c>
      <c r="H1313" s="304">
        <v>0.89459999999999995</v>
      </c>
      <c r="I1313" s="304">
        <v>46782</v>
      </c>
      <c r="K1313" s="304">
        <v>0.33929999999999999</v>
      </c>
      <c r="L1313" s="304">
        <v>217.44</v>
      </c>
      <c r="M1313" s="304">
        <v>320</v>
      </c>
      <c r="N1313" s="304">
        <v>0.89410000000000001</v>
      </c>
      <c r="O1313" s="304">
        <v>55800</v>
      </c>
      <c r="Q1313" s="304">
        <v>0.38579999999999998</v>
      </c>
      <c r="R1313" s="304">
        <v>221.04</v>
      </c>
      <c r="S1313" s="304">
        <v>320</v>
      </c>
      <c r="T1313" s="304">
        <v>0.90469999999999995</v>
      </c>
      <c r="U1313" s="304">
        <v>50268</v>
      </c>
      <c r="W1313" s="304">
        <v>0.34910000000000002</v>
      </c>
      <c r="X1313" s="304">
        <v>223.92</v>
      </c>
      <c r="Y1313" s="304">
        <v>320</v>
      </c>
      <c r="Z1313" s="304">
        <v>0.91269999999999996</v>
      </c>
      <c r="AA1313" s="304">
        <v>48108</v>
      </c>
      <c r="AC1313" s="304">
        <v>0.31640000000000001</v>
      </c>
      <c r="AD1313" s="304">
        <v>198</v>
      </c>
      <c r="AE1313" s="304">
        <v>320</v>
      </c>
      <c r="AF1313" s="304">
        <v>0.90720000000000001</v>
      </c>
      <c r="AG1313" s="304">
        <v>47634</v>
      </c>
      <c r="AI1313" s="304">
        <v>0.35649999999999998</v>
      </c>
      <c r="AJ1313" s="304">
        <v>210</v>
      </c>
      <c r="AK1313" s="304">
        <v>320</v>
      </c>
      <c r="AL1313" s="304">
        <v>0.91049999999999998</v>
      </c>
      <c r="AM1313" s="304">
        <v>45684</v>
      </c>
      <c r="AO1313" s="304">
        <v>0.33189999999999997</v>
      </c>
    </row>
    <row r="1314" spans="1:41">
      <c r="A1314" s="305">
        <v>1310</v>
      </c>
      <c r="B1314" s="306" t="s">
        <v>3980</v>
      </c>
      <c r="C1314" s="305" t="s">
        <v>5309</v>
      </c>
      <c r="D1314" s="306" t="s">
        <v>4051</v>
      </c>
      <c r="E1314" s="307">
        <v>444.44</v>
      </c>
      <c r="F1314" s="304">
        <v>132</v>
      </c>
      <c r="G1314" s="304">
        <v>355.55200000000002</v>
      </c>
      <c r="H1314" s="304">
        <v>0.98460000000000003</v>
      </c>
      <c r="I1314" s="304">
        <v>35600</v>
      </c>
      <c r="K1314" s="304">
        <v>0.3805</v>
      </c>
      <c r="L1314" s="304">
        <v>328</v>
      </c>
      <c r="M1314" s="304">
        <v>355.55200000000002</v>
      </c>
      <c r="N1314" s="304">
        <v>0.98350000000000004</v>
      </c>
      <c r="O1314" s="304">
        <v>26200</v>
      </c>
      <c r="Q1314" s="304">
        <v>0.10920000000000001</v>
      </c>
      <c r="R1314" s="304">
        <v>676</v>
      </c>
      <c r="S1314" s="304">
        <v>676</v>
      </c>
      <c r="T1314" s="304">
        <v>0.96079999999999999</v>
      </c>
      <c r="U1314" s="304">
        <v>33280</v>
      </c>
      <c r="W1314" s="304">
        <v>7.1199999999999999E-2</v>
      </c>
      <c r="X1314" s="304">
        <v>632</v>
      </c>
      <c r="Y1314" s="304">
        <v>632</v>
      </c>
      <c r="Z1314" s="304">
        <v>0.97639999999999993</v>
      </c>
      <c r="AA1314" s="304">
        <v>61080</v>
      </c>
      <c r="AC1314" s="304">
        <v>0.13300000000000001</v>
      </c>
      <c r="AD1314" s="304">
        <v>564</v>
      </c>
      <c r="AE1314" s="304">
        <v>564</v>
      </c>
      <c r="AF1314" s="304">
        <v>0.97819999999999996</v>
      </c>
      <c r="AG1314" s="304">
        <v>66280</v>
      </c>
      <c r="AI1314" s="304">
        <v>0.1615</v>
      </c>
      <c r="AJ1314" s="304">
        <v>484</v>
      </c>
      <c r="AK1314" s="304">
        <v>484</v>
      </c>
      <c r="AL1314" s="304">
        <v>0.98170000000000002</v>
      </c>
      <c r="AM1314" s="304">
        <v>38560</v>
      </c>
      <c r="AO1314" s="304">
        <v>0.11269999999999999</v>
      </c>
    </row>
    <row r="1315" spans="1:41">
      <c r="A1315" s="305">
        <v>1311</v>
      </c>
      <c r="B1315" s="306" t="s">
        <v>3980</v>
      </c>
      <c r="C1315" s="305" t="s">
        <v>5310</v>
      </c>
      <c r="D1315" s="306" t="s">
        <v>4049</v>
      </c>
      <c r="E1315" s="307">
        <v>110</v>
      </c>
      <c r="F1315" s="304">
        <v>31</v>
      </c>
      <c r="G1315" s="304">
        <v>88</v>
      </c>
      <c r="H1315" s="304">
        <v>0.96360000000000001</v>
      </c>
      <c r="I1315" s="304">
        <v>2380</v>
      </c>
      <c r="K1315" s="304">
        <v>0.11070000000000001</v>
      </c>
      <c r="L1315" s="304">
        <v>48</v>
      </c>
      <c r="M1315" s="304">
        <v>88</v>
      </c>
      <c r="N1315" s="304">
        <v>0.94389999999999996</v>
      </c>
      <c r="O1315" s="304">
        <v>3530</v>
      </c>
      <c r="Q1315" s="304">
        <v>0.1047</v>
      </c>
      <c r="R1315" s="304">
        <v>76</v>
      </c>
      <c r="S1315" s="304">
        <v>88</v>
      </c>
      <c r="T1315" s="304">
        <v>0.91700000000000004</v>
      </c>
      <c r="U1315" s="304">
        <v>3200</v>
      </c>
      <c r="W1315" s="304">
        <v>6.3799999999999996E-2</v>
      </c>
      <c r="X1315" s="304">
        <v>24</v>
      </c>
      <c r="Y1315" s="304">
        <v>88</v>
      </c>
      <c r="Z1315" s="304">
        <v>0.9163</v>
      </c>
      <c r="AA1315" s="304">
        <v>2080</v>
      </c>
      <c r="AC1315" s="304">
        <v>0.12709999999999999</v>
      </c>
      <c r="AD1315" s="304">
        <v>23</v>
      </c>
      <c r="AE1315" s="304">
        <v>88</v>
      </c>
      <c r="AF1315" s="304">
        <v>0.87460000000000004</v>
      </c>
      <c r="AG1315" s="304">
        <v>2370</v>
      </c>
      <c r="AI1315" s="304">
        <v>0.15840000000000001</v>
      </c>
      <c r="AJ1315" s="304">
        <v>23</v>
      </c>
      <c r="AK1315" s="304">
        <v>88</v>
      </c>
      <c r="AL1315" s="304">
        <v>0.92830000000000001</v>
      </c>
      <c r="AM1315" s="304">
        <v>2200</v>
      </c>
      <c r="AO1315" s="304">
        <v>0.1431</v>
      </c>
    </row>
    <row r="1316" spans="1:41">
      <c r="A1316" s="305">
        <v>1312</v>
      </c>
      <c r="B1316" s="306" t="s">
        <v>3980</v>
      </c>
      <c r="C1316" s="305" t="s">
        <v>5311</v>
      </c>
      <c r="D1316" s="306" t="s">
        <v>4051</v>
      </c>
      <c r="E1316" s="307">
        <v>200</v>
      </c>
      <c r="F1316" s="304">
        <v>123.04</v>
      </c>
      <c r="G1316" s="304">
        <v>160</v>
      </c>
      <c r="H1316" s="304">
        <v>0.87129999999999996</v>
      </c>
      <c r="I1316" s="304">
        <v>32548</v>
      </c>
      <c r="K1316" s="304">
        <v>0.42170000000000002</v>
      </c>
      <c r="L1316" s="304">
        <v>126.72</v>
      </c>
      <c r="M1316" s="304">
        <v>160</v>
      </c>
      <c r="N1316" s="304">
        <v>0.86949999999999994</v>
      </c>
      <c r="O1316" s="304">
        <v>37852</v>
      </c>
      <c r="Q1316" s="304">
        <v>0.46179999999999999</v>
      </c>
      <c r="R1316" s="304">
        <v>156.47999999999999</v>
      </c>
      <c r="S1316" s="304">
        <v>160</v>
      </c>
      <c r="T1316" s="304">
        <v>0.86819999999999997</v>
      </c>
      <c r="U1316" s="304">
        <v>39196</v>
      </c>
      <c r="W1316" s="304">
        <v>0.4007</v>
      </c>
      <c r="X1316" s="304">
        <v>125.6</v>
      </c>
      <c r="Y1316" s="304">
        <v>160</v>
      </c>
      <c r="Z1316" s="304">
        <v>0.80910000000000004</v>
      </c>
      <c r="AA1316" s="304">
        <v>31136</v>
      </c>
      <c r="AC1316" s="304">
        <v>0.4118</v>
      </c>
      <c r="AD1316" s="304">
        <v>108</v>
      </c>
      <c r="AE1316" s="304">
        <v>160</v>
      </c>
      <c r="AF1316" s="304">
        <v>0.76969999999999994</v>
      </c>
      <c r="AG1316" s="304">
        <v>27020</v>
      </c>
      <c r="AI1316" s="304">
        <v>0.43690000000000001</v>
      </c>
      <c r="AJ1316" s="304">
        <v>108</v>
      </c>
      <c r="AK1316" s="304">
        <v>160</v>
      </c>
      <c r="AL1316" s="304">
        <v>0.76759999999999995</v>
      </c>
      <c r="AM1316" s="304">
        <v>24656</v>
      </c>
      <c r="AO1316" s="304">
        <v>0.41310000000000002</v>
      </c>
    </row>
    <row r="1317" spans="1:41">
      <c r="A1317" s="305">
        <v>1313</v>
      </c>
      <c r="B1317" s="306" t="s">
        <v>3980</v>
      </c>
      <c r="C1317" s="305" t="s">
        <v>5312</v>
      </c>
      <c r="D1317" s="306" t="s">
        <v>4051</v>
      </c>
      <c r="E1317" s="307">
        <v>168</v>
      </c>
      <c r="F1317" s="304">
        <v>62.76</v>
      </c>
      <c r="G1317" s="304">
        <v>134.4</v>
      </c>
      <c r="H1317" s="304">
        <v>0.71150000000000002</v>
      </c>
      <c r="I1317" s="304">
        <v>11826</v>
      </c>
      <c r="K1317" s="304">
        <v>0.3679</v>
      </c>
      <c r="L1317" s="304">
        <v>65.16</v>
      </c>
      <c r="M1317" s="304">
        <v>134.4</v>
      </c>
      <c r="N1317" s="304">
        <v>0.72989999999999999</v>
      </c>
      <c r="O1317" s="304">
        <v>13989</v>
      </c>
      <c r="Q1317" s="304">
        <v>0.39539999999999997</v>
      </c>
      <c r="R1317" s="304">
        <v>66</v>
      </c>
      <c r="S1317" s="304">
        <v>134.4</v>
      </c>
      <c r="T1317" s="304">
        <v>0.71740000000000004</v>
      </c>
      <c r="U1317" s="304">
        <v>12066</v>
      </c>
      <c r="W1317" s="304">
        <v>0.35399999999999998</v>
      </c>
      <c r="X1317" s="304">
        <v>68.040000000000006</v>
      </c>
      <c r="Y1317" s="304">
        <v>134.4</v>
      </c>
      <c r="Z1317" s="304">
        <v>0.73499999999999999</v>
      </c>
      <c r="AA1317" s="304">
        <v>13476</v>
      </c>
      <c r="AC1317" s="304">
        <v>0.36220000000000002</v>
      </c>
      <c r="AD1317" s="304">
        <v>72</v>
      </c>
      <c r="AE1317" s="304">
        <v>134.4</v>
      </c>
      <c r="AF1317" s="304">
        <v>0.73880000000000001</v>
      </c>
      <c r="AG1317" s="304">
        <v>12705</v>
      </c>
      <c r="AI1317" s="304">
        <v>0.3211</v>
      </c>
      <c r="AJ1317" s="304">
        <v>60</v>
      </c>
      <c r="AK1317" s="304">
        <v>134.4</v>
      </c>
      <c r="AL1317" s="304">
        <v>0.73880000000000001</v>
      </c>
      <c r="AM1317" s="304">
        <v>11955</v>
      </c>
      <c r="AO1317" s="304">
        <v>0.37459999999999999</v>
      </c>
    </row>
    <row r="1318" spans="1:41">
      <c r="A1318" s="305">
        <v>1314</v>
      </c>
      <c r="B1318" s="306" t="s">
        <v>3980</v>
      </c>
      <c r="C1318" s="305" t="s">
        <v>5313</v>
      </c>
      <c r="D1318" s="306" t="s">
        <v>4139</v>
      </c>
      <c r="E1318" s="307">
        <v>115</v>
      </c>
      <c r="F1318" s="304">
        <v>164.72</v>
      </c>
      <c r="G1318" s="304">
        <v>164.72</v>
      </c>
      <c r="H1318" s="304">
        <v>0.98739999999999994</v>
      </c>
      <c r="I1318" s="304">
        <v>40026</v>
      </c>
      <c r="K1318" s="304">
        <v>0.34179999999999999</v>
      </c>
      <c r="L1318" s="304">
        <v>178.16</v>
      </c>
      <c r="M1318" s="304">
        <v>178.16</v>
      </c>
      <c r="N1318" s="304">
        <v>0.98550000000000004</v>
      </c>
      <c r="O1318" s="304">
        <v>39714</v>
      </c>
      <c r="Q1318" s="304">
        <v>0.30399999999999999</v>
      </c>
      <c r="R1318" s="304">
        <v>158.4</v>
      </c>
      <c r="S1318" s="304">
        <v>158.4</v>
      </c>
      <c r="T1318" s="304">
        <v>0.98429999999999995</v>
      </c>
      <c r="U1318" s="304">
        <v>37478</v>
      </c>
      <c r="W1318" s="304">
        <v>0.33389999999999997</v>
      </c>
      <c r="X1318" s="304">
        <v>168.56</v>
      </c>
      <c r="Y1318" s="304">
        <v>168.56</v>
      </c>
      <c r="Z1318" s="304">
        <v>0.98370000000000002</v>
      </c>
      <c r="AA1318" s="304">
        <v>36864</v>
      </c>
      <c r="AC1318" s="304">
        <v>0.29880000000000001</v>
      </c>
      <c r="AD1318" s="304">
        <v>163.92</v>
      </c>
      <c r="AE1318" s="304">
        <v>163.92</v>
      </c>
      <c r="AF1318" s="304">
        <v>0.98539999999999994</v>
      </c>
      <c r="AG1318" s="304">
        <v>40470</v>
      </c>
      <c r="AI1318" s="304">
        <v>0.33679999999999999</v>
      </c>
      <c r="AJ1318" s="304">
        <v>152</v>
      </c>
      <c r="AK1318" s="304">
        <v>152</v>
      </c>
      <c r="AL1318" s="304">
        <v>0.98570000000000002</v>
      </c>
      <c r="AM1318" s="304">
        <v>39780</v>
      </c>
      <c r="AO1318" s="304">
        <v>0.36880000000000002</v>
      </c>
    </row>
    <row r="1319" spans="1:41">
      <c r="A1319" s="305">
        <v>1315</v>
      </c>
      <c r="B1319" s="306" t="s">
        <v>3980</v>
      </c>
      <c r="C1319" s="305" t="s">
        <v>5314</v>
      </c>
      <c r="D1319" s="306" t="s">
        <v>4139</v>
      </c>
      <c r="E1319" s="307">
        <v>167</v>
      </c>
      <c r="F1319" s="304">
        <v>58.4</v>
      </c>
      <c r="G1319" s="304">
        <v>133.6</v>
      </c>
      <c r="H1319" s="304">
        <v>0.92699999999999994</v>
      </c>
      <c r="I1319" s="304">
        <v>10148</v>
      </c>
      <c r="K1319" s="304">
        <v>0.26040000000000002</v>
      </c>
      <c r="L1319" s="304">
        <v>63.52</v>
      </c>
      <c r="M1319" s="304">
        <v>133.6</v>
      </c>
      <c r="N1319" s="304">
        <v>0.91539999999999999</v>
      </c>
      <c r="O1319" s="304">
        <v>9260</v>
      </c>
      <c r="Q1319" s="304">
        <v>0.21410000000000001</v>
      </c>
      <c r="R1319" s="304">
        <v>66.400000000000006</v>
      </c>
      <c r="S1319" s="304">
        <v>133.6</v>
      </c>
      <c r="T1319" s="304">
        <v>0.9355</v>
      </c>
      <c r="U1319" s="304">
        <v>10948</v>
      </c>
      <c r="W1319" s="304">
        <v>0.24479999999999999</v>
      </c>
      <c r="X1319" s="304">
        <v>66.08</v>
      </c>
      <c r="Y1319" s="304">
        <v>133.6</v>
      </c>
      <c r="Z1319" s="304">
        <v>0.9274</v>
      </c>
      <c r="AA1319" s="304">
        <v>12312</v>
      </c>
      <c r="AC1319" s="304">
        <v>0.27</v>
      </c>
      <c r="AD1319" s="304">
        <v>68</v>
      </c>
      <c r="AE1319" s="304">
        <v>133.6</v>
      </c>
      <c r="AF1319" s="304">
        <v>0.91139999999999999</v>
      </c>
      <c r="AG1319" s="304">
        <v>12000</v>
      </c>
      <c r="AI1319" s="304">
        <v>0.26029999999999998</v>
      </c>
      <c r="AJ1319" s="304">
        <v>72</v>
      </c>
      <c r="AK1319" s="304">
        <v>133.6</v>
      </c>
      <c r="AL1319" s="304">
        <v>0.90510000000000002</v>
      </c>
      <c r="AM1319" s="304">
        <v>11024</v>
      </c>
      <c r="AO1319" s="304">
        <v>0.23499999999999999</v>
      </c>
    </row>
    <row r="1320" spans="1:41">
      <c r="A1320" s="305">
        <v>1316</v>
      </c>
      <c r="B1320" s="306" t="s">
        <v>3980</v>
      </c>
      <c r="C1320" s="305" t="s">
        <v>5315</v>
      </c>
      <c r="D1320" s="306" t="s">
        <v>4051</v>
      </c>
      <c r="E1320" s="307">
        <v>800</v>
      </c>
      <c r="F1320" s="304">
        <v>731.16</v>
      </c>
      <c r="G1320" s="304">
        <v>731.16</v>
      </c>
      <c r="H1320" s="304">
        <v>0.9869</v>
      </c>
      <c r="I1320" s="304">
        <v>165996</v>
      </c>
      <c r="K1320" s="304">
        <v>0.31950000000000001</v>
      </c>
      <c r="L1320" s="304">
        <v>780.48</v>
      </c>
      <c r="M1320" s="304">
        <v>780.48</v>
      </c>
      <c r="N1320" s="304">
        <v>0.98739999999999994</v>
      </c>
      <c r="O1320" s="304">
        <v>196497</v>
      </c>
      <c r="Q1320" s="304">
        <v>0.3427</v>
      </c>
      <c r="R1320" s="304">
        <v>814.32</v>
      </c>
      <c r="S1320" s="304">
        <v>814.32</v>
      </c>
      <c r="T1320" s="304">
        <v>0.98670000000000002</v>
      </c>
      <c r="U1320" s="304">
        <v>197352</v>
      </c>
      <c r="W1320" s="304">
        <v>0.34110000000000001</v>
      </c>
      <c r="X1320" s="304">
        <v>736.2</v>
      </c>
      <c r="Y1320" s="304">
        <v>736.2</v>
      </c>
      <c r="Z1320" s="304">
        <v>0.98909999999999998</v>
      </c>
      <c r="AA1320" s="304">
        <v>178299</v>
      </c>
      <c r="AC1320" s="304">
        <v>0.3291</v>
      </c>
      <c r="AD1320" s="304">
        <v>639</v>
      </c>
      <c r="AE1320" s="304">
        <v>640</v>
      </c>
      <c r="AF1320" s="304">
        <v>0.98939999999999995</v>
      </c>
      <c r="AG1320" s="304">
        <v>180549</v>
      </c>
      <c r="AI1320" s="304">
        <v>0.38379999999999997</v>
      </c>
      <c r="AJ1320" s="304">
        <v>612</v>
      </c>
      <c r="AK1320" s="304">
        <v>640</v>
      </c>
      <c r="AL1320" s="304">
        <v>0.99129999999999996</v>
      </c>
      <c r="AM1320" s="304">
        <v>172863</v>
      </c>
      <c r="AO1320" s="304">
        <v>0.39579999999999999</v>
      </c>
    </row>
    <row r="1321" spans="1:41">
      <c r="A1321" s="305">
        <v>1317</v>
      </c>
      <c r="B1321" s="306" t="s">
        <v>3980</v>
      </c>
      <c r="C1321" s="305" t="s">
        <v>5316</v>
      </c>
      <c r="D1321" s="306" t="s">
        <v>4051</v>
      </c>
      <c r="E1321" s="307">
        <v>125</v>
      </c>
      <c r="F1321" s="304">
        <v>72.959999999999994</v>
      </c>
      <c r="G1321" s="304">
        <v>100</v>
      </c>
      <c r="H1321" s="304">
        <v>0.96340000000000003</v>
      </c>
      <c r="I1321" s="304">
        <v>23025</v>
      </c>
      <c r="K1321" s="304">
        <v>0.45500000000000002</v>
      </c>
      <c r="L1321" s="304">
        <v>73.319999999999993</v>
      </c>
      <c r="M1321" s="304">
        <v>100</v>
      </c>
      <c r="N1321" s="304">
        <v>0.97519999999999996</v>
      </c>
      <c r="O1321" s="304">
        <v>26265</v>
      </c>
      <c r="Q1321" s="304">
        <v>0.49370000000000003</v>
      </c>
      <c r="R1321" s="304">
        <v>77.400000000000006</v>
      </c>
      <c r="S1321" s="304">
        <v>100</v>
      </c>
      <c r="T1321" s="304">
        <v>0.96889999999999998</v>
      </c>
      <c r="U1321" s="304">
        <v>27078</v>
      </c>
      <c r="W1321" s="304">
        <v>0.50149999999999995</v>
      </c>
      <c r="X1321" s="304">
        <v>68.760000000000005</v>
      </c>
      <c r="Y1321" s="304">
        <v>100</v>
      </c>
      <c r="Z1321" s="304">
        <v>0.96179999999999999</v>
      </c>
      <c r="AA1321" s="304">
        <v>24579</v>
      </c>
      <c r="AC1321" s="304">
        <v>0.49959999999999999</v>
      </c>
      <c r="AD1321" s="304">
        <v>66</v>
      </c>
      <c r="AE1321" s="304">
        <v>100</v>
      </c>
      <c r="AF1321" s="304">
        <v>0.96789999999999998</v>
      </c>
      <c r="AG1321" s="304">
        <v>23880</v>
      </c>
      <c r="AI1321" s="304">
        <v>0.50239999999999996</v>
      </c>
      <c r="AJ1321" s="304">
        <v>66</v>
      </c>
      <c r="AK1321" s="304">
        <v>100</v>
      </c>
      <c r="AL1321" s="304">
        <v>0.96130000000000004</v>
      </c>
      <c r="AM1321" s="304">
        <v>23265</v>
      </c>
      <c r="AO1321" s="304">
        <v>0.50929999999999997</v>
      </c>
    </row>
    <row r="1322" spans="1:41">
      <c r="A1322" s="305">
        <v>1318</v>
      </c>
      <c r="B1322" s="306" t="s">
        <v>3980</v>
      </c>
      <c r="C1322" s="305" t="s">
        <v>5317</v>
      </c>
      <c r="D1322" s="306" t="s">
        <v>4051</v>
      </c>
      <c r="E1322" s="307">
        <v>200</v>
      </c>
      <c r="F1322" s="304">
        <v>188</v>
      </c>
      <c r="G1322" s="304">
        <v>188</v>
      </c>
      <c r="H1322" s="304">
        <v>0.76759999999999995</v>
      </c>
      <c r="I1322" s="304">
        <v>13340</v>
      </c>
      <c r="K1322" s="304">
        <v>0.12839999999999999</v>
      </c>
      <c r="L1322" s="304">
        <v>182</v>
      </c>
      <c r="M1322" s="304">
        <v>182</v>
      </c>
      <c r="N1322" s="304">
        <v>0.75080000000000002</v>
      </c>
      <c r="O1322" s="304">
        <v>14280</v>
      </c>
      <c r="Q1322" s="304">
        <v>0.14050000000000001</v>
      </c>
      <c r="R1322" s="304">
        <v>188</v>
      </c>
      <c r="S1322" s="304">
        <v>188</v>
      </c>
      <c r="T1322" s="304">
        <v>0.74760000000000004</v>
      </c>
      <c r="U1322" s="304">
        <v>13860</v>
      </c>
      <c r="W1322" s="304">
        <v>0.13700000000000001</v>
      </c>
      <c r="X1322" s="304">
        <v>178</v>
      </c>
      <c r="Y1322" s="304">
        <v>178</v>
      </c>
      <c r="Z1322" s="304">
        <v>0.73429999999999995</v>
      </c>
      <c r="AA1322" s="304">
        <v>15360</v>
      </c>
      <c r="AC1322" s="304">
        <v>0.158</v>
      </c>
      <c r="AD1322" s="304">
        <v>2</v>
      </c>
      <c r="AE1322" s="304">
        <v>160</v>
      </c>
      <c r="AF1322" s="304">
        <v>0.73899999999999999</v>
      </c>
      <c r="AG1322" s="304">
        <v>3340</v>
      </c>
      <c r="AH1322" s="304" t="e">
        <f>AG1322-#REF!</f>
        <v>#REF!</v>
      </c>
      <c r="AI1322" s="304">
        <v>3.0375999999999999</v>
      </c>
      <c r="AJ1322" s="304">
        <v>10</v>
      </c>
      <c r="AK1322" s="304">
        <v>160</v>
      </c>
      <c r="AL1322" s="304">
        <v>0.72729999999999995</v>
      </c>
      <c r="AM1322" s="304">
        <v>11360</v>
      </c>
      <c r="AN1322" s="304" t="e">
        <f>AM1322-#REF!</f>
        <v>#REF!</v>
      </c>
      <c r="AO1322" s="304">
        <v>2.1694</v>
      </c>
    </row>
    <row r="1323" spans="1:41">
      <c r="A1323" s="305">
        <v>1319</v>
      </c>
      <c r="B1323" s="306" t="s">
        <v>3980</v>
      </c>
      <c r="C1323" s="305" t="s">
        <v>5318</v>
      </c>
      <c r="D1323" s="306" t="s">
        <v>4051</v>
      </c>
      <c r="E1323" s="307">
        <v>175</v>
      </c>
      <c r="F1323" s="304">
        <v>188</v>
      </c>
      <c r="G1323" s="304">
        <v>188</v>
      </c>
      <c r="H1323" s="304">
        <v>0.94979999999999998</v>
      </c>
      <c r="I1323" s="304">
        <v>34580</v>
      </c>
      <c r="K1323" s="304">
        <v>0.26900000000000002</v>
      </c>
      <c r="L1323" s="304">
        <v>178</v>
      </c>
      <c r="M1323" s="304">
        <v>178</v>
      </c>
      <c r="N1323" s="304">
        <v>0.94720000000000004</v>
      </c>
      <c r="O1323" s="304">
        <v>38860</v>
      </c>
      <c r="Q1323" s="304">
        <v>0.30980000000000002</v>
      </c>
      <c r="R1323" s="304">
        <v>186</v>
      </c>
      <c r="S1323" s="304">
        <v>186</v>
      </c>
      <c r="T1323" s="304">
        <v>0.85680000000000001</v>
      </c>
      <c r="U1323" s="304">
        <v>17530</v>
      </c>
      <c r="W1323" s="304">
        <v>0.15279999999999999</v>
      </c>
      <c r="X1323" s="304">
        <v>200</v>
      </c>
      <c r="Y1323" s="304">
        <v>200</v>
      </c>
      <c r="Z1323" s="304">
        <v>0.94779999999999998</v>
      </c>
      <c r="AA1323" s="304">
        <v>49000</v>
      </c>
      <c r="AC1323" s="304">
        <v>0.34739999999999999</v>
      </c>
      <c r="AD1323" s="304">
        <v>189</v>
      </c>
      <c r="AE1323" s="304">
        <v>189</v>
      </c>
      <c r="AF1323" s="304">
        <v>0.95350000000000001</v>
      </c>
      <c r="AG1323" s="304">
        <v>42850</v>
      </c>
      <c r="AI1323" s="304">
        <v>0.3196</v>
      </c>
      <c r="AJ1323" s="304">
        <v>73</v>
      </c>
      <c r="AK1323" s="304">
        <v>140</v>
      </c>
      <c r="AL1323" s="304">
        <v>0.95019999999999993</v>
      </c>
      <c r="AM1323" s="304">
        <v>38880</v>
      </c>
      <c r="AN1323" s="304" t="e">
        <f>AM1323-#REF!</f>
        <v>#REF!</v>
      </c>
      <c r="AO1323" s="304">
        <v>0.77849999999999997</v>
      </c>
    </row>
    <row r="1324" spans="1:41">
      <c r="A1324" s="305">
        <v>1320</v>
      </c>
      <c r="B1324" s="306" t="s">
        <v>3980</v>
      </c>
      <c r="C1324" s="305" t="s">
        <v>5319</v>
      </c>
      <c r="D1324" s="306" t="s">
        <v>4051</v>
      </c>
      <c r="E1324" s="307">
        <v>133</v>
      </c>
      <c r="F1324" s="304">
        <v>253.8</v>
      </c>
      <c r="G1324" s="304">
        <v>253.8</v>
      </c>
      <c r="H1324" s="304">
        <v>0.94279999999999997</v>
      </c>
      <c r="I1324" s="304">
        <v>60870</v>
      </c>
      <c r="K1324" s="304">
        <v>0.3533</v>
      </c>
      <c r="L1324" s="304">
        <v>249.96</v>
      </c>
      <c r="M1324" s="304">
        <v>249.96</v>
      </c>
      <c r="N1324" s="304">
        <v>0.94130000000000003</v>
      </c>
      <c r="O1324" s="304">
        <v>69291</v>
      </c>
      <c r="Q1324" s="304">
        <v>0.39589999999999997</v>
      </c>
      <c r="R1324" s="304">
        <v>253.92</v>
      </c>
      <c r="S1324" s="304">
        <v>253.92</v>
      </c>
      <c r="T1324" s="304">
        <v>0.93809999999999993</v>
      </c>
      <c r="U1324" s="304">
        <v>66117</v>
      </c>
      <c r="W1324" s="304">
        <v>0.38550000000000001</v>
      </c>
      <c r="X1324" s="304">
        <v>239.04</v>
      </c>
      <c r="Y1324" s="304">
        <v>239.04</v>
      </c>
      <c r="Z1324" s="304">
        <v>0.93149999999999999</v>
      </c>
      <c r="AA1324" s="304">
        <v>59925</v>
      </c>
      <c r="AC1324" s="304">
        <v>0.36170000000000002</v>
      </c>
      <c r="AD1324" s="304">
        <v>222</v>
      </c>
      <c r="AE1324" s="304">
        <v>222</v>
      </c>
      <c r="AF1324" s="304">
        <v>0.93830000000000002</v>
      </c>
      <c r="AG1324" s="304">
        <v>60588</v>
      </c>
      <c r="AI1324" s="304">
        <v>0.39100000000000001</v>
      </c>
      <c r="AJ1324" s="304">
        <v>222</v>
      </c>
      <c r="AK1324" s="304">
        <v>222</v>
      </c>
      <c r="AL1324" s="304">
        <v>0.94440000000000002</v>
      </c>
      <c r="AM1324" s="304">
        <v>55611</v>
      </c>
      <c r="AO1324" s="304">
        <v>0.36840000000000001</v>
      </c>
    </row>
    <row r="1325" spans="1:41">
      <c r="A1325" s="305">
        <v>1321</v>
      </c>
      <c r="B1325" s="306" t="s">
        <v>3980</v>
      </c>
      <c r="C1325" s="305" t="s">
        <v>5320</v>
      </c>
      <c r="D1325" s="306" t="s">
        <v>4051</v>
      </c>
      <c r="E1325" s="307">
        <v>220</v>
      </c>
      <c r="F1325" s="304">
        <v>232.8</v>
      </c>
      <c r="G1325" s="304">
        <v>232.8</v>
      </c>
      <c r="H1325" s="304">
        <v>0.998</v>
      </c>
      <c r="I1325" s="304">
        <v>53334</v>
      </c>
      <c r="K1325" s="304">
        <v>0.31879999999999997</v>
      </c>
      <c r="L1325" s="304">
        <v>288.48</v>
      </c>
      <c r="M1325" s="304">
        <v>288.48</v>
      </c>
      <c r="N1325" s="304">
        <v>0.99849999999999994</v>
      </c>
      <c r="O1325" s="304">
        <v>60222</v>
      </c>
      <c r="Q1325" s="304">
        <v>0.28100000000000003</v>
      </c>
      <c r="R1325" s="304">
        <v>294.48</v>
      </c>
      <c r="S1325" s="304">
        <v>294.48</v>
      </c>
      <c r="T1325" s="304">
        <v>0.999</v>
      </c>
      <c r="U1325" s="304">
        <v>68298</v>
      </c>
      <c r="W1325" s="304">
        <v>0.32250000000000001</v>
      </c>
      <c r="X1325" s="304">
        <v>224.64</v>
      </c>
      <c r="Y1325" s="304">
        <v>224.64</v>
      </c>
      <c r="Z1325" s="304">
        <v>0.99819999999999998</v>
      </c>
      <c r="AA1325" s="304">
        <v>57468</v>
      </c>
      <c r="AC1325" s="304">
        <v>0.34449999999999997</v>
      </c>
      <c r="AD1325" s="304">
        <v>240</v>
      </c>
      <c r="AE1325" s="304">
        <v>240</v>
      </c>
      <c r="AF1325" s="304">
        <v>0.998</v>
      </c>
      <c r="AG1325" s="304">
        <v>59334</v>
      </c>
      <c r="AI1325" s="304">
        <v>0.33300000000000002</v>
      </c>
      <c r="AJ1325" s="304">
        <v>210</v>
      </c>
      <c r="AK1325" s="304">
        <v>210</v>
      </c>
      <c r="AL1325" s="304">
        <v>0.99729999999999996</v>
      </c>
      <c r="AM1325" s="304">
        <v>51570</v>
      </c>
      <c r="AO1325" s="304">
        <v>0.34200000000000003</v>
      </c>
    </row>
    <row r="1326" spans="1:41">
      <c r="A1326" s="305">
        <v>1322</v>
      </c>
      <c r="B1326" s="306" t="s">
        <v>3980</v>
      </c>
      <c r="C1326" s="305" t="s">
        <v>5321</v>
      </c>
      <c r="D1326" s="306" t="s">
        <v>4051</v>
      </c>
      <c r="E1326" s="307">
        <v>445</v>
      </c>
      <c r="F1326" s="304">
        <v>1072.8</v>
      </c>
      <c r="G1326" s="304">
        <v>1072.8</v>
      </c>
      <c r="H1326" s="304">
        <v>0.99980000000000002</v>
      </c>
      <c r="I1326" s="304">
        <v>227070</v>
      </c>
      <c r="K1326" s="304">
        <v>0.29409999999999997</v>
      </c>
      <c r="L1326" s="304">
        <v>1018.8</v>
      </c>
      <c r="M1326" s="304">
        <v>1018.8</v>
      </c>
      <c r="N1326" s="304">
        <v>0.99849999999999994</v>
      </c>
      <c r="O1326" s="304">
        <v>266610</v>
      </c>
      <c r="Q1326" s="304">
        <v>0.3523</v>
      </c>
      <c r="R1326" s="304">
        <v>1111.2</v>
      </c>
      <c r="S1326" s="304">
        <v>1111.2</v>
      </c>
      <c r="T1326" s="304">
        <v>0.99680000000000002</v>
      </c>
      <c r="U1326" s="304">
        <v>263010</v>
      </c>
      <c r="W1326" s="304">
        <v>0.32979999999999998</v>
      </c>
      <c r="X1326" s="304">
        <v>714</v>
      </c>
      <c r="Y1326" s="304">
        <v>714</v>
      </c>
      <c r="Z1326" s="304">
        <v>0.99670000000000003</v>
      </c>
      <c r="AA1326" s="304">
        <v>238590</v>
      </c>
      <c r="AC1326" s="304">
        <v>0.45069999999999999</v>
      </c>
      <c r="AD1326" s="304">
        <v>900</v>
      </c>
      <c r="AE1326" s="304">
        <v>900</v>
      </c>
      <c r="AF1326" s="304">
        <v>0.99739999999999995</v>
      </c>
      <c r="AG1326" s="304">
        <v>228660</v>
      </c>
      <c r="AI1326" s="304">
        <v>0.34239999999999998</v>
      </c>
      <c r="AJ1326" s="304">
        <v>810</v>
      </c>
      <c r="AK1326" s="304">
        <v>810</v>
      </c>
      <c r="AL1326" s="304">
        <v>0.99670000000000003</v>
      </c>
      <c r="AM1326" s="304">
        <v>206010</v>
      </c>
      <c r="AO1326" s="304">
        <v>0.35439999999999999</v>
      </c>
    </row>
    <row r="1327" spans="1:41">
      <c r="A1327" s="305">
        <v>1323</v>
      </c>
      <c r="B1327" s="306" t="s">
        <v>3980</v>
      </c>
      <c r="C1327" s="305" t="s">
        <v>5322</v>
      </c>
      <c r="D1327" s="306" t="s">
        <v>4051</v>
      </c>
      <c r="E1327" s="307">
        <v>125</v>
      </c>
      <c r="F1327" s="304">
        <v>40</v>
      </c>
      <c r="G1327" s="304">
        <v>100</v>
      </c>
      <c r="H1327" s="304">
        <v>1</v>
      </c>
      <c r="I1327" s="304">
        <v>6120</v>
      </c>
      <c r="K1327" s="304">
        <v>0.21249999999999999</v>
      </c>
      <c r="L1327" s="304">
        <v>40</v>
      </c>
      <c r="M1327" s="304">
        <v>100</v>
      </c>
      <c r="N1327" s="304">
        <v>0.99749999999999994</v>
      </c>
      <c r="O1327" s="304">
        <v>7880</v>
      </c>
      <c r="Q1327" s="304">
        <v>0.26550000000000001</v>
      </c>
      <c r="R1327" s="304">
        <v>44</v>
      </c>
      <c r="S1327" s="304">
        <v>100</v>
      </c>
      <c r="T1327" s="304">
        <v>0.99139999999999995</v>
      </c>
      <c r="U1327" s="304">
        <v>6840</v>
      </c>
      <c r="W1327" s="304">
        <v>0.21779999999999999</v>
      </c>
      <c r="X1327" s="304">
        <v>36</v>
      </c>
      <c r="Y1327" s="304">
        <v>100</v>
      </c>
      <c r="Z1327" s="304">
        <v>0.99670000000000003</v>
      </c>
      <c r="AA1327" s="304">
        <v>5980</v>
      </c>
      <c r="AC1327" s="304">
        <v>0.224</v>
      </c>
      <c r="AD1327" s="304">
        <v>26</v>
      </c>
      <c r="AE1327" s="304">
        <v>100</v>
      </c>
      <c r="AF1327" s="304">
        <v>0.99729999999999996</v>
      </c>
      <c r="AG1327" s="304">
        <v>7320</v>
      </c>
      <c r="AI1327" s="304">
        <v>0.37940000000000002</v>
      </c>
      <c r="AJ1327" s="304">
        <v>24</v>
      </c>
      <c r="AK1327" s="304">
        <v>100</v>
      </c>
      <c r="AL1327" s="304">
        <v>1</v>
      </c>
      <c r="AM1327" s="304">
        <v>8060</v>
      </c>
      <c r="AO1327" s="304">
        <v>0.46639999999999998</v>
      </c>
    </row>
    <row r="1328" spans="1:41">
      <c r="A1328" s="305">
        <v>1324</v>
      </c>
      <c r="B1328" s="306" t="s">
        <v>3980</v>
      </c>
      <c r="C1328" s="305" t="s">
        <v>5323</v>
      </c>
      <c r="D1328" s="306" t="s">
        <v>4051</v>
      </c>
      <c r="E1328" s="307">
        <v>800</v>
      </c>
      <c r="F1328" s="304">
        <v>633</v>
      </c>
      <c r="G1328" s="304">
        <v>640</v>
      </c>
      <c r="H1328" s="304">
        <v>0.9849</v>
      </c>
      <c r="I1328" s="304">
        <v>218700</v>
      </c>
      <c r="K1328" s="304">
        <v>0.48720000000000002</v>
      </c>
      <c r="L1328" s="304">
        <v>612</v>
      </c>
      <c r="M1328" s="304">
        <v>640</v>
      </c>
      <c r="N1328" s="304">
        <v>0.98460000000000003</v>
      </c>
      <c r="O1328" s="304">
        <v>247800</v>
      </c>
      <c r="Q1328" s="304">
        <v>0.55279999999999996</v>
      </c>
      <c r="R1328" s="304">
        <v>660</v>
      </c>
      <c r="S1328" s="304">
        <v>660</v>
      </c>
      <c r="T1328" s="304">
        <v>0.97729999999999995</v>
      </c>
      <c r="U1328" s="304">
        <v>242400</v>
      </c>
      <c r="W1328" s="304">
        <v>0.52200000000000002</v>
      </c>
      <c r="X1328" s="304">
        <v>600</v>
      </c>
      <c r="Y1328" s="304">
        <v>640</v>
      </c>
      <c r="Z1328" s="304">
        <v>0.98250000000000004</v>
      </c>
      <c r="AA1328" s="304">
        <v>261540</v>
      </c>
      <c r="AC1328" s="304">
        <v>0.59640000000000004</v>
      </c>
      <c r="AD1328" s="304">
        <v>660</v>
      </c>
      <c r="AE1328" s="304">
        <v>660</v>
      </c>
      <c r="AF1328" s="304">
        <v>0.98639999999999994</v>
      </c>
      <c r="AG1328" s="304">
        <v>225120</v>
      </c>
      <c r="AI1328" s="304">
        <v>0.46479999999999999</v>
      </c>
      <c r="AJ1328" s="304">
        <v>607.79999999999995</v>
      </c>
      <c r="AK1328" s="304">
        <v>640</v>
      </c>
      <c r="AL1328" s="304">
        <v>0.99419999999999997</v>
      </c>
      <c r="AM1328" s="304">
        <v>263400</v>
      </c>
      <c r="AN1328" s="304" t="e">
        <f>AM1328-#REF!</f>
        <v>#REF!</v>
      </c>
      <c r="AO1328" s="304">
        <v>0.60550000000000004</v>
      </c>
    </row>
    <row r="1329" spans="1:41">
      <c r="A1329" s="305">
        <v>1325</v>
      </c>
      <c r="B1329" s="306" t="s">
        <v>3980</v>
      </c>
      <c r="C1329" s="305" t="s">
        <v>5324</v>
      </c>
      <c r="D1329" s="306" t="s">
        <v>4051</v>
      </c>
      <c r="E1329" s="307">
        <v>420</v>
      </c>
      <c r="F1329" s="304">
        <v>129.6</v>
      </c>
      <c r="G1329" s="304">
        <v>336</v>
      </c>
      <c r="H1329" s="304">
        <v>0.98480000000000001</v>
      </c>
      <c r="I1329" s="304">
        <v>16674</v>
      </c>
      <c r="K1329" s="304">
        <v>0.18149999999999999</v>
      </c>
      <c r="L1329" s="304">
        <v>108</v>
      </c>
      <c r="M1329" s="304">
        <v>336</v>
      </c>
      <c r="N1329" s="304">
        <v>0.98639999999999994</v>
      </c>
      <c r="O1329" s="304">
        <v>23790</v>
      </c>
      <c r="Q1329" s="304">
        <v>0.30020000000000002</v>
      </c>
      <c r="R1329" s="304">
        <v>120</v>
      </c>
      <c r="S1329" s="304">
        <v>336</v>
      </c>
      <c r="T1329" s="304">
        <v>0.9849</v>
      </c>
      <c r="U1329" s="304">
        <v>11700</v>
      </c>
      <c r="W1329" s="304">
        <v>0.13750000000000001</v>
      </c>
      <c r="X1329" s="304">
        <v>138</v>
      </c>
      <c r="Y1329" s="304">
        <v>336</v>
      </c>
      <c r="Z1329" s="304">
        <v>0.98839999999999995</v>
      </c>
      <c r="AA1329" s="304">
        <v>15240</v>
      </c>
      <c r="AC1329" s="304">
        <v>0.1502</v>
      </c>
      <c r="AD1329" s="304">
        <v>138</v>
      </c>
      <c r="AE1329" s="304">
        <v>336</v>
      </c>
      <c r="AF1329" s="304">
        <v>0.98480000000000001</v>
      </c>
      <c r="AG1329" s="304">
        <v>15540</v>
      </c>
      <c r="AI1329" s="304">
        <v>0.1537</v>
      </c>
      <c r="AJ1329" s="304">
        <v>138</v>
      </c>
      <c r="AK1329" s="304">
        <v>336</v>
      </c>
      <c r="AL1329" s="304">
        <v>0.97489999999999999</v>
      </c>
      <c r="AM1329" s="304">
        <v>13980</v>
      </c>
      <c r="AO1329" s="304">
        <v>0.14430000000000001</v>
      </c>
    </row>
    <row r="1330" spans="1:41">
      <c r="A1330" s="305">
        <v>1326</v>
      </c>
      <c r="B1330" s="306" t="s">
        <v>3980</v>
      </c>
      <c r="C1330" s="305" t="s">
        <v>5325</v>
      </c>
      <c r="D1330" s="306" t="s">
        <v>4097</v>
      </c>
      <c r="E1330" s="307">
        <v>1800</v>
      </c>
      <c r="F1330" s="304">
        <v>398.88</v>
      </c>
      <c r="G1330" s="304">
        <v>1440</v>
      </c>
      <c r="H1330" s="304">
        <v>0.99980000000000002</v>
      </c>
      <c r="I1330" s="304">
        <v>132624</v>
      </c>
      <c r="K1330" s="304" t="e">
        <v>#N/A</v>
      </c>
      <c r="L1330" s="304">
        <v>368.64</v>
      </c>
      <c r="M1330" s="304">
        <v>1440</v>
      </c>
      <c r="N1330" s="304">
        <v>0.99939999999999996</v>
      </c>
      <c r="O1330" s="304">
        <v>155952</v>
      </c>
      <c r="Q1330" s="304" t="e">
        <v>#N/A</v>
      </c>
      <c r="R1330" s="304">
        <v>449.28</v>
      </c>
      <c r="S1330" s="304">
        <v>1440</v>
      </c>
      <c r="T1330" s="304">
        <v>0.99960000000000004</v>
      </c>
      <c r="U1330" s="304">
        <v>172836</v>
      </c>
      <c r="W1330" s="304" t="e">
        <v>#N/A</v>
      </c>
      <c r="X1330" s="304">
        <v>403.2</v>
      </c>
      <c r="Y1330" s="304">
        <v>1440</v>
      </c>
      <c r="Z1330" s="304">
        <v>0.99960000000000004</v>
      </c>
      <c r="AA1330" s="304">
        <v>147600</v>
      </c>
      <c r="AC1330" s="304" t="e">
        <v>#N/A</v>
      </c>
      <c r="AD1330" s="304">
        <v>360</v>
      </c>
      <c r="AE1330" s="304">
        <v>1440</v>
      </c>
      <c r="AF1330" s="304">
        <v>0.99949999999999994</v>
      </c>
      <c r="AG1330" s="304">
        <v>136908</v>
      </c>
      <c r="AI1330" s="304" t="e">
        <v>#N/A</v>
      </c>
      <c r="AJ1330" s="304">
        <v>324</v>
      </c>
      <c r="AK1330" s="304">
        <v>1440</v>
      </c>
      <c r="AL1330" s="304">
        <v>0.99980000000000002</v>
      </c>
      <c r="AM1330" s="304">
        <v>129852</v>
      </c>
      <c r="AO1330" s="304" t="e">
        <v>#N/A</v>
      </c>
    </row>
    <row r="1331" spans="1:41">
      <c r="A1331" s="305">
        <v>1327</v>
      </c>
      <c r="B1331" s="306" t="s">
        <v>3980</v>
      </c>
      <c r="C1331" s="305" t="s">
        <v>5326</v>
      </c>
      <c r="D1331" s="306" t="s">
        <v>4051</v>
      </c>
      <c r="E1331" s="307">
        <v>188.89</v>
      </c>
      <c r="F1331" s="304">
        <v>130</v>
      </c>
      <c r="G1331" s="304">
        <v>151.11199999999999</v>
      </c>
      <c r="H1331" s="304">
        <v>0.91220000000000001</v>
      </c>
      <c r="I1331" s="304">
        <v>9140</v>
      </c>
      <c r="K1331" s="304">
        <v>0.1071</v>
      </c>
      <c r="L1331" s="304">
        <v>132</v>
      </c>
      <c r="M1331" s="304">
        <v>151.11199999999999</v>
      </c>
      <c r="N1331" s="304">
        <v>0.9194</v>
      </c>
      <c r="O1331" s="304">
        <v>13680</v>
      </c>
      <c r="Q1331" s="304">
        <v>0.1515</v>
      </c>
      <c r="R1331" s="304">
        <v>142</v>
      </c>
      <c r="S1331" s="304">
        <v>151.11199999999999</v>
      </c>
      <c r="T1331" s="304">
        <v>0.91679999999999995</v>
      </c>
      <c r="U1331" s="304">
        <v>13660</v>
      </c>
      <c r="W1331" s="304">
        <v>0.1457</v>
      </c>
      <c r="X1331" s="304">
        <v>130</v>
      </c>
      <c r="Y1331" s="304">
        <v>151.11199999999999</v>
      </c>
      <c r="Z1331" s="304">
        <v>0.8921</v>
      </c>
      <c r="AA1331" s="304">
        <v>14880</v>
      </c>
      <c r="AC1331" s="304">
        <v>0.17249999999999999</v>
      </c>
      <c r="AD1331" s="304">
        <v>24</v>
      </c>
      <c r="AE1331" s="304">
        <v>151.11199999999999</v>
      </c>
      <c r="AF1331" s="304">
        <v>0.89329999999999998</v>
      </c>
      <c r="AG1331" s="304">
        <v>14720</v>
      </c>
      <c r="AH1331" s="304" t="e">
        <f>AG1331-#REF!</f>
        <v>#REF!</v>
      </c>
      <c r="AI1331" s="304">
        <v>0.92290000000000005</v>
      </c>
      <c r="AJ1331" s="304">
        <v>122</v>
      </c>
      <c r="AK1331" s="304">
        <v>151.11199999999999</v>
      </c>
      <c r="AL1331" s="304">
        <v>0.89349999999999996</v>
      </c>
      <c r="AM1331" s="304">
        <v>10400</v>
      </c>
      <c r="AO1331" s="304">
        <v>0.13250000000000001</v>
      </c>
    </row>
    <row r="1332" spans="1:41">
      <c r="A1332" s="305">
        <v>1328</v>
      </c>
      <c r="B1332" s="306" t="s">
        <v>3980</v>
      </c>
      <c r="C1332" s="305" t="s">
        <v>5327</v>
      </c>
      <c r="D1332" s="306" t="s">
        <v>4051</v>
      </c>
      <c r="E1332" s="307">
        <v>111</v>
      </c>
      <c r="F1332" s="304">
        <v>84.64</v>
      </c>
      <c r="G1332" s="304">
        <v>88.8</v>
      </c>
      <c r="H1332" s="304">
        <v>0.9546</v>
      </c>
      <c r="I1332" s="304">
        <v>20912</v>
      </c>
      <c r="K1332" s="304">
        <v>0.35949999999999999</v>
      </c>
      <c r="L1332" s="304">
        <v>79.52</v>
      </c>
      <c r="M1332" s="304">
        <v>88.8</v>
      </c>
      <c r="N1332" s="304">
        <v>0.96240000000000003</v>
      </c>
      <c r="O1332" s="304">
        <v>24256</v>
      </c>
      <c r="Q1332" s="304">
        <v>0.42599999999999999</v>
      </c>
      <c r="R1332" s="304">
        <v>79.28</v>
      </c>
      <c r="S1332" s="304">
        <v>88.8</v>
      </c>
      <c r="T1332" s="304">
        <v>0.95479999999999998</v>
      </c>
      <c r="U1332" s="304">
        <v>22736</v>
      </c>
      <c r="W1332" s="304">
        <v>0.41720000000000002</v>
      </c>
      <c r="X1332" s="304">
        <v>71.760000000000005</v>
      </c>
      <c r="Y1332" s="304">
        <v>88.8</v>
      </c>
      <c r="Z1332" s="304">
        <v>0.94320000000000004</v>
      </c>
      <c r="AA1332" s="304">
        <v>21286</v>
      </c>
      <c r="AC1332" s="304">
        <v>0.42270000000000002</v>
      </c>
      <c r="AD1332" s="304">
        <v>66</v>
      </c>
      <c r="AE1332" s="304">
        <v>88.8</v>
      </c>
      <c r="AF1332" s="304">
        <v>0.95450000000000002</v>
      </c>
      <c r="AG1332" s="304">
        <v>20586</v>
      </c>
      <c r="AI1332" s="304">
        <v>0.43919999999999998</v>
      </c>
      <c r="AJ1332" s="304">
        <v>68</v>
      </c>
      <c r="AK1332" s="304">
        <v>88.8</v>
      </c>
      <c r="AL1332" s="304">
        <v>0.94430000000000003</v>
      </c>
      <c r="AM1332" s="304">
        <v>20240</v>
      </c>
      <c r="AO1332" s="304">
        <v>0.43780000000000002</v>
      </c>
    </row>
    <row r="1333" spans="1:41">
      <c r="A1333" s="305">
        <v>1329</v>
      </c>
      <c r="B1333" s="306" t="s">
        <v>3980</v>
      </c>
      <c r="C1333" s="305" t="s">
        <v>5328</v>
      </c>
      <c r="D1333" s="306" t="s">
        <v>4051</v>
      </c>
      <c r="E1333" s="307">
        <v>200</v>
      </c>
      <c r="F1333" s="304">
        <v>58.2</v>
      </c>
      <c r="G1333" s="304">
        <v>160</v>
      </c>
      <c r="H1333" s="304">
        <v>0.88319999999999999</v>
      </c>
      <c r="I1333" s="304">
        <v>10587</v>
      </c>
      <c r="K1333" s="304">
        <v>0.28610000000000002</v>
      </c>
      <c r="L1333" s="304">
        <v>55.68</v>
      </c>
      <c r="M1333" s="304">
        <v>160</v>
      </c>
      <c r="N1333" s="304">
        <v>0.89229999999999998</v>
      </c>
      <c r="O1333" s="304">
        <v>11103</v>
      </c>
      <c r="Q1333" s="304">
        <v>0.3004</v>
      </c>
      <c r="R1333" s="304">
        <v>56.64</v>
      </c>
      <c r="S1333" s="304">
        <v>160</v>
      </c>
      <c r="T1333" s="304">
        <v>0.89339999999999997</v>
      </c>
      <c r="U1333" s="304">
        <v>11460</v>
      </c>
      <c r="W1333" s="304">
        <v>0.31459999999999999</v>
      </c>
      <c r="X1333" s="304">
        <v>54.96</v>
      </c>
      <c r="Y1333" s="304">
        <v>160</v>
      </c>
      <c r="Z1333" s="304">
        <v>0.88849999999999996</v>
      </c>
      <c r="AA1333" s="304">
        <v>11586</v>
      </c>
      <c r="AC1333" s="304">
        <v>0.31890000000000002</v>
      </c>
      <c r="AD1333" s="304">
        <v>54</v>
      </c>
      <c r="AE1333" s="304">
        <v>160</v>
      </c>
      <c r="AF1333" s="304">
        <v>0.88100000000000001</v>
      </c>
      <c r="AG1333" s="304">
        <v>10125</v>
      </c>
      <c r="AI1333" s="304">
        <v>0.28610000000000002</v>
      </c>
      <c r="AJ1333" s="304">
        <v>54</v>
      </c>
      <c r="AK1333" s="304">
        <v>160</v>
      </c>
      <c r="AL1333" s="304">
        <v>0.89339999999999997</v>
      </c>
      <c r="AM1333" s="304">
        <v>10380</v>
      </c>
      <c r="AO1333" s="304">
        <v>0.29880000000000001</v>
      </c>
    </row>
    <row r="1334" spans="1:41">
      <c r="A1334" s="305">
        <v>1330</v>
      </c>
      <c r="B1334" s="306" t="s">
        <v>3980</v>
      </c>
      <c r="C1334" s="305" t="s">
        <v>5329</v>
      </c>
      <c r="D1334" s="306" t="s">
        <v>4051</v>
      </c>
      <c r="E1334" s="307">
        <v>126</v>
      </c>
      <c r="F1334" s="304">
        <v>167.04</v>
      </c>
      <c r="G1334" s="304">
        <v>167.04</v>
      </c>
      <c r="H1334" s="304">
        <v>0.96550000000000002</v>
      </c>
      <c r="I1334" s="304">
        <v>55148</v>
      </c>
      <c r="K1334" s="304">
        <v>0.47489999999999999</v>
      </c>
      <c r="L1334" s="304">
        <v>163.84</v>
      </c>
      <c r="M1334" s="304">
        <v>163.84</v>
      </c>
      <c r="N1334" s="304">
        <v>0.95589999999999997</v>
      </c>
      <c r="O1334" s="304">
        <v>63352</v>
      </c>
      <c r="Q1334" s="304">
        <v>0.54369999999999996</v>
      </c>
      <c r="R1334" s="304">
        <v>166.4</v>
      </c>
      <c r="S1334" s="304">
        <v>166.4</v>
      </c>
      <c r="T1334" s="304">
        <v>0.95989999999999998</v>
      </c>
      <c r="U1334" s="304">
        <v>61248</v>
      </c>
      <c r="W1334" s="304">
        <v>0.53259999999999996</v>
      </c>
      <c r="X1334" s="304">
        <v>169.12</v>
      </c>
      <c r="Y1334" s="304">
        <v>169.12</v>
      </c>
      <c r="Z1334" s="304">
        <v>0.92279999999999995</v>
      </c>
      <c r="AA1334" s="304">
        <v>58400</v>
      </c>
      <c r="AC1334" s="304">
        <v>0.503</v>
      </c>
      <c r="AD1334" s="304">
        <v>164</v>
      </c>
      <c r="AE1334" s="304">
        <v>164</v>
      </c>
      <c r="AF1334" s="304">
        <v>0.91959999999999997</v>
      </c>
      <c r="AG1334" s="304">
        <v>59000</v>
      </c>
      <c r="AI1334" s="304">
        <v>0.52590000000000003</v>
      </c>
      <c r="AJ1334" s="304">
        <v>176</v>
      </c>
      <c r="AK1334" s="304">
        <v>176</v>
      </c>
      <c r="AL1334" s="304">
        <v>0.92169999999999996</v>
      </c>
      <c r="AM1334" s="304">
        <v>57524</v>
      </c>
      <c r="AO1334" s="304">
        <v>0.49249999999999999</v>
      </c>
    </row>
    <row r="1335" spans="1:41">
      <c r="A1335" s="305">
        <v>1331</v>
      </c>
      <c r="B1335" s="306" t="s">
        <v>3980</v>
      </c>
      <c r="C1335" s="305" t="s">
        <v>5330</v>
      </c>
      <c r="D1335" s="306" t="s">
        <v>4051</v>
      </c>
      <c r="E1335" s="307">
        <v>150</v>
      </c>
      <c r="F1335" s="304">
        <v>80.48</v>
      </c>
      <c r="G1335" s="304">
        <v>120</v>
      </c>
      <c r="H1335" s="304">
        <v>0.97809999999999997</v>
      </c>
      <c r="I1335" s="304">
        <v>30076</v>
      </c>
      <c r="K1335" s="304">
        <v>0.53069999999999995</v>
      </c>
      <c r="L1335" s="304">
        <v>99.2</v>
      </c>
      <c r="M1335" s="304">
        <v>120</v>
      </c>
      <c r="N1335" s="304">
        <v>0.98380000000000001</v>
      </c>
      <c r="O1335" s="304">
        <v>35052</v>
      </c>
      <c r="Q1335" s="304">
        <v>0.48280000000000001</v>
      </c>
      <c r="R1335" s="304">
        <v>90.56</v>
      </c>
      <c r="S1335" s="304">
        <v>120</v>
      </c>
      <c r="T1335" s="304">
        <v>0.97860000000000003</v>
      </c>
      <c r="U1335" s="304">
        <v>35032</v>
      </c>
      <c r="W1335" s="304">
        <v>0.54910000000000003</v>
      </c>
      <c r="X1335" s="304">
        <v>76</v>
      </c>
      <c r="Y1335" s="304">
        <v>120</v>
      </c>
      <c r="Z1335" s="304">
        <v>0.96709999999999996</v>
      </c>
      <c r="AA1335" s="304">
        <v>24040</v>
      </c>
      <c r="AC1335" s="304">
        <v>0.43969999999999998</v>
      </c>
      <c r="AD1335" s="304">
        <v>80</v>
      </c>
      <c r="AE1335" s="304">
        <v>120</v>
      </c>
      <c r="AF1335" s="304">
        <v>0.97550000000000003</v>
      </c>
      <c r="AG1335" s="304">
        <v>33320</v>
      </c>
      <c r="AI1335" s="304">
        <v>0.57389999999999997</v>
      </c>
      <c r="AJ1335" s="304">
        <v>68</v>
      </c>
      <c r="AK1335" s="304">
        <v>120</v>
      </c>
      <c r="AL1335" s="304">
        <v>0.96819999999999995</v>
      </c>
      <c r="AM1335" s="304">
        <v>34040</v>
      </c>
      <c r="AN1335" s="304" t="e">
        <f>AM1335-#REF!</f>
        <v>#REF!</v>
      </c>
      <c r="AO1335" s="304">
        <v>0.71809999999999996</v>
      </c>
    </row>
    <row r="1336" spans="1:41">
      <c r="A1336" s="305">
        <v>1332</v>
      </c>
      <c r="B1336" s="306" t="s">
        <v>3980</v>
      </c>
      <c r="C1336" s="305" t="s">
        <v>5331</v>
      </c>
      <c r="D1336" s="306" t="s">
        <v>4051</v>
      </c>
      <c r="E1336" s="307">
        <v>1100</v>
      </c>
      <c r="F1336" s="304">
        <v>1022.8</v>
      </c>
      <c r="G1336" s="304">
        <v>1022.8</v>
      </c>
      <c r="H1336" s="304">
        <v>0.95389999999999997</v>
      </c>
      <c r="I1336" s="304">
        <v>279850</v>
      </c>
      <c r="K1336" s="304">
        <v>0.39839999999999998</v>
      </c>
      <c r="L1336" s="304">
        <v>1026.8</v>
      </c>
      <c r="M1336" s="304">
        <v>1026.8</v>
      </c>
      <c r="N1336" s="304">
        <v>0.9496</v>
      </c>
      <c r="O1336" s="304">
        <v>323630</v>
      </c>
      <c r="Q1336" s="304">
        <v>0.4461</v>
      </c>
      <c r="R1336" s="304">
        <v>1059.2</v>
      </c>
      <c r="S1336" s="304">
        <v>1059.2</v>
      </c>
      <c r="T1336" s="304">
        <v>0.9486</v>
      </c>
      <c r="U1336" s="304">
        <v>325700</v>
      </c>
      <c r="W1336" s="304">
        <v>0.45019999999999999</v>
      </c>
      <c r="X1336" s="304">
        <v>1010.8</v>
      </c>
      <c r="Y1336" s="304">
        <v>1010.8</v>
      </c>
      <c r="Z1336" s="304">
        <v>0.9425</v>
      </c>
      <c r="AA1336" s="304">
        <v>326130</v>
      </c>
      <c r="AC1336" s="304">
        <v>0.46010000000000001</v>
      </c>
      <c r="AD1336" s="304">
        <v>1021.2</v>
      </c>
      <c r="AE1336" s="304">
        <v>1021.2</v>
      </c>
      <c r="AF1336" s="304">
        <v>0.94369999999999998</v>
      </c>
      <c r="AG1336" s="304">
        <v>325800</v>
      </c>
      <c r="AI1336" s="304">
        <v>0.45440000000000003</v>
      </c>
      <c r="AJ1336" s="304">
        <v>1140</v>
      </c>
      <c r="AK1336" s="304">
        <v>1140</v>
      </c>
      <c r="AL1336" s="304">
        <v>0.94530000000000003</v>
      </c>
      <c r="AM1336" s="304">
        <v>320050</v>
      </c>
      <c r="AO1336" s="304">
        <v>0.41249999999999998</v>
      </c>
    </row>
    <row r="1337" spans="1:41">
      <c r="A1337" s="305">
        <v>1333</v>
      </c>
      <c r="B1337" s="306" t="s">
        <v>3980</v>
      </c>
      <c r="C1337" s="305" t="s">
        <v>5332</v>
      </c>
      <c r="D1337" s="306" t="s">
        <v>4051</v>
      </c>
      <c r="E1337" s="307">
        <v>222.22</v>
      </c>
      <c r="F1337" s="304">
        <v>156</v>
      </c>
      <c r="G1337" s="304">
        <v>177.77600000000001</v>
      </c>
      <c r="H1337" s="304">
        <v>0.99199999999999999</v>
      </c>
      <c r="I1337" s="304">
        <v>22140</v>
      </c>
      <c r="K1337" s="304">
        <v>0.19869999999999999</v>
      </c>
      <c r="L1337" s="304">
        <v>162</v>
      </c>
      <c r="M1337" s="304">
        <v>177.77600000000001</v>
      </c>
      <c r="N1337" s="304">
        <v>0.96340000000000003</v>
      </c>
      <c r="O1337" s="304">
        <v>25260</v>
      </c>
      <c r="Q1337" s="304">
        <v>0.2175</v>
      </c>
      <c r="R1337" s="304">
        <v>168</v>
      </c>
      <c r="S1337" s="304">
        <v>177.77600000000001</v>
      </c>
      <c r="T1337" s="304">
        <v>0.99770000000000003</v>
      </c>
      <c r="U1337" s="304">
        <v>25200</v>
      </c>
      <c r="W1337" s="304">
        <v>0.20880000000000001</v>
      </c>
      <c r="X1337" s="304">
        <v>168</v>
      </c>
      <c r="Y1337" s="304">
        <v>177.77600000000001</v>
      </c>
      <c r="Z1337" s="304">
        <v>0.99139999999999995</v>
      </c>
      <c r="AA1337" s="304">
        <v>13800</v>
      </c>
      <c r="AC1337" s="304">
        <v>0.1114</v>
      </c>
      <c r="AD1337" s="304">
        <v>168</v>
      </c>
      <c r="AE1337" s="304">
        <v>177.77600000000001</v>
      </c>
      <c r="AF1337" s="304">
        <v>0.97089999999999999</v>
      </c>
      <c r="AG1337" s="304">
        <v>13980</v>
      </c>
      <c r="AI1337" s="304">
        <v>0.1152</v>
      </c>
      <c r="AJ1337" s="304">
        <v>162</v>
      </c>
      <c r="AK1337" s="304">
        <v>177.77600000000001</v>
      </c>
      <c r="AL1337" s="304">
        <v>0.98199999999999998</v>
      </c>
      <c r="AM1337" s="304">
        <v>16320</v>
      </c>
      <c r="AO1337" s="304">
        <v>0.14249999999999999</v>
      </c>
    </row>
    <row r="1338" spans="1:41">
      <c r="A1338" s="305">
        <v>1334</v>
      </c>
      <c r="B1338" s="306" t="s">
        <v>3980</v>
      </c>
      <c r="C1338" s="305" t="s">
        <v>5333</v>
      </c>
      <c r="D1338" s="306" t="s">
        <v>4051</v>
      </c>
      <c r="E1338" s="307">
        <v>188.89</v>
      </c>
      <c r="F1338" s="304">
        <v>48</v>
      </c>
      <c r="G1338" s="304">
        <v>151.11199999999999</v>
      </c>
      <c r="H1338" s="304">
        <v>0.99790000000000001</v>
      </c>
      <c r="I1338" s="304">
        <v>13980</v>
      </c>
      <c r="K1338" s="304">
        <v>0.40539999999999998</v>
      </c>
      <c r="L1338" s="304">
        <v>51</v>
      </c>
      <c r="M1338" s="304">
        <v>151.11199999999999</v>
      </c>
      <c r="N1338" s="304">
        <v>0.99649999999999994</v>
      </c>
      <c r="O1338" s="304">
        <v>16860</v>
      </c>
      <c r="Q1338" s="304">
        <v>0.44590000000000002</v>
      </c>
      <c r="R1338" s="304">
        <v>48</v>
      </c>
      <c r="S1338" s="304">
        <v>151.11199999999999</v>
      </c>
      <c r="T1338" s="304">
        <v>0.99760000000000004</v>
      </c>
      <c r="U1338" s="304">
        <v>12090</v>
      </c>
      <c r="W1338" s="304">
        <v>0.35070000000000001</v>
      </c>
      <c r="X1338" s="304">
        <v>39</v>
      </c>
      <c r="Y1338" s="304">
        <v>151.11199999999999</v>
      </c>
      <c r="Z1338" s="304">
        <v>0.99209999999999998</v>
      </c>
      <c r="AA1338" s="304">
        <v>11280</v>
      </c>
      <c r="AC1338" s="304">
        <v>0.39190000000000003</v>
      </c>
      <c r="AD1338" s="304">
        <v>39</v>
      </c>
      <c r="AE1338" s="304">
        <v>151.11199999999999</v>
      </c>
      <c r="AF1338" s="304">
        <v>0.98499999999999999</v>
      </c>
      <c r="AG1338" s="304">
        <v>13740</v>
      </c>
      <c r="AI1338" s="304">
        <v>0.48080000000000001</v>
      </c>
      <c r="AJ1338" s="304">
        <v>48</v>
      </c>
      <c r="AK1338" s="304">
        <v>151.11199999999999</v>
      </c>
      <c r="AL1338" s="304">
        <v>0.99549999999999994</v>
      </c>
      <c r="AM1338" s="304">
        <v>13170</v>
      </c>
      <c r="AO1338" s="304">
        <v>0.38279999999999997</v>
      </c>
    </row>
    <row r="1339" spans="1:41">
      <c r="A1339" s="305">
        <v>1335</v>
      </c>
      <c r="B1339" s="306" t="s">
        <v>3980</v>
      </c>
      <c r="C1339" s="305" t="s">
        <v>5334</v>
      </c>
      <c r="D1339" s="306" t="s">
        <v>4051</v>
      </c>
      <c r="E1339" s="307">
        <v>122.22</v>
      </c>
      <c r="F1339" s="304">
        <v>76.16</v>
      </c>
      <c r="G1339" s="304">
        <v>97.775999999999996</v>
      </c>
      <c r="H1339" s="304">
        <v>0.63249999999999995</v>
      </c>
      <c r="I1339" s="304">
        <v>2344</v>
      </c>
      <c r="K1339" s="304">
        <v>6.7599999999999993E-2</v>
      </c>
      <c r="L1339" s="304">
        <v>130.56</v>
      </c>
      <c r="M1339" s="304">
        <v>130.56</v>
      </c>
      <c r="N1339" s="304">
        <v>0.70079999999999998</v>
      </c>
      <c r="O1339" s="304">
        <v>5326</v>
      </c>
      <c r="Q1339" s="304">
        <v>7.8200000000000006E-2</v>
      </c>
      <c r="R1339" s="304">
        <v>169.28</v>
      </c>
      <c r="S1339" s="304">
        <v>169.28</v>
      </c>
      <c r="T1339" s="304">
        <v>0.77949999999999997</v>
      </c>
      <c r="U1339" s="304">
        <v>8774</v>
      </c>
      <c r="W1339" s="304">
        <v>9.2399999999999996E-2</v>
      </c>
      <c r="X1339" s="304">
        <v>182.88</v>
      </c>
      <c r="Y1339" s="304">
        <v>182.88</v>
      </c>
      <c r="Z1339" s="304">
        <v>0.60680000000000001</v>
      </c>
      <c r="AA1339" s="304">
        <v>3638</v>
      </c>
      <c r="AC1339" s="304">
        <v>4.41E-2</v>
      </c>
      <c r="AD1339" s="304">
        <v>178</v>
      </c>
      <c r="AE1339" s="304">
        <v>178</v>
      </c>
      <c r="AF1339" s="304">
        <v>0.64929999999999999</v>
      </c>
      <c r="AG1339" s="304">
        <v>3114</v>
      </c>
      <c r="AI1339" s="304">
        <v>3.6200000000000003E-2</v>
      </c>
      <c r="AJ1339" s="304">
        <v>122</v>
      </c>
      <c r="AK1339" s="304">
        <v>122</v>
      </c>
      <c r="AL1339" s="304">
        <v>0.6966</v>
      </c>
      <c r="AM1339" s="304">
        <v>5638</v>
      </c>
      <c r="AO1339" s="304">
        <v>9.2100000000000001E-2</v>
      </c>
    </row>
    <row r="1340" spans="1:41">
      <c r="A1340" s="305">
        <v>1336</v>
      </c>
      <c r="B1340" s="306" t="s">
        <v>3980</v>
      </c>
      <c r="C1340" s="305" t="s">
        <v>5335</v>
      </c>
      <c r="D1340" s="306" t="s">
        <v>4097</v>
      </c>
      <c r="E1340" s="307">
        <v>714.44</v>
      </c>
      <c r="F1340" s="304">
        <v>27.36</v>
      </c>
      <c r="G1340" s="304">
        <v>571.55200000000002</v>
      </c>
      <c r="H1340" s="304">
        <v>0.95730000000000004</v>
      </c>
      <c r="I1340" s="304">
        <v>7788</v>
      </c>
      <c r="K1340" s="304" t="e">
        <v>#N/A</v>
      </c>
      <c r="L1340" s="304">
        <v>24</v>
      </c>
      <c r="M1340" s="304">
        <v>571.55200000000002</v>
      </c>
      <c r="N1340" s="304">
        <v>0.96030000000000004</v>
      </c>
      <c r="O1340" s="304">
        <v>8400</v>
      </c>
      <c r="Q1340" s="304" t="e">
        <v>#N/A</v>
      </c>
      <c r="R1340" s="304">
        <v>24</v>
      </c>
      <c r="S1340" s="304">
        <v>571.55200000000002</v>
      </c>
      <c r="T1340" s="304">
        <v>0.95</v>
      </c>
      <c r="U1340" s="304">
        <v>9120</v>
      </c>
      <c r="W1340" s="304" t="e">
        <v>#N/A</v>
      </c>
      <c r="X1340" s="304">
        <v>24</v>
      </c>
      <c r="Y1340" s="304">
        <v>571.55200000000002</v>
      </c>
      <c r="Z1340" s="304">
        <v>0.95840000000000003</v>
      </c>
      <c r="AA1340" s="304">
        <v>8280</v>
      </c>
      <c r="AC1340" s="304" t="e">
        <v>#N/A</v>
      </c>
      <c r="AD1340" s="304">
        <v>12</v>
      </c>
      <c r="AE1340" s="304">
        <v>571.55200000000002</v>
      </c>
      <c r="AF1340" s="304">
        <v>0.96209999999999996</v>
      </c>
      <c r="AG1340" s="304">
        <v>9120</v>
      </c>
      <c r="AI1340" s="304" t="e">
        <v>#N/A</v>
      </c>
      <c r="AJ1340" s="304">
        <v>24</v>
      </c>
      <c r="AK1340" s="304">
        <v>571.55200000000002</v>
      </c>
      <c r="AL1340" s="304">
        <v>0.94940000000000002</v>
      </c>
      <c r="AM1340" s="304">
        <v>9000</v>
      </c>
      <c r="AO1340" s="304" t="e">
        <v>#N/A</v>
      </c>
    </row>
    <row r="1341" spans="1:41">
      <c r="A1341" s="305">
        <v>1337</v>
      </c>
      <c r="B1341" s="306" t="s">
        <v>3980</v>
      </c>
      <c r="C1341" s="305" t="s">
        <v>5336</v>
      </c>
      <c r="D1341" s="306" t="s">
        <v>4051</v>
      </c>
      <c r="E1341" s="307">
        <v>221.11</v>
      </c>
      <c r="F1341" s="304">
        <v>222</v>
      </c>
      <c r="G1341" s="304">
        <v>222</v>
      </c>
      <c r="H1341" s="304">
        <v>0.92369999999999997</v>
      </c>
      <c r="I1341" s="304">
        <v>103520</v>
      </c>
      <c r="J1341" s="304" t="e">
        <f>I1341-#REF!</f>
        <v>#REF!</v>
      </c>
      <c r="K1341" s="304">
        <v>0.70120000000000005</v>
      </c>
      <c r="L1341" s="304">
        <v>300</v>
      </c>
      <c r="M1341" s="304">
        <v>300</v>
      </c>
      <c r="N1341" s="304">
        <v>0.92259999999999998</v>
      </c>
      <c r="O1341" s="304">
        <v>83400</v>
      </c>
      <c r="Q1341" s="304">
        <v>0.40500000000000003</v>
      </c>
      <c r="R1341" s="304">
        <v>332</v>
      </c>
      <c r="S1341" s="304">
        <v>332</v>
      </c>
      <c r="T1341" s="304">
        <v>0.92830000000000001</v>
      </c>
      <c r="U1341" s="304">
        <v>534044</v>
      </c>
      <c r="V1341" s="304" t="e">
        <f>U1341-#REF!</f>
        <v>#REF!</v>
      </c>
      <c r="W1341" s="304">
        <v>0.75560000000000005</v>
      </c>
      <c r="X1341" s="304">
        <v>278</v>
      </c>
      <c r="Y1341" s="304">
        <v>278</v>
      </c>
      <c r="Z1341" s="304">
        <v>0.92720000000000002</v>
      </c>
      <c r="AA1341" s="304">
        <v>140646</v>
      </c>
      <c r="AB1341" s="304" t="e">
        <f>AA1341-#REF!</f>
        <v>#REF!</v>
      </c>
      <c r="AC1341" s="304">
        <v>0.73350000000000004</v>
      </c>
      <c r="AD1341" s="304">
        <v>278</v>
      </c>
      <c r="AE1341" s="304">
        <v>278</v>
      </c>
      <c r="AF1341" s="304">
        <v>0.92720000000000002</v>
      </c>
      <c r="AG1341" s="304">
        <v>140646</v>
      </c>
      <c r="AH1341" s="304" t="e">
        <f>AG1341-#REF!</f>
        <v>#REF!</v>
      </c>
      <c r="AI1341" s="304">
        <v>0.73350000000000004</v>
      </c>
      <c r="AJ1341" s="304">
        <v>0</v>
      </c>
      <c r="AK1341" s="304">
        <v>0</v>
      </c>
      <c r="AL1341" s="304" t="e">
        <v>#DIV/0!</v>
      </c>
      <c r="AM1341" s="304">
        <v>0</v>
      </c>
      <c r="AO1341" s="304">
        <v>0</v>
      </c>
    </row>
    <row r="1342" spans="1:41">
      <c r="A1342" s="305">
        <v>1338</v>
      </c>
      <c r="B1342" s="306" t="s">
        <v>3980</v>
      </c>
      <c r="C1342" s="305" t="s">
        <v>5337</v>
      </c>
      <c r="D1342" s="306" t="s">
        <v>4051</v>
      </c>
      <c r="E1342" s="307">
        <v>111.11</v>
      </c>
      <c r="F1342" s="304">
        <v>28</v>
      </c>
      <c r="G1342" s="304">
        <v>88.888000000000005</v>
      </c>
      <c r="H1342" s="304">
        <v>0.66669999999999996</v>
      </c>
      <c r="I1342" s="304">
        <v>3320</v>
      </c>
      <c r="K1342" s="304">
        <v>0.247</v>
      </c>
      <c r="L1342" s="304">
        <v>40</v>
      </c>
      <c r="M1342" s="304">
        <v>88.888000000000005</v>
      </c>
      <c r="N1342" s="304">
        <v>0.59909999999999997</v>
      </c>
      <c r="O1342" s="304">
        <v>2540</v>
      </c>
      <c r="Q1342" s="304">
        <v>0.14249999999999999</v>
      </c>
      <c r="R1342" s="304">
        <v>34</v>
      </c>
      <c r="S1342" s="304">
        <v>88.888000000000005</v>
      </c>
      <c r="T1342" s="304">
        <v>0.57230000000000003</v>
      </c>
      <c r="U1342" s="304">
        <v>1236</v>
      </c>
      <c r="W1342" s="304">
        <v>8.8200000000000001E-2</v>
      </c>
      <c r="X1342" s="304">
        <v>34</v>
      </c>
      <c r="Y1342" s="304">
        <v>88.888000000000005</v>
      </c>
      <c r="Z1342" s="304">
        <v>0.59340000000000004</v>
      </c>
      <c r="AA1342" s="304">
        <v>1424</v>
      </c>
      <c r="AC1342" s="304">
        <v>9.4899999999999998E-2</v>
      </c>
      <c r="AD1342" s="304">
        <v>32</v>
      </c>
      <c r="AE1342" s="304">
        <v>88.888000000000005</v>
      </c>
      <c r="AF1342" s="304">
        <v>0.629</v>
      </c>
      <c r="AG1342" s="304">
        <v>2000</v>
      </c>
      <c r="AI1342" s="304">
        <v>0.1336</v>
      </c>
      <c r="AJ1342" s="304">
        <v>30</v>
      </c>
      <c r="AK1342" s="304">
        <v>88.888000000000005</v>
      </c>
      <c r="AL1342" s="304">
        <v>0.67710000000000004</v>
      </c>
      <c r="AM1342" s="304">
        <v>2180</v>
      </c>
      <c r="AO1342" s="304">
        <v>0.14910000000000001</v>
      </c>
    </row>
    <row r="1343" spans="1:41">
      <c r="A1343" s="305">
        <v>1339</v>
      </c>
      <c r="B1343" s="306" t="s">
        <v>3980</v>
      </c>
      <c r="C1343" s="305" t="s">
        <v>5338</v>
      </c>
      <c r="D1343" s="306" t="s">
        <v>4051</v>
      </c>
      <c r="E1343" s="307">
        <v>194.44</v>
      </c>
      <c r="F1343" s="304">
        <v>162.96</v>
      </c>
      <c r="G1343" s="304">
        <v>162.96</v>
      </c>
      <c r="H1343" s="304">
        <v>0.93359999999999999</v>
      </c>
      <c r="I1343" s="304">
        <v>28149</v>
      </c>
      <c r="K1343" s="304">
        <v>0.25700000000000001</v>
      </c>
      <c r="L1343" s="304">
        <v>162</v>
      </c>
      <c r="M1343" s="304">
        <v>162</v>
      </c>
      <c r="N1343" s="304">
        <v>0.93259999999999998</v>
      </c>
      <c r="O1343" s="304">
        <v>28323</v>
      </c>
      <c r="Q1343" s="304">
        <v>0.32550000000000001</v>
      </c>
      <c r="R1343" s="304">
        <v>165.96</v>
      </c>
      <c r="S1343" s="304">
        <v>165.96</v>
      </c>
      <c r="T1343" s="304">
        <v>0.91620000000000001</v>
      </c>
      <c r="U1343" s="304">
        <v>35787</v>
      </c>
      <c r="W1343" s="304">
        <v>0.32690000000000002</v>
      </c>
      <c r="X1343" s="304">
        <v>170.28</v>
      </c>
      <c r="Y1343" s="304">
        <v>170.28</v>
      </c>
      <c r="Z1343" s="304">
        <v>0.90569999999999995</v>
      </c>
      <c r="AA1343" s="304">
        <v>34395</v>
      </c>
      <c r="AC1343" s="304">
        <v>0.29980000000000001</v>
      </c>
      <c r="AD1343" s="304">
        <v>153.72</v>
      </c>
      <c r="AE1343" s="304">
        <v>155.55199999999999</v>
      </c>
      <c r="AF1343" s="304">
        <v>0.92549999999999999</v>
      </c>
      <c r="AG1343" s="304">
        <v>37212</v>
      </c>
      <c r="AI1343" s="304">
        <v>0.35160000000000002</v>
      </c>
      <c r="AJ1343" s="304">
        <v>153</v>
      </c>
      <c r="AK1343" s="304">
        <v>155.55199999999999</v>
      </c>
      <c r="AL1343" s="304">
        <v>0.91520000000000001</v>
      </c>
      <c r="AM1343" s="304">
        <v>35514</v>
      </c>
      <c r="AO1343" s="304">
        <v>0.3523</v>
      </c>
    </row>
    <row r="1344" spans="1:41">
      <c r="A1344" s="305">
        <v>1340</v>
      </c>
      <c r="B1344" s="306" t="s">
        <v>3980</v>
      </c>
      <c r="C1344" s="305" t="s">
        <v>5339</v>
      </c>
      <c r="D1344" s="306" t="s">
        <v>4051</v>
      </c>
      <c r="E1344" s="307">
        <v>166.67</v>
      </c>
      <c r="F1344" s="304">
        <v>45.6</v>
      </c>
      <c r="G1344" s="304">
        <v>133.33600000000001</v>
      </c>
      <c r="H1344" s="304">
        <v>0.71329999999999993</v>
      </c>
      <c r="I1344" s="304">
        <v>888</v>
      </c>
      <c r="K1344" s="304">
        <v>8.7499999999999994E-2</v>
      </c>
      <c r="L1344" s="304">
        <v>62.88</v>
      </c>
      <c r="M1344" s="304">
        <v>133.33600000000001</v>
      </c>
      <c r="N1344" s="304">
        <v>0.83340000000000003</v>
      </c>
      <c r="O1344" s="304">
        <v>4316</v>
      </c>
      <c r="Q1344" s="304">
        <v>0.1072</v>
      </c>
      <c r="R1344" s="304">
        <v>56.32</v>
      </c>
      <c r="S1344" s="304">
        <v>133.33600000000001</v>
      </c>
      <c r="T1344" s="304">
        <v>0.79579999999999995</v>
      </c>
      <c r="U1344" s="304">
        <v>4294</v>
      </c>
      <c r="W1344" s="304">
        <v>0.1331</v>
      </c>
      <c r="X1344" s="304">
        <v>49.84</v>
      </c>
      <c r="Y1344" s="304">
        <v>133.33600000000001</v>
      </c>
      <c r="Z1344" s="304">
        <v>0.69199999999999995</v>
      </c>
      <c r="AA1344" s="304">
        <v>3194</v>
      </c>
      <c r="AC1344" s="304">
        <v>0.1245</v>
      </c>
      <c r="AD1344" s="304">
        <v>64.48</v>
      </c>
      <c r="AE1344" s="304">
        <v>133.33600000000001</v>
      </c>
      <c r="AF1344" s="304">
        <v>0.67249999999999999</v>
      </c>
      <c r="AG1344" s="304">
        <v>5962</v>
      </c>
      <c r="AI1344" s="304">
        <v>0.18479999999999999</v>
      </c>
      <c r="AJ1344" s="304">
        <v>52.08</v>
      </c>
      <c r="AK1344" s="304">
        <v>133.33600000000001</v>
      </c>
      <c r="AL1344" s="304">
        <v>0.65310000000000001</v>
      </c>
      <c r="AM1344" s="304">
        <v>2560</v>
      </c>
      <c r="AO1344" s="304">
        <v>0.1045</v>
      </c>
    </row>
    <row r="1345" spans="1:41">
      <c r="A1345" s="305">
        <v>1341</v>
      </c>
      <c r="B1345" s="306" t="s">
        <v>3980</v>
      </c>
      <c r="C1345" s="305" t="s">
        <v>5340</v>
      </c>
      <c r="D1345" s="306" t="s">
        <v>4051</v>
      </c>
      <c r="E1345" s="307">
        <v>277.77999999999997</v>
      </c>
      <c r="F1345" s="304">
        <v>120</v>
      </c>
      <c r="G1345" s="304">
        <v>222.22399999999999</v>
      </c>
      <c r="H1345" s="304">
        <v>0.94740000000000002</v>
      </c>
      <c r="I1345" s="304">
        <v>12420</v>
      </c>
      <c r="K1345" s="304">
        <v>0.1517</v>
      </c>
      <c r="L1345" s="304">
        <v>135</v>
      </c>
      <c r="M1345" s="304">
        <v>222.22399999999999</v>
      </c>
      <c r="N1345" s="304">
        <v>0.95140000000000002</v>
      </c>
      <c r="O1345" s="304">
        <v>13500</v>
      </c>
      <c r="Q1345" s="304">
        <v>0.14130000000000001</v>
      </c>
      <c r="R1345" s="304">
        <v>117</v>
      </c>
      <c r="S1345" s="304">
        <v>222.22399999999999</v>
      </c>
      <c r="T1345" s="304">
        <v>0.94069999999999998</v>
      </c>
      <c r="U1345" s="304">
        <v>13320</v>
      </c>
      <c r="W1345" s="304">
        <v>0.1681</v>
      </c>
      <c r="X1345" s="304">
        <v>150</v>
      </c>
      <c r="Y1345" s="304">
        <v>222.22399999999999</v>
      </c>
      <c r="Z1345" s="304">
        <v>0.95950000000000002</v>
      </c>
      <c r="AA1345" s="304">
        <v>19170</v>
      </c>
      <c r="AC1345" s="304">
        <v>0.17899999999999999</v>
      </c>
      <c r="AD1345" s="304">
        <v>9</v>
      </c>
      <c r="AE1345" s="304">
        <v>222.22399999999999</v>
      </c>
      <c r="AF1345" s="304">
        <v>0.95269999999999999</v>
      </c>
      <c r="AG1345" s="304">
        <v>14490</v>
      </c>
      <c r="AH1345" s="304" t="e">
        <f>AG1345-#REF!</f>
        <v>#REF!</v>
      </c>
      <c r="AI1345" s="304">
        <v>2.2715000000000001</v>
      </c>
      <c r="AJ1345" s="304">
        <v>135</v>
      </c>
      <c r="AK1345" s="304">
        <v>222.22399999999999</v>
      </c>
      <c r="AL1345" s="304">
        <v>0.94650000000000001</v>
      </c>
      <c r="AM1345" s="304">
        <v>13260</v>
      </c>
      <c r="AO1345" s="304">
        <v>0.14410000000000001</v>
      </c>
    </row>
    <row r="1346" spans="1:41">
      <c r="A1346" s="305">
        <v>1342</v>
      </c>
      <c r="B1346" s="306" t="s">
        <v>3980</v>
      </c>
      <c r="C1346" s="305" t="s">
        <v>5341</v>
      </c>
      <c r="D1346" s="306" t="s">
        <v>4051</v>
      </c>
      <c r="E1346" s="307">
        <v>222.22</v>
      </c>
      <c r="F1346" s="304">
        <v>108</v>
      </c>
      <c r="G1346" s="304">
        <v>177.77600000000001</v>
      </c>
      <c r="H1346" s="304">
        <v>1</v>
      </c>
      <c r="I1346" s="304">
        <v>60480</v>
      </c>
      <c r="J1346" s="304" t="e">
        <f>I1346-#REF!</f>
        <v>#REF!</v>
      </c>
      <c r="K1346" s="304">
        <v>0.77780000000000005</v>
      </c>
      <c r="L1346" s="304">
        <v>0</v>
      </c>
      <c r="M1346" s="304">
        <v>177.77600000000001</v>
      </c>
      <c r="N1346" s="304">
        <v>0.99709999999999999</v>
      </c>
      <c r="O1346" s="304">
        <v>61500</v>
      </c>
      <c r="Q1346" s="304">
        <v>0.37309999999999999</v>
      </c>
      <c r="R1346" s="304">
        <v>156</v>
      </c>
      <c r="S1346" s="304">
        <v>177.77600000000001</v>
      </c>
      <c r="T1346" s="304">
        <v>0.99509999999999998</v>
      </c>
      <c r="U1346" s="304">
        <v>60420</v>
      </c>
      <c r="W1346" s="304">
        <v>0.54059999999999997</v>
      </c>
      <c r="X1346" s="304">
        <v>138</v>
      </c>
      <c r="Y1346" s="304">
        <v>177.77600000000001</v>
      </c>
      <c r="Z1346" s="304">
        <v>0.99609999999999999</v>
      </c>
      <c r="AA1346" s="304">
        <v>60480</v>
      </c>
      <c r="AC1346" s="304">
        <v>0.59140000000000004</v>
      </c>
      <c r="AD1346" s="304">
        <v>144</v>
      </c>
      <c r="AE1346" s="304">
        <v>177.77600000000001</v>
      </c>
      <c r="AF1346" s="304">
        <v>0.99649999999999994</v>
      </c>
      <c r="AG1346" s="304">
        <v>66600</v>
      </c>
      <c r="AH1346" s="304" t="e">
        <f>AG1346-#REF!</f>
        <v>#REF!</v>
      </c>
      <c r="AI1346" s="304">
        <v>0.62390000000000001</v>
      </c>
      <c r="AJ1346" s="304">
        <v>114</v>
      </c>
      <c r="AK1346" s="304">
        <v>177.77600000000001</v>
      </c>
      <c r="AL1346" s="304">
        <v>0.99639999999999995</v>
      </c>
      <c r="AM1346" s="304">
        <v>65880</v>
      </c>
      <c r="AN1346" s="304" t="e">
        <f>AM1346-#REF!</f>
        <v>#REF!</v>
      </c>
      <c r="AO1346" s="304">
        <v>0.80559999999999998</v>
      </c>
    </row>
    <row r="1347" spans="1:41">
      <c r="A1347" s="305">
        <v>1343</v>
      </c>
      <c r="B1347" s="306" t="s">
        <v>3980</v>
      </c>
      <c r="C1347" s="305" t="s">
        <v>5342</v>
      </c>
      <c r="D1347" s="306" t="s">
        <v>4097</v>
      </c>
      <c r="E1347" s="307">
        <v>157.78</v>
      </c>
      <c r="F1347" s="304">
        <v>16</v>
      </c>
      <c r="G1347" s="304">
        <v>126.224</v>
      </c>
      <c r="H1347" s="304">
        <v>0.96</v>
      </c>
      <c r="I1347" s="304">
        <v>3840</v>
      </c>
      <c r="K1347" s="304" t="e">
        <v>#N/A</v>
      </c>
      <c r="L1347" s="304">
        <v>60</v>
      </c>
      <c r="M1347" s="304">
        <v>126.224</v>
      </c>
      <c r="N1347" s="304">
        <v>0.96560000000000001</v>
      </c>
      <c r="O1347" s="304">
        <v>7840</v>
      </c>
      <c r="Q1347" s="304" t="e">
        <v>#N/A</v>
      </c>
      <c r="R1347" s="304">
        <v>56</v>
      </c>
      <c r="S1347" s="304">
        <v>126.224</v>
      </c>
      <c r="T1347" s="304">
        <v>0.9748</v>
      </c>
      <c r="U1347" s="304">
        <v>7720</v>
      </c>
      <c r="W1347" s="304" t="e">
        <v>#N/A</v>
      </c>
      <c r="X1347" s="304">
        <v>48</v>
      </c>
      <c r="Y1347" s="304">
        <v>126.224</v>
      </c>
      <c r="Z1347" s="304">
        <v>0.97939999999999994</v>
      </c>
      <c r="AA1347" s="304">
        <v>5680</v>
      </c>
      <c r="AC1347" s="304" t="e">
        <v>#N/A</v>
      </c>
      <c r="AD1347" s="304">
        <v>8</v>
      </c>
      <c r="AE1347" s="304">
        <v>126.224</v>
      </c>
      <c r="AF1347" s="304">
        <v>0.96799999999999997</v>
      </c>
      <c r="AG1347" s="304">
        <v>4840</v>
      </c>
      <c r="AI1347" s="304" t="e">
        <v>#N/A</v>
      </c>
      <c r="AJ1347" s="304">
        <v>16</v>
      </c>
      <c r="AK1347" s="304">
        <v>126.224</v>
      </c>
      <c r="AL1347" s="304">
        <v>0.9788</v>
      </c>
      <c r="AM1347" s="304">
        <v>3680</v>
      </c>
      <c r="AO1347" s="304" t="e">
        <v>#N/A</v>
      </c>
    </row>
    <row r="1348" spans="1:41">
      <c r="A1348" s="305">
        <v>1344</v>
      </c>
      <c r="B1348" s="306" t="s">
        <v>3980</v>
      </c>
      <c r="C1348" s="305" t="s">
        <v>5343</v>
      </c>
      <c r="D1348" s="306" t="s">
        <v>4051</v>
      </c>
      <c r="E1348" s="307">
        <v>200</v>
      </c>
      <c r="F1348" s="304">
        <v>0</v>
      </c>
      <c r="G1348" s="304">
        <v>0</v>
      </c>
      <c r="H1348" s="304" t="e">
        <v>#DIV/0!</v>
      </c>
      <c r="I1348" s="304">
        <v>0</v>
      </c>
      <c r="K1348" s="304">
        <v>0</v>
      </c>
      <c r="L1348" s="304">
        <v>26.48</v>
      </c>
      <c r="M1348" s="304">
        <v>160</v>
      </c>
      <c r="N1348" s="304">
        <v>0.90600000000000003</v>
      </c>
      <c r="O1348" s="304">
        <v>2042</v>
      </c>
      <c r="Q1348" s="304">
        <v>0.16889999999999999</v>
      </c>
      <c r="R1348" s="304">
        <v>79.040000000000006</v>
      </c>
      <c r="S1348" s="304">
        <v>160</v>
      </c>
      <c r="T1348" s="304">
        <v>0.94259999999999999</v>
      </c>
      <c r="U1348" s="304">
        <v>13724</v>
      </c>
      <c r="W1348" s="304">
        <v>0.25580000000000003</v>
      </c>
      <c r="X1348" s="304">
        <v>63.76</v>
      </c>
      <c r="Y1348" s="304">
        <v>160</v>
      </c>
      <c r="Z1348" s="304">
        <v>0.94130000000000003</v>
      </c>
      <c r="AA1348" s="304">
        <v>18974</v>
      </c>
      <c r="AC1348" s="304">
        <v>0.4249</v>
      </c>
      <c r="AD1348" s="304">
        <v>88.64</v>
      </c>
      <c r="AE1348" s="304">
        <v>160</v>
      </c>
      <c r="AF1348" s="304">
        <v>0.96279999999999999</v>
      </c>
      <c r="AG1348" s="304">
        <v>29256</v>
      </c>
      <c r="AI1348" s="304">
        <v>0.46079999999999999</v>
      </c>
      <c r="AJ1348" s="304">
        <v>101.84</v>
      </c>
      <c r="AK1348" s="304">
        <v>160</v>
      </c>
      <c r="AL1348" s="304">
        <v>0.96360000000000001</v>
      </c>
      <c r="AM1348" s="304">
        <v>32420</v>
      </c>
      <c r="AO1348" s="304">
        <v>0.45889999999999997</v>
      </c>
    </row>
    <row r="1349" spans="1:41">
      <c r="A1349" s="305">
        <v>1345</v>
      </c>
      <c r="B1349" s="306" t="s">
        <v>3980</v>
      </c>
      <c r="C1349" s="305" t="s">
        <v>5344</v>
      </c>
      <c r="D1349" s="306" t="s">
        <v>4051</v>
      </c>
      <c r="E1349" s="307">
        <v>144.44</v>
      </c>
      <c r="F1349" s="304">
        <v>161.6</v>
      </c>
      <c r="G1349" s="304">
        <v>171.2</v>
      </c>
      <c r="H1349" s="304">
        <v>0.81759999999999999</v>
      </c>
      <c r="I1349" s="304">
        <v>28504</v>
      </c>
      <c r="K1349" s="304">
        <v>0.29970000000000002</v>
      </c>
      <c r="L1349" s="304">
        <v>171.04</v>
      </c>
      <c r="M1349" s="304">
        <v>171.04</v>
      </c>
      <c r="N1349" s="304">
        <v>0.81069999999999998</v>
      </c>
      <c r="O1349" s="304">
        <v>31218</v>
      </c>
      <c r="Q1349" s="304">
        <v>0.30259999999999998</v>
      </c>
      <c r="R1349" s="304">
        <v>176.64</v>
      </c>
      <c r="S1349" s="304">
        <v>176.64</v>
      </c>
      <c r="T1349" s="304">
        <v>0.79389999999999994</v>
      </c>
      <c r="U1349" s="304">
        <v>26740</v>
      </c>
      <c r="W1349" s="304">
        <v>0.26490000000000002</v>
      </c>
      <c r="X1349" s="304">
        <v>176.64</v>
      </c>
      <c r="Y1349" s="304">
        <v>176.64</v>
      </c>
      <c r="Z1349" s="304">
        <v>0.7863</v>
      </c>
      <c r="AA1349" s="304">
        <v>27390</v>
      </c>
      <c r="AC1349" s="304">
        <v>0.2651</v>
      </c>
      <c r="AD1349" s="304">
        <v>206.4</v>
      </c>
      <c r="AE1349" s="304">
        <v>206.4</v>
      </c>
      <c r="AF1349" s="304">
        <v>0.76919999999999999</v>
      </c>
      <c r="AG1349" s="304">
        <v>25622</v>
      </c>
      <c r="AI1349" s="304">
        <v>0.21690000000000001</v>
      </c>
      <c r="AJ1349" s="304">
        <v>162.80000000000001</v>
      </c>
      <c r="AK1349" s="304">
        <v>162.80000000000001</v>
      </c>
      <c r="AL1349" s="304">
        <v>0.79610000000000003</v>
      </c>
      <c r="AM1349" s="304">
        <v>25602</v>
      </c>
      <c r="AO1349" s="304">
        <v>0.27439999999999998</v>
      </c>
    </row>
    <row r="1350" spans="1:41">
      <c r="A1350" s="305">
        <v>1346</v>
      </c>
      <c r="B1350" s="306" t="s">
        <v>3980</v>
      </c>
      <c r="C1350" s="305" t="s">
        <v>5345</v>
      </c>
      <c r="D1350" s="306" t="s">
        <v>4051</v>
      </c>
      <c r="E1350" s="307">
        <v>200</v>
      </c>
      <c r="F1350" s="304">
        <v>63.9</v>
      </c>
      <c r="G1350" s="304">
        <v>0</v>
      </c>
      <c r="H1350" s="304">
        <v>0.94940000000000002</v>
      </c>
      <c r="I1350" s="304">
        <v>11555</v>
      </c>
      <c r="K1350" s="304" t="e">
        <v>#N/A</v>
      </c>
      <c r="L1350" s="304">
        <v>56</v>
      </c>
      <c r="M1350" s="304">
        <v>0</v>
      </c>
      <c r="N1350" s="304">
        <v>0.93840000000000001</v>
      </c>
      <c r="O1350" s="304">
        <v>15747</v>
      </c>
      <c r="Q1350" s="304" t="e">
        <v>#N/A</v>
      </c>
      <c r="R1350" s="304">
        <v>63.6</v>
      </c>
      <c r="S1350" s="304">
        <v>0</v>
      </c>
      <c r="T1350" s="304">
        <v>0.93420000000000003</v>
      </c>
      <c r="U1350" s="304">
        <v>16054</v>
      </c>
      <c r="W1350" s="304" t="e">
        <v>#N/A</v>
      </c>
      <c r="X1350" s="304">
        <v>70.3</v>
      </c>
      <c r="Y1350" s="304">
        <v>0</v>
      </c>
      <c r="Z1350" s="304">
        <v>0.92410000000000003</v>
      </c>
      <c r="AA1350" s="304">
        <v>15824</v>
      </c>
      <c r="AC1350" s="304" t="e">
        <v>#N/A</v>
      </c>
      <c r="AD1350" s="304">
        <v>77.3</v>
      </c>
      <c r="AE1350" s="304">
        <v>0</v>
      </c>
      <c r="AF1350" s="304">
        <v>0.93569999999999998</v>
      </c>
      <c r="AG1350" s="304">
        <v>19441</v>
      </c>
      <c r="AI1350" s="304" t="e">
        <v>#N/A</v>
      </c>
      <c r="AJ1350" s="304">
        <v>72.8</v>
      </c>
      <c r="AK1350" s="304">
        <v>0</v>
      </c>
      <c r="AL1350" s="304">
        <v>0.93869999999999998</v>
      </c>
      <c r="AM1350" s="304">
        <v>17431</v>
      </c>
      <c r="AO1350" s="304" t="e">
        <v>#N/A</v>
      </c>
    </row>
    <row r="1351" spans="1:41">
      <c r="A1351" s="305">
        <v>1347</v>
      </c>
      <c r="B1351" s="306" t="s">
        <v>3980</v>
      </c>
      <c r="C1351" s="305" t="s">
        <v>5346</v>
      </c>
      <c r="D1351" s="306" t="s">
        <v>4051</v>
      </c>
      <c r="E1351" s="307">
        <v>388.89</v>
      </c>
      <c r="F1351" s="304">
        <v>73.84</v>
      </c>
      <c r="G1351" s="304">
        <v>0</v>
      </c>
      <c r="H1351" s="304">
        <v>0.90490000000000004</v>
      </c>
      <c r="I1351" s="304">
        <v>18245</v>
      </c>
      <c r="K1351" s="304" t="e">
        <v>#N/A</v>
      </c>
      <c r="L1351" s="304">
        <v>81.040000000000006</v>
      </c>
      <c r="M1351" s="304">
        <v>0</v>
      </c>
      <c r="N1351" s="304">
        <v>0.91020000000000001</v>
      </c>
      <c r="O1351" s="304">
        <v>21590</v>
      </c>
      <c r="Q1351" s="304" t="e">
        <v>#N/A</v>
      </c>
      <c r="R1351" s="304">
        <v>83.92</v>
      </c>
      <c r="S1351" s="304">
        <v>0</v>
      </c>
      <c r="T1351" s="304">
        <v>0.92110000000000003</v>
      </c>
      <c r="U1351" s="304">
        <v>23566</v>
      </c>
      <c r="W1351" s="304" t="e">
        <v>#N/A</v>
      </c>
      <c r="X1351" s="304">
        <v>75.88</v>
      </c>
      <c r="Y1351" s="304">
        <v>0</v>
      </c>
      <c r="Z1351" s="304">
        <v>0.95619999999999994</v>
      </c>
      <c r="AA1351" s="304">
        <v>24844</v>
      </c>
      <c r="AC1351" s="304" t="e">
        <v>#N/A</v>
      </c>
      <c r="AD1351" s="304">
        <v>127.72</v>
      </c>
      <c r="AE1351" s="304">
        <v>0</v>
      </c>
      <c r="AF1351" s="304">
        <v>0.9194</v>
      </c>
      <c r="AG1351" s="304">
        <v>51704</v>
      </c>
      <c r="AI1351" s="304" t="e">
        <v>#N/A</v>
      </c>
      <c r="AJ1351" s="304">
        <v>165.88</v>
      </c>
      <c r="AK1351" s="304">
        <v>0</v>
      </c>
      <c r="AL1351" s="304">
        <v>0.90810000000000002</v>
      </c>
      <c r="AM1351" s="304">
        <v>69617</v>
      </c>
      <c r="AO1351" s="304" t="e">
        <v>#N/A</v>
      </c>
    </row>
    <row r="1352" spans="1:41">
      <c r="A1352" s="305">
        <v>1348</v>
      </c>
      <c r="B1352" s="306" t="s">
        <v>3980</v>
      </c>
      <c r="C1352" s="305" t="s">
        <v>5347</v>
      </c>
      <c r="D1352" s="306" t="s">
        <v>4051</v>
      </c>
      <c r="E1352" s="307">
        <v>133.33000000000001</v>
      </c>
      <c r="F1352" s="304">
        <v>0</v>
      </c>
      <c r="G1352" s="304">
        <v>0</v>
      </c>
      <c r="H1352" s="304" t="e">
        <v>#DIV/0!</v>
      </c>
      <c r="I1352" s="304">
        <v>0</v>
      </c>
      <c r="K1352" s="304">
        <v>0</v>
      </c>
      <c r="L1352" s="304">
        <v>105.6</v>
      </c>
      <c r="M1352" s="304">
        <v>106.664</v>
      </c>
      <c r="N1352" s="304">
        <v>0.72829999999999995</v>
      </c>
      <c r="O1352" s="304">
        <v>2272</v>
      </c>
      <c r="Q1352" s="304">
        <v>0.1759</v>
      </c>
      <c r="R1352" s="304">
        <v>116.56</v>
      </c>
      <c r="S1352" s="304">
        <v>116.56</v>
      </c>
      <c r="T1352" s="304">
        <v>0.73329999999999995</v>
      </c>
      <c r="U1352" s="304">
        <v>14618</v>
      </c>
      <c r="W1352" s="304">
        <v>0.23760000000000001</v>
      </c>
      <c r="X1352" s="304">
        <v>87.28</v>
      </c>
      <c r="Y1352" s="304">
        <v>106.664</v>
      </c>
      <c r="Z1352" s="304">
        <v>0.98180000000000001</v>
      </c>
      <c r="AA1352" s="304">
        <v>13414</v>
      </c>
      <c r="AC1352" s="304">
        <v>0.2104</v>
      </c>
      <c r="AD1352" s="304">
        <v>85.12</v>
      </c>
      <c r="AE1352" s="304">
        <v>106.664</v>
      </c>
      <c r="AF1352" s="304">
        <v>0.98499999999999999</v>
      </c>
      <c r="AG1352" s="304">
        <v>17908</v>
      </c>
      <c r="AI1352" s="304">
        <v>0.28710000000000002</v>
      </c>
      <c r="AJ1352" s="304">
        <v>92.64</v>
      </c>
      <c r="AK1352" s="304">
        <v>106.664</v>
      </c>
      <c r="AL1352" s="304">
        <v>0.98429999999999995</v>
      </c>
      <c r="AM1352" s="304">
        <v>18942</v>
      </c>
      <c r="AO1352" s="304">
        <v>0.28849999999999998</v>
      </c>
    </row>
    <row r="1353" spans="1:41">
      <c r="A1353" s="305">
        <v>1349</v>
      </c>
      <c r="B1353" s="306" t="s">
        <v>3980</v>
      </c>
      <c r="C1353" s="305" t="s">
        <v>5348</v>
      </c>
      <c r="D1353" s="306" t="s">
        <v>4051</v>
      </c>
      <c r="E1353" s="307">
        <v>200</v>
      </c>
      <c r="F1353" s="304">
        <v>0</v>
      </c>
      <c r="G1353" s="304">
        <v>0</v>
      </c>
      <c r="H1353" s="304" t="e">
        <v>#DIV/0!</v>
      </c>
      <c r="I1353" s="304">
        <v>0</v>
      </c>
      <c r="K1353" s="304">
        <v>0</v>
      </c>
      <c r="L1353" s="304">
        <v>164.64</v>
      </c>
      <c r="M1353" s="304">
        <v>164.64</v>
      </c>
      <c r="N1353" s="304">
        <v>0.55079999999999996</v>
      </c>
      <c r="O1353" s="304">
        <v>564</v>
      </c>
      <c r="Q1353" s="304">
        <v>3.6999999999999998E-2</v>
      </c>
      <c r="R1353" s="304">
        <v>166.08</v>
      </c>
      <c r="S1353" s="304">
        <v>166.08</v>
      </c>
      <c r="T1353" s="304">
        <v>0.51459999999999995</v>
      </c>
      <c r="U1353" s="304">
        <v>2124</v>
      </c>
      <c r="W1353" s="304">
        <v>3.4500000000000003E-2</v>
      </c>
      <c r="X1353" s="304">
        <v>83.84</v>
      </c>
      <c r="Y1353" s="304">
        <v>160</v>
      </c>
      <c r="Z1353" s="304">
        <v>0.38379999999999997</v>
      </c>
      <c r="AA1353" s="304">
        <v>1552</v>
      </c>
      <c r="AC1353" s="304">
        <v>6.4799999999999996E-2</v>
      </c>
      <c r="AD1353" s="304">
        <v>87.84</v>
      </c>
      <c r="AE1353" s="304">
        <v>160</v>
      </c>
      <c r="AF1353" s="304">
        <v>0.40389999999999998</v>
      </c>
      <c r="AG1353" s="304">
        <v>1916</v>
      </c>
      <c r="AI1353" s="304">
        <v>7.2599999999999998E-2</v>
      </c>
      <c r="AJ1353" s="304">
        <v>108.96</v>
      </c>
      <c r="AK1353" s="304">
        <v>160</v>
      </c>
      <c r="AL1353" s="304">
        <v>0.41259999999999997</v>
      </c>
      <c r="AM1353" s="304">
        <v>1632</v>
      </c>
      <c r="AO1353" s="304">
        <v>5.04E-2</v>
      </c>
    </row>
    <row r="1354" spans="1:41">
      <c r="A1354" s="305">
        <v>1350</v>
      </c>
      <c r="B1354" s="306" t="s">
        <v>3980</v>
      </c>
      <c r="C1354" s="305" t="s">
        <v>5349</v>
      </c>
      <c r="D1354" s="306" t="s">
        <v>4139</v>
      </c>
      <c r="E1354" s="307">
        <v>333.33</v>
      </c>
      <c r="F1354" s="304">
        <v>246.56</v>
      </c>
      <c r="G1354" s="304">
        <v>266.66399999999999</v>
      </c>
      <c r="H1354" s="304">
        <v>0.88780000000000003</v>
      </c>
      <c r="I1354" s="304">
        <v>68096</v>
      </c>
      <c r="K1354" s="304">
        <v>0.43209999999999998</v>
      </c>
      <c r="L1354" s="304">
        <v>269.76</v>
      </c>
      <c r="M1354" s="304">
        <v>269.76</v>
      </c>
      <c r="N1354" s="304">
        <v>0.89880000000000004</v>
      </c>
      <c r="O1354" s="304">
        <v>82008</v>
      </c>
      <c r="Q1354" s="304">
        <v>0.4546</v>
      </c>
      <c r="R1354" s="304">
        <v>262.24</v>
      </c>
      <c r="S1354" s="304">
        <v>266.66399999999999</v>
      </c>
      <c r="T1354" s="304">
        <v>0.98319999999999996</v>
      </c>
      <c r="U1354" s="304">
        <v>96604</v>
      </c>
      <c r="W1354" s="304">
        <v>0.52039999999999997</v>
      </c>
      <c r="X1354" s="304">
        <v>263.2</v>
      </c>
      <c r="Y1354" s="304">
        <v>266.66399999999999</v>
      </c>
      <c r="Z1354" s="304">
        <v>0.98819999999999997</v>
      </c>
      <c r="AA1354" s="304">
        <v>85820</v>
      </c>
      <c r="AC1354" s="304">
        <v>0.44350000000000001</v>
      </c>
      <c r="AD1354" s="304">
        <v>260.16000000000003</v>
      </c>
      <c r="AE1354" s="304">
        <v>266.66399999999999</v>
      </c>
      <c r="AF1354" s="304">
        <v>0.98639999999999994</v>
      </c>
      <c r="AG1354" s="304">
        <v>80592</v>
      </c>
      <c r="AI1354" s="304">
        <v>0.42209999999999998</v>
      </c>
      <c r="AJ1354" s="304">
        <v>252.16</v>
      </c>
      <c r="AK1354" s="304">
        <v>266.66399999999999</v>
      </c>
      <c r="AL1354" s="304">
        <v>0.99009999999999998</v>
      </c>
      <c r="AM1354" s="304">
        <v>71708</v>
      </c>
      <c r="AO1354" s="304">
        <v>0.39889999999999998</v>
      </c>
    </row>
    <row r="1355" spans="1:41">
      <c r="A1355" s="305">
        <v>1351</v>
      </c>
      <c r="B1355" s="306" t="s">
        <v>3980</v>
      </c>
      <c r="C1355" s="305" t="s">
        <v>5350</v>
      </c>
      <c r="D1355" s="306" t="s">
        <v>4051</v>
      </c>
      <c r="E1355" s="307">
        <v>311.11</v>
      </c>
      <c r="F1355" s="304">
        <v>133.36000000000001</v>
      </c>
      <c r="G1355" s="304">
        <v>248.88800000000001</v>
      </c>
      <c r="H1355" s="304">
        <v>0.75339999999999996</v>
      </c>
      <c r="I1355" s="304">
        <v>17300</v>
      </c>
      <c r="K1355" s="304">
        <v>0.2392</v>
      </c>
      <c r="L1355" s="304">
        <v>134.96</v>
      </c>
      <c r="M1355" s="304">
        <v>248.88800000000001</v>
      </c>
      <c r="N1355" s="304">
        <v>0.75529999999999997</v>
      </c>
      <c r="O1355" s="304">
        <v>19406</v>
      </c>
      <c r="Q1355" s="304">
        <v>0.25590000000000002</v>
      </c>
      <c r="R1355" s="304">
        <v>163.52000000000001</v>
      </c>
      <c r="S1355" s="304">
        <v>248.88800000000001</v>
      </c>
      <c r="T1355" s="304">
        <v>0.80389999999999995</v>
      </c>
      <c r="U1355" s="304">
        <v>23984</v>
      </c>
      <c r="W1355" s="304">
        <v>0.25340000000000001</v>
      </c>
      <c r="X1355" s="304">
        <v>119.44</v>
      </c>
      <c r="Y1355" s="304">
        <v>248.88800000000001</v>
      </c>
      <c r="Z1355" s="304">
        <v>0.88570000000000004</v>
      </c>
      <c r="AA1355" s="304">
        <v>18214</v>
      </c>
      <c r="AC1355" s="304">
        <v>0.23139999999999999</v>
      </c>
      <c r="AD1355" s="304">
        <v>115.04</v>
      </c>
      <c r="AE1355" s="304">
        <v>248.88800000000001</v>
      </c>
      <c r="AF1355" s="304">
        <v>0.87549999999999994</v>
      </c>
      <c r="AG1355" s="304">
        <v>17002</v>
      </c>
      <c r="AI1355" s="304">
        <v>0.22689999999999999</v>
      </c>
      <c r="AJ1355" s="304">
        <v>99.04</v>
      </c>
      <c r="AK1355" s="304">
        <v>248.88800000000001</v>
      </c>
      <c r="AL1355" s="304">
        <v>0.88929999999999998</v>
      </c>
      <c r="AM1355" s="304">
        <v>18138</v>
      </c>
      <c r="AO1355" s="304">
        <v>0.28599999999999998</v>
      </c>
    </row>
    <row r="1356" spans="1:41">
      <c r="A1356" s="305">
        <v>1352</v>
      </c>
      <c r="B1356" s="306" t="s">
        <v>3980</v>
      </c>
      <c r="C1356" s="305" t="s">
        <v>5351</v>
      </c>
      <c r="D1356" s="306" t="s">
        <v>4051</v>
      </c>
      <c r="E1356" s="307">
        <v>130</v>
      </c>
      <c r="F1356" s="304">
        <v>0</v>
      </c>
      <c r="G1356" s="304">
        <v>0</v>
      </c>
      <c r="H1356" s="304" t="e">
        <v>#DIV/0!</v>
      </c>
      <c r="I1356" s="304">
        <v>0</v>
      </c>
      <c r="K1356" s="304">
        <v>0</v>
      </c>
      <c r="L1356" s="304">
        <v>0</v>
      </c>
      <c r="M1356" s="304">
        <v>0</v>
      </c>
      <c r="N1356" s="304" t="e">
        <v>#DIV/0!</v>
      </c>
      <c r="O1356" s="304">
        <v>0</v>
      </c>
      <c r="Q1356" s="304">
        <v>0</v>
      </c>
      <c r="R1356" s="304">
        <v>0</v>
      </c>
      <c r="S1356" s="304">
        <v>0</v>
      </c>
      <c r="T1356" s="304" t="e">
        <v>#DIV/0!</v>
      </c>
      <c r="U1356" s="304">
        <v>0</v>
      </c>
      <c r="W1356" s="304">
        <v>0</v>
      </c>
      <c r="X1356" s="304">
        <v>28.72</v>
      </c>
      <c r="Y1356" s="304">
        <v>104</v>
      </c>
      <c r="Z1356" s="304">
        <v>0.9153</v>
      </c>
      <c r="AA1356" s="304">
        <v>540</v>
      </c>
      <c r="AC1356" s="304">
        <v>3.7199999999999997E-2</v>
      </c>
      <c r="AD1356" s="304">
        <v>45.12</v>
      </c>
      <c r="AE1356" s="304">
        <v>104</v>
      </c>
      <c r="AF1356" s="304">
        <v>0.95650000000000002</v>
      </c>
      <c r="AG1356" s="304">
        <v>1186</v>
      </c>
      <c r="AI1356" s="304">
        <v>3.6900000000000002E-2</v>
      </c>
      <c r="AJ1356" s="304">
        <v>45.04</v>
      </c>
      <c r="AK1356" s="304">
        <v>104</v>
      </c>
      <c r="AL1356" s="304">
        <v>0.99439999999999995</v>
      </c>
      <c r="AM1356" s="304">
        <v>5622</v>
      </c>
      <c r="AO1356" s="304">
        <v>0.1744</v>
      </c>
    </row>
    <row r="1357" spans="1:41">
      <c r="A1357" s="305">
        <v>1353</v>
      </c>
      <c r="B1357" s="306" t="s">
        <v>3980</v>
      </c>
      <c r="C1357" s="305" t="s">
        <v>5352</v>
      </c>
      <c r="D1357" s="306" t="s">
        <v>4051</v>
      </c>
      <c r="E1357" s="307">
        <v>586.66999999999996</v>
      </c>
      <c r="F1357" s="304">
        <v>0</v>
      </c>
      <c r="G1357" s="304">
        <v>0</v>
      </c>
      <c r="H1357" s="304" t="e">
        <v>#DIV/0!</v>
      </c>
      <c r="I1357" s="304">
        <v>0</v>
      </c>
      <c r="K1357" s="304">
        <v>0</v>
      </c>
      <c r="L1357" s="304">
        <v>186.48</v>
      </c>
      <c r="M1357" s="304">
        <v>469.33600000000001</v>
      </c>
      <c r="N1357" s="304">
        <v>0.99299999999999999</v>
      </c>
      <c r="O1357" s="304">
        <v>12642</v>
      </c>
      <c r="Q1357" s="304">
        <v>0.2586</v>
      </c>
      <c r="R1357" s="304">
        <v>191.52</v>
      </c>
      <c r="S1357" s="304">
        <v>469.33600000000001</v>
      </c>
      <c r="T1357" s="304">
        <v>0.99529999999999996</v>
      </c>
      <c r="U1357" s="304">
        <v>38886</v>
      </c>
      <c r="W1357" s="304">
        <v>0.2833</v>
      </c>
      <c r="X1357" s="304">
        <v>179.04</v>
      </c>
      <c r="Y1357" s="304">
        <v>469.33600000000001</v>
      </c>
      <c r="Z1357" s="304">
        <v>0.99549999999999994</v>
      </c>
      <c r="AA1357" s="304">
        <v>36534</v>
      </c>
      <c r="AC1357" s="304">
        <v>0.27550000000000002</v>
      </c>
      <c r="AD1357" s="304">
        <v>150.72</v>
      </c>
      <c r="AE1357" s="304">
        <v>469.33600000000001</v>
      </c>
      <c r="AF1357" s="304">
        <v>0.99609999999999999</v>
      </c>
      <c r="AG1357" s="304">
        <v>37830</v>
      </c>
      <c r="AI1357" s="304">
        <v>0.3387</v>
      </c>
      <c r="AJ1357" s="304">
        <v>144.72</v>
      </c>
      <c r="AK1357" s="304">
        <v>469.33600000000001</v>
      </c>
      <c r="AL1357" s="304">
        <v>0.99519999999999997</v>
      </c>
      <c r="AM1357" s="304">
        <v>35994</v>
      </c>
      <c r="AO1357" s="304">
        <v>0.34710000000000002</v>
      </c>
    </row>
    <row r="1358" spans="1:41">
      <c r="A1358" s="305">
        <v>1354</v>
      </c>
      <c r="B1358" s="306" t="s">
        <v>3980</v>
      </c>
      <c r="C1358" s="305" t="s">
        <v>5353</v>
      </c>
      <c r="D1358" s="306" t="s">
        <v>4051</v>
      </c>
      <c r="E1358" s="307">
        <v>166.67</v>
      </c>
      <c r="F1358" s="304">
        <v>0</v>
      </c>
      <c r="G1358" s="304">
        <v>0</v>
      </c>
      <c r="H1358" s="304" t="e">
        <v>#DIV/0!</v>
      </c>
      <c r="I1358" s="304">
        <v>0</v>
      </c>
      <c r="K1358" s="304">
        <v>0</v>
      </c>
      <c r="L1358" s="304">
        <v>0</v>
      </c>
      <c r="M1358" s="304">
        <v>0</v>
      </c>
      <c r="N1358" s="304" t="e">
        <v>#DIV/0!</v>
      </c>
      <c r="O1358" s="304">
        <v>0</v>
      </c>
      <c r="Q1358" s="304">
        <v>0</v>
      </c>
      <c r="R1358" s="304">
        <v>0</v>
      </c>
      <c r="S1358" s="304">
        <v>0</v>
      </c>
      <c r="T1358" s="304" t="e">
        <v>#DIV/0!</v>
      </c>
      <c r="U1358" s="304">
        <v>0</v>
      </c>
      <c r="W1358" s="304">
        <v>0</v>
      </c>
      <c r="X1358" s="304">
        <v>87.44</v>
      </c>
      <c r="Y1358" s="304">
        <v>133.33600000000001</v>
      </c>
      <c r="Z1358" s="304">
        <v>0.97760000000000002</v>
      </c>
      <c r="AA1358" s="304">
        <v>20256</v>
      </c>
      <c r="AC1358" s="304">
        <v>0.31850000000000001</v>
      </c>
      <c r="AD1358" s="304">
        <v>86.32</v>
      </c>
      <c r="AE1358" s="304">
        <v>133.33600000000001</v>
      </c>
      <c r="AF1358" s="304">
        <v>0.98280000000000001</v>
      </c>
      <c r="AG1358" s="304">
        <v>23354</v>
      </c>
      <c r="AI1358" s="304">
        <v>0.37</v>
      </c>
      <c r="AJ1358" s="304">
        <v>83.6</v>
      </c>
      <c r="AK1358" s="304">
        <v>133.33600000000001</v>
      </c>
      <c r="AL1358" s="304">
        <v>0.98360000000000003</v>
      </c>
      <c r="AM1358" s="304">
        <v>23384</v>
      </c>
      <c r="AO1358" s="304">
        <v>0.39500000000000002</v>
      </c>
    </row>
    <row r="1359" spans="1:41">
      <c r="A1359" s="305">
        <v>1355</v>
      </c>
      <c r="B1359" s="306" t="s">
        <v>3980</v>
      </c>
      <c r="C1359" s="305" t="s">
        <v>5354</v>
      </c>
      <c r="D1359" s="306" t="s">
        <v>4051</v>
      </c>
      <c r="E1359" s="307">
        <v>200</v>
      </c>
      <c r="F1359" s="304">
        <v>102.72</v>
      </c>
      <c r="G1359" s="304">
        <v>160</v>
      </c>
      <c r="H1359" s="304">
        <v>0.92689999999999995</v>
      </c>
      <c r="I1359" s="304">
        <v>4412</v>
      </c>
      <c r="K1359" s="304">
        <v>0.16089999999999999</v>
      </c>
      <c r="L1359" s="304">
        <v>137.76</v>
      </c>
      <c r="M1359" s="304">
        <v>160</v>
      </c>
      <c r="N1359" s="304">
        <v>0.9133</v>
      </c>
      <c r="O1359" s="304">
        <v>20328</v>
      </c>
      <c r="Q1359" s="304">
        <v>0.2172</v>
      </c>
      <c r="R1359" s="304">
        <v>134.24</v>
      </c>
      <c r="S1359" s="304">
        <v>160</v>
      </c>
      <c r="T1359" s="304">
        <v>0.90869999999999995</v>
      </c>
      <c r="U1359" s="304">
        <v>23244</v>
      </c>
      <c r="W1359" s="304">
        <v>0.26469999999999999</v>
      </c>
      <c r="X1359" s="304">
        <v>115.36</v>
      </c>
      <c r="Y1359" s="304">
        <v>160</v>
      </c>
      <c r="Z1359" s="304">
        <v>0.90959999999999996</v>
      </c>
      <c r="AA1359" s="304">
        <v>20880</v>
      </c>
      <c r="AC1359" s="304">
        <v>0.26750000000000002</v>
      </c>
      <c r="AD1359" s="304">
        <v>111.04</v>
      </c>
      <c r="AE1359" s="304">
        <v>160</v>
      </c>
      <c r="AF1359" s="304">
        <v>0.90449999999999997</v>
      </c>
      <c r="AG1359" s="304">
        <v>18828</v>
      </c>
      <c r="AI1359" s="304">
        <v>0.252</v>
      </c>
      <c r="AJ1359" s="304">
        <v>100.16</v>
      </c>
      <c r="AK1359" s="304">
        <v>160</v>
      </c>
      <c r="AL1359" s="304">
        <v>0.91420000000000001</v>
      </c>
      <c r="AM1359" s="304">
        <v>17076</v>
      </c>
      <c r="AO1359" s="304">
        <v>0.25900000000000001</v>
      </c>
    </row>
    <row r="1360" spans="1:41">
      <c r="A1360" s="305">
        <v>1356</v>
      </c>
      <c r="B1360" s="306" t="s">
        <v>3980</v>
      </c>
      <c r="C1360" s="305" t="s">
        <v>5355</v>
      </c>
      <c r="D1360" s="306" t="s">
        <v>4051</v>
      </c>
      <c r="E1360" s="307">
        <v>166.67</v>
      </c>
      <c r="F1360" s="304">
        <v>0</v>
      </c>
      <c r="G1360" s="304">
        <v>0</v>
      </c>
      <c r="H1360" s="304" t="e">
        <v>#DIV/0!</v>
      </c>
      <c r="I1360" s="304">
        <v>0</v>
      </c>
      <c r="K1360" s="304">
        <v>0</v>
      </c>
      <c r="L1360" s="304">
        <v>0</v>
      </c>
      <c r="M1360" s="304">
        <v>0</v>
      </c>
      <c r="N1360" s="304" t="e">
        <v>#DIV/0!</v>
      </c>
      <c r="O1360" s="304">
        <v>0</v>
      </c>
      <c r="Q1360" s="304">
        <v>0</v>
      </c>
      <c r="R1360" s="304">
        <v>0</v>
      </c>
      <c r="S1360" s="304">
        <v>0</v>
      </c>
      <c r="T1360" s="304" t="e">
        <v>#DIV/0!</v>
      </c>
      <c r="U1360" s="304">
        <v>0</v>
      </c>
      <c r="W1360" s="304">
        <v>0</v>
      </c>
      <c r="X1360" s="304">
        <v>0</v>
      </c>
      <c r="Y1360" s="304">
        <v>0</v>
      </c>
      <c r="Z1360" s="304" t="e">
        <v>#DIV/0!</v>
      </c>
      <c r="AA1360" s="304">
        <v>0</v>
      </c>
      <c r="AC1360" s="304">
        <v>0</v>
      </c>
      <c r="AD1360" s="304">
        <v>68.959999999999994</v>
      </c>
      <c r="AE1360" s="304">
        <v>133.33600000000001</v>
      </c>
      <c r="AF1360" s="304">
        <v>0.67659999999999998</v>
      </c>
      <c r="AG1360" s="304">
        <v>682</v>
      </c>
      <c r="AI1360" s="304">
        <v>7.6100000000000001E-2</v>
      </c>
      <c r="AJ1360" s="304">
        <v>63.12</v>
      </c>
      <c r="AK1360" s="304">
        <v>133.33600000000001</v>
      </c>
      <c r="AL1360" s="304">
        <v>0.8206</v>
      </c>
      <c r="AM1360" s="304">
        <v>9006</v>
      </c>
      <c r="AO1360" s="304">
        <v>0.24149999999999999</v>
      </c>
    </row>
    <row r="1361" spans="1:41">
      <c r="A1361" s="305">
        <v>1357</v>
      </c>
      <c r="B1361" s="306" t="s">
        <v>3980</v>
      </c>
      <c r="C1361" s="305" t="s">
        <v>5357</v>
      </c>
      <c r="D1361" s="306" t="s">
        <v>4051</v>
      </c>
      <c r="E1361" s="307">
        <v>255.56</v>
      </c>
      <c r="F1361" s="304">
        <v>0</v>
      </c>
      <c r="G1361" s="304">
        <v>0</v>
      </c>
      <c r="H1361" s="304" t="e">
        <v>#DIV/0!</v>
      </c>
      <c r="I1361" s="304">
        <v>0</v>
      </c>
      <c r="K1361" s="304">
        <v>0</v>
      </c>
      <c r="L1361" s="304">
        <v>0</v>
      </c>
      <c r="M1361" s="304">
        <v>0</v>
      </c>
      <c r="N1361" s="304" t="e">
        <v>#DIV/0!</v>
      </c>
      <c r="O1361" s="304">
        <v>0</v>
      </c>
      <c r="Q1361" s="304">
        <v>0</v>
      </c>
      <c r="R1361" s="304">
        <v>0</v>
      </c>
      <c r="S1361" s="304">
        <v>0</v>
      </c>
      <c r="T1361" s="304" t="e">
        <v>#DIV/0!</v>
      </c>
      <c r="U1361" s="304">
        <v>0</v>
      </c>
      <c r="W1361" s="304">
        <v>0</v>
      </c>
      <c r="X1361" s="304">
        <v>0</v>
      </c>
      <c r="Y1361" s="304">
        <v>0</v>
      </c>
      <c r="Z1361" s="304" t="e">
        <v>#DIV/0!</v>
      </c>
      <c r="AA1361" s="304">
        <v>0</v>
      </c>
      <c r="AC1361" s="304">
        <v>0</v>
      </c>
      <c r="AD1361" s="304">
        <v>140.63999999999999</v>
      </c>
      <c r="AE1361" s="304">
        <v>204.44800000000001</v>
      </c>
      <c r="AF1361" s="304">
        <v>0.93710000000000004</v>
      </c>
      <c r="AG1361" s="304">
        <v>5296</v>
      </c>
      <c r="AI1361" s="304">
        <v>5.3999999999999999E-2</v>
      </c>
      <c r="AJ1361" s="304">
        <v>95.84</v>
      </c>
      <c r="AK1361" s="304">
        <v>204.44800000000001</v>
      </c>
      <c r="AL1361" s="304">
        <v>0.99160000000000004</v>
      </c>
      <c r="AM1361" s="304">
        <v>8892</v>
      </c>
      <c r="AO1361" s="304">
        <v>0.13</v>
      </c>
    </row>
    <row r="1362" spans="1:41">
      <c r="A1362" s="305">
        <v>1358</v>
      </c>
      <c r="B1362" s="306" t="s">
        <v>4000</v>
      </c>
      <c r="C1362" s="305" t="s">
        <v>5359</v>
      </c>
      <c r="D1362" s="306" t="s">
        <v>4051</v>
      </c>
      <c r="E1362" s="307">
        <v>127</v>
      </c>
      <c r="F1362" s="304">
        <v>124.56</v>
      </c>
      <c r="G1362" s="304">
        <v>124.56</v>
      </c>
      <c r="H1362" s="304">
        <v>0.99109999999999998</v>
      </c>
      <c r="I1362" s="304">
        <v>37108</v>
      </c>
      <c r="K1362" s="304">
        <v>0.41749999999999998</v>
      </c>
      <c r="L1362" s="304">
        <v>136.96</v>
      </c>
      <c r="M1362" s="304">
        <v>136.96</v>
      </c>
      <c r="N1362" s="304">
        <v>0.9919</v>
      </c>
      <c r="O1362" s="304">
        <v>46040</v>
      </c>
      <c r="Q1362" s="304">
        <v>0.4556</v>
      </c>
      <c r="R1362" s="304">
        <v>126.4</v>
      </c>
      <c r="S1362" s="304">
        <v>126.4</v>
      </c>
      <c r="T1362" s="304">
        <v>0.98670000000000002</v>
      </c>
      <c r="U1362" s="304">
        <v>43454</v>
      </c>
      <c r="W1362" s="304">
        <v>0.4839</v>
      </c>
      <c r="X1362" s="304">
        <v>117.68</v>
      </c>
      <c r="Y1362" s="304">
        <v>117.44</v>
      </c>
      <c r="Z1362" s="304">
        <v>0.98829999999999996</v>
      </c>
      <c r="AA1362" s="304">
        <v>41004</v>
      </c>
      <c r="AC1362" s="304">
        <v>0.47389999999999999</v>
      </c>
      <c r="AD1362" s="304">
        <v>116</v>
      </c>
      <c r="AE1362" s="304">
        <v>116</v>
      </c>
      <c r="AF1362" s="304">
        <v>0.9879</v>
      </c>
      <c r="AG1362" s="304">
        <v>37620</v>
      </c>
      <c r="AI1362" s="304">
        <v>0.44130000000000003</v>
      </c>
      <c r="AJ1362" s="304">
        <v>124</v>
      </c>
      <c r="AK1362" s="304">
        <v>124</v>
      </c>
      <c r="AL1362" s="304">
        <v>0.98750000000000004</v>
      </c>
      <c r="AM1362" s="304">
        <v>35980</v>
      </c>
      <c r="AO1362" s="304">
        <v>0.40810000000000002</v>
      </c>
    </row>
    <row r="1363" spans="1:41">
      <c r="A1363" s="305">
        <v>1359</v>
      </c>
      <c r="B1363" s="306" t="s">
        <v>4000</v>
      </c>
      <c r="C1363" s="305" t="s">
        <v>5360</v>
      </c>
      <c r="D1363" s="306" t="s">
        <v>4051</v>
      </c>
      <c r="E1363" s="307">
        <v>162</v>
      </c>
      <c r="F1363" s="304">
        <v>141</v>
      </c>
      <c r="G1363" s="304">
        <v>141</v>
      </c>
      <c r="H1363" s="304">
        <v>0.85439999999999994</v>
      </c>
      <c r="I1363" s="304">
        <v>26220</v>
      </c>
      <c r="K1363" s="304">
        <v>0.30230000000000001</v>
      </c>
      <c r="L1363" s="304">
        <v>144</v>
      </c>
      <c r="M1363" s="304">
        <v>144</v>
      </c>
      <c r="N1363" s="304">
        <v>0.8478</v>
      </c>
      <c r="O1363" s="304">
        <v>32070</v>
      </c>
      <c r="Q1363" s="304">
        <v>0.35310000000000002</v>
      </c>
      <c r="R1363" s="304">
        <v>159</v>
      </c>
      <c r="S1363" s="304">
        <v>159</v>
      </c>
      <c r="T1363" s="304">
        <v>0.84509999999999996</v>
      </c>
      <c r="U1363" s="304">
        <v>29130</v>
      </c>
      <c r="W1363" s="304">
        <v>0.30109999999999998</v>
      </c>
      <c r="X1363" s="304">
        <v>156</v>
      </c>
      <c r="Y1363" s="304">
        <v>156</v>
      </c>
      <c r="Z1363" s="304">
        <v>0.84929999999999994</v>
      </c>
      <c r="AA1363" s="304">
        <v>29580</v>
      </c>
      <c r="AC1363" s="304">
        <v>0.30009999999999998</v>
      </c>
      <c r="AD1363" s="304">
        <v>123</v>
      </c>
      <c r="AE1363" s="304">
        <v>129.6</v>
      </c>
      <c r="AF1363" s="304">
        <v>0.87149999999999994</v>
      </c>
      <c r="AG1363" s="304">
        <v>27240</v>
      </c>
      <c r="AI1363" s="304">
        <v>0.34160000000000001</v>
      </c>
      <c r="AJ1363" s="304">
        <v>129</v>
      </c>
      <c r="AK1363" s="304">
        <v>129.6</v>
      </c>
      <c r="AL1363" s="304">
        <v>0.86599999999999999</v>
      </c>
      <c r="AM1363" s="304">
        <v>26940</v>
      </c>
      <c r="AO1363" s="304">
        <v>0.33489999999999998</v>
      </c>
    </row>
    <row r="1364" spans="1:41">
      <c r="A1364" s="305">
        <v>1360</v>
      </c>
      <c r="B1364" s="306" t="s">
        <v>4000</v>
      </c>
      <c r="C1364" s="305" t="s">
        <v>5361</v>
      </c>
      <c r="D1364" s="306" t="s">
        <v>4051</v>
      </c>
      <c r="E1364" s="307">
        <v>420</v>
      </c>
      <c r="F1364" s="304">
        <v>168.48</v>
      </c>
      <c r="G1364" s="304">
        <v>336</v>
      </c>
      <c r="H1364" s="304">
        <v>0.95760000000000001</v>
      </c>
      <c r="I1364" s="304">
        <v>24354</v>
      </c>
      <c r="K1364" s="304">
        <v>0.2097</v>
      </c>
      <c r="L1364" s="304">
        <v>174.24</v>
      </c>
      <c r="M1364" s="304">
        <v>336</v>
      </c>
      <c r="N1364" s="304">
        <v>0.95009999999999994</v>
      </c>
      <c r="O1364" s="304">
        <v>31614</v>
      </c>
      <c r="Q1364" s="304">
        <v>0.25669999999999998</v>
      </c>
      <c r="R1364" s="304">
        <v>194.16</v>
      </c>
      <c r="S1364" s="304">
        <v>336</v>
      </c>
      <c r="T1364" s="304">
        <v>0.94950000000000001</v>
      </c>
      <c r="U1364" s="304">
        <v>29496</v>
      </c>
      <c r="W1364" s="304">
        <v>0.22220000000000001</v>
      </c>
      <c r="X1364" s="304">
        <v>182.4</v>
      </c>
      <c r="Y1364" s="304">
        <v>336</v>
      </c>
      <c r="Z1364" s="304">
        <v>0.9385</v>
      </c>
      <c r="AA1364" s="304">
        <v>28374</v>
      </c>
      <c r="AC1364" s="304">
        <v>0.2228</v>
      </c>
      <c r="AD1364" s="304">
        <v>156</v>
      </c>
      <c r="AE1364" s="304">
        <v>336</v>
      </c>
      <c r="AF1364" s="304">
        <v>0.94089999999999996</v>
      </c>
      <c r="AG1364" s="304">
        <v>27378</v>
      </c>
      <c r="AI1364" s="304">
        <v>0.25069999999999998</v>
      </c>
      <c r="AJ1364" s="304">
        <v>150</v>
      </c>
      <c r="AK1364" s="304">
        <v>336</v>
      </c>
      <c r="AL1364" s="304">
        <v>0.9385</v>
      </c>
      <c r="AM1364" s="304">
        <v>22236</v>
      </c>
      <c r="AO1364" s="304">
        <v>0.21940000000000001</v>
      </c>
    </row>
    <row r="1365" spans="1:41">
      <c r="A1365" s="305">
        <v>1361</v>
      </c>
      <c r="B1365" s="306" t="s">
        <v>4000</v>
      </c>
      <c r="C1365" s="305" t="s">
        <v>5362</v>
      </c>
      <c r="D1365" s="306" t="s">
        <v>4051</v>
      </c>
      <c r="E1365" s="307">
        <v>300</v>
      </c>
      <c r="F1365" s="304">
        <v>155.52000000000001</v>
      </c>
      <c r="G1365" s="304">
        <v>240</v>
      </c>
      <c r="H1365" s="304">
        <v>0.9577</v>
      </c>
      <c r="I1365" s="304">
        <v>19108</v>
      </c>
      <c r="K1365" s="304">
        <v>0.1782</v>
      </c>
      <c r="L1365" s="304">
        <v>152</v>
      </c>
      <c r="M1365" s="304">
        <v>240</v>
      </c>
      <c r="N1365" s="304">
        <v>0.94609999999999994</v>
      </c>
      <c r="O1365" s="304">
        <v>38288</v>
      </c>
      <c r="Q1365" s="304">
        <v>0.3579</v>
      </c>
      <c r="R1365" s="304">
        <v>160</v>
      </c>
      <c r="S1365" s="304">
        <v>240</v>
      </c>
      <c r="T1365" s="304">
        <v>0.94640000000000002</v>
      </c>
      <c r="U1365" s="304">
        <v>37400</v>
      </c>
      <c r="W1365" s="304">
        <v>0.34310000000000002</v>
      </c>
      <c r="X1365" s="304">
        <v>144</v>
      </c>
      <c r="Y1365" s="304">
        <v>240</v>
      </c>
      <c r="Z1365" s="304">
        <v>0.94320000000000004</v>
      </c>
      <c r="AA1365" s="304">
        <v>29880</v>
      </c>
      <c r="AC1365" s="304">
        <v>0.29570000000000002</v>
      </c>
      <c r="AD1365" s="304">
        <v>120</v>
      </c>
      <c r="AE1365" s="304">
        <v>240</v>
      </c>
      <c r="AF1365" s="304">
        <v>0.94059999999999999</v>
      </c>
      <c r="AG1365" s="304">
        <v>24040</v>
      </c>
      <c r="AI1365" s="304">
        <v>0.2863</v>
      </c>
      <c r="AJ1365" s="304">
        <v>120</v>
      </c>
      <c r="AK1365" s="304">
        <v>240</v>
      </c>
      <c r="AL1365" s="304">
        <v>0.94830000000000003</v>
      </c>
      <c r="AM1365" s="304">
        <v>27840</v>
      </c>
      <c r="AO1365" s="304">
        <v>0.33979999999999999</v>
      </c>
    </row>
    <row r="1366" spans="1:41">
      <c r="A1366" s="305">
        <v>1362</v>
      </c>
      <c r="B1366" s="306" t="s">
        <v>4000</v>
      </c>
      <c r="C1366" s="305" t="s">
        <v>5363</v>
      </c>
      <c r="D1366" s="306" t="s">
        <v>4051</v>
      </c>
      <c r="E1366" s="307">
        <v>189</v>
      </c>
      <c r="F1366" s="304">
        <v>100</v>
      </c>
      <c r="G1366" s="304">
        <v>151.19999999999999</v>
      </c>
      <c r="H1366" s="304">
        <v>0.99029999999999996</v>
      </c>
      <c r="I1366" s="304">
        <v>34400</v>
      </c>
      <c r="K1366" s="304">
        <v>0.48249999999999998</v>
      </c>
      <c r="L1366" s="304">
        <v>126</v>
      </c>
      <c r="M1366" s="304">
        <v>151.19999999999999</v>
      </c>
      <c r="N1366" s="304">
        <v>0.98870000000000002</v>
      </c>
      <c r="O1366" s="304">
        <v>41660</v>
      </c>
      <c r="Q1366" s="304">
        <v>0.44950000000000001</v>
      </c>
      <c r="R1366" s="304">
        <v>136</v>
      </c>
      <c r="S1366" s="304">
        <v>151.19999999999999</v>
      </c>
      <c r="T1366" s="304">
        <v>0.98919999999999997</v>
      </c>
      <c r="U1366" s="304">
        <v>41820</v>
      </c>
      <c r="W1366" s="304">
        <v>0.43180000000000002</v>
      </c>
      <c r="X1366" s="304">
        <v>122</v>
      </c>
      <c r="Y1366" s="304">
        <v>151.19999999999999</v>
      </c>
      <c r="Z1366" s="304">
        <v>0.9899</v>
      </c>
      <c r="AA1366" s="304">
        <v>33160</v>
      </c>
      <c r="AC1366" s="304">
        <v>0.36909999999999998</v>
      </c>
      <c r="AD1366" s="304">
        <v>120</v>
      </c>
      <c r="AE1366" s="304">
        <v>151.19999999999999</v>
      </c>
      <c r="AF1366" s="304">
        <v>0.98960000000000004</v>
      </c>
      <c r="AG1366" s="304">
        <v>37760</v>
      </c>
      <c r="AI1366" s="304">
        <v>0.4274</v>
      </c>
      <c r="AJ1366" s="304">
        <v>116</v>
      </c>
      <c r="AK1366" s="304">
        <v>151.19999999999999</v>
      </c>
      <c r="AL1366" s="304">
        <v>0.98699999999999999</v>
      </c>
      <c r="AM1366" s="304">
        <v>33280</v>
      </c>
      <c r="AO1366" s="304">
        <v>0.4037</v>
      </c>
    </row>
    <row r="1367" spans="1:41">
      <c r="A1367" s="305">
        <v>1363</v>
      </c>
      <c r="B1367" s="306" t="s">
        <v>4000</v>
      </c>
      <c r="C1367" s="305" t="s">
        <v>5364</v>
      </c>
      <c r="D1367" s="306" t="s">
        <v>4051</v>
      </c>
      <c r="E1367" s="307">
        <v>133.33000000000001</v>
      </c>
      <c r="F1367" s="304">
        <v>84.56</v>
      </c>
      <c r="G1367" s="304">
        <v>106.664</v>
      </c>
      <c r="H1367" s="304">
        <v>0.8397</v>
      </c>
      <c r="I1367" s="304">
        <v>15870</v>
      </c>
      <c r="K1367" s="304">
        <v>0.31040000000000001</v>
      </c>
      <c r="L1367" s="304">
        <v>86.88</v>
      </c>
      <c r="M1367" s="304">
        <v>106.664</v>
      </c>
      <c r="N1367" s="304">
        <v>0.8458</v>
      </c>
      <c r="O1367" s="304">
        <v>21940</v>
      </c>
      <c r="Q1367" s="304">
        <v>0.41470000000000001</v>
      </c>
      <c r="R1367" s="304">
        <v>81.599999999999994</v>
      </c>
      <c r="S1367" s="304">
        <v>106.664</v>
      </c>
      <c r="T1367" s="304">
        <v>0.82709999999999995</v>
      </c>
      <c r="U1367" s="304">
        <v>17286</v>
      </c>
      <c r="W1367" s="304">
        <v>0.35580000000000001</v>
      </c>
      <c r="X1367" s="304">
        <v>79.760000000000005</v>
      </c>
      <c r="Y1367" s="304">
        <v>106.664</v>
      </c>
      <c r="Z1367" s="304">
        <v>0.81509999999999994</v>
      </c>
      <c r="AA1367" s="304">
        <v>18688</v>
      </c>
      <c r="AC1367" s="304">
        <v>0.38640000000000002</v>
      </c>
      <c r="AD1367" s="304">
        <v>75.44</v>
      </c>
      <c r="AE1367" s="304">
        <v>106.664</v>
      </c>
      <c r="AF1367" s="304">
        <v>0.79459999999999997</v>
      </c>
      <c r="AG1367" s="304">
        <v>15924</v>
      </c>
      <c r="AI1367" s="304">
        <v>0.35709999999999997</v>
      </c>
      <c r="AJ1367" s="304">
        <v>73.760000000000005</v>
      </c>
      <c r="AK1367" s="304">
        <v>106.664</v>
      </c>
      <c r="AL1367" s="304">
        <v>0.79579999999999995</v>
      </c>
      <c r="AM1367" s="304">
        <v>16182</v>
      </c>
      <c r="AO1367" s="304">
        <v>0.38290000000000002</v>
      </c>
    </row>
    <row r="1368" spans="1:41">
      <c r="A1368" s="305">
        <v>1364</v>
      </c>
      <c r="B1368" s="306" t="s">
        <v>4000</v>
      </c>
      <c r="C1368" s="305" t="s">
        <v>5365</v>
      </c>
      <c r="D1368" s="306" t="s">
        <v>4051</v>
      </c>
      <c r="E1368" s="307">
        <v>403</v>
      </c>
      <c r="F1368" s="304">
        <v>322.56</v>
      </c>
      <c r="G1368" s="304">
        <v>322.56</v>
      </c>
      <c r="H1368" s="304">
        <v>0.99239999999999995</v>
      </c>
      <c r="I1368" s="304">
        <v>98428</v>
      </c>
      <c r="K1368" s="304">
        <v>0.42709999999999998</v>
      </c>
      <c r="L1368" s="304">
        <v>334.24</v>
      </c>
      <c r="M1368" s="304">
        <v>334.24</v>
      </c>
      <c r="N1368" s="304">
        <v>0.98019999999999996</v>
      </c>
      <c r="O1368" s="304">
        <v>83264</v>
      </c>
      <c r="Q1368" s="304">
        <v>0.34160000000000001</v>
      </c>
      <c r="R1368" s="304">
        <v>297.12</v>
      </c>
      <c r="S1368" s="304">
        <v>322.39999999999998</v>
      </c>
      <c r="T1368" s="304">
        <v>0.93420000000000003</v>
      </c>
      <c r="U1368" s="304">
        <v>81256</v>
      </c>
      <c r="W1368" s="304">
        <v>0.40660000000000002</v>
      </c>
      <c r="X1368" s="304">
        <v>312</v>
      </c>
      <c r="Y1368" s="304">
        <v>322.39999999999998</v>
      </c>
      <c r="Z1368" s="304">
        <v>0.93620000000000003</v>
      </c>
      <c r="AA1368" s="304">
        <v>107224</v>
      </c>
      <c r="AC1368" s="304">
        <v>0.49340000000000001</v>
      </c>
      <c r="AD1368" s="304">
        <v>276</v>
      </c>
      <c r="AE1368" s="304">
        <v>322.39999999999998</v>
      </c>
      <c r="AF1368" s="304">
        <v>0.9476</v>
      </c>
      <c r="AG1368" s="304">
        <v>101160</v>
      </c>
      <c r="AI1368" s="304">
        <v>0.51990000000000003</v>
      </c>
      <c r="AJ1368" s="304">
        <v>228</v>
      </c>
      <c r="AK1368" s="304">
        <v>322.39999999999998</v>
      </c>
      <c r="AL1368" s="304">
        <v>0.93489999999999995</v>
      </c>
      <c r="AM1368" s="304">
        <v>115880</v>
      </c>
      <c r="AN1368" s="304" t="e">
        <f>AM1368-#REF!</f>
        <v>#REF!</v>
      </c>
      <c r="AO1368" s="304">
        <v>0.75509999999999999</v>
      </c>
    </row>
    <row r="1369" spans="1:41">
      <c r="A1369" s="305">
        <v>1365</v>
      </c>
      <c r="B1369" s="306" t="s">
        <v>4000</v>
      </c>
      <c r="C1369" s="305" t="s">
        <v>5366</v>
      </c>
      <c r="D1369" s="306" t="s">
        <v>4051</v>
      </c>
      <c r="E1369" s="307">
        <v>257</v>
      </c>
      <c r="F1369" s="304">
        <v>88.44</v>
      </c>
      <c r="G1369" s="304">
        <v>205.6</v>
      </c>
      <c r="H1369" s="304">
        <v>0.99939999999999996</v>
      </c>
      <c r="I1369" s="304">
        <v>18576</v>
      </c>
      <c r="K1369" s="304">
        <v>0.29189999999999999</v>
      </c>
      <c r="L1369" s="304">
        <v>99.24</v>
      </c>
      <c r="M1369" s="304">
        <v>205.6</v>
      </c>
      <c r="N1369" s="304">
        <v>0.99660000000000004</v>
      </c>
      <c r="O1369" s="304">
        <v>23724</v>
      </c>
      <c r="Q1369" s="304">
        <v>0.32240000000000002</v>
      </c>
      <c r="R1369" s="304">
        <v>108.6</v>
      </c>
      <c r="S1369" s="304">
        <v>205.6</v>
      </c>
      <c r="T1369" s="304">
        <v>0.99849999999999994</v>
      </c>
      <c r="U1369" s="304">
        <v>25110</v>
      </c>
      <c r="W1369" s="304">
        <v>0.3216</v>
      </c>
      <c r="X1369" s="304">
        <v>93.96</v>
      </c>
      <c r="Y1369" s="304">
        <v>205.6</v>
      </c>
      <c r="Z1369" s="304">
        <v>0.99860000000000004</v>
      </c>
      <c r="AA1369" s="304">
        <v>20613</v>
      </c>
      <c r="AC1369" s="304">
        <v>0.29530000000000001</v>
      </c>
      <c r="AD1369" s="304">
        <v>87</v>
      </c>
      <c r="AE1369" s="304">
        <v>205.6</v>
      </c>
      <c r="AF1369" s="304">
        <v>0.99349999999999994</v>
      </c>
      <c r="AG1369" s="304">
        <v>21543</v>
      </c>
      <c r="AI1369" s="304">
        <v>0.33500000000000002</v>
      </c>
      <c r="AJ1369" s="304">
        <v>84</v>
      </c>
      <c r="AK1369" s="304">
        <v>205.6</v>
      </c>
      <c r="AL1369" s="304">
        <v>0.99919999999999998</v>
      </c>
      <c r="AM1369" s="304">
        <v>17796</v>
      </c>
      <c r="AO1369" s="304">
        <v>0.29449999999999998</v>
      </c>
    </row>
    <row r="1370" spans="1:41">
      <c r="A1370" s="305">
        <v>1366</v>
      </c>
      <c r="B1370" s="306" t="s">
        <v>4000</v>
      </c>
      <c r="C1370" s="305" t="s">
        <v>5367</v>
      </c>
      <c r="D1370" s="306" t="s">
        <v>4097</v>
      </c>
      <c r="E1370" s="307">
        <v>277.77777777777777</v>
      </c>
      <c r="F1370" s="304">
        <v>117</v>
      </c>
      <c r="G1370" s="304">
        <v>222.22399999999999</v>
      </c>
      <c r="H1370" s="304">
        <v>0.92969999999999997</v>
      </c>
      <c r="I1370" s="304">
        <v>31710</v>
      </c>
      <c r="K1370" s="304" t="e">
        <v>#N/A</v>
      </c>
      <c r="L1370" s="304">
        <v>102</v>
      </c>
      <c r="M1370" s="304">
        <v>222.22399999999999</v>
      </c>
      <c r="N1370" s="304">
        <v>0.93859999999999999</v>
      </c>
      <c r="O1370" s="304">
        <v>32070</v>
      </c>
      <c r="Q1370" s="304" t="e">
        <v>#N/A</v>
      </c>
      <c r="R1370" s="304">
        <v>123</v>
      </c>
      <c r="S1370" s="304">
        <v>222.22399999999999</v>
      </c>
      <c r="T1370" s="304">
        <v>0.92699999999999994</v>
      </c>
      <c r="U1370" s="304">
        <v>35400</v>
      </c>
      <c r="W1370" s="304" t="e">
        <v>#N/A</v>
      </c>
      <c r="X1370" s="304">
        <v>90</v>
      </c>
      <c r="Y1370" s="304">
        <v>222.22399999999999</v>
      </c>
      <c r="Z1370" s="304">
        <v>0.92189999999999994</v>
      </c>
      <c r="AA1370" s="304">
        <v>31140</v>
      </c>
      <c r="AC1370" s="304" t="e">
        <v>#N/A</v>
      </c>
      <c r="AD1370" s="304">
        <v>87</v>
      </c>
      <c r="AE1370" s="304">
        <v>222.22399999999999</v>
      </c>
      <c r="AF1370" s="304">
        <v>0.92630000000000001</v>
      </c>
      <c r="AG1370" s="304">
        <v>23730</v>
      </c>
      <c r="AI1370" s="304" t="e">
        <v>#N/A</v>
      </c>
      <c r="AJ1370" s="304">
        <v>54</v>
      </c>
      <c r="AK1370" s="304">
        <v>222.22399999999999</v>
      </c>
      <c r="AL1370" s="304">
        <v>0.94409999999999994</v>
      </c>
      <c r="AM1370" s="304">
        <v>18720</v>
      </c>
      <c r="AO1370" s="304" t="e">
        <v>#N/A</v>
      </c>
    </row>
    <row r="1371" spans="1:41">
      <c r="A1371" s="305">
        <v>1367</v>
      </c>
      <c r="B1371" s="306" t="s">
        <v>4000</v>
      </c>
      <c r="C1371" s="305" t="s">
        <v>5368</v>
      </c>
      <c r="D1371" s="306" t="s">
        <v>4051</v>
      </c>
      <c r="E1371" s="307">
        <v>333.33</v>
      </c>
      <c r="F1371" s="304">
        <v>291</v>
      </c>
      <c r="G1371" s="304">
        <v>291</v>
      </c>
      <c r="H1371" s="304">
        <v>0.96160000000000001</v>
      </c>
      <c r="I1371" s="304">
        <v>127440</v>
      </c>
      <c r="J1371" s="304" t="e">
        <f>I1371-#REF!</f>
        <v>#REF!</v>
      </c>
      <c r="K1371" s="304">
        <v>0.63260000000000005</v>
      </c>
      <c r="L1371" s="304">
        <v>351</v>
      </c>
      <c r="M1371" s="304">
        <v>351</v>
      </c>
      <c r="N1371" s="304">
        <v>0.95660000000000001</v>
      </c>
      <c r="O1371" s="304">
        <v>148500</v>
      </c>
      <c r="Q1371" s="304">
        <v>0.59450000000000003</v>
      </c>
      <c r="R1371" s="304">
        <v>399</v>
      </c>
      <c r="S1371" s="304">
        <v>399</v>
      </c>
      <c r="T1371" s="304">
        <v>0.95319999999999994</v>
      </c>
      <c r="U1371" s="304">
        <v>135360</v>
      </c>
      <c r="W1371" s="304">
        <v>0.49440000000000001</v>
      </c>
      <c r="X1371" s="304">
        <v>330</v>
      </c>
      <c r="Y1371" s="304">
        <v>330</v>
      </c>
      <c r="Z1371" s="304">
        <v>0.95509999999999995</v>
      </c>
      <c r="AA1371" s="304">
        <v>133950</v>
      </c>
      <c r="AC1371" s="304">
        <v>0.57120000000000004</v>
      </c>
      <c r="AD1371" s="304">
        <v>333</v>
      </c>
      <c r="AE1371" s="304">
        <v>333</v>
      </c>
      <c r="AF1371" s="304">
        <v>0.95779999999999998</v>
      </c>
      <c r="AG1371" s="304">
        <v>128490</v>
      </c>
      <c r="AI1371" s="304">
        <v>0.54149999999999998</v>
      </c>
      <c r="AJ1371" s="304">
        <v>336</v>
      </c>
      <c r="AK1371" s="304">
        <v>336</v>
      </c>
      <c r="AL1371" s="304">
        <v>0.96160000000000001</v>
      </c>
      <c r="AM1371" s="304">
        <v>126930</v>
      </c>
      <c r="AO1371" s="304">
        <v>0.54559999999999997</v>
      </c>
    </row>
    <row r="1372" spans="1:41">
      <c r="A1372" s="305">
        <v>1368</v>
      </c>
      <c r="B1372" s="306" t="s">
        <v>4000</v>
      </c>
      <c r="C1372" s="305" t="s">
        <v>5369</v>
      </c>
      <c r="D1372" s="306" t="s">
        <v>4097</v>
      </c>
      <c r="E1372" s="307">
        <v>388.88888888888886</v>
      </c>
      <c r="F1372" s="304">
        <v>47.68</v>
      </c>
      <c r="G1372" s="304">
        <v>311.11200000000002</v>
      </c>
      <c r="H1372" s="304">
        <v>0.9738</v>
      </c>
      <c r="I1372" s="304">
        <v>11260</v>
      </c>
      <c r="K1372" s="304" t="e">
        <v>#N/A</v>
      </c>
      <c r="L1372" s="304">
        <v>46.08</v>
      </c>
      <c r="M1372" s="304">
        <v>311.11200000000002</v>
      </c>
      <c r="N1372" s="304">
        <v>0.97319999999999995</v>
      </c>
      <c r="O1372" s="304">
        <v>12604</v>
      </c>
      <c r="Q1372" s="304" t="e">
        <v>#N/A</v>
      </c>
      <c r="R1372" s="304">
        <v>51.84</v>
      </c>
      <c r="S1372" s="304">
        <v>311.11200000000002</v>
      </c>
      <c r="T1372" s="304">
        <v>0.97519999999999996</v>
      </c>
      <c r="U1372" s="304">
        <v>14144</v>
      </c>
      <c r="W1372" s="304" t="e">
        <v>#N/A</v>
      </c>
      <c r="X1372" s="304">
        <v>41.6</v>
      </c>
      <c r="Y1372" s="304">
        <v>311.11200000000002</v>
      </c>
      <c r="Z1372" s="304">
        <v>0.9758</v>
      </c>
      <c r="AA1372" s="304">
        <v>12396</v>
      </c>
      <c r="AC1372" s="304" t="e">
        <v>#N/A</v>
      </c>
      <c r="AD1372" s="304">
        <v>36</v>
      </c>
      <c r="AE1372" s="304">
        <v>311.11200000000002</v>
      </c>
      <c r="AF1372" s="304">
        <v>0.97629999999999995</v>
      </c>
      <c r="AG1372" s="304">
        <v>11676</v>
      </c>
      <c r="AI1372" s="304" t="e">
        <v>#N/A</v>
      </c>
      <c r="AJ1372" s="304">
        <v>32</v>
      </c>
      <c r="AK1372" s="304">
        <v>311.11200000000002</v>
      </c>
      <c r="AL1372" s="304">
        <v>0.97270000000000001</v>
      </c>
      <c r="AM1372" s="304">
        <v>10112</v>
      </c>
      <c r="AO1372" s="304" t="e">
        <v>#N/A</v>
      </c>
    </row>
    <row r="1373" spans="1:41">
      <c r="A1373" s="305">
        <v>1369</v>
      </c>
      <c r="B1373" s="306" t="s">
        <v>4000</v>
      </c>
      <c r="C1373" s="305" t="s">
        <v>5370</v>
      </c>
      <c r="D1373" s="306" t="s">
        <v>4051</v>
      </c>
      <c r="E1373" s="307">
        <v>200</v>
      </c>
      <c r="F1373" s="304">
        <v>2.2400000000000002</v>
      </c>
      <c r="G1373" s="304">
        <v>0</v>
      </c>
      <c r="H1373" s="304">
        <v>0.98660000000000003</v>
      </c>
      <c r="I1373" s="304">
        <v>513</v>
      </c>
      <c r="K1373" s="304" t="e">
        <v>#N/A</v>
      </c>
      <c r="L1373" s="304">
        <v>2.62</v>
      </c>
      <c r="M1373" s="304">
        <v>0</v>
      </c>
      <c r="N1373" s="304">
        <v>0.98550000000000004</v>
      </c>
      <c r="O1373" s="304">
        <v>475</v>
      </c>
      <c r="Q1373" s="304" t="e">
        <v>#N/A</v>
      </c>
      <c r="R1373" s="304">
        <v>2.38</v>
      </c>
      <c r="S1373" s="304">
        <v>0</v>
      </c>
      <c r="T1373" s="304">
        <v>0.98529999999999995</v>
      </c>
      <c r="U1373" s="304">
        <v>603</v>
      </c>
      <c r="W1373" s="304" t="e">
        <v>#N/A</v>
      </c>
      <c r="X1373" s="304">
        <v>2.9</v>
      </c>
      <c r="Y1373" s="304">
        <v>0</v>
      </c>
      <c r="Z1373" s="304">
        <v>0.98650000000000004</v>
      </c>
      <c r="AA1373" s="304">
        <v>508</v>
      </c>
      <c r="AC1373" s="304" t="e">
        <v>#N/A</v>
      </c>
      <c r="AD1373" s="304">
        <v>3</v>
      </c>
      <c r="AE1373" s="304">
        <v>0</v>
      </c>
      <c r="AF1373" s="304">
        <v>0.98750000000000004</v>
      </c>
      <c r="AG1373" s="304">
        <v>550</v>
      </c>
      <c r="AI1373" s="304" t="e">
        <v>#N/A</v>
      </c>
      <c r="AJ1373" s="304">
        <v>3.5</v>
      </c>
      <c r="AK1373" s="304">
        <v>0</v>
      </c>
      <c r="AL1373" s="304">
        <v>0.98570000000000002</v>
      </c>
      <c r="AM1373" s="304">
        <v>688</v>
      </c>
      <c r="AO1373" s="304" t="e">
        <v>#N/A</v>
      </c>
    </row>
    <row r="1374" spans="1:41">
      <c r="A1374" s="305">
        <v>1370</v>
      </c>
      <c r="B1374" s="306" t="s">
        <v>4000</v>
      </c>
      <c r="C1374" s="305" t="s">
        <v>5371</v>
      </c>
      <c r="D1374" s="306" t="s">
        <v>4051</v>
      </c>
      <c r="E1374" s="307">
        <v>328</v>
      </c>
      <c r="F1374" s="304">
        <v>277.60000000000002</v>
      </c>
      <c r="G1374" s="304">
        <v>277.60000000000002</v>
      </c>
      <c r="H1374" s="304">
        <v>0.96779999999999999</v>
      </c>
      <c r="I1374" s="304">
        <v>77740</v>
      </c>
      <c r="K1374" s="304">
        <v>0.40189999999999998</v>
      </c>
      <c r="L1374" s="304">
        <v>323.2</v>
      </c>
      <c r="M1374" s="304">
        <v>323.2</v>
      </c>
      <c r="N1374" s="304">
        <v>0.96240000000000003</v>
      </c>
      <c r="O1374" s="304">
        <v>93600</v>
      </c>
      <c r="Q1374" s="304">
        <v>0.40450000000000003</v>
      </c>
      <c r="R1374" s="304">
        <v>318.8</v>
      </c>
      <c r="S1374" s="304">
        <v>318.8</v>
      </c>
      <c r="T1374" s="304">
        <v>0.95960000000000001</v>
      </c>
      <c r="U1374" s="304">
        <v>70290</v>
      </c>
      <c r="W1374" s="304">
        <v>0.47460000000000002</v>
      </c>
      <c r="X1374" s="304">
        <v>291.60000000000002</v>
      </c>
      <c r="Y1374" s="304">
        <v>291.60000000000002</v>
      </c>
      <c r="Z1374" s="304">
        <v>0.96030000000000004</v>
      </c>
      <c r="AA1374" s="304">
        <v>88110</v>
      </c>
      <c r="AC1374" s="304">
        <v>0.42299999999999999</v>
      </c>
      <c r="AD1374" s="304">
        <v>275.60000000000002</v>
      </c>
      <c r="AE1374" s="304">
        <v>275.60000000000002</v>
      </c>
      <c r="AF1374" s="304">
        <v>0.95830000000000004</v>
      </c>
      <c r="AG1374" s="304">
        <v>85830</v>
      </c>
      <c r="AI1374" s="304">
        <v>0.43680000000000002</v>
      </c>
      <c r="AJ1374" s="304">
        <v>267.60000000000002</v>
      </c>
      <c r="AK1374" s="304">
        <v>267.60000000000002</v>
      </c>
      <c r="AL1374" s="304">
        <v>0.96130000000000004</v>
      </c>
      <c r="AM1374" s="304">
        <v>82210</v>
      </c>
      <c r="AO1374" s="304">
        <v>0.44390000000000002</v>
      </c>
    </row>
    <row r="1375" spans="1:41">
      <c r="A1375" s="305">
        <v>1371</v>
      </c>
      <c r="B1375" s="306" t="s">
        <v>4000</v>
      </c>
      <c r="C1375" s="305" t="s">
        <v>5372</v>
      </c>
      <c r="D1375" s="306" t="s">
        <v>4051</v>
      </c>
      <c r="E1375" s="307">
        <v>200</v>
      </c>
      <c r="F1375" s="304">
        <v>216</v>
      </c>
      <c r="G1375" s="304">
        <v>216</v>
      </c>
      <c r="H1375" s="304">
        <v>0.90539999999999998</v>
      </c>
      <c r="I1375" s="304">
        <v>52170</v>
      </c>
      <c r="K1375" s="304">
        <v>0.3705</v>
      </c>
      <c r="L1375" s="304">
        <v>284.39999999999998</v>
      </c>
      <c r="M1375" s="304">
        <v>284.39999999999998</v>
      </c>
      <c r="N1375" s="304">
        <v>0.90410000000000001</v>
      </c>
      <c r="O1375" s="304">
        <v>59070</v>
      </c>
      <c r="Q1375" s="304">
        <v>0.45350000000000001</v>
      </c>
      <c r="R1375" s="304">
        <v>270.60000000000002</v>
      </c>
      <c r="S1375" s="304">
        <v>270.60000000000002</v>
      </c>
      <c r="T1375" s="304">
        <v>0.8861</v>
      </c>
      <c r="U1375" s="304">
        <v>61176</v>
      </c>
      <c r="W1375" s="304">
        <v>0.35439999999999999</v>
      </c>
      <c r="X1375" s="304">
        <v>284.39999999999998</v>
      </c>
      <c r="Y1375" s="304">
        <v>284.39999999999998</v>
      </c>
      <c r="Z1375" s="304">
        <v>0.87080000000000002</v>
      </c>
      <c r="AA1375" s="304">
        <v>53982</v>
      </c>
      <c r="AC1375" s="304">
        <v>0.29299999999999998</v>
      </c>
      <c r="AD1375" s="304">
        <v>238.08</v>
      </c>
      <c r="AE1375" s="304">
        <v>238.08</v>
      </c>
      <c r="AF1375" s="304">
        <v>0.86839999999999995</v>
      </c>
      <c r="AG1375" s="304">
        <v>46983</v>
      </c>
      <c r="AI1375" s="304">
        <v>0.30549999999999999</v>
      </c>
      <c r="AJ1375" s="304">
        <v>285.12</v>
      </c>
      <c r="AK1375" s="304">
        <v>285.12</v>
      </c>
      <c r="AL1375" s="304">
        <v>0.87070000000000003</v>
      </c>
      <c r="AM1375" s="304">
        <v>50187</v>
      </c>
      <c r="AO1375" s="304">
        <v>0.28079999999999999</v>
      </c>
    </row>
    <row r="1376" spans="1:41">
      <c r="A1376" s="305">
        <v>1372</v>
      </c>
      <c r="B1376" s="306" t="s">
        <v>4000</v>
      </c>
      <c r="C1376" s="305" t="s">
        <v>5373</v>
      </c>
      <c r="D1376" s="306" t="s">
        <v>4139</v>
      </c>
      <c r="E1376" s="307">
        <v>133.30000000000001</v>
      </c>
      <c r="F1376" s="304">
        <v>59.76</v>
      </c>
      <c r="G1376" s="304">
        <v>106.64</v>
      </c>
      <c r="H1376" s="304">
        <v>0.83809999999999996</v>
      </c>
      <c r="I1376" s="304">
        <v>5186</v>
      </c>
      <c r="K1376" s="304">
        <v>0.14380000000000001</v>
      </c>
      <c r="L1376" s="304">
        <v>95.2</v>
      </c>
      <c r="M1376" s="304">
        <v>106.64</v>
      </c>
      <c r="N1376" s="304">
        <v>0.75</v>
      </c>
      <c r="O1376" s="304">
        <v>4756</v>
      </c>
      <c r="Q1376" s="304">
        <v>8.9499999999999996E-2</v>
      </c>
      <c r="R1376" s="304">
        <v>46.4</v>
      </c>
      <c r="S1376" s="304">
        <v>106.64</v>
      </c>
      <c r="T1376" s="304">
        <v>0.81740000000000002</v>
      </c>
      <c r="U1376" s="304">
        <v>3402</v>
      </c>
      <c r="W1376" s="304">
        <v>0.1246</v>
      </c>
      <c r="X1376" s="304">
        <v>94.32</v>
      </c>
      <c r="Y1376" s="304">
        <v>106.64</v>
      </c>
      <c r="Z1376" s="304">
        <v>0.71130000000000004</v>
      </c>
      <c r="AA1376" s="304">
        <v>7408</v>
      </c>
      <c r="AC1376" s="304">
        <v>0.1484</v>
      </c>
      <c r="AD1376" s="304">
        <v>90</v>
      </c>
      <c r="AE1376" s="304">
        <v>106.64</v>
      </c>
      <c r="AF1376" s="304">
        <v>0.57289999999999996</v>
      </c>
      <c r="AG1376" s="304">
        <v>5882</v>
      </c>
      <c r="AI1376" s="304">
        <v>0.15329999999999999</v>
      </c>
      <c r="AJ1376" s="304">
        <v>92</v>
      </c>
      <c r="AK1376" s="304">
        <v>106.64</v>
      </c>
      <c r="AL1376" s="304">
        <v>0.57569999999999999</v>
      </c>
      <c r="AM1376" s="304">
        <v>3898</v>
      </c>
      <c r="AO1376" s="304">
        <v>0.1022</v>
      </c>
    </row>
    <row r="1377" spans="1:41">
      <c r="A1377" s="305">
        <v>1373</v>
      </c>
      <c r="B1377" s="306" t="s">
        <v>4000</v>
      </c>
      <c r="C1377" s="305" t="s">
        <v>5374</v>
      </c>
      <c r="D1377" s="306" t="s">
        <v>4051</v>
      </c>
      <c r="E1377" s="307">
        <v>277.77999999999997</v>
      </c>
      <c r="F1377" s="304">
        <v>60</v>
      </c>
      <c r="G1377" s="304">
        <v>222.22399999999999</v>
      </c>
      <c r="H1377" s="304">
        <v>0.84409999999999996</v>
      </c>
      <c r="I1377" s="304">
        <v>20790</v>
      </c>
      <c r="K1377" s="304">
        <v>0.57010000000000005</v>
      </c>
      <c r="L1377" s="304">
        <v>66</v>
      </c>
      <c r="M1377" s="304">
        <v>222.22399999999999</v>
      </c>
      <c r="N1377" s="304">
        <v>0.83009999999999995</v>
      </c>
      <c r="O1377" s="304">
        <v>23880</v>
      </c>
      <c r="Q1377" s="304">
        <v>0.58589999999999998</v>
      </c>
      <c r="R1377" s="304">
        <v>69</v>
      </c>
      <c r="S1377" s="304">
        <v>222.22399999999999</v>
      </c>
      <c r="T1377" s="304">
        <v>0.80120000000000002</v>
      </c>
      <c r="U1377" s="304">
        <v>26100</v>
      </c>
      <c r="V1377" s="304" t="e">
        <f>U1377-#REF!</f>
        <v>#REF!</v>
      </c>
      <c r="W1377" s="304">
        <v>0.65580000000000005</v>
      </c>
      <c r="X1377" s="304">
        <v>75</v>
      </c>
      <c r="Y1377" s="304">
        <v>222.22399999999999</v>
      </c>
      <c r="Z1377" s="304">
        <v>0.78649999999999998</v>
      </c>
      <c r="AA1377" s="304">
        <v>24300</v>
      </c>
      <c r="AC1377" s="304">
        <v>0.55379999999999996</v>
      </c>
      <c r="AD1377" s="304">
        <v>75</v>
      </c>
      <c r="AE1377" s="304">
        <v>222.22399999999999</v>
      </c>
      <c r="AF1377" s="304">
        <v>0.78590000000000004</v>
      </c>
      <c r="AG1377" s="304">
        <v>24660</v>
      </c>
      <c r="AI1377" s="304">
        <v>0.56240000000000001</v>
      </c>
      <c r="AJ1377" s="304">
        <v>69</v>
      </c>
      <c r="AK1377" s="304">
        <v>222.22399999999999</v>
      </c>
      <c r="AL1377" s="304">
        <v>0.78500000000000003</v>
      </c>
      <c r="AM1377" s="304">
        <v>23760</v>
      </c>
      <c r="AN1377" s="304" t="e">
        <f>AM1377-#REF!</f>
        <v>#REF!</v>
      </c>
      <c r="AO1377" s="304">
        <v>0.60929999999999995</v>
      </c>
    </row>
    <row r="1378" spans="1:41">
      <c r="A1378" s="305">
        <v>1374</v>
      </c>
      <c r="B1378" s="306" t="s">
        <v>4000</v>
      </c>
      <c r="C1378" s="305" t="s">
        <v>5375</v>
      </c>
      <c r="D1378" s="306" t="s">
        <v>4051</v>
      </c>
      <c r="E1378" s="307">
        <v>389</v>
      </c>
      <c r="F1378" s="304">
        <v>222.24</v>
      </c>
      <c r="G1378" s="304">
        <v>311.2</v>
      </c>
      <c r="H1378" s="304">
        <v>0.89569999999999994</v>
      </c>
      <c r="I1378" s="304">
        <v>63414</v>
      </c>
      <c r="K1378" s="304">
        <v>0.4425</v>
      </c>
      <c r="L1378" s="304">
        <v>218.16</v>
      </c>
      <c r="M1378" s="304">
        <v>311.2</v>
      </c>
      <c r="N1378" s="304">
        <v>0.89939999999999998</v>
      </c>
      <c r="O1378" s="304">
        <v>63834</v>
      </c>
      <c r="Q1378" s="304">
        <v>0.43730000000000002</v>
      </c>
      <c r="R1378" s="304">
        <v>196.32</v>
      </c>
      <c r="S1378" s="304">
        <v>311.2</v>
      </c>
      <c r="T1378" s="304">
        <v>0.90429999999999999</v>
      </c>
      <c r="U1378" s="304">
        <v>59352</v>
      </c>
      <c r="W1378" s="304">
        <v>0.3856</v>
      </c>
      <c r="X1378" s="304">
        <v>204.96</v>
      </c>
      <c r="Y1378" s="304">
        <v>311.2</v>
      </c>
      <c r="Z1378" s="304">
        <v>0.89669999999999994</v>
      </c>
      <c r="AA1378" s="304">
        <v>64890</v>
      </c>
      <c r="AC1378" s="304">
        <v>0.47460000000000002</v>
      </c>
      <c r="AD1378" s="304">
        <v>200.4</v>
      </c>
      <c r="AE1378" s="304">
        <v>311.2</v>
      </c>
      <c r="AF1378" s="304">
        <v>0.90339999999999998</v>
      </c>
      <c r="AG1378" s="304">
        <v>63786</v>
      </c>
      <c r="AI1378" s="304">
        <v>0.47360000000000002</v>
      </c>
      <c r="AJ1378" s="304">
        <v>189.84</v>
      </c>
      <c r="AK1378" s="304">
        <v>311.2</v>
      </c>
      <c r="AL1378" s="304">
        <v>0.89610000000000001</v>
      </c>
      <c r="AM1378" s="304">
        <v>58158</v>
      </c>
      <c r="AO1378" s="304">
        <v>0.4748</v>
      </c>
    </row>
    <row r="1379" spans="1:41">
      <c r="A1379" s="305">
        <v>1375</v>
      </c>
      <c r="B1379" s="306" t="s">
        <v>4000</v>
      </c>
      <c r="C1379" s="305" t="s">
        <v>5376</v>
      </c>
      <c r="D1379" s="306" t="s">
        <v>4051</v>
      </c>
      <c r="E1379" s="307">
        <v>400</v>
      </c>
      <c r="F1379" s="304">
        <v>148</v>
      </c>
      <c r="G1379" s="304">
        <v>320</v>
      </c>
      <c r="H1379" s="304">
        <v>0.82940000000000003</v>
      </c>
      <c r="I1379" s="304">
        <v>34800</v>
      </c>
      <c r="K1379" s="304">
        <v>0.39379999999999998</v>
      </c>
      <c r="L1379" s="304">
        <v>176</v>
      </c>
      <c r="M1379" s="304">
        <v>320</v>
      </c>
      <c r="N1379" s="304">
        <v>0.85489999999999999</v>
      </c>
      <c r="O1379" s="304">
        <v>53240</v>
      </c>
      <c r="Q1379" s="304">
        <v>0.47560000000000002</v>
      </c>
      <c r="R1379" s="304">
        <v>172</v>
      </c>
      <c r="S1379" s="304">
        <v>320</v>
      </c>
      <c r="T1379" s="304">
        <v>0.87909999999999999</v>
      </c>
      <c r="U1379" s="304">
        <v>40400</v>
      </c>
      <c r="W1379" s="304">
        <v>0.40129999999999999</v>
      </c>
      <c r="X1379" s="304">
        <v>164</v>
      </c>
      <c r="Y1379" s="304">
        <v>320</v>
      </c>
      <c r="Z1379" s="304">
        <v>0.81979999999999997</v>
      </c>
      <c r="AA1379" s="304">
        <v>41308</v>
      </c>
      <c r="AC1379" s="304">
        <v>0.40010000000000001</v>
      </c>
      <c r="AD1379" s="304">
        <v>137.28</v>
      </c>
      <c r="AE1379" s="304">
        <v>320</v>
      </c>
      <c r="AF1379" s="304">
        <v>0.7671</v>
      </c>
      <c r="AG1379" s="304">
        <v>27728</v>
      </c>
      <c r="AI1379" s="304">
        <v>0.35389999999999999</v>
      </c>
      <c r="AJ1379" s="304">
        <v>144.47999999999999</v>
      </c>
      <c r="AK1379" s="304">
        <v>320</v>
      </c>
      <c r="AL1379" s="304">
        <v>0.77679999999999993</v>
      </c>
      <c r="AM1379" s="304">
        <v>31052</v>
      </c>
      <c r="AO1379" s="304">
        <v>0.38429999999999997</v>
      </c>
    </row>
    <row r="1380" spans="1:41">
      <c r="A1380" s="305">
        <v>1376</v>
      </c>
      <c r="B1380" s="306" t="s">
        <v>4000</v>
      </c>
      <c r="C1380" s="305" t="s">
        <v>5377</v>
      </c>
      <c r="D1380" s="306" t="s">
        <v>4051</v>
      </c>
      <c r="E1380" s="307">
        <v>211</v>
      </c>
      <c r="F1380" s="304">
        <v>159.04</v>
      </c>
      <c r="G1380" s="304">
        <v>168.8</v>
      </c>
      <c r="H1380" s="304">
        <v>0.96350000000000002</v>
      </c>
      <c r="I1380" s="304">
        <v>40748</v>
      </c>
      <c r="K1380" s="304">
        <v>0.36940000000000001</v>
      </c>
      <c r="L1380" s="304">
        <v>162.56</v>
      </c>
      <c r="M1380" s="304">
        <v>168.8</v>
      </c>
      <c r="N1380" s="304">
        <v>0.96309999999999996</v>
      </c>
      <c r="O1380" s="304">
        <v>46764</v>
      </c>
      <c r="Q1380" s="304">
        <v>0.40150000000000002</v>
      </c>
      <c r="R1380" s="304">
        <v>132</v>
      </c>
      <c r="S1380" s="304">
        <v>168.8</v>
      </c>
      <c r="T1380" s="304">
        <v>0.96719999999999995</v>
      </c>
      <c r="U1380" s="304">
        <v>36976</v>
      </c>
      <c r="W1380" s="304">
        <v>0.3921</v>
      </c>
      <c r="X1380" s="304">
        <v>146.56</v>
      </c>
      <c r="Y1380" s="304">
        <v>168.8</v>
      </c>
      <c r="Z1380" s="304">
        <v>0.95819999999999994</v>
      </c>
      <c r="AA1380" s="304">
        <v>43568</v>
      </c>
      <c r="AC1380" s="304">
        <v>0.41699999999999998</v>
      </c>
      <c r="AD1380" s="304">
        <v>148</v>
      </c>
      <c r="AE1380" s="304">
        <v>168.8</v>
      </c>
      <c r="AF1380" s="304">
        <v>0.95779999999999998</v>
      </c>
      <c r="AG1380" s="304">
        <v>42664</v>
      </c>
      <c r="AI1380" s="304">
        <v>0.40450000000000003</v>
      </c>
      <c r="AJ1380" s="304">
        <v>139.68</v>
      </c>
      <c r="AK1380" s="304">
        <v>168.8</v>
      </c>
      <c r="AL1380" s="304">
        <v>0.95169999999999999</v>
      </c>
      <c r="AM1380" s="304">
        <v>40536</v>
      </c>
      <c r="AO1380" s="304">
        <v>0.42349999999999999</v>
      </c>
    </row>
    <row r="1381" spans="1:41">
      <c r="A1381" s="305">
        <v>1377</v>
      </c>
      <c r="B1381" s="306" t="s">
        <v>4000</v>
      </c>
      <c r="C1381" s="305" t="s">
        <v>5378</v>
      </c>
      <c r="D1381" s="306" t="s">
        <v>4097</v>
      </c>
      <c r="E1381" s="307">
        <v>197.77777777777777</v>
      </c>
      <c r="F1381" s="304">
        <v>42</v>
      </c>
      <c r="G1381" s="304">
        <v>158.22399999999999</v>
      </c>
      <c r="H1381" s="304">
        <v>1</v>
      </c>
      <c r="I1381" s="304">
        <v>11480</v>
      </c>
      <c r="K1381" s="304" t="e">
        <v>#N/A</v>
      </c>
      <c r="L1381" s="304">
        <v>44</v>
      </c>
      <c r="M1381" s="304">
        <v>158.22399999999999</v>
      </c>
      <c r="N1381" s="304">
        <v>0.99890000000000001</v>
      </c>
      <c r="O1381" s="304">
        <v>17200</v>
      </c>
      <c r="Q1381" s="304" t="e">
        <v>#N/A</v>
      </c>
      <c r="R1381" s="304">
        <v>50</v>
      </c>
      <c r="S1381" s="304">
        <v>158.22399999999999</v>
      </c>
      <c r="T1381" s="304">
        <v>0.99739999999999995</v>
      </c>
      <c r="U1381" s="304">
        <v>15240</v>
      </c>
      <c r="W1381" s="304" t="e">
        <v>#N/A</v>
      </c>
      <c r="X1381" s="304">
        <v>40</v>
      </c>
      <c r="Y1381" s="304">
        <v>158.22399999999999</v>
      </c>
      <c r="Z1381" s="304">
        <v>0.99729999999999996</v>
      </c>
      <c r="AA1381" s="304">
        <v>14520</v>
      </c>
      <c r="AC1381" s="304" t="e">
        <v>#N/A</v>
      </c>
      <c r="AD1381" s="304">
        <v>38.08</v>
      </c>
      <c r="AE1381" s="304">
        <v>158.22399999999999</v>
      </c>
      <c r="AF1381" s="304">
        <v>0.99780000000000002</v>
      </c>
      <c r="AG1381" s="304">
        <v>10812</v>
      </c>
      <c r="AI1381" s="304" t="e">
        <v>#N/A</v>
      </c>
      <c r="AJ1381" s="304">
        <v>34.799999999999997</v>
      </c>
      <c r="AK1381" s="304">
        <v>158.22399999999999</v>
      </c>
      <c r="AL1381" s="304">
        <v>0.99709999999999999</v>
      </c>
      <c r="AM1381" s="304">
        <v>12366</v>
      </c>
      <c r="AO1381" s="304" t="e">
        <v>#N/A</v>
      </c>
    </row>
    <row r="1382" spans="1:41">
      <c r="A1382" s="305">
        <v>1378</v>
      </c>
      <c r="B1382" s="306" t="s">
        <v>4000</v>
      </c>
      <c r="C1382" s="305" t="s">
        <v>5379</v>
      </c>
      <c r="D1382" s="306" t="s">
        <v>4051</v>
      </c>
      <c r="E1382" s="307">
        <v>139</v>
      </c>
      <c r="F1382" s="304">
        <v>72.72</v>
      </c>
      <c r="G1382" s="304">
        <v>111.2</v>
      </c>
      <c r="H1382" s="304">
        <v>0.84509999999999996</v>
      </c>
      <c r="I1382" s="304">
        <v>11816</v>
      </c>
      <c r="K1382" s="304">
        <v>0.26700000000000002</v>
      </c>
      <c r="L1382" s="304">
        <v>64.16</v>
      </c>
      <c r="M1382" s="304">
        <v>111.2</v>
      </c>
      <c r="N1382" s="304">
        <v>0.85639999999999994</v>
      </c>
      <c r="O1382" s="304">
        <v>12472</v>
      </c>
      <c r="Q1382" s="304">
        <v>0.30509999999999998</v>
      </c>
      <c r="R1382" s="304">
        <v>63.76</v>
      </c>
      <c r="S1382" s="304">
        <v>111.2</v>
      </c>
      <c r="T1382" s="304">
        <v>0.84379999999999999</v>
      </c>
      <c r="U1382" s="304">
        <v>12858</v>
      </c>
      <c r="W1382" s="304">
        <v>0.32129999999999997</v>
      </c>
      <c r="X1382" s="304">
        <v>62.88</v>
      </c>
      <c r="Y1382" s="304">
        <v>111.2</v>
      </c>
      <c r="Z1382" s="304">
        <v>0.83409999999999995</v>
      </c>
      <c r="AA1382" s="304">
        <v>12508</v>
      </c>
      <c r="AC1382" s="304">
        <v>0.32050000000000001</v>
      </c>
      <c r="AD1382" s="304">
        <v>63.84</v>
      </c>
      <c r="AE1382" s="304">
        <v>111.2</v>
      </c>
      <c r="AF1382" s="304">
        <v>0.83119999999999994</v>
      </c>
      <c r="AG1382" s="304">
        <v>12822</v>
      </c>
      <c r="AI1382" s="304">
        <v>0.32479999999999998</v>
      </c>
      <c r="AJ1382" s="304">
        <v>60.88</v>
      </c>
      <c r="AK1382" s="304">
        <v>111.2</v>
      </c>
      <c r="AL1382" s="304">
        <v>0.83419999999999994</v>
      </c>
      <c r="AM1382" s="304">
        <v>10470</v>
      </c>
      <c r="AO1382" s="304">
        <v>0.28639999999999999</v>
      </c>
    </row>
    <row r="1383" spans="1:41">
      <c r="A1383" s="305">
        <v>1379</v>
      </c>
      <c r="B1383" s="306" t="s">
        <v>4000</v>
      </c>
      <c r="C1383" s="305" t="s">
        <v>5380</v>
      </c>
      <c r="D1383" s="306" t="s">
        <v>4051</v>
      </c>
      <c r="E1383" s="307">
        <v>300</v>
      </c>
      <c r="F1383" s="304">
        <v>220</v>
      </c>
      <c r="G1383" s="304">
        <v>240</v>
      </c>
      <c r="H1383" s="304">
        <v>0.92310000000000003</v>
      </c>
      <c r="I1383" s="304">
        <v>55200</v>
      </c>
      <c r="K1383" s="304">
        <v>0.3775</v>
      </c>
      <c r="L1383" s="304">
        <v>220</v>
      </c>
      <c r="M1383" s="304">
        <v>240</v>
      </c>
      <c r="N1383" s="304">
        <v>0.99429999999999996</v>
      </c>
      <c r="O1383" s="304">
        <v>68600</v>
      </c>
      <c r="Q1383" s="304">
        <v>0.42159999999999997</v>
      </c>
      <c r="R1383" s="304">
        <v>244.8</v>
      </c>
      <c r="S1383" s="304">
        <v>244.8</v>
      </c>
      <c r="T1383" s="304">
        <v>0.996</v>
      </c>
      <c r="U1383" s="304">
        <v>54140</v>
      </c>
      <c r="W1383" s="304">
        <v>0.38329999999999997</v>
      </c>
      <c r="X1383" s="304">
        <v>205.6</v>
      </c>
      <c r="Y1383" s="304">
        <v>240</v>
      </c>
      <c r="Z1383" s="304">
        <v>0.9708</v>
      </c>
      <c r="AA1383" s="304">
        <v>58500</v>
      </c>
      <c r="AC1383" s="304">
        <v>0.39389999999999997</v>
      </c>
      <c r="AD1383" s="304">
        <v>224</v>
      </c>
      <c r="AE1383" s="304">
        <v>240</v>
      </c>
      <c r="AF1383" s="304">
        <v>0.99529999999999996</v>
      </c>
      <c r="AG1383" s="304">
        <v>62420</v>
      </c>
      <c r="AI1383" s="304">
        <v>0.37630000000000002</v>
      </c>
      <c r="AJ1383" s="304">
        <v>178.4</v>
      </c>
      <c r="AK1383" s="304">
        <v>240</v>
      </c>
      <c r="AL1383" s="304">
        <v>0.99460000000000004</v>
      </c>
      <c r="AM1383" s="304">
        <v>58160</v>
      </c>
      <c r="AO1383" s="304">
        <v>0.45529999999999998</v>
      </c>
    </row>
    <row r="1384" spans="1:41">
      <c r="A1384" s="305">
        <v>1380</v>
      </c>
      <c r="B1384" s="306" t="s">
        <v>4000</v>
      </c>
      <c r="C1384" s="305" t="s">
        <v>5381</v>
      </c>
      <c r="D1384" s="306" t="s">
        <v>4051</v>
      </c>
      <c r="E1384" s="307">
        <v>250</v>
      </c>
      <c r="F1384" s="304">
        <v>151.19999999999999</v>
      </c>
      <c r="G1384" s="304">
        <v>200</v>
      </c>
      <c r="H1384" s="304">
        <v>0.98550000000000004</v>
      </c>
      <c r="I1384" s="304">
        <v>5400</v>
      </c>
      <c r="K1384" s="304">
        <v>5.0299999999999997E-2</v>
      </c>
      <c r="L1384" s="304">
        <v>18.399999999999999</v>
      </c>
      <c r="M1384" s="304">
        <v>200</v>
      </c>
      <c r="N1384" s="304">
        <v>0.99280000000000002</v>
      </c>
      <c r="O1384" s="304">
        <v>5460</v>
      </c>
      <c r="Q1384" s="304">
        <v>0.40179999999999999</v>
      </c>
      <c r="R1384" s="304">
        <v>58.4</v>
      </c>
      <c r="S1384" s="304">
        <v>200</v>
      </c>
      <c r="T1384" s="304">
        <v>0.98429999999999995</v>
      </c>
      <c r="U1384" s="304">
        <v>5000</v>
      </c>
      <c r="W1384" s="304">
        <v>0.1394</v>
      </c>
      <c r="X1384" s="304">
        <v>30.4</v>
      </c>
      <c r="Y1384" s="304">
        <v>200</v>
      </c>
      <c r="Z1384" s="304">
        <v>0.98299999999999998</v>
      </c>
      <c r="AA1384" s="304">
        <v>5760</v>
      </c>
      <c r="AC1384" s="304">
        <v>0.2591</v>
      </c>
      <c r="AD1384" s="304">
        <v>26.4</v>
      </c>
      <c r="AE1384" s="304">
        <v>200</v>
      </c>
      <c r="AF1384" s="304">
        <v>0.98109999999999997</v>
      </c>
      <c r="AG1384" s="304">
        <v>6200</v>
      </c>
      <c r="AI1384" s="304">
        <v>0.32179999999999997</v>
      </c>
      <c r="AJ1384" s="304">
        <v>61.6</v>
      </c>
      <c r="AK1384" s="304">
        <v>200</v>
      </c>
      <c r="AL1384" s="304">
        <v>0.98019999999999996</v>
      </c>
      <c r="AM1384" s="304">
        <v>5920</v>
      </c>
      <c r="AO1384" s="304">
        <v>0.13619999999999999</v>
      </c>
    </row>
    <row r="1385" spans="1:41">
      <c r="A1385" s="305">
        <v>1381</v>
      </c>
      <c r="B1385" s="306" t="s">
        <v>4000</v>
      </c>
      <c r="C1385" s="305" t="s">
        <v>5382</v>
      </c>
      <c r="D1385" s="306" t="s">
        <v>4051</v>
      </c>
      <c r="E1385" s="307">
        <v>200</v>
      </c>
      <c r="F1385" s="304">
        <v>54.48</v>
      </c>
      <c r="G1385" s="304">
        <v>160</v>
      </c>
      <c r="H1385" s="304">
        <v>0.95479999999999998</v>
      </c>
      <c r="I1385" s="304">
        <v>9498</v>
      </c>
      <c r="K1385" s="304">
        <v>0.25359999999999999</v>
      </c>
      <c r="L1385" s="304">
        <v>52.8</v>
      </c>
      <c r="M1385" s="304">
        <v>160</v>
      </c>
      <c r="N1385" s="304">
        <v>0.95179999999999998</v>
      </c>
      <c r="O1385" s="304">
        <v>11004</v>
      </c>
      <c r="Q1385" s="304">
        <v>0.29430000000000001</v>
      </c>
      <c r="R1385" s="304">
        <v>56.88</v>
      </c>
      <c r="S1385" s="304">
        <v>160</v>
      </c>
      <c r="T1385" s="304">
        <v>0.95389999999999997</v>
      </c>
      <c r="U1385" s="304">
        <v>10530</v>
      </c>
      <c r="W1385" s="304">
        <v>0.26960000000000001</v>
      </c>
      <c r="X1385" s="304">
        <v>43.44</v>
      </c>
      <c r="Y1385" s="304">
        <v>160</v>
      </c>
      <c r="Z1385" s="304">
        <v>0.92979999999999996</v>
      </c>
      <c r="AA1385" s="304">
        <v>6114</v>
      </c>
      <c r="AC1385" s="304">
        <v>0.2742</v>
      </c>
      <c r="AD1385" s="304">
        <v>50.4</v>
      </c>
      <c r="AE1385" s="304">
        <v>160</v>
      </c>
      <c r="AF1385" s="304">
        <v>0.93020000000000003</v>
      </c>
      <c r="AG1385" s="304">
        <v>8706</v>
      </c>
      <c r="AI1385" s="304">
        <v>0.24959999999999999</v>
      </c>
      <c r="AJ1385" s="304">
        <v>51.6</v>
      </c>
      <c r="AK1385" s="304">
        <v>160</v>
      </c>
      <c r="AL1385" s="304">
        <v>0.94089999999999996</v>
      </c>
      <c r="AM1385" s="304">
        <v>9546</v>
      </c>
      <c r="AO1385" s="304">
        <v>0.27310000000000001</v>
      </c>
    </row>
    <row r="1386" spans="1:41">
      <c r="A1386" s="305">
        <v>1382</v>
      </c>
      <c r="B1386" s="306" t="s">
        <v>4000</v>
      </c>
      <c r="C1386" s="305" t="s">
        <v>5383</v>
      </c>
      <c r="D1386" s="306" t="s">
        <v>4051</v>
      </c>
      <c r="E1386" s="307">
        <v>200</v>
      </c>
      <c r="F1386" s="304">
        <v>101.12</v>
      </c>
      <c r="G1386" s="304">
        <v>160</v>
      </c>
      <c r="H1386" s="304">
        <v>0.8478</v>
      </c>
      <c r="I1386" s="304">
        <v>14428</v>
      </c>
      <c r="K1386" s="304">
        <v>0.23380000000000001</v>
      </c>
      <c r="L1386" s="304">
        <v>97.76</v>
      </c>
      <c r="M1386" s="304">
        <v>160</v>
      </c>
      <c r="N1386" s="304">
        <v>0.85060000000000002</v>
      </c>
      <c r="O1386" s="304">
        <v>18100</v>
      </c>
      <c r="Q1386" s="304">
        <v>0.29260000000000003</v>
      </c>
      <c r="R1386" s="304">
        <v>102.56</v>
      </c>
      <c r="S1386" s="304">
        <v>160</v>
      </c>
      <c r="T1386" s="304">
        <v>0.85050000000000003</v>
      </c>
      <c r="U1386" s="304">
        <v>18852</v>
      </c>
      <c r="W1386" s="304">
        <v>0.30020000000000002</v>
      </c>
      <c r="X1386" s="304">
        <v>107.2</v>
      </c>
      <c r="Y1386" s="304">
        <v>160</v>
      </c>
      <c r="Z1386" s="304">
        <v>0.85009999999999997</v>
      </c>
      <c r="AA1386" s="304">
        <v>18184</v>
      </c>
      <c r="AC1386" s="304">
        <v>0.26819999999999999</v>
      </c>
      <c r="AD1386" s="304">
        <v>92</v>
      </c>
      <c r="AE1386" s="304">
        <v>160</v>
      </c>
      <c r="AF1386" s="304">
        <v>0.87139999999999995</v>
      </c>
      <c r="AG1386" s="304">
        <v>17828</v>
      </c>
      <c r="AI1386" s="304">
        <v>0.2989</v>
      </c>
      <c r="AJ1386" s="304">
        <v>108</v>
      </c>
      <c r="AK1386" s="304">
        <v>160</v>
      </c>
      <c r="AL1386" s="304">
        <v>0.84560000000000002</v>
      </c>
      <c r="AM1386" s="304">
        <v>19168</v>
      </c>
      <c r="AO1386" s="304">
        <v>0.29149999999999998</v>
      </c>
    </row>
    <row r="1387" spans="1:41">
      <c r="A1387" s="305">
        <v>1383</v>
      </c>
      <c r="B1387" s="306" t="s">
        <v>4000</v>
      </c>
      <c r="C1387" s="305" t="s">
        <v>5371</v>
      </c>
      <c r="D1387" s="306" t="s">
        <v>4051</v>
      </c>
      <c r="E1387" s="307">
        <v>398.2</v>
      </c>
      <c r="F1387" s="304">
        <v>204</v>
      </c>
      <c r="G1387" s="304">
        <v>318.56</v>
      </c>
      <c r="H1387" s="304">
        <v>0.96970000000000001</v>
      </c>
      <c r="I1387" s="304">
        <v>40260</v>
      </c>
      <c r="K1387" s="304">
        <v>0.28270000000000001</v>
      </c>
      <c r="L1387" s="304">
        <v>228</v>
      </c>
      <c r="M1387" s="304">
        <v>318.56</v>
      </c>
      <c r="N1387" s="304">
        <v>0.95709999999999995</v>
      </c>
      <c r="O1387" s="304">
        <v>76140</v>
      </c>
      <c r="Q1387" s="304">
        <v>0.46899999999999997</v>
      </c>
      <c r="R1387" s="304">
        <v>241.92</v>
      </c>
      <c r="S1387" s="304">
        <v>318.56</v>
      </c>
      <c r="T1387" s="304">
        <v>0.95709999999999995</v>
      </c>
      <c r="U1387" s="304">
        <v>48240</v>
      </c>
      <c r="W1387" s="304">
        <v>0.36170000000000002</v>
      </c>
      <c r="X1387" s="304">
        <v>213.6</v>
      </c>
      <c r="Y1387" s="304">
        <v>318.56</v>
      </c>
      <c r="Z1387" s="304">
        <v>0.997</v>
      </c>
      <c r="AA1387" s="304">
        <v>59490</v>
      </c>
      <c r="AC1387" s="304">
        <v>0.3755</v>
      </c>
      <c r="AD1387" s="304">
        <v>215.28</v>
      </c>
      <c r="AE1387" s="304">
        <v>318.56</v>
      </c>
      <c r="AF1387" s="304">
        <v>0.997</v>
      </c>
      <c r="AG1387" s="304">
        <v>58314</v>
      </c>
      <c r="AI1387" s="304">
        <v>0.36520000000000002</v>
      </c>
      <c r="AJ1387" s="304">
        <v>198</v>
      </c>
      <c r="AK1387" s="304">
        <v>318.56</v>
      </c>
      <c r="AL1387" s="304">
        <v>0.99280000000000002</v>
      </c>
      <c r="AM1387" s="304">
        <v>55320</v>
      </c>
      <c r="AO1387" s="304">
        <v>0.39090000000000003</v>
      </c>
    </row>
    <row r="1388" spans="1:41">
      <c r="A1388" s="305">
        <v>1384</v>
      </c>
      <c r="B1388" s="306" t="s">
        <v>4000</v>
      </c>
      <c r="C1388" s="305" t="s">
        <v>5384</v>
      </c>
      <c r="D1388" s="306" t="s">
        <v>4051</v>
      </c>
      <c r="E1388" s="307">
        <v>300</v>
      </c>
      <c r="F1388" s="304">
        <v>97.92</v>
      </c>
      <c r="G1388" s="304">
        <v>240</v>
      </c>
      <c r="H1388" s="304">
        <v>0.91010000000000002</v>
      </c>
      <c r="I1388" s="304">
        <v>34176</v>
      </c>
      <c r="K1388" s="304">
        <v>0.53269999999999995</v>
      </c>
      <c r="L1388" s="304">
        <v>98.64</v>
      </c>
      <c r="M1388" s="304">
        <v>240</v>
      </c>
      <c r="N1388" s="304">
        <v>0.90859999999999996</v>
      </c>
      <c r="O1388" s="304">
        <v>24630</v>
      </c>
      <c r="Q1388" s="304">
        <v>0.54530000000000001</v>
      </c>
      <c r="R1388" s="304">
        <v>107.52</v>
      </c>
      <c r="S1388" s="304">
        <v>240</v>
      </c>
      <c r="T1388" s="304">
        <v>0.90839999999999999</v>
      </c>
      <c r="U1388" s="304">
        <v>38310</v>
      </c>
      <c r="W1388" s="304">
        <v>0.54479999999999995</v>
      </c>
      <c r="X1388" s="304">
        <v>100.08</v>
      </c>
      <c r="Y1388" s="304">
        <v>240</v>
      </c>
      <c r="Z1388" s="304">
        <v>0.90769999999999995</v>
      </c>
      <c r="AA1388" s="304">
        <v>38160</v>
      </c>
      <c r="AC1388" s="304">
        <v>0.56459999999999999</v>
      </c>
      <c r="AD1388" s="304">
        <v>98.64</v>
      </c>
      <c r="AE1388" s="304">
        <v>240</v>
      </c>
      <c r="AF1388" s="304">
        <v>0.90510000000000002</v>
      </c>
      <c r="AG1388" s="304">
        <v>38448</v>
      </c>
      <c r="AI1388" s="304">
        <v>0.57879999999999998</v>
      </c>
      <c r="AJ1388" s="304">
        <v>97.92</v>
      </c>
      <c r="AK1388" s="304">
        <v>240</v>
      </c>
      <c r="AL1388" s="304">
        <v>0.89839999999999998</v>
      </c>
      <c r="AM1388" s="304">
        <v>36024</v>
      </c>
      <c r="AO1388" s="304">
        <v>0.56869999999999998</v>
      </c>
    </row>
    <row r="1389" spans="1:41">
      <c r="A1389" s="305">
        <v>1385</v>
      </c>
      <c r="B1389" s="306" t="s">
        <v>4000</v>
      </c>
      <c r="C1389" s="305" t="s">
        <v>5385</v>
      </c>
      <c r="D1389" s="306" t="s">
        <v>4051</v>
      </c>
      <c r="E1389" s="307">
        <v>167</v>
      </c>
      <c r="F1389" s="304">
        <v>139.19999999999999</v>
      </c>
      <c r="G1389" s="304">
        <v>139.19999999999999</v>
      </c>
      <c r="H1389" s="304">
        <v>0.93769999999999998</v>
      </c>
      <c r="I1389" s="304">
        <v>29314</v>
      </c>
      <c r="K1389" s="304">
        <v>0.31190000000000001</v>
      </c>
      <c r="L1389" s="304">
        <v>139.19999999999999</v>
      </c>
      <c r="M1389" s="304">
        <v>139.19999999999999</v>
      </c>
      <c r="N1389" s="304">
        <v>0.93620000000000003</v>
      </c>
      <c r="O1389" s="304">
        <v>32942</v>
      </c>
      <c r="Q1389" s="304">
        <v>0.33979999999999999</v>
      </c>
      <c r="R1389" s="304">
        <v>133.04</v>
      </c>
      <c r="S1389" s="304">
        <v>133.6</v>
      </c>
      <c r="T1389" s="304">
        <v>0.93540000000000001</v>
      </c>
      <c r="U1389" s="304">
        <v>31968</v>
      </c>
      <c r="W1389" s="304">
        <v>0.35680000000000001</v>
      </c>
      <c r="X1389" s="304">
        <v>122.88</v>
      </c>
      <c r="Y1389" s="304">
        <v>133.6</v>
      </c>
      <c r="Z1389" s="304">
        <v>0.93589999999999995</v>
      </c>
      <c r="AA1389" s="304">
        <v>29984</v>
      </c>
      <c r="AC1389" s="304">
        <v>0.35049999999999998</v>
      </c>
      <c r="AD1389" s="304">
        <v>121.28</v>
      </c>
      <c r="AE1389" s="304">
        <v>133.6</v>
      </c>
      <c r="AF1389" s="304">
        <v>0.93740000000000001</v>
      </c>
      <c r="AG1389" s="304">
        <v>28708</v>
      </c>
      <c r="AI1389" s="304">
        <v>0.33939999999999998</v>
      </c>
      <c r="AJ1389" s="304">
        <v>116.56</v>
      </c>
      <c r="AK1389" s="304">
        <v>133.6</v>
      </c>
      <c r="AL1389" s="304">
        <v>0.93489999999999995</v>
      </c>
      <c r="AM1389" s="304">
        <v>27328</v>
      </c>
      <c r="AO1389" s="304">
        <v>0.3483</v>
      </c>
    </row>
    <row r="1390" spans="1:41">
      <c r="A1390" s="305">
        <v>1386</v>
      </c>
      <c r="B1390" s="306" t="s">
        <v>4000</v>
      </c>
      <c r="C1390" s="305" t="s">
        <v>5386</v>
      </c>
      <c r="D1390" s="306" t="s">
        <v>4051</v>
      </c>
      <c r="E1390" s="307">
        <v>144.44</v>
      </c>
      <c r="F1390" s="304">
        <v>68.45</v>
      </c>
      <c r="G1390" s="304">
        <v>115.55200000000001</v>
      </c>
      <c r="H1390" s="304">
        <v>0.8508</v>
      </c>
      <c r="I1390" s="304">
        <v>19234</v>
      </c>
      <c r="K1390" s="304">
        <v>0.4672</v>
      </c>
      <c r="L1390" s="304">
        <v>69.25</v>
      </c>
      <c r="M1390" s="304">
        <v>115.55200000000001</v>
      </c>
      <c r="N1390" s="304">
        <v>0.83879999999999999</v>
      </c>
      <c r="O1390" s="304">
        <v>21263</v>
      </c>
      <c r="Q1390" s="304">
        <v>0.50109999999999999</v>
      </c>
      <c r="R1390" s="304">
        <v>79.650000000000006</v>
      </c>
      <c r="S1390" s="304">
        <v>115.55200000000001</v>
      </c>
      <c r="T1390" s="304">
        <v>0.83950000000000002</v>
      </c>
      <c r="U1390" s="304">
        <v>21009</v>
      </c>
      <c r="W1390" s="304">
        <v>0.44340000000000002</v>
      </c>
      <c r="X1390" s="304">
        <v>80.45</v>
      </c>
      <c r="Y1390" s="304">
        <v>115.55200000000001</v>
      </c>
      <c r="Z1390" s="304">
        <v>0.81669999999999998</v>
      </c>
      <c r="AA1390" s="304">
        <v>21373</v>
      </c>
      <c r="AC1390" s="304">
        <v>0.44409999999999999</v>
      </c>
      <c r="AD1390" s="304">
        <v>75.25</v>
      </c>
      <c r="AE1390" s="304">
        <v>115.55200000000001</v>
      </c>
      <c r="AF1390" s="304">
        <v>0.81489999999999996</v>
      </c>
      <c r="AG1390" s="304">
        <v>22708</v>
      </c>
      <c r="AI1390" s="304">
        <v>0.50619999999999998</v>
      </c>
      <c r="AJ1390" s="304">
        <v>72.05</v>
      </c>
      <c r="AK1390" s="304">
        <v>115.55200000000001</v>
      </c>
      <c r="AL1390" s="304">
        <v>0.83550000000000002</v>
      </c>
      <c r="AM1390" s="304">
        <v>18995</v>
      </c>
      <c r="AO1390" s="304">
        <v>0.44600000000000001</v>
      </c>
    </row>
    <row r="1391" spans="1:41">
      <c r="A1391" s="305">
        <v>1387</v>
      </c>
      <c r="B1391" s="306" t="s">
        <v>4000</v>
      </c>
      <c r="C1391" s="305" t="s">
        <v>5387</v>
      </c>
      <c r="D1391" s="306" t="s">
        <v>4051</v>
      </c>
      <c r="E1391" s="307">
        <v>111.11</v>
      </c>
      <c r="F1391" s="304">
        <v>90.8</v>
      </c>
      <c r="G1391" s="304">
        <v>90.8</v>
      </c>
      <c r="H1391" s="304">
        <v>0.94799999999999995</v>
      </c>
      <c r="I1391" s="304">
        <v>19980</v>
      </c>
      <c r="K1391" s="304">
        <v>0.32240000000000002</v>
      </c>
      <c r="L1391" s="304">
        <v>91.92</v>
      </c>
      <c r="M1391" s="304">
        <v>91.92</v>
      </c>
      <c r="N1391" s="304">
        <v>0.94599999999999995</v>
      </c>
      <c r="O1391" s="304">
        <v>21290</v>
      </c>
      <c r="Q1391" s="304">
        <v>0.3291</v>
      </c>
      <c r="R1391" s="304">
        <v>89.36</v>
      </c>
      <c r="S1391" s="304">
        <v>89.36</v>
      </c>
      <c r="T1391" s="304">
        <v>0.94509999999999994</v>
      </c>
      <c r="U1391" s="304">
        <v>21322</v>
      </c>
      <c r="W1391" s="304">
        <v>0.35070000000000001</v>
      </c>
      <c r="X1391" s="304">
        <v>77.84</v>
      </c>
      <c r="Y1391" s="304">
        <v>88.888000000000005</v>
      </c>
      <c r="Z1391" s="304">
        <v>0.94359999999999999</v>
      </c>
      <c r="AA1391" s="304">
        <v>18930</v>
      </c>
      <c r="AC1391" s="304">
        <v>0.34639999999999999</v>
      </c>
      <c r="AD1391" s="304">
        <v>87.2</v>
      </c>
      <c r="AE1391" s="304">
        <v>88.888000000000005</v>
      </c>
      <c r="AF1391" s="304">
        <v>0.94089999999999996</v>
      </c>
      <c r="AG1391" s="304">
        <v>19296</v>
      </c>
      <c r="AI1391" s="304">
        <v>0.31609999999999999</v>
      </c>
      <c r="AJ1391" s="304">
        <v>88.48</v>
      </c>
      <c r="AK1391" s="304">
        <v>88.888000000000005</v>
      </c>
      <c r="AL1391" s="304">
        <v>0.94440000000000002</v>
      </c>
      <c r="AM1391" s="304">
        <v>18788</v>
      </c>
      <c r="AO1391" s="304">
        <v>0.31230000000000002</v>
      </c>
    </row>
    <row r="1392" spans="1:41">
      <c r="A1392" s="305">
        <v>1388</v>
      </c>
      <c r="B1392" s="306" t="s">
        <v>4000</v>
      </c>
      <c r="C1392" s="305" t="s">
        <v>5388</v>
      </c>
      <c r="D1392" s="306" t="s">
        <v>4051</v>
      </c>
      <c r="E1392" s="307">
        <v>166.66</v>
      </c>
      <c r="F1392" s="304">
        <v>58.8</v>
      </c>
      <c r="G1392" s="304">
        <v>133.328</v>
      </c>
      <c r="H1392" s="304">
        <v>0.98529999999999995</v>
      </c>
      <c r="I1392" s="304">
        <v>16218</v>
      </c>
      <c r="K1392" s="304">
        <v>0.38879999999999998</v>
      </c>
      <c r="L1392" s="304">
        <v>61.08</v>
      </c>
      <c r="M1392" s="304">
        <v>133.328</v>
      </c>
      <c r="N1392" s="304">
        <v>0.97739999999999994</v>
      </c>
      <c r="O1392" s="304">
        <v>19413</v>
      </c>
      <c r="Q1392" s="304">
        <v>0.43709999999999999</v>
      </c>
      <c r="R1392" s="304">
        <v>51.72</v>
      </c>
      <c r="S1392" s="304">
        <v>133.328</v>
      </c>
      <c r="T1392" s="304">
        <v>0.99019999999999997</v>
      </c>
      <c r="U1392" s="304">
        <v>14538</v>
      </c>
      <c r="W1392" s="304">
        <v>0.43809999999999999</v>
      </c>
      <c r="X1392" s="304">
        <v>54.12</v>
      </c>
      <c r="Y1392" s="304">
        <v>133.328</v>
      </c>
      <c r="Z1392" s="304">
        <v>0.97029999999999994</v>
      </c>
      <c r="AA1392" s="304">
        <v>17625</v>
      </c>
      <c r="AC1392" s="304">
        <v>0.4511</v>
      </c>
      <c r="AD1392" s="304">
        <v>50.76</v>
      </c>
      <c r="AE1392" s="304">
        <v>133.328</v>
      </c>
      <c r="AF1392" s="304">
        <v>0.96789999999999998</v>
      </c>
      <c r="AG1392" s="304">
        <v>17322</v>
      </c>
      <c r="AI1392" s="304">
        <v>0.47389999999999999</v>
      </c>
      <c r="AJ1392" s="304">
        <v>54.36</v>
      </c>
      <c r="AK1392" s="304">
        <v>133.328</v>
      </c>
      <c r="AL1392" s="304">
        <v>0.97529999999999994</v>
      </c>
      <c r="AM1392" s="304">
        <v>17478</v>
      </c>
      <c r="AO1392" s="304">
        <v>0.45789999999999997</v>
      </c>
    </row>
    <row r="1393" spans="1:41">
      <c r="A1393" s="305">
        <v>1389</v>
      </c>
      <c r="B1393" s="306" t="s">
        <v>4000</v>
      </c>
      <c r="C1393" s="305" t="s">
        <v>5389</v>
      </c>
      <c r="D1393" s="306" t="s">
        <v>4051</v>
      </c>
      <c r="E1393" s="307">
        <v>222.2</v>
      </c>
      <c r="F1393" s="304">
        <v>67.2</v>
      </c>
      <c r="G1393" s="304">
        <v>177.76</v>
      </c>
      <c r="H1393" s="304">
        <v>0.74380000000000002</v>
      </c>
      <c r="I1393" s="304">
        <v>3465</v>
      </c>
      <c r="K1393" s="304">
        <v>9.6299999999999997E-2</v>
      </c>
      <c r="L1393" s="304">
        <v>67.2</v>
      </c>
      <c r="M1393" s="304">
        <v>177.76</v>
      </c>
      <c r="N1393" s="304">
        <v>0.68179999999999996</v>
      </c>
      <c r="O1393" s="304">
        <v>2976</v>
      </c>
      <c r="Q1393" s="304">
        <v>8.7300000000000003E-2</v>
      </c>
      <c r="R1393" s="304">
        <v>28.2</v>
      </c>
      <c r="S1393" s="304">
        <v>177.76</v>
      </c>
      <c r="T1393" s="304">
        <v>0.64410000000000001</v>
      </c>
      <c r="U1393" s="304">
        <v>3582</v>
      </c>
      <c r="W1393" s="304">
        <v>0.27389999999999998</v>
      </c>
      <c r="X1393" s="304">
        <v>66</v>
      </c>
      <c r="Y1393" s="304">
        <v>177.76</v>
      </c>
      <c r="Z1393" s="304">
        <v>0.58240000000000003</v>
      </c>
      <c r="AA1393" s="304">
        <v>2673</v>
      </c>
      <c r="AC1393" s="304">
        <v>9.35E-2</v>
      </c>
      <c r="AD1393" s="304">
        <v>66</v>
      </c>
      <c r="AE1393" s="304">
        <v>177.76</v>
      </c>
      <c r="AF1393" s="304">
        <v>0.56440000000000001</v>
      </c>
      <c r="AG1393" s="304">
        <v>2460</v>
      </c>
      <c r="AI1393" s="304">
        <v>8.8800000000000004E-2</v>
      </c>
      <c r="AJ1393" s="304">
        <v>66</v>
      </c>
      <c r="AK1393" s="304">
        <v>177.76</v>
      </c>
      <c r="AL1393" s="304">
        <v>0.57250000000000001</v>
      </c>
      <c r="AM1393" s="304">
        <v>2121</v>
      </c>
      <c r="AO1393" s="304">
        <v>7.8E-2</v>
      </c>
    </row>
    <row r="1394" spans="1:41">
      <c r="A1394" s="305">
        <v>1390</v>
      </c>
      <c r="B1394" s="306" t="s">
        <v>4000</v>
      </c>
      <c r="C1394" s="305" t="s">
        <v>4002</v>
      </c>
      <c r="D1394" s="306" t="s">
        <v>4097</v>
      </c>
      <c r="E1394" s="307">
        <v>300</v>
      </c>
      <c r="F1394" s="304">
        <v>118.24</v>
      </c>
      <c r="G1394" s="304">
        <v>240</v>
      </c>
      <c r="H1394" s="304">
        <v>0.96609999999999996</v>
      </c>
      <c r="I1394" s="304">
        <v>34644</v>
      </c>
      <c r="K1394" s="304" t="e">
        <v>#N/A</v>
      </c>
      <c r="L1394" s="304">
        <v>103.2</v>
      </c>
      <c r="M1394" s="304">
        <v>240</v>
      </c>
      <c r="N1394" s="304">
        <v>0.96450000000000002</v>
      </c>
      <c r="O1394" s="304">
        <v>40392</v>
      </c>
      <c r="Q1394" s="304" t="e">
        <v>#N/A</v>
      </c>
      <c r="R1394" s="304">
        <v>120.8</v>
      </c>
      <c r="S1394" s="304">
        <v>240</v>
      </c>
      <c r="T1394" s="304">
        <v>0.96479999999999999</v>
      </c>
      <c r="U1394" s="304">
        <v>41216</v>
      </c>
      <c r="W1394" s="304" t="e">
        <v>#N/A</v>
      </c>
      <c r="X1394" s="304">
        <v>108.96</v>
      </c>
      <c r="Y1394" s="304">
        <v>240</v>
      </c>
      <c r="Z1394" s="304">
        <v>0.96219999999999994</v>
      </c>
      <c r="AA1394" s="304">
        <v>34168</v>
      </c>
      <c r="AC1394" s="304" t="e">
        <v>#N/A</v>
      </c>
      <c r="AD1394" s="304">
        <v>74.56</v>
      </c>
      <c r="AE1394" s="304">
        <v>240</v>
      </c>
      <c r="AF1394" s="304">
        <v>0.95979999999999999</v>
      </c>
      <c r="AG1394" s="304">
        <v>23352</v>
      </c>
      <c r="AI1394" s="304" t="e">
        <v>#N/A</v>
      </c>
      <c r="AJ1394" s="304">
        <v>107.2</v>
      </c>
      <c r="AK1394" s="304">
        <v>240</v>
      </c>
      <c r="AL1394" s="304">
        <v>0.96240000000000003</v>
      </c>
      <c r="AM1394" s="304">
        <v>33772</v>
      </c>
      <c r="AO1394" s="304" t="e">
        <v>#N/A</v>
      </c>
    </row>
    <row r="1395" spans="1:41">
      <c r="A1395" s="305">
        <v>1391</v>
      </c>
      <c r="B1395" s="306" t="s">
        <v>4000</v>
      </c>
      <c r="C1395" s="305" t="s">
        <v>5390</v>
      </c>
      <c r="D1395" s="306" t="s">
        <v>4139</v>
      </c>
      <c r="E1395" s="307">
        <v>2500</v>
      </c>
      <c r="F1395" s="304">
        <v>2078.88</v>
      </c>
      <c r="G1395" s="304">
        <v>2114.88</v>
      </c>
      <c r="H1395" s="304">
        <v>0.9929</v>
      </c>
      <c r="I1395" s="304">
        <v>848460</v>
      </c>
      <c r="K1395" s="304">
        <v>0.57089999999999996</v>
      </c>
      <c r="L1395" s="304">
        <v>2070.7199999999998</v>
      </c>
      <c r="M1395" s="304">
        <v>2070.7199999999998</v>
      </c>
      <c r="N1395" s="304">
        <v>0.99249999999999994</v>
      </c>
      <c r="O1395" s="304">
        <v>899652</v>
      </c>
      <c r="Q1395" s="304">
        <v>0.58840000000000003</v>
      </c>
      <c r="R1395" s="304">
        <v>2084.16</v>
      </c>
      <c r="S1395" s="304">
        <v>2084.16</v>
      </c>
      <c r="T1395" s="304">
        <v>0.9909</v>
      </c>
      <c r="U1395" s="304">
        <v>930528</v>
      </c>
      <c r="V1395" s="304" t="e">
        <f>U1395-#REF!</f>
        <v>#REF!</v>
      </c>
      <c r="W1395" s="304">
        <v>0.62580000000000002</v>
      </c>
      <c r="X1395" s="304">
        <v>2063.52</v>
      </c>
      <c r="Y1395" s="304">
        <v>2063.52</v>
      </c>
      <c r="Z1395" s="304">
        <v>0.98960000000000004</v>
      </c>
      <c r="AA1395" s="304">
        <v>839688</v>
      </c>
      <c r="AC1395" s="304">
        <v>0.55269999999999997</v>
      </c>
      <c r="AD1395" s="304">
        <v>2071.6799999999998</v>
      </c>
      <c r="AE1395" s="304">
        <v>2066.4</v>
      </c>
      <c r="AF1395" s="304">
        <v>0.98970000000000002</v>
      </c>
      <c r="AG1395" s="304">
        <v>857607</v>
      </c>
      <c r="AI1395" s="304">
        <v>0.56220000000000003</v>
      </c>
      <c r="AJ1395" s="304">
        <v>2053.44</v>
      </c>
      <c r="AK1395" s="304">
        <v>2049.12</v>
      </c>
      <c r="AL1395" s="304">
        <v>0.98799999999999999</v>
      </c>
      <c r="AM1395" s="304">
        <v>788553</v>
      </c>
      <c r="AO1395" s="304">
        <v>0.53990000000000005</v>
      </c>
    </row>
    <row r="1396" spans="1:41">
      <c r="A1396" s="305">
        <v>1392</v>
      </c>
      <c r="B1396" s="306" t="s">
        <v>4000</v>
      </c>
      <c r="C1396" s="305" t="s">
        <v>5391</v>
      </c>
      <c r="D1396" s="306" t="s">
        <v>4051</v>
      </c>
      <c r="E1396" s="307">
        <v>350</v>
      </c>
      <c r="F1396" s="304">
        <v>81.84</v>
      </c>
      <c r="G1396" s="304">
        <v>280</v>
      </c>
      <c r="H1396" s="304">
        <v>0.87649999999999995</v>
      </c>
      <c r="I1396" s="304">
        <v>20040</v>
      </c>
      <c r="K1396" s="304">
        <v>0.3881</v>
      </c>
      <c r="L1396" s="304">
        <v>68.88</v>
      </c>
      <c r="M1396" s="304">
        <v>280</v>
      </c>
      <c r="N1396" s="304">
        <v>0.91879999999999995</v>
      </c>
      <c r="O1396" s="304">
        <v>20958</v>
      </c>
      <c r="Q1396" s="304">
        <v>0.4451</v>
      </c>
      <c r="R1396" s="304">
        <v>78.959999999999994</v>
      </c>
      <c r="S1396" s="304">
        <v>280</v>
      </c>
      <c r="T1396" s="304">
        <v>0.90200000000000002</v>
      </c>
      <c r="U1396" s="304">
        <v>19044</v>
      </c>
      <c r="W1396" s="304">
        <v>0.37140000000000001</v>
      </c>
      <c r="X1396" s="304">
        <v>53.52</v>
      </c>
      <c r="Y1396" s="304">
        <v>280</v>
      </c>
      <c r="Z1396" s="304">
        <v>0.79210000000000003</v>
      </c>
      <c r="AA1396" s="304">
        <v>16410</v>
      </c>
      <c r="AC1396" s="304">
        <v>0.52029999999999998</v>
      </c>
      <c r="AD1396" s="304">
        <v>42</v>
      </c>
      <c r="AE1396" s="304">
        <v>280</v>
      </c>
      <c r="AF1396" s="304">
        <v>0.75449999999999995</v>
      </c>
      <c r="AG1396" s="304">
        <v>14988</v>
      </c>
      <c r="AH1396" s="304" t="e">
        <f>AG1396-#REF!</f>
        <v>#REF!</v>
      </c>
      <c r="AI1396" s="304">
        <v>0.63580000000000003</v>
      </c>
      <c r="AJ1396" s="304">
        <v>42</v>
      </c>
      <c r="AK1396" s="304">
        <v>280</v>
      </c>
      <c r="AL1396" s="304">
        <v>0.74160000000000004</v>
      </c>
      <c r="AM1396" s="304">
        <v>14526</v>
      </c>
      <c r="AN1396" s="304" t="e">
        <f>AM1396-#REF!</f>
        <v>#REF!</v>
      </c>
      <c r="AO1396" s="304">
        <v>0.64780000000000004</v>
      </c>
    </row>
    <row r="1397" spans="1:41">
      <c r="A1397" s="305">
        <v>1393</v>
      </c>
      <c r="B1397" s="306" t="s">
        <v>4000</v>
      </c>
      <c r="C1397" s="305" t="s">
        <v>5392</v>
      </c>
      <c r="D1397" s="306" t="s">
        <v>4097</v>
      </c>
      <c r="E1397" s="307">
        <v>200</v>
      </c>
      <c r="F1397" s="304">
        <v>84.48</v>
      </c>
      <c r="G1397" s="304">
        <v>160</v>
      </c>
      <c r="H1397" s="304">
        <v>0.98080000000000001</v>
      </c>
      <c r="I1397" s="304">
        <v>23478</v>
      </c>
      <c r="K1397" s="304" t="e">
        <v>#N/A</v>
      </c>
      <c r="L1397" s="304">
        <v>78</v>
      </c>
      <c r="M1397" s="304">
        <v>160</v>
      </c>
      <c r="N1397" s="304">
        <v>0.98170000000000002</v>
      </c>
      <c r="O1397" s="304">
        <v>28812</v>
      </c>
      <c r="Q1397" s="304" t="e">
        <v>#N/A</v>
      </c>
      <c r="R1397" s="304">
        <v>84.96</v>
      </c>
      <c r="S1397" s="304">
        <v>160</v>
      </c>
      <c r="T1397" s="304">
        <v>0.98150000000000004</v>
      </c>
      <c r="U1397" s="304">
        <v>30240</v>
      </c>
      <c r="W1397" s="304" t="e">
        <v>#N/A</v>
      </c>
      <c r="X1397" s="304">
        <v>84.48</v>
      </c>
      <c r="Y1397" s="304">
        <v>160</v>
      </c>
      <c r="Z1397" s="304">
        <v>0.97889999999999999</v>
      </c>
      <c r="AA1397" s="304">
        <v>25230</v>
      </c>
      <c r="AC1397" s="304" t="e">
        <v>#N/A</v>
      </c>
      <c r="AD1397" s="304">
        <v>70.56</v>
      </c>
      <c r="AE1397" s="304">
        <v>160</v>
      </c>
      <c r="AF1397" s="304">
        <v>0.97819999999999996</v>
      </c>
      <c r="AG1397" s="304">
        <v>23670</v>
      </c>
      <c r="AI1397" s="304" t="e">
        <v>#N/A</v>
      </c>
      <c r="AJ1397" s="304">
        <v>60</v>
      </c>
      <c r="AK1397" s="304">
        <v>160</v>
      </c>
      <c r="AL1397" s="304">
        <v>0.97699999999999998</v>
      </c>
      <c r="AM1397" s="304">
        <v>22128</v>
      </c>
      <c r="AO1397" s="304" t="e">
        <v>#N/A</v>
      </c>
    </row>
    <row r="1398" spans="1:41">
      <c r="A1398" s="305">
        <v>1394</v>
      </c>
      <c r="B1398" s="306" t="s">
        <v>4000</v>
      </c>
      <c r="C1398" s="305" t="s">
        <v>5393</v>
      </c>
      <c r="D1398" s="306" t="s">
        <v>4097</v>
      </c>
      <c r="E1398" s="307">
        <v>288.88888888888886</v>
      </c>
      <c r="F1398" s="304">
        <v>88.48</v>
      </c>
      <c r="G1398" s="304">
        <v>231.11199999999999</v>
      </c>
      <c r="H1398" s="304">
        <v>0.95299999999999996</v>
      </c>
      <c r="I1398" s="304">
        <v>25496</v>
      </c>
      <c r="K1398" s="304" t="e">
        <v>#N/A</v>
      </c>
      <c r="L1398" s="304">
        <v>70.239999999999995</v>
      </c>
      <c r="M1398" s="304">
        <v>231.11199999999999</v>
      </c>
      <c r="N1398" s="304">
        <v>0.96130000000000004</v>
      </c>
      <c r="O1398" s="304">
        <v>30660</v>
      </c>
      <c r="Q1398" s="304" t="e">
        <v>#N/A</v>
      </c>
      <c r="R1398" s="304">
        <v>87.68</v>
      </c>
      <c r="S1398" s="304">
        <v>231.11199999999999</v>
      </c>
      <c r="T1398" s="304">
        <v>0.95979999999999999</v>
      </c>
      <c r="U1398" s="304">
        <v>32416</v>
      </c>
      <c r="W1398" s="304" t="e">
        <v>#N/A</v>
      </c>
      <c r="X1398" s="304">
        <v>72.16</v>
      </c>
      <c r="Y1398" s="304">
        <v>231.11199999999999</v>
      </c>
      <c r="Z1398" s="304">
        <v>0.94509999999999994</v>
      </c>
      <c r="AA1398" s="304">
        <v>26748</v>
      </c>
      <c r="AC1398" s="304" t="e">
        <v>#N/A</v>
      </c>
      <c r="AD1398" s="304">
        <v>73.92</v>
      </c>
      <c r="AE1398" s="304">
        <v>231.11199999999999</v>
      </c>
      <c r="AF1398" s="304">
        <v>0.93699999999999994</v>
      </c>
      <c r="AG1398" s="304">
        <v>24540</v>
      </c>
      <c r="AI1398" s="304" t="e">
        <v>#N/A</v>
      </c>
      <c r="AJ1398" s="304">
        <v>71.36</v>
      </c>
      <c r="AK1398" s="304">
        <v>231.11199999999999</v>
      </c>
      <c r="AL1398" s="304">
        <v>0.93559999999999999</v>
      </c>
      <c r="AM1398" s="304">
        <v>22692</v>
      </c>
      <c r="AO1398" s="304" t="e">
        <v>#N/A</v>
      </c>
    </row>
    <row r="1399" spans="1:41">
      <c r="A1399" s="305">
        <v>1395</v>
      </c>
      <c r="B1399" s="306" t="s">
        <v>4000</v>
      </c>
      <c r="C1399" s="305" t="s">
        <v>5394</v>
      </c>
      <c r="D1399" s="306" t="s">
        <v>4051</v>
      </c>
      <c r="E1399" s="307">
        <v>278</v>
      </c>
      <c r="F1399" s="304">
        <v>230.64</v>
      </c>
      <c r="G1399" s="304">
        <v>230.64</v>
      </c>
      <c r="H1399" s="304">
        <v>0.88019999999999998</v>
      </c>
      <c r="I1399" s="304">
        <v>68850</v>
      </c>
      <c r="K1399" s="304">
        <v>0.47110000000000002</v>
      </c>
      <c r="L1399" s="304">
        <v>217.92</v>
      </c>
      <c r="M1399" s="304">
        <v>222.4</v>
      </c>
      <c r="N1399" s="304">
        <v>0.88839999999999997</v>
      </c>
      <c r="O1399" s="304">
        <v>80862</v>
      </c>
      <c r="Q1399" s="304">
        <v>0.56140000000000001</v>
      </c>
      <c r="R1399" s="304">
        <v>225.84</v>
      </c>
      <c r="S1399" s="304">
        <v>225.84</v>
      </c>
      <c r="T1399" s="304">
        <v>0.8962</v>
      </c>
      <c r="U1399" s="304">
        <v>74646</v>
      </c>
      <c r="W1399" s="304">
        <v>0.51229999999999998</v>
      </c>
      <c r="X1399" s="304">
        <v>202.56</v>
      </c>
      <c r="Y1399" s="304">
        <v>222.4</v>
      </c>
      <c r="Z1399" s="304">
        <v>0.88049999999999995</v>
      </c>
      <c r="AA1399" s="304">
        <v>74262</v>
      </c>
      <c r="AC1399" s="304">
        <v>0.55969999999999998</v>
      </c>
      <c r="AD1399" s="304">
        <v>198</v>
      </c>
      <c r="AE1399" s="304">
        <v>222.4</v>
      </c>
      <c r="AF1399" s="304">
        <v>0.87780000000000002</v>
      </c>
      <c r="AG1399" s="304">
        <v>71910</v>
      </c>
      <c r="AI1399" s="304">
        <v>0.55620000000000003</v>
      </c>
      <c r="AJ1399" s="304">
        <v>192</v>
      </c>
      <c r="AK1399" s="304">
        <v>222.4</v>
      </c>
      <c r="AL1399" s="304">
        <v>0.88180000000000003</v>
      </c>
      <c r="AM1399" s="304">
        <v>69912</v>
      </c>
      <c r="AO1399" s="304">
        <v>0.57350000000000001</v>
      </c>
    </row>
    <row r="1400" spans="1:41">
      <c r="A1400" s="305">
        <v>1396</v>
      </c>
      <c r="B1400" s="306" t="s">
        <v>4000</v>
      </c>
      <c r="C1400" s="305" t="s">
        <v>5395</v>
      </c>
      <c r="D1400" s="306" t="s">
        <v>4051</v>
      </c>
      <c r="E1400" s="307">
        <v>535</v>
      </c>
      <c r="F1400" s="304">
        <v>480</v>
      </c>
      <c r="G1400" s="304">
        <v>546.4</v>
      </c>
      <c r="H1400" s="304">
        <v>0.98860000000000003</v>
      </c>
      <c r="I1400" s="304">
        <v>275190</v>
      </c>
      <c r="J1400" s="304" t="e">
        <f>I1400-#REF!</f>
        <v>#REF!</v>
      </c>
      <c r="K1400" s="304">
        <v>0.80549999999999999</v>
      </c>
      <c r="L1400" s="304">
        <v>492.8</v>
      </c>
      <c r="M1400" s="304">
        <v>546.4</v>
      </c>
      <c r="N1400" s="304">
        <v>0.99809999999999999</v>
      </c>
      <c r="O1400" s="304">
        <v>307230</v>
      </c>
      <c r="P1400" s="304" t="e">
        <f>O1400-#REF!</f>
        <v>#REF!</v>
      </c>
      <c r="Q1400" s="304">
        <v>0.83960000000000001</v>
      </c>
      <c r="R1400" s="304">
        <v>505.6</v>
      </c>
      <c r="S1400" s="304">
        <v>546.4</v>
      </c>
      <c r="T1400" s="304">
        <v>0.99829999999999997</v>
      </c>
      <c r="U1400" s="304">
        <v>300140</v>
      </c>
      <c r="V1400" s="304" t="e">
        <f>U1400-#REF!</f>
        <v>#REF!</v>
      </c>
      <c r="W1400" s="304">
        <v>0.82599999999999996</v>
      </c>
      <c r="X1400" s="304">
        <v>460</v>
      </c>
      <c r="Y1400" s="304">
        <v>546.4</v>
      </c>
      <c r="Z1400" s="304">
        <v>0.999</v>
      </c>
      <c r="AA1400" s="304">
        <v>301830</v>
      </c>
      <c r="AB1400" s="304" t="e">
        <f>AA1400-#REF!</f>
        <v>#REF!</v>
      </c>
      <c r="AC1400" s="304">
        <v>0.88280000000000003</v>
      </c>
      <c r="AD1400" s="304">
        <v>460</v>
      </c>
      <c r="AE1400" s="304">
        <v>546.4</v>
      </c>
      <c r="AF1400" s="304">
        <v>0.99909999999999999</v>
      </c>
      <c r="AG1400" s="304">
        <v>300850</v>
      </c>
      <c r="AH1400" s="304" t="e">
        <f>AG1400-#REF!</f>
        <v>#REF!</v>
      </c>
      <c r="AI1400" s="304">
        <v>0.87990000000000002</v>
      </c>
      <c r="AJ1400" s="304">
        <v>480</v>
      </c>
      <c r="AK1400" s="304">
        <v>546.4</v>
      </c>
      <c r="AL1400" s="304">
        <v>0.99890000000000001</v>
      </c>
      <c r="AM1400" s="304">
        <v>290100</v>
      </c>
      <c r="AN1400" s="304" t="e">
        <f>AM1400-#REF!</f>
        <v>#REF!</v>
      </c>
      <c r="AO1400" s="304">
        <v>0.84040000000000004</v>
      </c>
    </row>
    <row r="1401" spans="1:41">
      <c r="A1401" s="305">
        <v>1397</v>
      </c>
      <c r="B1401" s="306" t="s">
        <v>4000</v>
      </c>
      <c r="C1401" s="305" t="s">
        <v>5396</v>
      </c>
      <c r="D1401" s="306" t="s">
        <v>4051</v>
      </c>
      <c r="E1401" s="307">
        <v>185</v>
      </c>
      <c r="F1401" s="304">
        <v>113.28</v>
      </c>
      <c r="G1401" s="304">
        <v>148</v>
      </c>
      <c r="H1401" s="304">
        <v>0.97909999999999997</v>
      </c>
      <c r="I1401" s="304">
        <v>21812</v>
      </c>
      <c r="K1401" s="304">
        <v>0.27310000000000001</v>
      </c>
      <c r="L1401" s="304">
        <v>102.48</v>
      </c>
      <c r="M1401" s="304">
        <v>148</v>
      </c>
      <c r="N1401" s="304">
        <v>0.97150000000000003</v>
      </c>
      <c r="O1401" s="304">
        <v>26326</v>
      </c>
      <c r="Q1401" s="304">
        <v>0.35539999999999999</v>
      </c>
      <c r="R1401" s="304">
        <v>101.52</v>
      </c>
      <c r="S1401" s="304">
        <v>148</v>
      </c>
      <c r="T1401" s="304">
        <v>0.97070000000000001</v>
      </c>
      <c r="U1401" s="304">
        <v>20624</v>
      </c>
      <c r="W1401" s="304">
        <v>0.3488</v>
      </c>
      <c r="X1401" s="304">
        <v>90.24</v>
      </c>
      <c r="Y1401" s="304">
        <v>148</v>
      </c>
      <c r="Z1401" s="304">
        <v>0.98019999999999996</v>
      </c>
      <c r="AA1401" s="304">
        <v>24276</v>
      </c>
      <c r="AC1401" s="304">
        <v>0.36890000000000001</v>
      </c>
      <c r="AD1401" s="304">
        <v>105.84</v>
      </c>
      <c r="AE1401" s="304">
        <v>148</v>
      </c>
      <c r="AF1401" s="304">
        <v>0.96460000000000001</v>
      </c>
      <c r="AG1401" s="304">
        <v>26630</v>
      </c>
      <c r="AI1401" s="304">
        <v>0.35060000000000002</v>
      </c>
      <c r="AJ1401" s="304">
        <v>99.36</v>
      </c>
      <c r="AK1401" s="304">
        <v>148</v>
      </c>
      <c r="AL1401" s="304">
        <v>0.96079999999999999</v>
      </c>
      <c r="AM1401" s="304">
        <v>25634</v>
      </c>
      <c r="AO1401" s="304">
        <v>0.373</v>
      </c>
    </row>
    <row r="1402" spans="1:41">
      <c r="A1402" s="305">
        <v>1398</v>
      </c>
      <c r="B1402" s="306" t="s">
        <v>4000</v>
      </c>
      <c r="C1402" s="305" t="s">
        <v>5397</v>
      </c>
      <c r="D1402" s="306" t="s">
        <v>4051</v>
      </c>
      <c r="E1402" s="307">
        <v>133.33000000000001</v>
      </c>
      <c r="F1402" s="304">
        <v>132</v>
      </c>
      <c r="G1402" s="304">
        <v>132</v>
      </c>
      <c r="H1402" s="304">
        <v>0.90700000000000003</v>
      </c>
      <c r="I1402" s="304">
        <v>16960</v>
      </c>
      <c r="K1402" s="304">
        <v>0.1968</v>
      </c>
      <c r="L1402" s="304">
        <v>132</v>
      </c>
      <c r="M1402" s="304">
        <v>132</v>
      </c>
      <c r="N1402" s="304">
        <v>0.88819999999999999</v>
      </c>
      <c r="O1402" s="304">
        <v>32080</v>
      </c>
      <c r="Q1402" s="304">
        <v>0.36780000000000002</v>
      </c>
      <c r="R1402" s="304">
        <v>164</v>
      </c>
      <c r="S1402" s="304">
        <v>164</v>
      </c>
      <c r="T1402" s="304">
        <v>0.87170000000000003</v>
      </c>
      <c r="U1402" s="304">
        <v>36820</v>
      </c>
      <c r="W1402" s="304">
        <v>0.35770000000000002</v>
      </c>
      <c r="X1402" s="304">
        <v>126</v>
      </c>
      <c r="Y1402" s="304">
        <v>126</v>
      </c>
      <c r="Z1402" s="304">
        <v>0.88800000000000001</v>
      </c>
      <c r="AA1402" s="304">
        <v>15300</v>
      </c>
      <c r="AC1402" s="304">
        <v>0.3821</v>
      </c>
      <c r="AD1402" s="304">
        <v>138.80000000000001</v>
      </c>
      <c r="AE1402" s="304">
        <v>138.80000000000001</v>
      </c>
      <c r="AF1402" s="304">
        <v>0.88600000000000001</v>
      </c>
      <c r="AG1402" s="304">
        <v>25406</v>
      </c>
      <c r="AI1402" s="304">
        <v>0.2777</v>
      </c>
      <c r="AJ1402" s="304">
        <v>134.63999999999999</v>
      </c>
      <c r="AK1402" s="304">
        <v>134.63999999999999</v>
      </c>
      <c r="AL1402" s="304">
        <v>0.87749999999999995</v>
      </c>
      <c r="AM1402" s="304">
        <v>21158</v>
      </c>
      <c r="AO1402" s="304">
        <v>0.2487</v>
      </c>
    </row>
    <row r="1403" spans="1:41">
      <c r="A1403" s="305">
        <v>1399</v>
      </c>
      <c r="B1403" s="306" t="s">
        <v>4000</v>
      </c>
      <c r="C1403" s="305" t="s">
        <v>5398</v>
      </c>
      <c r="D1403" s="306" t="s">
        <v>4051</v>
      </c>
      <c r="E1403" s="307">
        <v>200</v>
      </c>
      <c r="F1403" s="304">
        <v>112.56</v>
      </c>
      <c r="G1403" s="304">
        <v>160</v>
      </c>
      <c r="H1403" s="304">
        <v>0.9133</v>
      </c>
      <c r="I1403" s="304">
        <v>16494</v>
      </c>
      <c r="K1403" s="304">
        <v>0.2228</v>
      </c>
      <c r="L1403" s="304">
        <v>172.56</v>
      </c>
      <c r="M1403" s="304">
        <v>172.56</v>
      </c>
      <c r="N1403" s="304">
        <v>0.93130000000000002</v>
      </c>
      <c r="O1403" s="304">
        <v>24420</v>
      </c>
      <c r="Q1403" s="304">
        <v>0.20430000000000001</v>
      </c>
      <c r="R1403" s="304">
        <v>183</v>
      </c>
      <c r="S1403" s="304">
        <v>183</v>
      </c>
      <c r="T1403" s="304">
        <v>0.92759999999999998</v>
      </c>
      <c r="U1403" s="304">
        <v>25275</v>
      </c>
      <c r="W1403" s="304">
        <v>0.20680000000000001</v>
      </c>
      <c r="X1403" s="304">
        <v>144.47999999999999</v>
      </c>
      <c r="Y1403" s="304">
        <v>160</v>
      </c>
      <c r="Z1403" s="304">
        <v>0.91439999999999999</v>
      </c>
      <c r="AA1403" s="304">
        <v>20763</v>
      </c>
      <c r="AC1403" s="304">
        <v>0.2112</v>
      </c>
      <c r="AD1403" s="304">
        <v>114</v>
      </c>
      <c r="AE1403" s="304">
        <v>160</v>
      </c>
      <c r="AF1403" s="304">
        <v>0.89749999999999996</v>
      </c>
      <c r="AG1403" s="304">
        <v>19227</v>
      </c>
      <c r="AI1403" s="304">
        <v>0.25259999999999999</v>
      </c>
      <c r="AJ1403" s="304">
        <v>146.4</v>
      </c>
      <c r="AK1403" s="304">
        <v>160</v>
      </c>
      <c r="AL1403" s="304">
        <v>0.84919999999999995</v>
      </c>
      <c r="AM1403" s="304">
        <v>17733</v>
      </c>
      <c r="AO1403" s="304">
        <v>0.2344</v>
      </c>
    </row>
    <row r="1404" spans="1:41">
      <c r="A1404" s="305">
        <v>1400</v>
      </c>
      <c r="B1404" s="306" t="s">
        <v>4000</v>
      </c>
      <c r="C1404" s="305" t="s">
        <v>5399</v>
      </c>
      <c r="D1404" s="306" t="s">
        <v>4051</v>
      </c>
      <c r="E1404" s="307">
        <v>222</v>
      </c>
      <c r="F1404" s="304">
        <v>144</v>
      </c>
      <c r="G1404" s="304">
        <v>177.6</v>
      </c>
      <c r="H1404" s="304">
        <v>0.98280000000000001</v>
      </c>
      <c r="I1404" s="304">
        <v>66630</v>
      </c>
      <c r="J1404" s="304" t="e">
        <f>I1404-#REF!</f>
        <v>#REF!</v>
      </c>
      <c r="K1404" s="304">
        <v>0.65390000000000004</v>
      </c>
      <c r="L1404" s="304">
        <v>171</v>
      </c>
      <c r="M1404" s="304">
        <v>177.6</v>
      </c>
      <c r="N1404" s="304">
        <v>0.97850000000000004</v>
      </c>
      <c r="O1404" s="304">
        <v>83040</v>
      </c>
      <c r="P1404" s="304" t="e">
        <f>O1404-#REF!</f>
        <v>#REF!</v>
      </c>
      <c r="Q1404" s="304">
        <v>0.66710000000000003</v>
      </c>
      <c r="R1404" s="304">
        <v>174</v>
      </c>
      <c r="S1404" s="304">
        <v>177.6</v>
      </c>
      <c r="T1404" s="304">
        <v>0.97529999999999994</v>
      </c>
      <c r="U1404" s="304">
        <v>72150</v>
      </c>
      <c r="W1404" s="304">
        <v>0.59050000000000002</v>
      </c>
      <c r="X1404" s="304">
        <v>165</v>
      </c>
      <c r="Y1404" s="304">
        <v>177.6</v>
      </c>
      <c r="Z1404" s="304">
        <v>0.97099999999999997</v>
      </c>
      <c r="AA1404" s="304">
        <v>72090</v>
      </c>
      <c r="AB1404" s="304" t="e">
        <f>AA1404-#REF!</f>
        <v>#REF!</v>
      </c>
      <c r="AC1404" s="304">
        <v>0.6048</v>
      </c>
      <c r="AD1404" s="304">
        <v>165</v>
      </c>
      <c r="AE1404" s="304">
        <v>177.6</v>
      </c>
      <c r="AF1404" s="304">
        <v>0.97150000000000003</v>
      </c>
      <c r="AG1404" s="304">
        <v>68280</v>
      </c>
      <c r="AI1404" s="304">
        <v>0.5726</v>
      </c>
      <c r="AJ1404" s="304">
        <v>165</v>
      </c>
      <c r="AK1404" s="304">
        <v>177.6</v>
      </c>
      <c r="AL1404" s="304">
        <v>0.96799999999999997</v>
      </c>
      <c r="AM1404" s="304">
        <v>63927</v>
      </c>
      <c r="AO1404" s="304">
        <v>0.55589999999999995</v>
      </c>
    </row>
    <row r="1405" spans="1:41">
      <c r="A1405" s="305">
        <v>1401</v>
      </c>
      <c r="B1405" s="306" t="s">
        <v>4000</v>
      </c>
      <c r="C1405" s="305" t="s">
        <v>5400</v>
      </c>
      <c r="D1405" s="306" t="s">
        <v>4065</v>
      </c>
      <c r="E1405" s="307">
        <v>382.22</v>
      </c>
      <c r="F1405" s="304">
        <v>140.4</v>
      </c>
      <c r="G1405" s="304">
        <v>305.77600000000001</v>
      </c>
      <c r="H1405" s="304">
        <v>1.0096000000000001</v>
      </c>
      <c r="I1405" s="304">
        <v>9504</v>
      </c>
      <c r="K1405" s="304">
        <v>9.3100000000000002E-2</v>
      </c>
      <c r="L1405" s="304">
        <v>80.400000000000006</v>
      </c>
      <c r="M1405" s="304">
        <v>305.77600000000001</v>
      </c>
      <c r="N1405" s="304">
        <v>1.0743</v>
      </c>
      <c r="O1405" s="304">
        <v>8940</v>
      </c>
      <c r="Q1405" s="304">
        <v>0.1391</v>
      </c>
      <c r="R1405" s="304">
        <v>151.19999999999999</v>
      </c>
      <c r="S1405" s="304">
        <v>305.77600000000001</v>
      </c>
      <c r="T1405" s="304">
        <v>1.3124</v>
      </c>
      <c r="U1405" s="304">
        <v>9630</v>
      </c>
      <c r="W1405" s="304">
        <v>6.7400000000000002E-2</v>
      </c>
      <c r="X1405" s="304">
        <v>158.4</v>
      </c>
      <c r="Y1405" s="304">
        <v>305.77600000000001</v>
      </c>
      <c r="Z1405" s="304">
        <v>0.96940000000000004</v>
      </c>
      <c r="AA1405" s="304">
        <v>23304</v>
      </c>
      <c r="AC1405" s="304">
        <v>0.20399999999999999</v>
      </c>
      <c r="AD1405" s="304">
        <v>150</v>
      </c>
      <c r="AE1405" s="304">
        <v>305.77600000000001</v>
      </c>
      <c r="AF1405" s="304">
        <v>0.9788</v>
      </c>
      <c r="AG1405" s="304">
        <v>24042</v>
      </c>
      <c r="AI1405" s="304">
        <v>0.22009999999999999</v>
      </c>
      <c r="AJ1405" s="304">
        <v>144</v>
      </c>
      <c r="AK1405" s="304">
        <v>305.77600000000001</v>
      </c>
      <c r="AL1405" s="304">
        <v>0.96729999999999994</v>
      </c>
      <c r="AM1405" s="304">
        <v>14868</v>
      </c>
      <c r="AO1405" s="304">
        <v>0.14829999999999999</v>
      </c>
    </row>
    <row r="1406" spans="1:41">
      <c r="A1406" s="305">
        <v>1402</v>
      </c>
      <c r="B1406" s="306" t="s">
        <v>4000</v>
      </c>
      <c r="C1406" s="305" t="s">
        <v>5401</v>
      </c>
      <c r="D1406" s="306" t="s">
        <v>4065</v>
      </c>
      <c r="E1406" s="307">
        <v>149</v>
      </c>
      <c r="F1406" s="304">
        <v>117.72</v>
      </c>
      <c r="G1406" s="304">
        <v>119.2</v>
      </c>
      <c r="H1406" s="304">
        <v>0.95</v>
      </c>
      <c r="I1406" s="304">
        <v>23526</v>
      </c>
      <c r="K1406" s="304">
        <v>0.29220000000000002</v>
      </c>
      <c r="L1406" s="304">
        <v>125.16</v>
      </c>
      <c r="M1406" s="304">
        <v>125.16</v>
      </c>
      <c r="N1406" s="304">
        <v>0.95130000000000003</v>
      </c>
      <c r="O1406" s="304">
        <v>27921</v>
      </c>
      <c r="Q1406" s="304">
        <v>0.31519999999999998</v>
      </c>
      <c r="R1406" s="304">
        <v>123.48</v>
      </c>
      <c r="S1406" s="304">
        <v>123.48</v>
      </c>
      <c r="T1406" s="304">
        <v>0.93630000000000002</v>
      </c>
      <c r="U1406" s="304">
        <v>23121</v>
      </c>
      <c r="W1406" s="304">
        <v>0.27779999999999999</v>
      </c>
      <c r="X1406" s="304">
        <v>110.4</v>
      </c>
      <c r="Y1406" s="304">
        <v>119.2</v>
      </c>
      <c r="Z1406" s="304">
        <v>0.94009999999999994</v>
      </c>
      <c r="AA1406" s="304">
        <v>24489</v>
      </c>
      <c r="AC1406" s="304">
        <v>0.31719999999999998</v>
      </c>
      <c r="AD1406" s="304">
        <v>102</v>
      </c>
      <c r="AE1406" s="304">
        <v>119.2</v>
      </c>
      <c r="AF1406" s="304">
        <v>0.94320000000000004</v>
      </c>
      <c r="AG1406" s="304">
        <v>22710</v>
      </c>
      <c r="AI1406" s="304">
        <v>0.31730000000000003</v>
      </c>
      <c r="AJ1406" s="304">
        <v>102</v>
      </c>
      <c r="AK1406" s="304">
        <v>119.2</v>
      </c>
      <c r="AL1406" s="304">
        <v>0.94689999999999996</v>
      </c>
      <c r="AM1406" s="304">
        <v>22392</v>
      </c>
      <c r="AO1406" s="304">
        <v>0.32200000000000001</v>
      </c>
    </row>
    <row r="1407" spans="1:41">
      <c r="A1407" s="305">
        <v>1403</v>
      </c>
      <c r="B1407" s="306" t="s">
        <v>4000</v>
      </c>
      <c r="C1407" s="305" t="s">
        <v>5402</v>
      </c>
      <c r="D1407" s="306" t="s">
        <v>4097</v>
      </c>
      <c r="E1407" s="307">
        <v>220</v>
      </c>
      <c r="F1407" s="304">
        <v>45.575000000000003</v>
      </c>
      <c r="G1407" s="304">
        <v>176</v>
      </c>
      <c r="H1407" s="304">
        <v>0.97770000000000001</v>
      </c>
      <c r="I1407" s="304">
        <v>13796</v>
      </c>
      <c r="K1407" s="304" t="e">
        <v>#N/A</v>
      </c>
      <c r="L1407" s="304">
        <v>42.774999999999999</v>
      </c>
      <c r="M1407" s="304">
        <v>176</v>
      </c>
      <c r="N1407" s="304">
        <v>0.97989999999999999</v>
      </c>
      <c r="O1407" s="304">
        <v>15522</v>
      </c>
      <c r="Q1407" s="304" t="e">
        <v>#N/A</v>
      </c>
      <c r="R1407" s="304">
        <v>50.375</v>
      </c>
      <c r="S1407" s="304">
        <v>176</v>
      </c>
      <c r="T1407" s="304">
        <v>0.98160000000000003</v>
      </c>
      <c r="U1407" s="304">
        <v>17162</v>
      </c>
      <c r="W1407" s="304" t="e">
        <v>#N/A</v>
      </c>
      <c r="X1407" s="304">
        <v>38.375</v>
      </c>
      <c r="Y1407" s="304">
        <v>176</v>
      </c>
      <c r="Z1407" s="304">
        <v>0.97470000000000001</v>
      </c>
      <c r="AA1407" s="304">
        <v>11979</v>
      </c>
      <c r="AC1407" s="304" t="e">
        <v>#N/A</v>
      </c>
      <c r="AD1407" s="304">
        <v>31.175000000000001</v>
      </c>
      <c r="AE1407" s="304">
        <v>176</v>
      </c>
      <c r="AF1407" s="304">
        <v>0.97270000000000001</v>
      </c>
      <c r="AG1407" s="304">
        <v>10949</v>
      </c>
      <c r="AI1407" s="304" t="e">
        <v>#N/A</v>
      </c>
      <c r="AJ1407" s="304">
        <v>29.175000000000001</v>
      </c>
      <c r="AK1407" s="304">
        <v>176</v>
      </c>
      <c r="AL1407" s="304">
        <v>0.97470000000000001</v>
      </c>
      <c r="AM1407" s="304">
        <v>14113</v>
      </c>
      <c r="AO1407" s="304" t="e">
        <v>#N/A</v>
      </c>
    </row>
    <row r="1408" spans="1:41">
      <c r="A1408" s="305">
        <v>1404</v>
      </c>
      <c r="B1408" s="306" t="s">
        <v>4000</v>
      </c>
      <c r="C1408" s="305" t="s">
        <v>5403</v>
      </c>
      <c r="D1408" s="306" t="s">
        <v>4051</v>
      </c>
      <c r="E1408" s="307">
        <v>131</v>
      </c>
      <c r="F1408" s="304">
        <v>55.68</v>
      </c>
      <c r="G1408" s="304">
        <v>104.8</v>
      </c>
      <c r="H1408" s="304">
        <v>0.99980000000000002</v>
      </c>
      <c r="I1408" s="304">
        <v>24816</v>
      </c>
      <c r="J1408" s="304" t="e">
        <f>I1408-#REF!</f>
        <v>#REF!</v>
      </c>
      <c r="K1408" s="304">
        <v>0.61919999999999997</v>
      </c>
      <c r="L1408" s="304">
        <v>56.04</v>
      </c>
      <c r="M1408" s="304">
        <v>104.8</v>
      </c>
      <c r="N1408" s="304">
        <v>0.99980000000000002</v>
      </c>
      <c r="O1408" s="304">
        <v>27591</v>
      </c>
      <c r="P1408" s="304" t="e">
        <f>O1408-#REF!</f>
        <v>#REF!</v>
      </c>
      <c r="Q1408" s="304">
        <v>0.66190000000000004</v>
      </c>
      <c r="R1408" s="304">
        <v>54.6</v>
      </c>
      <c r="S1408" s="304">
        <v>104.8</v>
      </c>
      <c r="T1408" s="304">
        <v>0.99960000000000004</v>
      </c>
      <c r="U1408" s="304">
        <v>26904</v>
      </c>
      <c r="V1408" s="304" t="e">
        <f>U1408-#REF!</f>
        <v>#REF!</v>
      </c>
      <c r="W1408" s="304">
        <v>0.68469999999999998</v>
      </c>
      <c r="X1408" s="304">
        <v>56.76</v>
      </c>
      <c r="Y1408" s="304">
        <v>104.8</v>
      </c>
      <c r="Z1408" s="304">
        <v>0.99949999999999994</v>
      </c>
      <c r="AA1408" s="304">
        <v>28188</v>
      </c>
      <c r="AB1408" s="304" t="e">
        <f>AA1408-#REF!</f>
        <v>#REF!</v>
      </c>
      <c r="AC1408" s="304">
        <v>0.66790000000000005</v>
      </c>
      <c r="AD1408" s="304">
        <v>72</v>
      </c>
      <c r="AE1408" s="304">
        <v>104.8</v>
      </c>
      <c r="AF1408" s="304">
        <v>0.99909999999999999</v>
      </c>
      <c r="AG1408" s="304">
        <v>30177</v>
      </c>
      <c r="AI1408" s="304">
        <v>0.56389999999999996</v>
      </c>
      <c r="AJ1408" s="304">
        <v>60</v>
      </c>
      <c r="AK1408" s="304">
        <v>104.8</v>
      </c>
      <c r="AL1408" s="304">
        <v>0.99929999999999997</v>
      </c>
      <c r="AM1408" s="304">
        <v>23616</v>
      </c>
      <c r="AO1408" s="304">
        <v>0.54710000000000003</v>
      </c>
    </row>
    <row r="1409" spans="1:41">
      <c r="A1409" s="305">
        <v>1405</v>
      </c>
      <c r="B1409" s="306" t="s">
        <v>4000</v>
      </c>
      <c r="C1409" s="305" t="s">
        <v>5404</v>
      </c>
      <c r="D1409" s="306" t="s">
        <v>4051</v>
      </c>
      <c r="E1409" s="307">
        <v>111.1</v>
      </c>
      <c r="F1409" s="304">
        <v>114.4</v>
      </c>
      <c r="G1409" s="304">
        <v>114.4</v>
      </c>
      <c r="H1409" s="304">
        <v>0.92130000000000001</v>
      </c>
      <c r="I1409" s="304">
        <v>4840</v>
      </c>
      <c r="K1409" s="304">
        <v>6.3799999999999996E-2</v>
      </c>
      <c r="L1409" s="304">
        <v>110.08</v>
      </c>
      <c r="M1409" s="304">
        <v>110.08</v>
      </c>
      <c r="N1409" s="304">
        <v>0.89980000000000004</v>
      </c>
      <c r="O1409" s="304">
        <v>8756</v>
      </c>
      <c r="Q1409" s="304">
        <v>0.1188</v>
      </c>
      <c r="R1409" s="304">
        <v>213.04</v>
      </c>
      <c r="S1409" s="304">
        <v>213.04</v>
      </c>
      <c r="T1409" s="304">
        <v>0.91549999999999998</v>
      </c>
      <c r="U1409" s="304">
        <v>40102</v>
      </c>
      <c r="W1409" s="304">
        <v>0.28560000000000002</v>
      </c>
      <c r="X1409" s="304">
        <v>154.72</v>
      </c>
      <c r="Y1409" s="304">
        <v>154.72</v>
      </c>
      <c r="Z1409" s="304">
        <v>0.90890000000000004</v>
      </c>
      <c r="AA1409" s="304">
        <v>37498</v>
      </c>
      <c r="AC1409" s="304">
        <v>0.3584</v>
      </c>
      <c r="AD1409" s="304">
        <v>142.63999999999999</v>
      </c>
      <c r="AE1409" s="304">
        <v>142.63999999999999</v>
      </c>
      <c r="AF1409" s="304">
        <v>0.91749999999999998</v>
      </c>
      <c r="AG1409" s="304">
        <v>32338</v>
      </c>
      <c r="AI1409" s="304">
        <v>0.33210000000000001</v>
      </c>
      <c r="AJ1409" s="304">
        <v>149.84</v>
      </c>
      <c r="AK1409" s="304">
        <v>149.84</v>
      </c>
      <c r="AL1409" s="304">
        <v>0.91300000000000003</v>
      </c>
      <c r="AM1409" s="304">
        <v>16496</v>
      </c>
      <c r="AO1409" s="304">
        <v>0.35630000000000001</v>
      </c>
    </row>
    <row r="1410" spans="1:41">
      <c r="A1410" s="305">
        <v>1406</v>
      </c>
      <c r="B1410" s="306" t="s">
        <v>4000</v>
      </c>
      <c r="C1410" s="305" t="s">
        <v>5405</v>
      </c>
      <c r="D1410" s="306" t="s">
        <v>4051</v>
      </c>
      <c r="E1410" s="307">
        <v>222.22</v>
      </c>
      <c r="F1410" s="304">
        <v>111.84</v>
      </c>
      <c r="G1410" s="304">
        <v>177.77600000000001</v>
      </c>
      <c r="H1410" s="304">
        <v>1</v>
      </c>
      <c r="I1410" s="304">
        <v>38640</v>
      </c>
      <c r="K1410" s="304">
        <v>0.43780000000000002</v>
      </c>
      <c r="L1410" s="304">
        <v>124.08</v>
      </c>
      <c r="M1410" s="304">
        <v>177.77600000000001</v>
      </c>
      <c r="N1410" s="304">
        <v>0.99980000000000002</v>
      </c>
      <c r="O1410" s="304">
        <v>46338</v>
      </c>
      <c r="Q1410" s="304">
        <v>0.50209999999999999</v>
      </c>
      <c r="R1410" s="304">
        <v>144.96</v>
      </c>
      <c r="S1410" s="304">
        <v>177.77600000000001</v>
      </c>
      <c r="T1410" s="304">
        <v>0.99990000000000001</v>
      </c>
      <c r="U1410" s="304">
        <v>47244</v>
      </c>
      <c r="W1410" s="304">
        <v>0.45269999999999999</v>
      </c>
      <c r="X1410" s="304">
        <v>121.68</v>
      </c>
      <c r="Y1410" s="304">
        <v>177.77600000000001</v>
      </c>
      <c r="Z1410" s="304">
        <v>0.99980000000000002</v>
      </c>
      <c r="AA1410" s="304">
        <v>45612</v>
      </c>
      <c r="AC1410" s="304">
        <v>0.504</v>
      </c>
      <c r="AD1410" s="304">
        <v>117.36</v>
      </c>
      <c r="AE1410" s="304">
        <v>177.77600000000001</v>
      </c>
      <c r="AF1410" s="304">
        <v>0.99980000000000002</v>
      </c>
      <c r="AG1410" s="304">
        <v>45540</v>
      </c>
      <c r="AI1410" s="304">
        <v>0.52170000000000005</v>
      </c>
      <c r="AJ1410" s="304">
        <v>112.8</v>
      </c>
      <c r="AK1410" s="304">
        <v>177.77600000000001</v>
      </c>
      <c r="AL1410" s="304">
        <v>0.99990000000000001</v>
      </c>
      <c r="AM1410" s="304">
        <v>42750</v>
      </c>
      <c r="AO1410" s="304">
        <v>0.52639999999999998</v>
      </c>
    </row>
    <row r="1411" spans="1:41">
      <c r="A1411" s="305">
        <v>1407</v>
      </c>
      <c r="B1411" s="306" t="s">
        <v>4000</v>
      </c>
      <c r="C1411" s="305" t="s">
        <v>5406</v>
      </c>
      <c r="D1411" s="306" t="s">
        <v>4097</v>
      </c>
      <c r="E1411" s="307">
        <v>133</v>
      </c>
      <c r="F1411" s="304">
        <v>43.84</v>
      </c>
      <c r="G1411" s="304">
        <v>106.4</v>
      </c>
      <c r="H1411" s="304">
        <v>0.99760000000000004</v>
      </c>
      <c r="I1411" s="304">
        <v>10640</v>
      </c>
      <c r="K1411" s="304" t="e">
        <v>#N/A</v>
      </c>
      <c r="L1411" s="304">
        <v>46.48</v>
      </c>
      <c r="M1411" s="304">
        <v>106.4</v>
      </c>
      <c r="N1411" s="304">
        <v>0.99749999999999994</v>
      </c>
      <c r="O1411" s="304">
        <v>14098</v>
      </c>
      <c r="Q1411" s="304" t="e">
        <v>#N/A</v>
      </c>
      <c r="R1411" s="304">
        <v>51.28</v>
      </c>
      <c r="S1411" s="304">
        <v>106.4</v>
      </c>
      <c r="T1411" s="304">
        <v>0.99719999999999998</v>
      </c>
      <c r="U1411" s="304">
        <v>14028</v>
      </c>
      <c r="W1411" s="304" t="e">
        <v>#N/A</v>
      </c>
      <c r="X1411" s="304">
        <v>39.119999999999997</v>
      </c>
      <c r="Y1411" s="304">
        <v>106.4</v>
      </c>
      <c r="Z1411" s="304">
        <v>0.99809999999999999</v>
      </c>
      <c r="AA1411" s="304">
        <v>11966</v>
      </c>
      <c r="AC1411" s="304" t="e">
        <v>#N/A</v>
      </c>
      <c r="AD1411" s="304">
        <v>38.32</v>
      </c>
      <c r="AE1411" s="304">
        <v>106.4</v>
      </c>
      <c r="AF1411" s="304">
        <v>0.99829999999999997</v>
      </c>
      <c r="AG1411" s="304">
        <v>10096</v>
      </c>
      <c r="AI1411" s="304" t="e">
        <v>#N/A</v>
      </c>
      <c r="AJ1411" s="304">
        <v>34.479999999999997</v>
      </c>
      <c r="AK1411" s="304">
        <v>106.4</v>
      </c>
      <c r="AL1411" s="304">
        <v>0.998</v>
      </c>
      <c r="AM1411" s="304">
        <v>10477</v>
      </c>
      <c r="AO1411" s="304" t="e">
        <v>#N/A</v>
      </c>
    </row>
    <row r="1412" spans="1:41">
      <c r="A1412" s="305">
        <v>1408</v>
      </c>
      <c r="B1412" s="306" t="s">
        <v>4000</v>
      </c>
      <c r="C1412" s="305" t="s">
        <v>5407</v>
      </c>
      <c r="D1412" s="306" t="s">
        <v>4051</v>
      </c>
      <c r="E1412" s="307">
        <v>144.44</v>
      </c>
      <c r="F1412" s="304">
        <v>77.760000000000005</v>
      </c>
      <c r="G1412" s="304">
        <v>115.55200000000001</v>
      </c>
      <c r="H1412" s="304">
        <v>0.99549999999999994</v>
      </c>
      <c r="I1412" s="304">
        <v>22060</v>
      </c>
      <c r="K1412" s="304">
        <v>0.35560000000000003</v>
      </c>
      <c r="L1412" s="304">
        <v>93.04</v>
      </c>
      <c r="M1412" s="304">
        <v>115.55200000000001</v>
      </c>
      <c r="N1412" s="304">
        <v>0.99460000000000004</v>
      </c>
      <c r="O1412" s="304">
        <v>29260</v>
      </c>
      <c r="Q1412" s="304">
        <v>0.42499999999999999</v>
      </c>
      <c r="R1412" s="304">
        <v>102.72</v>
      </c>
      <c r="S1412" s="304">
        <v>115.55200000000001</v>
      </c>
      <c r="T1412" s="304">
        <v>0.99480000000000002</v>
      </c>
      <c r="U1412" s="304">
        <v>28370</v>
      </c>
      <c r="W1412" s="304">
        <v>0.3856</v>
      </c>
      <c r="X1412" s="304">
        <v>88.8</v>
      </c>
      <c r="Y1412" s="304">
        <v>115.55200000000001</v>
      </c>
      <c r="Z1412" s="304">
        <v>0.99580000000000002</v>
      </c>
      <c r="AA1412" s="304">
        <v>28184</v>
      </c>
      <c r="AC1412" s="304">
        <v>0.4284</v>
      </c>
      <c r="AD1412" s="304">
        <v>90.4</v>
      </c>
      <c r="AE1412" s="304">
        <v>115.55200000000001</v>
      </c>
      <c r="AF1412" s="304">
        <v>0.99609999999999999</v>
      </c>
      <c r="AG1412" s="304">
        <v>25804</v>
      </c>
      <c r="AI1412" s="304">
        <v>0.38519999999999999</v>
      </c>
      <c r="AJ1412" s="304">
        <v>82.4</v>
      </c>
      <c r="AK1412" s="304">
        <v>115.55200000000001</v>
      </c>
      <c r="AL1412" s="304">
        <v>0.99619999999999997</v>
      </c>
      <c r="AM1412" s="304">
        <v>24902</v>
      </c>
      <c r="AO1412" s="304">
        <v>0.4214</v>
      </c>
    </row>
    <row r="1413" spans="1:41">
      <c r="A1413" s="305">
        <v>1409</v>
      </c>
      <c r="B1413" s="306" t="s">
        <v>4000</v>
      </c>
      <c r="C1413" s="305" t="s">
        <v>5408</v>
      </c>
      <c r="D1413" s="306" t="s">
        <v>4097</v>
      </c>
      <c r="E1413" s="307">
        <v>133.33000000000001</v>
      </c>
      <c r="F1413" s="304">
        <v>27.93</v>
      </c>
      <c r="G1413" s="304">
        <v>106.664</v>
      </c>
      <c r="H1413" s="304">
        <v>0.998</v>
      </c>
      <c r="I1413" s="304">
        <v>8810</v>
      </c>
      <c r="K1413" s="304" t="e">
        <v>#N/A</v>
      </c>
      <c r="L1413" s="304">
        <v>31.77</v>
      </c>
      <c r="M1413" s="304">
        <v>106.664</v>
      </c>
      <c r="N1413" s="304">
        <v>0.997</v>
      </c>
      <c r="O1413" s="304">
        <v>10047</v>
      </c>
      <c r="Q1413" s="304" t="e">
        <v>#N/A</v>
      </c>
      <c r="R1413" s="304">
        <v>36.29</v>
      </c>
      <c r="S1413" s="304">
        <v>106.664</v>
      </c>
      <c r="T1413" s="304">
        <v>0.99739999999999995</v>
      </c>
      <c r="U1413" s="304">
        <v>10586</v>
      </c>
      <c r="W1413" s="304" t="e">
        <v>#N/A</v>
      </c>
      <c r="X1413" s="304">
        <v>29.17</v>
      </c>
      <c r="Y1413" s="304">
        <v>106.664</v>
      </c>
      <c r="Z1413" s="304">
        <v>0.99760000000000004</v>
      </c>
      <c r="AA1413" s="304">
        <v>10217</v>
      </c>
      <c r="AC1413" s="304" t="e">
        <v>#N/A</v>
      </c>
      <c r="AD1413" s="304">
        <v>26.73</v>
      </c>
      <c r="AE1413" s="304">
        <v>106.664</v>
      </c>
      <c r="AF1413" s="304">
        <v>0.99739999999999995</v>
      </c>
      <c r="AG1413" s="304">
        <v>9045</v>
      </c>
      <c r="AI1413" s="304" t="e">
        <v>#N/A</v>
      </c>
      <c r="AJ1413" s="304">
        <v>24.97</v>
      </c>
      <c r="AK1413" s="304">
        <v>106.664</v>
      </c>
      <c r="AL1413" s="304">
        <v>0.99719999999999998</v>
      </c>
      <c r="AM1413" s="304">
        <v>8112</v>
      </c>
      <c r="AO1413" s="304" t="e">
        <v>#N/A</v>
      </c>
    </row>
    <row r="1414" spans="1:41">
      <c r="A1414" s="305">
        <v>1410</v>
      </c>
      <c r="B1414" s="306" t="s">
        <v>4000</v>
      </c>
      <c r="C1414" s="305" t="s">
        <v>5409</v>
      </c>
      <c r="D1414" s="306" t="s">
        <v>4051</v>
      </c>
      <c r="E1414" s="307">
        <v>111.11</v>
      </c>
      <c r="F1414" s="304">
        <v>92.43</v>
      </c>
      <c r="G1414" s="304">
        <v>92.43</v>
      </c>
      <c r="H1414" s="304">
        <v>0.99909999999999999</v>
      </c>
      <c r="I1414" s="304">
        <v>21880</v>
      </c>
      <c r="K1414" s="304">
        <v>0.33179999999999998</v>
      </c>
      <c r="L1414" s="304">
        <v>104.59</v>
      </c>
      <c r="M1414" s="304">
        <v>104.59</v>
      </c>
      <c r="N1414" s="304">
        <v>0.99860000000000004</v>
      </c>
      <c r="O1414" s="304">
        <v>25636</v>
      </c>
      <c r="Q1414" s="304">
        <v>0.33229999999999998</v>
      </c>
      <c r="R1414" s="304">
        <v>86.35</v>
      </c>
      <c r="S1414" s="304">
        <v>88.888000000000005</v>
      </c>
      <c r="T1414" s="304">
        <v>0.99849999999999994</v>
      </c>
      <c r="U1414" s="304">
        <v>24396</v>
      </c>
      <c r="W1414" s="304">
        <v>0.39650000000000002</v>
      </c>
      <c r="X1414" s="304">
        <v>96.75</v>
      </c>
      <c r="Y1414" s="304">
        <v>96.75</v>
      </c>
      <c r="Z1414" s="304">
        <v>0.99909999999999999</v>
      </c>
      <c r="AA1414" s="304">
        <v>24676</v>
      </c>
      <c r="AC1414" s="304">
        <v>0.3458</v>
      </c>
      <c r="AD1414" s="304">
        <v>91.95</v>
      </c>
      <c r="AE1414" s="304">
        <v>91.95</v>
      </c>
      <c r="AF1414" s="304">
        <v>0.99970000000000003</v>
      </c>
      <c r="AG1414" s="304">
        <v>24588</v>
      </c>
      <c r="AI1414" s="304">
        <v>0.36249999999999999</v>
      </c>
      <c r="AJ1414" s="304">
        <v>90.35</v>
      </c>
      <c r="AK1414" s="304">
        <v>90.35</v>
      </c>
      <c r="AL1414" s="304">
        <v>0.99890000000000001</v>
      </c>
      <c r="AM1414" s="304">
        <v>27211</v>
      </c>
      <c r="AO1414" s="304">
        <v>0.42230000000000001</v>
      </c>
    </row>
    <row r="1415" spans="1:41">
      <c r="A1415" s="305">
        <v>1411</v>
      </c>
      <c r="B1415" s="306" t="s">
        <v>4000</v>
      </c>
      <c r="C1415" s="305" t="s">
        <v>5410</v>
      </c>
      <c r="D1415" s="306" t="s">
        <v>4051</v>
      </c>
      <c r="E1415" s="307">
        <v>222</v>
      </c>
      <c r="F1415" s="304">
        <v>136</v>
      </c>
      <c r="G1415" s="304">
        <v>177.6</v>
      </c>
      <c r="H1415" s="304">
        <v>0.91010000000000002</v>
      </c>
      <c r="I1415" s="304">
        <v>35600</v>
      </c>
      <c r="K1415" s="304">
        <v>0.39950000000000002</v>
      </c>
      <c r="L1415" s="304">
        <v>148</v>
      </c>
      <c r="M1415" s="304">
        <v>177.6</v>
      </c>
      <c r="N1415" s="304">
        <v>0.90649999999999997</v>
      </c>
      <c r="O1415" s="304">
        <v>41480</v>
      </c>
      <c r="Q1415" s="304">
        <v>0.41560000000000002</v>
      </c>
      <c r="R1415" s="304">
        <v>148</v>
      </c>
      <c r="S1415" s="304">
        <v>177.6</v>
      </c>
      <c r="T1415" s="304">
        <v>0.89939999999999998</v>
      </c>
      <c r="U1415" s="304">
        <v>41480</v>
      </c>
      <c r="W1415" s="304">
        <v>0.43280000000000002</v>
      </c>
      <c r="X1415" s="304">
        <v>128</v>
      </c>
      <c r="Y1415" s="304">
        <v>177.6</v>
      </c>
      <c r="Z1415" s="304">
        <v>0.89649999999999996</v>
      </c>
      <c r="AA1415" s="304">
        <v>39120</v>
      </c>
      <c r="AC1415" s="304">
        <v>0.4582</v>
      </c>
      <c r="AD1415" s="304">
        <v>128</v>
      </c>
      <c r="AE1415" s="304">
        <v>177.6</v>
      </c>
      <c r="AF1415" s="304">
        <v>0.89480000000000004</v>
      </c>
      <c r="AG1415" s="304">
        <v>34680</v>
      </c>
      <c r="AI1415" s="304">
        <v>0.40699999999999997</v>
      </c>
      <c r="AJ1415" s="304">
        <v>136</v>
      </c>
      <c r="AK1415" s="304">
        <v>177.6</v>
      </c>
      <c r="AL1415" s="304">
        <v>0.90110000000000001</v>
      </c>
      <c r="AM1415" s="304">
        <v>35320</v>
      </c>
      <c r="AO1415" s="304">
        <v>0.40029999999999999</v>
      </c>
    </row>
    <row r="1416" spans="1:41">
      <c r="A1416" s="305">
        <v>1412</v>
      </c>
      <c r="B1416" s="306" t="s">
        <v>4000</v>
      </c>
      <c r="C1416" s="305" t="s">
        <v>5411</v>
      </c>
      <c r="D1416" s="306" t="s">
        <v>4051</v>
      </c>
      <c r="E1416" s="307">
        <v>200</v>
      </c>
      <c r="F1416" s="304">
        <v>175.92</v>
      </c>
      <c r="G1416" s="304">
        <v>175.92</v>
      </c>
      <c r="H1416" s="304">
        <v>0.91020000000000001</v>
      </c>
      <c r="I1416" s="304">
        <v>59733</v>
      </c>
      <c r="K1416" s="304">
        <v>0.5181</v>
      </c>
      <c r="L1416" s="304">
        <v>188.4</v>
      </c>
      <c r="M1416" s="304">
        <v>188.4</v>
      </c>
      <c r="N1416" s="304">
        <v>0.90949999999999998</v>
      </c>
      <c r="O1416" s="304">
        <v>73521</v>
      </c>
      <c r="Q1416" s="304">
        <v>0.57669999999999999</v>
      </c>
      <c r="R1416" s="304">
        <v>197.16</v>
      </c>
      <c r="S1416" s="304">
        <v>197.16</v>
      </c>
      <c r="T1416" s="304">
        <v>0.90620000000000001</v>
      </c>
      <c r="U1416" s="304">
        <v>75741</v>
      </c>
      <c r="W1416" s="304">
        <v>0.58879999999999999</v>
      </c>
      <c r="X1416" s="304">
        <v>176.04</v>
      </c>
      <c r="Y1416" s="304">
        <v>176.04</v>
      </c>
      <c r="Z1416" s="304">
        <v>0.89739999999999998</v>
      </c>
      <c r="AA1416" s="304">
        <v>68163</v>
      </c>
      <c r="AC1416" s="304">
        <v>0.57989999999999997</v>
      </c>
      <c r="AD1416" s="304">
        <v>171</v>
      </c>
      <c r="AE1416" s="304">
        <v>171</v>
      </c>
      <c r="AF1416" s="304">
        <v>0.88869999999999993</v>
      </c>
      <c r="AG1416" s="304">
        <v>67881</v>
      </c>
      <c r="AH1416" s="304" t="e">
        <f>AG1416-#REF!</f>
        <v>#REF!</v>
      </c>
      <c r="AI1416" s="304">
        <v>0.60040000000000004</v>
      </c>
      <c r="AJ1416" s="304">
        <v>165</v>
      </c>
      <c r="AK1416" s="304">
        <v>165</v>
      </c>
      <c r="AL1416" s="304">
        <v>0.88449999999999995</v>
      </c>
      <c r="AM1416" s="304">
        <v>63525</v>
      </c>
      <c r="AN1416" s="304" t="e">
        <f>AM1416-#REF!</f>
        <v>#REF!</v>
      </c>
      <c r="AO1416" s="304">
        <v>0.60460000000000003</v>
      </c>
    </row>
    <row r="1417" spans="1:41">
      <c r="A1417" s="305">
        <v>1413</v>
      </c>
      <c r="B1417" s="306" t="s">
        <v>4000</v>
      </c>
      <c r="C1417" s="305" t="s">
        <v>5412</v>
      </c>
      <c r="D1417" s="306" t="s">
        <v>4051</v>
      </c>
      <c r="E1417" s="307">
        <v>151.4</v>
      </c>
      <c r="F1417" s="304">
        <v>50</v>
      </c>
      <c r="G1417" s="304">
        <v>121.12</v>
      </c>
      <c r="H1417" s="304">
        <v>0.97460000000000002</v>
      </c>
      <c r="I1417" s="304">
        <v>9960</v>
      </c>
      <c r="K1417" s="304">
        <v>0.28389999999999999</v>
      </c>
      <c r="L1417" s="304">
        <v>50</v>
      </c>
      <c r="M1417" s="304">
        <v>121.12</v>
      </c>
      <c r="N1417" s="304">
        <v>0.97340000000000004</v>
      </c>
      <c r="O1417" s="304">
        <v>11700</v>
      </c>
      <c r="Q1417" s="304">
        <v>0.3231</v>
      </c>
      <c r="R1417" s="304">
        <v>42</v>
      </c>
      <c r="S1417" s="304">
        <v>121.12</v>
      </c>
      <c r="T1417" s="304">
        <v>0.96970000000000001</v>
      </c>
      <c r="U1417" s="304">
        <v>10220</v>
      </c>
      <c r="W1417" s="304">
        <v>0.34849999999999998</v>
      </c>
      <c r="X1417" s="304">
        <v>54</v>
      </c>
      <c r="Y1417" s="304">
        <v>121.12</v>
      </c>
      <c r="Z1417" s="304">
        <v>0.98119999999999996</v>
      </c>
      <c r="AA1417" s="304">
        <v>12480</v>
      </c>
      <c r="AC1417" s="304">
        <v>0.31659999999999999</v>
      </c>
      <c r="AD1417" s="304">
        <v>52</v>
      </c>
      <c r="AE1417" s="304">
        <v>121.12</v>
      </c>
      <c r="AF1417" s="304">
        <v>0.97960000000000003</v>
      </c>
      <c r="AG1417" s="304">
        <v>12480</v>
      </c>
      <c r="AI1417" s="304">
        <v>0.32929999999999998</v>
      </c>
      <c r="AJ1417" s="304">
        <v>74</v>
      </c>
      <c r="AK1417" s="304">
        <v>121.12</v>
      </c>
      <c r="AL1417" s="304">
        <v>0.97860000000000003</v>
      </c>
      <c r="AM1417" s="304">
        <v>14624</v>
      </c>
      <c r="AO1417" s="304">
        <v>0.28050000000000003</v>
      </c>
    </row>
    <row r="1418" spans="1:41">
      <c r="A1418" s="305">
        <v>1414</v>
      </c>
      <c r="B1418" s="306" t="s">
        <v>4000</v>
      </c>
      <c r="C1418" s="305" t="s">
        <v>5413</v>
      </c>
      <c r="D1418" s="306" t="s">
        <v>4051</v>
      </c>
      <c r="E1418" s="307">
        <v>134.69999999999999</v>
      </c>
      <c r="F1418" s="304">
        <v>110.96</v>
      </c>
      <c r="G1418" s="304">
        <v>110.96</v>
      </c>
      <c r="H1418" s="304">
        <v>0.93369999999999997</v>
      </c>
      <c r="I1418" s="304">
        <v>23302</v>
      </c>
      <c r="K1418" s="304">
        <v>0.31240000000000001</v>
      </c>
      <c r="L1418" s="304">
        <v>160</v>
      </c>
      <c r="M1418" s="304">
        <v>160</v>
      </c>
      <c r="N1418" s="304">
        <v>0.95309999999999995</v>
      </c>
      <c r="O1418" s="304">
        <v>39460</v>
      </c>
      <c r="Q1418" s="304">
        <v>0.37180000000000002</v>
      </c>
      <c r="R1418" s="304">
        <v>173.68</v>
      </c>
      <c r="S1418" s="304">
        <v>173.68</v>
      </c>
      <c r="T1418" s="304">
        <v>0.94630000000000003</v>
      </c>
      <c r="U1418" s="304">
        <v>40926</v>
      </c>
      <c r="W1418" s="304">
        <v>0.34589999999999999</v>
      </c>
      <c r="X1418" s="304">
        <v>132.88</v>
      </c>
      <c r="Y1418" s="304">
        <v>132.80000000000001</v>
      </c>
      <c r="Z1418" s="304">
        <v>0.93459999999999999</v>
      </c>
      <c r="AA1418" s="304">
        <v>33506</v>
      </c>
      <c r="AC1418" s="304">
        <v>0.36270000000000002</v>
      </c>
      <c r="AD1418" s="304">
        <v>125.6</v>
      </c>
      <c r="AE1418" s="304">
        <v>125.6</v>
      </c>
      <c r="AF1418" s="304">
        <v>0.94089999999999996</v>
      </c>
      <c r="AG1418" s="304">
        <v>25784</v>
      </c>
      <c r="AI1418" s="304">
        <v>0.29330000000000001</v>
      </c>
      <c r="AJ1418" s="304">
        <v>145.28</v>
      </c>
      <c r="AK1418" s="304">
        <v>145.28</v>
      </c>
      <c r="AL1418" s="304">
        <v>0.95840000000000003</v>
      </c>
      <c r="AM1418" s="304">
        <v>30672</v>
      </c>
      <c r="AO1418" s="304">
        <v>0.30599999999999999</v>
      </c>
    </row>
    <row r="1419" spans="1:41">
      <c r="A1419" s="305">
        <v>1415</v>
      </c>
      <c r="B1419" s="306" t="s">
        <v>4000</v>
      </c>
      <c r="C1419" s="305" t="s">
        <v>5414</v>
      </c>
      <c r="D1419" s="306" t="s">
        <v>4051</v>
      </c>
      <c r="E1419" s="307">
        <v>128</v>
      </c>
      <c r="F1419" s="304">
        <v>160</v>
      </c>
      <c r="G1419" s="304">
        <v>160</v>
      </c>
      <c r="H1419" s="304">
        <v>0.91869999999999996</v>
      </c>
      <c r="I1419" s="304">
        <v>31860</v>
      </c>
      <c r="K1419" s="304">
        <v>0.30099999999999999</v>
      </c>
      <c r="L1419" s="304">
        <v>178</v>
      </c>
      <c r="M1419" s="304">
        <v>178</v>
      </c>
      <c r="N1419" s="304">
        <v>0.92889999999999995</v>
      </c>
      <c r="O1419" s="304">
        <v>42560</v>
      </c>
      <c r="Q1419" s="304">
        <v>0.34599999999999997</v>
      </c>
      <c r="R1419" s="304">
        <v>163</v>
      </c>
      <c r="S1419" s="304">
        <v>178</v>
      </c>
      <c r="T1419" s="304">
        <v>0.92999999999999994</v>
      </c>
      <c r="U1419" s="304">
        <v>45008</v>
      </c>
      <c r="W1419" s="304">
        <v>0.33389999999999997</v>
      </c>
      <c r="X1419" s="304">
        <v>156.88</v>
      </c>
      <c r="Y1419" s="304">
        <v>156.88</v>
      </c>
      <c r="Z1419" s="304">
        <v>0.90549999999999997</v>
      </c>
      <c r="AA1419" s="304">
        <v>23034</v>
      </c>
      <c r="AC1419" s="304">
        <v>0.30709999999999998</v>
      </c>
      <c r="AD1419" s="304">
        <v>153.44</v>
      </c>
      <c r="AE1419" s="304">
        <v>153.44</v>
      </c>
      <c r="AF1419" s="304">
        <v>0.91669999999999996</v>
      </c>
      <c r="AG1419" s="304">
        <v>37668</v>
      </c>
      <c r="AI1419" s="304">
        <v>0.36</v>
      </c>
      <c r="AJ1419" s="304">
        <v>170</v>
      </c>
      <c r="AK1419" s="304">
        <v>170</v>
      </c>
      <c r="AL1419" s="304">
        <v>0.91679999999999995</v>
      </c>
      <c r="AM1419" s="304">
        <v>37176</v>
      </c>
      <c r="AO1419" s="304">
        <v>0.33129999999999998</v>
      </c>
    </row>
    <row r="1420" spans="1:41">
      <c r="A1420" s="305">
        <v>1416</v>
      </c>
      <c r="B1420" s="306" t="s">
        <v>4000</v>
      </c>
      <c r="C1420" s="305" t="s">
        <v>5415</v>
      </c>
      <c r="D1420" s="306" t="s">
        <v>4139</v>
      </c>
      <c r="E1420" s="307">
        <v>612</v>
      </c>
      <c r="F1420" s="304">
        <v>385.2</v>
      </c>
      <c r="G1420" s="304">
        <v>489.6</v>
      </c>
      <c r="H1420" s="304">
        <v>0.98919999999999997</v>
      </c>
      <c r="I1420" s="304">
        <v>64458</v>
      </c>
      <c r="K1420" s="304">
        <v>0.23499999999999999</v>
      </c>
      <c r="L1420" s="304">
        <v>392.4</v>
      </c>
      <c r="M1420" s="304">
        <v>489.6</v>
      </c>
      <c r="N1420" s="304">
        <v>0.98799999999999999</v>
      </c>
      <c r="O1420" s="304">
        <v>74490</v>
      </c>
      <c r="Q1420" s="304">
        <v>0.25829999999999997</v>
      </c>
      <c r="R1420" s="304">
        <v>438</v>
      </c>
      <c r="S1420" s="304">
        <v>489.6</v>
      </c>
      <c r="T1420" s="304">
        <v>0.98209999999999997</v>
      </c>
      <c r="U1420" s="304">
        <v>73338</v>
      </c>
      <c r="W1420" s="304">
        <v>0.23680000000000001</v>
      </c>
      <c r="X1420" s="304">
        <v>402</v>
      </c>
      <c r="Y1420" s="304">
        <v>489.6</v>
      </c>
      <c r="Z1420" s="304">
        <v>0.9728</v>
      </c>
      <c r="AA1420" s="304">
        <v>75060</v>
      </c>
      <c r="AC1420" s="304">
        <v>0.25800000000000001</v>
      </c>
      <c r="AD1420" s="304">
        <v>429.12</v>
      </c>
      <c r="AE1420" s="304">
        <v>489.6</v>
      </c>
      <c r="AF1420" s="304">
        <v>0.97340000000000004</v>
      </c>
      <c r="AG1420" s="304">
        <v>56232</v>
      </c>
      <c r="AI1420" s="304">
        <v>0.25690000000000002</v>
      </c>
      <c r="AJ1420" s="304">
        <v>436.8</v>
      </c>
      <c r="AK1420" s="304">
        <v>489.6</v>
      </c>
      <c r="AL1420" s="304">
        <v>0.97160000000000002</v>
      </c>
      <c r="AM1420" s="304">
        <v>68340</v>
      </c>
      <c r="AO1420" s="304">
        <v>0.22370000000000001</v>
      </c>
    </row>
    <row r="1421" spans="1:41">
      <c r="A1421" s="305">
        <v>1417</v>
      </c>
      <c r="B1421" s="306" t="s">
        <v>4000</v>
      </c>
      <c r="C1421" s="305" t="s">
        <v>5416</v>
      </c>
      <c r="D1421" s="306" t="s">
        <v>4065</v>
      </c>
      <c r="E1421" s="307">
        <v>206</v>
      </c>
      <c r="F1421" s="304">
        <v>108.48</v>
      </c>
      <c r="G1421" s="304">
        <v>164.8</v>
      </c>
      <c r="H1421" s="304">
        <v>0.94550000000000001</v>
      </c>
      <c r="I1421" s="304">
        <v>34532</v>
      </c>
      <c r="K1421" s="304">
        <v>0.46760000000000002</v>
      </c>
      <c r="L1421" s="304">
        <v>106.56</v>
      </c>
      <c r="M1421" s="304">
        <v>164.8</v>
      </c>
      <c r="N1421" s="304">
        <v>0.9415</v>
      </c>
      <c r="O1421" s="304">
        <v>39780</v>
      </c>
      <c r="Q1421" s="304">
        <v>0.31280000000000002</v>
      </c>
      <c r="R1421" s="304">
        <v>110.08</v>
      </c>
      <c r="S1421" s="304">
        <v>164.8</v>
      </c>
      <c r="T1421" s="304">
        <v>0.9375</v>
      </c>
      <c r="U1421" s="304">
        <v>38300</v>
      </c>
      <c r="W1421" s="304">
        <v>0.51549999999999996</v>
      </c>
      <c r="X1421" s="304">
        <v>119.52</v>
      </c>
      <c r="Y1421" s="304">
        <v>164.8</v>
      </c>
      <c r="Z1421" s="304">
        <v>0.94020000000000004</v>
      </c>
      <c r="AA1421" s="304">
        <v>42268</v>
      </c>
      <c r="AC1421" s="304">
        <v>0.50560000000000005</v>
      </c>
      <c r="AD1421" s="304">
        <v>120.48</v>
      </c>
      <c r="AE1421" s="304">
        <v>164.8</v>
      </c>
      <c r="AF1421" s="304">
        <v>0.94059999999999999</v>
      </c>
      <c r="AG1421" s="304">
        <v>39944</v>
      </c>
      <c r="AI1421" s="304">
        <v>0.4738</v>
      </c>
      <c r="AJ1421" s="304">
        <v>118.08</v>
      </c>
      <c r="AK1421" s="304">
        <v>164.8</v>
      </c>
      <c r="AL1421" s="304">
        <v>0.93530000000000002</v>
      </c>
      <c r="AM1421" s="304">
        <v>39132</v>
      </c>
      <c r="AO1421" s="304">
        <v>0.49209999999999998</v>
      </c>
    </row>
    <row r="1422" spans="1:41">
      <c r="A1422" s="305">
        <v>1418</v>
      </c>
      <c r="B1422" s="306" t="s">
        <v>4000</v>
      </c>
      <c r="C1422" s="305" t="s">
        <v>5417</v>
      </c>
      <c r="D1422" s="306" t="s">
        <v>4097</v>
      </c>
      <c r="E1422" s="307">
        <v>205.55555555555554</v>
      </c>
      <c r="F1422" s="304">
        <v>56</v>
      </c>
      <c r="G1422" s="304">
        <v>164.44800000000001</v>
      </c>
      <c r="H1422" s="304">
        <v>0.97960000000000003</v>
      </c>
      <c r="I1422" s="304">
        <v>15360</v>
      </c>
      <c r="K1422" s="304" t="e">
        <v>#N/A</v>
      </c>
      <c r="L1422" s="304">
        <v>52.8</v>
      </c>
      <c r="M1422" s="304">
        <v>164.44800000000001</v>
      </c>
      <c r="N1422" s="304">
        <v>0.97829999999999995</v>
      </c>
      <c r="O1422" s="304">
        <v>16200</v>
      </c>
      <c r="Q1422" s="304" t="e">
        <v>#N/A</v>
      </c>
      <c r="R1422" s="304">
        <v>59.68</v>
      </c>
      <c r="S1422" s="304">
        <v>164.44800000000001</v>
      </c>
      <c r="T1422" s="304">
        <v>0.9798</v>
      </c>
      <c r="U1422" s="304">
        <v>18368</v>
      </c>
      <c r="W1422" s="304" t="e">
        <v>#N/A</v>
      </c>
      <c r="X1422" s="304">
        <v>50.08</v>
      </c>
      <c r="Y1422" s="304">
        <v>164.44800000000001</v>
      </c>
      <c r="Z1422" s="304">
        <v>0.97219999999999995</v>
      </c>
      <c r="AA1422" s="304">
        <v>14788</v>
      </c>
      <c r="AC1422" s="304" t="e">
        <v>#N/A</v>
      </c>
      <c r="AD1422" s="304">
        <v>42.08</v>
      </c>
      <c r="AE1422" s="304">
        <v>164.44800000000001</v>
      </c>
      <c r="AF1422" s="304">
        <v>0.96750000000000003</v>
      </c>
      <c r="AG1422" s="304">
        <v>13428</v>
      </c>
      <c r="AI1422" s="304" t="e">
        <v>#N/A</v>
      </c>
      <c r="AJ1422" s="304">
        <v>39.68</v>
      </c>
      <c r="AK1422" s="304">
        <v>164.44800000000001</v>
      </c>
      <c r="AL1422" s="304">
        <v>0.9667</v>
      </c>
      <c r="AM1422" s="304">
        <v>12396</v>
      </c>
      <c r="AO1422" s="304" t="e">
        <v>#N/A</v>
      </c>
    </row>
    <row r="1423" spans="1:41">
      <c r="A1423" s="305">
        <v>1419</v>
      </c>
      <c r="B1423" s="306" t="s">
        <v>4000</v>
      </c>
      <c r="C1423" s="305" t="s">
        <v>5418</v>
      </c>
      <c r="D1423" s="306" t="s">
        <v>4051</v>
      </c>
      <c r="E1423" s="307">
        <v>220</v>
      </c>
      <c r="F1423" s="304">
        <v>98.4</v>
      </c>
      <c r="G1423" s="304">
        <v>176</v>
      </c>
      <c r="H1423" s="304">
        <v>0.99849999999999994</v>
      </c>
      <c r="I1423" s="304">
        <v>34950</v>
      </c>
      <c r="K1423" s="304">
        <v>0.49409999999999998</v>
      </c>
      <c r="L1423" s="304">
        <v>110.64</v>
      </c>
      <c r="M1423" s="304">
        <v>176</v>
      </c>
      <c r="N1423" s="304">
        <v>0.99839999999999995</v>
      </c>
      <c r="O1423" s="304">
        <v>39210</v>
      </c>
      <c r="Q1423" s="304">
        <v>0.47710000000000002</v>
      </c>
      <c r="R1423" s="304">
        <v>102.96</v>
      </c>
      <c r="S1423" s="304">
        <v>176</v>
      </c>
      <c r="T1423" s="304">
        <v>0.99870000000000003</v>
      </c>
      <c r="U1423" s="304">
        <v>35256</v>
      </c>
      <c r="W1423" s="304">
        <v>0.47620000000000001</v>
      </c>
      <c r="X1423" s="304">
        <v>102</v>
      </c>
      <c r="Y1423" s="304">
        <v>176</v>
      </c>
      <c r="Z1423" s="304">
        <v>0.998</v>
      </c>
      <c r="AA1423" s="304">
        <v>34686</v>
      </c>
      <c r="AC1423" s="304">
        <v>0.45800000000000002</v>
      </c>
      <c r="AD1423" s="304">
        <v>90</v>
      </c>
      <c r="AE1423" s="304">
        <v>176</v>
      </c>
      <c r="AF1423" s="304">
        <v>0.99770000000000003</v>
      </c>
      <c r="AG1423" s="304">
        <v>33252</v>
      </c>
      <c r="AI1423" s="304">
        <v>0.49780000000000002</v>
      </c>
      <c r="AJ1423" s="304">
        <v>90</v>
      </c>
      <c r="AK1423" s="304">
        <v>176</v>
      </c>
      <c r="AL1423" s="304">
        <v>0.99819999999999998</v>
      </c>
      <c r="AM1423" s="304">
        <v>32064</v>
      </c>
      <c r="AO1423" s="304">
        <v>0.49569999999999997</v>
      </c>
    </row>
    <row r="1424" spans="1:41">
      <c r="A1424" s="305">
        <v>1420</v>
      </c>
      <c r="B1424" s="306" t="s">
        <v>4000</v>
      </c>
      <c r="C1424" s="305" t="s">
        <v>5419</v>
      </c>
      <c r="D1424" s="306" t="s">
        <v>4097</v>
      </c>
      <c r="E1424" s="307">
        <v>188.88888888888889</v>
      </c>
      <c r="F1424" s="304">
        <v>67.2</v>
      </c>
      <c r="G1424" s="304">
        <v>151.11199999999999</v>
      </c>
      <c r="H1424" s="304">
        <v>0.98650000000000004</v>
      </c>
      <c r="I1424" s="304">
        <v>19256</v>
      </c>
      <c r="K1424" s="304" t="e">
        <v>#N/A</v>
      </c>
      <c r="L1424" s="304">
        <v>71.040000000000006</v>
      </c>
      <c r="M1424" s="304">
        <v>151.11199999999999</v>
      </c>
      <c r="N1424" s="304">
        <v>0.98780000000000001</v>
      </c>
      <c r="O1424" s="304">
        <v>17120</v>
      </c>
      <c r="Q1424" s="304" t="e">
        <v>#N/A</v>
      </c>
      <c r="R1424" s="304">
        <v>80.48</v>
      </c>
      <c r="S1424" s="304">
        <v>151.11199999999999</v>
      </c>
      <c r="T1424" s="304">
        <v>0.98609999999999998</v>
      </c>
      <c r="U1424" s="304">
        <v>22968</v>
      </c>
      <c r="W1424" s="304" t="e">
        <v>#N/A</v>
      </c>
      <c r="X1424" s="304">
        <v>68.8</v>
      </c>
      <c r="Y1424" s="304">
        <v>151.11199999999999</v>
      </c>
      <c r="Z1424" s="304">
        <v>0.98370000000000002</v>
      </c>
      <c r="AA1424" s="304">
        <v>19924</v>
      </c>
      <c r="AC1424" s="304" t="e">
        <v>#N/A</v>
      </c>
      <c r="AD1424" s="304">
        <v>65.28</v>
      </c>
      <c r="AE1424" s="304">
        <v>151.11199999999999</v>
      </c>
      <c r="AF1424" s="304">
        <v>0.98439999999999994</v>
      </c>
      <c r="AG1424" s="304">
        <v>18392</v>
      </c>
      <c r="AI1424" s="304" t="e">
        <v>#N/A</v>
      </c>
      <c r="AJ1424" s="304">
        <v>69.44</v>
      </c>
      <c r="AK1424" s="304">
        <v>151.11199999999999</v>
      </c>
      <c r="AL1424" s="304">
        <v>0.98219999999999996</v>
      </c>
      <c r="AM1424" s="304">
        <v>16924</v>
      </c>
      <c r="AO1424" s="304" t="e">
        <v>#N/A</v>
      </c>
    </row>
    <row r="1425" spans="1:41">
      <c r="A1425" s="305">
        <v>1421</v>
      </c>
      <c r="B1425" s="306" t="s">
        <v>4000</v>
      </c>
      <c r="C1425" s="305" t="s">
        <v>5421</v>
      </c>
      <c r="D1425" s="306" t="s">
        <v>4051</v>
      </c>
      <c r="E1425" s="307">
        <v>133</v>
      </c>
      <c r="F1425" s="304">
        <v>143.28</v>
      </c>
      <c r="G1425" s="304">
        <v>143.28</v>
      </c>
      <c r="H1425" s="304">
        <v>0.97970000000000002</v>
      </c>
      <c r="I1425" s="304">
        <v>25266</v>
      </c>
      <c r="K1425" s="304">
        <v>0.25</v>
      </c>
      <c r="L1425" s="304">
        <v>139.68</v>
      </c>
      <c r="M1425" s="304">
        <v>139.68</v>
      </c>
      <c r="N1425" s="304">
        <v>0.98709999999999998</v>
      </c>
      <c r="O1425" s="304">
        <v>28107</v>
      </c>
      <c r="Q1425" s="304">
        <v>0.27400000000000002</v>
      </c>
      <c r="R1425" s="304">
        <v>142.19999999999999</v>
      </c>
      <c r="S1425" s="304">
        <v>142.19999999999999</v>
      </c>
      <c r="T1425" s="304">
        <v>0.98670000000000002</v>
      </c>
      <c r="U1425" s="304">
        <v>27975</v>
      </c>
      <c r="W1425" s="304">
        <v>0.27689999999999998</v>
      </c>
      <c r="X1425" s="304">
        <v>131.4</v>
      </c>
      <c r="Y1425" s="304">
        <v>131.4</v>
      </c>
      <c r="Z1425" s="304">
        <v>0.98470000000000002</v>
      </c>
      <c r="AA1425" s="304">
        <v>25530</v>
      </c>
      <c r="AC1425" s="304">
        <v>0.26519999999999999</v>
      </c>
      <c r="AD1425" s="304">
        <v>129</v>
      </c>
      <c r="AE1425" s="304">
        <v>129</v>
      </c>
      <c r="AF1425" s="304">
        <v>0.98419999999999996</v>
      </c>
      <c r="AG1425" s="304">
        <v>25107</v>
      </c>
      <c r="AI1425" s="304">
        <v>0.26579999999999998</v>
      </c>
      <c r="AJ1425" s="304">
        <v>118.92</v>
      </c>
      <c r="AK1425" s="304">
        <v>118.92</v>
      </c>
      <c r="AL1425" s="304">
        <v>0.98129999999999995</v>
      </c>
      <c r="AM1425" s="304">
        <v>20454</v>
      </c>
      <c r="AO1425" s="304">
        <v>0.25119999999999998</v>
      </c>
    </row>
    <row r="1426" spans="1:41">
      <c r="A1426" s="305">
        <v>1422</v>
      </c>
      <c r="B1426" s="306" t="s">
        <v>4000</v>
      </c>
      <c r="C1426" s="305" t="s">
        <v>5422</v>
      </c>
      <c r="D1426" s="306" t="s">
        <v>4051</v>
      </c>
      <c r="E1426" s="307">
        <v>133</v>
      </c>
      <c r="F1426" s="304">
        <v>51.6</v>
      </c>
      <c r="G1426" s="304">
        <v>106.4</v>
      </c>
      <c r="H1426" s="304">
        <v>0.97250000000000003</v>
      </c>
      <c r="I1426" s="304">
        <v>18531</v>
      </c>
      <c r="K1426" s="304">
        <v>0.51290000000000002</v>
      </c>
      <c r="L1426" s="304">
        <v>55.56</v>
      </c>
      <c r="M1426" s="304">
        <v>106.4</v>
      </c>
      <c r="N1426" s="304">
        <v>0.9718</v>
      </c>
      <c r="O1426" s="304">
        <v>19836</v>
      </c>
      <c r="Q1426" s="304">
        <v>0.49380000000000002</v>
      </c>
      <c r="R1426" s="304">
        <v>50.4</v>
      </c>
      <c r="S1426" s="304">
        <v>106.4</v>
      </c>
      <c r="T1426" s="304">
        <v>0.96799999999999997</v>
      </c>
      <c r="U1426" s="304">
        <v>19104</v>
      </c>
      <c r="W1426" s="304">
        <v>0.54390000000000005</v>
      </c>
      <c r="X1426" s="304">
        <v>56.04</v>
      </c>
      <c r="Y1426" s="304">
        <v>106.4</v>
      </c>
      <c r="Z1426" s="304">
        <v>0.97129999999999994</v>
      </c>
      <c r="AA1426" s="304">
        <v>18579</v>
      </c>
      <c r="AC1426" s="304">
        <v>0.45879999999999999</v>
      </c>
      <c r="AD1426" s="304">
        <v>93</v>
      </c>
      <c r="AE1426" s="304">
        <v>106.4</v>
      </c>
      <c r="AF1426" s="304">
        <v>0.9405</v>
      </c>
      <c r="AG1426" s="304">
        <v>20229</v>
      </c>
      <c r="AI1426" s="304">
        <v>0.31090000000000001</v>
      </c>
      <c r="AJ1426" s="304">
        <v>93</v>
      </c>
      <c r="AK1426" s="304">
        <v>106.4</v>
      </c>
      <c r="AL1426" s="304">
        <v>0.96540000000000004</v>
      </c>
      <c r="AM1426" s="304">
        <v>25122</v>
      </c>
      <c r="AO1426" s="304">
        <v>0.38869999999999999</v>
      </c>
    </row>
    <row r="1427" spans="1:41">
      <c r="A1427" s="305">
        <v>1423</v>
      </c>
      <c r="B1427" s="306" t="s">
        <v>4000</v>
      </c>
      <c r="C1427" s="305" t="s">
        <v>5423</v>
      </c>
      <c r="D1427" s="306" t="s">
        <v>4051</v>
      </c>
      <c r="E1427" s="307">
        <v>166.66</v>
      </c>
      <c r="F1427" s="304">
        <v>112.16</v>
      </c>
      <c r="G1427" s="304">
        <v>133.328</v>
      </c>
      <c r="H1427" s="304">
        <v>0.83850000000000002</v>
      </c>
      <c r="I1427" s="304">
        <v>19344</v>
      </c>
      <c r="K1427" s="304">
        <v>0.28570000000000001</v>
      </c>
      <c r="L1427" s="304">
        <v>105.6</v>
      </c>
      <c r="M1427" s="304">
        <v>133.328</v>
      </c>
      <c r="N1427" s="304">
        <v>0.83350000000000002</v>
      </c>
      <c r="O1427" s="304">
        <v>19232</v>
      </c>
      <c r="Q1427" s="304">
        <v>0.29370000000000002</v>
      </c>
      <c r="R1427" s="304">
        <v>107.52</v>
      </c>
      <c r="S1427" s="304">
        <v>133.328</v>
      </c>
      <c r="T1427" s="304">
        <v>0.82550000000000001</v>
      </c>
      <c r="U1427" s="304">
        <v>18516</v>
      </c>
      <c r="W1427" s="304">
        <v>0.2898</v>
      </c>
      <c r="X1427" s="304">
        <v>108.16</v>
      </c>
      <c r="Y1427" s="304">
        <v>133.328</v>
      </c>
      <c r="Z1427" s="304">
        <v>0.79879999999999995</v>
      </c>
      <c r="AA1427" s="304">
        <v>18544</v>
      </c>
      <c r="AC1427" s="304">
        <v>0.28849999999999998</v>
      </c>
      <c r="AD1427" s="304">
        <v>100</v>
      </c>
      <c r="AE1427" s="304">
        <v>133.328</v>
      </c>
      <c r="AF1427" s="304">
        <v>0.79149999999999998</v>
      </c>
      <c r="AG1427" s="304">
        <v>5800</v>
      </c>
      <c r="AI1427" s="304">
        <v>9.8500000000000004E-2</v>
      </c>
      <c r="AJ1427" s="304">
        <v>100</v>
      </c>
      <c r="AK1427" s="304">
        <v>133.328</v>
      </c>
      <c r="AL1427" s="304">
        <v>0.76780000000000004</v>
      </c>
      <c r="AM1427" s="304">
        <v>15260</v>
      </c>
      <c r="AO1427" s="304">
        <v>0.27610000000000001</v>
      </c>
    </row>
    <row r="1428" spans="1:41">
      <c r="A1428" s="305">
        <v>1424</v>
      </c>
      <c r="B1428" s="306" t="s">
        <v>4000</v>
      </c>
      <c r="C1428" s="305" t="s">
        <v>5424</v>
      </c>
      <c r="D1428" s="306" t="s">
        <v>4051</v>
      </c>
      <c r="E1428" s="307">
        <v>117</v>
      </c>
      <c r="F1428" s="304">
        <v>52</v>
      </c>
      <c r="G1428" s="304">
        <v>93.6</v>
      </c>
      <c r="H1428" s="304">
        <v>0.98980000000000001</v>
      </c>
      <c r="I1428" s="304">
        <v>11600</v>
      </c>
      <c r="K1428" s="304">
        <v>0.313</v>
      </c>
      <c r="L1428" s="304">
        <v>64</v>
      </c>
      <c r="M1428" s="304">
        <v>93.6</v>
      </c>
      <c r="N1428" s="304">
        <v>0.99390000000000001</v>
      </c>
      <c r="O1428" s="304">
        <v>12960</v>
      </c>
      <c r="Q1428" s="304">
        <v>0.27389999999999998</v>
      </c>
      <c r="R1428" s="304">
        <v>60</v>
      </c>
      <c r="S1428" s="304">
        <v>93.6</v>
      </c>
      <c r="T1428" s="304">
        <v>0.99299999999999999</v>
      </c>
      <c r="U1428" s="304">
        <v>11320</v>
      </c>
      <c r="W1428" s="304">
        <v>0.26390000000000002</v>
      </c>
      <c r="X1428" s="304">
        <v>52</v>
      </c>
      <c r="Y1428" s="304">
        <v>93.6</v>
      </c>
      <c r="Z1428" s="304">
        <v>0.99170000000000003</v>
      </c>
      <c r="AA1428" s="304">
        <v>9520</v>
      </c>
      <c r="AC1428" s="304">
        <v>0.24809999999999999</v>
      </c>
      <c r="AD1428" s="304">
        <v>48</v>
      </c>
      <c r="AE1428" s="304">
        <v>93.6</v>
      </c>
      <c r="AF1428" s="304">
        <v>0.99609999999999999</v>
      </c>
      <c r="AG1428" s="304">
        <v>10160</v>
      </c>
      <c r="AI1428" s="304">
        <v>0.28560000000000002</v>
      </c>
      <c r="AJ1428" s="304">
        <v>48</v>
      </c>
      <c r="AK1428" s="304">
        <v>93.6</v>
      </c>
      <c r="AL1428" s="304">
        <v>0.95860000000000001</v>
      </c>
      <c r="AM1428" s="304">
        <v>8240</v>
      </c>
      <c r="AO1428" s="304">
        <v>0.2487</v>
      </c>
    </row>
    <row r="1429" spans="1:41">
      <c r="A1429" s="305">
        <v>1425</v>
      </c>
      <c r="B1429" s="306" t="s">
        <v>4000</v>
      </c>
      <c r="C1429" s="305" t="s">
        <v>5425</v>
      </c>
      <c r="D1429" s="306" t="s">
        <v>4139</v>
      </c>
      <c r="E1429" s="307">
        <v>171</v>
      </c>
      <c r="F1429" s="304">
        <v>150.24</v>
      </c>
      <c r="G1429" s="304">
        <v>150.24</v>
      </c>
      <c r="H1429" s="304">
        <v>0.99370000000000003</v>
      </c>
      <c r="I1429" s="304">
        <v>37674</v>
      </c>
      <c r="K1429" s="304">
        <v>0.35049999999999998</v>
      </c>
      <c r="L1429" s="304">
        <v>148.08000000000001</v>
      </c>
      <c r="M1429" s="304">
        <v>148.08000000000001</v>
      </c>
      <c r="N1429" s="304">
        <v>0.99429999999999996</v>
      </c>
      <c r="O1429" s="304">
        <v>36858</v>
      </c>
      <c r="Q1429" s="304">
        <v>0.33650000000000002</v>
      </c>
      <c r="R1429" s="304">
        <v>153.76</v>
      </c>
      <c r="S1429" s="304">
        <v>153.76</v>
      </c>
      <c r="T1429" s="304">
        <v>0.99380000000000002</v>
      </c>
      <c r="U1429" s="304">
        <v>33270</v>
      </c>
      <c r="W1429" s="304">
        <v>0.3024</v>
      </c>
      <c r="X1429" s="304">
        <v>130.80000000000001</v>
      </c>
      <c r="Y1429" s="304">
        <v>136.80000000000001</v>
      </c>
      <c r="Z1429" s="304">
        <v>0.99570000000000003</v>
      </c>
      <c r="AA1429" s="304">
        <v>21300</v>
      </c>
      <c r="AC1429" s="304">
        <v>0.42180000000000001</v>
      </c>
      <c r="AD1429" s="304">
        <v>150.63999999999999</v>
      </c>
      <c r="AE1429" s="304">
        <v>150.63999999999999</v>
      </c>
      <c r="AF1429" s="304">
        <v>0.996</v>
      </c>
      <c r="AG1429" s="304">
        <v>36578</v>
      </c>
      <c r="AI1429" s="304">
        <v>0.32769999999999999</v>
      </c>
      <c r="AJ1429" s="304">
        <v>142.24</v>
      </c>
      <c r="AK1429" s="304">
        <v>142.24</v>
      </c>
      <c r="AL1429" s="304">
        <v>0.99560000000000004</v>
      </c>
      <c r="AM1429" s="304">
        <v>32592</v>
      </c>
      <c r="AO1429" s="304">
        <v>0.31969999999999998</v>
      </c>
    </row>
    <row r="1430" spans="1:41">
      <c r="A1430" s="305">
        <v>1426</v>
      </c>
      <c r="B1430" s="306" t="s">
        <v>4000</v>
      </c>
      <c r="C1430" s="305" t="s">
        <v>5426</v>
      </c>
      <c r="D1430" s="306" t="s">
        <v>4051</v>
      </c>
      <c r="E1430" s="307">
        <v>133.33000000000001</v>
      </c>
      <c r="F1430" s="304">
        <v>26</v>
      </c>
      <c r="G1430" s="304">
        <v>106.664</v>
      </c>
      <c r="H1430" s="304">
        <v>0.96260000000000001</v>
      </c>
      <c r="I1430" s="304">
        <v>11820</v>
      </c>
      <c r="J1430" s="304" t="e">
        <f>I1430-#REF!</f>
        <v>#REF!</v>
      </c>
      <c r="K1430" s="304">
        <v>0.65600000000000003</v>
      </c>
      <c r="L1430" s="304">
        <v>34</v>
      </c>
      <c r="M1430" s="304">
        <v>106.664</v>
      </c>
      <c r="N1430" s="304">
        <v>0.95719999999999994</v>
      </c>
      <c r="O1430" s="304">
        <v>13840</v>
      </c>
      <c r="Q1430" s="304">
        <v>0.5716</v>
      </c>
      <c r="R1430" s="304">
        <v>38</v>
      </c>
      <c r="S1430" s="304">
        <v>106.664</v>
      </c>
      <c r="T1430" s="304">
        <v>0.9536</v>
      </c>
      <c r="U1430" s="304">
        <v>13560</v>
      </c>
      <c r="W1430" s="304">
        <v>0.51970000000000005</v>
      </c>
      <c r="X1430" s="304">
        <v>26</v>
      </c>
      <c r="Y1430" s="304">
        <v>106.664</v>
      </c>
      <c r="Z1430" s="304">
        <v>0.94</v>
      </c>
      <c r="AA1430" s="304">
        <v>9700</v>
      </c>
      <c r="AC1430" s="304">
        <v>0.53349999999999997</v>
      </c>
      <c r="AD1430" s="304">
        <v>24</v>
      </c>
      <c r="AE1430" s="304">
        <v>106.664</v>
      </c>
      <c r="AF1430" s="304">
        <v>0.93959999999999999</v>
      </c>
      <c r="AG1430" s="304">
        <v>9940</v>
      </c>
      <c r="AI1430" s="304">
        <v>0.59250000000000003</v>
      </c>
      <c r="AJ1430" s="304">
        <v>30</v>
      </c>
      <c r="AK1430" s="304">
        <v>106.664</v>
      </c>
      <c r="AL1430" s="304">
        <v>0.95809999999999995</v>
      </c>
      <c r="AM1430" s="304">
        <v>10916</v>
      </c>
      <c r="AO1430" s="304">
        <v>0.52749999999999997</v>
      </c>
    </row>
    <row r="1431" spans="1:41">
      <c r="A1431" s="305">
        <v>1427</v>
      </c>
      <c r="B1431" s="306" t="s">
        <v>4000</v>
      </c>
      <c r="C1431" s="305" t="s">
        <v>5427</v>
      </c>
      <c r="D1431" s="306" t="s">
        <v>4097</v>
      </c>
      <c r="E1431" s="307">
        <v>111.11</v>
      </c>
      <c r="F1431" s="304">
        <v>30</v>
      </c>
      <c r="G1431" s="304">
        <v>88.888000000000005</v>
      </c>
      <c r="H1431" s="304">
        <v>0.97499999999999998</v>
      </c>
      <c r="I1431" s="304">
        <v>7780</v>
      </c>
      <c r="K1431" s="304" t="e">
        <v>#N/A</v>
      </c>
      <c r="L1431" s="304">
        <v>28</v>
      </c>
      <c r="M1431" s="304">
        <v>88.888000000000005</v>
      </c>
      <c r="N1431" s="304">
        <v>0.98039999999999994</v>
      </c>
      <c r="O1431" s="304">
        <v>10000</v>
      </c>
      <c r="Q1431" s="304" t="e">
        <v>#N/A</v>
      </c>
      <c r="R1431" s="304">
        <v>30</v>
      </c>
      <c r="S1431" s="304">
        <v>88.888000000000005</v>
      </c>
      <c r="T1431" s="304">
        <v>0.9788</v>
      </c>
      <c r="U1431" s="304">
        <v>10140</v>
      </c>
      <c r="W1431" s="304" t="e">
        <v>#N/A</v>
      </c>
      <c r="X1431" s="304">
        <v>21.84</v>
      </c>
      <c r="Y1431" s="304">
        <v>88.888000000000005</v>
      </c>
      <c r="Z1431" s="304">
        <v>0.96860000000000002</v>
      </c>
      <c r="AA1431" s="304">
        <v>5540</v>
      </c>
      <c r="AC1431" s="304" t="e">
        <v>#N/A</v>
      </c>
      <c r="AD1431" s="304">
        <v>26.88</v>
      </c>
      <c r="AE1431" s="304">
        <v>88.888000000000005</v>
      </c>
      <c r="AF1431" s="304">
        <v>0.96240000000000003</v>
      </c>
      <c r="AG1431" s="304">
        <v>7464</v>
      </c>
      <c r="AI1431" s="304" t="e">
        <v>#N/A</v>
      </c>
      <c r="AJ1431" s="304">
        <v>23.44</v>
      </c>
      <c r="AK1431" s="304">
        <v>88.888000000000005</v>
      </c>
      <c r="AL1431" s="304">
        <v>0.95699999999999996</v>
      </c>
      <c r="AM1431" s="304">
        <v>7210</v>
      </c>
      <c r="AO1431" s="304" t="e">
        <v>#N/A</v>
      </c>
    </row>
    <row r="1432" spans="1:41">
      <c r="A1432" s="305">
        <v>1428</v>
      </c>
      <c r="B1432" s="306" t="s">
        <v>4000</v>
      </c>
      <c r="C1432" s="305" t="s">
        <v>5428</v>
      </c>
      <c r="D1432" s="306" t="s">
        <v>4097</v>
      </c>
      <c r="E1432" s="307">
        <v>142.22</v>
      </c>
      <c r="F1432" s="304">
        <v>27.6</v>
      </c>
      <c r="G1432" s="304">
        <v>113.776</v>
      </c>
      <c r="H1432" s="304">
        <v>0.96579999999999999</v>
      </c>
      <c r="I1432" s="304">
        <v>5356</v>
      </c>
      <c r="K1432" s="304" t="e">
        <v>#N/A</v>
      </c>
      <c r="L1432" s="304">
        <v>24</v>
      </c>
      <c r="M1432" s="304">
        <v>113.776</v>
      </c>
      <c r="N1432" s="304">
        <v>0.9768</v>
      </c>
      <c r="O1432" s="304">
        <v>9988</v>
      </c>
      <c r="Q1432" s="304" t="e">
        <v>#N/A</v>
      </c>
      <c r="R1432" s="304">
        <v>26.16</v>
      </c>
      <c r="S1432" s="304">
        <v>113.776</v>
      </c>
      <c r="T1432" s="304">
        <v>0.97629999999999995</v>
      </c>
      <c r="U1432" s="304">
        <v>9212</v>
      </c>
      <c r="W1432" s="304" t="e">
        <v>#N/A</v>
      </c>
      <c r="X1432" s="304">
        <v>23.84</v>
      </c>
      <c r="Y1432" s="304">
        <v>113.776</v>
      </c>
      <c r="Z1432" s="304">
        <v>0.9627</v>
      </c>
      <c r="AA1432" s="304">
        <v>7522</v>
      </c>
      <c r="AC1432" s="304" t="e">
        <v>#N/A</v>
      </c>
      <c r="AD1432" s="304">
        <v>22</v>
      </c>
      <c r="AE1432" s="304">
        <v>113.776</v>
      </c>
      <c r="AF1432" s="304">
        <v>0.95050000000000001</v>
      </c>
      <c r="AG1432" s="304">
        <v>6594</v>
      </c>
      <c r="AI1432" s="304" t="e">
        <v>#N/A</v>
      </c>
      <c r="AJ1432" s="304">
        <v>22</v>
      </c>
      <c r="AK1432" s="304">
        <v>113.776</v>
      </c>
      <c r="AL1432" s="304">
        <v>0.95850000000000002</v>
      </c>
      <c r="AM1432" s="304">
        <v>7150</v>
      </c>
      <c r="AO1432" s="304" t="e">
        <v>#N/A</v>
      </c>
    </row>
    <row r="1433" spans="1:41">
      <c r="A1433" s="305">
        <v>1429</v>
      </c>
      <c r="B1433" s="306" t="s">
        <v>4000</v>
      </c>
      <c r="C1433" s="305" t="s">
        <v>5429</v>
      </c>
      <c r="D1433" s="306" t="s">
        <v>4097</v>
      </c>
      <c r="E1433" s="307">
        <v>197.78</v>
      </c>
      <c r="F1433" s="304">
        <v>45</v>
      </c>
      <c r="G1433" s="304">
        <v>158.22399999999999</v>
      </c>
      <c r="H1433" s="304">
        <v>0.98949999999999994</v>
      </c>
      <c r="I1433" s="304">
        <v>14010</v>
      </c>
      <c r="K1433" s="304" t="e">
        <v>#N/A</v>
      </c>
      <c r="L1433" s="304">
        <v>48</v>
      </c>
      <c r="M1433" s="304">
        <v>158.22399999999999</v>
      </c>
      <c r="N1433" s="304">
        <v>0.9899</v>
      </c>
      <c r="O1433" s="304">
        <v>17550</v>
      </c>
      <c r="Q1433" s="304" t="e">
        <v>#N/A</v>
      </c>
      <c r="R1433" s="304">
        <v>54</v>
      </c>
      <c r="S1433" s="304">
        <v>158.22399999999999</v>
      </c>
      <c r="T1433" s="304">
        <v>0.99</v>
      </c>
      <c r="U1433" s="304">
        <v>17700</v>
      </c>
      <c r="W1433" s="304" t="e">
        <v>#N/A</v>
      </c>
      <c r="X1433" s="304">
        <v>45</v>
      </c>
      <c r="Y1433" s="304">
        <v>158.22399999999999</v>
      </c>
      <c r="Z1433" s="304">
        <v>0.98399999999999999</v>
      </c>
      <c r="AA1433" s="304">
        <v>14760</v>
      </c>
      <c r="AC1433" s="304" t="e">
        <v>#N/A</v>
      </c>
      <c r="AD1433" s="304">
        <v>36</v>
      </c>
      <c r="AE1433" s="304">
        <v>158.22399999999999</v>
      </c>
      <c r="AF1433" s="304">
        <v>0.98560000000000003</v>
      </c>
      <c r="AG1433" s="304">
        <v>12240</v>
      </c>
      <c r="AI1433" s="304" t="e">
        <v>#N/A</v>
      </c>
      <c r="AJ1433" s="304">
        <v>27</v>
      </c>
      <c r="AK1433" s="304">
        <v>158.22399999999999</v>
      </c>
      <c r="AL1433" s="304">
        <v>0.98919999999999997</v>
      </c>
      <c r="AM1433" s="304">
        <v>13620</v>
      </c>
      <c r="AO1433" s="304" t="e">
        <v>#N/A</v>
      </c>
    </row>
    <row r="1434" spans="1:41">
      <c r="A1434" s="305">
        <v>1430</v>
      </c>
      <c r="B1434" s="306" t="s">
        <v>4000</v>
      </c>
      <c r="C1434" s="305" t="s">
        <v>5430</v>
      </c>
      <c r="D1434" s="306" t="s">
        <v>4051</v>
      </c>
      <c r="E1434" s="307">
        <v>111.11</v>
      </c>
      <c r="F1434" s="304">
        <v>30</v>
      </c>
      <c r="G1434" s="304">
        <v>88.888000000000005</v>
      </c>
      <c r="H1434" s="304">
        <v>0.93520000000000003</v>
      </c>
      <c r="I1434" s="304">
        <v>8940</v>
      </c>
      <c r="K1434" s="304">
        <v>0.44259999999999999</v>
      </c>
      <c r="L1434" s="304">
        <v>36</v>
      </c>
      <c r="M1434" s="304">
        <v>88.888000000000005</v>
      </c>
      <c r="N1434" s="304">
        <v>0.94089999999999996</v>
      </c>
      <c r="O1434" s="304">
        <v>11140</v>
      </c>
      <c r="Q1434" s="304">
        <v>0.44209999999999999</v>
      </c>
      <c r="R1434" s="304">
        <v>40</v>
      </c>
      <c r="S1434" s="304">
        <v>88.888000000000005</v>
      </c>
      <c r="T1434" s="304">
        <v>0.92710000000000004</v>
      </c>
      <c r="U1434" s="304">
        <v>10160</v>
      </c>
      <c r="W1434" s="304">
        <v>0.38059999999999999</v>
      </c>
      <c r="X1434" s="304">
        <v>30.8</v>
      </c>
      <c r="Y1434" s="304">
        <v>88.888000000000005</v>
      </c>
      <c r="Z1434" s="304">
        <v>0.94089999999999996</v>
      </c>
      <c r="AA1434" s="304">
        <v>6680</v>
      </c>
      <c r="AC1434" s="304">
        <v>0.3871</v>
      </c>
      <c r="AD1434" s="304">
        <v>31.6</v>
      </c>
      <c r="AE1434" s="304">
        <v>88.888000000000005</v>
      </c>
      <c r="AF1434" s="304">
        <v>0.96109999999999995</v>
      </c>
      <c r="AG1434" s="304">
        <v>10646</v>
      </c>
      <c r="AI1434" s="304">
        <v>0.47120000000000001</v>
      </c>
      <c r="AJ1434" s="304">
        <v>36</v>
      </c>
      <c r="AK1434" s="304">
        <v>88.888000000000005</v>
      </c>
      <c r="AL1434" s="304">
        <v>0.95930000000000004</v>
      </c>
      <c r="AM1434" s="304">
        <v>8904</v>
      </c>
      <c r="AO1434" s="304">
        <v>0.35809999999999997</v>
      </c>
    </row>
    <row r="1435" spans="1:41">
      <c r="A1435" s="305">
        <v>1431</v>
      </c>
      <c r="B1435" s="306" t="s">
        <v>4000</v>
      </c>
      <c r="C1435" s="305" t="s">
        <v>5431</v>
      </c>
      <c r="D1435" s="306" t="s">
        <v>4051</v>
      </c>
      <c r="E1435" s="307">
        <v>166.67</v>
      </c>
      <c r="F1435" s="304">
        <v>68</v>
      </c>
      <c r="G1435" s="304">
        <v>133.33600000000001</v>
      </c>
      <c r="H1435" s="304">
        <v>0.90259999999999996</v>
      </c>
      <c r="I1435" s="304">
        <v>27960</v>
      </c>
      <c r="J1435" s="304" t="e">
        <f>I1435-#REF!</f>
        <v>#REF!</v>
      </c>
      <c r="K1435" s="304">
        <v>0.63280000000000003</v>
      </c>
      <c r="L1435" s="304">
        <v>78</v>
      </c>
      <c r="M1435" s="304">
        <v>133.33600000000001</v>
      </c>
      <c r="N1435" s="304">
        <v>0.90349999999999997</v>
      </c>
      <c r="O1435" s="304">
        <v>31620</v>
      </c>
      <c r="P1435" s="304" t="e">
        <f>O1435-#REF!</f>
        <v>#REF!</v>
      </c>
      <c r="Q1435" s="304">
        <v>0.60309999999999997</v>
      </c>
      <c r="R1435" s="304">
        <v>78</v>
      </c>
      <c r="S1435" s="304">
        <v>133.33600000000001</v>
      </c>
      <c r="T1435" s="304">
        <v>0.9002</v>
      </c>
      <c r="U1435" s="304">
        <v>31020</v>
      </c>
      <c r="V1435" s="304" t="e">
        <f>U1435-#REF!</f>
        <v>#REF!</v>
      </c>
      <c r="W1435" s="304">
        <v>0.61360000000000003</v>
      </c>
      <c r="X1435" s="304">
        <v>72</v>
      </c>
      <c r="Y1435" s="304">
        <v>133.33600000000001</v>
      </c>
      <c r="Z1435" s="304">
        <v>0.89</v>
      </c>
      <c r="AA1435" s="304">
        <v>25720</v>
      </c>
      <c r="AC1435" s="304">
        <v>0.53949999999999998</v>
      </c>
      <c r="AD1435" s="304">
        <v>70</v>
      </c>
      <c r="AE1435" s="304">
        <v>133.33600000000001</v>
      </c>
      <c r="AF1435" s="304">
        <v>0.8901</v>
      </c>
      <c r="AG1435" s="304">
        <v>28820</v>
      </c>
      <c r="AH1435" s="304" t="e">
        <f>AG1435-#REF!</f>
        <v>#REF!</v>
      </c>
      <c r="AI1435" s="304">
        <v>0.62170000000000003</v>
      </c>
      <c r="AJ1435" s="304">
        <v>70</v>
      </c>
      <c r="AK1435" s="304">
        <v>133.33600000000001</v>
      </c>
      <c r="AL1435" s="304">
        <v>0.88700000000000001</v>
      </c>
      <c r="AM1435" s="304">
        <v>27154</v>
      </c>
      <c r="AN1435" s="304" t="e">
        <f>AM1435-#REF!</f>
        <v>#REF!</v>
      </c>
      <c r="AO1435" s="304">
        <v>0.60740000000000005</v>
      </c>
    </row>
    <row r="1436" spans="1:41">
      <c r="A1436" s="305">
        <v>1432</v>
      </c>
      <c r="B1436" s="306" t="s">
        <v>4000</v>
      </c>
      <c r="C1436" s="305" t="s">
        <v>5432</v>
      </c>
      <c r="D1436" s="306" t="s">
        <v>4051</v>
      </c>
      <c r="E1436" s="307">
        <v>111.11</v>
      </c>
      <c r="F1436" s="304">
        <v>0</v>
      </c>
      <c r="G1436" s="304">
        <v>88.888000000000005</v>
      </c>
      <c r="H1436" s="304">
        <v>0.99280000000000002</v>
      </c>
      <c r="I1436" s="304">
        <v>27320</v>
      </c>
      <c r="K1436" s="304">
        <v>0.34399999999999997</v>
      </c>
      <c r="L1436" s="304">
        <v>124</v>
      </c>
      <c r="M1436" s="304">
        <v>124</v>
      </c>
      <c r="N1436" s="304">
        <v>1</v>
      </c>
      <c r="O1436" s="304">
        <v>31440</v>
      </c>
      <c r="Q1436" s="304">
        <v>0.34079999999999999</v>
      </c>
      <c r="R1436" s="304">
        <v>114</v>
      </c>
      <c r="S1436" s="304">
        <v>114</v>
      </c>
      <c r="T1436" s="304">
        <v>0.99819999999999998</v>
      </c>
      <c r="U1436" s="304">
        <v>33260</v>
      </c>
      <c r="W1436" s="304">
        <v>0.40589999999999998</v>
      </c>
      <c r="X1436" s="304">
        <v>106</v>
      </c>
      <c r="Y1436" s="304">
        <v>106</v>
      </c>
      <c r="Z1436" s="304">
        <v>0.99770000000000003</v>
      </c>
      <c r="AA1436" s="304">
        <v>25840</v>
      </c>
      <c r="AC1436" s="304">
        <v>0.32840000000000003</v>
      </c>
      <c r="AD1436" s="304">
        <v>102</v>
      </c>
      <c r="AE1436" s="304">
        <v>102</v>
      </c>
      <c r="AF1436" s="304">
        <v>0.99870000000000003</v>
      </c>
      <c r="AG1436" s="304">
        <v>28920</v>
      </c>
      <c r="AI1436" s="304">
        <v>0.38159999999999999</v>
      </c>
      <c r="AJ1436" s="304">
        <v>92</v>
      </c>
      <c r="AK1436" s="304">
        <v>92</v>
      </c>
      <c r="AL1436" s="304">
        <v>0.99929999999999997</v>
      </c>
      <c r="AM1436" s="304">
        <v>25120</v>
      </c>
      <c r="AO1436" s="304">
        <v>0.3795</v>
      </c>
    </row>
    <row r="1437" spans="1:41">
      <c r="A1437" s="305">
        <v>1433</v>
      </c>
      <c r="B1437" s="306" t="s">
        <v>4000</v>
      </c>
      <c r="C1437" s="305" t="s">
        <v>5433</v>
      </c>
      <c r="D1437" s="306" t="s">
        <v>4051</v>
      </c>
      <c r="E1437" s="307">
        <v>144.44</v>
      </c>
      <c r="F1437" s="304">
        <v>0</v>
      </c>
      <c r="G1437" s="304">
        <v>0</v>
      </c>
      <c r="H1437" s="304">
        <v>0.95789999999999997</v>
      </c>
      <c r="I1437" s="304">
        <v>15242</v>
      </c>
      <c r="K1437" s="304" t="e">
        <v>#N/A</v>
      </c>
      <c r="L1437" s="304">
        <v>44</v>
      </c>
      <c r="M1437" s="304">
        <v>0</v>
      </c>
      <c r="N1437" s="304">
        <v>0.95279999999999998</v>
      </c>
      <c r="O1437" s="304">
        <v>39769</v>
      </c>
      <c r="Q1437" s="304" t="e">
        <v>#N/A</v>
      </c>
      <c r="R1437" s="304">
        <v>0</v>
      </c>
      <c r="S1437" s="304">
        <v>0</v>
      </c>
      <c r="T1437" s="304" t="e">
        <v>#DIV/0!</v>
      </c>
      <c r="U1437" s="304">
        <v>0</v>
      </c>
      <c r="W1437" s="304" t="e">
        <v>#N/A</v>
      </c>
      <c r="X1437" s="304">
        <v>0</v>
      </c>
      <c r="Y1437" s="304">
        <v>0</v>
      </c>
      <c r="Z1437" s="304">
        <v>0.95989999999999998</v>
      </c>
      <c r="AA1437" s="304">
        <v>15530</v>
      </c>
      <c r="AC1437" s="304" t="e">
        <v>#N/A</v>
      </c>
      <c r="AD1437" s="304">
        <v>0</v>
      </c>
      <c r="AE1437" s="304">
        <v>0</v>
      </c>
      <c r="AF1437" s="304">
        <v>0.96350000000000002</v>
      </c>
      <c r="AG1437" s="304">
        <v>17503</v>
      </c>
      <c r="AI1437" s="304" t="e">
        <v>#N/A</v>
      </c>
      <c r="AJ1437" s="304">
        <v>77.59</v>
      </c>
      <c r="AK1437" s="304">
        <v>0</v>
      </c>
      <c r="AL1437" s="304">
        <v>0.97360000000000002</v>
      </c>
      <c r="AM1437" s="304">
        <v>14637</v>
      </c>
      <c r="AO1437" s="304" t="e">
        <v>#N/A</v>
      </c>
    </row>
    <row r="1438" spans="1:41">
      <c r="A1438" s="305">
        <v>1434</v>
      </c>
      <c r="B1438" s="306" t="s">
        <v>4000</v>
      </c>
      <c r="C1438" s="305" t="s">
        <v>5434</v>
      </c>
      <c r="D1438" s="306" t="s">
        <v>4051</v>
      </c>
      <c r="E1438" s="307">
        <v>111.11</v>
      </c>
      <c r="F1438" s="304">
        <v>128</v>
      </c>
      <c r="G1438" s="304">
        <v>128</v>
      </c>
      <c r="H1438" s="304">
        <v>0.92810000000000004</v>
      </c>
      <c r="I1438" s="304">
        <v>2580</v>
      </c>
      <c r="K1438" s="304">
        <v>3.0200000000000001E-2</v>
      </c>
      <c r="L1438" s="304">
        <v>126</v>
      </c>
      <c r="M1438" s="304">
        <v>126</v>
      </c>
      <c r="N1438" s="304">
        <v>0.89600000000000002</v>
      </c>
      <c r="O1438" s="304">
        <v>11880</v>
      </c>
      <c r="Q1438" s="304">
        <v>0.1414</v>
      </c>
      <c r="R1438" s="304">
        <v>119.52</v>
      </c>
      <c r="S1438" s="304">
        <v>119.52</v>
      </c>
      <c r="T1438" s="304">
        <v>0.88769999999999993</v>
      </c>
      <c r="U1438" s="304">
        <v>13008</v>
      </c>
      <c r="W1438" s="304">
        <v>0.1648</v>
      </c>
      <c r="X1438" s="304">
        <v>115.44</v>
      </c>
      <c r="Y1438" s="304">
        <v>115.44</v>
      </c>
      <c r="Z1438" s="304">
        <v>0.88739999999999997</v>
      </c>
      <c r="AA1438" s="304">
        <v>8382</v>
      </c>
      <c r="AC1438" s="304">
        <v>0.11</v>
      </c>
      <c r="AD1438" s="304">
        <v>96.64</v>
      </c>
      <c r="AE1438" s="304">
        <v>93.84</v>
      </c>
      <c r="AF1438" s="304">
        <v>0.92549999999999999</v>
      </c>
      <c r="AG1438" s="304">
        <v>2236</v>
      </c>
      <c r="AI1438" s="304">
        <v>3.3599999999999998E-2</v>
      </c>
      <c r="AJ1438" s="304">
        <v>100.48</v>
      </c>
      <c r="AK1438" s="304">
        <v>99.6</v>
      </c>
      <c r="AL1438" s="304">
        <v>0.8921</v>
      </c>
      <c r="AM1438" s="304">
        <v>3620</v>
      </c>
      <c r="AO1438" s="304">
        <v>5.6099999999999997E-2</v>
      </c>
    </row>
    <row r="1439" spans="1:41">
      <c r="A1439" s="305">
        <v>1435</v>
      </c>
      <c r="B1439" s="306" t="s">
        <v>4000</v>
      </c>
      <c r="C1439" s="305" t="s">
        <v>5435</v>
      </c>
      <c r="D1439" s="306" t="s">
        <v>4051</v>
      </c>
      <c r="E1439" s="307">
        <v>166.67</v>
      </c>
      <c r="F1439" s="304">
        <v>62</v>
      </c>
      <c r="G1439" s="304">
        <v>133.33600000000001</v>
      </c>
      <c r="H1439" s="304">
        <v>0.99890000000000001</v>
      </c>
      <c r="I1439" s="304">
        <v>17160</v>
      </c>
      <c r="K1439" s="304">
        <v>0.38490000000000002</v>
      </c>
      <c r="L1439" s="304">
        <v>74</v>
      </c>
      <c r="M1439" s="304">
        <v>133.33600000000001</v>
      </c>
      <c r="N1439" s="304">
        <v>0.99909999999999999</v>
      </c>
      <c r="O1439" s="304">
        <v>20140</v>
      </c>
      <c r="Q1439" s="304">
        <v>0.36620000000000003</v>
      </c>
      <c r="R1439" s="304">
        <v>76</v>
      </c>
      <c r="S1439" s="304">
        <v>133.33600000000001</v>
      </c>
      <c r="T1439" s="304">
        <v>1</v>
      </c>
      <c r="U1439" s="304">
        <v>22220</v>
      </c>
      <c r="W1439" s="304">
        <v>0.40610000000000002</v>
      </c>
      <c r="X1439" s="304">
        <v>68</v>
      </c>
      <c r="Y1439" s="304">
        <v>133.33600000000001</v>
      </c>
      <c r="Z1439" s="304">
        <v>1</v>
      </c>
      <c r="AA1439" s="304">
        <v>17120</v>
      </c>
      <c r="AC1439" s="304">
        <v>0.33839999999999998</v>
      </c>
      <c r="AD1439" s="304">
        <v>64</v>
      </c>
      <c r="AE1439" s="304">
        <v>133.33600000000001</v>
      </c>
      <c r="AF1439" s="304">
        <v>1</v>
      </c>
      <c r="AG1439" s="304">
        <v>15620</v>
      </c>
      <c r="AI1439" s="304">
        <v>0.32800000000000001</v>
      </c>
      <c r="AJ1439" s="304">
        <v>69.52</v>
      </c>
      <c r="AK1439" s="304">
        <v>133.33600000000001</v>
      </c>
      <c r="AL1439" s="304">
        <v>0.99809999999999999</v>
      </c>
      <c r="AM1439" s="304">
        <v>10380</v>
      </c>
      <c r="AO1439" s="304">
        <v>0.29509999999999997</v>
      </c>
    </row>
    <row r="1440" spans="1:41">
      <c r="A1440" s="305">
        <v>1436</v>
      </c>
      <c r="B1440" s="306" t="s">
        <v>4000</v>
      </c>
      <c r="C1440" s="305" t="s">
        <v>5436</v>
      </c>
      <c r="D1440" s="306" t="s">
        <v>4051</v>
      </c>
      <c r="E1440" s="307">
        <v>166.67</v>
      </c>
      <c r="F1440" s="304">
        <v>24</v>
      </c>
      <c r="G1440" s="304">
        <v>133.33600000000001</v>
      </c>
      <c r="H1440" s="304">
        <v>0.98560000000000003</v>
      </c>
      <c r="I1440" s="304">
        <v>8200</v>
      </c>
      <c r="K1440" s="304">
        <v>0.48149999999999998</v>
      </c>
      <c r="L1440" s="304">
        <v>28</v>
      </c>
      <c r="M1440" s="304">
        <v>133.33600000000001</v>
      </c>
      <c r="N1440" s="304">
        <v>0.99249999999999994</v>
      </c>
      <c r="O1440" s="304">
        <v>10560</v>
      </c>
      <c r="Q1440" s="304">
        <v>0.51080000000000003</v>
      </c>
      <c r="R1440" s="304">
        <v>28</v>
      </c>
      <c r="S1440" s="304">
        <v>133.33600000000001</v>
      </c>
      <c r="T1440" s="304">
        <v>0.98939999999999995</v>
      </c>
      <c r="U1440" s="304">
        <v>11120</v>
      </c>
      <c r="W1440" s="304">
        <v>0.5575</v>
      </c>
      <c r="X1440" s="304">
        <v>28</v>
      </c>
      <c r="Y1440" s="304">
        <v>133.33600000000001</v>
      </c>
      <c r="Z1440" s="304">
        <v>0.98060000000000003</v>
      </c>
      <c r="AA1440" s="304">
        <v>10080</v>
      </c>
      <c r="AC1440" s="304">
        <v>0.49349999999999999</v>
      </c>
      <c r="AD1440" s="304">
        <v>24</v>
      </c>
      <c r="AE1440" s="304">
        <v>133.33600000000001</v>
      </c>
      <c r="AF1440" s="304">
        <v>0.98599999999999999</v>
      </c>
      <c r="AG1440" s="304">
        <v>8440</v>
      </c>
      <c r="AI1440" s="304">
        <v>0.47939999999999999</v>
      </c>
      <c r="AJ1440" s="304">
        <v>24.8</v>
      </c>
      <c r="AK1440" s="304">
        <v>133.33600000000001</v>
      </c>
      <c r="AL1440" s="304">
        <v>0.99049999999999994</v>
      </c>
      <c r="AM1440" s="304">
        <v>6212</v>
      </c>
      <c r="AO1440" s="304">
        <v>0.42149999999999999</v>
      </c>
    </row>
    <row r="1441" spans="1:41">
      <c r="A1441" s="305">
        <v>1437</v>
      </c>
      <c r="B1441" s="306" t="s">
        <v>4000</v>
      </c>
      <c r="C1441" s="305" t="s">
        <v>5437</v>
      </c>
      <c r="D1441" s="306" t="s">
        <v>4051</v>
      </c>
      <c r="E1441" s="307">
        <v>950</v>
      </c>
      <c r="F1441" s="304">
        <v>0</v>
      </c>
      <c r="G1441" s="304">
        <v>330</v>
      </c>
      <c r="H1441" s="304" t="e">
        <v>#DIV/0!</v>
      </c>
      <c r="I1441" s="304">
        <v>0</v>
      </c>
      <c r="K1441" s="304">
        <v>0</v>
      </c>
      <c r="L1441" s="304">
        <v>258</v>
      </c>
      <c r="M1441" s="304">
        <v>280</v>
      </c>
      <c r="N1441" s="304">
        <v>1</v>
      </c>
      <c r="O1441" s="304">
        <v>89340</v>
      </c>
      <c r="Q1441" s="304">
        <v>0.46539999999999998</v>
      </c>
      <c r="R1441" s="304">
        <v>288</v>
      </c>
      <c r="S1441" s="304">
        <v>288</v>
      </c>
      <c r="T1441" s="304">
        <v>0.97219999999999995</v>
      </c>
      <c r="U1441" s="304">
        <v>102600</v>
      </c>
      <c r="W1441" s="304">
        <v>0.50900000000000001</v>
      </c>
      <c r="X1441" s="304">
        <v>252</v>
      </c>
      <c r="Y1441" s="304">
        <v>280</v>
      </c>
      <c r="Z1441" s="304">
        <v>0.95550000000000002</v>
      </c>
      <c r="AA1441" s="304">
        <v>88860</v>
      </c>
      <c r="AC1441" s="304">
        <v>0.496</v>
      </c>
      <c r="AD1441" s="304">
        <v>297.60000000000002</v>
      </c>
      <c r="AE1441" s="304">
        <v>297.60000000000002</v>
      </c>
      <c r="AF1441" s="304">
        <v>0.95309999999999995</v>
      </c>
      <c r="AG1441" s="304">
        <v>67620</v>
      </c>
      <c r="AI1441" s="304">
        <v>0.4304</v>
      </c>
      <c r="AJ1441" s="304">
        <v>351.6</v>
      </c>
      <c r="AK1441" s="304">
        <v>760</v>
      </c>
      <c r="AL1441" s="304">
        <v>0.96519999999999995</v>
      </c>
      <c r="AM1441" s="304">
        <v>116430</v>
      </c>
      <c r="AO1441" s="304">
        <v>0.47649999999999998</v>
      </c>
    </row>
    <row r="1442" spans="1:41">
      <c r="A1442" s="305">
        <v>1438</v>
      </c>
      <c r="B1442" s="306" t="s">
        <v>4000</v>
      </c>
      <c r="C1442" s="305" t="s">
        <v>5437</v>
      </c>
      <c r="D1442" s="306" t="s">
        <v>4051</v>
      </c>
      <c r="E1442" s="307">
        <v>350</v>
      </c>
      <c r="F1442" s="304">
        <v>0</v>
      </c>
      <c r="G1442" s="304">
        <v>280</v>
      </c>
      <c r="H1442" s="304" t="e">
        <v>#DIV/0!</v>
      </c>
      <c r="I1442" s="304">
        <v>0</v>
      </c>
      <c r="K1442" s="304">
        <v>0</v>
      </c>
      <c r="L1442" s="304">
        <v>288</v>
      </c>
      <c r="M1442" s="304">
        <v>288</v>
      </c>
      <c r="N1442" s="304">
        <v>0.99009999999999998</v>
      </c>
      <c r="O1442" s="304">
        <v>107280</v>
      </c>
      <c r="Q1442" s="304">
        <v>0.50570000000000004</v>
      </c>
      <c r="R1442" s="304">
        <v>264</v>
      </c>
      <c r="S1442" s="304">
        <v>280</v>
      </c>
      <c r="T1442" s="304">
        <v>0.99399999999999999</v>
      </c>
      <c r="U1442" s="304">
        <v>111600</v>
      </c>
      <c r="W1442" s="304">
        <v>0.5907</v>
      </c>
      <c r="X1442" s="304">
        <v>352</v>
      </c>
      <c r="Y1442" s="304">
        <v>352</v>
      </c>
      <c r="Z1442" s="304">
        <v>0.98650000000000004</v>
      </c>
      <c r="AA1442" s="304">
        <v>134080</v>
      </c>
      <c r="AC1442" s="304">
        <v>0.51900000000000002</v>
      </c>
      <c r="AD1442" s="304">
        <v>384</v>
      </c>
      <c r="AE1442" s="304">
        <v>384</v>
      </c>
      <c r="AF1442" s="304">
        <v>0.99249999999999994</v>
      </c>
      <c r="AG1442" s="304">
        <v>147240</v>
      </c>
      <c r="AI1442" s="304">
        <v>0.51929999999999998</v>
      </c>
      <c r="AJ1442" s="304">
        <v>372</v>
      </c>
      <c r="AK1442" s="304">
        <v>372</v>
      </c>
      <c r="AL1442" s="304">
        <v>0.98860000000000003</v>
      </c>
      <c r="AM1442" s="304">
        <v>176080</v>
      </c>
      <c r="AN1442" s="304" t="e">
        <f>AM1442-#REF!</f>
        <v>#REF!</v>
      </c>
      <c r="AO1442" s="304">
        <v>0.66500000000000004</v>
      </c>
    </row>
    <row r="1443" spans="1:41">
      <c r="A1443" s="305">
        <v>1439</v>
      </c>
      <c r="B1443" s="306" t="s">
        <v>4000</v>
      </c>
      <c r="C1443" s="305" t="s">
        <v>5438</v>
      </c>
      <c r="D1443" s="306" t="s">
        <v>4051</v>
      </c>
      <c r="E1443" s="307">
        <v>186.67</v>
      </c>
      <c r="F1443" s="304">
        <v>49.2</v>
      </c>
      <c r="G1443" s="304">
        <v>0</v>
      </c>
      <c r="H1443" s="304">
        <v>0.91010000000000002</v>
      </c>
      <c r="I1443" s="304">
        <v>5686</v>
      </c>
      <c r="K1443" s="304" t="e">
        <v>#N/A</v>
      </c>
      <c r="L1443" s="304">
        <v>41.2</v>
      </c>
      <c r="M1443" s="304">
        <v>0</v>
      </c>
      <c r="N1443" s="304">
        <v>0.91669999999999996</v>
      </c>
      <c r="O1443" s="304">
        <v>7168</v>
      </c>
      <c r="Q1443" s="304" t="e">
        <v>#N/A</v>
      </c>
      <c r="R1443" s="304">
        <v>32.08</v>
      </c>
      <c r="S1443" s="304">
        <v>0</v>
      </c>
      <c r="T1443" s="304">
        <v>0.94489999999999996</v>
      </c>
      <c r="U1443" s="304">
        <v>6682</v>
      </c>
      <c r="W1443" s="304" t="e">
        <v>#N/A</v>
      </c>
      <c r="X1443" s="304">
        <v>26.24</v>
      </c>
      <c r="Y1443" s="304">
        <v>0</v>
      </c>
      <c r="Z1443" s="304">
        <v>0.95540000000000003</v>
      </c>
      <c r="AA1443" s="304">
        <v>6762</v>
      </c>
      <c r="AC1443" s="304" t="e">
        <v>#N/A</v>
      </c>
      <c r="AD1443" s="304">
        <v>26.64</v>
      </c>
      <c r="AE1443" s="304">
        <v>0</v>
      </c>
      <c r="AF1443" s="304">
        <v>0.97170000000000001</v>
      </c>
      <c r="AG1443" s="304">
        <v>8028</v>
      </c>
      <c r="AI1443" s="304" t="e">
        <v>#N/A</v>
      </c>
      <c r="AJ1443" s="304">
        <v>25.2</v>
      </c>
      <c r="AK1443" s="304">
        <v>0</v>
      </c>
      <c r="AL1443" s="304">
        <v>0.96889999999999998</v>
      </c>
      <c r="AM1443" s="304">
        <v>6840</v>
      </c>
      <c r="AO1443" s="304" t="e">
        <v>#N/A</v>
      </c>
    </row>
    <row r="1444" spans="1:41">
      <c r="A1444" s="305">
        <v>1440</v>
      </c>
      <c r="B1444" s="306" t="s">
        <v>4000</v>
      </c>
      <c r="C1444" s="305" t="s">
        <v>5439</v>
      </c>
      <c r="D1444" s="306" t="s">
        <v>4051</v>
      </c>
      <c r="E1444" s="307">
        <v>333.33</v>
      </c>
      <c r="F1444" s="304">
        <v>24.48</v>
      </c>
      <c r="G1444" s="304">
        <v>0</v>
      </c>
      <c r="H1444" s="304">
        <v>0.97</v>
      </c>
      <c r="I1444" s="304">
        <v>5044</v>
      </c>
      <c r="K1444" s="304">
        <v>0</v>
      </c>
      <c r="L1444" s="304">
        <v>20.96</v>
      </c>
      <c r="M1444" s="304">
        <v>0</v>
      </c>
      <c r="N1444" s="304">
        <v>0.97750000000000004</v>
      </c>
      <c r="O1444" s="304">
        <v>7112</v>
      </c>
      <c r="Q1444" s="304">
        <v>0</v>
      </c>
      <c r="R1444" s="304">
        <v>22.88</v>
      </c>
      <c r="S1444" s="304">
        <v>0</v>
      </c>
      <c r="T1444" s="304">
        <v>0.97799999999999998</v>
      </c>
      <c r="U1444" s="304">
        <v>6400</v>
      </c>
      <c r="W1444" s="304">
        <v>0</v>
      </c>
      <c r="X1444" s="304">
        <v>18.399999999999999</v>
      </c>
      <c r="Y1444" s="304">
        <v>0</v>
      </c>
      <c r="Z1444" s="304">
        <v>0.9738</v>
      </c>
      <c r="AA1444" s="304">
        <v>6384</v>
      </c>
      <c r="AC1444" s="304">
        <v>0</v>
      </c>
      <c r="AD1444" s="304">
        <v>19.04</v>
      </c>
      <c r="AE1444" s="304">
        <v>266.66399999999999</v>
      </c>
      <c r="AF1444" s="304">
        <v>0.98170000000000002</v>
      </c>
      <c r="AG1444" s="304">
        <v>6628</v>
      </c>
      <c r="AI1444" s="304">
        <v>0.47660000000000002</v>
      </c>
      <c r="AJ1444" s="304">
        <v>50.56</v>
      </c>
      <c r="AK1444" s="304">
        <v>266.66399999999999</v>
      </c>
      <c r="AL1444" s="304">
        <v>0.96489999999999998</v>
      </c>
      <c r="AM1444" s="304">
        <v>8344</v>
      </c>
      <c r="AO1444" s="304">
        <v>0.23760000000000001</v>
      </c>
    </row>
    <row r="1445" spans="1:41">
      <c r="A1445" s="305">
        <v>1441</v>
      </c>
      <c r="B1445" s="306" t="s">
        <v>4000</v>
      </c>
      <c r="C1445" s="305" t="s">
        <v>5438</v>
      </c>
      <c r="D1445" s="306" t="s">
        <v>4051</v>
      </c>
      <c r="E1445" s="307">
        <v>388.89</v>
      </c>
      <c r="F1445" s="304">
        <v>70.72</v>
      </c>
      <c r="G1445" s="304">
        <v>0</v>
      </c>
      <c r="H1445" s="304">
        <v>0.98939999999999995</v>
      </c>
      <c r="I1445" s="304">
        <v>16788</v>
      </c>
      <c r="K1445" s="304">
        <v>0</v>
      </c>
      <c r="L1445" s="304">
        <v>80.8</v>
      </c>
      <c r="M1445" s="304">
        <v>0</v>
      </c>
      <c r="N1445" s="304">
        <v>0.98060000000000003</v>
      </c>
      <c r="O1445" s="304">
        <v>24176</v>
      </c>
      <c r="Q1445" s="304">
        <v>0</v>
      </c>
      <c r="R1445" s="304">
        <v>78.400000000000006</v>
      </c>
      <c r="S1445" s="304">
        <v>0</v>
      </c>
      <c r="T1445" s="304">
        <v>0.98419999999999996</v>
      </c>
      <c r="U1445" s="304">
        <v>22672</v>
      </c>
      <c r="W1445" s="304">
        <v>0</v>
      </c>
      <c r="X1445" s="304">
        <v>70.56</v>
      </c>
      <c r="Y1445" s="304">
        <v>0</v>
      </c>
      <c r="Z1445" s="304">
        <v>0.98880000000000001</v>
      </c>
      <c r="AA1445" s="304">
        <v>21416</v>
      </c>
      <c r="AC1445" s="304">
        <v>0</v>
      </c>
      <c r="AD1445" s="304">
        <v>78.56</v>
      </c>
      <c r="AE1445" s="304">
        <v>311.11200000000002</v>
      </c>
      <c r="AF1445" s="304">
        <v>0.98250000000000004</v>
      </c>
      <c r="AG1445" s="304">
        <v>24468</v>
      </c>
      <c r="AI1445" s="304">
        <v>0.42609999999999998</v>
      </c>
      <c r="AJ1445" s="304">
        <v>96.96</v>
      </c>
      <c r="AK1445" s="304">
        <v>311.11200000000002</v>
      </c>
      <c r="AL1445" s="304">
        <v>0.97950000000000004</v>
      </c>
      <c r="AM1445" s="304">
        <v>22852</v>
      </c>
      <c r="AO1445" s="304">
        <v>0.3342</v>
      </c>
    </row>
    <row r="1446" spans="1:41">
      <c r="A1446" s="305">
        <v>1442</v>
      </c>
      <c r="B1446" s="306" t="s">
        <v>4000</v>
      </c>
      <c r="C1446" s="305" t="s">
        <v>5440</v>
      </c>
      <c r="D1446" s="306" t="s">
        <v>4051</v>
      </c>
      <c r="E1446" s="307">
        <v>222.22</v>
      </c>
      <c r="F1446" s="304">
        <v>64</v>
      </c>
      <c r="G1446" s="304">
        <v>177.77600000000001</v>
      </c>
      <c r="H1446" s="304">
        <v>0.98209999999999997</v>
      </c>
      <c r="I1446" s="304">
        <v>13160</v>
      </c>
      <c r="K1446" s="304">
        <v>0.2908</v>
      </c>
      <c r="L1446" s="304">
        <v>84</v>
      </c>
      <c r="M1446" s="304">
        <v>177.77600000000001</v>
      </c>
      <c r="N1446" s="304">
        <v>0.98109999999999997</v>
      </c>
      <c r="O1446" s="304">
        <v>16600</v>
      </c>
      <c r="Q1446" s="304">
        <v>0.2707</v>
      </c>
      <c r="R1446" s="304">
        <v>80</v>
      </c>
      <c r="S1446" s="304">
        <v>177.77600000000001</v>
      </c>
      <c r="T1446" s="304">
        <v>0.97929999999999995</v>
      </c>
      <c r="U1446" s="304">
        <v>15080</v>
      </c>
      <c r="W1446" s="304">
        <v>0.26740000000000003</v>
      </c>
      <c r="X1446" s="304">
        <v>56.64</v>
      </c>
      <c r="Y1446" s="304">
        <v>177.77600000000001</v>
      </c>
      <c r="Z1446" s="304">
        <v>0.97750000000000004</v>
      </c>
      <c r="AA1446" s="304">
        <v>10232</v>
      </c>
      <c r="AC1446" s="304">
        <v>0.33479999999999999</v>
      </c>
      <c r="AD1446" s="304">
        <v>61.92</v>
      </c>
      <c r="AE1446" s="304">
        <v>177.77600000000001</v>
      </c>
      <c r="AF1446" s="304">
        <v>0.97709999999999997</v>
      </c>
      <c r="AG1446" s="304">
        <v>14488</v>
      </c>
      <c r="AI1446" s="304">
        <v>0.32190000000000002</v>
      </c>
      <c r="AJ1446" s="304">
        <v>59.2</v>
      </c>
      <c r="AK1446" s="304">
        <v>177.77600000000001</v>
      </c>
      <c r="AL1446" s="304">
        <v>0.97639999999999993</v>
      </c>
      <c r="AM1446" s="304">
        <v>13872</v>
      </c>
      <c r="AO1446" s="304">
        <v>0.33329999999999999</v>
      </c>
    </row>
    <row r="1447" spans="1:41">
      <c r="A1447" s="305">
        <v>1443</v>
      </c>
      <c r="B1447" s="306" t="s">
        <v>4000</v>
      </c>
      <c r="C1447" s="305" t="s">
        <v>5441</v>
      </c>
      <c r="D1447" s="306" t="s">
        <v>4051</v>
      </c>
      <c r="E1447" s="307">
        <v>338.89</v>
      </c>
      <c r="F1447" s="304">
        <v>258</v>
      </c>
      <c r="G1447" s="304">
        <v>271.11200000000002</v>
      </c>
      <c r="H1447" s="304">
        <v>0.78190000000000004</v>
      </c>
      <c r="I1447" s="304">
        <v>57420</v>
      </c>
      <c r="K1447" s="304">
        <v>0.39529999999999998</v>
      </c>
      <c r="L1447" s="304">
        <v>258</v>
      </c>
      <c r="M1447" s="304">
        <v>271.11200000000002</v>
      </c>
      <c r="N1447" s="304">
        <v>0.78120000000000001</v>
      </c>
      <c r="O1447" s="304">
        <v>59520</v>
      </c>
      <c r="Q1447" s="304">
        <v>0.39700000000000002</v>
      </c>
      <c r="R1447" s="304">
        <v>258</v>
      </c>
      <c r="S1447" s="304">
        <v>271.11200000000002</v>
      </c>
      <c r="T1447" s="304">
        <v>0.77500000000000002</v>
      </c>
      <c r="U1447" s="304">
        <v>50820</v>
      </c>
      <c r="W1447" s="304">
        <v>0.35299999999999998</v>
      </c>
      <c r="X1447" s="304">
        <v>218.16</v>
      </c>
      <c r="Y1447" s="304">
        <v>271.11200000000002</v>
      </c>
      <c r="Z1447" s="304">
        <v>0.77500000000000002</v>
      </c>
      <c r="AA1447" s="304">
        <v>10788</v>
      </c>
      <c r="AC1447" s="304">
        <v>0.3342</v>
      </c>
      <c r="AD1447" s="304">
        <v>228.72</v>
      </c>
      <c r="AE1447" s="304">
        <v>271.11200000000002</v>
      </c>
      <c r="AF1447" s="304">
        <v>0.82819999999999994</v>
      </c>
      <c r="AG1447" s="304">
        <v>44772</v>
      </c>
      <c r="AI1447" s="304">
        <v>0.31769999999999998</v>
      </c>
      <c r="AJ1447" s="304">
        <v>242.88</v>
      </c>
      <c r="AK1447" s="304">
        <v>271.11200000000002</v>
      </c>
      <c r="AL1447" s="304">
        <v>0.85509999999999997</v>
      </c>
      <c r="AM1447" s="304">
        <v>66786</v>
      </c>
      <c r="AO1447" s="304">
        <v>0.44669999999999999</v>
      </c>
    </row>
    <row r="1448" spans="1:41">
      <c r="A1448" s="305">
        <v>1444</v>
      </c>
      <c r="B1448" s="306" t="s">
        <v>4000</v>
      </c>
      <c r="C1448" s="305" t="s">
        <v>5442</v>
      </c>
      <c r="D1448" s="306" t="s">
        <v>4097</v>
      </c>
      <c r="E1448" s="307">
        <v>133.33000000000001</v>
      </c>
      <c r="F1448" s="304">
        <v>17.72</v>
      </c>
      <c r="G1448" s="304">
        <v>0</v>
      </c>
      <c r="H1448" s="304">
        <v>0.99980000000000002</v>
      </c>
      <c r="I1448" s="304">
        <v>4536</v>
      </c>
      <c r="K1448" s="304" t="e">
        <v>#N/A</v>
      </c>
      <c r="L1448" s="304">
        <v>21</v>
      </c>
      <c r="M1448" s="304">
        <v>0</v>
      </c>
      <c r="N1448" s="304">
        <v>0.99990000000000001</v>
      </c>
      <c r="O1448" s="304">
        <v>6026</v>
      </c>
      <c r="Q1448" s="304" t="e">
        <v>#N/A</v>
      </c>
      <c r="R1448" s="304">
        <v>27.52</v>
      </c>
      <c r="S1448" s="304">
        <v>0</v>
      </c>
      <c r="T1448" s="304">
        <v>0.99980000000000002</v>
      </c>
      <c r="U1448" s="304">
        <v>7695</v>
      </c>
      <c r="W1448" s="304" t="e">
        <v>#N/A</v>
      </c>
      <c r="X1448" s="304">
        <v>25.96</v>
      </c>
      <c r="Y1448" s="304">
        <v>0</v>
      </c>
      <c r="Z1448" s="304">
        <v>0.99719999999999998</v>
      </c>
      <c r="AA1448" s="304">
        <v>5620</v>
      </c>
      <c r="AC1448" s="304" t="e">
        <v>#N/A</v>
      </c>
      <c r="AD1448" s="304">
        <v>22.08</v>
      </c>
      <c r="AE1448" s="304">
        <v>106.664</v>
      </c>
      <c r="AF1448" s="304">
        <v>0.99749999999999994</v>
      </c>
      <c r="AG1448" s="304">
        <v>6756</v>
      </c>
      <c r="AI1448" s="304" t="e">
        <v>#N/A</v>
      </c>
      <c r="AJ1448" s="304">
        <v>22.08</v>
      </c>
      <c r="AK1448" s="304">
        <v>106.664</v>
      </c>
      <c r="AL1448" s="304">
        <v>0.99770000000000003</v>
      </c>
      <c r="AM1448" s="304">
        <v>6318</v>
      </c>
      <c r="AO1448" s="304" t="e">
        <v>#N/A</v>
      </c>
    </row>
    <row r="1449" spans="1:41">
      <c r="A1449" s="305">
        <v>1445</v>
      </c>
      <c r="B1449" s="306" t="s">
        <v>4000</v>
      </c>
      <c r="C1449" s="305" t="s">
        <v>5443</v>
      </c>
      <c r="D1449" s="306" t="s">
        <v>4051</v>
      </c>
      <c r="E1449" s="307">
        <v>800</v>
      </c>
      <c r="F1449" s="304">
        <v>76.8</v>
      </c>
      <c r="G1449" s="304">
        <v>640</v>
      </c>
      <c r="H1449" s="304">
        <v>0.7</v>
      </c>
      <c r="I1449" s="304">
        <v>4116</v>
      </c>
      <c r="K1449" s="304">
        <v>0.10630000000000001</v>
      </c>
      <c r="L1449" s="304">
        <v>78.72</v>
      </c>
      <c r="M1449" s="304">
        <v>640</v>
      </c>
      <c r="N1449" s="304">
        <v>0.71099999999999997</v>
      </c>
      <c r="O1449" s="304">
        <v>6168</v>
      </c>
      <c r="Q1449" s="304">
        <v>0.14810000000000001</v>
      </c>
      <c r="R1449" s="304">
        <v>36</v>
      </c>
      <c r="S1449" s="304">
        <v>640</v>
      </c>
      <c r="T1449" s="304">
        <v>0.72370000000000001</v>
      </c>
      <c r="U1449" s="304">
        <v>4524</v>
      </c>
      <c r="W1449" s="304">
        <v>0.2412</v>
      </c>
      <c r="X1449" s="304">
        <v>8.64</v>
      </c>
      <c r="Y1449" s="304">
        <v>640</v>
      </c>
      <c r="Z1449" s="304">
        <v>0.48020000000000002</v>
      </c>
      <c r="AA1449" s="304">
        <v>1164</v>
      </c>
      <c r="AC1449" s="304">
        <v>0.37709999999999999</v>
      </c>
      <c r="AD1449" s="304">
        <v>553.91999999999996</v>
      </c>
      <c r="AE1449" s="304">
        <v>640</v>
      </c>
      <c r="AF1449" s="304">
        <v>0.72739999999999994</v>
      </c>
      <c r="AG1449" s="304">
        <v>60516</v>
      </c>
      <c r="AI1449" s="304">
        <v>0.2019</v>
      </c>
      <c r="AJ1449" s="304">
        <v>630.24</v>
      </c>
      <c r="AK1449" s="304">
        <v>640</v>
      </c>
      <c r="AL1449" s="304">
        <v>0.74360000000000004</v>
      </c>
      <c r="AM1449" s="304">
        <v>140172</v>
      </c>
      <c r="AO1449" s="304">
        <v>0.41539999999999999</v>
      </c>
    </row>
    <row r="1450" spans="1:41">
      <c r="A1450" s="305">
        <v>1446</v>
      </c>
      <c r="B1450" s="306" t="s">
        <v>4000</v>
      </c>
      <c r="C1450" s="305" t="s">
        <v>5444</v>
      </c>
      <c r="D1450" s="306" t="s">
        <v>4051</v>
      </c>
      <c r="E1450" s="307">
        <v>800</v>
      </c>
      <c r="F1450" s="304">
        <v>601.44000000000005</v>
      </c>
      <c r="G1450" s="304">
        <v>640</v>
      </c>
      <c r="H1450" s="304">
        <v>0.80840000000000001</v>
      </c>
      <c r="I1450" s="304">
        <v>144852</v>
      </c>
      <c r="K1450" s="304">
        <v>0.4138</v>
      </c>
      <c r="L1450" s="304">
        <v>561.6</v>
      </c>
      <c r="M1450" s="304">
        <v>640</v>
      </c>
      <c r="N1450" s="304">
        <v>0.81389999999999996</v>
      </c>
      <c r="O1450" s="304">
        <v>166512</v>
      </c>
      <c r="Q1450" s="304">
        <v>0.48970000000000002</v>
      </c>
      <c r="R1450" s="304">
        <v>540</v>
      </c>
      <c r="S1450" s="304">
        <v>640</v>
      </c>
      <c r="T1450" s="304">
        <v>0.81479999999999997</v>
      </c>
      <c r="U1450" s="304">
        <v>155844</v>
      </c>
      <c r="W1450" s="304">
        <v>0.4919</v>
      </c>
      <c r="X1450" s="304">
        <v>49.92</v>
      </c>
      <c r="Y1450" s="304">
        <v>640</v>
      </c>
      <c r="Z1450" s="304">
        <v>0.38429999999999997</v>
      </c>
      <c r="AA1450" s="304">
        <v>936</v>
      </c>
      <c r="AC1450" s="304">
        <v>6.5600000000000006E-2</v>
      </c>
      <c r="AD1450" s="304">
        <v>0</v>
      </c>
      <c r="AE1450" s="304">
        <v>640</v>
      </c>
      <c r="AF1450" s="304" t="e">
        <v>#DIV/0!</v>
      </c>
      <c r="AG1450" s="304">
        <v>0</v>
      </c>
      <c r="AI1450" s="304">
        <v>0</v>
      </c>
      <c r="AJ1450" s="304">
        <v>0</v>
      </c>
      <c r="AK1450" s="304">
        <v>640</v>
      </c>
      <c r="AL1450" s="304" t="e">
        <v>#DIV/0!</v>
      </c>
      <c r="AM1450" s="304">
        <v>0</v>
      </c>
      <c r="AO1450" s="304">
        <v>0</v>
      </c>
    </row>
    <row r="1451" spans="1:41">
      <c r="A1451" s="305">
        <v>1447</v>
      </c>
      <c r="B1451" s="306" t="s">
        <v>4000</v>
      </c>
      <c r="C1451" s="305" t="s">
        <v>5445</v>
      </c>
      <c r="D1451" s="306" t="s">
        <v>4051</v>
      </c>
      <c r="E1451" s="307">
        <v>200</v>
      </c>
      <c r="F1451" s="304">
        <v>23.84</v>
      </c>
      <c r="G1451" s="304">
        <v>160</v>
      </c>
      <c r="H1451" s="304">
        <v>0.9304</v>
      </c>
      <c r="I1451" s="304">
        <v>6114</v>
      </c>
      <c r="K1451" s="304">
        <v>0.38290000000000002</v>
      </c>
      <c r="L1451" s="304">
        <v>25.36</v>
      </c>
      <c r="M1451" s="304">
        <v>160</v>
      </c>
      <c r="N1451" s="304">
        <v>0.92730000000000001</v>
      </c>
      <c r="O1451" s="304">
        <v>7238</v>
      </c>
      <c r="Q1451" s="304">
        <v>0.41370000000000001</v>
      </c>
      <c r="R1451" s="304">
        <v>22.96</v>
      </c>
      <c r="S1451" s="304">
        <v>160</v>
      </c>
      <c r="T1451" s="304">
        <v>0.93469999999999998</v>
      </c>
      <c r="U1451" s="304">
        <v>8096</v>
      </c>
      <c r="W1451" s="304">
        <v>0.52400000000000002</v>
      </c>
      <c r="X1451" s="304">
        <v>42.4</v>
      </c>
      <c r="Y1451" s="304">
        <v>160</v>
      </c>
      <c r="Z1451" s="304">
        <v>0.86809999999999998</v>
      </c>
      <c r="AA1451" s="304">
        <v>14004</v>
      </c>
      <c r="AC1451" s="304">
        <v>0.51139999999999997</v>
      </c>
      <c r="AD1451" s="304">
        <v>46.4</v>
      </c>
      <c r="AE1451" s="304">
        <v>160</v>
      </c>
      <c r="AF1451" s="304">
        <v>0.84960000000000002</v>
      </c>
      <c r="AG1451" s="304">
        <v>18978</v>
      </c>
      <c r="AH1451" s="304" t="e">
        <f>AG1451-#REF!</f>
        <v>#REF!</v>
      </c>
      <c r="AI1451" s="304">
        <v>0.64710000000000001</v>
      </c>
      <c r="AJ1451" s="304">
        <v>43.84</v>
      </c>
      <c r="AK1451" s="304">
        <v>160</v>
      </c>
      <c r="AL1451" s="304">
        <v>0.84629999999999994</v>
      </c>
      <c r="AM1451" s="304">
        <v>18830</v>
      </c>
      <c r="AN1451" s="304" t="e">
        <f>AM1451-#REF!</f>
        <v>#REF!</v>
      </c>
      <c r="AO1451" s="304">
        <v>0.70499999999999996</v>
      </c>
    </row>
    <row r="1452" spans="1:41">
      <c r="A1452" s="305">
        <v>1448</v>
      </c>
      <c r="B1452" s="306" t="s">
        <v>4000</v>
      </c>
      <c r="C1452" s="305" t="s">
        <v>5446</v>
      </c>
      <c r="D1452" s="306" t="s">
        <v>4051</v>
      </c>
      <c r="E1452" s="307">
        <v>725.56</v>
      </c>
      <c r="F1452" s="304">
        <v>0</v>
      </c>
      <c r="G1452" s="304">
        <v>0</v>
      </c>
      <c r="H1452" s="304" t="e">
        <v>#DIV/0!</v>
      </c>
      <c r="I1452" s="304">
        <v>0</v>
      </c>
      <c r="K1452" s="304">
        <v>0</v>
      </c>
      <c r="L1452" s="304">
        <v>471.2</v>
      </c>
      <c r="M1452" s="304">
        <v>580.44799999999998</v>
      </c>
      <c r="N1452" s="304">
        <v>0.81320000000000003</v>
      </c>
      <c r="O1452" s="304">
        <v>70500</v>
      </c>
      <c r="Q1452" s="304">
        <v>0.38329999999999997</v>
      </c>
      <c r="R1452" s="304">
        <v>468.8</v>
      </c>
      <c r="S1452" s="304">
        <v>580.44799999999998</v>
      </c>
      <c r="T1452" s="304">
        <v>0.81289999999999996</v>
      </c>
      <c r="U1452" s="304">
        <v>117340</v>
      </c>
      <c r="W1452" s="304">
        <v>0.42770000000000002</v>
      </c>
      <c r="X1452" s="304">
        <v>504.8</v>
      </c>
      <c r="Y1452" s="304">
        <v>580.44799999999998</v>
      </c>
      <c r="Z1452" s="304">
        <v>0.8196</v>
      </c>
      <c r="AA1452" s="304">
        <v>68040</v>
      </c>
      <c r="AC1452" s="304">
        <v>0.42830000000000001</v>
      </c>
      <c r="AD1452" s="304">
        <v>546.4</v>
      </c>
      <c r="AE1452" s="304">
        <v>580.44799999999998</v>
      </c>
      <c r="AF1452" s="304">
        <v>0.8155</v>
      </c>
      <c r="AG1452" s="304">
        <v>142160</v>
      </c>
      <c r="AI1452" s="304">
        <v>0.4289</v>
      </c>
      <c r="AJ1452" s="304">
        <v>552.48</v>
      </c>
      <c r="AK1452" s="304">
        <v>580.44799999999998</v>
      </c>
      <c r="AL1452" s="304">
        <v>0.81769999999999998</v>
      </c>
      <c r="AM1452" s="304">
        <v>74652</v>
      </c>
      <c r="AO1452" s="304">
        <v>1.1918</v>
      </c>
    </row>
    <row r="1453" spans="1:41">
      <c r="A1453" s="305">
        <v>1449</v>
      </c>
      <c r="B1453" s="306" t="s">
        <v>4004</v>
      </c>
      <c r="C1453" s="305" t="s">
        <v>5447</v>
      </c>
      <c r="D1453" s="306" t="s">
        <v>4051</v>
      </c>
      <c r="E1453" s="307">
        <v>210</v>
      </c>
      <c r="F1453" s="304">
        <v>84.36</v>
      </c>
      <c r="G1453" s="304">
        <v>168</v>
      </c>
      <c r="H1453" s="304">
        <v>0.98280000000000001</v>
      </c>
      <c r="I1453" s="304">
        <v>15252</v>
      </c>
      <c r="K1453" s="304">
        <v>0.2555</v>
      </c>
      <c r="L1453" s="304">
        <v>87</v>
      </c>
      <c r="M1453" s="304">
        <v>168</v>
      </c>
      <c r="N1453" s="304">
        <v>0.98009999999999997</v>
      </c>
      <c r="O1453" s="304">
        <v>29106</v>
      </c>
      <c r="Q1453" s="304">
        <v>0.45879999999999999</v>
      </c>
      <c r="R1453" s="304">
        <v>96</v>
      </c>
      <c r="S1453" s="304">
        <v>168</v>
      </c>
      <c r="T1453" s="304">
        <v>0.97850000000000004</v>
      </c>
      <c r="U1453" s="304">
        <v>24480</v>
      </c>
      <c r="W1453" s="304">
        <v>0.36199999999999999</v>
      </c>
      <c r="X1453" s="304">
        <v>87</v>
      </c>
      <c r="Y1453" s="304">
        <v>168</v>
      </c>
      <c r="Z1453" s="304">
        <v>0.97709999999999997</v>
      </c>
      <c r="AA1453" s="304">
        <v>19170</v>
      </c>
      <c r="AC1453" s="304">
        <v>0.30309999999999998</v>
      </c>
      <c r="AD1453" s="304">
        <v>66</v>
      </c>
      <c r="AE1453" s="304">
        <v>168</v>
      </c>
      <c r="AF1453" s="304">
        <v>0.97409999999999997</v>
      </c>
      <c r="AG1453" s="304">
        <v>18030</v>
      </c>
      <c r="AI1453" s="304">
        <v>0.377</v>
      </c>
      <c r="AJ1453" s="304">
        <v>78</v>
      </c>
      <c r="AK1453" s="304">
        <v>168</v>
      </c>
      <c r="AL1453" s="304">
        <v>0.97570000000000001</v>
      </c>
      <c r="AM1453" s="304">
        <v>16830</v>
      </c>
      <c r="AO1453" s="304">
        <v>0.30719999999999997</v>
      </c>
    </row>
    <row r="1454" spans="1:41">
      <c r="A1454" s="305">
        <v>1450</v>
      </c>
      <c r="B1454" s="306" t="s">
        <v>4004</v>
      </c>
      <c r="C1454" s="305" t="s">
        <v>5448</v>
      </c>
      <c r="D1454" s="306" t="s">
        <v>4051</v>
      </c>
      <c r="E1454" s="307">
        <v>195</v>
      </c>
      <c r="F1454" s="304">
        <v>55.32</v>
      </c>
      <c r="G1454" s="304">
        <v>156</v>
      </c>
      <c r="H1454" s="304">
        <v>0.91700000000000004</v>
      </c>
      <c r="I1454" s="304">
        <v>12918</v>
      </c>
      <c r="K1454" s="304">
        <v>0.35370000000000001</v>
      </c>
      <c r="L1454" s="304">
        <v>61.32</v>
      </c>
      <c r="M1454" s="304">
        <v>156</v>
      </c>
      <c r="N1454" s="304">
        <v>0.92100000000000004</v>
      </c>
      <c r="O1454" s="304">
        <v>15408</v>
      </c>
      <c r="Q1454" s="304">
        <v>0.36670000000000003</v>
      </c>
      <c r="R1454" s="304">
        <v>57.6</v>
      </c>
      <c r="S1454" s="304">
        <v>156</v>
      </c>
      <c r="T1454" s="304">
        <v>0.91500000000000004</v>
      </c>
      <c r="U1454" s="304">
        <v>14952</v>
      </c>
      <c r="W1454" s="304">
        <v>0.39400000000000002</v>
      </c>
      <c r="X1454" s="304">
        <v>53.76</v>
      </c>
      <c r="Y1454" s="304">
        <v>156</v>
      </c>
      <c r="Z1454" s="304">
        <v>0.90639999999999998</v>
      </c>
      <c r="AA1454" s="304">
        <v>14229</v>
      </c>
      <c r="AC1454" s="304">
        <v>0.39250000000000002</v>
      </c>
      <c r="AD1454" s="304">
        <v>48</v>
      </c>
      <c r="AE1454" s="304">
        <v>156</v>
      </c>
      <c r="AF1454" s="304">
        <v>0.90090000000000003</v>
      </c>
      <c r="AG1454" s="304">
        <v>11769</v>
      </c>
      <c r="AI1454" s="304">
        <v>0.36580000000000001</v>
      </c>
      <c r="AJ1454" s="304">
        <v>48</v>
      </c>
      <c r="AK1454" s="304">
        <v>156</v>
      </c>
      <c r="AL1454" s="304">
        <v>0.90969999999999995</v>
      </c>
      <c r="AM1454" s="304">
        <v>12690</v>
      </c>
      <c r="AO1454" s="304">
        <v>0.40360000000000001</v>
      </c>
    </row>
    <row r="1455" spans="1:41">
      <c r="A1455" s="305">
        <v>1451</v>
      </c>
      <c r="B1455" s="306" t="s">
        <v>4004</v>
      </c>
      <c r="C1455" s="305" t="s">
        <v>5449</v>
      </c>
      <c r="D1455" s="306" t="s">
        <v>4139</v>
      </c>
      <c r="E1455" s="307">
        <v>600</v>
      </c>
      <c r="F1455" s="304">
        <v>558</v>
      </c>
      <c r="G1455" s="304">
        <v>558</v>
      </c>
      <c r="H1455" s="304">
        <v>0.97650000000000003</v>
      </c>
      <c r="I1455" s="304">
        <v>199810</v>
      </c>
      <c r="K1455" s="304">
        <v>0.50929999999999997</v>
      </c>
      <c r="L1455" s="304">
        <v>544</v>
      </c>
      <c r="M1455" s="304">
        <v>544</v>
      </c>
      <c r="N1455" s="304">
        <v>0.97329999999999994</v>
      </c>
      <c r="O1455" s="304">
        <v>174230</v>
      </c>
      <c r="Q1455" s="304">
        <v>0.44230000000000003</v>
      </c>
      <c r="R1455" s="304">
        <v>550</v>
      </c>
      <c r="S1455" s="304">
        <v>544</v>
      </c>
      <c r="T1455" s="304">
        <v>0.93010000000000004</v>
      </c>
      <c r="U1455" s="304">
        <v>327930</v>
      </c>
      <c r="W1455" s="304">
        <v>0.50490000000000002</v>
      </c>
      <c r="X1455" s="304">
        <v>474.48</v>
      </c>
      <c r="Y1455" s="304">
        <v>480</v>
      </c>
      <c r="Z1455" s="304">
        <v>0.99560000000000004</v>
      </c>
      <c r="AA1455" s="304">
        <v>27240</v>
      </c>
      <c r="AC1455" s="304">
        <v>0.26700000000000002</v>
      </c>
      <c r="AD1455" s="304">
        <v>563.52</v>
      </c>
      <c r="AE1455" s="304">
        <v>563.52</v>
      </c>
      <c r="AF1455" s="304">
        <v>0.98780000000000001</v>
      </c>
      <c r="AG1455" s="304">
        <v>126012</v>
      </c>
      <c r="AI1455" s="304">
        <v>0.30430000000000001</v>
      </c>
      <c r="AJ1455" s="304">
        <v>629.04</v>
      </c>
      <c r="AK1455" s="304">
        <v>629.04</v>
      </c>
      <c r="AL1455" s="304">
        <v>0.99109999999999998</v>
      </c>
      <c r="AM1455" s="304">
        <v>162996</v>
      </c>
      <c r="AO1455" s="304">
        <v>0.36309999999999998</v>
      </c>
    </row>
    <row r="1456" spans="1:41">
      <c r="A1456" s="305">
        <v>1452</v>
      </c>
      <c r="B1456" s="306" t="s">
        <v>4004</v>
      </c>
      <c r="C1456" s="305" t="s">
        <v>5450</v>
      </c>
      <c r="D1456" s="306" t="s">
        <v>4139</v>
      </c>
      <c r="E1456" s="307">
        <v>150</v>
      </c>
      <c r="F1456" s="304">
        <v>114.08</v>
      </c>
      <c r="G1456" s="304">
        <v>120</v>
      </c>
      <c r="H1456" s="304">
        <v>0.67849999999999999</v>
      </c>
      <c r="I1456" s="304">
        <v>6852</v>
      </c>
      <c r="K1456" s="304">
        <v>0.123</v>
      </c>
      <c r="L1456" s="304">
        <v>112.32</v>
      </c>
      <c r="M1456" s="304">
        <v>120</v>
      </c>
      <c r="N1456" s="304">
        <v>0.72360000000000002</v>
      </c>
      <c r="O1456" s="304">
        <v>8188</v>
      </c>
      <c r="Q1456" s="304">
        <v>0.13539999999999999</v>
      </c>
      <c r="R1456" s="304">
        <v>128.96</v>
      </c>
      <c r="S1456" s="304">
        <v>128.96</v>
      </c>
      <c r="T1456" s="304">
        <v>0.71629999999999994</v>
      </c>
      <c r="U1456" s="304">
        <v>8652</v>
      </c>
      <c r="W1456" s="304">
        <v>0.13009999999999999</v>
      </c>
      <c r="X1456" s="304">
        <v>100.32</v>
      </c>
      <c r="Y1456" s="304">
        <v>120</v>
      </c>
      <c r="Z1456" s="304">
        <v>0.60189999999999999</v>
      </c>
      <c r="AA1456" s="304">
        <v>6216</v>
      </c>
      <c r="AC1456" s="304">
        <v>0.1384</v>
      </c>
      <c r="AD1456" s="304">
        <v>124</v>
      </c>
      <c r="AE1456" s="304">
        <v>124</v>
      </c>
      <c r="AF1456" s="304">
        <v>0.61899999999999999</v>
      </c>
      <c r="AG1456" s="304">
        <v>6868</v>
      </c>
      <c r="AI1456" s="304">
        <v>0.1203</v>
      </c>
      <c r="AJ1456" s="304">
        <v>104</v>
      </c>
      <c r="AK1456" s="304">
        <v>120</v>
      </c>
      <c r="AL1456" s="304">
        <v>0.61109999999999998</v>
      </c>
      <c r="AM1456" s="304">
        <v>5944</v>
      </c>
      <c r="AO1456" s="304">
        <v>0.12989999999999999</v>
      </c>
    </row>
    <row r="1457" spans="1:41">
      <c r="A1457" s="305">
        <v>1453</v>
      </c>
      <c r="B1457" s="306" t="s">
        <v>4004</v>
      </c>
      <c r="C1457" s="305" t="s">
        <v>5451</v>
      </c>
      <c r="D1457" s="306" t="s">
        <v>4139</v>
      </c>
      <c r="E1457" s="307">
        <v>200</v>
      </c>
      <c r="F1457" s="304">
        <v>126.48</v>
      </c>
      <c r="G1457" s="304">
        <v>160</v>
      </c>
      <c r="H1457" s="304">
        <v>0.99860000000000004</v>
      </c>
      <c r="I1457" s="304">
        <v>6258</v>
      </c>
      <c r="K1457" s="304">
        <v>6.88E-2</v>
      </c>
      <c r="L1457" s="304">
        <v>166.8</v>
      </c>
      <c r="M1457" s="304">
        <v>166.8</v>
      </c>
      <c r="N1457" s="304">
        <v>0.98450000000000004</v>
      </c>
      <c r="O1457" s="304">
        <v>7200</v>
      </c>
      <c r="Q1457" s="304">
        <v>5.8900000000000001E-2</v>
      </c>
      <c r="R1457" s="304">
        <v>153</v>
      </c>
      <c r="S1457" s="304">
        <v>160</v>
      </c>
      <c r="T1457" s="304">
        <v>0.97809999999999997</v>
      </c>
      <c r="U1457" s="304">
        <v>6414</v>
      </c>
      <c r="W1457" s="304">
        <v>5.9499999999999997E-2</v>
      </c>
      <c r="X1457" s="304">
        <v>162</v>
      </c>
      <c r="Y1457" s="304">
        <v>162</v>
      </c>
      <c r="Z1457" s="304">
        <v>0.98550000000000004</v>
      </c>
      <c r="AA1457" s="304">
        <v>8130</v>
      </c>
      <c r="AC1457" s="304">
        <v>6.8400000000000002E-2</v>
      </c>
      <c r="AD1457" s="304">
        <v>159</v>
      </c>
      <c r="AE1457" s="304">
        <v>160</v>
      </c>
      <c r="AF1457" s="304">
        <v>0.99639999999999995</v>
      </c>
      <c r="AG1457" s="304">
        <v>8100</v>
      </c>
      <c r="AI1457" s="304">
        <v>6.8699999999999997E-2</v>
      </c>
      <c r="AJ1457" s="304">
        <v>153</v>
      </c>
      <c r="AK1457" s="304">
        <v>160</v>
      </c>
      <c r="AL1457" s="304">
        <v>1</v>
      </c>
      <c r="AM1457" s="304">
        <v>8940</v>
      </c>
      <c r="AO1457" s="304">
        <v>8.1199999999999994E-2</v>
      </c>
    </row>
    <row r="1458" spans="1:41">
      <c r="A1458" s="305">
        <v>1454</v>
      </c>
      <c r="B1458" s="306" t="s">
        <v>4004</v>
      </c>
      <c r="C1458" s="305" t="s">
        <v>5452</v>
      </c>
      <c r="D1458" s="306" t="s">
        <v>4139</v>
      </c>
      <c r="E1458" s="307">
        <v>200</v>
      </c>
      <c r="F1458" s="304">
        <v>141</v>
      </c>
      <c r="G1458" s="304">
        <v>160</v>
      </c>
      <c r="H1458" s="304">
        <v>0.66249999999999998</v>
      </c>
      <c r="I1458" s="304">
        <v>9360</v>
      </c>
      <c r="K1458" s="304">
        <v>0.13919999999999999</v>
      </c>
      <c r="L1458" s="304">
        <v>135</v>
      </c>
      <c r="M1458" s="304">
        <v>160</v>
      </c>
      <c r="N1458" s="304">
        <v>0.63180000000000003</v>
      </c>
      <c r="O1458" s="304">
        <v>9780</v>
      </c>
      <c r="Q1458" s="304">
        <v>0.15409999999999999</v>
      </c>
      <c r="R1458" s="304">
        <v>168</v>
      </c>
      <c r="S1458" s="304">
        <v>168</v>
      </c>
      <c r="T1458" s="304">
        <v>0.57179999999999997</v>
      </c>
      <c r="U1458" s="304">
        <v>7170</v>
      </c>
      <c r="W1458" s="304">
        <v>0.1037</v>
      </c>
      <c r="X1458" s="304">
        <v>141</v>
      </c>
      <c r="Y1458" s="304">
        <v>160</v>
      </c>
      <c r="Z1458" s="304">
        <v>0.77259999999999995</v>
      </c>
      <c r="AA1458" s="304">
        <v>18750</v>
      </c>
      <c r="AC1458" s="304">
        <v>0.23139999999999999</v>
      </c>
      <c r="AD1458" s="304">
        <v>138</v>
      </c>
      <c r="AE1458" s="304">
        <v>160</v>
      </c>
      <c r="AF1458" s="304">
        <v>0.74549999999999994</v>
      </c>
      <c r="AG1458" s="304">
        <v>15990</v>
      </c>
      <c r="AI1458" s="304">
        <v>0.2089</v>
      </c>
      <c r="AJ1458" s="304">
        <v>132</v>
      </c>
      <c r="AK1458" s="304">
        <v>160</v>
      </c>
      <c r="AL1458" s="304">
        <v>0.66900000000000004</v>
      </c>
      <c r="AM1458" s="304">
        <v>11580</v>
      </c>
      <c r="AO1458" s="304">
        <v>0.18210000000000001</v>
      </c>
    </row>
    <row r="1459" spans="1:41">
      <c r="A1459" s="305">
        <v>1455</v>
      </c>
      <c r="B1459" s="306" t="s">
        <v>4004</v>
      </c>
      <c r="C1459" s="305" t="s">
        <v>5453</v>
      </c>
      <c r="D1459" s="306" t="s">
        <v>4139</v>
      </c>
      <c r="E1459" s="307">
        <v>118</v>
      </c>
      <c r="F1459" s="304">
        <v>177.76</v>
      </c>
      <c r="G1459" s="304">
        <v>177.76</v>
      </c>
      <c r="H1459" s="304">
        <v>0.98819999999999997</v>
      </c>
      <c r="I1459" s="304">
        <v>70316</v>
      </c>
      <c r="K1459" s="304">
        <v>0.55600000000000005</v>
      </c>
      <c r="L1459" s="304">
        <v>181.76</v>
      </c>
      <c r="M1459" s="304">
        <v>181.76</v>
      </c>
      <c r="N1459" s="304">
        <v>0.98639999999999994</v>
      </c>
      <c r="O1459" s="304">
        <v>78924</v>
      </c>
      <c r="Q1459" s="304">
        <v>0.5917</v>
      </c>
      <c r="R1459" s="304">
        <v>163.36000000000001</v>
      </c>
      <c r="S1459" s="304">
        <v>163.36000000000001</v>
      </c>
      <c r="T1459" s="304">
        <v>0.9879</v>
      </c>
      <c r="U1459" s="304">
        <v>65340</v>
      </c>
      <c r="W1459" s="304">
        <v>0.56240000000000001</v>
      </c>
      <c r="X1459" s="304">
        <v>172.16</v>
      </c>
      <c r="Y1459" s="304">
        <v>172.16</v>
      </c>
      <c r="Z1459" s="304">
        <v>0.98939999999999995</v>
      </c>
      <c r="AA1459" s="304">
        <v>68884</v>
      </c>
      <c r="AC1459" s="304">
        <v>0.54359999999999997</v>
      </c>
      <c r="AD1459" s="304">
        <v>136</v>
      </c>
      <c r="AE1459" s="304">
        <v>136</v>
      </c>
      <c r="AF1459" s="304">
        <v>0.99060000000000004</v>
      </c>
      <c r="AG1459" s="304">
        <v>62416</v>
      </c>
      <c r="AH1459" s="304" t="e">
        <f>AG1459-#REF!</f>
        <v>#REF!</v>
      </c>
      <c r="AI1459" s="304">
        <v>0.62270000000000003</v>
      </c>
      <c r="AJ1459" s="304">
        <v>172</v>
      </c>
      <c r="AK1459" s="304">
        <v>172</v>
      </c>
      <c r="AL1459" s="304">
        <v>0.97189999999999999</v>
      </c>
      <c r="AM1459" s="304">
        <v>72040</v>
      </c>
      <c r="AO1459" s="304">
        <v>0.59860000000000002</v>
      </c>
    </row>
    <row r="1460" spans="1:41">
      <c r="A1460" s="305">
        <v>1456</v>
      </c>
      <c r="B1460" s="306" t="s">
        <v>4004</v>
      </c>
      <c r="C1460" s="305" t="s">
        <v>5454</v>
      </c>
      <c r="D1460" s="306" t="s">
        <v>4139</v>
      </c>
      <c r="E1460" s="307">
        <v>116.88</v>
      </c>
      <c r="F1460" s="304">
        <v>98</v>
      </c>
      <c r="G1460" s="304">
        <v>98</v>
      </c>
      <c r="H1460" s="304">
        <v>0.99419999999999997</v>
      </c>
      <c r="I1460" s="304">
        <v>23640</v>
      </c>
      <c r="K1460" s="304">
        <v>0.33700000000000002</v>
      </c>
      <c r="L1460" s="304">
        <v>114</v>
      </c>
      <c r="M1460" s="304">
        <v>114</v>
      </c>
      <c r="N1460" s="304">
        <v>0.99529999999999996</v>
      </c>
      <c r="O1460" s="304">
        <v>29640</v>
      </c>
      <c r="Q1460" s="304">
        <v>0.35110000000000002</v>
      </c>
      <c r="R1460" s="304">
        <v>110</v>
      </c>
      <c r="S1460" s="304">
        <v>110</v>
      </c>
      <c r="T1460" s="304">
        <v>0.99029999999999996</v>
      </c>
      <c r="U1460" s="304">
        <v>24280</v>
      </c>
      <c r="W1460" s="304">
        <v>0.30959999999999999</v>
      </c>
      <c r="X1460" s="304">
        <v>104</v>
      </c>
      <c r="Y1460" s="304">
        <v>104</v>
      </c>
      <c r="Z1460" s="304">
        <v>0.9909</v>
      </c>
      <c r="AA1460" s="304">
        <v>26100</v>
      </c>
      <c r="AC1460" s="304">
        <v>0.34039999999999998</v>
      </c>
      <c r="AD1460" s="304">
        <v>100</v>
      </c>
      <c r="AE1460" s="304">
        <v>100</v>
      </c>
      <c r="AF1460" s="304">
        <v>0.98480000000000001</v>
      </c>
      <c r="AG1460" s="304">
        <v>16780</v>
      </c>
      <c r="AI1460" s="304">
        <v>0.22900000000000001</v>
      </c>
      <c r="AJ1460" s="304">
        <v>108</v>
      </c>
      <c r="AK1460" s="304">
        <v>108</v>
      </c>
      <c r="AL1460" s="304">
        <v>0.98609999999999998</v>
      </c>
      <c r="AM1460" s="304">
        <v>19800</v>
      </c>
      <c r="AO1460" s="304">
        <v>0.25819999999999999</v>
      </c>
    </row>
    <row r="1461" spans="1:41">
      <c r="A1461" s="305">
        <v>1457</v>
      </c>
      <c r="B1461" s="306" t="s">
        <v>4004</v>
      </c>
      <c r="C1461" s="305" t="s">
        <v>5455</v>
      </c>
      <c r="D1461" s="306" t="s">
        <v>4139</v>
      </c>
      <c r="E1461" s="307">
        <v>133</v>
      </c>
      <c r="F1461" s="304">
        <v>66</v>
      </c>
      <c r="G1461" s="304">
        <v>106.4</v>
      </c>
      <c r="H1461" s="304">
        <v>0.93359999999999999</v>
      </c>
      <c r="I1461" s="304">
        <v>7170</v>
      </c>
      <c r="K1461" s="304">
        <v>0.16159999999999999</v>
      </c>
      <c r="L1461" s="304">
        <v>66</v>
      </c>
      <c r="M1461" s="304">
        <v>106.4</v>
      </c>
      <c r="N1461" s="304">
        <v>0.92479999999999996</v>
      </c>
      <c r="O1461" s="304">
        <v>8850</v>
      </c>
      <c r="Q1461" s="304">
        <v>0.19489999999999999</v>
      </c>
      <c r="R1461" s="304">
        <v>63</v>
      </c>
      <c r="S1461" s="304">
        <v>106.4</v>
      </c>
      <c r="T1461" s="304">
        <v>0.91190000000000004</v>
      </c>
      <c r="U1461" s="304">
        <v>7140</v>
      </c>
      <c r="W1461" s="304">
        <v>0.1726</v>
      </c>
      <c r="X1461" s="304">
        <v>69</v>
      </c>
      <c r="Y1461" s="304">
        <v>106.4</v>
      </c>
      <c r="Z1461" s="304">
        <v>0.92549999999999999</v>
      </c>
      <c r="AA1461" s="304">
        <v>10800</v>
      </c>
      <c r="AC1461" s="304">
        <v>0.2273</v>
      </c>
      <c r="AD1461" s="304">
        <v>75</v>
      </c>
      <c r="AE1461" s="304">
        <v>106.4</v>
      </c>
      <c r="AF1461" s="304">
        <v>0.9133</v>
      </c>
      <c r="AG1461" s="304">
        <v>6630</v>
      </c>
      <c r="AI1461" s="304">
        <v>0.13009999999999999</v>
      </c>
      <c r="AJ1461" s="304">
        <v>54</v>
      </c>
      <c r="AK1461" s="304">
        <v>106.4</v>
      </c>
      <c r="AL1461" s="304">
        <v>0.91179999999999994</v>
      </c>
      <c r="AM1461" s="304">
        <v>4650</v>
      </c>
      <c r="AO1461" s="304">
        <v>0.13120000000000001</v>
      </c>
    </row>
    <row r="1462" spans="1:41">
      <c r="A1462" s="305">
        <v>1458</v>
      </c>
      <c r="B1462" s="306" t="s">
        <v>4004</v>
      </c>
      <c r="C1462" s="305" t="s">
        <v>5456</v>
      </c>
      <c r="D1462" s="306" t="s">
        <v>4139</v>
      </c>
      <c r="E1462" s="307">
        <v>123</v>
      </c>
      <c r="F1462" s="304">
        <v>160.28</v>
      </c>
      <c r="G1462" s="304">
        <v>160.28</v>
      </c>
      <c r="H1462" s="304">
        <v>0.95699999999999996</v>
      </c>
      <c r="I1462" s="304">
        <v>54168</v>
      </c>
      <c r="K1462" s="304">
        <v>0.49049999999999999</v>
      </c>
      <c r="L1462" s="304">
        <v>154.56</v>
      </c>
      <c r="M1462" s="304">
        <v>154.56</v>
      </c>
      <c r="N1462" s="304">
        <v>0.96119999999999994</v>
      </c>
      <c r="O1462" s="304">
        <v>46947</v>
      </c>
      <c r="Q1462" s="304">
        <v>0.42480000000000001</v>
      </c>
      <c r="R1462" s="304">
        <v>129.80000000000001</v>
      </c>
      <c r="S1462" s="304">
        <v>129.80000000000001</v>
      </c>
      <c r="T1462" s="304">
        <v>0.9446</v>
      </c>
      <c r="U1462" s="304">
        <v>46642</v>
      </c>
      <c r="W1462" s="304">
        <v>0.52839999999999998</v>
      </c>
      <c r="X1462" s="304">
        <v>118.16</v>
      </c>
      <c r="Y1462" s="304">
        <v>118.16</v>
      </c>
      <c r="Z1462" s="304">
        <v>0.97240000000000004</v>
      </c>
      <c r="AA1462" s="304">
        <v>33117</v>
      </c>
      <c r="AC1462" s="304">
        <v>0.38740000000000002</v>
      </c>
      <c r="AD1462" s="304">
        <v>127</v>
      </c>
      <c r="AE1462" s="304">
        <v>127</v>
      </c>
      <c r="AF1462" s="304">
        <v>0.95630000000000004</v>
      </c>
      <c r="AG1462" s="304">
        <v>56118</v>
      </c>
      <c r="AH1462" s="304" t="e">
        <f>AG1462-#REF!</f>
        <v>#REF!</v>
      </c>
      <c r="AI1462" s="304">
        <v>0.62109999999999999</v>
      </c>
      <c r="AJ1462" s="304">
        <v>139</v>
      </c>
      <c r="AK1462" s="304">
        <v>139</v>
      </c>
      <c r="AL1462" s="304">
        <v>0.93530000000000002</v>
      </c>
      <c r="AM1462" s="304">
        <v>55281</v>
      </c>
      <c r="AO1462" s="304">
        <v>0.59060000000000001</v>
      </c>
    </row>
    <row r="1463" spans="1:41">
      <c r="A1463" s="305">
        <v>1459</v>
      </c>
      <c r="B1463" s="306" t="s">
        <v>4004</v>
      </c>
      <c r="C1463" s="305" t="s">
        <v>5457</v>
      </c>
      <c r="D1463" s="306" t="s">
        <v>4139</v>
      </c>
      <c r="E1463" s="307">
        <v>1450</v>
      </c>
      <c r="F1463" s="304">
        <v>1538.4</v>
      </c>
      <c r="G1463" s="304">
        <v>1538.4</v>
      </c>
      <c r="H1463" s="304">
        <v>0.98009999999999997</v>
      </c>
      <c r="I1463" s="304">
        <v>382160</v>
      </c>
      <c r="K1463" s="304">
        <v>0.35199999999999998</v>
      </c>
      <c r="L1463" s="304">
        <v>1390.4</v>
      </c>
      <c r="M1463" s="304">
        <v>1390.4</v>
      </c>
      <c r="N1463" s="304">
        <v>0.98109999999999997</v>
      </c>
      <c r="O1463" s="304">
        <v>427200</v>
      </c>
      <c r="Q1463" s="304">
        <v>0.42099999999999999</v>
      </c>
      <c r="R1463" s="304">
        <v>1484</v>
      </c>
      <c r="S1463" s="304">
        <v>1484</v>
      </c>
      <c r="T1463" s="304">
        <v>0.97429999999999994</v>
      </c>
      <c r="U1463" s="304">
        <v>449660</v>
      </c>
      <c r="W1463" s="304">
        <v>0.432</v>
      </c>
      <c r="X1463" s="304">
        <v>1456</v>
      </c>
      <c r="Y1463" s="304">
        <v>1456</v>
      </c>
      <c r="Z1463" s="304">
        <v>0.98099999999999998</v>
      </c>
      <c r="AA1463" s="304">
        <v>460020</v>
      </c>
      <c r="AC1463" s="304">
        <v>0.43290000000000001</v>
      </c>
      <c r="AD1463" s="304">
        <v>1436</v>
      </c>
      <c r="AE1463" s="304">
        <v>1436</v>
      </c>
      <c r="AF1463" s="304">
        <v>0.98280000000000001</v>
      </c>
      <c r="AG1463" s="304">
        <v>485440</v>
      </c>
      <c r="AI1463" s="304">
        <v>0.46239999999999998</v>
      </c>
      <c r="AJ1463" s="304">
        <v>1480</v>
      </c>
      <c r="AK1463" s="304">
        <v>1480</v>
      </c>
      <c r="AL1463" s="304">
        <v>0.98660000000000003</v>
      </c>
      <c r="AM1463" s="304">
        <v>467000</v>
      </c>
      <c r="AO1463" s="304">
        <v>0.44419999999999998</v>
      </c>
    </row>
    <row r="1464" spans="1:41">
      <c r="A1464" s="305">
        <v>1460</v>
      </c>
      <c r="B1464" s="306" t="s">
        <v>4004</v>
      </c>
      <c r="C1464" s="305" t="s">
        <v>5458</v>
      </c>
      <c r="D1464" s="306" t="s">
        <v>4139</v>
      </c>
      <c r="E1464" s="307">
        <v>200</v>
      </c>
      <c r="F1464" s="304">
        <v>111</v>
      </c>
      <c r="G1464" s="304">
        <v>160</v>
      </c>
      <c r="H1464" s="304">
        <v>0.83660000000000001</v>
      </c>
      <c r="I1464" s="304">
        <v>9060</v>
      </c>
      <c r="K1464" s="304">
        <v>0.13550000000000001</v>
      </c>
      <c r="L1464" s="304">
        <v>102</v>
      </c>
      <c r="M1464" s="304">
        <v>160</v>
      </c>
      <c r="N1464" s="304">
        <v>0.86719999999999997</v>
      </c>
      <c r="O1464" s="304">
        <v>13710</v>
      </c>
      <c r="Q1464" s="304">
        <v>0.20830000000000001</v>
      </c>
      <c r="R1464" s="304">
        <v>87</v>
      </c>
      <c r="S1464" s="304">
        <v>160</v>
      </c>
      <c r="T1464" s="304">
        <v>0.88270000000000004</v>
      </c>
      <c r="U1464" s="304">
        <v>12234</v>
      </c>
      <c r="W1464" s="304">
        <v>0.2213</v>
      </c>
      <c r="X1464" s="304">
        <v>99</v>
      </c>
      <c r="Y1464" s="304">
        <v>160</v>
      </c>
      <c r="Z1464" s="304">
        <v>0.90079999999999993</v>
      </c>
      <c r="AA1464" s="304">
        <v>14916</v>
      </c>
      <c r="AC1464" s="304">
        <v>0.2248</v>
      </c>
      <c r="AD1464" s="304">
        <v>100.5</v>
      </c>
      <c r="AE1464" s="304">
        <v>160</v>
      </c>
      <c r="AF1464" s="304">
        <v>0.84740000000000004</v>
      </c>
      <c r="AG1464" s="304">
        <v>11490</v>
      </c>
      <c r="AI1464" s="304">
        <v>0.18140000000000001</v>
      </c>
      <c r="AJ1464" s="304">
        <v>96</v>
      </c>
      <c r="AK1464" s="304">
        <v>160</v>
      </c>
      <c r="AL1464" s="304">
        <v>0.90949999999999998</v>
      </c>
      <c r="AM1464" s="304">
        <v>18690</v>
      </c>
      <c r="AO1464" s="304">
        <v>0.29730000000000001</v>
      </c>
    </row>
    <row r="1465" spans="1:41">
      <c r="A1465" s="305">
        <v>1461</v>
      </c>
      <c r="B1465" s="306" t="s">
        <v>4004</v>
      </c>
      <c r="C1465" s="305" t="s">
        <v>5459</v>
      </c>
      <c r="D1465" s="306" t="s">
        <v>4051</v>
      </c>
      <c r="E1465" s="307">
        <v>172</v>
      </c>
      <c r="F1465" s="304">
        <v>73.44</v>
      </c>
      <c r="G1465" s="304">
        <v>137.6</v>
      </c>
      <c r="H1465" s="304">
        <v>0.92869999999999997</v>
      </c>
      <c r="I1465" s="304">
        <v>12570</v>
      </c>
      <c r="K1465" s="304">
        <v>0.25600000000000001</v>
      </c>
      <c r="L1465" s="304">
        <v>39.119999999999997</v>
      </c>
      <c r="M1465" s="304">
        <v>137.6</v>
      </c>
      <c r="N1465" s="304">
        <v>0.9345</v>
      </c>
      <c r="O1465" s="304">
        <v>10428</v>
      </c>
      <c r="Q1465" s="304">
        <v>0.38340000000000002</v>
      </c>
      <c r="R1465" s="304">
        <v>38.880000000000003</v>
      </c>
      <c r="S1465" s="304">
        <v>137.6</v>
      </c>
      <c r="T1465" s="304">
        <v>0.93530000000000002</v>
      </c>
      <c r="U1465" s="304">
        <v>10494</v>
      </c>
      <c r="W1465" s="304">
        <v>0.40079999999999999</v>
      </c>
      <c r="X1465" s="304">
        <v>36.96</v>
      </c>
      <c r="Y1465" s="304">
        <v>137.6</v>
      </c>
      <c r="Z1465" s="304">
        <v>0.93299999999999994</v>
      </c>
      <c r="AA1465" s="304">
        <v>10608</v>
      </c>
      <c r="AC1465" s="304">
        <v>0.41349999999999998</v>
      </c>
      <c r="AD1465" s="304">
        <v>36</v>
      </c>
      <c r="AE1465" s="304">
        <v>137.6</v>
      </c>
      <c r="AF1465" s="304">
        <v>0.95709999999999995</v>
      </c>
      <c r="AG1465" s="304">
        <v>10698</v>
      </c>
      <c r="AI1465" s="304">
        <v>0.4173</v>
      </c>
      <c r="AJ1465" s="304">
        <v>42</v>
      </c>
      <c r="AK1465" s="304">
        <v>137.6</v>
      </c>
      <c r="AL1465" s="304">
        <v>0.96419999999999995</v>
      </c>
      <c r="AM1465" s="304">
        <v>11292</v>
      </c>
      <c r="AO1465" s="304">
        <v>0.38729999999999998</v>
      </c>
    </row>
    <row r="1466" spans="1:41">
      <c r="A1466" s="305">
        <v>1462</v>
      </c>
      <c r="B1466" s="306" t="s">
        <v>4004</v>
      </c>
      <c r="C1466" s="305" t="s">
        <v>5460</v>
      </c>
      <c r="D1466" s="306" t="s">
        <v>4051</v>
      </c>
      <c r="E1466" s="307">
        <v>222.22</v>
      </c>
      <c r="F1466" s="304">
        <v>186.96</v>
      </c>
      <c r="G1466" s="304">
        <v>186.96</v>
      </c>
      <c r="H1466" s="304">
        <v>0.9345</v>
      </c>
      <c r="I1466" s="304">
        <v>37620</v>
      </c>
      <c r="K1466" s="304">
        <v>0.29909999999999998</v>
      </c>
      <c r="L1466" s="304">
        <v>205.2</v>
      </c>
      <c r="M1466" s="304">
        <v>205.2</v>
      </c>
      <c r="N1466" s="304">
        <v>0.92789999999999995</v>
      </c>
      <c r="O1466" s="304">
        <v>46938</v>
      </c>
      <c r="Q1466" s="304">
        <v>0.33129999999999998</v>
      </c>
      <c r="R1466" s="304">
        <v>206.88</v>
      </c>
      <c r="S1466" s="304">
        <v>206.88</v>
      </c>
      <c r="T1466" s="304">
        <v>0.93930000000000002</v>
      </c>
      <c r="U1466" s="304">
        <v>29214</v>
      </c>
      <c r="W1466" s="304">
        <v>0.54</v>
      </c>
      <c r="X1466" s="304">
        <v>138.96</v>
      </c>
      <c r="Y1466" s="304">
        <v>138.96</v>
      </c>
      <c r="Z1466" s="304">
        <v>0.94109999999999994</v>
      </c>
      <c r="AA1466" s="304">
        <v>28158</v>
      </c>
      <c r="AC1466" s="304">
        <v>0.28939999999999999</v>
      </c>
      <c r="AD1466" s="304">
        <v>192</v>
      </c>
      <c r="AE1466" s="304">
        <v>192</v>
      </c>
      <c r="AF1466" s="304">
        <v>0.9083</v>
      </c>
      <c r="AG1466" s="304">
        <v>38494</v>
      </c>
      <c r="AI1466" s="304">
        <v>0.44650000000000001</v>
      </c>
      <c r="AJ1466" s="304">
        <v>0</v>
      </c>
      <c r="AK1466" s="304">
        <v>0</v>
      </c>
      <c r="AL1466" s="304" t="e">
        <v>#DIV/0!</v>
      </c>
      <c r="AM1466" s="304">
        <v>0</v>
      </c>
      <c r="AO1466" s="304">
        <v>0</v>
      </c>
    </row>
    <row r="1467" spans="1:41">
      <c r="A1467" s="305">
        <v>1463</v>
      </c>
      <c r="B1467" s="306" t="s">
        <v>4004</v>
      </c>
      <c r="C1467" s="305" t="s">
        <v>5461</v>
      </c>
      <c r="D1467" s="306" t="s">
        <v>4139</v>
      </c>
      <c r="E1467" s="307">
        <v>389</v>
      </c>
      <c r="F1467" s="304">
        <v>263.76</v>
      </c>
      <c r="G1467" s="304">
        <v>311.2</v>
      </c>
      <c r="H1467" s="304">
        <v>0.99060000000000004</v>
      </c>
      <c r="I1467" s="304">
        <v>43344</v>
      </c>
      <c r="K1467" s="304">
        <v>0.23039999999999999</v>
      </c>
      <c r="L1467" s="304">
        <v>287.27999999999997</v>
      </c>
      <c r="M1467" s="304">
        <v>311.2</v>
      </c>
      <c r="N1467" s="304">
        <v>0.99060000000000004</v>
      </c>
      <c r="O1467" s="304">
        <v>44592</v>
      </c>
      <c r="Q1467" s="304">
        <v>0.21060000000000001</v>
      </c>
      <c r="R1467" s="304">
        <v>272.39999999999998</v>
      </c>
      <c r="S1467" s="304">
        <v>311.2</v>
      </c>
      <c r="T1467" s="304">
        <v>0.95750000000000002</v>
      </c>
      <c r="U1467" s="304">
        <v>43152</v>
      </c>
      <c r="W1467" s="304">
        <v>0.2298</v>
      </c>
      <c r="X1467" s="304">
        <v>286.08</v>
      </c>
      <c r="Y1467" s="304">
        <v>311.2</v>
      </c>
      <c r="Z1467" s="304">
        <v>0.98639999999999994</v>
      </c>
      <c r="AA1467" s="304">
        <v>35544</v>
      </c>
      <c r="AC1467" s="304">
        <v>0.16930000000000001</v>
      </c>
      <c r="AD1467" s="304">
        <v>306</v>
      </c>
      <c r="AE1467" s="304">
        <v>311.2</v>
      </c>
      <c r="AF1467" s="304">
        <v>0.98899999999999999</v>
      </c>
      <c r="AG1467" s="304">
        <v>31590</v>
      </c>
      <c r="AI1467" s="304">
        <v>0.14030000000000001</v>
      </c>
      <c r="AJ1467" s="304">
        <v>222</v>
      </c>
      <c r="AK1467" s="304">
        <v>311.2</v>
      </c>
      <c r="AL1467" s="304">
        <v>0.92010000000000003</v>
      </c>
      <c r="AM1467" s="304">
        <v>28464</v>
      </c>
      <c r="AO1467" s="304">
        <v>0.19350000000000001</v>
      </c>
    </row>
    <row r="1468" spans="1:41">
      <c r="A1468" s="305">
        <v>1464</v>
      </c>
      <c r="B1468" s="306" t="s">
        <v>4004</v>
      </c>
      <c r="C1468" s="305" t="s">
        <v>5462</v>
      </c>
      <c r="D1468" s="306" t="s">
        <v>4139</v>
      </c>
      <c r="E1468" s="307">
        <v>139</v>
      </c>
      <c r="F1468" s="304">
        <v>125.52</v>
      </c>
      <c r="G1468" s="304">
        <v>125.52</v>
      </c>
      <c r="H1468" s="304">
        <v>0.88239999999999996</v>
      </c>
      <c r="I1468" s="304">
        <v>10308</v>
      </c>
      <c r="K1468" s="304">
        <v>0.1293</v>
      </c>
      <c r="L1468" s="304">
        <v>113.4</v>
      </c>
      <c r="M1468" s="304">
        <v>113.4</v>
      </c>
      <c r="N1468" s="304">
        <v>0.9022</v>
      </c>
      <c r="O1468" s="304">
        <v>9786</v>
      </c>
      <c r="Q1468" s="304">
        <v>0.12859999999999999</v>
      </c>
      <c r="R1468" s="304">
        <v>128.4</v>
      </c>
      <c r="S1468" s="304">
        <v>128.4</v>
      </c>
      <c r="T1468" s="304">
        <v>0.86039999999999994</v>
      </c>
      <c r="U1468" s="304">
        <v>9150</v>
      </c>
      <c r="W1468" s="304">
        <v>0.115</v>
      </c>
      <c r="X1468" s="304">
        <v>107.28</v>
      </c>
      <c r="Y1468" s="304">
        <v>111.2</v>
      </c>
      <c r="Z1468" s="304">
        <v>0.8407</v>
      </c>
      <c r="AA1468" s="304">
        <v>10521</v>
      </c>
      <c r="AC1468" s="304">
        <v>0.15679999999999999</v>
      </c>
      <c r="AD1468" s="304">
        <v>147</v>
      </c>
      <c r="AE1468" s="304">
        <v>147</v>
      </c>
      <c r="AF1468" s="304">
        <v>0.84589999999999999</v>
      </c>
      <c r="AG1468" s="304">
        <v>8892</v>
      </c>
      <c r="AI1468" s="304">
        <v>9.6100000000000005E-2</v>
      </c>
      <c r="AJ1468" s="304">
        <v>108</v>
      </c>
      <c r="AK1468" s="304">
        <v>111.2</v>
      </c>
      <c r="AL1468" s="304">
        <v>0.86299999999999999</v>
      </c>
      <c r="AM1468" s="304">
        <v>7425</v>
      </c>
      <c r="AO1468" s="304">
        <v>0.1106</v>
      </c>
    </row>
    <row r="1469" spans="1:41">
      <c r="A1469" s="305">
        <v>1465</v>
      </c>
      <c r="B1469" s="306" t="s">
        <v>4004</v>
      </c>
      <c r="C1469" s="305" t="s">
        <v>5463</v>
      </c>
      <c r="D1469" s="306" t="s">
        <v>4051</v>
      </c>
      <c r="E1469" s="307">
        <v>155.56</v>
      </c>
      <c r="F1469" s="304">
        <v>80.239999999999995</v>
      </c>
      <c r="G1469" s="304">
        <v>124.44799999999999</v>
      </c>
      <c r="H1469" s="304">
        <v>0.93920000000000003</v>
      </c>
      <c r="I1469" s="304">
        <v>16214</v>
      </c>
      <c r="K1469" s="304">
        <v>0.29880000000000001</v>
      </c>
      <c r="L1469" s="304">
        <v>82.4</v>
      </c>
      <c r="M1469" s="304">
        <v>124.44799999999999</v>
      </c>
      <c r="N1469" s="304">
        <v>0.93889999999999996</v>
      </c>
      <c r="O1469" s="304">
        <v>18684</v>
      </c>
      <c r="Q1469" s="304">
        <v>0.3246</v>
      </c>
      <c r="R1469" s="304">
        <v>120.8</v>
      </c>
      <c r="S1469" s="304">
        <v>124.44799999999999</v>
      </c>
      <c r="T1469" s="304">
        <v>0.95109999999999995</v>
      </c>
      <c r="U1469" s="304">
        <v>22452</v>
      </c>
      <c r="W1469" s="304">
        <v>0.27139999999999997</v>
      </c>
      <c r="X1469" s="304">
        <v>84.16</v>
      </c>
      <c r="Y1469" s="304">
        <v>124.44799999999999</v>
      </c>
      <c r="Z1469" s="304">
        <v>0.93599999999999994</v>
      </c>
      <c r="AA1469" s="304">
        <v>18092</v>
      </c>
      <c r="AC1469" s="304">
        <v>0.30869999999999997</v>
      </c>
      <c r="AD1469" s="304">
        <v>92</v>
      </c>
      <c r="AE1469" s="304">
        <v>124.44799999999999</v>
      </c>
      <c r="AF1469" s="304">
        <v>0.93299999999999994</v>
      </c>
      <c r="AG1469" s="304">
        <v>18170</v>
      </c>
      <c r="AI1469" s="304">
        <v>0.28449999999999998</v>
      </c>
      <c r="AJ1469" s="304">
        <v>110</v>
      </c>
      <c r="AK1469" s="304">
        <v>124.44799999999999</v>
      </c>
      <c r="AL1469" s="304">
        <v>0.93630000000000002</v>
      </c>
      <c r="AM1469" s="304">
        <v>18370</v>
      </c>
      <c r="AO1469" s="304">
        <v>0.2477</v>
      </c>
    </row>
    <row r="1470" spans="1:41">
      <c r="A1470" s="305">
        <v>1466</v>
      </c>
      <c r="B1470" s="306" t="s">
        <v>4004</v>
      </c>
      <c r="C1470" s="305" t="s">
        <v>5464</v>
      </c>
      <c r="D1470" s="306" t="s">
        <v>4051</v>
      </c>
      <c r="E1470" s="307">
        <v>211.11</v>
      </c>
      <c r="F1470" s="304">
        <v>0</v>
      </c>
      <c r="G1470" s="304">
        <v>100</v>
      </c>
      <c r="H1470" s="304">
        <v>0.98450000000000004</v>
      </c>
      <c r="I1470" s="304">
        <v>28530</v>
      </c>
      <c r="K1470" s="304">
        <v>0.40250000000000002</v>
      </c>
      <c r="L1470" s="304">
        <v>0</v>
      </c>
      <c r="M1470" s="304">
        <v>100</v>
      </c>
      <c r="N1470" s="304">
        <v>0.97270000000000001</v>
      </c>
      <c r="O1470" s="304">
        <v>39510</v>
      </c>
      <c r="Q1470" s="304">
        <v>0.54600000000000004</v>
      </c>
      <c r="R1470" s="304">
        <v>127.44</v>
      </c>
      <c r="S1470" s="304">
        <v>127</v>
      </c>
      <c r="T1470" s="304">
        <v>0.97440000000000004</v>
      </c>
      <c r="U1470" s="304">
        <v>26190</v>
      </c>
      <c r="V1470" s="304" t="e">
        <f>U1470-#REF!</f>
        <v>#REF!</v>
      </c>
      <c r="W1470" s="304">
        <v>0.62219999999999998</v>
      </c>
      <c r="X1470" s="304">
        <v>122.52</v>
      </c>
      <c r="Y1470" s="304">
        <v>127</v>
      </c>
      <c r="Z1470" s="304">
        <v>0.9677</v>
      </c>
      <c r="AA1470" s="304">
        <v>33195</v>
      </c>
      <c r="AC1470" s="304">
        <v>0.37630000000000002</v>
      </c>
      <c r="AD1470" s="304">
        <v>116.76</v>
      </c>
      <c r="AE1470" s="304">
        <v>168.88800000000001</v>
      </c>
      <c r="AF1470" s="304">
        <v>0.96599999999999997</v>
      </c>
      <c r="AG1470" s="304">
        <v>32625</v>
      </c>
      <c r="AI1470" s="304">
        <v>0.40179999999999999</v>
      </c>
      <c r="AJ1470" s="304">
        <v>121.44</v>
      </c>
      <c r="AK1470" s="304">
        <v>168.88800000000001</v>
      </c>
      <c r="AL1470" s="304">
        <v>0.9698</v>
      </c>
      <c r="AM1470" s="304">
        <v>32685</v>
      </c>
      <c r="AO1470" s="304">
        <v>0.38550000000000001</v>
      </c>
    </row>
    <row r="1471" spans="1:41">
      <c r="A1471" s="305">
        <v>1467</v>
      </c>
      <c r="B1471" s="306" t="s">
        <v>4004</v>
      </c>
      <c r="C1471" s="305" t="s">
        <v>5465</v>
      </c>
      <c r="D1471" s="306" t="s">
        <v>4139</v>
      </c>
      <c r="E1471" s="307">
        <v>177.77</v>
      </c>
      <c r="F1471" s="304">
        <v>191.65</v>
      </c>
      <c r="G1471" s="304">
        <v>191.65</v>
      </c>
      <c r="H1471" s="304">
        <v>0.93010000000000004</v>
      </c>
      <c r="I1471" s="304">
        <v>51381</v>
      </c>
      <c r="K1471" s="304">
        <v>0.40300000000000002</v>
      </c>
      <c r="L1471" s="304">
        <v>165.73</v>
      </c>
      <c r="M1471" s="304">
        <v>165.73</v>
      </c>
      <c r="N1471" s="304">
        <v>0.9294</v>
      </c>
      <c r="O1471" s="304">
        <v>43923</v>
      </c>
      <c r="Q1471" s="304">
        <v>0.38619999999999999</v>
      </c>
      <c r="R1471" s="304">
        <v>181.73</v>
      </c>
      <c r="S1471" s="304">
        <v>181.73</v>
      </c>
      <c r="T1471" s="304">
        <v>0.89069999999999994</v>
      </c>
      <c r="U1471" s="304">
        <v>47411</v>
      </c>
      <c r="W1471" s="304">
        <v>0.40960000000000002</v>
      </c>
      <c r="X1471" s="304">
        <v>226.21</v>
      </c>
      <c r="Y1471" s="304">
        <v>226.21</v>
      </c>
      <c r="Z1471" s="304">
        <v>0.90610000000000002</v>
      </c>
      <c r="AA1471" s="304">
        <v>56941</v>
      </c>
      <c r="AC1471" s="304">
        <v>0.3755</v>
      </c>
      <c r="AD1471" s="304">
        <v>225.57</v>
      </c>
      <c r="AE1471" s="304">
        <v>225.57</v>
      </c>
      <c r="AF1471" s="304">
        <v>0.89880000000000004</v>
      </c>
      <c r="AG1471" s="304">
        <v>49926</v>
      </c>
      <c r="AI1471" s="304">
        <v>0.33279999999999998</v>
      </c>
      <c r="AJ1471" s="304">
        <v>217.25</v>
      </c>
      <c r="AK1471" s="304">
        <v>217.25</v>
      </c>
      <c r="AL1471" s="304">
        <v>0.89969999999999994</v>
      </c>
      <c r="AM1471" s="304">
        <v>50875</v>
      </c>
      <c r="AO1471" s="304">
        <v>0.36359999999999998</v>
      </c>
    </row>
    <row r="1472" spans="1:41">
      <c r="A1472" s="305">
        <v>1468</v>
      </c>
      <c r="B1472" s="306" t="s">
        <v>4004</v>
      </c>
      <c r="C1472" s="305" t="s">
        <v>5466</v>
      </c>
      <c r="D1472" s="306" t="s">
        <v>4930</v>
      </c>
      <c r="E1472" s="307">
        <v>200</v>
      </c>
      <c r="F1472" s="304">
        <v>208.44</v>
      </c>
      <c r="G1472" s="304">
        <v>208.44</v>
      </c>
      <c r="H1472" s="304">
        <v>0.99470000000000003</v>
      </c>
      <c r="I1472" s="304">
        <v>64626</v>
      </c>
      <c r="K1472" s="304">
        <v>0.43290000000000001</v>
      </c>
      <c r="L1472" s="304">
        <v>216.36</v>
      </c>
      <c r="M1472" s="304">
        <v>216.36</v>
      </c>
      <c r="N1472" s="304">
        <v>0.99070000000000003</v>
      </c>
      <c r="O1472" s="304">
        <v>54567</v>
      </c>
      <c r="Q1472" s="304">
        <v>0.3422</v>
      </c>
      <c r="R1472" s="304">
        <v>225.6</v>
      </c>
      <c r="S1472" s="304">
        <v>225.6</v>
      </c>
      <c r="T1472" s="304">
        <v>0.99249999999999994</v>
      </c>
      <c r="U1472" s="304">
        <v>57048</v>
      </c>
      <c r="W1472" s="304">
        <v>0.35389999999999999</v>
      </c>
      <c r="X1472" s="304">
        <v>229.44</v>
      </c>
      <c r="Y1472" s="304">
        <v>229.44</v>
      </c>
      <c r="Z1472" s="304">
        <v>0.99339999999999995</v>
      </c>
      <c r="AA1472" s="304">
        <v>55392</v>
      </c>
      <c r="AC1472" s="304">
        <v>0.32669999999999999</v>
      </c>
      <c r="AD1472" s="304">
        <v>189</v>
      </c>
      <c r="AE1472" s="304">
        <v>189</v>
      </c>
      <c r="AF1472" s="304">
        <v>0.99329999999999996</v>
      </c>
      <c r="AG1472" s="304">
        <v>54729</v>
      </c>
      <c r="AI1472" s="304">
        <v>0.39190000000000003</v>
      </c>
      <c r="AJ1472" s="304">
        <v>204</v>
      </c>
      <c r="AK1472" s="304">
        <v>204</v>
      </c>
      <c r="AL1472" s="304">
        <v>0.99380000000000002</v>
      </c>
      <c r="AM1472" s="304">
        <v>55506</v>
      </c>
      <c r="AO1472" s="304">
        <v>0.38030000000000003</v>
      </c>
    </row>
    <row r="1473" spans="1:41">
      <c r="A1473" s="305">
        <v>1469</v>
      </c>
      <c r="B1473" s="306" t="s">
        <v>4004</v>
      </c>
      <c r="C1473" s="305" t="s">
        <v>5467</v>
      </c>
      <c r="D1473" s="306" t="s">
        <v>4051</v>
      </c>
      <c r="E1473" s="307">
        <v>200</v>
      </c>
      <c r="F1473" s="304">
        <v>100.92</v>
      </c>
      <c r="G1473" s="304">
        <v>160</v>
      </c>
      <c r="H1473" s="304">
        <v>0.98770000000000002</v>
      </c>
      <c r="I1473" s="304">
        <v>22779</v>
      </c>
      <c r="K1473" s="304">
        <v>0.31740000000000002</v>
      </c>
      <c r="L1473" s="304">
        <v>114.72</v>
      </c>
      <c r="M1473" s="304">
        <v>160</v>
      </c>
      <c r="N1473" s="304">
        <v>0.98519999999999996</v>
      </c>
      <c r="O1473" s="304">
        <v>28338</v>
      </c>
      <c r="Q1473" s="304">
        <v>0.33700000000000002</v>
      </c>
      <c r="R1473" s="304">
        <v>105.24</v>
      </c>
      <c r="S1473" s="304">
        <v>160</v>
      </c>
      <c r="T1473" s="304">
        <v>0.98199999999999998</v>
      </c>
      <c r="U1473" s="304">
        <v>28062</v>
      </c>
      <c r="W1473" s="304">
        <v>0.37719999999999998</v>
      </c>
      <c r="X1473" s="304">
        <v>91.8</v>
      </c>
      <c r="Y1473" s="304">
        <v>160</v>
      </c>
      <c r="Z1473" s="304">
        <v>0.98970000000000002</v>
      </c>
      <c r="AA1473" s="304">
        <v>24648</v>
      </c>
      <c r="AC1473" s="304">
        <v>0.36470000000000002</v>
      </c>
      <c r="AD1473" s="304">
        <v>78</v>
      </c>
      <c r="AE1473" s="304">
        <v>160</v>
      </c>
      <c r="AF1473" s="304">
        <v>0.99349999999999994</v>
      </c>
      <c r="AG1473" s="304">
        <v>21990</v>
      </c>
      <c r="AI1473" s="304">
        <v>0.38140000000000002</v>
      </c>
      <c r="AJ1473" s="304">
        <v>84</v>
      </c>
      <c r="AK1473" s="304">
        <v>160</v>
      </c>
      <c r="AL1473" s="304">
        <v>0.99239999999999995</v>
      </c>
      <c r="AM1473" s="304">
        <v>21102</v>
      </c>
      <c r="AO1473" s="304">
        <v>0.35160000000000002</v>
      </c>
    </row>
    <row r="1474" spans="1:41">
      <c r="A1474" s="305">
        <v>1470</v>
      </c>
      <c r="B1474" s="306" t="s">
        <v>4004</v>
      </c>
      <c r="C1474" s="305" t="s">
        <v>5468</v>
      </c>
      <c r="D1474" s="306" t="s">
        <v>4051</v>
      </c>
      <c r="E1474" s="307">
        <v>200</v>
      </c>
      <c r="F1474" s="304">
        <v>71.680000000000007</v>
      </c>
      <c r="G1474" s="304">
        <v>160</v>
      </c>
      <c r="H1474" s="304">
        <v>0.96450000000000002</v>
      </c>
      <c r="I1474" s="304">
        <v>12002</v>
      </c>
      <c r="K1474" s="304">
        <v>0.24110000000000001</v>
      </c>
      <c r="L1474" s="304">
        <v>73.680000000000007</v>
      </c>
      <c r="M1474" s="304">
        <v>160</v>
      </c>
      <c r="N1474" s="304">
        <v>0.96329999999999993</v>
      </c>
      <c r="O1474" s="304">
        <v>14362</v>
      </c>
      <c r="Q1474" s="304">
        <v>0.27200000000000002</v>
      </c>
      <c r="R1474" s="304">
        <v>57.04</v>
      </c>
      <c r="S1474" s="304">
        <v>160</v>
      </c>
      <c r="T1474" s="304">
        <v>0.96489999999999998</v>
      </c>
      <c r="U1474" s="304">
        <v>15082</v>
      </c>
      <c r="W1474" s="304">
        <v>0.38059999999999999</v>
      </c>
      <c r="X1474" s="304">
        <v>49.12</v>
      </c>
      <c r="Y1474" s="304">
        <v>160</v>
      </c>
      <c r="Z1474" s="304">
        <v>0.95899999999999996</v>
      </c>
      <c r="AA1474" s="304">
        <v>12160</v>
      </c>
      <c r="AC1474" s="304">
        <v>0.34699999999999998</v>
      </c>
      <c r="AD1474" s="304">
        <v>40</v>
      </c>
      <c r="AE1474" s="304">
        <v>160</v>
      </c>
      <c r="AF1474" s="304">
        <v>0.95730000000000004</v>
      </c>
      <c r="AG1474" s="304">
        <v>10710</v>
      </c>
      <c r="AI1474" s="304">
        <v>0.37590000000000001</v>
      </c>
      <c r="AJ1474" s="304">
        <v>92</v>
      </c>
      <c r="AK1474" s="304">
        <v>160</v>
      </c>
      <c r="AL1474" s="304">
        <v>0.93589999999999995</v>
      </c>
      <c r="AM1474" s="304">
        <v>20654</v>
      </c>
      <c r="AO1474" s="304">
        <v>0.3332</v>
      </c>
    </row>
    <row r="1475" spans="1:41">
      <c r="A1475" s="305">
        <v>1471</v>
      </c>
      <c r="B1475" s="306" t="s">
        <v>4004</v>
      </c>
      <c r="C1475" s="305" t="s">
        <v>5469</v>
      </c>
      <c r="D1475" s="306" t="s">
        <v>4097</v>
      </c>
      <c r="E1475" s="307">
        <v>157.77777777777777</v>
      </c>
      <c r="F1475" s="304">
        <v>48</v>
      </c>
      <c r="G1475" s="304">
        <v>126.224</v>
      </c>
      <c r="H1475" s="304">
        <v>0.92930000000000001</v>
      </c>
      <c r="I1475" s="304">
        <v>14970</v>
      </c>
      <c r="K1475" s="304" t="e">
        <v>#N/A</v>
      </c>
      <c r="L1475" s="304">
        <v>51</v>
      </c>
      <c r="M1475" s="304">
        <v>126.224</v>
      </c>
      <c r="N1475" s="304">
        <v>0.93279999999999996</v>
      </c>
      <c r="O1475" s="304">
        <v>16650</v>
      </c>
      <c r="Q1475" s="304" t="e">
        <v>#N/A</v>
      </c>
      <c r="R1475" s="304">
        <v>48</v>
      </c>
      <c r="S1475" s="304">
        <v>126.224</v>
      </c>
      <c r="T1475" s="304">
        <v>0.92679999999999996</v>
      </c>
      <c r="U1475" s="304">
        <v>15930</v>
      </c>
      <c r="W1475" s="304" t="e">
        <v>#N/A</v>
      </c>
      <c r="X1475" s="304">
        <v>42</v>
      </c>
      <c r="Y1475" s="304">
        <v>126.224</v>
      </c>
      <c r="Z1475" s="304">
        <v>0.91139999999999999</v>
      </c>
      <c r="AA1475" s="304">
        <v>13260</v>
      </c>
      <c r="AC1475" s="304" t="e">
        <v>#N/A</v>
      </c>
      <c r="AD1475" s="304">
        <v>42</v>
      </c>
      <c r="AE1475" s="304">
        <v>126.224</v>
      </c>
      <c r="AF1475" s="304">
        <v>0.9052</v>
      </c>
      <c r="AG1475" s="304">
        <v>14310</v>
      </c>
      <c r="AI1475" s="304" t="e">
        <v>#N/A</v>
      </c>
      <c r="AJ1475" s="304">
        <v>42</v>
      </c>
      <c r="AK1475" s="304">
        <v>126.224</v>
      </c>
      <c r="AL1475" s="304">
        <v>0.91190000000000004</v>
      </c>
      <c r="AM1475" s="304">
        <v>12420</v>
      </c>
      <c r="AO1475" s="304" t="e">
        <v>#N/A</v>
      </c>
    </row>
    <row r="1476" spans="1:41">
      <c r="A1476" s="305">
        <v>1472</v>
      </c>
      <c r="B1476" s="306" t="s">
        <v>4004</v>
      </c>
      <c r="C1476" s="305" t="s">
        <v>5470</v>
      </c>
      <c r="D1476" s="306" t="s">
        <v>4139</v>
      </c>
      <c r="E1476" s="307">
        <v>195</v>
      </c>
      <c r="F1476" s="304">
        <v>123.84</v>
      </c>
      <c r="G1476" s="304">
        <v>123.84</v>
      </c>
      <c r="H1476" s="304">
        <v>0.90159999999999996</v>
      </c>
      <c r="I1476" s="304">
        <v>40156</v>
      </c>
      <c r="K1476" s="304">
        <v>0.4995</v>
      </c>
      <c r="L1476" s="304">
        <v>196.88</v>
      </c>
      <c r="M1476" s="304">
        <v>196.88</v>
      </c>
      <c r="N1476" s="304">
        <v>0.92259999999999998</v>
      </c>
      <c r="O1476" s="304">
        <v>77112</v>
      </c>
      <c r="Q1476" s="304">
        <v>0.58960000000000001</v>
      </c>
      <c r="R1476" s="304">
        <v>187.84</v>
      </c>
      <c r="S1476" s="304">
        <v>187.84</v>
      </c>
      <c r="T1476" s="304">
        <v>0.96960000000000002</v>
      </c>
      <c r="U1476" s="304">
        <v>80362</v>
      </c>
      <c r="V1476" s="304" t="e">
        <f>U1476-#REF!</f>
        <v>#REF!</v>
      </c>
      <c r="W1476" s="304">
        <v>0.6129</v>
      </c>
      <c r="X1476" s="304">
        <v>184.96</v>
      </c>
      <c r="Y1476" s="304">
        <v>184.96</v>
      </c>
      <c r="Z1476" s="304">
        <v>0.97739999999999994</v>
      </c>
      <c r="AA1476" s="304">
        <v>81454</v>
      </c>
      <c r="AB1476" s="304" t="e">
        <f>AA1476-#REF!</f>
        <v>#REF!</v>
      </c>
      <c r="AC1476" s="304">
        <v>0.60570000000000002</v>
      </c>
      <c r="AD1476" s="304">
        <v>169.84</v>
      </c>
      <c r="AE1476" s="304">
        <v>169.84</v>
      </c>
      <c r="AF1476" s="304">
        <v>0.97689999999999999</v>
      </c>
      <c r="AG1476" s="304">
        <v>74704</v>
      </c>
      <c r="AH1476" s="304" t="e">
        <f>AG1476-#REF!</f>
        <v>#REF!</v>
      </c>
      <c r="AI1476" s="304">
        <v>0.60519999999999996</v>
      </c>
      <c r="AJ1476" s="304">
        <v>171.04</v>
      </c>
      <c r="AK1476" s="304">
        <v>171.04</v>
      </c>
      <c r="AL1476" s="304">
        <v>0.97639999999999993</v>
      </c>
      <c r="AM1476" s="304">
        <v>77476</v>
      </c>
      <c r="AN1476" s="304" t="e">
        <f>AM1476-#REF!</f>
        <v>#REF!</v>
      </c>
      <c r="AO1476" s="304">
        <v>0.64429999999999998</v>
      </c>
    </row>
    <row r="1477" spans="1:41">
      <c r="A1477" s="305">
        <v>1473</v>
      </c>
      <c r="B1477" s="306" t="s">
        <v>4004</v>
      </c>
      <c r="C1477" s="305" t="s">
        <v>5471</v>
      </c>
      <c r="D1477" s="306" t="s">
        <v>4051</v>
      </c>
      <c r="E1477" s="307">
        <v>160</v>
      </c>
      <c r="F1477" s="304">
        <v>133.44</v>
      </c>
      <c r="G1477" s="304">
        <v>133.44</v>
      </c>
      <c r="H1477" s="304">
        <v>0.91369999999999996</v>
      </c>
      <c r="I1477" s="304">
        <v>26848</v>
      </c>
      <c r="K1477" s="304">
        <v>0.30580000000000002</v>
      </c>
      <c r="L1477" s="304">
        <v>131.28</v>
      </c>
      <c r="M1477" s="304">
        <v>131.28</v>
      </c>
      <c r="N1477" s="304">
        <v>0.90990000000000004</v>
      </c>
      <c r="O1477" s="304">
        <v>31378</v>
      </c>
      <c r="Q1477" s="304">
        <v>0.35310000000000002</v>
      </c>
      <c r="R1477" s="304">
        <v>146.96</v>
      </c>
      <c r="S1477" s="304">
        <v>146.96</v>
      </c>
      <c r="T1477" s="304">
        <v>0.9093</v>
      </c>
      <c r="U1477" s="304">
        <v>29630</v>
      </c>
      <c r="W1477" s="304">
        <v>0.308</v>
      </c>
      <c r="X1477" s="304">
        <v>123.6</v>
      </c>
      <c r="Y1477" s="304">
        <v>128</v>
      </c>
      <c r="Z1477" s="304">
        <v>0.90690000000000004</v>
      </c>
      <c r="AA1477" s="304">
        <v>25996</v>
      </c>
      <c r="AC1477" s="304">
        <v>0.31169999999999998</v>
      </c>
      <c r="AD1477" s="304">
        <v>114</v>
      </c>
      <c r="AE1477" s="304">
        <v>128</v>
      </c>
      <c r="AF1477" s="304">
        <v>0.89400000000000002</v>
      </c>
      <c r="AG1477" s="304">
        <v>25568</v>
      </c>
      <c r="AI1477" s="304">
        <v>0.3372</v>
      </c>
      <c r="AJ1477" s="304">
        <v>118</v>
      </c>
      <c r="AK1477" s="304">
        <v>128</v>
      </c>
      <c r="AL1477" s="304">
        <v>0.88790000000000002</v>
      </c>
      <c r="AM1477" s="304">
        <v>23032</v>
      </c>
      <c r="AO1477" s="304">
        <v>0.30530000000000002</v>
      </c>
    </row>
    <row r="1478" spans="1:41">
      <c r="A1478" s="305">
        <v>1474</v>
      </c>
      <c r="B1478" s="306" t="s">
        <v>4004</v>
      </c>
      <c r="C1478" s="305" t="s">
        <v>5472</v>
      </c>
      <c r="D1478" s="306" t="s">
        <v>4139</v>
      </c>
      <c r="E1478" s="307">
        <v>113.33</v>
      </c>
      <c r="F1478" s="304">
        <v>16.77</v>
      </c>
      <c r="G1478" s="304">
        <v>90.664000000000001</v>
      </c>
      <c r="H1478" s="304">
        <v>0.98239999999999994</v>
      </c>
      <c r="I1478" s="304">
        <v>2673</v>
      </c>
      <c r="K1478" s="304">
        <v>0.24349999999999999</v>
      </c>
      <c r="L1478" s="304">
        <v>13.89</v>
      </c>
      <c r="M1478" s="304">
        <v>90.664000000000001</v>
      </c>
      <c r="N1478" s="304">
        <v>0.98339999999999994</v>
      </c>
      <c r="O1478" s="304">
        <v>2829</v>
      </c>
      <c r="Q1478" s="304">
        <v>0.30590000000000001</v>
      </c>
      <c r="R1478" s="304">
        <v>13.41</v>
      </c>
      <c r="S1478" s="304">
        <v>90.664000000000001</v>
      </c>
      <c r="T1478" s="304">
        <v>0.97950000000000004</v>
      </c>
      <c r="U1478" s="304">
        <v>2473</v>
      </c>
      <c r="W1478" s="304">
        <v>0.28839999999999999</v>
      </c>
      <c r="X1478" s="304">
        <v>13.41</v>
      </c>
      <c r="Y1478" s="304">
        <v>90.664000000000001</v>
      </c>
      <c r="Z1478" s="304">
        <v>0.97170000000000001</v>
      </c>
      <c r="AA1478" s="304">
        <v>2333</v>
      </c>
      <c r="AC1478" s="304">
        <v>0.26540000000000002</v>
      </c>
      <c r="AD1478" s="304">
        <v>11.89</v>
      </c>
      <c r="AE1478" s="304">
        <v>90.664000000000001</v>
      </c>
      <c r="AF1478" s="304">
        <v>0.96589999999999998</v>
      </c>
      <c r="AG1478" s="304">
        <v>2149</v>
      </c>
      <c r="AI1478" s="304">
        <v>0.28110000000000002</v>
      </c>
      <c r="AJ1478" s="304">
        <v>11.25</v>
      </c>
      <c r="AK1478" s="304">
        <v>90.664000000000001</v>
      </c>
      <c r="AL1478" s="304">
        <v>0.97399999999999998</v>
      </c>
      <c r="AM1478" s="304">
        <v>2393</v>
      </c>
      <c r="AO1478" s="304">
        <v>0.34129999999999999</v>
      </c>
    </row>
    <row r="1479" spans="1:41">
      <c r="A1479" s="305">
        <v>1475</v>
      </c>
      <c r="B1479" s="306" t="s">
        <v>4004</v>
      </c>
      <c r="C1479" s="305" t="s">
        <v>5473</v>
      </c>
      <c r="D1479" s="306" t="s">
        <v>4051</v>
      </c>
      <c r="E1479" s="307">
        <v>116.66</v>
      </c>
      <c r="F1479" s="304">
        <v>57.4</v>
      </c>
      <c r="G1479" s="304">
        <v>93.328000000000003</v>
      </c>
      <c r="H1479" s="304">
        <v>0.98729999999999996</v>
      </c>
      <c r="I1479" s="304">
        <v>32890</v>
      </c>
      <c r="J1479" s="304" t="e">
        <f>I1479-#REF!</f>
        <v>#REF!</v>
      </c>
      <c r="K1479" s="304">
        <v>0.8175</v>
      </c>
      <c r="L1479" s="304">
        <v>61.36</v>
      </c>
      <c r="M1479" s="304">
        <v>93.328000000000003</v>
      </c>
      <c r="N1479" s="304">
        <v>0.98949999999999994</v>
      </c>
      <c r="O1479" s="304">
        <v>33640</v>
      </c>
      <c r="P1479" s="304" t="e">
        <f>O1479-#REF!</f>
        <v>#REF!</v>
      </c>
      <c r="Q1479" s="304">
        <v>0.75460000000000005</v>
      </c>
      <c r="R1479" s="304">
        <v>56.88</v>
      </c>
      <c r="S1479" s="304">
        <v>93.328000000000003</v>
      </c>
      <c r="T1479" s="304">
        <v>0.98499999999999999</v>
      </c>
      <c r="U1479" s="304">
        <v>33179</v>
      </c>
      <c r="V1479" s="304" t="e">
        <f>U1479-#REF!</f>
        <v>#REF!</v>
      </c>
      <c r="W1479" s="304">
        <v>0.83430000000000004</v>
      </c>
      <c r="X1479" s="304">
        <v>57.16</v>
      </c>
      <c r="Y1479" s="304">
        <v>93.328000000000003</v>
      </c>
      <c r="Z1479" s="304">
        <v>0.98299999999999998</v>
      </c>
      <c r="AA1479" s="304">
        <v>34794</v>
      </c>
      <c r="AB1479" s="304" t="e">
        <f>AA1479-#REF!</f>
        <v>#REF!</v>
      </c>
      <c r="AC1479" s="304">
        <v>0.84409999999999996</v>
      </c>
      <c r="AD1479" s="304">
        <v>56.64</v>
      </c>
      <c r="AE1479" s="304">
        <v>93.328000000000003</v>
      </c>
      <c r="AF1479" s="304">
        <v>0.98650000000000004</v>
      </c>
      <c r="AG1479" s="304">
        <v>35060</v>
      </c>
      <c r="AH1479" s="304" t="e">
        <f>AG1479-#REF!</f>
        <v>#REF!</v>
      </c>
      <c r="AI1479" s="304">
        <v>0.85550000000000004</v>
      </c>
      <c r="AJ1479" s="304">
        <v>58.72</v>
      </c>
      <c r="AK1479" s="304">
        <v>93.328000000000003</v>
      </c>
      <c r="AL1479" s="304">
        <v>0.98670000000000002</v>
      </c>
      <c r="AM1479" s="304">
        <v>34311</v>
      </c>
      <c r="AN1479" s="304" t="e">
        <f>AM1479-#REF!</f>
        <v>#REF!</v>
      </c>
      <c r="AO1479" s="304">
        <v>0.83389999999999997</v>
      </c>
    </row>
    <row r="1480" spans="1:41">
      <c r="A1480" s="305">
        <v>1476</v>
      </c>
      <c r="B1480" s="306" t="s">
        <v>4004</v>
      </c>
      <c r="C1480" s="305" t="s">
        <v>5474</v>
      </c>
      <c r="D1480" s="306" t="s">
        <v>4139</v>
      </c>
      <c r="E1480" s="307">
        <v>333</v>
      </c>
      <c r="F1480" s="304">
        <v>177.6</v>
      </c>
      <c r="G1480" s="304">
        <v>266.39999999999998</v>
      </c>
      <c r="H1480" s="304">
        <v>0.97689999999999999</v>
      </c>
      <c r="I1480" s="304">
        <v>40032</v>
      </c>
      <c r="K1480" s="304">
        <v>0.32050000000000001</v>
      </c>
      <c r="L1480" s="304">
        <v>192.72</v>
      </c>
      <c r="M1480" s="304">
        <v>266.39999999999998</v>
      </c>
      <c r="N1480" s="304">
        <v>0.97960000000000003</v>
      </c>
      <c r="O1480" s="304">
        <v>46362</v>
      </c>
      <c r="Q1480" s="304">
        <v>0.3301</v>
      </c>
      <c r="R1480" s="304">
        <v>195.84</v>
      </c>
      <c r="S1480" s="304">
        <v>266.39999999999998</v>
      </c>
      <c r="T1480" s="304">
        <v>0.97509999999999997</v>
      </c>
      <c r="U1480" s="304">
        <v>47322</v>
      </c>
      <c r="W1480" s="304">
        <v>0.34420000000000001</v>
      </c>
      <c r="X1480" s="304">
        <v>176.16</v>
      </c>
      <c r="Y1480" s="304">
        <v>266.39999999999998</v>
      </c>
      <c r="Z1480" s="304">
        <v>0.97429999999999994</v>
      </c>
      <c r="AA1480" s="304">
        <v>44532</v>
      </c>
      <c r="AC1480" s="304">
        <v>0.34870000000000001</v>
      </c>
      <c r="AD1480" s="304">
        <v>150.96</v>
      </c>
      <c r="AE1480" s="304">
        <v>266.39999999999998</v>
      </c>
      <c r="AF1480" s="304">
        <v>0.97029999999999994</v>
      </c>
      <c r="AG1480" s="304">
        <v>30366</v>
      </c>
      <c r="AI1480" s="304">
        <v>0.27860000000000001</v>
      </c>
      <c r="AJ1480" s="304">
        <v>168</v>
      </c>
      <c r="AK1480" s="304">
        <v>266.39999999999998</v>
      </c>
      <c r="AL1480" s="304">
        <v>0.97760000000000002</v>
      </c>
      <c r="AM1480" s="304">
        <v>45930</v>
      </c>
      <c r="AO1480" s="304">
        <v>0.38840000000000002</v>
      </c>
    </row>
    <row r="1481" spans="1:41">
      <c r="A1481" s="305">
        <v>1477</v>
      </c>
      <c r="B1481" s="306" t="s">
        <v>4004</v>
      </c>
      <c r="C1481" s="305" t="s">
        <v>5475</v>
      </c>
      <c r="D1481" s="306" t="s">
        <v>4139</v>
      </c>
      <c r="E1481" s="307">
        <v>120</v>
      </c>
      <c r="F1481" s="304">
        <v>104</v>
      </c>
      <c r="G1481" s="304">
        <v>104</v>
      </c>
      <c r="H1481" s="304">
        <v>0.92530000000000001</v>
      </c>
      <c r="I1481" s="304">
        <v>10400</v>
      </c>
      <c r="K1481" s="304">
        <v>0.15010000000000001</v>
      </c>
      <c r="L1481" s="304">
        <v>106</v>
      </c>
      <c r="M1481" s="304">
        <v>106</v>
      </c>
      <c r="N1481" s="304">
        <v>0.93330000000000002</v>
      </c>
      <c r="O1481" s="304">
        <v>10340</v>
      </c>
      <c r="Q1481" s="304">
        <v>0.14050000000000001</v>
      </c>
      <c r="R1481" s="304">
        <v>120</v>
      </c>
      <c r="S1481" s="304">
        <v>120</v>
      </c>
      <c r="T1481" s="304">
        <v>0.91</v>
      </c>
      <c r="U1481" s="304">
        <v>9300</v>
      </c>
      <c r="W1481" s="304">
        <v>0.1183</v>
      </c>
      <c r="X1481" s="304">
        <v>98</v>
      </c>
      <c r="Y1481" s="304">
        <v>98</v>
      </c>
      <c r="Z1481" s="304">
        <v>0.92459999999999998</v>
      </c>
      <c r="AA1481" s="304">
        <v>7600</v>
      </c>
      <c r="AC1481" s="304">
        <v>0.11269999999999999</v>
      </c>
      <c r="AD1481" s="304">
        <v>90</v>
      </c>
      <c r="AE1481" s="304">
        <v>96</v>
      </c>
      <c r="AF1481" s="304">
        <v>0.92030000000000001</v>
      </c>
      <c r="AG1481" s="304">
        <v>8080</v>
      </c>
      <c r="AI1481" s="304">
        <v>0.13109999999999999</v>
      </c>
      <c r="AJ1481" s="304">
        <v>98</v>
      </c>
      <c r="AK1481" s="304">
        <v>98</v>
      </c>
      <c r="AL1481" s="304">
        <v>0.91649999999999998</v>
      </c>
      <c r="AM1481" s="304">
        <v>7240</v>
      </c>
      <c r="AO1481" s="304">
        <v>0.112</v>
      </c>
    </row>
    <row r="1482" spans="1:41">
      <c r="A1482" s="305">
        <v>1478</v>
      </c>
      <c r="B1482" s="306" t="s">
        <v>4004</v>
      </c>
      <c r="C1482" s="305" t="s">
        <v>5476</v>
      </c>
      <c r="D1482" s="306" t="s">
        <v>4063</v>
      </c>
      <c r="E1482" s="307">
        <v>200</v>
      </c>
      <c r="F1482" s="304">
        <v>114.08</v>
      </c>
      <c r="G1482" s="304">
        <v>160</v>
      </c>
      <c r="H1482" s="304">
        <v>0.97099999999999997</v>
      </c>
      <c r="I1482" s="304">
        <v>43000</v>
      </c>
      <c r="K1482" s="304" t="e">
        <v>#N/A</v>
      </c>
      <c r="L1482" s="304">
        <v>119.68</v>
      </c>
      <c r="M1482" s="304">
        <v>160</v>
      </c>
      <c r="N1482" s="304">
        <v>0.97460000000000002</v>
      </c>
      <c r="O1482" s="304">
        <v>49444</v>
      </c>
      <c r="Q1482" s="304" t="e">
        <v>#N/A</v>
      </c>
      <c r="R1482" s="304">
        <v>114.24</v>
      </c>
      <c r="S1482" s="304">
        <v>160</v>
      </c>
      <c r="T1482" s="304">
        <v>0.97160000000000002</v>
      </c>
      <c r="U1482" s="304">
        <v>45956</v>
      </c>
      <c r="W1482" s="304" t="e">
        <v>#N/A</v>
      </c>
      <c r="X1482" s="304">
        <v>98.4</v>
      </c>
      <c r="Y1482" s="304">
        <v>160</v>
      </c>
      <c r="Z1482" s="304">
        <v>0.95269999999999999</v>
      </c>
      <c r="AA1482" s="304">
        <v>33472</v>
      </c>
      <c r="AC1482" s="304" t="e">
        <v>#N/A</v>
      </c>
      <c r="AD1482" s="304">
        <v>94.08</v>
      </c>
      <c r="AE1482" s="304">
        <v>160</v>
      </c>
      <c r="AF1482" s="304">
        <v>0.93809999999999993</v>
      </c>
      <c r="AG1482" s="304">
        <v>27540</v>
      </c>
      <c r="AI1482" s="304" t="e">
        <v>#N/A</v>
      </c>
      <c r="AJ1482" s="304">
        <v>112</v>
      </c>
      <c r="AK1482" s="304">
        <v>160</v>
      </c>
      <c r="AL1482" s="304">
        <v>0.94920000000000004</v>
      </c>
      <c r="AM1482" s="304">
        <v>32712</v>
      </c>
      <c r="AO1482" s="304" t="e">
        <v>#N/A</v>
      </c>
    </row>
    <row r="1483" spans="1:41">
      <c r="A1483" s="305">
        <v>1479</v>
      </c>
      <c r="B1483" s="306" t="s">
        <v>4004</v>
      </c>
      <c r="C1483" s="305" t="s">
        <v>5478</v>
      </c>
      <c r="D1483" s="306" t="s">
        <v>4139</v>
      </c>
      <c r="E1483" s="307">
        <v>250</v>
      </c>
      <c r="F1483" s="304">
        <v>222</v>
      </c>
      <c r="G1483" s="304">
        <v>222</v>
      </c>
      <c r="H1483" s="304">
        <v>0.99719999999999998</v>
      </c>
      <c r="I1483" s="304">
        <v>123840</v>
      </c>
      <c r="J1483" s="304" t="e">
        <f>I1483-#REF!</f>
        <v>#REF!</v>
      </c>
      <c r="K1483" s="304">
        <v>0.77700000000000002</v>
      </c>
      <c r="L1483" s="304">
        <v>228</v>
      </c>
      <c r="M1483" s="304">
        <v>228</v>
      </c>
      <c r="N1483" s="304">
        <v>0.99639999999999995</v>
      </c>
      <c r="O1483" s="304">
        <v>132300</v>
      </c>
      <c r="P1483" s="304" t="e">
        <f>O1483-#REF!</f>
        <v>#REF!</v>
      </c>
      <c r="Q1483" s="304">
        <v>0.78280000000000005</v>
      </c>
      <c r="R1483" s="304">
        <v>228</v>
      </c>
      <c r="S1483" s="304">
        <v>228</v>
      </c>
      <c r="T1483" s="304">
        <v>0.99739999999999995</v>
      </c>
      <c r="U1483" s="304">
        <v>135780</v>
      </c>
      <c r="V1483" s="304" t="e">
        <f>U1483-#REF!</f>
        <v>#REF!</v>
      </c>
      <c r="W1483" s="304">
        <v>0.82930000000000004</v>
      </c>
      <c r="X1483" s="304">
        <v>222</v>
      </c>
      <c r="Y1483" s="304">
        <v>222</v>
      </c>
      <c r="Z1483" s="304">
        <v>1</v>
      </c>
      <c r="AA1483" s="304">
        <v>154860</v>
      </c>
      <c r="AB1483" s="304" t="e">
        <f>AA1483-#REF!</f>
        <v>#REF!</v>
      </c>
      <c r="AC1483" s="304">
        <v>0.93759999999999999</v>
      </c>
      <c r="AD1483" s="304">
        <v>234</v>
      </c>
      <c r="AE1483" s="304">
        <v>234</v>
      </c>
      <c r="AF1483" s="304">
        <v>0.99770000000000003</v>
      </c>
      <c r="AG1483" s="304">
        <v>125160</v>
      </c>
      <c r="AH1483" s="304" t="e">
        <f>AG1483-#REF!</f>
        <v>#REF!</v>
      </c>
      <c r="AI1483" s="304">
        <v>0.72060000000000002</v>
      </c>
      <c r="AJ1483" s="304">
        <v>228</v>
      </c>
      <c r="AK1483" s="304">
        <v>234</v>
      </c>
      <c r="AL1483" s="304">
        <v>0.99760000000000004</v>
      </c>
      <c r="AM1483" s="304">
        <v>148440</v>
      </c>
      <c r="AN1483" s="304" t="e">
        <f>AM1483-#REF!</f>
        <v>#REF!</v>
      </c>
      <c r="AO1483" s="304">
        <v>0.90639999999999998</v>
      </c>
    </row>
    <row r="1484" spans="1:41">
      <c r="A1484" s="305">
        <v>1480</v>
      </c>
      <c r="B1484" s="306" t="s">
        <v>4004</v>
      </c>
      <c r="C1484" s="305" t="s">
        <v>5479</v>
      </c>
      <c r="D1484" s="306" t="s">
        <v>4139</v>
      </c>
      <c r="E1484" s="307">
        <v>1750</v>
      </c>
      <c r="F1484" s="304">
        <v>1310.4000000000001</v>
      </c>
      <c r="G1484" s="304">
        <v>1400</v>
      </c>
      <c r="H1484" s="304">
        <v>0.99209999999999998</v>
      </c>
      <c r="I1484" s="304">
        <v>348320</v>
      </c>
      <c r="K1484" s="304">
        <v>0.37219999999999998</v>
      </c>
      <c r="L1484" s="304">
        <v>964.8</v>
      </c>
      <c r="M1484" s="304">
        <v>1400</v>
      </c>
      <c r="N1484" s="304">
        <v>0.99180000000000001</v>
      </c>
      <c r="O1484" s="304">
        <v>345600</v>
      </c>
      <c r="Q1484" s="304">
        <v>0.48549999999999999</v>
      </c>
      <c r="R1484" s="304">
        <v>1020.8</v>
      </c>
      <c r="S1484" s="304">
        <v>1400</v>
      </c>
      <c r="T1484" s="304">
        <v>0.98139999999999994</v>
      </c>
      <c r="U1484" s="304">
        <v>377320</v>
      </c>
      <c r="W1484" s="304">
        <v>0.52310000000000001</v>
      </c>
      <c r="X1484" s="304">
        <v>1382.4</v>
      </c>
      <c r="Y1484" s="304">
        <v>1400</v>
      </c>
      <c r="Z1484" s="304">
        <v>0.98619999999999997</v>
      </c>
      <c r="AA1484" s="304">
        <v>409280</v>
      </c>
      <c r="AC1484" s="304">
        <v>0.40350000000000003</v>
      </c>
      <c r="AD1484" s="304">
        <v>1320</v>
      </c>
      <c r="AE1484" s="304">
        <v>1400</v>
      </c>
      <c r="AF1484" s="304">
        <v>0.99770000000000003</v>
      </c>
      <c r="AG1484" s="304">
        <v>411320</v>
      </c>
      <c r="AI1484" s="304">
        <v>0.41980000000000001</v>
      </c>
      <c r="AJ1484" s="304">
        <v>1280</v>
      </c>
      <c r="AK1484" s="304">
        <v>1400</v>
      </c>
      <c r="AL1484" s="304">
        <v>0.99880000000000002</v>
      </c>
      <c r="AM1484" s="304">
        <v>399560</v>
      </c>
      <c r="AO1484" s="304">
        <v>0.43409999999999999</v>
      </c>
    </row>
    <row r="1485" spans="1:41">
      <c r="A1485" s="305">
        <v>1481</v>
      </c>
      <c r="B1485" s="306" t="s">
        <v>4004</v>
      </c>
      <c r="C1485" s="305" t="s">
        <v>5480</v>
      </c>
      <c r="D1485" s="306" t="s">
        <v>4139</v>
      </c>
      <c r="E1485" s="307">
        <v>350</v>
      </c>
      <c r="F1485" s="304">
        <v>239.2</v>
      </c>
      <c r="G1485" s="304">
        <v>280</v>
      </c>
      <c r="H1485" s="304">
        <v>0.79179999999999995</v>
      </c>
      <c r="I1485" s="304">
        <v>15170</v>
      </c>
      <c r="K1485" s="304">
        <v>0.1113</v>
      </c>
      <c r="L1485" s="304">
        <v>274</v>
      </c>
      <c r="M1485" s="304">
        <v>280</v>
      </c>
      <c r="N1485" s="304">
        <v>0.77559999999999996</v>
      </c>
      <c r="O1485" s="304">
        <v>15100</v>
      </c>
      <c r="Q1485" s="304">
        <v>9.5500000000000002E-2</v>
      </c>
      <c r="R1485" s="304">
        <v>255.6</v>
      </c>
      <c r="S1485" s="304">
        <v>280</v>
      </c>
      <c r="T1485" s="304">
        <v>0.73250000000000004</v>
      </c>
      <c r="U1485" s="304">
        <v>10980</v>
      </c>
      <c r="W1485" s="304">
        <v>8.1500000000000003E-2</v>
      </c>
      <c r="X1485" s="304">
        <v>334.8</v>
      </c>
      <c r="Y1485" s="304">
        <v>334.8</v>
      </c>
      <c r="Z1485" s="304">
        <v>0.82919999999999994</v>
      </c>
      <c r="AA1485" s="304">
        <v>29170</v>
      </c>
      <c r="AC1485" s="304">
        <v>0.14119999999999999</v>
      </c>
      <c r="AD1485" s="304">
        <v>288</v>
      </c>
      <c r="AE1485" s="304">
        <v>288.10000000000002</v>
      </c>
      <c r="AF1485" s="304">
        <v>0.77169999999999994</v>
      </c>
      <c r="AG1485" s="304">
        <v>34626</v>
      </c>
      <c r="AI1485" s="304">
        <v>0.1095</v>
      </c>
      <c r="AJ1485" s="304">
        <v>0</v>
      </c>
      <c r="AK1485" s="304">
        <v>0</v>
      </c>
      <c r="AL1485" s="304" t="e">
        <v>#DIV/0!</v>
      </c>
      <c r="AM1485" s="304">
        <v>0</v>
      </c>
      <c r="AO1485" s="304">
        <v>0</v>
      </c>
    </row>
    <row r="1486" spans="1:41">
      <c r="A1486" s="305">
        <v>1482</v>
      </c>
      <c r="B1486" s="306" t="s">
        <v>4004</v>
      </c>
      <c r="C1486" s="305" t="s">
        <v>5481</v>
      </c>
      <c r="D1486" s="306" t="s">
        <v>4139</v>
      </c>
      <c r="E1486" s="307">
        <v>157</v>
      </c>
      <c r="F1486" s="304">
        <v>18.239999999999998</v>
      </c>
      <c r="G1486" s="304">
        <v>125.6</v>
      </c>
      <c r="H1486" s="304">
        <v>0.84050000000000002</v>
      </c>
      <c r="I1486" s="304">
        <v>3744</v>
      </c>
      <c r="K1486" s="304">
        <v>0.3392</v>
      </c>
      <c r="L1486" s="304">
        <v>17.16</v>
      </c>
      <c r="M1486" s="304">
        <v>125.6</v>
      </c>
      <c r="N1486" s="304">
        <v>0.84709999999999996</v>
      </c>
      <c r="O1486" s="304">
        <v>4371</v>
      </c>
      <c r="Q1486" s="304">
        <v>0.4042</v>
      </c>
      <c r="R1486" s="304">
        <v>17.52</v>
      </c>
      <c r="S1486" s="304">
        <v>125.6</v>
      </c>
      <c r="T1486" s="304">
        <v>0.85</v>
      </c>
      <c r="U1486" s="304">
        <v>4488</v>
      </c>
      <c r="W1486" s="304">
        <v>0.41860000000000003</v>
      </c>
      <c r="X1486" s="304">
        <v>19.32</v>
      </c>
      <c r="Y1486" s="304">
        <v>125.6</v>
      </c>
      <c r="Z1486" s="304">
        <v>0.74519999999999997</v>
      </c>
      <c r="AA1486" s="304">
        <v>4500</v>
      </c>
      <c r="AC1486" s="304">
        <v>0.42009999999999997</v>
      </c>
      <c r="AD1486" s="304">
        <v>24</v>
      </c>
      <c r="AE1486" s="304">
        <v>125.6</v>
      </c>
      <c r="AF1486" s="304">
        <v>0.70119999999999993</v>
      </c>
      <c r="AG1486" s="304">
        <v>3885</v>
      </c>
      <c r="AI1486" s="304">
        <v>0.31030000000000002</v>
      </c>
      <c r="AJ1486" s="304">
        <v>27</v>
      </c>
      <c r="AK1486" s="304">
        <v>125.6</v>
      </c>
      <c r="AL1486" s="304">
        <v>0.69220000000000004</v>
      </c>
      <c r="AM1486" s="304">
        <v>3906</v>
      </c>
      <c r="AO1486" s="304">
        <v>0.2903</v>
      </c>
    </row>
    <row r="1487" spans="1:41">
      <c r="A1487" s="305">
        <v>1483</v>
      </c>
      <c r="B1487" s="306" t="s">
        <v>4004</v>
      </c>
      <c r="C1487" s="305" t="s">
        <v>5482</v>
      </c>
      <c r="D1487" s="306" t="s">
        <v>4139</v>
      </c>
      <c r="E1487" s="307">
        <v>1600</v>
      </c>
      <c r="F1487" s="304">
        <v>1464.8</v>
      </c>
      <c r="G1487" s="304">
        <v>1464.8</v>
      </c>
      <c r="H1487" s="304">
        <v>0.94720000000000004</v>
      </c>
      <c r="I1487" s="304">
        <v>117680</v>
      </c>
      <c r="K1487" s="304">
        <v>0.1178</v>
      </c>
      <c r="L1487" s="304">
        <v>1360.8</v>
      </c>
      <c r="M1487" s="304">
        <v>1360.8</v>
      </c>
      <c r="N1487" s="304">
        <v>0.94799999999999995</v>
      </c>
      <c r="O1487" s="304">
        <v>147600</v>
      </c>
      <c r="Q1487" s="304">
        <v>0.15379999999999999</v>
      </c>
      <c r="R1487" s="304">
        <v>1394</v>
      </c>
      <c r="S1487" s="304">
        <v>1394</v>
      </c>
      <c r="T1487" s="304">
        <v>0.96489999999999998</v>
      </c>
      <c r="U1487" s="304">
        <v>195280</v>
      </c>
      <c r="W1487" s="304">
        <v>0.20169999999999999</v>
      </c>
      <c r="X1487" s="304">
        <v>1568.8</v>
      </c>
      <c r="Y1487" s="304">
        <v>1568.8</v>
      </c>
      <c r="Z1487" s="304">
        <v>0.96540000000000004</v>
      </c>
      <c r="AA1487" s="304">
        <v>162280</v>
      </c>
      <c r="AC1487" s="304">
        <v>0.14399999999999999</v>
      </c>
      <c r="AD1487" s="304">
        <v>1440</v>
      </c>
      <c r="AE1487" s="304">
        <v>1440</v>
      </c>
      <c r="AF1487" s="304">
        <v>0.95789999999999997</v>
      </c>
      <c r="AG1487" s="304">
        <v>183520</v>
      </c>
      <c r="AI1487" s="304">
        <v>0.17879999999999999</v>
      </c>
      <c r="AJ1487" s="304">
        <v>1460</v>
      </c>
      <c r="AK1487" s="304">
        <v>1460</v>
      </c>
      <c r="AL1487" s="304">
        <v>0.96760000000000002</v>
      </c>
      <c r="AM1487" s="304">
        <v>271760</v>
      </c>
      <c r="AO1487" s="304">
        <v>0.26719999999999999</v>
      </c>
    </row>
    <row r="1488" spans="1:41">
      <c r="A1488" s="305">
        <v>1484</v>
      </c>
      <c r="B1488" s="306" t="s">
        <v>4004</v>
      </c>
      <c r="C1488" s="305" t="s">
        <v>5484</v>
      </c>
      <c r="D1488" s="306" t="s">
        <v>4139</v>
      </c>
      <c r="E1488" s="307">
        <v>120</v>
      </c>
      <c r="F1488" s="304">
        <v>125.12</v>
      </c>
      <c r="G1488" s="304">
        <v>125.12</v>
      </c>
      <c r="H1488" s="304">
        <v>0.94820000000000004</v>
      </c>
      <c r="I1488" s="304">
        <v>16816</v>
      </c>
      <c r="K1488" s="304">
        <v>0.19689999999999999</v>
      </c>
      <c r="L1488" s="304">
        <v>112.96</v>
      </c>
      <c r="M1488" s="304">
        <v>112.96</v>
      </c>
      <c r="N1488" s="304">
        <v>0.93110000000000004</v>
      </c>
      <c r="O1488" s="304">
        <v>15984</v>
      </c>
      <c r="Q1488" s="304">
        <v>0.20430000000000001</v>
      </c>
      <c r="R1488" s="304">
        <v>112</v>
      </c>
      <c r="S1488" s="304">
        <v>112</v>
      </c>
      <c r="T1488" s="304">
        <v>0.92</v>
      </c>
      <c r="U1488" s="304">
        <v>12776</v>
      </c>
      <c r="W1488" s="304">
        <v>0.17219999999999999</v>
      </c>
      <c r="X1488" s="304">
        <v>117.12</v>
      </c>
      <c r="Y1488" s="304">
        <v>117.12</v>
      </c>
      <c r="Z1488" s="304">
        <v>0.92530000000000001</v>
      </c>
      <c r="AA1488" s="304">
        <v>16232</v>
      </c>
      <c r="AC1488" s="304">
        <v>0.20130000000000001</v>
      </c>
      <c r="AD1488" s="304">
        <v>120</v>
      </c>
      <c r="AE1488" s="304">
        <v>120</v>
      </c>
      <c r="AF1488" s="304">
        <v>0.93299999999999994</v>
      </c>
      <c r="AG1488" s="304">
        <v>16128</v>
      </c>
      <c r="AI1488" s="304">
        <v>0.19359999999999999</v>
      </c>
      <c r="AJ1488" s="304">
        <v>112</v>
      </c>
      <c r="AK1488" s="304">
        <v>112</v>
      </c>
      <c r="AL1488" s="304">
        <v>0.92349999999999999</v>
      </c>
      <c r="AM1488" s="304">
        <v>13520</v>
      </c>
      <c r="AO1488" s="304">
        <v>0.18149999999999999</v>
      </c>
    </row>
    <row r="1489" spans="1:41">
      <c r="A1489" s="305">
        <v>1485</v>
      </c>
      <c r="B1489" s="306" t="s">
        <v>4004</v>
      </c>
      <c r="C1489" s="305" t="s">
        <v>5485</v>
      </c>
      <c r="D1489" s="306" t="s">
        <v>4139</v>
      </c>
      <c r="E1489" s="307">
        <v>950</v>
      </c>
      <c r="F1489" s="304">
        <v>780</v>
      </c>
      <c r="G1489" s="304">
        <v>780</v>
      </c>
      <c r="H1489" s="304">
        <v>0.997</v>
      </c>
      <c r="I1489" s="304">
        <v>262200</v>
      </c>
      <c r="K1489" s="304">
        <v>0.46829999999999999</v>
      </c>
      <c r="L1489" s="304">
        <v>800</v>
      </c>
      <c r="M1489" s="304">
        <v>800</v>
      </c>
      <c r="N1489" s="304">
        <v>0.99729999999999996</v>
      </c>
      <c r="O1489" s="304">
        <v>290600</v>
      </c>
      <c r="Q1489" s="304">
        <v>0.48959999999999998</v>
      </c>
      <c r="R1489" s="304">
        <v>780</v>
      </c>
      <c r="S1489" s="304">
        <v>780</v>
      </c>
      <c r="T1489" s="304">
        <v>0.99439999999999995</v>
      </c>
      <c r="U1489" s="304">
        <v>280800</v>
      </c>
      <c r="W1489" s="304">
        <v>0.50280000000000002</v>
      </c>
      <c r="X1489" s="304">
        <v>600</v>
      </c>
      <c r="Y1489" s="304">
        <v>760</v>
      </c>
      <c r="Z1489" s="304">
        <v>0.99709999999999999</v>
      </c>
      <c r="AA1489" s="304">
        <v>270600</v>
      </c>
      <c r="AB1489" s="304" t="e">
        <f>AA1489-#REF!</f>
        <v>#REF!</v>
      </c>
      <c r="AC1489" s="304">
        <v>0.60799999999999998</v>
      </c>
      <c r="AD1489" s="304">
        <v>720</v>
      </c>
      <c r="AE1489" s="304">
        <v>760</v>
      </c>
      <c r="AF1489" s="304">
        <v>0.99609999999999999</v>
      </c>
      <c r="AG1489" s="304">
        <v>252000</v>
      </c>
      <c r="AI1489" s="304">
        <v>0.4723</v>
      </c>
      <c r="AJ1489" s="304">
        <v>780</v>
      </c>
      <c r="AK1489" s="304">
        <v>780</v>
      </c>
      <c r="AL1489" s="304">
        <v>0.9667</v>
      </c>
      <c r="AM1489" s="304">
        <v>216620</v>
      </c>
      <c r="AO1489" s="304">
        <v>0.39900000000000002</v>
      </c>
    </row>
    <row r="1490" spans="1:41">
      <c r="A1490" s="305">
        <v>1486</v>
      </c>
      <c r="B1490" s="306" t="s">
        <v>4004</v>
      </c>
      <c r="C1490" s="305" t="s">
        <v>5486</v>
      </c>
      <c r="D1490" s="306" t="s">
        <v>4139</v>
      </c>
      <c r="E1490" s="307">
        <v>176.7</v>
      </c>
      <c r="F1490" s="304">
        <v>176.76</v>
      </c>
      <c r="G1490" s="304">
        <v>176.76</v>
      </c>
      <c r="H1490" s="304">
        <v>0.99980000000000002</v>
      </c>
      <c r="I1490" s="304">
        <v>64050</v>
      </c>
      <c r="K1490" s="304">
        <v>0.50339999999999996</v>
      </c>
      <c r="L1490" s="304">
        <v>187.2</v>
      </c>
      <c r="M1490" s="304">
        <v>187.2</v>
      </c>
      <c r="N1490" s="304">
        <v>0.99980000000000002</v>
      </c>
      <c r="O1490" s="304">
        <v>68868</v>
      </c>
      <c r="Q1490" s="304">
        <v>0.49459999999999998</v>
      </c>
      <c r="R1490" s="304">
        <v>175.92</v>
      </c>
      <c r="S1490" s="304">
        <v>175.92</v>
      </c>
      <c r="T1490" s="304">
        <v>0.99970000000000003</v>
      </c>
      <c r="U1490" s="304">
        <v>68310</v>
      </c>
      <c r="W1490" s="304">
        <v>0.53949999999999998</v>
      </c>
      <c r="X1490" s="304">
        <v>185.16</v>
      </c>
      <c r="Y1490" s="304">
        <v>185.16</v>
      </c>
      <c r="Z1490" s="304">
        <v>0.99970000000000003</v>
      </c>
      <c r="AA1490" s="304">
        <v>71877</v>
      </c>
      <c r="AC1490" s="304">
        <v>0.52200000000000002</v>
      </c>
      <c r="AD1490" s="304">
        <v>183</v>
      </c>
      <c r="AE1490" s="304">
        <v>183</v>
      </c>
      <c r="AF1490" s="304">
        <v>0.99970000000000003</v>
      </c>
      <c r="AG1490" s="304">
        <v>69840</v>
      </c>
      <c r="AI1490" s="304">
        <v>0.5131</v>
      </c>
      <c r="AJ1490" s="304">
        <v>156</v>
      </c>
      <c r="AK1490" s="304">
        <v>156</v>
      </c>
      <c r="AL1490" s="304">
        <v>0.99949999999999994</v>
      </c>
      <c r="AM1490" s="304">
        <v>46320</v>
      </c>
      <c r="AO1490" s="304">
        <v>0.41260000000000002</v>
      </c>
    </row>
    <row r="1491" spans="1:41">
      <c r="A1491" s="305">
        <v>1487</v>
      </c>
      <c r="B1491" s="306" t="s">
        <v>4004</v>
      </c>
      <c r="C1491" s="305" t="s">
        <v>5487</v>
      </c>
      <c r="D1491" s="306" t="s">
        <v>4139</v>
      </c>
      <c r="E1491" s="307">
        <v>115</v>
      </c>
      <c r="F1491" s="304">
        <v>120</v>
      </c>
      <c r="G1491" s="304">
        <v>120</v>
      </c>
      <c r="H1491" s="304">
        <v>0.96030000000000004</v>
      </c>
      <c r="I1491" s="304">
        <v>14994</v>
      </c>
      <c r="K1491" s="304">
        <v>0.1807</v>
      </c>
      <c r="L1491" s="304">
        <v>120</v>
      </c>
      <c r="M1491" s="304">
        <v>120</v>
      </c>
      <c r="N1491" s="304">
        <v>0.9627</v>
      </c>
      <c r="O1491" s="304">
        <v>16144</v>
      </c>
      <c r="Q1491" s="304">
        <v>0.18779999999999999</v>
      </c>
      <c r="R1491" s="304">
        <v>115.6</v>
      </c>
      <c r="S1491" s="304">
        <v>115.6</v>
      </c>
      <c r="T1491" s="304">
        <v>0.95189999999999997</v>
      </c>
      <c r="U1491" s="304">
        <v>14798</v>
      </c>
      <c r="W1491" s="304">
        <v>0.18679999999999999</v>
      </c>
      <c r="X1491" s="304">
        <v>128.80000000000001</v>
      </c>
      <c r="Y1491" s="304">
        <v>128.80000000000001</v>
      </c>
      <c r="Z1491" s="304">
        <v>0.9536</v>
      </c>
      <c r="AA1491" s="304">
        <v>15714</v>
      </c>
      <c r="AC1491" s="304">
        <v>0.17199999999999999</v>
      </c>
      <c r="AD1491" s="304">
        <v>116.24</v>
      </c>
      <c r="AE1491" s="304">
        <v>116.24</v>
      </c>
      <c r="AF1491" s="304">
        <v>0.95269999999999999</v>
      </c>
      <c r="AG1491" s="304">
        <v>15496</v>
      </c>
      <c r="AI1491" s="304">
        <v>0.18809999999999999</v>
      </c>
      <c r="AJ1491" s="304">
        <v>142.80000000000001</v>
      </c>
      <c r="AK1491" s="304">
        <v>142.80000000000001</v>
      </c>
      <c r="AL1491" s="304">
        <v>0.9556</v>
      </c>
      <c r="AM1491" s="304">
        <v>14918</v>
      </c>
      <c r="AO1491" s="304">
        <v>0.15179999999999999</v>
      </c>
    </row>
    <row r="1492" spans="1:41">
      <c r="A1492" s="305">
        <v>1488</v>
      </c>
      <c r="B1492" s="306" t="s">
        <v>4004</v>
      </c>
      <c r="C1492" s="305" t="s">
        <v>5488</v>
      </c>
      <c r="D1492" s="306" t="s">
        <v>4051</v>
      </c>
      <c r="E1492" s="307">
        <v>333.33</v>
      </c>
      <c r="F1492" s="304">
        <v>136</v>
      </c>
      <c r="G1492" s="304">
        <v>266.66399999999999</v>
      </c>
      <c r="H1492" s="304">
        <v>0.99129999999999996</v>
      </c>
      <c r="I1492" s="304">
        <v>22332</v>
      </c>
      <c r="K1492" s="304">
        <v>0.2301</v>
      </c>
      <c r="L1492" s="304">
        <v>143.19999999999999</v>
      </c>
      <c r="M1492" s="304">
        <v>266.66399999999999</v>
      </c>
      <c r="N1492" s="304">
        <v>0.98919999999999997</v>
      </c>
      <c r="O1492" s="304">
        <v>27260</v>
      </c>
      <c r="Q1492" s="304">
        <v>0.25869999999999999</v>
      </c>
      <c r="R1492" s="304">
        <v>171.52</v>
      </c>
      <c r="S1492" s="304">
        <v>266.66399999999999</v>
      </c>
      <c r="T1492" s="304">
        <v>0.98680000000000001</v>
      </c>
      <c r="U1492" s="304">
        <v>28340</v>
      </c>
      <c r="W1492" s="304">
        <v>0.2326</v>
      </c>
      <c r="X1492" s="304">
        <v>137.12</v>
      </c>
      <c r="Y1492" s="304">
        <v>266.66399999999999</v>
      </c>
      <c r="Z1492" s="304">
        <v>0.98480000000000001</v>
      </c>
      <c r="AA1492" s="304">
        <v>24596</v>
      </c>
      <c r="AC1492" s="304">
        <v>0.24479999999999999</v>
      </c>
      <c r="AD1492" s="304">
        <v>140</v>
      </c>
      <c r="AE1492" s="304">
        <v>266.66399999999999</v>
      </c>
      <c r="AF1492" s="304">
        <v>0.98680000000000001</v>
      </c>
      <c r="AG1492" s="304">
        <v>22040</v>
      </c>
      <c r="AI1492" s="304">
        <v>0.21440000000000001</v>
      </c>
      <c r="AJ1492" s="304">
        <v>140</v>
      </c>
      <c r="AK1492" s="304">
        <v>266.66399999999999</v>
      </c>
      <c r="AL1492" s="304">
        <v>0.98970000000000002</v>
      </c>
      <c r="AM1492" s="304">
        <v>21356</v>
      </c>
      <c r="AO1492" s="304">
        <v>0.21410000000000001</v>
      </c>
    </row>
    <row r="1493" spans="1:41">
      <c r="A1493" s="305">
        <v>1489</v>
      </c>
      <c r="B1493" s="306" t="s">
        <v>4004</v>
      </c>
      <c r="C1493" s="305" t="s">
        <v>5489</v>
      </c>
      <c r="D1493" s="306" t="s">
        <v>4051</v>
      </c>
      <c r="E1493" s="307">
        <v>200</v>
      </c>
      <c r="F1493" s="304">
        <v>95.84</v>
      </c>
      <c r="G1493" s="304">
        <v>160</v>
      </c>
      <c r="H1493" s="304">
        <v>0.96599999999999997</v>
      </c>
      <c r="I1493" s="304">
        <v>25276</v>
      </c>
      <c r="K1493" s="304">
        <v>0.37919999999999998</v>
      </c>
      <c r="L1493" s="304">
        <v>87.04</v>
      </c>
      <c r="M1493" s="304">
        <v>160</v>
      </c>
      <c r="N1493" s="304">
        <v>0.96340000000000003</v>
      </c>
      <c r="O1493" s="304">
        <v>30588</v>
      </c>
      <c r="Q1493" s="304">
        <v>0.49030000000000001</v>
      </c>
      <c r="R1493" s="304">
        <v>93.28</v>
      </c>
      <c r="S1493" s="304">
        <v>160</v>
      </c>
      <c r="T1493" s="304">
        <v>0.96119999999999994</v>
      </c>
      <c r="U1493" s="304">
        <v>27796</v>
      </c>
      <c r="W1493" s="304">
        <v>0.43059999999999998</v>
      </c>
      <c r="X1493" s="304">
        <v>86.72</v>
      </c>
      <c r="Y1493" s="304">
        <v>160</v>
      </c>
      <c r="Z1493" s="304">
        <v>0.96650000000000003</v>
      </c>
      <c r="AA1493" s="304">
        <v>25944</v>
      </c>
      <c r="AC1493" s="304">
        <v>0.41610000000000003</v>
      </c>
      <c r="AD1493" s="304">
        <v>80</v>
      </c>
      <c r="AE1493" s="304">
        <v>160</v>
      </c>
      <c r="AF1493" s="304">
        <v>0.96409999999999996</v>
      </c>
      <c r="AG1493" s="304">
        <v>23400</v>
      </c>
      <c r="AI1493" s="304">
        <v>0.4078</v>
      </c>
      <c r="AJ1493" s="304">
        <v>104</v>
      </c>
      <c r="AK1493" s="304">
        <v>160</v>
      </c>
      <c r="AL1493" s="304">
        <v>0.96140000000000003</v>
      </c>
      <c r="AM1493" s="304">
        <v>24060</v>
      </c>
      <c r="AO1493" s="304">
        <v>0.3342</v>
      </c>
    </row>
    <row r="1494" spans="1:41">
      <c r="A1494" s="305">
        <v>1490</v>
      </c>
      <c r="B1494" s="306" t="s">
        <v>4004</v>
      </c>
      <c r="C1494" s="305" t="s">
        <v>5490</v>
      </c>
      <c r="D1494" s="306" t="s">
        <v>4051</v>
      </c>
      <c r="E1494" s="307">
        <v>277.8</v>
      </c>
      <c r="F1494" s="304">
        <v>65.599999999999994</v>
      </c>
      <c r="G1494" s="304">
        <v>222.24</v>
      </c>
      <c r="H1494" s="304">
        <v>0.93379999999999996</v>
      </c>
      <c r="I1494" s="304">
        <v>12408</v>
      </c>
      <c r="K1494" s="304">
        <v>0.28129999999999999</v>
      </c>
      <c r="L1494" s="304">
        <v>65.760000000000005</v>
      </c>
      <c r="M1494" s="304">
        <v>222.24</v>
      </c>
      <c r="N1494" s="304">
        <v>0.9385</v>
      </c>
      <c r="O1494" s="304">
        <v>14212</v>
      </c>
      <c r="Q1494" s="304">
        <v>0.3095</v>
      </c>
      <c r="R1494" s="304">
        <v>72.8</v>
      </c>
      <c r="S1494" s="304">
        <v>222.24</v>
      </c>
      <c r="T1494" s="304">
        <v>0.9486</v>
      </c>
      <c r="U1494" s="304">
        <v>14000</v>
      </c>
      <c r="W1494" s="304">
        <v>0.28160000000000002</v>
      </c>
      <c r="X1494" s="304">
        <v>56.96</v>
      </c>
      <c r="Y1494" s="304">
        <v>222.24</v>
      </c>
      <c r="Z1494" s="304">
        <v>0.93199999999999994</v>
      </c>
      <c r="AA1494" s="304">
        <v>12048</v>
      </c>
      <c r="AC1494" s="304">
        <v>0.30509999999999998</v>
      </c>
      <c r="AD1494" s="304">
        <v>64</v>
      </c>
      <c r="AE1494" s="304">
        <v>222.24</v>
      </c>
      <c r="AF1494" s="304">
        <v>0.92110000000000003</v>
      </c>
      <c r="AG1494" s="304">
        <v>9796</v>
      </c>
      <c r="AI1494" s="304">
        <v>0.22339999999999999</v>
      </c>
      <c r="AJ1494" s="304">
        <v>52</v>
      </c>
      <c r="AK1494" s="304">
        <v>222.24</v>
      </c>
      <c r="AL1494" s="304">
        <v>0.92369999999999997</v>
      </c>
      <c r="AM1494" s="304">
        <v>12432</v>
      </c>
      <c r="AO1494" s="304">
        <v>0.35949999999999999</v>
      </c>
    </row>
    <row r="1495" spans="1:41">
      <c r="A1495" s="305">
        <v>1491</v>
      </c>
      <c r="B1495" s="306" t="s">
        <v>4004</v>
      </c>
      <c r="C1495" s="305" t="s">
        <v>5361</v>
      </c>
      <c r="D1495" s="306" t="s">
        <v>4051</v>
      </c>
      <c r="E1495" s="307">
        <v>192</v>
      </c>
      <c r="F1495" s="304">
        <v>68</v>
      </c>
      <c r="G1495" s="304">
        <v>153.6</v>
      </c>
      <c r="H1495" s="304">
        <v>0.89069999999999994</v>
      </c>
      <c r="I1495" s="304">
        <v>11400</v>
      </c>
      <c r="K1495" s="304">
        <v>0.26140000000000002</v>
      </c>
      <c r="L1495" s="304">
        <v>92</v>
      </c>
      <c r="M1495" s="304">
        <v>153.6</v>
      </c>
      <c r="N1495" s="304">
        <v>0.89700000000000002</v>
      </c>
      <c r="O1495" s="304">
        <v>13920</v>
      </c>
      <c r="Q1495" s="304">
        <v>0.22670000000000001</v>
      </c>
      <c r="R1495" s="304">
        <v>87.04</v>
      </c>
      <c r="S1495" s="304">
        <v>153.6</v>
      </c>
      <c r="T1495" s="304">
        <v>0.86719999999999997</v>
      </c>
      <c r="U1495" s="304">
        <v>7266</v>
      </c>
      <c r="W1495" s="304">
        <v>0.2006</v>
      </c>
      <c r="X1495" s="304">
        <v>115.36</v>
      </c>
      <c r="Y1495" s="304">
        <v>153.6</v>
      </c>
      <c r="Z1495" s="304">
        <v>0.90469999999999995</v>
      </c>
      <c r="AA1495" s="304">
        <v>18046</v>
      </c>
      <c r="AC1495" s="304">
        <v>0.2324</v>
      </c>
      <c r="AD1495" s="304">
        <v>97.6</v>
      </c>
      <c r="AE1495" s="304">
        <v>153.6</v>
      </c>
      <c r="AF1495" s="304">
        <v>0.91289999999999993</v>
      </c>
      <c r="AG1495" s="304">
        <v>17852</v>
      </c>
      <c r="AI1495" s="304">
        <v>0.26929999999999998</v>
      </c>
      <c r="AJ1495" s="304">
        <v>82.08</v>
      </c>
      <c r="AK1495" s="304">
        <v>153.6</v>
      </c>
      <c r="AL1495" s="304">
        <v>0.90620000000000001</v>
      </c>
      <c r="AM1495" s="304">
        <v>13520</v>
      </c>
      <c r="AO1495" s="304">
        <v>0.2525</v>
      </c>
    </row>
    <row r="1496" spans="1:41">
      <c r="A1496" s="305">
        <v>1492</v>
      </c>
      <c r="B1496" s="306" t="s">
        <v>4004</v>
      </c>
      <c r="C1496" s="305" t="s">
        <v>5491</v>
      </c>
      <c r="D1496" s="306" t="s">
        <v>4051</v>
      </c>
      <c r="E1496" s="307">
        <v>130</v>
      </c>
      <c r="F1496" s="304">
        <v>150.24</v>
      </c>
      <c r="G1496" s="304">
        <v>150.24</v>
      </c>
      <c r="H1496" s="304">
        <v>0.97689999999999999</v>
      </c>
      <c r="I1496" s="304">
        <v>36416</v>
      </c>
      <c r="K1496" s="304">
        <v>0.34460000000000002</v>
      </c>
      <c r="L1496" s="304">
        <v>160.56</v>
      </c>
      <c r="M1496" s="304">
        <v>160.56</v>
      </c>
      <c r="N1496" s="304">
        <v>0.9748</v>
      </c>
      <c r="O1496" s="304">
        <v>40424</v>
      </c>
      <c r="Q1496" s="304">
        <v>0.34720000000000001</v>
      </c>
      <c r="R1496" s="304">
        <v>150.63999999999999</v>
      </c>
      <c r="S1496" s="304">
        <v>150.63999999999999</v>
      </c>
      <c r="T1496" s="304">
        <v>0.97789999999999999</v>
      </c>
      <c r="U1496" s="304">
        <v>38074</v>
      </c>
      <c r="W1496" s="304">
        <v>0.35899999999999999</v>
      </c>
      <c r="X1496" s="304">
        <v>139.52000000000001</v>
      </c>
      <c r="Y1496" s="304">
        <v>139.52000000000001</v>
      </c>
      <c r="Z1496" s="304">
        <v>0.97440000000000004</v>
      </c>
      <c r="AA1496" s="304">
        <v>38458</v>
      </c>
      <c r="AC1496" s="304">
        <v>0.38030000000000003</v>
      </c>
      <c r="AD1496" s="304">
        <v>131.52000000000001</v>
      </c>
      <c r="AE1496" s="304">
        <v>131.52000000000001</v>
      </c>
      <c r="AF1496" s="304">
        <v>0.98319999999999996</v>
      </c>
      <c r="AG1496" s="304">
        <v>34152</v>
      </c>
      <c r="AI1496" s="304">
        <v>0.35499999999999998</v>
      </c>
      <c r="AJ1496" s="304">
        <v>100.16</v>
      </c>
      <c r="AK1496" s="304">
        <v>104</v>
      </c>
      <c r="AL1496" s="304">
        <v>0.9879</v>
      </c>
      <c r="AM1496" s="304">
        <v>29840</v>
      </c>
      <c r="AO1496" s="304">
        <v>0.41889999999999999</v>
      </c>
    </row>
    <row r="1497" spans="1:41">
      <c r="A1497" s="305">
        <v>1493</v>
      </c>
      <c r="B1497" s="306" t="s">
        <v>4004</v>
      </c>
      <c r="C1497" s="305" t="s">
        <v>5492</v>
      </c>
      <c r="D1497" s="306" t="s">
        <v>4051</v>
      </c>
      <c r="E1497" s="307">
        <v>223</v>
      </c>
      <c r="F1497" s="304">
        <v>94.08</v>
      </c>
      <c r="G1497" s="304">
        <v>178.4</v>
      </c>
      <c r="H1497" s="304">
        <v>0.89610000000000001</v>
      </c>
      <c r="I1497" s="304">
        <v>29838</v>
      </c>
      <c r="K1497" s="304">
        <v>0.49159999999999998</v>
      </c>
      <c r="L1497" s="304">
        <v>98.64</v>
      </c>
      <c r="M1497" s="304">
        <v>178.4</v>
      </c>
      <c r="N1497" s="304">
        <v>0.89649999999999996</v>
      </c>
      <c r="O1497" s="304">
        <v>34656</v>
      </c>
      <c r="Q1497" s="304">
        <v>0.52680000000000005</v>
      </c>
      <c r="R1497" s="304">
        <v>103.92</v>
      </c>
      <c r="S1497" s="304">
        <v>178.4</v>
      </c>
      <c r="T1497" s="304">
        <v>0.89380000000000004</v>
      </c>
      <c r="U1497" s="304">
        <v>33678</v>
      </c>
      <c r="W1497" s="304">
        <v>0.50360000000000005</v>
      </c>
      <c r="X1497" s="304">
        <v>86.64</v>
      </c>
      <c r="Y1497" s="304">
        <v>178.4</v>
      </c>
      <c r="Z1497" s="304">
        <v>0.91300000000000003</v>
      </c>
      <c r="AA1497" s="304">
        <v>32412</v>
      </c>
      <c r="AC1497" s="304">
        <v>0.55079999999999996</v>
      </c>
      <c r="AD1497" s="304">
        <v>96</v>
      </c>
      <c r="AE1497" s="304">
        <v>178.4</v>
      </c>
      <c r="AF1497" s="304">
        <v>0.94089999999999996</v>
      </c>
      <c r="AG1497" s="304">
        <v>33186</v>
      </c>
      <c r="AI1497" s="304">
        <v>0.49390000000000001</v>
      </c>
      <c r="AJ1497" s="304">
        <v>84</v>
      </c>
      <c r="AK1497" s="304">
        <v>178.4</v>
      </c>
      <c r="AL1497" s="304">
        <v>0.94079999999999997</v>
      </c>
      <c r="AM1497" s="304">
        <v>28002</v>
      </c>
      <c r="AO1497" s="304">
        <v>0.49220000000000003</v>
      </c>
    </row>
    <row r="1498" spans="1:41">
      <c r="A1498" s="305">
        <v>1494</v>
      </c>
      <c r="B1498" s="306" t="s">
        <v>4004</v>
      </c>
      <c r="C1498" s="305" t="s">
        <v>5493</v>
      </c>
      <c r="D1498" s="306" t="s">
        <v>4051</v>
      </c>
      <c r="E1498" s="307">
        <v>167</v>
      </c>
      <c r="F1498" s="304">
        <v>28.05</v>
      </c>
      <c r="G1498" s="304">
        <v>133.6</v>
      </c>
      <c r="H1498" s="304">
        <v>0.91210000000000002</v>
      </c>
      <c r="I1498" s="304">
        <v>9476</v>
      </c>
      <c r="K1498" s="304">
        <v>0.53849999999999998</v>
      </c>
      <c r="L1498" s="304">
        <v>24.85</v>
      </c>
      <c r="M1498" s="304">
        <v>133.6</v>
      </c>
      <c r="N1498" s="304">
        <v>0.89559999999999995</v>
      </c>
      <c r="O1498" s="304">
        <v>11252</v>
      </c>
      <c r="P1498" s="304" t="e">
        <f>O1498-#REF!</f>
        <v>#REF!</v>
      </c>
      <c r="Q1498" s="304">
        <v>0.71560000000000001</v>
      </c>
      <c r="R1498" s="304">
        <v>24.05</v>
      </c>
      <c r="S1498" s="304">
        <v>133.6</v>
      </c>
      <c r="T1498" s="304">
        <v>0.90290000000000004</v>
      </c>
      <c r="U1498" s="304">
        <v>9530</v>
      </c>
      <c r="V1498" s="304" t="e">
        <f>U1498-#REF!</f>
        <v>#REF!</v>
      </c>
      <c r="W1498" s="304">
        <v>0.64300000000000002</v>
      </c>
      <c r="X1498" s="304">
        <v>122.45</v>
      </c>
      <c r="Y1498" s="304">
        <v>133.6</v>
      </c>
      <c r="Z1498" s="304">
        <v>0.86829999999999996</v>
      </c>
      <c r="AA1498" s="304">
        <v>9998</v>
      </c>
      <c r="AC1498" s="304">
        <v>0.12770000000000001</v>
      </c>
      <c r="AD1498" s="304">
        <v>132.85</v>
      </c>
      <c r="AE1498" s="304">
        <v>133.6</v>
      </c>
      <c r="AF1498" s="304">
        <v>0.86019999999999996</v>
      </c>
      <c r="AG1498" s="304">
        <v>10730</v>
      </c>
      <c r="AI1498" s="304">
        <v>0.12740000000000001</v>
      </c>
      <c r="AJ1498" s="304">
        <v>116.45</v>
      </c>
      <c r="AK1498" s="304">
        <v>133.6</v>
      </c>
      <c r="AL1498" s="304">
        <v>0.85939999999999994</v>
      </c>
      <c r="AM1498" s="304">
        <v>10429</v>
      </c>
      <c r="AO1498" s="304">
        <v>0.14630000000000001</v>
      </c>
    </row>
    <row r="1499" spans="1:41">
      <c r="A1499" s="305">
        <v>1495</v>
      </c>
      <c r="B1499" s="306" t="s">
        <v>4004</v>
      </c>
      <c r="C1499" s="305" t="s">
        <v>5494</v>
      </c>
      <c r="D1499" s="306" t="s">
        <v>4139</v>
      </c>
      <c r="E1499" s="307">
        <v>117</v>
      </c>
      <c r="F1499" s="304">
        <v>96.8</v>
      </c>
      <c r="G1499" s="304">
        <v>96.8</v>
      </c>
      <c r="H1499" s="304">
        <v>0.66369999999999996</v>
      </c>
      <c r="I1499" s="304">
        <v>11604</v>
      </c>
      <c r="K1499" s="304">
        <v>0.253</v>
      </c>
      <c r="L1499" s="304">
        <v>82.8</v>
      </c>
      <c r="M1499" s="304">
        <v>93.6</v>
      </c>
      <c r="N1499" s="304">
        <v>0.70579999999999998</v>
      </c>
      <c r="O1499" s="304">
        <v>5084</v>
      </c>
      <c r="Q1499" s="304">
        <v>0.1181</v>
      </c>
      <c r="R1499" s="304">
        <v>22.8</v>
      </c>
      <c r="S1499" s="304">
        <v>93.6</v>
      </c>
      <c r="T1499" s="304">
        <v>0.7581</v>
      </c>
      <c r="U1499" s="304">
        <v>3384</v>
      </c>
      <c r="W1499" s="304">
        <v>0.28179999999999999</v>
      </c>
      <c r="X1499" s="304">
        <v>12.8</v>
      </c>
      <c r="Y1499" s="304">
        <v>93.6</v>
      </c>
      <c r="Z1499" s="304">
        <v>0.72550000000000003</v>
      </c>
      <c r="AA1499" s="304">
        <v>3224</v>
      </c>
      <c r="AC1499" s="304">
        <v>0.49780000000000002</v>
      </c>
      <c r="AD1499" s="304">
        <v>16.8</v>
      </c>
      <c r="AE1499" s="304">
        <v>93.6</v>
      </c>
      <c r="AF1499" s="304">
        <v>0.73639999999999994</v>
      </c>
      <c r="AG1499" s="304">
        <v>3184</v>
      </c>
      <c r="AI1499" s="304">
        <v>0.36320000000000002</v>
      </c>
      <c r="AJ1499" s="304">
        <v>20.8</v>
      </c>
      <c r="AK1499" s="304">
        <v>93.6</v>
      </c>
      <c r="AL1499" s="304">
        <v>0.75349999999999995</v>
      </c>
      <c r="AM1499" s="304">
        <v>3544</v>
      </c>
      <c r="AO1499" s="304">
        <v>0.32669999999999999</v>
      </c>
    </row>
    <row r="1500" spans="1:41">
      <c r="A1500" s="305">
        <v>1496</v>
      </c>
      <c r="B1500" s="306" t="s">
        <v>4004</v>
      </c>
      <c r="C1500" s="305" t="s">
        <v>5495</v>
      </c>
      <c r="D1500" s="306" t="s">
        <v>4139</v>
      </c>
      <c r="E1500" s="307">
        <v>230</v>
      </c>
      <c r="F1500" s="304">
        <v>143.1</v>
      </c>
      <c r="G1500" s="304">
        <v>184</v>
      </c>
      <c r="H1500" s="304">
        <v>0.80789999999999995</v>
      </c>
      <c r="I1500" s="304">
        <v>33441</v>
      </c>
      <c r="K1500" s="304">
        <v>0.40179999999999999</v>
      </c>
      <c r="L1500" s="304">
        <v>151.80000000000001</v>
      </c>
      <c r="M1500" s="304">
        <v>184</v>
      </c>
      <c r="N1500" s="304">
        <v>0.81499999999999995</v>
      </c>
      <c r="O1500" s="304">
        <v>47970</v>
      </c>
      <c r="Q1500" s="304">
        <v>0.5212</v>
      </c>
      <c r="R1500" s="304">
        <v>154.19999999999999</v>
      </c>
      <c r="S1500" s="304">
        <v>184</v>
      </c>
      <c r="T1500" s="304">
        <v>0.80869999999999997</v>
      </c>
      <c r="U1500" s="304">
        <v>50718</v>
      </c>
      <c r="W1500" s="304">
        <v>0.56489999999999996</v>
      </c>
      <c r="X1500" s="304">
        <v>155.4</v>
      </c>
      <c r="Y1500" s="304">
        <v>184</v>
      </c>
      <c r="Z1500" s="304">
        <v>0.8004</v>
      </c>
      <c r="AA1500" s="304">
        <v>59475</v>
      </c>
      <c r="AB1500" s="304" t="e">
        <f>AA1500-#REF!</f>
        <v>#REF!</v>
      </c>
      <c r="AC1500" s="304">
        <v>0.64270000000000005</v>
      </c>
      <c r="AD1500" s="304">
        <v>155.4</v>
      </c>
      <c r="AE1500" s="304">
        <v>184</v>
      </c>
      <c r="AF1500" s="304">
        <v>0.79710000000000003</v>
      </c>
      <c r="AG1500" s="304">
        <v>9792</v>
      </c>
      <c r="AI1500" s="304">
        <v>0.10630000000000001</v>
      </c>
      <c r="AJ1500" s="304">
        <v>48</v>
      </c>
      <c r="AK1500" s="304">
        <v>184</v>
      </c>
      <c r="AL1500" s="304">
        <v>0.85209999999999997</v>
      </c>
      <c r="AM1500" s="304">
        <v>3075</v>
      </c>
      <c r="AO1500" s="304">
        <v>0.10440000000000001</v>
      </c>
    </row>
    <row r="1501" spans="1:41">
      <c r="A1501" s="305">
        <v>1497</v>
      </c>
      <c r="B1501" s="306" t="s">
        <v>4004</v>
      </c>
      <c r="C1501" s="305" t="s">
        <v>5496</v>
      </c>
      <c r="D1501" s="306" t="s">
        <v>4652</v>
      </c>
      <c r="E1501" s="307">
        <v>166.66</v>
      </c>
      <c r="F1501" s="304">
        <v>11.8</v>
      </c>
      <c r="G1501" s="304">
        <v>133.328</v>
      </c>
      <c r="H1501" s="304">
        <v>0.98899999999999999</v>
      </c>
      <c r="I1501" s="304">
        <v>19080</v>
      </c>
      <c r="K1501" s="304" t="e">
        <v>#N/A</v>
      </c>
      <c r="L1501" s="304">
        <v>11.8</v>
      </c>
      <c r="M1501" s="304">
        <v>133.328</v>
      </c>
      <c r="N1501" s="304">
        <v>0.9919</v>
      </c>
      <c r="O1501" s="304">
        <v>24584</v>
      </c>
      <c r="Q1501" s="304" t="e">
        <v>#N/A</v>
      </c>
      <c r="R1501" s="304">
        <v>96</v>
      </c>
      <c r="S1501" s="304">
        <v>133.328</v>
      </c>
      <c r="T1501" s="304">
        <v>0.98660000000000003</v>
      </c>
      <c r="U1501" s="304">
        <v>24536</v>
      </c>
      <c r="W1501" s="304" t="e">
        <v>#N/A</v>
      </c>
      <c r="X1501" s="304">
        <v>96.2</v>
      </c>
      <c r="Y1501" s="304">
        <v>133.328</v>
      </c>
      <c r="Z1501" s="304">
        <v>0.99060000000000004</v>
      </c>
      <c r="AA1501" s="304">
        <v>23658</v>
      </c>
      <c r="AC1501" s="304" t="e">
        <v>#N/A</v>
      </c>
      <c r="AD1501" s="304">
        <v>95</v>
      </c>
      <c r="AE1501" s="304">
        <v>133.328</v>
      </c>
      <c r="AF1501" s="304">
        <v>0.98760000000000003</v>
      </c>
      <c r="AG1501" s="304">
        <v>19668</v>
      </c>
      <c r="AI1501" s="304" t="e">
        <v>#N/A</v>
      </c>
      <c r="AJ1501" s="304">
        <v>88</v>
      </c>
      <c r="AK1501" s="304">
        <v>133.328</v>
      </c>
      <c r="AL1501" s="304">
        <v>0.98639999999999994</v>
      </c>
      <c r="AM1501" s="304">
        <v>19074</v>
      </c>
      <c r="AO1501" s="304" t="e">
        <v>#N/A</v>
      </c>
    </row>
    <row r="1502" spans="1:41">
      <c r="A1502" s="305">
        <v>1498</v>
      </c>
      <c r="B1502" s="306" t="s">
        <v>4004</v>
      </c>
      <c r="C1502" s="305" t="s">
        <v>5497</v>
      </c>
      <c r="D1502" s="306" t="s">
        <v>4051</v>
      </c>
      <c r="E1502" s="307">
        <v>205</v>
      </c>
      <c r="F1502" s="304">
        <v>111.36</v>
      </c>
      <c r="G1502" s="304">
        <v>164</v>
      </c>
      <c r="H1502" s="304">
        <v>0.9093</v>
      </c>
      <c r="I1502" s="304">
        <v>18804</v>
      </c>
      <c r="K1502" s="304">
        <v>0.25790000000000002</v>
      </c>
      <c r="L1502" s="304">
        <v>74.56</v>
      </c>
      <c r="M1502" s="304">
        <v>164</v>
      </c>
      <c r="N1502" s="304">
        <v>0.8286</v>
      </c>
      <c r="O1502" s="304">
        <v>12060</v>
      </c>
      <c r="Q1502" s="304">
        <v>0.26240000000000002</v>
      </c>
      <c r="R1502" s="304">
        <v>142.4</v>
      </c>
      <c r="S1502" s="304">
        <v>164</v>
      </c>
      <c r="T1502" s="304">
        <v>0.90149999999999997</v>
      </c>
      <c r="U1502" s="304">
        <v>21884</v>
      </c>
      <c r="W1502" s="304">
        <v>0.23680000000000001</v>
      </c>
      <c r="X1502" s="304">
        <v>128.16</v>
      </c>
      <c r="Y1502" s="304">
        <v>164</v>
      </c>
      <c r="Z1502" s="304">
        <v>0.90539999999999998</v>
      </c>
      <c r="AA1502" s="304">
        <v>26244</v>
      </c>
      <c r="AC1502" s="304">
        <v>0.30399999999999999</v>
      </c>
      <c r="AD1502" s="304">
        <v>124.96</v>
      </c>
      <c r="AE1502" s="304">
        <v>164</v>
      </c>
      <c r="AF1502" s="304">
        <v>0.89780000000000004</v>
      </c>
      <c r="AG1502" s="304">
        <v>24615</v>
      </c>
      <c r="AI1502" s="304">
        <v>0.2949</v>
      </c>
      <c r="AJ1502" s="304">
        <v>118.4</v>
      </c>
      <c r="AK1502" s="304">
        <v>164</v>
      </c>
      <c r="AL1502" s="304">
        <v>0.89339999999999997</v>
      </c>
      <c r="AM1502" s="304">
        <v>24057</v>
      </c>
      <c r="AO1502" s="304">
        <v>0.31590000000000001</v>
      </c>
    </row>
    <row r="1503" spans="1:41">
      <c r="A1503" s="305">
        <v>1499</v>
      </c>
      <c r="B1503" s="306" t="s">
        <v>4004</v>
      </c>
      <c r="C1503" s="305" t="s">
        <v>5498</v>
      </c>
      <c r="D1503" s="306" t="s">
        <v>4051</v>
      </c>
      <c r="E1503" s="307">
        <v>222.22</v>
      </c>
      <c r="F1503" s="304">
        <v>99.52</v>
      </c>
      <c r="G1503" s="304">
        <v>177.77600000000001</v>
      </c>
      <c r="H1503" s="304">
        <v>0.97689999999999999</v>
      </c>
      <c r="I1503" s="304">
        <v>22800</v>
      </c>
      <c r="K1503" s="304">
        <v>0.32569999999999999</v>
      </c>
      <c r="L1503" s="304">
        <v>99.52</v>
      </c>
      <c r="M1503" s="304">
        <v>177.77600000000001</v>
      </c>
      <c r="N1503" s="304">
        <v>0.97789999999999999</v>
      </c>
      <c r="O1503" s="304">
        <v>25756</v>
      </c>
      <c r="Q1503" s="304">
        <v>0.35570000000000002</v>
      </c>
      <c r="R1503" s="304">
        <v>93.76</v>
      </c>
      <c r="S1503" s="304">
        <v>177.77600000000001</v>
      </c>
      <c r="T1503" s="304">
        <v>0.9778</v>
      </c>
      <c r="U1503" s="304">
        <v>25172</v>
      </c>
      <c r="W1503" s="304">
        <v>0.38140000000000002</v>
      </c>
      <c r="X1503" s="304">
        <v>92.16</v>
      </c>
      <c r="Y1503" s="304">
        <v>177.77600000000001</v>
      </c>
      <c r="Z1503" s="304">
        <v>0.97599999999999998</v>
      </c>
      <c r="AA1503" s="304">
        <v>23328</v>
      </c>
      <c r="AC1503" s="304">
        <v>0.34860000000000002</v>
      </c>
      <c r="AD1503" s="304">
        <v>98.08</v>
      </c>
      <c r="AE1503" s="304">
        <v>177.77600000000001</v>
      </c>
      <c r="AF1503" s="304">
        <v>0.97489999999999999</v>
      </c>
      <c r="AG1503" s="304">
        <v>22180</v>
      </c>
      <c r="AI1503" s="304">
        <v>0.31180000000000002</v>
      </c>
      <c r="AJ1503" s="304">
        <v>93.12</v>
      </c>
      <c r="AK1503" s="304">
        <v>177.77600000000001</v>
      </c>
      <c r="AL1503" s="304">
        <v>0.97519999999999996</v>
      </c>
      <c r="AM1503" s="304">
        <v>21312</v>
      </c>
      <c r="AO1503" s="304">
        <v>0.32600000000000001</v>
      </c>
    </row>
    <row r="1504" spans="1:41">
      <c r="A1504" s="305">
        <v>1500</v>
      </c>
      <c r="B1504" s="306" t="s">
        <v>4004</v>
      </c>
      <c r="C1504" s="305" t="s">
        <v>5499</v>
      </c>
      <c r="D1504" s="306" t="s">
        <v>4139</v>
      </c>
      <c r="E1504" s="307">
        <v>600</v>
      </c>
      <c r="F1504" s="304">
        <v>472</v>
      </c>
      <c r="G1504" s="304">
        <v>480</v>
      </c>
      <c r="H1504" s="304">
        <v>0.99549999999999994</v>
      </c>
      <c r="I1504" s="304">
        <v>99610</v>
      </c>
      <c r="K1504" s="304">
        <v>0.29449999999999998</v>
      </c>
      <c r="L1504" s="304">
        <v>474.4</v>
      </c>
      <c r="M1504" s="304">
        <v>480</v>
      </c>
      <c r="N1504" s="304">
        <v>0.99549999999999994</v>
      </c>
      <c r="O1504" s="304">
        <v>109770</v>
      </c>
      <c r="Q1504" s="304">
        <v>0.31240000000000001</v>
      </c>
      <c r="R1504" s="304">
        <v>551.6</v>
      </c>
      <c r="S1504" s="304">
        <v>551.6</v>
      </c>
      <c r="T1504" s="304">
        <v>0.99209999999999998</v>
      </c>
      <c r="U1504" s="304">
        <v>106250</v>
      </c>
      <c r="W1504" s="304">
        <v>0.2697</v>
      </c>
      <c r="X1504" s="304">
        <v>562</v>
      </c>
      <c r="Y1504" s="304">
        <v>562</v>
      </c>
      <c r="Z1504" s="304">
        <v>0.99099999999999999</v>
      </c>
      <c r="AA1504" s="304">
        <v>114720</v>
      </c>
      <c r="AC1504" s="304">
        <v>0.27689999999999998</v>
      </c>
      <c r="AD1504" s="304">
        <v>560.4</v>
      </c>
      <c r="AE1504" s="304">
        <v>560.4</v>
      </c>
      <c r="AF1504" s="304">
        <v>0.99319999999999997</v>
      </c>
      <c r="AG1504" s="304">
        <v>103990</v>
      </c>
      <c r="AI1504" s="304">
        <v>0.25109999999999999</v>
      </c>
      <c r="AJ1504" s="304">
        <v>456.8</v>
      </c>
      <c r="AK1504" s="304">
        <v>480</v>
      </c>
      <c r="AL1504" s="304">
        <v>0.99419999999999997</v>
      </c>
      <c r="AM1504" s="304">
        <v>95940</v>
      </c>
      <c r="AO1504" s="304">
        <v>0.29339999999999999</v>
      </c>
    </row>
    <row r="1505" spans="1:41">
      <c r="A1505" s="305">
        <v>1501</v>
      </c>
      <c r="B1505" s="306" t="s">
        <v>4004</v>
      </c>
      <c r="C1505" s="305" t="s">
        <v>5500</v>
      </c>
      <c r="D1505" s="306" t="s">
        <v>4139</v>
      </c>
      <c r="E1505" s="307">
        <v>190</v>
      </c>
      <c r="F1505" s="304">
        <v>188.16</v>
      </c>
      <c r="G1505" s="304">
        <v>188.16</v>
      </c>
      <c r="H1505" s="304">
        <v>0.95709999999999995</v>
      </c>
      <c r="I1505" s="304">
        <v>30246</v>
      </c>
      <c r="K1505" s="304">
        <v>0.23330000000000001</v>
      </c>
      <c r="L1505" s="304">
        <v>192.4</v>
      </c>
      <c r="M1505" s="304">
        <v>192.4</v>
      </c>
      <c r="N1505" s="304">
        <v>0.95379999999999998</v>
      </c>
      <c r="O1505" s="304">
        <v>29622</v>
      </c>
      <c r="Q1505" s="304">
        <v>0.217</v>
      </c>
      <c r="R1505" s="304">
        <v>195.2</v>
      </c>
      <c r="S1505" s="304">
        <v>195.2</v>
      </c>
      <c r="T1505" s="304">
        <v>0.94779999999999998</v>
      </c>
      <c r="U1505" s="304">
        <v>27028</v>
      </c>
      <c r="W1505" s="304">
        <v>0.2029</v>
      </c>
      <c r="X1505" s="304">
        <v>198.48</v>
      </c>
      <c r="Y1505" s="304">
        <v>198.48</v>
      </c>
      <c r="Z1505" s="304">
        <v>0.95079999999999998</v>
      </c>
      <c r="AA1505" s="304">
        <v>42072</v>
      </c>
      <c r="AC1505" s="304">
        <v>0.29970000000000002</v>
      </c>
      <c r="AD1505" s="304">
        <v>217.28</v>
      </c>
      <c r="AE1505" s="304">
        <v>217.28</v>
      </c>
      <c r="AF1505" s="304">
        <v>0.94709999999999994</v>
      </c>
      <c r="AG1505" s="304">
        <v>41246</v>
      </c>
      <c r="AI1505" s="304">
        <v>0.26939999999999997</v>
      </c>
      <c r="AJ1505" s="304">
        <v>194</v>
      </c>
      <c r="AK1505" s="304">
        <v>194</v>
      </c>
      <c r="AL1505" s="304">
        <v>0.94520000000000004</v>
      </c>
      <c r="AM1505" s="304">
        <v>30062</v>
      </c>
      <c r="AO1505" s="304">
        <v>0.22770000000000001</v>
      </c>
    </row>
    <row r="1506" spans="1:41">
      <c r="A1506" s="305">
        <v>1502</v>
      </c>
      <c r="B1506" s="306" t="s">
        <v>4004</v>
      </c>
      <c r="C1506" s="305" t="s">
        <v>5501</v>
      </c>
      <c r="D1506" s="306" t="s">
        <v>4139</v>
      </c>
      <c r="E1506" s="307">
        <v>220</v>
      </c>
      <c r="F1506" s="304">
        <v>184.08</v>
      </c>
      <c r="G1506" s="304">
        <v>184.08</v>
      </c>
      <c r="H1506" s="304">
        <v>0.88800000000000001</v>
      </c>
      <c r="I1506" s="304">
        <v>39426</v>
      </c>
      <c r="K1506" s="304">
        <v>0.33500000000000002</v>
      </c>
      <c r="L1506" s="304">
        <v>195.72</v>
      </c>
      <c r="M1506" s="304">
        <v>195.72</v>
      </c>
      <c r="N1506" s="304">
        <v>0.88390000000000002</v>
      </c>
      <c r="O1506" s="304">
        <v>41190</v>
      </c>
      <c r="Q1506" s="304">
        <v>0.32</v>
      </c>
      <c r="R1506" s="304">
        <v>197.76</v>
      </c>
      <c r="S1506" s="304">
        <v>197.76</v>
      </c>
      <c r="T1506" s="304">
        <v>0.85960000000000003</v>
      </c>
      <c r="U1506" s="304">
        <v>41817</v>
      </c>
      <c r="W1506" s="304">
        <v>0.3417</v>
      </c>
      <c r="X1506" s="304">
        <v>170.52</v>
      </c>
      <c r="Y1506" s="304">
        <v>176</v>
      </c>
      <c r="Z1506" s="304">
        <v>0.94130000000000003</v>
      </c>
      <c r="AA1506" s="304">
        <v>37872</v>
      </c>
      <c r="AC1506" s="304">
        <v>0.31719999999999998</v>
      </c>
      <c r="AD1506" s="304">
        <v>153</v>
      </c>
      <c r="AE1506" s="304">
        <v>176</v>
      </c>
      <c r="AF1506" s="304">
        <v>0.95609999999999995</v>
      </c>
      <c r="AG1506" s="304">
        <v>32694</v>
      </c>
      <c r="AI1506" s="304">
        <v>0.3004</v>
      </c>
      <c r="AJ1506" s="304">
        <v>165</v>
      </c>
      <c r="AK1506" s="304">
        <v>176</v>
      </c>
      <c r="AL1506" s="304">
        <v>0.95099999999999996</v>
      </c>
      <c r="AM1506" s="304">
        <v>36801</v>
      </c>
      <c r="AO1506" s="304">
        <v>0.32579999999999998</v>
      </c>
    </row>
    <row r="1507" spans="1:41">
      <c r="A1507" s="305">
        <v>1503</v>
      </c>
      <c r="B1507" s="306" t="s">
        <v>4004</v>
      </c>
      <c r="C1507" s="305" t="s">
        <v>5502</v>
      </c>
      <c r="D1507" s="306" t="s">
        <v>4139</v>
      </c>
      <c r="E1507" s="307">
        <v>240</v>
      </c>
      <c r="F1507" s="304">
        <v>136.08000000000001</v>
      </c>
      <c r="G1507" s="304">
        <v>192</v>
      </c>
      <c r="H1507" s="304">
        <v>0.73370000000000002</v>
      </c>
      <c r="I1507" s="304">
        <v>10701</v>
      </c>
      <c r="K1507" s="304">
        <v>0.1489</v>
      </c>
      <c r="L1507" s="304">
        <v>128.4</v>
      </c>
      <c r="M1507" s="304">
        <v>192</v>
      </c>
      <c r="N1507" s="304">
        <v>0.74119999999999997</v>
      </c>
      <c r="O1507" s="304">
        <v>7575</v>
      </c>
      <c r="Q1507" s="304">
        <v>0.107</v>
      </c>
      <c r="R1507" s="304">
        <v>127.32</v>
      </c>
      <c r="S1507" s="304">
        <v>192</v>
      </c>
      <c r="T1507" s="304">
        <v>0.71060000000000001</v>
      </c>
      <c r="U1507" s="304">
        <v>9744</v>
      </c>
      <c r="W1507" s="304">
        <v>0.14960000000000001</v>
      </c>
      <c r="X1507" s="304">
        <v>121.44</v>
      </c>
      <c r="Y1507" s="304">
        <v>192</v>
      </c>
      <c r="Z1507" s="304">
        <v>0.72289999999999999</v>
      </c>
      <c r="AA1507" s="304">
        <v>6885</v>
      </c>
      <c r="AC1507" s="304">
        <v>0.10539999999999999</v>
      </c>
      <c r="AD1507" s="304">
        <v>123</v>
      </c>
      <c r="AE1507" s="304">
        <v>192</v>
      </c>
      <c r="AF1507" s="304">
        <v>0.72699999999999998</v>
      </c>
      <c r="AG1507" s="304">
        <v>9393</v>
      </c>
      <c r="AI1507" s="304">
        <v>0.14119999999999999</v>
      </c>
      <c r="AJ1507" s="304">
        <v>129</v>
      </c>
      <c r="AK1507" s="304">
        <v>192</v>
      </c>
      <c r="AL1507" s="304">
        <v>0.73829999999999996</v>
      </c>
      <c r="AM1507" s="304">
        <v>7995</v>
      </c>
      <c r="AO1507" s="304">
        <v>0.1166</v>
      </c>
    </row>
    <row r="1508" spans="1:41">
      <c r="A1508" s="305">
        <v>1504</v>
      </c>
      <c r="B1508" s="306" t="s">
        <v>4004</v>
      </c>
      <c r="C1508" s="305" t="s">
        <v>5503</v>
      </c>
      <c r="D1508" s="306" t="s">
        <v>4051</v>
      </c>
      <c r="E1508" s="307">
        <v>388.89</v>
      </c>
      <c r="F1508" s="304">
        <v>4.08</v>
      </c>
      <c r="G1508" s="304">
        <v>0</v>
      </c>
      <c r="H1508" s="304">
        <v>0.98699999999999999</v>
      </c>
      <c r="I1508" s="304">
        <v>528</v>
      </c>
      <c r="K1508" s="304" t="e">
        <v>#N/A</v>
      </c>
      <c r="L1508" s="304">
        <v>5.13</v>
      </c>
      <c r="M1508" s="304">
        <v>0</v>
      </c>
      <c r="N1508" s="304">
        <v>0.99160000000000004</v>
      </c>
      <c r="O1508" s="304">
        <v>818</v>
      </c>
      <c r="Q1508" s="304" t="e">
        <v>#N/A</v>
      </c>
      <c r="R1508" s="304">
        <v>4.21</v>
      </c>
      <c r="S1508" s="304">
        <v>0</v>
      </c>
      <c r="T1508" s="304">
        <v>0.98319999999999996</v>
      </c>
      <c r="U1508" s="304">
        <v>815</v>
      </c>
      <c r="W1508" s="304" t="e">
        <v>#N/A</v>
      </c>
      <c r="X1508" s="304">
        <v>4.41</v>
      </c>
      <c r="Y1508" s="304">
        <v>0</v>
      </c>
      <c r="Z1508" s="304">
        <v>0.9889</v>
      </c>
      <c r="AA1508" s="304">
        <v>620</v>
      </c>
      <c r="AC1508" s="304" t="e">
        <v>#N/A</v>
      </c>
      <c r="AD1508" s="304">
        <v>3.76</v>
      </c>
      <c r="AE1508" s="304">
        <v>0</v>
      </c>
      <c r="AF1508" s="304">
        <v>0.98119999999999996</v>
      </c>
      <c r="AG1508" s="304">
        <v>729</v>
      </c>
      <c r="AI1508" s="304" t="e">
        <v>#N/A</v>
      </c>
      <c r="AJ1508" s="304">
        <v>147.68</v>
      </c>
      <c r="AK1508" s="304">
        <v>0</v>
      </c>
      <c r="AL1508" s="304">
        <v>0.41520000000000001</v>
      </c>
      <c r="AM1508" s="304">
        <v>1624</v>
      </c>
      <c r="AO1508" s="304" t="e">
        <v>#N/A</v>
      </c>
    </row>
    <row r="1509" spans="1:41">
      <c r="A1509" s="305">
        <v>1505</v>
      </c>
      <c r="B1509" s="306" t="s">
        <v>4004</v>
      </c>
      <c r="C1509" s="305" t="s">
        <v>5504</v>
      </c>
      <c r="D1509" s="306" t="s">
        <v>4652</v>
      </c>
      <c r="E1509" s="307">
        <v>144.44</v>
      </c>
      <c r="F1509" s="304">
        <v>81</v>
      </c>
      <c r="G1509" s="304">
        <v>115.55200000000001</v>
      </c>
      <c r="H1509" s="304">
        <v>0.75459999999999994</v>
      </c>
      <c r="I1509" s="304">
        <v>11160</v>
      </c>
      <c r="K1509" s="304" t="e">
        <v>#N/A</v>
      </c>
      <c r="L1509" s="304">
        <v>99</v>
      </c>
      <c r="M1509" s="304">
        <v>115.55200000000001</v>
      </c>
      <c r="N1509" s="304">
        <v>0.77110000000000001</v>
      </c>
      <c r="O1509" s="304">
        <v>14550</v>
      </c>
      <c r="Q1509" s="304" t="e">
        <v>#N/A</v>
      </c>
      <c r="R1509" s="304">
        <v>78</v>
      </c>
      <c r="S1509" s="304">
        <v>115.55200000000001</v>
      </c>
      <c r="T1509" s="304">
        <v>0.76459999999999995</v>
      </c>
      <c r="U1509" s="304">
        <v>14220</v>
      </c>
      <c r="W1509" s="304" t="e">
        <v>#N/A</v>
      </c>
      <c r="X1509" s="304">
        <v>87</v>
      </c>
      <c r="Y1509" s="304">
        <v>115.55200000000001</v>
      </c>
      <c r="Z1509" s="304">
        <v>0.75190000000000001</v>
      </c>
      <c r="AA1509" s="304">
        <v>12450</v>
      </c>
      <c r="AC1509" s="304" t="e">
        <v>#N/A</v>
      </c>
      <c r="AD1509" s="304">
        <v>87</v>
      </c>
      <c r="AE1509" s="304">
        <v>115.55200000000001</v>
      </c>
      <c r="AF1509" s="304">
        <v>0.74970000000000003</v>
      </c>
      <c r="AG1509" s="304">
        <v>14550</v>
      </c>
      <c r="AI1509" s="304" t="e">
        <v>#N/A</v>
      </c>
      <c r="AJ1509" s="304">
        <v>81</v>
      </c>
      <c r="AK1509" s="304">
        <v>115.55200000000001</v>
      </c>
      <c r="AL1509" s="304">
        <v>0.7419</v>
      </c>
      <c r="AM1509" s="304">
        <v>13710</v>
      </c>
      <c r="AO1509" s="304" t="e">
        <v>#N/A</v>
      </c>
    </row>
    <row r="1510" spans="1:41">
      <c r="A1510" s="305">
        <v>1506</v>
      </c>
      <c r="B1510" s="306" t="s">
        <v>4004</v>
      </c>
      <c r="C1510" s="305" t="s">
        <v>5505</v>
      </c>
      <c r="D1510" s="306" t="s">
        <v>4063</v>
      </c>
      <c r="E1510" s="307">
        <v>145</v>
      </c>
      <c r="F1510" s="304">
        <v>75.680000000000007</v>
      </c>
      <c r="G1510" s="304">
        <v>116</v>
      </c>
      <c r="H1510" s="304">
        <v>0.99299999999999999</v>
      </c>
      <c r="I1510" s="304">
        <v>33984</v>
      </c>
      <c r="K1510" s="304" t="e">
        <v>#N/A</v>
      </c>
      <c r="L1510" s="304">
        <v>76.16</v>
      </c>
      <c r="M1510" s="304">
        <v>116</v>
      </c>
      <c r="N1510" s="304">
        <v>0.99619999999999997</v>
      </c>
      <c r="O1510" s="304">
        <v>43480</v>
      </c>
      <c r="Q1510" s="304" t="e">
        <v>#N/A</v>
      </c>
      <c r="R1510" s="304">
        <v>76.64</v>
      </c>
      <c r="S1510" s="304">
        <v>116</v>
      </c>
      <c r="T1510" s="304">
        <v>0.99809999999999999</v>
      </c>
      <c r="U1510" s="304">
        <v>39936</v>
      </c>
      <c r="W1510" s="304" t="e">
        <v>#N/A</v>
      </c>
      <c r="X1510" s="304">
        <v>69.92</v>
      </c>
      <c r="Y1510" s="304">
        <v>116</v>
      </c>
      <c r="Z1510" s="304">
        <v>0.99819999999999998</v>
      </c>
      <c r="AA1510" s="304">
        <v>34816</v>
      </c>
      <c r="AC1510" s="304" t="e">
        <v>#N/A</v>
      </c>
      <c r="AD1510" s="304">
        <v>8.16</v>
      </c>
      <c r="AE1510" s="304">
        <v>116</v>
      </c>
      <c r="AF1510" s="304">
        <v>0.99790000000000001</v>
      </c>
      <c r="AG1510" s="304">
        <v>22568</v>
      </c>
      <c r="AI1510" s="304" t="e">
        <v>#N/A</v>
      </c>
      <c r="AJ1510" s="304">
        <v>70.400000000000006</v>
      </c>
      <c r="AK1510" s="304">
        <v>116</v>
      </c>
      <c r="AL1510" s="304">
        <v>0.99919999999999998</v>
      </c>
      <c r="AM1510" s="304">
        <v>27736</v>
      </c>
      <c r="AO1510" s="304" t="e">
        <v>#N/A</v>
      </c>
    </row>
    <row r="1511" spans="1:41">
      <c r="A1511" s="305">
        <v>1507</v>
      </c>
      <c r="B1511" s="306" t="s">
        <v>4004</v>
      </c>
      <c r="C1511" s="305" t="s">
        <v>5506</v>
      </c>
      <c r="D1511" s="306" t="s">
        <v>4051</v>
      </c>
      <c r="E1511" s="307">
        <v>777.78</v>
      </c>
      <c r="F1511" s="304">
        <v>578.4</v>
      </c>
      <c r="G1511" s="304">
        <v>622.22400000000005</v>
      </c>
      <c r="H1511" s="304">
        <v>0.92049999999999998</v>
      </c>
      <c r="I1511" s="304">
        <v>59000</v>
      </c>
      <c r="K1511" s="304">
        <v>0.15390000000000001</v>
      </c>
      <c r="L1511" s="304">
        <v>645.6</v>
      </c>
      <c r="M1511" s="304">
        <v>645.6</v>
      </c>
      <c r="N1511" s="304">
        <v>0.92669999999999997</v>
      </c>
      <c r="O1511" s="304">
        <v>85120</v>
      </c>
      <c r="Q1511" s="304">
        <v>0.19120000000000001</v>
      </c>
      <c r="R1511" s="304">
        <v>592.79999999999995</v>
      </c>
      <c r="S1511" s="304">
        <v>622.22400000000005</v>
      </c>
      <c r="T1511" s="304">
        <v>0.93020000000000003</v>
      </c>
      <c r="U1511" s="304">
        <v>58860</v>
      </c>
      <c r="W1511" s="304">
        <v>0.14829999999999999</v>
      </c>
      <c r="X1511" s="304">
        <v>623.20000000000005</v>
      </c>
      <c r="Y1511" s="304">
        <v>623.20000000000005</v>
      </c>
      <c r="Z1511" s="304">
        <v>0.93589999999999995</v>
      </c>
      <c r="AA1511" s="304">
        <v>82300</v>
      </c>
      <c r="AC1511" s="304">
        <v>0.18970000000000001</v>
      </c>
      <c r="AD1511" s="304">
        <v>580</v>
      </c>
      <c r="AE1511" s="304">
        <v>622.22400000000005</v>
      </c>
      <c r="AF1511" s="304">
        <v>0.85039999999999993</v>
      </c>
      <c r="AG1511" s="304">
        <v>58180</v>
      </c>
      <c r="AI1511" s="304">
        <v>0.15859999999999999</v>
      </c>
      <c r="AJ1511" s="304">
        <v>540</v>
      </c>
      <c r="AK1511" s="304">
        <v>622.22400000000005</v>
      </c>
      <c r="AL1511" s="304">
        <v>0.91389999999999993</v>
      </c>
      <c r="AM1511" s="304">
        <v>67860</v>
      </c>
      <c r="AO1511" s="304">
        <v>0.191</v>
      </c>
    </row>
    <row r="1512" spans="1:41">
      <c r="A1512" s="305">
        <v>1508</v>
      </c>
      <c r="B1512" s="306" t="s">
        <v>4004</v>
      </c>
      <c r="C1512" s="305" t="s">
        <v>5507</v>
      </c>
      <c r="D1512" s="306" t="s">
        <v>4139</v>
      </c>
      <c r="E1512" s="307">
        <v>390</v>
      </c>
      <c r="F1512" s="304">
        <v>330</v>
      </c>
      <c r="G1512" s="304">
        <v>330</v>
      </c>
      <c r="H1512" s="304">
        <v>0.97170000000000001</v>
      </c>
      <c r="I1512" s="304">
        <v>34920</v>
      </c>
      <c r="K1512" s="304">
        <v>0.15129999999999999</v>
      </c>
      <c r="L1512" s="304">
        <v>348</v>
      </c>
      <c r="M1512" s="304">
        <v>348</v>
      </c>
      <c r="N1512" s="304">
        <v>0.96779999999999999</v>
      </c>
      <c r="O1512" s="304">
        <v>61200</v>
      </c>
      <c r="Q1512" s="304">
        <v>0.24429999999999999</v>
      </c>
      <c r="R1512" s="304">
        <v>234</v>
      </c>
      <c r="S1512" s="304">
        <v>312</v>
      </c>
      <c r="T1512" s="304">
        <v>0.97660000000000002</v>
      </c>
      <c r="U1512" s="304">
        <v>52500</v>
      </c>
      <c r="W1512" s="304">
        <v>0.31909999999999999</v>
      </c>
      <c r="X1512" s="304">
        <v>312</v>
      </c>
      <c r="Y1512" s="304">
        <v>312</v>
      </c>
      <c r="Z1512" s="304">
        <v>0.97650000000000003</v>
      </c>
      <c r="AA1512" s="304">
        <v>52260</v>
      </c>
      <c r="AC1512" s="304">
        <v>0.2306</v>
      </c>
      <c r="AD1512" s="304">
        <v>324</v>
      </c>
      <c r="AE1512" s="304">
        <v>324</v>
      </c>
      <c r="AF1512" s="304">
        <v>0.97809999999999997</v>
      </c>
      <c r="AG1512" s="304">
        <v>50760</v>
      </c>
      <c r="AI1512" s="304">
        <v>0.21529999999999999</v>
      </c>
      <c r="AJ1512" s="304">
        <v>312</v>
      </c>
      <c r="AK1512" s="304">
        <v>312</v>
      </c>
      <c r="AL1512" s="304">
        <v>0.97529999999999994</v>
      </c>
      <c r="AM1512" s="304">
        <v>47340</v>
      </c>
      <c r="AO1512" s="304">
        <v>0.21609999999999999</v>
      </c>
    </row>
    <row r="1513" spans="1:41">
      <c r="A1513" s="305">
        <v>1509</v>
      </c>
      <c r="B1513" s="306" t="s">
        <v>4004</v>
      </c>
      <c r="C1513" s="305" t="s">
        <v>5508</v>
      </c>
      <c r="D1513" s="306" t="s">
        <v>4139</v>
      </c>
      <c r="E1513" s="307">
        <v>1200</v>
      </c>
      <c r="F1513" s="304">
        <v>1028</v>
      </c>
      <c r="G1513" s="304">
        <v>1028</v>
      </c>
      <c r="H1513" s="304">
        <v>0.99439999999999995</v>
      </c>
      <c r="I1513" s="304">
        <v>445060</v>
      </c>
      <c r="J1513" s="304" t="e">
        <f>I1513-#REF!</f>
        <v>#REF!</v>
      </c>
      <c r="K1513" s="304">
        <v>0.60470000000000002</v>
      </c>
      <c r="L1513" s="304">
        <v>1159.2</v>
      </c>
      <c r="M1513" s="304">
        <v>1159.2</v>
      </c>
      <c r="N1513" s="304">
        <v>0.98960000000000004</v>
      </c>
      <c r="O1513" s="304">
        <v>560040</v>
      </c>
      <c r="P1513" s="304" t="e">
        <f>O1513-#REF!</f>
        <v>#REF!</v>
      </c>
      <c r="Q1513" s="304">
        <v>0.65629999999999999</v>
      </c>
      <c r="R1513" s="304">
        <v>1158.4000000000001</v>
      </c>
      <c r="S1513" s="304">
        <v>1158.4000000000001</v>
      </c>
      <c r="T1513" s="304">
        <v>0.98750000000000004</v>
      </c>
      <c r="U1513" s="304">
        <v>560620</v>
      </c>
      <c r="V1513" s="304" t="e">
        <f>U1513-#REF!</f>
        <v>#REF!</v>
      </c>
      <c r="W1513" s="304">
        <v>0.68069999999999997</v>
      </c>
      <c r="X1513" s="304">
        <v>1090.4000000000001</v>
      </c>
      <c r="Y1513" s="304">
        <v>1090.4000000000001</v>
      </c>
      <c r="Z1513" s="304">
        <v>0.99239999999999995</v>
      </c>
      <c r="AA1513" s="304">
        <v>379240</v>
      </c>
      <c r="AC1513" s="304">
        <v>0.47110000000000002</v>
      </c>
      <c r="AD1513" s="304">
        <v>1040</v>
      </c>
      <c r="AE1513" s="304">
        <v>1040</v>
      </c>
      <c r="AF1513" s="304">
        <v>0.9909</v>
      </c>
      <c r="AG1513" s="304">
        <v>383900</v>
      </c>
      <c r="AI1513" s="304">
        <v>0.50070000000000003</v>
      </c>
      <c r="AJ1513" s="304">
        <v>1120</v>
      </c>
      <c r="AK1513" s="304">
        <v>1120</v>
      </c>
      <c r="AL1513" s="304">
        <v>0.99019999999999997</v>
      </c>
      <c r="AM1513" s="304">
        <v>488880</v>
      </c>
      <c r="AN1513" s="304" t="e">
        <f>AM1513-#REF!</f>
        <v>#REF!</v>
      </c>
      <c r="AO1513" s="304">
        <v>0.61229999999999996</v>
      </c>
    </row>
    <row r="1514" spans="1:41">
      <c r="A1514" s="305">
        <v>1510</v>
      </c>
      <c r="B1514" s="306" t="s">
        <v>4004</v>
      </c>
      <c r="C1514" s="305" t="s">
        <v>5509</v>
      </c>
      <c r="D1514" s="306" t="s">
        <v>4139</v>
      </c>
      <c r="E1514" s="307">
        <v>500</v>
      </c>
      <c r="F1514" s="304">
        <v>489.6</v>
      </c>
      <c r="G1514" s="304">
        <v>489.6</v>
      </c>
      <c r="H1514" s="304">
        <v>1</v>
      </c>
      <c r="I1514" s="304">
        <v>127824</v>
      </c>
      <c r="K1514" s="304">
        <v>0.36259999999999998</v>
      </c>
      <c r="L1514" s="304">
        <v>484.8</v>
      </c>
      <c r="M1514" s="304">
        <v>484.8</v>
      </c>
      <c r="N1514" s="304">
        <v>0.99890000000000001</v>
      </c>
      <c r="O1514" s="304">
        <v>121458</v>
      </c>
      <c r="Q1514" s="304">
        <v>0.33710000000000001</v>
      </c>
      <c r="R1514" s="304">
        <v>465</v>
      </c>
      <c r="S1514" s="304">
        <v>465</v>
      </c>
      <c r="T1514" s="304">
        <v>0.99880000000000002</v>
      </c>
      <c r="U1514" s="304">
        <v>112986</v>
      </c>
      <c r="W1514" s="304">
        <v>0.33789999999999998</v>
      </c>
      <c r="X1514" s="304">
        <v>478.8</v>
      </c>
      <c r="Y1514" s="304">
        <v>478.8</v>
      </c>
      <c r="Z1514" s="304">
        <v>0.99849999999999994</v>
      </c>
      <c r="AA1514" s="304">
        <v>130218</v>
      </c>
      <c r="AC1514" s="304">
        <v>0.36609999999999998</v>
      </c>
      <c r="AD1514" s="304">
        <v>480</v>
      </c>
      <c r="AE1514" s="304">
        <v>469.2</v>
      </c>
      <c r="AF1514" s="304">
        <v>1</v>
      </c>
      <c r="AG1514" s="304">
        <v>115140</v>
      </c>
      <c r="AI1514" s="304">
        <v>0.32240000000000002</v>
      </c>
      <c r="AJ1514" s="304">
        <v>492</v>
      </c>
      <c r="AK1514" s="304">
        <v>492</v>
      </c>
      <c r="AL1514" s="304">
        <v>0.99990000000000001</v>
      </c>
      <c r="AM1514" s="304">
        <v>125412</v>
      </c>
      <c r="AO1514" s="304">
        <v>0.35410000000000003</v>
      </c>
    </row>
    <row r="1515" spans="1:41">
      <c r="A1515" s="305">
        <v>1511</v>
      </c>
      <c r="B1515" s="306" t="s">
        <v>4004</v>
      </c>
      <c r="C1515" s="305" t="s">
        <v>5510</v>
      </c>
      <c r="D1515" s="306" t="s">
        <v>4139</v>
      </c>
      <c r="E1515" s="307">
        <v>250</v>
      </c>
      <c r="F1515" s="304">
        <v>199.68</v>
      </c>
      <c r="G1515" s="304">
        <v>200</v>
      </c>
      <c r="H1515" s="304">
        <v>0.94</v>
      </c>
      <c r="I1515" s="304">
        <v>26652</v>
      </c>
      <c r="K1515" s="304">
        <v>0.19719999999999999</v>
      </c>
      <c r="L1515" s="304">
        <v>224.64</v>
      </c>
      <c r="M1515" s="304">
        <v>224.64</v>
      </c>
      <c r="N1515" s="304">
        <v>0.91779999999999995</v>
      </c>
      <c r="O1515" s="304">
        <v>28470</v>
      </c>
      <c r="Q1515" s="304">
        <v>0.18559999999999999</v>
      </c>
      <c r="R1515" s="304">
        <v>229.44</v>
      </c>
      <c r="S1515" s="304">
        <v>229.44</v>
      </c>
      <c r="T1515" s="304">
        <v>0.89559999999999995</v>
      </c>
      <c r="U1515" s="304">
        <v>30000</v>
      </c>
      <c r="W1515" s="304">
        <v>0.20280000000000001</v>
      </c>
      <c r="X1515" s="304">
        <v>207.6</v>
      </c>
      <c r="Y1515" s="304">
        <v>207.6</v>
      </c>
      <c r="Z1515" s="304">
        <v>0.87339999999999995</v>
      </c>
      <c r="AA1515" s="304">
        <v>34884</v>
      </c>
      <c r="AC1515" s="304">
        <v>0.2586</v>
      </c>
      <c r="AD1515" s="304">
        <v>234</v>
      </c>
      <c r="AE1515" s="304">
        <v>234</v>
      </c>
      <c r="AF1515" s="304">
        <v>0.87809999999999999</v>
      </c>
      <c r="AG1515" s="304">
        <v>41670</v>
      </c>
      <c r="AI1515" s="304">
        <v>0.27260000000000001</v>
      </c>
      <c r="AJ1515" s="304">
        <v>378</v>
      </c>
      <c r="AK1515" s="304">
        <v>378</v>
      </c>
      <c r="AL1515" s="304">
        <v>0.87580000000000002</v>
      </c>
      <c r="AM1515" s="304">
        <v>42258</v>
      </c>
      <c r="AO1515" s="304">
        <v>0.17730000000000001</v>
      </c>
    </row>
    <row r="1516" spans="1:41">
      <c r="A1516" s="305">
        <v>1512</v>
      </c>
      <c r="B1516" s="306" t="s">
        <v>4004</v>
      </c>
      <c r="C1516" s="305" t="s">
        <v>5511</v>
      </c>
      <c r="D1516" s="306" t="s">
        <v>4139</v>
      </c>
      <c r="E1516" s="307">
        <v>500</v>
      </c>
      <c r="F1516" s="304">
        <v>408</v>
      </c>
      <c r="G1516" s="304">
        <v>408</v>
      </c>
      <c r="H1516" s="304">
        <v>0.98519999999999996</v>
      </c>
      <c r="I1516" s="304">
        <v>214860</v>
      </c>
      <c r="J1516" s="304" t="e">
        <f>I1516-#REF!</f>
        <v>#REF!</v>
      </c>
      <c r="K1516" s="304">
        <v>0.74239999999999995</v>
      </c>
      <c r="L1516" s="304">
        <v>402</v>
      </c>
      <c r="M1516" s="304">
        <v>402</v>
      </c>
      <c r="N1516" s="304">
        <v>0.98309999999999997</v>
      </c>
      <c r="O1516" s="304">
        <v>230160</v>
      </c>
      <c r="P1516" s="304" t="e">
        <f>O1516-#REF!</f>
        <v>#REF!</v>
      </c>
      <c r="Q1516" s="304">
        <v>0.78280000000000005</v>
      </c>
      <c r="R1516" s="304">
        <v>396</v>
      </c>
      <c r="S1516" s="304">
        <v>400</v>
      </c>
      <c r="T1516" s="304">
        <v>0.97760000000000002</v>
      </c>
      <c r="U1516" s="304">
        <v>203760</v>
      </c>
      <c r="V1516" s="304" t="e">
        <f>U1516-#REF!</f>
        <v>#REF!</v>
      </c>
      <c r="W1516" s="304">
        <v>0.73109999999999997</v>
      </c>
      <c r="X1516" s="304">
        <v>504</v>
      </c>
      <c r="Y1516" s="304">
        <v>504</v>
      </c>
      <c r="Z1516" s="304">
        <v>0.97229999999999994</v>
      </c>
      <c r="AA1516" s="304">
        <v>212400</v>
      </c>
      <c r="AC1516" s="304">
        <v>0.58260000000000001</v>
      </c>
      <c r="AD1516" s="304">
        <v>576</v>
      </c>
      <c r="AE1516" s="304">
        <v>576</v>
      </c>
      <c r="AF1516" s="304">
        <v>0.99009999999999998</v>
      </c>
      <c r="AG1516" s="304">
        <v>268200</v>
      </c>
      <c r="AH1516" s="304" t="e">
        <f>AG1516-#REF!</f>
        <v>#REF!</v>
      </c>
      <c r="AI1516" s="304">
        <v>0.6321</v>
      </c>
      <c r="AJ1516" s="304">
        <v>570</v>
      </c>
      <c r="AK1516" s="304">
        <v>570</v>
      </c>
      <c r="AL1516" s="304">
        <v>0.99909999999999999</v>
      </c>
      <c r="AM1516" s="304">
        <v>239820</v>
      </c>
      <c r="AO1516" s="304">
        <v>0.58489999999999998</v>
      </c>
    </row>
    <row r="1517" spans="1:41">
      <c r="A1517" s="305">
        <v>1513</v>
      </c>
      <c r="B1517" s="306" t="s">
        <v>4004</v>
      </c>
      <c r="C1517" s="305" t="s">
        <v>5512</v>
      </c>
      <c r="D1517" s="306" t="s">
        <v>4139</v>
      </c>
      <c r="E1517" s="307">
        <v>312</v>
      </c>
      <c r="F1517" s="304">
        <v>340.48</v>
      </c>
      <c r="G1517" s="304">
        <v>340.48</v>
      </c>
      <c r="H1517" s="304">
        <v>0.99319999999999997</v>
      </c>
      <c r="I1517" s="304">
        <v>86124</v>
      </c>
      <c r="K1517" s="304">
        <v>0.35370000000000001</v>
      </c>
      <c r="L1517" s="304">
        <v>342.56</v>
      </c>
      <c r="M1517" s="304">
        <v>342.56</v>
      </c>
      <c r="N1517" s="304">
        <v>0.99160000000000004</v>
      </c>
      <c r="O1517" s="304">
        <v>88480</v>
      </c>
      <c r="Q1517" s="304">
        <v>0.35010000000000002</v>
      </c>
      <c r="R1517" s="304">
        <v>339.2</v>
      </c>
      <c r="S1517" s="304">
        <v>339.2</v>
      </c>
      <c r="T1517" s="304">
        <v>0.99170000000000003</v>
      </c>
      <c r="U1517" s="304">
        <v>78512</v>
      </c>
      <c r="W1517" s="304">
        <v>0.32419999999999999</v>
      </c>
      <c r="X1517" s="304">
        <v>329.44</v>
      </c>
      <c r="Y1517" s="304">
        <v>329.44</v>
      </c>
      <c r="Z1517" s="304">
        <v>0.99360000000000004</v>
      </c>
      <c r="AA1517" s="304">
        <v>94224</v>
      </c>
      <c r="AC1517" s="304">
        <v>0.38690000000000002</v>
      </c>
      <c r="AD1517" s="304">
        <v>344</v>
      </c>
      <c r="AE1517" s="304">
        <v>344</v>
      </c>
      <c r="AF1517" s="304">
        <v>0.99280000000000002</v>
      </c>
      <c r="AG1517" s="304">
        <v>93840</v>
      </c>
      <c r="AI1517" s="304">
        <v>0.36930000000000002</v>
      </c>
      <c r="AJ1517" s="304">
        <v>376</v>
      </c>
      <c r="AK1517" s="304">
        <v>376</v>
      </c>
      <c r="AL1517" s="304">
        <v>0.99170000000000003</v>
      </c>
      <c r="AM1517" s="304">
        <v>106212</v>
      </c>
      <c r="AO1517" s="304">
        <v>0.39560000000000001</v>
      </c>
    </row>
    <row r="1518" spans="1:41">
      <c r="A1518" s="305">
        <v>1514</v>
      </c>
      <c r="B1518" s="306" t="s">
        <v>4004</v>
      </c>
      <c r="C1518" s="305" t="s">
        <v>5513</v>
      </c>
      <c r="D1518" s="306" t="s">
        <v>4139</v>
      </c>
      <c r="E1518" s="307">
        <v>378.5</v>
      </c>
      <c r="F1518" s="304">
        <v>138</v>
      </c>
      <c r="G1518" s="304">
        <v>302.8</v>
      </c>
      <c r="H1518" s="304">
        <v>0.99670000000000003</v>
      </c>
      <c r="I1518" s="304">
        <v>17880</v>
      </c>
      <c r="K1518" s="304">
        <v>0.18060000000000001</v>
      </c>
      <c r="L1518" s="304">
        <v>144</v>
      </c>
      <c r="M1518" s="304">
        <v>302.8</v>
      </c>
      <c r="N1518" s="304">
        <v>0.99249999999999994</v>
      </c>
      <c r="O1518" s="304">
        <v>23760</v>
      </c>
      <c r="Q1518" s="304">
        <v>0.2235</v>
      </c>
      <c r="R1518" s="304">
        <v>96</v>
      </c>
      <c r="S1518" s="304">
        <v>302.8</v>
      </c>
      <c r="T1518" s="304">
        <v>0.99049999999999994</v>
      </c>
      <c r="U1518" s="304">
        <v>30960</v>
      </c>
      <c r="W1518" s="304">
        <v>0.45229999999999998</v>
      </c>
      <c r="X1518" s="304">
        <v>144</v>
      </c>
      <c r="Y1518" s="304">
        <v>302.8</v>
      </c>
      <c r="Z1518" s="304">
        <v>0.97570000000000001</v>
      </c>
      <c r="AA1518" s="304">
        <v>28860</v>
      </c>
      <c r="AC1518" s="304">
        <v>0.27610000000000001</v>
      </c>
      <c r="AD1518" s="304">
        <v>228</v>
      </c>
      <c r="AE1518" s="304">
        <v>302.8</v>
      </c>
      <c r="AF1518" s="304">
        <v>0.98339999999999994</v>
      </c>
      <c r="AG1518" s="304">
        <v>35520</v>
      </c>
      <c r="AI1518" s="304">
        <v>0.21290000000000001</v>
      </c>
      <c r="AJ1518" s="304">
        <v>228</v>
      </c>
      <c r="AK1518" s="304">
        <v>302.8</v>
      </c>
      <c r="AL1518" s="304">
        <v>0.98560000000000003</v>
      </c>
      <c r="AM1518" s="304">
        <v>24600</v>
      </c>
      <c r="AO1518" s="304">
        <v>0.152</v>
      </c>
    </row>
    <row r="1519" spans="1:41">
      <c r="A1519" s="305">
        <v>1515</v>
      </c>
      <c r="B1519" s="306" t="s">
        <v>4004</v>
      </c>
      <c r="C1519" s="305" t="s">
        <v>5514</v>
      </c>
      <c r="D1519" s="306" t="s">
        <v>4139</v>
      </c>
      <c r="E1519" s="307">
        <v>111</v>
      </c>
      <c r="F1519" s="304">
        <v>262.8</v>
      </c>
      <c r="G1519" s="304">
        <v>262.8</v>
      </c>
      <c r="H1519" s="304">
        <v>0.7923</v>
      </c>
      <c r="I1519" s="304">
        <v>30183</v>
      </c>
      <c r="K1519" s="304">
        <v>0.2014</v>
      </c>
      <c r="L1519" s="304">
        <v>222.6</v>
      </c>
      <c r="M1519" s="304">
        <v>222.6</v>
      </c>
      <c r="N1519" s="304">
        <v>0.76039999999999996</v>
      </c>
      <c r="O1519" s="304">
        <v>25479</v>
      </c>
      <c r="Q1519" s="304">
        <v>0.20230000000000001</v>
      </c>
      <c r="R1519" s="304">
        <v>187.8</v>
      </c>
      <c r="S1519" s="304">
        <v>187.8</v>
      </c>
      <c r="T1519" s="304">
        <v>0.59660000000000002</v>
      </c>
      <c r="U1519" s="304">
        <v>17385</v>
      </c>
      <c r="W1519" s="304">
        <v>0.2155</v>
      </c>
      <c r="X1519" s="304">
        <v>201</v>
      </c>
      <c r="Y1519" s="304">
        <v>201</v>
      </c>
      <c r="Z1519" s="304">
        <v>0.67020000000000002</v>
      </c>
      <c r="AA1519" s="304">
        <v>33294</v>
      </c>
      <c r="AC1519" s="304">
        <v>0.3322</v>
      </c>
      <c r="AD1519" s="304">
        <v>249</v>
      </c>
      <c r="AE1519" s="304">
        <v>249</v>
      </c>
      <c r="AF1519" s="304">
        <v>0.69899999999999995</v>
      </c>
      <c r="AG1519" s="304">
        <v>38352</v>
      </c>
      <c r="AI1519" s="304">
        <v>0.29620000000000002</v>
      </c>
      <c r="AJ1519" s="304">
        <v>234</v>
      </c>
      <c r="AK1519" s="304">
        <v>234</v>
      </c>
      <c r="AL1519" s="304">
        <v>0.6431</v>
      </c>
      <c r="AM1519" s="304">
        <v>26241</v>
      </c>
      <c r="AO1519" s="304">
        <v>0.2422</v>
      </c>
    </row>
    <row r="1520" spans="1:41">
      <c r="A1520" s="305">
        <v>1516</v>
      </c>
      <c r="B1520" s="306" t="s">
        <v>4004</v>
      </c>
      <c r="C1520" s="305" t="s">
        <v>5515</v>
      </c>
      <c r="D1520" s="306" t="s">
        <v>4139</v>
      </c>
      <c r="E1520" s="307">
        <v>172</v>
      </c>
      <c r="F1520" s="304">
        <v>39.36</v>
      </c>
      <c r="G1520" s="304">
        <v>137.6</v>
      </c>
      <c r="H1520" s="304">
        <v>0.55969999999999998</v>
      </c>
      <c r="I1520" s="304">
        <v>3096</v>
      </c>
      <c r="K1520" s="304">
        <v>0.19520000000000001</v>
      </c>
      <c r="L1520" s="304">
        <v>34.799999999999997</v>
      </c>
      <c r="M1520" s="304">
        <v>137.6</v>
      </c>
      <c r="N1520" s="304">
        <v>0.54549999999999998</v>
      </c>
      <c r="O1520" s="304">
        <v>2916</v>
      </c>
      <c r="Q1520" s="304">
        <v>0.20649999999999999</v>
      </c>
      <c r="R1520" s="304">
        <v>33.119999999999997</v>
      </c>
      <c r="S1520" s="304">
        <v>137.6</v>
      </c>
      <c r="T1520" s="304">
        <v>0.51070000000000004</v>
      </c>
      <c r="U1520" s="304">
        <v>2298</v>
      </c>
      <c r="W1520" s="304">
        <v>0.18870000000000001</v>
      </c>
      <c r="X1520" s="304">
        <v>40.32</v>
      </c>
      <c r="Y1520" s="304">
        <v>137.6</v>
      </c>
      <c r="Z1520" s="304">
        <v>0.54489999999999994</v>
      </c>
      <c r="AA1520" s="304">
        <v>3684</v>
      </c>
      <c r="AC1520" s="304">
        <v>0.22539999999999999</v>
      </c>
      <c r="AD1520" s="304">
        <v>12</v>
      </c>
      <c r="AE1520" s="304">
        <v>137.6</v>
      </c>
      <c r="AF1520" s="304">
        <v>0.34739999999999999</v>
      </c>
      <c r="AG1520" s="304">
        <v>1038</v>
      </c>
      <c r="AI1520" s="304">
        <v>0.3347</v>
      </c>
      <c r="AJ1520" s="304">
        <v>12</v>
      </c>
      <c r="AK1520" s="304">
        <v>137.6</v>
      </c>
      <c r="AL1520" s="304">
        <v>0.32</v>
      </c>
      <c r="AM1520" s="304">
        <v>960</v>
      </c>
      <c r="AO1520" s="304">
        <v>0.34720000000000001</v>
      </c>
    </row>
    <row r="1521" spans="1:41">
      <c r="A1521" s="305">
        <v>1517</v>
      </c>
      <c r="B1521" s="306" t="s">
        <v>4004</v>
      </c>
      <c r="C1521" s="305" t="s">
        <v>5516</v>
      </c>
      <c r="D1521" s="306" t="s">
        <v>4139</v>
      </c>
      <c r="E1521" s="307">
        <v>133.33000000000001</v>
      </c>
      <c r="F1521" s="304">
        <v>68.959999999999994</v>
      </c>
      <c r="G1521" s="304">
        <v>106.664</v>
      </c>
      <c r="H1521" s="304">
        <v>0.98780000000000001</v>
      </c>
      <c r="I1521" s="304">
        <v>22524</v>
      </c>
      <c r="K1521" s="304">
        <v>0.45929999999999999</v>
      </c>
      <c r="L1521" s="304">
        <v>70.239999999999995</v>
      </c>
      <c r="M1521" s="304">
        <v>106.664</v>
      </c>
      <c r="N1521" s="304">
        <v>0.98460000000000003</v>
      </c>
      <c r="O1521" s="304">
        <v>26764</v>
      </c>
      <c r="Q1521" s="304">
        <v>0.5202</v>
      </c>
      <c r="R1521" s="304">
        <v>66.400000000000006</v>
      </c>
      <c r="S1521" s="304">
        <v>106.664</v>
      </c>
      <c r="T1521" s="304">
        <v>0.98089999999999999</v>
      </c>
      <c r="U1521" s="304">
        <v>25568</v>
      </c>
      <c r="W1521" s="304">
        <v>0.54530000000000001</v>
      </c>
      <c r="X1521" s="304">
        <v>69.28</v>
      </c>
      <c r="Y1521" s="304">
        <v>106.664</v>
      </c>
      <c r="Z1521" s="304">
        <v>0.97870000000000001</v>
      </c>
      <c r="AA1521" s="304">
        <v>23500</v>
      </c>
      <c r="AC1521" s="304">
        <v>0.46589999999999998</v>
      </c>
      <c r="AD1521" s="304">
        <v>72</v>
      </c>
      <c r="AE1521" s="304">
        <v>106.664</v>
      </c>
      <c r="AF1521" s="304">
        <v>0.97850000000000004</v>
      </c>
      <c r="AG1521" s="304">
        <v>19072</v>
      </c>
      <c r="AI1521" s="304">
        <v>0.3639</v>
      </c>
      <c r="AJ1521" s="304">
        <v>68</v>
      </c>
      <c r="AK1521" s="304">
        <v>106.664</v>
      </c>
      <c r="AL1521" s="304">
        <v>0.97629999999999995</v>
      </c>
      <c r="AM1521" s="304">
        <v>16776</v>
      </c>
      <c r="AO1521" s="304">
        <v>0.35099999999999998</v>
      </c>
    </row>
    <row r="1522" spans="1:41">
      <c r="A1522" s="305">
        <v>1518</v>
      </c>
      <c r="B1522" s="306" t="s">
        <v>4004</v>
      </c>
      <c r="C1522" s="305" t="s">
        <v>5517</v>
      </c>
      <c r="D1522" s="306" t="s">
        <v>4139</v>
      </c>
      <c r="E1522" s="307">
        <v>295</v>
      </c>
      <c r="F1522" s="304">
        <v>336</v>
      </c>
      <c r="G1522" s="304">
        <v>344</v>
      </c>
      <c r="H1522" s="304">
        <v>0.99719999999999998</v>
      </c>
      <c r="I1522" s="304">
        <v>97280</v>
      </c>
      <c r="K1522" s="304">
        <v>0.40329999999999999</v>
      </c>
      <c r="L1522" s="304">
        <v>352.32</v>
      </c>
      <c r="M1522" s="304">
        <v>352.32</v>
      </c>
      <c r="N1522" s="304">
        <v>0.99709999999999999</v>
      </c>
      <c r="O1522" s="304">
        <v>98608</v>
      </c>
      <c r="Q1522" s="304">
        <v>0.37730000000000002</v>
      </c>
      <c r="R1522" s="304">
        <v>339.04</v>
      </c>
      <c r="S1522" s="304">
        <v>339.04</v>
      </c>
      <c r="T1522" s="304">
        <v>0.99270000000000003</v>
      </c>
      <c r="U1522" s="304">
        <v>101840</v>
      </c>
      <c r="W1522" s="304">
        <v>0.42030000000000001</v>
      </c>
      <c r="X1522" s="304">
        <v>316.16000000000003</v>
      </c>
      <c r="Y1522" s="304">
        <v>316.16000000000003</v>
      </c>
      <c r="Z1522" s="304">
        <v>0.98899999999999999</v>
      </c>
      <c r="AA1522" s="304">
        <v>77104</v>
      </c>
      <c r="AC1522" s="304">
        <v>0.33150000000000002</v>
      </c>
      <c r="AD1522" s="304">
        <v>240</v>
      </c>
      <c r="AE1522" s="304">
        <v>240</v>
      </c>
      <c r="AF1522" s="304">
        <v>0.98470000000000002</v>
      </c>
      <c r="AG1522" s="304">
        <v>67184</v>
      </c>
      <c r="AI1522" s="304">
        <v>0.3821</v>
      </c>
      <c r="AJ1522" s="304">
        <v>280</v>
      </c>
      <c r="AK1522" s="304">
        <v>280</v>
      </c>
      <c r="AL1522" s="304">
        <v>0.98949999999999994</v>
      </c>
      <c r="AM1522" s="304">
        <v>71864</v>
      </c>
      <c r="AO1522" s="304">
        <v>0.36030000000000001</v>
      </c>
    </row>
    <row r="1523" spans="1:41">
      <c r="A1523" s="305">
        <v>1519</v>
      </c>
      <c r="B1523" s="306" t="s">
        <v>4004</v>
      </c>
      <c r="C1523" s="305" t="s">
        <v>5518</v>
      </c>
      <c r="D1523" s="306" t="s">
        <v>4139</v>
      </c>
      <c r="E1523" s="307">
        <v>310</v>
      </c>
      <c r="F1523" s="304">
        <v>312</v>
      </c>
      <c r="G1523" s="304">
        <v>312</v>
      </c>
      <c r="H1523" s="304">
        <v>0.9355</v>
      </c>
      <c r="I1523" s="304">
        <v>31320</v>
      </c>
      <c r="K1523" s="304">
        <v>0.14899999999999999</v>
      </c>
      <c r="L1523" s="304">
        <v>306</v>
      </c>
      <c r="M1523" s="304">
        <v>306</v>
      </c>
      <c r="N1523" s="304">
        <v>0.93569999999999998</v>
      </c>
      <c r="O1523" s="304">
        <v>37500</v>
      </c>
      <c r="Q1523" s="304">
        <v>0.17599999999999999</v>
      </c>
      <c r="R1523" s="304">
        <v>270</v>
      </c>
      <c r="S1523" s="304">
        <v>270</v>
      </c>
      <c r="T1523" s="304">
        <v>0.92769999999999997</v>
      </c>
      <c r="U1523" s="304">
        <v>26940</v>
      </c>
      <c r="W1523" s="304">
        <v>0.14940000000000001</v>
      </c>
      <c r="X1523" s="304">
        <v>312</v>
      </c>
      <c r="Y1523" s="304">
        <v>312</v>
      </c>
      <c r="Z1523" s="304">
        <v>0.91639999999999999</v>
      </c>
      <c r="AA1523" s="304">
        <v>28920</v>
      </c>
      <c r="AC1523" s="304">
        <v>0.13600000000000001</v>
      </c>
      <c r="AD1523" s="304">
        <v>282</v>
      </c>
      <c r="AE1523" s="304">
        <v>282</v>
      </c>
      <c r="AF1523" s="304">
        <v>0.93099999999999994</v>
      </c>
      <c r="AG1523" s="304">
        <v>37200</v>
      </c>
      <c r="AI1523" s="304">
        <v>0.1905</v>
      </c>
      <c r="AJ1523" s="304">
        <v>294</v>
      </c>
      <c r="AK1523" s="304">
        <v>294</v>
      </c>
      <c r="AL1523" s="304">
        <v>0.96230000000000004</v>
      </c>
      <c r="AM1523" s="304">
        <v>36720</v>
      </c>
      <c r="AO1523" s="304">
        <v>0.18029999999999999</v>
      </c>
    </row>
    <row r="1524" spans="1:41">
      <c r="A1524" s="305">
        <v>1520</v>
      </c>
      <c r="B1524" s="306" t="s">
        <v>4004</v>
      </c>
      <c r="C1524" s="305" t="s">
        <v>5519</v>
      </c>
      <c r="D1524" s="306" t="s">
        <v>4051</v>
      </c>
      <c r="E1524" s="307">
        <v>133.5</v>
      </c>
      <c r="F1524" s="304">
        <v>76</v>
      </c>
      <c r="G1524" s="304">
        <v>106.8</v>
      </c>
      <c r="H1524" s="304">
        <v>0.90549999999999997</v>
      </c>
      <c r="I1524" s="304">
        <v>13400</v>
      </c>
      <c r="K1524" s="304">
        <v>0.27050000000000002</v>
      </c>
      <c r="L1524" s="304">
        <v>72</v>
      </c>
      <c r="M1524" s="304">
        <v>106.8</v>
      </c>
      <c r="N1524" s="304">
        <v>0.90110000000000001</v>
      </c>
      <c r="O1524" s="304">
        <v>14380</v>
      </c>
      <c r="Q1524" s="304">
        <v>0.2979</v>
      </c>
      <c r="R1524" s="304">
        <v>88</v>
      </c>
      <c r="S1524" s="304">
        <v>106.8</v>
      </c>
      <c r="T1524" s="304">
        <v>0.90429999999999999</v>
      </c>
      <c r="U1524" s="304">
        <v>14360</v>
      </c>
      <c r="W1524" s="304">
        <v>0.25059999999999999</v>
      </c>
      <c r="X1524" s="304">
        <v>70</v>
      </c>
      <c r="Y1524" s="304">
        <v>106.8</v>
      </c>
      <c r="Z1524" s="304">
        <v>0.90029999999999999</v>
      </c>
      <c r="AA1524" s="304">
        <v>13360</v>
      </c>
      <c r="AC1524" s="304">
        <v>0.28489999999999999</v>
      </c>
      <c r="AD1524" s="304">
        <v>66</v>
      </c>
      <c r="AE1524" s="304">
        <v>106.8</v>
      </c>
      <c r="AF1524" s="304">
        <v>0.88259999999999994</v>
      </c>
      <c r="AG1524" s="304">
        <v>12620</v>
      </c>
      <c r="AI1524" s="304">
        <v>0.29120000000000001</v>
      </c>
      <c r="AJ1524" s="304">
        <v>66</v>
      </c>
      <c r="AK1524" s="304">
        <v>106.8</v>
      </c>
      <c r="AL1524" s="304">
        <v>0.88490000000000002</v>
      </c>
      <c r="AM1524" s="304">
        <v>13060</v>
      </c>
      <c r="AO1524" s="304">
        <v>0.31059999999999999</v>
      </c>
    </row>
    <row r="1525" spans="1:41">
      <c r="A1525" s="305">
        <v>1521</v>
      </c>
      <c r="B1525" s="306" t="s">
        <v>4004</v>
      </c>
      <c r="C1525" s="305" t="s">
        <v>4908</v>
      </c>
      <c r="D1525" s="306" t="s">
        <v>4051</v>
      </c>
      <c r="E1525" s="307">
        <v>400</v>
      </c>
      <c r="F1525" s="304">
        <v>232.8</v>
      </c>
      <c r="G1525" s="304">
        <v>320</v>
      </c>
      <c r="H1525" s="304">
        <v>0.996</v>
      </c>
      <c r="I1525" s="304">
        <v>126744</v>
      </c>
      <c r="J1525" s="304" t="e">
        <f>I1525-#REF!</f>
        <v>#REF!</v>
      </c>
      <c r="K1525" s="304">
        <v>0.75919999999999999</v>
      </c>
      <c r="L1525" s="304">
        <v>232.56</v>
      </c>
      <c r="M1525" s="304">
        <v>320</v>
      </c>
      <c r="N1525" s="304">
        <v>0.99039999999999995</v>
      </c>
      <c r="O1525" s="304">
        <v>140004</v>
      </c>
      <c r="P1525" s="304" t="e">
        <f>O1525-#REF!</f>
        <v>#REF!</v>
      </c>
      <c r="Q1525" s="304">
        <v>0.81699999999999995</v>
      </c>
      <c r="R1525" s="304">
        <v>229.2</v>
      </c>
      <c r="S1525" s="304">
        <v>320</v>
      </c>
      <c r="T1525" s="304">
        <v>0.99139999999999995</v>
      </c>
      <c r="U1525" s="304">
        <v>135630</v>
      </c>
      <c r="V1525" s="304" t="e">
        <f>U1525-#REF!</f>
        <v>#REF!</v>
      </c>
      <c r="W1525" s="304">
        <v>0.82899999999999996</v>
      </c>
      <c r="X1525" s="304">
        <v>214.08</v>
      </c>
      <c r="Y1525" s="304">
        <v>320</v>
      </c>
      <c r="Z1525" s="304">
        <v>0.98729999999999996</v>
      </c>
      <c r="AA1525" s="304">
        <v>137688</v>
      </c>
      <c r="AB1525" s="304" t="e">
        <f>AA1525-#REF!</f>
        <v>#REF!</v>
      </c>
      <c r="AC1525" s="304">
        <v>0.87570000000000003</v>
      </c>
      <c r="AD1525" s="304">
        <v>210.72</v>
      </c>
      <c r="AE1525" s="304">
        <v>320</v>
      </c>
      <c r="AF1525" s="304">
        <v>0.98980000000000001</v>
      </c>
      <c r="AG1525" s="304">
        <v>138258</v>
      </c>
      <c r="AH1525" s="304" t="e">
        <f>AG1525-#REF!</f>
        <v>#REF!</v>
      </c>
      <c r="AI1525" s="304">
        <v>0.89100000000000001</v>
      </c>
      <c r="AJ1525" s="304">
        <v>204</v>
      </c>
      <c r="AK1525" s="304">
        <v>320</v>
      </c>
      <c r="AL1525" s="304">
        <v>0.97509999999999997</v>
      </c>
      <c r="AM1525" s="304">
        <v>131040</v>
      </c>
      <c r="AN1525" s="304" t="e">
        <f>AM1525-#REF!</f>
        <v>#REF!</v>
      </c>
      <c r="AO1525" s="304">
        <v>0.91500000000000004</v>
      </c>
    </row>
    <row r="1526" spans="1:41">
      <c r="A1526" s="305">
        <v>1522</v>
      </c>
      <c r="B1526" s="306" t="s">
        <v>4004</v>
      </c>
      <c r="C1526" s="305" t="s">
        <v>5520</v>
      </c>
      <c r="D1526" s="306" t="s">
        <v>4139</v>
      </c>
      <c r="E1526" s="307">
        <v>133.33000000000001</v>
      </c>
      <c r="F1526" s="304">
        <v>165</v>
      </c>
      <c r="G1526" s="304">
        <v>165</v>
      </c>
      <c r="H1526" s="304">
        <v>0.95069999999999999</v>
      </c>
      <c r="I1526" s="304">
        <v>84300</v>
      </c>
      <c r="J1526" s="304" t="e">
        <f>I1526-#REF!</f>
        <v>#REF!</v>
      </c>
      <c r="K1526" s="304">
        <v>0.74650000000000005</v>
      </c>
      <c r="L1526" s="304">
        <v>165</v>
      </c>
      <c r="M1526" s="304">
        <v>165</v>
      </c>
      <c r="N1526" s="304">
        <v>0.95040000000000002</v>
      </c>
      <c r="O1526" s="304">
        <v>90060</v>
      </c>
      <c r="P1526" s="304" t="e">
        <f>O1526-#REF!</f>
        <v>#REF!</v>
      </c>
      <c r="Q1526" s="304">
        <v>0.77200000000000002</v>
      </c>
      <c r="R1526" s="304">
        <v>186</v>
      </c>
      <c r="S1526" s="304">
        <v>186</v>
      </c>
      <c r="T1526" s="304">
        <v>0.95050000000000001</v>
      </c>
      <c r="U1526" s="304">
        <v>85080</v>
      </c>
      <c r="V1526" s="304" t="e">
        <f>U1526-#REF!</f>
        <v>#REF!</v>
      </c>
      <c r="W1526" s="304">
        <v>0.66849999999999998</v>
      </c>
      <c r="X1526" s="304">
        <v>186</v>
      </c>
      <c r="Y1526" s="304">
        <v>186</v>
      </c>
      <c r="Z1526" s="304">
        <v>0.93920000000000003</v>
      </c>
      <c r="AA1526" s="304">
        <v>105540</v>
      </c>
      <c r="AB1526" s="304" t="e">
        <f>AA1526-#REF!</f>
        <v>#REF!</v>
      </c>
      <c r="AC1526" s="304">
        <v>0.81210000000000004</v>
      </c>
      <c r="AD1526" s="304">
        <v>177</v>
      </c>
      <c r="AE1526" s="304">
        <v>177</v>
      </c>
      <c r="AF1526" s="304">
        <v>0.93610000000000004</v>
      </c>
      <c r="AG1526" s="304">
        <v>95340</v>
      </c>
      <c r="AH1526" s="304" t="e">
        <f>AG1526-#REF!</f>
        <v>#REF!</v>
      </c>
      <c r="AI1526" s="304">
        <v>0.77339999999999998</v>
      </c>
      <c r="AJ1526" s="304">
        <v>186</v>
      </c>
      <c r="AK1526" s="304">
        <v>186</v>
      </c>
      <c r="AL1526" s="304">
        <v>0.93699999999999994</v>
      </c>
      <c r="AM1526" s="304">
        <v>96240</v>
      </c>
      <c r="AN1526" s="304" t="e">
        <f>AM1526-#REF!</f>
        <v>#REF!</v>
      </c>
      <c r="AO1526" s="304">
        <v>0.76700000000000002</v>
      </c>
    </row>
    <row r="1527" spans="1:41">
      <c r="A1527" s="305">
        <v>1523</v>
      </c>
      <c r="B1527" s="306" t="s">
        <v>4004</v>
      </c>
      <c r="C1527" s="305" t="s">
        <v>5521</v>
      </c>
      <c r="D1527" s="306" t="s">
        <v>4139</v>
      </c>
      <c r="E1527" s="307">
        <v>200</v>
      </c>
      <c r="F1527" s="304">
        <v>182.08</v>
      </c>
      <c r="G1527" s="304">
        <v>182.08</v>
      </c>
      <c r="H1527" s="304">
        <v>0.98150000000000004</v>
      </c>
      <c r="I1527" s="304">
        <v>62288</v>
      </c>
      <c r="K1527" s="304">
        <v>0.48409999999999997</v>
      </c>
      <c r="L1527" s="304">
        <v>212.96</v>
      </c>
      <c r="M1527" s="304">
        <v>212.96</v>
      </c>
      <c r="N1527" s="304">
        <v>0.99139999999999995</v>
      </c>
      <c r="O1527" s="304">
        <v>93096</v>
      </c>
      <c r="Q1527" s="304">
        <v>0.5927</v>
      </c>
      <c r="R1527" s="304">
        <v>206.4</v>
      </c>
      <c r="S1527" s="304">
        <v>206.4</v>
      </c>
      <c r="T1527" s="304">
        <v>0.98509999999999998</v>
      </c>
      <c r="U1527" s="304">
        <v>77824</v>
      </c>
      <c r="W1527" s="304">
        <v>0.53169999999999995</v>
      </c>
      <c r="X1527" s="304">
        <v>177.28</v>
      </c>
      <c r="Y1527" s="304">
        <v>177.28</v>
      </c>
      <c r="Z1527" s="304">
        <v>0.97260000000000002</v>
      </c>
      <c r="AA1527" s="304">
        <v>71312</v>
      </c>
      <c r="AC1527" s="304">
        <v>0.55589999999999995</v>
      </c>
      <c r="AD1527" s="304">
        <v>160.47999999999999</v>
      </c>
      <c r="AE1527" s="304">
        <v>160.47999999999999</v>
      </c>
      <c r="AF1527" s="304">
        <v>0.96929999999999994</v>
      </c>
      <c r="AG1527" s="304">
        <v>65288</v>
      </c>
      <c r="AI1527" s="304">
        <v>0.56410000000000005</v>
      </c>
      <c r="AJ1527" s="304">
        <v>160</v>
      </c>
      <c r="AK1527" s="304">
        <v>160</v>
      </c>
      <c r="AL1527" s="304">
        <v>0.9748</v>
      </c>
      <c r="AM1527" s="304">
        <v>57100</v>
      </c>
      <c r="AO1527" s="304">
        <v>0.50849999999999995</v>
      </c>
    </row>
    <row r="1528" spans="1:41">
      <c r="A1528" s="305">
        <v>1524</v>
      </c>
      <c r="B1528" s="306" t="s">
        <v>4004</v>
      </c>
      <c r="C1528" s="305" t="s">
        <v>5522</v>
      </c>
      <c r="D1528" s="306" t="s">
        <v>4139</v>
      </c>
      <c r="E1528" s="307">
        <v>283.33</v>
      </c>
      <c r="F1528" s="304">
        <v>202.58</v>
      </c>
      <c r="G1528" s="304">
        <v>226.66399999999999</v>
      </c>
      <c r="H1528" s="304">
        <v>0.73299999999999998</v>
      </c>
      <c r="I1528" s="304">
        <v>6257</v>
      </c>
      <c r="K1528" s="304">
        <v>6.0699999999999997E-2</v>
      </c>
      <c r="L1528" s="304">
        <v>192.5</v>
      </c>
      <c r="M1528" s="304">
        <v>226.66399999999999</v>
      </c>
      <c r="N1528" s="304">
        <v>0.72160000000000002</v>
      </c>
      <c r="O1528" s="304">
        <v>6887</v>
      </c>
      <c r="Q1528" s="304">
        <v>6.4699999999999994E-2</v>
      </c>
      <c r="R1528" s="304">
        <v>204.02</v>
      </c>
      <c r="S1528" s="304">
        <v>226.66399999999999</v>
      </c>
      <c r="T1528" s="304">
        <v>0.6764</v>
      </c>
      <c r="U1528" s="304">
        <v>5153</v>
      </c>
      <c r="W1528" s="304">
        <v>5.1999999999999998E-2</v>
      </c>
      <c r="X1528" s="304">
        <v>177.14</v>
      </c>
      <c r="Y1528" s="304">
        <v>226.66399999999999</v>
      </c>
      <c r="Z1528" s="304">
        <v>0.55840000000000001</v>
      </c>
      <c r="AA1528" s="304">
        <v>4301</v>
      </c>
      <c r="AC1528" s="304">
        <v>5.8599999999999999E-2</v>
      </c>
      <c r="AD1528" s="304">
        <v>202.34</v>
      </c>
      <c r="AE1528" s="304">
        <v>226.66399999999999</v>
      </c>
      <c r="AF1528" s="304">
        <v>0.60939999999999994</v>
      </c>
      <c r="AG1528" s="304">
        <v>6083</v>
      </c>
      <c r="AI1528" s="304">
        <v>6.6500000000000004E-2</v>
      </c>
      <c r="AJ1528" s="304">
        <v>212.9</v>
      </c>
      <c r="AK1528" s="304">
        <v>226.66399999999999</v>
      </c>
      <c r="AL1528" s="304">
        <v>0.58219999999999994</v>
      </c>
      <c r="AM1528" s="304">
        <v>5441</v>
      </c>
      <c r="AO1528" s="304">
        <v>6.1100000000000002E-2</v>
      </c>
    </row>
    <row r="1529" spans="1:41">
      <c r="A1529" s="305">
        <v>1525</v>
      </c>
      <c r="B1529" s="306" t="s">
        <v>4004</v>
      </c>
      <c r="C1529" s="305" t="s">
        <v>5523</v>
      </c>
      <c r="D1529" s="306" t="s">
        <v>4139</v>
      </c>
      <c r="E1529" s="307">
        <v>650</v>
      </c>
      <c r="F1529" s="304">
        <v>391.2</v>
      </c>
      <c r="G1529" s="304">
        <v>520</v>
      </c>
      <c r="H1529" s="304">
        <v>0.98909999999999998</v>
      </c>
      <c r="I1529" s="304">
        <v>123210</v>
      </c>
      <c r="K1529" s="304">
        <v>0.42799999999999999</v>
      </c>
      <c r="L1529" s="304">
        <v>427.2</v>
      </c>
      <c r="M1529" s="304">
        <v>520</v>
      </c>
      <c r="N1529" s="304">
        <v>0.99149999999999994</v>
      </c>
      <c r="O1529" s="304">
        <v>149560</v>
      </c>
      <c r="Q1529" s="304">
        <v>0.47460000000000002</v>
      </c>
      <c r="R1529" s="304">
        <v>438.4</v>
      </c>
      <c r="S1529" s="304">
        <v>520</v>
      </c>
      <c r="T1529" s="304">
        <v>0.99160000000000004</v>
      </c>
      <c r="U1529" s="304">
        <v>149650</v>
      </c>
      <c r="W1529" s="304">
        <v>0.47810000000000002</v>
      </c>
      <c r="X1529" s="304">
        <v>424</v>
      </c>
      <c r="Y1529" s="304">
        <v>520</v>
      </c>
      <c r="Z1529" s="304">
        <v>0.99319999999999997</v>
      </c>
      <c r="AA1529" s="304">
        <v>158230</v>
      </c>
      <c r="AC1529" s="304">
        <v>0.505</v>
      </c>
      <c r="AD1529" s="304">
        <v>426.4</v>
      </c>
      <c r="AE1529" s="304">
        <v>520</v>
      </c>
      <c r="AF1529" s="304">
        <v>0.99529999999999996</v>
      </c>
      <c r="AG1529" s="304">
        <v>189740</v>
      </c>
      <c r="AH1529" s="304" t="e">
        <f>AG1529-#REF!</f>
        <v>#REF!</v>
      </c>
      <c r="AI1529" s="304">
        <v>0.60089999999999999</v>
      </c>
      <c r="AJ1529" s="304">
        <v>421.2</v>
      </c>
      <c r="AK1529" s="304">
        <v>520</v>
      </c>
      <c r="AL1529" s="304">
        <v>0.99529999999999996</v>
      </c>
      <c r="AM1529" s="304">
        <v>187880</v>
      </c>
      <c r="AN1529" s="304" t="e">
        <f>AM1529-#REF!</f>
        <v>#REF!</v>
      </c>
      <c r="AO1529" s="304">
        <v>0.62250000000000005</v>
      </c>
    </row>
    <row r="1530" spans="1:41">
      <c r="A1530" s="305">
        <v>1526</v>
      </c>
      <c r="B1530" s="306" t="s">
        <v>4004</v>
      </c>
      <c r="C1530" s="305" t="s">
        <v>5524</v>
      </c>
      <c r="D1530" s="306" t="s">
        <v>4139</v>
      </c>
      <c r="E1530" s="307">
        <v>200</v>
      </c>
      <c r="F1530" s="304">
        <v>243.68</v>
      </c>
      <c r="G1530" s="304">
        <v>243.68</v>
      </c>
      <c r="H1530" s="304">
        <v>0.98529999999999995</v>
      </c>
      <c r="I1530" s="304">
        <v>46382</v>
      </c>
      <c r="K1530" s="304">
        <v>0.26829999999999998</v>
      </c>
      <c r="L1530" s="304">
        <v>243.68</v>
      </c>
      <c r="M1530" s="304">
        <v>243.68</v>
      </c>
      <c r="N1530" s="304">
        <v>0.98760000000000003</v>
      </c>
      <c r="O1530" s="304">
        <v>51034</v>
      </c>
      <c r="Q1530" s="304">
        <v>0.28510000000000002</v>
      </c>
      <c r="R1530" s="304">
        <v>243.68</v>
      </c>
      <c r="S1530" s="304">
        <v>243.68</v>
      </c>
      <c r="T1530" s="304">
        <v>0.98929999999999996</v>
      </c>
      <c r="U1530" s="304">
        <v>40052</v>
      </c>
      <c r="W1530" s="304">
        <v>0.23080000000000001</v>
      </c>
      <c r="X1530" s="304">
        <v>244</v>
      </c>
      <c r="Y1530" s="304">
        <v>244</v>
      </c>
      <c r="Z1530" s="304">
        <v>0.99449999999999994</v>
      </c>
      <c r="AA1530" s="304">
        <v>101992</v>
      </c>
      <c r="AC1530" s="304">
        <v>0.28249999999999997</v>
      </c>
      <c r="AD1530" s="304">
        <v>0</v>
      </c>
      <c r="AE1530" s="304">
        <v>0</v>
      </c>
      <c r="AF1530" s="304" t="e">
        <v>#DIV/0!</v>
      </c>
      <c r="AG1530" s="304">
        <v>0</v>
      </c>
      <c r="AI1530" s="304">
        <v>0</v>
      </c>
      <c r="AJ1530" s="304">
        <v>243.68</v>
      </c>
      <c r="AK1530" s="304">
        <v>243.68</v>
      </c>
      <c r="AL1530" s="304">
        <v>0.97399999999999998</v>
      </c>
      <c r="AM1530" s="304">
        <v>41200</v>
      </c>
      <c r="AO1530" s="304">
        <v>0.24110000000000001</v>
      </c>
    </row>
    <row r="1531" spans="1:41">
      <c r="A1531" s="305">
        <v>1527</v>
      </c>
      <c r="B1531" s="306" t="s">
        <v>4004</v>
      </c>
      <c r="C1531" s="305" t="s">
        <v>5525</v>
      </c>
      <c r="D1531" s="306" t="s">
        <v>4139</v>
      </c>
      <c r="E1531" s="307">
        <v>644</v>
      </c>
      <c r="F1531" s="304">
        <v>570</v>
      </c>
      <c r="G1531" s="304">
        <v>570</v>
      </c>
      <c r="H1531" s="304">
        <v>0.98050000000000004</v>
      </c>
      <c r="I1531" s="304">
        <v>135500</v>
      </c>
      <c r="K1531" s="304">
        <v>0.3367</v>
      </c>
      <c r="L1531" s="304">
        <v>560</v>
      </c>
      <c r="M1531" s="304">
        <v>560</v>
      </c>
      <c r="N1531" s="304">
        <v>0.98139999999999994</v>
      </c>
      <c r="O1531" s="304">
        <v>158000</v>
      </c>
      <c r="Q1531" s="304">
        <v>0.38640000000000002</v>
      </c>
      <c r="R1531" s="304">
        <v>640</v>
      </c>
      <c r="S1531" s="304">
        <v>640</v>
      </c>
      <c r="T1531" s="304">
        <v>0.97519999999999996</v>
      </c>
      <c r="U1531" s="304">
        <v>137200</v>
      </c>
      <c r="W1531" s="304">
        <v>0.30530000000000002</v>
      </c>
      <c r="X1531" s="304">
        <v>560</v>
      </c>
      <c r="Y1531" s="304">
        <v>560</v>
      </c>
      <c r="Z1531" s="304">
        <v>0.97699999999999998</v>
      </c>
      <c r="AA1531" s="304">
        <v>203300</v>
      </c>
      <c r="AC1531" s="304">
        <v>0.4995</v>
      </c>
      <c r="AD1531" s="304">
        <v>620</v>
      </c>
      <c r="AE1531" s="304">
        <v>620</v>
      </c>
      <c r="AF1531" s="304">
        <v>0.98080000000000001</v>
      </c>
      <c r="AG1531" s="304">
        <v>152800</v>
      </c>
      <c r="AI1531" s="304">
        <v>0.33779999999999999</v>
      </c>
      <c r="AJ1531" s="304">
        <v>270</v>
      </c>
      <c r="AK1531" s="304">
        <v>515.20000000000005</v>
      </c>
      <c r="AL1531" s="304">
        <v>0.98470000000000002</v>
      </c>
      <c r="AM1531" s="304">
        <v>166600</v>
      </c>
      <c r="AN1531" s="304" t="e">
        <f>AM1531-#REF!</f>
        <v>#REF!</v>
      </c>
      <c r="AO1531" s="304">
        <v>0.87039999999999995</v>
      </c>
    </row>
    <row r="1532" spans="1:41">
      <c r="A1532" s="305">
        <v>1528</v>
      </c>
      <c r="B1532" s="306" t="s">
        <v>4004</v>
      </c>
      <c r="C1532" s="305" t="s">
        <v>5526</v>
      </c>
      <c r="D1532" s="306" t="s">
        <v>4139</v>
      </c>
      <c r="E1532" s="307">
        <v>350</v>
      </c>
      <c r="F1532" s="304">
        <v>307.68</v>
      </c>
      <c r="G1532" s="304">
        <v>307.68</v>
      </c>
      <c r="H1532" s="304">
        <v>0.99880000000000002</v>
      </c>
      <c r="I1532" s="304">
        <v>167556</v>
      </c>
      <c r="J1532" s="304" t="e">
        <f>I1532-#REF!</f>
        <v>#REF!</v>
      </c>
      <c r="K1532" s="304">
        <v>0.75729999999999997</v>
      </c>
      <c r="L1532" s="304">
        <v>323.52</v>
      </c>
      <c r="M1532" s="304">
        <v>323.52</v>
      </c>
      <c r="N1532" s="304">
        <v>0.99639999999999995</v>
      </c>
      <c r="O1532" s="304">
        <v>165450</v>
      </c>
      <c r="P1532" s="304" t="e">
        <f>O1532-#REF!</f>
        <v>#REF!</v>
      </c>
      <c r="Q1532" s="304">
        <v>0.68989999999999996</v>
      </c>
      <c r="R1532" s="304">
        <v>317.04000000000002</v>
      </c>
      <c r="S1532" s="304">
        <v>317.04000000000002</v>
      </c>
      <c r="T1532" s="304">
        <v>0.99670000000000003</v>
      </c>
      <c r="U1532" s="304">
        <v>176940</v>
      </c>
      <c r="V1532" s="304" t="e">
        <f>U1532-#REF!</f>
        <v>#REF!</v>
      </c>
      <c r="W1532" s="304">
        <v>0.77769999999999995</v>
      </c>
      <c r="X1532" s="304">
        <v>310.32</v>
      </c>
      <c r="Y1532" s="304">
        <v>310.32</v>
      </c>
      <c r="Z1532" s="304">
        <v>0.99860000000000004</v>
      </c>
      <c r="AA1532" s="304">
        <v>178044</v>
      </c>
      <c r="AB1532" s="304" t="e">
        <f>AA1532-#REF!</f>
        <v>#REF!</v>
      </c>
      <c r="AC1532" s="304">
        <v>0.77229999999999999</v>
      </c>
      <c r="AD1532" s="304">
        <v>306</v>
      </c>
      <c r="AE1532" s="304">
        <v>306</v>
      </c>
      <c r="AF1532" s="304">
        <v>0.99870000000000003</v>
      </c>
      <c r="AG1532" s="304">
        <v>178908</v>
      </c>
      <c r="AH1532" s="304" t="e">
        <f>AG1532-#REF!</f>
        <v>#REF!</v>
      </c>
      <c r="AI1532" s="304">
        <v>0.78690000000000004</v>
      </c>
      <c r="AJ1532" s="304">
        <v>270</v>
      </c>
      <c r="AK1532" s="304">
        <v>280</v>
      </c>
      <c r="AL1532" s="304">
        <v>0.99770000000000003</v>
      </c>
      <c r="AM1532" s="304">
        <v>166188</v>
      </c>
      <c r="AN1532" s="304" t="e">
        <f>AM1532-#REF!</f>
        <v>#REF!</v>
      </c>
      <c r="AO1532" s="304">
        <v>0.8569</v>
      </c>
    </row>
    <row r="1533" spans="1:41">
      <c r="A1533" s="305">
        <v>1529</v>
      </c>
      <c r="B1533" s="306" t="s">
        <v>4004</v>
      </c>
      <c r="C1533" s="305" t="s">
        <v>5527</v>
      </c>
      <c r="D1533" s="306" t="s">
        <v>4139</v>
      </c>
      <c r="E1533" s="307">
        <v>417.78</v>
      </c>
      <c r="F1533" s="304">
        <v>323.04000000000002</v>
      </c>
      <c r="G1533" s="304">
        <v>334.22399999999999</v>
      </c>
      <c r="H1533" s="304">
        <v>0.98719999999999997</v>
      </c>
      <c r="I1533" s="304">
        <v>76716</v>
      </c>
      <c r="K1533" s="304">
        <v>0.33410000000000001</v>
      </c>
      <c r="L1533" s="304">
        <v>318.24</v>
      </c>
      <c r="M1533" s="304">
        <v>334.22399999999999</v>
      </c>
      <c r="N1533" s="304">
        <v>0.98209999999999997</v>
      </c>
      <c r="O1533" s="304">
        <v>54126</v>
      </c>
      <c r="Q1533" s="304">
        <v>0.23280000000000001</v>
      </c>
      <c r="R1533" s="304">
        <v>226.8</v>
      </c>
      <c r="S1533" s="304">
        <v>334.22399999999999</v>
      </c>
      <c r="T1533" s="304">
        <v>0.97119999999999995</v>
      </c>
      <c r="U1533" s="304">
        <v>48084</v>
      </c>
      <c r="W1533" s="304">
        <v>0.30320000000000003</v>
      </c>
      <c r="X1533" s="304">
        <v>130.08000000000001</v>
      </c>
      <c r="Y1533" s="304">
        <v>334.22399999999999</v>
      </c>
      <c r="Z1533" s="304">
        <v>0.96160000000000001</v>
      </c>
      <c r="AA1533" s="304">
        <v>42030</v>
      </c>
      <c r="AC1533" s="304">
        <v>0.4516</v>
      </c>
      <c r="AD1533" s="304">
        <v>144</v>
      </c>
      <c r="AE1533" s="304">
        <v>334.22399999999999</v>
      </c>
      <c r="AF1533" s="304">
        <v>0.98219999999999996</v>
      </c>
      <c r="AG1533" s="304">
        <v>45900</v>
      </c>
      <c r="AI1533" s="304">
        <v>0.43619999999999998</v>
      </c>
      <c r="AJ1533" s="304">
        <v>132</v>
      </c>
      <c r="AK1533" s="304">
        <v>334.22399999999999</v>
      </c>
      <c r="AL1533" s="304">
        <v>0.98980000000000001</v>
      </c>
      <c r="AM1533" s="304">
        <v>45270</v>
      </c>
      <c r="AO1533" s="304">
        <v>0.48130000000000001</v>
      </c>
    </row>
    <row r="1534" spans="1:41">
      <c r="A1534" s="305">
        <v>1530</v>
      </c>
      <c r="B1534" s="306" t="s">
        <v>4004</v>
      </c>
      <c r="C1534" s="305" t="s">
        <v>5528</v>
      </c>
      <c r="D1534" s="306" t="s">
        <v>4139</v>
      </c>
      <c r="E1534" s="307">
        <v>278</v>
      </c>
      <c r="F1534" s="304">
        <v>266.64</v>
      </c>
      <c r="G1534" s="304">
        <v>266.64</v>
      </c>
      <c r="H1534" s="304">
        <v>0.99680000000000002</v>
      </c>
      <c r="I1534" s="304">
        <v>77160</v>
      </c>
      <c r="K1534" s="304">
        <v>0.4032</v>
      </c>
      <c r="L1534" s="304">
        <v>323.88</v>
      </c>
      <c r="M1534" s="304">
        <v>323.88</v>
      </c>
      <c r="N1534" s="304">
        <v>0.9829</v>
      </c>
      <c r="O1534" s="304">
        <v>79608</v>
      </c>
      <c r="Q1534" s="304">
        <v>0.3256</v>
      </c>
      <c r="R1534" s="304">
        <v>258.72000000000003</v>
      </c>
      <c r="S1534" s="304">
        <v>258.72000000000003</v>
      </c>
      <c r="T1534" s="304">
        <v>0.99849999999999994</v>
      </c>
      <c r="U1534" s="304">
        <v>94296</v>
      </c>
      <c r="W1534" s="304">
        <v>0.50700000000000001</v>
      </c>
      <c r="X1534" s="304">
        <v>246</v>
      </c>
      <c r="Y1534" s="304">
        <v>246</v>
      </c>
      <c r="Z1534" s="304">
        <v>0.99829999999999997</v>
      </c>
      <c r="AA1534" s="304">
        <v>89637</v>
      </c>
      <c r="AC1534" s="304">
        <v>0.49059999999999998</v>
      </c>
      <c r="AD1534" s="304">
        <v>258.12</v>
      </c>
      <c r="AE1534" s="304">
        <v>258.12</v>
      </c>
      <c r="AF1534" s="304">
        <v>0.99860000000000004</v>
      </c>
      <c r="AG1534" s="304">
        <v>97650</v>
      </c>
      <c r="AI1534" s="304">
        <v>0.50919999999999999</v>
      </c>
      <c r="AJ1534" s="304">
        <v>251.64</v>
      </c>
      <c r="AK1534" s="304">
        <v>251.64</v>
      </c>
      <c r="AL1534" s="304">
        <v>0.99819999999999998</v>
      </c>
      <c r="AM1534" s="304">
        <v>64686</v>
      </c>
      <c r="AO1534" s="304">
        <v>0.35770000000000002</v>
      </c>
    </row>
    <row r="1535" spans="1:41">
      <c r="A1535" s="305">
        <v>1531</v>
      </c>
      <c r="B1535" s="306" t="s">
        <v>4004</v>
      </c>
      <c r="C1535" s="305" t="s">
        <v>5529</v>
      </c>
      <c r="D1535" s="306" t="s">
        <v>4051</v>
      </c>
      <c r="E1535" s="307">
        <v>133</v>
      </c>
      <c r="F1535" s="304">
        <v>42.7</v>
      </c>
      <c r="G1535" s="304">
        <v>106.4</v>
      </c>
      <c r="H1535" s="304">
        <v>0.99680000000000002</v>
      </c>
      <c r="I1535" s="304">
        <v>11481</v>
      </c>
      <c r="K1535" s="304">
        <v>0.38369999999999999</v>
      </c>
      <c r="L1535" s="304">
        <v>47.1</v>
      </c>
      <c r="M1535" s="304">
        <v>106.4</v>
      </c>
      <c r="N1535" s="304">
        <v>0.99619999999999997</v>
      </c>
      <c r="O1535" s="304">
        <v>15185</v>
      </c>
      <c r="Q1535" s="304">
        <v>0.44440000000000002</v>
      </c>
      <c r="R1535" s="304">
        <v>47.3</v>
      </c>
      <c r="S1535" s="304">
        <v>106.4</v>
      </c>
      <c r="T1535" s="304">
        <v>0.99549999999999994</v>
      </c>
      <c r="U1535" s="304">
        <v>12229</v>
      </c>
      <c r="W1535" s="304">
        <v>0.36849999999999999</v>
      </c>
      <c r="X1535" s="304">
        <v>46.5</v>
      </c>
      <c r="Y1535" s="304">
        <v>106.4</v>
      </c>
      <c r="Z1535" s="304">
        <v>0.99529999999999996</v>
      </c>
      <c r="AA1535" s="304">
        <v>12164</v>
      </c>
      <c r="AC1535" s="304">
        <v>0.36099999999999999</v>
      </c>
      <c r="AD1535" s="304">
        <v>39.1</v>
      </c>
      <c r="AE1535" s="304">
        <v>106.4</v>
      </c>
      <c r="AF1535" s="304">
        <v>0.99629999999999996</v>
      </c>
      <c r="AG1535" s="304">
        <v>11576</v>
      </c>
      <c r="AI1535" s="304">
        <v>0.40989999999999999</v>
      </c>
      <c r="AJ1535" s="304">
        <v>42.4</v>
      </c>
      <c r="AK1535" s="304">
        <v>106.4</v>
      </c>
      <c r="AL1535" s="304">
        <v>0.99670000000000003</v>
      </c>
      <c r="AM1535" s="304">
        <v>14512</v>
      </c>
      <c r="AO1535" s="304">
        <v>0.48849999999999999</v>
      </c>
    </row>
    <row r="1536" spans="1:41">
      <c r="A1536" s="305">
        <v>1532</v>
      </c>
      <c r="B1536" s="306" t="s">
        <v>4004</v>
      </c>
      <c r="C1536" s="305" t="s">
        <v>5530</v>
      </c>
      <c r="D1536" s="306" t="s">
        <v>4051</v>
      </c>
      <c r="E1536" s="307">
        <v>150</v>
      </c>
      <c r="F1536" s="304">
        <v>80.849999999999994</v>
      </c>
      <c r="G1536" s="304">
        <v>120</v>
      </c>
      <c r="H1536" s="304">
        <v>0.97070000000000001</v>
      </c>
      <c r="I1536" s="304">
        <v>15556</v>
      </c>
      <c r="K1536" s="304">
        <v>0.27960000000000002</v>
      </c>
      <c r="L1536" s="304">
        <v>79.650000000000006</v>
      </c>
      <c r="M1536" s="304">
        <v>120</v>
      </c>
      <c r="N1536" s="304">
        <v>0.96230000000000004</v>
      </c>
      <c r="O1536" s="304">
        <v>17947</v>
      </c>
      <c r="Q1536" s="304">
        <v>0.31979999999999997</v>
      </c>
      <c r="R1536" s="304">
        <v>101.25</v>
      </c>
      <c r="S1536" s="304">
        <v>120</v>
      </c>
      <c r="T1536" s="304">
        <v>0.95379999999999998</v>
      </c>
      <c r="U1536" s="304">
        <v>20370</v>
      </c>
      <c r="W1536" s="304">
        <v>0.29659999999999997</v>
      </c>
      <c r="X1536" s="304">
        <v>76.849999999999994</v>
      </c>
      <c r="Y1536" s="304">
        <v>120</v>
      </c>
      <c r="Z1536" s="304">
        <v>0.97589999999999999</v>
      </c>
      <c r="AA1536" s="304">
        <v>1417</v>
      </c>
      <c r="AC1536" s="304">
        <v>2.58E-2</v>
      </c>
      <c r="AD1536" s="304">
        <v>0</v>
      </c>
      <c r="AE1536" s="304">
        <v>120</v>
      </c>
      <c r="AF1536" s="304">
        <v>1</v>
      </c>
      <c r="AG1536" s="304">
        <v>913</v>
      </c>
      <c r="AI1536" s="304">
        <v>8.2000000000000007E-3</v>
      </c>
      <c r="AJ1536" s="304">
        <v>30.05</v>
      </c>
      <c r="AK1536" s="304">
        <v>120</v>
      </c>
      <c r="AL1536" s="304">
        <v>0.999</v>
      </c>
      <c r="AM1536" s="304">
        <v>1907</v>
      </c>
      <c r="AO1536" s="304">
        <v>9.2100000000000001E-2</v>
      </c>
    </row>
    <row r="1537" spans="1:41">
      <c r="A1537" s="305">
        <v>1533</v>
      </c>
      <c r="B1537" s="306" t="s">
        <v>4004</v>
      </c>
      <c r="C1537" s="305" t="s">
        <v>5531</v>
      </c>
      <c r="D1537" s="306" t="s">
        <v>4139</v>
      </c>
      <c r="E1537" s="307">
        <v>117.96</v>
      </c>
      <c r="F1537" s="304">
        <v>126.51</v>
      </c>
      <c r="G1537" s="304">
        <v>126.51</v>
      </c>
      <c r="H1537" s="304">
        <v>0.94479999999999997</v>
      </c>
      <c r="I1537" s="304">
        <v>27379</v>
      </c>
      <c r="K1537" s="304">
        <v>0.3201</v>
      </c>
      <c r="L1537" s="304">
        <v>130.59</v>
      </c>
      <c r="M1537" s="304">
        <v>130.59</v>
      </c>
      <c r="N1537" s="304">
        <v>0.94679999999999997</v>
      </c>
      <c r="O1537" s="304">
        <v>33544</v>
      </c>
      <c r="Q1537" s="304">
        <v>0.36680000000000001</v>
      </c>
      <c r="R1537" s="304">
        <v>134.87</v>
      </c>
      <c r="S1537" s="304">
        <v>134.87</v>
      </c>
      <c r="T1537" s="304">
        <v>0.9466</v>
      </c>
      <c r="U1537" s="304">
        <v>33274</v>
      </c>
      <c r="W1537" s="304">
        <v>0.36399999999999999</v>
      </c>
      <c r="X1537" s="304">
        <v>130.35</v>
      </c>
      <c r="Y1537" s="304">
        <v>130.35</v>
      </c>
      <c r="Z1537" s="304">
        <v>0.94159999999999999</v>
      </c>
      <c r="AA1537" s="304">
        <v>35379</v>
      </c>
      <c r="AC1537" s="304">
        <v>0.38969999999999999</v>
      </c>
      <c r="AD1537" s="304">
        <v>134.51</v>
      </c>
      <c r="AE1537" s="304">
        <v>134.51</v>
      </c>
      <c r="AF1537" s="304">
        <v>0.94979999999999998</v>
      </c>
      <c r="AG1537" s="304">
        <v>37482</v>
      </c>
      <c r="AI1537" s="304">
        <v>0.39660000000000001</v>
      </c>
      <c r="AJ1537" s="304">
        <v>139.59</v>
      </c>
      <c r="AK1537" s="304">
        <v>139.59</v>
      </c>
      <c r="AL1537" s="304">
        <v>0.94779999999999998</v>
      </c>
      <c r="AM1537" s="304">
        <v>34317</v>
      </c>
      <c r="AO1537" s="304">
        <v>0.36220000000000002</v>
      </c>
    </row>
    <row r="1538" spans="1:41">
      <c r="A1538" s="305">
        <v>1534</v>
      </c>
      <c r="B1538" s="306" t="s">
        <v>4004</v>
      </c>
      <c r="C1538" s="305" t="s">
        <v>5532</v>
      </c>
      <c r="D1538" s="306" t="s">
        <v>4139</v>
      </c>
      <c r="E1538" s="307">
        <v>117</v>
      </c>
      <c r="F1538" s="304">
        <v>106.96</v>
      </c>
      <c r="G1538" s="304">
        <v>106.96</v>
      </c>
      <c r="H1538" s="304">
        <v>0.96899999999999997</v>
      </c>
      <c r="I1538" s="304">
        <v>24556</v>
      </c>
      <c r="K1538" s="304">
        <v>0.3291</v>
      </c>
      <c r="L1538" s="304">
        <v>107.28</v>
      </c>
      <c r="M1538" s="304">
        <v>107.28</v>
      </c>
      <c r="N1538" s="304">
        <v>0.96599999999999997</v>
      </c>
      <c r="O1538" s="304">
        <v>26586</v>
      </c>
      <c r="Q1538" s="304">
        <v>0.3448</v>
      </c>
      <c r="R1538" s="304">
        <v>117.28</v>
      </c>
      <c r="S1538" s="304">
        <v>117.28</v>
      </c>
      <c r="T1538" s="304">
        <v>0.95399999999999996</v>
      </c>
      <c r="U1538" s="304">
        <v>26618</v>
      </c>
      <c r="W1538" s="304">
        <v>0.33050000000000002</v>
      </c>
      <c r="X1538" s="304">
        <v>90.08</v>
      </c>
      <c r="Y1538" s="304">
        <v>93.6</v>
      </c>
      <c r="Z1538" s="304">
        <v>0.94430000000000003</v>
      </c>
      <c r="AA1538" s="304">
        <v>21790</v>
      </c>
      <c r="AC1538" s="304">
        <v>0.34429999999999999</v>
      </c>
      <c r="AD1538" s="304">
        <v>84.88</v>
      </c>
      <c r="AE1538" s="304">
        <v>93.6</v>
      </c>
      <c r="AF1538" s="304">
        <v>0.94889999999999997</v>
      </c>
      <c r="AG1538" s="304">
        <v>21474</v>
      </c>
      <c r="AI1538" s="304">
        <v>0.3584</v>
      </c>
      <c r="AJ1538" s="304">
        <v>93.44</v>
      </c>
      <c r="AK1538" s="304">
        <v>93.6</v>
      </c>
      <c r="AL1538" s="304">
        <v>0.95550000000000002</v>
      </c>
      <c r="AM1538" s="304">
        <v>20222</v>
      </c>
      <c r="AO1538" s="304">
        <v>0.31459999999999999</v>
      </c>
    </row>
    <row r="1539" spans="1:41">
      <c r="A1539" s="305">
        <v>1535</v>
      </c>
      <c r="B1539" s="306" t="s">
        <v>4004</v>
      </c>
      <c r="C1539" s="305" t="s">
        <v>5533</v>
      </c>
      <c r="D1539" s="306" t="s">
        <v>4139</v>
      </c>
      <c r="E1539" s="307">
        <v>140</v>
      </c>
      <c r="F1539" s="304">
        <v>104</v>
      </c>
      <c r="G1539" s="304">
        <v>112</v>
      </c>
      <c r="H1539" s="304">
        <v>0.96299999999999997</v>
      </c>
      <c r="I1539" s="304">
        <v>22360</v>
      </c>
      <c r="K1539" s="304">
        <v>0.31009999999999999</v>
      </c>
      <c r="L1539" s="304">
        <v>112</v>
      </c>
      <c r="M1539" s="304">
        <v>112</v>
      </c>
      <c r="N1539" s="304">
        <v>0.98399999999999999</v>
      </c>
      <c r="O1539" s="304">
        <v>23280</v>
      </c>
      <c r="Q1539" s="304">
        <v>0.28389999999999999</v>
      </c>
      <c r="R1539" s="304">
        <v>104</v>
      </c>
      <c r="S1539" s="304">
        <v>112</v>
      </c>
      <c r="T1539" s="304">
        <v>0.94569999999999999</v>
      </c>
      <c r="U1539" s="304">
        <v>19500</v>
      </c>
      <c r="W1539" s="304">
        <v>0.27539999999999998</v>
      </c>
      <c r="X1539" s="304">
        <v>140</v>
      </c>
      <c r="Y1539" s="304">
        <v>140</v>
      </c>
      <c r="Z1539" s="304">
        <v>0.90110000000000001</v>
      </c>
      <c r="AA1539" s="304">
        <v>20760</v>
      </c>
      <c r="AC1539" s="304">
        <v>0.22120000000000001</v>
      </c>
      <c r="AD1539" s="304">
        <v>96</v>
      </c>
      <c r="AE1539" s="304">
        <v>112</v>
      </c>
      <c r="AF1539" s="304">
        <v>0.94289999999999996</v>
      </c>
      <c r="AG1539" s="304">
        <v>20460</v>
      </c>
      <c r="AI1539" s="304">
        <v>0.30380000000000001</v>
      </c>
      <c r="AJ1539" s="304">
        <v>130</v>
      </c>
      <c r="AK1539" s="304">
        <v>130</v>
      </c>
      <c r="AL1539" s="304">
        <v>0.86429999999999996</v>
      </c>
      <c r="AM1539" s="304">
        <v>20500</v>
      </c>
      <c r="AO1539" s="304">
        <v>0.25340000000000001</v>
      </c>
    </row>
    <row r="1540" spans="1:41">
      <c r="A1540" s="305">
        <v>1536</v>
      </c>
      <c r="B1540" s="306" t="s">
        <v>4004</v>
      </c>
      <c r="C1540" s="305" t="s">
        <v>5534</v>
      </c>
      <c r="D1540" s="306" t="s">
        <v>4139</v>
      </c>
      <c r="E1540" s="307">
        <v>700</v>
      </c>
      <c r="F1540" s="304">
        <v>438</v>
      </c>
      <c r="G1540" s="304">
        <v>560</v>
      </c>
      <c r="H1540" s="304">
        <v>0.99299999999999999</v>
      </c>
      <c r="I1540" s="304">
        <v>112980</v>
      </c>
      <c r="K1540" s="304">
        <v>0.36080000000000001</v>
      </c>
      <c r="L1540" s="304">
        <v>430</v>
      </c>
      <c r="M1540" s="304">
        <v>560</v>
      </c>
      <c r="N1540" s="304">
        <v>0.99399999999999999</v>
      </c>
      <c r="O1540" s="304">
        <v>97800</v>
      </c>
      <c r="Q1540" s="304">
        <v>0.30759999999999998</v>
      </c>
      <c r="R1540" s="304">
        <v>410.8</v>
      </c>
      <c r="S1540" s="304">
        <v>560</v>
      </c>
      <c r="T1540" s="304">
        <v>0.99319999999999997</v>
      </c>
      <c r="U1540" s="304">
        <v>116300</v>
      </c>
      <c r="W1540" s="304">
        <v>0.39589999999999997</v>
      </c>
      <c r="X1540" s="304">
        <v>500</v>
      </c>
      <c r="Y1540" s="304">
        <v>560</v>
      </c>
      <c r="Z1540" s="304">
        <v>0.99180000000000001</v>
      </c>
      <c r="AA1540" s="304">
        <v>128870</v>
      </c>
      <c r="AC1540" s="304">
        <v>0.3493</v>
      </c>
      <c r="AD1540" s="304">
        <v>370</v>
      </c>
      <c r="AE1540" s="304">
        <v>560</v>
      </c>
      <c r="AF1540" s="304">
        <v>0.97960000000000003</v>
      </c>
      <c r="AG1540" s="304">
        <v>71940</v>
      </c>
      <c r="AI1540" s="304">
        <v>0.26679999999999998</v>
      </c>
      <c r="AJ1540" s="304">
        <v>390</v>
      </c>
      <c r="AK1540" s="304">
        <v>560</v>
      </c>
      <c r="AL1540" s="304">
        <v>0.96970000000000001</v>
      </c>
      <c r="AM1540" s="304">
        <v>61310</v>
      </c>
      <c r="AO1540" s="304">
        <v>0.22520000000000001</v>
      </c>
    </row>
    <row r="1541" spans="1:41">
      <c r="A1541" s="305">
        <v>1537</v>
      </c>
      <c r="B1541" s="306" t="s">
        <v>4004</v>
      </c>
      <c r="C1541" s="305" t="s">
        <v>5535</v>
      </c>
      <c r="D1541" s="306" t="s">
        <v>4139</v>
      </c>
      <c r="E1541" s="307">
        <v>222.22</v>
      </c>
      <c r="F1541" s="304">
        <v>204</v>
      </c>
      <c r="G1541" s="304">
        <v>204</v>
      </c>
      <c r="H1541" s="304">
        <v>0.89790000000000003</v>
      </c>
      <c r="I1541" s="304">
        <v>29520</v>
      </c>
      <c r="K1541" s="304">
        <v>0.22389999999999999</v>
      </c>
      <c r="L1541" s="304">
        <v>204</v>
      </c>
      <c r="M1541" s="304">
        <v>204</v>
      </c>
      <c r="N1541" s="304">
        <v>0.83189999999999997</v>
      </c>
      <c r="O1541" s="304">
        <v>27900</v>
      </c>
      <c r="Q1541" s="304">
        <v>0.221</v>
      </c>
      <c r="R1541" s="304">
        <v>198</v>
      </c>
      <c r="S1541" s="304">
        <v>198</v>
      </c>
      <c r="T1541" s="304">
        <v>0.81569999999999998</v>
      </c>
      <c r="U1541" s="304">
        <v>30000</v>
      </c>
      <c r="W1541" s="304">
        <v>0.25800000000000001</v>
      </c>
      <c r="X1541" s="304">
        <v>162</v>
      </c>
      <c r="Y1541" s="304">
        <v>177.77600000000001</v>
      </c>
      <c r="Z1541" s="304">
        <v>0.82879999999999998</v>
      </c>
      <c r="AA1541" s="304">
        <v>30480</v>
      </c>
      <c r="AC1541" s="304">
        <v>0.30520000000000003</v>
      </c>
      <c r="AD1541" s="304">
        <v>168</v>
      </c>
      <c r="AE1541" s="304">
        <v>177.77600000000001</v>
      </c>
      <c r="AF1541" s="304">
        <v>0.81279999999999997</v>
      </c>
      <c r="AG1541" s="304">
        <v>22920</v>
      </c>
      <c r="AI1541" s="304">
        <v>0.22559999999999999</v>
      </c>
      <c r="AJ1541" s="304">
        <v>156</v>
      </c>
      <c r="AK1541" s="304">
        <v>177.77600000000001</v>
      </c>
      <c r="AL1541" s="304">
        <v>0.82889999999999997</v>
      </c>
      <c r="AM1541" s="304">
        <v>23820</v>
      </c>
      <c r="AO1541" s="304">
        <v>0.25590000000000002</v>
      </c>
    </row>
    <row r="1542" spans="1:41">
      <c r="A1542" s="305">
        <v>1538</v>
      </c>
      <c r="B1542" s="306" t="s">
        <v>4004</v>
      </c>
      <c r="C1542" s="305" t="s">
        <v>5536</v>
      </c>
      <c r="D1542" s="306" t="s">
        <v>4051</v>
      </c>
      <c r="E1542" s="307">
        <v>333.33</v>
      </c>
      <c r="F1542" s="304">
        <v>197.76</v>
      </c>
      <c r="G1542" s="304">
        <v>266.66399999999999</v>
      </c>
      <c r="H1542" s="304">
        <v>0.98199999999999998</v>
      </c>
      <c r="I1542" s="304">
        <v>36210</v>
      </c>
      <c r="K1542" s="304">
        <v>0.25900000000000001</v>
      </c>
      <c r="L1542" s="304">
        <v>204.96</v>
      </c>
      <c r="M1542" s="304">
        <v>266.66399999999999</v>
      </c>
      <c r="N1542" s="304">
        <v>0.97809999999999997</v>
      </c>
      <c r="O1542" s="304">
        <v>39066</v>
      </c>
      <c r="Q1542" s="304">
        <v>0.26190000000000002</v>
      </c>
      <c r="R1542" s="304">
        <v>209.52</v>
      </c>
      <c r="S1542" s="304">
        <v>266.66399999999999</v>
      </c>
      <c r="T1542" s="304">
        <v>0.97460000000000002</v>
      </c>
      <c r="U1542" s="304">
        <v>48270</v>
      </c>
      <c r="W1542" s="304">
        <v>0.32829999999999998</v>
      </c>
      <c r="X1542" s="304">
        <v>173.76</v>
      </c>
      <c r="Y1542" s="304">
        <v>266.66399999999999</v>
      </c>
      <c r="Z1542" s="304">
        <v>0.9768</v>
      </c>
      <c r="AA1542" s="304">
        <v>43398</v>
      </c>
      <c r="AC1542" s="304">
        <v>0.34370000000000001</v>
      </c>
      <c r="AD1542" s="304">
        <v>165.36</v>
      </c>
      <c r="AE1542" s="304">
        <v>266.66399999999999</v>
      </c>
      <c r="AF1542" s="304">
        <v>0.97970000000000002</v>
      </c>
      <c r="AG1542" s="304">
        <v>40446</v>
      </c>
      <c r="AI1542" s="304">
        <v>0.33560000000000001</v>
      </c>
      <c r="AJ1542" s="304">
        <v>167.76</v>
      </c>
      <c r="AK1542" s="304">
        <v>266.66399999999999</v>
      </c>
      <c r="AL1542" s="304">
        <v>0.97189999999999999</v>
      </c>
      <c r="AM1542" s="304">
        <v>44532</v>
      </c>
      <c r="AO1542" s="304">
        <v>0.37940000000000002</v>
      </c>
    </row>
    <row r="1543" spans="1:41">
      <c r="A1543" s="305">
        <v>1539</v>
      </c>
      <c r="B1543" s="306" t="s">
        <v>4004</v>
      </c>
      <c r="C1543" s="305" t="s">
        <v>5537</v>
      </c>
      <c r="D1543" s="306" t="s">
        <v>4139</v>
      </c>
      <c r="E1543" s="307">
        <v>117</v>
      </c>
      <c r="F1543" s="304">
        <v>146</v>
      </c>
      <c r="G1543" s="304">
        <v>146</v>
      </c>
      <c r="H1543" s="304">
        <v>0.95140000000000002</v>
      </c>
      <c r="I1543" s="304">
        <v>45760</v>
      </c>
      <c r="K1543" s="304">
        <v>0.45760000000000001</v>
      </c>
      <c r="L1543" s="304">
        <v>156</v>
      </c>
      <c r="M1543" s="304">
        <v>156</v>
      </c>
      <c r="N1543" s="304">
        <v>0.94640000000000002</v>
      </c>
      <c r="O1543" s="304">
        <v>50780</v>
      </c>
      <c r="Q1543" s="304">
        <v>0.46229999999999999</v>
      </c>
      <c r="R1543" s="304">
        <v>168</v>
      </c>
      <c r="S1543" s="304">
        <v>168</v>
      </c>
      <c r="T1543" s="304">
        <v>0.94499999999999995</v>
      </c>
      <c r="U1543" s="304">
        <v>41540</v>
      </c>
      <c r="W1543" s="304">
        <v>0.3634</v>
      </c>
      <c r="X1543" s="304">
        <v>138</v>
      </c>
      <c r="Y1543" s="304">
        <v>138</v>
      </c>
      <c r="Z1543" s="304">
        <v>0.93659999999999999</v>
      </c>
      <c r="AA1543" s="304">
        <v>45160</v>
      </c>
      <c r="AC1543" s="304">
        <v>0.46970000000000001</v>
      </c>
      <c r="AD1543" s="304">
        <v>124</v>
      </c>
      <c r="AE1543" s="304">
        <v>124</v>
      </c>
      <c r="AF1543" s="304">
        <v>0.90169999999999995</v>
      </c>
      <c r="AG1543" s="304">
        <v>31900</v>
      </c>
      <c r="AI1543" s="304">
        <v>0.38350000000000001</v>
      </c>
      <c r="AJ1543" s="304">
        <v>114</v>
      </c>
      <c r="AK1543" s="304">
        <v>114</v>
      </c>
      <c r="AL1543" s="304">
        <v>0.89469999999999994</v>
      </c>
      <c r="AM1543" s="304">
        <v>23440</v>
      </c>
      <c r="AO1543" s="304">
        <v>0.31919999999999998</v>
      </c>
    </row>
    <row r="1544" spans="1:41">
      <c r="A1544" s="305">
        <v>1540</v>
      </c>
      <c r="B1544" s="306" t="s">
        <v>4004</v>
      </c>
      <c r="C1544" s="305" t="s">
        <v>5538</v>
      </c>
      <c r="D1544" s="306" t="s">
        <v>4139</v>
      </c>
      <c r="E1544" s="307">
        <v>420</v>
      </c>
      <c r="F1544" s="304">
        <v>348.96</v>
      </c>
      <c r="G1544" s="304">
        <v>348.96</v>
      </c>
      <c r="H1544" s="304">
        <v>0.93140000000000001</v>
      </c>
      <c r="I1544" s="304">
        <v>133746</v>
      </c>
      <c r="K1544" s="304">
        <v>0.5716</v>
      </c>
      <c r="L1544" s="304">
        <v>295.92</v>
      </c>
      <c r="M1544" s="304">
        <v>336</v>
      </c>
      <c r="N1544" s="304">
        <v>0.99319999999999997</v>
      </c>
      <c r="O1544" s="304">
        <v>150858</v>
      </c>
      <c r="P1544" s="304" t="e">
        <f>O1544-#REF!</f>
        <v>#REF!</v>
      </c>
      <c r="Q1544" s="304">
        <v>0.68989999999999996</v>
      </c>
      <c r="R1544" s="304">
        <v>294</v>
      </c>
      <c r="S1544" s="304">
        <v>336</v>
      </c>
      <c r="T1544" s="304">
        <v>0.98939999999999995</v>
      </c>
      <c r="U1544" s="304">
        <v>143322</v>
      </c>
      <c r="V1544" s="304" t="e">
        <f>U1544-#REF!</f>
        <v>#REF!</v>
      </c>
      <c r="W1544" s="304">
        <v>0.68440000000000001</v>
      </c>
      <c r="X1544" s="304">
        <v>299.76</v>
      </c>
      <c r="Y1544" s="304">
        <v>336</v>
      </c>
      <c r="Z1544" s="304">
        <v>0.997</v>
      </c>
      <c r="AA1544" s="304">
        <v>175794</v>
      </c>
      <c r="AB1544" s="304" t="e">
        <f>AA1544-#REF!</f>
        <v>#REF!</v>
      </c>
      <c r="AC1544" s="304">
        <v>0.79069999999999996</v>
      </c>
      <c r="AD1544" s="304">
        <v>300.24</v>
      </c>
      <c r="AE1544" s="304">
        <v>336</v>
      </c>
      <c r="AF1544" s="304">
        <v>0.99239999999999995</v>
      </c>
      <c r="AG1544" s="304">
        <v>154812</v>
      </c>
      <c r="AH1544" s="304" t="e">
        <f>AG1544-#REF!</f>
        <v>#REF!</v>
      </c>
      <c r="AI1544" s="304">
        <v>0.69840000000000002</v>
      </c>
      <c r="AJ1544" s="304">
        <v>294</v>
      </c>
      <c r="AK1544" s="304">
        <v>336</v>
      </c>
      <c r="AL1544" s="304">
        <v>0.98909999999999998</v>
      </c>
      <c r="AM1544" s="304">
        <v>152826</v>
      </c>
      <c r="AN1544" s="304" t="e">
        <f>AM1544-#REF!</f>
        <v>#REF!</v>
      </c>
      <c r="AO1544" s="304">
        <v>0.73</v>
      </c>
    </row>
    <row r="1545" spans="1:41">
      <c r="A1545" s="305">
        <v>1541</v>
      </c>
      <c r="B1545" s="306" t="s">
        <v>4004</v>
      </c>
      <c r="C1545" s="305" t="s">
        <v>5539</v>
      </c>
      <c r="D1545" s="306" t="s">
        <v>4139</v>
      </c>
      <c r="E1545" s="307">
        <v>122</v>
      </c>
      <c r="F1545" s="304">
        <v>61.28</v>
      </c>
      <c r="G1545" s="304">
        <v>97.6</v>
      </c>
      <c r="H1545" s="304">
        <v>0.9526</v>
      </c>
      <c r="I1545" s="304">
        <v>22136</v>
      </c>
      <c r="K1545" s="304">
        <v>0.52669999999999995</v>
      </c>
      <c r="L1545" s="304">
        <v>54.64</v>
      </c>
      <c r="M1545" s="304">
        <v>97.6</v>
      </c>
      <c r="N1545" s="304">
        <v>0.94589999999999996</v>
      </c>
      <c r="O1545" s="304">
        <v>20596</v>
      </c>
      <c r="Q1545" s="304">
        <v>0.53559999999999997</v>
      </c>
      <c r="R1545" s="304">
        <v>48.72</v>
      </c>
      <c r="S1545" s="304">
        <v>97.6</v>
      </c>
      <c r="T1545" s="304">
        <v>0.94320000000000004</v>
      </c>
      <c r="U1545" s="304">
        <v>18698</v>
      </c>
      <c r="W1545" s="304">
        <v>0.56520000000000004</v>
      </c>
      <c r="X1545" s="304">
        <v>52.56</v>
      </c>
      <c r="Y1545" s="304">
        <v>97.6</v>
      </c>
      <c r="Z1545" s="304">
        <v>0.94369999999999998</v>
      </c>
      <c r="AA1545" s="304">
        <v>20186</v>
      </c>
      <c r="AC1545" s="304">
        <v>0.54700000000000004</v>
      </c>
      <c r="AD1545" s="304">
        <v>52</v>
      </c>
      <c r="AE1545" s="304">
        <v>97.6</v>
      </c>
      <c r="AF1545" s="304">
        <v>0.94359999999999999</v>
      </c>
      <c r="AG1545" s="304">
        <v>22634</v>
      </c>
      <c r="AH1545" s="304" t="e">
        <f>AG1545-#REF!</f>
        <v>#REF!</v>
      </c>
      <c r="AI1545" s="304">
        <v>0.62</v>
      </c>
      <c r="AJ1545" s="304">
        <v>50</v>
      </c>
      <c r="AK1545" s="304">
        <v>97.6</v>
      </c>
      <c r="AL1545" s="304">
        <v>0.94199999999999995</v>
      </c>
      <c r="AM1545" s="304">
        <v>21210</v>
      </c>
      <c r="AN1545" s="304" t="e">
        <f>AM1545-#REF!</f>
        <v>#REF!</v>
      </c>
      <c r="AO1545" s="304">
        <v>0.62549999999999994</v>
      </c>
    </row>
    <row r="1546" spans="1:41">
      <c r="A1546" s="305">
        <v>1542</v>
      </c>
      <c r="B1546" s="306" t="s">
        <v>4004</v>
      </c>
      <c r="C1546" s="305" t="s">
        <v>5540</v>
      </c>
      <c r="D1546" s="306" t="s">
        <v>4139</v>
      </c>
      <c r="E1546" s="307">
        <v>200</v>
      </c>
      <c r="F1546" s="304">
        <v>176</v>
      </c>
      <c r="G1546" s="304">
        <v>176</v>
      </c>
      <c r="H1546" s="304">
        <v>0.98849999999999993</v>
      </c>
      <c r="I1546" s="304">
        <v>14764</v>
      </c>
      <c r="K1546" s="304">
        <v>0.1179</v>
      </c>
      <c r="L1546" s="304">
        <v>180.48</v>
      </c>
      <c r="M1546" s="304">
        <v>160</v>
      </c>
      <c r="N1546" s="304">
        <v>0.98539999999999994</v>
      </c>
      <c r="O1546" s="304">
        <v>16980</v>
      </c>
      <c r="Q1546" s="304">
        <v>0.1283</v>
      </c>
      <c r="R1546" s="304">
        <v>193.12</v>
      </c>
      <c r="S1546" s="304">
        <v>160</v>
      </c>
      <c r="T1546" s="304">
        <v>0.98409999999999997</v>
      </c>
      <c r="U1546" s="304">
        <v>16788</v>
      </c>
      <c r="W1546" s="304">
        <v>0.1227</v>
      </c>
      <c r="X1546" s="304">
        <v>230.72</v>
      </c>
      <c r="Y1546" s="304">
        <v>230.72</v>
      </c>
      <c r="Z1546" s="304">
        <v>0.95860000000000001</v>
      </c>
      <c r="AA1546" s="304">
        <v>16924</v>
      </c>
      <c r="AC1546" s="304">
        <v>0.10290000000000001</v>
      </c>
      <c r="AD1546" s="304">
        <v>196</v>
      </c>
      <c r="AE1546" s="304">
        <v>172</v>
      </c>
      <c r="AF1546" s="304">
        <v>0.9859</v>
      </c>
      <c r="AG1546" s="304">
        <v>17816</v>
      </c>
      <c r="AI1546" s="304">
        <v>0.1239</v>
      </c>
      <c r="AJ1546" s="304">
        <v>184</v>
      </c>
      <c r="AK1546" s="304">
        <v>168</v>
      </c>
      <c r="AL1546" s="304">
        <v>0.98699999999999999</v>
      </c>
      <c r="AM1546" s="304">
        <v>17220</v>
      </c>
      <c r="AO1546" s="304">
        <v>0.13170000000000001</v>
      </c>
    </row>
    <row r="1547" spans="1:41">
      <c r="A1547" s="305">
        <v>1543</v>
      </c>
      <c r="B1547" s="306" t="s">
        <v>4004</v>
      </c>
      <c r="C1547" s="305" t="s">
        <v>5541</v>
      </c>
      <c r="D1547" s="306" t="s">
        <v>4051</v>
      </c>
      <c r="E1547" s="307">
        <v>113.33</v>
      </c>
      <c r="F1547" s="304">
        <v>126.8</v>
      </c>
      <c r="G1547" s="304">
        <v>126.8</v>
      </c>
      <c r="H1547" s="304">
        <v>0.95569999999999999</v>
      </c>
      <c r="I1547" s="304">
        <v>3143</v>
      </c>
      <c r="K1547" s="304">
        <v>3.5999999999999997E-2</v>
      </c>
      <c r="L1547" s="304">
        <v>95.6</v>
      </c>
      <c r="M1547" s="304">
        <v>95.6</v>
      </c>
      <c r="N1547" s="304">
        <v>0.96130000000000004</v>
      </c>
      <c r="O1547" s="304">
        <v>6458</v>
      </c>
      <c r="Q1547" s="304">
        <v>9.4500000000000001E-2</v>
      </c>
      <c r="R1547" s="304">
        <v>78.400000000000006</v>
      </c>
      <c r="S1547" s="304">
        <v>90.664000000000001</v>
      </c>
      <c r="T1547" s="304">
        <v>0.95469999999999999</v>
      </c>
      <c r="U1547" s="304">
        <v>5964</v>
      </c>
      <c r="W1547" s="304">
        <v>0.11070000000000001</v>
      </c>
      <c r="X1547" s="304">
        <v>4.8</v>
      </c>
      <c r="Y1547" s="304">
        <v>90.664000000000001</v>
      </c>
      <c r="Z1547" s="304">
        <v>0.95960000000000001</v>
      </c>
      <c r="AA1547" s="304">
        <v>4742</v>
      </c>
      <c r="AB1547" s="304" t="e">
        <f>AA1547-#REF!</f>
        <v>#REF!</v>
      </c>
      <c r="AC1547" s="304">
        <v>1.3837999999999999</v>
      </c>
      <c r="AD1547" s="304">
        <v>4.8</v>
      </c>
      <c r="AE1547" s="304">
        <v>90.664000000000001</v>
      </c>
      <c r="AF1547" s="304">
        <v>0.92059999999999997</v>
      </c>
      <c r="AG1547" s="304">
        <v>2364</v>
      </c>
      <c r="AH1547" s="304" t="e">
        <f>AG1547-#REF!</f>
        <v>#REF!</v>
      </c>
      <c r="AI1547" s="304">
        <v>0.71909999999999996</v>
      </c>
      <c r="AJ1547" s="304">
        <v>65.599999999999994</v>
      </c>
      <c r="AK1547" s="304">
        <v>90.664000000000001</v>
      </c>
      <c r="AL1547" s="304">
        <v>0.89749999999999996</v>
      </c>
      <c r="AM1547" s="304">
        <v>2038</v>
      </c>
      <c r="AO1547" s="304">
        <v>4.8099999999999997E-2</v>
      </c>
    </row>
    <row r="1548" spans="1:41">
      <c r="A1548" s="305">
        <v>1544</v>
      </c>
      <c r="B1548" s="306" t="s">
        <v>4004</v>
      </c>
      <c r="C1548" s="305" t="s">
        <v>5542</v>
      </c>
      <c r="D1548" s="306" t="s">
        <v>4139</v>
      </c>
      <c r="E1548" s="307">
        <v>750</v>
      </c>
      <c r="F1548" s="304">
        <v>0</v>
      </c>
      <c r="G1548" s="304">
        <v>600</v>
      </c>
      <c r="H1548" s="304">
        <v>0.99839999999999995</v>
      </c>
      <c r="I1548" s="304">
        <v>282960</v>
      </c>
      <c r="K1548" s="304">
        <v>0.52490000000000003</v>
      </c>
      <c r="L1548" s="304">
        <v>0</v>
      </c>
      <c r="M1548" s="304">
        <v>600</v>
      </c>
      <c r="N1548" s="304">
        <v>0.99819999999999998</v>
      </c>
      <c r="O1548" s="304">
        <v>320760</v>
      </c>
      <c r="Q1548" s="304">
        <v>0.57589999999999997</v>
      </c>
      <c r="R1548" s="304">
        <v>0</v>
      </c>
      <c r="S1548" s="304">
        <v>600</v>
      </c>
      <c r="T1548" s="304">
        <v>0.99809999999999999</v>
      </c>
      <c r="U1548" s="304">
        <v>310080</v>
      </c>
      <c r="W1548" s="304">
        <v>0.57530000000000003</v>
      </c>
      <c r="X1548" s="304">
        <v>516</v>
      </c>
      <c r="Y1548" s="304">
        <v>600</v>
      </c>
      <c r="Z1548" s="304">
        <v>0.99770000000000003</v>
      </c>
      <c r="AA1548" s="304">
        <v>303360</v>
      </c>
      <c r="AB1548" s="304" t="e">
        <f>AA1548-#REF!</f>
        <v>#REF!</v>
      </c>
      <c r="AC1548" s="304">
        <v>0.79210000000000003</v>
      </c>
      <c r="AD1548" s="304">
        <v>321.60000000000002</v>
      </c>
      <c r="AE1548" s="304">
        <v>600</v>
      </c>
      <c r="AF1548" s="304">
        <v>0.99819999999999998</v>
      </c>
      <c r="AG1548" s="304">
        <v>252840</v>
      </c>
      <c r="AH1548" s="304" t="e">
        <f>AG1548-#REF!</f>
        <v>#REF!</v>
      </c>
      <c r="AI1548" s="304">
        <v>1.0587</v>
      </c>
      <c r="AJ1548" s="304">
        <v>60</v>
      </c>
      <c r="AK1548" s="304">
        <v>600</v>
      </c>
      <c r="AL1548" s="304">
        <v>0.99399999999999999</v>
      </c>
      <c r="AM1548" s="304">
        <v>277200</v>
      </c>
      <c r="AN1548" s="304" t="e">
        <f>AM1548-#REF!</f>
        <v>#REF!</v>
      </c>
      <c r="AO1548" s="304">
        <v>6.4555999999999996</v>
      </c>
    </row>
    <row r="1549" spans="1:41">
      <c r="A1549" s="305">
        <v>1545</v>
      </c>
      <c r="B1549" s="306" t="s">
        <v>4004</v>
      </c>
      <c r="C1549" s="305" t="s">
        <v>5543</v>
      </c>
      <c r="D1549" s="306" t="s">
        <v>4051</v>
      </c>
      <c r="E1549" s="307">
        <v>127.77</v>
      </c>
      <c r="F1549" s="304">
        <v>84</v>
      </c>
      <c r="G1549" s="304">
        <v>102.21599999999999</v>
      </c>
      <c r="H1549" s="304">
        <v>0.99370000000000003</v>
      </c>
      <c r="I1549" s="304">
        <v>21980</v>
      </c>
      <c r="K1549" s="304">
        <v>0.36570000000000003</v>
      </c>
      <c r="L1549" s="304">
        <v>80</v>
      </c>
      <c r="M1549" s="304">
        <v>102.21599999999999</v>
      </c>
      <c r="N1549" s="304">
        <v>0.99209999999999998</v>
      </c>
      <c r="O1549" s="304">
        <v>27600</v>
      </c>
      <c r="Q1549" s="304">
        <v>0.46739999999999998</v>
      </c>
      <c r="R1549" s="304">
        <v>84</v>
      </c>
      <c r="S1549" s="304">
        <v>102.21599999999999</v>
      </c>
      <c r="T1549" s="304">
        <v>0.99149999999999994</v>
      </c>
      <c r="U1549" s="304">
        <v>27720</v>
      </c>
      <c r="W1549" s="304">
        <v>0.46229999999999999</v>
      </c>
      <c r="X1549" s="304">
        <v>74</v>
      </c>
      <c r="Y1549" s="304">
        <v>102.21599999999999</v>
      </c>
      <c r="Z1549" s="304">
        <v>0.99029999999999996</v>
      </c>
      <c r="AA1549" s="304">
        <v>26320</v>
      </c>
      <c r="AC1549" s="304">
        <v>0.48280000000000001</v>
      </c>
      <c r="AD1549" s="304">
        <v>68</v>
      </c>
      <c r="AE1549" s="304">
        <v>102.21599999999999</v>
      </c>
      <c r="AF1549" s="304">
        <v>0.99270000000000003</v>
      </c>
      <c r="AG1549" s="304">
        <v>26960</v>
      </c>
      <c r="AI1549" s="304">
        <v>0.53680000000000005</v>
      </c>
      <c r="AJ1549" s="304">
        <v>78</v>
      </c>
      <c r="AK1549" s="304">
        <v>102.21599999999999</v>
      </c>
      <c r="AL1549" s="304">
        <v>0.99419999999999997</v>
      </c>
      <c r="AM1549" s="304">
        <v>23780</v>
      </c>
      <c r="AO1549" s="304">
        <v>0.4259</v>
      </c>
    </row>
    <row r="1550" spans="1:41">
      <c r="A1550" s="305">
        <v>1546</v>
      </c>
      <c r="B1550" s="306" t="s">
        <v>4004</v>
      </c>
      <c r="C1550" s="305" t="s">
        <v>5544</v>
      </c>
      <c r="D1550" s="306" t="s">
        <v>4051</v>
      </c>
      <c r="E1550" s="307">
        <v>166.67</v>
      </c>
      <c r="F1550" s="304">
        <v>80</v>
      </c>
      <c r="G1550" s="304">
        <v>133.33600000000001</v>
      </c>
      <c r="H1550" s="304">
        <v>0.99919999999999998</v>
      </c>
      <c r="I1550" s="304">
        <v>22900</v>
      </c>
      <c r="K1550" s="304">
        <v>0.39789999999999998</v>
      </c>
      <c r="L1550" s="304">
        <v>88</v>
      </c>
      <c r="M1550" s="304">
        <v>133.33600000000001</v>
      </c>
      <c r="N1550" s="304">
        <v>0.99939999999999996</v>
      </c>
      <c r="O1550" s="304">
        <v>28820</v>
      </c>
      <c r="Q1550" s="304">
        <v>0.4405</v>
      </c>
      <c r="R1550" s="304">
        <v>80</v>
      </c>
      <c r="S1550" s="304">
        <v>133.33600000000001</v>
      </c>
      <c r="T1550" s="304">
        <v>0.99929999999999997</v>
      </c>
      <c r="U1550" s="304">
        <v>27180</v>
      </c>
      <c r="W1550" s="304">
        <v>0.47220000000000001</v>
      </c>
      <c r="X1550" s="304">
        <v>80</v>
      </c>
      <c r="Y1550" s="304">
        <v>133.33600000000001</v>
      </c>
      <c r="Z1550" s="304">
        <v>0.99849999999999994</v>
      </c>
      <c r="AA1550" s="304">
        <v>26360</v>
      </c>
      <c r="AC1550" s="304">
        <v>0.44350000000000001</v>
      </c>
      <c r="AD1550" s="304">
        <v>74</v>
      </c>
      <c r="AE1550" s="304">
        <v>133.33600000000001</v>
      </c>
      <c r="AF1550" s="304">
        <v>0.99709999999999999</v>
      </c>
      <c r="AG1550" s="304">
        <v>26960</v>
      </c>
      <c r="AI1550" s="304">
        <v>0.49109999999999998</v>
      </c>
      <c r="AJ1550" s="304">
        <v>74</v>
      </c>
      <c r="AK1550" s="304">
        <v>133.33600000000001</v>
      </c>
      <c r="AL1550" s="304">
        <v>1</v>
      </c>
      <c r="AM1550" s="304">
        <v>24020</v>
      </c>
      <c r="AO1550" s="304">
        <v>0.45079999999999998</v>
      </c>
    </row>
    <row r="1551" spans="1:41">
      <c r="A1551" s="305">
        <v>1547</v>
      </c>
      <c r="B1551" s="306" t="s">
        <v>4004</v>
      </c>
      <c r="C1551" s="305" t="s">
        <v>5545</v>
      </c>
      <c r="D1551" s="306" t="s">
        <v>4139</v>
      </c>
      <c r="E1551" s="307">
        <v>166.67</v>
      </c>
      <c r="F1551" s="304">
        <v>53.2</v>
      </c>
      <c r="G1551" s="304">
        <v>133.33600000000001</v>
      </c>
      <c r="H1551" s="304">
        <v>0.9607</v>
      </c>
      <c r="I1551" s="304">
        <v>8160</v>
      </c>
      <c r="K1551" s="304">
        <v>0.2218</v>
      </c>
      <c r="L1551" s="304">
        <v>57.6</v>
      </c>
      <c r="M1551" s="304">
        <v>133.33600000000001</v>
      </c>
      <c r="N1551" s="304">
        <v>0.91210000000000002</v>
      </c>
      <c r="O1551" s="304">
        <v>9478</v>
      </c>
      <c r="Q1551" s="304">
        <v>0.24249999999999999</v>
      </c>
      <c r="R1551" s="304">
        <v>60</v>
      </c>
      <c r="S1551" s="304">
        <v>133.33600000000001</v>
      </c>
      <c r="T1551" s="304">
        <v>0.92389999999999994</v>
      </c>
      <c r="U1551" s="304">
        <v>9972</v>
      </c>
      <c r="W1551" s="304">
        <v>0.24990000000000001</v>
      </c>
      <c r="X1551" s="304">
        <v>56</v>
      </c>
      <c r="Y1551" s="304">
        <v>133.33600000000001</v>
      </c>
      <c r="Z1551" s="304">
        <v>0.9304</v>
      </c>
      <c r="AA1551" s="304">
        <v>10876</v>
      </c>
      <c r="AC1551" s="304">
        <v>0.28060000000000002</v>
      </c>
      <c r="AD1551" s="304">
        <v>54</v>
      </c>
      <c r="AE1551" s="304">
        <v>133.33600000000001</v>
      </c>
      <c r="AF1551" s="304">
        <v>0.92030000000000001</v>
      </c>
      <c r="AG1551" s="304">
        <v>10158</v>
      </c>
      <c r="AI1551" s="304">
        <v>0.2747</v>
      </c>
      <c r="AJ1551" s="304">
        <v>20</v>
      </c>
      <c r="AK1551" s="304">
        <v>133.33600000000001</v>
      </c>
      <c r="AL1551" s="304">
        <v>0.92849999999999999</v>
      </c>
      <c r="AM1551" s="304">
        <v>11446</v>
      </c>
      <c r="AN1551" s="304" t="e">
        <f>AM1551-#REF!</f>
        <v>#REF!</v>
      </c>
      <c r="AO1551" s="304">
        <v>0.85609999999999997</v>
      </c>
    </row>
    <row r="1552" spans="1:41">
      <c r="A1552" s="305">
        <v>1548</v>
      </c>
      <c r="B1552" s="306" t="s">
        <v>4004</v>
      </c>
      <c r="C1552" s="305" t="s">
        <v>5546</v>
      </c>
      <c r="D1552" s="306" t="s">
        <v>4051</v>
      </c>
      <c r="E1552" s="307">
        <v>188.89</v>
      </c>
      <c r="F1552" s="304">
        <v>28</v>
      </c>
      <c r="G1552" s="304">
        <v>151.11199999999999</v>
      </c>
      <c r="H1552" s="304">
        <v>0.91310000000000002</v>
      </c>
      <c r="I1552" s="304">
        <v>5880</v>
      </c>
      <c r="K1552" s="304">
        <v>0.31940000000000002</v>
      </c>
      <c r="L1552" s="304">
        <v>34</v>
      </c>
      <c r="M1552" s="304">
        <v>151.11199999999999</v>
      </c>
      <c r="N1552" s="304">
        <v>0.87819999999999998</v>
      </c>
      <c r="O1552" s="304">
        <v>7640</v>
      </c>
      <c r="Q1552" s="304">
        <v>0.34389999999999998</v>
      </c>
      <c r="R1552" s="304">
        <v>36</v>
      </c>
      <c r="S1552" s="304">
        <v>151.11199999999999</v>
      </c>
      <c r="T1552" s="304">
        <v>0.89119999999999999</v>
      </c>
      <c r="U1552" s="304">
        <v>7860</v>
      </c>
      <c r="W1552" s="304">
        <v>0.34029999999999999</v>
      </c>
      <c r="X1552" s="304">
        <v>34</v>
      </c>
      <c r="Y1552" s="304">
        <v>151.11199999999999</v>
      </c>
      <c r="Z1552" s="304">
        <v>0.88500000000000001</v>
      </c>
      <c r="AA1552" s="304">
        <v>6920</v>
      </c>
      <c r="AC1552" s="304">
        <v>0.30909999999999999</v>
      </c>
      <c r="AD1552" s="304">
        <v>42</v>
      </c>
      <c r="AE1552" s="304">
        <v>151.11199999999999</v>
      </c>
      <c r="AF1552" s="304">
        <v>0.87109999999999999</v>
      </c>
      <c r="AG1552" s="304">
        <v>10000</v>
      </c>
      <c r="AI1552" s="304">
        <v>0.3674</v>
      </c>
      <c r="AJ1552" s="304">
        <v>46</v>
      </c>
      <c r="AK1552" s="304">
        <v>151.11199999999999</v>
      </c>
      <c r="AL1552" s="304">
        <v>0.86549999999999994</v>
      </c>
      <c r="AM1552" s="304">
        <v>10420</v>
      </c>
      <c r="AO1552" s="304">
        <v>0.36349999999999999</v>
      </c>
    </row>
    <row r="1553" spans="1:41">
      <c r="A1553" s="305">
        <v>1549</v>
      </c>
      <c r="B1553" s="306" t="s">
        <v>4004</v>
      </c>
      <c r="C1553" s="305" t="s">
        <v>5547</v>
      </c>
      <c r="D1553" s="306" t="s">
        <v>4139</v>
      </c>
      <c r="E1553" s="307">
        <v>200</v>
      </c>
      <c r="F1553" s="304">
        <v>84</v>
      </c>
      <c r="G1553" s="304">
        <v>160</v>
      </c>
      <c r="H1553" s="304">
        <v>0.875</v>
      </c>
      <c r="I1553" s="304">
        <v>7280</v>
      </c>
      <c r="K1553" s="304">
        <v>0.1376</v>
      </c>
      <c r="L1553" s="304">
        <v>80</v>
      </c>
      <c r="M1553" s="304">
        <v>160</v>
      </c>
      <c r="N1553" s="304">
        <v>0.88700000000000001</v>
      </c>
      <c r="O1553" s="304">
        <v>8160</v>
      </c>
      <c r="Q1553" s="304">
        <v>0.15459999999999999</v>
      </c>
      <c r="R1553" s="304">
        <v>72</v>
      </c>
      <c r="S1553" s="304">
        <v>160</v>
      </c>
      <c r="T1553" s="304">
        <v>0.9153</v>
      </c>
      <c r="U1553" s="304">
        <v>6480</v>
      </c>
      <c r="W1553" s="304">
        <v>0.1366</v>
      </c>
      <c r="X1553" s="304">
        <v>100</v>
      </c>
      <c r="Y1553" s="304">
        <v>160</v>
      </c>
      <c r="Z1553" s="304">
        <v>0.84050000000000002</v>
      </c>
      <c r="AA1553" s="304">
        <v>6320</v>
      </c>
      <c r="AC1553" s="304">
        <v>0.1011</v>
      </c>
      <c r="AD1553" s="304">
        <v>76</v>
      </c>
      <c r="AE1553" s="304">
        <v>160</v>
      </c>
      <c r="AF1553" s="304">
        <v>0.8</v>
      </c>
      <c r="AG1553" s="304">
        <v>5760</v>
      </c>
      <c r="AI1553" s="304">
        <v>0.1273</v>
      </c>
      <c r="AJ1553" s="304">
        <v>68</v>
      </c>
      <c r="AK1553" s="304">
        <v>160</v>
      </c>
      <c r="AL1553" s="304">
        <v>0.81820000000000004</v>
      </c>
      <c r="AM1553" s="304">
        <v>3600</v>
      </c>
      <c r="AO1553" s="304">
        <v>8.9899999999999994E-2</v>
      </c>
    </row>
    <row r="1554" spans="1:41">
      <c r="A1554" s="305">
        <v>1550</v>
      </c>
      <c r="B1554" s="306" t="s">
        <v>4004</v>
      </c>
      <c r="C1554" s="305" t="s">
        <v>5548</v>
      </c>
      <c r="D1554" s="306" t="s">
        <v>4051</v>
      </c>
      <c r="E1554" s="307">
        <v>133.33000000000001</v>
      </c>
      <c r="F1554" s="304">
        <v>0</v>
      </c>
      <c r="G1554" s="304">
        <v>106.664</v>
      </c>
      <c r="H1554" s="304">
        <v>1</v>
      </c>
      <c r="I1554" s="304">
        <v>12220</v>
      </c>
      <c r="K1554" s="304">
        <v>0.1273</v>
      </c>
      <c r="L1554" s="304">
        <v>70</v>
      </c>
      <c r="M1554" s="304">
        <v>106.664</v>
      </c>
      <c r="N1554" s="304">
        <v>0.99749999999999994</v>
      </c>
      <c r="O1554" s="304">
        <v>15920</v>
      </c>
      <c r="Q1554" s="304">
        <v>0.30649999999999999</v>
      </c>
      <c r="R1554" s="304">
        <v>96</v>
      </c>
      <c r="S1554" s="304">
        <v>106.664</v>
      </c>
      <c r="T1554" s="304">
        <v>0.99860000000000004</v>
      </c>
      <c r="U1554" s="304">
        <v>13920</v>
      </c>
      <c r="W1554" s="304">
        <v>0.20169999999999999</v>
      </c>
      <c r="X1554" s="304">
        <v>90</v>
      </c>
      <c r="Y1554" s="304">
        <v>106.664</v>
      </c>
      <c r="Z1554" s="304">
        <v>1</v>
      </c>
      <c r="AA1554" s="304">
        <v>13360</v>
      </c>
      <c r="AC1554" s="304">
        <v>0.19950000000000001</v>
      </c>
      <c r="AD1554" s="304">
        <v>88</v>
      </c>
      <c r="AE1554" s="304">
        <v>106.664</v>
      </c>
      <c r="AF1554" s="304">
        <v>0.99849999999999994</v>
      </c>
      <c r="AG1554" s="304">
        <v>12940</v>
      </c>
      <c r="AI1554" s="304">
        <v>0.19789999999999999</v>
      </c>
      <c r="AJ1554" s="304">
        <v>60</v>
      </c>
      <c r="AK1554" s="304">
        <v>106.664</v>
      </c>
      <c r="AL1554" s="304">
        <v>0.99839999999999995</v>
      </c>
      <c r="AM1554" s="304">
        <v>11760</v>
      </c>
      <c r="AO1554" s="304">
        <v>0.2727</v>
      </c>
    </row>
    <row r="1555" spans="1:41">
      <c r="A1555" s="305">
        <v>1551</v>
      </c>
      <c r="B1555" s="306" t="s">
        <v>4004</v>
      </c>
      <c r="C1555" s="305" t="s">
        <v>5549</v>
      </c>
      <c r="D1555" s="306" t="s">
        <v>4054</v>
      </c>
      <c r="E1555" s="307">
        <v>287.77999999999997</v>
      </c>
      <c r="F1555" s="304">
        <v>4</v>
      </c>
      <c r="G1555" s="304">
        <v>230.22399999999999</v>
      </c>
      <c r="H1555" s="304">
        <v>0.84219999999999995</v>
      </c>
      <c r="I1555" s="304">
        <v>640</v>
      </c>
      <c r="K1555" s="304">
        <v>0.26390000000000002</v>
      </c>
      <c r="L1555" s="304">
        <v>4</v>
      </c>
      <c r="M1555" s="304">
        <v>230.22399999999999</v>
      </c>
      <c r="N1555" s="304">
        <v>0.96560000000000001</v>
      </c>
      <c r="O1555" s="304">
        <v>1120</v>
      </c>
      <c r="Q1555" s="304">
        <v>0.38979999999999998</v>
      </c>
      <c r="R1555" s="304">
        <v>20</v>
      </c>
      <c r="S1555" s="304">
        <v>230.22399999999999</v>
      </c>
      <c r="T1555" s="304">
        <v>0.88890000000000002</v>
      </c>
      <c r="U1555" s="304">
        <v>960</v>
      </c>
      <c r="W1555" s="304">
        <v>7.4999999999999997E-2</v>
      </c>
      <c r="X1555" s="304">
        <v>3.36</v>
      </c>
      <c r="Y1555" s="304">
        <v>230.22399999999999</v>
      </c>
      <c r="Z1555" s="304">
        <v>0.8</v>
      </c>
      <c r="AA1555" s="304">
        <v>800</v>
      </c>
      <c r="AC1555" s="304">
        <v>0.35549999999999998</v>
      </c>
      <c r="AD1555" s="304">
        <v>56.64</v>
      </c>
      <c r="AE1555" s="304">
        <v>230.22399999999999</v>
      </c>
      <c r="AF1555" s="304">
        <v>0.87319999999999998</v>
      </c>
      <c r="AG1555" s="304">
        <v>1872</v>
      </c>
      <c r="AI1555" s="304">
        <v>5.0900000000000001E-2</v>
      </c>
      <c r="AJ1555" s="304">
        <v>57.6</v>
      </c>
      <c r="AK1555" s="304">
        <v>230.22399999999999</v>
      </c>
      <c r="AL1555" s="304">
        <v>0.84299999999999997</v>
      </c>
      <c r="AM1555" s="304">
        <v>4552</v>
      </c>
      <c r="AO1555" s="304">
        <v>0.13020000000000001</v>
      </c>
    </row>
    <row r="1556" spans="1:41">
      <c r="A1556" s="305">
        <v>1552</v>
      </c>
      <c r="B1556" s="306" t="s">
        <v>4004</v>
      </c>
      <c r="C1556" s="305" t="s">
        <v>5549</v>
      </c>
      <c r="D1556" s="306" t="s">
        <v>4054</v>
      </c>
      <c r="E1556" s="307">
        <v>125.56</v>
      </c>
      <c r="F1556" s="304">
        <v>0</v>
      </c>
      <c r="G1556" s="304">
        <v>100.44799999999999</v>
      </c>
      <c r="H1556" s="304" t="e">
        <v>#DIV/0!</v>
      </c>
      <c r="I1556" s="304">
        <v>0</v>
      </c>
      <c r="K1556" s="304">
        <v>0</v>
      </c>
      <c r="L1556" s="304">
        <v>53.04</v>
      </c>
      <c r="M1556" s="304">
        <v>100.44799999999999</v>
      </c>
      <c r="N1556" s="304">
        <v>0.74429999999999996</v>
      </c>
      <c r="O1556" s="304">
        <v>9492</v>
      </c>
      <c r="Q1556" s="304">
        <v>0.32319999999999999</v>
      </c>
      <c r="R1556" s="304">
        <v>53.92</v>
      </c>
      <c r="S1556" s="304">
        <v>100.44799999999999</v>
      </c>
      <c r="T1556" s="304">
        <v>0.72960000000000003</v>
      </c>
      <c r="U1556" s="304">
        <v>8156</v>
      </c>
      <c r="W1556" s="304">
        <v>0.28799999999999998</v>
      </c>
      <c r="X1556" s="304">
        <v>51.44</v>
      </c>
      <c r="Y1556" s="304">
        <v>100.44799999999999</v>
      </c>
      <c r="Z1556" s="304">
        <v>0.73089999999999999</v>
      </c>
      <c r="AA1556" s="304">
        <v>8662</v>
      </c>
      <c r="AC1556" s="304">
        <v>0.30969999999999998</v>
      </c>
      <c r="AD1556" s="304">
        <v>51.6</v>
      </c>
      <c r="AE1556" s="304">
        <v>100.44799999999999</v>
      </c>
      <c r="AF1556" s="304">
        <v>0.71929999999999994</v>
      </c>
      <c r="AG1556" s="304">
        <v>7538</v>
      </c>
      <c r="AI1556" s="304">
        <v>0.27300000000000002</v>
      </c>
      <c r="AJ1556" s="304">
        <v>101.92</v>
      </c>
      <c r="AK1556" s="304">
        <v>101.68</v>
      </c>
      <c r="AL1556" s="304">
        <v>0.7792</v>
      </c>
      <c r="AM1556" s="304">
        <v>15198</v>
      </c>
      <c r="AO1556" s="304">
        <v>0.26579999999999998</v>
      </c>
    </row>
    <row r="1557" spans="1:41">
      <c r="A1557" s="305">
        <v>1553</v>
      </c>
      <c r="B1557" s="306" t="s">
        <v>4004</v>
      </c>
      <c r="C1557" s="305" t="s">
        <v>5550</v>
      </c>
      <c r="D1557" s="306" t="s">
        <v>4051</v>
      </c>
      <c r="E1557" s="307">
        <v>388.89</v>
      </c>
      <c r="F1557" s="304">
        <v>120</v>
      </c>
      <c r="G1557" s="304">
        <v>311.11200000000002</v>
      </c>
      <c r="H1557" s="304">
        <v>0.81699999999999995</v>
      </c>
      <c r="I1557" s="304">
        <v>14460</v>
      </c>
      <c r="K1557" s="304">
        <v>0.2049</v>
      </c>
      <c r="L1557" s="304">
        <v>108</v>
      </c>
      <c r="M1557" s="304">
        <v>311.11200000000002</v>
      </c>
      <c r="N1557" s="304">
        <v>0.86129999999999995</v>
      </c>
      <c r="O1557" s="304">
        <v>14520</v>
      </c>
      <c r="Q1557" s="304">
        <v>0.20979999999999999</v>
      </c>
      <c r="R1557" s="304">
        <v>198</v>
      </c>
      <c r="S1557" s="304">
        <v>311.11200000000002</v>
      </c>
      <c r="T1557" s="304">
        <v>0.84689999999999999</v>
      </c>
      <c r="U1557" s="304">
        <v>17580</v>
      </c>
      <c r="W1557" s="304">
        <v>0.14560000000000001</v>
      </c>
      <c r="X1557" s="304">
        <v>113.28</v>
      </c>
      <c r="Y1557" s="304">
        <v>311.11200000000002</v>
      </c>
      <c r="Z1557" s="304">
        <v>0.93010000000000004</v>
      </c>
      <c r="AA1557" s="304">
        <v>7980</v>
      </c>
      <c r="AC1557" s="304">
        <v>0.15529999999999999</v>
      </c>
      <c r="AD1557" s="304">
        <v>115.92</v>
      </c>
      <c r="AE1557" s="304">
        <v>311.11200000000002</v>
      </c>
      <c r="AF1557" s="304">
        <v>0.90539999999999998</v>
      </c>
      <c r="AG1557" s="304">
        <v>15900</v>
      </c>
      <c r="AI1557" s="304">
        <v>0.2036</v>
      </c>
      <c r="AJ1557" s="304">
        <v>109.44</v>
      </c>
      <c r="AK1557" s="304">
        <v>311.11200000000002</v>
      </c>
      <c r="AL1557" s="304">
        <v>0.92020000000000002</v>
      </c>
      <c r="AM1557" s="304">
        <v>12930</v>
      </c>
      <c r="AO1557" s="304">
        <v>0.17829999999999999</v>
      </c>
    </row>
    <row r="1558" spans="1:41">
      <c r="A1558" s="305">
        <v>1554</v>
      </c>
      <c r="B1558" s="306" t="s">
        <v>4004</v>
      </c>
      <c r="C1558" s="305" t="s">
        <v>5551</v>
      </c>
      <c r="D1558" s="306" t="s">
        <v>4051</v>
      </c>
      <c r="E1558" s="307">
        <v>125</v>
      </c>
      <c r="F1558" s="304">
        <v>69.12</v>
      </c>
      <c r="G1558" s="304">
        <v>100</v>
      </c>
      <c r="H1558" s="304">
        <v>0.99860000000000004</v>
      </c>
      <c r="I1558" s="304">
        <v>16526</v>
      </c>
      <c r="K1558" s="304">
        <v>0.33260000000000001</v>
      </c>
      <c r="L1558" s="304">
        <v>68.56</v>
      </c>
      <c r="M1558" s="304">
        <v>100</v>
      </c>
      <c r="N1558" s="304">
        <v>0.99880000000000002</v>
      </c>
      <c r="O1558" s="304">
        <v>18192</v>
      </c>
      <c r="Q1558" s="304">
        <v>0.35709999999999997</v>
      </c>
      <c r="R1558" s="304">
        <v>80.400000000000006</v>
      </c>
      <c r="S1558" s="304">
        <v>100</v>
      </c>
      <c r="T1558" s="304">
        <v>0.99849999999999994</v>
      </c>
      <c r="U1558" s="304">
        <v>19104</v>
      </c>
      <c r="W1558" s="304">
        <v>0.33050000000000002</v>
      </c>
      <c r="X1558" s="304">
        <v>65.599999999999994</v>
      </c>
      <c r="Y1558" s="304">
        <v>100</v>
      </c>
      <c r="Z1558" s="304">
        <v>0.998</v>
      </c>
      <c r="AA1558" s="304">
        <v>16664</v>
      </c>
      <c r="AC1558" s="304">
        <v>0.34210000000000002</v>
      </c>
      <c r="AD1558" s="304">
        <v>68</v>
      </c>
      <c r="AE1558" s="304">
        <v>100</v>
      </c>
      <c r="AF1558" s="304">
        <v>0.99849999999999994</v>
      </c>
      <c r="AG1558" s="304">
        <v>17738</v>
      </c>
      <c r="AI1558" s="304">
        <v>0.35120000000000001</v>
      </c>
      <c r="AJ1558" s="304">
        <v>70.08</v>
      </c>
      <c r="AK1558" s="304">
        <v>100</v>
      </c>
      <c r="AL1558" s="304">
        <v>0.99829999999999997</v>
      </c>
      <c r="AM1558" s="304">
        <v>16740</v>
      </c>
      <c r="AO1558" s="304">
        <v>0.33239999999999997</v>
      </c>
    </row>
    <row r="1559" spans="1:41">
      <c r="A1559" s="305">
        <v>1555</v>
      </c>
      <c r="B1559" s="306" t="s">
        <v>4004</v>
      </c>
      <c r="C1559" s="305" t="s">
        <v>5552</v>
      </c>
      <c r="D1559" s="306" t="s">
        <v>4051</v>
      </c>
      <c r="E1559" s="307">
        <v>250</v>
      </c>
      <c r="F1559" s="304">
        <v>0</v>
      </c>
      <c r="G1559" s="304">
        <v>0</v>
      </c>
      <c r="H1559" s="304" t="e">
        <v>#DIV/0!</v>
      </c>
      <c r="I1559" s="304">
        <v>0</v>
      </c>
      <c r="K1559" s="304">
        <v>0</v>
      </c>
      <c r="L1559" s="304">
        <v>248.16</v>
      </c>
      <c r="M1559" s="304">
        <v>248.16</v>
      </c>
      <c r="N1559" s="304">
        <v>0.96699999999999997</v>
      </c>
      <c r="O1559" s="304">
        <v>53838</v>
      </c>
      <c r="Q1559" s="304">
        <v>0.44519999999999998</v>
      </c>
      <c r="R1559" s="304">
        <v>249.12</v>
      </c>
      <c r="S1559" s="304">
        <v>249.12</v>
      </c>
      <c r="T1559" s="304">
        <v>0.95930000000000004</v>
      </c>
      <c r="U1559" s="304">
        <v>98352</v>
      </c>
      <c r="W1559" s="304">
        <v>0.59130000000000005</v>
      </c>
      <c r="X1559" s="304">
        <v>208.32</v>
      </c>
      <c r="Y1559" s="304">
        <v>208.32</v>
      </c>
      <c r="Z1559" s="304">
        <v>0.94940000000000002</v>
      </c>
      <c r="AA1559" s="304">
        <v>95346</v>
      </c>
      <c r="AB1559" s="304" t="e">
        <f>AA1559-#REF!</f>
        <v>#REF!</v>
      </c>
      <c r="AC1559" s="304">
        <v>0.64800000000000002</v>
      </c>
      <c r="AD1559" s="304">
        <v>235.68</v>
      </c>
      <c r="AE1559" s="304">
        <v>235.68</v>
      </c>
      <c r="AF1559" s="304">
        <v>0.95369999999999999</v>
      </c>
      <c r="AG1559" s="304">
        <v>94206</v>
      </c>
      <c r="AI1559" s="304">
        <v>0.54579999999999995</v>
      </c>
      <c r="AJ1559" s="304">
        <v>240</v>
      </c>
      <c r="AK1559" s="304">
        <v>240</v>
      </c>
      <c r="AL1559" s="304">
        <v>0.93159999999999998</v>
      </c>
      <c r="AM1559" s="304">
        <v>81240</v>
      </c>
      <c r="AO1559" s="304">
        <v>0.50470000000000004</v>
      </c>
    </row>
    <row r="1560" spans="1:41">
      <c r="A1560" s="305">
        <v>1556</v>
      </c>
      <c r="B1560" s="306" t="s">
        <v>4004</v>
      </c>
      <c r="C1560" s="305" t="s">
        <v>5553</v>
      </c>
      <c r="D1560" s="306" t="s">
        <v>4139</v>
      </c>
      <c r="E1560" s="307">
        <v>111.11</v>
      </c>
      <c r="F1560" s="304">
        <v>18.48</v>
      </c>
      <c r="G1560" s="304">
        <v>88.888000000000005</v>
      </c>
      <c r="H1560" s="304">
        <v>0.70279999999999998</v>
      </c>
      <c r="I1560" s="304">
        <v>1092</v>
      </c>
      <c r="K1560" s="304">
        <v>0.25030000000000002</v>
      </c>
      <c r="L1560" s="304">
        <v>75.36</v>
      </c>
      <c r="M1560" s="304">
        <v>88.888000000000005</v>
      </c>
      <c r="N1560" s="304">
        <v>0.77200000000000002</v>
      </c>
      <c r="O1560" s="304">
        <v>5132</v>
      </c>
      <c r="Q1560" s="304">
        <v>0.1149</v>
      </c>
      <c r="R1560" s="304">
        <v>86.64</v>
      </c>
      <c r="S1560" s="304">
        <v>88.888000000000005</v>
      </c>
      <c r="T1560" s="304">
        <v>0.92310000000000003</v>
      </c>
      <c r="U1560" s="304">
        <v>16948</v>
      </c>
      <c r="W1560" s="304">
        <v>0.29430000000000001</v>
      </c>
      <c r="X1560" s="304">
        <v>93.68</v>
      </c>
      <c r="Y1560" s="304">
        <v>93.68</v>
      </c>
      <c r="Z1560" s="304">
        <v>0.86060000000000003</v>
      </c>
      <c r="AA1560" s="304">
        <v>10802</v>
      </c>
      <c r="AC1560" s="304">
        <v>0.18010000000000001</v>
      </c>
      <c r="AD1560" s="304">
        <v>94.8</v>
      </c>
      <c r="AE1560" s="304">
        <v>94.8</v>
      </c>
      <c r="AF1560" s="304">
        <v>0.86170000000000002</v>
      </c>
      <c r="AG1560" s="304">
        <v>9842</v>
      </c>
      <c r="AI1560" s="304">
        <v>0.16189999999999999</v>
      </c>
      <c r="AJ1560" s="304">
        <v>89.36</v>
      </c>
      <c r="AK1560" s="304">
        <v>89.36</v>
      </c>
      <c r="AL1560" s="304">
        <v>0.81220000000000003</v>
      </c>
      <c r="AM1560" s="304">
        <v>8258</v>
      </c>
      <c r="AO1560" s="304">
        <v>0.158</v>
      </c>
    </row>
    <row r="1561" spans="1:41">
      <c r="A1561" s="305">
        <v>1557</v>
      </c>
      <c r="B1561" s="306" t="s">
        <v>4004</v>
      </c>
      <c r="C1561" s="305" t="s">
        <v>5554</v>
      </c>
      <c r="D1561" s="306" t="s">
        <v>4051</v>
      </c>
      <c r="E1561" s="307">
        <v>277.77999999999997</v>
      </c>
      <c r="F1561" s="304">
        <v>0</v>
      </c>
      <c r="G1561" s="304">
        <v>0</v>
      </c>
      <c r="H1561" s="304" t="e">
        <v>#DIV/0!</v>
      </c>
      <c r="I1561" s="304">
        <v>0</v>
      </c>
      <c r="K1561" s="304">
        <v>0</v>
      </c>
      <c r="L1561" s="304">
        <v>0</v>
      </c>
      <c r="M1561" s="304">
        <v>0</v>
      </c>
      <c r="N1561" s="304" t="e">
        <v>#DIV/0!</v>
      </c>
      <c r="O1561" s="304">
        <v>0</v>
      </c>
      <c r="Q1561" s="304">
        <v>0</v>
      </c>
      <c r="R1561" s="304">
        <v>114.08</v>
      </c>
      <c r="S1561" s="304">
        <v>222.22399999999999</v>
      </c>
      <c r="T1561" s="304">
        <v>0.97009999999999996</v>
      </c>
      <c r="U1561" s="304">
        <v>12456</v>
      </c>
      <c r="W1561" s="304">
        <v>0.17369999999999999</v>
      </c>
      <c r="X1561" s="304">
        <v>120.96</v>
      </c>
      <c r="Y1561" s="304">
        <v>222.22399999999999</v>
      </c>
      <c r="Z1561" s="304">
        <v>0.99119999999999997</v>
      </c>
      <c r="AA1561" s="304">
        <v>38872</v>
      </c>
      <c r="AC1561" s="304">
        <v>0.43580000000000002</v>
      </c>
      <c r="AD1561" s="304">
        <v>122.72</v>
      </c>
      <c r="AE1561" s="304">
        <v>222.22399999999999</v>
      </c>
      <c r="AF1561" s="304">
        <v>0.98880000000000001</v>
      </c>
      <c r="AG1561" s="304">
        <v>34708</v>
      </c>
      <c r="AI1561" s="304">
        <v>0.38450000000000001</v>
      </c>
      <c r="AJ1561" s="304">
        <v>125.76</v>
      </c>
      <c r="AK1561" s="304">
        <v>222.22399999999999</v>
      </c>
      <c r="AL1561" s="304">
        <v>0.98729999999999996</v>
      </c>
      <c r="AM1561" s="304">
        <v>33204</v>
      </c>
      <c r="AO1561" s="304">
        <v>0.37140000000000001</v>
      </c>
    </row>
    <row r="1562" spans="1:41">
      <c r="A1562" s="305">
        <v>1558</v>
      </c>
      <c r="B1562" s="306" t="s">
        <v>3986</v>
      </c>
      <c r="C1562" s="305" t="s">
        <v>5558</v>
      </c>
      <c r="D1562" s="306" t="s">
        <v>4652</v>
      </c>
      <c r="E1562" s="307">
        <v>600</v>
      </c>
      <c r="F1562" s="304">
        <v>610.55999999999995</v>
      </c>
      <c r="G1562" s="304">
        <v>610.55999999999995</v>
      </c>
      <c r="H1562" s="304">
        <v>0.98329999999999995</v>
      </c>
      <c r="I1562" s="304">
        <v>227892</v>
      </c>
      <c r="K1562" s="304" t="e">
        <v>#N/A</v>
      </c>
      <c r="L1562" s="304">
        <v>550.08000000000004</v>
      </c>
      <c r="M1562" s="304">
        <v>550.08000000000004</v>
      </c>
      <c r="N1562" s="304">
        <v>0.97299999999999998</v>
      </c>
      <c r="O1562" s="304">
        <v>229860</v>
      </c>
      <c r="Q1562" s="304" t="e">
        <v>#N/A</v>
      </c>
      <c r="R1562" s="304">
        <v>513.6</v>
      </c>
      <c r="S1562" s="304">
        <v>513.6</v>
      </c>
      <c r="T1562" s="304">
        <v>0.97070000000000001</v>
      </c>
      <c r="U1562" s="304">
        <v>196560</v>
      </c>
      <c r="W1562" s="304" t="e">
        <v>#N/A</v>
      </c>
      <c r="X1562" s="304">
        <v>524.16</v>
      </c>
      <c r="Y1562" s="304">
        <v>524.16</v>
      </c>
      <c r="Z1562" s="304">
        <v>0.96189999999999998</v>
      </c>
      <c r="AA1562" s="304">
        <v>227868</v>
      </c>
      <c r="AC1562" s="304" t="e">
        <v>#N/A</v>
      </c>
      <c r="AD1562" s="304">
        <v>568.79999999999995</v>
      </c>
      <c r="AE1562" s="304">
        <v>568.79999999999995</v>
      </c>
      <c r="AF1562" s="304">
        <v>0.89229999999999998</v>
      </c>
      <c r="AG1562" s="304">
        <v>226068</v>
      </c>
      <c r="AI1562" s="304" t="e">
        <v>#N/A</v>
      </c>
      <c r="AJ1562" s="304">
        <v>554.88</v>
      </c>
      <c r="AK1562" s="304">
        <v>554.88</v>
      </c>
      <c r="AL1562" s="304">
        <v>0.84640000000000004</v>
      </c>
      <c r="AM1562" s="304">
        <v>190260</v>
      </c>
      <c r="AO1562" s="304" t="e">
        <v>#N/A</v>
      </c>
    </row>
    <row r="1563" spans="1:41">
      <c r="A1563" s="305">
        <v>1559</v>
      </c>
      <c r="B1563" s="306" t="s">
        <v>3986</v>
      </c>
      <c r="C1563" s="305" t="s">
        <v>5559</v>
      </c>
      <c r="D1563" s="306" t="s">
        <v>4051</v>
      </c>
      <c r="E1563" s="307">
        <v>500</v>
      </c>
      <c r="F1563" s="304">
        <v>356</v>
      </c>
      <c r="G1563" s="304">
        <v>356</v>
      </c>
      <c r="H1563" s="304">
        <v>0.9577</v>
      </c>
      <c r="I1563" s="304">
        <v>119208</v>
      </c>
      <c r="K1563" s="304">
        <v>0.48559999999999998</v>
      </c>
      <c r="L1563" s="304">
        <v>344</v>
      </c>
      <c r="M1563" s="304">
        <v>344</v>
      </c>
      <c r="N1563" s="304">
        <v>0.95219999999999994</v>
      </c>
      <c r="O1563" s="304">
        <v>132944</v>
      </c>
      <c r="Q1563" s="304">
        <v>0.54559999999999997</v>
      </c>
      <c r="R1563" s="304">
        <v>388.8</v>
      </c>
      <c r="S1563" s="304">
        <v>388.8</v>
      </c>
      <c r="T1563" s="304">
        <v>0.95430000000000004</v>
      </c>
      <c r="U1563" s="304">
        <v>124124</v>
      </c>
      <c r="W1563" s="304">
        <v>0.46460000000000001</v>
      </c>
      <c r="X1563" s="304">
        <v>368.8</v>
      </c>
      <c r="Y1563" s="304">
        <v>368.8</v>
      </c>
      <c r="Z1563" s="304">
        <v>0.95269999999999999</v>
      </c>
      <c r="AA1563" s="304">
        <v>120600</v>
      </c>
      <c r="AC1563" s="304">
        <v>0.46139999999999998</v>
      </c>
      <c r="AD1563" s="304">
        <v>358.4</v>
      </c>
      <c r="AE1563" s="304">
        <v>358.4</v>
      </c>
      <c r="AF1563" s="304">
        <v>0.95119999999999993</v>
      </c>
      <c r="AG1563" s="304">
        <v>136572</v>
      </c>
      <c r="AI1563" s="304">
        <v>0.53849999999999998</v>
      </c>
      <c r="AJ1563" s="304">
        <v>352</v>
      </c>
      <c r="AK1563" s="304">
        <v>352</v>
      </c>
      <c r="AL1563" s="304">
        <v>0.94830000000000003</v>
      </c>
      <c r="AM1563" s="304">
        <v>123048</v>
      </c>
      <c r="AO1563" s="304">
        <v>0.51200000000000001</v>
      </c>
    </row>
    <row r="1564" spans="1:41">
      <c r="A1564" s="305">
        <v>1560</v>
      </c>
      <c r="B1564" s="306" t="s">
        <v>3986</v>
      </c>
      <c r="C1564" s="305" t="s">
        <v>5560</v>
      </c>
      <c r="D1564" s="306" t="s">
        <v>4139</v>
      </c>
      <c r="E1564" s="307">
        <v>166.66</v>
      </c>
      <c r="F1564" s="304">
        <v>0</v>
      </c>
      <c r="G1564" s="304">
        <v>133.328</v>
      </c>
      <c r="H1564" s="304" t="e">
        <v>#DIV/0!</v>
      </c>
      <c r="I1564" s="304">
        <v>0</v>
      </c>
      <c r="K1564" s="304">
        <v>0</v>
      </c>
      <c r="L1564" s="304">
        <v>0</v>
      </c>
      <c r="M1564" s="304">
        <v>0</v>
      </c>
      <c r="N1564" s="304" t="e">
        <v>#DIV/0!</v>
      </c>
      <c r="O1564" s="304">
        <v>0</v>
      </c>
      <c r="Q1564" s="304">
        <v>0</v>
      </c>
      <c r="R1564" s="304">
        <v>8.56</v>
      </c>
      <c r="S1564" s="304">
        <v>133.328</v>
      </c>
      <c r="T1564" s="304">
        <v>0.49540000000000001</v>
      </c>
      <c r="U1564" s="304">
        <v>423</v>
      </c>
      <c r="W1564" s="304">
        <v>0.2445</v>
      </c>
      <c r="X1564" s="304">
        <v>10.4</v>
      </c>
      <c r="Y1564" s="304">
        <v>133.328</v>
      </c>
      <c r="Z1564" s="304">
        <v>0.56589999999999996</v>
      </c>
      <c r="AA1564" s="304">
        <v>1563</v>
      </c>
      <c r="AC1564" s="304">
        <v>0.3458</v>
      </c>
      <c r="AD1564" s="304">
        <v>10.08</v>
      </c>
      <c r="AE1564" s="304">
        <v>133.328</v>
      </c>
      <c r="AF1564" s="304">
        <v>0.57679999999999998</v>
      </c>
      <c r="AG1564" s="304">
        <v>1458</v>
      </c>
      <c r="AI1564" s="304">
        <v>0.33710000000000001</v>
      </c>
      <c r="AJ1564" s="304">
        <v>44.32</v>
      </c>
      <c r="AK1564" s="304">
        <v>133.328</v>
      </c>
      <c r="AL1564" s="304">
        <v>0.66120000000000001</v>
      </c>
      <c r="AM1564" s="304">
        <v>2498</v>
      </c>
      <c r="AO1564" s="304">
        <v>0.11840000000000001</v>
      </c>
    </row>
    <row r="1565" spans="1:41">
      <c r="A1565" s="305">
        <v>1561</v>
      </c>
      <c r="B1565" s="306" t="s">
        <v>3986</v>
      </c>
      <c r="C1565" s="305" t="s">
        <v>5561</v>
      </c>
      <c r="D1565" s="306" t="s">
        <v>4139</v>
      </c>
      <c r="E1565" s="307">
        <v>167</v>
      </c>
      <c r="F1565" s="304">
        <v>124.2</v>
      </c>
      <c r="G1565" s="304">
        <v>133.6</v>
      </c>
      <c r="H1565" s="304">
        <v>0.95499999999999996</v>
      </c>
      <c r="I1565" s="304">
        <v>17496</v>
      </c>
      <c r="K1565" s="304">
        <v>0.2049</v>
      </c>
      <c r="L1565" s="304">
        <v>112.8</v>
      </c>
      <c r="M1565" s="304">
        <v>133.6</v>
      </c>
      <c r="N1565" s="304">
        <v>0.95099999999999996</v>
      </c>
      <c r="O1565" s="304">
        <v>16458</v>
      </c>
      <c r="Q1565" s="304">
        <v>0.20619999999999999</v>
      </c>
      <c r="R1565" s="304">
        <v>101.1</v>
      </c>
      <c r="S1565" s="304">
        <v>133.6</v>
      </c>
      <c r="T1565" s="304">
        <v>0.93179999999999996</v>
      </c>
      <c r="U1565" s="304">
        <v>16260</v>
      </c>
      <c r="W1565" s="304">
        <v>0.2397</v>
      </c>
      <c r="X1565" s="304">
        <v>120.72</v>
      </c>
      <c r="Y1565" s="304">
        <v>133.6</v>
      </c>
      <c r="Z1565" s="304">
        <v>0.96879999999999999</v>
      </c>
      <c r="AA1565" s="304">
        <v>8515</v>
      </c>
      <c r="AC1565" s="304">
        <v>0.1608</v>
      </c>
      <c r="AD1565" s="304">
        <v>133.80000000000001</v>
      </c>
      <c r="AE1565" s="304">
        <v>133.80000000000001</v>
      </c>
      <c r="AF1565" s="304">
        <v>0.95509999999999995</v>
      </c>
      <c r="AG1565" s="304">
        <v>10411</v>
      </c>
      <c r="AI1565" s="304">
        <v>0.1095</v>
      </c>
      <c r="AJ1565" s="304">
        <v>151.32</v>
      </c>
      <c r="AK1565" s="304">
        <v>151.32</v>
      </c>
      <c r="AL1565" s="304">
        <v>0.9698</v>
      </c>
      <c r="AM1565" s="304">
        <v>15783</v>
      </c>
      <c r="AO1565" s="304">
        <v>0.14940000000000001</v>
      </c>
    </row>
    <row r="1566" spans="1:41">
      <c r="A1566" s="305">
        <v>1562</v>
      </c>
      <c r="B1566" s="306" t="s">
        <v>3986</v>
      </c>
      <c r="C1566" s="305" t="s">
        <v>5562</v>
      </c>
      <c r="D1566" s="306" t="s">
        <v>4063</v>
      </c>
      <c r="E1566" s="307">
        <v>176</v>
      </c>
      <c r="F1566" s="304">
        <v>72</v>
      </c>
      <c r="G1566" s="304">
        <v>140.80000000000001</v>
      </c>
      <c r="H1566" s="304">
        <v>0.9859</v>
      </c>
      <c r="I1566" s="304">
        <v>41700</v>
      </c>
      <c r="K1566" s="304" t="e">
        <v>#N/A</v>
      </c>
      <c r="L1566" s="304">
        <v>21</v>
      </c>
      <c r="M1566" s="304">
        <v>140.80000000000001</v>
      </c>
      <c r="N1566" s="304">
        <v>0.9919</v>
      </c>
      <c r="O1566" s="304">
        <v>36300</v>
      </c>
      <c r="Q1566" s="304" t="e">
        <v>#N/A</v>
      </c>
      <c r="R1566" s="304">
        <v>27</v>
      </c>
      <c r="S1566" s="304">
        <v>140.80000000000001</v>
      </c>
      <c r="T1566" s="304">
        <v>0.84079999999999999</v>
      </c>
      <c r="U1566" s="304">
        <v>50520</v>
      </c>
      <c r="W1566" s="304" t="e">
        <v>#N/A</v>
      </c>
      <c r="X1566" s="304">
        <v>113.4</v>
      </c>
      <c r="Y1566" s="304">
        <v>140.80000000000001</v>
      </c>
      <c r="Z1566" s="304">
        <v>0.80759999999999998</v>
      </c>
      <c r="AA1566" s="304">
        <v>21900</v>
      </c>
      <c r="AC1566" s="304" t="e">
        <v>#N/A</v>
      </c>
      <c r="AD1566" s="304">
        <v>117.96</v>
      </c>
      <c r="AE1566" s="304">
        <v>140.80000000000001</v>
      </c>
      <c r="AF1566" s="304">
        <v>0.77679999999999993</v>
      </c>
      <c r="AG1566" s="304">
        <v>32523</v>
      </c>
      <c r="AI1566" s="304" t="e">
        <v>#N/A</v>
      </c>
      <c r="AJ1566" s="304">
        <v>105.96</v>
      </c>
      <c r="AK1566" s="304">
        <v>140.80000000000001</v>
      </c>
      <c r="AL1566" s="304">
        <v>0.96150000000000002</v>
      </c>
      <c r="AM1566" s="304">
        <v>33954</v>
      </c>
      <c r="AO1566" s="304" t="e">
        <v>#N/A</v>
      </c>
    </row>
    <row r="1567" spans="1:41">
      <c r="A1567" s="305">
        <v>1563</v>
      </c>
      <c r="B1567" s="306" t="s">
        <v>3986</v>
      </c>
      <c r="C1567" s="305" t="s">
        <v>5563</v>
      </c>
      <c r="D1567" s="306" t="s">
        <v>4139</v>
      </c>
      <c r="E1567" s="307">
        <v>1200</v>
      </c>
      <c r="F1567" s="304">
        <v>1134</v>
      </c>
      <c r="G1567" s="304">
        <v>1134</v>
      </c>
      <c r="H1567" s="304">
        <v>0.997</v>
      </c>
      <c r="I1567" s="304">
        <v>521820</v>
      </c>
      <c r="J1567" s="304" t="e">
        <f>I1567-#REF!</f>
        <v>#REF!</v>
      </c>
      <c r="K1567" s="304">
        <v>0.6411</v>
      </c>
      <c r="L1567" s="304">
        <v>1134</v>
      </c>
      <c r="M1567" s="304">
        <v>1134</v>
      </c>
      <c r="N1567" s="304">
        <v>0.9909</v>
      </c>
      <c r="O1567" s="304">
        <v>548640</v>
      </c>
      <c r="P1567" s="304" t="e">
        <f>O1567-#REF!</f>
        <v>#REF!</v>
      </c>
      <c r="Q1567" s="304">
        <v>0.65629999999999999</v>
      </c>
      <c r="R1567" s="304">
        <v>1134</v>
      </c>
      <c r="S1567" s="304">
        <v>1134</v>
      </c>
      <c r="T1567" s="304">
        <v>0.99119999999999997</v>
      </c>
      <c r="U1567" s="304">
        <v>462060</v>
      </c>
      <c r="W1567" s="304">
        <v>0.57099999999999995</v>
      </c>
      <c r="X1567" s="304">
        <v>1098</v>
      </c>
      <c r="Y1567" s="304">
        <v>1098</v>
      </c>
      <c r="Z1567" s="304">
        <v>0.99539999999999995</v>
      </c>
      <c r="AA1567" s="304">
        <v>615780</v>
      </c>
      <c r="AB1567" s="304" t="e">
        <f>AA1567-#REF!</f>
        <v>#REF!</v>
      </c>
      <c r="AC1567" s="304">
        <v>0.75729999999999997</v>
      </c>
      <c r="AD1567" s="304">
        <v>1098</v>
      </c>
      <c r="AE1567" s="304">
        <v>1098</v>
      </c>
      <c r="AF1567" s="304">
        <v>0.99609999999999999</v>
      </c>
      <c r="AG1567" s="304">
        <v>543240</v>
      </c>
      <c r="AH1567" s="304" t="e">
        <f>AG1567-#REF!</f>
        <v>#REF!</v>
      </c>
      <c r="AI1567" s="304">
        <v>0.68989999999999996</v>
      </c>
      <c r="AJ1567" s="304">
        <v>1080</v>
      </c>
      <c r="AK1567" s="304">
        <v>1080</v>
      </c>
      <c r="AL1567" s="304">
        <v>0.99580000000000002</v>
      </c>
      <c r="AM1567" s="304">
        <v>543960</v>
      </c>
      <c r="AN1567" s="304" t="e">
        <f>AM1567-#REF!</f>
        <v>#REF!</v>
      </c>
      <c r="AO1567" s="304">
        <v>0.70250000000000001</v>
      </c>
    </row>
    <row r="1568" spans="1:41">
      <c r="A1568" s="305">
        <v>1564</v>
      </c>
      <c r="B1568" s="306" t="s">
        <v>3986</v>
      </c>
      <c r="C1568" s="305" t="s">
        <v>5564</v>
      </c>
      <c r="D1568" s="306" t="s">
        <v>4139</v>
      </c>
      <c r="E1568" s="307">
        <v>222</v>
      </c>
      <c r="F1568" s="304">
        <v>105.6</v>
      </c>
      <c r="G1568" s="304">
        <v>177.6</v>
      </c>
      <c r="H1568" s="304">
        <v>0.92710000000000004</v>
      </c>
      <c r="I1568" s="304">
        <v>23993</v>
      </c>
      <c r="K1568" s="304">
        <v>0.34039999999999998</v>
      </c>
      <c r="L1568" s="304">
        <v>100.88</v>
      </c>
      <c r="M1568" s="304">
        <v>177.6</v>
      </c>
      <c r="N1568" s="304">
        <v>0.96650000000000003</v>
      </c>
      <c r="O1568" s="304">
        <v>19402</v>
      </c>
      <c r="Q1568" s="304">
        <v>0.42480000000000001</v>
      </c>
      <c r="R1568" s="304">
        <v>108</v>
      </c>
      <c r="S1568" s="304">
        <v>177.6</v>
      </c>
      <c r="T1568" s="304">
        <v>0.92589999999999995</v>
      </c>
      <c r="U1568" s="304">
        <v>23660</v>
      </c>
      <c r="W1568" s="304">
        <v>0.32869999999999999</v>
      </c>
      <c r="X1568" s="304">
        <v>106.88</v>
      </c>
      <c r="Y1568" s="304">
        <v>177.6</v>
      </c>
      <c r="Z1568" s="304">
        <v>0.87129999999999996</v>
      </c>
      <c r="AA1568" s="304">
        <v>22764</v>
      </c>
      <c r="AC1568" s="304">
        <v>0.3286</v>
      </c>
      <c r="AD1568" s="304">
        <v>106.48</v>
      </c>
      <c r="AE1568" s="304">
        <v>177.6</v>
      </c>
      <c r="AF1568" s="304">
        <v>0.87959999999999994</v>
      </c>
      <c r="AG1568" s="304">
        <v>20516</v>
      </c>
      <c r="AI1568" s="304">
        <v>0.2944</v>
      </c>
      <c r="AJ1568" s="304">
        <v>113.2</v>
      </c>
      <c r="AK1568" s="304">
        <v>177.6</v>
      </c>
      <c r="AL1568" s="304">
        <v>0.83760000000000001</v>
      </c>
      <c r="AM1568" s="304">
        <v>22964</v>
      </c>
      <c r="AO1568" s="304">
        <v>0.33639999999999998</v>
      </c>
    </row>
    <row r="1569" spans="1:41">
      <c r="A1569" s="305">
        <v>1565</v>
      </c>
      <c r="B1569" s="306" t="s">
        <v>3986</v>
      </c>
      <c r="C1569" s="305" t="s">
        <v>5565</v>
      </c>
      <c r="D1569" s="306" t="s">
        <v>4139</v>
      </c>
      <c r="E1569" s="307">
        <v>5000</v>
      </c>
      <c r="F1569" s="304">
        <v>4200</v>
      </c>
      <c r="G1569" s="304">
        <v>4000</v>
      </c>
      <c r="H1569" s="304">
        <v>1.0195000000000001</v>
      </c>
      <c r="I1569" s="304">
        <v>1038600</v>
      </c>
      <c r="K1569" s="304">
        <v>0.39079999999999998</v>
      </c>
      <c r="L1569" s="304">
        <v>3804</v>
      </c>
      <c r="M1569" s="304">
        <v>4000</v>
      </c>
      <c r="N1569" s="304">
        <v>0.95219999999999994</v>
      </c>
      <c r="O1569" s="304">
        <v>681000</v>
      </c>
      <c r="Q1569" s="304">
        <v>0.25269999999999998</v>
      </c>
      <c r="R1569" s="304">
        <v>3600</v>
      </c>
      <c r="S1569" s="304">
        <v>4000</v>
      </c>
      <c r="T1569" s="304">
        <v>1.0218</v>
      </c>
      <c r="U1569" s="304">
        <v>1185000</v>
      </c>
      <c r="W1569" s="304">
        <v>0.44750000000000001</v>
      </c>
      <c r="X1569" s="304">
        <v>3720</v>
      </c>
      <c r="Y1569" s="304">
        <v>4000</v>
      </c>
      <c r="Z1569" s="304">
        <v>1.0004999999999999</v>
      </c>
      <c r="AA1569" s="304">
        <v>1233600</v>
      </c>
      <c r="AC1569" s="304">
        <v>0.44550000000000001</v>
      </c>
      <c r="AD1569" s="304">
        <v>3600</v>
      </c>
      <c r="AE1569" s="304">
        <v>4000</v>
      </c>
      <c r="AF1569" s="304">
        <v>1.0076000000000001</v>
      </c>
      <c r="AG1569" s="304">
        <v>1115400</v>
      </c>
      <c r="AI1569" s="304">
        <v>0.4133</v>
      </c>
      <c r="AJ1569" s="304">
        <v>3600</v>
      </c>
      <c r="AK1569" s="304">
        <v>4000</v>
      </c>
      <c r="AL1569" s="304">
        <v>0.99239999999999995</v>
      </c>
      <c r="AM1569" s="304">
        <v>1393800</v>
      </c>
      <c r="AO1569" s="304">
        <v>0.54190000000000005</v>
      </c>
    </row>
    <row r="1570" spans="1:41">
      <c r="A1570" s="305">
        <v>1566</v>
      </c>
      <c r="B1570" s="306" t="s">
        <v>3986</v>
      </c>
      <c r="C1570" s="305" t="s">
        <v>5566</v>
      </c>
      <c r="D1570" s="306" t="s">
        <v>4051</v>
      </c>
      <c r="E1570" s="307">
        <v>388.89</v>
      </c>
      <c r="F1570" s="304">
        <v>42</v>
      </c>
      <c r="G1570" s="304">
        <v>311.11200000000002</v>
      </c>
      <c r="H1570" s="304">
        <v>1</v>
      </c>
      <c r="I1570" s="304">
        <v>5820</v>
      </c>
      <c r="K1570" s="304">
        <v>0.1925</v>
      </c>
      <c r="L1570" s="304">
        <v>30</v>
      </c>
      <c r="M1570" s="304">
        <v>311.11200000000002</v>
      </c>
      <c r="N1570" s="304">
        <v>1</v>
      </c>
      <c r="O1570" s="304">
        <v>7800</v>
      </c>
      <c r="Q1570" s="304">
        <v>0.34949999999999998</v>
      </c>
      <c r="R1570" s="304">
        <v>35.04</v>
      </c>
      <c r="S1570" s="304">
        <v>311.11200000000002</v>
      </c>
      <c r="T1570" s="304">
        <v>1.0022</v>
      </c>
      <c r="U1570" s="304">
        <v>8220</v>
      </c>
      <c r="W1570" s="304">
        <v>0.31459999999999999</v>
      </c>
      <c r="X1570" s="304">
        <v>27.6</v>
      </c>
      <c r="Y1570" s="304">
        <v>311.11200000000002</v>
      </c>
      <c r="Z1570" s="304">
        <v>0.99460000000000004</v>
      </c>
      <c r="AA1570" s="304">
        <v>7686</v>
      </c>
      <c r="AC1570" s="304">
        <v>0.37630000000000002</v>
      </c>
      <c r="AD1570" s="304">
        <v>24.24</v>
      </c>
      <c r="AE1570" s="304">
        <v>311.11200000000002</v>
      </c>
      <c r="AF1570" s="304">
        <v>1</v>
      </c>
      <c r="AG1570" s="304">
        <v>6774</v>
      </c>
      <c r="AI1570" s="304">
        <v>0.37559999999999999</v>
      </c>
      <c r="AJ1570" s="304">
        <v>33.36</v>
      </c>
      <c r="AK1570" s="304">
        <v>311.11200000000002</v>
      </c>
      <c r="AL1570" s="304">
        <v>0.99860000000000004</v>
      </c>
      <c r="AM1570" s="304">
        <v>8016</v>
      </c>
      <c r="AO1570" s="304">
        <v>0.3342</v>
      </c>
    </row>
    <row r="1571" spans="1:41">
      <c r="A1571" s="305">
        <v>1567</v>
      </c>
      <c r="B1571" s="306" t="s">
        <v>3986</v>
      </c>
      <c r="C1571" s="305" t="s">
        <v>5567</v>
      </c>
      <c r="D1571" s="306" t="s">
        <v>4139</v>
      </c>
      <c r="E1571" s="307">
        <v>277.77999999999997</v>
      </c>
      <c r="F1571" s="304">
        <v>318</v>
      </c>
      <c r="G1571" s="304">
        <v>318</v>
      </c>
      <c r="H1571" s="304">
        <v>0.99399999999999999</v>
      </c>
      <c r="I1571" s="304">
        <v>84090</v>
      </c>
      <c r="K1571" s="304">
        <v>0.3695</v>
      </c>
      <c r="L1571" s="304">
        <v>261</v>
      </c>
      <c r="M1571" s="304">
        <v>261</v>
      </c>
      <c r="N1571" s="304">
        <v>0.99409999999999998</v>
      </c>
      <c r="O1571" s="304">
        <v>85680</v>
      </c>
      <c r="Q1571" s="304">
        <v>0.44390000000000002</v>
      </c>
      <c r="R1571" s="304">
        <v>315</v>
      </c>
      <c r="S1571" s="304">
        <v>315</v>
      </c>
      <c r="T1571" s="304">
        <v>0.99490000000000001</v>
      </c>
      <c r="U1571" s="304">
        <v>75930</v>
      </c>
      <c r="W1571" s="304">
        <v>0.33650000000000002</v>
      </c>
      <c r="X1571" s="304">
        <v>336</v>
      </c>
      <c r="Y1571" s="304">
        <v>336</v>
      </c>
      <c r="Z1571" s="304">
        <v>0.99319999999999997</v>
      </c>
      <c r="AA1571" s="304">
        <v>74040</v>
      </c>
      <c r="AC1571" s="304">
        <v>0.29820000000000002</v>
      </c>
      <c r="AD1571" s="304">
        <v>285</v>
      </c>
      <c r="AE1571" s="304">
        <v>285</v>
      </c>
      <c r="AF1571" s="304">
        <v>0.98070000000000002</v>
      </c>
      <c r="AG1571" s="304">
        <v>95802</v>
      </c>
      <c r="AI1571" s="304">
        <v>0.4607</v>
      </c>
      <c r="AJ1571" s="304">
        <v>348</v>
      </c>
      <c r="AK1571" s="304">
        <v>348</v>
      </c>
      <c r="AL1571" s="304">
        <v>0.98029999999999995</v>
      </c>
      <c r="AM1571" s="304">
        <v>101508</v>
      </c>
      <c r="AO1571" s="304">
        <v>0.4133</v>
      </c>
    </row>
    <row r="1572" spans="1:41">
      <c r="A1572" s="305">
        <v>1568</v>
      </c>
      <c r="B1572" s="306" t="s">
        <v>3986</v>
      </c>
      <c r="C1572" s="305" t="s">
        <v>5568</v>
      </c>
      <c r="D1572" s="306" t="s">
        <v>4139</v>
      </c>
      <c r="E1572" s="307">
        <v>333.3</v>
      </c>
      <c r="F1572" s="304">
        <v>228</v>
      </c>
      <c r="G1572" s="304">
        <v>266.64</v>
      </c>
      <c r="H1572" s="304">
        <v>0.90949999999999998</v>
      </c>
      <c r="I1572" s="304">
        <v>32058</v>
      </c>
      <c r="K1572" s="304">
        <v>0.2147</v>
      </c>
      <c r="L1572" s="304">
        <v>178.8</v>
      </c>
      <c r="M1572" s="304">
        <v>266.64</v>
      </c>
      <c r="N1572" s="304">
        <v>0.9738</v>
      </c>
      <c r="O1572" s="304">
        <v>32898</v>
      </c>
      <c r="Q1572" s="304">
        <v>0.254</v>
      </c>
      <c r="R1572" s="304">
        <v>201.6</v>
      </c>
      <c r="S1572" s="304">
        <v>266.64</v>
      </c>
      <c r="T1572" s="304">
        <v>0.9597</v>
      </c>
      <c r="U1572" s="304">
        <v>37824</v>
      </c>
      <c r="W1572" s="304">
        <v>0.27150000000000002</v>
      </c>
      <c r="X1572" s="304">
        <v>189.6</v>
      </c>
      <c r="Y1572" s="304">
        <v>266.64</v>
      </c>
      <c r="Z1572" s="304">
        <v>0.97470000000000001</v>
      </c>
      <c r="AA1572" s="304">
        <v>28794</v>
      </c>
      <c r="AC1572" s="304">
        <v>0.2094</v>
      </c>
      <c r="AD1572" s="304">
        <v>232.8</v>
      </c>
      <c r="AE1572" s="304">
        <v>266.64</v>
      </c>
      <c r="AF1572" s="304">
        <v>0.94469999999999998</v>
      </c>
      <c r="AG1572" s="304">
        <v>42024</v>
      </c>
      <c r="AI1572" s="304">
        <v>0.25679999999999997</v>
      </c>
      <c r="AJ1572" s="304">
        <v>186</v>
      </c>
      <c r="AK1572" s="304">
        <v>266.64</v>
      </c>
      <c r="AL1572" s="304">
        <v>0.96160000000000001</v>
      </c>
      <c r="AM1572" s="304">
        <v>47160</v>
      </c>
      <c r="AO1572" s="304">
        <v>0.36620000000000003</v>
      </c>
    </row>
    <row r="1573" spans="1:41">
      <c r="A1573" s="305">
        <v>1569</v>
      </c>
      <c r="B1573" s="306" t="s">
        <v>3986</v>
      </c>
      <c r="C1573" s="305" t="s">
        <v>5569</v>
      </c>
      <c r="D1573" s="306" t="s">
        <v>4051</v>
      </c>
      <c r="E1573" s="307">
        <v>121</v>
      </c>
      <c r="F1573" s="304">
        <v>84</v>
      </c>
      <c r="G1573" s="304">
        <v>96.8</v>
      </c>
      <c r="H1573" s="304">
        <v>0.92210000000000003</v>
      </c>
      <c r="I1573" s="304">
        <v>8520</v>
      </c>
      <c r="K1573" s="304">
        <v>0.15279999999999999</v>
      </c>
      <c r="L1573" s="304">
        <v>86</v>
      </c>
      <c r="M1573" s="304">
        <v>96.8</v>
      </c>
      <c r="N1573" s="304">
        <v>0.91069999999999995</v>
      </c>
      <c r="O1573" s="304">
        <v>11010</v>
      </c>
      <c r="Q1573" s="304">
        <v>0.189</v>
      </c>
      <c r="R1573" s="304">
        <v>78</v>
      </c>
      <c r="S1573" s="304">
        <v>96.8</v>
      </c>
      <c r="T1573" s="304">
        <v>0.91100000000000003</v>
      </c>
      <c r="U1573" s="304">
        <v>9410</v>
      </c>
      <c r="W1573" s="304">
        <v>0.18390000000000001</v>
      </c>
      <c r="X1573" s="304">
        <v>76</v>
      </c>
      <c r="Y1573" s="304">
        <v>96.8</v>
      </c>
      <c r="Z1573" s="304">
        <v>0.91759999999999997</v>
      </c>
      <c r="AA1573" s="304">
        <v>8900</v>
      </c>
      <c r="AC1573" s="304">
        <v>0.17150000000000001</v>
      </c>
      <c r="AD1573" s="304">
        <v>72</v>
      </c>
      <c r="AE1573" s="304">
        <v>96.8</v>
      </c>
      <c r="AF1573" s="304">
        <v>0.91689999999999994</v>
      </c>
      <c r="AG1573" s="304">
        <v>10800</v>
      </c>
      <c r="AI1573" s="304">
        <v>0.21990000000000001</v>
      </c>
      <c r="AJ1573" s="304">
        <v>72</v>
      </c>
      <c r="AK1573" s="304">
        <v>96.8</v>
      </c>
      <c r="AL1573" s="304">
        <v>0.92549999999999999</v>
      </c>
      <c r="AM1573" s="304">
        <v>7700</v>
      </c>
      <c r="AO1573" s="304">
        <v>0.1605</v>
      </c>
    </row>
    <row r="1574" spans="1:41">
      <c r="A1574" s="305">
        <v>1570</v>
      </c>
      <c r="B1574" s="306" t="s">
        <v>3986</v>
      </c>
      <c r="C1574" s="305" t="s">
        <v>5570</v>
      </c>
      <c r="D1574" s="306" t="s">
        <v>4051</v>
      </c>
      <c r="E1574" s="307">
        <v>168</v>
      </c>
      <c r="F1574" s="304">
        <v>99.2</v>
      </c>
      <c r="G1574" s="304">
        <v>134.4</v>
      </c>
      <c r="H1574" s="304">
        <v>1.0863</v>
      </c>
      <c r="I1574" s="304">
        <v>10884</v>
      </c>
      <c r="K1574" s="304">
        <v>0.14030000000000001</v>
      </c>
      <c r="L1574" s="304">
        <v>56</v>
      </c>
      <c r="M1574" s="304">
        <v>134.4</v>
      </c>
      <c r="N1574" s="304">
        <v>2.1425000000000001</v>
      </c>
      <c r="O1574" s="304">
        <v>12152</v>
      </c>
      <c r="Q1574" s="304">
        <v>0.1361</v>
      </c>
      <c r="R1574" s="304">
        <v>76</v>
      </c>
      <c r="S1574" s="304">
        <v>134.4</v>
      </c>
      <c r="T1574" s="304">
        <v>1.1193</v>
      </c>
      <c r="U1574" s="304">
        <v>11484</v>
      </c>
      <c r="W1574" s="304">
        <v>0.1875</v>
      </c>
      <c r="X1574" s="304">
        <v>84.4</v>
      </c>
      <c r="Y1574" s="304">
        <v>134.4</v>
      </c>
      <c r="Z1574" s="304">
        <v>1.2436</v>
      </c>
      <c r="AA1574" s="304">
        <v>9824</v>
      </c>
      <c r="AC1574" s="304">
        <v>0.1258</v>
      </c>
      <c r="AD1574" s="304">
        <v>112</v>
      </c>
      <c r="AE1574" s="304">
        <v>134.4</v>
      </c>
      <c r="AF1574" s="304">
        <v>1.1084000000000001</v>
      </c>
      <c r="AG1574" s="304">
        <v>17100</v>
      </c>
      <c r="AI1574" s="304">
        <v>0.18509999999999999</v>
      </c>
      <c r="AJ1574" s="304">
        <v>116</v>
      </c>
      <c r="AK1574" s="304">
        <v>134.4</v>
      </c>
      <c r="AL1574" s="304">
        <v>0.95589999999999997</v>
      </c>
      <c r="AM1574" s="304">
        <v>14624</v>
      </c>
      <c r="AO1574" s="304">
        <v>0.1832</v>
      </c>
    </row>
    <row r="1575" spans="1:41">
      <c r="A1575" s="305">
        <v>1571</v>
      </c>
      <c r="B1575" s="306" t="s">
        <v>3986</v>
      </c>
      <c r="C1575" s="305" t="s">
        <v>5571</v>
      </c>
      <c r="D1575" s="306" t="s">
        <v>4051</v>
      </c>
      <c r="E1575" s="307">
        <v>168.3</v>
      </c>
      <c r="F1575" s="304">
        <v>120</v>
      </c>
      <c r="G1575" s="304">
        <v>134.63999999999999</v>
      </c>
      <c r="H1575" s="304">
        <v>0.96729999999999994</v>
      </c>
      <c r="I1575" s="304">
        <v>17700</v>
      </c>
      <c r="K1575" s="304">
        <v>0.21179999999999999</v>
      </c>
      <c r="L1575" s="304">
        <v>90</v>
      </c>
      <c r="M1575" s="304">
        <v>134.63999999999999</v>
      </c>
      <c r="N1575" s="304">
        <v>0.9667</v>
      </c>
      <c r="O1575" s="304">
        <v>17400</v>
      </c>
      <c r="Q1575" s="304">
        <v>0.26879999999999998</v>
      </c>
      <c r="R1575" s="304">
        <v>90</v>
      </c>
      <c r="S1575" s="304">
        <v>134.63999999999999</v>
      </c>
      <c r="T1575" s="304">
        <v>0.94340000000000002</v>
      </c>
      <c r="U1575" s="304">
        <v>15000</v>
      </c>
      <c r="W1575" s="304">
        <v>0.24540000000000001</v>
      </c>
      <c r="X1575" s="304">
        <v>90</v>
      </c>
      <c r="Y1575" s="304">
        <v>134.63999999999999</v>
      </c>
      <c r="Z1575" s="304">
        <v>0.95660000000000001</v>
      </c>
      <c r="AA1575" s="304">
        <v>13200</v>
      </c>
      <c r="AC1575" s="304">
        <v>0.20610000000000001</v>
      </c>
      <c r="AD1575" s="304">
        <v>90</v>
      </c>
      <c r="AE1575" s="304">
        <v>134.63999999999999</v>
      </c>
      <c r="AF1575" s="304">
        <v>0.95840000000000003</v>
      </c>
      <c r="AG1575" s="304">
        <v>13800</v>
      </c>
      <c r="AI1575" s="304">
        <v>0.21510000000000001</v>
      </c>
      <c r="AJ1575" s="304">
        <v>90</v>
      </c>
      <c r="AK1575" s="304">
        <v>134.63999999999999</v>
      </c>
      <c r="AL1575" s="304">
        <v>0.95919999999999994</v>
      </c>
      <c r="AM1575" s="304">
        <v>14100</v>
      </c>
      <c r="AO1575" s="304">
        <v>0.22689999999999999</v>
      </c>
    </row>
    <row r="1576" spans="1:41">
      <c r="A1576" s="305">
        <v>1572</v>
      </c>
      <c r="B1576" s="306" t="s">
        <v>3986</v>
      </c>
      <c r="C1576" s="305" t="s">
        <v>5572</v>
      </c>
      <c r="D1576" s="306" t="s">
        <v>4139</v>
      </c>
      <c r="E1576" s="307">
        <v>778</v>
      </c>
      <c r="F1576" s="304">
        <v>714</v>
      </c>
      <c r="G1576" s="304">
        <v>714</v>
      </c>
      <c r="H1576" s="304">
        <v>0.99409999999999998</v>
      </c>
      <c r="I1576" s="304">
        <v>183226</v>
      </c>
      <c r="K1576" s="304">
        <v>0.35859999999999997</v>
      </c>
      <c r="L1576" s="304">
        <v>768</v>
      </c>
      <c r="M1576" s="304">
        <v>768</v>
      </c>
      <c r="N1576" s="304">
        <v>0.99449999999999994</v>
      </c>
      <c r="O1576" s="304">
        <v>228878</v>
      </c>
      <c r="Q1576" s="304">
        <v>0.40279999999999999</v>
      </c>
      <c r="R1576" s="304">
        <v>642</v>
      </c>
      <c r="S1576" s="304">
        <v>642</v>
      </c>
      <c r="T1576" s="304">
        <v>0.99180000000000001</v>
      </c>
      <c r="U1576" s="304">
        <v>178030</v>
      </c>
      <c r="W1576" s="304">
        <v>0.38840000000000002</v>
      </c>
      <c r="X1576" s="304">
        <v>660</v>
      </c>
      <c r="Y1576" s="304">
        <v>660</v>
      </c>
      <c r="Z1576" s="304">
        <v>0.99239999999999995</v>
      </c>
      <c r="AA1576" s="304">
        <v>168676</v>
      </c>
      <c r="AC1576" s="304">
        <v>0.34620000000000001</v>
      </c>
      <c r="AD1576" s="304">
        <v>578</v>
      </c>
      <c r="AE1576" s="304">
        <v>622.4</v>
      </c>
      <c r="AF1576" s="304">
        <v>0.9899</v>
      </c>
      <c r="AG1576" s="304">
        <v>179420</v>
      </c>
      <c r="AI1576" s="304">
        <v>0.42149999999999999</v>
      </c>
      <c r="AJ1576" s="304">
        <v>594</v>
      </c>
      <c r="AK1576" s="304">
        <v>622.4</v>
      </c>
      <c r="AL1576" s="304">
        <v>0.9929</v>
      </c>
      <c r="AM1576" s="304">
        <v>189191</v>
      </c>
      <c r="AO1576" s="304">
        <v>0.44550000000000001</v>
      </c>
    </row>
    <row r="1577" spans="1:41">
      <c r="A1577" s="305">
        <v>1573</v>
      </c>
      <c r="B1577" s="306" t="s">
        <v>3986</v>
      </c>
      <c r="C1577" s="305" t="s">
        <v>5573</v>
      </c>
      <c r="D1577" s="306" t="s">
        <v>4139</v>
      </c>
      <c r="E1577" s="307">
        <v>400</v>
      </c>
      <c r="F1577" s="304">
        <v>27.4</v>
      </c>
      <c r="G1577" s="304">
        <v>0</v>
      </c>
      <c r="H1577" s="304">
        <v>0.98849999999999993</v>
      </c>
      <c r="I1577" s="304">
        <v>1969</v>
      </c>
      <c r="K1577" s="304">
        <v>0</v>
      </c>
      <c r="L1577" s="304">
        <v>31.2</v>
      </c>
      <c r="M1577" s="304">
        <v>0</v>
      </c>
      <c r="N1577" s="304">
        <v>0.98550000000000004</v>
      </c>
      <c r="O1577" s="304">
        <v>2712</v>
      </c>
      <c r="Q1577" s="304">
        <v>0</v>
      </c>
      <c r="R1577" s="304">
        <v>45.12</v>
      </c>
      <c r="S1577" s="304">
        <v>0</v>
      </c>
      <c r="T1577" s="304">
        <v>0.98270000000000002</v>
      </c>
      <c r="U1577" s="304">
        <v>3348</v>
      </c>
      <c r="W1577" s="304">
        <v>0</v>
      </c>
      <c r="X1577" s="304">
        <v>211.04</v>
      </c>
      <c r="Y1577" s="304">
        <v>320</v>
      </c>
      <c r="Z1577" s="304">
        <v>0.86970000000000003</v>
      </c>
      <c r="AA1577" s="304">
        <v>6780</v>
      </c>
      <c r="AC1577" s="304">
        <v>4.9700000000000001E-2</v>
      </c>
      <c r="AD1577" s="304">
        <v>62.56</v>
      </c>
      <c r="AE1577" s="304">
        <v>320</v>
      </c>
      <c r="AF1577" s="304">
        <v>0.84719999999999995</v>
      </c>
      <c r="AG1577" s="304">
        <v>3236</v>
      </c>
      <c r="AI1577" s="304">
        <v>8.2100000000000006E-2</v>
      </c>
      <c r="AJ1577" s="304">
        <v>74.08</v>
      </c>
      <c r="AK1577" s="304">
        <v>320</v>
      </c>
      <c r="AL1577" s="304">
        <v>0.84950000000000003</v>
      </c>
      <c r="AM1577" s="304">
        <v>3408</v>
      </c>
      <c r="AO1577" s="304">
        <v>7.5200000000000003E-2</v>
      </c>
    </row>
    <row r="1578" spans="1:41">
      <c r="A1578" s="305">
        <v>1574</v>
      </c>
      <c r="B1578" s="306" t="s">
        <v>3986</v>
      </c>
      <c r="C1578" s="305" t="s">
        <v>5574</v>
      </c>
      <c r="D1578" s="306" t="s">
        <v>4051</v>
      </c>
      <c r="E1578" s="307">
        <v>180</v>
      </c>
      <c r="F1578" s="304">
        <v>174</v>
      </c>
      <c r="G1578" s="304">
        <v>174</v>
      </c>
      <c r="H1578" s="304">
        <v>0.89739999999999998</v>
      </c>
      <c r="I1578" s="304">
        <v>33040</v>
      </c>
      <c r="K1578" s="304">
        <v>0.29389999999999999</v>
      </c>
      <c r="L1578" s="304">
        <v>166</v>
      </c>
      <c r="M1578" s="304">
        <v>166</v>
      </c>
      <c r="N1578" s="304">
        <v>0.89510000000000001</v>
      </c>
      <c r="O1578" s="304">
        <v>38020</v>
      </c>
      <c r="Q1578" s="304">
        <v>0.34399999999999997</v>
      </c>
      <c r="R1578" s="304">
        <v>174</v>
      </c>
      <c r="S1578" s="304">
        <v>174</v>
      </c>
      <c r="T1578" s="304">
        <v>0.8931</v>
      </c>
      <c r="U1578" s="304">
        <v>32740</v>
      </c>
      <c r="W1578" s="304">
        <v>0.29260000000000003</v>
      </c>
      <c r="X1578" s="304">
        <v>166</v>
      </c>
      <c r="Y1578" s="304">
        <v>166</v>
      </c>
      <c r="Z1578" s="304">
        <v>0.87390000000000001</v>
      </c>
      <c r="AA1578" s="304">
        <v>33520</v>
      </c>
      <c r="AC1578" s="304">
        <v>0.31059999999999999</v>
      </c>
      <c r="AD1578" s="304">
        <v>166</v>
      </c>
      <c r="AE1578" s="304">
        <v>166</v>
      </c>
      <c r="AF1578" s="304">
        <v>0.87419999999999998</v>
      </c>
      <c r="AG1578" s="304">
        <v>37380</v>
      </c>
      <c r="AI1578" s="304">
        <v>0.34620000000000001</v>
      </c>
      <c r="AJ1578" s="304">
        <v>170</v>
      </c>
      <c r="AK1578" s="304">
        <v>170</v>
      </c>
      <c r="AL1578" s="304">
        <v>0.87360000000000004</v>
      </c>
      <c r="AM1578" s="304">
        <v>30820</v>
      </c>
      <c r="AO1578" s="304">
        <v>0.28820000000000001</v>
      </c>
    </row>
    <row r="1579" spans="1:41">
      <c r="A1579" s="305">
        <v>1575</v>
      </c>
      <c r="B1579" s="306" t="s">
        <v>3986</v>
      </c>
      <c r="C1579" s="305" t="s">
        <v>5575</v>
      </c>
      <c r="D1579" s="306" t="s">
        <v>4051</v>
      </c>
      <c r="E1579" s="307">
        <v>153</v>
      </c>
      <c r="F1579" s="304">
        <v>47.4</v>
      </c>
      <c r="G1579" s="304">
        <v>122.4</v>
      </c>
      <c r="H1579" s="304">
        <v>0.90890000000000004</v>
      </c>
      <c r="I1579" s="304">
        <v>8883</v>
      </c>
      <c r="K1579" s="304">
        <v>0.28639999999999999</v>
      </c>
      <c r="L1579" s="304">
        <v>45.6</v>
      </c>
      <c r="M1579" s="304">
        <v>122.4</v>
      </c>
      <c r="N1579" s="304">
        <v>0.89549999999999996</v>
      </c>
      <c r="O1579" s="304">
        <v>10791</v>
      </c>
      <c r="Q1579" s="304">
        <v>0.35520000000000002</v>
      </c>
      <c r="R1579" s="304">
        <v>48.6</v>
      </c>
      <c r="S1579" s="304">
        <v>122.4</v>
      </c>
      <c r="T1579" s="304">
        <v>0.88769999999999993</v>
      </c>
      <c r="U1579" s="304">
        <v>11184</v>
      </c>
      <c r="W1579" s="304">
        <v>0.36009999999999998</v>
      </c>
      <c r="X1579" s="304">
        <v>39</v>
      </c>
      <c r="Y1579" s="304">
        <v>122.4</v>
      </c>
      <c r="Z1579" s="304">
        <v>0.87170000000000003</v>
      </c>
      <c r="AA1579" s="304">
        <v>10089</v>
      </c>
      <c r="AC1579" s="304">
        <v>0.39889999999999998</v>
      </c>
      <c r="AD1579" s="304">
        <v>35.4</v>
      </c>
      <c r="AE1579" s="304">
        <v>122.4</v>
      </c>
      <c r="AF1579" s="304">
        <v>0.85799999999999998</v>
      </c>
      <c r="AG1579" s="304">
        <v>9042</v>
      </c>
      <c r="AI1579" s="304">
        <v>0.4002</v>
      </c>
      <c r="AJ1579" s="304">
        <v>36</v>
      </c>
      <c r="AK1579" s="304">
        <v>122.4</v>
      </c>
      <c r="AL1579" s="304">
        <v>0.84289999999999998</v>
      </c>
      <c r="AM1579" s="304">
        <v>7641</v>
      </c>
      <c r="AO1579" s="304">
        <v>0.3498</v>
      </c>
    </row>
    <row r="1580" spans="1:41">
      <c r="A1580" s="305">
        <v>1576</v>
      </c>
      <c r="B1580" s="306" t="s">
        <v>3986</v>
      </c>
      <c r="C1580" s="305" t="s">
        <v>5576</v>
      </c>
      <c r="D1580" s="306" t="s">
        <v>4065</v>
      </c>
      <c r="E1580" s="307">
        <v>327.7</v>
      </c>
      <c r="F1580" s="304">
        <v>366</v>
      </c>
      <c r="G1580" s="304">
        <v>366</v>
      </c>
      <c r="H1580" s="304">
        <v>0.93469999999999998</v>
      </c>
      <c r="I1580" s="304">
        <v>95392</v>
      </c>
      <c r="K1580" s="304">
        <v>0.38729999999999998</v>
      </c>
      <c r="L1580" s="304">
        <v>399.2</v>
      </c>
      <c r="M1580" s="304">
        <v>399.2</v>
      </c>
      <c r="N1580" s="304">
        <v>0.93099999999999994</v>
      </c>
      <c r="O1580" s="304">
        <v>75080</v>
      </c>
      <c r="Q1580" s="304">
        <v>0.49530000000000002</v>
      </c>
      <c r="R1580" s="304">
        <v>304.39999999999998</v>
      </c>
      <c r="S1580" s="304">
        <v>304.39999999999998</v>
      </c>
      <c r="T1580" s="304">
        <v>0.91300000000000003</v>
      </c>
      <c r="U1580" s="304">
        <v>84660</v>
      </c>
      <c r="W1580" s="304">
        <v>0.42309999999999998</v>
      </c>
      <c r="X1580" s="304">
        <v>296</v>
      </c>
      <c r="Y1580" s="304">
        <v>296</v>
      </c>
      <c r="Z1580" s="304">
        <v>0.92430000000000001</v>
      </c>
      <c r="AA1580" s="304">
        <v>98910</v>
      </c>
      <c r="AC1580" s="304">
        <v>0.48599999999999999</v>
      </c>
      <c r="AD1580" s="304">
        <v>371.2</v>
      </c>
      <c r="AE1580" s="304">
        <v>371.2</v>
      </c>
      <c r="AF1580" s="304">
        <v>0.92449999999999999</v>
      </c>
      <c r="AG1580" s="304">
        <v>106250</v>
      </c>
      <c r="AI1580" s="304">
        <v>0.41620000000000001</v>
      </c>
      <c r="AJ1580" s="304">
        <v>359.2</v>
      </c>
      <c r="AK1580" s="304">
        <v>359.2</v>
      </c>
      <c r="AL1580" s="304">
        <v>0.9214</v>
      </c>
      <c r="AM1580" s="304">
        <v>103080</v>
      </c>
      <c r="AO1580" s="304">
        <v>0.43259999999999998</v>
      </c>
    </row>
    <row r="1581" spans="1:41">
      <c r="A1581" s="305">
        <v>1577</v>
      </c>
      <c r="B1581" s="306" t="s">
        <v>3986</v>
      </c>
      <c r="C1581" s="305" t="s">
        <v>5577</v>
      </c>
      <c r="D1581" s="306" t="s">
        <v>4051</v>
      </c>
      <c r="E1581" s="307">
        <v>152</v>
      </c>
      <c r="F1581" s="304">
        <v>243</v>
      </c>
      <c r="G1581" s="304">
        <v>243</v>
      </c>
      <c r="H1581" s="304">
        <v>0.91469999999999996</v>
      </c>
      <c r="I1581" s="304">
        <v>44748</v>
      </c>
      <c r="K1581" s="304">
        <v>0.27960000000000002</v>
      </c>
      <c r="L1581" s="304">
        <v>207</v>
      </c>
      <c r="M1581" s="304">
        <v>207</v>
      </c>
      <c r="N1581" s="304">
        <v>0.94869999999999999</v>
      </c>
      <c r="O1581" s="304">
        <v>39480</v>
      </c>
      <c r="Q1581" s="304">
        <v>0.2702</v>
      </c>
      <c r="R1581" s="304">
        <v>216</v>
      </c>
      <c r="S1581" s="304">
        <v>216</v>
      </c>
      <c r="T1581" s="304">
        <v>0.94789999999999996</v>
      </c>
      <c r="U1581" s="304">
        <v>40005</v>
      </c>
      <c r="W1581" s="304">
        <v>0.27139999999999997</v>
      </c>
      <c r="X1581" s="304">
        <v>222</v>
      </c>
      <c r="Y1581" s="304">
        <v>222</v>
      </c>
      <c r="Z1581" s="304">
        <v>0.94750000000000001</v>
      </c>
      <c r="AA1581" s="304">
        <v>42321</v>
      </c>
      <c r="AC1581" s="304">
        <v>0.27050000000000002</v>
      </c>
      <c r="AD1581" s="304">
        <v>243</v>
      </c>
      <c r="AE1581" s="304">
        <v>243</v>
      </c>
      <c r="AF1581" s="304">
        <v>0.94799999999999995</v>
      </c>
      <c r="AG1581" s="304">
        <v>29127</v>
      </c>
      <c r="AI1581" s="304">
        <v>0.23949999999999999</v>
      </c>
      <c r="AJ1581" s="304">
        <v>212</v>
      </c>
      <c r="AK1581" s="304">
        <v>212</v>
      </c>
      <c r="AL1581" s="304">
        <v>0.92259999999999998</v>
      </c>
      <c r="AM1581" s="304">
        <v>52048</v>
      </c>
      <c r="AO1581" s="304">
        <v>0.36959999999999998</v>
      </c>
    </row>
    <row r="1582" spans="1:41">
      <c r="A1582" s="305">
        <v>1578</v>
      </c>
      <c r="B1582" s="306" t="s">
        <v>3986</v>
      </c>
      <c r="C1582" s="305" t="s">
        <v>5578</v>
      </c>
      <c r="D1582" s="306" t="s">
        <v>4051</v>
      </c>
      <c r="E1582" s="307">
        <v>244.4</v>
      </c>
      <c r="F1582" s="304">
        <v>264</v>
      </c>
      <c r="G1582" s="304">
        <v>264</v>
      </c>
      <c r="H1582" s="304">
        <v>1</v>
      </c>
      <c r="I1582" s="304">
        <v>81000</v>
      </c>
      <c r="K1582" s="304">
        <v>0.42609999999999998</v>
      </c>
      <c r="L1582" s="304">
        <v>294</v>
      </c>
      <c r="M1582" s="304">
        <v>294</v>
      </c>
      <c r="N1582" s="304">
        <v>0.98239999999999994</v>
      </c>
      <c r="O1582" s="304">
        <v>100140</v>
      </c>
      <c r="Q1582" s="304">
        <v>0.46600000000000003</v>
      </c>
      <c r="R1582" s="304">
        <v>240</v>
      </c>
      <c r="S1582" s="304">
        <v>240</v>
      </c>
      <c r="T1582" s="304">
        <v>0.9758</v>
      </c>
      <c r="U1582" s="304">
        <v>69900</v>
      </c>
      <c r="W1582" s="304">
        <v>0.41460000000000002</v>
      </c>
      <c r="X1582" s="304">
        <v>246</v>
      </c>
      <c r="Y1582" s="304">
        <v>246</v>
      </c>
      <c r="Z1582" s="304">
        <v>0.98099999999999998</v>
      </c>
      <c r="AA1582" s="304">
        <v>95940</v>
      </c>
      <c r="AC1582" s="304">
        <v>0.53439999999999999</v>
      </c>
      <c r="AD1582" s="304">
        <v>258</v>
      </c>
      <c r="AE1582" s="304">
        <v>258</v>
      </c>
      <c r="AF1582" s="304">
        <v>0.98019999999999996</v>
      </c>
      <c r="AG1582" s="304">
        <v>91740</v>
      </c>
      <c r="AI1582" s="304">
        <v>0.48759999999999998</v>
      </c>
      <c r="AJ1582" s="304">
        <v>288</v>
      </c>
      <c r="AK1582" s="304">
        <v>288</v>
      </c>
      <c r="AL1582" s="304">
        <v>0.98260000000000003</v>
      </c>
      <c r="AM1582" s="304">
        <v>97980</v>
      </c>
      <c r="AO1582" s="304">
        <v>0.48089999999999999</v>
      </c>
    </row>
    <row r="1583" spans="1:41">
      <c r="A1583" s="305">
        <v>1579</v>
      </c>
      <c r="B1583" s="306" t="s">
        <v>3986</v>
      </c>
      <c r="C1583" s="305" t="s">
        <v>5579</v>
      </c>
      <c r="D1583" s="306" t="s">
        <v>4051</v>
      </c>
      <c r="E1583" s="307">
        <v>267</v>
      </c>
      <c r="F1583" s="304">
        <v>187.2</v>
      </c>
      <c r="G1583" s="304">
        <v>213.6</v>
      </c>
      <c r="H1583" s="304">
        <v>0.83419999999999994</v>
      </c>
      <c r="I1583" s="304">
        <v>26938</v>
      </c>
      <c r="K1583" s="304">
        <v>0.23960000000000001</v>
      </c>
      <c r="L1583" s="304">
        <v>185.6</v>
      </c>
      <c r="M1583" s="304">
        <v>213.6</v>
      </c>
      <c r="N1583" s="304">
        <v>0.83440000000000003</v>
      </c>
      <c r="O1583" s="304">
        <v>26103</v>
      </c>
      <c r="Q1583" s="304">
        <v>0.31929999999999997</v>
      </c>
      <c r="R1583" s="304">
        <v>177.28</v>
      </c>
      <c r="S1583" s="304">
        <v>213.6</v>
      </c>
      <c r="T1583" s="304">
        <v>0.84729999999999994</v>
      </c>
      <c r="U1583" s="304">
        <v>29060</v>
      </c>
      <c r="W1583" s="304">
        <v>0.26869999999999999</v>
      </c>
      <c r="X1583" s="304">
        <v>155.36000000000001</v>
      </c>
      <c r="Y1583" s="304">
        <v>213.6</v>
      </c>
      <c r="Z1583" s="304">
        <v>0.81659999999999999</v>
      </c>
      <c r="AA1583" s="304">
        <v>22364</v>
      </c>
      <c r="AC1583" s="304">
        <v>0.2369</v>
      </c>
      <c r="AD1583" s="304">
        <v>141.44</v>
      </c>
      <c r="AE1583" s="304">
        <v>213.6</v>
      </c>
      <c r="AF1583" s="304">
        <v>0.81189999999999996</v>
      </c>
      <c r="AG1583" s="304">
        <v>18144</v>
      </c>
      <c r="AI1583" s="304">
        <v>0.21240000000000001</v>
      </c>
      <c r="AJ1583" s="304">
        <v>130.88</v>
      </c>
      <c r="AK1583" s="304">
        <v>213.6</v>
      </c>
      <c r="AL1583" s="304">
        <v>0.81569999999999998</v>
      </c>
      <c r="AM1583" s="304">
        <v>18740</v>
      </c>
      <c r="AO1583" s="304">
        <v>0.24379999999999999</v>
      </c>
    </row>
    <row r="1584" spans="1:41">
      <c r="A1584" s="305">
        <v>1580</v>
      </c>
      <c r="B1584" s="306" t="s">
        <v>3986</v>
      </c>
      <c r="C1584" s="305" t="s">
        <v>5580</v>
      </c>
      <c r="D1584" s="306" t="s">
        <v>4065</v>
      </c>
      <c r="E1584" s="307">
        <v>233.3</v>
      </c>
      <c r="F1584" s="304">
        <v>66</v>
      </c>
      <c r="G1584" s="304">
        <v>186.64</v>
      </c>
      <c r="H1584" s="304">
        <v>0.96319999999999995</v>
      </c>
      <c r="I1584" s="304">
        <v>33650</v>
      </c>
      <c r="J1584" s="304" t="e">
        <f>I1584-#REF!</f>
        <v>#REF!</v>
      </c>
      <c r="K1584" s="304">
        <v>0.73519999999999996</v>
      </c>
      <c r="L1584" s="304">
        <v>60</v>
      </c>
      <c r="M1584" s="304">
        <v>186.64</v>
      </c>
      <c r="N1584" s="304">
        <v>0.95750000000000002</v>
      </c>
      <c r="O1584" s="304">
        <v>31790</v>
      </c>
      <c r="P1584" s="304" t="e">
        <f>O1584-#REF!</f>
        <v>#REF!</v>
      </c>
      <c r="Q1584" s="304">
        <v>0.74380000000000002</v>
      </c>
      <c r="R1584" s="304">
        <v>64</v>
      </c>
      <c r="S1584" s="304">
        <v>186.64</v>
      </c>
      <c r="T1584" s="304">
        <v>0.91149999999999998</v>
      </c>
      <c r="U1584" s="304">
        <v>19978</v>
      </c>
      <c r="W1584" s="304">
        <v>0.47570000000000001</v>
      </c>
      <c r="X1584" s="304">
        <v>79.2</v>
      </c>
      <c r="Y1584" s="304">
        <v>186.64</v>
      </c>
      <c r="Z1584" s="304">
        <v>0.96870000000000001</v>
      </c>
      <c r="AA1584" s="304">
        <v>31972</v>
      </c>
      <c r="AC1584" s="304">
        <v>0.56010000000000004</v>
      </c>
      <c r="AD1584" s="304">
        <v>75.400000000000006</v>
      </c>
      <c r="AE1584" s="304">
        <v>186.64</v>
      </c>
      <c r="AF1584" s="304">
        <v>0.96579999999999999</v>
      </c>
      <c r="AG1584" s="304">
        <v>39190</v>
      </c>
      <c r="AH1584" s="304" t="e">
        <f>AG1584-#REF!</f>
        <v>#REF!</v>
      </c>
      <c r="AI1584" s="304">
        <v>0.72340000000000004</v>
      </c>
      <c r="AJ1584" s="304">
        <v>72</v>
      </c>
      <c r="AK1584" s="304">
        <v>186.64</v>
      </c>
      <c r="AL1584" s="304">
        <v>0.96699999999999997</v>
      </c>
      <c r="AM1584" s="304">
        <v>34794</v>
      </c>
      <c r="AN1584" s="304" t="e">
        <f>AM1584-#REF!</f>
        <v>#REF!</v>
      </c>
      <c r="AO1584" s="304">
        <v>0.69410000000000005</v>
      </c>
    </row>
    <row r="1585" spans="1:41">
      <c r="A1585" s="305">
        <v>1581</v>
      </c>
      <c r="B1585" s="306" t="s">
        <v>3986</v>
      </c>
      <c r="C1585" s="305" t="s">
        <v>5581</v>
      </c>
      <c r="D1585" s="306" t="s">
        <v>4051</v>
      </c>
      <c r="E1585" s="307">
        <v>389</v>
      </c>
      <c r="F1585" s="304">
        <v>135.04</v>
      </c>
      <c r="G1585" s="304">
        <v>311.2</v>
      </c>
      <c r="H1585" s="304">
        <v>0.91649999999999998</v>
      </c>
      <c r="I1585" s="304">
        <v>23968</v>
      </c>
      <c r="K1585" s="304">
        <v>0.26900000000000002</v>
      </c>
      <c r="L1585" s="304">
        <v>109.6</v>
      </c>
      <c r="M1585" s="304">
        <v>311.2</v>
      </c>
      <c r="N1585" s="304">
        <v>0.91090000000000004</v>
      </c>
      <c r="O1585" s="304">
        <v>27560</v>
      </c>
      <c r="Q1585" s="304">
        <v>0.371</v>
      </c>
      <c r="R1585" s="304">
        <v>182.72</v>
      </c>
      <c r="S1585" s="304">
        <v>311.2</v>
      </c>
      <c r="T1585" s="304">
        <v>0.90590000000000004</v>
      </c>
      <c r="U1585" s="304">
        <v>20640</v>
      </c>
      <c r="W1585" s="304">
        <v>0.20780000000000001</v>
      </c>
      <c r="X1585" s="304">
        <v>172.8</v>
      </c>
      <c r="Y1585" s="304">
        <v>311.2</v>
      </c>
      <c r="Z1585" s="304">
        <v>0.90620000000000001</v>
      </c>
      <c r="AA1585" s="304">
        <v>27104</v>
      </c>
      <c r="AC1585" s="304">
        <v>0.23269999999999999</v>
      </c>
      <c r="AD1585" s="304">
        <v>152</v>
      </c>
      <c r="AE1585" s="304">
        <v>311.2</v>
      </c>
      <c r="AF1585" s="304">
        <v>0.90359999999999996</v>
      </c>
      <c r="AG1585" s="304">
        <v>29976</v>
      </c>
      <c r="AI1585" s="304">
        <v>0.29339999999999999</v>
      </c>
      <c r="AJ1585" s="304">
        <v>156.16</v>
      </c>
      <c r="AK1585" s="304">
        <v>311.2</v>
      </c>
      <c r="AL1585" s="304">
        <v>0.89700000000000002</v>
      </c>
      <c r="AM1585" s="304">
        <v>24856</v>
      </c>
      <c r="AO1585" s="304">
        <v>0.2465</v>
      </c>
    </row>
    <row r="1586" spans="1:41">
      <c r="A1586" s="305">
        <v>1582</v>
      </c>
      <c r="B1586" s="306" t="s">
        <v>3986</v>
      </c>
      <c r="C1586" s="305" t="s">
        <v>5582</v>
      </c>
      <c r="D1586" s="306" t="s">
        <v>4063</v>
      </c>
      <c r="E1586" s="307">
        <v>556</v>
      </c>
      <c r="F1586" s="304">
        <v>408</v>
      </c>
      <c r="G1586" s="304">
        <v>444.8</v>
      </c>
      <c r="H1586" s="304">
        <v>0.92400000000000004</v>
      </c>
      <c r="I1586" s="304">
        <v>120960</v>
      </c>
      <c r="K1586" s="304" t="e">
        <v>#N/A</v>
      </c>
      <c r="L1586" s="304">
        <v>468</v>
      </c>
      <c r="M1586" s="304">
        <v>468</v>
      </c>
      <c r="N1586" s="304">
        <v>0.93340000000000001</v>
      </c>
      <c r="O1586" s="304">
        <v>170532</v>
      </c>
      <c r="Q1586" s="304" t="e">
        <v>#N/A</v>
      </c>
      <c r="R1586" s="304">
        <v>444</v>
      </c>
      <c r="S1586" s="304">
        <v>444.8</v>
      </c>
      <c r="T1586" s="304">
        <v>0.91700000000000004</v>
      </c>
      <c r="U1586" s="304">
        <v>155748</v>
      </c>
      <c r="W1586" s="304" t="e">
        <v>#N/A</v>
      </c>
      <c r="X1586" s="304">
        <v>468</v>
      </c>
      <c r="Y1586" s="304">
        <v>468</v>
      </c>
      <c r="Z1586" s="304">
        <v>0.92259999999999998</v>
      </c>
      <c r="AA1586" s="304">
        <v>134280</v>
      </c>
      <c r="AC1586" s="304" t="e">
        <v>#N/A</v>
      </c>
      <c r="AD1586" s="304">
        <v>444</v>
      </c>
      <c r="AE1586" s="304">
        <v>444.8</v>
      </c>
      <c r="AF1586" s="304">
        <v>0.90659999999999996</v>
      </c>
      <c r="AG1586" s="304">
        <v>151320</v>
      </c>
      <c r="AI1586" s="304" t="e">
        <v>#N/A</v>
      </c>
      <c r="AJ1586" s="304">
        <v>456</v>
      </c>
      <c r="AK1586" s="304">
        <v>456</v>
      </c>
      <c r="AL1586" s="304">
        <v>0.91220000000000001</v>
      </c>
      <c r="AM1586" s="304">
        <v>160680</v>
      </c>
      <c r="AO1586" s="304" t="e">
        <v>#N/A</v>
      </c>
    </row>
    <row r="1587" spans="1:41">
      <c r="A1587" s="305">
        <v>1583</v>
      </c>
      <c r="B1587" s="306" t="s">
        <v>3986</v>
      </c>
      <c r="C1587" s="305" t="s">
        <v>5583</v>
      </c>
      <c r="D1587" s="306" t="s">
        <v>4139</v>
      </c>
      <c r="E1587" s="307">
        <v>444</v>
      </c>
      <c r="F1587" s="304">
        <v>459.6</v>
      </c>
      <c r="G1587" s="304">
        <v>459.6</v>
      </c>
      <c r="H1587" s="304">
        <v>0.99739999999999995</v>
      </c>
      <c r="I1587" s="304">
        <v>217248</v>
      </c>
      <c r="J1587" s="304" t="e">
        <f>I1587-#REF!</f>
        <v>#REF!</v>
      </c>
      <c r="K1587" s="304">
        <v>0.6583</v>
      </c>
      <c r="L1587" s="304">
        <v>421.2</v>
      </c>
      <c r="M1587" s="304">
        <v>421.2</v>
      </c>
      <c r="N1587" s="304">
        <v>0.995</v>
      </c>
      <c r="O1587" s="304">
        <v>204780</v>
      </c>
      <c r="P1587" s="304" t="e">
        <f>O1587-#REF!</f>
        <v>#REF!</v>
      </c>
      <c r="Q1587" s="304">
        <v>0.65680000000000005</v>
      </c>
      <c r="R1587" s="304">
        <v>434.4</v>
      </c>
      <c r="S1587" s="304">
        <v>432</v>
      </c>
      <c r="T1587" s="304">
        <v>0.99539999999999995</v>
      </c>
      <c r="U1587" s="304">
        <v>200478</v>
      </c>
      <c r="V1587" s="304" t="e">
        <f>U1587-#REF!</f>
        <v>#REF!</v>
      </c>
      <c r="W1587" s="304">
        <v>0.64400000000000002</v>
      </c>
      <c r="X1587" s="304">
        <v>468</v>
      </c>
      <c r="Y1587" s="304">
        <v>468</v>
      </c>
      <c r="Z1587" s="304">
        <v>0.99539999999999995</v>
      </c>
      <c r="AA1587" s="304">
        <v>213978</v>
      </c>
      <c r="AB1587" s="304" t="e">
        <f>AA1587-#REF!</f>
        <v>#REF!</v>
      </c>
      <c r="AC1587" s="304">
        <v>0.61739999999999995</v>
      </c>
      <c r="AD1587" s="304">
        <v>464.4</v>
      </c>
      <c r="AE1587" s="304">
        <v>464.4</v>
      </c>
      <c r="AF1587" s="304">
        <v>0.99639999999999995</v>
      </c>
      <c r="AG1587" s="304">
        <v>244038</v>
      </c>
      <c r="AH1587" s="304" t="e">
        <f>AG1587-#REF!</f>
        <v>#REF!</v>
      </c>
      <c r="AI1587" s="304">
        <v>0.70889999999999997</v>
      </c>
      <c r="AJ1587" s="304">
        <v>486</v>
      </c>
      <c r="AK1587" s="304">
        <v>486</v>
      </c>
      <c r="AL1587" s="304">
        <v>0.99649999999999994</v>
      </c>
      <c r="AM1587" s="304">
        <v>242808</v>
      </c>
      <c r="AN1587" s="304" t="e">
        <f>AM1587-#REF!</f>
        <v>#REF!</v>
      </c>
      <c r="AO1587" s="304">
        <v>0.69640000000000002</v>
      </c>
    </row>
    <row r="1588" spans="1:41">
      <c r="A1588" s="305">
        <v>1584</v>
      </c>
      <c r="B1588" s="306" t="s">
        <v>3986</v>
      </c>
      <c r="C1588" s="305" t="s">
        <v>5584</v>
      </c>
      <c r="D1588" s="306" t="s">
        <v>4139</v>
      </c>
      <c r="E1588" s="307">
        <v>650</v>
      </c>
      <c r="F1588" s="304">
        <v>513.76</v>
      </c>
      <c r="G1588" s="304">
        <v>542.55999999999995</v>
      </c>
      <c r="H1588" s="304">
        <v>0.99449999999999994</v>
      </c>
      <c r="I1588" s="304">
        <v>123620</v>
      </c>
      <c r="K1588" s="304">
        <v>0.33610000000000001</v>
      </c>
      <c r="L1588" s="304">
        <v>465.76</v>
      </c>
      <c r="M1588" s="304">
        <v>520</v>
      </c>
      <c r="N1588" s="304">
        <v>0.99729999999999996</v>
      </c>
      <c r="O1588" s="304">
        <v>104916</v>
      </c>
      <c r="Q1588" s="304">
        <v>0.30359999999999998</v>
      </c>
      <c r="R1588" s="304">
        <v>538.08000000000004</v>
      </c>
      <c r="S1588" s="304">
        <v>538.08000000000004</v>
      </c>
      <c r="T1588" s="304">
        <v>0.99880000000000002</v>
      </c>
      <c r="U1588" s="304">
        <v>113556</v>
      </c>
      <c r="W1588" s="304">
        <v>0.29349999999999998</v>
      </c>
      <c r="X1588" s="304">
        <v>527.67999999999995</v>
      </c>
      <c r="Y1588" s="304">
        <v>527.67999999999995</v>
      </c>
      <c r="Z1588" s="304">
        <v>0.99890000000000001</v>
      </c>
      <c r="AA1588" s="304">
        <v>108416</v>
      </c>
      <c r="AC1588" s="304">
        <v>0.27650000000000002</v>
      </c>
      <c r="AD1588" s="304">
        <v>566.08000000000004</v>
      </c>
      <c r="AE1588" s="304">
        <v>566.08000000000004</v>
      </c>
      <c r="AF1588" s="304">
        <v>0.99860000000000004</v>
      </c>
      <c r="AG1588" s="304">
        <v>121444</v>
      </c>
      <c r="AI1588" s="304">
        <v>0.2888</v>
      </c>
      <c r="AJ1588" s="304">
        <v>534.88</v>
      </c>
      <c r="AK1588" s="304">
        <v>534.88</v>
      </c>
      <c r="AL1588" s="304">
        <v>0.99819999999999998</v>
      </c>
      <c r="AM1588" s="304">
        <v>107676</v>
      </c>
      <c r="AO1588" s="304">
        <v>0.28010000000000002</v>
      </c>
    </row>
    <row r="1589" spans="1:41">
      <c r="A1589" s="305">
        <v>1585</v>
      </c>
      <c r="B1589" s="306" t="s">
        <v>3986</v>
      </c>
      <c r="C1589" s="305" t="s">
        <v>5585</v>
      </c>
      <c r="D1589" s="306" t="s">
        <v>4139</v>
      </c>
      <c r="E1589" s="307">
        <v>2350</v>
      </c>
      <c r="F1589" s="304">
        <v>2412</v>
      </c>
      <c r="G1589" s="304">
        <v>2412</v>
      </c>
      <c r="H1589" s="304">
        <v>0.97770000000000001</v>
      </c>
      <c r="I1589" s="304">
        <v>1308960</v>
      </c>
      <c r="J1589" s="304" t="e">
        <f>I1589-#REF!</f>
        <v>#REF!</v>
      </c>
      <c r="K1589" s="304">
        <v>0.77090000000000003</v>
      </c>
      <c r="L1589" s="304">
        <v>2376</v>
      </c>
      <c r="M1589" s="304">
        <v>2376</v>
      </c>
      <c r="N1589" s="304">
        <v>0.98250000000000004</v>
      </c>
      <c r="O1589" s="304">
        <v>1448280</v>
      </c>
      <c r="P1589" s="304" t="e">
        <f>O1589-#REF!</f>
        <v>#REF!</v>
      </c>
      <c r="Q1589" s="304">
        <v>0.83389999999999997</v>
      </c>
      <c r="R1589" s="304">
        <v>2412</v>
      </c>
      <c r="S1589" s="304">
        <v>2412</v>
      </c>
      <c r="T1589" s="304">
        <v>0.98239999999999994</v>
      </c>
      <c r="U1589" s="304">
        <v>1462320</v>
      </c>
      <c r="V1589" s="304" t="e">
        <f>U1589-#REF!</f>
        <v>#REF!</v>
      </c>
      <c r="W1589" s="304">
        <v>0.85719999999999996</v>
      </c>
      <c r="X1589" s="304">
        <v>2484</v>
      </c>
      <c r="Y1589" s="304">
        <v>2484</v>
      </c>
      <c r="Z1589" s="304">
        <v>0.97939999999999994</v>
      </c>
      <c r="AA1589" s="304">
        <v>1454400</v>
      </c>
      <c r="AB1589" s="304" t="e">
        <f>AA1589-#REF!</f>
        <v>#REF!</v>
      </c>
      <c r="AC1589" s="304">
        <v>0.80349999999999999</v>
      </c>
      <c r="AD1589" s="304">
        <v>2520</v>
      </c>
      <c r="AE1589" s="304">
        <v>2520</v>
      </c>
      <c r="AF1589" s="304">
        <v>0.98080000000000001</v>
      </c>
      <c r="AG1589" s="304">
        <v>1650960</v>
      </c>
      <c r="AH1589" s="304" t="e">
        <f>AG1589-#REF!</f>
        <v>#REF!</v>
      </c>
      <c r="AI1589" s="304">
        <v>0.89780000000000004</v>
      </c>
      <c r="AJ1589" s="304">
        <v>2520</v>
      </c>
      <c r="AK1589" s="304">
        <v>2520</v>
      </c>
      <c r="AL1589" s="304">
        <v>1.0030999999999999</v>
      </c>
      <c r="AM1589" s="304">
        <v>1319364</v>
      </c>
      <c r="AN1589" s="304" t="e">
        <f>AM1589-#REF!</f>
        <v>#REF!</v>
      </c>
      <c r="AO1589" s="304">
        <v>0.72499999999999998</v>
      </c>
    </row>
    <row r="1590" spans="1:41">
      <c r="A1590" s="305">
        <v>1586</v>
      </c>
      <c r="B1590" s="306" t="s">
        <v>3986</v>
      </c>
      <c r="C1590" s="305" t="s">
        <v>5586</v>
      </c>
      <c r="D1590" s="306" t="s">
        <v>4139</v>
      </c>
      <c r="E1590" s="307">
        <v>510</v>
      </c>
      <c r="F1590" s="304">
        <v>450</v>
      </c>
      <c r="G1590" s="304">
        <v>450</v>
      </c>
      <c r="H1590" s="304">
        <v>0.92530000000000001</v>
      </c>
      <c r="I1590" s="304">
        <v>47520</v>
      </c>
      <c r="K1590" s="304">
        <v>0.1585</v>
      </c>
      <c r="L1590" s="304">
        <v>288</v>
      </c>
      <c r="M1590" s="304">
        <v>408</v>
      </c>
      <c r="N1590" s="304">
        <v>0.92479999999999996</v>
      </c>
      <c r="O1590" s="304">
        <v>43500</v>
      </c>
      <c r="Q1590" s="304">
        <v>0.2195</v>
      </c>
      <c r="R1590" s="304">
        <v>312</v>
      </c>
      <c r="S1590" s="304">
        <v>408</v>
      </c>
      <c r="T1590" s="304">
        <v>0.90979999999999994</v>
      </c>
      <c r="U1590" s="304">
        <v>39900</v>
      </c>
      <c r="W1590" s="304">
        <v>0.19520000000000001</v>
      </c>
      <c r="X1590" s="304">
        <v>312</v>
      </c>
      <c r="Y1590" s="304">
        <v>408</v>
      </c>
      <c r="Z1590" s="304">
        <v>0.93499999999999994</v>
      </c>
      <c r="AA1590" s="304">
        <v>56940</v>
      </c>
      <c r="AC1590" s="304">
        <v>0.26240000000000002</v>
      </c>
      <c r="AD1590" s="304">
        <v>396</v>
      </c>
      <c r="AE1590" s="304">
        <v>408</v>
      </c>
      <c r="AF1590" s="304">
        <v>0.93330000000000002</v>
      </c>
      <c r="AG1590" s="304">
        <v>57060</v>
      </c>
      <c r="AI1590" s="304">
        <v>0.20749999999999999</v>
      </c>
      <c r="AJ1590" s="304">
        <v>444</v>
      </c>
      <c r="AK1590" s="304">
        <v>444</v>
      </c>
      <c r="AL1590" s="304">
        <v>0.91920000000000002</v>
      </c>
      <c r="AM1590" s="304">
        <v>45000</v>
      </c>
      <c r="AO1590" s="304">
        <v>0.1532</v>
      </c>
    </row>
    <row r="1591" spans="1:41">
      <c r="A1591" s="305">
        <v>1587</v>
      </c>
      <c r="B1591" s="306" t="s">
        <v>3986</v>
      </c>
      <c r="C1591" s="305" t="s">
        <v>5587</v>
      </c>
      <c r="D1591" s="306" t="s">
        <v>4139</v>
      </c>
      <c r="E1591" s="307">
        <v>709</v>
      </c>
      <c r="F1591" s="304">
        <v>696.6</v>
      </c>
      <c r="G1591" s="304">
        <v>696.6</v>
      </c>
      <c r="H1591" s="304">
        <v>0.99119999999999997</v>
      </c>
      <c r="I1591" s="304">
        <v>282851</v>
      </c>
      <c r="K1591" s="304">
        <v>0.56899999999999995</v>
      </c>
      <c r="L1591" s="304">
        <v>642.6</v>
      </c>
      <c r="M1591" s="304">
        <v>642.6</v>
      </c>
      <c r="N1591" s="304">
        <v>0.99819999999999998</v>
      </c>
      <c r="O1591" s="304">
        <v>290300</v>
      </c>
      <c r="P1591" s="304" t="e">
        <f>O1591-#REF!</f>
        <v>#REF!</v>
      </c>
      <c r="Q1591" s="304">
        <v>0.60829999999999995</v>
      </c>
      <c r="R1591" s="304">
        <v>624.6</v>
      </c>
      <c r="S1591" s="304">
        <v>624.6</v>
      </c>
      <c r="T1591" s="304">
        <v>0.99649999999999994</v>
      </c>
      <c r="U1591" s="304">
        <v>265025</v>
      </c>
      <c r="W1591" s="304">
        <v>0.59140000000000004</v>
      </c>
      <c r="X1591" s="304">
        <v>615.6</v>
      </c>
      <c r="Y1591" s="304">
        <v>615.6</v>
      </c>
      <c r="Z1591" s="304">
        <v>0.99729999999999996</v>
      </c>
      <c r="AA1591" s="304">
        <v>225041</v>
      </c>
      <c r="AC1591" s="304">
        <v>0.49270000000000003</v>
      </c>
      <c r="AD1591" s="304">
        <v>405</v>
      </c>
      <c r="AE1591" s="304">
        <v>567.20000000000005</v>
      </c>
      <c r="AF1591" s="304">
        <v>0.99570000000000003</v>
      </c>
      <c r="AG1591" s="304">
        <v>169272</v>
      </c>
      <c r="AI1591" s="304">
        <v>0.56420000000000003</v>
      </c>
      <c r="AJ1591" s="304">
        <v>450</v>
      </c>
      <c r="AK1591" s="304">
        <v>567.20000000000005</v>
      </c>
      <c r="AL1591" s="304">
        <v>0.99570000000000003</v>
      </c>
      <c r="AM1591" s="304">
        <v>184662</v>
      </c>
      <c r="AO1591" s="304">
        <v>0.57240000000000002</v>
      </c>
    </row>
    <row r="1592" spans="1:41">
      <c r="A1592" s="305">
        <v>1588</v>
      </c>
      <c r="B1592" s="306" t="s">
        <v>3986</v>
      </c>
      <c r="C1592" s="305" t="s">
        <v>5588</v>
      </c>
      <c r="D1592" s="306" t="s">
        <v>4139</v>
      </c>
      <c r="E1592" s="307">
        <v>524</v>
      </c>
      <c r="F1592" s="304">
        <v>481.2</v>
      </c>
      <c r="G1592" s="304">
        <v>481.2</v>
      </c>
      <c r="H1592" s="304">
        <v>0.99570000000000003</v>
      </c>
      <c r="I1592" s="304">
        <v>144714</v>
      </c>
      <c r="K1592" s="304">
        <v>0.41949999999999998</v>
      </c>
      <c r="L1592" s="304">
        <v>480</v>
      </c>
      <c r="M1592" s="304">
        <v>480</v>
      </c>
      <c r="N1592" s="304">
        <v>0.99539999999999995</v>
      </c>
      <c r="O1592" s="304">
        <v>216887</v>
      </c>
      <c r="P1592" s="304" t="e">
        <f>O1592-#REF!</f>
        <v>#REF!</v>
      </c>
      <c r="Q1592" s="304">
        <v>0.61019999999999996</v>
      </c>
      <c r="R1592" s="304">
        <v>417.6</v>
      </c>
      <c r="S1592" s="304">
        <v>419.2</v>
      </c>
      <c r="T1592" s="304">
        <v>0.99449999999999994</v>
      </c>
      <c r="U1592" s="304">
        <v>62357</v>
      </c>
      <c r="W1592" s="304">
        <v>0.56869999999999998</v>
      </c>
      <c r="X1592" s="304">
        <v>500.24</v>
      </c>
      <c r="Y1592" s="304">
        <v>500.24</v>
      </c>
      <c r="Z1592" s="304">
        <v>0.99609999999999999</v>
      </c>
      <c r="AA1592" s="304">
        <v>222535</v>
      </c>
      <c r="AB1592" s="304" t="e">
        <f>AA1592-#REF!</f>
        <v>#REF!</v>
      </c>
      <c r="AC1592" s="304">
        <v>0.60029999999999994</v>
      </c>
      <c r="AD1592" s="304">
        <v>523.04</v>
      </c>
      <c r="AE1592" s="304">
        <v>523.04</v>
      </c>
      <c r="AF1592" s="304">
        <v>0.99590000000000001</v>
      </c>
      <c r="AG1592" s="304">
        <v>232736</v>
      </c>
      <c r="AH1592" s="304" t="e">
        <f>AG1592-#REF!</f>
        <v>#REF!</v>
      </c>
      <c r="AI1592" s="304">
        <v>0.60060000000000002</v>
      </c>
      <c r="AJ1592" s="304">
        <v>537.28</v>
      </c>
      <c r="AK1592" s="304">
        <v>537.28</v>
      </c>
      <c r="AL1592" s="304">
        <v>0.99539999999999995</v>
      </c>
      <c r="AM1592" s="304">
        <v>248532</v>
      </c>
      <c r="AN1592" s="304" t="e">
        <f>AM1592-#REF!</f>
        <v>#REF!</v>
      </c>
      <c r="AO1592" s="304">
        <v>0.64549999999999996</v>
      </c>
    </row>
    <row r="1593" spans="1:41">
      <c r="A1593" s="305">
        <v>1589</v>
      </c>
      <c r="B1593" s="306" t="s">
        <v>3986</v>
      </c>
      <c r="C1593" s="305" t="s">
        <v>5589</v>
      </c>
      <c r="D1593" s="306" t="s">
        <v>4139</v>
      </c>
      <c r="E1593" s="307">
        <v>167</v>
      </c>
      <c r="F1593" s="304">
        <v>138</v>
      </c>
      <c r="G1593" s="304">
        <v>138</v>
      </c>
      <c r="H1593" s="304">
        <v>0.92949999999999999</v>
      </c>
      <c r="I1593" s="304">
        <v>35820</v>
      </c>
      <c r="K1593" s="304">
        <v>0.38790000000000002</v>
      </c>
      <c r="L1593" s="304">
        <v>146</v>
      </c>
      <c r="M1593" s="304">
        <v>146</v>
      </c>
      <c r="N1593" s="304">
        <v>0.9325</v>
      </c>
      <c r="O1593" s="304">
        <v>36720</v>
      </c>
      <c r="Q1593" s="304">
        <v>0.36249999999999999</v>
      </c>
      <c r="R1593" s="304">
        <v>140</v>
      </c>
      <c r="S1593" s="304">
        <v>140</v>
      </c>
      <c r="T1593" s="304">
        <v>0.92599999999999993</v>
      </c>
      <c r="U1593" s="304">
        <v>27520</v>
      </c>
      <c r="W1593" s="304">
        <v>0.29480000000000001</v>
      </c>
      <c r="X1593" s="304">
        <v>2</v>
      </c>
      <c r="Y1593" s="304">
        <v>133.6</v>
      </c>
      <c r="Z1593" s="304">
        <v>0.93230000000000002</v>
      </c>
      <c r="AA1593" s="304">
        <v>20080</v>
      </c>
      <c r="AB1593" s="304" t="e">
        <f>AA1593-#REF!</f>
        <v>#REF!</v>
      </c>
      <c r="AC1593" s="304">
        <v>14.4758</v>
      </c>
      <c r="AD1593" s="304">
        <v>132</v>
      </c>
      <c r="AE1593" s="304">
        <v>133.6</v>
      </c>
      <c r="AF1593" s="304">
        <v>0.92779999999999996</v>
      </c>
      <c r="AG1593" s="304">
        <v>15400</v>
      </c>
      <c r="AI1593" s="304">
        <v>0.16900000000000001</v>
      </c>
      <c r="AJ1593" s="304">
        <v>92</v>
      </c>
      <c r="AK1593" s="304">
        <v>133.6</v>
      </c>
      <c r="AL1593" s="304">
        <v>0.97850000000000004</v>
      </c>
      <c r="AM1593" s="304">
        <v>1820</v>
      </c>
      <c r="AO1593" s="304">
        <v>2.81E-2</v>
      </c>
    </row>
    <row r="1594" spans="1:41">
      <c r="A1594" s="305">
        <v>1590</v>
      </c>
      <c r="B1594" s="306" t="s">
        <v>3986</v>
      </c>
      <c r="C1594" s="305" t="s">
        <v>5590</v>
      </c>
      <c r="D1594" s="306" t="s">
        <v>4139</v>
      </c>
      <c r="E1594" s="307">
        <v>270</v>
      </c>
      <c r="F1594" s="304">
        <v>210</v>
      </c>
      <c r="G1594" s="304">
        <v>216</v>
      </c>
      <c r="H1594" s="304">
        <v>0.9819</v>
      </c>
      <c r="I1594" s="304">
        <v>35150</v>
      </c>
      <c r="K1594" s="304">
        <v>0.23680000000000001</v>
      </c>
      <c r="L1594" s="304">
        <v>123.5</v>
      </c>
      <c r="M1594" s="304">
        <v>216</v>
      </c>
      <c r="N1594" s="304">
        <v>0.99180000000000001</v>
      </c>
      <c r="O1594" s="304">
        <v>44510</v>
      </c>
      <c r="Q1594" s="304">
        <v>0.4884</v>
      </c>
      <c r="R1594" s="304">
        <v>125.5</v>
      </c>
      <c r="S1594" s="304">
        <v>216</v>
      </c>
      <c r="T1594" s="304">
        <v>0.99049999999999994</v>
      </c>
      <c r="U1594" s="304">
        <v>24980</v>
      </c>
      <c r="W1594" s="304">
        <v>0.27910000000000001</v>
      </c>
      <c r="X1594" s="304">
        <v>201.5</v>
      </c>
      <c r="Y1594" s="304">
        <v>216</v>
      </c>
      <c r="Z1594" s="304">
        <v>0.99329999999999996</v>
      </c>
      <c r="AA1594" s="304">
        <v>43130</v>
      </c>
      <c r="AC1594" s="304">
        <v>0.28970000000000001</v>
      </c>
      <c r="AD1594" s="304">
        <v>200</v>
      </c>
      <c r="AE1594" s="304">
        <v>216</v>
      </c>
      <c r="AF1594" s="304">
        <v>1.0899000000000001</v>
      </c>
      <c r="AG1594" s="304">
        <v>52205</v>
      </c>
      <c r="AI1594" s="304">
        <v>0.32190000000000002</v>
      </c>
      <c r="AJ1594" s="304">
        <v>190</v>
      </c>
      <c r="AK1594" s="304">
        <v>216</v>
      </c>
      <c r="AL1594" s="304">
        <v>0.84250000000000003</v>
      </c>
      <c r="AM1594" s="304">
        <v>28090</v>
      </c>
      <c r="AO1594" s="304">
        <v>0.24379999999999999</v>
      </c>
    </row>
    <row r="1595" spans="1:41">
      <c r="A1595" s="305">
        <v>1591</v>
      </c>
      <c r="B1595" s="306" t="s">
        <v>3986</v>
      </c>
      <c r="C1595" s="305" t="s">
        <v>5591</v>
      </c>
      <c r="D1595" s="306" t="s">
        <v>4063</v>
      </c>
      <c r="E1595" s="307">
        <v>560</v>
      </c>
      <c r="F1595" s="304">
        <v>152</v>
      </c>
      <c r="G1595" s="304">
        <v>152</v>
      </c>
      <c r="H1595" s="304">
        <v>0.99719999999999998</v>
      </c>
      <c r="I1595" s="304">
        <v>56160</v>
      </c>
      <c r="K1595" s="304" t="e">
        <v>#N/A</v>
      </c>
      <c r="L1595" s="304">
        <v>162</v>
      </c>
      <c r="M1595" s="304">
        <v>162</v>
      </c>
      <c r="N1595" s="304">
        <v>0.99839999999999995</v>
      </c>
      <c r="O1595" s="304">
        <v>71360</v>
      </c>
      <c r="Q1595" s="304" t="e">
        <v>#N/A</v>
      </c>
      <c r="R1595" s="304">
        <v>164</v>
      </c>
      <c r="S1595" s="304">
        <v>164</v>
      </c>
      <c r="T1595" s="304">
        <v>0.99880000000000002</v>
      </c>
      <c r="U1595" s="304">
        <v>48080</v>
      </c>
      <c r="W1595" s="304" t="e">
        <v>#N/A</v>
      </c>
      <c r="X1595" s="304">
        <v>172</v>
      </c>
      <c r="Y1595" s="304">
        <v>172</v>
      </c>
      <c r="Z1595" s="304">
        <v>0.99199999999999999</v>
      </c>
      <c r="AA1595" s="304">
        <v>59340</v>
      </c>
      <c r="AC1595" s="304" t="e">
        <v>#N/A</v>
      </c>
      <c r="AD1595" s="304">
        <v>180</v>
      </c>
      <c r="AE1595" s="304">
        <v>180</v>
      </c>
      <c r="AF1595" s="304">
        <v>0.99099999999999999</v>
      </c>
      <c r="AG1595" s="304">
        <v>79718</v>
      </c>
      <c r="AI1595" s="304" t="e">
        <v>#N/A</v>
      </c>
      <c r="AJ1595" s="304">
        <v>204</v>
      </c>
      <c r="AK1595" s="304">
        <v>204</v>
      </c>
      <c r="AL1595" s="304">
        <v>0.9627</v>
      </c>
      <c r="AM1595" s="304">
        <v>79122</v>
      </c>
      <c r="AO1595" s="304" t="e">
        <v>#N/A</v>
      </c>
    </row>
    <row r="1596" spans="1:41">
      <c r="A1596" s="305">
        <v>1592</v>
      </c>
      <c r="B1596" s="306" t="s">
        <v>3986</v>
      </c>
      <c r="C1596" s="305" t="s">
        <v>5592</v>
      </c>
      <c r="D1596" s="306" t="s">
        <v>4139</v>
      </c>
      <c r="E1596" s="307">
        <v>167</v>
      </c>
      <c r="F1596" s="304">
        <v>26.4</v>
      </c>
      <c r="G1596" s="304">
        <v>133.6</v>
      </c>
      <c r="H1596" s="304">
        <v>0.4824</v>
      </c>
      <c r="I1596" s="304">
        <v>2046</v>
      </c>
      <c r="K1596" s="304">
        <v>0.22320000000000001</v>
      </c>
      <c r="L1596" s="304">
        <v>18</v>
      </c>
      <c r="M1596" s="304">
        <v>133.6</v>
      </c>
      <c r="N1596" s="304">
        <v>0.55799999999999994</v>
      </c>
      <c r="O1596" s="304">
        <v>2772</v>
      </c>
      <c r="Q1596" s="304">
        <v>0.371</v>
      </c>
      <c r="R1596" s="304">
        <v>12</v>
      </c>
      <c r="S1596" s="304">
        <v>133.6</v>
      </c>
      <c r="T1596" s="304">
        <v>0.54149999999999998</v>
      </c>
      <c r="U1596" s="304">
        <v>2430</v>
      </c>
      <c r="W1596" s="304">
        <v>0.51939999999999997</v>
      </c>
      <c r="X1596" s="304">
        <v>28.48</v>
      </c>
      <c r="Y1596" s="304">
        <v>133.6</v>
      </c>
      <c r="Z1596" s="304">
        <v>0.54400000000000004</v>
      </c>
      <c r="AA1596" s="304">
        <v>1694</v>
      </c>
      <c r="AC1596" s="304">
        <v>0.20710000000000001</v>
      </c>
      <c r="AD1596" s="304">
        <v>30.72</v>
      </c>
      <c r="AE1596" s="304">
        <v>133.6</v>
      </c>
      <c r="AF1596" s="304">
        <v>0.57579999999999998</v>
      </c>
      <c r="AG1596" s="304">
        <v>3178</v>
      </c>
      <c r="AI1596" s="304">
        <v>0.24149999999999999</v>
      </c>
      <c r="AJ1596" s="304">
        <v>38.08</v>
      </c>
      <c r="AK1596" s="304">
        <v>133.6</v>
      </c>
      <c r="AL1596" s="304">
        <v>0.57440000000000002</v>
      </c>
      <c r="AM1596" s="304">
        <v>3036</v>
      </c>
      <c r="AO1596" s="304">
        <v>0.1928</v>
      </c>
    </row>
    <row r="1597" spans="1:41">
      <c r="A1597" s="305">
        <v>1593</v>
      </c>
      <c r="B1597" s="306" t="s">
        <v>3986</v>
      </c>
      <c r="C1597" s="305" t="s">
        <v>5593</v>
      </c>
      <c r="D1597" s="306" t="s">
        <v>4139</v>
      </c>
      <c r="E1597" s="307">
        <v>2679</v>
      </c>
      <c r="F1597" s="304">
        <v>2137.5</v>
      </c>
      <c r="G1597" s="304">
        <v>2143.1999999999998</v>
      </c>
      <c r="H1597" s="304">
        <v>1.0027999999999999</v>
      </c>
      <c r="I1597" s="304">
        <v>440400</v>
      </c>
      <c r="K1597" s="304">
        <v>0.28539999999999999</v>
      </c>
      <c r="L1597" s="304">
        <v>1456.5</v>
      </c>
      <c r="M1597" s="304">
        <v>2143.1999999999998</v>
      </c>
      <c r="N1597" s="304">
        <v>1.0085</v>
      </c>
      <c r="O1597" s="304">
        <v>428700</v>
      </c>
      <c r="Q1597" s="304">
        <v>0.39229999999999998</v>
      </c>
      <c r="R1597" s="304">
        <v>2100</v>
      </c>
      <c r="S1597" s="304">
        <v>2143.1999999999998</v>
      </c>
      <c r="T1597" s="304">
        <v>1.0263</v>
      </c>
      <c r="U1597" s="304">
        <v>416550</v>
      </c>
      <c r="W1597" s="304">
        <v>0.26850000000000002</v>
      </c>
      <c r="X1597" s="304">
        <v>1995</v>
      </c>
      <c r="Y1597" s="304">
        <v>2143.1999999999998</v>
      </c>
      <c r="Z1597" s="304">
        <v>1.1640999999999999</v>
      </c>
      <c r="AA1597" s="304">
        <v>212850</v>
      </c>
      <c r="AC1597" s="304">
        <v>0.1232</v>
      </c>
      <c r="AD1597" s="304">
        <v>2100</v>
      </c>
      <c r="AE1597" s="304">
        <v>2143.1999999999998</v>
      </c>
      <c r="AF1597" s="304">
        <v>0.98499999999999999</v>
      </c>
      <c r="AG1597" s="304">
        <v>569250</v>
      </c>
      <c r="AI1597" s="304">
        <v>0.36990000000000001</v>
      </c>
      <c r="AJ1597" s="304">
        <v>2250</v>
      </c>
      <c r="AK1597" s="304">
        <v>2250</v>
      </c>
      <c r="AL1597" s="304">
        <v>0.99249999999999994</v>
      </c>
      <c r="AM1597" s="304">
        <v>511500</v>
      </c>
      <c r="AO1597" s="304">
        <v>0.31809999999999999</v>
      </c>
    </row>
    <row r="1598" spans="1:41">
      <c r="A1598" s="305">
        <v>1594</v>
      </c>
      <c r="B1598" s="306" t="s">
        <v>3986</v>
      </c>
      <c r="C1598" s="305" t="s">
        <v>5594</v>
      </c>
      <c r="D1598" s="306" t="s">
        <v>4139</v>
      </c>
      <c r="E1598" s="307">
        <v>220</v>
      </c>
      <c r="F1598" s="304">
        <v>216.6</v>
      </c>
      <c r="G1598" s="304">
        <v>213.96</v>
      </c>
      <c r="H1598" s="304">
        <v>0.999</v>
      </c>
      <c r="I1598" s="304">
        <v>90960</v>
      </c>
      <c r="K1598" s="304">
        <v>0.56499999999999995</v>
      </c>
      <c r="L1598" s="304">
        <v>223.56</v>
      </c>
      <c r="M1598" s="304">
        <v>223.56</v>
      </c>
      <c r="N1598" s="304">
        <v>0.99939999999999996</v>
      </c>
      <c r="O1598" s="304">
        <v>89874</v>
      </c>
      <c r="Q1598" s="304">
        <v>0.54069999999999996</v>
      </c>
      <c r="R1598" s="304">
        <v>225.36</v>
      </c>
      <c r="S1598" s="304">
        <v>225.36</v>
      </c>
      <c r="T1598" s="304">
        <v>0.99949999999999994</v>
      </c>
      <c r="U1598" s="304">
        <v>70434</v>
      </c>
      <c r="W1598" s="304">
        <v>0.43430000000000002</v>
      </c>
      <c r="X1598" s="304">
        <v>212.52</v>
      </c>
      <c r="Y1598" s="304">
        <v>212.52</v>
      </c>
      <c r="Z1598" s="304">
        <v>0.99929999999999997</v>
      </c>
      <c r="AA1598" s="304">
        <v>62142</v>
      </c>
      <c r="AC1598" s="304">
        <v>0.39329999999999998</v>
      </c>
      <c r="AD1598" s="304">
        <v>205.8</v>
      </c>
      <c r="AE1598" s="304">
        <v>204.72</v>
      </c>
      <c r="AF1598" s="304">
        <v>0.99919999999999998</v>
      </c>
      <c r="AG1598" s="304">
        <v>96912</v>
      </c>
      <c r="AH1598" s="304" t="e">
        <f>AG1598-#REF!</f>
        <v>#REF!</v>
      </c>
      <c r="AI1598" s="304">
        <v>0.63339999999999996</v>
      </c>
      <c r="AJ1598" s="304">
        <v>206.52</v>
      </c>
      <c r="AK1598" s="304">
        <v>206.52</v>
      </c>
      <c r="AL1598" s="304">
        <v>0.99909999999999999</v>
      </c>
      <c r="AM1598" s="304">
        <v>72009</v>
      </c>
      <c r="AO1598" s="304">
        <v>0.48470000000000002</v>
      </c>
    </row>
    <row r="1599" spans="1:41">
      <c r="A1599" s="305">
        <v>1595</v>
      </c>
      <c r="B1599" s="306" t="s">
        <v>3986</v>
      </c>
      <c r="C1599" s="305" t="s">
        <v>5595</v>
      </c>
      <c r="D1599" s="306" t="s">
        <v>4139</v>
      </c>
      <c r="E1599" s="307">
        <v>612</v>
      </c>
      <c r="F1599" s="304">
        <v>486</v>
      </c>
      <c r="G1599" s="304">
        <v>489.6</v>
      </c>
      <c r="H1599" s="304">
        <v>0.99570000000000003</v>
      </c>
      <c r="I1599" s="304">
        <v>164250</v>
      </c>
      <c r="K1599" s="304">
        <v>0.47149999999999997</v>
      </c>
      <c r="L1599" s="304">
        <v>496.8</v>
      </c>
      <c r="M1599" s="304">
        <v>496.8</v>
      </c>
      <c r="N1599" s="304">
        <v>0.99770000000000003</v>
      </c>
      <c r="O1599" s="304">
        <v>116640</v>
      </c>
      <c r="Q1599" s="304">
        <v>0.49480000000000002</v>
      </c>
      <c r="R1599" s="304">
        <v>480.6</v>
      </c>
      <c r="S1599" s="304">
        <v>489.6</v>
      </c>
      <c r="T1599" s="304">
        <v>0.99860000000000004</v>
      </c>
      <c r="U1599" s="304">
        <v>125229</v>
      </c>
      <c r="W1599" s="304">
        <v>0.3624</v>
      </c>
      <c r="X1599" s="304">
        <v>465.96</v>
      </c>
      <c r="Y1599" s="304">
        <v>489.6</v>
      </c>
      <c r="Z1599" s="304">
        <v>0.99909999999999999</v>
      </c>
      <c r="AA1599" s="304">
        <v>171852</v>
      </c>
      <c r="AC1599" s="304">
        <v>0.49619999999999997</v>
      </c>
      <c r="AD1599" s="304">
        <v>469.92</v>
      </c>
      <c r="AE1599" s="304">
        <v>489.6</v>
      </c>
      <c r="AF1599" s="304">
        <v>0.99919999999999998</v>
      </c>
      <c r="AG1599" s="304">
        <v>244494</v>
      </c>
      <c r="AH1599" s="304" t="e">
        <f>AG1599-#REF!</f>
        <v>#REF!</v>
      </c>
      <c r="AI1599" s="304">
        <v>0.69989999999999997</v>
      </c>
      <c r="AJ1599" s="304">
        <v>472.2</v>
      </c>
      <c r="AK1599" s="304">
        <v>489.6</v>
      </c>
      <c r="AL1599" s="304">
        <v>0.99919999999999998</v>
      </c>
      <c r="AM1599" s="304">
        <v>216549</v>
      </c>
      <c r="AN1599" s="304" t="e">
        <f>AM1599-#REF!</f>
        <v>#REF!</v>
      </c>
      <c r="AO1599" s="304">
        <v>0.63749999999999996</v>
      </c>
    </row>
    <row r="1600" spans="1:41">
      <c r="A1600" s="305">
        <v>1596</v>
      </c>
      <c r="B1600" s="306" t="s">
        <v>3986</v>
      </c>
      <c r="C1600" s="305" t="s">
        <v>5596</v>
      </c>
      <c r="D1600" s="306" t="s">
        <v>4652</v>
      </c>
      <c r="E1600" s="307">
        <v>253.33</v>
      </c>
      <c r="F1600" s="304">
        <v>203.2</v>
      </c>
      <c r="G1600" s="304">
        <v>203.2</v>
      </c>
      <c r="H1600" s="304">
        <v>0.99760000000000004</v>
      </c>
      <c r="I1600" s="304">
        <v>102138</v>
      </c>
      <c r="K1600" s="304" t="e">
        <v>#N/A</v>
      </c>
      <c r="L1600" s="304">
        <v>213.76</v>
      </c>
      <c r="M1600" s="304">
        <v>213.76</v>
      </c>
      <c r="N1600" s="304">
        <v>0.99519999999999997</v>
      </c>
      <c r="O1600" s="304">
        <v>103672</v>
      </c>
      <c r="Q1600" s="304" t="e">
        <v>#N/A</v>
      </c>
      <c r="R1600" s="304">
        <v>190.64</v>
      </c>
      <c r="S1600" s="304">
        <v>202.66399999999999</v>
      </c>
      <c r="T1600" s="304">
        <v>0.99690000000000001</v>
      </c>
      <c r="U1600" s="304">
        <v>82470</v>
      </c>
      <c r="W1600" s="304" t="e">
        <v>#N/A</v>
      </c>
      <c r="X1600" s="304">
        <v>173.12</v>
      </c>
      <c r="Y1600" s="304">
        <v>202.66399999999999</v>
      </c>
      <c r="Z1600" s="304">
        <v>0.99919999999999998</v>
      </c>
      <c r="AA1600" s="304">
        <v>64798</v>
      </c>
      <c r="AC1600" s="304" t="e">
        <v>#N/A</v>
      </c>
      <c r="AD1600" s="304">
        <v>99.36</v>
      </c>
      <c r="AE1600" s="304">
        <v>202.66399999999999</v>
      </c>
      <c r="AF1600" s="304">
        <v>0.98439999999999994</v>
      </c>
      <c r="AG1600" s="304">
        <v>35954</v>
      </c>
      <c r="AI1600" s="304" t="e">
        <v>#N/A</v>
      </c>
      <c r="AJ1600" s="304">
        <v>104</v>
      </c>
      <c r="AK1600" s="304">
        <v>202.66399999999999</v>
      </c>
      <c r="AL1600" s="304">
        <v>0.99380000000000002</v>
      </c>
      <c r="AM1600" s="304">
        <v>24980</v>
      </c>
      <c r="AO1600" s="304" t="e">
        <v>#N/A</v>
      </c>
    </row>
    <row r="1601" spans="1:41">
      <c r="A1601" s="305">
        <v>1597</v>
      </c>
      <c r="B1601" s="306" t="s">
        <v>3986</v>
      </c>
      <c r="C1601" s="305" t="s">
        <v>5597</v>
      </c>
      <c r="D1601" s="306" t="s">
        <v>4065</v>
      </c>
      <c r="E1601" s="307">
        <v>177.78</v>
      </c>
      <c r="F1601" s="304">
        <v>114.9</v>
      </c>
      <c r="G1601" s="304">
        <v>142.22399999999999</v>
      </c>
      <c r="H1601" s="304">
        <v>1.0116000000000001</v>
      </c>
      <c r="I1601" s="304">
        <v>37974</v>
      </c>
      <c r="K1601" s="304">
        <v>0.45379999999999998</v>
      </c>
      <c r="L1601" s="304">
        <v>98.7</v>
      </c>
      <c r="M1601" s="304">
        <v>142.22399999999999</v>
      </c>
      <c r="N1601" s="304">
        <v>2.3765000000000001</v>
      </c>
      <c r="O1601" s="304">
        <v>15699</v>
      </c>
      <c r="Q1601" s="304">
        <v>0.09</v>
      </c>
      <c r="R1601" s="304">
        <v>99</v>
      </c>
      <c r="S1601" s="304">
        <v>142.22399999999999</v>
      </c>
      <c r="T1601" s="304">
        <v>1.2623</v>
      </c>
      <c r="U1601" s="304">
        <v>15999</v>
      </c>
      <c r="W1601" s="304">
        <v>0.17780000000000001</v>
      </c>
      <c r="X1601" s="304">
        <v>125.7</v>
      </c>
      <c r="Y1601" s="304">
        <v>142.22399999999999</v>
      </c>
      <c r="Z1601" s="304">
        <v>1.0914999999999999</v>
      </c>
      <c r="AA1601" s="304">
        <v>44997</v>
      </c>
      <c r="AC1601" s="304">
        <v>0.44080000000000003</v>
      </c>
      <c r="AD1601" s="304">
        <v>142.80000000000001</v>
      </c>
      <c r="AE1601" s="304">
        <v>142.80000000000001</v>
      </c>
      <c r="AF1601" s="304">
        <v>1.0014000000000001</v>
      </c>
      <c r="AG1601" s="304">
        <v>45753</v>
      </c>
      <c r="AI1601" s="304">
        <v>0.43009999999999998</v>
      </c>
      <c r="AJ1601" s="304">
        <v>141</v>
      </c>
      <c r="AK1601" s="304">
        <v>142.22399999999999</v>
      </c>
      <c r="AL1601" s="304">
        <v>0.99849999999999994</v>
      </c>
      <c r="AM1601" s="304">
        <v>47877</v>
      </c>
      <c r="AO1601" s="304">
        <v>0.4723</v>
      </c>
    </row>
    <row r="1602" spans="1:41">
      <c r="A1602" s="305">
        <v>1598</v>
      </c>
      <c r="B1602" s="306" t="s">
        <v>3986</v>
      </c>
      <c r="C1602" s="305" t="s">
        <v>5598</v>
      </c>
      <c r="D1602" s="306" t="s">
        <v>4139</v>
      </c>
      <c r="E1602" s="307">
        <v>145</v>
      </c>
      <c r="F1602" s="304">
        <v>123.28</v>
      </c>
      <c r="G1602" s="304">
        <v>123</v>
      </c>
      <c r="H1602" s="304">
        <v>0.73570000000000002</v>
      </c>
      <c r="I1602" s="304">
        <v>3846</v>
      </c>
      <c r="K1602" s="304">
        <v>9.2999999999999999E-2</v>
      </c>
      <c r="L1602" s="304">
        <v>120.48</v>
      </c>
      <c r="M1602" s="304">
        <v>120.48</v>
      </c>
      <c r="N1602" s="304">
        <v>0.75800000000000001</v>
      </c>
      <c r="O1602" s="304">
        <v>14482</v>
      </c>
      <c r="Q1602" s="304">
        <v>0.2132</v>
      </c>
      <c r="R1602" s="304">
        <v>120.48</v>
      </c>
      <c r="S1602" s="304">
        <v>120.48</v>
      </c>
      <c r="T1602" s="304">
        <v>0.7258</v>
      </c>
      <c r="U1602" s="304">
        <v>6468</v>
      </c>
      <c r="W1602" s="304">
        <v>0.1067</v>
      </c>
      <c r="X1602" s="304">
        <v>77.2</v>
      </c>
      <c r="Y1602" s="304">
        <v>116</v>
      </c>
      <c r="Z1602" s="304">
        <v>0.55069999999999997</v>
      </c>
      <c r="AA1602" s="304">
        <v>990</v>
      </c>
      <c r="AC1602" s="304">
        <v>3.1300000000000001E-2</v>
      </c>
      <c r="AD1602" s="304">
        <v>128.08000000000001</v>
      </c>
      <c r="AE1602" s="304">
        <v>122.16</v>
      </c>
      <c r="AF1602" s="304">
        <v>0.7087</v>
      </c>
      <c r="AG1602" s="304">
        <v>19194</v>
      </c>
      <c r="AI1602" s="304">
        <v>0.28420000000000001</v>
      </c>
      <c r="AJ1602" s="304">
        <v>129.19999999999999</v>
      </c>
      <c r="AK1602" s="304">
        <v>123.52</v>
      </c>
      <c r="AL1602" s="304">
        <v>0.77549999999999997</v>
      </c>
      <c r="AM1602" s="304">
        <v>11088</v>
      </c>
      <c r="AO1602" s="304">
        <v>0.1537</v>
      </c>
    </row>
    <row r="1603" spans="1:41">
      <c r="A1603" s="305">
        <v>1599</v>
      </c>
      <c r="B1603" s="306" t="s">
        <v>3986</v>
      </c>
      <c r="C1603" s="305" t="s">
        <v>5599</v>
      </c>
      <c r="D1603" s="306" t="s">
        <v>4139</v>
      </c>
      <c r="E1603" s="307">
        <v>127.78</v>
      </c>
      <c r="F1603" s="304">
        <v>198</v>
      </c>
      <c r="G1603" s="304">
        <v>198</v>
      </c>
      <c r="H1603" s="304">
        <v>0.74390000000000001</v>
      </c>
      <c r="I1603" s="304">
        <v>54000</v>
      </c>
      <c r="K1603" s="304">
        <v>0.50929999999999997</v>
      </c>
      <c r="L1603" s="304">
        <v>174</v>
      </c>
      <c r="M1603" s="304">
        <v>174</v>
      </c>
      <c r="N1603" s="304">
        <v>0.72099999999999997</v>
      </c>
      <c r="O1603" s="304">
        <v>55800</v>
      </c>
      <c r="Q1603" s="304">
        <v>0.59789999999999999</v>
      </c>
      <c r="R1603" s="304">
        <v>246</v>
      </c>
      <c r="S1603" s="304">
        <v>102.224</v>
      </c>
      <c r="T1603" s="304">
        <v>0.70019999999999993</v>
      </c>
      <c r="U1603" s="304">
        <v>52260</v>
      </c>
      <c r="W1603" s="304">
        <v>0.4214</v>
      </c>
      <c r="X1603" s="304">
        <v>235.92</v>
      </c>
      <c r="Y1603" s="304">
        <v>235.92</v>
      </c>
      <c r="Z1603" s="304">
        <v>0.67810000000000004</v>
      </c>
      <c r="AA1603" s="304">
        <v>21360</v>
      </c>
      <c r="AC1603" s="304">
        <v>0.54059999999999997</v>
      </c>
      <c r="AD1603" s="304">
        <v>228.72</v>
      </c>
      <c r="AE1603" s="304">
        <v>228.72</v>
      </c>
      <c r="AF1603" s="304">
        <v>0.70279999999999998</v>
      </c>
      <c r="AG1603" s="304">
        <v>48874</v>
      </c>
      <c r="AI1603" s="304">
        <v>0.40870000000000001</v>
      </c>
      <c r="AJ1603" s="304">
        <v>270.72000000000003</v>
      </c>
      <c r="AK1603" s="304">
        <v>270.72000000000003</v>
      </c>
      <c r="AL1603" s="304">
        <v>0.70169999999999999</v>
      </c>
      <c r="AM1603" s="304">
        <v>31192</v>
      </c>
      <c r="AO1603" s="304">
        <v>0.2281</v>
      </c>
    </row>
    <row r="1604" spans="1:41">
      <c r="A1604" s="305">
        <v>1600</v>
      </c>
      <c r="B1604" s="306" t="s">
        <v>3986</v>
      </c>
      <c r="C1604" s="305" t="s">
        <v>5600</v>
      </c>
      <c r="D1604" s="306" t="s">
        <v>4139</v>
      </c>
      <c r="E1604" s="307">
        <v>122.22</v>
      </c>
      <c r="F1604" s="304">
        <v>98</v>
      </c>
      <c r="G1604" s="304">
        <v>98</v>
      </c>
      <c r="H1604" s="304">
        <v>0.96</v>
      </c>
      <c r="I1604" s="304">
        <v>29568</v>
      </c>
      <c r="K1604" s="304">
        <v>0.4365</v>
      </c>
      <c r="L1604" s="304">
        <v>112.48</v>
      </c>
      <c r="M1604" s="304">
        <v>112.48</v>
      </c>
      <c r="N1604" s="304">
        <v>0.95109999999999995</v>
      </c>
      <c r="O1604" s="304">
        <v>43042</v>
      </c>
      <c r="Q1604" s="304">
        <v>0.54079999999999995</v>
      </c>
      <c r="R1604" s="304">
        <v>148.24</v>
      </c>
      <c r="S1604" s="304">
        <v>148.24</v>
      </c>
      <c r="T1604" s="304">
        <v>0.85739999999999994</v>
      </c>
      <c r="U1604" s="304">
        <v>33368</v>
      </c>
      <c r="V1604" s="304" t="e">
        <f>U1604-#REF!</f>
        <v>#REF!</v>
      </c>
      <c r="W1604" s="304">
        <v>0.72</v>
      </c>
      <c r="X1604" s="304">
        <v>123.68</v>
      </c>
      <c r="Y1604" s="304">
        <v>123.68</v>
      </c>
      <c r="Z1604" s="304">
        <v>0.7954</v>
      </c>
      <c r="AA1604" s="304">
        <v>31366</v>
      </c>
      <c r="AC1604" s="304">
        <v>0.42859999999999998</v>
      </c>
      <c r="AD1604" s="304">
        <v>132.88</v>
      </c>
      <c r="AE1604" s="304">
        <v>132.88</v>
      </c>
      <c r="AF1604" s="304">
        <v>0.7782</v>
      </c>
      <c r="AG1604" s="304">
        <v>32112</v>
      </c>
      <c r="AI1604" s="304">
        <v>0.41739999999999999</v>
      </c>
      <c r="AJ1604" s="304">
        <v>117.68</v>
      </c>
      <c r="AK1604" s="304">
        <v>114.08</v>
      </c>
      <c r="AL1604" s="304">
        <v>0.89369999999999994</v>
      </c>
      <c r="AM1604" s="304">
        <v>25454</v>
      </c>
      <c r="AO1604" s="304">
        <v>0.3362</v>
      </c>
    </row>
    <row r="1605" spans="1:41">
      <c r="A1605" s="305">
        <v>1601</v>
      </c>
      <c r="B1605" s="306" t="s">
        <v>3986</v>
      </c>
      <c r="C1605" s="305" t="s">
        <v>5602</v>
      </c>
      <c r="D1605" s="306" t="s">
        <v>4139</v>
      </c>
      <c r="E1605" s="307">
        <v>355.55</v>
      </c>
      <c r="F1605" s="304">
        <v>291.36</v>
      </c>
      <c r="G1605" s="304">
        <v>291.36</v>
      </c>
      <c r="H1605" s="304">
        <v>0.83740000000000003</v>
      </c>
      <c r="I1605" s="304">
        <v>80836</v>
      </c>
      <c r="K1605" s="304">
        <v>0.4602</v>
      </c>
      <c r="L1605" s="304">
        <v>301.76</v>
      </c>
      <c r="M1605" s="304">
        <v>301.76</v>
      </c>
      <c r="N1605" s="304">
        <v>0.84740000000000004</v>
      </c>
      <c r="O1605" s="304">
        <v>58128</v>
      </c>
      <c r="Q1605" s="304">
        <v>0.30549999999999999</v>
      </c>
      <c r="R1605" s="304">
        <v>307.36</v>
      </c>
      <c r="S1605" s="304">
        <v>307.36</v>
      </c>
      <c r="T1605" s="304">
        <v>0.84440000000000004</v>
      </c>
      <c r="U1605" s="304">
        <v>83068</v>
      </c>
      <c r="W1605" s="304">
        <v>0.4446</v>
      </c>
      <c r="X1605" s="304">
        <v>299.68</v>
      </c>
      <c r="Y1605" s="304">
        <v>299.68</v>
      </c>
      <c r="Z1605" s="304">
        <v>0.85</v>
      </c>
      <c r="AA1605" s="304">
        <v>78324</v>
      </c>
      <c r="AC1605" s="304">
        <v>0.4133</v>
      </c>
      <c r="AD1605" s="304">
        <v>308.8</v>
      </c>
      <c r="AE1605" s="304">
        <v>308.8</v>
      </c>
      <c r="AF1605" s="304">
        <v>0.82069999999999999</v>
      </c>
      <c r="AG1605" s="304">
        <v>91188</v>
      </c>
      <c r="AI1605" s="304">
        <v>0.48370000000000002</v>
      </c>
      <c r="AJ1605" s="304">
        <v>311.68</v>
      </c>
      <c r="AK1605" s="304">
        <v>311.68</v>
      </c>
      <c r="AL1605" s="304">
        <v>0.80530000000000002</v>
      </c>
      <c r="AM1605" s="304">
        <v>92780</v>
      </c>
      <c r="AO1605" s="304">
        <v>0.51339999999999997</v>
      </c>
    </row>
    <row r="1606" spans="1:41">
      <c r="A1606" s="305">
        <v>1602</v>
      </c>
      <c r="B1606" s="306" t="s">
        <v>3986</v>
      </c>
      <c r="C1606" s="305" t="s">
        <v>5603</v>
      </c>
      <c r="D1606" s="306" t="s">
        <v>4139</v>
      </c>
      <c r="E1606" s="307">
        <v>1500</v>
      </c>
      <c r="F1606" s="304">
        <v>2184</v>
      </c>
      <c r="G1606" s="304">
        <v>2184</v>
      </c>
      <c r="H1606" s="304">
        <v>0.98509999999999998</v>
      </c>
      <c r="I1606" s="304">
        <v>587427</v>
      </c>
      <c r="K1606" s="304">
        <v>0.37919999999999998</v>
      </c>
      <c r="L1606" s="304">
        <v>1320</v>
      </c>
      <c r="M1606" s="304">
        <v>1320</v>
      </c>
      <c r="N1606" s="304">
        <v>0.98339999999999994</v>
      </c>
      <c r="O1606" s="304">
        <v>476505</v>
      </c>
      <c r="Q1606" s="304">
        <v>0.49340000000000001</v>
      </c>
      <c r="R1606" s="304">
        <v>1308</v>
      </c>
      <c r="S1606" s="304">
        <v>1308</v>
      </c>
      <c r="T1606" s="304">
        <v>0.9829</v>
      </c>
      <c r="U1606" s="304">
        <v>244337</v>
      </c>
      <c r="W1606" s="304">
        <v>0.50690000000000002</v>
      </c>
      <c r="X1606" s="304">
        <v>1306.4000000000001</v>
      </c>
      <c r="Y1606" s="304">
        <v>1306.4000000000001</v>
      </c>
      <c r="Z1606" s="304">
        <v>0.9748</v>
      </c>
      <c r="AA1606" s="304">
        <v>246583</v>
      </c>
      <c r="AC1606" s="304">
        <v>0.26029999999999998</v>
      </c>
      <c r="AD1606" s="304">
        <v>1320.8</v>
      </c>
      <c r="AE1606" s="304">
        <v>1320.8</v>
      </c>
      <c r="AF1606" s="304">
        <v>0.98050000000000004</v>
      </c>
      <c r="AG1606" s="304">
        <v>344980</v>
      </c>
      <c r="AI1606" s="304">
        <v>0.35809999999999997</v>
      </c>
      <c r="AJ1606" s="304">
        <v>1303.2</v>
      </c>
      <c r="AK1606" s="304">
        <v>1303.2</v>
      </c>
      <c r="AL1606" s="304">
        <v>0.97819999999999996</v>
      </c>
      <c r="AM1606" s="304">
        <v>311600</v>
      </c>
      <c r="AO1606" s="304">
        <v>0.33950000000000002</v>
      </c>
    </row>
    <row r="1607" spans="1:41">
      <c r="A1607" s="305">
        <v>1603</v>
      </c>
      <c r="B1607" s="306" t="s">
        <v>3986</v>
      </c>
      <c r="C1607" s="305" t="s">
        <v>5604</v>
      </c>
      <c r="D1607" s="306" t="s">
        <v>4139</v>
      </c>
      <c r="E1607" s="307">
        <v>575</v>
      </c>
      <c r="F1607" s="304">
        <v>483</v>
      </c>
      <c r="G1607" s="304">
        <v>483</v>
      </c>
      <c r="H1607" s="304">
        <v>0.71650000000000003</v>
      </c>
      <c r="I1607" s="304">
        <v>71130</v>
      </c>
      <c r="K1607" s="304">
        <v>0.28549999999999998</v>
      </c>
      <c r="L1607" s="304">
        <v>454</v>
      </c>
      <c r="M1607" s="304">
        <v>460</v>
      </c>
      <c r="N1607" s="304">
        <v>0.7268</v>
      </c>
      <c r="O1607" s="304">
        <v>81690</v>
      </c>
      <c r="Q1607" s="304">
        <v>0.33279999999999998</v>
      </c>
      <c r="R1607" s="304">
        <v>540</v>
      </c>
      <c r="S1607" s="304">
        <v>540</v>
      </c>
      <c r="T1607" s="304">
        <v>0.71099999999999997</v>
      </c>
      <c r="U1607" s="304">
        <v>72150</v>
      </c>
      <c r="W1607" s="304">
        <v>0.26100000000000001</v>
      </c>
      <c r="X1607" s="304">
        <v>376</v>
      </c>
      <c r="Y1607" s="304">
        <v>460</v>
      </c>
      <c r="Z1607" s="304">
        <v>0.72489999999999999</v>
      </c>
      <c r="AA1607" s="304">
        <v>116100</v>
      </c>
      <c r="AC1607" s="304">
        <v>0.5726</v>
      </c>
      <c r="AD1607" s="304">
        <v>390</v>
      </c>
      <c r="AE1607" s="304">
        <v>460</v>
      </c>
      <c r="AF1607" s="304">
        <v>0.73680000000000001</v>
      </c>
      <c r="AG1607" s="304">
        <v>111880</v>
      </c>
      <c r="AI1607" s="304">
        <v>0.52329999999999999</v>
      </c>
      <c r="AJ1607" s="304">
        <v>360</v>
      </c>
      <c r="AK1607" s="304">
        <v>460</v>
      </c>
      <c r="AL1607" s="304">
        <v>0.71799999999999997</v>
      </c>
      <c r="AM1607" s="304">
        <v>94590</v>
      </c>
      <c r="AO1607" s="304">
        <v>0.50829999999999997</v>
      </c>
    </row>
    <row r="1608" spans="1:41">
      <c r="A1608" s="305">
        <v>1604</v>
      </c>
      <c r="B1608" s="306" t="s">
        <v>3986</v>
      </c>
      <c r="C1608" s="305" t="s">
        <v>5605</v>
      </c>
      <c r="D1608" s="306" t="s">
        <v>4051</v>
      </c>
      <c r="E1608" s="307">
        <v>166.67</v>
      </c>
      <c r="F1608" s="304">
        <v>123.6</v>
      </c>
      <c r="G1608" s="304">
        <v>133.33600000000001</v>
      </c>
      <c r="H1608" s="304">
        <v>0.99639999999999995</v>
      </c>
      <c r="I1608" s="304">
        <v>42240</v>
      </c>
      <c r="K1608" s="304">
        <v>0.47639999999999999</v>
      </c>
      <c r="L1608" s="304">
        <v>129.36000000000001</v>
      </c>
      <c r="M1608" s="304">
        <v>133.33600000000001</v>
      </c>
      <c r="N1608" s="304">
        <v>0.99470000000000003</v>
      </c>
      <c r="O1608" s="304">
        <v>41088</v>
      </c>
      <c r="Q1608" s="304">
        <v>0.42920000000000003</v>
      </c>
      <c r="R1608" s="304">
        <v>113.76</v>
      </c>
      <c r="S1608" s="304">
        <v>133.33600000000001</v>
      </c>
      <c r="T1608" s="304">
        <v>0.99760000000000004</v>
      </c>
      <c r="U1608" s="304">
        <v>41904</v>
      </c>
      <c r="W1608" s="304">
        <v>0.51280000000000003</v>
      </c>
      <c r="X1608" s="304">
        <v>98.4</v>
      </c>
      <c r="Y1608" s="304">
        <v>133.33600000000001</v>
      </c>
      <c r="Z1608" s="304">
        <v>0.99780000000000002</v>
      </c>
      <c r="AA1608" s="304">
        <v>37722</v>
      </c>
      <c r="AC1608" s="304">
        <v>0.51639999999999997</v>
      </c>
      <c r="AD1608" s="304">
        <v>98.4</v>
      </c>
      <c r="AE1608" s="304">
        <v>133.33600000000001</v>
      </c>
      <c r="AF1608" s="304">
        <v>0.99449999999999994</v>
      </c>
      <c r="AG1608" s="304">
        <v>38988</v>
      </c>
      <c r="AI1608" s="304">
        <v>0.53549999999999998</v>
      </c>
      <c r="AJ1608" s="304">
        <v>96.48</v>
      </c>
      <c r="AK1608" s="304">
        <v>133.33600000000001</v>
      </c>
      <c r="AL1608" s="304">
        <v>0.99449999999999994</v>
      </c>
      <c r="AM1608" s="304">
        <v>35736</v>
      </c>
      <c r="AO1608" s="304">
        <v>0.51729999999999998</v>
      </c>
    </row>
    <row r="1609" spans="1:41">
      <c r="A1609" s="305">
        <v>1605</v>
      </c>
      <c r="B1609" s="306" t="s">
        <v>3986</v>
      </c>
      <c r="C1609" s="305" t="s">
        <v>5606</v>
      </c>
      <c r="D1609" s="306" t="s">
        <v>4139</v>
      </c>
      <c r="E1609" s="307">
        <v>667</v>
      </c>
      <c r="F1609" s="304">
        <v>479.52</v>
      </c>
      <c r="G1609" s="304">
        <v>533.6</v>
      </c>
      <c r="H1609" s="304">
        <v>0.99539999999999995</v>
      </c>
      <c r="I1609" s="304">
        <v>144372</v>
      </c>
      <c r="K1609" s="304">
        <v>0.42009999999999997</v>
      </c>
      <c r="L1609" s="304">
        <v>474.72</v>
      </c>
      <c r="M1609" s="304">
        <v>533.6</v>
      </c>
      <c r="N1609" s="304">
        <v>0.99460000000000004</v>
      </c>
      <c r="O1609" s="304">
        <v>161064</v>
      </c>
      <c r="Q1609" s="304">
        <v>0.45850000000000002</v>
      </c>
      <c r="R1609" s="304">
        <v>481.92</v>
      </c>
      <c r="S1609" s="304">
        <v>533.6</v>
      </c>
      <c r="T1609" s="304">
        <v>0.99470000000000003</v>
      </c>
      <c r="U1609" s="304">
        <v>151644</v>
      </c>
      <c r="W1609" s="304">
        <v>0.43940000000000001</v>
      </c>
      <c r="X1609" s="304">
        <v>475.2</v>
      </c>
      <c r="Y1609" s="304">
        <v>533.6</v>
      </c>
      <c r="Z1609" s="304">
        <v>0.99419999999999997</v>
      </c>
      <c r="AA1609" s="304">
        <v>97116</v>
      </c>
      <c r="AC1609" s="304">
        <v>0.36980000000000002</v>
      </c>
      <c r="AD1609" s="304">
        <v>468.8</v>
      </c>
      <c r="AE1609" s="304">
        <v>533.6</v>
      </c>
      <c r="AF1609" s="304">
        <v>0.997</v>
      </c>
      <c r="AG1609" s="304">
        <v>145668</v>
      </c>
      <c r="AI1609" s="304">
        <v>0.41889999999999999</v>
      </c>
      <c r="AJ1609" s="304">
        <v>475.68</v>
      </c>
      <c r="AK1609" s="304">
        <v>533.6</v>
      </c>
      <c r="AL1609" s="304">
        <v>0.99690000000000001</v>
      </c>
      <c r="AM1609" s="304">
        <v>152164</v>
      </c>
      <c r="AO1609" s="304">
        <v>0.44569999999999999</v>
      </c>
    </row>
    <row r="1610" spans="1:41">
      <c r="A1610" s="305">
        <v>1606</v>
      </c>
      <c r="B1610" s="306" t="s">
        <v>3986</v>
      </c>
      <c r="C1610" s="305" t="s">
        <v>5607</v>
      </c>
      <c r="D1610" s="306" t="s">
        <v>4139</v>
      </c>
      <c r="E1610" s="307">
        <v>1200</v>
      </c>
      <c r="F1610" s="304">
        <v>710</v>
      </c>
      <c r="G1610" s="304">
        <v>960</v>
      </c>
      <c r="H1610" s="304">
        <v>0.99560000000000004</v>
      </c>
      <c r="I1610" s="304">
        <v>375210</v>
      </c>
      <c r="J1610" s="304" t="e">
        <f>I1610-#REF!</f>
        <v>#REF!</v>
      </c>
      <c r="K1610" s="304">
        <v>0.73719999999999997</v>
      </c>
      <c r="L1610" s="304">
        <v>845</v>
      </c>
      <c r="M1610" s="304">
        <v>960</v>
      </c>
      <c r="N1610" s="304">
        <v>0.99549999999999994</v>
      </c>
      <c r="O1610" s="304">
        <v>429030</v>
      </c>
      <c r="P1610" s="304" t="e">
        <f>O1610-#REF!</f>
        <v>#REF!</v>
      </c>
      <c r="Q1610" s="304">
        <v>0.68559999999999999</v>
      </c>
      <c r="R1610" s="304">
        <v>875</v>
      </c>
      <c r="S1610" s="304">
        <v>960</v>
      </c>
      <c r="T1610" s="304">
        <v>0.99570000000000003</v>
      </c>
      <c r="U1610" s="304">
        <v>496605</v>
      </c>
      <c r="V1610" s="304" t="e">
        <f>U1610-#REF!</f>
        <v>#REF!</v>
      </c>
      <c r="W1610" s="304">
        <v>0.79169999999999996</v>
      </c>
      <c r="X1610" s="304">
        <v>810</v>
      </c>
      <c r="Y1610" s="304">
        <v>960</v>
      </c>
      <c r="Z1610" s="304">
        <v>0.99590000000000001</v>
      </c>
      <c r="AA1610" s="304">
        <v>457705</v>
      </c>
      <c r="AB1610" s="304" t="e">
        <f>AA1610-#REF!</f>
        <v>#REF!</v>
      </c>
      <c r="AC1610" s="304">
        <v>0.76270000000000004</v>
      </c>
      <c r="AD1610" s="304">
        <v>855</v>
      </c>
      <c r="AE1610" s="304">
        <v>960</v>
      </c>
      <c r="AF1610" s="304">
        <v>0.996</v>
      </c>
      <c r="AG1610" s="304">
        <v>458250</v>
      </c>
      <c r="AH1610" s="304" t="e">
        <f>AG1610-#REF!</f>
        <v>#REF!</v>
      </c>
      <c r="AI1610" s="304">
        <v>0.72330000000000005</v>
      </c>
      <c r="AJ1610" s="304">
        <v>870</v>
      </c>
      <c r="AK1610" s="304">
        <v>960</v>
      </c>
      <c r="AL1610" s="304">
        <v>0.996</v>
      </c>
      <c r="AM1610" s="304">
        <v>445328</v>
      </c>
      <c r="AN1610" s="304" t="e">
        <f>AM1610-#REF!</f>
        <v>#REF!</v>
      </c>
      <c r="AO1610" s="304">
        <v>0.71389999999999998</v>
      </c>
    </row>
    <row r="1611" spans="1:41">
      <c r="A1611" s="305">
        <v>1607</v>
      </c>
      <c r="B1611" s="306" t="s">
        <v>3986</v>
      </c>
      <c r="C1611" s="305" t="s">
        <v>5608</v>
      </c>
      <c r="D1611" s="306" t="s">
        <v>4051</v>
      </c>
      <c r="E1611" s="307">
        <v>139</v>
      </c>
      <c r="F1611" s="304">
        <v>139.19999999999999</v>
      </c>
      <c r="G1611" s="304">
        <v>139.19999999999999</v>
      </c>
      <c r="H1611" s="304">
        <v>0.87819999999999998</v>
      </c>
      <c r="I1611" s="304">
        <v>22456</v>
      </c>
      <c r="K1611" s="304">
        <v>0.25509999999999999</v>
      </c>
      <c r="L1611" s="304">
        <v>93.4</v>
      </c>
      <c r="M1611" s="304">
        <v>111.2</v>
      </c>
      <c r="N1611" s="304">
        <v>0.88549999999999995</v>
      </c>
      <c r="O1611" s="304">
        <v>26594</v>
      </c>
      <c r="Q1611" s="304">
        <v>0.43219999999999997</v>
      </c>
      <c r="R1611" s="304">
        <v>144.6</v>
      </c>
      <c r="S1611" s="304">
        <v>146.4</v>
      </c>
      <c r="T1611" s="304">
        <v>0.87380000000000002</v>
      </c>
      <c r="U1611" s="304">
        <v>26430</v>
      </c>
      <c r="W1611" s="304">
        <v>0.29049999999999998</v>
      </c>
      <c r="X1611" s="304">
        <v>140.80000000000001</v>
      </c>
      <c r="Y1611" s="304">
        <v>140.80000000000001</v>
      </c>
      <c r="Z1611" s="304">
        <v>0.87060000000000004</v>
      </c>
      <c r="AA1611" s="304">
        <v>26530</v>
      </c>
      <c r="AC1611" s="304">
        <v>0.29089999999999999</v>
      </c>
      <c r="AD1611" s="304">
        <v>138</v>
      </c>
      <c r="AE1611" s="304">
        <v>138</v>
      </c>
      <c r="AF1611" s="304">
        <v>0.87209999999999999</v>
      </c>
      <c r="AG1611" s="304">
        <v>30542</v>
      </c>
      <c r="AI1611" s="304">
        <v>0.34110000000000001</v>
      </c>
      <c r="AJ1611" s="304">
        <v>140</v>
      </c>
      <c r="AK1611" s="304">
        <v>140</v>
      </c>
      <c r="AL1611" s="304">
        <v>0.87349999999999994</v>
      </c>
      <c r="AM1611" s="304">
        <v>23680</v>
      </c>
      <c r="AO1611" s="304">
        <v>0.26889999999999997</v>
      </c>
    </row>
    <row r="1612" spans="1:41">
      <c r="A1612" s="305">
        <v>1608</v>
      </c>
      <c r="B1612" s="306" t="s">
        <v>3986</v>
      </c>
      <c r="C1612" s="305" t="s">
        <v>5609</v>
      </c>
      <c r="D1612" s="306" t="s">
        <v>4139</v>
      </c>
      <c r="E1612" s="307">
        <v>334</v>
      </c>
      <c r="F1612" s="304">
        <v>369.6</v>
      </c>
      <c r="G1612" s="304">
        <v>369.6</v>
      </c>
      <c r="H1612" s="304">
        <v>0.99570000000000003</v>
      </c>
      <c r="I1612" s="304">
        <v>128307</v>
      </c>
      <c r="K1612" s="304">
        <v>0.48430000000000001</v>
      </c>
      <c r="L1612" s="304">
        <v>367.2</v>
      </c>
      <c r="M1612" s="304">
        <v>367.2</v>
      </c>
      <c r="N1612" s="304">
        <v>0.99070000000000003</v>
      </c>
      <c r="O1612" s="304">
        <v>92704</v>
      </c>
      <c r="Q1612" s="304">
        <v>0.34250000000000003</v>
      </c>
      <c r="R1612" s="304">
        <v>319.2</v>
      </c>
      <c r="S1612" s="304">
        <v>310.8</v>
      </c>
      <c r="T1612" s="304">
        <v>0.99529999999999996</v>
      </c>
      <c r="U1612" s="304">
        <v>81086</v>
      </c>
      <c r="W1612" s="304">
        <v>0.35449999999999998</v>
      </c>
      <c r="X1612" s="304">
        <v>372</v>
      </c>
      <c r="Y1612" s="304">
        <v>372</v>
      </c>
      <c r="Z1612" s="304">
        <v>0.98699999999999999</v>
      </c>
      <c r="AA1612" s="304">
        <v>94739</v>
      </c>
      <c r="AC1612" s="304">
        <v>0.3468</v>
      </c>
      <c r="AD1612" s="304">
        <v>400.8</v>
      </c>
      <c r="AE1612" s="304">
        <v>400.8</v>
      </c>
      <c r="AF1612" s="304">
        <v>0.89439999999999997</v>
      </c>
      <c r="AG1612" s="304">
        <v>105314</v>
      </c>
      <c r="AI1612" s="304">
        <v>0.39489999999999997</v>
      </c>
      <c r="AJ1612" s="304">
        <v>418.8</v>
      </c>
      <c r="AK1612" s="304">
        <v>418.8</v>
      </c>
      <c r="AL1612" s="304">
        <v>0.96429999999999993</v>
      </c>
      <c r="AM1612" s="304">
        <v>102857</v>
      </c>
      <c r="AO1612" s="304">
        <v>0.3538</v>
      </c>
    </row>
    <row r="1613" spans="1:41">
      <c r="A1613" s="305">
        <v>1609</v>
      </c>
      <c r="B1613" s="306" t="s">
        <v>3986</v>
      </c>
      <c r="C1613" s="305" t="s">
        <v>5610</v>
      </c>
      <c r="D1613" s="306" t="s">
        <v>4139</v>
      </c>
      <c r="E1613" s="307">
        <v>933.33</v>
      </c>
      <c r="F1613" s="304">
        <v>768</v>
      </c>
      <c r="G1613" s="304">
        <v>768</v>
      </c>
      <c r="H1613" s="304">
        <v>0.99490000000000001</v>
      </c>
      <c r="I1613" s="304">
        <v>277680</v>
      </c>
      <c r="K1613" s="304">
        <v>0.50480000000000003</v>
      </c>
      <c r="L1613" s="304">
        <v>672</v>
      </c>
      <c r="M1613" s="304">
        <v>746.66399999999999</v>
      </c>
      <c r="N1613" s="304">
        <v>0.99419999999999997</v>
      </c>
      <c r="O1613" s="304">
        <v>244680</v>
      </c>
      <c r="Q1613" s="304">
        <v>0.49230000000000002</v>
      </c>
      <c r="R1613" s="304">
        <v>684</v>
      </c>
      <c r="S1613" s="304">
        <v>746.66399999999999</v>
      </c>
      <c r="T1613" s="304">
        <v>0.99509999999999998</v>
      </c>
      <c r="U1613" s="304">
        <v>266880</v>
      </c>
      <c r="W1613" s="304">
        <v>0.54459999999999997</v>
      </c>
      <c r="X1613" s="304">
        <v>696</v>
      </c>
      <c r="Y1613" s="304">
        <v>746.66399999999999</v>
      </c>
      <c r="Z1613" s="304">
        <v>0.99660000000000004</v>
      </c>
      <c r="AA1613" s="304">
        <v>382320</v>
      </c>
      <c r="AB1613" s="304" t="e">
        <f>AA1613-#REF!</f>
        <v>#REF!</v>
      </c>
      <c r="AC1613" s="304">
        <v>0.7409</v>
      </c>
      <c r="AD1613" s="304">
        <v>792</v>
      </c>
      <c r="AE1613" s="304">
        <v>792</v>
      </c>
      <c r="AF1613" s="304">
        <v>0.99670000000000003</v>
      </c>
      <c r="AG1613" s="304">
        <v>358560</v>
      </c>
      <c r="AH1613" s="304" t="e">
        <f>AG1613-#REF!</f>
        <v>#REF!</v>
      </c>
      <c r="AI1613" s="304">
        <v>0.61050000000000004</v>
      </c>
      <c r="AJ1613" s="304">
        <v>768</v>
      </c>
      <c r="AK1613" s="304">
        <v>768</v>
      </c>
      <c r="AL1613" s="304">
        <v>0.99660000000000004</v>
      </c>
      <c r="AM1613" s="304">
        <v>379440</v>
      </c>
      <c r="AN1613" s="304" t="e">
        <f>AM1613-#REF!</f>
        <v>#REF!</v>
      </c>
      <c r="AO1613" s="304">
        <v>0.68859999999999999</v>
      </c>
    </row>
    <row r="1614" spans="1:41">
      <c r="A1614" s="305">
        <v>1610</v>
      </c>
      <c r="B1614" s="306" t="s">
        <v>3986</v>
      </c>
      <c r="C1614" s="305" t="s">
        <v>5611</v>
      </c>
      <c r="D1614" s="306" t="s">
        <v>4139</v>
      </c>
      <c r="E1614" s="307">
        <v>950</v>
      </c>
      <c r="F1614" s="304">
        <v>832.16</v>
      </c>
      <c r="G1614" s="304">
        <v>832.16</v>
      </c>
      <c r="H1614" s="304">
        <v>0.99249999999999994</v>
      </c>
      <c r="I1614" s="304">
        <v>375108</v>
      </c>
      <c r="J1614" s="304" t="e">
        <f>I1614-#REF!</f>
        <v>#REF!</v>
      </c>
      <c r="K1614" s="304">
        <v>0.61050000000000004</v>
      </c>
      <c r="L1614" s="304">
        <v>757.12</v>
      </c>
      <c r="M1614" s="304">
        <v>757.12</v>
      </c>
      <c r="N1614" s="304">
        <v>0.99270000000000003</v>
      </c>
      <c r="O1614" s="304">
        <v>329588</v>
      </c>
      <c r="Q1614" s="304">
        <v>0.58940000000000003</v>
      </c>
      <c r="R1614" s="304">
        <v>882.56</v>
      </c>
      <c r="S1614" s="304">
        <v>882.56</v>
      </c>
      <c r="T1614" s="304">
        <v>0.98909999999999998</v>
      </c>
      <c r="U1614" s="304">
        <v>351056</v>
      </c>
      <c r="W1614" s="304">
        <v>0.55859999999999999</v>
      </c>
      <c r="X1614" s="304">
        <v>915.84</v>
      </c>
      <c r="Y1614" s="304">
        <v>915.84</v>
      </c>
      <c r="Z1614" s="304">
        <v>0.99060000000000004</v>
      </c>
      <c r="AA1614" s="304">
        <v>376292</v>
      </c>
      <c r="AC1614" s="304">
        <v>0.5575</v>
      </c>
      <c r="AD1614" s="304">
        <v>1063.3599999999999</v>
      </c>
      <c r="AE1614" s="304">
        <v>1063.3599999999999</v>
      </c>
      <c r="AF1614" s="304">
        <v>0.98750000000000004</v>
      </c>
      <c r="AG1614" s="304">
        <v>407196</v>
      </c>
      <c r="AI1614" s="304">
        <v>0.52129999999999999</v>
      </c>
      <c r="AJ1614" s="304">
        <v>1033.44</v>
      </c>
      <c r="AK1614" s="304">
        <v>1033.44</v>
      </c>
      <c r="AL1614" s="304">
        <v>0.99139999999999995</v>
      </c>
      <c r="AM1614" s="304">
        <v>327932</v>
      </c>
      <c r="AO1614" s="304">
        <v>0.4446</v>
      </c>
    </row>
    <row r="1615" spans="1:41">
      <c r="A1615" s="305">
        <v>1611</v>
      </c>
      <c r="B1615" s="306" t="s">
        <v>3986</v>
      </c>
      <c r="C1615" s="305" t="s">
        <v>5612</v>
      </c>
      <c r="D1615" s="306" t="s">
        <v>4139</v>
      </c>
      <c r="E1615" s="307">
        <v>388.89</v>
      </c>
      <c r="F1615" s="304">
        <v>306</v>
      </c>
      <c r="G1615" s="304">
        <v>311.11200000000002</v>
      </c>
      <c r="H1615" s="304">
        <v>0.92049999999999998</v>
      </c>
      <c r="I1615" s="304">
        <v>118680</v>
      </c>
      <c r="K1615" s="304">
        <v>0.58520000000000005</v>
      </c>
      <c r="L1615" s="304">
        <v>312</v>
      </c>
      <c r="M1615" s="304">
        <v>312</v>
      </c>
      <c r="N1615" s="304">
        <v>0.92620000000000002</v>
      </c>
      <c r="O1615" s="304">
        <v>121860</v>
      </c>
      <c r="Q1615" s="304">
        <v>0.56679999999999997</v>
      </c>
      <c r="R1615" s="304">
        <v>294</v>
      </c>
      <c r="S1615" s="304">
        <v>311.11200000000002</v>
      </c>
      <c r="T1615" s="304">
        <v>0.92100000000000004</v>
      </c>
      <c r="U1615" s="304">
        <v>95040</v>
      </c>
      <c r="W1615" s="304">
        <v>0.48749999999999999</v>
      </c>
      <c r="X1615" s="304">
        <v>264</v>
      </c>
      <c r="Y1615" s="304">
        <v>311.11200000000002</v>
      </c>
      <c r="Z1615" s="304">
        <v>0.89090000000000003</v>
      </c>
      <c r="AA1615" s="304">
        <v>89100</v>
      </c>
      <c r="AC1615" s="304">
        <v>0.50919999999999999</v>
      </c>
      <c r="AD1615" s="304">
        <v>312</v>
      </c>
      <c r="AE1615" s="304">
        <v>312</v>
      </c>
      <c r="AF1615" s="304">
        <v>0.88080000000000003</v>
      </c>
      <c r="AG1615" s="304">
        <v>113460</v>
      </c>
      <c r="AI1615" s="304">
        <v>0.55500000000000005</v>
      </c>
      <c r="AJ1615" s="304">
        <v>294</v>
      </c>
      <c r="AK1615" s="304">
        <v>311.11200000000002</v>
      </c>
      <c r="AL1615" s="304">
        <v>0.88100000000000001</v>
      </c>
      <c r="AM1615" s="304">
        <v>57720</v>
      </c>
      <c r="AO1615" s="304">
        <v>0.3095</v>
      </c>
    </row>
    <row r="1616" spans="1:41">
      <c r="A1616" s="305">
        <v>1612</v>
      </c>
      <c r="B1616" s="306" t="s">
        <v>3986</v>
      </c>
      <c r="C1616" s="305" t="s">
        <v>5613</v>
      </c>
      <c r="D1616" s="306" t="s">
        <v>4139</v>
      </c>
      <c r="E1616" s="307">
        <v>111.1</v>
      </c>
      <c r="F1616" s="304">
        <v>22.02</v>
      </c>
      <c r="G1616" s="304">
        <v>88.88</v>
      </c>
      <c r="H1616" s="304">
        <v>0.9909</v>
      </c>
      <c r="I1616" s="304">
        <v>4351</v>
      </c>
      <c r="K1616" s="304">
        <v>0.31240000000000001</v>
      </c>
      <c r="L1616" s="304">
        <v>20.100000000000001</v>
      </c>
      <c r="M1616" s="304">
        <v>88.88</v>
      </c>
      <c r="N1616" s="304">
        <v>0.98970000000000002</v>
      </c>
      <c r="O1616" s="304">
        <v>3998</v>
      </c>
      <c r="Q1616" s="304">
        <v>0.3085</v>
      </c>
      <c r="R1616" s="304">
        <v>13.06</v>
      </c>
      <c r="S1616" s="304">
        <v>88.88</v>
      </c>
      <c r="T1616" s="304">
        <v>0.98650000000000004</v>
      </c>
      <c r="U1616" s="304">
        <v>3704</v>
      </c>
      <c r="W1616" s="304">
        <v>0.49390000000000001</v>
      </c>
      <c r="X1616" s="304">
        <v>18.66</v>
      </c>
      <c r="Y1616" s="304">
        <v>88.88</v>
      </c>
      <c r="Z1616" s="304">
        <v>0.99390000000000001</v>
      </c>
      <c r="AA1616" s="304">
        <v>4652</v>
      </c>
      <c r="AC1616" s="304">
        <v>0.38929999999999998</v>
      </c>
      <c r="AD1616" s="304">
        <v>29.06</v>
      </c>
      <c r="AE1616" s="304">
        <v>88.88</v>
      </c>
      <c r="AF1616" s="304">
        <v>0.99139999999999995</v>
      </c>
      <c r="AG1616" s="304">
        <v>4219</v>
      </c>
      <c r="AI1616" s="304">
        <v>0.21540000000000001</v>
      </c>
      <c r="AJ1616" s="304">
        <v>29.7</v>
      </c>
      <c r="AK1616" s="304">
        <v>88.88</v>
      </c>
      <c r="AL1616" s="304">
        <v>0.9919</v>
      </c>
      <c r="AM1616" s="304">
        <v>4003</v>
      </c>
      <c r="AO1616" s="304">
        <v>0.20610000000000001</v>
      </c>
    </row>
    <row r="1617" spans="1:41">
      <c r="A1617" s="305">
        <v>1613</v>
      </c>
      <c r="B1617" s="306" t="s">
        <v>3986</v>
      </c>
      <c r="C1617" s="305" t="s">
        <v>5614</v>
      </c>
      <c r="D1617" s="306" t="s">
        <v>4139</v>
      </c>
      <c r="E1617" s="307">
        <v>178</v>
      </c>
      <c r="F1617" s="304">
        <v>170</v>
      </c>
      <c r="G1617" s="304">
        <v>170</v>
      </c>
      <c r="H1617" s="304">
        <v>0.45589999999999997</v>
      </c>
      <c r="I1617" s="304">
        <v>4540</v>
      </c>
      <c r="K1617" s="304">
        <v>8.14E-2</v>
      </c>
      <c r="L1617" s="304">
        <v>144</v>
      </c>
      <c r="M1617" s="304">
        <v>144</v>
      </c>
      <c r="N1617" s="304">
        <v>0.23569999999999999</v>
      </c>
      <c r="O1617" s="304">
        <v>820</v>
      </c>
      <c r="Q1617" s="304">
        <v>3.2500000000000001E-2</v>
      </c>
      <c r="R1617" s="304">
        <v>154</v>
      </c>
      <c r="S1617" s="304">
        <v>154</v>
      </c>
      <c r="T1617" s="304">
        <v>0.26119999999999999</v>
      </c>
      <c r="U1617" s="304">
        <v>940</v>
      </c>
      <c r="W1617" s="304">
        <v>3.2500000000000001E-2</v>
      </c>
      <c r="X1617" s="304">
        <v>2</v>
      </c>
      <c r="Y1617" s="304">
        <v>142.4</v>
      </c>
      <c r="Z1617" s="304">
        <v>0.3044</v>
      </c>
      <c r="AA1617" s="304">
        <v>840</v>
      </c>
      <c r="AB1617" s="304" t="e">
        <f>AA1617-#REF!</f>
        <v>#REF!</v>
      </c>
      <c r="AC1617" s="304">
        <v>1.8548</v>
      </c>
      <c r="AD1617" s="304">
        <v>6</v>
      </c>
      <c r="AE1617" s="304">
        <v>142.4</v>
      </c>
      <c r="AF1617" s="304">
        <v>0.25</v>
      </c>
      <c r="AG1617" s="304">
        <v>20</v>
      </c>
      <c r="AI1617" s="304">
        <v>1.7899999999999999E-2</v>
      </c>
      <c r="AJ1617" s="304">
        <v>0</v>
      </c>
      <c r="AK1617" s="304">
        <v>0</v>
      </c>
      <c r="AL1617" s="304" t="e">
        <v>#DIV/0!</v>
      </c>
      <c r="AM1617" s="304">
        <v>0</v>
      </c>
      <c r="AO1617" s="304">
        <v>0</v>
      </c>
    </row>
    <row r="1618" spans="1:41">
      <c r="A1618" s="305">
        <v>1614</v>
      </c>
      <c r="B1618" s="306" t="s">
        <v>3986</v>
      </c>
      <c r="C1618" s="305" t="s">
        <v>5615</v>
      </c>
      <c r="D1618" s="306" t="s">
        <v>4139</v>
      </c>
      <c r="E1618" s="307">
        <v>133.33000000000001</v>
      </c>
      <c r="F1618" s="304">
        <v>94.8</v>
      </c>
      <c r="G1618" s="304">
        <v>106.664</v>
      </c>
      <c r="H1618" s="304">
        <v>0.84399999999999997</v>
      </c>
      <c r="I1618" s="304">
        <v>2314</v>
      </c>
      <c r="K1618" s="304">
        <v>4.02E-2</v>
      </c>
      <c r="L1618" s="304">
        <v>77.2</v>
      </c>
      <c r="M1618" s="304">
        <v>106.664</v>
      </c>
      <c r="N1618" s="304">
        <v>0.85060000000000002</v>
      </c>
      <c r="O1618" s="304">
        <v>2868</v>
      </c>
      <c r="Q1618" s="304">
        <v>5.8700000000000002E-2</v>
      </c>
      <c r="R1618" s="304">
        <v>74</v>
      </c>
      <c r="S1618" s="304">
        <v>106.664</v>
      </c>
      <c r="T1618" s="304">
        <v>0.84629999999999994</v>
      </c>
      <c r="U1618" s="304">
        <v>3016</v>
      </c>
      <c r="W1618" s="304">
        <v>6.6900000000000001E-2</v>
      </c>
      <c r="X1618" s="304">
        <v>71.2</v>
      </c>
      <c r="Y1618" s="304">
        <v>106.664</v>
      </c>
      <c r="Z1618" s="304">
        <v>0.86839999999999995</v>
      </c>
      <c r="AA1618" s="304">
        <v>1398</v>
      </c>
      <c r="AC1618" s="304">
        <v>3.04E-2</v>
      </c>
      <c r="AD1618" s="304">
        <v>78.8</v>
      </c>
      <c r="AE1618" s="304">
        <v>106.664</v>
      </c>
      <c r="AF1618" s="304">
        <v>0.81869999999999998</v>
      </c>
      <c r="AG1618" s="304">
        <v>3206</v>
      </c>
      <c r="AI1618" s="304">
        <v>6.6799999999999998E-2</v>
      </c>
      <c r="AJ1618" s="304">
        <v>31.2</v>
      </c>
      <c r="AK1618" s="304">
        <v>106.664</v>
      </c>
      <c r="AL1618" s="304">
        <v>0.85309999999999997</v>
      </c>
      <c r="AM1618" s="304">
        <v>2334</v>
      </c>
      <c r="AO1618" s="304">
        <v>0.12180000000000001</v>
      </c>
    </row>
    <row r="1619" spans="1:41">
      <c r="A1619" s="305">
        <v>1615</v>
      </c>
      <c r="B1619" s="306" t="s">
        <v>3986</v>
      </c>
      <c r="C1619" s="305" t="s">
        <v>5616</v>
      </c>
      <c r="D1619" s="306" t="s">
        <v>4139</v>
      </c>
      <c r="E1619" s="307">
        <v>155.55000000000001</v>
      </c>
      <c r="F1619" s="304">
        <v>100</v>
      </c>
      <c r="G1619" s="304">
        <v>124.44</v>
      </c>
      <c r="H1619" s="304">
        <v>0.90900000000000003</v>
      </c>
      <c r="I1619" s="304">
        <v>4214</v>
      </c>
      <c r="K1619" s="304">
        <v>6.4399999999999999E-2</v>
      </c>
      <c r="L1619" s="304">
        <v>111</v>
      </c>
      <c r="M1619" s="304">
        <v>124.44</v>
      </c>
      <c r="N1619" s="304">
        <v>0.93010000000000004</v>
      </c>
      <c r="O1619" s="304">
        <v>14256</v>
      </c>
      <c r="Q1619" s="304">
        <v>6.8599999999999994E-2</v>
      </c>
      <c r="R1619" s="304">
        <v>127</v>
      </c>
      <c r="S1619" s="304">
        <v>127</v>
      </c>
      <c r="T1619" s="304">
        <v>0.93020000000000003</v>
      </c>
      <c r="U1619" s="304">
        <v>4502</v>
      </c>
      <c r="W1619" s="304">
        <v>5.2900000000000003E-2</v>
      </c>
      <c r="X1619" s="304">
        <v>108</v>
      </c>
      <c r="Y1619" s="304">
        <v>124.44</v>
      </c>
      <c r="Z1619" s="304">
        <v>0.93010000000000004</v>
      </c>
      <c r="AA1619" s="304">
        <v>4652</v>
      </c>
      <c r="AC1619" s="304">
        <v>6.2300000000000001E-2</v>
      </c>
      <c r="AD1619" s="304">
        <v>54.64</v>
      </c>
      <c r="AE1619" s="304">
        <v>124.44</v>
      </c>
      <c r="AF1619" s="304">
        <v>0.93889999999999996</v>
      </c>
      <c r="AG1619" s="304">
        <v>5746</v>
      </c>
      <c r="AI1619" s="304">
        <v>0.16089999999999999</v>
      </c>
      <c r="AJ1619" s="304">
        <v>64</v>
      </c>
      <c r="AK1619" s="304">
        <v>124.44</v>
      </c>
      <c r="AL1619" s="304">
        <v>0.92159999999999997</v>
      </c>
      <c r="AM1619" s="304">
        <v>5494</v>
      </c>
      <c r="AO1619" s="304">
        <v>0.12939999999999999</v>
      </c>
    </row>
    <row r="1620" spans="1:41">
      <c r="A1620" s="305">
        <v>1616</v>
      </c>
      <c r="B1620" s="306" t="s">
        <v>3986</v>
      </c>
      <c r="C1620" s="305" t="s">
        <v>5617</v>
      </c>
      <c r="D1620" s="306" t="s">
        <v>4139</v>
      </c>
      <c r="E1620" s="307">
        <v>300</v>
      </c>
      <c r="F1620" s="304">
        <v>128.16</v>
      </c>
      <c r="G1620" s="304">
        <v>240</v>
      </c>
      <c r="H1620" s="304">
        <v>0.96599999999999997</v>
      </c>
      <c r="I1620" s="304">
        <v>30495</v>
      </c>
      <c r="K1620" s="304">
        <v>0.34210000000000002</v>
      </c>
      <c r="L1620" s="304">
        <v>144</v>
      </c>
      <c r="M1620" s="304">
        <v>240</v>
      </c>
      <c r="N1620" s="304">
        <v>0.95479999999999998</v>
      </c>
      <c r="O1620" s="304">
        <v>36357</v>
      </c>
      <c r="Q1620" s="304">
        <v>0.35539999999999999</v>
      </c>
      <c r="R1620" s="304">
        <v>138.75</v>
      </c>
      <c r="S1620" s="304">
        <v>240</v>
      </c>
      <c r="T1620" s="304">
        <v>0.97489999999999999</v>
      </c>
      <c r="U1620" s="304">
        <v>35295</v>
      </c>
      <c r="W1620" s="304">
        <v>0.3624</v>
      </c>
      <c r="X1620" s="304">
        <v>141</v>
      </c>
      <c r="Y1620" s="304">
        <v>240</v>
      </c>
      <c r="Z1620" s="304">
        <v>0.97250000000000003</v>
      </c>
      <c r="AA1620" s="304">
        <v>38790</v>
      </c>
      <c r="AC1620" s="304">
        <v>0.38019999999999998</v>
      </c>
      <c r="AD1620" s="304">
        <v>141</v>
      </c>
      <c r="AE1620" s="304">
        <v>240</v>
      </c>
      <c r="AF1620" s="304">
        <v>0.97089999999999999</v>
      </c>
      <c r="AG1620" s="304">
        <v>35322</v>
      </c>
      <c r="AI1620" s="304">
        <v>0.3468</v>
      </c>
      <c r="AJ1620" s="304">
        <v>135</v>
      </c>
      <c r="AK1620" s="304">
        <v>240</v>
      </c>
      <c r="AL1620" s="304">
        <v>0.97289999999999999</v>
      </c>
      <c r="AM1620" s="304">
        <v>39360</v>
      </c>
      <c r="AO1620" s="304">
        <v>0.41620000000000001</v>
      </c>
    </row>
    <row r="1621" spans="1:41">
      <c r="A1621" s="305">
        <v>1617</v>
      </c>
      <c r="B1621" s="306" t="s">
        <v>3986</v>
      </c>
      <c r="C1621" s="305" t="s">
        <v>5618</v>
      </c>
      <c r="D1621" s="306" t="s">
        <v>4139</v>
      </c>
      <c r="E1621" s="307">
        <v>990</v>
      </c>
      <c r="F1621" s="304">
        <v>1062</v>
      </c>
      <c r="G1621" s="304">
        <v>1062</v>
      </c>
      <c r="H1621" s="304">
        <v>0.99880000000000002</v>
      </c>
      <c r="I1621" s="304">
        <v>430920</v>
      </c>
      <c r="K1621" s="304">
        <v>0.56430000000000002</v>
      </c>
      <c r="L1621" s="304">
        <v>936</v>
      </c>
      <c r="M1621" s="304">
        <v>936</v>
      </c>
      <c r="N1621" s="304">
        <v>1</v>
      </c>
      <c r="O1621" s="304">
        <v>442080</v>
      </c>
      <c r="P1621" s="304" t="e">
        <f>O1621-#REF!</f>
        <v>#REF!</v>
      </c>
      <c r="Q1621" s="304">
        <v>0.63480000000000003</v>
      </c>
      <c r="R1621" s="304">
        <v>972</v>
      </c>
      <c r="S1621" s="304">
        <v>972</v>
      </c>
      <c r="T1621" s="304">
        <v>1</v>
      </c>
      <c r="U1621" s="304">
        <v>358740</v>
      </c>
      <c r="W1621" s="304">
        <v>0.51259999999999994</v>
      </c>
      <c r="X1621" s="304">
        <v>1026</v>
      </c>
      <c r="Y1621" s="304">
        <v>1026</v>
      </c>
      <c r="Z1621" s="304">
        <v>1</v>
      </c>
      <c r="AA1621" s="304">
        <v>481680</v>
      </c>
      <c r="AB1621" s="304" t="e">
        <f>AA1621-#REF!</f>
        <v>#REF!</v>
      </c>
      <c r="AC1621" s="304">
        <v>0.63100000000000001</v>
      </c>
      <c r="AD1621" s="304">
        <v>972</v>
      </c>
      <c r="AE1621" s="304">
        <v>972</v>
      </c>
      <c r="AF1621" s="304">
        <v>0.99970000000000003</v>
      </c>
      <c r="AG1621" s="304">
        <v>539100</v>
      </c>
      <c r="AH1621" s="304" t="e">
        <f>AG1621-#REF!</f>
        <v>#REF!</v>
      </c>
      <c r="AI1621" s="304">
        <v>0.74570000000000003</v>
      </c>
      <c r="AJ1621" s="304">
        <v>972</v>
      </c>
      <c r="AK1621" s="304">
        <v>972</v>
      </c>
      <c r="AL1621" s="304">
        <v>1</v>
      </c>
      <c r="AM1621" s="304">
        <v>422100</v>
      </c>
      <c r="AN1621" s="304" t="e">
        <f>AM1621-#REF!</f>
        <v>#REF!</v>
      </c>
      <c r="AO1621" s="304">
        <v>0.60309999999999997</v>
      </c>
    </row>
    <row r="1622" spans="1:41">
      <c r="A1622" s="305">
        <v>1618</v>
      </c>
      <c r="B1622" s="306" t="s">
        <v>3986</v>
      </c>
      <c r="C1622" s="305" t="s">
        <v>5619</v>
      </c>
      <c r="D1622" s="306" t="s">
        <v>4139</v>
      </c>
      <c r="E1622" s="307">
        <v>600</v>
      </c>
      <c r="F1622" s="304">
        <v>474</v>
      </c>
      <c r="G1622" s="304">
        <v>474</v>
      </c>
      <c r="H1622" s="304">
        <v>0.96499999999999997</v>
      </c>
      <c r="I1622" s="304">
        <v>160200</v>
      </c>
      <c r="K1622" s="304">
        <v>0.48649999999999999</v>
      </c>
      <c r="L1622" s="304">
        <v>480</v>
      </c>
      <c r="M1622" s="304">
        <v>480</v>
      </c>
      <c r="N1622" s="304">
        <v>0.95660000000000001</v>
      </c>
      <c r="O1622" s="304">
        <v>202200</v>
      </c>
      <c r="Q1622" s="304">
        <v>0.59189999999999998</v>
      </c>
      <c r="R1622" s="304">
        <v>486</v>
      </c>
      <c r="S1622" s="304">
        <v>486</v>
      </c>
      <c r="T1622" s="304">
        <v>0.9637</v>
      </c>
      <c r="U1622" s="304">
        <v>172020</v>
      </c>
      <c r="W1622" s="304">
        <v>0.5101</v>
      </c>
      <c r="X1622" s="304">
        <v>486</v>
      </c>
      <c r="Y1622" s="304">
        <v>486</v>
      </c>
      <c r="Z1622" s="304">
        <v>0.95879999999999999</v>
      </c>
      <c r="AA1622" s="304">
        <v>120060</v>
      </c>
      <c r="AC1622" s="304">
        <v>0.67100000000000004</v>
      </c>
      <c r="AD1622" s="304">
        <v>488</v>
      </c>
      <c r="AE1622" s="304">
        <v>480</v>
      </c>
      <c r="AF1622" s="304">
        <v>0.95509999999999995</v>
      </c>
      <c r="AG1622" s="304">
        <v>224276</v>
      </c>
      <c r="AH1622" s="304" t="e">
        <f>AG1622-#REF!</f>
        <v>#REF!</v>
      </c>
      <c r="AI1622" s="304">
        <v>0.66839999999999999</v>
      </c>
      <c r="AJ1622" s="304">
        <v>525.76</v>
      </c>
      <c r="AK1622" s="304">
        <v>508.96</v>
      </c>
      <c r="AL1622" s="304">
        <v>0.95119999999999993</v>
      </c>
      <c r="AM1622" s="304">
        <v>217264</v>
      </c>
      <c r="AN1622" s="304" t="e">
        <f>AM1622-#REF!</f>
        <v>#REF!</v>
      </c>
      <c r="AO1622" s="304">
        <v>0.60340000000000005</v>
      </c>
    </row>
    <row r="1623" spans="1:41">
      <c r="A1623" s="305">
        <v>1619</v>
      </c>
      <c r="B1623" s="306" t="s">
        <v>3986</v>
      </c>
      <c r="C1623" s="305" t="s">
        <v>5620</v>
      </c>
      <c r="D1623" s="306" t="s">
        <v>4051</v>
      </c>
      <c r="E1623" s="307">
        <v>167</v>
      </c>
      <c r="F1623" s="304">
        <v>133.91999999999999</v>
      </c>
      <c r="G1623" s="304">
        <v>133.91999999999999</v>
      </c>
      <c r="H1623" s="304">
        <v>0.90600000000000003</v>
      </c>
      <c r="I1623" s="304">
        <v>14736</v>
      </c>
      <c r="K1623" s="304">
        <v>0.253</v>
      </c>
      <c r="L1623" s="304">
        <v>136.32</v>
      </c>
      <c r="M1623" s="304">
        <v>136.32</v>
      </c>
      <c r="N1623" s="304">
        <v>0.91830000000000001</v>
      </c>
      <c r="O1623" s="304">
        <v>23181</v>
      </c>
      <c r="Q1623" s="304">
        <v>0.24890000000000001</v>
      </c>
      <c r="R1623" s="304">
        <v>154.32</v>
      </c>
      <c r="S1623" s="304">
        <v>154.32</v>
      </c>
      <c r="T1623" s="304">
        <v>0.90720000000000001</v>
      </c>
      <c r="U1623" s="304">
        <v>22098</v>
      </c>
      <c r="W1623" s="304">
        <v>0.21920000000000001</v>
      </c>
      <c r="X1623" s="304">
        <v>116.76</v>
      </c>
      <c r="Y1623" s="304">
        <v>133.6</v>
      </c>
      <c r="Z1623" s="304">
        <v>0.89580000000000004</v>
      </c>
      <c r="AA1623" s="304">
        <v>22443</v>
      </c>
      <c r="AC1623" s="304">
        <v>0.28839999999999999</v>
      </c>
      <c r="AD1623" s="304">
        <v>140.16</v>
      </c>
      <c r="AE1623" s="304">
        <v>140.16</v>
      </c>
      <c r="AF1623" s="304">
        <v>0.9012</v>
      </c>
      <c r="AG1623" s="304">
        <v>23886</v>
      </c>
      <c r="AI1623" s="304">
        <v>0.25419999999999998</v>
      </c>
      <c r="AJ1623" s="304">
        <v>124.92</v>
      </c>
      <c r="AK1623" s="304">
        <v>133.6</v>
      </c>
      <c r="AL1623" s="304">
        <v>0.89229999999999998</v>
      </c>
      <c r="AM1623" s="304">
        <v>21645</v>
      </c>
      <c r="AO1623" s="304">
        <v>0.2697</v>
      </c>
    </row>
    <row r="1624" spans="1:41">
      <c r="A1624" s="305">
        <v>1620</v>
      </c>
      <c r="B1624" s="306" t="s">
        <v>3986</v>
      </c>
      <c r="C1624" s="305" t="s">
        <v>5621</v>
      </c>
      <c r="D1624" s="306" t="s">
        <v>4652</v>
      </c>
      <c r="E1624" s="307">
        <v>170.5</v>
      </c>
      <c r="F1624" s="304">
        <v>111.65</v>
      </c>
      <c r="G1624" s="304">
        <v>136.4</v>
      </c>
      <c r="H1624" s="304">
        <v>0.97989999999999999</v>
      </c>
      <c r="I1624" s="304">
        <v>47401</v>
      </c>
      <c r="K1624" s="304" t="e">
        <v>#N/A</v>
      </c>
      <c r="L1624" s="304">
        <v>106.85</v>
      </c>
      <c r="M1624" s="304">
        <v>136.4</v>
      </c>
      <c r="N1624" s="304">
        <v>0.97150000000000003</v>
      </c>
      <c r="O1624" s="304">
        <v>47977</v>
      </c>
      <c r="Q1624" s="304" t="e">
        <v>#N/A</v>
      </c>
      <c r="R1624" s="304">
        <v>101.25</v>
      </c>
      <c r="S1624" s="304">
        <v>136.4</v>
      </c>
      <c r="T1624" s="304">
        <v>0.96340000000000003</v>
      </c>
      <c r="U1624" s="304">
        <v>45257</v>
      </c>
      <c r="W1624" s="304" t="e">
        <v>#N/A</v>
      </c>
      <c r="X1624" s="304">
        <v>75.650000000000006</v>
      </c>
      <c r="Y1624" s="304">
        <v>136.4</v>
      </c>
      <c r="Z1624" s="304">
        <v>0.96399999999999997</v>
      </c>
      <c r="AA1624" s="304">
        <v>44929</v>
      </c>
      <c r="AC1624" s="304" t="e">
        <v>#N/A</v>
      </c>
      <c r="AD1624" s="304">
        <v>102.85</v>
      </c>
      <c r="AE1624" s="304">
        <v>136.4</v>
      </c>
      <c r="AF1624" s="304">
        <v>0.96860000000000002</v>
      </c>
      <c r="AG1624" s="304">
        <v>39657</v>
      </c>
      <c r="AI1624" s="304" t="e">
        <v>#N/A</v>
      </c>
      <c r="AJ1624" s="304">
        <v>107.65</v>
      </c>
      <c r="AK1624" s="304">
        <v>136.4</v>
      </c>
      <c r="AL1624" s="304">
        <v>0.96860000000000002</v>
      </c>
      <c r="AM1624" s="304">
        <v>49001</v>
      </c>
      <c r="AO1624" s="304" t="e">
        <v>#N/A</v>
      </c>
    </row>
    <row r="1625" spans="1:41">
      <c r="A1625" s="305">
        <v>1621</v>
      </c>
      <c r="B1625" s="306" t="s">
        <v>3986</v>
      </c>
      <c r="C1625" s="305" t="s">
        <v>5622</v>
      </c>
      <c r="D1625" s="306" t="s">
        <v>4097</v>
      </c>
      <c r="E1625" s="307">
        <v>502.22</v>
      </c>
      <c r="F1625" s="304">
        <v>170</v>
      </c>
      <c r="G1625" s="304">
        <v>401.77600000000001</v>
      </c>
      <c r="H1625" s="304">
        <v>0.95330000000000004</v>
      </c>
      <c r="I1625" s="304">
        <v>61200</v>
      </c>
      <c r="K1625" s="304" t="e">
        <v>#N/A</v>
      </c>
      <c r="L1625" s="304">
        <v>173.2</v>
      </c>
      <c r="M1625" s="304">
        <v>401.77600000000001</v>
      </c>
      <c r="N1625" s="304">
        <v>0.95919999999999994</v>
      </c>
      <c r="O1625" s="304">
        <v>40430</v>
      </c>
      <c r="Q1625" s="304" t="e">
        <v>#N/A</v>
      </c>
      <c r="R1625" s="304">
        <v>164.8</v>
      </c>
      <c r="S1625" s="304">
        <v>401.77600000000001</v>
      </c>
      <c r="T1625" s="304">
        <v>0.95409999999999995</v>
      </c>
      <c r="U1625" s="304">
        <v>64600</v>
      </c>
      <c r="W1625" s="304" t="e">
        <v>#N/A</v>
      </c>
      <c r="X1625" s="304">
        <v>185.2</v>
      </c>
      <c r="Y1625" s="304">
        <v>401.77600000000001</v>
      </c>
      <c r="Z1625" s="304">
        <v>0.95240000000000002</v>
      </c>
      <c r="AA1625" s="304">
        <v>71120</v>
      </c>
      <c r="AC1625" s="304" t="e">
        <v>#N/A</v>
      </c>
      <c r="AD1625" s="304">
        <v>185.2</v>
      </c>
      <c r="AE1625" s="304">
        <v>401.77600000000001</v>
      </c>
      <c r="AF1625" s="304">
        <v>0.95909999999999995</v>
      </c>
      <c r="AG1625" s="304">
        <v>66310</v>
      </c>
      <c r="AI1625" s="304" t="e">
        <v>#N/A</v>
      </c>
      <c r="AJ1625" s="304">
        <v>178</v>
      </c>
      <c r="AK1625" s="304">
        <v>401.77600000000001</v>
      </c>
      <c r="AL1625" s="304">
        <v>0.97</v>
      </c>
      <c r="AM1625" s="304">
        <v>60710</v>
      </c>
      <c r="AO1625" s="304" t="e">
        <v>#N/A</v>
      </c>
    </row>
    <row r="1626" spans="1:41">
      <c r="A1626" s="305">
        <v>1622</v>
      </c>
      <c r="B1626" s="306" t="s">
        <v>3986</v>
      </c>
      <c r="C1626" s="305" t="s">
        <v>5623</v>
      </c>
      <c r="D1626" s="306" t="s">
        <v>4139</v>
      </c>
      <c r="E1626" s="307">
        <v>122</v>
      </c>
      <c r="F1626" s="304">
        <v>53.04</v>
      </c>
      <c r="G1626" s="304">
        <v>97.6</v>
      </c>
      <c r="H1626" s="304">
        <v>0.94850000000000001</v>
      </c>
      <c r="I1626" s="304">
        <v>5593</v>
      </c>
      <c r="K1626" s="304">
        <v>0.15679999999999999</v>
      </c>
      <c r="L1626" s="304">
        <v>52.56</v>
      </c>
      <c r="M1626" s="304">
        <v>97.6</v>
      </c>
      <c r="N1626" s="304">
        <v>0.93879999999999997</v>
      </c>
      <c r="O1626" s="304">
        <v>5761</v>
      </c>
      <c r="Q1626" s="304">
        <v>0.15939999999999999</v>
      </c>
      <c r="R1626" s="304">
        <v>49.36</v>
      </c>
      <c r="S1626" s="304">
        <v>97.6</v>
      </c>
      <c r="T1626" s="304">
        <v>0.93469999999999998</v>
      </c>
      <c r="U1626" s="304">
        <v>5375</v>
      </c>
      <c r="W1626" s="304">
        <v>0.16450000000000001</v>
      </c>
      <c r="X1626" s="304">
        <v>46.72</v>
      </c>
      <c r="Y1626" s="304">
        <v>97.6</v>
      </c>
      <c r="Z1626" s="304">
        <v>0.92789999999999995</v>
      </c>
      <c r="AA1626" s="304">
        <v>5580</v>
      </c>
      <c r="AC1626" s="304">
        <v>0.17599999999999999</v>
      </c>
      <c r="AD1626" s="304">
        <v>48</v>
      </c>
      <c r="AE1626" s="304">
        <v>97.6</v>
      </c>
      <c r="AF1626" s="304">
        <v>0.93359999999999999</v>
      </c>
      <c r="AG1626" s="304">
        <v>5565</v>
      </c>
      <c r="AI1626" s="304">
        <v>0.16969999999999999</v>
      </c>
      <c r="AJ1626" s="304">
        <v>45.2</v>
      </c>
      <c r="AK1626" s="304">
        <v>97.6</v>
      </c>
      <c r="AL1626" s="304">
        <v>0.95489999999999997</v>
      </c>
      <c r="AM1626" s="304">
        <v>5283</v>
      </c>
      <c r="AO1626" s="304">
        <v>0.1731</v>
      </c>
    </row>
    <row r="1627" spans="1:41">
      <c r="A1627" s="305">
        <v>1623</v>
      </c>
      <c r="B1627" s="306" t="s">
        <v>3986</v>
      </c>
      <c r="C1627" s="305" t="s">
        <v>5624</v>
      </c>
      <c r="D1627" s="306" t="s">
        <v>4652</v>
      </c>
      <c r="E1627" s="307">
        <v>445</v>
      </c>
      <c r="F1627" s="304">
        <v>216.72</v>
      </c>
      <c r="G1627" s="304">
        <v>356</v>
      </c>
      <c r="H1627" s="304">
        <v>0.93989999999999996</v>
      </c>
      <c r="I1627" s="304">
        <v>79740</v>
      </c>
      <c r="K1627" s="304" t="e">
        <v>#N/A</v>
      </c>
      <c r="L1627" s="304">
        <v>246</v>
      </c>
      <c r="M1627" s="304">
        <v>356</v>
      </c>
      <c r="N1627" s="304">
        <v>0.94520000000000004</v>
      </c>
      <c r="O1627" s="304">
        <v>110832</v>
      </c>
      <c r="Q1627" s="304" t="e">
        <v>#N/A</v>
      </c>
      <c r="R1627" s="304">
        <v>272.64</v>
      </c>
      <c r="S1627" s="304">
        <v>356</v>
      </c>
      <c r="T1627" s="304">
        <v>0.90239999999999998</v>
      </c>
      <c r="U1627" s="304">
        <v>102912</v>
      </c>
      <c r="W1627" s="304" t="e">
        <v>#N/A</v>
      </c>
      <c r="X1627" s="304">
        <v>239.28</v>
      </c>
      <c r="Y1627" s="304">
        <v>356</v>
      </c>
      <c r="Z1627" s="304">
        <v>0.95079999999999998</v>
      </c>
      <c r="AA1627" s="304">
        <v>110910</v>
      </c>
      <c r="AC1627" s="304" t="e">
        <v>#N/A</v>
      </c>
      <c r="AD1627" s="304">
        <v>235.68</v>
      </c>
      <c r="AE1627" s="304">
        <v>356</v>
      </c>
      <c r="AF1627" s="304">
        <v>0.9546</v>
      </c>
      <c r="AG1627" s="304">
        <v>108690</v>
      </c>
      <c r="AI1627" s="304" t="e">
        <v>#N/A</v>
      </c>
      <c r="AJ1627" s="304">
        <v>221.76</v>
      </c>
      <c r="AK1627" s="304">
        <v>356</v>
      </c>
      <c r="AL1627" s="304">
        <v>0.95940000000000003</v>
      </c>
      <c r="AM1627" s="304">
        <v>100278</v>
      </c>
      <c r="AO1627" s="304" t="e">
        <v>#N/A</v>
      </c>
    </row>
    <row r="1628" spans="1:41">
      <c r="A1628" s="305">
        <v>1624</v>
      </c>
      <c r="B1628" s="306" t="s">
        <v>3986</v>
      </c>
      <c r="C1628" s="305" t="s">
        <v>5625</v>
      </c>
      <c r="D1628" s="306" t="s">
        <v>4139</v>
      </c>
      <c r="E1628" s="307">
        <v>667</v>
      </c>
      <c r="F1628" s="304">
        <v>675.6</v>
      </c>
      <c r="G1628" s="304">
        <v>675.6</v>
      </c>
      <c r="H1628" s="304">
        <v>0.99560000000000004</v>
      </c>
      <c r="I1628" s="304">
        <v>257460</v>
      </c>
      <c r="K1628" s="304">
        <v>0.53159999999999996</v>
      </c>
      <c r="L1628" s="304">
        <v>648.6</v>
      </c>
      <c r="M1628" s="304">
        <v>648.6</v>
      </c>
      <c r="N1628" s="304">
        <v>0.99529999999999996</v>
      </c>
      <c r="O1628" s="304">
        <v>225900</v>
      </c>
      <c r="Q1628" s="304">
        <v>0.47039999999999998</v>
      </c>
      <c r="R1628" s="304">
        <v>627.6</v>
      </c>
      <c r="S1628" s="304">
        <v>627.6</v>
      </c>
      <c r="T1628" s="304">
        <v>0.99029999999999996</v>
      </c>
      <c r="U1628" s="304">
        <v>79440</v>
      </c>
      <c r="W1628" s="304">
        <v>0.17749999999999999</v>
      </c>
      <c r="X1628" s="304">
        <v>692.4</v>
      </c>
      <c r="Y1628" s="304">
        <v>692.4</v>
      </c>
      <c r="Z1628" s="304">
        <v>0.99219999999999997</v>
      </c>
      <c r="AA1628" s="304">
        <v>219900</v>
      </c>
      <c r="AC1628" s="304">
        <v>0.43020000000000003</v>
      </c>
      <c r="AD1628" s="304">
        <v>666</v>
      </c>
      <c r="AE1628" s="304">
        <v>666</v>
      </c>
      <c r="AF1628" s="304">
        <v>0.99619999999999997</v>
      </c>
      <c r="AG1628" s="304">
        <v>218280</v>
      </c>
      <c r="AI1628" s="304">
        <v>0.44219999999999998</v>
      </c>
      <c r="AJ1628" s="304">
        <v>600</v>
      </c>
      <c r="AK1628" s="304">
        <v>600</v>
      </c>
      <c r="AL1628" s="304">
        <v>0.99429999999999996</v>
      </c>
      <c r="AM1628" s="304">
        <v>206400</v>
      </c>
      <c r="AO1628" s="304">
        <v>0.48060000000000003</v>
      </c>
    </row>
    <row r="1629" spans="1:41">
      <c r="A1629" s="305">
        <v>1625</v>
      </c>
      <c r="B1629" s="306" t="s">
        <v>3986</v>
      </c>
      <c r="C1629" s="305" t="s">
        <v>5626</v>
      </c>
      <c r="D1629" s="306" t="s">
        <v>4139</v>
      </c>
      <c r="E1629" s="307">
        <v>189</v>
      </c>
      <c r="F1629" s="304">
        <v>86.4</v>
      </c>
      <c r="G1629" s="304">
        <v>151.19999999999999</v>
      </c>
      <c r="H1629" s="304">
        <v>0.89369999999999994</v>
      </c>
      <c r="I1629" s="304">
        <v>5850</v>
      </c>
      <c r="K1629" s="304">
        <v>0.1052</v>
      </c>
      <c r="L1629" s="304">
        <v>78.400000000000006</v>
      </c>
      <c r="M1629" s="304">
        <v>151.19999999999999</v>
      </c>
      <c r="N1629" s="304">
        <v>0.87270000000000003</v>
      </c>
      <c r="O1629" s="304">
        <v>7988</v>
      </c>
      <c r="Q1629" s="304">
        <v>0.15690000000000001</v>
      </c>
      <c r="R1629" s="304">
        <v>80.400000000000006</v>
      </c>
      <c r="S1629" s="304">
        <v>151.19999999999999</v>
      </c>
      <c r="T1629" s="304">
        <v>0.8518</v>
      </c>
      <c r="U1629" s="304">
        <v>8839</v>
      </c>
      <c r="W1629" s="304">
        <v>0.17929999999999999</v>
      </c>
      <c r="X1629" s="304">
        <v>83.2</v>
      </c>
      <c r="Y1629" s="304">
        <v>151.19999999999999</v>
      </c>
      <c r="Z1629" s="304">
        <v>0.84850000000000003</v>
      </c>
      <c r="AA1629" s="304">
        <v>4894</v>
      </c>
      <c r="AC1629" s="304">
        <v>0.24779999999999999</v>
      </c>
      <c r="AD1629" s="304">
        <v>76.48</v>
      </c>
      <c r="AE1629" s="304">
        <v>151.19999999999999</v>
      </c>
      <c r="AF1629" s="304">
        <v>0.83289999999999997</v>
      </c>
      <c r="AG1629" s="304">
        <v>5620</v>
      </c>
      <c r="AI1629" s="304">
        <v>0.1186</v>
      </c>
      <c r="AJ1629" s="304">
        <v>82.8</v>
      </c>
      <c r="AK1629" s="304">
        <v>151.19999999999999</v>
      </c>
      <c r="AL1629" s="304">
        <v>0.84429999999999994</v>
      </c>
      <c r="AM1629" s="304">
        <v>6678</v>
      </c>
      <c r="AO1629" s="304">
        <v>0.13270000000000001</v>
      </c>
    </row>
    <row r="1630" spans="1:41">
      <c r="A1630" s="305">
        <v>1626</v>
      </c>
      <c r="B1630" s="306" t="s">
        <v>3986</v>
      </c>
      <c r="C1630" s="305" t="s">
        <v>5627</v>
      </c>
      <c r="D1630" s="306" t="s">
        <v>4065</v>
      </c>
      <c r="E1630" s="307">
        <v>127.77</v>
      </c>
      <c r="F1630" s="304">
        <v>68</v>
      </c>
      <c r="G1630" s="304">
        <v>102.21599999999999</v>
      </c>
      <c r="H1630" s="304">
        <v>0.99180000000000001</v>
      </c>
      <c r="I1630" s="304">
        <v>11806</v>
      </c>
      <c r="K1630" s="304">
        <v>0.24310000000000001</v>
      </c>
      <c r="L1630" s="304">
        <v>14</v>
      </c>
      <c r="M1630" s="304">
        <v>102.21599999999999</v>
      </c>
      <c r="N1630" s="304">
        <v>0.97419999999999995</v>
      </c>
      <c r="O1630" s="304">
        <v>6334</v>
      </c>
      <c r="P1630" s="304" t="e">
        <f>O1630-#REF!</f>
        <v>#REF!</v>
      </c>
      <c r="Q1630" s="304">
        <v>0.62419999999999998</v>
      </c>
      <c r="R1630" s="304">
        <v>64</v>
      </c>
      <c r="S1630" s="304">
        <v>102.21599999999999</v>
      </c>
      <c r="T1630" s="304">
        <v>0.98629999999999995</v>
      </c>
      <c r="U1630" s="304">
        <v>10158</v>
      </c>
      <c r="W1630" s="304">
        <v>0.2235</v>
      </c>
      <c r="X1630" s="304">
        <v>81.400000000000006</v>
      </c>
      <c r="Y1630" s="304">
        <v>102.21599999999999</v>
      </c>
      <c r="Z1630" s="304">
        <v>0.99460000000000004</v>
      </c>
      <c r="AA1630" s="304">
        <v>20466</v>
      </c>
      <c r="AC1630" s="304">
        <v>0.33979999999999999</v>
      </c>
      <c r="AD1630" s="304">
        <v>68</v>
      </c>
      <c r="AE1630" s="304">
        <v>102.21599999999999</v>
      </c>
      <c r="AF1630" s="304">
        <v>0.99099999999999999</v>
      </c>
      <c r="AG1630" s="304">
        <v>19312</v>
      </c>
      <c r="AI1630" s="304">
        <v>0.38519999999999999</v>
      </c>
      <c r="AJ1630" s="304">
        <v>66</v>
      </c>
      <c r="AK1630" s="304">
        <v>102.21599999999999</v>
      </c>
      <c r="AL1630" s="304">
        <v>0.98729999999999996</v>
      </c>
      <c r="AM1630" s="304">
        <v>15498</v>
      </c>
      <c r="AO1630" s="304">
        <v>0.33029999999999998</v>
      </c>
    </row>
    <row r="1631" spans="1:41">
      <c r="A1631" s="305">
        <v>1627</v>
      </c>
      <c r="B1631" s="306" t="s">
        <v>3986</v>
      </c>
      <c r="C1631" s="305" t="s">
        <v>5628</v>
      </c>
      <c r="D1631" s="306" t="s">
        <v>4139</v>
      </c>
      <c r="E1631" s="307">
        <v>122.22</v>
      </c>
      <c r="F1631" s="304">
        <v>46.21</v>
      </c>
      <c r="G1631" s="304">
        <v>97.775999999999996</v>
      </c>
      <c r="H1631" s="304">
        <v>0.98960000000000004</v>
      </c>
      <c r="I1631" s="304">
        <v>3614</v>
      </c>
      <c r="K1631" s="304">
        <v>0.1128</v>
      </c>
      <c r="L1631" s="304">
        <v>61.17</v>
      </c>
      <c r="M1631" s="304">
        <v>97.775999999999996</v>
      </c>
      <c r="N1631" s="304">
        <v>0.99470000000000003</v>
      </c>
      <c r="O1631" s="304">
        <v>5993</v>
      </c>
      <c r="Q1631" s="304">
        <v>0.1351</v>
      </c>
      <c r="R1631" s="304">
        <v>59.17</v>
      </c>
      <c r="S1631" s="304">
        <v>97.775999999999996</v>
      </c>
      <c r="T1631" s="304">
        <v>0.99560000000000004</v>
      </c>
      <c r="U1631" s="304">
        <v>4904</v>
      </c>
      <c r="W1631" s="304">
        <v>0.1181</v>
      </c>
      <c r="X1631" s="304">
        <v>68.53</v>
      </c>
      <c r="Y1631" s="304">
        <v>97.775999999999996</v>
      </c>
      <c r="Z1631" s="304">
        <v>0.996</v>
      </c>
      <c r="AA1631" s="304">
        <v>6365</v>
      </c>
      <c r="AC1631" s="304">
        <v>0.12770000000000001</v>
      </c>
      <c r="AD1631" s="304">
        <v>60.29</v>
      </c>
      <c r="AE1631" s="304">
        <v>97.775999999999996</v>
      </c>
      <c r="AF1631" s="304">
        <v>0.99609999999999999</v>
      </c>
      <c r="AG1631" s="304">
        <v>5481</v>
      </c>
      <c r="AI1631" s="304">
        <v>0.12529999999999999</v>
      </c>
      <c r="AJ1631" s="304">
        <v>62.37</v>
      </c>
      <c r="AK1631" s="304">
        <v>97.775999999999996</v>
      </c>
      <c r="AL1631" s="304">
        <v>0.99529999999999996</v>
      </c>
      <c r="AM1631" s="304">
        <v>5410</v>
      </c>
      <c r="AO1631" s="304">
        <v>0.1235</v>
      </c>
    </row>
    <row r="1632" spans="1:41">
      <c r="A1632" s="305">
        <v>1628</v>
      </c>
      <c r="B1632" s="306" t="s">
        <v>3986</v>
      </c>
      <c r="C1632" s="305" t="s">
        <v>5629</v>
      </c>
      <c r="D1632" s="306" t="s">
        <v>4139</v>
      </c>
      <c r="E1632" s="307">
        <v>523</v>
      </c>
      <c r="F1632" s="304">
        <v>178.8</v>
      </c>
      <c r="G1632" s="304">
        <v>418.4</v>
      </c>
      <c r="H1632" s="304">
        <v>0.99939999999999996</v>
      </c>
      <c r="I1632" s="304">
        <v>72654</v>
      </c>
      <c r="K1632" s="304">
        <v>0.56469999999999998</v>
      </c>
      <c r="L1632" s="304">
        <v>213.6</v>
      </c>
      <c r="M1632" s="304">
        <v>418.4</v>
      </c>
      <c r="N1632" s="304">
        <v>0.99939999999999996</v>
      </c>
      <c r="O1632" s="304">
        <v>82728</v>
      </c>
      <c r="Q1632" s="304">
        <v>0.52090000000000003</v>
      </c>
      <c r="R1632" s="304">
        <v>190.2</v>
      </c>
      <c r="S1632" s="304">
        <v>418.4</v>
      </c>
      <c r="T1632" s="304">
        <v>0.99929999999999997</v>
      </c>
      <c r="U1632" s="304">
        <v>97932</v>
      </c>
      <c r="V1632" s="304" t="e">
        <f>U1632-#REF!</f>
        <v>#REF!</v>
      </c>
      <c r="W1632" s="304">
        <v>0.7157</v>
      </c>
      <c r="X1632" s="304">
        <v>199.8</v>
      </c>
      <c r="Y1632" s="304">
        <v>418.4</v>
      </c>
      <c r="Z1632" s="304">
        <v>0.99890000000000001</v>
      </c>
      <c r="AA1632" s="304">
        <v>127620</v>
      </c>
      <c r="AB1632" s="304" t="e">
        <f>AA1632-#REF!</f>
        <v>#REF!</v>
      </c>
      <c r="AC1632" s="304">
        <v>0.85950000000000004</v>
      </c>
      <c r="AD1632" s="304">
        <v>199.2</v>
      </c>
      <c r="AE1632" s="304">
        <v>418.4</v>
      </c>
      <c r="AF1632" s="304">
        <v>1.1756</v>
      </c>
      <c r="AG1632" s="304">
        <v>125064</v>
      </c>
      <c r="AH1632" s="304" t="e">
        <f>AG1632-#REF!</f>
        <v>#REF!</v>
      </c>
      <c r="AI1632" s="304">
        <v>0.71779999999999999</v>
      </c>
      <c r="AJ1632" s="304">
        <v>216</v>
      </c>
      <c r="AK1632" s="304">
        <v>418.4</v>
      </c>
      <c r="AL1632" s="304">
        <v>0.85319999999999996</v>
      </c>
      <c r="AM1632" s="304">
        <v>110868</v>
      </c>
      <c r="AN1632" s="304" t="e">
        <f>AM1632-#REF!</f>
        <v>#REF!</v>
      </c>
      <c r="AO1632" s="304">
        <v>0.83560000000000001</v>
      </c>
    </row>
    <row r="1633" spans="1:41">
      <c r="A1633" s="305">
        <v>1629</v>
      </c>
      <c r="B1633" s="306" t="s">
        <v>3986</v>
      </c>
      <c r="C1633" s="305" t="s">
        <v>5630</v>
      </c>
      <c r="D1633" s="306" t="s">
        <v>4139</v>
      </c>
      <c r="E1633" s="307">
        <v>117.78</v>
      </c>
      <c r="F1633" s="304">
        <v>75.2</v>
      </c>
      <c r="G1633" s="304">
        <v>94.224000000000004</v>
      </c>
      <c r="H1633" s="304">
        <v>0.9819</v>
      </c>
      <c r="I1633" s="304">
        <v>11292</v>
      </c>
      <c r="K1633" s="304">
        <v>0.21240000000000001</v>
      </c>
      <c r="L1633" s="304">
        <v>72</v>
      </c>
      <c r="M1633" s="304">
        <v>94.224000000000004</v>
      </c>
      <c r="N1633" s="304">
        <v>0.98029999999999995</v>
      </c>
      <c r="O1633" s="304">
        <v>15793</v>
      </c>
      <c r="Q1633" s="304">
        <v>0.30080000000000001</v>
      </c>
      <c r="R1633" s="304">
        <v>97.12</v>
      </c>
      <c r="S1633" s="304">
        <v>97.12</v>
      </c>
      <c r="T1633" s="304">
        <v>0.98019999999999996</v>
      </c>
      <c r="U1633" s="304">
        <v>14212</v>
      </c>
      <c r="W1633" s="304">
        <v>0.2145</v>
      </c>
      <c r="X1633" s="304">
        <v>89.2</v>
      </c>
      <c r="Y1633" s="304">
        <v>94.224000000000004</v>
      </c>
      <c r="Z1633" s="304">
        <v>0.98329999999999995</v>
      </c>
      <c r="AA1633" s="304">
        <v>15170</v>
      </c>
      <c r="AC1633" s="304">
        <v>0.23250000000000001</v>
      </c>
      <c r="AD1633" s="304">
        <v>93.44</v>
      </c>
      <c r="AE1633" s="304">
        <v>94.224000000000004</v>
      </c>
      <c r="AF1633" s="304">
        <v>0.98399999999999999</v>
      </c>
      <c r="AG1633" s="304">
        <v>15980</v>
      </c>
      <c r="AI1633" s="304">
        <v>0.2336</v>
      </c>
      <c r="AJ1633" s="304">
        <v>89.52</v>
      </c>
      <c r="AK1633" s="304">
        <v>94.224000000000004</v>
      </c>
      <c r="AL1633" s="304">
        <v>0.98370000000000002</v>
      </c>
      <c r="AM1633" s="304">
        <v>13620</v>
      </c>
      <c r="AO1633" s="304">
        <v>0.21479999999999999</v>
      </c>
    </row>
    <row r="1634" spans="1:41">
      <c r="A1634" s="305">
        <v>1630</v>
      </c>
      <c r="B1634" s="306" t="s">
        <v>3986</v>
      </c>
      <c r="C1634" s="305" t="s">
        <v>5632</v>
      </c>
      <c r="D1634" s="306" t="s">
        <v>4139</v>
      </c>
      <c r="E1634" s="307">
        <v>400</v>
      </c>
      <c r="F1634" s="304">
        <v>174</v>
      </c>
      <c r="G1634" s="304">
        <v>320</v>
      </c>
      <c r="H1634" s="304">
        <v>0.93369999999999997</v>
      </c>
      <c r="I1634" s="304">
        <v>38322</v>
      </c>
      <c r="K1634" s="304">
        <v>0.3276</v>
      </c>
      <c r="L1634" s="304">
        <v>183.84</v>
      </c>
      <c r="M1634" s="304">
        <v>320</v>
      </c>
      <c r="N1634" s="304">
        <v>0.80179999999999996</v>
      </c>
      <c r="O1634" s="304">
        <v>36936</v>
      </c>
      <c r="Q1634" s="304">
        <v>0.33679999999999999</v>
      </c>
      <c r="R1634" s="304">
        <v>191.28</v>
      </c>
      <c r="S1634" s="304">
        <v>320</v>
      </c>
      <c r="T1634" s="304">
        <v>0.81930000000000003</v>
      </c>
      <c r="U1634" s="304">
        <v>23658</v>
      </c>
      <c r="W1634" s="304">
        <v>0.2097</v>
      </c>
      <c r="X1634" s="304">
        <v>172.8</v>
      </c>
      <c r="Y1634" s="304">
        <v>320</v>
      </c>
      <c r="Z1634" s="304">
        <v>0.81430000000000002</v>
      </c>
      <c r="AA1634" s="304">
        <v>17886</v>
      </c>
      <c r="AC1634" s="304">
        <v>0.1709</v>
      </c>
      <c r="AD1634" s="304">
        <v>171.12</v>
      </c>
      <c r="AE1634" s="304">
        <v>320</v>
      </c>
      <c r="AF1634" s="304">
        <v>0.79400000000000004</v>
      </c>
      <c r="AG1634" s="304">
        <v>21936</v>
      </c>
      <c r="AI1634" s="304">
        <v>0.217</v>
      </c>
      <c r="AJ1634" s="304">
        <v>172.32</v>
      </c>
      <c r="AK1634" s="304">
        <v>320</v>
      </c>
      <c r="AL1634" s="304">
        <v>0.81079999999999997</v>
      </c>
      <c r="AM1634" s="304">
        <v>18228</v>
      </c>
      <c r="AO1634" s="304">
        <v>0.1812</v>
      </c>
    </row>
    <row r="1635" spans="1:41">
      <c r="A1635" s="305">
        <v>1631</v>
      </c>
      <c r="B1635" s="306" t="s">
        <v>3986</v>
      </c>
      <c r="C1635" s="305" t="s">
        <v>5633</v>
      </c>
      <c r="D1635" s="306" t="s">
        <v>4051</v>
      </c>
      <c r="E1635" s="307">
        <v>251.11111111111111</v>
      </c>
      <c r="F1635" s="304">
        <v>73.5</v>
      </c>
      <c r="G1635" s="304">
        <v>200.89599999999999</v>
      </c>
      <c r="H1635" s="304">
        <v>0.94909999999999994</v>
      </c>
      <c r="I1635" s="304">
        <v>29226</v>
      </c>
      <c r="K1635" s="304">
        <v>0.58189999999999997</v>
      </c>
      <c r="L1635" s="304">
        <v>0</v>
      </c>
      <c r="M1635" s="304">
        <v>200.89599999999999</v>
      </c>
      <c r="N1635" s="304">
        <v>0.95230000000000004</v>
      </c>
      <c r="O1635" s="304">
        <v>32184</v>
      </c>
      <c r="Q1635" s="304">
        <v>0.1699</v>
      </c>
      <c r="R1635" s="304">
        <v>110.24</v>
      </c>
      <c r="S1635" s="304">
        <v>200.89599999999999</v>
      </c>
      <c r="T1635" s="304">
        <v>0.95430000000000004</v>
      </c>
      <c r="U1635" s="304">
        <v>33364</v>
      </c>
      <c r="W1635" s="304">
        <v>0.45569999999999999</v>
      </c>
      <c r="X1635" s="304">
        <v>97.76</v>
      </c>
      <c r="Y1635" s="304">
        <v>200.89599999999999</v>
      </c>
      <c r="Z1635" s="304">
        <v>0.94409999999999994</v>
      </c>
      <c r="AA1635" s="304">
        <v>35300</v>
      </c>
      <c r="AC1635" s="304">
        <v>0.5141</v>
      </c>
      <c r="AD1635" s="304">
        <v>103.36</v>
      </c>
      <c r="AE1635" s="304">
        <v>200.89599999999999</v>
      </c>
      <c r="AF1635" s="304">
        <v>0.9405</v>
      </c>
      <c r="AG1635" s="304">
        <v>35632</v>
      </c>
      <c r="AI1635" s="304">
        <v>0.49270000000000003</v>
      </c>
      <c r="AJ1635" s="304">
        <v>106.72</v>
      </c>
      <c r="AK1635" s="304">
        <v>200.89599999999999</v>
      </c>
      <c r="AL1635" s="304">
        <v>0.94320000000000004</v>
      </c>
      <c r="AM1635" s="304">
        <v>37496</v>
      </c>
      <c r="AO1635" s="304">
        <v>0.51739999999999997</v>
      </c>
    </row>
    <row r="1636" spans="1:41">
      <c r="A1636" s="305">
        <v>1632</v>
      </c>
      <c r="B1636" s="306" t="s">
        <v>3986</v>
      </c>
      <c r="C1636" s="305" t="s">
        <v>5634</v>
      </c>
      <c r="D1636" s="306" t="s">
        <v>4051</v>
      </c>
      <c r="E1636" s="307">
        <v>220</v>
      </c>
      <c r="F1636" s="304">
        <v>188</v>
      </c>
      <c r="G1636" s="304">
        <v>256</v>
      </c>
      <c r="H1636" s="304">
        <v>0.96909999999999996</v>
      </c>
      <c r="I1636" s="304">
        <v>59866</v>
      </c>
      <c r="K1636" s="304">
        <v>0.49309999999999998</v>
      </c>
      <c r="L1636" s="304">
        <v>216</v>
      </c>
      <c r="M1636" s="304">
        <v>216</v>
      </c>
      <c r="N1636" s="304">
        <v>0.9728</v>
      </c>
      <c r="O1636" s="304">
        <v>81046</v>
      </c>
      <c r="Q1636" s="304">
        <v>0.51839999999999997</v>
      </c>
      <c r="R1636" s="304">
        <v>180</v>
      </c>
      <c r="S1636" s="304">
        <v>180</v>
      </c>
      <c r="T1636" s="304">
        <v>0.97340000000000004</v>
      </c>
      <c r="U1636" s="304">
        <v>70972</v>
      </c>
      <c r="W1636" s="304">
        <v>0.56259999999999999</v>
      </c>
      <c r="X1636" s="304">
        <v>192</v>
      </c>
      <c r="Y1636" s="304">
        <v>192</v>
      </c>
      <c r="Z1636" s="304">
        <v>0.96929999999999994</v>
      </c>
      <c r="AA1636" s="304">
        <v>59474</v>
      </c>
      <c r="AC1636" s="304">
        <v>0.42959999999999998</v>
      </c>
      <c r="AD1636" s="304">
        <v>200</v>
      </c>
      <c r="AE1636" s="304">
        <v>200</v>
      </c>
      <c r="AF1636" s="304">
        <v>0.97189999999999999</v>
      </c>
      <c r="AG1636" s="304">
        <v>76674</v>
      </c>
      <c r="AI1636" s="304">
        <v>0.5302</v>
      </c>
      <c r="AJ1636" s="304">
        <v>208</v>
      </c>
      <c r="AK1636" s="304">
        <v>208</v>
      </c>
      <c r="AL1636" s="304">
        <v>0.96909999999999996</v>
      </c>
      <c r="AM1636" s="304">
        <v>56890</v>
      </c>
      <c r="AO1636" s="304">
        <v>0.39200000000000002</v>
      </c>
    </row>
    <row r="1637" spans="1:41">
      <c r="A1637" s="305">
        <v>1633</v>
      </c>
      <c r="B1637" s="306" t="s">
        <v>3986</v>
      </c>
      <c r="C1637" s="305" t="s">
        <v>5635</v>
      </c>
      <c r="D1637" s="306" t="s">
        <v>4051</v>
      </c>
      <c r="E1637" s="307">
        <v>222.22</v>
      </c>
      <c r="F1637" s="304">
        <v>75</v>
      </c>
      <c r="G1637" s="304">
        <v>177.77600000000001</v>
      </c>
      <c r="H1637" s="304">
        <v>0.84719999999999995</v>
      </c>
      <c r="I1637" s="304">
        <v>13470</v>
      </c>
      <c r="K1637" s="304">
        <v>0.2944</v>
      </c>
      <c r="L1637" s="304">
        <v>102</v>
      </c>
      <c r="M1637" s="304">
        <v>177.77600000000001</v>
      </c>
      <c r="N1637" s="304">
        <v>0.84870000000000001</v>
      </c>
      <c r="O1637" s="304">
        <v>17490</v>
      </c>
      <c r="Q1637" s="304">
        <v>0.27160000000000001</v>
      </c>
      <c r="R1637" s="304">
        <v>114</v>
      </c>
      <c r="S1637" s="304">
        <v>177.77600000000001</v>
      </c>
      <c r="T1637" s="304">
        <v>0.83289999999999997</v>
      </c>
      <c r="U1637" s="304">
        <v>17040</v>
      </c>
      <c r="W1637" s="304">
        <v>0.24929999999999999</v>
      </c>
      <c r="X1637" s="304">
        <v>12</v>
      </c>
      <c r="Y1637" s="304">
        <v>177.77600000000001</v>
      </c>
      <c r="Z1637" s="304">
        <v>0.58379999999999999</v>
      </c>
      <c r="AA1637" s="304">
        <v>3870</v>
      </c>
      <c r="AB1637" s="304" t="e">
        <f>AA1637-#REF!</f>
        <v>#REF!</v>
      </c>
      <c r="AC1637" s="304">
        <v>0.74260000000000004</v>
      </c>
      <c r="AD1637" s="304">
        <v>126</v>
      </c>
      <c r="AE1637" s="304">
        <v>177.77600000000001</v>
      </c>
      <c r="AF1637" s="304">
        <v>0.5071</v>
      </c>
      <c r="AG1637" s="304">
        <v>2160</v>
      </c>
      <c r="AI1637" s="304">
        <v>4.5400000000000003E-2</v>
      </c>
      <c r="AJ1637" s="304">
        <v>150</v>
      </c>
      <c r="AK1637" s="304">
        <v>177.77600000000001</v>
      </c>
      <c r="AL1637" s="304">
        <v>0.6452</v>
      </c>
      <c r="AM1637" s="304">
        <v>4800</v>
      </c>
      <c r="AO1637" s="304">
        <v>6.8900000000000003E-2</v>
      </c>
    </row>
    <row r="1638" spans="1:41">
      <c r="A1638" s="305">
        <v>1634</v>
      </c>
      <c r="B1638" s="306" t="s">
        <v>3986</v>
      </c>
      <c r="C1638" s="305" t="s">
        <v>5636</v>
      </c>
      <c r="D1638" s="306" t="s">
        <v>4652</v>
      </c>
      <c r="E1638" s="307">
        <v>166.67</v>
      </c>
      <c r="F1638" s="304">
        <v>158</v>
      </c>
      <c r="G1638" s="304">
        <v>158</v>
      </c>
      <c r="H1638" s="304">
        <v>0.99690000000000001</v>
      </c>
      <c r="I1638" s="304">
        <v>38420</v>
      </c>
      <c r="K1638" s="304" t="e">
        <v>#N/A</v>
      </c>
      <c r="L1638" s="304">
        <v>148</v>
      </c>
      <c r="M1638" s="304">
        <v>148</v>
      </c>
      <c r="N1638" s="304">
        <v>0.9879</v>
      </c>
      <c r="O1638" s="304">
        <v>35780</v>
      </c>
      <c r="Q1638" s="304" t="e">
        <v>#N/A</v>
      </c>
      <c r="R1638" s="304">
        <v>130</v>
      </c>
      <c r="S1638" s="304">
        <v>133.33600000000001</v>
      </c>
      <c r="T1638" s="304">
        <v>0.99670000000000003</v>
      </c>
      <c r="U1638" s="304">
        <v>35900</v>
      </c>
      <c r="W1638" s="304" t="e">
        <v>#N/A</v>
      </c>
      <c r="X1638" s="304">
        <v>124</v>
      </c>
      <c r="Y1638" s="304">
        <v>133.33600000000001</v>
      </c>
      <c r="Z1638" s="304">
        <v>0.99619999999999997</v>
      </c>
      <c r="AA1638" s="304">
        <v>30860</v>
      </c>
      <c r="AC1638" s="304" t="e">
        <v>#N/A</v>
      </c>
      <c r="AD1638" s="304">
        <v>114</v>
      </c>
      <c r="AE1638" s="304">
        <v>133.33600000000001</v>
      </c>
      <c r="AF1638" s="304">
        <v>0.99719999999999998</v>
      </c>
      <c r="AG1638" s="304">
        <v>35020</v>
      </c>
      <c r="AI1638" s="304" t="e">
        <v>#N/A</v>
      </c>
      <c r="AJ1638" s="304">
        <v>120</v>
      </c>
      <c r="AK1638" s="304">
        <v>133.33600000000001</v>
      </c>
      <c r="AL1638" s="304">
        <v>0.99760000000000004</v>
      </c>
      <c r="AM1638" s="304">
        <v>32600</v>
      </c>
      <c r="AO1638" s="304" t="e">
        <v>#N/A</v>
      </c>
    </row>
    <row r="1639" spans="1:41">
      <c r="A1639" s="305">
        <v>1635</v>
      </c>
      <c r="B1639" s="306" t="s">
        <v>3986</v>
      </c>
      <c r="C1639" s="305" t="s">
        <v>5637</v>
      </c>
      <c r="D1639" s="306" t="s">
        <v>4063</v>
      </c>
      <c r="E1639" s="307">
        <v>220</v>
      </c>
      <c r="F1639" s="304">
        <v>114</v>
      </c>
      <c r="G1639" s="304">
        <v>176</v>
      </c>
      <c r="H1639" s="304">
        <v>0.96860000000000002</v>
      </c>
      <c r="I1639" s="304">
        <v>41550</v>
      </c>
      <c r="K1639" s="304" t="e">
        <v>#N/A</v>
      </c>
      <c r="L1639" s="304">
        <v>117</v>
      </c>
      <c r="M1639" s="304">
        <v>176</v>
      </c>
      <c r="N1639" s="304">
        <v>0.9748</v>
      </c>
      <c r="O1639" s="304">
        <v>46350</v>
      </c>
      <c r="Q1639" s="304" t="e">
        <v>#N/A</v>
      </c>
      <c r="R1639" s="304">
        <v>117</v>
      </c>
      <c r="S1639" s="304">
        <v>176</v>
      </c>
      <c r="T1639" s="304">
        <v>0.9788</v>
      </c>
      <c r="U1639" s="304">
        <v>48300</v>
      </c>
      <c r="W1639" s="304" t="e">
        <v>#N/A</v>
      </c>
      <c r="X1639" s="304">
        <v>108</v>
      </c>
      <c r="Y1639" s="304">
        <v>176</v>
      </c>
      <c r="Z1639" s="304">
        <v>0.97029999999999994</v>
      </c>
      <c r="AA1639" s="304">
        <v>39150</v>
      </c>
      <c r="AC1639" s="304" t="e">
        <v>#N/A</v>
      </c>
      <c r="AD1639" s="304">
        <v>120</v>
      </c>
      <c r="AE1639" s="304">
        <v>176</v>
      </c>
      <c r="AF1639" s="304">
        <v>0.95340000000000003</v>
      </c>
      <c r="AG1639" s="304">
        <v>27600</v>
      </c>
      <c r="AI1639" s="304" t="e">
        <v>#N/A</v>
      </c>
      <c r="AJ1639" s="304">
        <v>105</v>
      </c>
      <c r="AK1639" s="304">
        <v>176</v>
      </c>
      <c r="AL1639" s="304">
        <v>0.96050000000000002</v>
      </c>
      <c r="AM1639" s="304">
        <v>40050</v>
      </c>
      <c r="AO1639" s="304" t="e">
        <v>#N/A</v>
      </c>
    </row>
    <row r="1640" spans="1:41">
      <c r="A1640" s="305">
        <v>1636</v>
      </c>
      <c r="B1640" s="306" t="s">
        <v>3986</v>
      </c>
      <c r="C1640" s="305" t="s">
        <v>5638</v>
      </c>
      <c r="D1640" s="306" t="s">
        <v>4139</v>
      </c>
      <c r="E1640" s="307">
        <v>233.33</v>
      </c>
      <c r="F1640" s="304">
        <v>111</v>
      </c>
      <c r="G1640" s="304">
        <v>186.66399999999999</v>
      </c>
      <c r="H1640" s="304">
        <v>0.58519999999999994</v>
      </c>
      <c r="I1640" s="304">
        <v>5874</v>
      </c>
      <c r="K1640" s="304">
        <v>0.12559999999999999</v>
      </c>
      <c r="L1640" s="304">
        <v>95.7</v>
      </c>
      <c r="M1640" s="304">
        <v>186.66399999999999</v>
      </c>
      <c r="N1640" s="304">
        <v>0.60819999999999996</v>
      </c>
      <c r="O1640" s="304">
        <v>8019</v>
      </c>
      <c r="Q1640" s="304">
        <v>0.1852</v>
      </c>
      <c r="R1640" s="304">
        <v>148.80000000000001</v>
      </c>
      <c r="S1640" s="304">
        <v>186.66399999999999</v>
      </c>
      <c r="T1640" s="304">
        <v>0.58160000000000001</v>
      </c>
      <c r="U1640" s="304">
        <v>12396</v>
      </c>
      <c r="W1640" s="304">
        <v>0.19900000000000001</v>
      </c>
      <c r="X1640" s="304">
        <v>158.4</v>
      </c>
      <c r="Y1640" s="304">
        <v>186.66399999999999</v>
      </c>
      <c r="Z1640" s="304">
        <v>0.55249999999999999</v>
      </c>
      <c r="AA1640" s="304">
        <v>12510</v>
      </c>
      <c r="AC1640" s="304">
        <v>0.19209999999999999</v>
      </c>
      <c r="AD1640" s="304">
        <v>132.9</v>
      </c>
      <c r="AE1640" s="304">
        <v>186.66399999999999</v>
      </c>
      <c r="AF1640" s="304">
        <v>0.55869999999999997</v>
      </c>
      <c r="AG1640" s="304">
        <v>12867</v>
      </c>
      <c r="AI1640" s="304">
        <v>0.2329</v>
      </c>
      <c r="AJ1640" s="304">
        <v>144</v>
      </c>
      <c r="AK1640" s="304">
        <v>186.66399999999999</v>
      </c>
      <c r="AL1640" s="304">
        <v>0.54530000000000001</v>
      </c>
      <c r="AM1640" s="304">
        <v>11373</v>
      </c>
      <c r="AO1640" s="304">
        <v>0.20119999999999999</v>
      </c>
    </row>
    <row r="1641" spans="1:41">
      <c r="A1641" s="305">
        <v>1637</v>
      </c>
      <c r="B1641" s="306" t="s">
        <v>3986</v>
      </c>
      <c r="C1641" s="305" t="s">
        <v>5639</v>
      </c>
      <c r="D1641" s="306" t="s">
        <v>4139</v>
      </c>
      <c r="E1641" s="307">
        <v>388.9</v>
      </c>
      <c r="F1641" s="304">
        <v>372</v>
      </c>
      <c r="G1641" s="304">
        <v>355.44</v>
      </c>
      <c r="H1641" s="304">
        <v>0.7863</v>
      </c>
      <c r="I1641" s="304">
        <v>130746</v>
      </c>
      <c r="J1641" s="304" t="e">
        <f>I1641-#REF!</f>
        <v>#REF!</v>
      </c>
      <c r="K1641" s="304">
        <v>0.62080000000000002</v>
      </c>
      <c r="L1641" s="304">
        <v>351.84</v>
      </c>
      <c r="M1641" s="304">
        <v>351.84</v>
      </c>
      <c r="N1641" s="304">
        <v>0.79430000000000001</v>
      </c>
      <c r="O1641" s="304">
        <v>135870</v>
      </c>
      <c r="P1641" s="304" t="e">
        <f>O1641-#REF!</f>
        <v>#REF!</v>
      </c>
      <c r="Q1641" s="304">
        <v>0.6331</v>
      </c>
      <c r="R1641" s="304">
        <v>383.28</v>
      </c>
      <c r="S1641" s="304">
        <v>383.28</v>
      </c>
      <c r="T1641" s="304">
        <v>0.79630000000000001</v>
      </c>
      <c r="U1641" s="304">
        <v>126840</v>
      </c>
      <c r="W1641" s="304">
        <v>0.57730000000000004</v>
      </c>
      <c r="X1641" s="304">
        <v>381.84</v>
      </c>
      <c r="Y1641" s="304">
        <v>381.84</v>
      </c>
      <c r="Z1641" s="304">
        <v>0.80389999999999995</v>
      </c>
      <c r="AA1641" s="304">
        <v>74496</v>
      </c>
      <c r="AC1641" s="304">
        <v>0.32619999999999999</v>
      </c>
      <c r="AD1641" s="304">
        <v>333.12</v>
      </c>
      <c r="AE1641" s="304">
        <v>333.12</v>
      </c>
      <c r="AF1641" s="304">
        <v>0.81620000000000004</v>
      </c>
      <c r="AG1641" s="304">
        <v>57546</v>
      </c>
      <c r="AI1641" s="304">
        <v>0.28449999999999998</v>
      </c>
      <c r="AJ1641" s="304">
        <v>334.32</v>
      </c>
      <c r="AK1641" s="304">
        <v>334.32</v>
      </c>
      <c r="AL1641" s="304">
        <v>0.80820000000000003</v>
      </c>
      <c r="AM1641" s="304">
        <v>82722</v>
      </c>
      <c r="AO1641" s="304">
        <v>0.42520000000000002</v>
      </c>
    </row>
    <row r="1642" spans="1:41">
      <c r="A1642" s="305">
        <v>1638</v>
      </c>
      <c r="B1642" s="306" t="s">
        <v>3986</v>
      </c>
      <c r="C1642" s="305" t="s">
        <v>5640</v>
      </c>
      <c r="D1642" s="306" t="s">
        <v>4139</v>
      </c>
      <c r="E1642" s="307">
        <v>389</v>
      </c>
      <c r="F1642" s="304">
        <v>299.52</v>
      </c>
      <c r="G1642" s="304">
        <v>311.2</v>
      </c>
      <c r="H1642" s="304">
        <v>0.93830000000000002</v>
      </c>
      <c r="I1642" s="304">
        <v>118878</v>
      </c>
      <c r="K1642" s="304">
        <v>0.58750000000000002</v>
      </c>
      <c r="L1642" s="304">
        <v>330.24</v>
      </c>
      <c r="M1642" s="304">
        <v>330.24</v>
      </c>
      <c r="N1642" s="304">
        <v>0.93669999999999998</v>
      </c>
      <c r="O1642" s="304">
        <v>116934</v>
      </c>
      <c r="Q1642" s="304">
        <v>0.5081</v>
      </c>
      <c r="R1642" s="304">
        <v>342.72</v>
      </c>
      <c r="S1642" s="304">
        <v>342.72</v>
      </c>
      <c r="T1642" s="304">
        <v>0.93510000000000004</v>
      </c>
      <c r="U1642" s="304">
        <v>122814</v>
      </c>
      <c r="W1642" s="304">
        <v>0.5323</v>
      </c>
      <c r="X1642" s="304">
        <v>335.52</v>
      </c>
      <c r="Y1642" s="304">
        <v>333.36</v>
      </c>
      <c r="Z1642" s="304">
        <v>0.93359999999999999</v>
      </c>
      <c r="AA1642" s="304">
        <v>146910</v>
      </c>
      <c r="AB1642" s="304" t="e">
        <f>AA1642-#REF!</f>
        <v>#REF!</v>
      </c>
      <c r="AC1642" s="304">
        <v>0.63039999999999996</v>
      </c>
      <c r="AD1642" s="304">
        <v>342</v>
      </c>
      <c r="AE1642" s="304">
        <v>342</v>
      </c>
      <c r="AF1642" s="304">
        <v>0.93230000000000002</v>
      </c>
      <c r="AG1642" s="304">
        <v>121932</v>
      </c>
      <c r="AI1642" s="304">
        <v>0.5141</v>
      </c>
      <c r="AJ1642" s="304">
        <v>330</v>
      </c>
      <c r="AK1642" s="304">
        <v>330</v>
      </c>
      <c r="AL1642" s="304">
        <v>0.9345</v>
      </c>
      <c r="AM1642" s="304">
        <v>139008</v>
      </c>
      <c r="AN1642" s="304" t="e">
        <f>AM1642-#REF!</f>
        <v>#REF!</v>
      </c>
      <c r="AO1642" s="304">
        <v>0.62609999999999999</v>
      </c>
    </row>
    <row r="1643" spans="1:41">
      <c r="A1643" s="305">
        <v>1639</v>
      </c>
      <c r="B1643" s="306" t="s">
        <v>3986</v>
      </c>
      <c r="C1643" s="305" t="s">
        <v>5641</v>
      </c>
      <c r="D1643" s="306" t="s">
        <v>4139</v>
      </c>
      <c r="E1643" s="307">
        <v>183.33</v>
      </c>
      <c r="F1643" s="304">
        <v>1.66</v>
      </c>
      <c r="G1643" s="304">
        <v>146.66399999999999</v>
      </c>
      <c r="H1643" s="304">
        <v>0.68069999999999997</v>
      </c>
      <c r="I1643" s="304">
        <v>1790</v>
      </c>
      <c r="J1643" s="304" t="e">
        <f>I1643-#REF!</f>
        <v>#REF!</v>
      </c>
      <c r="K1643" s="304">
        <v>2.2004999999999999</v>
      </c>
      <c r="L1643" s="304">
        <v>80</v>
      </c>
      <c r="M1643" s="304">
        <v>146.66399999999999</v>
      </c>
      <c r="N1643" s="304">
        <v>0.68989999999999996</v>
      </c>
      <c r="O1643" s="304">
        <v>4694</v>
      </c>
      <c r="Q1643" s="304">
        <v>0.1143</v>
      </c>
      <c r="R1643" s="304">
        <v>2.4</v>
      </c>
      <c r="S1643" s="304">
        <v>146.66399999999999</v>
      </c>
      <c r="T1643" s="304">
        <v>0.65349999999999997</v>
      </c>
      <c r="U1643" s="304">
        <v>1874</v>
      </c>
      <c r="V1643" s="304" t="e">
        <f>U1643-#REF!</f>
        <v>#REF!</v>
      </c>
      <c r="W1643" s="304">
        <v>1.6597</v>
      </c>
      <c r="X1643" s="304">
        <v>111.6</v>
      </c>
      <c r="Y1643" s="304">
        <v>146.66399999999999</v>
      </c>
      <c r="Z1643" s="304">
        <v>0.6159</v>
      </c>
      <c r="AA1643" s="304">
        <v>896</v>
      </c>
      <c r="AC1643" s="304">
        <v>6.1400000000000003E-2</v>
      </c>
      <c r="AD1643" s="304">
        <v>5.92</v>
      </c>
      <c r="AE1643" s="304">
        <v>146.66399999999999</v>
      </c>
      <c r="AF1643" s="304">
        <v>0.4995</v>
      </c>
      <c r="AG1643" s="304">
        <v>886</v>
      </c>
      <c r="AI1643" s="304">
        <v>0.40279999999999999</v>
      </c>
      <c r="AJ1643" s="304">
        <v>13.6</v>
      </c>
      <c r="AK1643" s="304">
        <v>146.66399999999999</v>
      </c>
      <c r="AL1643" s="304">
        <v>0.62609999999999999</v>
      </c>
      <c r="AM1643" s="304">
        <v>924</v>
      </c>
      <c r="AO1643" s="304">
        <v>0.1507</v>
      </c>
    </row>
    <row r="1644" spans="1:41">
      <c r="A1644" s="305">
        <v>1640</v>
      </c>
      <c r="B1644" s="306" t="s">
        <v>3986</v>
      </c>
      <c r="C1644" s="305" t="s">
        <v>5642</v>
      </c>
      <c r="D1644" s="306" t="s">
        <v>4139</v>
      </c>
      <c r="E1644" s="307">
        <v>200</v>
      </c>
      <c r="F1644" s="304">
        <v>192</v>
      </c>
      <c r="G1644" s="304">
        <v>188.8</v>
      </c>
      <c r="H1644" s="304">
        <v>0.9718</v>
      </c>
      <c r="I1644" s="304">
        <v>60873</v>
      </c>
      <c r="K1644" s="304">
        <v>0.4531</v>
      </c>
      <c r="L1644" s="304">
        <v>184</v>
      </c>
      <c r="M1644" s="304">
        <v>184</v>
      </c>
      <c r="N1644" s="304">
        <v>0.95730000000000004</v>
      </c>
      <c r="O1644" s="304">
        <v>47211</v>
      </c>
      <c r="Q1644" s="304">
        <v>0.36030000000000001</v>
      </c>
      <c r="R1644" s="304">
        <v>196.96</v>
      </c>
      <c r="S1644" s="304">
        <v>196.96</v>
      </c>
      <c r="T1644" s="304">
        <v>0.96160000000000001</v>
      </c>
      <c r="U1644" s="304">
        <v>40864</v>
      </c>
      <c r="V1644" s="304" t="e">
        <f>U1644-#REF!</f>
        <v>#REF!</v>
      </c>
      <c r="W1644" s="304">
        <v>0.65649999999999997</v>
      </c>
      <c r="X1644" s="304">
        <v>204.8</v>
      </c>
      <c r="Y1644" s="304">
        <v>204.8</v>
      </c>
      <c r="Z1644" s="304">
        <v>0.96709999999999996</v>
      </c>
      <c r="AA1644" s="304">
        <v>73328</v>
      </c>
      <c r="AC1644" s="304">
        <v>0.49769999999999998</v>
      </c>
      <c r="AD1644" s="304">
        <v>203.2</v>
      </c>
      <c r="AE1644" s="304">
        <v>199.52</v>
      </c>
      <c r="AF1644" s="304">
        <v>0.95730000000000004</v>
      </c>
      <c r="AG1644" s="304">
        <v>55992</v>
      </c>
      <c r="AI1644" s="304">
        <v>0.38690000000000002</v>
      </c>
      <c r="AJ1644" s="304">
        <v>200</v>
      </c>
      <c r="AK1644" s="304">
        <v>200</v>
      </c>
      <c r="AL1644" s="304">
        <v>0.95419999999999994</v>
      </c>
      <c r="AM1644" s="304">
        <v>49122</v>
      </c>
      <c r="AO1644" s="304">
        <v>0.36980000000000002</v>
      </c>
    </row>
    <row r="1645" spans="1:41">
      <c r="A1645" s="305">
        <v>1641</v>
      </c>
      <c r="B1645" s="306" t="s">
        <v>3986</v>
      </c>
      <c r="C1645" s="305" t="s">
        <v>5643</v>
      </c>
      <c r="D1645" s="306" t="s">
        <v>4051</v>
      </c>
      <c r="E1645" s="307">
        <v>166.67</v>
      </c>
      <c r="F1645" s="304">
        <v>168.24</v>
      </c>
      <c r="G1645" s="304">
        <v>168.24</v>
      </c>
      <c r="H1645" s="304">
        <v>0.93959999999999999</v>
      </c>
      <c r="I1645" s="304">
        <v>16788</v>
      </c>
      <c r="K1645" s="304">
        <v>0.14749999999999999</v>
      </c>
      <c r="L1645" s="304">
        <v>156</v>
      </c>
      <c r="M1645" s="304">
        <v>156</v>
      </c>
      <c r="N1645" s="304">
        <v>0.92189999999999994</v>
      </c>
      <c r="O1645" s="304">
        <v>11682</v>
      </c>
      <c r="Q1645" s="304">
        <v>0.10920000000000001</v>
      </c>
      <c r="R1645" s="304">
        <v>171.36</v>
      </c>
      <c r="S1645" s="304">
        <v>171.36</v>
      </c>
      <c r="T1645" s="304">
        <v>0.92689999999999995</v>
      </c>
      <c r="U1645" s="304">
        <v>11903</v>
      </c>
      <c r="W1645" s="304">
        <v>0.15609999999999999</v>
      </c>
      <c r="X1645" s="304">
        <v>175.2</v>
      </c>
      <c r="Y1645" s="304">
        <v>175.2</v>
      </c>
      <c r="Z1645" s="304">
        <v>0.9516</v>
      </c>
      <c r="AA1645" s="304">
        <v>30799</v>
      </c>
      <c r="AC1645" s="304">
        <v>0.24829999999999999</v>
      </c>
      <c r="AD1645" s="304">
        <v>162.72</v>
      </c>
      <c r="AE1645" s="304">
        <v>162.72</v>
      </c>
      <c r="AF1645" s="304">
        <v>0.95240000000000002</v>
      </c>
      <c r="AG1645" s="304">
        <v>31146</v>
      </c>
      <c r="AI1645" s="304">
        <v>0.2702</v>
      </c>
      <c r="AJ1645" s="304">
        <v>163.19999999999999</v>
      </c>
      <c r="AK1645" s="304">
        <v>163.19999999999999</v>
      </c>
      <c r="AL1645" s="304">
        <v>0.95</v>
      </c>
      <c r="AM1645" s="304">
        <v>31518</v>
      </c>
      <c r="AO1645" s="304">
        <v>0.28239999999999998</v>
      </c>
    </row>
    <row r="1646" spans="1:41">
      <c r="A1646" s="305">
        <v>1642</v>
      </c>
      <c r="B1646" s="306" t="s">
        <v>3986</v>
      </c>
      <c r="C1646" s="305" t="s">
        <v>5644</v>
      </c>
      <c r="D1646" s="306" t="s">
        <v>4063</v>
      </c>
      <c r="E1646" s="307">
        <v>366.67</v>
      </c>
      <c r="F1646" s="304">
        <v>192</v>
      </c>
      <c r="G1646" s="304">
        <v>293.33600000000001</v>
      </c>
      <c r="H1646" s="304">
        <v>1.2576000000000001</v>
      </c>
      <c r="I1646" s="304">
        <v>107592</v>
      </c>
      <c r="K1646" s="304" t="e">
        <v>#N/A</v>
      </c>
      <c r="L1646" s="304">
        <v>192</v>
      </c>
      <c r="M1646" s="304">
        <v>293.33600000000001</v>
      </c>
      <c r="N1646" s="304">
        <v>0.96560000000000001</v>
      </c>
      <c r="O1646" s="304">
        <v>87888</v>
      </c>
      <c r="Q1646" s="304" t="e">
        <v>#N/A</v>
      </c>
      <c r="R1646" s="304">
        <v>204</v>
      </c>
      <c r="S1646" s="304">
        <v>293.33600000000001</v>
      </c>
      <c r="T1646" s="304">
        <v>0.94240000000000002</v>
      </c>
      <c r="U1646" s="304">
        <v>85752</v>
      </c>
      <c r="W1646" s="304" t="e">
        <v>#N/A</v>
      </c>
      <c r="X1646" s="304">
        <v>186</v>
      </c>
      <c r="Y1646" s="304">
        <v>293.33600000000001</v>
      </c>
      <c r="Z1646" s="304">
        <v>0.995</v>
      </c>
      <c r="AA1646" s="304">
        <v>78108</v>
      </c>
      <c r="AC1646" s="304" t="e">
        <v>#N/A</v>
      </c>
      <c r="AD1646" s="304">
        <v>192</v>
      </c>
      <c r="AE1646" s="304">
        <v>293.33600000000001</v>
      </c>
      <c r="AF1646" s="304">
        <v>0.97150000000000003</v>
      </c>
      <c r="AG1646" s="304">
        <v>79620</v>
      </c>
      <c r="AI1646" s="304" t="e">
        <v>#N/A</v>
      </c>
      <c r="AJ1646" s="304">
        <v>168</v>
      </c>
      <c r="AK1646" s="304">
        <v>293.33600000000001</v>
      </c>
      <c r="AL1646" s="304">
        <v>0.96460000000000001</v>
      </c>
      <c r="AM1646" s="304">
        <v>75972</v>
      </c>
      <c r="AO1646" s="304" t="e">
        <v>#N/A</v>
      </c>
    </row>
    <row r="1647" spans="1:41">
      <c r="A1647" s="305">
        <v>1643</v>
      </c>
      <c r="B1647" s="306" t="s">
        <v>3986</v>
      </c>
      <c r="C1647" s="305" t="s">
        <v>5645</v>
      </c>
      <c r="D1647" s="306" t="s">
        <v>4051</v>
      </c>
      <c r="E1647" s="307">
        <v>230</v>
      </c>
      <c r="F1647" s="304">
        <v>72</v>
      </c>
      <c r="G1647" s="304">
        <v>184</v>
      </c>
      <c r="H1647" s="304">
        <v>1</v>
      </c>
      <c r="I1647" s="304">
        <v>24060</v>
      </c>
      <c r="K1647" s="304">
        <v>0.46410000000000001</v>
      </c>
      <c r="L1647" s="304">
        <v>66</v>
      </c>
      <c r="M1647" s="304">
        <v>184</v>
      </c>
      <c r="N1647" s="304">
        <v>0.99939999999999996</v>
      </c>
      <c r="O1647" s="304">
        <v>27990</v>
      </c>
      <c r="Q1647" s="304">
        <v>0.57040000000000002</v>
      </c>
      <c r="R1647" s="304">
        <v>72</v>
      </c>
      <c r="S1647" s="304">
        <v>184</v>
      </c>
      <c r="T1647" s="304">
        <v>1</v>
      </c>
      <c r="U1647" s="304">
        <v>22572</v>
      </c>
      <c r="W1647" s="304">
        <v>0.43540000000000001</v>
      </c>
      <c r="X1647" s="304">
        <v>50.64</v>
      </c>
      <c r="Y1647" s="304">
        <v>184</v>
      </c>
      <c r="Z1647" s="304">
        <v>0.99949999999999994</v>
      </c>
      <c r="AA1647" s="304">
        <v>10722</v>
      </c>
      <c r="AC1647" s="304">
        <v>0.46460000000000001</v>
      </c>
      <c r="AD1647" s="304">
        <v>55.68</v>
      </c>
      <c r="AE1647" s="304">
        <v>184</v>
      </c>
      <c r="AF1647" s="304">
        <v>1</v>
      </c>
      <c r="AG1647" s="304">
        <v>20634</v>
      </c>
      <c r="AI1647" s="304">
        <v>0.49809999999999999</v>
      </c>
      <c r="AJ1647" s="304">
        <v>51.6</v>
      </c>
      <c r="AK1647" s="304">
        <v>184</v>
      </c>
      <c r="AL1647" s="304">
        <v>0.99880000000000002</v>
      </c>
      <c r="AM1647" s="304">
        <v>18732</v>
      </c>
      <c r="AO1647" s="304">
        <v>0.50480000000000003</v>
      </c>
    </row>
    <row r="1648" spans="1:41">
      <c r="A1648" s="305">
        <v>1644</v>
      </c>
      <c r="B1648" s="306" t="s">
        <v>3986</v>
      </c>
      <c r="C1648" s="305" t="s">
        <v>5646</v>
      </c>
      <c r="D1648" s="306" t="s">
        <v>4051</v>
      </c>
      <c r="E1648" s="307">
        <v>504.44</v>
      </c>
      <c r="F1648" s="304">
        <v>35.4</v>
      </c>
      <c r="G1648" s="304">
        <v>0</v>
      </c>
      <c r="H1648" s="304">
        <v>0.84889999999999999</v>
      </c>
      <c r="I1648" s="304">
        <v>5280</v>
      </c>
      <c r="K1648" s="304">
        <v>0</v>
      </c>
      <c r="L1648" s="304">
        <v>39.979999999999997</v>
      </c>
      <c r="M1648" s="304">
        <v>0</v>
      </c>
      <c r="N1648" s="304">
        <v>0.88969999999999994</v>
      </c>
      <c r="O1648" s="304">
        <v>9882</v>
      </c>
      <c r="Q1648" s="304">
        <v>0</v>
      </c>
      <c r="R1648" s="304">
        <v>52.88</v>
      </c>
      <c r="S1648" s="304">
        <v>0</v>
      </c>
      <c r="T1648" s="304">
        <v>0.87460000000000004</v>
      </c>
      <c r="U1648" s="304">
        <v>9729</v>
      </c>
      <c r="W1648" s="304">
        <v>0</v>
      </c>
      <c r="X1648" s="304">
        <v>70.48</v>
      </c>
      <c r="Y1648" s="304">
        <v>403.55200000000002</v>
      </c>
      <c r="Z1648" s="304">
        <v>0.82689999999999997</v>
      </c>
      <c r="AA1648" s="304">
        <v>14424</v>
      </c>
      <c r="AC1648" s="304">
        <v>0.3327</v>
      </c>
      <c r="AD1648" s="304">
        <v>119.68</v>
      </c>
      <c r="AE1648" s="304">
        <v>403.55200000000002</v>
      </c>
      <c r="AF1648" s="304">
        <v>0.84160000000000001</v>
      </c>
      <c r="AG1648" s="304">
        <v>16200</v>
      </c>
      <c r="AI1648" s="304">
        <v>0.2162</v>
      </c>
      <c r="AJ1648" s="304">
        <v>127.2</v>
      </c>
      <c r="AK1648" s="304">
        <v>403.55200000000002</v>
      </c>
      <c r="AL1648" s="304">
        <v>0.8589</v>
      </c>
      <c r="AM1648" s="304">
        <v>14236</v>
      </c>
      <c r="AO1648" s="304">
        <v>0.18099999999999999</v>
      </c>
    </row>
    <row r="1649" spans="1:41">
      <c r="A1649" s="305">
        <v>1645</v>
      </c>
      <c r="B1649" s="306" t="s">
        <v>3986</v>
      </c>
      <c r="C1649" s="305" t="s">
        <v>5647</v>
      </c>
      <c r="D1649" s="306" t="s">
        <v>4139</v>
      </c>
      <c r="E1649" s="307">
        <v>422.22</v>
      </c>
      <c r="F1649" s="304">
        <v>372.125</v>
      </c>
      <c r="G1649" s="304">
        <v>372.125</v>
      </c>
      <c r="H1649" s="304">
        <v>0.83960000000000001</v>
      </c>
      <c r="I1649" s="304">
        <v>85051</v>
      </c>
      <c r="K1649" s="304">
        <v>0.37830000000000003</v>
      </c>
      <c r="L1649" s="304">
        <v>414.125</v>
      </c>
      <c r="M1649" s="304">
        <v>414.125</v>
      </c>
      <c r="N1649" s="304">
        <v>0.84050000000000002</v>
      </c>
      <c r="O1649" s="304">
        <v>119791</v>
      </c>
      <c r="Q1649" s="304">
        <v>0.4627</v>
      </c>
      <c r="R1649" s="304">
        <v>384.125</v>
      </c>
      <c r="S1649" s="304">
        <v>384.125</v>
      </c>
      <c r="T1649" s="304">
        <v>0.85960000000000003</v>
      </c>
      <c r="U1649" s="304">
        <v>97135</v>
      </c>
      <c r="W1649" s="304">
        <v>0.40870000000000001</v>
      </c>
      <c r="X1649" s="304">
        <v>354.125</v>
      </c>
      <c r="Y1649" s="304">
        <v>354.125</v>
      </c>
      <c r="Z1649" s="304">
        <v>0.85299999999999998</v>
      </c>
      <c r="AA1649" s="304">
        <v>43687</v>
      </c>
      <c r="AC1649" s="304">
        <v>0.19450000000000001</v>
      </c>
      <c r="AD1649" s="304">
        <v>312.125</v>
      </c>
      <c r="AE1649" s="304">
        <v>337.77600000000001</v>
      </c>
      <c r="AF1649" s="304">
        <v>0.80530000000000002</v>
      </c>
      <c r="AG1649" s="304">
        <v>15631</v>
      </c>
      <c r="AI1649" s="304">
        <v>8.3599999999999994E-2</v>
      </c>
      <c r="AJ1649" s="304">
        <v>366.125</v>
      </c>
      <c r="AK1649" s="304">
        <v>366.125</v>
      </c>
      <c r="AL1649" s="304">
        <v>0.8478</v>
      </c>
      <c r="AM1649" s="304">
        <v>43849</v>
      </c>
      <c r="AO1649" s="304">
        <v>0.1963</v>
      </c>
    </row>
    <row r="1650" spans="1:41">
      <c r="A1650" s="305">
        <v>1646</v>
      </c>
      <c r="B1650" s="306" t="s">
        <v>3986</v>
      </c>
      <c r="C1650" s="305" t="s">
        <v>5648</v>
      </c>
      <c r="D1650" s="306" t="s">
        <v>4139</v>
      </c>
      <c r="E1650" s="307">
        <v>155.56</v>
      </c>
      <c r="F1650" s="304">
        <v>20</v>
      </c>
      <c r="G1650" s="304">
        <v>124.44799999999999</v>
      </c>
      <c r="H1650" s="304">
        <v>0.85</v>
      </c>
      <c r="I1650" s="304">
        <v>2108</v>
      </c>
      <c r="K1650" s="304">
        <v>0.17219999999999999</v>
      </c>
      <c r="L1650" s="304">
        <v>52.8</v>
      </c>
      <c r="M1650" s="304">
        <v>124.44799999999999</v>
      </c>
      <c r="N1650" s="304">
        <v>0.87160000000000004</v>
      </c>
      <c r="O1650" s="304">
        <v>3652</v>
      </c>
      <c r="Q1650" s="304">
        <v>0.1067</v>
      </c>
      <c r="R1650" s="304">
        <v>23.52</v>
      </c>
      <c r="S1650" s="304">
        <v>124.44799999999999</v>
      </c>
      <c r="T1650" s="304">
        <v>0.86670000000000003</v>
      </c>
      <c r="U1650" s="304">
        <v>1988</v>
      </c>
      <c r="W1650" s="304">
        <v>0.13550000000000001</v>
      </c>
      <c r="X1650" s="304">
        <v>114.24</v>
      </c>
      <c r="Y1650" s="304">
        <v>124.44799999999999</v>
      </c>
      <c r="Z1650" s="304">
        <v>0.81540000000000001</v>
      </c>
      <c r="AA1650" s="304">
        <v>6378</v>
      </c>
      <c r="AC1650" s="304">
        <v>9.1999999999999998E-2</v>
      </c>
      <c r="AD1650" s="304">
        <v>147.44</v>
      </c>
      <c r="AE1650" s="304">
        <v>147.44</v>
      </c>
      <c r="AF1650" s="304">
        <v>0.68620000000000003</v>
      </c>
      <c r="AG1650" s="304">
        <v>11012</v>
      </c>
      <c r="AI1650" s="304">
        <v>0.14630000000000001</v>
      </c>
      <c r="AJ1650" s="304">
        <v>150</v>
      </c>
      <c r="AK1650" s="304">
        <v>150</v>
      </c>
      <c r="AL1650" s="304">
        <v>0.64529999999999998</v>
      </c>
      <c r="AM1650" s="304">
        <v>9874</v>
      </c>
      <c r="AO1650" s="304">
        <v>0.14169999999999999</v>
      </c>
    </row>
    <row r="1651" spans="1:41">
      <c r="A1651" s="305">
        <v>1647</v>
      </c>
      <c r="B1651" s="306" t="s">
        <v>3986</v>
      </c>
      <c r="C1651" s="305" t="s">
        <v>5649</v>
      </c>
      <c r="D1651" s="306" t="s">
        <v>4051</v>
      </c>
      <c r="E1651" s="307">
        <v>395.56</v>
      </c>
      <c r="F1651" s="304">
        <v>30</v>
      </c>
      <c r="G1651" s="304">
        <v>316.44799999999998</v>
      </c>
      <c r="H1651" s="304">
        <v>1</v>
      </c>
      <c r="I1651" s="304">
        <v>13860</v>
      </c>
      <c r="J1651" s="304" t="e">
        <f>I1651-#REF!</f>
        <v>#REF!</v>
      </c>
      <c r="K1651" s="304">
        <v>0.64170000000000005</v>
      </c>
      <c r="L1651" s="304">
        <v>54</v>
      </c>
      <c r="M1651" s="304">
        <v>316.44799999999998</v>
      </c>
      <c r="N1651" s="304">
        <v>0.99719999999999998</v>
      </c>
      <c r="O1651" s="304">
        <v>25536</v>
      </c>
      <c r="P1651" s="304" t="e">
        <f>O1651-#REF!</f>
        <v>#REF!</v>
      </c>
      <c r="Q1651" s="304">
        <v>0.63739999999999997</v>
      </c>
      <c r="R1651" s="304">
        <v>54</v>
      </c>
      <c r="S1651" s="304">
        <v>316.44799999999998</v>
      </c>
      <c r="T1651" s="304">
        <v>0.99339999999999995</v>
      </c>
      <c r="U1651" s="304">
        <v>25044</v>
      </c>
      <c r="V1651" s="304" t="e">
        <f>U1651-#REF!</f>
        <v>#REF!</v>
      </c>
      <c r="W1651" s="304">
        <v>0.64849999999999997</v>
      </c>
      <c r="X1651" s="304">
        <v>48</v>
      </c>
      <c r="Y1651" s="304">
        <v>316.44799999999998</v>
      </c>
      <c r="Z1651" s="304">
        <v>1</v>
      </c>
      <c r="AA1651" s="304">
        <v>22320</v>
      </c>
      <c r="AB1651" s="304" t="e">
        <f>AA1651-#REF!</f>
        <v>#REF!</v>
      </c>
      <c r="AC1651" s="304">
        <v>0.625</v>
      </c>
      <c r="AD1651" s="304">
        <v>54</v>
      </c>
      <c r="AE1651" s="304">
        <v>316.44799999999998</v>
      </c>
      <c r="AF1651" s="304">
        <v>0.99780000000000002</v>
      </c>
      <c r="AG1651" s="304">
        <v>26400</v>
      </c>
      <c r="AH1651" s="304" t="e">
        <f>AG1651-#REF!</f>
        <v>#REF!</v>
      </c>
      <c r="AI1651" s="304">
        <v>0.65859999999999996</v>
      </c>
      <c r="AJ1651" s="304">
        <v>48</v>
      </c>
      <c r="AK1651" s="304">
        <v>316.44799999999998</v>
      </c>
      <c r="AL1651" s="304">
        <v>1</v>
      </c>
      <c r="AM1651" s="304">
        <v>23400</v>
      </c>
      <c r="AN1651" s="304" t="e">
        <f>AM1651-#REF!</f>
        <v>#REF!</v>
      </c>
      <c r="AO1651" s="304">
        <v>0.67710000000000004</v>
      </c>
    </row>
    <row r="1652" spans="1:41">
      <c r="A1652" s="305">
        <v>1648</v>
      </c>
      <c r="B1652" s="306" t="s">
        <v>3986</v>
      </c>
      <c r="C1652" s="305" t="s">
        <v>5650</v>
      </c>
      <c r="D1652" s="306" t="s">
        <v>4051</v>
      </c>
      <c r="E1652" s="307">
        <v>142.22</v>
      </c>
      <c r="F1652" s="304">
        <v>71.2</v>
      </c>
      <c r="G1652" s="304">
        <v>113.776</v>
      </c>
      <c r="H1652" s="304">
        <v>0.99929999999999997</v>
      </c>
      <c r="I1652" s="304">
        <v>25972</v>
      </c>
      <c r="K1652" s="304">
        <v>0.50700000000000001</v>
      </c>
      <c r="L1652" s="304">
        <v>56.64</v>
      </c>
      <c r="M1652" s="304">
        <v>113.776</v>
      </c>
      <c r="N1652" s="304">
        <v>0.99939999999999996</v>
      </c>
      <c r="O1652" s="304">
        <v>26575</v>
      </c>
      <c r="P1652" s="304" t="e">
        <f>O1652-#REF!</f>
        <v>#REF!</v>
      </c>
      <c r="Q1652" s="304">
        <v>0.61129999999999995</v>
      </c>
      <c r="R1652" s="304">
        <v>56.48</v>
      </c>
      <c r="S1652" s="304">
        <v>113.776</v>
      </c>
      <c r="T1652" s="304">
        <v>0.99990000000000001</v>
      </c>
      <c r="U1652" s="304">
        <v>25123</v>
      </c>
      <c r="V1652" s="304" t="e">
        <f>U1652-#REF!</f>
        <v>#REF!</v>
      </c>
      <c r="W1652" s="304">
        <v>0.6179</v>
      </c>
      <c r="X1652" s="304">
        <v>54.96</v>
      </c>
      <c r="Y1652" s="304">
        <v>113.776</v>
      </c>
      <c r="Z1652" s="304">
        <v>0.99990000000000001</v>
      </c>
      <c r="AA1652" s="304">
        <v>25566</v>
      </c>
      <c r="AB1652" s="304" t="e">
        <f>AA1652-#REF!</f>
        <v>#REF!</v>
      </c>
      <c r="AC1652" s="304">
        <v>0.62529999999999997</v>
      </c>
      <c r="AD1652" s="304">
        <v>59.2</v>
      </c>
      <c r="AE1652" s="304">
        <v>113.776</v>
      </c>
      <c r="AF1652" s="304">
        <v>0.99990000000000001</v>
      </c>
      <c r="AG1652" s="304">
        <v>27378</v>
      </c>
      <c r="AH1652" s="304" t="e">
        <f>AG1652-#REF!</f>
        <v>#REF!</v>
      </c>
      <c r="AI1652" s="304">
        <v>0.62170000000000003</v>
      </c>
      <c r="AJ1652" s="304">
        <v>54.96</v>
      </c>
      <c r="AK1652" s="304">
        <v>113.776</v>
      </c>
      <c r="AL1652" s="304">
        <v>0.99980000000000002</v>
      </c>
      <c r="AM1652" s="304">
        <v>26228</v>
      </c>
      <c r="AN1652" s="304" t="e">
        <f>AM1652-#REF!</f>
        <v>#REF!</v>
      </c>
      <c r="AO1652" s="304">
        <v>0.66300000000000003</v>
      </c>
    </row>
    <row r="1653" spans="1:41">
      <c r="A1653" s="305">
        <v>1649</v>
      </c>
      <c r="B1653" s="306" t="s">
        <v>3986</v>
      </c>
      <c r="C1653" s="305" t="s">
        <v>5651</v>
      </c>
      <c r="D1653" s="306" t="s">
        <v>4139</v>
      </c>
      <c r="E1653" s="307">
        <v>255.56</v>
      </c>
      <c r="F1653" s="304">
        <v>133.19999999999999</v>
      </c>
      <c r="G1653" s="304">
        <v>204.44800000000001</v>
      </c>
      <c r="H1653" s="304">
        <v>0.85039999999999993</v>
      </c>
      <c r="I1653" s="304">
        <v>41976</v>
      </c>
      <c r="K1653" s="304">
        <v>0.51470000000000005</v>
      </c>
      <c r="L1653" s="304">
        <v>228</v>
      </c>
      <c r="M1653" s="304">
        <v>228</v>
      </c>
      <c r="N1653" s="304">
        <v>0.84460000000000002</v>
      </c>
      <c r="O1653" s="304">
        <v>65717</v>
      </c>
      <c r="Q1653" s="304">
        <v>0.4587</v>
      </c>
      <c r="R1653" s="304">
        <v>228</v>
      </c>
      <c r="S1653" s="304">
        <v>228</v>
      </c>
      <c r="T1653" s="304">
        <v>0.81630000000000003</v>
      </c>
      <c r="U1653" s="304">
        <v>74328</v>
      </c>
      <c r="W1653" s="304">
        <v>0.55469999999999997</v>
      </c>
      <c r="X1653" s="304">
        <v>223.8</v>
      </c>
      <c r="Y1653" s="304">
        <v>223.8</v>
      </c>
      <c r="Z1653" s="304">
        <v>0.79920000000000002</v>
      </c>
      <c r="AA1653" s="304">
        <v>67011</v>
      </c>
      <c r="AC1653" s="304">
        <v>0.50360000000000005</v>
      </c>
      <c r="AD1653" s="304">
        <v>245.4</v>
      </c>
      <c r="AE1653" s="304">
        <v>245.4</v>
      </c>
      <c r="AF1653" s="304">
        <v>0.80820000000000003</v>
      </c>
      <c r="AG1653" s="304">
        <v>70814</v>
      </c>
      <c r="AI1653" s="304">
        <v>0.47989999999999999</v>
      </c>
      <c r="AJ1653" s="304">
        <v>239.4</v>
      </c>
      <c r="AK1653" s="304">
        <v>239.4</v>
      </c>
      <c r="AL1653" s="304">
        <v>0.7651</v>
      </c>
      <c r="AM1653" s="304">
        <v>40074</v>
      </c>
      <c r="AO1653" s="304">
        <v>0.3039</v>
      </c>
    </row>
    <row r="1654" spans="1:41">
      <c r="A1654" s="305">
        <v>1650</v>
      </c>
      <c r="B1654" s="306" t="s">
        <v>3986</v>
      </c>
      <c r="C1654" s="305" t="s">
        <v>5652</v>
      </c>
      <c r="D1654" s="306" t="s">
        <v>4139</v>
      </c>
      <c r="E1654" s="307">
        <v>438.89</v>
      </c>
      <c r="F1654" s="304">
        <v>126</v>
      </c>
      <c r="G1654" s="304">
        <v>351.11200000000002</v>
      </c>
      <c r="H1654" s="304">
        <v>0.99849999999999994</v>
      </c>
      <c r="I1654" s="304">
        <v>57524</v>
      </c>
      <c r="J1654" s="304" t="e">
        <f>I1654-#REF!</f>
        <v>#REF!</v>
      </c>
      <c r="K1654" s="304">
        <v>0.6351</v>
      </c>
      <c r="L1654" s="304">
        <v>138</v>
      </c>
      <c r="M1654" s="304">
        <v>351.11200000000002</v>
      </c>
      <c r="N1654" s="304">
        <v>0.99829999999999997</v>
      </c>
      <c r="O1654" s="304">
        <v>66608</v>
      </c>
      <c r="P1654" s="304" t="e">
        <f>O1654-#REF!</f>
        <v>#REF!</v>
      </c>
      <c r="Q1654" s="304">
        <v>0.64990000000000003</v>
      </c>
      <c r="R1654" s="304">
        <v>122</v>
      </c>
      <c r="S1654" s="304">
        <v>351.11200000000002</v>
      </c>
      <c r="T1654" s="304">
        <v>0.99849999999999994</v>
      </c>
      <c r="U1654" s="304">
        <v>62509</v>
      </c>
      <c r="V1654" s="304" t="e">
        <f>U1654-#REF!</f>
        <v>#REF!</v>
      </c>
      <c r="W1654" s="304">
        <v>0.71279999999999999</v>
      </c>
      <c r="X1654" s="304">
        <v>98</v>
      </c>
      <c r="Y1654" s="304">
        <v>351.11200000000002</v>
      </c>
      <c r="Z1654" s="304">
        <v>0.99819999999999998</v>
      </c>
      <c r="AA1654" s="304">
        <v>66227</v>
      </c>
      <c r="AB1654" s="304" t="e">
        <f>AA1654-#REF!</f>
        <v>#REF!</v>
      </c>
      <c r="AC1654" s="304">
        <v>0.91</v>
      </c>
      <c r="AD1654" s="304">
        <v>130</v>
      </c>
      <c r="AE1654" s="304">
        <v>351.11200000000002</v>
      </c>
      <c r="AF1654" s="304">
        <v>0.99790000000000001</v>
      </c>
      <c r="AG1654" s="304">
        <v>56746</v>
      </c>
      <c r="AI1654" s="304">
        <v>0.58789999999999998</v>
      </c>
      <c r="AJ1654" s="304">
        <v>132</v>
      </c>
      <c r="AK1654" s="304">
        <v>351.11200000000002</v>
      </c>
      <c r="AL1654" s="304">
        <v>0.99809999999999999</v>
      </c>
      <c r="AM1654" s="304">
        <v>67034</v>
      </c>
      <c r="AN1654" s="304" t="e">
        <f>AM1654-#REF!</f>
        <v>#REF!</v>
      </c>
      <c r="AO1654" s="304">
        <v>0.70669999999999999</v>
      </c>
    </row>
    <row r="1655" spans="1:41">
      <c r="A1655" s="305">
        <v>1651</v>
      </c>
      <c r="B1655" s="306" t="s">
        <v>3986</v>
      </c>
      <c r="C1655" s="305" t="s">
        <v>5653</v>
      </c>
      <c r="D1655" s="306" t="s">
        <v>4139</v>
      </c>
      <c r="E1655" s="307">
        <v>151.11000000000001</v>
      </c>
      <c r="F1655" s="304">
        <v>68.8</v>
      </c>
      <c r="G1655" s="304">
        <v>120.88800000000001</v>
      </c>
      <c r="H1655" s="304">
        <v>0.78259999999999996</v>
      </c>
      <c r="I1655" s="304">
        <v>3714</v>
      </c>
      <c r="K1655" s="304">
        <v>9.5799999999999996E-2</v>
      </c>
      <c r="L1655" s="304">
        <v>80.8</v>
      </c>
      <c r="M1655" s="304">
        <v>120.88800000000001</v>
      </c>
      <c r="N1655" s="304">
        <v>0.82430000000000003</v>
      </c>
      <c r="O1655" s="304">
        <v>16697</v>
      </c>
      <c r="Q1655" s="304">
        <v>0.33700000000000002</v>
      </c>
      <c r="R1655" s="304">
        <v>79.2</v>
      </c>
      <c r="S1655" s="304">
        <v>120.88800000000001</v>
      </c>
      <c r="T1655" s="304">
        <v>0.80420000000000003</v>
      </c>
      <c r="U1655" s="304">
        <v>16970</v>
      </c>
      <c r="W1655" s="304">
        <v>0.37009999999999998</v>
      </c>
      <c r="X1655" s="304">
        <v>94.8</v>
      </c>
      <c r="Y1655" s="304">
        <v>120.88800000000001</v>
      </c>
      <c r="Z1655" s="304">
        <v>0.76119999999999999</v>
      </c>
      <c r="AA1655" s="304">
        <v>17422</v>
      </c>
      <c r="AC1655" s="304">
        <v>0.32450000000000001</v>
      </c>
      <c r="AD1655" s="304">
        <v>95.2</v>
      </c>
      <c r="AE1655" s="304">
        <v>120.88800000000001</v>
      </c>
      <c r="AF1655" s="304">
        <v>0.77149999999999996</v>
      </c>
      <c r="AG1655" s="304">
        <v>19315</v>
      </c>
      <c r="AI1655" s="304">
        <v>0.35349999999999998</v>
      </c>
      <c r="AJ1655" s="304">
        <v>90.8</v>
      </c>
      <c r="AK1655" s="304">
        <v>120.88800000000001</v>
      </c>
      <c r="AL1655" s="304">
        <v>0.77410000000000001</v>
      </c>
      <c r="AM1655" s="304">
        <v>12782</v>
      </c>
      <c r="AO1655" s="304">
        <v>0.25259999999999999</v>
      </c>
    </row>
    <row r="1656" spans="1:41">
      <c r="A1656" s="305">
        <v>1652</v>
      </c>
      <c r="B1656" s="306" t="s">
        <v>3986</v>
      </c>
      <c r="C1656" s="305" t="s">
        <v>5654</v>
      </c>
      <c r="D1656" s="306" t="s">
        <v>4139</v>
      </c>
      <c r="E1656" s="307">
        <v>268.89</v>
      </c>
      <c r="F1656" s="304">
        <v>3</v>
      </c>
      <c r="G1656" s="304">
        <v>215.11199999999999</v>
      </c>
      <c r="H1656" s="304">
        <v>0.93340000000000001</v>
      </c>
      <c r="I1656" s="304">
        <v>1260</v>
      </c>
      <c r="J1656" s="304" t="e">
        <f>I1656-#REF!</f>
        <v>#REF!</v>
      </c>
      <c r="K1656" s="304">
        <v>0.625</v>
      </c>
      <c r="L1656" s="304">
        <v>3</v>
      </c>
      <c r="M1656" s="304">
        <v>215.11199999999999</v>
      </c>
      <c r="N1656" s="304">
        <v>0.75409999999999999</v>
      </c>
      <c r="O1656" s="304">
        <v>1380</v>
      </c>
      <c r="P1656" s="304" t="e">
        <f>O1656-#REF!</f>
        <v>#REF!</v>
      </c>
      <c r="Q1656" s="304">
        <v>0.81989999999999996</v>
      </c>
      <c r="R1656" s="304">
        <v>3</v>
      </c>
      <c r="S1656" s="304">
        <v>215.11199999999999</v>
      </c>
      <c r="T1656" s="304">
        <v>0.30159999999999998</v>
      </c>
      <c r="U1656" s="304">
        <v>570</v>
      </c>
      <c r="V1656" s="304" t="e">
        <f>U1656-#REF!</f>
        <v>#REF!</v>
      </c>
      <c r="W1656" s="304">
        <v>0.875</v>
      </c>
      <c r="X1656" s="304">
        <v>3</v>
      </c>
      <c r="Y1656" s="304">
        <v>215.11199999999999</v>
      </c>
      <c r="Z1656" s="304">
        <v>0.23949999999999999</v>
      </c>
      <c r="AA1656" s="304">
        <v>510</v>
      </c>
      <c r="AB1656" s="304" t="e">
        <f>AA1656-#REF!</f>
        <v>#REF!</v>
      </c>
      <c r="AC1656" s="304">
        <v>0.95430000000000004</v>
      </c>
      <c r="AD1656" s="304">
        <v>0</v>
      </c>
      <c r="AE1656" s="304">
        <v>215.11199999999999</v>
      </c>
      <c r="AF1656" s="304" t="e">
        <v>#DIV/0!</v>
      </c>
      <c r="AG1656" s="304">
        <v>0</v>
      </c>
      <c r="AI1656" s="304">
        <v>0</v>
      </c>
      <c r="AJ1656" s="304">
        <v>0</v>
      </c>
      <c r="AK1656" s="304">
        <v>0</v>
      </c>
      <c r="AL1656" s="304" t="e">
        <v>#DIV/0!</v>
      </c>
      <c r="AM1656" s="304">
        <v>0</v>
      </c>
      <c r="AO1656" s="304">
        <v>0</v>
      </c>
    </row>
    <row r="1657" spans="1:41">
      <c r="A1657" s="305">
        <v>1653</v>
      </c>
      <c r="B1657" s="306" t="s">
        <v>3986</v>
      </c>
      <c r="C1657" s="305" t="s">
        <v>5655</v>
      </c>
      <c r="D1657" s="306" t="s">
        <v>4139</v>
      </c>
      <c r="E1657" s="307">
        <v>138.88999999999999</v>
      </c>
      <c r="F1657" s="304">
        <v>96</v>
      </c>
      <c r="G1657" s="304">
        <v>111.11199999999999</v>
      </c>
      <c r="H1657" s="304">
        <v>0.96750000000000003</v>
      </c>
      <c r="I1657" s="304">
        <v>12480</v>
      </c>
      <c r="K1657" s="304">
        <v>0.18659999999999999</v>
      </c>
      <c r="L1657" s="304">
        <v>96</v>
      </c>
      <c r="M1657" s="304">
        <v>111.11199999999999</v>
      </c>
      <c r="N1657" s="304">
        <v>0.97270000000000001</v>
      </c>
      <c r="O1657" s="304">
        <v>17754</v>
      </c>
      <c r="Q1657" s="304">
        <v>0.25559999999999999</v>
      </c>
      <c r="R1657" s="304">
        <v>92</v>
      </c>
      <c r="S1657" s="304">
        <v>111.11199999999999</v>
      </c>
      <c r="T1657" s="304">
        <v>0.97809999999999997</v>
      </c>
      <c r="U1657" s="304">
        <v>13346</v>
      </c>
      <c r="W1657" s="304">
        <v>0.20599999999999999</v>
      </c>
      <c r="X1657" s="304">
        <v>103.28</v>
      </c>
      <c r="Y1657" s="304">
        <v>111.11199999999999</v>
      </c>
      <c r="Z1657" s="304">
        <v>0.98060000000000003</v>
      </c>
      <c r="AA1657" s="304">
        <v>8060</v>
      </c>
      <c r="AC1657" s="304">
        <v>0.19950000000000001</v>
      </c>
      <c r="AD1657" s="304">
        <v>158</v>
      </c>
      <c r="AE1657" s="304">
        <v>158</v>
      </c>
      <c r="AF1657" s="304">
        <v>0.84950000000000003</v>
      </c>
      <c r="AG1657" s="304">
        <v>18668</v>
      </c>
      <c r="AI1657" s="304">
        <v>0.18690000000000001</v>
      </c>
      <c r="AJ1657" s="304">
        <v>103.6</v>
      </c>
      <c r="AK1657" s="304">
        <v>111.11199999999999</v>
      </c>
      <c r="AL1657" s="304">
        <v>0.98160000000000003</v>
      </c>
      <c r="AM1657" s="304">
        <v>15642</v>
      </c>
      <c r="AO1657" s="304">
        <v>0.21360000000000001</v>
      </c>
    </row>
    <row r="1658" spans="1:41">
      <c r="A1658" s="305">
        <v>1654</v>
      </c>
      <c r="B1658" s="306" t="s">
        <v>3986</v>
      </c>
      <c r="C1658" s="305" t="s">
        <v>5656</v>
      </c>
      <c r="D1658" s="306" t="s">
        <v>4139</v>
      </c>
      <c r="E1658" s="307">
        <v>144.44</v>
      </c>
      <c r="F1658" s="304">
        <v>68</v>
      </c>
      <c r="G1658" s="304">
        <v>115.55200000000001</v>
      </c>
      <c r="H1658" s="304">
        <v>0.82340000000000002</v>
      </c>
      <c r="I1658" s="304">
        <v>11560</v>
      </c>
      <c r="K1658" s="304">
        <v>0.2868</v>
      </c>
      <c r="L1658" s="304">
        <v>68</v>
      </c>
      <c r="M1658" s="304">
        <v>115.55200000000001</v>
      </c>
      <c r="N1658" s="304">
        <v>0.79469999999999996</v>
      </c>
      <c r="O1658" s="304">
        <v>10680</v>
      </c>
      <c r="Q1658" s="304">
        <v>0.26569999999999999</v>
      </c>
      <c r="R1658" s="304">
        <v>76</v>
      </c>
      <c r="S1658" s="304">
        <v>115.55200000000001</v>
      </c>
      <c r="T1658" s="304">
        <v>0.77779999999999994</v>
      </c>
      <c r="U1658" s="304">
        <v>8960</v>
      </c>
      <c r="W1658" s="304">
        <v>0.21049999999999999</v>
      </c>
      <c r="X1658" s="304">
        <v>56</v>
      </c>
      <c r="Y1658" s="304">
        <v>115.55200000000001</v>
      </c>
      <c r="Z1658" s="304">
        <v>0.747</v>
      </c>
      <c r="AA1658" s="304">
        <v>12400</v>
      </c>
      <c r="AC1658" s="304">
        <v>0.39839999999999998</v>
      </c>
      <c r="AD1658" s="304">
        <v>68</v>
      </c>
      <c r="AE1658" s="304">
        <v>115.55200000000001</v>
      </c>
      <c r="AF1658" s="304">
        <v>0.746</v>
      </c>
      <c r="AG1658" s="304">
        <v>11160</v>
      </c>
      <c r="AI1658" s="304">
        <v>0.29570000000000002</v>
      </c>
      <c r="AJ1658" s="304">
        <v>68</v>
      </c>
      <c r="AK1658" s="304">
        <v>115.55200000000001</v>
      </c>
      <c r="AL1658" s="304">
        <v>0.73429999999999995</v>
      </c>
      <c r="AM1658" s="304">
        <v>8840</v>
      </c>
      <c r="AO1658" s="304">
        <v>0.24590000000000001</v>
      </c>
    </row>
    <row r="1659" spans="1:41">
      <c r="A1659" s="305">
        <v>1655</v>
      </c>
      <c r="B1659" s="306" t="s">
        <v>3986</v>
      </c>
      <c r="C1659" s="305" t="s">
        <v>5657</v>
      </c>
      <c r="D1659" s="306" t="s">
        <v>4051</v>
      </c>
      <c r="E1659" s="307">
        <v>142.22</v>
      </c>
      <c r="F1659" s="304">
        <v>88</v>
      </c>
      <c r="G1659" s="304">
        <v>113.776</v>
      </c>
      <c r="H1659" s="304">
        <v>0.99309999999999998</v>
      </c>
      <c r="I1659" s="304">
        <v>29736</v>
      </c>
      <c r="K1659" s="304">
        <v>0.47260000000000002</v>
      </c>
      <c r="L1659" s="304">
        <v>91.2</v>
      </c>
      <c r="M1659" s="304">
        <v>113.776</v>
      </c>
      <c r="N1659" s="304">
        <v>0.99380000000000002</v>
      </c>
      <c r="O1659" s="304">
        <v>31714</v>
      </c>
      <c r="Q1659" s="304">
        <v>0.4703</v>
      </c>
      <c r="R1659" s="304">
        <v>94.08</v>
      </c>
      <c r="S1659" s="304">
        <v>113.776</v>
      </c>
      <c r="T1659" s="304">
        <v>0.99339999999999995</v>
      </c>
      <c r="U1659" s="304">
        <v>32042</v>
      </c>
      <c r="W1659" s="304">
        <v>0.47620000000000001</v>
      </c>
      <c r="X1659" s="304">
        <v>84</v>
      </c>
      <c r="Y1659" s="304">
        <v>113.776</v>
      </c>
      <c r="Z1659" s="304">
        <v>0.99360000000000004</v>
      </c>
      <c r="AA1659" s="304">
        <v>31170</v>
      </c>
      <c r="AC1659" s="304">
        <v>0.502</v>
      </c>
      <c r="AD1659" s="304">
        <v>81.84</v>
      </c>
      <c r="AE1659" s="304">
        <v>113.776</v>
      </c>
      <c r="AF1659" s="304">
        <v>0.99329999999999996</v>
      </c>
      <c r="AG1659" s="304">
        <v>30422</v>
      </c>
      <c r="AI1659" s="304">
        <v>0.503</v>
      </c>
      <c r="AJ1659" s="304">
        <v>85.36</v>
      </c>
      <c r="AK1659" s="304">
        <v>113.776</v>
      </c>
      <c r="AL1659" s="304">
        <v>0.99360000000000004</v>
      </c>
      <c r="AM1659" s="304">
        <v>29954</v>
      </c>
      <c r="AO1659" s="304">
        <v>0.49049999999999999</v>
      </c>
    </row>
    <row r="1660" spans="1:41">
      <c r="A1660" s="305">
        <v>1656</v>
      </c>
      <c r="B1660" s="306" t="s">
        <v>3986</v>
      </c>
      <c r="C1660" s="305" t="s">
        <v>5658</v>
      </c>
      <c r="D1660" s="306" t="s">
        <v>4139</v>
      </c>
      <c r="E1660" s="307">
        <v>266.67</v>
      </c>
      <c r="F1660" s="304">
        <v>160</v>
      </c>
      <c r="G1660" s="304">
        <v>213.33600000000001</v>
      </c>
      <c r="H1660" s="304">
        <v>0.86260000000000003</v>
      </c>
      <c r="I1660" s="304">
        <v>7280</v>
      </c>
      <c r="K1660" s="304">
        <v>7.3300000000000004E-2</v>
      </c>
      <c r="L1660" s="304">
        <v>168</v>
      </c>
      <c r="M1660" s="304">
        <v>213.33600000000001</v>
      </c>
      <c r="N1660" s="304">
        <v>0.8861</v>
      </c>
      <c r="O1660" s="304">
        <v>12440</v>
      </c>
      <c r="Q1660" s="304">
        <v>0.1123</v>
      </c>
      <c r="R1660" s="304">
        <v>172</v>
      </c>
      <c r="S1660" s="304">
        <v>213.33600000000001</v>
      </c>
      <c r="T1660" s="304">
        <v>0.88380000000000003</v>
      </c>
      <c r="U1660" s="304">
        <v>13680</v>
      </c>
      <c r="W1660" s="304">
        <v>0.125</v>
      </c>
      <c r="X1660" s="304">
        <v>164</v>
      </c>
      <c r="Y1660" s="304">
        <v>213.33600000000001</v>
      </c>
      <c r="Z1660" s="304">
        <v>0.8992</v>
      </c>
      <c r="AA1660" s="304">
        <v>17840</v>
      </c>
      <c r="AC1660" s="304">
        <v>0.16259999999999999</v>
      </c>
      <c r="AD1660" s="304">
        <v>164</v>
      </c>
      <c r="AE1660" s="304">
        <v>213.33600000000001</v>
      </c>
      <c r="AF1660" s="304">
        <v>0.89190000000000003</v>
      </c>
      <c r="AG1660" s="304">
        <v>13520</v>
      </c>
      <c r="AI1660" s="304">
        <v>0.1242</v>
      </c>
      <c r="AJ1660" s="304">
        <v>176</v>
      </c>
      <c r="AK1660" s="304">
        <v>213.33600000000001</v>
      </c>
      <c r="AL1660" s="304">
        <v>0.88829999999999998</v>
      </c>
      <c r="AM1660" s="304">
        <v>12720</v>
      </c>
      <c r="AO1660" s="304">
        <v>0.113</v>
      </c>
    </row>
    <row r="1661" spans="1:41">
      <c r="A1661" s="305">
        <v>1657</v>
      </c>
      <c r="B1661" s="306" t="s">
        <v>3986</v>
      </c>
      <c r="C1661" s="305" t="s">
        <v>5659</v>
      </c>
      <c r="D1661" s="306" t="s">
        <v>4139</v>
      </c>
      <c r="E1661" s="307">
        <v>683.33</v>
      </c>
      <c r="F1661" s="304">
        <v>480</v>
      </c>
      <c r="G1661" s="304">
        <v>546.66399999999999</v>
      </c>
      <c r="H1661" s="304">
        <v>0.99680000000000002</v>
      </c>
      <c r="I1661" s="304">
        <v>257640</v>
      </c>
      <c r="J1661" s="304" t="e">
        <f>I1661-#REF!</f>
        <v>#REF!</v>
      </c>
      <c r="K1661" s="304">
        <v>0.74790000000000001</v>
      </c>
      <c r="L1661" s="304">
        <v>480</v>
      </c>
      <c r="M1661" s="304">
        <v>546.66399999999999</v>
      </c>
      <c r="N1661" s="304">
        <v>0.99590000000000001</v>
      </c>
      <c r="O1661" s="304">
        <v>259560</v>
      </c>
      <c r="P1661" s="304" t="e">
        <f>O1661-#REF!</f>
        <v>#REF!</v>
      </c>
      <c r="Q1661" s="304">
        <v>0.7298</v>
      </c>
      <c r="R1661" s="304">
        <v>480</v>
      </c>
      <c r="S1661" s="304">
        <v>546.66399999999999</v>
      </c>
      <c r="T1661" s="304">
        <v>0.99749999999999994</v>
      </c>
      <c r="U1661" s="304">
        <v>231000</v>
      </c>
      <c r="V1661" s="304" t="e">
        <f>U1661-#REF!</f>
        <v>#REF!</v>
      </c>
      <c r="W1661" s="304">
        <v>0.67010000000000003</v>
      </c>
      <c r="X1661" s="304">
        <v>516</v>
      </c>
      <c r="Y1661" s="304">
        <v>546.66399999999999</v>
      </c>
      <c r="Z1661" s="304">
        <v>0.99690000000000001</v>
      </c>
      <c r="AA1661" s="304">
        <v>268080</v>
      </c>
      <c r="AB1661" s="304" t="e">
        <f>AA1661-#REF!</f>
        <v>#REF!</v>
      </c>
      <c r="AC1661" s="304">
        <v>0.70050000000000001</v>
      </c>
      <c r="AD1661" s="304">
        <v>528</v>
      </c>
      <c r="AE1661" s="304">
        <v>546.66399999999999</v>
      </c>
      <c r="AF1661" s="304">
        <v>0.99619999999999997</v>
      </c>
      <c r="AG1661" s="304">
        <v>279600</v>
      </c>
      <c r="AH1661" s="304" t="e">
        <f>AG1661-#REF!</f>
        <v>#REF!</v>
      </c>
      <c r="AI1661" s="304">
        <v>0.71450000000000002</v>
      </c>
      <c r="AJ1661" s="304">
        <v>480</v>
      </c>
      <c r="AK1661" s="304">
        <v>546.66399999999999</v>
      </c>
      <c r="AL1661" s="304">
        <v>0.997</v>
      </c>
      <c r="AM1661" s="304">
        <v>236640</v>
      </c>
      <c r="AN1661" s="304" t="e">
        <f>AM1661-#REF!</f>
        <v>#REF!</v>
      </c>
      <c r="AO1661" s="304">
        <v>0.68679999999999997</v>
      </c>
    </row>
    <row r="1662" spans="1:41">
      <c r="A1662" s="305">
        <v>1658</v>
      </c>
      <c r="B1662" s="306" t="s">
        <v>3986</v>
      </c>
      <c r="C1662" s="305" t="s">
        <v>5660</v>
      </c>
      <c r="D1662" s="306" t="s">
        <v>4051</v>
      </c>
      <c r="E1662" s="307">
        <v>122.22</v>
      </c>
      <c r="F1662" s="304">
        <v>1.84</v>
      </c>
      <c r="G1662" s="304">
        <v>97.775999999999996</v>
      </c>
      <c r="H1662" s="304">
        <v>0.42299999999999999</v>
      </c>
      <c r="I1662" s="304">
        <v>280</v>
      </c>
      <c r="K1662" s="304">
        <v>0.49969999999999998</v>
      </c>
      <c r="L1662" s="304">
        <v>85.76</v>
      </c>
      <c r="M1662" s="304">
        <v>97.775999999999996</v>
      </c>
      <c r="N1662" s="304">
        <v>0.59460000000000002</v>
      </c>
      <c r="O1662" s="304">
        <v>780</v>
      </c>
      <c r="Q1662" s="304">
        <v>2.06E-2</v>
      </c>
      <c r="R1662" s="304">
        <v>116.8</v>
      </c>
      <c r="S1662" s="304">
        <v>116.8</v>
      </c>
      <c r="T1662" s="304">
        <v>0.87770000000000004</v>
      </c>
      <c r="U1662" s="304">
        <v>9926</v>
      </c>
      <c r="W1662" s="304">
        <v>0.13450000000000001</v>
      </c>
      <c r="X1662" s="304">
        <v>120.88</v>
      </c>
      <c r="Y1662" s="304">
        <v>120.88</v>
      </c>
      <c r="Z1662" s="304">
        <v>0.88390000000000002</v>
      </c>
      <c r="AA1662" s="304">
        <v>6862</v>
      </c>
      <c r="AC1662" s="304">
        <v>8.6300000000000002E-2</v>
      </c>
      <c r="AD1662" s="304">
        <v>98.48</v>
      </c>
      <c r="AE1662" s="304">
        <v>98.48</v>
      </c>
      <c r="AF1662" s="304">
        <v>0.86860000000000004</v>
      </c>
      <c r="AG1662" s="304">
        <v>5654</v>
      </c>
      <c r="AI1662" s="304">
        <v>8.8900000000000007E-2</v>
      </c>
      <c r="AJ1662" s="304">
        <v>99.68</v>
      </c>
      <c r="AK1662" s="304">
        <v>99.68</v>
      </c>
      <c r="AL1662" s="304">
        <v>0.86749999999999994</v>
      </c>
      <c r="AM1662" s="304">
        <v>4960</v>
      </c>
      <c r="AO1662" s="304">
        <v>7.9699999999999993E-2</v>
      </c>
    </row>
    <row r="1663" spans="1:41">
      <c r="A1663" s="305">
        <v>1659</v>
      </c>
      <c r="B1663" s="306" t="s">
        <v>3986</v>
      </c>
      <c r="C1663" s="305" t="s">
        <v>5661</v>
      </c>
      <c r="D1663" s="306" t="s">
        <v>4139</v>
      </c>
      <c r="E1663" s="307">
        <v>388.89</v>
      </c>
      <c r="F1663" s="304">
        <v>228.8</v>
      </c>
      <c r="G1663" s="304">
        <v>311.11200000000002</v>
      </c>
      <c r="H1663" s="304">
        <v>0.79949999999999999</v>
      </c>
      <c r="I1663" s="304">
        <v>18100</v>
      </c>
      <c r="K1663" s="304">
        <v>0.13739999999999999</v>
      </c>
      <c r="L1663" s="304">
        <v>236.8</v>
      </c>
      <c r="M1663" s="304">
        <v>311.11200000000002</v>
      </c>
      <c r="N1663" s="304">
        <v>0.8972</v>
      </c>
      <c r="O1663" s="304">
        <v>28800</v>
      </c>
      <c r="Q1663" s="304">
        <v>0.1822</v>
      </c>
      <c r="R1663" s="304">
        <v>236.8</v>
      </c>
      <c r="S1663" s="304">
        <v>311.11200000000002</v>
      </c>
      <c r="T1663" s="304">
        <v>0.9425</v>
      </c>
      <c r="U1663" s="304">
        <v>21960</v>
      </c>
      <c r="W1663" s="304">
        <v>0.13669999999999999</v>
      </c>
      <c r="X1663" s="304">
        <v>212.8</v>
      </c>
      <c r="Y1663" s="304">
        <v>311.11200000000002</v>
      </c>
      <c r="Z1663" s="304">
        <v>0.92330000000000001</v>
      </c>
      <c r="AA1663" s="304">
        <v>16840</v>
      </c>
      <c r="AC1663" s="304">
        <v>0.1152</v>
      </c>
      <c r="AD1663" s="304">
        <v>225.6</v>
      </c>
      <c r="AE1663" s="304">
        <v>311.11200000000002</v>
      </c>
      <c r="AF1663" s="304">
        <v>0.94840000000000002</v>
      </c>
      <c r="AG1663" s="304">
        <v>35240</v>
      </c>
      <c r="AI1663" s="304">
        <v>0.22140000000000001</v>
      </c>
      <c r="AJ1663" s="304">
        <v>231.2</v>
      </c>
      <c r="AK1663" s="304">
        <v>311.11200000000002</v>
      </c>
      <c r="AL1663" s="304">
        <v>0.95960000000000001</v>
      </c>
      <c r="AM1663" s="304">
        <v>46060</v>
      </c>
      <c r="AO1663" s="304">
        <v>0.28839999999999999</v>
      </c>
    </row>
    <row r="1664" spans="1:41">
      <c r="A1664" s="305">
        <v>1660</v>
      </c>
      <c r="B1664" s="306" t="s">
        <v>3986</v>
      </c>
      <c r="C1664" s="305" t="s">
        <v>5662</v>
      </c>
      <c r="D1664" s="306" t="s">
        <v>4139</v>
      </c>
      <c r="E1664" s="307">
        <v>195</v>
      </c>
      <c r="F1664" s="304">
        <v>60</v>
      </c>
      <c r="G1664" s="304">
        <v>156</v>
      </c>
      <c r="H1664" s="304">
        <v>0.4889</v>
      </c>
      <c r="I1664" s="304">
        <v>1320</v>
      </c>
      <c r="K1664" s="304">
        <v>6.25E-2</v>
      </c>
      <c r="L1664" s="304">
        <v>6</v>
      </c>
      <c r="M1664" s="304">
        <v>156</v>
      </c>
      <c r="N1664" s="304">
        <v>0.47059999999999996</v>
      </c>
      <c r="O1664" s="304">
        <v>960</v>
      </c>
      <c r="Q1664" s="304">
        <v>0.45700000000000002</v>
      </c>
      <c r="R1664" s="304">
        <v>48</v>
      </c>
      <c r="S1664" s="304">
        <v>156</v>
      </c>
      <c r="T1664" s="304">
        <v>0.57450000000000001</v>
      </c>
      <c r="U1664" s="304">
        <v>3240</v>
      </c>
      <c r="W1664" s="304">
        <v>0.16320000000000001</v>
      </c>
      <c r="X1664" s="304">
        <v>42</v>
      </c>
      <c r="Y1664" s="304">
        <v>156</v>
      </c>
      <c r="Z1664" s="304">
        <v>0.57999999999999996</v>
      </c>
      <c r="AA1664" s="304">
        <v>3480</v>
      </c>
      <c r="AC1664" s="304">
        <v>0.192</v>
      </c>
      <c r="AD1664" s="304">
        <v>48</v>
      </c>
      <c r="AE1664" s="304">
        <v>156</v>
      </c>
      <c r="AF1664" s="304">
        <v>0.58630000000000004</v>
      </c>
      <c r="AG1664" s="304">
        <v>2040</v>
      </c>
      <c r="AI1664" s="304">
        <v>9.74E-2</v>
      </c>
      <c r="AJ1664" s="304">
        <v>42</v>
      </c>
      <c r="AK1664" s="304">
        <v>156</v>
      </c>
      <c r="AL1664" s="304">
        <v>0.57899999999999996</v>
      </c>
      <c r="AM1664" s="304">
        <v>2640</v>
      </c>
      <c r="AO1664" s="304">
        <v>0.15079999999999999</v>
      </c>
    </row>
    <row r="1665" spans="1:41">
      <c r="A1665" s="305">
        <v>1661</v>
      </c>
      <c r="B1665" s="306" t="s">
        <v>3986</v>
      </c>
      <c r="C1665" s="305" t="s">
        <v>5663</v>
      </c>
      <c r="D1665" s="306" t="s">
        <v>4051</v>
      </c>
      <c r="E1665" s="307">
        <v>111.11</v>
      </c>
      <c r="F1665" s="304">
        <v>5.92</v>
      </c>
      <c r="G1665" s="304">
        <v>88.888000000000005</v>
      </c>
      <c r="H1665" s="304">
        <v>0.24479999999999999</v>
      </c>
      <c r="I1665" s="304">
        <v>488</v>
      </c>
      <c r="K1665" s="304">
        <v>0.46779999999999999</v>
      </c>
      <c r="L1665" s="304">
        <v>6.08</v>
      </c>
      <c r="M1665" s="304">
        <v>88.888000000000005</v>
      </c>
      <c r="N1665" s="304">
        <v>0.29619999999999996</v>
      </c>
      <c r="O1665" s="304">
        <v>600</v>
      </c>
      <c r="Q1665" s="304">
        <v>0.44790000000000002</v>
      </c>
      <c r="R1665" s="304">
        <v>70.56</v>
      </c>
      <c r="S1665" s="304">
        <v>88.888000000000005</v>
      </c>
      <c r="T1665" s="304">
        <v>0.50649999999999995</v>
      </c>
      <c r="U1665" s="304">
        <v>1482</v>
      </c>
      <c r="W1665" s="304">
        <v>5.7599999999999998E-2</v>
      </c>
      <c r="X1665" s="304">
        <v>18.48</v>
      </c>
      <c r="Y1665" s="304">
        <v>88.888000000000005</v>
      </c>
      <c r="Z1665" s="304">
        <v>0.48819999999999997</v>
      </c>
      <c r="AA1665" s="304">
        <v>1272</v>
      </c>
      <c r="AC1665" s="304">
        <v>0.1895</v>
      </c>
      <c r="AD1665" s="304">
        <v>33.6</v>
      </c>
      <c r="AE1665" s="304">
        <v>88.888000000000005</v>
      </c>
      <c r="AF1665" s="304">
        <v>0.88559999999999994</v>
      </c>
      <c r="AG1665" s="304">
        <v>5786</v>
      </c>
      <c r="AI1665" s="304">
        <v>0.26140000000000002</v>
      </c>
      <c r="AJ1665" s="304">
        <v>30.24</v>
      </c>
      <c r="AK1665" s="304">
        <v>88.888000000000005</v>
      </c>
      <c r="AL1665" s="304">
        <v>0.83340000000000003</v>
      </c>
      <c r="AM1665" s="304">
        <v>4280</v>
      </c>
      <c r="AO1665" s="304">
        <v>0.2359</v>
      </c>
    </row>
    <row r="1666" spans="1:41">
      <c r="A1666" s="305">
        <v>1662</v>
      </c>
      <c r="B1666" s="306" t="s">
        <v>3986</v>
      </c>
      <c r="C1666" s="305" t="s">
        <v>5664</v>
      </c>
      <c r="D1666" s="306" t="s">
        <v>4139</v>
      </c>
      <c r="E1666" s="307">
        <v>200</v>
      </c>
      <c r="F1666" s="304">
        <v>33.28</v>
      </c>
      <c r="G1666" s="304">
        <v>160</v>
      </c>
      <c r="H1666" s="304">
        <v>0.87549999999999994</v>
      </c>
      <c r="I1666" s="304">
        <v>2136</v>
      </c>
      <c r="K1666" s="304">
        <v>0.1018</v>
      </c>
      <c r="L1666" s="304">
        <v>35.68</v>
      </c>
      <c r="M1666" s="304">
        <v>160</v>
      </c>
      <c r="N1666" s="304">
        <v>0.87609999999999999</v>
      </c>
      <c r="O1666" s="304">
        <v>3052</v>
      </c>
      <c r="Q1666" s="304">
        <v>0.13120000000000001</v>
      </c>
      <c r="R1666" s="304">
        <v>36.479999999999997</v>
      </c>
      <c r="S1666" s="304">
        <v>160</v>
      </c>
      <c r="T1666" s="304">
        <v>0.87809999999999999</v>
      </c>
      <c r="U1666" s="304">
        <v>3140</v>
      </c>
      <c r="W1666" s="304">
        <v>0.1361</v>
      </c>
      <c r="X1666" s="304">
        <v>41.12</v>
      </c>
      <c r="Y1666" s="304">
        <v>160</v>
      </c>
      <c r="Z1666" s="304">
        <v>0.85189999999999999</v>
      </c>
      <c r="AA1666" s="304">
        <v>3864</v>
      </c>
      <c r="AC1666" s="304">
        <v>0.14829999999999999</v>
      </c>
      <c r="AD1666" s="304">
        <v>40.159999999999997</v>
      </c>
      <c r="AE1666" s="304">
        <v>160</v>
      </c>
      <c r="AF1666" s="304">
        <v>0.85619999999999996</v>
      </c>
      <c r="AG1666" s="304">
        <v>2572</v>
      </c>
      <c r="AI1666" s="304">
        <v>0.10050000000000001</v>
      </c>
      <c r="AJ1666" s="304">
        <v>35.04</v>
      </c>
      <c r="AK1666" s="304">
        <v>160</v>
      </c>
      <c r="AL1666" s="304">
        <v>0.85319999999999996</v>
      </c>
      <c r="AM1666" s="304">
        <v>2300</v>
      </c>
      <c r="AO1666" s="304">
        <v>0.1069</v>
      </c>
    </row>
    <row r="1667" spans="1:41">
      <c r="A1667" s="305">
        <v>1663</v>
      </c>
      <c r="B1667" s="306" t="s">
        <v>3986</v>
      </c>
      <c r="C1667" s="305" t="s">
        <v>5665</v>
      </c>
      <c r="D1667" s="306" t="s">
        <v>4051</v>
      </c>
      <c r="E1667" s="307">
        <v>388.89</v>
      </c>
      <c r="F1667" s="304">
        <v>234</v>
      </c>
      <c r="G1667" s="304">
        <v>311.11200000000002</v>
      </c>
      <c r="H1667" s="304">
        <v>0.87759999999999994</v>
      </c>
      <c r="I1667" s="304">
        <v>27960</v>
      </c>
      <c r="K1667" s="304">
        <v>0.18909999999999999</v>
      </c>
      <c r="L1667" s="304">
        <v>258</v>
      </c>
      <c r="M1667" s="304">
        <v>311.11200000000002</v>
      </c>
      <c r="N1667" s="304">
        <v>0.87149999999999994</v>
      </c>
      <c r="O1667" s="304">
        <v>31320</v>
      </c>
      <c r="Q1667" s="304">
        <v>0.18720000000000001</v>
      </c>
      <c r="R1667" s="304">
        <v>264</v>
      </c>
      <c r="S1667" s="304">
        <v>311.11200000000002</v>
      </c>
      <c r="T1667" s="304">
        <v>0.88819999999999999</v>
      </c>
      <c r="U1667" s="304">
        <v>41460</v>
      </c>
      <c r="W1667" s="304">
        <v>0.24560000000000001</v>
      </c>
      <c r="X1667" s="304">
        <v>282</v>
      </c>
      <c r="Y1667" s="304">
        <v>311.11200000000002</v>
      </c>
      <c r="Z1667" s="304">
        <v>0.84</v>
      </c>
      <c r="AA1667" s="304">
        <v>31800</v>
      </c>
      <c r="AC1667" s="304">
        <v>0.18049999999999999</v>
      </c>
      <c r="AD1667" s="304">
        <v>276</v>
      </c>
      <c r="AE1667" s="304">
        <v>311.11200000000002</v>
      </c>
      <c r="AF1667" s="304">
        <v>0.82599999999999996</v>
      </c>
      <c r="AG1667" s="304">
        <v>23340</v>
      </c>
      <c r="AI1667" s="304">
        <v>0.1376</v>
      </c>
      <c r="AJ1667" s="304">
        <v>282</v>
      </c>
      <c r="AK1667" s="304">
        <v>311.11200000000002</v>
      </c>
      <c r="AL1667" s="304">
        <v>0.85429999999999995</v>
      </c>
      <c r="AM1667" s="304">
        <v>33420</v>
      </c>
      <c r="AO1667" s="304">
        <v>0.19270000000000001</v>
      </c>
    </row>
    <row r="1668" spans="1:41">
      <c r="A1668" s="305">
        <v>1664</v>
      </c>
      <c r="B1668" s="306" t="s">
        <v>3986</v>
      </c>
      <c r="C1668" s="305" t="s">
        <v>5666</v>
      </c>
      <c r="D1668" s="306" t="s">
        <v>4139</v>
      </c>
      <c r="E1668" s="307">
        <v>120</v>
      </c>
      <c r="F1668" s="304">
        <v>90.08</v>
      </c>
      <c r="G1668" s="304">
        <v>96</v>
      </c>
      <c r="H1668" s="304">
        <v>0.6956</v>
      </c>
      <c r="I1668" s="304">
        <v>5370</v>
      </c>
      <c r="K1668" s="304">
        <v>0.11899999999999999</v>
      </c>
      <c r="L1668" s="304">
        <v>90.64</v>
      </c>
      <c r="M1668" s="304">
        <v>96</v>
      </c>
      <c r="N1668" s="304">
        <v>0.68479999999999996</v>
      </c>
      <c r="O1668" s="304">
        <v>6816</v>
      </c>
      <c r="Q1668" s="304">
        <v>0.14760000000000001</v>
      </c>
      <c r="R1668" s="304">
        <v>95.04</v>
      </c>
      <c r="S1668" s="304">
        <v>96</v>
      </c>
      <c r="T1668" s="304">
        <v>0.66410000000000002</v>
      </c>
      <c r="U1668" s="304">
        <v>5958</v>
      </c>
      <c r="W1668" s="304">
        <v>0.13109999999999999</v>
      </c>
      <c r="X1668" s="304">
        <v>85.28</v>
      </c>
      <c r="Y1668" s="304">
        <v>96</v>
      </c>
      <c r="Z1668" s="304">
        <v>0.66549999999999998</v>
      </c>
      <c r="AA1668" s="304">
        <v>4544</v>
      </c>
      <c r="AC1668" s="304">
        <v>0.1076</v>
      </c>
      <c r="AD1668" s="304">
        <v>84.56</v>
      </c>
      <c r="AE1668" s="304">
        <v>96</v>
      </c>
      <c r="AF1668" s="304">
        <v>0.6462</v>
      </c>
      <c r="AG1668" s="304">
        <v>5624</v>
      </c>
      <c r="AI1668" s="304">
        <v>0.1384</v>
      </c>
      <c r="AJ1668" s="304">
        <v>84.48</v>
      </c>
      <c r="AK1668" s="304">
        <v>96</v>
      </c>
      <c r="AL1668" s="304">
        <v>0.66710000000000003</v>
      </c>
      <c r="AM1668" s="304">
        <v>5202</v>
      </c>
      <c r="AO1668" s="304">
        <v>0.12820000000000001</v>
      </c>
    </row>
    <row r="1669" spans="1:41">
      <c r="A1669" s="305">
        <v>1665</v>
      </c>
      <c r="B1669" s="306" t="s">
        <v>3986</v>
      </c>
      <c r="C1669" s="305" t="s">
        <v>5667</v>
      </c>
      <c r="D1669" s="306" t="s">
        <v>4139</v>
      </c>
      <c r="E1669" s="307">
        <v>166.67</v>
      </c>
      <c r="F1669" s="304">
        <v>150</v>
      </c>
      <c r="G1669" s="304">
        <v>150</v>
      </c>
      <c r="H1669" s="304">
        <v>0.70899999999999996</v>
      </c>
      <c r="I1669" s="304">
        <v>5700</v>
      </c>
      <c r="K1669" s="304">
        <v>7.4399999999999994E-2</v>
      </c>
      <c r="L1669" s="304">
        <v>162</v>
      </c>
      <c r="M1669" s="304">
        <v>162</v>
      </c>
      <c r="N1669" s="304">
        <v>0.61199999999999999</v>
      </c>
      <c r="O1669" s="304">
        <v>2460</v>
      </c>
      <c r="Q1669" s="304">
        <v>3.3399999999999999E-2</v>
      </c>
      <c r="R1669" s="304">
        <v>168</v>
      </c>
      <c r="S1669" s="304">
        <v>168</v>
      </c>
      <c r="T1669" s="304">
        <v>0.62039999999999995</v>
      </c>
      <c r="U1669" s="304">
        <v>8040</v>
      </c>
      <c r="W1669" s="304">
        <v>0.1071</v>
      </c>
      <c r="X1669" s="304">
        <v>120</v>
      </c>
      <c r="Y1669" s="304">
        <v>133.33600000000001</v>
      </c>
      <c r="Z1669" s="304">
        <v>0.63639999999999997</v>
      </c>
      <c r="AA1669" s="304">
        <v>4620</v>
      </c>
      <c r="AC1669" s="304">
        <v>8.1299999999999997E-2</v>
      </c>
      <c r="AD1669" s="304">
        <v>144</v>
      </c>
      <c r="AE1669" s="304">
        <v>144</v>
      </c>
      <c r="AF1669" s="304">
        <v>0.68699999999999994</v>
      </c>
      <c r="AG1669" s="304">
        <v>4056</v>
      </c>
      <c r="AI1669" s="304">
        <v>5.5100000000000003E-2</v>
      </c>
      <c r="AJ1669" s="304">
        <v>174</v>
      </c>
      <c r="AK1669" s="304">
        <v>174</v>
      </c>
      <c r="AL1669" s="304">
        <v>0.60209999999999997</v>
      </c>
      <c r="AM1669" s="304">
        <v>7824</v>
      </c>
      <c r="AO1669" s="304">
        <v>0.1037</v>
      </c>
    </row>
    <row r="1670" spans="1:41">
      <c r="A1670" s="305">
        <v>1666</v>
      </c>
      <c r="B1670" s="306" t="s">
        <v>3986</v>
      </c>
      <c r="C1670" s="305" t="s">
        <v>5668</v>
      </c>
      <c r="D1670" s="306" t="s">
        <v>4139</v>
      </c>
      <c r="E1670" s="307">
        <v>133.33000000000001</v>
      </c>
      <c r="F1670" s="304">
        <v>64</v>
      </c>
      <c r="G1670" s="304">
        <v>106.664</v>
      </c>
      <c r="H1670" s="304">
        <v>0.8226</v>
      </c>
      <c r="I1670" s="304">
        <v>6120</v>
      </c>
      <c r="K1670" s="304">
        <v>0.1615</v>
      </c>
      <c r="L1670" s="304">
        <v>80</v>
      </c>
      <c r="M1670" s="304">
        <v>106.664</v>
      </c>
      <c r="N1670" s="304">
        <v>0.80120000000000002</v>
      </c>
      <c r="O1670" s="304">
        <v>5800</v>
      </c>
      <c r="Q1670" s="304">
        <v>0.1216</v>
      </c>
      <c r="R1670" s="304">
        <v>84</v>
      </c>
      <c r="S1670" s="304">
        <v>106.664</v>
      </c>
      <c r="T1670" s="304">
        <v>0.86699999999999999</v>
      </c>
      <c r="U1670" s="304">
        <v>7040</v>
      </c>
      <c r="W1670" s="304">
        <v>0.1343</v>
      </c>
      <c r="X1670" s="304">
        <v>76</v>
      </c>
      <c r="Y1670" s="304">
        <v>106.664</v>
      </c>
      <c r="Z1670" s="304">
        <v>0.86749999999999994</v>
      </c>
      <c r="AA1670" s="304">
        <v>6280</v>
      </c>
      <c r="AC1670" s="304">
        <v>0.128</v>
      </c>
      <c r="AD1670" s="304">
        <v>100</v>
      </c>
      <c r="AE1670" s="304">
        <v>106.664</v>
      </c>
      <c r="AF1670" s="304">
        <v>0.76519999999999999</v>
      </c>
      <c r="AG1670" s="304">
        <v>8080</v>
      </c>
      <c r="AI1670" s="304">
        <v>0.1419</v>
      </c>
      <c r="AJ1670" s="304">
        <v>92</v>
      </c>
      <c r="AK1670" s="304">
        <v>106.664</v>
      </c>
      <c r="AL1670" s="304">
        <v>0.77480000000000004</v>
      </c>
      <c r="AM1670" s="304">
        <v>6880</v>
      </c>
      <c r="AO1670" s="304">
        <v>0.1341</v>
      </c>
    </row>
    <row r="1671" spans="1:41">
      <c r="A1671" s="305">
        <v>1667</v>
      </c>
      <c r="B1671" s="306" t="s">
        <v>3986</v>
      </c>
      <c r="C1671" s="305" t="s">
        <v>5669</v>
      </c>
      <c r="D1671" s="306" t="s">
        <v>4065</v>
      </c>
      <c r="E1671" s="307">
        <v>600</v>
      </c>
      <c r="F1671" s="304">
        <v>299.52</v>
      </c>
      <c r="G1671" s="304">
        <v>480</v>
      </c>
      <c r="H1671" s="304">
        <v>0.95919999999999994</v>
      </c>
      <c r="I1671" s="304">
        <v>95682</v>
      </c>
      <c r="K1671" s="304">
        <v>0.46260000000000001</v>
      </c>
      <c r="L1671" s="304">
        <v>326.88</v>
      </c>
      <c r="M1671" s="304">
        <v>480</v>
      </c>
      <c r="N1671" s="304">
        <v>0.94069999999999998</v>
      </c>
      <c r="O1671" s="304">
        <v>112440</v>
      </c>
      <c r="Q1671" s="304">
        <v>0.49149999999999999</v>
      </c>
      <c r="R1671" s="304">
        <v>338.88</v>
      </c>
      <c r="S1671" s="304">
        <v>480</v>
      </c>
      <c r="T1671" s="304">
        <v>0.94540000000000002</v>
      </c>
      <c r="U1671" s="304">
        <v>111894</v>
      </c>
      <c r="W1671" s="304">
        <v>0.48509999999999998</v>
      </c>
      <c r="X1671" s="304">
        <v>330.24</v>
      </c>
      <c r="Y1671" s="304">
        <v>480</v>
      </c>
      <c r="Z1671" s="304">
        <v>0.94130000000000003</v>
      </c>
      <c r="AA1671" s="304">
        <v>115734</v>
      </c>
      <c r="AC1671" s="304">
        <v>0.50039999999999996</v>
      </c>
      <c r="AD1671" s="304">
        <v>324.72000000000003</v>
      </c>
      <c r="AE1671" s="304">
        <v>480</v>
      </c>
      <c r="AF1671" s="304">
        <v>0.93959999999999999</v>
      </c>
      <c r="AG1671" s="304">
        <v>119154</v>
      </c>
      <c r="AI1671" s="304">
        <v>0.52490000000000003</v>
      </c>
      <c r="AJ1671" s="304">
        <v>322.56</v>
      </c>
      <c r="AK1671" s="304">
        <v>480</v>
      </c>
      <c r="AL1671" s="304">
        <v>0.94159999999999999</v>
      </c>
      <c r="AM1671" s="304">
        <v>110946</v>
      </c>
      <c r="AO1671" s="304">
        <v>0.50739999999999996</v>
      </c>
    </row>
    <row r="1672" spans="1:41">
      <c r="A1672" s="305">
        <v>1668</v>
      </c>
      <c r="B1672" s="306" t="s">
        <v>3986</v>
      </c>
      <c r="C1672" s="305" t="s">
        <v>5670</v>
      </c>
      <c r="D1672" s="306" t="s">
        <v>4139</v>
      </c>
      <c r="E1672" s="307">
        <v>148.88999999999999</v>
      </c>
      <c r="F1672" s="304">
        <v>0</v>
      </c>
      <c r="G1672" s="304">
        <v>0</v>
      </c>
      <c r="H1672" s="304" t="e">
        <v>#DIV/0!</v>
      </c>
      <c r="I1672" s="304">
        <v>0</v>
      </c>
      <c r="K1672" s="304">
        <v>0</v>
      </c>
      <c r="L1672" s="304">
        <v>0</v>
      </c>
      <c r="M1672" s="304">
        <v>0</v>
      </c>
      <c r="N1672" s="304" t="e">
        <v>#DIV/0!</v>
      </c>
      <c r="O1672" s="304">
        <v>0</v>
      </c>
      <c r="Q1672" s="304">
        <v>0</v>
      </c>
      <c r="R1672" s="304">
        <v>61.68</v>
      </c>
      <c r="S1672" s="304">
        <v>119.11199999999999</v>
      </c>
      <c r="T1672" s="304">
        <v>0.9133</v>
      </c>
      <c r="U1672" s="304">
        <v>10656</v>
      </c>
      <c r="W1672" s="304">
        <v>0.1971</v>
      </c>
      <c r="X1672" s="304">
        <v>0</v>
      </c>
      <c r="Y1672" s="304">
        <v>0</v>
      </c>
      <c r="Z1672" s="304" t="e">
        <v>#DIV/0!</v>
      </c>
      <c r="AA1672" s="304">
        <v>0</v>
      </c>
      <c r="AC1672" s="304">
        <v>0</v>
      </c>
      <c r="AD1672" s="304">
        <v>53.2</v>
      </c>
      <c r="AE1672" s="304">
        <v>119.11199999999999</v>
      </c>
      <c r="AF1672" s="304">
        <v>0.96809999999999996</v>
      </c>
      <c r="AG1672" s="304">
        <v>8616</v>
      </c>
      <c r="AI1672" s="304">
        <v>0.22489999999999999</v>
      </c>
      <c r="AJ1672" s="304">
        <v>81.040000000000006</v>
      </c>
      <c r="AK1672" s="304">
        <v>119.11199999999999</v>
      </c>
      <c r="AL1672" s="304">
        <v>0.86029999999999995</v>
      </c>
      <c r="AM1672" s="304">
        <v>10500</v>
      </c>
      <c r="AO1672" s="304">
        <v>0.2092</v>
      </c>
    </row>
    <row r="1673" spans="1:41">
      <c r="A1673" s="305">
        <v>1669</v>
      </c>
      <c r="B1673" s="306" t="s">
        <v>3986</v>
      </c>
      <c r="C1673" s="305" t="s">
        <v>5672</v>
      </c>
      <c r="D1673" s="306" t="s">
        <v>4139</v>
      </c>
      <c r="E1673" s="307">
        <v>166.67</v>
      </c>
      <c r="F1673" s="304">
        <v>0</v>
      </c>
      <c r="G1673" s="304">
        <v>0</v>
      </c>
      <c r="H1673" s="304" t="e">
        <v>#DIV/0!</v>
      </c>
      <c r="I1673" s="304">
        <v>0</v>
      </c>
      <c r="K1673" s="304">
        <v>0</v>
      </c>
      <c r="L1673" s="304">
        <v>0</v>
      </c>
      <c r="M1673" s="304">
        <v>0</v>
      </c>
      <c r="N1673" s="304" t="e">
        <v>#DIV/0!</v>
      </c>
      <c r="O1673" s="304">
        <v>0</v>
      </c>
      <c r="Q1673" s="304">
        <v>0</v>
      </c>
      <c r="R1673" s="304">
        <v>0</v>
      </c>
      <c r="S1673" s="304">
        <v>0</v>
      </c>
      <c r="T1673" s="304" t="e">
        <v>#DIV/0!</v>
      </c>
      <c r="U1673" s="304">
        <v>0</v>
      </c>
      <c r="W1673" s="304">
        <v>0</v>
      </c>
      <c r="X1673" s="304">
        <v>0</v>
      </c>
      <c r="Y1673" s="304">
        <v>0</v>
      </c>
      <c r="Z1673" s="304" t="e">
        <v>#DIV/0!</v>
      </c>
      <c r="AA1673" s="304">
        <v>0</v>
      </c>
      <c r="AC1673" s="304">
        <v>0</v>
      </c>
      <c r="AD1673" s="304">
        <v>0</v>
      </c>
      <c r="AE1673" s="304">
        <v>0</v>
      </c>
      <c r="AF1673" s="304" t="e">
        <v>#DIV/0!</v>
      </c>
      <c r="AG1673" s="304">
        <v>0</v>
      </c>
      <c r="AI1673" s="304">
        <v>0</v>
      </c>
      <c r="AJ1673" s="304">
        <v>15.44</v>
      </c>
      <c r="AK1673" s="304">
        <v>133.33600000000001</v>
      </c>
      <c r="AL1673" s="304">
        <v>0.32589999999999997</v>
      </c>
      <c r="AM1673" s="304">
        <v>672</v>
      </c>
      <c r="AO1673" s="304">
        <v>0.20610000000000001</v>
      </c>
    </row>
    <row r="1674" spans="1:41">
      <c r="A1674" s="305">
        <v>1670</v>
      </c>
      <c r="B1674" s="306" t="s">
        <v>3986</v>
      </c>
      <c r="C1674" s="305" t="s">
        <v>5673</v>
      </c>
      <c r="D1674" s="306" t="s">
        <v>4139</v>
      </c>
      <c r="E1674" s="307">
        <v>305</v>
      </c>
      <c r="F1674" s="304">
        <v>7.84</v>
      </c>
      <c r="G1674" s="304">
        <v>244</v>
      </c>
      <c r="H1674" s="304">
        <v>0.51029999999999998</v>
      </c>
      <c r="I1674" s="304">
        <v>600</v>
      </c>
      <c r="K1674" s="304">
        <v>0.29759999999999998</v>
      </c>
      <c r="L1674" s="304">
        <v>60.64</v>
      </c>
      <c r="M1674" s="304">
        <v>244</v>
      </c>
      <c r="N1674" s="304">
        <v>0.5696</v>
      </c>
      <c r="O1674" s="304">
        <v>1720</v>
      </c>
      <c r="Q1674" s="304">
        <v>6.6900000000000001E-2</v>
      </c>
      <c r="R1674" s="304">
        <v>166.88</v>
      </c>
      <c r="S1674" s="304">
        <v>244</v>
      </c>
      <c r="T1674" s="304">
        <v>0.59040000000000004</v>
      </c>
      <c r="U1674" s="304">
        <v>1712</v>
      </c>
      <c r="W1674" s="304">
        <v>2.41E-2</v>
      </c>
      <c r="X1674" s="304">
        <v>319.83999999999997</v>
      </c>
      <c r="Y1674" s="304">
        <v>319.83999999999997</v>
      </c>
      <c r="Z1674" s="304">
        <v>0.63459999999999994</v>
      </c>
      <c r="AA1674" s="304">
        <v>5708</v>
      </c>
      <c r="AC1674" s="304">
        <v>3.78E-2</v>
      </c>
      <c r="AD1674" s="304">
        <v>333.12</v>
      </c>
      <c r="AE1674" s="304">
        <v>333.12</v>
      </c>
      <c r="AF1674" s="304">
        <v>0.69409999999999994</v>
      </c>
      <c r="AG1674" s="304">
        <v>12248</v>
      </c>
      <c r="AI1674" s="304">
        <v>7.1199999999999999E-2</v>
      </c>
      <c r="AJ1674" s="304">
        <v>263.36</v>
      </c>
      <c r="AK1674" s="304">
        <v>263.36</v>
      </c>
      <c r="AL1674" s="304">
        <v>0.70069999999999999</v>
      </c>
      <c r="AM1674" s="304">
        <v>11592</v>
      </c>
      <c r="AO1674" s="304">
        <v>8.72E-2</v>
      </c>
    </row>
    <row r="1675" spans="1:41">
      <c r="A1675" s="305">
        <v>1671</v>
      </c>
      <c r="B1675" s="306" t="s">
        <v>3986</v>
      </c>
      <c r="C1675" s="305" t="s">
        <v>5674</v>
      </c>
      <c r="D1675" s="306" t="s">
        <v>4139</v>
      </c>
      <c r="E1675" s="307">
        <v>140</v>
      </c>
      <c r="F1675" s="304">
        <v>0</v>
      </c>
      <c r="G1675" s="304">
        <v>0</v>
      </c>
      <c r="H1675" s="304" t="e">
        <v>#DIV/0!</v>
      </c>
      <c r="I1675" s="304">
        <v>0</v>
      </c>
      <c r="K1675" s="304">
        <v>0</v>
      </c>
      <c r="L1675" s="304">
        <v>0</v>
      </c>
      <c r="M1675" s="304">
        <v>0</v>
      </c>
      <c r="N1675" s="304" t="e">
        <v>#DIV/0!</v>
      </c>
      <c r="O1675" s="304">
        <v>0</v>
      </c>
      <c r="Q1675" s="304">
        <v>0</v>
      </c>
      <c r="R1675" s="304">
        <v>2.64</v>
      </c>
      <c r="S1675" s="304">
        <v>112</v>
      </c>
      <c r="T1675" s="304">
        <v>0.6</v>
      </c>
      <c r="U1675" s="304">
        <v>18</v>
      </c>
      <c r="W1675" s="304">
        <v>0.1578</v>
      </c>
      <c r="X1675" s="304">
        <v>11.52</v>
      </c>
      <c r="Y1675" s="304">
        <v>112</v>
      </c>
      <c r="Z1675" s="304">
        <v>0.74080000000000001</v>
      </c>
      <c r="AA1675" s="304">
        <v>720</v>
      </c>
      <c r="AC1675" s="304">
        <v>0.1134</v>
      </c>
      <c r="AD1675" s="304">
        <v>19.84</v>
      </c>
      <c r="AE1675" s="304">
        <v>112</v>
      </c>
      <c r="AF1675" s="304">
        <v>0.81169999999999998</v>
      </c>
      <c r="AG1675" s="304">
        <v>1362</v>
      </c>
      <c r="AI1675" s="304">
        <v>0.1137</v>
      </c>
      <c r="AJ1675" s="304">
        <v>38.880000000000003</v>
      </c>
      <c r="AK1675" s="304">
        <v>112</v>
      </c>
      <c r="AL1675" s="304">
        <v>0.82540000000000002</v>
      </c>
      <c r="AM1675" s="304">
        <v>4424</v>
      </c>
      <c r="AO1675" s="304">
        <v>0.1915</v>
      </c>
    </row>
    <row r="1676" spans="1:41">
      <c r="A1676" s="305">
        <v>1672</v>
      </c>
      <c r="B1676" s="306" t="s">
        <v>3986</v>
      </c>
      <c r="C1676" s="305" t="s">
        <v>5676</v>
      </c>
      <c r="D1676" s="306" t="s">
        <v>4051</v>
      </c>
      <c r="E1676" s="307">
        <v>133.33000000000001</v>
      </c>
      <c r="F1676" s="304">
        <v>0</v>
      </c>
      <c r="G1676" s="304">
        <v>0</v>
      </c>
      <c r="H1676" s="304" t="e">
        <v>#DIV/0!</v>
      </c>
      <c r="I1676" s="304">
        <v>0</v>
      </c>
      <c r="K1676" s="304">
        <v>0</v>
      </c>
      <c r="L1676" s="304">
        <v>0</v>
      </c>
      <c r="M1676" s="304">
        <v>0</v>
      </c>
      <c r="N1676" s="304" t="e">
        <v>#DIV/0!</v>
      </c>
      <c r="O1676" s="304">
        <v>0</v>
      </c>
      <c r="Q1676" s="304">
        <v>0</v>
      </c>
      <c r="R1676" s="304">
        <v>99.84</v>
      </c>
      <c r="S1676" s="304">
        <v>106.664</v>
      </c>
      <c r="T1676" s="304">
        <v>0.91979999999999995</v>
      </c>
      <c r="U1676" s="304">
        <v>11717</v>
      </c>
      <c r="W1676" s="304">
        <v>0.27979999999999999</v>
      </c>
      <c r="X1676" s="304">
        <v>86.08</v>
      </c>
      <c r="Y1676" s="304">
        <v>106.664</v>
      </c>
      <c r="Z1676" s="304">
        <v>0.93909999999999993</v>
      </c>
      <c r="AA1676" s="304">
        <v>19801</v>
      </c>
      <c r="AC1676" s="304">
        <v>0.32919999999999999</v>
      </c>
      <c r="AD1676" s="304">
        <v>93.2</v>
      </c>
      <c r="AE1676" s="304">
        <v>106.664</v>
      </c>
      <c r="AF1676" s="304">
        <v>0.95369999999999999</v>
      </c>
      <c r="AG1676" s="304">
        <v>17684</v>
      </c>
      <c r="AI1676" s="304">
        <v>0.26740000000000003</v>
      </c>
      <c r="AJ1676" s="304">
        <v>94.88</v>
      </c>
      <c r="AK1676" s="304">
        <v>106.664</v>
      </c>
      <c r="AL1676" s="304">
        <v>0.90969999999999995</v>
      </c>
      <c r="AM1676" s="304">
        <v>22588</v>
      </c>
      <c r="AO1676" s="304">
        <v>0.36349999999999999</v>
      </c>
    </row>
    <row r="1677" spans="1:41">
      <c r="A1677" s="305">
        <v>1673</v>
      </c>
      <c r="B1677" s="306" t="s">
        <v>4484</v>
      </c>
      <c r="C1677" s="305" t="s">
        <v>5678</v>
      </c>
      <c r="D1677" s="306" t="s">
        <v>4051</v>
      </c>
      <c r="E1677" s="307">
        <v>122.22</v>
      </c>
      <c r="F1677" s="304">
        <v>93.6</v>
      </c>
      <c r="G1677" s="304">
        <v>97.775999999999996</v>
      </c>
      <c r="H1677" s="304">
        <v>0.98909999999999998</v>
      </c>
      <c r="I1677" s="304">
        <v>17396</v>
      </c>
      <c r="K1677" s="304">
        <v>0.26100000000000001</v>
      </c>
      <c r="L1677" s="304">
        <v>98.8</v>
      </c>
      <c r="M1677" s="304">
        <v>98.8</v>
      </c>
      <c r="N1677" s="304">
        <v>0.98929999999999996</v>
      </c>
      <c r="O1677" s="304">
        <v>24296</v>
      </c>
      <c r="Q1677" s="304">
        <v>0.33410000000000001</v>
      </c>
      <c r="R1677" s="304">
        <v>96.8</v>
      </c>
      <c r="S1677" s="304">
        <v>97.775999999999996</v>
      </c>
      <c r="T1677" s="304">
        <v>0.99039999999999995</v>
      </c>
      <c r="U1677" s="304">
        <v>22932</v>
      </c>
      <c r="W1677" s="304">
        <v>0.3322</v>
      </c>
      <c r="X1677" s="304">
        <v>92.4</v>
      </c>
      <c r="Y1677" s="304">
        <v>97.775999999999996</v>
      </c>
      <c r="Z1677" s="304">
        <v>0.98699999999999999</v>
      </c>
      <c r="AA1677" s="304">
        <v>21836</v>
      </c>
      <c r="AC1677" s="304">
        <v>0.32179999999999997</v>
      </c>
      <c r="AD1677" s="304">
        <v>80</v>
      </c>
      <c r="AE1677" s="304">
        <v>97.775999999999996</v>
      </c>
      <c r="AF1677" s="304">
        <v>0.98750000000000004</v>
      </c>
      <c r="AG1677" s="304">
        <v>20392</v>
      </c>
      <c r="AI1677" s="304">
        <v>0.34699999999999998</v>
      </c>
      <c r="AJ1677" s="304">
        <v>88</v>
      </c>
      <c r="AK1677" s="304">
        <v>97.775999999999996</v>
      </c>
      <c r="AL1677" s="304">
        <v>0.98509999999999998</v>
      </c>
      <c r="AM1677" s="304">
        <v>12900</v>
      </c>
      <c r="AO1677" s="304">
        <v>0.20669999999999999</v>
      </c>
    </row>
    <row r="1678" spans="1:41">
      <c r="A1678" s="305">
        <v>1674</v>
      </c>
      <c r="B1678" s="306" t="s">
        <v>4484</v>
      </c>
      <c r="C1678" s="305" t="s">
        <v>5679</v>
      </c>
      <c r="D1678" s="306" t="s">
        <v>4051</v>
      </c>
      <c r="E1678" s="307">
        <v>167</v>
      </c>
      <c r="F1678" s="304">
        <v>100.48</v>
      </c>
      <c r="G1678" s="304">
        <v>133.6</v>
      </c>
      <c r="H1678" s="304">
        <v>0.99709999999999999</v>
      </c>
      <c r="I1678" s="304">
        <v>22340</v>
      </c>
      <c r="K1678" s="304">
        <v>0.30969999999999998</v>
      </c>
      <c r="L1678" s="304">
        <v>106.4</v>
      </c>
      <c r="M1678" s="304">
        <v>133.6</v>
      </c>
      <c r="N1678" s="304">
        <v>0.99719999999999998</v>
      </c>
      <c r="O1678" s="304">
        <v>24698</v>
      </c>
      <c r="Q1678" s="304">
        <v>0.31290000000000001</v>
      </c>
      <c r="R1678" s="304">
        <v>118.4</v>
      </c>
      <c r="S1678" s="304">
        <v>133.6</v>
      </c>
      <c r="T1678" s="304">
        <v>0.99049999999999994</v>
      </c>
      <c r="U1678" s="304">
        <v>25269</v>
      </c>
      <c r="W1678" s="304">
        <v>0.29930000000000001</v>
      </c>
      <c r="X1678" s="304">
        <v>92</v>
      </c>
      <c r="Y1678" s="304">
        <v>133.6</v>
      </c>
      <c r="Z1678" s="304">
        <v>0.99449999999999994</v>
      </c>
      <c r="AA1678" s="304">
        <v>21688</v>
      </c>
      <c r="AC1678" s="304">
        <v>0.31859999999999999</v>
      </c>
      <c r="AD1678" s="304">
        <v>98.8</v>
      </c>
      <c r="AE1678" s="304">
        <v>133.6</v>
      </c>
      <c r="AF1678" s="304">
        <v>0.98419999999999996</v>
      </c>
      <c r="AG1678" s="304">
        <v>20636</v>
      </c>
      <c r="AI1678" s="304">
        <v>0.2853</v>
      </c>
      <c r="AJ1678" s="304">
        <v>87.6</v>
      </c>
      <c r="AK1678" s="304">
        <v>133.6</v>
      </c>
      <c r="AL1678" s="304">
        <v>0.98680000000000001</v>
      </c>
      <c r="AM1678" s="304">
        <v>21772</v>
      </c>
      <c r="AO1678" s="304">
        <v>0.3498</v>
      </c>
    </row>
    <row r="1679" spans="1:41">
      <c r="A1679" s="305">
        <v>1675</v>
      </c>
      <c r="B1679" s="306" t="s">
        <v>4484</v>
      </c>
      <c r="C1679" s="305" t="s">
        <v>5680</v>
      </c>
      <c r="D1679" s="306" t="s">
        <v>4139</v>
      </c>
      <c r="E1679" s="307">
        <v>138</v>
      </c>
      <c r="F1679" s="304">
        <v>126</v>
      </c>
      <c r="G1679" s="304">
        <v>144</v>
      </c>
      <c r="H1679" s="304">
        <v>0.92769999999999997</v>
      </c>
      <c r="I1679" s="304">
        <v>41520</v>
      </c>
      <c r="K1679" s="304">
        <v>0.49340000000000001</v>
      </c>
      <c r="L1679" s="304">
        <v>126</v>
      </c>
      <c r="M1679" s="304">
        <v>126</v>
      </c>
      <c r="N1679" s="304">
        <v>0.95330000000000004</v>
      </c>
      <c r="O1679" s="304">
        <v>18740</v>
      </c>
      <c r="Q1679" s="304">
        <v>0.2097</v>
      </c>
      <c r="R1679" s="304">
        <v>120</v>
      </c>
      <c r="S1679" s="304">
        <v>120</v>
      </c>
      <c r="T1679" s="304">
        <v>0.94179999999999997</v>
      </c>
      <c r="U1679" s="304">
        <v>25220</v>
      </c>
      <c r="W1679" s="304">
        <v>0.31</v>
      </c>
      <c r="X1679" s="304">
        <v>134</v>
      </c>
      <c r="Y1679" s="304">
        <v>134</v>
      </c>
      <c r="Z1679" s="304">
        <v>0.94340000000000002</v>
      </c>
      <c r="AA1679" s="304">
        <v>34980</v>
      </c>
      <c r="AC1679" s="304">
        <v>0.37190000000000001</v>
      </c>
      <c r="AD1679" s="304">
        <v>134</v>
      </c>
      <c r="AE1679" s="304">
        <v>134</v>
      </c>
      <c r="AF1679" s="304">
        <v>0.93259999999999998</v>
      </c>
      <c r="AG1679" s="304">
        <v>42340</v>
      </c>
      <c r="AI1679" s="304">
        <v>0.45540000000000003</v>
      </c>
      <c r="AJ1679" s="304">
        <v>134</v>
      </c>
      <c r="AK1679" s="304">
        <v>134</v>
      </c>
      <c r="AL1679" s="304">
        <v>0.92969999999999997</v>
      </c>
      <c r="AM1679" s="304">
        <v>51500</v>
      </c>
      <c r="AO1679" s="304">
        <v>0.57420000000000004</v>
      </c>
    </row>
    <row r="1680" spans="1:41">
      <c r="A1680" s="305">
        <v>1676</v>
      </c>
      <c r="B1680" s="306" t="s">
        <v>4484</v>
      </c>
      <c r="C1680" s="305" t="s">
        <v>5681</v>
      </c>
      <c r="D1680" s="306" t="s">
        <v>4097</v>
      </c>
      <c r="E1680" s="307">
        <v>777.77777777777771</v>
      </c>
      <c r="F1680" s="304">
        <v>156</v>
      </c>
      <c r="G1680" s="304">
        <v>622.22400000000005</v>
      </c>
      <c r="H1680" s="304">
        <v>0.98919999999999997</v>
      </c>
      <c r="I1680" s="304">
        <v>103680</v>
      </c>
      <c r="K1680" s="304" t="e">
        <v>#N/A</v>
      </c>
      <c r="L1680" s="304">
        <v>348</v>
      </c>
      <c r="M1680" s="304">
        <v>622.22400000000005</v>
      </c>
      <c r="N1680" s="304">
        <v>0.98819999999999997</v>
      </c>
      <c r="O1680" s="304">
        <v>130320</v>
      </c>
      <c r="Q1680" s="304" t="e">
        <v>#N/A</v>
      </c>
      <c r="R1680" s="304">
        <v>312</v>
      </c>
      <c r="S1680" s="304">
        <v>622.22400000000005</v>
      </c>
      <c r="T1680" s="304">
        <v>0.99170000000000003</v>
      </c>
      <c r="U1680" s="304">
        <v>106740</v>
      </c>
      <c r="W1680" s="304" t="e">
        <v>#N/A</v>
      </c>
      <c r="X1680" s="304">
        <v>294</v>
      </c>
      <c r="Y1680" s="304">
        <v>622.22400000000005</v>
      </c>
      <c r="Z1680" s="304">
        <v>0.98270000000000002</v>
      </c>
      <c r="AA1680" s="304">
        <v>118800</v>
      </c>
      <c r="AC1680" s="304" t="e">
        <v>#N/A</v>
      </c>
      <c r="AD1680" s="304">
        <v>336</v>
      </c>
      <c r="AE1680" s="304">
        <v>622.22400000000005</v>
      </c>
      <c r="AF1680" s="304">
        <v>0.98660000000000003</v>
      </c>
      <c r="AG1680" s="304">
        <v>132000</v>
      </c>
      <c r="AI1680" s="304" t="e">
        <v>#N/A</v>
      </c>
      <c r="AJ1680" s="304">
        <v>318</v>
      </c>
      <c r="AK1680" s="304">
        <v>622.22400000000005</v>
      </c>
      <c r="AL1680" s="304">
        <v>0.97709999999999997</v>
      </c>
      <c r="AM1680" s="304">
        <v>107340</v>
      </c>
      <c r="AO1680" s="304" t="e">
        <v>#N/A</v>
      </c>
    </row>
    <row r="1681" spans="1:41">
      <c r="A1681" s="305">
        <v>1677</v>
      </c>
      <c r="B1681" s="306" t="s">
        <v>4484</v>
      </c>
      <c r="C1681" s="305" t="s">
        <v>5682</v>
      </c>
      <c r="D1681" s="306" t="s">
        <v>4051</v>
      </c>
      <c r="E1681" s="307">
        <v>650</v>
      </c>
      <c r="F1681" s="304">
        <v>153.12</v>
      </c>
      <c r="G1681" s="304">
        <v>520</v>
      </c>
      <c r="H1681" s="304">
        <v>0.98319999999999996</v>
      </c>
      <c r="I1681" s="304">
        <v>28788</v>
      </c>
      <c r="K1681" s="304">
        <v>0.2656</v>
      </c>
      <c r="L1681" s="304">
        <v>149.76</v>
      </c>
      <c r="M1681" s="304">
        <v>520</v>
      </c>
      <c r="N1681" s="304">
        <v>0.97709999999999997</v>
      </c>
      <c r="O1681" s="304">
        <v>32172</v>
      </c>
      <c r="Q1681" s="304">
        <v>0.29549999999999998</v>
      </c>
      <c r="R1681" s="304">
        <v>147.84</v>
      </c>
      <c r="S1681" s="304">
        <v>520</v>
      </c>
      <c r="T1681" s="304">
        <v>0.94320000000000004</v>
      </c>
      <c r="U1681" s="304">
        <v>28248</v>
      </c>
      <c r="W1681" s="304">
        <v>0.28139999999999998</v>
      </c>
      <c r="X1681" s="304">
        <v>151.68</v>
      </c>
      <c r="Y1681" s="304">
        <v>520</v>
      </c>
      <c r="Z1681" s="304">
        <v>0.97709999999999997</v>
      </c>
      <c r="AA1681" s="304">
        <v>37776</v>
      </c>
      <c r="AC1681" s="304">
        <v>0.34260000000000002</v>
      </c>
      <c r="AD1681" s="304">
        <v>156</v>
      </c>
      <c r="AE1681" s="304">
        <v>520</v>
      </c>
      <c r="AF1681" s="304">
        <v>0.96850000000000003</v>
      </c>
      <c r="AG1681" s="304">
        <v>33468</v>
      </c>
      <c r="AI1681" s="304">
        <v>0.29780000000000001</v>
      </c>
      <c r="AJ1681" s="304">
        <v>168</v>
      </c>
      <c r="AK1681" s="304">
        <v>520</v>
      </c>
      <c r="AL1681" s="304">
        <v>0.96819999999999995</v>
      </c>
      <c r="AM1681" s="304">
        <v>35352</v>
      </c>
      <c r="AO1681" s="304">
        <v>0.3019</v>
      </c>
    </row>
    <row r="1682" spans="1:41">
      <c r="A1682" s="305">
        <v>1678</v>
      </c>
      <c r="B1682" s="306" t="s">
        <v>4484</v>
      </c>
      <c r="C1682" s="305" t="s">
        <v>5683</v>
      </c>
      <c r="D1682" s="306" t="s">
        <v>4139</v>
      </c>
      <c r="E1682" s="307">
        <v>2000</v>
      </c>
      <c r="F1682" s="304">
        <v>1222</v>
      </c>
      <c r="G1682" s="304">
        <v>1600</v>
      </c>
      <c r="H1682" s="304">
        <v>0.93010000000000004</v>
      </c>
      <c r="I1682" s="304">
        <v>526461</v>
      </c>
      <c r="K1682" s="304">
        <v>0.49490000000000001</v>
      </c>
      <c r="L1682" s="304">
        <v>1500.8</v>
      </c>
      <c r="M1682" s="304">
        <v>1600</v>
      </c>
      <c r="N1682" s="304">
        <v>0.95250000000000001</v>
      </c>
      <c r="O1682" s="304">
        <v>305100</v>
      </c>
      <c r="Q1682" s="304">
        <v>0.38669999999999999</v>
      </c>
      <c r="R1682" s="304">
        <v>1300</v>
      </c>
      <c r="S1682" s="304">
        <v>1600</v>
      </c>
      <c r="T1682" s="304">
        <v>0.93510000000000004</v>
      </c>
      <c r="U1682" s="304">
        <v>392380</v>
      </c>
      <c r="W1682" s="304">
        <v>0.44829999999999998</v>
      </c>
      <c r="X1682" s="304">
        <v>1462.4</v>
      </c>
      <c r="Y1682" s="304">
        <v>1600</v>
      </c>
      <c r="Z1682" s="304">
        <v>0.97060000000000002</v>
      </c>
      <c r="AA1682" s="304">
        <v>576880</v>
      </c>
      <c r="AC1682" s="304">
        <v>0.54630000000000001</v>
      </c>
      <c r="AD1682" s="304">
        <v>1649.6</v>
      </c>
      <c r="AE1682" s="304">
        <v>1649.6</v>
      </c>
      <c r="AF1682" s="304">
        <v>0.9667</v>
      </c>
      <c r="AG1682" s="304">
        <v>568760</v>
      </c>
      <c r="AI1682" s="304">
        <v>0.47939999999999999</v>
      </c>
      <c r="AJ1682" s="304">
        <v>1728.8</v>
      </c>
      <c r="AK1682" s="304">
        <v>1728.8</v>
      </c>
      <c r="AL1682" s="304">
        <v>0.95760000000000001</v>
      </c>
      <c r="AM1682" s="304">
        <v>623600</v>
      </c>
      <c r="AO1682" s="304">
        <v>0.5232</v>
      </c>
    </row>
    <row r="1683" spans="1:41">
      <c r="A1683" s="305">
        <v>1679</v>
      </c>
      <c r="B1683" s="306" t="s">
        <v>4484</v>
      </c>
      <c r="C1683" s="305" t="s">
        <v>5684</v>
      </c>
      <c r="D1683" s="306" t="s">
        <v>4097</v>
      </c>
      <c r="E1683" s="307">
        <v>303.33333333333331</v>
      </c>
      <c r="F1683" s="304">
        <v>229.2</v>
      </c>
      <c r="G1683" s="304">
        <v>242.672</v>
      </c>
      <c r="H1683" s="304">
        <v>0.97870000000000001</v>
      </c>
      <c r="I1683" s="304">
        <v>107316</v>
      </c>
      <c r="K1683" s="304" t="e">
        <v>#N/A</v>
      </c>
      <c r="L1683" s="304">
        <v>340.8</v>
      </c>
      <c r="M1683" s="304">
        <v>340.8</v>
      </c>
      <c r="N1683" s="304">
        <v>0.97919999999999996</v>
      </c>
      <c r="O1683" s="304">
        <v>147684</v>
      </c>
      <c r="Q1683" s="304" t="e">
        <v>#N/A</v>
      </c>
      <c r="R1683" s="304">
        <v>0</v>
      </c>
      <c r="S1683" s="304">
        <v>242.672</v>
      </c>
      <c r="T1683" s="304">
        <v>0.97919999999999996</v>
      </c>
      <c r="U1683" s="304">
        <v>130128</v>
      </c>
      <c r="W1683" s="304" t="e">
        <v>#N/A</v>
      </c>
      <c r="X1683" s="304">
        <v>313.2</v>
      </c>
      <c r="Y1683" s="304">
        <v>313.2</v>
      </c>
      <c r="Z1683" s="304">
        <v>0.97989999999999999</v>
      </c>
      <c r="AA1683" s="304">
        <v>118884</v>
      </c>
      <c r="AC1683" s="304" t="e">
        <v>#N/A</v>
      </c>
      <c r="AD1683" s="304">
        <v>310.8</v>
      </c>
      <c r="AE1683" s="304">
        <v>310.8</v>
      </c>
      <c r="AF1683" s="304">
        <v>0.97970000000000002</v>
      </c>
      <c r="AG1683" s="304">
        <v>126720</v>
      </c>
      <c r="AI1683" s="304" t="e">
        <v>#N/A</v>
      </c>
      <c r="AJ1683" s="304">
        <v>354</v>
      </c>
      <c r="AK1683" s="304">
        <v>354</v>
      </c>
      <c r="AL1683" s="304">
        <v>0.9798</v>
      </c>
      <c r="AM1683" s="304">
        <v>174348</v>
      </c>
      <c r="AO1683" s="304" t="e">
        <v>#N/A</v>
      </c>
    </row>
    <row r="1684" spans="1:41">
      <c r="A1684" s="305">
        <v>1680</v>
      </c>
      <c r="B1684" s="306" t="s">
        <v>4484</v>
      </c>
      <c r="C1684" s="305" t="s">
        <v>5685</v>
      </c>
      <c r="D1684" s="306" t="s">
        <v>4139</v>
      </c>
      <c r="E1684" s="307">
        <v>550</v>
      </c>
      <c r="F1684" s="304">
        <v>445.2</v>
      </c>
      <c r="G1684" s="304">
        <v>445.2</v>
      </c>
      <c r="H1684" s="304">
        <v>0.99460000000000004</v>
      </c>
      <c r="I1684" s="304">
        <v>223236</v>
      </c>
      <c r="J1684" s="304" t="e">
        <f>I1684-#REF!</f>
        <v>#REF!</v>
      </c>
      <c r="K1684" s="304">
        <v>0.70020000000000004</v>
      </c>
      <c r="L1684" s="304">
        <v>511.2</v>
      </c>
      <c r="M1684" s="304">
        <v>488.4</v>
      </c>
      <c r="N1684" s="304">
        <v>0.98709999999999998</v>
      </c>
      <c r="O1684" s="304">
        <v>219828</v>
      </c>
      <c r="Q1684" s="304">
        <v>0.58560000000000001</v>
      </c>
      <c r="R1684" s="304">
        <v>487.2</v>
      </c>
      <c r="S1684" s="304">
        <v>487.2</v>
      </c>
      <c r="T1684" s="304">
        <v>0.98860000000000003</v>
      </c>
      <c r="U1684" s="304">
        <v>183996</v>
      </c>
      <c r="W1684" s="304">
        <v>0.53059999999999996</v>
      </c>
      <c r="X1684" s="304">
        <v>466.8</v>
      </c>
      <c r="Y1684" s="304">
        <v>466.8</v>
      </c>
      <c r="Z1684" s="304">
        <v>0.99080000000000001</v>
      </c>
      <c r="AA1684" s="304">
        <v>193152</v>
      </c>
      <c r="AC1684" s="304">
        <v>0.56140000000000001</v>
      </c>
      <c r="AD1684" s="304">
        <v>496.8</v>
      </c>
      <c r="AE1684" s="304">
        <v>496.8</v>
      </c>
      <c r="AF1684" s="304">
        <v>0.98629999999999995</v>
      </c>
      <c r="AG1684" s="304">
        <v>132768</v>
      </c>
      <c r="AI1684" s="304">
        <v>0.36420000000000002</v>
      </c>
      <c r="AJ1684" s="304">
        <v>396</v>
      </c>
      <c r="AK1684" s="304">
        <v>440</v>
      </c>
      <c r="AL1684" s="304">
        <v>0.97819999999999996</v>
      </c>
      <c r="AM1684" s="304">
        <v>71328</v>
      </c>
      <c r="AO1684" s="304">
        <v>0.25580000000000003</v>
      </c>
    </row>
    <row r="1685" spans="1:41">
      <c r="A1685" s="305">
        <v>1681</v>
      </c>
      <c r="B1685" s="306" t="s">
        <v>4484</v>
      </c>
      <c r="C1685" s="305" t="s">
        <v>5686</v>
      </c>
      <c r="D1685" s="306" t="s">
        <v>4139</v>
      </c>
      <c r="E1685" s="307">
        <v>650</v>
      </c>
      <c r="F1685" s="304">
        <v>54</v>
      </c>
      <c r="G1685" s="304">
        <v>520</v>
      </c>
      <c r="H1685" s="304">
        <v>0.8851</v>
      </c>
      <c r="I1685" s="304">
        <v>14784</v>
      </c>
      <c r="K1685" s="304">
        <v>0.42959999999999998</v>
      </c>
      <c r="L1685" s="304">
        <v>244.2</v>
      </c>
      <c r="M1685" s="304">
        <v>520</v>
      </c>
      <c r="N1685" s="304">
        <v>0.85309999999999997</v>
      </c>
      <c r="O1685" s="304">
        <v>39204</v>
      </c>
      <c r="Q1685" s="304">
        <v>0.253</v>
      </c>
      <c r="R1685" s="304">
        <v>227.52</v>
      </c>
      <c r="S1685" s="304">
        <v>520</v>
      </c>
      <c r="T1685" s="304">
        <v>0.91320000000000001</v>
      </c>
      <c r="U1685" s="304">
        <v>68856</v>
      </c>
      <c r="W1685" s="304">
        <v>0.46029999999999999</v>
      </c>
      <c r="X1685" s="304">
        <v>246.96</v>
      </c>
      <c r="Y1685" s="304">
        <v>520</v>
      </c>
      <c r="Z1685" s="304">
        <v>0.88719999999999999</v>
      </c>
      <c r="AA1685" s="304">
        <v>101964</v>
      </c>
      <c r="AB1685" s="304" t="e">
        <f>AA1685-#REF!</f>
        <v>#REF!</v>
      </c>
      <c r="AC1685" s="304">
        <v>0.62549999999999994</v>
      </c>
      <c r="AD1685" s="304">
        <v>247.8</v>
      </c>
      <c r="AE1685" s="304">
        <v>520</v>
      </c>
      <c r="AF1685" s="304">
        <v>0.90090000000000003</v>
      </c>
      <c r="AG1685" s="304">
        <v>108108</v>
      </c>
      <c r="AH1685" s="304" t="e">
        <f>AG1685-#REF!</f>
        <v>#REF!</v>
      </c>
      <c r="AI1685" s="304">
        <v>0.65100000000000002</v>
      </c>
      <c r="AJ1685" s="304">
        <v>564</v>
      </c>
      <c r="AK1685" s="304">
        <v>564</v>
      </c>
      <c r="AL1685" s="304">
        <v>0.88529999999999998</v>
      </c>
      <c r="AM1685" s="304">
        <v>104508</v>
      </c>
      <c r="AO1685" s="304">
        <v>0.29070000000000001</v>
      </c>
    </row>
    <row r="1686" spans="1:41">
      <c r="A1686" s="305">
        <v>1682</v>
      </c>
      <c r="B1686" s="306" t="s">
        <v>4484</v>
      </c>
      <c r="C1686" s="305" t="s">
        <v>5687</v>
      </c>
      <c r="D1686" s="306" t="s">
        <v>4139</v>
      </c>
      <c r="E1686" s="307">
        <v>1300</v>
      </c>
      <c r="F1686" s="304">
        <v>309.60000000000002</v>
      </c>
      <c r="G1686" s="304">
        <v>1040</v>
      </c>
      <c r="H1686" s="304">
        <v>0.99490000000000001</v>
      </c>
      <c r="I1686" s="304">
        <v>96481</v>
      </c>
      <c r="K1686" s="304">
        <v>0.43509999999999999</v>
      </c>
      <c r="L1686" s="304">
        <v>417.6</v>
      </c>
      <c r="M1686" s="304">
        <v>1040</v>
      </c>
      <c r="N1686" s="304">
        <v>0.99629999999999996</v>
      </c>
      <c r="O1686" s="304">
        <v>76883</v>
      </c>
      <c r="Q1686" s="304">
        <v>0.24840000000000001</v>
      </c>
      <c r="R1686" s="304">
        <v>648</v>
      </c>
      <c r="S1686" s="304">
        <v>1040</v>
      </c>
      <c r="T1686" s="304">
        <v>0.99690000000000001</v>
      </c>
      <c r="U1686" s="304">
        <v>87070</v>
      </c>
      <c r="W1686" s="304">
        <v>0.18720000000000001</v>
      </c>
      <c r="X1686" s="304">
        <v>594</v>
      </c>
      <c r="Y1686" s="304">
        <v>1040</v>
      </c>
      <c r="Z1686" s="304">
        <v>0.99709999999999999</v>
      </c>
      <c r="AA1686" s="304">
        <v>89852</v>
      </c>
      <c r="AC1686" s="304">
        <v>0.2039</v>
      </c>
      <c r="AD1686" s="304">
        <v>748.8</v>
      </c>
      <c r="AE1686" s="304">
        <v>1040</v>
      </c>
      <c r="AF1686" s="304">
        <v>0.99509999999999998</v>
      </c>
      <c r="AG1686" s="304">
        <v>158465</v>
      </c>
      <c r="AI1686" s="304">
        <v>0.28589999999999999</v>
      </c>
      <c r="AJ1686" s="304">
        <v>687.6</v>
      </c>
      <c r="AK1686" s="304">
        <v>1040</v>
      </c>
      <c r="AL1686" s="304">
        <v>0.99770000000000003</v>
      </c>
      <c r="AM1686" s="304">
        <v>103707</v>
      </c>
      <c r="AO1686" s="304">
        <v>0.21</v>
      </c>
    </row>
    <row r="1687" spans="1:41">
      <c r="A1687" s="305">
        <v>1683</v>
      </c>
      <c r="B1687" s="306" t="s">
        <v>4484</v>
      </c>
      <c r="C1687" s="305" t="s">
        <v>5681</v>
      </c>
      <c r="D1687" s="306" t="s">
        <v>4097</v>
      </c>
      <c r="E1687" s="307">
        <v>677.77777777777771</v>
      </c>
      <c r="F1687" s="304">
        <v>141.6</v>
      </c>
      <c r="G1687" s="304">
        <v>542.22400000000005</v>
      </c>
      <c r="H1687" s="304">
        <v>0.99960000000000004</v>
      </c>
      <c r="I1687" s="304">
        <v>54132</v>
      </c>
      <c r="K1687" s="304" t="e">
        <v>#N/A</v>
      </c>
      <c r="L1687" s="304">
        <v>164.4</v>
      </c>
      <c r="M1687" s="304">
        <v>542.22400000000005</v>
      </c>
      <c r="N1687" s="304">
        <v>0.99970000000000003</v>
      </c>
      <c r="O1687" s="304">
        <v>68376</v>
      </c>
      <c r="Q1687" s="304" t="e">
        <v>#N/A</v>
      </c>
      <c r="R1687" s="304">
        <v>151.19999999999999</v>
      </c>
      <c r="S1687" s="304">
        <v>542.22400000000005</v>
      </c>
      <c r="T1687" s="304">
        <v>0.99970000000000003</v>
      </c>
      <c r="U1687" s="304">
        <v>60864</v>
      </c>
      <c r="W1687" s="304" t="e">
        <v>#N/A</v>
      </c>
      <c r="X1687" s="304">
        <v>199.2</v>
      </c>
      <c r="Y1687" s="304">
        <v>542.22400000000005</v>
      </c>
      <c r="Z1687" s="304">
        <v>0.99949999999999994</v>
      </c>
      <c r="AA1687" s="304">
        <v>63084</v>
      </c>
      <c r="AC1687" s="304" t="e">
        <v>#N/A</v>
      </c>
      <c r="AD1687" s="304">
        <v>230.4</v>
      </c>
      <c r="AE1687" s="304">
        <v>542.22400000000005</v>
      </c>
      <c r="AF1687" s="304">
        <v>0.99029999999999996</v>
      </c>
      <c r="AG1687" s="304">
        <v>80496</v>
      </c>
      <c r="AI1687" s="304" t="e">
        <v>#N/A</v>
      </c>
      <c r="AJ1687" s="304">
        <v>216</v>
      </c>
      <c r="AK1687" s="304">
        <v>542.22400000000005</v>
      </c>
      <c r="AL1687" s="304">
        <v>0.99970000000000003</v>
      </c>
      <c r="AM1687" s="304">
        <v>68256</v>
      </c>
      <c r="AO1687" s="304" t="e">
        <v>#N/A</v>
      </c>
    </row>
    <row r="1688" spans="1:41">
      <c r="A1688" s="305">
        <v>1684</v>
      </c>
      <c r="B1688" s="306" t="s">
        <v>4484</v>
      </c>
      <c r="C1688" s="305" t="s">
        <v>5688</v>
      </c>
      <c r="D1688" s="306" t="s">
        <v>4139</v>
      </c>
      <c r="E1688" s="307">
        <v>1600</v>
      </c>
      <c r="F1688" s="304">
        <v>720</v>
      </c>
      <c r="G1688" s="304">
        <v>1422</v>
      </c>
      <c r="H1688" s="304">
        <v>0.99080000000000001</v>
      </c>
      <c r="I1688" s="304">
        <v>403560</v>
      </c>
      <c r="J1688" s="304" t="e">
        <f>I1688-#REF!</f>
        <v>#REF!</v>
      </c>
      <c r="K1688" s="304">
        <v>0.78580000000000005</v>
      </c>
      <c r="L1688" s="304">
        <v>1170</v>
      </c>
      <c r="M1688" s="304">
        <v>1280</v>
      </c>
      <c r="N1688" s="304">
        <v>0.98909999999999998</v>
      </c>
      <c r="O1688" s="304">
        <v>422820</v>
      </c>
      <c r="Q1688" s="304">
        <v>0.49109999999999998</v>
      </c>
      <c r="R1688" s="304">
        <v>1242</v>
      </c>
      <c r="S1688" s="304">
        <v>1280</v>
      </c>
      <c r="T1688" s="304">
        <v>0.99490000000000001</v>
      </c>
      <c r="U1688" s="304">
        <v>345420</v>
      </c>
      <c r="W1688" s="304">
        <v>0.38829999999999998</v>
      </c>
      <c r="X1688" s="304">
        <v>1332</v>
      </c>
      <c r="Y1688" s="304">
        <v>1332</v>
      </c>
      <c r="Z1688" s="304">
        <v>0.99399999999999999</v>
      </c>
      <c r="AA1688" s="304">
        <v>385920</v>
      </c>
      <c r="AC1688" s="304">
        <v>0.50609999999999999</v>
      </c>
      <c r="AD1688" s="304">
        <v>1452.96</v>
      </c>
      <c r="AE1688" s="304">
        <v>1452.96</v>
      </c>
      <c r="AF1688" s="304">
        <v>0.99139999999999995</v>
      </c>
      <c r="AG1688" s="304">
        <v>460182</v>
      </c>
      <c r="AI1688" s="304">
        <v>0.4294</v>
      </c>
      <c r="AJ1688" s="304">
        <v>1385.52</v>
      </c>
      <c r="AK1688" s="304">
        <v>1385.52</v>
      </c>
      <c r="AL1688" s="304">
        <v>0.98560000000000003</v>
      </c>
      <c r="AM1688" s="304">
        <v>455532</v>
      </c>
      <c r="AO1688" s="304">
        <v>0.46329999999999999</v>
      </c>
    </row>
    <row r="1689" spans="1:41">
      <c r="A1689" s="305">
        <v>1685</v>
      </c>
      <c r="B1689" s="306" t="s">
        <v>4484</v>
      </c>
      <c r="C1689" s="305" t="s">
        <v>5689</v>
      </c>
      <c r="D1689" s="306" t="s">
        <v>4139</v>
      </c>
      <c r="E1689" s="307">
        <v>133.33000000000001</v>
      </c>
      <c r="F1689" s="304">
        <v>151.80000000000001</v>
      </c>
      <c r="G1689" s="304">
        <v>151.80000000000001</v>
      </c>
      <c r="H1689" s="304">
        <v>0.94820000000000004</v>
      </c>
      <c r="I1689" s="304">
        <v>27822</v>
      </c>
      <c r="K1689" s="304">
        <v>0.26850000000000002</v>
      </c>
      <c r="L1689" s="304">
        <v>148.91999999999999</v>
      </c>
      <c r="M1689" s="304">
        <v>148.91999999999999</v>
      </c>
      <c r="N1689" s="304">
        <v>0.95330000000000004</v>
      </c>
      <c r="O1689" s="304">
        <v>34001</v>
      </c>
      <c r="Q1689" s="304">
        <v>0.32190000000000002</v>
      </c>
      <c r="R1689" s="304">
        <v>141.36000000000001</v>
      </c>
      <c r="S1689" s="304">
        <v>141.36000000000001</v>
      </c>
      <c r="T1689" s="304">
        <v>0.95019999999999993</v>
      </c>
      <c r="U1689" s="304">
        <v>18372</v>
      </c>
      <c r="W1689" s="304">
        <v>0.19</v>
      </c>
      <c r="X1689" s="304">
        <v>153.24</v>
      </c>
      <c r="Y1689" s="304">
        <v>153.24</v>
      </c>
      <c r="Z1689" s="304">
        <v>0.9456</v>
      </c>
      <c r="AA1689" s="304">
        <v>25829</v>
      </c>
      <c r="AC1689" s="304">
        <v>0.23960000000000001</v>
      </c>
      <c r="AD1689" s="304">
        <v>159.72</v>
      </c>
      <c r="AE1689" s="304">
        <v>159.72</v>
      </c>
      <c r="AF1689" s="304">
        <v>0.93909999999999993</v>
      </c>
      <c r="AG1689" s="304">
        <v>15848</v>
      </c>
      <c r="AI1689" s="304">
        <v>0.14199999999999999</v>
      </c>
      <c r="AJ1689" s="304">
        <v>159.84</v>
      </c>
      <c r="AK1689" s="304">
        <v>159.84</v>
      </c>
      <c r="AL1689" s="304">
        <v>0.91310000000000002</v>
      </c>
      <c r="AM1689" s="304">
        <v>51709</v>
      </c>
      <c r="AO1689" s="304">
        <v>0.49209999999999998</v>
      </c>
    </row>
    <row r="1690" spans="1:41">
      <c r="A1690" s="305">
        <v>1686</v>
      </c>
      <c r="B1690" s="306" t="s">
        <v>4484</v>
      </c>
      <c r="C1690" s="305" t="s">
        <v>5690</v>
      </c>
      <c r="D1690" s="306" t="s">
        <v>4051</v>
      </c>
      <c r="E1690" s="307">
        <v>144.44</v>
      </c>
      <c r="F1690" s="304">
        <v>67.599999999999994</v>
      </c>
      <c r="G1690" s="304">
        <v>115.55200000000001</v>
      </c>
      <c r="H1690" s="304">
        <v>1.1375</v>
      </c>
      <c r="I1690" s="304">
        <v>3392</v>
      </c>
      <c r="K1690" s="304">
        <v>6.13E-2</v>
      </c>
      <c r="L1690" s="304">
        <v>70.8</v>
      </c>
      <c r="M1690" s="304">
        <v>115.55200000000001</v>
      </c>
      <c r="N1690" s="304">
        <v>1.044</v>
      </c>
      <c r="O1690" s="304">
        <v>3844</v>
      </c>
      <c r="Q1690" s="304">
        <v>6.9900000000000004E-2</v>
      </c>
      <c r="R1690" s="304">
        <v>81.400000000000006</v>
      </c>
      <c r="S1690" s="304">
        <v>115.55200000000001</v>
      </c>
      <c r="T1690" s="304">
        <v>0.873</v>
      </c>
      <c r="U1690" s="304">
        <v>4574</v>
      </c>
      <c r="W1690" s="304">
        <v>8.9399999999999993E-2</v>
      </c>
      <c r="X1690" s="304">
        <v>54.2</v>
      </c>
      <c r="Y1690" s="304">
        <v>115.55200000000001</v>
      </c>
      <c r="Z1690" s="304">
        <v>1.1408</v>
      </c>
      <c r="AA1690" s="304">
        <v>2464</v>
      </c>
      <c r="AC1690" s="304">
        <v>5.3600000000000002E-2</v>
      </c>
      <c r="AD1690" s="304">
        <v>50</v>
      </c>
      <c r="AE1690" s="304">
        <v>115.55200000000001</v>
      </c>
      <c r="AF1690" s="304">
        <v>0.87890000000000001</v>
      </c>
      <c r="AG1690" s="304">
        <v>2582</v>
      </c>
      <c r="AI1690" s="304">
        <v>7.9000000000000001E-2</v>
      </c>
      <c r="AJ1690" s="304">
        <v>9.1999999999999993</v>
      </c>
      <c r="AK1690" s="304">
        <v>115.55200000000001</v>
      </c>
      <c r="AL1690" s="304">
        <v>0.98760000000000003</v>
      </c>
      <c r="AM1690" s="304">
        <v>3330</v>
      </c>
      <c r="AO1690" s="304">
        <v>0.5091</v>
      </c>
    </row>
    <row r="1691" spans="1:41">
      <c r="A1691" s="305">
        <v>1687</v>
      </c>
      <c r="B1691" s="306" t="s">
        <v>4484</v>
      </c>
      <c r="C1691" s="305" t="s">
        <v>5691</v>
      </c>
      <c r="D1691" s="306" t="s">
        <v>4139</v>
      </c>
      <c r="E1691" s="307">
        <v>289</v>
      </c>
      <c r="F1691" s="304">
        <v>104</v>
      </c>
      <c r="G1691" s="304">
        <v>231.2</v>
      </c>
      <c r="H1691" s="304">
        <v>0.9587</v>
      </c>
      <c r="I1691" s="304">
        <v>16036</v>
      </c>
      <c r="K1691" s="304">
        <v>0.22339999999999999</v>
      </c>
      <c r="L1691" s="304">
        <v>107.6</v>
      </c>
      <c r="M1691" s="304">
        <v>231.2</v>
      </c>
      <c r="N1691" s="304">
        <v>0.96160000000000001</v>
      </c>
      <c r="O1691" s="304">
        <v>20000</v>
      </c>
      <c r="Q1691" s="304">
        <v>0.25979999999999998</v>
      </c>
      <c r="R1691" s="304">
        <v>98.4</v>
      </c>
      <c r="S1691" s="304">
        <v>231.2</v>
      </c>
      <c r="T1691" s="304">
        <v>0.96589999999999998</v>
      </c>
      <c r="U1691" s="304">
        <v>16652</v>
      </c>
      <c r="W1691" s="304">
        <v>0.24329999999999999</v>
      </c>
      <c r="X1691" s="304">
        <v>97.6</v>
      </c>
      <c r="Y1691" s="304">
        <v>231.2</v>
      </c>
      <c r="Z1691" s="304">
        <v>0.95330000000000004</v>
      </c>
      <c r="AA1691" s="304">
        <v>16620</v>
      </c>
      <c r="AC1691" s="304">
        <v>0.24010000000000001</v>
      </c>
      <c r="AD1691" s="304">
        <v>92</v>
      </c>
      <c r="AE1691" s="304">
        <v>231.2</v>
      </c>
      <c r="AF1691" s="304">
        <v>0.94440000000000002</v>
      </c>
      <c r="AG1691" s="304">
        <v>14528</v>
      </c>
      <c r="AI1691" s="304">
        <v>0.2248</v>
      </c>
      <c r="AJ1691" s="304">
        <v>88</v>
      </c>
      <c r="AK1691" s="304">
        <v>231.2</v>
      </c>
      <c r="AL1691" s="304">
        <v>0.89180000000000004</v>
      </c>
      <c r="AM1691" s="304">
        <v>13240</v>
      </c>
      <c r="AO1691" s="304">
        <v>0.23430000000000001</v>
      </c>
    </row>
    <row r="1692" spans="1:41">
      <c r="A1692" s="305">
        <v>1688</v>
      </c>
      <c r="B1692" s="306" t="s">
        <v>4484</v>
      </c>
      <c r="C1692" s="305" t="s">
        <v>5692</v>
      </c>
      <c r="D1692" s="306" t="s">
        <v>4139</v>
      </c>
      <c r="E1692" s="307">
        <v>152</v>
      </c>
      <c r="F1692" s="304">
        <v>0</v>
      </c>
      <c r="G1692" s="304">
        <v>121.6</v>
      </c>
      <c r="H1692" s="304">
        <v>0.84789999999999999</v>
      </c>
      <c r="I1692" s="304">
        <v>10832</v>
      </c>
      <c r="K1692" s="304">
        <v>0.1167</v>
      </c>
      <c r="L1692" s="304">
        <v>130.4</v>
      </c>
      <c r="M1692" s="304">
        <v>130.4</v>
      </c>
      <c r="N1692" s="304">
        <v>0.84379999999999999</v>
      </c>
      <c r="O1692" s="304">
        <v>22780</v>
      </c>
      <c r="Q1692" s="304">
        <v>0.27829999999999999</v>
      </c>
      <c r="R1692" s="304">
        <v>0</v>
      </c>
      <c r="S1692" s="304">
        <v>121.6</v>
      </c>
      <c r="T1692" s="304">
        <v>0.85770000000000002</v>
      </c>
      <c r="U1692" s="304">
        <v>11904</v>
      </c>
      <c r="W1692" s="304">
        <v>0.1268</v>
      </c>
      <c r="X1692" s="304">
        <v>137.6</v>
      </c>
      <c r="Y1692" s="304">
        <v>137.6</v>
      </c>
      <c r="Z1692" s="304">
        <v>0.82730000000000004</v>
      </c>
      <c r="AA1692" s="304">
        <v>17448</v>
      </c>
      <c r="AC1692" s="304">
        <v>0.20599999999999999</v>
      </c>
      <c r="AD1692" s="304">
        <v>96</v>
      </c>
      <c r="AE1692" s="304">
        <v>121.6</v>
      </c>
      <c r="AF1692" s="304">
        <v>0.7883</v>
      </c>
      <c r="AG1692" s="304">
        <v>13952</v>
      </c>
      <c r="AI1692" s="304">
        <v>0.24779999999999999</v>
      </c>
      <c r="AJ1692" s="304">
        <v>0</v>
      </c>
      <c r="AK1692" s="304">
        <v>121.6</v>
      </c>
      <c r="AL1692" s="304">
        <v>0.82869999999999999</v>
      </c>
      <c r="AM1692" s="304">
        <v>11180</v>
      </c>
      <c r="AO1692" s="304">
        <v>0.12330000000000001</v>
      </c>
    </row>
    <row r="1693" spans="1:41">
      <c r="A1693" s="305">
        <v>1689</v>
      </c>
      <c r="B1693" s="306" t="s">
        <v>4484</v>
      </c>
      <c r="C1693" s="305" t="s">
        <v>5693</v>
      </c>
      <c r="D1693" s="306" t="s">
        <v>4139</v>
      </c>
      <c r="E1693" s="307">
        <v>122</v>
      </c>
      <c r="F1693" s="304">
        <v>101.82</v>
      </c>
      <c r="G1693" s="304">
        <v>101.82</v>
      </c>
      <c r="H1693" s="304">
        <v>0.96099999999999997</v>
      </c>
      <c r="I1693" s="304">
        <v>23230</v>
      </c>
      <c r="K1693" s="304">
        <v>0.32969999999999999</v>
      </c>
      <c r="L1693" s="304">
        <v>82.44</v>
      </c>
      <c r="M1693" s="304">
        <v>97.6</v>
      </c>
      <c r="N1693" s="304">
        <v>0.95799999999999996</v>
      </c>
      <c r="O1693" s="304">
        <v>18883</v>
      </c>
      <c r="Q1693" s="304">
        <v>0.32140000000000002</v>
      </c>
      <c r="R1693" s="304">
        <v>78.8</v>
      </c>
      <c r="S1693" s="304">
        <v>97.6</v>
      </c>
      <c r="T1693" s="304">
        <v>0.93089999999999995</v>
      </c>
      <c r="U1693" s="304">
        <v>9553</v>
      </c>
      <c r="W1693" s="304">
        <v>0.18090000000000001</v>
      </c>
      <c r="X1693" s="304">
        <v>83.37</v>
      </c>
      <c r="Y1693" s="304">
        <v>97.6</v>
      </c>
      <c r="Z1693" s="304">
        <v>0.90479999999999994</v>
      </c>
      <c r="AA1693" s="304">
        <v>11801</v>
      </c>
      <c r="AC1693" s="304">
        <v>0.21029999999999999</v>
      </c>
      <c r="AD1693" s="304">
        <v>96.8</v>
      </c>
      <c r="AE1693" s="304">
        <v>97.6</v>
      </c>
      <c r="AF1693" s="304">
        <v>0.93710000000000004</v>
      </c>
      <c r="AG1693" s="304">
        <v>16341</v>
      </c>
      <c r="AI1693" s="304">
        <v>0.24210000000000001</v>
      </c>
      <c r="AJ1693" s="304">
        <v>101.25</v>
      </c>
      <c r="AK1693" s="304">
        <v>101.248</v>
      </c>
      <c r="AL1693" s="304">
        <v>0.90329999999999999</v>
      </c>
      <c r="AM1693" s="304">
        <v>10712</v>
      </c>
      <c r="AO1693" s="304">
        <v>0.16270000000000001</v>
      </c>
    </row>
    <row r="1694" spans="1:41">
      <c r="A1694" s="305">
        <v>1690</v>
      </c>
      <c r="B1694" s="306" t="s">
        <v>4484</v>
      </c>
      <c r="C1694" s="305" t="s">
        <v>5694</v>
      </c>
      <c r="D1694" s="306" t="s">
        <v>4139</v>
      </c>
      <c r="E1694" s="307">
        <v>244.44</v>
      </c>
      <c r="F1694" s="304">
        <v>408</v>
      </c>
      <c r="G1694" s="304">
        <v>392</v>
      </c>
      <c r="H1694" s="304">
        <v>0.88649999999999995</v>
      </c>
      <c r="I1694" s="304">
        <v>95600</v>
      </c>
      <c r="K1694" s="304">
        <v>0.36709999999999998</v>
      </c>
      <c r="L1694" s="304">
        <v>368</v>
      </c>
      <c r="M1694" s="304">
        <v>408</v>
      </c>
      <c r="N1694" s="304">
        <v>0.98729999999999996</v>
      </c>
      <c r="O1694" s="304">
        <v>83440</v>
      </c>
      <c r="Q1694" s="304">
        <v>0.30869999999999997</v>
      </c>
      <c r="R1694" s="304">
        <v>400</v>
      </c>
      <c r="S1694" s="304">
        <v>400</v>
      </c>
      <c r="T1694" s="304">
        <v>0.85809999999999997</v>
      </c>
      <c r="U1694" s="304">
        <v>82680</v>
      </c>
      <c r="W1694" s="304">
        <v>0.33460000000000001</v>
      </c>
      <c r="X1694" s="304">
        <v>408</v>
      </c>
      <c r="Y1694" s="304">
        <v>408</v>
      </c>
      <c r="Z1694" s="304">
        <v>0.83750000000000002</v>
      </c>
      <c r="AA1694" s="304">
        <v>110840</v>
      </c>
      <c r="AC1694" s="304">
        <v>0.436</v>
      </c>
      <c r="AD1694" s="304">
        <v>408</v>
      </c>
      <c r="AE1694" s="304">
        <v>408</v>
      </c>
      <c r="AF1694" s="304">
        <v>0.86660000000000004</v>
      </c>
      <c r="AG1694" s="304">
        <v>86720</v>
      </c>
      <c r="AI1694" s="304">
        <v>0.32969999999999999</v>
      </c>
      <c r="AJ1694" s="304">
        <v>408</v>
      </c>
      <c r="AK1694" s="304">
        <v>408</v>
      </c>
      <c r="AL1694" s="304">
        <v>0.93389999999999995</v>
      </c>
      <c r="AM1694" s="304">
        <v>86400</v>
      </c>
      <c r="AO1694" s="304">
        <v>0.315</v>
      </c>
    </row>
    <row r="1695" spans="1:41">
      <c r="A1695" s="305">
        <v>1691</v>
      </c>
      <c r="B1695" s="306" t="s">
        <v>4484</v>
      </c>
      <c r="C1695" s="305" t="s">
        <v>5696</v>
      </c>
      <c r="D1695" s="306" t="s">
        <v>4097</v>
      </c>
      <c r="E1695" s="307">
        <v>511.11111111111109</v>
      </c>
      <c r="F1695" s="304">
        <v>56.7</v>
      </c>
      <c r="G1695" s="304">
        <v>408.89600000000002</v>
      </c>
      <c r="H1695" s="304">
        <v>0.96209999999999996</v>
      </c>
      <c r="I1695" s="304">
        <v>13680</v>
      </c>
      <c r="K1695" s="304" t="e">
        <v>#N/A</v>
      </c>
      <c r="L1695" s="304">
        <v>63.9</v>
      </c>
      <c r="M1695" s="304">
        <v>408.89600000000002</v>
      </c>
      <c r="N1695" s="304">
        <v>0.98680000000000001</v>
      </c>
      <c r="O1695" s="304">
        <v>20070</v>
      </c>
      <c r="Q1695" s="304" t="e">
        <v>#N/A</v>
      </c>
      <c r="R1695" s="304">
        <v>70.2</v>
      </c>
      <c r="S1695" s="304">
        <v>408.89600000000002</v>
      </c>
      <c r="T1695" s="304">
        <v>0.98580000000000001</v>
      </c>
      <c r="U1695" s="304">
        <v>18720</v>
      </c>
      <c r="W1695" s="304" t="e">
        <v>#N/A</v>
      </c>
      <c r="X1695" s="304">
        <v>52.2</v>
      </c>
      <c r="Y1695" s="304">
        <v>408.89600000000002</v>
      </c>
      <c r="Z1695" s="304">
        <v>0.99399999999999999</v>
      </c>
      <c r="AA1695" s="304">
        <v>14670</v>
      </c>
      <c r="AC1695" s="304" t="e">
        <v>#N/A</v>
      </c>
      <c r="AD1695" s="304">
        <v>48.6</v>
      </c>
      <c r="AE1695" s="304">
        <v>408.89600000000002</v>
      </c>
      <c r="AF1695" s="304">
        <v>0.97689999999999999</v>
      </c>
      <c r="AG1695" s="304">
        <v>15210</v>
      </c>
      <c r="AI1695" s="304" t="e">
        <v>#N/A</v>
      </c>
      <c r="AJ1695" s="304">
        <v>90</v>
      </c>
      <c r="AK1695" s="304">
        <v>408.89600000000002</v>
      </c>
      <c r="AL1695" s="304">
        <v>0.97240000000000004</v>
      </c>
      <c r="AM1695" s="304">
        <v>15840</v>
      </c>
      <c r="AO1695" s="304" t="e">
        <v>#N/A</v>
      </c>
    </row>
    <row r="1696" spans="1:41">
      <c r="A1696" s="305">
        <v>1692</v>
      </c>
      <c r="B1696" s="306" t="s">
        <v>4484</v>
      </c>
      <c r="C1696" s="305" t="s">
        <v>5688</v>
      </c>
      <c r="D1696" s="306" t="s">
        <v>4097</v>
      </c>
      <c r="E1696" s="307">
        <v>130</v>
      </c>
      <c r="F1696" s="304">
        <v>99.6</v>
      </c>
      <c r="G1696" s="304">
        <v>100</v>
      </c>
      <c r="H1696" s="304">
        <v>0.99709999999999999</v>
      </c>
      <c r="I1696" s="304">
        <v>24456</v>
      </c>
      <c r="K1696" s="304" t="e">
        <v>#N/A</v>
      </c>
      <c r="L1696" s="304">
        <v>104.4</v>
      </c>
      <c r="M1696" s="304">
        <v>104</v>
      </c>
      <c r="N1696" s="304">
        <v>0.99719999999999998</v>
      </c>
      <c r="O1696" s="304">
        <v>34112</v>
      </c>
      <c r="Q1696" s="304" t="e">
        <v>#N/A</v>
      </c>
      <c r="R1696" s="304">
        <v>98.4</v>
      </c>
      <c r="S1696" s="304">
        <v>104</v>
      </c>
      <c r="T1696" s="304">
        <v>0.99770000000000003</v>
      </c>
      <c r="U1696" s="304">
        <v>32960</v>
      </c>
      <c r="W1696" s="304" t="e">
        <v>#N/A</v>
      </c>
      <c r="X1696" s="304">
        <v>90.8</v>
      </c>
      <c r="Y1696" s="304">
        <v>104</v>
      </c>
      <c r="Z1696" s="304">
        <v>0.99760000000000004</v>
      </c>
      <c r="AA1696" s="304">
        <v>24824</v>
      </c>
      <c r="AC1696" s="304" t="e">
        <v>#N/A</v>
      </c>
      <c r="AD1696" s="304">
        <v>89.36</v>
      </c>
      <c r="AE1696" s="304">
        <v>104</v>
      </c>
      <c r="AF1696" s="304">
        <v>0.98929999999999996</v>
      </c>
      <c r="AG1696" s="304">
        <v>30494</v>
      </c>
      <c r="AI1696" s="304" t="e">
        <v>#N/A</v>
      </c>
      <c r="AJ1696" s="304">
        <v>90.08</v>
      </c>
      <c r="AK1696" s="304">
        <v>104</v>
      </c>
      <c r="AL1696" s="304">
        <v>0.9899</v>
      </c>
      <c r="AM1696" s="304">
        <v>31522</v>
      </c>
      <c r="AO1696" s="304" t="e">
        <v>#N/A</v>
      </c>
    </row>
    <row r="1697" spans="1:41">
      <c r="A1697" s="305">
        <v>1693</v>
      </c>
      <c r="B1697" s="306" t="s">
        <v>4484</v>
      </c>
      <c r="C1697" s="305" t="s">
        <v>5697</v>
      </c>
      <c r="D1697" s="306" t="s">
        <v>4652</v>
      </c>
      <c r="E1697" s="307">
        <v>122.22222222222221</v>
      </c>
      <c r="F1697" s="304">
        <v>92.8</v>
      </c>
      <c r="G1697" s="304">
        <v>122.1</v>
      </c>
      <c r="H1697" s="304">
        <v>0.91549999999999998</v>
      </c>
      <c r="I1697" s="304">
        <v>40932</v>
      </c>
      <c r="K1697" s="304" t="e">
        <v>#N/A</v>
      </c>
      <c r="L1697" s="304">
        <v>93</v>
      </c>
      <c r="M1697" s="304">
        <v>128</v>
      </c>
      <c r="N1697" s="304">
        <v>0.95519999999999994</v>
      </c>
      <c r="O1697" s="304">
        <v>52423</v>
      </c>
      <c r="Q1697" s="304" t="e">
        <v>#N/A</v>
      </c>
      <c r="R1697" s="304">
        <v>124.8</v>
      </c>
      <c r="S1697" s="304">
        <v>124.8</v>
      </c>
      <c r="T1697" s="304">
        <v>0.92649999999999999</v>
      </c>
      <c r="U1697" s="304">
        <v>43926</v>
      </c>
      <c r="W1697" s="304" t="e">
        <v>#N/A</v>
      </c>
      <c r="X1697" s="304">
        <v>113.2</v>
      </c>
      <c r="Y1697" s="304">
        <v>113.2</v>
      </c>
      <c r="Z1697" s="304">
        <v>0.90390000000000004</v>
      </c>
      <c r="AA1697" s="304">
        <v>45060</v>
      </c>
      <c r="AC1697" s="304" t="e">
        <v>#N/A</v>
      </c>
      <c r="AD1697" s="304">
        <v>116.48</v>
      </c>
      <c r="AE1697" s="304">
        <v>116.48</v>
      </c>
      <c r="AF1697" s="304">
        <v>0.89969999999999994</v>
      </c>
      <c r="AG1697" s="304">
        <v>44309</v>
      </c>
      <c r="AI1697" s="304" t="e">
        <v>#N/A</v>
      </c>
      <c r="AJ1697" s="304">
        <v>118.72</v>
      </c>
      <c r="AK1697" s="304">
        <v>118.72</v>
      </c>
      <c r="AL1697" s="304">
        <v>0.90469999999999995</v>
      </c>
      <c r="AM1697" s="304">
        <v>48316</v>
      </c>
      <c r="AO1697" s="304" t="e">
        <v>#N/A</v>
      </c>
    </row>
    <row r="1698" spans="1:41">
      <c r="A1698" s="305">
        <v>1694</v>
      </c>
      <c r="B1698" s="306" t="s">
        <v>4484</v>
      </c>
      <c r="C1698" s="305" t="s">
        <v>5698</v>
      </c>
      <c r="D1698" s="306" t="s">
        <v>4139</v>
      </c>
      <c r="E1698" s="307">
        <v>750</v>
      </c>
      <c r="F1698" s="304">
        <v>368</v>
      </c>
      <c r="G1698" s="304">
        <v>600</v>
      </c>
      <c r="H1698" s="304">
        <v>0.99170000000000003</v>
      </c>
      <c r="I1698" s="304">
        <v>151590</v>
      </c>
      <c r="K1698" s="304">
        <v>0.57699999999999996</v>
      </c>
      <c r="L1698" s="304">
        <v>205</v>
      </c>
      <c r="M1698" s="304">
        <v>600</v>
      </c>
      <c r="N1698" s="304">
        <v>0.91459999999999997</v>
      </c>
      <c r="O1698" s="304">
        <v>19810</v>
      </c>
      <c r="Q1698" s="304">
        <v>0.14199999999999999</v>
      </c>
      <c r="R1698" s="304">
        <v>29</v>
      </c>
      <c r="S1698" s="304">
        <v>600</v>
      </c>
      <c r="T1698" s="304">
        <v>0.4158</v>
      </c>
      <c r="U1698" s="304">
        <v>5330</v>
      </c>
      <c r="V1698" s="304" t="e">
        <f>U1698-#REF!</f>
        <v>#REF!</v>
      </c>
      <c r="W1698" s="304">
        <v>0.61399999999999999</v>
      </c>
      <c r="X1698" s="304">
        <v>13</v>
      </c>
      <c r="Y1698" s="304">
        <v>600</v>
      </c>
      <c r="Z1698" s="304">
        <v>0.67659999999999998</v>
      </c>
      <c r="AA1698" s="304">
        <v>5020</v>
      </c>
      <c r="AB1698" s="304" t="e">
        <f>AA1698-#REF!</f>
        <v>#REF!</v>
      </c>
      <c r="AC1698" s="304">
        <v>0.76719999999999999</v>
      </c>
      <c r="AD1698" s="304">
        <v>16</v>
      </c>
      <c r="AE1698" s="304">
        <v>600</v>
      </c>
      <c r="AF1698" s="304">
        <v>0.65279999999999994</v>
      </c>
      <c r="AG1698" s="304">
        <v>4680</v>
      </c>
      <c r="AH1698" s="304" t="e">
        <f>AG1698-#REF!</f>
        <v>#REF!</v>
      </c>
      <c r="AI1698" s="304">
        <v>0.60229999999999995</v>
      </c>
      <c r="AJ1698" s="304">
        <v>20</v>
      </c>
      <c r="AK1698" s="304">
        <v>600</v>
      </c>
      <c r="AL1698" s="304">
        <v>0.63490000000000002</v>
      </c>
      <c r="AM1698" s="304">
        <v>3390</v>
      </c>
      <c r="AO1698" s="304">
        <v>0.37080000000000002</v>
      </c>
    </row>
    <row r="1699" spans="1:41">
      <c r="A1699" s="305">
        <v>1695</v>
      </c>
      <c r="B1699" s="306" t="s">
        <v>4484</v>
      </c>
      <c r="C1699" s="305" t="s">
        <v>5699</v>
      </c>
      <c r="D1699" s="306" t="s">
        <v>4139</v>
      </c>
      <c r="E1699" s="307">
        <v>990</v>
      </c>
      <c r="F1699" s="304">
        <v>832</v>
      </c>
      <c r="G1699" s="304">
        <v>832</v>
      </c>
      <c r="H1699" s="304">
        <v>1.024</v>
      </c>
      <c r="I1699" s="304">
        <v>278740</v>
      </c>
      <c r="K1699" s="304">
        <v>0.45440000000000003</v>
      </c>
      <c r="L1699" s="304">
        <v>824</v>
      </c>
      <c r="M1699" s="304">
        <v>824</v>
      </c>
      <c r="N1699" s="304">
        <v>0.98419999999999996</v>
      </c>
      <c r="O1699" s="304">
        <v>266100</v>
      </c>
      <c r="Q1699" s="304">
        <v>0.441</v>
      </c>
      <c r="R1699" s="304">
        <v>564</v>
      </c>
      <c r="S1699" s="304">
        <v>792</v>
      </c>
      <c r="T1699" s="304">
        <v>0.98819999999999997</v>
      </c>
      <c r="U1699" s="304">
        <v>199100</v>
      </c>
      <c r="W1699" s="304">
        <v>0.49619999999999997</v>
      </c>
      <c r="X1699" s="304">
        <v>560</v>
      </c>
      <c r="Y1699" s="304">
        <v>792</v>
      </c>
      <c r="Z1699" s="304">
        <v>0.99890000000000001</v>
      </c>
      <c r="AA1699" s="304">
        <v>239840</v>
      </c>
      <c r="AC1699" s="304">
        <v>0.57630000000000003</v>
      </c>
      <c r="AD1699" s="304">
        <v>700</v>
      </c>
      <c r="AE1699" s="304">
        <v>792</v>
      </c>
      <c r="AF1699" s="304">
        <v>1.0336000000000001</v>
      </c>
      <c r="AG1699" s="304">
        <v>177260</v>
      </c>
      <c r="AI1699" s="304">
        <v>0.32929999999999998</v>
      </c>
      <c r="AJ1699" s="304">
        <v>416</v>
      </c>
      <c r="AK1699" s="304">
        <v>792</v>
      </c>
      <c r="AL1699" s="304">
        <v>1.1285000000000001</v>
      </c>
      <c r="AM1699" s="304">
        <v>148480</v>
      </c>
      <c r="AO1699" s="304">
        <v>0.43930000000000002</v>
      </c>
    </row>
    <row r="1700" spans="1:41">
      <c r="A1700" s="305">
        <v>1696</v>
      </c>
      <c r="B1700" s="306" t="s">
        <v>4484</v>
      </c>
      <c r="C1700" s="305" t="s">
        <v>5700</v>
      </c>
      <c r="D1700" s="306" t="s">
        <v>4139</v>
      </c>
      <c r="E1700" s="307">
        <v>300</v>
      </c>
      <c r="F1700" s="304">
        <v>146.4</v>
      </c>
      <c r="G1700" s="304">
        <v>240</v>
      </c>
      <c r="H1700" s="304">
        <v>0.9698</v>
      </c>
      <c r="I1700" s="304">
        <v>13092</v>
      </c>
      <c r="K1700" s="304">
        <v>0.12809999999999999</v>
      </c>
      <c r="L1700" s="304">
        <v>169.2</v>
      </c>
      <c r="M1700" s="304">
        <v>240</v>
      </c>
      <c r="N1700" s="304">
        <v>0.99629999999999996</v>
      </c>
      <c r="O1700" s="304">
        <v>15828</v>
      </c>
      <c r="Q1700" s="304">
        <v>0.12620000000000001</v>
      </c>
      <c r="R1700" s="304">
        <v>153.6</v>
      </c>
      <c r="S1700" s="304">
        <v>240</v>
      </c>
      <c r="T1700" s="304">
        <v>0.97570000000000001</v>
      </c>
      <c r="U1700" s="304">
        <v>19716</v>
      </c>
      <c r="W1700" s="304">
        <v>0.1827</v>
      </c>
      <c r="X1700" s="304">
        <v>132</v>
      </c>
      <c r="Y1700" s="304">
        <v>240</v>
      </c>
      <c r="Z1700" s="304">
        <v>0.98109999999999997</v>
      </c>
      <c r="AA1700" s="304">
        <v>16140</v>
      </c>
      <c r="AC1700" s="304">
        <v>0.16750000000000001</v>
      </c>
      <c r="AD1700" s="304">
        <v>228</v>
      </c>
      <c r="AE1700" s="304">
        <v>240</v>
      </c>
      <c r="AF1700" s="304">
        <v>0.99680000000000002</v>
      </c>
      <c r="AG1700" s="304">
        <v>11160</v>
      </c>
      <c r="AI1700" s="304">
        <v>6.6000000000000003E-2</v>
      </c>
      <c r="AJ1700" s="304">
        <v>204</v>
      </c>
      <c r="AK1700" s="304">
        <v>240</v>
      </c>
      <c r="AL1700" s="304">
        <v>0.98819999999999997</v>
      </c>
      <c r="AM1700" s="304">
        <v>13968</v>
      </c>
      <c r="AO1700" s="304">
        <v>9.6199999999999994E-2</v>
      </c>
    </row>
    <row r="1701" spans="1:41">
      <c r="A1701" s="305">
        <v>1697</v>
      </c>
      <c r="B1701" s="306" t="s">
        <v>4484</v>
      </c>
      <c r="C1701" s="305" t="s">
        <v>5701</v>
      </c>
      <c r="D1701" s="306" t="s">
        <v>4139</v>
      </c>
      <c r="E1701" s="307">
        <v>1000</v>
      </c>
      <c r="F1701" s="304">
        <v>462.6</v>
      </c>
      <c r="G1701" s="304">
        <v>800</v>
      </c>
      <c r="H1701" s="304">
        <v>0.94699999999999995</v>
      </c>
      <c r="I1701" s="304">
        <v>118920</v>
      </c>
      <c r="K1701" s="304">
        <v>0.377</v>
      </c>
      <c r="L1701" s="304">
        <v>446.4</v>
      </c>
      <c r="M1701" s="304">
        <v>800</v>
      </c>
      <c r="N1701" s="304">
        <v>0.93130000000000002</v>
      </c>
      <c r="O1701" s="304">
        <v>108120</v>
      </c>
      <c r="Q1701" s="304">
        <v>0.34960000000000002</v>
      </c>
      <c r="R1701" s="304">
        <v>384.6</v>
      </c>
      <c r="S1701" s="304">
        <v>800</v>
      </c>
      <c r="T1701" s="304">
        <v>0.96329999999999993</v>
      </c>
      <c r="U1701" s="304">
        <v>81780</v>
      </c>
      <c r="W1701" s="304">
        <v>0.30659999999999998</v>
      </c>
      <c r="X1701" s="304">
        <v>423.6</v>
      </c>
      <c r="Y1701" s="304">
        <v>800</v>
      </c>
      <c r="Z1701" s="304">
        <v>0.95140000000000002</v>
      </c>
      <c r="AA1701" s="304">
        <v>142080</v>
      </c>
      <c r="AC1701" s="304">
        <v>0.47389999999999999</v>
      </c>
      <c r="AD1701" s="304">
        <v>481.8</v>
      </c>
      <c r="AE1701" s="304">
        <v>800</v>
      </c>
      <c r="AF1701" s="304">
        <v>0.95699999999999996</v>
      </c>
      <c r="AG1701" s="304">
        <v>170880</v>
      </c>
      <c r="AI1701" s="304">
        <v>0.49809999999999999</v>
      </c>
      <c r="AJ1701" s="304">
        <v>540</v>
      </c>
      <c r="AK1701" s="304">
        <v>800</v>
      </c>
      <c r="AL1701" s="304">
        <v>0.95640000000000003</v>
      </c>
      <c r="AM1701" s="304">
        <v>106440</v>
      </c>
      <c r="AO1701" s="304">
        <v>0.2863</v>
      </c>
    </row>
    <row r="1702" spans="1:41">
      <c r="A1702" s="305">
        <v>1698</v>
      </c>
      <c r="B1702" s="306" t="s">
        <v>4484</v>
      </c>
      <c r="C1702" s="305" t="s">
        <v>5702</v>
      </c>
      <c r="D1702" s="306" t="s">
        <v>4051</v>
      </c>
      <c r="E1702" s="307">
        <v>167</v>
      </c>
      <c r="F1702" s="304">
        <v>121.92</v>
      </c>
      <c r="G1702" s="304">
        <v>133.6</v>
      </c>
      <c r="H1702" s="304">
        <v>0.97389999999999999</v>
      </c>
      <c r="I1702" s="304">
        <v>29830</v>
      </c>
      <c r="K1702" s="304">
        <v>0.34899999999999998</v>
      </c>
      <c r="L1702" s="304">
        <v>136.96</v>
      </c>
      <c r="M1702" s="304">
        <v>136.96</v>
      </c>
      <c r="N1702" s="304">
        <v>0.97539999999999993</v>
      </c>
      <c r="O1702" s="304">
        <v>34960</v>
      </c>
      <c r="Q1702" s="304">
        <v>0.3518</v>
      </c>
      <c r="R1702" s="304">
        <v>128.32</v>
      </c>
      <c r="S1702" s="304">
        <v>133.6</v>
      </c>
      <c r="T1702" s="304">
        <v>1.0157</v>
      </c>
      <c r="U1702" s="304">
        <v>24436</v>
      </c>
      <c r="W1702" s="304">
        <v>0.26040000000000002</v>
      </c>
      <c r="X1702" s="304">
        <v>136.63999999999999</v>
      </c>
      <c r="Y1702" s="304">
        <v>136.63999999999999</v>
      </c>
      <c r="Z1702" s="304">
        <v>0.9768</v>
      </c>
      <c r="AA1702" s="304">
        <v>40910</v>
      </c>
      <c r="AC1702" s="304">
        <v>0.41199999999999998</v>
      </c>
      <c r="AD1702" s="304">
        <v>139.19999999999999</v>
      </c>
      <c r="AE1702" s="304">
        <v>139.19999999999999</v>
      </c>
      <c r="AF1702" s="304">
        <v>0.98680000000000001</v>
      </c>
      <c r="AG1702" s="304">
        <v>35946</v>
      </c>
      <c r="AI1702" s="304">
        <v>0.35170000000000001</v>
      </c>
      <c r="AJ1702" s="304">
        <v>137.91999999999999</v>
      </c>
      <c r="AK1702" s="304">
        <v>137.91999999999999</v>
      </c>
      <c r="AL1702" s="304">
        <v>0.98319999999999996</v>
      </c>
      <c r="AM1702" s="304">
        <v>43418</v>
      </c>
      <c r="AO1702" s="304">
        <v>0.44469999999999998</v>
      </c>
    </row>
    <row r="1703" spans="1:41">
      <c r="A1703" s="305">
        <v>1699</v>
      </c>
      <c r="B1703" s="306" t="s">
        <v>4484</v>
      </c>
      <c r="C1703" s="305" t="s">
        <v>5703</v>
      </c>
      <c r="D1703" s="306" t="s">
        <v>5704</v>
      </c>
      <c r="E1703" s="307">
        <v>3000</v>
      </c>
      <c r="F1703" s="304">
        <v>1321</v>
      </c>
      <c r="G1703" s="304">
        <v>2400</v>
      </c>
      <c r="H1703" s="304">
        <v>0.93369999999999997</v>
      </c>
      <c r="I1703" s="304">
        <v>178600</v>
      </c>
      <c r="K1703" s="304">
        <v>0.2011</v>
      </c>
      <c r="L1703" s="304">
        <v>1225.28</v>
      </c>
      <c r="M1703" s="304">
        <v>2400</v>
      </c>
      <c r="N1703" s="304">
        <v>0.90129999999999999</v>
      </c>
      <c r="O1703" s="304">
        <v>172501</v>
      </c>
      <c r="Q1703" s="304">
        <v>0.21</v>
      </c>
      <c r="R1703" s="304">
        <v>1657.68</v>
      </c>
      <c r="S1703" s="304">
        <v>2400</v>
      </c>
      <c r="T1703" s="304">
        <v>0.92910000000000004</v>
      </c>
      <c r="U1703" s="304">
        <v>39299</v>
      </c>
      <c r="W1703" s="304">
        <v>3.5400000000000001E-2</v>
      </c>
      <c r="X1703" s="304">
        <v>2189.36</v>
      </c>
      <c r="Y1703" s="304">
        <v>2400</v>
      </c>
      <c r="Z1703" s="304">
        <v>0.82899999999999996</v>
      </c>
      <c r="AA1703" s="304">
        <v>21801</v>
      </c>
      <c r="AC1703" s="304">
        <v>1.61E-2</v>
      </c>
      <c r="AD1703" s="304">
        <v>2083.2399999999998</v>
      </c>
      <c r="AE1703" s="304">
        <v>2400</v>
      </c>
      <c r="AF1703" s="304">
        <v>0.70509999999999995</v>
      </c>
      <c r="AG1703" s="304">
        <v>20799</v>
      </c>
      <c r="AI1703" s="304">
        <v>1.9E-2</v>
      </c>
      <c r="AJ1703" s="304">
        <v>1985.12</v>
      </c>
      <c r="AK1703" s="304">
        <v>2400</v>
      </c>
      <c r="AL1703" s="304">
        <v>0.82389999999999997</v>
      </c>
      <c r="AM1703" s="304">
        <v>64999</v>
      </c>
      <c r="AO1703" s="304">
        <v>5.5199999999999999E-2</v>
      </c>
    </row>
    <row r="1704" spans="1:41">
      <c r="A1704" s="305">
        <v>1700</v>
      </c>
      <c r="B1704" s="306" t="s">
        <v>4484</v>
      </c>
      <c r="C1704" s="305" t="s">
        <v>5705</v>
      </c>
      <c r="D1704" s="306" t="s">
        <v>4051</v>
      </c>
      <c r="E1704" s="307">
        <v>200</v>
      </c>
      <c r="F1704" s="304">
        <v>93.12</v>
      </c>
      <c r="G1704" s="304">
        <v>160</v>
      </c>
      <c r="H1704" s="304">
        <v>0.94020000000000004</v>
      </c>
      <c r="I1704" s="304">
        <v>12720</v>
      </c>
      <c r="K1704" s="304">
        <v>0.30620000000000003</v>
      </c>
      <c r="L1704" s="304">
        <v>104.28</v>
      </c>
      <c r="M1704" s="304">
        <v>160</v>
      </c>
      <c r="N1704" s="304">
        <v>0.94020000000000004</v>
      </c>
      <c r="O1704" s="304">
        <v>21672</v>
      </c>
      <c r="Q1704" s="304">
        <v>0.29709999999999998</v>
      </c>
      <c r="R1704" s="304">
        <v>101.04</v>
      </c>
      <c r="S1704" s="304">
        <v>160</v>
      </c>
      <c r="T1704" s="304">
        <v>0.93010000000000004</v>
      </c>
      <c r="U1704" s="304">
        <v>19179</v>
      </c>
      <c r="W1704" s="304">
        <v>0.28349999999999997</v>
      </c>
      <c r="X1704" s="304">
        <v>91.92</v>
      </c>
      <c r="Y1704" s="304">
        <v>160</v>
      </c>
      <c r="Z1704" s="304">
        <v>0.93049999999999999</v>
      </c>
      <c r="AA1704" s="304">
        <v>16347</v>
      </c>
      <c r="AC1704" s="304">
        <v>0.25690000000000002</v>
      </c>
      <c r="AD1704" s="304">
        <v>81.48</v>
      </c>
      <c r="AE1704" s="304">
        <v>160</v>
      </c>
      <c r="AF1704" s="304">
        <v>0.93059999999999998</v>
      </c>
      <c r="AG1704" s="304">
        <v>16086</v>
      </c>
      <c r="AI1704" s="304">
        <v>0.28510000000000002</v>
      </c>
      <c r="AJ1704" s="304">
        <v>71.760000000000005</v>
      </c>
      <c r="AK1704" s="304">
        <v>160</v>
      </c>
      <c r="AL1704" s="304">
        <v>0.91889999999999994</v>
      </c>
      <c r="AM1704" s="304">
        <v>10560</v>
      </c>
      <c r="AO1704" s="304">
        <v>0.22239999999999999</v>
      </c>
    </row>
    <row r="1705" spans="1:41">
      <c r="A1705" s="305">
        <v>1701</v>
      </c>
      <c r="B1705" s="306" t="s">
        <v>4484</v>
      </c>
      <c r="C1705" s="305" t="s">
        <v>5706</v>
      </c>
      <c r="D1705" s="306" t="s">
        <v>4139</v>
      </c>
      <c r="E1705" s="307">
        <v>111</v>
      </c>
      <c r="F1705" s="304">
        <v>24.48</v>
      </c>
      <c r="G1705" s="304">
        <v>88.8</v>
      </c>
      <c r="H1705" s="304">
        <v>0.93630000000000002</v>
      </c>
      <c r="I1705" s="304">
        <v>1543</v>
      </c>
      <c r="K1705" s="304">
        <v>9.35E-2</v>
      </c>
      <c r="L1705" s="304">
        <v>27.84</v>
      </c>
      <c r="M1705" s="304">
        <v>88.8</v>
      </c>
      <c r="N1705" s="304">
        <v>0.93879999999999997</v>
      </c>
      <c r="O1705" s="304">
        <v>1884</v>
      </c>
      <c r="Q1705" s="304">
        <v>9.69E-2</v>
      </c>
      <c r="R1705" s="304">
        <v>28.8</v>
      </c>
      <c r="S1705" s="304">
        <v>88.8</v>
      </c>
      <c r="T1705" s="304">
        <v>0.91159999999999997</v>
      </c>
      <c r="U1705" s="304">
        <v>1556</v>
      </c>
      <c r="W1705" s="304">
        <v>8.2299999999999998E-2</v>
      </c>
      <c r="X1705" s="304">
        <v>22.56</v>
      </c>
      <c r="Y1705" s="304">
        <v>88.8</v>
      </c>
      <c r="Z1705" s="304">
        <v>0.92020000000000002</v>
      </c>
      <c r="AA1705" s="304">
        <v>1291</v>
      </c>
      <c r="AC1705" s="304">
        <v>8.3599999999999994E-2</v>
      </c>
      <c r="AD1705" s="304">
        <v>22.88</v>
      </c>
      <c r="AE1705" s="304">
        <v>88.8</v>
      </c>
      <c r="AF1705" s="304">
        <v>0.91679999999999995</v>
      </c>
      <c r="AG1705" s="304">
        <v>1024</v>
      </c>
      <c r="AI1705" s="304">
        <v>6.5600000000000006E-2</v>
      </c>
      <c r="AJ1705" s="304">
        <v>32</v>
      </c>
      <c r="AK1705" s="304">
        <v>88.8</v>
      </c>
      <c r="AL1705" s="304">
        <v>0.92969999999999997</v>
      </c>
      <c r="AM1705" s="304">
        <v>1123</v>
      </c>
      <c r="AO1705" s="304">
        <v>5.2400000000000002E-2</v>
      </c>
    </row>
    <row r="1706" spans="1:41">
      <c r="A1706" s="305">
        <v>1702</v>
      </c>
      <c r="B1706" s="306" t="s">
        <v>4484</v>
      </c>
      <c r="C1706" s="305" t="s">
        <v>5707</v>
      </c>
      <c r="D1706" s="306" t="s">
        <v>4652</v>
      </c>
      <c r="E1706" s="307">
        <v>122.22222222222221</v>
      </c>
      <c r="F1706" s="304">
        <v>77.2</v>
      </c>
      <c r="G1706" s="304">
        <v>97.784000000000006</v>
      </c>
      <c r="H1706" s="304">
        <v>0.99339999999999995</v>
      </c>
      <c r="I1706" s="304">
        <v>13744</v>
      </c>
      <c r="K1706" s="304" t="e">
        <v>#N/A</v>
      </c>
      <c r="L1706" s="304">
        <v>88.08</v>
      </c>
      <c r="M1706" s="304">
        <v>97.784000000000006</v>
      </c>
      <c r="N1706" s="304">
        <v>0.99249999999999994</v>
      </c>
      <c r="O1706" s="304">
        <v>18896</v>
      </c>
      <c r="Q1706" s="304" t="e">
        <v>#N/A</v>
      </c>
      <c r="R1706" s="304">
        <v>103.6</v>
      </c>
      <c r="S1706" s="304">
        <v>103.6</v>
      </c>
      <c r="T1706" s="304">
        <v>0.99380000000000002</v>
      </c>
      <c r="U1706" s="304">
        <v>16668</v>
      </c>
      <c r="W1706" s="304" t="e">
        <v>#N/A</v>
      </c>
      <c r="X1706" s="304">
        <v>100.64</v>
      </c>
      <c r="Y1706" s="304">
        <v>100.64</v>
      </c>
      <c r="Z1706" s="304">
        <v>0.99280000000000002</v>
      </c>
      <c r="AA1706" s="304">
        <v>18668</v>
      </c>
      <c r="AC1706" s="304" t="e">
        <v>#N/A</v>
      </c>
      <c r="AD1706" s="304">
        <v>90.8</v>
      </c>
      <c r="AE1706" s="304">
        <v>97.784000000000006</v>
      </c>
      <c r="AF1706" s="304">
        <v>0.99370000000000003</v>
      </c>
      <c r="AG1706" s="304">
        <v>22528</v>
      </c>
      <c r="AI1706" s="304" t="e">
        <v>#N/A</v>
      </c>
      <c r="AJ1706" s="304">
        <v>99.2</v>
      </c>
      <c r="AK1706" s="304">
        <v>99.2</v>
      </c>
      <c r="AL1706" s="304">
        <v>0.99349999999999994</v>
      </c>
      <c r="AM1706" s="304">
        <v>14628</v>
      </c>
      <c r="AO1706" s="304" t="e">
        <v>#N/A</v>
      </c>
    </row>
    <row r="1707" spans="1:41">
      <c r="A1707" s="305">
        <v>1703</v>
      </c>
      <c r="B1707" s="306" t="s">
        <v>4484</v>
      </c>
      <c r="C1707" s="305" t="s">
        <v>5708</v>
      </c>
      <c r="D1707" s="306" t="s">
        <v>4051</v>
      </c>
      <c r="E1707" s="307">
        <v>178</v>
      </c>
      <c r="F1707" s="304">
        <v>51.2</v>
      </c>
      <c r="G1707" s="304">
        <v>142.4</v>
      </c>
      <c r="H1707" s="304">
        <v>0.9889</v>
      </c>
      <c r="I1707" s="304">
        <v>10421</v>
      </c>
      <c r="K1707" s="304">
        <v>0.28589999999999999</v>
      </c>
      <c r="L1707" s="304">
        <v>52.48</v>
      </c>
      <c r="M1707" s="304">
        <v>142.4</v>
      </c>
      <c r="N1707" s="304">
        <v>0.98980000000000001</v>
      </c>
      <c r="O1707" s="304">
        <v>12635</v>
      </c>
      <c r="Q1707" s="304">
        <v>0.32700000000000001</v>
      </c>
      <c r="R1707" s="304">
        <v>44.48</v>
      </c>
      <c r="S1707" s="304">
        <v>142.4</v>
      </c>
      <c r="T1707" s="304">
        <v>0.98560000000000003</v>
      </c>
      <c r="U1707" s="304">
        <v>12940</v>
      </c>
      <c r="W1707" s="304">
        <v>0.41</v>
      </c>
      <c r="X1707" s="304">
        <v>62.4</v>
      </c>
      <c r="Y1707" s="304">
        <v>142.4</v>
      </c>
      <c r="Z1707" s="304">
        <v>0.98499999999999999</v>
      </c>
      <c r="AA1707" s="304">
        <v>13047</v>
      </c>
      <c r="AC1707" s="304">
        <v>0.2853</v>
      </c>
      <c r="AD1707" s="304">
        <v>48</v>
      </c>
      <c r="AE1707" s="304">
        <v>142.4</v>
      </c>
      <c r="AF1707" s="304">
        <v>0.98399999999999999</v>
      </c>
      <c r="AG1707" s="304">
        <v>9832</v>
      </c>
      <c r="AI1707" s="304">
        <v>0.27979999999999999</v>
      </c>
      <c r="AJ1707" s="304">
        <v>40</v>
      </c>
      <c r="AK1707" s="304">
        <v>142.4</v>
      </c>
      <c r="AL1707" s="304">
        <v>0.99229999999999996</v>
      </c>
      <c r="AM1707" s="304">
        <v>10200</v>
      </c>
      <c r="AO1707" s="304">
        <v>0.3569</v>
      </c>
    </row>
    <row r="1708" spans="1:41">
      <c r="A1708" s="305">
        <v>1704</v>
      </c>
      <c r="B1708" s="306" t="s">
        <v>4484</v>
      </c>
      <c r="C1708" s="305" t="s">
        <v>5709</v>
      </c>
      <c r="D1708" s="306" t="s">
        <v>4652</v>
      </c>
      <c r="E1708" s="307">
        <v>166.67</v>
      </c>
      <c r="F1708" s="304">
        <v>117.84</v>
      </c>
      <c r="G1708" s="304">
        <v>133.33600000000001</v>
      </c>
      <c r="H1708" s="304">
        <v>0.91869999999999996</v>
      </c>
      <c r="I1708" s="304">
        <v>19250</v>
      </c>
      <c r="K1708" s="304" t="e">
        <v>#N/A</v>
      </c>
      <c r="L1708" s="304">
        <v>123.36</v>
      </c>
      <c r="M1708" s="304">
        <v>133.33600000000001</v>
      </c>
      <c r="N1708" s="304">
        <v>0.92810000000000004</v>
      </c>
      <c r="O1708" s="304">
        <v>22010</v>
      </c>
      <c r="Q1708" s="304" t="e">
        <v>#N/A</v>
      </c>
      <c r="R1708" s="304">
        <v>120</v>
      </c>
      <c r="S1708" s="304">
        <v>133.33600000000001</v>
      </c>
      <c r="T1708" s="304">
        <v>0.93230000000000002</v>
      </c>
      <c r="U1708" s="304">
        <v>21024</v>
      </c>
      <c r="W1708" s="304" t="e">
        <v>#N/A</v>
      </c>
      <c r="X1708" s="304">
        <v>113.12</v>
      </c>
      <c r="Y1708" s="304">
        <v>133.33600000000001</v>
      </c>
      <c r="Z1708" s="304">
        <v>0.96589999999999998</v>
      </c>
      <c r="AA1708" s="304">
        <v>23848</v>
      </c>
      <c r="AC1708" s="304" t="e">
        <v>#N/A</v>
      </c>
      <c r="AD1708" s="304">
        <v>103.6</v>
      </c>
      <c r="AE1708" s="304">
        <v>133.33600000000001</v>
      </c>
      <c r="AF1708" s="304">
        <v>0.94550000000000001</v>
      </c>
      <c r="AG1708" s="304">
        <v>19980</v>
      </c>
      <c r="AI1708" s="304" t="e">
        <v>#N/A</v>
      </c>
      <c r="AJ1708" s="304">
        <v>85.28</v>
      </c>
      <c r="AK1708" s="304">
        <v>133.33600000000001</v>
      </c>
      <c r="AL1708" s="304">
        <v>0.94259999999999999</v>
      </c>
      <c r="AM1708" s="304">
        <v>16120</v>
      </c>
      <c r="AO1708" s="304" t="e">
        <v>#N/A</v>
      </c>
    </row>
    <row r="1709" spans="1:41">
      <c r="A1709" s="305">
        <v>1705</v>
      </c>
      <c r="B1709" s="306" t="s">
        <v>4484</v>
      </c>
      <c r="C1709" s="305" t="s">
        <v>5710</v>
      </c>
      <c r="D1709" s="306" t="s">
        <v>4139</v>
      </c>
      <c r="E1709" s="307">
        <v>116.4</v>
      </c>
      <c r="F1709" s="304">
        <v>184</v>
      </c>
      <c r="G1709" s="304">
        <v>184</v>
      </c>
      <c r="H1709" s="304">
        <v>0.86549999999999994</v>
      </c>
      <c r="I1709" s="304">
        <v>19680</v>
      </c>
      <c r="K1709" s="304">
        <v>0.1716</v>
      </c>
      <c r="L1709" s="304">
        <v>166</v>
      </c>
      <c r="M1709" s="304">
        <v>166</v>
      </c>
      <c r="N1709" s="304">
        <v>0.8135</v>
      </c>
      <c r="O1709" s="304">
        <v>23460</v>
      </c>
      <c r="Q1709" s="304">
        <v>0.23350000000000001</v>
      </c>
      <c r="R1709" s="304">
        <v>204</v>
      </c>
      <c r="S1709" s="304">
        <v>204</v>
      </c>
      <c r="T1709" s="304">
        <v>0.85499999999999998</v>
      </c>
      <c r="U1709" s="304">
        <v>20860</v>
      </c>
      <c r="W1709" s="304">
        <v>0.1661</v>
      </c>
      <c r="X1709" s="304">
        <v>232</v>
      </c>
      <c r="Y1709" s="304">
        <v>232</v>
      </c>
      <c r="Z1709" s="304">
        <v>0.85260000000000002</v>
      </c>
      <c r="AA1709" s="304">
        <v>27300</v>
      </c>
      <c r="AC1709" s="304">
        <v>0.1855</v>
      </c>
      <c r="AD1709" s="304">
        <v>236</v>
      </c>
      <c r="AE1709" s="304">
        <v>236</v>
      </c>
      <c r="AF1709" s="304">
        <v>0.85099999999999998</v>
      </c>
      <c r="AG1709" s="304">
        <v>27300</v>
      </c>
      <c r="AI1709" s="304">
        <v>0.1827</v>
      </c>
      <c r="AJ1709" s="304">
        <v>184</v>
      </c>
      <c r="AK1709" s="304">
        <v>184</v>
      </c>
      <c r="AL1709" s="304">
        <v>0.84319999999999995</v>
      </c>
      <c r="AM1709" s="304">
        <v>23860</v>
      </c>
      <c r="AO1709" s="304">
        <v>0.21360000000000001</v>
      </c>
    </row>
    <row r="1710" spans="1:41">
      <c r="A1710" s="305">
        <v>1706</v>
      </c>
      <c r="B1710" s="306" t="s">
        <v>4484</v>
      </c>
      <c r="C1710" s="305" t="s">
        <v>5711</v>
      </c>
      <c r="D1710" s="306" t="s">
        <v>4139</v>
      </c>
      <c r="E1710" s="307">
        <v>275</v>
      </c>
      <c r="F1710" s="304">
        <v>67.2</v>
      </c>
      <c r="G1710" s="304">
        <v>220</v>
      </c>
      <c r="H1710" s="304">
        <v>0.95650000000000002</v>
      </c>
      <c r="I1710" s="304">
        <v>9572</v>
      </c>
      <c r="K1710" s="304">
        <v>0.20680000000000001</v>
      </c>
      <c r="L1710" s="304">
        <v>63.68</v>
      </c>
      <c r="M1710" s="304">
        <v>220</v>
      </c>
      <c r="N1710" s="304">
        <v>0.95930000000000004</v>
      </c>
      <c r="O1710" s="304">
        <v>10348</v>
      </c>
      <c r="Q1710" s="304">
        <v>0.22770000000000001</v>
      </c>
      <c r="R1710" s="304">
        <v>49.12</v>
      </c>
      <c r="S1710" s="304">
        <v>220</v>
      </c>
      <c r="T1710" s="304">
        <v>0.9718</v>
      </c>
      <c r="U1710" s="304">
        <v>8260</v>
      </c>
      <c r="W1710" s="304">
        <v>0.24030000000000001</v>
      </c>
      <c r="X1710" s="304">
        <v>69.599999999999994</v>
      </c>
      <c r="Y1710" s="304">
        <v>220</v>
      </c>
      <c r="Z1710" s="304">
        <v>0.93340000000000001</v>
      </c>
      <c r="AA1710" s="304">
        <v>9024</v>
      </c>
      <c r="AC1710" s="304">
        <v>0.1867</v>
      </c>
      <c r="AD1710" s="304">
        <v>28</v>
      </c>
      <c r="AE1710" s="304">
        <v>220</v>
      </c>
      <c r="AF1710" s="304">
        <v>0.97099999999999997</v>
      </c>
      <c r="AG1710" s="304">
        <v>7616</v>
      </c>
      <c r="AI1710" s="304">
        <v>0.3765</v>
      </c>
      <c r="AJ1710" s="304">
        <v>48</v>
      </c>
      <c r="AK1710" s="304">
        <v>220</v>
      </c>
      <c r="AL1710" s="304">
        <v>0.95979999999999999</v>
      </c>
      <c r="AM1710" s="304">
        <v>7640</v>
      </c>
      <c r="AO1710" s="304">
        <v>0.2303</v>
      </c>
    </row>
    <row r="1711" spans="1:41">
      <c r="A1711" s="305">
        <v>1707</v>
      </c>
      <c r="B1711" s="306" t="s">
        <v>4484</v>
      </c>
      <c r="C1711" s="305" t="s">
        <v>5712</v>
      </c>
      <c r="D1711" s="306" t="s">
        <v>4652</v>
      </c>
      <c r="E1711" s="307">
        <v>400</v>
      </c>
      <c r="F1711" s="304">
        <v>132</v>
      </c>
      <c r="G1711" s="304">
        <v>320</v>
      </c>
      <c r="H1711" s="304">
        <v>0.94279999999999997</v>
      </c>
      <c r="I1711" s="304">
        <v>26700</v>
      </c>
      <c r="K1711" s="304" t="e">
        <v>#N/A</v>
      </c>
      <c r="L1711" s="304">
        <v>113.52</v>
      </c>
      <c r="M1711" s="304">
        <v>320</v>
      </c>
      <c r="N1711" s="304">
        <v>0.83430000000000004</v>
      </c>
      <c r="O1711" s="304">
        <v>13164</v>
      </c>
      <c r="Q1711" s="304" t="e">
        <v>#N/A</v>
      </c>
      <c r="R1711" s="304">
        <v>124.32</v>
      </c>
      <c r="S1711" s="304">
        <v>320</v>
      </c>
      <c r="T1711" s="304">
        <v>0.99649999999999994</v>
      </c>
      <c r="U1711" s="304">
        <v>48336</v>
      </c>
      <c r="W1711" s="304" t="e">
        <v>#N/A</v>
      </c>
      <c r="X1711" s="304">
        <v>209.28</v>
      </c>
      <c r="Y1711" s="304">
        <v>320</v>
      </c>
      <c r="Z1711" s="304">
        <v>0.99109999999999998</v>
      </c>
      <c r="AA1711" s="304">
        <v>76980</v>
      </c>
      <c r="AC1711" s="304" t="e">
        <v>#N/A</v>
      </c>
      <c r="AD1711" s="304">
        <v>328.56</v>
      </c>
      <c r="AE1711" s="304">
        <v>328.56</v>
      </c>
      <c r="AF1711" s="304">
        <v>0.99370000000000003</v>
      </c>
      <c r="AG1711" s="304">
        <v>133254</v>
      </c>
      <c r="AI1711" s="304" t="e">
        <v>#N/A</v>
      </c>
      <c r="AJ1711" s="304">
        <v>419.52</v>
      </c>
      <c r="AK1711" s="304">
        <v>419.52</v>
      </c>
      <c r="AL1711" s="304">
        <v>0.98339999999999994</v>
      </c>
      <c r="AM1711" s="304">
        <v>146994</v>
      </c>
      <c r="AO1711" s="304" t="e">
        <v>#N/A</v>
      </c>
    </row>
    <row r="1712" spans="1:41">
      <c r="A1712" s="305">
        <v>1708</v>
      </c>
      <c r="B1712" s="306" t="s">
        <v>4484</v>
      </c>
      <c r="C1712" s="305" t="s">
        <v>5713</v>
      </c>
      <c r="D1712" s="306" t="s">
        <v>4139</v>
      </c>
      <c r="E1712" s="307">
        <v>200</v>
      </c>
      <c r="F1712" s="304">
        <v>10</v>
      </c>
      <c r="G1712" s="304">
        <v>160</v>
      </c>
      <c r="H1712" s="304">
        <v>0.622</v>
      </c>
      <c r="I1712" s="304">
        <v>1020</v>
      </c>
      <c r="K1712" s="304">
        <v>0.2278</v>
      </c>
      <c r="L1712" s="304">
        <v>4</v>
      </c>
      <c r="M1712" s="304">
        <v>160</v>
      </c>
      <c r="N1712" s="304">
        <v>0.62929999999999997</v>
      </c>
      <c r="O1712" s="304">
        <v>1120</v>
      </c>
      <c r="Q1712" s="304">
        <v>0.59809999999999997</v>
      </c>
      <c r="R1712" s="304">
        <v>6</v>
      </c>
      <c r="S1712" s="304">
        <v>160</v>
      </c>
      <c r="T1712" s="304">
        <v>0.68240000000000001</v>
      </c>
      <c r="U1712" s="304">
        <v>1160</v>
      </c>
      <c r="W1712" s="304">
        <v>0.39350000000000002</v>
      </c>
      <c r="X1712" s="304">
        <v>4</v>
      </c>
      <c r="Y1712" s="304">
        <v>160</v>
      </c>
      <c r="Z1712" s="304">
        <v>0.70099999999999996</v>
      </c>
      <c r="AA1712" s="304">
        <v>1500</v>
      </c>
      <c r="AB1712" s="304" t="e">
        <f>AA1712-#REF!</f>
        <v>#REF!</v>
      </c>
      <c r="AC1712" s="304">
        <v>0.71909999999999996</v>
      </c>
      <c r="AD1712" s="304">
        <v>9.44</v>
      </c>
      <c r="AE1712" s="304">
        <v>160</v>
      </c>
      <c r="AF1712" s="304">
        <v>0.67749999999999999</v>
      </c>
      <c r="AG1712" s="304">
        <v>1088</v>
      </c>
      <c r="AI1712" s="304">
        <v>0.25319999999999998</v>
      </c>
      <c r="AJ1712" s="304">
        <v>5.2</v>
      </c>
      <c r="AK1712" s="304">
        <v>160</v>
      </c>
      <c r="AL1712" s="304">
        <v>0.67410000000000003</v>
      </c>
      <c r="AM1712" s="304">
        <v>1274</v>
      </c>
      <c r="AO1712" s="304">
        <v>0.50480000000000003</v>
      </c>
    </row>
    <row r="1713" spans="1:41">
      <c r="A1713" s="305">
        <v>1709</v>
      </c>
      <c r="B1713" s="306" t="s">
        <v>4484</v>
      </c>
      <c r="C1713" s="305" t="s">
        <v>5714</v>
      </c>
      <c r="D1713" s="306" t="s">
        <v>4139</v>
      </c>
      <c r="E1713" s="307">
        <v>400</v>
      </c>
      <c r="F1713" s="304">
        <v>234</v>
      </c>
      <c r="G1713" s="304">
        <v>342</v>
      </c>
      <c r="H1713" s="304">
        <v>0.99949999999999994</v>
      </c>
      <c r="I1713" s="304">
        <v>114720</v>
      </c>
      <c r="J1713" s="304" t="e">
        <f>I1713-#REF!</f>
        <v>#REF!</v>
      </c>
      <c r="K1713" s="304">
        <v>0.68130000000000002</v>
      </c>
      <c r="L1713" s="304">
        <v>318</v>
      </c>
      <c r="M1713" s="304">
        <v>330</v>
      </c>
      <c r="N1713" s="304">
        <v>1</v>
      </c>
      <c r="O1713" s="304">
        <v>123720</v>
      </c>
      <c r="Q1713" s="304">
        <v>0.52290000000000003</v>
      </c>
      <c r="R1713" s="304">
        <v>408</v>
      </c>
      <c r="S1713" s="304">
        <v>408</v>
      </c>
      <c r="T1713" s="304">
        <v>0.99919999999999998</v>
      </c>
      <c r="U1713" s="304">
        <v>135480</v>
      </c>
      <c r="W1713" s="304">
        <v>0.46160000000000001</v>
      </c>
      <c r="X1713" s="304">
        <v>396</v>
      </c>
      <c r="Y1713" s="304">
        <v>408</v>
      </c>
      <c r="Z1713" s="304">
        <v>0.99329999999999996</v>
      </c>
      <c r="AA1713" s="304">
        <v>149160</v>
      </c>
      <c r="AC1713" s="304">
        <v>0.65839999999999999</v>
      </c>
      <c r="AD1713" s="304">
        <v>415.28</v>
      </c>
      <c r="AE1713" s="304">
        <v>415.28</v>
      </c>
      <c r="AF1713" s="304">
        <v>0.99670000000000003</v>
      </c>
      <c r="AG1713" s="304">
        <v>177530</v>
      </c>
      <c r="AI1713" s="304">
        <v>0.57650000000000001</v>
      </c>
      <c r="AJ1713" s="304">
        <v>383.2</v>
      </c>
      <c r="AK1713" s="304">
        <v>383.2</v>
      </c>
      <c r="AL1713" s="304">
        <v>0.99970000000000003</v>
      </c>
      <c r="AM1713" s="304">
        <v>173742</v>
      </c>
      <c r="AN1713" s="304" t="e">
        <f>AM1713-#REF!</f>
        <v>#REF!</v>
      </c>
      <c r="AO1713" s="304">
        <v>0.63</v>
      </c>
    </row>
    <row r="1714" spans="1:41">
      <c r="A1714" s="305">
        <v>1710</v>
      </c>
      <c r="B1714" s="306" t="s">
        <v>4484</v>
      </c>
      <c r="C1714" s="305" t="s">
        <v>5715</v>
      </c>
      <c r="D1714" s="306" t="s">
        <v>4139</v>
      </c>
      <c r="E1714" s="307">
        <v>250</v>
      </c>
      <c r="F1714" s="304">
        <v>0</v>
      </c>
      <c r="G1714" s="304">
        <v>200</v>
      </c>
      <c r="H1714" s="304">
        <v>0.61</v>
      </c>
      <c r="I1714" s="304">
        <v>7071</v>
      </c>
      <c r="K1714" s="304">
        <v>0.19320000000000001</v>
      </c>
      <c r="L1714" s="304">
        <v>320.16000000000003</v>
      </c>
      <c r="M1714" s="304">
        <v>320.16000000000003</v>
      </c>
      <c r="N1714" s="304">
        <v>0.7036</v>
      </c>
      <c r="O1714" s="304">
        <v>47749</v>
      </c>
      <c r="Q1714" s="304">
        <v>0.27600000000000002</v>
      </c>
      <c r="R1714" s="304">
        <v>341.76</v>
      </c>
      <c r="S1714" s="304">
        <v>341.76</v>
      </c>
      <c r="T1714" s="304">
        <v>0.71360000000000001</v>
      </c>
      <c r="U1714" s="304">
        <v>51580</v>
      </c>
      <c r="W1714" s="304">
        <v>0.29380000000000001</v>
      </c>
      <c r="X1714" s="304">
        <v>343.68</v>
      </c>
      <c r="Y1714" s="304">
        <v>343.68</v>
      </c>
      <c r="Z1714" s="304">
        <v>0.68559999999999999</v>
      </c>
      <c r="AA1714" s="304">
        <v>69088</v>
      </c>
      <c r="AC1714" s="304">
        <v>0.39410000000000001</v>
      </c>
      <c r="AD1714" s="304">
        <v>352</v>
      </c>
      <c r="AE1714" s="304">
        <v>352</v>
      </c>
      <c r="AF1714" s="304">
        <v>0.68459999999999999</v>
      </c>
      <c r="AG1714" s="304">
        <v>59580</v>
      </c>
      <c r="AI1714" s="304">
        <v>0.33229999999999998</v>
      </c>
      <c r="AJ1714" s="304">
        <v>343.2</v>
      </c>
      <c r="AK1714" s="304">
        <v>343.2</v>
      </c>
      <c r="AL1714" s="304">
        <v>0.67449999999999999</v>
      </c>
      <c r="AM1714" s="304">
        <v>48652</v>
      </c>
      <c r="AO1714" s="304">
        <v>0.29189999999999999</v>
      </c>
    </row>
    <row r="1715" spans="1:41">
      <c r="A1715" s="305">
        <v>1711</v>
      </c>
      <c r="B1715" s="306" t="s">
        <v>4484</v>
      </c>
      <c r="C1715" s="305" t="s">
        <v>5716</v>
      </c>
      <c r="D1715" s="306" t="s">
        <v>4139</v>
      </c>
      <c r="E1715" s="307">
        <v>116</v>
      </c>
      <c r="F1715" s="304">
        <v>110</v>
      </c>
      <c r="G1715" s="304">
        <v>110</v>
      </c>
      <c r="H1715" s="304">
        <v>0.97429999999999994</v>
      </c>
      <c r="I1715" s="304">
        <v>20876</v>
      </c>
      <c r="K1715" s="304">
        <v>0.27060000000000001</v>
      </c>
      <c r="L1715" s="304">
        <v>122.8</v>
      </c>
      <c r="M1715" s="304">
        <v>122.8</v>
      </c>
      <c r="N1715" s="304">
        <v>0.99729999999999996</v>
      </c>
      <c r="O1715" s="304">
        <v>41168</v>
      </c>
      <c r="Q1715" s="304">
        <v>0.45179999999999998</v>
      </c>
      <c r="R1715" s="304">
        <v>110.8</v>
      </c>
      <c r="S1715" s="304">
        <v>110.8</v>
      </c>
      <c r="T1715" s="304">
        <v>0.96960000000000002</v>
      </c>
      <c r="U1715" s="304">
        <v>15148</v>
      </c>
      <c r="W1715" s="304">
        <v>0.1958</v>
      </c>
      <c r="X1715" s="304">
        <v>131.6</v>
      </c>
      <c r="Y1715" s="304">
        <v>131.6</v>
      </c>
      <c r="Z1715" s="304">
        <v>0.98309999999999997</v>
      </c>
      <c r="AA1715" s="304">
        <v>23444</v>
      </c>
      <c r="AC1715" s="304">
        <v>0.24360000000000001</v>
      </c>
      <c r="AD1715" s="304">
        <v>109.6</v>
      </c>
      <c r="AE1715" s="304">
        <v>109.6</v>
      </c>
      <c r="AF1715" s="304">
        <v>0.93230000000000002</v>
      </c>
      <c r="AG1715" s="304">
        <v>37056</v>
      </c>
      <c r="AI1715" s="304">
        <v>0.48749999999999999</v>
      </c>
      <c r="AJ1715" s="304">
        <v>88</v>
      </c>
      <c r="AK1715" s="304">
        <v>92.8</v>
      </c>
      <c r="AL1715" s="304">
        <v>0.99790000000000001</v>
      </c>
      <c r="AM1715" s="304">
        <v>38008</v>
      </c>
      <c r="AN1715" s="304" t="e">
        <f>AM1715-#REF!</f>
        <v>#REF!</v>
      </c>
      <c r="AO1715" s="304">
        <v>0.60109999999999997</v>
      </c>
    </row>
    <row r="1716" spans="1:41">
      <c r="A1716" s="305">
        <v>1712</v>
      </c>
      <c r="B1716" s="306" t="s">
        <v>4484</v>
      </c>
      <c r="C1716" s="305" t="s">
        <v>5717</v>
      </c>
      <c r="D1716" s="306" t="s">
        <v>4139</v>
      </c>
      <c r="E1716" s="307">
        <v>166.67</v>
      </c>
      <c r="F1716" s="304">
        <v>142.24</v>
      </c>
      <c r="G1716" s="304">
        <v>142.24</v>
      </c>
      <c r="H1716" s="304">
        <v>0.57989999999999997</v>
      </c>
      <c r="I1716" s="304">
        <v>17888</v>
      </c>
      <c r="K1716" s="304">
        <v>0.29149999999999998</v>
      </c>
      <c r="L1716" s="304">
        <v>132.56</v>
      </c>
      <c r="M1716" s="304">
        <v>133.33600000000001</v>
      </c>
      <c r="N1716" s="304">
        <v>0.57850000000000001</v>
      </c>
      <c r="O1716" s="304">
        <v>24414</v>
      </c>
      <c r="Q1716" s="304">
        <v>0.4279</v>
      </c>
      <c r="R1716" s="304">
        <v>132.47999999999999</v>
      </c>
      <c r="S1716" s="304">
        <v>133.33600000000001</v>
      </c>
      <c r="T1716" s="304">
        <v>0.55959999999999999</v>
      </c>
      <c r="U1716" s="304">
        <v>15404</v>
      </c>
      <c r="W1716" s="304">
        <v>0.28860000000000002</v>
      </c>
      <c r="X1716" s="304">
        <v>129.36000000000001</v>
      </c>
      <c r="Y1716" s="304">
        <v>133.33600000000001</v>
      </c>
      <c r="Z1716" s="304">
        <v>0.55399999999999994</v>
      </c>
      <c r="AA1716" s="304">
        <v>22726</v>
      </c>
      <c r="AC1716" s="304">
        <v>0.42630000000000001</v>
      </c>
      <c r="AD1716" s="304">
        <v>126.72</v>
      </c>
      <c r="AE1716" s="304">
        <v>133.33600000000001</v>
      </c>
      <c r="AF1716" s="304">
        <v>0.52739999999999998</v>
      </c>
      <c r="AG1716" s="304">
        <v>18966</v>
      </c>
      <c r="AI1716" s="304">
        <v>0.38150000000000001</v>
      </c>
      <c r="AJ1716" s="304">
        <v>128.80000000000001</v>
      </c>
      <c r="AK1716" s="304">
        <v>133.33600000000001</v>
      </c>
      <c r="AL1716" s="304">
        <v>0.52659999999999996</v>
      </c>
      <c r="AM1716" s="304">
        <v>15048</v>
      </c>
      <c r="AO1716" s="304">
        <v>0.30819999999999997</v>
      </c>
    </row>
    <row r="1717" spans="1:41">
      <c r="A1717" s="305">
        <v>1713</v>
      </c>
      <c r="B1717" s="306" t="s">
        <v>4484</v>
      </c>
      <c r="C1717" s="305" t="s">
        <v>5718</v>
      </c>
      <c r="D1717" s="306" t="s">
        <v>4139</v>
      </c>
      <c r="E1717" s="307">
        <v>139</v>
      </c>
      <c r="F1717" s="304">
        <v>72</v>
      </c>
      <c r="G1717" s="304">
        <v>111.2</v>
      </c>
      <c r="H1717" s="304">
        <v>0.96679999999999999</v>
      </c>
      <c r="I1717" s="304">
        <v>36020</v>
      </c>
      <c r="J1717" s="304" t="e">
        <f>I1717-#REF!</f>
        <v>#REF!</v>
      </c>
      <c r="K1717" s="304">
        <v>0.71879999999999999</v>
      </c>
      <c r="L1717" s="304">
        <v>190</v>
      </c>
      <c r="M1717" s="304">
        <v>160</v>
      </c>
      <c r="N1717" s="304">
        <v>0.88869999999999993</v>
      </c>
      <c r="O1717" s="304">
        <v>41160</v>
      </c>
      <c r="Q1717" s="304">
        <v>0.32769999999999999</v>
      </c>
      <c r="R1717" s="304">
        <v>196</v>
      </c>
      <c r="S1717" s="304">
        <v>196</v>
      </c>
      <c r="T1717" s="304">
        <v>0.66139999999999999</v>
      </c>
      <c r="U1717" s="304">
        <v>36032</v>
      </c>
      <c r="W1717" s="304">
        <v>0.3861</v>
      </c>
      <c r="X1717" s="304">
        <v>207.4</v>
      </c>
      <c r="Y1717" s="304">
        <v>207.4</v>
      </c>
      <c r="Z1717" s="304">
        <v>0.64039999999999997</v>
      </c>
      <c r="AA1717" s="304">
        <v>36508</v>
      </c>
      <c r="AC1717" s="304">
        <v>0.3695</v>
      </c>
      <c r="AD1717" s="304">
        <v>207.6</v>
      </c>
      <c r="AE1717" s="304">
        <v>207.6</v>
      </c>
      <c r="AF1717" s="304">
        <v>0.62890000000000001</v>
      </c>
      <c r="AG1717" s="304">
        <v>34442</v>
      </c>
      <c r="AI1717" s="304">
        <v>0.35460000000000003</v>
      </c>
      <c r="AJ1717" s="304">
        <v>184</v>
      </c>
      <c r="AK1717" s="304">
        <v>184</v>
      </c>
      <c r="AL1717" s="304">
        <v>0.621</v>
      </c>
      <c r="AM1717" s="304">
        <v>40436</v>
      </c>
      <c r="AO1717" s="304">
        <v>0.49149999999999999</v>
      </c>
    </row>
    <row r="1718" spans="1:41">
      <c r="A1718" s="305">
        <v>1714</v>
      </c>
      <c r="B1718" s="306" t="s">
        <v>4484</v>
      </c>
      <c r="C1718" s="305" t="s">
        <v>5719</v>
      </c>
      <c r="D1718" s="306" t="s">
        <v>4139</v>
      </c>
      <c r="E1718" s="307">
        <v>123.33</v>
      </c>
      <c r="F1718" s="304">
        <v>128</v>
      </c>
      <c r="G1718" s="304">
        <v>128</v>
      </c>
      <c r="H1718" s="304">
        <v>1</v>
      </c>
      <c r="I1718" s="304">
        <v>22960</v>
      </c>
      <c r="K1718" s="304">
        <v>0.24909999999999999</v>
      </c>
      <c r="L1718" s="304">
        <v>123.8</v>
      </c>
      <c r="M1718" s="304">
        <v>123.8</v>
      </c>
      <c r="N1718" s="304">
        <v>0.99339999999999995</v>
      </c>
      <c r="O1718" s="304">
        <v>12000</v>
      </c>
      <c r="Q1718" s="304">
        <v>0.13120000000000001</v>
      </c>
      <c r="R1718" s="304">
        <v>141.6</v>
      </c>
      <c r="S1718" s="304">
        <v>141.6</v>
      </c>
      <c r="T1718" s="304">
        <v>0.99549999999999994</v>
      </c>
      <c r="U1718" s="304">
        <v>31750</v>
      </c>
      <c r="W1718" s="304">
        <v>0.31280000000000002</v>
      </c>
      <c r="X1718" s="304">
        <v>147.19999999999999</v>
      </c>
      <c r="Y1718" s="304">
        <v>147.19999999999999</v>
      </c>
      <c r="Z1718" s="304">
        <v>0.9405</v>
      </c>
      <c r="AA1718" s="304">
        <v>33862</v>
      </c>
      <c r="AC1718" s="304">
        <v>0.32879999999999998</v>
      </c>
      <c r="AD1718" s="304">
        <v>153.19999999999999</v>
      </c>
      <c r="AE1718" s="304">
        <v>153.19999999999999</v>
      </c>
      <c r="AF1718" s="304">
        <v>1</v>
      </c>
      <c r="AG1718" s="304">
        <v>52108</v>
      </c>
      <c r="AI1718" s="304">
        <v>0.4572</v>
      </c>
      <c r="AJ1718" s="304">
        <v>149.80000000000001</v>
      </c>
      <c r="AK1718" s="304">
        <v>149.80000000000001</v>
      </c>
      <c r="AL1718" s="304">
        <v>0.98439999999999994</v>
      </c>
      <c r="AM1718" s="304">
        <v>47296</v>
      </c>
      <c r="AO1718" s="304">
        <v>0.44550000000000001</v>
      </c>
    </row>
    <row r="1719" spans="1:41">
      <c r="A1719" s="305">
        <v>1715</v>
      </c>
      <c r="B1719" s="306" t="s">
        <v>4484</v>
      </c>
      <c r="C1719" s="305" t="s">
        <v>5720</v>
      </c>
      <c r="D1719" s="306" t="s">
        <v>4139</v>
      </c>
      <c r="E1719" s="307">
        <v>133.33000000000001</v>
      </c>
      <c r="F1719" s="304">
        <v>174</v>
      </c>
      <c r="G1719" s="304">
        <v>174</v>
      </c>
      <c r="H1719" s="304">
        <v>0.9859</v>
      </c>
      <c r="I1719" s="304">
        <v>19440</v>
      </c>
      <c r="K1719" s="304">
        <v>0.15740000000000001</v>
      </c>
      <c r="L1719" s="304">
        <v>180</v>
      </c>
      <c r="M1719" s="304">
        <v>174</v>
      </c>
      <c r="N1719" s="304">
        <v>0.98480000000000001</v>
      </c>
      <c r="O1719" s="304">
        <v>18060</v>
      </c>
      <c r="Q1719" s="304">
        <v>0.13689999999999999</v>
      </c>
      <c r="R1719" s="304">
        <v>158</v>
      </c>
      <c r="S1719" s="304">
        <v>158</v>
      </c>
      <c r="T1719" s="304">
        <v>0.97599999999999998</v>
      </c>
      <c r="U1719" s="304">
        <v>13820</v>
      </c>
      <c r="W1719" s="304">
        <v>0.1245</v>
      </c>
      <c r="X1719" s="304">
        <v>92</v>
      </c>
      <c r="Y1719" s="304">
        <v>106.664</v>
      </c>
      <c r="Z1719" s="304">
        <v>0.95340000000000003</v>
      </c>
      <c r="AA1719" s="304">
        <v>10620</v>
      </c>
      <c r="AC1719" s="304">
        <v>0.1628</v>
      </c>
      <c r="AD1719" s="304">
        <v>174</v>
      </c>
      <c r="AE1719" s="304">
        <v>174</v>
      </c>
      <c r="AF1719" s="304">
        <v>0.94409999999999994</v>
      </c>
      <c r="AG1719" s="304">
        <v>10460</v>
      </c>
      <c r="AI1719" s="304">
        <v>8.5599999999999996E-2</v>
      </c>
      <c r="AJ1719" s="304">
        <v>186</v>
      </c>
      <c r="AK1719" s="304">
        <v>186</v>
      </c>
      <c r="AL1719" s="304">
        <v>0.9395</v>
      </c>
      <c r="AM1719" s="304">
        <v>9000</v>
      </c>
      <c r="AO1719" s="304">
        <v>7.1499999999999994E-2</v>
      </c>
    </row>
    <row r="1720" spans="1:41">
      <c r="A1720" s="305">
        <v>1716</v>
      </c>
      <c r="B1720" s="306" t="s">
        <v>4484</v>
      </c>
      <c r="C1720" s="305" t="s">
        <v>5721</v>
      </c>
      <c r="D1720" s="306" t="s">
        <v>4139</v>
      </c>
      <c r="E1720" s="307">
        <v>388.89</v>
      </c>
      <c r="F1720" s="304">
        <v>312.72000000000003</v>
      </c>
      <c r="G1720" s="304">
        <v>312.72000000000003</v>
      </c>
      <c r="H1720" s="304">
        <v>0.9859</v>
      </c>
      <c r="I1720" s="304">
        <v>33918</v>
      </c>
      <c r="K1720" s="304">
        <v>0.15279999999999999</v>
      </c>
      <c r="L1720" s="304">
        <v>300.95999999999998</v>
      </c>
      <c r="M1720" s="304">
        <v>311.11200000000002</v>
      </c>
      <c r="N1720" s="304">
        <v>0.98929999999999996</v>
      </c>
      <c r="O1720" s="304">
        <v>33168</v>
      </c>
      <c r="Q1720" s="304">
        <v>0.1497</v>
      </c>
      <c r="R1720" s="304">
        <v>243.6</v>
      </c>
      <c r="S1720" s="304">
        <v>311.11200000000002</v>
      </c>
      <c r="T1720" s="304">
        <v>0.98580000000000001</v>
      </c>
      <c r="U1720" s="304">
        <v>23664</v>
      </c>
      <c r="W1720" s="304">
        <v>0.13689999999999999</v>
      </c>
      <c r="X1720" s="304">
        <v>238.32</v>
      </c>
      <c r="Y1720" s="304">
        <v>311.11200000000002</v>
      </c>
      <c r="Z1720" s="304">
        <v>0.97789999999999999</v>
      </c>
      <c r="AA1720" s="304">
        <v>23004</v>
      </c>
      <c r="AC1720" s="304">
        <v>0.13270000000000001</v>
      </c>
      <c r="AD1720" s="304">
        <v>254.16</v>
      </c>
      <c r="AE1720" s="304">
        <v>311.11200000000002</v>
      </c>
      <c r="AF1720" s="304">
        <v>0.97519999999999996</v>
      </c>
      <c r="AG1720" s="304">
        <v>21162</v>
      </c>
      <c r="AI1720" s="304">
        <v>0.1148</v>
      </c>
      <c r="AJ1720" s="304">
        <v>285.12</v>
      </c>
      <c r="AK1720" s="304">
        <v>311.11200000000002</v>
      </c>
      <c r="AL1720" s="304">
        <v>0.94099999999999995</v>
      </c>
      <c r="AM1720" s="304">
        <v>32604</v>
      </c>
      <c r="AO1720" s="304">
        <v>0.16880000000000001</v>
      </c>
    </row>
    <row r="1721" spans="1:41">
      <c r="A1721" s="305">
        <v>1717</v>
      </c>
      <c r="B1721" s="306" t="s">
        <v>4484</v>
      </c>
      <c r="C1721" s="305" t="s">
        <v>5722</v>
      </c>
      <c r="D1721" s="306" t="s">
        <v>4051</v>
      </c>
      <c r="E1721" s="307">
        <v>178</v>
      </c>
      <c r="F1721" s="304">
        <v>105.12</v>
      </c>
      <c r="G1721" s="304">
        <v>142.4</v>
      </c>
      <c r="H1721" s="304">
        <v>0.99299999999999999</v>
      </c>
      <c r="I1721" s="304">
        <v>33276</v>
      </c>
      <c r="K1721" s="304">
        <v>0.44280000000000003</v>
      </c>
      <c r="L1721" s="304">
        <v>112.48</v>
      </c>
      <c r="M1721" s="304">
        <v>142.4</v>
      </c>
      <c r="N1721" s="304">
        <v>0.99249999999999994</v>
      </c>
      <c r="O1721" s="304">
        <v>39256</v>
      </c>
      <c r="Q1721" s="304">
        <v>0.47270000000000001</v>
      </c>
      <c r="R1721" s="304">
        <v>116</v>
      </c>
      <c r="S1721" s="304">
        <v>142.4</v>
      </c>
      <c r="T1721" s="304">
        <v>0.99039999999999995</v>
      </c>
      <c r="U1721" s="304">
        <v>38348</v>
      </c>
      <c r="W1721" s="304">
        <v>0.46360000000000001</v>
      </c>
      <c r="X1721" s="304">
        <v>93.76</v>
      </c>
      <c r="Y1721" s="304">
        <v>142.4</v>
      </c>
      <c r="Z1721" s="304">
        <v>0.98819999999999997</v>
      </c>
      <c r="AA1721" s="304">
        <v>33236</v>
      </c>
      <c r="AC1721" s="304">
        <v>0.48220000000000002</v>
      </c>
      <c r="AD1721" s="304">
        <v>108</v>
      </c>
      <c r="AE1721" s="304">
        <v>142.4</v>
      </c>
      <c r="AF1721" s="304">
        <v>0.98360000000000003</v>
      </c>
      <c r="AG1721" s="304">
        <v>37516</v>
      </c>
      <c r="AI1721" s="304">
        <v>0.47470000000000001</v>
      </c>
      <c r="AJ1721" s="304">
        <v>96</v>
      </c>
      <c r="AK1721" s="304">
        <v>142.4</v>
      </c>
      <c r="AL1721" s="304">
        <v>0.98150000000000004</v>
      </c>
      <c r="AM1721" s="304">
        <v>32932</v>
      </c>
      <c r="AO1721" s="304">
        <v>0.48549999999999999</v>
      </c>
    </row>
    <row r="1722" spans="1:41">
      <c r="A1722" s="305">
        <v>1718</v>
      </c>
      <c r="B1722" s="306" t="s">
        <v>4484</v>
      </c>
      <c r="C1722" s="305" t="s">
        <v>5723</v>
      </c>
      <c r="D1722" s="306" t="s">
        <v>4139</v>
      </c>
      <c r="E1722" s="307">
        <v>133</v>
      </c>
      <c r="F1722" s="304">
        <v>154.21</v>
      </c>
      <c r="G1722" s="304">
        <v>154.21</v>
      </c>
      <c r="H1722" s="304">
        <v>0.69320000000000004</v>
      </c>
      <c r="I1722" s="304">
        <v>14702</v>
      </c>
      <c r="K1722" s="304">
        <v>0.19259999999999999</v>
      </c>
      <c r="L1722" s="304">
        <v>135.16999999999999</v>
      </c>
      <c r="M1722" s="304">
        <v>135.16999999999999</v>
      </c>
      <c r="N1722" s="304">
        <v>0.71109999999999995</v>
      </c>
      <c r="O1722" s="304">
        <v>20724</v>
      </c>
      <c r="Q1722" s="304">
        <v>0.29249999999999998</v>
      </c>
      <c r="R1722" s="304">
        <v>135.81</v>
      </c>
      <c r="S1722" s="304">
        <v>135.81</v>
      </c>
      <c r="T1722" s="304">
        <v>0.72619999999999996</v>
      </c>
      <c r="U1722" s="304">
        <v>11915</v>
      </c>
      <c r="W1722" s="304">
        <v>0.1694</v>
      </c>
      <c r="X1722" s="304">
        <v>125.41</v>
      </c>
      <c r="Y1722" s="304">
        <v>125.41</v>
      </c>
      <c r="Z1722" s="304">
        <v>0.64629999999999999</v>
      </c>
      <c r="AA1722" s="304">
        <v>9925</v>
      </c>
      <c r="AC1722" s="304">
        <v>0.1663</v>
      </c>
      <c r="AD1722" s="304">
        <v>125.57</v>
      </c>
      <c r="AE1722" s="304">
        <v>125.57</v>
      </c>
      <c r="AF1722" s="304">
        <v>0.69840000000000002</v>
      </c>
      <c r="AG1722" s="304">
        <v>13497</v>
      </c>
      <c r="AI1722" s="304">
        <v>0.20899999999999999</v>
      </c>
      <c r="AJ1722" s="304">
        <v>142.37</v>
      </c>
      <c r="AK1722" s="304">
        <v>142.37</v>
      </c>
      <c r="AL1722" s="304">
        <v>0.69679999999999997</v>
      </c>
      <c r="AM1722" s="304">
        <v>13931</v>
      </c>
      <c r="AO1722" s="304">
        <v>0.1968</v>
      </c>
    </row>
    <row r="1723" spans="1:41">
      <c r="A1723" s="305">
        <v>1719</v>
      </c>
      <c r="B1723" s="306" t="s">
        <v>4484</v>
      </c>
      <c r="C1723" s="305" t="s">
        <v>5724</v>
      </c>
      <c r="D1723" s="306" t="s">
        <v>4051</v>
      </c>
      <c r="E1723" s="307">
        <v>111</v>
      </c>
      <c r="F1723" s="304">
        <v>154.21</v>
      </c>
      <c r="G1723" s="304">
        <v>154.21</v>
      </c>
      <c r="H1723" s="304">
        <v>0.98870000000000002</v>
      </c>
      <c r="I1723" s="304">
        <v>26901</v>
      </c>
      <c r="K1723" s="304">
        <v>0.24709999999999999</v>
      </c>
      <c r="L1723" s="304">
        <v>125.57</v>
      </c>
      <c r="M1723" s="304">
        <v>125.57</v>
      </c>
      <c r="N1723" s="304">
        <v>0.99880000000000002</v>
      </c>
      <c r="O1723" s="304">
        <v>26741</v>
      </c>
      <c r="Q1723" s="304">
        <v>0.28949999999999998</v>
      </c>
      <c r="R1723" s="304">
        <v>152.13</v>
      </c>
      <c r="S1723" s="304">
        <v>152.13</v>
      </c>
      <c r="T1723" s="304">
        <v>1</v>
      </c>
      <c r="U1723" s="304">
        <v>22369</v>
      </c>
      <c r="W1723" s="304">
        <v>0.2059</v>
      </c>
      <c r="X1723" s="304">
        <v>156.44999999999999</v>
      </c>
      <c r="Y1723" s="304">
        <v>156.44999999999999</v>
      </c>
      <c r="Z1723" s="304">
        <v>0.94230000000000003</v>
      </c>
      <c r="AA1723" s="304">
        <v>27851</v>
      </c>
      <c r="AC1723" s="304">
        <v>0.25600000000000001</v>
      </c>
      <c r="AD1723" s="304">
        <v>138.05000000000001</v>
      </c>
      <c r="AE1723" s="304">
        <v>138.05000000000001</v>
      </c>
      <c r="AF1723" s="304">
        <v>0.95</v>
      </c>
      <c r="AG1723" s="304">
        <v>26342</v>
      </c>
      <c r="AI1723" s="304">
        <v>0.27239999999999998</v>
      </c>
      <c r="AJ1723" s="304">
        <v>142.05000000000001</v>
      </c>
      <c r="AK1723" s="304">
        <v>142.05000000000001</v>
      </c>
      <c r="AL1723" s="304">
        <v>0.9476</v>
      </c>
      <c r="AM1723" s="304">
        <v>21528</v>
      </c>
      <c r="AO1723" s="304">
        <v>0.22409999999999999</v>
      </c>
    </row>
    <row r="1724" spans="1:41">
      <c r="A1724" s="305">
        <v>1720</v>
      </c>
      <c r="B1724" s="306" t="s">
        <v>4484</v>
      </c>
      <c r="C1724" s="305" t="s">
        <v>5725</v>
      </c>
      <c r="D1724" s="306" t="s">
        <v>4139</v>
      </c>
      <c r="E1724" s="307">
        <v>188.89</v>
      </c>
      <c r="F1724" s="304">
        <v>157.85</v>
      </c>
      <c r="G1724" s="304">
        <v>153.65</v>
      </c>
      <c r="H1724" s="304">
        <v>0.99929999999999997</v>
      </c>
      <c r="I1724" s="304">
        <v>43665</v>
      </c>
      <c r="K1724" s="304">
        <v>0.44719999999999999</v>
      </c>
      <c r="L1724" s="304">
        <v>159.77000000000001</v>
      </c>
      <c r="M1724" s="304">
        <v>159.77000000000001</v>
      </c>
      <c r="N1724" s="304">
        <v>0.99990000000000001</v>
      </c>
      <c r="O1724" s="304">
        <v>57838</v>
      </c>
      <c r="Q1724" s="304">
        <v>0.49049999999999999</v>
      </c>
      <c r="R1724" s="304">
        <v>151.25</v>
      </c>
      <c r="S1724" s="304">
        <v>151.11199999999999</v>
      </c>
      <c r="T1724" s="304">
        <v>0.99980000000000002</v>
      </c>
      <c r="U1724" s="304">
        <v>42024</v>
      </c>
      <c r="W1724" s="304">
        <v>0.38919999999999999</v>
      </c>
      <c r="X1724" s="304">
        <v>139.01</v>
      </c>
      <c r="Y1724" s="304">
        <v>151.11199999999999</v>
      </c>
      <c r="Z1724" s="304">
        <v>0.99960000000000004</v>
      </c>
      <c r="AA1724" s="304">
        <v>28582</v>
      </c>
      <c r="AC1724" s="304">
        <v>0.27900000000000003</v>
      </c>
      <c r="AD1724" s="304">
        <v>143.57</v>
      </c>
      <c r="AE1724" s="304">
        <v>151.11199999999999</v>
      </c>
      <c r="AF1724" s="304">
        <v>0.99970000000000003</v>
      </c>
      <c r="AG1724" s="304">
        <v>18580</v>
      </c>
      <c r="AI1724" s="304">
        <v>0.17549999999999999</v>
      </c>
      <c r="AJ1724" s="304">
        <v>146.57</v>
      </c>
      <c r="AK1724" s="304">
        <v>151.11199999999999</v>
      </c>
      <c r="AL1724" s="304">
        <v>0.99970000000000003</v>
      </c>
      <c r="AM1724" s="304">
        <v>56451</v>
      </c>
      <c r="AO1724" s="304">
        <v>0.53969999999999996</v>
      </c>
    </row>
    <row r="1725" spans="1:41">
      <c r="A1725" s="305">
        <v>1721</v>
      </c>
      <c r="B1725" s="306" t="s">
        <v>4484</v>
      </c>
      <c r="C1725" s="305" t="s">
        <v>5726</v>
      </c>
      <c r="D1725" s="306" t="s">
        <v>4139</v>
      </c>
      <c r="E1725" s="307">
        <v>388.89</v>
      </c>
      <c r="F1725" s="304">
        <v>232.1</v>
      </c>
      <c r="G1725" s="304">
        <v>311.11200000000002</v>
      </c>
      <c r="H1725" s="304">
        <v>0.93259999999999998</v>
      </c>
      <c r="I1725" s="304">
        <v>43025</v>
      </c>
      <c r="K1725" s="304">
        <v>0.41360000000000002</v>
      </c>
      <c r="L1725" s="304">
        <v>267.06</v>
      </c>
      <c r="M1725" s="304">
        <v>311.11200000000002</v>
      </c>
      <c r="N1725" s="304">
        <v>0.99770000000000003</v>
      </c>
      <c r="O1725" s="304">
        <v>51578</v>
      </c>
      <c r="Q1725" s="304">
        <v>0.2545</v>
      </c>
      <c r="R1725" s="304">
        <v>267.22000000000003</v>
      </c>
      <c r="S1725" s="304">
        <v>311.11200000000002</v>
      </c>
      <c r="T1725" s="304">
        <v>0.995</v>
      </c>
      <c r="U1725" s="304">
        <v>43007</v>
      </c>
      <c r="W1725" s="304">
        <v>0.2268</v>
      </c>
      <c r="X1725" s="304">
        <v>225.7</v>
      </c>
      <c r="Y1725" s="304">
        <v>311.11200000000002</v>
      </c>
      <c r="Z1725" s="304">
        <v>0.9839</v>
      </c>
      <c r="AA1725" s="304">
        <v>15430</v>
      </c>
      <c r="AC1725" s="304">
        <v>9.4399999999999998E-2</v>
      </c>
      <c r="AD1725" s="304">
        <v>253.5</v>
      </c>
      <c r="AE1725" s="304">
        <v>311.11200000000002</v>
      </c>
      <c r="AF1725" s="304">
        <v>0.99470000000000003</v>
      </c>
      <c r="AG1725" s="304">
        <v>35470</v>
      </c>
      <c r="AI1725" s="304">
        <v>0.1973</v>
      </c>
      <c r="AJ1725" s="304">
        <v>253.5</v>
      </c>
      <c r="AK1725" s="304">
        <v>311.11200000000002</v>
      </c>
      <c r="AL1725" s="304">
        <v>0.99470000000000003</v>
      </c>
      <c r="AM1725" s="304">
        <v>35529</v>
      </c>
      <c r="AO1725" s="304">
        <v>0.19769999999999999</v>
      </c>
    </row>
    <row r="1726" spans="1:41">
      <c r="A1726" s="305">
        <v>1722</v>
      </c>
      <c r="B1726" s="306" t="s">
        <v>4484</v>
      </c>
      <c r="C1726" s="305" t="s">
        <v>5727</v>
      </c>
      <c r="D1726" s="306" t="s">
        <v>4139</v>
      </c>
      <c r="E1726" s="307">
        <v>166.67</v>
      </c>
      <c r="F1726" s="304">
        <v>123</v>
      </c>
      <c r="G1726" s="304">
        <v>133.33600000000001</v>
      </c>
      <c r="H1726" s="304">
        <v>0.96829999999999994</v>
      </c>
      <c r="I1726" s="304">
        <v>24183</v>
      </c>
      <c r="K1726" s="304">
        <v>0.28199999999999997</v>
      </c>
      <c r="L1726" s="304">
        <v>87.96</v>
      </c>
      <c r="M1726" s="304">
        <v>133.33600000000001</v>
      </c>
      <c r="N1726" s="304">
        <v>0.94209999999999994</v>
      </c>
      <c r="O1726" s="304">
        <v>15843</v>
      </c>
      <c r="Q1726" s="304">
        <v>0.25700000000000001</v>
      </c>
      <c r="R1726" s="304">
        <v>93.72</v>
      </c>
      <c r="S1726" s="304">
        <v>133.33600000000001</v>
      </c>
      <c r="T1726" s="304">
        <v>0.99370000000000003</v>
      </c>
      <c r="U1726" s="304">
        <v>15996</v>
      </c>
      <c r="W1726" s="304">
        <v>0.23860000000000001</v>
      </c>
      <c r="X1726" s="304">
        <v>90.12</v>
      </c>
      <c r="Y1726" s="304">
        <v>133.33600000000001</v>
      </c>
      <c r="Z1726" s="304">
        <v>0.98829999999999996</v>
      </c>
      <c r="AA1726" s="304">
        <v>18165</v>
      </c>
      <c r="AC1726" s="304">
        <v>0.27410000000000001</v>
      </c>
      <c r="AD1726" s="304">
        <v>117</v>
      </c>
      <c r="AE1726" s="304">
        <v>133.33600000000001</v>
      </c>
      <c r="AF1726" s="304">
        <v>0.97909999999999997</v>
      </c>
      <c r="AG1726" s="304">
        <v>19074</v>
      </c>
      <c r="AI1726" s="304">
        <v>0.2238</v>
      </c>
      <c r="AJ1726" s="304">
        <v>114</v>
      </c>
      <c r="AK1726" s="304">
        <v>133.33600000000001</v>
      </c>
      <c r="AL1726" s="304">
        <v>0.96589999999999998</v>
      </c>
      <c r="AM1726" s="304">
        <v>17883</v>
      </c>
      <c r="AO1726" s="304">
        <v>0.22559999999999999</v>
      </c>
    </row>
    <row r="1727" spans="1:41">
      <c r="A1727" s="305">
        <v>1723</v>
      </c>
      <c r="B1727" s="306" t="s">
        <v>4484</v>
      </c>
      <c r="C1727" s="305" t="s">
        <v>5728</v>
      </c>
      <c r="D1727" s="306" t="s">
        <v>4652</v>
      </c>
      <c r="E1727" s="307">
        <v>222.22</v>
      </c>
      <c r="F1727" s="304">
        <v>9</v>
      </c>
      <c r="G1727" s="304">
        <v>177.77600000000001</v>
      </c>
      <c r="H1727" s="304">
        <v>0.97570000000000001</v>
      </c>
      <c r="I1727" s="304">
        <v>7200</v>
      </c>
      <c r="K1727" s="304" t="e">
        <v>#N/A</v>
      </c>
      <c r="L1727" s="304">
        <v>12</v>
      </c>
      <c r="M1727" s="304">
        <v>177.77600000000001</v>
      </c>
      <c r="N1727" s="304">
        <v>0.9042</v>
      </c>
      <c r="O1727" s="304">
        <v>1980</v>
      </c>
      <c r="Q1727" s="304" t="e">
        <v>#N/A</v>
      </c>
      <c r="R1727" s="304">
        <v>6</v>
      </c>
      <c r="S1727" s="304">
        <v>177.77600000000001</v>
      </c>
      <c r="T1727" s="304">
        <v>0.80359999999999998</v>
      </c>
      <c r="U1727" s="304">
        <v>1350</v>
      </c>
      <c r="W1727" s="304" t="e">
        <v>#N/A</v>
      </c>
      <c r="X1727" s="304">
        <v>6</v>
      </c>
      <c r="Y1727" s="304">
        <v>177.77600000000001</v>
      </c>
      <c r="Z1727" s="304">
        <v>0.82540000000000002</v>
      </c>
      <c r="AA1727" s="304">
        <v>1560</v>
      </c>
      <c r="AC1727" s="304" t="e">
        <v>#N/A</v>
      </c>
      <c r="AD1727" s="304">
        <v>3</v>
      </c>
      <c r="AE1727" s="304">
        <v>177.77600000000001</v>
      </c>
      <c r="AF1727" s="304">
        <v>0.80769999999999997</v>
      </c>
      <c r="AG1727" s="304">
        <v>1260</v>
      </c>
      <c r="AI1727" s="304" t="e">
        <v>#N/A</v>
      </c>
      <c r="AJ1727" s="304">
        <v>18</v>
      </c>
      <c r="AK1727" s="304">
        <v>177.77600000000001</v>
      </c>
      <c r="AL1727" s="304">
        <v>0.77590000000000003</v>
      </c>
      <c r="AM1727" s="304">
        <v>1350</v>
      </c>
      <c r="AO1727" s="304" t="e">
        <v>#N/A</v>
      </c>
    </row>
    <row r="1728" spans="1:41">
      <c r="A1728" s="305">
        <v>1724</v>
      </c>
      <c r="B1728" s="306" t="s">
        <v>4484</v>
      </c>
      <c r="C1728" s="305" t="s">
        <v>5729</v>
      </c>
      <c r="D1728" s="306" t="s">
        <v>4139</v>
      </c>
      <c r="E1728" s="307">
        <v>400</v>
      </c>
      <c r="F1728" s="304">
        <v>287.2</v>
      </c>
      <c r="G1728" s="304">
        <v>320</v>
      </c>
      <c r="H1728" s="304">
        <v>0.95589999999999997</v>
      </c>
      <c r="I1728" s="304">
        <v>70600</v>
      </c>
      <c r="K1728" s="304">
        <v>0.35720000000000002</v>
      </c>
      <c r="L1728" s="304">
        <v>324.8</v>
      </c>
      <c r="M1728" s="304">
        <v>324.8</v>
      </c>
      <c r="N1728" s="304">
        <v>0.92179999999999995</v>
      </c>
      <c r="O1728" s="304">
        <v>86200</v>
      </c>
      <c r="Q1728" s="304">
        <v>0.38700000000000001</v>
      </c>
      <c r="R1728" s="304">
        <v>320.8</v>
      </c>
      <c r="S1728" s="304">
        <v>320.8</v>
      </c>
      <c r="T1728" s="304">
        <v>0.94220000000000004</v>
      </c>
      <c r="U1728" s="304">
        <v>66980</v>
      </c>
      <c r="W1728" s="304">
        <v>0.30780000000000002</v>
      </c>
      <c r="X1728" s="304">
        <v>320</v>
      </c>
      <c r="Y1728" s="304">
        <v>320</v>
      </c>
      <c r="Z1728" s="304">
        <v>0.9204</v>
      </c>
      <c r="AA1728" s="304">
        <v>58330</v>
      </c>
      <c r="AC1728" s="304">
        <v>0.26619999999999999</v>
      </c>
      <c r="AD1728" s="304">
        <v>370</v>
      </c>
      <c r="AE1728" s="304">
        <v>370</v>
      </c>
      <c r="AF1728" s="304">
        <v>0.90110000000000001</v>
      </c>
      <c r="AG1728" s="304">
        <v>78300</v>
      </c>
      <c r="AI1728" s="304">
        <v>0.31569999999999998</v>
      </c>
      <c r="AJ1728" s="304">
        <v>370</v>
      </c>
      <c r="AK1728" s="304">
        <v>370</v>
      </c>
      <c r="AL1728" s="304">
        <v>0.92300000000000004</v>
      </c>
      <c r="AM1728" s="304">
        <v>67100</v>
      </c>
      <c r="AO1728" s="304">
        <v>0.27289999999999998</v>
      </c>
    </row>
    <row r="1729" spans="1:41">
      <c r="A1729" s="305">
        <v>1725</v>
      </c>
      <c r="B1729" s="306" t="s">
        <v>4484</v>
      </c>
      <c r="C1729" s="305" t="s">
        <v>5730</v>
      </c>
      <c r="D1729" s="306" t="s">
        <v>4139</v>
      </c>
      <c r="E1729" s="307">
        <v>164.2</v>
      </c>
      <c r="F1729" s="304">
        <v>97</v>
      </c>
      <c r="G1729" s="304">
        <v>131.36000000000001</v>
      </c>
      <c r="H1729" s="304">
        <v>0.90600000000000003</v>
      </c>
      <c r="I1729" s="304">
        <v>8090</v>
      </c>
      <c r="K1729" s="304">
        <v>0.12790000000000001</v>
      </c>
      <c r="L1729" s="304">
        <v>50</v>
      </c>
      <c r="M1729" s="304">
        <v>131.36000000000001</v>
      </c>
      <c r="N1729" s="304">
        <v>0.90539999999999998</v>
      </c>
      <c r="O1729" s="304">
        <v>9090</v>
      </c>
      <c r="Q1729" s="304">
        <v>0.26989999999999997</v>
      </c>
      <c r="R1729" s="304">
        <v>66</v>
      </c>
      <c r="S1729" s="304">
        <v>131.36000000000001</v>
      </c>
      <c r="T1729" s="304">
        <v>0.89300000000000002</v>
      </c>
      <c r="U1729" s="304">
        <v>3920</v>
      </c>
      <c r="W1729" s="304">
        <v>9.2399999999999996E-2</v>
      </c>
      <c r="X1729" s="304">
        <v>63</v>
      </c>
      <c r="Y1729" s="304">
        <v>131.36000000000001</v>
      </c>
      <c r="Z1729" s="304">
        <v>0.91259999999999997</v>
      </c>
      <c r="AA1729" s="304">
        <v>4280</v>
      </c>
      <c r="AC1729" s="304">
        <v>0.10009999999999999</v>
      </c>
      <c r="AD1729" s="304">
        <v>56</v>
      </c>
      <c r="AE1729" s="304">
        <v>131.36000000000001</v>
      </c>
      <c r="AF1729" s="304">
        <v>0.85429999999999995</v>
      </c>
      <c r="AG1729" s="304">
        <v>3750</v>
      </c>
      <c r="AI1729" s="304">
        <v>0.10539999999999999</v>
      </c>
      <c r="AJ1729" s="304">
        <v>50</v>
      </c>
      <c r="AK1729" s="304">
        <v>131.36000000000001</v>
      </c>
      <c r="AL1729" s="304">
        <v>0.89600000000000002</v>
      </c>
      <c r="AM1729" s="304">
        <v>1550</v>
      </c>
      <c r="AO1729" s="304">
        <v>4.8099999999999997E-2</v>
      </c>
    </row>
    <row r="1730" spans="1:41">
      <c r="A1730" s="305">
        <v>1726</v>
      </c>
      <c r="B1730" s="306" t="s">
        <v>4484</v>
      </c>
      <c r="C1730" s="305" t="s">
        <v>5731</v>
      </c>
      <c r="D1730" s="306" t="s">
        <v>4139</v>
      </c>
      <c r="E1730" s="307">
        <v>133.33000000000001</v>
      </c>
      <c r="F1730" s="304">
        <v>96</v>
      </c>
      <c r="G1730" s="304">
        <v>106.664</v>
      </c>
      <c r="H1730" s="304">
        <v>0.97189999999999999</v>
      </c>
      <c r="I1730" s="304">
        <v>19360</v>
      </c>
      <c r="K1730" s="304">
        <v>0.28820000000000001</v>
      </c>
      <c r="L1730" s="304">
        <v>112</v>
      </c>
      <c r="M1730" s="304">
        <v>106.664</v>
      </c>
      <c r="N1730" s="304">
        <v>0.91489999999999994</v>
      </c>
      <c r="O1730" s="304">
        <v>24060</v>
      </c>
      <c r="Q1730" s="304">
        <v>0.31559999999999999</v>
      </c>
      <c r="R1730" s="304">
        <v>104</v>
      </c>
      <c r="S1730" s="304">
        <v>106.664</v>
      </c>
      <c r="T1730" s="304">
        <v>0.92359999999999998</v>
      </c>
      <c r="U1730" s="304">
        <v>17160</v>
      </c>
      <c r="W1730" s="304">
        <v>0.24809999999999999</v>
      </c>
      <c r="X1730" s="304">
        <v>102</v>
      </c>
      <c r="Y1730" s="304">
        <v>106.664</v>
      </c>
      <c r="Z1730" s="304">
        <v>0.88080000000000003</v>
      </c>
      <c r="AA1730" s="304">
        <v>19200</v>
      </c>
      <c r="AC1730" s="304">
        <v>0.2873</v>
      </c>
      <c r="AD1730" s="304">
        <v>92</v>
      </c>
      <c r="AE1730" s="304">
        <v>106.664</v>
      </c>
      <c r="AF1730" s="304">
        <v>0.82379999999999998</v>
      </c>
      <c r="AG1730" s="304">
        <v>14960</v>
      </c>
      <c r="AI1730" s="304">
        <v>0.26529999999999998</v>
      </c>
      <c r="AJ1730" s="304">
        <v>102</v>
      </c>
      <c r="AK1730" s="304">
        <v>106.664</v>
      </c>
      <c r="AL1730" s="304">
        <v>0.85419999999999996</v>
      </c>
      <c r="AM1730" s="304">
        <v>15700</v>
      </c>
      <c r="AO1730" s="304">
        <v>0.25030000000000002</v>
      </c>
    </row>
    <row r="1731" spans="1:41">
      <c r="A1731" s="305">
        <v>1727</v>
      </c>
      <c r="B1731" s="306" t="s">
        <v>4484</v>
      </c>
      <c r="C1731" s="305" t="s">
        <v>5732</v>
      </c>
      <c r="D1731" s="306" t="s">
        <v>4139</v>
      </c>
      <c r="E1731" s="307">
        <v>192</v>
      </c>
      <c r="F1731" s="304">
        <v>156.12</v>
      </c>
      <c r="G1731" s="304">
        <v>156.12</v>
      </c>
      <c r="H1731" s="304">
        <v>0.90579999999999994</v>
      </c>
      <c r="I1731" s="304">
        <v>29217</v>
      </c>
      <c r="K1731" s="304">
        <v>0.28699999999999998</v>
      </c>
      <c r="L1731" s="304">
        <v>178.8</v>
      </c>
      <c r="M1731" s="304">
        <v>178.8</v>
      </c>
      <c r="N1731" s="304">
        <v>0.99039999999999995</v>
      </c>
      <c r="O1731" s="304">
        <v>38343</v>
      </c>
      <c r="Q1731" s="304">
        <v>0.29099999999999998</v>
      </c>
      <c r="R1731" s="304">
        <v>165.48</v>
      </c>
      <c r="S1731" s="304">
        <v>165.48</v>
      </c>
      <c r="T1731" s="304">
        <v>0.98139999999999994</v>
      </c>
      <c r="U1731" s="304">
        <v>31173</v>
      </c>
      <c r="W1731" s="304">
        <v>0.2666</v>
      </c>
      <c r="X1731" s="304">
        <v>174.96</v>
      </c>
      <c r="Y1731" s="304">
        <v>174.96</v>
      </c>
      <c r="Z1731" s="304">
        <v>0.98199999999999998</v>
      </c>
      <c r="AA1731" s="304">
        <v>25314</v>
      </c>
      <c r="AC1731" s="304">
        <v>0.19800000000000001</v>
      </c>
      <c r="AD1731" s="304">
        <v>165</v>
      </c>
      <c r="AE1731" s="304">
        <v>153.6</v>
      </c>
      <c r="AF1731" s="304">
        <v>0.97550000000000003</v>
      </c>
      <c r="AG1731" s="304">
        <v>17307</v>
      </c>
      <c r="AI1731" s="304">
        <v>0.14449999999999999</v>
      </c>
      <c r="AJ1731" s="304">
        <v>183</v>
      </c>
      <c r="AK1731" s="304">
        <v>183</v>
      </c>
      <c r="AL1731" s="304">
        <v>0.98609999999999998</v>
      </c>
      <c r="AM1731" s="304">
        <v>22266</v>
      </c>
      <c r="AO1731" s="304">
        <v>0.1714</v>
      </c>
    </row>
    <row r="1732" spans="1:41">
      <c r="A1732" s="305">
        <v>1728</v>
      </c>
      <c r="B1732" s="306" t="s">
        <v>4484</v>
      </c>
      <c r="C1732" s="305" t="s">
        <v>5733</v>
      </c>
      <c r="D1732" s="306" t="s">
        <v>4139</v>
      </c>
      <c r="E1732" s="307">
        <v>126</v>
      </c>
      <c r="F1732" s="304">
        <v>198</v>
      </c>
      <c r="G1732" s="304">
        <v>198</v>
      </c>
      <c r="H1732" s="304">
        <v>0.76759999999999995</v>
      </c>
      <c r="I1732" s="304">
        <v>26940</v>
      </c>
      <c r="K1732" s="304">
        <v>0.2462</v>
      </c>
      <c r="L1732" s="304">
        <v>214</v>
      </c>
      <c r="M1732" s="304">
        <v>214</v>
      </c>
      <c r="N1732" s="304">
        <v>0.76529999999999998</v>
      </c>
      <c r="O1732" s="304">
        <v>33060</v>
      </c>
      <c r="Q1732" s="304">
        <v>0.27129999999999999</v>
      </c>
      <c r="R1732" s="304">
        <v>174</v>
      </c>
      <c r="S1732" s="304">
        <v>174</v>
      </c>
      <c r="T1732" s="304">
        <v>0.84419999999999995</v>
      </c>
      <c r="U1732" s="304">
        <v>20800</v>
      </c>
      <c r="W1732" s="304">
        <v>0.19670000000000001</v>
      </c>
      <c r="X1732" s="304">
        <v>149.19999999999999</v>
      </c>
      <c r="Y1732" s="304">
        <v>149.19999999999999</v>
      </c>
      <c r="Z1732" s="304">
        <v>0.86809999999999998</v>
      </c>
      <c r="AA1732" s="304">
        <v>24268</v>
      </c>
      <c r="AC1732" s="304">
        <v>0.25190000000000001</v>
      </c>
      <c r="AD1732" s="304">
        <v>148</v>
      </c>
      <c r="AE1732" s="304">
        <v>148</v>
      </c>
      <c r="AF1732" s="304">
        <v>0.86649999999999994</v>
      </c>
      <c r="AG1732" s="304">
        <v>19064</v>
      </c>
      <c r="AI1732" s="304">
        <v>0.19980000000000001</v>
      </c>
      <c r="AJ1732" s="304">
        <v>136</v>
      </c>
      <c r="AK1732" s="304">
        <v>136</v>
      </c>
      <c r="AL1732" s="304">
        <v>0.86150000000000004</v>
      </c>
      <c r="AM1732" s="304">
        <v>21968</v>
      </c>
      <c r="AO1732" s="304">
        <v>0.26040000000000002</v>
      </c>
    </row>
    <row r="1733" spans="1:41">
      <c r="A1733" s="305">
        <v>1729</v>
      </c>
      <c r="B1733" s="306" t="s">
        <v>4484</v>
      </c>
      <c r="C1733" s="305" t="s">
        <v>5734</v>
      </c>
      <c r="D1733" s="306" t="s">
        <v>4139</v>
      </c>
      <c r="E1733" s="307">
        <v>198</v>
      </c>
      <c r="F1733" s="304">
        <v>19.2</v>
      </c>
      <c r="G1733" s="304">
        <v>158.4</v>
      </c>
      <c r="H1733" s="304">
        <v>0.99980000000000002</v>
      </c>
      <c r="I1733" s="304">
        <v>7387</v>
      </c>
      <c r="K1733" s="304">
        <v>0.53449999999999998</v>
      </c>
      <c r="L1733" s="304">
        <v>19.440000000000001</v>
      </c>
      <c r="M1733" s="304">
        <v>158.4</v>
      </c>
      <c r="N1733" s="304">
        <v>0.99809999999999999</v>
      </c>
      <c r="O1733" s="304">
        <v>8342</v>
      </c>
      <c r="Q1733" s="304">
        <v>0.57789999999999997</v>
      </c>
      <c r="R1733" s="304">
        <v>22.08</v>
      </c>
      <c r="S1733" s="304">
        <v>158.4</v>
      </c>
      <c r="T1733" s="304">
        <v>0.99639999999999995</v>
      </c>
      <c r="U1733" s="304">
        <v>6915</v>
      </c>
      <c r="W1733" s="304">
        <v>0.4365</v>
      </c>
      <c r="X1733" s="304">
        <v>63.12</v>
      </c>
      <c r="Y1733" s="304">
        <v>158.4</v>
      </c>
      <c r="Z1733" s="304">
        <v>0.99749999999999994</v>
      </c>
      <c r="AA1733" s="304">
        <v>7737</v>
      </c>
      <c r="AC1733" s="304">
        <v>0.16520000000000001</v>
      </c>
      <c r="AD1733" s="304">
        <v>19.440000000000001</v>
      </c>
      <c r="AE1733" s="304">
        <v>158.4</v>
      </c>
      <c r="AF1733" s="304">
        <v>0.9224</v>
      </c>
      <c r="AG1733" s="304">
        <v>7336</v>
      </c>
      <c r="AI1733" s="304">
        <v>0.54990000000000006</v>
      </c>
      <c r="AJ1733" s="304">
        <v>17.760000000000002</v>
      </c>
      <c r="AK1733" s="304">
        <v>158.4</v>
      </c>
      <c r="AL1733" s="304">
        <v>0.95040000000000002</v>
      </c>
      <c r="AM1733" s="304">
        <v>7324</v>
      </c>
      <c r="AN1733" s="304" t="e">
        <f>AM1733-#REF!</f>
        <v>#REF!</v>
      </c>
      <c r="AO1733" s="304">
        <v>0.60270000000000001</v>
      </c>
    </row>
    <row r="1734" spans="1:41">
      <c r="A1734" s="305">
        <v>1730</v>
      </c>
      <c r="B1734" s="306" t="s">
        <v>4484</v>
      </c>
      <c r="C1734" s="305" t="s">
        <v>5735</v>
      </c>
      <c r="D1734" s="306" t="s">
        <v>4652</v>
      </c>
      <c r="E1734" s="307">
        <v>400</v>
      </c>
      <c r="F1734" s="304">
        <v>221.28</v>
      </c>
      <c r="G1734" s="304">
        <v>320</v>
      </c>
      <c r="H1734" s="304">
        <v>0.95919999999999994</v>
      </c>
      <c r="I1734" s="304">
        <v>105912</v>
      </c>
      <c r="K1734" s="304" t="e">
        <v>#N/A</v>
      </c>
      <c r="L1734" s="304">
        <v>221.52</v>
      </c>
      <c r="M1734" s="304">
        <v>320</v>
      </c>
      <c r="N1734" s="304">
        <v>0.9325</v>
      </c>
      <c r="O1734" s="304">
        <v>107358</v>
      </c>
      <c r="Q1734" s="304" t="e">
        <v>#N/A</v>
      </c>
      <c r="R1734" s="304">
        <v>217.2</v>
      </c>
      <c r="S1734" s="304">
        <v>320</v>
      </c>
      <c r="T1734" s="304">
        <v>0.92510000000000003</v>
      </c>
      <c r="U1734" s="304">
        <v>92904</v>
      </c>
      <c r="W1734" s="304" t="e">
        <v>#N/A</v>
      </c>
      <c r="X1734" s="304">
        <v>204.24</v>
      </c>
      <c r="Y1734" s="304">
        <v>320</v>
      </c>
      <c r="Z1734" s="304">
        <v>0.96819999999999995</v>
      </c>
      <c r="AA1734" s="304">
        <v>95730</v>
      </c>
      <c r="AC1734" s="304" t="e">
        <v>#N/A</v>
      </c>
      <c r="AD1734" s="304">
        <v>190.56</v>
      </c>
      <c r="AE1734" s="304">
        <v>320</v>
      </c>
      <c r="AF1734" s="304">
        <v>0.98219999999999996</v>
      </c>
      <c r="AG1734" s="304">
        <v>95568</v>
      </c>
      <c r="AI1734" s="304" t="e">
        <v>#N/A</v>
      </c>
      <c r="AJ1734" s="304">
        <v>193.68</v>
      </c>
      <c r="AK1734" s="304">
        <v>320</v>
      </c>
      <c r="AL1734" s="304">
        <v>0.96079999999999999</v>
      </c>
      <c r="AM1734" s="304">
        <v>85416</v>
      </c>
      <c r="AO1734" s="304" t="e">
        <v>#N/A</v>
      </c>
    </row>
    <row r="1735" spans="1:41">
      <c r="A1735" s="305">
        <v>1731</v>
      </c>
      <c r="B1735" s="306" t="s">
        <v>4484</v>
      </c>
      <c r="C1735" s="305" t="s">
        <v>5736</v>
      </c>
      <c r="D1735" s="306" t="s">
        <v>4652</v>
      </c>
      <c r="E1735" s="307">
        <v>208.88</v>
      </c>
      <c r="F1735" s="304">
        <v>35.4</v>
      </c>
      <c r="G1735" s="304">
        <v>167.10400000000001</v>
      </c>
      <c r="H1735" s="304">
        <v>0.95989999999999998</v>
      </c>
      <c r="I1735" s="304">
        <v>10244</v>
      </c>
      <c r="K1735" s="304" t="e">
        <v>#N/A</v>
      </c>
      <c r="L1735" s="304">
        <v>40.799999999999997</v>
      </c>
      <c r="M1735" s="304">
        <v>167.10400000000001</v>
      </c>
      <c r="N1735" s="304">
        <v>0.96519999999999995</v>
      </c>
      <c r="O1735" s="304">
        <v>15578</v>
      </c>
      <c r="Q1735" s="304" t="e">
        <v>#N/A</v>
      </c>
      <c r="R1735" s="304">
        <v>39</v>
      </c>
      <c r="S1735" s="304">
        <v>167.10400000000001</v>
      </c>
      <c r="T1735" s="304">
        <v>0.95369999999999999</v>
      </c>
      <c r="U1735" s="304">
        <v>12003</v>
      </c>
      <c r="W1735" s="304" t="e">
        <v>#N/A</v>
      </c>
      <c r="X1735" s="304">
        <v>34.200000000000003</v>
      </c>
      <c r="Y1735" s="304">
        <v>167.10400000000001</v>
      </c>
      <c r="Z1735" s="304">
        <v>0.95940000000000003</v>
      </c>
      <c r="AA1735" s="304">
        <v>14811</v>
      </c>
      <c r="AC1735" s="304" t="e">
        <v>#N/A</v>
      </c>
      <c r="AD1735" s="304">
        <v>46.32</v>
      </c>
      <c r="AE1735" s="304">
        <v>167.10400000000001</v>
      </c>
      <c r="AF1735" s="304">
        <v>0.9657</v>
      </c>
      <c r="AG1735" s="304">
        <v>18427</v>
      </c>
      <c r="AI1735" s="304" t="e">
        <v>#N/A</v>
      </c>
      <c r="AJ1735" s="304">
        <v>46.2</v>
      </c>
      <c r="AK1735" s="304">
        <v>167.10400000000001</v>
      </c>
      <c r="AL1735" s="304">
        <v>0.97670000000000001</v>
      </c>
      <c r="AM1735" s="304">
        <v>16756</v>
      </c>
      <c r="AO1735" s="304" t="e">
        <v>#N/A</v>
      </c>
    </row>
    <row r="1736" spans="1:41">
      <c r="A1736" s="305">
        <v>1732</v>
      </c>
      <c r="B1736" s="306" t="s">
        <v>4484</v>
      </c>
      <c r="C1736" s="305" t="s">
        <v>5737</v>
      </c>
      <c r="D1736" s="306" t="s">
        <v>4051</v>
      </c>
      <c r="E1736" s="307">
        <v>133</v>
      </c>
      <c r="F1736" s="304">
        <v>135</v>
      </c>
      <c r="G1736" s="304">
        <v>135</v>
      </c>
      <c r="H1736" s="304">
        <v>0.90290000000000004</v>
      </c>
      <c r="I1736" s="304">
        <v>25380</v>
      </c>
      <c r="K1736" s="304">
        <v>0.28920000000000001</v>
      </c>
      <c r="L1736" s="304">
        <v>168</v>
      </c>
      <c r="M1736" s="304">
        <v>168</v>
      </c>
      <c r="N1736" s="304">
        <v>0.8901</v>
      </c>
      <c r="O1736" s="304">
        <v>35586</v>
      </c>
      <c r="Q1736" s="304">
        <v>0.31990000000000002</v>
      </c>
      <c r="R1736" s="304">
        <v>178.8</v>
      </c>
      <c r="S1736" s="304">
        <v>178.8</v>
      </c>
      <c r="T1736" s="304">
        <v>0.8831</v>
      </c>
      <c r="U1736" s="304">
        <v>35091</v>
      </c>
      <c r="W1736" s="304">
        <v>0.29870000000000002</v>
      </c>
      <c r="X1736" s="304">
        <v>161</v>
      </c>
      <c r="Y1736" s="304">
        <v>178.8</v>
      </c>
      <c r="Z1736" s="304">
        <v>0.86129999999999995</v>
      </c>
      <c r="AA1736" s="304">
        <v>15723</v>
      </c>
      <c r="AC1736" s="304">
        <v>0.29049999999999998</v>
      </c>
      <c r="AD1736" s="304">
        <v>125.52</v>
      </c>
      <c r="AE1736" s="304">
        <v>125.52</v>
      </c>
      <c r="AF1736" s="304">
        <v>0.86209999999999998</v>
      </c>
      <c r="AG1736" s="304">
        <v>17340</v>
      </c>
      <c r="AI1736" s="304">
        <v>0.21540000000000001</v>
      </c>
      <c r="AJ1736" s="304">
        <v>161.76</v>
      </c>
      <c r="AK1736" s="304">
        <v>161.76</v>
      </c>
      <c r="AL1736" s="304">
        <v>0.86150000000000004</v>
      </c>
      <c r="AM1736" s="304">
        <v>9588</v>
      </c>
      <c r="AO1736" s="304">
        <v>0.2145</v>
      </c>
    </row>
    <row r="1737" spans="1:41">
      <c r="A1737" s="305">
        <v>1733</v>
      </c>
      <c r="B1737" s="306" t="s">
        <v>4484</v>
      </c>
      <c r="C1737" s="305" t="s">
        <v>5738</v>
      </c>
      <c r="D1737" s="306" t="s">
        <v>4139</v>
      </c>
      <c r="E1737" s="307">
        <v>222.22</v>
      </c>
      <c r="F1737" s="304">
        <v>146.52000000000001</v>
      </c>
      <c r="G1737" s="304">
        <v>177.77600000000001</v>
      </c>
      <c r="H1737" s="304">
        <v>0.95789999999999997</v>
      </c>
      <c r="I1737" s="304">
        <v>32634</v>
      </c>
      <c r="K1737" s="304">
        <v>0.32300000000000001</v>
      </c>
      <c r="L1737" s="304">
        <v>139.44</v>
      </c>
      <c r="M1737" s="304">
        <v>177.77600000000001</v>
      </c>
      <c r="N1737" s="304">
        <v>0.95889999999999997</v>
      </c>
      <c r="O1737" s="304">
        <v>32256</v>
      </c>
      <c r="Q1737" s="304">
        <v>0.32429999999999998</v>
      </c>
      <c r="R1737" s="304">
        <v>152.52000000000001</v>
      </c>
      <c r="S1737" s="304">
        <v>177.77600000000001</v>
      </c>
      <c r="T1737" s="304">
        <v>0.9617</v>
      </c>
      <c r="U1737" s="304">
        <v>33039</v>
      </c>
      <c r="W1737" s="304">
        <v>0.31290000000000001</v>
      </c>
      <c r="X1737" s="304">
        <v>145.19999999999999</v>
      </c>
      <c r="Y1737" s="304">
        <v>177.77600000000001</v>
      </c>
      <c r="Z1737" s="304">
        <v>0.96379999999999999</v>
      </c>
      <c r="AA1737" s="304">
        <v>37932</v>
      </c>
      <c r="AC1737" s="304">
        <v>0.36430000000000001</v>
      </c>
      <c r="AD1737" s="304">
        <v>177</v>
      </c>
      <c r="AE1737" s="304">
        <v>177.77600000000001</v>
      </c>
      <c r="AF1737" s="304">
        <v>0.92359999999999998</v>
      </c>
      <c r="AG1737" s="304">
        <v>43104</v>
      </c>
      <c r="AI1737" s="304">
        <v>0.35439999999999999</v>
      </c>
      <c r="AJ1737" s="304">
        <v>210</v>
      </c>
      <c r="AK1737" s="304">
        <v>195</v>
      </c>
      <c r="AL1737" s="304">
        <v>0.86299999999999999</v>
      </c>
      <c r="AM1737" s="304">
        <v>42423</v>
      </c>
      <c r="AO1737" s="304">
        <v>0.3251</v>
      </c>
    </row>
    <row r="1738" spans="1:41">
      <c r="A1738" s="305">
        <v>1734</v>
      </c>
      <c r="B1738" s="306" t="s">
        <v>4484</v>
      </c>
      <c r="C1738" s="305" t="s">
        <v>5739</v>
      </c>
      <c r="D1738" s="306" t="s">
        <v>4139</v>
      </c>
      <c r="E1738" s="307">
        <v>132</v>
      </c>
      <c r="F1738" s="304">
        <v>90</v>
      </c>
      <c r="G1738" s="304">
        <v>105.6</v>
      </c>
      <c r="H1738" s="304">
        <v>0.22159999999999999</v>
      </c>
      <c r="I1738" s="304">
        <v>1170</v>
      </c>
      <c r="K1738" s="304">
        <v>8.1500000000000003E-2</v>
      </c>
      <c r="L1738" s="304">
        <v>105</v>
      </c>
      <c r="M1738" s="304">
        <v>105.6</v>
      </c>
      <c r="N1738" s="304">
        <v>0.27410000000000001</v>
      </c>
      <c r="O1738" s="304">
        <v>2220</v>
      </c>
      <c r="Q1738" s="304">
        <v>0.1037</v>
      </c>
      <c r="R1738" s="304">
        <v>165</v>
      </c>
      <c r="S1738" s="304">
        <v>165</v>
      </c>
      <c r="T1738" s="304">
        <v>0.32119999999999999</v>
      </c>
      <c r="U1738" s="304">
        <v>2640</v>
      </c>
      <c r="W1738" s="304">
        <v>6.9199999999999998E-2</v>
      </c>
      <c r="X1738" s="304">
        <v>162</v>
      </c>
      <c r="Y1738" s="304">
        <v>162</v>
      </c>
      <c r="Z1738" s="304">
        <v>0.35089999999999999</v>
      </c>
      <c r="AA1738" s="304">
        <v>3600</v>
      </c>
      <c r="AC1738" s="304">
        <v>8.5099999999999995E-2</v>
      </c>
      <c r="AD1738" s="304">
        <v>162</v>
      </c>
      <c r="AE1738" s="304">
        <v>162</v>
      </c>
      <c r="AF1738" s="304">
        <v>0.30959999999999999</v>
      </c>
      <c r="AG1738" s="304">
        <v>2340</v>
      </c>
      <c r="AI1738" s="304">
        <v>6.2700000000000006E-2</v>
      </c>
      <c r="AJ1738" s="304">
        <v>210</v>
      </c>
      <c r="AK1738" s="304">
        <v>210</v>
      </c>
      <c r="AL1738" s="304">
        <v>0.39539999999999997</v>
      </c>
      <c r="AM1738" s="304">
        <v>4080</v>
      </c>
      <c r="AO1738" s="304">
        <v>6.83E-2</v>
      </c>
    </row>
    <row r="1739" spans="1:41">
      <c r="A1739" s="305">
        <v>1735</v>
      </c>
      <c r="B1739" s="306" t="s">
        <v>4484</v>
      </c>
      <c r="C1739" s="305" t="s">
        <v>5740</v>
      </c>
      <c r="D1739" s="306" t="s">
        <v>4139</v>
      </c>
      <c r="E1739" s="307">
        <v>150</v>
      </c>
      <c r="F1739" s="304">
        <v>120</v>
      </c>
      <c r="G1739" s="304">
        <v>120</v>
      </c>
      <c r="H1739" s="304">
        <v>0.91169999999999995</v>
      </c>
      <c r="I1739" s="304">
        <v>13420</v>
      </c>
      <c r="K1739" s="304">
        <v>0.1704</v>
      </c>
      <c r="L1739" s="304">
        <v>114</v>
      </c>
      <c r="M1739" s="304">
        <v>120</v>
      </c>
      <c r="N1739" s="304">
        <v>0.91830000000000001</v>
      </c>
      <c r="O1739" s="304">
        <v>15280</v>
      </c>
      <c r="Q1739" s="304">
        <v>0.19620000000000001</v>
      </c>
      <c r="R1739" s="304">
        <v>120</v>
      </c>
      <c r="S1739" s="304">
        <v>120</v>
      </c>
      <c r="T1739" s="304">
        <v>0.86470000000000002</v>
      </c>
      <c r="U1739" s="304">
        <v>11120</v>
      </c>
      <c r="W1739" s="304">
        <v>0.14879999999999999</v>
      </c>
      <c r="X1739" s="304">
        <v>124</v>
      </c>
      <c r="Y1739" s="304">
        <v>124</v>
      </c>
      <c r="Z1739" s="304">
        <v>0.82230000000000003</v>
      </c>
      <c r="AA1739" s="304">
        <v>14340</v>
      </c>
      <c r="AC1739" s="304">
        <v>0.189</v>
      </c>
      <c r="AD1739" s="304">
        <v>132</v>
      </c>
      <c r="AE1739" s="304">
        <v>132</v>
      </c>
      <c r="AF1739" s="304">
        <v>0.83509999999999995</v>
      </c>
      <c r="AG1739" s="304">
        <v>11640</v>
      </c>
      <c r="AI1739" s="304">
        <v>0.1419</v>
      </c>
      <c r="AJ1739" s="304">
        <v>126</v>
      </c>
      <c r="AK1739" s="304">
        <v>126</v>
      </c>
      <c r="AL1739" s="304">
        <v>0.85270000000000001</v>
      </c>
      <c r="AM1739" s="304">
        <v>16780</v>
      </c>
      <c r="AO1739" s="304">
        <v>0.21690000000000001</v>
      </c>
    </row>
    <row r="1740" spans="1:41">
      <c r="A1740" s="305">
        <v>1736</v>
      </c>
      <c r="B1740" s="306" t="s">
        <v>4484</v>
      </c>
      <c r="C1740" s="305" t="s">
        <v>5741</v>
      </c>
      <c r="D1740" s="306" t="s">
        <v>4139</v>
      </c>
      <c r="E1740" s="307">
        <v>233.33</v>
      </c>
      <c r="F1740" s="304">
        <v>129.84</v>
      </c>
      <c r="G1740" s="304">
        <v>186.66399999999999</v>
      </c>
      <c r="H1740" s="304">
        <v>0.91930000000000001</v>
      </c>
      <c r="I1740" s="304">
        <v>14958</v>
      </c>
      <c r="K1740" s="304">
        <v>0.1741</v>
      </c>
      <c r="L1740" s="304">
        <v>135.36000000000001</v>
      </c>
      <c r="M1740" s="304">
        <v>186.66399999999999</v>
      </c>
      <c r="N1740" s="304">
        <v>0.93230000000000002</v>
      </c>
      <c r="O1740" s="304">
        <v>18258</v>
      </c>
      <c r="Q1740" s="304">
        <v>0.19450000000000001</v>
      </c>
      <c r="R1740" s="304">
        <v>139.68</v>
      </c>
      <c r="S1740" s="304">
        <v>186.66399999999999</v>
      </c>
      <c r="T1740" s="304">
        <v>0.86539999999999995</v>
      </c>
      <c r="U1740" s="304">
        <v>12414</v>
      </c>
      <c r="W1740" s="304">
        <v>0.1426</v>
      </c>
      <c r="X1740" s="304">
        <v>168</v>
      </c>
      <c r="Y1740" s="304">
        <v>186.66399999999999</v>
      </c>
      <c r="Z1740" s="304">
        <v>0.75639999999999996</v>
      </c>
      <c r="AA1740" s="304">
        <v>11754</v>
      </c>
      <c r="AC1740" s="304">
        <v>0.12429999999999999</v>
      </c>
      <c r="AD1740" s="304">
        <v>162</v>
      </c>
      <c r="AE1740" s="304">
        <v>186.66399999999999</v>
      </c>
      <c r="AF1740" s="304">
        <v>0.77579999999999993</v>
      </c>
      <c r="AG1740" s="304">
        <v>12144</v>
      </c>
      <c r="AI1740" s="304">
        <v>0.12989999999999999</v>
      </c>
      <c r="AJ1740" s="304">
        <v>168</v>
      </c>
      <c r="AK1740" s="304">
        <v>186.66399999999999</v>
      </c>
      <c r="AL1740" s="304">
        <v>0.75349999999999995</v>
      </c>
      <c r="AM1740" s="304">
        <v>11736</v>
      </c>
      <c r="AO1740" s="304">
        <v>0.1288</v>
      </c>
    </row>
    <row r="1741" spans="1:41">
      <c r="A1741" s="305">
        <v>1737</v>
      </c>
      <c r="B1741" s="306" t="s">
        <v>4484</v>
      </c>
      <c r="C1741" s="305" t="s">
        <v>5742</v>
      </c>
      <c r="D1741" s="306" t="s">
        <v>4139</v>
      </c>
      <c r="E1741" s="307">
        <v>150</v>
      </c>
      <c r="F1741" s="304">
        <v>2</v>
      </c>
      <c r="G1741" s="304">
        <v>120</v>
      </c>
      <c r="H1741" s="304">
        <v>0.6512</v>
      </c>
      <c r="I1741" s="304">
        <v>1680</v>
      </c>
      <c r="J1741" s="304" t="e">
        <f>I1741-#REF!</f>
        <v>#REF!</v>
      </c>
      <c r="K1741" s="304">
        <v>1.7917000000000001</v>
      </c>
      <c r="L1741" s="304">
        <v>32</v>
      </c>
      <c r="M1741" s="304">
        <v>120</v>
      </c>
      <c r="N1741" s="304">
        <v>0.68920000000000003</v>
      </c>
      <c r="O1741" s="304">
        <v>1020</v>
      </c>
      <c r="Q1741" s="304">
        <v>6.2199999999999998E-2</v>
      </c>
      <c r="R1741" s="304">
        <v>4</v>
      </c>
      <c r="S1741" s="304">
        <v>120</v>
      </c>
      <c r="T1741" s="304">
        <v>0.66669999999999996</v>
      </c>
      <c r="U1741" s="304">
        <v>800</v>
      </c>
      <c r="W1741" s="304">
        <v>0.41670000000000001</v>
      </c>
      <c r="X1741" s="304">
        <v>4</v>
      </c>
      <c r="Y1741" s="304">
        <v>120</v>
      </c>
      <c r="Z1741" s="304">
        <v>0.6</v>
      </c>
      <c r="AA1741" s="304">
        <v>780</v>
      </c>
      <c r="AC1741" s="304">
        <v>0.43680000000000002</v>
      </c>
      <c r="AD1741" s="304">
        <v>6</v>
      </c>
      <c r="AE1741" s="304">
        <v>120</v>
      </c>
      <c r="AF1741" s="304">
        <v>0.54239999999999999</v>
      </c>
      <c r="AG1741" s="304">
        <v>640</v>
      </c>
      <c r="AI1741" s="304">
        <v>0.26429999999999998</v>
      </c>
      <c r="AJ1741" s="304">
        <v>10</v>
      </c>
      <c r="AK1741" s="304">
        <v>120</v>
      </c>
      <c r="AL1741" s="304">
        <v>0.59160000000000001</v>
      </c>
      <c r="AM1741" s="304">
        <v>840</v>
      </c>
      <c r="AO1741" s="304">
        <v>0.19719999999999999</v>
      </c>
    </row>
    <row r="1742" spans="1:41">
      <c r="A1742" s="305">
        <v>1738</v>
      </c>
      <c r="B1742" s="306" t="s">
        <v>4484</v>
      </c>
      <c r="C1742" s="305" t="s">
        <v>5743</v>
      </c>
      <c r="D1742" s="306" t="s">
        <v>5704</v>
      </c>
      <c r="E1742" s="307">
        <v>4200</v>
      </c>
      <c r="F1742" s="304">
        <v>3930</v>
      </c>
      <c r="G1742" s="304">
        <v>3930</v>
      </c>
      <c r="H1742" s="304">
        <v>0.99660000000000004</v>
      </c>
      <c r="I1742" s="304">
        <v>2327220</v>
      </c>
      <c r="J1742" s="304" t="e">
        <f>I1742-#REF!</f>
        <v>#REF!</v>
      </c>
      <c r="K1742" s="304">
        <v>0.82530000000000003</v>
      </c>
      <c r="L1742" s="304">
        <v>3912</v>
      </c>
      <c r="M1742" s="304">
        <v>3912</v>
      </c>
      <c r="N1742" s="304">
        <v>0.99739999999999995</v>
      </c>
      <c r="O1742" s="304">
        <v>1951380</v>
      </c>
      <c r="P1742" s="304" t="e">
        <f>O1742-#REF!</f>
        <v>#REF!</v>
      </c>
      <c r="Q1742" s="304">
        <v>0.67220000000000002</v>
      </c>
      <c r="R1742" s="304">
        <v>3912</v>
      </c>
      <c r="S1742" s="304">
        <v>3912</v>
      </c>
      <c r="T1742" s="304">
        <v>0.99749999999999994</v>
      </c>
      <c r="U1742" s="304">
        <v>3057900</v>
      </c>
      <c r="V1742" s="304" t="e">
        <f>U1742-#REF!</f>
        <v>#REF!</v>
      </c>
      <c r="W1742" s="304">
        <v>1.0885</v>
      </c>
      <c r="X1742" s="304">
        <v>3960</v>
      </c>
      <c r="Y1742" s="304">
        <v>3960</v>
      </c>
      <c r="Z1742" s="304">
        <v>0.99609999999999999</v>
      </c>
      <c r="AA1742" s="304">
        <v>2631300</v>
      </c>
      <c r="AB1742" s="304" t="e">
        <f>AA1742-#REF!</f>
        <v>#REF!</v>
      </c>
      <c r="AC1742" s="304">
        <v>0.89670000000000005</v>
      </c>
      <c r="AD1742" s="304">
        <v>3924</v>
      </c>
      <c r="AE1742" s="304">
        <v>3924</v>
      </c>
      <c r="AF1742" s="304">
        <v>0.99809999999999999</v>
      </c>
      <c r="AG1742" s="304">
        <v>2312160</v>
      </c>
      <c r="AH1742" s="304" t="e">
        <f>AG1742-#REF!</f>
        <v>#REF!</v>
      </c>
      <c r="AI1742" s="304">
        <v>0.79359999999999997</v>
      </c>
      <c r="AJ1742" s="304">
        <v>3894</v>
      </c>
      <c r="AK1742" s="304">
        <v>3894</v>
      </c>
      <c r="AL1742" s="304">
        <v>0.99839999999999995</v>
      </c>
      <c r="AM1742" s="304">
        <v>2808960</v>
      </c>
      <c r="AN1742" s="304" t="e">
        <f>AM1742-#REF!</f>
        <v>#REF!</v>
      </c>
      <c r="AO1742" s="304">
        <v>1.0035000000000001</v>
      </c>
    </row>
    <row r="1743" spans="1:41">
      <c r="A1743" s="305">
        <v>1739</v>
      </c>
      <c r="B1743" s="306" t="s">
        <v>4484</v>
      </c>
      <c r="C1743" s="305" t="s">
        <v>5744</v>
      </c>
      <c r="D1743" s="306" t="s">
        <v>4139</v>
      </c>
      <c r="E1743" s="307">
        <v>198</v>
      </c>
      <c r="F1743" s="304">
        <v>132</v>
      </c>
      <c r="G1743" s="304">
        <v>158.4</v>
      </c>
      <c r="H1743" s="304">
        <v>0.96429999999999993</v>
      </c>
      <c r="I1743" s="304">
        <v>57612</v>
      </c>
      <c r="J1743" s="304" t="e">
        <f>I1743-#REF!</f>
        <v>#REF!</v>
      </c>
      <c r="K1743" s="304">
        <v>0.62870000000000004</v>
      </c>
      <c r="L1743" s="304">
        <v>151.19999999999999</v>
      </c>
      <c r="M1743" s="304">
        <v>158.4</v>
      </c>
      <c r="N1743" s="304">
        <v>0.99409999999999998</v>
      </c>
      <c r="O1743" s="304">
        <v>61928</v>
      </c>
      <c r="Q1743" s="304">
        <v>0.55379999999999996</v>
      </c>
      <c r="R1743" s="304">
        <v>144</v>
      </c>
      <c r="S1743" s="304">
        <v>158.4</v>
      </c>
      <c r="T1743" s="304">
        <v>0.99209999999999998</v>
      </c>
      <c r="U1743" s="304">
        <v>47280</v>
      </c>
      <c r="W1743" s="304">
        <v>0.4597</v>
      </c>
      <c r="X1743" s="304">
        <v>152.80000000000001</v>
      </c>
      <c r="Y1743" s="304">
        <v>158.4</v>
      </c>
      <c r="Z1743" s="304">
        <v>0.98419999999999996</v>
      </c>
      <c r="AA1743" s="304">
        <v>31500</v>
      </c>
      <c r="AC1743" s="304">
        <v>0.28160000000000002</v>
      </c>
      <c r="AD1743" s="304">
        <v>160.80000000000001</v>
      </c>
      <c r="AE1743" s="304">
        <v>160.80000000000001</v>
      </c>
      <c r="AF1743" s="304">
        <v>0.98949999999999994</v>
      </c>
      <c r="AG1743" s="304">
        <v>45908</v>
      </c>
      <c r="AI1743" s="304">
        <v>0.38779999999999998</v>
      </c>
      <c r="AJ1743" s="304">
        <v>156</v>
      </c>
      <c r="AK1743" s="304">
        <v>158.4</v>
      </c>
      <c r="AL1743" s="304">
        <v>0.98939999999999995</v>
      </c>
      <c r="AM1743" s="304">
        <v>58104</v>
      </c>
      <c r="AO1743" s="304">
        <v>0.52290000000000003</v>
      </c>
    </row>
    <row r="1744" spans="1:41">
      <c r="A1744" s="305">
        <v>1740</v>
      </c>
      <c r="B1744" s="306" t="s">
        <v>4484</v>
      </c>
      <c r="C1744" s="305" t="s">
        <v>5745</v>
      </c>
      <c r="D1744" s="306" t="s">
        <v>4139</v>
      </c>
      <c r="E1744" s="307">
        <v>222.22</v>
      </c>
      <c r="F1744" s="304">
        <v>153.6</v>
      </c>
      <c r="G1744" s="304">
        <v>177.77600000000001</v>
      </c>
      <c r="H1744" s="304">
        <v>0.90390000000000004</v>
      </c>
      <c r="I1744" s="304">
        <v>15131</v>
      </c>
      <c r="K1744" s="304">
        <v>0.15140000000000001</v>
      </c>
      <c r="L1744" s="304">
        <v>150.6</v>
      </c>
      <c r="M1744" s="304">
        <v>177.77600000000001</v>
      </c>
      <c r="N1744" s="304">
        <v>0.9708</v>
      </c>
      <c r="O1744" s="304">
        <v>33039</v>
      </c>
      <c r="Q1744" s="304">
        <v>0.30380000000000001</v>
      </c>
      <c r="R1744" s="304">
        <v>135.6</v>
      </c>
      <c r="S1744" s="304">
        <v>177.77600000000001</v>
      </c>
      <c r="T1744" s="304">
        <v>0.9768</v>
      </c>
      <c r="U1744" s="304">
        <v>13753</v>
      </c>
      <c r="W1744" s="304">
        <v>0.14419999999999999</v>
      </c>
      <c r="X1744" s="304">
        <v>140.4</v>
      </c>
      <c r="Y1744" s="304">
        <v>177.77600000000001</v>
      </c>
      <c r="Z1744" s="304">
        <v>0.98660000000000003</v>
      </c>
      <c r="AA1744" s="304">
        <v>21410</v>
      </c>
      <c r="AC1744" s="304">
        <v>0.28000000000000003</v>
      </c>
      <c r="AD1744" s="304">
        <v>142.32</v>
      </c>
      <c r="AE1744" s="304">
        <v>177.77600000000001</v>
      </c>
      <c r="AF1744" s="304">
        <v>0.98180000000000001</v>
      </c>
      <c r="AG1744" s="304">
        <v>34498</v>
      </c>
      <c r="AI1744" s="304">
        <v>0.33189999999999997</v>
      </c>
      <c r="AJ1744" s="304">
        <v>150.6</v>
      </c>
      <c r="AK1744" s="304">
        <v>177.77600000000001</v>
      </c>
      <c r="AL1744" s="304">
        <v>0.97150000000000003</v>
      </c>
      <c r="AM1744" s="304">
        <v>44787</v>
      </c>
      <c r="AO1744" s="304">
        <v>0.42520000000000002</v>
      </c>
    </row>
    <row r="1745" spans="1:41">
      <c r="A1745" s="305">
        <v>1741</v>
      </c>
      <c r="B1745" s="306" t="s">
        <v>4484</v>
      </c>
      <c r="C1745" s="305" t="s">
        <v>5746</v>
      </c>
      <c r="D1745" s="306" t="s">
        <v>4139</v>
      </c>
      <c r="E1745" s="307">
        <v>133.33000000000001</v>
      </c>
      <c r="F1745" s="304">
        <v>44</v>
      </c>
      <c r="G1745" s="304">
        <v>106.664</v>
      </c>
      <c r="H1745" s="304">
        <v>0.71899999999999997</v>
      </c>
      <c r="I1745" s="304">
        <v>6568</v>
      </c>
      <c r="K1745" s="304">
        <v>0.28839999999999999</v>
      </c>
      <c r="L1745" s="304">
        <v>48.96</v>
      </c>
      <c r="M1745" s="304">
        <v>106.664</v>
      </c>
      <c r="N1745" s="304">
        <v>0.73329999999999995</v>
      </c>
      <c r="O1745" s="304">
        <v>7960</v>
      </c>
      <c r="Q1745" s="304">
        <v>0.29799999999999999</v>
      </c>
      <c r="R1745" s="304">
        <v>47.68</v>
      </c>
      <c r="S1745" s="304">
        <v>106.664</v>
      </c>
      <c r="T1745" s="304">
        <v>0.74219999999999997</v>
      </c>
      <c r="U1745" s="304">
        <v>6584</v>
      </c>
      <c r="W1745" s="304">
        <v>0.25840000000000002</v>
      </c>
      <c r="X1745" s="304">
        <v>44.16</v>
      </c>
      <c r="Y1745" s="304">
        <v>106.664</v>
      </c>
      <c r="Z1745" s="304">
        <v>0.7218</v>
      </c>
      <c r="AA1745" s="304">
        <v>8344</v>
      </c>
      <c r="AC1745" s="304">
        <v>0.3518</v>
      </c>
      <c r="AD1745" s="304">
        <v>50.24</v>
      </c>
      <c r="AE1745" s="304">
        <v>106.664</v>
      </c>
      <c r="AF1745" s="304">
        <v>0.70519999999999994</v>
      </c>
      <c r="AG1745" s="304">
        <v>8608</v>
      </c>
      <c r="AI1745" s="304">
        <v>0.3266</v>
      </c>
      <c r="AJ1745" s="304">
        <v>39.200000000000003</v>
      </c>
      <c r="AK1745" s="304">
        <v>106.664</v>
      </c>
      <c r="AL1745" s="304">
        <v>0.67059999999999997</v>
      </c>
      <c r="AM1745" s="304">
        <v>6984</v>
      </c>
      <c r="AO1745" s="304">
        <v>0.36899999999999999</v>
      </c>
    </row>
    <row r="1746" spans="1:41">
      <c r="A1746" s="305">
        <v>1742</v>
      </c>
      <c r="B1746" s="306" t="s">
        <v>4484</v>
      </c>
      <c r="C1746" s="305" t="s">
        <v>5747</v>
      </c>
      <c r="D1746" s="306" t="s">
        <v>4051</v>
      </c>
      <c r="E1746" s="307">
        <v>200</v>
      </c>
      <c r="F1746" s="304">
        <v>38</v>
      </c>
      <c r="G1746" s="304">
        <v>160</v>
      </c>
      <c r="H1746" s="304">
        <v>1</v>
      </c>
      <c r="I1746" s="304">
        <v>5200</v>
      </c>
      <c r="K1746" s="304">
        <v>0.19009999999999999</v>
      </c>
      <c r="L1746" s="304">
        <v>30</v>
      </c>
      <c r="M1746" s="304">
        <v>160</v>
      </c>
      <c r="N1746" s="304">
        <v>1</v>
      </c>
      <c r="O1746" s="304">
        <v>6380</v>
      </c>
      <c r="Q1746" s="304">
        <v>0.2858</v>
      </c>
      <c r="R1746" s="304">
        <v>44</v>
      </c>
      <c r="S1746" s="304">
        <v>160</v>
      </c>
      <c r="T1746" s="304">
        <v>1</v>
      </c>
      <c r="U1746" s="304">
        <v>5920</v>
      </c>
      <c r="W1746" s="304">
        <v>0.18690000000000001</v>
      </c>
      <c r="X1746" s="304">
        <v>34</v>
      </c>
      <c r="Y1746" s="304">
        <v>160</v>
      </c>
      <c r="Z1746" s="304">
        <v>1</v>
      </c>
      <c r="AA1746" s="304">
        <v>6020</v>
      </c>
      <c r="AC1746" s="304">
        <v>0.23799999999999999</v>
      </c>
      <c r="AD1746" s="304">
        <v>38.24</v>
      </c>
      <c r="AE1746" s="304">
        <v>160</v>
      </c>
      <c r="AF1746" s="304">
        <v>0.97170000000000001</v>
      </c>
      <c r="AG1746" s="304">
        <v>4174</v>
      </c>
      <c r="AI1746" s="304">
        <v>0.16719999999999999</v>
      </c>
      <c r="AJ1746" s="304">
        <v>39.6</v>
      </c>
      <c r="AK1746" s="304">
        <v>160</v>
      </c>
      <c r="AL1746" s="304">
        <v>1</v>
      </c>
      <c r="AM1746" s="304">
        <v>4988</v>
      </c>
      <c r="AO1746" s="304">
        <v>0.1749</v>
      </c>
    </row>
    <row r="1747" spans="1:41">
      <c r="A1747" s="305">
        <v>1743</v>
      </c>
      <c r="B1747" s="306" t="s">
        <v>4484</v>
      </c>
      <c r="C1747" s="305" t="s">
        <v>5749</v>
      </c>
      <c r="D1747" s="306" t="s">
        <v>4139</v>
      </c>
      <c r="E1747" s="307">
        <v>611.11</v>
      </c>
      <c r="F1747" s="304">
        <v>450</v>
      </c>
      <c r="G1747" s="304">
        <v>488.88799999999998</v>
      </c>
      <c r="H1747" s="304">
        <v>0.97119999999999995</v>
      </c>
      <c r="I1747" s="304">
        <v>118000</v>
      </c>
      <c r="K1747" s="304">
        <v>0.375</v>
      </c>
      <c r="L1747" s="304">
        <v>510</v>
      </c>
      <c r="M1747" s="304">
        <v>488.88799999999998</v>
      </c>
      <c r="N1747" s="304">
        <v>0.96819999999999995</v>
      </c>
      <c r="O1747" s="304">
        <v>188400</v>
      </c>
      <c r="Q1747" s="304">
        <v>0.51290000000000002</v>
      </c>
      <c r="R1747" s="304">
        <v>520</v>
      </c>
      <c r="S1747" s="304">
        <v>520</v>
      </c>
      <c r="T1747" s="304">
        <v>0.96740000000000004</v>
      </c>
      <c r="U1747" s="304">
        <v>198300</v>
      </c>
      <c r="W1747" s="304">
        <v>0.54749999999999999</v>
      </c>
      <c r="X1747" s="304">
        <v>570</v>
      </c>
      <c r="Y1747" s="304">
        <v>570</v>
      </c>
      <c r="Z1747" s="304">
        <v>0.91389999999999993</v>
      </c>
      <c r="AA1747" s="304">
        <v>147400</v>
      </c>
      <c r="AC1747" s="304">
        <v>0.51259999999999994</v>
      </c>
      <c r="AD1747" s="304">
        <v>547.6</v>
      </c>
      <c r="AE1747" s="304">
        <v>547.6</v>
      </c>
      <c r="AF1747" s="304">
        <v>0.98089999999999999</v>
      </c>
      <c r="AG1747" s="304">
        <v>235652</v>
      </c>
      <c r="AI1747" s="304">
        <v>0.5897</v>
      </c>
      <c r="AJ1747" s="304">
        <v>531.20000000000005</v>
      </c>
      <c r="AK1747" s="304">
        <v>527.20000000000005</v>
      </c>
      <c r="AL1747" s="304">
        <v>0.99309999999999998</v>
      </c>
      <c r="AM1747" s="304">
        <v>167860</v>
      </c>
      <c r="AO1747" s="304">
        <v>0.442</v>
      </c>
    </row>
    <row r="1748" spans="1:41">
      <c r="A1748" s="305">
        <v>1744</v>
      </c>
      <c r="B1748" s="306" t="s">
        <v>4484</v>
      </c>
      <c r="C1748" s="305" t="s">
        <v>5750</v>
      </c>
      <c r="D1748" s="306" t="s">
        <v>4139</v>
      </c>
      <c r="E1748" s="307">
        <v>134</v>
      </c>
      <c r="F1748" s="304">
        <v>130.19999999999999</v>
      </c>
      <c r="G1748" s="304">
        <v>130.19999999999999</v>
      </c>
      <c r="H1748" s="304">
        <v>0.97870000000000001</v>
      </c>
      <c r="I1748" s="304">
        <v>22431</v>
      </c>
      <c r="K1748" s="304">
        <v>0.2445</v>
      </c>
      <c r="L1748" s="304">
        <v>116.4</v>
      </c>
      <c r="M1748" s="304">
        <v>138</v>
      </c>
      <c r="N1748" s="304">
        <v>0.97770000000000001</v>
      </c>
      <c r="O1748" s="304">
        <v>27933</v>
      </c>
      <c r="Q1748" s="304">
        <v>0.32990000000000003</v>
      </c>
      <c r="R1748" s="304">
        <v>128.4</v>
      </c>
      <c r="S1748" s="304">
        <v>128.4</v>
      </c>
      <c r="T1748" s="304">
        <v>0.97440000000000004</v>
      </c>
      <c r="U1748" s="304">
        <v>23316</v>
      </c>
      <c r="W1748" s="304">
        <v>0.25890000000000002</v>
      </c>
      <c r="X1748" s="304">
        <v>125.4</v>
      </c>
      <c r="Y1748" s="304">
        <v>125.4</v>
      </c>
      <c r="Z1748" s="304">
        <v>0.97739999999999994</v>
      </c>
      <c r="AA1748" s="304">
        <v>33324</v>
      </c>
      <c r="AC1748" s="304">
        <v>0.36549999999999999</v>
      </c>
      <c r="AD1748" s="304">
        <v>119.4</v>
      </c>
      <c r="AE1748" s="304">
        <v>119.4</v>
      </c>
      <c r="AF1748" s="304">
        <v>0.97450000000000003</v>
      </c>
      <c r="AG1748" s="304">
        <v>29901</v>
      </c>
      <c r="AI1748" s="304">
        <v>0.34539999999999998</v>
      </c>
      <c r="AJ1748" s="304">
        <v>123</v>
      </c>
      <c r="AK1748" s="304">
        <v>123</v>
      </c>
      <c r="AL1748" s="304">
        <v>0.9819</v>
      </c>
      <c r="AM1748" s="304">
        <v>41622</v>
      </c>
      <c r="AO1748" s="304">
        <v>0.47870000000000001</v>
      </c>
    </row>
    <row r="1749" spans="1:41">
      <c r="A1749" s="305">
        <v>1745</v>
      </c>
      <c r="B1749" s="306" t="s">
        <v>4484</v>
      </c>
      <c r="C1749" s="305" t="s">
        <v>5751</v>
      </c>
      <c r="D1749" s="306" t="s">
        <v>4139</v>
      </c>
      <c r="E1749" s="307">
        <v>167</v>
      </c>
      <c r="F1749" s="304">
        <v>123</v>
      </c>
      <c r="G1749" s="304">
        <v>133.6</v>
      </c>
      <c r="H1749" s="304">
        <v>0.87309999999999999</v>
      </c>
      <c r="I1749" s="304">
        <v>6084</v>
      </c>
      <c r="K1749" s="304">
        <v>7.8700000000000006E-2</v>
      </c>
      <c r="L1749" s="304">
        <v>0</v>
      </c>
      <c r="M1749" s="304">
        <v>133.6</v>
      </c>
      <c r="N1749" s="304">
        <v>0.88680000000000003</v>
      </c>
      <c r="O1749" s="304">
        <v>10098</v>
      </c>
      <c r="Q1749" s="304">
        <v>9.1700000000000004E-2</v>
      </c>
      <c r="R1749" s="304">
        <v>100.8</v>
      </c>
      <c r="S1749" s="304">
        <v>133.6</v>
      </c>
      <c r="T1749" s="304">
        <v>0.81589999999999996</v>
      </c>
      <c r="U1749" s="304">
        <v>7125</v>
      </c>
      <c r="W1749" s="304">
        <v>0.1203</v>
      </c>
      <c r="X1749" s="304">
        <v>88.2</v>
      </c>
      <c r="Y1749" s="304">
        <v>133.6</v>
      </c>
      <c r="Z1749" s="304">
        <v>0.83379999999999999</v>
      </c>
      <c r="AA1749" s="304">
        <v>8769</v>
      </c>
      <c r="AC1749" s="304">
        <v>0.1603</v>
      </c>
      <c r="AD1749" s="304">
        <v>79.8</v>
      </c>
      <c r="AE1749" s="304">
        <v>133.6</v>
      </c>
      <c r="AF1749" s="304">
        <v>0.75719999999999998</v>
      </c>
      <c r="AG1749" s="304">
        <v>5154</v>
      </c>
      <c r="AI1749" s="304">
        <v>0.1147</v>
      </c>
      <c r="AJ1749" s="304">
        <v>94.2</v>
      </c>
      <c r="AK1749" s="304">
        <v>133.6</v>
      </c>
      <c r="AL1749" s="304">
        <v>0.84289999999999998</v>
      </c>
      <c r="AM1749" s="304">
        <v>11277</v>
      </c>
      <c r="AO1749" s="304">
        <v>0.1973</v>
      </c>
    </row>
    <row r="1750" spans="1:41">
      <c r="A1750" s="305">
        <v>1746</v>
      </c>
      <c r="B1750" s="306" t="s">
        <v>4484</v>
      </c>
      <c r="C1750" s="305" t="s">
        <v>5752</v>
      </c>
      <c r="D1750" s="306" t="s">
        <v>4139</v>
      </c>
      <c r="E1750" s="307">
        <v>122.22</v>
      </c>
      <c r="F1750" s="304">
        <v>162.63999999999999</v>
      </c>
      <c r="G1750" s="304">
        <v>162.63999999999999</v>
      </c>
      <c r="H1750" s="304">
        <v>0.94989999999999997</v>
      </c>
      <c r="I1750" s="304">
        <v>23266</v>
      </c>
      <c r="K1750" s="304">
        <v>0.2414</v>
      </c>
      <c r="L1750" s="304">
        <v>157.12</v>
      </c>
      <c r="M1750" s="304">
        <v>157.12</v>
      </c>
      <c r="N1750" s="304">
        <v>0.9405</v>
      </c>
      <c r="O1750" s="304">
        <v>26182</v>
      </c>
      <c r="Q1750" s="304">
        <v>0.2382</v>
      </c>
      <c r="R1750" s="304">
        <v>189.12</v>
      </c>
      <c r="S1750" s="304">
        <v>189.12</v>
      </c>
      <c r="T1750" s="304">
        <v>0.87170000000000003</v>
      </c>
      <c r="U1750" s="304">
        <v>16480</v>
      </c>
      <c r="W1750" s="304">
        <v>0.13880000000000001</v>
      </c>
      <c r="X1750" s="304">
        <v>112.8</v>
      </c>
      <c r="Y1750" s="304">
        <v>111.84</v>
      </c>
      <c r="Z1750" s="304">
        <v>0.97029999999999994</v>
      </c>
      <c r="AA1750" s="304">
        <v>22528</v>
      </c>
      <c r="AC1750" s="304">
        <v>0.2767</v>
      </c>
      <c r="AD1750" s="304">
        <v>125.04</v>
      </c>
      <c r="AE1750" s="304">
        <v>125.04</v>
      </c>
      <c r="AF1750" s="304">
        <v>0.96329999999999993</v>
      </c>
      <c r="AG1750" s="304">
        <v>17180</v>
      </c>
      <c r="AI1750" s="304">
        <v>0.19170000000000001</v>
      </c>
      <c r="AJ1750" s="304">
        <v>105.84</v>
      </c>
      <c r="AK1750" s="304">
        <v>105.84</v>
      </c>
      <c r="AL1750" s="304">
        <v>0.98029999999999995</v>
      </c>
      <c r="AM1750" s="304">
        <v>17284</v>
      </c>
      <c r="AO1750" s="304">
        <v>0.23139999999999999</v>
      </c>
    </row>
    <row r="1751" spans="1:41">
      <c r="A1751" s="305">
        <v>1747</v>
      </c>
      <c r="B1751" s="306" t="s">
        <v>4484</v>
      </c>
      <c r="C1751" s="305" t="s">
        <v>295</v>
      </c>
      <c r="D1751" s="306" t="s">
        <v>4139</v>
      </c>
      <c r="E1751" s="307">
        <v>200</v>
      </c>
      <c r="F1751" s="304">
        <v>110.4</v>
      </c>
      <c r="G1751" s="304">
        <v>160</v>
      </c>
      <c r="H1751" s="304">
        <v>0.97240000000000004</v>
      </c>
      <c r="I1751" s="304">
        <v>15594</v>
      </c>
      <c r="K1751" s="304">
        <v>0.20180000000000001</v>
      </c>
      <c r="L1751" s="304">
        <v>111.36</v>
      </c>
      <c r="M1751" s="304">
        <v>160</v>
      </c>
      <c r="N1751" s="304">
        <v>0.97970000000000002</v>
      </c>
      <c r="O1751" s="304">
        <v>13167</v>
      </c>
      <c r="Q1751" s="304">
        <v>0.16220000000000001</v>
      </c>
      <c r="R1751" s="304">
        <v>109.12</v>
      </c>
      <c r="S1751" s="304">
        <v>160</v>
      </c>
      <c r="T1751" s="304">
        <v>0.97170000000000001</v>
      </c>
      <c r="U1751" s="304">
        <v>14404</v>
      </c>
      <c r="W1751" s="304">
        <v>0.18870000000000001</v>
      </c>
      <c r="X1751" s="304">
        <v>114.88</v>
      </c>
      <c r="Y1751" s="304">
        <v>160</v>
      </c>
      <c r="Z1751" s="304">
        <v>0.97760000000000002</v>
      </c>
      <c r="AA1751" s="304">
        <v>13568</v>
      </c>
      <c r="AC1751" s="304">
        <v>0.16239999999999999</v>
      </c>
      <c r="AD1751" s="304">
        <v>69.599999999999994</v>
      </c>
      <c r="AE1751" s="304">
        <v>160</v>
      </c>
      <c r="AF1751" s="304">
        <v>0.92049999999999998</v>
      </c>
      <c r="AG1751" s="304">
        <v>11818</v>
      </c>
      <c r="AI1751" s="304">
        <v>0.24790000000000001</v>
      </c>
      <c r="AJ1751" s="304">
        <v>74.400000000000006</v>
      </c>
      <c r="AK1751" s="304">
        <v>160</v>
      </c>
      <c r="AL1751" s="304">
        <v>0.78649999999999998</v>
      </c>
      <c r="AM1751" s="304">
        <v>6944</v>
      </c>
      <c r="AO1751" s="304">
        <v>0.1648</v>
      </c>
    </row>
    <row r="1752" spans="1:41">
      <c r="A1752" s="305">
        <v>1748</v>
      </c>
      <c r="B1752" s="306" t="s">
        <v>4484</v>
      </c>
      <c r="C1752" s="305" t="s">
        <v>5753</v>
      </c>
      <c r="D1752" s="306" t="s">
        <v>4652</v>
      </c>
      <c r="E1752" s="307">
        <v>178</v>
      </c>
      <c r="F1752" s="304">
        <v>160</v>
      </c>
      <c r="G1752" s="304">
        <v>178</v>
      </c>
      <c r="H1752" s="304">
        <v>0.81110000000000004</v>
      </c>
      <c r="I1752" s="304">
        <v>56480</v>
      </c>
      <c r="K1752" s="304" t="e">
        <v>#N/A</v>
      </c>
      <c r="L1752" s="304">
        <v>134</v>
      </c>
      <c r="M1752" s="304">
        <v>146</v>
      </c>
      <c r="N1752" s="304">
        <v>0.83450000000000002</v>
      </c>
      <c r="O1752" s="304">
        <v>58260</v>
      </c>
      <c r="Q1752" s="304" t="e">
        <v>#N/A</v>
      </c>
      <c r="R1752" s="304">
        <v>152</v>
      </c>
      <c r="S1752" s="304">
        <v>152</v>
      </c>
      <c r="T1752" s="304">
        <v>0.82399999999999995</v>
      </c>
      <c r="U1752" s="304">
        <v>59900</v>
      </c>
      <c r="W1752" s="304" t="e">
        <v>#N/A</v>
      </c>
      <c r="X1752" s="304">
        <v>152</v>
      </c>
      <c r="Y1752" s="304">
        <v>152</v>
      </c>
      <c r="Z1752" s="304">
        <v>0.80879999999999996</v>
      </c>
      <c r="AA1752" s="304">
        <v>63620</v>
      </c>
      <c r="AC1752" s="304" t="e">
        <v>#N/A</v>
      </c>
      <c r="AD1752" s="304">
        <v>142</v>
      </c>
      <c r="AE1752" s="304">
        <v>142.4</v>
      </c>
      <c r="AF1752" s="304">
        <v>0.81030000000000002</v>
      </c>
      <c r="AG1752" s="304">
        <v>62860</v>
      </c>
      <c r="AI1752" s="304" t="e">
        <v>#N/A</v>
      </c>
      <c r="AJ1752" s="304">
        <v>184</v>
      </c>
      <c r="AK1752" s="304">
        <v>184</v>
      </c>
      <c r="AL1752" s="304">
        <v>0.85960000000000003</v>
      </c>
      <c r="AM1752" s="304">
        <v>65360</v>
      </c>
      <c r="AO1752" s="304" t="e">
        <v>#N/A</v>
      </c>
    </row>
    <row r="1753" spans="1:41">
      <c r="A1753" s="305">
        <v>1749</v>
      </c>
      <c r="B1753" s="306" t="s">
        <v>4484</v>
      </c>
      <c r="C1753" s="305" t="s">
        <v>5754</v>
      </c>
      <c r="D1753" s="306" t="s">
        <v>4139</v>
      </c>
      <c r="E1753" s="307">
        <v>200</v>
      </c>
      <c r="F1753" s="304">
        <v>144</v>
      </c>
      <c r="G1753" s="304">
        <v>160</v>
      </c>
      <c r="H1753" s="304">
        <v>0.98260000000000003</v>
      </c>
      <c r="I1753" s="304">
        <v>27080</v>
      </c>
      <c r="K1753" s="304">
        <v>0.26579999999999998</v>
      </c>
      <c r="L1753" s="304">
        <v>132</v>
      </c>
      <c r="M1753" s="304">
        <v>160</v>
      </c>
      <c r="N1753" s="304">
        <v>0.96640000000000004</v>
      </c>
      <c r="O1753" s="304">
        <v>19520</v>
      </c>
      <c r="Q1753" s="304">
        <v>0.20569999999999999</v>
      </c>
      <c r="R1753" s="304">
        <v>144</v>
      </c>
      <c r="S1753" s="304">
        <v>160</v>
      </c>
      <c r="T1753" s="304">
        <v>0.98909999999999998</v>
      </c>
      <c r="U1753" s="304">
        <v>21640</v>
      </c>
      <c r="W1753" s="304">
        <v>0.21099999999999999</v>
      </c>
      <c r="X1753" s="304">
        <v>152</v>
      </c>
      <c r="Y1753" s="304">
        <v>176</v>
      </c>
      <c r="Z1753" s="304">
        <v>0.9929</v>
      </c>
      <c r="AA1753" s="304">
        <v>22120</v>
      </c>
      <c r="AC1753" s="304">
        <v>0.19700000000000001</v>
      </c>
      <c r="AD1753" s="304">
        <v>148</v>
      </c>
      <c r="AE1753" s="304">
        <v>160</v>
      </c>
      <c r="AF1753" s="304">
        <v>0.99270000000000003</v>
      </c>
      <c r="AG1753" s="304">
        <v>21720</v>
      </c>
      <c r="AI1753" s="304">
        <v>0.19869999999999999</v>
      </c>
      <c r="AJ1753" s="304">
        <v>180</v>
      </c>
      <c r="AK1753" s="304">
        <v>180</v>
      </c>
      <c r="AL1753" s="304">
        <v>0.9879</v>
      </c>
      <c r="AM1753" s="304">
        <v>22680</v>
      </c>
      <c r="AO1753" s="304">
        <v>0.1772</v>
      </c>
    </row>
    <row r="1754" spans="1:41">
      <c r="A1754" s="305">
        <v>1750</v>
      </c>
      <c r="B1754" s="306" t="s">
        <v>4484</v>
      </c>
      <c r="C1754" s="305" t="s">
        <v>5755</v>
      </c>
      <c r="D1754" s="306" t="s">
        <v>4139</v>
      </c>
      <c r="E1754" s="307">
        <v>133.33000000000001</v>
      </c>
      <c r="F1754" s="304">
        <v>36</v>
      </c>
      <c r="G1754" s="304">
        <v>132</v>
      </c>
      <c r="H1754" s="304">
        <v>0.96050000000000002</v>
      </c>
      <c r="I1754" s="304">
        <v>29660</v>
      </c>
      <c r="J1754" s="304" t="e">
        <f>I1754-#REF!</f>
        <v>#REF!</v>
      </c>
      <c r="K1754" s="304">
        <v>1.1914</v>
      </c>
      <c r="L1754" s="304">
        <v>142</v>
      </c>
      <c r="M1754" s="304">
        <v>132</v>
      </c>
      <c r="N1754" s="304">
        <v>0.96130000000000004</v>
      </c>
      <c r="O1754" s="304">
        <v>40200</v>
      </c>
      <c r="Q1754" s="304">
        <v>0.39579999999999999</v>
      </c>
      <c r="R1754" s="304">
        <v>140</v>
      </c>
      <c r="S1754" s="304">
        <v>140</v>
      </c>
      <c r="T1754" s="304">
        <v>0.95950000000000002</v>
      </c>
      <c r="U1754" s="304">
        <v>49680</v>
      </c>
      <c r="W1754" s="304">
        <v>0.51370000000000005</v>
      </c>
      <c r="X1754" s="304">
        <v>134</v>
      </c>
      <c r="Y1754" s="304">
        <v>134</v>
      </c>
      <c r="Z1754" s="304">
        <v>0.96019999999999994</v>
      </c>
      <c r="AA1754" s="304">
        <v>42920</v>
      </c>
      <c r="AC1754" s="304">
        <v>0.44840000000000002</v>
      </c>
      <c r="AD1754" s="304">
        <v>138</v>
      </c>
      <c r="AE1754" s="304">
        <v>138</v>
      </c>
      <c r="AF1754" s="304">
        <v>0.95679999999999998</v>
      </c>
      <c r="AG1754" s="304">
        <v>46000</v>
      </c>
      <c r="AI1754" s="304">
        <v>0.46829999999999999</v>
      </c>
      <c r="AJ1754" s="304">
        <v>138</v>
      </c>
      <c r="AK1754" s="304">
        <v>138</v>
      </c>
      <c r="AL1754" s="304">
        <v>0.95989999999999998</v>
      </c>
      <c r="AM1754" s="304">
        <v>60780</v>
      </c>
      <c r="AN1754" s="304" t="e">
        <f>AM1754-#REF!</f>
        <v>#REF!</v>
      </c>
      <c r="AO1754" s="304">
        <v>0.63729999999999998</v>
      </c>
    </row>
    <row r="1755" spans="1:41">
      <c r="A1755" s="305">
        <v>1751</v>
      </c>
      <c r="B1755" s="306" t="s">
        <v>4484</v>
      </c>
      <c r="C1755" s="305" t="s">
        <v>5756</v>
      </c>
      <c r="D1755" s="306" t="s">
        <v>4139</v>
      </c>
      <c r="E1755" s="307">
        <v>176</v>
      </c>
      <c r="F1755" s="304">
        <v>176.88</v>
      </c>
      <c r="G1755" s="304">
        <v>176.88</v>
      </c>
      <c r="H1755" s="304">
        <v>0.99909999999999999</v>
      </c>
      <c r="I1755" s="304">
        <v>55356</v>
      </c>
      <c r="K1755" s="304">
        <v>0.43509999999999999</v>
      </c>
      <c r="L1755" s="304">
        <v>168.4</v>
      </c>
      <c r="M1755" s="304">
        <v>168.4</v>
      </c>
      <c r="N1755" s="304">
        <v>1.0077</v>
      </c>
      <c r="O1755" s="304">
        <v>66724</v>
      </c>
      <c r="Q1755" s="304">
        <v>0.52849999999999997</v>
      </c>
      <c r="R1755" s="304">
        <v>172.64</v>
      </c>
      <c r="S1755" s="304">
        <v>172</v>
      </c>
      <c r="T1755" s="304">
        <v>1.0149999999999999</v>
      </c>
      <c r="U1755" s="304">
        <v>54144</v>
      </c>
      <c r="W1755" s="304">
        <v>0.42920000000000003</v>
      </c>
      <c r="X1755" s="304">
        <v>192.24</v>
      </c>
      <c r="Y1755" s="304">
        <v>192.24</v>
      </c>
      <c r="Z1755" s="304">
        <v>1.036</v>
      </c>
      <c r="AA1755" s="304">
        <v>50794</v>
      </c>
      <c r="AC1755" s="304">
        <v>0.34279999999999999</v>
      </c>
      <c r="AD1755" s="304">
        <v>164.6</v>
      </c>
      <c r="AE1755" s="304">
        <v>164.6</v>
      </c>
      <c r="AF1755" s="304">
        <v>2.0084000000000004</v>
      </c>
      <c r="AG1755" s="304">
        <v>17352</v>
      </c>
      <c r="AI1755" s="304">
        <v>7.0599999999999996E-2</v>
      </c>
      <c r="AJ1755" s="304">
        <v>188</v>
      </c>
      <c r="AK1755" s="304">
        <v>188</v>
      </c>
      <c r="AL1755" s="304">
        <v>1.0052000000000001</v>
      </c>
      <c r="AM1755" s="304">
        <v>64468</v>
      </c>
      <c r="AO1755" s="304">
        <v>0.4738</v>
      </c>
    </row>
    <row r="1756" spans="1:41">
      <c r="A1756" s="305">
        <v>1752</v>
      </c>
      <c r="B1756" s="306" t="s">
        <v>4484</v>
      </c>
      <c r="C1756" s="305" t="s">
        <v>5757</v>
      </c>
      <c r="D1756" s="306" t="s">
        <v>4139</v>
      </c>
      <c r="E1756" s="307">
        <v>137</v>
      </c>
      <c r="F1756" s="304">
        <v>216.96</v>
      </c>
      <c r="G1756" s="304">
        <v>216.96</v>
      </c>
      <c r="H1756" s="304">
        <v>0.80489999999999995</v>
      </c>
      <c r="I1756" s="304">
        <v>28741</v>
      </c>
      <c r="K1756" s="304">
        <v>0.2286</v>
      </c>
      <c r="L1756" s="304">
        <v>190.68</v>
      </c>
      <c r="M1756" s="304">
        <v>216.96</v>
      </c>
      <c r="N1756" s="304">
        <v>0.92979999999999996</v>
      </c>
      <c r="O1756" s="304">
        <v>23927</v>
      </c>
      <c r="Q1756" s="304">
        <v>0.18140000000000001</v>
      </c>
      <c r="R1756" s="304">
        <v>158.63999999999999</v>
      </c>
      <c r="S1756" s="304">
        <v>158.63999999999999</v>
      </c>
      <c r="T1756" s="304">
        <v>0.91</v>
      </c>
      <c r="U1756" s="304">
        <v>19499</v>
      </c>
      <c r="W1756" s="304">
        <v>0.18759999999999999</v>
      </c>
      <c r="X1756" s="304">
        <v>147.96</v>
      </c>
      <c r="Y1756" s="304">
        <v>147.96</v>
      </c>
      <c r="Z1756" s="304">
        <v>0.8952</v>
      </c>
      <c r="AA1756" s="304">
        <v>19484</v>
      </c>
      <c r="AC1756" s="304">
        <v>0.19769999999999999</v>
      </c>
      <c r="AD1756" s="304">
        <v>14.28</v>
      </c>
      <c r="AE1756" s="304">
        <v>109.6</v>
      </c>
      <c r="AF1756" s="304">
        <v>0.43269999999999997</v>
      </c>
      <c r="AG1756" s="304">
        <v>1830</v>
      </c>
      <c r="AI1756" s="304">
        <v>0.39810000000000001</v>
      </c>
      <c r="AJ1756" s="304">
        <v>11.04</v>
      </c>
      <c r="AK1756" s="304">
        <v>109.6</v>
      </c>
      <c r="AL1756" s="304">
        <v>0.43490000000000001</v>
      </c>
      <c r="AM1756" s="304">
        <v>1833</v>
      </c>
      <c r="AO1756" s="304">
        <v>0.53029999999999999</v>
      </c>
    </row>
    <row r="1757" spans="1:41">
      <c r="A1757" s="305">
        <v>1753</v>
      </c>
      <c r="B1757" s="306" t="s">
        <v>4484</v>
      </c>
      <c r="C1757" s="305" t="s">
        <v>5758</v>
      </c>
      <c r="D1757" s="306" t="s">
        <v>4139</v>
      </c>
      <c r="E1757" s="307">
        <v>132</v>
      </c>
      <c r="F1757" s="304">
        <v>186.8</v>
      </c>
      <c r="G1757" s="304">
        <v>183.2</v>
      </c>
      <c r="H1757" s="304">
        <v>0.69969999999999999</v>
      </c>
      <c r="I1757" s="304">
        <v>16768</v>
      </c>
      <c r="K1757" s="304">
        <v>0.1782</v>
      </c>
      <c r="L1757" s="304">
        <v>171.76</v>
      </c>
      <c r="M1757" s="304">
        <v>186.8</v>
      </c>
      <c r="N1757" s="304">
        <v>0.71209999999999996</v>
      </c>
      <c r="O1757" s="304">
        <v>12047</v>
      </c>
      <c r="Q1757" s="304">
        <v>0.13239999999999999</v>
      </c>
      <c r="R1757" s="304">
        <v>118.48</v>
      </c>
      <c r="S1757" s="304">
        <v>118.48</v>
      </c>
      <c r="T1757" s="304">
        <v>0.70430000000000004</v>
      </c>
      <c r="U1757" s="304">
        <v>5921</v>
      </c>
      <c r="W1757" s="304">
        <v>9.8599999999999993E-2</v>
      </c>
      <c r="X1757" s="304">
        <v>181.68</v>
      </c>
      <c r="Y1757" s="304">
        <v>181.68</v>
      </c>
      <c r="Z1757" s="304">
        <v>0.65279999999999994</v>
      </c>
      <c r="AA1757" s="304">
        <v>22755</v>
      </c>
      <c r="AC1757" s="304">
        <v>0.25790000000000002</v>
      </c>
      <c r="AD1757" s="304">
        <v>181.2</v>
      </c>
      <c r="AE1757" s="304">
        <v>181.2</v>
      </c>
      <c r="AF1757" s="304">
        <v>0.66620000000000001</v>
      </c>
      <c r="AG1757" s="304">
        <v>20139</v>
      </c>
      <c r="AI1757" s="304">
        <v>0.2243</v>
      </c>
      <c r="AJ1757" s="304">
        <v>179.04</v>
      </c>
      <c r="AK1757" s="304">
        <v>179.04</v>
      </c>
      <c r="AL1757" s="304">
        <v>0.65900000000000003</v>
      </c>
      <c r="AM1757" s="304">
        <v>14171</v>
      </c>
      <c r="AO1757" s="304">
        <v>0.1668</v>
      </c>
    </row>
    <row r="1758" spans="1:41">
      <c r="A1758" s="305">
        <v>1754</v>
      </c>
      <c r="B1758" s="306" t="s">
        <v>4484</v>
      </c>
      <c r="C1758" s="305" t="s">
        <v>5759</v>
      </c>
      <c r="D1758" s="306" t="s">
        <v>4139</v>
      </c>
      <c r="E1758" s="307">
        <v>122</v>
      </c>
      <c r="F1758" s="304">
        <v>128.80000000000001</v>
      </c>
      <c r="G1758" s="304">
        <v>128.80000000000001</v>
      </c>
      <c r="H1758" s="304">
        <v>0.92279999999999995</v>
      </c>
      <c r="I1758" s="304">
        <v>8550</v>
      </c>
      <c r="K1758" s="304">
        <v>9.9900000000000003E-2</v>
      </c>
      <c r="L1758" s="304">
        <v>120.88</v>
      </c>
      <c r="M1758" s="304">
        <v>120.88</v>
      </c>
      <c r="N1758" s="304">
        <v>0.92659999999999998</v>
      </c>
      <c r="O1758" s="304">
        <v>8724</v>
      </c>
      <c r="Q1758" s="304">
        <v>0.1047</v>
      </c>
      <c r="R1758" s="304">
        <v>100.96</v>
      </c>
      <c r="S1758" s="304">
        <v>100.96</v>
      </c>
      <c r="T1758" s="304">
        <v>0.92120000000000002</v>
      </c>
      <c r="U1758" s="304">
        <v>6870</v>
      </c>
      <c r="W1758" s="304">
        <v>0.1026</v>
      </c>
      <c r="X1758" s="304">
        <v>114.16</v>
      </c>
      <c r="Y1758" s="304">
        <v>114.16</v>
      </c>
      <c r="Z1758" s="304">
        <v>0.88959999999999995</v>
      </c>
      <c r="AA1758" s="304">
        <v>6104</v>
      </c>
      <c r="AC1758" s="304">
        <v>8.0799999999999997E-2</v>
      </c>
      <c r="AD1758" s="304">
        <v>130</v>
      </c>
      <c r="AE1758" s="304">
        <v>130</v>
      </c>
      <c r="AF1758" s="304">
        <v>0.91520000000000001</v>
      </c>
      <c r="AG1758" s="304">
        <v>8950</v>
      </c>
      <c r="AI1758" s="304">
        <v>0.1011</v>
      </c>
      <c r="AJ1758" s="304">
        <v>104</v>
      </c>
      <c r="AK1758" s="304">
        <v>104</v>
      </c>
      <c r="AL1758" s="304">
        <v>0.89159999999999995</v>
      </c>
      <c r="AM1758" s="304">
        <v>7002</v>
      </c>
      <c r="AO1758" s="304">
        <v>0.10489999999999999</v>
      </c>
    </row>
    <row r="1759" spans="1:41">
      <c r="A1759" s="305">
        <v>1755</v>
      </c>
      <c r="B1759" s="306" t="s">
        <v>4484</v>
      </c>
      <c r="C1759" s="305" t="s">
        <v>5760</v>
      </c>
      <c r="D1759" s="306" t="s">
        <v>4139</v>
      </c>
      <c r="E1759" s="307">
        <v>130.63999999999999</v>
      </c>
      <c r="F1759" s="304">
        <v>167.04</v>
      </c>
      <c r="G1759" s="304">
        <v>167.04</v>
      </c>
      <c r="H1759" s="304">
        <v>0.81499999999999995</v>
      </c>
      <c r="I1759" s="304">
        <v>29752</v>
      </c>
      <c r="K1759" s="304">
        <v>0.30359999999999998</v>
      </c>
      <c r="L1759" s="304">
        <v>158.08000000000001</v>
      </c>
      <c r="M1759" s="304">
        <v>158.08000000000001</v>
      </c>
      <c r="N1759" s="304">
        <v>0.78800000000000003</v>
      </c>
      <c r="O1759" s="304">
        <v>32654</v>
      </c>
      <c r="Q1759" s="304">
        <v>0.3523</v>
      </c>
      <c r="R1759" s="304">
        <v>152</v>
      </c>
      <c r="S1759" s="304">
        <v>152</v>
      </c>
      <c r="T1759" s="304">
        <v>0.78779999999999994</v>
      </c>
      <c r="U1759" s="304">
        <v>21018</v>
      </c>
      <c r="W1759" s="304">
        <v>0.24379999999999999</v>
      </c>
      <c r="X1759" s="304">
        <v>129.76</v>
      </c>
      <c r="Y1759" s="304">
        <v>116.48</v>
      </c>
      <c r="Z1759" s="304">
        <v>0.77869999999999995</v>
      </c>
      <c r="AA1759" s="304">
        <v>21946</v>
      </c>
      <c r="AC1759" s="304">
        <v>0.29199999999999998</v>
      </c>
      <c r="AD1759" s="304">
        <v>149.91999999999999</v>
      </c>
      <c r="AE1759" s="304">
        <v>149.91999999999999</v>
      </c>
      <c r="AF1759" s="304">
        <v>0.76739999999999997</v>
      </c>
      <c r="AG1759" s="304">
        <v>17466</v>
      </c>
      <c r="AI1759" s="304">
        <v>0.2041</v>
      </c>
      <c r="AJ1759" s="304">
        <v>146</v>
      </c>
      <c r="AK1759" s="304">
        <v>146</v>
      </c>
      <c r="AL1759" s="304">
        <v>0.73560000000000003</v>
      </c>
      <c r="AM1759" s="304">
        <v>20952</v>
      </c>
      <c r="AO1759" s="304">
        <v>0.27100000000000002</v>
      </c>
    </row>
    <row r="1760" spans="1:41">
      <c r="A1760" s="305">
        <v>1756</v>
      </c>
      <c r="B1760" s="306" t="s">
        <v>4484</v>
      </c>
      <c r="C1760" s="305" t="s">
        <v>5761</v>
      </c>
      <c r="D1760" s="306" t="s">
        <v>4139</v>
      </c>
      <c r="E1760" s="307">
        <v>170.8</v>
      </c>
      <c r="F1760" s="304">
        <v>205.92</v>
      </c>
      <c r="G1760" s="304">
        <v>205.92</v>
      </c>
      <c r="H1760" s="304">
        <v>0.63109999999999999</v>
      </c>
      <c r="I1760" s="304">
        <v>18688</v>
      </c>
      <c r="K1760" s="304">
        <v>0.19969999999999999</v>
      </c>
      <c r="L1760" s="304">
        <v>178.56</v>
      </c>
      <c r="M1760" s="304">
        <v>185.6</v>
      </c>
      <c r="N1760" s="304">
        <v>0.60039999999999993</v>
      </c>
      <c r="O1760" s="304">
        <v>24715</v>
      </c>
      <c r="Q1760" s="304">
        <v>0.30990000000000001</v>
      </c>
      <c r="R1760" s="304">
        <v>164.16</v>
      </c>
      <c r="S1760" s="304">
        <v>163.36000000000001</v>
      </c>
      <c r="T1760" s="304">
        <v>0.58979999999999999</v>
      </c>
      <c r="U1760" s="304">
        <v>17314</v>
      </c>
      <c r="W1760" s="304">
        <v>0.24840000000000001</v>
      </c>
      <c r="X1760" s="304">
        <v>184.16</v>
      </c>
      <c r="Y1760" s="304">
        <v>184.16</v>
      </c>
      <c r="Z1760" s="304">
        <v>0.52959999999999996</v>
      </c>
      <c r="AA1760" s="304">
        <v>17279</v>
      </c>
      <c r="AC1760" s="304">
        <v>0.23810000000000001</v>
      </c>
      <c r="AD1760" s="304">
        <v>152.32</v>
      </c>
      <c r="AE1760" s="304">
        <v>152.32</v>
      </c>
      <c r="AF1760" s="304">
        <v>0.59709999999999996</v>
      </c>
      <c r="AG1760" s="304">
        <v>8450</v>
      </c>
      <c r="AI1760" s="304">
        <v>0.1249</v>
      </c>
      <c r="AJ1760" s="304">
        <v>172</v>
      </c>
      <c r="AK1760" s="304">
        <v>172</v>
      </c>
      <c r="AL1760" s="304">
        <v>0.69579999999999997</v>
      </c>
      <c r="AM1760" s="304">
        <v>9764</v>
      </c>
      <c r="AO1760" s="304">
        <v>0.1133</v>
      </c>
    </row>
    <row r="1761" spans="1:41">
      <c r="A1761" s="305">
        <v>1757</v>
      </c>
      <c r="B1761" s="306" t="s">
        <v>4484</v>
      </c>
      <c r="C1761" s="305" t="s">
        <v>5762</v>
      </c>
      <c r="D1761" s="306" t="s">
        <v>4139</v>
      </c>
      <c r="E1761" s="307">
        <v>117</v>
      </c>
      <c r="F1761" s="304">
        <v>161.04</v>
      </c>
      <c r="G1761" s="304">
        <v>161.04</v>
      </c>
      <c r="H1761" s="304">
        <v>0.59609999999999996</v>
      </c>
      <c r="I1761" s="304">
        <v>5769</v>
      </c>
      <c r="K1761" s="304">
        <v>8.3500000000000005E-2</v>
      </c>
      <c r="L1761" s="304">
        <v>119.28</v>
      </c>
      <c r="M1761" s="304">
        <v>119.28</v>
      </c>
      <c r="N1761" s="304">
        <v>0.66800000000000004</v>
      </c>
      <c r="O1761" s="304">
        <v>12180</v>
      </c>
      <c r="Q1761" s="304">
        <v>0.20549999999999999</v>
      </c>
      <c r="R1761" s="304">
        <v>126.93</v>
      </c>
      <c r="S1761" s="304">
        <v>126.93</v>
      </c>
      <c r="T1761" s="304">
        <v>0.65879999999999994</v>
      </c>
      <c r="U1761" s="304">
        <v>12171</v>
      </c>
      <c r="W1761" s="304">
        <v>0.20219999999999999</v>
      </c>
      <c r="X1761" s="304">
        <v>141.03</v>
      </c>
      <c r="Y1761" s="304">
        <v>141.03</v>
      </c>
      <c r="Z1761" s="304">
        <v>0.65069999999999995</v>
      </c>
      <c r="AA1761" s="304">
        <v>12852</v>
      </c>
      <c r="AC1761" s="304">
        <v>0.18820000000000001</v>
      </c>
      <c r="AD1761" s="304">
        <v>132.09</v>
      </c>
      <c r="AE1761" s="304">
        <v>132.09</v>
      </c>
      <c r="AF1761" s="304">
        <v>0.5595</v>
      </c>
      <c r="AG1761" s="304">
        <v>15567</v>
      </c>
      <c r="AI1761" s="304">
        <v>0.28310000000000002</v>
      </c>
      <c r="AJ1761" s="304">
        <v>135</v>
      </c>
      <c r="AK1761" s="304">
        <v>135</v>
      </c>
      <c r="AL1761" s="304">
        <v>0.4723</v>
      </c>
      <c r="AM1761" s="304">
        <v>7083</v>
      </c>
      <c r="AO1761" s="304">
        <v>0.15429999999999999</v>
      </c>
    </row>
    <row r="1762" spans="1:41">
      <c r="A1762" s="305">
        <v>1758</v>
      </c>
      <c r="B1762" s="306" t="s">
        <v>4484</v>
      </c>
      <c r="C1762" s="305" t="s">
        <v>5763</v>
      </c>
      <c r="D1762" s="306" t="s">
        <v>4139</v>
      </c>
      <c r="E1762" s="307">
        <v>361</v>
      </c>
      <c r="F1762" s="304">
        <v>8.4</v>
      </c>
      <c r="G1762" s="304">
        <v>288.8</v>
      </c>
      <c r="H1762" s="304">
        <v>0.99399999999999999</v>
      </c>
      <c r="I1762" s="304">
        <v>66863</v>
      </c>
      <c r="J1762" s="304" t="e">
        <f>I1762-#REF!</f>
        <v>#REF!</v>
      </c>
      <c r="K1762" s="304">
        <v>11.122199999999999</v>
      </c>
      <c r="L1762" s="304">
        <v>369.6</v>
      </c>
      <c r="M1762" s="304">
        <v>369.6</v>
      </c>
      <c r="N1762" s="304">
        <v>0.98939999999999995</v>
      </c>
      <c r="O1762" s="304">
        <v>76301</v>
      </c>
      <c r="Q1762" s="304">
        <v>0.28050000000000003</v>
      </c>
      <c r="R1762" s="304">
        <v>421.2</v>
      </c>
      <c r="S1762" s="304">
        <v>421.2</v>
      </c>
      <c r="T1762" s="304">
        <v>0.98250000000000004</v>
      </c>
      <c r="U1762" s="304">
        <v>68528</v>
      </c>
      <c r="W1762" s="304">
        <v>0.23</v>
      </c>
      <c r="X1762" s="304">
        <v>361.2</v>
      </c>
      <c r="Y1762" s="304">
        <v>363.6</v>
      </c>
      <c r="Z1762" s="304">
        <v>0.98060000000000003</v>
      </c>
      <c r="AA1762" s="304">
        <v>63871</v>
      </c>
      <c r="AC1762" s="304">
        <v>0.2424</v>
      </c>
      <c r="AD1762" s="304">
        <v>363.6</v>
      </c>
      <c r="AE1762" s="304">
        <v>363.6</v>
      </c>
      <c r="AF1762" s="304">
        <v>0.97229999999999994</v>
      </c>
      <c r="AG1762" s="304">
        <v>74164</v>
      </c>
      <c r="AI1762" s="304">
        <v>0.28199999999999997</v>
      </c>
      <c r="AJ1762" s="304">
        <v>392.4</v>
      </c>
      <c r="AK1762" s="304">
        <v>392.4</v>
      </c>
      <c r="AL1762" s="304">
        <v>0.96429999999999993</v>
      </c>
      <c r="AM1762" s="304">
        <v>90536</v>
      </c>
      <c r="AO1762" s="304">
        <v>0.33229999999999998</v>
      </c>
    </row>
    <row r="1763" spans="1:41">
      <c r="A1763" s="305">
        <v>1759</v>
      </c>
      <c r="B1763" s="306" t="s">
        <v>4484</v>
      </c>
      <c r="C1763" s="305" t="s">
        <v>5764</v>
      </c>
      <c r="D1763" s="306" t="s">
        <v>4139</v>
      </c>
      <c r="E1763" s="307">
        <v>133.33000000000001</v>
      </c>
      <c r="F1763" s="304">
        <v>65.52</v>
      </c>
      <c r="G1763" s="304">
        <v>106.664</v>
      </c>
      <c r="H1763" s="304">
        <v>0.81220000000000003</v>
      </c>
      <c r="I1763" s="304">
        <v>7114</v>
      </c>
      <c r="K1763" s="304">
        <v>0.1857</v>
      </c>
      <c r="L1763" s="304">
        <v>80.48</v>
      </c>
      <c r="M1763" s="304">
        <v>106.664</v>
      </c>
      <c r="N1763" s="304">
        <v>0.74719999999999998</v>
      </c>
      <c r="O1763" s="304">
        <v>7530</v>
      </c>
      <c r="Q1763" s="304">
        <v>0.16830000000000001</v>
      </c>
      <c r="R1763" s="304">
        <v>62.24</v>
      </c>
      <c r="S1763" s="304">
        <v>106.664</v>
      </c>
      <c r="T1763" s="304">
        <v>0.6835</v>
      </c>
      <c r="U1763" s="304">
        <v>5112</v>
      </c>
      <c r="W1763" s="304">
        <v>0.16689999999999999</v>
      </c>
      <c r="X1763" s="304">
        <v>71.2</v>
      </c>
      <c r="Y1763" s="304">
        <v>106.664</v>
      </c>
      <c r="Z1763" s="304">
        <v>0.56599999999999995</v>
      </c>
      <c r="AA1763" s="304">
        <v>6394</v>
      </c>
      <c r="AC1763" s="304">
        <v>0.21329999999999999</v>
      </c>
      <c r="AD1763" s="304">
        <v>61.2</v>
      </c>
      <c r="AE1763" s="304">
        <v>106.664</v>
      </c>
      <c r="AF1763" s="304">
        <v>0.68399999999999994</v>
      </c>
      <c r="AG1763" s="304">
        <v>7566</v>
      </c>
      <c r="AI1763" s="304">
        <v>0.2429</v>
      </c>
      <c r="AJ1763" s="304">
        <v>74</v>
      </c>
      <c r="AK1763" s="304">
        <v>106.664</v>
      </c>
      <c r="AL1763" s="304">
        <v>0.76170000000000004</v>
      </c>
      <c r="AM1763" s="304">
        <v>6864</v>
      </c>
      <c r="AO1763" s="304">
        <v>0.1691</v>
      </c>
    </row>
    <row r="1764" spans="1:41">
      <c r="A1764" s="305">
        <v>1760</v>
      </c>
      <c r="B1764" s="306" t="s">
        <v>4484</v>
      </c>
      <c r="C1764" s="305" t="s">
        <v>5765</v>
      </c>
      <c r="D1764" s="306" t="s">
        <v>4139</v>
      </c>
      <c r="E1764" s="307">
        <v>184</v>
      </c>
      <c r="F1764" s="304">
        <v>153.44</v>
      </c>
      <c r="G1764" s="304">
        <v>153.44</v>
      </c>
      <c r="H1764" s="304">
        <v>0.9839</v>
      </c>
      <c r="I1764" s="304">
        <v>29748</v>
      </c>
      <c r="K1764" s="304">
        <v>0.2737</v>
      </c>
      <c r="L1764" s="304">
        <v>167.68</v>
      </c>
      <c r="M1764" s="304">
        <v>167.68</v>
      </c>
      <c r="N1764" s="304">
        <v>0.9819</v>
      </c>
      <c r="O1764" s="304">
        <v>32720</v>
      </c>
      <c r="Q1764" s="304">
        <v>0.2671</v>
      </c>
      <c r="R1764" s="304">
        <v>157.12</v>
      </c>
      <c r="S1764" s="304">
        <v>147.19999999999999</v>
      </c>
      <c r="T1764" s="304">
        <v>0.97529999999999994</v>
      </c>
      <c r="U1764" s="304">
        <v>25508</v>
      </c>
      <c r="W1764" s="304">
        <v>0.23119999999999999</v>
      </c>
      <c r="X1764" s="304">
        <v>159.19999999999999</v>
      </c>
      <c r="Y1764" s="304">
        <v>147.19999999999999</v>
      </c>
      <c r="Z1764" s="304">
        <v>0.97829999999999995</v>
      </c>
      <c r="AA1764" s="304">
        <v>28920</v>
      </c>
      <c r="AC1764" s="304">
        <v>0.24959999999999999</v>
      </c>
      <c r="AD1764" s="304">
        <v>162.4</v>
      </c>
      <c r="AE1764" s="304">
        <v>147.19999999999999</v>
      </c>
      <c r="AF1764" s="304">
        <v>0.98</v>
      </c>
      <c r="AG1764" s="304">
        <v>24616</v>
      </c>
      <c r="AI1764" s="304">
        <v>0.2079</v>
      </c>
      <c r="AJ1764" s="304">
        <v>148</v>
      </c>
      <c r="AK1764" s="304">
        <v>147.19999999999999</v>
      </c>
      <c r="AL1764" s="304">
        <v>0.98209999999999997</v>
      </c>
      <c r="AM1764" s="304">
        <v>22324</v>
      </c>
      <c r="AO1764" s="304">
        <v>0.21329999999999999</v>
      </c>
    </row>
    <row r="1765" spans="1:41">
      <c r="A1765" s="305">
        <v>1761</v>
      </c>
      <c r="B1765" s="306" t="s">
        <v>4484</v>
      </c>
      <c r="C1765" s="305" t="s">
        <v>5766</v>
      </c>
      <c r="D1765" s="306" t="s">
        <v>4139</v>
      </c>
      <c r="E1765" s="307">
        <v>133.6</v>
      </c>
      <c r="F1765" s="304">
        <v>205.92</v>
      </c>
      <c r="G1765" s="304">
        <v>205.92</v>
      </c>
      <c r="H1765" s="304">
        <v>0.93889999999999996</v>
      </c>
      <c r="I1765" s="304">
        <v>44464</v>
      </c>
      <c r="K1765" s="304">
        <v>0.31940000000000002</v>
      </c>
      <c r="L1765" s="304">
        <v>182.72</v>
      </c>
      <c r="M1765" s="304">
        <v>182.72</v>
      </c>
      <c r="N1765" s="304">
        <v>0.9869</v>
      </c>
      <c r="O1765" s="304">
        <v>41764</v>
      </c>
      <c r="Q1765" s="304">
        <v>0.31130000000000002</v>
      </c>
      <c r="R1765" s="304">
        <v>212.32</v>
      </c>
      <c r="S1765" s="304">
        <v>212.32</v>
      </c>
      <c r="T1765" s="304">
        <v>0.97539999999999993</v>
      </c>
      <c r="U1765" s="304">
        <v>34676</v>
      </c>
      <c r="W1765" s="304">
        <v>0.2326</v>
      </c>
      <c r="X1765" s="304">
        <v>178.56</v>
      </c>
      <c r="Y1765" s="304">
        <v>178.56</v>
      </c>
      <c r="Z1765" s="304">
        <v>0.93740000000000001</v>
      </c>
      <c r="AA1765" s="304">
        <v>24836</v>
      </c>
      <c r="AC1765" s="304">
        <v>0.19939999999999999</v>
      </c>
      <c r="AD1765" s="304">
        <v>172</v>
      </c>
      <c r="AE1765" s="304">
        <v>172</v>
      </c>
      <c r="AF1765" s="304">
        <v>0.89419999999999999</v>
      </c>
      <c r="AG1765" s="304">
        <v>21552</v>
      </c>
      <c r="AI1765" s="304">
        <v>0.18840000000000001</v>
      </c>
      <c r="AJ1765" s="304">
        <v>176</v>
      </c>
      <c r="AK1765" s="304">
        <v>176</v>
      </c>
      <c r="AL1765" s="304">
        <v>0.81279999999999997</v>
      </c>
      <c r="AM1765" s="304">
        <v>18684</v>
      </c>
      <c r="AO1765" s="304">
        <v>0.18140000000000001</v>
      </c>
    </row>
    <row r="1766" spans="1:41">
      <c r="A1766" s="305">
        <v>1762</v>
      </c>
      <c r="B1766" s="306" t="s">
        <v>4484</v>
      </c>
      <c r="C1766" s="305" t="s">
        <v>5767</v>
      </c>
      <c r="D1766" s="306" t="s">
        <v>4139</v>
      </c>
      <c r="E1766" s="307">
        <v>136.80000000000001</v>
      </c>
      <c r="F1766" s="304">
        <v>130.4</v>
      </c>
      <c r="G1766" s="304">
        <v>130.4</v>
      </c>
      <c r="H1766" s="304">
        <v>0.64680000000000004</v>
      </c>
      <c r="I1766" s="304">
        <v>6636</v>
      </c>
      <c r="K1766" s="304">
        <v>0.10929999999999999</v>
      </c>
      <c r="L1766" s="304">
        <v>12.8</v>
      </c>
      <c r="M1766" s="304">
        <v>117.6</v>
      </c>
      <c r="N1766" s="304">
        <v>0.64680000000000004</v>
      </c>
      <c r="O1766" s="304">
        <v>8516</v>
      </c>
      <c r="P1766" s="304" t="e">
        <f>O1766-#REF!</f>
        <v>#REF!</v>
      </c>
      <c r="Q1766" s="304">
        <v>1.3827</v>
      </c>
      <c r="R1766" s="304">
        <v>124.8</v>
      </c>
      <c r="S1766" s="304">
        <v>124.8</v>
      </c>
      <c r="T1766" s="304">
        <v>0.73339999999999994</v>
      </c>
      <c r="U1766" s="304">
        <v>7416</v>
      </c>
      <c r="W1766" s="304">
        <v>0.1125</v>
      </c>
      <c r="X1766" s="304">
        <v>134</v>
      </c>
      <c r="Y1766" s="304">
        <v>134</v>
      </c>
      <c r="Z1766" s="304">
        <v>0.76419999999999999</v>
      </c>
      <c r="AA1766" s="304">
        <v>13648</v>
      </c>
      <c r="AC1766" s="304">
        <v>0.17910000000000001</v>
      </c>
      <c r="AD1766" s="304">
        <v>144</v>
      </c>
      <c r="AE1766" s="304">
        <v>144</v>
      </c>
      <c r="AF1766" s="304">
        <v>0.79849999999999999</v>
      </c>
      <c r="AG1766" s="304">
        <v>19512</v>
      </c>
      <c r="AI1766" s="304">
        <v>0.2281</v>
      </c>
      <c r="AJ1766" s="304">
        <v>150.4</v>
      </c>
      <c r="AK1766" s="304">
        <v>150.4</v>
      </c>
      <c r="AL1766" s="304">
        <v>0.77569999999999995</v>
      </c>
      <c r="AM1766" s="304">
        <v>15888</v>
      </c>
      <c r="AO1766" s="304">
        <v>0.18920000000000001</v>
      </c>
    </row>
    <row r="1767" spans="1:41">
      <c r="A1767" s="305">
        <v>1763</v>
      </c>
      <c r="B1767" s="306" t="s">
        <v>4484</v>
      </c>
      <c r="C1767" s="305" t="s">
        <v>5768</v>
      </c>
      <c r="D1767" s="306" t="s">
        <v>4139</v>
      </c>
      <c r="E1767" s="307">
        <v>187</v>
      </c>
      <c r="F1767" s="304">
        <v>111.4</v>
      </c>
      <c r="G1767" s="304">
        <v>149.6</v>
      </c>
      <c r="H1767" s="304">
        <v>0.91549999999999998</v>
      </c>
      <c r="I1767" s="304">
        <v>10148</v>
      </c>
      <c r="K1767" s="304">
        <v>0.13819999999999999</v>
      </c>
      <c r="L1767" s="304">
        <v>126.2</v>
      </c>
      <c r="M1767" s="304">
        <v>149.6</v>
      </c>
      <c r="N1767" s="304">
        <v>0.94889999999999997</v>
      </c>
      <c r="O1767" s="304">
        <v>16693</v>
      </c>
      <c r="Q1767" s="304">
        <v>0.18740000000000001</v>
      </c>
      <c r="R1767" s="304">
        <v>137.52000000000001</v>
      </c>
      <c r="S1767" s="304">
        <v>149.6</v>
      </c>
      <c r="T1767" s="304">
        <v>0.91900000000000004</v>
      </c>
      <c r="U1767" s="304">
        <v>10155</v>
      </c>
      <c r="W1767" s="304">
        <v>0.1116</v>
      </c>
      <c r="X1767" s="304">
        <v>123.6</v>
      </c>
      <c r="Y1767" s="304">
        <v>149.6</v>
      </c>
      <c r="Z1767" s="304">
        <v>0.92469999999999997</v>
      </c>
      <c r="AA1767" s="304">
        <v>18506</v>
      </c>
      <c r="AC1767" s="304">
        <v>0.21759999999999999</v>
      </c>
      <c r="AD1767" s="304">
        <v>127</v>
      </c>
      <c r="AE1767" s="304">
        <v>149.6</v>
      </c>
      <c r="AF1767" s="304">
        <v>0.93099999999999994</v>
      </c>
      <c r="AG1767" s="304">
        <v>18317</v>
      </c>
      <c r="AI1767" s="304">
        <v>0.2082</v>
      </c>
      <c r="AJ1767" s="304">
        <v>113</v>
      </c>
      <c r="AK1767" s="304">
        <v>149.6</v>
      </c>
      <c r="AL1767" s="304">
        <v>0.91</v>
      </c>
      <c r="AM1767" s="304">
        <v>13573</v>
      </c>
      <c r="AO1767" s="304">
        <v>0.18329999999999999</v>
      </c>
    </row>
    <row r="1768" spans="1:41">
      <c r="A1768" s="305">
        <v>1764</v>
      </c>
      <c r="B1768" s="306" t="s">
        <v>4484</v>
      </c>
      <c r="C1768" s="305" t="s">
        <v>5769</v>
      </c>
      <c r="D1768" s="306" t="s">
        <v>4139</v>
      </c>
      <c r="E1768" s="307">
        <v>333</v>
      </c>
      <c r="F1768" s="304">
        <v>293.04000000000002</v>
      </c>
      <c r="G1768" s="304">
        <v>285.83999999999997</v>
      </c>
      <c r="H1768" s="304">
        <v>0.99260000000000004</v>
      </c>
      <c r="I1768" s="304">
        <v>93036</v>
      </c>
      <c r="K1768" s="304">
        <v>0.44429999999999997</v>
      </c>
      <c r="L1768" s="304">
        <v>303.83999999999997</v>
      </c>
      <c r="M1768" s="304">
        <v>303.83999999999997</v>
      </c>
      <c r="N1768" s="304">
        <v>0.99439999999999995</v>
      </c>
      <c r="O1768" s="304">
        <v>128082</v>
      </c>
      <c r="Q1768" s="304">
        <v>0.56979999999999997</v>
      </c>
      <c r="R1768" s="304">
        <v>350.16</v>
      </c>
      <c r="S1768" s="304">
        <v>350.16</v>
      </c>
      <c r="T1768" s="304">
        <v>0.91669999999999996</v>
      </c>
      <c r="U1768" s="304">
        <v>97692</v>
      </c>
      <c r="W1768" s="304">
        <v>0.42270000000000002</v>
      </c>
      <c r="X1768" s="304">
        <v>317.04000000000002</v>
      </c>
      <c r="Y1768" s="304">
        <v>317.04000000000002</v>
      </c>
      <c r="Z1768" s="304">
        <v>0.98599999999999999</v>
      </c>
      <c r="AA1768" s="304">
        <v>80646</v>
      </c>
      <c r="AC1768" s="304">
        <v>0.3468</v>
      </c>
      <c r="AD1768" s="304">
        <v>294</v>
      </c>
      <c r="AE1768" s="304">
        <v>294</v>
      </c>
      <c r="AF1768" s="304">
        <v>0.98960000000000004</v>
      </c>
      <c r="AG1768" s="304">
        <v>100164</v>
      </c>
      <c r="AI1768" s="304">
        <v>0.4627</v>
      </c>
      <c r="AJ1768" s="304">
        <v>270</v>
      </c>
      <c r="AK1768" s="304">
        <v>270</v>
      </c>
      <c r="AL1768" s="304">
        <v>0.99409999999999998</v>
      </c>
      <c r="AM1768" s="304">
        <v>94008</v>
      </c>
      <c r="AO1768" s="304">
        <v>0.48649999999999999</v>
      </c>
    </row>
    <row r="1769" spans="1:41">
      <c r="A1769" s="305">
        <v>1765</v>
      </c>
      <c r="B1769" s="306" t="s">
        <v>4484</v>
      </c>
      <c r="C1769" s="305" t="s">
        <v>5770</v>
      </c>
      <c r="D1769" s="306" t="s">
        <v>4139</v>
      </c>
      <c r="E1769" s="307">
        <v>150</v>
      </c>
      <c r="F1769" s="304">
        <v>96</v>
      </c>
      <c r="G1769" s="304">
        <v>120</v>
      </c>
      <c r="H1769" s="304">
        <v>0.751</v>
      </c>
      <c r="I1769" s="304">
        <v>11940</v>
      </c>
      <c r="K1769" s="304">
        <v>0.23</v>
      </c>
      <c r="L1769" s="304">
        <v>123</v>
      </c>
      <c r="M1769" s="304">
        <v>120</v>
      </c>
      <c r="N1769" s="304">
        <v>0.75870000000000004</v>
      </c>
      <c r="O1769" s="304">
        <v>13110</v>
      </c>
      <c r="Q1769" s="304">
        <v>0.1888</v>
      </c>
      <c r="R1769" s="304">
        <v>147</v>
      </c>
      <c r="S1769" s="304">
        <v>147</v>
      </c>
      <c r="T1769" s="304">
        <v>0.61109999999999998</v>
      </c>
      <c r="U1769" s="304">
        <v>12300</v>
      </c>
      <c r="W1769" s="304">
        <v>0.19020000000000001</v>
      </c>
      <c r="X1769" s="304">
        <v>141</v>
      </c>
      <c r="Y1769" s="304">
        <v>141</v>
      </c>
      <c r="Z1769" s="304">
        <v>0.64739999999999998</v>
      </c>
      <c r="AA1769" s="304">
        <v>18780</v>
      </c>
      <c r="AC1769" s="304">
        <v>0.27650000000000002</v>
      </c>
      <c r="AD1769" s="304">
        <v>135</v>
      </c>
      <c r="AE1769" s="304">
        <v>135</v>
      </c>
      <c r="AF1769" s="304">
        <v>0.73750000000000004</v>
      </c>
      <c r="AG1769" s="304">
        <v>15000</v>
      </c>
      <c r="AI1769" s="304">
        <v>0.20250000000000001</v>
      </c>
      <c r="AJ1769" s="304">
        <v>141</v>
      </c>
      <c r="AK1769" s="304">
        <v>141</v>
      </c>
      <c r="AL1769" s="304">
        <v>0.73219999999999996</v>
      </c>
      <c r="AM1769" s="304">
        <v>15660</v>
      </c>
      <c r="AO1769" s="304">
        <v>0.2107</v>
      </c>
    </row>
    <row r="1770" spans="1:41">
      <c r="A1770" s="305">
        <v>1766</v>
      </c>
      <c r="B1770" s="306" t="s">
        <v>4484</v>
      </c>
      <c r="C1770" s="305" t="s">
        <v>5771</v>
      </c>
      <c r="D1770" s="306" t="s">
        <v>4139</v>
      </c>
      <c r="E1770" s="307">
        <v>166.67</v>
      </c>
      <c r="F1770" s="304">
        <v>145.52000000000001</v>
      </c>
      <c r="G1770" s="304">
        <v>146</v>
      </c>
      <c r="H1770" s="304">
        <v>0.97850000000000004</v>
      </c>
      <c r="I1770" s="304">
        <v>33856</v>
      </c>
      <c r="K1770" s="304">
        <v>0.33019999999999999</v>
      </c>
      <c r="L1770" s="304">
        <v>0</v>
      </c>
      <c r="M1770" s="304">
        <v>146</v>
      </c>
      <c r="N1770" s="304">
        <v>0.9768</v>
      </c>
      <c r="O1770" s="304">
        <v>37348</v>
      </c>
      <c r="Q1770" s="304">
        <v>0.35199999999999998</v>
      </c>
      <c r="R1770" s="304">
        <v>146.63999999999999</v>
      </c>
      <c r="S1770" s="304">
        <v>147</v>
      </c>
      <c r="T1770" s="304">
        <v>0.97299999999999998</v>
      </c>
      <c r="U1770" s="304">
        <v>20116</v>
      </c>
      <c r="W1770" s="304">
        <v>0.1958</v>
      </c>
      <c r="X1770" s="304">
        <v>142.32</v>
      </c>
      <c r="Y1770" s="304">
        <v>147</v>
      </c>
      <c r="Z1770" s="304">
        <v>0.96799999999999997</v>
      </c>
      <c r="AA1770" s="304">
        <v>28644</v>
      </c>
      <c r="AC1770" s="304">
        <v>0.27950000000000003</v>
      </c>
      <c r="AD1770" s="304">
        <v>168.88</v>
      </c>
      <c r="AE1770" s="304">
        <v>169</v>
      </c>
      <c r="AF1770" s="304">
        <v>0.8589</v>
      </c>
      <c r="AG1770" s="304">
        <v>16715</v>
      </c>
      <c r="AI1770" s="304">
        <v>0.31869999999999998</v>
      </c>
      <c r="AJ1770" s="304">
        <v>18.72</v>
      </c>
      <c r="AK1770" s="304">
        <v>169</v>
      </c>
      <c r="AL1770" s="304">
        <v>0.38889999999999997</v>
      </c>
      <c r="AM1770" s="304">
        <v>2289</v>
      </c>
      <c r="AO1770" s="304">
        <v>7.7499999999999999E-2</v>
      </c>
    </row>
    <row r="1771" spans="1:41">
      <c r="A1771" s="305">
        <v>1767</v>
      </c>
      <c r="B1771" s="306" t="s">
        <v>4484</v>
      </c>
      <c r="C1771" s="305" t="s">
        <v>5772</v>
      </c>
      <c r="D1771" s="306" t="s">
        <v>4139</v>
      </c>
      <c r="E1771" s="307">
        <v>205.55</v>
      </c>
      <c r="F1771" s="304">
        <v>2.5</v>
      </c>
      <c r="G1771" s="304">
        <v>164.44</v>
      </c>
      <c r="H1771" s="304">
        <v>0.92789999999999995</v>
      </c>
      <c r="I1771" s="304">
        <v>12220</v>
      </c>
      <c r="J1771" s="304" t="e">
        <f>I1771-#REF!</f>
        <v>#REF!</v>
      </c>
      <c r="K1771" s="304">
        <v>7.3167</v>
      </c>
      <c r="L1771" s="304">
        <v>6.3</v>
      </c>
      <c r="M1771" s="304">
        <v>164.44</v>
      </c>
      <c r="N1771" s="304">
        <v>0.95450000000000002</v>
      </c>
      <c r="O1771" s="304">
        <v>15305</v>
      </c>
      <c r="P1771" s="304" t="e">
        <f>O1771-#REF!</f>
        <v>#REF!</v>
      </c>
      <c r="Q1771" s="304">
        <v>3.4209999999999998</v>
      </c>
      <c r="R1771" s="304">
        <v>125.45</v>
      </c>
      <c r="S1771" s="304">
        <v>164.44</v>
      </c>
      <c r="T1771" s="304">
        <v>0.92369999999999997</v>
      </c>
      <c r="U1771" s="304">
        <v>9015</v>
      </c>
      <c r="W1771" s="304">
        <v>0.1081</v>
      </c>
      <c r="X1771" s="304">
        <v>125.2</v>
      </c>
      <c r="Y1771" s="304">
        <v>164.44</v>
      </c>
      <c r="Z1771" s="304">
        <v>0.90259999999999996</v>
      </c>
      <c r="AA1771" s="304">
        <v>14120</v>
      </c>
      <c r="AC1771" s="304">
        <v>0.16800000000000001</v>
      </c>
      <c r="AD1771" s="304">
        <v>121.7</v>
      </c>
      <c r="AE1771" s="304">
        <v>164.44</v>
      </c>
      <c r="AF1771" s="304">
        <v>0.90900000000000003</v>
      </c>
      <c r="AG1771" s="304">
        <v>12530</v>
      </c>
      <c r="AI1771" s="304">
        <v>0.1522</v>
      </c>
      <c r="AJ1771" s="304">
        <v>125.85</v>
      </c>
      <c r="AK1771" s="304">
        <v>164.44</v>
      </c>
      <c r="AL1771" s="304">
        <v>0.88739999999999997</v>
      </c>
      <c r="AM1771" s="304">
        <v>8115</v>
      </c>
      <c r="AO1771" s="304">
        <v>0.1009</v>
      </c>
    </row>
    <row r="1772" spans="1:41">
      <c r="A1772" s="305">
        <v>1768</v>
      </c>
      <c r="B1772" s="306" t="s">
        <v>4484</v>
      </c>
      <c r="C1772" s="305" t="s">
        <v>5773</v>
      </c>
      <c r="D1772" s="306" t="s">
        <v>4139</v>
      </c>
      <c r="E1772" s="307">
        <v>167</v>
      </c>
      <c r="F1772" s="304">
        <v>122</v>
      </c>
      <c r="G1772" s="304">
        <v>133.6</v>
      </c>
      <c r="H1772" s="304">
        <v>0.9879</v>
      </c>
      <c r="I1772" s="304">
        <v>16280</v>
      </c>
      <c r="K1772" s="304">
        <v>0.18759999999999999</v>
      </c>
      <c r="L1772" s="304">
        <v>116</v>
      </c>
      <c r="M1772" s="304">
        <v>133.6</v>
      </c>
      <c r="N1772" s="304">
        <v>0.9798</v>
      </c>
      <c r="O1772" s="304">
        <v>18360</v>
      </c>
      <c r="Q1772" s="304">
        <v>0.21709999999999999</v>
      </c>
      <c r="R1772" s="304">
        <v>112.8</v>
      </c>
      <c r="S1772" s="304">
        <v>133.6</v>
      </c>
      <c r="T1772" s="304">
        <v>0.97440000000000004</v>
      </c>
      <c r="U1772" s="304">
        <v>13302</v>
      </c>
      <c r="W1772" s="304">
        <v>0.1681</v>
      </c>
      <c r="X1772" s="304">
        <v>88.64</v>
      </c>
      <c r="Y1772" s="304">
        <v>133.6</v>
      </c>
      <c r="Z1772" s="304">
        <v>0.94009999999999994</v>
      </c>
      <c r="AA1772" s="304">
        <v>13954</v>
      </c>
      <c r="AC1772" s="304">
        <v>0.22509999999999999</v>
      </c>
      <c r="AD1772" s="304">
        <v>90</v>
      </c>
      <c r="AE1772" s="304">
        <v>133.6</v>
      </c>
      <c r="AF1772" s="304">
        <v>0.9335</v>
      </c>
      <c r="AG1772" s="304">
        <v>8552</v>
      </c>
      <c r="AI1772" s="304">
        <v>0.1368</v>
      </c>
      <c r="AJ1772" s="304">
        <v>68</v>
      </c>
      <c r="AK1772" s="304">
        <v>133.6</v>
      </c>
      <c r="AL1772" s="304">
        <v>0.84119999999999995</v>
      </c>
      <c r="AM1772" s="304">
        <v>6056</v>
      </c>
      <c r="AO1772" s="304">
        <v>0.14710000000000001</v>
      </c>
    </row>
    <row r="1773" spans="1:41">
      <c r="A1773" s="305">
        <v>1769</v>
      </c>
      <c r="B1773" s="306" t="s">
        <v>4484</v>
      </c>
      <c r="C1773" s="305" t="s">
        <v>5718</v>
      </c>
      <c r="D1773" s="306" t="s">
        <v>4139</v>
      </c>
      <c r="E1773" s="307">
        <v>389</v>
      </c>
      <c r="F1773" s="304">
        <v>276</v>
      </c>
      <c r="G1773" s="304">
        <v>378</v>
      </c>
      <c r="H1773" s="304">
        <v>0.97519999999999996</v>
      </c>
      <c r="I1773" s="304">
        <v>129300</v>
      </c>
      <c r="J1773" s="304" t="e">
        <f>I1773-#REF!</f>
        <v>#REF!</v>
      </c>
      <c r="K1773" s="304">
        <v>0.6673</v>
      </c>
      <c r="L1773" s="304">
        <v>372</v>
      </c>
      <c r="M1773" s="304">
        <v>378</v>
      </c>
      <c r="N1773" s="304">
        <v>0.88739999999999997</v>
      </c>
      <c r="O1773" s="304">
        <v>82200</v>
      </c>
      <c r="Q1773" s="304">
        <v>0.3347</v>
      </c>
      <c r="R1773" s="304">
        <v>258</v>
      </c>
      <c r="S1773" s="304">
        <v>311.2</v>
      </c>
      <c r="T1773" s="304">
        <v>0.87270000000000003</v>
      </c>
      <c r="U1773" s="304">
        <v>60840</v>
      </c>
      <c r="W1773" s="304">
        <v>0.37530000000000002</v>
      </c>
      <c r="X1773" s="304">
        <v>300</v>
      </c>
      <c r="Y1773" s="304">
        <v>311.2</v>
      </c>
      <c r="Z1773" s="304">
        <v>0.86729999999999996</v>
      </c>
      <c r="AA1773" s="304">
        <v>70140</v>
      </c>
      <c r="AC1773" s="304">
        <v>0.3624</v>
      </c>
      <c r="AD1773" s="304">
        <v>204</v>
      </c>
      <c r="AE1773" s="304">
        <v>311.2</v>
      </c>
      <c r="AF1773" s="304">
        <v>0.86719999999999997</v>
      </c>
      <c r="AG1773" s="304">
        <v>47400</v>
      </c>
      <c r="AI1773" s="304">
        <v>0.36009999999999998</v>
      </c>
      <c r="AJ1773" s="304">
        <v>222</v>
      </c>
      <c r="AK1773" s="304">
        <v>311.2</v>
      </c>
      <c r="AL1773" s="304">
        <v>0.88549999999999995</v>
      </c>
      <c r="AM1773" s="304">
        <v>71400</v>
      </c>
      <c r="AO1773" s="304">
        <v>0.50449999999999995</v>
      </c>
    </row>
    <row r="1774" spans="1:41">
      <c r="A1774" s="305">
        <v>1770</v>
      </c>
      <c r="B1774" s="306" t="s">
        <v>4484</v>
      </c>
      <c r="C1774" s="305" t="s">
        <v>5774</v>
      </c>
      <c r="D1774" s="306" t="s">
        <v>4139</v>
      </c>
      <c r="E1774" s="307">
        <v>133.33000000000001</v>
      </c>
      <c r="F1774" s="304">
        <v>271.2</v>
      </c>
      <c r="G1774" s="304">
        <v>271.2</v>
      </c>
      <c r="H1774" s="304">
        <v>0.78649999999999998</v>
      </c>
      <c r="I1774" s="304">
        <v>31388</v>
      </c>
      <c r="K1774" s="304">
        <v>0.29899999999999999</v>
      </c>
      <c r="L1774" s="304">
        <v>247.76</v>
      </c>
      <c r="M1774" s="304">
        <v>247.76</v>
      </c>
      <c r="N1774" s="304">
        <v>0.87109999999999999</v>
      </c>
      <c r="O1774" s="304">
        <v>59244</v>
      </c>
      <c r="Q1774" s="304">
        <v>0.36899999999999999</v>
      </c>
      <c r="R1774" s="304">
        <v>264.8</v>
      </c>
      <c r="S1774" s="304">
        <v>264.8</v>
      </c>
      <c r="T1774" s="304">
        <v>0.8075</v>
      </c>
      <c r="U1774" s="304">
        <v>34784</v>
      </c>
      <c r="W1774" s="304">
        <v>0.22600000000000001</v>
      </c>
      <c r="X1774" s="304">
        <v>297.2</v>
      </c>
      <c r="Y1774" s="304">
        <v>297.2</v>
      </c>
      <c r="Z1774" s="304">
        <v>0.83779999999999999</v>
      </c>
      <c r="AA1774" s="304">
        <v>40422</v>
      </c>
      <c r="AC1774" s="304">
        <v>0.21820000000000001</v>
      </c>
      <c r="AD1774" s="304">
        <v>264.39999999999998</v>
      </c>
      <c r="AE1774" s="304">
        <v>264.39999999999998</v>
      </c>
      <c r="AF1774" s="304">
        <v>0.83019999999999994</v>
      </c>
      <c r="AG1774" s="304">
        <v>41604</v>
      </c>
      <c r="AI1774" s="304">
        <v>0.25480000000000003</v>
      </c>
      <c r="AJ1774" s="304">
        <v>273.68</v>
      </c>
      <c r="AK1774" s="304">
        <v>273.68</v>
      </c>
      <c r="AL1774" s="304">
        <v>0.75429999999999997</v>
      </c>
      <c r="AM1774" s="304">
        <v>36254</v>
      </c>
      <c r="AO1774" s="304">
        <v>0.24390000000000001</v>
      </c>
    </row>
    <row r="1775" spans="1:41">
      <c r="A1775" s="305">
        <v>1771</v>
      </c>
      <c r="B1775" s="306" t="s">
        <v>4484</v>
      </c>
      <c r="C1775" s="305" t="s">
        <v>5775</v>
      </c>
      <c r="D1775" s="306" t="s">
        <v>4652</v>
      </c>
      <c r="E1775" s="307">
        <v>222.22</v>
      </c>
      <c r="F1775" s="304">
        <v>96</v>
      </c>
      <c r="G1775" s="304">
        <v>177.77600000000001</v>
      </c>
      <c r="H1775" s="304">
        <v>0.85309999999999997</v>
      </c>
      <c r="I1775" s="304">
        <v>40160</v>
      </c>
      <c r="K1775" s="304" t="e">
        <v>#N/A</v>
      </c>
      <c r="L1775" s="304">
        <v>80</v>
      </c>
      <c r="M1775" s="304">
        <v>177.77600000000001</v>
      </c>
      <c r="N1775" s="304">
        <v>0.83979999999999999</v>
      </c>
      <c r="O1775" s="304">
        <v>42760</v>
      </c>
      <c r="Q1775" s="304" t="e">
        <v>#N/A</v>
      </c>
      <c r="R1775" s="304">
        <v>128</v>
      </c>
      <c r="S1775" s="304">
        <v>177.77600000000001</v>
      </c>
      <c r="T1775" s="304">
        <v>0.8085</v>
      </c>
      <c r="U1775" s="304">
        <v>37640</v>
      </c>
      <c r="W1775" s="304" t="e">
        <v>#N/A</v>
      </c>
      <c r="X1775" s="304">
        <v>140</v>
      </c>
      <c r="Y1775" s="304">
        <v>177.77600000000001</v>
      </c>
      <c r="Z1775" s="304">
        <v>0.79100000000000004</v>
      </c>
      <c r="AA1775" s="304">
        <v>63400</v>
      </c>
      <c r="AC1775" s="304" t="e">
        <v>#N/A</v>
      </c>
      <c r="AD1775" s="304">
        <v>172</v>
      </c>
      <c r="AE1775" s="304">
        <v>177.77600000000001</v>
      </c>
      <c r="AF1775" s="304">
        <v>0.8</v>
      </c>
      <c r="AG1775" s="304">
        <v>67360</v>
      </c>
      <c r="AI1775" s="304" t="e">
        <v>#N/A</v>
      </c>
      <c r="AJ1775" s="304">
        <v>172</v>
      </c>
      <c r="AK1775" s="304">
        <v>177.77600000000001</v>
      </c>
      <c r="AL1775" s="304">
        <v>0.78649999999999998</v>
      </c>
      <c r="AM1775" s="304">
        <v>65840</v>
      </c>
      <c r="AO1775" s="304" t="e">
        <v>#N/A</v>
      </c>
    </row>
    <row r="1776" spans="1:41">
      <c r="A1776" s="305">
        <v>1772</v>
      </c>
      <c r="B1776" s="306" t="s">
        <v>4484</v>
      </c>
      <c r="C1776" s="305" t="s">
        <v>5683</v>
      </c>
      <c r="D1776" s="306" t="s">
        <v>4139</v>
      </c>
      <c r="E1776" s="307">
        <v>450</v>
      </c>
      <c r="F1776" s="304">
        <v>314.76</v>
      </c>
      <c r="G1776" s="304">
        <v>360</v>
      </c>
      <c r="H1776" s="304">
        <v>0.99180000000000001</v>
      </c>
      <c r="I1776" s="304">
        <v>72153</v>
      </c>
      <c r="K1776" s="304">
        <v>0.56140000000000001</v>
      </c>
      <c r="L1776" s="304">
        <v>361.08</v>
      </c>
      <c r="M1776" s="304">
        <v>361.08</v>
      </c>
      <c r="N1776" s="304">
        <v>0.99149999999999994</v>
      </c>
      <c r="O1776" s="304">
        <v>155568</v>
      </c>
      <c r="Q1776" s="304">
        <v>0.58409999999999995</v>
      </c>
      <c r="R1776" s="304">
        <v>364.2</v>
      </c>
      <c r="S1776" s="304">
        <v>364.2</v>
      </c>
      <c r="T1776" s="304">
        <v>0.98909999999999998</v>
      </c>
      <c r="U1776" s="304">
        <v>168171</v>
      </c>
      <c r="V1776" s="304" t="e">
        <f>U1776-#REF!</f>
        <v>#REF!</v>
      </c>
      <c r="W1776" s="304">
        <v>0.64839999999999998</v>
      </c>
      <c r="X1776" s="304">
        <v>389.4</v>
      </c>
      <c r="Y1776" s="304">
        <v>389.4</v>
      </c>
      <c r="Z1776" s="304">
        <v>0.98650000000000004</v>
      </c>
      <c r="AA1776" s="304">
        <v>174522</v>
      </c>
      <c r="AB1776" s="304" t="e">
        <f>AA1776-#REF!</f>
        <v>#REF!</v>
      </c>
      <c r="AC1776" s="304">
        <v>0.61070000000000002</v>
      </c>
      <c r="AD1776" s="304">
        <v>474.48</v>
      </c>
      <c r="AE1776" s="304">
        <v>374.16</v>
      </c>
      <c r="AF1776" s="304">
        <v>0.98809999999999998</v>
      </c>
      <c r="AG1776" s="304">
        <v>188967</v>
      </c>
      <c r="AI1776" s="304">
        <v>0.54179999999999995</v>
      </c>
      <c r="AJ1776" s="304">
        <v>398.88</v>
      </c>
      <c r="AK1776" s="304">
        <v>398.88</v>
      </c>
      <c r="AL1776" s="304">
        <v>0.99560000000000004</v>
      </c>
      <c r="AM1776" s="304">
        <v>192966</v>
      </c>
      <c r="AN1776" s="304" t="e">
        <f>AM1776-#REF!</f>
        <v>#REF!</v>
      </c>
      <c r="AO1776" s="304">
        <v>0.67490000000000006</v>
      </c>
    </row>
    <row r="1777" spans="1:41">
      <c r="A1777" s="305">
        <v>1773</v>
      </c>
      <c r="B1777" s="306" t="s">
        <v>4484</v>
      </c>
      <c r="C1777" s="305" t="s">
        <v>5776</v>
      </c>
      <c r="D1777" s="306" t="s">
        <v>4051</v>
      </c>
      <c r="E1777" s="307">
        <v>140</v>
      </c>
      <c r="F1777" s="304">
        <v>93</v>
      </c>
      <c r="G1777" s="304">
        <v>177.77600000000001</v>
      </c>
      <c r="H1777" s="304">
        <v>0.71019999999999994</v>
      </c>
      <c r="I1777" s="304">
        <v>1470</v>
      </c>
      <c r="K1777" s="304">
        <v>3.09E-2</v>
      </c>
      <c r="L1777" s="304">
        <v>87</v>
      </c>
      <c r="M1777" s="304">
        <v>177.77600000000001</v>
      </c>
      <c r="N1777" s="304">
        <v>0.8448</v>
      </c>
      <c r="O1777" s="304">
        <v>4080</v>
      </c>
      <c r="Q1777" s="304">
        <v>7.46E-2</v>
      </c>
      <c r="R1777" s="304">
        <v>93</v>
      </c>
      <c r="S1777" s="304">
        <v>177.77600000000001</v>
      </c>
      <c r="T1777" s="304">
        <v>0.73239999999999994</v>
      </c>
      <c r="U1777" s="304">
        <v>1560</v>
      </c>
      <c r="W1777" s="304">
        <v>3.1800000000000002E-2</v>
      </c>
      <c r="X1777" s="304">
        <v>108</v>
      </c>
      <c r="Y1777" s="304">
        <v>177.77600000000001</v>
      </c>
      <c r="Z1777" s="304">
        <v>0.68940000000000001</v>
      </c>
      <c r="AA1777" s="304">
        <v>2130</v>
      </c>
      <c r="AC1777" s="304">
        <v>3.85E-2</v>
      </c>
      <c r="AD1777" s="304">
        <v>6</v>
      </c>
      <c r="AE1777" s="304">
        <v>112</v>
      </c>
      <c r="AF1777" s="304">
        <v>0.47920000000000001</v>
      </c>
      <c r="AG1777" s="304">
        <v>690</v>
      </c>
      <c r="AI1777" s="304">
        <v>0.3226</v>
      </c>
      <c r="AJ1777" s="304">
        <v>9</v>
      </c>
      <c r="AK1777" s="304">
        <v>112</v>
      </c>
      <c r="AL1777" s="304">
        <v>0.51619999999999999</v>
      </c>
      <c r="AM1777" s="304">
        <v>960</v>
      </c>
      <c r="AO1777" s="304">
        <v>0.28699999999999998</v>
      </c>
    </row>
    <row r="1778" spans="1:41">
      <c r="A1778" s="305">
        <v>1774</v>
      </c>
      <c r="B1778" s="306" t="s">
        <v>4484</v>
      </c>
      <c r="C1778" s="305" t="s">
        <v>5717</v>
      </c>
      <c r="D1778" s="306" t="s">
        <v>4139</v>
      </c>
      <c r="E1778" s="307">
        <v>111.11</v>
      </c>
      <c r="F1778" s="304">
        <v>92</v>
      </c>
      <c r="G1778" s="304">
        <v>168</v>
      </c>
      <c r="H1778" s="304">
        <v>0.81140000000000001</v>
      </c>
      <c r="I1778" s="304">
        <v>46960</v>
      </c>
      <c r="J1778" s="304" t="e">
        <f>I1778-#REF!</f>
        <v>#REF!</v>
      </c>
      <c r="K1778" s="304">
        <v>0.87380000000000002</v>
      </c>
      <c r="L1778" s="304">
        <v>260</v>
      </c>
      <c r="M1778" s="304">
        <v>168</v>
      </c>
      <c r="N1778" s="304">
        <v>0.77</v>
      </c>
      <c r="O1778" s="304">
        <v>58360</v>
      </c>
      <c r="Q1778" s="304">
        <v>0.39190000000000003</v>
      </c>
      <c r="R1778" s="304">
        <v>252</v>
      </c>
      <c r="S1778" s="304">
        <v>252</v>
      </c>
      <c r="T1778" s="304">
        <v>0.78190000000000004</v>
      </c>
      <c r="U1778" s="304">
        <v>74120</v>
      </c>
      <c r="W1778" s="304">
        <v>0.52249999999999996</v>
      </c>
      <c r="X1778" s="304">
        <v>260</v>
      </c>
      <c r="Y1778" s="304">
        <v>260</v>
      </c>
      <c r="Z1778" s="304">
        <v>0.77469999999999994</v>
      </c>
      <c r="AA1778" s="304">
        <v>85240</v>
      </c>
      <c r="AC1778" s="304">
        <v>0.56889999999999996</v>
      </c>
      <c r="AD1778" s="304">
        <v>284</v>
      </c>
      <c r="AE1778" s="304">
        <v>284</v>
      </c>
      <c r="AF1778" s="304">
        <v>0.74449999999999994</v>
      </c>
      <c r="AG1778" s="304">
        <v>76680</v>
      </c>
      <c r="AI1778" s="304">
        <v>0.48749999999999999</v>
      </c>
      <c r="AJ1778" s="304">
        <v>272</v>
      </c>
      <c r="AK1778" s="304">
        <v>272</v>
      </c>
      <c r="AL1778" s="304">
        <v>0.75009999999999999</v>
      </c>
      <c r="AM1778" s="304">
        <v>87760</v>
      </c>
      <c r="AO1778" s="304">
        <v>0.59740000000000004</v>
      </c>
    </row>
    <row r="1779" spans="1:41">
      <c r="A1779" s="305">
        <v>1775</v>
      </c>
      <c r="B1779" s="306" t="s">
        <v>4484</v>
      </c>
      <c r="C1779" s="305" t="s">
        <v>5681</v>
      </c>
      <c r="D1779" s="306" t="s">
        <v>4139</v>
      </c>
      <c r="E1779" s="307">
        <v>713.33</v>
      </c>
      <c r="F1779" s="304">
        <v>408</v>
      </c>
      <c r="G1779" s="304">
        <v>570.66399999999999</v>
      </c>
      <c r="H1779" s="304">
        <v>0.97650000000000003</v>
      </c>
      <c r="I1779" s="304">
        <v>188880</v>
      </c>
      <c r="J1779" s="304" t="e">
        <f>I1779-#REF!</f>
        <v>#REF!</v>
      </c>
      <c r="K1779" s="304">
        <v>0.65849999999999997</v>
      </c>
      <c r="L1779" s="304">
        <v>408</v>
      </c>
      <c r="M1779" s="304">
        <v>570.66399999999999</v>
      </c>
      <c r="N1779" s="304">
        <v>0.97570000000000001</v>
      </c>
      <c r="O1779" s="304">
        <v>221160</v>
      </c>
      <c r="P1779" s="304" t="e">
        <f>O1779-#REF!</f>
        <v>#REF!</v>
      </c>
      <c r="Q1779" s="304">
        <v>0.74680000000000002</v>
      </c>
      <c r="R1779" s="304">
        <v>468</v>
      </c>
      <c r="S1779" s="304">
        <v>570.66399999999999</v>
      </c>
      <c r="T1779" s="304">
        <v>0.97550000000000003</v>
      </c>
      <c r="U1779" s="304">
        <v>190680</v>
      </c>
      <c r="W1779" s="304">
        <v>0.58009999999999995</v>
      </c>
      <c r="X1779" s="304">
        <v>492</v>
      </c>
      <c r="Y1779" s="304">
        <v>570.66399999999999</v>
      </c>
      <c r="Z1779" s="304">
        <v>0.97539999999999993</v>
      </c>
      <c r="AA1779" s="304">
        <v>218640</v>
      </c>
      <c r="AB1779" s="304" t="e">
        <f>AA1779-#REF!</f>
        <v>#REF!</v>
      </c>
      <c r="AC1779" s="304">
        <v>0.61240000000000006</v>
      </c>
      <c r="AD1779" s="304">
        <v>492</v>
      </c>
      <c r="AE1779" s="304">
        <v>570.66399999999999</v>
      </c>
      <c r="AF1779" s="304">
        <v>0.97019999999999995</v>
      </c>
      <c r="AG1779" s="304">
        <v>264840</v>
      </c>
      <c r="AH1779" s="304" t="e">
        <f>AG1779-#REF!</f>
        <v>#REF!</v>
      </c>
      <c r="AI1779" s="304">
        <v>0.74580000000000002</v>
      </c>
      <c r="AJ1779" s="304">
        <v>480</v>
      </c>
      <c r="AK1779" s="304">
        <v>570.66399999999999</v>
      </c>
      <c r="AL1779" s="304">
        <v>0.97760000000000002</v>
      </c>
      <c r="AM1779" s="304">
        <v>240840</v>
      </c>
      <c r="AN1779" s="304" t="e">
        <f>AM1779-#REF!</f>
        <v>#REF!</v>
      </c>
      <c r="AO1779" s="304">
        <v>0.71279999999999999</v>
      </c>
    </row>
    <row r="1780" spans="1:41">
      <c r="A1780" s="305">
        <v>1776</v>
      </c>
      <c r="B1780" s="306" t="s">
        <v>4484</v>
      </c>
      <c r="C1780" s="305" t="s">
        <v>5777</v>
      </c>
      <c r="D1780" s="306" t="s">
        <v>4139</v>
      </c>
      <c r="E1780" s="307">
        <v>130</v>
      </c>
      <c r="F1780" s="304">
        <v>71.52</v>
      </c>
      <c r="G1780" s="304">
        <v>444.44799999999998</v>
      </c>
      <c r="H1780" s="304">
        <v>0.88749999999999996</v>
      </c>
      <c r="I1780" s="304">
        <v>4824</v>
      </c>
      <c r="K1780" s="304">
        <v>0.1056</v>
      </c>
      <c r="L1780" s="304">
        <v>77.28</v>
      </c>
      <c r="M1780" s="304">
        <v>104</v>
      </c>
      <c r="N1780" s="304">
        <v>0.82</v>
      </c>
      <c r="O1780" s="304">
        <v>3936</v>
      </c>
      <c r="Q1780" s="304">
        <v>8.3500000000000005E-2</v>
      </c>
      <c r="R1780" s="304">
        <v>48</v>
      </c>
      <c r="S1780" s="304">
        <v>104</v>
      </c>
      <c r="T1780" s="304">
        <v>0.9587</v>
      </c>
      <c r="U1780" s="304">
        <v>4452</v>
      </c>
      <c r="W1780" s="304">
        <v>0.13439999999999999</v>
      </c>
      <c r="X1780" s="304">
        <v>84</v>
      </c>
      <c r="Y1780" s="304">
        <v>104</v>
      </c>
      <c r="Z1780" s="304">
        <v>0.97729999999999995</v>
      </c>
      <c r="AA1780" s="304">
        <v>5160</v>
      </c>
      <c r="AC1780" s="304">
        <v>8.4500000000000006E-2</v>
      </c>
      <c r="AD1780" s="304">
        <v>84</v>
      </c>
      <c r="AE1780" s="304">
        <v>104</v>
      </c>
      <c r="AF1780" s="304">
        <v>0.95840000000000003</v>
      </c>
      <c r="AG1780" s="304">
        <v>5520</v>
      </c>
      <c r="AI1780" s="304">
        <v>9.2200000000000004E-2</v>
      </c>
      <c r="AJ1780" s="304">
        <v>72</v>
      </c>
      <c r="AK1780" s="304">
        <v>104</v>
      </c>
      <c r="AL1780" s="304">
        <v>0.96970000000000001</v>
      </c>
      <c r="AM1780" s="304">
        <v>3840</v>
      </c>
      <c r="AO1780" s="304">
        <v>7.6399999999999996E-2</v>
      </c>
    </row>
    <row r="1781" spans="1:41">
      <c r="A1781" s="305">
        <v>1777</v>
      </c>
      <c r="B1781" s="306" t="s">
        <v>4484</v>
      </c>
      <c r="C1781" s="305" t="s">
        <v>5778</v>
      </c>
      <c r="D1781" s="306" t="s">
        <v>4139</v>
      </c>
      <c r="E1781" s="307">
        <v>166.67</v>
      </c>
      <c r="F1781" s="304">
        <v>4</v>
      </c>
      <c r="G1781" s="304">
        <v>133.33600000000001</v>
      </c>
      <c r="H1781" s="304">
        <v>0.87090000000000001</v>
      </c>
      <c r="I1781" s="304">
        <v>4180</v>
      </c>
      <c r="J1781" s="304" t="e">
        <f>I1781-#REF!</f>
        <v>#REF!</v>
      </c>
      <c r="K1781" s="304">
        <v>1.6667000000000001</v>
      </c>
      <c r="L1781" s="304">
        <v>4</v>
      </c>
      <c r="M1781" s="304">
        <v>133.33600000000001</v>
      </c>
      <c r="N1781" s="304">
        <v>0.64080000000000004</v>
      </c>
      <c r="O1781" s="304">
        <v>1320</v>
      </c>
      <c r="P1781" s="304" t="e">
        <f>O1781-#REF!</f>
        <v>#REF!</v>
      </c>
      <c r="Q1781" s="304">
        <v>0.69220000000000004</v>
      </c>
      <c r="R1781" s="304">
        <v>6</v>
      </c>
      <c r="S1781" s="304">
        <v>133.33600000000001</v>
      </c>
      <c r="T1781" s="304">
        <v>0.622</v>
      </c>
      <c r="U1781" s="304">
        <v>1020</v>
      </c>
      <c r="W1781" s="304">
        <v>0.37959999999999999</v>
      </c>
      <c r="X1781" s="304">
        <v>128</v>
      </c>
      <c r="Y1781" s="304">
        <v>133.33600000000001</v>
      </c>
      <c r="Z1781" s="304">
        <v>0.93830000000000002</v>
      </c>
      <c r="AA1781" s="304">
        <v>13680</v>
      </c>
      <c r="AC1781" s="304">
        <v>0.15310000000000001</v>
      </c>
      <c r="AD1781" s="304">
        <v>128</v>
      </c>
      <c r="AE1781" s="304">
        <v>133.33600000000001</v>
      </c>
      <c r="AF1781" s="304">
        <v>0.83630000000000004</v>
      </c>
      <c r="AG1781" s="304">
        <v>4700</v>
      </c>
      <c r="AI1781" s="304">
        <v>5.8999999999999997E-2</v>
      </c>
      <c r="AJ1781" s="304">
        <v>4</v>
      </c>
      <c r="AK1781" s="304">
        <v>133.33600000000001</v>
      </c>
      <c r="AL1781" s="304">
        <v>0.4743</v>
      </c>
      <c r="AM1781" s="304">
        <v>920</v>
      </c>
      <c r="AN1781" s="304" t="e">
        <f>AM1781-#REF!</f>
        <v>#REF!</v>
      </c>
      <c r="AO1781" s="304">
        <v>0.67359999999999998</v>
      </c>
    </row>
    <row r="1782" spans="1:41">
      <c r="A1782" s="305">
        <v>1778</v>
      </c>
      <c r="B1782" s="306" t="s">
        <v>4484</v>
      </c>
      <c r="C1782" s="305" t="s">
        <v>5779</v>
      </c>
      <c r="D1782" s="306" t="s">
        <v>4139</v>
      </c>
      <c r="E1782" s="307">
        <v>200</v>
      </c>
      <c r="F1782" s="304">
        <v>132</v>
      </c>
      <c r="G1782" s="304">
        <v>180</v>
      </c>
      <c r="H1782" s="304">
        <v>0.93410000000000004</v>
      </c>
      <c r="I1782" s="304">
        <v>28880</v>
      </c>
      <c r="K1782" s="304">
        <v>0.32529999999999998</v>
      </c>
      <c r="L1782" s="304">
        <v>148</v>
      </c>
      <c r="M1782" s="304">
        <v>160</v>
      </c>
      <c r="N1782" s="304">
        <v>0.9657</v>
      </c>
      <c r="O1782" s="304">
        <v>29200</v>
      </c>
      <c r="Q1782" s="304">
        <v>0.27460000000000001</v>
      </c>
      <c r="R1782" s="304">
        <v>200</v>
      </c>
      <c r="S1782" s="304">
        <v>200</v>
      </c>
      <c r="T1782" s="304">
        <v>0.88839999999999997</v>
      </c>
      <c r="U1782" s="304">
        <v>22600</v>
      </c>
      <c r="W1782" s="304">
        <v>0.1767</v>
      </c>
      <c r="X1782" s="304">
        <v>172</v>
      </c>
      <c r="Y1782" s="304">
        <v>172</v>
      </c>
      <c r="Z1782" s="304">
        <v>0.8397</v>
      </c>
      <c r="AA1782" s="304">
        <v>23880</v>
      </c>
      <c r="AC1782" s="304">
        <v>0.22220000000000001</v>
      </c>
      <c r="AD1782" s="304">
        <v>180</v>
      </c>
      <c r="AE1782" s="304">
        <v>180</v>
      </c>
      <c r="AF1782" s="304">
        <v>0.7722</v>
      </c>
      <c r="AG1782" s="304">
        <v>18440</v>
      </c>
      <c r="AI1782" s="304">
        <v>0.17829999999999999</v>
      </c>
      <c r="AJ1782" s="304">
        <v>176</v>
      </c>
      <c r="AK1782" s="304">
        <v>176</v>
      </c>
      <c r="AL1782" s="304">
        <v>0.86829999999999996</v>
      </c>
      <c r="AM1782" s="304">
        <v>5800</v>
      </c>
      <c r="AO1782" s="304">
        <v>5.2699999999999997E-2</v>
      </c>
    </row>
    <row r="1783" spans="1:41">
      <c r="A1783" s="305">
        <v>1779</v>
      </c>
      <c r="B1783" s="306" t="s">
        <v>4484</v>
      </c>
      <c r="C1783" s="305" t="s">
        <v>5780</v>
      </c>
      <c r="D1783" s="306" t="s">
        <v>4139</v>
      </c>
      <c r="E1783" s="307">
        <v>860</v>
      </c>
      <c r="F1783" s="304">
        <v>161.6</v>
      </c>
      <c r="G1783" s="304">
        <v>688</v>
      </c>
      <c r="H1783" s="304">
        <v>0.65569999999999995</v>
      </c>
      <c r="I1783" s="304">
        <v>22284</v>
      </c>
      <c r="K1783" s="304">
        <v>0.29210000000000003</v>
      </c>
      <c r="L1783" s="304">
        <v>172.16</v>
      </c>
      <c r="M1783" s="304">
        <v>688</v>
      </c>
      <c r="N1783" s="304">
        <v>0.62229999999999996</v>
      </c>
      <c r="O1783" s="304">
        <v>21900</v>
      </c>
      <c r="Q1783" s="304">
        <v>0.27479999999999999</v>
      </c>
      <c r="R1783" s="304">
        <v>200.64</v>
      </c>
      <c r="S1783" s="304">
        <v>688</v>
      </c>
      <c r="T1783" s="304">
        <v>0.62980000000000003</v>
      </c>
      <c r="U1783" s="304">
        <v>23552</v>
      </c>
      <c r="W1783" s="304">
        <v>0.25890000000000002</v>
      </c>
      <c r="X1783" s="304">
        <v>222.24</v>
      </c>
      <c r="Y1783" s="304">
        <v>688</v>
      </c>
      <c r="Z1783" s="304">
        <v>0.66549999999999998</v>
      </c>
      <c r="AA1783" s="304">
        <v>35928</v>
      </c>
      <c r="AC1783" s="304">
        <v>0.32650000000000001</v>
      </c>
      <c r="AD1783" s="304">
        <v>292.8</v>
      </c>
      <c r="AE1783" s="304">
        <v>688</v>
      </c>
      <c r="AF1783" s="304">
        <v>0.65490000000000004</v>
      </c>
      <c r="AG1783" s="304">
        <v>36704</v>
      </c>
      <c r="AI1783" s="304">
        <v>0.25729999999999997</v>
      </c>
      <c r="AJ1783" s="304">
        <v>236</v>
      </c>
      <c r="AK1783" s="304">
        <v>688</v>
      </c>
      <c r="AL1783" s="304">
        <v>0.65239999999999998</v>
      </c>
      <c r="AM1783" s="304">
        <v>49137</v>
      </c>
      <c r="AO1783" s="304">
        <v>0.28299999999999997</v>
      </c>
    </row>
    <row r="1784" spans="1:41">
      <c r="A1784" s="305">
        <v>1780</v>
      </c>
      <c r="B1784" s="306" t="s">
        <v>4484</v>
      </c>
      <c r="C1784" s="305" t="s">
        <v>5781</v>
      </c>
      <c r="D1784" s="306" t="s">
        <v>4139</v>
      </c>
      <c r="E1784" s="307">
        <v>111.11</v>
      </c>
      <c r="F1784" s="304">
        <v>66</v>
      </c>
      <c r="G1784" s="304">
        <v>88.888000000000005</v>
      </c>
      <c r="H1784" s="304">
        <v>0.93569999999999998</v>
      </c>
      <c r="I1784" s="304">
        <v>9880</v>
      </c>
      <c r="K1784" s="304">
        <v>0.22220000000000001</v>
      </c>
      <c r="L1784" s="304">
        <v>84</v>
      </c>
      <c r="M1784" s="304">
        <v>88.888000000000005</v>
      </c>
      <c r="N1784" s="304">
        <v>0.93359999999999999</v>
      </c>
      <c r="O1784" s="304">
        <v>11800</v>
      </c>
      <c r="Q1784" s="304">
        <v>0.20230000000000001</v>
      </c>
      <c r="R1784" s="304">
        <v>98</v>
      </c>
      <c r="S1784" s="304">
        <v>98</v>
      </c>
      <c r="T1784" s="304">
        <v>0.93630000000000002</v>
      </c>
      <c r="U1784" s="304">
        <v>11460</v>
      </c>
      <c r="W1784" s="304">
        <v>0.17349999999999999</v>
      </c>
      <c r="X1784" s="304">
        <v>94</v>
      </c>
      <c r="Y1784" s="304">
        <v>94</v>
      </c>
      <c r="Z1784" s="304">
        <v>0.93669999999999998</v>
      </c>
      <c r="AA1784" s="304">
        <v>15080</v>
      </c>
      <c r="AC1784" s="304">
        <v>0.23019999999999999</v>
      </c>
      <c r="AD1784" s="304">
        <v>89.28</v>
      </c>
      <c r="AE1784" s="304">
        <v>89.28</v>
      </c>
      <c r="AF1784" s="304">
        <v>0.97589999999999999</v>
      </c>
      <c r="AG1784" s="304">
        <v>18994</v>
      </c>
      <c r="AI1784" s="304">
        <v>0.30280000000000001</v>
      </c>
      <c r="AJ1784" s="304">
        <v>92.88</v>
      </c>
      <c r="AK1784" s="304">
        <v>92.88</v>
      </c>
      <c r="AL1784" s="304">
        <v>0.99219999999999997</v>
      </c>
      <c r="AM1784" s="304">
        <v>22770</v>
      </c>
      <c r="AO1784" s="304">
        <v>0.34320000000000001</v>
      </c>
    </row>
    <row r="1785" spans="1:41">
      <c r="A1785" s="305">
        <v>1781</v>
      </c>
      <c r="B1785" s="306" t="s">
        <v>4484</v>
      </c>
      <c r="C1785" s="305" t="s">
        <v>5782</v>
      </c>
      <c r="D1785" s="306" t="s">
        <v>4139</v>
      </c>
      <c r="E1785" s="307">
        <v>155.56</v>
      </c>
      <c r="F1785" s="304">
        <v>174.24</v>
      </c>
      <c r="G1785" s="304">
        <v>174.24</v>
      </c>
      <c r="H1785" s="304">
        <v>0.67130000000000001</v>
      </c>
      <c r="I1785" s="304">
        <v>7648</v>
      </c>
      <c r="K1785" s="304">
        <v>0.20960000000000001</v>
      </c>
      <c r="L1785" s="304">
        <v>184.88</v>
      </c>
      <c r="M1785" s="304">
        <v>184.88</v>
      </c>
      <c r="N1785" s="304">
        <v>0.75349999999999995</v>
      </c>
      <c r="O1785" s="304">
        <v>26902</v>
      </c>
      <c r="Q1785" s="304">
        <v>0.2596</v>
      </c>
      <c r="R1785" s="304">
        <v>191.12</v>
      </c>
      <c r="S1785" s="304">
        <v>191.12</v>
      </c>
      <c r="T1785" s="304">
        <v>0.99149999999999994</v>
      </c>
      <c r="U1785" s="304">
        <v>32298</v>
      </c>
      <c r="W1785" s="304">
        <v>0.23669999999999999</v>
      </c>
      <c r="X1785" s="304">
        <v>213.44</v>
      </c>
      <c r="Y1785" s="304">
        <v>213.44</v>
      </c>
      <c r="Z1785" s="304">
        <v>0.99170000000000003</v>
      </c>
      <c r="AA1785" s="304">
        <v>24910</v>
      </c>
      <c r="AC1785" s="304">
        <v>0.15820000000000001</v>
      </c>
      <c r="AD1785" s="304">
        <v>192.8</v>
      </c>
      <c r="AE1785" s="304">
        <v>192.8</v>
      </c>
      <c r="AF1785" s="304">
        <v>0.9929</v>
      </c>
      <c r="AG1785" s="304">
        <v>30262</v>
      </c>
      <c r="AI1785" s="304">
        <v>0.21249999999999999</v>
      </c>
      <c r="AJ1785" s="304">
        <v>192.96</v>
      </c>
      <c r="AK1785" s="304">
        <v>192.96</v>
      </c>
      <c r="AL1785" s="304">
        <v>0.99070000000000003</v>
      </c>
      <c r="AM1785" s="304">
        <v>29540</v>
      </c>
      <c r="AO1785" s="304">
        <v>0.21460000000000001</v>
      </c>
    </row>
    <row r="1786" spans="1:41">
      <c r="A1786" s="305">
        <v>1782</v>
      </c>
      <c r="B1786" s="306" t="s">
        <v>4484</v>
      </c>
      <c r="C1786" s="305" t="s">
        <v>5783</v>
      </c>
      <c r="D1786" s="306" t="s">
        <v>4051</v>
      </c>
      <c r="E1786" s="307">
        <v>133.33000000000001</v>
      </c>
      <c r="F1786" s="304">
        <v>0</v>
      </c>
      <c r="G1786" s="304">
        <v>0</v>
      </c>
      <c r="H1786" s="304" t="e">
        <v>#DIV/0!</v>
      </c>
      <c r="I1786" s="304">
        <v>0</v>
      </c>
      <c r="K1786" s="304">
        <v>0</v>
      </c>
      <c r="L1786" s="304">
        <v>0</v>
      </c>
      <c r="M1786" s="304">
        <v>0</v>
      </c>
      <c r="N1786" s="304" t="e">
        <v>#DIV/0!</v>
      </c>
      <c r="O1786" s="304">
        <v>0</v>
      </c>
      <c r="Q1786" s="304">
        <v>0</v>
      </c>
      <c r="R1786" s="304">
        <v>0</v>
      </c>
      <c r="S1786" s="304">
        <v>106.664</v>
      </c>
      <c r="T1786" s="304" t="e">
        <v>#DIV/0!</v>
      </c>
      <c r="U1786" s="304">
        <v>0</v>
      </c>
      <c r="W1786" s="304">
        <v>0</v>
      </c>
      <c r="X1786" s="304">
        <v>101.36</v>
      </c>
      <c r="Y1786" s="304">
        <v>106.664</v>
      </c>
      <c r="Z1786" s="304">
        <v>0.73670000000000002</v>
      </c>
      <c r="AA1786" s="304">
        <v>13396</v>
      </c>
      <c r="AC1786" s="304">
        <v>0.2412</v>
      </c>
      <c r="AD1786" s="304">
        <v>84.48</v>
      </c>
      <c r="AE1786" s="304">
        <v>106.664</v>
      </c>
      <c r="AF1786" s="304">
        <v>0.68640000000000001</v>
      </c>
      <c r="AG1786" s="304">
        <v>6546</v>
      </c>
      <c r="AI1786" s="304">
        <v>0.15179999999999999</v>
      </c>
      <c r="AJ1786" s="304">
        <v>71.28</v>
      </c>
      <c r="AK1786" s="304">
        <v>106.664</v>
      </c>
      <c r="AL1786" s="304">
        <v>0.70589999999999997</v>
      </c>
      <c r="AM1786" s="304">
        <v>6196</v>
      </c>
      <c r="AO1786" s="304">
        <v>0.17100000000000001</v>
      </c>
    </row>
    <row r="1787" spans="1:41">
      <c r="A1787" s="305">
        <v>1783</v>
      </c>
      <c r="B1787" s="306" t="s">
        <v>4500</v>
      </c>
      <c r="C1787" s="305" t="s">
        <v>5786</v>
      </c>
      <c r="D1787" s="306" t="s">
        <v>4139</v>
      </c>
      <c r="E1787" s="307">
        <v>297</v>
      </c>
      <c r="F1787" s="304">
        <v>0</v>
      </c>
      <c r="G1787" s="304">
        <v>261.60000000000002</v>
      </c>
      <c r="H1787" s="304" t="e">
        <v>#DIV/0!</v>
      </c>
      <c r="I1787" s="304">
        <v>0</v>
      </c>
      <c r="K1787" s="304">
        <v>0</v>
      </c>
      <c r="L1787" s="304">
        <v>322.8</v>
      </c>
      <c r="M1787" s="304">
        <v>322.8</v>
      </c>
      <c r="N1787" s="304">
        <v>0.90039999999999998</v>
      </c>
      <c r="O1787" s="304">
        <v>81342</v>
      </c>
      <c r="Q1787" s="304">
        <v>0.37619999999999998</v>
      </c>
      <c r="R1787" s="304">
        <v>393.6</v>
      </c>
      <c r="S1787" s="304">
        <v>393.6</v>
      </c>
      <c r="T1787" s="304">
        <v>0.89439999999999997</v>
      </c>
      <c r="U1787" s="304">
        <v>59022</v>
      </c>
      <c r="W1787" s="304">
        <v>0.2329</v>
      </c>
      <c r="X1787" s="304">
        <v>366</v>
      </c>
      <c r="Y1787" s="304">
        <v>366</v>
      </c>
      <c r="Z1787" s="304">
        <v>0.88680000000000003</v>
      </c>
      <c r="AA1787" s="304">
        <v>98136</v>
      </c>
      <c r="AC1787" s="304">
        <v>0.40639999999999998</v>
      </c>
      <c r="AD1787" s="304">
        <v>313.92</v>
      </c>
      <c r="AE1787" s="304">
        <v>313.92</v>
      </c>
      <c r="AF1787" s="304">
        <v>0.91649999999999998</v>
      </c>
      <c r="AG1787" s="304">
        <v>65736</v>
      </c>
      <c r="AH1787" s="304" t="e">
        <f>AG1787-#REF!</f>
        <v>#REF!</v>
      </c>
      <c r="AI1787" s="304">
        <v>0.64549999999999996</v>
      </c>
      <c r="AJ1787" s="304">
        <v>388.32</v>
      </c>
      <c r="AK1787" s="304">
        <v>388.32</v>
      </c>
      <c r="AL1787" s="304">
        <v>0.91620000000000001</v>
      </c>
      <c r="AM1787" s="304">
        <v>58542</v>
      </c>
      <c r="AO1787" s="304">
        <v>0.22850000000000001</v>
      </c>
    </row>
    <row r="1788" spans="1:41">
      <c r="A1788" s="305">
        <v>1784</v>
      </c>
      <c r="B1788" s="306" t="s">
        <v>4500</v>
      </c>
      <c r="C1788" s="305" t="s">
        <v>5787</v>
      </c>
      <c r="D1788" s="306" t="s">
        <v>4139</v>
      </c>
      <c r="E1788" s="307">
        <v>154</v>
      </c>
      <c r="F1788" s="304">
        <v>140.4</v>
      </c>
      <c r="G1788" s="304">
        <v>140.4</v>
      </c>
      <c r="H1788" s="304">
        <v>0.93909999999999993</v>
      </c>
      <c r="I1788" s="304">
        <v>17943</v>
      </c>
      <c r="K1788" s="304">
        <v>0.189</v>
      </c>
      <c r="L1788" s="304">
        <v>166.8</v>
      </c>
      <c r="M1788" s="304">
        <v>166.8</v>
      </c>
      <c r="N1788" s="304">
        <v>0.94130000000000003</v>
      </c>
      <c r="O1788" s="304">
        <v>19071</v>
      </c>
      <c r="Q1788" s="304">
        <v>0.1633</v>
      </c>
      <c r="R1788" s="304">
        <v>151.80000000000001</v>
      </c>
      <c r="S1788" s="304">
        <v>151.80000000000001</v>
      </c>
      <c r="T1788" s="304">
        <v>0.82389999999999997</v>
      </c>
      <c r="U1788" s="304">
        <v>4194</v>
      </c>
      <c r="W1788" s="304">
        <v>4.6600000000000003E-2</v>
      </c>
      <c r="X1788" s="304">
        <v>155.4</v>
      </c>
      <c r="Y1788" s="304">
        <v>155.4</v>
      </c>
      <c r="Z1788" s="304">
        <v>0.90979999999999994</v>
      </c>
      <c r="AA1788" s="304">
        <v>9435</v>
      </c>
      <c r="AC1788" s="304">
        <v>8.9700000000000002E-2</v>
      </c>
      <c r="AD1788" s="304">
        <v>144.6</v>
      </c>
      <c r="AE1788" s="304">
        <v>144.6</v>
      </c>
      <c r="AF1788" s="304">
        <v>0.76700000000000002</v>
      </c>
      <c r="AG1788" s="304">
        <v>2823</v>
      </c>
      <c r="AI1788" s="304">
        <v>3.4200000000000001E-2</v>
      </c>
      <c r="AJ1788" s="304">
        <v>0</v>
      </c>
      <c r="AK1788" s="304">
        <v>123.2</v>
      </c>
      <c r="AL1788" s="304">
        <v>0.78259999999999996</v>
      </c>
      <c r="AM1788" s="304">
        <v>3070</v>
      </c>
      <c r="AO1788" s="304">
        <v>3.5400000000000001E-2</v>
      </c>
    </row>
    <row r="1789" spans="1:41">
      <c r="A1789" s="305">
        <v>1785</v>
      </c>
      <c r="B1789" s="306" t="s">
        <v>4500</v>
      </c>
      <c r="C1789" s="305" t="s">
        <v>5788</v>
      </c>
      <c r="D1789" s="306" t="s">
        <v>4139</v>
      </c>
      <c r="E1789" s="307">
        <v>187</v>
      </c>
      <c r="F1789" s="304">
        <v>172</v>
      </c>
      <c r="G1789" s="304">
        <v>172</v>
      </c>
      <c r="H1789" s="304">
        <v>0.9516</v>
      </c>
      <c r="I1789" s="304">
        <v>32200</v>
      </c>
      <c r="K1789" s="304">
        <v>0.27329999999999999</v>
      </c>
      <c r="L1789" s="304">
        <v>129.6</v>
      </c>
      <c r="M1789" s="304">
        <v>149.6</v>
      </c>
      <c r="N1789" s="304">
        <v>0.96679999999999999</v>
      </c>
      <c r="O1789" s="304">
        <v>20384</v>
      </c>
      <c r="Q1789" s="304">
        <v>0.30809999999999998</v>
      </c>
      <c r="R1789" s="304">
        <v>227.68</v>
      </c>
      <c r="S1789" s="304">
        <v>227.68</v>
      </c>
      <c r="T1789" s="304">
        <v>0.9345</v>
      </c>
      <c r="U1789" s="304">
        <v>20752</v>
      </c>
      <c r="W1789" s="304">
        <v>0.13550000000000001</v>
      </c>
      <c r="X1789" s="304">
        <v>144.96</v>
      </c>
      <c r="Y1789" s="304">
        <v>149.6</v>
      </c>
      <c r="Z1789" s="304">
        <v>0.95030000000000003</v>
      </c>
      <c r="AA1789" s="304">
        <v>33408</v>
      </c>
      <c r="AC1789" s="304">
        <v>0.32600000000000001</v>
      </c>
      <c r="AD1789" s="304">
        <v>150.56</v>
      </c>
      <c r="AE1789" s="304">
        <v>150.56</v>
      </c>
      <c r="AF1789" s="304">
        <v>0.94979999999999998</v>
      </c>
      <c r="AG1789" s="304">
        <v>24204</v>
      </c>
      <c r="AI1789" s="304">
        <v>0.22750000000000001</v>
      </c>
      <c r="AJ1789" s="304">
        <v>139.19999999999999</v>
      </c>
      <c r="AK1789" s="304">
        <v>149.6</v>
      </c>
      <c r="AL1789" s="304">
        <v>0.96629999999999994</v>
      </c>
      <c r="AM1789" s="304">
        <v>20160</v>
      </c>
      <c r="AO1789" s="304">
        <v>0.2082</v>
      </c>
    </row>
    <row r="1790" spans="1:41">
      <c r="A1790" s="305">
        <v>1786</v>
      </c>
      <c r="B1790" s="306" t="s">
        <v>4500</v>
      </c>
      <c r="C1790" s="305" t="s">
        <v>5789</v>
      </c>
      <c r="D1790" s="306" t="s">
        <v>4063</v>
      </c>
      <c r="E1790" s="307">
        <v>125</v>
      </c>
      <c r="F1790" s="304">
        <v>110</v>
      </c>
      <c r="G1790" s="304">
        <v>110</v>
      </c>
      <c r="H1790" s="304">
        <v>0.98499999999999999</v>
      </c>
      <c r="I1790" s="304">
        <v>26200</v>
      </c>
      <c r="K1790" s="304" t="e">
        <v>#N/A</v>
      </c>
      <c r="L1790" s="304">
        <v>108</v>
      </c>
      <c r="M1790" s="304">
        <v>108</v>
      </c>
      <c r="N1790" s="304">
        <v>0.98119999999999996</v>
      </c>
      <c r="O1790" s="304">
        <v>31200</v>
      </c>
      <c r="Q1790" s="304" t="e">
        <v>#N/A</v>
      </c>
      <c r="R1790" s="304">
        <v>108</v>
      </c>
      <c r="S1790" s="304">
        <v>108</v>
      </c>
      <c r="T1790" s="304">
        <v>0.98439999999999994</v>
      </c>
      <c r="U1790" s="304">
        <v>25200</v>
      </c>
      <c r="W1790" s="304" t="e">
        <v>#N/A</v>
      </c>
      <c r="X1790" s="304">
        <v>112</v>
      </c>
      <c r="Y1790" s="304">
        <v>112</v>
      </c>
      <c r="Z1790" s="304">
        <v>0.97829999999999995</v>
      </c>
      <c r="AA1790" s="304">
        <v>27000</v>
      </c>
      <c r="AC1790" s="304" t="e">
        <v>#N/A</v>
      </c>
      <c r="AD1790" s="304">
        <v>108</v>
      </c>
      <c r="AE1790" s="304">
        <v>108</v>
      </c>
      <c r="AF1790" s="304">
        <v>0.97499999999999998</v>
      </c>
      <c r="AG1790" s="304">
        <v>23400</v>
      </c>
      <c r="AI1790" s="304" t="e">
        <v>#N/A</v>
      </c>
      <c r="AJ1790" s="304">
        <v>0</v>
      </c>
      <c r="AK1790" s="304">
        <v>100</v>
      </c>
      <c r="AL1790" s="304">
        <v>0.98109999999999997</v>
      </c>
      <c r="AM1790" s="304">
        <v>21800</v>
      </c>
      <c r="AO1790" s="304" t="e">
        <v>#N/A</v>
      </c>
    </row>
    <row r="1791" spans="1:41">
      <c r="A1791" s="305">
        <v>1787</v>
      </c>
      <c r="B1791" s="306" t="s">
        <v>4500</v>
      </c>
      <c r="C1791" s="305" t="s">
        <v>5791</v>
      </c>
      <c r="D1791" s="306" t="s">
        <v>4139</v>
      </c>
      <c r="E1791" s="307">
        <v>150</v>
      </c>
      <c r="F1791" s="304">
        <v>132</v>
      </c>
      <c r="G1791" s="304">
        <v>132</v>
      </c>
      <c r="H1791" s="304">
        <v>0.6875</v>
      </c>
      <c r="I1791" s="304">
        <v>8800</v>
      </c>
      <c r="K1791" s="304">
        <v>0.13469999999999999</v>
      </c>
      <c r="L1791" s="304">
        <v>134</v>
      </c>
      <c r="M1791" s="304">
        <v>134</v>
      </c>
      <c r="N1791" s="304">
        <v>0.70709999999999995</v>
      </c>
      <c r="O1791" s="304">
        <v>14000</v>
      </c>
      <c r="Q1791" s="304">
        <v>0.1986</v>
      </c>
      <c r="R1791" s="304">
        <v>146</v>
      </c>
      <c r="S1791" s="304">
        <v>146</v>
      </c>
      <c r="T1791" s="304">
        <v>0.7</v>
      </c>
      <c r="U1791" s="304">
        <v>7000</v>
      </c>
      <c r="W1791" s="304">
        <v>9.5100000000000004E-2</v>
      </c>
      <c r="X1791" s="304">
        <v>140</v>
      </c>
      <c r="Y1791" s="304">
        <v>140</v>
      </c>
      <c r="Z1791" s="304">
        <v>0.69</v>
      </c>
      <c r="AA1791" s="304">
        <v>13800</v>
      </c>
      <c r="AC1791" s="304">
        <v>0.192</v>
      </c>
      <c r="AD1791" s="304">
        <v>142</v>
      </c>
      <c r="AE1791" s="304">
        <v>142</v>
      </c>
      <c r="AF1791" s="304">
        <v>0.67089999999999994</v>
      </c>
      <c r="AG1791" s="304">
        <v>10600</v>
      </c>
      <c r="AI1791" s="304">
        <v>0.14960000000000001</v>
      </c>
      <c r="AJ1791" s="304">
        <v>120</v>
      </c>
      <c r="AK1791" s="304">
        <v>120</v>
      </c>
      <c r="AL1791" s="304">
        <v>0.65449999999999997</v>
      </c>
      <c r="AM1791" s="304">
        <v>6060</v>
      </c>
      <c r="AO1791" s="304">
        <v>0.1072</v>
      </c>
    </row>
    <row r="1792" spans="1:41">
      <c r="A1792" s="305">
        <v>1788</v>
      </c>
      <c r="B1792" s="306" t="s">
        <v>4500</v>
      </c>
      <c r="C1792" s="305" t="s">
        <v>5792</v>
      </c>
      <c r="D1792" s="306" t="s">
        <v>4652</v>
      </c>
      <c r="E1792" s="307">
        <v>155.56</v>
      </c>
      <c r="F1792" s="304">
        <v>62</v>
      </c>
      <c r="G1792" s="304">
        <v>124.44799999999999</v>
      </c>
      <c r="H1792" s="304">
        <v>0.84219999999999995</v>
      </c>
      <c r="I1792" s="304">
        <v>9600</v>
      </c>
      <c r="K1792" s="304" t="e">
        <v>#N/A</v>
      </c>
      <c r="L1792" s="304">
        <v>64</v>
      </c>
      <c r="M1792" s="304">
        <v>124.44799999999999</v>
      </c>
      <c r="N1792" s="304">
        <v>0.8226</v>
      </c>
      <c r="O1792" s="304">
        <v>10200</v>
      </c>
      <c r="Q1792" s="304" t="e">
        <v>#N/A</v>
      </c>
      <c r="R1792" s="304">
        <v>66</v>
      </c>
      <c r="S1792" s="304">
        <v>124.44799999999999</v>
      </c>
      <c r="T1792" s="304">
        <v>0.81820000000000004</v>
      </c>
      <c r="U1792" s="304">
        <v>14400</v>
      </c>
      <c r="W1792" s="304" t="e">
        <v>#N/A</v>
      </c>
      <c r="X1792" s="304">
        <v>66</v>
      </c>
      <c r="Y1792" s="304">
        <v>124.44799999999999</v>
      </c>
      <c r="Z1792" s="304">
        <v>0.77280000000000004</v>
      </c>
      <c r="AA1792" s="304">
        <v>13600</v>
      </c>
      <c r="AC1792" s="304" t="e">
        <v>#N/A</v>
      </c>
      <c r="AD1792" s="304">
        <v>64</v>
      </c>
      <c r="AE1792" s="304">
        <v>124.44799999999999</v>
      </c>
      <c r="AF1792" s="304">
        <v>0.87759999999999994</v>
      </c>
      <c r="AG1792" s="304">
        <v>8600</v>
      </c>
      <c r="AI1792" s="304" t="e">
        <v>#N/A</v>
      </c>
      <c r="AJ1792" s="304">
        <v>64</v>
      </c>
      <c r="AK1792" s="304">
        <v>124.44799999999999</v>
      </c>
      <c r="AL1792" s="304">
        <v>0.67669999999999997</v>
      </c>
      <c r="AM1792" s="304">
        <v>10880</v>
      </c>
      <c r="AO1792" s="304" t="e">
        <v>#N/A</v>
      </c>
    </row>
    <row r="1793" spans="1:41">
      <c r="A1793" s="305">
        <v>1789</v>
      </c>
      <c r="B1793" s="306" t="s">
        <v>4500</v>
      </c>
      <c r="C1793" s="305" t="s">
        <v>5793</v>
      </c>
      <c r="D1793" s="306" t="s">
        <v>4051</v>
      </c>
      <c r="E1793" s="307">
        <v>166.67</v>
      </c>
      <c r="F1793" s="304">
        <v>0</v>
      </c>
      <c r="G1793" s="304">
        <v>0</v>
      </c>
      <c r="H1793" s="304" t="e">
        <v>#DIV/0!</v>
      </c>
      <c r="I1793" s="304">
        <v>0</v>
      </c>
      <c r="K1793" s="304">
        <v>0</v>
      </c>
      <c r="L1793" s="304">
        <v>0</v>
      </c>
      <c r="M1793" s="304">
        <v>0</v>
      </c>
      <c r="N1793" s="304" t="e">
        <v>#DIV/0!</v>
      </c>
      <c r="O1793" s="304">
        <v>0</v>
      </c>
      <c r="Q1793" s="304">
        <v>0</v>
      </c>
      <c r="R1793" s="304">
        <v>12.56</v>
      </c>
      <c r="S1793" s="304">
        <v>133.33600000000001</v>
      </c>
      <c r="T1793" s="304">
        <v>0.60870000000000002</v>
      </c>
      <c r="U1793" s="304">
        <v>840</v>
      </c>
      <c r="W1793" s="304">
        <v>0.2409</v>
      </c>
      <c r="X1793" s="304">
        <v>37.36</v>
      </c>
      <c r="Y1793" s="304">
        <v>133.33600000000001</v>
      </c>
      <c r="Z1793" s="304">
        <v>0.61129999999999995</v>
      </c>
      <c r="AA1793" s="304">
        <v>2456</v>
      </c>
      <c r="AC1793" s="304">
        <v>0.14460000000000001</v>
      </c>
      <c r="AD1793" s="304">
        <v>44.8</v>
      </c>
      <c r="AE1793" s="304">
        <v>133.33600000000001</v>
      </c>
      <c r="AF1793" s="304">
        <v>0.6542</v>
      </c>
      <c r="AG1793" s="304">
        <v>3182</v>
      </c>
      <c r="AI1793" s="304">
        <v>0.1459</v>
      </c>
      <c r="AJ1793" s="304">
        <v>36.799999999999997</v>
      </c>
      <c r="AK1793" s="304">
        <v>133.33600000000001</v>
      </c>
      <c r="AL1793" s="304">
        <v>0.64639999999999997</v>
      </c>
      <c r="AM1793" s="304">
        <v>3388</v>
      </c>
      <c r="AO1793" s="304">
        <v>0.1978</v>
      </c>
    </row>
    <row r="1794" spans="1:41">
      <c r="A1794" s="305">
        <v>1790</v>
      </c>
      <c r="B1794" s="306" t="s">
        <v>4507</v>
      </c>
      <c r="C1794" s="305" t="s">
        <v>5794</v>
      </c>
      <c r="D1794" s="306" t="s">
        <v>4652</v>
      </c>
      <c r="E1794" s="307">
        <v>144.44444444444443</v>
      </c>
      <c r="F1794" s="304">
        <v>89.73</v>
      </c>
      <c r="G1794" s="304">
        <v>115.56</v>
      </c>
      <c r="H1794" s="304">
        <v>0.98919999999999997</v>
      </c>
      <c r="I1794" s="304">
        <v>16761</v>
      </c>
      <c r="K1794" s="304" t="e">
        <v>#N/A</v>
      </c>
      <c r="L1794" s="304">
        <v>99.65</v>
      </c>
      <c r="M1794" s="304">
        <v>115.56</v>
      </c>
      <c r="N1794" s="304">
        <v>0.99019999999999997</v>
      </c>
      <c r="O1794" s="304">
        <v>37001</v>
      </c>
      <c r="Q1794" s="304" t="e">
        <v>#N/A</v>
      </c>
      <c r="R1794" s="304">
        <v>110.21</v>
      </c>
      <c r="S1794" s="304">
        <v>115.56</v>
      </c>
      <c r="T1794" s="304">
        <v>0.99060000000000004</v>
      </c>
      <c r="U1794" s="304">
        <v>35129</v>
      </c>
      <c r="W1794" s="304" t="e">
        <v>#N/A</v>
      </c>
      <c r="X1794" s="304">
        <v>99.33</v>
      </c>
      <c r="Y1794" s="304">
        <v>115.56</v>
      </c>
      <c r="Z1794" s="304">
        <v>0.99070000000000003</v>
      </c>
      <c r="AA1794" s="304">
        <v>37417</v>
      </c>
      <c r="AC1794" s="304" t="e">
        <v>#N/A</v>
      </c>
      <c r="AD1794" s="304">
        <v>121.25</v>
      </c>
      <c r="AE1794" s="304">
        <v>121.25</v>
      </c>
      <c r="AF1794" s="304">
        <v>0.98599999999999999</v>
      </c>
      <c r="AG1794" s="304">
        <v>32081</v>
      </c>
      <c r="AI1794" s="304" t="e">
        <v>#N/A</v>
      </c>
      <c r="AJ1794" s="304">
        <v>54.05</v>
      </c>
      <c r="AK1794" s="304">
        <v>115.56</v>
      </c>
      <c r="AL1794" s="304">
        <v>0.98019999999999996</v>
      </c>
      <c r="AM1794" s="304">
        <v>3953</v>
      </c>
      <c r="AO1794" s="304" t="e">
        <v>#N/A</v>
      </c>
    </row>
    <row r="1795" spans="1:41">
      <c r="A1795" s="305">
        <v>1791</v>
      </c>
      <c r="B1795" s="306" t="s">
        <v>4507</v>
      </c>
      <c r="C1795" s="305" t="s">
        <v>5795</v>
      </c>
      <c r="D1795" s="306" t="s">
        <v>4652</v>
      </c>
      <c r="E1795" s="307">
        <v>166.66666666666666</v>
      </c>
      <c r="F1795" s="304">
        <v>111.97</v>
      </c>
      <c r="G1795" s="304">
        <v>133.33600000000001</v>
      </c>
      <c r="H1795" s="304">
        <v>0.79120000000000001</v>
      </c>
      <c r="I1795" s="304">
        <v>26864</v>
      </c>
      <c r="K1795" s="304" t="e">
        <v>#N/A</v>
      </c>
      <c r="L1795" s="304">
        <v>111.65</v>
      </c>
      <c r="M1795" s="304">
        <v>133.33600000000001</v>
      </c>
      <c r="N1795" s="304">
        <v>0.78979999999999995</v>
      </c>
      <c r="O1795" s="304">
        <v>34539</v>
      </c>
      <c r="Q1795" s="304" t="e">
        <v>#N/A</v>
      </c>
      <c r="R1795" s="304">
        <v>91.17</v>
      </c>
      <c r="S1795" s="304">
        <v>133.33600000000001</v>
      </c>
      <c r="T1795" s="304">
        <v>0.77310000000000001</v>
      </c>
      <c r="U1795" s="304">
        <v>12426</v>
      </c>
      <c r="W1795" s="304" t="e">
        <v>#N/A</v>
      </c>
      <c r="X1795" s="304">
        <v>49.57</v>
      </c>
      <c r="Y1795" s="304">
        <v>133.33600000000001</v>
      </c>
      <c r="Z1795" s="304">
        <v>0.86209999999999998</v>
      </c>
      <c r="AA1795" s="304">
        <v>4567</v>
      </c>
      <c r="AC1795" s="304" t="e">
        <v>#N/A</v>
      </c>
      <c r="AD1795" s="304">
        <v>48.93</v>
      </c>
      <c r="AE1795" s="304">
        <v>133.33600000000001</v>
      </c>
      <c r="AF1795" s="304">
        <v>0.7026</v>
      </c>
      <c r="AG1795" s="304">
        <v>6709</v>
      </c>
      <c r="AI1795" s="304" t="e">
        <v>#N/A</v>
      </c>
      <c r="AJ1795" s="304">
        <v>50.05</v>
      </c>
      <c r="AK1795" s="304">
        <v>133.33600000000001</v>
      </c>
      <c r="AL1795" s="304">
        <v>0.71460000000000001</v>
      </c>
      <c r="AM1795" s="304">
        <v>11171</v>
      </c>
      <c r="AO1795" s="304" t="e">
        <v>#N/A</v>
      </c>
    </row>
    <row r="1796" spans="1:41">
      <c r="A1796" s="305">
        <v>1792</v>
      </c>
      <c r="B1796" s="306" t="s">
        <v>4507</v>
      </c>
      <c r="C1796" s="305" t="s">
        <v>5796</v>
      </c>
      <c r="D1796" s="306" t="s">
        <v>4652</v>
      </c>
      <c r="E1796" s="307">
        <v>331.11</v>
      </c>
      <c r="F1796" s="304">
        <v>309</v>
      </c>
      <c r="G1796" s="304">
        <v>309</v>
      </c>
      <c r="H1796" s="304">
        <v>0.69289999999999996</v>
      </c>
      <c r="I1796" s="304">
        <v>56655</v>
      </c>
      <c r="K1796" s="304" t="e">
        <v>#N/A</v>
      </c>
      <c r="L1796" s="304">
        <v>321</v>
      </c>
      <c r="M1796" s="304">
        <v>321</v>
      </c>
      <c r="N1796" s="304">
        <v>0.69640000000000002</v>
      </c>
      <c r="O1796" s="304">
        <v>70863</v>
      </c>
      <c r="Q1796" s="304" t="e">
        <v>#N/A</v>
      </c>
      <c r="R1796" s="304">
        <v>214.4</v>
      </c>
      <c r="S1796" s="304">
        <v>214.4</v>
      </c>
      <c r="T1796" s="304">
        <v>0.72829999999999995</v>
      </c>
      <c r="U1796" s="304">
        <v>38648</v>
      </c>
      <c r="W1796" s="304" t="e">
        <v>#N/A</v>
      </c>
      <c r="X1796" s="304">
        <v>214.4</v>
      </c>
      <c r="Y1796" s="304">
        <v>214.4</v>
      </c>
      <c r="Z1796" s="304">
        <v>0.72150000000000003</v>
      </c>
      <c r="AA1796" s="304">
        <v>41036</v>
      </c>
      <c r="AC1796" s="304" t="e">
        <v>#N/A</v>
      </c>
      <c r="AD1796" s="304">
        <v>164.16</v>
      </c>
      <c r="AE1796" s="304">
        <v>164.16</v>
      </c>
      <c r="AF1796" s="304">
        <v>0.73260000000000003</v>
      </c>
      <c r="AG1796" s="304">
        <v>44076</v>
      </c>
      <c r="AI1796" s="304" t="e">
        <v>#N/A</v>
      </c>
      <c r="AJ1796" s="304">
        <v>144.16</v>
      </c>
      <c r="AK1796" s="304">
        <v>140.47999999999999</v>
      </c>
      <c r="AL1796" s="304">
        <v>0.70499999999999996</v>
      </c>
      <c r="AM1796" s="304">
        <v>28364</v>
      </c>
      <c r="AO1796" s="304" t="e">
        <v>#N/A</v>
      </c>
    </row>
    <row r="1797" spans="1:41">
      <c r="A1797" s="305">
        <v>1793</v>
      </c>
      <c r="B1797" s="306" t="s">
        <v>4507</v>
      </c>
      <c r="C1797" s="305" t="s">
        <v>5797</v>
      </c>
      <c r="D1797" s="306" t="s">
        <v>4139</v>
      </c>
      <c r="E1797" s="307">
        <v>111</v>
      </c>
      <c r="F1797" s="304">
        <v>99.6</v>
      </c>
      <c r="G1797" s="304">
        <v>99.6</v>
      </c>
      <c r="H1797" s="304">
        <v>0.75780000000000003</v>
      </c>
      <c r="I1797" s="304">
        <v>7150</v>
      </c>
      <c r="K1797" s="304">
        <v>0.13159999999999999</v>
      </c>
      <c r="L1797" s="304">
        <v>160</v>
      </c>
      <c r="M1797" s="304">
        <v>160</v>
      </c>
      <c r="N1797" s="304">
        <v>0.78510000000000002</v>
      </c>
      <c r="O1797" s="304">
        <v>23028</v>
      </c>
      <c r="Q1797" s="304">
        <v>0.24640000000000001</v>
      </c>
      <c r="R1797" s="304">
        <v>144</v>
      </c>
      <c r="S1797" s="304">
        <v>144</v>
      </c>
      <c r="T1797" s="304">
        <v>0.77380000000000004</v>
      </c>
      <c r="U1797" s="304">
        <v>10120</v>
      </c>
      <c r="W1797" s="304">
        <v>0.12620000000000001</v>
      </c>
      <c r="X1797" s="304">
        <v>144</v>
      </c>
      <c r="Y1797" s="304">
        <v>144</v>
      </c>
      <c r="Z1797" s="304">
        <v>0.77159999999999995</v>
      </c>
      <c r="AA1797" s="304">
        <v>11480</v>
      </c>
      <c r="AC1797" s="304">
        <v>0.1389</v>
      </c>
      <c r="AD1797" s="304">
        <v>0</v>
      </c>
      <c r="AE1797" s="304">
        <v>88.8</v>
      </c>
      <c r="AF1797" s="304">
        <v>0.76680000000000004</v>
      </c>
      <c r="AG1797" s="304">
        <v>13480</v>
      </c>
      <c r="AI1797" s="304">
        <v>0.21290000000000001</v>
      </c>
      <c r="AJ1797" s="304">
        <v>0</v>
      </c>
      <c r="AK1797" s="304">
        <v>88.8</v>
      </c>
      <c r="AL1797" s="304">
        <v>0.77090000000000003</v>
      </c>
      <c r="AM1797" s="304">
        <v>7940</v>
      </c>
      <c r="AO1797" s="304">
        <v>0.12889999999999999</v>
      </c>
    </row>
    <row r="1798" spans="1:41">
      <c r="A1798" s="305">
        <v>1794</v>
      </c>
      <c r="B1798" s="306" t="s">
        <v>4507</v>
      </c>
      <c r="C1798" s="305" t="s">
        <v>5798</v>
      </c>
      <c r="D1798" s="306" t="s">
        <v>4139</v>
      </c>
      <c r="E1798" s="307">
        <v>352</v>
      </c>
      <c r="F1798" s="304">
        <v>332.4</v>
      </c>
      <c r="G1798" s="304">
        <v>332.4</v>
      </c>
      <c r="H1798" s="304">
        <v>0.96789999999999998</v>
      </c>
      <c r="I1798" s="304">
        <v>65286</v>
      </c>
      <c r="K1798" s="304">
        <v>0.42280000000000001</v>
      </c>
      <c r="L1798" s="304">
        <v>318</v>
      </c>
      <c r="M1798" s="304">
        <v>318</v>
      </c>
      <c r="N1798" s="304">
        <v>0.99399999999999999</v>
      </c>
      <c r="O1798" s="304">
        <v>85308</v>
      </c>
      <c r="Q1798" s="304">
        <v>0.36280000000000001</v>
      </c>
      <c r="R1798" s="304">
        <v>355.68</v>
      </c>
      <c r="S1798" s="304">
        <v>333.6</v>
      </c>
      <c r="T1798" s="304">
        <v>0.94530000000000003</v>
      </c>
      <c r="U1798" s="304">
        <v>56850</v>
      </c>
      <c r="W1798" s="304">
        <v>0.2349</v>
      </c>
      <c r="X1798" s="304">
        <v>457.92</v>
      </c>
      <c r="Y1798" s="304">
        <v>457.92</v>
      </c>
      <c r="Z1798" s="304">
        <v>0.76449999999999996</v>
      </c>
      <c r="AA1798" s="304">
        <v>88074</v>
      </c>
      <c r="AC1798" s="304">
        <v>0.3382</v>
      </c>
      <c r="AD1798" s="304">
        <v>467.76</v>
      </c>
      <c r="AE1798" s="304">
        <v>467.76</v>
      </c>
      <c r="AF1798" s="304">
        <v>0.87719999999999998</v>
      </c>
      <c r="AG1798" s="304">
        <v>50856</v>
      </c>
      <c r="AI1798" s="304">
        <v>0.1666</v>
      </c>
      <c r="AJ1798" s="304">
        <v>372.96</v>
      </c>
      <c r="AK1798" s="304">
        <v>372.96</v>
      </c>
      <c r="AL1798" s="304">
        <v>0.99249999999999994</v>
      </c>
      <c r="AM1798" s="304">
        <v>56946</v>
      </c>
      <c r="AO1798" s="304">
        <v>0.2137</v>
      </c>
    </row>
    <row r="1799" spans="1:41">
      <c r="A1799" s="305">
        <v>1795</v>
      </c>
      <c r="B1799" s="306" t="s">
        <v>4507</v>
      </c>
      <c r="C1799" s="305" t="s">
        <v>5799</v>
      </c>
      <c r="D1799" s="306" t="s">
        <v>4139</v>
      </c>
      <c r="E1799" s="307">
        <v>200</v>
      </c>
      <c r="F1799" s="304">
        <v>171.36</v>
      </c>
      <c r="G1799" s="304">
        <v>171.36</v>
      </c>
      <c r="H1799" s="304">
        <v>0.7117</v>
      </c>
      <c r="I1799" s="304">
        <v>20485</v>
      </c>
      <c r="K1799" s="304">
        <v>0.42880000000000001</v>
      </c>
      <c r="L1799" s="304">
        <v>172.2</v>
      </c>
      <c r="M1799" s="304">
        <v>172.2</v>
      </c>
      <c r="N1799" s="304">
        <v>0.67149999999999999</v>
      </c>
      <c r="O1799" s="304">
        <v>39033</v>
      </c>
      <c r="Q1799" s="304">
        <v>0.45379999999999998</v>
      </c>
      <c r="R1799" s="304">
        <v>174</v>
      </c>
      <c r="S1799" s="304">
        <v>174</v>
      </c>
      <c r="T1799" s="304">
        <v>0.68049999999999999</v>
      </c>
      <c r="U1799" s="304">
        <v>26127</v>
      </c>
      <c r="W1799" s="304">
        <v>0.30649999999999999</v>
      </c>
      <c r="X1799" s="304">
        <v>167.52</v>
      </c>
      <c r="Y1799" s="304">
        <v>167.52</v>
      </c>
      <c r="Z1799" s="304">
        <v>0.69630000000000003</v>
      </c>
      <c r="AA1799" s="304">
        <v>32685</v>
      </c>
      <c r="AC1799" s="304">
        <v>0.37669999999999998</v>
      </c>
      <c r="AD1799" s="304">
        <v>161.52000000000001</v>
      </c>
      <c r="AE1799" s="304">
        <v>160</v>
      </c>
      <c r="AF1799" s="304">
        <v>0.69899999999999995</v>
      </c>
      <c r="AG1799" s="304">
        <v>10275</v>
      </c>
      <c r="AI1799" s="304">
        <v>0.12230000000000001</v>
      </c>
      <c r="AJ1799" s="304">
        <v>155.28</v>
      </c>
      <c r="AK1799" s="304">
        <v>160</v>
      </c>
      <c r="AL1799" s="304">
        <v>0.7379</v>
      </c>
      <c r="AM1799" s="304">
        <v>5058</v>
      </c>
      <c r="AO1799" s="304">
        <v>6.13E-2</v>
      </c>
    </row>
    <row r="1800" spans="1:41">
      <c r="A1800" s="305">
        <v>1796</v>
      </c>
      <c r="B1800" s="306" t="s">
        <v>4507</v>
      </c>
      <c r="C1800" s="305" t="s">
        <v>5800</v>
      </c>
      <c r="D1800" s="306" t="s">
        <v>4139</v>
      </c>
      <c r="E1800" s="307">
        <v>142</v>
      </c>
      <c r="F1800" s="304">
        <v>132</v>
      </c>
      <c r="G1800" s="304">
        <v>132</v>
      </c>
      <c r="H1800" s="304">
        <v>0.99819999999999998</v>
      </c>
      <c r="I1800" s="304">
        <v>19707</v>
      </c>
      <c r="K1800" s="304">
        <v>0.2077</v>
      </c>
      <c r="L1800" s="304">
        <v>147</v>
      </c>
      <c r="M1800" s="304">
        <v>147</v>
      </c>
      <c r="N1800" s="304">
        <v>0.99360000000000004</v>
      </c>
      <c r="O1800" s="304">
        <v>23118</v>
      </c>
      <c r="Q1800" s="304">
        <v>0.2127</v>
      </c>
      <c r="R1800" s="304">
        <v>138</v>
      </c>
      <c r="S1800" s="304">
        <v>113.6</v>
      </c>
      <c r="T1800" s="304">
        <v>0.99280000000000002</v>
      </c>
      <c r="U1800" s="304">
        <v>22158</v>
      </c>
      <c r="W1800" s="304">
        <v>0.22459999999999999</v>
      </c>
      <c r="X1800" s="304">
        <v>150</v>
      </c>
      <c r="Y1800" s="304">
        <v>150</v>
      </c>
      <c r="Z1800" s="304">
        <v>0.97550000000000003</v>
      </c>
      <c r="AA1800" s="304">
        <v>24108</v>
      </c>
      <c r="AC1800" s="304">
        <v>0.2215</v>
      </c>
      <c r="AD1800" s="304">
        <v>147</v>
      </c>
      <c r="AE1800" s="304">
        <v>147</v>
      </c>
      <c r="AF1800" s="304">
        <v>0.97499999999999998</v>
      </c>
      <c r="AG1800" s="304">
        <v>25299</v>
      </c>
      <c r="AI1800" s="304">
        <v>0.23730000000000001</v>
      </c>
      <c r="AJ1800" s="304">
        <v>165</v>
      </c>
      <c r="AK1800" s="304">
        <v>165</v>
      </c>
      <c r="AL1800" s="304">
        <v>0.80069999999999997</v>
      </c>
      <c r="AM1800" s="304">
        <v>17013</v>
      </c>
      <c r="AO1800" s="304">
        <v>0.1789</v>
      </c>
    </row>
    <row r="1801" spans="1:41">
      <c r="A1801" s="305">
        <v>1797</v>
      </c>
      <c r="B1801" s="306" t="s">
        <v>4507</v>
      </c>
      <c r="C1801" s="305" t="s">
        <v>5801</v>
      </c>
      <c r="D1801" s="306" t="s">
        <v>4652</v>
      </c>
      <c r="E1801" s="307">
        <v>330</v>
      </c>
      <c r="F1801" s="304">
        <v>21.6</v>
      </c>
      <c r="G1801" s="304">
        <v>264</v>
      </c>
      <c r="H1801" s="304">
        <v>0.64380000000000004</v>
      </c>
      <c r="I1801" s="304">
        <v>2598</v>
      </c>
      <c r="K1801" s="304" t="e">
        <v>#N/A</v>
      </c>
      <c r="L1801" s="304">
        <v>21.6</v>
      </c>
      <c r="M1801" s="304">
        <v>264</v>
      </c>
      <c r="N1801" s="304">
        <v>0.67989999999999995</v>
      </c>
      <c r="O1801" s="304">
        <v>4421</v>
      </c>
      <c r="Q1801" s="304" t="e">
        <v>#N/A</v>
      </c>
      <c r="R1801" s="304">
        <v>19.2</v>
      </c>
      <c r="S1801" s="304">
        <v>264</v>
      </c>
      <c r="T1801" s="304">
        <v>0.59050000000000002</v>
      </c>
      <c r="U1801" s="304">
        <v>2174</v>
      </c>
      <c r="W1801" s="304" t="e">
        <v>#N/A</v>
      </c>
      <c r="X1801" s="304">
        <v>12</v>
      </c>
      <c r="Y1801" s="304">
        <v>264</v>
      </c>
      <c r="Z1801" s="304">
        <v>0.59719999999999995</v>
      </c>
      <c r="AA1801" s="304">
        <v>2059</v>
      </c>
      <c r="AC1801" s="304" t="e">
        <v>#N/A</v>
      </c>
      <c r="AD1801" s="304">
        <v>12</v>
      </c>
      <c r="AE1801" s="304">
        <v>264</v>
      </c>
      <c r="AF1801" s="304">
        <v>0.52200000000000002</v>
      </c>
      <c r="AG1801" s="304">
        <v>1828</v>
      </c>
      <c r="AI1801" s="304" t="e">
        <v>#N/A</v>
      </c>
      <c r="AJ1801" s="304">
        <v>21.6</v>
      </c>
      <c r="AK1801" s="304">
        <v>264</v>
      </c>
      <c r="AL1801" s="304">
        <v>0.59650000000000003</v>
      </c>
      <c r="AM1801" s="304">
        <v>2419</v>
      </c>
      <c r="AO1801" s="304" t="e">
        <v>#N/A</v>
      </c>
    </row>
    <row r="1802" spans="1:41">
      <c r="A1802" s="305">
        <v>1798</v>
      </c>
      <c r="B1802" s="306" t="s">
        <v>4507</v>
      </c>
      <c r="C1802" s="305" t="s">
        <v>5802</v>
      </c>
      <c r="D1802" s="306" t="s">
        <v>4139</v>
      </c>
      <c r="E1802" s="307">
        <v>165</v>
      </c>
      <c r="F1802" s="304">
        <v>172</v>
      </c>
      <c r="G1802" s="304">
        <v>172</v>
      </c>
      <c r="H1802" s="304">
        <v>0.78720000000000001</v>
      </c>
      <c r="I1802" s="304">
        <v>20310</v>
      </c>
      <c r="K1802" s="304">
        <v>0.20830000000000001</v>
      </c>
      <c r="L1802" s="304">
        <v>170</v>
      </c>
      <c r="M1802" s="304">
        <v>170</v>
      </c>
      <c r="N1802" s="304">
        <v>0.78320000000000001</v>
      </c>
      <c r="O1802" s="304">
        <v>29114</v>
      </c>
      <c r="Q1802" s="304">
        <v>0.41909999999999997</v>
      </c>
      <c r="R1802" s="304">
        <v>168.88</v>
      </c>
      <c r="S1802" s="304">
        <v>168.88</v>
      </c>
      <c r="T1802" s="304">
        <v>0.79710000000000003</v>
      </c>
      <c r="U1802" s="304">
        <v>24514</v>
      </c>
      <c r="W1802" s="304">
        <v>0.25290000000000001</v>
      </c>
      <c r="X1802" s="304">
        <v>173.68</v>
      </c>
      <c r="Y1802" s="304">
        <v>173.68</v>
      </c>
      <c r="Z1802" s="304">
        <v>0.78849999999999998</v>
      </c>
      <c r="AA1802" s="304">
        <v>34772</v>
      </c>
      <c r="AC1802" s="304">
        <v>0.34129999999999999</v>
      </c>
      <c r="AD1802" s="304">
        <v>184.96</v>
      </c>
      <c r="AE1802" s="304">
        <v>184.96</v>
      </c>
      <c r="AF1802" s="304">
        <v>0.78029999999999999</v>
      </c>
      <c r="AG1802" s="304">
        <v>35948</v>
      </c>
      <c r="AI1802" s="304">
        <v>0.33479999999999999</v>
      </c>
      <c r="AJ1802" s="304">
        <v>177.76</v>
      </c>
      <c r="AK1802" s="304">
        <v>177.76</v>
      </c>
      <c r="AL1802" s="304">
        <v>0.78820000000000001</v>
      </c>
      <c r="AM1802" s="304">
        <v>14358</v>
      </c>
      <c r="AO1802" s="304">
        <v>0.14230000000000001</v>
      </c>
    </row>
    <row r="1803" spans="1:41">
      <c r="A1803" s="305">
        <v>1799</v>
      </c>
      <c r="B1803" s="306" t="s">
        <v>4507</v>
      </c>
      <c r="C1803" s="305" t="s">
        <v>5803</v>
      </c>
      <c r="D1803" s="306" t="s">
        <v>4051</v>
      </c>
      <c r="E1803" s="307">
        <v>167</v>
      </c>
      <c r="F1803" s="304">
        <v>81.040000000000006</v>
      </c>
      <c r="G1803" s="304">
        <v>133.6</v>
      </c>
      <c r="H1803" s="304">
        <v>0.78320000000000001</v>
      </c>
      <c r="I1803" s="304">
        <v>13042</v>
      </c>
      <c r="K1803" s="304">
        <v>0.2762</v>
      </c>
      <c r="L1803" s="304">
        <v>73.040000000000006</v>
      </c>
      <c r="M1803" s="304">
        <v>133.6</v>
      </c>
      <c r="N1803" s="304">
        <v>0.75619999999999998</v>
      </c>
      <c r="O1803" s="304">
        <v>13672</v>
      </c>
      <c r="Q1803" s="304">
        <v>0.3327</v>
      </c>
      <c r="R1803" s="304">
        <v>86.88</v>
      </c>
      <c r="S1803" s="304">
        <v>133.6</v>
      </c>
      <c r="T1803" s="304">
        <v>0.76829999999999998</v>
      </c>
      <c r="U1803" s="304">
        <v>12350</v>
      </c>
      <c r="W1803" s="304">
        <v>0.25700000000000001</v>
      </c>
      <c r="X1803" s="304">
        <v>58.96</v>
      </c>
      <c r="Y1803" s="304">
        <v>133.6</v>
      </c>
      <c r="Z1803" s="304">
        <v>0.71789999999999998</v>
      </c>
      <c r="AA1803" s="304">
        <v>9642</v>
      </c>
      <c r="AC1803" s="304">
        <v>0.30620000000000003</v>
      </c>
      <c r="AD1803" s="304">
        <v>80.239999999999995</v>
      </c>
      <c r="AE1803" s="304">
        <v>133.6</v>
      </c>
      <c r="AF1803" s="304">
        <v>0.7208</v>
      </c>
      <c r="AG1803" s="304">
        <v>10880</v>
      </c>
      <c r="AI1803" s="304">
        <v>0.25290000000000001</v>
      </c>
      <c r="AJ1803" s="304">
        <v>68.48</v>
      </c>
      <c r="AK1803" s="304">
        <v>133.6</v>
      </c>
      <c r="AL1803" s="304">
        <v>0.72570000000000001</v>
      </c>
      <c r="AM1803" s="304">
        <v>10890</v>
      </c>
      <c r="AO1803" s="304">
        <v>0.3044</v>
      </c>
    </row>
    <row r="1804" spans="1:41">
      <c r="A1804" s="305">
        <v>1800</v>
      </c>
      <c r="B1804" s="306" t="s">
        <v>4507</v>
      </c>
      <c r="C1804" s="305" t="s">
        <v>5804</v>
      </c>
      <c r="D1804" s="306" t="s">
        <v>4652</v>
      </c>
      <c r="E1804" s="307">
        <v>377.78</v>
      </c>
      <c r="F1804" s="304">
        <v>261.60000000000002</v>
      </c>
      <c r="G1804" s="304">
        <v>302.22399999999999</v>
      </c>
      <c r="H1804" s="304">
        <v>0.74139999999999995</v>
      </c>
      <c r="I1804" s="304">
        <v>59133</v>
      </c>
      <c r="K1804" s="304" t="e">
        <v>#N/A</v>
      </c>
      <c r="L1804" s="304">
        <v>290.39999999999998</v>
      </c>
      <c r="M1804" s="304">
        <v>302.22399999999999</v>
      </c>
      <c r="N1804" s="304">
        <v>0.75</v>
      </c>
      <c r="O1804" s="304">
        <v>76223</v>
      </c>
      <c r="Q1804" s="304" t="e">
        <v>#N/A</v>
      </c>
      <c r="R1804" s="304">
        <v>312</v>
      </c>
      <c r="S1804" s="304">
        <v>312</v>
      </c>
      <c r="T1804" s="304">
        <v>0.7419</v>
      </c>
      <c r="U1804" s="304">
        <v>80148</v>
      </c>
      <c r="W1804" s="304" t="e">
        <v>#N/A</v>
      </c>
      <c r="X1804" s="304">
        <v>252.96</v>
      </c>
      <c r="Y1804" s="304">
        <v>302.22399999999999</v>
      </c>
      <c r="Z1804" s="304">
        <v>0.77039999999999997</v>
      </c>
      <c r="AA1804" s="304">
        <v>69228</v>
      </c>
      <c r="AC1804" s="304" t="e">
        <v>#N/A</v>
      </c>
      <c r="AD1804" s="304">
        <v>262.08</v>
      </c>
      <c r="AE1804" s="304">
        <v>302.22399999999999</v>
      </c>
      <c r="AF1804" s="304">
        <v>0.75880000000000003</v>
      </c>
      <c r="AG1804" s="304">
        <v>59184</v>
      </c>
      <c r="AI1804" s="304" t="e">
        <v>#N/A</v>
      </c>
      <c r="AJ1804" s="304">
        <v>257.76</v>
      </c>
      <c r="AK1804" s="304">
        <v>302.22399999999999</v>
      </c>
      <c r="AL1804" s="304">
        <v>0.75119999999999998</v>
      </c>
      <c r="AM1804" s="304">
        <v>61896</v>
      </c>
      <c r="AO1804" s="304" t="e">
        <v>#N/A</v>
      </c>
    </row>
    <row r="1805" spans="1:41">
      <c r="A1805" s="305">
        <v>1801</v>
      </c>
      <c r="B1805" s="306" t="s">
        <v>4507</v>
      </c>
      <c r="C1805" s="305" t="s">
        <v>5805</v>
      </c>
      <c r="D1805" s="306" t="s">
        <v>4139</v>
      </c>
      <c r="E1805" s="307">
        <v>133.33000000000001</v>
      </c>
      <c r="F1805" s="304">
        <v>44.555</v>
      </c>
      <c r="G1805" s="304">
        <v>45</v>
      </c>
      <c r="H1805" s="304">
        <v>0.81469999999999998</v>
      </c>
      <c r="I1805" s="304">
        <v>3614</v>
      </c>
      <c r="K1805" s="304">
        <v>0.2515</v>
      </c>
      <c r="L1805" s="304">
        <v>65.515000000000001</v>
      </c>
      <c r="M1805" s="304">
        <v>66</v>
      </c>
      <c r="N1805" s="304">
        <v>0.73560000000000003</v>
      </c>
      <c r="O1805" s="304">
        <v>13312</v>
      </c>
      <c r="Q1805" s="304">
        <v>0.37309999999999999</v>
      </c>
      <c r="R1805" s="304">
        <v>65.114999999999995</v>
      </c>
      <c r="S1805" s="304">
        <v>66</v>
      </c>
      <c r="T1805" s="304">
        <v>0.74170000000000003</v>
      </c>
      <c r="U1805" s="304">
        <v>10604</v>
      </c>
      <c r="W1805" s="304">
        <v>0.30649999999999999</v>
      </c>
      <c r="X1805" s="304">
        <v>64.954999999999998</v>
      </c>
      <c r="Y1805" s="304">
        <v>106.664</v>
      </c>
      <c r="Z1805" s="304">
        <v>0.7369</v>
      </c>
      <c r="AA1805" s="304">
        <v>16718</v>
      </c>
      <c r="AC1805" s="304">
        <v>0.4718</v>
      </c>
      <c r="AD1805" s="304">
        <v>66.314999999999998</v>
      </c>
      <c r="AE1805" s="304">
        <v>106.664</v>
      </c>
      <c r="AF1805" s="304">
        <v>0.72129999999999994</v>
      </c>
      <c r="AG1805" s="304">
        <v>14942</v>
      </c>
      <c r="AI1805" s="304">
        <v>0.4219</v>
      </c>
      <c r="AJ1805" s="304">
        <v>65.194999999999993</v>
      </c>
      <c r="AK1805" s="304">
        <v>106.664</v>
      </c>
      <c r="AL1805" s="304">
        <v>0.70830000000000004</v>
      </c>
      <c r="AM1805" s="304">
        <v>11176</v>
      </c>
      <c r="AO1805" s="304">
        <v>0.33779999999999999</v>
      </c>
    </row>
    <row r="1806" spans="1:41">
      <c r="A1806" s="305">
        <v>1802</v>
      </c>
      <c r="B1806" s="306" t="s">
        <v>4507</v>
      </c>
      <c r="C1806" s="305" t="s">
        <v>5806</v>
      </c>
      <c r="D1806" s="306" t="s">
        <v>4139</v>
      </c>
      <c r="E1806" s="307">
        <v>122</v>
      </c>
      <c r="F1806" s="304">
        <v>134</v>
      </c>
      <c r="G1806" s="304">
        <v>134</v>
      </c>
      <c r="H1806" s="304">
        <v>0.92020000000000002</v>
      </c>
      <c r="I1806" s="304">
        <v>51700</v>
      </c>
      <c r="K1806" s="304">
        <v>0.58240000000000003</v>
      </c>
      <c r="L1806" s="304">
        <v>114</v>
      </c>
      <c r="M1806" s="304">
        <v>114</v>
      </c>
      <c r="N1806" s="304">
        <v>0.92510000000000003</v>
      </c>
      <c r="O1806" s="304">
        <v>57482</v>
      </c>
      <c r="P1806" s="304" t="e">
        <f>O1806-#REF!</f>
        <v>#REF!</v>
      </c>
      <c r="Q1806" s="304">
        <v>0.73260000000000003</v>
      </c>
      <c r="R1806" s="304">
        <v>128</v>
      </c>
      <c r="S1806" s="304">
        <v>128</v>
      </c>
      <c r="T1806" s="304">
        <v>0.86070000000000002</v>
      </c>
      <c r="U1806" s="304">
        <v>33940</v>
      </c>
      <c r="W1806" s="304">
        <v>0.4279</v>
      </c>
      <c r="X1806" s="304">
        <v>134</v>
      </c>
      <c r="Y1806" s="304">
        <v>134</v>
      </c>
      <c r="Z1806" s="304">
        <v>0.98109999999999997</v>
      </c>
      <c r="AA1806" s="304">
        <v>57182</v>
      </c>
      <c r="AC1806" s="304">
        <v>0.5847</v>
      </c>
      <c r="AD1806" s="304">
        <v>144</v>
      </c>
      <c r="AE1806" s="304">
        <v>144</v>
      </c>
      <c r="AF1806" s="304">
        <v>0.9214</v>
      </c>
      <c r="AG1806" s="304">
        <v>51516</v>
      </c>
      <c r="AI1806" s="304">
        <v>0.52190000000000003</v>
      </c>
      <c r="AJ1806" s="304">
        <v>128</v>
      </c>
      <c r="AK1806" s="304">
        <v>128</v>
      </c>
      <c r="AL1806" s="304">
        <v>0.91220000000000001</v>
      </c>
      <c r="AM1806" s="304">
        <v>30440</v>
      </c>
      <c r="AO1806" s="304">
        <v>0.36209999999999998</v>
      </c>
    </row>
    <row r="1807" spans="1:41">
      <c r="A1807" s="305">
        <v>1803</v>
      </c>
      <c r="B1807" s="306" t="s">
        <v>4507</v>
      </c>
      <c r="C1807" s="305" t="s">
        <v>5807</v>
      </c>
      <c r="D1807" s="306" t="s">
        <v>4139</v>
      </c>
      <c r="E1807" s="307">
        <v>210</v>
      </c>
      <c r="F1807" s="304">
        <v>290.39999999999998</v>
      </c>
      <c r="G1807" s="304">
        <v>290.39999999999998</v>
      </c>
      <c r="H1807" s="304">
        <v>0.9617</v>
      </c>
      <c r="I1807" s="304">
        <v>17397</v>
      </c>
      <c r="K1807" s="304">
        <v>8.6499999999999994E-2</v>
      </c>
      <c r="L1807" s="304">
        <v>290.39999999999998</v>
      </c>
      <c r="M1807" s="304">
        <v>290.39999999999998</v>
      </c>
      <c r="N1807" s="304">
        <v>0.9677</v>
      </c>
      <c r="O1807" s="304">
        <v>37191</v>
      </c>
      <c r="Q1807" s="304">
        <v>0.1779</v>
      </c>
      <c r="R1807" s="304">
        <v>230.4</v>
      </c>
      <c r="S1807" s="304">
        <v>230.4</v>
      </c>
      <c r="T1807" s="304">
        <v>0.95279999999999998</v>
      </c>
      <c r="U1807" s="304">
        <v>75570</v>
      </c>
      <c r="W1807" s="304">
        <v>0.47820000000000001</v>
      </c>
      <c r="X1807" s="304">
        <v>230.4</v>
      </c>
      <c r="Y1807" s="304">
        <v>230.4</v>
      </c>
      <c r="Z1807" s="304">
        <v>0.96030000000000004</v>
      </c>
      <c r="AA1807" s="304">
        <v>58548</v>
      </c>
      <c r="AC1807" s="304">
        <v>0.35570000000000002</v>
      </c>
      <c r="AD1807" s="304">
        <v>236.1</v>
      </c>
      <c r="AE1807" s="304">
        <v>236.1</v>
      </c>
      <c r="AF1807" s="304">
        <v>0.9617</v>
      </c>
      <c r="AG1807" s="304">
        <v>69267</v>
      </c>
      <c r="AI1807" s="304">
        <v>0.41</v>
      </c>
      <c r="AJ1807" s="304">
        <v>220.2</v>
      </c>
      <c r="AK1807" s="304">
        <v>220.2</v>
      </c>
      <c r="AL1807" s="304">
        <v>0.96179999999999999</v>
      </c>
      <c r="AM1807" s="304">
        <v>67113</v>
      </c>
      <c r="AO1807" s="304">
        <v>0.44009999999999999</v>
      </c>
    </row>
    <row r="1808" spans="1:41">
      <c r="A1808" s="305">
        <v>1804</v>
      </c>
      <c r="B1808" s="306" t="s">
        <v>4507</v>
      </c>
      <c r="C1808" s="305" t="s">
        <v>5808</v>
      </c>
      <c r="D1808" s="306" t="s">
        <v>4139</v>
      </c>
      <c r="E1808" s="307">
        <v>220</v>
      </c>
      <c r="F1808" s="304">
        <v>113.64</v>
      </c>
      <c r="G1808" s="304">
        <v>176</v>
      </c>
      <c r="H1808" s="304">
        <v>0.95630000000000004</v>
      </c>
      <c r="I1808" s="304">
        <v>12453</v>
      </c>
      <c r="K1808" s="304">
        <v>0.15920000000000001</v>
      </c>
      <c r="L1808" s="304">
        <v>165</v>
      </c>
      <c r="M1808" s="304">
        <v>176</v>
      </c>
      <c r="N1808" s="304">
        <v>0.96399999999999997</v>
      </c>
      <c r="O1808" s="304">
        <v>45762</v>
      </c>
      <c r="Q1808" s="304">
        <v>0.38669999999999999</v>
      </c>
      <c r="R1808" s="304">
        <v>158.4</v>
      </c>
      <c r="S1808" s="304">
        <v>176</v>
      </c>
      <c r="T1808" s="304">
        <v>0.96540000000000004</v>
      </c>
      <c r="U1808" s="304">
        <v>44844</v>
      </c>
      <c r="W1808" s="304">
        <v>0.4073</v>
      </c>
      <c r="X1808" s="304">
        <v>102.72</v>
      </c>
      <c r="Y1808" s="304">
        <v>176</v>
      </c>
      <c r="Z1808" s="304">
        <v>0.96399999999999997</v>
      </c>
      <c r="AA1808" s="304">
        <v>27057</v>
      </c>
      <c r="AC1808" s="304">
        <v>0.36730000000000002</v>
      </c>
      <c r="AD1808" s="304">
        <v>122.04</v>
      </c>
      <c r="AE1808" s="304">
        <v>176</v>
      </c>
      <c r="AF1808" s="304">
        <v>0.9617</v>
      </c>
      <c r="AG1808" s="304">
        <v>18756</v>
      </c>
      <c r="AI1808" s="304">
        <v>0.21479999999999999</v>
      </c>
      <c r="AJ1808" s="304">
        <v>101.16</v>
      </c>
      <c r="AK1808" s="304">
        <v>176</v>
      </c>
      <c r="AL1808" s="304">
        <v>0.96950000000000003</v>
      </c>
      <c r="AM1808" s="304">
        <v>20178</v>
      </c>
      <c r="AO1808" s="304">
        <v>0.2858</v>
      </c>
    </row>
    <row r="1809" spans="1:41">
      <c r="A1809" s="305">
        <v>1805</v>
      </c>
      <c r="B1809" s="306" t="s">
        <v>4507</v>
      </c>
      <c r="C1809" s="305" t="s">
        <v>5809</v>
      </c>
      <c r="D1809" s="306" t="s">
        <v>4652</v>
      </c>
      <c r="E1809" s="307">
        <v>238.89</v>
      </c>
      <c r="F1809" s="304">
        <v>59.75</v>
      </c>
      <c r="G1809" s="304">
        <v>111</v>
      </c>
      <c r="H1809" s="304">
        <v>0.93710000000000004</v>
      </c>
      <c r="I1809" s="304">
        <v>5075</v>
      </c>
      <c r="K1809" s="304" t="e">
        <v>#N/A</v>
      </c>
      <c r="L1809" s="304">
        <v>184.91</v>
      </c>
      <c r="M1809" s="304">
        <v>191.11199999999999</v>
      </c>
      <c r="N1809" s="304">
        <v>0.68499999999999994</v>
      </c>
      <c r="O1809" s="304">
        <v>10350</v>
      </c>
      <c r="Q1809" s="304" t="e">
        <v>#N/A</v>
      </c>
      <c r="R1809" s="304">
        <v>167.15</v>
      </c>
      <c r="S1809" s="304">
        <v>191.11199999999999</v>
      </c>
      <c r="T1809" s="304">
        <v>0.70750000000000002</v>
      </c>
      <c r="U1809" s="304">
        <v>21827</v>
      </c>
      <c r="W1809" s="304" t="e">
        <v>#N/A</v>
      </c>
      <c r="X1809" s="304">
        <v>196.11</v>
      </c>
      <c r="Y1809" s="304">
        <v>196.11</v>
      </c>
      <c r="Z1809" s="304">
        <v>0.68710000000000004</v>
      </c>
      <c r="AA1809" s="304">
        <v>29668</v>
      </c>
      <c r="AC1809" s="304" t="e">
        <v>#N/A</v>
      </c>
      <c r="AD1809" s="304">
        <v>201.23</v>
      </c>
      <c r="AE1809" s="304">
        <v>201.23</v>
      </c>
      <c r="AF1809" s="304">
        <v>0.68149999999999999</v>
      </c>
      <c r="AG1809" s="304">
        <v>51952</v>
      </c>
      <c r="AI1809" s="304" t="e">
        <v>#N/A</v>
      </c>
      <c r="AJ1809" s="304">
        <v>198.99</v>
      </c>
      <c r="AK1809" s="304">
        <v>198.99</v>
      </c>
      <c r="AL1809" s="304">
        <v>0.66600000000000004</v>
      </c>
      <c r="AM1809" s="304">
        <v>41611</v>
      </c>
      <c r="AO1809" s="304" t="e">
        <v>#N/A</v>
      </c>
    </row>
    <row r="1810" spans="1:41">
      <c r="A1810" s="305">
        <v>1806</v>
      </c>
      <c r="B1810" s="306" t="s">
        <v>4507</v>
      </c>
      <c r="C1810" s="305" t="s">
        <v>5810</v>
      </c>
      <c r="D1810" s="306" t="s">
        <v>4051</v>
      </c>
      <c r="E1810" s="307">
        <v>130</v>
      </c>
      <c r="F1810" s="304">
        <v>58.88</v>
      </c>
      <c r="G1810" s="304">
        <v>104</v>
      </c>
      <c r="H1810" s="304">
        <v>0.9758</v>
      </c>
      <c r="I1810" s="304">
        <v>12046</v>
      </c>
      <c r="K1810" s="304">
        <v>0.29120000000000001</v>
      </c>
      <c r="L1810" s="304">
        <v>69.92</v>
      </c>
      <c r="M1810" s="304">
        <v>104</v>
      </c>
      <c r="N1810" s="304">
        <v>0.96629999999999994</v>
      </c>
      <c r="O1810" s="304">
        <v>15340</v>
      </c>
      <c r="Q1810" s="304">
        <v>0.30520000000000003</v>
      </c>
      <c r="R1810" s="304">
        <v>79.599999999999994</v>
      </c>
      <c r="S1810" s="304">
        <v>104</v>
      </c>
      <c r="T1810" s="304">
        <v>0.96319999999999995</v>
      </c>
      <c r="U1810" s="304">
        <v>13908</v>
      </c>
      <c r="W1810" s="304">
        <v>0.252</v>
      </c>
      <c r="X1810" s="304">
        <v>77.760000000000005</v>
      </c>
      <c r="Y1810" s="304">
        <v>104</v>
      </c>
      <c r="Z1810" s="304">
        <v>0.96309999999999996</v>
      </c>
      <c r="AA1810" s="304">
        <v>13667</v>
      </c>
      <c r="AC1810" s="304">
        <v>0.24529999999999999</v>
      </c>
      <c r="AD1810" s="304">
        <v>71.2</v>
      </c>
      <c r="AE1810" s="304">
        <v>104</v>
      </c>
      <c r="AF1810" s="304">
        <v>0.9637</v>
      </c>
      <c r="AG1810" s="304">
        <v>13922</v>
      </c>
      <c r="AI1810" s="304">
        <v>0.2727</v>
      </c>
      <c r="AJ1810" s="304">
        <v>72.72</v>
      </c>
      <c r="AK1810" s="304">
        <v>104</v>
      </c>
      <c r="AL1810" s="304">
        <v>0.96289999999999998</v>
      </c>
      <c r="AM1810" s="304">
        <v>12580</v>
      </c>
      <c r="AO1810" s="304">
        <v>0.2495</v>
      </c>
    </row>
    <row r="1811" spans="1:41">
      <c r="A1811" s="305">
        <v>1807</v>
      </c>
      <c r="B1811" s="306" t="s">
        <v>4507</v>
      </c>
      <c r="C1811" s="305" t="s">
        <v>5811</v>
      </c>
      <c r="D1811" s="306" t="s">
        <v>4139</v>
      </c>
      <c r="E1811" s="307">
        <v>355.56</v>
      </c>
      <c r="F1811" s="304">
        <v>330</v>
      </c>
      <c r="G1811" s="304">
        <v>330</v>
      </c>
      <c r="H1811" s="304">
        <v>0.98660000000000003</v>
      </c>
      <c r="I1811" s="304">
        <v>150594</v>
      </c>
      <c r="J1811" s="304" t="e">
        <f>I1811-#REF!</f>
        <v>#REF!</v>
      </c>
      <c r="K1811" s="304">
        <v>0.64239999999999997</v>
      </c>
      <c r="L1811" s="304">
        <v>366</v>
      </c>
      <c r="M1811" s="304">
        <v>366</v>
      </c>
      <c r="N1811" s="304">
        <v>0.98009999999999997</v>
      </c>
      <c r="O1811" s="304">
        <v>184800</v>
      </c>
      <c r="P1811" s="304" t="e">
        <f>O1811-#REF!</f>
        <v>#REF!</v>
      </c>
      <c r="Q1811" s="304">
        <v>0.6925</v>
      </c>
      <c r="R1811" s="304">
        <v>450</v>
      </c>
      <c r="S1811" s="304">
        <v>450</v>
      </c>
      <c r="T1811" s="304">
        <v>0.83579999999999999</v>
      </c>
      <c r="U1811" s="304">
        <v>145272</v>
      </c>
      <c r="W1811" s="304">
        <v>0.53649999999999998</v>
      </c>
      <c r="X1811" s="304">
        <v>342</v>
      </c>
      <c r="Y1811" s="304">
        <v>342</v>
      </c>
      <c r="Z1811" s="304">
        <v>1</v>
      </c>
      <c r="AA1811" s="304">
        <v>151440</v>
      </c>
      <c r="AC1811" s="304">
        <v>0.59519999999999995</v>
      </c>
      <c r="AD1811" s="304">
        <v>384</v>
      </c>
      <c r="AE1811" s="304">
        <v>384</v>
      </c>
      <c r="AF1811" s="304">
        <v>0.96729999999999994</v>
      </c>
      <c r="AG1811" s="304">
        <v>107760</v>
      </c>
      <c r="AI1811" s="304">
        <v>0.39</v>
      </c>
      <c r="AJ1811" s="304">
        <v>336</v>
      </c>
      <c r="AK1811" s="304">
        <v>336</v>
      </c>
      <c r="AL1811" s="304">
        <v>0.99249999999999994</v>
      </c>
      <c r="AM1811" s="304">
        <v>112080</v>
      </c>
      <c r="AO1811" s="304">
        <v>0.46679999999999999</v>
      </c>
    </row>
    <row r="1812" spans="1:41">
      <c r="A1812" s="305">
        <v>1808</v>
      </c>
      <c r="B1812" s="306" t="s">
        <v>4507</v>
      </c>
      <c r="C1812" s="305" t="s">
        <v>5812</v>
      </c>
      <c r="D1812" s="306" t="s">
        <v>4652</v>
      </c>
      <c r="E1812" s="307">
        <v>220</v>
      </c>
      <c r="F1812" s="304">
        <v>0</v>
      </c>
      <c r="G1812" s="304">
        <v>77.78</v>
      </c>
      <c r="H1812" s="304">
        <v>0.7742</v>
      </c>
      <c r="I1812" s="304">
        <v>36000</v>
      </c>
      <c r="K1812" s="304" t="e">
        <v>#N/A</v>
      </c>
      <c r="L1812" s="304">
        <v>42</v>
      </c>
      <c r="M1812" s="304">
        <v>42</v>
      </c>
      <c r="N1812" s="304">
        <v>0.7671</v>
      </c>
      <c r="O1812" s="304">
        <v>57300</v>
      </c>
      <c r="Q1812" s="304" t="e">
        <v>#N/A</v>
      </c>
      <c r="R1812" s="304">
        <v>9</v>
      </c>
      <c r="S1812" s="304">
        <v>42</v>
      </c>
      <c r="T1812" s="304">
        <v>0.68630000000000002</v>
      </c>
      <c r="U1812" s="304">
        <v>10500</v>
      </c>
      <c r="W1812" s="304" t="e">
        <v>#N/A</v>
      </c>
      <c r="X1812" s="304">
        <v>3</v>
      </c>
      <c r="Y1812" s="304">
        <v>42</v>
      </c>
      <c r="Z1812" s="304">
        <v>0.72360000000000002</v>
      </c>
      <c r="AA1812" s="304">
        <v>26700</v>
      </c>
      <c r="AC1812" s="304" t="e">
        <v>#N/A</v>
      </c>
      <c r="AD1812" s="304">
        <v>99</v>
      </c>
      <c r="AE1812" s="304">
        <v>99</v>
      </c>
      <c r="AF1812" s="304">
        <v>0.60139999999999993</v>
      </c>
      <c r="AG1812" s="304">
        <v>6114</v>
      </c>
      <c r="AI1812" s="304" t="e">
        <v>#N/A</v>
      </c>
      <c r="AJ1812" s="304">
        <v>48</v>
      </c>
      <c r="AK1812" s="304">
        <v>99</v>
      </c>
      <c r="AL1812" s="304">
        <v>0.51339999999999997</v>
      </c>
      <c r="AM1812" s="304">
        <v>3054</v>
      </c>
      <c r="AO1812" s="304" t="e">
        <v>#N/A</v>
      </c>
    </row>
    <row r="1813" spans="1:41">
      <c r="A1813" s="305">
        <v>1809</v>
      </c>
      <c r="B1813" s="306" t="s">
        <v>4507</v>
      </c>
      <c r="C1813" s="305" t="s">
        <v>5813</v>
      </c>
      <c r="D1813" s="306" t="s">
        <v>4139</v>
      </c>
      <c r="E1813" s="307">
        <v>222.22</v>
      </c>
      <c r="F1813" s="304">
        <v>336</v>
      </c>
      <c r="G1813" s="304">
        <v>336</v>
      </c>
      <c r="H1813" s="304">
        <v>0.9577</v>
      </c>
      <c r="I1813" s="304">
        <v>107286</v>
      </c>
      <c r="K1813" s="304">
        <v>0.46310000000000001</v>
      </c>
      <c r="L1813" s="304">
        <v>324</v>
      </c>
      <c r="M1813" s="304">
        <v>324</v>
      </c>
      <c r="N1813" s="304">
        <v>0.9456</v>
      </c>
      <c r="O1813" s="304">
        <v>112320</v>
      </c>
      <c r="Q1813" s="304">
        <v>0.49280000000000002</v>
      </c>
      <c r="R1813" s="304">
        <v>336</v>
      </c>
      <c r="S1813" s="304">
        <v>336</v>
      </c>
      <c r="T1813" s="304">
        <v>0.9012</v>
      </c>
      <c r="U1813" s="304">
        <v>89478</v>
      </c>
      <c r="W1813" s="304">
        <v>0.41039999999999999</v>
      </c>
      <c r="X1813" s="304">
        <v>348</v>
      </c>
      <c r="Y1813" s="304">
        <v>348</v>
      </c>
      <c r="Z1813" s="304">
        <v>0.90549999999999997</v>
      </c>
      <c r="AA1813" s="304">
        <v>83118</v>
      </c>
      <c r="AC1813" s="304">
        <v>0.35460000000000003</v>
      </c>
      <c r="AD1813" s="304">
        <v>360</v>
      </c>
      <c r="AE1813" s="304">
        <v>360</v>
      </c>
      <c r="AF1813" s="304">
        <v>0.89910000000000001</v>
      </c>
      <c r="AG1813" s="304">
        <v>87348</v>
      </c>
      <c r="AI1813" s="304">
        <v>0.36270000000000002</v>
      </c>
      <c r="AJ1813" s="304">
        <v>366</v>
      </c>
      <c r="AK1813" s="304">
        <v>366</v>
      </c>
      <c r="AL1813" s="304">
        <v>0.88080000000000003</v>
      </c>
      <c r="AM1813" s="304">
        <v>67422</v>
      </c>
      <c r="AO1813" s="304">
        <v>0.29049999999999998</v>
      </c>
    </row>
    <row r="1814" spans="1:41">
      <c r="A1814" s="305">
        <v>1810</v>
      </c>
      <c r="B1814" s="306" t="s">
        <v>4507</v>
      </c>
      <c r="C1814" s="305" t="s">
        <v>5814</v>
      </c>
      <c r="D1814" s="306" t="s">
        <v>4051</v>
      </c>
      <c r="E1814" s="307">
        <v>144.44</v>
      </c>
      <c r="F1814" s="304">
        <v>82</v>
      </c>
      <c r="G1814" s="304">
        <v>115.55200000000001</v>
      </c>
      <c r="H1814" s="304">
        <v>0.99119999999999997</v>
      </c>
      <c r="I1814" s="304">
        <v>28894</v>
      </c>
      <c r="K1814" s="304">
        <v>0.49380000000000002</v>
      </c>
      <c r="L1814" s="304">
        <v>74</v>
      </c>
      <c r="M1814" s="304">
        <v>115.55200000000001</v>
      </c>
      <c r="N1814" s="304">
        <v>0.99109999999999998</v>
      </c>
      <c r="O1814" s="304">
        <v>30712</v>
      </c>
      <c r="Q1814" s="304">
        <v>0.56279999999999997</v>
      </c>
      <c r="R1814" s="304">
        <v>90</v>
      </c>
      <c r="S1814" s="304">
        <v>115.55200000000001</v>
      </c>
      <c r="T1814" s="304">
        <v>0.96299999999999997</v>
      </c>
      <c r="U1814" s="304">
        <v>31278</v>
      </c>
      <c r="W1814" s="304">
        <v>0.50119999999999998</v>
      </c>
      <c r="X1814" s="304">
        <v>68</v>
      </c>
      <c r="Y1814" s="304">
        <v>115.55200000000001</v>
      </c>
      <c r="Z1814" s="304">
        <v>1</v>
      </c>
      <c r="AA1814" s="304">
        <v>26534</v>
      </c>
      <c r="AC1814" s="304">
        <v>0.52449999999999997</v>
      </c>
      <c r="AD1814" s="304">
        <v>82</v>
      </c>
      <c r="AE1814" s="304">
        <v>115.55200000000001</v>
      </c>
      <c r="AF1814" s="304">
        <v>0.99309999999999998</v>
      </c>
      <c r="AG1814" s="304">
        <v>34300</v>
      </c>
      <c r="AI1814" s="304">
        <v>0.56620000000000004</v>
      </c>
      <c r="AJ1814" s="304">
        <v>70</v>
      </c>
      <c r="AK1814" s="304">
        <v>115.55200000000001</v>
      </c>
      <c r="AL1814" s="304">
        <v>0.99280000000000002</v>
      </c>
      <c r="AM1814" s="304">
        <v>24700</v>
      </c>
      <c r="AO1814" s="304">
        <v>0.49370000000000003</v>
      </c>
    </row>
    <row r="1815" spans="1:41">
      <c r="A1815" s="305">
        <v>1811</v>
      </c>
      <c r="B1815" s="306" t="s">
        <v>4507</v>
      </c>
      <c r="C1815" s="305" t="s">
        <v>5815</v>
      </c>
      <c r="D1815" s="306" t="s">
        <v>4139</v>
      </c>
      <c r="E1815" s="307">
        <v>138.88999999999999</v>
      </c>
      <c r="F1815" s="304">
        <v>84</v>
      </c>
      <c r="G1815" s="304">
        <v>111.11199999999999</v>
      </c>
      <c r="H1815" s="304">
        <v>0.98860000000000003</v>
      </c>
      <c r="I1815" s="304">
        <v>7764</v>
      </c>
      <c r="K1815" s="304">
        <v>0.12989999999999999</v>
      </c>
      <c r="L1815" s="304">
        <v>90</v>
      </c>
      <c r="M1815" s="304">
        <v>111.11199999999999</v>
      </c>
      <c r="N1815" s="304">
        <v>0.99929999999999997</v>
      </c>
      <c r="O1815" s="304">
        <v>50778</v>
      </c>
      <c r="P1815" s="304" t="e">
        <f>O1815-#REF!</f>
        <v>#REF!</v>
      </c>
      <c r="Q1815" s="304">
        <v>0.75890000000000002</v>
      </c>
      <c r="R1815" s="304">
        <v>90</v>
      </c>
      <c r="S1815" s="304">
        <v>111.11199999999999</v>
      </c>
      <c r="T1815" s="304">
        <v>0.98880000000000001</v>
      </c>
      <c r="U1815" s="304">
        <v>54774</v>
      </c>
      <c r="V1815" s="304" t="e">
        <f>U1815-#REF!</f>
        <v>#REF!</v>
      </c>
      <c r="W1815" s="304">
        <v>0.85489999999999999</v>
      </c>
      <c r="X1815" s="304">
        <v>84</v>
      </c>
      <c r="Y1815" s="304">
        <v>111.11199999999999</v>
      </c>
      <c r="Z1815" s="304">
        <v>1</v>
      </c>
      <c r="AA1815" s="304">
        <v>28860</v>
      </c>
      <c r="AC1815" s="304">
        <v>0.46179999999999999</v>
      </c>
      <c r="AD1815" s="304">
        <v>90</v>
      </c>
      <c r="AE1815" s="304">
        <v>111.11199999999999</v>
      </c>
      <c r="AF1815" s="304">
        <v>0.99770000000000003</v>
      </c>
      <c r="AG1815" s="304">
        <v>32928</v>
      </c>
      <c r="AI1815" s="304">
        <v>0.4929</v>
      </c>
      <c r="AJ1815" s="304">
        <v>90</v>
      </c>
      <c r="AK1815" s="304">
        <v>111.11199999999999</v>
      </c>
      <c r="AL1815" s="304">
        <v>0.99870000000000003</v>
      </c>
      <c r="AM1815" s="304">
        <v>32052</v>
      </c>
      <c r="AO1815" s="304">
        <v>0.49530000000000002</v>
      </c>
    </row>
    <row r="1816" spans="1:41">
      <c r="A1816" s="305">
        <v>1812</v>
      </c>
      <c r="B1816" s="306" t="s">
        <v>4507</v>
      </c>
      <c r="C1816" s="305" t="s">
        <v>5816</v>
      </c>
      <c r="D1816" s="306" t="s">
        <v>4139</v>
      </c>
      <c r="E1816" s="307">
        <v>222.22</v>
      </c>
      <c r="F1816" s="304">
        <v>420</v>
      </c>
      <c r="G1816" s="304">
        <v>420</v>
      </c>
      <c r="H1816" s="304">
        <v>0.75539999999999996</v>
      </c>
      <c r="I1816" s="304">
        <v>10348</v>
      </c>
      <c r="K1816" s="304">
        <v>4.53E-2</v>
      </c>
      <c r="L1816" s="304">
        <v>432</v>
      </c>
      <c r="M1816" s="304">
        <v>432</v>
      </c>
      <c r="N1816" s="304">
        <v>0.74890000000000001</v>
      </c>
      <c r="O1816" s="304">
        <v>18316</v>
      </c>
      <c r="Q1816" s="304">
        <v>7.6100000000000001E-2</v>
      </c>
      <c r="R1816" s="304">
        <v>120</v>
      </c>
      <c r="S1816" s="304">
        <v>177.77600000000001</v>
      </c>
      <c r="T1816" s="304">
        <v>0.65749999999999997</v>
      </c>
      <c r="U1816" s="304">
        <v>2948</v>
      </c>
      <c r="W1816" s="304">
        <v>5.1900000000000002E-2</v>
      </c>
      <c r="X1816" s="304">
        <v>356</v>
      </c>
      <c r="Y1816" s="304">
        <v>356</v>
      </c>
      <c r="Z1816" s="304">
        <v>0.76539999999999997</v>
      </c>
      <c r="AA1816" s="304">
        <v>18456</v>
      </c>
      <c r="AC1816" s="304">
        <v>9.11E-2</v>
      </c>
      <c r="AD1816" s="304">
        <v>0</v>
      </c>
      <c r="AE1816" s="304">
        <v>177.77600000000001</v>
      </c>
      <c r="AF1816" s="304">
        <v>0.755</v>
      </c>
      <c r="AG1816" s="304">
        <v>17104</v>
      </c>
      <c r="AI1816" s="304">
        <v>6.9599999999999995E-2</v>
      </c>
      <c r="AJ1816" s="304">
        <v>0</v>
      </c>
      <c r="AK1816" s="304">
        <v>0</v>
      </c>
      <c r="AL1816" s="304" t="e">
        <v>#DIV/0!</v>
      </c>
      <c r="AM1816" s="304">
        <v>0</v>
      </c>
      <c r="AO1816" s="304">
        <v>0</v>
      </c>
    </row>
    <row r="1817" spans="1:41">
      <c r="A1817" s="305">
        <v>1813</v>
      </c>
      <c r="B1817" s="306" t="s">
        <v>4507</v>
      </c>
      <c r="C1817" s="305" t="s">
        <v>5817</v>
      </c>
      <c r="D1817" s="306" t="s">
        <v>4051</v>
      </c>
      <c r="E1817" s="307">
        <v>151.11000000000001</v>
      </c>
      <c r="F1817" s="304">
        <v>66</v>
      </c>
      <c r="G1817" s="304">
        <v>120.88800000000001</v>
      </c>
      <c r="H1817" s="304">
        <v>0.99990000000000001</v>
      </c>
      <c r="I1817" s="304">
        <v>12028</v>
      </c>
      <c r="K1817" s="304">
        <v>0.25319999999999998</v>
      </c>
      <c r="L1817" s="304">
        <v>42</v>
      </c>
      <c r="M1817" s="304">
        <v>120.88800000000001</v>
      </c>
      <c r="N1817" s="304">
        <v>0.99990000000000001</v>
      </c>
      <c r="O1817" s="304">
        <v>13456</v>
      </c>
      <c r="Q1817" s="304">
        <v>0.43070000000000003</v>
      </c>
      <c r="R1817" s="304">
        <v>68</v>
      </c>
      <c r="S1817" s="304">
        <v>120.88800000000001</v>
      </c>
      <c r="T1817" s="304">
        <v>1</v>
      </c>
      <c r="U1817" s="304">
        <v>13274</v>
      </c>
      <c r="W1817" s="304">
        <v>0.27110000000000001</v>
      </c>
      <c r="X1817" s="304">
        <v>64</v>
      </c>
      <c r="Y1817" s="304">
        <v>120.88800000000001</v>
      </c>
      <c r="Z1817" s="304">
        <v>1</v>
      </c>
      <c r="AA1817" s="304">
        <v>11418</v>
      </c>
      <c r="AC1817" s="304">
        <v>0.23980000000000001</v>
      </c>
      <c r="AD1817" s="304">
        <v>54</v>
      </c>
      <c r="AE1817" s="304">
        <v>120.88800000000001</v>
      </c>
      <c r="AF1817" s="304">
        <v>0.99880000000000002</v>
      </c>
      <c r="AG1817" s="304">
        <v>11438</v>
      </c>
      <c r="AI1817" s="304">
        <v>0.28499999999999998</v>
      </c>
      <c r="AJ1817" s="304">
        <v>74</v>
      </c>
      <c r="AK1817" s="304">
        <v>120.88800000000001</v>
      </c>
      <c r="AL1817" s="304">
        <v>1</v>
      </c>
      <c r="AM1817" s="304">
        <v>10760</v>
      </c>
      <c r="AO1817" s="304">
        <v>0.20200000000000001</v>
      </c>
    </row>
    <row r="1818" spans="1:41">
      <c r="A1818" s="305">
        <v>1814</v>
      </c>
      <c r="B1818" s="306" t="s">
        <v>4507</v>
      </c>
      <c r="C1818" s="305" t="s">
        <v>5818</v>
      </c>
      <c r="D1818" s="306" t="s">
        <v>4139</v>
      </c>
      <c r="E1818" s="307">
        <v>277.77999999999997</v>
      </c>
      <c r="F1818" s="304">
        <v>124.48</v>
      </c>
      <c r="G1818" s="304">
        <v>222.22399999999999</v>
      </c>
      <c r="H1818" s="304">
        <v>0.7651</v>
      </c>
      <c r="I1818" s="304">
        <v>11816</v>
      </c>
      <c r="K1818" s="304">
        <v>0.17230000000000001</v>
      </c>
      <c r="L1818" s="304">
        <v>129.12</v>
      </c>
      <c r="M1818" s="304">
        <v>222.22399999999999</v>
      </c>
      <c r="N1818" s="304">
        <v>0.76819999999999999</v>
      </c>
      <c r="O1818" s="304">
        <v>10564</v>
      </c>
      <c r="Q1818" s="304">
        <v>0.14319999999999999</v>
      </c>
      <c r="R1818" s="304">
        <v>118.4</v>
      </c>
      <c r="S1818" s="304">
        <v>222.22399999999999</v>
      </c>
      <c r="T1818" s="304">
        <v>0.7238</v>
      </c>
      <c r="U1818" s="304">
        <v>3616</v>
      </c>
      <c r="W1818" s="304">
        <v>5.8599999999999999E-2</v>
      </c>
      <c r="X1818" s="304">
        <v>30.56</v>
      </c>
      <c r="Y1818" s="304">
        <v>222.22399999999999</v>
      </c>
      <c r="Z1818" s="304">
        <v>0.58399999999999996</v>
      </c>
      <c r="AA1818" s="304">
        <v>1168</v>
      </c>
      <c r="AC1818" s="304">
        <v>8.7999999999999995E-2</v>
      </c>
      <c r="AD1818" s="304">
        <v>111.84</v>
      </c>
      <c r="AE1818" s="304">
        <v>222.22399999999999</v>
      </c>
      <c r="AF1818" s="304">
        <v>0.63780000000000003</v>
      </c>
      <c r="AG1818" s="304">
        <v>2352</v>
      </c>
      <c r="AI1818" s="304">
        <v>4.4299999999999999E-2</v>
      </c>
      <c r="AJ1818" s="304">
        <v>53.28</v>
      </c>
      <c r="AK1818" s="304">
        <v>222.22399999999999</v>
      </c>
      <c r="AL1818" s="304">
        <v>0.58989999999999998</v>
      </c>
      <c r="AM1818" s="304">
        <v>1300</v>
      </c>
      <c r="AO1818" s="304">
        <v>5.7500000000000002E-2</v>
      </c>
    </row>
    <row r="1819" spans="1:41">
      <c r="A1819" s="305">
        <v>1815</v>
      </c>
      <c r="B1819" s="306" t="s">
        <v>4507</v>
      </c>
      <c r="C1819" s="305" t="s">
        <v>5819</v>
      </c>
      <c r="D1819" s="306" t="s">
        <v>4652</v>
      </c>
      <c r="E1819" s="307">
        <v>133.33000000000001</v>
      </c>
      <c r="F1819" s="304">
        <v>48.24</v>
      </c>
      <c r="G1819" s="304">
        <v>106.664</v>
      </c>
      <c r="H1819" s="304">
        <v>0.64610000000000001</v>
      </c>
      <c r="I1819" s="304">
        <v>7754</v>
      </c>
      <c r="K1819" s="304" t="e">
        <v>#N/A</v>
      </c>
      <c r="L1819" s="304">
        <v>69.52</v>
      </c>
      <c r="M1819" s="304">
        <v>106.664</v>
      </c>
      <c r="N1819" s="304">
        <v>0.73119999999999996</v>
      </c>
      <c r="O1819" s="304">
        <v>14030</v>
      </c>
      <c r="Q1819" s="304" t="e">
        <v>#N/A</v>
      </c>
      <c r="R1819" s="304">
        <v>72.08</v>
      </c>
      <c r="S1819" s="304">
        <v>106.664</v>
      </c>
      <c r="T1819" s="304">
        <v>0.77080000000000004</v>
      </c>
      <c r="U1819" s="304">
        <v>14616</v>
      </c>
      <c r="W1819" s="304" t="e">
        <v>#N/A</v>
      </c>
      <c r="X1819" s="304">
        <v>62.16</v>
      </c>
      <c r="Y1819" s="304">
        <v>106.664</v>
      </c>
      <c r="Z1819" s="304">
        <v>0.7984</v>
      </c>
      <c r="AA1819" s="304">
        <v>6470</v>
      </c>
      <c r="AC1819" s="304" t="e">
        <v>#N/A</v>
      </c>
      <c r="AD1819" s="304">
        <v>41.04</v>
      </c>
      <c r="AE1819" s="304">
        <v>106.664</v>
      </c>
      <c r="AF1819" s="304">
        <v>0.61970000000000003</v>
      </c>
      <c r="AG1819" s="304">
        <v>3724</v>
      </c>
      <c r="AI1819" s="304" t="e">
        <v>#N/A</v>
      </c>
      <c r="AJ1819" s="304">
        <v>45.2</v>
      </c>
      <c r="AK1819" s="304">
        <v>106.664</v>
      </c>
      <c r="AL1819" s="304">
        <v>0.69509999999999994</v>
      </c>
      <c r="AM1819" s="304">
        <v>9996</v>
      </c>
      <c r="AO1819" s="304" t="e">
        <v>#N/A</v>
      </c>
    </row>
    <row r="1820" spans="1:41">
      <c r="A1820" s="305">
        <v>1816</v>
      </c>
      <c r="B1820" s="306" t="s">
        <v>4507</v>
      </c>
      <c r="C1820" s="305" t="s">
        <v>5820</v>
      </c>
      <c r="D1820" s="306" t="s">
        <v>4652</v>
      </c>
      <c r="E1820" s="307">
        <v>122.22</v>
      </c>
      <c r="F1820" s="304">
        <v>165.28</v>
      </c>
      <c r="G1820" s="304">
        <v>165.28</v>
      </c>
      <c r="H1820" s="304">
        <v>0.81259999999999999</v>
      </c>
      <c r="I1820" s="304">
        <v>30998</v>
      </c>
      <c r="K1820" s="304" t="e">
        <v>#N/A</v>
      </c>
      <c r="L1820" s="304">
        <v>138.4</v>
      </c>
      <c r="M1820" s="304">
        <v>138.4</v>
      </c>
      <c r="N1820" s="304">
        <v>0.81379999999999997</v>
      </c>
      <c r="O1820" s="304">
        <v>42646</v>
      </c>
      <c r="Q1820" s="304" t="e">
        <v>#N/A</v>
      </c>
      <c r="R1820" s="304">
        <v>165.2</v>
      </c>
      <c r="S1820" s="304">
        <v>165.2</v>
      </c>
      <c r="T1820" s="304">
        <v>0.77769999999999995</v>
      </c>
      <c r="U1820" s="304">
        <v>17908</v>
      </c>
      <c r="W1820" s="304" t="e">
        <v>#N/A</v>
      </c>
      <c r="X1820" s="304">
        <v>111.6</v>
      </c>
      <c r="Y1820" s="304">
        <v>111.6</v>
      </c>
      <c r="Z1820" s="304">
        <v>0.67200000000000004</v>
      </c>
      <c r="AA1820" s="304">
        <v>6022</v>
      </c>
      <c r="AC1820" s="304" t="e">
        <v>#N/A</v>
      </c>
      <c r="AD1820" s="304">
        <v>118</v>
      </c>
      <c r="AE1820" s="304">
        <v>118</v>
      </c>
      <c r="AF1820" s="304">
        <v>0.66400000000000003</v>
      </c>
      <c r="AG1820" s="304">
        <v>14496</v>
      </c>
      <c r="AI1820" s="304" t="e">
        <v>#N/A</v>
      </c>
      <c r="AJ1820" s="304">
        <v>141.12</v>
      </c>
      <c r="AK1820" s="304">
        <v>141.12</v>
      </c>
      <c r="AL1820" s="304">
        <v>0.74139999999999995</v>
      </c>
      <c r="AM1820" s="304">
        <v>35822</v>
      </c>
      <c r="AO1820" s="304" t="e">
        <v>#N/A</v>
      </c>
    </row>
    <row r="1821" spans="1:41">
      <c r="A1821" s="305">
        <v>1817</v>
      </c>
      <c r="B1821" s="306" t="s">
        <v>4507</v>
      </c>
      <c r="C1821" s="305" t="s">
        <v>5821</v>
      </c>
      <c r="D1821" s="306" t="s">
        <v>4652</v>
      </c>
      <c r="E1821" s="307">
        <v>133.33000000000001</v>
      </c>
      <c r="F1821" s="304">
        <v>142</v>
      </c>
      <c r="G1821" s="304">
        <v>142</v>
      </c>
      <c r="H1821" s="304">
        <v>0.75829999999999997</v>
      </c>
      <c r="I1821" s="304">
        <v>32952</v>
      </c>
      <c r="K1821" s="304" t="e">
        <v>#N/A</v>
      </c>
      <c r="L1821" s="304">
        <v>144.72</v>
      </c>
      <c r="M1821" s="304">
        <v>144.72</v>
      </c>
      <c r="N1821" s="304">
        <v>0.78249999999999997</v>
      </c>
      <c r="O1821" s="304">
        <v>39254</v>
      </c>
      <c r="Q1821" s="304" t="e">
        <v>#N/A</v>
      </c>
      <c r="R1821" s="304">
        <v>57.84</v>
      </c>
      <c r="S1821" s="304">
        <v>106.664</v>
      </c>
      <c r="T1821" s="304">
        <v>0.79269999999999996</v>
      </c>
      <c r="U1821" s="304">
        <v>7842</v>
      </c>
      <c r="W1821" s="304" t="e">
        <v>#N/A</v>
      </c>
      <c r="X1821" s="304">
        <v>94.88</v>
      </c>
      <c r="Y1821" s="304">
        <v>106.664</v>
      </c>
      <c r="Z1821" s="304">
        <v>0.73599999999999999</v>
      </c>
      <c r="AA1821" s="304">
        <v>10780</v>
      </c>
      <c r="AC1821" s="304" t="e">
        <v>#N/A</v>
      </c>
      <c r="AD1821" s="304">
        <v>96.64</v>
      </c>
      <c r="AE1821" s="304">
        <v>106.664</v>
      </c>
      <c r="AF1821" s="304">
        <v>0.6835</v>
      </c>
      <c r="AG1821" s="304">
        <v>19956</v>
      </c>
      <c r="AI1821" s="304" t="e">
        <v>#N/A</v>
      </c>
      <c r="AJ1821" s="304">
        <v>101.52</v>
      </c>
      <c r="AK1821" s="304">
        <v>106.664</v>
      </c>
      <c r="AL1821" s="304">
        <v>0.71519999999999995</v>
      </c>
      <c r="AM1821" s="304">
        <v>21480</v>
      </c>
      <c r="AO1821" s="304" t="e">
        <v>#N/A</v>
      </c>
    </row>
    <row r="1822" spans="1:41">
      <c r="A1822" s="305">
        <v>1818</v>
      </c>
      <c r="B1822" s="306" t="s">
        <v>4507</v>
      </c>
      <c r="C1822" s="305" t="s">
        <v>5822</v>
      </c>
      <c r="D1822" s="306" t="s">
        <v>4097</v>
      </c>
      <c r="E1822" s="307">
        <v>111.11</v>
      </c>
      <c r="F1822" s="304">
        <v>0</v>
      </c>
      <c r="G1822" s="304">
        <v>0</v>
      </c>
      <c r="H1822" s="304" t="e">
        <v>#DIV/0!</v>
      </c>
      <c r="I1822" s="304">
        <v>0</v>
      </c>
      <c r="K1822" s="304" t="e">
        <v>#N/A</v>
      </c>
      <c r="L1822" s="304">
        <v>0</v>
      </c>
      <c r="M1822" s="304">
        <v>0</v>
      </c>
      <c r="N1822" s="304" t="e">
        <v>#DIV/0!</v>
      </c>
      <c r="O1822" s="304">
        <v>0</v>
      </c>
      <c r="Q1822" s="304" t="e">
        <v>#N/A</v>
      </c>
      <c r="R1822" s="304">
        <v>0</v>
      </c>
      <c r="S1822" s="304">
        <v>0</v>
      </c>
      <c r="T1822" s="304" t="e">
        <v>#DIV/0!</v>
      </c>
      <c r="U1822" s="304">
        <v>0</v>
      </c>
      <c r="W1822" s="304" t="e">
        <v>#N/A</v>
      </c>
      <c r="X1822" s="304">
        <v>0</v>
      </c>
      <c r="Y1822" s="304">
        <v>0</v>
      </c>
      <c r="Z1822" s="304" t="e">
        <v>#DIV/0!</v>
      </c>
      <c r="AA1822" s="304">
        <v>0</v>
      </c>
      <c r="AC1822" s="304" t="e">
        <v>#N/A</v>
      </c>
      <c r="AD1822" s="304">
        <v>3.44</v>
      </c>
      <c r="AE1822" s="304">
        <v>88.888000000000005</v>
      </c>
      <c r="AF1822" s="304">
        <v>0.24709999999999999</v>
      </c>
      <c r="AG1822" s="304">
        <v>42</v>
      </c>
      <c r="AI1822" s="304" t="e">
        <v>#N/A</v>
      </c>
      <c r="AJ1822" s="304">
        <v>4.96</v>
      </c>
      <c r="AK1822" s="304">
        <v>88.888000000000005</v>
      </c>
      <c r="AL1822" s="304">
        <v>0.21309999999999998</v>
      </c>
      <c r="AM1822" s="304">
        <v>398</v>
      </c>
      <c r="AO1822" s="304" t="e">
        <v>#N/A</v>
      </c>
    </row>
    <row r="1823" spans="1:41">
      <c r="A1823" s="305">
        <v>1819</v>
      </c>
      <c r="B1823" s="306" t="s">
        <v>4507</v>
      </c>
      <c r="C1823" s="305" t="s">
        <v>5823</v>
      </c>
      <c r="D1823" s="306" t="s">
        <v>4652</v>
      </c>
      <c r="E1823" s="307">
        <v>133.33000000000001</v>
      </c>
      <c r="F1823" s="304">
        <v>0</v>
      </c>
      <c r="G1823" s="304">
        <v>0</v>
      </c>
      <c r="H1823" s="304" t="e">
        <v>#DIV/0!</v>
      </c>
      <c r="I1823" s="304">
        <v>0</v>
      </c>
      <c r="K1823" s="304" t="e">
        <v>#N/A</v>
      </c>
      <c r="L1823" s="304">
        <v>2.48</v>
      </c>
      <c r="M1823" s="304">
        <v>106.664</v>
      </c>
      <c r="N1823" s="304">
        <v>0.29039999999999999</v>
      </c>
      <c r="O1823" s="304">
        <v>18</v>
      </c>
      <c r="Q1823" s="304" t="e">
        <v>#N/A</v>
      </c>
      <c r="R1823" s="304">
        <v>36.08</v>
      </c>
      <c r="S1823" s="304">
        <v>106.664</v>
      </c>
      <c r="T1823" s="304">
        <v>0.7077</v>
      </c>
      <c r="U1823" s="304">
        <v>2304</v>
      </c>
      <c r="W1823" s="304" t="e">
        <v>#N/A</v>
      </c>
      <c r="X1823" s="304">
        <v>65.040000000000006</v>
      </c>
      <c r="Y1823" s="304">
        <v>106.664</v>
      </c>
      <c r="Z1823" s="304">
        <v>0.81709999999999994</v>
      </c>
      <c r="AA1823" s="304">
        <v>17760</v>
      </c>
      <c r="AC1823" s="304" t="e">
        <v>#N/A</v>
      </c>
      <c r="AD1823" s="304">
        <v>53.12</v>
      </c>
      <c r="AE1823" s="304">
        <v>106.664</v>
      </c>
      <c r="AF1823" s="304">
        <v>0.78379999999999994</v>
      </c>
      <c r="AG1823" s="304">
        <v>13832</v>
      </c>
      <c r="AI1823" s="304" t="e">
        <v>#N/A</v>
      </c>
      <c r="AJ1823" s="304">
        <v>78.48</v>
      </c>
      <c r="AK1823" s="304">
        <v>106.664</v>
      </c>
      <c r="AL1823" s="304">
        <v>0.79620000000000002</v>
      </c>
      <c r="AM1823" s="304">
        <v>19560</v>
      </c>
      <c r="AO1823" s="304" t="e">
        <v>#N/A</v>
      </c>
    </row>
    <row r="1824" spans="1:41">
      <c r="A1824" s="305">
        <v>1820</v>
      </c>
      <c r="B1824" s="306" t="s">
        <v>4507</v>
      </c>
      <c r="C1824" s="305" t="s">
        <v>5824</v>
      </c>
      <c r="D1824" s="306" t="s">
        <v>4652</v>
      </c>
      <c r="E1824" s="307">
        <v>133.33000000000001</v>
      </c>
      <c r="F1824" s="304">
        <v>0</v>
      </c>
      <c r="G1824" s="304">
        <v>0</v>
      </c>
      <c r="H1824" s="304" t="e">
        <v>#DIV/0!</v>
      </c>
      <c r="I1824" s="304">
        <v>0</v>
      </c>
      <c r="K1824" s="304" t="e">
        <v>#N/A</v>
      </c>
      <c r="L1824" s="304">
        <v>111.2</v>
      </c>
      <c r="M1824" s="304">
        <v>111.2</v>
      </c>
      <c r="N1824" s="304">
        <v>0.80799999999999994</v>
      </c>
      <c r="O1824" s="304">
        <v>8650</v>
      </c>
      <c r="Q1824" s="304" t="e">
        <v>#N/A</v>
      </c>
      <c r="R1824" s="304">
        <v>84.24</v>
      </c>
      <c r="S1824" s="304">
        <v>106.664</v>
      </c>
      <c r="T1824" s="304">
        <v>0.81740000000000002</v>
      </c>
      <c r="U1824" s="304">
        <v>11244</v>
      </c>
      <c r="W1824" s="304" t="e">
        <v>#N/A</v>
      </c>
      <c r="X1824" s="304">
        <v>126.64</v>
      </c>
      <c r="Y1824" s="304">
        <v>126.64</v>
      </c>
      <c r="Z1824" s="304">
        <v>0.7913</v>
      </c>
      <c r="AA1824" s="304">
        <v>14828</v>
      </c>
      <c r="AC1824" s="304" t="e">
        <v>#N/A</v>
      </c>
      <c r="AD1824" s="304">
        <v>176.48</v>
      </c>
      <c r="AE1824" s="304">
        <v>176.48</v>
      </c>
      <c r="AF1824" s="304">
        <v>0.80079999999999996</v>
      </c>
      <c r="AG1824" s="304">
        <v>36720</v>
      </c>
      <c r="AI1824" s="304" t="e">
        <v>#N/A</v>
      </c>
      <c r="AJ1824" s="304">
        <v>180.56</v>
      </c>
      <c r="AK1824" s="304">
        <v>180.56</v>
      </c>
      <c r="AL1824" s="304">
        <v>0.80720000000000003</v>
      </c>
      <c r="AM1824" s="304">
        <v>33278</v>
      </c>
      <c r="AO1824" s="304" t="e">
        <v>#N/A</v>
      </c>
    </row>
    <row r="1825" spans="1:41">
      <c r="A1825" s="305">
        <v>1821</v>
      </c>
      <c r="B1825" s="306" t="s">
        <v>4516</v>
      </c>
      <c r="C1825" s="305" t="s">
        <v>5825</v>
      </c>
      <c r="D1825" s="306" t="s">
        <v>4139</v>
      </c>
      <c r="E1825" s="307">
        <v>200</v>
      </c>
      <c r="F1825" s="304">
        <v>249</v>
      </c>
      <c r="G1825" s="304">
        <v>186.6</v>
      </c>
      <c r="H1825" s="304">
        <v>0.81909999999999994</v>
      </c>
      <c r="I1825" s="304">
        <v>75209</v>
      </c>
      <c r="K1825" s="304">
        <v>0.51219999999999999</v>
      </c>
      <c r="L1825" s="304">
        <v>251.64</v>
      </c>
      <c r="M1825" s="304">
        <v>251.64</v>
      </c>
      <c r="N1825" s="304">
        <v>0.8115</v>
      </c>
      <c r="O1825" s="304">
        <v>53354</v>
      </c>
      <c r="Q1825" s="304">
        <v>0.53420000000000001</v>
      </c>
      <c r="R1825" s="304">
        <v>247.2</v>
      </c>
      <c r="S1825" s="304">
        <v>247.2</v>
      </c>
      <c r="T1825" s="304">
        <v>0.81259999999999999</v>
      </c>
      <c r="U1825" s="304">
        <v>33525</v>
      </c>
      <c r="W1825" s="304">
        <v>0.23180000000000001</v>
      </c>
      <c r="X1825" s="304">
        <v>241.8</v>
      </c>
      <c r="Y1825" s="304">
        <v>241.8</v>
      </c>
      <c r="Z1825" s="304">
        <v>0.82130000000000003</v>
      </c>
      <c r="AA1825" s="304">
        <v>48624</v>
      </c>
      <c r="AC1825" s="304">
        <v>0.3291</v>
      </c>
      <c r="AD1825" s="304">
        <v>273.83999999999997</v>
      </c>
      <c r="AE1825" s="304">
        <v>273.83999999999997</v>
      </c>
      <c r="AF1825" s="304">
        <v>0.79349999999999998</v>
      </c>
      <c r="AG1825" s="304">
        <v>55635</v>
      </c>
      <c r="AI1825" s="304">
        <v>0.34420000000000001</v>
      </c>
      <c r="AJ1825" s="304">
        <v>207</v>
      </c>
      <c r="AK1825" s="304">
        <v>190.92</v>
      </c>
      <c r="AL1825" s="304">
        <v>0.8</v>
      </c>
      <c r="AM1825" s="304">
        <v>10404</v>
      </c>
      <c r="AO1825" s="304">
        <v>8.7300000000000003E-2</v>
      </c>
    </row>
    <row r="1826" spans="1:41">
      <c r="A1826" s="305">
        <v>1822</v>
      </c>
      <c r="B1826" s="306" t="s">
        <v>4516</v>
      </c>
      <c r="C1826" s="305" t="s">
        <v>5826</v>
      </c>
      <c r="D1826" s="306" t="s">
        <v>4139</v>
      </c>
      <c r="E1826" s="307">
        <v>278</v>
      </c>
      <c r="F1826" s="304">
        <v>119.36</v>
      </c>
      <c r="G1826" s="304">
        <v>222.4</v>
      </c>
      <c r="H1826" s="304">
        <v>0.6462</v>
      </c>
      <c r="I1826" s="304">
        <v>8268</v>
      </c>
      <c r="K1826" s="304">
        <v>8.3400000000000002E-2</v>
      </c>
      <c r="L1826" s="304">
        <v>136</v>
      </c>
      <c r="M1826" s="304">
        <v>222.4</v>
      </c>
      <c r="N1826" s="304">
        <v>0.50339999999999996</v>
      </c>
      <c r="O1826" s="304">
        <v>1496</v>
      </c>
      <c r="Q1826" s="304">
        <v>2.9399999999999999E-2</v>
      </c>
      <c r="R1826" s="304">
        <v>49.44</v>
      </c>
      <c r="S1826" s="304">
        <v>222.4</v>
      </c>
      <c r="T1826" s="304">
        <v>0.47349999999999998</v>
      </c>
      <c r="U1826" s="304">
        <v>1176</v>
      </c>
      <c r="W1826" s="304">
        <v>6.9800000000000001E-2</v>
      </c>
      <c r="X1826" s="304">
        <v>8</v>
      </c>
      <c r="Y1826" s="304">
        <v>222.4</v>
      </c>
      <c r="Z1826" s="304">
        <v>0.44969999999999999</v>
      </c>
      <c r="AA1826" s="304">
        <v>1036</v>
      </c>
      <c r="AC1826" s="304">
        <v>0.3871</v>
      </c>
      <c r="AD1826" s="304">
        <v>8.16</v>
      </c>
      <c r="AE1826" s="304">
        <v>222.4</v>
      </c>
      <c r="AF1826" s="304">
        <v>0.44539999999999996</v>
      </c>
      <c r="AG1826" s="304">
        <v>1044</v>
      </c>
      <c r="AI1826" s="304">
        <v>0.3861</v>
      </c>
      <c r="AJ1826" s="304">
        <v>8.8000000000000007</v>
      </c>
      <c r="AK1826" s="304">
        <v>222.4</v>
      </c>
      <c r="AL1826" s="304">
        <v>0.47070000000000001</v>
      </c>
      <c r="AM1826" s="304">
        <v>1156</v>
      </c>
      <c r="AO1826" s="304">
        <v>0.3876</v>
      </c>
    </row>
    <row r="1827" spans="1:41">
      <c r="A1827" s="305">
        <v>1823</v>
      </c>
      <c r="B1827" s="306" t="s">
        <v>4516</v>
      </c>
      <c r="C1827" s="305" t="s">
        <v>5828</v>
      </c>
      <c r="D1827" s="306" t="s">
        <v>4051</v>
      </c>
      <c r="E1827" s="307">
        <v>166.67</v>
      </c>
      <c r="F1827" s="304">
        <v>156</v>
      </c>
      <c r="G1827" s="304">
        <v>156</v>
      </c>
      <c r="H1827" s="304">
        <v>0.78759999999999997</v>
      </c>
      <c r="I1827" s="304">
        <v>34204</v>
      </c>
      <c r="K1827" s="304">
        <v>0.38669999999999999</v>
      </c>
      <c r="L1827" s="304">
        <v>88</v>
      </c>
      <c r="M1827" s="304">
        <v>133.33600000000001</v>
      </c>
      <c r="N1827" s="304">
        <v>0.79200000000000004</v>
      </c>
      <c r="O1827" s="304">
        <v>36000</v>
      </c>
      <c r="P1827" s="304" t="e">
        <f>O1827-#REF!</f>
        <v>#REF!</v>
      </c>
      <c r="Q1827" s="304">
        <v>0.69430000000000003</v>
      </c>
      <c r="R1827" s="304">
        <v>78</v>
      </c>
      <c r="S1827" s="304">
        <v>133.33600000000001</v>
      </c>
      <c r="T1827" s="304">
        <v>0.8054</v>
      </c>
      <c r="U1827" s="304">
        <v>7200</v>
      </c>
      <c r="W1827" s="304">
        <v>0.15920000000000001</v>
      </c>
      <c r="X1827" s="304">
        <v>100</v>
      </c>
      <c r="Y1827" s="304">
        <v>133.33600000000001</v>
      </c>
      <c r="Z1827" s="304">
        <v>0.77779999999999994</v>
      </c>
      <c r="AA1827" s="304">
        <v>5600</v>
      </c>
      <c r="AC1827" s="304">
        <v>9.6799999999999997E-2</v>
      </c>
      <c r="AD1827" s="304">
        <v>110</v>
      </c>
      <c r="AE1827" s="304">
        <v>133.33600000000001</v>
      </c>
      <c r="AF1827" s="304">
        <v>0.77129999999999999</v>
      </c>
      <c r="AG1827" s="304">
        <v>19220</v>
      </c>
      <c r="AI1827" s="304">
        <v>0.30449999999999999</v>
      </c>
      <c r="AJ1827" s="304">
        <v>118</v>
      </c>
      <c r="AK1827" s="304">
        <v>133.33600000000001</v>
      </c>
      <c r="AL1827" s="304">
        <v>0.77539999999999998</v>
      </c>
      <c r="AM1827" s="304">
        <v>24056</v>
      </c>
      <c r="AO1827" s="304">
        <v>0.36520000000000002</v>
      </c>
    </row>
    <row r="1828" spans="1:41">
      <c r="A1828" s="305">
        <v>1824</v>
      </c>
      <c r="B1828" s="306" t="s">
        <v>4027</v>
      </c>
      <c r="C1828" s="305" t="s">
        <v>5829</v>
      </c>
      <c r="D1828" s="306" t="s">
        <v>4139</v>
      </c>
      <c r="E1828" s="307">
        <v>388.9</v>
      </c>
      <c r="F1828" s="304">
        <v>0</v>
      </c>
      <c r="G1828" s="304">
        <v>311.12</v>
      </c>
      <c r="H1828" s="304" t="e">
        <v>#DIV/0!</v>
      </c>
      <c r="I1828" s="304">
        <v>0</v>
      </c>
      <c r="K1828" s="304">
        <v>0</v>
      </c>
      <c r="L1828" s="304">
        <v>0</v>
      </c>
      <c r="M1828" s="304">
        <v>311.12</v>
      </c>
      <c r="N1828" s="304" t="e">
        <v>#DIV/0!</v>
      </c>
      <c r="O1828" s="304">
        <v>0</v>
      </c>
      <c r="Q1828" s="304">
        <v>0</v>
      </c>
      <c r="R1828" s="304">
        <v>0</v>
      </c>
      <c r="S1828" s="304">
        <v>0</v>
      </c>
      <c r="T1828" s="304" t="e">
        <v>#DIV/0!</v>
      </c>
      <c r="U1828" s="304">
        <v>0</v>
      </c>
      <c r="W1828" s="304">
        <v>0</v>
      </c>
      <c r="X1828" s="304">
        <v>0</v>
      </c>
      <c r="Y1828" s="304">
        <v>0</v>
      </c>
      <c r="Z1828" s="304" t="e">
        <v>#DIV/0!</v>
      </c>
      <c r="AA1828" s="304">
        <v>0</v>
      </c>
      <c r="AC1828" s="304">
        <v>0</v>
      </c>
      <c r="AD1828" s="304">
        <v>0</v>
      </c>
      <c r="AE1828" s="304">
        <v>0</v>
      </c>
      <c r="AF1828" s="304" t="e">
        <v>#DIV/0!</v>
      </c>
      <c r="AG1828" s="304">
        <v>0</v>
      </c>
      <c r="AI1828" s="304">
        <v>0</v>
      </c>
      <c r="AJ1828" s="304">
        <v>0</v>
      </c>
      <c r="AK1828" s="304">
        <v>311.12</v>
      </c>
      <c r="AL1828" s="304">
        <v>0.35719999999999996</v>
      </c>
      <c r="AM1828" s="304">
        <v>1500</v>
      </c>
      <c r="AO1828" s="304">
        <v>1.4999999999999999E-2</v>
      </c>
    </row>
    <row r="1829" spans="1:41">
      <c r="A1829" s="305">
        <v>1825</v>
      </c>
      <c r="B1829" s="306" t="s">
        <v>4027</v>
      </c>
      <c r="C1829" s="305" t="s">
        <v>5830</v>
      </c>
      <c r="D1829" s="306" t="s">
        <v>5831</v>
      </c>
      <c r="E1829" s="307">
        <v>9900</v>
      </c>
      <c r="F1829" s="304">
        <v>9600</v>
      </c>
      <c r="G1829" s="304">
        <v>9600</v>
      </c>
      <c r="H1829" s="304">
        <v>0.99839999999999995</v>
      </c>
      <c r="I1829" s="304">
        <v>4435200</v>
      </c>
      <c r="J1829" s="304" t="e">
        <f>I1829-#REF!</f>
        <v>#REF!</v>
      </c>
      <c r="K1829" s="304">
        <v>0.68859999999999999</v>
      </c>
      <c r="L1829" s="304">
        <v>9624</v>
      </c>
      <c r="M1829" s="304">
        <v>9624</v>
      </c>
      <c r="N1829" s="304">
        <v>0.99570000000000003</v>
      </c>
      <c r="O1829" s="304">
        <v>5457600</v>
      </c>
      <c r="P1829" s="304" t="e">
        <f>O1829-#REF!</f>
        <v>#REF!</v>
      </c>
      <c r="Q1829" s="304">
        <v>0.76559999999999995</v>
      </c>
      <c r="R1829" s="304">
        <v>7800</v>
      </c>
      <c r="S1829" s="304">
        <v>7920</v>
      </c>
      <c r="T1829" s="304">
        <v>0.99490000000000001</v>
      </c>
      <c r="U1829" s="304">
        <v>4431600</v>
      </c>
      <c r="V1829" s="304" t="e">
        <f>U1829-#REF!</f>
        <v>#REF!</v>
      </c>
      <c r="W1829" s="304">
        <v>0.79320000000000002</v>
      </c>
      <c r="X1829" s="304">
        <v>9408</v>
      </c>
      <c r="Y1829" s="304">
        <v>9408</v>
      </c>
      <c r="Z1829" s="304">
        <v>0.99070000000000003</v>
      </c>
      <c r="AA1829" s="304">
        <v>5227200</v>
      </c>
      <c r="AB1829" s="304" t="e">
        <f>AA1829-#REF!</f>
        <v>#REF!</v>
      </c>
      <c r="AC1829" s="304">
        <v>0.75380000000000003</v>
      </c>
      <c r="AD1829" s="304">
        <v>9600</v>
      </c>
      <c r="AE1829" s="304">
        <v>9600</v>
      </c>
      <c r="AF1829" s="304">
        <v>0.99099999999999999</v>
      </c>
      <c r="AG1829" s="304">
        <v>5494800</v>
      </c>
      <c r="AH1829" s="304" t="e">
        <f>AG1829-#REF!</f>
        <v>#REF!</v>
      </c>
      <c r="AI1829" s="304">
        <v>0.77639999999999998</v>
      </c>
      <c r="AJ1829" s="304">
        <v>9420</v>
      </c>
      <c r="AK1829" s="304">
        <v>9420</v>
      </c>
      <c r="AL1829" s="304">
        <v>0.98309999999999997</v>
      </c>
      <c r="AM1829" s="304">
        <v>5010000</v>
      </c>
      <c r="AN1829" s="304" t="e">
        <f>AM1829-#REF!</f>
        <v>#REF!</v>
      </c>
      <c r="AO1829" s="304">
        <v>0.75139999999999996</v>
      </c>
    </row>
    <row r="1830" spans="1:41">
      <c r="A1830" s="305">
        <v>1826</v>
      </c>
      <c r="B1830" s="306" t="s">
        <v>4027</v>
      </c>
      <c r="C1830" s="305" t="s">
        <v>5832</v>
      </c>
      <c r="D1830" s="306" t="s">
        <v>4139</v>
      </c>
      <c r="E1830" s="307">
        <v>180</v>
      </c>
      <c r="F1830" s="304">
        <v>111.91500000000001</v>
      </c>
      <c r="G1830" s="304">
        <v>144</v>
      </c>
      <c r="H1830" s="304">
        <v>0.93140000000000001</v>
      </c>
      <c r="I1830" s="304">
        <v>1602</v>
      </c>
      <c r="K1830" s="304">
        <v>7.3599999999999999E-2</v>
      </c>
      <c r="L1830" s="304">
        <v>153.83500000000001</v>
      </c>
      <c r="M1830" s="304">
        <v>153.83500000000001</v>
      </c>
      <c r="N1830" s="304">
        <v>0.96850000000000003</v>
      </c>
      <c r="O1830" s="304">
        <v>4332</v>
      </c>
      <c r="Q1830" s="304">
        <v>4.0500000000000001E-2</v>
      </c>
      <c r="R1830" s="304">
        <v>140.875</v>
      </c>
      <c r="S1830" s="304">
        <v>144</v>
      </c>
      <c r="T1830" s="304">
        <v>0.9728</v>
      </c>
      <c r="U1830" s="304">
        <v>3318</v>
      </c>
      <c r="W1830" s="304">
        <v>3.2599999999999997E-2</v>
      </c>
      <c r="X1830" s="304">
        <v>137.51499999999999</v>
      </c>
      <c r="Y1830" s="304">
        <v>144</v>
      </c>
      <c r="Z1830" s="304">
        <v>0.98350000000000004</v>
      </c>
      <c r="AA1830" s="304">
        <v>11870</v>
      </c>
      <c r="AC1830" s="304">
        <v>0.1182</v>
      </c>
      <c r="AD1830" s="304">
        <v>142.95500000000001</v>
      </c>
      <c r="AE1830" s="304">
        <v>144</v>
      </c>
      <c r="AF1830" s="304">
        <v>0.99139999999999995</v>
      </c>
      <c r="AG1830" s="304">
        <v>16702</v>
      </c>
      <c r="AI1830" s="304">
        <v>0.1588</v>
      </c>
      <c r="AJ1830" s="304">
        <v>151.595</v>
      </c>
      <c r="AK1830" s="304">
        <v>151.595</v>
      </c>
      <c r="AL1830" s="304">
        <v>0.99460000000000004</v>
      </c>
      <c r="AM1830" s="304">
        <v>17840</v>
      </c>
      <c r="AO1830" s="304">
        <v>0.16470000000000001</v>
      </c>
    </row>
    <row r="1831" spans="1:41">
      <c r="A1831" s="305">
        <v>1827</v>
      </c>
      <c r="B1831" s="306" t="s">
        <v>4027</v>
      </c>
      <c r="C1831" s="305" t="s">
        <v>5833</v>
      </c>
      <c r="D1831" s="306" t="s">
        <v>4051</v>
      </c>
      <c r="E1831" s="307">
        <v>131.11000000000001</v>
      </c>
      <c r="F1831" s="304">
        <v>6.6</v>
      </c>
      <c r="G1831" s="304">
        <v>0</v>
      </c>
      <c r="H1831" s="304">
        <v>1</v>
      </c>
      <c r="I1831" s="304">
        <v>793</v>
      </c>
      <c r="K1831" s="304">
        <v>0</v>
      </c>
      <c r="L1831" s="304">
        <v>5</v>
      </c>
      <c r="M1831" s="304">
        <v>0</v>
      </c>
      <c r="N1831" s="304">
        <v>1</v>
      </c>
      <c r="O1831" s="304">
        <v>1010</v>
      </c>
      <c r="Q1831" s="304">
        <v>0</v>
      </c>
      <c r="R1831" s="304">
        <v>86.24</v>
      </c>
      <c r="S1831" s="304">
        <v>104.88800000000001</v>
      </c>
      <c r="T1831" s="304">
        <v>0.84699999999999998</v>
      </c>
      <c r="U1831" s="304">
        <v>5722</v>
      </c>
      <c r="W1831" s="304">
        <v>0.1419</v>
      </c>
      <c r="X1831" s="304">
        <v>92.88</v>
      </c>
      <c r="Y1831" s="304">
        <v>104.88800000000001</v>
      </c>
      <c r="Z1831" s="304">
        <v>0.89910000000000001</v>
      </c>
      <c r="AA1831" s="304">
        <v>9352</v>
      </c>
      <c r="AC1831" s="304">
        <v>0.15049999999999999</v>
      </c>
      <c r="AD1831" s="304">
        <v>94.8</v>
      </c>
      <c r="AE1831" s="304">
        <v>104.88800000000001</v>
      </c>
      <c r="AF1831" s="304">
        <v>0.89439999999999997</v>
      </c>
      <c r="AG1831" s="304">
        <v>20378</v>
      </c>
      <c r="AI1831" s="304">
        <v>0.3231</v>
      </c>
      <c r="AJ1831" s="304">
        <v>91.52</v>
      </c>
      <c r="AK1831" s="304">
        <v>104.88800000000001</v>
      </c>
      <c r="AL1831" s="304">
        <v>0.88890000000000002</v>
      </c>
      <c r="AM1831" s="304">
        <v>18656</v>
      </c>
      <c r="AO1831" s="304">
        <v>0.31850000000000001</v>
      </c>
    </row>
    <row r="1832" spans="1:41">
      <c r="A1832" s="305">
        <v>1828</v>
      </c>
      <c r="B1832" s="306" t="s">
        <v>4027</v>
      </c>
      <c r="C1832" s="305" t="s">
        <v>5834</v>
      </c>
      <c r="D1832" s="306" t="s">
        <v>4139</v>
      </c>
      <c r="E1832" s="307">
        <v>750</v>
      </c>
      <c r="F1832" s="304">
        <v>536.04</v>
      </c>
      <c r="G1832" s="304">
        <v>600</v>
      </c>
      <c r="H1832" s="304">
        <v>0.98750000000000004</v>
      </c>
      <c r="I1832" s="304">
        <v>157887</v>
      </c>
      <c r="K1832" s="304">
        <v>0.4143</v>
      </c>
      <c r="L1832" s="304">
        <v>532.79999999999995</v>
      </c>
      <c r="M1832" s="304">
        <v>600</v>
      </c>
      <c r="N1832" s="304">
        <v>0.98309999999999997</v>
      </c>
      <c r="O1832" s="304">
        <v>172350</v>
      </c>
      <c r="Q1832" s="304">
        <v>0.44230000000000003</v>
      </c>
      <c r="R1832" s="304">
        <v>543.24</v>
      </c>
      <c r="S1832" s="304">
        <v>600</v>
      </c>
      <c r="T1832" s="304">
        <v>0.9788</v>
      </c>
      <c r="U1832" s="304">
        <v>160164</v>
      </c>
      <c r="W1832" s="304">
        <v>0.41839999999999999</v>
      </c>
      <c r="X1832" s="304">
        <v>551.88</v>
      </c>
      <c r="Y1832" s="304">
        <v>600</v>
      </c>
      <c r="Z1832" s="304">
        <v>0.98029999999999995</v>
      </c>
      <c r="AA1832" s="304">
        <v>170136</v>
      </c>
      <c r="AC1832" s="304">
        <v>0.42270000000000002</v>
      </c>
      <c r="AD1832" s="304">
        <v>567</v>
      </c>
      <c r="AE1832" s="304">
        <v>600</v>
      </c>
      <c r="AF1832" s="304">
        <v>0.98060000000000003</v>
      </c>
      <c r="AG1832" s="304">
        <v>185004</v>
      </c>
      <c r="AI1832" s="304">
        <v>0.44719999999999999</v>
      </c>
      <c r="AJ1832" s="304">
        <v>558</v>
      </c>
      <c r="AK1832" s="304">
        <v>600</v>
      </c>
      <c r="AL1832" s="304">
        <v>0.9829</v>
      </c>
      <c r="AM1832" s="304">
        <v>192654</v>
      </c>
      <c r="AO1832" s="304">
        <v>0.4879</v>
      </c>
    </row>
    <row r="1833" spans="1:41">
      <c r="A1833" s="305">
        <v>1829</v>
      </c>
      <c r="B1833" s="306" t="s">
        <v>4027</v>
      </c>
      <c r="C1833" s="305" t="s">
        <v>5835</v>
      </c>
      <c r="D1833" s="306" t="s">
        <v>4139</v>
      </c>
      <c r="E1833" s="307">
        <v>2700</v>
      </c>
      <c r="F1833" s="304">
        <v>780</v>
      </c>
      <c r="G1833" s="304">
        <v>2160</v>
      </c>
      <c r="H1833" s="304">
        <v>0.98899999999999999</v>
      </c>
      <c r="I1833" s="304">
        <v>863400</v>
      </c>
      <c r="J1833" s="304" t="e">
        <f>I1833-#REF!</f>
        <v>#REF!</v>
      </c>
      <c r="K1833" s="304">
        <v>1.5546</v>
      </c>
      <c r="L1833" s="304">
        <v>1080</v>
      </c>
      <c r="M1833" s="304">
        <v>2160</v>
      </c>
      <c r="N1833" s="304">
        <v>0.98770000000000002</v>
      </c>
      <c r="O1833" s="304">
        <v>843000</v>
      </c>
      <c r="P1833" s="304" t="e">
        <f>O1833-#REF!</f>
        <v>#REF!</v>
      </c>
      <c r="Q1833" s="304">
        <v>1.0623</v>
      </c>
      <c r="R1833" s="304">
        <v>1080</v>
      </c>
      <c r="S1833" s="304">
        <v>2160</v>
      </c>
      <c r="T1833" s="304">
        <v>0.9879</v>
      </c>
      <c r="U1833" s="304">
        <v>1058400</v>
      </c>
      <c r="V1833" s="304" t="e">
        <f>U1833-#REF!</f>
        <v>#REF!</v>
      </c>
      <c r="W1833" s="304">
        <v>1.3778999999999999</v>
      </c>
      <c r="X1833" s="304">
        <v>1080</v>
      </c>
      <c r="Y1833" s="304">
        <v>2160</v>
      </c>
      <c r="Z1833" s="304">
        <v>0.9859</v>
      </c>
      <c r="AA1833" s="304">
        <v>1005000</v>
      </c>
      <c r="AB1833" s="304" t="e">
        <f>AA1833-#REF!</f>
        <v>#REF!</v>
      </c>
      <c r="AC1833" s="304">
        <v>1.2686999999999999</v>
      </c>
      <c r="AD1833" s="304">
        <v>1080</v>
      </c>
      <c r="AE1833" s="304">
        <v>2160</v>
      </c>
      <c r="AF1833" s="304">
        <v>0.98899999999999999</v>
      </c>
      <c r="AG1833" s="304">
        <v>916200</v>
      </c>
      <c r="AH1833" s="304" t="e">
        <f>AG1833-#REF!</f>
        <v>#REF!</v>
      </c>
      <c r="AI1833" s="304">
        <v>1.1529</v>
      </c>
      <c r="AJ1833" s="304">
        <v>1788</v>
      </c>
      <c r="AK1833" s="304">
        <v>2160</v>
      </c>
      <c r="AL1833" s="304">
        <v>0.98660000000000003</v>
      </c>
      <c r="AM1833" s="304">
        <v>571800</v>
      </c>
      <c r="AO1833" s="304">
        <v>0.45019999999999999</v>
      </c>
    </row>
    <row r="1834" spans="1:41">
      <c r="A1834" s="305">
        <v>1830</v>
      </c>
      <c r="B1834" s="306" t="s">
        <v>4027</v>
      </c>
      <c r="C1834" s="305" t="s">
        <v>5836</v>
      </c>
      <c r="D1834" s="306" t="s">
        <v>4065</v>
      </c>
      <c r="E1834" s="307">
        <v>133.30000000000001</v>
      </c>
      <c r="F1834" s="304">
        <v>16.13</v>
      </c>
      <c r="G1834" s="304">
        <v>106.64</v>
      </c>
      <c r="H1834" s="304">
        <v>0.98860000000000003</v>
      </c>
      <c r="I1834" s="304">
        <v>4135</v>
      </c>
      <c r="K1834" s="304">
        <v>0.39040000000000002</v>
      </c>
      <c r="L1834" s="304">
        <v>13.09</v>
      </c>
      <c r="M1834" s="304">
        <v>106.64</v>
      </c>
      <c r="N1834" s="304">
        <v>0.99339999999999995</v>
      </c>
      <c r="O1834" s="304">
        <v>3007</v>
      </c>
      <c r="Q1834" s="304">
        <v>0.34360000000000002</v>
      </c>
      <c r="R1834" s="304">
        <v>13.81</v>
      </c>
      <c r="S1834" s="304">
        <v>106.64</v>
      </c>
      <c r="T1834" s="304">
        <v>0.99480000000000002</v>
      </c>
      <c r="U1834" s="304">
        <v>3443</v>
      </c>
      <c r="W1834" s="304">
        <v>0.38269999999999998</v>
      </c>
      <c r="X1834" s="304">
        <v>15.49</v>
      </c>
      <c r="Y1834" s="304">
        <v>106.64</v>
      </c>
      <c r="Z1834" s="304">
        <v>0.99539999999999995</v>
      </c>
      <c r="AA1834" s="304">
        <v>3849</v>
      </c>
      <c r="AC1834" s="304">
        <v>0.36499999999999999</v>
      </c>
      <c r="AD1834" s="304">
        <v>20.05</v>
      </c>
      <c r="AE1834" s="304">
        <v>106.64</v>
      </c>
      <c r="AF1834" s="304">
        <v>0.99349999999999994</v>
      </c>
      <c r="AG1834" s="304">
        <v>5924</v>
      </c>
      <c r="AI1834" s="304">
        <v>0.42630000000000001</v>
      </c>
      <c r="AJ1834" s="304">
        <v>11.89</v>
      </c>
      <c r="AK1834" s="304">
        <v>106.64</v>
      </c>
      <c r="AL1834" s="304">
        <v>0.99749999999999994</v>
      </c>
      <c r="AM1834" s="304">
        <v>2711</v>
      </c>
      <c r="AO1834" s="304">
        <v>0.3548</v>
      </c>
    </row>
    <row r="1835" spans="1:41">
      <c r="A1835" s="305">
        <v>1831</v>
      </c>
      <c r="B1835" s="306" t="s">
        <v>4027</v>
      </c>
      <c r="C1835" s="305" t="s">
        <v>5837</v>
      </c>
      <c r="D1835" s="306" t="s">
        <v>4065</v>
      </c>
      <c r="E1835" s="307">
        <v>144.4</v>
      </c>
      <c r="F1835" s="304">
        <v>36</v>
      </c>
      <c r="G1835" s="304">
        <v>115.52</v>
      </c>
      <c r="H1835" s="304">
        <v>0.93079999999999996</v>
      </c>
      <c r="I1835" s="304">
        <v>13422</v>
      </c>
      <c r="K1835" s="304">
        <v>0.55630000000000002</v>
      </c>
      <c r="L1835" s="304">
        <v>44</v>
      </c>
      <c r="M1835" s="304">
        <v>115.52</v>
      </c>
      <c r="N1835" s="304">
        <v>0.91239999999999999</v>
      </c>
      <c r="O1835" s="304">
        <v>10158</v>
      </c>
      <c r="Q1835" s="304">
        <v>0.34010000000000001</v>
      </c>
      <c r="R1835" s="304">
        <v>44</v>
      </c>
      <c r="S1835" s="304">
        <v>115.52</v>
      </c>
      <c r="T1835" s="304">
        <v>0.95030000000000003</v>
      </c>
      <c r="U1835" s="304">
        <v>10040</v>
      </c>
      <c r="W1835" s="304">
        <v>0.33350000000000002</v>
      </c>
      <c r="X1835" s="304">
        <v>44</v>
      </c>
      <c r="Y1835" s="304">
        <v>115.52</v>
      </c>
      <c r="Z1835" s="304">
        <v>0.98980000000000001</v>
      </c>
      <c r="AA1835" s="304">
        <v>14510</v>
      </c>
      <c r="AC1835" s="304">
        <v>0.44779999999999998</v>
      </c>
      <c r="AD1835" s="304">
        <v>51.6</v>
      </c>
      <c r="AE1835" s="304">
        <v>115.52</v>
      </c>
      <c r="AF1835" s="304">
        <v>0.99299999999999999</v>
      </c>
      <c r="AG1835" s="304">
        <v>12048</v>
      </c>
      <c r="AI1835" s="304">
        <v>0.4083</v>
      </c>
      <c r="AJ1835" s="304">
        <v>41.28</v>
      </c>
      <c r="AK1835" s="304">
        <v>115.52</v>
      </c>
      <c r="AL1835" s="304">
        <v>0.99180000000000001</v>
      </c>
      <c r="AM1835" s="304">
        <v>12544</v>
      </c>
      <c r="AO1835" s="304">
        <v>0.42549999999999999</v>
      </c>
    </row>
    <row r="1836" spans="1:41">
      <c r="A1836" s="305">
        <v>1832</v>
      </c>
      <c r="B1836" s="306" t="s">
        <v>4027</v>
      </c>
      <c r="C1836" s="305" t="s">
        <v>5838</v>
      </c>
      <c r="D1836" s="306" t="s">
        <v>4065</v>
      </c>
      <c r="E1836" s="307">
        <v>116.7</v>
      </c>
      <c r="F1836" s="304">
        <v>15.69</v>
      </c>
      <c r="G1836" s="304">
        <v>93.36</v>
      </c>
      <c r="H1836" s="304">
        <v>0.99839999999999995</v>
      </c>
      <c r="I1836" s="304">
        <v>3551</v>
      </c>
      <c r="K1836" s="304">
        <v>0.34210000000000002</v>
      </c>
      <c r="L1836" s="304">
        <v>23.49</v>
      </c>
      <c r="M1836" s="304">
        <v>93.36</v>
      </c>
      <c r="N1836" s="304">
        <v>0.99860000000000004</v>
      </c>
      <c r="O1836" s="304">
        <v>3398</v>
      </c>
      <c r="Q1836" s="304">
        <v>0.20569999999999999</v>
      </c>
      <c r="R1836" s="304">
        <v>14.89</v>
      </c>
      <c r="S1836" s="304">
        <v>93.36</v>
      </c>
      <c r="T1836" s="304">
        <v>0.99870000000000003</v>
      </c>
      <c r="U1836" s="304">
        <v>3066</v>
      </c>
      <c r="W1836" s="304">
        <v>0.31259999999999999</v>
      </c>
      <c r="X1836" s="304">
        <v>15.29</v>
      </c>
      <c r="Y1836" s="304">
        <v>93.36</v>
      </c>
      <c r="Z1836" s="304">
        <v>0.999</v>
      </c>
      <c r="AA1836" s="304">
        <v>3757</v>
      </c>
      <c r="AC1836" s="304">
        <v>0.36009999999999998</v>
      </c>
      <c r="AD1836" s="304">
        <v>15.49</v>
      </c>
      <c r="AE1836" s="304">
        <v>93.36</v>
      </c>
      <c r="AF1836" s="304">
        <v>0.99919999999999998</v>
      </c>
      <c r="AG1836" s="304">
        <v>4661</v>
      </c>
      <c r="AI1836" s="304">
        <v>0.44030000000000002</v>
      </c>
      <c r="AJ1836" s="304">
        <v>19.61</v>
      </c>
      <c r="AK1836" s="304">
        <v>93.36</v>
      </c>
      <c r="AL1836" s="304">
        <v>0.99880000000000002</v>
      </c>
      <c r="AM1836" s="304">
        <v>4009</v>
      </c>
      <c r="AO1836" s="304">
        <v>0.30359999999999998</v>
      </c>
    </row>
    <row r="1837" spans="1:41">
      <c r="A1837" s="305">
        <v>1833</v>
      </c>
      <c r="B1837" s="306" t="s">
        <v>4027</v>
      </c>
      <c r="C1837" s="305" t="s">
        <v>5839</v>
      </c>
      <c r="D1837" s="306" t="s">
        <v>4051</v>
      </c>
      <c r="E1837" s="307">
        <v>150</v>
      </c>
      <c r="F1837" s="304">
        <v>2.2050000000000001</v>
      </c>
      <c r="G1837" s="304">
        <v>120</v>
      </c>
      <c r="H1837" s="304">
        <v>0.70509999999999995</v>
      </c>
      <c r="I1837" s="304">
        <v>545</v>
      </c>
      <c r="K1837" s="304">
        <v>0.51619999999999999</v>
      </c>
      <c r="L1837" s="304">
        <v>2.125</v>
      </c>
      <c r="M1837" s="304">
        <v>120</v>
      </c>
      <c r="N1837" s="304">
        <v>0.76319999999999999</v>
      </c>
      <c r="O1837" s="304">
        <v>567</v>
      </c>
      <c r="Q1837" s="304">
        <v>0.49930000000000002</v>
      </c>
      <c r="R1837" s="304">
        <v>2.2050000000000001</v>
      </c>
      <c r="S1837" s="304">
        <v>120</v>
      </c>
      <c r="T1837" s="304">
        <v>0.73760000000000003</v>
      </c>
      <c r="U1837" s="304">
        <v>579</v>
      </c>
      <c r="W1837" s="304">
        <v>0.5242</v>
      </c>
      <c r="X1837" s="304">
        <v>2.605</v>
      </c>
      <c r="Y1837" s="304">
        <v>120</v>
      </c>
      <c r="Z1837" s="304">
        <v>0.7147</v>
      </c>
      <c r="AA1837" s="304">
        <v>631</v>
      </c>
      <c r="AC1837" s="304">
        <v>0.47860000000000003</v>
      </c>
      <c r="AD1837" s="304">
        <v>3.8050000000000002</v>
      </c>
      <c r="AE1837" s="304">
        <v>120</v>
      </c>
      <c r="AF1837" s="304">
        <v>0.72460000000000002</v>
      </c>
      <c r="AG1837" s="304">
        <v>647</v>
      </c>
      <c r="AI1837" s="304">
        <v>0.32619999999999999</v>
      </c>
      <c r="AJ1837" s="304">
        <v>2.9249999999999998</v>
      </c>
      <c r="AK1837" s="304">
        <v>120</v>
      </c>
      <c r="AL1837" s="304">
        <v>0.67189999999999994</v>
      </c>
      <c r="AM1837" s="304">
        <v>557</v>
      </c>
      <c r="AO1837" s="304">
        <v>0.41120000000000001</v>
      </c>
    </row>
    <row r="1838" spans="1:41">
      <c r="A1838" s="305">
        <v>1834</v>
      </c>
      <c r="B1838" s="306" t="s">
        <v>4027</v>
      </c>
      <c r="C1838" s="305" t="s">
        <v>5840</v>
      </c>
      <c r="D1838" s="306" t="s">
        <v>4139</v>
      </c>
      <c r="E1838" s="307">
        <v>240</v>
      </c>
      <c r="F1838" s="304">
        <v>246</v>
      </c>
      <c r="G1838" s="304">
        <v>246</v>
      </c>
      <c r="H1838" s="304">
        <v>0.98509999999999998</v>
      </c>
      <c r="I1838" s="304">
        <v>137076</v>
      </c>
      <c r="J1838" s="304" t="e">
        <f>I1838-#REF!</f>
        <v>#REF!</v>
      </c>
      <c r="K1838" s="304">
        <v>0.78569999999999995</v>
      </c>
      <c r="L1838" s="304">
        <v>199.32</v>
      </c>
      <c r="M1838" s="304">
        <v>198.24</v>
      </c>
      <c r="N1838" s="304">
        <v>0.99639999999999995</v>
      </c>
      <c r="O1838" s="304">
        <v>117933</v>
      </c>
      <c r="P1838" s="304" t="e">
        <f>O1838-#REF!</f>
        <v>#REF!</v>
      </c>
      <c r="Q1838" s="304">
        <v>0.79820000000000002</v>
      </c>
      <c r="R1838" s="304">
        <v>192</v>
      </c>
      <c r="S1838" s="304">
        <v>192</v>
      </c>
      <c r="T1838" s="304">
        <v>0.99570000000000003</v>
      </c>
      <c r="U1838" s="304">
        <v>140847</v>
      </c>
      <c r="V1838" s="304" t="e">
        <f>U1838-#REF!</f>
        <v>#REF!</v>
      </c>
      <c r="W1838" s="304">
        <v>1.0233000000000001</v>
      </c>
      <c r="X1838" s="304">
        <v>225.36</v>
      </c>
      <c r="Y1838" s="304">
        <v>225.36</v>
      </c>
      <c r="Z1838" s="304">
        <v>0.98370000000000002</v>
      </c>
      <c r="AA1838" s="304">
        <v>83274</v>
      </c>
      <c r="AC1838" s="304">
        <v>0.50490000000000002</v>
      </c>
      <c r="AD1838" s="304">
        <v>198</v>
      </c>
      <c r="AE1838" s="304">
        <v>198</v>
      </c>
      <c r="AF1838" s="304">
        <v>0.99680000000000002</v>
      </c>
      <c r="AG1838" s="304">
        <v>155916</v>
      </c>
      <c r="AH1838" s="304" t="e">
        <f>AG1838-#REF!</f>
        <v>#REF!</v>
      </c>
      <c r="AI1838" s="304">
        <v>1.0618000000000001</v>
      </c>
      <c r="AJ1838" s="304">
        <v>213</v>
      </c>
      <c r="AK1838" s="304">
        <v>201</v>
      </c>
      <c r="AL1838" s="304">
        <v>0.99309999999999998</v>
      </c>
      <c r="AM1838" s="304">
        <v>112200</v>
      </c>
      <c r="AN1838" s="304" t="e">
        <f>AM1838-#REF!</f>
        <v>#REF!</v>
      </c>
      <c r="AO1838" s="304">
        <v>0.73670000000000002</v>
      </c>
    </row>
    <row r="1839" spans="1:41">
      <c r="A1839" s="305">
        <v>1835</v>
      </c>
      <c r="B1839" s="306" t="s">
        <v>4027</v>
      </c>
      <c r="C1839" s="305" t="s">
        <v>5841</v>
      </c>
      <c r="D1839" s="306" t="s">
        <v>4139</v>
      </c>
      <c r="E1839" s="307">
        <v>138.9</v>
      </c>
      <c r="F1839" s="304">
        <v>147</v>
      </c>
      <c r="G1839" s="304">
        <v>111.12</v>
      </c>
      <c r="H1839" s="304">
        <v>0.93020000000000003</v>
      </c>
      <c r="I1839" s="304">
        <v>12429</v>
      </c>
      <c r="K1839" s="304">
        <v>0.12620000000000001</v>
      </c>
      <c r="L1839" s="304">
        <v>60</v>
      </c>
      <c r="M1839" s="304">
        <v>111.12</v>
      </c>
      <c r="N1839" s="304">
        <v>0.86819999999999997</v>
      </c>
      <c r="O1839" s="304">
        <v>14220</v>
      </c>
      <c r="Q1839" s="304">
        <v>0.3669</v>
      </c>
      <c r="R1839" s="304">
        <v>57</v>
      </c>
      <c r="S1839" s="304">
        <v>111.12</v>
      </c>
      <c r="T1839" s="304">
        <v>0.92100000000000004</v>
      </c>
      <c r="U1839" s="304">
        <v>13710</v>
      </c>
      <c r="W1839" s="304">
        <v>0.36270000000000002</v>
      </c>
      <c r="X1839" s="304">
        <v>27</v>
      </c>
      <c r="Y1839" s="304">
        <v>111.12</v>
      </c>
      <c r="Z1839" s="304">
        <v>0.89280000000000004</v>
      </c>
      <c r="AA1839" s="304">
        <v>13440</v>
      </c>
      <c r="AB1839" s="304" t="e">
        <f>AA1839-#REF!</f>
        <v>#REF!</v>
      </c>
      <c r="AC1839" s="304">
        <v>0.74939999999999996</v>
      </c>
      <c r="AD1839" s="304">
        <v>117</v>
      </c>
      <c r="AE1839" s="304">
        <v>117</v>
      </c>
      <c r="AF1839" s="304">
        <v>0.89269999999999994</v>
      </c>
      <c r="AG1839" s="304">
        <v>11220</v>
      </c>
      <c r="AI1839" s="304">
        <v>0.1444</v>
      </c>
      <c r="AJ1839" s="304">
        <v>99</v>
      </c>
      <c r="AK1839" s="304">
        <v>111.12</v>
      </c>
      <c r="AL1839" s="304">
        <v>0.87739999999999996</v>
      </c>
      <c r="AM1839" s="304">
        <v>8580</v>
      </c>
      <c r="AO1839" s="304">
        <v>0.13719999999999999</v>
      </c>
    </row>
    <row r="1840" spans="1:41">
      <c r="A1840" s="305">
        <v>1836</v>
      </c>
      <c r="B1840" s="306" t="s">
        <v>4027</v>
      </c>
      <c r="C1840" s="305" t="s">
        <v>5842</v>
      </c>
      <c r="D1840" s="306" t="s">
        <v>4139</v>
      </c>
      <c r="E1840" s="307">
        <v>196.7</v>
      </c>
      <c r="F1840" s="304">
        <v>166.92</v>
      </c>
      <c r="G1840" s="304">
        <v>198.48</v>
      </c>
      <c r="H1840" s="304">
        <v>0.99149999999999994</v>
      </c>
      <c r="I1840" s="304">
        <v>100608</v>
      </c>
      <c r="J1840" s="304" t="e">
        <f>I1840-#REF!</f>
        <v>#REF!</v>
      </c>
      <c r="K1840" s="304">
        <v>0.84430000000000005</v>
      </c>
      <c r="L1840" s="304">
        <v>175.2</v>
      </c>
      <c r="M1840" s="304">
        <v>173.28</v>
      </c>
      <c r="N1840" s="304">
        <v>0.98860000000000003</v>
      </c>
      <c r="O1840" s="304">
        <v>109554</v>
      </c>
      <c r="P1840" s="304" t="e">
        <f>O1840-#REF!</f>
        <v>#REF!</v>
      </c>
      <c r="Q1840" s="304">
        <v>0.85019999999999996</v>
      </c>
      <c r="R1840" s="304">
        <v>184.8</v>
      </c>
      <c r="S1840" s="304">
        <v>184.8</v>
      </c>
      <c r="T1840" s="304">
        <v>0.99</v>
      </c>
      <c r="U1840" s="304">
        <v>94764</v>
      </c>
      <c r="V1840" s="304" t="e">
        <f>U1840-#REF!</f>
        <v>#REF!</v>
      </c>
      <c r="W1840" s="304">
        <v>0.71940000000000004</v>
      </c>
      <c r="X1840" s="304">
        <v>165.96</v>
      </c>
      <c r="Y1840" s="304">
        <v>165.96</v>
      </c>
      <c r="Z1840" s="304">
        <v>0.99099999999999999</v>
      </c>
      <c r="AA1840" s="304">
        <v>104589</v>
      </c>
      <c r="AB1840" s="304" t="e">
        <f>AA1840-#REF!</f>
        <v>#REF!</v>
      </c>
      <c r="AC1840" s="304">
        <v>0.8548</v>
      </c>
      <c r="AD1840" s="304">
        <v>171.48</v>
      </c>
      <c r="AE1840" s="304">
        <v>171.48</v>
      </c>
      <c r="AF1840" s="304">
        <v>0.99060000000000004</v>
      </c>
      <c r="AG1840" s="304">
        <v>93504</v>
      </c>
      <c r="AH1840" s="304" t="e">
        <f>AG1840-#REF!</f>
        <v>#REF!</v>
      </c>
      <c r="AI1840" s="304">
        <v>0.7399</v>
      </c>
      <c r="AJ1840" s="304">
        <v>170.52</v>
      </c>
      <c r="AK1840" s="304">
        <v>170.52</v>
      </c>
      <c r="AL1840" s="304">
        <v>0.99029999999999996</v>
      </c>
      <c r="AM1840" s="304">
        <v>90096</v>
      </c>
      <c r="AN1840" s="304" t="e">
        <f>AM1840-#REF!</f>
        <v>#REF!</v>
      </c>
      <c r="AO1840" s="304">
        <v>0.74109999999999998</v>
      </c>
    </row>
    <row r="1841" spans="1:41">
      <c r="A1841" s="305">
        <v>1837</v>
      </c>
      <c r="B1841" s="306" t="s">
        <v>4027</v>
      </c>
      <c r="C1841" s="305" t="s">
        <v>5843</v>
      </c>
      <c r="D1841" s="306" t="s">
        <v>4139</v>
      </c>
      <c r="E1841" s="307">
        <v>219</v>
      </c>
      <c r="F1841" s="304">
        <v>84</v>
      </c>
      <c r="G1841" s="304">
        <v>175.2</v>
      </c>
      <c r="H1841" s="304">
        <v>0.98180000000000001</v>
      </c>
      <c r="I1841" s="304">
        <v>19200</v>
      </c>
      <c r="K1841" s="304">
        <v>0.32329999999999998</v>
      </c>
      <c r="L1841" s="304">
        <v>84</v>
      </c>
      <c r="M1841" s="304">
        <v>175.2</v>
      </c>
      <c r="N1841" s="304">
        <v>0.99839999999999995</v>
      </c>
      <c r="O1841" s="304">
        <v>26800</v>
      </c>
      <c r="Q1841" s="304">
        <v>0.42949999999999999</v>
      </c>
      <c r="R1841" s="304">
        <v>96</v>
      </c>
      <c r="S1841" s="304">
        <v>175.2</v>
      </c>
      <c r="T1841" s="304">
        <v>0.98439999999999994</v>
      </c>
      <c r="U1841" s="304">
        <v>25200</v>
      </c>
      <c r="W1841" s="304">
        <v>0.37040000000000001</v>
      </c>
      <c r="X1841" s="304">
        <v>258.88</v>
      </c>
      <c r="Y1841" s="304">
        <v>258.88</v>
      </c>
      <c r="Z1841" s="304">
        <v>1.0004999999999999</v>
      </c>
      <c r="AA1841" s="304">
        <v>73244</v>
      </c>
      <c r="AC1841" s="304">
        <v>0.39829999999999999</v>
      </c>
      <c r="AD1841" s="304">
        <v>0</v>
      </c>
      <c r="AE1841" s="304">
        <v>0</v>
      </c>
      <c r="AF1841" s="304" t="e">
        <v>#DIV/0!</v>
      </c>
      <c r="AG1841" s="304">
        <v>0</v>
      </c>
      <c r="AI1841" s="304">
        <v>0</v>
      </c>
      <c r="AJ1841" s="304">
        <v>269.44</v>
      </c>
      <c r="AK1841" s="304">
        <v>269.44</v>
      </c>
      <c r="AL1841" s="304">
        <v>0.98829999999999996</v>
      </c>
      <c r="AM1841" s="304">
        <v>37840</v>
      </c>
      <c r="AO1841" s="304">
        <v>0.19739999999999999</v>
      </c>
    </row>
    <row r="1842" spans="1:41">
      <c r="A1842" s="305">
        <v>1838</v>
      </c>
      <c r="B1842" s="306" t="s">
        <v>4027</v>
      </c>
      <c r="C1842" s="305" t="s">
        <v>5844</v>
      </c>
      <c r="D1842" s="306" t="s">
        <v>4139</v>
      </c>
      <c r="E1842" s="307">
        <v>840</v>
      </c>
      <c r="F1842" s="304">
        <v>648</v>
      </c>
      <c r="G1842" s="304">
        <v>672</v>
      </c>
      <c r="H1842" s="304">
        <v>0.94769999999999999</v>
      </c>
      <c r="I1842" s="304">
        <v>193200</v>
      </c>
      <c r="K1842" s="304">
        <v>0.437</v>
      </c>
      <c r="L1842" s="304">
        <v>648</v>
      </c>
      <c r="M1842" s="304">
        <v>672</v>
      </c>
      <c r="N1842" s="304">
        <v>0.92630000000000001</v>
      </c>
      <c r="O1842" s="304">
        <v>241200</v>
      </c>
      <c r="Q1842" s="304">
        <v>0.54010000000000002</v>
      </c>
      <c r="R1842" s="304">
        <v>648</v>
      </c>
      <c r="S1842" s="304">
        <v>672</v>
      </c>
      <c r="T1842" s="304">
        <v>1.0818000000000001</v>
      </c>
      <c r="U1842" s="304">
        <v>206400</v>
      </c>
      <c r="W1842" s="304">
        <v>0.40899999999999997</v>
      </c>
      <c r="X1842" s="304">
        <v>732</v>
      </c>
      <c r="Y1842" s="304">
        <v>732</v>
      </c>
      <c r="Z1842" s="304">
        <v>0.96860000000000002</v>
      </c>
      <c r="AA1842" s="304">
        <v>227448</v>
      </c>
      <c r="AC1842" s="304">
        <v>0.43120000000000003</v>
      </c>
      <c r="AD1842" s="304">
        <v>636</v>
      </c>
      <c r="AE1842" s="304">
        <v>672</v>
      </c>
      <c r="AF1842" s="304">
        <v>0.98170000000000002</v>
      </c>
      <c r="AG1842" s="304">
        <v>208068</v>
      </c>
      <c r="AI1842" s="304">
        <v>0.44800000000000001</v>
      </c>
      <c r="AJ1842" s="304">
        <v>686.4</v>
      </c>
      <c r="AK1842" s="304">
        <v>686.4</v>
      </c>
      <c r="AL1842" s="304">
        <v>0.97889999999999999</v>
      </c>
      <c r="AM1842" s="304">
        <v>210132</v>
      </c>
      <c r="AO1842" s="304">
        <v>0.43440000000000001</v>
      </c>
    </row>
    <row r="1843" spans="1:41">
      <c r="A1843" s="305">
        <v>1839</v>
      </c>
      <c r="B1843" s="306" t="s">
        <v>4027</v>
      </c>
      <c r="C1843" s="305" t="s">
        <v>5845</v>
      </c>
      <c r="D1843" s="306" t="s">
        <v>4139</v>
      </c>
      <c r="E1843" s="307">
        <v>454</v>
      </c>
      <c r="F1843" s="304">
        <v>379.5</v>
      </c>
      <c r="G1843" s="304">
        <v>379.5</v>
      </c>
      <c r="H1843" s="304">
        <v>0.98229999999999995</v>
      </c>
      <c r="I1843" s="304">
        <v>145350</v>
      </c>
      <c r="K1843" s="304">
        <v>0.54159999999999997</v>
      </c>
      <c r="L1843" s="304">
        <v>375.75</v>
      </c>
      <c r="M1843" s="304">
        <v>375.75</v>
      </c>
      <c r="N1843" s="304">
        <v>0.96150000000000002</v>
      </c>
      <c r="O1843" s="304">
        <v>141975</v>
      </c>
      <c r="Q1843" s="304">
        <v>0.5282</v>
      </c>
      <c r="R1843" s="304">
        <v>369.75</v>
      </c>
      <c r="S1843" s="304">
        <v>368.25</v>
      </c>
      <c r="T1843" s="304">
        <v>1</v>
      </c>
      <c r="U1843" s="304">
        <v>156000</v>
      </c>
      <c r="W1843" s="304">
        <v>0.58599999999999997</v>
      </c>
      <c r="X1843" s="304">
        <v>345</v>
      </c>
      <c r="Y1843" s="304">
        <v>363.2</v>
      </c>
      <c r="Z1843" s="304">
        <v>0.99</v>
      </c>
      <c r="AA1843" s="304">
        <v>147075</v>
      </c>
      <c r="AC1843" s="304">
        <v>0.57879999999999998</v>
      </c>
      <c r="AD1843" s="304">
        <v>356.25</v>
      </c>
      <c r="AE1843" s="304">
        <v>363.2</v>
      </c>
      <c r="AF1843" s="304">
        <v>0.98719999999999997</v>
      </c>
      <c r="AG1843" s="304">
        <v>155925</v>
      </c>
      <c r="AI1843" s="304">
        <v>0.59589999999999999</v>
      </c>
      <c r="AJ1843" s="304">
        <v>367.5</v>
      </c>
      <c r="AK1843" s="304">
        <v>367.5</v>
      </c>
      <c r="AL1843" s="304">
        <v>0.98860000000000003</v>
      </c>
      <c r="AM1843" s="304">
        <v>155700</v>
      </c>
      <c r="AO1843" s="304">
        <v>0.59519999999999995</v>
      </c>
    </row>
    <row r="1844" spans="1:41">
      <c r="A1844" s="305">
        <v>1840</v>
      </c>
      <c r="B1844" s="306" t="s">
        <v>4027</v>
      </c>
      <c r="C1844" s="305" t="s">
        <v>5846</v>
      </c>
      <c r="D1844" s="306" t="s">
        <v>4139</v>
      </c>
      <c r="E1844" s="307">
        <v>490</v>
      </c>
      <c r="F1844" s="304">
        <v>0</v>
      </c>
      <c r="G1844" s="304">
        <v>392</v>
      </c>
      <c r="H1844" s="304">
        <v>0.98660000000000003</v>
      </c>
      <c r="I1844" s="304">
        <v>83340</v>
      </c>
      <c r="K1844" s="304">
        <v>0.23949999999999999</v>
      </c>
      <c r="L1844" s="304">
        <v>408</v>
      </c>
      <c r="M1844" s="304">
        <v>408</v>
      </c>
      <c r="N1844" s="304">
        <v>0.995</v>
      </c>
      <c r="O1844" s="304">
        <v>85296</v>
      </c>
      <c r="Q1844" s="304">
        <v>0.28239999999999998</v>
      </c>
      <c r="R1844" s="304">
        <v>367.2</v>
      </c>
      <c r="S1844" s="304">
        <v>392</v>
      </c>
      <c r="T1844" s="304">
        <v>0.99680000000000002</v>
      </c>
      <c r="U1844" s="304">
        <v>77904</v>
      </c>
      <c r="W1844" s="304">
        <v>0.29559999999999997</v>
      </c>
      <c r="X1844" s="304">
        <v>0</v>
      </c>
      <c r="Y1844" s="304">
        <v>392</v>
      </c>
      <c r="Z1844" s="304">
        <v>0.99549999999999994</v>
      </c>
      <c r="AA1844" s="304">
        <v>93504</v>
      </c>
      <c r="AC1844" s="304">
        <v>0.25769999999999998</v>
      </c>
      <c r="AD1844" s="304">
        <v>397.2</v>
      </c>
      <c r="AE1844" s="304">
        <v>397.2</v>
      </c>
      <c r="AF1844" s="304">
        <v>0.99299999999999999</v>
      </c>
      <c r="AG1844" s="304">
        <v>119100</v>
      </c>
      <c r="AI1844" s="304">
        <v>0.40589999999999998</v>
      </c>
      <c r="AJ1844" s="304">
        <v>0</v>
      </c>
      <c r="AK1844" s="304">
        <v>392</v>
      </c>
      <c r="AL1844" s="304">
        <v>0.99790000000000001</v>
      </c>
      <c r="AM1844" s="304">
        <v>93060</v>
      </c>
      <c r="AO1844" s="304">
        <v>0.26440000000000002</v>
      </c>
    </row>
    <row r="1845" spans="1:41">
      <c r="A1845" s="305">
        <v>1841</v>
      </c>
      <c r="B1845" s="306" t="s">
        <v>4027</v>
      </c>
      <c r="C1845" s="305" t="s">
        <v>5847</v>
      </c>
      <c r="D1845" s="306" t="s">
        <v>4139</v>
      </c>
      <c r="E1845" s="307">
        <v>556</v>
      </c>
      <c r="F1845" s="304">
        <v>168</v>
      </c>
      <c r="G1845" s="304">
        <v>444.8</v>
      </c>
      <c r="H1845" s="304">
        <v>0.96429999999999993</v>
      </c>
      <c r="I1845" s="304">
        <v>16200</v>
      </c>
      <c r="K1845" s="304">
        <v>0.1389</v>
      </c>
      <c r="L1845" s="304">
        <v>72</v>
      </c>
      <c r="M1845" s="304">
        <v>444.8</v>
      </c>
      <c r="N1845" s="304">
        <v>0.76480000000000004</v>
      </c>
      <c r="O1845" s="304">
        <v>7800</v>
      </c>
      <c r="Q1845" s="304">
        <v>0.19040000000000001</v>
      </c>
      <c r="R1845" s="304">
        <v>72</v>
      </c>
      <c r="S1845" s="304">
        <v>444.8</v>
      </c>
      <c r="T1845" s="304">
        <v>0.70589999999999997</v>
      </c>
      <c r="U1845" s="304">
        <v>7200</v>
      </c>
      <c r="W1845" s="304">
        <v>0.1968</v>
      </c>
      <c r="X1845" s="304">
        <v>28.2</v>
      </c>
      <c r="Y1845" s="304">
        <v>444.8</v>
      </c>
      <c r="Z1845" s="304">
        <v>0.77469999999999994</v>
      </c>
      <c r="AA1845" s="304">
        <v>8106</v>
      </c>
      <c r="AC1845" s="304">
        <v>0.49869999999999998</v>
      </c>
      <c r="AD1845" s="304">
        <v>13.2</v>
      </c>
      <c r="AE1845" s="304">
        <v>444.8</v>
      </c>
      <c r="AF1845" s="304">
        <v>0.91159999999999997</v>
      </c>
      <c r="AG1845" s="304">
        <v>7110</v>
      </c>
      <c r="AH1845" s="304" t="e">
        <f>AG1845-#REF!</f>
        <v>#REF!</v>
      </c>
      <c r="AI1845" s="304">
        <v>0.79420000000000002</v>
      </c>
      <c r="AJ1845" s="304">
        <v>13.2</v>
      </c>
      <c r="AK1845" s="304">
        <v>444.8</v>
      </c>
      <c r="AL1845" s="304">
        <v>0.9173</v>
      </c>
      <c r="AM1845" s="304">
        <v>4458</v>
      </c>
      <c r="AO1845" s="304">
        <v>0.51139999999999997</v>
      </c>
    </row>
    <row r="1846" spans="1:41">
      <c r="A1846" s="305">
        <v>1842</v>
      </c>
      <c r="B1846" s="306" t="s">
        <v>4027</v>
      </c>
      <c r="C1846" s="305" t="s">
        <v>5848</v>
      </c>
      <c r="D1846" s="306" t="s">
        <v>4139</v>
      </c>
      <c r="E1846" s="307">
        <v>200</v>
      </c>
      <c r="F1846" s="304">
        <v>167.76</v>
      </c>
      <c r="G1846" s="304">
        <v>167.76</v>
      </c>
      <c r="H1846" s="304">
        <v>0.98439999999999994</v>
      </c>
      <c r="I1846" s="304">
        <v>32178</v>
      </c>
      <c r="K1846" s="304">
        <v>0.27060000000000001</v>
      </c>
      <c r="L1846" s="304">
        <v>174.24</v>
      </c>
      <c r="M1846" s="304">
        <v>174.24</v>
      </c>
      <c r="N1846" s="304">
        <v>0.9869</v>
      </c>
      <c r="O1846" s="304">
        <v>40602</v>
      </c>
      <c r="Q1846" s="304">
        <v>0.31740000000000002</v>
      </c>
      <c r="R1846" s="304">
        <v>171.12</v>
      </c>
      <c r="S1846" s="304">
        <v>171.12</v>
      </c>
      <c r="T1846" s="304">
        <v>0.98509999999999998</v>
      </c>
      <c r="U1846" s="304">
        <v>27990</v>
      </c>
      <c r="W1846" s="304">
        <v>0.2306</v>
      </c>
      <c r="X1846" s="304">
        <v>174.96</v>
      </c>
      <c r="Y1846" s="304">
        <v>174.96</v>
      </c>
      <c r="Z1846" s="304">
        <v>0.98829999999999996</v>
      </c>
      <c r="AA1846" s="304">
        <v>36294</v>
      </c>
      <c r="AC1846" s="304">
        <v>0.28210000000000002</v>
      </c>
      <c r="AD1846" s="304">
        <v>180</v>
      </c>
      <c r="AE1846" s="304">
        <v>180</v>
      </c>
      <c r="AF1846" s="304">
        <v>0.98899999999999999</v>
      </c>
      <c r="AG1846" s="304">
        <v>27816</v>
      </c>
      <c r="AI1846" s="304">
        <v>0.21</v>
      </c>
      <c r="AJ1846" s="304">
        <v>150</v>
      </c>
      <c r="AK1846" s="304">
        <v>160</v>
      </c>
      <c r="AL1846" s="304">
        <v>0.9869</v>
      </c>
      <c r="AM1846" s="304">
        <v>27000</v>
      </c>
      <c r="AO1846" s="304">
        <v>0.25330000000000003</v>
      </c>
    </row>
    <row r="1847" spans="1:41">
      <c r="A1847" s="305">
        <v>1843</v>
      </c>
      <c r="B1847" s="306" t="s">
        <v>4027</v>
      </c>
      <c r="C1847" s="305" t="s">
        <v>5849</v>
      </c>
      <c r="D1847" s="306" t="s">
        <v>4139</v>
      </c>
      <c r="E1847" s="307">
        <v>155.6</v>
      </c>
      <c r="F1847" s="304">
        <v>74.64</v>
      </c>
      <c r="G1847" s="304">
        <v>124.48</v>
      </c>
      <c r="H1847" s="304">
        <v>0.70679999999999998</v>
      </c>
      <c r="I1847" s="304">
        <v>4128</v>
      </c>
      <c r="K1847" s="304">
        <v>0.1087</v>
      </c>
      <c r="L1847" s="304">
        <v>65.430000000000007</v>
      </c>
      <c r="M1847" s="304">
        <v>124.48</v>
      </c>
      <c r="N1847" s="304">
        <v>0.72089999999999999</v>
      </c>
      <c r="O1847" s="304">
        <v>3648</v>
      </c>
      <c r="Q1847" s="304">
        <v>0.104</v>
      </c>
      <c r="R1847" s="304">
        <v>69.48</v>
      </c>
      <c r="S1847" s="304">
        <v>124.48</v>
      </c>
      <c r="T1847" s="304">
        <v>0.66579999999999995</v>
      </c>
      <c r="U1847" s="304">
        <v>2934</v>
      </c>
      <c r="W1847" s="304">
        <v>8.8099999999999998E-2</v>
      </c>
      <c r="X1847" s="304">
        <v>75.599999999999994</v>
      </c>
      <c r="Y1847" s="304">
        <v>124.48</v>
      </c>
      <c r="Z1847" s="304">
        <v>0.60870000000000002</v>
      </c>
      <c r="AA1847" s="304">
        <v>2613</v>
      </c>
      <c r="AC1847" s="304">
        <v>7.6300000000000007E-2</v>
      </c>
      <c r="AD1847" s="304">
        <v>70.83</v>
      </c>
      <c r="AE1847" s="304">
        <v>124.48</v>
      </c>
      <c r="AF1847" s="304">
        <v>0.70169999999999999</v>
      </c>
      <c r="AG1847" s="304">
        <v>4176</v>
      </c>
      <c r="AI1847" s="304">
        <v>0.1129</v>
      </c>
      <c r="AJ1847" s="304">
        <v>70.5</v>
      </c>
      <c r="AK1847" s="304">
        <v>124.48</v>
      </c>
      <c r="AL1847" s="304">
        <v>0.59929999999999994</v>
      </c>
      <c r="AM1847" s="304">
        <v>2535</v>
      </c>
      <c r="AO1847" s="304">
        <v>8.3299999999999999E-2</v>
      </c>
    </row>
    <row r="1848" spans="1:41">
      <c r="A1848" s="305">
        <v>1844</v>
      </c>
      <c r="B1848" s="306" t="s">
        <v>4027</v>
      </c>
      <c r="C1848" s="305" t="s">
        <v>5850</v>
      </c>
      <c r="D1848" s="306" t="s">
        <v>4065</v>
      </c>
      <c r="E1848" s="307">
        <v>228</v>
      </c>
      <c r="F1848" s="304">
        <v>204</v>
      </c>
      <c r="G1848" s="304">
        <v>204</v>
      </c>
      <c r="H1848" s="304">
        <v>0.99849999999999994</v>
      </c>
      <c r="I1848" s="304">
        <v>80994</v>
      </c>
      <c r="K1848" s="304">
        <v>0.55230000000000001</v>
      </c>
      <c r="L1848" s="304">
        <v>234</v>
      </c>
      <c r="M1848" s="304">
        <v>234</v>
      </c>
      <c r="N1848" s="304">
        <v>0.97570000000000001</v>
      </c>
      <c r="O1848" s="304">
        <v>72000</v>
      </c>
      <c r="Q1848" s="304">
        <v>0.4239</v>
      </c>
      <c r="R1848" s="304">
        <v>192</v>
      </c>
      <c r="S1848" s="304">
        <v>192</v>
      </c>
      <c r="T1848" s="304">
        <v>0.96479999999999999</v>
      </c>
      <c r="U1848" s="304">
        <v>49200</v>
      </c>
      <c r="W1848" s="304">
        <v>0.36890000000000001</v>
      </c>
      <c r="X1848" s="304">
        <v>228</v>
      </c>
      <c r="Y1848" s="304">
        <v>228</v>
      </c>
      <c r="Z1848" s="304">
        <v>0.97919999999999996</v>
      </c>
      <c r="AA1848" s="304">
        <v>91968</v>
      </c>
      <c r="AC1848" s="304">
        <v>0.55369999999999997</v>
      </c>
      <c r="AD1848" s="304">
        <v>198</v>
      </c>
      <c r="AE1848" s="304">
        <v>198</v>
      </c>
      <c r="AF1848" s="304">
        <v>0.9758</v>
      </c>
      <c r="AG1848" s="304">
        <v>84600</v>
      </c>
      <c r="AI1848" s="304">
        <v>0.58860000000000001</v>
      </c>
      <c r="AJ1848" s="304">
        <v>236.4</v>
      </c>
      <c r="AK1848" s="304">
        <v>236.4</v>
      </c>
      <c r="AL1848" s="304">
        <v>0.97839999999999994</v>
      </c>
      <c r="AM1848" s="304">
        <v>69744</v>
      </c>
      <c r="AO1848" s="304">
        <v>0.41880000000000001</v>
      </c>
    </row>
    <row r="1849" spans="1:41">
      <c r="A1849" s="305">
        <v>1845</v>
      </c>
      <c r="B1849" s="306" t="s">
        <v>4027</v>
      </c>
      <c r="C1849" s="305" t="s">
        <v>5851</v>
      </c>
      <c r="D1849" s="306" t="s">
        <v>4065</v>
      </c>
      <c r="E1849" s="307">
        <v>200</v>
      </c>
      <c r="F1849" s="304">
        <v>90</v>
      </c>
      <c r="G1849" s="304">
        <v>160</v>
      </c>
      <c r="H1849" s="304">
        <v>0.99019999999999997</v>
      </c>
      <c r="I1849" s="304">
        <v>44835</v>
      </c>
      <c r="J1849" s="304" t="e">
        <f>I1849-#REF!</f>
        <v>#REF!</v>
      </c>
      <c r="K1849" s="304">
        <v>0.69879999999999998</v>
      </c>
      <c r="L1849" s="304">
        <v>228</v>
      </c>
      <c r="M1849" s="304">
        <v>228</v>
      </c>
      <c r="N1849" s="304">
        <v>0.99470000000000003</v>
      </c>
      <c r="O1849" s="304">
        <v>58200</v>
      </c>
      <c r="Q1849" s="304">
        <v>0.34499999999999997</v>
      </c>
      <c r="R1849" s="304">
        <v>243</v>
      </c>
      <c r="S1849" s="304">
        <v>243</v>
      </c>
      <c r="T1849" s="304">
        <v>0.96840000000000004</v>
      </c>
      <c r="U1849" s="304">
        <v>56100</v>
      </c>
      <c r="W1849" s="304">
        <v>0.33110000000000001</v>
      </c>
      <c r="X1849" s="304">
        <v>201</v>
      </c>
      <c r="Y1849" s="304">
        <v>201</v>
      </c>
      <c r="Z1849" s="304">
        <v>1.0288999999999999</v>
      </c>
      <c r="AA1849" s="304">
        <v>54315</v>
      </c>
      <c r="AC1849" s="304">
        <v>0.35299999999999998</v>
      </c>
      <c r="AD1849" s="304">
        <v>198</v>
      </c>
      <c r="AE1849" s="304">
        <v>198</v>
      </c>
      <c r="AF1849" s="304">
        <v>1.0177</v>
      </c>
      <c r="AG1849" s="304">
        <v>47505</v>
      </c>
      <c r="AI1849" s="304">
        <v>0.31690000000000002</v>
      </c>
      <c r="AJ1849" s="304">
        <v>228</v>
      </c>
      <c r="AK1849" s="304">
        <v>228</v>
      </c>
      <c r="AL1849" s="304">
        <v>1.0185</v>
      </c>
      <c r="AM1849" s="304">
        <v>49710</v>
      </c>
      <c r="AO1849" s="304">
        <v>0.29730000000000001</v>
      </c>
    </row>
    <row r="1850" spans="1:41">
      <c r="A1850" s="305">
        <v>1846</v>
      </c>
      <c r="B1850" s="306" t="s">
        <v>4027</v>
      </c>
      <c r="C1850" s="305" t="s">
        <v>5852</v>
      </c>
      <c r="D1850" s="306" t="s">
        <v>4065</v>
      </c>
      <c r="E1850" s="307">
        <v>155</v>
      </c>
      <c r="F1850" s="304">
        <v>21.24</v>
      </c>
      <c r="G1850" s="304">
        <v>124</v>
      </c>
      <c r="H1850" s="304">
        <v>0.84379999999999999</v>
      </c>
      <c r="I1850" s="304">
        <v>6672</v>
      </c>
      <c r="K1850" s="304">
        <v>0.5171</v>
      </c>
      <c r="L1850" s="304">
        <v>19.32</v>
      </c>
      <c r="M1850" s="304">
        <v>124</v>
      </c>
      <c r="N1850" s="304">
        <v>0.78669999999999995</v>
      </c>
      <c r="O1850" s="304">
        <v>5199</v>
      </c>
      <c r="Q1850" s="304">
        <v>0.45979999999999999</v>
      </c>
      <c r="R1850" s="304">
        <v>24</v>
      </c>
      <c r="S1850" s="304">
        <v>124</v>
      </c>
      <c r="T1850" s="304">
        <v>0.69509999999999994</v>
      </c>
      <c r="U1850" s="304">
        <v>6504</v>
      </c>
      <c r="W1850" s="304">
        <v>0.54149999999999998</v>
      </c>
      <c r="X1850" s="304">
        <v>61.62</v>
      </c>
      <c r="Y1850" s="304">
        <v>124</v>
      </c>
      <c r="Z1850" s="304">
        <v>0.73529999999999995</v>
      </c>
      <c r="AA1850" s="304">
        <v>7500</v>
      </c>
      <c r="AC1850" s="304">
        <v>0.2225</v>
      </c>
      <c r="AD1850" s="304">
        <v>21</v>
      </c>
      <c r="AE1850" s="304">
        <v>124</v>
      </c>
      <c r="AF1850" s="304">
        <v>0.75</v>
      </c>
      <c r="AG1850" s="304">
        <v>8100</v>
      </c>
      <c r="AH1850" s="304" t="e">
        <f>AG1850-#REF!</f>
        <v>#REF!</v>
      </c>
      <c r="AI1850" s="304">
        <v>0.69120000000000004</v>
      </c>
      <c r="AJ1850" s="304">
        <v>33</v>
      </c>
      <c r="AK1850" s="304">
        <v>124</v>
      </c>
      <c r="AL1850" s="304">
        <v>0.73809999999999998</v>
      </c>
      <c r="AM1850" s="304">
        <v>9300</v>
      </c>
      <c r="AO1850" s="304">
        <v>0.53029999999999999</v>
      </c>
    </row>
    <row r="1851" spans="1:41">
      <c r="A1851" s="305">
        <v>1847</v>
      </c>
      <c r="B1851" s="306" t="s">
        <v>4027</v>
      </c>
      <c r="C1851" s="305" t="s">
        <v>5853</v>
      </c>
      <c r="D1851" s="306" t="s">
        <v>4065</v>
      </c>
      <c r="E1851" s="307">
        <v>111.1</v>
      </c>
      <c r="F1851" s="304">
        <v>38.75</v>
      </c>
      <c r="G1851" s="304">
        <v>88.88</v>
      </c>
      <c r="H1851" s="304">
        <v>0.96729999999999994</v>
      </c>
      <c r="I1851" s="304">
        <v>16228</v>
      </c>
      <c r="J1851" s="304" t="e">
        <f>I1851-#REF!</f>
        <v>#REF!</v>
      </c>
      <c r="K1851" s="304">
        <v>0.62139999999999995</v>
      </c>
      <c r="L1851" s="304">
        <v>38.75</v>
      </c>
      <c r="M1851" s="304">
        <v>88.88</v>
      </c>
      <c r="N1851" s="304">
        <v>0.98029999999999995</v>
      </c>
      <c r="O1851" s="304">
        <v>12413</v>
      </c>
      <c r="Q1851" s="304">
        <v>0.45390000000000003</v>
      </c>
      <c r="R1851" s="304">
        <v>38.75</v>
      </c>
      <c r="S1851" s="304">
        <v>88.88</v>
      </c>
      <c r="T1851" s="304">
        <v>0.89339999999999997</v>
      </c>
      <c r="U1851" s="304">
        <v>14663</v>
      </c>
      <c r="V1851" s="304" t="e">
        <f>U1851-#REF!</f>
        <v>#REF!</v>
      </c>
      <c r="W1851" s="304">
        <v>0.6079</v>
      </c>
      <c r="X1851" s="304">
        <v>91.25</v>
      </c>
      <c r="Y1851" s="304">
        <v>91.25</v>
      </c>
      <c r="Z1851" s="304">
        <v>0.99019999999999997</v>
      </c>
      <c r="AA1851" s="304">
        <v>15726</v>
      </c>
      <c r="AC1851" s="304">
        <v>0.23719999999999999</v>
      </c>
      <c r="AD1851" s="304">
        <v>83</v>
      </c>
      <c r="AE1851" s="304">
        <v>88.88</v>
      </c>
      <c r="AF1851" s="304">
        <v>0.95109999999999995</v>
      </c>
      <c r="AG1851" s="304">
        <v>16213</v>
      </c>
      <c r="AI1851" s="304">
        <v>0.28029999999999999</v>
      </c>
      <c r="AJ1851" s="304">
        <v>83.25</v>
      </c>
      <c r="AK1851" s="304">
        <v>88.88</v>
      </c>
      <c r="AL1851" s="304">
        <v>0.98760000000000003</v>
      </c>
      <c r="AM1851" s="304">
        <v>15656</v>
      </c>
      <c r="AO1851" s="304">
        <v>0.26850000000000002</v>
      </c>
    </row>
    <row r="1852" spans="1:41">
      <c r="A1852" s="305">
        <v>1848</v>
      </c>
      <c r="B1852" s="306" t="s">
        <v>4027</v>
      </c>
      <c r="C1852" s="305" t="s">
        <v>5854</v>
      </c>
      <c r="D1852" s="306" t="s">
        <v>4065</v>
      </c>
      <c r="E1852" s="307">
        <v>166.7</v>
      </c>
      <c r="F1852" s="304">
        <v>0</v>
      </c>
      <c r="G1852" s="304">
        <v>133.36000000000001</v>
      </c>
      <c r="H1852" s="304" t="e">
        <v>#DIV/0!</v>
      </c>
      <c r="I1852" s="304">
        <v>0</v>
      </c>
      <c r="K1852" s="304">
        <v>0</v>
      </c>
      <c r="L1852" s="304">
        <v>0</v>
      </c>
      <c r="M1852" s="304">
        <v>0</v>
      </c>
      <c r="N1852" s="304" t="e">
        <v>#DIV/0!</v>
      </c>
      <c r="O1852" s="304">
        <v>0</v>
      </c>
      <c r="Q1852" s="304">
        <v>0</v>
      </c>
      <c r="R1852" s="304">
        <v>0</v>
      </c>
      <c r="S1852" s="304">
        <v>0</v>
      </c>
      <c r="T1852" s="304" t="e">
        <v>#DIV/0!</v>
      </c>
      <c r="U1852" s="304">
        <v>0</v>
      </c>
      <c r="W1852" s="304">
        <v>0</v>
      </c>
      <c r="X1852" s="304">
        <v>0</v>
      </c>
      <c r="Y1852" s="304">
        <v>0</v>
      </c>
      <c r="Z1852" s="304" t="e">
        <v>#DIV/0!</v>
      </c>
      <c r="AA1852" s="304">
        <v>0</v>
      </c>
      <c r="AC1852" s="304">
        <v>0</v>
      </c>
      <c r="AD1852" s="304">
        <v>17.649999999999999</v>
      </c>
      <c r="AE1852" s="304">
        <v>133.36000000000001</v>
      </c>
      <c r="AF1852" s="304">
        <v>0.99580000000000002</v>
      </c>
      <c r="AG1852" s="304">
        <v>5641</v>
      </c>
      <c r="AI1852" s="304">
        <v>0.46429999999999999</v>
      </c>
      <c r="AJ1852" s="304">
        <v>16.05</v>
      </c>
      <c r="AK1852" s="304">
        <v>133.36000000000001</v>
      </c>
      <c r="AL1852" s="304">
        <v>0.99370000000000003</v>
      </c>
      <c r="AM1852" s="304">
        <v>5045</v>
      </c>
      <c r="AO1852" s="304">
        <v>0.47639999999999999</v>
      </c>
    </row>
    <row r="1853" spans="1:41">
      <c r="A1853" s="305">
        <v>1849</v>
      </c>
      <c r="B1853" s="306" t="s">
        <v>4027</v>
      </c>
      <c r="C1853" s="305" t="s">
        <v>5855</v>
      </c>
      <c r="D1853" s="306" t="s">
        <v>4065</v>
      </c>
      <c r="E1853" s="307">
        <v>116.2</v>
      </c>
      <c r="F1853" s="304">
        <v>8.76</v>
      </c>
      <c r="G1853" s="304">
        <v>92.96</v>
      </c>
      <c r="H1853" s="304">
        <v>0.99360000000000004</v>
      </c>
      <c r="I1853" s="304">
        <v>2017</v>
      </c>
      <c r="K1853" s="304">
        <v>0.35199999999999998</v>
      </c>
      <c r="L1853" s="304">
        <v>9.75</v>
      </c>
      <c r="M1853" s="304">
        <v>92.96</v>
      </c>
      <c r="N1853" s="304">
        <v>0.98380000000000001</v>
      </c>
      <c r="O1853" s="304">
        <v>2296</v>
      </c>
      <c r="Q1853" s="304">
        <v>0.34860000000000002</v>
      </c>
      <c r="R1853" s="304">
        <v>10.75</v>
      </c>
      <c r="S1853" s="304">
        <v>92.96</v>
      </c>
      <c r="T1853" s="304">
        <v>0.97729999999999995</v>
      </c>
      <c r="U1853" s="304">
        <v>1807</v>
      </c>
      <c r="W1853" s="304">
        <v>0.25679999999999997</v>
      </c>
      <c r="X1853" s="304">
        <v>10.25</v>
      </c>
      <c r="Y1853" s="304">
        <v>92.96</v>
      </c>
      <c r="Z1853" s="304">
        <v>0.97609999999999997</v>
      </c>
      <c r="AA1853" s="304">
        <v>1998</v>
      </c>
      <c r="AC1853" s="304">
        <v>0.28960000000000002</v>
      </c>
      <c r="AD1853" s="304">
        <v>12.15</v>
      </c>
      <c r="AE1853" s="304">
        <v>92.96</v>
      </c>
      <c r="AF1853" s="304">
        <v>0.9768</v>
      </c>
      <c r="AG1853" s="304">
        <v>2182</v>
      </c>
      <c r="AI1853" s="304">
        <v>0.26340000000000002</v>
      </c>
      <c r="AJ1853" s="304">
        <v>12.45</v>
      </c>
      <c r="AK1853" s="304">
        <v>92.96</v>
      </c>
      <c r="AL1853" s="304">
        <v>0.9698</v>
      </c>
      <c r="AM1853" s="304">
        <v>2504</v>
      </c>
      <c r="AO1853" s="304">
        <v>0.30649999999999999</v>
      </c>
    </row>
    <row r="1854" spans="1:41">
      <c r="A1854" s="305">
        <v>1850</v>
      </c>
      <c r="B1854" s="306" t="s">
        <v>4027</v>
      </c>
      <c r="C1854" s="305" t="s">
        <v>5856</v>
      </c>
      <c r="D1854" s="306" t="s">
        <v>4065</v>
      </c>
      <c r="E1854" s="307">
        <v>361.1</v>
      </c>
      <c r="F1854" s="304">
        <v>176</v>
      </c>
      <c r="G1854" s="304">
        <v>288.88</v>
      </c>
      <c r="H1854" s="304">
        <v>0.99399999999999999</v>
      </c>
      <c r="I1854" s="304">
        <v>98560</v>
      </c>
      <c r="J1854" s="304" t="e">
        <f>I1854-#REF!</f>
        <v>#REF!</v>
      </c>
      <c r="K1854" s="304">
        <v>0.78249999999999997</v>
      </c>
      <c r="L1854" s="304">
        <v>192</v>
      </c>
      <c r="M1854" s="304">
        <v>288.88</v>
      </c>
      <c r="N1854" s="304">
        <v>0.97760000000000002</v>
      </c>
      <c r="O1854" s="304">
        <v>85600</v>
      </c>
      <c r="P1854" s="304" t="e">
        <f>O1854-#REF!</f>
        <v>#REF!</v>
      </c>
      <c r="Q1854" s="304">
        <v>0.61299999999999999</v>
      </c>
      <c r="R1854" s="304">
        <v>200</v>
      </c>
      <c r="S1854" s="304">
        <v>288.88</v>
      </c>
      <c r="T1854" s="304">
        <v>0.98470000000000002</v>
      </c>
      <c r="U1854" s="304">
        <v>53200</v>
      </c>
      <c r="W1854" s="304">
        <v>0.37519999999999998</v>
      </c>
      <c r="X1854" s="304">
        <v>366</v>
      </c>
      <c r="Y1854" s="304">
        <v>366</v>
      </c>
      <c r="Z1854" s="304">
        <v>0.98809999999999998</v>
      </c>
      <c r="AA1854" s="304">
        <v>128980</v>
      </c>
      <c r="AC1854" s="304">
        <v>0.47939999999999999</v>
      </c>
      <c r="AD1854" s="304">
        <v>302.39999999999998</v>
      </c>
      <c r="AE1854" s="304">
        <v>302.39999999999998</v>
      </c>
      <c r="AF1854" s="304">
        <v>0.98360000000000003</v>
      </c>
      <c r="AG1854" s="304">
        <v>71080</v>
      </c>
      <c r="AI1854" s="304">
        <v>0.32119999999999999</v>
      </c>
      <c r="AJ1854" s="304">
        <v>399.6</v>
      </c>
      <c r="AK1854" s="304">
        <v>399.6</v>
      </c>
      <c r="AL1854" s="304">
        <v>0.99119999999999997</v>
      </c>
      <c r="AM1854" s="304">
        <v>116024</v>
      </c>
      <c r="AO1854" s="304">
        <v>0.40689999999999998</v>
      </c>
    </row>
    <row r="1855" spans="1:41">
      <c r="A1855" s="305">
        <v>1851</v>
      </c>
      <c r="B1855" s="306" t="s">
        <v>4027</v>
      </c>
      <c r="C1855" s="305" t="s">
        <v>5857</v>
      </c>
      <c r="D1855" s="306" t="s">
        <v>4065</v>
      </c>
      <c r="E1855" s="307">
        <v>110</v>
      </c>
      <c r="F1855" s="304">
        <v>218.96</v>
      </c>
      <c r="G1855" s="304">
        <v>218.96</v>
      </c>
      <c r="H1855" s="304">
        <v>0.98109999999999997</v>
      </c>
      <c r="I1855" s="304">
        <v>51986</v>
      </c>
      <c r="K1855" s="304">
        <v>0.33610000000000001</v>
      </c>
      <c r="L1855" s="304">
        <v>194.56</v>
      </c>
      <c r="M1855" s="304">
        <v>194.56</v>
      </c>
      <c r="N1855" s="304">
        <v>0.98480000000000001</v>
      </c>
      <c r="O1855" s="304">
        <v>58390</v>
      </c>
      <c r="Q1855" s="304">
        <v>0.40960000000000002</v>
      </c>
      <c r="R1855" s="304">
        <v>188.32</v>
      </c>
      <c r="S1855" s="304">
        <v>188.32</v>
      </c>
      <c r="T1855" s="304">
        <v>0.98160000000000003</v>
      </c>
      <c r="U1855" s="304">
        <v>39832</v>
      </c>
      <c r="W1855" s="304">
        <v>0.29930000000000001</v>
      </c>
      <c r="X1855" s="304">
        <v>181.04</v>
      </c>
      <c r="Y1855" s="304">
        <v>181.04</v>
      </c>
      <c r="Z1855" s="304">
        <v>0.98339999999999994</v>
      </c>
      <c r="AA1855" s="304">
        <v>54586</v>
      </c>
      <c r="AC1855" s="304">
        <v>0.41210000000000002</v>
      </c>
      <c r="AD1855" s="304">
        <v>202.88</v>
      </c>
      <c r="AE1855" s="304">
        <v>202.88</v>
      </c>
      <c r="AF1855" s="304">
        <v>0.98060000000000003</v>
      </c>
      <c r="AG1855" s="304">
        <v>53822</v>
      </c>
      <c r="AI1855" s="304">
        <v>0.36359999999999998</v>
      </c>
      <c r="AJ1855" s="304">
        <v>184.48</v>
      </c>
      <c r="AK1855" s="304">
        <v>184.48</v>
      </c>
      <c r="AL1855" s="304">
        <v>0.98070000000000002</v>
      </c>
      <c r="AM1855" s="304">
        <v>49836</v>
      </c>
      <c r="AO1855" s="304">
        <v>0.3826</v>
      </c>
    </row>
    <row r="1856" spans="1:41">
      <c r="A1856" s="305">
        <v>1852</v>
      </c>
      <c r="B1856" s="306" t="s">
        <v>4027</v>
      </c>
      <c r="C1856" s="305" t="s">
        <v>5858</v>
      </c>
      <c r="D1856" s="306" t="s">
        <v>4065</v>
      </c>
      <c r="E1856" s="307">
        <v>166.7</v>
      </c>
      <c r="F1856" s="304">
        <v>69</v>
      </c>
      <c r="G1856" s="304">
        <v>133.36000000000001</v>
      </c>
      <c r="H1856" s="304">
        <v>0.98509999999999998</v>
      </c>
      <c r="I1856" s="304">
        <v>35700</v>
      </c>
      <c r="J1856" s="304" t="e">
        <f>I1856-#REF!</f>
        <v>#REF!</v>
      </c>
      <c r="K1856" s="304">
        <v>0.72950000000000004</v>
      </c>
      <c r="L1856" s="304">
        <v>123</v>
      </c>
      <c r="M1856" s="304">
        <v>133.36000000000001</v>
      </c>
      <c r="N1856" s="304">
        <v>0.93230000000000002</v>
      </c>
      <c r="O1856" s="304">
        <v>33000</v>
      </c>
      <c r="Q1856" s="304">
        <v>0.38679999999999998</v>
      </c>
      <c r="R1856" s="304">
        <v>93</v>
      </c>
      <c r="S1856" s="304">
        <v>133.36000000000001</v>
      </c>
      <c r="T1856" s="304">
        <v>0.98639999999999994</v>
      </c>
      <c r="U1856" s="304">
        <v>21600</v>
      </c>
      <c r="W1856" s="304">
        <v>0.3271</v>
      </c>
      <c r="X1856" s="304">
        <v>128.69999999999999</v>
      </c>
      <c r="Y1856" s="304">
        <v>133.36000000000001</v>
      </c>
      <c r="Z1856" s="304">
        <v>0.95340000000000003</v>
      </c>
      <c r="AA1856" s="304">
        <v>36000</v>
      </c>
      <c r="AC1856" s="304">
        <v>0.39439999999999997</v>
      </c>
      <c r="AD1856" s="304">
        <v>104.4</v>
      </c>
      <c r="AE1856" s="304">
        <v>133.36000000000001</v>
      </c>
      <c r="AF1856" s="304">
        <v>0.99670000000000003</v>
      </c>
      <c r="AG1856" s="304">
        <v>38796</v>
      </c>
      <c r="AI1856" s="304">
        <v>0.50119999999999998</v>
      </c>
      <c r="AJ1856" s="304">
        <v>122.1</v>
      </c>
      <c r="AK1856" s="304">
        <v>133.36000000000001</v>
      </c>
      <c r="AL1856" s="304">
        <v>0.96629999999999994</v>
      </c>
      <c r="AM1856" s="304">
        <v>37140</v>
      </c>
      <c r="AO1856" s="304">
        <v>0.43719999999999998</v>
      </c>
    </row>
    <row r="1857" spans="1:41">
      <c r="A1857" s="305">
        <v>1853</v>
      </c>
      <c r="B1857" s="306" t="s">
        <v>4027</v>
      </c>
      <c r="C1857" s="305" t="s">
        <v>5860</v>
      </c>
      <c r="D1857" s="306" t="s">
        <v>4139</v>
      </c>
      <c r="E1857" s="307">
        <v>1300</v>
      </c>
      <c r="F1857" s="304">
        <v>1413</v>
      </c>
      <c r="G1857" s="304">
        <v>1413</v>
      </c>
      <c r="H1857" s="304">
        <v>0.99919999999999998</v>
      </c>
      <c r="I1857" s="304">
        <v>683025</v>
      </c>
      <c r="J1857" s="304" t="e">
        <f>I1857-#REF!</f>
        <v>#REF!</v>
      </c>
      <c r="K1857" s="304">
        <v>0.67200000000000004</v>
      </c>
      <c r="L1857" s="304">
        <v>1276.5</v>
      </c>
      <c r="M1857" s="304">
        <v>1276.5</v>
      </c>
      <c r="N1857" s="304">
        <v>0.99870000000000003</v>
      </c>
      <c r="O1857" s="304">
        <v>626625</v>
      </c>
      <c r="P1857" s="304" t="e">
        <f>O1857-#REF!</f>
        <v>#REF!</v>
      </c>
      <c r="Q1857" s="304">
        <v>0.66069999999999995</v>
      </c>
      <c r="R1857" s="304">
        <v>1162.5</v>
      </c>
      <c r="S1857" s="304">
        <v>1125</v>
      </c>
      <c r="T1857" s="304">
        <v>0.999</v>
      </c>
      <c r="U1857" s="304">
        <v>930525</v>
      </c>
      <c r="V1857" s="304" t="e">
        <f>U1857-#REF!</f>
        <v>#REF!</v>
      </c>
      <c r="W1857" s="304">
        <v>1.1129</v>
      </c>
      <c r="X1857" s="304">
        <v>1275</v>
      </c>
      <c r="Y1857" s="304">
        <v>1275</v>
      </c>
      <c r="Z1857" s="304">
        <v>0.99829999999999997</v>
      </c>
      <c r="AA1857" s="304">
        <v>773775</v>
      </c>
      <c r="AB1857" s="304" t="e">
        <f>AA1857-#REF!</f>
        <v>#REF!</v>
      </c>
      <c r="AC1857" s="304">
        <v>0.81710000000000005</v>
      </c>
      <c r="AD1857" s="304">
        <v>1325.25</v>
      </c>
      <c r="AE1857" s="304">
        <v>1325.25</v>
      </c>
      <c r="AF1857" s="304">
        <v>0.99919999999999998</v>
      </c>
      <c r="AG1857" s="304">
        <v>741600</v>
      </c>
      <c r="AH1857" s="304" t="e">
        <f>AG1857-#REF!</f>
        <v>#REF!</v>
      </c>
      <c r="AI1857" s="304">
        <v>0.75270000000000004</v>
      </c>
      <c r="AJ1857" s="304">
        <v>1312.5</v>
      </c>
      <c r="AK1857" s="304">
        <v>1312.5</v>
      </c>
      <c r="AL1857" s="304">
        <v>0.99909999999999999</v>
      </c>
      <c r="AM1857" s="304">
        <v>614925</v>
      </c>
      <c r="AN1857" s="304" t="e">
        <f>AM1857-#REF!</f>
        <v>#REF!</v>
      </c>
      <c r="AO1857" s="304">
        <v>0.65129999999999999</v>
      </c>
    </row>
    <row r="1858" spans="1:41">
      <c r="A1858" s="305">
        <v>1854</v>
      </c>
      <c r="B1858" s="306" t="s">
        <v>4027</v>
      </c>
      <c r="C1858" s="305" t="s">
        <v>5862</v>
      </c>
      <c r="D1858" s="306" t="s">
        <v>4139</v>
      </c>
      <c r="E1858" s="307">
        <v>920</v>
      </c>
      <c r="F1858" s="304">
        <v>624</v>
      </c>
      <c r="G1858" s="304">
        <v>736</v>
      </c>
      <c r="H1858" s="304">
        <v>0.99270000000000003</v>
      </c>
      <c r="I1858" s="304">
        <v>263184</v>
      </c>
      <c r="K1858" s="304">
        <v>0.59009999999999996</v>
      </c>
      <c r="L1858" s="304">
        <v>660</v>
      </c>
      <c r="M1858" s="304">
        <v>736</v>
      </c>
      <c r="N1858" s="304">
        <v>0.97970000000000002</v>
      </c>
      <c r="O1858" s="304">
        <v>250056</v>
      </c>
      <c r="Q1858" s="304">
        <v>0.51980000000000004</v>
      </c>
      <c r="R1858" s="304">
        <v>660</v>
      </c>
      <c r="S1858" s="304">
        <v>736</v>
      </c>
      <c r="T1858" s="304">
        <v>0.98780000000000001</v>
      </c>
      <c r="U1858" s="304">
        <v>217944</v>
      </c>
      <c r="W1858" s="304">
        <v>0.46429999999999999</v>
      </c>
      <c r="X1858" s="304">
        <v>672</v>
      </c>
      <c r="Y1858" s="304">
        <v>736</v>
      </c>
      <c r="Z1858" s="304">
        <v>0.97839999999999994</v>
      </c>
      <c r="AA1858" s="304">
        <v>266304</v>
      </c>
      <c r="AC1858" s="304">
        <v>0.5444</v>
      </c>
      <c r="AD1858" s="304">
        <v>662.4</v>
      </c>
      <c r="AE1858" s="304">
        <v>736</v>
      </c>
      <c r="AF1858" s="304">
        <v>0.9889</v>
      </c>
      <c r="AG1858" s="304">
        <v>264924</v>
      </c>
      <c r="AI1858" s="304">
        <v>0.54359999999999997</v>
      </c>
      <c r="AJ1858" s="304">
        <v>661.2</v>
      </c>
      <c r="AK1858" s="304">
        <v>736</v>
      </c>
      <c r="AL1858" s="304">
        <v>0.94779999999999998</v>
      </c>
      <c r="AM1858" s="304">
        <v>260496</v>
      </c>
      <c r="AO1858" s="304">
        <v>0.57730000000000004</v>
      </c>
    </row>
    <row r="1859" spans="1:41">
      <c r="A1859" s="305">
        <v>1855</v>
      </c>
      <c r="B1859" s="306" t="s">
        <v>4027</v>
      </c>
      <c r="C1859" s="305" t="s">
        <v>5755</v>
      </c>
      <c r="D1859" s="306" t="s">
        <v>4139</v>
      </c>
      <c r="E1859" s="307">
        <v>200</v>
      </c>
      <c r="F1859" s="304">
        <v>108</v>
      </c>
      <c r="G1859" s="304">
        <v>160</v>
      </c>
      <c r="H1859" s="304">
        <v>0.97229999999999994</v>
      </c>
      <c r="I1859" s="304">
        <v>33060</v>
      </c>
      <c r="K1859" s="304">
        <v>0.43730000000000002</v>
      </c>
      <c r="L1859" s="304">
        <v>105</v>
      </c>
      <c r="M1859" s="304">
        <v>160</v>
      </c>
      <c r="N1859" s="304">
        <v>0.98519999999999996</v>
      </c>
      <c r="O1859" s="304">
        <v>44136</v>
      </c>
      <c r="Q1859" s="304">
        <v>0.57350000000000001</v>
      </c>
      <c r="R1859" s="304">
        <v>102</v>
      </c>
      <c r="S1859" s="304">
        <v>160</v>
      </c>
      <c r="T1859" s="304">
        <v>0.97950000000000004</v>
      </c>
      <c r="U1859" s="304">
        <v>39204</v>
      </c>
      <c r="W1859" s="304">
        <v>0.54500000000000004</v>
      </c>
      <c r="X1859" s="304">
        <v>105</v>
      </c>
      <c r="Y1859" s="304">
        <v>160</v>
      </c>
      <c r="Z1859" s="304">
        <v>0.97050000000000003</v>
      </c>
      <c r="AA1859" s="304">
        <v>86709</v>
      </c>
      <c r="AC1859" s="304">
        <v>0.54579999999999995</v>
      </c>
      <c r="AD1859" s="304">
        <v>105</v>
      </c>
      <c r="AE1859" s="304">
        <v>160</v>
      </c>
      <c r="AF1859" s="304">
        <v>0.97960000000000003</v>
      </c>
      <c r="AG1859" s="304">
        <v>39654</v>
      </c>
      <c r="AI1859" s="304">
        <v>0.51819999999999999</v>
      </c>
      <c r="AJ1859" s="304">
        <v>105</v>
      </c>
      <c r="AK1859" s="304">
        <v>160</v>
      </c>
      <c r="AL1859" s="304">
        <v>0.97939999999999994</v>
      </c>
      <c r="AM1859" s="304">
        <v>5115</v>
      </c>
      <c r="AO1859" s="304">
        <v>0.51819999999999999</v>
      </c>
    </row>
    <row r="1860" spans="1:41">
      <c r="A1860" s="305">
        <v>1856</v>
      </c>
      <c r="B1860" s="306" t="s">
        <v>4027</v>
      </c>
      <c r="C1860" s="305" t="s">
        <v>5863</v>
      </c>
      <c r="D1860" s="306" t="s">
        <v>4139</v>
      </c>
      <c r="E1860" s="307">
        <v>174.3</v>
      </c>
      <c r="F1860" s="304">
        <v>151.5</v>
      </c>
      <c r="G1860" s="304">
        <v>149.69999999999999</v>
      </c>
      <c r="H1860" s="304">
        <v>0.96140000000000003</v>
      </c>
      <c r="I1860" s="304">
        <v>57294</v>
      </c>
      <c r="K1860" s="304">
        <v>0.5464</v>
      </c>
      <c r="L1860" s="304">
        <v>144.9</v>
      </c>
      <c r="M1860" s="304">
        <v>143.69999999999999</v>
      </c>
      <c r="N1860" s="304">
        <v>0.9617</v>
      </c>
      <c r="O1860" s="304">
        <v>64695</v>
      </c>
      <c r="P1860" s="304" t="e">
        <f>O1860-#REF!</f>
        <v>#REF!</v>
      </c>
      <c r="Q1860" s="304">
        <v>0.62409999999999999</v>
      </c>
      <c r="R1860" s="304">
        <v>148.80000000000001</v>
      </c>
      <c r="S1860" s="304">
        <v>148.80000000000001</v>
      </c>
      <c r="T1860" s="304">
        <v>0.95609999999999995</v>
      </c>
      <c r="U1860" s="304">
        <v>55908</v>
      </c>
      <c r="W1860" s="304">
        <v>0.54579999999999995</v>
      </c>
      <c r="X1860" s="304">
        <v>149.4</v>
      </c>
      <c r="Y1860" s="304">
        <v>148.19999999999999</v>
      </c>
      <c r="Z1860" s="304">
        <v>0.96440000000000003</v>
      </c>
      <c r="AA1860" s="304">
        <v>71310</v>
      </c>
      <c r="AB1860" s="304" t="e">
        <f>AA1860-#REF!</f>
        <v>#REF!</v>
      </c>
      <c r="AC1860" s="304">
        <v>0.66520000000000001</v>
      </c>
      <c r="AD1860" s="304">
        <v>155.69999999999999</v>
      </c>
      <c r="AE1860" s="304">
        <v>155.69999999999999</v>
      </c>
      <c r="AF1860" s="304">
        <v>0.96489999999999998</v>
      </c>
      <c r="AG1860" s="304">
        <v>72039</v>
      </c>
      <c r="AH1860" s="304" t="e">
        <f>AG1860-#REF!</f>
        <v>#REF!</v>
      </c>
      <c r="AI1860" s="304">
        <v>0.64449999999999996</v>
      </c>
      <c r="AJ1860" s="304">
        <v>153</v>
      </c>
      <c r="AK1860" s="304">
        <v>153</v>
      </c>
      <c r="AL1860" s="304">
        <v>0.9627</v>
      </c>
      <c r="AM1860" s="304">
        <v>45681</v>
      </c>
      <c r="AO1860" s="304">
        <v>0.43080000000000002</v>
      </c>
    </row>
    <row r="1861" spans="1:41">
      <c r="A1861" s="305">
        <v>1857</v>
      </c>
      <c r="B1861" s="306" t="s">
        <v>4027</v>
      </c>
      <c r="C1861" s="305" t="s">
        <v>5864</v>
      </c>
      <c r="D1861" s="306" t="s">
        <v>4139</v>
      </c>
      <c r="E1861" s="307">
        <v>132</v>
      </c>
      <c r="F1861" s="304">
        <v>183.15</v>
      </c>
      <c r="G1861" s="304">
        <v>183.15</v>
      </c>
      <c r="H1861" s="304">
        <v>0.98309999999999997</v>
      </c>
      <c r="I1861" s="304">
        <v>59841</v>
      </c>
      <c r="K1861" s="304">
        <v>0.46350000000000002</v>
      </c>
      <c r="L1861" s="304">
        <v>167.95</v>
      </c>
      <c r="M1861" s="304">
        <v>178.35</v>
      </c>
      <c r="N1861" s="304">
        <v>0.98570000000000002</v>
      </c>
      <c r="O1861" s="304">
        <v>56986</v>
      </c>
      <c r="Q1861" s="304">
        <v>0.46479999999999999</v>
      </c>
      <c r="R1861" s="304">
        <v>211.15</v>
      </c>
      <c r="S1861" s="304">
        <v>211.15</v>
      </c>
      <c r="T1861" s="304">
        <v>0.97150000000000003</v>
      </c>
      <c r="U1861" s="304">
        <v>49312</v>
      </c>
      <c r="W1861" s="304">
        <v>0.33510000000000001</v>
      </c>
      <c r="X1861" s="304">
        <v>187.75</v>
      </c>
      <c r="Y1861" s="304">
        <v>211.15</v>
      </c>
      <c r="Z1861" s="304">
        <v>0.92459999999999998</v>
      </c>
      <c r="AA1861" s="304">
        <v>57461</v>
      </c>
      <c r="AC1861" s="304">
        <v>0.59450000000000003</v>
      </c>
      <c r="AD1861" s="304">
        <v>164.91</v>
      </c>
      <c r="AE1861" s="304">
        <v>164.91</v>
      </c>
      <c r="AF1861" s="304">
        <v>0.71340000000000003</v>
      </c>
      <c r="AG1861" s="304">
        <v>32042</v>
      </c>
      <c r="AI1861" s="304">
        <v>0.38</v>
      </c>
      <c r="AJ1861" s="304">
        <v>172.11</v>
      </c>
      <c r="AK1861" s="304">
        <v>172.11</v>
      </c>
      <c r="AL1861" s="304">
        <v>0.70469999999999999</v>
      </c>
      <c r="AM1861" s="304">
        <v>50345</v>
      </c>
      <c r="AO1861" s="304">
        <v>0.57909999999999995</v>
      </c>
    </row>
    <row r="1862" spans="1:41">
      <c r="A1862" s="305">
        <v>1858</v>
      </c>
      <c r="B1862" s="306" t="s">
        <v>4027</v>
      </c>
      <c r="C1862" s="305" t="s">
        <v>5865</v>
      </c>
      <c r="D1862" s="306" t="s">
        <v>4139</v>
      </c>
      <c r="E1862" s="307">
        <v>146</v>
      </c>
      <c r="F1862" s="304">
        <v>110</v>
      </c>
      <c r="G1862" s="304">
        <v>116.8</v>
      </c>
      <c r="H1862" s="304">
        <v>0.98499999999999999</v>
      </c>
      <c r="I1862" s="304">
        <v>26200</v>
      </c>
      <c r="K1862" s="304">
        <v>0.33589999999999998</v>
      </c>
      <c r="L1862" s="304">
        <v>122</v>
      </c>
      <c r="M1862" s="304">
        <v>122</v>
      </c>
      <c r="N1862" s="304">
        <v>0.99299999999999999</v>
      </c>
      <c r="O1862" s="304">
        <v>28200</v>
      </c>
      <c r="Q1862" s="304">
        <v>0.31290000000000001</v>
      </c>
      <c r="R1862" s="304">
        <v>106</v>
      </c>
      <c r="S1862" s="304">
        <v>116.8</v>
      </c>
      <c r="T1862" s="304">
        <v>0.98299999999999998</v>
      </c>
      <c r="U1862" s="304">
        <v>23000</v>
      </c>
      <c r="W1862" s="304">
        <v>0.30659999999999998</v>
      </c>
      <c r="X1862" s="304">
        <v>118</v>
      </c>
      <c r="Y1862" s="304">
        <v>118</v>
      </c>
      <c r="Z1862" s="304">
        <v>0.98050000000000004</v>
      </c>
      <c r="AA1862" s="304">
        <v>22224</v>
      </c>
      <c r="AC1862" s="304">
        <v>0.25819999999999999</v>
      </c>
      <c r="AD1862" s="304">
        <v>72</v>
      </c>
      <c r="AE1862" s="304">
        <v>116.8</v>
      </c>
      <c r="AF1862" s="304">
        <v>0.96819999999999995</v>
      </c>
      <c r="AG1862" s="304">
        <v>16976</v>
      </c>
      <c r="AI1862" s="304">
        <v>0.32729999999999998</v>
      </c>
      <c r="AJ1862" s="304">
        <v>114</v>
      </c>
      <c r="AK1862" s="304">
        <v>116.8</v>
      </c>
      <c r="AL1862" s="304">
        <v>0.97760000000000002</v>
      </c>
      <c r="AM1862" s="304">
        <v>17400</v>
      </c>
      <c r="AO1862" s="304">
        <v>0.21690000000000001</v>
      </c>
    </row>
    <row r="1863" spans="1:41">
      <c r="A1863" s="305">
        <v>1859</v>
      </c>
      <c r="B1863" s="306" t="s">
        <v>4027</v>
      </c>
      <c r="C1863" s="305" t="s">
        <v>5866</v>
      </c>
      <c r="D1863" s="306" t="s">
        <v>4139</v>
      </c>
      <c r="E1863" s="307">
        <v>611</v>
      </c>
      <c r="F1863" s="304">
        <v>6.48</v>
      </c>
      <c r="G1863" s="304">
        <v>488.8</v>
      </c>
      <c r="H1863" s="304">
        <v>0.77779999999999994</v>
      </c>
      <c r="I1863" s="304">
        <v>1386</v>
      </c>
      <c r="K1863" s="304">
        <v>0.38190000000000002</v>
      </c>
      <c r="L1863" s="304">
        <v>6.84</v>
      </c>
      <c r="M1863" s="304">
        <v>488.8</v>
      </c>
      <c r="N1863" s="304">
        <v>0.83199999999999996</v>
      </c>
      <c r="O1863" s="304">
        <v>1782</v>
      </c>
      <c r="Q1863" s="304">
        <v>0.4209</v>
      </c>
      <c r="R1863" s="304">
        <v>7.2</v>
      </c>
      <c r="S1863" s="304">
        <v>488.8</v>
      </c>
      <c r="T1863" s="304">
        <v>0.80579999999999996</v>
      </c>
      <c r="U1863" s="304">
        <v>1755</v>
      </c>
      <c r="W1863" s="304">
        <v>0.42009999999999997</v>
      </c>
      <c r="X1863" s="304">
        <v>7.56</v>
      </c>
      <c r="Y1863" s="304">
        <v>488.8</v>
      </c>
      <c r="Z1863" s="304">
        <v>0.82940000000000003</v>
      </c>
      <c r="AA1863" s="304">
        <v>2187</v>
      </c>
      <c r="AC1863" s="304">
        <v>0.46879999999999999</v>
      </c>
      <c r="AD1863" s="304">
        <v>45</v>
      </c>
      <c r="AE1863" s="304">
        <v>488.8</v>
      </c>
      <c r="AF1863" s="304">
        <v>0.79400000000000004</v>
      </c>
      <c r="AG1863" s="304">
        <v>2115</v>
      </c>
      <c r="AI1863" s="304">
        <v>7.9600000000000004E-2</v>
      </c>
      <c r="AJ1863" s="304">
        <v>9</v>
      </c>
      <c r="AK1863" s="304">
        <v>488.8</v>
      </c>
      <c r="AL1863" s="304">
        <v>0.69540000000000002</v>
      </c>
      <c r="AM1863" s="304">
        <v>1602</v>
      </c>
      <c r="AO1863" s="304">
        <v>0.35560000000000003</v>
      </c>
    </row>
    <row r="1864" spans="1:41">
      <c r="A1864" s="305">
        <v>1860</v>
      </c>
      <c r="B1864" s="306" t="s">
        <v>4027</v>
      </c>
      <c r="C1864" s="305" t="s">
        <v>5867</v>
      </c>
      <c r="D1864" s="306" t="s">
        <v>4139</v>
      </c>
      <c r="E1864" s="307">
        <v>750</v>
      </c>
      <c r="F1864" s="304">
        <v>378</v>
      </c>
      <c r="G1864" s="304">
        <v>600</v>
      </c>
      <c r="H1864" s="304">
        <v>0.99049999999999994</v>
      </c>
      <c r="I1864" s="304">
        <v>370458</v>
      </c>
      <c r="J1864" s="304" t="e">
        <f>I1864-#REF!</f>
        <v>#REF!</v>
      </c>
      <c r="K1864" s="304">
        <v>1.3743000000000001</v>
      </c>
      <c r="L1864" s="304">
        <v>378</v>
      </c>
      <c r="M1864" s="304">
        <v>600</v>
      </c>
      <c r="N1864" s="304">
        <v>0.95350000000000001</v>
      </c>
      <c r="O1864" s="304">
        <v>369000</v>
      </c>
      <c r="P1864" s="304" t="e">
        <f>O1864-#REF!</f>
        <v>#REF!</v>
      </c>
      <c r="Q1864" s="304">
        <v>1.3761000000000001</v>
      </c>
      <c r="R1864" s="304">
        <v>684</v>
      </c>
      <c r="S1864" s="304">
        <v>684</v>
      </c>
      <c r="T1864" s="304">
        <v>0.99539999999999995</v>
      </c>
      <c r="U1864" s="304">
        <v>290286</v>
      </c>
      <c r="W1864" s="304">
        <v>0.59219999999999995</v>
      </c>
      <c r="X1864" s="304">
        <v>711</v>
      </c>
      <c r="Y1864" s="304">
        <v>711</v>
      </c>
      <c r="Z1864" s="304">
        <v>0.99070000000000003</v>
      </c>
      <c r="AA1864" s="304">
        <v>302184</v>
      </c>
      <c r="AC1864" s="304">
        <v>0.57669999999999999</v>
      </c>
      <c r="AD1864" s="304">
        <v>756</v>
      </c>
      <c r="AE1864" s="304">
        <v>682.2</v>
      </c>
      <c r="AF1864" s="304">
        <v>0.99539999999999995</v>
      </c>
      <c r="AG1864" s="304">
        <v>385452</v>
      </c>
      <c r="AH1864" s="304" t="e">
        <f>AG1864-#REF!</f>
        <v>#REF!</v>
      </c>
      <c r="AI1864" s="304">
        <v>0.6885</v>
      </c>
      <c r="AJ1864" s="304">
        <v>738</v>
      </c>
      <c r="AK1864" s="304">
        <v>666</v>
      </c>
      <c r="AL1864" s="304">
        <v>0.98829999999999996</v>
      </c>
      <c r="AM1864" s="304">
        <v>338634</v>
      </c>
      <c r="AN1864" s="304" t="e">
        <f>AM1864-#REF!</f>
        <v>#REF!</v>
      </c>
      <c r="AO1864" s="304">
        <v>0.64490000000000003</v>
      </c>
    </row>
    <row r="1865" spans="1:41">
      <c r="A1865" s="305">
        <v>1861</v>
      </c>
      <c r="B1865" s="306" t="s">
        <v>4027</v>
      </c>
      <c r="C1865" s="305" t="s">
        <v>5868</v>
      </c>
      <c r="D1865" s="306" t="s">
        <v>4139</v>
      </c>
      <c r="E1865" s="307">
        <v>111.11</v>
      </c>
      <c r="F1865" s="304">
        <v>96</v>
      </c>
      <c r="G1865" s="304">
        <v>88.888000000000005</v>
      </c>
      <c r="H1865" s="304">
        <v>0.9556</v>
      </c>
      <c r="I1865" s="304">
        <v>12654</v>
      </c>
      <c r="K1865" s="304">
        <v>0.19159999999999999</v>
      </c>
      <c r="L1865" s="304">
        <v>120.72</v>
      </c>
      <c r="M1865" s="304">
        <v>120.72</v>
      </c>
      <c r="N1865" s="304">
        <v>0.94169999999999998</v>
      </c>
      <c r="O1865" s="304">
        <v>15108</v>
      </c>
      <c r="Q1865" s="304">
        <v>0.17860000000000001</v>
      </c>
      <c r="R1865" s="304">
        <v>137.52000000000001</v>
      </c>
      <c r="S1865" s="304">
        <v>137.52000000000001</v>
      </c>
      <c r="T1865" s="304">
        <v>0.96699999999999997</v>
      </c>
      <c r="U1865" s="304">
        <v>12654</v>
      </c>
      <c r="W1865" s="304">
        <v>0.13220000000000001</v>
      </c>
      <c r="X1865" s="304">
        <v>126.72</v>
      </c>
      <c r="Y1865" s="304">
        <v>126.72</v>
      </c>
      <c r="Z1865" s="304">
        <v>0.94220000000000004</v>
      </c>
      <c r="AA1865" s="304">
        <v>21192</v>
      </c>
      <c r="AC1865" s="304">
        <v>0.23860000000000001</v>
      </c>
      <c r="AD1865" s="304">
        <v>126</v>
      </c>
      <c r="AE1865" s="304">
        <v>126</v>
      </c>
      <c r="AF1865" s="304">
        <v>0.92549999999999999</v>
      </c>
      <c r="AG1865" s="304">
        <v>11328</v>
      </c>
      <c r="AI1865" s="304">
        <v>0.13059999999999999</v>
      </c>
      <c r="AJ1865" s="304">
        <v>126</v>
      </c>
      <c r="AK1865" s="304">
        <v>126</v>
      </c>
      <c r="AL1865" s="304">
        <v>0.90879999999999994</v>
      </c>
      <c r="AM1865" s="304">
        <v>11658</v>
      </c>
      <c r="AO1865" s="304">
        <v>0.1414</v>
      </c>
    </row>
    <row r="1866" spans="1:41">
      <c r="A1866" s="305">
        <v>1862</v>
      </c>
      <c r="B1866" s="306" t="s">
        <v>4027</v>
      </c>
      <c r="C1866" s="305" t="s">
        <v>5869</v>
      </c>
      <c r="D1866" s="306" t="s">
        <v>4139</v>
      </c>
      <c r="E1866" s="307">
        <v>166.7</v>
      </c>
      <c r="F1866" s="304">
        <v>15.3</v>
      </c>
      <c r="G1866" s="304">
        <v>133.36000000000001</v>
      </c>
      <c r="H1866" s="304">
        <v>0.91739999999999999</v>
      </c>
      <c r="I1866" s="304">
        <v>3330</v>
      </c>
      <c r="K1866" s="304">
        <v>0.32950000000000002</v>
      </c>
      <c r="L1866" s="304">
        <v>20.7</v>
      </c>
      <c r="M1866" s="304">
        <v>133.36000000000001</v>
      </c>
      <c r="N1866" s="304">
        <v>0.84729999999999994</v>
      </c>
      <c r="O1866" s="304">
        <v>3660</v>
      </c>
      <c r="Q1866" s="304">
        <v>0.28050000000000003</v>
      </c>
      <c r="R1866" s="304">
        <v>27</v>
      </c>
      <c r="S1866" s="304">
        <v>133.36000000000001</v>
      </c>
      <c r="T1866" s="304">
        <v>0.83660000000000001</v>
      </c>
      <c r="U1866" s="304">
        <v>2610</v>
      </c>
      <c r="W1866" s="304">
        <v>0.1605</v>
      </c>
      <c r="X1866" s="304">
        <v>20.7</v>
      </c>
      <c r="Y1866" s="304">
        <v>133.36000000000001</v>
      </c>
      <c r="Z1866" s="304">
        <v>0.88529999999999998</v>
      </c>
      <c r="AA1866" s="304">
        <v>3240</v>
      </c>
      <c r="AC1866" s="304">
        <v>0.23760000000000001</v>
      </c>
      <c r="AD1866" s="304">
        <v>30</v>
      </c>
      <c r="AE1866" s="304">
        <v>133.36000000000001</v>
      </c>
      <c r="AF1866" s="304">
        <v>0.89290000000000003</v>
      </c>
      <c r="AG1866" s="304">
        <v>3750</v>
      </c>
      <c r="AI1866" s="304">
        <v>0.18820000000000001</v>
      </c>
      <c r="AJ1866" s="304">
        <v>30</v>
      </c>
      <c r="AK1866" s="304">
        <v>133.36000000000001</v>
      </c>
      <c r="AL1866" s="304">
        <v>0.88829999999999998</v>
      </c>
      <c r="AM1866" s="304">
        <v>4530</v>
      </c>
      <c r="AO1866" s="304">
        <v>0.2361</v>
      </c>
    </row>
    <row r="1867" spans="1:41">
      <c r="A1867" s="305">
        <v>1863</v>
      </c>
      <c r="B1867" s="306" t="s">
        <v>4027</v>
      </c>
      <c r="C1867" s="305" t="s">
        <v>5870</v>
      </c>
      <c r="D1867" s="306" t="s">
        <v>4139</v>
      </c>
      <c r="E1867" s="307">
        <v>255.6</v>
      </c>
      <c r="F1867" s="304">
        <v>0.69</v>
      </c>
      <c r="G1867" s="304">
        <v>204.48</v>
      </c>
      <c r="H1867" s="304">
        <v>0.8</v>
      </c>
      <c r="I1867" s="304">
        <v>20</v>
      </c>
      <c r="K1867" s="304">
        <v>5.0299999999999997E-2</v>
      </c>
      <c r="L1867" s="304">
        <v>0.83</v>
      </c>
      <c r="M1867" s="304">
        <v>204.48</v>
      </c>
      <c r="N1867" s="304">
        <v>0.76480000000000004</v>
      </c>
      <c r="O1867" s="304">
        <v>52</v>
      </c>
      <c r="Q1867" s="304">
        <v>0.1101</v>
      </c>
      <c r="R1867" s="304">
        <v>0.78</v>
      </c>
      <c r="S1867" s="304">
        <v>204.48</v>
      </c>
      <c r="T1867" s="304">
        <v>0.72619999999999996</v>
      </c>
      <c r="U1867" s="304">
        <v>61</v>
      </c>
      <c r="W1867" s="304">
        <v>0.14960000000000001</v>
      </c>
      <c r="X1867" s="304">
        <v>0.72</v>
      </c>
      <c r="Y1867" s="304">
        <v>204.48</v>
      </c>
      <c r="Z1867" s="304">
        <v>0.67749999999999999</v>
      </c>
      <c r="AA1867" s="304">
        <v>63</v>
      </c>
      <c r="AC1867" s="304">
        <v>0.1736</v>
      </c>
      <c r="AD1867" s="304">
        <v>0.83</v>
      </c>
      <c r="AE1867" s="304">
        <v>204.48</v>
      </c>
      <c r="AF1867" s="304">
        <v>0.71929999999999994</v>
      </c>
      <c r="AG1867" s="304">
        <v>82</v>
      </c>
      <c r="AI1867" s="304">
        <v>0.18459999999999999</v>
      </c>
      <c r="AJ1867" s="304">
        <v>249</v>
      </c>
      <c r="AK1867" s="304">
        <v>249</v>
      </c>
      <c r="AL1867" s="304">
        <v>0.73199999999999998</v>
      </c>
      <c r="AM1867" s="304">
        <v>20664</v>
      </c>
      <c r="AO1867" s="304">
        <v>0.1575</v>
      </c>
    </row>
    <row r="1868" spans="1:41">
      <c r="A1868" s="305">
        <v>1864</v>
      </c>
      <c r="B1868" s="306" t="s">
        <v>4027</v>
      </c>
      <c r="C1868" s="305" t="s">
        <v>5871</v>
      </c>
      <c r="D1868" s="306" t="s">
        <v>4139</v>
      </c>
      <c r="E1868" s="307">
        <v>843.3</v>
      </c>
      <c r="F1868" s="304">
        <v>448</v>
      </c>
      <c r="G1868" s="304">
        <v>674.64</v>
      </c>
      <c r="H1868" s="304">
        <v>0.89380000000000004</v>
      </c>
      <c r="I1868" s="304">
        <v>163213</v>
      </c>
      <c r="K1868" s="304">
        <v>0.56610000000000005</v>
      </c>
      <c r="L1868" s="304">
        <v>466</v>
      </c>
      <c r="M1868" s="304">
        <v>674.64</v>
      </c>
      <c r="N1868" s="304">
        <v>0.9032</v>
      </c>
      <c r="O1868" s="304">
        <v>184578</v>
      </c>
      <c r="Q1868" s="304">
        <v>0.58950000000000002</v>
      </c>
      <c r="R1868" s="304">
        <v>484</v>
      </c>
      <c r="S1868" s="304">
        <v>674.64</v>
      </c>
      <c r="T1868" s="304">
        <v>0.90910000000000002</v>
      </c>
      <c r="U1868" s="304">
        <v>177840</v>
      </c>
      <c r="W1868" s="304">
        <v>0.56140000000000001</v>
      </c>
      <c r="X1868" s="304">
        <v>462</v>
      </c>
      <c r="Y1868" s="304">
        <v>674.64</v>
      </c>
      <c r="Z1868" s="304">
        <v>0.90110000000000001</v>
      </c>
      <c r="AA1868" s="304">
        <v>133407</v>
      </c>
      <c r="AC1868" s="304">
        <v>0.43080000000000002</v>
      </c>
      <c r="AD1868" s="304">
        <v>332</v>
      </c>
      <c r="AE1868" s="304">
        <v>674.64</v>
      </c>
      <c r="AF1868" s="304">
        <v>0.90079999999999993</v>
      </c>
      <c r="AG1868" s="304">
        <v>125869</v>
      </c>
      <c r="AI1868" s="304">
        <v>0.56569999999999998</v>
      </c>
      <c r="AJ1868" s="304">
        <v>346</v>
      </c>
      <c r="AK1868" s="304">
        <v>674.64</v>
      </c>
      <c r="AL1868" s="304">
        <v>0.90229999999999999</v>
      </c>
      <c r="AM1868" s="304">
        <v>129937</v>
      </c>
      <c r="AO1868" s="304">
        <v>0.57809999999999995</v>
      </c>
    </row>
    <row r="1869" spans="1:41">
      <c r="A1869" s="305">
        <v>1865</v>
      </c>
      <c r="B1869" s="306" t="s">
        <v>4027</v>
      </c>
      <c r="C1869" s="305" t="s">
        <v>5873</v>
      </c>
      <c r="D1869" s="306" t="s">
        <v>4065</v>
      </c>
      <c r="E1869" s="307">
        <v>135.6</v>
      </c>
      <c r="F1869" s="304">
        <v>136</v>
      </c>
      <c r="G1869" s="304">
        <v>136</v>
      </c>
      <c r="H1869" s="304">
        <v>0.98970000000000002</v>
      </c>
      <c r="I1869" s="304">
        <v>38200</v>
      </c>
      <c r="K1869" s="304">
        <v>0.39419999999999999</v>
      </c>
      <c r="L1869" s="304">
        <v>146</v>
      </c>
      <c r="M1869" s="304">
        <v>146</v>
      </c>
      <c r="N1869" s="304">
        <v>0.98299999999999998</v>
      </c>
      <c r="O1869" s="304">
        <v>23000</v>
      </c>
      <c r="Q1869" s="304">
        <v>0.21540000000000001</v>
      </c>
      <c r="R1869" s="304">
        <v>66</v>
      </c>
      <c r="S1869" s="304">
        <v>108.48</v>
      </c>
      <c r="T1869" s="304">
        <v>0.95840000000000003</v>
      </c>
      <c r="U1869" s="304">
        <v>13800</v>
      </c>
      <c r="W1869" s="304">
        <v>0.30299999999999999</v>
      </c>
      <c r="X1869" s="304">
        <v>94</v>
      </c>
      <c r="Y1869" s="304">
        <v>108.48</v>
      </c>
      <c r="Z1869" s="304">
        <v>0.98350000000000004</v>
      </c>
      <c r="AA1869" s="304">
        <v>34400</v>
      </c>
      <c r="AC1869" s="304">
        <v>0.50019999999999998</v>
      </c>
      <c r="AD1869" s="304">
        <v>92</v>
      </c>
      <c r="AE1869" s="304">
        <v>108.48</v>
      </c>
      <c r="AF1869" s="304">
        <v>0.97909999999999997</v>
      </c>
      <c r="AG1869" s="304">
        <v>33700</v>
      </c>
      <c r="AI1869" s="304">
        <v>0.50290000000000001</v>
      </c>
      <c r="AJ1869" s="304">
        <v>100</v>
      </c>
      <c r="AK1869" s="304">
        <v>108.48</v>
      </c>
      <c r="AL1869" s="304">
        <v>0.98209999999999997</v>
      </c>
      <c r="AM1869" s="304">
        <v>26280</v>
      </c>
      <c r="AO1869" s="304">
        <v>0.37169999999999997</v>
      </c>
    </row>
    <row r="1870" spans="1:41">
      <c r="A1870" s="305">
        <v>1866</v>
      </c>
      <c r="B1870" s="306" t="s">
        <v>4027</v>
      </c>
      <c r="C1870" s="305" t="s">
        <v>5874</v>
      </c>
      <c r="D1870" s="306" t="s">
        <v>4139</v>
      </c>
      <c r="E1870" s="307">
        <v>200</v>
      </c>
      <c r="F1870" s="304">
        <v>90</v>
      </c>
      <c r="G1870" s="304">
        <v>160</v>
      </c>
      <c r="H1870" s="304">
        <v>0.64239999999999997</v>
      </c>
      <c r="I1870" s="304">
        <v>17880</v>
      </c>
      <c r="K1870" s="304">
        <v>0.42959999999999998</v>
      </c>
      <c r="L1870" s="304">
        <v>80</v>
      </c>
      <c r="M1870" s="304">
        <v>160</v>
      </c>
      <c r="N1870" s="304">
        <v>0.57330000000000003</v>
      </c>
      <c r="O1870" s="304">
        <v>3520</v>
      </c>
      <c r="Q1870" s="304">
        <v>0.1032</v>
      </c>
      <c r="R1870" s="304">
        <v>130</v>
      </c>
      <c r="S1870" s="304">
        <v>160</v>
      </c>
      <c r="T1870" s="304">
        <v>0.64590000000000003</v>
      </c>
      <c r="U1870" s="304">
        <v>18600</v>
      </c>
      <c r="W1870" s="304">
        <v>0.30769999999999997</v>
      </c>
      <c r="X1870" s="304">
        <v>130</v>
      </c>
      <c r="Y1870" s="304">
        <v>160</v>
      </c>
      <c r="Z1870" s="304">
        <v>0.63559999999999994</v>
      </c>
      <c r="AA1870" s="304">
        <v>27200</v>
      </c>
      <c r="AC1870" s="304">
        <v>0.4425</v>
      </c>
      <c r="AD1870" s="304">
        <v>130</v>
      </c>
      <c r="AE1870" s="304">
        <v>160</v>
      </c>
      <c r="AF1870" s="304">
        <v>0.63759999999999994</v>
      </c>
      <c r="AG1870" s="304">
        <v>27120</v>
      </c>
      <c r="AI1870" s="304">
        <v>0.43980000000000002</v>
      </c>
      <c r="AJ1870" s="304">
        <v>81.400000000000006</v>
      </c>
      <c r="AK1870" s="304">
        <v>160</v>
      </c>
      <c r="AL1870" s="304">
        <v>0.61199999999999999</v>
      </c>
      <c r="AM1870" s="304">
        <v>7980</v>
      </c>
      <c r="AO1870" s="304">
        <v>0.2225</v>
      </c>
    </row>
    <row r="1871" spans="1:41">
      <c r="A1871" s="305">
        <v>1867</v>
      </c>
      <c r="B1871" s="306" t="s">
        <v>4027</v>
      </c>
      <c r="C1871" s="305" t="s">
        <v>5875</v>
      </c>
      <c r="D1871" s="306" t="s">
        <v>4051</v>
      </c>
      <c r="E1871" s="307">
        <v>122.2</v>
      </c>
      <c r="F1871" s="304">
        <v>57.15</v>
      </c>
      <c r="G1871" s="304">
        <v>97.76</v>
      </c>
      <c r="H1871" s="304">
        <v>0.90839999999999999</v>
      </c>
      <c r="I1871" s="304">
        <v>11868</v>
      </c>
      <c r="K1871" s="304">
        <v>0.3175</v>
      </c>
      <c r="L1871" s="304">
        <v>60.3</v>
      </c>
      <c r="M1871" s="304">
        <v>97.76</v>
      </c>
      <c r="N1871" s="304">
        <v>0.86839999999999995</v>
      </c>
      <c r="O1871" s="304">
        <v>16776</v>
      </c>
      <c r="Q1871" s="304">
        <v>0.43059999999999998</v>
      </c>
      <c r="R1871" s="304">
        <v>45.6</v>
      </c>
      <c r="S1871" s="304">
        <v>97.76</v>
      </c>
      <c r="T1871" s="304">
        <v>0.87349999999999994</v>
      </c>
      <c r="U1871" s="304">
        <v>13995</v>
      </c>
      <c r="W1871" s="304">
        <v>0.48799999999999999</v>
      </c>
      <c r="X1871" s="304">
        <v>48.6</v>
      </c>
      <c r="Y1871" s="304">
        <v>97.76</v>
      </c>
      <c r="Z1871" s="304">
        <v>0.85389999999999999</v>
      </c>
      <c r="AA1871" s="304">
        <v>7750</v>
      </c>
      <c r="AC1871" s="304">
        <v>0.45779999999999998</v>
      </c>
      <c r="AD1871" s="304">
        <v>47.4</v>
      </c>
      <c r="AE1871" s="304">
        <v>97.76</v>
      </c>
      <c r="AF1871" s="304">
        <v>0.84360000000000002</v>
      </c>
      <c r="AG1871" s="304">
        <v>12633</v>
      </c>
      <c r="AI1871" s="304">
        <v>0.42470000000000002</v>
      </c>
      <c r="AJ1871" s="304">
        <v>42.48</v>
      </c>
      <c r="AK1871" s="304">
        <v>97.76</v>
      </c>
      <c r="AL1871" s="304">
        <v>0.83219999999999994</v>
      </c>
      <c r="AM1871" s="304">
        <v>11511</v>
      </c>
      <c r="AO1871" s="304">
        <v>0.45229999999999998</v>
      </c>
    </row>
    <row r="1872" spans="1:41">
      <c r="A1872" s="305">
        <v>1868</v>
      </c>
      <c r="B1872" s="306" t="s">
        <v>4027</v>
      </c>
      <c r="C1872" s="305" t="s">
        <v>5876</v>
      </c>
      <c r="D1872" s="306" t="s">
        <v>4139</v>
      </c>
      <c r="E1872" s="307">
        <v>170</v>
      </c>
      <c r="F1872" s="304">
        <v>35.4</v>
      </c>
      <c r="G1872" s="304">
        <v>136</v>
      </c>
      <c r="H1872" s="304">
        <v>0.82730000000000004</v>
      </c>
      <c r="I1872" s="304">
        <v>4808</v>
      </c>
      <c r="K1872" s="304">
        <v>0.22800000000000001</v>
      </c>
      <c r="L1872" s="304">
        <v>43.8</v>
      </c>
      <c r="M1872" s="304">
        <v>136</v>
      </c>
      <c r="N1872" s="304">
        <v>0.81279999999999997</v>
      </c>
      <c r="O1872" s="304">
        <v>4311</v>
      </c>
      <c r="Q1872" s="304">
        <v>0.3629</v>
      </c>
      <c r="R1872" s="304">
        <v>41.16</v>
      </c>
      <c r="S1872" s="304">
        <v>136</v>
      </c>
      <c r="T1872" s="304">
        <v>0.80959999999999999</v>
      </c>
      <c r="U1872" s="304">
        <v>6132</v>
      </c>
      <c r="W1872" s="304">
        <v>0.25559999999999999</v>
      </c>
      <c r="X1872" s="304">
        <v>48</v>
      </c>
      <c r="Y1872" s="304">
        <v>136</v>
      </c>
      <c r="Z1872" s="304">
        <v>0.82179999999999997</v>
      </c>
      <c r="AA1872" s="304">
        <v>6348</v>
      </c>
      <c r="AC1872" s="304">
        <v>0.21629999999999999</v>
      </c>
      <c r="AD1872" s="304">
        <v>42.72</v>
      </c>
      <c r="AE1872" s="304">
        <v>136</v>
      </c>
      <c r="AF1872" s="304">
        <v>0.82140000000000002</v>
      </c>
      <c r="AG1872" s="304">
        <v>6012</v>
      </c>
      <c r="AI1872" s="304">
        <v>0.2303</v>
      </c>
      <c r="AJ1872" s="304">
        <v>46.92</v>
      </c>
      <c r="AK1872" s="304">
        <v>136</v>
      </c>
      <c r="AL1872" s="304">
        <v>0.81709999999999994</v>
      </c>
      <c r="AM1872" s="304">
        <v>5655</v>
      </c>
      <c r="AO1872" s="304">
        <v>0.2049</v>
      </c>
    </row>
    <row r="1873" spans="1:41">
      <c r="A1873" s="305">
        <v>1869</v>
      </c>
      <c r="B1873" s="306" t="s">
        <v>4027</v>
      </c>
      <c r="C1873" s="305" t="s">
        <v>5877</v>
      </c>
      <c r="D1873" s="306" t="s">
        <v>4139</v>
      </c>
      <c r="E1873" s="307">
        <v>300</v>
      </c>
      <c r="F1873" s="304">
        <v>184.8</v>
      </c>
      <c r="G1873" s="304">
        <v>240</v>
      </c>
      <c r="H1873" s="304">
        <v>0.97070000000000001</v>
      </c>
      <c r="I1873" s="304">
        <v>33440</v>
      </c>
      <c r="K1873" s="304">
        <v>0.25890000000000002</v>
      </c>
      <c r="L1873" s="304">
        <v>159.19999999999999</v>
      </c>
      <c r="M1873" s="304">
        <v>240</v>
      </c>
      <c r="N1873" s="304">
        <v>0.98</v>
      </c>
      <c r="O1873" s="304">
        <v>37110</v>
      </c>
      <c r="Q1873" s="304">
        <v>0.31969999999999998</v>
      </c>
      <c r="R1873" s="304">
        <v>177.2</v>
      </c>
      <c r="S1873" s="304">
        <v>240</v>
      </c>
      <c r="T1873" s="304">
        <v>0.96609999999999996</v>
      </c>
      <c r="U1873" s="304">
        <v>31580</v>
      </c>
      <c r="W1873" s="304">
        <v>0.25619999999999998</v>
      </c>
      <c r="X1873" s="304">
        <v>174</v>
      </c>
      <c r="Y1873" s="304">
        <v>240</v>
      </c>
      <c r="Z1873" s="304">
        <v>0.95279999999999998</v>
      </c>
      <c r="AA1873" s="304">
        <v>37540</v>
      </c>
      <c r="AC1873" s="304">
        <v>0.3044</v>
      </c>
      <c r="AD1873" s="304">
        <v>172.4</v>
      </c>
      <c r="AE1873" s="304">
        <v>240</v>
      </c>
      <c r="AF1873" s="304">
        <v>0.90379999999999994</v>
      </c>
      <c r="AG1873" s="304">
        <v>39420</v>
      </c>
      <c r="AI1873" s="304">
        <v>0.34010000000000001</v>
      </c>
      <c r="AJ1873" s="304">
        <v>250</v>
      </c>
      <c r="AK1873" s="304">
        <v>250</v>
      </c>
      <c r="AL1873" s="304">
        <v>0.89590000000000003</v>
      </c>
      <c r="AM1873" s="304">
        <v>22450</v>
      </c>
      <c r="AO1873" s="304">
        <v>0.13919999999999999</v>
      </c>
    </row>
    <row r="1874" spans="1:41">
      <c r="A1874" s="305">
        <v>1870</v>
      </c>
      <c r="B1874" s="306" t="s">
        <v>4027</v>
      </c>
      <c r="C1874" s="305" t="s">
        <v>5878</v>
      </c>
      <c r="D1874" s="306" t="s">
        <v>4139</v>
      </c>
      <c r="E1874" s="307">
        <v>169.3</v>
      </c>
      <c r="F1874" s="304">
        <v>197.25</v>
      </c>
      <c r="G1874" s="304">
        <v>197.25</v>
      </c>
      <c r="H1874" s="304">
        <v>0.87360000000000004</v>
      </c>
      <c r="I1874" s="304">
        <v>1575</v>
      </c>
      <c r="K1874" s="304">
        <v>1.2800000000000001E-2</v>
      </c>
      <c r="L1874" s="304">
        <v>5.25</v>
      </c>
      <c r="M1874" s="304">
        <v>135.44</v>
      </c>
      <c r="N1874" s="304">
        <v>1</v>
      </c>
      <c r="O1874" s="304">
        <v>915</v>
      </c>
      <c r="Q1874" s="304">
        <v>0.3075</v>
      </c>
      <c r="R1874" s="304">
        <v>27.25</v>
      </c>
      <c r="S1874" s="304">
        <v>135.44</v>
      </c>
      <c r="T1874" s="304">
        <v>0.85739999999999994</v>
      </c>
      <c r="U1874" s="304">
        <v>1863</v>
      </c>
      <c r="W1874" s="304">
        <v>0.11609999999999999</v>
      </c>
      <c r="X1874" s="304">
        <v>57.25</v>
      </c>
      <c r="Y1874" s="304">
        <v>135.44</v>
      </c>
      <c r="Z1874" s="304">
        <v>0.8286</v>
      </c>
      <c r="AA1874" s="304">
        <v>1721</v>
      </c>
      <c r="AC1874" s="304">
        <v>4.99E-2</v>
      </c>
      <c r="AD1874" s="304">
        <v>3.25</v>
      </c>
      <c r="AE1874" s="304">
        <v>135.44</v>
      </c>
      <c r="AF1874" s="304">
        <v>0.89739999999999998</v>
      </c>
      <c r="AG1874" s="304">
        <v>1713</v>
      </c>
      <c r="AH1874" s="304" t="e">
        <f>AG1874-#REF!</f>
        <v>#REF!</v>
      </c>
      <c r="AI1874" s="304">
        <v>1.2828999999999999</v>
      </c>
      <c r="AJ1874" s="304">
        <v>11.25</v>
      </c>
      <c r="AK1874" s="304">
        <v>135.44</v>
      </c>
      <c r="AL1874" s="304">
        <v>0.98170000000000002</v>
      </c>
      <c r="AM1874" s="304">
        <v>2467</v>
      </c>
      <c r="AO1874" s="304">
        <v>0.34899999999999998</v>
      </c>
    </row>
    <row r="1875" spans="1:41">
      <c r="A1875" s="305">
        <v>1871</v>
      </c>
      <c r="B1875" s="306" t="s">
        <v>4027</v>
      </c>
      <c r="C1875" s="305" t="s">
        <v>5879</v>
      </c>
      <c r="D1875" s="306" t="s">
        <v>4139</v>
      </c>
      <c r="E1875" s="307">
        <v>138.9</v>
      </c>
      <c r="F1875" s="304">
        <v>43.2</v>
      </c>
      <c r="G1875" s="304">
        <v>111.12</v>
      </c>
      <c r="H1875" s="304">
        <v>0.99419999999999997</v>
      </c>
      <c r="I1875" s="304">
        <v>19362</v>
      </c>
      <c r="J1875" s="304" t="e">
        <f>I1875-#REF!</f>
        <v>#REF!</v>
      </c>
      <c r="K1875" s="304">
        <v>0.62619999999999998</v>
      </c>
      <c r="L1875" s="304">
        <v>49.2</v>
      </c>
      <c r="M1875" s="304">
        <v>111.12</v>
      </c>
      <c r="N1875" s="304">
        <v>0.99509999999999998</v>
      </c>
      <c r="O1875" s="304">
        <v>18858</v>
      </c>
      <c r="Q1875" s="304">
        <v>0.51770000000000005</v>
      </c>
      <c r="R1875" s="304">
        <v>49.2</v>
      </c>
      <c r="S1875" s="304">
        <v>111.12</v>
      </c>
      <c r="T1875" s="304">
        <v>0.99160000000000004</v>
      </c>
      <c r="U1875" s="304">
        <v>18342</v>
      </c>
      <c r="W1875" s="304">
        <v>0.5222</v>
      </c>
      <c r="X1875" s="304">
        <v>50.7</v>
      </c>
      <c r="Y1875" s="304">
        <v>111.12</v>
      </c>
      <c r="Z1875" s="304">
        <v>0.99149999999999994</v>
      </c>
      <c r="AA1875" s="304">
        <v>19134</v>
      </c>
      <c r="AC1875" s="304">
        <v>0.51160000000000005</v>
      </c>
      <c r="AD1875" s="304">
        <v>45.3</v>
      </c>
      <c r="AE1875" s="304">
        <v>111.12</v>
      </c>
      <c r="AF1875" s="304">
        <v>0.98960000000000004</v>
      </c>
      <c r="AG1875" s="304">
        <v>16413</v>
      </c>
      <c r="AI1875" s="304">
        <v>0.49209999999999998</v>
      </c>
      <c r="AJ1875" s="304">
        <v>49.5</v>
      </c>
      <c r="AK1875" s="304">
        <v>111.12</v>
      </c>
      <c r="AL1875" s="304">
        <v>0.98980000000000001</v>
      </c>
      <c r="AM1875" s="304">
        <v>16260</v>
      </c>
      <c r="AO1875" s="304">
        <v>0.46089999999999998</v>
      </c>
    </row>
    <row r="1876" spans="1:41">
      <c r="A1876" s="305">
        <v>1872</v>
      </c>
      <c r="B1876" s="306" t="s">
        <v>4027</v>
      </c>
      <c r="C1876" s="305" t="s">
        <v>5880</v>
      </c>
      <c r="D1876" s="306" t="s">
        <v>4051</v>
      </c>
      <c r="E1876" s="307">
        <v>600</v>
      </c>
      <c r="F1876" s="304">
        <v>356.64</v>
      </c>
      <c r="G1876" s="304">
        <v>480</v>
      </c>
      <c r="H1876" s="304">
        <v>0.99939999999999996</v>
      </c>
      <c r="I1876" s="304">
        <v>87036</v>
      </c>
      <c r="K1876" s="304">
        <v>0.3392</v>
      </c>
      <c r="L1876" s="304">
        <v>337.2</v>
      </c>
      <c r="M1876" s="304">
        <v>480</v>
      </c>
      <c r="N1876" s="304">
        <v>0.99949999999999994</v>
      </c>
      <c r="O1876" s="304">
        <v>112536</v>
      </c>
      <c r="Q1876" s="304">
        <v>0.44879999999999998</v>
      </c>
      <c r="R1876" s="304">
        <v>243.6</v>
      </c>
      <c r="S1876" s="304">
        <v>480</v>
      </c>
      <c r="T1876" s="304">
        <v>0.99570000000000003</v>
      </c>
      <c r="U1876" s="304">
        <v>77658</v>
      </c>
      <c r="W1876" s="304">
        <v>0.44469999999999998</v>
      </c>
      <c r="X1876" s="304">
        <v>312.48</v>
      </c>
      <c r="Y1876" s="304">
        <v>480</v>
      </c>
      <c r="Z1876" s="304">
        <v>0.99460000000000004</v>
      </c>
      <c r="AA1876" s="304">
        <v>100542</v>
      </c>
      <c r="AC1876" s="304">
        <v>0.43480000000000002</v>
      </c>
      <c r="AD1876" s="304">
        <v>300</v>
      </c>
      <c r="AE1876" s="304">
        <v>480</v>
      </c>
      <c r="AF1876" s="304">
        <v>0.996</v>
      </c>
      <c r="AG1876" s="304">
        <v>111288</v>
      </c>
      <c r="AI1876" s="304">
        <v>0.50060000000000004</v>
      </c>
      <c r="AJ1876" s="304">
        <v>396</v>
      </c>
      <c r="AK1876" s="304">
        <v>480</v>
      </c>
      <c r="AL1876" s="304">
        <v>0.97989999999999999</v>
      </c>
      <c r="AM1876" s="304">
        <v>121380</v>
      </c>
      <c r="AO1876" s="304">
        <v>0.43440000000000001</v>
      </c>
    </row>
    <row r="1877" spans="1:41">
      <c r="A1877" s="305">
        <v>1873</v>
      </c>
      <c r="B1877" s="306" t="s">
        <v>4027</v>
      </c>
      <c r="C1877" s="305" t="s">
        <v>5881</v>
      </c>
      <c r="D1877" s="306" t="s">
        <v>4139</v>
      </c>
      <c r="E1877" s="307">
        <v>1500</v>
      </c>
      <c r="F1877" s="304">
        <v>1611</v>
      </c>
      <c r="G1877" s="304">
        <v>1611</v>
      </c>
      <c r="H1877" s="304">
        <v>0.98080000000000001</v>
      </c>
      <c r="I1877" s="304">
        <v>495900</v>
      </c>
      <c r="K1877" s="304">
        <v>0.43590000000000001</v>
      </c>
      <c r="L1877" s="304">
        <v>1449</v>
      </c>
      <c r="M1877" s="304">
        <v>1449</v>
      </c>
      <c r="N1877" s="304">
        <v>0.99680000000000002</v>
      </c>
      <c r="O1877" s="304">
        <v>550050</v>
      </c>
      <c r="Q1877" s="304">
        <v>0.51190000000000002</v>
      </c>
      <c r="R1877" s="304">
        <v>1305</v>
      </c>
      <c r="S1877" s="304">
        <v>1305</v>
      </c>
      <c r="T1877" s="304">
        <v>0.99709999999999999</v>
      </c>
      <c r="U1877" s="304">
        <v>505500</v>
      </c>
      <c r="W1877" s="304">
        <v>0.53959999999999997</v>
      </c>
      <c r="X1877" s="304">
        <v>1362</v>
      </c>
      <c r="Y1877" s="304">
        <v>1362</v>
      </c>
      <c r="Z1877" s="304">
        <v>0.99680000000000002</v>
      </c>
      <c r="AA1877" s="304">
        <v>550350</v>
      </c>
      <c r="AC1877" s="304">
        <v>0.54490000000000005</v>
      </c>
      <c r="AD1877" s="304">
        <v>1200</v>
      </c>
      <c r="AE1877" s="304">
        <v>1200</v>
      </c>
      <c r="AF1877" s="304">
        <v>0.99619999999999997</v>
      </c>
      <c r="AG1877" s="304">
        <v>577650</v>
      </c>
      <c r="AH1877" s="304" t="e">
        <f>AG1877-#REF!</f>
        <v>#REF!</v>
      </c>
      <c r="AI1877" s="304">
        <v>0.64949999999999997</v>
      </c>
      <c r="AJ1877" s="304">
        <v>1350</v>
      </c>
      <c r="AK1877" s="304">
        <v>1350</v>
      </c>
      <c r="AL1877" s="304">
        <v>0.99760000000000004</v>
      </c>
      <c r="AM1877" s="304">
        <v>425100</v>
      </c>
      <c r="AO1877" s="304">
        <v>0.43840000000000001</v>
      </c>
    </row>
    <row r="1878" spans="1:41">
      <c r="A1878" s="305">
        <v>1874</v>
      </c>
      <c r="B1878" s="306" t="s">
        <v>4027</v>
      </c>
      <c r="C1878" s="305" t="s">
        <v>5882</v>
      </c>
      <c r="D1878" s="306" t="s">
        <v>4051</v>
      </c>
      <c r="E1878" s="307">
        <v>133.33000000000001</v>
      </c>
      <c r="F1878" s="304">
        <v>0</v>
      </c>
      <c r="G1878" s="304">
        <v>115.68</v>
      </c>
      <c r="H1878" s="304" t="e">
        <v>#DIV/0!</v>
      </c>
      <c r="I1878" s="304">
        <v>0</v>
      </c>
      <c r="K1878" s="304">
        <v>0</v>
      </c>
      <c r="L1878" s="304">
        <v>0</v>
      </c>
      <c r="M1878" s="304">
        <v>0</v>
      </c>
      <c r="N1878" s="304" t="e">
        <v>#DIV/0!</v>
      </c>
      <c r="O1878" s="304">
        <v>0</v>
      </c>
      <c r="Q1878" s="304">
        <v>0</v>
      </c>
      <c r="R1878" s="304">
        <v>0</v>
      </c>
      <c r="S1878" s="304">
        <v>0</v>
      </c>
      <c r="T1878" s="304" t="e">
        <v>#DIV/0!</v>
      </c>
      <c r="U1878" s="304">
        <v>0</v>
      </c>
      <c r="W1878" s="304">
        <v>0</v>
      </c>
      <c r="X1878" s="304">
        <v>0</v>
      </c>
      <c r="Y1878" s="304">
        <v>0</v>
      </c>
      <c r="Z1878" s="304" t="e">
        <v>#DIV/0!</v>
      </c>
      <c r="AA1878" s="304">
        <v>0</v>
      </c>
      <c r="AC1878" s="304">
        <v>0</v>
      </c>
      <c r="AD1878" s="304">
        <v>139.22</v>
      </c>
      <c r="AE1878" s="304">
        <v>138.72</v>
      </c>
      <c r="AF1878" s="304">
        <v>1.3633</v>
      </c>
      <c r="AG1878" s="304">
        <v>30756</v>
      </c>
      <c r="AI1878" s="304">
        <v>0.21859999999999999</v>
      </c>
      <c r="AJ1878" s="304">
        <v>127.14</v>
      </c>
      <c r="AK1878" s="304">
        <v>126.64</v>
      </c>
      <c r="AL1878" s="304">
        <v>1.0844</v>
      </c>
      <c r="AM1878" s="304">
        <v>19459</v>
      </c>
      <c r="AO1878" s="304">
        <v>0.1968</v>
      </c>
    </row>
    <row r="1879" spans="1:41">
      <c r="A1879" s="305">
        <v>1875</v>
      </c>
      <c r="B1879" s="306" t="s">
        <v>4027</v>
      </c>
      <c r="C1879" s="305" t="s">
        <v>5883</v>
      </c>
      <c r="D1879" s="306" t="s">
        <v>4139</v>
      </c>
      <c r="E1879" s="307">
        <v>134.4</v>
      </c>
      <c r="F1879" s="304">
        <v>61.84</v>
      </c>
      <c r="G1879" s="304">
        <v>107.52</v>
      </c>
      <c r="H1879" s="304">
        <v>0.84450000000000003</v>
      </c>
      <c r="I1879" s="304">
        <v>7732</v>
      </c>
      <c r="K1879" s="304">
        <v>0.2056</v>
      </c>
      <c r="L1879" s="304">
        <v>60.08</v>
      </c>
      <c r="M1879" s="304">
        <v>107.52</v>
      </c>
      <c r="N1879" s="304">
        <v>0.85329999999999995</v>
      </c>
      <c r="O1879" s="304">
        <v>8964</v>
      </c>
      <c r="Q1879" s="304">
        <v>0.23499999999999999</v>
      </c>
      <c r="R1879" s="304">
        <v>67.52</v>
      </c>
      <c r="S1879" s="304">
        <v>107.52</v>
      </c>
      <c r="T1879" s="304">
        <v>0.83140000000000003</v>
      </c>
      <c r="U1879" s="304">
        <v>8438</v>
      </c>
      <c r="W1879" s="304">
        <v>0.20880000000000001</v>
      </c>
      <c r="X1879" s="304">
        <v>71.680000000000007</v>
      </c>
      <c r="Y1879" s="304">
        <v>107.52</v>
      </c>
      <c r="Z1879" s="304">
        <v>0.83579999999999999</v>
      </c>
      <c r="AA1879" s="304">
        <v>11254</v>
      </c>
      <c r="AC1879" s="304">
        <v>0.2525</v>
      </c>
      <c r="AD1879" s="304">
        <v>72</v>
      </c>
      <c r="AE1879" s="304">
        <v>107.52</v>
      </c>
      <c r="AF1879" s="304">
        <v>0.83140000000000003</v>
      </c>
      <c r="AG1879" s="304">
        <v>9798</v>
      </c>
      <c r="AI1879" s="304">
        <v>0.22</v>
      </c>
      <c r="AJ1879" s="304">
        <v>68</v>
      </c>
      <c r="AK1879" s="304">
        <v>107.52</v>
      </c>
      <c r="AL1879" s="304">
        <v>0.8216</v>
      </c>
      <c r="AM1879" s="304">
        <v>9952</v>
      </c>
      <c r="AO1879" s="304">
        <v>0.24740000000000001</v>
      </c>
    </row>
    <row r="1880" spans="1:41">
      <c r="A1880" s="305">
        <v>1876</v>
      </c>
      <c r="B1880" s="306" t="s">
        <v>4027</v>
      </c>
      <c r="C1880" s="305" t="s">
        <v>5884</v>
      </c>
      <c r="D1880" s="306" t="s">
        <v>4139</v>
      </c>
      <c r="E1880" s="307">
        <v>300</v>
      </c>
      <c r="F1880" s="304">
        <v>207</v>
      </c>
      <c r="G1880" s="304">
        <v>240</v>
      </c>
      <c r="H1880" s="304">
        <v>0.99199999999999999</v>
      </c>
      <c r="I1880" s="304">
        <v>74400</v>
      </c>
      <c r="K1880" s="304">
        <v>0.50319999999999998</v>
      </c>
      <c r="L1880" s="304">
        <v>180</v>
      </c>
      <c r="M1880" s="304">
        <v>240</v>
      </c>
      <c r="N1880" s="304">
        <v>0.98599999999999999</v>
      </c>
      <c r="O1880" s="304">
        <v>63300</v>
      </c>
      <c r="Q1880" s="304">
        <v>0.47939999999999999</v>
      </c>
      <c r="R1880" s="304">
        <v>183</v>
      </c>
      <c r="S1880" s="304">
        <v>240</v>
      </c>
      <c r="T1880" s="304">
        <v>0.99429999999999996</v>
      </c>
      <c r="U1880" s="304">
        <v>51600</v>
      </c>
      <c r="W1880" s="304">
        <v>0.39389999999999997</v>
      </c>
      <c r="X1880" s="304">
        <v>195</v>
      </c>
      <c r="Y1880" s="304">
        <v>240</v>
      </c>
      <c r="Z1880" s="304">
        <v>0.95430000000000004</v>
      </c>
      <c r="AA1880" s="304">
        <v>50100</v>
      </c>
      <c r="AC1880" s="304">
        <v>0.3619</v>
      </c>
      <c r="AD1880" s="304">
        <v>174</v>
      </c>
      <c r="AE1880" s="304">
        <v>240</v>
      </c>
      <c r="AF1880" s="304">
        <v>1</v>
      </c>
      <c r="AG1880" s="304">
        <v>45000</v>
      </c>
      <c r="AI1880" s="304">
        <v>0.34760000000000002</v>
      </c>
      <c r="AJ1880" s="304">
        <v>168</v>
      </c>
      <c r="AK1880" s="304">
        <v>240</v>
      </c>
      <c r="AL1880" s="304">
        <v>0.98760000000000003</v>
      </c>
      <c r="AM1880" s="304">
        <v>47700</v>
      </c>
      <c r="AO1880" s="304">
        <v>0.39929999999999999</v>
      </c>
    </row>
    <row r="1881" spans="1:41">
      <c r="A1881" s="305">
        <v>1877</v>
      </c>
      <c r="B1881" s="306" t="s">
        <v>4027</v>
      </c>
      <c r="C1881" s="305" t="s">
        <v>5885</v>
      </c>
      <c r="D1881" s="306" t="s">
        <v>4139</v>
      </c>
      <c r="E1881" s="307">
        <v>222.2</v>
      </c>
      <c r="F1881" s="304">
        <v>138.12</v>
      </c>
      <c r="G1881" s="304">
        <v>177.76</v>
      </c>
      <c r="H1881" s="304">
        <v>0.99519999999999997</v>
      </c>
      <c r="I1881" s="304">
        <v>42096</v>
      </c>
      <c r="K1881" s="304">
        <v>0.4254</v>
      </c>
      <c r="L1881" s="304">
        <v>109.2</v>
      </c>
      <c r="M1881" s="304">
        <v>177.76</v>
      </c>
      <c r="N1881" s="304">
        <v>0.99060000000000004</v>
      </c>
      <c r="O1881" s="304">
        <v>36273</v>
      </c>
      <c r="Q1881" s="304">
        <v>0.45069999999999999</v>
      </c>
      <c r="R1881" s="304">
        <v>107.04</v>
      </c>
      <c r="S1881" s="304">
        <v>177.76</v>
      </c>
      <c r="T1881" s="304">
        <v>0.99529999999999996</v>
      </c>
      <c r="U1881" s="304">
        <v>47610</v>
      </c>
      <c r="V1881" s="304" t="e">
        <f>U1881-#REF!</f>
        <v>#REF!</v>
      </c>
      <c r="W1881" s="304">
        <v>0.62070000000000003</v>
      </c>
      <c r="X1881" s="304">
        <v>106.92</v>
      </c>
      <c r="Y1881" s="304">
        <v>177.76</v>
      </c>
      <c r="Z1881" s="304">
        <v>0.99460000000000004</v>
      </c>
      <c r="AA1881" s="304">
        <v>37848</v>
      </c>
      <c r="AC1881" s="304">
        <v>0.47839999999999999</v>
      </c>
      <c r="AD1881" s="304">
        <v>117</v>
      </c>
      <c r="AE1881" s="304">
        <v>177.76</v>
      </c>
      <c r="AF1881" s="304">
        <v>0.99509999999999998</v>
      </c>
      <c r="AG1881" s="304">
        <v>50880</v>
      </c>
      <c r="AI1881" s="304">
        <v>0.58740000000000003</v>
      </c>
      <c r="AJ1881" s="304">
        <v>111</v>
      </c>
      <c r="AK1881" s="304">
        <v>177.76</v>
      </c>
      <c r="AL1881" s="304">
        <v>0.99580000000000002</v>
      </c>
      <c r="AM1881" s="304">
        <v>29718</v>
      </c>
      <c r="AO1881" s="304">
        <v>0.37340000000000001</v>
      </c>
    </row>
    <row r="1882" spans="1:41">
      <c r="A1882" s="305">
        <v>1878</v>
      </c>
      <c r="B1882" s="306" t="s">
        <v>4027</v>
      </c>
      <c r="C1882" s="305" t="s">
        <v>5886</v>
      </c>
      <c r="D1882" s="306" t="s">
        <v>4139</v>
      </c>
      <c r="E1882" s="307">
        <v>166.67</v>
      </c>
      <c r="F1882" s="304">
        <v>52.314999999999998</v>
      </c>
      <c r="G1882" s="304">
        <v>133.33600000000001</v>
      </c>
      <c r="H1882" s="304">
        <v>0.78169999999999995</v>
      </c>
      <c r="I1882" s="304">
        <v>5370</v>
      </c>
      <c r="K1882" s="304">
        <v>0.1835</v>
      </c>
      <c r="L1882" s="304">
        <v>52.314999999999998</v>
      </c>
      <c r="M1882" s="304">
        <v>133.33600000000001</v>
      </c>
      <c r="N1882" s="304">
        <v>0.80279999999999996</v>
      </c>
      <c r="O1882" s="304">
        <v>5340</v>
      </c>
      <c r="Q1882" s="304">
        <v>0.1719</v>
      </c>
      <c r="R1882" s="304">
        <v>44.314999999999998</v>
      </c>
      <c r="S1882" s="304">
        <v>133.33600000000001</v>
      </c>
      <c r="T1882" s="304">
        <v>0.85929999999999995</v>
      </c>
      <c r="U1882" s="304">
        <v>4580</v>
      </c>
      <c r="W1882" s="304">
        <v>0.16819999999999999</v>
      </c>
      <c r="X1882" s="304">
        <v>44.314999999999998</v>
      </c>
      <c r="Y1882" s="304">
        <v>133.33600000000001</v>
      </c>
      <c r="Z1882" s="304">
        <v>0.80299999999999994</v>
      </c>
      <c r="AA1882" s="304">
        <v>5290</v>
      </c>
      <c r="AC1882" s="304">
        <v>0.20119999999999999</v>
      </c>
      <c r="AD1882" s="304">
        <v>48.475000000000001</v>
      </c>
      <c r="AE1882" s="304">
        <v>133.33600000000001</v>
      </c>
      <c r="AF1882" s="304">
        <v>0.79500000000000004</v>
      </c>
      <c r="AG1882" s="304">
        <v>4217</v>
      </c>
      <c r="AI1882" s="304">
        <v>0.153</v>
      </c>
      <c r="AJ1882" s="304">
        <v>40.155000000000001</v>
      </c>
      <c r="AK1882" s="304">
        <v>133.33600000000001</v>
      </c>
      <c r="AL1882" s="304">
        <v>0.79569999999999996</v>
      </c>
      <c r="AM1882" s="304">
        <v>4196</v>
      </c>
      <c r="AO1882" s="304">
        <v>0.18390000000000001</v>
      </c>
    </row>
    <row r="1883" spans="1:41">
      <c r="A1883" s="305">
        <v>1879</v>
      </c>
      <c r="B1883" s="306" t="s">
        <v>4027</v>
      </c>
      <c r="C1883" s="305" t="s">
        <v>5887</v>
      </c>
      <c r="D1883" s="306" t="s">
        <v>4051</v>
      </c>
      <c r="E1883" s="307">
        <v>1300</v>
      </c>
      <c r="F1883" s="304">
        <v>1252.8</v>
      </c>
      <c r="G1883" s="304">
        <v>1252.8</v>
      </c>
      <c r="H1883" s="304">
        <v>1.6771</v>
      </c>
      <c r="I1883" s="304">
        <v>172908</v>
      </c>
      <c r="K1883" s="304">
        <v>0.20649999999999999</v>
      </c>
      <c r="L1883" s="304">
        <v>1002.96</v>
      </c>
      <c r="M1883" s="304">
        <v>1040</v>
      </c>
      <c r="N1883" s="304">
        <v>1.0131999999999999</v>
      </c>
      <c r="O1883" s="304">
        <v>146616</v>
      </c>
      <c r="Q1883" s="304">
        <v>0.19389999999999999</v>
      </c>
      <c r="R1883" s="304">
        <v>1339.2</v>
      </c>
      <c r="S1883" s="304">
        <v>1339.2</v>
      </c>
      <c r="T1883" s="304">
        <v>1.0101</v>
      </c>
      <c r="U1883" s="304">
        <v>200718</v>
      </c>
      <c r="W1883" s="304">
        <v>0.2132</v>
      </c>
      <c r="X1883" s="304">
        <v>1516.08</v>
      </c>
      <c r="Y1883" s="304">
        <v>1516.08</v>
      </c>
      <c r="Z1883" s="304">
        <v>0.99790000000000001</v>
      </c>
      <c r="AA1883" s="304">
        <v>321690</v>
      </c>
      <c r="AC1883" s="304">
        <v>0.27689999999999998</v>
      </c>
      <c r="AD1883" s="304">
        <v>1428.24</v>
      </c>
      <c r="AE1883" s="304">
        <v>1428.24</v>
      </c>
      <c r="AF1883" s="304">
        <v>0.99919999999999998</v>
      </c>
      <c r="AG1883" s="304">
        <v>421890</v>
      </c>
      <c r="AI1883" s="304">
        <v>0.39739999999999998</v>
      </c>
      <c r="AJ1883" s="304">
        <v>1854.24</v>
      </c>
      <c r="AK1883" s="304">
        <v>1854.24</v>
      </c>
      <c r="AL1883" s="304">
        <v>1.0017</v>
      </c>
      <c r="AM1883" s="304">
        <v>377359</v>
      </c>
      <c r="AO1883" s="304">
        <v>0.29189999999999999</v>
      </c>
    </row>
    <row r="1884" spans="1:41">
      <c r="A1884" s="305">
        <v>1880</v>
      </c>
      <c r="B1884" s="306" t="s">
        <v>4027</v>
      </c>
      <c r="C1884" s="305" t="s">
        <v>5888</v>
      </c>
      <c r="D1884" s="306" t="s">
        <v>4063</v>
      </c>
      <c r="E1884" s="307">
        <v>300</v>
      </c>
      <c r="F1884" s="304">
        <v>211.2</v>
      </c>
      <c r="G1884" s="304">
        <v>240</v>
      </c>
      <c r="H1884" s="304">
        <v>0.94399999999999995</v>
      </c>
      <c r="I1884" s="304">
        <v>29756</v>
      </c>
      <c r="K1884" s="304" t="e">
        <v>#N/A</v>
      </c>
      <c r="L1884" s="304">
        <v>252</v>
      </c>
      <c r="M1884" s="304">
        <v>252</v>
      </c>
      <c r="N1884" s="304">
        <v>0.92730000000000001</v>
      </c>
      <c r="O1884" s="304">
        <v>74280</v>
      </c>
      <c r="Q1884" s="304" t="e">
        <v>#N/A</v>
      </c>
      <c r="R1884" s="304">
        <v>252</v>
      </c>
      <c r="S1884" s="304">
        <v>252</v>
      </c>
      <c r="T1884" s="304">
        <v>0.92649999999999999</v>
      </c>
      <c r="U1884" s="304">
        <v>65268</v>
      </c>
      <c r="W1884" s="304" t="e">
        <v>#N/A</v>
      </c>
      <c r="X1884" s="304">
        <v>176</v>
      </c>
      <c r="Y1884" s="304">
        <v>240</v>
      </c>
      <c r="Z1884" s="304">
        <v>0.92169999999999996</v>
      </c>
      <c r="AA1884" s="304">
        <v>77260</v>
      </c>
      <c r="AC1884" s="304" t="e">
        <v>#N/A</v>
      </c>
      <c r="AD1884" s="304">
        <v>244</v>
      </c>
      <c r="AE1884" s="304">
        <v>244</v>
      </c>
      <c r="AF1884" s="304">
        <v>0.95140000000000002</v>
      </c>
      <c r="AG1884" s="304">
        <v>42956</v>
      </c>
      <c r="AI1884" s="304" t="e">
        <v>#N/A</v>
      </c>
      <c r="AJ1884" s="304">
        <v>244</v>
      </c>
      <c r="AK1884" s="304">
        <v>240</v>
      </c>
      <c r="AL1884" s="304">
        <v>0.94120000000000004</v>
      </c>
      <c r="AM1884" s="304">
        <v>40184</v>
      </c>
      <c r="AO1884" s="304" t="e">
        <v>#N/A</v>
      </c>
    </row>
    <row r="1885" spans="1:41">
      <c r="A1885" s="305">
        <v>1881</v>
      </c>
      <c r="B1885" s="306" t="s">
        <v>4027</v>
      </c>
      <c r="C1885" s="305" t="s">
        <v>5889</v>
      </c>
      <c r="D1885" s="306" t="s">
        <v>4063</v>
      </c>
      <c r="E1885" s="307">
        <v>352.22222222222223</v>
      </c>
      <c r="F1885" s="304">
        <v>379.5</v>
      </c>
      <c r="G1885" s="304">
        <v>379.5</v>
      </c>
      <c r="H1885" s="304">
        <v>0.80679999999999996</v>
      </c>
      <c r="I1885" s="304">
        <v>76605</v>
      </c>
      <c r="K1885" s="304" t="e">
        <v>#N/A</v>
      </c>
      <c r="L1885" s="304">
        <v>516.95000000000005</v>
      </c>
      <c r="M1885" s="304">
        <v>516.95000000000005</v>
      </c>
      <c r="N1885" s="304">
        <v>0.78300000000000003</v>
      </c>
      <c r="O1885" s="304">
        <v>185785</v>
      </c>
      <c r="Q1885" s="304" t="e">
        <v>#N/A</v>
      </c>
      <c r="R1885" s="304">
        <v>473.4</v>
      </c>
      <c r="S1885" s="304">
        <v>473.4</v>
      </c>
      <c r="T1885" s="304">
        <v>0.78200000000000003</v>
      </c>
      <c r="U1885" s="304">
        <v>124975</v>
      </c>
      <c r="W1885" s="304" t="e">
        <v>#N/A</v>
      </c>
      <c r="X1885" s="304">
        <v>470</v>
      </c>
      <c r="Y1885" s="304">
        <v>470</v>
      </c>
      <c r="Z1885" s="304">
        <v>0.79879999999999995</v>
      </c>
      <c r="AA1885" s="304">
        <v>132990</v>
      </c>
      <c r="AC1885" s="304" t="e">
        <v>#N/A</v>
      </c>
      <c r="AD1885" s="304">
        <v>425</v>
      </c>
      <c r="AE1885" s="304">
        <v>425</v>
      </c>
      <c r="AF1885" s="304">
        <v>0.75259999999999994</v>
      </c>
      <c r="AG1885" s="304">
        <v>196870</v>
      </c>
      <c r="AI1885" s="304" t="e">
        <v>#N/A</v>
      </c>
      <c r="AJ1885" s="304">
        <v>320.05</v>
      </c>
      <c r="AK1885" s="304">
        <v>320.05</v>
      </c>
      <c r="AL1885" s="304">
        <v>0.77239999999999998</v>
      </c>
      <c r="AM1885" s="304">
        <v>91565</v>
      </c>
      <c r="AO1885" s="304" t="e">
        <v>#N/A</v>
      </c>
    </row>
    <row r="1886" spans="1:41">
      <c r="A1886" s="305">
        <v>1882</v>
      </c>
      <c r="B1886" s="306" t="s">
        <v>4027</v>
      </c>
      <c r="C1886" s="305" t="s">
        <v>5890</v>
      </c>
      <c r="D1886" s="306" t="s">
        <v>4139</v>
      </c>
      <c r="E1886" s="307">
        <v>227.78</v>
      </c>
      <c r="F1886" s="304">
        <v>104</v>
      </c>
      <c r="G1886" s="304">
        <v>182.22399999999999</v>
      </c>
      <c r="H1886" s="304">
        <v>0.76739999999999997</v>
      </c>
      <c r="I1886" s="304">
        <v>7468</v>
      </c>
      <c r="K1886" s="304">
        <v>0.13</v>
      </c>
      <c r="L1886" s="304">
        <v>100</v>
      </c>
      <c r="M1886" s="304">
        <v>182.22399999999999</v>
      </c>
      <c r="N1886" s="304">
        <v>0.86180000000000001</v>
      </c>
      <c r="O1886" s="304">
        <v>7552</v>
      </c>
      <c r="Q1886" s="304">
        <v>0.1178</v>
      </c>
      <c r="R1886" s="304">
        <v>100</v>
      </c>
      <c r="S1886" s="304">
        <v>182.22399999999999</v>
      </c>
      <c r="T1886" s="304">
        <v>0.625</v>
      </c>
      <c r="U1886" s="304">
        <v>4000</v>
      </c>
      <c r="W1886" s="304">
        <v>8.8900000000000007E-2</v>
      </c>
      <c r="X1886" s="304">
        <v>8</v>
      </c>
      <c r="Y1886" s="304">
        <v>182.22399999999999</v>
      </c>
      <c r="Z1886" s="304">
        <v>0.625</v>
      </c>
      <c r="AA1886" s="304">
        <v>4000</v>
      </c>
      <c r="AB1886" s="304" t="e">
        <f>AA1886-#REF!</f>
        <v>#REF!</v>
      </c>
      <c r="AC1886" s="304">
        <v>1.0752999999999999</v>
      </c>
      <c r="AD1886" s="304">
        <v>0</v>
      </c>
      <c r="AE1886" s="304">
        <v>182.22399999999999</v>
      </c>
      <c r="AF1886" s="304" t="e">
        <v>#DIV/0!</v>
      </c>
      <c r="AG1886" s="304">
        <v>0</v>
      </c>
      <c r="AI1886" s="304">
        <v>0</v>
      </c>
      <c r="AJ1886" s="304">
        <v>0</v>
      </c>
      <c r="AK1886" s="304">
        <v>182.22399999999999</v>
      </c>
      <c r="AL1886" s="304" t="e">
        <v>#DIV/0!</v>
      </c>
      <c r="AM1886" s="304">
        <v>0</v>
      </c>
      <c r="AO1886" s="304">
        <v>0</v>
      </c>
    </row>
    <row r="1887" spans="1:41">
      <c r="A1887" s="305">
        <v>1883</v>
      </c>
      <c r="B1887" s="306" t="s">
        <v>4027</v>
      </c>
      <c r="C1887" s="305" t="s">
        <v>5891</v>
      </c>
      <c r="D1887" s="306" t="s">
        <v>4139</v>
      </c>
      <c r="E1887" s="307">
        <v>127.8</v>
      </c>
      <c r="F1887" s="304">
        <v>76.64</v>
      </c>
      <c r="G1887" s="304">
        <v>102.24</v>
      </c>
      <c r="H1887" s="304">
        <v>0.99099999999999999</v>
      </c>
      <c r="I1887" s="304">
        <v>9400</v>
      </c>
      <c r="K1887" s="304">
        <v>0.1719</v>
      </c>
      <c r="L1887" s="304">
        <v>67.84</v>
      </c>
      <c r="M1887" s="304">
        <v>102.24</v>
      </c>
      <c r="N1887" s="304">
        <v>0.99360000000000004</v>
      </c>
      <c r="O1887" s="304">
        <v>9216</v>
      </c>
      <c r="Q1887" s="304">
        <v>0.18379999999999999</v>
      </c>
      <c r="R1887" s="304">
        <v>69.12</v>
      </c>
      <c r="S1887" s="304">
        <v>102.24</v>
      </c>
      <c r="T1887" s="304">
        <v>0.99199999999999999</v>
      </c>
      <c r="U1887" s="304">
        <v>8330</v>
      </c>
      <c r="W1887" s="304">
        <v>0.16869999999999999</v>
      </c>
      <c r="X1887" s="304">
        <v>60.88</v>
      </c>
      <c r="Y1887" s="304">
        <v>102.24</v>
      </c>
      <c r="Z1887" s="304">
        <v>0.99180000000000001</v>
      </c>
      <c r="AA1887" s="304">
        <v>5554</v>
      </c>
      <c r="AC1887" s="304">
        <v>0.1236</v>
      </c>
      <c r="AD1887" s="304">
        <v>61.84</v>
      </c>
      <c r="AE1887" s="304">
        <v>102.24</v>
      </c>
      <c r="AF1887" s="304">
        <v>0.995</v>
      </c>
      <c r="AG1887" s="304">
        <v>10672</v>
      </c>
      <c r="AI1887" s="304">
        <v>0.2331</v>
      </c>
      <c r="AJ1887" s="304">
        <v>63.2</v>
      </c>
      <c r="AK1887" s="304">
        <v>102.24</v>
      </c>
      <c r="AL1887" s="304">
        <v>0.9929</v>
      </c>
      <c r="AM1887" s="304">
        <v>7450</v>
      </c>
      <c r="AO1887" s="304">
        <v>0.16489999999999999</v>
      </c>
    </row>
    <row r="1888" spans="1:41">
      <c r="A1888" s="305">
        <v>1884</v>
      </c>
      <c r="B1888" s="306" t="s">
        <v>4027</v>
      </c>
      <c r="C1888" s="305" t="s">
        <v>5892</v>
      </c>
      <c r="D1888" s="306" t="s">
        <v>4139</v>
      </c>
      <c r="E1888" s="307">
        <v>277.8</v>
      </c>
      <c r="F1888" s="304">
        <v>263.39999999999998</v>
      </c>
      <c r="G1888" s="304">
        <v>263.39999999999998</v>
      </c>
      <c r="H1888" s="304">
        <v>0.93940000000000001</v>
      </c>
      <c r="I1888" s="304">
        <v>52530</v>
      </c>
      <c r="K1888" s="304">
        <v>0.2949</v>
      </c>
      <c r="L1888" s="304">
        <v>240.3</v>
      </c>
      <c r="M1888" s="304">
        <v>240.3</v>
      </c>
      <c r="N1888" s="304">
        <v>0.95089999999999997</v>
      </c>
      <c r="O1888" s="304">
        <v>66720</v>
      </c>
      <c r="Q1888" s="304">
        <v>0.39250000000000002</v>
      </c>
      <c r="R1888" s="304">
        <v>243.6</v>
      </c>
      <c r="S1888" s="304">
        <v>243.6</v>
      </c>
      <c r="T1888" s="304">
        <v>0.93630000000000002</v>
      </c>
      <c r="U1888" s="304">
        <v>52860</v>
      </c>
      <c r="W1888" s="304">
        <v>0.32190000000000002</v>
      </c>
      <c r="X1888" s="304">
        <v>255.9</v>
      </c>
      <c r="Y1888" s="304">
        <v>255.9</v>
      </c>
      <c r="Z1888" s="304">
        <v>0.93189999999999995</v>
      </c>
      <c r="AA1888" s="304">
        <v>50460</v>
      </c>
      <c r="AC1888" s="304">
        <v>0.28439999999999999</v>
      </c>
      <c r="AD1888" s="304">
        <v>240</v>
      </c>
      <c r="AE1888" s="304">
        <v>240</v>
      </c>
      <c r="AF1888" s="304">
        <v>0.90559999999999996</v>
      </c>
      <c r="AG1888" s="304">
        <v>27030</v>
      </c>
      <c r="AI1888" s="304">
        <v>0.16719999999999999</v>
      </c>
      <c r="AJ1888" s="304">
        <v>240</v>
      </c>
      <c r="AK1888" s="304">
        <v>240</v>
      </c>
      <c r="AL1888" s="304">
        <v>0.92500000000000004</v>
      </c>
      <c r="AM1888" s="304">
        <v>44370</v>
      </c>
      <c r="AO1888" s="304">
        <v>0.27760000000000001</v>
      </c>
    </row>
    <row r="1889" spans="1:41">
      <c r="A1889" s="305">
        <v>1885</v>
      </c>
      <c r="B1889" s="306" t="s">
        <v>4027</v>
      </c>
      <c r="C1889" s="305" t="s">
        <v>5893</v>
      </c>
      <c r="D1889" s="306" t="s">
        <v>4139</v>
      </c>
      <c r="E1889" s="307">
        <v>211.1</v>
      </c>
      <c r="F1889" s="304">
        <v>226.68</v>
      </c>
      <c r="G1889" s="304">
        <v>226.68</v>
      </c>
      <c r="H1889" s="304">
        <v>0.61709999999999998</v>
      </c>
      <c r="I1889" s="304">
        <v>6660</v>
      </c>
      <c r="K1889" s="304">
        <v>6.8400000000000002E-2</v>
      </c>
      <c r="L1889" s="304">
        <v>221.52</v>
      </c>
      <c r="M1889" s="304">
        <v>221.52</v>
      </c>
      <c r="N1889" s="304">
        <v>0.68559999999999999</v>
      </c>
      <c r="O1889" s="304">
        <v>11632</v>
      </c>
      <c r="Q1889" s="304">
        <v>0.10299999999999999</v>
      </c>
      <c r="R1889" s="304">
        <v>224.64</v>
      </c>
      <c r="S1889" s="304">
        <v>224.64</v>
      </c>
      <c r="T1889" s="304">
        <v>0.71750000000000003</v>
      </c>
      <c r="U1889" s="304">
        <v>12068</v>
      </c>
      <c r="W1889" s="304">
        <v>0.10059999999999999</v>
      </c>
      <c r="X1889" s="304">
        <v>207.72</v>
      </c>
      <c r="Y1889" s="304">
        <v>207.72</v>
      </c>
      <c r="Z1889" s="304">
        <v>0.74690000000000001</v>
      </c>
      <c r="AA1889" s="304">
        <v>14286</v>
      </c>
      <c r="AC1889" s="304">
        <v>0.12379999999999999</v>
      </c>
      <c r="AD1889" s="304">
        <v>222</v>
      </c>
      <c r="AE1889" s="304">
        <v>222</v>
      </c>
      <c r="AF1889" s="304">
        <v>0.70840000000000003</v>
      </c>
      <c r="AG1889" s="304">
        <v>10740</v>
      </c>
      <c r="AI1889" s="304">
        <v>9.1800000000000007E-2</v>
      </c>
      <c r="AJ1889" s="304">
        <v>223.56</v>
      </c>
      <c r="AK1889" s="304">
        <v>223.56</v>
      </c>
      <c r="AL1889" s="304">
        <v>0.65169999999999995</v>
      </c>
      <c r="AM1889" s="304">
        <v>6072</v>
      </c>
      <c r="AO1889" s="304">
        <v>5.79E-2</v>
      </c>
    </row>
    <row r="1890" spans="1:41">
      <c r="A1890" s="305">
        <v>1886</v>
      </c>
      <c r="B1890" s="306" t="s">
        <v>4027</v>
      </c>
      <c r="C1890" s="305" t="s">
        <v>5894</v>
      </c>
      <c r="D1890" s="306" t="s">
        <v>4139</v>
      </c>
      <c r="E1890" s="307">
        <v>133.30000000000001</v>
      </c>
      <c r="F1890" s="304">
        <v>80.790000000000006</v>
      </c>
      <c r="G1890" s="304">
        <v>106.64</v>
      </c>
      <c r="H1890" s="304">
        <v>0.69809999999999994</v>
      </c>
      <c r="I1890" s="304">
        <v>5585</v>
      </c>
      <c r="K1890" s="304">
        <v>0.13880000000000001</v>
      </c>
      <c r="L1890" s="304">
        <v>84.35</v>
      </c>
      <c r="M1890" s="304">
        <v>106.64</v>
      </c>
      <c r="N1890" s="304">
        <v>0.71550000000000002</v>
      </c>
      <c r="O1890" s="304">
        <v>6114</v>
      </c>
      <c r="Q1890" s="304">
        <v>0.13739999999999999</v>
      </c>
      <c r="R1890" s="304">
        <v>75.95</v>
      </c>
      <c r="S1890" s="304">
        <v>106.64</v>
      </c>
      <c r="T1890" s="304">
        <v>0.73339999999999994</v>
      </c>
      <c r="U1890" s="304">
        <v>6305</v>
      </c>
      <c r="W1890" s="304">
        <v>0.1588</v>
      </c>
      <c r="X1890" s="304">
        <v>69.97</v>
      </c>
      <c r="Y1890" s="304">
        <v>106.64</v>
      </c>
      <c r="Z1890" s="304">
        <v>0.72670000000000001</v>
      </c>
      <c r="AA1890" s="304">
        <v>6588</v>
      </c>
      <c r="AC1890" s="304">
        <v>0.17599999999999999</v>
      </c>
      <c r="AD1890" s="304">
        <v>75.95</v>
      </c>
      <c r="AE1890" s="304">
        <v>106.64</v>
      </c>
      <c r="AF1890" s="304">
        <v>0.73960000000000004</v>
      </c>
      <c r="AG1890" s="304">
        <v>6273</v>
      </c>
      <c r="AI1890" s="304">
        <v>0.15160000000000001</v>
      </c>
      <c r="AJ1890" s="304">
        <v>79.150000000000006</v>
      </c>
      <c r="AK1890" s="304">
        <v>106.64</v>
      </c>
      <c r="AL1890" s="304">
        <v>0.72770000000000001</v>
      </c>
      <c r="AM1890" s="304">
        <v>7536</v>
      </c>
      <c r="AO1890" s="304">
        <v>0.1835</v>
      </c>
    </row>
    <row r="1891" spans="1:41">
      <c r="A1891" s="305">
        <v>1887</v>
      </c>
      <c r="B1891" s="306" t="s">
        <v>4027</v>
      </c>
      <c r="C1891" s="305" t="s">
        <v>5895</v>
      </c>
      <c r="D1891" s="306" t="s">
        <v>4139</v>
      </c>
      <c r="E1891" s="307">
        <v>112.3</v>
      </c>
      <c r="F1891" s="304">
        <v>52.49</v>
      </c>
      <c r="G1891" s="304">
        <v>89.84</v>
      </c>
      <c r="H1891" s="304">
        <v>0.80069999999999997</v>
      </c>
      <c r="I1891" s="304">
        <v>1719</v>
      </c>
      <c r="K1891" s="304">
        <v>5.74E-2</v>
      </c>
      <c r="L1891" s="304">
        <v>52.49</v>
      </c>
      <c r="M1891" s="304">
        <v>89.84</v>
      </c>
      <c r="N1891" s="304">
        <v>0.79900000000000004</v>
      </c>
      <c r="O1891" s="304">
        <v>3171</v>
      </c>
      <c r="Q1891" s="304">
        <v>0.1026</v>
      </c>
      <c r="R1891" s="304">
        <v>50.15</v>
      </c>
      <c r="S1891" s="304">
        <v>89.84</v>
      </c>
      <c r="T1891" s="304">
        <v>0.82289999999999996</v>
      </c>
      <c r="U1891" s="304">
        <v>1682</v>
      </c>
      <c r="W1891" s="304">
        <v>5.7200000000000001E-2</v>
      </c>
      <c r="X1891" s="304">
        <v>45.15</v>
      </c>
      <c r="Y1891" s="304">
        <v>89.84</v>
      </c>
      <c r="Z1891" s="304">
        <v>0.77200000000000002</v>
      </c>
      <c r="AA1891" s="304">
        <v>2238</v>
      </c>
      <c r="AC1891" s="304">
        <v>8.7300000000000003E-2</v>
      </c>
      <c r="AD1891" s="304">
        <v>48.81</v>
      </c>
      <c r="AE1891" s="304">
        <v>89.84</v>
      </c>
      <c r="AF1891" s="304">
        <v>0.80249999999999999</v>
      </c>
      <c r="AG1891" s="304">
        <v>2482</v>
      </c>
      <c r="AI1891" s="304">
        <v>8.6099999999999996E-2</v>
      </c>
      <c r="AJ1891" s="304">
        <v>51.44</v>
      </c>
      <c r="AK1891" s="304">
        <v>89.84</v>
      </c>
      <c r="AL1891" s="304">
        <v>0.78559999999999997</v>
      </c>
      <c r="AM1891" s="304">
        <v>2422</v>
      </c>
      <c r="AO1891" s="304">
        <v>8.4099999999999994E-2</v>
      </c>
    </row>
    <row r="1892" spans="1:41">
      <c r="A1892" s="305">
        <v>1888</v>
      </c>
      <c r="B1892" s="306" t="s">
        <v>4027</v>
      </c>
      <c r="C1892" s="305" t="s">
        <v>5896</v>
      </c>
      <c r="D1892" s="306" t="s">
        <v>4063</v>
      </c>
      <c r="E1892" s="307">
        <v>111.11</v>
      </c>
      <c r="F1892" s="304">
        <v>66</v>
      </c>
      <c r="G1892" s="304">
        <v>88.888000000000005</v>
      </c>
      <c r="H1892" s="304">
        <v>0.98929999999999996</v>
      </c>
      <c r="I1892" s="304">
        <v>18941</v>
      </c>
      <c r="K1892" s="304" t="e">
        <v>#N/A</v>
      </c>
      <c r="L1892" s="304">
        <v>65.599999999999994</v>
      </c>
      <c r="M1892" s="304">
        <v>88.888000000000005</v>
      </c>
      <c r="N1892" s="304">
        <v>0.99139999999999995</v>
      </c>
      <c r="O1892" s="304">
        <v>21816</v>
      </c>
      <c r="Q1892" s="304" t="e">
        <v>#N/A</v>
      </c>
      <c r="R1892" s="304">
        <v>79.2</v>
      </c>
      <c r="S1892" s="304">
        <v>88.888000000000005</v>
      </c>
      <c r="T1892" s="304">
        <v>0.99099999999999999</v>
      </c>
      <c r="U1892" s="304">
        <v>22117</v>
      </c>
      <c r="W1892" s="304" t="e">
        <v>#N/A</v>
      </c>
      <c r="X1892" s="304">
        <v>35.200000000000003</v>
      </c>
      <c r="Y1892" s="304">
        <v>88.888000000000005</v>
      </c>
      <c r="Z1892" s="304">
        <v>0.98939999999999995</v>
      </c>
      <c r="AA1892" s="304">
        <v>20286</v>
      </c>
      <c r="AC1892" s="304" t="e">
        <v>#N/A</v>
      </c>
      <c r="AD1892" s="304">
        <v>66.8</v>
      </c>
      <c r="AE1892" s="304">
        <v>88.888000000000005</v>
      </c>
      <c r="AF1892" s="304">
        <v>0.98799999999999999</v>
      </c>
      <c r="AG1892" s="304">
        <v>16987</v>
      </c>
      <c r="AI1892" s="304" t="e">
        <v>#N/A</v>
      </c>
      <c r="AJ1892" s="304">
        <v>62.8</v>
      </c>
      <c r="AK1892" s="304">
        <v>88.888000000000005</v>
      </c>
      <c r="AL1892" s="304">
        <v>0.98570000000000002</v>
      </c>
      <c r="AM1892" s="304">
        <v>16695</v>
      </c>
      <c r="AO1892" s="304" t="e">
        <v>#N/A</v>
      </c>
    </row>
    <row r="1893" spans="1:41">
      <c r="A1893" s="305">
        <v>1889</v>
      </c>
      <c r="B1893" s="306" t="s">
        <v>4027</v>
      </c>
      <c r="C1893" s="305" t="s">
        <v>5897</v>
      </c>
      <c r="D1893" s="306" t="s">
        <v>4051</v>
      </c>
      <c r="E1893" s="307">
        <v>142.19999999999999</v>
      </c>
      <c r="F1893" s="304">
        <v>45.2</v>
      </c>
      <c r="G1893" s="304">
        <v>113.76</v>
      </c>
      <c r="H1893" s="304">
        <v>0.9204</v>
      </c>
      <c r="I1893" s="304">
        <v>4416</v>
      </c>
      <c r="K1893" s="304">
        <v>0.27639999999999998</v>
      </c>
      <c r="L1893" s="304">
        <v>52.72</v>
      </c>
      <c r="M1893" s="304">
        <v>113.76</v>
      </c>
      <c r="N1893" s="304">
        <v>0.93410000000000004</v>
      </c>
      <c r="O1893" s="304">
        <v>9324</v>
      </c>
      <c r="Q1893" s="304">
        <v>0.2545</v>
      </c>
      <c r="R1893" s="304">
        <v>51.44</v>
      </c>
      <c r="S1893" s="304">
        <v>113.76</v>
      </c>
      <c r="T1893" s="304">
        <v>0.91279999999999994</v>
      </c>
      <c r="U1893" s="304">
        <v>8700</v>
      </c>
      <c r="W1893" s="304">
        <v>0.25740000000000002</v>
      </c>
      <c r="X1893" s="304">
        <v>48.08</v>
      </c>
      <c r="Y1893" s="304">
        <v>113.76</v>
      </c>
      <c r="Z1893" s="304">
        <v>0.9123</v>
      </c>
      <c r="AA1893" s="304">
        <v>8750</v>
      </c>
      <c r="AC1893" s="304">
        <v>0.2681</v>
      </c>
      <c r="AD1893" s="304">
        <v>47.68</v>
      </c>
      <c r="AE1893" s="304">
        <v>113.76</v>
      </c>
      <c r="AF1893" s="304">
        <v>0.91869999999999996</v>
      </c>
      <c r="AG1893" s="304">
        <v>8938</v>
      </c>
      <c r="AI1893" s="304">
        <v>0.27429999999999999</v>
      </c>
      <c r="AJ1893" s="304">
        <v>45.44</v>
      </c>
      <c r="AK1893" s="304">
        <v>113.76</v>
      </c>
      <c r="AL1893" s="304">
        <v>0.86380000000000001</v>
      </c>
      <c r="AM1893" s="304">
        <v>6276</v>
      </c>
      <c r="AO1893" s="304">
        <v>0.28239999999999998</v>
      </c>
    </row>
    <row r="1894" spans="1:41">
      <c r="A1894" s="305">
        <v>1890</v>
      </c>
      <c r="B1894" s="306" t="s">
        <v>4027</v>
      </c>
      <c r="C1894" s="305" t="s">
        <v>5898</v>
      </c>
      <c r="D1894" s="306" t="s">
        <v>4139</v>
      </c>
      <c r="E1894" s="307">
        <v>207</v>
      </c>
      <c r="F1894" s="304">
        <v>190.5</v>
      </c>
      <c r="G1894" s="304">
        <v>190.5</v>
      </c>
      <c r="H1894" s="304">
        <v>0.97950000000000004</v>
      </c>
      <c r="I1894" s="304">
        <v>10131</v>
      </c>
      <c r="K1894" s="304">
        <v>7.5399999999999995E-2</v>
      </c>
      <c r="L1894" s="304">
        <v>183.9</v>
      </c>
      <c r="M1894" s="304">
        <v>183.9</v>
      </c>
      <c r="N1894" s="304">
        <v>0.99760000000000004</v>
      </c>
      <c r="O1894" s="304">
        <v>12294</v>
      </c>
      <c r="Q1894" s="304">
        <v>9.01E-2</v>
      </c>
      <c r="R1894" s="304">
        <v>178.5</v>
      </c>
      <c r="S1894" s="304">
        <v>178.5</v>
      </c>
      <c r="T1894" s="304">
        <v>0.99749999999999994</v>
      </c>
      <c r="U1894" s="304">
        <v>10731</v>
      </c>
      <c r="W1894" s="304">
        <v>8.3699999999999997E-2</v>
      </c>
      <c r="X1894" s="304">
        <v>190.5</v>
      </c>
      <c r="Y1894" s="304">
        <v>190.5</v>
      </c>
      <c r="Z1894" s="304">
        <v>0.98570000000000002</v>
      </c>
      <c r="AA1894" s="304">
        <v>19188</v>
      </c>
      <c r="AC1894" s="304">
        <v>0.13739999999999999</v>
      </c>
      <c r="AD1894" s="304">
        <v>202.5</v>
      </c>
      <c r="AE1894" s="304">
        <v>202.5</v>
      </c>
      <c r="AF1894" s="304">
        <v>0.93310000000000004</v>
      </c>
      <c r="AG1894" s="304">
        <v>18612</v>
      </c>
      <c r="AI1894" s="304">
        <v>0.13239999999999999</v>
      </c>
      <c r="AJ1894" s="304">
        <v>171.9</v>
      </c>
      <c r="AK1894" s="304">
        <v>171.9</v>
      </c>
      <c r="AL1894" s="304">
        <v>0.8427</v>
      </c>
      <c r="AM1894" s="304">
        <v>12549</v>
      </c>
      <c r="AO1894" s="304">
        <v>0.1203</v>
      </c>
    </row>
    <row r="1895" spans="1:41">
      <c r="A1895" s="305">
        <v>1891</v>
      </c>
      <c r="B1895" s="306" t="s">
        <v>4027</v>
      </c>
      <c r="C1895" s="305" t="s">
        <v>5899</v>
      </c>
      <c r="D1895" s="306" t="s">
        <v>4065</v>
      </c>
      <c r="E1895" s="307">
        <v>245.6</v>
      </c>
      <c r="F1895" s="304">
        <v>122.4</v>
      </c>
      <c r="G1895" s="304">
        <v>196.48</v>
      </c>
      <c r="H1895" s="304">
        <v>0.96419999999999995</v>
      </c>
      <c r="I1895" s="304">
        <v>41664</v>
      </c>
      <c r="K1895" s="304">
        <v>0.49030000000000001</v>
      </c>
      <c r="L1895" s="304">
        <v>116.32</v>
      </c>
      <c r="M1895" s="304">
        <v>196.48</v>
      </c>
      <c r="N1895" s="304">
        <v>0.95040000000000002</v>
      </c>
      <c r="O1895" s="304">
        <v>36564</v>
      </c>
      <c r="Q1895" s="304">
        <v>0.4446</v>
      </c>
      <c r="R1895" s="304">
        <v>115.84</v>
      </c>
      <c r="S1895" s="304">
        <v>196.48</v>
      </c>
      <c r="T1895" s="304">
        <v>0.90649999999999997</v>
      </c>
      <c r="U1895" s="304">
        <v>28012</v>
      </c>
      <c r="W1895" s="304">
        <v>0.3705</v>
      </c>
      <c r="X1895" s="304">
        <v>116.96</v>
      </c>
      <c r="Y1895" s="304">
        <v>196.48</v>
      </c>
      <c r="Z1895" s="304">
        <v>0.93620000000000003</v>
      </c>
      <c r="AA1895" s="304">
        <v>39884</v>
      </c>
      <c r="AC1895" s="304">
        <v>0.48959999999999998</v>
      </c>
      <c r="AD1895" s="304">
        <v>120</v>
      </c>
      <c r="AE1895" s="304">
        <v>196.48</v>
      </c>
      <c r="AF1895" s="304">
        <v>0.93589999999999995</v>
      </c>
      <c r="AG1895" s="304">
        <v>35468</v>
      </c>
      <c r="AI1895" s="304">
        <v>0.42449999999999999</v>
      </c>
      <c r="AJ1895" s="304">
        <v>128</v>
      </c>
      <c r="AK1895" s="304">
        <v>196.48</v>
      </c>
      <c r="AL1895" s="304">
        <v>0.93979999999999997</v>
      </c>
      <c r="AM1895" s="304">
        <v>50328</v>
      </c>
      <c r="AO1895" s="304">
        <v>0.58109999999999995</v>
      </c>
    </row>
    <row r="1896" spans="1:41">
      <c r="A1896" s="305">
        <v>1892</v>
      </c>
      <c r="B1896" s="306" t="s">
        <v>4027</v>
      </c>
      <c r="C1896" s="305" t="s">
        <v>5900</v>
      </c>
      <c r="D1896" s="306" t="s">
        <v>4065</v>
      </c>
      <c r="E1896" s="307">
        <v>888.9</v>
      </c>
      <c r="F1896" s="304">
        <v>720</v>
      </c>
      <c r="G1896" s="304">
        <v>720</v>
      </c>
      <c r="H1896" s="304">
        <v>0.99680000000000002</v>
      </c>
      <c r="I1896" s="304">
        <v>167652</v>
      </c>
      <c r="K1896" s="304">
        <v>0.32440000000000002</v>
      </c>
      <c r="L1896" s="304">
        <v>630</v>
      </c>
      <c r="M1896" s="304">
        <v>711.12</v>
      </c>
      <c r="N1896" s="304">
        <v>0.98929999999999996</v>
      </c>
      <c r="O1896" s="304">
        <v>156708</v>
      </c>
      <c r="Q1896" s="304">
        <v>0.33800000000000002</v>
      </c>
      <c r="R1896" s="304">
        <v>558</v>
      </c>
      <c r="S1896" s="304">
        <v>711.12</v>
      </c>
      <c r="T1896" s="304">
        <v>0.99260000000000004</v>
      </c>
      <c r="U1896" s="304">
        <v>136296</v>
      </c>
      <c r="W1896" s="304">
        <v>0.34179999999999999</v>
      </c>
      <c r="X1896" s="304">
        <v>162</v>
      </c>
      <c r="Y1896" s="304">
        <v>711.12</v>
      </c>
      <c r="Z1896" s="304">
        <v>0.98460000000000003</v>
      </c>
      <c r="AA1896" s="304">
        <v>160920</v>
      </c>
      <c r="AB1896" s="304" t="e">
        <f>AA1896-#REF!</f>
        <v>#REF!</v>
      </c>
      <c r="AC1896" s="304">
        <v>1.3560000000000001</v>
      </c>
      <c r="AD1896" s="304">
        <v>576</v>
      </c>
      <c r="AE1896" s="304">
        <v>711.12</v>
      </c>
      <c r="AF1896" s="304">
        <v>0.94479999999999997</v>
      </c>
      <c r="AG1896" s="304">
        <v>146070</v>
      </c>
      <c r="AI1896" s="304">
        <v>0.36080000000000001</v>
      </c>
      <c r="AJ1896" s="304">
        <v>666</v>
      </c>
      <c r="AK1896" s="304">
        <v>711.12</v>
      </c>
      <c r="AL1896" s="304">
        <v>0.98780000000000001</v>
      </c>
      <c r="AM1896" s="304">
        <v>138330</v>
      </c>
      <c r="AO1896" s="304">
        <v>0.29199999999999998</v>
      </c>
    </row>
    <row r="1897" spans="1:41">
      <c r="A1897" s="305">
        <v>1893</v>
      </c>
      <c r="B1897" s="306" t="s">
        <v>4027</v>
      </c>
      <c r="C1897" s="305" t="s">
        <v>5901</v>
      </c>
      <c r="D1897" s="306" t="s">
        <v>4139</v>
      </c>
      <c r="E1897" s="307">
        <v>300</v>
      </c>
      <c r="F1897" s="304">
        <v>228.6</v>
      </c>
      <c r="G1897" s="304">
        <v>240</v>
      </c>
      <c r="H1897" s="304">
        <v>0.96799999999999997</v>
      </c>
      <c r="I1897" s="304">
        <v>73884</v>
      </c>
      <c r="K1897" s="304">
        <v>0.46379999999999999</v>
      </c>
      <c r="L1897" s="304">
        <v>256.2</v>
      </c>
      <c r="M1897" s="304">
        <v>256.2</v>
      </c>
      <c r="N1897" s="304">
        <v>0.9627</v>
      </c>
      <c r="O1897" s="304">
        <v>79134</v>
      </c>
      <c r="Q1897" s="304">
        <v>0.43130000000000002</v>
      </c>
      <c r="R1897" s="304">
        <v>246.6</v>
      </c>
      <c r="S1897" s="304">
        <v>246.6</v>
      </c>
      <c r="T1897" s="304">
        <v>0.95209999999999995</v>
      </c>
      <c r="U1897" s="304">
        <v>76932</v>
      </c>
      <c r="W1897" s="304">
        <v>0.4551</v>
      </c>
      <c r="X1897" s="304">
        <v>0</v>
      </c>
      <c r="Y1897" s="304">
        <v>240</v>
      </c>
      <c r="Z1897" s="304">
        <v>0.95579999999999998</v>
      </c>
      <c r="AA1897" s="304">
        <v>83484</v>
      </c>
      <c r="AC1897" s="304">
        <v>0.39129999999999998</v>
      </c>
      <c r="AD1897" s="304">
        <v>252</v>
      </c>
      <c r="AE1897" s="304">
        <v>252</v>
      </c>
      <c r="AF1897" s="304">
        <v>0.9899</v>
      </c>
      <c r="AG1897" s="304">
        <v>83034</v>
      </c>
      <c r="AI1897" s="304">
        <v>0.44740000000000002</v>
      </c>
      <c r="AJ1897" s="304">
        <v>255.6</v>
      </c>
      <c r="AK1897" s="304">
        <v>255.6</v>
      </c>
      <c r="AL1897" s="304">
        <v>0.99019999999999997</v>
      </c>
      <c r="AM1897" s="304">
        <v>89364</v>
      </c>
      <c r="AO1897" s="304">
        <v>0.4904</v>
      </c>
    </row>
    <row r="1898" spans="1:41">
      <c r="A1898" s="305">
        <v>1894</v>
      </c>
      <c r="B1898" s="306" t="s">
        <v>4027</v>
      </c>
      <c r="C1898" s="305" t="s">
        <v>5902</v>
      </c>
      <c r="D1898" s="306" t="s">
        <v>4139</v>
      </c>
      <c r="E1898" s="307">
        <v>7000</v>
      </c>
      <c r="F1898" s="304">
        <v>6310</v>
      </c>
      <c r="G1898" s="304">
        <v>6310</v>
      </c>
      <c r="H1898" s="304">
        <v>1</v>
      </c>
      <c r="I1898" s="304">
        <v>3459410</v>
      </c>
      <c r="J1898" s="304" t="e">
        <f>I1898-#REF!</f>
        <v>#REF!</v>
      </c>
      <c r="K1898" s="304">
        <v>0.76149999999999995</v>
      </c>
      <c r="L1898" s="304">
        <v>6580</v>
      </c>
      <c r="M1898" s="304">
        <v>6580</v>
      </c>
      <c r="N1898" s="304">
        <v>0.99509999999999998</v>
      </c>
      <c r="O1898" s="304">
        <v>3692590</v>
      </c>
      <c r="P1898" s="304" t="e">
        <f>O1898-#REF!</f>
        <v>#REF!</v>
      </c>
      <c r="Q1898" s="304">
        <v>0.75800000000000001</v>
      </c>
      <c r="R1898" s="304">
        <v>6390</v>
      </c>
      <c r="S1898" s="304">
        <v>6390</v>
      </c>
      <c r="T1898" s="304">
        <v>0.99160000000000004</v>
      </c>
      <c r="U1898" s="304">
        <v>3515110</v>
      </c>
      <c r="V1898" s="304" t="e">
        <f>U1898-#REF!</f>
        <v>#REF!</v>
      </c>
      <c r="W1898" s="304">
        <v>0.77059999999999995</v>
      </c>
      <c r="X1898" s="304">
        <v>6180</v>
      </c>
      <c r="Y1898" s="304">
        <v>6180</v>
      </c>
      <c r="Z1898" s="304">
        <v>0.99749999999999994</v>
      </c>
      <c r="AA1898" s="304">
        <v>2578290</v>
      </c>
      <c r="AC1898" s="304">
        <v>0.56220000000000003</v>
      </c>
      <c r="AD1898" s="304">
        <v>5060</v>
      </c>
      <c r="AE1898" s="304">
        <v>5600</v>
      </c>
      <c r="AF1898" s="304">
        <v>0.99580000000000002</v>
      </c>
      <c r="AG1898" s="304">
        <v>2197610</v>
      </c>
      <c r="AI1898" s="304">
        <v>0.58620000000000005</v>
      </c>
      <c r="AJ1898" s="304">
        <v>5860</v>
      </c>
      <c r="AK1898" s="304">
        <v>5860</v>
      </c>
      <c r="AL1898" s="304">
        <v>0.99709999999999999</v>
      </c>
      <c r="AM1898" s="304">
        <v>2470100</v>
      </c>
      <c r="AO1898" s="304">
        <v>0.58720000000000006</v>
      </c>
    </row>
    <row r="1899" spans="1:41">
      <c r="A1899" s="305">
        <v>1895</v>
      </c>
      <c r="B1899" s="306" t="s">
        <v>4027</v>
      </c>
      <c r="C1899" s="305" t="s">
        <v>5903</v>
      </c>
      <c r="D1899" s="306" t="s">
        <v>4139</v>
      </c>
      <c r="E1899" s="307">
        <v>223.2</v>
      </c>
      <c r="F1899" s="304">
        <v>193.44</v>
      </c>
      <c r="G1899" s="304">
        <v>210.72</v>
      </c>
      <c r="H1899" s="304">
        <v>0.87539999999999996</v>
      </c>
      <c r="I1899" s="304">
        <v>18504</v>
      </c>
      <c r="K1899" s="304">
        <v>0.15179999999999999</v>
      </c>
      <c r="L1899" s="304">
        <v>187.92</v>
      </c>
      <c r="M1899" s="304">
        <v>187.92</v>
      </c>
      <c r="N1899" s="304">
        <v>0.87729999999999997</v>
      </c>
      <c r="O1899" s="304">
        <v>20460</v>
      </c>
      <c r="Q1899" s="304">
        <v>0.1668</v>
      </c>
      <c r="R1899" s="304">
        <v>187.92</v>
      </c>
      <c r="S1899" s="304">
        <v>187.92</v>
      </c>
      <c r="T1899" s="304">
        <v>0.86199999999999999</v>
      </c>
      <c r="U1899" s="304">
        <v>20124</v>
      </c>
      <c r="W1899" s="304">
        <v>0.17249999999999999</v>
      </c>
      <c r="X1899" s="304">
        <v>217.44</v>
      </c>
      <c r="Y1899" s="304">
        <v>217.44</v>
      </c>
      <c r="Z1899" s="304">
        <v>0.86239999999999994</v>
      </c>
      <c r="AA1899" s="304">
        <v>17820</v>
      </c>
      <c r="AC1899" s="304">
        <v>0.12770000000000001</v>
      </c>
      <c r="AD1899" s="304">
        <v>201.12</v>
      </c>
      <c r="AE1899" s="304">
        <v>201.12</v>
      </c>
      <c r="AF1899" s="304">
        <v>0.86470000000000002</v>
      </c>
      <c r="AG1899" s="304">
        <v>20502</v>
      </c>
      <c r="AI1899" s="304">
        <v>0.1585</v>
      </c>
      <c r="AJ1899" s="304">
        <v>206.4</v>
      </c>
      <c r="AK1899" s="304">
        <v>206.4</v>
      </c>
      <c r="AL1899" s="304">
        <v>0.85580000000000001</v>
      </c>
      <c r="AM1899" s="304">
        <v>20604</v>
      </c>
      <c r="AO1899" s="304">
        <v>0.16200000000000001</v>
      </c>
    </row>
    <row r="1900" spans="1:41">
      <c r="A1900" s="305">
        <v>1896</v>
      </c>
      <c r="B1900" s="306" t="s">
        <v>4027</v>
      </c>
      <c r="C1900" s="305" t="s">
        <v>5904</v>
      </c>
      <c r="D1900" s="306" t="s">
        <v>4139</v>
      </c>
      <c r="E1900" s="307">
        <v>266.7</v>
      </c>
      <c r="F1900" s="304">
        <v>142.4</v>
      </c>
      <c r="G1900" s="304">
        <v>213.36</v>
      </c>
      <c r="H1900" s="304">
        <v>1.4115</v>
      </c>
      <c r="I1900" s="304">
        <v>31284</v>
      </c>
      <c r="K1900" s="304">
        <v>0.2162</v>
      </c>
      <c r="L1900" s="304">
        <v>128.63999999999999</v>
      </c>
      <c r="M1900" s="304">
        <v>213.36</v>
      </c>
      <c r="N1900" s="304">
        <v>0.97370000000000001</v>
      </c>
      <c r="O1900" s="304">
        <v>41324</v>
      </c>
      <c r="Q1900" s="304">
        <v>0.44350000000000001</v>
      </c>
      <c r="R1900" s="304">
        <v>144.47999999999999</v>
      </c>
      <c r="S1900" s="304">
        <v>213.36</v>
      </c>
      <c r="T1900" s="304">
        <v>1.7968</v>
      </c>
      <c r="U1900" s="304">
        <v>30056</v>
      </c>
      <c r="W1900" s="304">
        <v>0.1608</v>
      </c>
      <c r="X1900" s="304">
        <v>161.12</v>
      </c>
      <c r="Y1900" s="304">
        <v>213.36</v>
      </c>
      <c r="Z1900" s="304">
        <v>1.0645</v>
      </c>
      <c r="AA1900" s="304">
        <v>42052</v>
      </c>
      <c r="AC1900" s="304">
        <v>0.32950000000000002</v>
      </c>
      <c r="AD1900" s="304">
        <v>153.76</v>
      </c>
      <c r="AE1900" s="304">
        <v>213.36</v>
      </c>
      <c r="AF1900" s="304">
        <v>1.1069</v>
      </c>
      <c r="AG1900" s="304">
        <v>41864</v>
      </c>
      <c r="AI1900" s="304">
        <v>0.3306</v>
      </c>
      <c r="AJ1900" s="304">
        <v>159.52000000000001</v>
      </c>
      <c r="AK1900" s="304">
        <v>213.36</v>
      </c>
      <c r="AL1900" s="304">
        <v>1.0900000000000001</v>
      </c>
      <c r="AM1900" s="304">
        <v>41908</v>
      </c>
      <c r="AO1900" s="304">
        <v>0.3463</v>
      </c>
    </row>
    <row r="1901" spans="1:41">
      <c r="A1901" s="305">
        <v>1897</v>
      </c>
      <c r="B1901" s="306" t="s">
        <v>4027</v>
      </c>
      <c r="C1901" s="305" t="s">
        <v>5905</v>
      </c>
      <c r="D1901" s="306" t="s">
        <v>4139</v>
      </c>
      <c r="E1901" s="307">
        <v>400</v>
      </c>
      <c r="F1901" s="304">
        <v>346.8</v>
      </c>
      <c r="G1901" s="304">
        <v>346.8</v>
      </c>
      <c r="H1901" s="304">
        <v>0.93959999999999999</v>
      </c>
      <c r="I1901" s="304">
        <v>57650</v>
      </c>
      <c r="K1901" s="304">
        <v>0.2457</v>
      </c>
      <c r="L1901" s="304">
        <v>361.2</v>
      </c>
      <c r="M1901" s="304">
        <v>361.2</v>
      </c>
      <c r="N1901" s="304">
        <v>0.94030000000000002</v>
      </c>
      <c r="O1901" s="304">
        <v>85950</v>
      </c>
      <c r="Q1901" s="304">
        <v>0.3402</v>
      </c>
      <c r="R1901" s="304">
        <v>320</v>
      </c>
      <c r="S1901" s="304">
        <v>320</v>
      </c>
      <c r="T1901" s="304">
        <v>0.93640000000000001</v>
      </c>
      <c r="U1901" s="304">
        <v>45420</v>
      </c>
      <c r="W1901" s="304">
        <v>0.2429</v>
      </c>
      <c r="X1901" s="304">
        <v>299.60000000000002</v>
      </c>
      <c r="Y1901" s="304">
        <v>320</v>
      </c>
      <c r="Z1901" s="304">
        <v>1.0814999999999999</v>
      </c>
      <c r="AA1901" s="304">
        <v>31650</v>
      </c>
      <c r="AC1901" s="304">
        <v>0.1313</v>
      </c>
      <c r="AD1901" s="304">
        <v>301.60000000000002</v>
      </c>
      <c r="AE1901" s="304">
        <v>320</v>
      </c>
      <c r="AF1901" s="304">
        <v>1.0112000000000001</v>
      </c>
      <c r="AG1901" s="304">
        <v>37045</v>
      </c>
      <c r="AI1901" s="304">
        <v>0.1633</v>
      </c>
      <c r="AJ1901" s="304">
        <v>314.60000000000002</v>
      </c>
      <c r="AK1901" s="304">
        <v>320</v>
      </c>
      <c r="AL1901" s="304">
        <v>0.93440000000000001</v>
      </c>
      <c r="AM1901" s="304">
        <v>51855</v>
      </c>
      <c r="AO1901" s="304">
        <v>0.245</v>
      </c>
    </row>
    <row r="1902" spans="1:41">
      <c r="A1902" s="305">
        <v>1898</v>
      </c>
      <c r="B1902" s="306" t="s">
        <v>4027</v>
      </c>
      <c r="C1902" s="305" t="s">
        <v>5906</v>
      </c>
      <c r="D1902" s="306" t="s">
        <v>4139</v>
      </c>
      <c r="E1902" s="307">
        <v>530</v>
      </c>
      <c r="F1902" s="304">
        <v>420</v>
      </c>
      <c r="G1902" s="304">
        <v>534</v>
      </c>
      <c r="H1902" s="304">
        <v>0.9829</v>
      </c>
      <c r="I1902" s="304">
        <v>144000</v>
      </c>
      <c r="K1902" s="304">
        <v>0.48449999999999999</v>
      </c>
      <c r="L1902" s="304">
        <v>540</v>
      </c>
      <c r="M1902" s="304">
        <v>540</v>
      </c>
      <c r="N1902" s="304">
        <v>0.98029999999999995</v>
      </c>
      <c r="O1902" s="304">
        <v>175800</v>
      </c>
      <c r="Q1902" s="304">
        <v>0.44640000000000002</v>
      </c>
      <c r="R1902" s="304">
        <v>552</v>
      </c>
      <c r="S1902" s="304">
        <v>552</v>
      </c>
      <c r="T1902" s="304">
        <v>0.97509999999999997</v>
      </c>
      <c r="U1902" s="304">
        <v>173280</v>
      </c>
      <c r="W1902" s="304">
        <v>0.44719999999999999</v>
      </c>
      <c r="X1902" s="304">
        <v>492</v>
      </c>
      <c r="Y1902" s="304">
        <v>492</v>
      </c>
      <c r="Z1902" s="304">
        <v>0.98419999999999996</v>
      </c>
      <c r="AA1902" s="304">
        <v>130740</v>
      </c>
      <c r="AC1902" s="304">
        <v>0.3629</v>
      </c>
      <c r="AD1902" s="304">
        <v>444</v>
      </c>
      <c r="AE1902" s="304">
        <v>444</v>
      </c>
      <c r="AF1902" s="304">
        <v>0.98429999999999995</v>
      </c>
      <c r="AG1902" s="304">
        <v>63420</v>
      </c>
      <c r="AI1902" s="304">
        <v>0.1951</v>
      </c>
      <c r="AJ1902" s="304">
        <v>462</v>
      </c>
      <c r="AK1902" s="304">
        <v>462</v>
      </c>
      <c r="AL1902" s="304">
        <v>0.97950000000000004</v>
      </c>
      <c r="AM1902" s="304">
        <v>62820</v>
      </c>
      <c r="AO1902" s="304">
        <v>0.1928</v>
      </c>
    </row>
    <row r="1903" spans="1:41">
      <c r="A1903" s="305">
        <v>1899</v>
      </c>
      <c r="B1903" s="306" t="s">
        <v>4027</v>
      </c>
      <c r="C1903" s="305" t="s">
        <v>5907</v>
      </c>
      <c r="D1903" s="306" t="s">
        <v>4139</v>
      </c>
      <c r="E1903" s="307">
        <v>1590</v>
      </c>
      <c r="F1903" s="304">
        <v>1103.4000000000001</v>
      </c>
      <c r="G1903" s="304">
        <v>1272</v>
      </c>
      <c r="H1903" s="304">
        <v>0.98170000000000002</v>
      </c>
      <c r="I1903" s="304">
        <v>481590</v>
      </c>
      <c r="J1903" s="304" t="e">
        <f>I1903-#REF!</f>
        <v>#REF!</v>
      </c>
      <c r="K1903" s="304">
        <v>0.61750000000000005</v>
      </c>
      <c r="L1903" s="304">
        <v>1151.0999999999999</v>
      </c>
      <c r="M1903" s="304">
        <v>1272</v>
      </c>
      <c r="N1903" s="304">
        <v>0.98639999999999994</v>
      </c>
      <c r="O1903" s="304">
        <v>623430</v>
      </c>
      <c r="P1903" s="304" t="e">
        <f>O1903-#REF!</f>
        <v>#REF!</v>
      </c>
      <c r="Q1903" s="304">
        <v>0.73799999999999999</v>
      </c>
      <c r="R1903" s="304">
        <v>1142.0999999999999</v>
      </c>
      <c r="S1903" s="304">
        <v>1272</v>
      </c>
      <c r="T1903" s="304">
        <v>0.98880000000000001</v>
      </c>
      <c r="U1903" s="304">
        <v>579060</v>
      </c>
      <c r="V1903" s="304" t="e">
        <f>U1903-#REF!</f>
        <v>#REF!</v>
      </c>
      <c r="W1903" s="304">
        <v>0.71220000000000006</v>
      </c>
      <c r="X1903" s="304">
        <v>1156.5</v>
      </c>
      <c r="Y1903" s="304">
        <v>1272</v>
      </c>
      <c r="Z1903" s="304">
        <v>0.98760000000000003</v>
      </c>
      <c r="AA1903" s="304">
        <v>500220</v>
      </c>
      <c r="AC1903" s="304">
        <v>0.5887</v>
      </c>
      <c r="AD1903" s="304">
        <v>900</v>
      </c>
      <c r="AE1903" s="304">
        <v>1272</v>
      </c>
      <c r="AF1903" s="304">
        <v>0.98609999999999998</v>
      </c>
      <c r="AG1903" s="304">
        <v>452430</v>
      </c>
      <c r="AH1903" s="304" t="e">
        <f>AG1903-#REF!</f>
        <v>#REF!</v>
      </c>
      <c r="AI1903" s="304">
        <v>0.68520000000000003</v>
      </c>
      <c r="AJ1903" s="304">
        <v>1018.8</v>
      </c>
      <c r="AK1903" s="304">
        <v>1272</v>
      </c>
      <c r="AL1903" s="304">
        <v>0.99229999999999996</v>
      </c>
      <c r="AM1903" s="304">
        <v>355680</v>
      </c>
      <c r="AO1903" s="304">
        <v>0.48870000000000002</v>
      </c>
    </row>
    <row r="1904" spans="1:41">
      <c r="A1904" s="305">
        <v>1900</v>
      </c>
      <c r="B1904" s="306" t="s">
        <v>4027</v>
      </c>
      <c r="C1904" s="305" t="s">
        <v>5908</v>
      </c>
      <c r="D1904" s="306" t="s">
        <v>4139</v>
      </c>
      <c r="E1904" s="307">
        <v>1600</v>
      </c>
      <c r="F1904" s="304">
        <v>1222.5</v>
      </c>
      <c r="G1904" s="304">
        <v>1280</v>
      </c>
      <c r="H1904" s="304">
        <v>0.96450000000000002</v>
      </c>
      <c r="I1904" s="304">
        <v>329400</v>
      </c>
      <c r="K1904" s="304">
        <v>0.38800000000000001</v>
      </c>
      <c r="L1904" s="304">
        <v>360</v>
      </c>
      <c r="M1904" s="304">
        <v>1280</v>
      </c>
      <c r="N1904" s="304">
        <v>0.91979999999999995</v>
      </c>
      <c r="O1904" s="304">
        <v>199350</v>
      </c>
      <c r="P1904" s="304" t="e">
        <f>O1904-#REF!</f>
        <v>#REF!</v>
      </c>
      <c r="Q1904" s="304">
        <v>0.80930000000000002</v>
      </c>
      <c r="R1904" s="304">
        <v>403.5</v>
      </c>
      <c r="S1904" s="304">
        <v>1280</v>
      </c>
      <c r="T1904" s="304">
        <v>0.98419999999999996</v>
      </c>
      <c r="U1904" s="304">
        <v>213600</v>
      </c>
      <c r="V1904" s="304" t="e">
        <f>U1904-#REF!</f>
        <v>#REF!</v>
      </c>
      <c r="W1904" s="304">
        <v>0.74709999999999999</v>
      </c>
      <c r="X1904" s="304">
        <v>750</v>
      </c>
      <c r="Y1904" s="304">
        <v>1280</v>
      </c>
      <c r="Z1904" s="304">
        <v>0.98119999999999996</v>
      </c>
      <c r="AA1904" s="304">
        <v>187800</v>
      </c>
      <c r="AC1904" s="304">
        <v>0.34300000000000003</v>
      </c>
      <c r="AD1904" s="304">
        <v>150</v>
      </c>
      <c r="AE1904" s="304">
        <v>1280</v>
      </c>
      <c r="AF1904" s="304">
        <v>0.95830000000000004</v>
      </c>
      <c r="AG1904" s="304">
        <v>103200</v>
      </c>
      <c r="AH1904" s="304" t="e">
        <f>AG1904-#REF!</f>
        <v>#REF!</v>
      </c>
      <c r="AI1904" s="304">
        <v>0.96509999999999996</v>
      </c>
      <c r="AJ1904" s="304">
        <v>550.5</v>
      </c>
      <c r="AK1904" s="304">
        <v>1280</v>
      </c>
      <c r="AL1904" s="304">
        <v>0.9385</v>
      </c>
      <c r="AM1904" s="304">
        <v>89250</v>
      </c>
      <c r="AO1904" s="304">
        <v>0.2399</v>
      </c>
    </row>
    <row r="1905" spans="1:41">
      <c r="A1905" s="305">
        <v>1901</v>
      </c>
      <c r="B1905" s="306" t="s">
        <v>4027</v>
      </c>
      <c r="C1905" s="305" t="s">
        <v>5910</v>
      </c>
      <c r="D1905" s="306" t="s">
        <v>4139</v>
      </c>
      <c r="E1905" s="307">
        <v>125</v>
      </c>
      <c r="F1905" s="304">
        <v>171.96</v>
      </c>
      <c r="G1905" s="304">
        <v>165</v>
      </c>
      <c r="H1905" s="304">
        <v>0.97499999999999998</v>
      </c>
      <c r="I1905" s="304">
        <v>76185</v>
      </c>
      <c r="J1905" s="304" t="e">
        <f>I1905-#REF!</f>
        <v>#REF!</v>
      </c>
      <c r="K1905" s="304">
        <v>0.63109999999999999</v>
      </c>
      <c r="L1905" s="304">
        <v>201</v>
      </c>
      <c r="M1905" s="304">
        <v>201</v>
      </c>
      <c r="N1905" s="304">
        <v>0.90769999999999995</v>
      </c>
      <c r="O1905" s="304">
        <v>56940</v>
      </c>
      <c r="Q1905" s="304">
        <v>0.41949999999999998</v>
      </c>
      <c r="R1905" s="304">
        <v>183</v>
      </c>
      <c r="S1905" s="304">
        <v>183</v>
      </c>
      <c r="T1905" s="304">
        <v>0.93189999999999995</v>
      </c>
      <c r="U1905" s="304">
        <v>40185</v>
      </c>
      <c r="W1905" s="304">
        <v>0.32729999999999998</v>
      </c>
      <c r="X1905" s="304">
        <v>144</v>
      </c>
      <c r="Y1905" s="304">
        <v>144</v>
      </c>
      <c r="Z1905" s="304">
        <v>0.77959999999999996</v>
      </c>
      <c r="AA1905" s="304">
        <v>25650</v>
      </c>
      <c r="AC1905" s="304">
        <v>0.30709999999999998</v>
      </c>
      <c r="AD1905" s="304">
        <v>120.27</v>
      </c>
      <c r="AE1905" s="304">
        <v>120.27</v>
      </c>
      <c r="AF1905" s="304">
        <v>0.86050000000000004</v>
      </c>
      <c r="AG1905" s="304">
        <v>35469</v>
      </c>
      <c r="AI1905" s="304">
        <v>0.4607</v>
      </c>
      <c r="AJ1905" s="304">
        <v>122.28</v>
      </c>
      <c r="AK1905" s="304">
        <v>122.28</v>
      </c>
      <c r="AL1905" s="304">
        <v>0.96629999999999994</v>
      </c>
      <c r="AM1905" s="304">
        <v>38280</v>
      </c>
      <c r="AO1905" s="304">
        <v>0.45</v>
      </c>
    </row>
    <row r="1906" spans="1:41">
      <c r="A1906" s="305">
        <v>1902</v>
      </c>
      <c r="B1906" s="306" t="s">
        <v>4027</v>
      </c>
      <c r="C1906" s="305" t="s">
        <v>5911</v>
      </c>
      <c r="D1906" s="306" t="s">
        <v>4139</v>
      </c>
      <c r="E1906" s="307">
        <v>1500</v>
      </c>
      <c r="F1906" s="304">
        <v>630</v>
      </c>
      <c r="G1906" s="304">
        <v>1200</v>
      </c>
      <c r="H1906" s="304">
        <v>0.78700000000000003</v>
      </c>
      <c r="I1906" s="304">
        <v>62820</v>
      </c>
      <c r="K1906" s="304">
        <v>0.17599999999999999</v>
      </c>
      <c r="L1906" s="304">
        <v>687.6</v>
      </c>
      <c r="M1906" s="304">
        <v>1200</v>
      </c>
      <c r="N1906" s="304">
        <v>0.94120000000000004</v>
      </c>
      <c r="O1906" s="304">
        <v>1440</v>
      </c>
      <c r="Q1906" s="304">
        <v>3.0000000000000001E-3</v>
      </c>
      <c r="R1906" s="304">
        <v>731.7</v>
      </c>
      <c r="S1906" s="304">
        <v>1200</v>
      </c>
      <c r="T1906" s="304">
        <v>0.89190000000000003</v>
      </c>
      <c r="U1906" s="304">
        <v>20790</v>
      </c>
      <c r="W1906" s="304">
        <v>4.4200000000000003E-2</v>
      </c>
      <c r="X1906" s="304">
        <v>450</v>
      </c>
      <c r="Y1906" s="304">
        <v>1200</v>
      </c>
      <c r="Z1906" s="304">
        <v>0.93969999999999998</v>
      </c>
      <c r="AA1906" s="304">
        <v>72900</v>
      </c>
      <c r="AC1906" s="304">
        <v>0.23169999999999999</v>
      </c>
      <c r="AD1906" s="304">
        <v>522</v>
      </c>
      <c r="AE1906" s="304">
        <v>1200</v>
      </c>
      <c r="AF1906" s="304">
        <v>0.92049999999999998</v>
      </c>
      <c r="AG1906" s="304">
        <v>48960</v>
      </c>
      <c r="AI1906" s="304">
        <v>0.13700000000000001</v>
      </c>
      <c r="AJ1906" s="304">
        <v>917.1</v>
      </c>
      <c r="AK1906" s="304">
        <v>1200</v>
      </c>
      <c r="AL1906" s="304">
        <v>1.2365999999999999</v>
      </c>
      <c r="AM1906" s="304">
        <v>152910</v>
      </c>
      <c r="AO1906" s="304">
        <v>0.18729999999999999</v>
      </c>
    </row>
    <row r="1907" spans="1:41">
      <c r="A1907" s="305">
        <v>1903</v>
      </c>
      <c r="B1907" s="306" t="s">
        <v>4027</v>
      </c>
      <c r="C1907" s="305" t="s">
        <v>5912</v>
      </c>
      <c r="D1907" s="306" t="s">
        <v>4139</v>
      </c>
      <c r="E1907" s="307">
        <v>2500</v>
      </c>
      <c r="F1907" s="304">
        <v>2049</v>
      </c>
      <c r="G1907" s="304">
        <v>2049</v>
      </c>
      <c r="H1907" s="304">
        <v>0.99529999999999996</v>
      </c>
      <c r="I1907" s="304">
        <v>821790</v>
      </c>
      <c r="K1907" s="304">
        <v>0.55969999999999998</v>
      </c>
      <c r="L1907" s="304">
        <v>2070</v>
      </c>
      <c r="M1907" s="304">
        <v>2070</v>
      </c>
      <c r="N1907" s="304">
        <v>0.99739999999999995</v>
      </c>
      <c r="O1907" s="304">
        <v>644910</v>
      </c>
      <c r="Q1907" s="304">
        <v>0.4199</v>
      </c>
      <c r="R1907" s="304">
        <v>1992</v>
      </c>
      <c r="S1907" s="304">
        <v>2000</v>
      </c>
      <c r="T1907" s="304">
        <v>0.9909</v>
      </c>
      <c r="U1907" s="304">
        <v>702780</v>
      </c>
      <c r="W1907" s="304">
        <v>0.4945</v>
      </c>
      <c r="X1907" s="304">
        <v>1494</v>
      </c>
      <c r="Y1907" s="304">
        <v>2000</v>
      </c>
      <c r="Z1907" s="304">
        <v>0.99649999999999994</v>
      </c>
      <c r="AA1907" s="304">
        <v>279600</v>
      </c>
      <c r="AC1907" s="304">
        <v>0.25240000000000001</v>
      </c>
      <c r="AD1907" s="304">
        <v>1542</v>
      </c>
      <c r="AE1907" s="304">
        <v>2000</v>
      </c>
      <c r="AF1907" s="304">
        <v>0.99539999999999995</v>
      </c>
      <c r="AG1907" s="304">
        <v>480060</v>
      </c>
      <c r="AI1907" s="304">
        <v>0.4204</v>
      </c>
      <c r="AJ1907" s="304">
        <v>1713</v>
      </c>
      <c r="AK1907" s="304">
        <v>2000</v>
      </c>
      <c r="AL1907" s="304">
        <v>0.995</v>
      </c>
      <c r="AM1907" s="304">
        <v>418110</v>
      </c>
      <c r="AO1907" s="304">
        <v>0.3407</v>
      </c>
    </row>
    <row r="1908" spans="1:41">
      <c r="A1908" s="305">
        <v>1904</v>
      </c>
      <c r="B1908" s="306" t="s">
        <v>4027</v>
      </c>
      <c r="C1908" s="305" t="s">
        <v>5913</v>
      </c>
      <c r="D1908" s="306" t="s">
        <v>4139</v>
      </c>
      <c r="E1908" s="307">
        <v>444.44</v>
      </c>
      <c r="F1908" s="304">
        <v>346.83</v>
      </c>
      <c r="G1908" s="304">
        <v>357.39</v>
      </c>
      <c r="H1908" s="304">
        <v>0.69469999999999998</v>
      </c>
      <c r="I1908" s="304">
        <v>9691</v>
      </c>
      <c r="K1908" s="304">
        <v>5.6000000000000001E-2</v>
      </c>
      <c r="L1908" s="304">
        <v>262.83</v>
      </c>
      <c r="M1908" s="304">
        <v>355.55200000000002</v>
      </c>
      <c r="N1908" s="304">
        <v>0.96519999999999995</v>
      </c>
      <c r="O1908" s="304">
        <v>20948</v>
      </c>
      <c r="Q1908" s="304">
        <v>0.1113</v>
      </c>
      <c r="R1908" s="304">
        <v>319.95</v>
      </c>
      <c r="S1908" s="304">
        <v>355.55200000000002</v>
      </c>
      <c r="T1908" s="304">
        <v>0.95940000000000003</v>
      </c>
      <c r="U1908" s="304">
        <v>30871</v>
      </c>
      <c r="W1908" s="304">
        <v>0.14000000000000001</v>
      </c>
      <c r="X1908" s="304">
        <v>295.47000000000003</v>
      </c>
      <c r="Y1908" s="304">
        <v>355.55200000000002</v>
      </c>
      <c r="Z1908" s="304">
        <v>0.96009999999999995</v>
      </c>
      <c r="AA1908" s="304">
        <v>40088</v>
      </c>
      <c r="AC1908" s="304">
        <v>0.19040000000000001</v>
      </c>
      <c r="AD1908" s="304">
        <v>352.59</v>
      </c>
      <c r="AE1908" s="304">
        <v>355.55200000000002</v>
      </c>
      <c r="AF1908" s="304">
        <v>0.96879999999999999</v>
      </c>
      <c r="AG1908" s="304">
        <v>46196</v>
      </c>
      <c r="AI1908" s="304">
        <v>0.1822</v>
      </c>
      <c r="AJ1908" s="304">
        <v>362.19</v>
      </c>
      <c r="AK1908" s="304">
        <v>362.19</v>
      </c>
      <c r="AL1908" s="304">
        <v>0.9365</v>
      </c>
      <c r="AM1908" s="304">
        <v>41047</v>
      </c>
      <c r="AO1908" s="304">
        <v>0.16839999999999999</v>
      </c>
    </row>
    <row r="1909" spans="1:41">
      <c r="A1909" s="305">
        <v>1905</v>
      </c>
      <c r="B1909" s="306" t="s">
        <v>4027</v>
      </c>
      <c r="C1909" s="305" t="s">
        <v>5914</v>
      </c>
      <c r="D1909" s="306" t="s">
        <v>4139</v>
      </c>
      <c r="E1909" s="307">
        <v>177.8</v>
      </c>
      <c r="F1909" s="304">
        <v>4</v>
      </c>
      <c r="G1909" s="304">
        <v>142.24</v>
      </c>
      <c r="H1909" s="304">
        <v>0.93049999999999999</v>
      </c>
      <c r="I1909" s="304">
        <v>2356</v>
      </c>
      <c r="K1909" s="304">
        <v>0.56120000000000003</v>
      </c>
      <c r="L1909" s="304">
        <v>1.68</v>
      </c>
      <c r="M1909" s="304">
        <v>142.24</v>
      </c>
      <c r="N1909" s="304">
        <v>0.54269999999999996</v>
      </c>
      <c r="O1909" s="304">
        <v>178</v>
      </c>
      <c r="Q1909" s="304">
        <v>0.5423</v>
      </c>
      <c r="R1909" s="304">
        <v>2.08</v>
      </c>
      <c r="S1909" s="304">
        <v>142.24</v>
      </c>
      <c r="T1909" s="304">
        <v>0.55059999999999998</v>
      </c>
      <c r="U1909" s="304">
        <v>436</v>
      </c>
      <c r="W1909" s="304">
        <v>0.52880000000000005</v>
      </c>
      <c r="X1909" s="304">
        <v>1.92</v>
      </c>
      <c r="Y1909" s="304">
        <v>142.24</v>
      </c>
      <c r="Z1909" s="304">
        <v>0.52810000000000001</v>
      </c>
      <c r="AA1909" s="304">
        <v>452</v>
      </c>
      <c r="AC1909" s="304">
        <v>0.59919999999999995</v>
      </c>
      <c r="AD1909" s="304">
        <v>2</v>
      </c>
      <c r="AE1909" s="304">
        <v>142.24</v>
      </c>
      <c r="AF1909" s="304">
        <v>0.52280000000000004</v>
      </c>
      <c r="AG1909" s="304">
        <v>460</v>
      </c>
      <c r="AI1909" s="304">
        <v>0.59140000000000004</v>
      </c>
      <c r="AJ1909" s="304">
        <v>2.2400000000000002</v>
      </c>
      <c r="AK1909" s="304">
        <v>142.24</v>
      </c>
      <c r="AL1909" s="304">
        <v>0.52</v>
      </c>
      <c r="AM1909" s="304">
        <v>470</v>
      </c>
      <c r="AO1909" s="304">
        <v>0.5605</v>
      </c>
    </row>
    <row r="1910" spans="1:41">
      <c r="A1910" s="305">
        <v>1906</v>
      </c>
      <c r="B1910" s="306" t="s">
        <v>4027</v>
      </c>
      <c r="C1910" s="305" t="s">
        <v>5915</v>
      </c>
      <c r="D1910" s="306" t="s">
        <v>4139</v>
      </c>
      <c r="E1910" s="307">
        <v>1000</v>
      </c>
      <c r="F1910" s="304">
        <v>600</v>
      </c>
      <c r="G1910" s="304">
        <v>800</v>
      </c>
      <c r="H1910" s="304">
        <v>1.0792999999999999</v>
      </c>
      <c r="I1910" s="304">
        <v>314400</v>
      </c>
      <c r="J1910" s="304" t="e">
        <f>I1910-#REF!</f>
        <v>#REF!</v>
      </c>
      <c r="K1910" s="304">
        <v>0.67430000000000001</v>
      </c>
      <c r="L1910" s="304">
        <v>600</v>
      </c>
      <c r="M1910" s="304">
        <v>800</v>
      </c>
      <c r="N1910" s="304">
        <v>1.0004999999999999</v>
      </c>
      <c r="O1910" s="304">
        <v>333150</v>
      </c>
      <c r="P1910" s="304" t="e">
        <f>O1910-#REF!</f>
        <v>#REF!</v>
      </c>
      <c r="Q1910" s="304">
        <v>0.746</v>
      </c>
      <c r="R1910" s="304">
        <v>825</v>
      </c>
      <c r="S1910" s="304">
        <v>825</v>
      </c>
      <c r="T1910" s="304">
        <v>1.0866</v>
      </c>
      <c r="U1910" s="304">
        <v>297525</v>
      </c>
      <c r="W1910" s="304">
        <v>0.46100000000000002</v>
      </c>
      <c r="X1910" s="304">
        <v>825</v>
      </c>
      <c r="Y1910" s="304">
        <v>825</v>
      </c>
      <c r="Z1910" s="304">
        <v>0.99529999999999996</v>
      </c>
      <c r="AA1910" s="304">
        <v>331500</v>
      </c>
      <c r="AC1910" s="304">
        <v>0.54259999999999997</v>
      </c>
      <c r="AD1910" s="304">
        <v>900</v>
      </c>
      <c r="AE1910" s="304">
        <v>900</v>
      </c>
      <c r="AF1910" s="304">
        <v>0.997</v>
      </c>
      <c r="AG1910" s="304">
        <v>298500</v>
      </c>
      <c r="AI1910" s="304">
        <v>0.4471</v>
      </c>
      <c r="AJ1910" s="304">
        <v>825</v>
      </c>
      <c r="AK1910" s="304">
        <v>825</v>
      </c>
      <c r="AL1910" s="304">
        <v>0.99629999999999996</v>
      </c>
      <c r="AM1910" s="304">
        <v>218475</v>
      </c>
      <c r="AO1910" s="304">
        <v>0.36919999999999997</v>
      </c>
    </row>
    <row r="1911" spans="1:41">
      <c r="A1911" s="305">
        <v>1907</v>
      </c>
      <c r="B1911" s="306" t="s">
        <v>4027</v>
      </c>
      <c r="C1911" s="305" t="s">
        <v>5916</v>
      </c>
      <c r="D1911" s="306" t="s">
        <v>4139</v>
      </c>
      <c r="E1911" s="307">
        <v>610</v>
      </c>
      <c r="F1911" s="304">
        <v>452</v>
      </c>
      <c r="G1911" s="304">
        <v>488</v>
      </c>
      <c r="H1911" s="304">
        <v>0.84899999999999998</v>
      </c>
      <c r="I1911" s="304">
        <v>119576</v>
      </c>
      <c r="K1911" s="304">
        <v>0.43280000000000002</v>
      </c>
      <c r="L1911" s="304">
        <v>396</v>
      </c>
      <c r="M1911" s="304">
        <v>488</v>
      </c>
      <c r="N1911" s="304">
        <v>0.84629999999999994</v>
      </c>
      <c r="O1911" s="304">
        <v>118253</v>
      </c>
      <c r="Q1911" s="304">
        <v>0.4743</v>
      </c>
      <c r="R1911" s="304">
        <v>512</v>
      </c>
      <c r="S1911" s="304">
        <v>512</v>
      </c>
      <c r="T1911" s="304">
        <v>0.86770000000000003</v>
      </c>
      <c r="U1911" s="304">
        <v>96689</v>
      </c>
      <c r="W1911" s="304">
        <v>0.30230000000000001</v>
      </c>
      <c r="X1911" s="304">
        <v>476</v>
      </c>
      <c r="Y1911" s="304">
        <v>488</v>
      </c>
      <c r="Z1911" s="304">
        <v>0.86509999999999998</v>
      </c>
      <c r="AA1911" s="304">
        <v>105998</v>
      </c>
      <c r="AC1911" s="304">
        <v>0.34599999999999997</v>
      </c>
      <c r="AD1911" s="304">
        <v>494</v>
      </c>
      <c r="AE1911" s="304">
        <v>494</v>
      </c>
      <c r="AF1911" s="304">
        <v>0.88319999999999999</v>
      </c>
      <c r="AG1911" s="304">
        <v>94336</v>
      </c>
      <c r="AI1911" s="304">
        <v>0.29060000000000002</v>
      </c>
      <c r="AJ1911" s="304">
        <v>566</v>
      </c>
      <c r="AK1911" s="304">
        <v>566</v>
      </c>
      <c r="AL1911" s="304">
        <v>0.8206</v>
      </c>
      <c r="AM1911" s="304">
        <v>99783</v>
      </c>
      <c r="AO1911" s="304">
        <v>0.2984</v>
      </c>
    </row>
    <row r="1912" spans="1:41">
      <c r="A1912" s="305">
        <v>1908</v>
      </c>
      <c r="B1912" s="306" t="s">
        <v>4027</v>
      </c>
      <c r="C1912" s="305" t="s">
        <v>5917</v>
      </c>
      <c r="D1912" s="306" t="s">
        <v>4930</v>
      </c>
      <c r="E1912" s="307">
        <v>110</v>
      </c>
      <c r="F1912" s="304">
        <v>88.314999999999998</v>
      </c>
      <c r="G1912" s="304">
        <v>88.314999999999998</v>
      </c>
      <c r="H1912" s="304">
        <v>0.68830000000000002</v>
      </c>
      <c r="I1912" s="304">
        <v>12850</v>
      </c>
      <c r="K1912" s="304">
        <v>0.29470000000000002</v>
      </c>
      <c r="L1912" s="304">
        <v>90.314999999999998</v>
      </c>
      <c r="M1912" s="304">
        <v>90.314999999999998</v>
      </c>
      <c r="N1912" s="304">
        <v>0.70550000000000002</v>
      </c>
      <c r="O1912" s="304">
        <v>14850</v>
      </c>
      <c r="Q1912" s="304">
        <v>0.31440000000000001</v>
      </c>
      <c r="R1912" s="304">
        <v>68.314999999999998</v>
      </c>
      <c r="S1912" s="304">
        <v>88</v>
      </c>
      <c r="T1912" s="304">
        <v>0.66610000000000003</v>
      </c>
      <c r="U1912" s="304">
        <v>10730</v>
      </c>
      <c r="W1912" s="304">
        <v>0.32900000000000001</v>
      </c>
      <c r="X1912" s="304">
        <v>100.315</v>
      </c>
      <c r="Y1912" s="304">
        <v>94.314999999999998</v>
      </c>
      <c r="Z1912" s="304">
        <v>0.7157</v>
      </c>
      <c r="AA1912" s="304">
        <v>15150</v>
      </c>
      <c r="AC1912" s="304">
        <v>0.28449999999999998</v>
      </c>
      <c r="AD1912" s="304">
        <v>98.314999999999998</v>
      </c>
      <c r="AE1912" s="304">
        <v>94.314999999999998</v>
      </c>
      <c r="AF1912" s="304">
        <v>0.68789999999999996</v>
      </c>
      <c r="AG1912" s="304">
        <v>14150</v>
      </c>
      <c r="AI1912" s="304">
        <v>0.28210000000000002</v>
      </c>
      <c r="AJ1912" s="304">
        <v>96.314999999999998</v>
      </c>
      <c r="AK1912" s="304">
        <v>96.314999999999998</v>
      </c>
      <c r="AL1912" s="304">
        <v>0.67710000000000004</v>
      </c>
      <c r="AM1912" s="304">
        <v>15010</v>
      </c>
      <c r="AO1912" s="304">
        <v>0.32069999999999999</v>
      </c>
    </row>
    <row r="1913" spans="1:41">
      <c r="A1913" s="305">
        <v>1909</v>
      </c>
      <c r="B1913" s="306" t="s">
        <v>4027</v>
      </c>
      <c r="C1913" s="305" t="s">
        <v>5918</v>
      </c>
      <c r="D1913" s="306" t="s">
        <v>4139</v>
      </c>
      <c r="E1913" s="307">
        <v>438.9</v>
      </c>
      <c r="F1913" s="304">
        <v>280.08</v>
      </c>
      <c r="G1913" s="304">
        <v>351.12</v>
      </c>
      <c r="H1913" s="304">
        <v>0.96989999999999998</v>
      </c>
      <c r="I1913" s="304">
        <v>36296</v>
      </c>
      <c r="K1913" s="304">
        <v>0.18559999999999999</v>
      </c>
      <c r="L1913" s="304">
        <v>152</v>
      </c>
      <c r="M1913" s="304">
        <v>351.12</v>
      </c>
      <c r="N1913" s="304">
        <v>0.94530000000000003</v>
      </c>
      <c r="O1913" s="304">
        <v>55200</v>
      </c>
      <c r="Q1913" s="304">
        <v>0.51639999999999997</v>
      </c>
      <c r="R1913" s="304">
        <v>257.60000000000002</v>
      </c>
      <c r="S1913" s="304">
        <v>351.12</v>
      </c>
      <c r="T1913" s="304">
        <v>0.99429999999999996</v>
      </c>
      <c r="U1913" s="304">
        <v>57112</v>
      </c>
      <c r="W1913" s="304">
        <v>0.30969999999999998</v>
      </c>
      <c r="X1913" s="304">
        <v>288</v>
      </c>
      <c r="Y1913" s="304">
        <v>351.12</v>
      </c>
      <c r="Z1913" s="304">
        <v>0.99649999999999994</v>
      </c>
      <c r="AA1913" s="304">
        <v>96712</v>
      </c>
      <c r="AC1913" s="304">
        <v>0.45300000000000001</v>
      </c>
      <c r="AD1913" s="304">
        <v>299.83999999999997</v>
      </c>
      <c r="AE1913" s="304">
        <v>351.12</v>
      </c>
      <c r="AF1913" s="304">
        <v>0.98839999999999995</v>
      </c>
      <c r="AG1913" s="304">
        <v>57016</v>
      </c>
      <c r="AI1913" s="304">
        <v>0.2586</v>
      </c>
      <c r="AJ1913" s="304">
        <v>299.83999999999997</v>
      </c>
      <c r="AK1913" s="304">
        <v>351.12</v>
      </c>
      <c r="AL1913" s="304">
        <v>0.9516</v>
      </c>
      <c r="AM1913" s="304">
        <v>49152</v>
      </c>
      <c r="AO1913" s="304">
        <v>0.23930000000000001</v>
      </c>
    </row>
    <row r="1914" spans="1:41">
      <c r="A1914" s="305">
        <v>1910</v>
      </c>
      <c r="B1914" s="306" t="s">
        <v>4027</v>
      </c>
      <c r="C1914" s="305" t="s">
        <v>5919</v>
      </c>
      <c r="D1914" s="306" t="s">
        <v>4139</v>
      </c>
      <c r="E1914" s="307">
        <v>2000</v>
      </c>
      <c r="F1914" s="304">
        <v>540</v>
      </c>
      <c r="G1914" s="304">
        <v>1600</v>
      </c>
      <c r="H1914" s="304">
        <v>0.99109999999999998</v>
      </c>
      <c r="I1914" s="304">
        <v>159120</v>
      </c>
      <c r="K1914" s="304">
        <v>0.41299999999999998</v>
      </c>
      <c r="L1914" s="304">
        <v>540</v>
      </c>
      <c r="M1914" s="304">
        <v>1600</v>
      </c>
      <c r="N1914" s="304">
        <v>0.97960000000000003</v>
      </c>
      <c r="O1914" s="304">
        <v>172800</v>
      </c>
      <c r="Q1914" s="304">
        <v>0.43909999999999999</v>
      </c>
      <c r="R1914" s="304">
        <v>540</v>
      </c>
      <c r="S1914" s="304">
        <v>1600</v>
      </c>
      <c r="T1914" s="304">
        <v>0.97960000000000003</v>
      </c>
      <c r="U1914" s="304">
        <v>172800</v>
      </c>
      <c r="W1914" s="304">
        <v>0.45369999999999999</v>
      </c>
      <c r="X1914" s="304">
        <v>540</v>
      </c>
      <c r="Y1914" s="304">
        <v>1600</v>
      </c>
      <c r="Z1914" s="304">
        <v>0.99929999999999997</v>
      </c>
      <c r="AA1914" s="304">
        <v>183456</v>
      </c>
      <c r="AC1914" s="304">
        <v>0.45700000000000002</v>
      </c>
      <c r="AD1914" s="304">
        <v>468</v>
      </c>
      <c r="AE1914" s="304">
        <v>1600</v>
      </c>
      <c r="AF1914" s="304">
        <v>0.99709999999999999</v>
      </c>
      <c r="AG1914" s="304">
        <v>180180</v>
      </c>
      <c r="AI1914" s="304">
        <v>0.51900000000000002</v>
      </c>
      <c r="AJ1914" s="304">
        <v>864</v>
      </c>
      <c r="AK1914" s="304">
        <v>1600</v>
      </c>
      <c r="AL1914" s="304">
        <v>0.97350000000000003</v>
      </c>
      <c r="AM1914" s="304">
        <v>162216</v>
      </c>
      <c r="AO1914" s="304">
        <v>0.26790000000000003</v>
      </c>
    </row>
    <row r="1915" spans="1:41">
      <c r="A1915" s="305">
        <v>1911</v>
      </c>
      <c r="B1915" s="306" t="s">
        <v>4027</v>
      </c>
      <c r="C1915" s="305" t="s">
        <v>5920</v>
      </c>
      <c r="D1915" s="306" t="s">
        <v>4097</v>
      </c>
      <c r="E1915" s="307">
        <v>300</v>
      </c>
      <c r="F1915" s="304">
        <v>52.48</v>
      </c>
      <c r="G1915" s="304">
        <v>240</v>
      </c>
      <c r="H1915" s="304">
        <v>0.99239999999999995</v>
      </c>
      <c r="I1915" s="304">
        <v>18736</v>
      </c>
      <c r="K1915" s="304" t="e">
        <v>#N/A</v>
      </c>
      <c r="L1915" s="304">
        <v>54.88</v>
      </c>
      <c r="M1915" s="304">
        <v>240</v>
      </c>
      <c r="N1915" s="304">
        <v>0.99260000000000004</v>
      </c>
      <c r="O1915" s="304">
        <v>18708</v>
      </c>
      <c r="Q1915" s="304" t="e">
        <v>#N/A</v>
      </c>
      <c r="R1915" s="304">
        <v>58.88</v>
      </c>
      <c r="S1915" s="304">
        <v>240</v>
      </c>
      <c r="T1915" s="304">
        <v>0.99470000000000003</v>
      </c>
      <c r="U1915" s="304">
        <v>20208</v>
      </c>
      <c r="W1915" s="304" t="e">
        <v>#N/A</v>
      </c>
      <c r="X1915" s="304">
        <v>60.16</v>
      </c>
      <c r="Y1915" s="304">
        <v>240</v>
      </c>
      <c r="Z1915" s="304">
        <v>0.98599999999999999</v>
      </c>
      <c r="AA1915" s="304">
        <v>17956</v>
      </c>
      <c r="AC1915" s="304" t="e">
        <v>#N/A</v>
      </c>
      <c r="AD1915" s="304">
        <v>54.4</v>
      </c>
      <c r="AE1915" s="304">
        <v>240</v>
      </c>
      <c r="AF1915" s="304">
        <v>0.98060000000000003</v>
      </c>
      <c r="AG1915" s="304">
        <v>18956</v>
      </c>
      <c r="AI1915" s="304" t="e">
        <v>#N/A</v>
      </c>
      <c r="AJ1915" s="304">
        <v>53.44</v>
      </c>
      <c r="AK1915" s="304">
        <v>240</v>
      </c>
      <c r="AL1915" s="304">
        <v>0.99209999999999998</v>
      </c>
      <c r="AM1915" s="304">
        <v>18360</v>
      </c>
      <c r="AO1915" s="304" t="e">
        <v>#N/A</v>
      </c>
    </row>
    <row r="1916" spans="1:41">
      <c r="A1916" s="305">
        <v>1912</v>
      </c>
      <c r="B1916" s="306" t="s">
        <v>4027</v>
      </c>
      <c r="C1916" s="305" t="s">
        <v>5921</v>
      </c>
      <c r="D1916" s="306" t="s">
        <v>4139</v>
      </c>
      <c r="E1916" s="307">
        <v>155.56</v>
      </c>
      <c r="F1916" s="304">
        <v>130.80000000000001</v>
      </c>
      <c r="G1916" s="304">
        <v>130.80000000000001</v>
      </c>
      <c r="H1916" s="304">
        <v>0.88429999999999997</v>
      </c>
      <c r="I1916" s="304">
        <v>2422</v>
      </c>
      <c r="K1916" s="304">
        <v>2.9100000000000001E-2</v>
      </c>
      <c r="L1916" s="304">
        <v>132.4</v>
      </c>
      <c r="M1916" s="304">
        <v>132.4</v>
      </c>
      <c r="N1916" s="304">
        <v>0.99229999999999996</v>
      </c>
      <c r="O1916" s="304">
        <v>2806</v>
      </c>
      <c r="Q1916" s="304">
        <v>2.87E-2</v>
      </c>
      <c r="R1916" s="304">
        <v>109.6</v>
      </c>
      <c r="S1916" s="304">
        <v>124.44799999999999</v>
      </c>
      <c r="T1916" s="304">
        <v>0.99099999999999999</v>
      </c>
      <c r="U1916" s="304">
        <v>5931</v>
      </c>
      <c r="W1916" s="304">
        <v>7.5800000000000006E-2</v>
      </c>
      <c r="X1916" s="304">
        <v>122.8</v>
      </c>
      <c r="Y1916" s="304">
        <v>124.44799999999999</v>
      </c>
      <c r="Z1916" s="304">
        <v>0.9919</v>
      </c>
      <c r="AA1916" s="304">
        <v>5337</v>
      </c>
      <c r="AC1916" s="304">
        <v>5.8900000000000001E-2</v>
      </c>
      <c r="AD1916" s="304">
        <v>128.4</v>
      </c>
      <c r="AE1916" s="304">
        <v>128.4</v>
      </c>
      <c r="AF1916" s="304">
        <v>0.99419999999999997</v>
      </c>
      <c r="AG1916" s="304">
        <v>7873</v>
      </c>
      <c r="AI1916" s="304">
        <v>8.2900000000000001E-2</v>
      </c>
      <c r="AJ1916" s="304">
        <v>115.6</v>
      </c>
      <c r="AK1916" s="304">
        <v>124.44799999999999</v>
      </c>
      <c r="AL1916" s="304">
        <v>0.98960000000000004</v>
      </c>
      <c r="AM1916" s="304">
        <v>5757</v>
      </c>
      <c r="AO1916" s="304">
        <v>6.9900000000000004E-2</v>
      </c>
    </row>
    <row r="1917" spans="1:41">
      <c r="A1917" s="305">
        <v>1913</v>
      </c>
      <c r="B1917" s="306" t="s">
        <v>4027</v>
      </c>
      <c r="C1917" s="305" t="s">
        <v>5922</v>
      </c>
      <c r="D1917" s="306" t="s">
        <v>4139</v>
      </c>
      <c r="E1917" s="307">
        <v>211.1</v>
      </c>
      <c r="F1917" s="304">
        <v>119.6</v>
      </c>
      <c r="G1917" s="304">
        <v>168.88</v>
      </c>
      <c r="H1917" s="304">
        <v>0.88619999999999999</v>
      </c>
      <c r="I1917" s="304">
        <v>13448</v>
      </c>
      <c r="K1917" s="304">
        <v>0.1762</v>
      </c>
      <c r="L1917" s="304">
        <v>116</v>
      </c>
      <c r="M1917" s="304">
        <v>168.88</v>
      </c>
      <c r="N1917" s="304">
        <v>0.68099999999999994</v>
      </c>
      <c r="O1917" s="304">
        <v>6496</v>
      </c>
      <c r="Q1917" s="304">
        <v>0.1105</v>
      </c>
      <c r="R1917" s="304">
        <v>136</v>
      </c>
      <c r="S1917" s="304">
        <v>168.88</v>
      </c>
      <c r="T1917" s="304">
        <v>0.99319999999999997</v>
      </c>
      <c r="U1917" s="304">
        <v>17312</v>
      </c>
      <c r="W1917" s="304">
        <v>0.17799999999999999</v>
      </c>
      <c r="X1917" s="304">
        <v>120</v>
      </c>
      <c r="Y1917" s="304">
        <v>168.88</v>
      </c>
      <c r="Z1917" s="304">
        <v>0.86019999999999996</v>
      </c>
      <c r="AA1917" s="304">
        <v>13600</v>
      </c>
      <c r="AC1917" s="304">
        <v>0.17710000000000001</v>
      </c>
      <c r="AD1917" s="304">
        <v>124</v>
      </c>
      <c r="AE1917" s="304">
        <v>168.88</v>
      </c>
      <c r="AF1917" s="304">
        <v>0.84809999999999997</v>
      </c>
      <c r="AG1917" s="304">
        <v>12944</v>
      </c>
      <c r="AI1917" s="304">
        <v>0.16550000000000001</v>
      </c>
      <c r="AJ1917" s="304">
        <v>133.6</v>
      </c>
      <c r="AK1917" s="304">
        <v>168.88</v>
      </c>
      <c r="AL1917" s="304">
        <v>0.83140000000000003</v>
      </c>
      <c r="AM1917" s="304">
        <v>8836</v>
      </c>
      <c r="AO1917" s="304">
        <v>0.1105</v>
      </c>
    </row>
    <row r="1918" spans="1:41">
      <c r="A1918" s="305">
        <v>1914</v>
      </c>
      <c r="B1918" s="306" t="s">
        <v>4027</v>
      </c>
      <c r="C1918" s="305" t="s">
        <v>5923</v>
      </c>
      <c r="D1918" s="306" t="s">
        <v>4139</v>
      </c>
      <c r="E1918" s="307">
        <v>428</v>
      </c>
      <c r="F1918" s="304">
        <v>300</v>
      </c>
      <c r="G1918" s="304">
        <v>342.4</v>
      </c>
      <c r="H1918" s="304">
        <v>0.92459999999999998</v>
      </c>
      <c r="I1918" s="304">
        <v>29400</v>
      </c>
      <c r="K1918" s="304">
        <v>0.1472</v>
      </c>
      <c r="L1918" s="304">
        <v>294</v>
      </c>
      <c r="M1918" s="304">
        <v>342.4</v>
      </c>
      <c r="N1918" s="304">
        <v>0.93340000000000001</v>
      </c>
      <c r="O1918" s="304">
        <v>33600</v>
      </c>
      <c r="Q1918" s="304">
        <v>0.1646</v>
      </c>
      <c r="R1918" s="304">
        <v>300</v>
      </c>
      <c r="S1918" s="304">
        <v>342.4</v>
      </c>
      <c r="T1918" s="304">
        <v>0.97189999999999999</v>
      </c>
      <c r="U1918" s="304">
        <v>41400</v>
      </c>
      <c r="W1918" s="304">
        <v>0.19719999999999999</v>
      </c>
      <c r="X1918" s="304">
        <v>306</v>
      </c>
      <c r="Y1918" s="304">
        <v>342.4</v>
      </c>
      <c r="Z1918" s="304">
        <v>0.96389999999999998</v>
      </c>
      <c r="AA1918" s="304">
        <v>48000</v>
      </c>
      <c r="AC1918" s="304">
        <v>0.21870000000000001</v>
      </c>
      <c r="AD1918" s="304">
        <v>300</v>
      </c>
      <c r="AE1918" s="304">
        <v>342.4</v>
      </c>
      <c r="AF1918" s="304">
        <v>0.96729999999999994</v>
      </c>
      <c r="AG1918" s="304">
        <v>35400</v>
      </c>
      <c r="AI1918" s="304">
        <v>0.16400000000000001</v>
      </c>
      <c r="AJ1918" s="304">
        <v>330</v>
      </c>
      <c r="AK1918" s="304">
        <v>342.4</v>
      </c>
      <c r="AL1918" s="304">
        <v>0.96079999999999999</v>
      </c>
      <c r="AM1918" s="304">
        <v>29400</v>
      </c>
      <c r="AO1918" s="304">
        <v>0.1288</v>
      </c>
    </row>
    <row r="1919" spans="1:41">
      <c r="A1919" s="305">
        <v>1915</v>
      </c>
      <c r="B1919" s="306" t="s">
        <v>4027</v>
      </c>
      <c r="C1919" s="305" t="s">
        <v>5924</v>
      </c>
      <c r="D1919" s="306" t="s">
        <v>4065</v>
      </c>
      <c r="E1919" s="307">
        <v>230</v>
      </c>
      <c r="F1919" s="304">
        <v>75</v>
      </c>
      <c r="G1919" s="304">
        <v>184</v>
      </c>
      <c r="H1919" s="304">
        <v>0.95479999999999998</v>
      </c>
      <c r="I1919" s="304">
        <v>29085</v>
      </c>
      <c r="K1919" s="304">
        <v>0.56420000000000003</v>
      </c>
      <c r="L1919" s="304">
        <v>69.599999999999994</v>
      </c>
      <c r="M1919" s="304">
        <v>184</v>
      </c>
      <c r="N1919" s="304">
        <v>0.94969999999999999</v>
      </c>
      <c r="O1919" s="304">
        <v>20895</v>
      </c>
      <c r="Q1919" s="304">
        <v>0.4249</v>
      </c>
      <c r="R1919" s="304">
        <v>62.1</v>
      </c>
      <c r="S1919" s="304">
        <v>184</v>
      </c>
      <c r="T1919" s="304">
        <v>0.91589999999999994</v>
      </c>
      <c r="U1919" s="304">
        <v>22563</v>
      </c>
      <c r="W1919" s="304">
        <v>0.55100000000000005</v>
      </c>
      <c r="X1919" s="304">
        <v>60</v>
      </c>
      <c r="Y1919" s="304">
        <v>184</v>
      </c>
      <c r="Z1919" s="304">
        <v>0.95599999999999996</v>
      </c>
      <c r="AA1919" s="304">
        <v>30363</v>
      </c>
      <c r="AB1919" s="304" t="e">
        <f>AA1919-#REF!</f>
        <v>#REF!</v>
      </c>
      <c r="AC1919" s="304">
        <v>0.71150000000000002</v>
      </c>
      <c r="AD1919" s="304">
        <v>85.2</v>
      </c>
      <c r="AE1919" s="304">
        <v>184</v>
      </c>
      <c r="AF1919" s="304">
        <v>0.95430000000000004</v>
      </c>
      <c r="AG1919" s="304">
        <v>32067</v>
      </c>
      <c r="AI1919" s="304">
        <v>0.53010000000000002</v>
      </c>
      <c r="AJ1919" s="304">
        <v>68.400000000000006</v>
      </c>
      <c r="AK1919" s="304">
        <v>184</v>
      </c>
      <c r="AL1919" s="304">
        <v>0.94040000000000001</v>
      </c>
      <c r="AM1919" s="304">
        <v>24951</v>
      </c>
      <c r="AO1919" s="304">
        <v>0.53879999999999995</v>
      </c>
    </row>
    <row r="1920" spans="1:41">
      <c r="A1920" s="305">
        <v>1916</v>
      </c>
      <c r="B1920" s="306" t="s">
        <v>4027</v>
      </c>
      <c r="C1920" s="305" t="s">
        <v>5925</v>
      </c>
      <c r="D1920" s="306" t="s">
        <v>4065</v>
      </c>
      <c r="E1920" s="307">
        <v>122.2</v>
      </c>
      <c r="F1920" s="304">
        <v>77.84</v>
      </c>
      <c r="G1920" s="304">
        <v>97.76</v>
      </c>
      <c r="H1920" s="304">
        <v>0.93289999999999995</v>
      </c>
      <c r="I1920" s="304">
        <v>19700</v>
      </c>
      <c r="K1920" s="304">
        <v>0.37680000000000002</v>
      </c>
      <c r="L1920" s="304">
        <v>84.64</v>
      </c>
      <c r="M1920" s="304">
        <v>97.76</v>
      </c>
      <c r="N1920" s="304">
        <v>0.95530000000000004</v>
      </c>
      <c r="O1920" s="304">
        <v>20990</v>
      </c>
      <c r="Q1920" s="304">
        <v>0.34889999999999999</v>
      </c>
      <c r="R1920" s="304">
        <v>0</v>
      </c>
      <c r="S1920" s="304">
        <v>0</v>
      </c>
      <c r="T1920" s="304" t="e">
        <v>#DIV/0!</v>
      </c>
      <c r="U1920" s="304">
        <v>0</v>
      </c>
      <c r="W1920" s="304">
        <v>0</v>
      </c>
      <c r="X1920" s="304">
        <v>0</v>
      </c>
      <c r="Y1920" s="304">
        <v>0</v>
      </c>
      <c r="Z1920" s="304" t="e">
        <v>#DIV/0!</v>
      </c>
      <c r="AA1920" s="304">
        <v>0</v>
      </c>
      <c r="AC1920" s="304">
        <v>0</v>
      </c>
      <c r="AD1920" s="304">
        <v>0</v>
      </c>
      <c r="AE1920" s="304">
        <v>0</v>
      </c>
      <c r="AF1920" s="304" t="e">
        <v>#DIV/0!</v>
      </c>
      <c r="AG1920" s="304">
        <v>0</v>
      </c>
      <c r="AI1920" s="304">
        <v>0</v>
      </c>
      <c r="AJ1920" s="304">
        <v>0</v>
      </c>
      <c r="AK1920" s="304">
        <v>0</v>
      </c>
      <c r="AL1920" s="304" t="e">
        <v>#DIV/0!</v>
      </c>
      <c r="AM1920" s="304">
        <v>0</v>
      </c>
      <c r="AO1920" s="304">
        <v>0</v>
      </c>
    </row>
    <row r="1921" spans="1:41">
      <c r="A1921" s="305">
        <v>1917</v>
      </c>
      <c r="B1921" s="306" t="s">
        <v>4027</v>
      </c>
      <c r="C1921" s="305" t="s">
        <v>5926</v>
      </c>
      <c r="D1921" s="306" t="s">
        <v>4065</v>
      </c>
      <c r="E1921" s="307">
        <v>122.2</v>
      </c>
      <c r="F1921" s="304">
        <v>61.61</v>
      </c>
      <c r="G1921" s="304">
        <v>97.76</v>
      </c>
      <c r="H1921" s="304">
        <v>0.95640000000000003</v>
      </c>
      <c r="I1921" s="304">
        <v>20685</v>
      </c>
      <c r="K1921" s="304">
        <v>0.49769999999999998</v>
      </c>
      <c r="L1921" s="304">
        <v>46.73</v>
      </c>
      <c r="M1921" s="304">
        <v>97.76</v>
      </c>
      <c r="N1921" s="304">
        <v>0.94379999999999997</v>
      </c>
      <c r="O1921" s="304">
        <v>13901</v>
      </c>
      <c r="Q1921" s="304">
        <v>0.43530000000000002</v>
      </c>
      <c r="R1921" s="304">
        <v>42.77</v>
      </c>
      <c r="S1921" s="304">
        <v>97.76</v>
      </c>
      <c r="T1921" s="304">
        <v>0.94279999999999997</v>
      </c>
      <c r="U1921" s="304">
        <v>14147</v>
      </c>
      <c r="W1921" s="304">
        <v>0.502</v>
      </c>
      <c r="X1921" s="304">
        <v>56.33</v>
      </c>
      <c r="Y1921" s="304">
        <v>97.76</v>
      </c>
      <c r="Z1921" s="304">
        <v>0.9597</v>
      </c>
      <c r="AA1921" s="304">
        <v>23181</v>
      </c>
      <c r="AC1921" s="304">
        <v>0.58940000000000003</v>
      </c>
      <c r="AD1921" s="304">
        <v>67.209999999999994</v>
      </c>
      <c r="AE1921" s="304">
        <v>97.76</v>
      </c>
      <c r="AF1921" s="304">
        <v>0.96219999999999994</v>
      </c>
      <c r="AG1921" s="304">
        <v>25217</v>
      </c>
      <c r="AI1921" s="304">
        <v>0.53410000000000002</v>
      </c>
      <c r="AJ1921" s="304">
        <v>58.57</v>
      </c>
      <c r="AK1921" s="304">
        <v>97.76</v>
      </c>
      <c r="AL1921" s="304">
        <v>0.9667</v>
      </c>
      <c r="AM1921" s="304">
        <v>23170</v>
      </c>
      <c r="AO1921" s="304">
        <v>0.58079999999999998</v>
      </c>
    </row>
    <row r="1922" spans="1:41">
      <c r="A1922" s="305">
        <v>1918</v>
      </c>
      <c r="B1922" s="306" t="s">
        <v>4027</v>
      </c>
      <c r="C1922" s="305" t="s">
        <v>5927</v>
      </c>
      <c r="D1922" s="306" t="s">
        <v>4065</v>
      </c>
      <c r="E1922" s="307">
        <v>122.2</v>
      </c>
      <c r="F1922" s="304">
        <v>166</v>
      </c>
      <c r="G1922" s="304">
        <v>166</v>
      </c>
      <c r="H1922" s="304">
        <v>0.99180000000000001</v>
      </c>
      <c r="I1922" s="304">
        <v>66940</v>
      </c>
      <c r="K1922" s="304">
        <v>0.56479999999999997</v>
      </c>
      <c r="L1922" s="304">
        <v>151.76</v>
      </c>
      <c r="M1922" s="304">
        <v>151.76</v>
      </c>
      <c r="N1922" s="304">
        <v>0.98849999999999993</v>
      </c>
      <c r="O1922" s="304">
        <v>32500</v>
      </c>
      <c r="Q1922" s="304">
        <v>0.5675</v>
      </c>
      <c r="R1922" s="304">
        <v>153.04</v>
      </c>
      <c r="S1922" s="304">
        <v>153.04</v>
      </c>
      <c r="T1922" s="304">
        <v>0.99129999999999996</v>
      </c>
      <c r="U1922" s="304">
        <v>63064</v>
      </c>
      <c r="W1922" s="304">
        <v>0.57740000000000002</v>
      </c>
      <c r="X1922" s="304">
        <v>155.91999999999999</v>
      </c>
      <c r="Y1922" s="304">
        <v>155.91999999999999</v>
      </c>
      <c r="Z1922" s="304">
        <v>0.99170000000000003</v>
      </c>
      <c r="AA1922" s="304">
        <v>69024</v>
      </c>
      <c r="AC1922" s="304">
        <v>0.6</v>
      </c>
      <c r="AD1922" s="304">
        <v>158</v>
      </c>
      <c r="AE1922" s="304">
        <v>158</v>
      </c>
      <c r="AF1922" s="304">
        <v>0.99080000000000001</v>
      </c>
      <c r="AG1922" s="304">
        <v>70060</v>
      </c>
      <c r="AH1922" s="304" t="e">
        <f>AG1922-#REF!</f>
        <v>#REF!</v>
      </c>
      <c r="AI1922" s="304">
        <v>0.60160000000000002</v>
      </c>
      <c r="AJ1922" s="304">
        <v>165.04</v>
      </c>
      <c r="AK1922" s="304">
        <v>165.04</v>
      </c>
      <c r="AL1922" s="304">
        <v>0.9909</v>
      </c>
      <c r="AM1922" s="304">
        <v>76558</v>
      </c>
      <c r="AN1922" s="304" t="e">
        <f>AM1922-#REF!</f>
        <v>#REF!</v>
      </c>
      <c r="AO1922" s="304">
        <v>0.6502</v>
      </c>
    </row>
    <row r="1923" spans="1:41">
      <c r="A1923" s="305">
        <v>1919</v>
      </c>
      <c r="B1923" s="306" t="s">
        <v>4027</v>
      </c>
      <c r="C1923" s="305" t="s">
        <v>5928</v>
      </c>
      <c r="D1923" s="306" t="s">
        <v>4065</v>
      </c>
      <c r="E1923" s="307">
        <v>666.67</v>
      </c>
      <c r="F1923" s="304">
        <v>180</v>
      </c>
      <c r="G1923" s="304">
        <v>533.33600000000001</v>
      </c>
      <c r="H1923" s="304">
        <v>0.99919999999999998</v>
      </c>
      <c r="I1923" s="304">
        <v>54468</v>
      </c>
      <c r="K1923" s="304">
        <v>0.42070000000000002</v>
      </c>
      <c r="L1923" s="304">
        <v>165.6</v>
      </c>
      <c r="M1923" s="304">
        <v>533.33600000000001</v>
      </c>
      <c r="N1923" s="304">
        <v>0.999</v>
      </c>
      <c r="O1923" s="304">
        <v>70089</v>
      </c>
      <c r="Q1923" s="304">
        <v>0.56950000000000001</v>
      </c>
      <c r="R1923" s="304">
        <v>158.4</v>
      </c>
      <c r="S1923" s="304">
        <v>533.33600000000001</v>
      </c>
      <c r="T1923" s="304">
        <v>0.99909999999999999</v>
      </c>
      <c r="U1923" s="304">
        <v>52208</v>
      </c>
      <c r="W1923" s="304">
        <v>0.4582</v>
      </c>
      <c r="X1923" s="304">
        <v>162</v>
      </c>
      <c r="Y1923" s="304">
        <v>533.33600000000001</v>
      </c>
      <c r="Z1923" s="304">
        <v>0.99929999999999997</v>
      </c>
      <c r="AA1923" s="304">
        <v>63650</v>
      </c>
      <c r="AC1923" s="304">
        <v>0.52849999999999997</v>
      </c>
      <c r="AD1923" s="304">
        <v>144</v>
      </c>
      <c r="AE1923" s="304">
        <v>533.33600000000001</v>
      </c>
      <c r="AF1923" s="304">
        <v>0.99929999999999997</v>
      </c>
      <c r="AG1923" s="304">
        <v>58308</v>
      </c>
      <c r="AI1923" s="304">
        <v>0.54469999999999996</v>
      </c>
      <c r="AJ1923" s="304">
        <v>144</v>
      </c>
      <c r="AK1923" s="304">
        <v>533.33600000000001</v>
      </c>
      <c r="AL1923" s="304">
        <v>0.99929999999999997</v>
      </c>
      <c r="AM1923" s="304">
        <v>52407</v>
      </c>
      <c r="AO1923" s="304">
        <v>0.50590000000000002</v>
      </c>
    </row>
    <row r="1924" spans="1:41">
      <c r="A1924" s="305">
        <v>1920</v>
      </c>
      <c r="B1924" s="306" t="s">
        <v>4027</v>
      </c>
      <c r="C1924" s="305" t="s">
        <v>5929</v>
      </c>
      <c r="D1924" s="306" t="s">
        <v>4051</v>
      </c>
      <c r="E1924" s="307">
        <v>444.4</v>
      </c>
      <c r="F1924" s="304">
        <v>285.60000000000002</v>
      </c>
      <c r="G1924" s="304">
        <v>355.52</v>
      </c>
      <c r="H1924" s="304">
        <v>0.99729999999999996</v>
      </c>
      <c r="I1924" s="304">
        <v>138228</v>
      </c>
      <c r="J1924" s="304" t="e">
        <f>I1924-#REF!</f>
        <v>#REF!</v>
      </c>
      <c r="K1924" s="304">
        <v>0.67400000000000004</v>
      </c>
      <c r="L1924" s="304">
        <v>0</v>
      </c>
      <c r="M1924" s="304">
        <v>355.52</v>
      </c>
      <c r="N1924" s="304">
        <v>0.99629999999999996</v>
      </c>
      <c r="O1924" s="304">
        <v>116976</v>
      </c>
      <c r="Q1924" s="304">
        <v>0.35510000000000003</v>
      </c>
      <c r="R1924" s="304">
        <v>169.2</v>
      </c>
      <c r="S1924" s="304">
        <v>355.52</v>
      </c>
      <c r="T1924" s="304">
        <v>0.99060000000000004</v>
      </c>
      <c r="U1924" s="304">
        <v>69480</v>
      </c>
      <c r="W1924" s="304">
        <v>0.57579999999999998</v>
      </c>
      <c r="X1924" s="304">
        <v>196.8</v>
      </c>
      <c r="Y1924" s="304">
        <v>355.52</v>
      </c>
      <c r="Z1924" s="304">
        <v>0.99529999999999996</v>
      </c>
      <c r="AA1924" s="304">
        <v>102606</v>
      </c>
      <c r="AB1924" s="304" t="e">
        <f>AA1924-#REF!</f>
        <v>#REF!</v>
      </c>
      <c r="AC1924" s="304">
        <v>0.70409999999999995</v>
      </c>
      <c r="AD1924" s="304">
        <v>276</v>
      </c>
      <c r="AE1924" s="304">
        <v>355.52</v>
      </c>
      <c r="AF1924" s="304">
        <v>0.99529999999999996</v>
      </c>
      <c r="AG1924" s="304">
        <v>121680</v>
      </c>
      <c r="AI1924" s="304">
        <v>0.59540000000000004</v>
      </c>
      <c r="AJ1924" s="304">
        <v>274.8</v>
      </c>
      <c r="AK1924" s="304">
        <v>355.52</v>
      </c>
      <c r="AL1924" s="304">
        <v>0.99209999999999998</v>
      </c>
      <c r="AM1924" s="304">
        <v>111288</v>
      </c>
      <c r="AO1924" s="304">
        <v>0.56699999999999995</v>
      </c>
    </row>
    <row r="1925" spans="1:41">
      <c r="A1925" s="305">
        <v>1921</v>
      </c>
      <c r="B1925" s="306" t="s">
        <v>4027</v>
      </c>
      <c r="C1925" s="305" t="s">
        <v>5930</v>
      </c>
      <c r="D1925" s="306" t="s">
        <v>4652</v>
      </c>
      <c r="E1925" s="307">
        <v>222.2</v>
      </c>
      <c r="F1925" s="304">
        <v>111.68</v>
      </c>
      <c r="G1925" s="304">
        <v>177.76</v>
      </c>
      <c r="H1925" s="304">
        <v>0.97429999999999994</v>
      </c>
      <c r="I1925" s="304">
        <v>48208</v>
      </c>
      <c r="K1925" s="304" t="e">
        <v>#N/A</v>
      </c>
      <c r="L1925" s="304">
        <v>95.36</v>
      </c>
      <c r="M1925" s="304">
        <v>177.76</v>
      </c>
      <c r="N1925" s="304">
        <v>0.96540000000000004</v>
      </c>
      <c r="O1925" s="304">
        <v>36528</v>
      </c>
      <c r="Q1925" s="304" t="e">
        <v>#N/A</v>
      </c>
      <c r="R1925" s="304">
        <v>82.56</v>
      </c>
      <c r="S1925" s="304">
        <v>177.76</v>
      </c>
      <c r="T1925" s="304">
        <v>0.95450000000000002</v>
      </c>
      <c r="U1925" s="304">
        <v>30792</v>
      </c>
      <c r="W1925" s="304" t="e">
        <v>#N/A</v>
      </c>
      <c r="X1925" s="304">
        <v>87.68</v>
      </c>
      <c r="Y1925" s="304">
        <v>177.76</v>
      </c>
      <c r="Z1925" s="304">
        <v>0.95079999999999998</v>
      </c>
      <c r="AA1925" s="304">
        <v>37632</v>
      </c>
      <c r="AC1925" s="304" t="e">
        <v>#N/A</v>
      </c>
      <c r="AD1925" s="304">
        <v>94.4</v>
      </c>
      <c r="AE1925" s="304">
        <v>177.76</v>
      </c>
      <c r="AF1925" s="304">
        <v>0.95550000000000002</v>
      </c>
      <c r="AG1925" s="304">
        <v>45432</v>
      </c>
      <c r="AI1925" s="304" t="e">
        <v>#N/A</v>
      </c>
      <c r="AJ1925" s="304">
        <v>89.44</v>
      </c>
      <c r="AK1925" s="304">
        <v>177.76</v>
      </c>
      <c r="AL1925" s="304">
        <v>0.94889999999999997</v>
      </c>
      <c r="AM1925" s="304">
        <v>38596</v>
      </c>
      <c r="AO1925" s="304" t="e">
        <v>#N/A</v>
      </c>
    </row>
    <row r="1926" spans="1:41">
      <c r="A1926" s="305">
        <v>1922</v>
      </c>
      <c r="B1926" s="306" t="s">
        <v>4027</v>
      </c>
      <c r="C1926" s="305" t="s">
        <v>5931</v>
      </c>
      <c r="D1926" s="306" t="s">
        <v>4139</v>
      </c>
      <c r="E1926" s="307">
        <v>134.4</v>
      </c>
      <c r="F1926" s="304">
        <v>78</v>
      </c>
      <c r="G1926" s="304">
        <v>107.52</v>
      </c>
      <c r="H1926" s="304">
        <v>0.79239999999999999</v>
      </c>
      <c r="I1926" s="304">
        <v>7374</v>
      </c>
      <c r="K1926" s="304">
        <v>0.24859999999999999</v>
      </c>
      <c r="L1926" s="304">
        <v>78</v>
      </c>
      <c r="M1926" s="304">
        <v>107.52</v>
      </c>
      <c r="N1926" s="304">
        <v>0.81459999999999999</v>
      </c>
      <c r="O1926" s="304">
        <v>13878</v>
      </c>
      <c r="Q1926" s="304">
        <v>0.29360000000000003</v>
      </c>
      <c r="R1926" s="304">
        <v>80.52</v>
      </c>
      <c r="S1926" s="304">
        <v>107.52</v>
      </c>
      <c r="T1926" s="304">
        <v>0.78989999999999994</v>
      </c>
      <c r="U1926" s="304">
        <v>12963</v>
      </c>
      <c r="W1926" s="304">
        <v>0.28310000000000002</v>
      </c>
      <c r="X1926" s="304">
        <v>75.959999999999994</v>
      </c>
      <c r="Y1926" s="304">
        <v>107.52</v>
      </c>
      <c r="Z1926" s="304">
        <v>0.80530000000000002</v>
      </c>
      <c r="AA1926" s="304">
        <v>13731</v>
      </c>
      <c r="AC1926" s="304">
        <v>0.30170000000000002</v>
      </c>
      <c r="AD1926" s="304">
        <v>84</v>
      </c>
      <c r="AE1926" s="304">
        <v>107.52</v>
      </c>
      <c r="AF1926" s="304">
        <v>0.78989999999999994</v>
      </c>
      <c r="AG1926" s="304">
        <v>14175</v>
      </c>
      <c r="AI1926" s="304">
        <v>0.28720000000000001</v>
      </c>
      <c r="AJ1926" s="304">
        <v>78</v>
      </c>
      <c r="AK1926" s="304">
        <v>107.52</v>
      </c>
      <c r="AL1926" s="304">
        <v>0.77329999999999999</v>
      </c>
      <c r="AM1926" s="304">
        <v>12543</v>
      </c>
      <c r="AO1926" s="304">
        <v>0.2888</v>
      </c>
    </row>
    <row r="1927" spans="1:41">
      <c r="A1927" s="305">
        <v>1923</v>
      </c>
      <c r="B1927" s="306" t="s">
        <v>4027</v>
      </c>
      <c r="C1927" s="305" t="s">
        <v>5932</v>
      </c>
      <c r="D1927" s="306" t="s">
        <v>4139</v>
      </c>
      <c r="E1927" s="307">
        <v>133.30000000000001</v>
      </c>
      <c r="F1927" s="304">
        <v>151.6</v>
      </c>
      <c r="G1927" s="304">
        <v>151.6</v>
      </c>
      <c r="H1927" s="304">
        <v>0.89280000000000004</v>
      </c>
      <c r="I1927" s="304">
        <v>27015</v>
      </c>
      <c r="K1927" s="304">
        <v>0.2772</v>
      </c>
      <c r="L1927" s="304">
        <v>144.4</v>
      </c>
      <c r="M1927" s="304">
        <v>144.4</v>
      </c>
      <c r="N1927" s="304">
        <v>0.88880000000000003</v>
      </c>
      <c r="O1927" s="304">
        <v>30286</v>
      </c>
      <c r="Q1927" s="304">
        <v>0.31719999999999998</v>
      </c>
      <c r="R1927" s="304">
        <v>152</v>
      </c>
      <c r="S1927" s="304">
        <v>152</v>
      </c>
      <c r="T1927" s="304">
        <v>0.89300000000000002</v>
      </c>
      <c r="U1927" s="304">
        <v>26771</v>
      </c>
      <c r="W1927" s="304">
        <v>0.27389999999999998</v>
      </c>
      <c r="X1927" s="304">
        <v>156.4</v>
      </c>
      <c r="Y1927" s="304">
        <v>156.4</v>
      </c>
      <c r="Z1927" s="304">
        <v>0.88700000000000001</v>
      </c>
      <c r="AA1927" s="304">
        <v>34689</v>
      </c>
      <c r="AC1927" s="304">
        <v>0.33610000000000001</v>
      </c>
      <c r="AD1927" s="304">
        <v>152.4</v>
      </c>
      <c r="AE1927" s="304">
        <v>152.4</v>
      </c>
      <c r="AF1927" s="304">
        <v>0.88490000000000002</v>
      </c>
      <c r="AG1927" s="304">
        <v>23685</v>
      </c>
      <c r="AI1927" s="304">
        <v>0.2361</v>
      </c>
      <c r="AJ1927" s="304">
        <v>154</v>
      </c>
      <c r="AK1927" s="304">
        <v>153.6</v>
      </c>
      <c r="AL1927" s="304">
        <v>0.88829999999999998</v>
      </c>
      <c r="AM1927" s="304">
        <v>37945</v>
      </c>
      <c r="AO1927" s="304">
        <v>0.28189999999999998</v>
      </c>
    </row>
    <row r="1928" spans="1:41">
      <c r="A1928" s="305">
        <v>1924</v>
      </c>
      <c r="B1928" s="306" t="s">
        <v>4027</v>
      </c>
      <c r="C1928" s="305" t="s">
        <v>5933</v>
      </c>
      <c r="D1928" s="306" t="s">
        <v>4139</v>
      </c>
      <c r="E1928" s="307">
        <v>1966.3</v>
      </c>
      <c r="F1928" s="304">
        <v>936.48</v>
      </c>
      <c r="G1928" s="304">
        <v>1573.04</v>
      </c>
      <c r="H1928" s="304">
        <v>0.9849</v>
      </c>
      <c r="I1928" s="304">
        <v>493440</v>
      </c>
      <c r="J1928" s="304" t="e">
        <f>I1928-#REF!</f>
        <v>#REF!</v>
      </c>
      <c r="K1928" s="304">
        <v>0.74299999999999999</v>
      </c>
      <c r="L1928" s="304">
        <v>1123.68</v>
      </c>
      <c r="M1928" s="304">
        <v>1573.04</v>
      </c>
      <c r="N1928" s="304">
        <v>0.98799999999999999</v>
      </c>
      <c r="O1928" s="304">
        <v>529560</v>
      </c>
      <c r="P1928" s="304" t="e">
        <f>O1928-#REF!</f>
        <v>#REF!</v>
      </c>
      <c r="Q1928" s="304">
        <v>0.6411</v>
      </c>
      <c r="R1928" s="304">
        <v>1130.4000000000001</v>
      </c>
      <c r="S1928" s="304">
        <v>1573.04</v>
      </c>
      <c r="T1928" s="304">
        <v>0.99080000000000001</v>
      </c>
      <c r="U1928" s="304">
        <v>523272</v>
      </c>
      <c r="V1928" s="304" t="e">
        <f>U1928-#REF!</f>
        <v>#REF!</v>
      </c>
      <c r="W1928" s="304">
        <v>0.64890000000000003</v>
      </c>
      <c r="X1928" s="304">
        <v>1152.48</v>
      </c>
      <c r="Y1928" s="304">
        <v>1573.04</v>
      </c>
      <c r="Z1928" s="304">
        <v>0.98739999999999994</v>
      </c>
      <c r="AA1928" s="304">
        <v>601008</v>
      </c>
      <c r="AB1928" s="304" t="e">
        <f>AA1928-#REF!</f>
        <v>#REF!</v>
      </c>
      <c r="AC1928" s="304">
        <v>0.70989999999999998</v>
      </c>
      <c r="AD1928" s="304">
        <v>1155.3599999999999</v>
      </c>
      <c r="AE1928" s="304">
        <v>1573.04</v>
      </c>
      <c r="AF1928" s="304">
        <v>0.98809999999999998</v>
      </c>
      <c r="AG1928" s="304">
        <v>615504</v>
      </c>
      <c r="AH1928" s="304" t="e">
        <f>AG1928-#REF!</f>
        <v>#REF!</v>
      </c>
      <c r="AI1928" s="304">
        <v>0.72470000000000001</v>
      </c>
      <c r="AJ1928" s="304">
        <v>1149.1199999999999</v>
      </c>
      <c r="AK1928" s="304">
        <v>1573.04</v>
      </c>
      <c r="AL1928" s="304">
        <v>0.9909</v>
      </c>
      <c r="AM1928" s="304">
        <v>591000</v>
      </c>
      <c r="AN1928" s="304" t="e">
        <f>AM1928-#REF!</f>
        <v>#REF!</v>
      </c>
      <c r="AO1928" s="304">
        <v>0.72089999999999999</v>
      </c>
    </row>
    <row r="1929" spans="1:41">
      <c r="A1929" s="305">
        <v>1925</v>
      </c>
      <c r="B1929" s="306" t="s">
        <v>4027</v>
      </c>
      <c r="C1929" s="305" t="s">
        <v>5934</v>
      </c>
      <c r="D1929" s="306" t="s">
        <v>4065</v>
      </c>
      <c r="E1929" s="307">
        <v>155.6</v>
      </c>
      <c r="F1929" s="304">
        <v>12</v>
      </c>
      <c r="G1929" s="304">
        <v>124.48</v>
      </c>
      <c r="H1929" s="304">
        <v>0.98519999999999996</v>
      </c>
      <c r="I1929" s="304">
        <v>22962</v>
      </c>
      <c r="J1929" s="304" t="e">
        <f>I1929-#REF!</f>
        <v>#REF!</v>
      </c>
      <c r="K1929" s="304">
        <v>2.6977000000000002</v>
      </c>
      <c r="L1929" s="304">
        <v>12</v>
      </c>
      <c r="M1929" s="304">
        <v>124.48</v>
      </c>
      <c r="N1929" s="304">
        <v>0.97140000000000004</v>
      </c>
      <c r="O1929" s="304">
        <v>19658</v>
      </c>
      <c r="P1929" s="304" t="e">
        <f>O1929-#REF!</f>
        <v>#REF!</v>
      </c>
      <c r="Q1929" s="304">
        <v>2.2667999999999999</v>
      </c>
      <c r="R1929" s="304">
        <v>12</v>
      </c>
      <c r="S1929" s="304">
        <v>124.48</v>
      </c>
      <c r="T1929" s="304">
        <v>1.0146999999999999</v>
      </c>
      <c r="U1929" s="304">
        <v>26160</v>
      </c>
      <c r="V1929" s="304" t="e">
        <f>U1929-#REF!</f>
        <v>#REF!</v>
      </c>
      <c r="W1929" s="304">
        <v>2.984</v>
      </c>
      <c r="X1929" s="304">
        <v>56</v>
      </c>
      <c r="Y1929" s="304">
        <v>124.48</v>
      </c>
      <c r="Z1929" s="304">
        <v>0.98919999999999997</v>
      </c>
      <c r="AA1929" s="304">
        <v>32520</v>
      </c>
      <c r="AB1929" s="304" t="e">
        <f>AA1929-#REF!</f>
        <v>#REF!</v>
      </c>
      <c r="AC1929" s="304">
        <v>0.78910000000000002</v>
      </c>
      <c r="AD1929" s="304">
        <v>56</v>
      </c>
      <c r="AE1929" s="304">
        <v>124.48</v>
      </c>
      <c r="AF1929" s="304">
        <v>0.99329999999999996</v>
      </c>
      <c r="AG1929" s="304">
        <v>29520</v>
      </c>
      <c r="AH1929" s="304" t="e">
        <f>AG1929-#REF!</f>
        <v>#REF!</v>
      </c>
      <c r="AI1929" s="304">
        <v>0.71340000000000003</v>
      </c>
      <c r="AJ1929" s="304">
        <v>0</v>
      </c>
      <c r="AK1929" s="304">
        <v>124.48</v>
      </c>
      <c r="AL1929" s="304">
        <v>0.99449999999999994</v>
      </c>
      <c r="AM1929" s="304">
        <v>24920</v>
      </c>
      <c r="AO1929" s="304">
        <v>0.22370000000000001</v>
      </c>
    </row>
    <row r="1930" spans="1:41">
      <c r="A1930" s="305">
        <v>1926</v>
      </c>
      <c r="B1930" s="306" t="s">
        <v>4027</v>
      </c>
      <c r="C1930" s="305" t="s">
        <v>5936</v>
      </c>
      <c r="D1930" s="306" t="s">
        <v>4652</v>
      </c>
      <c r="E1930" s="307">
        <v>166.7</v>
      </c>
      <c r="F1930" s="304">
        <v>44.98</v>
      </c>
      <c r="G1930" s="304">
        <v>133.36000000000001</v>
      </c>
      <c r="H1930" s="304">
        <v>0.85570000000000002</v>
      </c>
      <c r="I1930" s="304">
        <v>8129</v>
      </c>
      <c r="K1930" s="304" t="e">
        <v>#N/A</v>
      </c>
      <c r="L1930" s="304">
        <v>52.39</v>
      </c>
      <c r="M1930" s="304">
        <v>133.36000000000001</v>
      </c>
      <c r="N1930" s="304">
        <v>0.82050000000000001</v>
      </c>
      <c r="O1930" s="304">
        <v>10859</v>
      </c>
      <c r="Q1930" s="304" t="e">
        <v>#N/A</v>
      </c>
      <c r="R1930" s="304">
        <v>54</v>
      </c>
      <c r="S1930" s="304">
        <v>133.36000000000001</v>
      </c>
      <c r="T1930" s="304">
        <v>0.79769999999999996</v>
      </c>
      <c r="U1930" s="304">
        <v>12154</v>
      </c>
      <c r="W1930" s="304" t="e">
        <v>#N/A</v>
      </c>
      <c r="X1930" s="304">
        <v>49.08</v>
      </c>
      <c r="Y1930" s="304">
        <v>133.36000000000001</v>
      </c>
      <c r="Z1930" s="304">
        <v>0.79630000000000001</v>
      </c>
      <c r="AA1930" s="304">
        <v>9166</v>
      </c>
      <c r="AC1930" s="304" t="e">
        <v>#N/A</v>
      </c>
      <c r="AD1930" s="304">
        <v>0</v>
      </c>
      <c r="AE1930" s="304">
        <v>133.36000000000001</v>
      </c>
      <c r="AF1930" s="304">
        <v>0.79249999999999998</v>
      </c>
      <c r="AG1930" s="304">
        <v>10823</v>
      </c>
      <c r="AI1930" s="304" t="e">
        <v>#N/A</v>
      </c>
      <c r="AJ1930" s="304">
        <v>53.05</v>
      </c>
      <c r="AK1930" s="304">
        <v>133.36000000000001</v>
      </c>
      <c r="AL1930" s="304">
        <v>0.80249999999999999</v>
      </c>
      <c r="AM1930" s="304">
        <v>8225</v>
      </c>
      <c r="AO1930" s="304" t="e">
        <v>#N/A</v>
      </c>
    </row>
    <row r="1931" spans="1:41">
      <c r="A1931" s="305">
        <v>1927</v>
      </c>
      <c r="B1931" s="306" t="s">
        <v>4027</v>
      </c>
      <c r="C1931" s="305" t="s">
        <v>5937</v>
      </c>
      <c r="D1931" s="306" t="s">
        <v>4139</v>
      </c>
      <c r="E1931" s="307">
        <v>1000</v>
      </c>
      <c r="F1931" s="304">
        <v>864</v>
      </c>
      <c r="G1931" s="304">
        <v>864</v>
      </c>
      <c r="H1931" s="304">
        <v>0.96870000000000001</v>
      </c>
      <c r="I1931" s="304">
        <v>445698</v>
      </c>
      <c r="J1931" s="304" t="e">
        <f>I1931-#REF!</f>
        <v>#REF!</v>
      </c>
      <c r="K1931" s="304">
        <v>0.73960000000000004</v>
      </c>
      <c r="L1931" s="304">
        <v>787.68</v>
      </c>
      <c r="M1931" s="304">
        <v>800</v>
      </c>
      <c r="N1931" s="304">
        <v>0.95840000000000003</v>
      </c>
      <c r="O1931" s="304">
        <v>165186</v>
      </c>
      <c r="Q1931" s="304">
        <v>0.29409999999999997</v>
      </c>
      <c r="R1931" s="304">
        <v>815.04</v>
      </c>
      <c r="S1931" s="304">
        <v>815.04</v>
      </c>
      <c r="T1931" s="304">
        <v>0.95919999999999994</v>
      </c>
      <c r="U1931" s="304">
        <v>284814</v>
      </c>
      <c r="W1931" s="304">
        <v>0.50600000000000001</v>
      </c>
      <c r="X1931" s="304">
        <v>864.72</v>
      </c>
      <c r="Y1931" s="304">
        <v>864.72</v>
      </c>
      <c r="Z1931" s="304">
        <v>0.95989999999999998</v>
      </c>
      <c r="AA1931" s="304">
        <v>445284</v>
      </c>
      <c r="AB1931" s="304" t="e">
        <f>AA1931-#REF!</f>
        <v>#REF!</v>
      </c>
      <c r="AC1931" s="304">
        <v>0.72109999999999996</v>
      </c>
      <c r="AD1931" s="304">
        <v>756</v>
      </c>
      <c r="AE1931" s="304">
        <v>800</v>
      </c>
      <c r="AF1931" s="304">
        <v>0.95850000000000002</v>
      </c>
      <c r="AG1931" s="304">
        <v>315702</v>
      </c>
      <c r="AI1931" s="304">
        <v>0.58560000000000001</v>
      </c>
      <c r="AJ1931" s="304">
        <v>774</v>
      </c>
      <c r="AK1931" s="304">
        <v>800</v>
      </c>
      <c r="AL1931" s="304">
        <v>0.95689999999999997</v>
      </c>
      <c r="AM1931" s="304">
        <v>327114</v>
      </c>
      <c r="AN1931" s="304" t="e">
        <f>AM1931-#REF!</f>
        <v>#REF!</v>
      </c>
      <c r="AO1931" s="304">
        <v>0.61339999999999995</v>
      </c>
    </row>
    <row r="1932" spans="1:41">
      <c r="A1932" s="305">
        <v>1928</v>
      </c>
      <c r="B1932" s="306" t="s">
        <v>4027</v>
      </c>
      <c r="C1932" s="305" t="s">
        <v>5938</v>
      </c>
      <c r="D1932" s="306" t="s">
        <v>5704</v>
      </c>
      <c r="E1932" s="307">
        <v>4700</v>
      </c>
      <c r="F1932" s="304">
        <v>3000</v>
      </c>
      <c r="G1932" s="304">
        <v>3760</v>
      </c>
      <c r="H1932" s="304">
        <v>0.98750000000000004</v>
      </c>
      <c r="I1932" s="304">
        <v>2468700</v>
      </c>
      <c r="J1932" s="304" t="e">
        <f>I1932-#REF!</f>
        <v>#REF!</v>
      </c>
      <c r="K1932" s="304">
        <v>1.1575</v>
      </c>
      <c r="L1932" s="304">
        <v>1200</v>
      </c>
      <c r="M1932" s="304">
        <v>3760</v>
      </c>
      <c r="N1932" s="304">
        <v>0.92959999999999998</v>
      </c>
      <c r="O1932" s="304">
        <v>1437900</v>
      </c>
      <c r="P1932" s="304" t="e">
        <f>O1932-#REF!</f>
        <v>#REF!</v>
      </c>
      <c r="Q1932" s="304">
        <v>1.7324999999999999</v>
      </c>
      <c r="R1932" s="304">
        <v>4500</v>
      </c>
      <c r="S1932" s="304">
        <v>4500</v>
      </c>
      <c r="T1932" s="304">
        <v>0.91269999999999996</v>
      </c>
      <c r="U1932" s="304">
        <v>1069200</v>
      </c>
      <c r="W1932" s="304">
        <v>0.36159999999999998</v>
      </c>
      <c r="X1932" s="304">
        <v>4539</v>
      </c>
      <c r="Y1932" s="304">
        <v>4539</v>
      </c>
      <c r="Z1932" s="304">
        <v>0.99609999999999999</v>
      </c>
      <c r="AA1932" s="304">
        <v>3021000</v>
      </c>
      <c r="AB1932" s="304" t="e">
        <f>AA1932-#REF!</f>
        <v>#REF!</v>
      </c>
      <c r="AC1932" s="304">
        <v>0.89810000000000001</v>
      </c>
      <c r="AD1932" s="304">
        <v>4572</v>
      </c>
      <c r="AE1932" s="304">
        <v>4572</v>
      </c>
      <c r="AF1932" s="304">
        <v>0.99460000000000004</v>
      </c>
      <c r="AG1932" s="304">
        <v>2855700</v>
      </c>
      <c r="AH1932" s="304" t="e">
        <f>AG1932-#REF!</f>
        <v>#REF!</v>
      </c>
      <c r="AI1932" s="304">
        <v>0.84409999999999996</v>
      </c>
      <c r="AJ1932" s="304">
        <v>4500</v>
      </c>
      <c r="AK1932" s="304">
        <v>4500</v>
      </c>
      <c r="AL1932" s="304">
        <v>0.97609999999999997</v>
      </c>
      <c r="AM1932" s="304">
        <v>2308500</v>
      </c>
      <c r="AN1932" s="304" t="e">
        <f>AM1932-#REF!</f>
        <v>#REF!</v>
      </c>
      <c r="AO1932" s="304">
        <v>0.73</v>
      </c>
    </row>
    <row r="1933" spans="1:41">
      <c r="A1933" s="305">
        <v>1929</v>
      </c>
      <c r="B1933" s="306" t="s">
        <v>4027</v>
      </c>
      <c r="C1933" s="305" t="s">
        <v>5939</v>
      </c>
      <c r="D1933" s="306" t="s">
        <v>4065</v>
      </c>
      <c r="E1933" s="307">
        <v>425.56</v>
      </c>
      <c r="F1933" s="304">
        <v>15.725</v>
      </c>
      <c r="G1933" s="304">
        <v>340.44799999999998</v>
      </c>
      <c r="H1933" s="304">
        <v>0.99380000000000002</v>
      </c>
      <c r="I1933" s="304">
        <v>36343</v>
      </c>
      <c r="J1933" s="304" t="e">
        <f>I1933-#REF!</f>
        <v>#REF!</v>
      </c>
      <c r="K1933" s="304">
        <v>3.2559999999999998</v>
      </c>
      <c r="L1933" s="304">
        <v>16.925000000000001</v>
      </c>
      <c r="M1933" s="304">
        <v>340.44799999999998</v>
      </c>
      <c r="N1933" s="304">
        <v>0.98919999999999997</v>
      </c>
      <c r="O1933" s="304">
        <v>24607</v>
      </c>
      <c r="P1933" s="304" t="e">
        <f>O1933-#REF!</f>
        <v>#REF!</v>
      </c>
      <c r="Q1933" s="304">
        <v>1.9903</v>
      </c>
      <c r="R1933" s="304">
        <v>16.745000000000001</v>
      </c>
      <c r="S1933" s="304">
        <v>340.44799999999998</v>
      </c>
      <c r="T1933" s="304">
        <v>0.98439999999999994</v>
      </c>
      <c r="U1933" s="304">
        <v>16237</v>
      </c>
      <c r="V1933" s="304" t="e">
        <f>U1933-#REF!</f>
        <v>#REF!</v>
      </c>
      <c r="W1933" s="304">
        <v>1.3784000000000001</v>
      </c>
      <c r="X1933" s="304">
        <v>194.52500000000001</v>
      </c>
      <c r="Y1933" s="304">
        <v>340.44799999999998</v>
      </c>
      <c r="Z1933" s="304">
        <v>0.99539999999999995</v>
      </c>
      <c r="AA1933" s="304">
        <v>53819</v>
      </c>
      <c r="AC1933" s="304">
        <v>0.37390000000000001</v>
      </c>
      <c r="AD1933" s="304">
        <v>192.125</v>
      </c>
      <c r="AE1933" s="304">
        <v>340.44799999999998</v>
      </c>
      <c r="AF1933" s="304">
        <v>0.99509999999999998</v>
      </c>
      <c r="AG1933" s="304">
        <v>52677</v>
      </c>
      <c r="AI1933" s="304">
        <v>0.37059999999999998</v>
      </c>
      <c r="AJ1933" s="304">
        <v>193.32499999999999</v>
      </c>
      <c r="AK1933" s="304">
        <v>340.44799999999998</v>
      </c>
      <c r="AL1933" s="304">
        <v>0.995</v>
      </c>
      <c r="AM1933" s="304">
        <v>39096</v>
      </c>
      <c r="AO1933" s="304">
        <v>0.28249999999999997</v>
      </c>
    </row>
    <row r="1934" spans="1:41">
      <c r="A1934" s="305">
        <v>1930</v>
      </c>
      <c r="B1934" s="306" t="s">
        <v>4027</v>
      </c>
      <c r="C1934" s="305" t="s">
        <v>5940</v>
      </c>
      <c r="D1934" s="306" t="s">
        <v>4051</v>
      </c>
      <c r="E1934" s="307">
        <v>622.20000000000005</v>
      </c>
      <c r="F1934" s="304">
        <v>60</v>
      </c>
      <c r="G1934" s="304">
        <v>497.76</v>
      </c>
      <c r="H1934" s="304">
        <v>1.2538</v>
      </c>
      <c r="I1934" s="304">
        <v>35280</v>
      </c>
      <c r="J1934" s="304" t="e">
        <f>I1934-#REF!</f>
        <v>#REF!</v>
      </c>
      <c r="K1934" s="304">
        <v>0.65139999999999998</v>
      </c>
      <c r="L1934" s="304">
        <v>240</v>
      </c>
      <c r="M1934" s="304">
        <v>497.76</v>
      </c>
      <c r="N1934" s="304">
        <v>1.0688</v>
      </c>
      <c r="O1934" s="304">
        <v>54120</v>
      </c>
      <c r="Q1934" s="304">
        <v>0.28360000000000002</v>
      </c>
      <c r="R1934" s="304">
        <v>240</v>
      </c>
      <c r="S1934" s="304">
        <v>497.76</v>
      </c>
      <c r="T1934" s="304">
        <v>1.0838000000000001</v>
      </c>
      <c r="U1934" s="304">
        <v>66780</v>
      </c>
      <c r="W1934" s="304">
        <v>0.35659999999999997</v>
      </c>
      <c r="X1934" s="304">
        <v>381</v>
      </c>
      <c r="Y1934" s="304">
        <v>497.76</v>
      </c>
      <c r="Z1934" s="304">
        <v>0.92769999999999997</v>
      </c>
      <c r="AA1934" s="304">
        <v>67680</v>
      </c>
      <c r="AC1934" s="304">
        <v>0.25740000000000002</v>
      </c>
      <c r="AD1934" s="304">
        <v>343.2</v>
      </c>
      <c r="AE1934" s="304">
        <v>497.76</v>
      </c>
      <c r="AF1934" s="304">
        <v>26.027799999999999</v>
      </c>
      <c r="AG1934" s="304">
        <v>56220</v>
      </c>
      <c r="AI1934" s="304">
        <v>8.5000000000000006E-3</v>
      </c>
      <c r="AJ1934" s="304">
        <v>240</v>
      </c>
      <c r="AK1934" s="304">
        <v>497.76</v>
      </c>
      <c r="AL1934" s="304">
        <v>0.91169999999999995</v>
      </c>
      <c r="AM1934" s="304">
        <v>45840</v>
      </c>
      <c r="AO1934" s="304">
        <v>0.29099999999999998</v>
      </c>
    </row>
    <row r="1935" spans="1:41">
      <c r="A1935" s="305">
        <v>1931</v>
      </c>
      <c r="B1935" s="306" t="s">
        <v>4027</v>
      </c>
      <c r="C1935" s="305" t="s">
        <v>5941</v>
      </c>
      <c r="D1935" s="306" t="s">
        <v>4063</v>
      </c>
      <c r="E1935" s="307">
        <v>466.67</v>
      </c>
      <c r="F1935" s="304">
        <v>379.2</v>
      </c>
      <c r="G1935" s="304">
        <v>379.2</v>
      </c>
      <c r="H1935" s="304">
        <v>0.80699999999999994</v>
      </c>
      <c r="I1935" s="304">
        <v>53780</v>
      </c>
      <c r="K1935" s="304" t="e">
        <v>#N/A</v>
      </c>
      <c r="L1935" s="304">
        <v>332.4</v>
      </c>
      <c r="M1935" s="304">
        <v>373.33600000000001</v>
      </c>
      <c r="N1935" s="304">
        <v>0.81110000000000004</v>
      </c>
      <c r="O1935" s="304">
        <v>86850</v>
      </c>
      <c r="Q1935" s="304" t="e">
        <v>#N/A</v>
      </c>
      <c r="R1935" s="304">
        <v>345.2</v>
      </c>
      <c r="S1935" s="304">
        <v>373.33600000000001</v>
      </c>
      <c r="T1935" s="304">
        <v>0.80449999999999999</v>
      </c>
      <c r="U1935" s="304">
        <v>75440</v>
      </c>
      <c r="W1935" s="304" t="e">
        <v>#N/A</v>
      </c>
      <c r="X1935" s="304">
        <v>321.2</v>
      </c>
      <c r="Y1935" s="304">
        <v>373.33600000000001</v>
      </c>
      <c r="Z1935" s="304">
        <v>0.8024</v>
      </c>
      <c r="AA1935" s="304">
        <v>81470</v>
      </c>
      <c r="AC1935" s="304" t="e">
        <v>#N/A</v>
      </c>
      <c r="AD1935" s="304">
        <v>418.4</v>
      </c>
      <c r="AE1935" s="304">
        <v>418.4</v>
      </c>
      <c r="AF1935" s="304">
        <v>0.7944</v>
      </c>
      <c r="AG1935" s="304">
        <v>61110</v>
      </c>
      <c r="AI1935" s="304" t="e">
        <v>#N/A</v>
      </c>
      <c r="AJ1935" s="304">
        <v>386</v>
      </c>
      <c r="AK1935" s="304">
        <v>386</v>
      </c>
      <c r="AL1935" s="304">
        <v>0.80059999999999998</v>
      </c>
      <c r="AM1935" s="304">
        <v>54140</v>
      </c>
      <c r="AO1935" s="304" t="e">
        <v>#N/A</v>
      </c>
    </row>
    <row r="1936" spans="1:41">
      <c r="A1936" s="305">
        <v>1932</v>
      </c>
      <c r="B1936" s="306" t="s">
        <v>4027</v>
      </c>
      <c r="C1936" s="305" t="s">
        <v>5942</v>
      </c>
      <c r="D1936" s="306" t="s">
        <v>4139</v>
      </c>
      <c r="E1936" s="307">
        <v>196.7</v>
      </c>
      <c r="F1936" s="304">
        <v>147.36000000000001</v>
      </c>
      <c r="G1936" s="304">
        <v>157.36000000000001</v>
      </c>
      <c r="H1936" s="304">
        <v>0.97350000000000003</v>
      </c>
      <c r="I1936" s="304">
        <v>41648</v>
      </c>
      <c r="K1936" s="304">
        <v>0.4032</v>
      </c>
      <c r="L1936" s="304">
        <v>138.56</v>
      </c>
      <c r="M1936" s="304">
        <v>157.36000000000001</v>
      </c>
      <c r="N1936" s="304">
        <v>0.98270000000000002</v>
      </c>
      <c r="O1936" s="304">
        <v>48664</v>
      </c>
      <c r="Q1936" s="304">
        <v>0.48039999999999999</v>
      </c>
      <c r="R1936" s="304">
        <v>136.16</v>
      </c>
      <c r="S1936" s="304">
        <v>157.36000000000001</v>
      </c>
      <c r="T1936" s="304">
        <v>0.97689999999999999</v>
      </c>
      <c r="U1936" s="304">
        <v>39184</v>
      </c>
      <c r="W1936" s="304">
        <v>0.40920000000000001</v>
      </c>
      <c r="X1936" s="304">
        <v>123.52</v>
      </c>
      <c r="Y1936" s="304">
        <v>157.36000000000001</v>
      </c>
      <c r="Z1936" s="304">
        <v>0.97150000000000003</v>
      </c>
      <c r="AA1936" s="304">
        <v>38412</v>
      </c>
      <c r="AC1936" s="304">
        <v>0.43030000000000002</v>
      </c>
      <c r="AD1936" s="304">
        <v>134.08000000000001</v>
      </c>
      <c r="AE1936" s="304">
        <v>157.36000000000001</v>
      </c>
      <c r="AF1936" s="304">
        <v>0.97829999999999995</v>
      </c>
      <c r="AG1936" s="304">
        <v>45832</v>
      </c>
      <c r="AI1936" s="304">
        <v>0.46970000000000001</v>
      </c>
      <c r="AJ1936" s="304">
        <v>127.36</v>
      </c>
      <c r="AK1936" s="304">
        <v>157.36000000000001</v>
      </c>
      <c r="AL1936" s="304">
        <v>0.97919999999999996</v>
      </c>
      <c r="AM1936" s="304">
        <v>42884</v>
      </c>
      <c r="AO1936" s="304">
        <v>0.47760000000000002</v>
      </c>
    </row>
    <row r="1937" spans="1:41">
      <c r="A1937" s="305">
        <v>1933</v>
      </c>
      <c r="B1937" s="306" t="s">
        <v>4027</v>
      </c>
      <c r="C1937" s="305" t="s">
        <v>5943</v>
      </c>
      <c r="D1937" s="306" t="s">
        <v>4051</v>
      </c>
      <c r="E1937" s="307">
        <v>133.30000000000001</v>
      </c>
      <c r="F1937" s="304">
        <v>114</v>
      </c>
      <c r="G1937" s="304">
        <v>114</v>
      </c>
      <c r="H1937" s="304">
        <v>0.98760000000000003</v>
      </c>
      <c r="I1937" s="304">
        <v>49360</v>
      </c>
      <c r="J1937" s="304" t="e">
        <f>I1937-#REF!</f>
        <v>#REF!</v>
      </c>
      <c r="K1937" s="304">
        <v>0.60899999999999999</v>
      </c>
      <c r="L1937" s="304">
        <v>127.04</v>
      </c>
      <c r="M1937" s="304">
        <v>126.96</v>
      </c>
      <c r="N1937" s="304">
        <v>0.99819999999999998</v>
      </c>
      <c r="O1937" s="304">
        <v>62876</v>
      </c>
      <c r="P1937" s="304" t="e">
        <f>O1937-#REF!</f>
        <v>#REF!</v>
      </c>
      <c r="Q1937" s="304">
        <v>0.66649999999999998</v>
      </c>
      <c r="R1937" s="304">
        <v>122.56</v>
      </c>
      <c r="S1937" s="304">
        <v>122.56</v>
      </c>
      <c r="T1937" s="304">
        <v>0.99449999999999994</v>
      </c>
      <c r="U1937" s="304">
        <v>29226</v>
      </c>
      <c r="W1937" s="304">
        <v>0.33300000000000002</v>
      </c>
      <c r="X1937" s="304">
        <v>122</v>
      </c>
      <c r="Y1937" s="304">
        <v>122</v>
      </c>
      <c r="Z1937" s="304">
        <v>0.88949999999999996</v>
      </c>
      <c r="AA1937" s="304">
        <v>29958</v>
      </c>
      <c r="AC1937" s="304">
        <v>0.37109999999999999</v>
      </c>
      <c r="AD1937" s="304">
        <v>8</v>
      </c>
      <c r="AE1937" s="304">
        <v>106.64</v>
      </c>
      <c r="AF1937" s="304">
        <v>0.9919</v>
      </c>
      <c r="AG1937" s="304">
        <v>88160</v>
      </c>
      <c r="AH1937" s="304" t="e">
        <f>AG1937-#REF!</f>
        <v>#REF!</v>
      </c>
      <c r="AI1937" s="304">
        <v>14.9328</v>
      </c>
      <c r="AJ1937" s="304">
        <v>124</v>
      </c>
      <c r="AK1937" s="304">
        <v>124</v>
      </c>
      <c r="AL1937" s="304">
        <v>0.99619999999999997</v>
      </c>
      <c r="AM1937" s="304">
        <v>26084</v>
      </c>
      <c r="AO1937" s="304">
        <v>0.53839999999999999</v>
      </c>
    </row>
    <row r="1938" spans="1:41">
      <c r="A1938" s="305">
        <v>1934</v>
      </c>
      <c r="B1938" s="306" t="s">
        <v>4027</v>
      </c>
      <c r="C1938" s="305" t="s">
        <v>5944</v>
      </c>
      <c r="D1938" s="306" t="s">
        <v>4139</v>
      </c>
      <c r="E1938" s="307">
        <v>111.11</v>
      </c>
      <c r="F1938" s="304">
        <v>0</v>
      </c>
      <c r="G1938" s="304">
        <v>0</v>
      </c>
      <c r="H1938" s="304" t="e">
        <v>#DIV/0!</v>
      </c>
      <c r="I1938" s="304">
        <v>0</v>
      </c>
      <c r="K1938" s="304" t="e">
        <v>#N/A</v>
      </c>
      <c r="L1938" s="304">
        <v>0</v>
      </c>
      <c r="M1938" s="304">
        <v>0</v>
      </c>
      <c r="N1938" s="304" t="e">
        <v>#DIV/0!</v>
      </c>
      <c r="O1938" s="304">
        <v>0</v>
      </c>
      <c r="Q1938" s="304" t="e">
        <v>#N/A</v>
      </c>
      <c r="R1938" s="304">
        <v>0</v>
      </c>
      <c r="S1938" s="304">
        <v>0</v>
      </c>
      <c r="T1938" s="304" t="e">
        <v>#DIV/0!</v>
      </c>
      <c r="U1938" s="304">
        <v>3109</v>
      </c>
      <c r="W1938" s="304" t="e">
        <v>#N/A</v>
      </c>
      <c r="X1938" s="304">
        <v>0</v>
      </c>
      <c r="Y1938" s="304">
        <v>0</v>
      </c>
      <c r="Z1938" s="304" t="e">
        <v>#DIV/0!</v>
      </c>
      <c r="AA1938" s="304">
        <v>0</v>
      </c>
      <c r="AC1938" s="304" t="e">
        <v>#N/A</v>
      </c>
      <c r="AD1938" s="304">
        <v>0</v>
      </c>
      <c r="AE1938" s="304">
        <v>0</v>
      </c>
      <c r="AF1938" s="304" t="e">
        <v>#DIV/0!</v>
      </c>
      <c r="AG1938" s="304">
        <v>3690</v>
      </c>
      <c r="AI1938" s="304" t="e">
        <v>#N/A</v>
      </c>
      <c r="AJ1938" s="304">
        <v>0</v>
      </c>
      <c r="AK1938" s="304">
        <v>0</v>
      </c>
      <c r="AL1938" s="304" t="e">
        <v>#DIV/0!</v>
      </c>
      <c r="AM1938" s="304">
        <v>0</v>
      </c>
      <c r="AO1938" s="304" t="e">
        <v>#N/A</v>
      </c>
    </row>
    <row r="1939" spans="1:41">
      <c r="A1939" s="305">
        <v>1935</v>
      </c>
      <c r="B1939" s="306" t="s">
        <v>4027</v>
      </c>
      <c r="C1939" s="305" t="s">
        <v>5945</v>
      </c>
      <c r="D1939" s="306" t="s">
        <v>4139</v>
      </c>
      <c r="E1939" s="307">
        <v>133.33000000000001</v>
      </c>
      <c r="F1939" s="304">
        <v>70.56</v>
      </c>
      <c r="G1939" s="304">
        <v>106.664</v>
      </c>
      <c r="H1939" s="304">
        <v>0.99960000000000004</v>
      </c>
      <c r="I1939" s="304">
        <v>22380</v>
      </c>
      <c r="K1939" s="304">
        <v>0.44069999999999998</v>
      </c>
      <c r="L1939" s="304">
        <v>70.400000000000006</v>
      </c>
      <c r="M1939" s="304">
        <v>106.664</v>
      </c>
      <c r="N1939" s="304">
        <v>0.99970000000000003</v>
      </c>
      <c r="O1939" s="304">
        <v>23986</v>
      </c>
      <c r="Q1939" s="304">
        <v>0.45810000000000001</v>
      </c>
      <c r="R1939" s="304">
        <v>69.36</v>
      </c>
      <c r="S1939" s="304">
        <v>106.664</v>
      </c>
      <c r="T1939" s="304">
        <v>0.99960000000000004</v>
      </c>
      <c r="U1939" s="304">
        <v>23196</v>
      </c>
      <c r="W1939" s="304">
        <v>0.4647</v>
      </c>
      <c r="X1939" s="304">
        <v>69.2</v>
      </c>
      <c r="Y1939" s="304">
        <v>106.664</v>
      </c>
      <c r="Z1939" s="304">
        <v>0.99970000000000003</v>
      </c>
      <c r="AA1939" s="304">
        <v>23850</v>
      </c>
      <c r="AC1939" s="304">
        <v>0.46339999999999998</v>
      </c>
      <c r="AD1939" s="304">
        <v>72.56</v>
      </c>
      <c r="AE1939" s="304">
        <v>106.664</v>
      </c>
      <c r="AF1939" s="304">
        <v>0.99939999999999996</v>
      </c>
      <c r="AG1939" s="304">
        <v>23002</v>
      </c>
      <c r="AI1939" s="304">
        <v>0.42630000000000001</v>
      </c>
      <c r="AJ1939" s="304">
        <v>67.599999999999994</v>
      </c>
      <c r="AK1939" s="304">
        <v>106.664</v>
      </c>
      <c r="AL1939" s="304">
        <v>0.99970000000000003</v>
      </c>
      <c r="AM1939" s="304">
        <v>21256</v>
      </c>
      <c r="AO1939" s="304">
        <v>0.43690000000000001</v>
      </c>
    </row>
    <row r="1940" spans="1:41">
      <c r="A1940" s="305">
        <v>1936</v>
      </c>
      <c r="B1940" s="306" t="s">
        <v>4027</v>
      </c>
      <c r="C1940" s="305" t="s">
        <v>5946</v>
      </c>
      <c r="D1940" s="306" t="s">
        <v>4065</v>
      </c>
      <c r="E1940" s="307">
        <v>166.7</v>
      </c>
      <c r="F1940" s="304">
        <v>16.8</v>
      </c>
      <c r="G1940" s="304">
        <v>133.36000000000001</v>
      </c>
      <c r="H1940" s="304">
        <v>0.995</v>
      </c>
      <c r="I1940" s="304">
        <v>5146</v>
      </c>
      <c r="K1940" s="304">
        <v>0.46200000000000002</v>
      </c>
      <c r="L1940" s="304">
        <v>25.25</v>
      </c>
      <c r="M1940" s="304">
        <v>133.36000000000001</v>
      </c>
      <c r="N1940" s="304">
        <v>0.99149999999999994</v>
      </c>
      <c r="O1940" s="304">
        <v>5103</v>
      </c>
      <c r="Q1940" s="304">
        <v>0.2883</v>
      </c>
      <c r="R1940" s="304">
        <v>22.36</v>
      </c>
      <c r="S1940" s="304">
        <v>133.36000000000001</v>
      </c>
      <c r="T1940" s="304">
        <v>0.99580000000000002</v>
      </c>
      <c r="U1940" s="304">
        <v>3721</v>
      </c>
      <c r="W1940" s="304">
        <v>0.24590000000000001</v>
      </c>
      <c r="X1940" s="304">
        <v>24.03</v>
      </c>
      <c r="Y1940" s="304">
        <v>133.36000000000001</v>
      </c>
      <c r="Z1940" s="304">
        <v>0.99880000000000002</v>
      </c>
      <c r="AA1940" s="304">
        <v>4904</v>
      </c>
      <c r="AC1940" s="304">
        <v>0.28970000000000001</v>
      </c>
      <c r="AD1940" s="304">
        <v>17.12</v>
      </c>
      <c r="AE1940" s="304">
        <v>133.36000000000001</v>
      </c>
      <c r="AF1940" s="304">
        <v>0.99809999999999999</v>
      </c>
      <c r="AG1940" s="304">
        <v>5067</v>
      </c>
      <c r="AI1940" s="304">
        <v>0.43</v>
      </c>
      <c r="AJ1940" s="304">
        <v>20.38</v>
      </c>
      <c r="AK1940" s="304">
        <v>133.36000000000001</v>
      </c>
      <c r="AL1940" s="304">
        <v>0.99670000000000003</v>
      </c>
      <c r="AM1940" s="304">
        <v>3558</v>
      </c>
      <c r="AO1940" s="304">
        <v>0.25919999999999999</v>
      </c>
    </row>
    <row r="1941" spans="1:41">
      <c r="A1941" s="305">
        <v>1937</v>
      </c>
      <c r="B1941" s="306" t="s">
        <v>4027</v>
      </c>
      <c r="C1941" s="305" t="s">
        <v>5947</v>
      </c>
      <c r="D1941" s="306" t="s">
        <v>4063</v>
      </c>
      <c r="E1941" s="307">
        <v>1874.44</v>
      </c>
      <c r="F1941" s="304">
        <v>1116</v>
      </c>
      <c r="G1941" s="304">
        <v>1499.5519999999999</v>
      </c>
      <c r="H1941" s="304">
        <v>0.99029999999999996</v>
      </c>
      <c r="I1941" s="304">
        <v>359784</v>
      </c>
      <c r="K1941" s="304" t="e">
        <v>#N/A</v>
      </c>
      <c r="L1941" s="304">
        <v>1476</v>
      </c>
      <c r="M1941" s="304">
        <v>1499.5519999999999</v>
      </c>
      <c r="N1941" s="304">
        <v>0.98919999999999997</v>
      </c>
      <c r="O1941" s="304">
        <v>530496</v>
      </c>
      <c r="Q1941" s="304" t="e">
        <v>#N/A</v>
      </c>
      <c r="R1941" s="304">
        <v>1404</v>
      </c>
      <c r="S1941" s="304">
        <v>1499.5519999999999</v>
      </c>
      <c r="T1941" s="304">
        <v>0.99480000000000002</v>
      </c>
      <c r="U1941" s="304">
        <v>608400</v>
      </c>
      <c r="W1941" s="304" t="e">
        <v>#N/A</v>
      </c>
      <c r="X1941" s="304">
        <v>1080</v>
      </c>
      <c r="Y1941" s="304">
        <v>1499.5519999999999</v>
      </c>
      <c r="Z1941" s="304">
        <v>0.99809999999999999</v>
      </c>
      <c r="AA1941" s="304">
        <v>698580</v>
      </c>
      <c r="AC1941" s="304" t="e">
        <v>#N/A</v>
      </c>
      <c r="AD1941" s="304">
        <v>1260</v>
      </c>
      <c r="AE1941" s="304">
        <v>1499.5519999999999</v>
      </c>
      <c r="AF1941" s="304">
        <v>0.99819999999999998</v>
      </c>
      <c r="AG1941" s="304">
        <v>498060</v>
      </c>
      <c r="AI1941" s="304" t="e">
        <v>#N/A</v>
      </c>
      <c r="AJ1941" s="304">
        <v>1188</v>
      </c>
      <c r="AK1941" s="304">
        <v>1499.5519999999999</v>
      </c>
      <c r="AL1941" s="304">
        <v>0.995</v>
      </c>
      <c r="AM1941" s="304">
        <v>429480</v>
      </c>
      <c r="AO1941" s="304" t="e">
        <v>#N/A</v>
      </c>
    </row>
    <row r="1942" spans="1:41">
      <c r="A1942" s="305">
        <v>1938</v>
      </c>
      <c r="B1942" s="306" t="s">
        <v>4027</v>
      </c>
      <c r="C1942" s="305" t="s">
        <v>5948</v>
      </c>
      <c r="D1942" s="306" t="s">
        <v>4051</v>
      </c>
      <c r="E1942" s="307">
        <v>111.11</v>
      </c>
      <c r="F1942" s="304">
        <v>18.579999999999998</v>
      </c>
      <c r="G1942" s="304">
        <v>0</v>
      </c>
      <c r="H1942" s="304">
        <v>0.95079999999999998</v>
      </c>
      <c r="I1942" s="304">
        <v>3609</v>
      </c>
      <c r="K1942" s="304" t="e">
        <v>#N/A</v>
      </c>
      <c r="L1942" s="304">
        <v>18.7</v>
      </c>
      <c r="M1942" s="304">
        <v>0</v>
      </c>
      <c r="N1942" s="304">
        <v>0.95230000000000004</v>
      </c>
      <c r="O1942" s="304">
        <v>4363</v>
      </c>
      <c r="Q1942" s="304" t="e">
        <v>#N/A</v>
      </c>
      <c r="R1942" s="304">
        <v>21.94</v>
      </c>
      <c r="S1942" s="304">
        <v>0</v>
      </c>
      <c r="T1942" s="304">
        <v>0.95189999999999997</v>
      </c>
      <c r="U1942" s="304">
        <v>4927</v>
      </c>
      <c r="W1942" s="304" t="e">
        <v>#N/A</v>
      </c>
      <c r="X1942" s="304">
        <v>21.92</v>
      </c>
      <c r="Y1942" s="304">
        <v>0</v>
      </c>
      <c r="Z1942" s="304">
        <v>0.94109999999999994</v>
      </c>
      <c r="AA1942" s="304">
        <v>3862</v>
      </c>
      <c r="AC1942" s="304" t="e">
        <v>#N/A</v>
      </c>
      <c r="AD1942" s="304">
        <v>14.52</v>
      </c>
      <c r="AE1942" s="304">
        <v>0</v>
      </c>
      <c r="AF1942" s="304">
        <v>0.93889999999999996</v>
      </c>
      <c r="AG1942" s="304">
        <v>3425</v>
      </c>
      <c r="AI1942" s="304" t="e">
        <v>#N/A</v>
      </c>
      <c r="AJ1942" s="304">
        <v>19.940000000000001</v>
      </c>
      <c r="AK1942" s="304">
        <v>0</v>
      </c>
      <c r="AL1942" s="304">
        <v>0.93079999999999996</v>
      </c>
      <c r="AM1942" s="304">
        <v>4433</v>
      </c>
      <c r="AO1942" s="304" t="e">
        <v>#N/A</v>
      </c>
    </row>
    <row r="1943" spans="1:41">
      <c r="A1943" s="305">
        <v>1939</v>
      </c>
      <c r="B1943" s="306" t="s">
        <v>4027</v>
      </c>
      <c r="C1943" s="305" t="s">
        <v>5949</v>
      </c>
      <c r="D1943" s="306" t="s">
        <v>4139</v>
      </c>
      <c r="E1943" s="307">
        <v>166.7</v>
      </c>
      <c r="F1943" s="304">
        <v>84</v>
      </c>
      <c r="G1943" s="304">
        <v>133.36000000000001</v>
      </c>
      <c r="H1943" s="304">
        <v>0.97160000000000002</v>
      </c>
      <c r="I1943" s="304">
        <v>10112</v>
      </c>
      <c r="K1943" s="304">
        <v>0.1721</v>
      </c>
      <c r="L1943" s="304">
        <v>116</v>
      </c>
      <c r="M1943" s="304">
        <v>133.36000000000001</v>
      </c>
      <c r="N1943" s="304">
        <v>1</v>
      </c>
      <c r="O1943" s="304">
        <v>13200</v>
      </c>
      <c r="Q1943" s="304">
        <v>0.15290000000000001</v>
      </c>
      <c r="R1943" s="304">
        <v>100</v>
      </c>
      <c r="S1943" s="304">
        <v>133.36000000000001</v>
      </c>
      <c r="T1943" s="304">
        <v>0.9667</v>
      </c>
      <c r="U1943" s="304">
        <v>11600</v>
      </c>
      <c r="W1943" s="304">
        <v>0.16669999999999999</v>
      </c>
      <c r="X1943" s="304">
        <v>76</v>
      </c>
      <c r="Y1943" s="304">
        <v>133.36000000000001</v>
      </c>
      <c r="Z1943" s="304">
        <v>0.98819999999999997</v>
      </c>
      <c r="AA1943" s="304">
        <v>8664</v>
      </c>
      <c r="AC1943" s="304">
        <v>0.15509999999999999</v>
      </c>
      <c r="AD1943" s="304">
        <v>74.8</v>
      </c>
      <c r="AE1943" s="304">
        <v>133.36000000000001</v>
      </c>
      <c r="AF1943" s="304">
        <v>0.97729999999999995</v>
      </c>
      <c r="AG1943" s="304">
        <v>8416</v>
      </c>
      <c r="AI1943" s="304">
        <v>0.1547</v>
      </c>
      <c r="AJ1943" s="304">
        <v>97.2</v>
      </c>
      <c r="AK1943" s="304">
        <v>133.36000000000001</v>
      </c>
      <c r="AL1943" s="304">
        <v>0.94220000000000004</v>
      </c>
      <c r="AM1943" s="304">
        <v>9320</v>
      </c>
      <c r="AO1943" s="304">
        <v>0.14130000000000001</v>
      </c>
    </row>
    <row r="1944" spans="1:41">
      <c r="A1944" s="305">
        <v>1940</v>
      </c>
      <c r="B1944" s="306" t="s">
        <v>4027</v>
      </c>
      <c r="C1944" s="305" t="s">
        <v>5950</v>
      </c>
      <c r="D1944" s="306" t="s">
        <v>4051</v>
      </c>
      <c r="E1944" s="307">
        <v>277.8</v>
      </c>
      <c r="F1944" s="304">
        <v>136.32</v>
      </c>
      <c r="G1944" s="304">
        <v>222.24</v>
      </c>
      <c r="H1944" s="304">
        <v>0.995</v>
      </c>
      <c r="I1944" s="304">
        <v>51980</v>
      </c>
      <c r="K1944" s="304">
        <v>0.5323</v>
      </c>
      <c r="L1944" s="304">
        <v>127.52</v>
      </c>
      <c r="M1944" s="304">
        <v>222.24</v>
      </c>
      <c r="N1944" s="304">
        <v>0.99439999999999995</v>
      </c>
      <c r="O1944" s="304">
        <v>56512</v>
      </c>
      <c r="Q1944" s="304">
        <v>0.59899999999999998</v>
      </c>
      <c r="R1944" s="304">
        <v>145.6</v>
      </c>
      <c r="S1944" s="304">
        <v>222.24</v>
      </c>
      <c r="T1944" s="304">
        <v>0.99349999999999994</v>
      </c>
      <c r="U1944" s="304">
        <v>52240</v>
      </c>
      <c r="W1944" s="304">
        <v>0.50160000000000005</v>
      </c>
      <c r="X1944" s="304">
        <v>132</v>
      </c>
      <c r="Y1944" s="304">
        <v>222.24</v>
      </c>
      <c r="Z1944" s="304">
        <v>0.97889999999999999</v>
      </c>
      <c r="AA1944" s="304">
        <v>55692</v>
      </c>
      <c r="AC1944" s="304">
        <v>0.57930000000000004</v>
      </c>
      <c r="AD1944" s="304">
        <v>144</v>
      </c>
      <c r="AE1944" s="304">
        <v>222.24</v>
      </c>
      <c r="AF1944" s="304">
        <v>0.99619999999999997</v>
      </c>
      <c r="AG1944" s="304">
        <v>56288</v>
      </c>
      <c r="AI1944" s="304">
        <v>0.52739999999999998</v>
      </c>
      <c r="AJ1944" s="304">
        <v>144</v>
      </c>
      <c r="AK1944" s="304">
        <v>222.24</v>
      </c>
      <c r="AL1944" s="304">
        <v>0.99619999999999997</v>
      </c>
      <c r="AM1944" s="304">
        <v>48496</v>
      </c>
      <c r="AO1944" s="304">
        <v>0.46960000000000002</v>
      </c>
    </row>
    <row r="1945" spans="1:41">
      <c r="A1945" s="305">
        <v>1941</v>
      </c>
      <c r="B1945" s="306" t="s">
        <v>4027</v>
      </c>
      <c r="C1945" s="305" t="s">
        <v>5951</v>
      </c>
      <c r="D1945" s="306" t="s">
        <v>4139</v>
      </c>
      <c r="E1945" s="307">
        <v>111.1</v>
      </c>
      <c r="F1945" s="304">
        <v>122.52</v>
      </c>
      <c r="G1945" s="304">
        <v>168.72</v>
      </c>
      <c r="H1945" s="304">
        <v>0.61439999999999995</v>
      </c>
      <c r="I1945" s="304">
        <v>2772</v>
      </c>
      <c r="K1945" s="304">
        <v>5.11E-2</v>
      </c>
      <c r="L1945" s="304">
        <v>119.88</v>
      </c>
      <c r="M1945" s="304">
        <v>119.88</v>
      </c>
      <c r="N1945" s="304">
        <v>0.65049999999999997</v>
      </c>
      <c r="O1945" s="304">
        <v>4545</v>
      </c>
      <c r="Q1945" s="304">
        <v>7.8299999999999995E-2</v>
      </c>
      <c r="R1945" s="304">
        <v>128.76</v>
      </c>
      <c r="S1945" s="304">
        <v>128.76</v>
      </c>
      <c r="T1945" s="304">
        <v>0.63539999999999996</v>
      </c>
      <c r="U1945" s="304">
        <v>4809</v>
      </c>
      <c r="W1945" s="304">
        <v>8.1600000000000006E-2</v>
      </c>
      <c r="X1945" s="304">
        <v>3.36</v>
      </c>
      <c r="Y1945" s="304">
        <v>88.88</v>
      </c>
      <c r="Z1945" s="304">
        <v>0.62570000000000003</v>
      </c>
      <c r="AA1945" s="304">
        <v>6552</v>
      </c>
      <c r="AB1945" s="304" t="e">
        <f>AA1945-#REF!</f>
        <v>#REF!</v>
      </c>
      <c r="AC1945" s="304">
        <v>4.3291000000000004</v>
      </c>
      <c r="AD1945" s="304">
        <v>147.47999999999999</v>
      </c>
      <c r="AE1945" s="304">
        <v>147.47999999999999</v>
      </c>
      <c r="AF1945" s="304">
        <v>0.64939999999999998</v>
      </c>
      <c r="AG1945" s="304">
        <v>6549</v>
      </c>
      <c r="AI1945" s="304">
        <v>8.8999999999999996E-2</v>
      </c>
      <c r="AJ1945" s="304">
        <v>159.47999999999999</v>
      </c>
      <c r="AK1945" s="304">
        <v>159.47999999999999</v>
      </c>
      <c r="AL1945" s="304">
        <v>0.61050000000000004</v>
      </c>
      <c r="AM1945" s="304">
        <v>3333</v>
      </c>
      <c r="AO1945" s="304">
        <v>4.7600000000000003E-2</v>
      </c>
    </row>
    <row r="1946" spans="1:41">
      <c r="A1946" s="305">
        <v>1942</v>
      </c>
      <c r="B1946" s="306" t="s">
        <v>4027</v>
      </c>
      <c r="C1946" s="305" t="s">
        <v>5952</v>
      </c>
      <c r="D1946" s="306" t="s">
        <v>4139</v>
      </c>
      <c r="E1946" s="307">
        <v>166.7</v>
      </c>
      <c r="F1946" s="304">
        <v>105.6</v>
      </c>
      <c r="G1946" s="304">
        <v>133.36000000000001</v>
      </c>
      <c r="H1946" s="304">
        <v>0.99139999999999995</v>
      </c>
      <c r="I1946" s="304">
        <v>13922</v>
      </c>
      <c r="K1946" s="304">
        <v>0.1847</v>
      </c>
      <c r="L1946" s="304">
        <v>66.400000000000006</v>
      </c>
      <c r="M1946" s="304">
        <v>133.36000000000001</v>
      </c>
      <c r="N1946" s="304">
        <v>0.98070000000000002</v>
      </c>
      <c r="O1946" s="304">
        <v>5427</v>
      </c>
      <c r="Q1946" s="304">
        <v>0.112</v>
      </c>
      <c r="R1946" s="304">
        <v>121.6</v>
      </c>
      <c r="S1946" s="304">
        <v>133.36000000000001</v>
      </c>
      <c r="T1946" s="304">
        <v>0.99280000000000002</v>
      </c>
      <c r="U1946" s="304">
        <v>17133</v>
      </c>
      <c r="W1946" s="304">
        <v>0.1971</v>
      </c>
      <c r="X1946" s="304">
        <v>109.6</v>
      </c>
      <c r="Y1946" s="304">
        <v>133.36000000000001</v>
      </c>
      <c r="Z1946" s="304">
        <v>0.99160000000000004</v>
      </c>
      <c r="AA1946" s="304">
        <v>17812</v>
      </c>
      <c r="AC1946" s="304">
        <v>0.2203</v>
      </c>
      <c r="AD1946" s="304">
        <v>124</v>
      </c>
      <c r="AE1946" s="304">
        <v>133.36000000000001</v>
      </c>
      <c r="AF1946" s="304">
        <v>0.99260000000000004</v>
      </c>
      <c r="AG1946" s="304">
        <v>14617</v>
      </c>
      <c r="AI1946" s="304">
        <v>0.15959999999999999</v>
      </c>
      <c r="AJ1946" s="304">
        <v>120.8</v>
      </c>
      <c r="AK1946" s="304">
        <v>133.36000000000001</v>
      </c>
      <c r="AL1946" s="304">
        <v>0.98760000000000003</v>
      </c>
      <c r="AM1946" s="304">
        <v>11929</v>
      </c>
      <c r="AO1946" s="304">
        <v>0.1389</v>
      </c>
    </row>
    <row r="1947" spans="1:41">
      <c r="A1947" s="305">
        <v>1943</v>
      </c>
      <c r="B1947" s="306" t="s">
        <v>4027</v>
      </c>
      <c r="C1947" s="305" t="s">
        <v>5953</v>
      </c>
      <c r="D1947" s="306" t="s">
        <v>4139</v>
      </c>
      <c r="E1947" s="307">
        <v>250</v>
      </c>
      <c r="F1947" s="304">
        <v>264</v>
      </c>
      <c r="G1947" s="304">
        <v>260</v>
      </c>
      <c r="H1947" s="304">
        <v>1.0203</v>
      </c>
      <c r="I1947" s="304">
        <v>39720</v>
      </c>
      <c r="K1947" s="304">
        <v>0.20480000000000001</v>
      </c>
      <c r="L1947" s="304">
        <v>276.39999999999998</v>
      </c>
      <c r="M1947" s="304">
        <v>276.39999999999998</v>
      </c>
      <c r="N1947" s="304">
        <v>1.0412999999999999</v>
      </c>
      <c r="O1947" s="304">
        <v>35680</v>
      </c>
      <c r="Q1947" s="304">
        <v>0.20660000000000001</v>
      </c>
      <c r="R1947" s="304">
        <v>268</v>
      </c>
      <c r="S1947" s="304">
        <v>268</v>
      </c>
      <c r="T1947" s="304">
        <v>1.1796</v>
      </c>
      <c r="U1947" s="304">
        <v>35588</v>
      </c>
      <c r="W1947" s="304">
        <v>0.1618</v>
      </c>
      <c r="X1947" s="304">
        <v>297.27999999999997</v>
      </c>
      <c r="Y1947" s="304">
        <v>297.27999999999997</v>
      </c>
      <c r="Z1947" s="304">
        <v>1.0426</v>
      </c>
      <c r="AA1947" s="304">
        <v>53256</v>
      </c>
      <c r="AC1947" s="304">
        <v>0.23100000000000001</v>
      </c>
      <c r="AD1947" s="304">
        <v>271.2</v>
      </c>
      <c r="AE1947" s="304">
        <v>271.2</v>
      </c>
      <c r="AF1947" s="304">
        <v>1.0478000000000001</v>
      </c>
      <c r="AG1947" s="304">
        <v>45516</v>
      </c>
      <c r="AI1947" s="304">
        <v>0.20860000000000001</v>
      </c>
      <c r="AJ1947" s="304">
        <v>301.12</v>
      </c>
      <c r="AK1947" s="304">
        <v>301.12</v>
      </c>
      <c r="AL1947" s="304">
        <v>1.0189999999999999</v>
      </c>
      <c r="AM1947" s="304">
        <v>53694</v>
      </c>
      <c r="AO1947" s="304">
        <v>0.25140000000000001</v>
      </c>
    </row>
    <row r="1948" spans="1:41">
      <c r="A1948" s="305">
        <v>1944</v>
      </c>
      <c r="B1948" s="306" t="s">
        <v>4027</v>
      </c>
      <c r="C1948" s="305" t="s">
        <v>5954</v>
      </c>
      <c r="D1948" s="306" t="s">
        <v>4051</v>
      </c>
      <c r="E1948" s="307">
        <v>661.11</v>
      </c>
      <c r="F1948" s="304">
        <v>543.84</v>
      </c>
      <c r="G1948" s="304">
        <v>543.84</v>
      </c>
      <c r="H1948" s="304">
        <v>0.99809999999999999</v>
      </c>
      <c r="I1948" s="304">
        <v>108372</v>
      </c>
      <c r="K1948" s="304">
        <v>0.27729999999999999</v>
      </c>
      <c r="L1948" s="304">
        <v>494.88</v>
      </c>
      <c r="M1948" s="304">
        <v>528.88800000000003</v>
      </c>
      <c r="N1948" s="304">
        <v>0.93159999999999998</v>
      </c>
      <c r="O1948" s="304">
        <v>99396</v>
      </c>
      <c r="Q1948" s="304">
        <v>0.2898</v>
      </c>
      <c r="R1948" s="304">
        <v>350.4</v>
      </c>
      <c r="S1948" s="304">
        <v>528.88800000000003</v>
      </c>
      <c r="T1948" s="304">
        <v>1.0670999999999999</v>
      </c>
      <c r="U1948" s="304">
        <v>113616</v>
      </c>
      <c r="W1948" s="304">
        <v>0.43659999999999999</v>
      </c>
      <c r="X1948" s="304">
        <v>516.48</v>
      </c>
      <c r="Y1948" s="304">
        <v>528.88800000000003</v>
      </c>
      <c r="Z1948" s="304">
        <v>0.99329999999999996</v>
      </c>
      <c r="AA1948" s="304">
        <v>76956</v>
      </c>
      <c r="AC1948" s="304">
        <v>0.34279999999999999</v>
      </c>
      <c r="AD1948" s="304">
        <v>415.8</v>
      </c>
      <c r="AE1948" s="304">
        <v>528.88800000000003</v>
      </c>
      <c r="AF1948" s="304">
        <v>0.99870000000000003</v>
      </c>
      <c r="AG1948" s="304">
        <v>85992</v>
      </c>
      <c r="AI1948" s="304">
        <v>0.28760000000000002</v>
      </c>
      <c r="AJ1948" s="304">
        <v>328.32</v>
      </c>
      <c r="AK1948" s="304">
        <v>528.88800000000003</v>
      </c>
      <c r="AL1948" s="304">
        <v>0.99819999999999998</v>
      </c>
      <c r="AM1948" s="304">
        <v>78120</v>
      </c>
      <c r="AO1948" s="304">
        <v>0.33110000000000001</v>
      </c>
    </row>
    <row r="1949" spans="1:41">
      <c r="A1949" s="305">
        <v>1945</v>
      </c>
      <c r="B1949" s="306" t="s">
        <v>4027</v>
      </c>
      <c r="C1949" s="305" t="s">
        <v>5955</v>
      </c>
      <c r="D1949" s="306" t="s">
        <v>4139</v>
      </c>
      <c r="E1949" s="307">
        <v>350</v>
      </c>
      <c r="F1949" s="304">
        <v>225.6</v>
      </c>
      <c r="G1949" s="304">
        <v>280</v>
      </c>
      <c r="H1949" s="304">
        <v>0.91859999999999997</v>
      </c>
      <c r="I1949" s="304">
        <v>38679</v>
      </c>
      <c r="K1949" s="304">
        <v>0.25919999999999999</v>
      </c>
      <c r="L1949" s="304">
        <v>233.4</v>
      </c>
      <c r="M1949" s="304">
        <v>280</v>
      </c>
      <c r="N1949" s="304">
        <v>0.90369999999999995</v>
      </c>
      <c r="O1949" s="304">
        <v>38368</v>
      </c>
      <c r="Q1949" s="304">
        <v>0.2445</v>
      </c>
      <c r="R1949" s="304">
        <v>326.39999999999998</v>
      </c>
      <c r="S1949" s="304">
        <v>326.39999999999998</v>
      </c>
      <c r="T1949" s="304">
        <v>0.90879999999999994</v>
      </c>
      <c r="U1949" s="304">
        <v>41411</v>
      </c>
      <c r="W1949" s="304">
        <v>0.19389999999999999</v>
      </c>
      <c r="X1949" s="304">
        <v>262</v>
      </c>
      <c r="Y1949" s="304">
        <v>326.39999999999998</v>
      </c>
      <c r="Z1949" s="304">
        <v>0.93010000000000004</v>
      </c>
      <c r="AA1949" s="304">
        <v>41656</v>
      </c>
      <c r="AC1949" s="304">
        <v>0.2298</v>
      </c>
      <c r="AD1949" s="304">
        <v>0</v>
      </c>
      <c r="AE1949" s="304">
        <v>280</v>
      </c>
      <c r="AF1949" s="304" t="e">
        <v>#DIV/0!</v>
      </c>
      <c r="AG1949" s="304">
        <v>0</v>
      </c>
      <c r="AI1949" s="304">
        <v>0</v>
      </c>
      <c r="AJ1949" s="304">
        <v>370.72</v>
      </c>
      <c r="AK1949" s="304">
        <v>370.72</v>
      </c>
      <c r="AL1949" s="304">
        <v>0.97970000000000002</v>
      </c>
      <c r="AM1949" s="304">
        <v>46132</v>
      </c>
      <c r="AO1949" s="304">
        <v>0.22739999999999999</v>
      </c>
    </row>
    <row r="1950" spans="1:41">
      <c r="A1950" s="305">
        <v>1946</v>
      </c>
      <c r="B1950" s="306" t="s">
        <v>4027</v>
      </c>
      <c r="C1950" s="305" t="s">
        <v>5956</v>
      </c>
      <c r="D1950" s="306" t="s">
        <v>4139</v>
      </c>
      <c r="E1950" s="307">
        <v>214.44</v>
      </c>
      <c r="F1950" s="304">
        <v>156.80000000000001</v>
      </c>
      <c r="G1950" s="304">
        <v>171.55199999999999</v>
      </c>
      <c r="H1950" s="304">
        <v>0.97870000000000001</v>
      </c>
      <c r="I1950" s="304">
        <v>18577</v>
      </c>
      <c r="K1950" s="304">
        <v>0.1681</v>
      </c>
      <c r="L1950" s="304">
        <v>107.2</v>
      </c>
      <c r="M1950" s="304">
        <v>171.55199999999999</v>
      </c>
      <c r="N1950" s="304">
        <v>0.96989999999999998</v>
      </c>
      <c r="O1950" s="304">
        <v>18557</v>
      </c>
      <c r="Q1950" s="304">
        <v>0.2399</v>
      </c>
      <c r="R1950" s="304">
        <v>100</v>
      </c>
      <c r="S1950" s="304">
        <v>171.55199999999999</v>
      </c>
      <c r="T1950" s="304">
        <v>0.94069999999999998</v>
      </c>
      <c r="U1950" s="304">
        <v>16393</v>
      </c>
      <c r="W1950" s="304">
        <v>0.24210000000000001</v>
      </c>
      <c r="X1950" s="304">
        <v>118</v>
      </c>
      <c r="Y1950" s="304">
        <v>171.55199999999999</v>
      </c>
      <c r="Z1950" s="304">
        <v>0.97170000000000001</v>
      </c>
      <c r="AA1950" s="304">
        <v>19005</v>
      </c>
      <c r="AC1950" s="304">
        <v>0.2228</v>
      </c>
      <c r="AD1950" s="304">
        <v>105.2</v>
      </c>
      <c r="AE1950" s="304">
        <v>171.55199999999999</v>
      </c>
      <c r="AF1950" s="304">
        <v>0.96960000000000002</v>
      </c>
      <c r="AG1950" s="304">
        <v>11013</v>
      </c>
      <c r="AI1950" s="304">
        <v>0.14510000000000001</v>
      </c>
      <c r="AJ1950" s="304">
        <v>119.2</v>
      </c>
      <c r="AK1950" s="304">
        <v>171.55199999999999</v>
      </c>
      <c r="AL1950" s="304">
        <v>0.96950000000000003</v>
      </c>
      <c r="AM1950" s="304">
        <v>18099</v>
      </c>
      <c r="AO1950" s="304">
        <v>0.2175</v>
      </c>
    </row>
    <row r="1951" spans="1:41">
      <c r="A1951" s="305">
        <v>1947</v>
      </c>
      <c r="B1951" s="306" t="s">
        <v>4027</v>
      </c>
      <c r="C1951" s="305" t="s">
        <v>5957</v>
      </c>
      <c r="D1951" s="306" t="s">
        <v>4051</v>
      </c>
      <c r="E1951" s="307">
        <v>188.9</v>
      </c>
      <c r="F1951" s="304">
        <v>125.6</v>
      </c>
      <c r="G1951" s="304">
        <v>151.12</v>
      </c>
      <c r="H1951" s="304">
        <v>0.98750000000000004</v>
      </c>
      <c r="I1951" s="304">
        <v>48257</v>
      </c>
      <c r="K1951" s="304">
        <v>0.54039999999999999</v>
      </c>
      <c r="L1951" s="304">
        <v>108.8</v>
      </c>
      <c r="M1951" s="304">
        <v>151.12</v>
      </c>
      <c r="N1951" s="304">
        <v>0.98980000000000001</v>
      </c>
      <c r="O1951" s="304">
        <v>50028</v>
      </c>
      <c r="P1951" s="304" t="e">
        <f>O1951-#REF!</f>
        <v>#REF!</v>
      </c>
      <c r="Q1951" s="304">
        <v>0.62450000000000006</v>
      </c>
      <c r="R1951" s="304">
        <v>113.6</v>
      </c>
      <c r="S1951" s="304">
        <v>151.12</v>
      </c>
      <c r="T1951" s="304">
        <v>0.98760000000000003</v>
      </c>
      <c r="U1951" s="304">
        <v>47012</v>
      </c>
      <c r="W1951" s="304">
        <v>0.58199999999999996</v>
      </c>
      <c r="X1951" s="304">
        <v>99.2</v>
      </c>
      <c r="Y1951" s="304">
        <v>151.12</v>
      </c>
      <c r="Z1951" s="304">
        <v>0.98770000000000002</v>
      </c>
      <c r="AA1951" s="304">
        <v>45677</v>
      </c>
      <c r="AB1951" s="304" t="e">
        <f>AA1951-#REF!</f>
        <v>#REF!</v>
      </c>
      <c r="AC1951" s="304">
        <v>0.62660000000000005</v>
      </c>
      <c r="AD1951" s="304">
        <v>92.8</v>
      </c>
      <c r="AE1951" s="304">
        <v>151.12</v>
      </c>
      <c r="AF1951" s="304">
        <v>0.98139999999999994</v>
      </c>
      <c r="AG1951" s="304">
        <v>31492</v>
      </c>
      <c r="AI1951" s="304">
        <v>0.46479999999999999</v>
      </c>
      <c r="AJ1951" s="304">
        <v>105.6</v>
      </c>
      <c r="AK1951" s="304">
        <v>151.12</v>
      </c>
      <c r="AL1951" s="304">
        <v>0.98099999999999998</v>
      </c>
      <c r="AM1951" s="304">
        <v>52147</v>
      </c>
      <c r="AN1951" s="304" t="e">
        <f>AM1951-#REF!</f>
        <v>#REF!</v>
      </c>
      <c r="AO1951" s="304">
        <v>0.69920000000000004</v>
      </c>
    </row>
    <row r="1952" spans="1:41">
      <c r="A1952" s="305">
        <v>1948</v>
      </c>
      <c r="B1952" s="306" t="s">
        <v>4027</v>
      </c>
      <c r="C1952" s="305" t="s">
        <v>5958</v>
      </c>
      <c r="D1952" s="306" t="s">
        <v>4051</v>
      </c>
      <c r="E1952" s="307">
        <v>133.33000000000001</v>
      </c>
      <c r="F1952" s="304">
        <v>47.44</v>
      </c>
      <c r="G1952" s="304">
        <v>106.664</v>
      </c>
      <c r="H1952" s="304">
        <v>0.99249999999999994</v>
      </c>
      <c r="I1952" s="304">
        <v>7376</v>
      </c>
      <c r="K1952" s="304">
        <v>0.29670000000000002</v>
      </c>
      <c r="L1952" s="304">
        <v>41.44</v>
      </c>
      <c r="M1952" s="304">
        <v>106.664</v>
      </c>
      <c r="N1952" s="304">
        <v>0.99390000000000001</v>
      </c>
      <c r="O1952" s="304">
        <v>11554</v>
      </c>
      <c r="Q1952" s="304">
        <v>0.37709999999999999</v>
      </c>
      <c r="R1952" s="304">
        <v>47.28</v>
      </c>
      <c r="S1952" s="304">
        <v>106.664</v>
      </c>
      <c r="T1952" s="304">
        <v>0.98750000000000004</v>
      </c>
      <c r="U1952" s="304">
        <v>9140</v>
      </c>
      <c r="W1952" s="304">
        <v>0.27189999999999998</v>
      </c>
      <c r="X1952" s="304">
        <v>48.24</v>
      </c>
      <c r="Y1952" s="304">
        <v>106.664</v>
      </c>
      <c r="Z1952" s="304">
        <v>0.99470000000000003</v>
      </c>
      <c r="AA1952" s="304">
        <v>12952</v>
      </c>
      <c r="AC1952" s="304">
        <v>0.36280000000000001</v>
      </c>
      <c r="AD1952" s="304">
        <v>48.24</v>
      </c>
      <c r="AE1952" s="304">
        <v>106.664</v>
      </c>
      <c r="AF1952" s="304">
        <v>0.99390000000000001</v>
      </c>
      <c r="AG1952" s="304">
        <v>14470</v>
      </c>
      <c r="AI1952" s="304">
        <v>0.40570000000000001</v>
      </c>
      <c r="AJ1952" s="304">
        <v>46.8</v>
      </c>
      <c r="AK1952" s="304">
        <v>106.664</v>
      </c>
      <c r="AL1952" s="304">
        <v>0.99280000000000002</v>
      </c>
      <c r="AM1952" s="304">
        <v>10698</v>
      </c>
      <c r="AO1952" s="304">
        <v>0.31979999999999997</v>
      </c>
    </row>
    <row r="1953" spans="1:41">
      <c r="A1953" s="305">
        <v>1949</v>
      </c>
      <c r="B1953" s="306" t="s">
        <v>4027</v>
      </c>
      <c r="C1953" s="305" t="s">
        <v>5959</v>
      </c>
      <c r="D1953" s="306" t="s">
        <v>4051</v>
      </c>
      <c r="E1953" s="307">
        <v>166.67</v>
      </c>
      <c r="F1953" s="304">
        <v>2</v>
      </c>
      <c r="G1953" s="304">
        <v>0</v>
      </c>
      <c r="H1953" s="304">
        <v>0.95879999999999999</v>
      </c>
      <c r="I1953" s="304">
        <v>186</v>
      </c>
      <c r="K1953" s="304">
        <v>0</v>
      </c>
      <c r="L1953" s="304">
        <v>2</v>
      </c>
      <c r="M1953" s="304">
        <v>0</v>
      </c>
      <c r="N1953" s="304">
        <v>0.95540000000000003</v>
      </c>
      <c r="O1953" s="304">
        <v>278</v>
      </c>
      <c r="Q1953" s="304">
        <v>0</v>
      </c>
      <c r="R1953" s="304">
        <v>127.76</v>
      </c>
      <c r="S1953" s="304">
        <v>133.33600000000001</v>
      </c>
      <c r="T1953" s="304">
        <v>0.87809999999999999</v>
      </c>
      <c r="U1953" s="304">
        <v>17792</v>
      </c>
      <c r="W1953" s="304">
        <v>0.1573</v>
      </c>
      <c r="X1953" s="304">
        <v>0</v>
      </c>
      <c r="Y1953" s="304">
        <v>0</v>
      </c>
      <c r="Z1953" s="304" t="e">
        <v>#DIV/0!</v>
      </c>
      <c r="AA1953" s="304">
        <v>0</v>
      </c>
      <c r="AC1953" s="304">
        <v>0</v>
      </c>
      <c r="AD1953" s="304">
        <v>118.08</v>
      </c>
      <c r="AE1953" s="304">
        <v>133.33600000000001</v>
      </c>
      <c r="AF1953" s="304">
        <v>0.90290000000000004</v>
      </c>
      <c r="AG1953" s="304">
        <v>23278</v>
      </c>
      <c r="AI1953" s="304">
        <v>0.29349999999999998</v>
      </c>
      <c r="AJ1953" s="304">
        <v>117.2</v>
      </c>
      <c r="AK1953" s="304">
        <v>133.33600000000001</v>
      </c>
      <c r="AL1953" s="304">
        <v>0.90069999999999995</v>
      </c>
      <c r="AM1953" s="304">
        <v>23742</v>
      </c>
      <c r="AO1953" s="304">
        <v>0.31240000000000001</v>
      </c>
    </row>
    <row r="1954" spans="1:41">
      <c r="A1954" s="305">
        <v>1950</v>
      </c>
      <c r="B1954" s="306" t="s">
        <v>4027</v>
      </c>
      <c r="C1954" s="305" t="s">
        <v>5960</v>
      </c>
      <c r="D1954" s="306" t="s">
        <v>4139</v>
      </c>
      <c r="E1954" s="307">
        <v>133.30000000000001</v>
      </c>
      <c r="F1954" s="304">
        <v>58.48</v>
      </c>
      <c r="G1954" s="304">
        <v>106.64</v>
      </c>
      <c r="H1954" s="304">
        <v>0.97429999999999994</v>
      </c>
      <c r="I1954" s="304">
        <v>9384</v>
      </c>
      <c r="K1954" s="304">
        <v>0.2288</v>
      </c>
      <c r="L1954" s="304">
        <v>58.56</v>
      </c>
      <c r="M1954" s="304">
        <v>106.64</v>
      </c>
      <c r="N1954" s="304">
        <v>0.97619999999999996</v>
      </c>
      <c r="O1954" s="304">
        <v>9182</v>
      </c>
      <c r="Q1954" s="304">
        <v>0.21590000000000001</v>
      </c>
      <c r="R1954" s="304">
        <v>56.32</v>
      </c>
      <c r="S1954" s="304">
        <v>106.64</v>
      </c>
      <c r="T1954" s="304">
        <v>0.96519999999999995</v>
      </c>
      <c r="U1954" s="304">
        <v>8304</v>
      </c>
      <c r="W1954" s="304">
        <v>0.2122</v>
      </c>
      <c r="X1954" s="304">
        <v>36</v>
      </c>
      <c r="Y1954" s="304">
        <v>106.64</v>
      </c>
      <c r="Z1954" s="304">
        <v>0.96809999999999996</v>
      </c>
      <c r="AA1954" s="304">
        <v>9762</v>
      </c>
      <c r="AC1954" s="304">
        <v>0.3765</v>
      </c>
      <c r="AD1954" s="304">
        <v>64</v>
      </c>
      <c r="AE1954" s="304">
        <v>106.64</v>
      </c>
      <c r="AF1954" s="304">
        <v>0.96879999999999999</v>
      </c>
      <c r="AG1954" s="304">
        <v>12400</v>
      </c>
      <c r="AI1954" s="304">
        <v>0.26879999999999998</v>
      </c>
      <c r="AJ1954" s="304">
        <v>90</v>
      </c>
      <c r="AK1954" s="304">
        <v>106.64</v>
      </c>
      <c r="AL1954" s="304">
        <v>0.96230000000000004</v>
      </c>
      <c r="AM1954" s="304">
        <v>10200</v>
      </c>
      <c r="AO1954" s="304">
        <v>0.1636</v>
      </c>
    </row>
    <row r="1955" spans="1:41">
      <c r="A1955" s="305">
        <v>1951</v>
      </c>
      <c r="B1955" s="306" t="s">
        <v>4027</v>
      </c>
      <c r="C1955" s="305" t="s">
        <v>5961</v>
      </c>
      <c r="D1955" s="306" t="s">
        <v>4065</v>
      </c>
      <c r="E1955" s="307">
        <v>212.2</v>
      </c>
      <c r="F1955" s="304">
        <v>45</v>
      </c>
      <c r="G1955" s="304">
        <v>169.76</v>
      </c>
      <c r="H1955" s="304">
        <v>0.88470000000000004</v>
      </c>
      <c r="I1955" s="304">
        <v>6900</v>
      </c>
      <c r="K1955" s="304">
        <v>0.2407</v>
      </c>
      <c r="L1955" s="304">
        <v>57</v>
      </c>
      <c r="M1955" s="304">
        <v>169.76</v>
      </c>
      <c r="N1955" s="304">
        <v>0.93340000000000001</v>
      </c>
      <c r="O1955" s="304">
        <v>8400</v>
      </c>
      <c r="Q1955" s="304">
        <v>0.2122</v>
      </c>
      <c r="R1955" s="304">
        <v>57</v>
      </c>
      <c r="S1955" s="304">
        <v>169.76</v>
      </c>
      <c r="T1955" s="304">
        <v>0.88470000000000004</v>
      </c>
      <c r="U1955" s="304">
        <v>6900</v>
      </c>
      <c r="W1955" s="304">
        <v>0.19009999999999999</v>
      </c>
      <c r="X1955" s="304">
        <v>46.98</v>
      </c>
      <c r="Y1955" s="304">
        <v>169.76</v>
      </c>
      <c r="Z1955" s="304">
        <v>0.88</v>
      </c>
      <c r="AA1955" s="304">
        <v>6423</v>
      </c>
      <c r="AC1955" s="304">
        <v>0.20880000000000001</v>
      </c>
      <c r="AD1955" s="304">
        <v>20.010000000000002</v>
      </c>
      <c r="AE1955" s="304">
        <v>169.76</v>
      </c>
      <c r="AF1955" s="304">
        <v>0.8548</v>
      </c>
      <c r="AG1955" s="304">
        <v>6249</v>
      </c>
      <c r="AI1955" s="304">
        <v>0.49109999999999998</v>
      </c>
      <c r="AJ1955" s="304">
        <v>41.52</v>
      </c>
      <c r="AK1955" s="304">
        <v>169.76</v>
      </c>
      <c r="AL1955" s="304">
        <v>0.80649999999999999</v>
      </c>
      <c r="AM1955" s="304">
        <v>4836</v>
      </c>
      <c r="AO1955" s="304">
        <v>0.2006</v>
      </c>
    </row>
    <row r="1956" spans="1:41">
      <c r="A1956" s="305">
        <v>1952</v>
      </c>
      <c r="B1956" s="306" t="s">
        <v>4027</v>
      </c>
      <c r="C1956" s="305" t="s">
        <v>5962</v>
      </c>
      <c r="D1956" s="306" t="s">
        <v>4139</v>
      </c>
      <c r="E1956" s="307">
        <v>444.4</v>
      </c>
      <c r="F1956" s="304">
        <v>248</v>
      </c>
      <c r="G1956" s="304">
        <v>355.52</v>
      </c>
      <c r="H1956" s="304">
        <v>0.72289999999999999</v>
      </c>
      <c r="I1956" s="304">
        <v>16175</v>
      </c>
      <c r="K1956" s="304">
        <v>0.12529999999999999</v>
      </c>
      <c r="L1956" s="304">
        <v>256</v>
      </c>
      <c r="M1956" s="304">
        <v>355.52</v>
      </c>
      <c r="N1956" s="304">
        <v>0.75119999999999998</v>
      </c>
      <c r="O1956" s="304">
        <v>19254</v>
      </c>
      <c r="Q1956" s="304">
        <v>0.1346</v>
      </c>
      <c r="R1956" s="304">
        <v>284</v>
      </c>
      <c r="S1956" s="304">
        <v>355.52</v>
      </c>
      <c r="T1956" s="304">
        <v>0.76090000000000002</v>
      </c>
      <c r="U1956" s="304">
        <v>21611</v>
      </c>
      <c r="W1956" s="304">
        <v>0.1389</v>
      </c>
      <c r="X1956" s="304">
        <v>296</v>
      </c>
      <c r="Y1956" s="304">
        <v>355.52</v>
      </c>
      <c r="Z1956" s="304">
        <v>0.76129999999999998</v>
      </c>
      <c r="AA1956" s="304">
        <v>19505</v>
      </c>
      <c r="AC1956" s="304">
        <v>0.1163</v>
      </c>
      <c r="AD1956" s="304">
        <v>240</v>
      </c>
      <c r="AE1956" s="304">
        <v>355.52</v>
      </c>
      <c r="AF1956" s="304">
        <v>0.70050000000000001</v>
      </c>
      <c r="AG1956" s="304">
        <v>27829</v>
      </c>
      <c r="AI1956" s="304">
        <v>0.2225</v>
      </c>
      <c r="AJ1956" s="304">
        <v>312</v>
      </c>
      <c r="AK1956" s="304">
        <v>355.52</v>
      </c>
      <c r="AL1956" s="304">
        <v>0.69159999999999999</v>
      </c>
      <c r="AM1956" s="304">
        <v>21842</v>
      </c>
      <c r="AO1956" s="304">
        <v>0.1406</v>
      </c>
    </row>
    <row r="1957" spans="1:41">
      <c r="A1957" s="305">
        <v>1953</v>
      </c>
      <c r="B1957" s="306" t="s">
        <v>4027</v>
      </c>
      <c r="C1957" s="305" t="s">
        <v>5963</v>
      </c>
      <c r="D1957" s="306" t="s">
        <v>4051</v>
      </c>
      <c r="E1957" s="307">
        <v>666.7</v>
      </c>
      <c r="F1957" s="304">
        <v>58.08</v>
      </c>
      <c r="G1957" s="304">
        <v>533.36</v>
      </c>
      <c r="H1957" s="304">
        <v>0.92130000000000001</v>
      </c>
      <c r="I1957" s="304">
        <v>20496</v>
      </c>
      <c r="K1957" s="304">
        <v>0.53200000000000003</v>
      </c>
      <c r="L1957" s="304">
        <v>54.72</v>
      </c>
      <c r="M1957" s="304">
        <v>533.36</v>
      </c>
      <c r="N1957" s="304">
        <v>0.93430000000000002</v>
      </c>
      <c r="O1957" s="304">
        <v>21984</v>
      </c>
      <c r="Q1957" s="304">
        <v>0.57799999999999996</v>
      </c>
      <c r="R1957" s="304">
        <v>60</v>
      </c>
      <c r="S1957" s="304">
        <v>533.36</v>
      </c>
      <c r="T1957" s="304">
        <v>0.93510000000000004</v>
      </c>
      <c r="U1957" s="304">
        <v>21588</v>
      </c>
      <c r="W1957" s="304">
        <v>0.53439999999999999</v>
      </c>
      <c r="X1957" s="304">
        <v>63.84</v>
      </c>
      <c r="Y1957" s="304">
        <v>533.36</v>
      </c>
      <c r="Z1957" s="304">
        <v>0.9244</v>
      </c>
      <c r="AA1957" s="304">
        <v>23760</v>
      </c>
      <c r="AC1957" s="304">
        <v>0.54120000000000001</v>
      </c>
      <c r="AD1957" s="304">
        <v>60.48</v>
      </c>
      <c r="AE1957" s="304">
        <v>533.36</v>
      </c>
      <c r="AF1957" s="304">
        <v>0.90600000000000003</v>
      </c>
      <c r="AG1957" s="304">
        <v>23340</v>
      </c>
      <c r="AI1957" s="304">
        <v>0.5726</v>
      </c>
      <c r="AJ1957" s="304">
        <v>58.56</v>
      </c>
      <c r="AK1957" s="304">
        <v>533.36</v>
      </c>
      <c r="AL1957" s="304">
        <v>0.89339999999999997</v>
      </c>
      <c r="AM1957" s="304">
        <v>21204</v>
      </c>
      <c r="AO1957" s="304">
        <v>0.56299999999999994</v>
      </c>
    </row>
    <row r="1958" spans="1:41">
      <c r="A1958" s="305">
        <v>1954</v>
      </c>
      <c r="B1958" s="306" t="s">
        <v>4027</v>
      </c>
      <c r="C1958" s="305" t="s">
        <v>5964</v>
      </c>
      <c r="D1958" s="306" t="s">
        <v>4051</v>
      </c>
      <c r="E1958" s="307">
        <v>300</v>
      </c>
      <c r="F1958" s="304">
        <v>201.6</v>
      </c>
      <c r="G1958" s="304">
        <v>240</v>
      </c>
      <c r="H1958" s="304">
        <v>0.99770000000000003</v>
      </c>
      <c r="I1958" s="304">
        <v>37336</v>
      </c>
      <c r="K1958" s="304">
        <v>0.34749999999999998</v>
      </c>
      <c r="L1958" s="304">
        <v>268</v>
      </c>
      <c r="M1958" s="304">
        <v>268</v>
      </c>
      <c r="N1958" s="304">
        <v>0.99739999999999995</v>
      </c>
      <c r="O1958" s="304">
        <v>96000</v>
      </c>
      <c r="Q1958" s="304">
        <v>0.48270000000000002</v>
      </c>
      <c r="R1958" s="304">
        <v>234.56</v>
      </c>
      <c r="S1958" s="304">
        <v>240</v>
      </c>
      <c r="T1958" s="304">
        <v>0.99639999999999995</v>
      </c>
      <c r="U1958" s="304">
        <v>80516</v>
      </c>
      <c r="W1958" s="304">
        <v>0.47849999999999998</v>
      </c>
      <c r="X1958" s="304">
        <v>234.08</v>
      </c>
      <c r="Y1958" s="304">
        <v>240</v>
      </c>
      <c r="Z1958" s="304">
        <v>0.99690000000000001</v>
      </c>
      <c r="AA1958" s="304">
        <v>84132</v>
      </c>
      <c r="AC1958" s="304">
        <v>0.48459999999999998</v>
      </c>
      <c r="AD1958" s="304">
        <v>231.52</v>
      </c>
      <c r="AE1958" s="304">
        <v>240</v>
      </c>
      <c r="AF1958" s="304">
        <v>0.99690000000000001</v>
      </c>
      <c r="AG1958" s="304">
        <v>59588</v>
      </c>
      <c r="AI1958" s="304">
        <v>0.34699999999999998</v>
      </c>
      <c r="AJ1958" s="304">
        <v>220</v>
      </c>
      <c r="AK1958" s="304">
        <v>240</v>
      </c>
      <c r="AL1958" s="304">
        <v>0.99709999999999999</v>
      </c>
      <c r="AM1958" s="304">
        <v>57188</v>
      </c>
      <c r="AO1958" s="304">
        <v>0.36209999999999998</v>
      </c>
    </row>
    <row r="1959" spans="1:41">
      <c r="A1959" s="305">
        <v>1955</v>
      </c>
      <c r="B1959" s="306" t="s">
        <v>4027</v>
      </c>
      <c r="C1959" s="305" t="s">
        <v>5965</v>
      </c>
      <c r="D1959" s="306" t="s">
        <v>4139</v>
      </c>
      <c r="E1959" s="307">
        <v>411.1</v>
      </c>
      <c r="F1959" s="304">
        <v>306</v>
      </c>
      <c r="G1959" s="304">
        <v>328.88</v>
      </c>
      <c r="H1959" s="304">
        <v>0.9325</v>
      </c>
      <c r="I1959" s="304">
        <v>25822</v>
      </c>
      <c r="K1959" s="304">
        <v>0.12570000000000001</v>
      </c>
      <c r="L1959" s="304">
        <v>266.39999999999998</v>
      </c>
      <c r="M1959" s="304">
        <v>328.88</v>
      </c>
      <c r="N1959" s="304">
        <v>0.9284</v>
      </c>
      <c r="O1959" s="304">
        <v>50485</v>
      </c>
      <c r="Q1959" s="304">
        <v>0.27439999999999998</v>
      </c>
      <c r="R1959" s="304">
        <v>286.8</v>
      </c>
      <c r="S1959" s="304">
        <v>328.88</v>
      </c>
      <c r="T1959" s="304">
        <v>0.91820000000000002</v>
      </c>
      <c r="U1959" s="304">
        <v>40013</v>
      </c>
      <c r="W1959" s="304">
        <v>0.21099999999999999</v>
      </c>
      <c r="X1959" s="304">
        <v>265.8</v>
      </c>
      <c r="Y1959" s="304">
        <v>328.88</v>
      </c>
      <c r="Z1959" s="304">
        <v>0.92210000000000003</v>
      </c>
      <c r="AA1959" s="304">
        <v>16931</v>
      </c>
      <c r="AC1959" s="304">
        <v>9.2899999999999996E-2</v>
      </c>
      <c r="AD1959" s="304">
        <v>75.599999999999994</v>
      </c>
      <c r="AE1959" s="304">
        <v>328.88</v>
      </c>
      <c r="AF1959" s="304">
        <v>0.96309999999999996</v>
      </c>
      <c r="AG1959" s="304">
        <v>10027</v>
      </c>
      <c r="AI1959" s="304">
        <v>0.18509999999999999</v>
      </c>
      <c r="AJ1959" s="304">
        <v>49.2</v>
      </c>
      <c r="AK1959" s="304">
        <v>328.88</v>
      </c>
      <c r="AL1959" s="304">
        <v>0.95509999999999995</v>
      </c>
      <c r="AM1959" s="304">
        <v>10591</v>
      </c>
      <c r="AO1959" s="304">
        <v>0.31309999999999999</v>
      </c>
    </row>
    <row r="1960" spans="1:41">
      <c r="A1960" s="305">
        <v>1956</v>
      </c>
      <c r="B1960" s="306" t="s">
        <v>4027</v>
      </c>
      <c r="C1960" s="305" t="s">
        <v>5966</v>
      </c>
      <c r="D1960" s="306" t="s">
        <v>4139</v>
      </c>
      <c r="E1960" s="307">
        <v>166.7</v>
      </c>
      <c r="F1960" s="304">
        <v>120</v>
      </c>
      <c r="G1960" s="304">
        <v>133.36000000000001</v>
      </c>
      <c r="H1960" s="304">
        <v>0.92469999999999997</v>
      </c>
      <c r="I1960" s="304">
        <v>23820</v>
      </c>
      <c r="K1960" s="304">
        <v>0.29809999999999998</v>
      </c>
      <c r="L1960" s="304">
        <v>122</v>
      </c>
      <c r="M1960" s="304">
        <v>133.36000000000001</v>
      </c>
      <c r="N1960" s="304">
        <v>0.98519999999999996</v>
      </c>
      <c r="O1960" s="304">
        <v>23842</v>
      </c>
      <c r="Q1960" s="304">
        <v>0.2666</v>
      </c>
      <c r="R1960" s="304">
        <v>128</v>
      </c>
      <c r="S1960" s="304">
        <v>133.36000000000001</v>
      </c>
      <c r="T1960" s="304">
        <v>0.80349999999999999</v>
      </c>
      <c r="U1960" s="304">
        <v>38678</v>
      </c>
      <c r="W1960" s="304">
        <v>0.52229999999999999</v>
      </c>
      <c r="X1960" s="304">
        <v>8</v>
      </c>
      <c r="Y1960" s="304">
        <v>133.36000000000001</v>
      </c>
      <c r="Z1960" s="304">
        <v>0.83430000000000004</v>
      </c>
      <c r="AA1960" s="304">
        <v>25060</v>
      </c>
      <c r="AB1960" s="304" t="e">
        <f>AA1960-#REF!</f>
        <v>#REF!</v>
      </c>
      <c r="AC1960" s="304">
        <v>5.0469999999999997</v>
      </c>
      <c r="AD1960" s="304">
        <v>130</v>
      </c>
      <c r="AE1960" s="304">
        <v>133.36000000000001</v>
      </c>
      <c r="AF1960" s="304">
        <v>0.82789999999999997</v>
      </c>
      <c r="AG1960" s="304">
        <v>15272</v>
      </c>
      <c r="AH1960" s="304" t="e">
        <f>AG1960-#REF!</f>
        <v>#REF!</v>
      </c>
      <c r="AI1960" s="304">
        <v>4.2817999999999996</v>
      </c>
      <c r="AJ1960" s="304">
        <v>135.68</v>
      </c>
      <c r="AK1960" s="304">
        <v>135.68</v>
      </c>
      <c r="AL1960" s="304">
        <v>0.82199999999999995</v>
      </c>
      <c r="AM1960" s="304">
        <v>19282</v>
      </c>
      <c r="AO1960" s="304">
        <v>0.24010000000000001</v>
      </c>
    </row>
    <row r="1961" spans="1:41">
      <c r="A1961" s="305">
        <v>1957</v>
      </c>
      <c r="B1961" s="306" t="s">
        <v>4027</v>
      </c>
      <c r="C1961" s="305" t="s">
        <v>5967</v>
      </c>
      <c r="D1961" s="306" t="s">
        <v>4065</v>
      </c>
      <c r="E1961" s="307">
        <v>127.8</v>
      </c>
      <c r="F1961" s="304">
        <v>65.12</v>
      </c>
      <c r="G1961" s="304">
        <v>102.24</v>
      </c>
      <c r="H1961" s="304">
        <v>0.99470000000000003</v>
      </c>
      <c r="I1961" s="304">
        <v>27332</v>
      </c>
      <c r="K1961" s="304">
        <v>0.58609999999999995</v>
      </c>
      <c r="L1961" s="304">
        <v>52.96</v>
      </c>
      <c r="M1961" s="304">
        <v>102.24</v>
      </c>
      <c r="N1961" s="304">
        <v>0.99490000000000001</v>
      </c>
      <c r="O1961" s="304">
        <v>21820</v>
      </c>
      <c r="Q1961" s="304">
        <v>0.55659999999999998</v>
      </c>
      <c r="R1961" s="304">
        <v>33.76</v>
      </c>
      <c r="S1961" s="304">
        <v>102.24</v>
      </c>
      <c r="T1961" s="304">
        <v>0.98609999999999998</v>
      </c>
      <c r="U1961" s="304">
        <v>9036</v>
      </c>
      <c r="W1961" s="304">
        <v>0.377</v>
      </c>
      <c r="X1961" s="304">
        <v>52.96</v>
      </c>
      <c r="Y1961" s="304">
        <v>102.24</v>
      </c>
      <c r="Z1961" s="304">
        <v>0.99649999999999994</v>
      </c>
      <c r="AA1961" s="304">
        <v>25892</v>
      </c>
      <c r="AB1961" s="304" t="e">
        <f>AA1961-#REF!</f>
        <v>#REF!</v>
      </c>
      <c r="AC1961" s="304">
        <v>0.65949999999999998</v>
      </c>
      <c r="AD1961" s="304">
        <v>62.08</v>
      </c>
      <c r="AE1961" s="304">
        <v>102.24</v>
      </c>
      <c r="AF1961" s="304">
        <v>0.99680000000000002</v>
      </c>
      <c r="AG1961" s="304">
        <v>29260</v>
      </c>
      <c r="AH1961" s="304" t="e">
        <f>AG1961-#REF!</f>
        <v>#REF!</v>
      </c>
      <c r="AI1961" s="304">
        <v>0.63560000000000005</v>
      </c>
      <c r="AJ1961" s="304">
        <v>62.08</v>
      </c>
      <c r="AK1961" s="304">
        <v>102.24</v>
      </c>
      <c r="AL1961" s="304">
        <v>0.99809999999999999</v>
      </c>
      <c r="AM1961" s="304">
        <v>28732</v>
      </c>
      <c r="AN1961" s="304" t="e">
        <f>AM1961-#REF!</f>
        <v>#REF!</v>
      </c>
      <c r="AO1961" s="304">
        <v>0.64410000000000001</v>
      </c>
    </row>
    <row r="1962" spans="1:41">
      <c r="A1962" s="305">
        <v>1958</v>
      </c>
      <c r="B1962" s="306" t="s">
        <v>4027</v>
      </c>
      <c r="C1962" s="305" t="s">
        <v>5968</v>
      </c>
      <c r="D1962" s="306" t="s">
        <v>4139</v>
      </c>
      <c r="E1962" s="307">
        <v>3900</v>
      </c>
      <c r="F1962" s="304">
        <v>3284.8</v>
      </c>
      <c r="G1962" s="304">
        <v>3284.8</v>
      </c>
      <c r="H1962" s="304">
        <v>0.99990000000000001</v>
      </c>
      <c r="I1962" s="304">
        <v>1967140</v>
      </c>
      <c r="J1962" s="304" t="e">
        <f>I1962-#REF!</f>
        <v>#REF!</v>
      </c>
      <c r="K1962" s="304">
        <v>0.80500000000000005</v>
      </c>
      <c r="L1962" s="304">
        <v>3353.2</v>
      </c>
      <c r="M1962" s="304">
        <v>3353.2</v>
      </c>
      <c r="N1962" s="304">
        <v>0.99980000000000002</v>
      </c>
      <c r="O1962" s="304">
        <v>1815320</v>
      </c>
      <c r="P1962" s="304" t="e">
        <f>O1962-#REF!</f>
        <v>#REF!</v>
      </c>
      <c r="Q1962" s="304">
        <v>0.7278</v>
      </c>
      <c r="R1962" s="304">
        <v>2724.4</v>
      </c>
      <c r="S1962" s="304">
        <v>3120</v>
      </c>
      <c r="T1962" s="304">
        <v>0.99970000000000003</v>
      </c>
      <c r="U1962" s="304">
        <v>1443260</v>
      </c>
      <c r="V1962" s="304" t="e">
        <f>U1962-#REF!</f>
        <v>#REF!</v>
      </c>
      <c r="W1962" s="304">
        <v>0.73599999999999999</v>
      </c>
      <c r="X1962" s="304">
        <v>2834.8</v>
      </c>
      <c r="Y1962" s="304">
        <v>3120</v>
      </c>
      <c r="Z1962" s="304">
        <v>0.99949999999999994</v>
      </c>
      <c r="AA1962" s="304">
        <v>1118800</v>
      </c>
      <c r="AC1962" s="304">
        <v>0.53080000000000005</v>
      </c>
      <c r="AD1962" s="304">
        <v>3078.4</v>
      </c>
      <c r="AE1962" s="304">
        <v>3120</v>
      </c>
      <c r="AF1962" s="304">
        <v>1</v>
      </c>
      <c r="AG1962" s="304">
        <v>1025880</v>
      </c>
      <c r="AI1962" s="304">
        <v>0.44790000000000002</v>
      </c>
      <c r="AJ1962" s="304">
        <v>2975.2</v>
      </c>
      <c r="AK1962" s="304">
        <v>3120</v>
      </c>
      <c r="AL1962" s="304">
        <v>1</v>
      </c>
      <c r="AM1962" s="304">
        <v>1103720</v>
      </c>
      <c r="AO1962" s="304">
        <v>0.51519999999999999</v>
      </c>
    </row>
    <row r="1963" spans="1:41">
      <c r="A1963" s="305">
        <v>1959</v>
      </c>
      <c r="B1963" s="306" t="s">
        <v>4027</v>
      </c>
      <c r="C1963" s="305" t="s">
        <v>5969</v>
      </c>
      <c r="D1963" s="306" t="s">
        <v>4065</v>
      </c>
      <c r="E1963" s="307">
        <v>180</v>
      </c>
      <c r="F1963" s="304">
        <v>183.04</v>
      </c>
      <c r="G1963" s="304">
        <v>183.04</v>
      </c>
      <c r="H1963" s="304">
        <v>0.9657</v>
      </c>
      <c r="I1963" s="304">
        <v>23526</v>
      </c>
      <c r="K1963" s="304">
        <v>0.18490000000000001</v>
      </c>
      <c r="L1963" s="304">
        <v>169.04</v>
      </c>
      <c r="M1963" s="304">
        <v>169.04</v>
      </c>
      <c r="N1963" s="304">
        <v>0.97570000000000001</v>
      </c>
      <c r="O1963" s="304">
        <v>21502</v>
      </c>
      <c r="Q1963" s="304">
        <v>0.17519999999999999</v>
      </c>
      <c r="R1963" s="304">
        <v>172</v>
      </c>
      <c r="S1963" s="304">
        <v>172</v>
      </c>
      <c r="T1963" s="304">
        <v>0.97629999999999995</v>
      </c>
      <c r="U1963" s="304">
        <v>20924</v>
      </c>
      <c r="W1963" s="304">
        <v>0.1731</v>
      </c>
      <c r="X1963" s="304">
        <v>215.68</v>
      </c>
      <c r="Y1963" s="304">
        <v>215.68</v>
      </c>
      <c r="Z1963" s="304">
        <v>0.97</v>
      </c>
      <c r="AA1963" s="304">
        <v>36220</v>
      </c>
      <c r="AC1963" s="304">
        <v>0.23269999999999999</v>
      </c>
      <c r="AD1963" s="304">
        <v>184</v>
      </c>
      <c r="AE1963" s="304">
        <v>184</v>
      </c>
      <c r="AF1963" s="304">
        <v>0.96519999999999995</v>
      </c>
      <c r="AG1963" s="304">
        <v>36506</v>
      </c>
      <c r="AI1963" s="304">
        <v>0.27629999999999999</v>
      </c>
      <c r="AJ1963" s="304">
        <v>174</v>
      </c>
      <c r="AK1963" s="304">
        <v>174</v>
      </c>
      <c r="AL1963" s="304">
        <v>0.96989999999999998</v>
      </c>
      <c r="AM1963" s="304">
        <v>24302</v>
      </c>
      <c r="AO1963" s="304">
        <v>0.2</v>
      </c>
    </row>
    <row r="1964" spans="1:41">
      <c r="A1964" s="305">
        <v>1960</v>
      </c>
      <c r="B1964" s="306" t="s">
        <v>4027</v>
      </c>
      <c r="C1964" s="305" t="s">
        <v>5970</v>
      </c>
      <c r="D1964" s="306" t="s">
        <v>4065</v>
      </c>
      <c r="E1964" s="307">
        <v>2800</v>
      </c>
      <c r="F1964" s="304">
        <v>1800</v>
      </c>
      <c r="G1964" s="304">
        <v>2240</v>
      </c>
      <c r="H1964" s="304">
        <v>0.96919999999999995</v>
      </c>
      <c r="I1964" s="304">
        <v>1357200</v>
      </c>
      <c r="J1964" s="304" t="e">
        <f>I1964-#REF!</f>
        <v>#REF!</v>
      </c>
      <c r="K1964" s="304">
        <v>1.0806</v>
      </c>
      <c r="L1964" s="304">
        <v>2100</v>
      </c>
      <c r="M1964" s="304">
        <v>2240</v>
      </c>
      <c r="N1964" s="304">
        <v>0.93030000000000002</v>
      </c>
      <c r="O1964" s="304">
        <v>1247400</v>
      </c>
      <c r="P1964" s="304" t="e">
        <f>O1964-#REF!</f>
        <v>#REF!</v>
      </c>
      <c r="Q1964" s="304">
        <v>0.85829999999999995</v>
      </c>
      <c r="R1964" s="304">
        <v>3000</v>
      </c>
      <c r="S1964" s="304">
        <v>3000</v>
      </c>
      <c r="T1964" s="304">
        <v>0.99619999999999997</v>
      </c>
      <c r="U1964" s="304">
        <v>1382400</v>
      </c>
      <c r="V1964" s="304" t="e">
        <f>U1964-#REF!</f>
        <v>#REF!</v>
      </c>
      <c r="W1964" s="304">
        <v>0.64249999999999996</v>
      </c>
      <c r="X1964" s="304">
        <v>3000</v>
      </c>
      <c r="Y1964" s="304">
        <v>3000</v>
      </c>
      <c r="Z1964" s="304">
        <v>0.99380000000000002</v>
      </c>
      <c r="AA1964" s="304">
        <v>1433400</v>
      </c>
      <c r="AB1964" s="304" t="e">
        <f>AA1964-#REF!</f>
        <v>#REF!</v>
      </c>
      <c r="AC1964" s="304">
        <v>0.6462</v>
      </c>
      <c r="AD1964" s="304">
        <v>2820</v>
      </c>
      <c r="AE1964" s="304">
        <v>2820</v>
      </c>
      <c r="AF1964" s="304">
        <v>0.96379999999999999</v>
      </c>
      <c r="AG1964" s="304">
        <v>1306200</v>
      </c>
      <c r="AH1964" s="304" t="e">
        <f>AG1964-#REF!</f>
        <v>#REF!</v>
      </c>
      <c r="AI1964" s="304">
        <v>0.64600000000000002</v>
      </c>
      <c r="AJ1964" s="304">
        <v>2910</v>
      </c>
      <c r="AK1964" s="304">
        <v>2910</v>
      </c>
      <c r="AL1964" s="304">
        <v>0.99339999999999995</v>
      </c>
      <c r="AM1964" s="304">
        <v>1338000</v>
      </c>
      <c r="AN1964" s="304" t="e">
        <f>AM1964-#REF!</f>
        <v>#REF!</v>
      </c>
      <c r="AO1964" s="304">
        <v>0.64290000000000003</v>
      </c>
    </row>
    <row r="1965" spans="1:41">
      <c r="A1965" s="305">
        <v>1961</v>
      </c>
      <c r="B1965" s="306" t="s">
        <v>4027</v>
      </c>
      <c r="C1965" s="305" t="s">
        <v>5971</v>
      </c>
      <c r="D1965" s="306" t="s">
        <v>4139</v>
      </c>
      <c r="E1965" s="307">
        <v>400</v>
      </c>
      <c r="F1965" s="304">
        <v>44.88</v>
      </c>
      <c r="G1965" s="304">
        <v>320</v>
      </c>
      <c r="H1965" s="304">
        <v>0.98860000000000003</v>
      </c>
      <c r="I1965" s="304">
        <v>16608</v>
      </c>
      <c r="K1965" s="304">
        <v>0.51990000000000003</v>
      </c>
      <c r="L1965" s="304">
        <v>38.4</v>
      </c>
      <c r="M1965" s="304">
        <v>320</v>
      </c>
      <c r="N1965" s="304">
        <v>0.99070000000000003</v>
      </c>
      <c r="O1965" s="304">
        <v>17856</v>
      </c>
      <c r="P1965" s="304" t="e">
        <f>O1965-#REF!</f>
        <v>#REF!</v>
      </c>
      <c r="Q1965" s="304">
        <v>0.63090000000000002</v>
      </c>
      <c r="R1965" s="304">
        <v>41.04</v>
      </c>
      <c r="S1965" s="304">
        <v>320</v>
      </c>
      <c r="T1965" s="304">
        <v>0.98839999999999995</v>
      </c>
      <c r="U1965" s="304">
        <v>17364</v>
      </c>
      <c r="W1965" s="304">
        <v>0.59450000000000003</v>
      </c>
      <c r="X1965" s="304">
        <v>38.4</v>
      </c>
      <c r="Y1965" s="304">
        <v>320</v>
      </c>
      <c r="Z1965" s="304">
        <v>0.98929999999999996</v>
      </c>
      <c r="AA1965" s="304">
        <v>17718</v>
      </c>
      <c r="AB1965" s="304" t="e">
        <f>AA1965-#REF!</f>
        <v>#REF!</v>
      </c>
      <c r="AC1965" s="304">
        <v>0.62690000000000001</v>
      </c>
      <c r="AD1965" s="304">
        <v>379.44</v>
      </c>
      <c r="AE1965" s="304">
        <v>379.44</v>
      </c>
      <c r="AF1965" s="304">
        <v>0.75609999999999999</v>
      </c>
      <c r="AG1965" s="304">
        <v>73866</v>
      </c>
      <c r="AI1965" s="304">
        <v>0.36990000000000001</v>
      </c>
      <c r="AJ1965" s="304">
        <v>329.28</v>
      </c>
      <c r="AK1965" s="304">
        <v>329.28</v>
      </c>
      <c r="AL1965" s="304">
        <v>0.75719999999999998</v>
      </c>
      <c r="AM1965" s="304">
        <v>24096</v>
      </c>
      <c r="AO1965" s="304">
        <v>0.13420000000000001</v>
      </c>
    </row>
    <row r="1966" spans="1:41">
      <c r="A1966" s="305">
        <v>1962</v>
      </c>
      <c r="B1966" s="306" t="s">
        <v>4027</v>
      </c>
      <c r="C1966" s="305" t="s">
        <v>5972</v>
      </c>
      <c r="D1966" s="306" t="s">
        <v>4063</v>
      </c>
      <c r="E1966" s="307">
        <v>133.33000000000001</v>
      </c>
      <c r="F1966" s="304">
        <v>16</v>
      </c>
      <c r="G1966" s="304">
        <v>106.664</v>
      </c>
      <c r="H1966" s="304">
        <v>0.85319999999999996</v>
      </c>
      <c r="I1966" s="304">
        <v>2730</v>
      </c>
      <c r="K1966" s="304" t="e">
        <v>#N/A</v>
      </c>
      <c r="L1966" s="304">
        <v>16</v>
      </c>
      <c r="M1966" s="304">
        <v>106.664</v>
      </c>
      <c r="N1966" s="304">
        <v>0.86980000000000002</v>
      </c>
      <c r="O1966" s="304">
        <v>11710</v>
      </c>
      <c r="Q1966" s="304" t="e">
        <v>#N/A</v>
      </c>
      <c r="R1966" s="304">
        <v>22</v>
      </c>
      <c r="S1966" s="304">
        <v>106.664</v>
      </c>
      <c r="T1966" s="304">
        <v>0.73919999999999997</v>
      </c>
      <c r="U1966" s="304">
        <v>5922</v>
      </c>
      <c r="W1966" s="304" t="e">
        <v>#N/A</v>
      </c>
      <c r="X1966" s="304">
        <v>4</v>
      </c>
      <c r="Y1966" s="304">
        <v>106.664</v>
      </c>
      <c r="Z1966" s="304">
        <v>0.78959999999999997</v>
      </c>
      <c r="AA1966" s="304">
        <v>7112</v>
      </c>
      <c r="AC1966" s="304" t="e">
        <v>#N/A</v>
      </c>
      <c r="AD1966" s="304">
        <v>62</v>
      </c>
      <c r="AE1966" s="304">
        <v>106.664</v>
      </c>
      <c r="AF1966" s="304">
        <v>0.84019999999999995</v>
      </c>
      <c r="AG1966" s="304">
        <v>8008</v>
      </c>
      <c r="AI1966" s="304" t="e">
        <v>#N/A</v>
      </c>
      <c r="AJ1966" s="304">
        <v>28</v>
      </c>
      <c r="AK1966" s="304">
        <v>106.664</v>
      </c>
      <c r="AL1966" s="304">
        <v>0.751</v>
      </c>
      <c r="AM1966" s="304">
        <v>3980</v>
      </c>
      <c r="AO1966" s="304" t="e">
        <v>#N/A</v>
      </c>
    </row>
    <row r="1967" spans="1:41">
      <c r="A1967" s="305">
        <v>1963</v>
      </c>
      <c r="B1967" s="306" t="s">
        <v>4027</v>
      </c>
      <c r="C1967" s="305" t="s">
        <v>5973</v>
      </c>
      <c r="D1967" s="306" t="s">
        <v>4139</v>
      </c>
      <c r="E1967" s="307">
        <v>244</v>
      </c>
      <c r="F1967" s="304">
        <v>191.7</v>
      </c>
      <c r="G1967" s="304">
        <v>195.2</v>
      </c>
      <c r="H1967" s="304">
        <v>0.90100000000000002</v>
      </c>
      <c r="I1967" s="304">
        <v>45888</v>
      </c>
      <c r="K1967" s="304">
        <v>0.36899999999999999</v>
      </c>
      <c r="L1967" s="304">
        <v>178.2</v>
      </c>
      <c r="M1967" s="304">
        <v>195.2</v>
      </c>
      <c r="N1967" s="304">
        <v>0.90720000000000001</v>
      </c>
      <c r="O1967" s="304">
        <v>41580</v>
      </c>
      <c r="Q1967" s="304">
        <v>0.34570000000000001</v>
      </c>
      <c r="R1967" s="304">
        <v>196.8</v>
      </c>
      <c r="S1967" s="304">
        <v>196.8</v>
      </c>
      <c r="T1967" s="304">
        <v>0.90369999999999995</v>
      </c>
      <c r="U1967" s="304">
        <v>37716</v>
      </c>
      <c r="W1967" s="304">
        <v>0.29449999999999998</v>
      </c>
      <c r="X1967" s="304">
        <v>183.6</v>
      </c>
      <c r="Y1967" s="304">
        <v>195.2</v>
      </c>
      <c r="Z1967" s="304">
        <v>0.90310000000000001</v>
      </c>
      <c r="AA1967" s="304">
        <v>47130</v>
      </c>
      <c r="AC1967" s="304">
        <v>0.3821</v>
      </c>
      <c r="AD1967" s="304">
        <v>0</v>
      </c>
      <c r="AE1967" s="304">
        <v>195.2</v>
      </c>
      <c r="AF1967" s="304">
        <v>0.90439999999999998</v>
      </c>
      <c r="AG1967" s="304">
        <v>46341</v>
      </c>
      <c r="AI1967" s="304">
        <v>0.2823</v>
      </c>
      <c r="AJ1967" s="304">
        <v>186</v>
      </c>
      <c r="AK1967" s="304">
        <v>195.2</v>
      </c>
      <c r="AL1967" s="304">
        <v>0.89780000000000004</v>
      </c>
      <c r="AM1967" s="304">
        <v>44901</v>
      </c>
      <c r="AO1967" s="304">
        <v>0.3735</v>
      </c>
    </row>
    <row r="1968" spans="1:41">
      <c r="A1968" s="305">
        <v>1964</v>
      </c>
      <c r="B1968" s="306" t="s">
        <v>4027</v>
      </c>
      <c r="C1968" s="305" t="s">
        <v>5974</v>
      </c>
      <c r="D1968" s="306" t="s">
        <v>4139</v>
      </c>
      <c r="E1968" s="307">
        <v>611.11</v>
      </c>
      <c r="F1968" s="304">
        <v>305.39999999999998</v>
      </c>
      <c r="G1968" s="304">
        <v>305.39999999999998</v>
      </c>
      <c r="H1968" s="304">
        <v>0.99380000000000002</v>
      </c>
      <c r="I1968" s="304">
        <v>50202</v>
      </c>
      <c r="K1968" s="304">
        <v>0.42620000000000002</v>
      </c>
      <c r="L1968" s="304">
        <v>311.52</v>
      </c>
      <c r="M1968" s="304">
        <v>311.52</v>
      </c>
      <c r="N1968" s="304">
        <v>0.99080000000000001</v>
      </c>
      <c r="O1968" s="304">
        <v>45162</v>
      </c>
      <c r="Q1968" s="304">
        <v>0.19670000000000001</v>
      </c>
      <c r="R1968" s="304">
        <v>327.72</v>
      </c>
      <c r="S1968" s="304">
        <v>327.72</v>
      </c>
      <c r="T1968" s="304">
        <v>0.98919999999999997</v>
      </c>
      <c r="U1968" s="304">
        <v>56013</v>
      </c>
      <c r="W1968" s="304">
        <v>0.24</v>
      </c>
      <c r="X1968" s="304">
        <v>299.16000000000003</v>
      </c>
      <c r="Y1968" s="304">
        <v>488.88799999999998</v>
      </c>
      <c r="Z1968" s="304">
        <v>0.98509999999999998</v>
      </c>
      <c r="AA1968" s="304">
        <v>85671</v>
      </c>
      <c r="AC1968" s="304">
        <v>0.39069999999999999</v>
      </c>
      <c r="AD1968" s="304">
        <v>462</v>
      </c>
      <c r="AE1968" s="304">
        <v>488.88799999999998</v>
      </c>
      <c r="AF1968" s="304">
        <v>0.98460000000000003</v>
      </c>
      <c r="AG1968" s="304">
        <v>97290</v>
      </c>
      <c r="AI1968" s="304">
        <v>0.28749999999999998</v>
      </c>
      <c r="AJ1968" s="304">
        <v>404.4</v>
      </c>
      <c r="AK1968" s="304">
        <v>488.88799999999998</v>
      </c>
      <c r="AL1968" s="304">
        <v>0.97639999999999993</v>
      </c>
      <c r="AM1968" s="304">
        <v>21030</v>
      </c>
      <c r="AO1968" s="304">
        <v>7.3999999999999996E-2</v>
      </c>
    </row>
    <row r="1969" spans="1:41">
      <c r="A1969" s="305">
        <v>1965</v>
      </c>
      <c r="B1969" s="306" t="s">
        <v>4027</v>
      </c>
      <c r="C1969" s="305" t="s">
        <v>5975</v>
      </c>
      <c r="D1969" s="306" t="s">
        <v>4139</v>
      </c>
      <c r="E1969" s="307">
        <v>950</v>
      </c>
      <c r="F1969" s="304">
        <v>1051.8</v>
      </c>
      <c r="G1969" s="304">
        <v>1051.8</v>
      </c>
      <c r="H1969" s="304">
        <v>0.9677</v>
      </c>
      <c r="I1969" s="304">
        <v>346620</v>
      </c>
      <c r="K1969" s="304">
        <v>0.47299999999999998</v>
      </c>
      <c r="L1969" s="304">
        <v>1023</v>
      </c>
      <c r="M1969" s="304">
        <v>1023</v>
      </c>
      <c r="N1969" s="304">
        <v>0.96499999999999997</v>
      </c>
      <c r="O1969" s="304">
        <v>312060</v>
      </c>
      <c r="Q1969" s="304">
        <v>0.4249</v>
      </c>
      <c r="R1969" s="304">
        <v>930</v>
      </c>
      <c r="S1969" s="304">
        <v>930</v>
      </c>
      <c r="T1969" s="304">
        <v>0.96240000000000003</v>
      </c>
      <c r="U1969" s="304">
        <v>376080</v>
      </c>
      <c r="W1969" s="304">
        <v>0.58360000000000001</v>
      </c>
      <c r="X1969" s="304">
        <v>1020</v>
      </c>
      <c r="Y1969" s="304">
        <v>1020</v>
      </c>
      <c r="Z1969" s="304">
        <v>0.95530000000000004</v>
      </c>
      <c r="AA1969" s="304">
        <v>376920</v>
      </c>
      <c r="AC1969" s="304">
        <v>0.51990000000000003</v>
      </c>
      <c r="AD1969" s="304">
        <v>1065.5999999999999</v>
      </c>
      <c r="AE1969" s="304">
        <v>1065.5999999999999</v>
      </c>
      <c r="AF1969" s="304">
        <v>0.96660000000000001</v>
      </c>
      <c r="AG1969" s="304">
        <v>384660</v>
      </c>
      <c r="AI1969" s="304">
        <v>0.502</v>
      </c>
      <c r="AJ1969" s="304">
        <v>1028.4000000000001</v>
      </c>
      <c r="AK1969" s="304">
        <v>1028.4000000000001</v>
      </c>
      <c r="AL1969" s="304">
        <v>0.93059999999999998</v>
      </c>
      <c r="AM1969" s="304">
        <v>287160</v>
      </c>
      <c r="AO1969" s="304">
        <v>0.41670000000000001</v>
      </c>
    </row>
    <row r="1970" spans="1:41">
      <c r="A1970" s="305">
        <v>1966</v>
      </c>
      <c r="B1970" s="306" t="s">
        <v>4027</v>
      </c>
      <c r="C1970" s="305" t="s">
        <v>5976</v>
      </c>
      <c r="D1970" s="306" t="s">
        <v>4051</v>
      </c>
      <c r="E1970" s="307">
        <v>212.22</v>
      </c>
      <c r="F1970" s="304">
        <v>65.88</v>
      </c>
      <c r="G1970" s="304">
        <v>169.77600000000001</v>
      </c>
      <c r="H1970" s="304">
        <v>0.99490000000000001</v>
      </c>
      <c r="I1970" s="304">
        <v>5841</v>
      </c>
      <c r="K1970" s="304">
        <v>0.21840000000000001</v>
      </c>
      <c r="L1970" s="304">
        <v>69.12</v>
      </c>
      <c r="M1970" s="304">
        <v>169.77600000000001</v>
      </c>
      <c r="N1970" s="304">
        <v>0.99270000000000003</v>
      </c>
      <c r="O1970" s="304">
        <v>12621</v>
      </c>
      <c r="Q1970" s="304">
        <v>0.2472</v>
      </c>
      <c r="R1970" s="304">
        <v>73.92</v>
      </c>
      <c r="S1970" s="304">
        <v>169.77600000000001</v>
      </c>
      <c r="T1970" s="304">
        <v>0.99080000000000001</v>
      </c>
      <c r="U1970" s="304">
        <v>11871</v>
      </c>
      <c r="W1970" s="304">
        <v>0.22509999999999999</v>
      </c>
      <c r="X1970" s="304">
        <v>90.6</v>
      </c>
      <c r="Y1970" s="304">
        <v>169.77600000000001</v>
      </c>
      <c r="Z1970" s="304">
        <v>0.99509999999999998</v>
      </c>
      <c r="AA1970" s="304">
        <v>15198</v>
      </c>
      <c r="AC1970" s="304">
        <v>0.2266</v>
      </c>
      <c r="AD1970" s="304">
        <v>90.96</v>
      </c>
      <c r="AE1970" s="304">
        <v>169.77600000000001</v>
      </c>
      <c r="AF1970" s="304">
        <v>0.99509999999999998</v>
      </c>
      <c r="AG1970" s="304">
        <v>15714</v>
      </c>
      <c r="AI1970" s="304">
        <v>0.2334</v>
      </c>
      <c r="AJ1970" s="304">
        <v>78.48</v>
      </c>
      <c r="AK1970" s="304">
        <v>169.77600000000001</v>
      </c>
      <c r="AL1970" s="304">
        <v>0.99529999999999996</v>
      </c>
      <c r="AM1970" s="304">
        <v>12531</v>
      </c>
      <c r="AO1970" s="304">
        <v>0.2228</v>
      </c>
    </row>
    <row r="1971" spans="1:41">
      <c r="A1971" s="305">
        <v>1967</v>
      </c>
      <c r="B1971" s="306" t="s">
        <v>4027</v>
      </c>
      <c r="C1971" s="305" t="s">
        <v>5977</v>
      </c>
      <c r="D1971" s="306" t="s">
        <v>4139</v>
      </c>
      <c r="E1971" s="307">
        <v>562.22</v>
      </c>
      <c r="F1971" s="304">
        <v>666</v>
      </c>
      <c r="G1971" s="304">
        <v>468</v>
      </c>
      <c r="H1971" s="304">
        <v>0.99839999999999995</v>
      </c>
      <c r="I1971" s="304">
        <v>221160</v>
      </c>
      <c r="K1971" s="304">
        <v>0.46200000000000002</v>
      </c>
      <c r="L1971" s="304">
        <v>600</v>
      </c>
      <c r="M1971" s="304">
        <v>600</v>
      </c>
      <c r="N1971" s="304">
        <v>0.99749999999999994</v>
      </c>
      <c r="O1971" s="304">
        <v>231600</v>
      </c>
      <c r="Q1971" s="304">
        <v>0.5202</v>
      </c>
      <c r="R1971" s="304">
        <v>666</v>
      </c>
      <c r="S1971" s="304">
        <v>666</v>
      </c>
      <c r="T1971" s="304">
        <v>0.99739999999999995</v>
      </c>
      <c r="U1971" s="304">
        <v>226800</v>
      </c>
      <c r="W1971" s="304">
        <v>0.47420000000000001</v>
      </c>
      <c r="X1971" s="304">
        <v>690</v>
      </c>
      <c r="Y1971" s="304">
        <v>690</v>
      </c>
      <c r="Z1971" s="304">
        <v>0.99780000000000002</v>
      </c>
      <c r="AA1971" s="304">
        <v>269220</v>
      </c>
      <c r="AC1971" s="304">
        <v>0.52559999999999996</v>
      </c>
      <c r="AD1971" s="304">
        <v>690</v>
      </c>
      <c r="AE1971" s="304">
        <v>690</v>
      </c>
      <c r="AF1971" s="304">
        <v>0.99919999999999998</v>
      </c>
      <c r="AG1971" s="304">
        <v>273960</v>
      </c>
      <c r="AI1971" s="304">
        <v>0.53410000000000002</v>
      </c>
      <c r="AJ1971" s="304">
        <v>702</v>
      </c>
      <c r="AK1971" s="304">
        <v>702</v>
      </c>
      <c r="AL1971" s="304">
        <v>0.99949999999999994</v>
      </c>
      <c r="AM1971" s="304">
        <v>208380</v>
      </c>
      <c r="AO1971" s="304">
        <v>0.41249999999999998</v>
      </c>
    </row>
    <row r="1972" spans="1:41">
      <c r="A1972" s="305">
        <v>1968</v>
      </c>
      <c r="B1972" s="306" t="s">
        <v>4027</v>
      </c>
      <c r="C1972" s="305" t="s">
        <v>5978</v>
      </c>
      <c r="D1972" s="306" t="s">
        <v>4097</v>
      </c>
      <c r="E1972" s="307">
        <v>422.22</v>
      </c>
      <c r="F1972" s="304">
        <v>42.24</v>
      </c>
      <c r="G1972" s="304">
        <v>337.77600000000001</v>
      </c>
      <c r="H1972" s="304">
        <v>0.98280000000000001</v>
      </c>
      <c r="I1972" s="304">
        <v>13650</v>
      </c>
      <c r="K1972" s="304" t="e">
        <v>#N/A</v>
      </c>
      <c r="L1972" s="304">
        <v>49.92</v>
      </c>
      <c r="M1972" s="304">
        <v>337.77600000000001</v>
      </c>
      <c r="N1972" s="304">
        <v>0.98680000000000001</v>
      </c>
      <c r="O1972" s="304">
        <v>17874</v>
      </c>
      <c r="Q1972" s="304" t="e">
        <v>#N/A</v>
      </c>
      <c r="R1972" s="304">
        <v>75.84</v>
      </c>
      <c r="S1972" s="304">
        <v>337.77600000000001</v>
      </c>
      <c r="T1972" s="304">
        <v>0.98529999999999995</v>
      </c>
      <c r="U1972" s="304">
        <v>22788</v>
      </c>
      <c r="W1972" s="304" t="e">
        <v>#N/A</v>
      </c>
      <c r="X1972" s="304">
        <v>57.84</v>
      </c>
      <c r="Y1972" s="304">
        <v>337.77600000000001</v>
      </c>
      <c r="Z1972" s="304">
        <v>0.9718</v>
      </c>
      <c r="AA1972" s="304">
        <v>18804</v>
      </c>
      <c r="AC1972" s="304" t="e">
        <v>#N/A</v>
      </c>
      <c r="AD1972" s="304">
        <v>49.92</v>
      </c>
      <c r="AE1972" s="304">
        <v>337.77600000000001</v>
      </c>
      <c r="AF1972" s="304">
        <v>0.97639999999999993</v>
      </c>
      <c r="AG1972" s="304">
        <v>17064</v>
      </c>
      <c r="AI1972" s="304" t="e">
        <v>#N/A</v>
      </c>
      <c r="AJ1972" s="304">
        <v>54</v>
      </c>
      <c r="AK1972" s="304">
        <v>337.77600000000001</v>
      </c>
      <c r="AL1972" s="304">
        <v>0.97499999999999998</v>
      </c>
      <c r="AM1972" s="304">
        <v>15198</v>
      </c>
      <c r="AO1972" s="304" t="e">
        <v>#N/A</v>
      </c>
    </row>
    <row r="1973" spans="1:41">
      <c r="A1973" s="305">
        <v>1969</v>
      </c>
      <c r="B1973" s="306" t="s">
        <v>4027</v>
      </c>
      <c r="C1973" s="305" t="s">
        <v>5979</v>
      </c>
      <c r="D1973" s="306" t="s">
        <v>4139</v>
      </c>
      <c r="E1973" s="307">
        <v>166.67</v>
      </c>
      <c r="F1973" s="304">
        <v>168</v>
      </c>
      <c r="G1973" s="304">
        <v>168</v>
      </c>
      <c r="H1973" s="304">
        <v>0.93789999999999996</v>
      </c>
      <c r="I1973" s="304">
        <v>8880</v>
      </c>
      <c r="K1973" s="304">
        <v>7.8299999999999995E-2</v>
      </c>
      <c r="L1973" s="304">
        <v>72</v>
      </c>
      <c r="M1973" s="304">
        <v>133.33600000000001</v>
      </c>
      <c r="N1973" s="304">
        <v>0.9768</v>
      </c>
      <c r="O1973" s="304">
        <v>7560</v>
      </c>
      <c r="Q1973" s="304">
        <v>0.14449999999999999</v>
      </c>
      <c r="R1973" s="304">
        <v>108</v>
      </c>
      <c r="S1973" s="304">
        <v>133.33600000000001</v>
      </c>
      <c r="T1973" s="304">
        <v>0.92989999999999995</v>
      </c>
      <c r="U1973" s="304">
        <v>7800</v>
      </c>
      <c r="W1973" s="304">
        <v>0.1079</v>
      </c>
      <c r="X1973" s="304">
        <v>36</v>
      </c>
      <c r="Y1973" s="304">
        <v>133.33600000000001</v>
      </c>
      <c r="Z1973" s="304">
        <v>0.94450000000000001</v>
      </c>
      <c r="AA1973" s="304">
        <v>10200</v>
      </c>
      <c r="AC1973" s="304">
        <v>0.4032</v>
      </c>
      <c r="AD1973" s="304">
        <v>144</v>
      </c>
      <c r="AE1973" s="304">
        <v>144</v>
      </c>
      <c r="AF1973" s="304">
        <v>0.92049999999999998</v>
      </c>
      <c r="AG1973" s="304">
        <v>9720</v>
      </c>
      <c r="AI1973" s="304">
        <v>9.8599999999999993E-2</v>
      </c>
      <c r="AJ1973" s="304">
        <v>24</v>
      </c>
      <c r="AK1973" s="304">
        <v>133.33600000000001</v>
      </c>
      <c r="AL1973" s="304">
        <v>0.92759999999999998</v>
      </c>
      <c r="AM1973" s="304">
        <v>7680</v>
      </c>
      <c r="AO1973" s="304">
        <v>0.47920000000000001</v>
      </c>
    </row>
    <row r="1974" spans="1:41">
      <c r="A1974" s="305">
        <v>1970</v>
      </c>
      <c r="B1974" s="306" t="s">
        <v>4027</v>
      </c>
      <c r="C1974" s="305" t="s">
        <v>5980</v>
      </c>
      <c r="D1974" s="306" t="s">
        <v>4139</v>
      </c>
      <c r="E1974" s="307">
        <v>398.17</v>
      </c>
      <c r="F1974" s="304">
        <v>124.8</v>
      </c>
      <c r="G1974" s="304">
        <v>318.536</v>
      </c>
      <c r="H1974" s="304">
        <v>0.98480000000000001</v>
      </c>
      <c r="I1974" s="304">
        <v>20088</v>
      </c>
      <c r="K1974" s="304">
        <v>0.22700000000000001</v>
      </c>
      <c r="L1974" s="304">
        <v>114</v>
      </c>
      <c r="M1974" s="304">
        <v>318.536</v>
      </c>
      <c r="N1974" s="304">
        <v>0.99909999999999999</v>
      </c>
      <c r="O1974" s="304">
        <v>19566</v>
      </c>
      <c r="Q1974" s="304">
        <v>0.23089999999999999</v>
      </c>
      <c r="R1974" s="304">
        <v>151.91999999999999</v>
      </c>
      <c r="S1974" s="304">
        <v>318.536</v>
      </c>
      <c r="T1974" s="304">
        <v>0.99939999999999996</v>
      </c>
      <c r="U1974" s="304">
        <v>27816</v>
      </c>
      <c r="W1974" s="304">
        <v>0.2545</v>
      </c>
      <c r="X1974" s="304">
        <v>200.4</v>
      </c>
      <c r="Y1974" s="304">
        <v>318.536</v>
      </c>
      <c r="Z1974" s="304">
        <v>0.99949999999999994</v>
      </c>
      <c r="AA1974" s="304">
        <v>42156</v>
      </c>
      <c r="AC1974" s="304">
        <v>0.28289999999999998</v>
      </c>
      <c r="AD1974" s="304">
        <v>249.84</v>
      </c>
      <c r="AE1974" s="304">
        <v>318.536</v>
      </c>
      <c r="AF1974" s="304">
        <v>0.99970000000000003</v>
      </c>
      <c r="AG1974" s="304">
        <v>50850</v>
      </c>
      <c r="AI1974" s="304">
        <v>0.2737</v>
      </c>
      <c r="AJ1974" s="304">
        <v>257.04000000000002</v>
      </c>
      <c r="AK1974" s="304">
        <v>318.536</v>
      </c>
      <c r="AL1974" s="304">
        <v>0.99980000000000002</v>
      </c>
      <c r="AM1974" s="304">
        <v>47772</v>
      </c>
      <c r="AO1974" s="304">
        <v>0.25819999999999999</v>
      </c>
    </row>
    <row r="1975" spans="1:41">
      <c r="A1975" s="305">
        <v>1971</v>
      </c>
      <c r="B1975" s="306" t="s">
        <v>4027</v>
      </c>
      <c r="C1975" s="305" t="s">
        <v>5981</v>
      </c>
      <c r="D1975" s="306" t="s">
        <v>4063</v>
      </c>
      <c r="E1975" s="307">
        <v>422.22</v>
      </c>
      <c r="F1975" s="304">
        <v>180</v>
      </c>
      <c r="G1975" s="304">
        <v>337.77600000000001</v>
      </c>
      <c r="H1975" s="304">
        <v>0.96350000000000002</v>
      </c>
      <c r="I1975" s="304">
        <v>28788</v>
      </c>
      <c r="K1975" s="304" t="e">
        <v>#N/A</v>
      </c>
      <c r="L1975" s="304">
        <v>276</v>
      </c>
      <c r="M1975" s="304">
        <v>337.77600000000001</v>
      </c>
      <c r="N1975" s="304">
        <v>0.98170000000000002</v>
      </c>
      <c r="O1975" s="304">
        <v>56544</v>
      </c>
      <c r="Q1975" s="304" t="e">
        <v>#N/A</v>
      </c>
      <c r="R1975" s="304">
        <v>276</v>
      </c>
      <c r="S1975" s="304">
        <v>337.77600000000001</v>
      </c>
      <c r="T1975" s="304">
        <v>0.99790000000000001</v>
      </c>
      <c r="U1975" s="304">
        <v>68256</v>
      </c>
      <c r="W1975" s="304" t="e">
        <v>#N/A</v>
      </c>
      <c r="X1975" s="304">
        <v>252</v>
      </c>
      <c r="Y1975" s="304">
        <v>337.77600000000001</v>
      </c>
      <c r="Z1975" s="304">
        <v>0.99990000000000001</v>
      </c>
      <c r="AA1975" s="304">
        <v>77508</v>
      </c>
      <c r="AC1975" s="304" t="e">
        <v>#N/A</v>
      </c>
      <c r="AD1975" s="304">
        <v>276</v>
      </c>
      <c r="AE1975" s="304">
        <v>337.77600000000001</v>
      </c>
      <c r="AF1975" s="304">
        <v>0.99929999999999997</v>
      </c>
      <c r="AG1975" s="304">
        <v>81420</v>
      </c>
      <c r="AI1975" s="304" t="e">
        <v>#N/A</v>
      </c>
      <c r="AJ1975" s="304">
        <v>276</v>
      </c>
      <c r="AK1975" s="304">
        <v>337.77600000000001</v>
      </c>
      <c r="AL1975" s="304">
        <v>0.97739999999999994</v>
      </c>
      <c r="AM1975" s="304">
        <v>65208</v>
      </c>
      <c r="AO1975" s="304" t="e">
        <v>#N/A</v>
      </c>
    </row>
    <row r="1976" spans="1:41">
      <c r="A1976" s="305">
        <v>1972</v>
      </c>
      <c r="B1976" s="306" t="s">
        <v>4027</v>
      </c>
      <c r="C1976" s="305" t="s">
        <v>5982</v>
      </c>
      <c r="D1976" s="306" t="s">
        <v>4139</v>
      </c>
      <c r="E1976" s="307">
        <v>352.22</v>
      </c>
      <c r="F1976" s="304">
        <v>266</v>
      </c>
      <c r="G1976" s="304">
        <v>281.77600000000001</v>
      </c>
      <c r="H1976" s="304">
        <v>0.89149999999999996</v>
      </c>
      <c r="I1976" s="304">
        <v>69163</v>
      </c>
      <c r="K1976" s="304">
        <v>0.40510000000000002</v>
      </c>
      <c r="L1976" s="304">
        <v>260</v>
      </c>
      <c r="M1976" s="304">
        <v>281.77600000000001</v>
      </c>
      <c r="N1976" s="304">
        <v>0.85819999999999996</v>
      </c>
      <c r="O1976" s="304">
        <v>68991</v>
      </c>
      <c r="Q1976" s="304">
        <v>0.41560000000000002</v>
      </c>
      <c r="R1976" s="304">
        <v>246</v>
      </c>
      <c r="S1976" s="304">
        <v>281.77600000000001</v>
      </c>
      <c r="T1976" s="304">
        <v>0.88839999999999997</v>
      </c>
      <c r="U1976" s="304">
        <v>56058</v>
      </c>
      <c r="W1976" s="304">
        <v>0.35630000000000001</v>
      </c>
      <c r="X1976" s="304">
        <v>252</v>
      </c>
      <c r="Y1976" s="304">
        <v>281.77600000000001</v>
      </c>
      <c r="Z1976" s="304">
        <v>0.87409999999999999</v>
      </c>
      <c r="AA1976" s="304">
        <v>52850</v>
      </c>
      <c r="AC1976" s="304">
        <v>0.32250000000000001</v>
      </c>
      <c r="AD1976" s="304">
        <v>232</v>
      </c>
      <c r="AE1976" s="304">
        <v>281.77600000000001</v>
      </c>
      <c r="AF1976" s="304">
        <v>0.88890000000000002</v>
      </c>
      <c r="AG1976" s="304">
        <v>65949</v>
      </c>
      <c r="AI1976" s="304">
        <v>0.4299</v>
      </c>
      <c r="AJ1976" s="304">
        <v>236</v>
      </c>
      <c r="AK1976" s="304">
        <v>281.77600000000001</v>
      </c>
      <c r="AL1976" s="304">
        <v>0.81940000000000002</v>
      </c>
      <c r="AM1976" s="304">
        <v>63718</v>
      </c>
      <c r="AO1976" s="304">
        <v>0.45760000000000001</v>
      </c>
    </row>
    <row r="1977" spans="1:41">
      <c r="A1977" s="305">
        <v>1973</v>
      </c>
      <c r="B1977" s="306" t="s">
        <v>4027</v>
      </c>
      <c r="C1977" s="305" t="s">
        <v>5983</v>
      </c>
      <c r="D1977" s="306" t="s">
        <v>4139</v>
      </c>
      <c r="E1977" s="307">
        <v>200</v>
      </c>
      <c r="F1977" s="304">
        <v>28</v>
      </c>
      <c r="G1977" s="304">
        <v>160</v>
      </c>
      <c r="H1977" s="304">
        <v>0.995</v>
      </c>
      <c r="I1977" s="304">
        <v>31380</v>
      </c>
      <c r="J1977" s="304" t="e">
        <f>I1977-#REF!</f>
        <v>#REF!</v>
      </c>
      <c r="K1977" s="304">
        <v>1.5645</v>
      </c>
      <c r="L1977" s="304">
        <v>154</v>
      </c>
      <c r="M1977" s="304">
        <v>160</v>
      </c>
      <c r="N1977" s="304">
        <v>0.99809999999999999</v>
      </c>
      <c r="O1977" s="304">
        <v>31340</v>
      </c>
      <c r="Q1977" s="304">
        <v>0.38619999999999999</v>
      </c>
      <c r="R1977" s="304">
        <v>157.44</v>
      </c>
      <c r="S1977" s="304">
        <v>160</v>
      </c>
      <c r="T1977" s="304">
        <v>0.99780000000000002</v>
      </c>
      <c r="U1977" s="304">
        <v>39694</v>
      </c>
      <c r="W1977" s="304">
        <v>0.35089999999999999</v>
      </c>
      <c r="X1977" s="304">
        <v>180.08</v>
      </c>
      <c r="Y1977" s="304">
        <v>180.08</v>
      </c>
      <c r="Z1977" s="304">
        <v>0.997</v>
      </c>
      <c r="AA1977" s="304">
        <v>37660</v>
      </c>
      <c r="AC1977" s="304">
        <v>0.28199999999999997</v>
      </c>
      <c r="AD1977" s="304">
        <v>159.91999999999999</v>
      </c>
      <c r="AE1977" s="304">
        <v>160</v>
      </c>
      <c r="AF1977" s="304">
        <v>0.99729999999999996</v>
      </c>
      <c r="AG1977" s="304">
        <v>37264</v>
      </c>
      <c r="AI1977" s="304">
        <v>0.31409999999999999</v>
      </c>
      <c r="AJ1977" s="304">
        <v>183.2</v>
      </c>
      <c r="AK1977" s="304">
        <v>183.2</v>
      </c>
      <c r="AL1977" s="304">
        <v>0.99529999999999996</v>
      </c>
      <c r="AM1977" s="304">
        <v>38202</v>
      </c>
      <c r="AO1977" s="304">
        <v>0.29099999999999998</v>
      </c>
    </row>
    <row r="1978" spans="1:41">
      <c r="A1978" s="305">
        <v>1974</v>
      </c>
      <c r="B1978" s="306" t="s">
        <v>4027</v>
      </c>
      <c r="C1978" s="305" t="s">
        <v>5984</v>
      </c>
      <c r="D1978" s="306" t="s">
        <v>4139</v>
      </c>
      <c r="E1978" s="307">
        <v>470</v>
      </c>
      <c r="F1978" s="304">
        <v>471.84</v>
      </c>
      <c r="G1978" s="304">
        <v>457.2</v>
      </c>
      <c r="H1978" s="304">
        <v>0.96840000000000004</v>
      </c>
      <c r="I1978" s="304">
        <v>113460</v>
      </c>
      <c r="K1978" s="304">
        <v>0.34489999999999998</v>
      </c>
      <c r="L1978" s="304">
        <v>440.64</v>
      </c>
      <c r="M1978" s="304">
        <v>440.64</v>
      </c>
      <c r="N1978" s="304">
        <v>0.98360000000000003</v>
      </c>
      <c r="O1978" s="304">
        <v>154242</v>
      </c>
      <c r="Q1978" s="304">
        <v>0.47839999999999999</v>
      </c>
      <c r="R1978" s="304">
        <v>436.8</v>
      </c>
      <c r="S1978" s="304">
        <v>432.24</v>
      </c>
      <c r="T1978" s="304">
        <v>0.98739999999999994</v>
      </c>
      <c r="U1978" s="304">
        <v>121356</v>
      </c>
      <c r="W1978" s="304">
        <v>0.39079999999999998</v>
      </c>
      <c r="X1978" s="304">
        <v>435.84</v>
      </c>
      <c r="Y1978" s="304">
        <v>435.84</v>
      </c>
      <c r="Z1978" s="304">
        <v>0.99060000000000004</v>
      </c>
      <c r="AA1978" s="304">
        <v>67566</v>
      </c>
      <c r="AC1978" s="304">
        <v>0.2104</v>
      </c>
      <c r="AD1978" s="304">
        <v>433.2</v>
      </c>
      <c r="AE1978" s="304">
        <v>433.2</v>
      </c>
      <c r="AF1978" s="304">
        <v>0.98639999999999994</v>
      </c>
      <c r="AG1978" s="304">
        <v>104646</v>
      </c>
      <c r="AI1978" s="304">
        <v>0.32919999999999999</v>
      </c>
      <c r="AJ1978" s="304">
        <v>444.72</v>
      </c>
      <c r="AK1978" s="304">
        <v>444.72</v>
      </c>
      <c r="AL1978" s="304">
        <v>0.97719999999999996</v>
      </c>
      <c r="AM1978" s="304">
        <v>90666</v>
      </c>
      <c r="AO1978" s="304">
        <v>0.2898</v>
      </c>
    </row>
    <row r="1979" spans="1:41">
      <c r="A1979" s="305">
        <v>1975</v>
      </c>
      <c r="B1979" s="306" t="s">
        <v>4027</v>
      </c>
      <c r="C1979" s="305" t="s">
        <v>5985</v>
      </c>
      <c r="D1979" s="306" t="s">
        <v>4139</v>
      </c>
      <c r="E1979" s="307">
        <v>533.33000000000004</v>
      </c>
      <c r="F1979" s="304">
        <v>299.52</v>
      </c>
      <c r="G1979" s="304">
        <v>426.66399999999999</v>
      </c>
      <c r="H1979" s="304">
        <v>0.9607</v>
      </c>
      <c r="I1979" s="304">
        <v>31932</v>
      </c>
      <c r="K1979" s="304">
        <v>0.1651</v>
      </c>
      <c r="L1979" s="304">
        <v>317.52</v>
      </c>
      <c r="M1979" s="304">
        <v>426.66399999999999</v>
      </c>
      <c r="N1979" s="304">
        <v>0.93589999999999995</v>
      </c>
      <c r="O1979" s="304">
        <v>45978</v>
      </c>
      <c r="Q1979" s="304">
        <v>0.20799999999999999</v>
      </c>
      <c r="R1979" s="304">
        <v>264</v>
      </c>
      <c r="S1979" s="304">
        <v>426.66399999999999</v>
      </c>
      <c r="T1979" s="304">
        <v>0.98070000000000002</v>
      </c>
      <c r="U1979" s="304">
        <v>26994</v>
      </c>
      <c r="W1979" s="304">
        <v>0.14480000000000001</v>
      </c>
      <c r="X1979" s="304">
        <v>315.36</v>
      </c>
      <c r="Y1979" s="304">
        <v>426.66399999999999</v>
      </c>
      <c r="Z1979" s="304">
        <v>0.9849</v>
      </c>
      <c r="AA1979" s="304">
        <v>29208</v>
      </c>
      <c r="AC1979" s="304">
        <v>0.12640000000000001</v>
      </c>
      <c r="AD1979" s="304">
        <v>285.12</v>
      </c>
      <c r="AE1979" s="304">
        <v>426.66399999999999</v>
      </c>
      <c r="AF1979" s="304">
        <v>0.96840000000000004</v>
      </c>
      <c r="AG1979" s="304">
        <v>33636</v>
      </c>
      <c r="AI1979" s="304">
        <v>0.16370000000000001</v>
      </c>
      <c r="AJ1979" s="304">
        <v>271.44</v>
      </c>
      <c r="AK1979" s="304">
        <v>426.66399999999999</v>
      </c>
      <c r="AL1979" s="304">
        <v>0.95909999999999995</v>
      </c>
      <c r="AM1979" s="304">
        <v>33444</v>
      </c>
      <c r="AO1979" s="304">
        <v>0.1784</v>
      </c>
    </row>
    <row r="1980" spans="1:41">
      <c r="A1980" s="305">
        <v>1976</v>
      </c>
      <c r="B1980" s="306" t="s">
        <v>4027</v>
      </c>
      <c r="C1980" s="305" t="s">
        <v>5986</v>
      </c>
      <c r="D1980" s="306" t="s">
        <v>4051</v>
      </c>
      <c r="E1980" s="307">
        <v>121.11</v>
      </c>
      <c r="F1980" s="304">
        <v>19.52</v>
      </c>
      <c r="G1980" s="304">
        <v>96.888000000000005</v>
      </c>
      <c r="H1980" s="304">
        <v>0.93879999999999997</v>
      </c>
      <c r="I1980" s="304">
        <v>2758</v>
      </c>
      <c r="K1980" s="304">
        <v>0.28510000000000002</v>
      </c>
      <c r="L1980" s="304">
        <v>16.88</v>
      </c>
      <c r="M1980" s="304">
        <v>96.888000000000005</v>
      </c>
      <c r="N1980" s="304">
        <v>0.95819999999999994</v>
      </c>
      <c r="O1980" s="304">
        <v>3660</v>
      </c>
      <c r="Q1980" s="304">
        <v>0.30420000000000003</v>
      </c>
      <c r="R1980" s="304">
        <v>15.2</v>
      </c>
      <c r="S1980" s="304">
        <v>96.888000000000005</v>
      </c>
      <c r="T1980" s="304">
        <v>0.93510000000000004</v>
      </c>
      <c r="U1980" s="304">
        <v>2822</v>
      </c>
      <c r="W1980" s="304">
        <v>0.27579999999999999</v>
      </c>
      <c r="X1980" s="304">
        <v>13.52</v>
      </c>
      <c r="Y1980" s="304">
        <v>96.888000000000005</v>
      </c>
      <c r="Z1980" s="304">
        <v>0.93830000000000002</v>
      </c>
      <c r="AA1980" s="304">
        <v>3310</v>
      </c>
      <c r="AC1980" s="304">
        <v>0.35070000000000001</v>
      </c>
      <c r="AD1980" s="304">
        <v>16.399999999999999</v>
      </c>
      <c r="AE1980" s="304">
        <v>96.888000000000005</v>
      </c>
      <c r="AF1980" s="304">
        <v>0.9506</v>
      </c>
      <c r="AG1980" s="304">
        <v>3922</v>
      </c>
      <c r="AI1980" s="304">
        <v>0.3382</v>
      </c>
      <c r="AJ1980" s="304">
        <v>17.2</v>
      </c>
      <c r="AK1980" s="304">
        <v>96.888000000000005</v>
      </c>
      <c r="AL1980" s="304">
        <v>0.98960000000000004</v>
      </c>
      <c r="AM1980" s="304">
        <v>4534</v>
      </c>
      <c r="AO1980" s="304">
        <v>0.37</v>
      </c>
    </row>
    <row r="1981" spans="1:41">
      <c r="A1981" s="305">
        <v>1977</v>
      </c>
      <c r="B1981" s="306" t="s">
        <v>4027</v>
      </c>
      <c r="C1981" s="305" t="s">
        <v>5987</v>
      </c>
      <c r="D1981" s="306" t="s">
        <v>4139</v>
      </c>
      <c r="E1981" s="307">
        <v>333.33</v>
      </c>
      <c r="F1981" s="304">
        <v>276</v>
      </c>
      <c r="G1981" s="304">
        <v>276</v>
      </c>
      <c r="H1981" s="304">
        <v>0.96870000000000001</v>
      </c>
      <c r="I1981" s="304">
        <v>105600</v>
      </c>
      <c r="K1981" s="304">
        <v>0.54859999999999998</v>
      </c>
      <c r="L1981" s="304">
        <v>294</v>
      </c>
      <c r="M1981" s="304">
        <v>294</v>
      </c>
      <c r="N1981" s="304">
        <v>0.99260000000000004</v>
      </c>
      <c r="O1981" s="304">
        <v>88380</v>
      </c>
      <c r="Q1981" s="304">
        <v>0.40710000000000002</v>
      </c>
      <c r="R1981" s="304">
        <v>36.6</v>
      </c>
      <c r="S1981" s="304">
        <v>266.66399999999999</v>
      </c>
      <c r="T1981" s="304">
        <v>0.995</v>
      </c>
      <c r="U1981" s="304">
        <v>71220</v>
      </c>
      <c r="V1981" s="304" t="e">
        <f>U1981-#REF!</f>
        <v>#REF!</v>
      </c>
      <c r="W1981" s="304">
        <v>2.7162999999999999</v>
      </c>
      <c r="X1981" s="304">
        <v>144</v>
      </c>
      <c r="Y1981" s="304">
        <v>266.66399999999999</v>
      </c>
      <c r="Z1981" s="304">
        <v>0.99680000000000002</v>
      </c>
      <c r="AA1981" s="304">
        <v>73860</v>
      </c>
      <c r="AB1981" s="304" t="e">
        <f>AA1981-#REF!</f>
        <v>#REF!</v>
      </c>
      <c r="AC1981" s="304">
        <v>0.69159999999999999</v>
      </c>
      <c r="AD1981" s="304">
        <v>222</v>
      </c>
      <c r="AE1981" s="304">
        <v>266.66399999999999</v>
      </c>
      <c r="AF1981" s="304">
        <v>0.99539999999999995</v>
      </c>
      <c r="AG1981" s="304">
        <v>64320</v>
      </c>
      <c r="AI1981" s="304">
        <v>0.39119999999999999</v>
      </c>
      <c r="AJ1981" s="304">
        <v>162</v>
      </c>
      <c r="AK1981" s="304">
        <v>266.66399999999999</v>
      </c>
      <c r="AL1981" s="304">
        <v>0.99670000000000003</v>
      </c>
      <c r="AM1981" s="304">
        <v>53940</v>
      </c>
      <c r="AO1981" s="304">
        <v>0.46400000000000002</v>
      </c>
    </row>
    <row r="1982" spans="1:41">
      <c r="A1982" s="305">
        <v>1978</v>
      </c>
      <c r="B1982" s="306" t="s">
        <v>4027</v>
      </c>
      <c r="C1982" s="305" t="s">
        <v>5988</v>
      </c>
      <c r="D1982" s="306" t="s">
        <v>4063</v>
      </c>
      <c r="E1982" s="307">
        <v>888.89</v>
      </c>
      <c r="F1982" s="304">
        <v>228</v>
      </c>
      <c r="G1982" s="304">
        <v>711.11199999999997</v>
      </c>
      <c r="H1982" s="304">
        <v>0.98599999999999999</v>
      </c>
      <c r="I1982" s="304">
        <v>84000</v>
      </c>
      <c r="K1982" s="304" t="e">
        <v>#N/A</v>
      </c>
      <c r="L1982" s="304">
        <v>240</v>
      </c>
      <c r="M1982" s="304">
        <v>711.11199999999997</v>
      </c>
      <c r="N1982" s="304">
        <v>0.93679999999999997</v>
      </c>
      <c r="O1982" s="304">
        <v>88800</v>
      </c>
      <c r="Q1982" s="304" t="e">
        <v>#N/A</v>
      </c>
      <c r="R1982" s="304">
        <v>396</v>
      </c>
      <c r="S1982" s="304">
        <v>711.11199999999997</v>
      </c>
      <c r="T1982" s="304">
        <v>0.99280000000000002</v>
      </c>
      <c r="U1982" s="304">
        <v>163200</v>
      </c>
      <c r="W1982" s="304" t="e">
        <v>#N/A</v>
      </c>
      <c r="X1982" s="304">
        <v>420</v>
      </c>
      <c r="Y1982" s="304">
        <v>711.11199999999997</v>
      </c>
      <c r="Z1982" s="304">
        <v>0.99249999999999994</v>
      </c>
      <c r="AA1982" s="304">
        <v>207876</v>
      </c>
      <c r="AC1982" s="304" t="e">
        <v>#N/A</v>
      </c>
      <c r="AD1982" s="304">
        <v>408</v>
      </c>
      <c r="AE1982" s="304">
        <v>711.11199999999997</v>
      </c>
      <c r="AF1982" s="304">
        <v>0.9879</v>
      </c>
      <c r="AG1982" s="304">
        <v>183804</v>
      </c>
      <c r="AI1982" s="304" t="e">
        <v>#N/A</v>
      </c>
      <c r="AJ1982" s="304">
        <v>408</v>
      </c>
      <c r="AK1982" s="304">
        <v>711.11199999999997</v>
      </c>
      <c r="AL1982" s="304">
        <v>0.98129999999999995</v>
      </c>
      <c r="AM1982" s="304">
        <v>125520</v>
      </c>
      <c r="AO1982" s="304" t="e">
        <v>#N/A</v>
      </c>
    </row>
    <row r="1983" spans="1:41">
      <c r="A1983" s="305">
        <v>1979</v>
      </c>
      <c r="B1983" s="306" t="s">
        <v>4027</v>
      </c>
      <c r="C1983" s="305" t="s">
        <v>5989</v>
      </c>
      <c r="D1983" s="306" t="s">
        <v>4139</v>
      </c>
      <c r="E1983" s="307">
        <v>333.33</v>
      </c>
      <c r="F1983" s="304">
        <v>138</v>
      </c>
      <c r="G1983" s="304">
        <v>266.66399999999999</v>
      </c>
      <c r="H1983" s="304">
        <v>0.97499999999999998</v>
      </c>
      <c r="I1983" s="304">
        <v>23400</v>
      </c>
      <c r="K1983" s="304">
        <v>0.24149999999999999</v>
      </c>
      <c r="L1983" s="304">
        <v>132</v>
      </c>
      <c r="M1983" s="304">
        <v>266.66399999999999</v>
      </c>
      <c r="N1983" s="304">
        <v>0.97229999999999994</v>
      </c>
      <c r="O1983" s="304">
        <v>21000</v>
      </c>
      <c r="Q1983" s="304">
        <v>0.21990000000000001</v>
      </c>
      <c r="R1983" s="304">
        <v>221.04</v>
      </c>
      <c r="S1983" s="304">
        <v>266.66399999999999</v>
      </c>
      <c r="T1983" s="304">
        <v>0.89849999999999997</v>
      </c>
      <c r="U1983" s="304">
        <v>14862</v>
      </c>
      <c r="W1983" s="304">
        <v>0.12470000000000001</v>
      </c>
      <c r="X1983" s="304">
        <v>196.08</v>
      </c>
      <c r="Y1983" s="304">
        <v>266.66399999999999</v>
      </c>
      <c r="Z1983" s="304">
        <v>0.90259999999999996</v>
      </c>
      <c r="AA1983" s="304">
        <v>19002</v>
      </c>
      <c r="AC1983" s="304">
        <v>0.13980000000000001</v>
      </c>
      <c r="AD1983" s="304">
        <v>138</v>
      </c>
      <c r="AE1983" s="304">
        <v>266.66399999999999</v>
      </c>
      <c r="AF1983" s="304">
        <v>0.98089999999999999</v>
      </c>
      <c r="AG1983" s="304">
        <v>17814</v>
      </c>
      <c r="AI1983" s="304">
        <v>0.1769</v>
      </c>
      <c r="AJ1983" s="304">
        <v>148.32</v>
      </c>
      <c r="AK1983" s="304">
        <v>266.66399999999999</v>
      </c>
      <c r="AL1983" s="304">
        <v>0.97699999999999998</v>
      </c>
      <c r="AM1983" s="304">
        <v>15762</v>
      </c>
      <c r="AO1983" s="304">
        <v>0.15110000000000001</v>
      </c>
    </row>
    <row r="1984" spans="1:41">
      <c r="A1984" s="305">
        <v>1980</v>
      </c>
      <c r="B1984" s="306" t="s">
        <v>4027</v>
      </c>
      <c r="C1984" s="305" t="s">
        <v>5990</v>
      </c>
      <c r="D1984" s="306" t="s">
        <v>4139</v>
      </c>
      <c r="E1984" s="307">
        <v>311.11</v>
      </c>
      <c r="F1984" s="304">
        <v>209.52</v>
      </c>
      <c r="G1984" s="304">
        <v>248.88800000000001</v>
      </c>
      <c r="H1984" s="304">
        <v>0.80769999999999997</v>
      </c>
      <c r="I1984" s="304">
        <v>23682</v>
      </c>
      <c r="K1984" s="304">
        <v>0.2011</v>
      </c>
      <c r="L1984" s="304">
        <v>211.68</v>
      </c>
      <c r="M1984" s="304">
        <v>248.88800000000001</v>
      </c>
      <c r="N1984" s="304">
        <v>0.83519999999999994</v>
      </c>
      <c r="O1984" s="304">
        <v>39259</v>
      </c>
      <c r="Q1984" s="304">
        <v>0.29849999999999999</v>
      </c>
      <c r="R1984" s="304">
        <v>244.08</v>
      </c>
      <c r="S1984" s="304">
        <v>248.88800000000001</v>
      </c>
      <c r="T1984" s="304">
        <v>0.84209999999999996</v>
      </c>
      <c r="U1984" s="304">
        <v>45281</v>
      </c>
      <c r="W1984" s="304">
        <v>0.29609999999999997</v>
      </c>
      <c r="X1984" s="304">
        <v>282.48</v>
      </c>
      <c r="Y1984" s="304">
        <v>282.48</v>
      </c>
      <c r="Z1984" s="304">
        <v>0.83189999999999997</v>
      </c>
      <c r="AA1984" s="304">
        <v>58758</v>
      </c>
      <c r="AC1984" s="304">
        <v>0.33610000000000001</v>
      </c>
      <c r="AD1984" s="304">
        <v>341.28</v>
      </c>
      <c r="AE1984" s="304">
        <v>341.28</v>
      </c>
      <c r="AF1984" s="304">
        <v>0.83230000000000004</v>
      </c>
      <c r="AG1984" s="304">
        <v>64572</v>
      </c>
      <c r="AI1984" s="304">
        <v>0.30559999999999998</v>
      </c>
      <c r="AJ1984" s="304">
        <v>336.24</v>
      </c>
      <c r="AK1984" s="304">
        <v>336.24</v>
      </c>
      <c r="AL1984" s="304">
        <v>0.8347</v>
      </c>
      <c r="AM1984" s="304">
        <v>66774</v>
      </c>
      <c r="AO1984" s="304">
        <v>0.33050000000000002</v>
      </c>
    </row>
    <row r="1985" spans="1:41">
      <c r="A1985" s="305">
        <v>1981</v>
      </c>
      <c r="B1985" s="306" t="s">
        <v>4027</v>
      </c>
      <c r="C1985" s="305" t="s">
        <v>5991</v>
      </c>
      <c r="D1985" s="306" t="s">
        <v>4139</v>
      </c>
      <c r="E1985" s="307">
        <v>355.56</v>
      </c>
      <c r="F1985" s="304">
        <v>4</v>
      </c>
      <c r="G1985" s="304">
        <v>284.44799999999998</v>
      </c>
      <c r="H1985" s="304">
        <v>0.94199999999999995</v>
      </c>
      <c r="I1985" s="304">
        <v>98080</v>
      </c>
      <c r="J1985" s="304" t="e">
        <f>I1985-#REF!</f>
        <v>#REF!</v>
      </c>
      <c r="K1985" s="304">
        <v>36.152799999999999</v>
      </c>
      <c r="L1985" s="304">
        <v>228</v>
      </c>
      <c r="M1985" s="304">
        <v>284.44799999999998</v>
      </c>
      <c r="N1985" s="304">
        <v>0.98960000000000004</v>
      </c>
      <c r="O1985" s="304">
        <v>82768</v>
      </c>
      <c r="Q1985" s="304">
        <v>0.49309999999999998</v>
      </c>
      <c r="R1985" s="304">
        <v>256</v>
      </c>
      <c r="S1985" s="304">
        <v>284.44799999999998</v>
      </c>
      <c r="T1985" s="304">
        <v>0.99809999999999999</v>
      </c>
      <c r="U1985" s="304">
        <v>64152</v>
      </c>
      <c r="W1985" s="304">
        <v>0.34870000000000001</v>
      </c>
      <c r="X1985" s="304">
        <v>260</v>
      </c>
      <c r="Y1985" s="304">
        <v>284.44799999999998</v>
      </c>
      <c r="Z1985" s="304">
        <v>0.98560000000000003</v>
      </c>
      <c r="AA1985" s="304">
        <v>90040</v>
      </c>
      <c r="AC1985" s="304">
        <v>0.4723</v>
      </c>
      <c r="AD1985" s="304">
        <v>262.56</v>
      </c>
      <c r="AE1985" s="304">
        <v>284.44799999999998</v>
      </c>
      <c r="AF1985" s="304">
        <v>0.99839999999999995</v>
      </c>
      <c r="AG1985" s="304">
        <v>89776</v>
      </c>
      <c r="AH1985" s="304" t="e">
        <f>AG1985-#REF!</f>
        <v>#REF!</v>
      </c>
      <c r="AI1985" s="304">
        <v>0.87570000000000003</v>
      </c>
      <c r="AJ1985" s="304">
        <v>263.83999999999997</v>
      </c>
      <c r="AK1985" s="304">
        <v>284.44799999999998</v>
      </c>
      <c r="AL1985" s="304">
        <v>0.99860000000000004</v>
      </c>
      <c r="AM1985" s="304">
        <v>92512</v>
      </c>
      <c r="AO1985" s="304">
        <v>0.48770000000000002</v>
      </c>
    </row>
    <row r="1986" spans="1:41">
      <c r="A1986" s="305">
        <v>1982</v>
      </c>
      <c r="B1986" s="306" t="s">
        <v>4027</v>
      </c>
      <c r="C1986" s="305" t="s">
        <v>5992</v>
      </c>
      <c r="D1986" s="306" t="s">
        <v>4139</v>
      </c>
      <c r="E1986" s="307">
        <v>900</v>
      </c>
      <c r="F1986" s="304">
        <v>660</v>
      </c>
      <c r="G1986" s="304">
        <v>720</v>
      </c>
      <c r="H1986" s="304">
        <v>0.98339999999999994</v>
      </c>
      <c r="I1986" s="304">
        <v>191520</v>
      </c>
      <c r="K1986" s="304">
        <v>0.4098</v>
      </c>
      <c r="L1986" s="304">
        <v>588</v>
      </c>
      <c r="M1986" s="304">
        <v>720</v>
      </c>
      <c r="N1986" s="304">
        <v>0.98039999999999994</v>
      </c>
      <c r="O1986" s="304">
        <v>234000</v>
      </c>
      <c r="Q1986" s="304">
        <v>0.54559999999999997</v>
      </c>
      <c r="R1986" s="304">
        <v>660</v>
      </c>
      <c r="S1986" s="304">
        <v>720</v>
      </c>
      <c r="T1986" s="304">
        <v>0.97550000000000003</v>
      </c>
      <c r="U1986" s="304">
        <v>191760</v>
      </c>
      <c r="W1986" s="304">
        <v>0.41370000000000001</v>
      </c>
      <c r="X1986" s="304">
        <v>108</v>
      </c>
      <c r="Y1986" s="304">
        <v>720</v>
      </c>
      <c r="Z1986" s="304">
        <v>0.96789999999999998</v>
      </c>
      <c r="AA1986" s="304">
        <v>240960</v>
      </c>
      <c r="AB1986" s="304" t="e">
        <f>AA1986-#REF!</f>
        <v>#REF!</v>
      </c>
      <c r="AC1986" s="304">
        <v>3.0983999999999998</v>
      </c>
      <c r="AD1986" s="304">
        <v>708</v>
      </c>
      <c r="AE1986" s="304">
        <v>720</v>
      </c>
      <c r="AF1986" s="304">
        <v>0.98429999999999995</v>
      </c>
      <c r="AG1986" s="304">
        <v>195120</v>
      </c>
      <c r="AI1986" s="304">
        <v>0.37630000000000002</v>
      </c>
      <c r="AJ1986" s="304">
        <v>672</v>
      </c>
      <c r="AK1986" s="304">
        <v>720</v>
      </c>
      <c r="AL1986" s="304">
        <v>0.98019999999999996</v>
      </c>
      <c r="AM1986" s="304">
        <v>207600</v>
      </c>
      <c r="AO1986" s="304">
        <v>0.43769999999999998</v>
      </c>
    </row>
    <row r="1987" spans="1:41">
      <c r="A1987" s="305">
        <v>1983</v>
      </c>
      <c r="B1987" s="306" t="s">
        <v>4027</v>
      </c>
      <c r="C1987" s="305" t="s">
        <v>5993</v>
      </c>
      <c r="D1987" s="306" t="s">
        <v>4139</v>
      </c>
      <c r="E1987" s="307">
        <v>555.55999999999995</v>
      </c>
      <c r="F1987" s="304">
        <v>348</v>
      </c>
      <c r="G1987" s="304">
        <v>444.44799999999998</v>
      </c>
      <c r="H1987" s="304">
        <v>0.98750000000000004</v>
      </c>
      <c r="I1987" s="304">
        <v>107704</v>
      </c>
      <c r="K1987" s="304">
        <v>0.43530000000000002</v>
      </c>
      <c r="L1987" s="304">
        <v>345.76</v>
      </c>
      <c r="M1987" s="304">
        <v>444.44799999999998</v>
      </c>
      <c r="N1987" s="304">
        <v>0.98570000000000002</v>
      </c>
      <c r="O1987" s="304">
        <v>103424</v>
      </c>
      <c r="Q1987" s="304">
        <v>0.40789999999999998</v>
      </c>
      <c r="R1987" s="304">
        <v>362.56</v>
      </c>
      <c r="S1987" s="304">
        <v>444.44799999999998</v>
      </c>
      <c r="T1987" s="304">
        <v>0.98199999999999998</v>
      </c>
      <c r="U1987" s="304">
        <v>93312</v>
      </c>
      <c r="W1987" s="304">
        <v>0.36399999999999999</v>
      </c>
      <c r="X1987" s="304">
        <v>421.76</v>
      </c>
      <c r="Y1987" s="304">
        <v>444.44799999999998</v>
      </c>
      <c r="Z1987" s="304">
        <v>0.90479999999999994</v>
      </c>
      <c r="AA1987" s="304">
        <v>88600</v>
      </c>
      <c r="AC1987" s="304">
        <v>0.31209999999999999</v>
      </c>
      <c r="AD1987" s="304">
        <v>452</v>
      </c>
      <c r="AE1987" s="304">
        <v>452</v>
      </c>
      <c r="AF1987" s="304">
        <v>0.76529999999999998</v>
      </c>
      <c r="AG1987" s="304">
        <v>92068</v>
      </c>
      <c r="AI1987" s="304">
        <v>0.35780000000000001</v>
      </c>
      <c r="AJ1987" s="304">
        <v>448.16</v>
      </c>
      <c r="AK1987" s="304">
        <v>448.16</v>
      </c>
      <c r="AL1987" s="304">
        <v>0.8982</v>
      </c>
      <c r="AM1987" s="304">
        <v>80768</v>
      </c>
      <c r="AO1987" s="304">
        <v>0.2787</v>
      </c>
    </row>
    <row r="1988" spans="1:41">
      <c r="A1988" s="305">
        <v>1984</v>
      </c>
      <c r="B1988" s="306" t="s">
        <v>4027</v>
      </c>
      <c r="C1988" s="305" t="s">
        <v>5994</v>
      </c>
      <c r="D1988" s="306" t="s">
        <v>4139</v>
      </c>
      <c r="E1988" s="307">
        <v>388.89</v>
      </c>
      <c r="F1988" s="304">
        <v>390.24</v>
      </c>
      <c r="G1988" s="304">
        <v>390.24</v>
      </c>
      <c r="H1988" s="304">
        <v>0.78300000000000003</v>
      </c>
      <c r="I1988" s="304">
        <v>16950</v>
      </c>
      <c r="K1988" s="304">
        <v>7.6999999999999999E-2</v>
      </c>
      <c r="L1988" s="304">
        <v>367.44</v>
      </c>
      <c r="M1988" s="304">
        <v>367.44</v>
      </c>
      <c r="N1988" s="304">
        <v>0.67569999999999997</v>
      </c>
      <c r="O1988" s="304">
        <v>5688</v>
      </c>
      <c r="Q1988" s="304">
        <v>3.0800000000000001E-2</v>
      </c>
      <c r="R1988" s="304">
        <v>367.2</v>
      </c>
      <c r="S1988" s="304">
        <v>367.2</v>
      </c>
      <c r="T1988" s="304">
        <v>0.81569999999999998</v>
      </c>
      <c r="U1988" s="304">
        <v>16620</v>
      </c>
      <c r="W1988" s="304">
        <v>7.7100000000000002E-2</v>
      </c>
      <c r="X1988" s="304">
        <v>24.72</v>
      </c>
      <c r="Y1988" s="304">
        <v>311.11200000000002</v>
      </c>
      <c r="Z1988" s="304">
        <v>0.88790000000000002</v>
      </c>
      <c r="AA1988" s="304">
        <v>2280</v>
      </c>
      <c r="AC1988" s="304">
        <v>0.1396</v>
      </c>
      <c r="AD1988" s="304">
        <v>6</v>
      </c>
      <c r="AE1988" s="304">
        <v>311.11200000000002</v>
      </c>
      <c r="AF1988" s="304">
        <v>0.97260000000000002</v>
      </c>
      <c r="AG1988" s="304">
        <v>2124</v>
      </c>
      <c r="AI1988" s="304">
        <v>0.48920000000000002</v>
      </c>
      <c r="AJ1988" s="304">
        <v>6.48</v>
      </c>
      <c r="AK1988" s="304">
        <v>311.11200000000002</v>
      </c>
      <c r="AL1988" s="304">
        <v>0.98509999999999998</v>
      </c>
      <c r="AM1988" s="304">
        <v>1974</v>
      </c>
      <c r="AO1988" s="304">
        <v>0.42949999999999999</v>
      </c>
    </row>
    <row r="1989" spans="1:41">
      <c r="A1989" s="305">
        <v>1985</v>
      </c>
      <c r="B1989" s="306" t="s">
        <v>4027</v>
      </c>
      <c r="C1989" s="305" t="s">
        <v>5995</v>
      </c>
      <c r="D1989" s="306" t="s">
        <v>4051</v>
      </c>
      <c r="E1989" s="307">
        <v>180</v>
      </c>
      <c r="F1989" s="304">
        <v>84</v>
      </c>
      <c r="G1989" s="304">
        <v>144</v>
      </c>
      <c r="H1989" s="304">
        <v>0.89419999999999999</v>
      </c>
      <c r="I1989" s="304">
        <v>25000</v>
      </c>
      <c r="K1989" s="304">
        <v>0.47820000000000001</v>
      </c>
      <c r="L1989" s="304">
        <v>58</v>
      </c>
      <c r="M1989" s="304">
        <v>144</v>
      </c>
      <c r="N1989" s="304">
        <v>0.99990000000000001</v>
      </c>
      <c r="O1989" s="304">
        <v>45354</v>
      </c>
      <c r="P1989" s="304" t="e">
        <f>O1989-#REF!</f>
        <v>#REF!</v>
      </c>
      <c r="Q1989" s="304">
        <v>1.0511999999999999</v>
      </c>
      <c r="R1989" s="304">
        <v>82</v>
      </c>
      <c r="S1989" s="304">
        <v>144</v>
      </c>
      <c r="T1989" s="304">
        <v>0.97140000000000004</v>
      </c>
      <c r="U1989" s="304">
        <v>35106</v>
      </c>
      <c r="V1989" s="304" t="e">
        <f>U1989-#REF!</f>
        <v>#REF!</v>
      </c>
      <c r="W1989" s="304">
        <v>0.61209999999999998</v>
      </c>
      <c r="X1989" s="304">
        <v>93.92</v>
      </c>
      <c r="Y1989" s="304">
        <v>144</v>
      </c>
      <c r="Z1989" s="304">
        <v>1</v>
      </c>
      <c r="AA1989" s="304">
        <v>19340</v>
      </c>
      <c r="AC1989" s="304">
        <v>0.4698</v>
      </c>
      <c r="AD1989" s="304">
        <v>101.6</v>
      </c>
      <c r="AE1989" s="304">
        <v>144</v>
      </c>
      <c r="AF1989" s="304">
        <v>0.99860000000000004</v>
      </c>
      <c r="AG1989" s="304">
        <v>37734</v>
      </c>
      <c r="AI1989" s="304">
        <v>0.49990000000000001</v>
      </c>
      <c r="AJ1989" s="304">
        <v>115.12</v>
      </c>
      <c r="AK1989" s="304">
        <v>144</v>
      </c>
      <c r="AL1989" s="304">
        <v>0.99819999999999998</v>
      </c>
      <c r="AM1989" s="304">
        <v>43750</v>
      </c>
      <c r="AO1989" s="304">
        <v>0.52880000000000005</v>
      </c>
    </row>
    <row r="1990" spans="1:41">
      <c r="A1990" s="305">
        <v>1986</v>
      </c>
      <c r="B1990" s="306" t="s">
        <v>4027</v>
      </c>
      <c r="C1990" s="305" t="s">
        <v>5996</v>
      </c>
      <c r="D1990" s="306" t="s">
        <v>4139</v>
      </c>
      <c r="E1990" s="307">
        <v>675</v>
      </c>
      <c r="F1990" s="304">
        <v>433.92</v>
      </c>
      <c r="G1990" s="304">
        <v>506.4</v>
      </c>
      <c r="H1990" s="304">
        <v>0.87129999999999996</v>
      </c>
      <c r="I1990" s="304">
        <v>120486</v>
      </c>
      <c r="K1990" s="304">
        <v>0.44269999999999998</v>
      </c>
      <c r="L1990" s="304">
        <v>508.8</v>
      </c>
      <c r="M1990" s="304">
        <v>508.8</v>
      </c>
      <c r="N1990" s="304">
        <v>0.88380000000000003</v>
      </c>
      <c r="O1990" s="304">
        <v>172662</v>
      </c>
      <c r="Q1990" s="304">
        <v>0.5161</v>
      </c>
      <c r="R1990" s="304">
        <v>606.48</v>
      </c>
      <c r="S1990" s="304">
        <v>606.48</v>
      </c>
      <c r="T1990" s="304">
        <v>0.87980000000000003</v>
      </c>
      <c r="U1990" s="304">
        <v>176790</v>
      </c>
      <c r="W1990" s="304">
        <v>0.4602</v>
      </c>
      <c r="X1990" s="304">
        <v>581.28</v>
      </c>
      <c r="Y1990" s="304">
        <v>581.28</v>
      </c>
      <c r="Z1990" s="304">
        <v>0.85229999999999995</v>
      </c>
      <c r="AA1990" s="304">
        <v>118236</v>
      </c>
      <c r="AC1990" s="304">
        <v>0.32079999999999997</v>
      </c>
      <c r="AD1990" s="304">
        <v>463.92</v>
      </c>
      <c r="AE1990" s="304">
        <v>463.92</v>
      </c>
      <c r="AF1990" s="304">
        <v>0.87390000000000001</v>
      </c>
      <c r="AG1990" s="304">
        <v>104010</v>
      </c>
      <c r="AI1990" s="304">
        <v>0.3448</v>
      </c>
      <c r="AJ1990" s="304">
        <v>538.79999999999995</v>
      </c>
      <c r="AK1990" s="304">
        <v>538.79999999999995</v>
      </c>
      <c r="AL1990" s="304">
        <v>0.88090000000000002</v>
      </c>
      <c r="AM1990" s="304">
        <v>172248</v>
      </c>
      <c r="AO1990" s="304">
        <v>0.50409999999999999</v>
      </c>
    </row>
    <row r="1991" spans="1:41">
      <c r="A1991" s="305">
        <v>1987</v>
      </c>
      <c r="B1991" s="306" t="s">
        <v>4027</v>
      </c>
      <c r="C1991" s="305" t="s">
        <v>5997</v>
      </c>
      <c r="D1991" s="306" t="s">
        <v>4051</v>
      </c>
      <c r="E1991" s="307">
        <v>133.33000000000001</v>
      </c>
      <c r="F1991" s="304">
        <v>48</v>
      </c>
      <c r="G1991" s="304">
        <v>106.664</v>
      </c>
      <c r="H1991" s="304">
        <v>0.94599999999999995</v>
      </c>
      <c r="I1991" s="304">
        <v>4900</v>
      </c>
      <c r="K1991" s="304">
        <v>0.14990000000000001</v>
      </c>
      <c r="L1991" s="304">
        <v>36</v>
      </c>
      <c r="M1991" s="304">
        <v>106.664</v>
      </c>
      <c r="N1991" s="304">
        <v>0.97960000000000003</v>
      </c>
      <c r="O1991" s="304">
        <v>9600</v>
      </c>
      <c r="Q1991" s="304">
        <v>0.3659</v>
      </c>
      <c r="R1991" s="304">
        <v>30</v>
      </c>
      <c r="S1991" s="304">
        <v>106.664</v>
      </c>
      <c r="T1991" s="304">
        <v>0.72229999999999994</v>
      </c>
      <c r="U1991" s="304">
        <v>2600</v>
      </c>
      <c r="W1991" s="304">
        <v>0.16669999999999999</v>
      </c>
      <c r="X1991" s="304">
        <v>32</v>
      </c>
      <c r="Y1991" s="304">
        <v>106.664</v>
      </c>
      <c r="Z1991" s="304">
        <v>0.8871</v>
      </c>
      <c r="AA1991" s="304">
        <v>4400</v>
      </c>
      <c r="AC1991" s="304">
        <v>0.20830000000000001</v>
      </c>
      <c r="AD1991" s="304">
        <v>32</v>
      </c>
      <c r="AE1991" s="304">
        <v>106.664</v>
      </c>
      <c r="AF1991" s="304">
        <v>0.83150000000000002</v>
      </c>
      <c r="AG1991" s="304">
        <v>4024</v>
      </c>
      <c r="AI1991" s="304">
        <v>0.20330000000000001</v>
      </c>
      <c r="AJ1991" s="304">
        <v>34</v>
      </c>
      <c r="AK1991" s="304">
        <v>106.664</v>
      </c>
      <c r="AL1991" s="304">
        <v>0.95550000000000002</v>
      </c>
      <c r="AM1991" s="304">
        <v>4376</v>
      </c>
      <c r="AO1991" s="304">
        <v>0.18709999999999999</v>
      </c>
    </row>
    <row r="1992" spans="1:41">
      <c r="A1992" s="305">
        <v>1988</v>
      </c>
      <c r="B1992" s="306" t="s">
        <v>4027</v>
      </c>
      <c r="C1992" s="305" t="s">
        <v>5998</v>
      </c>
      <c r="D1992" s="306" t="s">
        <v>4139</v>
      </c>
      <c r="E1992" s="307">
        <v>222.22</v>
      </c>
      <c r="F1992" s="304">
        <v>97.28</v>
      </c>
      <c r="G1992" s="304">
        <v>97.28</v>
      </c>
      <c r="H1992" s="304">
        <v>0.98739999999999994</v>
      </c>
      <c r="I1992" s="304">
        <v>8448</v>
      </c>
      <c r="K1992" s="304">
        <v>0.1222</v>
      </c>
      <c r="L1992" s="304">
        <v>85.52</v>
      </c>
      <c r="M1992" s="304">
        <v>88.888000000000005</v>
      </c>
      <c r="N1992" s="304">
        <v>0.9899</v>
      </c>
      <c r="O1992" s="304">
        <v>6426</v>
      </c>
      <c r="Q1992" s="304">
        <v>0.10199999999999999</v>
      </c>
      <c r="R1992" s="304">
        <v>91.28</v>
      </c>
      <c r="S1992" s="304">
        <v>91.28</v>
      </c>
      <c r="T1992" s="304">
        <v>0.99039999999999995</v>
      </c>
      <c r="U1992" s="304">
        <v>9598</v>
      </c>
      <c r="W1992" s="304">
        <v>0.14749999999999999</v>
      </c>
      <c r="X1992" s="304">
        <v>95.2</v>
      </c>
      <c r="Y1992" s="304">
        <v>95.2</v>
      </c>
      <c r="Z1992" s="304">
        <v>0.99119999999999997</v>
      </c>
      <c r="AA1992" s="304">
        <v>8994</v>
      </c>
      <c r="AC1992" s="304">
        <v>0.12809999999999999</v>
      </c>
      <c r="AD1992" s="304">
        <v>91.68</v>
      </c>
      <c r="AE1992" s="304">
        <v>91.68</v>
      </c>
      <c r="AF1992" s="304">
        <v>0.99139999999999995</v>
      </c>
      <c r="AG1992" s="304">
        <v>9414</v>
      </c>
      <c r="AI1992" s="304">
        <v>0.13919999999999999</v>
      </c>
      <c r="AJ1992" s="304">
        <v>104.8</v>
      </c>
      <c r="AK1992" s="304">
        <v>104.8</v>
      </c>
      <c r="AL1992" s="304">
        <v>0.99539999999999995</v>
      </c>
      <c r="AM1992" s="304">
        <v>10750</v>
      </c>
      <c r="AO1992" s="304">
        <v>0.1431</v>
      </c>
    </row>
    <row r="1993" spans="1:41">
      <c r="A1993" s="305">
        <v>1989</v>
      </c>
      <c r="B1993" s="306" t="s">
        <v>4027</v>
      </c>
      <c r="C1993" s="305" t="s">
        <v>5999</v>
      </c>
      <c r="D1993" s="306" t="s">
        <v>4139</v>
      </c>
      <c r="E1993" s="307">
        <v>280</v>
      </c>
      <c r="F1993" s="304">
        <v>81</v>
      </c>
      <c r="G1993" s="304">
        <v>224</v>
      </c>
      <c r="H1993" s="304">
        <v>0.751</v>
      </c>
      <c r="I1993" s="304">
        <v>5790</v>
      </c>
      <c r="K1993" s="304">
        <v>0.13220000000000001</v>
      </c>
      <c r="L1993" s="304">
        <v>69</v>
      </c>
      <c r="M1993" s="304">
        <v>224</v>
      </c>
      <c r="N1993" s="304">
        <v>0.76480000000000004</v>
      </c>
      <c r="O1993" s="304">
        <v>3900</v>
      </c>
      <c r="Q1993" s="304">
        <v>9.9299999999999999E-2</v>
      </c>
      <c r="R1993" s="304">
        <v>72</v>
      </c>
      <c r="S1993" s="304">
        <v>224</v>
      </c>
      <c r="T1993" s="304">
        <v>0.75</v>
      </c>
      <c r="U1993" s="304">
        <v>3600</v>
      </c>
      <c r="W1993" s="304">
        <v>9.2600000000000002E-2</v>
      </c>
      <c r="X1993" s="304">
        <v>51</v>
      </c>
      <c r="Y1993" s="304">
        <v>224</v>
      </c>
      <c r="Z1993" s="304">
        <v>0.68389999999999995</v>
      </c>
      <c r="AA1993" s="304">
        <v>3180</v>
      </c>
      <c r="AC1993" s="304">
        <v>0.1225</v>
      </c>
      <c r="AD1993" s="304">
        <v>42</v>
      </c>
      <c r="AE1993" s="304">
        <v>224</v>
      </c>
      <c r="AF1993" s="304">
        <v>0.72539999999999993</v>
      </c>
      <c r="AG1993" s="304">
        <v>4200</v>
      </c>
      <c r="AI1993" s="304">
        <v>0.18529999999999999</v>
      </c>
      <c r="AJ1993" s="304">
        <v>90</v>
      </c>
      <c r="AK1993" s="304">
        <v>224</v>
      </c>
      <c r="AL1993" s="304">
        <v>0.72189999999999999</v>
      </c>
      <c r="AM1993" s="304">
        <v>3660</v>
      </c>
      <c r="AO1993" s="304">
        <v>7.8200000000000006E-2</v>
      </c>
    </row>
    <row r="1994" spans="1:41">
      <c r="A1994" s="305">
        <v>1990</v>
      </c>
      <c r="B1994" s="306" t="s">
        <v>4027</v>
      </c>
      <c r="C1994" s="305" t="s">
        <v>6000</v>
      </c>
      <c r="D1994" s="306" t="s">
        <v>4139</v>
      </c>
      <c r="E1994" s="307">
        <v>388.89</v>
      </c>
      <c r="F1994" s="304">
        <v>240</v>
      </c>
      <c r="G1994" s="304">
        <v>311.11200000000002</v>
      </c>
      <c r="H1994" s="304">
        <v>0.53849999999999998</v>
      </c>
      <c r="I1994" s="304">
        <v>16800</v>
      </c>
      <c r="K1994" s="304">
        <v>0.18060000000000001</v>
      </c>
      <c r="L1994" s="304">
        <v>148</v>
      </c>
      <c r="M1994" s="304">
        <v>311.11200000000002</v>
      </c>
      <c r="N1994" s="304">
        <v>0.52949999999999997</v>
      </c>
      <c r="O1994" s="304">
        <v>10800</v>
      </c>
      <c r="Q1994" s="304">
        <v>0.18529999999999999</v>
      </c>
      <c r="R1994" s="304">
        <v>224</v>
      </c>
      <c r="S1994" s="304">
        <v>311.11200000000002</v>
      </c>
      <c r="T1994" s="304">
        <v>0.4647</v>
      </c>
      <c r="U1994" s="304">
        <v>18400</v>
      </c>
      <c r="W1994" s="304">
        <v>0.2455</v>
      </c>
      <c r="X1994" s="304">
        <v>132</v>
      </c>
      <c r="Y1994" s="304">
        <v>311.11200000000002</v>
      </c>
      <c r="Z1994" s="304">
        <v>0.96599999999999997</v>
      </c>
      <c r="AA1994" s="304">
        <v>34000</v>
      </c>
      <c r="AC1994" s="304">
        <v>0.3584</v>
      </c>
      <c r="AD1994" s="304">
        <v>208</v>
      </c>
      <c r="AE1994" s="304">
        <v>311.11200000000002</v>
      </c>
      <c r="AF1994" s="304">
        <v>0.97270000000000001</v>
      </c>
      <c r="AG1994" s="304">
        <v>28400</v>
      </c>
      <c r="AI1994" s="304">
        <v>0.18870000000000001</v>
      </c>
      <c r="AJ1994" s="304">
        <v>196</v>
      </c>
      <c r="AK1994" s="304">
        <v>311.11200000000002</v>
      </c>
      <c r="AL1994" s="304">
        <v>0.89680000000000004</v>
      </c>
      <c r="AM1994" s="304">
        <v>27820</v>
      </c>
      <c r="AO1994" s="304">
        <v>0.2198</v>
      </c>
    </row>
    <row r="1995" spans="1:41">
      <c r="A1995" s="305">
        <v>1991</v>
      </c>
      <c r="B1995" s="306" t="s">
        <v>4027</v>
      </c>
      <c r="C1995" s="305" t="s">
        <v>6001</v>
      </c>
      <c r="D1995" s="306" t="s">
        <v>4063</v>
      </c>
      <c r="E1995" s="307">
        <v>800</v>
      </c>
      <c r="F1995" s="304">
        <v>16.559999999999999</v>
      </c>
      <c r="G1995" s="304">
        <v>0</v>
      </c>
      <c r="H1995" s="304">
        <v>0.93559999999999999</v>
      </c>
      <c r="I1995" s="304">
        <v>2293</v>
      </c>
      <c r="K1995" s="304" t="e">
        <v>#N/A</v>
      </c>
      <c r="L1995" s="304">
        <v>16.559999999999999</v>
      </c>
      <c r="M1995" s="304">
        <v>0</v>
      </c>
      <c r="N1995" s="304">
        <v>0.94509999999999994</v>
      </c>
      <c r="O1995" s="304">
        <v>1926</v>
      </c>
      <c r="Q1995" s="304" t="e">
        <v>#N/A</v>
      </c>
      <c r="R1995" s="304">
        <v>10.56</v>
      </c>
      <c r="S1995" s="304">
        <v>0</v>
      </c>
      <c r="T1995" s="304">
        <v>0.95019999999999993</v>
      </c>
      <c r="U1995" s="304">
        <v>1772</v>
      </c>
      <c r="W1995" s="304" t="e">
        <v>#N/A</v>
      </c>
      <c r="X1995" s="304">
        <v>10.56</v>
      </c>
      <c r="Y1995" s="304">
        <v>0</v>
      </c>
      <c r="Z1995" s="304">
        <v>0.99239999999999995</v>
      </c>
      <c r="AA1995" s="304">
        <v>1430</v>
      </c>
      <c r="AC1995" s="304" t="e">
        <v>#N/A</v>
      </c>
      <c r="AD1995" s="304">
        <v>23.28</v>
      </c>
      <c r="AE1995" s="304">
        <v>0</v>
      </c>
      <c r="AF1995" s="304">
        <v>0.97570000000000001</v>
      </c>
      <c r="AG1995" s="304">
        <v>2122</v>
      </c>
      <c r="AI1995" s="304" t="e">
        <v>#N/A</v>
      </c>
      <c r="AJ1995" s="304">
        <v>24.92</v>
      </c>
      <c r="AK1995" s="304">
        <v>640</v>
      </c>
      <c r="AL1995" s="304">
        <v>0.94720000000000004</v>
      </c>
      <c r="AM1995" s="304">
        <v>3012</v>
      </c>
      <c r="AO1995" s="304" t="e">
        <v>#N/A</v>
      </c>
    </row>
    <row r="1996" spans="1:41">
      <c r="A1996" s="305">
        <v>1992</v>
      </c>
      <c r="B1996" s="306" t="s">
        <v>4027</v>
      </c>
      <c r="C1996" s="305" t="s">
        <v>6003</v>
      </c>
      <c r="D1996" s="306" t="s">
        <v>4139</v>
      </c>
      <c r="E1996" s="307">
        <v>277.77999999999997</v>
      </c>
      <c r="F1996" s="304">
        <v>80.400000000000006</v>
      </c>
      <c r="G1996" s="304">
        <v>222.22399999999999</v>
      </c>
      <c r="H1996" s="304">
        <v>0.9516</v>
      </c>
      <c r="I1996" s="304">
        <v>6954</v>
      </c>
      <c r="K1996" s="304">
        <v>0.12620000000000001</v>
      </c>
      <c r="L1996" s="304">
        <v>74.64</v>
      </c>
      <c r="M1996" s="304">
        <v>222.22399999999999</v>
      </c>
      <c r="N1996" s="304">
        <v>0.96960000000000002</v>
      </c>
      <c r="O1996" s="304">
        <v>7836</v>
      </c>
      <c r="Q1996" s="304">
        <v>0.14549999999999999</v>
      </c>
      <c r="R1996" s="304">
        <v>83.52</v>
      </c>
      <c r="S1996" s="304">
        <v>222.22399999999999</v>
      </c>
      <c r="T1996" s="304">
        <v>0.97040000000000004</v>
      </c>
      <c r="U1996" s="304">
        <v>10812</v>
      </c>
      <c r="W1996" s="304">
        <v>0.18529999999999999</v>
      </c>
      <c r="X1996" s="304">
        <v>79.44</v>
      </c>
      <c r="Y1996" s="304">
        <v>222.22399999999999</v>
      </c>
      <c r="Z1996" s="304">
        <v>0.94609999999999994</v>
      </c>
      <c r="AA1996" s="304">
        <v>7362</v>
      </c>
      <c r="AC1996" s="304">
        <v>0.13170000000000001</v>
      </c>
      <c r="AD1996" s="304">
        <v>82.56</v>
      </c>
      <c r="AE1996" s="304">
        <v>222.22399999999999</v>
      </c>
      <c r="AF1996" s="304">
        <v>0.97160000000000002</v>
      </c>
      <c r="AG1996" s="304">
        <v>12084</v>
      </c>
      <c r="AI1996" s="304">
        <v>0.20250000000000001</v>
      </c>
      <c r="AJ1996" s="304">
        <v>77.52</v>
      </c>
      <c r="AK1996" s="304">
        <v>222.22399999999999</v>
      </c>
      <c r="AL1996" s="304">
        <v>0.96650000000000003</v>
      </c>
      <c r="AM1996" s="304">
        <v>10728</v>
      </c>
      <c r="AO1996" s="304">
        <v>0.19889999999999999</v>
      </c>
    </row>
    <row r="1997" spans="1:41">
      <c r="A1997" s="305">
        <v>1993</v>
      </c>
      <c r="B1997" s="306" t="s">
        <v>4027</v>
      </c>
      <c r="C1997" s="305" t="s">
        <v>6004</v>
      </c>
      <c r="D1997" s="306" t="s">
        <v>4139</v>
      </c>
      <c r="E1997" s="307">
        <v>311.11</v>
      </c>
      <c r="F1997" s="304">
        <v>172.16</v>
      </c>
      <c r="G1997" s="304">
        <v>248.88800000000001</v>
      </c>
      <c r="H1997" s="304">
        <v>0.84</v>
      </c>
      <c r="I1997" s="304">
        <v>6720</v>
      </c>
      <c r="K1997" s="304">
        <v>0.13039999999999999</v>
      </c>
      <c r="L1997" s="304">
        <v>128.16</v>
      </c>
      <c r="M1997" s="304">
        <v>248.88800000000001</v>
      </c>
      <c r="N1997" s="304">
        <v>0.6179</v>
      </c>
      <c r="O1997" s="304">
        <v>2348</v>
      </c>
      <c r="Q1997" s="304">
        <v>3.9899999999999998E-2</v>
      </c>
      <c r="R1997" s="304">
        <v>196.32</v>
      </c>
      <c r="S1997" s="304">
        <v>248.88800000000001</v>
      </c>
      <c r="T1997" s="304">
        <v>0.89769999999999994</v>
      </c>
      <c r="U1997" s="304">
        <v>16180</v>
      </c>
      <c r="W1997" s="304">
        <v>0.1275</v>
      </c>
      <c r="X1997" s="304">
        <v>192.32</v>
      </c>
      <c r="Y1997" s="304">
        <v>248.88800000000001</v>
      </c>
      <c r="Z1997" s="304">
        <v>0.94420000000000004</v>
      </c>
      <c r="AA1997" s="304">
        <v>17452</v>
      </c>
      <c r="AC1997" s="304">
        <v>0.12920000000000001</v>
      </c>
      <c r="AD1997" s="304">
        <v>184</v>
      </c>
      <c r="AE1997" s="304">
        <v>248.88800000000001</v>
      </c>
      <c r="AF1997" s="304">
        <v>0.88339999999999996</v>
      </c>
      <c r="AG1997" s="304">
        <v>11208</v>
      </c>
      <c r="AI1997" s="304">
        <v>9.2700000000000005E-2</v>
      </c>
      <c r="AJ1997" s="304">
        <v>125.6</v>
      </c>
      <c r="AK1997" s="304">
        <v>248.88800000000001</v>
      </c>
      <c r="AL1997" s="304">
        <v>0.85009999999999997</v>
      </c>
      <c r="AM1997" s="304">
        <v>8232</v>
      </c>
      <c r="AO1997" s="304">
        <v>0.1071</v>
      </c>
    </row>
    <row r="1998" spans="1:41">
      <c r="A1998" s="305">
        <v>1994</v>
      </c>
      <c r="B1998" s="306" t="s">
        <v>4027</v>
      </c>
      <c r="C1998" s="305" t="s">
        <v>6005</v>
      </c>
      <c r="D1998" s="306" t="s">
        <v>4051</v>
      </c>
      <c r="E1998" s="307">
        <v>388.89</v>
      </c>
      <c r="F1998" s="304">
        <v>163.36000000000001</v>
      </c>
      <c r="G1998" s="304">
        <v>311.11200000000002</v>
      </c>
      <c r="H1998" s="304">
        <v>0.99029999999999996</v>
      </c>
      <c r="I1998" s="304">
        <v>52048</v>
      </c>
      <c r="K1998" s="304">
        <v>0.44690000000000002</v>
      </c>
      <c r="L1998" s="304">
        <v>107.2</v>
      </c>
      <c r="M1998" s="304">
        <v>311.11200000000002</v>
      </c>
      <c r="N1998" s="304">
        <v>0.99070000000000003</v>
      </c>
      <c r="O1998" s="304">
        <v>37296</v>
      </c>
      <c r="Q1998" s="304">
        <v>0.47199999999999998</v>
      </c>
      <c r="R1998" s="304">
        <v>117.6</v>
      </c>
      <c r="S1998" s="304">
        <v>311.11200000000002</v>
      </c>
      <c r="T1998" s="304">
        <v>0.9899</v>
      </c>
      <c r="U1998" s="304">
        <v>32284</v>
      </c>
      <c r="W1998" s="304">
        <v>0.38519999999999999</v>
      </c>
      <c r="X1998" s="304">
        <v>107.68</v>
      </c>
      <c r="Y1998" s="304">
        <v>311.11200000000002</v>
      </c>
      <c r="Z1998" s="304">
        <v>0.99180000000000001</v>
      </c>
      <c r="AA1998" s="304">
        <v>35152</v>
      </c>
      <c r="AC1998" s="304">
        <v>0.44240000000000002</v>
      </c>
      <c r="AD1998" s="304">
        <v>115.36</v>
      </c>
      <c r="AE1998" s="304">
        <v>311.11200000000002</v>
      </c>
      <c r="AF1998" s="304">
        <v>0.99219999999999997</v>
      </c>
      <c r="AG1998" s="304">
        <v>34708</v>
      </c>
      <c r="AI1998" s="304">
        <v>0.40760000000000002</v>
      </c>
      <c r="AJ1998" s="304">
        <v>111.36</v>
      </c>
      <c r="AK1998" s="304">
        <v>311.11200000000002</v>
      </c>
      <c r="AL1998" s="304">
        <v>0.99180000000000001</v>
      </c>
      <c r="AM1998" s="304">
        <v>31428</v>
      </c>
      <c r="AO1998" s="304">
        <v>0.3952</v>
      </c>
    </row>
    <row r="1999" spans="1:41">
      <c r="A1999" s="305">
        <v>1995</v>
      </c>
      <c r="B1999" s="306" t="s">
        <v>4027</v>
      </c>
      <c r="C1999" s="305" t="s">
        <v>6006</v>
      </c>
      <c r="D1999" s="306" t="s">
        <v>4139</v>
      </c>
      <c r="E1999" s="307">
        <v>155.56</v>
      </c>
      <c r="F1999" s="304">
        <v>8</v>
      </c>
      <c r="G1999" s="304">
        <v>124.44799999999999</v>
      </c>
      <c r="H1999" s="304">
        <v>0.73660000000000003</v>
      </c>
      <c r="I1999" s="304">
        <v>1700</v>
      </c>
      <c r="K1999" s="304">
        <v>0.4007</v>
      </c>
      <c r="L1999" s="304">
        <v>76</v>
      </c>
      <c r="M1999" s="304">
        <v>124.44799999999999</v>
      </c>
      <c r="N1999" s="304">
        <v>0.90859999999999996</v>
      </c>
      <c r="O1999" s="304">
        <v>3200</v>
      </c>
      <c r="Q1999" s="304">
        <v>6.2300000000000001E-2</v>
      </c>
      <c r="R1999" s="304">
        <v>54</v>
      </c>
      <c r="S1999" s="304">
        <v>124.44799999999999</v>
      </c>
      <c r="T1999" s="304">
        <v>0.5</v>
      </c>
      <c r="U1999" s="304">
        <v>2</v>
      </c>
      <c r="W1999" s="304">
        <v>1E-4</v>
      </c>
      <c r="X1999" s="304">
        <v>48</v>
      </c>
      <c r="Y1999" s="304">
        <v>124.44799999999999</v>
      </c>
      <c r="Z1999" s="304">
        <v>0.85529999999999995</v>
      </c>
      <c r="AA1999" s="304">
        <v>4444</v>
      </c>
      <c r="AC1999" s="304">
        <v>0.14549999999999999</v>
      </c>
      <c r="AD1999" s="304">
        <v>2</v>
      </c>
      <c r="AE1999" s="304">
        <v>124.44799999999999</v>
      </c>
      <c r="AF1999" s="304">
        <v>0.53290000000000004</v>
      </c>
      <c r="AG1999" s="304">
        <v>2014</v>
      </c>
      <c r="AH1999" s="304" t="e">
        <f>AG1999-#REF!</f>
        <v>#REF!</v>
      </c>
      <c r="AI1999" s="304">
        <v>2.5402999999999998</v>
      </c>
      <c r="AJ1999" s="304">
        <v>54</v>
      </c>
      <c r="AK1999" s="304">
        <v>124.44799999999999</v>
      </c>
      <c r="AL1999" s="304">
        <v>0.60499999999999998</v>
      </c>
      <c r="AM1999" s="304">
        <v>980</v>
      </c>
      <c r="AO1999" s="304">
        <v>4.1700000000000001E-2</v>
      </c>
    </row>
    <row r="2000" spans="1:41">
      <c r="A2000" s="305">
        <v>1996</v>
      </c>
      <c r="B2000" s="306" t="s">
        <v>4027</v>
      </c>
      <c r="C2000" s="305" t="s">
        <v>6007</v>
      </c>
      <c r="D2000" s="306" t="s">
        <v>4051</v>
      </c>
      <c r="E2000" s="307">
        <v>116.67</v>
      </c>
      <c r="F2000" s="304">
        <v>58</v>
      </c>
      <c r="G2000" s="304">
        <v>93.335999999999999</v>
      </c>
      <c r="H2000" s="304">
        <v>0.9708</v>
      </c>
      <c r="I2000" s="304">
        <v>21940</v>
      </c>
      <c r="K2000" s="304">
        <v>0.54120000000000001</v>
      </c>
      <c r="L2000" s="304">
        <v>62</v>
      </c>
      <c r="M2000" s="304">
        <v>93.335999999999999</v>
      </c>
      <c r="N2000" s="304">
        <v>0.84450000000000003</v>
      </c>
      <c r="O2000" s="304">
        <v>22800</v>
      </c>
      <c r="Q2000" s="304">
        <v>0.58530000000000004</v>
      </c>
      <c r="R2000" s="304">
        <v>70</v>
      </c>
      <c r="S2000" s="304">
        <v>93.335999999999999</v>
      </c>
      <c r="T2000" s="304">
        <v>0.98909999999999998</v>
      </c>
      <c r="U2000" s="304">
        <v>28880</v>
      </c>
      <c r="W2000" s="304">
        <v>0.57940000000000003</v>
      </c>
      <c r="X2000" s="304">
        <v>63.84</v>
      </c>
      <c r="Y2000" s="304">
        <v>93.335999999999999</v>
      </c>
      <c r="Z2000" s="304">
        <v>0.99360000000000004</v>
      </c>
      <c r="AA2000" s="304">
        <v>10182</v>
      </c>
      <c r="AC2000" s="304">
        <v>0.44590000000000002</v>
      </c>
      <c r="AD2000" s="304">
        <v>63.84</v>
      </c>
      <c r="AE2000" s="304">
        <v>93.335999999999999</v>
      </c>
      <c r="AF2000" s="304">
        <v>0.99349999999999994</v>
      </c>
      <c r="AG2000" s="304">
        <v>24116</v>
      </c>
      <c r="AI2000" s="304">
        <v>0.5111</v>
      </c>
      <c r="AJ2000" s="304">
        <v>74.88</v>
      </c>
      <c r="AK2000" s="304">
        <v>93.335999999999999</v>
      </c>
      <c r="AL2000" s="304">
        <v>0.99309999999999998</v>
      </c>
      <c r="AM2000" s="304">
        <v>24410</v>
      </c>
      <c r="AO2000" s="304">
        <v>0.45590000000000003</v>
      </c>
    </row>
    <row r="2001" spans="1:41">
      <c r="A2001" s="305">
        <v>1997</v>
      </c>
      <c r="B2001" s="306" t="s">
        <v>4027</v>
      </c>
      <c r="C2001" s="305" t="s">
        <v>6008</v>
      </c>
      <c r="D2001" s="306" t="s">
        <v>4051</v>
      </c>
      <c r="E2001" s="307">
        <v>444.44</v>
      </c>
      <c r="F2001" s="304">
        <v>18</v>
      </c>
      <c r="G2001" s="304">
        <v>355.55200000000002</v>
      </c>
      <c r="H2001" s="304">
        <v>0.97729999999999995</v>
      </c>
      <c r="I2001" s="304">
        <v>35004</v>
      </c>
      <c r="J2001" s="304" t="e">
        <f>I2001-#REF!</f>
        <v>#REF!</v>
      </c>
      <c r="K2001" s="304">
        <v>2.7639</v>
      </c>
      <c r="L2001" s="304">
        <v>96</v>
      </c>
      <c r="M2001" s="304">
        <v>355.55200000000002</v>
      </c>
      <c r="N2001" s="304">
        <v>0.9254</v>
      </c>
      <c r="O2001" s="304">
        <v>37200</v>
      </c>
      <c r="Q2001" s="304">
        <v>0.56279999999999997</v>
      </c>
      <c r="R2001" s="304">
        <v>90</v>
      </c>
      <c r="S2001" s="304">
        <v>355.55200000000002</v>
      </c>
      <c r="T2001" s="304">
        <v>0.98580000000000001</v>
      </c>
      <c r="U2001" s="304">
        <v>41400</v>
      </c>
      <c r="V2001" s="304" t="e">
        <f>U2001-#REF!</f>
        <v>#REF!</v>
      </c>
      <c r="W2001" s="304">
        <v>0.64810000000000001</v>
      </c>
      <c r="X2001" s="304">
        <v>114</v>
      </c>
      <c r="Y2001" s="304">
        <v>355.55200000000002</v>
      </c>
      <c r="Z2001" s="304">
        <v>1.2235</v>
      </c>
      <c r="AA2001" s="304">
        <v>34500</v>
      </c>
      <c r="AC2001" s="304">
        <v>0.33250000000000002</v>
      </c>
      <c r="AD2001" s="304">
        <v>78</v>
      </c>
      <c r="AE2001" s="304">
        <v>355.55200000000002</v>
      </c>
      <c r="AF2001" s="304">
        <v>0.99829999999999997</v>
      </c>
      <c r="AG2001" s="304">
        <v>34440</v>
      </c>
      <c r="AI2001" s="304">
        <v>0.59450000000000003</v>
      </c>
      <c r="AJ2001" s="304">
        <v>78</v>
      </c>
      <c r="AK2001" s="304">
        <v>355.55200000000002</v>
      </c>
      <c r="AL2001" s="304">
        <v>0.99629999999999996</v>
      </c>
      <c r="AM2001" s="304">
        <v>32100</v>
      </c>
      <c r="AO2001" s="304">
        <v>0.57369999999999999</v>
      </c>
    </row>
    <row r="2002" spans="1:41">
      <c r="A2002" s="305">
        <v>1998</v>
      </c>
      <c r="B2002" s="306" t="s">
        <v>4027</v>
      </c>
      <c r="C2002" s="305" t="s">
        <v>6009</v>
      </c>
      <c r="D2002" s="306" t="s">
        <v>4139</v>
      </c>
      <c r="E2002" s="307">
        <v>444.44</v>
      </c>
      <c r="F2002" s="304">
        <v>102</v>
      </c>
      <c r="G2002" s="304">
        <v>355.55200000000002</v>
      </c>
      <c r="H2002" s="304">
        <v>0.95760000000000001</v>
      </c>
      <c r="I2002" s="304">
        <v>3384</v>
      </c>
      <c r="K2002" s="304">
        <v>4.8099999999999997E-2</v>
      </c>
      <c r="L2002" s="304">
        <v>66</v>
      </c>
      <c r="M2002" s="304">
        <v>355.55200000000002</v>
      </c>
      <c r="N2002" s="304">
        <v>0.98770000000000002</v>
      </c>
      <c r="O2002" s="304">
        <v>3840</v>
      </c>
      <c r="Q2002" s="304">
        <v>7.9200000000000007E-2</v>
      </c>
      <c r="R2002" s="304">
        <v>102</v>
      </c>
      <c r="S2002" s="304">
        <v>355.55200000000002</v>
      </c>
      <c r="T2002" s="304">
        <v>0.995</v>
      </c>
      <c r="U2002" s="304">
        <v>4776</v>
      </c>
      <c r="W2002" s="304">
        <v>6.54E-2</v>
      </c>
      <c r="X2002" s="304">
        <v>36</v>
      </c>
      <c r="Y2002" s="304">
        <v>355.55200000000002</v>
      </c>
      <c r="Z2002" s="304">
        <v>0.98350000000000004</v>
      </c>
      <c r="AA2002" s="304">
        <v>34284</v>
      </c>
      <c r="AB2002" s="304" t="e">
        <f>AA2002-#REF!</f>
        <v>#REF!</v>
      </c>
      <c r="AC2002" s="304">
        <v>1.3015000000000001</v>
      </c>
      <c r="AD2002" s="304">
        <v>12</v>
      </c>
      <c r="AE2002" s="304">
        <v>355.55200000000002</v>
      </c>
      <c r="AF2002" s="304">
        <v>0.91669999999999996</v>
      </c>
      <c r="AG2002" s="304">
        <v>6600</v>
      </c>
      <c r="AH2002" s="304" t="e">
        <f>AG2002-#REF!</f>
        <v>#REF!</v>
      </c>
      <c r="AI2002" s="304">
        <v>0.80649999999999999</v>
      </c>
      <c r="AJ2002" s="304">
        <v>48</v>
      </c>
      <c r="AK2002" s="304">
        <v>355.55200000000002</v>
      </c>
      <c r="AL2002" s="304">
        <v>0.97229999999999994</v>
      </c>
      <c r="AM2002" s="304">
        <v>4200</v>
      </c>
      <c r="AO2002" s="304">
        <v>0.125</v>
      </c>
    </row>
    <row r="2003" spans="1:41">
      <c r="A2003" s="305">
        <v>1999</v>
      </c>
      <c r="B2003" s="306" t="s">
        <v>4027</v>
      </c>
      <c r="C2003" s="305" t="s">
        <v>6010</v>
      </c>
      <c r="D2003" s="306" t="s">
        <v>4139</v>
      </c>
      <c r="E2003" s="307">
        <v>300</v>
      </c>
      <c r="F2003" s="304">
        <v>172.8</v>
      </c>
      <c r="G2003" s="304">
        <v>240</v>
      </c>
      <c r="H2003" s="304">
        <v>0.87619999999999998</v>
      </c>
      <c r="I2003" s="304">
        <v>11148</v>
      </c>
      <c r="K2003" s="304">
        <v>0.1023</v>
      </c>
      <c r="L2003" s="304">
        <v>177.6</v>
      </c>
      <c r="M2003" s="304">
        <v>240</v>
      </c>
      <c r="N2003" s="304">
        <v>0.91689999999999994</v>
      </c>
      <c r="O2003" s="304">
        <v>9572</v>
      </c>
      <c r="Q2003" s="304">
        <v>7.9000000000000001E-2</v>
      </c>
      <c r="R2003" s="304">
        <v>106.4</v>
      </c>
      <c r="S2003" s="304">
        <v>240</v>
      </c>
      <c r="T2003" s="304">
        <v>0.78210000000000002</v>
      </c>
      <c r="U2003" s="304">
        <v>4364</v>
      </c>
      <c r="W2003" s="304">
        <v>7.2800000000000004E-2</v>
      </c>
      <c r="X2003" s="304">
        <v>132</v>
      </c>
      <c r="Y2003" s="304">
        <v>240</v>
      </c>
      <c r="Z2003" s="304">
        <v>0.91879999999999995</v>
      </c>
      <c r="AA2003" s="304">
        <v>8684</v>
      </c>
      <c r="AC2003" s="304">
        <v>9.6199999999999994E-2</v>
      </c>
      <c r="AD2003" s="304">
        <v>30.72</v>
      </c>
      <c r="AE2003" s="304">
        <v>240</v>
      </c>
      <c r="AF2003" s="304">
        <v>0.89939999999999998</v>
      </c>
      <c r="AG2003" s="304">
        <v>2572</v>
      </c>
      <c r="AI2003" s="304">
        <v>0.12509999999999999</v>
      </c>
      <c r="AJ2003" s="304">
        <v>112.96</v>
      </c>
      <c r="AK2003" s="304">
        <v>240</v>
      </c>
      <c r="AL2003" s="304">
        <v>0.98639999999999994</v>
      </c>
      <c r="AM2003" s="304">
        <v>2884</v>
      </c>
      <c r="AO2003" s="304">
        <v>3.5999999999999997E-2</v>
      </c>
    </row>
    <row r="2004" spans="1:41">
      <c r="A2004" s="305">
        <v>2000</v>
      </c>
      <c r="B2004" s="306" t="s">
        <v>4027</v>
      </c>
      <c r="C2004" s="305" t="s">
        <v>6011</v>
      </c>
      <c r="D2004" s="306" t="s">
        <v>4139</v>
      </c>
      <c r="E2004" s="307">
        <v>320</v>
      </c>
      <c r="F2004" s="304">
        <v>201.12</v>
      </c>
      <c r="G2004" s="304">
        <v>256</v>
      </c>
      <c r="H2004" s="304">
        <v>0.99690000000000001</v>
      </c>
      <c r="I2004" s="304">
        <v>98964</v>
      </c>
      <c r="J2004" s="304" t="e">
        <f>I2004-#REF!</f>
        <v>#REF!</v>
      </c>
      <c r="K2004" s="304">
        <v>0.68559999999999999</v>
      </c>
      <c r="L2004" s="304">
        <v>177.28</v>
      </c>
      <c r="M2004" s="304">
        <v>256</v>
      </c>
      <c r="N2004" s="304">
        <v>0.98949999999999994</v>
      </c>
      <c r="O2004" s="304">
        <v>62616</v>
      </c>
      <c r="Q2004" s="304">
        <v>0.4798</v>
      </c>
      <c r="R2004" s="304">
        <v>180.8</v>
      </c>
      <c r="S2004" s="304">
        <v>256</v>
      </c>
      <c r="T2004" s="304">
        <v>0.97119999999999995</v>
      </c>
      <c r="U2004" s="304">
        <v>44912</v>
      </c>
      <c r="W2004" s="304">
        <v>0.3553</v>
      </c>
      <c r="X2004" s="304">
        <v>201.76</v>
      </c>
      <c r="Y2004" s="304">
        <v>256</v>
      </c>
      <c r="Z2004" s="304">
        <v>0.97970000000000002</v>
      </c>
      <c r="AA2004" s="304">
        <v>59248</v>
      </c>
      <c r="AC2004" s="304">
        <v>0.40289999999999998</v>
      </c>
      <c r="AD2004" s="304">
        <v>223.84</v>
      </c>
      <c r="AE2004" s="304">
        <v>256</v>
      </c>
      <c r="AF2004" s="304">
        <v>0.98809999999999998</v>
      </c>
      <c r="AG2004" s="304">
        <v>74440</v>
      </c>
      <c r="AI2004" s="304">
        <v>0.45240000000000002</v>
      </c>
      <c r="AJ2004" s="304">
        <v>233.6</v>
      </c>
      <c r="AK2004" s="304">
        <v>256</v>
      </c>
      <c r="AL2004" s="304">
        <v>0.9</v>
      </c>
      <c r="AM2004" s="304">
        <v>16804</v>
      </c>
      <c r="AO2004" s="304">
        <v>0.111</v>
      </c>
    </row>
    <row r="2005" spans="1:41">
      <c r="A2005" s="305">
        <v>2001</v>
      </c>
      <c r="B2005" s="306" t="s">
        <v>4027</v>
      </c>
      <c r="C2005" s="305" t="s">
        <v>6012</v>
      </c>
      <c r="D2005" s="306" t="s">
        <v>4063</v>
      </c>
      <c r="E2005" s="307">
        <v>666.67</v>
      </c>
      <c r="F2005" s="304">
        <v>10.46</v>
      </c>
      <c r="G2005" s="304">
        <v>0</v>
      </c>
      <c r="H2005" s="304">
        <v>0.99690000000000001</v>
      </c>
      <c r="I2005" s="304">
        <v>4108</v>
      </c>
      <c r="K2005" s="304" t="e">
        <v>#N/A</v>
      </c>
      <c r="L2005" s="304">
        <v>12.78</v>
      </c>
      <c r="M2005" s="304">
        <v>0</v>
      </c>
      <c r="N2005" s="304">
        <v>0.99880000000000002</v>
      </c>
      <c r="O2005" s="304">
        <v>3875</v>
      </c>
      <c r="Q2005" s="304" t="e">
        <v>#N/A</v>
      </c>
      <c r="R2005" s="304">
        <v>13.03</v>
      </c>
      <c r="S2005" s="304">
        <v>0</v>
      </c>
      <c r="T2005" s="304">
        <v>0.99880000000000002</v>
      </c>
      <c r="U2005" s="304">
        <v>3889</v>
      </c>
      <c r="W2005" s="304" t="e">
        <v>#N/A</v>
      </c>
      <c r="X2005" s="304">
        <v>30</v>
      </c>
      <c r="Y2005" s="304">
        <v>533.33600000000001</v>
      </c>
      <c r="Z2005" s="304">
        <v>0.90379999999999994</v>
      </c>
      <c r="AA2005" s="304">
        <v>3660</v>
      </c>
      <c r="AC2005" s="304" t="e">
        <v>#N/A</v>
      </c>
      <c r="AD2005" s="304">
        <v>144</v>
      </c>
      <c r="AE2005" s="304">
        <v>533.33600000000001</v>
      </c>
      <c r="AF2005" s="304">
        <v>0.8609</v>
      </c>
      <c r="AG2005" s="304">
        <v>5010</v>
      </c>
      <c r="AI2005" s="304" t="e">
        <v>#N/A</v>
      </c>
      <c r="AJ2005" s="304">
        <v>162</v>
      </c>
      <c r="AK2005" s="304">
        <v>533.33600000000001</v>
      </c>
      <c r="AL2005" s="304">
        <v>0.82440000000000002</v>
      </c>
      <c r="AM2005" s="304">
        <v>16470</v>
      </c>
      <c r="AO2005" s="304" t="e">
        <v>#N/A</v>
      </c>
    </row>
    <row r="2006" spans="1:41">
      <c r="A2006" s="305">
        <v>2002</v>
      </c>
      <c r="B2006" s="306" t="s">
        <v>4027</v>
      </c>
      <c r="C2006" s="305" t="s">
        <v>6013</v>
      </c>
      <c r="D2006" s="306" t="s">
        <v>4139</v>
      </c>
      <c r="E2006" s="307">
        <v>111.11</v>
      </c>
      <c r="F2006" s="304">
        <v>128.72</v>
      </c>
      <c r="G2006" s="304">
        <v>134</v>
      </c>
      <c r="H2006" s="304">
        <v>0.80889999999999995</v>
      </c>
      <c r="I2006" s="304">
        <v>9294</v>
      </c>
      <c r="K2006" s="304">
        <v>0.124</v>
      </c>
      <c r="L2006" s="304">
        <v>145.44</v>
      </c>
      <c r="M2006" s="304">
        <v>145.44</v>
      </c>
      <c r="N2006" s="304">
        <v>0.80659999999999998</v>
      </c>
      <c r="O2006" s="304">
        <v>9190</v>
      </c>
      <c r="Q2006" s="304">
        <v>0.1053</v>
      </c>
      <c r="R2006" s="304">
        <v>114.8</v>
      </c>
      <c r="S2006" s="304">
        <v>114.8</v>
      </c>
      <c r="T2006" s="304">
        <v>0.97340000000000004</v>
      </c>
      <c r="U2006" s="304">
        <v>12210</v>
      </c>
      <c r="W2006" s="304">
        <v>0.15179999999999999</v>
      </c>
      <c r="X2006" s="304">
        <v>128.72</v>
      </c>
      <c r="Y2006" s="304">
        <v>128.72</v>
      </c>
      <c r="Z2006" s="304">
        <v>0.9889</v>
      </c>
      <c r="AA2006" s="304">
        <v>10420</v>
      </c>
      <c r="AC2006" s="304">
        <v>0.11</v>
      </c>
      <c r="AD2006" s="304">
        <v>126.8</v>
      </c>
      <c r="AE2006" s="304">
        <v>126.8</v>
      </c>
      <c r="AF2006" s="304">
        <v>0.98909999999999998</v>
      </c>
      <c r="AG2006" s="304">
        <v>6152</v>
      </c>
      <c r="AI2006" s="304">
        <v>6.59E-2</v>
      </c>
      <c r="AJ2006" s="304">
        <v>58.88</v>
      </c>
      <c r="AK2006" s="304">
        <v>88.888000000000005</v>
      </c>
      <c r="AL2006" s="304">
        <v>0.99139999999999995</v>
      </c>
      <c r="AM2006" s="304">
        <v>3430</v>
      </c>
      <c r="AO2006" s="304">
        <v>8.1600000000000006E-2</v>
      </c>
    </row>
    <row r="2007" spans="1:41">
      <c r="A2007" s="305">
        <v>2003</v>
      </c>
      <c r="B2007" s="306" t="s">
        <v>4027</v>
      </c>
      <c r="C2007" s="305" t="s">
        <v>6014</v>
      </c>
      <c r="D2007" s="306" t="s">
        <v>4139</v>
      </c>
      <c r="E2007" s="307">
        <v>388.89</v>
      </c>
      <c r="F2007" s="304">
        <v>7</v>
      </c>
      <c r="G2007" s="304">
        <v>0</v>
      </c>
      <c r="H2007" s="304">
        <v>0.97370000000000001</v>
      </c>
      <c r="I2007" s="304">
        <v>1881</v>
      </c>
      <c r="K2007" s="304" t="e">
        <v>#N/A</v>
      </c>
      <c r="L2007" s="304">
        <v>8</v>
      </c>
      <c r="M2007" s="304">
        <v>0</v>
      </c>
      <c r="N2007" s="304">
        <v>0.97939999999999994</v>
      </c>
      <c r="O2007" s="304">
        <v>2278</v>
      </c>
      <c r="Q2007" s="304" t="e">
        <v>#N/A</v>
      </c>
      <c r="R2007" s="304">
        <v>0</v>
      </c>
      <c r="S2007" s="304">
        <v>0</v>
      </c>
      <c r="T2007" s="304">
        <v>0.99649999999999994</v>
      </c>
      <c r="U2007" s="304">
        <v>3125</v>
      </c>
      <c r="W2007" s="304" t="e">
        <v>#N/A</v>
      </c>
      <c r="X2007" s="304">
        <v>0</v>
      </c>
      <c r="Y2007" s="304">
        <v>0</v>
      </c>
      <c r="Z2007" s="304">
        <v>0.97450000000000003</v>
      </c>
      <c r="AA2007" s="304">
        <v>2094</v>
      </c>
      <c r="AC2007" s="304" t="e">
        <v>#N/A</v>
      </c>
      <c r="AD2007" s="304">
        <v>0</v>
      </c>
      <c r="AE2007" s="304">
        <v>0</v>
      </c>
      <c r="AF2007" s="304">
        <v>0.99380000000000002</v>
      </c>
      <c r="AG2007" s="304">
        <v>2059</v>
      </c>
      <c r="AI2007" s="304" t="e">
        <v>#N/A</v>
      </c>
      <c r="AJ2007" s="304">
        <v>7</v>
      </c>
      <c r="AK2007" s="304">
        <v>0</v>
      </c>
      <c r="AL2007" s="304">
        <v>0.97770000000000001</v>
      </c>
      <c r="AM2007" s="304">
        <v>1619</v>
      </c>
      <c r="AO2007" s="304" t="e">
        <v>#N/A</v>
      </c>
    </row>
    <row r="2008" spans="1:41">
      <c r="A2008" s="305">
        <v>2004</v>
      </c>
      <c r="B2008" s="306" t="s">
        <v>4027</v>
      </c>
      <c r="C2008" s="305" t="s">
        <v>6015</v>
      </c>
      <c r="D2008" s="306" t="s">
        <v>4652</v>
      </c>
      <c r="E2008" s="307">
        <v>133.33000000000001</v>
      </c>
      <c r="F2008" s="304">
        <v>167.04</v>
      </c>
      <c r="G2008" s="304">
        <v>167.04</v>
      </c>
      <c r="H2008" s="304">
        <v>0.98299999999999998</v>
      </c>
      <c r="I2008" s="304">
        <v>68712</v>
      </c>
      <c r="K2008" s="304" t="e">
        <v>#N/A</v>
      </c>
      <c r="L2008" s="304">
        <v>157.04</v>
      </c>
      <c r="M2008" s="304">
        <v>157.04</v>
      </c>
      <c r="N2008" s="304">
        <v>0.97570000000000001</v>
      </c>
      <c r="O2008" s="304">
        <v>64018</v>
      </c>
      <c r="Q2008" s="304" t="e">
        <v>#N/A</v>
      </c>
      <c r="R2008" s="304">
        <v>139.04</v>
      </c>
      <c r="S2008" s="304">
        <v>139.04</v>
      </c>
      <c r="T2008" s="304">
        <v>0.96150000000000002</v>
      </c>
      <c r="U2008" s="304">
        <v>49162</v>
      </c>
      <c r="W2008" s="304" t="e">
        <v>#N/A</v>
      </c>
      <c r="X2008" s="304">
        <v>133.91999999999999</v>
      </c>
      <c r="Y2008" s="304">
        <v>133.91999999999999</v>
      </c>
      <c r="Z2008" s="304">
        <v>0.96379999999999999</v>
      </c>
      <c r="AA2008" s="304">
        <v>53072</v>
      </c>
      <c r="AC2008" s="304" t="e">
        <v>#N/A</v>
      </c>
      <c r="AD2008" s="304">
        <v>145.52000000000001</v>
      </c>
      <c r="AE2008" s="304">
        <v>145.52000000000001</v>
      </c>
      <c r="AF2008" s="304">
        <v>0.96579999999999999</v>
      </c>
      <c r="AG2008" s="304">
        <v>57694</v>
      </c>
      <c r="AI2008" s="304" t="e">
        <v>#N/A</v>
      </c>
      <c r="AJ2008" s="304">
        <v>127.44</v>
      </c>
      <c r="AK2008" s="304">
        <v>127.44</v>
      </c>
      <c r="AL2008" s="304">
        <v>0.96079999999999999</v>
      </c>
      <c r="AM2008" s="304">
        <v>55594</v>
      </c>
      <c r="AO2008" s="304" t="e">
        <v>#N/A</v>
      </c>
    </row>
    <row r="2009" spans="1:41">
      <c r="A2009" s="305">
        <v>2005</v>
      </c>
      <c r="B2009" s="306" t="s">
        <v>4027</v>
      </c>
      <c r="C2009" s="305" t="s">
        <v>6016</v>
      </c>
      <c r="D2009" s="306" t="s">
        <v>4139</v>
      </c>
      <c r="E2009" s="307">
        <v>1150</v>
      </c>
      <c r="F2009" s="304">
        <v>668.16</v>
      </c>
      <c r="G2009" s="304">
        <v>920</v>
      </c>
      <c r="H2009" s="304">
        <v>0.99360000000000004</v>
      </c>
      <c r="I2009" s="304">
        <v>126216</v>
      </c>
      <c r="K2009" s="304">
        <v>0.2641</v>
      </c>
      <c r="L2009" s="304">
        <v>640.79999999999995</v>
      </c>
      <c r="M2009" s="304">
        <v>920</v>
      </c>
      <c r="N2009" s="304">
        <v>0.99780000000000002</v>
      </c>
      <c r="O2009" s="304">
        <v>223188</v>
      </c>
      <c r="Q2009" s="304">
        <v>0.46920000000000001</v>
      </c>
      <c r="R2009" s="304">
        <v>673.92</v>
      </c>
      <c r="S2009" s="304">
        <v>920</v>
      </c>
      <c r="T2009" s="304">
        <v>0.99419999999999997</v>
      </c>
      <c r="U2009" s="304">
        <v>243630</v>
      </c>
      <c r="W2009" s="304">
        <v>0.50509999999999999</v>
      </c>
      <c r="X2009" s="304">
        <v>596.64</v>
      </c>
      <c r="Y2009" s="304">
        <v>920</v>
      </c>
      <c r="Z2009" s="304">
        <v>0.99880000000000002</v>
      </c>
      <c r="AA2009" s="304">
        <v>201858</v>
      </c>
      <c r="AC2009" s="304">
        <v>0.45529999999999998</v>
      </c>
      <c r="AD2009" s="304">
        <v>618</v>
      </c>
      <c r="AE2009" s="304">
        <v>920</v>
      </c>
      <c r="AF2009" s="304">
        <v>0.99819999999999998</v>
      </c>
      <c r="AG2009" s="304">
        <v>107286</v>
      </c>
      <c r="AI2009" s="304">
        <v>0.59050000000000002</v>
      </c>
      <c r="AJ2009" s="304">
        <v>591.6</v>
      </c>
      <c r="AK2009" s="304">
        <v>920</v>
      </c>
      <c r="AL2009" s="304">
        <v>0.99719999999999998</v>
      </c>
      <c r="AM2009" s="304">
        <v>147978</v>
      </c>
      <c r="AO2009" s="304">
        <v>0.3604</v>
      </c>
    </row>
    <row r="2010" spans="1:41">
      <c r="A2010" s="305">
        <v>2006</v>
      </c>
      <c r="B2010" s="306" t="s">
        <v>4027</v>
      </c>
      <c r="C2010" s="305" t="s">
        <v>6017</v>
      </c>
      <c r="D2010" s="306" t="s">
        <v>4139</v>
      </c>
      <c r="E2010" s="307">
        <v>277.77999999999997</v>
      </c>
      <c r="F2010" s="304">
        <v>119.76</v>
      </c>
      <c r="G2010" s="304">
        <v>222.22399999999999</v>
      </c>
      <c r="H2010" s="304">
        <v>0.99319999999999997</v>
      </c>
      <c r="I2010" s="304">
        <v>31134</v>
      </c>
      <c r="K2010" s="304">
        <v>0.36359999999999998</v>
      </c>
      <c r="L2010" s="304">
        <v>134.63999999999999</v>
      </c>
      <c r="M2010" s="304">
        <v>222.22399999999999</v>
      </c>
      <c r="N2010" s="304">
        <v>0.96740000000000004</v>
      </c>
      <c r="O2010" s="304">
        <v>25914</v>
      </c>
      <c r="Q2010" s="304">
        <v>0.26740000000000003</v>
      </c>
      <c r="R2010" s="304">
        <v>147.12</v>
      </c>
      <c r="S2010" s="304">
        <v>222.22399999999999</v>
      </c>
      <c r="T2010" s="304">
        <v>0.89059999999999995</v>
      </c>
      <c r="U2010" s="304">
        <v>30168</v>
      </c>
      <c r="W2010" s="304">
        <v>0.31979999999999997</v>
      </c>
      <c r="X2010" s="304">
        <v>149.04</v>
      </c>
      <c r="Y2010" s="304">
        <v>222.22399999999999</v>
      </c>
      <c r="Z2010" s="304">
        <v>0.85519999999999996</v>
      </c>
      <c r="AA2010" s="304">
        <v>38118</v>
      </c>
      <c r="AC2010" s="304">
        <v>0.40200000000000002</v>
      </c>
      <c r="AD2010" s="304">
        <v>160.56</v>
      </c>
      <c r="AE2010" s="304">
        <v>222.22399999999999</v>
      </c>
      <c r="AF2010" s="304">
        <v>0.86180000000000001</v>
      </c>
      <c r="AG2010" s="304">
        <v>38718</v>
      </c>
      <c r="AI2010" s="304">
        <v>0.37609999999999999</v>
      </c>
      <c r="AJ2010" s="304">
        <v>143.04</v>
      </c>
      <c r="AK2010" s="304">
        <v>222.22399999999999</v>
      </c>
      <c r="AL2010" s="304">
        <v>0.92220000000000002</v>
      </c>
      <c r="AM2010" s="304">
        <v>32958</v>
      </c>
      <c r="AO2010" s="304">
        <v>0.34699999999999998</v>
      </c>
    </row>
    <row r="2011" spans="1:41">
      <c r="A2011" s="305">
        <v>2007</v>
      </c>
      <c r="B2011" s="306" t="s">
        <v>4027</v>
      </c>
      <c r="C2011" s="305" t="s">
        <v>6018</v>
      </c>
      <c r="D2011" s="306" t="s">
        <v>4139</v>
      </c>
      <c r="E2011" s="307">
        <v>602.22</v>
      </c>
      <c r="F2011" s="304">
        <v>0</v>
      </c>
      <c r="G2011" s="304">
        <v>0</v>
      </c>
      <c r="H2011" s="304" t="e">
        <v>#DIV/0!</v>
      </c>
      <c r="I2011" s="304">
        <v>0</v>
      </c>
      <c r="K2011" s="304">
        <v>0</v>
      </c>
      <c r="L2011" s="304">
        <v>0</v>
      </c>
      <c r="M2011" s="304">
        <v>0</v>
      </c>
      <c r="N2011" s="304" t="e">
        <v>#DIV/0!</v>
      </c>
      <c r="O2011" s="304">
        <v>0</v>
      </c>
      <c r="Q2011" s="304">
        <v>0</v>
      </c>
      <c r="R2011" s="304">
        <v>0</v>
      </c>
      <c r="S2011" s="304">
        <v>0</v>
      </c>
      <c r="T2011" s="304" t="e">
        <v>#DIV/0!</v>
      </c>
      <c r="U2011" s="304">
        <v>0</v>
      </c>
      <c r="W2011" s="304">
        <v>0</v>
      </c>
      <c r="X2011" s="304">
        <v>0</v>
      </c>
      <c r="Y2011" s="304">
        <v>0</v>
      </c>
      <c r="Z2011" s="304" t="e">
        <v>#DIV/0!</v>
      </c>
      <c r="AA2011" s="304">
        <v>0</v>
      </c>
      <c r="AC2011" s="304">
        <v>0</v>
      </c>
      <c r="AD2011" s="304">
        <v>266.64</v>
      </c>
      <c r="AE2011" s="304">
        <v>481.77600000000001</v>
      </c>
      <c r="AF2011" s="304">
        <v>0.82789999999999997</v>
      </c>
      <c r="AG2011" s="304">
        <v>12204</v>
      </c>
      <c r="AI2011" s="304">
        <v>8.2299999999999998E-2</v>
      </c>
      <c r="AJ2011" s="304">
        <v>316.32</v>
      </c>
      <c r="AK2011" s="304">
        <v>481.77600000000001</v>
      </c>
      <c r="AL2011" s="304">
        <v>0.83740000000000003</v>
      </c>
      <c r="AM2011" s="304">
        <v>22176</v>
      </c>
      <c r="AO2011" s="304">
        <v>0.1163</v>
      </c>
    </row>
    <row r="2012" spans="1:41">
      <c r="A2012" s="305">
        <v>2008</v>
      </c>
      <c r="B2012" s="306" t="s">
        <v>4027</v>
      </c>
      <c r="C2012" s="305" t="s">
        <v>6019</v>
      </c>
      <c r="D2012" s="306" t="s">
        <v>4051</v>
      </c>
      <c r="E2012" s="307">
        <v>444.44</v>
      </c>
      <c r="F2012" s="304">
        <v>6</v>
      </c>
      <c r="G2012" s="304">
        <v>0</v>
      </c>
      <c r="H2012" s="304">
        <v>0.99839999999999995</v>
      </c>
      <c r="I2012" s="304">
        <v>1199</v>
      </c>
      <c r="K2012" s="304">
        <v>0</v>
      </c>
      <c r="L2012" s="304">
        <v>9</v>
      </c>
      <c r="M2012" s="304">
        <v>0</v>
      </c>
      <c r="N2012" s="304">
        <v>0.99939999999999996</v>
      </c>
      <c r="O2012" s="304">
        <v>1521</v>
      </c>
      <c r="Q2012" s="304">
        <v>0</v>
      </c>
      <c r="R2012" s="304">
        <v>8</v>
      </c>
      <c r="S2012" s="304">
        <v>0</v>
      </c>
      <c r="T2012" s="304">
        <v>0.99949999999999994</v>
      </c>
      <c r="U2012" s="304">
        <v>1733</v>
      </c>
      <c r="W2012" s="304">
        <v>0</v>
      </c>
      <c r="X2012" s="304">
        <v>0</v>
      </c>
      <c r="Y2012" s="304">
        <v>0</v>
      </c>
      <c r="Z2012" s="304">
        <v>0.9909</v>
      </c>
      <c r="AA2012" s="304">
        <v>4572</v>
      </c>
      <c r="AC2012" s="304">
        <v>0</v>
      </c>
      <c r="AD2012" s="304">
        <v>0</v>
      </c>
      <c r="AE2012" s="304">
        <v>0</v>
      </c>
      <c r="AF2012" s="304">
        <v>0.99629999999999996</v>
      </c>
      <c r="AG2012" s="304">
        <v>2893</v>
      </c>
      <c r="AI2012" s="304">
        <v>0</v>
      </c>
      <c r="AJ2012" s="304">
        <v>127.44</v>
      </c>
      <c r="AK2012" s="304">
        <v>127</v>
      </c>
      <c r="AL2012" s="304">
        <v>0.98650000000000004</v>
      </c>
      <c r="AM2012" s="304">
        <v>13998</v>
      </c>
      <c r="AO2012" s="304">
        <v>0.22090000000000001</v>
      </c>
    </row>
    <row r="2013" spans="1:41">
      <c r="A2013" s="305">
        <v>2009</v>
      </c>
      <c r="B2013" s="306" t="s">
        <v>4027</v>
      </c>
      <c r="C2013" s="305" t="s">
        <v>6020</v>
      </c>
      <c r="D2013" s="306" t="s">
        <v>4139</v>
      </c>
      <c r="E2013" s="307">
        <v>164.44</v>
      </c>
      <c r="F2013" s="304">
        <v>54.64</v>
      </c>
      <c r="G2013" s="304">
        <v>131.55199999999999</v>
      </c>
      <c r="H2013" s="304">
        <v>0.99560000000000004</v>
      </c>
      <c r="I2013" s="304">
        <v>17284</v>
      </c>
      <c r="K2013" s="304">
        <v>0.44130000000000003</v>
      </c>
      <c r="L2013" s="304">
        <v>59.28</v>
      </c>
      <c r="M2013" s="304">
        <v>131.55199999999999</v>
      </c>
      <c r="N2013" s="304">
        <v>0.99570000000000003</v>
      </c>
      <c r="O2013" s="304">
        <v>20238</v>
      </c>
      <c r="Q2013" s="304">
        <v>0.46089999999999998</v>
      </c>
      <c r="R2013" s="304">
        <v>58.32</v>
      </c>
      <c r="S2013" s="304">
        <v>131.55199999999999</v>
      </c>
      <c r="T2013" s="304">
        <v>0.99570000000000003</v>
      </c>
      <c r="U2013" s="304">
        <v>19130</v>
      </c>
      <c r="W2013" s="304">
        <v>0.45760000000000001</v>
      </c>
      <c r="X2013" s="304">
        <v>58.88</v>
      </c>
      <c r="Y2013" s="304">
        <v>131.55199999999999</v>
      </c>
      <c r="Z2013" s="304">
        <v>0.99660000000000004</v>
      </c>
      <c r="AA2013" s="304">
        <v>21154</v>
      </c>
      <c r="AC2013" s="304">
        <v>0.48459999999999998</v>
      </c>
      <c r="AD2013" s="304">
        <v>54.08</v>
      </c>
      <c r="AE2013" s="304">
        <v>131.55199999999999</v>
      </c>
      <c r="AF2013" s="304">
        <v>0.99619999999999997</v>
      </c>
      <c r="AG2013" s="304">
        <v>19048</v>
      </c>
      <c r="AI2013" s="304">
        <v>0.4753</v>
      </c>
      <c r="AJ2013" s="304">
        <v>60.72</v>
      </c>
      <c r="AK2013" s="304">
        <v>131.55199999999999</v>
      </c>
      <c r="AL2013" s="304">
        <v>0.99709999999999999</v>
      </c>
      <c r="AM2013" s="304">
        <v>20552</v>
      </c>
      <c r="AO2013" s="304">
        <v>0.47149999999999997</v>
      </c>
    </row>
    <row r="2014" spans="1:41">
      <c r="A2014" s="305">
        <v>2010</v>
      </c>
      <c r="B2014" s="306" t="s">
        <v>4027</v>
      </c>
      <c r="C2014" s="305" t="s">
        <v>6021</v>
      </c>
      <c r="D2014" s="306" t="s">
        <v>4139</v>
      </c>
      <c r="E2014" s="307">
        <v>166.67</v>
      </c>
      <c r="F2014" s="304">
        <v>155.6</v>
      </c>
      <c r="G2014" s="304">
        <v>155.6</v>
      </c>
      <c r="H2014" s="304">
        <v>0.80730000000000002</v>
      </c>
      <c r="I2014" s="304">
        <v>12658</v>
      </c>
      <c r="K2014" s="304">
        <v>0.14000000000000001</v>
      </c>
      <c r="L2014" s="304">
        <v>208.48</v>
      </c>
      <c r="M2014" s="304">
        <v>208.48</v>
      </c>
      <c r="N2014" s="304">
        <v>0.93049999999999999</v>
      </c>
      <c r="O2014" s="304">
        <v>31976</v>
      </c>
      <c r="Q2014" s="304">
        <v>0.22159999999999999</v>
      </c>
      <c r="R2014" s="304">
        <v>205.28</v>
      </c>
      <c r="S2014" s="304">
        <v>205.28</v>
      </c>
      <c r="T2014" s="304">
        <v>0.96799999999999997</v>
      </c>
      <c r="U2014" s="304">
        <v>36078</v>
      </c>
      <c r="W2014" s="304">
        <v>0.25219999999999998</v>
      </c>
      <c r="X2014" s="304">
        <v>212.24</v>
      </c>
      <c r="Y2014" s="304">
        <v>212.24</v>
      </c>
      <c r="Z2014" s="304">
        <v>0.98870000000000002</v>
      </c>
      <c r="AA2014" s="304">
        <v>84646</v>
      </c>
      <c r="AC2014" s="304">
        <v>0.54220000000000002</v>
      </c>
      <c r="AD2014" s="304">
        <v>204.88</v>
      </c>
      <c r="AE2014" s="304">
        <v>204.88</v>
      </c>
      <c r="AF2014" s="304">
        <v>0.98939999999999995</v>
      </c>
      <c r="AG2014" s="304">
        <v>78418</v>
      </c>
      <c r="AI2014" s="304">
        <v>0.52</v>
      </c>
      <c r="AJ2014" s="304">
        <v>207.36</v>
      </c>
      <c r="AK2014" s="304">
        <v>207.36</v>
      </c>
      <c r="AL2014" s="304">
        <v>0.99060000000000004</v>
      </c>
      <c r="AM2014" s="304">
        <v>81358</v>
      </c>
      <c r="AO2014" s="304">
        <v>0.55020000000000002</v>
      </c>
    </row>
    <row r="2015" spans="1:41">
      <c r="A2015" s="305">
        <v>2011</v>
      </c>
      <c r="B2015" s="306" t="s">
        <v>4027</v>
      </c>
      <c r="C2015" s="305" t="s">
        <v>6022</v>
      </c>
      <c r="D2015" s="306" t="s">
        <v>4139</v>
      </c>
      <c r="E2015" s="307">
        <v>433.33</v>
      </c>
      <c r="F2015" s="304">
        <v>0</v>
      </c>
      <c r="G2015" s="304">
        <v>0</v>
      </c>
      <c r="H2015" s="304" t="e">
        <v>#DIV/0!</v>
      </c>
      <c r="I2015" s="304">
        <v>0</v>
      </c>
      <c r="K2015" s="304">
        <v>0</v>
      </c>
      <c r="L2015" s="304">
        <v>0</v>
      </c>
      <c r="M2015" s="304">
        <v>0</v>
      </c>
      <c r="N2015" s="304" t="e">
        <v>#DIV/0!</v>
      </c>
      <c r="O2015" s="304">
        <v>0</v>
      </c>
      <c r="Q2015" s="304">
        <v>0</v>
      </c>
      <c r="R2015" s="304">
        <v>0</v>
      </c>
      <c r="S2015" s="304">
        <v>0</v>
      </c>
      <c r="T2015" s="304" t="e">
        <v>#DIV/0!</v>
      </c>
      <c r="U2015" s="304">
        <v>0</v>
      </c>
      <c r="W2015" s="304">
        <v>0</v>
      </c>
      <c r="X2015" s="304">
        <v>240.24</v>
      </c>
      <c r="Y2015" s="304">
        <v>346.66399999999999</v>
      </c>
      <c r="Z2015" s="304">
        <v>0.84750000000000003</v>
      </c>
      <c r="AA2015" s="304">
        <v>8232</v>
      </c>
      <c r="AC2015" s="304">
        <v>6.0199999999999997E-2</v>
      </c>
      <c r="AD2015" s="304">
        <v>287.27999999999997</v>
      </c>
      <c r="AE2015" s="304">
        <v>346.66399999999999</v>
      </c>
      <c r="AF2015" s="304">
        <v>0.95389999999999997</v>
      </c>
      <c r="AG2015" s="304">
        <v>32982</v>
      </c>
      <c r="AI2015" s="304">
        <v>0.1618</v>
      </c>
      <c r="AJ2015" s="304">
        <v>322.8</v>
      </c>
      <c r="AK2015" s="304">
        <v>346.66399999999999</v>
      </c>
      <c r="AL2015" s="304">
        <v>0.96450000000000002</v>
      </c>
      <c r="AM2015" s="304">
        <v>39762</v>
      </c>
      <c r="AO2015" s="304">
        <v>0.1774</v>
      </c>
    </row>
    <row r="2016" spans="1:41">
      <c r="A2016" s="305">
        <v>2012</v>
      </c>
      <c r="B2016" s="306" t="s">
        <v>4027</v>
      </c>
      <c r="C2016" s="305" t="s">
        <v>6023</v>
      </c>
      <c r="D2016" s="306" t="s">
        <v>4139</v>
      </c>
      <c r="E2016" s="307">
        <v>933.33</v>
      </c>
      <c r="F2016" s="304">
        <v>0</v>
      </c>
      <c r="G2016" s="304">
        <v>0</v>
      </c>
      <c r="H2016" s="304" t="e">
        <v>#DIV/0!</v>
      </c>
      <c r="I2016" s="304">
        <v>0</v>
      </c>
      <c r="K2016" s="304">
        <v>0</v>
      </c>
      <c r="L2016" s="304">
        <v>770.4</v>
      </c>
      <c r="M2016" s="304">
        <v>770.4</v>
      </c>
      <c r="N2016" s="304">
        <v>0.99909999999999999</v>
      </c>
      <c r="O2016" s="304">
        <v>244220</v>
      </c>
      <c r="Q2016" s="304">
        <v>0.48959999999999998</v>
      </c>
      <c r="R2016" s="304">
        <v>840.8</v>
      </c>
      <c r="S2016" s="304">
        <v>840.8</v>
      </c>
      <c r="T2016" s="304">
        <v>0.99970000000000003</v>
      </c>
      <c r="U2016" s="304">
        <v>297940</v>
      </c>
      <c r="W2016" s="304">
        <v>0.49230000000000002</v>
      </c>
      <c r="X2016" s="304">
        <v>808</v>
      </c>
      <c r="Y2016" s="304">
        <v>802.4</v>
      </c>
      <c r="Z2016" s="304">
        <v>1</v>
      </c>
      <c r="AA2016" s="304">
        <v>453180</v>
      </c>
      <c r="AB2016" s="304" t="e">
        <f>AA2016-#REF!</f>
        <v>#REF!</v>
      </c>
      <c r="AC2016" s="304">
        <v>0.75390000000000001</v>
      </c>
      <c r="AD2016" s="304">
        <v>896.8</v>
      </c>
      <c r="AE2016" s="304">
        <v>888.8</v>
      </c>
      <c r="AF2016" s="304">
        <v>0.99990000000000001</v>
      </c>
      <c r="AG2016" s="304">
        <v>511920</v>
      </c>
      <c r="AH2016" s="304" t="e">
        <f>AG2016-#REF!</f>
        <v>#REF!</v>
      </c>
      <c r="AI2016" s="304">
        <v>0.76739999999999997</v>
      </c>
      <c r="AJ2016" s="304">
        <v>886.4</v>
      </c>
      <c r="AK2016" s="304">
        <v>886.4</v>
      </c>
      <c r="AL2016" s="304">
        <v>0.99990000000000001</v>
      </c>
      <c r="AM2016" s="304">
        <v>409320</v>
      </c>
      <c r="AN2016" s="304" t="e">
        <f>AM2016-#REF!</f>
        <v>#REF!</v>
      </c>
      <c r="AO2016" s="304">
        <v>0.64149999999999996</v>
      </c>
    </row>
    <row r="2017" spans="1:41">
      <c r="A2017" s="305">
        <v>2013</v>
      </c>
      <c r="B2017" s="306" t="s">
        <v>4027</v>
      </c>
      <c r="C2017" s="305" t="s">
        <v>6024</v>
      </c>
      <c r="D2017" s="306" t="s">
        <v>4139</v>
      </c>
      <c r="E2017" s="307">
        <v>167.78</v>
      </c>
      <c r="F2017" s="304">
        <v>27.6</v>
      </c>
      <c r="G2017" s="304">
        <v>134.22399999999999</v>
      </c>
      <c r="H2017" s="304">
        <v>0.52559999999999996</v>
      </c>
      <c r="I2017" s="304">
        <v>1360</v>
      </c>
      <c r="K2017" s="304">
        <v>0.13020000000000001</v>
      </c>
      <c r="L2017" s="304">
        <v>29.36</v>
      </c>
      <c r="M2017" s="304">
        <v>134.22399999999999</v>
      </c>
      <c r="N2017" s="304">
        <v>0.53100000000000003</v>
      </c>
      <c r="O2017" s="304">
        <v>1320</v>
      </c>
      <c r="Q2017" s="304">
        <v>0.1138</v>
      </c>
      <c r="R2017" s="304">
        <v>55.44</v>
      </c>
      <c r="S2017" s="304">
        <v>134.22399999999999</v>
      </c>
      <c r="T2017" s="304">
        <v>0.371</v>
      </c>
      <c r="U2017" s="304">
        <v>1086</v>
      </c>
      <c r="W2017" s="304">
        <v>7.3400000000000007E-2</v>
      </c>
      <c r="X2017" s="304">
        <v>34.56</v>
      </c>
      <c r="Y2017" s="304">
        <v>134.22399999999999</v>
      </c>
      <c r="Z2017" s="304">
        <v>0.48330000000000001</v>
      </c>
      <c r="AA2017" s="304">
        <v>1876</v>
      </c>
      <c r="AC2017" s="304">
        <v>0.151</v>
      </c>
      <c r="AD2017" s="304">
        <v>35.6</v>
      </c>
      <c r="AE2017" s="304">
        <v>134.22399999999999</v>
      </c>
      <c r="AF2017" s="304">
        <v>0.4269</v>
      </c>
      <c r="AG2017" s="304">
        <v>1540</v>
      </c>
      <c r="AI2017" s="304">
        <v>0.13619999999999999</v>
      </c>
      <c r="AJ2017" s="304">
        <v>58.8</v>
      </c>
      <c r="AK2017" s="304">
        <v>134.22399999999999</v>
      </c>
      <c r="AL2017" s="304">
        <v>0.47120000000000001</v>
      </c>
      <c r="AM2017" s="304">
        <v>2234</v>
      </c>
      <c r="AO2017" s="304">
        <v>0.112</v>
      </c>
    </row>
    <row r="2018" spans="1:41">
      <c r="A2018" s="305">
        <v>2014</v>
      </c>
      <c r="B2018" s="306" t="s">
        <v>4027</v>
      </c>
      <c r="C2018" s="305" t="s">
        <v>6025</v>
      </c>
      <c r="D2018" s="306" t="s">
        <v>4051</v>
      </c>
      <c r="E2018" s="307">
        <v>116.67</v>
      </c>
      <c r="F2018" s="304">
        <v>0</v>
      </c>
      <c r="G2018" s="304">
        <v>0</v>
      </c>
      <c r="H2018" s="304" t="e">
        <v>#DIV/0!</v>
      </c>
      <c r="I2018" s="304">
        <v>0</v>
      </c>
      <c r="K2018" s="304">
        <v>0</v>
      </c>
      <c r="L2018" s="304">
        <v>0</v>
      </c>
      <c r="M2018" s="304">
        <v>0</v>
      </c>
      <c r="N2018" s="304" t="e">
        <v>#DIV/0!</v>
      </c>
      <c r="O2018" s="304">
        <v>0</v>
      </c>
      <c r="Q2018" s="304">
        <v>0</v>
      </c>
      <c r="R2018" s="304">
        <v>0</v>
      </c>
      <c r="S2018" s="304">
        <v>0</v>
      </c>
      <c r="T2018" s="304" t="e">
        <v>#DIV/0!</v>
      </c>
      <c r="U2018" s="304">
        <v>0</v>
      </c>
      <c r="W2018" s="304">
        <v>0</v>
      </c>
      <c r="X2018" s="304">
        <v>0</v>
      </c>
      <c r="Y2018" s="304">
        <v>0</v>
      </c>
      <c r="Z2018" s="304" t="e">
        <v>#DIV/0!</v>
      </c>
      <c r="AA2018" s="304">
        <v>0</v>
      </c>
      <c r="AC2018" s="304">
        <v>0</v>
      </c>
      <c r="AD2018" s="304">
        <v>0</v>
      </c>
      <c r="AE2018" s="304">
        <v>0</v>
      </c>
      <c r="AF2018" s="304" t="e">
        <v>#DIV/0!</v>
      </c>
      <c r="AG2018" s="304">
        <v>0</v>
      </c>
      <c r="AI2018" s="304">
        <v>0</v>
      </c>
      <c r="AJ2018" s="304">
        <v>15.28</v>
      </c>
      <c r="AK2018" s="304">
        <v>93.335999999999999</v>
      </c>
      <c r="AL2018" s="304">
        <v>0.87890000000000001</v>
      </c>
      <c r="AM2018" s="304">
        <v>1494</v>
      </c>
      <c r="AO2018" s="304">
        <v>0.46360000000000001</v>
      </c>
    </row>
    <row r="2019" spans="1:41">
      <c r="A2019" s="305">
        <v>2015</v>
      </c>
      <c r="B2019" s="306" t="s">
        <v>4027</v>
      </c>
      <c r="C2019" s="305" t="s">
        <v>6026</v>
      </c>
      <c r="D2019" s="306" t="s">
        <v>4051</v>
      </c>
      <c r="E2019" s="307">
        <v>722.22</v>
      </c>
      <c r="F2019" s="304">
        <v>0</v>
      </c>
      <c r="G2019" s="304">
        <v>0</v>
      </c>
      <c r="H2019" s="304" t="e">
        <v>#DIV/0!</v>
      </c>
      <c r="I2019" s="304">
        <v>0</v>
      </c>
      <c r="K2019" s="304">
        <v>0</v>
      </c>
      <c r="L2019" s="304">
        <v>0</v>
      </c>
      <c r="M2019" s="304">
        <v>0</v>
      </c>
      <c r="N2019" s="304" t="e">
        <v>#DIV/0!</v>
      </c>
      <c r="O2019" s="304">
        <v>0</v>
      </c>
      <c r="Q2019" s="304">
        <v>0</v>
      </c>
      <c r="R2019" s="304">
        <v>0</v>
      </c>
      <c r="S2019" s="304">
        <v>0</v>
      </c>
      <c r="T2019" s="304" t="e">
        <v>#DIV/0!</v>
      </c>
      <c r="U2019" s="304">
        <v>0</v>
      </c>
      <c r="W2019" s="304">
        <v>0</v>
      </c>
      <c r="X2019" s="304">
        <v>0</v>
      </c>
      <c r="Y2019" s="304">
        <v>0</v>
      </c>
      <c r="Z2019" s="304" t="e">
        <v>#DIV/0!</v>
      </c>
      <c r="AA2019" s="304">
        <v>0</v>
      </c>
      <c r="AC2019" s="304">
        <v>0</v>
      </c>
      <c r="AD2019" s="304">
        <v>0</v>
      </c>
      <c r="AE2019" s="304">
        <v>0</v>
      </c>
      <c r="AF2019" s="304" t="e">
        <v>#DIV/0!</v>
      </c>
      <c r="AG2019" s="304">
        <v>0</v>
      </c>
      <c r="AI2019" s="304">
        <v>0</v>
      </c>
      <c r="AJ2019" s="304">
        <v>156.80000000000001</v>
      </c>
      <c r="AK2019" s="304">
        <v>577.77599999999995</v>
      </c>
      <c r="AL2019" s="304">
        <v>0.95509999999999995</v>
      </c>
      <c r="AM2019" s="304">
        <v>7572</v>
      </c>
      <c r="AO2019" s="304">
        <v>0.1109</v>
      </c>
    </row>
    <row r="2020" spans="1:41">
      <c r="A2020" s="305">
        <v>2016</v>
      </c>
      <c r="B2020" s="306" t="s">
        <v>4027</v>
      </c>
      <c r="C2020" s="305" t="s">
        <v>6027</v>
      </c>
      <c r="D2020" s="306" t="s">
        <v>4051</v>
      </c>
      <c r="E2020" s="307">
        <v>166.67</v>
      </c>
      <c r="F2020" s="304">
        <v>65.28</v>
      </c>
      <c r="G2020" s="304">
        <v>133.33600000000001</v>
      </c>
      <c r="H2020" s="304">
        <v>0.94469999999999998</v>
      </c>
      <c r="I2020" s="304">
        <v>6180</v>
      </c>
      <c r="K2020" s="304">
        <v>0.32969999999999999</v>
      </c>
      <c r="L2020" s="304">
        <v>66.08</v>
      </c>
      <c r="M2020" s="304">
        <v>133.33600000000001</v>
      </c>
      <c r="N2020" s="304">
        <v>0.88049999999999995</v>
      </c>
      <c r="O2020" s="304">
        <v>15480</v>
      </c>
      <c r="Q2020" s="304">
        <v>0.35759999999999997</v>
      </c>
      <c r="R2020" s="304">
        <v>73.84</v>
      </c>
      <c r="S2020" s="304">
        <v>133.33600000000001</v>
      </c>
      <c r="T2020" s="304">
        <v>0.85499999999999998</v>
      </c>
      <c r="U2020" s="304">
        <v>15574</v>
      </c>
      <c r="W2020" s="304">
        <v>0.34260000000000002</v>
      </c>
      <c r="X2020" s="304">
        <v>70.88</v>
      </c>
      <c r="Y2020" s="304">
        <v>133.33600000000001</v>
      </c>
      <c r="Z2020" s="304">
        <v>0.91359999999999997</v>
      </c>
      <c r="AA2020" s="304">
        <v>16808</v>
      </c>
      <c r="AC2020" s="304">
        <v>0.34889999999999999</v>
      </c>
      <c r="AD2020" s="304">
        <v>78.56</v>
      </c>
      <c r="AE2020" s="304">
        <v>133.33600000000001</v>
      </c>
      <c r="AF2020" s="304">
        <v>0.90129999999999999</v>
      </c>
      <c r="AG2020" s="304">
        <v>20452</v>
      </c>
      <c r="AI2020" s="304">
        <v>0.38819999999999999</v>
      </c>
      <c r="AJ2020" s="304">
        <v>101.84</v>
      </c>
      <c r="AK2020" s="304">
        <v>133.33600000000001</v>
      </c>
      <c r="AL2020" s="304">
        <v>0.89369999999999994</v>
      </c>
      <c r="AM2020" s="304">
        <v>19104</v>
      </c>
      <c r="AO2020" s="304">
        <v>0.29160000000000003</v>
      </c>
    </row>
    <row r="2021" spans="1:41">
      <c r="A2021" s="305">
        <v>2017</v>
      </c>
      <c r="B2021" s="306" t="s">
        <v>4027</v>
      </c>
      <c r="C2021" s="305" t="s">
        <v>6030</v>
      </c>
      <c r="D2021" s="306" t="s">
        <v>4139</v>
      </c>
      <c r="E2021" s="307">
        <v>333.33</v>
      </c>
      <c r="F2021" s="304">
        <v>0</v>
      </c>
      <c r="G2021" s="304">
        <v>0</v>
      </c>
      <c r="H2021" s="304" t="e">
        <v>#DIV/0!</v>
      </c>
      <c r="I2021" s="304">
        <v>0</v>
      </c>
      <c r="K2021" s="304">
        <v>0</v>
      </c>
      <c r="L2021" s="304">
        <v>0</v>
      </c>
      <c r="M2021" s="304">
        <v>0</v>
      </c>
      <c r="N2021" s="304" t="e">
        <v>#DIV/0!</v>
      </c>
      <c r="O2021" s="304">
        <v>0</v>
      </c>
      <c r="Q2021" s="304">
        <v>0</v>
      </c>
      <c r="R2021" s="304">
        <v>129.12</v>
      </c>
      <c r="S2021" s="304">
        <v>266.66399999999999</v>
      </c>
      <c r="T2021" s="304">
        <v>0.44450000000000001</v>
      </c>
      <c r="U2021" s="304">
        <v>744</v>
      </c>
      <c r="W2021" s="304">
        <v>2.8400000000000002E-2</v>
      </c>
      <c r="X2021" s="304">
        <v>282</v>
      </c>
      <c r="Y2021" s="304">
        <v>282</v>
      </c>
      <c r="Z2021" s="304">
        <v>0.63549999999999995</v>
      </c>
      <c r="AA2021" s="304">
        <v>8994</v>
      </c>
      <c r="AC2021" s="304">
        <v>6.7500000000000004E-2</v>
      </c>
      <c r="AD2021" s="304">
        <v>328.32</v>
      </c>
      <c r="AE2021" s="304">
        <v>328.32</v>
      </c>
      <c r="AF2021" s="304">
        <v>0.68230000000000002</v>
      </c>
      <c r="AG2021" s="304">
        <v>4986</v>
      </c>
      <c r="AI2021" s="304">
        <v>2.9899999999999999E-2</v>
      </c>
      <c r="AJ2021" s="304">
        <v>4.08</v>
      </c>
      <c r="AK2021" s="304">
        <v>266.66399999999999</v>
      </c>
      <c r="AL2021" s="304">
        <v>0.95499999999999996</v>
      </c>
      <c r="AM2021" s="304">
        <v>1398</v>
      </c>
      <c r="AO2021" s="304">
        <v>0.49840000000000001</v>
      </c>
    </row>
    <row r="2022" spans="1:41">
      <c r="A2022" s="305">
        <v>2018</v>
      </c>
      <c r="B2022" s="306" t="s">
        <v>4027</v>
      </c>
      <c r="C2022" s="305" t="s">
        <v>6031</v>
      </c>
      <c r="D2022" s="306" t="s">
        <v>4139</v>
      </c>
      <c r="E2022" s="307">
        <v>222.22</v>
      </c>
      <c r="F2022" s="304">
        <v>0</v>
      </c>
      <c r="G2022" s="304">
        <v>0</v>
      </c>
      <c r="H2022" s="304" t="e">
        <v>#DIV/0!</v>
      </c>
      <c r="I2022" s="304">
        <v>0</v>
      </c>
      <c r="K2022" s="304">
        <v>0</v>
      </c>
      <c r="L2022" s="304">
        <v>106.8</v>
      </c>
      <c r="M2022" s="304">
        <v>177.77600000000001</v>
      </c>
      <c r="N2022" s="304">
        <v>0.87539999999999996</v>
      </c>
      <c r="O2022" s="304">
        <v>13866</v>
      </c>
      <c r="Q2022" s="304">
        <v>0.21310000000000001</v>
      </c>
      <c r="R2022" s="304">
        <v>110.16</v>
      </c>
      <c r="S2022" s="304">
        <v>177.77600000000001</v>
      </c>
      <c r="T2022" s="304">
        <v>0.90329999999999999</v>
      </c>
      <c r="U2022" s="304">
        <v>18990</v>
      </c>
      <c r="W2022" s="304">
        <v>0.2651</v>
      </c>
      <c r="X2022" s="304">
        <v>106.8</v>
      </c>
      <c r="Y2022" s="304">
        <v>177.77600000000001</v>
      </c>
      <c r="Z2022" s="304">
        <v>0.92279999999999995</v>
      </c>
      <c r="AA2022" s="304">
        <v>23142</v>
      </c>
      <c r="AC2022" s="304">
        <v>0.31559999999999999</v>
      </c>
      <c r="AD2022" s="304">
        <v>95.52</v>
      </c>
      <c r="AE2022" s="304">
        <v>177.77600000000001</v>
      </c>
      <c r="AF2022" s="304">
        <v>0.91039999999999999</v>
      </c>
      <c r="AG2022" s="304">
        <v>20118</v>
      </c>
      <c r="AI2022" s="304">
        <v>0.31090000000000001</v>
      </c>
      <c r="AJ2022" s="304">
        <v>158.88</v>
      </c>
      <c r="AK2022" s="304">
        <v>177.77600000000001</v>
      </c>
      <c r="AL2022" s="304">
        <v>0.76029999999999998</v>
      </c>
      <c r="AM2022" s="304">
        <v>16440</v>
      </c>
      <c r="AO2022" s="304">
        <v>0.189</v>
      </c>
    </row>
    <row r="2023" spans="1:41">
      <c r="A2023" s="305">
        <v>2019</v>
      </c>
      <c r="B2023" s="306" t="s">
        <v>4027</v>
      </c>
      <c r="C2023" s="305" t="s">
        <v>6032</v>
      </c>
      <c r="D2023" s="306" t="s">
        <v>4051</v>
      </c>
      <c r="E2023" s="307">
        <v>1536</v>
      </c>
      <c r="F2023" s="304">
        <v>0</v>
      </c>
      <c r="G2023" s="304">
        <v>0</v>
      </c>
      <c r="H2023" s="304" t="e">
        <v>#DIV/0!</v>
      </c>
      <c r="I2023" s="304">
        <v>0</v>
      </c>
      <c r="K2023" s="304">
        <v>0</v>
      </c>
      <c r="L2023" s="304">
        <v>0</v>
      </c>
      <c r="M2023" s="304">
        <v>0</v>
      </c>
      <c r="N2023" s="304" t="e">
        <v>#DIV/0!</v>
      </c>
      <c r="O2023" s="304">
        <v>0</v>
      </c>
      <c r="Q2023" s="304">
        <v>0</v>
      </c>
      <c r="R2023" s="304">
        <v>347.28</v>
      </c>
      <c r="S2023" s="304">
        <v>1228.8</v>
      </c>
      <c r="T2023" s="304">
        <v>0.98329999999999995</v>
      </c>
      <c r="U2023" s="304">
        <v>3516</v>
      </c>
      <c r="W2023" s="304">
        <v>7.1499999999999994E-2</v>
      </c>
      <c r="X2023" s="304">
        <v>677.52</v>
      </c>
      <c r="Y2023" s="304">
        <v>1228.8</v>
      </c>
      <c r="Z2023" s="304">
        <v>0.9778</v>
      </c>
      <c r="AA2023" s="304">
        <v>151026</v>
      </c>
      <c r="AC2023" s="304">
        <v>0.30640000000000001</v>
      </c>
      <c r="AD2023" s="304">
        <v>606.48</v>
      </c>
      <c r="AE2023" s="304">
        <v>1228.8</v>
      </c>
      <c r="AF2023" s="304">
        <v>0.99070000000000003</v>
      </c>
      <c r="AG2023" s="304">
        <v>178140</v>
      </c>
      <c r="AI2023" s="304">
        <v>0.39850000000000002</v>
      </c>
      <c r="AJ2023" s="304">
        <v>703.68</v>
      </c>
      <c r="AK2023" s="304">
        <v>1228.8</v>
      </c>
      <c r="AL2023" s="304">
        <v>0.9798</v>
      </c>
      <c r="AM2023" s="304">
        <v>172266</v>
      </c>
      <c r="AO2023" s="304">
        <v>0.34699999999999998</v>
      </c>
    </row>
    <row r="2024" spans="1:41">
      <c r="A2024" s="305">
        <v>2020</v>
      </c>
      <c r="B2024" s="306" t="s">
        <v>4027</v>
      </c>
      <c r="C2024" s="305" t="s">
        <v>6033</v>
      </c>
      <c r="D2024" s="306" t="s">
        <v>4139</v>
      </c>
      <c r="E2024" s="307">
        <v>111.11</v>
      </c>
      <c r="F2024" s="304">
        <v>0</v>
      </c>
      <c r="G2024" s="304">
        <v>0</v>
      </c>
      <c r="H2024" s="304" t="e">
        <v>#DIV/0!</v>
      </c>
      <c r="I2024" s="304">
        <v>0</v>
      </c>
      <c r="K2024" s="304">
        <v>0</v>
      </c>
      <c r="L2024" s="304">
        <v>11.84</v>
      </c>
      <c r="M2024" s="304">
        <v>88.888000000000005</v>
      </c>
      <c r="N2024" s="304">
        <v>0.92749999999999999</v>
      </c>
      <c r="O2024" s="304">
        <v>230</v>
      </c>
      <c r="Q2024" s="304">
        <v>9.7000000000000003E-2</v>
      </c>
      <c r="R2024" s="304">
        <v>53.28</v>
      </c>
      <c r="S2024" s="304">
        <v>88.888000000000005</v>
      </c>
      <c r="T2024" s="304">
        <v>0.96879999999999999</v>
      </c>
      <c r="U2024" s="304">
        <v>3410</v>
      </c>
      <c r="W2024" s="304">
        <v>9.1800000000000007E-2</v>
      </c>
      <c r="X2024" s="304">
        <v>49.84</v>
      </c>
      <c r="Y2024" s="304">
        <v>88.888000000000005</v>
      </c>
      <c r="Z2024" s="304">
        <v>0.99139999999999995</v>
      </c>
      <c r="AA2024" s="304">
        <v>5760</v>
      </c>
      <c r="AC2024" s="304">
        <v>0.15670000000000001</v>
      </c>
      <c r="AD2024" s="304">
        <v>55.2</v>
      </c>
      <c r="AE2024" s="304">
        <v>88.888000000000005</v>
      </c>
      <c r="AF2024" s="304">
        <v>0.98239999999999994</v>
      </c>
      <c r="AG2024" s="304">
        <v>6692</v>
      </c>
      <c r="AI2024" s="304">
        <v>0.16589999999999999</v>
      </c>
      <c r="AJ2024" s="304">
        <v>58.08</v>
      </c>
      <c r="AK2024" s="304">
        <v>88.888000000000005</v>
      </c>
      <c r="AL2024" s="304">
        <v>0.98280000000000001</v>
      </c>
      <c r="AM2024" s="304">
        <v>6726</v>
      </c>
      <c r="AO2024" s="304">
        <v>0.16370000000000001</v>
      </c>
    </row>
    <row r="2025" spans="1:41">
      <c r="A2025" s="305">
        <v>2021</v>
      </c>
      <c r="B2025" s="306" t="s">
        <v>4027</v>
      </c>
      <c r="C2025" s="305" t="s">
        <v>6035</v>
      </c>
      <c r="D2025" s="306" t="s">
        <v>4051</v>
      </c>
      <c r="E2025" s="307">
        <v>111.11</v>
      </c>
      <c r="F2025" s="304">
        <v>0</v>
      </c>
      <c r="G2025" s="304">
        <v>0</v>
      </c>
      <c r="H2025" s="304" t="e">
        <v>#DIV/0!</v>
      </c>
      <c r="I2025" s="304">
        <v>0</v>
      </c>
      <c r="K2025" s="304">
        <v>0</v>
      </c>
      <c r="L2025" s="304">
        <v>31.28</v>
      </c>
      <c r="M2025" s="304">
        <v>88.888000000000005</v>
      </c>
      <c r="N2025" s="304">
        <v>0.75929999999999997</v>
      </c>
      <c r="O2025" s="304">
        <v>3962</v>
      </c>
      <c r="Q2025" s="304">
        <v>0.25740000000000002</v>
      </c>
      <c r="R2025" s="304">
        <v>35.28</v>
      </c>
      <c r="S2025" s="304">
        <v>88.888000000000005</v>
      </c>
      <c r="T2025" s="304">
        <v>0.72399999999999998</v>
      </c>
      <c r="U2025" s="304">
        <v>4390</v>
      </c>
      <c r="W2025" s="304">
        <v>0.2387</v>
      </c>
      <c r="X2025" s="304">
        <v>25.6</v>
      </c>
      <c r="Y2025" s="304">
        <v>88.888000000000005</v>
      </c>
      <c r="Z2025" s="304">
        <v>0.752</v>
      </c>
      <c r="AA2025" s="304">
        <v>4322</v>
      </c>
      <c r="AC2025" s="304">
        <v>0.30180000000000001</v>
      </c>
      <c r="AD2025" s="304">
        <v>26.88</v>
      </c>
      <c r="AE2025" s="304">
        <v>88.888000000000005</v>
      </c>
      <c r="AF2025" s="304">
        <v>0.71909999999999996</v>
      </c>
      <c r="AG2025" s="304">
        <v>4826</v>
      </c>
      <c r="AI2025" s="304">
        <v>0.33560000000000001</v>
      </c>
      <c r="AJ2025" s="304">
        <v>33.6</v>
      </c>
      <c r="AK2025" s="304">
        <v>88.888000000000005</v>
      </c>
      <c r="AL2025" s="304">
        <v>0.67720000000000002</v>
      </c>
      <c r="AM2025" s="304">
        <v>4434</v>
      </c>
      <c r="AO2025" s="304">
        <v>0.2893</v>
      </c>
    </row>
    <row r="2026" spans="1:41">
      <c r="A2026" s="305">
        <v>2022</v>
      </c>
      <c r="B2026" s="306" t="s">
        <v>4027</v>
      </c>
      <c r="C2026" s="305" t="s">
        <v>6036</v>
      </c>
      <c r="D2026" s="306" t="s">
        <v>4139</v>
      </c>
      <c r="E2026" s="307">
        <v>444.44</v>
      </c>
      <c r="F2026" s="304">
        <v>0</v>
      </c>
      <c r="G2026" s="304">
        <v>0</v>
      </c>
      <c r="H2026" s="304" t="e">
        <v>#DIV/0!</v>
      </c>
      <c r="I2026" s="304">
        <v>0</v>
      </c>
      <c r="K2026" s="304">
        <v>0</v>
      </c>
      <c r="L2026" s="304">
        <v>0</v>
      </c>
      <c r="M2026" s="304">
        <v>0</v>
      </c>
      <c r="N2026" s="304" t="e">
        <v>#DIV/0!</v>
      </c>
      <c r="O2026" s="304">
        <v>0</v>
      </c>
      <c r="Q2026" s="304">
        <v>0</v>
      </c>
      <c r="R2026" s="304">
        <v>309.60000000000002</v>
      </c>
      <c r="S2026" s="304">
        <v>355.55200000000002</v>
      </c>
      <c r="T2026" s="304">
        <v>0.65159999999999996</v>
      </c>
      <c r="U2026" s="304">
        <v>25602</v>
      </c>
      <c r="W2026" s="304">
        <v>0.17630000000000001</v>
      </c>
      <c r="X2026" s="304">
        <v>310.32</v>
      </c>
      <c r="Y2026" s="304">
        <v>355.55200000000002</v>
      </c>
      <c r="Z2026" s="304">
        <v>0.67679999999999996</v>
      </c>
      <c r="AA2026" s="304">
        <v>31710</v>
      </c>
      <c r="AC2026" s="304">
        <v>0.2029</v>
      </c>
      <c r="AD2026" s="304">
        <v>344.4</v>
      </c>
      <c r="AE2026" s="304">
        <v>355.55200000000002</v>
      </c>
      <c r="AF2026" s="304">
        <v>0.69</v>
      </c>
      <c r="AG2026" s="304">
        <v>35988</v>
      </c>
      <c r="AI2026" s="304">
        <v>0.2036</v>
      </c>
      <c r="AJ2026" s="304">
        <v>340.8</v>
      </c>
      <c r="AK2026" s="304">
        <v>355.55200000000002</v>
      </c>
      <c r="AL2026" s="304">
        <v>0.67599999999999993</v>
      </c>
      <c r="AM2026" s="304">
        <v>35394</v>
      </c>
      <c r="AO2026" s="304">
        <v>0.21340000000000001</v>
      </c>
    </row>
    <row r="2027" spans="1:41">
      <c r="A2027" s="305">
        <v>2023</v>
      </c>
      <c r="B2027" s="306" t="s">
        <v>4027</v>
      </c>
      <c r="C2027" s="305" t="s">
        <v>6037</v>
      </c>
      <c r="D2027" s="306" t="s">
        <v>4051</v>
      </c>
      <c r="E2027" s="307">
        <v>184.44</v>
      </c>
      <c r="F2027" s="304">
        <v>0</v>
      </c>
      <c r="G2027" s="304">
        <v>0</v>
      </c>
      <c r="H2027" s="304" t="e">
        <v>#DIV/0!</v>
      </c>
      <c r="I2027" s="304">
        <v>0</v>
      </c>
      <c r="K2027" s="304">
        <v>0</v>
      </c>
      <c r="L2027" s="304">
        <v>0</v>
      </c>
      <c r="M2027" s="304">
        <v>0</v>
      </c>
      <c r="N2027" s="304" t="e">
        <v>#DIV/0!</v>
      </c>
      <c r="O2027" s="304">
        <v>0</v>
      </c>
      <c r="Q2027" s="304">
        <v>0</v>
      </c>
      <c r="R2027" s="304">
        <v>0</v>
      </c>
      <c r="S2027" s="304">
        <v>0</v>
      </c>
      <c r="T2027" s="304" t="e">
        <v>#DIV/0!</v>
      </c>
      <c r="U2027" s="304">
        <v>0</v>
      </c>
      <c r="W2027" s="304">
        <v>0</v>
      </c>
      <c r="X2027" s="304">
        <v>51.44</v>
      </c>
      <c r="Y2027" s="304">
        <v>147.55199999999999</v>
      </c>
      <c r="Z2027" s="304">
        <v>0.93569999999999998</v>
      </c>
      <c r="AA2027" s="304">
        <v>7762</v>
      </c>
      <c r="AC2027" s="304">
        <v>0.32</v>
      </c>
      <c r="AD2027" s="304">
        <v>87.6</v>
      </c>
      <c r="AE2027" s="304">
        <v>147.55199999999999</v>
      </c>
      <c r="AF2027" s="304">
        <v>0.91120000000000001</v>
      </c>
      <c r="AG2027" s="304">
        <v>14390</v>
      </c>
      <c r="AI2027" s="304">
        <v>0.24229999999999999</v>
      </c>
      <c r="AJ2027" s="304">
        <v>89.36</v>
      </c>
      <c r="AK2027" s="304">
        <v>147.55199999999999</v>
      </c>
      <c r="AL2027" s="304">
        <v>0.91769999999999996</v>
      </c>
      <c r="AM2027" s="304">
        <v>13102</v>
      </c>
      <c r="AO2027" s="304">
        <v>0.22189999999999999</v>
      </c>
    </row>
    <row r="2028" spans="1:41">
      <c r="A2028" s="305">
        <v>2024</v>
      </c>
      <c r="B2028" s="306" t="s">
        <v>4027</v>
      </c>
      <c r="C2028" s="305" t="s">
        <v>6037</v>
      </c>
      <c r="D2028" s="306" t="s">
        <v>4051</v>
      </c>
      <c r="E2028" s="307">
        <v>354.44</v>
      </c>
      <c r="F2028" s="304">
        <v>0</v>
      </c>
      <c r="G2028" s="304">
        <v>0</v>
      </c>
      <c r="H2028" s="304" t="e">
        <v>#DIV/0!</v>
      </c>
      <c r="I2028" s="304">
        <v>0</v>
      </c>
      <c r="K2028" s="304">
        <v>0</v>
      </c>
      <c r="L2028" s="304">
        <v>0</v>
      </c>
      <c r="M2028" s="304">
        <v>0</v>
      </c>
      <c r="N2028" s="304" t="e">
        <v>#DIV/0!</v>
      </c>
      <c r="O2028" s="304">
        <v>0</v>
      </c>
      <c r="Q2028" s="304">
        <v>0</v>
      </c>
      <c r="R2028" s="304">
        <v>0</v>
      </c>
      <c r="S2028" s="304">
        <v>0</v>
      </c>
      <c r="T2028" s="304" t="e">
        <v>#DIV/0!</v>
      </c>
      <c r="U2028" s="304">
        <v>0</v>
      </c>
      <c r="W2028" s="304">
        <v>0</v>
      </c>
      <c r="X2028" s="304">
        <v>53.76</v>
      </c>
      <c r="Y2028" s="304">
        <v>283.55200000000002</v>
      </c>
      <c r="Z2028" s="304">
        <v>0.96899999999999997</v>
      </c>
      <c r="AA2028" s="304">
        <v>9992</v>
      </c>
      <c r="AC2028" s="304">
        <v>0.36330000000000001</v>
      </c>
      <c r="AD2028" s="304">
        <v>58.72</v>
      </c>
      <c r="AE2028" s="304">
        <v>283.55200000000002</v>
      </c>
      <c r="AF2028" s="304">
        <v>0.98450000000000004</v>
      </c>
      <c r="AG2028" s="304">
        <v>20056</v>
      </c>
      <c r="AI2028" s="304">
        <v>0.46629999999999999</v>
      </c>
      <c r="AJ2028" s="304">
        <v>71.680000000000007</v>
      </c>
      <c r="AK2028" s="304">
        <v>283.55200000000002</v>
      </c>
      <c r="AL2028" s="304">
        <v>0.98119999999999996</v>
      </c>
      <c r="AM2028" s="304">
        <v>19528</v>
      </c>
      <c r="AO2028" s="304">
        <v>0.38569999999999999</v>
      </c>
    </row>
    <row r="2029" spans="1:41">
      <c r="A2029" s="305">
        <v>2025</v>
      </c>
      <c r="B2029" s="306" t="s">
        <v>4027</v>
      </c>
      <c r="C2029" s="305" t="s">
        <v>6038</v>
      </c>
      <c r="D2029" s="306" t="s">
        <v>4051</v>
      </c>
      <c r="E2029" s="307">
        <v>244.44</v>
      </c>
      <c r="F2029" s="304">
        <v>0</v>
      </c>
      <c r="G2029" s="304">
        <v>0</v>
      </c>
      <c r="H2029" s="304" t="e">
        <v>#DIV/0!</v>
      </c>
      <c r="I2029" s="304">
        <v>0</v>
      </c>
      <c r="K2029" s="304">
        <v>0</v>
      </c>
      <c r="L2029" s="304">
        <v>0</v>
      </c>
      <c r="M2029" s="304">
        <v>0</v>
      </c>
      <c r="N2029" s="304" t="e">
        <v>#DIV/0!</v>
      </c>
      <c r="O2029" s="304">
        <v>0</v>
      </c>
      <c r="Q2029" s="304">
        <v>0</v>
      </c>
      <c r="R2029" s="304">
        <v>0</v>
      </c>
      <c r="S2029" s="304">
        <v>0</v>
      </c>
      <c r="T2029" s="304" t="e">
        <v>#DIV/0!</v>
      </c>
      <c r="U2029" s="304">
        <v>0</v>
      </c>
      <c r="W2029" s="304">
        <v>0</v>
      </c>
      <c r="X2029" s="304">
        <v>41.44</v>
      </c>
      <c r="Y2029" s="304">
        <v>195.55199999999999</v>
      </c>
      <c r="Z2029" s="304">
        <v>0.9204</v>
      </c>
      <c r="AA2029" s="304">
        <v>416</v>
      </c>
      <c r="AC2029" s="304">
        <v>0.1515</v>
      </c>
      <c r="AD2029" s="304">
        <v>52.16</v>
      </c>
      <c r="AE2029" s="304">
        <v>195.55199999999999</v>
      </c>
      <c r="AF2029" s="304">
        <v>0.92410000000000003</v>
      </c>
      <c r="AG2029" s="304">
        <v>12940</v>
      </c>
      <c r="AI2029" s="304">
        <v>0.3609</v>
      </c>
      <c r="AJ2029" s="304">
        <v>64.16</v>
      </c>
      <c r="AK2029" s="304">
        <v>195.55199999999999</v>
      </c>
      <c r="AL2029" s="304">
        <v>0.93869999999999998</v>
      </c>
      <c r="AM2029" s="304">
        <v>15496</v>
      </c>
      <c r="AO2029" s="304">
        <v>0.3574</v>
      </c>
    </row>
    <row r="2030" spans="1:41">
      <c r="A2030" s="305">
        <v>2026</v>
      </c>
      <c r="B2030" s="306" t="s">
        <v>4027</v>
      </c>
      <c r="C2030" s="305" t="s">
        <v>6039</v>
      </c>
      <c r="D2030" s="306" t="s">
        <v>4139</v>
      </c>
      <c r="E2030" s="307">
        <v>600</v>
      </c>
      <c r="F2030" s="304">
        <v>0</v>
      </c>
      <c r="G2030" s="304">
        <v>0</v>
      </c>
      <c r="H2030" s="304" t="e">
        <v>#DIV/0!</v>
      </c>
      <c r="I2030" s="304">
        <v>0</v>
      </c>
      <c r="K2030" s="304">
        <v>0</v>
      </c>
      <c r="L2030" s="304">
        <v>0</v>
      </c>
      <c r="M2030" s="304">
        <v>0</v>
      </c>
      <c r="N2030" s="304" t="e">
        <v>#DIV/0!</v>
      </c>
      <c r="O2030" s="304">
        <v>0</v>
      </c>
      <c r="Q2030" s="304">
        <v>0</v>
      </c>
      <c r="R2030" s="304">
        <v>424.16</v>
      </c>
      <c r="S2030" s="304">
        <v>480</v>
      </c>
      <c r="T2030" s="304">
        <v>0.99460000000000004</v>
      </c>
      <c r="U2030" s="304">
        <v>129656</v>
      </c>
      <c r="W2030" s="304">
        <v>0.51229999999999998</v>
      </c>
      <c r="X2030" s="304">
        <v>514.4</v>
      </c>
      <c r="Y2030" s="304">
        <v>512.32000000000005</v>
      </c>
      <c r="Z2030" s="304">
        <v>0.97929999999999995</v>
      </c>
      <c r="AA2030" s="304">
        <v>253952</v>
      </c>
      <c r="AB2030" s="304" t="e">
        <f>AA2030-#REF!</f>
        <v>#REF!</v>
      </c>
      <c r="AC2030" s="304">
        <v>0.67759999999999998</v>
      </c>
      <c r="AD2030" s="304">
        <v>617.91999999999996</v>
      </c>
      <c r="AE2030" s="304">
        <v>617.91999999999996</v>
      </c>
      <c r="AF2030" s="304">
        <v>0.99449999999999994</v>
      </c>
      <c r="AG2030" s="304">
        <v>261534</v>
      </c>
      <c r="AI2030" s="304">
        <v>0.57210000000000005</v>
      </c>
      <c r="AJ2030" s="304">
        <v>492.8</v>
      </c>
      <c r="AK2030" s="304">
        <v>492.8</v>
      </c>
      <c r="AL2030" s="304">
        <v>0.99980000000000002</v>
      </c>
      <c r="AM2030" s="304">
        <v>234910</v>
      </c>
      <c r="AN2030" s="304" t="e">
        <f>AM2030-#REF!</f>
        <v>#REF!</v>
      </c>
      <c r="AO2030" s="304">
        <v>0.66220000000000001</v>
      </c>
    </row>
    <row r="2031" spans="1:41">
      <c r="A2031" s="305">
        <v>2027</v>
      </c>
      <c r="B2031" s="306" t="s">
        <v>4027</v>
      </c>
      <c r="C2031" s="305" t="s">
        <v>6040</v>
      </c>
      <c r="D2031" s="306" t="s">
        <v>4051</v>
      </c>
      <c r="E2031" s="307">
        <v>111.11</v>
      </c>
      <c r="F2031" s="304">
        <v>0</v>
      </c>
      <c r="G2031" s="304">
        <v>0</v>
      </c>
      <c r="H2031" s="304" t="e">
        <v>#DIV/0!</v>
      </c>
      <c r="I2031" s="304">
        <v>0</v>
      </c>
      <c r="K2031" s="304">
        <v>0</v>
      </c>
      <c r="L2031" s="304">
        <v>0</v>
      </c>
      <c r="M2031" s="304">
        <v>0</v>
      </c>
      <c r="N2031" s="304" t="e">
        <v>#DIV/0!</v>
      </c>
      <c r="O2031" s="304">
        <v>0</v>
      </c>
      <c r="Q2031" s="304">
        <v>0</v>
      </c>
      <c r="R2031" s="304">
        <v>92.48</v>
      </c>
      <c r="S2031" s="304">
        <v>92.48</v>
      </c>
      <c r="T2031" s="304">
        <v>0.4556</v>
      </c>
      <c r="U2031" s="304">
        <v>4534</v>
      </c>
      <c r="W2031" s="304">
        <v>0.22420000000000001</v>
      </c>
      <c r="X2031" s="304">
        <v>92.48</v>
      </c>
      <c r="Y2031" s="304">
        <v>92.48</v>
      </c>
      <c r="Z2031" s="304">
        <v>0.38689999999999997</v>
      </c>
      <c r="AA2031" s="304">
        <v>3134</v>
      </c>
      <c r="AC2031" s="304">
        <v>0.29799999999999999</v>
      </c>
      <c r="AD2031" s="304">
        <v>63.28</v>
      </c>
      <c r="AE2031" s="304">
        <v>88.888000000000005</v>
      </c>
      <c r="AF2031" s="304">
        <v>0.42280000000000001</v>
      </c>
      <c r="AG2031" s="304">
        <v>6652</v>
      </c>
      <c r="AI2031" s="304">
        <v>0.3342</v>
      </c>
      <c r="AJ2031" s="304">
        <v>87.84</v>
      </c>
      <c r="AK2031" s="304">
        <v>88.888000000000005</v>
      </c>
      <c r="AL2031" s="304">
        <v>0.40060000000000001</v>
      </c>
      <c r="AM2031" s="304">
        <v>7998</v>
      </c>
      <c r="AO2031" s="304">
        <v>0.31569999999999998</v>
      </c>
    </row>
    <row r="2032" spans="1:41">
      <c r="A2032" s="305">
        <v>2028</v>
      </c>
      <c r="B2032" s="306" t="s">
        <v>3984</v>
      </c>
      <c r="C2032" s="305" t="s">
        <v>6042</v>
      </c>
      <c r="D2032" s="306" t="s">
        <v>4139</v>
      </c>
      <c r="E2032" s="307">
        <v>110</v>
      </c>
      <c r="F2032" s="304">
        <v>179.28</v>
      </c>
      <c r="G2032" s="304">
        <v>179.28</v>
      </c>
      <c r="H2032" s="304">
        <v>0.94079999999999997</v>
      </c>
      <c r="I2032" s="304">
        <v>37368</v>
      </c>
      <c r="K2032" s="304">
        <v>0.30769999999999997</v>
      </c>
      <c r="L2032" s="304">
        <v>178.08</v>
      </c>
      <c r="M2032" s="304">
        <v>178.08</v>
      </c>
      <c r="N2032" s="304">
        <v>0.91479999999999995</v>
      </c>
      <c r="O2032" s="304">
        <v>53292</v>
      </c>
      <c r="Q2032" s="304">
        <v>0.43969999999999998</v>
      </c>
      <c r="R2032" s="304">
        <v>162.72</v>
      </c>
      <c r="S2032" s="304">
        <v>162.72</v>
      </c>
      <c r="T2032" s="304">
        <v>0.94469999999999998</v>
      </c>
      <c r="U2032" s="304">
        <v>35682</v>
      </c>
      <c r="W2032" s="304">
        <v>0.32240000000000002</v>
      </c>
      <c r="X2032" s="304">
        <v>155.68</v>
      </c>
      <c r="Y2032" s="304">
        <v>155.68</v>
      </c>
      <c r="Z2032" s="304">
        <v>0.97870000000000001</v>
      </c>
      <c r="AA2032" s="304">
        <v>54306</v>
      </c>
      <c r="AC2032" s="304">
        <v>0.47910000000000003</v>
      </c>
      <c r="AD2032" s="304">
        <v>176.64</v>
      </c>
      <c r="AE2032" s="304">
        <v>176.64</v>
      </c>
      <c r="AF2032" s="304">
        <v>0.97760000000000002</v>
      </c>
      <c r="AG2032" s="304">
        <v>55200</v>
      </c>
      <c r="AI2032" s="304">
        <v>0.42970000000000003</v>
      </c>
      <c r="AJ2032" s="304">
        <v>95.68</v>
      </c>
      <c r="AK2032" s="304">
        <v>95.68</v>
      </c>
      <c r="AL2032" s="304">
        <v>0.98180000000000001</v>
      </c>
      <c r="AM2032" s="304">
        <v>2690</v>
      </c>
      <c r="AO2032" s="304">
        <v>3.9800000000000002E-2</v>
      </c>
    </row>
    <row r="2033" spans="1:41">
      <c r="A2033" s="305">
        <v>2029</v>
      </c>
      <c r="B2033" s="306" t="s">
        <v>3984</v>
      </c>
      <c r="C2033" s="305" t="s">
        <v>6043</v>
      </c>
      <c r="D2033" s="306" t="s">
        <v>4139</v>
      </c>
      <c r="E2033" s="307">
        <v>165</v>
      </c>
      <c r="F2033" s="304">
        <v>168</v>
      </c>
      <c r="G2033" s="304">
        <v>168</v>
      </c>
      <c r="H2033" s="304">
        <v>0.94159999999999999</v>
      </c>
      <c r="I2033" s="304">
        <v>49920</v>
      </c>
      <c r="K2033" s="304">
        <v>0.43830000000000002</v>
      </c>
      <c r="L2033" s="304">
        <v>174</v>
      </c>
      <c r="M2033" s="304">
        <v>174</v>
      </c>
      <c r="N2033" s="304">
        <v>0.87409999999999999</v>
      </c>
      <c r="O2033" s="304">
        <v>48860</v>
      </c>
      <c r="Q2033" s="304">
        <v>0.43180000000000002</v>
      </c>
      <c r="R2033" s="304">
        <v>156</v>
      </c>
      <c r="S2033" s="304">
        <v>156</v>
      </c>
      <c r="T2033" s="304">
        <v>1</v>
      </c>
      <c r="U2033" s="304">
        <v>52400</v>
      </c>
      <c r="W2033" s="304">
        <v>0.46650000000000003</v>
      </c>
      <c r="X2033" s="304">
        <v>168</v>
      </c>
      <c r="Y2033" s="304">
        <v>168</v>
      </c>
      <c r="Z2033" s="304">
        <v>0.70019999999999993</v>
      </c>
      <c r="AA2033" s="304">
        <v>33020</v>
      </c>
      <c r="AC2033" s="304">
        <v>0.37730000000000002</v>
      </c>
      <c r="AD2033" s="304">
        <v>202</v>
      </c>
      <c r="AE2033" s="304">
        <v>202</v>
      </c>
      <c r="AF2033" s="304">
        <v>0.80940000000000001</v>
      </c>
      <c r="AG2033" s="304">
        <v>44480</v>
      </c>
      <c r="AI2033" s="304">
        <v>0.36570000000000003</v>
      </c>
      <c r="AJ2033" s="304">
        <v>198</v>
      </c>
      <c r="AK2033" s="304">
        <v>198</v>
      </c>
      <c r="AL2033" s="304">
        <v>0.87780000000000002</v>
      </c>
      <c r="AM2033" s="304">
        <v>28720</v>
      </c>
      <c r="AO2033" s="304">
        <v>0.22950000000000001</v>
      </c>
    </row>
    <row r="2034" spans="1:41">
      <c r="A2034" s="305">
        <v>2030</v>
      </c>
      <c r="B2034" s="306" t="s">
        <v>3984</v>
      </c>
      <c r="C2034" s="305" t="s">
        <v>6044</v>
      </c>
      <c r="D2034" s="306" t="s">
        <v>4051</v>
      </c>
      <c r="E2034" s="307">
        <v>112.5</v>
      </c>
      <c r="F2034" s="304">
        <v>52.16</v>
      </c>
      <c r="G2034" s="304">
        <v>90</v>
      </c>
      <c r="H2034" s="304">
        <v>0.99909999999999999</v>
      </c>
      <c r="I2034" s="304">
        <v>13048</v>
      </c>
      <c r="K2034" s="304">
        <v>0.72209999999999996</v>
      </c>
      <c r="L2034" s="304">
        <v>56</v>
      </c>
      <c r="M2034" s="304">
        <v>90</v>
      </c>
      <c r="N2034" s="304">
        <v>0.99890000000000001</v>
      </c>
      <c r="O2034" s="304">
        <v>28356</v>
      </c>
      <c r="P2034" s="304" t="e">
        <f>O2034-#REF!</f>
        <v>#REF!</v>
      </c>
      <c r="Q2034" s="304">
        <v>0.68140000000000001</v>
      </c>
      <c r="R2034" s="304">
        <v>58.88</v>
      </c>
      <c r="S2034" s="304">
        <v>90</v>
      </c>
      <c r="T2034" s="304">
        <v>0.99749999999999994</v>
      </c>
      <c r="U2034" s="304">
        <v>28478</v>
      </c>
      <c r="V2034" s="304" t="e">
        <f>U2034-#REF!</f>
        <v>#REF!</v>
      </c>
      <c r="W2034" s="304">
        <v>0.65169999999999995</v>
      </c>
      <c r="X2034" s="304">
        <v>51.36</v>
      </c>
      <c r="Y2034" s="304">
        <v>90</v>
      </c>
      <c r="Z2034" s="304">
        <v>0.99739999999999995</v>
      </c>
      <c r="AA2034" s="304">
        <v>26952</v>
      </c>
      <c r="AB2034" s="304" t="e">
        <f>AA2034-#REF!</f>
        <v>#REF!</v>
      </c>
      <c r="AC2034" s="304">
        <v>0.70720000000000005</v>
      </c>
      <c r="AD2034" s="304">
        <v>48</v>
      </c>
      <c r="AE2034" s="304">
        <v>90</v>
      </c>
      <c r="AF2034" s="304">
        <v>0.99670000000000003</v>
      </c>
      <c r="AG2034" s="304">
        <v>26416</v>
      </c>
      <c r="AH2034" s="304" t="e">
        <f>AG2034-#REF!</f>
        <v>#REF!</v>
      </c>
      <c r="AI2034" s="304">
        <v>0.74219999999999997</v>
      </c>
      <c r="AJ2034" s="304">
        <v>46.4</v>
      </c>
      <c r="AK2034" s="304">
        <v>90</v>
      </c>
      <c r="AL2034" s="304">
        <v>0.99729999999999996</v>
      </c>
      <c r="AM2034" s="304">
        <v>24920</v>
      </c>
      <c r="AN2034" s="304" t="e">
        <f>AM2034-#REF!</f>
        <v>#REF!</v>
      </c>
      <c r="AO2034" s="304">
        <v>0.748</v>
      </c>
    </row>
    <row r="2035" spans="1:41">
      <c r="A2035" s="305">
        <v>2031</v>
      </c>
      <c r="B2035" s="306" t="s">
        <v>3984</v>
      </c>
      <c r="C2035" s="305" t="s">
        <v>6045</v>
      </c>
      <c r="D2035" s="306" t="s">
        <v>4051</v>
      </c>
      <c r="E2035" s="307">
        <v>126</v>
      </c>
      <c r="F2035" s="304">
        <v>46.65</v>
      </c>
      <c r="G2035" s="304">
        <v>100.8</v>
      </c>
      <c r="H2035" s="304">
        <v>0.97899999999999998</v>
      </c>
      <c r="I2035" s="304">
        <v>5949</v>
      </c>
      <c r="K2035" s="304">
        <v>0.16900000000000001</v>
      </c>
      <c r="L2035" s="304">
        <v>75.09</v>
      </c>
      <c r="M2035" s="304">
        <v>100.8</v>
      </c>
      <c r="N2035" s="304">
        <v>0.9677</v>
      </c>
      <c r="O2035" s="304">
        <v>15039</v>
      </c>
      <c r="Q2035" s="304">
        <v>0.3024</v>
      </c>
      <c r="R2035" s="304">
        <v>96.01</v>
      </c>
      <c r="S2035" s="304">
        <v>100.8</v>
      </c>
      <c r="T2035" s="304">
        <v>0.95989999999999998</v>
      </c>
      <c r="U2035" s="304">
        <v>20413</v>
      </c>
      <c r="W2035" s="304">
        <v>0.31169999999999998</v>
      </c>
      <c r="X2035" s="304">
        <v>68.25</v>
      </c>
      <c r="Y2035" s="304">
        <v>100.8</v>
      </c>
      <c r="Z2035" s="304">
        <v>0.96489999999999998</v>
      </c>
      <c r="AA2035" s="304">
        <v>15957</v>
      </c>
      <c r="AC2035" s="304">
        <v>0.1118</v>
      </c>
      <c r="AD2035" s="304">
        <v>0</v>
      </c>
      <c r="AE2035" s="304">
        <v>0</v>
      </c>
      <c r="AF2035" s="304" t="e">
        <v>#DIV/0!</v>
      </c>
      <c r="AG2035" s="304">
        <v>0</v>
      </c>
      <c r="AI2035" s="304">
        <v>0</v>
      </c>
      <c r="AJ2035" s="304">
        <v>0</v>
      </c>
      <c r="AK2035" s="304">
        <v>0</v>
      </c>
      <c r="AL2035" s="304" t="e">
        <v>#DIV/0!</v>
      </c>
      <c r="AM2035" s="304">
        <v>0</v>
      </c>
      <c r="AO2035" s="304">
        <v>0</v>
      </c>
    </row>
    <row r="2036" spans="1:41">
      <c r="A2036" s="305">
        <v>2032</v>
      </c>
      <c r="B2036" s="306" t="s">
        <v>3984</v>
      </c>
      <c r="C2036" s="305" t="s">
        <v>6046</v>
      </c>
      <c r="D2036" s="306" t="s">
        <v>4139</v>
      </c>
      <c r="E2036" s="307">
        <v>158</v>
      </c>
      <c r="F2036" s="304">
        <v>280.52</v>
      </c>
      <c r="G2036" s="304">
        <v>280.52</v>
      </c>
      <c r="H2036" s="304">
        <v>0.80399999999999994</v>
      </c>
      <c r="I2036" s="304">
        <v>60440</v>
      </c>
      <c r="K2036" s="304">
        <v>0.37219999999999998</v>
      </c>
      <c r="L2036" s="304">
        <v>296.8</v>
      </c>
      <c r="M2036" s="304">
        <v>296.8</v>
      </c>
      <c r="N2036" s="304">
        <v>0.83919999999999995</v>
      </c>
      <c r="O2036" s="304">
        <v>83400</v>
      </c>
      <c r="Q2036" s="304">
        <v>0.4501</v>
      </c>
      <c r="R2036" s="304">
        <v>282.39999999999998</v>
      </c>
      <c r="S2036" s="304">
        <v>282.39999999999998</v>
      </c>
      <c r="T2036" s="304">
        <v>0.8165</v>
      </c>
      <c r="U2036" s="304">
        <v>59332</v>
      </c>
      <c r="W2036" s="304">
        <v>0.3574</v>
      </c>
      <c r="X2036" s="304">
        <v>282.39999999999998</v>
      </c>
      <c r="Y2036" s="304">
        <v>282.39999999999998</v>
      </c>
      <c r="Z2036" s="304">
        <v>0.90110000000000001</v>
      </c>
      <c r="AA2036" s="304">
        <v>61716</v>
      </c>
      <c r="AC2036" s="304">
        <v>0.32600000000000001</v>
      </c>
      <c r="AD2036" s="304">
        <v>276.27999999999997</v>
      </c>
      <c r="AE2036" s="304">
        <v>276.27999999999997</v>
      </c>
      <c r="AF2036" s="304">
        <v>0.8599</v>
      </c>
      <c r="AG2036" s="304">
        <v>67316</v>
      </c>
      <c r="AI2036" s="304">
        <v>0.38090000000000002</v>
      </c>
      <c r="AJ2036" s="304">
        <v>272.8</v>
      </c>
      <c r="AK2036" s="304">
        <v>272.8</v>
      </c>
      <c r="AL2036" s="304">
        <v>0.82530000000000003</v>
      </c>
      <c r="AM2036" s="304">
        <v>61324</v>
      </c>
      <c r="AO2036" s="304">
        <v>0.37830000000000003</v>
      </c>
    </row>
    <row r="2037" spans="1:41">
      <c r="A2037" s="305">
        <v>2033</v>
      </c>
      <c r="B2037" s="306" t="s">
        <v>3984</v>
      </c>
      <c r="C2037" s="305" t="s">
        <v>6047</v>
      </c>
      <c r="D2037" s="306" t="s">
        <v>4139</v>
      </c>
      <c r="E2037" s="307">
        <v>161</v>
      </c>
      <c r="F2037" s="304">
        <v>106</v>
      </c>
      <c r="G2037" s="304">
        <v>128.80000000000001</v>
      </c>
      <c r="H2037" s="304">
        <v>0.93010000000000004</v>
      </c>
      <c r="I2037" s="304">
        <v>42836</v>
      </c>
      <c r="K2037" s="304">
        <v>0.59289999999999998</v>
      </c>
      <c r="L2037" s="304">
        <v>165.04</v>
      </c>
      <c r="M2037" s="304">
        <v>165.04</v>
      </c>
      <c r="N2037" s="304">
        <v>0.98519999999999996</v>
      </c>
      <c r="O2037" s="304">
        <v>18964</v>
      </c>
      <c r="Q2037" s="304">
        <v>0.21129999999999999</v>
      </c>
      <c r="R2037" s="304">
        <v>134.47999999999999</v>
      </c>
      <c r="S2037" s="304">
        <v>134.47999999999999</v>
      </c>
      <c r="T2037" s="304">
        <v>0.95599999999999996</v>
      </c>
      <c r="U2037" s="304">
        <v>6980</v>
      </c>
      <c r="W2037" s="304">
        <v>7.5399999999999995E-2</v>
      </c>
      <c r="X2037" s="304">
        <v>18</v>
      </c>
      <c r="Y2037" s="304">
        <v>128.80000000000001</v>
      </c>
      <c r="Z2037" s="304">
        <v>0.8488</v>
      </c>
      <c r="AA2037" s="304">
        <v>2694</v>
      </c>
      <c r="AC2037" s="304">
        <v>0.23699999999999999</v>
      </c>
      <c r="AD2037" s="304">
        <v>39.68</v>
      </c>
      <c r="AE2037" s="304">
        <v>128.80000000000001</v>
      </c>
      <c r="AF2037" s="304">
        <v>0.8508</v>
      </c>
      <c r="AG2037" s="304">
        <v>2816</v>
      </c>
      <c r="AI2037" s="304">
        <v>0.11210000000000001</v>
      </c>
      <c r="AJ2037" s="304">
        <v>13.84</v>
      </c>
      <c r="AK2037" s="304">
        <v>128.80000000000001</v>
      </c>
      <c r="AL2037" s="304">
        <v>0.84260000000000002</v>
      </c>
      <c r="AM2037" s="304">
        <v>2590</v>
      </c>
      <c r="AO2037" s="304">
        <v>0.3085</v>
      </c>
    </row>
    <row r="2038" spans="1:41">
      <c r="A2038" s="305">
        <v>2034</v>
      </c>
      <c r="B2038" s="306" t="s">
        <v>3984</v>
      </c>
      <c r="C2038" s="305" t="s">
        <v>6048</v>
      </c>
      <c r="D2038" s="306" t="s">
        <v>4139</v>
      </c>
      <c r="E2038" s="307">
        <v>300</v>
      </c>
      <c r="F2038" s="304">
        <v>266.08</v>
      </c>
      <c r="G2038" s="304">
        <v>266.08</v>
      </c>
      <c r="H2038" s="304">
        <v>0.46879999999999999</v>
      </c>
      <c r="I2038" s="304">
        <v>27372</v>
      </c>
      <c r="K2038" s="304">
        <v>0.30480000000000002</v>
      </c>
      <c r="L2038" s="304">
        <v>253.92</v>
      </c>
      <c r="M2038" s="304">
        <v>250.24</v>
      </c>
      <c r="N2038" s="304">
        <v>0.84809999999999997</v>
      </c>
      <c r="O2038" s="304">
        <v>67484</v>
      </c>
      <c r="Q2038" s="304">
        <v>0.42120000000000002</v>
      </c>
      <c r="R2038" s="304">
        <v>243.36</v>
      </c>
      <c r="S2038" s="304">
        <v>243.36</v>
      </c>
      <c r="T2038" s="304">
        <v>0.90900000000000003</v>
      </c>
      <c r="U2038" s="304">
        <v>59236</v>
      </c>
      <c r="W2038" s="304">
        <v>0.37190000000000001</v>
      </c>
      <c r="X2038" s="304">
        <v>240.96</v>
      </c>
      <c r="Y2038" s="304">
        <v>240.48</v>
      </c>
      <c r="Z2038" s="304">
        <v>0.9375</v>
      </c>
      <c r="AA2038" s="304">
        <v>72768</v>
      </c>
      <c r="AC2038" s="304">
        <v>0.433</v>
      </c>
      <c r="AD2038" s="304">
        <v>244</v>
      </c>
      <c r="AE2038" s="304">
        <v>244</v>
      </c>
      <c r="AF2038" s="304">
        <v>0.92730000000000001</v>
      </c>
      <c r="AG2038" s="304">
        <v>60268</v>
      </c>
      <c r="AI2038" s="304">
        <v>0.35799999999999998</v>
      </c>
      <c r="AJ2038" s="304">
        <v>240</v>
      </c>
      <c r="AK2038" s="304">
        <v>240</v>
      </c>
      <c r="AL2038" s="304">
        <v>0.92859999999999998</v>
      </c>
      <c r="AM2038" s="304">
        <v>57200</v>
      </c>
      <c r="AO2038" s="304">
        <v>0.35649999999999998</v>
      </c>
    </row>
    <row r="2039" spans="1:41">
      <c r="A2039" s="305">
        <v>2035</v>
      </c>
      <c r="B2039" s="306" t="s">
        <v>3984</v>
      </c>
      <c r="C2039" s="305" t="s">
        <v>6049</v>
      </c>
      <c r="D2039" s="306" t="s">
        <v>4139</v>
      </c>
      <c r="E2039" s="307">
        <v>145.80000000000001</v>
      </c>
      <c r="F2039" s="304">
        <v>65.319999999999993</v>
      </c>
      <c r="G2039" s="304">
        <v>116.64</v>
      </c>
      <c r="H2039" s="304">
        <v>0.97560000000000002</v>
      </c>
      <c r="I2039" s="304">
        <v>8304</v>
      </c>
      <c r="K2039" s="304">
        <v>0.18099999999999999</v>
      </c>
      <c r="L2039" s="304">
        <v>58.38</v>
      </c>
      <c r="M2039" s="304">
        <v>116.64</v>
      </c>
      <c r="N2039" s="304">
        <v>0.96709999999999996</v>
      </c>
      <c r="O2039" s="304">
        <v>9976</v>
      </c>
      <c r="Q2039" s="304">
        <v>0.23749999999999999</v>
      </c>
      <c r="R2039" s="304">
        <v>62.3</v>
      </c>
      <c r="S2039" s="304">
        <v>116.64</v>
      </c>
      <c r="T2039" s="304">
        <v>0.9536</v>
      </c>
      <c r="U2039" s="304">
        <v>9112</v>
      </c>
      <c r="W2039" s="304">
        <v>0.21299999999999999</v>
      </c>
      <c r="X2039" s="304">
        <v>61.46</v>
      </c>
      <c r="Y2039" s="304">
        <v>116.64</v>
      </c>
      <c r="Z2039" s="304">
        <v>0.94369999999999998</v>
      </c>
      <c r="AA2039" s="304">
        <v>8868</v>
      </c>
      <c r="AC2039" s="304">
        <v>0.20549999999999999</v>
      </c>
      <c r="AD2039" s="304">
        <v>60</v>
      </c>
      <c r="AE2039" s="304">
        <v>116.64</v>
      </c>
      <c r="AF2039" s="304">
        <v>0.93740000000000001</v>
      </c>
      <c r="AG2039" s="304">
        <v>10140</v>
      </c>
      <c r="AI2039" s="304">
        <v>0.24229999999999999</v>
      </c>
      <c r="AJ2039" s="304">
        <v>60</v>
      </c>
      <c r="AK2039" s="304">
        <v>116.64</v>
      </c>
      <c r="AL2039" s="304">
        <v>0.93879999999999997</v>
      </c>
      <c r="AM2039" s="304">
        <v>9200</v>
      </c>
      <c r="AO2039" s="304">
        <v>0.22689999999999999</v>
      </c>
    </row>
    <row r="2040" spans="1:41">
      <c r="A2040" s="305">
        <v>2036</v>
      </c>
      <c r="B2040" s="306" t="s">
        <v>3984</v>
      </c>
      <c r="C2040" s="305" t="s">
        <v>6050</v>
      </c>
      <c r="D2040" s="306" t="s">
        <v>4139</v>
      </c>
      <c r="E2040" s="307">
        <v>220</v>
      </c>
      <c r="F2040" s="304">
        <v>57</v>
      </c>
      <c r="G2040" s="304">
        <v>176</v>
      </c>
      <c r="H2040" s="304">
        <v>0.8125</v>
      </c>
      <c r="I2040" s="304">
        <v>3900</v>
      </c>
      <c r="K2040" s="304">
        <v>0.11700000000000001</v>
      </c>
      <c r="L2040" s="304">
        <v>60</v>
      </c>
      <c r="M2040" s="304">
        <v>176</v>
      </c>
      <c r="N2040" s="304">
        <v>0.71840000000000004</v>
      </c>
      <c r="O2040" s="304">
        <v>3603</v>
      </c>
      <c r="Q2040" s="304">
        <v>0.1124</v>
      </c>
      <c r="R2040" s="304">
        <v>63</v>
      </c>
      <c r="S2040" s="304">
        <v>176</v>
      </c>
      <c r="T2040" s="304">
        <v>0.7177</v>
      </c>
      <c r="U2040" s="304">
        <v>4797</v>
      </c>
      <c r="W2040" s="304">
        <v>0.1474</v>
      </c>
      <c r="X2040" s="304">
        <v>63</v>
      </c>
      <c r="Y2040" s="304">
        <v>176</v>
      </c>
      <c r="Z2040" s="304">
        <v>0.67520000000000002</v>
      </c>
      <c r="AA2040" s="304">
        <v>3180</v>
      </c>
      <c r="AC2040" s="304">
        <v>0.10050000000000001</v>
      </c>
      <c r="AD2040" s="304">
        <v>67.47</v>
      </c>
      <c r="AE2040" s="304">
        <v>176</v>
      </c>
      <c r="AF2040" s="304">
        <v>0.63419999999999999</v>
      </c>
      <c r="AG2040" s="304">
        <v>4041</v>
      </c>
      <c r="AI2040" s="304">
        <v>0.12690000000000001</v>
      </c>
      <c r="AJ2040" s="304">
        <v>64.05</v>
      </c>
      <c r="AK2040" s="304">
        <v>176</v>
      </c>
      <c r="AL2040" s="304">
        <v>0.6482</v>
      </c>
      <c r="AM2040" s="304">
        <v>4239</v>
      </c>
      <c r="AO2040" s="304">
        <v>0.14180000000000001</v>
      </c>
    </row>
    <row r="2041" spans="1:41">
      <c r="A2041" s="305">
        <v>2037</v>
      </c>
      <c r="B2041" s="306" t="s">
        <v>3984</v>
      </c>
      <c r="C2041" s="305" t="s">
        <v>6051</v>
      </c>
      <c r="D2041" s="306" t="s">
        <v>4139</v>
      </c>
      <c r="E2041" s="307">
        <v>162.5</v>
      </c>
      <c r="F2041" s="304">
        <v>145.6</v>
      </c>
      <c r="G2041" s="304">
        <v>145.6</v>
      </c>
      <c r="H2041" s="304">
        <v>0.89769999999999994</v>
      </c>
      <c r="I2041" s="304">
        <v>27684</v>
      </c>
      <c r="K2041" s="304">
        <v>0.29420000000000002</v>
      </c>
      <c r="L2041" s="304">
        <v>146.4</v>
      </c>
      <c r="M2041" s="304">
        <v>146.4</v>
      </c>
      <c r="N2041" s="304">
        <v>0.878</v>
      </c>
      <c r="O2041" s="304">
        <v>33476</v>
      </c>
      <c r="Q2041" s="304">
        <v>0.35</v>
      </c>
      <c r="R2041" s="304">
        <v>140.63999999999999</v>
      </c>
      <c r="S2041" s="304">
        <v>132.56</v>
      </c>
      <c r="T2041" s="304">
        <v>0.94940000000000002</v>
      </c>
      <c r="U2041" s="304">
        <v>24982</v>
      </c>
      <c r="W2041" s="304">
        <v>0.25990000000000002</v>
      </c>
      <c r="X2041" s="304">
        <v>121.92</v>
      </c>
      <c r="Y2041" s="304">
        <v>130</v>
      </c>
      <c r="Z2041" s="304">
        <v>0.94520000000000004</v>
      </c>
      <c r="AA2041" s="304">
        <v>23238</v>
      </c>
      <c r="AC2041" s="304">
        <v>0.27100000000000002</v>
      </c>
      <c r="AD2041" s="304">
        <v>124.08</v>
      </c>
      <c r="AE2041" s="304">
        <v>130</v>
      </c>
      <c r="AF2041" s="304">
        <v>0.90610000000000002</v>
      </c>
      <c r="AG2041" s="304">
        <v>11212</v>
      </c>
      <c r="AI2041" s="304">
        <v>0.13400000000000001</v>
      </c>
      <c r="AJ2041" s="304">
        <v>4.6399999999999997</v>
      </c>
      <c r="AK2041" s="304">
        <v>130</v>
      </c>
      <c r="AL2041" s="304">
        <v>0.44789999999999996</v>
      </c>
      <c r="AM2041" s="304">
        <v>652</v>
      </c>
      <c r="AO2041" s="304">
        <v>0.43580000000000002</v>
      </c>
    </row>
    <row r="2042" spans="1:41">
      <c r="A2042" s="305">
        <v>2038</v>
      </c>
      <c r="B2042" s="306" t="s">
        <v>3984</v>
      </c>
      <c r="C2042" s="305" t="s">
        <v>6052</v>
      </c>
      <c r="D2042" s="306" t="s">
        <v>4139</v>
      </c>
      <c r="E2042" s="307">
        <v>178.5</v>
      </c>
      <c r="F2042" s="304">
        <v>171.12</v>
      </c>
      <c r="G2042" s="304">
        <v>171.12</v>
      </c>
      <c r="H2042" s="304">
        <v>0.66120000000000001</v>
      </c>
      <c r="I2042" s="304">
        <v>23000</v>
      </c>
      <c r="K2042" s="304">
        <v>0.28239999999999998</v>
      </c>
      <c r="L2042" s="304">
        <v>145.44</v>
      </c>
      <c r="M2042" s="304">
        <v>145.44</v>
      </c>
      <c r="N2042" s="304">
        <v>0.65890000000000004</v>
      </c>
      <c r="O2042" s="304">
        <v>27808</v>
      </c>
      <c r="Q2042" s="304">
        <v>0.39</v>
      </c>
      <c r="R2042" s="304">
        <v>135.36000000000001</v>
      </c>
      <c r="S2042" s="304">
        <v>142.80000000000001</v>
      </c>
      <c r="T2042" s="304">
        <v>0.65579999999999994</v>
      </c>
      <c r="U2042" s="304">
        <v>16810</v>
      </c>
      <c r="W2042" s="304">
        <v>0.26300000000000001</v>
      </c>
      <c r="X2042" s="304">
        <v>120.24</v>
      </c>
      <c r="Y2042" s="304">
        <v>142.80000000000001</v>
      </c>
      <c r="Z2042" s="304">
        <v>0.68459999999999999</v>
      </c>
      <c r="AA2042" s="304">
        <v>4584</v>
      </c>
      <c r="AC2042" s="304">
        <v>7.4899999999999994E-2</v>
      </c>
      <c r="AD2042" s="304">
        <v>10.08</v>
      </c>
      <c r="AE2042" s="304">
        <v>142.80000000000001</v>
      </c>
      <c r="AF2042" s="304">
        <v>0.8569</v>
      </c>
      <c r="AG2042" s="304">
        <v>1580</v>
      </c>
      <c r="AI2042" s="304">
        <v>0.24590000000000001</v>
      </c>
      <c r="AJ2042" s="304">
        <v>25.52</v>
      </c>
      <c r="AK2042" s="304">
        <v>142.80000000000001</v>
      </c>
      <c r="AL2042" s="304">
        <v>0.74019999999999997</v>
      </c>
      <c r="AM2042" s="304">
        <v>1883</v>
      </c>
      <c r="AO2042" s="304">
        <v>0.14319999999999999</v>
      </c>
    </row>
    <row r="2043" spans="1:41">
      <c r="A2043" s="305">
        <v>2039</v>
      </c>
      <c r="B2043" s="306" t="s">
        <v>3984</v>
      </c>
      <c r="C2043" s="305" t="s">
        <v>6053</v>
      </c>
      <c r="D2043" s="306" t="s">
        <v>4139</v>
      </c>
      <c r="E2043" s="307">
        <v>178</v>
      </c>
      <c r="F2043" s="304">
        <v>175.2</v>
      </c>
      <c r="G2043" s="304">
        <v>175.2</v>
      </c>
      <c r="H2043" s="304">
        <v>0.79779999999999995</v>
      </c>
      <c r="I2043" s="304">
        <v>25803</v>
      </c>
      <c r="K2043" s="304">
        <v>0.25640000000000002</v>
      </c>
      <c r="L2043" s="304">
        <v>167.7</v>
      </c>
      <c r="M2043" s="304">
        <v>167.7</v>
      </c>
      <c r="N2043" s="304">
        <v>0.78959999999999997</v>
      </c>
      <c r="O2043" s="304">
        <v>29079</v>
      </c>
      <c r="Q2043" s="304">
        <v>0.29520000000000002</v>
      </c>
      <c r="R2043" s="304">
        <v>146.1</v>
      </c>
      <c r="S2043" s="304">
        <v>146.1</v>
      </c>
      <c r="T2043" s="304">
        <v>0.83640000000000003</v>
      </c>
      <c r="U2043" s="304">
        <v>7635</v>
      </c>
      <c r="W2043" s="304">
        <v>8.6800000000000002E-2</v>
      </c>
      <c r="X2043" s="304">
        <v>169.2</v>
      </c>
      <c r="Y2043" s="304">
        <v>169.2</v>
      </c>
      <c r="Z2043" s="304">
        <v>0.81909999999999994</v>
      </c>
      <c r="AA2043" s="304">
        <v>7848</v>
      </c>
      <c r="AC2043" s="304">
        <v>7.6100000000000001E-2</v>
      </c>
      <c r="AD2043" s="304">
        <v>166.5</v>
      </c>
      <c r="AE2043" s="304">
        <v>166.5</v>
      </c>
      <c r="AF2043" s="304">
        <v>0.78310000000000002</v>
      </c>
      <c r="AG2043" s="304">
        <v>31263</v>
      </c>
      <c r="AI2043" s="304">
        <v>0.32229999999999998</v>
      </c>
      <c r="AJ2043" s="304">
        <v>162</v>
      </c>
      <c r="AK2043" s="304">
        <v>162</v>
      </c>
      <c r="AL2043" s="304">
        <v>0.79369999999999996</v>
      </c>
      <c r="AM2043" s="304">
        <v>9495</v>
      </c>
      <c r="AO2043" s="304">
        <v>0.1026</v>
      </c>
    </row>
    <row r="2044" spans="1:41">
      <c r="A2044" s="305">
        <v>2040</v>
      </c>
      <c r="B2044" s="306" t="s">
        <v>3984</v>
      </c>
      <c r="C2044" s="305" t="s">
        <v>6054</v>
      </c>
      <c r="D2044" s="306" t="s">
        <v>4139</v>
      </c>
      <c r="E2044" s="307">
        <v>173.5</v>
      </c>
      <c r="F2044" s="304">
        <v>217.5</v>
      </c>
      <c r="G2044" s="304">
        <v>217.5</v>
      </c>
      <c r="H2044" s="304">
        <v>0.93499999999999994</v>
      </c>
      <c r="I2044" s="304">
        <v>47232</v>
      </c>
      <c r="K2044" s="304">
        <v>0.3226</v>
      </c>
      <c r="L2044" s="304">
        <v>205.2</v>
      </c>
      <c r="M2044" s="304">
        <v>205.2</v>
      </c>
      <c r="N2044" s="304">
        <v>0.94040000000000001</v>
      </c>
      <c r="O2044" s="304">
        <v>43917</v>
      </c>
      <c r="Q2044" s="304">
        <v>0.30590000000000001</v>
      </c>
      <c r="R2044" s="304">
        <v>168</v>
      </c>
      <c r="S2044" s="304">
        <v>168</v>
      </c>
      <c r="T2044" s="304">
        <v>0.96289999999999998</v>
      </c>
      <c r="U2044" s="304">
        <v>32232</v>
      </c>
      <c r="W2044" s="304">
        <v>0.2767</v>
      </c>
      <c r="X2044" s="304">
        <v>206.4</v>
      </c>
      <c r="Y2044" s="304">
        <v>206.4</v>
      </c>
      <c r="Z2044" s="304">
        <v>0.95760000000000001</v>
      </c>
      <c r="AA2044" s="304">
        <v>42000</v>
      </c>
      <c r="AC2044" s="304">
        <v>0.28560000000000002</v>
      </c>
      <c r="AD2044" s="304">
        <v>186</v>
      </c>
      <c r="AE2044" s="304">
        <v>186</v>
      </c>
      <c r="AF2044" s="304">
        <v>0.9677</v>
      </c>
      <c r="AG2044" s="304">
        <v>51249</v>
      </c>
      <c r="AI2044" s="304">
        <v>0.38269999999999998</v>
      </c>
      <c r="AJ2044" s="304">
        <v>180.6</v>
      </c>
      <c r="AK2044" s="304">
        <v>180.6</v>
      </c>
      <c r="AL2044" s="304">
        <v>0.95509999999999995</v>
      </c>
      <c r="AM2044" s="304">
        <v>43689</v>
      </c>
      <c r="AO2044" s="304">
        <v>0.3518</v>
      </c>
    </row>
    <row r="2045" spans="1:41">
      <c r="A2045" s="305">
        <v>2041</v>
      </c>
      <c r="B2045" s="306" t="s">
        <v>3984</v>
      </c>
      <c r="C2045" s="305" t="s">
        <v>6056</v>
      </c>
      <c r="D2045" s="306" t="s">
        <v>4139</v>
      </c>
      <c r="E2045" s="307">
        <v>123</v>
      </c>
      <c r="F2045" s="304">
        <v>214</v>
      </c>
      <c r="G2045" s="304">
        <v>214</v>
      </c>
      <c r="H2045" s="304">
        <v>1</v>
      </c>
      <c r="I2045" s="304">
        <v>43994</v>
      </c>
      <c r="K2045" s="304">
        <v>0.28549999999999998</v>
      </c>
      <c r="L2045" s="304">
        <v>228</v>
      </c>
      <c r="M2045" s="304">
        <v>228</v>
      </c>
      <c r="N2045" s="304">
        <v>0.96550000000000002</v>
      </c>
      <c r="O2045" s="304">
        <v>36236</v>
      </c>
      <c r="Q2045" s="304">
        <v>0.2213</v>
      </c>
      <c r="R2045" s="304">
        <v>212</v>
      </c>
      <c r="S2045" s="304">
        <v>212</v>
      </c>
      <c r="T2045" s="304">
        <v>0.96230000000000004</v>
      </c>
      <c r="U2045" s="304">
        <v>31980</v>
      </c>
      <c r="W2045" s="304">
        <v>0.2177</v>
      </c>
      <c r="X2045" s="304">
        <v>168.2</v>
      </c>
      <c r="Y2045" s="304">
        <v>168.2</v>
      </c>
      <c r="Z2045" s="304">
        <v>0.95369999999999999</v>
      </c>
      <c r="AA2045" s="304">
        <v>20006</v>
      </c>
      <c r="AC2045" s="304">
        <v>0.1676</v>
      </c>
      <c r="AD2045" s="304">
        <v>220.6</v>
      </c>
      <c r="AE2045" s="304">
        <v>220.6</v>
      </c>
      <c r="AF2045" s="304">
        <v>0.96160000000000001</v>
      </c>
      <c r="AG2045" s="304">
        <v>45506</v>
      </c>
      <c r="AI2045" s="304">
        <v>0.28839999999999999</v>
      </c>
      <c r="AJ2045" s="304">
        <v>211.2</v>
      </c>
      <c r="AK2045" s="304">
        <v>211.2</v>
      </c>
      <c r="AL2045" s="304">
        <v>0.96840000000000004</v>
      </c>
      <c r="AM2045" s="304">
        <v>11758</v>
      </c>
      <c r="AO2045" s="304">
        <v>7.9799999999999996E-2</v>
      </c>
    </row>
    <row r="2046" spans="1:41">
      <c r="A2046" s="305">
        <v>2042</v>
      </c>
      <c r="B2046" s="306" t="s">
        <v>3984</v>
      </c>
      <c r="C2046" s="305" t="s">
        <v>6057</v>
      </c>
      <c r="D2046" s="306" t="s">
        <v>4139</v>
      </c>
      <c r="E2046" s="307">
        <v>222.5</v>
      </c>
      <c r="F2046" s="304">
        <v>179.52</v>
      </c>
      <c r="G2046" s="304">
        <v>179.52</v>
      </c>
      <c r="H2046" s="304">
        <v>0.98050000000000004</v>
      </c>
      <c r="I2046" s="304">
        <v>14854</v>
      </c>
      <c r="K2046" s="304">
        <v>0.1172</v>
      </c>
      <c r="L2046" s="304">
        <v>151.44</v>
      </c>
      <c r="M2046" s="304">
        <v>178</v>
      </c>
      <c r="N2046" s="304">
        <v>0.97729999999999995</v>
      </c>
      <c r="O2046" s="304">
        <v>17592</v>
      </c>
      <c r="Q2046" s="304">
        <v>0.1598</v>
      </c>
      <c r="R2046" s="304">
        <v>158.80000000000001</v>
      </c>
      <c r="S2046" s="304">
        <v>178</v>
      </c>
      <c r="T2046" s="304">
        <v>0.97839999999999994</v>
      </c>
      <c r="U2046" s="304">
        <v>14632</v>
      </c>
      <c r="W2046" s="304">
        <v>0.1308</v>
      </c>
      <c r="X2046" s="304">
        <v>142</v>
      </c>
      <c r="Y2046" s="304">
        <v>178</v>
      </c>
      <c r="Z2046" s="304">
        <v>0.98399999999999999</v>
      </c>
      <c r="AA2046" s="304">
        <v>22372</v>
      </c>
      <c r="AC2046" s="304">
        <v>0.2152</v>
      </c>
      <c r="AD2046" s="304">
        <v>149.04</v>
      </c>
      <c r="AE2046" s="304">
        <v>178</v>
      </c>
      <c r="AF2046" s="304">
        <v>0.9849</v>
      </c>
      <c r="AG2046" s="304">
        <v>22770</v>
      </c>
      <c r="AI2046" s="304">
        <v>0.20849999999999999</v>
      </c>
      <c r="AJ2046" s="304">
        <v>149.44</v>
      </c>
      <c r="AK2046" s="304">
        <v>178</v>
      </c>
      <c r="AL2046" s="304">
        <v>0.98670000000000002</v>
      </c>
      <c r="AM2046" s="304">
        <v>20364</v>
      </c>
      <c r="AO2046" s="304">
        <v>0.1918</v>
      </c>
    </row>
    <row r="2047" spans="1:41">
      <c r="A2047" s="305">
        <v>2043</v>
      </c>
      <c r="B2047" s="306" t="s">
        <v>3984</v>
      </c>
      <c r="C2047" s="305" t="s">
        <v>6058</v>
      </c>
      <c r="D2047" s="306" t="s">
        <v>4051</v>
      </c>
      <c r="E2047" s="307">
        <v>200</v>
      </c>
      <c r="F2047" s="304">
        <v>42.24</v>
      </c>
      <c r="G2047" s="304">
        <v>160</v>
      </c>
      <c r="H2047" s="304">
        <v>0.95760000000000001</v>
      </c>
      <c r="I2047" s="304">
        <v>10318</v>
      </c>
      <c r="K2047" s="304">
        <v>0.68769999999999998</v>
      </c>
      <c r="L2047" s="304">
        <v>47.76</v>
      </c>
      <c r="M2047" s="304">
        <v>160</v>
      </c>
      <c r="N2047" s="304">
        <v>0.95709999999999995</v>
      </c>
      <c r="O2047" s="304">
        <v>21057</v>
      </c>
      <c r="Q2047" s="304">
        <v>0.5998</v>
      </c>
      <c r="R2047" s="304">
        <v>53.52</v>
      </c>
      <c r="S2047" s="304">
        <v>160</v>
      </c>
      <c r="T2047" s="304">
        <v>0.95299999999999996</v>
      </c>
      <c r="U2047" s="304">
        <v>17244</v>
      </c>
      <c r="W2047" s="304">
        <v>0.46960000000000002</v>
      </c>
      <c r="X2047" s="304">
        <v>54.24</v>
      </c>
      <c r="Y2047" s="304">
        <v>160</v>
      </c>
      <c r="Z2047" s="304">
        <v>0.95879999999999999</v>
      </c>
      <c r="AA2047" s="304">
        <v>18846</v>
      </c>
      <c r="AC2047" s="304">
        <v>0.48709999999999998</v>
      </c>
      <c r="AD2047" s="304">
        <v>42</v>
      </c>
      <c r="AE2047" s="304">
        <v>160</v>
      </c>
      <c r="AF2047" s="304">
        <v>0.95919999999999994</v>
      </c>
      <c r="AG2047" s="304">
        <v>19854</v>
      </c>
      <c r="AH2047" s="304" t="e">
        <f>AG2047-#REF!</f>
        <v>#REF!</v>
      </c>
      <c r="AI2047" s="304">
        <v>0.66239999999999999</v>
      </c>
      <c r="AJ2047" s="304">
        <v>42.96</v>
      </c>
      <c r="AK2047" s="304">
        <v>160</v>
      </c>
      <c r="AL2047" s="304">
        <v>0.95740000000000003</v>
      </c>
      <c r="AM2047" s="304">
        <v>19392</v>
      </c>
      <c r="AN2047" s="304" t="e">
        <f>AM2047-#REF!</f>
        <v>#REF!</v>
      </c>
      <c r="AO2047" s="304">
        <v>0.65490000000000004</v>
      </c>
    </row>
    <row r="2048" spans="1:41">
      <c r="A2048" s="305">
        <v>2044</v>
      </c>
      <c r="B2048" s="306" t="s">
        <v>3984</v>
      </c>
      <c r="C2048" s="305" t="s">
        <v>6059</v>
      </c>
      <c r="D2048" s="306" t="s">
        <v>4139</v>
      </c>
      <c r="E2048" s="307">
        <v>188.89</v>
      </c>
      <c r="F2048" s="304">
        <v>247.84</v>
      </c>
      <c r="G2048" s="304">
        <v>247.84</v>
      </c>
      <c r="H2048" s="304">
        <v>0.9778</v>
      </c>
      <c r="I2048" s="304">
        <v>40480</v>
      </c>
      <c r="K2048" s="304">
        <v>0.24</v>
      </c>
      <c r="L2048" s="304">
        <v>247.84</v>
      </c>
      <c r="M2048" s="304">
        <v>247.84</v>
      </c>
      <c r="N2048" s="304">
        <v>0.96779999999999999</v>
      </c>
      <c r="O2048" s="304">
        <v>46652</v>
      </c>
      <c r="Q2048" s="304">
        <v>0.25330000000000003</v>
      </c>
      <c r="R2048" s="304">
        <v>234.72</v>
      </c>
      <c r="S2048" s="304">
        <v>234.72</v>
      </c>
      <c r="T2048" s="304">
        <v>0.97129999999999994</v>
      </c>
      <c r="U2048" s="304">
        <v>66056</v>
      </c>
      <c r="W2048" s="304">
        <v>0.40239999999999998</v>
      </c>
      <c r="X2048" s="304">
        <v>232.32</v>
      </c>
      <c r="Y2048" s="304">
        <v>232.32</v>
      </c>
      <c r="Z2048" s="304">
        <v>0.97850000000000004</v>
      </c>
      <c r="AA2048" s="304">
        <v>69336</v>
      </c>
      <c r="AC2048" s="304">
        <v>0.41</v>
      </c>
      <c r="AD2048" s="304">
        <v>219.84</v>
      </c>
      <c r="AE2048" s="304">
        <v>219.84</v>
      </c>
      <c r="AF2048" s="304">
        <v>0.98499999999999999</v>
      </c>
      <c r="AG2048" s="304">
        <v>65864</v>
      </c>
      <c r="AI2048" s="304">
        <v>0.40889999999999999</v>
      </c>
      <c r="AJ2048" s="304">
        <v>221.76</v>
      </c>
      <c r="AK2048" s="304">
        <v>221.76</v>
      </c>
      <c r="AL2048" s="304">
        <v>0.98539999999999994</v>
      </c>
      <c r="AM2048" s="304">
        <v>49104</v>
      </c>
      <c r="AO2048" s="304">
        <v>0.31209999999999999</v>
      </c>
    </row>
    <row r="2049" spans="1:41">
      <c r="A2049" s="305">
        <v>2045</v>
      </c>
      <c r="B2049" s="306" t="s">
        <v>3984</v>
      </c>
      <c r="C2049" s="305" t="s">
        <v>6060</v>
      </c>
      <c r="D2049" s="306" t="s">
        <v>4051</v>
      </c>
      <c r="E2049" s="307">
        <v>138.88999999999999</v>
      </c>
      <c r="F2049" s="304">
        <v>0</v>
      </c>
      <c r="G2049" s="304">
        <v>111.11199999999999</v>
      </c>
      <c r="H2049" s="304" t="e">
        <v>#DIV/0!</v>
      </c>
      <c r="I2049" s="304">
        <v>0</v>
      </c>
      <c r="K2049" s="304">
        <v>0</v>
      </c>
      <c r="L2049" s="304">
        <v>67.28</v>
      </c>
      <c r="M2049" s="304">
        <v>111.11199999999999</v>
      </c>
      <c r="N2049" s="304">
        <v>0.754</v>
      </c>
      <c r="O2049" s="304">
        <v>8618</v>
      </c>
      <c r="Q2049" s="304">
        <v>0.2283</v>
      </c>
      <c r="R2049" s="304">
        <v>71.680000000000007</v>
      </c>
      <c r="S2049" s="304">
        <v>111.11199999999999</v>
      </c>
      <c r="T2049" s="304">
        <v>0.76400000000000001</v>
      </c>
      <c r="U2049" s="304">
        <v>4214</v>
      </c>
      <c r="W2049" s="304">
        <v>0.1069</v>
      </c>
      <c r="X2049" s="304">
        <v>118.16</v>
      </c>
      <c r="Y2049" s="304">
        <v>118.16</v>
      </c>
      <c r="Z2049" s="304">
        <v>0.77229999999999999</v>
      </c>
      <c r="AA2049" s="304">
        <v>12346</v>
      </c>
      <c r="AC2049" s="304">
        <v>0.18190000000000001</v>
      </c>
      <c r="AD2049" s="304">
        <v>107.2</v>
      </c>
      <c r="AE2049" s="304">
        <v>111.11199999999999</v>
      </c>
      <c r="AF2049" s="304">
        <v>0.75509999999999999</v>
      </c>
      <c r="AG2049" s="304">
        <v>10466</v>
      </c>
      <c r="AI2049" s="304">
        <v>0.17380000000000001</v>
      </c>
      <c r="AJ2049" s="304">
        <v>71.44</v>
      </c>
      <c r="AK2049" s="304">
        <v>111.11199999999999</v>
      </c>
      <c r="AL2049" s="304">
        <v>0.65510000000000002</v>
      </c>
      <c r="AM2049" s="304">
        <v>1394</v>
      </c>
      <c r="AO2049" s="304">
        <v>4.1399999999999999E-2</v>
      </c>
    </row>
    <row r="2050" spans="1:41">
      <c r="A2050" s="305">
        <v>2046</v>
      </c>
      <c r="B2050" s="306" t="s">
        <v>3984</v>
      </c>
      <c r="C2050" s="305" t="s">
        <v>6061</v>
      </c>
      <c r="D2050" s="306" t="s">
        <v>4139</v>
      </c>
      <c r="E2050" s="307">
        <v>147</v>
      </c>
      <c r="F2050" s="304">
        <v>3</v>
      </c>
      <c r="G2050" s="304">
        <v>117.6</v>
      </c>
      <c r="H2050" s="304">
        <v>0.875</v>
      </c>
      <c r="I2050" s="304">
        <v>420</v>
      </c>
      <c r="K2050" s="304">
        <v>0.22220000000000001</v>
      </c>
      <c r="L2050" s="304">
        <v>3</v>
      </c>
      <c r="M2050" s="304">
        <v>117.6</v>
      </c>
      <c r="N2050" s="304">
        <v>0.66669999999999996</v>
      </c>
      <c r="O2050" s="304">
        <v>180</v>
      </c>
      <c r="Q2050" s="304">
        <v>0.121</v>
      </c>
      <c r="R2050" s="304">
        <v>3</v>
      </c>
      <c r="S2050" s="304">
        <v>117.6</v>
      </c>
      <c r="T2050" s="304">
        <v>0.57150000000000001</v>
      </c>
      <c r="U2050" s="304">
        <v>120</v>
      </c>
      <c r="W2050" s="304">
        <v>9.7199999999999995E-2</v>
      </c>
      <c r="X2050" s="304">
        <v>0</v>
      </c>
      <c r="Y2050" s="304">
        <v>0</v>
      </c>
      <c r="Z2050" s="304" t="e">
        <v>#DIV/0!</v>
      </c>
      <c r="AA2050" s="304">
        <v>0</v>
      </c>
      <c r="AC2050" s="304">
        <v>0</v>
      </c>
      <c r="AD2050" s="304">
        <v>0</v>
      </c>
      <c r="AE2050" s="304">
        <v>0</v>
      </c>
      <c r="AF2050" s="304" t="e">
        <v>#DIV/0!</v>
      </c>
      <c r="AG2050" s="304">
        <v>0</v>
      </c>
      <c r="AI2050" s="304">
        <v>0</v>
      </c>
      <c r="AJ2050" s="304">
        <v>0</v>
      </c>
      <c r="AK2050" s="304">
        <v>0</v>
      </c>
      <c r="AL2050" s="304" t="e">
        <v>#DIV/0!</v>
      </c>
      <c r="AM2050" s="304">
        <v>0</v>
      </c>
      <c r="AO2050" s="304">
        <v>0</v>
      </c>
    </row>
    <row r="2051" spans="1:41">
      <c r="A2051" s="305">
        <v>2047</v>
      </c>
      <c r="B2051" s="306" t="s">
        <v>3984</v>
      </c>
      <c r="C2051" s="305" t="s">
        <v>6063</v>
      </c>
      <c r="D2051" s="306" t="s">
        <v>4139</v>
      </c>
      <c r="E2051" s="307">
        <v>333.33</v>
      </c>
      <c r="F2051" s="304">
        <v>184</v>
      </c>
      <c r="G2051" s="304">
        <v>266.66399999999999</v>
      </c>
      <c r="H2051" s="304">
        <v>0.77139999999999997</v>
      </c>
      <c r="I2051" s="304">
        <v>19036</v>
      </c>
      <c r="K2051" s="304">
        <v>0.18629999999999999</v>
      </c>
      <c r="L2051" s="304">
        <v>181.6</v>
      </c>
      <c r="M2051" s="304">
        <v>266.66399999999999</v>
      </c>
      <c r="N2051" s="304">
        <v>0.8075</v>
      </c>
      <c r="O2051" s="304">
        <v>24124</v>
      </c>
      <c r="Q2051" s="304">
        <v>0.22109999999999999</v>
      </c>
      <c r="R2051" s="304">
        <v>214.4</v>
      </c>
      <c r="S2051" s="304">
        <v>266.66399999999999</v>
      </c>
      <c r="T2051" s="304">
        <v>0.83089999999999997</v>
      </c>
      <c r="U2051" s="304">
        <v>17940</v>
      </c>
      <c r="W2051" s="304">
        <v>0.1399</v>
      </c>
      <c r="X2051" s="304">
        <v>203.2</v>
      </c>
      <c r="Y2051" s="304">
        <v>266.66399999999999</v>
      </c>
      <c r="Z2051" s="304">
        <v>0.75719999999999998</v>
      </c>
      <c r="AA2051" s="304">
        <v>11584</v>
      </c>
      <c r="AC2051" s="304">
        <v>0.1012</v>
      </c>
      <c r="AD2051" s="304">
        <v>203.2</v>
      </c>
      <c r="AE2051" s="304">
        <v>266.66399999999999</v>
      </c>
      <c r="AF2051" s="304">
        <v>0.79910000000000003</v>
      </c>
      <c r="AG2051" s="304">
        <v>6172</v>
      </c>
      <c r="AI2051" s="304">
        <v>5.11E-2</v>
      </c>
      <c r="AJ2051" s="304">
        <v>200</v>
      </c>
      <c r="AK2051" s="304">
        <v>266.66399999999999</v>
      </c>
      <c r="AL2051" s="304">
        <v>0.66839999999999999</v>
      </c>
      <c r="AM2051" s="304">
        <v>10836</v>
      </c>
      <c r="AO2051" s="304">
        <v>0.11260000000000001</v>
      </c>
    </row>
    <row r="2052" spans="1:41">
      <c r="A2052" s="305">
        <v>2048</v>
      </c>
      <c r="B2052" s="306" t="s">
        <v>3984</v>
      </c>
      <c r="C2052" s="305" t="s">
        <v>6064</v>
      </c>
      <c r="D2052" s="306" t="s">
        <v>4139</v>
      </c>
      <c r="E2052" s="307">
        <v>122</v>
      </c>
      <c r="F2052" s="304">
        <v>159.30000000000001</v>
      </c>
      <c r="G2052" s="304">
        <v>159.30000000000001</v>
      </c>
      <c r="H2052" s="304">
        <v>0.92799999999999994</v>
      </c>
      <c r="I2052" s="304">
        <v>23073</v>
      </c>
      <c r="K2052" s="304">
        <v>0.21679999999999999</v>
      </c>
      <c r="L2052" s="304">
        <v>160.19999999999999</v>
      </c>
      <c r="M2052" s="304">
        <v>160.19999999999999</v>
      </c>
      <c r="N2052" s="304">
        <v>0.93499999999999994</v>
      </c>
      <c r="O2052" s="304">
        <v>34224</v>
      </c>
      <c r="Q2052" s="304">
        <v>0.30709999999999998</v>
      </c>
      <c r="R2052" s="304">
        <v>138</v>
      </c>
      <c r="S2052" s="304">
        <v>138</v>
      </c>
      <c r="T2052" s="304">
        <v>0.94820000000000004</v>
      </c>
      <c r="U2052" s="304">
        <v>51048</v>
      </c>
      <c r="W2052" s="304">
        <v>0.54190000000000005</v>
      </c>
      <c r="X2052" s="304">
        <v>138</v>
      </c>
      <c r="Y2052" s="304">
        <v>138</v>
      </c>
      <c r="Z2052" s="304">
        <v>0.94709999999999994</v>
      </c>
      <c r="AA2052" s="304">
        <v>54390</v>
      </c>
      <c r="AC2052" s="304">
        <v>0.55940000000000001</v>
      </c>
      <c r="AD2052" s="304">
        <v>203.37</v>
      </c>
      <c r="AE2052" s="304">
        <v>203.37</v>
      </c>
      <c r="AF2052" s="304">
        <v>0.92859999999999998</v>
      </c>
      <c r="AG2052" s="304">
        <v>62985</v>
      </c>
      <c r="AI2052" s="304">
        <v>0.44829999999999998</v>
      </c>
      <c r="AJ2052" s="304">
        <v>192.63</v>
      </c>
      <c r="AK2052" s="304">
        <v>192.63</v>
      </c>
      <c r="AL2052" s="304">
        <v>0.94799999999999995</v>
      </c>
      <c r="AM2052" s="304">
        <v>47757</v>
      </c>
      <c r="AO2052" s="304">
        <v>0.36320000000000002</v>
      </c>
    </row>
    <row r="2053" spans="1:41">
      <c r="A2053" s="305">
        <v>2049</v>
      </c>
      <c r="B2053" s="306" t="s">
        <v>3984</v>
      </c>
      <c r="C2053" s="305" t="s">
        <v>6065</v>
      </c>
      <c r="D2053" s="306" t="s">
        <v>4139</v>
      </c>
      <c r="E2053" s="307">
        <v>142.5</v>
      </c>
      <c r="F2053" s="304">
        <v>78.959999999999994</v>
      </c>
      <c r="G2053" s="304">
        <v>114</v>
      </c>
      <c r="H2053" s="304">
        <v>0.4526</v>
      </c>
      <c r="I2053" s="304">
        <v>1574</v>
      </c>
      <c r="K2053" s="304">
        <v>6.1199999999999997E-2</v>
      </c>
      <c r="L2053" s="304">
        <v>76.48</v>
      </c>
      <c r="M2053" s="304">
        <v>114</v>
      </c>
      <c r="N2053" s="304">
        <v>0.52300000000000002</v>
      </c>
      <c r="O2053" s="304">
        <v>3620</v>
      </c>
      <c r="Q2053" s="304">
        <v>0.1216</v>
      </c>
      <c r="R2053" s="304">
        <v>90.64</v>
      </c>
      <c r="S2053" s="304">
        <v>114</v>
      </c>
      <c r="T2053" s="304">
        <v>0.22389999999999999</v>
      </c>
      <c r="U2053" s="304">
        <v>2824</v>
      </c>
      <c r="W2053" s="304">
        <v>0.1933</v>
      </c>
      <c r="X2053" s="304">
        <v>116.24</v>
      </c>
      <c r="Y2053" s="304">
        <v>116.24</v>
      </c>
      <c r="Z2053" s="304">
        <v>0.31159999999999999</v>
      </c>
      <c r="AA2053" s="304">
        <v>2534</v>
      </c>
      <c r="AC2053" s="304">
        <v>9.4100000000000003E-2</v>
      </c>
      <c r="AD2053" s="304">
        <v>110</v>
      </c>
      <c r="AE2053" s="304">
        <v>114</v>
      </c>
      <c r="AF2053" s="304">
        <v>0.43059999999999998</v>
      </c>
      <c r="AG2053" s="304">
        <v>3432</v>
      </c>
      <c r="AI2053" s="304">
        <v>9.74E-2</v>
      </c>
      <c r="AJ2053" s="304">
        <v>74</v>
      </c>
      <c r="AK2053" s="304">
        <v>114</v>
      </c>
      <c r="AL2053" s="304">
        <v>0.17709999999999998</v>
      </c>
      <c r="AM2053" s="304">
        <v>2146</v>
      </c>
      <c r="AO2053" s="304">
        <v>0.22739999999999999</v>
      </c>
    </row>
    <row r="2054" spans="1:41">
      <c r="A2054" s="305">
        <v>2050</v>
      </c>
      <c r="B2054" s="306" t="s">
        <v>3984</v>
      </c>
      <c r="C2054" s="305" t="s">
        <v>6066</v>
      </c>
      <c r="D2054" s="306" t="s">
        <v>4139</v>
      </c>
      <c r="E2054" s="307">
        <v>180</v>
      </c>
      <c r="F2054" s="304">
        <v>206.08</v>
      </c>
      <c r="G2054" s="304">
        <v>206.08</v>
      </c>
      <c r="H2054" s="304">
        <v>0.99760000000000004</v>
      </c>
      <c r="I2054" s="304">
        <v>27664</v>
      </c>
      <c r="K2054" s="304">
        <v>0.18690000000000001</v>
      </c>
      <c r="L2054" s="304">
        <v>188</v>
      </c>
      <c r="M2054" s="304">
        <v>188</v>
      </c>
      <c r="N2054" s="304">
        <v>0.99680000000000002</v>
      </c>
      <c r="O2054" s="304">
        <v>23296</v>
      </c>
      <c r="Q2054" s="304">
        <v>0.1671</v>
      </c>
      <c r="R2054" s="304">
        <v>198.4</v>
      </c>
      <c r="S2054" s="304">
        <v>198.4</v>
      </c>
      <c r="T2054" s="304">
        <v>0.99639999999999995</v>
      </c>
      <c r="U2054" s="304">
        <v>38548</v>
      </c>
      <c r="W2054" s="304">
        <v>0.27079999999999999</v>
      </c>
      <c r="X2054" s="304">
        <v>190.56</v>
      </c>
      <c r="Y2054" s="304">
        <v>190.56</v>
      </c>
      <c r="Z2054" s="304">
        <v>0.997</v>
      </c>
      <c r="AA2054" s="304">
        <v>40032</v>
      </c>
      <c r="AC2054" s="304">
        <v>0.28320000000000001</v>
      </c>
      <c r="AD2054" s="304">
        <v>194.4</v>
      </c>
      <c r="AE2054" s="304">
        <v>194.4</v>
      </c>
      <c r="AF2054" s="304">
        <v>0.99739999999999995</v>
      </c>
      <c r="AG2054" s="304">
        <v>37784</v>
      </c>
      <c r="AI2054" s="304">
        <v>0.26190000000000002</v>
      </c>
      <c r="AJ2054" s="304">
        <v>195.04</v>
      </c>
      <c r="AK2054" s="304">
        <v>195.04</v>
      </c>
      <c r="AL2054" s="304">
        <v>0.99719999999999998</v>
      </c>
      <c r="AM2054" s="304">
        <v>33368</v>
      </c>
      <c r="AO2054" s="304">
        <v>0.23830000000000001</v>
      </c>
    </row>
    <row r="2055" spans="1:41">
      <c r="A2055" s="305">
        <v>2051</v>
      </c>
      <c r="B2055" s="306" t="s">
        <v>3984</v>
      </c>
      <c r="C2055" s="305" t="s">
        <v>6067</v>
      </c>
      <c r="D2055" s="306" t="s">
        <v>4139</v>
      </c>
      <c r="E2055" s="307">
        <v>200</v>
      </c>
      <c r="F2055" s="304">
        <v>56.4</v>
      </c>
      <c r="G2055" s="304">
        <v>160</v>
      </c>
      <c r="H2055" s="304">
        <v>0.876</v>
      </c>
      <c r="I2055" s="304">
        <v>1426</v>
      </c>
      <c r="K2055" s="304">
        <v>4.0099999999999997E-2</v>
      </c>
      <c r="L2055" s="304">
        <v>82.56</v>
      </c>
      <c r="M2055" s="304">
        <v>160</v>
      </c>
      <c r="N2055" s="304">
        <v>0.91539999999999999</v>
      </c>
      <c r="O2055" s="304">
        <v>2486</v>
      </c>
      <c r="Q2055" s="304">
        <v>4.4200000000000003E-2</v>
      </c>
      <c r="R2055" s="304">
        <v>60.88</v>
      </c>
      <c r="S2055" s="304">
        <v>160</v>
      </c>
      <c r="T2055" s="304">
        <v>0.92610000000000003</v>
      </c>
      <c r="U2055" s="304">
        <v>2354</v>
      </c>
      <c r="W2055" s="304">
        <v>5.8000000000000003E-2</v>
      </c>
      <c r="X2055" s="304">
        <v>65.680000000000007</v>
      </c>
      <c r="Y2055" s="304">
        <v>160</v>
      </c>
      <c r="Z2055" s="304">
        <v>0.96709999999999996</v>
      </c>
      <c r="AA2055" s="304">
        <v>5164</v>
      </c>
      <c r="AC2055" s="304">
        <v>0.10929999999999999</v>
      </c>
      <c r="AD2055" s="304">
        <v>64.88</v>
      </c>
      <c r="AE2055" s="304">
        <v>160</v>
      </c>
      <c r="AF2055" s="304">
        <v>0.95750000000000002</v>
      </c>
      <c r="AG2055" s="304">
        <v>4096</v>
      </c>
      <c r="AI2055" s="304">
        <v>8.8599999999999998E-2</v>
      </c>
      <c r="AJ2055" s="304">
        <v>65.2</v>
      </c>
      <c r="AK2055" s="304">
        <v>160</v>
      </c>
      <c r="AL2055" s="304">
        <v>0.96929999999999994</v>
      </c>
      <c r="AM2055" s="304">
        <v>5044</v>
      </c>
      <c r="AO2055" s="304">
        <v>0.1109</v>
      </c>
    </row>
    <row r="2056" spans="1:41">
      <c r="A2056" s="305">
        <v>2052</v>
      </c>
      <c r="B2056" s="306" t="s">
        <v>3984</v>
      </c>
      <c r="C2056" s="305" t="s">
        <v>6068</v>
      </c>
      <c r="D2056" s="306" t="s">
        <v>4139</v>
      </c>
      <c r="E2056" s="307">
        <v>122.22</v>
      </c>
      <c r="F2056" s="304">
        <v>91.754999999999995</v>
      </c>
      <c r="G2056" s="304">
        <v>97.775999999999996</v>
      </c>
      <c r="H2056" s="304">
        <v>0.99529999999999996</v>
      </c>
      <c r="I2056" s="304">
        <v>19508</v>
      </c>
      <c r="K2056" s="304">
        <v>0.29770000000000002</v>
      </c>
      <c r="L2056" s="304">
        <v>112.875</v>
      </c>
      <c r="M2056" s="304">
        <v>112.875</v>
      </c>
      <c r="N2056" s="304">
        <v>0.99299999999999999</v>
      </c>
      <c r="O2056" s="304">
        <v>22940</v>
      </c>
      <c r="Q2056" s="304">
        <v>0.27589999999999998</v>
      </c>
      <c r="R2056" s="304">
        <v>119.995</v>
      </c>
      <c r="S2056" s="304">
        <v>119.995</v>
      </c>
      <c r="T2056" s="304">
        <v>0.99790000000000001</v>
      </c>
      <c r="U2056" s="304">
        <v>34188</v>
      </c>
      <c r="W2056" s="304">
        <v>0.39760000000000001</v>
      </c>
      <c r="X2056" s="304">
        <v>118.155</v>
      </c>
      <c r="Y2056" s="304">
        <v>118.155</v>
      </c>
      <c r="Z2056" s="304">
        <v>0.99729999999999996</v>
      </c>
      <c r="AA2056" s="304">
        <v>27442</v>
      </c>
      <c r="AC2056" s="304">
        <v>0.31390000000000001</v>
      </c>
      <c r="AD2056" s="304">
        <v>115.91500000000001</v>
      </c>
      <c r="AE2056" s="304">
        <v>115.91500000000001</v>
      </c>
      <c r="AF2056" s="304">
        <v>0.99490000000000001</v>
      </c>
      <c r="AG2056" s="304">
        <v>18132</v>
      </c>
      <c r="AI2056" s="304">
        <v>0.21190000000000001</v>
      </c>
      <c r="AJ2056" s="304">
        <v>121.19499999999999</v>
      </c>
      <c r="AK2056" s="304">
        <v>121.19499999999999</v>
      </c>
      <c r="AL2056" s="304">
        <v>0.99670000000000003</v>
      </c>
      <c r="AM2056" s="304">
        <v>26252</v>
      </c>
      <c r="AO2056" s="304">
        <v>0.30259999999999998</v>
      </c>
    </row>
    <row r="2057" spans="1:41">
      <c r="A2057" s="305">
        <v>2053</v>
      </c>
      <c r="B2057" s="306" t="s">
        <v>3984</v>
      </c>
      <c r="C2057" s="305" t="s">
        <v>6070</v>
      </c>
      <c r="D2057" s="306" t="s">
        <v>4139</v>
      </c>
      <c r="E2057" s="307">
        <v>333.33</v>
      </c>
      <c r="F2057" s="304">
        <v>261.60000000000002</v>
      </c>
      <c r="G2057" s="304">
        <v>266.66399999999999</v>
      </c>
      <c r="H2057" s="304">
        <v>0.99829999999999997</v>
      </c>
      <c r="I2057" s="304">
        <v>47973</v>
      </c>
      <c r="K2057" s="304">
        <v>0.25509999999999999</v>
      </c>
      <c r="L2057" s="304">
        <v>280.8</v>
      </c>
      <c r="M2057" s="304">
        <v>280.8</v>
      </c>
      <c r="N2057" s="304">
        <v>0.998</v>
      </c>
      <c r="O2057" s="304">
        <v>85630</v>
      </c>
      <c r="Q2057" s="304">
        <v>0.41070000000000001</v>
      </c>
      <c r="R2057" s="304">
        <v>294.39999999999998</v>
      </c>
      <c r="S2057" s="304">
        <v>294.39999999999998</v>
      </c>
      <c r="T2057" s="304">
        <v>0.99750000000000005</v>
      </c>
      <c r="U2057" s="304">
        <v>74613</v>
      </c>
      <c r="W2057" s="304">
        <v>0.35289999999999999</v>
      </c>
      <c r="X2057" s="304">
        <v>292</v>
      </c>
      <c r="Y2057" s="304">
        <v>292</v>
      </c>
      <c r="Z2057" s="304">
        <v>0.99790000000000001</v>
      </c>
      <c r="AA2057" s="304">
        <v>82856</v>
      </c>
      <c r="AC2057" s="304">
        <v>0.38219999999999998</v>
      </c>
      <c r="AD2057" s="304">
        <v>290.39999999999998</v>
      </c>
      <c r="AE2057" s="304">
        <v>290.39999999999998</v>
      </c>
      <c r="AF2057" s="304">
        <v>0.99780000000000002</v>
      </c>
      <c r="AG2057" s="304">
        <v>88654</v>
      </c>
      <c r="AI2057" s="304">
        <v>0.4113</v>
      </c>
      <c r="AJ2057" s="304">
        <v>287.2</v>
      </c>
      <c r="AK2057" s="304">
        <v>287.2</v>
      </c>
      <c r="AL2057" s="304">
        <v>0.99849999999999994</v>
      </c>
      <c r="AM2057" s="304">
        <v>84241</v>
      </c>
      <c r="AO2057" s="304">
        <v>0.40799999999999997</v>
      </c>
    </row>
    <row r="2058" spans="1:41">
      <c r="A2058" s="305">
        <v>2054</v>
      </c>
      <c r="B2058" s="306" t="s">
        <v>3984</v>
      </c>
      <c r="C2058" s="305" t="s">
        <v>6071</v>
      </c>
      <c r="D2058" s="306" t="s">
        <v>4139</v>
      </c>
      <c r="E2058" s="307">
        <v>277.77999999999997</v>
      </c>
      <c r="F2058" s="304">
        <v>303</v>
      </c>
      <c r="G2058" s="304">
        <v>303</v>
      </c>
      <c r="H2058" s="304">
        <v>0.99329999999999996</v>
      </c>
      <c r="I2058" s="304">
        <v>32643</v>
      </c>
      <c r="K2058" s="304">
        <v>0.15060000000000001</v>
      </c>
      <c r="L2058" s="304">
        <v>288</v>
      </c>
      <c r="M2058" s="304">
        <v>288</v>
      </c>
      <c r="N2058" s="304">
        <v>0.99880000000000002</v>
      </c>
      <c r="O2058" s="304">
        <v>69351</v>
      </c>
      <c r="Q2058" s="304">
        <v>0.3241</v>
      </c>
      <c r="R2058" s="304">
        <v>288</v>
      </c>
      <c r="S2058" s="304">
        <v>288</v>
      </c>
      <c r="T2058" s="304">
        <v>0.99780000000000002</v>
      </c>
      <c r="U2058" s="304">
        <v>52800</v>
      </c>
      <c r="W2058" s="304">
        <v>0.25519999999999998</v>
      </c>
      <c r="X2058" s="304">
        <v>288</v>
      </c>
      <c r="Y2058" s="304">
        <v>288</v>
      </c>
      <c r="Z2058" s="304">
        <v>0.99890000000000001</v>
      </c>
      <c r="AA2058" s="304">
        <v>75720</v>
      </c>
      <c r="AC2058" s="304">
        <v>0.3538</v>
      </c>
      <c r="AD2058" s="304">
        <v>279</v>
      </c>
      <c r="AE2058" s="304">
        <v>279</v>
      </c>
      <c r="AF2058" s="304">
        <v>0.99929999999999997</v>
      </c>
      <c r="AG2058" s="304">
        <v>81840</v>
      </c>
      <c r="AI2058" s="304">
        <v>0.39460000000000001</v>
      </c>
      <c r="AJ2058" s="304">
        <v>270</v>
      </c>
      <c r="AK2058" s="304">
        <v>270</v>
      </c>
      <c r="AL2058" s="304">
        <v>0.998</v>
      </c>
      <c r="AM2058" s="304">
        <v>59310</v>
      </c>
      <c r="AO2058" s="304">
        <v>0.30570000000000003</v>
      </c>
    </row>
    <row r="2059" spans="1:41">
      <c r="A2059" s="305">
        <v>2055</v>
      </c>
      <c r="B2059" s="306" t="s">
        <v>3984</v>
      </c>
      <c r="C2059" s="305" t="s">
        <v>6072</v>
      </c>
      <c r="D2059" s="306" t="s">
        <v>4139</v>
      </c>
      <c r="E2059" s="307">
        <v>220</v>
      </c>
      <c r="F2059" s="304">
        <v>244.8</v>
      </c>
      <c r="G2059" s="304">
        <v>261.27999999999997</v>
      </c>
      <c r="H2059" s="304">
        <v>0.70179999999999998</v>
      </c>
      <c r="I2059" s="304">
        <v>19512</v>
      </c>
      <c r="K2059" s="304">
        <v>0.16320000000000001</v>
      </c>
      <c r="L2059" s="304">
        <v>237.6</v>
      </c>
      <c r="M2059" s="304">
        <v>237.6</v>
      </c>
      <c r="N2059" s="304">
        <v>0.70130000000000003</v>
      </c>
      <c r="O2059" s="304">
        <v>17892</v>
      </c>
      <c r="Q2059" s="304">
        <v>0.13980000000000001</v>
      </c>
      <c r="R2059" s="304">
        <v>225.6</v>
      </c>
      <c r="S2059" s="304">
        <v>225.6</v>
      </c>
      <c r="T2059" s="304">
        <v>0.6472</v>
      </c>
      <c r="U2059" s="304">
        <v>12668</v>
      </c>
      <c r="W2059" s="304">
        <v>0.1205</v>
      </c>
      <c r="X2059" s="304">
        <v>234.24</v>
      </c>
      <c r="Y2059" s="304">
        <v>234.24</v>
      </c>
      <c r="Z2059" s="304">
        <v>0.63170000000000004</v>
      </c>
      <c r="AA2059" s="304">
        <v>14468</v>
      </c>
      <c r="AC2059" s="304">
        <v>0.13139999999999999</v>
      </c>
      <c r="AD2059" s="304">
        <v>248.96</v>
      </c>
      <c r="AE2059" s="304">
        <v>248.96</v>
      </c>
      <c r="AF2059" s="304">
        <v>0.58850000000000002</v>
      </c>
      <c r="AG2059" s="304">
        <v>9323</v>
      </c>
      <c r="AI2059" s="304">
        <v>8.5500000000000007E-2</v>
      </c>
      <c r="AJ2059" s="304">
        <v>219.2</v>
      </c>
      <c r="AK2059" s="304">
        <v>219.2</v>
      </c>
      <c r="AL2059" s="304">
        <v>0.59629999999999994</v>
      </c>
      <c r="AM2059" s="304">
        <v>10653</v>
      </c>
      <c r="AO2059" s="304">
        <v>0.1132</v>
      </c>
    </row>
    <row r="2060" spans="1:41">
      <c r="A2060" s="305">
        <v>2056</v>
      </c>
      <c r="B2060" s="306" t="s">
        <v>3984</v>
      </c>
      <c r="C2060" s="305" t="s">
        <v>6073</v>
      </c>
      <c r="D2060" s="306" t="s">
        <v>4139</v>
      </c>
      <c r="E2060" s="307">
        <v>533.33000000000004</v>
      </c>
      <c r="F2060" s="304">
        <v>408.48</v>
      </c>
      <c r="G2060" s="304">
        <v>429.36</v>
      </c>
      <c r="H2060" s="304">
        <v>0.98980000000000001</v>
      </c>
      <c r="I2060" s="304">
        <v>66564</v>
      </c>
      <c r="K2060" s="304">
        <v>0.22869999999999999</v>
      </c>
      <c r="L2060" s="304">
        <v>418.08</v>
      </c>
      <c r="M2060" s="304">
        <v>426.66399999999999</v>
      </c>
      <c r="N2060" s="304">
        <v>0.98239999999999994</v>
      </c>
      <c r="O2060" s="304">
        <v>76272</v>
      </c>
      <c r="Q2060" s="304">
        <v>0.24959999999999999</v>
      </c>
      <c r="R2060" s="304">
        <v>435.6</v>
      </c>
      <c r="S2060" s="304">
        <v>426.66399999999999</v>
      </c>
      <c r="T2060" s="304">
        <v>0.98539999999999994</v>
      </c>
      <c r="U2060" s="304">
        <v>80418</v>
      </c>
      <c r="W2060" s="304">
        <v>0.26019999999999999</v>
      </c>
      <c r="X2060" s="304">
        <v>387.12</v>
      </c>
      <c r="Y2060" s="304">
        <v>426.66399999999999</v>
      </c>
      <c r="Z2060" s="304">
        <v>0.99009999999999998</v>
      </c>
      <c r="AA2060" s="304">
        <v>104112</v>
      </c>
      <c r="AC2060" s="304">
        <v>0.36509999999999998</v>
      </c>
      <c r="AD2060" s="304">
        <v>455.04</v>
      </c>
      <c r="AE2060" s="304">
        <v>455.04</v>
      </c>
      <c r="AF2060" s="304">
        <v>0.92899999999999994</v>
      </c>
      <c r="AG2060" s="304">
        <v>60336</v>
      </c>
      <c r="AI2060" s="304">
        <v>0.1918</v>
      </c>
      <c r="AJ2060" s="304">
        <v>432.24</v>
      </c>
      <c r="AK2060" s="304">
        <v>432.24</v>
      </c>
      <c r="AL2060" s="304">
        <v>0.97799999999999998</v>
      </c>
      <c r="AM2060" s="304">
        <v>106752</v>
      </c>
      <c r="AO2060" s="304">
        <v>0.3508</v>
      </c>
    </row>
    <row r="2061" spans="1:41">
      <c r="A2061" s="305">
        <v>2057</v>
      </c>
      <c r="B2061" s="306" t="s">
        <v>4557</v>
      </c>
      <c r="C2061" s="305" t="s">
        <v>6074</v>
      </c>
      <c r="D2061" s="306" t="s">
        <v>4139</v>
      </c>
      <c r="E2061" s="307">
        <v>209</v>
      </c>
      <c r="F2061" s="304">
        <v>163.36000000000001</v>
      </c>
      <c r="G2061" s="304">
        <v>189.6</v>
      </c>
      <c r="H2061" s="304">
        <v>0.94869999999999999</v>
      </c>
      <c r="I2061" s="304">
        <v>22988</v>
      </c>
      <c r="K2061" s="304">
        <v>0.20599999999999999</v>
      </c>
      <c r="L2061" s="304">
        <v>162.4</v>
      </c>
      <c r="M2061" s="304">
        <v>167.2</v>
      </c>
      <c r="N2061" s="304">
        <v>0.94720000000000004</v>
      </c>
      <c r="O2061" s="304">
        <v>37968</v>
      </c>
      <c r="Q2061" s="304">
        <v>0.33179999999999998</v>
      </c>
      <c r="R2061" s="304">
        <v>219.04</v>
      </c>
      <c r="S2061" s="304">
        <v>219.04</v>
      </c>
      <c r="T2061" s="304">
        <v>0.79730000000000001</v>
      </c>
      <c r="U2061" s="304">
        <v>31856</v>
      </c>
      <c r="W2061" s="304">
        <v>0.25340000000000001</v>
      </c>
      <c r="X2061" s="304">
        <v>164.16</v>
      </c>
      <c r="Y2061" s="304">
        <v>167.2</v>
      </c>
      <c r="Z2061" s="304">
        <v>0.93330000000000002</v>
      </c>
      <c r="AA2061" s="304">
        <v>26748</v>
      </c>
      <c r="AC2061" s="304">
        <v>0.23469999999999999</v>
      </c>
      <c r="AD2061" s="304">
        <v>140.80000000000001</v>
      </c>
      <c r="AE2061" s="304">
        <v>167.2</v>
      </c>
      <c r="AF2061" s="304">
        <v>0.86629999999999996</v>
      </c>
      <c r="AG2061" s="304">
        <v>8888</v>
      </c>
      <c r="AI2061" s="304">
        <v>9.7900000000000001E-2</v>
      </c>
      <c r="AJ2061" s="304">
        <v>97.12</v>
      </c>
      <c r="AK2061" s="304">
        <v>167.2</v>
      </c>
      <c r="AL2061" s="304">
        <v>0.74490000000000001</v>
      </c>
      <c r="AM2061" s="304">
        <v>3444</v>
      </c>
      <c r="AO2061" s="304">
        <v>6.6100000000000006E-2</v>
      </c>
    </row>
    <row r="2062" spans="1:41">
      <c r="A2062" s="305">
        <v>2058</v>
      </c>
      <c r="B2062" s="306" t="s">
        <v>4557</v>
      </c>
      <c r="C2062" s="305" t="s">
        <v>6075</v>
      </c>
      <c r="D2062" s="306" t="s">
        <v>4652</v>
      </c>
      <c r="E2062" s="307">
        <v>148.5</v>
      </c>
      <c r="F2062" s="304">
        <v>15.9</v>
      </c>
      <c r="G2062" s="304">
        <v>118.8</v>
      </c>
      <c r="H2062" s="304">
        <v>0.20859999999999998</v>
      </c>
      <c r="I2062" s="304">
        <v>132</v>
      </c>
      <c r="K2062" s="304" t="e">
        <v>#N/A</v>
      </c>
      <c r="L2062" s="304">
        <v>12</v>
      </c>
      <c r="M2062" s="304">
        <v>118.8</v>
      </c>
      <c r="N2062" s="304">
        <v>0.30309999999999998</v>
      </c>
      <c r="O2062" s="304">
        <v>210</v>
      </c>
      <c r="Q2062" s="304" t="e">
        <v>#N/A</v>
      </c>
      <c r="R2062" s="304">
        <v>19.23</v>
      </c>
      <c r="S2062" s="304">
        <v>118.8</v>
      </c>
      <c r="T2062" s="304">
        <v>0.45419999999999999</v>
      </c>
      <c r="U2062" s="304">
        <v>342</v>
      </c>
      <c r="W2062" s="304" t="e">
        <v>#N/A</v>
      </c>
      <c r="X2062" s="304">
        <v>38.880000000000003</v>
      </c>
      <c r="Y2062" s="304">
        <v>118.8</v>
      </c>
      <c r="Z2062" s="304">
        <v>0.67579999999999996</v>
      </c>
      <c r="AA2062" s="304">
        <v>1038</v>
      </c>
      <c r="AC2062" s="304" t="e">
        <v>#N/A</v>
      </c>
      <c r="AD2062" s="304">
        <v>39.6</v>
      </c>
      <c r="AE2062" s="304">
        <v>118.8</v>
      </c>
      <c r="AF2062" s="304">
        <v>0.59640000000000004</v>
      </c>
      <c r="AG2062" s="304">
        <v>1986</v>
      </c>
      <c r="AI2062" s="304" t="e">
        <v>#N/A</v>
      </c>
      <c r="AJ2062" s="304">
        <v>57</v>
      </c>
      <c r="AK2062" s="304">
        <v>118.8</v>
      </c>
      <c r="AL2062" s="304">
        <v>0.60119999999999996</v>
      </c>
      <c r="AM2062" s="304">
        <v>5982</v>
      </c>
      <c r="AO2062" s="304" t="e">
        <v>#N/A</v>
      </c>
    </row>
    <row r="2063" spans="1:41">
      <c r="A2063" s="305">
        <v>2059</v>
      </c>
      <c r="B2063" s="306" t="s">
        <v>4557</v>
      </c>
      <c r="C2063" s="305" t="s">
        <v>6076</v>
      </c>
      <c r="D2063" s="306" t="s">
        <v>4051</v>
      </c>
      <c r="E2063" s="307">
        <v>132</v>
      </c>
      <c r="F2063" s="304">
        <v>42.8</v>
      </c>
      <c r="G2063" s="304">
        <v>105.6</v>
      </c>
      <c r="H2063" s="304">
        <v>0.99819999999999998</v>
      </c>
      <c r="I2063" s="304">
        <v>13664</v>
      </c>
      <c r="K2063" s="304">
        <v>0.44419999999999998</v>
      </c>
      <c r="L2063" s="304">
        <v>51.6</v>
      </c>
      <c r="M2063" s="304">
        <v>105.6</v>
      </c>
      <c r="N2063" s="304">
        <v>0.99880000000000002</v>
      </c>
      <c r="O2063" s="304">
        <v>21849</v>
      </c>
      <c r="Q2063" s="304">
        <v>0.56979999999999997</v>
      </c>
      <c r="R2063" s="304">
        <v>50.4</v>
      </c>
      <c r="S2063" s="304">
        <v>105.6</v>
      </c>
      <c r="T2063" s="304">
        <v>0.99849999999999994</v>
      </c>
      <c r="U2063" s="304">
        <v>16329</v>
      </c>
      <c r="W2063" s="304">
        <v>0.45069999999999999</v>
      </c>
      <c r="X2063" s="304">
        <v>65.2</v>
      </c>
      <c r="Y2063" s="304">
        <v>105.6</v>
      </c>
      <c r="Z2063" s="304">
        <v>0.99919999999999998</v>
      </c>
      <c r="AA2063" s="304">
        <v>25640</v>
      </c>
      <c r="AC2063" s="304">
        <v>0.52900000000000003</v>
      </c>
      <c r="AD2063" s="304">
        <v>65.599999999999994</v>
      </c>
      <c r="AE2063" s="304">
        <v>105.6</v>
      </c>
      <c r="AF2063" s="304">
        <v>0.99909999999999999</v>
      </c>
      <c r="AG2063" s="304">
        <v>27208</v>
      </c>
      <c r="AI2063" s="304">
        <v>0.55800000000000005</v>
      </c>
      <c r="AJ2063" s="304">
        <v>60.4</v>
      </c>
      <c r="AK2063" s="304">
        <v>105.6</v>
      </c>
      <c r="AL2063" s="304">
        <v>0.99890000000000001</v>
      </c>
      <c r="AM2063" s="304">
        <v>29480</v>
      </c>
      <c r="AN2063" s="304" t="e">
        <f>AM2063-#REF!</f>
        <v>#REF!</v>
      </c>
      <c r="AO2063" s="304">
        <v>0.67859999999999998</v>
      </c>
    </row>
    <row r="2064" spans="1:41">
      <c r="A2064" s="305">
        <v>2060</v>
      </c>
      <c r="B2064" s="306" t="s">
        <v>4557</v>
      </c>
      <c r="C2064" s="305" t="s">
        <v>6077</v>
      </c>
      <c r="D2064" s="306" t="s">
        <v>4139</v>
      </c>
      <c r="E2064" s="307">
        <v>145.56</v>
      </c>
      <c r="F2064" s="304">
        <v>17.84</v>
      </c>
      <c r="G2064" s="304">
        <v>44.45</v>
      </c>
      <c r="H2064" s="304">
        <v>0.77180000000000004</v>
      </c>
      <c r="I2064" s="304">
        <v>142</v>
      </c>
      <c r="K2064" s="304">
        <v>2.87E-2</v>
      </c>
      <c r="L2064" s="304">
        <v>4.4800000000000004</v>
      </c>
      <c r="M2064" s="304">
        <v>116.44799999999999</v>
      </c>
      <c r="N2064" s="304">
        <v>0.50119999999999998</v>
      </c>
      <c r="O2064" s="304">
        <v>448</v>
      </c>
      <c r="Q2064" s="304">
        <v>0.26819999999999999</v>
      </c>
      <c r="R2064" s="304">
        <v>2.88</v>
      </c>
      <c r="S2064" s="304">
        <v>116.44799999999999</v>
      </c>
      <c r="T2064" s="304">
        <v>0.4667</v>
      </c>
      <c r="U2064" s="304">
        <v>364</v>
      </c>
      <c r="W2064" s="304">
        <v>0.37619999999999998</v>
      </c>
      <c r="X2064" s="304">
        <v>3.36</v>
      </c>
      <c r="Y2064" s="304">
        <v>116.44799999999999</v>
      </c>
      <c r="Z2064" s="304">
        <v>0.42680000000000001</v>
      </c>
      <c r="AA2064" s="304">
        <v>344</v>
      </c>
      <c r="AC2064" s="304">
        <v>0.32240000000000002</v>
      </c>
      <c r="AD2064" s="304">
        <v>3.6</v>
      </c>
      <c r="AE2064" s="304">
        <v>116.44799999999999</v>
      </c>
      <c r="AF2064" s="304">
        <v>0.34970000000000001</v>
      </c>
      <c r="AG2064" s="304">
        <v>386</v>
      </c>
      <c r="AI2064" s="304">
        <v>0.41220000000000001</v>
      </c>
      <c r="AJ2064" s="304">
        <v>2.8</v>
      </c>
      <c r="AK2064" s="304">
        <v>116.44799999999999</v>
      </c>
      <c r="AL2064" s="304">
        <v>0.38229999999999997</v>
      </c>
      <c r="AM2064" s="304">
        <v>380</v>
      </c>
      <c r="AO2064" s="304">
        <v>0.49309999999999998</v>
      </c>
    </row>
    <row r="2065" spans="1:41">
      <c r="A2065" s="305">
        <v>2061</v>
      </c>
      <c r="B2065" s="306" t="s">
        <v>4557</v>
      </c>
      <c r="C2065" s="305" t="s">
        <v>6078</v>
      </c>
      <c r="D2065" s="306" t="s">
        <v>4139</v>
      </c>
      <c r="E2065" s="307">
        <v>212</v>
      </c>
      <c r="F2065" s="304">
        <v>149.69999999999999</v>
      </c>
      <c r="G2065" s="304">
        <v>169.6</v>
      </c>
      <c r="H2065" s="304">
        <v>0.94509999999999994</v>
      </c>
      <c r="I2065" s="304">
        <v>35265</v>
      </c>
      <c r="K2065" s="304">
        <v>0.34620000000000001</v>
      </c>
      <c r="L2065" s="304">
        <v>145.19999999999999</v>
      </c>
      <c r="M2065" s="304">
        <v>169.6</v>
      </c>
      <c r="N2065" s="304">
        <v>0.90900000000000003</v>
      </c>
      <c r="O2065" s="304">
        <v>44889</v>
      </c>
      <c r="Q2065" s="304">
        <v>0.4572</v>
      </c>
      <c r="R2065" s="304">
        <v>165</v>
      </c>
      <c r="S2065" s="304">
        <v>169.6</v>
      </c>
      <c r="T2065" s="304">
        <v>0.88959999999999995</v>
      </c>
      <c r="U2065" s="304">
        <v>36210</v>
      </c>
      <c r="W2065" s="304">
        <v>0.34260000000000002</v>
      </c>
      <c r="X2065" s="304">
        <v>156</v>
      </c>
      <c r="Y2065" s="304">
        <v>169.6</v>
      </c>
      <c r="Z2065" s="304">
        <v>0.84019999999999995</v>
      </c>
      <c r="AA2065" s="304">
        <v>41352</v>
      </c>
      <c r="AC2065" s="304">
        <v>0.42409999999999998</v>
      </c>
      <c r="AD2065" s="304">
        <v>136.80000000000001</v>
      </c>
      <c r="AE2065" s="304">
        <v>169.6</v>
      </c>
      <c r="AF2065" s="304">
        <v>0.88139999999999996</v>
      </c>
      <c r="AG2065" s="304">
        <v>37956</v>
      </c>
      <c r="AI2065" s="304">
        <v>0.42320000000000002</v>
      </c>
      <c r="AJ2065" s="304">
        <v>138</v>
      </c>
      <c r="AK2065" s="304">
        <v>169.6</v>
      </c>
      <c r="AL2065" s="304">
        <v>0.85170000000000001</v>
      </c>
      <c r="AM2065" s="304">
        <v>31005</v>
      </c>
      <c r="AO2065" s="304">
        <v>0.3664</v>
      </c>
    </row>
    <row r="2066" spans="1:41">
      <c r="A2066" s="305">
        <v>2062</v>
      </c>
      <c r="B2066" s="306" t="s">
        <v>4557</v>
      </c>
      <c r="C2066" s="305" t="s">
        <v>6079</v>
      </c>
      <c r="D2066" s="306" t="s">
        <v>4051</v>
      </c>
      <c r="E2066" s="307">
        <v>200</v>
      </c>
      <c r="F2066" s="304">
        <v>219.6</v>
      </c>
      <c r="G2066" s="304">
        <v>219.6</v>
      </c>
      <c r="H2066" s="304">
        <v>0.90579999999999994</v>
      </c>
      <c r="I2066" s="304">
        <v>51000</v>
      </c>
      <c r="K2066" s="304">
        <v>0.35610000000000003</v>
      </c>
      <c r="L2066" s="304">
        <v>174.6</v>
      </c>
      <c r="M2066" s="304">
        <v>179.4</v>
      </c>
      <c r="N2066" s="304">
        <v>0.91639999999999999</v>
      </c>
      <c r="O2066" s="304">
        <v>57612</v>
      </c>
      <c r="Q2066" s="304">
        <v>0.48399999999999999</v>
      </c>
      <c r="R2066" s="304">
        <v>207</v>
      </c>
      <c r="S2066" s="304">
        <v>207</v>
      </c>
      <c r="T2066" s="304">
        <v>0.92179999999999995</v>
      </c>
      <c r="U2066" s="304">
        <v>53119</v>
      </c>
      <c r="W2066" s="304">
        <v>0.38669999999999999</v>
      </c>
      <c r="X2066" s="304">
        <v>195.6</v>
      </c>
      <c r="Y2066" s="304">
        <v>195.81</v>
      </c>
      <c r="Z2066" s="304">
        <v>0.96850000000000003</v>
      </c>
      <c r="AA2066" s="304">
        <v>46360</v>
      </c>
      <c r="AC2066" s="304">
        <v>0.32890000000000003</v>
      </c>
      <c r="AD2066" s="304">
        <v>138</v>
      </c>
      <c r="AE2066" s="304">
        <v>160</v>
      </c>
      <c r="AF2066" s="304">
        <v>0.99370000000000003</v>
      </c>
      <c r="AG2066" s="304">
        <v>29738</v>
      </c>
      <c r="AI2066" s="304">
        <v>0.29149999999999998</v>
      </c>
      <c r="AJ2066" s="304">
        <v>132.6</v>
      </c>
      <c r="AK2066" s="304">
        <v>160</v>
      </c>
      <c r="AL2066" s="304">
        <v>0.99239999999999995</v>
      </c>
      <c r="AM2066" s="304">
        <v>20526</v>
      </c>
      <c r="AO2066" s="304">
        <v>0.2167</v>
      </c>
    </row>
    <row r="2067" spans="1:41">
      <c r="A2067" s="305">
        <v>2063</v>
      </c>
      <c r="B2067" s="306" t="s">
        <v>4557</v>
      </c>
      <c r="C2067" s="305" t="s">
        <v>6080</v>
      </c>
      <c r="D2067" s="306" t="s">
        <v>4139</v>
      </c>
      <c r="E2067" s="307">
        <v>278</v>
      </c>
      <c r="F2067" s="304">
        <v>112</v>
      </c>
      <c r="G2067" s="304">
        <v>222.4</v>
      </c>
      <c r="H2067" s="304">
        <v>0.79569999999999996</v>
      </c>
      <c r="I2067" s="304">
        <v>8880</v>
      </c>
      <c r="K2067" s="304">
        <v>0.1384</v>
      </c>
      <c r="L2067" s="304">
        <v>72</v>
      </c>
      <c r="M2067" s="304">
        <v>222.4</v>
      </c>
      <c r="N2067" s="304">
        <v>0.48109999999999997</v>
      </c>
      <c r="O2067" s="304">
        <v>3040</v>
      </c>
      <c r="Q2067" s="304">
        <v>0.11799999999999999</v>
      </c>
      <c r="R2067" s="304">
        <v>12</v>
      </c>
      <c r="S2067" s="304">
        <v>222.4</v>
      </c>
      <c r="T2067" s="304">
        <v>0.3468</v>
      </c>
      <c r="U2067" s="304">
        <v>1720</v>
      </c>
      <c r="W2067" s="304">
        <v>0.57410000000000005</v>
      </c>
      <c r="X2067" s="304">
        <v>4</v>
      </c>
      <c r="Y2067" s="304">
        <v>222.4</v>
      </c>
      <c r="Z2067" s="304">
        <v>0.22969999999999999</v>
      </c>
      <c r="AA2067" s="304">
        <v>1240</v>
      </c>
      <c r="AB2067" s="304" t="e">
        <f>AA2067-#REF!</f>
        <v>#REF!</v>
      </c>
      <c r="AC2067" s="304">
        <v>1.8145</v>
      </c>
      <c r="AD2067" s="304">
        <v>0</v>
      </c>
      <c r="AE2067" s="304">
        <v>0</v>
      </c>
      <c r="AF2067" s="304" t="e">
        <v>#DIV/0!</v>
      </c>
      <c r="AG2067" s="304">
        <v>0</v>
      </c>
      <c r="AI2067" s="304">
        <v>0</v>
      </c>
      <c r="AJ2067" s="304">
        <v>0</v>
      </c>
      <c r="AK2067" s="304">
        <v>0</v>
      </c>
      <c r="AL2067" s="304" t="e">
        <v>#DIV/0!</v>
      </c>
      <c r="AM2067" s="304">
        <v>0</v>
      </c>
      <c r="AO2067" s="304">
        <v>0</v>
      </c>
    </row>
    <row r="2068" spans="1:41">
      <c r="A2068" s="305">
        <v>2064</v>
      </c>
      <c r="B2068" s="306" t="s">
        <v>4557</v>
      </c>
      <c r="C2068" s="305" t="s">
        <v>6081</v>
      </c>
      <c r="D2068" s="306" t="s">
        <v>4652</v>
      </c>
      <c r="E2068" s="307">
        <v>200</v>
      </c>
      <c r="F2068" s="304">
        <v>63.3</v>
      </c>
      <c r="G2068" s="304">
        <v>160</v>
      </c>
      <c r="H2068" s="304">
        <v>0.74199999999999999</v>
      </c>
      <c r="I2068" s="304">
        <v>6858</v>
      </c>
      <c r="K2068" s="304" t="e">
        <v>#N/A</v>
      </c>
      <c r="L2068" s="304">
        <v>66</v>
      </c>
      <c r="M2068" s="304">
        <v>160</v>
      </c>
      <c r="N2068" s="304">
        <v>0.73019999999999996</v>
      </c>
      <c r="O2068" s="304">
        <v>13632</v>
      </c>
      <c r="Q2068" s="304" t="e">
        <v>#N/A</v>
      </c>
      <c r="R2068" s="304">
        <v>96</v>
      </c>
      <c r="S2068" s="304">
        <v>160</v>
      </c>
      <c r="T2068" s="304">
        <v>0.78</v>
      </c>
      <c r="U2068" s="304">
        <v>20127</v>
      </c>
      <c r="W2068" s="304" t="e">
        <v>#N/A</v>
      </c>
      <c r="X2068" s="304">
        <v>106.2</v>
      </c>
      <c r="Y2068" s="304">
        <v>160</v>
      </c>
      <c r="Z2068" s="304">
        <v>0.78879999999999995</v>
      </c>
      <c r="AA2068" s="304">
        <v>21198</v>
      </c>
      <c r="AC2068" s="304" t="e">
        <v>#N/A</v>
      </c>
      <c r="AD2068" s="304">
        <v>97.5</v>
      </c>
      <c r="AE2068" s="304">
        <v>160</v>
      </c>
      <c r="AF2068" s="304">
        <v>0.78959999999999997</v>
      </c>
      <c r="AG2068" s="304">
        <v>22341</v>
      </c>
      <c r="AI2068" s="304" t="e">
        <v>#N/A</v>
      </c>
      <c r="AJ2068" s="304">
        <v>108</v>
      </c>
      <c r="AK2068" s="304">
        <v>160</v>
      </c>
      <c r="AL2068" s="304">
        <v>0.75690000000000002</v>
      </c>
      <c r="AM2068" s="304">
        <v>24180</v>
      </c>
      <c r="AO2068" s="304" t="e">
        <v>#N/A</v>
      </c>
    </row>
    <row r="2069" spans="1:41">
      <c r="A2069" s="305">
        <v>2065</v>
      </c>
      <c r="B2069" s="306" t="s">
        <v>4557</v>
      </c>
      <c r="C2069" s="305" t="s">
        <v>6083</v>
      </c>
      <c r="D2069" s="306" t="s">
        <v>4139</v>
      </c>
      <c r="E2069" s="307">
        <v>116.67</v>
      </c>
      <c r="F2069" s="304">
        <v>124</v>
      </c>
      <c r="G2069" s="304">
        <v>124</v>
      </c>
      <c r="H2069" s="304">
        <v>0.99039999999999995</v>
      </c>
      <c r="I2069" s="304">
        <v>20440</v>
      </c>
      <c r="K2069" s="304">
        <v>0.23119999999999999</v>
      </c>
      <c r="L2069" s="304">
        <v>72</v>
      </c>
      <c r="M2069" s="304">
        <v>93.335999999999999</v>
      </c>
      <c r="N2069" s="304">
        <v>0.99060000000000004</v>
      </c>
      <c r="O2069" s="304">
        <v>12600</v>
      </c>
      <c r="Q2069" s="304">
        <v>0.23749999999999999</v>
      </c>
      <c r="R2069" s="304">
        <v>80</v>
      </c>
      <c r="S2069" s="304">
        <v>93.335999999999999</v>
      </c>
      <c r="T2069" s="304">
        <v>0.9879</v>
      </c>
      <c r="U2069" s="304">
        <v>19560</v>
      </c>
      <c r="W2069" s="304">
        <v>0.34379999999999999</v>
      </c>
      <c r="X2069" s="304">
        <v>88</v>
      </c>
      <c r="Y2069" s="304">
        <v>93.335999999999999</v>
      </c>
      <c r="Z2069" s="304">
        <v>0.99180000000000001</v>
      </c>
      <c r="AA2069" s="304">
        <v>28800</v>
      </c>
      <c r="AC2069" s="304">
        <v>0.44350000000000001</v>
      </c>
      <c r="AD2069" s="304">
        <v>80</v>
      </c>
      <c r="AE2069" s="304">
        <v>93.335999999999999</v>
      </c>
      <c r="AF2069" s="304">
        <v>0.99249999999999994</v>
      </c>
      <c r="AG2069" s="304">
        <v>26280</v>
      </c>
      <c r="AI2069" s="304">
        <v>0.44490000000000002</v>
      </c>
      <c r="AJ2069" s="304">
        <v>80</v>
      </c>
      <c r="AK2069" s="304">
        <v>93.335999999999999</v>
      </c>
      <c r="AL2069" s="304">
        <v>0.99519999999999997</v>
      </c>
      <c r="AM2069" s="304">
        <v>40720</v>
      </c>
      <c r="AN2069" s="304" t="e">
        <f>AM2069-#REF!</f>
        <v>#REF!</v>
      </c>
      <c r="AO2069" s="304">
        <v>0.71040000000000003</v>
      </c>
    </row>
    <row r="2070" spans="1:41">
      <c r="A2070" s="305">
        <v>2066</v>
      </c>
      <c r="B2070" s="306" t="s">
        <v>4557</v>
      </c>
      <c r="C2070" s="305" t="s">
        <v>6084</v>
      </c>
      <c r="D2070" s="306" t="s">
        <v>4139</v>
      </c>
      <c r="E2070" s="307">
        <v>200</v>
      </c>
      <c r="F2070" s="304">
        <v>82.16</v>
      </c>
      <c r="G2070" s="304">
        <v>160</v>
      </c>
      <c r="H2070" s="304">
        <v>0.95979999999999999</v>
      </c>
      <c r="I2070" s="304">
        <v>12510</v>
      </c>
      <c r="K2070" s="304">
        <v>0.2203</v>
      </c>
      <c r="L2070" s="304">
        <v>82.64</v>
      </c>
      <c r="M2070" s="304">
        <v>160</v>
      </c>
      <c r="N2070" s="304">
        <v>0.9657</v>
      </c>
      <c r="O2070" s="304">
        <v>16008</v>
      </c>
      <c r="Q2070" s="304">
        <v>0.26960000000000001</v>
      </c>
      <c r="R2070" s="304">
        <v>87.44</v>
      </c>
      <c r="S2070" s="304">
        <v>160</v>
      </c>
      <c r="T2070" s="304">
        <v>0.96289999999999998</v>
      </c>
      <c r="U2070" s="304">
        <v>13006</v>
      </c>
      <c r="W2070" s="304">
        <v>0.21460000000000001</v>
      </c>
      <c r="X2070" s="304">
        <v>84.4</v>
      </c>
      <c r="Y2070" s="304">
        <v>160</v>
      </c>
      <c r="Z2070" s="304">
        <v>0.95269999999999999</v>
      </c>
      <c r="AA2070" s="304">
        <v>13242</v>
      </c>
      <c r="AC2070" s="304">
        <v>0.22140000000000001</v>
      </c>
      <c r="AD2070" s="304">
        <v>98.4</v>
      </c>
      <c r="AE2070" s="304">
        <v>160</v>
      </c>
      <c r="AF2070" s="304">
        <v>0.9526</v>
      </c>
      <c r="AG2070" s="304">
        <v>14740</v>
      </c>
      <c r="AI2070" s="304">
        <v>0.2114</v>
      </c>
      <c r="AJ2070" s="304">
        <v>108.96</v>
      </c>
      <c r="AK2070" s="304">
        <v>160</v>
      </c>
      <c r="AL2070" s="304">
        <v>0.95789999999999997</v>
      </c>
      <c r="AM2070" s="304">
        <v>16546</v>
      </c>
      <c r="AO2070" s="304">
        <v>0.22020000000000001</v>
      </c>
    </row>
    <row r="2071" spans="1:41">
      <c r="A2071" s="305">
        <v>2067</v>
      </c>
      <c r="B2071" s="306" t="s">
        <v>4557</v>
      </c>
      <c r="C2071" s="305" t="s">
        <v>6085</v>
      </c>
      <c r="D2071" s="306" t="s">
        <v>4139</v>
      </c>
      <c r="E2071" s="307">
        <v>444</v>
      </c>
      <c r="F2071" s="304">
        <v>372.16</v>
      </c>
      <c r="G2071" s="304">
        <v>372.16</v>
      </c>
      <c r="H2071" s="304">
        <v>0.9718</v>
      </c>
      <c r="I2071" s="304">
        <v>130388</v>
      </c>
      <c r="K2071" s="304">
        <v>0.50070000000000003</v>
      </c>
      <c r="L2071" s="304">
        <v>376.8</v>
      </c>
      <c r="M2071" s="304">
        <v>376.8</v>
      </c>
      <c r="N2071" s="304">
        <v>0.97770000000000001</v>
      </c>
      <c r="O2071" s="304">
        <v>144060</v>
      </c>
      <c r="Q2071" s="304">
        <v>0.52559999999999996</v>
      </c>
      <c r="R2071" s="304">
        <v>482.56</v>
      </c>
      <c r="S2071" s="304">
        <v>482.56</v>
      </c>
      <c r="T2071" s="304">
        <v>0.84809999999999997</v>
      </c>
      <c r="U2071" s="304">
        <v>127276</v>
      </c>
      <c r="W2071" s="304">
        <v>0.43190000000000001</v>
      </c>
      <c r="X2071" s="304">
        <v>448.16</v>
      </c>
      <c r="Y2071" s="304">
        <v>448.16</v>
      </c>
      <c r="Z2071" s="304">
        <v>0.88259999999999994</v>
      </c>
      <c r="AA2071" s="304">
        <v>138984</v>
      </c>
      <c r="AC2071" s="304">
        <v>0.4723</v>
      </c>
      <c r="AD2071" s="304">
        <v>345.6</v>
      </c>
      <c r="AE2071" s="304">
        <v>355.2</v>
      </c>
      <c r="AF2071" s="304">
        <v>0.97670000000000001</v>
      </c>
      <c r="AG2071" s="304">
        <v>143256</v>
      </c>
      <c r="AI2071" s="304">
        <v>0.57040000000000002</v>
      </c>
      <c r="AJ2071" s="304">
        <v>348</v>
      </c>
      <c r="AK2071" s="304">
        <v>355.2</v>
      </c>
      <c r="AL2071" s="304">
        <v>0.92730000000000001</v>
      </c>
      <c r="AM2071" s="304">
        <v>94520</v>
      </c>
      <c r="AO2071" s="304">
        <v>0.40679999999999999</v>
      </c>
    </row>
    <row r="2072" spans="1:41">
      <c r="A2072" s="305">
        <v>2068</v>
      </c>
      <c r="B2072" s="306" t="s">
        <v>4557</v>
      </c>
      <c r="C2072" s="305" t="s">
        <v>6086</v>
      </c>
      <c r="D2072" s="306" t="s">
        <v>4051</v>
      </c>
      <c r="E2072" s="307">
        <v>116</v>
      </c>
      <c r="F2072" s="304">
        <v>16</v>
      </c>
      <c r="G2072" s="304">
        <v>92.8</v>
      </c>
      <c r="H2072" s="304">
        <v>0.86809999999999998</v>
      </c>
      <c r="I2072" s="304">
        <v>6840</v>
      </c>
      <c r="J2072" s="304" t="e">
        <f>I2072-#REF!</f>
        <v>#REF!</v>
      </c>
      <c r="K2072" s="304">
        <v>0.68400000000000005</v>
      </c>
      <c r="L2072" s="304">
        <v>12</v>
      </c>
      <c r="M2072" s="304">
        <v>92.8</v>
      </c>
      <c r="N2072" s="304">
        <v>0.86370000000000002</v>
      </c>
      <c r="O2072" s="304">
        <v>6840</v>
      </c>
      <c r="P2072" s="304" t="e">
        <f>O2072-#REF!</f>
        <v>#REF!</v>
      </c>
      <c r="Q2072" s="304">
        <v>0.8871</v>
      </c>
      <c r="R2072" s="304">
        <v>12</v>
      </c>
      <c r="S2072" s="304">
        <v>92.8</v>
      </c>
      <c r="T2072" s="304">
        <v>0.86449999999999994</v>
      </c>
      <c r="U2072" s="304">
        <v>6120</v>
      </c>
      <c r="V2072" s="304" t="e">
        <f>U2072-#REF!</f>
        <v>#REF!</v>
      </c>
      <c r="W2072" s="304">
        <v>0.81940000000000002</v>
      </c>
      <c r="X2072" s="304">
        <v>12</v>
      </c>
      <c r="Y2072" s="304">
        <v>92.8</v>
      </c>
      <c r="Z2072" s="304">
        <v>0.85719999999999996</v>
      </c>
      <c r="AA2072" s="304">
        <v>6000</v>
      </c>
      <c r="AB2072" s="304" t="e">
        <f>AA2072-#REF!</f>
        <v>#REF!</v>
      </c>
      <c r="AC2072" s="304">
        <v>0.78410000000000002</v>
      </c>
      <c r="AD2072" s="304">
        <v>12</v>
      </c>
      <c r="AE2072" s="304">
        <v>92.8</v>
      </c>
      <c r="AF2072" s="304">
        <v>0.82930000000000004</v>
      </c>
      <c r="AG2072" s="304">
        <v>6800</v>
      </c>
      <c r="AH2072" s="304" t="e">
        <f>AG2072-#REF!</f>
        <v>#REF!</v>
      </c>
      <c r="AI2072" s="304">
        <v>0.91849999999999998</v>
      </c>
      <c r="AJ2072" s="304">
        <v>12</v>
      </c>
      <c r="AK2072" s="304">
        <v>92.8</v>
      </c>
      <c r="AL2072" s="304">
        <v>0.83940000000000003</v>
      </c>
      <c r="AM2072" s="304">
        <v>6480</v>
      </c>
      <c r="AN2072" s="304" t="e">
        <f>AM2072-#REF!</f>
        <v>#REF!</v>
      </c>
      <c r="AO2072" s="304">
        <v>0.89349999999999996</v>
      </c>
    </row>
    <row r="2073" spans="1:41">
      <c r="A2073" s="305">
        <v>2069</v>
      </c>
      <c r="B2073" s="306" t="s">
        <v>4557</v>
      </c>
      <c r="C2073" s="305" t="s">
        <v>6087</v>
      </c>
      <c r="D2073" s="306" t="s">
        <v>4139</v>
      </c>
      <c r="E2073" s="307">
        <v>167</v>
      </c>
      <c r="F2073" s="304">
        <v>21.6</v>
      </c>
      <c r="G2073" s="304">
        <v>133.6</v>
      </c>
      <c r="H2073" s="304">
        <v>0.90820000000000001</v>
      </c>
      <c r="I2073" s="304">
        <v>2056</v>
      </c>
      <c r="K2073" s="304">
        <v>0.14560000000000001</v>
      </c>
      <c r="L2073" s="304">
        <v>19.2</v>
      </c>
      <c r="M2073" s="304">
        <v>133.6</v>
      </c>
      <c r="N2073" s="304">
        <v>0.94730000000000003</v>
      </c>
      <c r="O2073" s="304">
        <v>2872</v>
      </c>
      <c r="Q2073" s="304">
        <v>0.21229999999999999</v>
      </c>
      <c r="R2073" s="304">
        <v>20.8</v>
      </c>
      <c r="S2073" s="304">
        <v>133.6</v>
      </c>
      <c r="T2073" s="304">
        <v>0.96429999999999993</v>
      </c>
      <c r="U2073" s="304">
        <v>2808</v>
      </c>
      <c r="W2073" s="304">
        <v>0.19439999999999999</v>
      </c>
      <c r="X2073" s="304">
        <v>13.6</v>
      </c>
      <c r="Y2073" s="304">
        <v>133.6</v>
      </c>
      <c r="Z2073" s="304">
        <v>0.92379999999999995</v>
      </c>
      <c r="AA2073" s="304">
        <v>5720</v>
      </c>
      <c r="AB2073" s="304" t="e">
        <f>AA2073-#REF!</f>
        <v>#REF!</v>
      </c>
      <c r="AC2073" s="304">
        <v>0.61199999999999999</v>
      </c>
      <c r="AD2073" s="304">
        <v>58.4</v>
      </c>
      <c r="AE2073" s="304">
        <v>133.6</v>
      </c>
      <c r="AF2073" s="304">
        <v>0.95879999999999999</v>
      </c>
      <c r="AG2073" s="304">
        <v>2600</v>
      </c>
      <c r="AI2073" s="304">
        <v>6.2399999999999997E-2</v>
      </c>
      <c r="AJ2073" s="304">
        <v>152</v>
      </c>
      <c r="AK2073" s="304">
        <v>152</v>
      </c>
      <c r="AL2073" s="304">
        <v>0.9415</v>
      </c>
      <c r="AM2073" s="304">
        <v>5400</v>
      </c>
      <c r="AO2073" s="304">
        <v>5.2400000000000002E-2</v>
      </c>
    </row>
    <row r="2074" spans="1:41">
      <c r="A2074" s="305">
        <v>2070</v>
      </c>
      <c r="B2074" s="306" t="s">
        <v>4557</v>
      </c>
      <c r="C2074" s="305" t="s">
        <v>6088</v>
      </c>
      <c r="D2074" s="306" t="s">
        <v>4652</v>
      </c>
      <c r="E2074" s="307">
        <v>150</v>
      </c>
      <c r="F2074" s="304">
        <v>190.64</v>
      </c>
      <c r="G2074" s="304">
        <v>190.64</v>
      </c>
      <c r="H2074" s="304">
        <v>0.82530000000000003</v>
      </c>
      <c r="I2074" s="304">
        <v>50336</v>
      </c>
      <c r="K2074" s="304" t="e">
        <v>#N/A</v>
      </c>
      <c r="L2074" s="304">
        <v>226.4</v>
      </c>
      <c r="M2074" s="304">
        <v>226.4</v>
      </c>
      <c r="N2074" s="304">
        <v>0.82389999999999997</v>
      </c>
      <c r="O2074" s="304">
        <v>72256</v>
      </c>
      <c r="Q2074" s="304" t="e">
        <v>#N/A</v>
      </c>
      <c r="R2074" s="304">
        <v>221.76</v>
      </c>
      <c r="S2074" s="304">
        <v>221.76</v>
      </c>
      <c r="T2074" s="304">
        <v>0.81889999999999996</v>
      </c>
      <c r="U2074" s="304">
        <v>74110</v>
      </c>
      <c r="W2074" s="304" t="e">
        <v>#N/A</v>
      </c>
      <c r="X2074" s="304">
        <v>219.44</v>
      </c>
      <c r="Y2074" s="304">
        <v>219.44</v>
      </c>
      <c r="Z2074" s="304">
        <v>0.8196</v>
      </c>
      <c r="AA2074" s="304">
        <v>69138</v>
      </c>
      <c r="AC2074" s="304" t="e">
        <v>#N/A</v>
      </c>
      <c r="AD2074" s="304">
        <v>222</v>
      </c>
      <c r="AE2074" s="304">
        <v>222.32</v>
      </c>
      <c r="AF2074" s="304">
        <v>0.84729999999999994</v>
      </c>
      <c r="AG2074" s="304">
        <v>74958</v>
      </c>
      <c r="AI2074" s="304" t="e">
        <v>#N/A</v>
      </c>
      <c r="AJ2074" s="304">
        <v>222</v>
      </c>
      <c r="AK2074" s="304">
        <v>222.32</v>
      </c>
      <c r="AL2074" s="304">
        <v>0.82079999999999997</v>
      </c>
      <c r="AM2074" s="304">
        <v>70274</v>
      </c>
      <c r="AO2074" s="304" t="e">
        <v>#N/A</v>
      </c>
    </row>
    <row r="2075" spans="1:41">
      <c r="A2075" s="305">
        <v>2071</v>
      </c>
      <c r="B2075" s="306" t="s">
        <v>4557</v>
      </c>
      <c r="C2075" s="305" t="s">
        <v>6089</v>
      </c>
      <c r="D2075" s="306" t="s">
        <v>4051</v>
      </c>
      <c r="E2075" s="307">
        <v>139</v>
      </c>
      <c r="F2075" s="304">
        <v>169.2</v>
      </c>
      <c r="G2075" s="304">
        <v>169.2</v>
      </c>
      <c r="H2075" s="304">
        <v>0.999</v>
      </c>
      <c r="I2075" s="304">
        <v>35908</v>
      </c>
      <c r="K2075" s="304">
        <v>0.29509999999999997</v>
      </c>
      <c r="L2075" s="304">
        <v>141.6</v>
      </c>
      <c r="M2075" s="304">
        <v>172.8</v>
      </c>
      <c r="N2075" s="304">
        <v>0.99870000000000003</v>
      </c>
      <c r="O2075" s="304">
        <v>30420</v>
      </c>
      <c r="Q2075" s="304">
        <v>0.28910000000000002</v>
      </c>
      <c r="R2075" s="304">
        <v>135.6</v>
      </c>
      <c r="S2075" s="304">
        <v>135.6</v>
      </c>
      <c r="T2075" s="304">
        <v>0.99919999999999998</v>
      </c>
      <c r="U2075" s="304">
        <v>24968</v>
      </c>
      <c r="W2075" s="304">
        <v>0.25590000000000002</v>
      </c>
      <c r="X2075" s="304">
        <v>171.6</v>
      </c>
      <c r="Y2075" s="304">
        <v>171.6</v>
      </c>
      <c r="Z2075" s="304">
        <v>0.95389999999999997</v>
      </c>
      <c r="AA2075" s="304">
        <v>23587</v>
      </c>
      <c r="AC2075" s="304">
        <v>0.19370000000000001</v>
      </c>
      <c r="AD2075" s="304">
        <v>186</v>
      </c>
      <c r="AE2075" s="304">
        <v>186</v>
      </c>
      <c r="AF2075" s="304">
        <v>0.93340000000000001</v>
      </c>
      <c r="AG2075" s="304">
        <v>24023</v>
      </c>
      <c r="AI2075" s="304">
        <v>0.186</v>
      </c>
      <c r="AJ2075" s="304">
        <v>178.8</v>
      </c>
      <c r="AK2075" s="304">
        <v>178.8</v>
      </c>
      <c r="AL2075" s="304">
        <v>0.94279999999999997</v>
      </c>
      <c r="AM2075" s="304">
        <v>28891</v>
      </c>
      <c r="AO2075" s="304">
        <v>0.23799999999999999</v>
      </c>
    </row>
    <row r="2076" spans="1:41">
      <c r="A2076" s="305">
        <v>2072</v>
      </c>
      <c r="B2076" s="306" t="s">
        <v>4557</v>
      </c>
      <c r="C2076" s="305" t="s">
        <v>6090</v>
      </c>
      <c r="D2076" s="306" t="s">
        <v>4051</v>
      </c>
      <c r="E2076" s="307">
        <v>185.55555555555554</v>
      </c>
      <c r="F2076" s="304">
        <v>71.36</v>
      </c>
      <c r="G2076" s="304">
        <v>148.44800000000001</v>
      </c>
      <c r="H2076" s="304">
        <v>0.9879</v>
      </c>
      <c r="I2076" s="304">
        <v>8829</v>
      </c>
      <c r="K2076" s="304">
        <v>0.17399999999999999</v>
      </c>
      <c r="L2076" s="304">
        <v>61.12</v>
      </c>
      <c r="M2076" s="304">
        <v>148.44800000000001</v>
      </c>
      <c r="N2076" s="304">
        <v>0.98680000000000001</v>
      </c>
      <c r="O2076" s="304">
        <v>8118</v>
      </c>
      <c r="Q2076" s="304">
        <v>0.18090000000000001</v>
      </c>
      <c r="R2076" s="304">
        <v>81.28</v>
      </c>
      <c r="S2076" s="304">
        <v>148.44800000000001</v>
      </c>
      <c r="T2076" s="304">
        <v>0.9909</v>
      </c>
      <c r="U2076" s="304">
        <v>9118</v>
      </c>
      <c r="W2076" s="304">
        <v>0.15720000000000001</v>
      </c>
      <c r="X2076" s="304">
        <v>89.6</v>
      </c>
      <c r="Y2076" s="304">
        <v>148.44800000000001</v>
      </c>
      <c r="Z2076" s="304">
        <v>0.99570000000000003</v>
      </c>
      <c r="AA2076" s="304">
        <v>14814</v>
      </c>
      <c r="AC2076" s="304">
        <v>0.22320000000000001</v>
      </c>
      <c r="AD2076" s="304">
        <v>81.92</v>
      </c>
      <c r="AE2076" s="304">
        <v>148.44800000000001</v>
      </c>
      <c r="AF2076" s="304">
        <v>0.99519999999999997</v>
      </c>
      <c r="AG2076" s="304">
        <v>10399</v>
      </c>
      <c r="AI2076" s="304">
        <v>0.17150000000000001</v>
      </c>
      <c r="AJ2076" s="304">
        <v>76.16</v>
      </c>
      <c r="AK2076" s="304">
        <v>148.44800000000001</v>
      </c>
      <c r="AL2076" s="304">
        <v>0.99409999999999998</v>
      </c>
      <c r="AM2076" s="304">
        <v>13112</v>
      </c>
      <c r="AO2076" s="304">
        <v>0.24060000000000001</v>
      </c>
    </row>
    <row r="2077" spans="1:41">
      <c r="A2077" s="305">
        <v>2073</v>
      </c>
      <c r="B2077" s="306" t="s">
        <v>4557</v>
      </c>
      <c r="C2077" s="305" t="s">
        <v>6091</v>
      </c>
      <c r="D2077" s="306" t="s">
        <v>4652</v>
      </c>
      <c r="E2077" s="307">
        <v>160</v>
      </c>
      <c r="F2077" s="304">
        <v>144</v>
      </c>
      <c r="G2077" s="304">
        <v>144</v>
      </c>
      <c r="H2077" s="304">
        <v>0.73539999999999994</v>
      </c>
      <c r="I2077" s="304">
        <v>29680</v>
      </c>
      <c r="K2077" s="304" t="e">
        <v>#N/A</v>
      </c>
      <c r="L2077" s="304">
        <v>148</v>
      </c>
      <c r="M2077" s="304">
        <v>148</v>
      </c>
      <c r="N2077" s="304">
        <v>0.72089999999999999</v>
      </c>
      <c r="O2077" s="304">
        <v>42240</v>
      </c>
      <c r="Q2077" s="304" t="e">
        <v>#N/A</v>
      </c>
      <c r="R2077" s="304">
        <v>176</v>
      </c>
      <c r="S2077" s="304">
        <v>176</v>
      </c>
      <c r="T2077" s="304">
        <v>0.73770000000000002</v>
      </c>
      <c r="U2077" s="304">
        <v>46740</v>
      </c>
      <c r="W2077" s="304" t="e">
        <v>#N/A</v>
      </c>
      <c r="X2077" s="304">
        <v>180</v>
      </c>
      <c r="Y2077" s="304">
        <v>196</v>
      </c>
      <c r="Z2077" s="304">
        <v>0.755</v>
      </c>
      <c r="AA2077" s="304">
        <v>19960</v>
      </c>
      <c r="AC2077" s="304" t="e">
        <v>#N/A</v>
      </c>
      <c r="AD2077" s="304">
        <v>112</v>
      </c>
      <c r="AE2077" s="304">
        <v>128</v>
      </c>
      <c r="AF2077" s="304">
        <v>0.7651</v>
      </c>
      <c r="AG2077" s="304">
        <v>29240</v>
      </c>
      <c r="AI2077" s="304" t="e">
        <v>#N/A</v>
      </c>
      <c r="AJ2077" s="304">
        <v>184</v>
      </c>
      <c r="AK2077" s="304">
        <v>182</v>
      </c>
      <c r="AL2077" s="304">
        <v>0.72399999999999998</v>
      </c>
      <c r="AM2077" s="304">
        <v>54340</v>
      </c>
      <c r="AO2077" s="304" t="e">
        <v>#N/A</v>
      </c>
    </row>
    <row r="2078" spans="1:41">
      <c r="A2078" s="305">
        <v>2074</v>
      </c>
      <c r="B2078" s="306" t="s">
        <v>4557</v>
      </c>
      <c r="C2078" s="305" t="s">
        <v>6092</v>
      </c>
      <c r="D2078" s="306" t="s">
        <v>4139</v>
      </c>
      <c r="E2078" s="307">
        <v>750</v>
      </c>
      <c r="F2078" s="304">
        <v>410.4</v>
      </c>
      <c r="G2078" s="304">
        <v>600</v>
      </c>
      <c r="H2078" s="304">
        <v>0.97370000000000001</v>
      </c>
      <c r="I2078" s="304">
        <v>244052</v>
      </c>
      <c r="J2078" s="304" t="e">
        <f>I2078-#REF!</f>
        <v>#REF!</v>
      </c>
      <c r="K2078" s="304">
        <v>0.84830000000000005</v>
      </c>
      <c r="L2078" s="304">
        <v>513.6</v>
      </c>
      <c r="M2078" s="304">
        <v>600</v>
      </c>
      <c r="N2078" s="304">
        <v>0.97450000000000003</v>
      </c>
      <c r="O2078" s="304">
        <v>250324</v>
      </c>
      <c r="P2078" s="304" t="e">
        <f>O2078-#REF!</f>
        <v>#REF!</v>
      </c>
      <c r="Q2078" s="304">
        <v>0.67230000000000001</v>
      </c>
      <c r="R2078" s="304">
        <v>584</v>
      </c>
      <c r="S2078" s="304">
        <v>600</v>
      </c>
      <c r="T2078" s="304">
        <v>0.96319999999999995</v>
      </c>
      <c r="U2078" s="304">
        <v>204732</v>
      </c>
      <c r="W2078" s="304">
        <v>0.50549999999999995</v>
      </c>
      <c r="X2078" s="304">
        <v>520.79999999999995</v>
      </c>
      <c r="Y2078" s="304">
        <v>600</v>
      </c>
      <c r="Z2078" s="304">
        <v>0.95119999999999993</v>
      </c>
      <c r="AA2078" s="304">
        <v>202103</v>
      </c>
      <c r="AC2078" s="304">
        <v>0.5484</v>
      </c>
      <c r="AD2078" s="304">
        <v>496.88</v>
      </c>
      <c r="AE2078" s="304">
        <v>600</v>
      </c>
      <c r="AF2078" s="304">
        <v>0.96429999999999993</v>
      </c>
      <c r="AG2078" s="304">
        <v>213892</v>
      </c>
      <c r="AI2078" s="304">
        <v>0.6</v>
      </c>
      <c r="AJ2078" s="304">
        <v>492</v>
      </c>
      <c r="AK2078" s="304">
        <v>600</v>
      </c>
      <c r="AL2078" s="304">
        <v>0.94450000000000001</v>
      </c>
      <c r="AM2078" s="304">
        <v>180681</v>
      </c>
      <c r="AO2078" s="304">
        <v>0.54</v>
      </c>
    </row>
    <row r="2079" spans="1:41">
      <c r="A2079" s="305">
        <v>2075</v>
      </c>
      <c r="B2079" s="306" t="s">
        <v>4557</v>
      </c>
      <c r="C2079" s="305" t="s">
        <v>6093</v>
      </c>
      <c r="D2079" s="306" t="s">
        <v>4652</v>
      </c>
      <c r="E2079" s="307">
        <v>600</v>
      </c>
      <c r="F2079" s="304">
        <v>416</v>
      </c>
      <c r="G2079" s="304">
        <v>480</v>
      </c>
      <c r="H2079" s="304">
        <v>0.73</v>
      </c>
      <c r="I2079" s="304">
        <v>105400</v>
      </c>
      <c r="K2079" s="304" t="e">
        <v>#N/A</v>
      </c>
      <c r="L2079" s="304">
        <v>520</v>
      </c>
      <c r="M2079" s="304">
        <v>520</v>
      </c>
      <c r="N2079" s="304">
        <v>0.70379999999999998</v>
      </c>
      <c r="O2079" s="304">
        <v>136800</v>
      </c>
      <c r="Q2079" s="304" t="e">
        <v>#N/A</v>
      </c>
      <c r="R2079" s="304">
        <v>360</v>
      </c>
      <c r="S2079" s="304">
        <v>480</v>
      </c>
      <c r="T2079" s="304">
        <v>0.77939999999999998</v>
      </c>
      <c r="U2079" s="304">
        <v>55100</v>
      </c>
      <c r="W2079" s="304" t="e">
        <v>#N/A</v>
      </c>
      <c r="X2079" s="304">
        <v>340</v>
      </c>
      <c r="Y2079" s="304">
        <v>480</v>
      </c>
      <c r="Z2079" s="304">
        <v>0.75409999999999999</v>
      </c>
      <c r="AA2079" s="304">
        <v>46300</v>
      </c>
      <c r="AC2079" s="304" t="e">
        <v>#N/A</v>
      </c>
      <c r="AD2079" s="304">
        <v>510</v>
      </c>
      <c r="AE2079" s="304">
        <v>510</v>
      </c>
      <c r="AF2079" s="304">
        <v>0.70250000000000001</v>
      </c>
      <c r="AG2079" s="304">
        <v>114000</v>
      </c>
      <c r="AI2079" s="304" t="e">
        <v>#N/A</v>
      </c>
      <c r="AJ2079" s="304">
        <v>560</v>
      </c>
      <c r="AK2079" s="304">
        <v>560</v>
      </c>
      <c r="AL2079" s="304">
        <v>0.68240000000000001</v>
      </c>
      <c r="AM2079" s="304">
        <v>167800</v>
      </c>
      <c r="AO2079" s="304" t="e">
        <v>#N/A</v>
      </c>
    </row>
    <row r="2080" spans="1:41">
      <c r="A2080" s="305">
        <v>2076</v>
      </c>
      <c r="B2080" s="306" t="s">
        <v>4557</v>
      </c>
      <c r="C2080" s="305" t="s">
        <v>6094</v>
      </c>
      <c r="D2080" s="306" t="s">
        <v>4139</v>
      </c>
      <c r="E2080" s="307">
        <v>300</v>
      </c>
      <c r="F2080" s="304">
        <v>271.2</v>
      </c>
      <c r="G2080" s="304">
        <v>259.2</v>
      </c>
      <c r="H2080" s="304">
        <v>0.9758</v>
      </c>
      <c r="I2080" s="304">
        <v>49524</v>
      </c>
      <c r="K2080" s="304">
        <v>0.25990000000000002</v>
      </c>
      <c r="L2080" s="304">
        <v>240</v>
      </c>
      <c r="M2080" s="304">
        <v>240</v>
      </c>
      <c r="N2080" s="304">
        <v>0.96989999999999998</v>
      </c>
      <c r="O2080" s="304">
        <v>44898</v>
      </c>
      <c r="Q2080" s="304">
        <v>0.25929999999999997</v>
      </c>
      <c r="R2080" s="304">
        <v>242.4</v>
      </c>
      <c r="S2080" s="304">
        <v>242.4</v>
      </c>
      <c r="T2080" s="304">
        <v>0.96460000000000001</v>
      </c>
      <c r="U2080" s="304">
        <v>37542</v>
      </c>
      <c r="W2080" s="304">
        <v>0.223</v>
      </c>
      <c r="X2080" s="304">
        <v>268.8</v>
      </c>
      <c r="Y2080" s="304">
        <v>262.8</v>
      </c>
      <c r="Z2080" s="304">
        <v>0.94750000000000001</v>
      </c>
      <c r="AA2080" s="304">
        <v>59976</v>
      </c>
      <c r="AC2080" s="304">
        <v>0.3165</v>
      </c>
      <c r="AD2080" s="304">
        <v>240</v>
      </c>
      <c r="AE2080" s="304">
        <v>240</v>
      </c>
      <c r="AF2080" s="304">
        <v>0.96379999999999999</v>
      </c>
      <c r="AG2080" s="304">
        <v>42774</v>
      </c>
      <c r="AI2080" s="304">
        <v>0.24859999999999999</v>
      </c>
      <c r="AJ2080" s="304">
        <v>240</v>
      </c>
      <c r="AK2080" s="304">
        <v>240</v>
      </c>
      <c r="AL2080" s="304">
        <v>0.95830000000000004</v>
      </c>
      <c r="AM2080" s="304">
        <v>47124</v>
      </c>
      <c r="AO2080" s="304">
        <v>0.28460000000000002</v>
      </c>
    </row>
    <row r="2081" spans="1:41">
      <c r="A2081" s="305">
        <v>2077</v>
      </c>
      <c r="B2081" s="306" t="s">
        <v>4557</v>
      </c>
      <c r="C2081" s="305" t="s">
        <v>6095</v>
      </c>
      <c r="D2081" s="306" t="s">
        <v>4139</v>
      </c>
      <c r="E2081" s="307">
        <v>232</v>
      </c>
      <c r="F2081" s="304">
        <v>260.39999999999998</v>
      </c>
      <c r="G2081" s="304">
        <v>260.39999999999998</v>
      </c>
      <c r="H2081" s="304">
        <v>0.87529999999999997</v>
      </c>
      <c r="I2081" s="304">
        <v>64932</v>
      </c>
      <c r="K2081" s="304">
        <v>0.3957</v>
      </c>
      <c r="L2081" s="304">
        <v>266.39999999999998</v>
      </c>
      <c r="M2081" s="304">
        <v>266.39999999999998</v>
      </c>
      <c r="N2081" s="304">
        <v>0.86529999999999996</v>
      </c>
      <c r="O2081" s="304">
        <v>75114</v>
      </c>
      <c r="Q2081" s="304">
        <v>0.438</v>
      </c>
      <c r="R2081" s="304">
        <v>253.8</v>
      </c>
      <c r="S2081" s="304">
        <v>253.8</v>
      </c>
      <c r="T2081" s="304">
        <v>0.85470000000000002</v>
      </c>
      <c r="U2081" s="304">
        <v>54915</v>
      </c>
      <c r="W2081" s="304">
        <v>0.35160000000000002</v>
      </c>
      <c r="X2081" s="304">
        <v>253.8</v>
      </c>
      <c r="Y2081" s="304">
        <v>253.8</v>
      </c>
      <c r="Z2081" s="304">
        <v>0.84689999999999999</v>
      </c>
      <c r="AA2081" s="304">
        <v>81414</v>
      </c>
      <c r="AC2081" s="304">
        <v>0.5091</v>
      </c>
      <c r="AD2081" s="304">
        <v>252.6</v>
      </c>
      <c r="AE2081" s="304">
        <v>252.6</v>
      </c>
      <c r="AF2081" s="304">
        <v>0.85319999999999996</v>
      </c>
      <c r="AG2081" s="304">
        <v>75039</v>
      </c>
      <c r="AI2081" s="304">
        <v>0.46800000000000003</v>
      </c>
      <c r="AJ2081" s="304">
        <v>252</v>
      </c>
      <c r="AK2081" s="304">
        <v>252</v>
      </c>
      <c r="AL2081" s="304">
        <v>0.84209999999999996</v>
      </c>
      <c r="AM2081" s="304">
        <v>62472</v>
      </c>
      <c r="AO2081" s="304">
        <v>0.40889999999999999</v>
      </c>
    </row>
    <row r="2082" spans="1:41">
      <c r="A2082" s="305">
        <v>2078</v>
      </c>
      <c r="B2082" s="306" t="s">
        <v>4557</v>
      </c>
      <c r="C2082" s="305" t="s">
        <v>6096</v>
      </c>
      <c r="D2082" s="306" t="s">
        <v>4139</v>
      </c>
      <c r="E2082" s="307">
        <v>296</v>
      </c>
      <c r="F2082" s="304">
        <v>280.8</v>
      </c>
      <c r="G2082" s="304">
        <v>280.8</v>
      </c>
      <c r="H2082" s="304">
        <v>0.92979999999999996</v>
      </c>
      <c r="I2082" s="304">
        <v>114161</v>
      </c>
      <c r="J2082" s="304" t="e">
        <f>I2082-#REF!</f>
        <v>#REF!</v>
      </c>
      <c r="K2082" s="304">
        <v>0.60729999999999995</v>
      </c>
      <c r="L2082" s="304">
        <v>280.8</v>
      </c>
      <c r="M2082" s="304">
        <v>280.8</v>
      </c>
      <c r="N2082" s="304">
        <v>0.92779999999999996</v>
      </c>
      <c r="O2082" s="304">
        <v>140023</v>
      </c>
      <c r="P2082" s="304" t="e">
        <f>O2082-#REF!</f>
        <v>#REF!</v>
      </c>
      <c r="Q2082" s="304">
        <v>0.72250000000000003</v>
      </c>
      <c r="R2082" s="304">
        <v>294</v>
      </c>
      <c r="S2082" s="304">
        <v>294</v>
      </c>
      <c r="T2082" s="304">
        <v>0.92989999999999995</v>
      </c>
      <c r="U2082" s="304">
        <v>116755</v>
      </c>
      <c r="W2082" s="304">
        <v>0.59319999999999995</v>
      </c>
      <c r="X2082" s="304">
        <v>291.60000000000002</v>
      </c>
      <c r="Y2082" s="304">
        <v>291.60000000000002</v>
      </c>
      <c r="Z2082" s="304">
        <v>0.91500000000000004</v>
      </c>
      <c r="AA2082" s="304">
        <v>126061</v>
      </c>
      <c r="AB2082" s="304" t="e">
        <f>AA2082-#REF!</f>
        <v>#REF!</v>
      </c>
      <c r="AC2082" s="304">
        <v>0.6351</v>
      </c>
      <c r="AD2082" s="304">
        <v>308.39999999999998</v>
      </c>
      <c r="AE2082" s="304">
        <v>308.39999999999998</v>
      </c>
      <c r="AF2082" s="304">
        <v>0.89119999999999999</v>
      </c>
      <c r="AG2082" s="304">
        <v>128328</v>
      </c>
      <c r="AH2082" s="304" t="e">
        <f>AG2082-#REF!</f>
        <v>#REF!</v>
      </c>
      <c r="AI2082" s="304">
        <v>0.62760000000000005</v>
      </c>
      <c r="AJ2082" s="304">
        <v>286.8</v>
      </c>
      <c r="AK2082" s="304">
        <v>286.8</v>
      </c>
      <c r="AL2082" s="304">
        <v>0.90079999999999993</v>
      </c>
      <c r="AM2082" s="304">
        <v>106036</v>
      </c>
      <c r="AO2082" s="304">
        <v>0.57010000000000005</v>
      </c>
    </row>
    <row r="2083" spans="1:41">
      <c r="A2083" s="305">
        <v>2079</v>
      </c>
      <c r="B2083" s="306" t="s">
        <v>4557</v>
      </c>
      <c r="C2083" s="305" t="s">
        <v>6097</v>
      </c>
      <c r="D2083" s="306" t="s">
        <v>4051</v>
      </c>
      <c r="E2083" s="307">
        <v>556</v>
      </c>
      <c r="F2083" s="304">
        <v>519.75</v>
      </c>
      <c r="G2083" s="304">
        <v>519.75</v>
      </c>
      <c r="H2083" s="304">
        <v>0.9889</v>
      </c>
      <c r="I2083" s="304">
        <v>218550</v>
      </c>
      <c r="K2083" s="304">
        <v>0.59060000000000001</v>
      </c>
      <c r="L2083" s="304">
        <v>525.75</v>
      </c>
      <c r="M2083" s="304">
        <v>525.75</v>
      </c>
      <c r="N2083" s="304">
        <v>0.98529999999999995</v>
      </c>
      <c r="O2083" s="304">
        <v>234675</v>
      </c>
      <c r="P2083" s="304" t="e">
        <f>O2083-#REF!</f>
        <v>#REF!</v>
      </c>
      <c r="Q2083" s="304">
        <v>0.60899999999999999</v>
      </c>
      <c r="R2083" s="304">
        <v>529.44000000000005</v>
      </c>
      <c r="S2083" s="304">
        <v>529.44000000000005</v>
      </c>
      <c r="T2083" s="304">
        <v>1.0528999999999999</v>
      </c>
      <c r="U2083" s="304">
        <v>150956</v>
      </c>
      <c r="W2083" s="304">
        <v>0.3891</v>
      </c>
      <c r="X2083" s="304">
        <v>538.08000000000004</v>
      </c>
      <c r="Y2083" s="304">
        <v>538.08000000000004</v>
      </c>
      <c r="Z2083" s="304">
        <v>0.99199999999999999</v>
      </c>
      <c r="AA2083" s="304">
        <v>216704</v>
      </c>
      <c r="AC2083" s="304">
        <v>0.54569999999999996</v>
      </c>
      <c r="AD2083" s="304">
        <v>534.24</v>
      </c>
      <c r="AE2083" s="304">
        <v>534.24</v>
      </c>
      <c r="AF2083" s="304">
        <v>0.98529999999999995</v>
      </c>
      <c r="AG2083" s="304">
        <v>241128</v>
      </c>
      <c r="AH2083" s="304" t="e">
        <f>AG2083-#REF!</f>
        <v>#REF!</v>
      </c>
      <c r="AI2083" s="304">
        <v>0.61580000000000001</v>
      </c>
      <c r="AJ2083" s="304">
        <v>499.68</v>
      </c>
      <c r="AK2083" s="304">
        <v>499.68</v>
      </c>
      <c r="AL2083" s="304">
        <v>1.0035000000000001</v>
      </c>
      <c r="AM2083" s="304">
        <v>177640</v>
      </c>
      <c r="AO2083" s="304">
        <v>0.49199999999999999</v>
      </c>
    </row>
    <row r="2084" spans="1:41">
      <c r="A2084" s="305">
        <v>2080</v>
      </c>
      <c r="B2084" s="306" t="s">
        <v>4557</v>
      </c>
      <c r="C2084" s="305" t="s">
        <v>6098</v>
      </c>
      <c r="D2084" s="306" t="s">
        <v>4063</v>
      </c>
      <c r="E2084" s="307">
        <v>123</v>
      </c>
      <c r="F2084" s="304">
        <v>100</v>
      </c>
      <c r="G2084" s="304">
        <v>100.08</v>
      </c>
      <c r="H2084" s="304">
        <v>0.86150000000000004</v>
      </c>
      <c r="I2084" s="304">
        <v>23384</v>
      </c>
      <c r="K2084" s="304" t="e">
        <v>#N/A</v>
      </c>
      <c r="L2084" s="304">
        <v>77.040000000000006</v>
      </c>
      <c r="M2084" s="304">
        <v>98.4</v>
      </c>
      <c r="N2084" s="304">
        <v>0.86060000000000003</v>
      </c>
      <c r="O2084" s="304">
        <v>26344</v>
      </c>
      <c r="Q2084" s="304" t="e">
        <v>#N/A</v>
      </c>
      <c r="R2084" s="304">
        <v>79.12</v>
      </c>
      <c r="S2084" s="304">
        <v>98.4</v>
      </c>
      <c r="T2084" s="304">
        <v>0.86970000000000003</v>
      </c>
      <c r="U2084" s="304">
        <v>25898</v>
      </c>
      <c r="W2084" s="304" t="e">
        <v>#N/A</v>
      </c>
      <c r="X2084" s="304">
        <v>77.599999999999994</v>
      </c>
      <c r="Y2084" s="304">
        <v>98.4</v>
      </c>
      <c r="Z2084" s="304">
        <v>0.87129999999999996</v>
      </c>
      <c r="AA2084" s="304">
        <v>21286</v>
      </c>
      <c r="AC2084" s="304" t="e">
        <v>#N/A</v>
      </c>
      <c r="AD2084" s="304">
        <v>75.92</v>
      </c>
      <c r="AE2084" s="304">
        <v>98.4</v>
      </c>
      <c r="AF2084" s="304">
        <v>0.85099999999999998</v>
      </c>
      <c r="AG2084" s="304">
        <v>20210</v>
      </c>
      <c r="AI2084" s="304" t="e">
        <v>#N/A</v>
      </c>
      <c r="AJ2084" s="304">
        <v>79.040000000000006</v>
      </c>
      <c r="AK2084" s="304">
        <v>98.4</v>
      </c>
      <c r="AL2084" s="304">
        <v>0.85229999999999995</v>
      </c>
      <c r="AM2084" s="304">
        <v>16434</v>
      </c>
      <c r="AO2084" s="304" t="e">
        <v>#N/A</v>
      </c>
    </row>
    <row r="2085" spans="1:41">
      <c r="A2085" s="305">
        <v>2081</v>
      </c>
      <c r="B2085" s="306" t="s">
        <v>4557</v>
      </c>
      <c r="C2085" s="305" t="s">
        <v>6099</v>
      </c>
      <c r="D2085" s="306" t="s">
        <v>4139</v>
      </c>
      <c r="E2085" s="307">
        <v>178</v>
      </c>
      <c r="F2085" s="304">
        <v>196</v>
      </c>
      <c r="G2085" s="304">
        <v>196</v>
      </c>
      <c r="H2085" s="304">
        <v>0.76429999999999998</v>
      </c>
      <c r="I2085" s="304">
        <v>34100</v>
      </c>
      <c r="K2085" s="304">
        <v>0.31619999999999998</v>
      </c>
      <c r="L2085" s="304">
        <v>198</v>
      </c>
      <c r="M2085" s="304">
        <v>198</v>
      </c>
      <c r="N2085" s="304">
        <v>0.747</v>
      </c>
      <c r="O2085" s="304">
        <v>46100</v>
      </c>
      <c r="Q2085" s="304">
        <v>0.41899999999999998</v>
      </c>
      <c r="R2085" s="304">
        <v>168</v>
      </c>
      <c r="S2085" s="304">
        <v>168</v>
      </c>
      <c r="T2085" s="304">
        <v>0.82299999999999995</v>
      </c>
      <c r="U2085" s="304">
        <v>22680</v>
      </c>
      <c r="W2085" s="304">
        <v>0.2278</v>
      </c>
      <c r="X2085" s="304">
        <v>168</v>
      </c>
      <c r="Y2085" s="304">
        <v>168</v>
      </c>
      <c r="Z2085" s="304">
        <v>0.93869999999999998</v>
      </c>
      <c r="AA2085" s="304">
        <v>25720</v>
      </c>
      <c r="AC2085" s="304">
        <v>0.21920000000000001</v>
      </c>
      <c r="AD2085" s="304">
        <v>134</v>
      </c>
      <c r="AE2085" s="304">
        <v>142.4</v>
      </c>
      <c r="AF2085" s="304">
        <v>0.8962</v>
      </c>
      <c r="AG2085" s="304">
        <v>13460</v>
      </c>
      <c r="AI2085" s="304">
        <v>0.1507</v>
      </c>
      <c r="AJ2085" s="304">
        <v>154</v>
      </c>
      <c r="AK2085" s="304">
        <v>146</v>
      </c>
      <c r="AL2085" s="304">
        <v>0.92230000000000001</v>
      </c>
      <c r="AM2085" s="304">
        <v>20400</v>
      </c>
      <c r="AO2085" s="304">
        <v>0.19950000000000001</v>
      </c>
    </row>
    <row r="2086" spans="1:41">
      <c r="A2086" s="305">
        <v>2082</v>
      </c>
      <c r="B2086" s="306" t="s">
        <v>4557</v>
      </c>
      <c r="C2086" s="305" t="s">
        <v>6100</v>
      </c>
      <c r="D2086" s="306" t="s">
        <v>4139</v>
      </c>
      <c r="E2086" s="307">
        <v>209</v>
      </c>
      <c r="F2086" s="304">
        <v>99.6</v>
      </c>
      <c r="G2086" s="304">
        <v>167.2</v>
      </c>
      <c r="H2086" s="304">
        <v>0.99419999999999997</v>
      </c>
      <c r="I2086" s="304">
        <v>6819</v>
      </c>
      <c r="K2086" s="304">
        <v>9.5600000000000004E-2</v>
      </c>
      <c r="L2086" s="304">
        <v>99.6</v>
      </c>
      <c r="M2086" s="304">
        <v>167.2</v>
      </c>
      <c r="N2086" s="304">
        <v>0.99349999999999994</v>
      </c>
      <c r="O2086" s="304">
        <v>7439</v>
      </c>
      <c r="Q2086" s="304">
        <v>0.10100000000000001</v>
      </c>
      <c r="R2086" s="304">
        <v>131.4</v>
      </c>
      <c r="S2086" s="304">
        <v>167.2</v>
      </c>
      <c r="T2086" s="304">
        <v>0.99480000000000002</v>
      </c>
      <c r="U2086" s="304">
        <v>10550</v>
      </c>
      <c r="W2086" s="304">
        <v>0.11210000000000001</v>
      </c>
      <c r="X2086" s="304">
        <v>103.2</v>
      </c>
      <c r="Y2086" s="304">
        <v>167.2</v>
      </c>
      <c r="Z2086" s="304">
        <v>0.9899</v>
      </c>
      <c r="AA2086" s="304">
        <v>5270</v>
      </c>
      <c r="AC2086" s="304">
        <v>6.93E-2</v>
      </c>
      <c r="AD2086" s="304">
        <v>103.2</v>
      </c>
      <c r="AE2086" s="304">
        <v>167.2</v>
      </c>
      <c r="AF2086" s="304">
        <v>0.98870000000000002</v>
      </c>
      <c r="AG2086" s="304">
        <v>5661</v>
      </c>
      <c r="AI2086" s="304">
        <v>7.46E-2</v>
      </c>
      <c r="AJ2086" s="304">
        <v>113</v>
      </c>
      <c r="AK2086" s="304">
        <v>167.2</v>
      </c>
      <c r="AL2086" s="304">
        <v>0.99199999999999999</v>
      </c>
      <c r="AM2086" s="304">
        <v>7005</v>
      </c>
      <c r="AO2086" s="304">
        <v>8.6800000000000002E-2</v>
      </c>
    </row>
    <row r="2087" spans="1:41">
      <c r="A2087" s="305">
        <v>2083</v>
      </c>
      <c r="B2087" s="306" t="s">
        <v>4557</v>
      </c>
      <c r="C2087" s="305" t="s">
        <v>6101</v>
      </c>
      <c r="D2087" s="306" t="s">
        <v>4652</v>
      </c>
      <c r="E2087" s="307">
        <v>274.44</v>
      </c>
      <c r="F2087" s="304">
        <v>67.92</v>
      </c>
      <c r="G2087" s="304">
        <v>219.55199999999999</v>
      </c>
      <c r="H2087" s="304">
        <v>0.81169999999999998</v>
      </c>
      <c r="I2087" s="304">
        <v>18156</v>
      </c>
      <c r="K2087" s="304" t="e">
        <v>#N/A</v>
      </c>
      <c r="L2087" s="304">
        <v>140.16</v>
      </c>
      <c r="M2087" s="304">
        <v>219.55199999999999</v>
      </c>
      <c r="N2087" s="304">
        <v>0.74770000000000003</v>
      </c>
      <c r="O2087" s="304">
        <v>20580</v>
      </c>
      <c r="Q2087" s="304" t="e">
        <v>#N/A</v>
      </c>
      <c r="R2087" s="304">
        <v>155.04</v>
      </c>
      <c r="S2087" s="304">
        <v>219.55199999999999</v>
      </c>
      <c r="T2087" s="304">
        <v>0.76859999999999995</v>
      </c>
      <c r="U2087" s="304">
        <v>32808</v>
      </c>
      <c r="W2087" s="304" t="e">
        <v>#N/A</v>
      </c>
      <c r="X2087" s="304">
        <v>156.96</v>
      </c>
      <c r="Y2087" s="304">
        <v>219.55199999999999</v>
      </c>
      <c r="Z2087" s="304">
        <v>0.73129999999999995</v>
      </c>
      <c r="AA2087" s="304">
        <v>38634</v>
      </c>
      <c r="AC2087" s="304" t="e">
        <v>#N/A</v>
      </c>
      <c r="AD2087" s="304">
        <v>156.72</v>
      </c>
      <c r="AE2087" s="304">
        <v>219.55199999999999</v>
      </c>
      <c r="AF2087" s="304">
        <v>0.72789999999999999</v>
      </c>
      <c r="AG2087" s="304">
        <v>37386</v>
      </c>
      <c r="AI2087" s="304" t="e">
        <v>#N/A</v>
      </c>
      <c r="AJ2087" s="304">
        <v>121.2</v>
      </c>
      <c r="AK2087" s="304">
        <v>219.55199999999999</v>
      </c>
      <c r="AL2087" s="304">
        <v>0.67320000000000002</v>
      </c>
      <c r="AM2087" s="304">
        <v>14112</v>
      </c>
      <c r="AO2087" s="304" t="e">
        <v>#N/A</v>
      </c>
    </row>
    <row r="2088" spans="1:41">
      <c r="A2088" s="305">
        <v>2084</v>
      </c>
      <c r="B2088" s="306" t="s">
        <v>4557</v>
      </c>
      <c r="C2088" s="305" t="s">
        <v>6102</v>
      </c>
      <c r="D2088" s="306" t="s">
        <v>4051</v>
      </c>
      <c r="E2088" s="307">
        <v>130</v>
      </c>
      <c r="F2088" s="304">
        <v>102</v>
      </c>
      <c r="G2088" s="304">
        <v>104</v>
      </c>
      <c r="H2088" s="304">
        <v>0.89339999999999997</v>
      </c>
      <c r="I2088" s="304">
        <v>12400</v>
      </c>
      <c r="K2088" s="304">
        <v>0.189</v>
      </c>
      <c r="L2088" s="304">
        <v>130</v>
      </c>
      <c r="M2088" s="304">
        <v>130</v>
      </c>
      <c r="N2088" s="304">
        <v>0.88980000000000004</v>
      </c>
      <c r="O2088" s="304">
        <v>21140</v>
      </c>
      <c r="Q2088" s="304">
        <v>0.2457</v>
      </c>
      <c r="R2088" s="304">
        <v>120</v>
      </c>
      <c r="S2088" s="304">
        <v>120</v>
      </c>
      <c r="T2088" s="304">
        <v>0.8901</v>
      </c>
      <c r="U2088" s="304">
        <v>17640</v>
      </c>
      <c r="W2088" s="304">
        <v>0.22939999999999999</v>
      </c>
      <c r="X2088" s="304">
        <v>98</v>
      </c>
      <c r="Y2088" s="304">
        <v>104</v>
      </c>
      <c r="Z2088" s="304">
        <v>0.88019999999999998</v>
      </c>
      <c r="AA2088" s="304">
        <v>11900</v>
      </c>
      <c r="AC2088" s="304">
        <v>0.18540000000000001</v>
      </c>
      <c r="AD2088" s="304">
        <v>94</v>
      </c>
      <c r="AE2088" s="304">
        <v>104</v>
      </c>
      <c r="AF2088" s="304">
        <v>0.89169999999999994</v>
      </c>
      <c r="AG2088" s="304">
        <v>8720</v>
      </c>
      <c r="AI2088" s="304">
        <v>0.13980000000000001</v>
      </c>
      <c r="AJ2088" s="304">
        <v>90</v>
      </c>
      <c r="AK2088" s="304">
        <v>104</v>
      </c>
      <c r="AL2088" s="304">
        <v>0.88319999999999999</v>
      </c>
      <c r="AM2088" s="304">
        <v>11940</v>
      </c>
      <c r="AO2088" s="304">
        <v>0.20860000000000001</v>
      </c>
    </row>
    <row r="2089" spans="1:41">
      <c r="A2089" s="305">
        <v>2085</v>
      </c>
      <c r="B2089" s="306" t="s">
        <v>4557</v>
      </c>
      <c r="C2089" s="305" t="s">
        <v>6103</v>
      </c>
      <c r="D2089" s="306" t="s">
        <v>4139</v>
      </c>
      <c r="E2089" s="307">
        <v>555.55999999999995</v>
      </c>
      <c r="F2089" s="304">
        <v>450</v>
      </c>
      <c r="G2089" s="304">
        <v>450</v>
      </c>
      <c r="H2089" s="304">
        <v>0.99139999999999995</v>
      </c>
      <c r="I2089" s="304">
        <v>165600</v>
      </c>
      <c r="K2089" s="304">
        <v>0.51559999999999995</v>
      </c>
      <c r="L2089" s="304">
        <v>486</v>
      </c>
      <c r="M2089" s="304">
        <v>486</v>
      </c>
      <c r="N2089" s="304">
        <v>0.97409999999999997</v>
      </c>
      <c r="O2089" s="304">
        <v>229440</v>
      </c>
      <c r="P2089" s="304" t="e">
        <f>O2089-#REF!</f>
        <v>#REF!</v>
      </c>
      <c r="Q2089" s="304">
        <v>0.65149999999999997</v>
      </c>
      <c r="R2089" s="304">
        <v>474</v>
      </c>
      <c r="S2089" s="304">
        <v>474</v>
      </c>
      <c r="T2089" s="304">
        <v>0.96740000000000004</v>
      </c>
      <c r="U2089" s="304">
        <v>168900</v>
      </c>
      <c r="W2089" s="304">
        <v>0.51160000000000005</v>
      </c>
      <c r="X2089" s="304">
        <v>468</v>
      </c>
      <c r="Y2089" s="304">
        <v>468</v>
      </c>
      <c r="Z2089" s="304">
        <v>0.97109999999999996</v>
      </c>
      <c r="AA2089" s="304">
        <v>215580</v>
      </c>
      <c r="AB2089" s="304" t="e">
        <f>AA2089-#REF!</f>
        <v>#REF!</v>
      </c>
      <c r="AC2089" s="304">
        <v>0.63759999999999994</v>
      </c>
      <c r="AD2089" s="304">
        <v>444</v>
      </c>
      <c r="AE2089" s="304">
        <v>444.44799999999998</v>
      </c>
      <c r="AF2089" s="304">
        <v>0.97170000000000001</v>
      </c>
      <c r="AG2089" s="304">
        <v>180780</v>
      </c>
      <c r="AI2089" s="304">
        <v>0.56320000000000003</v>
      </c>
      <c r="AJ2089" s="304">
        <v>414</v>
      </c>
      <c r="AK2089" s="304">
        <v>444.44799999999998</v>
      </c>
      <c r="AL2089" s="304">
        <v>0.98199999999999998</v>
      </c>
      <c r="AM2089" s="304">
        <v>124320</v>
      </c>
      <c r="AO2089" s="304">
        <v>0.42470000000000002</v>
      </c>
    </row>
    <row r="2090" spans="1:41">
      <c r="A2090" s="305">
        <v>2086</v>
      </c>
      <c r="B2090" s="306" t="s">
        <v>4557</v>
      </c>
      <c r="C2090" s="305" t="s">
        <v>6104</v>
      </c>
      <c r="D2090" s="306" t="s">
        <v>4139</v>
      </c>
      <c r="E2090" s="307">
        <v>138.88999999999999</v>
      </c>
      <c r="F2090" s="304">
        <v>52</v>
      </c>
      <c r="G2090" s="304">
        <v>111.11199999999999</v>
      </c>
      <c r="H2090" s="304">
        <v>0.66310000000000002</v>
      </c>
      <c r="I2090" s="304">
        <v>1220</v>
      </c>
      <c r="K2090" s="304">
        <v>4.9099999999999998E-2</v>
      </c>
      <c r="L2090" s="304">
        <v>50</v>
      </c>
      <c r="M2090" s="304">
        <v>111.11199999999999</v>
      </c>
      <c r="N2090" s="304">
        <v>0.65679999999999994</v>
      </c>
      <c r="O2090" s="304">
        <v>880</v>
      </c>
      <c r="Q2090" s="304">
        <v>3.5999999999999997E-2</v>
      </c>
      <c r="R2090" s="304">
        <v>64</v>
      </c>
      <c r="S2090" s="304">
        <v>111.11199999999999</v>
      </c>
      <c r="T2090" s="304">
        <v>0.81669999999999998</v>
      </c>
      <c r="U2090" s="304">
        <v>2940</v>
      </c>
      <c r="W2090" s="304">
        <v>7.8100000000000003E-2</v>
      </c>
      <c r="X2090" s="304">
        <v>76</v>
      </c>
      <c r="Y2090" s="304">
        <v>111.11199999999999</v>
      </c>
      <c r="Z2090" s="304">
        <v>0.83940000000000003</v>
      </c>
      <c r="AA2090" s="304">
        <v>5120</v>
      </c>
      <c r="AC2090" s="304">
        <v>0.1079</v>
      </c>
      <c r="AD2090" s="304">
        <v>62</v>
      </c>
      <c r="AE2090" s="304">
        <v>111.11199999999999</v>
      </c>
      <c r="AF2090" s="304">
        <v>0.80449999999999999</v>
      </c>
      <c r="AG2090" s="304">
        <v>4360</v>
      </c>
      <c r="AI2090" s="304">
        <v>0.11749999999999999</v>
      </c>
      <c r="AJ2090" s="304">
        <v>72</v>
      </c>
      <c r="AK2090" s="304">
        <v>111.11199999999999</v>
      </c>
      <c r="AL2090" s="304">
        <v>0.626</v>
      </c>
      <c r="AM2090" s="304">
        <v>5020</v>
      </c>
      <c r="AO2090" s="304">
        <v>0.1547</v>
      </c>
    </row>
    <row r="2091" spans="1:41">
      <c r="A2091" s="305">
        <v>2087</v>
      </c>
      <c r="B2091" s="306" t="s">
        <v>4557</v>
      </c>
      <c r="C2091" s="305" t="s">
        <v>6105</v>
      </c>
      <c r="D2091" s="306" t="s">
        <v>4652</v>
      </c>
      <c r="E2091" s="307">
        <v>188.89</v>
      </c>
      <c r="F2091" s="304">
        <v>186.64</v>
      </c>
      <c r="G2091" s="304">
        <v>189.2</v>
      </c>
      <c r="H2091" s="304">
        <v>0.81240000000000001</v>
      </c>
      <c r="I2091" s="304">
        <v>54186</v>
      </c>
      <c r="K2091" s="304" t="e">
        <v>#N/A</v>
      </c>
      <c r="L2091" s="304">
        <v>165.68</v>
      </c>
      <c r="M2091" s="304">
        <v>161.28</v>
      </c>
      <c r="N2091" s="304">
        <v>0.78010000000000002</v>
      </c>
      <c r="O2091" s="304">
        <v>40006</v>
      </c>
      <c r="Q2091" s="304" t="e">
        <v>#N/A</v>
      </c>
      <c r="R2091" s="304">
        <v>112.48</v>
      </c>
      <c r="S2091" s="304">
        <v>151.11199999999999</v>
      </c>
      <c r="T2091" s="304">
        <v>0.79379999999999995</v>
      </c>
      <c r="U2091" s="304">
        <v>20374</v>
      </c>
      <c r="W2091" s="304" t="e">
        <v>#N/A</v>
      </c>
      <c r="X2091" s="304">
        <v>157.68</v>
      </c>
      <c r="Y2091" s="304">
        <v>157.68</v>
      </c>
      <c r="Z2091" s="304">
        <v>0.78239999999999998</v>
      </c>
      <c r="AA2091" s="304">
        <v>35320</v>
      </c>
      <c r="AC2091" s="304" t="e">
        <v>#N/A</v>
      </c>
      <c r="AD2091" s="304">
        <v>169.36</v>
      </c>
      <c r="AE2091" s="304">
        <v>164.8</v>
      </c>
      <c r="AF2091" s="304">
        <v>0.79820000000000002</v>
      </c>
      <c r="AG2091" s="304">
        <v>45050</v>
      </c>
      <c r="AI2091" s="304" t="e">
        <v>#N/A</v>
      </c>
      <c r="AJ2091" s="304">
        <v>187.2</v>
      </c>
      <c r="AK2091" s="304">
        <v>184.4</v>
      </c>
      <c r="AL2091" s="304">
        <v>0.77649999999999997</v>
      </c>
      <c r="AM2091" s="304">
        <v>53530</v>
      </c>
      <c r="AO2091" s="304" t="e">
        <v>#N/A</v>
      </c>
    </row>
    <row r="2092" spans="1:41">
      <c r="A2092" s="305">
        <v>2088</v>
      </c>
      <c r="B2092" s="306" t="s">
        <v>4557</v>
      </c>
      <c r="C2092" s="305" t="s">
        <v>6106</v>
      </c>
      <c r="D2092" s="306" t="s">
        <v>4652</v>
      </c>
      <c r="E2092" s="307">
        <v>155.56</v>
      </c>
      <c r="F2092" s="304">
        <v>85.28</v>
      </c>
      <c r="G2092" s="304">
        <v>124.44799999999999</v>
      </c>
      <c r="H2092" s="304">
        <v>0.84450000000000003</v>
      </c>
      <c r="I2092" s="304">
        <v>19886</v>
      </c>
      <c r="K2092" s="304" t="e">
        <v>#N/A</v>
      </c>
      <c r="L2092" s="304">
        <v>94.4</v>
      </c>
      <c r="M2092" s="304">
        <v>124.44799999999999</v>
      </c>
      <c r="N2092" s="304">
        <v>0.90110000000000001</v>
      </c>
      <c r="O2092" s="304">
        <v>31438</v>
      </c>
      <c r="Q2092" s="304" t="e">
        <v>#N/A</v>
      </c>
      <c r="R2092" s="304">
        <v>116.8</v>
      </c>
      <c r="S2092" s="304">
        <v>124.44799999999999</v>
      </c>
      <c r="T2092" s="304">
        <v>0.96870000000000001</v>
      </c>
      <c r="U2092" s="304">
        <v>40980</v>
      </c>
      <c r="W2092" s="304" t="e">
        <v>#N/A</v>
      </c>
      <c r="X2092" s="304">
        <v>136.80000000000001</v>
      </c>
      <c r="Y2092" s="304">
        <v>136.80000000000001</v>
      </c>
      <c r="Z2092" s="304">
        <v>0.99099999999999999</v>
      </c>
      <c r="AA2092" s="304">
        <v>48048</v>
      </c>
      <c r="AC2092" s="304" t="e">
        <v>#N/A</v>
      </c>
      <c r="AD2092" s="304">
        <v>105.44</v>
      </c>
      <c r="AE2092" s="304">
        <v>124.44799999999999</v>
      </c>
      <c r="AF2092" s="304">
        <v>0.998</v>
      </c>
      <c r="AG2092" s="304">
        <v>29472</v>
      </c>
      <c r="AI2092" s="304" t="e">
        <v>#N/A</v>
      </c>
      <c r="AJ2092" s="304">
        <v>76.64</v>
      </c>
      <c r="AK2092" s="304">
        <v>124.44799999999999</v>
      </c>
      <c r="AL2092" s="304">
        <v>0.99890000000000001</v>
      </c>
      <c r="AM2092" s="304">
        <v>19350</v>
      </c>
      <c r="AO2092" s="304" t="e">
        <v>#N/A</v>
      </c>
    </row>
    <row r="2093" spans="1:41">
      <c r="A2093" s="305">
        <v>2089</v>
      </c>
      <c r="B2093" s="306" t="s">
        <v>4557</v>
      </c>
      <c r="C2093" s="305" t="s">
        <v>6107</v>
      </c>
      <c r="D2093" s="306" t="s">
        <v>4051</v>
      </c>
      <c r="E2093" s="307">
        <v>766.67</v>
      </c>
      <c r="F2093" s="304">
        <v>0</v>
      </c>
      <c r="G2093" s="304">
        <v>0</v>
      </c>
      <c r="H2093" s="304" t="e">
        <v>#DIV/0!</v>
      </c>
      <c r="I2093" s="304">
        <v>0</v>
      </c>
      <c r="K2093" s="304">
        <v>0</v>
      </c>
      <c r="L2093" s="304">
        <v>0</v>
      </c>
      <c r="M2093" s="304">
        <v>0</v>
      </c>
      <c r="N2093" s="304" t="e">
        <v>#DIV/0!</v>
      </c>
      <c r="O2093" s="304">
        <v>0</v>
      </c>
      <c r="Q2093" s="304">
        <v>0</v>
      </c>
      <c r="R2093" s="304">
        <v>418.56</v>
      </c>
      <c r="S2093" s="304">
        <v>613.33600000000001</v>
      </c>
      <c r="T2093" s="304">
        <v>0.96199999999999997</v>
      </c>
      <c r="U2093" s="304">
        <v>51228</v>
      </c>
      <c r="W2093" s="304">
        <v>0.19639999999999999</v>
      </c>
      <c r="X2093" s="304">
        <v>389.76</v>
      </c>
      <c r="Y2093" s="304">
        <v>613.33600000000001</v>
      </c>
      <c r="Z2093" s="304">
        <v>0.9738</v>
      </c>
      <c r="AA2093" s="304">
        <v>107664</v>
      </c>
      <c r="AC2093" s="304">
        <v>0.38129999999999997</v>
      </c>
      <c r="AD2093" s="304">
        <v>409.92</v>
      </c>
      <c r="AE2093" s="304">
        <v>613.33600000000001</v>
      </c>
      <c r="AF2093" s="304">
        <v>0.9758</v>
      </c>
      <c r="AG2093" s="304">
        <v>126264</v>
      </c>
      <c r="AI2093" s="304">
        <v>0.42430000000000001</v>
      </c>
      <c r="AJ2093" s="304">
        <v>431.04</v>
      </c>
      <c r="AK2093" s="304">
        <v>613.33600000000001</v>
      </c>
      <c r="AL2093" s="304">
        <v>0.97719999999999996</v>
      </c>
      <c r="AM2093" s="304">
        <v>133572</v>
      </c>
      <c r="AO2093" s="304">
        <v>0.44040000000000001</v>
      </c>
    </row>
    <row r="2094" spans="1:41">
      <c r="A2094" s="305">
        <v>2090</v>
      </c>
      <c r="B2094" s="306" t="s">
        <v>4568</v>
      </c>
      <c r="C2094" s="305" t="s">
        <v>6108</v>
      </c>
      <c r="D2094" s="306" t="s">
        <v>4097</v>
      </c>
      <c r="E2094" s="307">
        <v>500</v>
      </c>
      <c r="F2094" s="304">
        <v>80</v>
      </c>
      <c r="G2094" s="304">
        <v>400</v>
      </c>
      <c r="H2094" s="304">
        <v>0.99260000000000004</v>
      </c>
      <c r="I2094" s="304">
        <v>26800</v>
      </c>
      <c r="K2094" s="304" t="e">
        <v>#N/A</v>
      </c>
      <c r="L2094" s="304">
        <v>87.6</v>
      </c>
      <c r="M2094" s="304">
        <v>400</v>
      </c>
      <c r="N2094" s="304">
        <v>0.99260000000000004</v>
      </c>
      <c r="O2094" s="304">
        <v>24020</v>
      </c>
      <c r="Q2094" s="304" t="e">
        <v>#N/A</v>
      </c>
      <c r="R2094" s="304">
        <v>99.6</v>
      </c>
      <c r="S2094" s="304">
        <v>400</v>
      </c>
      <c r="T2094" s="304">
        <v>0.99449999999999994</v>
      </c>
      <c r="U2094" s="304">
        <v>35780</v>
      </c>
      <c r="W2094" s="304" t="e">
        <v>#N/A</v>
      </c>
      <c r="X2094" s="304">
        <v>85.2</v>
      </c>
      <c r="Y2094" s="304">
        <v>400</v>
      </c>
      <c r="Z2094" s="304">
        <v>0.99449999999999994</v>
      </c>
      <c r="AA2094" s="304">
        <v>23500</v>
      </c>
      <c r="AC2094" s="304" t="e">
        <v>#N/A</v>
      </c>
      <c r="AD2094" s="304">
        <v>90</v>
      </c>
      <c r="AE2094" s="304">
        <v>400</v>
      </c>
      <c r="AF2094" s="304">
        <v>0.99339999999999995</v>
      </c>
      <c r="AG2094" s="304">
        <v>28260</v>
      </c>
      <c r="AI2094" s="304" t="e">
        <v>#N/A</v>
      </c>
      <c r="AJ2094" s="304">
        <v>90</v>
      </c>
      <c r="AK2094" s="304">
        <v>400</v>
      </c>
      <c r="AL2094" s="304">
        <v>0.99309999999999998</v>
      </c>
      <c r="AM2094" s="304">
        <v>24330</v>
      </c>
      <c r="AO2094" s="304" t="e">
        <v>#N/A</v>
      </c>
    </row>
    <row r="2095" spans="1:41">
      <c r="A2095" s="305">
        <v>2091</v>
      </c>
      <c r="B2095" s="306" t="s">
        <v>4568</v>
      </c>
      <c r="C2095" s="305" t="s">
        <v>6109</v>
      </c>
      <c r="D2095" s="306" t="s">
        <v>4652</v>
      </c>
      <c r="E2095" s="307">
        <v>150</v>
      </c>
      <c r="F2095" s="304">
        <v>41.6</v>
      </c>
      <c r="G2095" s="304">
        <v>120</v>
      </c>
      <c r="H2095" s="304">
        <v>0.79649999999999999</v>
      </c>
      <c r="I2095" s="304">
        <v>5988</v>
      </c>
      <c r="K2095" s="304" t="e">
        <v>#N/A</v>
      </c>
      <c r="L2095" s="304">
        <v>59.6</v>
      </c>
      <c r="M2095" s="304">
        <v>120</v>
      </c>
      <c r="N2095" s="304">
        <v>0.78300000000000003</v>
      </c>
      <c r="O2095" s="304">
        <v>11703</v>
      </c>
      <c r="Q2095" s="304" t="e">
        <v>#N/A</v>
      </c>
      <c r="R2095" s="304">
        <v>56.4</v>
      </c>
      <c r="S2095" s="304">
        <v>120</v>
      </c>
      <c r="T2095" s="304">
        <v>0.76090000000000002</v>
      </c>
      <c r="U2095" s="304">
        <v>13821</v>
      </c>
      <c r="W2095" s="304" t="e">
        <v>#N/A</v>
      </c>
      <c r="X2095" s="304">
        <v>58</v>
      </c>
      <c r="Y2095" s="304">
        <v>120</v>
      </c>
      <c r="Z2095" s="304">
        <v>0.77200000000000002</v>
      </c>
      <c r="AA2095" s="304">
        <v>14899</v>
      </c>
      <c r="AC2095" s="304" t="e">
        <v>#N/A</v>
      </c>
      <c r="AD2095" s="304">
        <v>67.2</v>
      </c>
      <c r="AE2095" s="304">
        <v>120</v>
      </c>
      <c r="AF2095" s="304">
        <v>0.72529999999999994</v>
      </c>
      <c r="AG2095" s="304">
        <v>10030</v>
      </c>
      <c r="AI2095" s="304" t="e">
        <v>#N/A</v>
      </c>
      <c r="AJ2095" s="304">
        <v>26.4</v>
      </c>
      <c r="AK2095" s="304">
        <v>120</v>
      </c>
      <c r="AL2095" s="304">
        <v>0.61170000000000002</v>
      </c>
      <c r="AM2095" s="304">
        <v>1315</v>
      </c>
      <c r="AO2095" s="304" t="e">
        <v>#N/A</v>
      </c>
    </row>
    <row r="2096" spans="1:41">
      <c r="A2096" s="305">
        <v>2092</v>
      </c>
      <c r="B2096" s="306" t="s">
        <v>4568</v>
      </c>
      <c r="C2096" s="305" t="s">
        <v>6110</v>
      </c>
      <c r="D2096" s="306" t="s">
        <v>4051</v>
      </c>
      <c r="E2096" s="307">
        <v>149</v>
      </c>
      <c r="F2096" s="304">
        <v>99.3</v>
      </c>
      <c r="G2096" s="304">
        <v>119.2</v>
      </c>
      <c r="H2096" s="304">
        <v>0.97050000000000003</v>
      </c>
      <c r="I2096" s="304">
        <v>31872</v>
      </c>
      <c r="K2096" s="304">
        <v>0.45939999999999998</v>
      </c>
      <c r="L2096" s="304">
        <v>101.4</v>
      </c>
      <c r="M2096" s="304">
        <v>119.2</v>
      </c>
      <c r="N2096" s="304">
        <v>0.96960000000000002</v>
      </c>
      <c r="O2096" s="304">
        <v>34032</v>
      </c>
      <c r="Q2096" s="304">
        <v>0.46529999999999999</v>
      </c>
      <c r="R2096" s="304">
        <v>98.1</v>
      </c>
      <c r="S2096" s="304">
        <v>119.2</v>
      </c>
      <c r="T2096" s="304">
        <v>0.97229999999999994</v>
      </c>
      <c r="U2096" s="304">
        <v>34749</v>
      </c>
      <c r="W2096" s="304">
        <v>0.50600000000000001</v>
      </c>
      <c r="X2096" s="304">
        <v>106.2</v>
      </c>
      <c r="Y2096" s="304">
        <v>119.2</v>
      </c>
      <c r="Z2096" s="304">
        <v>0.97089999999999999</v>
      </c>
      <c r="AA2096" s="304">
        <v>31770</v>
      </c>
      <c r="AC2096" s="304">
        <v>0.41420000000000001</v>
      </c>
      <c r="AD2096" s="304">
        <v>90</v>
      </c>
      <c r="AE2096" s="304">
        <v>119.2</v>
      </c>
      <c r="AF2096" s="304">
        <v>0.96989999999999998</v>
      </c>
      <c r="AG2096" s="304">
        <v>31014</v>
      </c>
      <c r="AI2096" s="304">
        <v>0.47760000000000002</v>
      </c>
      <c r="AJ2096" s="304">
        <v>90</v>
      </c>
      <c r="AK2096" s="304">
        <v>119.2</v>
      </c>
      <c r="AL2096" s="304">
        <v>0.97199999999999998</v>
      </c>
      <c r="AM2096" s="304">
        <v>28635</v>
      </c>
      <c r="AO2096" s="304">
        <v>0.4546</v>
      </c>
    </row>
    <row r="2097" spans="1:41">
      <c r="A2097" s="305">
        <v>2093</v>
      </c>
      <c r="B2097" s="306" t="s">
        <v>4568</v>
      </c>
      <c r="C2097" s="305" t="s">
        <v>6111</v>
      </c>
      <c r="D2097" s="306" t="s">
        <v>4139</v>
      </c>
      <c r="E2097" s="307">
        <v>139</v>
      </c>
      <c r="F2097" s="304">
        <v>8</v>
      </c>
      <c r="G2097" s="304">
        <v>111.2</v>
      </c>
      <c r="H2097" s="304">
        <v>0.22500000000000001</v>
      </c>
      <c r="I2097" s="304">
        <v>1080</v>
      </c>
      <c r="J2097" s="304" t="e">
        <f>I2097-#REF!</f>
        <v>#REF!</v>
      </c>
      <c r="K2097" s="304">
        <v>0.83330000000000004</v>
      </c>
      <c r="L2097" s="304">
        <v>28</v>
      </c>
      <c r="M2097" s="304">
        <v>111.2</v>
      </c>
      <c r="N2097" s="304">
        <v>0.22109999999999999</v>
      </c>
      <c r="O2097" s="304">
        <v>840</v>
      </c>
      <c r="Q2097" s="304">
        <v>0.18240000000000001</v>
      </c>
      <c r="R2097" s="304">
        <v>108</v>
      </c>
      <c r="S2097" s="304">
        <v>111.2</v>
      </c>
      <c r="T2097" s="304">
        <v>0.87280000000000002</v>
      </c>
      <c r="U2097" s="304">
        <v>35400</v>
      </c>
      <c r="W2097" s="304">
        <v>0.52159999999999995</v>
      </c>
      <c r="X2097" s="304">
        <v>92</v>
      </c>
      <c r="Y2097" s="304">
        <v>111.2</v>
      </c>
      <c r="Z2097" s="304">
        <v>0.77359999999999995</v>
      </c>
      <c r="AA2097" s="304">
        <v>33200</v>
      </c>
      <c r="AB2097" s="304" t="e">
        <f>AA2097-#REF!</f>
        <v>#REF!</v>
      </c>
      <c r="AC2097" s="304">
        <v>0.627</v>
      </c>
      <c r="AD2097" s="304">
        <v>108</v>
      </c>
      <c r="AE2097" s="304">
        <v>111.2</v>
      </c>
      <c r="AF2097" s="304">
        <v>0.93159999999999998</v>
      </c>
      <c r="AG2097" s="304">
        <v>37560</v>
      </c>
      <c r="AI2097" s="304">
        <v>0.50180000000000002</v>
      </c>
      <c r="AJ2097" s="304">
        <v>92</v>
      </c>
      <c r="AK2097" s="304">
        <v>111.2</v>
      </c>
      <c r="AL2097" s="304">
        <v>0.94420000000000004</v>
      </c>
      <c r="AM2097" s="304">
        <v>33840</v>
      </c>
      <c r="AO2097" s="304">
        <v>0.54110000000000003</v>
      </c>
    </row>
    <row r="2098" spans="1:41">
      <c r="A2098" s="305">
        <v>2094</v>
      </c>
      <c r="B2098" s="306" t="s">
        <v>4568</v>
      </c>
      <c r="C2098" s="305" t="s">
        <v>6112</v>
      </c>
      <c r="D2098" s="306" t="s">
        <v>4139</v>
      </c>
      <c r="E2098" s="307">
        <v>128</v>
      </c>
      <c r="F2098" s="304">
        <v>55.2</v>
      </c>
      <c r="G2098" s="304">
        <v>102.4</v>
      </c>
      <c r="H2098" s="304">
        <v>0.81979999999999997</v>
      </c>
      <c r="I2098" s="304">
        <v>4620</v>
      </c>
      <c r="K2098" s="304">
        <v>0.14180000000000001</v>
      </c>
      <c r="L2098" s="304">
        <v>53.84</v>
      </c>
      <c r="M2098" s="304">
        <v>102.4</v>
      </c>
      <c r="N2098" s="304">
        <v>0.8004</v>
      </c>
      <c r="O2098" s="304">
        <v>5228</v>
      </c>
      <c r="Q2098" s="304">
        <v>0.16309999999999999</v>
      </c>
      <c r="R2098" s="304">
        <v>135.44</v>
      </c>
      <c r="S2098" s="304">
        <v>135.44</v>
      </c>
      <c r="T2098" s="304">
        <v>0.97729999999999995</v>
      </c>
      <c r="U2098" s="304">
        <v>46888</v>
      </c>
      <c r="W2098" s="304">
        <v>0.49199999999999999</v>
      </c>
      <c r="X2098" s="304">
        <v>138.47999999999999</v>
      </c>
      <c r="Y2098" s="304">
        <v>138.47999999999999</v>
      </c>
      <c r="Z2098" s="304">
        <v>0.96750000000000003</v>
      </c>
      <c r="AA2098" s="304">
        <v>53616</v>
      </c>
      <c r="AC2098" s="304">
        <v>0.53790000000000004</v>
      </c>
      <c r="AD2098" s="304">
        <v>132</v>
      </c>
      <c r="AE2098" s="304">
        <v>132</v>
      </c>
      <c r="AF2098" s="304">
        <v>0.96329999999999993</v>
      </c>
      <c r="AG2098" s="304">
        <v>43558</v>
      </c>
      <c r="AI2098" s="304">
        <v>0.46050000000000002</v>
      </c>
      <c r="AJ2098" s="304">
        <v>128</v>
      </c>
      <c r="AK2098" s="304">
        <v>128</v>
      </c>
      <c r="AL2098" s="304">
        <v>0.96609999999999996</v>
      </c>
      <c r="AM2098" s="304">
        <v>74274</v>
      </c>
      <c r="AN2098" s="304" t="e">
        <f>AM2098-#REF!</f>
        <v>#REF!</v>
      </c>
      <c r="AO2098" s="304">
        <v>0.83420000000000005</v>
      </c>
    </row>
    <row r="2099" spans="1:41">
      <c r="A2099" s="305">
        <v>2095</v>
      </c>
      <c r="B2099" s="306" t="s">
        <v>4568</v>
      </c>
      <c r="C2099" s="305" t="s">
        <v>6113</v>
      </c>
      <c r="D2099" s="306" t="s">
        <v>4139</v>
      </c>
      <c r="E2099" s="307">
        <v>500</v>
      </c>
      <c r="F2099" s="304">
        <v>522</v>
      </c>
      <c r="G2099" s="304">
        <v>522</v>
      </c>
      <c r="H2099" s="304">
        <v>0.99260000000000004</v>
      </c>
      <c r="I2099" s="304">
        <v>175920</v>
      </c>
      <c r="K2099" s="304">
        <v>0.47160000000000002</v>
      </c>
      <c r="L2099" s="304">
        <v>564</v>
      </c>
      <c r="M2099" s="304">
        <v>564</v>
      </c>
      <c r="N2099" s="304">
        <v>0.9929</v>
      </c>
      <c r="O2099" s="304">
        <v>217440</v>
      </c>
      <c r="Q2099" s="304">
        <v>0.52190000000000003</v>
      </c>
      <c r="R2099" s="304">
        <v>576</v>
      </c>
      <c r="S2099" s="304">
        <v>576</v>
      </c>
      <c r="T2099" s="304">
        <v>0.99260000000000004</v>
      </c>
      <c r="U2099" s="304">
        <v>230400</v>
      </c>
      <c r="W2099" s="304">
        <v>0.55979999999999996</v>
      </c>
      <c r="X2099" s="304">
        <v>588</v>
      </c>
      <c r="Y2099" s="304">
        <v>588</v>
      </c>
      <c r="Z2099" s="304">
        <v>0.99080000000000001</v>
      </c>
      <c r="AA2099" s="304">
        <v>225540</v>
      </c>
      <c r="AC2099" s="304">
        <v>0.52039999999999997</v>
      </c>
      <c r="AD2099" s="304">
        <v>540</v>
      </c>
      <c r="AE2099" s="304">
        <v>540</v>
      </c>
      <c r="AF2099" s="304">
        <v>0.99129999999999996</v>
      </c>
      <c r="AG2099" s="304">
        <v>181284</v>
      </c>
      <c r="AI2099" s="304">
        <v>0.45519999999999999</v>
      </c>
      <c r="AJ2099" s="304">
        <v>558</v>
      </c>
      <c r="AK2099" s="304">
        <v>558</v>
      </c>
      <c r="AL2099" s="304">
        <v>0.98799999999999999</v>
      </c>
      <c r="AM2099" s="304">
        <v>188856</v>
      </c>
      <c r="AO2099" s="304">
        <v>0.4758</v>
      </c>
    </row>
    <row r="2100" spans="1:41">
      <c r="A2100" s="305">
        <v>2096</v>
      </c>
      <c r="B2100" s="306" t="s">
        <v>4568</v>
      </c>
      <c r="C2100" s="305" t="s">
        <v>6114</v>
      </c>
      <c r="D2100" s="306" t="s">
        <v>4063</v>
      </c>
      <c r="E2100" s="307">
        <v>500</v>
      </c>
      <c r="F2100" s="304">
        <v>513.6</v>
      </c>
      <c r="G2100" s="304">
        <v>513.6</v>
      </c>
      <c r="H2100" s="304">
        <v>0.77080000000000004</v>
      </c>
      <c r="I2100" s="304">
        <v>120624</v>
      </c>
      <c r="K2100" s="304" t="e">
        <v>#N/A</v>
      </c>
      <c r="L2100" s="304">
        <v>454.8</v>
      </c>
      <c r="M2100" s="304">
        <v>454.8</v>
      </c>
      <c r="N2100" s="304">
        <v>0.76629999999999998</v>
      </c>
      <c r="O2100" s="304">
        <v>124470</v>
      </c>
      <c r="Q2100" s="304" t="e">
        <v>#N/A</v>
      </c>
      <c r="R2100" s="304">
        <v>460.2</v>
      </c>
      <c r="S2100" s="304">
        <v>421.8</v>
      </c>
      <c r="T2100" s="304">
        <v>0.77349999999999997</v>
      </c>
      <c r="U2100" s="304">
        <v>133614</v>
      </c>
      <c r="W2100" s="304" t="e">
        <v>#N/A</v>
      </c>
      <c r="X2100" s="304">
        <v>453</v>
      </c>
      <c r="Y2100" s="304">
        <v>453</v>
      </c>
      <c r="Z2100" s="304">
        <v>0.78759999999999997</v>
      </c>
      <c r="AA2100" s="304">
        <v>112260</v>
      </c>
      <c r="AC2100" s="304" t="e">
        <v>#N/A</v>
      </c>
      <c r="AD2100" s="304">
        <v>426</v>
      </c>
      <c r="AE2100" s="304">
        <v>426</v>
      </c>
      <c r="AF2100" s="304">
        <v>0.7772</v>
      </c>
      <c r="AG2100" s="304">
        <v>94050</v>
      </c>
      <c r="AI2100" s="304" t="e">
        <v>#N/A</v>
      </c>
      <c r="AJ2100" s="304">
        <v>450</v>
      </c>
      <c r="AK2100" s="304">
        <v>400</v>
      </c>
      <c r="AL2100" s="304">
        <v>0.75990000000000002</v>
      </c>
      <c r="AM2100" s="304">
        <v>116268</v>
      </c>
      <c r="AO2100" s="304" t="e">
        <v>#N/A</v>
      </c>
    </row>
    <row r="2101" spans="1:41">
      <c r="A2101" s="305">
        <v>2097</v>
      </c>
      <c r="B2101" s="306" t="s">
        <v>4568</v>
      </c>
      <c r="C2101" s="305" t="s">
        <v>6115</v>
      </c>
      <c r="D2101" s="306" t="s">
        <v>4063</v>
      </c>
      <c r="E2101" s="307">
        <v>555</v>
      </c>
      <c r="F2101" s="304">
        <v>382.8</v>
      </c>
      <c r="G2101" s="304">
        <v>444</v>
      </c>
      <c r="H2101" s="304">
        <v>0.99570000000000003</v>
      </c>
      <c r="I2101" s="304">
        <v>89862</v>
      </c>
      <c r="K2101" s="304" t="e">
        <v>#N/A</v>
      </c>
      <c r="L2101" s="304">
        <v>439.8</v>
      </c>
      <c r="M2101" s="304">
        <v>444</v>
      </c>
      <c r="N2101" s="304">
        <v>0.99680000000000002</v>
      </c>
      <c r="O2101" s="304">
        <v>229296</v>
      </c>
      <c r="Q2101" s="304" t="e">
        <v>#N/A</v>
      </c>
      <c r="R2101" s="304">
        <v>445.2</v>
      </c>
      <c r="S2101" s="304">
        <v>445.2</v>
      </c>
      <c r="T2101" s="304">
        <v>0.99719999999999998</v>
      </c>
      <c r="U2101" s="304">
        <v>210096</v>
      </c>
      <c r="W2101" s="304" t="e">
        <v>#N/A</v>
      </c>
      <c r="X2101" s="304">
        <v>423</v>
      </c>
      <c r="Y2101" s="304">
        <v>445.2</v>
      </c>
      <c r="Z2101" s="304">
        <v>0.9677</v>
      </c>
      <c r="AA2101" s="304">
        <v>430380</v>
      </c>
      <c r="AC2101" s="304" t="e">
        <v>#N/A</v>
      </c>
      <c r="AD2101" s="304">
        <v>423</v>
      </c>
      <c r="AE2101" s="304">
        <v>444</v>
      </c>
      <c r="AF2101" s="304">
        <v>0.99680000000000002</v>
      </c>
      <c r="AG2101" s="304">
        <v>180294</v>
      </c>
      <c r="AI2101" s="304" t="e">
        <v>#N/A</v>
      </c>
      <c r="AJ2101" s="304">
        <v>150</v>
      </c>
      <c r="AK2101" s="304">
        <v>444</v>
      </c>
      <c r="AL2101" s="304">
        <v>0.99349999999999994</v>
      </c>
      <c r="AM2101" s="304">
        <v>23484</v>
      </c>
      <c r="AO2101" s="304" t="e">
        <v>#N/A</v>
      </c>
    </row>
    <row r="2102" spans="1:41">
      <c r="A2102" s="305">
        <v>2098</v>
      </c>
      <c r="B2102" s="306" t="s">
        <v>4568</v>
      </c>
      <c r="C2102" s="305" t="s">
        <v>6116</v>
      </c>
      <c r="D2102" s="306" t="s">
        <v>4139</v>
      </c>
      <c r="E2102" s="307">
        <v>1120</v>
      </c>
      <c r="F2102" s="304">
        <v>564.96</v>
      </c>
      <c r="G2102" s="304">
        <v>896</v>
      </c>
      <c r="H2102" s="304">
        <v>0.98419999999999996</v>
      </c>
      <c r="I2102" s="304">
        <v>180096</v>
      </c>
      <c r="K2102" s="304">
        <v>0.64259999999999995</v>
      </c>
      <c r="L2102" s="304">
        <v>562.08000000000004</v>
      </c>
      <c r="M2102" s="304">
        <v>896</v>
      </c>
      <c r="N2102" s="304">
        <v>0.97929999999999995</v>
      </c>
      <c r="O2102" s="304">
        <v>148152</v>
      </c>
      <c r="Q2102" s="304">
        <v>0.36180000000000001</v>
      </c>
      <c r="R2102" s="304">
        <v>572.16</v>
      </c>
      <c r="S2102" s="304">
        <v>896</v>
      </c>
      <c r="T2102" s="304">
        <v>0.98550000000000004</v>
      </c>
      <c r="U2102" s="304">
        <v>262836</v>
      </c>
      <c r="V2102" s="304" t="e">
        <f>U2102-#REF!</f>
        <v>#REF!</v>
      </c>
      <c r="W2102" s="304">
        <v>0.64749999999999996</v>
      </c>
      <c r="X2102" s="304">
        <v>583.20000000000005</v>
      </c>
      <c r="Y2102" s="304">
        <v>896</v>
      </c>
      <c r="Z2102" s="304">
        <v>0.98570000000000002</v>
      </c>
      <c r="AA2102" s="304">
        <v>327948</v>
      </c>
      <c r="AB2102" s="304" t="e">
        <f>AA2102-#REF!</f>
        <v>#REF!</v>
      </c>
      <c r="AC2102" s="304">
        <v>0.76680000000000004</v>
      </c>
      <c r="AD2102" s="304">
        <v>612.48</v>
      </c>
      <c r="AE2102" s="304">
        <v>896</v>
      </c>
      <c r="AF2102" s="304">
        <v>0.98450000000000004</v>
      </c>
      <c r="AG2102" s="304">
        <v>340872</v>
      </c>
      <c r="AH2102" s="304" t="e">
        <f>AG2102-#REF!</f>
        <v>#REF!</v>
      </c>
      <c r="AI2102" s="304">
        <v>0.75990000000000002</v>
      </c>
      <c r="AJ2102" s="304">
        <v>609.12</v>
      </c>
      <c r="AK2102" s="304">
        <v>896</v>
      </c>
      <c r="AL2102" s="304">
        <v>0.98670000000000002</v>
      </c>
      <c r="AM2102" s="304">
        <v>312264</v>
      </c>
      <c r="AN2102" s="304" t="e">
        <f>AM2102-#REF!</f>
        <v>#REF!</v>
      </c>
      <c r="AO2102" s="304">
        <v>0.72160000000000002</v>
      </c>
    </row>
    <row r="2103" spans="1:41">
      <c r="A2103" s="305">
        <v>2099</v>
      </c>
      <c r="B2103" s="306" t="s">
        <v>4568</v>
      </c>
      <c r="C2103" s="305" t="s">
        <v>6117</v>
      </c>
      <c r="D2103" s="306" t="s">
        <v>4139</v>
      </c>
      <c r="E2103" s="307">
        <v>400</v>
      </c>
      <c r="F2103" s="304">
        <v>245.4</v>
      </c>
      <c r="G2103" s="304">
        <v>320</v>
      </c>
      <c r="H2103" s="304">
        <v>0.98719999999999997</v>
      </c>
      <c r="I2103" s="304">
        <v>64572</v>
      </c>
      <c r="K2103" s="304">
        <v>0.37019999999999997</v>
      </c>
      <c r="L2103" s="304">
        <v>230.52</v>
      </c>
      <c r="M2103" s="304">
        <v>320</v>
      </c>
      <c r="N2103" s="304">
        <v>0.99339999999999995</v>
      </c>
      <c r="O2103" s="304">
        <v>67944</v>
      </c>
      <c r="Q2103" s="304">
        <v>0.39879999999999999</v>
      </c>
      <c r="R2103" s="304">
        <v>236.64</v>
      </c>
      <c r="S2103" s="304">
        <v>320</v>
      </c>
      <c r="T2103" s="304">
        <v>1.0202</v>
      </c>
      <c r="U2103" s="304">
        <v>60123</v>
      </c>
      <c r="W2103" s="304">
        <v>0.35780000000000001</v>
      </c>
      <c r="X2103" s="304">
        <v>224.28</v>
      </c>
      <c r="Y2103" s="304">
        <v>320</v>
      </c>
      <c r="Z2103" s="304">
        <v>0.99709999999999999</v>
      </c>
      <c r="AA2103" s="304">
        <v>75759</v>
      </c>
      <c r="AC2103" s="304">
        <v>0.45540000000000003</v>
      </c>
      <c r="AD2103" s="304">
        <v>221.4</v>
      </c>
      <c r="AE2103" s="304">
        <v>320</v>
      </c>
      <c r="AF2103" s="304">
        <v>0.99639999999999995</v>
      </c>
      <c r="AG2103" s="304">
        <v>64920</v>
      </c>
      <c r="AI2103" s="304">
        <v>0.38319999999999999</v>
      </c>
      <c r="AJ2103" s="304">
        <v>190.8</v>
      </c>
      <c r="AK2103" s="304">
        <v>320</v>
      </c>
      <c r="AL2103" s="304">
        <v>0.998</v>
      </c>
      <c r="AM2103" s="304">
        <v>55666</v>
      </c>
      <c r="AO2103" s="304">
        <v>0.42</v>
      </c>
    </row>
    <row r="2104" spans="1:41">
      <c r="A2104" s="305">
        <v>2100</v>
      </c>
      <c r="B2104" s="306" t="s">
        <v>4568</v>
      </c>
      <c r="C2104" s="305" t="s">
        <v>6118</v>
      </c>
      <c r="D2104" s="306" t="s">
        <v>4063</v>
      </c>
      <c r="E2104" s="307">
        <v>411.11</v>
      </c>
      <c r="F2104" s="304">
        <v>264</v>
      </c>
      <c r="G2104" s="304">
        <v>328.88799999999998</v>
      </c>
      <c r="H2104" s="304">
        <v>0.82540000000000002</v>
      </c>
      <c r="I2104" s="304">
        <v>60660</v>
      </c>
      <c r="K2104" s="304" t="e">
        <v>#N/A</v>
      </c>
      <c r="L2104" s="304">
        <v>276</v>
      </c>
      <c r="M2104" s="304">
        <v>328.88799999999998</v>
      </c>
      <c r="N2104" s="304">
        <v>0.84150000000000003</v>
      </c>
      <c r="O2104" s="304">
        <v>90780</v>
      </c>
      <c r="Q2104" s="304" t="e">
        <v>#N/A</v>
      </c>
      <c r="R2104" s="304">
        <v>276</v>
      </c>
      <c r="S2104" s="304">
        <v>328.88799999999998</v>
      </c>
      <c r="T2104" s="304">
        <v>0.86070000000000002</v>
      </c>
      <c r="U2104" s="304">
        <v>64860</v>
      </c>
      <c r="W2104" s="304" t="e">
        <v>#N/A</v>
      </c>
      <c r="X2104" s="304">
        <v>276</v>
      </c>
      <c r="Y2104" s="304">
        <v>328.88799999999998</v>
      </c>
      <c r="Z2104" s="304">
        <v>0.85729999999999995</v>
      </c>
      <c r="AA2104" s="304">
        <v>73500</v>
      </c>
      <c r="AC2104" s="304" t="e">
        <v>#N/A</v>
      </c>
      <c r="AD2104" s="304">
        <v>276</v>
      </c>
      <c r="AE2104" s="304">
        <v>328.88799999999998</v>
      </c>
      <c r="AF2104" s="304">
        <v>0.84960000000000002</v>
      </c>
      <c r="AG2104" s="304">
        <v>67740</v>
      </c>
      <c r="AI2104" s="304" t="e">
        <v>#N/A</v>
      </c>
      <c r="AJ2104" s="304">
        <v>294</v>
      </c>
      <c r="AK2104" s="304">
        <v>328.88799999999998</v>
      </c>
      <c r="AL2104" s="304">
        <v>0.86119999999999997</v>
      </c>
      <c r="AM2104" s="304">
        <v>75540</v>
      </c>
      <c r="AO2104" s="304" t="e">
        <v>#N/A</v>
      </c>
    </row>
    <row r="2105" spans="1:41">
      <c r="A2105" s="305">
        <v>2101</v>
      </c>
      <c r="B2105" s="306" t="s">
        <v>4568</v>
      </c>
      <c r="C2105" s="305" t="s">
        <v>6119</v>
      </c>
      <c r="D2105" s="306" t="s">
        <v>4139</v>
      </c>
      <c r="E2105" s="307">
        <v>1950</v>
      </c>
      <c r="F2105" s="304">
        <v>1368</v>
      </c>
      <c r="G2105" s="304">
        <v>1560</v>
      </c>
      <c r="H2105" s="304">
        <v>0.91179999999999994</v>
      </c>
      <c r="I2105" s="304">
        <v>465120</v>
      </c>
      <c r="K2105" s="304">
        <v>0.51790000000000003</v>
      </c>
      <c r="L2105" s="304">
        <v>1368</v>
      </c>
      <c r="M2105" s="304">
        <v>1560</v>
      </c>
      <c r="N2105" s="304">
        <v>0.89639999999999997</v>
      </c>
      <c r="O2105" s="304">
        <v>370440</v>
      </c>
      <c r="Q2105" s="304">
        <v>0.40610000000000002</v>
      </c>
      <c r="R2105" s="304">
        <v>1368</v>
      </c>
      <c r="S2105" s="304">
        <v>1560</v>
      </c>
      <c r="T2105" s="304">
        <v>0.84370000000000001</v>
      </c>
      <c r="U2105" s="304">
        <v>441000</v>
      </c>
      <c r="W2105" s="304">
        <v>0.53069999999999995</v>
      </c>
      <c r="X2105" s="304">
        <v>1368</v>
      </c>
      <c r="Y2105" s="304">
        <v>1560</v>
      </c>
      <c r="Z2105" s="304">
        <v>0.86829999999999996</v>
      </c>
      <c r="AA2105" s="304">
        <v>329760</v>
      </c>
      <c r="AC2105" s="304">
        <v>0.37319999999999998</v>
      </c>
      <c r="AD2105" s="304">
        <v>1404</v>
      </c>
      <c r="AE2105" s="304">
        <v>1560</v>
      </c>
      <c r="AF2105" s="304">
        <v>0.87890000000000001</v>
      </c>
      <c r="AG2105" s="304">
        <v>344880</v>
      </c>
      <c r="AI2105" s="304">
        <v>0.37569999999999998</v>
      </c>
      <c r="AJ2105" s="304">
        <v>1368</v>
      </c>
      <c r="AK2105" s="304">
        <v>1560</v>
      </c>
      <c r="AL2105" s="304">
        <v>0.84609999999999996</v>
      </c>
      <c r="AM2105" s="304">
        <v>362160</v>
      </c>
      <c r="AO2105" s="304">
        <v>0.43459999999999999</v>
      </c>
    </row>
    <row r="2106" spans="1:41">
      <c r="A2106" s="305">
        <v>2102</v>
      </c>
      <c r="B2106" s="306" t="s">
        <v>4568</v>
      </c>
      <c r="C2106" s="305" t="s">
        <v>6120</v>
      </c>
      <c r="D2106" s="306" t="s">
        <v>4139</v>
      </c>
      <c r="E2106" s="307">
        <v>225</v>
      </c>
      <c r="F2106" s="304">
        <v>225</v>
      </c>
      <c r="G2106" s="304">
        <v>225</v>
      </c>
      <c r="H2106" s="304">
        <v>0.98639999999999994</v>
      </c>
      <c r="I2106" s="304">
        <v>43275</v>
      </c>
      <c r="K2106" s="304">
        <v>0.27079999999999999</v>
      </c>
      <c r="L2106" s="304">
        <v>202.5</v>
      </c>
      <c r="M2106" s="304">
        <v>202.5</v>
      </c>
      <c r="N2106" s="304">
        <v>0.9889</v>
      </c>
      <c r="O2106" s="304">
        <v>106275</v>
      </c>
      <c r="Q2106" s="304">
        <v>0.36249999999999999</v>
      </c>
      <c r="R2106" s="304">
        <v>0</v>
      </c>
      <c r="S2106" s="304">
        <v>0</v>
      </c>
      <c r="T2106" s="304" t="e">
        <v>#DIV/0!</v>
      </c>
      <c r="U2106" s="304">
        <v>0</v>
      </c>
      <c r="W2106" s="304">
        <v>0</v>
      </c>
      <c r="X2106" s="304">
        <v>217.5</v>
      </c>
      <c r="Y2106" s="304">
        <v>217.5</v>
      </c>
      <c r="Z2106" s="304">
        <v>0.98680000000000001</v>
      </c>
      <c r="AA2106" s="304">
        <v>50250</v>
      </c>
      <c r="AC2106" s="304">
        <v>0.31469999999999998</v>
      </c>
      <c r="AD2106" s="304">
        <v>225</v>
      </c>
      <c r="AE2106" s="304">
        <v>225</v>
      </c>
      <c r="AF2106" s="304">
        <v>0.9829</v>
      </c>
      <c r="AG2106" s="304">
        <v>51600</v>
      </c>
      <c r="AI2106" s="304">
        <v>0.31359999999999999</v>
      </c>
      <c r="AJ2106" s="304">
        <v>225</v>
      </c>
      <c r="AK2106" s="304">
        <v>225</v>
      </c>
      <c r="AL2106" s="304">
        <v>0.95879999999999999</v>
      </c>
      <c r="AM2106" s="304">
        <v>45300</v>
      </c>
      <c r="AO2106" s="304">
        <v>0.29170000000000001</v>
      </c>
    </row>
    <row r="2107" spans="1:41">
      <c r="A2107" s="305">
        <v>2103</v>
      </c>
      <c r="B2107" s="306" t="s">
        <v>4568</v>
      </c>
      <c r="C2107" s="305" t="s">
        <v>6121</v>
      </c>
      <c r="D2107" s="306" t="s">
        <v>4063</v>
      </c>
      <c r="E2107" s="307">
        <v>245</v>
      </c>
      <c r="F2107" s="304">
        <v>47.79</v>
      </c>
      <c r="G2107" s="304">
        <v>196</v>
      </c>
      <c r="H2107" s="304">
        <v>0.71150000000000002</v>
      </c>
      <c r="I2107" s="304">
        <v>11271</v>
      </c>
      <c r="K2107" s="304" t="e">
        <v>#N/A</v>
      </c>
      <c r="L2107" s="304">
        <v>49.5</v>
      </c>
      <c r="M2107" s="304">
        <v>196</v>
      </c>
      <c r="N2107" s="304">
        <v>0.51039999999999996</v>
      </c>
      <c r="O2107" s="304">
        <v>5700</v>
      </c>
      <c r="Q2107" s="304" t="e">
        <v>#N/A</v>
      </c>
      <c r="R2107" s="304">
        <v>49.53</v>
      </c>
      <c r="S2107" s="304">
        <v>196</v>
      </c>
      <c r="T2107" s="304">
        <v>0.68410000000000004</v>
      </c>
      <c r="U2107" s="304">
        <v>10020</v>
      </c>
      <c r="W2107" s="304" t="e">
        <v>#N/A</v>
      </c>
      <c r="X2107" s="304">
        <v>52.35</v>
      </c>
      <c r="Y2107" s="304">
        <v>196</v>
      </c>
      <c r="Z2107" s="304">
        <v>0.55120000000000002</v>
      </c>
      <c r="AA2107" s="304">
        <v>6357</v>
      </c>
      <c r="AC2107" s="304" t="e">
        <v>#N/A</v>
      </c>
      <c r="AD2107" s="304">
        <v>48</v>
      </c>
      <c r="AE2107" s="304">
        <v>196</v>
      </c>
      <c r="AF2107" s="304">
        <v>0.51919999999999999</v>
      </c>
      <c r="AG2107" s="304">
        <v>5772</v>
      </c>
      <c r="AI2107" s="304" t="e">
        <v>#N/A</v>
      </c>
      <c r="AJ2107" s="304">
        <v>48</v>
      </c>
      <c r="AK2107" s="304">
        <v>196</v>
      </c>
      <c r="AL2107" s="304">
        <v>0.67149999999999999</v>
      </c>
      <c r="AM2107" s="304">
        <v>9051</v>
      </c>
      <c r="AO2107" s="304" t="e">
        <v>#N/A</v>
      </c>
    </row>
    <row r="2108" spans="1:41">
      <c r="A2108" s="305">
        <v>2104</v>
      </c>
      <c r="B2108" s="306" t="s">
        <v>4568</v>
      </c>
      <c r="C2108" s="305" t="s">
        <v>6122</v>
      </c>
      <c r="D2108" s="306" t="s">
        <v>4139</v>
      </c>
      <c r="E2108" s="307">
        <v>125</v>
      </c>
      <c r="F2108" s="304">
        <v>15</v>
      </c>
      <c r="G2108" s="304">
        <v>100</v>
      </c>
      <c r="H2108" s="304">
        <v>1</v>
      </c>
      <c r="I2108" s="304">
        <v>990</v>
      </c>
      <c r="K2108" s="304">
        <v>9.1700000000000004E-2</v>
      </c>
      <c r="L2108" s="304">
        <v>5.7</v>
      </c>
      <c r="M2108" s="304">
        <v>100</v>
      </c>
      <c r="N2108" s="304">
        <v>1</v>
      </c>
      <c r="O2108" s="304">
        <v>1152</v>
      </c>
      <c r="Q2108" s="304">
        <v>0.27160000000000001</v>
      </c>
      <c r="R2108" s="304">
        <v>54</v>
      </c>
      <c r="S2108" s="304">
        <v>100</v>
      </c>
      <c r="T2108" s="304">
        <v>0.99990000000000001</v>
      </c>
      <c r="U2108" s="304">
        <v>26937</v>
      </c>
      <c r="V2108" s="304" t="e">
        <f>U2108-#REF!</f>
        <v>#REF!</v>
      </c>
      <c r="W2108" s="304">
        <v>0.69289999999999996</v>
      </c>
      <c r="X2108" s="304">
        <v>52.8</v>
      </c>
      <c r="Y2108" s="304">
        <v>100</v>
      </c>
      <c r="Z2108" s="304">
        <v>1</v>
      </c>
      <c r="AA2108" s="304">
        <v>22584</v>
      </c>
      <c r="AC2108" s="304">
        <v>0.57489999999999997</v>
      </c>
      <c r="AD2108" s="304">
        <v>51</v>
      </c>
      <c r="AE2108" s="304">
        <v>100</v>
      </c>
      <c r="AF2108" s="304">
        <v>0.99990000000000001</v>
      </c>
      <c r="AG2108" s="304">
        <v>23217</v>
      </c>
      <c r="AH2108" s="304" t="e">
        <f>AG2108-#REF!</f>
        <v>#REF!</v>
      </c>
      <c r="AI2108" s="304">
        <v>0.61199999999999999</v>
      </c>
      <c r="AJ2108" s="304">
        <v>54</v>
      </c>
      <c r="AK2108" s="304">
        <v>100</v>
      </c>
      <c r="AL2108" s="304">
        <v>0.99990000000000001</v>
      </c>
      <c r="AM2108" s="304">
        <v>22599</v>
      </c>
      <c r="AO2108" s="304">
        <v>0.58130000000000004</v>
      </c>
    </row>
    <row r="2109" spans="1:41">
      <c r="A2109" s="305">
        <v>2105</v>
      </c>
      <c r="B2109" s="306" t="s">
        <v>4568</v>
      </c>
      <c r="C2109" s="305" t="s">
        <v>6123</v>
      </c>
      <c r="D2109" s="306" t="s">
        <v>4139</v>
      </c>
      <c r="E2109" s="307">
        <v>167</v>
      </c>
      <c r="F2109" s="304">
        <v>139.04</v>
      </c>
      <c r="G2109" s="304">
        <v>141.04</v>
      </c>
      <c r="H2109" s="304">
        <v>0.97050000000000003</v>
      </c>
      <c r="I2109" s="304">
        <v>36016</v>
      </c>
      <c r="K2109" s="304">
        <v>0.37069999999999997</v>
      </c>
      <c r="L2109" s="304">
        <v>93.2</v>
      </c>
      <c r="M2109" s="304">
        <v>133.6</v>
      </c>
      <c r="N2109" s="304">
        <v>0.99329999999999996</v>
      </c>
      <c r="O2109" s="304">
        <v>32506</v>
      </c>
      <c r="Q2109" s="304">
        <v>0.47199999999999998</v>
      </c>
      <c r="R2109" s="304">
        <v>199.76</v>
      </c>
      <c r="S2109" s="304">
        <v>199.76</v>
      </c>
      <c r="T2109" s="304">
        <v>0.96150000000000002</v>
      </c>
      <c r="U2109" s="304">
        <v>92592</v>
      </c>
      <c r="V2109" s="304" t="e">
        <f>U2109-#REF!</f>
        <v>#REF!</v>
      </c>
      <c r="W2109" s="304">
        <v>0.66959999999999997</v>
      </c>
      <c r="X2109" s="304">
        <v>193.12</v>
      </c>
      <c r="Y2109" s="304">
        <v>193.12</v>
      </c>
      <c r="Z2109" s="304">
        <v>0.96729999999999994</v>
      </c>
      <c r="AA2109" s="304">
        <v>63044</v>
      </c>
      <c r="AC2109" s="304">
        <v>0.4536</v>
      </c>
      <c r="AD2109" s="304">
        <v>198.24</v>
      </c>
      <c r="AE2109" s="304">
        <v>198.24</v>
      </c>
      <c r="AF2109" s="304">
        <v>0.96050000000000002</v>
      </c>
      <c r="AG2109" s="304">
        <v>82128</v>
      </c>
      <c r="AI2109" s="304">
        <v>0.57979999999999998</v>
      </c>
      <c r="AJ2109" s="304">
        <v>199.52</v>
      </c>
      <c r="AK2109" s="304">
        <v>199.52</v>
      </c>
      <c r="AL2109" s="304">
        <v>0.96260000000000001</v>
      </c>
      <c r="AM2109" s="304">
        <v>86316</v>
      </c>
      <c r="AN2109" s="304" t="e">
        <f>AM2109-#REF!</f>
        <v>#REF!</v>
      </c>
      <c r="AO2109" s="304">
        <v>0.62419999999999998</v>
      </c>
    </row>
    <row r="2110" spans="1:41">
      <c r="A2110" s="305">
        <v>2106</v>
      </c>
      <c r="B2110" s="306" t="s">
        <v>4568</v>
      </c>
      <c r="C2110" s="305" t="s">
        <v>6124</v>
      </c>
      <c r="D2110" s="306" t="s">
        <v>4139</v>
      </c>
      <c r="E2110" s="307">
        <v>134</v>
      </c>
      <c r="F2110" s="304">
        <v>9.2799999999999994</v>
      </c>
      <c r="G2110" s="304">
        <v>107.2</v>
      </c>
      <c r="H2110" s="304">
        <v>0.86929999999999996</v>
      </c>
      <c r="I2110" s="304">
        <v>15960</v>
      </c>
      <c r="J2110" s="304" t="e">
        <f>I2110-#REF!</f>
        <v>#REF!</v>
      </c>
      <c r="K2110" s="304">
        <v>2.7477999999999998</v>
      </c>
      <c r="L2110" s="304">
        <v>16</v>
      </c>
      <c r="M2110" s="304">
        <v>107.2</v>
      </c>
      <c r="N2110" s="304">
        <v>0.19489999999999999</v>
      </c>
      <c r="O2110" s="304">
        <v>1144</v>
      </c>
      <c r="Q2110" s="304">
        <v>0.49330000000000002</v>
      </c>
      <c r="R2110" s="304">
        <v>64.8</v>
      </c>
      <c r="S2110" s="304">
        <v>107.2</v>
      </c>
      <c r="T2110" s="304">
        <v>0.96160000000000001</v>
      </c>
      <c r="U2110" s="304">
        <v>31908</v>
      </c>
      <c r="V2110" s="304" t="e">
        <f>U2110-#REF!</f>
        <v>#REF!</v>
      </c>
      <c r="W2110" s="304">
        <v>0.71120000000000005</v>
      </c>
      <c r="X2110" s="304">
        <v>60</v>
      </c>
      <c r="Y2110" s="304">
        <v>107.2</v>
      </c>
      <c r="Z2110" s="304">
        <v>0.96879999999999999</v>
      </c>
      <c r="AA2110" s="304">
        <v>33860</v>
      </c>
      <c r="AB2110" s="304" t="e">
        <f>AA2110-#REF!</f>
        <v>#REF!</v>
      </c>
      <c r="AC2110" s="304">
        <v>0.78300000000000003</v>
      </c>
      <c r="AD2110" s="304">
        <v>64</v>
      </c>
      <c r="AE2110" s="304">
        <v>107.2</v>
      </c>
      <c r="AF2110" s="304">
        <v>0.97109999999999996</v>
      </c>
      <c r="AG2110" s="304">
        <v>36200</v>
      </c>
      <c r="AH2110" s="304" t="e">
        <f>AG2110-#REF!</f>
        <v>#REF!</v>
      </c>
      <c r="AI2110" s="304">
        <v>0.78290000000000004</v>
      </c>
      <c r="AJ2110" s="304">
        <v>68</v>
      </c>
      <c r="AK2110" s="304">
        <v>107.2</v>
      </c>
      <c r="AL2110" s="304">
        <v>0.97899999999999998</v>
      </c>
      <c r="AM2110" s="304">
        <v>33480</v>
      </c>
      <c r="AN2110" s="304" t="e">
        <f>AM2110-#REF!</f>
        <v>#REF!</v>
      </c>
      <c r="AO2110" s="304">
        <v>0.69850000000000001</v>
      </c>
    </row>
    <row r="2111" spans="1:41">
      <c r="A2111" s="305">
        <v>2107</v>
      </c>
      <c r="B2111" s="306" t="s">
        <v>4568</v>
      </c>
      <c r="C2111" s="305" t="s">
        <v>6125</v>
      </c>
      <c r="D2111" s="306" t="s">
        <v>4139</v>
      </c>
      <c r="E2111" s="307">
        <v>145</v>
      </c>
      <c r="F2111" s="304">
        <v>74</v>
      </c>
      <c r="G2111" s="304">
        <v>116</v>
      </c>
      <c r="H2111" s="304">
        <v>0.97870000000000001</v>
      </c>
      <c r="I2111" s="304">
        <v>10080</v>
      </c>
      <c r="K2111" s="304">
        <v>0.1933</v>
      </c>
      <c r="L2111" s="304">
        <v>22</v>
      </c>
      <c r="M2111" s="304">
        <v>116</v>
      </c>
      <c r="N2111" s="304">
        <v>0.9667</v>
      </c>
      <c r="O2111" s="304">
        <v>1160</v>
      </c>
      <c r="Q2111" s="304">
        <v>7.3300000000000004E-2</v>
      </c>
      <c r="R2111" s="304">
        <v>128</v>
      </c>
      <c r="S2111" s="304">
        <v>128</v>
      </c>
      <c r="T2111" s="304">
        <v>0.95530000000000004</v>
      </c>
      <c r="U2111" s="304">
        <v>54260</v>
      </c>
      <c r="V2111" s="304" t="e">
        <f>U2111-#REF!</f>
        <v>#REF!</v>
      </c>
      <c r="W2111" s="304">
        <v>0.61629999999999996</v>
      </c>
      <c r="X2111" s="304">
        <v>134</v>
      </c>
      <c r="Y2111" s="304">
        <v>134</v>
      </c>
      <c r="Z2111" s="304">
        <v>0.94720000000000004</v>
      </c>
      <c r="AA2111" s="304">
        <v>45520</v>
      </c>
      <c r="AC2111" s="304">
        <v>0.48209999999999997</v>
      </c>
      <c r="AD2111" s="304">
        <v>124</v>
      </c>
      <c r="AE2111" s="304">
        <v>124</v>
      </c>
      <c r="AF2111" s="304">
        <v>0.94520000000000004</v>
      </c>
      <c r="AG2111" s="304">
        <v>53060</v>
      </c>
      <c r="AH2111" s="304" t="e">
        <f>AG2111-#REF!</f>
        <v>#REF!</v>
      </c>
      <c r="AI2111" s="304">
        <v>0.60850000000000004</v>
      </c>
      <c r="AJ2111" s="304">
        <v>128</v>
      </c>
      <c r="AK2111" s="304">
        <v>128</v>
      </c>
      <c r="AL2111" s="304">
        <v>0.95240000000000002</v>
      </c>
      <c r="AM2111" s="304">
        <v>43560</v>
      </c>
      <c r="AO2111" s="304">
        <v>0.49630000000000002</v>
      </c>
    </row>
    <row r="2112" spans="1:41">
      <c r="A2112" s="305">
        <v>2108</v>
      </c>
      <c r="B2112" s="306" t="s">
        <v>4568</v>
      </c>
      <c r="C2112" s="305" t="s">
        <v>6126</v>
      </c>
      <c r="D2112" s="306" t="s">
        <v>4063</v>
      </c>
      <c r="E2112" s="307">
        <v>129</v>
      </c>
      <c r="F2112" s="304">
        <v>156.4</v>
      </c>
      <c r="G2112" s="304">
        <v>103.2</v>
      </c>
      <c r="H2112" s="304">
        <v>0.89780000000000004</v>
      </c>
      <c r="I2112" s="304">
        <v>30524</v>
      </c>
      <c r="K2112" s="304" t="e">
        <v>#N/A</v>
      </c>
      <c r="L2112" s="304">
        <v>151.19999999999999</v>
      </c>
      <c r="M2112" s="304">
        <v>103.2</v>
      </c>
      <c r="N2112" s="304">
        <v>0.89590000000000003</v>
      </c>
      <c r="O2112" s="304">
        <v>40598</v>
      </c>
      <c r="Q2112" s="304" t="e">
        <v>#N/A</v>
      </c>
      <c r="R2112" s="304">
        <v>159.19999999999999</v>
      </c>
      <c r="S2112" s="304">
        <v>103.2</v>
      </c>
      <c r="T2112" s="304">
        <v>0.90159999999999996</v>
      </c>
      <c r="U2112" s="304">
        <v>33352</v>
      </c>
      <c r="W2112" s="304" t="e">
        <v>#N/A</v>
      </c>
      <c r="X2112" s="304">
        <v>157.19999999999999</v>
      </c>
      <c r="Y2112" s="304">
        <v>103.2</v>
      </c>
      <c r="Z2112" s="304">
        <v>0.8972</v>
      </c>
      <c r="AA2112" s="304">
        <v>36804</v>
      </c>
      <c r="AC2112" s="304" t="e">
        <v>#N/A</v>
      </c>
      <c r="AD2112" s="304">
        <v>160</v>
      </c>
      <c r="AE2112" s="304">
        <v>103.2</v>
      </c>
      <c r="AF2112" s="304">
        <v>0.88939999999999997</v>
      </c>
      <c r="AG2112" s="304">
        <v>38784</v>
      </c>
      <c r="AI2112" s="304" t="e">
        <v>#N/A</v>
      </c>
      <c r="AJ2112" s="304">
        <v>160</v>
      </c>
      <c r="AK2112" s="304">
        <v>106</v>
      </c>
      <c r="AL2112" s="304">
        <v>0.87919999999999998</v>
      </c>
      <c r="AM2112" s="304">
        <v>33380</v>
      </c>
      <c r="AO2112" s="304" t="e">
        <v>#N/A</v>
      </c>
    </row>
    <row r="2113" spans="1:41">
      <c r="A2113" s="305">
        <v>2109</v>
      </c>
      <c r="B2113" s="306" t="s">
        <v>4568</v>
      </c>
      <c r="C2113" s="305" t="s">
        <v>6127</v>
      </c>
      <c r="D2113" s="306" t="s">
        <v>4652</v>
      </c>
      <c r="E2113" s="307">
        <v>122</v>
      </c>
      <c r="F2113" s="304">
        <v>88.8</v>
      </c>
      <c r="G2113" s="304">
        <v>97.6</v>
      </c>
      <c r="H2113" s="304">
        <v>0.9405</v>
      </c>
      <c r="I2113" s="304">
        <v>21050</v>
      </c>
      <c r="K2113" s="304" t="e">
        <v>#N/A</v>
      </c>
      <c r="L2113" s="304">
        <v>84.48</v>
      </c>
      <c r="M2113" s="304">
        <v>97.6</v>
      </c>
      <c r="N2113" s="304">
        <v>0.93230000000000002</v>
      </c>
      <c r="O2113" s="304">
        <v>20874</v>
      </c>
      <c r="Q2113" s="304" t="e">
        <v>#N/A</v>
      </c>
      <c r="R2113" s="304">
        <v>102.48</v>
      </c>
      <c r="S2113" s="304">
        <v>102.48</v>
      </c>
      <c r="T2113" s="304">
        <v>0.90290000000000004</v>
      </c>
      <c r="U2113" s="304">
        <v>28804</v>
      </c>
      <c r="W2113" s="304" t="e">
        <v>#N/A</v>
      </c>
      <c r="X2113" s="304">
        <v>99.28</v>
      </c>
      <c r="Y2113" s="304">
        <v>98.96</v>
      </c>
      <c r="Z2113" s="304">
        <v>0.90079999999999993</v>
      </c>
      <c r="AA2113" s="304">
        <v>23806</v>
      </c>
      <c r="AC2113" s="304" t="e">
        <v>#N/A</v>
      </c>
      <c r="AD2113" s="304">
        <v>49.6</v>
      </c>
      <c r="AE2113" s="304">
        <v>97.6</v>
      </c>
      <c r="AF2113" s="304">
        <v>0.93940000000000001</v>
      </c>
      <c r="AG2113" s="304">
        <v>5604</v>
      </c>
      <c r="AI2113" s="304" t="e">
        <v>#N/A</v>
      </c>
      <c r="AJ2113" s="304">
        <v>78.239999999999995</v>
      </c>
      <c r="AK2113" s="304">
        <v>97.6</v>
      </c>
      <c r="AL2113" s="304">
        <v>0.93099999999999994</v>
      </c>
      <c r="AM2113" s="304">
        <v>6146</v>
      </c>
      <c r="AO2113" s="304" t="e">
        <v>#N/A</v>
      </c>
    </row>
    <row r="2114" spans="1:41">
      <c r="A2114" s="305">
        <v>2110</v>
      </c>
      <c r="B2114" s="306" t="s">
        <v>4568</v>
      </c>
      <c r="C2114" s="305" t="s">
        <v>6128</v>
      </c>
      <c r="D2114" s="306" t="s">
        <v>4139</v>
      </c>
      <c r="E2114" s="307">
        <v>156</v>
      </c>
      <c r="F2114" s="304">
        <v>167.2</v>
      </c>
      <c r="G2114" s="304">
        <v>167.2</v>
      </c>
      <c r="H2114" s="304">
        <v>0.89810000000000001</v>
      </c>
      <c r="I2114" s="304">
        <v>43410</v>
      </c>
      <c r="K2114" s="304">
        <v>0.40150000000000002</v>
      </c>
      <c r="L2114" s="304">
        <v>168</v>
      </c>
      <c r="M2114" s="304">
        <v>168</v>
      </c>
      <c r="N2114" s="304">
        <v>0.92020000000000002</v>
      </c>
      <c r="O2114" s="304">
        <v>38700</v>
      </c>
      <c r="Q2114" s="304">
        <v>0.34770000000000001</v>
      </c>
      <c r="R2114" s="304">
        <v>170.4</v>
      </c>
      <c r="S2114" s="304">
        <v>170.4</v>
      </c>
      <c r="T2114" s="304">
        <v>0.91139999999999999</v>
      </c>
      <c r="U2114" s="304">
        <v>83538</v>
      </c>
      <c r="V2114" s="304" t="e">
        <f>U2114-#REF!</f>
        <v>#REF!</v>
      </c>
      <c r="W2114" s="304">
        <v>0.74709999999999999</v>
      </c>
      <c r="X2114" s="304">
        <v>170.96</v>
      </c>
      <c r="Y2114" s="304">
        <v>170.96</v>
      </c>
      <c r="Z2114" s="304">
        <v>0.89980000000000004</v>
      </c>
      <c r="AA2114" s="304">
        <v>89290</v>
      </c>
      <c r="AB2114" s="304" t="e">
        <f>AA2114-#REF!</f>
        <v>#REF!</v>
      </c>
      <c r="AC2114" s="304">
        <v>0.7802</v>
      </c>
      <c r="AD2114" s="304">
        <v>172.8</v>
      </c>
      <c r="AE2114" s="304">
        <v>172.8</v>
      </c>
      <c r="AF2114" s="304">
        <v>0.8901</v>
      </c>
      <c r="AG2114" s="304">
        <v>88524</v>
      </c>
      <c r="AH2114" s="304" t="e">
        <f>AG2114-#REF!</f>
        <v>#REF!</v>
      </c>
      <c r="AI2114" s="304">
        <v>0.77370000000000005</v>
      </c>
      <c r="AJ2114" s="304">
        <v>172.48</v>
      </c>
      <c r="AK2114" s="304">
        <v>172.48</v>
      </c>
      <c r="AL2114" s="304">
        <v>0.89769999999999994</v>
      </c>
      <c r="AM2114" s="304">
        <v>87368</v>
      </c>
      <c r="AN2114" s="304" t="e">
        <f>AM2114-#REF!</f>
        <v>#REF!</v>
      </c>
      <c r="AO2114" s="304">
        <v>0.78369999999999995</v>
      </c>
    </row>
    <row r="2115" spans="1:41">
      <c r="A2115" s="305">
        <v>2111</v>
      </c>
      <c r="B2115" s="306" t="s">
        <v>4568</v>
      </c>
      <c r="C2115" s="305" t="s">
        <v>6129</v>
      </c>
      <c r="D2115" s="306" t="s">
        <v>4139</v>
      </c>
      <c r="E2115" s="307">
        <v>180</v>
      </c>
      <c r="F2115" s="304">
        <v>69.599999999999994</v>
      </c>
      <c r="G2115" s="304">
        <v>144</v>
      </c>
      <c r="H2115" s="304">
        <v>0.99860000000000004</v>
      </c>
      <c r="I2115" s="304">
        <v>18328</v>
      </c>
      <c r="K2115" s="304">
        <v>0.36630000000000001</v>
      </c>
      <c r="L2115" s="304">
        <v>12.8</v>
      </c>
      <c r="M2115" s="304">
        <v>144</v>
      </c>
      <c r="N2115" s="304">
        <v>0.99949999999999994</v>
      </c>
      <c r="O2115" s="304">
        <v>1807</v>
      </c>
      <c r="Q2115" s="304">
        <v>0.18990000000000001</v>
      </c>
      <c r="R2115" s="304">
        <v>176.8</v>
      </c>
      <c r="S2115" s="304">
        <v>176.8</v>
      </c>
      <c r="T2115" s="304">
        <v>0.94169999999999998</v>
      </c>
      <c r="U2115" s="304">
        <v>59551</v>
      </c>
      <c r="W2115" s="304">
        <v>0.49680000000000002</v>
      </c>
      <c r="X2115" s="304">
        <v>172</v>
      </c>
      <c r="Y2115" s="304">
        <v>172</v>
      </c>
      <c r="Z2115" s="304">
        <v>0.95319999999999994</v>
      </c>
      <c r="AA2115" s="304">
        <v>61803</v>
      </c>
      <c r="AC2115" s="304">
        <v>0.50670000000000004</v>
      </c>
      <c r="AD2115" s="304">
        <v>158.4</v>
      </c>
      <c r="AE2115" s="304">
        <v>154.4</v>
      </c>
      <c r="AF2115" s="304">
        <v>0.96199999999999997</v>
      </c>
      <c r="AG2115" s="304">
        <v>62194</v>
      </c>
      <c r="AI2115" s="304">
        <v>0.54859999999999998</v>
      </c>
      <c r="AJ2115" s="304">
        <v>120.8</v>
      </c>
      <c r="AK2115" s="304">
        <v>144</v>
      </c>
      <c r="AL2115" s="304">
        <v>0.9738</v>
      </c>
      <c r="AM2115" s="304">
        <v>52451</v>
      </c>
      <c r="AN2115" s="304" t="e">
        <f>AM2115-#REF!</f>
        <v>#REF!</v>
      </c>
      <c r="AO2115" s="304">
        <v>0.61929999999999996</v>
      </c>
    </row>
    <row r="2116" spans="1:41">
      <c r="A2116" s="305">
        <v>2112</v>
      </c>
      <c r="B2116" s="306" t="s">
        <v>4568</v>
      </c>
      <c r="C2116" s="305" t="s">
        <v>6130</v>
      </c>
      <c r="D2116" s="306" t="s">
        <v>4652</v>
      </c>
      <c r="E2116" s="307">
        <v>122</v>
      </c>
      <c r="F2116" s="304">
        <v>246</v>
      </c>
      <c r="G2116" s="304">
        <v>246</v>
      </c>
      <c r="H2116" s="304">
        <v>0.84750000000000003</v>
      </c>
      <c r="I2116" s="304">
        <v>62780</v>
      </c>
      <c r="K2116" s="304" t="e">
        <v>#N/A</v>
      </c>
      <c r="L2116" s="304">
        <v>260</v>
      </c>
      <c r="M2116" s="304">
        <v>260</v>
      </c>
      <c r="N2116" s="304">
        <v>0.76859999999999995</v>
      </c>
      <c r="O2116" s="304">
        <v>76100</v>
      </c>
      <c r="Q2116" s="304" t="e">
        <v>#N/A</v>
      </c>
      <c r="R2116" s="304">
        <v>226</v>
      </c>
      <c r="S2116" s="304">
        <v>226</v>
      </c>
      <c r="T2116" s="304">
        <v>0.7369</v>
      </c>
      <c r="U2116" s="304">
        <v>49120</v>
      </c>
      <c r="W2116" s="304" t="e">
        <v>#N/A</v>
      </c>
      <c r="X2116" s="304">
        <v>244</v>
      </c>
      <c r="Y2116" s="304">
        <v>226</v>
      </c>
      <c r="Z2116" s="304">
        <v>0.93010000000000004</v>
      </c>
      <c r="AA2116" s="304">
        <v>64044</v>
      </c>
      <c r="AC2116" s="304" t="e">
        <v>#N/A</v>
      </c>
      <c r="AD2116" s="304">
        <v>0</v>
      </c>
      <c r="AE2116" s="304">
        <v>97.6</v>
      </c>
      <c r="AF2116" s="304" t="e">
        <v>#DIV/0!</v>
      </c>
      <c r="AG2116" s="304">
        <v>0</v>
      </c>
      <c r="AI2116" s="304" t="e">
        <v>#N/A</v>
      </c>
      <c r="AJ2116" s="304">
        <v>74.239999999999995</v>
      </c>
      <c r="AK2116" s="304">
        <v>97.6</v>
      </c>
      <c r="AL2116" s="304">
        <v>0.48359999999999997</v>
      </c>
      <c r="AM2116" s="304">
        <v>16470</v>
      </c>
      <c r="AO2116" s="304" t="e">
        <v>#N/A</v>
      </c>
    </row>
    <row r="2117" spans="1:41">
      <c r="A2117" s="305">
        <v>2113</v>
      </c>
      <c r="B2117" s="306" t="s">
        <v>4568</v>
      </c>
      <c r="C2117" s="305" t="s">
        <v>6131</v>
      </c>
      <c r="D2117" s="306" t="s">
        <v>4139</v>
      </c>
      <c r="E2117" s="307">
        <v>189</v>
      </c>
      <c r="F2117" s="304">
        <v>150</v>
      </c>
      <c r="G2117" s="304">
        <v>151.19999999999999</v>
      </c>
      <c r="H2117" s="304">
        <v>0.99929999999999997</v>
      </c>
      <c r="I2117" s="304">
        <v>77400</v>
      </c>
      <c r="J2117" s="304" t="e">
        <f>I2117-#REF!</f>
        <v>#REF!</v>
      </c>
      <c r="K2117" s="304">
        <v>0.71719999999999995</v>
      </c>
      <c r="L2117" s="304">
        <v>168.72</v>
      </c>
      <c r="M2117" s="304">
        <v>168.72</v>
      </c>
      <c r="N2117" s="304">
        <v>0.98899999999999999</v>
      </c>
      <c r="O2117" s="304">
        <v>81300</v>
      </c>
      <c r="P2117" s="304" t="e">
        <f>O2117-#REF!</f>
        <v>#REF!</v>
      </c>
      <c r="Q2117" s="304">
        <v>0.65490000000000004</v>
      </c>
      <c r="R2117" s="304">
        <v>173.76</v>
      </c>
      <c r="S2117" s="304">
        <v>173.76</v>
      </c>
      <c r="T2117" s="304">
        <v>0.95660000000000001</v>
      </c>
      <c r="U2117" s="304">
        <v>63330</v>
      </c>
      <c r="W2117" s="304">
        <v>0.5292</v>
      </c>
      <c r="X2117" s="304">
        <v>179.28</v>
      </c>
      <c r="Y2117" s="304">
        <v>178.8</v>
      </c>
      <c r="Z2117" s="304">
        <v>0.96499999999999997</v>
      </c>
      <c r="AA2117" s="304">
        <v>61002</v>
      </c>
      <c r="AC2117" s="304">
        <v>0.47389999999999999</v>
      </c>
      <c r="AD2117" s="304">
        <v>180</v>
      </c>
      <c r="AE2117" s="304">
        <v>180</v>
      </c>
      <c r="AF2117" s="304">
        <v>0.9617</v>
      </c>
      <c r="AG2117" s="304">
        <v>73734</v>
      </c>
      <c r="AI2117" s="304">
        <v>0.57250000000000001</v>
      </c>
      <c r="AJ2117" s="304">
        <v>174</v>
      </c>
      <c r="AK2117" s="304">
        <v>174</v>
      </c>
      <c r="AL2117" s="304">
        <v>0.95579999999999998</v>
      </c>
      <c r="AM2117" s="304">
        <v>39390</v>
      </c>
      <c r="AO2117" s="304">
        <v>0.32900000000000001</v>
      </c>
    </row>
    <row r="2118" spans="1:41">
      <c r="A2118" s="305">
        <v>2114</v>
      </c>
      <c r="B2118" s="306" t="s">
        <v>4568</v>
      </c>
      <c r="C2118" s="305" t="s">
        <v>6132</v>
      </c>
      <c r="D2118" s="306" t="s">
        <v>4671</v>
      </c>
      <c r="E2118" s="307">
        <v>110</v>
      </c>
      <c r="F2118" s="304">
        <v>38</v>
      </c>
      <c r="G2118" s="304">
        <v>88</v>
      </c>
      <c r="H2118" s="304">
        <v>0.97589999999999999</v>
      </c>
      <c r="I2118" s="304">
        <v>10720</v>
      </c>
      <c r="K2118" s="304">
        <v>0.40150000000000002</v>
      </c>
      <c r="L2118" s="304">
        <v>40.799999999999997</v>
      </c>
      <c r="M2118" s="304">
        <v>88</v>
      </c>
      <c r="N2118" s="304">
        <v>0.98060000000000003</v>
      </c>
      <c r="O2118" s="304">
        <v>14759</v>
      </c>
      <c r="Q2118" s="304">
        <v>0.49580000000000002</v>
      </c>
      <c r="R2118" s="304">
        <v>40.799999999999997</v>
      </c>
      <c r="S2118" s="304">
        <v>88</v>
      </c>
      <c r="T2118" s="304">
        <v>0.98750000000000004</v>
      </c>
      <c r="U2118" s="304">
        <v>14847</v>
      </c>
      <c r="W2118" s="304">
        <v>0.51180000000000003</v>
      </c>
      <c r="X2118" s="304">
        <v>45.6</v>
      </c>
      <c r="Y2118" s="304">
        <v>88</v>
      </c>
      <c r="Z2118" s="304">
        <v>0.98629999999999995</v>
      </c>
      <c r="AA2118" s="304">
        <v>13674</v>
      </c>
      <c r="AC2118" s="304">
        <v>0.40870000000000001</v>
      </c>
      <c r="AD2118" s="304">
        <v>40.799999999999997</v>
      </c>
      <c r="AE2118" s="304">
        <v>88</v>
      </c>
      <c r="AF2118" s="304">
        <v>0.98209999999999997</v>
      </c>
      <c r="AG2118" s="304">
        <v>15792</v>
      </c>
      <c r="AI2118" s="304">
        <v>0.52969999999999995</v>
      </c>
      <c r="AJ2118" s="304">
        <v>34.4</v>
      </c>
      <c r="AK2118" s="304">
        <v>88</v>
      </c>
      <c r="AL2118" s="304">
        <v>0.97160000000000002</v>
      </c>
      <c r="AM2118" s="304">
        <v>10644</v>
      </c>
      <c r="AO2118" s="304">
        <v>0.44230000000000003</v>
      </c>
    </row>
    <row r="2119" spans="1:41">
      <c r="A2119" s="305">
        <v>2115</v>
      </c>
      <c r="B2119" s="306" t="s">
        <v>4568</v>
      </c>
      <c r="C2119" s="305" t="s">
        <v>6133</v>
      </c>
      <c r="D2119" s="306" t="s">
        <v>4139</v>
      </c>
      <c r="E2119" s="307">
        <v>867</v>
      </c>
      <c r="F2119" s="304">
        <v>76</v>
      </c>
      <c r="G2119" s="304">
        <v>693.6</v>
      </c>
      <c r="H2119" s="304">
        <v>0.97960000000000003</v>
      </c>
      <c r="I2119" s="304">
        <v>23020</v>
      </c>
      <c r="K2119" s="304">
        <v>0.42949999999999999</v>
      </c>
      <c r="L2119" s="304">
        <v>220</v>
      </c>
      <c r="M2119" s="304">
        <v>693.6</v>
      </c>
      <c r="N2119" s="304">
        <v>0.91020000000000001</v>
      </c>
      <c r="O2119" s="304">
        <v>53200</v>
      </c>
      <c r="Q2119" s="304">
        <v>0.35709999999999997</v>
      </c>
      <c r="R2119" s="304">
        <v>238</v>
      </c>
      <c r="S2119" s="304">
        <v>693.6</v>
      </c>
      <c r="T2119" s="304">
        <v>0.8518</v>
      </c>
      <c r="U2119" s="304">
        <v>85510</v>
      </c>
      <c r="W2119" s="304">
        <v>0.58579999999999999</v>
      </c>
      <c r="X2119" s="304">
        <v>220</v>
      </c>
      <c r="Y2119" s="304">
        <v>693.6</v>
      </c>
      <c r="Z2119" s="304">
        <v>0.85309999999999997</v>
      </c>
      <c r="AA2119" s="304">
        <v>85120</v>
      </c>
      <c r="AB2119" s="304" t="e">
        <f>AA2119-#REF!</f>
        <v>#REF!</v>
      </c>
      <c r="AC2119" s="304">
        <v>0.60960000000000003</v>
      </c>
      <c r="AD2119" s="304">
        <v>270</v>
      </c>
      <c r="AE2119" s="304">
        <v>693.6</v>
      </c>
      <c r="AF2119" s="304">
        <v>0.83899999999999997</v>
      </c>
      <c r="AG2119" s="304">
        <v>90660</v>
      </c>
      <c r="AI2119" s="304">
        <v>0.53790000000000004</v>
      </c>
      <c r="AJ2119" s="304">
        <v>250</v>
      </c>
      <c r="AK2119" s="304">
        <v>693.6</v>
      </c>
      <c r="AL2119" s="304">
        <v>0.83519999999999994</v>
      </c>
      <c r="AM2119" s="304">
        <v>88000</v>
      </c>
      <c r="AO2119" s="304">
        <v>0.58540000000000003</v>
      </c>
    </row>
    <row r="2120" spans="1:41">
      <c r="A2120" s="305">
        <v>2116</v>
      </c>
      <c r="B2120" s="306" t="s">
        <v>4568</v>
      </c>
      <c r="C2120" s="305" t="s">
        <v>6134</v>
      </c>
      <c r="D2120" s="306" t="s">
        <v>4652</v>
      </c>
      <c r="E2120" s="307">
        <v>217</v>
      </c>
      <c r="F2120" s="304">
        <v>188</v>
      </c>
      <c r="G2120" s="304">
        <v>188</v>
      </c>
      <c r="H2120" s="304">
        <v>0.7762</v>
      </c>
      <c r="I2120" s="304">
        <v>50480</v>
      </c>
      <c r="K2120" s="304" t="e">
        <v>#N/A</v>
      </c>
      <c r="L2120" s="304">
        <v>160</v>
      </c>
      <c r="M2120" s="304">
        <v>173.6</v>
      </c>
      <c r="N2120" s="304">
        <v>0.70519999999999994</v>
      </c>
      <c r="O2120" s="304">
        <v>28600</v>
      </c>
      <c r="Q2120" s="304" t="e">
        <v>#N/A</v>
      </c>
      <c r="R2120" s="304">
        <v>32</v>
      </c>
      <c r="S2120" s="304">
        <v>173.6</v>
      </c>
      <c r="T2120" s="304">
        <v>0.86129999999999995</v>
      </c>
      <c r="U2120" s="304">
        <v>8440</v>
      </c>
      <c r="W2120" s="304" t="e">
        <v>#N/A</v>
      </c>
      <c r="X2120" s="304">
        <v>104</v>
      </c>
      <c r="Y2120" s="304">
        <v>173.6</v>
      </c>
      <c r="Z2120" s="304">
        <v>0.66049999999999998</v>
      </c>
      <c r="AA2120" s="304">
        <v>11280</v>
      </c>
      <c r="AC2120" s="304" t="e">
        <v>#N/A</v>
      </c>
      <c r="AD2120" s="304">
        <v>112</v>
      </c>
      <c r="AE2120" s="304">
        <v>173.6</v>
      </c>
      <c r="AF2120" s="304">
        <v>0.59470000000000001</v>
      </c>
      <c r="AG2120" s="304">
        <v>13320</v>
      </c>
      <c r="AI2120" s="304" t="e">
        <v>#N/A</v>
      </c>
      <c r="AJ2120" s="304">
        <v>16</v>
      </c>
      <c r="AK2120" s="304">
        <v>173.6</v>
      </c>
      <c r="AL2120" s="304">
        <v>0.34</v>
      </c>
      <c r="AM2120" s="304">
        <v>1360</v>
      </c>
      <c r="AO2120" s="304" t="e">
        <v>#N/A</v>
      </c>
    </row>
    <row r="2121" spans="1:41">
      <c r="A2121" s="305">
        <v>2117</v>
      </c>
      <c r="B2121" s="306" t="s">
        <v>4568</v>
      </c>
      <c r="C2121" s="305" t="s">
        <v>6135</v>
      </c>
      <c r="D2121" s="306" t="s">
        <v>4652</v>
      </c>
      <c r="E2121" s="307">
        <v>139</v>
      </c>
      <c r="F2121" s="304">
        <v>83.4</v>
      </c>
      <c r="G2121" s="304">
        <v>111.2</v>
      </c>
      <c r="H2121" s="304">
        <v>0.79959999999999998</v>
      </c>
      <c r="I2121" s="304">
        <v>13164</v>
      </c>
      <c r="K2121" s="304" t="e">
        <v>#N/A</v>
      </c>
      <c r="L2121" s="304">
        <v>9.3000000000000007</v>
      </c>
      <c r="M2121" s="304">
        <v>111.2</v>
      </c>
      <c r="N2121" s="304">
        <v>0.68769999999999998</v>
      </c>
      <c r="O2121" s="304">
        <v>918</v>
      </c>
      <c r="Q2121" s="304" t="e">
        <v>#N/A</v>
      </c>
      <c r="R2121" s="304">
        <v>15.9</v>
      </c>
      <c r="S2121" s="304">
        <v>111.2</v>
      </c>
      <c r="T2121" s="304">
        <v>0.77169999999999994</v>
      </c>
      <c r="U2121" s="304">
        <v>2484</v>
      </c>
      <c r="W2121" s="304" t="e">
        <v>#N/A</v>
      </c>
      <c r="X2121" s="304">
        <v>63.6</v>
      </c>
      <c r="Y2121" s="304">
        <v>111.2</v>
      </c>
      <c r="Z2121" s="304">
        <v>0.74539999999999995</v>
      </c>
      <c r="AA2121" s="304">
        <v>7473</v>
      </c>
      <c r="AC2121" s="304" t="e">
        <v>#N/A</v>
      </c>
      <c r="AD2121" s="304">
        <v>90</v>
      </c>
      <c r="AE2121" s="304">
        <v>111.2</v>
      </c>
      <c r="AF2121" s="304">
        <v>0.69189999999999996</v>
      </c>
      <c r="AG2121" s="304">
        <v>18117</v>
      </c>
      <c r="AI2121" s="304" t="e">
        <v>#N/A</v>
      </c>
      <c r="AJ2121" s="304">
        <v>63</v>
      </c>
      <c r="AK2121" s="304">
        <v>111.2</v>
      </c>
      <c r="AL2121" s="304">
        <v>0.6986</v>
      </c>
      <c r="AM2121" s="304">
        <v>11103</v>
      </c>
      <c r="AO2121" s="304" t="e">
        <v>#N/A</v>
      </c>
    </row>
    <row r="2122" spans="1:41">
      <c r="A2122" s="305">
        <v>2118</v>
      </c>
      <c r="B2122" s="306" t="s">
        <v>4568</v>
      </c>
      <c r="C2122" s="305" t="s">
        <v>6136</v>
      </c>
      <c r="D2122" s="306" t="s">
        <v>4652</v>
      </c>
      <c r="E2122" s="307">
        <v>233.33</v>
      </c>
      <c r="F2122" s="304">
        <v>308</v>
      </c>
      <c r="G2122" s="304">
        <v>308</v>
      </c>
      <c r="H2122" s="304">
        <v>0.7712</v>
      </c>
      <c r="I2122" s="304">
        <v>51080</v>
      </c>
      <c r="K2122" s="304" t="e">
        <v>#N/A</v>
      </c>
      <c r="L2122" s="304">
        <v>92</v>
      </c>
      <c r="M2122" s="304">
        <v>186.66399999999999</v>
      </c>
      <c r="N2122" s="304">
        <v>0.84629999999999994</v>
      </c>
      <c r="O2122" s="304">
        <v>20920</v>
      </c>
      <c r="Q2122" s="304" t="e">
        <v>#N/A</v>
      </c>
      <c r="R2122" s="304">
        <v>100</v>
      </c>
      <c r="S2122" s="304">
        <v>186.66399999999999</v>
      </c>
      <c r="T2122" s="304">
        <v>0.77180000000000004</v>
      </c>
      <c r="U2122" s="304">
        <v>45320</v>
      </c>
      <c r="W2122" s="304" t="e">
        <v>#N/A</v>
      </c>
      <c r="X2122" s="304">
        <v>260</v>
      </c>
      <c r="Y2122" s="304">
        <v>260</v>
      </c>
      <c r="Z2122" s="304">
        <v>0.80579999999999996</v>
      </c>
      <c r="AA2122" s="304">
        <v>71680</v>
      </c>
      <c r="AC2122" s="304" t="e">
        <v>#N/A</v>
      </c>
      <c r="AD2122" s="304">
        <v>168</v>
      </c>
      <c r="AE2122" s="304">
        <v>186.66399999999999</v>
      </c>
      <c r="AF2122" s="304">
        <v>0.71450000000000002</v>
      </c>
      <c r="AG2122" s="304">
        <v>21520</v>
      </c>
      <c r="AI2122" s="304" t="e">
        <v>#N/A</v>
      </c>
      <c r="AJ2122" s="304">
        <v>68</v>
      </c>
      <c r="AK2122" s="304">
        <v>186.66399999999999</v>
      </c>
      <c r="AL2122" s="304">
        <v>0.70069999999999999</v>
      </c>
      <c r="AM2122" s="304">
        <v>12080</v>
      </c>
      <c r="AO2122" s="304" t="e">
        <v>#N/A</v>
      </c>
    </row>
    <row r="2123" spans="1:41">
      <c r="A2123" s="305">
        <v>2119</v>
      </c>
      <c r="B2123" s="306" t="s">
        <v>4568</v>
      </c>
      <c r="C2123" s="305" t="s">
        <v>6137</v>
      </c>
      <c r="D2123" s="306" t="s">
        <v>4652</v>
      </c>
      <c r="E2123" s="307">
        <v>134</v>
      </c>
      <c r="F2123" s="304">
        <v>34.799999999999997</v>
      </c>
      <c r="G2123" s="304">
        <v>107.2</v>
      </c>
      <c r="H2123" s="304">
        <v>0.72670000000000001</v>
      </c>
      <c r="I2123" s="304">
        <v>3184</v>
      </c>
      <c r="K2123" s="304" t="e">
        <v>#N/A</v>
      </c>
      <c r="L2123" s="304">
        <v>54</v>
      </c>
      <c r="M2123" s="304">
        <v>107.2</v>
      </c>
      <c r="N2123" s="304">
        <v>0.77969999999999995</v>
      </c>
      <c r="O2123" s="304">
        <v>8826</v>
      </c>
      <c r="Q2123" s="304" t="e">
        <v>#N/A</v>
      </c>
      <c r="R2123" s="304">
        <v>61.6</v>
      </c>
      <c r="S2123" s="304">
        <v>107.2</v>
      </c>
      <c r="T2123" s="304">
        <v>0.78620000000000001</v>
      </c>
      <c r="U2123" s="304">
        <v>10745</v>
      </c>
      <c r="W2123" s="304" t="e">
        <v>#N/A</v>
      </c>
      <c r="X2123" s="304">
        <v>63.6</v>
      </c>
      <c r="Y2123" s="304">
        <v>107.2</v>
      </c>
      <c r="Z2123" s="304">
        <v>0.77700000000000002</v>
      </c>
      <c r="AA2123" s="304">
        <v>7961</v>
      </c>
      <c r="AC2123" s="304" t="e">
        <v>#N/A</v>
      </c>
      <c r="AD2123" s="304">
        <v>80.400000000000006</v>
      </c>
      <c r="AE2123" s="304">
        <v>107.2</v>
      </c>
      <c r="AF2123" s="304">
        <v>0.79489999999999994</v>
      </c>
      <c r="AG2123" s="304">
        <v>16112</v>
      </c>
      <c r="AI2123" s="304" t="e">
        <v>#N/A</v>
      </c>
      <c r="AJ2123" s="304">
        <v>75.2</v>
      </c>
      <c r="AK2123" s="304">
        <v>107.2</v>
      </c>
      <c r="AL2123" s="304">
        <v>0.82830000000000004</v>
      </c>
      <c r="AM2123" s="304">
        <v>13979</v>
      </c>
      <c r="AO2123" s="304" t="e">
        <v>#N/A</v>
      </c>
    </row>
    <row r="2124" spans="1:41">
      <c r="A2124" s="305">
        <v>2120</v>
      </c>
      <c r="B2124" s="306" t="s">
        <v>4568</v>
      </c>
      <c r="C2124" s="305" t="s">
        <v>6138</v>
      </c>
      <c r="D2124" s="306" t="s">
        <v>4065</v>
      </c>
      <c r="E2124" s="307">
        <v>278</v>
      </c>
      <c r="F2124" s="304">
        <v>70.8</v>
      </c>
      <c r="G2124" s="304">
        <v>222.4</v>
      </c>
      <c r="H2124" s="304">
        <v>0.91049999999999998</v>
      </c>
      <c r="I2124" s="304">
        <v>12358</v>
      </c>
      <c r="K2124" s="304">
        <v>0.26629999999999998</v>
      </c>
      <c r="L2124" s="304">
        <v>81.599999999999994</v>
      </c>
      <c r="M2124" s="304">
        <v>222.4</v>
      </c>
      <c r="N2124" s="304">
        <v>0.93640000000000001</v>
      </c>
      <c r="O2124" s="304">
        <v>12934</v>
      </c>
      <c r="Q2124" s="304">
        <v>0.22750000000000001</v>
      </c>
      <c r="R2124" s="304">
        <v>67.2</v>
      </c>
      <c r="S2124" s="304">
        <v>222.4</v>
      </c>
      <c r="T2124" s="304">
        <v>0.93499999999999994</v>
      </c>
      <c r="U2124" s="304">
        <v>12902</v>
      </c>
      <c r="W2124" s="304">
        <v>0.28520000000000001</v>
      </c>
      <c r="X2124" s="304">
        <v>80.400000000000006</v>
      </c>
      <c r="Y2124" s="304">
        <v>222.4</v>
      </c>
      <c r="Z2124" s="304">
        <v>0.9556</v>
      </c>
      <c r="AA2124" s="304">
        <v>8893</v>
      </c>
      <c r="AC2124" s="304">
        <v>0.3261</v>
      </c>
      <c r="AD2124" s="304">
        <v>59.52</v>
      </c>
      <c r="AE2124" s="304">
        <v>222.4</v>
      </c>
      <c r="AF2124" s="304">
        <v>0.95469999999999999</v>
      </c>
      <c r="AG2124" s="304">
        <v>15281</v>
      </c>
      <c r="AI2124" s="304">
        <v>0.36149999999999999</v>
      </c>
      <c r="AJ2124" s="304">
        <v>79.2</v>
      </c>
      <c r="AK2124" s="304">
        <v>222.4</v>
      </c>
      <c r="AL2124" s="304">
        <v>0.96329999999999993</v>
      </c>
      <c r="AM2124" s="304">
        <v>14766</v>
      </c>
      <c r="AO2124" s="304">
        <v>0.26879999999999998</v>
      </c>
    </row>
    <row r="2125" spans="1:41">
      <c r="A2125" s="305">
        <v>2121</v>
      </c>
      <c r="B2125" s="306" t="s">
        <v>4568</v>
      </c>
      <c r="C2125" s="305" t="s">
        <v>6139</v>
      </c>
      <c r="D2125" s="306" t="s">
        <v>4652</v>
      </c>
      <c r="E2125" s="307">
        <v>122</v>
      </c>
      <c r="F2125" s="304">
        <v>150.4</v>
      </c>
      <c r="G2125" s="304">
        <v>150.4</v>
      </c>
      <c r="H2125" s="304">
        <v>0.77939999999999998</v>
      </c>
      <c r="I2125" s="304">
        <v>28663</v>
      </c>
      <c r="K2125" s="304" t="e">
        <v>#N/A</v>
      </c>
      <c r="L2125" s="304">
        <v>159.19999999999999</v>
      </c>
      <c r="M2125" s="304">
        <v>159.19999999999999</v>
      </c>
      <c r="N2125" s="304">
        <v>0.79530000000000001</v>
      </c>
      <c r="O2125" s="304">
        <v>47636</v>
      </c>
      <c r="Q2125" s="304" t="e">
        <v>#N/A</v>
      </c>
      <c r="R2125" s="304">
        <v>158.4</v>
      </c>
      <c r="S2125" s="304">
        <v>158.4</v>
      </c>
      <c r="T2125" s="304">
        <v>0.79789999999999994</v>
      </c>
      <c r="U2125" s="304">
        <v>47751</v>
      </c>
      <c r="W2125" s="304" t="e">
        <v>#N/A</v>
      </c>
      <c r="X2125" s="304">
        <v>136</v>
      </c>
      <c r="Y2125" s="304">
        <v>136</v>
      </c>
      <c r="Z2125" s="304">
        <v>0.80110000000000003</v>
      </c>
      <c r="AA2125" s="304">
        <v>37523</v>
      </c>
      <c r="AC2125" s="304" t="e">
        <v>#N/A</v>
      </c>
      <c r="AD2125" s="304">
        <v>70.400000000000006</v>
      </c>
      <c r="AE2125" s="304">
        <v>97.6</v>
      </c>
      <c r="AF2125" s="304">
        <v>0.76129999999999998</v>
      </c>
      <c r="AG2125" s="304">
        <v>11395</v>
      </c>
      <c r="AI2125" s="304" t="e">
        <v>#N/A</v>
      </c>
      <c r="AJ2125" s="304">
        <v>133.6</v>
      </c>
      <c r="AK2125" s="304">
        <v>133.6</v>
      </c>
      <c r="AL2125" s="304">
        <v>0.76119999999999999</v>
      </c>
      <c r="AM2125" s="304">
        <v>22074</v>
      </c>
      <c r="AO2125" s="304" t="e">
        <v>#N/A</v>
      </c>
    </row>
    <row r="2126" spans="1:41">
      <c r="A2126" s="305">
        <v>2122</v>
      </c>
      <c r="B2126" s="306" t="s">
        <v>4568</v>
      </c>
      <c r="C2126" s="305" t="s">
        <v>6140</v>
      </c>
      <c r="D2126" s="306" t="s">
        <v>4063</v>
      </c>
      <c r="E2126" s="307">
        <v>138</v>
      </c>
      <c r="F2126" s="304">
        <v>76.8</v>
      </c>
      <c r="G2126" s="304">
        <v>110.4</v>
      </c>
      <c r="H2126" s="304">
        <v>0.99570000000000003</v>
      </c>
      <c r="I2126" s="304">
        <v>24905</v>
      </c>
      <c r="K2126" s="304" t="e">
        <v>#N/A</v>
      </c>
      <c r="L2126" s="304">
        <v>80.400000000000006</v>
      </c>
      <c r="M2126" s="304">
        <v>110.4</v>
      </c>
      <c r="N2126" s="304">
        <v>0.99619999999999997</v>
      </c>
      <c r="O2126" s="304">
        <v>28884</v>
      </c>
      <c r="Q2126" s="304" t="e">
        <v>#N/A</v>
      </c>
      <c r="R2126" s="304">
        <v>81.599999999999994</v>
      </c>
      <c r="S2126" s="304">
        <v>110.4</v>
      </c>
      <c r="T2126" s="304">
        <v>0.99549999999999994</v>
      </c>
      <c r="U2126" s="304">
        <v>26062</v>
      </c>
      <c r="W2126" s="304" t="e">
        <v>#N/A</v>
      </c>
      <c r="X2126" s="304">
        <v>78</v>
      </c>
      <c r="Y2126" s="304">
        <v>110.4</v>
      </c>
      <c r="Z2126" s="304">
        <v>0.99609999999999999</v>
      </c>
      <c r="AA2126" s="304">
        <v>26946</v>
      </c>
      <c r="AC2126" s="304" t="e">
        <v>#N/A</v>
      </c>
      <c r="AD2126" s="304">
        <v>88.8</v>
      </c>
      <c r="AE2126" s="304">
        <v>110.4</v>
      </c>
      <c r="AF2126" s="304">
        <v>0.99149999999999994</v>
      </c>
      <c r="AG2126" s="304">
        <v>24422</v>
      </c>
      <c r="AI2126" s="304" t="e">
        <v>#N/A</v>
      </c>
      <c r="AJ2126" s="304">
        <v>75</v>
      </c>
      <c r="AK2126" s="304">
        <v>110.4</v>
      </c>
      <c r="AL2126" s="304">
        <v>0.99619999999999997</v>
      </c>
      <c r="AM2126" s="304">
        <v>21911</v>
      </c>
      <c r="AO2126" s="304" t="e">
        <v>#N/A</v>
      </c>
    </row>
    <row r="2127" spans="1:41">
      <c r="A2127" s="305">
        <v>2123</v>
      </c>
      <c r="B2127" s="306" t="s">
        <v>4568</v>
      </c>
      <c r="C2127" s="305" t="s">
        <v>6141</v>
      </c>
      <c r="D2127" s="306" t="s">
        <v>4652</v>
      </c>
      <c r="E2127" s="307">
        <v>200</v>
      </c>
      <c r="F2127" s="304">
        <v>174.51</v>
      </c>
      <c r="G2127" s="304">
        <v>174.51</v>
      </c>
      <c r="H2127" s="304">
        <v>0.88900000000000001</v>
      </c>
      <c r="I2127" s="304">
        <v>26844</v>
      </c>
      <c r="K2127" s="304" t="e">
        <v>#N/A</v>
      </c>
      <c r="L2127" s="304">
        <v>190.03</v>
      </c>
      <c r="M2127" s="304">
        <v>190.03</v>
      </c>
      <c r="N2127" s="304">
        <v>0.86419999999999997</v>
      </c>
      <c r="O2127" s="304">
        <v>51940</v>
      </c>
      <c r="Q2127" s="304" t="e">
        <v>#N/A</v>
      </c>
      <c r="R2127" s="304">
        <v>168.11</v>
      </c>
      <c r="S2127" s="304">
        <v>168.11</v>
      </c>
      <c r="T2127" s="304">
        <v>0.86319999999999997</v>
      </c>
      <c r="U2127" s="304">
        <v>44211</v>
      </c>
      <c r="W2127" s="304" t="e">
        <v>#N/A</v>
      </c>
      <c r="X2127" s="304">
        <v>90.83</v>
      </c>
      <c r="Y2127" s="304">
        <v>160</v>
      </c>
      <c r="Z2127" s="304">
        <v>0.8337</v>
      </c>
      <c r="AA2127" s="304">
        <v>21208</v>
      </c>
      <c r="AC2127" s="304" t="e">
        <v>#N/A</v>
      </c>
      <c r="AD2127" s="304">
        <v>48.75</v>
      </c>
      <c r="AE2127" s="304">
        <v>160</v>
      </c>
      <c r="AF2127" s="304">
        <v>0.73109999999999997</v>
      </c>
      <c r="AG2127" s="304">
        <v>5176</v>
      </c>
      <c r="AI2127" s="304" t="e">
        <v>#N/A</v>
      </c>
      <c r="AJ2127" s="304">
        <v>5.23</v>
      </c>
      <c r="AK2127" s="304">
        <v>160</v>
      </c>
      <c r="AL2127" s="304">
        <v>0.58479999999999999</v>
      </c>
      <c r="AM2127" s="304">
        <v>1335</v>
      </c>
      <c r="AO2127" s="304" t="e">
        <v>#N/A</v>
      </c>
    </row>
    <row r="2128" spans="1:41">
      <c r="A2128" s="305">
        <v>2124</v>
      </c>
      <c r="B2128" s="306" t="s">
        <v>4568</v>
      </c>
      <c r="C2128" s="305" t="s">
        <v>6142</v>
      </c>
      <c r="D2128" s="306" t="s">
        <v>4051</v>
      </c>
      <c r="E2128" s="307">
        <v>167</v>
      </c>
      <c r="F2128" s="304">
        <v>36.6</v>
      </c>
      <c r="G2128" s="304">
        <v>133.6</v>
      </c>
      <c r="H2128" s="304">
        <v>0.96250000000000002</v>
      </c>
      <c r="I2128" s="304">
        <v>8776</v>
      </c>
      <c r="K2128" s="304">
        <v>0.34599999999999997</v>
      </c>
      <c r="L2128" s="304">
        <v>36.200000000000003</v>
      </c>
      <c r="M2128" s="304">
        <v>133.6</v>
      </c>
      <c r="N2128" s="304">
        <v>0.97419999999999995</v>
      </c>
      <c r="O2128" s="304">
        <v>11774</v>
      </c>
      <c r="Q2128" s="304">
        <v>0.44869999999999999</v>
      </c>
      <c r="R2128" s="304">
        <v>34</v>
      </c>
      <c r="S2128" s="304">
        <v>133.6</v>
      </c>
      <c r="T2128" s="304">
        <v>0.97809999999999997</v>
      </c>
      <c r="U2128" s="304">
        <v>11410</v>
      </c>
      <c r="W2128" s="304">
        <v>0.47660000000000002</v>
      </c>
      <c r="X2128" s="304">
        <v>42.8</v>
      </c>
      <c r="Y2128" s="304">
        <v>133.6</v>
      </c>
      <c r="Z2128" s="304">
        <v>0.97829999999999995</v>
      </c>
      <c r="AA2128" s="304">
        <v>10332</v>
      </c>
      <c r="AC2128" s="304">
        <v>0.33169999999999999</v>
      </c>
      <c r="AD2128" s="304">
        <v>30</v>
      </c>
      <c r="AE2128" s="304">
        <v>133.6</v>
      </c>
      <c r="AF2128" s="304">
        <v>0.97270000000000001</v>
      </c>
      <c r="AG2128" s="304">
        <v>10248</v>
      </c>
      <c r="AI2128" s="304">
        <v>0.47199999999999998</v>
      </c>
      <c r="AJ2128" s="304">
        <v>32</v>
      </c>
      <c r="AK2128" s="304">
        <v>133.6</v>
      </c>
      <c r="AL2128" s="304">
        <v>0.97360000000000002</v>
      </c>
      <c r="AM2128" s="304">
        <v>10288</v>
      </c>
      <c r="AO2128" s="304">
        <v>0.4587</v>
      </c>
    </row>
    <row r="2129" spans="1:41">
      <c r="A2129" s="305">
        <v>2125</v>
      </c>
      <c r="B2129" s="306" t="s">
        <v>4568</v>
      </c>
      <c r="C2129" s="305" t="s">
        <v>6143</v>
      </c>
      <c r="D2129" s="306" t="s">
        <v>4051</v>
      </c>
      <c r="E2129" s="307">
        <v>123</v>
      </c>
      <c r="F2129" s="304">
        <v>108.8</v>
      </c>
      <c r="G2129" s="304">
        <v>108.8</v>
      </c>
      <c r="H2129" s="304">
        <v>0.90239999999999998</v>
      </c>
      <c r="I2129" s="304">
        <v>15012</v>
      </c>
      <c r="K2129" s="304">
        <v>0.21240000000000001</v>
      </c>
      <c r="L2129" s="304">
        <v>110</v>
      </c>
      <c r="M2129" s="304">
        <v>110</v>
      </c>
      <c r="N2129" s="304">
        <v>0.89759999999999995</v>
      </c>
      <c r="O2129" s="304">
        <v>18968</v>
      </c>
      <c r="Q2129" s="304">
        <v>0.25819999999999999</v>
      </c>
      <c r="R2129" s="304">
        <v>112.4</v>
      </c>
      <c r="S2129" s="304">
        <v>112.4</v>
      </c>
      <c r="T2129" s="304">
        <v>0.8871</v>
      </c>
      <c r="U2129" s="304">
        <v>18829</v>
      </c>
      <c r="W2129" s="304">
        <v>0.26229999999999998</v>
      </c>
      <c r="X2129" s="304">
        <v>99.6</v>
      </c>
      <c r="Y2129" s="304">
        <v>99.6</v>
      </c>
      <c r="Z2129" s="304">
        <v>0.88559999999999994</v>
      </c>
      <c r="AA2129" s="304">
        <v>13537</v>
      </c>
      <c r="AC2129" s="304">
        <v>0.20630000000000001</v>
      </c>
      <c r="AD2129" s="304">
        <v>80</v>
      </c>
      <c r="AE2129" s="304">
        <v>98.4</v>
      </c>
      <c r="AF2129" s="304">
        <v>0.87959999999999994</v>
      </c>
      <c r="AG2129" s="304">
        <v>12344</v>
      </c>
      <c r="AI2129" s="304">
        <v>0.23580000000000001</v>
      </c>
      <c r="AJ2129" s="304">
        <v>79.2</v>
      </c>
      <c r="AK2129" s="304">
        <v>98.4</v>
      </c>
      <c r="AL2129" s="304">
        <v>0.88019999999999998</v>
      </c>
      <c r="AM2129" s="304">
        <v>11940</v>
      </c>
      <c r="AO2129" s="304">
        <v>0.2379</v>
      </c>
    </row>
    <row r="2130" spans="1:41">
      <c r="A2130" s="305">
        <v>2126</v>
      </c>
      <c r="B2130" s="306" t="s">
        <v>4568</v>
      </c>
      <c r="C2130" s="305" t="s">
        <v>6144</v>
      </c>
      <c r="D2130" s="306" t="s">
        <v>4652</v>
      </c>
      <c r="E2130" s="307">
        <v>110</v>
      </c>
      <c r="F2130" s="304">
        <v>62.32</v>
      </c>
      <c r="G2130" s="304">
        <v>88</v>
      </c>
      <c r="H2130" s="304">
        <v>0.83479999999999999</v>
      </c>
      <c r="I2130" s="304">
        <v>13208</v>
      </c>
      <c r="K2130" s="304" t="e">
        <v>#N/A</v>
      </c>
      <c r="L2130" s="304">
        <v>36.479999999999997</v>
      </c>
      <c r="M2130" s="304">
        <v>88</v>
      </c>
      <c r="N2130" s="304">
        <v>0.82199999999999995</v>
      </c>
      <c r="O2130" s="304">
        <v>6304</v>
      </c>
      <c r="Q2130" s="304" t="e">
        <v>#N/A</v>
      </c>
      <c r="R2130" s="304">
        <v>42</v>
      </c>
      <c r="S2130" s="304">
        <v>88</v>
      </c>
      <c r="T2130" s="304">
        <v>0.80649999999999999</v>
      </c>
      <c r="U2130" s="304">
        <v>8118</v>
      </c>
      <c r="W2130" s="304" t="e">
        <v>#N/A</v>
      </c>
      <c r="X2130" s="304">
        <v>30.24</v>
      </c>
      <c r="Y2130" s="304">
        <v>88</v>
      </c>
      <c r="Z2130" s="304">
        <v>0.77549999999999997</v>
      </c>
      <c r="AA2130" s="304">
        <v>4642</v>
      </c>
      <c r="AC2130" s="304" t="e">
        <v>#N/A</v>
      </c>
      <c r="AD2130" s="304">
        <v>20.8</v>
      </c>
      <c r="AE2130" s="304">
        <v>88</v>
      </c>
      <c r="AF2130" s="304">
        <v>0.7409</v>
      </c>
      <c r="AG2130" s="304">
        <v>2562</v>
      </c>
      <c r="AI2130" s="304" t="e">
        <v>#N/A</v>
      </c>
      <c r="AJ2130" s="304">
        <v>26.56</v>
      </c>
      <c r="AK2130" s="304">
        <v>88</v>
      </c>
      <c r="AL2130" s="304">
        <v>0.74519999999999997</v>
      </c>
      <c r="AM2130" s="304">
        <v>2866</v>
      </c>
      <c r="AO2130" s="304" t="e">
        <v>#N/A</v>
      </c>
    </row>
    <row r="2131" spans="1:41">
      <c r="A2131" s="305">
        <v>2127</v>
      </c>
      <c r="B2131" s="306" t="s">
        <v>4568</v>
      </c>
      <c r="C2131" s="305" t="s">
        <v>6145</v>
      </c>
      <c r="D2131" s="306" t="s">
        <v>4652</v>
      </c>
      <c r="E2131" s="307">
        <v>200</v>
      </c>
      <c r="F2131" s="304">
        <v>83.68</v>
      </c>
      <c r="G2131" s="304">
        <v>160</v>
      </c>
      <c r="H2131" s="304">
        <v>0.81309999999999993</v>
      </c>
      <c r="I2131" s="304">
        <v>23496</v>
      </c>
      <c r="K2131" s="304" t="e">
        <v>#N/A</v>
      </c>
      <c r="L2131" s="304">
        <v>84.8</v>
      </c>
      <c r="M2131" s="304">
        <v>160</v>
      </c>
      <c r="N2131" s="304">
        <v>0.80179999999999996</v>
      </c>
      <c r="O2131" s="304">
        <v>23572</v>
      </c>
      <c r="Q2131" s="304" t="e">
        <v>#N/A</v>
      </c>
      <c r="R2131" s="304">
        <v>76.959999999999994</v>
      </c>
      <c r="S2131" s="304">
        <v>160</v>
      </c>
      <c r="T2131" s="304">
        <v>0.7571</v>
      </c>
      <c r="U2131" s="304">
        <v>17188</v>
      </c>
      <c r="W2131" s="304" t="e">
        <v>#N/A</v>
      </c>
      <c r="X2131" s="304">
        <v>89.6</v>
      </c>
      <c r="Y2131" s="304">
        <v>160</v>
      </c>
      <c r="Z2131" s="304">
        <v>0.74670000000000003</v>
      </c>
      <c r="AA2131" s="304">
        <v>13648</v>
      </c>
      <c r="AC2131" s="304" t="e">
        <v>#N/A</v>
      </c>
      <c r="AD2131" s="304">
        <v>96.8</v>
      </c>
      <c r="AE2131" s="304">
        <v>160</v>
      </c>
      <c r="AF2131" s="304">
        <v>0.71279999999999999</v>
      </c>
      <c r="AG2131" s="304">
        <v>16796</v>
      </c>
      <c r="AI2131" s="304" t="e">
        <v>#N/A</v>
      </c>
      <c r="AJ2131" s="304">
        <v>79.680000000000007</v>
      </c>
      <c r="AK2131" s="304">
        <v>160</v>
      </c>
      <c r="AL2131" s="304">
        <v>0.69599999999999995</v>
      </c>
      <c r="AM2131" s="304">
        <v>15116</v>
      </c>
      <c r="AO2131" s="304" t="e">
        <v>#N/A</v>
      </c>
    </row>
    <row r="2132" spans="1:41">
      <c r="A2132" s="305">
        <v>2128</v>
      </c>
      <c r="B2132" s="306" t="s">
        <v>4568</v>
      </c>
      <c r="C2132" s="305" t="s">
        <v>6146</v>
      </c>
      <c r="D2132" s="306" t="s">
        <v>4652</v>
      </c>
      <c r="E2132" s="307">
        <v>144.44</v>
      </c>
      <c r="F2132" s="304">
        <v>21</v>
      </c>
      <c r="G2132" s="304">
        <v>115.55200000000001</v>
      </c>
      <c r="H2132" s="304">
        <v>0.72229999999999994</v>
      </c>
      <c r="I2132" s="304">
        <v>3900</v>
      </c>
      <c r="K2132" s="304" t="e">
        <v>#N/A</v>
      </c>
      <c r="L2132" s="304">
        <v>21</v>
      </c>
      <c r="M2132" s="304">
        <v>115.55200000000001</v>
      </c>
      <c r="N2132" s="304">
        <v>0.68189999999999995</v>
      </c>
      <c r="O2132" s="304">
        <v>3150</v>
      </c>
      <c r="Q2132" s="304" t="e">
        <v>#N/A</v>
      </c>
      <c r="R2132" s="304">
        <v>6</v>
      </c>
      <c r="S2132" s="304">
        <v>115.55200000000001</v>
      </c>
      <c r="T2132" s="304">
        <v>0.54289999999999994</v>
      </c>
      <c r="U2132" s="304">
        <v>570</v>
      </c>
      <c r="W2132" s="304" t="e">
        <v>#N/A</v>
      </c>
      <c r="X2132" s="304">
        <v>15</v>
      </c>
      <c r="Y2132" s="304">
        <v>115.55200000000001</v>
      </c>
      <c r="Z2132" s="304">
        <v>0.68579999999999997</v>
      </c>
      <c r="AA2132" s="304">
        <v>1440</v>
      </c>
      <c r="AC2132" s="304" t="e">
        <v>#N/A</v>
      </c>
      <c r="AD2132" s="304">
        <v>21</v>
      </c>
      <c r="AE2132" s="304">
        <v>115.55200000000001</v>
      </c>
      <c r="AF2132" s="304">
        <v>0.70530000000000004</v>
      </c>
      <c r="AG2132" s="304">
        <v>2010</v>
      </c>
      <c r="AI2132" s="304" t="e">
        <v>#N/A</v>
      </c>
      <c r="AJ2132" s="304">
        <v>21</v>
      </c>
      <c r="AK2132" s="304">
        <v>115.55200000000001</v>
      </c>
      <c r="AL2132" s="304">
        <v>0.74780000000000002</v>
      </c>
      <c r="AM2132" s="304">
        <v>2490</v>
      </c>
      <c r="AO2132" s="304" t="e">
        <v>#N/A</v>
      </c>
    </row>
    <row r="2133" spans="1:41">
      <c r="A2133" s="305">
        <v>2129</v>
      </c>
      <c r="B2133" s="306" t="s">
        <v>4568</v>
      </c>
      <c r="C2133" s="305" t="s">
        <v>6147</v>
      </c>
      <c r="D2133" s="306" t="s">
        <v>4139</v>
      </c>
      <c r="E2133" s="307">
        <v>155.56</v>
      </c>
      <c r="F2133" s="304">
        <v>80</v>
      </c>
      <c r="G2133" s="304">
        <v>124.44799999999999</v>
      </c>
      <c r="H2133" s="304">
        <v>0.72140000000000004</v>
      </c>
      <c r="I2133" s="304">
        <v>2900</v>
      </c>
      <c r="K2133" s="304">
        <v>6.9800000000000001E-2</v>
      </c>
      <c r="L2133" s="304">
        <v>90</v>
      </c>
      <c r="M2133" s="304">
        <v>124.44799999999999</v>
      </c>
      <c r="N2133" s="304">
        <v>0.72260000000000002</v>
      </c>
      <c r="O2133" s="304">
        <v>2760</v>
      </c>
      <c r="Q2133" s="304">
        <v>5.7000000000000002E-2</v>
      </c>
      <c r="R2133" s="304">
        <v>78</v>
      </c>
      <c r="S2133" s="304">
        <v>124.44799999999999</v>
      </c>
      <c r="T2133" s="304">
        <v>0.7429</v>
      </c>
      <c r="U2133" s="304">
        <v>3640</v>
      </c>
      <c r="W2133" s="304">
        <v>8.7300000000000003E-2</v>
      </c>
      <c r="X2133" s="304">
        <v>52</v>
      </c>
      <c r="Y2133" s="304">
        <v>124.44799999999999</v>
      </c>
      <c r="Z2133" s="304">
        <v>0.73</v>
      </c>
      <c r="AA2133" s="304">
        <v>3460</v>
      </c>
      <c r="AC2133" s="304">
        <v>0.1225</v>
      </c>
      <c r="AD2133" s="304">
        <v>80</v>
      </c>
      <c r="AE2133" s="304">
        <v>124.44799999999999</v>
      </c>
      <c r="AF2133" s="304">
        <v>0.76749999999999996</v>
      </c>
      <c r="AG2133" s="304">
        <v>2640</v>
      </c>
      <c r="AI2133" s="304">
        <v>5.7799999999999997E-2</v>
      </c>
      <c r="AJ2133" s="304">
        <v>92</v>
      </c>
      <c r="AK2133" s="304">
        <v>124.44799999999999</v>
      </c>
      <c r="AL2133" s="304">
        <v>0.75</v>
      </c>
      <c r="AM2133" s="304">
        <v>2640</v>
      </c>
      <c r="AO2133" s="304">
        <v>5.3100000000000001E-2</v>
      </c>
    </row>
    <row r="2134" spans="1:41">
      <c r="A2134" s="305">
        <v>2130</v>
      </c>
      <c r="B2134" s="306" t="s">
        <v>4568</v>
      </c>
      <c r="C2134" s="305" t="s">
        <v>6148</v>
      </c>
      <c r="D2134" s="306" t="s">
        <v>4652</v>
      </c>
      <c r="E2134" s="307">
        <v>144.44</v>
      </c>
      <c r="F2134" s="304">
        <v>133.19999999999999</v>
      </c>
      <c r="G2134" s="304">
        <v>133.19999999999999</v>
      </c>
      <c r="H2134" s="304">
        <v>0.80230000000000001</v>
      </c>
      <c r="I2134" s="304">
        <v>29329</v>
      </c>
      <c r="K2134" s="304" t="e">
        <v>#N/A</v>
      </c>
      <c r="L2134" s="304">
        <v>148</v>
      </c>
      <c r="M2134" s="304">
        <v>148</v>
      </c>
      <c r="N2134" s="304">
        <v>0.78190000000000004</v>
      </c>
      <c r="O2134" s="304">
        <v>39021</v>
      </c>
      <c r="Q2134" s="304" t="e">
        <v>#N/A</v>
      </c>
      <c r="R2134" s="304">
        <v>165.2</v>
      </c>
      <c r="S2134" s="304">
        <v>165.2</v>
      </c>
      <c r="T2134" s="304">
        <v>0.78339999999999999</v>
      </c>
      <c r="U2134" s="304">
        <v>44325</v>
      </c>
      <c r="W2134" s="304" t="e">
        <v>#N/A</v>
      </c>
      <c r="X2134" s="304">
        <v>156.80000000000001</v>
      </c>
      <c r="Y2134" s="304">
        <v>156.80000000000001</v>
      </c>
      <c r="Z2134" s="304">
        <v>0.78259999999999996</v>
      </c>
      <c r="AA2134" s="304">
        <v>44996</v>
      </c>
      <c r="AC2134" s="304" t="e">
        <v>#N/A</v>
      </c>
      <c r="AD2134" s="304">
        <v>153.6</v>
      </c>
      <c r="AE2134" s="304">
        <v>153.6</v>
      </c>
      <c r="AF2134" s="304">
        <v>0.7581</v>
      </c>
      <c r="AG2134" s="304">
        <v>21493</v>
      </c>
      <c r="AI2134" s="304" t="e">
        <v>#N/A</v>
      </c>
      <c r="AJ2134" s="304">
        <v>18.8</v>
      </c>
      <c r="AK2134" s="304">
        <v>115.55200000000001</v>
      </c>
      <c r="AL2134" s="304">
        <v>0.79379999999999995</v>
      </c>
      <c r="AM2134" s="304">
        <v>1647</v>
      </c>
      <c r="AO2134" s="304" t="e">
        <v>#N/A</v>
      </c>
    </row>
    <row r="2135" spans="1:41">
      <c r="A2135" s="305">
        <v>2131</v>
      </c>
      <c r="B2135" s="306" t="s">
        <v>4568</v>
      </c>
      <c r="C2135" s="305" t="s">
        <v>6149</v>
      </c>
      <c r="D2135" s="306" t="s">
        <v>4652</v>
      </c>
      <c r="E2135" s="307">
        <v>144.44</v>
      </c>
      <c r="F2135" s="304">
        <v>70</v>
      </c>
      <c r="G2135" s="304">
        <v>115.55200000000001</v>
      </c>
      <c r="H2135" s="304">
        <v>0.83560000000000001</v>
      </c>
      <c r="I2135" s="304">
        <v>17880</v>
      </c>
      <c r="K2135" s="304" t="e">
        <v>#N/A</v>
      </c>
      <c r="L2135" s="304">
        <v>76</v>
      </c>
      <c r="M2135" s="304">
        <v>115.55200000000001</v>
      </c>
      <c r="N2135" s="304">
        <v>0.78720000000000001</v>
      </c>
      <c r="O2135" s="304">
        <v>21740</v>
      </c>
      <c r="Q2135" s="304" t="e">
        <v>#N/A</v>
      </c>
      <c r="R2135" s="304">
        <v>64</v>
      </c>
      <c r="S2135" s="304">
        <v>115.55200000000001</v>
      </c>
      <c r="T2135" s="304">
        <v>0.81830000000000003</v>
      </c>
      <c r="U2135" s="304">
        <v>16480</v>
      </c>
      <c r="W2135" s="304" t="e">
        <v>#N/A</v>
      </c>
      <c r="X2135" s="304">
        <v>62</v>
      </c>
      <c r="Y2135" s="304">
        <v>115.55200000000001</v>
      </c>
      <c r="Z2135" s="304">
        <v>0.82120000000000004</v>
      </c>
      <c r="AA2135" s="304">
        <v>12120</v>
      </c>
      <c r="AC2135" s="304" t="e">
        <v>#N/A</v>
      </c>
      <c r="AD2135" s="304">
        <v>50</v>
      </c>
      <c r="AE2135" s="304">
        <v>115.55200000000001</v>
      </c>
      <c r="AF2135" s="304">
        <v>0.81020000000000003</v>
      </c>
      <c r="AG2135" s="304">
        <v>10240</v>
      </c>
      <c r="AI2135" s="304" t="e">
        <v>#N/A</v>
      </c>
      <c r="AJ2135" s="304">
        <v>74</v>
      </c>
      <c r="AK2135" s="304">
        <v>115.55200000000001</v>
      </c>
      <c r="AL2135" s="304">
        <v>0.82120000000000004</v>
      </c>
      <c r="AM2135" s="304">
        <v>14420</v>
      </c>
      <c r="AO2135" s="304" t="e">
        <v>#N/A</v>
      </c>
    </row>
    <row r="2136" spans="1:41">
      <c r="A2136" s="305">
        <v>2132</v>
      </c>
      <c r="B2136" s="306" t="s">
        <v>4568</v>
      </c>
      <c r="C2136" s="305" t="s">
        <v>6150</v>
      </c>
      <c r="D2136" s="306" t="s">
        <v>4652</v>
      </c>
      <c r="E2136" s="307">
        <v>168.89</v>
      </c>
      <c r="F2136" s="304">
        <v>140</v>
      </c>
      <c r="G2136" s="304">
        <v>140</v>
      </c>
      <c r="H2136" s="304">
        <v>0.83960000000000001</v>
      </c>
      <c r="I2136" s="304">
        <v>33700</v>
      </c>
      <c r="K2136" s="304" t="e">
        <v>#N/A</v>
      </c>
      <c r="L2136" s="304">
        <v>132</v>
      </c>
      <c r="M2136" s="304">
        <v>135.11199999999999</v>
      </c>
      <c r="N2136" s="304">
        <v>0.8861</v>
      </c>
      <c r="O2136" s="304">
        <v>41040</v>
      </c>
      <c r="Q2136" s="304" t="e">
        <v>#N/A</v>
      </c>
      <c r="R2136" s="304">
        <v>102</v>
      </c>
      <c r="S2136" s="304">
        <v>135.11199999999999</v>
      </c>
      <c r="T2136" s="304">
        <v>0.90039999999999998</v>
      </c>
      <c r="U2136" s="304">
        <v>36880</v>
      </c>
      <c r="W2136" s="304" t="e">
        <v>#N/A</v>
      </c>
      <c r="X2136" s="304">
        <v>130</v>
      </c>
      <c r="Y2136" s="304">
        <v>135.11199999999999</v>
      </c>
      <c r="Z2136" s="304">
        <v>0.86980000000000002</v>
      </c>
      <c r="AA2136" s="304">
        <v>33640</v>
      </c>
      <c r="AC2136" s="304" t="e">
        <v>#N/A</v>
      </c>
      <c r="AD2136" s="304">
        <v>138</v>
      </c>
      <c r="AE2136" s="304">
        <v>138</v>
      </c>
      <c r="AF2136" s="304">
        <v>0.84529999999999994</v>
      </c>
      <c r="AG2136" s="304">
        <v>42720</v>
      </c>
      <c r="AI2136" s="304" t="e">
        <v>#N/A</v>
      </c>
      <c r="AJ2136" s="304">
        <v>146</v>
      </c>
      <c r="AK2136" s="304">
        <v>146</v>
      </c>
      <c r="AL2136" s="304">
        <v>0.84689999999999999</v>
      </c>
      <c r="AM2136" s="304">
        <v>36060</v>
      </c>
      <c r="AO2136" s="304" t="e">
        <v>#N/A</v>
      </c>
    </row>
    <row r="2137" spans="1:41">
      <c r="A2137" s="305">
        <v>2133</v>
      </c>
      <c r="B2137" s="306" t="s">
        <v>4568</v>
      </c>
      <c r="C2137" s="305" t="s">
        <v>6151</v>
      </c>
      <c r="D2137" s="306" t="s">
        <v>4097</v>
      </c>
      <c r="E2137" s="307">
        <v>133.33000000000001</v>
      </c>
      <c r="F2137" s="304">
        <v>3.28</v>
      </c>
      <c r="G2137" s="304">
        <v>106.664</v>
      </c>
      <c r="H2137" s="304">
        <v>0.93320000000000003</v>
      </c>
      <c r="I2137" s="304">
        <v>586</v>
      </c>
      <c r="K2137" s="304">
        <v>0.26590000000000003</v>
      </c>
      <c r="L2137" s="304">
        <v>13.6</v>
      </c>
      <c r="M2137" s="304">
        <v>106.664</v>
      </c>
      <c r="N2137" s="304">
        <v>0.96179999999999999</v>
      </c>
      <c r="O2137" s="304">
        <v>856</v>
      </c>
      <c r="Q2137" s="304">
        <v>8.7999999999999995E-2</v>
      </c>
      <c r="R2137" s="304">
        <v>6.72</v>
      </c>
      <c r="S2137" s="304">
        <v>106.664</v>
      </c>
      <c r="T2137" s="304">
        <v>0.9647</v>
      </c>
      <c r="U2137" s="304">
        <v>1038</v>
      </c>
      <c r="W2137" s="304">
        <v>0.22239999999999999</v>
      </c>
      <c r="X2137" s="304">
        <v>22.32</v>
      </c>
      <c r="Y2137" s="304">
        <v>106.664</v>
      </c>
      <c r="Z2137" s="304">
        <v>0.99780000000000002</v>
      </c>
      <c r="AA2137" s="304">
        <v>3618</v>
      </c>
      <c r="AC2137" s="304">
        <v>0.21840000000000001</v>
      </c>
      <c r="AD2137" s="304">
        <v>26.48</v>
      </c>
      <c r="AE2137" s="304">
        <v>106.664</v>
      </c>
      <c r="AF2137" s="304">
        <v>0.99880000000000002</v>
      </c>
      <c r="AG2137" s="304">
        <v>4774</v>
      </c>
      <c r="AI2137" s="304">
        <v>0</v>
      </c>
      <c r="AJ2137" s="304">
        <v>19.68</v>
      </c>
      <c r="AK2137" s="304">
        <v>106.664</v>
      </c>
      <c r="AL2137" s="304">
        <v>0.99790000000000001</v>
      </c>
      <c r="AM2137" s="304">
        <v>4670</v>
      </c>
      <c r="AO2137" s="304">
        <v>0</v>
      </c>
    </row>
    <row r="2138" spans="1:41">
      <c r="A2138" s="305">
        <v>2134</v>
      </c>
      <c r="B2138" s="306" t="s">
        <v>4568</v>
      </c>
      <c r="C2138" s="305" t="s">
        <v>6152</v>
      </c>
      <c r="D2138" s="306" t="s">
        <v>4652</v>
      </c>
      <c r="E2138" s="307">
        <v>166.67</v>
      </c>
      <c r="F2138" s="304">
        <v>108</v>
      </c>
      <c r="G2138" s="304">
        <v>133.33600000000001</v>
      </c>
      <c r="H2138" s="304">
        <v>0.81010000000000004</v>
      </c>
      <c r="I2138" s="304">
        <v>17140</v>
      </c>
      <c r="K2138" s="304" t="e">
        <v>#N/A</v>
      </c>
      <c r="L2138" s="304">
        <v>78</v>
      </c>
      <c r="M2138" s="304">
        <v>133.33600000000001</v>
      </c>
      <c r="N2138" s="304">
        <v>0.79830000000000001</v>
      </c>
      <c r="O2138" s="304">
        <v>17880</v>
      </c>
      <c r="Q2138" s="304" t="e">
        <v>#N/A</v>
      </c>
      <c r="R2138" s="304">
        <v>86</v>
      </c>
      <c r="S2138" s="304">
        <v>133.33600000000001</v>
      </c>
      <c r="T2138" s="304">
        <v>0.78210000000000002</v>
      </c>
      <c r="U2138" s="304">
        <v>16360</v>
      </c>
      <c r="W2138" s="304" t="e">
        <v>#N/A</v>
      </c>
      <c r="X2138" s="304">
        <v>104</v>
      </c>
      <c r="Y2138" s="304">
        <v>133.33600000000001</v>
      </c>
      <c r="Z2138" s="304">
        <v>0.79830000000000001</v>
      </c>
      <c r="AA2138" s="304">
        <v>19940</v>
      </c>
      <c r="AC2138" s="304" t="e">
        <v>#N/A</v>
      </c>
      <c r="AD2138" s="304">
        <v>76</v>
      </c>
      <c r="AE2138" s="304">
        <v>133.33600000000001</v>
      </c>
      <c r="AF2138" s="304">
        <v>0.75109999999999999</v>
      </c>
      <c r="AG2138" s="304">
        <v>10800</v>
      </c>
      <c r="AI2138" s="304" t="e">
        <v>#N/A</v>
      </c>
      <c r="AJ2138" s="304">
        <v>12</v>
      </c>
      <c r="AK2138" s="304">
        <v>133.33600000000001</v>
      </c>
      <c r="AL2138" s="304">
        <v>0.64710000000000001</v>
      </c>
      <c r="AM2138" s="304">
        <v>1320</v>
      </c>
      <c r="AO2138" s="304" t="e">
        <v>#N/A</v>
      </c>
    </row>
    <row r="2139" spans="1:41">
      <c r="A2139" s="305">
        <v>2135</v>
      </c>
      <c r="B2139" s="306" t="s">
        <v>4568</v>
      </c>
      <c r="C2139" s="305" t="s">
        <v>6153</v>
      </c>
      <c r="D2139" s="306" t="s">
        <v>4652</v>
      </c>
      <c r="E2139" s="307">
        <v>144.44</v>
      </c>
      <c r="F2139" s="304">
        <v>66</v>
      </c>
      <c r="G2139" s="304">
        <v>115.55200000000001</v>
      </c>
      <c r="H2139" s="304">
        <v>0.83829999999999993</v>
      </c>
      <c r="I2139" s="304">
        <v>14100</v>
      </c>
      <c r="K2139" s="304" t="e">
        <v>#N/A</v>
      </c>
      <c r="L2139" s="304">
        <v>62</v>
      </c>
      <c r="M2139" s="304">
        <v>115.55200000000001</v>
      </c>
      <c r="N2139" s="304">
        <v>0.84099999999999997</v>
      </c>
      <c r="O2139" s="304">
        <v>16820</v>
      </c>
      <c r="Q2139" s="304" t="e">
        <v>#N/A</v>
      </c>
      <c r="R2139" s="304">
        <v>72</v>
      </c>
      <c r="S2139" s="304">
        <v>115.55200000000001</v>
      </c>
      <c r="T2139" s="304">
        <v>0.8296</v>
      </c>
      <c r="U2139" s="304">
        <v>19080</v>
      </c>
      <c r="W2139" s="304" t="e">
        <v>#N/A</v>
      </c>
      <c r="X2139" s="304">
        <v>82</v>
      </c>
      <c r="Y2139" s="304">
        <v>115.55200000000001</v>
      </c>
      <c r="Z2139" s="304">
        <v>0.84150000000000003</v>
      </c>
      <c r="AA2139" s="304">
        <v>23360</v>
      </c>
      <c r="AC2139" s="304" t="e">
        <v>#N/A</v>
      </c>
      <c r="AD2139" s="304">
        <v>76</v>
      </c>
      <c r="AE2139" s="304">
        <v>115.55200000000001</v>
      </c>
      <c r="AF2139" s="304">
        <v>0.81609999999999994</v>
      </c>
      <c r="AG2139" s="304">
        <v>13660</v>
      </c>
      <c r="AI2139" s="304" t="e">
        <v>#N/A</v>
      </c>
      <c r="AJ2139" s="304">
        <v>78</v>
      </c>
      <c r="AK2139" s="304">
        <v>115.55200000000001</v>
      </c>
      <c r="AL2139" s="304">
        <v>0.7893</v>
      </c>
      <c r="AM2139" s="304">
        <v>13180</v>
      </c>
      <c r="AO2139" s="304" t="e">
        <v>#N/A</v>
      </c>
    </row>
    <row r="2140" spans="1:41">
      <c r="A2140" s="305">
        <v>2136</v>
      </c>
      <c r="B2140" s="306" t="s">
        <v>4568</v>
      </c>
      <c r="C2140" s="305" t="s">
        <v>6154</v>
      </c>
      <c r="D2140" s="306" t="s">
        <v>4652</v>
      </c>
      <c r="E2140" s="307">
        <v>144.44</v>
      </c>
      <c r="F2140" s="304">
        <v>100</v>
      </c>
      <c r="G2140" s="304">
        <v>115.55200000000001</v>
      </c>
      <c r="H2140" s="304">
        <v>0.76529999999999998</v>
      </c>
      <c r="I2140" s="304">
        <v>24120</v>
      </c>
      <c r="K2140" s="304" t="e">
        <v>#N/A</v>
      </c>
      <c r="L2140" s="304">
        <v>110</v>
      </c>
      <c r="M2140" s="304">
        <v>115.55200000000001</v>
      </c>
      <c r="N2140" s="304">
        <v>0.77610000000000001</v>
      </c>
      <c r="O2140" s="304">
        <v>31400</v>
      </c>
      <c r="Q2140" s="304" t="e">
        <v>#N/A</v>
      </c>
      <c r="R2140" s="304">
        <v>82</v>
      </c>
      <c r="S2140" s="304">
        <v>115.55200000000001</v>
      </c>
      <c r="T2140" s="304">
        <v>0.75109999999999999</v>
      </c>
      <c r="U2140" s="304">
        <v>17920</v>
      </c>
      <c r="W2140" s="304" t="e">
        <v>#N/A</v>
      </c>
      <c r="X2140" s="304">
        <v>84</v>
      </c>
      <c r="Y2140" s="304">
        <v>115.55200000000001</v>
      </c>
      <c r="Z2140" s="304">
        <v>0.75409999999999999</v>
      </c>
      <c r="AA2140" s="304">
        <v>15940</v>
      </c>
      <c r="AC2140" s="304" t="e">
        <v>#N/A</v>
      </c>
      <c r="AD2140" s="304">
        <v>92</v>
      </c>
      <c r="AE2140" s="304">
        <v>115.55200000000001</v>
      </c>
      <c r="AF2140" s="304">
        <v>0.69630000000000003</v>
      </c>
      <c r="AG2140" s="304">
        <v>18340</v>
      </c>
      <c r="AI2140" s="304" t="e">
        <v>#N/A</v>
      </c>
      <c r="AJ2140" s="304">
        <v>70.959999999999994</v>
      </c>
      <c r="AK2140" s="304">
        <v>115.55200000000001</v>
      </c>
      <c r="AL2140" s="304">
        <v>0.66959999999999997</v>
      </c>
      <c r="AM2140" s="304">
        <v>10046</v>
      </c>
      <c r="AO2140" s="304" t="e">
        <v>#N/A</v>
      </c>
    </row>
    <row r="2141" spans="1:41">
      <c r="A2141" s="305">
        <v>2137</v>
      </c>
      <c r="B2141" s="306" t="s">
        <v>4568</v>
      </c>
      <c r="C2141" s="305" t="s">
        <v>6155</v>
      </c>
      <c r="D2141" s="306" t="s">
        <v>4652</v>
      </c>
      <c r="E2141" s="307">
        <v>155.56</v>
      </c>
      <c r="F2141" s="304">
        <v>130</v>
      </c>
      <c r="G2141" s="304">
        <v>130</v>
      </c>
      <c r="H2141" s="304">
        <v>0.84499999999999997</v>
      </c>
      <c r="I2141" s="304">
        <v>32580</v>
      </c>
      <c r="K2141" s="304" t="e">
        <v>#N/A</v>
      </c>
      <c r="L2141" s="304">
        <v>102</v>
      </c>
      <c r="M2141" s="304">
        <v>124.44799999999999</v>
      </c>
      <c r="N2141" s="304">
        <v>0.8236</v>
      </c>
      <c r="O2141" s="304">
        <v>23900</v>
      </c>
      <c r="Q2141" s="304" t="e">
        <v>#N/A</v>
      </c>
      <c r="R2141" s="304">
        <v>102</v>
      </c>
      <c r="S2141" s="304">
        <v>124.44799999999999</v>
      </c>
      <c r="T2141" s="304">
        <v>0.82730000000000004</v>
      </c>
      <c r="U2141" s="304">
        <v>15520</v>
      </c>
      <c r="W2141" s="304" t="e">
        <v>#N/A</v>
      </c>
      <c r="X2141" s="304">
        <v>64</v>
      </c>
      <c r="Y2141" s="304">
        <v>124.44799999999999</v>
      </c>
      <c r="Z2141" s="304">
        <v>0.84550000000000003</v>
      </c>
      <c r="AA2141" s="304">
        <v>7000</v>
      </c>
      <c r="AC2141" s="304" t="e">
        <v>#N/A</v>
      </c>
      <c r="AD2141" s="304">
        <v>90</v>
      </c>
      <c r="AE2141" s="304">
        <v>124.44799999999999</v>
      </c>
      <c r="AF2141" s="304">
        <v>0.79710000000000003</v>
      </c>
      <c r="AG2141" s="304">
        <v>14060</v>
      </c>
      <c r="AI2141" s="304" t="e">
        <v>#N/A</v>
      </c>
      <c r="AJ2141" s="304">
        <v>82</v>
      </c>
      <c r="AK2141" s="304">
        <v>124.44799999999999</v>
      </c>
      <c r="AL2141" s="304">
        <v>0.8165</v>
      </c>
      <c r="AM2141" s="304">
        <v>22780</v>
      </c>
      <c r="AO2141" s="304" t="e">
        <v>#N/A</v>
      </c>
    </row>
    <row r="2142" spans="1:41">
      <c r="A2142" s="305">
        <v>2138</v>
      </c>
      <c r="B2142" s="306" t="s">
        <v>4568</v>
      </c>
      <c r="C2142" s="305" t="s">
        <v>6156</v>
      </c>
      <c r="D2142" s="306" t="s">
        <v>4652</v>
      </c>
      <c r="E2142" s="307">
        <v>200</v>
      </c>
      <c r="F2142" s="304">
        <v>62</v>
      </c>
      <c r="G2142" s="304">
        <v>160</v>
      </c>
      <c r="H2142" s="304">
        <v>0.73880000000000001</v>
      </c>
      <c r="I2142" s="304">
        <v>13120</v>
      </c>
      <c r="K2142" s="304" t="e">
        <v>#N/A</v>
      </c>
      <c r="L2142" s="304">
        <v>62</v>
      </c>
      <c r="M2142" s="304">
        <v>160</v>
      </c>
      <c r="N2142" s="304">
        <v>0.75209999999999999</v>
      </c>
      <c r="O2142" s="304">
        <v>20140</v>
      </c>
      <c r="Q2142" s="304" t="e">
        <v>#N/A</v>
      </c>
      <c r="R2142" s="304">
        <v>60</v>
      </c>
      <c r="S2142" s="304">
        <v>160</v>
      </c>
      <c r="T2142" s="304">
        <v>0.77610000000000001</v>
      </c>
      <c r="U2142" s="304">
        <v>15040</v>
      </c>
      <c r="W2142" s="304" t="e">
        <v>#N/A</v>
      </c>
      <c r="X2142" s="304">
        <v>50</v>
      </c>
      <c r="Y2142" s="304">
        <v>160</v>
      </c>
      <c r="Z2142" s="304">
        <v>0.78720000000000001</v>
      </c>
      <c r="AA2142" s="304">
        <v>11760</v>
      </c>
      <c r="AC2142" s="304" t="e">
        <v>#N/A</v>
      </c>
      <c r="AD2142" s="304">
        <v>14</v>
      </c>
      <c r="AE2142" s="304">
        <v>160</v>
      </c>
      <c r="AF2142" s="304">
        <v>0.75759999999999994</v>
      </c>
      <c r="AG2142" s="304">
        <v>2000</v>
      </c>
      <c r="AI2142" s="304" t="e">
        <v>#N/A</v>
      </c>
      <c r="AJ2142" s="304">
        <v>44</v>
      </c>
      <c r="AK2142" s="304">
        <v>160</v>
      </c>
      <c r="AL2142" s="304">
        <v>0.75</v>
      </c>
      <c r="AM2142" s="304">
        <v>4440</v>
      </c>
      <c r="AO2142" s="304" t="e">
        <v>#N/A</v>
      </c>
    </row>
    <row r="2143" spans="1:41">
      <c r="A2143" s="305">
        <v>2139</v>
      </c>
      <c r="B2143" s="306" t="s">
        <v>4568</v>
      </c>
      <c r="C2143" s="305" t="s">
        <v>6157</v>
      </c>
      <c r="D2143" s="306" t="s">
        <v>4652</v>
      </c>
      <c r="E2143" s="307">
        <v>144.44</v>
      </c>
      <c r="F2143" s="304">
        <v>156</v>
      </c>
      <c r="G2143" s="304">
        <v>156</v>
      </c>
      <c r="H2143" s="304">
        <v>0.76400000000000001</v>
      </c>
      <c r="I2143" s="304">
        <v>42080</v>
      </c>
      <c r="K2143" s="304" t="e">
        <v>#N/A</v>
      </c>
      <c r="L2143" s="304">
        <v>168</v>
      </c>
      <c r="M2143" s="304">
        <v>168</v>
      </c>
      <c r="N2143" s="304">
        <v>0.79310000000000003</v>
      </c>
      <c r="O2143" s="304">
        <v>45840</v>
      </c>
      <c r="Q2143" s="304" t="e">
        <v>#N/A</v>
      </c>
      <c r="R2143" s="304">
        <v>128</v>
      </c>
      <c r="S2143" s="304">
        <v>128</v>
      </c>
      <c r="T2143" s="304">
        <v>0.79479999999999995</v>
      </c>
      <c r="U2143" s="304">
        <v>20760</v>
      </c>
      <c r="W2143" s="304" t="e">
        <v>#N/A</v>
      </c>
      <c r="X2143" s="304">
        <v>72</v>
      </c>
      <c r="Y2143" s="304">
        <v>115.55200000000001</v>
      </c>
      <c r="Z2143" s="304">
        <v>0.69879999999999998</v>
      </c>
      <c r="AA2143" s="304">
        <v>6680</v>
      </c>
      <c r="AC2143" s="304" t="e">
        <v>#N/A</v>
      </c>
      <c r="AD2143" s="304">
        <v>100</v>
      </c>
      <c r="AE2143" s="304">
        <v>115.55200000000001</v>
      </c>
      <c r="AF2143" s="304">
        <v>0.62559999999999993</v>
      </c>
      <c r="AG2143" s="304">
        <v>11360</v>
      </c>
      <c r="AI2143" s="304" t="e">
        <v>#N/A</v>
      </c>
      <c r="AJ2143" s="304">
        <v>108</v>
      </c>
      <c r="AK2143" s="304">
        <v>115.55200000000001</v>
      </c>
      <c r="AL2143" s="304">
        <v>0.64449999999999996</v>
      </c>
      <c r="AM2143" s="304">
        <v>21240</v>
      </c>
      <c r="AO2143" s="304" t="e">
        <v>#N/A</v>
      </c>
    </row>
    <row r="2144" spans="1:41">
      <c r="A2144" s="305">
        <v>2140</v>
      </c>
      <c r="B2144" s="306" t="s">
        <v>4568</v>
      </c>
      <c r="C2144" s="305" t="s">
        <v>6158</v>
      </c>
      <c r="D2144" s="306" t="s">
        <v>4139</v>
      </c>
      <c r="E2144" s="307">
        <v>666.67</v>
      </c>
      <c r="F2144" s="304">
        <v>291.12</v>
      </c>
      <c r="G2144" s="304">
        <v>843.36</v>
      </c>
      <c r="H2144" s="304">
        <v>0.89929999999999999</v>
      </c>
      <c r="I2144" s="304">
        <v>28506</v>
      </c>
      <c r="K2144" s="304">
        <v>0.1512</v>
      </c>
      <c r="L2144" s="304">
        <v>328.32</v>
      </c>
      <c r="M2144" s="304">
        <v>533.33600000000001</v>
      </c>
      <c r="N2144" s="304">
        <v>0.91179999999999994</v>
      </c>
      <c r="O2144" s="304">
        <v>35688</v>
      </c>
      <c r="Q2144" s="304">
        <v>0.16020000000000001</v>
      </c>
      <c r="R2144" s="304">
        <v>324.95999999999998</v>
      </c>
      <c r="S2144" s="304">
        <v>533.33600000000001</v>
      </c>
      <c r="T2144" s="304">
        <v>0.99370000000000003</v>
      </c>
      <c r="U2144" s="304">
        <v>45306</v>
      </c>
      <c r="W2144" s="304">
        <v>0.19489999999999999</v>
      </c>
      <c r="X2144" s="304">
        <v>349.68</v>
      </c>
      <c r="Y2144" s="304">
        <v>533.33600000000001</v>
      </c>
      <c r="Z2144" s="304">
        <v>0.99039999999999995</v>
      </c>
      <c r="AA2144" s="304">
        <v>38328</v>
      </c>
      <c r="AC2144" s="304">
        <v>0.14879999999999999</v>
      </c>
      <c r="AD2144" s="304">
        <v>347.04</v>
      </c>
      <c r="AE2144" s="304">
        <v>533.33600000000001</v>
      </c>
      <c r="AF2144" s="304">
        <v>0.98970000000000002</v>
      </c>
      <c r="AG2144" s="304">
        <v>43968</v>
      </c>
      <c r="AI2144" s="304">
        <v>0.1721</v>
      </c>
      <c r="AJ2144" s="304">
        <v>344.64</v>
      </c>
      <c r="AK2144" s="304">
        <v>533.33600000000001</v>
      </c>
      <c r="AL2144" s="304">
        <v>0.95779999999999998</v>
      </c>
      <c r="AM2144" s="304">
        <v>34524</v>
      </c>
      <c r="AO2144" s="304">
        <v>0.14530000000000001</v>
      </c>
    </row>
    <row r="2145" spans="1:41">
      <c r="A2145" s="305">
        <v>2141</v>
      </c>
      <c r="B2145" s="306" t="s">
        <v>4568</v>
      </c>
      <c r="C2145" s="305" t="s">
        <v>6159</v>
      </c>
      <c r="D2145" s="306" t="s">
        <v>4652</v>
      </c>
      <c r="E2145" s="307">
        <v>144.44</v>
      </c>
      <c r="F2145" s="304">
        <v>76</v>
      </c>
      <c r="G2145" s="304">
        <v>115.55200000000001</v>
      </c>
      <c r="H2145" s="304">
        <v>0.7208</v>
      </c>
      <c r="I2145" s="304">
        <v>16520</v>
      </c>
      <c r="K2145" s="304" t="e">
        <v>#N/A</v>
      </c>
      <c r="L2145" s="304">
        <v>112</v>
      </c>
      <c r="M2145" s="304">
        <v>115.55200000000001</v>
      </c>
      <c r="N2145" s="304">
        <v>0.77229999999999999</v>
      </c>
      <c r="O2145" s="304">
        <v>24960</v>
      </c>
      <c r="Q2145" s="304" t="e">
        <v>#N/A</v>
      </c>
      <c r="R2145" s="304">
        <v>108</v>
      </c>
      <c r="S2145" s="304">
        <v>115.55200000000001</v>
      </c>
      <c r="T2145" s="304">
        <v>0.77139999999999997</v>
      </c>
      <c r="U2145" s="304">
        <v>29280</v>
      </c>
      <c r="W2145" s="304" t="e">
        <v>#N/A</v>
      </c>
      <c r="X2145" s="304">
        <v>92</v>
      </c>
      <c r="Y2145" s="304">
        <v>115.55200000000001</v>
      </c>
      <c r="Z2145" s="304">
        <v>0.76329999999999998</v>
      </c>
      <c r="AA2145" s="304">
        <v>20120</v>
      </c>
      <c r="AC2145" s="304" t="e">
        <v>#N/A</v>
      </c>
      <c r="AD2145" s="304">
        <v>80</v>
      </c>
      <c r="AE2145" s="304">
        <v>115.55200000000001</v>
      </c>
      <c r="AF2145" s="304">
        <v>0.70099999999999996</v>
      </c>
      <c r="AG2145" s="304">
        <v>14160</v>
      </c>
      <c r="AI2145" s="304" t="e">
        <v>#N/A</v>
      </c>
      <c r="AJ2145" s="304">
        <v>76</v>
      </c>
      <c r="AK2145" s="304">
        <v>115.55200000000001</v>
      </c>
      <c r="AL2145" s="304">
        <v>0.73239999999999994</v>
      </c>
      <c r="AM2145" s="304">
        <v>12480</v>
      </c>
      <c r="AO2145" s="304" t="e">
        <v>#N/A</v>
      </c>
    </row>
    <row r="2146" spans="1:41">
      <c r="A2146" s="305">
        <v>2142</v>
      </c>
      <c r="B2146" s="306" t="s">
        <v>4568</v>
      </c>
      <c r="C2146" s="305" t="s">
        <v>6160</v>
      </c>
      <c r="D2146" s="306" t="s">
        <v>4652</v>
      </c>
      <c r="E2146" s="307">
        <v>144.44</v>
      </c>
      <c r="F2146" s="304">
        <v>16</v>
      </c>
      <c r="G2146" s="304">
        <v>115.55200000000001</v>
      </c>
      <c r="H2146" s="304">
        <v>0.73729999999999996</v>
      </c>
      <c r="I2146" s="304">
        <v>2020</v>
      </c>
      <c r="K2146" s="304" t="e">
        <v>#N/A</v>
      </c>
      <c r="L2146" s="304">
        <v>48</v>
      </c>
      <c r="M2146" s="304">
        <v>115.55200000000001</v>
      </c>
      <c r="N2146" s="304">
        <v>0.74570000000000003</v>
      </c>
      <c r="O2146" s="304">
        <v>6040</v>
      </c>
      <c r="Q2146" s="304" t="e">
        <v>#N/A</v>
      </c>
      <c r="R2146" s="304">
        <v>84</v>
      </c>
      <c r="S2146" s="304">
        <v>115.55200000000001</v>
      </c>
      <c r="T2146" s="304">
        <v>0.78210000000000002</v>
      </c>
      <c r="U2146" s="304">
        <v>15720</v>
      </c>
      <c r="W2146" s="304" t="e">
        <v>#N/A</v>
      </c>
      <c r="X2146" s="304">
        <v>114</v>
      </c>
      <c r="Y2146" s="304">
        <v>115.55200000000001</v>
      </c>
      <c r="Z2146" s="304">
        <v>0.79369999999999996</v>
      </c>
      <c r="AA2146" s="304">
        <v>26080</v>
      </c>
      <c r="AC2146" s="304" t="e">
        <v>#N/A</v>
      </c>
      <c r="AD2146" s="304">
        <v>126</v>
      </c>
      <c r="AE2146" s="304">
        <v>126</v>
      </c>
      <c r="AF2146" s="304">
        <v>0.75880000000000003</v>
      </c>
      <c r="AG2146" s="304">
        <v>35100</v>
      </c>
      <c r="AI2146" s="304" t="e">
        <v>#N/A</v>
      </c>
      <c r="AJ2146" s="304">
        <v>120</v>
      </c>
      <c r="AK2146" s="304">
        <v>120</v>
      </c>
      <c r="AL2146" s="304">
        <v>0.78029999999999999</v>
      </c>
      <c r="AM2146" s="304">
        <v>29900</v>
      </c>
      <c r="AO2146" s="304" t="e">
        <v>#N/A</v>
      </c>
    </row>
    <row r="2147" spans="1:41">
      <c r="A2147" s="305">
        <v>2143</v>
      </c>
      <c r="B2147" s="306" t="s">
        <v>4568</v>
      </c>
      <c r="C2147" s="305" t="s">
        <v>6161</v>
      </c>
      <c r="D2147" s="306" t="s">
        <v>4652</v>
      </c>
      <c r="E2147" s="307">
        <v>222.22</v>
      </c>
      <c r="F2147" s="304">
        <v>36</v>
      </c>
      <c r="G2147" s="304">
        <v>177.77600000000001</v>
      </c>
      <c r="H2147" s="304">
        <v>0.77779999999999994</v>
      </c>
      <c r="I2147" s="304">
        <v>1680</v>
      </c>
      <c r="K2147" s="304" t="e">
        <v>#N/A</v>
      </c>
      <c r="L2147" s="304">
        <v>76</v>
      </c>
      <c r="M2147" s="304">
        <v>177.77600000000001</v>
      </c>
      <c r="N2147" s="304">
        <v>0.8972</v>
      </c>
      <c r="O2147" s="304">
        <v>24760</v>
      </c>
      <c r="Q2147" s="304" t="e">
        <v>#N/A</v>
      </c>
      <c r="R2147" s="304">
        <v>72</v>
      </c>
      <c r="S2147" s="304">
        <v>177.77600000000001</v>
      </c>
      <c r="T2147" s="304">
        <v>0.83289999999999997</v>
      </c>
      <c r="U2147" s="304">
        <v>12560</v>
      </c>
      <c r="W2147" s="304" t="e">
        <v>#N/A</v>
      </c>
      <c r="X2147" s="304">
        <v>112</v>
      </c>
      <c r="Y2147" s="304">
        <v>177.77600000000001</v>
      </c>
      <c r="Z2147" s="304">
        <v>0.83379999999999999</v>
      </c>
      <c r="AA2147" s="304">
        <v>24280</v>
      </c>
      <c r="AC2147" s="304" t="e">
        <v>#N/A</v>
      </c>
      <c r="AD2147" s="304">
        <v>128</v>
      </c>
      <c r="AE2147" s="304">
        <v>177.77600000000001</v>
      </c>
      <c r="AF2147" s="304">
        <v>0.81789999999999996</v>
      </c>
      <c r="AG2147" s="304">
        <v>41320</v>
      </c>
      <c r="AI2147" s="304" t="e">
        <v>#N/A</v>
      </c>
      <c r="AJ2147" s="304">
        <v>148</v>
      </c>
      <c r="AK2147" s="304">
        <v>177.77600000000001</v>
      </c>
      <c r="AL2147" s="304">
        <v>0.83230000000000004</v>
      </c>
      <c r="AM2147" s="304">
        <v>39480</v>
      </c>
      <c r="AO2147" s="304" t="e">
        <v>#N/A</v>
      </c>
    </row>
    <row r="2148" spans="1:41">
      <c r="A2148" s="305">
        <v>2144</v>
      </c>
      <c r="B2148" s="306" t="s">
        <v>4568</v>
      </c>
      <c r="C2148" s="305" t="s">
        <v>6162</v>
      </c>
      <c r="D2148" s="306" t="s">
        <v>4139</v>
      </c>
      <c r="E2148" s="307">
        <v>800</v>
      </c>
      <c r="F2148" s="304">
        <v>300</v>
      </c>
      <c r="G2148" s="304">
        <v>640</v>
      </c>
      <c r="H2148" s="304">
        <v>0.96699999999999997</v>
      </c>
      <c r="I2148" s="304">
        <v>52680</v>
      </c>
      <c r="K2148" s="304">
        <v>0.25219999999999998</v>
      </c>
      <c r="L2148" s="304">
        <v>312</v>
      </c>
      <c r="M2148" s="304">
        <v>640</v>
      </c>
      <c r="N2148" s="304">
        <v>0.97019999999999995</v>
      </c>
      <c r="O2148" s="304">
        <v>50760</v>
      </c>
      <c r="Q2148" s="304">
        <v>0.22539999999999999</v>
      </c>
      <c r="R2148" s="304">
        <v>300</v>
      </c>
      <c r="S2148" s="304">
        <v>640</v>
      </c>
      <c r="T2148" s="304">
        <v>0.96760000000000002</v>
      </c>
      <c r="U2148" s="304">
        <v>50040</v>
      </c>
      <c r="W2148" s="304">
        <v>0.2394</v>
      </c>
      <c r="X2148" s="304">
        <v>299.04000000000002</v>
      </c>
      <c r="Y2148" s="304">
        <v>640</v>
      </c>
      <c r="Z2148" s="304">
        <v>0.96709999999999996</v>
      </c>
      <c r="AA2148" s="304">
        <v>32088</v>
      </c>
      <c r="AC2148" s="304">
        <v>0.23119999999999999</v>
      </c>
      <c r="AD2148" s="304">
        <v>314.88</v>
      </c>
      <c r="AE2148" s="304">
        <v>640</v>
      </c>
      <c r="AF2148" s="304">
        <v>0.9829</v>
      </c>
      <c r="AG2148" s="304">
        <v>78576</v>
      </c>
      <c r="AI2148" s="304">
        <v>0.3412</v>
      </c>
      <c r="AJ2148" s="304">
        <v>322.08</v>
      </c>
      <c r="AK2148" s="304">
        <v>640</v>
      </c>
      <c r="AL2148" s="304">
        <v>0.98460000000000003</v>
      </c>
      <c r="AM2148" s="304">
        <v>70416</v>
      </c>
      <c r="AO2148" s="304">
        <v>0.30840000000000001</v>
      </c>
    </row>
    <row r="2149" spans="1:41">
      <c r="A2149" s="305">
        <v>2145</v>
      </c>
      <c r="B2149" s="306" t="s">
        <v>4568</v>
      </c>
      <c r="C2149" s="305" t="s">
        <v>5356</v>
      </c>
      <c r="D2149" s="306" t="s">
        <v>4051</v>
      </c>
      <c r="E2149" s="307">
        <v>122.22</v>
      </c>
      <c r="F2149" s="304">
        <v>84</v>
      </c>
      <c r="G2149" s="304">
        <v>97.775999999999996</v>
      </c>
      <c r="H2149" s="304">
        <v>0.69809999999999994</v>
      </c>
      <c r="I2149" s="304">
        <v>6520</v>
      </c>
      <c r="K2149" s="304">
        <v>0.15440000000000001</v>
      </c>
      <c r="L2149" s="304">
        <v>78</v>
      </c>
      <c r="M2149" s="304">
        <v>97.775999999999996</v>
      </c>
      <c r="N2149" s="304">
        <v>0.70719999999999994</v>
      </c>
      <c r="O2149" s="304">
        <v>8260</v>
      </c>
      <c r="Q2149" s="304">
        <v>0.20130000000000001</v>
      </c>
      <c r="R2149" s="304">
        <v>76</v>
      </c>
      <c r="S2149" s="304">
        <v>97.775999999999996</v>
      </c>
      <c r="T2149" s="304">
        <v>0.73980000000000001</v>
      </c>
      <c r="U2149" s="304">
        <v>6880</v>
      </c>
      <c r="W2149" s="304">
        <v>0.17</v>
      </c>
      <c r="X2149" s="304">
        <v>76</v>
      </c>
      <c r="Y2149" s="304">
        <v>97.775999999999996</v>
      </c>
      <c r="Z2149" s="304">
        <v>0.74280000000000002</v>
      </c>
      <c r="AA2149" s="304">
        <v>5660</v>
      </c>
      <c r="AC2149" s="304">
        <v>0.1348</v>
      </c>
      <c r="AD2149" s="304">
        <v>70</v>
      </c>
      <c r="AE2149" s="304">
        <v>97.775999999999996</v>
      </c>
      <c r="AF2149" s="304">
        <v>0.71789999999999998</v>
      </c>
      <c r="AG2149" s="304">
        <v>6360</v>
      </c>
      <c r="AI2149" s="304">
        <v>0.1701</v>
      </c>
      <c r="AJ2149" s="304">
        <v>80</v>
      </c>
      <c r="AK2149" s="304">
        <v>97.775999999999996</v>
      </c>
      <c r="AL2149" s="304">
        <v>0.74309999999999998</v>
      </c>
      <c r="AM2149" s="304">
        <v>5380</v>
      </c>
      <c r="AO2149" s="304">
        <v>0.12570000000000001</v>
      </c>
    </row>
    <row r="2150" spans="1:41">
      <c r="A2150" s="305">
        <v>2146</v>
      </c>
      <c r="B2150" s="306" t="s">
        <v>4568</v>
      </c>
      <c r="C2150" s="305" t="s">
        <v>6163</v>
      </c>
      <c r="D2150" s="306" t="s">
        <v>4051</v>
      </c>
      <c r="E2150" s="307">
        <v>111.11</v>
      </c>
      <c r="F2150" s="304">
        <v>92</v>
      </c>
      <c r="G2150" s="304">
        <v>92</v>
      </c>
      <c r="H2150" s="304">
        <v>0.97829999999999995</v>
      </c>
      <c r="I2150" s="304">
        <v>21774</v>
      </c>
      <c r="K2150" s="304">
        <v>0.33600000000000002</v>
      </c>
      <c r="L2150" s="304">
        <v>78</v>
      </c>
      <c r="M2150" s="304">
        <v>88.888000000000005</v>
      </c>
      <c r="N2150" s="304">
        <v>0.98139999999999994</v>
      </c>
      <c r="O2150" s="304">
        <v>25474</v>
      </c>
      <c r="Q2150" s="304">
        <v>0.44729999999999998</v>
      </c>
      <c r="R2150" s="304">
        <v>100</v>
      </c>
      <c r="S2150" s="304">
        <v>100</v>
      </c>
      <c r="T2150" s="304">
        <v>0.98509999999999998</v>
      </c>
      <c r="U2150" s="304">
        <v>28370</v>
      </c>
      <c r="W2150" s="304">
        <v>0.4</v>
      </c>
      <c r="X2150" s="304">
        <v>86</v>
      </c>
      <c r="Y2150" s="304">
        <v>88.888000000000005</v>
      </c>
      <c r="Z2150" s="304">
        <v>0.98050000000000004</v>
      </c>
      <c r="AA2150" s="304">
        <v>24120</v>
      </c>
      <c r="AC2150" s="304">
        <v>0.38450000000000001</v>
      </c>
      <c r="AD2150" s="304">
        <v>104</v>
      </c>
      <c r="AE2150" s="304">
        <v>104</v>
      </c>
      <c r="AF2150" s="304">
        <v>0.97550000000000003</v>
      </c>
      <c r="AG2150" s="304">
        <v>20660</v>
      </c>
      <c r="AI2150" s="304">
        <v>0.2737</v>
      </c>
      <c r="AJ2150" s="304">
        <v>106</v>
      </c>
      <c r="AK2150" s="304">
        <v>106</v>
      </c>
      <c r="AL2150" s="304">
        <v>0.97629999999999995</v>
      </c>
      <c r="AM2150" s="304">
        <v>18900</v>
      </c>
      <c r="AO2150" s="304">
        <v>0.25369999999999998</v>
      </c>
    </row>
    <row r="2151" spans="1:41">
      <c r="A2151" s="305">
        <v>2147</v>
      </c>
      <c r="B2151" s="306" t="s">
        <v>4568</v>
      </c>
      <c r="C2151" s="305" t="s">
        <v>6164</v>
      </c>
      <c r="D2151" s="306" t="s">
        <v>4652</v>
      </c>
      <c r="E2151" s="307">
        <v>155.56</v>
      </c>
      <c r="F2151" s="304">
        <v>88</v>
      </c>
      <c r="G2151" s="304">
        <v>124.44799999999999</v>
      </c>
      <c r="H2151" s="304">
        <v>0.77890000000000004</v>
      </c>
      <c r="I2151" s="304">
        <v>19720</v>
      </c>
      <c r="K2151" s="304" t="e">
        <v>#N/A</v>
      </c>
      <c r="L2151" s="304">
        <v>98</v>
      </c>
      <c r="M2151" s="304">
        <v>124.44799999999999</v>
      </c>
      <c r="N2151" s="304">
        <v>0.78659999999999997</v>
      </c>
      <c r="O2151" s="304">
        <v>27560</v>
      </c>
      <c r="Q2151" s="304" t="e">
        <v>#N/A</v>
      </c>
      <c r="R2151" s="304">
        <v>94</v>
      </c>
      <c r="S2151" s="304">
        <v>124.44799999999999</v>
      </c>
      <c r="T2151" s="304">
        <v>0.78800000000000003</v>
      </c>
      <c r="U2151" s="304">
        <v>23560</v>
      </c>
      <c r="W2151" s="304" t="e">
        <v>#N/A</v>
      </c>
      <c r="X2151" s="304">
        <v>52</v>
      </c>
      <c r="Y2151" s="304">
        <v>124.44799999999999</v>
      </c>
      <c r="Z2151" s="304">
        <v>0.76459999999999995</v>
      </c>
      <c r="AA2151" s="304">
        <v>8960</v>
      </c>
      <c r="AC2151" s="304" t="e">
        <v>#N/A</v>
      </c>
      <c r="AD2151" s="304">
        <v>20</v>
      </c>
      <c r="AE2151" s="304">
        <v>124.44799999999999</v>
      </c>
      <c r="AF2151" s="304">
        <v>0.59050000000000002</v>
      </c>
      <c r="AG2151" s="304">
        <v>2220</v>
      </c>
      <c r="AI2151" s="304" t="e">
        <v>#N/A</v>
      </c>
      <c r="AJ2151" s="304">
        <v>50</v>
      </c>
      <c r="AK2151" s="304">
        <v>124.44799999999999</v>
      </c>
      <c r="AL2151" s="304">
        <v>0.65100000000000002</v>
      </c>
      <c r="AM2151" s="304">
        <v>5260</v>
      </c>
      <c r="AO2151" s="304" t="e">
        <v>#N/A</v>
      </c>
    </row>
    <row r="2152" spans="1:41">
      <c r="A2152" s="305">
        <v>2148</v>
      </c>
      <c r="B2152" s="306" t="s">
        <v>4568</v>
      </c>
      <c r="C2152" s="305" t="s">
        <v>6165</v>
      </c>
      <c r="D2152" s="306" t="s">
        <v>4652</v>
      </c>
      <c r="E2152" s="307">
        <v>155.56</v>
      </c>
      <c r="F2152" s="304">
        <v>57.76</v>
      </c>
      <c r="G2152" s="304">
        <v>124.44799999999999</v>
      </c>
      <c r="H2152" s="304">
        <v>0.71199999999999997</v>
      </c>
      <c r="I2152" s="304">
        <v>5132</v>
      </c>
      <c r="K2152" s="304" t="e">
        <v>#N/A</v>
      </c>
      <c r="L2152" s="304">
        <v>69.599999999999994</v>
      </c>
      <c r="M2152" s="304">
        <v>124.44799999999999</v>
      </c>
      <c r="N2152" s="304">
        <v>0.61839999999999995</v>
      </c>
      <c r="O2152" s="304">
        <v>8478</v>
      </c>
      <c r="Q2152" s="304" t="e">
        <v>#N/A</v>
      </c>
      <c r="R2152" s="304">
        <v>84.24</v>
      </c>
      <c r="S2152" s="304">
        <v>124.44799999999999</v>
      </c>
      <c r="T2152" s="304">
        <v>0.65239999999999998</v>
      </c>
      <c r="U2152" s="304">
        <v>15808</v>
      </c>
      <c r="W2152" s="304" t="e">
        <v>#N/A</v>
      </c>
      <c r="X2152" s="304">
        <v>88.08</v>
      </c>
      <c r="Y2152" s="304">
        <v>124.44799999999999</v>
      </c>
      <c r="Z2152" s="304">
        <v>0.66269999999999996</v>
      </c>
      <c r="AA2152" s="304">
        <v>19610</v>
      </c>
      <c r="AC2152" s="304" t="e">
        <v>#N/A</v>
      </c>
      <c r="AD2152" s="304">
        <v>84.64</v>
      </c>
      <c r="AE2152" s="304">
        <v>124.44799999999999</v>
      </c>
      <c r="AF2152" s="304">
        <v>0.64929999999999999</v>
      </c>
      <c r="AG2152" s="304">
        <v>8501</v>
      </c>
      <c r="AI2152" s="304" t="e">
        <v>#N/A</v>
      </c>
      <c r="AJ2152" s="304">
        <v>109.68</v>
      </c>
      <c r="AK2152" s="304">
        <v>124.44799999999999</v>
      </c>
      <c r="AL2152" s="304">
        <v>0.71319999999999995</v>
      </c>
      <c r="AM2152" s="304">
        <v>16303</v>
      </c>
      <c r="AO2152" s="304" t="e">
        <v>#N/A</v>
      </c>
    </row>
    <row r="2153" spans="1:41">
      <c r="A2153" s="305">
        <v>2149</v>
      </c>
      <c r="B2153" s="306" t="s">
        <v>4568</v>
      </c>
      <c r="C2153" s="305" t="s">
        <v>6166</v>
      </c>
      <c r="D2153" s="306" t="s">
        <v>4652</v>
      </c>
      <c r="E2153" s="307">
        <v>144.44</v>
      </c>
      <c r="F2153" s="304">
        <v>40</v>
      </c>
      <c r="G2153" s="304">
        <v>115.55200000000001</v>
      </c>
      <c r="H2153" s="304">
        <v>0.80359999999999998</v>
      </c>
      <c r="I2153" s="304">
        <v>9160</v>
      </c>
      <c r="K2153" s="304" t="e">
        <v>#N/A</v>
      </c>
      <c r="L2153" s="304">
        <v>38</v>
      </c>
      <c r="M2153" s="304">
        <v>115.55200000000001</v>
      </c>
      <c r="N2153" s="304">
        <v>0.80969999999999998</v>
      </c>
      <c r="O2153" s="304">
        <v>14040</v>
      </c>
      <c r="Q2153" s="304" t="e">
        <v>#N/A</v>
      </c>
      <c r="R2153" s="304">
        <v>2</v>
      </c>
      <c r="S2153" s="304">
        <v>115.55200000000001</v>
      </c>
      <c r="T2153" s="304">
        <v>0.81520000000000004</v>
      </c>
      <c r="U2153" s="304">
        <v>3440</v>
      </c>
      <c r="W2153" s="304" t="e">
        <v>#N/A</v>
      </c>
      <c r="X2153" s="304">
        <v>30</v>
      </c>
      <c r="Y2153" s="304">
        <v>115.55200000000001</v>
      </c>
      <c r="Z2153" s="304">
        <v>0.87759999999999994</v>
      </c>
      <c r="AA2153" s="304">
        <v>3440</v>
      </c>
      <c r="AC2153" s="304" t="e">
        <v>#N/A</v>
      </c>
      <c r="AD2153" s="304">
        <v>46</v>
      </c>
      <c r="AE2153" s="304">
        <v>115.55200000000001</v>
      </c>
      <c r="AF2153" s="304">
        <v>0.80459999999999998</v>
      </c>
      <c r="AG2153" s="304">
        <v>4280</v>
      </c>
      <c r="AI2153" s="304" t="e">
        <v>#N/A</v>
      </c>
      <c r="AJ2153" s="304">
        <v>60</v>
      </c>
      <c r="AK2153" s="304">
        <v>115.55200000000001</v>
      </c>
      <c r="AL2153" s="304">
        <v>0.8105</v>
      </c>
      <c r="AM2153" s="304">
        <v>8720</v>
      </c>
      <c r="AO2153" s="304" t="e">
        <v>#N/A</v>
      </c>
    </row>
    <row r="2154" spans="1:41">
      <c r="A2154" s="305">
        <v>2150</v>
      </c>
      <c r="B2154" s="306" t="s">
        <v>4568</v>
      </c>
      <c r="C2154" s="305" t="s">
        <v>6167</v>
      </c>
      <c r="D2154" s="306" t="s">
        <v>4652</v>
      </c>
      <c r="E2154" s="307">
        <v>122.22</v>
      </c>
      <c r="F2154" s="304">
        <v>32</v>
      </c>
      <c r="G2154" s="304">
        <v>97.775999999999996</v>
      </c>
      <c r="H2154" s="304">
        <v>0.82530000000000003</v>
      </c>
      <c r="I2154" s="304">
        <v>3994</v>
      </c>
      <c r="K2154" s="304" t="e">
        <v>#N/A</v>
      </c>
      <c r="L2154" s="304">
        <v>16</v>
      </c>
      <c r="M2154" s="304">
        <v>97.775999999999996</v>
      </c>
      <c r="N2154" s="304">
        <v>0.81140000000000001</v>
      </c>
      <c r="O2154" s="304">
        <v>3836</v>
      </c>
      <c r="Q2154" s="304" t="e">
        <v>#N/A</v>
      </c>
      <c r="R2154" s="304">
        <v>104</v>
      </c>
      <c r="S2154" s="304">
        <v>104</v>
      </c>
      <c r="T2154" s="304">
        <v>0.79689999999999994</v>
      </c>
      <c r="U2154" s="304">
        <v>14280</v>
      </c>
      <c r="W2154" s="304" t="e">
        <v>#N/A</v>
      </c>
      <c r="X2154" s="304">
        <v>162</v>
      </c>
      <c r="Y2154" s="304">
        <v>162</v>
      </c>
      <c r="Z2154" s="304">
        <v>0.81010000000000004</v>
      </c>
      <c r="AA2154" s="304">
        <v>33940</v>
      </c>
      <c r="AC2154" s="304" t="e">
        <v>#N/A</v>
      </c>
      <c r="AD2154" s="304">
        <v>166</v>
      </c>
      <c r="AE2154" s="304">
        <v>166</v>
      </c>
      <c r="AF2154" s="304">
        <v>0.70019999999999993</v>
      </c>
      <c r="AG2154" s="304">
        <v>40300</v>
      </c>
      <c r="AI2154" s="304" t="e">
        <v>#N/A</v>
      </c>
      <c r="AJ2154" s="304">
        <v>188</v>
      </c>
      <c r="AK2154" s="304">
        <v>188</v>
      </c>
      <c r="AL2154" s="304">
        <v>0.75829999999999997</v>
      </c>
      <c r="AM2154" s="304">
        <v>50360</v>
      </c>
      <c r="AO2154" s="304" t="e">
        <v>#N/A</v>
      </c>
    </row>
    <row r="2155" spans="1:41">
      <c r="A2155" s="305">
        <v>2151</v>
      </c>
      <c r="B2155" s="306" t="s">
        <v>4568</v>
      </c>
      <c r="C2155" s="305" t="s">
        <v>6168</v>
      </c>
      <c r="D2155" s="306" t="s">
        <v>4652</v>
      </c>
      <c r="E2155" s="307">
        <v>244.44</v>
      </c>
      <c r="F2155" s="304">
        <v>232</v>
      </c>
      <c r="G2155" s="304">
        <v>220</v>
      </c>
      <c r="H2155" s="304">
        <v>0.81589999999999996</v>
      </c>
      <c r="I2155" s="304">
        <v>61120</v>
      </c>
      <c r="K2155" s="304" t="e">
        <v>#N/A</v>
      </c>
      <c r="L2155" s="304">
        <v>244</v>
      </c>
      <c r="M2155" s="304">
        <v>240</v>
      </c>
      <c r="N2155" s="304">
        <v>0.81730000000000003</v>
      </c>
      <c r="O2155" s="304">
        <v>75840</v>
      </c>
      <c r="Q2155" s="304" t="e">
        <v>#N/A</v>
      </c>
      <c r="R2155" s="304">
        <v>148</v>
      </c>
      <c r="S2155" s="304">
        <v>195.55199999999999</v>
      </c>
      <c r="T2155" s="304">
        <v>0.79220000000000002</v>
      </c>
      <c r="U2155" s="304">
        <v>33080</v>
      </c>
      <c r="W2155" s="304" t="e">
        <v>#N/A</v>
      </c>
      <c r="X2155" s="304">
        <v>108</v>
      </c>
      <c r="Y2155" s="304">
        <v>195.55199999999999</v>
      </c>
      <c r="Z2155" s="304">
        <v>0.76400000000000001</v>
      </c>
      <c r="AA2155" s="304">
        <v>24720</v>
      </c>
      <c r="AC2155" s="304" t="e">
        <v>#N/A</v>
      </c>
      <c r="AD2155" s="304">
        <v>56</v>
      </c>
      <c r="AE2155" s="304">
        <v>195.55199999999999</v>
      </c>
      <c r="AF2155" s="304">
        <v>0.69950000000000001</v>
      </c>
      <c r="AG2155" s="304">
        <v>9400</v>
      </c>
      <c r="AI2155" s="304" t="e">
        <v>#N/A</v>
      </c>
      <c r="AJ2155" s="304">
        <v>48</v>
      </c>
      <c r="AK2155" s="304">
        <v>195.55199999999999</v>
      </c>
      <c r="AL2155" s="304">
        <v>0.64500000000000002</v>
      </c>
      <c r="AM2155" s="304">
        <v>4360</v>
      </c>
      <c r="AO2155" s="304" t="e">
        <v>#N/A</v>
      </c>
    </row>
    <row r="2156" spans="1:41">
      <c r="A2156" s="305">
        <v>2152</v>
      </c>
      <c r="B2156" s="306" t="s">
        <v>4568</v>
      </c>
      <c r="C2156" s="305" t="s">
        <v>6169</v>
      </c>
      <c r="D2156" s="306" t="s">
        <v>4051</v>
      </c>
      <c r="E2156" s="307">
        <v>311.11</v>
      </c>
      <c r="F2156" s="304">
        <v>85.68</v>
      </c>
      <c r="G2156" s="304">
        <v>248.88800000000001</v>
      </c>
      <c r="H2156" s="304">
        <v>0.87929999999999997</v>
      </c>
      <c r="I2156" s="304">
        <v>10140</v>
      </c>
      <c r="K2156" s="304">
        <v>0.18690000000000001</v>
      </c>
      <c r="L2156" s="304">
        <v>89.52</v>
      </c>
      <c r="M2156" s="304">
        <v>248.88800000000001</v>
      </c>
      <c r="N2156" s="304">
        <v>0.89529999999999998</v>
      </c>
      <c r="O2156" s="304">
        <v>10662</v>
      </c>
      <c r="Q2156" s="304">
        <v>0.17879999999999999</v>
      </c>
      <c r="R2156" s="304">
        <v>73.2</v>
      </c>
      <c r="S2156" s="304">
        <v>248.88800000000001</v>
      </c>
      <c r="T2156" s="304">
        <v>0.90390000000000004</v>
      </c>
      <c r="U2156" s="304">
        <v>7782</v>
      </c>
      <c r="W2156" s="304">
        <v>0.16339999999999999</v>
      </c>
      <c r="X2156" s="304">
        <v>69.599999999999994</v>
      </c>
      <c r="Y2156" s="304">
        <v>248.88800000000001</v>
      </c>
      <c r="Z2156" s="304">
        <v>0.90390000000000004</v>
      </c>
      <c r="AA2156" s="304">
        <v>7668</v>
      </c>
      <c r="AC2156" s="304">
        <v>0.1638</v>
      </c>
      <c r="AD2156" s="304">
        <v>73.2</v>
      </c>
      <c r="AE2156" s="304">
        <v>248.88800000000001</v>
      </c>
      <c r="AF2156" s="304">
        <v>0.90810000000000002</v>
      </c>
      <c r="AG2156" s="304">
        <v>9006</v>
      </c>
      <c r="AI2156" s="304">
        <v>0.18210000000000001</v>
      </c>
      <c r="AJ2156" s="304">
        <v>81.36</v>
      </c>
      <c r="AK2156" s="304">
        <v>248.88800000000001</v>
      </c>
      <c r="AL2156" s="304">
        <v>0.93569999999999998</v>
      </c>
      <c r="AM2156" s="304">
        <v>11598</v>
      </c>
      <c r="AO2156" s="304">
        <v>0.21160000000000001</v>
      </c>
    </row>
    <row r="2157" spans="1:41">
      <c r="A2157" s="305">
        <v>2153</v>
      </c>
      <c r="B2157" s="306" t="s">
        <v>4568</v>
      </c>
      <c r="C2157" s="305" t="s">
        <v>6170</v>
      </c>
      <c r="D2157" s="306" t="s">
        <v>4652</v>
      </c>
      <c r="E2157" s="307">
        <v>144.44</v>
      </c>
      <c r="F2157" s="304">
        <v>120</v>
      </c>
      <c r="G2157" s="304">
        <v>120</v>
      </c>
      <c r="H2157" s="304">
        <v>0.82950000000000002</v>
      </c>
      <c r="I2157" s="304">
        <v>20040</v>
      </c>
      <c r="K2157" s="304" t="e">
        <v>#N/A</v>
      </c>
      <c r="L2157" s="304">
        <v>112</v>
      </c>
      <c r="M2157" s="304">
        <v>115.55200000000001</v>
      </c>
      <c r="N2157" s="304">
        <v>0.8488</v>
      </c>
      <c r="O2157" s="304">
        <v>20200</v>
      </c>
      <c r="Q2157" s="304" t="e">
        <v>#N/A</v>
      </c>
      <c r="R2157" s="304">
        <v>88</v>
      </c>
      <c r="S2157" s="304">
        <v>115.55200000000001</v>
      </c>
      <c r="T2157" s="304">
        <v>0.82589999999999997</v>
      </c>
      <c r="U2157" s="304">
        <v>8480</v>
      </c>
      <c r="W2157" s="304" t="e">
        <v>#N/A</v>
      </c>
      <c r="X2157" s="304">
        <v>64</v>
      </c>
      <c r="Y2157" s="304">
        <v>115.55200000000001</v>
      </c>
      <c r="Z2157" s="304">
        <v>0.8528</v>
      </c>
      <c r="AA2157" s="304">
        <v>7480</v>
      </c>
      <c r="AC2157" s="304" t="e">
        <v>#N/A</v>
      </c>
      <c r="AD2157" s="304">
        <v>64</v>
      </c>
      <c r="AE2157" s="304">
        <v>115.55200000000001</v>
      </c>
      <c r="AF2157" s="304">
        <v>0.81579999999999997</v>
      </c>
      <c r="AG2157" s="304">
        <v>4960</v>
      </c>
      <c r="AI2157" s="304" t="e">
        <v>#N/A</v>
      </c>
      <c r="AJ2157" s="304">
        <v>36</v>
      </c>
      <c r="AK2157" s="304">
        <v>115.55200000000001</v>
      </c>
      <c r="AL2157" s="304">
        <v>0.85719999999999996</v>
      </c>
      <c r="AM2157" s="304">
        <v>3360</v>
      </c>
      <c r="AO2157" s="304" t="e">
        <v>#N/A</v>
      </c>
    </row>
    <row r="2158" spans="1:41">
      <c r="A2158" s="305">
        <v>2154</v>
      </c>
      <c r="B2158" s="306" t="s">
        <v>4568</v>
      </c>
      <c r="C2158" s="305" t="s">
        <v>6171</v>
      </c>
      <c r="D2158" s="306" t="s">
        <v>4652</v>
      </c>
      <c r="E2158" s="307">
        <v>155.56</v>
      </c>
      <c r="F2158" s="304">
        <v>84</v>
      </c>
      <c r="G2158" s="304">
        <v>124.44799999999999</v>
      </c>
      <c r="H2158" s="304">
        <v>0.76659999999999995</v>
      </c>
      <c r="I2158" s="304">
        <v>15760</v>
      </c>
      <c r="K2158" s="304" t="e">
        <v>#N/A</v>
      </c>
      <c r="L2158" s="304">
        <v>20</v>
      </c>
      <c r="M2158" s="304">
        <v>124.44799999999999</v>
      </c>
      <c r="N2158" s="304">
        <v>0.86829999999999996</v>
      </c>
      <c r="O2158" s="304">
        <v>6460</v>
      </c>
      <c r="Q2158" s="304" t="e">
        <v>#N/A</v>
      </c>
      <c r="R2158" s="304">
        <v>40</v>
      </c>
      <c r="S2158" s="304">
        <v>124.44799999999999</v>
      </c>
      <c r="T2158" s="304">
        <v>0.78710000000000002</v>
      </c>
      <c r="U2158" s="304">
        <v>9460</v>
      </c>
      <c r="W2158" s="304" t="e">
        <v>#N/A</v>
      </c>
      <c r="X2158" s="304">
        <v>36</v>
      </c>
      <c r="Y2158" s="304">
        <v>124.44799999999999</v>
      </c>
      <c r="Z2158" s="304">
        <v>0.71399999999999997</v>
      </c>
      <c r="AA2158" s="304">
        <v>6840</v>
      </c>
      <c r="AC2158" s="304" t="e">
        <v>#N/A</v>
      </c>
      <c r="AD2158" s="304">
        <v>26</v>
      </c>
      <c r="AE2158" s="304">
        <v>124.44799999999999</v>
      </c>
      <c r="AF2158" s="304">
        <v>0.67259999999999998</v>
      </c>
      <c r="AG2158" s="304">
        <v>4600</v>
      </c>
      <c r="AI2158" s="304" t="e">
        <v>#N/A</v>
      </c>
      <c r="AJ2158" s="304">
        <v>4</v>
      </c>
      <c r="AK2158" s="304">
        <v>124.44799999999999</v>
      </c>
      <c r="AL2158" s="304">
        <v>0.75</v>
      </c>
      <c r="AM2158" s="304">
        <v>600</v>
      </c>
      <c r="AO2158" s="304" t="e">
        <v>#N/A</v>
      </c>
    </row>
    <row r="2159" spans="1:41">
      <c r="A2159" s="305">
        <v>2155</v>
      </c>
      <c r="B2159" s="306" t="s">
        <v>4568</v>
      </c>
      <c r="C2159" s="305" t="s">
        <v>6172</v>
      </c>
      <c r="D2159" s="306" t="s">
        <v>4652</v>
      </c>
      <c r="E2159" s="307">
        <v>144.44</v>
      </c>
      <c r="F2159" s="304">
        <v>146.08000000000001</v>
      </c>
      <c r="G2159" s="304">
        <v>146.08000000000001</v>
      </c>
      <c r="H2159" s="304">
        <v>0.752</v>
      </c>
      <c r="I2159" s="304">
        <v>25930</v>
      </c>
      <c r="K2159" s="304" t="e">
        <v>#N/A</v>
      </c>
      <c r="L2159" s="304">
        <v>136.96</v>
      </c>
      <c r="M2159" s="304">
        <v>136.96</v>
      </c>
      <c r="N2159" s="304">
        <v>0.70079999999999998</v>
      </c>
      <c r="O2159" s="304">
        <v>27346</v>
      </c>
      <c r="Q2159" s="304" t="e">
        <v>#N/A</v>
      </c>
      <c r="R2159" s="304">
        <v>98.4</v>
      </c>
      <c r="S2159" s="304">
        <v>115.55200000000001</v>
      </c>
      <c r="T2159" s="304">
        <v>0.57919999999999994</v>
      </c>
      <c r="U2159" s="304">
        <v>6536</v>
      </c>
      <c r="W2159" s="304" t="e">
        <v>#N/A</v>
      </c>
      <c r="X2159" s="304">
        <v>129.28</v>
      </c>
      <c r="Y2159" s="304">
        <v>129.28</v>
      </c>
      <c r="Z2159" s="304">
        <v>0.62559999999999993</v>
      </c>
      <c r="AA2159" s="304">
        <v>8612</v>
      </c>
      <c r="AC2159" s="304" t="e">
        <v>#N/A</v>
      </c>
      <c r="AD2159" s="304">
        <v>124.64</v>
      </c>
      <c r="AE2159" s="304">
        <v>124.64</v>
      </c>
      <c r="AF2159" s="304">
        <v>0.66479999999999995</v>
      </c>
      <c r="AG2159" s="304">
        <v>20400</v>
      </c>
      <c r="AI2159" s="304" t="e">
        <v>#N/A</v>
      </c>
      <c r="AJ2159" s="304">
        <v>127.2</v>
      </c>
      <c r="AK2159" s="304">
        <v>123.84</v>
      </c>
      <c r="AL2159" s="304">
        <v>0.67189999999999994</v>
      </c>
      <c r="AM2159" s="304">
        <v>22076</v>
      </c>
      <c r="AO2159" s="304" t="e">
        <v>#N/A</v>
      </c>
    </row>
    <row r="2160" spans="1:41">
      <c r="A2160" s="305">
        <v>2156</v>
      </c>
      <c r="B2160" s="306" t="s">
        <v>4568</v>
      </c>
      <c r="C2160" s="305" t="s">
        <v>6173</v>
      </c>
      <c r="D2160" s="306" t="s">
        <v>4051</v>
      </c>
      <c r="E2160" s="307">
        <v>133.33000000000001</v>
      </c>
      <c r="F2160" s="304">
        <v>66.239999999999995</v>
      </c>
      <c r="G2160" s="304">
        <v>106.664</v>
      </c>
      <c r="H2160" s="304">
        <v>0.81199999999999994</v>
      </c>
      <c r="I2160" s="304">
        <v>6122</v>
      </c>
      <c r="K2160" s="304">
        <v>0.15809999999999999</v>
      </c>
      <c r="L2160" s="304">
        <v>124.96</v>
      </c>
      <c r="M2160" s="304">
        <v>124.96</v>
      </c>
      <c r="N2160" s="304">
        <v>0.80130000000000001</v>
      </c>
      <c r="O2160" s="304">
        <v>30888</v>
      </c>
      <c r="Q2160" s="304">
        <v>0.41470000000000001</v>
      </c>
      <c r="R2160" s="304">
        <v>128.47999999999999</v>
      </c>
      <c r="S2160" s="304">
        <v>128.47999999999999</v>
      </c>
      <c r="T2160" s="304">
        <v>0.80479999999999996</v>
      </c>
      <c r="U2160" s="304">
        <v>38246</v>
      </c>
      <c r="W2160" s="304">
        <v>0.51380000000000003</v>
      </c>
      <c r="X2160" s="304">
        <v>125.44</v>
      </c>
      <c r="Y2160" s="304">
        <v>125.44</v>
      </c>
      <c r="Z2160" s="304">
        <v>0.79039999999999999</v>
      </c>
      <c r="AA2160" s="304">
        <v>34570</v>
      </c>
      <c r="AC2160" s="304">
        <v>0.46870000000000001</v>
      </c>
      <c r="AD2160" s="304">
        <v>128.56</v>
      </c>
      <c r="AE2160" s="304">
        <v>128.56</v>
      </c>
      <c r="AF2160" s="304">
        <v>0.76149999999999995</v>
      </c>
      <c r="AG2160" s="304">
        <v>18398</v>
      </c>
      <c r="AI2160" s="304">
        <v>0.25259999999999999</v>
      </c>
      <c r="AJ2160" s="304">
        <v>69.36</v>
      </c>
      <c r="AK2160" s="304">
        <v>106.664</v>
      </c>
      <c r="AL2160" s="304">
        <v>0.76559999999999995</v>
      </c>
      <c r="AM2160" s="304">
        <v>13300</v>
      </c>
      <c r="AO2160" s="304">
        <v>0.34789999999999999</v>
      </c>
    </row>
    <row r="2161" spans="1:41">
      <c r="A2161" s="305">
        <v>2157</v>
      </c>
      <c r="B2161" s="306" t="s">
        <v>4568</v>
      </c>
      <c r="C2161" s="305" t="s">
        <v>6174</v>
      </c>
      <c r="D2161" s="306" t="s">
        <v>4051</v>
      </c>
      <c r="E2161" s="307">
        <v>133.33000000000001</v>
      </c>
      <c r="F2161" s="304">
        <v>13.04</v>
      </c>
      <c r="G2161" s="304">
        <v>106.664</v>
      </c>
      <c r="H2161" s="304">
        <v>0.88619999999999999</v>
      </c>
      <c r="I2161" s="304">
        <v>1946</v>
      </c>
      <c r="K2161" s="304">
        <v>0.2339</v>
      </c>
      <c r="L2161" s="304">
        <v>14.8</v>
      </c>
      <c r="M2161" s="304">
        <v>106.664</v>
      </c>
      <c r="N2161" s="304">
        <v>0.9698</v>
      </c>
      <c r="O2161" s="304">
        <v>2758</v>
      </c>
      <c r="Q2161" s="304">
        <v>0.25829999999999997</v>
      </c>
      <c r="R2161" s="304">
        <v>17.84</v>
      </c>
      <c r="S2161" s="304">
        <v>106.664</v>
      </c>
      <c r="T2161" s="304">
        <v>0.91689999999999994</v>
      </c>
      <c r="U2161" s="304">
        <v>2470</v>
      </c>
      <c r="W2161" s="304">
        <v>0.2097</v>
      </c>
      <c r="X2161" s="304">
        <v>18.079999999999998</v>
      </c>
      <c r="Y2161" s="304">
        <v>106.664</v>
      </c>
      <c r="Z2161" s="304">
        <v>0.9284</v>
      </c>
      <c r="AA2161" s="304">
        <v>2644</v>
      </c>
      <c r="AC2161" s="304">
        <v>0.2117</v>
      </c>
      <c r="AD2161" s="304">
        <v>15.44</v>
      </c>
      <c r="AE2161" s="304">
        <v>106.664</v>
      </c>
      <c r="AF2161" s="304">
        <v>0.92930000000000001</v>
      </c>
      <c r="AG2161" s="304">
        <v>2520</v>
      </c>
      <c r="AI2161" s="304">
        <v>0.2361</v>
      </c>
      <c r="AJ2161" s="304">
        <v>16.399999999999999</v>
      </c>
      <c r="AK2161" s="304">
        <v>106.664</v>
      </c>
      <c r="AL2161" s="304">
        <v>0.92230000000000001</v>
      </c>
      <c r="AM2161" s="304">
        <v>2374</v>
      </c>
      <c r="AO2161" s="304">
        <v>0.218</v>
      </c>
    </row>
    <row r="2162" spans="1:41">
      <c r="A2162" s="305">
        <v>2158</v>
      </c>
      <c r="B2162" s="306" t="s">
        <v>4568</v>
      </c>
      <c r="C2162" s="305" t="s">
        <v>6175</v>
      </c>
      <c r="D2162" s="306" t="s">
        <v>4652</v>
      </c>
      <c r="E2162" s="307">
        <v>138.88999999999999</v>
      </c>
      <c r="F2162" s="304">
        <v>88.64</v>
      </c>
      <c r="G2162" s="304">
        <v>111.11199999999999</v>
      </c>
      <c r="H2162" s="304">
        <v>0.83530000000000004</v>
      </c>
      <c r="I2162" s="304">
        <v>20346</v>
      </c>
      <c r="K2162" s="304" t="e">
        <v>#N/A</v>
      </c>
      <c r="L2162" s="304">
        <v>86.8</v>
      </c>
      <c r="M2162" s="304">
        <v>111.11199999999999</v>
      </c>
      <c r="N2162" s="304">
        <v>0.78300000000000003</v>
      </c>
      <c r="O2162" s="304">
        <v>20590</v>
      </c>
      <c r="Q2162" s="304" t="e">
        <v>#N/A</v>
      </c>
      <c r="R2162" s="304">
        <v>98.32</v>
      </c>
      <c r="S2162" s="304">
        <v>111.11199999999999</v>
      </c>
      <c r="T2162" s="304">
        <v>0.76229999999999998</v>
      </c>
      <c r="U2162" s="304">
        <v>18904</v>
      </c>
      <c r="W2162" s="304" t="e">
        <v>#N/A</v>
      </c>
      <c r="X2162" s="304">
        <v>112.64</v>
      </c>
      <c r="Y2162" s="304">
        <v>112.64</v>
      </c>
      <c r="Z2162" s="304">
        <v>0.78320000000000001</v>
      </c>
      <c r="AA2162" s="304">
        <v>21494</v>
      </c>
      <c r="AC2162" s="304" t="e">
        <v>#N/A</v>
      </c>
      <c r="AD2162" s="304">
        <v>47.28</v>
      </c>
      <c r="AE2162" s="304">
        <v>111.11199999999999</v>
      </c>
      <c r="AF2162" s="304">
        <v>0.65610000000000002</v>
      </c>
      <c r="AG2162" s="304">
        <v>5998</v>
      </c>
      <c r="AI2162" s="304" t="e">
        <v>#N/A</v>
      </c>
      <c r="AJ2162" s="304">
        <v>42.08</v>
      </c>
      <c r="AK2162" s="304">
        <v>111.11199999999999</v>
      </c>
      <c r="AL2162" s="304">
        <v>0.56589999999999996</v>
      </c>
      <c r="AM2162" s="304">
        <v>4118</v>
      </c>
      <c r="AO2162" s="304" t="e">
        <v>#N/A</v>
      </c>
    </row>
    <row r="2163" spans="1:41">
      <c r="A2163" s="305">
        <v>2159</v>
      </c>
      <c r="B2163" s="306" t="s">
        <v>4568</v>
      </c>
      <c r="C2163" s="305" t="s">
        <v>6176</v>
      </c>
      <c r="D2163" s="306" t="s">
        <v>4652</v>
      </c>
      <c r="E2163" s="307">
        <v>177.78</v>
      </c>
      <c r="F2163" s="304">
        <v>156.63999999999999</v>
      </c>
      <c r="G2163" s="304">
        <v>156.63999999999999</v>
      </c>
      <c r="H2163" s="304">
        <v>0.82189999999999996</v>
      </c>
      <c r="I2163" s="304">
        <v>29948</v>
      </c>
      <c r="K2163" s="304" t="e">
        <v>#N/A</v>
      </c>
      <c r="L2163" s="304">
        <v>162.08000000000001</v>
      </c>
      <c r="M2163" s="304">
        <v>162.08000000000001</v>
      </c>
      <c r="N2163" s="304">
        <v>0.82669999999999999</v>
      </c>
      <c r="O2163" s="304">
        <v>41426</v>
      </c>
      <c r="Q2163" s="304" t="e">
        <v>#N/A</v>
      </c>
      <c r="R2163" s="304">
        <v>97.76</v>
      </c>
      <c r="S2163" s="304">
        <v>142.22399999999999</v>
      </c>
      <c r="T2163" s="304">
        <v>0.79059999999999997</v>
      </c>
      <c r="U2163" s="304">
        <v>26390</v>
      </c>
      <c r="W2163" s="304" t="e">
        <v>#N/A</v>
      </c>
      <c r="X2163" s="304">
        <v>105.6</v>
      </c>
      <c r="Y2163" s="304">
        <v>142.22399999999999</v>
      </c>
      <c r="Z2163" s="304">
        <v>0.76119999999999999</v>
      </c>
      <c r="AA2163" s="304">
        <v>19372</v>
      </c>
      <c r="AC2163" s="304" t="e">
        <v>#N/A</v>
      </c>
      <c r="AD2163" s="304">
        <v>108.64</v>
      </c>
      <c r="AE2163" s="304">
        <v>142.22399999999999</v>
      </c>
      <c r="AF2163" s="304">
        <v>0.76690000000000003</v>
      </c>
      <c r="AG2163" s="304">
        <v>26094</v>
      </c>
      <c r="AI2163" s="304" t="e">
        <v>#N/A</v>
      </c>
      <c r="AJ2163" s="304">
        <v>114.24</v>
      </c>
      <c r="AK2163" s="304">
        <v>142.22399999999999</v>
      </c>
      <c r="AL2163" s="304">
        <v>0.746</v>
      </c>
      <c r="AM2163" s="304">
        <v>29028</v>
      </c>
      <c r="AO2163" s="304" t="e">
        <v>#N/A</v>
      </c>
    </row>
    <row r="2164" spans="1:41">
      <c r="A2164" s="305">
        <v>2160</v>
      </c>
      <c r="B2164" s="306" t="s">
        <v>4568</v>
      </c>
      <c r="C2164" s="305" t="s">
        <v>6177</v>
      </c>
      <c r="D2164" s="306" t="s">
        <v>4652</v>
      </c>
      <c r="E2164" s="307">
        <v>144.44</v>
      </c>
      <c r="F2164" s="304">
        <v>0</v>
      </c>
      <c r="G2164" s="304">
        <v>0</v>
      </c>
      <c r="H2164" s="304" t="e">
        <v>#DIV/0!</v>
      </c>
      <c r="I2164" s="304">
        <v>0</v>
      </c>
      <c r="K2164" s="304" t="e">
        <v>#N/A</v>
      </c>
      <c r="L2164" s="304">
        <v>7.76</v>
      </c>
      <c r="M2164" s="304">
        <v>115.55200000000001</v>
      </c>
      <c r="N2164" s="304">
        <v>0.89539999999999997</v>
      </c>
      <c r="O2164" s="304">
        <v>770</v>
      </c>
      <c r="Q2164" s="304" t="e">
        <v>#N/A</v>
      </c>
      <c r="R2164" s="304">
        <v>56.88</v>
      </c>
      <c r="S2164" s="304">
        <v>115.55200000000001</v>
      </c>
      <c r="T2164" s="304">
        <v>0.91389999999999993</v>
      </c>
      <c r="U2164" s="304">
        <v>7594</v>
      </c>
      <c r="W2164" s="304" t="e">
        <v>#N/A</v>
      </c>
      <c r="X2164" s="304">
        <v>64.239999999999995</v>
      </c>
      <c r="Y2164" s="304">
        <v>115.55200000000001</v>
      </c>
      <c r="Z2164" s="304">
        <v>0.86060000000000003</v>
      </c>
      <c r="AA2164" s="304">
        <v>7914</v>
      </c>
      <c r="AC2164" s="304" t="e">
        <v>#N/A</v>
      </c>
      <c r="AD2164" s="304">
        <v>64.64</v>
      </c>
      <c r="AE2164" s="304">
        <v>115.55200000000001</v>
      </c>
      <c r="AF2164" s="304">
        <v>0.83399999999999996</v>
      </c>
      <c r="AG2164" s="304">
        <v>13552</v>
      </c>
      <c r="AI2164" s="304" t="e">
        <v>#N/A</v>
      </c>
      <c r="AJ2164" s="304">
        <v>70.8</v>
      </c>
      <c r="AK2164" s="304">
        <v>115.55200000000001</v>
      </c>
      <c r="AL2164" s="304">
        <v>0.82630000000000003</v>
      </c>
      <c r="AM2164" s="304">
        <v>16868</v>
      </c>
      <c r="AO2164" s="304" t="e">
        <v>#N/A</v>
      </c>
    </row>
    <row r="2165" spans="1:41">
      <c r="A2165" s="305">
        <v>2161</v>
      </c>
      <c r="B2165" s="306" t="s">
        <v>4568</v>
      </c>
      <c r="C2165" s="305" t="s">
        <v>6178</v>
      </c>
      <c r="D2165" s="306" t="s">
        <v>4051</v>
      </c>
      <c r="E2165" s="307">
        <v>333.33</v>
      </c>
      <c r="F2165" s="304">
        <v>0</v>
      </c>
      <c r="G2165" s="304">
        <v>0</v>
      </c>
      <c r="H2165" s="304" t="e">
        <v>#DIV/0!</v>
      </c>
      <c r="I2165" s="304">
        <v>0</v>
      </c>
      <c r="K2165" s="304">
        <v>0</v>
      </c>
      <c r="L2165" s="304">
        <v>0</v>
      </c>
      <c r="M2165" s="304">
        <v>0</v>
      </c>
      <c r="N2165" s="304" t="e">
        <v>#DIV/0!</v>
      </c>
      <c r="O2165" s="304">
        <v>0</v>
      </c>
      <c r="Q2165" s="304">
        <v>0</v>
      </c>
      <c r="R2165" s="304">
        <v>0</v>
      </c>
      <c r="S2165" s="304">
        <v>0</v>
      </c>
      <c r="T2165" s="304" t="e">
        <v>#DIV/0!</v>
      </c>
      <c r="U2165" s="304">
        <v>0</v>
      </c>
      <c r="W2165" s="304">
        <v>0</v>
      </c>
      <c r="X2165" s="304">
        <v>0</v>
      </c>
      <c r="Y2165" s="304">
        <v>0</v>
      </c>
      <c r="Z2165" s="304" t="e">
        <v>#DIV/0!</v>
      </c>
      <c r="AA2165" s="304">
        <v>0</v>
      </c>
      <c r="AC2165" s="304">
        <v>0</v>
      </c>
      <c r="AD2165" s="304">
        <v>0</v>
      </c>
      <c r="AE2165" s="304">
        <v>0</v>
      </c>
      <c r="AF2165" s="304" t="e">
        <v>#DIV/0!</v>
      </c>
      <c r="AG2165" s="304">
        <v>0</v>
      </c>
      <c r="AI2165" s="304">
        <v>0</v>
      </c>
      <c r="AJ2165" s="304">
        <v>195.12</v>
      </c>
      <c r="AK2165" s="304">
        <v>266.66399999999999</v>
      </c>
      <c r="AL2165" s="304">
        <v>0.85489999999999999</v>
      </c>
      <c r="AM2165" s="304">
        <v>11664</v>
      </c>
      <c r="AO2165" s="304">
        <v>6.4699999999999994E-2</v>
      </c>
    </row>
    <row r="2166" spans="1:41">
      <c r="A2166" s="305">
        <v>2162</v>
      </c>
      <c r="B2166" s="306" t="s">
        <v>4006</v>
      </c>
      <c r="C2166" s="305" t="s">
        <v>6179</v>
      </c>
      <c r="D2166" s="306" t="s">
        <v>4139</v>
      </c>
      <c r="E2166" s="307">
        <v>172</v>
      </c>
      <c r="F2166" s="304">
        <v>102.24</v>
      </c>
      <c r="G2166" s="304">
        <v>137.6</v>
      </c>
      <c r="H2166" s="304">
        <v>0.97270000000000001</v>
      </c>
      <c r="I2166" s="304">
        <v>35484</v>
      </c>
      <c r="K2166" s="304">
        <v>0.49559999999999998</v>
      </c>
      <c r="L2166" s="304">
        <v>92.4</v>
      </c>
      <c r="M2166" s="304">
        <v>137.6</v>
      </c>
      <c r="N2166" s="304">
        <v>0.98539999999999994</v>
      </c>
      <c r="O2166" s="304">
        <v>21024</v>
      </c>
      <c r="Q2166" s="304">
        <v>0.38479999999999998</v>
      </c>
      <c r="R2166" s="304">
        <v>117.12</v>
      </c>
      <c r="S2166" s="304">
        <v>137.6</v>
      </c>
      <c r="T2166" s="304">
        <v>0.97450000000000003</v>
      </c>
      <c r="U2166" s="304">
        <v>11004</v>
      </c>
      <c r="W2166" s="304">
        <v>0.13389999999999999</v>
      </c>
      <c r="X2166" s="304">
        <v>40.08</v>
      </c>
      <c r="Y2166" s="304">
        <v>137.6</v>
      </c>
      <c r="Z2166" s="304">
        <v>0.95040000000000002</v>
      </c>
      <c r="AA2166" s="304">
        <v>5058</v>
      </c>
      <c r="AC2166" s="304">
        <v>0.17849999999999999</v>
      </c>
      <c r="AD2166" s="304">
        <v>132.24</v>
      </c>
      <c r="AE2166" s="304">
        <v>137.6</v>
      </c>
      <c r="AF2166" s="304">
        <v>0.97809999999999997</v>
      </c>
      <c r="AG2166" s="304">
        <v>19788</v>
      </c>
      <c r="AI2166" s="304">
        <v>0.2056</v>
      </c>
      <c r="AJ2166" s="304">
        <v>151.91999999999999</v>
      </c>
      <c r="AK2166" s="304">
        <v>151.91999999999999</v>
      </c>
      <c r="AL2166" s="304">
        <v>0.94909999999999994</v>
      </c>
      <c r="AM2166" s="304">
        <v>25170</v>
      </c>
      <c r="AO2166" s="304">
        <v>0.24249999999999999</v>
      </c>
    </row>
    <row r="2167" spans="1:41">
      <c r="A2167" s="305">
        <v>2163</v>
      </c>
      <c r="B2167" s="306" t="s">
        <v>4006</v>
      </c>
      <c r="C2167" s="305" t="s">
        <v>6180</v>
      </c>
      <c r="D2167" s="306" t="s">
        <v>4139</v>
      </c>
      <c r="E2167" s="307">
        <v>133.33000000000001</v>
      </c>
      <c r="F2167" s="304">
        <v>103.04</v>
      </c>
      <c r="G2167" s="304">
        <v>106.664</v>
      </c>
      <c r="H2167" s="304">
        <v>0.99619999999999997</v>
      </c>
      <c r="I2167" s="304">
        <v>26170</v>
      </c>
      <c r="K2167" s="304">
        <v>0.35410000000000003</v>
      </c>
      <c r="L2167" s="304">
        <v>101.28</v>
      </c>
      <c r="M2167" s="304">
        <v>106.664</v>
      </c>
      <c r="N2167" s="304">
        <v>0.98219999999999996</v>
      </c>
      <c r="O2167" s="304">
        <v>25844</v>
      </c>
      <c r="Q2167" s="304">
        <v>0.34920000000000001</v>
      </c>
      <c r="R2167" s="304">
        <v>102.24</v>
      </c>
      <c r="S2167" s="304">
        <v>106.664</v>
      </c>
      <c r="T2167" s="304">
        <v>0.98499999999999999</v>
      </c>
      <c r="U2167" s="304">
        <v>22812</v>
      </c>
      <c r="W2167" s="304">
        <v>0.31459999999999999</v>
      </c>
      <c r="X2167" s="304">
        <v>83.68</v>
      </c>
      <c r="Y2167" s="304">
        <v>106.664</v>
      </c>
      <c r="Z2167" s="304">
        <v>0.99099999999999999</v>
      </c>
      <c r="AA2167" s="304">
        <v>24568</v>
      </c>
      <c r="AC2167" s="304">
        <v>0.3982</v>
      </c>
      <c r="AD2167" s="304">
        <v>88.08</v>
      </c>
      <c r="AE2167" s="304">
        <v>106.664</v>
      </c>
      <c r="AF2167" s="304">
        <v>0.99249999999999994</v>
      </c>
      <c r="AG2167" s="304">
        <v>22684</v>
      </c>
      <c r="AI2167" s="304">
        <v>0.3488</v>
      </c>
      <c r="AJ2167" s="304">
        <v>95.2</v>
      </c>
      <c r="AK2167" s="304">
        <v>106.664</v>
      </c>
      <c r="AL2167" s="304">
        <v>0.99099999999999999</v>
      </c>
      <c r="AM2167" s="304">
        <v>24212</v>
      </c>
      <c r="AO2167" s="304">
        <v>0.35639999999999999</v>
      </c>
    </row>
    <row r="2168" spans="1:41">
      <c r="A2168" s="305">
        <v>2164</v>
      </c>
      <c r="B2168" s="306" t="s">
        <v>4006</v>
      </c>
      <c r="C2168" s="305" t="s">
        <v>6181</v>
      </c>
      <c r="D2168" s="306" t="s">
        <v>4139</v>
      </c>
      <c r="E2168" s="307">
        <v>222</v>
      </c>
      <c r="F2168" s="304">
        <v>189</v>
      </c>
      <c r="G2168" s="304">
        <v>189</v>
      </c>
      <c r="H2168" s="304">
        <v>0.99139999999999995</v>
      </c>
      <c r="I2168" s="304">
        <v>47631</v>
      </c>
      <c r="K2168" s="304">
        <v>0.35310000000000002</v>
      </c>
      <c r="L2168" s="304">
        <v>172.5</v>
      </c>
      <c r="M2168" s="304">
        <v>177.6</v>
      </c>
      <c r="N2168" s="304">
        <v>0.98219999999999996</v>
      </c>
      <c r="O2168" s="304">
        <v>54321</v>
      </c>
      <c r="Q2168" s="304">
        <v>0.43099999999999999</v>
      </c>
      <c r="R2168" s="304">
        <v>177.9</v>
      </c>
      <c r="S2168" s="304">
        <v>177.9</v>
      </c>
      <c r="T2168" s="304">
        <v>0.97929999999999995</v>
      </c>
      <c r="U2168" s="304">
        <v>40917</v>
      </c>
      <c r="W2168" s="304">
        <v>0.32619999999999999</v>
      </c>
      <c r="X2168" s="304">
        <v>181.2</v>
      </c>
      <c r="Y2168" s="304">
        <v>181.2</v>
      </c>
      <c r="Z2168" s="304">
        <v>0.98</v>
      </c>
      <c r="AA2168" s="304">
        <v>59238</v>
      </c>
      <c r="AC2168" s="304">
        <v>0.44840000000000002</v>
      </c>
      <c r="AD2168" s="304">
        <v>176.1</v>
      </c>
      <c r="AE2168" s="304">
        <v>177.6</v>
      </c>
      <c r="AF2168" s="304">
        <v>0.98039999999999994</v>
      </c>
      <c r="AG2168" s="304">
        <v>45981</v>
      </c>
      <c r="AI2168" s="304">
        <v>0.35799999999999998</v>
      </c>
      <c r="AJ2168" s="304">
        <v>180</v>
      </c>
      <c r="AK2168" s="304">
        <v>180</v>
      </c>
      <c r="AL2168" s="304">
        <v>0.97960000000000003</v>
      </c>
      <c r="AM2168" s="304">
        <v>46437</v>
      </c>
      <c r="AO2168" s="304">
        <v>0.36580000000000001</v>
      </c>
    </row>
    <row r="2169" spans="1:41">
      <c r="A2169" s="305">
        <v>2165</v>
      </c>
      <c r="B2169" s="306" t="s">
        <v>4006</v>
      </c>
      <c r="C2169" s="305" t="s">
        <v>6182</v>
      </c>
      <c r="D2169" s="306" t="s">
        <v>4051</v>
      </c>
      <c r="E2169" s="307">
        <v>117</v>
      </c>
      <c r="F2169" s="304">
        <v>65.400000000000006</v>
      </c>
      <c r="G2169" s="304">
        <v>93.6</v>
      </c>
      <c r="H2169" s="304">
        <v>0.98529999999999995</v>
      </c>
      <c r="I2169" s="304">
        <v>16869</v>
      </c>
      <c r="K2169" s="304">
        <v>0.36359999999999998</v>
      </c>
      <c r="L2169" s="304">
        <v>0</v>
      </c>
      <c r="M2169" s="304">
        <v>93.6</v>
      </c>
      <c r="N2169" s="304">
        <v>0.99480000000000002</v>
      </c>
      <c r="O2169" s="304">
        <v>20577</v>
      </c>
      <c r="Q2169" s="304">
        <v>0.23760000000000001</v>
      </c>
      <c r="R2169" s="304">
        <v>0</v>
      </c>
      <c r="S2169" s="304">
        <v>93.6</v>
      </c>
      <c r="T2169" s="304">
        <v>0.98670000000000002</v>
      </c>
      <c r="U2169" s="304">
        <v>22200</v>
      </c>
      <c r="W2169" s="304">
        <v>0.2671</v>
      </c>
      <c r="X2169" s="304">
        <v>21</v>
      </c>
      <c r="Y2169" s="304">
        <v>93.6</v>
      </c>
      <c r="Z2169" s="304">
        <v>0.96660000000000001</v>
      </c>
      <c r="AA2169" s="304">
        <v>19698</v>
      </c>
      <c r="AB2169" s="304" t="e">
        <f>AA2169-#REF!</f>
        <v>#REF!</v>
      </c>
      <c r="AC2169" s="304">
        <v>1.3043</v>
      </c>
      <c r="AD2169" s="304">
        <v>63.3</v>
      </c>
      <c r="AE2169" s="304">
        <v>93.6</v>
      </c>
      <c r="AF2169" s="304">
        <v>0.97319999999999995</v>
      </c>
      <c r="AG2169" s="304">
        <v>13134</v>
      </c>
      <c r="AI2169" s="304">
        <v>0.28660000000000002</v>
      </c>
      <c r="AJ2169" s="304">
        <v>60</v>
      </c>
      <c r="AK2169" s="304">
        <v>93.6</v>
      </c>
      <c r="AL2169" s="304">
        <v>0.97619999999999996</v>
      </c>
      <c r="AM2169" s="304">
        <v>18924</v>
      </c>
      <c r="AO2169" s="304">
        <v>0.44879999999999998</v>
      </c>
    </row>
    <row r="2170" spans="1:41">
      <c r="A2170" s="305">
        <v>2166</v>
      </c>
      <c r="B2170" s="306" t="s">
        <v>4006</v>
      </c>
      <c r="C2170" s="305" t="s">
        <v>6183</v>
      </c>
      <c r="D2170" s="306" t="s">
        <v>4051</v>
      </c>
      <c r="E2170" s="307">
        <v>202</v>
      </c>
      <c r="F2170" s="304">
        <v>35.81</v>
      </c>
      <c r="G2170" s="304">
        <v>346.85</v>
      </c>
      <c r="H2170" s="304">
        <v>0.99929999999999997</v>
      </c>
      <c r="I2170" s="304">
        <v>9536</v>
      </c>
      <c r="K2170" s="304">
        <v>0.38350000000000001</v>
      </c>
      <c r="L2170" s="304">
        <v>41.25</v>
      </c>
      <c r="M2170" s="304">
        <v>161.6</v>
      </c>
      <c r="N2170" s="304">
        <v>0.99829999999999997</v>
      </c>
      <c r="O2170" s="304">
        <v>12904</v>
      </c>
      <c r="Q2170" s="304">
        <v>0.43440000000000001</v>
      </c>
      <c r="R2170" s="304">
        <v>0</v>
      </c>
      <c r="S2170" s="304">
        <v>161.6</v>
      </c>
      <c r="T2170" s="304">
        <v>1</v>
      </c>
      <c r="U2170" s="304">
        <v>9153</v>
      </c>
      <c r="W2170" s="304">
        <v>6.2899999999999998E-2</v>
      </c>
      <c r="X2170" s="304">
        <v>41.25</v>
      </c>
      <c r="Y2170" s="304">
        <v>161.6</v>
      </c>
      <c r="Z2170" s="304">
        <v>0.99309999999999998</v>
      </c>
      <c r="AA2170" s="304">
        <v>10112</v>
      </c>
      <c r="AC2170" s="304">
        <v>0.3422</v>
      </c>
      <c r="AD2170" s="304">
        <v>31.65</v>
      </c>
      <c r="AE2170" s="304">
        <v>161.6</v>
      </c>
      <c r="AF2170" s="304">
        <v>0.99949999999999994</v>
      </c>
      <c r="AG2170" s="304">
        <v>9209</v>
      </c>
      <c r="AI2170" s="304">
        <v>0.40739999999999998</v>
      </c>
      <c r="AJ2170" s="304">
        <v>34.85</v>
      </c>
      <c r="AK2170" s="304">
        <v>161.6</v>
      </c>
      <c r="AL2170" s="304">
        <v>0.99960000000000004</v>
      </c>
      <c r="AM2170" s="304">
        <v>9503</v>
      </c>
      <c r="AO2170" s="304">
        <v>0.39300000000000002</v>
      </c>
    </row>
    <row r="2171" spans="1:41">
      <c r="A2171" s="305">
        <v>2167</v>
      </c>
      <c r="B2171" s="306" t="s">
        <v>4006</v>
      </c>
      <c r="C2171" s="305" t="s">
        <v>6184</v>
      </c>
      <c r="D2171" s="306" t="s">
        <v>4051</v>
      </c>
      <c r="E2171" s="307">
        <v>116</v>
      </c>
      <c r="F2171" s="304">
        <v>126.1</v>
      </c>
      <c r="G2171" s="304">
        <v>126.1</v>
      </c>
      <c r="H2171" s="304">
        <v>0.96629999999999994</v>
      </c>
      <c r="I2171" s="304">
        <v>46631</v>
      </c>
      <c r="K2171" s="304">
        <v>0.53149999999999997</v>
      </c>
      <c r="L2171" s="304">
        <v>144.5</v>
      </c>
      <c r="M2171" s="304">
        <v>144.5</v>
      </c>
      <c r="N2171" s="304">
        <v>0.96760000000000002</v>
      </c>
      <c r="O2171" s="304">
        <v>54989</v>
      </c>
      <c r="Q2171" s="304">
        <v>0.52859999999999996</v>
      </c>
      <c r="R2171" s="304">
        <v>147.30000000000001</v>
      </c>
      <c r="S2171" s="304">
        <v>147.30000000000001</v>
      </c>
      <c r="T2171" s="304">
        <v>0.96489999999999998</v>
      </c>
      <c r="U2171" s="304">
        <v>56197</v>
      </c>
      <c r="W2171" s="304">
        <v>0.54920000000000002</v>
      </c>
      <c r="X2171" s="304">
        <v>132.80000000000001</v>
      </c>
      <c r="Y2171" s="304">
        <v>132.80000000000001</v>
      </c>
      <c r="Z2171" s="304">
        <v>0.96340000000000003</v>
      </c>
      <c r="AA2171" s="304">
        <v>56041</v>
      </c>
      <c r="AC2171" s="304">
        <v>0.58879999999999999</v>
      </c>
      <c r="AD2171" s="304">
        <v>135</v>
      </c>
      <c r="AE2171" s="304">
        <v>135</v>
      </c>
      <c r="AF2171" s="304">
        <v>0.96030000000000004</v>
      </c>
      <c r="AG2171" s="304">
        <v>42322</v>
      </c>
      <c r="AI2171" s="304">
        <v>0.43880000000000002</v>
      </c>
      <c r="AJ2171" s="304">
        <v>143</v>
      </c>
      <c r="AK2171" s="304">
        <v>143</v>
      </c>
      <c r="AL2171" s="304">
        <v>0.96360000000000001</v>
      </c>
      <c r="AM2171" s="304">
        <v>45302</v>
      </c>
      <c r="AO2171" s="304">
        <v>0.45660000000000001</v>
      </c>
    </row>
    <row r="2172" spans="1:41">
      <c r="A2172" s="305">
        <v>2168</v>
      </c>
      <c r="B2172" s="306" t="s">
        <v>4006</v>
      </c>
      <c r="C2172" s="305" t="s">
        <v>6185</v>
      </c>
      <c r="D2172" s="306" t="s">
        <v>4051</v>
      </c>
      <c r="E2172" s="307">
        <v>256</v>
      </c>
      <c r="F2172" s="304">
        <v>240.6</v>
      </c>
      <c r="G2172" s="304">
        <v>240.6</v>
      </c>
      <c r="H2172" s="304">
        <v>0.98550000000000004</v>
      </c>
      <c r="I2172" s="304">
        <v>92667</v>
      </c>
      <c r="K2172" s="304">
        <v>0.54279999999999995</v>
      </c>
      <c r="L2172" s="304">
        <v>262.8</v>
      </c>
      <c r="M2172" s="304">
        <v>262.8</v>
      </c>
      <c r="N2172" s="304">
        <v>0.98599999999999999</v>
      </c>
      <c r="O2172" s="304">
        <v>102582</v>
      </c>
      <c r="Q2172" s="304">
        <v>0.53210000000000002</v>
      </c>
      <c r="R2172" s="304">
        <v>357.6</v>
      </c>
      <c r="S2172" s="304">
        <v>357.6</v>
      </c>
      <c r="T2172" s="304">
        <v>0.96899999999999997</v>
      </c>
      <c r="U2172" s="304">
        <v>109890</v>
      </c>
      <c r="W2172" s="304">
        <v>0.4405</v>
      </c>
      <c r="X2172" s="304">
        <v>313.5</v>
      </c>
      <c r="Y2172" s="304">
        <v>313.5</v>
      </c>
      <c r="Z2172" s="304">
        <v>0.96219999999999994</v>
      </c>
      <c r="AA2172" s="304">
        <v>93519</v>
      </c>
      <c r="AC2172" s="304">
        <v>0.41670000000000001</v>
      </c>
      <c r="AD2172" s="304">
        <v>273.3</v>
      </c>
      <c r="AE2172" s="304">
        <v>273.3</v>
      </c>
      <c r="AF2172" s="304">
        <v>0.96679999999999999</v>
      </c>
      <c r="AG2172" s="304">
        <v>78888</v>
      </c>
      <c r="AI2172" s="304">
        <v>0.40129999999999999</v>
      </c>
      <c r="AJ2172" s="304">
        <v>312</v>
      </c>
      <c r="AK2172" s="304">
        <v>312</v>
      </c>
      <c r="AL2172" s="304">
        <v>0.94679999999999997</v>
      </c>
      <c r="AM2172" s="304">
        <v>76026</v>
      </c>
      <c r="AO2172" s="304">
        <v>0.35749999999999998</v>
      </c>
    </row>
    <row r="2173" spans="1:41">
      <c r="A2173" s="305">
        <v>2169</v>
      </c>
      <c r="B2173" s="306" t="s">
        <v>4006</v>
      </c>
      <c r="C2173" s="305" t="s">
        <v>6186</v>
      </c>
      <c r="D2173" s="306" t="s">
        <v>4051</v>
      </c>
      <c r="E2173" s="307">
        <v>117</v>
      </c>
      <c r="F2173" s="304">
        <v>88.08</v>
      </c>
      <c r="G2173" s="304">
        <v>93.6</v>
      </c>
      <c r="H2173" s="304">
        <v>0.97040000000000004</v>
      </c>
      <c r="I2173" s="304">
        <v>22403</v>
      </c>
      <c r="K2173" s="304">
        <v>0.36409999999999998</v>
      </c>
      <c r="L2173" s="304">
        <v>102.24</v>
      </c>
      <c r="M2173" s="304">
        <v>102.24</v>
      </c>
      <c r="N2173" s="304">
        <v>0.97529999999999994</v>
      </c>
      <c r="O2173" s="304">
        <v>34306</v>
      </c>
      <c r="Q2173" s="304">
        <v>0.46250000000000002</v>
      </c>
      <c r="R2173" s="304">
        <v>103.52</v>
      </c>
      <c r="S2173" s="304">
        <v>103.52</v>
      </c>
      <c r="T2173" s="304">
        <v>0.96340000000000003</v>
      </c>
      <c r="U2173" s="304">
        <v>27580</v>
      </c>
      <c r="W2173" s="304">
        <v>0.3841</v>
      </c>
      <c r="X2173" s="304">
        <v>89.36</v>
      </c>
      <c r="Y2173" s="304">
        <v>93.6</v>
      </c>
      <c r="Z2173" s="304">
        <v>0.95889999999999997</v>
      </c>
      <c r="AA2173" s="304">
        <v>23771</v>
      </c>
      <c r="AC2173" s="304">
        <v>0.37290000000000001</v>
      </c>
      <c r="AD2173" s="304">
        <v>84.24</v>
      </c>
      <c r="AE2173" s="304">
        <v>93.6</v>
      </c>
      <c r="AF2173" s="304">
        <v>0.95530000000000004</v>
      </c>
      <c r="AG2173" s="304">
        <v>19426</v>
      </c>
      <c r="AI2173" s="304">
        <v>0.32450000000000001</v>
      </c>
      <c r="AJ2173" s="304">
        <v>86.56</v>
      </c>
      <c r="AK2173" s="304">
        <v>93.6</v>
      </c>
      <c r="AL2173" s="304">
        <v>0.94969999999999999</v>
      </c>
      <c r="AM2173" s="304">
        <v>20510</v>
      </c>
      <c r="AO2173" s="304">
        <v>0.34649999999999997</v>
      </c>
    </row>
    <row r="2174" spans="1:41">
      <c r="A2174" s="305">
        <v>2170</v>
      </c>
      <c r="B2174" s="306" t="s">
        <v>4006</v>
      </c>
      <c r="C2174" s="305" t="s">
        <v>6187</v>
      </c>
      <c r="D2174" s="306" t="s">
        <v>4051</v>
      </c>
      <c r="E2174" s="307">
        <v>182</v>
      </c>
      <c r="F2174" s="304">
        <v>0</v>
      </c>
      <c r="G2174" s="304">
        <v>145.6</v>
      </c>
      <c r="H2174" s="304">
        <v>0.95499999999999996</v>
      </c>
      <c r="I2174" s="304">
        <v>41520</v>
      </c>
      <c r="K2174" s="304">
        <v>0.33179999999999998</v>
      </c>
      <c r="L2174" s="304">
        <v>113.92</v>
      </c>
      <c r="M2174" s="304">
        <v>145.6</v>
      </c>
      <c r="N2174" s="304">
        <v>0.96660000000000001</v>
      </c>
      <c r="O2174" s="304">
        <v>25640</v>
      </c>
      <c r="Q2174" s="304">
        <v>0.57069999999999999</v>
      </c>
      <c r="R2174" s="304">
        <v>131.52000000000001</v>
      </c>
      <c r="S2174" s="304">
        <v>145.6</v>
      </c>
      <c r="T2174" s="304">
        <v>0.95889999999999997</v>
      </c>
      <c r="U2174" s="304">
        <v>42308</v>
      </c>
      <c r="W2174" s="304">
        <v>0.46600000000000003</v>
      </c>
      <c r="X2174" s="304">
        <v>131.84</v>
      </c>
      <c r="Y2174" s="304">
        <v>145.6</v>
      </c>
      <c r="Z2174" s="304">
        <v>0.95709999999999995</v>
      </c>
      <c r="AA2174" s="304">
        <v>46240</v>
      </c>
      <c r="AC2174" s="304">
        <v>0.49259999999999998</v>
      </c>
      <c r="AD2174" s="304">
        <v>137.44</v>
      </c>
      <c r="AE2174" s="304">
        <v>145.6</v>
      </c>
      <c r="AF2174" s="304">
        <v>0.94879999999999998</v>
      </c>
      <c r="AG2174" s="304">
        <v>38364</v>
      </c>
      <c r="AI2174" s="304">
        <v>0.39539999999999997</v>
      </c>
      <c r="AJ2174" s="304">
        <v>106.72</v>
      </c>
      <c r="AK2174" s="304">
        <v>145.6</v>
      </c>
      <c r="AL2174" s="304">
        <v>0.93420000000000003</v>
      </c>
      <c r="AM2174" s="304">
        <v>28904</v>
      </c>
      <c r="AO2174" s="304">
        <v>0.4027</v>
      </c>
    </row>
    <row r="2175" spans="1:41">
      <c r="A2175" s="305">
        <v>2171</v>
      </c>
      <c r="B2175" s="306" t="s">
        <v>4006</v>
      </c>
      <c r="C2175" s="305" t="s">
        <v>6188</v>
      </c>
      <c r="D2175" s="306" t="s">
        <v>4139</v>
      </c>
      <c r="E2175" s="307">
        <v>123</v>
      </c>
      <c r="F2175" s="304">
        <v>156.12</v>
      </c>
      <c r="G2175" s="304">
        <v>156.12</v>
      </c>
      <c r="H2175" s="304">
        <v>0.9506</v>
      </c>
      <c r="I2175" s="304">
        <v>38397</v>
      </c>
      <c r="K2175" s="304">
        <v>0.44230000000000003</v>
      </c>
      <c r="L2175" s="304">
        <v>153</v>
      </c>
      <c r="M2175" s="304">
        <v>153</v>
      </c>
      <c r="N2175" s="304">
        <v>0.95069999999999999</v>
      </c>
      <c r="O2175" s="304">
        <v>35112</v>
      </c>
      <c r="Q2175" s="304">
        <v>0.32450000000000001</v>
      </c>
      <c r="R2175" s="304">
        <v>148.56</v>
      </c>
      <c r="S2175" s="304">
        <v>148.56</v>
      </c>
      <c r="T2175" s="304">
        <v>0.96130000000000004</v>
      </c>
      <c r="U2175" s="304">
        <v>35526</v>
      </c>
      <c r="W2175" s="304">
        <v>0.34549999999999997</v>
      </c>
      <c r="X2175" s="304">
        <v>163.80000000000001</v>
      </c>
      <c r="Y2175" s="304">
        <v>163.80000000000001</v>
      </c>
      <c r="Z2175" s="304">
        <v>0.94489999999999996</v>
      </c>
      <c r="AA2175" s="304">
        <v>32733</v>
      </c>
      <c r="AC2175" s="304">
        <v>0.2843</v>
      </c>
      <c r="AD2175" s="304">
        <v>158.28</v>
      </c>
      <c r="AE2175" s="304">
        <v>158.28</v>
      </c>
      <c r="AF2175" s="304">
        <v>0.93940000000000001</v>
      </c>
      <c r="AG2175" s="304">
        <v>28833</v>
      </c>
      <c r="AI2175" s="304">
        <v>0.26069999999999999</v>
      </c>
      <c r="AJ2175" s="304">
        <v>159.96</v>
      </c>
      <c r="AK2175" s="304">
        <v>159.96</v>
      </c>
      <c r="AL2175" s="304">
        <v>0.94069999999999998</v>
      </c>
      <c r="AM2175" s="304">
        <v>33738</v>
      </c>
      <c r="AO2175" s="304">
        <v>0.31140000000000001</v>
      </c>
    </row>
    <row r="2176" spans="1:41">
      <c r="A2176" s="305">
        <v>2172</v>
      </c>
      <c r="B2176" s="306" t="s">
        <v>4006</v>
      </c>
      <c r="C2176" s="305" t="s">
        <v>6189</v>
      </c>
      <c r="D2176" s="306" t="s">
        <v>4051</v>
      </c>
      <c r="E2176" s="307">
        <v>117</v>
      </c>
      <c r="F2176" s="304">
        <v>77.040000000000006</v>
      </c>
      <c r="G2176" s="304">
        <v>93.6</v>
      </c>
      <c r="H2176" s="304">
        <v>0.96599999999999997</v>
      </c>
      <c r="I2176" s="304">
        <v>22268</v>
      </c>
      <c r="K2176" s="304">
        <v>0.41560000000000002</v>
      </c>
      <c r="L2176" s="304">
        <v>84.32</v>
      </c>
      <c r="M2176" s="304">
        <v>93.6</v>
      </c>
      <c r="N2176" s="304">
        <v>0.9677</v>
      </c>
      <c r="O2176" s="304">
        <v>27414</v>
      </c>
      <c r="Q2176" s="304">
        <v>0.4516</v>
      </c>
      <c r="R2176" s="304">
        <v>80.319999999999993</v>
      </c>
      <c r="S2176" s="304">
        <v>93.6</v>
      </c>
      <c r="T2176" s="304">
        <v>0.96840000000000004</v>
      </c>
      <c r="U2176" s="304">
        <v>28302</v>
      </c>
      <c r="W2176" s="304">
        <v>0.50539999999999996</v>
      </c>
      <c r="X2176" s="304">
        <v>73.36</v>
      </c>
      <c r="Y2176" s="304">
        <v>93.6</v>
      </c>
      <c r="Z2176" s="304">
        <v>0.96379999999999999</v>
      </c>
      <c r="AA2176" s="304">
        <v>18886</v>
      </c>
      <c r="AC2176" s="304">
        <v>0.35899999999999999</v>
      </c>
      <c r="AD2176" s="304">
        <v>68.88</v>
      </c>
      <c r="AE2176" s="304">
        <v>93.6</v>
      </c>
      <c r="AF2176" s="304">
        <v>0.96289999999999998</v>
      </c>
      <c r="AG2176" s="304">
        <v>26148</v>
      </c>
      <c r="AI2176" s="304">
        <v>0.38679999999999998</v>
      </c>
      <c r="AJ2176" s="304">
        <v>74.48</v>
      </c>
      <c r="AK2176" s="304">
        <v>93.6</v>
      </c>
      <c r="AL2176" s="304">
        <v>0.96209999999999996</v>
      </c>
      <c r="AM2176" s="304">
        <v>23948</v>
      </c>
      <c r="AO2176" s="304">
        <v>0.4642</v>
      </c>
    </row>
    <row r="2177" spans="1:41">
      <c r="A2177" s="305">
        <v>2173</v>
      </c>
      <c r="B2177" s="306" t="s">
        <v>4006</v>
      </c>
      <c r="C2177" s="305" t="s">
        <v>6190</v>
      </c>
      <c r="D2177" s="306" t="s">
        <v>4051</v>
      </c>
      <c r="E2177" s="307">
        <v>278</v>
      </c>
      <c r="F2177" s="304">
        <v>259.52</v>
      </c>
      <c r="G2177" s="304">
        <v>259.52</v>
      </c>
      <c r="H2177" s="304">
        <v>0.93369999999999997</v>
      </c>
      <c r="I2177" s="304">
        <v>96040</v>
      </c>
      <c r="K2177" s="304">
        <v>0.55049999999999999</v>
      </c>
      <c r="L2177" s="304">
        <v>347.68</v>
      </c>
      <c r="M2177" s="304">
        <v>347.68</v>
      </c>
      <c r="N2177" s="304">
        <v>0.93530000000000002</v>
      </c>
      <c r="O2177" s="304">
        <v>127728</v>
      </c>
      <c r="Q2177" s="304">
        <v>0.52790000000000004</v>
      </c>
      <c r="R2177" s="304">
        <v>408.96</v>
      </c>
      <c r="S2177" s="304">
        <v>408.96</v>
      </c>
      <c r="T2177" s="304">
        <v>0.94299999999999995</v>
      </c>
      <c r="U2177" s="304">
        <v>141972</v>
      </c>
      <c r="W2177" s="304">
        <v>0.51129999999999998</v>
      </c>
      <c r="X2177" s="304">
        <v>302.88</v>
      </c>
      <c r="Y2177" s="304">
        <v>302.88</v>
      </c>
      <c r="Z2177" s="304">
        <v>0.94120000000000004</v>
      </c>
      <c r="AA2177" s="304">
        <v>118988</v>
      </c>
      <c r="AC2177" s="304">
        <v>0.56110000000000004</v>
      </c>
      <c r="AD2177" s="304">
        <v>256</v>
      </c>
      <c r="AE2177" s="304">
        <v>256</v>
      </c>
      <c r="AF2177" s="304">
        <v>0.93820000000000003</v>
      </c>
      <c r="AG2177" s="304">
        <v>104480</v>
      </c>
      <c r="AI2177" s="304">
        <v>0.5847</v>
      </c>
      <c r="AJ2177" s="304">
        <v>272</v>
      </c>
      <c r="AK2177" s="304">
        <v>272</v>
      </c>
      <c r="AL2177" s="304">
        <v>0.93659999999999999</v>
      </c>
      <c r="AM2177" s="304">
        <v>104072</v>
      </c>
      <c r="AO2177" s="304">
        <v>0.56740000000000002</v>
      </c>
    </row>
    <row r="2178" spans="1:41">
      <c r="A2178" s="305">
        <v>2174</v>
      </c>
      <c r="B2178" s="306" t="s">
        <v>4006</v>
      </c>
      <c r="C2178" s="305" t="s">
        <v>6191</v>
      </c>
      <c r="D2178" s="306" t="s">
        <v>4139</v>
      </c>
      <c r="E2178" s="307">
        <v>189</v>
      </c>
      <c r="F2178" s="304">
        <v>0</v>
      </c>
      <c r="G2178" s="304">
        <v>151.19999999999999</v>
      </c>
      <c r="H2178" s="304">
        <v>0.98780000000000001</v>
      </c>
      <c r="I2178" s="304">
        <v>12418</v>
      </c>
      <c r="K2178" s="304">
        <v>9.2399999999999996E-2</v>
      </c>
      <c r="L2178" s="304">
        <v>0</v>
      </c>
      <c r="M2178" s="304">
        <v>151.19999999999999</v>
      </c>
      <c r="N2178" s="304">
        <v>0.97729999999999995</v>
      </c>
      <c r="O2178" s="304">
        <v>16736</v>
      </c>
      <c r="Q2178" s="304">
        <v>0.12180000000000001</v>
      </c>
      <c r="R2178" s="304">
        <v>0</v>
      </c>
      <c r="S2178" s="304">
        <v>151.19999999999999</v>
      </c>
      <c r="T2178" s="304">
        <v>0.99560000000000004</v>
      </c>
      <c r="U2178" s="304">
        <v>14734</v>
      </c>
      <c r="W2178" s="304">
        <v>0.10879999999999999</v>
      </c>
      <c r="X2178" s="304">
        <v>102.4</v>
      </c>
      <c r="Y2178" s="304">
        <v>151.19999999999999</v>
      </c>
      <c r="Z2178" s="304">
        <v>0.97370000000000001</v>
      </c>
      <c r="AA2178" s="304">
        <v>9820</v>
      </c>
      <c r="AC2178" s="304">
        <v>0.13239999999999999</v>
      </c>
      <c r="AD2178" s="304">
        <v>119.2</v>
      </c>
      <c r="AE2178" s="304">
        <v>151.19999999999999</v>
      </c>
      <c r="AF2178" s="304">
        <v>0.98329999999999995</v>
      </c>
      <c r="AG2178" s="304">
        <v>28718</v>
      </c>
      <c r="AI2178" s="304">
        <v>0.32929999999999998</v>
      </c>
      <c r="AJ2178" s="304">
        <v>120</v>
      </c>
      <c r="AK2178" s="304">
        <v>151.19999999999999</v>
      </c>
      <c r="AL2178" s="304">
        <v>0.98139999999999994</v>
      </c>
      <c r="AM2178" s="304">
        <v>30760</v>
      </c>
      <c r="AO2178" s="304">
        <v>0.36280000000000001</v>
      </c>
    </row>
    <row r="2179" spans="1:41">
      <c r="A2179" s="305">
        <v>2175</v>
      </c>
      <c r="B2179" s="306" t="s">
        <v>4006</v>
      </c>
      <c r="C2179" s="305" t="s">
        <v>6193</v>
      </c>
      <c r="D2179" s="306" t="s">
        <v>4139</v>
      </c>
      <c r="E2179" s="307">
        <v>212.2</v>
      </c>
      <c r="F2179" s="304">
        <v>103.2</v>
      </c>
      <c r="G2179" s="304">
        <v>169.76</v>
      </c>
      <c r="H2179" s="304">
        <v>0.99629999999999996</v>
      </c>
      <c r="I2179" s="304">
        <v>11169</v>
      </c>
      <c r="K2179" s="304">
        <v>0.15090000000000001</v>
      </c>
      <c r="L2179" s="304">
        <v>113.52</v>
      </c>
      <c r="M2179" s="304">
        <v>169.76</v>
      </c>
      <c r="N2179" s="304">
        <v>0.99039999999999995</v>
      </c>
      <c r="O2179" s="304">
        <v>19371</v>
      </c>
      <c r="Q2179" s="304">
        <v>0.2316</v>
      </c>
      <c r="R2179" s="304">
        <v>111.72</v>
      </c>
      <c r="S2179" s="304">
        <v>169.76</v>
      </c>
      <c r="T2179" s="304">
        <v>0.98829999999999996</v>
      </c>
      <c r="U2179" s="304">
        <v>8574</v>
      </c>
      <c r="W2179" s="304">
        <v>0.1079</v>
      </c>
      <c r="X2179" s="304">
        <v>127.2</v>
      </c>
      <c r="Y2179" s="304">
        <v>169.76</v>
      </c>
      <c r="Z2179" s="304">
        <v>0.98089999999999999</v>
      </c>
      <c r="AA2179" s="304">
        <v>18396</v>
      </c>
      <c r="AC2179" s="304">
        <v>0.19819999999999999</v>
      </c>
      <c r="AD2179" s="304">
        <v>151.80000000000001</v>
      </c>
      <c r="AE2179" s="304">
        <v>169.76</v>
      </c>
      <c r="AF2179" s="304">
        <v>0.94840000000000002</v>
      </c>
      <c r="AG2179" s="304">
        <v>29235</v>
      </c>
      <c r="AI2179" s="304">
        <v>0.27300000000000002</v>
      </c>
      <c r="AJ2179" s="304">
        <v>119.52</v>
      </c>
      <c r="AK2179" s="304">
        <v>169.76</v>
      </c>
      <c r="AL2179" s="304">
        <v>0.98739999999999994</v>
      </c>
      <c r="AM2179" s="304">
        <v>27726</v>
      </c>
      <c r="AO2179" s="304">
        <v>0.32629999999999998</v>
      </c>
    </row>
    <row r="2180" spans="1:41">
      <c r="A2180" s="305">
        <v>2176</v>
      </c>
      <c r="B2180" s="306" t="s">
        <v>4006</v>
      </c>
      <c r="C2180" s="305" t="s">
        <v>6194</v>
      </c>
      <c r="D2180" s="306" t="s">
        <v>4051</v>
      </c>
      <c r="E2180" s="307">
        <v>122</v>
      </c>
      <c r="F2180" s="304">
        <v>66.8</v>
      </c>
      <c r="G2180" s="304">
        <v>97.6</v>
      </c>
      <c r="H2180" s="304">
        <v>0.96799999999999997</v>
      </c>
      <c r="I2180" s="304">
        <v>20206</v>
      </c>
      <c r="K2180" s="304">
        <v>0.48220000000000002</v>
      </c>
      <c r="L2180" s="304">
        <v>74.56</v>
      </c>
      <c r="M2180" s="304">
        <v>97.6</v>
      </c>
      <c r="N2180" s="304">
        <v>0.97019999999999995</v>
      </c>
      <c r="O2180" s="304">
        <v>28234</v>
      </c>
      <c r="Q2180" s="304">
        <v>0.52470000000000006</v>
      </c>
      <c r="R2180" s="304">
        <v>82.4</v>
      </c>
      <c r="S2180" s="304">
        <v>97.6</v>
      </c>
      <c r="T2180" s="304">
        <v>0.97060000000000002</v>
      </c>
      <c r="U2180" s="304">
        <v>28496</v>
      </c>
      <c r="W2180" s="304">
        <v>0.49490000000000001</v>
      </c>
      <c r="X2180" s="304">
        <v>78.8</v>
      </c>
      <c r="Y2180" s="304">
        <v>97.6</v>
      </c>
      <c r="Z2180" s="304">
        <v>0.96650000000000003</v>
      </c>
      <c r="AA2180" s="304">
        <v>28510</v>
      </c>
      <c r="AC2180" s="304">
        <v>0.50319999999999998</v>
      </c>
      <c r="AD2180" s="304">
        <v>76.959999999999994</v>
      </c>
      <c r="AE2180" s="304">
        <v>97.6</v>
      </c>
      <c r="AF2180" s="304">
        <v>0.95399999999999996</v>
      </c>
      <c r="AG2180" s="304">
        <v>21978</v>
      </c>
      <c r="AI2180" s="304">
        <v>0.40239999999999998</v>
      </c>
      <c r="AJ2180" s="304">
        <v>79</v>
      </c>
      <c r="AK2180" s="304">
        <v>97.6</v>
      </c>
      <c r="AL2180" s="304">
        <v>0.96440000000000003</v>
      </c>
      <c r="AM2180" s="304">
        <v>19746</v>
      </c>
      <c r="AO2180" s="304">
        <v>0.46949999999999997</v>
      </c>
    </row>
    <row r="2181" spans="1:41">
      <c r="A2181" s="305">
        <v>2177</v>
      </c>
      <c r="B2181" s="306" t="s">
        <v>4006</v>
      </c>
      <c r="C2181" s="305" t="s">
        <v>6195</v>
      </c>
      <c r="D2181" s="306" t="s">
        <v>4051</v>
      </c>
      <c r="E2181" s="307">
        <v>117</v>
      </c>
      <c r="F2181" s="304">
        <v>85.55</v>
      </c>
      <c r="G2181" s="304">
        <v>93.6</v>
      </c>
      <c r="H2181" s="304">
        <v>0.98460000000000003</v>
      </c>
      <c r="I2181" s="304">
        <v>29456</v>
      </c>
      <c r="K2181" s="304">
        <v>0.49</v>
      </c>
      <c r="L2181" s="304">
        <v>95.55</v>
      </c>
      <c r="M2181" s="304">
        <v>95.55</v>
      </c>
      <c r="N2181" s="304">
        <v>0.98770000000000002</v>
      </c>
      <c r="O2181" s="304">
        <v>38528</v>
      </c>
      <c r="Q2181" s="304">
        <v>0.55310000000000004</v>
      </c>
      <c r="R2181" s="304">
        <v>90.75</v>
      </c>
      <c r="S2181" s="304">
        <v>93.6</v>
      </c>
      <c r="T2181" s="304">
        <v>0.98839999999999995</v>
      </c>
      <c r="U2181" s="304">
        <v>41824</v>
      </c>
      <c r="V2181" s="304" t="e">
        <f>U2181-#REF!</f>
        <v>#REF!</v>
      </c>
      <c r="W2181" s="304">
        <v>0.65300000000000002</v>
      </c>
      <c r="X2181" s="304">
        <v>96.75</v>
      </c>
      <c r="Y2181" s="304">
        <v>96.75</v>
      </c>
      <c r="Z2181" s="304">
        <v>0.98750000000000004</v>
      </c>
      <c r="AA2181" s="304">
        <v>30360</v>
      </c>
      <c r="AC2181" s="304">
        <v>0.43049999999999999</v>
      </c>
      <c r="AD2181" s="304">
        <v>90.75</v>
      </c>
      <c r="AE2181" s="304">
        <v>93.6</v>
      </c>
      <c r="AF2181" s="304">
        <v>0.98499999999999999</v>
      </c>
      <c r="AG2181" s="304">
        <v>32272</v>
      </c>
      <c r="AI2181" s="304">
        <v>0.48930000000000001</v>
      </c>
      <c r="AJ2181" s="304">
        <v>79.349999999999994</v>
      </c>
      <c r="AK2181" s="304">
        <v>93.6</v>
      </c>
      <c r="AL2181" s="304">
        <v>0.98570000000000002</v>
      </c>
      <c r="AM2181" s="304">
        <v>30314</v>
      </c>
      <c r="AO2181" s="304">
        <v>0.54339999999999999</v>
      </c>
    </row>
    <row r="2182" spans="1:41">
      <c r="A2182" s="305">
        <v>2178</v>
      </c>
      <c r="B2182" s="306" t="s">
        <v>4006</v>
      </c>
      <c r="C2182" s="305" t="s">
        <v>6196</v>
      </c>
      <c r="D2182" s="306" t="s">
        <v>4051</v>
      </c>
      <c r="E2182" s="307">
        <v>422</v>
      </c>
      <c r="F2182" s="304">
        <v>335.52</v>
      </c>
      <c r="G2182" s="304">
        <v>337.6</v>
      </c>
      <c r="H2182" s="304">
        <v>0.9486</v>
      </c>
      <c r="I2182" s="304">
        <v>118686</v>
      </c>
      <c r="K2182" s="304">
        <v>0.51790000000000003</v>
      </c>
      <c r="L2182" s="304">
        <v>365.76</v>
      </c>
      <c r="M2182" s="304">
        <v>365.76</v>
      </c>
      <c r="N2182" s="304">
        <v>0.9526</v>
      </c>
      <c r="O2182" s="304">
        <v>106368</v>
      </c>
      <c r="Q2182" s="304">
        <v>0.41039999999999999</v>
      </c>
      <c r="R2182" s="304">
        <v>428.4</v>
      </c>
      <c r="S2182" s="304">
        <v>428.4</v>
      </c>
      <c r="T2182" s="304">
        <v>0.94669999999999999</v>
      </c>
      <c r="U2182" s="304">
        <v>122730</v>
      </c>
      <c r="W2182" s="304">
        <v>0.42030000000000001</v>
      </c>
      <c r="X2182" s="304">
        <v>302.16000000000003</v>
      </c>
      <c r="Y2182" s="304">
        <v>337.6</v>
      </c>
      <c r="Z2182" s="304">
        <v>0.94309999999999994</v>
      </c>
      <c r="AA2182" s="304">
        <v>115398</v>
      </c>
      <c r="AC2182" s="304">
        <v>0.54430000000000001</v>
      </c>
      <c r="AD2182" s="304">
        <v>354.72</v>
      </c>
      <c r="AE2182" s="304">
        <v>354.72</v>
      </c>
      <c r="AF2182" s="304">
        <v>0.94399999999999995</v>
      </c>
      <c r="AG2182" s="304">
        <v>110040</v>
      </c>
      <c r="AI2182" s="304">
        <v>0.44169999999999998</v>
      </c>
      <c r="AJ2182" s="304">
        <v>339.12</v>
      </c>
      <c r="AK2182" s="304">
        <v>339.12</v>
      </c>
      <c r="AL2182" s="304">
        <v>0.93930000000000002</v>
      </c>
      <c r="AM2182" s="304">
        <v>103146</v>
      </c>
      <c r="AO2182" s="304">
        <v>0.44979999999999998</v>
      </c>
    </row>
    <row r="2183" spans="1:41">
      <c r="A2183" s="305">
        <v>2179</v>
      </c>
      <c r="B2183" s="306" t="s">
        <v>4006</v>
      </c>
      <c r="C2183" s="305" t="s">
        <v>6197</v>
      </c>
      <c r="D2183" s="306" t="s">
        <v>4051</v>
      </c>
      <c r="E2183" s="307">
        <v>111</v>
      </c>
      <c r="F2183" s="304">
        <v>69.12</v>
      </c>
      <c r="G2183" s="304">
        <v>88.8</v>
      </c>
      <c r="H2183" s="304">
        <v>0.99549999999999994</v>
      </c>
      <c r="I2183" s="304">
        <v>12604</v>
      </c>
      <c r="K2183" s="304">
        <v>0.25440000000000002</v>
      </c>
      <c r="L2183" s="304">
        <v>66.959999999999994</v>
      </c>
      <c r="M2183" s="304">
        <v>88.8</v>
      </c>
      <c r="N2183" s="304">
        <v>0.99680000000000002</v>
      </c>
      <c r="O2183" s="304">
        <v>15204</v>
      </c>
      <c r="Q2183" s="304">
        <v>0.30620000000000003</v>
      </c>
      <c r="R2183" s="304">
        <v>73.680000000000007</v>
      </c>
      <c r="S2183" s="304">
        <v>88.8</v>
      </c>
      <c r="T2183" s="304">
        <v>0.9909</v>
      </c>
      <c r="U2183" s="304">
        <v>15146</v>
      </c>
      <c r="W2183" s="304">
        <v>0.28810000000000002</v>
      </c>
      <c r="X2183" s="304">
        <v>49.28</v>
      </c>
      <c r="Y2183" s="304">
        <v>88.8</v>
      </c>
      <c r="Z2183" s="304">
        <v>0.99099999999999999</v>
      </c>
      <c r="AA2183" s="304">
        <v>13070</v>
      </c>
      <c r="AC2183" s="304">
        <v>0.35980000000000001</v>
      </c>
      <c r="AD2183" s="304">
        <v>60</v>
      </c>
      <c r="AE2183" s="304">
        <v>88.8</v>
      </c>
      <c r="AF2183" s="304">
        <v>0.98799999999999999</v>
      </c>
      <c r="AG2183" s="304">
        <v>14082</v>
      </c>
      <c r="AI2183" s="304">
        <v>0.31929999999999997</v>
      </c>
      <c r="AJ2183" s="304">
        <v>46</v>
      </c>
      <c r="AK2183" s="304">
        <v>88.8</v>
      </c>
      <c r="AL2183" s="304">
        <v>0.97189999999999999</v>
      </c>
      <c r="AM2183" s="304">
        <v>14040</v>
      </c>
      <c r="AO2183" s="304">
        <v>0.43619999999999998</v>
      </c>
    </row>
    <row r="2184" spans="1:41">
      <c r="A2184" s="305">
        <v>2180</v>
      </c>
      <c r="B2184" s="306" t="s">
        <v>4006</v>
      </c>
      <c r="C2184" s="305" t="s">
        <v>6198</v>
      </c>
      <c r="D2184" s="306" t="s">
        <v>4139</v>
      </c>
      <c r="E2184" s="307">
        <v>178</v>
      </c>
      <c r="F2184" s="304">
        <v>219.65</v>
      </c>
      <c r="G2184" s="304">
        <v>219.65</v>
      </c>
      <c r="H2184" s="304">
        <v>0.96589999999999998</v>
      </c>
      <c r="I2184" s="304">
        <v>22331</v>
      </c>
      <c r="K2184" s="304">
        <v>0.64810000000000001</v>
      </c>
      <c r="L2184" s="304">
        <v>223.17</v>
      </c>
      <c r="M2184" s="304">
        <v>223.17</v>
      </c>
      <c r="N2184" s="304">
        <v>0.94020000000000004</v>
      </c>
      <c r="O2184" s="304">
        <v>41931</v>
      </c>
      <c r="Q2184" s="304">
        <v>0.27010000000000001</v>
      </c>
      <c r="R2184" s="304">
        <v>225.57</v>
      </c>
      <c r="S2184" s="304">
        <v>225.57</v>
      </c>
      <c r="T2184" s="304">
        <v>0.93510000000000004</v>
      </c>
      <c r="U2184" s="304">
        <v>40962</v>
      </c>
      <c r="W2184" s="304">
        <v>0.2712</v>
      </c>
      <c r="X2184" s="304">
        <v>215.81</v>
      </c>
      <c r="Y2184" s="304">
        <v>215.81</v>
      </c>
      <c r="Z2184" s="304">
        <v>0.96740000000000004</v>
      </c>
      <c r="AA2184" s="304">
        <v>32657</v>
      </c>
      <c r="AC2184" s="304">
        <v>0.21149999999999999</v>
      </c>
      <c r="AD2184" s="304">
        <v>235.52</v>
      </c>
      <c r="AE2184" s="304">
        <v>235.52</v>
      </c>
      <c r="AF2184" s="304">
        <v>0.95130000000000003</v>
      </c>
      <c r="AG2184" s="304">
        <v>62482</v>
      </c>
      <c r="AI2184" s="304">
        <v>0.37490000000000001</v>
      </c>
      <c r="AJ2184" s="304">
        <v>222.88</v>
      </c>
      <c r="AK2184" s="304">
        <v>222.88</v>
      </c>
      <c r="AL2184" s="304">
        <v>0.9536</v>
      </c>
      <c r="AM2184" s="304">
        <v>42714</v>
      </c>
      <c r="AO2184" s="304">
        <v>0.27910000000000001</v>
      </c>
    </row>
    <row r="2185" spans="1:41">
      <c r="A2185" s="305">
        <v>2181</v>
      </c>
      <c r="B2185" s="306" t="s">
        <v>4006</v>
      </c>
      <c r="C2185" s="305" t="s">
        <v>6199</v>
      </c>
      <c r="D2185" s="306" t="s">
        <v>4051</v>
      </c>
      <c r="E2185" s="307">
        <v>195</v>
      </c>
      <c r="F2185" s="304">
        <v>93</v>
      </c>
      <c r="G2185" s="304">
        <v>156</v>
      </c>
      <c r="H2185" s="304">
        <v>0.99549999999999994</v>
      </c>
      <c r="I2185" s="304">
        <v>32550</v>
      </c>
      <c r="K2185" s="304">
        <v>0.4884</v>
      </c>
      <c r="L2185" s="304">
        <v>39.99</v>
      </c>
      <c r="M2185" s="304">
        <v>156</v>
      </c>
      <c r="N2185" s="304">
        <v>0.99729999999999996</v>
      </c>
      <c r="O2185" s="304">
        <v>32160</v>
      </c>
      <c r="P2185" s="304" t="e">
        <f>O2185-#REF!</f>
        <v>#REF!</v>
      </c>
      <c r="Q2185" s="304">
        <v>0.89829999999999999</v>
      </c>
      <c r="R2185" s="304">
        <v>120</v>
      </c>
      <c r="S2185" s="304">
        <v>156</v>
      </c>
      <c r="T2185" s="304">
        <v>0.99439999999999995</v>
      </c>
      <c r="U2185" s="304">
        <v>35196</v>
      </c>
      <c r="V2185" s="304" t="e">
        <f>U2185-#REF!</f>
        <v>#REF!</v>
      </c>
      <c r="W2185" s="304">
        <v>0.89870000000000005</v>
      </c>
      <c r="X2185" s="304">
        <v>102.56</v>
      </c>
      <c r="Y2185" s="304">
        <v>156</v>
      </c>
      <c r="Z2185" s="304">
        <v>0.99390000000000001</v>
      </c>
      <c r="AA2185" s="304">
        <v>35976</v>
      </c>
      <c r="AC2185" s="304">
        <v>0.47439999999999999</v>
      </c>
      <c r="AD2185" s="304">
        <v>94.88</v>
      </c>
      <c r="AE2185" s="304">
        <v>156</v>
      </c>
      <c r="AF2185" s="304">
        <v>0.99139999999999995</v>
      </c>
      <c r="AG2185" s="304">
        <v>33932</v>
      </c>
      <c r="AI2185" s="304">
        <v>0.4849</v>
      </c>
      <c r="AJ2185" s="304">
        <v>97.6</v>
      </c>
      <c r="AK2185" s="304">
        <v>156</v>
      </c>
      <c r="AL2185" s="304">
        <v>0.97909999999999997</v>
      </c>
      <c r="AM2185" s="304">
        <v>31556</v>
      </c>
      <c r="AO2185" s="304">
        <v>0.4587</v>
      </c>
    </row>
    <row r="2186" spans="1:41">
      <c r="A2186" s="305">
        <v>2182</v>
      </c>
      <c r="B2186" s="306" t="s">
        <v>4006</v>
      </c>
      <c r="C2186" s="305" t="s">
        <v>6200</v>
      </c>
      <c r="D2186" s="306" t="s">
        <v>4051</v>
      </c>
      <c r="E2186" s="307">
        <v>327.8</v>
      </c>
      <c r="F2186" s="304">
        <v>111</v>
      </c>
      <c r="G2186" s="304">
        <v>262.24</v>
      </c>
      <c r="H2186" s="304">
        <v>0.99590000000000001</v>
      </c>
      <c r="I2186" s="304">
        <v>36285</v>
      </c>
      <c r="K2186" s="304">
        <v>0.45590000000000003</v>
      </c>
      <c r="L2186" s="304">
        <v>114</v>
      </c>
      <c r="M2186" s="304">
        <v>262.24</v>
      </c>
      <c r="N2186" s="304">
        <v>0.99680000000000002</v>
      </c>
      <c r="O2186" s="304">
        <v>45315</v>
      </c>
      <c r="Q2186" s="304">
        <v>0.53600000000000003</v>
      </c>
      <c r="R2186" s="304">
        <v>0</v>
      </c>
      <c r="S2186" s="304">
        <v>262.24</v>
      </c>
      <c r="T2186" s="304">
        <v>0.99360000000000004</v>
      </c>
      <c r="U2186" s="304">
        <v>46500</v>
      </c>
      <c r="W2186" s="304">
        <v>0.1983</v>
      </c>
      <c r="X2186" s="304">
        <v>126.6</v>
      </c>
      <c r="Y2186" s="304">
        <v>262.24</v>
      </c>
      <c r="Z2186" s="304">
        <v>0.99429999999999996</v>
      </c>
      <c r="AA2186" s="304">
        <v>36771</v>
      </c>
      <c r="AC2186" s="304">
        <v>0.39269999999999999</v>
      </c>
      <c r="AD2186" s="304">
        <v>114</v>
      </c>
      <c r="AE2186" s="304">
        <v>262.24</v>
      </c>
      <c r="AF2186" s="304">
        <v>0.99519999999999997</v>
      </c>
      <c r="AG2186" s="304">
        <v>37890</v>
      </c>
      <c r="AI2186" s="304">
        <v>0.44890000000000002</v>
      </c>
      <c r="AJ2186" s="304">
        <v>126</v>
      </c>
      <c r="AK2186" s="304">
        <v>262.24</v>
      </c>
      <c r="AL2186" s="304">
        <v>0.99390000000000001</v>
      </c>
      <c r="AM2186" s="304">
        <v>41037</v>
      </c>
      <c r="AO2186" s="304">
        <v>0.4551</v>
      </c>
    </row>
    <row r="2187" spans="1:41">
      <c r="A2187" s="305">
        <v>2183</v>
      </c>
      <c r="B2187" s="306" t="s">
        <v>4006</v>
      </c>
      <c r="C2187" s="305" t="s">
        <v>6201</v>
      </c>
      <c r="D2187" s="306" t="s">
        <v>4139</v>
      </c>
      <c r="E2187" s="307">
        <v>167</v>
      </c>
      <c r="F2187" s="304">
        <v>127.92</v>
      </c>
      <c r="G2187" s="304">
        <v>150</v>
      </c>
      <c r="H2187" s="304">
        <v>0.97939999999999994</v>
      </c>
      <c r="I2187" s="304">
        <v>28035</v>
      </c>
      <c r="K2187" s="304">
        <v>0.31080000000000002</v>
      </c>
      <c r="L2187" s="304">
        <v>133.68</v>
      </c>
      <c r="M2187" s="304">
        <v>133.6</v>
      </c>
      <c r="N2187" s="304">
        <v>0.97350000000000003</v>
      </c>
      <c r="O2187" s="304">
        <v>20226</v>
      </c>
      <c r="Q2187" s="304">
        <v>0.2089</v>
      </c>
      <c r="R2187" s="304">
        <v>115.92</v>
      </c>
      <c r="S2187" s="304">
        <v>133.6</v>
      </c>
      <c r="T2187" s="304">
        <v>0.96779999999999999</v>
      </c>
      <c r="U2187" s="304">
        <v>11505</v>
      </c>
      <c r="W2187" s="304">
        <v>0.1424</v>
      </c>
      <c r="X2187" s="304">
        <v>113.04</v>
      </c>
      <c r="Y2187" s="304">
        <v>133.6</v>
      </c>
      <c r="Z2187" s="304">
        <v>0.97360000000000002</v>
      </c>
      <c r="AA2187" s="304">
        <v>9054</v>
      </c>
      <c r="AC2187" s="304">
        <v>0.1106</v>
      </c>
      <c r="AD2187" s="304">
        <v>104.16</v>
      </c>
      <c r="AE2187" s="304">
        <v>133.6</v>
      </c>
      <c r="AF2187" s="304">
        <v>0.97819999999999996</v>
      </c>
      <c r="AG2187" s="304">
        <v>7800</v>
      </c>
      <c r="AI2187" s="304">
        <v>0.10290000000000001</v>
      </c>
      <c r="AJ2187" s="304">
        <v>92.4</v>
      </c>
      <c r="AK2187" s="304">
        <v>133.6</v>
      </c>
      <c r="AL2187" s="304">
        <v>0.97660000000000002</v>
      </c>
      <c r="AM2187" s="304">
        <v>9117</v>
      </c>
      <c r="AO2187" s="304">
        <v>0.14030000000000001</v>
      </c>
    </row>
    <row r="2188" spans="1:41">
      <c r="A2188" s="305">
        <v>2184</v>
      </c>
      <c r="B2188" s="306" t="s">
        <v>4006</v>
      </c>
      <c r="C2188" s="305" t="s">
        <v>6202</v>
      </c>
      <c r="D2188" s="306" t="s">
        <v>4051</v>
      </c>
      <c r="E2188" s="307">
        <v>202</v>
      </c>
      <c r="F2188" s="304">
        <v>175.4</v>
      </c>
      <c r="G2188" s="304">
        <v>175.4</v>
      </c>
      <c r="H2188" s="304">
        <v>0.9506</v>
      </c>
      <c r="I2188" s="304">
        <v>39976</v>
      </c>
      <c r="K2188" s="304">
        <v>0.33300000000000002</v>
      </c>
      <c r="L2188" s="304">
        <v>161</v>
      </c>
      <c r="M2188" s="304">
        <v>161.6</v>
      </c>
      <c r="N2188" s="304">
        <v>0.95679999999999998</v>
      </c>
      <c r="O2188" s="304">
        <v>38746</v>
      </c>
      <c r="Q2188" s="304">
        <v>0.33810000000000001</v>
      </c>
      <c r="R2188" s="304">
        <v>84</v>
      </c>
      <c r="S2188" s="304">
        <v>161.6</v>
      </c>
      <c r="T2188" s="304">
        <v>0.94540000000000002</v>
      </c>
      <c r="U2188" s="304">
        <v>33288</v>
      </c>
      <c r="W2188" s="304">
        <v>0.58220000000000005</v>
      </c>
      <c r="X2188" s="304">
        <v>182.2</v>
      </c>
      <c r="Y2188" s="304">
        <v>182.2</v>
      </c>
      <c r="Z2188" s="304">
        <v>0.93469999999999998</v>
      </c>
      <c r="AA2188" s="304">
        <v>41008</v>
      </c>
      <c r="AC2188" s="304">
        <v>0.32369999999999999</v>
      </c>
      <c r="AD2188" s="304">
        <v>155.4</v>
      </c>
      <c r="AE2188" s="304">
        <v>161.6</v>
      </c>
      <c r="AF2188" s="304">
        <v>0.94159999999999999</v>
      </c>
      <c r="AG2188" s="304">
        <v>33264</v>
      </c>
      <c r="AI2188" s="304">
        <v>0.30559999999999998</v>
      </c>
      <c r="AJ2188" s="304">
        <v>146.80000000000001</v>
      </c>
      <c r="AK2188" s="304">
        <v>161.6</v>
      </c>
      <c r="AL2188" s="304">
        <v>0.93420000000000003</v>
      </c>
      <c r="AM2188" s="304">
        <v>22596</v>
      </c>
      <c r="AO2188" s="304">
        <v>0.2288</v>
      </c>
    </row>
    <row r="2189" spans="1:41">
      <c r="A2189" s="305">
        <v>2185</v>
      </c>
      <c r="B2189" s="306" t="s">
        <v>4006</v>
      </c>
      <c r="C2189" s="305" t="s">
        <v>4032</v>
      </c>
      <c r="D2189" s="306" t="s">
        <v>4051</v>
      </c>
      <c r="E2189" s="307">
        <v>132.22</v>
      </c>
      <c r="F2189" s="304">
        <v>35.840000000000003</v>
      </c>
      <c r="G2189" s="304">
        <v>0</v>
      </c>
      <c r="H2189" s="304">
        <v>0.96099999999999997</v>
      </c>
      <c r="I2189" s="304">
        <v>9044</v>
      </c>
      <c r="K2189" s="304">
        <v>0</v>
      </c>
      <c r="L2189" s="304">
        <v>42.5</v>
      </c>
      <c r="M2189" s="304">
        <v>0</v>
      </c>
      <c r="N2189" s="304">
        <v>0.97350000000000003</v>
      </c>
      <c r="O2189" s="304">
        <v>17862</v>
      </c>
      <c r="Q2189" s="304">
        <v>0</v>
      </c>
      <c r="R2189" s="304">
        <v>45.354999999999997</v>
      </c>
      <c r="S2189" s="304">
        <v>105.776</v>
      </c>
      <c r="T2189" s="304">
        <v>0.92720000000000002</v>
      </c>
      <c r="U2189" s="304">
        <v>7640</v>
      </c>
      <c r="W2189" s="304">
        <v>0.47639999999999999</v>
      </c>
      <c r="X2189" s="304">
        <v>46.634999999999998</v>
      </c>
      <c r="Y2189" s="304">
        <v>105.776</v>
      </c>
      <c r="Z2189" s="304">
        <v>0.90329999999999999</v>
      </c>
      <c r="AA2189" s="304">
        <v>14318</v>
      </c>
      <c r="AC2189" s="304">
        <v>0.46</v>
      </c>
      <c r="AD2189" s="304">
        <v>51.034999999999997</v>
      </c>
      <c r="AE2189" s="304">
        <v>105.776</v>
      </c>
      <c r="AF2189" s="304">
        <v>0.88290000000000002</v>
      </c>
      <c r="AG2189" s="304">
        <v>12220</v>
      </c>
      <c r="AI2189" s="304">
        <v>0.36680000000000001</v>
      </c>
      <c r="AJ2189" s="304">
        <v>45.914999999999999</v>
      </c>
      <c r="AK2189" s="304">
        <v>105.776</v>
      </c>
      <c r="AL2189" s="304">
        <v>0.86699999999999999</v>
      </c>
      <c r="AM2189" s="304">
        <v>10544</v>
      </c>
      <c r="AO2189" s="304">
        <v>0.37040000000000001</v>
      </c>
    </row>
    <row r="2190" spans="1:41">
      <c r="A2190" s="305">
        <v>2186</v>
      </c>
      <c r="B2190" s="306" t="s">
        <v>4006</v>
      </c>
      <c r="C2190" s="305" t="s">
        <v>6203</v>
      </c>
      <c r="D2190" s="306" t="s">
        <v>4051</v>
      </c>
      <c r="E2190" s="307">
        <v>167</v>
      </c>
      <c r="F2190" s="304">
        <v>79.92</v>
      </c>
      <c r="G2190" s="304">
        <v>133.6</v>
      </c>
      <c r="H2190" s="304">
        <v>0.9708</v>
      </c>
      <c r="I2190" s="304">
        <v>20260</v>
      </c>
      <c r="K2190" s="304">
        <v>0.36270000000000002</v>
      </c>
      <c r="L2190" s="304">
        <v>90.72</v>
      </c>
      <c r="M2190" s="304">
        <v>133.6</v>
      </c>
      <c r="N2190" s="304">
        <v>0.97809999999999997</v>
      </c>
      <c r="O2190" s="304">
        <v>25308</v>
      </c>
      <c r="Q2190" s="304">
        <v>0.38340000000000002</v>
      </c>
      <c r="R2190" s="304">
        <v>84.32</v>
      </c>
      <c r="S2190" s="304">
        <v>133.6</v>
      </c>
      <c r="T2190" s="304">
        <v>0.96909999999999996</v>
      </c>
      <c r="U2190" s="304">
        <v>29370</v>
      </c>
      <c r="W2190" s="304">
        <v>0.49919999999999998</v>
      </c>
      <c r="X2190" s="304">
        <v>91.76</v>
      </c>
      <c r="Y2190" s="304">
        <v>133.6</v>
      </c>
      <c r="Z2190" s="304">
        <v>0.94889999999999997</v>
      </c>
      <c r="AA2190" s="304">
        <v>26348</v>
      </c>
      <c r="AC2190" s="304">
        <v>0.40670000000000001</v>
      </c>
      <c r="AD2190" s="304">
        <v>104</v>
      </c>
      <c r="AE2190" s="304">
        <v>133.6</v>
      </c>
      <c r="AF2190" s="304">
        <v>0.93079999999999996</v>
      </c>
      <c r="AG2190" s="304">
        <v>22122</v>
      </c>
      <c r="AI2190" s="304">
        <v>0.30719999999999997</v>
      </c>
      <c r="AJ2190" s="304">
        <v>100</v>
      </c>
      <c r="AK2190" s="304">
        <v>133.6</v>
      </c>
      <c r="AL2190" s="304">
        <v>0.94579999999999997</v>
      </c>
      <c r="AM2190" s="304">
        <v>24222</v>
      </c>
      <c r="AO2190" s="304">
        <v>0.35570000000000002</v>
      </c>
    </row>
    <row r="2191" spans="1:41">
      <c r="A2191" s="305">
        <v>2187</v>
      </c>
      <c r="B2191" s="306" t="s">
        <v>4006</v>
      </c>
      <c r="C2191" s="305" t="s">
        <v>6204</v>
      </c>
      <c r="D2191" s="306" t="s">
        <v>4051</v>
      </c>
      <c r="E2191" s="307">
        <v>322</v>
      </c>
      <c r="F2191" s="304">
        <v>273.44</v>
      </c>
      <c r="G2191" s="304">
        <v>273.44</v>
      </c>
      <c r="H2191" s="304">
        <v>0.95789999999999997</v>
      </c>
      <c r="I2191" s="304">
        <v>90068</v>
      </c>
      <c r="K2191" s="304">
        <v>0.47760000000000002</v>
      </c>
      <c r="L2191" s="304">
        <v>276.95999999999998</v>
      </c>
      <c r="M2191" s="304">
        <v>276.95999999999998</v>
      </c>
      <c r="N2191" s="304">
        <v>0.96060000000000001</v>
      </c>
      <c r="O2191" s="304">
        <v>87416</v>
      </c>
      <c r="Q2191" s="304">
        <v>0.44169999999999998</v>
      </c>
      <c r="R2191" s="304">
        <v>295.2</v>
      </c>
      <c r="S2191" s="304">
        <v>295.2</v>
      </c>
      <c r="T2191" s="304">
        <v>0.95789999999999997</v>
      </c>
      <c r="U2191" s="304">
        <v>74332</v>
      </c>
      <c r="W2191" s="304">
        <v>0.36509999999999998</v>
      </c>
      <c r="X2191" s="304">
        <v>260</v>
      </c>
      <c r="Y2191" s="304">
        <v>260</v>
      </c>
      <c r="Z2191" s="304">
        <v>0.9556</v>
      </c>
      <c r="AA2191" s="304">
        <v>83200</v>
      </c>
      <c r="AC2191" s="304">
        <v>0.4501</v>
      </c>
      <c r="AD2191" s="304">
        <v>284.64</v>
      </c>
      <c r="AE2191" s="304">
        <v>284.64</v>
      </c>
      <c r="AF2191" s="304">
        <v>0.95109999999999995</v>
      </c>
      <c r="AG2191" s="304">
        <v>65224</v>
      </c>
      <c r="AI2191" s="304">
        <v>0.32390000000000002</v>
      </c>
      <c r="AJ2191" s="304">
        <v>250.88</v>
      </c>
      <c r="AK2191" s="304">
        <v>257.60000000000002</v>
      </c>
      <c r="AL2191" s="304">
        <v>0.94509999999999994</v>
      </c>
      <c r="AM2191" s="304">
        <v>64712</v>
      </c>
      <c r="AO2191" s="304">
        <v>0.37909999999999999</v>
      </c>
    </row>
    <row r="2192" spans="1:41">
      <c r="A2192" s="305">
        <v>2188</v>
      </c>
      <c r="B2192" s="306" t="s">
        <v>4006</v>
      </c>
      <c r="C2192" s="305" t="s">
        <v>6205</v>
      </c>
      <c r="D2192" s="306" t="s">
        <v>4051</v>
      </c>
      <c r="E2192" s="307">
        <v>422</v>
      </c>
      <c r="F2192" s="304">
        <v>138</v>
      </c>
      <c r="G2192" s="304">
        <v>337.6</v>
      </c>
      <c r="H2192" s="304">
        <v>0.99319999999999997</v>
      </c>
      <c r="I2192" s="304">
        <v>36200</v>
      </c>
      <c r="K2192" s="304">
        <v>0.36680000000000001</v>
      </c>
      <c r="L2192" s="304">
        <v>116</v>
      </c>
      <c r="M2192" s="304">
        <v>337.6</v>
      </c>
      <c r="N2192" s="304">
        <v>0.995</v>
      </c>
      <c r="O2192" s="304">
        <v>39200</v>
      </c>
      <c r="Q2192" s="304">
        <v>0.45650000000000002</v>
      </c>
      <c r="R2192" s="304">
        <v>144</v>
      </c>
      <c r="S2192" s="304">
        <v>337.6</v>
      </c>
      <c r="T2192" s="304">
        <v>0.98909999999999998</v>
      </c>
      <c r="U2192" s="304">
        <v>40600</v>
      </c>
      <c r="W2192" s="304">
        <v>0.39589999999999997</v>
      </c>
      <c r="X2192" s="304">
        <v>122</v>
      </c>
      <c r="Y2192" s="304">
        <v>337.6</v>
      </c>
      <c r="Z2192" s="304">
        <v>0.98780000000000001</v>
      </c>
      <c r="AA2192" s="304">
        <v>40300</v>
      </c>
      <c r="AC2192" s="304">
        <v>0.44950000000000001</v>
      </c>
      <c r="AD2192" s="304">
        <v>120</v>
      </c>
      <c r="AE2192" s="304">
        <v>337.6</v>
      </c>
      <c r="AF2192" s="304">
        <v>0.99219999999999997</v>
      </c>
      <c r="AG2192" s="304">
        <v>38100</v>
      </c>
      <c r="AI2192" s="304">
        <v>0.43009999999999998</v>
      </c>
      <c r="AJ2192" s="304">
        <v>98</v>
      </c>
      <c r="AK2192" s="304">
        <v>337.6</v>
      </c>
      <c r="AL2192" s="304">
        <v>0.99070000000000003</v>
      </c>
      <c r="AM2192" s="304">
        <v>36900</v>
      </c>
      <c r="AO2192" s="304">
        <v>0.52790000000000004</v>
      </c>
    </row>
    <row r="2193" spans="1:41">
      <c r="A2193" s="305">
        <v>2189</v>
      </c>
      <c r="B2193" s="306" t="s">
        <v>4006</v>
      </c>
      <c r="C2193" s="305" t="s">
        <v>6206</v>
      </c>
      <c r="D2193" s="306" t="s">
        <v>4051</v>
      </c>
      <c r="E2193" s="307">
        <v>129</v>
      </c>
      <c r="F2193" s="304">
        <v>69.09</v>
      </c>
      <c r="G2193" s="304">
        <v>103.2</v>
      </c>
      <c r="H2193" s="304">
        <v>0.98450000000000004</v>
      </c>
      <c r="I2193" s="304">
        <v>21756</v>
      </c>
      <c r="K2193" s="304">
        <v>0.45240000000000002</v>
      </c>
      <c r="L2193" s="304">
        <v>72.930000000000007</v>
      </c>
      <c r="M2193" s="304">
        <v>103.2</v>
      </c>
      <c r="N2193" s="304">
        <v>0.98770000000000002</v>
      </c>
      <c r="O2193" s="304">
        <v>25931</v>
      </c>
      <c r="Q2193" s="304">
        <v>0.49230000000000002</v>
      </c>
      <c r="R2193" s="304">
        <v>77.89</v>
      </c>
      <c r="S2193" s="304">
        <v>103.2</v>
      </c>
      <c r="T2193" s="304">
        <v>0.97729999999999995</v>
      </c>
      <c r="U2193" s="304">
        <v>34181</v>
      </c>
      <c r="V2193" s="304" t="e">
        <f>U2193-#REF!</f>
        <v>#REF!</v>
      </c>
      <c r="W2193" s="304">
        <v>0.63390000000000002</v>
      </c>
      <c r="X2193" s="304">
        <v>75.650000000000006</v>
      </c>
      <c r="Y2193" s="304">
        <v>103.2</v>
      </c>
      <c r="Z2193" s="304">
        <v>0.96629999999999994</v>
      </c>
      <c r="AA2193" s="304">
        <v>29659</v>
      </c>
      <c r="AC2193" s="304">
        <v>0.55449999999999999</v>
      </c>
      <c r="AD2193" s="304">
        <v>67.010000000000005</v>
      </c>
      <c r="AE2193" s="304">
        <v>103.2</v>
      </c>
      <c r="AF2193" s="304">
        <v>0.9667</v>
      </c>
      <c r="AG2193" s="304">
        <v>24449</v>
      </c>
      <c r="AI2193" s="304">
        <v>0.51690000000000003</v>
      </c>
      <c r="AJ2193" s="304">
        <v>69.25</v>
      </c>
      <c r="AK2193" s="304">
        <v>103.2</v>
      </c>
      <c r="AL2193" s="304">
        <v>0.95899999999999996</v>
      </c>
      <c r="AM2193" s="304">
        <v>24081</v>
      </c>
      <c r="AO2193" s="304">
        <v>0.51290000000000002</v>
      </c>
    </row>
    <row r="2194" spans="1:41">
      <c r="A2194" s="305">
        <v>2190</v>
      </c>
      <c r="B2194" s="306" t="s">
        <v>4006</v>
      </c>
      <c r="C2194" s="305" t="s">
        <v>6208</v>
      </c>
      <c r="D2194" s="306" t="s">
        <v>4051</v>
      </c>
      <c r="E2194" s="307">
        <v>118</v>
      </c>
      <c r="F2194" s="304">
        <v>22.24</v>
      </c>
      <c r="G2194" s="304">
        <v>94.4</v>
      </c>
      <c r="H2194" s="304">
        <v>0.94699999999999995</v>
      </c>
      <c r="I2194" s="304">
        <v>5392</v>
      </c>
      <c r="K2194" s="304">
        <v>0.35560000000000003</v>
      </c>
      <c r="L2194" s="304">
        <v>26.24</v>
      </c>
      <c r="M2194" s="304">
        <v>94.4</v>
      </c>
      <c r="N2194" s="304">
        <v>0.95619999999999994</v>
      </c>
      <c r="O2194" s="304">
        <v>6984</v>
      </c>
      <c r="Q2194" s="304">
        <v>0.37409999999999999</v>
      </c>
      <c r="R2194" s="304">
        <v>30.56</v>
      </c>
      <c r="S2194" s="304">
        <v>94.4</v>
      </c>
      <c r="T2194" s="304">
        <v>0.93369999999999997</v>
      </c>
      <c r="U2194" s="304">
        <v>6590</v>
      </c>
      <c r="W2194" s="304">
        <v>0.32079999999999997</v>
      </c>
      <c r="X2194" s="304">
        <v>26</v>
      </c>
      <c r="Y2194" s="304">
        <v>94.4</v>
      </c>
      <c r="Z2194" s="304">
        <v>0.93909999999999993</v>
      </c>
      <c r="AA2194" s="304">
        <v>15838</v>
      </c>
      <c r="AC2194" s="304">
        <v>0.35920000000000002</v>
      </c>
      <c r="AD2194" s="304">
        <v>26</v>
      </c>
      <c r="AE2194" s="304">
        <v>94.4</v>
      </c>
      <c r="AF2194" s="304">
        <v>0.9456</v>
      </c>
      <c r="AG2194" s="304">
        <v>6460</v>
      </c>
      <c r="AI2194" s="304">
        <v>0.35320000000000001</v>
      </c>
      <c r="AJ2194" s="304">
        <v>22.16</v>
      </c>
      <c r="AK2194" s="304">
        <v>94.4</v>
      </c>
      <c r="AL2194" s="304">
        <v>0.89410000000000001</v>
      </c>
      <c r="AM2194" s="304">
        <v>2514</v>
      </c>
      <c r="AO2194" s="304">
        <v>0.311</v>
      </c>
    </row>
    <row r="2195" spans="1:41">
      <c r="A2195" s="305">
        <v>2191</v>
      </c>
      <c r="B2195" s="306" t="s">
        <v>4006</v>
      </c>
      <c r="C2195" s="305" t="s">
        <v>6209</v>
      </c>
      <c r="D2195" s="306" t="s">
        <v>4051</v>
      </c>
      <c r="E2195" s="307">
        <v>147</v>
      </c>
      <c r="F2195" s="304">
        <v>80.45</v>
      </c>
      <c r="G2195" s="304">
        <v>117.6</v>
      </c>
      <c r="H2195" s="304">
        <v>0.99890000000000001</v>
      </c>
      <c r="I2195" s="304">
        <v>31657</v>
      </c>
      <c r="K2195" s="304">
        <v>0.55579999999999996</v>
      </c>
      <c r="L2195" s="304">
        <v>88.05</v>
      </c>
      <c r="M2195" s="304">
        <v>117.6</v>
      </c>
      <c r="N2195" s="304">
        <v>0.99890000000000001</v>
      </c>
      <c r="O2195" s="304">
        <v>38073</v>
      </c>
      <c r="Q2195" s="304">
        <v>0.59019999999999995</v>
      </c>
      <c r="R2195" s="304">
        <v>49.25</v>
      </c>
      <c r="S2195" s="304">
        <v>117.6</v>
      </c>
      <c r="T2195" s="304">
        <v>0.99739999999999995</v>
      </c>
      <c r="U2195" s="304">
        <v>25309</v>
      </c>
      <c r="V2195" s="304" t="e">
        <f>U2195-#REF!</f>
        <v>#REF!</v>
      </c>
      <c r="W2195" s="304">
        <v>0.73429999999999995</v>
      </c>
      <c r="X2195" s="304">
        <v>51.65</v>
      </c>
      <c r="Y2195" s="304">
        <v>117.6</v>
      </c>
      <c r="Z2195" s="304">
        <v>0.99690000000000001</v>
      </c>
      <c r="AA2195" s="304">
        <v>15245</v>
      </c>
      <c r="AC2195" s="304">
        <v>0.4078</v>
      </c>
      <c r="AD2195" s="304">
        <v>50.45</v>
      </c>
      <c r="AE2195" s="304">
        <v>117.6</v>
      </c>
      <c r="AF2195" s="304">
        <v>0.99480000000000002</v>
      </c>
      <c r="AG2195" s="304">
        <v>13665</v>
      </c>
      <c r="AI2195" s="304">
        <v>0.37530000000000002</v>
      </c>
      <c r="AJ2195" s="304">
        <v>36.450000000000003</v>
      </c>
      <c r="AK2195" s="304">
        <v>117.6</v>
      </c>
      <c r="AL2195" s="304">
        <v>0.99080000000000001</v>
      </c>
      <c r="AM2195" s="304">
        <v>8525</v>
      </c>
      <c r="AO2195" s="304">
        <v>0.33950000000000002</v>
      </c>
    </row>
    <row r="2196" spans="1:41">
      <c r="A2196" s="305">
        <v>2192</v>
      </c>
      <c r="B2196" s="306" t="s">
        <v>4006</v>
      </c>
      <c r="C2196" s="305" t="s">
        <v>6210</v>
      </c>
      <c r="D2196" s="306" t="s">
        <v>4065</v>
      </c>
      <c r="E2196" s="307">
        <v>277.77999999999997</v>
      </c>
      <c r="F2196" s="304">
        <v>173.12</v>
      </c>
      <c r="G2196" s="304">
        <v>222.22399999999999</v>
      </c>
      <c r="H2196" s="304">
        <v>0.99990000000000001</v>
      </c>
      <c r="I2196" s="304">
        <v>27368</v>
      </c>
      <c r="K2196" s="304">
        <v>0.21959999999999999</v>
      </c>
      <c r="L2196" s="304">
        <v>239.2</v>
      </c>
      <c r="M2196" s="304">
        <v>239.2</v>
      </c>
      <c r="N2196" s="304">
        <v>0.99970000000000003</v>
      </c>
      <c r="O2196" s="304">
        <v>38500</v>
      </c>
      <c r="Q2196" s="304">
        <v>0.21640000000000001</v>
      </c>
      <c r="R2196" s="304">
        <v>148.47999999999999</v>
      </c>
      <c r="S2196" s="304">
        <v>222.22399999999999</v>
      </c>
      <c r="T2196" s="304">
        <v>0.99980000000000002</v>
      </c>
      <c r="U2196" s="304">
        <v>15708</v>
      </c>
      <c r="W2196" s="304">
        <v>0.14699999999999999</v>
      </c>
      <c r="X2196" s="304">
        <v>205.28</v>
      </c>
      <c r="Y2196" s="304">
        <v>222.22399999999999</v>
      </c>
      <c r="Z2196" s="304">
        <v>0.99980000000000002</v>
      </c>
      <c r="AA2196" s="304">
        <v>34984</v>
      </c>
      <c r="AC2196" s="304">
        <v>0.2291</v>
      </c>
      <c r="AD2196" s="304">
        <v>220.16</v>
      </c>
      <c r="AE2196" s="304">
        <v>222.22399999999999</v>
      </c>
      <c r="AF2196" s="304">
        <v>0.99980000000000002</v>
      </c>
      <c r="AG2196" s="304">
        <v>30572</v>
      </c>
      <c r="AI2196" s="304">
        <v>0.1867</v>
      </c>
      <c r="AJ2196" s="304">
        <v>209.76</v>
      </c>
      <c r="AK2196" s="304">
        <v>222.22399999999999</v>
      </c>
      <c r="AL2196" s="304">
        <v>0.99990000000000001</v>
      </c>
      <c r="AM2196" s="304">
        <v>35724</v>
      </c>
      <c r="AO2196" s="304">
        <v>0.2366</v>
      </c>
    </row>
    <row r="2197" spans="1:41">
      <c r="A2197" s="305">
        <v>2193</v>
      </c>
      <c r="B2197" s="306" t="s">
        <v>4006</v>
      </c>
      <c r="C2197" s="305" t="s">
        <v>6211</v>
      </c>
      <c r="D2197" s="306" t="s">
        <v>4051</v>
      </c>
      <c r="E2197" s="307">
        <v>140</v>
      </c>
      <c r="F2197" s="304">
        <v>60.77</v>
      </c>
      <c r="G2197" s="304">
        <v>112</v>
      </c>
      <c r="H2197" s="304">
        <v>0.99960000000000004</v>
      </c>
      <c r="I2197" s="304">
        <v>19767</v>
      </c>
      <c r="K2197" s="304">
        <v>0.46150000000000002</v>
      </c>
      <c r="L2197" s="304">
        <v>73.09</v>
      </c>
      <c r="M2197" s="304">
        <v>112</v>
      </c>
      <c r="N2197" s="304">
        <v>0.99970000000000003</v>
      </c>
      <c r="O2197" s="304">
        <v>25311</v>
      </c>
      <c r="Q2197" s="304">
        <v>0.47370000000000001</v>
      </c>
      <c r="R2197" s="304">
        <v>77.73</v>
      </c>
      <c r="S2197" s="304">
        <v>112</v>
      </c>
      <c r="T2197" s="304">
        <v>0.99960000000000004</v>
      </c>
      <c r="U2197" s="304">
        <v>26170</v>
      </c>
      <c r="W2197" s="304">
        <v>0.47549999999999998</v>
      </c>
      <c r="X2197" s="304">
        <v>66.69</v>
      </c>
      <c r="Y2197" s="304">
        <v>112</v>
      </c>
      <c r="Z2197" s="304">
        <v>0.99960000000000004</v>
      </c>
      <c r="AA2197" s="304">
        <v>22520</v>
      </c>
      <c r="AC2197" s="304">
        <v>0.4627</v>
      </c>
      <c r="AD2197" s="304">
        <v>66.05</v>
      </c>
      <c r="AE2197" s="304">
        <v>112</v>
      </c>
      <c r="AF2197" s="304">
        <v>0.99970000000000003</v>
      </c>
      <c r="AG2197" s="304">
        <v>18718</v>
      </c>
      <c r="AI2197" s="304">
        <v>0.38840000000000002</v>
      </c>
      <c r="AJ2197" s="304">
        <v>65.25</v>
      </c>
      <c r="AK2197" s="304">
        <v>112</v>
      </c>
      <c r="AL2197" s="304">
        <v>0.99960000000000004</v>
      </c>
      <c r="AM2197" s="304">
        <v>20047</v>
      </c>
      <c r="AO2197" s="304">
        <v>0.43530000000000002</v>
      </c>
    </row>
    <row r="2198" spans="1:41">
      <c r="A2198" s="305">
        <v>2194</v>
      </c>
      <c r="B2198" s="306" t="s">
        <v>4006</v>
      </c>
      <c r="C2198" s="305" t="s">
        <v>6212</v>
      </c>
      <c r="D2198" s="306" t="s">
        <v>4051</v>
      </c>
      <c r="E2198" s="307">
        <v>200</v>
      </c>
      <c r="F2198" s="304">
        <v>207.24</v>
      </c>
      <c r="G2198" s="304">
        <v>207.24</v>
      </c>
      <c r="H2198" s="304">
        <v>0.97970000000000002</v>
      </c>
      <c r="I2198" s="304">
        <v>68256</v>
      </c>
      <c r="K2198" s="304">
        <v>0.46700000000000003</v>
      </c>
      <c r="L2198" s="304">
        <v>207.12</v>
      </c>
      <c r="M2198" s="304">
        <v>198.48</v>
      </c>
      <c r="N2198" s="304">
        <v>0.97860000000000003</v>
      </c>
      <c r="O2198" s="304">
        <v>77832</v>
      </c>
      <c r="Q2198" s="304">
        <v>0.5161</v>
      </c>
      <c r="R2198" s="304">
        <v>231.96</v>
      </c>
      <c r="S2198" s="304">
        <v>231.96</v>
      </c>
      <c r="T2198" s="304">
        <v>0.98150000000000004</v>
      </c>
      <c r="U2198" s="304">
        <v>84279</v>
      </c>
      <c r="W2198" s="304">
        <v>0.51419999999999999</v>
      </c>
      <c r="X2198" s="304">
        <v>216.96</v>
      </c>
      <c r="Y2198" s="304">
        <v>216.96</v>
      </c>
      <c r="Z2198" s="304">
        <v>0.98039999999999994</v>
      </c>
      <c r="AA2198" s="304">
        <v>81579</v>
      </c>
      <c r="AC2198" s="304">
        <v>0.51549999999999996</v>
      </c>
      <c r="AD2198" s="304">
        <v>183</v>
      </c>
      <c r="AE2198" s="304">
        <v>183</v>
      </c>
      <c r="AF2198" s="304">
        <v>0.9758</v>
      </c>
      <c r="AG2198" s="304">
        <v>77817</v>
      </c>
      <c r="AI2198" s="304">
        <v>0.58579999999999999</v>
      </c>
      <c r="AJ2198" s="304">
        <v>198</v>
      </c>
      <c r="AK2198" s="304">
        <v>198</v>
      </c>
      <c r="AL2198" s="304">
        <v>0.92899999999999994</v>
      </c>
      <c r="AM2198" s="304">
        <v>73071</v>
      </c>
      <c r="AO2198" s="304">
        <v>0.55179999999999996</v>
      </c>
    </row>
    <row r="2199" spans="1:41">
      <c r="A2199" s="305">
        <v>2195</v>
      </c>
      <c r="B2199" s="306" t="s">
        <v>4006</v>
      </c>
      <c r="C2199" s="305" t="s">
        <v>6213</v>
      </c>
      <c r="D2199" s="306" t="s">
        <v>4051</v>
      </c>
      <c r="E2199" s="307">
        <v>120</v>
      </c>
      <c r="F2199" s="304">
        <v>63.36</v>
      </c>
      <c r="G2199" s="304">
        <v>96</v>
      </c>
      <c r="H2199" s="304">
        <v>0.99319999999999997</v>
      </c>
      <c r="I2199" s="304">
        <v>20949</v>
      </c>
      <c r="K2199" s="304">
        <v>0.36380000000000001</v>
      </c>
      <c r="L2199" s="304">
        <v>90.24</v>
      </c>
      <c r="M2199" s="304">
        <v>96</v>
      </c>
      <c r="N2199" s="304">
        <v>0.99449999999999994</v>
      </c>
      <c r="O2199" s="304">
        <v>26766</v>
      </c>
      <c r="Q2199" s="304">
        <v>0.40089999999999998</v>
      </c>
      <c r="R2199" s="304">
        <v>87.36</v>
      </c>
      <c r="S2199" s="304">
        <v>96</v>
      </c>
      <c r="T2199" s="304">
        <v>0.99180000000000001</v>
      </c>
      <c r="U2199" s="304">
        <v>26013</v>
      </c>
      <c r="W2199" s="304">
        <v>0.41699999999999998</v>
      </c>
      <c r="X2199" s="304">
        <v>77.040000000000006</v>
      </c>
      <c r="Y2199" s="304">
        <v>96</v>
      </c>
      <c r="Z2199" s="304">
        <v>0.98919999999999997</v>
      </c>
      <c r="AA2199" s="304">
        <v>23730</v>
      </c>
      <c r="AC2199" s="304">
        <v>0.41860000000000003</v>
      </c>
      <c r="AD2199" s="304">
        <v>70.2</v>
      </c>
      <c r="AE2199" s="304">
        <v>96</v>
      </c>
      <c r="AF2199" s="304">
        <v>0.98799999999999999</v>
      </c>
      <c r="AG2199" s="304">
        <v>20916</v>
      </c>
      <c r="AI2199" s="304">
        <v>0.40539999999999998</v>
      </c>
      <c r="AJ2199" s="304">
        <v>85.92</v>
      </c>
      <c r="AK2199" s="304">
        <v>96</v>
      </c>
      <c r="AL2199" s="304">
        <v>0.98909999999999998</v>
      </c>
      <c r="AM2199" s="304">
        <v>20835</v>
      </c>
      <c r="AO2199" s="304">
        <v>0.34050000000000002</v>
      </c>
    </row>
    <row r="2200" spans="1:41">
      <c r="A2200" s="305">
        <v>2196</v>
      </c>
      <c r="B2200" s="306" t="s">
        <v>4006</v>
      </c>
      <c r="C2200" s="305" t="s">
        <v>6214</v>
      </c>
      <c r="D2200" s="306" t="s">
        <v>4051</v>
      </c>
      <c r="E2200" s="307">
        <v>444</v>
      </c>
      <c r="F2200" s="304">
        <v>12</v>
      </c>
      <c r="G2200" s="304">
        <v>355.2</v>
      </c>
      <c r="H2200" s="304">
        <v>0.55559999999999998</v>
      </c>
      <c r="I2200" s="304">
        <v>3000</v>
      </c>
      <c r="J2200" s="304" t="e">
        <f>I2200-#REF!</f>
        <v>#REF!</v>
      </c>
      <c r="K2200" s="304">
        <v>0.625</v>
      </c>
      <c r="L2200" s="304">
        <v>12</v>
      </c>
      <c r="M2200" s="304">
        <v>355.2</v>
      </c>
      <c r="N2200" s="304">
        <v>0.6</v>
      </c>
      <c r="O2200" s="304">
        <v>3600</v>
      </c>
      <c r="P2200" s="304" t="e">
        <f>O2200-#REF!</f>
        <v>#REF!</v>
      </c>
      <c r="Q2200" s="304">
        <v>0.67200000000000004</v>
      </c>
      <c r="R2200" s="304">
        <v>0</v>
      </c>
      <c r="S2200" s="304">
        <v>355.2</v>
      </c>
      <c r="T2200" s="304">
        <v>0.69240000000000002</v>
      </c>
      <c r="U2200" s="304">
        <v>5400</v>
      </c>
      <c r="W2200" s="304">
        <v>2.4400000000000002E-2</v>
      </c>
      <c r="X2200" s="304">
        <v>18</v>
      </c>
      <c r="Y2200" s="304">
        <v>355.2</v>
      </c>
      <c r="Z2200" s="304">
        <v>0.375</v>
      </c>
      <c r="AA2200" s="304">
        <v>1800</v>
      </c>
      <c r="AC2200" s="304">
        <v>0.3584</v>
      </c>
      <c r="AD2200" s="304">
        <v>12</v>
      </c>
      <c r="AE2200" s="304">
        <v>355.2</v>
      </c>
      <c r="AF2200" s="304">
        <v>0.55559999999999998</v>
      </c>
      <c r="AG2200" s="304">
        <v>3000</v>
      </c>
      <c r="AH2200" s="304" t="e">
        <f>AG2200-#REF!</f>
        <v>#REF!</v>
      </c>
      <c r="AI2200" s="304">
        <v>0.6048</v>
      </c>
      <c r="AJ2200" s="304">
        <v>18</v>
      </c>
      <c r="AK2200" s="304">
        <v>355.2</v>
      </c>
      <c r="AL2200" s="304">
        <v>0.5</v>
      </c>
      <c r="AM2200" s="304">
        <v>4800</v>
      </c>
      <c r="AN2200" s="304" t="e">
        <f>AM2200-#REF!</f>
        <v>#REF!</v>
      </c>
      <c r="AO2200" s="304">
        <v>0.74070000000000003</v>
      </c>
    </row>
    <row r="2201" spans="1:41">
      <c r="A2201" s="305">
        <v>2197</v>
      </c>
      <c r="B2201" s="306" t="s">
        <v>4006</v>
      </c>
      <c r="C2201" s="305" t="s">
        <v>6215</v>
      </c>
      <c r="D2201" s="306" t="s">
        <v>4051</v>
      </c>
      <c r="E2201" s="307">
        <v>216</v>
      </c>
      <c r="F2201" s="304">
        <v>84.36</v>
      </c>
      <c r="G2201" s="304">
        <v>172.8</v>
      </c>
      <c r="H2201" s="304">
        <v>0.95909999999999995</v>
      </c>
      <c r="I2201" s="304">
        <v>26292</v>
      </c>
      <c r="K2201" s="304">
        <v>0.45129999999999998</v>
      </c>
      <c r="L2201" s="304">
        <v>85.8</v>
      </c>
      <c r="M2201" s="304">
        <v>172.8</v>
      </c>
      <c r="N2201" s="304">
        <v>0.96199999999999997</v>
      </c>
      <c r="O2201" s="304">
        <v>24270</v>
      </c>
      <c r="Q2201" s="304">
        <v>0.3952</v>
      </c>
      <c r="R2201" s="304">
        <v>96.12</v>
      </c>
      <c r="S2201" s="304">
        <v>172.8</v>
      </c>
      <c r="T2201" s="304">
        <v>0.94820000000000004</v>
      </c>
      <c r="U2201" s="304">
        <v>24264</v>
      </c>
      <c r="W2201" s="304">
        <v>0.36980000000000002</v>
      </c>
      <c r="X2201" s="304">
        <v>93.48</v>
      </c>
      <c r="Y2201" s="304">
        <v>172.8</v>
      </c>
      <c r="Z2201" s="304">
        <v>0.93759999999999999</v>
      </c>
      <c r="AA2201" s="304">
        <v>27570</v>
      </c>
      <c r="AC2201" s="304">
        <v>0.42280000000000001</v>
      </c>
      <c r="AD2201" s="304">
        <v>87.36</v>
      </c>
      <c r="AE2201" s="304">
        <v>172.8</v>
      </c>
      <c r="AF2201" s="304">
        <v>0.94399999999999995</v>
      </c>
      <c r="AG2201" s="304">
        <v>27207</v>
      </c>
      <c r="AI2201" s="304">
        <v>0.44350000000000001</v>
      </c>
      <c r="AJ2201" s="304">
        <v>77.040000000000006</v>
      </c>
      <c r="AK2201" s="304">
        <v>172.8</v>
      </c>
      <c r="AL2201" s="304">
        <v>0.93589999999999995</v>
      </c>
      <c r="AM2201" s="304">
        <v>21621</v>
      </c>
      <c r="AO2201" s="304">
        <v>0.41649999999999998</v>
      </c>
    </row>
    <row r="2202" spans="1:41">
      <c r="A2202" s="305">
        <v>2198</v>
      </c>
      <c r="B2202" s="306" t="s">
        <v>4006</v>
      </c>
      <c r="C2202" s="305" t="s">
        <v>6216</v>
      </c>
      <c r="D2202" s="306" t="s">
        <v>4051</v>
      </c>
      <c r="E2202" s="307">
        <v>161</v>
      </c>
      <c r="F2202" s="304">
        <v>174.24</v>
      </c>
      <c r="G2202" s="304">
        <v>174.24</v>
      </c>
      <c r="H2202" s="304">
        <v>0.93049999999999999</v>
      </c>
      <c r="I2202" s="304">
        <v>57114</v>
      </c>
      <c r="K2202" s="304">
        <v>0.48930000000000001</v>
      </c>
      <c r="L2202" s="304">
        <v>198</v>
      </c>
      <c r="M2202" s="304">
        <v>198</v>
      </c>
      <c r="N2202" s="304">
        <v>0.93469999999999998</v>
      </c>
      <c r="O2202" s="304">
        <v>64962</v>
      </c>
      <c r="Q2202" s="304">
        <v>0.4718</v>
      </c>
      <c r="R2202" s="304">
        <v>196.08</v>
      </c>
      <c r="S2202" s="304">
        <v>196.08</v>
      </c>
      <c r="T2202" s="304">
        <v>0.92959999999999998</v>
      </c>
      <c r="U2202" s="304">
        <v>65460</v>
      </c>
      <c r="W2202" s="304">
        <v>0.49880000000000002</v>
      </c>
      <c r="X2202" s="304">
        <v>174.72</v>
      </c>
      <c r="Y2202" s="304">
        <v>174.72</v>
      </c>
      <c r="Z2202" s="304">
        <v>0.92720000000000002</v>
      </c>
      <c r="AA2202" s="304">
        <v>65022</v>
      </c>
      <c r="AC2202" s="304">
        <v>0.53949999999999998</v>
      </c>
      <c r="AD2202" s="304">
        <v>168</v>
      </c>
      <c r="AE2202" s="304">
        <v>168</v>
      </c>
      <c r="AF2202" s="304">
        <v>0.92089999999999994</v>
      </c>
      <c r="AG2202" s="304">
        <v>47280</v>
      </c>
      <c r="AI2202" s="304">
        <v>0.4108</v>
      </c>
      <c r="AJ2202" s="304">
        <v>180</v>
      </c>
      <c r="AK2202" s="304">
        <v>180</v>
      </c>
      <c r="AL2202" s="304">
        <v>0.92389999999999994</v>
      </c>
      <c r="AM2202" s="304">
        <v>58200</v>
      </c>
      <c r="AO2202" s="304">
        <v>0.48609999999999998</v>
      </c>
    </row>
    <row r="2203" spans="1:41">
      <c r="A2203" s="305">
        <v>2199</v>
      </c>
      <c r="B2203" s="306" t="s">
        <v>4006</v>
      </c>
      <c r="C2203" s="305" t="s">
        <v>6217</v>
      </c>
      <c r="D2203" s="306" t="s">
        <v>4139</v>
      </c>
      <c r="E2203" s="307">
        <v>144</v>
      </c>
      <c r="F2203" s="304">
        <v>212.72</v>
      </c>
      <c r="G2203" s="304">
        <v>212.72</v>
      </c>
      <c r="H2203" s="304">
        <v>0.61499999999999999</v>
      </c>
      <c r="I2203" s="304">
        <v>19800</v>
      </c>
      <c r="K2203" s="304">
        <v>0.37269999999999998</v>
      </c>
      <c r="L2203" s="304">
        <v>214.16</v>
      </c>
      <c r="M2203" s="304">
        <v>214.16</v>
      </c>
      <c r="N2203" s="304">
        <v>0.63980000000000004</v>
      </c>
      <c r="O2203" s="304">
        <v>40742</v>
      </c>
      <c r="Q2203" s="304">
        <v>0.38719999999999999</v>
      </c>
      <c r="R2203" s="304">
        <v>209.6</v>
      </c>
      <c r="S2203" s="304">
        <v>209.6</v>
      </c>
      <c r="T2203" s="304">
        <v>0.63869999999999993</v>
      </c>
      <c r="U2203" s="304">
        <v>38530</v>
      </c>
      <c r="W2203" s="304">
        <v>0.39979999999999999</v>
      </c>
      <c r="X2203" s="304">
        <v>207.12</v>
      </c>
      <c r="Y2203" s="304">
        <v>207.12</v>
      </c>
      <c r="Z2203" s="304">
        <v>0.66639999999999999</v>
      </c>
      <c r="AA2203" s="304">
        <v>26368</v>
      </c>
      <c r="AC2203" s="304">
        <v>0.25679999999999997</v>
      </c>
      <c r="AD2203" s="304">
        <v>215.12</v>
      </c>
      <c r="AE2203" s="304">
        <v>215.12</v>
      </c>
      <c r="AF2203" s="304">
        <v>0.70269999999999999</v>
      </c>
      <c r="AG2203" s="304">
        <v>44468</v>
      </c>
      <c r="AI2203" s="304">
        <v>0.39539999999999997</v>
      </c>
      <c r="AJ2203" s="304">
        <v>225.04</v>
      </c>
      <c r="AK2203" s="304">
        <v>225.04</v>
      </c>
      <c r="AL2203" s="304">
        <v>0.73760000000000003</v>
      </c>
      <c r="AM2203" s="304">
        <v>43406</v>
      </c>
      <c r="AO2203" s="304">
        <v>0.36320000000000002</v>
      </c>
    </row>
    <row r="2204" spans="1:41">
      <c r="A2204" s="305">
        <v>2200</v>
      </c>
      <c r="B2204" s="306" t="s">
        <v>4006</v>
      </c>
      <c r="C2204" s="305" t="s">
        <v>6218</v>
      </c>
      <c r="D2204" s="306" t="s">
        <v>4139</v>
      </c>
      <c r="E2204" s="307">
        <v>173.3</v>
      </c>
      <c r="F2204" s="304">
        <v>186</v>
      </c>
      <c r="G2204" s="304">
        <v>186</v>
      </c>
      <c r="H2204" s="304">
        <v>0.82550000000000001</v>
      </c>
      <c r="I2204" s="304">
        <v>27240</v>
      </c>
      <c r="K2204" s="304">
        <v>0.24640000000000001</v>
      </c>
      <c r="L2204" s="304">
        <v>180</v>
      </c>
      <c r="M2204" s="304">
        <v>180</v>
      </c>
      <c r="N2204" s="304">
        <v>0.71419999999999995</v>
      </c>
      <c r="O2204" s="304">
        <v>34020</v>
      </c>
      <c r="Q2204" s="304">
        <v>0.35570000000000002</v>
      </c>
      <c r="R2204" s="304">
        <v>264</v>
      </c>
      <c r="S2204" s="304">
        <v>264</v>
      </c>
      <c r="T2204" s="304">
        <v>0.72119999999999995</v>
      </c>
      <c r="U2204" s="304">
        <v>24204</v>
      </c>
      <c r="W2204" s="304">
        <v>0.3947</v>
      </c>
      <c r="X2204" s="304">
        <v>265.92</v>
      </c>
      <c r="Y2204" s="304">
        <v>265.92</v>
      </c>
      <c r="Z2204" s="304">
        <v>0.72789999999999999</v>
      </c>
      <c r="AA2204" s="304">
        <v>25098</v>
      </c>
      <c r="AC2204" s="304">
        <v>0.17430000000000001</v>
      </c>
      <c r="AD2204" s="304">
        <v>272.39999999999998</v>
      </c>
      <c r="AE2204" s="304">
        <v>272.39999999999998</v>
      </c>
      <c r="AF2204" s="304">
        <v>0.70889999999999997</v>
      </c>
      <c r="AG2204" s="304">
        <v>70434</v>
      </c>
      <c r="AI2204" s="304">
        <v>0.49030000000000001</v>
      </c>
      <c r="AJ2204" s="304">
        <v>258</v>
      </c>
      <c r="AK2204" s="304">
        <v>258</v>
      </c>
      <c r="AL2204" s="304">
        <v>0.76</v>
      </c>
      <c r="AM2204" s="304">
        <v>26274</v>
      </c>
      <c r="AO2204" s="304">
        <v>0.18609999999999999</v>
      </c>
    </row>
    <row r="2205" spans="1:41">
      <c r="A2205" s="305">
        <v>2201</v>
      </c>
      <c r="B2205" s="306" t="s">
        <v>4006</v>
      </c>
      <c r="C2205" s="305" t="s">
        <v>6219</v>
      </c>
      <c r="D2205" s="306" t="s">
        <v>4139</v>
      </c>
      <c r="E2205" s="307">
        <v>178</v>
      </c>
      <c r="F2205" s="304">
        <v>186.4</v>
      </c>
      <c r="G2205" s="304">
        <v>186.4</v>
      </c>
      <c r="H2205" s="304">
        <v>0.99619999999999997</v>
      </c>
      <c r="I2205" s="304">
        <v>25824</v>
      </c>
      <c r="K2205" s="304">
        <v>0.49109999999999998</v>
      </c>
      <c r="L2205" s="304">
        <v>189.52</v>
      </c>
      <c r="M2205" s="304">
        <v>189.52</v>
      </c>
      <c r="N2205" s="304">
        <v>0.98039999999999994</v>
      </c>
      <c r="O2205" s="304">
        <v>44294</v>
      </c>
      <c r="Q2205" s="304">
        <v>0.32040000000000002</v>
      </c>
      <c r="R2205" s="304">
        <v>172.24</v>
      </c>
      <c r="S2205" s="304">
        <v>171.44</v>
      </c>
      <c r="T2205" s="304">
        <v>0.97240000000000004</v>
      </c>
      <c r="U2205" s="304">
        <v>33046</v>
      </c>
      <c r="W2205" s="304">
        <v>0.27400000000000002</v>
      </c>
      <c r="X2205" s="304">
        <v>184.56</v>
      </c>
      <c r="Y2205" s="304">
        <v>184.56</v>
      </c>
      <c r="Z2205" s="304">
        <v>0.96829999999999994</v>
      </c>
      <c r="AA2205" s="304">
        <v>20842</v>
      </c>
      <c r="AC2205" s="304">
        <v>0.15679999999999999</v>
      </c>
      <c r="AD2205" s="304">
        <v>197.76</v>
      </c>
      <c r="AE2205" s="304">
        <v>197.76</v>
      </c>
      <c r="AF2205" s="304">
        <v>0.98419999999999996</v>
      </c>
      <c r="AG2205" s="304">
        <v>64864</v>
      </c>
      <c r="AI2205" s="304">
        <v>0.44800000000000001</v>
      </c>
      <c r="AJ2205" s="304">
        <v>194.08</v>
      </c>
      <c r="AK2205" s="304">
        <v>194.08</v>
      </c>
      <c r="AL2205" s="304">
        <v>0.98509999999999998</v>
      </c>
      <c r="AM2205" s="304">
        <v>59622</v>
      </c>
      <c r="AO2205" s="304">
        <v>0.43309999999999998</v>
      </c>
    </row>
    <row r="2206" spans="1:41">
      <c r="A2206" s="305">
        <v>2202</v>
      </c>
      <c r="B2206" s="306" t="s">
        <v>4006</v>
      </c>
      <c r="C2206" s="305" t="s">
        <v>6221</v>
      </c>
      <c r="D2206" s="306" t="s">
        <v>4051</v>
      </c>
      <c r="E2206" s="307">
        <v>180</v>
      </c>
      <c r="F2206" s="304">
        <v>138.19999999999999</v>
      </c>
      <c r="G2206" s="304">
        <v>144</v>
      </c>
      <c r="H2206" s="304">
        <v>0.97509999999999997</v>
      </c>
      <c r="I2206" s="304">
        <v>46362</v>
      </c>
      <c r="K2206" s="304">
        <v>0.47789999999999999</v>
      </c>
      <c r="L2206" s="304">
        <v>0</v>
      </c>
      <c r="M2206" s="304">
        <v>144</v>
      </c>
      <c r="N2206" s="304">
        <v>0.97199999999999998</v>
      </c>
      <c r="O2206" s="304">
        <v>67108</v>
      </c>
      <c r="Q2206" s="304">
        <v>0.51549999999999996</v>
      </c>
      <c r="R2206" s="304">
        <v>151.4</v>
      </c>
      <c r="S2206" s="304">
        <v>151.4</v>
      </c>
      <c r="T2206" s="304">
        <v>0.96989999999999998</v>
      </c>
      <c r="U2206" s="304">
        <v>57570</v>
      </c>
      <c r="W2206" s="304">
        <v>0.54449999999999998</v>
      </c>
      <c r="X2206" s="304">
        <v>0</v>
      </c>
      <c r="Y2206" s="304">
        <v>144</v>
      </c>
      <c r="Z2206" s="304">
        <v>0.97309999999999997</v>
      </c>
      <c r="AA2206" s="304">
        <v>56788</v>
      </c>
      <c r="AC2206" s="304">
        <v>0.43580000000000002</v>
      </c>
      <c r="AD2206" s="304">
        <v>127.4</v>
      </c>
      <c r="AE2206" s="304">
        <v>144</v>
      </c>
      <c r="AF2206" s="304">
        <v>0.97219999999999995</v>
      </c>
      <c r="AG2206" s="304">
        <v>51120</v>
      </c>
      <c r="AI2206" s="304">
        <v>0.55479999999999996</v>
      </c>
      <c r="AJ2206" s="304">
        <v>0</v>
      </c>
      <c r="AK2206" s="304">
        <v>144</v>
      </c>
      <c r="AL2206" s="304">
        <v>0.96750000000000003</v>
      </c>
      <c r="AM2206" s="304">
        <v>49284</v>
      </c>
      <c r="AO2206" s="304">
        <v>0.3931</v>
      </c>
    </row>
    <row r="2207" spans="1:41">
      <c r="A2207" s="305">
        <v>2203</v>
      </c>
      <c r="B2207" s="306" t="s">
        <v>4006</v>
      </c>
      <c r="C2207" s="305" t="s">
        <v>6222</v>
      </c>
      <c r="D2207" s="306" t="s">
        <v>4051</v>
      </c>
      <c r="E2207" s="307">
        <v>231</v>
      </c>
      <c r="F2207" s="304">
        <v>155.1</v>
      </c>
      <c r="G2207" s="304">
        <v>184.8</v>
      </c>
      <c r="H2207" s="304">
        <v>0.99249999999999994</v>
      </c>
      <c r="I2207" s="304">
        <v>53871</v>
      </c>
      <c r="K2207" s="304">
        <v>0.48609999999999998</v>
      </c>
      <c r="L2207" s="304">
        <v>159</v>
      </c>
      <c r="M2207" s="304">
        <v>184.8</v>
      </c>
      <c r="N2207" s="304">
        <v>0.99019999999999997</v>
      </c>
      <c r="O2207" s="304">
        <v>66045</v>
      </c>
      <c r="Q2207" s="304">
        <v>0.56389999999999996</v>
      </c>
      <c r="R2207" s="304">
        <v>167.1</v>
      </c>
      <c r="S2207" s="304">
        <v>184.8</v>
      </c>
      <c r="T2207" s="304">
        <v>0.99280000000000002</v>
      </c>
      <c r="U2207" s="304">
        <v>64149</v>
      </c>
      <c r="W2207" s="304">
        <v>0.53710000000000002</v>
      </c>
      <c r="X2207" s="304">
        <v>163.19999999999999</v>
      </c>
      <c r="Y2207" s="304">
        <v>184.8</v>
      </c>
      <c r="Z2207" s="304">
        <v>0.98960000000000004</v>
      </c>
      <c r="AA2207" s="304">
        <v>64905</v>
      </c>
      <c r="AC2207" s="304">
        <v>0.54020000000000001</v>
      </c>
      <c r="AD2207" s="304">
        <v>164.4</v>
      </c>
      <c r="AE2207" s="304">
        <v>184.8</v>
      </c>
      <c r="AF2207" s="304">
        <v>0.99029999999999996</v>
      </c>
      <c r="AG2207" s="304">
        <v>64494</v>
      </c>
      <c r="AI2207" s="304">
        <v>0.53249999999999997</v>
      </c>
      <c r="AJ2207" s="304">
        <v>168</v>
      </c>
      <c r="AK2207" s="304">
        <v>184.8</v>
      </c>
      <c r="AL2207" s="304">
        <v>0.98860000000000003</v>
      </c>
      <c r="AM2207" s="304">
        <v>62364</v>
      </c>
      <c r="AO2207" s="304">
        <v>0.52149999999999996</v>
      </c>
    </row>
    <row r="2208" spans="1:41">
      <c r="A2208" s="305">
        <v>2204</v>
      </c>
      <c r="B2208" s="306" t="s">
        <v>4006</v>
      </c>
      <c r="C2208" s="305" t="s">
        <v>6223</v>
      </c>
      <c r="D2208" s="306" t="s">
        <v>4051</v>
      </c>
      <c r="E2208" s="307">
        <v>380</v>
      </c>
      <c r="F2208" s="304">
        <v>469.2</v>
      </c>
      <c r="G2208" s="304">
        <v>469.2</v>
      </c>
      <c r="H2208" s="304">
        <v>0.98909999999999998</v>
      </c>
      <c r="I2208" s="304">
        <v>121956</v>
      </c>
      <c r="K2208" s="304">
        <v>0.36499999999999999</v>
      </c>
      <c r="L2208" s="304">
        <v>525.6</v>
      </c>
      <c r="M2208" s="304">
        <v>525.6</v>
      </c>
      <c r="N2208" s="304">
        <v>0.9778</v>
      </c>
      <c r="O2208" s="304">
        <v>164310</v>
      </c>
      <c r="Q2208" s="304">
        <v>0.42970000000000003</v>
      </c>
      <c r="R2208" s="304">
        <v>441.6</v>
      </c>
      <c r="S2208" s="304">
        <v>441.6</v>
      </c>
      <c r="T2208" s="304">
        <v>0.97629999999999995</v>
      </c>
      <c r="U2208" s="304">
        <v>149376</v>
      </c>
      <c r="W2208" s="304">
        <v>0.48120000000000002</v>
      </c>
      <c r="X2208" s="304">
        <v>444</v>
      </c>
      <c r="Y2208" s="304">
        <v>444</v>
      </c>
      <c r="Z2208" s="304">
        <v>0.97509999999999997</v>
      </c>
      <c r="AA2208" s="304">
        <v>138606</v>
      </c>
      <c r="AC2208" s="304">
        <v>0.43030000000000002</v>
      </c>
      <c r="AD2208" s="304">
        <v>414</v>
      </c>
      <c r="AE2208" s="304">
        <v>414</v>
      </c>
      <c r="AF2208" s="304">
        <v>0.98539999999999994</v>
      </c>
      <c r="AG2208" s="304">
        <v>145554</v>
      </c>
      <c r="AI2208" s="304">
        <v>0.47960000000000003</v>
      </c>
      <c r="AJ2208" s="304">
        <v>408</v>
      </c>
      <c r="AK2208" s="304">
        <v>408</v>
      </c>
      <c r="AL2208" s="304">
        <v>0.98980000000000001</v>
      </c>
      <c r="AM2208" s="304">
        <v>129084</v>
      </c>
      <c r="AO2208" s="304">
        <v>0.44400000000000001</v>
      </c>
    </row>
    <row r="2209" spans="1:41">
      <c r="A2209" s="305">
        <v>2205</v>
      </c>
      <c r="B2209" s="306" t="s">
        <v>4006</v>
      </c>
      <c r="C2209" s="305" t="s">
        <v>6224</v>
      </c>
      <c r="D2209" s="306" t="s">
        <v>4065</v>
      </c>
      <c r="E2209" s="307">
        <v>133</v>
      </c>
      <c r="F2209" s="304">
        <v>63.92</v>
      </c>
      <c r="G2209" s="304">
        <v>106.4</v>
      </c>
      <c r="H2209" s="304">
        <v>0.97419999999999995</v>
      </c>
      <c r="I2209" s="304">
        <v>20902</v>
      </c>
      <c r="K2209" s="304">
        <v>0.53790000000000004</v>
      </c>
      <c r="L2209" s="304">
        <v>61.76</v>
      </c>
      <c r="M2209" s="304">
        <v>106.4</v>
      </c>
      <c r="N2209" s="304">
        <v>0.9536</v>
      </c>
      <c r="O2209" s="304">
        <v>20442</v>
      </c>
      <c r="Q2209" s="304">
        <v>0.46660000000000001</v>
      </c>
      <c r="R2209" s="304">
        <v>59.44</v>
      </c>
      <c r="S2209" s="304">
        <v>106.4</v>
      </c>
      <c r="T2209" s="304">
        <v>0.93379999999999996</v>
      </c>
      <c r="U2209" s="304">
        <v>16438</v>
      </c>
      <c r="W2209" s="304">
        <v>0.4113</v>
      </c>
      <c r="X2209" s="304">
        <v>73.52</v>
      </c>
      <c r="Y2209" s="304">
        <v>106.4</v>
      </c>
      <c r="Z2209" s="304">
        <v>0.97040000000000004</v>
      </c>
      <c r="AA2209" s="304">
        <v>26774</v>
      </c>
      <c r="AC2209" s="304">
        <v>0.50439999999999996</v>
      </c>
      <c r="AD2209" s="304">
        <v>67.040000000000006</v>
      </c>
      <c r="AE2209" s="304">
        <v>106.4</v>
      </c>
      <c r="AF2209" s="304">
        <v>0.9728</v>
      </c>
      <c r="AG2209" s="304">
        <v>27874</v>
      </c>
      <c r="AI2209" s="304">
        <v>0.57450000000000001</v>
      </c>
      <c r="AJ2209" s="304">
        <v>73.760000000000005</v>
      </c>
      <c r="AK2209" s="304">
        <v>106.4</v>
      </c>
      <c r="AL2209" s="304">
        <v>0.9728</v>
      </c>
      <c r="AM2209" s="304">
        <v>26742</v>
      </c>
      <c r="AO2209" s="304">
        <v>0.51770000000000005</v>
      </c>
    </row>
    <row r="2210" spans="1:41">
      <c r="A2210" s="305">
        <v>2206</v>
      </c>
      <c r="B2210" s="306" t="s">
        <v>4006</v>
      </c>
      <c r="C2210" s="305" t="s">
        <v>6225</v>
      </c>
      <c r="D2210" s="306" t="s">
        <v>4051</v>
      </c>
      <c r="E2210" s="307">
        <v>151</v>
      </c>
      <c r="F2210" s="304">
        <v>142</v>
      </c>
      <c r="G2210" s="304">
        <v>142</v>
      </c>
      <c r="H2210" s="304">
        <v>0.97070000000000001</v>
      </c>
      <c r="I2210" s="304">
        <v>54240</v>
      </c>
      <c r="K2210" s="304">
        <v>0.54659999999999997</v>
      </c>
      <c r="L2210" s="304">
        <v>164</v>
      </c>
      <c r="M2210" s="304">
        <v>164</v>
      </c>
      <c r="N2210" s="304">
        <v>0.97089999999999999</v>
      </c>
      <c r="O2210" s="304">
        <v>65380</v>
      </c>
      <c r="Q2210" s="304">
        <v>0.55189999999999995</v>
      </c>
      <c r="R2210" s="304">
        <v>183.28</v>
      </c>
      <c r="S2210" s="304">
        <v>183.28</v>
      </c>
      <c r="T2210" s="304">
        <v>0.96279999999999999</v>
      </c>
      <c r="U2210" s="304">
        <v>50182</v>
      </c>
      <c r="V2210" s="304" t="e">
        <f>U2210-#REF!</f>
        <v>#REF!</v>
      </c>
      <c r="W2210" s="304">
        <v>0.77139999999999997</v>
      </c>
      <c r="X2210" s="304">
        <v>144.56</v>
      </c>
      <c r="Y2210" s="304">
        <v>144.56</v>
      </c>
      <c r="Z2210" s="304">
        <v>0.95179999999999998</v>
      </c>
      <c r="AA2210" s="304">
        <v>59268</v>
      </c>
      <c r="AC2210" s="304">
        <v>0.57899999999999996</v>
      </c>
      <c r="AD2210" s="304">
        <v>129.19999999999999</v>
      </c>
      <c r="AE2210" s="304">
        <v>129.19999999999999</v>
      </c>
      <c r="AF2210" s="304">
        <v>0.98009999999999997</v>
      </c>
      <c r="AG2210" s="304">
        <v>54002</v>
      </c>
      <c r="AI2210" s="304">
        <v>0.57330000000000003</v>
      </c>
      <c r="AJ2210" s="304">
        <v>129.44</v>
      </c>
      <c r="AK2210" s="304">
        <v>129.44</v>
      </c>
      <c r="AL2210" s="304">
        <v>0.96819999999999995</v>
      </c>
      <c r="AM2210" s="304">
        <v>50944</v>
      </c>
      <c r="AO2210" s="304">
        <v>0.56459999999999999</v>
      </c>
    </row>
    <row r="2211" spans="1:41">
      <c r="A2211" s="305">
        <v>2207</v>
      </c>
      <c r="B2211" s="306" t="s">
        <v>4006</v>
      </c>
      <c r="C2211" s="305" t="s">
        <v>6226</v>
      </c>
      <c r="D2211" s="306" t="s">
        <v>4063</v>
      </c>
      <c r="E2211" s="307">
        <v>217.78</v>
      </c>
      <c r="F2211" s="304">
        <v>17.04</v>
      </c>
      <c r="G2211" s="304">
        <v>174.22399999999999</v>
      </c>
      <c r="H2211" s="304">
        <v>0.17409999999999998</v>
      </c>
      <c r="I2211" s="304">
        <v>1098</v>
      </c>
      <c r="K2211" s="304" t="e">
        <v>#N/A</v>
      </c>
      <c r="L2211" s="304">
        <v>78.48</v>
      </c>
      <c r="M2211" s="304">
        <v>174.22399999999999</v>
      </c>
      <c r="N2211" s="304">
        <v>0.59599999999999997</v>
      </c>
      <c r="O2211" s="304">
        <v>10716</v>
      </c>
      <c r="Q2211" s="304" t="e">
        <v>#N/A</v>
      </c>
      <c r="R2211" s="304">
        <v>96.72</v>
      </c>
      <c r="S2211" s="304">
        <v>174.22399999999999</v>
      </c>
      <c r="T2211" s="304">
        <v>0.67520000000000002</v>
      </c>
      <c r="U2211" s="304">
        <v>31026</v>
      </c>
      <c r="W2211" s="304" t="e">
        <v>#N/A</v>
      </c>
      <c r="X2211" s="304">
        <v>65.040000000000006</v>
      </c>
      <c r="Y2211" s="304">
        <v>174.22399999999999</v>
      </c>
      <c r="Z2211" s="304">
        <v>0.64700000000000002</v>
      </c>
      <c r="AA2211" s="304">
        <v>22542</v>
      </c>
      <c r="AC2211" s="304" t="e">
        <v>#N/A</v>
      </c>
      <c r="AD2211" s="304">
        <v>53.04</v>
      </c>
      <c r="AE2211" s="304">
        <v>174.22399999999999</v>
      </c>
      <c r="AF2211" s="304">
        <v>0.51449999999999996</v>
      </c>
      <c r="AG2211" s="304">
        <v>8310</v>
      </c>
      <c r="AI2211" s="304" t="e">
        <v>#N/A</v>
      </c>
      <c r="AJ2211" s="304">
        <v>58.32</v>
      </c>
      <c r="AK2211" s="304">
        <v>174.22399999999999</v>
      </c>
      <c r="AL2211" s="304">
        <v>0.53900000000000003</v>
      </c>
      <c r="AM2211" s="304">
        <v>11004</v>
      </c>
      <c r="AO2211" s="304" t="e">
        <v>#N/A</v>
      </c>
    </row>
    <row r="2212" spans="1:41">
      <c r="A2212" s="305">
        <v>2208</v>
      </c>
      <c r="B2212" s="306" t="s">
        <v>4006</v>
      </c>
      <c r="C2212" s="305" t="s">
        <v>6227</v>
      </c>
      <c r="D2212" s="306" t="s">
        <v>4051</v>
      </c>
      <c r="E2212" s="307">
        <v>333.33</v>
      </c>
      <c r="F2212" s="304">
        <v>320.60000000000002</v>
      </c>
      <c r="G2212" s="304">
        <v>320.60000000000002</v>
      </c>
      <c r="H2212" s="304">
        <v>0.93240000000000001</v>
      </c>
      <c r="I2212" s="304">
        <v>118560</v>
      </c>
      <c r="K2212" s="304">
        <v>0.55089999999999995</v>
      </c>
      <c r="L2212" s="304">
        <v>382.4</v>
      </c>
      <c r="M2212" s="304">
        <v>382.4</v>
      </c>
      <c r="N2212" s="304">
        <v>0.93920000000000003</v>
      </c>
      <c r="O2212" s="304">
        <v>117310</v>
      </c>
      <c r="Q2212" s="304">
        <v>0.439</v>
      </c>
      <c r="R2212" s="304">
        <v>371.8</v>
      </c>
      <c r="S2212" s="304">
        <v>371.8</v>
      </c>
      <c r="T2212" s="304">
        <v>0.93430000000000002</v>
      </c>
      <c r="U2212" s="304">
        <v>127045</v>
      </c>
      <c r="W2212" s="304">
        <v>0.50800000000000001</v>
      </c>
      <c r="X2212" s="304">
        <v>419.4</v>
      </c>
      <c r="Y2212" s="304">
        <v>419.4</v>
      </c>
      <c r="Z2212" s="304">
        <v>0.94379999999999997</v>
      </c>
      <c r="AA2212" s="304">
        <v>105080</v>
      </c>
      <c r="AC2212" s="304">
        <v>0.35680000000000001</v>
      </c>
      <c r="AD2212" s="304">
        <v>284.60000000000002</v>
      </c>
      <c r="AE2212" s="304">
        <v>284.60000000000002</v>
      </c>
      <c r="AF2212" s="304">
        <v>0.94530000000000003</v>
      </c>
      <c r="AG2212" s="304">
        <v>107705</v>
      </c>
      <c r="AI2212" s="304">
        <v>0.53810000000000002</v>
      </c>
      <c r="AJ2212" s="304">
        <v>327.39999999999998</v>
      </c>
      <c r="AK2212" s="304">
        <v>327.39999999999998</v>
      </c>
      <c r="AL2212" s="304">
        <v>0.95309999999999995</v>
      </c>
      <c r="AM2212" s="304">
        <v>98300</v>
      </c>
      <c r="AO2212" s="304">
        <v>0.43759999999999999</v>
      </c>
    </row>
    <row r="2213" spans="1:41">
      <c r="A2213" s="305">
        <v>2209</v>
      </c>
      <c r="B2213" s="306" t="s">
        <v>4006</v>
      </c>
      <c r="C2213" s="305" t="s">
        <v>6228</v>
      </c>
      <c r="D2213" s="306" t="s">
        <v>4063</v>
      </c>
      <c r="E2213" s="307">
        <v>168</v>
      </c>
      <c r="F2213" s="304">
        <v>219.4</v>
      </c>
      <c r="G2213" s="304">
        <v>219.4</v>
      </c>
      <c r="H2213" s="304">
        <v>0.82089999999999996</v>
      </c>
      <c r="I2213" s="304">
        <v>39394</v>
      </c>
      <c r="K2213" s="304" t="e">
        <v>#N/A</v>
      </c>
      <c r="L2213" s="304">
        <v>224</v>
      </c>
      <c r="M2213" s="304">
        <v>224</v>
      </c>
      <c r="N2213" s="304">
        <v>0.86139999999999994</v>
      </c>
      <c r="O2213" s="304">
        <v>69606</v>
      </c>
      <c r="Q2213" s="304" t="e">
        <v>#N/A</v>
      </c>
      <c r="R2213" s="304">
        <v>200</v>
      </c>
      <c r="S2213" s="304">
        <v>200</v>
      </c>
      <c r="T2213" s="304">
        <v>0.81579999999999997</v>
      </c>
      <c r="U2213" s="304">
        <v>24800</v>
      </c>
      <c r="W2213" s="304" t="e">
        <v>#N/A</v>
      </c>
      <c r="X2213" s="304">
        <v>181.4</v>
      </c>
      <c r="Y2213" s="304">
        <v>181.4</v>
      </c>
      <c r="Z2213" s="304">
        <v>0.7964</v>
      </c>
      <c r="AA2213" s="304">
        <v>20956</v>
      </c>
      <c r="AC2213" s="304" t="e">
        <v>#N/A</v>
      </c>
      <c r="AD2213" s="304">
        <v>42.2</v>
      </c>
      <c r="AE2213" s="304">
        <v>134.4</v>
      </c>
      <c r="AF2213" s="304">
        <v>0.42519999999999997</v>
      </c>
      <c r="AG2213" s="304">
        <v>2478</v>
      </c>
      <c r="AI2213" s="304" t="e">
        <v>#N/A</v>
      </c>
      <c r="AJ2213" s="304">
        <v>160</v>
      </c>
      <c r="AK2213" s="304">
        <v>134.4</v>
      </c>
      <c r="AL2213" s="304">
        <v>0.67179999999999995</v>
      </c>
      <c r="AM2213" s="304">
        <v>11016</v>
      </c>
      <c r="AO2213" s="304" t="e">
        <v>#N/A</v>
      </c>
    </row>
    <row r="2214" spans="1:41">
      <c r="A2214" s="305">
        <v>2210</v>
      </c>
      <c r="B2214" s="306" t="s">
        <v>4006</v>
      </c>
      <c r="C2214" s="305" t="s">
        <v>6230</v>
      </c>
      <c r="D2214" s="306" t="s">
        <v>4051</v>
      </c>
      <c r="E2214" s="307">
        <v>167</v>
      </c>
      <c r="F2214" s="304">
        <v>62.4</v>
      </c>
      <c r="G2214" s="304">
        <v>133.6</v>
      </c>
      <c r="H2214" s="304">
        <v>0.99539999999999995</v>
      </c>
      <c r="I2214" s="304">
        <v>21906</v>
      </c>
      <c r="K2214" s="304">
        <v>0.4899</v>
      </c>
      <c r="L2214" s="304">
        <v>168</v>
      </c>
      <c r="M2214" s="304">
        <v>168</v>
      </c>
      <c r="N2214" s="304">
        <v>0.9879</v>
      </c>
      <c r="O2214" s="304">
        <v>24564</v>
      </c>
      <c r="Q2214" s="304">
        <v>0.19889999999999999</v>
      </c>
      <c r="R2214" s="304">
        <v>0</v>
      </c>
      <c r="S2214" s="304">
        <v>133.6</v>
      </c>
      <c r="T2214" s="304">
        <v>1</v>
      </c>
      <c r="U2214" s="304">
        <v>23925</v>
      </c>
      <c r="W2214" s="304">
        <v>0.19900000000000001</v>
      </c>
      <c r="X2214" s="304">
        <v>67.8</v>
      </c>
      <c r="Y2214" s="304">
        <v>133.6</v>
      </c>
      <c r="Z2214" s="304">
        <v>0.99429999999999996</v>
      </c>
      <c r="AA2214" s="304">
        <v>19593</v>
      </c>
      <c r="AC2214" s="304">
        <v>0.39069999999999999</v>
      </c>
      <c r="AD2214" s="304">
        <v>73.5</v>
      </c>
      <c r="AE2214" s="304">
        <v>133.6</v>
      </c>
      <c r="AF2214" s="304">
        <v>1</v>
      </c>
      <c r="AG2214" s="304">
        <v>21903</v>
      </c>
      <c r="AI2214" s="304">
        <v>0.40050000000000002</v>
      </c>
      <c r="AJ2214" s="304">
        <v>63</v>
      </c>
      <c r="AK2214" s="304">
        <v>133.6</v>
      </c>
      <c r="AL2214" s="304">
        <v>0.99990000000000001</v>
      </c>
      <c r="AM2214" s="304">
        <v>23892</v>
      </c>
      <c r="AO2214" s="304">
        <v>0.52680000000000005</v>
      </c>
    </row>
    <row r="2215" spans="1:41">
      <c r="A2215" s="305">
        <v>2211</v>
      </c>
      <c r="B2215" s="306" t="s">
        <v>4006</v>
      </c>
      <c r="C2215" s="305" t="s">
        <v>6231</v>
      </c>
      <c r="D2215" s="306" t="s">
        <v>4051</v>
      </c>
      <c r="E2215" s="307">
        <v>123</v>
      </c>
      <c r="F2215" s="304">
        <v>64.680000000000007</v>
      </c>
      <c r="G2215" s="304">
        <v>98.4</v>
      </c>
      <c r="H2215" s="304">
        <v>0.91249999999999998</v>
      </c>
      <c r="I2215" s="304">
        <v>15858</v>
      </c>
      <c r="K2215" s="304">
        <v>0.36109999999999998</v>
      </c>
      <c r="L2215" s="304">
        <v>76.2</v>
      </c>
      <c r="M2215" s="304">
        <v>98.4</v>
      </c>
      <c r="N2215" s="304">
        <v>0.91649999999999998</v>
      </c>
      <c r="O2215" s="304">
        <v>15375</v>
      </c>
      <c r="Q2215" s="304">
        <v>0.2959</v>
      </c>
      <c r="R2215" s="304">
        <v>71.040000000000006</v>
      </c>
      <c r="S2215" s="304">
        <v>98.4</v>
      </c>
      <c r="T2215" s="304">
        <v>0.9022</v>
      </c>
      <c r="U2215" s="304">
        <v>12939</v>
      </c>
      <c r="W2215" s="304">
        <v>0.28039999999999998</v>
      </c>
      <c r="X2215" s="304">
        <v>72.72</v>
      </c>
      <c r="Y2215" s="304">
        <v>98.4</v>
      </c>
      <c r="Z2215" s="304">
        <v>0.89480000000000004</v>
      </c>
      <c r="AA2215" s="304">
        <v>13854</v>
      </c>
      <c r="AC2215" s="304">
        <v>0.28620000000000001</v>
      </c>
      <c r="AD2215" s="304">
        <v>71.64</v>
      </c>
      <c r="AE2215" s="304">
        <v>98.4</v>
      </c>
      <c r="AF2215" s="304">
        <v>0.8962</v>
      </c>
      <c r="AG2215" s="304">
        <v>12891</v>
      </c>
      <c r="AI2215" s="304">
        <v>0.26989999999999997</v>
      </c>
      <c r="AJ2215" s="304">
        <v>71.16</v>
      </c>
      <c r="AK2215" s="304">
        <v>98.4</v>
      </c>
      <c r="AL2215" s="304">
        <v>0.90210000000000001</v>
      </c>
      <c r="AM2215" s="304">
        <v>11967</v>
      </c>
      <c r="AO2215" s="304">
        <v>0.25890000000000002</v>
      </c>
    </row>
    <row r="2216" spans="1:41">
      <c r="A2216" s="305">
        <v>2212</v>
      </c>
      <c r="B2216" s="306" t="s">
        <v>4006</v>
      </c>
      <c r="C2216" s="305" t="s">
        <v>6232</v>
      </c>
      <c r="D2216" s="306" t="s">
        <v>4051</v>
      </c>
      <c r="E2216" s="307">
        <v>161</v>
      </c>
      <c r="F2216" s="304">
        <v>74</v>
      </c>
      <c r="G2216" s="304">
        <v>128.80000000000001</v>
      </c>
      <c r="H2216" s="304">
        <v>0.9849</v>
      </c>
      <c r="I2216" s="304">
        <v>24640</v>
      </c>
      <c r="K2216" s="304">
        <v>0.46960000000000002</v>
      </c>
      <c r="L2216" s="304">
        <v>74</v>
      </c>
      <c r="M2216" s="304">
        <v>128.80000000000001</v>
      </c>
      <c r="N2216" s="304">
        <v>0.98680000000000001</v>
      </c>
      <c r="O2216" s="304">
        <v>31160</v>
      </c>
      <c r="Q2216" s="304">
        <v>0.5736</v>
      </c>
      <c r="R2216" s="304">
        <v>0</v>
      </c>
      <c r="S2216" s="304">
        <v>128.80000000000001</v>
      </c>
      <c r="T2216" s="304">
        <v>0.98709999999999998</v>
      </c>
      <c r="U2216" s="304">
        <v>30600</v>
      </c>
      <c r="W2216" s="304">
        <v>0.26740000000000003</v>
      </c>
      <c r="X2216" s="304">
        <v>76</v>
      </c>
      <c r="Y2216" s="304">
        <v>128.80000000000001</v>
      </c>
      <c r="Z2216" s="304">
        <v>0.97760000000000002</v>
      </c>
      <c r="AA2216" s="304">
        <v>23500</v>
      </c>
      <c r="AC2216" s="304">
        <v>0.42520000000000002</v>
      </c>
      <c r="AD2216" s="304">
        <v>78</v>
      </c>
      <c r="AE2216" s="304">
        <v>128.80000000000001</v>
      </c>
      <c r="AF2216" s="304">
        <v>0.98150000000000004</v>
      </c>
      <c r="AG2216" s="304">
        <v>26480</v>
      </c>
      <c r="AI2216" s="304">
        <v>0.46489999999999998</v>
      </c>
      <c r="AJ2216" s="304">
        <v>76</v>
      </c>
      <c r="AK2216" s="304">
        <v>128.80000000000001</v>
      </c>
      <c r="AL2216" s="304">
        <v>0.97919999999999996</v>
      </c>
      <c r="AM2216" s="304">
        <v>30040</v>
      </c>
      <c r="AO2216" s="304">
        <v>0.56069999999999998</v>
      </c>
    </row>
    <row r="2217" spans="1:41">
      <c r="A2217" s="305">
        <v>2213</v>
      </c>
      <c r="B2217" s="306" t="s">
        <v>4006</v>
      </c>
      <c r="C2217" s="305" t="s">
        <v>6233</v>
      </c>
      <c r="D2217" s="306" t="s">
        <v>4063</v>
      </c>
      <c r="E2217" s="307">
        <v>130</v>
      </c>
      <c r="F2217" s="304">
        <v>198.6</v>
      </c>
      <c r="G2217" s="304">
        <v>198.6</v>
      </c>
      <c r="H2217" s="304">
        <v>0.80930000000000002</v>
      </c>
      <c r="I2217" s="304">
        <v>18582</v>
      </c>
      <c r="K2217" s="304" t="e">
        <v>#N/A</v>
      </c>
      <c r="L2217" s="304">
        <v>213.96</v>
      </c>
      <c r="M2217" s="304">
        <v>213.96</v>
      </c>
      <c r="N2217" s="304">
        <v>0.80799999999999994</v>
      </c>
      <c r="O2217" s="304">
        <v>47175</v>
      </c>
      <c r="Q2217" s="304" t="e">
        <v>#N/A</v>
      </c>
      <c r="R2217" s="304">
        <v>223.08</v>
      </c>
      <c r="S2217" s="304">
        <v>223.08</v>
      </c>
      <c r="T2217" s="304">
        <v>0.7843</v>
      </c>
      <c r="U2217" s="304">
        <v>45888</v>
      </c>
      <c r="W2217" s="304" t="e">
        <v>#N/A</v>
      </c>
      <c r="X2217" s="304">
        <v>218.76</v>
      </c>
      <c r="Y2217" s="304">
        <v>218.76</v>
      </c>
      <c r="Z2217" s="304">
        <v>0.77339999999999998</v>
      </c>
      <c r="AA2217" s="304">
        <v>39759</v>
      </c>
      <c r="AC2217" s="304" t="e">
        <v>#N/A</v>
      </c>
      <c r="AD2217" s="304">
        <v>51.36</v>
      </c>
      <c r="AE2217" s="304">
        <v>104</v>
      </c>
      <c r="AF2217" s="304">
        <v>0.75239999999999996</v>
      </c>
      <c r="AG2217" s="304">
        <v>16713</v>
      </c>
      <c r="AI2217" s="304" t="e">
        <v>#N/A</v>
      </c>
      <c r="AJ2217" s="304">
        <v>34.56</v>
      </c>
      <c r="AK2217" s="304">
        <v>104</v>
      </c>
      <c r="AL2217" s="304">
        <v>0.73880000000000001</v>
      </c>
      <c r="AM2217" s="304">
        <v>13209</v>
      </c>
      <c r="AO2217" s="304" t="e">
        <v>#N/A</v>
      </c>
    </row>
    <row r="2218" spans="1:41">
      <c r="A2218" s="305">
        <v>2214</v>
      </c>
      <c r="B2218" s="306" t="s">
        <v>4006</v>
      </c>
      <c r="C2218" s="305" t="s">
        <v>6234</v>
      </c>
      <c r="D2218" s="306" t="s">
        <v>4139</v>
      </c>
      <c r="E2218" s="307">
        <v>289</v>
      </c>
      <c r="F2218" s="304">
        <v>0</v>
      </c>
      <c r="G2218" s="304">
        <v>231.2</v>
      </c>
      <c r="H2218" s="304">
        <v>0.97899999999999998</v>
      </c>
      <c r="I2218" s="304">
        <v>54768</v>
      </c>
      <c r="K2218" s="304">
        <v>0.26889999999999997</v>
      </c>
      <c r="L2218" s="304">
        <v>408</v>
      </c>
      <c r="M2218" s="304">
        <v>408</v>
      </c>
      <c r="N2218" s="304">
        <v>0.89069999999999994</v>
      </c>
      <c r="O2218" s="304">
        <v>71184</v>
      </c>
      <c r="Q2218" s="304">
        <v>0.26329999999999998</v>
      </c>
      <c r="R2218" s="304">
        <v>0</v>
      </c>
      <c r="S2218" s="304">
        <v>231.2</v>
      </c>
      <c r="T2218" s="304">
        <v>0.93630000000000002</v>
      </c>
      <c r="U2218" s="304">
        <v>54036</v>
      </c>
      <c r="W2218" s="304">
        <v>0.27739999999999998</v>
      </c>
      <c r="X2218" s="304">
        <v>330</v>
      </c>
      <c r="Y2218" s="304">
        <v>330</v>
      </c>
      <c r="Z2218" s="304">
        <v>0.96809999999999996</v>
      </c>
      <c r="AA2218" s="304">
        <v>43620</v>
      </c>
      <c r="AC2218" s="304">
        <v>0.1835</v>
      </c>
      <c r="AD2218" s="304">
        <v>264</v>
      </c>
      <c r="AE2218" s="304">
        <v>264</v>
      </c>
      <c r="AF2218" s="304">
        <v>0.95599999999999996</v>
      </c>
      <c r="AG2218" s="304">
        <v>62214</v>
      </c>
      <c r="AI2218" s="304">
        <v>0.33129999999999998</v>
      </c>
      <c r="AJ2218" s="304">
        <v>276</v>
      </c>
      <c r="AK2218" s="304">
        <v>276</v>
      </c>
      <c r="AL2218" s="304">
        <v>0.98919999999999997</v>
      </c>
      <c r="AM2218" s="304">
        <v>50106</v>
      </c>
      <c r="AO2218" s="304">
        <v>0.25490000000000002</v>
      </c>
    </row>
    <row r="2219" spans="1:41">
      <c r="A2219" s="305">
        <v>2215</v>
      </c>
      <c r="B2219" s="306" t="s">
        <v>4006</v>
      </c>
      <c r="C2219" s="305" t="s">
        <v>6235</v>
      </c>
      <c r="D2219" s="306" t="s">
        <v>4051</v>
      </c>
      <c r="E2219" s="307">
        <v>400</v>
      </c>
      <c r="F2219" s="304">
        <v>422.88</v>
      </c>
      <c r="G2219" s="304">
        <v>422.88</v>
      </c>
      <c r="H2219" s="304">
        <v>0.98160000000000003</v>
      </c>
      <c r="I2219" s="304">
        <v>171042</v>
      </c>
      <c r="K2219" s="304">
        <v>0.57230000000000003</v>
      </c>
      <c r="L2219" s="304">
        <v>490.08</v>
      </c>
      <c r="M2219" s="304">
        <v>490.08</v>
      </c>
      <c r="N2219" s="304">
        <v>0.98229999999999995</v>
      </c>
      <c r="O2219" s="304">
        <v>170088</v>
      </c>
      <c r="Q2219" s="304">
        <v>0.47489999999999999</v>
      </c>
      <c r="R2219" s="304">
        <v>498.48</v>
      </c>
      <c r="S2219" s="304">
        <v>498.48</v>
      </c>
      <c r="T2219" s="304">
        <v>0.98450000000000004</v>
      </c>
      <c r="U2219" s="304">
        <v>189798</v>
      </c>
      <c r="W2219" s="304">
        <v>0.53720000000000001</v>
      </c>
      <c r="X2219" s="304">
        <v>426</v>
      </c>
      <c r="Y2219" s="304">
        <v>426</v>
      </c>
      <c r="Z2219" s="304">
        <v>0.98580000000000001</v>
      </c>
      <c r="AA2219" s="304">
        <v>174762</v>
      </c>
      <c r="AC2219" s="304">
        <v>0.55940000000000001</v>
      </c>
      <c r="AD2219" s="304">
        <v>420</v>
      </c>
      <c r="AE2219" s="304">
        <v>420</v>
      </c>
      <c r="AF2219" s="304">
        <v>0.98739999999999994</v>
      </c>
      <c r="AG2219" s="304">
        <v>165492</v>
      </c>
      <c r="AI2219" s="304">
        <v>0.53639999999999999</v>
      </c>
      <c r="AJ2219" s="304">
        <v>423.6</v>
      </c>
      <c r="AK2219" s="304">
        <v>423.6</v>
      </c>
      <c r="AL2219" s="304">
        <v>0.98819999999999997</v>
      </c>
      <c r="AM2219" s="304">
        <v>161718</v>
      </c>
      <c r="AO2219" s="304">
        <v>0.53659999999999997</v>
      </c>
    </row>
    <row r="2220" spans="1:41">
      <c r="A2220" s="305">
        <v>2216</v>
      </c>
      <c r="B2220" s="306" t="s">
        <v>4006</v>
      </c>
      <c r="C2220" s="305" t="s">
        <v>6236</v>
      </c>
      <c r="D2220" s="306" t="s">
        <v>4097</v>
      </c>
      <c r="E2220" s="307">
        <v>222</v>
      </c>
      <c r="F2220" s="304">
        <v>20.58</v>
      </c>
      <c r="G2220" s="304">
        <v>177.6</v>
      </c>
      <c r="H2220" s="304">
        <v>0.80840000000000001</v>
      </c>
      <c r="I2220" s="304">
        <v>5733</v>
      </c>
      <c r="K2220" s="304" t="e">
        <v>#N/A</v>
      </c>
      <c r="L2220" s="304">
        <v>16.829999999999998</v>
      </c>
      <c r="M2220" s="304">
        <v>177.6</v>
      </c>
      <c r="N2220" s="304">
        <v>0.84550000000000003</v>
      </c>
      <c r="O2220" s="304">
        <v>6399</v>
      </c>
      <c r="Q2220" s="304" t="e">
        <v>#N/A</v>
      </c>
      <c r="R2220" s="304">
        <v>18.3</v>
      </c>
      <c r="S2220" s="304">
        <v>177.6</v>
      </c>
      <c r="T2220" s="304">
        <v>0.59519999999999995</v>
      </c>
      <c r="U2220" s="304">
        <v>3603</v>
      </c>
      <c r="W2220" s="304" t="e">
        <v>#N/A</v>
      </c>
      <c r="X2220" s="304">
        <v>15.96</v>
      </c>
      <c r="Y2220" s="304">
        <v>177.6</v>
      </c>
      <c r="Z2220" s="304">
        <v>0.47549999999999998</v>
      </c>
      <c r="AA2220" s="304">
        <v>2733</v>
      </c>
      <c r="AC2220" s="304" t="e">
        <v>#N/A</v>
      </c>
      <c r="AD2220" s="304">
        <v>12</v>
      </c>
      <c r="AE2220" s="304">
        <v>177.6</v>
      </c>
      <c r="AF2220" s="304">
        <v>0.47499999999999998</v>
      </c>
      <c r="AG2220" s="304">
        <v>2589</v>
      </c>
      <c r="AI2220" s="304" t="e">
        <v>#N/A</v>
      </c>
      <c r="AJ2220" s="304">
        <v>15</v>
      </c>
      <c r="AK2220" s="304">
        <v>177.6</v>
      </c>
      <c r="AL2220" s="304">
        <v>0.41170000000000001</v>
      </c>
      <c r="AM2220" s="304">
        <v>2901</v>
      </c>
      <c r="AO2220" s="304" t="e">
        <v>#N/A</v>
      </c>
    </row>
    <row r="2221" spans="1:41">
      <c r="A2221" s="305">
        <v>2217</v>
      </c>
      <c r="B2221" s="306" t="s">
        <v>4006</v>
      </c>
      <c r="C2221" s="305" t="s">
        <v>6237</v>
      </c>
      <c r="D2221" s="306" t="s">
        <v>4051</v>
      </c>
      <c r="E2221" s="307">
        <v>133</v>
      </c>
      <c r="F2221" s="304">
        <v>128.80000000000001</v>
      </c>
      <c r="G2221" s="304">
        <v>128.80000000000001</v>
      </c>
      <c r="H2221" s="304">
        <v>0.97750000000000004</v>
      </c>
      <c r="I2221" s="304">
        <v>36198</v>
      </c>
      <c r="K2221" s="304">
        <v>0.39929999999999999</v>
      </c>
      <c r="L2221" s="304">
        <v>0</v>
      </c>
      <c r="M2221" s="304">
        <v>106.4</v>
      </c>
      <c r="N2221" s="304">
        <v>0.97440000000000004</v>
      </c>
      <c r="O2221" s="304">
        <v>69416</v>
      </c>
      <c r="P2221" s="304" t="e">
        <f>O2221-#REF!</f>
        <v>#REF!</v>
      </c>
      <c r="Q2221" s="304">
        <v>0.72</v>
      </c>
      <c r="R2221" s="304">
        <v>149</v>
      </c>
      <c r="S2221" s="304">
        <v>149</v>
      </c>
      <c r="T2221" s="304">
        <v>0.97470000000000001</v>
      </c>
      <c r="U2221" s="304">
        <v>56578</v>
      </c>
      <c r="W2221" s="304">
        <v>0.54110000000000003</v>
      </c>
      <c r="X2221" s="304">
        <v>146.19999999999999</v>
      </c>
      <c r="Y2221" s="304">
        <v>146.19999999999999</v>
      </c>
      <c r="Z2221" s="304">
        <v>0.97460000000000002</v>
      </c>
      <c r="AA2221" s="304">
        <v>55802</v>
      </c>
      <c r="AC2221" s="304">
        <v>0.52639999999999998</v>
      </c>
      <c r="AD2221" s="304">
        <v>143.4</v>
      </c>
      <c r="AE2221" s="304">
        <v>106.4</v>
      </c>
      <c r="AF2221" s="304">
        <v>0.97470000000000001</v>
      </c>
      <c r="AG2221" s="304">
        <v>53176</v>
      </c>
      <c r="AI2221" s="304">
        <v>0.51139999999999997</v>
      </c>
      <c r="AJ2221" s="304">
        <v>94</v>
      </c>
      <c r="AK2221" s="304">
        <v>106.4</v>
      </c>
      <c r="AL2221" s="304">
        <v>0.97599999999999998</v>
      </c>
      <c r="AM2221" s="304">
        <v>32752</v>
      </c>
      <c r="AO2221" s="304">
        <v>0.49580000000000002</v>
      </c>
    </row>
    <row r="2222" spans="1:41">
      <c r="A2222" s="305">
        <v>2218</v>
      </c>
      <c r="B2222" s="306" t="s">
        <v>4006</v>
      </c>
      <c r="C2222" s="305" t="s">
        <v>6238</v>
      </c>
      <c r="D2222" s="306" t="s">
        <v>4063</v>
      </c>
      <c r="E2222" s="307">
        <v>178</v>
      </c>
      <c r="F2222" s="304">
        <v>77.36</v>
      </c>
      <c r="G2222" s="304">
        <v>142.4</v>
      </c>
      <c r="H2222" s="304">
        <v>0.87370000000000003</v>
      </c>
      <c r="I2222" s="304">
        <v>6444</v>
      </c>
      <c r="K2222" s="304" t="e">
        <v>#N/A</v>
      </c>
      <c r="L2222" s="304">
        <v>84.24</v>
      </c>
      <c r="M2222" s="304">
        <v>142.4</v>
      </c>
      <c r="N2222" s="304">
        <v>0.88049999999999995</v>
      </c>
      <c r="O2222" s="304">
        <v>7188</v>
      </c>
      <c r="Q2222" s="304" t="e">
        <v>#N/A</v>
      </c>
      <c r="R2222" s="304">
        <v>66.64</v>
      </c>
      <c r="S2222" s="304">
        <v>142.4</v>
      </c>
      <c r="T2222" s="304">
        <v>0.84850000000000003</v>
      </c>
      <c r="U2222" s="304">
        <v>7258</v>
      </c>
      <c r="W2222" s="304" t="e">
        <v>#N/A</v>
      </c>
      <c r="X2222" s="304">
        <v>74.16</v>
      </c>
      <c r="Y2222" s="304">
        <v>142.4</v>
      </c>
      <c r="Z2222" s="304">
        <v>0.85209999999999997</v>
      </c>
      <c r="AA2222" s="304">
        <v>8994</v>
      </c>
      <c r="AC2222" s="304" t="e">
        <v>#N/A</v>
      </c>
      <c r="AD2222" s="304">
        <v>72</v>
      </c>
      <c r="AE2222" s="304">
        <v>142.4</v>
      </c>
      <c r="AF2222" s="304">
        <v>0.83699999999999997</v>
      </c>
      <c r="AG2222" s="304">
        <v>8880</v>
      </c>
      <c r="AI2222" s="304" t="e">
        <v>#N/A</v>
      </c>
      <c r="AJ2222" s="304">
        <v>70</v>
      </c>
      <c r="AK2222" s="304">
        <v>142.4</v>
      </c>
      <c r="AL2222" s="304">
        <v>0.876</v>
      </c>
      <c r="AM2222" s="304">
        <v>9070</v>
      </c>
      <c r="AO2222" s="304" t="e">
        <v>#N/A</v>
      </c>
    </row>
    <row r="2223" spans="1:41">
      <c r="A2223" s="305">
        <v>2219</v>
      </c>
      <c r="B2223" s="306" t="s">
        <v>4006</v>
      </c>
      <c r="C2223" s="305" t="s">
        <v>6239</v>
      </c>
      <c r="D2223" s="306" t="s">
        <v>4139</v>
      </c>
      <c r="E2223" s="307">
        <v>388.89</v>
      </c>
      <c r="F2223" s="304">
        <v>281.60000000000002</v>
      </c>
      <c r="G2223" s="304">
        <v>311.11200000000002</v>
      </c>
      <c r="H2223" s="304">
        <v>0.99219999999999997</v>
      </c>
      <c r="I2223" s="304">
        <v>92906</v>
      </c>
      <c r="K2223" s="304">
        <v>0.46189999999999998</v>
      </c>
      <c r="L2223" s="304">
        <v>244</v>
      </c>
      <c r="M2223" s="304">
        <v>311.11200000000002</v>
      </c>
      <c r="N2223" s="304">
        <v>0.98839999999999995</v>
      </c>
      <c r="O2223" s="304">
        <v>111282</v>
      </c>
      <c r="P2223" s="304" t="e">
        <f>O2223-#REF!</f>
        <v>#REF!</v>
      </c>
      <c r="Q2223" s="304">
        <v>0.62019999999999997</v>
      </c>
      <c r="R2223" s="304">
        <v>263.2</v>
      </c>
      <c r="S2223" s="304">
        <v>311.11200000000002</v>
      </c>
      <c r="T2223" s="304">
        <v>0.98650000000000004</v>
      </c>
      <c r="U2223" s="304">
        <v>106701</v>
      </c>
      <c r="W2223" s="304">
        <v>0.57079999999999997</v>
      </c>
      <c r="X2223" s="304">
        <v>252.8</v>
      </c>
      <c r="Y2223" s="304">
        <v>311.11200000000002</v>
      </c>
      <c r="Z2223" s="304">
        <v>0.9758</v>
      </c>
      <c r="AA2223" s="304">
        <v>100321</v>
      </c>
      <c r="AC2223" s="304">
        <v>0.54669999999999996</v>
      </c>
      <c r="AD2223" s="304">
        <v>274.39999999999998</v>
      </c>
      <c r="AE2223" s="304">
        <v>311.11200000000002</v>
      </c>
      <c r="AF2223" s="304">
        <v>0.96729999999999994</v>
      </c>
      <c r="AG2223" s="304">
        <v>90694</v>
      </c>
      <c r="AI2223" s="304">
        <v>0.45929999999999999</v>
      </c>
      <c r="AJ2223" s="304">
        <v>248</v>
      </c>
      <c r="AK2223" s="304">
        <v>311.11200000000002</v>
      </c>
      <c r="AL2223" s="304">
        <v>0.95809999999999995</v>
      </c>
      <c r="AM2223" s="304">
        <v>107226</v>
      </c>
      <c r="AN2223" s="304" t="e">
        <f>AM2223-#REF!</f>
        <v>#REF!</v>
      </c>
      <c r="AO2223" s="304">
        <v>0.62680000000000002</v>
      </c>
    </row>
    <row r="2224" spans="1:41">
      <c r="A2224" s="305">
        <v>2220</v>
      </c>
      <c r="B2224" s="306" t="s">
        <v>4006</v>
      </c>
      <c r="C2224" s="305" t="s">
        <v>6240</v>
      </c>
      <c r="D2224" s="306" t="s">
        <v>4051</v>
      </c>
      <c r="E2224" s="307">
        <v>111</v>
      </c>
      <c r="F2224" s="304">
        <v>38</v>
      </c>
      <c r="G2224" s="304">
        <v>88.8</v>
      </c>
      <c r="H2224" s="304">
        <v>0.97250000000000003</v>
      </c>
      <c r="I2224" s="304">
        <v>9880</v>
      </c>
      <c r="K2224" s="304">
        <v>0.37130000000000002</v>
      </c>
      <c r="L2224" s="304">
        <v>0</v>
      </c>
      <c r="M2224" s="304">
        <v>88.8</v>
      </c>
      <c r="N2224" s="304">
        <v>0.98260000000000003</v>
      </c>
      <c r="O2224" s="304">
        <v>14680</v>
      </c>
      <c r="Q2224" s="304">
        <v>0.18090000000000001</v>
      </c>
      <c r="R2224" s="304">
        <v>0</v>
      </c>
      <c r="S2224" s="304">
        <v>88.8</v>
      </c>
      <c r="T2224" s="304">
        <v>0.94189999999999996</v>
      </c>
      <c r="U2224" s="304">
        <v>11340</v>
      </c>
      <c r="W2224" s="304">
        <v>0.1507</v>
      </c>
      <c r="X2224" s="304">
        <v>42</v>
      </c>
      <c r="Y2224" s="304">
        <v>88.8</v>
      </c>
      <c r="Z2224" s="304">
        <v>0.9405</v>
      </c>
      <c r="AA2224" s="304">
        <v>9800</v>
      </c>
      <c r="AC2224" s="304">
        <v>0.33350000000000002</v>
      </c>
      <c r="AD2224" s="304">
        <v>34</v>
      </c>
      <c r="AE2224" s="304">
        <v>88.8</v>
      </c>
      <c r="AF2224" s="304">
        <v>0.92979999999999996</v>
      </c>
      <c r="AG2224" s="304">
        <v>9000</v>
      </c>
      <c r="AI2224" s="304">
        <v>0.38269999999999998</v>
      </c>
      <c r="AJ2224" s="304">
        <v>24</v>
      </c>
      <c r="AK2224" s="304">
        <v>88.8</v>
      </c>
      <c r="AL2224" s="304">
        <v>0.88780000000000003</v>
      </c>
      <c r="AM2224" s="304">
        <v>8380</v>
      </c>
      <c r="AO2224" s="304">
        <v>0.54630000000000001</v>
      </c>
    </row>
    <row r="2225" spans="1:41">
      <c r="A2225" s="305">
        <v>2221</v>
      </c>
      <c r="B2225" s="306" t="s">
        <v>4006</v>
      </c>
      <c r="C2225" s="305" t="s">
        <v>6241</v>
      </c>
      <c r="D2225" s="306" t="s">
        <v>4051</v>
      </c>
      <c r="E2225" s="307">
        <v>330</v>
      </c>
      <c r="F2225" s="304">
        <v>316.2</v>
      </c>
      <c r="G2225" s="304">
        <v>316.2</v>
      </c>
      <c r="H2225" s="304">
        <v>0.99399999999999999</v>
      </c>
      <c r="I2225" s="304">
        <v>129774</v>
      </c>
      <c r="K2225" s="304">
        <v>0.57350000000000001</v>
      </c>
      <c r="L2225" s="304">
        <v>319.56</v>
      </c>
      <c r="M2225" s="304">
        <v>319.56</v>
      </c>
      <c r="N2225" s="304">
        <v>0.99670000000000003</v>
      </c>
      <c r="O2225" s="304">
        <v>139878</v>
      </c>
      <c r="Q2225" s="304">
        <v>0.59030000000000005</v>
      </c>
      <c r="R2225" s="304">
        <v>312.24</v>
      </c>
      <c r="S2225" s="304">
        <v>312.24</v>
      </c>
      <c r="T2225" s="304">
        <v>0.99790000000000001</v>
      </c>
      <c r="U2225" s="304">
        <v>132414</v>
      </c>
      <c r="W2225" s="304">
        <v>0.59030000000000005</v>
      </c>
      <c r="X2225" s="304">
        <v>318.95999999999998</v>
      </c>
      <c r="Y2225" s="304">
        <v>318.95999999999998</v>
      </c>
      <c r="Z2225" s="304">
        <v>0.998</v>
      </c>
      <c r="AA2225" s="304">
        <v>136275</v>
      </c>
      <c r="AC2225" s="304">
        <v>0.57540000000000002</v>
      </c>
      <c r="AD2225" s="304">
        <v>314.27999999999997</v>
      </c>
      <c r="AE2225" s="304">
        <v>314.27999999999997</v>
      </c>
      <c r="AF2225" s="304">
        <v>0.99549999999999994</v>
      </c>
      <c r="AG2225" s="304">
        <v>131439</v>
      </c>
      <c r="AI2225" s="304">
        <v>0.56469999999999998</v>
      </c>
      <c r="AJ2225" s="304">
        <v>313.92</v>
      </c>
      <c r="AK2225" s="304">
        <v>313.92</v>
      </c>
      <c r="AL2225" s="304">
        <v>0.99449999999999994</v>
      </c>
      <c r="AM2225" s="304">
        <v>125061</v>
      </c>
      <c r="AO2225" s="304">
        <v>0.55640000000000001</v>
      </c>
    </row>
    <row r="2226" spans="1:41">
      <c r="A2226" s="305">
        <v>2222</v>
      </c>
      <c r="B2226" s="306" t="s">
        <v>4006</v>
      </c>
      <c r="C2226" s="305" t="s">
        <v>6242</v>
      </c>
      <c r="D2226" s="306" t="s">
        <v>4051</v>
      </c>
      <c r="E2226" s="307">
        <v>138</v>
      </c>
      <c r="F2226" s="304">
        <v>101.76</v>
      </c>
      <c r="G2226" s="304">
        <v>110.4</v>
      </c>
      <c r="H2226" s="304">
        <v>0.97440000000000004</v>
      </c>
      <c r="I2226" s="304">
        <v>19176</v>
      </c>
      <c r="K2226" s="304">
        <v>0.26860000000000001</v>
      </c>
      <c r="L2226" s="304">
        <v>119.4</v>
      </c>
      <c r="M2226" s="304">
        <v>119.4</v>
      </c>
      <c r="N2226" s="304">
        <v>0.98239999999999994</v>
      </c>
      <c r="O2226" s="304">
        <v>13041</v>
      </c>
      <c r="Q2226" s="304">
        <v>0.27250000000000002</v>
      </c>
      <c r="R2226" s="304">
        <v>98.4</v>
      </c>
      <c r="S2226" s="304">
        <v>110.4</v>
      </c>
      <c r="T2226" s="304">
        <v>0.96709999999999996</v>
      </c>
      <c r="U2226" s="304">
        <v>21825</v>
      </c>
      <c r="W2226" s="304">
        <v>0.31859999999999999</v>
      </c>
      <c r="X2226" s="304">
        <v>123.36</v>
      </c>
      <c r="Y2226" s="304">
        <v>123.36</v>
      </c>
      <c r="Z2226" s="304">
        <v>0.95840000000000003</v>
      </c>
      <c r="AA2226" s="304">
        <v>24270</v>
      </c>
      <c r="AC2226" s="304">
        <v>0.27589999999999998</v>
      </c>
      <c r="AD2226" s="304">
        <v>87.72</v>
      </c>
      <c r="AE2226" s="304">
        <v>110.4</v>
      </c>
      <c r="AF2226" s="304">
        <v>0.94269999999999998</v>
      </c>
      <c r="AG2226" s="304">
        <v>19386</v>
      </c>
      <c r="AI2226" s="304">
        <v>0.31509999999999999</v>
      </c>
      <c r="AJ2226" s="304">
        <v>69</v>
      </c>
      <c r="AK2226" s="304">
        <v>110.4</v>
      </c>
      <c r="AL2226" s="304">
        <v>0.92120000000000002</v>
      </c>
      <c r="AM2226" s="304">
        <v>14925</v>
      </c>
      <c r="AO2226" s="304">
        <v>0.3261</v>
      </c>
    </row>
    <row r="2227" spans="1:41">
      <c r="A2227" s="305">
        <v>2223</v>
      </c>
      <c r="B2227" s="306" t="s">
        <v>4006</v>
      </c>
      <c r="C2227" s="305" t="s">
        <v>6243</v>
      </c>
      <c r="D2227" s="306" t="s">
        <v>4051</v>
      </c>
      <c r="E2227" s="307">
        <v>156</v>
      </c>
      <c r="F2227" s="304">
        <v>109.2</v>
      </c>
      <c r="G2227" s="304">
        <v>124.8</v>
      </c>
      <c r="H2227" s="304">
        <v>0.92679999999999996</v>
      </c>
      <c r="I2227" s="304">
        <v>35180</v>
      </c>
      <c r="K2227" s="304">
        <v>0.48280000000000001</v>
      </c>
      <c r="L2227" s="304">
        <v>70.400000000000006</v>
      </c>
      <c r="M2227" s="304">
        <v>124.8</v>
      </c>
      <c r="N2227" s="304">
        <v>0.93169999999999997</v>
      </c>
      <c r="O2227" s="304">
        <v>39600</v>
      </c>
      <c r="P2227" s="304" t="e">
        <f>O2227-#REF!</f>
        <v>#REF!</v>
      </c>
      <c r="Q2227" s="304">
        <v>0.8115</v>
      </c>
      <c r="R2227" s="304">
        <v>0</v>
      </c>
      <c r="S2227" s="304">
        <v>124.8</v>
      </c>
      <c r="T2227" s="304">
        <v>0.90649999999999997</v>
      </c>
      <c r="U2227" s="304">
        <v>40964</v>
      </c>
      <c r="W2227" s="304">
        <v>0.40239999999999998</v>
      </c>
      <c r="X2227" s="304">
        <v>111.2</v>
      </c>
      <c r="Y2227" s="304">
        <v>124.8</v>
      </c>
      <c r="Z2227" s="304">
        <v>0.89639999999999997</v>
      </c>
      <c r="AA2227" s="304">
        <v>31092</v>
      </c>
      <c r="AC2227" s="304">
        <v>0.41930000000000001</v>
      </c>
      <c r="AD2227" s="304">
        <v>118</v>
      </c>
      <c r="AE2227" s="304">
        <v>124.8</v>
      </c>
      <c r="AF2227" s="304">
        <v>0.88900000000000001</v>
      </c>
      <c r="AG2227" s="304">
        <v>36468</v>
      </c>
      <c r="AI2227" s="304">
        <v>0.46729999999999999</v>
      </c>
      <c r="AJ2227" s="304">
        <v>124</v>
      </c>
      <c r="AK2227" s="304">
        <v>124.8</v>
      </c>
      <c r="AL2227" s="304">
        <v>0.86239999999999994</v>
      </c>
      <c r="AM2227" s="304">
        <v>35948</v>
      </c>
      <c r="AO2227" s="304">
        <v>0.46689999999999998</v>
      </c>
    </row>
    <row r="2228" spans="1:41">
      <c r="A2228" s="305">
        <v>2224</v>
      </c>
      <c r="B2228" s="306" t="s">
        <v>4006</v>
      </c>
      <c r="C2228" s="305" t="s">
        <v>6244</v>
      </c>
      <c r="D2228" s="306" t="s">
        <v>4051</v>
      </c>
      <c r="E2228" s="307">
        <v>444</v>
      </c>
      <c r="F2228" s="304">
        <v>231</v>
      </c>
      <c r="G2228" s="304">
        <v>355.2</v>
      </c>
      <c r="H2228" s="304">
        <v>0.98629999999999995</v>
      </c>
      <c r="I2228" s="304">
        <v>81600</v>
      </c>
      <c r="K2228" s="304">
        <v>0.4975</v>
      </c>
      <c r="L2228" s="304">
        <v>231</v>
      </c>
      <c r="M2228" s="304">
        <v>355.2</v>
      </c>
      <c r="N2228" s="304">
        <v>0.98770000000000002</v>
      </c>
      <c r="O2228" s="304">
        <v>87250</v>
      </c>
      <c r="Q2228" s="304">
        <v>0.51400000000000001</v>
      </c>
      <c r="R2228" s="304">
        <v>0</v>
      </c>
      <c r="S2228" s="304">
        <v>355.2</v>
      </c>
      <c r="T2228" s="304">
        <v>0.99019999999999997</v>
      </c>
      <c r="U2228" s="304">
        <v>75455</v>
      </c>
      <c r="W2228" s="304">
        <v>0.2384</v>
      </c>
      <c r="X2228" s="304">
        <v>218.5</v>
      </c>
      <c r="Y2228" s="304">
        <v>355.2</v>
      </c>
      <c r="Z2228" s="304">
        <v>0.98949999999999994</v>
      </c>
      <c r="AA2228" s="304">
        <v>77930</v>
      </c>
      <c r="AC2228" s="304">
        <v>0.48449999999999999</v>
      </c>
      <c r="AD2228" s="304">
        <v>234.5</v>
      </c>
      <c r="AE2228" s="304">
        <v>355.2</v>
      </c>
      <c r="AF2228" s="304">
        <v>0.98750000000000004</v>
      </c>
      <c r="AG2228" s="304">
        <v>74230</v>
      </c>
      <c r="AI2228" s="304">
        <v>0.43090000000000001</v>
      </c>
      <c r="AJ2228" s="304">
        <v>245</v>
      </c>
      <c r="AK2228" s="304">
        <v>355.2</v>
      </c>
      <c r="AL2228" s="304">
        <v>0.99129999999999996</v>
      </c>
      <c r="AM2228" s="304">
        <v>72080</v>
      </c>
      <c r="AO2228" s="304">
        <v>0.41220000000000001</v>
      </c>
    </row>
    <row r="2229" spans="1:41">
      <c r="A2229" s="305">
        <v>2225</v>
      </c>
      <c r="B2229" s="306" t="s">
        <v>4006</v>
      </c>
      <c r="C2229" s="305" t="s">
        <v>6245</v>
      </c>
      <c r="D2229" s="306" t="s">
        <v>4652</v>
      </c>
      <c r="E2229" s="307">
        <v>144</v>
      </c>
      <c r="F2229" s="304">
        <v>3.2</v>
      </c>
      <c r="G2229" s="304">
        <v>115.2</v>
      </c>
      <c r="H2229" s="304">
        <v>0.32769999999999999</v>
      </c>
      <c r="I2229" s="304">
        <v>289</v>
      </c>
      <c r="K2229" s="304" t="e">
        <v>#N/A</v>
      </c>
      <c r="L2229" s="304">
        <v>5.2</v>
      </c>
      <c r="M2229" s="304">
        <v>115.2</v>
      </c>
      <c r="N2229" s="304">
        <v>0.375</v>
      </c>
      <c r="O2229" s="304">
        <v>354</v>
      </c>
      <c r="Q2229" s="304" t="e">
        <v>#N/A</v>
      </c>
      <c r="R2229" s="304">
        <v>25.6</v>
      </c>
      <c r="S2229" s="304">
        <v>115.2</v>
      </c>
      <c r="T2229" s="304">
        <v>0.65559999999999996</v>
      </c>
      <c r="U2229" s="304">
        <v>1985</v>
      </c>
      <c r="W2229" s="304" t="e">
        <v>#N/A</v>
      </c>
      <c r="X2229" s="304">
        <v>58.8</v>
      </c>
      <c r="Y2229" s="304">
        <v>115.2</v>
      </c>
      <c r="Z2229" s="304">
        <v>0.74670000000000003</v>
      </c>
      <c r="AA2229" s="304">
        <v>11152</v>
      </c>
      <c r="AC2229" s="304" t="e">
        <v>#N/A</v>
      </c>
      <c r="AD2229" s="304">
        <v>89.6</v>
      </c>
      <c r="AE2229" s="304">
        <v>115.2</v>
      </c>
      <c r="AF2229" s="304">
        <v>0.79139999999999999</v>
      </c>
      <c r="AG2229" s="304">
        <v>20432</v>
      </c>
      <c r="AI2229" s="304" t="e">
        <v>#N/A</v>
      </c>
      <c r="AJ2229" s="304">
        <v>2.4</v>
      </c>
      <c r="AK2229" s="304">
        <v>115.2</v>
      </c>
      <c r="AL2229" s="304">
        <v>0.47470000000000001</v>
      </c>
      <c r="AM2229" s="304">
        <v>234</v>
      </c>
      <c r="AO2229" s="304" t="e">
        <v>#N/A</v>
      </c>
    </row>
    <row r="2230" spans="1:41">
      <c r="A2230" s="305">
        <v>2226</v>
      </c>
      <c r="B2230" s="306" t="s">
        <v>4006</v>
      </c>
      <c r="C2230" s="305" t="s">
        <v>6246</v>
      </c>
      <c r="D2230" s="306" t="s">
        <v>4051</v>
      </c>
      <c r="E2230" s="307">
        <v>176</v>
      </c>
      <c r="F2230" s="304">
        <v>32</v>
      </c>
      <c r="G2230" s="304">
        <v>140.80000000000001</v>
      </c>
      <c r="H2230" s="304">
        <v>0.94909999999999994</v>
      </c>
      <c r="I2230" s="304">
        <v>20120</v>
      </c>
      <c r="J2230" s="304" t="e">
        <f>I2230-#REF!</f>
        <v>#REF!</v>
      </c>
      <c r="K2230" s="304">
        <v>0.92010000000000003</v>
      </c>
      <c r="L2230" s="304">
        <v>2.4</v>
      </c>
      <c r="M2230" s="304">
        <v>140.80000000000001</v>
      </c>
      <c r="N2230" s="304">
        <v>0.9254</v>
      </c>
      <c r="O2230" s="304">
        <v>22800</v>
      </c>
      <c r="P2230" s="304" t="e">
        <f>O2230-#REF!</f>
        <v>#REF!</v>
      </c>
      <c r="Q2230" s="304">
        <v>13.799300000000001</v>
      </c>
      <c r="R2230" s="304">
        <v>0</v>
      </c>
      <c r="S2230" s="304">
        <v>140.80000000000001</v>
      </c>
      <c r="T2230" s="304">
        <v>0.90300000000000002</v>
      </c>
      <c r="U2230" s="304">
        <v>23440</v>
      </c>
      <c r="W2230" s="304">
        <v>0.2049</v>
      </c>
      <c r="X2230" s="304">
        <v>0</v>
      </c>
      <c r="Y2230" s="304">
        <v>140.80000000000001</v>
      </c>
      <c r="Z2230" s="304">
        <v>0.8972</v>
      </c>
      <c r="AA2230" s="304">
        <v>17800</v>
      </c>
      <c r="AC2230" s="304">
        <v>0.1515</v>
      </c>
      <c r="AD2230" s="304">
        <v>0</v>
      </c>
      <c r="AE2230" s="304">
        <v>140.80000000000001</v>
      </c>
      <c r="AF2230" s="304">
        <v>0.90390000000000004</v>
      </c>
      <c r="AG2230" s="304">
        <v>19560</v>
      </c>
      <c r="AI2230" s="304">
        <v>0.1653</v>
      </c>
      <c r="AJ2230" s="304">
        <v>0</v>
      </c>
      <c r="AK2230" s="304">
        <v>140.80000000000001</v>
      </c>
      <c r="AL2230" s="304">
        <v>0.89949999999999997</v>
      </c>
      <c r="AM2230" s="304">
        <v>20760</v>
      </c>
      <c r="AO2230" s="304">
        <v>0.18210000000000001</v>
      </c>
    </row>
    <row r="2231" spans="1:41">
      <c r="A2231" s="305">
        <v>2227</v>
      </c>
      <c r="B2231" s="306" t="s">
        <v>4006</v>
      </c>
      <c r="C2231" s="305" t="s">
        <v>6247</v>
      </c>
      <c r="D2231" s="306" t="s">
        <v>4051</v>
      </c>
      <c r="E2231" s="307">
        <v>133.33000000000001</v>
      </c>
      <c r="F2231" s="304">
        <v>26.9</v>
      </c>
      <c r="G2231" s="304">
        <v>106.664</v>
      </c>
      <c r="H2231" s="304">
        <v>0.93610000000000004</v>
      </c>
      <c r="I2231" s="304">
        <v>4917</v>
      </c>
      <c r="K2231" s="304">
        <v>0.27639999999999998</v>
      </c>
      <c r="L2231" s="304">
        <v>22.34</v>
      </c>
      <c r="M2231" s="304">
        <v>106.664</v>
      </c>
      <c r="N2231" s="304">
        <v>0.93659999999999999</v>
      </c>
      <c r="O2231" s="304">
        <v>4991</v>
      </c>
      <c r="Q2231" s="304">
        <v>0.32800000000000001</v>
      </c>
      <c r="R2231" s="304">
        <v>25.46</v>
      </c>
      <c r="S2231" s="304">
        <v>106.664</v>
      </c>
      <c r="T2231" s="304">
        <v>0.90720000000000001</v>
      </c>
      <c r="U2231" s="304">
        <v>4301</v>
      </c>
      <c r="W2231" s="304">
        <v>0.26379999999999998</v>
      </c>
      <c r="X2231" s="304">
        <v>29.78</v>
      </c>
      <c r="Y2231" s="304">
        <v>106.664</v>
      </c>
      <c r="Z2231" s="304">
        <v>0.95079999999999998</v>
      </c>
      <c r="AA2231" s="304">
        <v>7181</v>
      </c>
      <c r="AC2231" s="304">
        <v>0.34670000000000001</v>
      </c>
      <c r="AD2231" s="304">
        <v>27.78</v>
      </c>
      <c r="AE2231" s="304">
        <v>106.664</v>
      </c>
      <c r="AF2231" s="304">
        <v>0.94059999999999999</v>
      </c>
      <c r="AG2231" s="304">
        <v>6641</v>
      </c>
      <c r="AI2231" s="304">
        <v>0.34789999999999999</v>
      </c>
      <c r="AJ2231" s="304">
        <v>28.98</v>
      </c>
      <c r="AK2231" s="304">
        <v>106.664</v>
      </c>
      <c r="AL2231" s="304">
        <v>0.93610000000000004</v>
      </c>
      <c r="AM2231" s="304">
        <v>6355</v>
      </c>
      <c r="AO2231" s="304">
        <v>0.33110000000000001</v>
      </c>
    </row>
    <row r="2232" spans="1:41">
      <c r="A2232" s="305">
        <v>2228</v>
      </c>
      <c r="B2232" s="306" t="s">
        <v>4006</v>
      </c>
      <c r="C2232" s="305" t="s">
        <v>6249</v>
      </c>
      <c r="D2232" s="306" t="s">
        <v>4051</v>
      </c>
      <c r="E2232" s="307">
        <v>411</v>
      </c>
      <c r="F2232" s="304">
        <v>288</v>
      </c>
      <c r="G2232" s="304">
        <v>328.8</v>
      </c>
      <c r="H2232" s="304">
        <v>0.95330000000000004</v>
      </c>
      <c r="I2232" s="304">
        <v>97017</v>
      </c>
      <c r="K2232" s="304">
        <v>0.49080000000000001</v>
      </c>
      <c r="L2232" s="304">
        <v>171.6</v>
      </c>
      <c r="M2232" s="304">
        <v>328.8</v>
      </c>
      <c r="N2232" s="304">
        <v>0.94720000000000004</v>
      </c>
      <c r="O2232" s="304">
        <v>115275</v>
      </c>
      <c r="P2232" s="304" t="e">
        <f>O2232-#REF!</f>
        <v>#REF!</v>
      </c>
      <c r="Q2232" s="304">
        <v>0.95330000000000004</v>
      </c>
      <c r="R2232" s="304">
        <v>489.6</v>
      </c>
      <c r="S2232" s="304">
        <v>489.6</v>
      </c>
      <c r="T2232" s="304">
        <v>0.94989999999999997</v>
      </c>
      <c r="U2232" s="304">
        <v>110976</v>
      </c>
      <c r="W2232" s="304">
        <v>0.33139999999999997</v>
      </c>
      <c r="X2232" s="304">
        <v>345.6</v>
      </c>
      <c r="Y2232" s="304">
        <v>345.6</v>
      </c>
      <c r="Z2232" s="304">
        <v>0.96489999999999998</v>
      </c>
      <c r="AA2232" s="304">
        <v>77075</v>
      </c>
      <c r="AC2232" s="304">
        <v>0.31069999999999998</v>
      </c>
      <c r="AD2232" s="304">
        <v>344.4</v>
      </c>
      <c r="AE2232" s="304">
        <v>344.4</v>
      </c>
      <c r="AF2232" s="304">
        <v>0.97109999999999996</v>
      </c>
      <c r="AG2232" s="304">
        <v>68846</v>
      </c>
      <c r="AI2232" s="304">
        <v>0.2767</v>
      </c>
      <c r="AJ2232" s="304">
        <v>345.6</v>
      </c>
      <c r="AK2232" s="304">
        <v>345.6</v>
      </c>
      <c r="AL2232" s="304">
        <v>0.9718</v>
      </c>
      <c r="AM2232" s="304">
        <v>81386</v>
      </c>
      <c r="AO2232" s="304">
        <v>0.33660000000000001</v>
      </c>
    </row>
    <row r="2233" spans="1:41">
      <c r="A2233" s="305">
        <v>2229</v>
      </c>
      <c r="B2233" s="306" t="s">
        <v>4006</v>
      </c>
      <c r="C2233" s="305" t="s">
        <v>6250</v>
      </c>
      <c r="D2233" s="306" t="s">
        <v>4051</v>
      </c>
      <c r="E2233" s="307">
        <v>196</v>
      </c>
      <c r="F2233" s="304">
        <v>162</v>
      </c>
      <c r="G2233" s="304">
        <v>162</v>
      </c>
      <c r="H2233" s="304">
        <v>0.96399999999999997</v>
      </c>
      <c r="I2233" s="304">
        <v>58800</v>
      </c>
      <c r="K2233" s="304">
        <v>0.52300000000000002</v>
      </c>
      <c r="L2233" s="304">
        <v>204</v>
      </c>
      <c r="M2233" s="304">
        <v>204</v>
      </c>
      <c r="N2233" s="304">
        <v>0.95979999999999999</v>
      </c>
      <c r="O2233" s="304">
        <v>76400</v>
      </c>
      <c r="Q2233" s="304">
        <v>0.52449999999999997</v>
      </c>
      <c r="R2233" s="304">
        <v>218</v>
      </c>
      <c r="S2233" s="304">
        <v>218</v>
      </c>
      <c r="T2233" s="304">
        <v>0.95009999999999994</v>
      </c>
      <c r="U2233" s="304">
        <v>72620</v>
      </c>
      <c r="W2233" s="304">
        <v>0.50380000000000003</v>
      </c>
      <c r="X2233" s="304">
        <v>181.76</v>
      </c>
      <c r="Y2233" s="304">
        <v>181.76</v>
      </c>
      <c r="Z2233" s="304">
        <v>0.93599999999999994</v>
      </c>
      <c r="AA2233" s="304">
        <v>69406</v>
      </c>
      <c r="AC2233" s="304">
        <v>0.54830000000000001</v>
      </c>
      <c r="AD2233" s="304">
        <v>189.04</v>
      </c>
      <c r="AE2233" s="304">
        <v>189.04</v>
      </c>
      <c r="AF2233" s="304">
        <v>0.94009999999999994</v>
      </c>
      <c r="AG2233" s="304">
        <v>57304</v>
      </c>
      <c r="AI2233" s="304">
        <v>0.43340000000000001</v>
      </c>
      <c r="AJ2233" s="304">
        <v>196</v>
      </c>
      <c r="AK2233" s="304">
        <v>196.26660000000001</v>
      </c>
      <c r="AL2233" s="304">
        <v>0.93869999999999998</v>
      </c>
      <c r="AM2233" s="304">
        <v>105852</v>
      </c>
      <c r="AO2233" s="304">
        <v>0.52029999999999998</v>
      </c>
    </row>
    <row r="2234" spans="1:41">
      <c r="A2234" s="305">
        <v>2230</v>
      </c>
      <c r="B2234" s="306" t="s">
        <v>4006</v>
      </c>
      <c r="C2234" s="305" t="s">
        <v>6251</v>
      </c>
      <c r="D2234" s="306" t="s">
        <v>4051</v>
      </c>
      <c r="E2234" s="307">
        <v>133</v>
      </c>
      <c r="F2234" s="304">
        <v>162.72</v>
      </c>
      <c r="G2234" s="304">
        <v>167.52</v>
      </c>
      <c r="H2234" s="304">
        <v>0.996</v>
      </c>
      <c r="I2234" s="304">
        <v>45588</v>
      </c>
      <c r="K2234" s="304">
        <v>0.39069999999999999</v>
      </c>
      <c r="L2234" s="304">
        <v>216.24</v>
      </c>
      <c r="M2234" s="304">
        <v>216.24</v>
      </c>
      <c r="N2234" s="304">
        <v>0.98019999999999996</v>
      </c>
      <c r="O2234" s="304">
        <v>36810</v>
      </c>
      <c r="Q2234" s="304">
        <v>0.2334</v>
      </c>
      <c r="R2234" s="304">
        <v>218.4</v>
      </c>
      <c r="S2234" s="304">
        <v>218.4</v>
      </c>
      <c r="T2234" s="304">
        <v>0.95130000000000003</v>
      </c>
      <c r="U2234" s="304">
        <v>29022</v>
      </c>
      <c r="W2234" s="304">
        <v>0.19400000000000001</v>
      </c>
      <c r="X2234" s="304">
        <v>161.04</v>
      </c>
      <c r="Y2234" s="304">
        <v>161.04</v>
      </c>
      <c r="Z2234" s="304">
        <v>0.95499999999999996</v>
      </c>
      <c r="AA2234" s="304">
        <v>32664</v>
      </c>
      <c r="AC2234" s="304">
        <v>0.28549999999999998</v>
      </c>
      <c r="AD2234" s="304">
        <v>164.64</v>
      </c>
      <c r="AE2234" s="304">
        <v>164.64</v>
      </c>
      <c r="AF2234" s="304">
        <v>0.95699999999999996</v>
      </c>
      <c r="AG2234" s="304">
        <v>35202</v>
      </c>
      <c r="AI2234" s="304">
        <v>0.30030000000000001</v>
      </c>
      <c r="AJ2234" s="304">
        <v>221.52</v>
      </c>
      <c r="AK2234" s="304">
        <v>221.52</v>
      </c>
      <c r="AL2234" s="304">
        <v>0.93689999999999996</v>
      </c>
      <c r="AM2234" s="304">
        <v>53124</v>
      </c>
      <c r="AO2234" s="304">
        <v>0.35549999999999998</v>
      </c>
    </row>
    <row r="2235" spans="1:41">
      <c r="A2235" s="305">
        <v>2231</v>
      </c>
      <c r="B2235" s="306" t="s">
        <v>4006</v>
      </c>
      <c r="C2235" s="305" t="s">
        <v>6252</v>
      </c>
      <c r="D2235" s="306" t="s">
        <v>4051</v>
      </c>
      <c r="E2235" s="307">
        <v>333.33</v>
      </c>
      <c r="F2235" s="304">
        <v>100.8</v>
      </c>
      <c r="G2235" s="304">
        <v>266.66399999999999</v>
      </c>
      <c r="H2235" s="304">
        <v>0.93569999999999998</v>
      </c>
      <c r="I2235" s="304">
        <v>33252</v>
      </c>
      <c r="K2235" s="304">
        <v>0.48970000000000002</v>
      </c>
      <c r="L2235" s="304">
        <v>96</v>
      </c>
      <c r="M2235" s="304">
        <v>266.66399999999999</v>
      </c>
      <c r="N2235" s="304">
        <v>0.94220000000000004</v>
      </c>
      <c r="O2235" s="304">
        <v>33210</v>
      </c>
      <c r="Q2235" s="304">
        <v>0.49349999999999999</v>
      </c>
      <c r="R2235" s="304">
        <v>108.96</v>
      </c>
      <c r="S2235" s="304">
        <v>266.66399999999999</v>
      </c>
      <c r="T2235" s="304">
        <v>0.97650000000000003</v>
      </c>
      <c r="U2235" s="304">
        <v>36114</v>
      </c>
      <c r="W2235" s="304">
        <v>0.47139999999999999</v>
      </c>
      <c r="X2235" s="304">
        <v>103.2</v>
      </c>
      <c r="Y2235" s="304">
        <v>266.66399999999999</v>
      </c>
      <c r="Z2235" s="304">
        <v>0.94609999999999994</v>
      </c>
      <c r="AA2235" s="304">
        <v>27233</v>
      </c>
      <c r="AC2235" s="304">
        <v>0.49509999999999998</v>
      </c>
      <c r="AD2235" s="304">
        <v>102.72</v>
      </c>
      <c r="AE2235" s="304">
        <v>266.66399999999999</v>
      </c>
      <c r="AF2235" s="304">
        <v>0.95299999999999996</v>
      </c>
      <c r="AG2235" s="304">
        <v>33009</v>
      </c>
      <c r="AI2235" s="304">
        <v>0.45319999999999999</v>
      </c>
      <c r="AJ2235" s="304">
        <v>84.72</v>
      </c>
      <c r="AK2235" s="304">
        <v>266.66399999999999</v>
      </c>
      <c r="AL2235" s="304">
        <v>0.96040000000000003</v>
      </c>
      <c r="AM2235" s="304">
        <v>35457</v>
      </c>
      <c r="AN2235" s="304" t="e">
        <f>AM2235-#REF!</f>
        <v>#REF!</v>
      </c>
      <c r="AO2235" s="304">
        <v>0.60529999999999995</v>
      </c>
    </row>
    <row r="2236" spans="1:41">
      <c r="A2236" s="305">
        <v>2232</v>
      </c>
      <c r="B2236" s="306" t="s">
        <v>4006</v>
      </c>
      <c r="C2236" s="305" t="s">
        <v>6252</v>
      </c>
      <c r="D2236" s="306" t="s">
        <v>4051</v>
      </c>
      <c r="E2236" s="307">
        <v>111.11</v>
      </c>
      <c r="F2236" s="304">
        <v>17.32</v>
      </c>
      <c r="G2236" s="304">
        <v>88.888000000000005</v>
      </c>
      <c r="H2236" s="304">
        <v>0.96009999999999995</v>
      </c>
      <c r="I2236" s="304">
        <v>4398</v>
      </c>
      <c r="K2236" s="304">
        <v>0.36730000000000002</v>
      </c>
      <c r="L2236" s="304">
        <v>22.52</v>
      </c>
      <c r="M2236" s="304">
        <v>88.888000000000005</v>
      </c>
      <c r="N2236" s="304">
        <v>0.96719999999999995</v>
      </c>
      <c r="O2236" s="304">
        <v>4448</v>
      </c>
      <c r="Q2236" s="304">
        <v>0.27450000000000002</v>
      </c>
      <c r="R2236" s="304">
        <v>22</v>
      </c>
      <c r="S2236" s="304">
        <v>88.888000000000005</v>
      </c>
      <c r="T2236" s="304">
        <v>0.96660000000000001</v>
      </c>
      <c r="U2236" s="304">
        <v>3529</v>
      </c>
      <c r="W2236" s="304">
        <v>0.23050000000000001</v>
      </c>
      <c r="X2236" s="304">
        <v>21</v>
      </c>
      <c r="Y2236" s="304">
        <v>88.888000000000005</v>
      </c>
      <c r="Z2236" s="304">
        <v>0.92999999999999994</v>
      </c>
      <c r="AA2236" s="304">
        <v>3944</v>
      </c>
      <c r="AC2236" s="304">
        <v>0.29020000000000001</v>
      </c>
      <c r="AD2236" s="304">
        <v>21</v>
      </c>
      <c r="AE2236" s="304">
        <v>88.888000000000005</v>
      </c>
      <c r="AF2236" s="304">
        <v>0.99099999999999999</v>
      </c>
      <c r="AG2236" s="304">
        <v>3174</v>
      </c>
      <c r="AI2236" s="304">
        <v>0.21179999999999999</v>
      </c>
      <c r="AJ2236" s="304">
        <v>23.96</v>
      </c>
      <c r="AK2236" s="304">
        <v>88.888000000000005</v>
      </c>
      <c r="AL2236" s="304">
        <v>0.99719999999999998</v>
      </c>
      <c r="AM2236" s="304">
        <v>3135</v>
      </c>
      <c r="AO2236" s="304">
        <v>0.1822</v>
      </c>
    </row>
    <row r="2237" spans="1:41">
      <c r="A2237" s="305">
        <v>2233</v>
      </c>
      <c r="B2237" s="306" t="s">
        <v>4006</v>
      </c>
      <c r="C2237" s="305" t="s">
        <v>6252</v>
      </c>
      <c r="D2237" s="306" t="s">
        <v>4051</v>
      </c>
      <c r="E2237" s="307">
        <v>216.66</v>
      </c>
      <c r="F2237" s="304">
        <v>112.08</v>
      </c>
      <c r="G2237" s="304">
        <v>173.328</v>
      </c>
      <c r="H2237" s="304">
        <v>0.82250000000000001</v>
      </c>
      <c r="I2237" s="304">
        <v>15180</v>
      </c>
      <c r="K2237" s="304">
        <v>0.22869999999999999</v>
      </c>
      <c r="L2237" s="304">
        <v>116.16</v>
      </c>
      <c r="M2237" s="304">
        <v>173.328</v>
      </c>
      <c r="N2237" s="304">
        <v>0.81820000000000004</v>
      </c>
      <c r="O2237" s="304">
        <v>15522</v>
      </c>
      <c r="Q2237" s="304">
        <v>0.2195</v>
      </c>
      <c r="R2237" s="304">
        <v>116.88</v>
      </c>
      <c r="S2237" s="304">
        <v>173.328</v>
      </c>
      <c r="T2237" s="304">
        <v>0.81399999999999995</v>
      </c>
      <c r="U2237" s="304">
        <v>15168</v>
      </c>
      <c r="W2237" s="304">
        <v>0.2215</v>
      </c>
      <c r="X2237" s="304">
        <v>113.28</v>
      </c>
      <c r="Y2237" s="304">
        <v>173.328</v>
      </c>
      <c r="Z2237" s="304">
        <v>0.83319999999999994</v>
      </c>
      <c r="AA2237" s="304">
        <v>13062</v>
      </c>
      <c r="AC2237" s="304">
        <v>0.186</v>
      </c>
      <c r="AD2237" s="304">
        <v>125.04</v>
      </c>
      <c r="AE2237" s="304">
        <v>173.328</v>
      </c>
      <c r="AF2237" s="304">
        <v>0.83860000000000001</v>
      </c>
      <c r="AG2237" s="304">
        <v>13524</v>
      </c>
      <c r="AI2237" s="304">
        <v>0.1734</v>
      </c>
      <c r="AJ2237" s="304">
        <v>108</v>
      </c>
      <c r="AK2237" s="304">
        <v>173.328</v>
      </c>
      <c r="AL2237" s="304">
        <v>0.86599999999999999</v>
      </c>
      <c r="AM2237" s="304">
        <v>9732</v>
      </c>
      <c r="AO2237" s="304">
        <v>0.14449999999999999</v>
      </c>
    </row>
    <row r="2238" spans="1:41">
      <c r="A2238" s="305">
        <v>2234</v>
      </c>
      <c r="B2238" s="306" t="s">
        <v>4006</v>
      </c>
      <c r="C2238" s="305" t="s">
        <v>6253</v>
      </c>
      <c r="D2238" s="306" t="s">
        <v>4051</v>
      </c>
      <c r="E2238" s="307">
        <v>144.44</v>
      </c>
      <c r="F2238" s="304">
        <v>64</v>
      </c>
      <c r="G2238" s="304">
        <v>115.55200000000001</v>
      </c>
      <c r="H2238" s="304">
        <v>0.96040000000000003</v>
      </c>
      <c r="I2238" s="304">
        <v>7432</v>
      </c>
      <c r="K2238" s="304">
        <v>0.16789999999999999</v>
      </c>
      <c r="L2238" s="304">
        <v>56</v>
      </c>
      <c r="M2238" s="304">
        <v>115.55200000000001</v>
      </c>
      <c r="N2238" s="304">
        <v>0.96809999999999996</v>
      </c>
      <c r="O2238" s="304">
        <v>12158</v>
      </c>
      <c r="Q2238" s="304">
        <v>0.3014</v>
      </c>
      <c r="R2238" s="304">
        <v>56</v>
      </c>
      <c r="S2238" s="304">
        <v>115.55200000000001</v>
      </c>
      <c r="T2238" s="304">
        <v>0.96050000000000002</v>
      </c>
      <c r="U2238" s="304">
        <v>14505</v>
      </c>
      <c r="W2238" s="304">
        <v>0.37459999999999999</v>
      </c>
      <c r="X2238" s="304">
        <v>78.400000000000006</v>
      </c>
      <c r="Y2238" s="304">
        <v>115.55200000000001</v>
      </c>
      <c r="Z2238" s="304">
        <v>0.95050000000000001</v>
      </c>
      <c r="AA2238" s="304">
        <v>11235</v>
      </c>
      <c r="AC2238" s="304">
        <v>0.20269999999999999</v>
      </c>
      <c r="AD2238" s="304">
        <v>86</v>
      </c>
      <c r="AE2238" s="304">
        <v>115.55200000000001</v>
      </c>
      <c r="AF2238" s="304">
        <v>0.94099999999999995</v>
      </c>
      <c r="AG2238" s="304">
        <v>12833</v>
      </c>
      <c r="AI2238" s="304">
        <v>0.21310000000000001</v>
      </c>
      <c r="AJ2238" s="304">
        <v>44</v>
      </c>
      <c r="AK2238" s="304">
        <v>115.55200000000001</v>
      </c>
      <c r="AL2238" s="304">
        <v>0.90049999999999997</v>
      </c>
      <c r="AM2238" s="304">
        <v>7436</v>
      </c>
      <c r="AO2238" s="304">
        <v>0.26069999999999999</v>
      </c>
    </row>
    <row r="2239" spans="1:41">
      <c r="A2239" s="305">
        <v>2235</v>
      </c>
      <c r="B2239" s="306" t="s">
        <v>4006</v>
      </c>
      <c r="C2239" s="305" t="s">
        <v>6254</v>
      </c>
      <c r="D2239" s="306" t="s">
        <v>4051</v>
      </c>
      <c r="E2239" s="307">
        <v>277.77999999999997</v>
      </c>
      <c r="F2239" s="304">
        <v>90</v>
      </c>
      <c r="G2239" s="304">
        <v>222.22399999999999</v>
      </c>
      <c r="H2239" s="304">
        <v>1</v>
      </c>
      <c r="I2239" s="304">
        <v>31530</v>
      </c>
      <c r="K2239" s="304">
        <v>0.48659999999999998</v>
      </c>
      <c r="L2239" s="304">
        <v>99</v>
      </c>
      <c r="M2239" s="304">
        <v>222.22399999999999</v>
      </c>
      <c r="N2239" s="304">
        <v>0.99909999999999999</v>
      </c>
      <c r="O2239" s="304">
        <v>32640</v>
      </c>
      <c r="Q2239" s="304">
        <v>0.44350000000000001</v>
      </c>
      <c r="R2239" s="304">
        <v>0</v>
      </c>
      <c r="S2239" s="304">
        <v>222.22399999999999</v>
      </c>
      <c r="T2239" s="304">
        <v>0.99770000000000003</v>
      </c>
      <c r="U2239" s="304">
        <v>38820</v>
      </c>
      <c r="W2239" s="304">
        <v>0.19450000000000001</v>
      </c>
      <c r="X2239" s="304">
        <v>105</v>
      </c>
      <c r="Y2239" s="304">
        <v>222.22399999999999</v>
      </c>
      <c r="Z2239" s="304">
        <v>0.99949999999999994</v>
      </c>
      <c r="AA2239" s="304">
        <v>28251</v>
      </c>
      <c r="AC2239" s="304">
        <v>0.41539999999999999</v>
      </c>
      <c r="AD2239" s="304">
        <v>98.76</v>
      </c>
      <c r="AE2239" s="304">
        <v>222.22399999999999</v>
      </c>
      <c r="AF2239" s="304">
        <v>0.99880000000000002</v>
      </c>
      <c r="AG2239" s="304">
        <v>29805</v>
      </c>
      <c r="AI2239" s="304">
        <v>0.40610000000000002</v>
      </c>
      <c r="AJ2239" s="304">
        <v>107.52</v>
      </c>
      <c r="AK2239" s="304">
        <v>222.22399999999999</v>
      </c>
      <c r="AL2239" s="304">
        <v>0.99909999999999999</v>
      </c>
      <c r="AM2239" s="304">
        <v>36009</v>
      </c>
      <c r="AO2239" s="304">
        <v>0.46560000000000001</v>
      </c>
    </row>
    <row r="2240" spans="1:41">
      <c r="A2240" s="305">
        <v>2236</v>
      </c>
      <c r="B2240" s="306" t="s">
        <v>4006</v>
      </c>
      <c r="C2240" s="305" t="s">
        <v>6255</v>
      </c>
      <c r="D2240" s="306" t="s">
        <v>4051</v>
      </c>
      <c r="E2240" s="307">
        <v>277.77999999999997</v>
      </c>
      <c r="F2240" s="304">
        <v>58.8</v>
      </c>
      <c r="G2240" s="304">
        <v>222.22399999999999</v>
      </c>
      <c r="H2240" s="304">
        <v>0.92810000000000004</v>
      </c>
      <c r="I2240" s="304">
        <v>15630</v>
      </c>
      <c r="K2240" s="304">
        <v>0.39779999999999999</v>
      </c>
      <c r="L2240" s="304">
        <v>55.68</v>
      </c>
      <c r="M2240" s="304">
        <v>222.22399999999999</v>
      </c>
      <c r="N2240" s="304">
        <v>0.91210000000000002</v>
      </c>
      <c r="O2240" s="304">
        <v>15684</v>
      </c>
      <c r="Q2240" s="304">
        <v>0.41510000000000002</v>
      </c>
      <c r="R2240" s="304">
        <v>61.92</v>
      </c>
      <c r="S2240" s="304">
        <v>222.22399999999999</v>
      </c>
      <c r="T2240" s="304">
        <v>0.91810000000000003</v>
      </c>
      <c r="U2240" s="304">
        <v>16734</v>
      </c>
      <c r="W2240" s="304">
        <v>0.40889999999999999</v>
      </c>
      <c r="X2240" s="304">
        <v>58.32</v>
      </c>
      <c r="Y2240" s="304">
        <v>222.22399999999999</v>
      </c>
      <c r="Z2240" s="304">
        <v>0.89369999999999994</v>
      </c>
      <c r="AA2240" s="304">
        <v>15168</v>
      </c>
      <c r="AC2240" s="304">
        <v>0.39119999999999999</v>
      </c>
      <c r="AD2240" s="304">
        <v>56.16</v>
      </c>
      <c r="AE2240" s="304">
        <v>222.22399999999999</v>
      </c>
      <c r="AF2240" s="304">
        <v>0.89700000000000002</v>
      </c>
      <c r="AG2240" s="304">
        <v>15558</v>
      </c>
      <c r="AI2240" s="304">
        <v>0.41510000000000002</v>
      </c>
      <c r="AJ2240" s="304">
        <v>55.2</v>
      </c>
      <c r="AK2240" s="304">
        <v>222.22399999999999</v>
      </c>
      <c r="AL2240" s="304">
        <v>0.89869999999999994</v>
      </c>
      <c r="AM2240" s="304">
        <v>16074</v>
      </c>
      <c r="AO2240" s="304">
        <v>0.45</v>
      </c>
    </row>
    <row r="2241" spans="1:41">
      <c r="A2241" s="305">
        <v>2237</v>
      </c>
      <c r="B2241" s="306" t="s">
        <v>4006</v>
      </c>
      <c r="C2241" s="305" t="s">
        <v>6256</v>
      </c>
      <c r="D2241" s="306" t="s">
        <v>4051</v>
      </c>
      <c r="E2241" s="307">
        <v>393.33</v>
      </c>
      <c r="F2241" s="304">
        <v>30</v>
      </c>
      <c r="G2241" s="304">
        <v>314.66399999999999</v>
      </c>
      <c r="H2241" s="304">
        <v>0.96</v>
      </c>
      <c r="I2241" s="304">
        <v>10080</v>
      </c>
      <c r="K2241" s="304" t="e">
        <v>#N/A</v>
      </c>
      <c r="L2241" s="304">
        <v>48</v>
      </c>
      <c r="M2241" s="304">
        <v>314.66399999999999</v>
      </c>
      <c r="N2241" s="304">
        <v>0.98360000000000003</v>
      </c>
      <c r="O2241" s="304">
        <v>14340</v>
      </c>
      <c r="Q2241" s="304" t="e">
        <v>#N/A</v>
      </c>
      <c r="R2241" s="304">
        <v>0</v>
      </c>
      <c r="S2241" s="304">
        <v>314.66399999999999</v>
      </c>
      <c r="T2241" s="304">
        <v>0.97499999999999998</v>
      </c>
      <c r="U2241" s="304">
        <v>18720</v>
      </c>
      <c r="W2241" s="304" t="e">
        <v>#N/A</v>
      </c>
      <c r="X2241" s="304">
        <v>51.6</v>
      </c>
      <c r="Y2241" s="304">
        <v>314.66399999999999</v>
      </c>
      <c r="Z2241" s="304">
        <v>0.98849999999999993</v>
      </c>
      <c r="AA2241" s="304">
        <v>15378</v>
      </c>
      <c r="AC2241" s="304" t="e">
        <v>#N/A</v>
      </c>
      <c r="AD2241" s="304">
        <v>51.84</v>
      </c>
      <c r="AE2241" s="304">
        <v>314.66399999999999</v>
      </c>
      <c r="AF2241" s="304">
        <v>0.99280000000000002</v>
      </c>
      <c r="AG2241" s="304">
        <v>18828</v>
      </c>
      <c r="AI2241" s="304" t="e">
        <v>#N/A</v>
      </c>
      <c r="AJ2241" s="304">
        <v>61.92</v>
      </c>
      <c r="AK2241" s="304">
        <v>314.66399999999999</v>
      </c>
      <c r="AL2241" s="304">
        <v>0.97960000000000003</v>
      </c>
      <c r="AM2241" s="304">
        <v>20094</v>
      </c>
      <c r="AO2241" s="304" t="e">
        <v>#N/A</v>
      </c>
    </row>
    <row r="2242" spans="1:41">
      <c r="A2242" s="305">
        <v>2238</v>
      </c>
      <c r="B2242" s="306" t="s">
        <v>4006</v>
      </c>
      <c r="C2242" s="305" t="s">
        <v>6257</v>
      </c>
      <c r="D2242" s="306" t="s">
        <v>4051</v>
      </c>
      <c r="E2242" s="307">
        <v>155.56</v>
      </c>
      <c r="F2242" s="304">
        <v>62</v>
      </c>
      <c r="G2242" s="304">
        <v>124.44799999999999</v>
      </c>
      <c r="H2242" s="304">
        <v>0.99809999999999999</v>
      </c>
      <c r="I2242" s="304">
        <v>20660</v>
      </c>
      <c r="K2242" s="304">
        <v>0.4637</v>
      </c>
      <c r="L2242" s="304">
        <v>76</v>
      </c>
      <c r="M2242" s="304">
        <v>124.44799999999999</v>
      </c>
      <c r="N2242" s="304">
        <v>0.99860000000000004</v>
      </c>
      <c r="O2242" s="304">
        <v>28340</v>
      </c>
      <c r="Q2242" s="304">
        <v>0.50190000000000001</v>
      </c>
      <c r="R2242" s="304">
        <v>70</v>
      </c>
      <c r="S2242" s="304">
        <v>124.44799999999999</v>
      </c>
      <c r="T2242" s="304">
        <v>0.99739999999999995</v>
      </c>
      <c r="U2242" s="304">
        <v>29800</v>
      </c>
      <c r="W2242" s="304">
        <v>0.59289999999999998</v>
      </c>
      <c r="X2242" s="304">
        <v>70</v>
      </c>
      <c r="Y2242" s="304">
        <v>124.44799999999999</v>
      </c>
      <c r="Z2242" s="304">
        <v>0.995</v>
      </c>
      <c r="AA2242" s="304">
        <v>23560</v>
      </c>
      <c r="AC2242" s="304">
        <v>0.45469999999999999</v>
      </c>
      <c r="AD2242" s="304">
        <v>62</v>
      </c>
      <c r="AE2242" s="304">
        <v>124.44799999999999</v>
      </c>
      <c r="AF2242" s="304">
        <v>0.99660000000000004</v>
      </c>
      <c r="AG2242" s="304">
        <v>22840</v>
      </c>
      <c r="AI2242" s="304">
        <v>0.49690000000000001</v>
      </c>
      <c r="AJ2242" s="304">
        <v>66</v>
      </c>
      <c r="AK2242" s="304">
        <v>124.44799999999999</v>
      </c>
      <c r="AL2242" s="304">
        <v>0.98350000000000004</v>
      </c>
      <c r="AM2242" s="304">
        <v>22540</v>
      </c>
      <c r="AO2242" s="304">
        <v>0.48230000000000001</v>
      </c>
    </row>
    <row r="2243" spans="1:41">
      <c r="A2243" s="305">
        <v>2239</v>
      </c>
      <c r="B2243" s="306" t="s">
        <v>4006</v>
      </c>
      <c r="C2243" s="305" t="s">
        <v>6258</v>
      </c>
      <c r="D2243" s="306" t="s">
        <v>4139</v>
      </c>
      <c r="E2243" s="307">
        <v>166.67</v>
      </c>
      <c r="F2243" s="304">
        <v>138.56</v>
      </c>
      <c r="G2243" s="304">
        <v>138.56</v>
      </c>
      <c r="H2243" s="304">
        <v>0.85939999999999994</v>
      </c>
      <c r="I2243" s="304">
        <v>16116</v>
      </c>
      <c r="K2243" s="304">
        <v>0.188</v>
      </c>
      <c r="L2243" s="304">
        <v>128.72</v>
      </c>
      <c r="M2243" s="304">
        <v>133.33600000000001</v>
      </c>
      <c r="N2243" s="304">
        <v>0.88519999999999999</v>
      </c>
      <c r="O2243" s="304">
        <v>15118</v>
      </c>
      <c r="Q2243" s="304">
        <v>0.17829999999999999</v>
      </c>
      <c r="R2243" s="304">
        <v>117.6</v>
      </c>
      <c r="S2243" s="304">
        <v>133.33600000000001</v>
      </c>
      <c r="T2243" s="304">
        <v>0.88480000000000003</v>
      </c>
      <c r="U2243" s="304">
        <v>11406</v>
      </c>
      <c r="W2243" s="304">
        <v>0.15229999999999999</v>
      </c>
      <c r="X2243" s="304">
        <v>86.32</v>
      </c>
      <c r="Y2243" s="304">
        <v>133.33600000000001</v>
      </c>
      <c r="Z2243" s="304">
        <v>0.89469999999999994</v>
      </c>
      <c r="AA2243" s="304">
        <v>8612</v>
      </c>
      <c r="AC2243" s="304">
        <v>0.14990000000000001</v>
      </c>
      <c r="AD2243" s="304">
        <v>87.6</v>
      </c>
      <c r="AE2243" s="304">
        <v>133.33600000000001</v>
      </c>
      <c r="AF2243" s="304">
        <v>0.88480000000000003</v>
      </c>
      <c r="AG2243" s="304">
        <v>6170</v>
      </c>
      <c r="AI2243" s="304">
        <v>0.107</v>
      </c>
      <c r="AJ2243" s="304">
        <v>83.28</v>
      </c>
      <c r="AK2243" s="304">
        <v>133.33600000000001</v>
      </c>
      <c r="AL2243" s="304">
        <v>0.88359999999999994</v>
      </c>
      <c r="AM2243" s="304">
        <v>9422</v>
      </c>
      <c r="AO2243" s="304">
        <v>0.17780000000000001</v>
      </c>
    </row>
    <row r="2244" spans="1:41">
      <c r="A2244" s="305">
        <v>2240</v>
      </c>
      <c r="B2244" s="306" t="s">
        <v>4006</v>
      </c>
      <c r="C2244" s="305" t="s">
        <v>6259</v>
      </c>
      <c r="D2244" s="306" t="s">
        <v>4051</v>
      </c>
      <c r="E2244" s="307">
        <v>322.22000000000003</v>
      </c>
      <c r="F2244" s="304">
        <v>324</v>
      </c>
      <c r="G2244" s="304">
        <v>324</v>
      </c>
      <c r="H2244" s="304">
        <v>0.96299999999999997</v>
      </c>
      <c r="I2244" s="304">
        <v>70680</v>
      </c>
      <c r="K2244" s="304">
        <v>0.31459999999999999</v>
      </c>
      <c r="L2244" s="304">
        <v>324</v>
      </c>
      <c r="M2244" s="304">
        <v>324</v>
      </c>
      <c r="N2244" s="304">
        <v>0.97229999999999994</v>
      </c>
      <c r="O2244" s="304">
        <v>82760</v>
      </c>
      <c r="Q2244" s="304">
        <v>0.35310000000000002</v>
      </c>
      <c r="R2244" s="304">
        <v>0</v>
      </c>
      <c r="S2244" s="304">
        <v>257.77600000000001</v>
      </c>
      <c r="T2244" s="304">
        <v>0.97060000000000002</v>
      </c>
      <c r="U2244" s="304">
        <v>86920</v>
      </c>
      <c r="W2244" s="304">
        <v>0.38600000000000001</v>
      </c>
      <c r="X2244" s="304">
        <v>324</v>
      </c>
      <c r="Y2244" s="304">
        <v>324</v>
      </c>
      <c r="Z2244" s="304">
        <v>0.96079999999999999</v>
      </c>
      <c r="AA2244" s="304">
        <v>74400</v>
      </c>
      <c r="AC2244" s="304">
        <v>0.32129999999999997</v>
      </c>
      <c r="AD2244" s="304">
        <v>260</v>
      </c>
      <c r="AE2244" s="304">
        <v>260</v>
      </c>
      <c r="AF2244" s="304">
        <v>0.96879999999999999</v>
      </c>
      <c r="AG2244" s="304">
        <v>83040</v>
      </c>
      <c r="AI2244" s="304">
        <v>0.44309999999999999</v>
      </c>
      <c r="AJ2244" s="304">
        <v>308</v>
      </c>
      <c r="AK2244" s="304">
        <v>308</v>
      </c>
      <c r="AL2244" s="304">
        <v>0.96870000000000001</v>
      </c>
      <c r="AM2244" s="304">
        <v>92600</v>
      </c>
      <c r="AO2244" s="304">
        <v>0.43109999999999998</v>
      </c>
    </row>
    <row r="2245" spans="1:41">
      <c r="A2245" s="305">
        <v>2241</v>
      </c>
      <c r="B2245" s="306" t="s">
        <v>4006</v>
      </c>
      <c r="C2245" s="305" t="s">
        <v>6260</v>
      </c>
      <c r="D2245" s="306" t="s">
        <v>4051</v>
      </c>
      <c r="E2245" s="307">
        <v>200</v>
      </c>
      <c r="F2245" s="304">
        <v>0</v>
      </c>
      <c r="G2245" s="304">
        <v>0</v>
      </c>
      <c r="H2245" s="304" t="e">
        <v>#DIV/0!</v>
      </c>
      <c r="I2245" s="304">
        <v>0</v>
      </c>
      <c r="K2245" s="304">
        <v>0</v>
      </c>
      <c r="L2245" s="304">
        <v>191.52</v>
      </c>
      <c r="M2245" s="304">
        <v>191.52</v>
      </c>
      <c r="N2245" s="304">
        <v>0.86499999999999999</v>
      </c>
      <c r="O2245" s="304">
        <v>15300</v>
      </c>
      <c r="Q2245" s="304">
        <v>0.1673</v>
      </c>
      <c r="R2245" s="304">
        <v>186.72</v>
      </c>
      <c r="S2245" s="304">
        <v>186.72</v>
      </c>
      <c r="T2245" s="304">
        <v>0.879</v>
      </c>
      <c r="U2245" s="304">
        <v>24798</v>
      </c>
      <c r="W2245" s="304">
        <v>0.2099</v>
      </c>
      <c r="X2245" s="304">
        <v>162.72</v>
      </c>
      <c r="Y2245" s="304">
        <v>162.72</v>
      </c>
      <c r="Z2245" s="304">
        <v>0.88739999999999997</v>
      </c>
      <c r="AA2245" s="304">
        <v>18810</v>
      </c>
      <c r="AC2245" s="304">
        <v>0.17510000000000001</v>
      </c>
      <c r="AD2245" s="304">
        <v>149.52000000000001</v>
      </c>
      <c r="AE2245" s="304">
        <v>160</v>
      </c>
      <c r="AF2245" s="304">
        <v>0.88659999999999994</v>
      </c>
      <c r="AG2245" s="304">
        <v>14388</v>
      </c>
      <c r="AI2245" s="304">
        <v>0.1459</v>
      </c>
      <c r="AJ2245" s="304">
        <v>138.72</v>
      </c>
      <c r="AK2245" s="304">
        <v>160</v>
      </c>
      <c r="AL2245" s="304">
        <v>0.87690000000000001</v>
      </c>
      <c r="AM2245" s="304">
        <v>13326</v>
      </c>
      <c r="AO2245" s="304">
        <v>0.1522</v>
      </c>
    </row>
    <row r="2246" spans="1:41">
      <c r="A2246" s="305">
        <v>2242</v>
      </c>
      <c r="B2246" s="306" t="s">
        <v>4006</v>
      </c>
      <c r="C2246" s="305" t="s">
        <v>6261</v>
      </c>
      <c r="D2246" s="306" t="s">
        <v>4139</v>
      </c>
      <c r="E2246" s="307">
        <v>327.78</v>
      </c>
      <c r="F2246" s="304">
        <v>228</v>
      </c>
      <c r="G2246" s="304">
        <v>262.22399999999999</v>
      </c>
      <c r="H2246" s="304">
        <v>0.93410000000000004</v>
      </c>
      <c r="I2246" s="304">
        <v>36280</v>
      </c>
      <c r="K2246" s="304">
        <v>0.2366</v>
      </c>
      <c r="L2246" s="304">
        <v>240</v>
      </c>
      <c r="M2246" s="304">
        <v>262.22399999999999</v>
      </c>
      <c r="N2246" s="304">
        <v>0.94259999999999999</v>
      </c>
      <c r="O2246" s="304">
        <v>41360</v>
      </c>
      <c r="Q2246" s="304">
        <v>0.2457</v>
      </c>
      <c r="R2246" s="304">
        <v>257.44</v>
      </c>
      <c r="S2246" s="304">
        <v>262.22399999999999</v>
      </c>
      <c r="T2246" s="304">
        <v>0.94609999999999994</v>
      </c>
      <c r="U2246" s="304">
        <v>38040</v>
      </c>
      <c r="W2246" s="304">
        <v>0.35899999999999999</v>
      </c>
      <c r="X2246" s="304">
        <v>236.64</v>
      </c>
      <c r="Y2246" s="304">
        <v>262.22399999999999</v>
      </c>
      <c r="Z2246" s="304">
        <v>0.94089999999999996</v>
      </c>
      <c r="AA2246" s="304">
        <v>38184</v>
      </c>
      <c r="AC2246" s="304">
        <v>0.23050000000000001</v>
      </c>
      <c r="AD2246" s="304">
        <v>227.84</v>
      </c>
      <c r="AE2246" s="304">
        <v>262.22399999999999</v>
      </c>
      <c r="AF2246" s="304">
        <v>0.95430000000000004</v>
      </c>
      <c r="AG2246" s="304">
        <v>44480</v>
      </c>
      <c r="AI2246" s="304">
        <v>0.27500000000000002</v>
      </c>
      <c r="AJ2246" s="304">
        <v>232.48</v>
      </c>
      <c r="AK2246" s="304">
        <v>262.22399999999999</v>
      </c>
      <c r="AL2246" s="304">
        <v>0.93199999999999994</v>
      </c>
      <c r="AM2246" s="304">
        <v>27292</v>
      </c>
      <c r="AO2246" s="304">
        <v>0.1749</v>
      </c>
    </row>
    <row r="2247" spans="1:41">
      <c r="A2247" s="305">
        <v>2243</v>
      </c>
      <c r="B2247" s="306" t="s">
        <v>4006</v>
      </c>
      <c r="C2247" s="305" t="s">
        <v>6262</v>
      </c>
      <c r="D2247" s="306" t="s">
        <v>4051</v>
      </c>
      <c r="E2247" s="307">
        <v>111.11</v>
      </c>
      <c r="F2247" s="304">
        <v>26.24</v>
      </c>
      <c r="G2247" s="304">
        <v>88.888000000000005</v>
      </c>
      <c r="H2247" s="304">
        <v>0.97319999999999995</v>
      </c>
      <c r="I2247" s="304">
        <v>5788</v>
      </c>
      <c r="K2247" s="304">
        <v>0.31480000000000002</v>
      </c>
      <c r="L2247" s="304">
        <v>39.6</v>
      </c>
      <c r="M2247" s="304">
        <v>88.888000000000005</v>
      </c>
      <c r="N2247" s="304">
        <v>0.98070000000000002</v>
      </c>
      <c r="O2247" s="304">
        <v>6976</v>
      </c>
      <c r="Q2247" s="304">
        <v>0.24149999999999999</v>
      </c>
      <c r="R2247" s="304">
        <v>29.6</v>
      </c>
      <c r="S2247" s="304">
        <v>88.888000000000005</v>
      </c>
      <c r="T2247" s="304">
        <v>0.96199999999999997</v>
      </c>
      <c r="U2247" s="304">
        <v>6378</v>
      </c>
      <c r="W2247" s="304">
        <v>0.31109999999999999</v>
      </c>
      <c r="X2247" s="304">
        <v>31.28</v>
      </c>
      <c r="Y2247" s="304">
        <v>88.888000000000005</v>
      </c>
      <c r="Z2247" s="304">
        <v>0.96589999999999998</v>
      </c>
      <c r="AA2247" s="304">
        <v>7184</v>
      </c>
      <c r="AC2247" s="304">
        <v>0.3196</v>
      </c>
      <c r="AD2247" s="304">
        <v>25.2</v>
      </c>
      <c r="AE2247" s="304">
        <v>88.888000000000005</v>
      </c>
      <c r="AF2247" s="304">
        <v>0.93279999999999996</v>
      </c>
      <c r="AG2247" s="304">
        <v>4934</v>
      </c>
      <c r="AI2247" s="304">
        <v>0.28220000000000001</v>
      </c>
      <c r="AJ2247" s="304">
        <v>26.48</v>
      </c>
      <c r="AK2247" s="304">
        <v>88.888000000000005</v>
      </c>
      <c r="AL2247" s="304">
        <v>0.93579999999999997</v>
      </c>
      <c r="AM2247" s="304">
        <v>6702</v>
      </c>
      <c r="AO2247" s="304">
        <v>0.37569999999999998</v>
      </c>
    </row>
    <row r="2248" spans="1:41">
      <c r="A2248" s="305">
        <v>2244</v>
      </c>
      <c r="B2248" s="306" t="s">
        <v>4006</v>
      </c>
      <c r="C2248" s="305" t="s">
        <v>6263</v>
      </c>
      <c r="D2248" s="306" t="s">
        <v>4051</v>
      </c>
      <c r="E2248" s="307">
        <v>138.88999999999999</v>
      </c>
      <c r="F2248" s="304">
        <v>82</v>
      </c>
      <c r="G2248" s="304">
        <v>111.11199999999999</v>
      </c>
      <c r="H2248" s="304">
        <v>0.94479999999999997</v>
      </c>
      <c r="I2248" s="304">
        <v>8200</v>
      </c>
      <c r="K2248" s="304">
        <v>0.14699999999999999</v>
      </c>
      <c r="L2248" s="304">
        <v>0</v>
      </c>
      <c r="M2248" s="304">
        <v>111.11199999999999</v>
      </c>
      <c r="N2248" s="304">
        <v>0.93859999999999999</v>
      </c>
      <c r="O2248" s="304">
        <v>11000</v>
      </c>
      <c r="Q2248" s="304">
        <v>0.1134</v>
      </c>
      <c r="R2248" s="304">
        <v>0</v>
      </c>
      <c r="S2248" s="304">
        <v>111.11199999999999</v>
      </c>
      <c r="T2248" s="304">
        <v>0.94240000000000002</v>
      </c>
      <c r="U2248" s="304">
        <v>9800</v>
      </c>
      <c r="W2248" s="304">
        <v>0.104</v>
      </c>
      <c r="X2248" s="304">
        <v>82.08</v>
      </c>
      <c r="Y2248" s="304">
        <v>111.11199999999999</v>
      </c>
      <c r="Z2248" s="304">
        <v>0.95609999999999995</v>
      </c>
      <c r="AA2248" s="304">
        <v>9782</v>
      </c>
      <c r="AC2248" s="304">
        <v>0.1731</v>
      </c>
      <c r="AD2248" s="304">
        <v>78.48</v>
      </c>
      <c r="AE2248" s="304">
        <v>111.11199999999999</v>
      </c>
      <c r="AF2248" s="304">
        <v>0.96719999999999995</v>
      </c>
      <c r="AG2248" s="304">
        <v>11122</v>
      </c>
      <c r="AI2248" s="304">
        <v>0.19700000000000001</v>
      </c>
      <c r="AJ2248" s="304">
        <v>80.239999999999995</v>
      </c>
      <c r="AK2248" s="304">
        <v>111.11199999999999</v>
      </c>
      <c r="AL2248" s="304">
        <v>0.97729999999999995</v>
      </c>
      <c r="AM2248" s="304">
        <v>11760</v>
      </c>
      <c r="AO2248" s="304">
        <v>0.20830000000000001</v>
      </c>
    </row>
    <row r="2249" spans="1:41">
      <c r="A2249" s="305">
        <v>2245</v>
      </c>
      <c r="B2249" s="306" t="s">
        <v>4006</v>
      </c>
      <c r="C2249" s="305" t="s">
        <v>6265</v>
      </c>
      <c r="D2249" s="306" t="s">
        <v>4051</v>
      </c>
      <c r="E2249" s="307">
        <v>155.56</v>
      </c>
      <c r="F2249" s="304">
        <v>31.84</v>
      </c>
      <c r="G2249" s="304">
        <v>124.44799999999999</v>
      </c>
      <c r="H2249" s="304">
        <v>0.99909999999999999</v>
      </c>
      <c r="I2249" s="304">
        <v>8048</v>
      </c>
      <c r="K2249" s="304">
        <v>0.36349999999999999</v>
      </c>
      <c r="L2249" s="304">
        <v>31.84</v>
      </c>
      <c r="M2249" s="304">
        <v>124.44799999999999</v>
      </c>
      <c r="N2249" s="304">
        <v>0.99890000000000001</v>
      </c>
      <c r="O2249" s="304">
        <v>9030</v>
      </c>
      <c r="Q2249" s="304">
        <v>0.36969999999999997</v>
      </c>
      <c r="R2249" s="304">
        <v>36.64</v>
      </c>
      <c r="S2249" s="304">
        <v>124.44799999999999</v>
      </c>
      <c r="T2249" s="304">
        <v>0.99590000000000001</v>
      </c>
      <c r="U2249" s="304">
        <v>9700</v>
      </c>
      <c r="W2249" s="304">
        <v>0.36919999999999997</v>
      </c>
      <c r="X2249" s="304">
        <v>35.68</v>
      </c>
      <c r="Y2249" s="304">
        <v>124.44799999999999</v>
      </c>
      <c r="Z2249" s="304">
        <v>0.99549999999999994</v>
      </c>
      <c r="AA2249" s="304">
        <v>10104</v>
      </c>
      <c r="AC2249" s="304">
        <v>0.38240000000000002</v>
      </c>
      <c r="AD2249" s="304">
        <v>38.24</v>
      </c>
      <c r="AE2249" s="304">
        <v>124.44799999999999</v>
      </c>
      <c r="AF2249" s="304">
        <v>0.98739999999999994</v>
      </c>
      <c r="AG2249" s="304">
        <v>11216</v>
      </c>
      <c r="AI2249" s="304">
        <v>0.39929999999999999</v>
      </c>
      <c r="AJ2249" s="304">
        <v>38.72</v>
      </c>
      <c r="AK2249" s="304">
        <v>124.44799999999999</v>
      </c>
      <c r="AL2249" s="304">
        <v>0.99509999999999998</v>
      </c>
      <c r="AM2249" s="304">
        <v>10892</v>
      </c>
      <c r="AO2249" s="304">
        <v>0.3926</v>
      </c>
    </row>
    <row r="2250" spans="1:41">
      <c r="A2250" s="305">
        <v>2246</v>
      </c>
      <c r="B2250" s="306" t="s">
        <v>4006</v>
      </c>
      <c r="C2250" s="305" t="s">
        <v>6266</v>
      </c>
      <c r="D2250" s="306" t="s">
        <v>4051</v>
      </c>
      <c r="E2250" s="307">
        <v>266.67</v>
      </c>
      <c r="F2250" s="304">
        <v>88.32</v>
      </c>
      <c r="G2250" s="304">
        <v>213.33600000000001</v>
      </c>
      <c r="H2250" s="304">
        <v>0.94989999999999997</v>
      </c>
      <c r="I2250" s="304">
        <v>18772</v>
      </c>
      <c r="K2250" s="304">
        <v>0.31080000000000002</v>
      </c>
      <c r="L2250" s="304">
        <v>108.64</v>
      </c>
      <c r="M2250" s="304">
        <v>213.33600000000001</v>
      </c>
      <c r="N2250" s="304">
        <v>0.95079999999999998</v>
      </c>
      <c r="O2250" s="304">
        <v>17368</v>
      </c>
      <c r="Q2250" s="304">
        <v>0.22600000000000001</v>
      </c>
      <c r="R2250" s="304">
        <v>96.16</v>
      </c>
      <c r="S2250" s="304">
        <v>213.33600000000001</v>
      </c>
      <c r="T2250" s="304">
        <v>0.96019999999999994</v>
      </c>
      <c r="U2250" s="304">
        <v>21580</v>
      </c>
      <c r="W2250" s="304">
        <v>0.3246</v>
      </c>
      <c r="X2250" s="304">
        <v>103.52</v>
      </c>
      <c r="Y2250" s="304">
        <v>213.33600000000001</v>
      </c>
      <c r="Z2250" s="304">
        <v>0.95630000000000004</v>
      </c>
      <c r="AA2250" s="304">
        <v>25380</v>
      </c>
      <c r="AC2250" s="304">
        <v>0.34460000000000002</v>
      </c>
      <c r="AD2250" s="304">
        <v>105.12</v>
      </c>
      <c r="AE2250" s="304">
        <v>213.33600000000001</v>
      </c>
      <c r="AF2250" s="304">
        <v>0.95889999999999997</v>
      </c>
      <c r="AG2250" s="304">
        <v>24684</v>
      </c>
      <c r="AI2250" s="304">
        <v>0.32919999999999999</v>
      </c>
      <c r="AJ2250" s="304">
        <v>91.68</v>
      </c>
      <c r="AK2250" s="304">
        <v>213.33600000000001</v>
      </c>
      <c r="AL2250" s="304">
        <v>0.95109999999999995</v>
      </c>
      <c r="AM2250" s="304">
        <v>27028</v>
      </c>
      <c r="AO2250" s="304">
        <v>0.43049999999999999</v>
      </c>
    </row>
    <row r="2251" spans="1:41">
      <c r="A2251" s="305">
        <v>2247</v>
      </c>
      <c r="B2251" s="306" t="s">
        <v>4006</v>
      </c>
      <c r="C2251" s="305" t="s">
        <v>6267</v>
      </c>
      <c r="D2251" s="306" t="s">
        <v>4139</v>
      </c>
      <c r="E2251" s="307">
        <v>422.22</v>
      </c>
      <c r="F2251" s="304">
        <v>223.92</v>
      </c>
      <c r="G2251" s="304">
        <v>337.77600000000001</v>
      </c>
      <c r="H2251" s="304">
        <v>0.96040000000000003</v>
      </c>
      <c r="I2251" s="304">
        <v>40878</v>
      </c>
      <c r="K2251" s="304">
        <v>0.26400000000000001</v>
      </c>
      <c r="L2251" s="304">
        <v>252.72</v>
      </c>
      <c r="M2251" s="304">
        <v>337.77600000000001</v>
      </c>
      <c r="N2251" s="304">
        <v>0.96529999999999994</v>
      </c>
      <c r="O2251" s="304">
        <v>36666</v>
      </c>
      <c r="Q2251" s="304">
        <v>0.20200000000000001</v>
      </c>
      <c r="R2251" s="304">
        <v>258.72000000000003</v>
      </c>
      <c r="S2251" s="304">
        <v>337.77600000000001</v>
      </c>
      <c r="T2251" s="304">
        <v>0.98760000000000003</v>
      </c>
      <c r="U2251" s="304">
        <v>40578</v>
      </c>
      <c r="W2251" s="304">
        <v>0.22059999999999999</v>
      </c>
      <c r="X2251" s="304">
        <v>257.04000000000002</v>
      </c>
      <c r="Y2251" s="304">
        <v>337.77600000000001</v>
      </c>
      <c r="Z2251" s="304">
        <v>0.98809999999999998</v>
      </c>
      <c r="AA2251" s="304">
        <v>32730</v>
      </c>
      <c r="AC2251" s="304">
        <v>0.17319999999999999</v>
      </c>
      <c r="AD2251" s="304">
        <v>311.04000000000002</v>
      </c>
      <c r="AE2251" s="304">
        <v>337.77600000000001</v>
      </c>
      <c r="AF2251" s="304">
        <v>0.96509999999999996</v>
      </c>
      <c r="AG2251" s="304">
        <v>34452</v>
      </c>
      <c r="AI2251" s="304">
        <v>0.15429999999999999</v>
      </c>
      <c r="AJ2251" s="304">
        <v>249.12</v>
      </c>
      <c r="AK2251" s="304">
        <v>337.77600000000001</v>
      </c>
      <c r="AL2251" s="304">
        <v>0.92079999999999995</v>
      </c>
      <c r="AM2251" s="304">
        <v>17712</v>
      </c>
      <c r="AO2251" s="304">
        <v>0.1072</v>
      </c>
    </row>
    <row r="2252" spans="1:41">
      <c r="A2252" s="305">
        <v>2248</v>
      </c>
      <c r="B2252" s="306" t="s">
        <v>4006</v>
      </c>
      <c r="C2252" s="305" t="s">
        <v>6268</v>
      </c>
      <c r="D2252" s="306" t="s">
        <v>4139</v>
      </c>
      <c r="E2252" s="307">
        <v>166.66</v>
      </c>
      <c r="F2252" s="304">
        <v>87.36</v>
      </c>
      <c r="G2252" s="304">
        <v>133.328</v>
      </c>
      <c r="H2252" s="304">
        <v>0.55259999999999998</v>
      </c>
      <c r="I2252" s="304">
        <v>9708</v>
      </c>
      <c r="K2252" s="304">
        <v>0.27929999999999999</v>
      </c>
      <c r="L2252" s="304">
        <v>95.84</v>
      </c>
      <c r="M2252" s="304">
        <v>133.328</v>
      </c>
      <c r="N2252" s="304">
        <v>0.5756</v>
      </c>
      <c r="O2252" s="304">
        <v>10908</v>
      </c>
      <c r="Q2252" s="304">
        <v>0.26579999999999998</v>
      </c>
      <c r="R2252" s="304">
        <v>83.52</v>
      </c>
      <c r="S2252" s="304">
        <v>133.328</v>
      </c>
      <c r="T2252" s="304">
        <v>0.55120000000000002</v>
      </c>
      <c r="U2252" s="304">
        <v>7172</v>
      </c>
      <c r="W2252" s="304">
        <v>0.21640000000000001</v>
      </c>
      <c r="X2252" s="304">
        <v>102.56</v>
      </c>
      <c r="Y2252" s="304">
        <v>133.328</v>
      </c>
      <c r="Z2252" s="304">
        <v>0.6169</v>
      </c>
      <c r="AA2252" s="304">
        <v>12044</v>
      </c>
      <c r="AC2252" s="304">
        <v>0.25590000000000002</v>
      </c>
      <c r="AD2252" s="304">
        <v>96.16</v>
      </c>
      <c r="AE2252" s="304">
        <v>133.328</v>
      </c>
      <c r="AF2252" s="304">
        <v>0.59570000000000001</v>
      </c>
      <c r="AG2252" s="304">
        <v>10292</v>
      </c>
      <c r="AI2252" s="304">
        <v>0.24149999999999999</v>
      </c>
      <c r="AJ2252" s="304">
        <v>103.36</v>
      </c>
      <c r="AK2252" s="304">
        <v>133.328</v>
      </c>
      <c r="AL2252" s="304">
        <v>0.5625</v>
      </c>
      <c r="AM2252" s="304">
        <v>7048</v>
      </c>
      <c r="AO2252" s="304">
        <v>0.16839999999999999</v>
      </c>
    </row>
    <row r="2253" spans="1:41">
      <c r="A2253" s="305">
        <v>2249</v>
      </c>
      <c r="B2253" s="306" t="s">
        <v>4006</v>
      </c>
      <c r="C2253" s="305" t="s">
        <v>6269</v>
      </c>
      <c r="D2253" s="306" t="s">
        <v>4051</v>
      </c>
      <c r="E2253" s="307">
        <v>277.77999999999997</v>
      </c>
      <c r="F2253" s="304">
        <v>0</v>
      </c>
      <c r="G2253" s="304">
        <v>0</v>
      </c>
      <c r="H2253" s="304" t="e">
        <v>#DIV/0!</v>
      </c>
      <c r="I2253" s="304">
        <v>0</v>
      </c>
      <c r="K2253" s="304">
        <v>0</v>
      </c>
      <c r="L2253" s="304">
        <v>0</v>
      </c>
      <c r="M2253" s="304">
        <v>0</v>
      </c>
      <c r="N2253" s="304" t="e">
        <v>#DIV/0!</v>
      </c>
      <c r="O2253" s="304">
        <v>0</v>
      </c>
      <c r="Q2253" s="304">
        <v>0</v>
      </c>
      <c r="R2253" s="304">
        <v>0</v>
      </c>
      <c r="S2253" s="304">
        <v>0</v>
      </c>
      <c r="T2253" s="304" t="e">
        <v>#DIV/0!</v>
      </c>
      <c r="U2253" s="304">
        <v>0</v>
      </c>
      <c r="W2253" s="304">
        <v>0</v>
      </c>
      <c r="X2253" s="304">
        <v>0</v>
      </c>
      <c r="Y2253" s="304">
        <v>0</v>
      </c>
      <c r="Z2253" s="304" t="e">
        <v>#DIV/0!</v>
      </c>
      <c r="AA2253" s="304">
        <v>0</v>
      </c>
      <c r="AC2253" s="304">
        <v>0</v>
      </c>
      <c r="AD2253" s="304">
        <v>0</v>
      </c>
      <c r="AE2253" s="304">
        <v>0</v>
      </c>
      <c r="AF2253" s="304" t="e">
        <v>#DIV/0!</v>
      </c>
      <c r="AG2253" s="304">
        <v>0</v>
      </c>
      <c r="AI2253" s="304">
        <v>0</v>
      </c>
      <c r="AJ2253" s="304">
        <v>77.44</v>
      </c>
      <c r="AK2253" s="304">
        <v>222.22399999999999</v>
      </c>
      <c r="AL2253" s="304">
        <v>0.98809999999999998</v>
      </c>
      <c r="AM2253" s="304">
        <v>4972</v>
      </c>
      <c r="AO2253" s="304">
        <v>0.14249999999999999</v>
      </c>
    </row>
    <row r="2254" spans="1:41">
      <c r="A2254" s="305">
        <v>2250</v>
      </c>
      <c r="B2254" s="306" t="s">
        <v>4006</v>
      </c>
      <c r="C2254" s="305" t="s">
        <v>6270</v>
      </c>
      <c r="D2254" s="306" t="s">
        <v>4139</v>
      </c>
      <c r="E2254" s="307">
        <v>150</v>
      </c>
      <c r="F2254" s="304">
        <v>0</v>
      </c>
      <c r="G2254" s="304">
        <v>0</v>
      </c>
      <c r="H2254" s="304" t="e">
        <v>#DIV/0!</v>
      </c>
      <c r="I2254" s="304">
        <v>0</v>
      </c>
      <c r="K2254" s="304">
        <v>0</v>
      </c>
      <c r="L2254" s="304">
        <v>0</v>
      </c>
      <c r="M2254" s="304">
        <v>0</v>
      </c>
      <c r="N2254" s="304" t="e">
        <v>#DIV/0!</v>
      </c>
      <c r="O2254" s="304">
        <v>0</v>
      </c>
      <c r="Q2254" s="304">
        <v>0</v>
      </c>
      <c r="R2254" s="304">
        <v>0</v>
      </c>
      <c r="S2254" s="304">
        <v>0</v>
      </c>
      <c r="T2254" s="304" t="e">
        <v>#DIV/0!</v>
      </c>
      <c r="U2254" s="304">
        <v>0</v>
      </c>
      <c r="W2254" s="304">
        <v>0</v>
      </c>
      <c r="X2254" s="304">
        <v>42.16</v>
      </c>
      <c r="Y2254" s="304">
        <v>120</v>
      </c>
      <c r="Z2254" s="304">
        <v>0.46610000000000001</v>
      </c>
      <c r="AA2254" s="304">
        <v>4100</v>
      </c>
      <c r="AC2254" s="304">
        <v>0.378</v>
      </c>
      <c r="AD2254" s="304">
        <v>75.28</v>
      </c>
      <c r="AE2254" s="304">
        <v>120</v>
      </c>
      <c r="AF2254" s="304">
        <v>0.54669999999999996</v>
      </c>
      <c r="AG2254" s="304">
        <v>8012</v>
      </c>
      <c r="AI2254" s="304">
        <v>0.26169999999999999</v>
      </c>
      <c r="AJ2254" s="304">
        <v>76</v>
      </c>
      <c r="AK2254" s="304">
        <v>120</v>
      </c>
      <c r="AL2254" s="304">
        <v>0.64039999999999997</v>
      </c>
      <c r="AM2254" s="304">
        <v>10428</v>
      </c>
      <c r="AO2254" s="304">
        <v>0.37559999999999999</v>
      </c>
    </row>
    <row r="2255" spans="1:41">
      <c r="A2255" s="305">
        <v>2251</v>
      </c>
      <c r="B2255" s="306" t="s">
        <v>4610</v>
      </c>
      <c r="C2255" s="305" t="s">
        <v>6271</v>
      </c>
      <c r="D2255" s="306" t="s">
        <v>4652</v>
      </c>
      <c r="E2255" s="307">
        <v>171.11</v>
      </c>
      <c r="F2255" s="304">
        <v>119.36</v>
      </c>
      <c r="G2255" s="304">
        <v>136.88800000000001</v>
      </c>
      <c r="H2255" s="304">
        <v>0.97919999999999996</v>
      </c>
      <c r="I2255" s="304">
        <v>47694</v>
      </c>
      <c r="K2255" s="304" t="e">
        <v>#N/A</v>
      </c>
      <c r="L2255" s="304">
        <v>117.52</v>
      </c>
      <c r="M2255" s="304">
        <v>136.88800000000001</v>
      </c>
      <c r="N2255" s="304">
        <v>0.97019999999999995</v>
      </c>
      <c r="O2255" s="304">
        <v>40322</v>
      </c>
      <c r="Q2255" s="304" t="e">
        <v>#N/A</v>
      </c>
      <c r="R2255" s="304">
        <v>85.68</v>
      </c>
      <c r="S2255" s="304">
        <v>136.88800000000001</v>
      </c>
      <c r="T2255" s="304">
        <v>0.96840000000000004</v>
      </c>
      <c r="U2255" s="304">
        <v>31590</v>
      </c>
      <c r="W2255" s="304" t="e">
        <v>#N/A</v>
      </c>
      <c r="X2255" s="304">
        <v>81.84</v>
      </c>
      <c r="Y2255" s="304">
        <v>136.88800000000001</v>
      </c>
      <c r="Z2255" s="304">
        <v>0.95860000000000001</v>
      </c>
      <c r="AA2255" s="304">
        <v>34698</v>
      </c>
      <c r="AC2255" s="304" t="e">
        <v>#N/A</v>
      </c>
      <c r="AD2255" s="304">
        <v>72.8</v>
      </c>
      <c r="AE2255" s="304">
        <v>136.88800000000001</v>
      </c>
      <c r="AF2255" s="304">
        <v>0.96040000000000003</v>
      </c>
      <c r="AG2255" s="304">
        <v>30916</v>
      </c>
      <c r="AI2255" s="304" t="e">
        <v>#N/A</v>
      </c>
      <c r="AJ2255" s="304">
        <v>74</v>
      </c>
      <c r="AK2255" s="304">
        <v>136.88800000000001</v>
      </c>
      <c r="AL2255" s="304">
        <v>0.96060000000000001</v>
      </c>
      <c r="AM2255" s="304">
        <v>30934</v>
      </c>
      <c r="AO2255" s="304" t="e">
        <v>#N/A</v>
      </c>
    </row>
    <row r="2256" spans="1:41">
      <c r="A2256" s="305">
        <v>2252</v>
      </c>
      <c r="B2256" s="306" t="s">
        <v>4610</v>
      </c>
      <c r="C2256" s="305" t="s">
        <v>6272</v>
      </c>
      <c r="D2256" s="306" t="s">
        <v>4139</v>
      </c>
      <c r="E2256" s="307">
        <v>278</v>
      </c>
      <c r="F2256" s="304">
        <v>103.52</v>
      </c>
      <c r="G2256" s="304">
        <v>222.4</v>
      </c>
      <c r="H2256" s="304">
        <v>0.90639999999999998</v>
      </c>
      <c r="I2256" s="304">
        <v>8976</v>
      </c>
      <c r="K2256" s="304">
        <v>0.13289999999999999</v>
      </c>
      <c r="L2256" s="304">
        <v>97.92</v>
      </c>
      <c r="M2256" s="304">
        <v>222.4</v>
      </c>
      <c r="N2256" s="304">
        <v>0.90649999999999997</v>
      </c>
      <c r="O2256" s="304">
        <v>11508</v>
      </c>
      <c r="Q2256" s="304">
        <v>0.17430000000000001</v>
      </c>
      <c r="R2256" s="304">
        <v>103.68</v>
      </c>
      <c r="S2256" s="304">
        <v>222.4</v>
      </c>
      <c r="T2256" s="304">
        <v>0.87580000000000002</v>
      </c>
      <c r="U2256" s="304">
        <v>11252</v>
      </c>
      <c r="W2256" s="304">
        <v>0.1721</v>
      </c>
      <c r="X2256" s="304">
        <v>120.8</v>
      </c>
      <c r="Y2256" s="304">
        <v>222.4</v>
      </c>
      <c r="Z2256" s="304">
        <v>0.81779999999999997</v>
      </c>
      <c r="AA2256" s="304">
        <v>8292</v>
      </c>
      <c r="AC2256" s="304">
        <v>0.1142</v>
      </c>
      <c r="AD2256" s="304">
        <v>119.2</v>
      </c>
      <c r="AE2256" s="304">
        <v>222.4</v>
      </c>
      <c r="AF2256" s="304">
        <v>0.87319999999999998</v>
      </c>
      <c r="AG2256" s="304">
        <v>10956</v>
      </c>
      <c r="AI2256" s="304">
        <v>0.14149999999999999</v>
      </c>
      <c r="AJ2256" s="304">
        <v>115.52</v>
      </c>
      <c r="AK2256" s="304">
        <v>222.4</v>
      </c>
      <c r="AL2256" s="304">
        <v>0.88959999999999995</v>
      </c>
      <c r="AM2256" s="304">
        <v>11400</v>
      </c>
      <c r="AO2256" s="304">
        <v>0.15409999999999999</v>
      </c>
    </row>
    <row r="2257" spans="1:41">
      <c r="A2257" s="305">
        <v>2253</v>
      </c>
      <c r="B2257" s="306" t="s">
        <v>4610</v>
      </c>
      <c r="C2257" s="305" t="s">
        <v>6273</v>
      </c>
      <c r="D2257" s="306" t="s">
        <v>4139</v>
      </c>
      <c r="E2257" s="307">
        <v>157.78</v>
      </c>
      <c r="F2257" s="304">
        <v>72</v>
      </c>
      <c r="G2257" s="304">
        <v>126.224</v>
      </c>
      <c r="H2257" s="304">
        <v>0.98470000000000002</v>
      </c>
      <c r="I2257" s="304">
        <v>39237</v>
      </c>
      <c r="J2257" s="304" t="e">
        <f>I2257-#REF!</f>
        <v>#REF!</v>
      </c>
      <c r="K2257" s="304">
        <v>0.76870000000000005</v>
      </c>
      <c r="L2257" s="304">
        <v>72.599999999999994</v>
      </c>
      <c r="M2257" s="304">
        <v>126.224</v>
      </c>
      <c r="N2257" s="304">
        <v>0.98599999999999999</v>
      </c>
      <c r="O2257" s="304">
        <v>43098</v>
      </c>
      <c r="P2257" s="304" t="e">
        <f>O2257-#REF!</f>
        <v>#REF!</v>
      </c>
      <c r="Q2257" s="304">
        <v>0.80930000000000002</v>
      </c>
      <c r="R2257" s="304">
        <v>78</v>
      </c>
      <c r="S2257" s="304">
        <v>126.224</v>
      </c>
      <c r="T2257" s="304">
        <v>0.98880000000000001</v>
      </c>
      <c r="U2257" s="304">
        <v>40265</v>
      </c>
      <c r="V2257" s="304" t="e">
        <f>U2257-#REF!</f>
        <v>#REF!</v>
      </c>
      <c r="W2257" s="304">
        <v>0.72519999999999996</v>
      </c>
      <c r="X2257" s="304">
        <v>100.8</v>
      </c>
      <c r="Y2257" s="304">
        <v>126.224</v>
      </c>
      <c r="Z2257" s="304">
        <v>0.98570000000000002</v>
      </c>
      <c r="AA2257" s="304">
        <v>42136</v>
      </c>
      <c r="AC2257" s="304">
        <v>0.56999999999999995</v>
      </c>
      <c r="AD2257" s="304">
        <v>115.2</v>
      </c>
      <c r="AE2257" s="304">
        <v>126.224</v>
      </c>
      <c r="AF2257" s="304">
        <v>0.98350000000000004</v>
      </c>
      <c r="AG2257" s="304">
        <v>36218</v>
      </c>
      <c r="AI2257" s="304">
        <v>0.42970000000000003</v>
      </c>
      <c r="AJ2257" s="304">
        <v>111.63</v>
      </c>
      <c r="AK2257" s="304">
        <v>126.224</v>
      </c>
      <c r="AL2257" s="304">
        <v>0.98750000000000004</v>
      </c>
      <c r="AM2257" s="304">
        <v>43026</v>
      </c>
      <c r="AO2257" s="304">
        <v>0.54210000000000003</v>
      </c>
    </row>
    <row r="2258" spans="1:41">
      <c r="A2258" s="305">
        <v>2254</v>
      </c>
      <c r="B2258" s="306" t="s">
        <v>4610</v>
      </c>
      <c r="C2258" s="305" t="s">
        <v>6274</v>
      </c>
      <c r="D2258" s="306" t="s">
        <v>4063</v>
      </c>
      <c r="E2258" s="307">
        <v>138</v>
      </c>
      <c r="F2258" s="304">
        <v>0</v>
      </c>
      <c r="G2258" s="304">
        <v>110.4</v>
      </c>
      <c r="H2258" s="304">
        <v>0.9859</v>
      </c>
      <c r="I2258" s="304">
        <v>27800</v>
      </c>
      <c r="K2258" s="304" t="e">
        <v>#N/A</v>
      </c>
      <c r="L2258" s="304">
        <v>112</v>
      </c>
      <c r="M2258" s="304">
        <v>112</v>
      </c>
      <c r="N2258" s="304">
        <v>0.98909999999999998</v>
      </c>
      <c r="O2258" s="304">
        <v>36000</v>
      </c>
      <c r="Q2258" s="304" t="e">
        <v>#N/A</v>
      </c>
      <c r="R2258" s="304">
        <v>112</v>
      </c>
      <c r="S2258" s="304">
        <v>112</v>
      </c>
      <c r="T2258" s="304">
        <v>0.97839999999999994</v>
      </c>
      <c r="U2258" s="304">
        <v>36200</v>
      </c>
      <c r="W2258" s="304" t="e">
        <v>#N/A</v>
      </c>
      <c r="X2258" s="304">
        <v>114</v>
      </c>
      <c r="Y2258" s="304">
        <v>114</v>
      </c>
      <c r="Z2258" s="304">
        <v>0.99009999999999998</v>
      </c>
      <c r="AA2258" s="304">
        <v>39800</v>
      </c>
      <c r="AC2258" s="304" t="e">
        <v>#N/A</v>
      </c>
      <c r="AD2258" s="304">
        <v>106</v>
      </c>
      <c r="AE2258" s="304">
        <v>110.4</v>
      </c>
      <c r="AF2258" s="304">
        <v>0.98029999999999995</v>
      </c>
      <c r="AG2258" s="304">
        <v>31760</v>
      </c>
      <c r="AI2258" s="304" t="e">
        <v>#N/A</v>
      </c>
      <c r="AJ2258" s="304">
        <v>108</v>
      </c>
      <c r="AK2258" s="304">
        <v>110.4</v>
      </c>
      <c r="AL2258" s="304">
        <v>0.98550000000000004</v>
      </c>
      <c r="AM2258" s="304">
        <v>29740</v>
      </c>
      <c r="AO2258" s="304" t="e">
        <v>#N/A</v>
      </c>
    </row>
    <row r="2259" spans="1:41">
      <c r="A2259" s="305">
        <v>2255</v>
      </c>
      <c r="B2259" s="306" t="s">
        <v>4610</v>
      </c>
      <c r="C2259" s="305" t="s">
        <v>6275</v>
      </c>
      <c r="D2259" s="306" t="s">
        <v>4139</v>
      </c>
      <c r="E2259" s="307">
        <v>133.33000000000001</v>
      </c>
      <c r="F2259" s="304">
        <v>0</v>
      </c>
      <c r="G2259" s="304">
        <v>106.664</v>
      </c>
      <c r="H2259" s="304">
        <v>0.67500000000000004</v>
      </c>
      <c r="I2259" s="304">
        <v>1512</v>
      </c>
      <c r="K2259" s="304">
        <v>2.3300000000000001E-2</v>
      </c>
      <c r="L2259" s="304">
        <v>0</v>
      </c>
      <c r="M2259" s="304">
        <v>106.664</v>
      </c>
      <c r="N2259" s="304">
        <v>0.71099999999999997</v>
      </c>
      <c r="O2259" s="304">
        <v>1692</v>
      </c>
      <c r="Q2259" s="304">
        <v>2.4E-2</v>
      </c>
      <c r="R2259" s="304">
        <v>35.6</v>
      </c>
      <c r="S2259" s="304">
        <v>106.664</v>
      </c>
      <c r="T2259" s="304">
        <v>0.73719999999999997</v>
      </c>
      <c r="U2259" s="304">
        <v>2171</v>
      </c>
      <c r="W2259" s="304">
        <v>0.1149</v>
      </c>
      <c r="X2259" s="304">
        <v>38.4</v>
      </c>
      <c r="Y2259" s="304">
        <v>106.664</v>
      </c>
      <c r="Z2259" s="304">
        <v>0.66020000000000001</v>
      </c>
      <c r="AA2259" s="304">
        <v>3279</v>
      </c>
      <c r="AC2259" s="304">
        <v>0.1739</v>
      </c>
      <c r="AD2259" s="304">
        <v>11.6</v>
      </c>
      <c r="AE2259" s="304">
        <v>106.664</v>
      </c>
      <c r="AF2259" s="304">
        <v>0.68879999999999997</v>
      </c>
      <c r="AG2259" s="304">
        <v>1414</v>
      </c>
      <c r="AI2259" s="304">
        <v>0.36870000000000003</v>
      </c>
      <c r="AJ2259" s="304">
        <v>0</v>
      </c>
      <c r="AK2259" s="304">
        <v>0</v>
      </c>
      <c r="AL2259" s="304" t="e">
        <v>#DIV/0!</v>
      </c>
      <c r="AM2259" s="304">
        <v>0</v>
      </c>
      <c r="AO2259" s="304">
        <v>0</v>
      </c>
    </row>
    <row r="2260" spans="1:41">
      <c r="A2260" s="305">
        <v>2256</v>
      </c>
      <c r="B2260" s="306" t="s">
        <v>4610</v>
      </c>
      <c r="C2260" s="305" t="s">
        <v>6276</v>
      </c>
      <c r="D2260" s="306" t="s">
        <v>4139</v>
      </c>
      <c r="E2260" s="307">
        <v>144.4</v>
      </c>
      <c r="F2260" s="304">
        <v>68</v>
      </c>
      <c r="G2260" s="304">
        <v>115.52</v>
      </c>
      <c r="H2260" s="304">
        <v>0.93959999999999999</v>
      </c>
      <c r="I2260" s="304">
        <v>10480</v>
      </c>
      <c r="K2260" s="304">
        <v>0.2278</v>
      </c>
      <c r="L2260" s="304">
        <v>72</v>
      </c>
      <c r="M2260" s="304">
        <v>115.52</v>
      </c>
      <c r="N2260" s="304">
        <v>0.97019999999999995</v>
      </c>
      <c r="O2260" s="304">
        <v>2798</v>
      </c>
      <c r="Q2260" s="304">
        <v>5.3800000000000001E-2</v>
      </c>
      <c r="R2260" s="304">
        <v>72</v>
      </c>
      <c r="S2260" s="304">
        <v>115.52</v>
      </c>
      <c r="T2260" s="304">
        <v>0.88049999999999995</v>
      </c>
      <c r="U2260" s="304">
        <v>3342</v>
      </c>
      <c r="W2260" s="304">
        <v>7.3200000000000001E-2</v>
      </c>
      <c r="X2260" s="304">
        <v>72</v>
      </c>
      <c r="Y2260" s="304">
        <v>115.52</v>
      </c>
      <c r="Z2260" s="304">
        <v>0.8861</v>
      </c>
      <c r="AA2260" s="304">
        <v>4200</v>
      </c>
      <c r="AC2260" s="304">
        <v>8.8499999999999995E-2</v>
      </c>
      <c r="AD2260" s="304">
        <v>68</v>
      </c>
      <c r="AE2260" s="304">
        <v>115.52</v>
      </c>
      <c r="AF2260" s="304">
        <v>0.5585</v>
      </c>
      <c r="AG2260" s="304">
        <v>860</v>
      </c>
      <c r="AI2260" s="304">
        <v>3.04E-2</v>
      </c>
      <c r="AJ2260" s="304">
        <v>4</v>
      </c>
      <c r="AK2260" s="304">
        <v>115.52</v>
      </c>
      <c r="AL2260" s="304">
        <v>0.57150000000000001</v>
      </c>
      <c r="AM2260" s="304">
        <v>640</v>
      </c>
      <c r="AO2260" s="304">
        <v>0.38890000000000002</v>
      </c>
    </row>
    <row r="2261" spans="1:41">
      <c r="A2261" s="305">
        <v>2257</v>
      </c>
      <c r="B2261" s="306" t="s">
        <v>4610</v>
      </c>
      <c r="C2261" s="305" t="s">
        <v>6277</v>
      </c>
      <c r="D2261" s="306" t="s">
        <v>4652</v>
      </c>
      <c r="E2261" s="307">
        <v>124.44</v>
      </c>
      <c r="F2261" s="304">
        <v>114</v>
      </c>
      <c r="G2261" s="304">
        <v>114</v>
      </c>
      <c r="H2261" s="304">
        <v>0.98350000000000004</v>
      </c>
      <c r="I2261" s="304">
        <v>55617</v>
      </c>
      <c r="K2261" s="304" t="e">
        <v>#N/A</v>
      </c>
      <c r="L2261" s="304">
        <v>130.80000000000001</v>
      </c>
      <c r="M2261" s="304">
        <v>130.80000000000001</v>
      </c>
      <c r="N2261" s="304">
        <v>0.9829</v>
      </c>
      <c r="O2261" s="304">
        <v>63632</v>
      </c>
      <c r="Q2261" s="304" t="e">
        <v>#N/A</v>
      </c>
      <c r="R2261" s="304">
        <v>129.6</v>
      </c>
      <c r="S2261" s="304">
        <v>129.6</v>
      </c>
      <c r="T2261" s="304">
        <v>0.98829999999999996</v>
      </c>
      <c r="U2261" s="304">
        <v>66940</v>
      </c>
      <c r="W2261" s="304" t="e">
        <v>#N/A</v>
      </c>
      <c r="X2261" s="304">
        <v>108.62</v>
      </c>
      <c r="Y2261" s="304">
        <v>108.62</v>
      </c>
      <c r="Z2261" s="304">
        <v>0.96429999999999993</v>
      </c>
      <c r="AA2261" s="304">
        <v>65077</v>
      </c>
      <c r="AC2261" s="304" t="e">
        <v>#N/A</v>
      </c>
      <c r="AD2261" s="304">
        <v>134.4</v>
      </c>
      <c r="AE2261" s="304">
        <v>134.4</v>
      </c>
      <c r="AF2261" s="304">
        <v>0.97939999999999994</v>
      </c>
      <c r="AG2261" s="304">
        <v>56527</v>
      </c>
      <c r="AI2261" s="304" t="e">
        <v>#N/A</v>
      </c>
      <c r="AJ2261" s="304">
        <v>135.6</v>
      </c>
      <c r="AK2261" s="304">
        <v>135.6</v>
      </c>
      <c r="AL2261" s="304">
        <v>0.9849</v>
      </c>
      <c r="AM2261" s="304">
        <v>71284</v>
      </c>
      <c r="AO2261" s="304" t="e">
        <v>#N/A</v>
      </c>
    </row>
    <row r="2262" spans="1:41">
      <c r="A2262" s="305">
        <v>2258</v>
      </c>
      <c r="B2262" s="306" t="s">
        <v>4610</v>
      </c>
      <c r="C2262" s="305" t="s">
        <v>6278</v>
      </c>
      <c r="D2262" s="306" t="s">
        <v>4139</v>
      </c>
      <c r="E2262" s="307">
        <v>378</v>
      </c>
      <c r="F2262" s="304">
        <v>300</v>
      </c>
      <c r="G2262" s="304">
        <v>311.52</v>
      </c>
      <c r="H2262" s="304">
        <v>0.9929</v>
      </c>
      <c r="I2262" s="304">
        <v>109524</v>
      </c>
      <c r="K2262" s="304">
        <v>0.51070000000000004</v>
      </c>
      <c r="L2262" s="304">
        <v>303.36</v>
      </c>
      <c r="M2262" s="304">
        <v>303.36</v>
      </c>
      <c r="N2262" s="304">
        <v>0.98719999999999997</v>
      </c>
      <c r="O2262" s="304">
        <v>99768</v>
      </c>
      <c r="Q2262" s="304">
        <v>0.44779999999999998</v>
      </c>
      <c r="R2262" s="304">
        <v>288.95999999999998</v>
      </c>
      <c r="S2262" s="304">
        <v>302.39999999999998</v>
      </c>
      <c r="T2262" s="304">
        <v>0.98829999999999996</v>
      </c>
      <c r="U2262" s="304">
        <v>104244</v>
      </c>
      <c r="W2262" s="304">
        <v>0.50700000000000001</v>
      </c>
      <c r="X2262" s="304">
        <v>259.68</v>
      </c>
      <c r="Y2262" s="304">
        <v>302.39999999999998</v>
      </c>
      <c r="Z2262" s="304">
        <v>0.98180000000000001</v>
      </c>
      <c r="AA2262" s="304">
        <v>75480</v>
      </c>
      <c r="AC2262" s="304">
        <v>0.39789999999999998</v>
      </c>
      <c r="AD2262" s="304">
        <v>273.60000000000002</v>
      </c>
      <c r="AE2262" s="304">
        <v>302.39999999999998</v>
      </c>
      <c r="AF2262" s="304">
        <v>0.99580000000000002</v>
      </c>
      <c r="AG2262" s="304">
        <v>135588</v>
      </c>
      <c r="AH2262" s="304" t="e">
        <f>AG2262-#REF!</f>
        <v>#REF!</v>
      </c>
      <c r="AI2262" s="304">
        <v>0.66890000000000005</v>
      </c>
      <c r="AJ2262" s="304">
        <v>284.64</v>
      </c>
      <c r="AK2262" s="304">
        <v>302.39999999999998</v>
      </c>
      <c r="AL2262" s="304">
        <v>0.99449999999999994</v>
      </c>
      <c r="AM2262" s="304">
        <v>122484</v>
      </c>
      <c r="AN2262" s="304" t="e">
        <f>AM2262-#REF!</f>
        <v>#REF!</v>
      </c>
      <c r="AO2262" s="304">
        <v>0.60099999999999998</v>
      </c>
    </row>
    <row r="2263" spans="1:41">
      <c r="A2263" s="305">
        <v>2259</v>
      </c>
      <c r="B2263" s="306" t="s">
        <v>4610</v>
      </c>
      <c r="C2263" s="305" t="s">
        <v>6279</v>
      </c>
      <c r="D2263" s="306" t="s">
        <v>4051</v>
      </c>
      <c r="E2263" s="307">
        <v>111.11</v>
      </c>
      <c r="F2263" s="304">
        <v>44</v>
      </c>
      <c r="G2263" s="304">
        <v>88.888000000000005</v>
      </c>
      <c r="H2263" s="304">
        <v>0.88</v>
      </c>
      <c r="I2263" s="304">
        <v>17600</v>
      </c>
      <c r="J2263" s="304" t="e">
        <f>I2263-#REF!</f>
        <v>#REF!</v>
      </c>
      <c r="K2263" s="304">
        <v>0.63129999999999997</v>
      </c>
      <c r="L2263" s="304">
        <v>44</v>
      </c>
      <c r="M2263" s="304">
        <v>88.888000000000005</v>
      </c>
      <c r="N2263" s="304">
        <v>0.87380000000000002</v>
      </c>
      <c r="O2263" s="304">
        <v>18000</v>
      </c>
      <c r="P2263" s="304" t="e">
        <f>O2263-#REF!</f>
        <v>#REF!</v>
      </c>
      <c r="Q2263" s="304">
        <v>0.62929999999999997</v>
      </c>
      <c r="R2263" s="304">
        <v>100.48</v>
      </c>
      <c r="S2263" s="304">
        <v>100.48</v>
      </c>
      <c r="T2263" s="304">
        <v>0.87859999999999994</v>
      </c>
      <c r="U2263" s="304">
        <v>18577</v>
      </c>
      <c r="W2263" s="304">
        <v>0.28289999999999998</v>
      </c>
      <c r="X2263" s="304">
        <v>96.08</v>
      </c>
      <c r="Y2263" s="304">
        <v>96.08</v>
      </c>
      <c r="Z2263" s="304">
        <v>0.84609999999999996</v>
      </c>
      <c r="AA2263" s="304">
        <v>12547</v>
      </c>
      <c r="AC2263" s="304">
        <v>0.20749999999999999</v>
      </c>
      <c r="AD2263" s="304">
        <v>104.24</v>
      </c>
      <c r="AE2263" s="304">
        <v>104.24</v>
      </c>
      <c r="AF2263" s="304">
        <v>0.86099999999999999</v>
      </c>
      <c r="AG2263" s="304">
        <v>12982</v>
      </c>
      <c r="AI2263" s="304">
        <v>0.19439999999999999</v>
      </c>
      <c r="AJ2263" s="304">
        <v>105.44</v>
      </c>
      <c r="AK2263" s="304">
        <v>105.44</v>
      </c>
      <c r="AL2263" s="304">
        <v>0.84870000000000001</v>
      </c>
      <c r="AM2263" s="304">
        <v>15054</v>
      </c>
      <c r="AO2263" s="304">
        <v>0.23369999999999999</v>
      </c>
    </row>
    <row r="2264" spans="1:41">
      <c r="A2264" s="305">
        <v>2260</v>
      </c>
      <c r="B2264" s="306" t="s">
        <v>4610</v>
      </c>
      <c r="C2264" s="305" t="s">
        <v>6280</v>
      </c>
      <c r="D2264" s="306" t="s">
        <v>4051</v>
      </c>
      <c r="E2264" s="307">
        <v>111.11</v>
      </c>
      <c r="F2264" s="304">
        <v>24</v>
      </c>
      <c r="G2264" s="304">
        <v>88.888000000000005</v>
      </c>
      <c r="H2264" s="304">
        <v>0.98849999999999993</v>
      </c>
      <c r="I2264" s="304">
        <v>8580</v>
      </c>
      <c r="K2264" s="304">
        <v>0.50229999999999997</v>
      </c>
      <c r="L2264" s="304">
        <v>24</v>
      </c>
      <c r="M2264" s="304">
        <v>88.888000000000005</v>
      </c>
      <c r="N2264" s="304">
        <v>0.99219999999999997</v>
      </c>
      <c r="O2264" s="304">
        <v>10586</v>
      </c>
      <c r="Q2264" s="304">
        <v>0.59760000000000002</v>
      </c>
      <c r="R2264" s="304">
        <v>24</v>
      </c>
      <c r="S2264" s="304">
        <v>88.888000000000005</v>
      </c>
      <c r="T2264" s="304">
        <v>0.98109999999999997</v>
      </c>
      <c r="U2264" s="304">
        <v>11194</v>
      </c>
      <c r="V2264" s="304" t="e">
        <f>U2264-#REF!</f>
        <v>#REF!</v>
      </c>
      <c r="W2264" s="304">
        <v>0.6603</v>
      </c>
      <c r="X2264" s="304">
        <v>24</v>
      </c>
      <c r="Y2264" s="304">
        <v>88.888000000000005</v>
      </c>
      <c r="Z2264" s="304">
        <v>0.98039999999999994</v>
      </c>
      <c r="AA2264" s="304">
        <v>9000</v>
      </c>
      <c r="AC2264" s="304">
        <v>0.5141</v>
      </c>
      <c r="AD2264" s="304">
        <v>26.88</v>
      </c>
      <c r="AE2264" s="304">
        <v>88.888000000000005</v>
      </c>
      <c r="AF2264" s="304">
        <v>0.98180000000000001</v>
      </c>
      <c r="AG2264" s="304">
        <v>6440</v>
      </c>
      <c r="AI2264" s="304">
        <v>0.37240000000000001</v>
      </c>
      <c r="AJ2264" s="304">
        <v>31.6</v>
      </c>
      <c r="AK2264" s="304">
        <v>88.888000000000005</v>
      </c>
      <c r="AL2264" s="304">
        <v>0.99670000000000003</v>
      </c>
      <c r="AM2264" s="304">
        <v>8346</v>
      </c>
      <c r="AO2264" s="304">
        <v>0.35620000000000002</v>
      </c>
    </row>
    <row r="2265" spans="1:41">
      <c r="A2265" s="305">
        <v>2261</v>
      </c>
      <c r="B2265" s="306" t="s">
        <v>4614</v>
      </c>
      <c r="C2265" s="305" t="s">
        <v>6282</v>
      </c>
      <c r="D2265" s="306" t="s">
        <v>4139</v>
      </c>
      <c r="E2265" s="307">
        <v>2600</v>
      </c>
      <c r="F2265" s="304">
        <v>1800</v>
      </c>
      <c r="G2265" s="304">
        <v>2080</v>
      </c>
      <c r="H2265" s="304">
        <v>0.96340000000000003</v>
      </c>
      <c r="I2265" s="304">
        <v>630000</v>
      </c>
      <c r="K2265" s="304">
        <v>0.50460000000000005</v>
      </c>
      <c r="L2265" s="304">
        <v>0</v>
      </c>
      <c r="M2265" s="304">
        <v>2080</v>
      </c>
      <c r="N2265" s="304">
        <v>0.97370000000000001</v>
      </c>
      <c r="O2265" s="304">
        <v>222000</v>
      </c>
      <c r="Q2265" s="304">
        <v>0.1179</v>
      </c>
      <c r="R2265" s="304">
        <v>1500</v>
      </c>
      <c r="S2265" s="304">
        <v>2080</v>
      </c>
      <c r="T2265" s="304">
        <v>0.95419999999999994</v>
      </c>
      <c r="U2265" s="304">
        <v>375000</v>
      </c>
      <c r="W2265" s="304">
        <v>0.3639</v>
      </c>
      <c r="X2265" s="304">
        <v>1500</v>
      </c>
      <c r="Y2265" s="304">
        <v>2080</v>
      </c>
      <c r="Z2265" s="304">
        <v>0.98370000000000002</v>
      </c>
      <c r="AA2265" s="304">
        <v>723000</v>
      </c>
      <c r="AB2265" s="304" t="e">
        <f>AA2265-#REF!</f>
        <v>#REF!</v>
      </c>
      <c r="AC2265" s="304">
        <v>0.65859999999999996</v>
      </c>
      <c r="AD2265" s="304">
        <v>1500</v>
      </c>
      <c r="AE2265" s="304">
        <v>2080</v>
      </c>
      <c r="AF2265" s="304">
        <v>0.97099999999999997</v>
      </c>
      <c r="AG2265" s="304">
        <v>702000</v>
      </c>
      <c r="AH2265" s="304" t="e">
        <f>AG2265-#REF!</f>
        <v>#REF!</v>
      </c>
      <c r="AI2265" s="304">
        <v>0.64780000000000004</v>
      </c>
      <c r="AJ2265" s="304">
        <v>1500</v>
      </c>
      <c r="AK2265" s="304">
        <v>2080</v>
      </c>
      <c r="AL2265" s="304">
        <v>0.97360000000000002</v>
      </c>
      <c r="AM2265" s="304">
        <v>552000</v>
      </c>
      <c r="AO2265" s="304">
        <v>0.52500000000000002</v>
      </c>
    </row>
    <row r="2266" spans="1:41">
      <c r="A2266" s="305">
        <v>2262</v>
      </c>
      <c r="B2266" s="306" t="s">
        <v>4614</v>
      </c>
      <c r="C2266" s="305" t="s">
        <v>6283</v>
      </c>
      <c r="D2266" s="306" t="s">
        <v>4139</v>
      </c>
      <c r="E2266" s="307">
        <v>550</v>
      </c>
      <c r="F2266" s="304">
        <v>518.4</v>
      </c>
      <c r="G2266" s="304">
        <v>518.4</v>
      </c>
      <c r="H2266" s="304">
        <v>0.99519999999999997</v>
      </c>
      <c r="I2266" s="304">
        <v>148140</v>
      </c>
      <c r="K2266" s="304">
        <v>0.39879999999999999</v>
      </c>
      <c r="L2266" s="304">
        <v>561.6</v>
      </c>
      <c r="M2266" s="304">
        <v>561.6</v>
      </c>
      <c r="N2266" s="304">
        <v>0.99549999999999994</v>
      </c>
      <c r="O2266" s="304">
        <v>136890</v>
      </c>
      <c r="Q2266" s="304">
        <v>0.3291</v>
      </c>
      <c r="R2266" s="304">
        <v>522</v>
      </c>
      <c r="S2266" s="304">
        <v>493.2</v>
      </c>
      <c r="T2266" s="304">
        <v>0.999</v>
      </c>
      <c r="U2266" s="304">
        <v>85770</v>
      </c>
      <c r="W2266" s="304">
        <v>0.22839999999999999</v>
      </c>
      <c r="X2266" s="304">
        <v>525.6</v>
      </c>
      <c r="Y2266" s="304">
        <v>522</v>
      </c>
      <c r="Z2266" s="304">
        <v>0.997</v>
      </c>
      <c r="AA2266" s="304">
        <v>173790</v>
      </c>
      <c r="AC2266" s="304">
        <v>0.44579999999999997</v>
      </c>
      <c r="AD2266" s="304">
        <v>540</v>
      </c>
      <c r="AE2266" s="304">
        <v>540</v>
      </c>
      <c r="AF2266" s="304">
        <v>0.997</v>
      </c>
      <c r="AG2266" s="304">
        <v>176040</v>
      </c>
      <c r="AI2266" s="304">
        <v>0.4395</v>
      </c>
      <c r="AJ2266" s="304">
        <v>540</v>
      </c>
      <c r="AK2266" s="304">
        <v>540</v>
      </c>
      <c r="AL2266" s="304">
        <v>0.99539999999999995</v>
      </c>
      <c r="AM2266" s="304">
        <v>173160</v>
      </c>
      <c r="AO2266" s="304">
        <v>0.44750000000000001</v>
      </c>
    </row>
    <row r="2267" spans="1:41">
      <c r="A2267" s="305">
        <v>2263</v>
      </c>
      <c r="B2267" s="306" t="s">
        <v>4614</v>
      </c>
      <c r="C2267" s="305" t="s">
        <v>6284</v>
      </c>
      <c r="D2267" s="306" t="s">
        <v>4139</v>
      </c>
      <c r="E2267" s="307">
        <v>5000</v>
      </c>
      <c r="F2267" s="304">
        <v>2532</v>
      </c>
      <c r="G2267" s="304">
        <v>4000</v>
      </c>
      <c r="H2267" s="304">
        <v>0.95230000000000004</v>
      </c>
      <c r="I2267" s="304">
        <v>550800</v>
      </c>
      <c r="K2267" s="304">
        <v>0.31730000000000003</v>
      </c>
      <c r="L2267" s="304">
        <v>3318</v>
      </c>
      <c r="M2267" s="304">
        <v>4000</v>
      </c>
      <c r="N2267" s="304">
        <v>0.91469999999999996</v>
      </c>
      <c r="O2267" s="304">
        <v>784200</v>
      </c>
      <c r="Q2267" s="304">
        <v>0.3473</v>
      </c>
      <c r="R2267" s="304">
        <v>3060</v>
      </c>
      <c r="S2267" s="304">
        <v>4000</v>
      </c>
      <c r="T2267" s="304">
        <v>0.9173</v>
      </c>
      <c r="U2267" s="304">
        <v>439200</v>
      </c>
      <c r="W2267" s="304">
        <v>0.21729999999999999</v>
      </c>
      <c r="X2267" s="304">
        <v>2970</v>
      </c>
      <c r="Y2267" s="304">
        <v>4000</v>
      </c>
      <c r="Z2267" s="304">
        <v>0.9284</v>
      </c>
      <c r="AA2267" s="304">
        <v>1228200</v>
      </c>
      <c r="AC2267" s="304">
        <v>0.2994</v>
      </c>
      <c r="AD2267" s="304">
        <v>0</v>
      </c>
      <c r="AE2267" s="304">
        <v>0</v>
      </c>
      <c r="AF2267" s="304" t="e">
        <v>#DIV/0!</v>
      </c>
      <c r="AG2267" s="304">
        <v>0</v>
      </c>
      <c r="AI2267" s="304">
        <v>0</v>
      </c>
      <c r="AJ2267" s="304">
        <v>3328</v>
      </c>
      <c r="AK2267" s="304">
        <v>4000</v>
      </c>
      <c r="AL2267" s="304">
        <v>0.92759999999999998</v>
      </c>
      <c r="AM2267" s="304">
        <v>694476</v>
      </c>
      <c r="AO2267" s="304">
        <v>0.32319999999999999</v>
      </c>
    </row>
    <row r="2268" spans="1:41">
      <c r="A2268" s="305">
        <v>2264</v>
      </c>
      <c r="B2268" s="306" t="s">
        <v>4614</v>
      </c>
      <c r="C2268" s="305" t="s">
        <v>6285</v>
      </c>
      <c r="D2268" s="306" t="s">
        <v>4051</v>
      </c>
      <c r="E2268" s="307">
        <v>244.44444444444443</v>
      </c>
      <c r="F2268" s="304">
        <v>143.32</v>
      </c>
      <c r="G2268" s="304">
        <v>195.56</v>
      </c>
      <c r="H2268" s="304">
        <v>0.9748</v>
      </c>
      <c r="I2268" s="304">
        <v>37796</v>
      </c>
      <c r="K2268" s="304">
        <v>0.37580000000000002</v>
      </c>
      <c r="L2268" s="304">
        <v>141.6</v>
      </c>
      <c r="M2268" s="304">
        <v>195.56</v>
      </c>
      <c r="N2268" s="304">
        <v>0.98080000000000001</v>
      </c>
      <c r="O2268" s="304">
        <v>46824</v>
      </c>
      <c r="Q2268" s="304">
        <v>0.45319999999999999</v>
      </c>
      <c r="R2268" s="304">
        <v>174.72</v>
      </c>
      <c r="S2268" s="304">
        <v>195.56</v>
      </c>
      <c r="T2268" s="304">
        <v>0.98399999999999999</v>
      </c>
      <c r="U2268" s="304">
        <v>44268</v>
      </c>
      <c r="W2268" s="304">
        <v>0.35759999999999997</v>
      </c>
      <c r="X2268" s="304">
        <v>131.47999999999999</v>
      </c>
      <c r="Y2268" s="304">
        <v>195.56</v>
      </c>
      <c r="Z2268" s="304">
        <v>0.98060000000000003</v>
      </c>
      <c r="AA2268" s="304">
        <v>41840</v>
      </c>
      <c r="AC2268" s="304">
        <v>0.43619999999999998</v>
      </c>
      <c r="AD2268" s="304">
        <v>122.84</v>
      </c>
      <c r="AE2268" s="304">
        <v>195.56</v>
      </c>
      <c r="AF2268" s="304">
        <v>0.98</v>
      </c>
      <c r="AG2268" s="304">
        <v>40424</v>
      </c>
      <c r="AI2268" s="304">
        <v>0.45140000000000002</v>
      </c>
      <c r="AJ2268" s="304">
        <v>88</v>
      </c>
      <c r="AK2268" s="304">
        <v>195.56</v>
      </c>
      <c r="AL2268" s="304">
        <v>0.97650000000000003</v>
      </c>
      <c r="AM2268" s="304">
        <v>32400</v>
      </c>
      <c r="AO2268" s="304">
        <v>0.52370000000000005</v>
      </c>
    </row>
    <row r="2269" spans="1:41">
      <c r="A2269" s="305">
        <v>2265</v>
      </c>
      <c r="B2269" s="306" t="s">
        <v>4614</v>
      </c>
      <c r="C2269" s="305" t="s">
        <v>6286</v>
      </c>
      <c r="D2269" s="306" t="s">
        <v>4097</v>
      </c>
      <c r="E2269" s="307">
        <v>328.86</v>
      </c>
      <c r="F2269" s="304">
        <v>40</v>
      </c>
      <c r="G2269" s="304">
        <v>263.08800000000002</v>
      </c>
      <c r="H2269" s="304">
        <v>0.97909999999999997</v>
      </c>
      <c r="I2269" s="304">
        <v>15334</v>
      </c>
      <c r="K2269" s="304" t="e">
        <v>#N/A</v>
      </c>
      <c r="L2269" s="304">
        <v>42.8</v>
      </c>
      <c r="M2269" s="304">
        <v>263.08800000000002</v>
      </c>
      <c r="N2269" s="304">
        <v>0.98060000000000003</v>
      </c>
      <c r="O2269" s="304">
        <v>18583</v>
      </c>
      <c r="Q2269" s="304" t="e">
        <v>#N/A</v>
      </c>
      <c r="R2269" s="304">
        <v>43.2</v>
      </c>
      <c r="S2269" s="304">
        <v>263.08800000000002</v>
      </c>
      <c r="T2269" s="304">
        <v>0.98270000000000002</v>
      </c>
      <c r="U2269" s="304">
        <v>17111</v>
      </c>
      <c r="W2269" s="304" t="e">
        <v>#N/A</v>
      </c>
      <c r="X2269" s="304">
        <v>42</v>
      </c>
      <c r="Y2269" s="304">
        <v>263.08800000000002</v>
      </c>
      <c r="Z2269" s="304">
        <v>0.98280000000000001</v>
      </c>
      <c r="AA2269" s="304">
        <v>17961</v>
      </c>
      <c r="AC2269" s="304" t="e">
        <v>#N/A</v>
      </c>
      <c r="AD2269" s="304">
        <v>40</v>
      </c>
      <c r="AE2269" s="304">
        <v>263.08800000000002</v>
      </c>
      <c r="AF2269" s="304">
        <v>0.98409999999999997</v>
      </c>
      <c r="AG2269" s="304">
        <v>19048</v>
      </c>
      <c r="AI2269" s="304" t="e">
        <v>#N/A</v>
      </c>
      <c r="AJ2269" s="304">
        <v>46</v>
      </c>
      <c r="AK2269" s="304">
        <v>263.08800000000002</v>
      </c>
      <c r="AL2269" s="304">
        <v>0.98299999999999998</v>
      </c>
      <c r="AM2269" s="304">
        <v>15251</v>
      </c>
      <c r="AO2269" s="304" t="e">
        <v>#N/A</v>
      </c>
    </row>
    <row r="2270" spans="1:41">
      <c r="A2270" s="305">
        <v>2266</v>
      </c>
      <c r="B2270" s="306" t="s">
        <v>4614</v>
      </c>
      <c r="C2270" s="305" t="s">
        <v>6287</v>
      </c>
      <c r="D2270" s="306" t="s">
        <v>4051</v>
      </c>
      <c r="E2270" s="307">
        <v>166.67</v>
      </c>
      <c r="F2270" s="304">
        <v>39.93</v>
      </c>
      <c r="G2270" s="304">
        <v>133.33600000000001</v>
      </c>
      <c r="H2270" s="304">
        <v>0.47849999999999998</v>
      </c>
      <c r="I2270" s="304">
        <v>2103</v>
      </c>
      <c r="K2270" s="304">
        <v>0.15290000000000001</v>
      </c>
      <c r="L2270" s="304">
        <v>8.8800000000000008</v>
      </c>
      <c r="M2270" s="304">
        <v>133.33600000000001</v>
      </c>
      <c r="N2270" s="304">
        <v>0.49840000000000001</v>
      </c>
      <c r="O2270" s="304">
        <v>2229</v>
      </c>
      <c r="P2270" s="304" t="e">
        <f>O2270-#REF!</f>
        <v>#REF!</v>
      </c>
      <c r="Q2270" s="304">
        <v>0.67700000000000005</v>
      </c>
      <c r="R2270" s="304">
        <v>18.18</v>
      </c>
      <c r="S2270" s="304">
        <v>133.33600000000001</v>
      </c>
      <c r="T2270" s="304">
        <v>0.47789999999999999</v>
      </c>
      <c r="U2270" s="304">
        <v>1875</v>
      </c>
      <c r="W2270" s="304">
        <v>0.29980000000000001</v>
      </c>
      <c r="X2270" s="304">
        <v>17.13</v>
      </c>
      <c r="Y2270" s="304">
        <v>133.33600000000001</v>
      </c>
      <c r="Z2270" s="304">
        <v>0.40889999999999999</v>
      </c>
      <c r="AA2270" s="304">
        <v>1710</v>
      </c>
      <c r="AC2270" s="304">
        <v>0.3281</v>
      </c>
      <c r="AD2270" s="304">
        <v>17.13</v>
      </c>
      <c r="AE2270" s="304">
        <v>133.33600000000001</v>
      </c>
      <c r="AF2270" s="304">
        <v>0.40160000000000001</v>
      </c>
      <c r="AG2270" s="304">
        <v>1431</v>
      </c>
      <c r="AI2270" s="304">
        <v>0.27960000000000002</v>
      </c>
      <c r="AJ2270" s="304">
        <v>12</v>
      </c>
      <c r="AK2270" s="304">
        <v>133.33600000000001</v>
      </c>
      <c r="AL2270" s="304">
        <v>0.39849999999999997</v>
      </c>
      <c r="AM2270" s="304">
        <v>1500</v>
      </c>
      <c r="AO2270" s="304">
        <v>0.43580000000000002</v>
      </c>
    </row>
    <row r="2271" spans="1:41">
      <c r="A2271" s="305">
        <v>2267</v>
      </c>
      <c r="B2271" s="306" t="s">
        <v>4614</v>
      </c>
      <c r="C2271" s="305" t="s">
        <v>6288</v>
      </c>
      <c r="D2271" s="306" t="s">
        <v>4139</v>
      </c>
      <c r="E2271" s="307">
        <v>166.67</v>
      </c>
      <c r="F2271" s="304">
        <v>44</v>
      </c>
      <c r="G2271" s="304">
        <v>133.33600000000001</v>
      </c>
      <c r="H2271" s="304">
        <v>0.97609999999999997</v>
      </c>
      <c r="I2271" s="304">
        <v>8980</v>
      </c>
      <c r="K2271" s="304">
        <v>0.29039999999999999</v>
      </c>
      <c r="L2271" s="304">
        <v>70</v>
      </c>
      <c r="M2271" s="304">
        <v>133.33600000000001</v>
      </c>
      <c r="N2271" s="304">
        <v>0.96379999999999999</v>
      </c>
      <c r="O2271" s="304">
        <v>9040</v>
      </c>
      <c r="Q2271" s="304">
        <v>0.18010000000000001</v>
      </c>
      <c r="R2271" s="304">
        <v>58</v>
      </c>
      <c r="S2271" s="304">
        <v>133.33600000000001</v>
      </c>
      <c r="T2271" s="304">
        <v>0.96599999999999997</v>
      </c>
      <c r="U2271" s="304">
        <v>9640</v>
      </c>
      <c r="W2271" s="304">
        <v>0.23899999999999999</v>
      </c>
      <c r="X2271" s="304">
        <v>76</v>
      </c>
      <c r="Y2271" s="304">
        <v>133.33600000000001</v>
      </c>
      <c r="Z2271" s="304">
        <v>0.97839999999999994</v>
      </c>
      <c r="AA2271" s="304">
        <v>10860</v>
      </c>
      <c r="AC2271" s="304">
        <v>0.1963</v>
      </c>
      <c r="AD2271" s="304">
        <v>78</v>
      </c>
      <c r="AE2271" s="304">
        <v>133.33600000000001</v>
      </c>
      <c r="AF2271" s="304">
        <v>0.97899999999999998</v>
      </c>
      <c r="AG2271" s="304">
        <v>13020</v>
      </c>
      <c r="AI2271" s="304">
        <v>0.22919999999999999</v>
      </c>
      <c r="AJ2271" s="304">
        <v>74</v>
      </c>
      <c r="AK2271" s="304">
        <v>133.33600000000001</v>
      </c>
      <c r="AL2271" s="304">
        <v>0.96960000000000002</v>
      </c>
      <c r="AM2271" s="304">
        <v>9560</v>
      </c>
      <c r="AO2271" s="304">
        <v>0.18509999999999999</v>
      </c>
    </row>
    <row r="2272" spans="1:41">
      <c r="A2272" s="305">
        <v>2268</v>
      </c>
      <c r="B2272" s="306" t="s">
        <v>4614</v>
      </c>
      <c r="C2272" s="305" t="s">
        <v>6289</v>
      </c>
      <c r="D2272" s="306" t="s">
        <v>4051</v>
      </c>
      <c r="E2272" s="307">
        <v>132</v>
      </c>
      <c r="F2272" s="304">
        <v>61.6</v>
      </c>
      <c r="G2272" s="304">
        <v>105.6</v>
      </c>
      <c r="H2272" s="304">
        <v>0.94350000000000001</v>
      </c>
      <c r="I2272" s="304">
        <v>27507</v>
      </c>
      <c r="J2272" s="304" t="e">
        <f>I2272-#REF!</f>
        <v>#REF!</v>
      </c>
      <c r="K2272" s="304">
        <v>0.65739999999999998</v>
      </c>
      <c r="L2272" s="304">
        <v>49.6</v>
      </c>
      <c r="M2272" s="304">
        <v>105.6</v>
      </c>
      <c r="N2272" s="304">
        <v>0.96509999999999996</v>
      </c>
      <c r="O2272" s="304">
        <v>31433</v>
      </c>
      <c r="P2272" s="304" t="e">
        <f>O2272-#REF!</f>
        <v>#REF!</v>
      </c>
      <c r="Q2272" s="304">
        <v>0.88260000000000005</v>
      </c>
      <c r="R2272" s="304">
        <v>55.2</v>
      </c>
      <c r="S2272" s="304">
        <v>105.6</v>
      </c>
      <c r="T2272" s="304">
        <v>0.96689999999999998</v>
      </c>
      <c r="U2272" s="304">
        <v>26274</v>
      </c>
      <c r="V2272" s="304" t="e">
        <f>U2272-#REF!</f>
        <v>#REF!</v>
      </c>
      <c r="W2272" s="304">
        <v>0.68379999999999996</v>
      </c>
      <c r="X2272" s="304">
        <v>72</v>
      </c>
      <c r="Y2272" s="304">
        <v>105.6</v>
      </c>
      <c r="Z2272" s="304">
        <v>0.95879999999999999</v>
      </c>
      <c r="AA2272" s="304">
        <v>27872</v>
      </c>
      <c r="AC2272" s="304">
        <v>0.54269999999999996</v>
      </c>
      <c r="AD2272" s="304">
        <v>57.6</v>
      </c>
      <c r="AE2272" s="304">
        <v>105.6</v>
      </c>
      <c r="AF2272" s="304">
        <v>0.95809999999999995</v>
      </c>
      <c r="AG2272" s="304">
        <v>32304</v>
      </c>
      <c r="AH2272" s="304" t="e">
        <f>AG2272-#REF!</f>
        <v>#REF!</v>
      </c>
      <c r="AI2272" s="304">
        <v>0.78680000000000005</v>
      </c>
      <c r="AJ2272" s="304">
        <v>44.8</v>
      </c>
      <c r="AK2272" s="304">
        <v>105.6</v>
      </c>
      <c r="AL2272" s="304">
        <v>0.9587</v>
      </c>
      <c r="AM2272" s="304">
        <v>26340</v>
      </c>
      <c r="AN2272" s="304" t="e">
        <f>AM2272-#REF!</f>
        <v>#REF!</v>
      </c>
      <c r="AO2272" s="304">
        <v>0.8518</v>
      </c>
    </row>
    <row r="2273" spans="1:41">
      <c r="A2273" s="305">
        <v>2269</v>
      </c>
      <c r="B2273" s="306" t="s">
        <v>4614</v>
      </c>
      <c r="C2273" s="305" t="s">
        <v>6290</v>
      </c>
      <c r="D2273" s="306" t="s">
        <v>4051</v>
      </c>
      <c r="E2273" s="307">
        <v>150</v>
      </c>
      <c r="F2273" s="304">
        <v>75</v>
      </c>
      <c r="G2273" s="304">
        <v>120</v>
      </c>
      <c r="H2273" s="304">
        <v>0.97470000000000001</v>
      </c>
      <c r="I2273" s="304">
        <v>24210</v>
      </c>
      <c r="K2273" s="304">
        <v>0.46</v>
      </c>
      <c r="L2273" s="304">
        <v>95.28</v>
      </c>
      <c r="M2273" s="304">
        <v>120</v>
      </c>
      <c r="N2273" s="304">
        <v>0.98799999999999999</v>
      </c>
      <c r="O2273" s="304">
        <v>50253</v>
      </c>
      <c r="Q2273" s="304">
        <v>0.36459999999999998</v>
      </c>
      <c r="R2273" s="304">
        <v>0</v>
      </c>
      <c r="S2273" s="304">
        <v>0</v>
      </c>
      <c r="T2273" s="304" t="e">
        <v>#DIV/0!</v>
      </c>
      <c r="U2273" s="304">
        <v>0</v>
      </c>
      <c r="W2273" s="304">
        <v>0</v>
      </c>
      <c r="X2273" s="304">
        <v>64.08</v>
      </c>
      <c r="Y2273" s="304">
        <v>120</v>
      </c>
      <c r="Z2273" s="304">
        <v>0.99980000000000002</v>
      </c>
      <c r="AA2273" s="304">
        <v>24327</v>
      </c>
      <c r="AC2273" s="304">
        <v>0.4945</v>
      </c>
      <c r="AD2273" s="304">
        <v>67.84</v>
      </c>
      <c r="AE2273" s="304">
        <v>120</v>
      </c>
      <c r="AF2273" s="304">
        <v>0.99990000000000001</v>
      </c>
      <c r="AG2273" s="304">
        <v>23708</v>
      </c>
      <c r="AI2273" s="304">
        <v>0.4698</v>
      </c>
      <c r="AJ2273" s="304">
        <v>70.400000000000006</v>
      </c>
      <c r="AK2273" s="304">
        <v>120</v>
      </c>
      <c r="AL2273" s="304">
        <v>0.99980000000000002</v>
      </c>
      <c r="AM2273" s="304">
        <v>23550</v>
      </c>
      <c r="AO2273" s="304">
        <v>0.4647</v>
      </c>
    </row>
    <row r="2274" spans="1:41">
      <c r="A2274" s="305">
        <v>2270</v>
      </c>
      <c r="B2274" s="306" t="s">
        <v>4614</v>
      </c>
      <c r="C2274" s="305" t="s">
        <v>6291</v>
      </c>
      <c r="D2274" s="306" t="s">
        <v>4139</v>
      </c>
      <c r="E2274" s="307">
        <v>167</v>
      </c>
      <c r="F2274" s="304">
        <v>181.56</v>
      </c>
      <c r="G2274" s="304">
        <v>181.56</v>
      </c>
      <c r="H2274" s="304">
        <v>0.21</v>
      </c>
      <c r="I2274" s="304">
        <v>1140</v>
      </c>
      <c r="K2274" s="304">
        <v>4.1500000000000002E-2</v>
      </c>
      <c r="L2274" s="304">
        <v>0</v>
      </c>
      <c r="M2274" s="304">
        <v>133.6</v>
      </c>
      <c r="N2274" s="304">
        <v>0.215</v>
      </c>
      <c r="O2274" s="304">
        <v>1206</v>
      </c>
      <c r="Q2274" s="304">
        <v>4.5199999999999997E-2</v>
      </c>
      <c r="R2274" s="304">
        <v>19.32</v>
      </c>
      <c r="S2274" s="304">
        <v>133.6</v>
      </c>
      <c r="T2274" s="304">
        <v>0.2107</v>
      </c>
      <c r="U2274" s="304">
        <v>996</v>
      </c>
      <c r="W2274" s="304">
        <v>0.33989999999999998</v>
      </c>
      <c r="X2274" s="304">
        <v>183.72</v>
      </c>
      <c r="Y2274" s="304">
        <v>183.72</v>
      </c>
      <c r="Z2274" s="304">
        <v>0.23499999999999999</v>
      </c>
      <c r="AA2274" s="304">
        <v>3264</v>
      </c>
      <c r="AC2274" s="304">
        <v>5.0799999999999998E-2</v>
      </c>
      <c r="AD2274" s="304">
        <v>0</v>
      </c>
      <c r="AE2274" s="304">
        <v>0</v>
      </c>
      <c r="AF2274" s="304" t="e">
        <v>#DIV/0!</v>
      </c>
      <c r="AG2274" s="304">
        <v>0</v>
      </c>
      <c r="AI2274" s="304">
        <v>0</v>
      </c>
      <c r="AJ2274" s="304">
        <v>12</v>
      </c>
      <c r="AK2274" s="304">
        <v>133.6</v>
      </c>
      <c r="AL2274" s="304">
        <v>0.40410000000000001</v>
      </c>
      <c r="AM2274" s="304">
        <v>3930</v>
      </c>
      <c r="AN2274" s="304" t="e">
        <f>AM2274-#REF!</f>
        <v>#REF!</v>
      </c>
      <c r="AO2274" s="304">
        <v>1.1256999999999999</v>
      </c>
    </row>
    <row r="2275" spans="1:41">
      <c r="A2275" s="305">
        <v>2271</v>
      </c>
      <c r="B2275" s="306" t="s">
        <v>4614</v>
      </c>
      <c r="C2275" s="305" t="s">
        <v>6044</v>
      </c>
      <c r="D2275" s="306" t="s">
        <v>4051</v>
      </c>
      <c r="E2275" s="307">
        <v>135.5</v>
      </c>
      <c r="F2275" s="304">
        <v>65.36</v>
      </c>
      <c r="G2275" s="304">
        <v>108.4</v>
      </c>
      <c r="H2275" s="304">
        <v>0.97799999999999998</v>
      </c>
      <c r="I2275" s="304">
        <v>26878</v>
      </c>
      <c r="K2275" s="304">
        <v>0.58399999999999996</v>
      </c>
      <c r="L2275" s="304">
        <v>76.72</v>
      </c>
      <c r="M2275" s="304">
        <v>108.4</v>
      </c>
      <c r="N2275" s="304">
        <v>0.97829999999999995</v>
      </c>
      <c r="O2275" s="304">
        <v>34234</v>
      </c>
      <c r="Q2275" s="304">
        <v>0.59389999999999998</v>
      </c>
      <c r="R2275" s="304">
        <v>77.52</v>
      </c>
      <c r="S2275" s="304">
        <v>108.4</v>
      </c>
      <c r="T2275" s="304">
        <v>0.9768</v>
      </c>
      <c r="U2275" s="304">
        <v>29058</v>
      </c>
      <c r="W2275" s="304">
        <v>0.53300000000000003</v>
      </c>
      <c r="X2275" s="304">
        <v>66.64</v>
      </c>
      <c r="Y2275" s="304">
        <v>108.4</v>
      </c>
      <c r="Z2275" s="304">
        <v>0.97689999999999999</v>
      </c>
      <c r="AA2275" s="304">
        <v>27686</v>
      </c>
      <c r="AC2275" s="304">
        <v>0.5716</v>
      </c>
      <c r="AD2275" s="304">
        <v>74.48</v>
      </c>
      <c r="AE2275" s="304">
        <v>108.4</v>
      </c>
      <c r="AF2275" s="304">
        <v>0.97299999999999998</v>
      </c>
      <c r="AG2275" s="304">
        <v>27502</v>
      </c>
      <c r="AI2275" s="304">
        <v>0.5101</v>
      </c>
      <c r="AJ2275" s="304">
        <v>75.680000000000007</v>
      </c>
      <c r="AK2275" s="304">
        <v>108.4</v>
      </c>
      <c r="AL2275" s="304">
        <v>0.97639999999999993</v>
      </c>
      <c r="AM2275" s="304">
        <v>26548</v>
      </c>
      <c r="AO2275" s="304">
        <v>0.499</v>
      </c>
    </row>
    <row r="2276" spans="1:41">
      <c r="A2276" s="305">
        <v>2272</v>
      </c>
      <c r="B2276" s="306" t="s">
        <v>4614</v>
      </c>
      <c r="C2276" s="305" t="s">
        <v>6293</v>
      </c>
      <c r="D2276" s="306" t="s">
        <v>4139</v>
      </c>
      <c r="E2276" s="307">
        <v>200</v>
      </c>
      <c r="F2276" s="304">
        <v>204</v>
      </c>
      <c r="G2276" s="304">
        <v>204</v>
      </c>
      <c r="H2276" s="304">
        <v>0.85389999999999999</v>
      </c>
      <c r="I2276" s="304">
        <v>36680</v>
      </c>
      <c r="K2276" s="304">
        <v>0.29249999999999998</v>
      </c>
      <c r="L2276" s="304">
        <v>212</v>
      </c>
      <c r="M2276" s="304">
        <v>212</v>
      </c>
      <c r="N2276" s="304">
        <v>0.86990000000000001</v>
      </c>
      <c r="O2276" s="304">
        <v>54560</v>
      </c>
      <c r="Q2276" s="304">
        <v>0.39760000000000001</v>
      </c>
      <c r="R2276" s="304">
        <v>212</v>
      </c>
      <c r="S2276" s="304">
        <v>208</v>
      </c>
      <c r="T2276" s="304">
        <v>0.86109999999999998</v>
      </c>
      <c r="U2276" s="304">
        <v>37440</v>
      </c>
      <c r="W2276" s="304">
        <v>0.28489999999999999</v>
      </c>
      <c r="X2276" s="304">
        <v>212</v>
      </c>
      <c r="Y2276" s="304">
        <v>208</v>
      </c>
      <c r="Z2276" s="304">
        <v>0.85019999999999996</v>
      </c>
      <c r="AA2276" s="304">
        <v>47640</v>
      </c>
      <c r="AC2276" s="304">
        <v>0.3553</v>
      </c>
      <c r="AD2276" s="304">
        <v>200</v>
      </c>
      <c r="AE2276" s="304">
        <v>200</v>
      </c>
      <c r="AF2276" s="304">
        <v>0.83240000000000003</v>
      </c>
      <c r="AG2276" s="304">
        <v>38720</v>
      </c>
      <c r="AI2276" s="304">
        <v>0.31259999999999999</v>
      </c>
      <c r="AJ2276" s="304">
        <v>196</v>
      </c>
      <c r="AK2276" s="304">
        <v>200</v>
      </c>
      <c r="AL2276" s="304">
        <v>0.81840000000000002</v>
      </c>
      <c r="AM2276" s="304">
        <v>28120</v>
      </c>
      <c r="AO2276" s="304">
        <v>0.24349999999999999</v>
      </c>
    </row>
    <row r="2277" spans="1:41">
      <c r="A2277" s="305">
        <v>2273</v>
      </c>
      <c r="B2277" s="306" t="s">
        <v>4614</v>
      </c>
      <c r="C2277" s="305" t="s">
        <v>6294</v>
      </c>
      <c r="D2277" s="306" t="s">
        <v>4139</v>
      </c>
      <c r="E2277" s="307">
        <v>295</v>
      </c>
      <c r="F2277" s="304">
        <v>204</v>
      </c>
      <c r="G2277" s="304">
        <v>236</v>
      </c>
      <c r="H2277" s="304">
        <v>0.99829999999999997</v>
      </c>
      <c r="I2277" s="304">
        <v>70080</v>
      </c>
      <c r="K2277" s="304">
        <v>0.47789999999999999</v>
      </c>
      <c r="L2277" s="304">
        <v>201.12</v>
      </c>
      <c r="M2277" s="304">
        <v>236</v>
      </c>
      <c r="N2277" s="304">
        <v>0.99860000000000004</v>
      </c>
      <c r="O2277" s="304">
        <v>81144</v>
      </c>
      <c r="Q2277" s="304">
        <v>0.52610000000000001</v>
      </c>
      <c r="R2277" s="304">
        <v>201.12</v>
      </c>
      <c r="S2277" s="304">
        <v>236</v>
      </c>
      <c r="T2277" s="304">
        <v>0.99670000000000003</v>
      </c>
      <c r="U2277" s="304">
        <v>53850</v>
      </c>
      <c r="W2277" s="304">
        <v>0.37309999999999999</v>
      </c>
      <c r="X2277" s="304">
        <v>212.16</v>
      </c>
      <c r="Y2277" s="304">
        <v>236</v>
      </c>
      <c r="Z2277" s="304">
        <v>0.99790000000000001</v>
      </c>
      <c r="AA2277" s="304">
        <v>71040</v>
      </c>
      <c r="AC2277" s="304">
        <v>0.45100000000000001</v>
      </c>
      <c r="AD2277" s="304">
        <v>212.16</v>
      </c>
      <c r="AE2277" s="304">
        <v>236</v>
      </c>
      <c r="AF2277" s="304">
        <v>0.99870000000000003</v>
      </c>
      <c r="AG2277" s="304">
        <v>74910</v>
      </c>
      <c r="AI2277" s="304">
        <v>0.47520000000000001</v>
      </c>
      <c r="AJ2277" s="304">
        <v>209.04</v>
      </c>
      <c r="AK2277" s="304">
        <v>236</v>
      </c>
      <c r="AL2277" s="304">
        <v>0.99880000000000002</v>
      </c>
      <c r="AM2277" s="304">
        <v>73962</v>
      </c>
      <c r="AO2277" s="304">
        <v>0.49209999999999998</v>
      </c>
    </row>
    <row r="2278" spans="1:41">
      <c r="A2278" s="305">
        <v>2274</v>
      </c>
      <c r="B2278" s="306" t="s">
        <v>4614</v>
      </c>
      <c r="C2278" s="305" t="s">
        <v>6295</v>
      </c>
      <c r="D2278" s="306" t="s">
        <v>4139</v>
      </c>
      <c r="E2278" s="307">
        <v>250</v>
      </c>
      <c r="F2278" s="304">
        <v>55.92</v>
      </c>
      <c r="G2278" s="304">
        <v>200</v>
      </c>
      <c r="H2278" s="304">
        <v>0.84440000000000004</v>
      </c>
      <c r="I2278" s="304">
        <v>1920</v>
      </c>
      <c r="K2278" s="304">
        <v>5.6500000000000002E-2</v>
      </c>
      <c r="L2278" s="304">
        <v>160.08000000000001</v>
      </c>
      <c r="M2278" s="304">
        <v>200</v>
      </c>
      <c r="N2278" s="304">
        <v>0.80830000000000002</v>
      </c>
      <c r="O2278" s="304">
        <v>2934</v>
      </c>
      <c r="Q2278" s="304">
        <v>3.0499999999999999E-2</v>
      </c>
      <c r="R2278" s="304">
        <v>130.80000000000001</v>
      </c>
      <c r="S2278" s="304">
        <v>200</v>
      </c>
      <c r="T2278" s="304">
        <v>0.92449999999999999</v>
      </c>
      <c r="U2278" s="304">
        <v>1248</v>
      </c>
      <c r="W2278" s="304">
        <v>1.43E-2</v>
      </c>
      <c r="X2278" s="304">
        <v>171.84</v>
      </c>
      <c r="Y2278" s="304">
        <v>200</v>
      </c>
      <c r="Z2278" s="304">
        <v>0.76400000000000001</v>
      </c>
      <c r="AA2278" s="304">
        <v>3708</v>
      </c>
      <c r="AC2278" s="304">
        <v>3.7999999999999999E-2</v>
      </c>
      <c r="AD2278" s="304">
        <v>150</v>
      </c>
      <c r="AE2278" s="304">
        <v>200</v>
      </c>
      <c r="AF2278" s="304">
        <v>0.74870000000000003</v>
      </c>
      <c r="AG2278" s="304">
        <v>2412</v>
      </c>
      <c r="AI2278" s="304">
        <v>2.8899999999999999E-2</v>
      </c>
      <c r="AJ2278" s="304">
        <v>156</v>
      </c>
      <c r="AK2278" s="304">
        <v>200</v>
      </c>
      <c r="AL2278" s="304">
        <v>0.79330000000000001</v>
      </c>
      <c r="AM2278" s="304">
        <v>1704</v>
      </c>
      <c r="AO2278" s="304">
        <v>1.9099999999999999E-2</v>
      </c>
    </row>
    <row r="2279" spans="1:41">
      <c r="A2279" s="305">
        <v>2275</v>
      </c>
      <c r="B2279" s="306" t="s">
        <v>4614</v>
      </c>
      <c r="C2279" s="305" t="s">
        <v>6296</v>
      </c>
      <c r="D2279" s="306" t="s">
        <v>4051</v>
      </c>
      <c r="E2279" s="307">
        <v>167</v>
      </c>
      <c r="F2279" s="304">
        <v>81.36</v>
      </c>
      <c r="G2279" s="304">
        <v>133.6</v>
      </c>
      <c r="H2279" s="304">
        <v>0.98329999999999995</v>
      </c>
      <c r="I2279" s="304">
        <v>15366</v>
      </c>
      <c r="K2279" s="304">
        <v>0.26679999999999998</v>
      </c>
      <c r="L2279" s="304">
        <v>85.68</v>
      </c>
      <c r="M2279" s="304">
        <v>133.6</v>
      </c>
      <c r="N2279" s="304">
        <v>0.98560000000000003</v>
      </c>
      <c r="O2279" s="304">
        <v>26457</v>
      </c>
      <c r="Q2279" s="304">
        <v>0.42109999999999997</v>
      </c>
      <c r="R2279" s="304">
        <v>76.319999999999993</v>
      </c>
      <c r="S2279" s="304">
        <v>133.6</v>
      </c>
      <c r="T2279" s="304">
        <v>0.98399999999999999</v>
      </c>
      <c r="U2279" s="304">
        <v>24261</v>
      </c>
      <c r="W2279" s="304">
        <v>0.44869999999999999</v>
      </c>
      <c r="X2279" s="304">
        <v>64.319999999999993</v>
      </c>
      <c r="Y2279" s="304">
        <v>133.6</v>
      </c>
      <c r="Z2279" s="304">
        <v>0.98509999999999998</v>
      </c>
      <c r="AA2279" s="304">
        <v>20991</v>
      </c>
      <c r="AC2279" s="304">
        <v>0.44529999999999997</v>
      </c>
      <c r="AD2279" s="304">
        <v>63</v>
      </c>
      <c r="AE2279" s="304">
        <v>133.6</v>
      </c>
      <c r="AF2279" s="304">
        <v>0.98319999999999996</v>
      </c>
      <c r="AG2279" s="304">
        <v>17310</v>
      </c>
      <c r="AI2279" s="304">
        <v>0.37559999999999999</v>
      </c>
      <c r="AJ2279" s="304">
        <v>56.76</v>
      </c>
      <c r="AK2279" s="304">
        <v>133.6</v>
      </c>
      <c r="AL2279" s="304">
        <v>0.98819999999999997</v>
      </c>
      <c r="AM2279" s="304">
        <v>18045</v>
      </c>
      <c r="AO2279" s="304">
        <v>0.34460000000000002</v>
      </c>
    </row>
    <row r="2280" spans="1:41">
      <c r="A2280" s="305">
        <v>2276</v>
      </c>
      <c r="B2280" s="306" t="s">
        <v>4614</v>
      </c>
      <c r="C2280" s="305" t="s">
        <v>6297</v>
      </c>
      <c r="D2280" s="306" t="s">
        <v>4051</v>
      </c>
      <c r="E2280" s="307">
        <v>123.76</v>
      </c>
      <c r="F2280" s="304">
        <v>72</v>
      </c>
      <c r="G2280" s="304">
        <v>99.007999999999996</v>
      </c>
      <c r="H2280" s="304">
        <v>0.58389999999999997</v>
      </c>
      <c r="I2280" s="304">
        <v>1925</v>
      </c>
      <c r="K2280" s="304">
        <v>2.1000000000000001E-2</v>
      </c>
      <c r="L2280" s="304">
        <v>0</v>
      </c>
      <c r="M2280" s="304">
        <v>0</v>
      </c>
      <c r="N2280" s="304" t="e">
        <v>#DIV/0!</v>
      </c>
      <c r="O2280" s="304">
        <v>0</v>
      </c>
      <c r="Q2280" s="304">
        <v>0</v>
      </c>
      <c r="R2280" s="304">
        <v>0</v>
      </c>
      <c r="S2280" s="304">
        <v>0</v>
      </c>
      <c r="T2280" s="304" t="e">
        <v>#DIV/0!</v>
      </c>
      <c r="U2280" s="304">
        <v>0</v>
      </c>
      <c r="W2280" s="304">
        <v>0</v>
      </c>
      <c r="X2280" s="304">
        <v>48.8</v>
      </c>
      <c r="Y2280" s="304">
        <v>99.007999999999996</v>
      </c>
      <c r="Z2280" s="304">
        <v>0.41770000000000002</v>
      </c>
      <c r="AA2280" s="304">
        <v>3972</v>
      </c>
      <c r="AC2280" s="304">
        <v>0.25369999999999998</v>
      </c>
      <c r="AD2280" s="304">
        <v>79.84</v>
      </c>
      <c r="AE2280" s="304">
        <v>99.007999999999996</v>
      </c>
      <c r="AF2280" s="304">
        <v>0.6089</v>
      </c>
      <c r="AG2280" s="304">
        <v>9064</v>
      </c>
      <c r="AI2280" s="304">
        <v>0.25059999999999999</v>
      </c>
      <c r="AJ2280" s="304">
        <v>80.959999999999994</v>
      </c>
      <c r="AK2280" s="304">
        <v>99.007999999999996</v>
      </c>
      <c r="AL2280" s="304">
        <v>0.75070000000000003</v>
      </c>
      <c r="AM2280" s="304">
        <v>14396</v>
      </c>
      <c r="AO2280" s="304">
        <v>0.32900000000000001</v>
      </c>
    </row>
    <row r="2281" spans="1:41">
      <c r="A2281" s="305">
        <v>2277</v>
      </c>
      <c r="B2281" s="306" t="s">
        <v>4614</v>
      </c>
      <c r="C2281" s="305" t="s">
        <v>6298</v>
      </c>
      <c r="D2281" s="306" t="s">
        <v>4139</v>
      </c>
      <c r="E2281" s="307">
        <v>472</v>
      </c>
      <c r="F2281" s="304">
        <v>252</v>
      </c>
      <c r="G2281" s="304">
        <v>377.6</v>
      </c>
      <c r="H2281" s="304">
        <v>0.95989999999999998</v>
      </c>
      <c r="I2281" s="304">
        <v>68940</v>
      </c>
      <c r="K2281" s="304">
        <v>0.39579999999999999</v>
      </c>
      <c r="L2281" s="304">
        <v>126</v>
      </c>
      <c r="M2281" s="304">
        <v>377.6</v>
      </c>
      <c r="N2281" s="304">
        <v>0.96209999999999996</v>
      </c>
      <c r="O2281" s="304">
        <v>68490</v>
      </c>
      <c r="P2281" s="304" t="e">
        <f>O2281-#REF!</f>
        <v>#REF!</v>
      </c>
      <c r="Q2281" s="304">
        <v>0.75939999999999996</v>
      </c>
      <c r="R2281" s="304">
        <v>252</v>
      </c>
      <c r="S2281" s="304">
        <v>377.6</v>
      </c>
      <c r="T2281" s="304">
        <v>0.95530000000000004</v>
      </c>
      <c r="U2281" s="304">
        <v>44190</v>
      </c>
      <c r="W2281" s="304">
        <v>0.255</v>
      </c>
      <c r="X2281" s="304">
        <v>270</v>
      </c>
      <c r="Y2281" s="304">
        <v>377.6</v>
      </c>
      <c r="Z2281" s="304">
        <v>0.98050000000000004</v>
      </c>
      <c r="AA2281" s="304">
        <v>76770</v>
      </c>
      <c r="AC2281" s="304">
        <v>0.38979999999999998</v>
      </c>
      <c r="AD2281" s="304">
        <v>288</v>
      </c>
      <c r="AE2281" s="304">
        <v>377.6</v>
      </c>
      <c r="AF2281" s="304">
        <v>0.99339999999999995</v>
      </c>
      <c r="AG2281" s="304">
        <v>94320</v>
      </c>
      <c r="AI2281" s="304">
        <v>0.44309999999999999</v>
      </c>
      <c r="AJ2281" s="304">
        <v>279</v>
      </c>
      <c r="AK2281" s="304">
        <v>377.6</v>
      </c>
      <c r="AL2281" s="304">
        <v>0.99490000000000001</v>
      </c>
      <c r="AM2281" s="304">
        <v>81207</v>
      </c>
      <c r="AO2281" s="304">
        <v>0.40639999999999998</v>
      </c>
    </row>
    <row r="2282" spans="1:41">
      <c r="A2282" s="305">
        <v>2278</v>
      </c>
      <c r="B2282" s="306" t="s">
        <v>4614</v>
      </c>
      <c r="C2282" s="305" t="s">
        <v>6299</v>
      </c>
      <c r="D2282" s="306" t="s">
        <v>4139</v>
      </c>
      <c r="E2282" s="307">
        <v>250</v>
      </c>
      <c r="F2282" s="304">
        <v>111</v>
      </c>
      <c r="G2282" s="304">
        <v>200</v>
      </c>
      <c r="H2282" s="304">
        <v>1</v>
      </c>
      <c r="I2282" s="304">
        <v>5064</v>
      </c>
      <c r="K2282" s="304">
        <v>6.3399999999999998E-2</v>
      </c>
      <c r="L2282" s="304">
        <v>24</v>
      </c>
      <c r="M2282" s="304">
        <v>200</v>
      </c>
      <c r="N2282" s="304">
        <v>0.48049999999999998</v>
      </c>
      <c r="O2282" s="304">
        <v>10176</v>
      </c>
      <c r="P2282" s="304" t="e">
        <f>O2282-#REF!</f>
        <v>#REF!</v>
      </c>
      <c r="Q2282" s="304">
        <v>1.1861999999999999</v>
      </c>
      <c r="R2282" s="304">
        <v>33</v>
      </c>
      <c r="S2282" s="304">
        <v>200</v>
      </c>
      <c r="T2282" s="304">
        <v>0.47739999999999999</v>
      </c>
      <c r="U2282" s="304">
        <v>5064</v>
      </c>
      <c r="W2282" s="304">
        <v>0.44650000000000001</v>
      </c>
      <c r="X2282" s="304">
        <v>112.8</v>
      </c>
      <c r="Y2282" s="304">
        <v>200</v>
      </c>
      <c r="Z2282" s="304">
        <v>0.46749999999999997</v>
      </c>
      <c r="AA2282" s="304">
        <v>6798</v>
      </c>
      <c r="AC2282" s="304">
        <v>0.17330000000000001</v>
      </c>
      <c r="AD2282" s="304">
        <v>72</v>
      </c>
      <c r="AE2282" s="304">
        <v>200</v>
      </c>
      <c r="AF2282" s="304">
        <v>0.4572</v>
      </c>
      <c r="AG2282" s="304">
        <v>6714</v>
      </c>
      <c r="AI2282" s="304">
        <v>0.2742</v>
      </c>
      <c r="AJ2282" s="304">
        <v>67.2</v>
      </c>
      <c r="AK2282" s="304">
        <v>200</v>
      </c>
      <c r="AL2282" s="304">
        <v>0.75170000000000003</v>
      </c>
      <c r="AM2282" s="304">
        <v>15378</v>
      </c>
      <c r="AO2282" s="304">
        <v>0.4229</v>
      </c>
    </row>
    <row r="2283" spans="1:41">
      <c r="A2283" s="305">
        <v>2279</v>
      </c>
      <c r="B2283" s="306" t="s">
        <v>4614</v>
      </c>
      <c r="C2283" s="305" t="s">
        <v>6300</v>
      </c>
      <c r="D2283" s="306" t="s">
        <v>4139</v>
      </c>
      <c r="E2283" s="307">
        <v>665.5</v>
      </c>
      <c r="F2283" s="304">
        <v>390.8</v>
      </c>
      <c r="G2283" s="304">
        <v>532.4</v>
      </c>
      <c r="H2283" s="304">
        <v>0.95660000000000001</v>
      </c>
      <c r="I2283" s="304">
        <v>72180</v>
      </c>
      <c r="K2283" s="304">
        <v>0.26819999999999999</v>
      </c>
      <c r="L2283" s="304">
        <v>367.2</v>
      </c>
      <c r="M2283" s="304">
        <v>532.4</v>
      </c>
      <c r="N2283" s="304">
        <v>0.97160000000000002</v>
      </c>
      <c r="O2283" s="304">
        <v>79010</v>
      </c>
      <c r="Q2283" s="304">
        <v>0.29770000000000002</v>
      </c>
      <c r="R2283" s="304">
        <v>205.6</v>
      </c>
      <c r="S2283" s="304">
        <v>532.4</v>
      </c>
      <c r="T2283" s="304">
        <v>0.97760000000000002</v>
      </c>
      <c r="U2283" s="304">
        <v>64080</v>
      </c>
      <c r="W2283" s="304">
        <v>0.44280000000000003</v>
      </c>
      <c r="X2283" s="304">
        <v>292</v>
      </c>
      <c r="Y2283" s="304">
        <v>532.4</v>
      </c>
      <c r="Z2283" s="304">
        <v>0.9637</v>
      </c>
      <c r="AA2283" s="304">
        <v>48010</v>
      </c>
      <c r="AC2283" s="304">
        <v>0.21479999999999999</v>
      </c>
      <c r="AD2283" s="304">
        <v>351.2</v>
      </c>
      <c r="AE2283" s="304">
        <v>532.4</v>
      </c>
      <c r="AF2283" s="304">
        <v>0.96360000000000001</v>
      </c>
      <c r="AG2283" s="304">
        <v>67070</v>
      </c>
      <c r="AI2283" s="304">
        <v>0.26640000000000003</v>
      </c>
      <c r="AJ2283" s="304">
        <v>180.4</v>
      </c>
      <c r="AK2283" s="304">
        <v>532.4</v>
      </c>
      <c r="AL2283" s="304">
        <v>0.95419999999999994</v>
      </c>
      <c r="AM2283" s="304">
        <v>69990</v>
      </c>
      <c r="AO2283" s="304">
        <v>0.58420000000000005</v>
      </c>
    </row>
    <row r="2284" spans="1:41">
      <c r="A2284" s="305">
        <v>2280</v>
      </c>
      <c r="B2284" s="306" t="s">
        <v>4614</v>
      </c>
      <c r="C2284" s="305" t="s">
        <v>6301</v>
      </c>
      <c r="D2284" s="306" t="s">
        <v>4139</v>
      </c>
      <c r="E2284" s="307">
        <v>1200</v>
      </c>
      <c r="F2284" s="304">
        <v>46.08</v>
      </c>
      <c r="G2284" s="304">
        <v>960</v>
      </c>
      <c r="H2284" s="304">
        <v>0.98360000000000003</v>
      </c>
      <c r="I2284" s="304">
        <v>9666</v>
      </c>
      <c r="K2284" s="304">
        <v>0.29620000000000002</v>
      </c>
      <c r="L2284" s="304">
        <v>48.96</v>
      </c>
      <c r="M2284" s="304">
        <v>960</v>
      </c>
      <c r="N2284" s="304">
        <v>0.98839999999999995</v>
      </c>
      <c r="O2284" s="304">
        <v>12258</v>
      </c>
      <c r="Q2284" s="304">
        <v>0.34050000000000002</v>
      </c>
      <c r="R2284" s="304">
        <v>40.32</v>
      </c>
      <c r="S2284" s="304">
        <v>960</v>
      </c>
      <c r="T2284" s="304">
        <v>0.97989999999999999</v>
      </c>
      <c r="U2284" s="304">
        <v>9630</v>
      </c>
      <c r="W2284" s="304">
        <v>0.33850000000000002</v>
      </c>
      <c r="X2284" s="304">
        <v>30.24</v>
      </c>
      <c r="Y2284" s="304">
        <v>960</v>
      </c>
      <c r="Z2284" s="304">
        <v>0.96599999999999997</v>
      </c>
      <c r="AA2284" s="304">
        <v>8676</v>
      </c>
      <c r="AC2284" s="304">
        <v>0.3992</v>
      </c>
      <c r="AD2284" s="304">
        <v>36</v>
      </c>
      <c r="AE2284" s="304">
        <v>960</v>
      </c>
      <c r="AF2284" s="304">
        <v>0.96429999999999993</v>
      </c>
      <c r="AG2284" s="304">
        <v>7272</v>
      </c>
      <c r="AI2284" s="304">
        <v>0.28160000000000002</v>
      </c>
      <c r="AJ2284" s="304">
        <v>36</v>
      </c>
      <c r="AK2284" s="304">
        <v>960</v>
      </c>
      <c r="AL2284" s="304">
        <v>0.97229999999999994</v>
      </c>
      <c r="AM2284" s="304">
        <v>6930</v>
      </c>
      <c r="AO2284" s="304">
        <v>0.27500000000000002</v>
      </c>
    </row>
    <row r="2285" spans="1:41">
      <c r="A2285" s="305">
        <v>2281</v>
      </c>
      <c r="B2285" s="306" t="s">
        <v>4614</v>
      </c>
      <c r="C2285" s="305" t="s">
        <v>6302</v>
      </c>
      <c r="D2285" s="306" t="s">
        <v>4930</v>
      </c>
      <c r="E2285" s="307">
        <v>155.56</v>
      </c>
      <c r="F2285" s="304">
        <v>91.2</v>
      </c>
      <c r="G2285" s="304">
        <v>124.44799999999999</v>
      </c>
      <c r="H2285" s="304">
        <v>0.4138</v>
      </c>
      <c r="I2285" s="304">
        <v>1670</v>
      </c>
      <c r="K2285" s="304">
        <v>6.1499999999999999E-2</v>
      </c>
      <c r="L2285" s="304">
        <v>88.8</v>
      </c>
      <c r="M2285" s="304">
        <v>124.44799999999999</v>
      </c>
      <c r="N2285" s="304">
        <v>0.42630000000000001</v>
      </c>
      <c r="O2285" s="304">
        <v>2046</v>
      </c>
      <c r="Q2285" s="304">
        <v>7.2700000000000001E-2</v>
      </c>
      <c r="R2285" s="304">
        <v>91.2</v>
      </c>
      <c r="S2285" s="304">
        <v>124.44799999999999</v>
      </c>
      <c r="T2285" s="304">
        <v>0.4027</v>
      </c>
      <c r="U2285" s="304">
        <v>1479</v>
      </c>
      <c r="W2285" s="304">
        <v>5.5899999999999998E-2</v>
      </c>
      <c r="X2285" s="304">
        <v>97.6</v>
      </c>
      <c r="Y2285" s="304">
        <v>124.44799999999999</v>
      </c>
      <c r="Z2285" s="304">
        <v>0.33429999999999999</v>
      </c>
      <c r="AA2285" s="304">
        <v>1192</v>
      </c>
      <c r="AC2285" s="304">
        <v>4.9099999999999998E-2</v>
      </c>
      <c r="AD2285" s="304">
        <v>94.4</v>
      </c>
      <c r="AE2285" s="304">
        <v>124.44799999999999</v>
      </c>
      <c r="AF2285" s="304">
        <v>0.33079999999999998</v>
      </c>
      <c r="AG2285" s="304">
        <v>1008</v>
      </c>
      <c r="AI2285" s="304">
        <v>4.3400000000000001E-2</v>
      </c>
      <c r="AJ2285" s="304">
        <v>94</v>
      </c>
      <c r="AK2285" s="304">
        <v>124.44799999999999</v>
      </c>
      <c r="AL2285" s="304">
        <v>0.3337</v>
      </c>
      <c r="AM2285" s="304">
        <v>967</v>
      </c>
      <c r="AO2285" s="304">
        <v>4.2799999999999998E-2</v>
      </c>
    </row>
    <row r="2286" spans="1:41">
      <c r="A2286" s="305">
        <v>2282</v>
      </c>
      <c r="B2286" s="306" t="s">
        <v>4614</v>
      </c>
      <c r="C2286" s="305" t="s">
        <v>6303</v>
      </c>
      <c r="D2286" s="306" t="s">
        <v>4051</v>
      </c>
      <c r="E2286" s="307">
        <v>244.44</v>
      </c>
      <c r="F2286" s="304">
        <v>134.72</v>
      </c>
      <c r="G2286" s="304">
        <v>195.55199999999999</v>
      </c>
      <c r="H2286" s="304">
        <v>0.56530000000000002</v>
      </c>
      <c r="I2286" s="304">
        <v>5912</v>
      </c>
      <c r="K2286" s="304">
        <v>0.1618</v>
      </c>
      <c r="L2286" s="304">
        <v>128</v>
      </c>
      <c r="M2286" s="304">
        <v>195.55199999999999</v>
      </c>
      <c r="N2286" s="304">
        <v>0.53369999999999995</v>
      </c>
      <c r="O2286" s="304">
        <v>9384</v>
      </c>
      <c r="Q2286" s="304">
        <v>0.18459999999999999</v>
      </c>
      <c r="R2286" s="304">
        <v>119.84</v>
      </c>
      <c r="S2286" s="304">
        <v>195.55199999999999</v>
      </c>
      <c r="T2286" s="304">
        <v>0.5544</v>
      </c>
      <c r="U2286" s="304">
        <v>6428</v>
      </c>
      <c r="W2286" s="304">
        <v>0.13439999999999999</v>
      </c>
      <c r="X2286" s="304">
        <v>131.68</v>
      </c>
      <c r="Y2286" s="304">
        <v>195.55199999999999</v>
      </c>
      <c r="Z2286" s="304">
        <v>0.49640000000000001</v>
      </c>
      <c r="AA2286" s="304">
        <v>7956</v>
      </c>
      <c r="AC2286" s="304">
        <v>0.1636</v>
      </c>
      <c r="AD2286" s="304">
        <v>122.4</v>
      </c>
      <c r="AE2286" s="304">
        <v>195.55199999999999</v>
      </c>
      <c r="AF2286" s="304">
        <v>0.49640000000000001</v>
      </c>
      <c r="AG2286" s="304">
        <v>3560</v>
      </c>
      <c r="AI2286" s="304">
        <v>7.8799999999999995E-2</v>
      </c>
      <c r="AJ2286" s="304">
        <v>1.6</v>
      </c>
      <c r="AK2286" s="304">
        <v>195.55199999999999</v>
      </c>
      <c r="AL2286" s="304">
        <v>0.72389999999999999</v>
      </c>
      <c r="AM2286" s="304">
        <v>304</v>
      </c>
      <c r="AO2286" s="304">
        <v>0.36459999999999998</v>
      </c>
    </row>
    <row r="2287" spans="1:41">
      <c r="A2287" s="305">
        <v>2283</v>
      </c>
      <c r="B2287" s="306" t="s">
        <v>4614</v>
      </c>
      <c r="C2287" s="305" t="s">
        <v>6304</v>
      </c>
      <c r="D2287" s="306" t="s">
        <v>4139</v>
      </c>
      <c r="E2287" s="307">
        <v>222.22</v>
      </c>
      <c r="F2287" s="304">
        <v>80.125</v>
      </c>
      <c r="G2287" s="304">
        <v>177.77600000000001</v>
      </c>
      <c r="H2287" s="304">
        <v>0.7601</v>
      </c>
      <c r="I2287" s="304">
        <v>2091</v>
      </c>
      <c r="K2287" s="304">
        <v>4.7800000000000002E-2</v>
      </c>
      <c r="L2287" s="304">
        <v>0</v>
      </c>
      <c r="M2287" s="304">
        <v>177.77600000000001</v>
      </c>
      <c r="N2287" s="304">
        <v>0.78720000000000001</v>
      </c>
      <c r="O2287" s="304">
        <v>1331</v>
      </c>
      <c r="Q2287" s="304">
        <v>1.0200000000000001E-2</v>
      </c>
      <c r="R2287" s="304">
        <v>96.125</v>
      </c>
      <c r="S2287" s="304">
        <v>177.77600000000001</v>
      </c>
      <c r="T2287" s="304">
        <v>0.72870000000000001</v>
      </c>
      <c r="U2287" s="304">
        <v>1611</v>
      </c>
      <c r="W2287" s="304">
        <v>3.2000000000000001E-2</v>
      </c>
      <c r="X2287" s="304">
        <v>92.125</v>
      </c>
      <c r="Y2287" s="304">
        <v>177.77600000000001</v>
      </c>
      <c r="Z2287" s="304">
        <v>0.86209999999999998</v>
      </c>
      <c r="AA2287" s="304">
        <v>7251</v>
      </c>
      <c r="AC2287" s="304">
        <v>0.1229</v>
      </c>
      <c r="AD2287" s="304">
        <v>0</v>
      </c>
      <c r="AE2287" s="304">
        <v>177.77600000000001</v>
      </c>
      <c r="AF2287" s="304">
        <v>1</v>
      </c>
      <c r="AG2287" s="304">
        <v>91</v>
      </c>
      <c r="AI2287" s="304">
        <v>5.9999999999999995E-4</v>
      </c>
      <c r="AJ2287" s="304">
        <v>0</v>
      </c>
      <c r="AK2287" s="304">
        <v>0</v>
      </c>
      <c r="AL2287" s="304" t="e">
        <v>#DIV/0!</v>
      </c>
      <c r="AM2287" s="304">
        <v>0</v>
      </c>
      <c r="AO2287" s="304">
        <v>0</v>
      </c>
    </row>
    <row r="2288" spans="1:41">
      <c r="A2288" s="305">
        <v>2284</v>
      </c>
      <c r="B2288" s="306" t="s">
        <v>4614</v>
      </c>
      <c r="C2288" s="305" t="s">
        <v>6305</v>
      </c>
      <c r="D2288" s="306" t="s">
        <v>4139</v>
      </c>
      <c r="E2288" s="307">
        <v>2300</v>
      </c>
      <c r="F2288" s="304">
        <v>2112</v>
      </c>
      <c r="G2288" s="304">
        <v>2112</v>
      </c>
      <c r="H2288" s="304">
        <v>0.88149999999999995</v>
      </c>
      <c r="I2288" s="304">
        <v>626712</v>
      </c>
      <c r="K2288" s="304">
        <v>0.46760000000000002</v>
      </c>
      <c r="L2288" s="304">
        <v>2328</v>
      </c>
      <c r="M2288" s="304">
        <v>2328</v>
      </c>
      <c r="N2288" s="304">
        <v>0.90039999999999998</v>
      </c>
      <c r="O2288" s="304">
        <v>689076</v>
      </c>
      <c r="Q2288" s="304">
        <v>0.44190000000000002</v>
      </c>
      <c r="R2288" s="304">
        <v>2232</v>
      </c>
      <c r="S2288" s="304">
        <v>2232</v>
      </c>
      <c r="T2288" s="304">
        <v>0.94650000000000001</v>
      </c>
      <c r="U2288" s="304">
        <v>504237</v>
      </c>
      <c r="W2288" s="304">
        <v>0.33150000000000002</v>
      </c>
      <c r="X2288" s="304">
        <v>2076</v>
      </c>
      <c r="Y2288" s="304">
        <v>2076</v>
      </c>
      <c r="Z2288" s="304">
        <v>0.999</v>
      </c>
      <c r="AA2288" s="304">
        <v>463215</v>
      </c>
      <c r="AC2288" s="304">
        <v>0.30020000000000002</v>
      </c>
      <c r="AD2288" s="304">
        <v>2016</v>
      </c>
      <c r="AE2288" s="304">
        <v>2016</v>
      </c>
      <c r="AF2288" s="304">
        <v>0.99909999999999999</v>
      </c>
      <c r="AG2288" s="304">
        <v>566982</v>
      </c>
      <c r="AI2288" s="304">
        <v>0.37840000000000001</v>
      </c>
      <c r="AJ2288" s="304">
        <v>1776</v>
      </c>
      <c r="AK2288" s="304">
        <v>1840</v>
      </c>
      <c r="AL2288" s="304">
        <v>0.99929999999999997</v>
      </c>
      <c r="AM2288" s="304">
        <v>382197</v>
      </c>
      <c r="AO2288" s="304">
        <v>0.29909999999999998</v>
      </c>
    </row>
    <row r="2289" spans="1:41">
      <c r="A2289" s="305">
        <v>2285</v>
      </c>
      <c r="B2289" s="306" t="s">
        <v>4614</v>
      </c>
      <c r="C2289" s="305" t="s">
        <v>6306</v>
      </c>
      <c r="D2289" s="306" t="s">
        <v>4139</v>
      </c>
      <c r="E2289" s="307">
        <v>388.8</v>
      </c>
      <c r="F2289" s="304">
        <v>54</v>
      </c>
      <c r="G2289" s="304">
        <v>311.04000000000002</v>
      </c>
      <c r="H2289" s="304">
        <v>0.99180000000000001</v>
      </c>
      <c r="I2289" s="304">
        <v>57840</v>
      </c>
      <c r="J2289" s="304" t="e">
        <f>I2289-#REF!</f>
        <v>#REF!</v>
      </c>
      <c r="K2289" s="304">
        <v>1.5</v>
      </c>
      <c r="L2289" s="304">
        <v>36</v>
      </c>
      <c r="M2289" s="304">
        <v>311.04000000000002</v>
      </c>
      <c r="N2289" s="304">
        <v>0.99139999999999995</v>
      </c>
      <c r="O2289" s="304">
        <v>75360</v>
      </c>
      <c r="P2289" s="304" t="e">
        <f>O2289-#REF!</f>
        <v>#REF!</v>
      </c>
      <c r="Q2289" s="304">
        <v>2.8382999999999998</v>
      </c>
      <c r="R2289" s="304">
        <v>252</v>
      </c>
      <c r="S2289" s="304">
        <v>311.04000000000002</v>
      </c>
      <c r="T2289" s="304">
        <v>0.9909</v>
      </c>
      <c r="U2289" s="304">
        <v>45720</v>
      </c>
      <c r="W2289" s="304">
        <v>0.25430000000000003</v>
      </c>
      <c r="X2289" s="304">
        <v>222</v>
      </c>
      <c r="Y2289" s="304">
        <v>311.04000000000002</v>
      </c>
      <c r="Z2289" s="304">
        <v>0.98949999999999994</v>
      </c>
      <c r="AA2289" s="304">
        <v>67560</v>
      </c>
      <c r="AC2289" s="304">
        <v>0.41339999999999999</v>
      </c>
      <c r="AD2289" s="304">
        <v>210</v>
      </c>
      <c r="AE2289" s="304">
        <v>311.04000000000002</v>
      </c>
      <c r="AF2289" s="304">
        <v>0.99029999999999996</v>
      </c>
      <c r="AG2289" s="304">
        <v>79320</v>
      </c>
      <c r="AI2289" s="304">
        <v>0.51270000000000004</v>
      </c>
      <c r="AJ2289" s="304">
        <v>246</v>
      </c>
      <c r="AK2289" s="304">
        <v>311.04000000000002</v>
      </c>
      <c r="AL2289" s="304">
        <v>0.99039999999999995</v>
      </c>
      <c r="AM2289" s="304">
        <v>86160</v>
      </c>
      <c r="AO2289" s="304">
        <v>0.49120000000000003</v>
      </c>
    </row>
    <row r="2290" spans="1:41">
      <c r="A2290" s="305">
        <v>2286</v>
      </c>
      <c r="B2290" s="306" t="s">
        <v>4614</v>
      </c>
      <c r="C2290" s="305" t="s">
        <v>6307</v>
      </c>
      <c r="D2290" s="306" t="s">
        <v>4139</v>
      </c>
      <c r="E2290" s="307">
        <v>200</v>
      </c>
      <c r="F2290" s="304">
        <v>267</v>
      </c>
      <c r="G2290" s="304">
        <v>267</v>
      </c>
      <c r="H2290" s="304">
        <v>0.79100000000000004</v>
      </c>
      <c r="I2290" s="304">
        <v>34170</v>
      </c>
      <c r="K2290" s="304">
        <v>0.22470000000000001</v>
      </c>
      <c r="L2290" s="304">
        <v>162</v>
      </c>
      <c r="M2290" s="304">
        <v>162</v>
      </c>
      <c r="N2290" s="304">
        <v>0.83</v>
      </c>
      <c r="O2290" s="304">
        <v>59460</v>
      </c>
      <c r="Q2290" s="304">
        <v>0.59440000000000004</v>
      </c>
      <c r="R2290" s="304">
        <v>216</v>
      </c>
      <c r="S2290" s="304">
        <v>216</v>
      </c>
      <c r="T2290" s="304">
        <v>0.71619999999999995</v>
      </c>
      <c r="U2290" s="304">
        <v>10140</v>
      </c>
      <c r="W2290" s="304">
        <v>9.0999999999999998E-2</v>
      </c>
      <c r="X2290" s="304">
        <v>219</v>
      </c>
      <c r="Y2290" s="304">
        <v>216</v>
      </c>
      <c r="Z2290" s="304">
        <v>0.81859999999999999</v>
      </c>
      <c r="AA2290" s="304">
        <v>31260</v>
      </c>
      <c r="AC2290" s="304">
        <v>0.2344</v>
      </c>
      <c r="AD2290" s="304">
        <v>162</v>
      </c>
      <c r="AE2290" s="304">
        <v>237</v>
      </c>
      <c r="AF2290" s="304">
        <v>0.83079999999999998</v>
      </c>
      <c r="AG2290" s="304">
        <v>38880</v>
      </c>
      <c r="AI2290" s="304">
        <v>0.38829999999999998</v>
      </c>
      <c r="AJ2290" s="304">
        <v>246</v>
      </c>
      <c r="AK2290" s="304">
        <v>237</v>
      </c>
      <c r="AL2290" s="304">
        <v>0.85319999999999996</v>
      </c>
      <c r="AM2290" s="304">
        <v>43740</v>
      </c>
      <c r="AO2290" s="304">
        <v>0.28949999999999998</v>
      </c>
    </row>
    <row r="2291" spans="1:41">
      <c r="A2291" s="305">
        <v>2287</v>
      </c>
      <c r="B2291" s="306" t="s">
        <v>4614</v>
      </c>
      <c r="C2291" s="305" t="s">
        <v>6308</v>
      </c>
      <c r="D2291" s="306" t="s">
        <v>4051</v>
      </c>
      <c r="E2291" s="307">
        <v>166.66666666666666</v>
      </c>
      <c r="F2291" s="304">
        <v>104</v>
      </c>
      <c r="G2291" s="304">
        <v>133.33600000000001</v>
      </c>
      <c r="H2291" s="304">
        <v>0.90329999999999999</v>
      </c>
      <c r="I2291" s="304">
        <v>12700</v>
      </c>
      <c r="K2291" s="304">
        <v>0.18779999999999999</v>
      </c>
      <c r="L2291" s="304">
        <v>82</v>
      </c>
      <c r="M2291" s="304">
        <v>133.33600000000001</v>
      </c>
      <c r="N2291" s="304">
        <v>0.86949999999999994</v>
      </c>
      <c r="O2291" s="304">
        <v>14780</v>
      </c>
      <c r="Q2291" s="304">
        <v>0.2787</v>
      </c>
      <c r="R2291" s="304">
        <v>104</v>
      </c>
      <c r="S2291" s="304">
        <v>133.33600000000001</v>
      </c>
      <c r="T2291" s="304">
        <v>0.86299999999999999</v>
      </c>
      <c r="U2291" s="304">
        <v>13220</v>
      </c>
      <c r="W2291" s="304">
        <v>0.2046</v>
      </c>
      <c r="X2291" s="304">
        <v>86</v>
      </c>
      <c r="Y2291" s="304">
        <v>133.33600000000001</v>
      </c>
      <c r="Z2291" s="304">
        <v>0.85329999999999995</v>
      </c>
      <c r="AA2291" s="304">
        <v>10120</v>
      </c>
      <c r="AC2291" s="304">
        <v>0.18540000000000001</v>
      </c>
      <c r="AD2291" s="304">
        <v>78</v>
      </c>
      <c r="AE2291" s="304">
        <v>133.33600000000001</v>
      </c>
      <c r="AF2291" s="304">
        <v>0.84129999999999994</v>
      </c>
      <c r="AG2291" s="304">
        <v>9220</v>
      </c>
      <c r="AI2291" s="304">
        <v>0.18890000000000001</v>
      </c>
      <c r="AJ2291" s="304">
        <v>0</v>
      </c>
      <c r="AK2291" s="304">
        <v>133.33600000000001</v>
      </c>
      <c r="AL2291" s="304">
        <v>0.83550000000000002</v>
      </c>
      <c r="AM2291" s="304">
        <v>7720</v>
      </c>
      <c r="AO2291" s="304">
        <v>7.6999999999999999E-2</v>
      </c>
    </row>
    <row r="2292" spans="1:41">
      <c r="A2292" s="305">
        <v>2288</v>
      </c>
      <c r="B2292" s="306" t="s">
        <v>4614</v>
      </c>
      <c r="C2292" s="305" t="s">
        <v>6309</v>
      </c>
      <c r="D2292" s="306" t="s">
        <v>4051</v>
      </c>
      <c r="E2292" s="307">
        <v>133.33333333333334</v>
      </c>
      <c r="F2292" s="304">
        <v>117.84</v>
      </c>
      <c r="G2292" s="304">
        <v>117.84</v>
      </c>
      <c r="H2292" s="304">
        <v>0.81340000000000001</v>
      </c>
      <c r="I2292" s="304">
        <v>13710</v>
      </c>
      <c r="K2292" s="304">
        <v>0.19869999999999999</v>
      </c>
      <c r="L2292" s="304">
        <v>122.8</v>
      </c>
      <c r="M2292" s="304">
        <v>122.8</v>
      </c>
      <c r="N2292" s="304">
        <v>0.81589999999999996</v>
      </c>
      <c r="O2292" s="304">
        <v>15918</v>
      </c>
      <c r="Q2292" s="304">
        <v>0.2135</v>
      </c>
      <c r="R2292" s="304">
        <v>117.28</v>
      </c>
      <c r="S2292" s="304">
        <v>117.28</v>
      </c>
      <c r="T2292" s="304">
        <v>0.81330000000000002</v>
      </c>
      <c r="U2292" s="304">
        <v>15292</v>
      </c>
      <c r="W2292" s="304">
        <v>0.22270000000000001</v>
      </c>
      <c r="X2292" s="304">
        <v>119.52</v>
      </c>
      <c r="Y2292" s="304">
        <v>119.52</v>
      </c>
      <c r="Z2292" s="304">
        <v>0.76239999999999997</v>
      </c>
      <c r="AA2292" s="304">
        <v>11938</v>
      </c>
      <c r="AC2292" s="304">
        <v>0.17610000000000001</v>
      </c>
      <c r="AD2292" s="304">
        <v>134</v>
      </c>
      <c r="AE2292" s="304">
        <v>134</v>
      </c>
      <c r="AF2292" s="304">
        <v>0.749</v>
      </c>
      <c r="AG2292" s="304">
        <v>9146</v>
      </c>
      <c r="AI2292" s="304">
        <v>0.1225</v>
      </c>
      <c r="AJ2292" s="304">
        <v>134</v>
      </c>
      <c r="AK2292" s="304">
        <v>134</v>
      </c>
      <c r="AL2292" s="304">
        <v>0.74690000000000001</v>
      </c>
      <c r="AM2292" s="304">
        <v>15556</v>
      </c>
      <c r="AO2292" s="304">
        <v>0.21590000000000001</v>
      </c>
    </row>
    <row r="2293" spans="1:41">
      <c r="A2293" s="305">
        <v>2289</v>
      </c>
      <c r="B2293" s="306" t="s">
        <v>4614</v>
      </c>
      <c r="C2293" s="305" t="s">
        <v>6310</v>
      </c>
      <c r="D2293" s="306" t="s">
        <v>4051</v>
      </c>
      <c r="E2293" s="307">
        <v>444.44</v>
      </c>
      <c r="F2293" s="304">
        <v>130.4</v>
      </c>
      <c r="G2293" s="304">
        <v>355.55200000000002</v>
      </c>
      <c r="H2293" s="304">
        <v>0.9264</v>
      </c>
      <c r="I2293" s="304">
        <v>21510</v>
      </c>
      <c r="K2293" s="304">
        <v>0.24729999999999999</v>
      </c>
      <c r="L2293" s="304">
        <v>131.19999999999999</v>
      </c>
      <c r="M2293" s="304">
        <v>355.55200000000002</v>
      </c>
      <c r="N2293" s="304">
        <v>0.92879999999999996</v>
      </c>
      <c r="O2293" s="304">
        <v>29080</v>
      </c>
      <c r="Q2293" s="304">
        <v>0.32079999999999997</v>
      </c>
      <c r="R2293" s="304">
        <v>136.4</v>
      </c>
      <c r="S2293" s="304">
        <v>355.55200000000002</v>
      </c>
      <c r="T2293" s="304">
        <v>0.92879999999999996</v>
      </c>
      <c r="U2293" s="304">
        <v>24110</v>
      </c>
      <c r="W2293" s="304">
        <v>0.26429999999999998</v>
      </c>
      <c r="X2293" s="304">
        <v>132.4</v>
      </c>
      <c r="Y2293" s="304">
        <v>355.55200000000002</v>
      </c>
      <c r="Z2293" s="304">
        <v>0.92969999999999997</v>
      </c>
      <c r="AA2293" s="304">
        <v>17850</v>
      </c>
      <c r="AC2293" s="304">
        <v>0.19489999999999999</v>
      </c>
      <c r="AD2293" s="304">
        <v>120.4</v>
      </c>
      <c r="AE2293" s="304">
        <v>355.55200000000002</v>
      </c>
      <c r="AF2293" s="304">
        <v>0.92720000000000002</v>
      </c>
      <c r="AG2293" s="304">
        <v>13360</v>
      </c>
      <c r="AI2293" s="304">
        <v>0.16089999999999999</v>
      </c>
      <c r="AJ2293" s="304">
        <v>119.2</v>
      </c>
      <c r="AK2293" s="304">
        <v>355.55200000000002</v>
      </c>
      <c r="AL2293" s="304">
        <v>0.92859999999999998</v>
      </c>
      <c r="AM2293" s="304">
        <v>14040</v>
      </c>
      <c r="AO2293" s="304">
        <v>0.1762</v>
      </c>
    </row>
    <row r="2294" spans="1:41">
      <c r="A2294" s="305">
        <v>2290</v>
      </c>
      <c r="B2294" s="306" t="s">
        <v>4614</v>
      </c>
      <c r="C2294" s="305" t="s">
        <v>6311</v>
      </c>
      <c r="D2294" s="306" t="s">
        <v>4139</v>
      </c>
      <c r="E2294" s="307">
        <v>200</v>
      </c>
      <c r="F2294" s="304">
        <v>0</v>
      </c>
      <c r="G2294" s="304">
        <v>0</v>
      </c>
      <c r="H2294" s="304" t="e">
        <v>#DIV/0!</v>
      </c>
      <c r="I2294" s="304">
        <v>0</v>
      </c>
      <c r="K2294" s="304">
        <v>0</v>
      </c>
      <c r="L2294" s="304">
        <v>1.76</v>
      </c>
      <c r="M2294" s="304">
        <v>160</v>
      </c>
      <c r="N2294" s="304">
        <v>0.16669999999999999</v>
      </c>
      <c r="O2294" s="304">
        <v>2</v>
      </c>
      <c r="Q2294" s="304">
        <v>0.14199999999999999</v>
      </c>
      <c r="R2294" s="304">
        <v>12.48</v>
      </c>
      <c r="S2294" s="304">
        <v>160</v>
      </c>
      <c r="T2294" s="304">
        <v>0.54749999999999999</v>
      </c>
      <c r="U2294" s="304">
        <v>658</v>
      </c>
      <c r="W2294" s="304">
        <v>0.1338</v>
      </c>
      <c r="X2294" s="304">
        <v>9.1999999999999993</v>
      </c>
      <c r="Y2294" s="304">
        <v>160</v>
      </c>
      <c r="Z2294" s="304">
        <v>0.65329999999999999</v>
      </c>
      <c r="AA2294" s="304">
        <v>1070</v>
      </c>
      <c r="AC2294" s="304">
        <v>0.23930000000000001</v>
      </c>
      <c r="AD2294" s="304">
        <v>13.6</v>
      </c>
      <c r="AE2294" s="304">
        <v>160</v>
      </c>
      <c r="AF2294" s="304">
        <v>0.70779999999999998</v>
      </c>
      <c r="AG2294" s="304">
        <v>1608</v>
      </c>
      <c r="AI2294" s="304">
        <v>0.22450000000000001</v>
      </c>
      <c r="AJ2294" s="304">
        <v>9.36</v>
      </c>
      <c r="AK2294" s="304">
        <v>160</v>
      </c>
      <c r="AL2294" s="304">
        <v>0.64680000000000004</v>
      </c>
      <c r="AM2294" s="304">
        <v>1212</v>
      </c>
      <c r="AO2294" s="304">
        <v>0.27810000000000001</v>
      </c>
    </row>
    <row r="2295" spans="1:41">
      <c r="A2295" s="305">
        <v>2291</v>
      </c>
      <c r="B2295" s="306" t="s">
        <v>4614</v>
      </c>
      <c r="C2295" s="305" t="s">
        <v>6312</v>
      </c>
      <c r="D2295" s="306" t="s">
        <v>4051</v>
      </c>
      <c r="E2295" s="307">
        <v>133.33000000000001</v>
      </c>
      <c r="F2295" s="304">
        <v>65.12</v>
      </c>
      <c r="G2295" s="304">
        <v>106.664</v>
      </c>
      <c r="H2295" s="304">
        <v>0.9083</v>
      </c>
      <c r="I2295" s="304">
        <v>9544</v>
      </c>
      <c r="K2295" s="304">
        <v>0.22409999999999999</v>
      </c>
      <c r="L2295" s="304">
        <v>56.08</v>
      </c>
      <c r="M2295" s="304">
        <v>106.664</v>
      </c>
      <c r="N2295" s="304">
        <v>0.97970000000000002</v>
      </c>
      <c r="O2295" s="304">
        <v>9924</v>
      </c>
      <c r="Q2295" s="304">
        <v>0.24279999999999999</v>
      </c>
      <c r="R2295" s="304">
        <v>56.4</v>
      </c>
      <c r="S2295" s="304">
        <v>106.664</v>
      </c>
      <c r="T2295" s="304">
        <v>0.97209999999999996</v>
      </c>
      <c r="U2295" s="304">
        <v>9254</v>
      </c>
      <c r="W2295" s="304">
        <v>0.2344</v>
      </c>
      <c r="X2295" s="304">
        <v>45.84</v>
      </c>
      <c r="Y2295" s="304">
        <v>106.664</v>
      </c>
      <c r="Z2295" s="304">
        <v>0.96130000000000004</v>
      </c>
      <c r="AA2295" s="304">
        <v>9580</v>
      </c>
      <c r="AC2295" s="304">
        <v>0.29220000000000002</v>
      </c>
      <c r="AD2295" s="304">
        <v>47.12</v>
      </c>
      <c r="AE2295" s="304">
        <v>106.664</v>
      </c>
      <c r="AF2295" s="304">
        <v>0.9637</v>
      </c>
      <c r="AG2295" s="304">
        <v>8792</v>
      </c>
      <c r="AI2295" s="304">
        <v>0.26029999999999998</v>
      </c>
      <c r="AJ2295" s="304">
        <v>51.6</v>
      </c>
      <c r="AK2295" s="304">
        <v>106.664</v>
      </c>
      <c r="AL2295" s="304">
        <v>0.97250000000000003</v>
      </c>
      <c r="AM2295" s="304">
        <v>8254</v>
      </c>
      <c r="AO2295" s="304">
        <v>0.22850000000000001</v>
      </c>
    </row>
    <row r="2296" spans="1:41">
      <c r="A2296" s="305">
        <v>2292</v>
      </c>
      <c r="B2296" s="306" t="s">
        <v>4614</v>
      </c>
      <c r="C2296" s="305" t="s">
        <v>6313</v>
      </c>
      <c r="D2296" s="306" t="s">
        <v>4051</v>
      </c>
      <c r="E2296" s="307">
        <v>138.88999999999999</v>
      </c>
      <c r="F2296" s="304">
        <v>0</v>
      </c>
      <c r="G2296" s="304">
        <v>0</v>
      </c>
      <c r="H2296" s="304" t="e">
        <v>#DIV/0!</v>
      </c>
      <c r="I2296" s="304">
        <v>0</v>
      </c>
      <c r="K2296" s="304">
        <v>0</v>
      </c>
      <c r="L2296" s="304">
        <v>0</v>
      </c>
      <c r="M2296" s="304">
        <v>0</v>
      </c>
      <c r="N2296" s="304" t="e">
        <v>#DIV/0!</v>
      </c>
      <c r="O2296" s="304">
        <v>0</v>
      </c>
      <c r="Q2296" s="304">
        <v>0</v>
      </c>
      <c r="R2296" s="304">
        <v>0</v>
      </c>
      <c r="S2296" s="304">
        <v>0</v>
      </c>
      <c r="T2296" s="304" t="e">
        <v>#DIV/0!</v>
      </c>
      <c r="U2296" s="304">
        <v>0</v>
      </c>
      <c r="W2296" s="304">
        <v>0</v>
      </c>
      <c r="X2296" s="304">
        <v>0</v>
      </c>
      <c r="Y2296" s="304">
        <v>0</v>
      </c>
      <c r="Z2296" s="304" t="e">
        <v>#DIV/0!</v>
      </c>
      <c r="AA2296" s="304">
        <v>0</v>
      </c>
      <c r="AC2296" s="304">
        <v>0</v>
      </c>
      <c r="AD2296" s="304">
        <v>0.24</v>
      </c>
      <c r="AE2296" s="304">
        <v>111.11199999999999</v>
      </c>
      <c r="AF2296" s="304">
        <v>0</v>
      </c>
      <c r="AG2296" s="304">
        <v>0</v>
      </c>
      <c r="AH2296" s="304" t="e">
        <f>AG2296-#REF!</f>
        <v>#REF!</v>
      </c>
      <c r="AI2296" s="304">
        <v>0.98380000000000001</v>
      </c>
      <c r="AJ2296" s="304">
        <v>0</v>
      </c>
      <c r="AK2296" s="304">
        <v>0</v>
      </c>
      <c r="AL2296" s="304" t="e">
        <v>#DIV/0!</v>
      </c>
      <c r="AM2296" s="304">
        <v>0</v>
      </c>
      <c r="AO2296" s="304">
        <v>0</v>
      </c>
    </row>
    <row r="2297" spans="1:41">
      <c r="A2297" s="305">
        <v>2293</v>
      </c>
      <c r="B2297" s="306" t="s">
        <v>4614</v>
      </c>
      <c r="C2297" s="305" t="s">
        <v>6314</v>
      </c>
      <c r="D2297" s="306" t="s">
        <v>4139</v>
      </c>
      <c r="E2297" s="307">
        <v>300</v>
      </c>
      <c r="F2297" s="304">
        <v>0</v>
      </c>
      <c r="G2297" s="304">
        <v>0</v>
      </c>
      <c r="H2297" s="304" t="e">
        <v>#DIV/0!</v>
      </c>
      <c r="I2297" s="304">
        <v>0</v>
      </c>
      <c r="K2297" s="304">
        <v>0</v>
      </c>
      <c r="L2297" s="304">
        <v>230.24</v>
      </c>
      <c r="M2297" s="304">
        <v>240</v>
      </c>
      <c r="N2297" s="304">
        <v>0.97199999999999998</v>
      </c>
      <c r="O2297" s="304">
        <v>6644</v>
      </c>
      <c r="Q2297" s="304">
        <v>5.3800000000000001E-2</v>
      </c>
      <c r="R2297" s="304">
        <v>243.84</v>
      </c>
      <c r="S2297" s="304">
        <v>243.84</v>
      </c>
      <c r="T2297" s="304">
        <v>0.98570000000000002</v>
      </c>
      <c r="U2297" s="304">
        <v>59152</v>
      </c>
      <c r="W2297" s="304">
        <v>0.34179999999999999</v>
      </c>
      <c r="X2297" s="304">
        <v>235.84</v>
      </c>
      <c r="Y2297" s="304">
        <v>240</v>
      </c>
      <c r="Z2297" s="304">
        <v>0.97970000000000002</v>
      </c>
      <c r="AA2297" s="304">
        <v>56488</v>
      </c>
      <c r="AC2297" s="304">
        <v>0.3286</v>
      </c>
      <c r="AD2297" s="304">
        <v>236.48</v>
      </c>
      <c r="AE2297" s="304">
        <v>240</v>
      </c>
      <c r="AF2297" s="304">
        <v>0.98699999999999999</v>
      </c>
      <c r="AG2297" s="304">
        <v>79556</v>
      </c>
      <c r="AI2297" s="304">
        <v>0.4582</v>
      </c>
      <c r="AJ2297" s="304">
        <v>234.4</v>
      </c>
      <c r="AK2297" s="304">
        <v>240</v>
      </c>
      <c r="AL2297" s="304">
        <v>0.96860000000000002</v>
      </c>
      <c r="AM2297" s="304">
        <v>37456</v>
      </c>
      <c r="AO2297" s="304">
        <v>0.2291</v>
      </c>
    </row>
    <row r="2298" spans="1:41">
      <c r="A2298" s="305">
        <v>2294</v>
      </c>
      <c r="B2298" s="306" t="s">
        <v>4614</v>
      </c>
      <c r="C2298" s="305" t="s">
        <v>6315</v>
      </c>
      <c r="D2298" s="306" t="s">
        <v>4139</v>
      </c>
      <c r="E2298" s="307">
        <v>150</v>
      </c>
      <c r="F2298" s="304">
        <v>0</v>
      </c>
      <c r="G2298" s="304">
        <v>0</v>
      </c>
      <c r="H2298" s="304" t="e">
        <v>#DIV/0!</v>
      </c>
      <c r="I2298" s="304">
        <v>0</v>
      </c>
      <c r="K2298" s="304">
        <v>0</v>
      </c>
      <c r="L2298" s="304">
        <v>0</v>
      </c>
      <c r="M2298" s="304">
        <v>0</v>
      </c>
      <c r="N2298" s="304" t="e">
        <v>#DIV/0!</v>
      </c>
      <c r="O2298" s="304">
        <v>0</v>
      </c>
      <c r="Q2298" s="304">
        <v>0</v>
      </c>
      <c r="R2298" s="304">
        <v>0</v>
      </c>
      <c r="S2298" s="304">
        <v>0</v>
      </c>
      <c r="T2298" s="304" t="e">
        <v>#DIV/0!</v>
      </c>
      <c r="U2298" s="304">
        <v>0</v>
      </c>
      <c r="W2298" s="304">
        <v>0</v>
      </c>
      <c r="X2298" s="304">
        <v>0</v>
      </c>
      <c r="Y2298" s="304">
        <v>0</v>
      </c>
      <c r="Z2298" s="304" t="e">
        <v>#DIV/0!</v>
      </c>
      <c r="AA2298" s="304">
        <v>0</v>
      </c>
      <c r="AC2298" s="304">
        <v>0</v>
      </c>
      <c r="AD2298" s="304">
        <v>0</v>
      </c>
      <c r="AE2298" s="304">
        <v>120</v>
      </c>
      <c r="AF2298" s="304">
        <v>1</v>
      </c>
      <c r="AG2298" s="304">
        <v>30</v>
      </c>
      <c r="AI2298" s="304">
        <v>2.0000000000000001E-4</v>
      </c>
      <c r="AJ2298" s="304">
        <v>0</v>
      </c>
      <c r="AK2298" s="304">
        <v>0</v>
      </c>
      <c r="AL2298" s="304" t="e">
        <v>#DIV/0!</v>
      </c>
      <c r="AM2298" s="304">
        <v>0</v>
      </c>
      <c r="AO2298" s="304">
        <v>0</v>
      </c>
    </row>
    <row r="2299" spans="1:41">
      <c r="A2299" s="305">
        <v>2295</v>
      </c>
      <c r="B2299" s="306" t="s">
        <v>4614</v>
      </c>
      <c r="C2299" s="305" t="s">
        <v>6316</v>
      </c>
      <c r="D2299" s="306" t="s">
        <v>4139</v>
      </c>
      <c r="E2299" s="307">
        <v>390</v>
      </c>
      <c r="F2299" s="304">
        <v>0</v>
      </c>
      <c r="G2299" s="304">
        <v>0</v>
      </c>
      <c r="H2299" s="304" t="e">
        <v>#DIV/0!</v>
      </c>
      <c r="I2299" s="304">
        <v>0</v>
      </c>
      <c r="K2299" s="304">
        <v>0</v>
      </c>
      <c r="L2299" s="304">
        <v>0</v>
      </c>
      <c r="M2299" s="304">
        <v>0</v>
      </c>
      <c r="N2299" s="304" t="e">
        <v>#DIV/0!</v>
      </c>
      <c r="O2299" s="304">
        <v>0</v>
      </c>
      <c r="Q2299" s="304">
        <v>0</v>
      </c>
      <c r="R2299" s="304">
        <v>0</v>
      </c>
      <c r="S2299" s="304">
        <v>0</v>
      </c>
      <c r="T2299" s="304" t="e">
        <v>#DIV/0!</v>
      </c>
      <c r="U2299" s="304">
        <v>0</v>
      </c>
      <c r="W2299" s="304">
        <v>0</v>
      </c>
      <c r="X2299" s="304">
        <v>0</v>
      </c>
      <c r="Y2299" s="304">
        <v>0</v>
      </c>
      <c r="Z2299" s="304" t="e">
        <v>#DIV/0!</v>
      </c>
      <c r="AA2299" s="304">
        <v>0</v>
      </c>
      <c r="AC2299" s="304">
        <v>0</v>
      </c>
      <c r="AD2299" s="304">
        <v>0</v>
      </c>
      <c r="AE2299" s="304">
        <v>0</v>
      </c>
      <c r="AF2299" s="304" t="e">
        <v>#DIV/0!</v>
      </c>
      <c r="AG2299" s="304">
        <v>0</v>
      </c>
      <c r="AI2299" s="304">
        <v>0</v>
      </c>
      <c r="AJ2299" s="304">
        <v>286.56</v>
      </c>
      <c r="AK2299" s="304">
        <v>312</v>
      </c>
      <c r="AL2299" s="304">
        <v>0.60609999999999997</v>
      </c>
      <c r="AM2299" s="304">
        <v>11168</v>
      </c>
      <c r="AO2299" s="304">
        <v>0.13400000000000001</v>
      </c>
    </row>
    <row r="2300" spans="1:41">
      <c r="A2300" s="305">
        <v>2296</v>
      </c>
      <c r="B2300" s="306" t="s">
        <v>4008</v>
      </c>
      <c r="C2300" s="305" t="s">
        <v>6317</v>
      </c>
      <c r="D2300" s="306" t="s">
        <v>6318</v>
      </c>
      <c r="E2300" s="307">
        <v>315.55555555555554</v>
      </c>
      <c r="F2300" s="304">
        <v>0</v>
      </c>
      <c r="G2300" s="304">
        <v>0</v>
      </c>
      <c r="H2300" s="304" t="e">
        <v>#DIV/0!</v>
      </c>
      <c r="I2300" s="304">
        <v>93720</v>
      </c>
      <c r="K2300" s="304" t="e">
        <v>#N/A</v>
      </c>
      <c r="L2300" s="304">
        <v>0</v>
      </c>
      <c r="M2300" s="304">
        <v>0</v>
      </c>
      <c r="N2300" s="304" t="e">
        <v>#DIV/0!</v>
      </c>
      <c r="O2300" s="304">
        <v>96844</v>
      </c>
      <c r="Q2300" s="304" t="e">
        <v>#N/A</v>
      </c>
      <c r="R2300" s="304">
        <v>0</v>
      </c>
      <c r="S2300" s="304">
        <v>0</v>
      </c>
      <c r="T2300" s="304" t="e">
        <v>#DIV/0!</v>
      </c>
      <c r="U2300" s="304">
        <v>93720</v>
      </c>
      <c r="W2300" s="304" t="e">
        <v>#N/A</v>
      </c>
      <c r="X2300" s="304">
        <v>0</v>
      </c>
      <c r="Y2300" s="304">
        <v>0</v>
      </c>
      <c r="Z2300" s="304" t="e">
        <v>#DIV/0!</v>
      </c>
      <c r="AA2300" s="304">
        <v>96844</v>
      </c>
      <c r="AC2300" s="304" t="e">
        <v>#N/A</v>
      </c>
      <c r="AD2300" s="304">
        <v>0</v>
      </c>
      <c r="AE2300" s="304">
        <v>0</v>
      </c>
      <c r="AF2300" s="304" t="e">
        <v>#DIV/0!</v>
      </c>
      <c r="AG2300" s="304">
        <v>96844</v>
      </c>
      <c r="AI2300" s="304" t="e">
        <v>#N/A</v>
      </c>
      <c r="AJ2300" s="304">
        <v>0</v>
      </c>
      <c r="AK2300" s="304">
        <v>0</v>
      </c>
      <c r="AL2300" s="304" t="e">
        <v>#DIV/0!</v>
      </c>
      <c r="AM2300" s="304">
        <v>93720</v>
      </c>
      <c r="AO2300" s="304" t="e">
        <v>#N/A</v>
      </c>
    </row>
    <row r="2301" spans="1:41">
      <c r="A2301" s="305">
        <v>2297</v>
      </c>
      <c r="B2301" s="306" t="s">
        <v>4008</v>
      </c>
      <c r="C2301" s="305" t="s">
        <v>6319</v>
      </c>
      <c r="D2301" s="306" t="s">
        <v>6320</v>
      </c>
      <c r="E2301" s="307">
        <v>111</v>
      </c>
      <c r="F2301" s="304">
        <v>34.200000000000003</v>
      </c>
      <c r="G2301" s="304">
        <v>0</v>
      </c>
      <c r="H2301" s="304">
        <v>0.9909</v>
      </c>
      <c r="I2301" s="304">
        <v>17072</v>
      </c>
      <c r="K2301" s="304" t="e">
        <v>#N/A</v>
      </c>
      <c r="L2301" s="304">
        <v>41.6</v>
      </c>
      <c r="M2301" s="304">
        <v>0</v>
      </c>
      <c r="N2301" s="304">
        <v>0.99009999999999998</v>
      </c>
      <c r="O2301" s="304">
        <v>17697</v>
      </c>
      <c r="Q2301" s="304" t="e">
        <v>#N/A</v>
      </c>
      <c r="R2301" s="304">
        <v>41.92</v>
      </c>
      <c r="S2301" s="304">
        <v>0</v>
      </c>
      <c r="T2301" s="304">
        <v>0.99019999999999997</v>
      </c>
      <c r="U2301" s="304">
        <v>17549</v>
      </c>
      <c r="W2301" s="304" t="e">
        <v>#N/A</v>
      </c>
      <c r="X2301" s="304">
        <v>41.92</v>
      </c>
      <c r="Y2301" s="304">
        <v>0</v>
      </c>
      <c r="Z2301" s="304">
        <v>0.99219999999999997</v>
      </c>
      <c r="AA2301" s="304">
        <v>17485</v>
      </c>
      <c r="AC2301" s="304" t="e">
        <v>#N/A</v>
      </c>
      <c r="AD2301" s="304">
        <v>41.44</v>
      </c>
      <c r="AE2301" s="304">
        <v>0</v>
      </c>
      <c r="AF2301" s="304">
        <v>0.99270000000000003</v>
      </c>
      <c r="AG2301" s="304">
        <v>17309</v>
      </c>
      <c r="AI2301" s="304" t="e">
        <v>#N/A</v>
      </c>
      <c r="AJ2301" s="304">
        <v>37.44</v>
      </c>
      <c r="AK2301" s="304">
        <v>0</v>
      </c>
      <c r="AL2301" s="304">
        <v>0.99139999999999995</v>
      </c>
      <c r="AM2301" s="304">
        <v>16412</v>
      </c>
      <c r="AO2301" s="304" t="e">
        <v>#N/A</v>
      </c>
    </row>
    <row r="2302" spans="1:41">
      <c r="A2302" s="305">
        <v>2298</v>
      </c>
      <c r="B2302" s="306" t="s">
        <v>3989</v>
      </c>
      <c r="C2302" s="305" t="s">
        <v>6321</v>
      </c>
      <c r="D2302" s="306" t="s">
        <v>6322</v>
      </c>
      <c r="E2302" s="307">
        <v>307</v>
      </c>
      <c r="F2302" s="304">
        <v>140.80000000000001</v>
      </c>
      <c r="G2302" s="304">
        <v>307</v>
      </c>
      <c r="H2302" s="304">
        <v>0.84099999999999997</v>
      </c>
      <c r="I2302" s="304">
        <v>17760</v>
      </c>
      <c r="K2302" s="304" t="e">
        <v>#N/A</v>
      </c>
      <c r="L2302" s="304">
        <v>68.400000000000006</v>
      </c>
      <c r="M2302" s="304">
        <v>307</v>
      </c>
      <c r="N2302" s="304">
        <v>0.85429999999999995</v>
      </c>
      <c r="O2302" s="304">
        <v>22280</v>
      </c>
      <c r="Q2302" s="304" t="e">
        <v>#N/A</v>
      </c>
      <c r="R2302" s="304">
        <v>141.6</v>
      </c>
      <c r="S2302" s="304">
        <v>307</v>
      </c>
      <c r="T2302" s="304">
        <v>0.85699999999999998</v>
      </c>
      <c r="U2302" s="304">
        <v>20600</v>
      </c>
      <c r="W2302" s="304" t="e">
        <v>#N/A</v>
      </c>
      <c r="X2302" s="304">
        <v>146</v>
      </c>
      <c r="Y2302" s="304">
        <v>307</v>
      </c>
      <c r="Z2302" s="304">
        <v>0.85260000000000002</v>
      </c>
      <c r="AA2302" s="304">
        <v>24280</v>
      </c>
      <c r="AC2302" s="304" t="e">
        <v>#N/A</v>
      </c>
      <c r="AD2302" s="304">
        <v>124.8</v>
      </c>
      <c r="AE2302" s="304">
        <v>307</v>
      </c>
      <c r="AF2302" s="304">
        <v>0.84179999999999999</v>
      </c>
      <c r="AG2302" s="304">
        <v>19360</v>
      </c>
      <c r="AI2302" s="304" t="e">
        <v>#N/A</v>
      </c>
      <c r="AJ2302" s="304">
        <v>122.8</v>
      </c>
      <c r="AK2302" s="304">
        <v>307</v>
      </c>
      <c r="AL2302" s="304">
        <v>0.83950000000000002</v>
      </c>
      <c r="AM2302" s="304">
        <v>21960</v>
      </c>
      <c r="AO2302" s="304" t="e">
        <v>#N/A</v>
      </c>
    </row>
    <row r="2303" spans="1:41">
      <c r="A2303" s="305">
        <v>2299</v>
      </c>
      <c r="B2303" s="306" t="s">
        <v>3989</v>
      </c>
      <c r="C2303" s="305" t="s">
        <v>6321</v>
      </c>
      <c r="D2303" s="306" t="s">
        <v>6322</v>
      </c>
      <c r="E2303" s="307">
        <v>112</v>
      </c>
      <c r="F2303" s="304">
        <v>98.88</v>
      </c>
      <c r="G2303" s="304">
        <v>112</v>
      </c>
      <c r="H2303" s="304">
        <v>0.88819999999999999</v>
      </c>
      <c r="I2303" s="304">
        <v>23368</v>
      </c>
      <c r="K2303" s="304" t="e">
        <v>#N/A</v>
      </c>
      <c r="L2303" s="304">
        <v>101.44</v>
      </c>
      <c r="M2303" s="304">
        <v>112</v>
      </c>
      <c r="N2303" s="304">
        <v>0.91079999999999994</v>
      </c>
      <c r="O2303" s="304">
        <v>28500</v>
      </c>
      <c r="Q2303" s="304" t="e">
        <v>#N/A</v>
      </c>
      <c r="R2303" s="304">
        <v>100.72</v>
      </c>
      <c r="S2303" s="304">
        <v>112</v>
      </c>
      <c r="T2303" s="304">
        <v>0.90179999999999993</v>
      </c>
      <c r="U2303" s="304">
        <v>25916</v>
      </c>
      <c r="W2303" s="304" t="e">
        <v>#N/A</v>
      </c>
      <c r="X2303" s="304">
        <v>95.84</v>
      </c>
      <c r="Y2303" s="304">
        <v>112</v>
      </c>
      <c r="Z2303" s="304">
        <v>0.89429999999999998</v>
      </c>
      <c r="AA2303" s="304">
        <v>29352</v>
      </c>
      <c r="AC2303" s="304" t="e">
        <v>#N/A</v>
      </c>
      <c r="AD2303" s="304">
        <v>98</v>
      </c>
      <c r="AE2303" s="304">
        <v>112</v>
      </c>
      <c r="AF2303" s="304">
        <v>0.90290000000000004</v>
      </c>
      <c r="AG2303" s="304">
        <v>32004</v>
      </c>
      <c r="AI2303" s="304" t="e">
        <v>#N/A</v>
      </c>
      <c r="AJ2303" s="304">
        <v>154</v>
      </c>
      <c r="AK2303" s="304">
        <v>154</v>
      </c>
      <c r="AL2303" s="304">
        <v>0.89869999999999994</v>
      </c>
      <c r="AM2303" s="304">
        <v>29724</v>
      </c>
      <c r="AO2303" s="304" t="e">
        <v>#N/A</v>
      </c>
    </row>
    <row r="2304" spans="1:41">
      <c r="A2304" s="305">
        <v>2300</v>
      </c>
      <c r="B2304" s="306" t="s">
        <v>3989</v>
      </c>
      <c r="C2304" s="305" t="s">
        <v>6323</v>
      </c>
      <c r="D2304" s="306" t="s">
        <v>6318</v>
      </c>
      <c r="E2304" s="307">
        <v>378.33333333333331</v>
      </c>
      <c r="F2304" s="304">
        <v>0</v>
      </c>
      <c r="G2304" s="304">
        <v>0</v>
      </c>
      <c r="H2304" s="304" t="e">
        <v>#DIV/0!</v>
      </c>
      <c r="I2304" s="304">
        <v>112365</v>
      </c>
      <c r="K2304" s="304" t="e">
        <v>#N/A</v>
      </c>
      <c r="L2304" s="304">
        <v>0</v>
      </c>
      <c r="M2304" s="304">
        <v>0</v>
      </c>
      <c r="N2304" s="304" t="e">
        <v>#DIV/0!</v>
      </c>
      <c r="O2304" s="304">
        <v>116111</v>
      </c>
      <c r="Q2304" s="304" t="e">
        <v>#N/A</v>
      </c>
      <c r="R2304" s="304">
        <v>0</v>
      </c>
      <c r="S2304" s="304">
        <v>0</v>
      </c>
      <c r="T2304" s="304" t="e">
        <v>#DIV/0!</v>
      </c>
      <c r="U2304" s="304">
        <v>112365</v>
      </c>
      <c r="W2304" s="304" t="e">
        <v>#N/A</v>
      </c>
      <c r="X2304" s="304">
        <v>0</v>
      </c>
      <c r="Y2304" s="304">
        <v>0</v>
      </c>
      <c r="Z2304" s="304" t="e">
        <v>#DIV/0!</v>
      </c>
      <c r="AA2304" s="304">
        <v>116111</v>
      </c>
      <c r="AC2304" s="304" t="e">
        <v>#N/A</v>
      </c>
      <c r="AD2304" s="304">
        <v>0</v>
      </c>
      <c r="AE2304" s="304">
        <v>0</v>
      </c>
      <c r="AF2304" s="304" t="e">
        <v>#DIV/0!</v>
      </c>
      <c r="AG2304" s="304">
        <v>116111</v>
      </c>
      <c r="AI2304" s="304" t="e">
        <v>#N/A</v>
      </c>
      <c r="AJ2304" s="304">
        <v>0</v>
      </c>
      <c r="AK2304" s="304">
        <v>0</v>
      </c>
      <c r="AL2304" s="304" t="e">
        <v>#DIV/0!</v>
      </c>
      <c r="AM2304" s="304">
        <v>112365</v>
      </c>
      <c r="AO2304" s="304" t="e">
        <v>#N/A</v>
      </c>
    </row>
    <row r="2305" spans="1:41">
      <c r="A2305" s="305">
        <v>2301</v>
      </c>
      <c r="B2305" s="306" t="s">
        <v>3989</v>
      </c>
      <c r="C2305" s="305" t="s">
        <v>6324</v>
      </c>
      <c r="D2305" s="306" t="s">
        <v>6322</v>
      </c>
      <c r="E2305" s="307">
        <v>123</v>
      </c>
      <c r="F2305" s="304">
        <v>109.6</v>
      </c>
      <c r="G2305" s="304">
        <v>123</v>
      </c>
      <c r="H2305" s="304">
        <v>0.85939999999999994</v>
      </c>
      <c r="I2305" s="304">
        <v>19619</v>
      </c>
      <c r="K2305" s="304" t="e">
        <v>#N/A</v>
      </c>
      <c r="L2305" s="304">
        <v>108.16</v>
      </c>
      <c r="M2305" s="304">
        <v>123</v>
      </c>
      <c r="N2305" s="304">
        <v>0.86019999999999996</v>
      </c>
      <c r="O2305" s="304">
        <v>21441</v>
      </c>
      <c r="Q2305" s="304" t="e">
        <v>#N/A</v>
      </c>
      <c r="R2305" s="304">
        <v>108.64</v>
      </c>
      <c r="S2305" s="304">
        <v>123</v>
      </c>
      <c r="T2305" s="304">
        <v>0.86739999999999995</v>
      </c>
      <c r="U2305" s="304">
        <v>19391</v>
      </c>
      <c r="W2305" s="304" t="e">
        <v>#N/A</v>
      </c>
      <c r="X2305" s="304">
        <v>106.24</v>
      </c>
      <c r="Y2305" s="304">
        <v>123</v>
      </c>
      <c r="Z2305" s="304">
        <v>0.86749999999999994</v>
      </c>
      <c r="AA2305" s="304">
        <v>21058</v>
      </c>
      <c r="AC2305" s="304" t="e">
        <v>#N/A</v>
      </c>
      <c r="AD2305" s="304">
        <v>105.6</v>
      </c>
      <c r="AE2305" s="304">
        <v>123</v>
      </c>
      <c r="AF2305" s="304">
        <v>0.86970000000000003</v>
      </c>
      <c r="AG2305" s="304">
        <v>20933</v>
      </c>
      <c r="AI2305" s="304" t="e">
        <v>#N/A</v>
      </c>
      <c r="AJ2305" s="304">
        <v>118.8</v>
      </c>
      <c r="AK2305" s="304">
        <v>123</v>
      </c>
      <c r="AL2305" s="304">
        <v>0.86460000000000004</v>
      </c>
      <c r="AM2305" s="304">
        <v>20852</v>
      </c>
      <c r="AO2305" s="304" t="e">
        <v>#N/A</v>
      </c>
    </row>
    <row r="2306" spans="1:41">
      <c r="A2306" s="305">
        <v>2302</v>
      </c>
      <c r="B2306" s="306" t="s">
        <v>3989</v>
      </c>
      <c r="C2306" s="305" t="s">
        <v>6325</v>
      </c>
      <c r="D2306" s="306" t="s">
        <v>6322</v>
      </c>
      <c r="E2306" s="307">
        <v>122</v>
      </c>
      <c r="F2306" s="304">
        <v>126</v>
      </c>
      <c r="G2306" s="304">
        <v>126</v>
      </c>
      <c r="H2306" s="304">
        <v>0.86439999999999995</v>
      </c>
      <c r="I2306" s="304">
        <v>33640</v>
      </c>
      <c r="K2306" s="304" t="e">
        <v>#N/A</v>
      </c>
      <c r="L2306" s="304">
        <v>120</v>
      </c>
      <c r="M2306" s="304">
        <v>122</v>
      </c>
      <c r="N2306" s="304">
        <v>0.86619999999999997</v>
      </c>
      <c r="O2306" s="304">
        <v>49440</v>
      </c>
      <c r="Q2306" s="304" t="e">
        <v>#N/A</v>
      </c>
      <c r="R2306" s="304">
        <v>124.8</v>
      </c>
      <c r="S2306" s="304">
        <v>124.8</v>
      </c>
      <c r="T2306" s="304">
        <v>0.85509999999999997</v>
      </c>
      <c r="U2306" s="304">
        <v>38920</v>
      </c>
      <c r="W2306" s="304" t="e">
        <v>#N/A</v>
      </c>
      <c r="X2306" s="304">
        <v>120</v>
      </c>
      <c r="Y2306" s="304">
        <v>122</v>
      </c>
      <c r="Z2306" s="304">
        <v>0.85299999999999998</v>
      </c>
      <c r="AA2306" s="304">
        <v>41760</v>
      </c>
      <c r="AC2306" s="304" t="e">
        <v>#N/A</v>
      </c>
      <c r="AD2306" s="304">
        <v>124</v>
      </c>
      <c r="AE2306" s="304">
        <v>124</v>
      </c>
      <c r="AF2306" s="304">
        <v>0.85139999999999993</v>
      </c>
      <c r="AG2306" s="304">
        <v>42600</v>
      </c>
      <c r="AI2306" s="304" t="e">
        <v>#N/A</v>
      </c>
      <c r="AJ2306" s="304">
        <v>125.2</v>
      </c>
      <c r="AK2306" s="304">
        <v>125.2</v>
      </c>
      <c r="AL2306" s="304">
        <v>0.84989999999999999</v>
      </c>
      <c r="AM2306" s="304">
        <v>43680</v>
      </c>
      <c r="AO2306" s="304" t="e">
        <v>#N/A</v>
      </c>
    </row>
    <row r="2307" spans="1:41">
      <c r="A2307" s="305">
        <v>2303</v>
      </c>
      <c r="B2307" s="306" t="s">
        <v>3989</v>
      </c>
      <c r="C2307" s="305" t="s">
        <v>6326</v>
      </c>
      <c r="D2307" s="306" t="s">
        <v>6318</v>
      </c>
      <c r="E2307" s="307">
        <v>150.55555555555554</v>
      </c>
      <c r="F2307" s="304">
        <v>0</v>
      </c>
      <c r="G2307" s="304">
        <v>0</v>
      </c>
      <c r="H2307" s="304" t="e">
        <v>#DIV/0!</v>
      </c>
      <c r="I2307" s="304">
        <v>44715</v>
      </c>
      <c r="K2307" s="304" t="e">
        <v>#N/A</v>
      </c>
      <c r="L2307" s="304">
        <v>0</v>
      </c>
      <c r="M2307" s="304">
        <v>0</v>
      </c>
      <c r="N2307" s="304" t="e">
        <v>#DIV/0!</v>
      </c>
      <c r="O2307" s="304">
        <v>46206</v>
      </c>
      <c r="Q2307" s="304" t="e">
        <v>#N/A</v>
      </c>
      <c r="R2307" s="304">
        <v>0</v>
      </c>
      <c r="S2307" s="304">
        <v>0</v>
      </c>
      <c r="T2307" s="304" t="e">
        <v>#DIV/0!</v>
      </c>
      <c r="U2307" s="304">
        <v>44715</v>
      </c>
      <c r="W2307" s="304" t="e">
        <v>#N/A</v>
      </c>
      <c r="X2307" s="304">
        <v>0</v>
      </c>
      <c r="Y2307" s="304">
        <v>0</v>
      </c>
      <c r="Z2307" s="304" t="e">
        <v>#DIV/0!</v>
      </c>
      <c r="AA2307" s="304">
        <v>46206</v>
      </c>
      <c r="AC2307" s="304" t="e">
        <v>#N/A</v>
      </c>
      <c r="AD2307" s="304">
        <v>0</v>
      </c>
      <c r="AE2307" s="304">
        <v>0</v>
      </c>
      <c r="AF2307" s="304" t="e">
        <v>#DIV/0!</v>
      </c>
      <c r="AG2307" s="304">
        <v>46206</v>
      </c>
      <c r="AI2307" s="304" t="e">
        <v>#N/A</v>
      </c>
      <c r="AJ2307" s="304">
        <v>0</v>
      </c>
      <c r="AK2307" s="304">
        <v>0</v>
      </c>
      <c r="AL2307" s="304" t="e">
        <v>#DIV/0!</v>
      </c>
      <c r="AM2307" s="304">
        <v>44715</v>
      </c>
      <c r="AO2307" s="304" t="e">
        <v>#N/A</v>
      </c>
    </row>
    <row r="2308" spans="1:41">
      <c r="A2308" s="305">
        <v>2304</v>
      </c>
      <c r="B2308" s="306" t="s">
        <v>3989</v>
      </c>
      <c r="C2308" s="305" t="s">
        <v>6327</v>
      </c>
      <c r="D2308" s="306" t="s">
        <v>6322</v>
      </c>
      <c r="E2308" s="307">
        <v>122.22</v>
      </c>
      <c r="F2308" s="304">
        <v>103.59</v>
      </c>
      <c r="G2308" s="304">
        <v>122.22</v>
      </c>
      <c r="H2308" s="304">
        <v>0.82799999999999996</v>
      </c>
      <c r="I2308" s="304">
        <v>14807</v>
      </c>
      <c r="K2308" s="304" t="e">
        <v>#N/A</v>
      </c>
      <c r="L2308" s="304">
        <v>100.22</v>
      </c>
      <c r="M2308" s="304">
        <v>122.22</v>
      </c>
      <c r="N2308" s="304">
        <v>0.82679999999999998</v>
      </c>
      <c r="O2308" s="304">
        <v>17165</v>
      </c>
      <c r="Q2308" s="304" t="e">
        <v>#N/A</v>
      </c>
      <c r="R2308" s="304">
        <v>107.43</v>
      </c>
      <c r="S2308" s="304">
        <v>122.22</v>
      </c>
      <c r="T2308" s="304">
        <v>0.82230000000000003</v>
      </c>
      <c r="U2308" s="304">
        <v>24630</v>
      </c>
      <c r="W2308" s="304" t="e">
        <v>#N/A</v>
      </c>
      <c r="X2308" s="304">
        <v>107.43</v>
      </c>
      <c r="Y2308" s="304">
        <v>122.22</v>
      </c>
      <c r="Z2308" s="304">
        <v>0.82230000000000003</v>
      </c>
      <c r="AA2308" s="304">
        <v>27956</v>
      </c>
      <c r="AC2308" s="304" t="e">
        <v>#N/A</v>
      </c>
      <c r="AD2308" s="304">
        <v>108.47</v>
      </c>
      <c r="AE2308" s="304">
        <v>122.22</v>
      </c>
      <c r="AF2308" s="304">
        <v>0.8387</v>
      </c>
      <c r="AG2308" s="304">
        <v>21585</v>
      </c>
      <c r="AI2308" s="304" t="e">
        <v>#N/A</v>
      </c>
      <c r="AJ2308" s="304">
        <v>108.47</v>
      </c>
      <c r="AK2308" s="304">
        <v>122.22</v>
      </c>
      <c r="AL2308" s="304">
        <v>0.80889999999999995</v>
      </c>
      <c r="AM2308" s="304">
        <v>22349</v>
      </c>
      <c r="AO2308" s="304" t="e">
        <v>#N/A</v>
      </c>
    </row>
    <row r="2309" spans="1:41">
      <c r="A2309" s="305">
        <v>2305</v>
      </c>
      <c r="B2309" s="306" t="s">
        <v>3989</v>
      </c>
      <c r="C2309" s="305" t="s">
        <v>6328</v>
      </c>
      <c r="D2309" s="306" t="s">
        <v>6318</v>
      </c>
      <c r="E2309" s="307">
        <v>143.88888888888889</v>
      </c>
      <c r="F2309" s="304">
        <v>0</v>
      </c>
      <c r="G2309" s="304">
        <v>0</v>
      </c>
      <c r="H2309" s="304" t="e">
        <v>#DIV/0!</v>
      </c>
      <c r="I2309" s="304">
        <v>86895</v>
      </c>
      <c r="K2309" s="304" t="e">
        <v>#N/A</v>
      </c>
      <c r="L2309" s="304">
        <v>0</v>
      </c>
      <c r="M2309" s="304">
        <v>0</v>
      </c>
      <c r="N2309" s="304" t="e">
        <v>#DIV/0!</v>
      </c>
      <c r="O2309" s="304">
        <v>0</v>
      </c>
      <c r="Q2309" s="304" t="e">
        <v>#N/A</v>
      </c>
      <c r="R2309" s="304">
        <v>0</v>
      </c>
      <c r="S2309" s="304">
        <v>0</v>
      </c>
      <c r="T2309" s="304" t="e">
        <v>#DIV/0!</v>
      </c>
      <c r="U2309" s="304">
        <v>42735</v>
      </c>
      <c r="W2309" s="304" t="e">
        <v>#N/A</v>
      </c>
      <c r="X2309" s="304">
        <v>0</v>
      </c>
      <c r="Y2309" s="304">
        <v>0</v>
      </c>
      <c r="Z2309" s="304" t="e">
        <v>#DIV/0!</v>
      </c>
      <c r="AA2309" s="304">
        <v>44160</v>
      </c>
      <c r="AC2309" s="304" t="e">
        <v>#N/A</v>
      </c>
      <c r="AD2309" s="304">
        <v>0</v>
      </c>
      <c r="AE2309" s="304">
        <v>0</v>
      </c>
      <c r="AF2309" s="304" t="e">
        <v>#DIV/0!</v>
      </c>
      <c r="AG2309" s="304">
        <v>44160</v>
      </c>
      <c r="AI2309" s="304" t="e">
        <v>#N/A</v>
      </c>
      <c r="AJ2309" s="304">
        <v>0</v>
      </c>
      <c r="AK2309" s="304">
        <v>0</v>
      </c>
      <c r="AL2309" s="304" t="e">
        <v>#DIV/0!</v>
      </c>
      <c r="AM2309" s="304">
        <v>42735</v>
      </c>
      <c r="AO2309" s="304" t="e">
        <v>#N/A</v>
      </c>
    </row>
    <row r="2310" spans="1:41">
      <c r="A2310" s="305">
        <v>2306</v>
      </c>
      <c r="B2310" s="306" t="s">
        <v>3989</v>
      </c>
      <c r="C2310" s="305" t="s">
        <v>6329</v>
      </c>
      <c r="D2310" s="306" t="s">
        <v>6320</v>
      </c>
      <c r="E2310" s="307">
        <v>136</v>
      </c>
      <c r="F2310" s="304">
        <v>77.12</v>
      </c>
      <c r="G2310" s="304">
        <v>0</v>
      </c>
      <c r="H2310" s="304">
        <v>1.857</v>
      </c>
      <c r="I2310" s="304">
        <v>14911</v>
      </c>
      <c r="K2310" s="304" t="e">
        <v>#N/A</v>
      </c>
      <c r="L2310" s="304">
        <v>65.28</v>
      </c>
      <c r="M2310" s="304">
        <v>0</v>
      </c>
      <c r="N2310" s="304">
        <v>1.8605</v>
      </c>
      <c r="O2310" s="304">
        <v>12789</v>
      </c>
      <c r="Q2310" s="304" t="e">
        <v>#N/A</v>
      </c>
      <c r="R2310" s="304">
        <v>48.32</v>
      </c>
      <c r="S2310" s="304">
        <v>0</v>
      </c>
      <c r="T2310" s="304">
        <v>1.5847</v>
      </c>
      <c r="U2310" s="304">
        <v>9210</v>
      </c>
      <c r="W2310" s="304" t="e">
        <v>#N/A</v>
      </c>
      <c r="X2310" s="304">
        <v>71.2</v>
      </c>
      <c r="Y2310" s="304">
        <v>0</v>
      </c>
      <c r="Z2310" s="304">
        <v>1.6977</v>
      </c>
      <c r="AA2310" s="304">
        <v>15250</v>
      </c>
      <c r="AC2310" s="304" t="e">
        <v>#N/A</v>
      </c>
      <c r="AD2310" s="304">
        <v>62.4</v>
      </c>
      <c r="AE2310" s="304">
        <v>0</v>
      </c>
      <c r="AF2310" s="304">
        <v>1.9385999999999999</v>
      </c>
      <c r="AG2310" s="304">
        <v>16617</v>
      </c>
      <c r="AI2310" s="304" t="e">
        <v>#N/A</v>
      </c>
      <c r="AJ2310" s="304">
        <v>65.760000000000005</v>
      </c>
      <c r="AK2310" s="304">
        <v>0</v>
      </c>
      <c r="AL2310" s="304">
        <v>1.6573</v>
      </c>
      <c r="AM2310" s="304">
        <v>19643</v>
      </c>
      <c r="AO2310" s="304" t="e">
        <v>#N/A</v>
      </c>
    </row>
    <row r="2311" spans="1:41">
      <c r="A2311" s="305">
        <v>2307</v>
      </c>
      <c r="B2311" s="306" t="s">
        <v>3989</v>
      </c>
      <c r="C2311" s="305" t="s">
        <v>6330</v>
      </c>
      <c r="D2311" s="306" t="s">
        <v>6331</v>
      </c>
      <c r="E2311" s="307">
        <v>379</v>
      </c>
      <c r="F2311" s="304">
        <v>229.76</v>
      </c>
      <c r="G2311" s="304">
        <v>303.2</v>
      </c>
      <c r="H2311" s="304">
        <v>0.95809999999999995</v>
      </c>
      <c r="I2311" s="304">
        <v>98568</v>
      </c>
      <c r="J2311" s="304" t="e">
        <f>I2311-#REF!</f>
        <v>#REF!</v>
      </c>
      <c r="K2311" s="304">
        <v>0.62190000000000001</v>
      </c>
      <c r="L2311" s="304">
        <v>214.24</v>
      </c>
      <c r="M2311" s="304">
        <v>303.2</v>
      </c>
      <c r="N2311" s="304">
        <v>0.95950000000000002</v>
      </c>
      <c r="O2311" s="304">
        <v>113456</v>
      </c>
      <c r="P2311" s="304" t="e">
        <f>O2311-#REF!</f>
        <v>#REF!</v>
      </c>
      <c r="Q2311" s="304">
        <v>0.7419</v>
      </c>
      <c r="R2311" s="304">
        <v>236.48</v>
      </c>
      <c r="S2311" s="304">
        <v>303.2</v>
      </c>
      <c r="T2311" s="304">
        <v>0.96050000000000002</v>
      </c>
      <c r="U2311" s="304">
        <v>107036</v>
      </c>
      <c r="V2311" s="304" t="e">
        <f>U2311-#REF!</f>
        <v>#REF!</v>
      </c>
      <c r="W2311" s="304">
        <v>0.65449999999999997</v>
      </c>
      <c r="X2311" s="304">
        <v>193.28</v>
      </c>
      <c r="Y2311" s="304">
        <v>303.2</v>
      </c>
      <c r="Z2311" s="304">
        <v>0.95799999999999996</v>
      </c>
      <c r="AA2311" s="304">
        <v>107472</v>
      </c>
      <c r="AB2311" s="304" t="e">
        <f>AA2311-#REF!</f>
        <v>#REF!</v>
      </c>
      <c r="AC2311" s="304">
        <v>0.7802</v>
      </c>
      <c r="AD2311" s="304">
        <v>196</v>
      </c>
      <c r="AE2311" s="304">
        <v>303.2</v>
      </c>
      <c r="AF2311" s="304">
        <v>0.9536</v>
      </c>
      <c r="AG2311" s="304">
        <v>107400</v>
      </c>
      <c r="AH2311" s="304" t="e">
        <f>AG2311-#REF!</f>
        <v>#REF!</v>
      </c>
      <c r="AI2311" s="304">
        <v>0.77239999999999998</v>
      </c>
      <c r="AJ2311" s="304">
        <v>0</v>
      </c>
      <c r="AK2311" s="304">
        <v>0</v>
      </c>
      <c r="AL2311" s="304" t="e">
        <v>#DIV/0!</v>
      </c>
      <c r="AM2311" s="304">
        <v>0</v>
      </c>
      <c r="AO2311" s="304">
        <v>0</v>
      </c>
    </row>
    <row r="2312" spans="1:41">
      <c r="A2312" s="305">
        <v>2308</v>
      </c>
      <c r="B2312" s="306" t="s">
        <v>3989</v>
      </c>
      <c r="C2312" s="305" t="s">
        <v>6332</v>
      </c>
      <c r="D2312" s="306" t="s">
        <v>6320</v>
      </c>
      <c r="E2312" s="307">
        <v>110</v>
      </c>
      <c r="F2312" s="304">
        <v>12.08</v>
      </c>
      <c r="G2312" s="304">
        <v>0</v>
      </c>
      <c r="H2312" s="304">
        <v>0.88149999999999995</v>
      </c>
      <c r="I2312" s="304">
        <v>766</v>
      </c>
      <c r="K2312" s="304" t="e">
        <v>#N/A</v>
      </c>
      <c r="L2312" s="304">
        <v>2.8</v>
      </c>
      <c r="M2312" s="304">
        <v>0</v>
      </c>
      <c r="N2312" s="304">
        <v>1</v>
      </c>
      <c r="O2312" s="304">
        <v>744</v>
      </c>
      <c r="Q2312" s="304" t="e">
        <v>#N/A</v>
      </c>
      <c r="R2312" s="304">
        <v>8.1</v>
      </c>
      <c r="S2312" s="304">
        <v>0</v>
      </c>
      <c r="T2312" s="304">
        <v>0.76439999999999997</v>
      </c>
      <c r="U2312" s="304">
        <v>733</v>
      </c>
      <c r="W2312" s="304" t="e">
        <v>#N/A</v>
      </c>
      <c r="X2312" s="304">
        <v>4.5999999999999996</v>
      </c>
      <c r="Y2312" s="304">
        <v>0</v>
      </c>
      <c r="Z2312" s="304">
        <v>0.90390000000000004</v>
      </c>
      <c r="AA2312" s="304">
        <v>865</v>
      </c>
      <c r="AC2312" s="304" t="e">
        <v>#N/A</v>
      </c>
      <c r="AD2312" s="304">
        <v>0.01</v>
      </c>
      <c r="AE2312" s="304">
        <v>0</v>
      </c>
      <c r="AF2312" s="304">
        <v>0.90749999999999997</v>
      </c>
      <c r="AG2312" s="304">
        <v>775</v>
      </c>
      <c r="AI2312" s="304" t="e">
        <v>#N/A</v>
      </c>
      <c r="AJ2312" s="304">
        <v>13.3</v>
      </c>
      <c r="AK2312" s="304">
        <v>0</v>
      </c>
      <c r="AL2312" s="304">
        <v>0.89200000000000002</v>
      </c>
      <c r="AM2312" s="304">
        <v>784</v>
      </c>
      <c r="AO2312" s="304" t="e">
        <v>#N/A</v>
      </c>
    </row>
    <row r="2313" spans="1:41">
      <c r="A2313" s="305">
        <v>2309</v>
      </c>
      <c r="B2313" s="306" t="s">
        <v>3989</v>
      </c>
      <c r="C2313" s="305" t="s">
        <v>6333</v>
      </c>
      <c r="D2313" s="306" t="s">
        <v>6331</v>
      </c>
      <c r="E2313" s="307">
        <v>111.11</v>
      </c>
      <c r="F2313" s="304">
        <v>76.16</v>
      </c>
      <c r="G2313" s="304">
        <v>111.11</v>
      </c>
      <c r="H2313" s="304">
        <v>1</v>
      </c>
      <c r="I2313" s="304">
        <v>12029</v>
      </c>
      <c r="K2313" s="304" t="e">
        <v>#N/A</v>
      </c>
      <c r="L2313" s="304">
        <v>80</v>
      </c>
      <c r="M2313" s="304">
        <v>111.11</v>
      </c>
      <c r="N2313" s="304">
        <v>0.98150000000000004</v>
      </c>
      <c r="O2313" s="304">
        <v>39147</v>
      </c>
      <c r="Q2313" s="304" t="e">
        <v>#N/A</v>
      </c>
      <c r="R2313" s="304">
        <v>0</v>
      </c>
      <c r="S2313" s="304">
        <v>0</v>
      </c>
      <c r="T2313" s="304" t="e">
        <v>#DIV/0!</v>
      </c>
      <c r="U2313" s="304">
        <v>0</v>
      </c>
      <c r="W2313" s="304" t="e">
        <v>#N/A</v>
      </c>
      <c r="X2313" s="304">
        <v>0</v>
      </c>
      <c r="Y2313" s="304">
        <v>0</v>
      </c>
      <c r="Z2313" s="304" t="e">
        <v>#DIV/0!</v>
      </c>
      <c r="AA2313" s="304">
        <v>0</v>
      </c>
      <c r="AC2313" s="304" t="e">
        <v>#N/A</v>
      </c>
      <c r="AD2313" s="304">
        <v>65.680000000000007</v>
      </c>
      <c r="AE2313" s="304">
        <v>111.11</v>
      </c>
      <c r="AF2313" s="304">
        <v>0.96450000000000002</v>
      </c>
      <c r="AG2313" s="304">
        <v>5101</v>
      </c>
      <c r="AI2313" s="304" t="e">
        <v>#N/A</v>
      </c>
      <c r="AJ2313" s="304">
        <v>64.56</v>
      </c>
      <c r="AK2313" s="304">
        <v>111.11</v>
      </c>
      <c r="AL2313" s="304">
        <v>0.97499999999999998</v>
      </c>
      <c r="AM2313" s="304">
        <v>9935</v>
      </c>
      <c r="AO2313" s="304" t="e">
        <v>#N/A</v>
      </c>
    </row>
    <row r="2314" spans="1:41">
      <c r="A2314" s="305">
        <v>2310</v>
      </c>
      <c r="B2314" s="306" t="s">
        <v>3997</v>
      </c>
      <c r="C2314" s="305" t="s">
        <v>6334</v>
      </c>
      <c r="D2314" s="306" t="s">
        <v>6318</v>
      </c>
      <c r="E2314" s="307">
        <v>282.22222222222223</v>
      </c>
      <c r="F2314" s="304">
        <v>0</v>
      </c>
      <c r="G2314" s="304">
        <v>0</v>
      </c>
      <c r="H2314" s="304" t="e">
        <v>#DIV/0!</v>
      </c>
      <c r="I2314" s="304">
        <v>83820</v>
      </c>
      <c r="K2314" s="304" t="e">
        <v>#N/A</v>
      </c>
      <c r="L2314" s="304">
        <v>0</v>
      </c>
      <c r="M2314" s="304">
        <v>0</v>
      </c>
      <c r="N2314" s="304" t="e">
        <v>#DIV/0!</v>
      </c>
      <c r="O2314" s="304">
        <v>86614</v>
      </c>
      <c r="Q2314" s="304" t="e">
        <v>#N/A</v>
      </c>
      <c r="R2314" s="304">
        <v>0</v>
      </c>
      <c r="S2314" s="304">
        <v>0</v>
      </c>
      <c r="T2314" s="304" t="e">
        <v>#DIV/0!</v>
      </c>
      <c r="U2314" s="304">
        <v>83820</v>
      </c>
      <c r="W2314" s="304" t="e">
        <v>#N/A</v>
      </c>
      <c r="X2314" s="304">
        <v>0</v>
      </c>
      <c r="Y2314" s="304">
        <v>0</v>
      </c>
      <c r="Z2314" s="304" t="e">
        <v>#DIV/0!</v>
      </c>
      <c r="AA2314" s="304">
        <v>86614</v>
      </c>
      <c r="AC2314" s="304" t="e">
        <v>#N/A</v>
      </c>
      <c r="AD2314" s="304">
        <v>0</v>
      </c>
      <c r="AE2314" s="304">
        <v>0</v>
      </c>
      <c r="AF2314" s="304" t="e">
        <v>#DIV/0!</v>
      </c>
      <c r="AG2314" s="304">
        <v>86614</v>
      </c>
      <c r="AI2314" s="304" t="e">
        <v>#N/A</v>
      </c>
      <c r="AJ2314" s="304">
        <v>0</v>
      </c>
      <c r="AK2314" s="304">
        <v>0</v>
      </c>
      <c r="AL2314" s="304" t="e">
        <v>#DIV/0!</v>
      </c>
      <c r="AM2314" s="304">
        <v>83820</v>
      </c>
      <c r="AO2314" s="304" t="e">
        <v>#N/A</v>
      </c>
    </row>
    <row r="2315" spans="1:41">
      <c r="A2315" s="305">
        <v>2311</v>
      </c>
      <c r="B2315" s="306" t="s">
        <v>3997</v>
      </c>
      <c r="C2315" s="305" t="s">
        <v>6335</v>
      </c>
      <c r="D2315" s="306" t="s">
        <v>6318</v>
      </c>
      <c r="E2315" s="307">
        <v>264.9444444444444</v>
      </c>
      <c r="F2315" s="304">
        <v>0</v>
      </c>
      <c r="G2315" s="304">
        <v>0</v>
      </c>
      <c r="H2315" s="304" t="e">
        <v>#DIV/0!</v>
      </c>
      <c r="I2315" s="304">
        <v>78689</v>
      </c>
      <c r="K2315" s="304" t="e">
        <v>#N/A</v>
      </c>
      <c r="L2315" s="304">
        <v>0</v>
      </c>
      <c r="M2315" s="304">
        <v>0</v>
      </c>
      <c r="N2315" s="304" t="e">
        <v>#DIV/0!</v>
      </c>
      <c r="O2315" s="304">
        <v>81311</v>
      </c>
      <c r="Q2315" s="304" t="e">
        <v>#N/A</v>
      </c>
      <c r="R2315" s="304">
        <v>0</v>
      </c>
      <c r="S2315" s="304">
        <v>0</v>
      </c>
      <c r="T2315" s="304" t="e">
        <v>#DIV/0!</v>
      </c>
      <c r="U2315" s="304">
        <v>78689</v>
      </c>
      <c r="W2315" s="304" t="e">
        <v>#N/A</v>
      </c>
      <c r="X2315" s="304">
        <v>0</v>
      </c>
      <c r="Y2315" s="304">
        <v>0</v>
      </c>
      <c r="Z2315" s="304" t="e">
        <v>#DIV/0!</v>
      </c>
      <c r="AA2315" s="304">
        <v>81311</v>
      </c>
      <c r="AC2315" s="304" t="e">
        <v>#N/A</v>
      </c>
      <c r="AD2315" s="304">
        <v>0</v>
      </c>
      <c r="AE2315" s="304">
        <v>0</v>
      </c>
      <c r="AF2315" s="304" t="e">
        <v>#DIV/0!</v>
      </c>
      <c r="AG2315" s="304">
        <v>81311</v>
      </c>
      <c r="AI2315" s="304" t="e">
        <v>#N/A</v>
      </c>
      <c r="AJ2315" s="304">
        <v>0</v>
      </c>
      <c r="AK2315" s="304">
        <v>0</v>
      </c>
      <c r="AL2315" s="304" t="e">
        <v>#DIV/0!</v>
      </c>
      <c r="AM2315" s="304">
        <v>78689</v>
      </c>
      <c r="AO2315" s="304" t="e">
        <v>#N/A</v>
      </c>
    </row>
    <row r="2316" spans="1:41">
      <c r="A2316" s="305">
        <v>2312</v>
      </c>
      <c r="B2316" s="306" t="s">
        <v>3997</v>
      </c>
      <c r="C2316" s="305" t="s">
        <v>4251</v>
      </c>
      <c r="D2316" s="306" t="s">
        <v>6322</v>
      </c>
      <c r="E2316" s="307">
        <v>135</v>
      </c>
      <c r="F2316" s="304">
        <v>131.52000000000001</v>
      </c>
      <c r="G2316" s="304">
        <v>135</v>
      </c>
      <c r="H2316" s="304">
        <v>0.82619999999999993</v>
      </c>
      <c r="I2316" s="304">
        <v>12494</v>
      </c>
      <c r="K2316" s="304" t="e">
        <v>#N/A</v>
      </c>
      <c r="L2316" s="304">
        <v>105.52</v>
      </c>
      <c r="M2316" s="304">
        <v>135</v>
      </c>
      <c r="N2316" s="304">
        <v>0.83109999999999995</v>
      </c>
      <c r="O2316" s="304">
        <v>13354</v>
      </c>
      <c r="Q2316" s="304" t="e">
        <v>#N/A</v>
      </c>
      <c r="R2316" s="304">
        <v>102.88</v>
      </c>
      <c r="S2316" s="304">
        <v>135</v>
      </c>
      <c r="T2316" s="304">
        <v>0.81830000000000003</v>
      </c>
      <c r="U2316" s="304">
        <v>14132</v>
      </c>
      <c r="W2316" s="304" t="e">
        <v>#N/A</v>
      </c>
      <c r="X2316" s="304">
        <v>60</v>
      </c>
      <c r="Y2316" s="304">
        <v>135</v>
      </c>
      <c r="Z2316" s="304">
        <v>0.99990000000000001</v>
      </c>
      <c r="AA2316" s="304">
        <v>15752</v>
      </c>
      <c r="AC2316" s="304" t="e">
        <v>#N/A</v>
      </c>
      <c r="AD2316" s="304">
        <v>110</v>
      </c>
      <c r="AE2316" s="304">
        <v>135</v>
      </c>
      <c r="AF2316" s="304">
        <v>0.72260000000000002</v>
      </c>
      <c r="AG2316" s="304">
        <v>24600</v>
      </c>
      <c r="AI2316" s="304" t="e">
        <v>#N/A</v>
      </c>
      <c r="AJ2316" s="304">
        <v>0</v>
      </c>
      <c r="AK2316" s="304">
        <v>0</v>
      </c>
      <c r="AL2316" s="304" t="e">
        <v>#DIV/0!</v>
      </c>
      <c r="AM2316" s="304">
        <v>0</v>
      </c>
      <c r="AO2316" s="304" t="e">
        <v>#N/A</v>
      </c>
    </row>
    <row r="2317" spans="1:41">
      <c r="A2317" s="305">
        <v>2313</v>
      </c>
      <c r="B2317" s="306" t="s">
        <v>3980</v>
      </c>
      <c r="C2317" s="305" t="s">
        <v>6336</v>
      </c>
      <c r="D2317" s="306" t="s">
        <v>6318</v>
      </c>
      <c r="E2317" s="307">
        <v>187.77777777777777</v>
      </c>
      <c r="F2317" s="304">
        <v>0</v>
      </c>
      <c r="G2317" s="304">
        <v>0</v>
      </c>
      <c r="H2317" s="304" t="e">
        <v>#DIV/0!</v>
      </c>
      <c r="I2317" s="304">
        <v>55770</v>
      </c>
      <c r="K2317" s="304" t="e">
        <v>#N/A</v>
      </c>
      <c r="L2317" s="304">
        <v>0</v>
      </c>
      <c r="M2317" s="304">
        <v>0</v>
      </c>
      <c r="N2317" s="304" t="e">
        <v>#DIV/0!</v>
      </c>
      <c r="O2317" s="304">
        <v>57629</v>
      </c>
      <c r="Q2317" s="304" t="e">
        <v>#N/A</v>
      </c>
      <c r="R2317" s="304">
        <v>0</v>
      </c>
      <c r="S2317" s="304">
        <v>0</v>
      </c>
      <c r="T2317" s="304" t="e">
        <v>#DIV/0!</v>
      </c>
      <c r="U2317" s="304">
        <v>55770</v>
      </c>
      <c r="W2317" s="304" t="e">
        <v>#N/A</v>
      </c>
      <c r="X2317" s="304">
        <v>0</v>
      </c>
      <c r="Y2317" s="304">
        <v>0</v>
      </c>
      <c r="Z2317" s="304" t="e">
        <v>#DIV/0!</v>
      </c>
      <c r="AA2317" s="304">
        <v>57629</v>
      </c>
      <c r="AC2317" s="304" t="e">
        <v>#N/A</v>
      </c>
      <c r="AD2317" s="304">
        <v>0</v>
      </c>
      <c r="AE2317" s="304">
        <v>0</v>
      </c>
      <c r="AF2317" s="304" t="e">
        <v>#DIV/0!</v>
      </c>
      <c r="AG2317" s="304">
        <v>57629</v>
      </c>
      <c r="AI2317" s="304" t="e">
        <v>#N/A</v>
      </c>
      <c r="AJ2317" s="304">
        <v>0</v>
      </c>
      <c r="AK2317" s="304">
        <v>0</v>
      </c>
      <c r="AL2317" s="304" t="e">
        <v>#DIV/0!</v>
      </c>
      <c r="AM2317" s="304">
        <v>55770</v>
      </c>
      <c r="AO2317" s="304" t="e">
        <v>#N/A</v>
      </c>
    </row>
    <row r="2318" spans="1:41">
      <c r="A2318" s="305">
        <v>2314</v>
      </c>
      <c r="B2318" s="306" t="s">
        <v>3980</v>
      </c>
      <c r="C2318" s="305" t="s">
        <v>6334</v>
      </c>
      <c r="D2318" s="306" t="s">
        <v>6318</v>
      </c>
      <c r="E2318" s="307">
        <v>136.66666666666666</v>
      </c>
      <c r="F2318" s="304">
        <v>0</v>
      </c>
      <c r="G2318" s="304">
        <v>0</v>
      </c>
      <c r="H2318" s="304" t="e">
        <v>#DIV/0!</v>
      </c>
      <c r="I2318" s="304">
        <v>40590</v>
      </c>
      <c r="K2318" s="304" t="e">
        <v>#N/A</v>
      </c>
      <c r="L2318" s="304">
        <v>0</v>
      </c>
      <c r="M2318" s="304">
        <v>0</v>
      </c>
      <c r="N2318" s="304" t="e">
        <v>#DIV/0!</v>
      </c>
      <c r="O2318" s="304">
        <v>41943</v>
      </c>
      <c r="Q2318" s="304" t="e">
        <v>#N/A</v>
      </c>
      <c r="R2318" s="304">
        <v>0</v>
      </c>
      <c r="S2318" s="304">
        <v>0</v>
      </c>
      <c r="T2318" s="304" t="e">
        <v>#DIV/0!</v>
      </c>
      <c r="U2318" s="304">
        <v>40590</v>
      </c>
      <c r="W2318" s="304" t="e">
        <v>#N/A</v>
      </c>
      <c r="X2318" s="304">
        <v>0</v>
      </c>
      <c r="Y2318" s="304">
        <v>0</v>
      </c>
      <c r="Z2318" s="304" t="e">
        <v>#DIV/0!</v>
      </c>
      <c r="AA2318" s="304">
        <v>41943</v>
      </c>
      <c r="AC2318" s="304" t="e">
        <v>#N/A</v>
      </c>
      <c r="AD2318" s="304">
        <v>0</v>
      </c>
      <c r="AE2318" s="304">
        <v>0</v>
      </c>
      <c r="AF2318" s="304" t="e">
        <v>#DIV/0!</v>
      </c>
      <c r="AG2318" s="304">
        <v>41943</v>
      </c>
      <c r="AI2318" s="304" t="e">
        <v>#N/A</v>
      </c>
      <c r="AJ2318" s="304">
        <v>0</v>
      </c>
      <c r="AK2318" s="304">
        <v>0</v>
      </c>
      <c r="AL2318" s="304" t="e">
        <v>#DIV/0!</v>
      </c>
      <c r="AM2318" s="304">
        <v>40590</v>
      </c>
      <c r="AO2318" s="304" t="e">
        <v>#N/A</v>
      </c>
    </row>
    <row r="2319" spans="1:41">
      <c r="A2319" s="305">
        <v>2315</v>
      </c>
      <c r="B2319" s="306" t="s">
        <v>3980</v>
      </c>
      <c r="C2319" s="305" t="s">
        <v>6337</v>
      </c>
      <c r="D2319" s="306" t="s">
        <v>6318</v>
      </c>
      <c r="E2319" s="307">
        <v>287.77777777777777</v>
      </c>
      <c r="F2319" s="304">
        <v>0</v>
      </c>
      <c r="G2319" s="304">
        <v>0</v>
      </c>
      <c r="H2319" s="304" t="e">
        <v>#DIV/0!</v>
      </c>
      <c r="I2319" s="304">
        <v>85470</v>
      </c>
      <c r="K2319" s="304" t="e">
        <v>#N/A</v>
      </c>
      <c r="L2319" s="304">
        <v>0</v>
      </c>
      <c r="M2319" s="304">
        <v>0</v>
      </c>
      <c r="N2319" s="304" t="e">
        <v>#DIV/0!</v>
      </c>
      <c r="O2319" s="304">
        <v>88319</v>
      </c>
      <c r="Q2319" s="304" t="e">
        <v>#N/A</v>
      </c>
      <c r="R2319" s="304">
        <v>0</v>
      </c>
      <c r="S2319" s="304">
        <v>0</v>
      </c>
      <c r="T2319" s="304" t="e">
        <v>#DIV/0!</v>
      </c>
      <c r="U2319" s="304">
        <v>85470</v>
      </c>
      <c r="W2319" s="304" t="e">
        <v>#N/A</v>
      </c>
      <c r="X2319" s="304">
        <v>0</v>
      </c>
      <c r="Y2319" s="304">
        <v>0</v>
      </c>
      <c r="Z2319" s="304" t="e">
        <v>#DIV/0!</v>
      </c>
      <c r="AA2319" s="304">
        <v>88319</v>
      </c>
      <c r="AC2319" s="304" t="e">
        <v>#N/A</v>
      </c>
      <c r="AD2319" s="304">
        <v>0</v>
      </c>
      <c r="AE2319" s="304">
        <v>0</v>
      </c>
      <c r="AF2319" s="304" t="e">
        <v>#DIV/0!</v>
      </c>
      <c r="AG2319" s="304">
        <v>88319</v>
      </c>
      <c r="AI2319" s="304" t="e">
        <v>#N/A</v>
      </c>
      <c r="AJ2319" s="304">
        <v>0</v>
      </c>
      <c r="AK2319" s="304">
        <v>0</v>
      </c>
      <c r="AL2319" s="304" t="e">
        <v>#DIV/0!</v>
      </c>
      <c r="AM2319" s="304">
        <v>85470</v>
      </c>
      <c r="AO2319" s="304" t="e">
        <v>#N/A</v>
      </c>
    </row>
    <row r="2320" spans="1:41">
      <c r="A2320" s="305">
        <v>2316</v>
      </c>
      <c r="B2320" s="306" t="s">
        <v>3980</v>
      </c>
      <c r="C2320" s="305" t="s">
        <v>6338</v>
      </c>
      <c r="D2320" s="306" t="s">
        <v>6320</v>
      </c>
      <c r="E2320" s="307">
        <v>137</v>
      </c>
      <c r="F2320" s="304">
        <v>64.319999999999993</v>
      </c>
      <c r="G2320" s="304">
        <v>0</v>
      </c>
      <c r="H2320" s="304">
        <v>0.98970000000000002</v>
      </c>
      <c r="I2320" s="304">
        <v>16011</v>
      </c>
      <c r="K2320" s="304" t="e">
        <v>#N/A</v>
      </c>
      <c r="L2320" s="304">
        <v>74.400000000000006</v>
      </c>
      <c r="M2320" s="304">
        <v>0</v>
      </c>
      <c r="N2320" s="304">
        <v>0.99619999999999997</v>
      </c>
      <c r="O2320" s="304">
        <v>11243</v>
      </c>
      <c r="Q2320" s="304" t="e">
        <v>#N/A</v>
      </c>
      <c r="R2320" s="304">
        <v>84</v>
      </c>
      <c r="S2320" s="304">
        <v>0</v>
      </c>
      <c r="T2320" s="304">
        <v>0.99619999999999997</v>
      </c>
      <c r="U2320" s="304">
        <v>21927</v>
      </c>
      <c r="W2320" s="304" t="e">
        <v>#N/A</v>
      </c>
      <c r="X2320" s="304">
        <v>84</v>
      </c>
      <c r="Y2320" s="304">
        <v>0</v>
      </c>
      <c r="Z2320" s="304">
        <v>0.99629999999999996</v>
      </c>
      <c r="AA2320" s="304">
        <v>12730</v>
      </c>
      <c r="AC2320" s="304" t="e">
        <v>#N/A</v>
      </c>
      <c r="AD2320" s="304">
        <v>101.6</v>
      </c>
      <c r="AE2320" s="304">
        <v>0</v>
      </c>
      <c r="AF2320" s="304">
        <v>0.99339999999999995</v>
      </c>
      <c r="AG2320" s="304">
        <v>17990</v>
      </c>
      <c r="AI2320" s="304" t="e">
        <v>#N/A</v>
      </c>
      <c r="AJ2320" s="304">
        <v>8.32</v>
      </c>
      <c r="AK2320" s="304">
        <v>0</v>
      </c>
      <c r="AL2320" s="304">
        <v>0.61219999999999997</v>
      </c>
      <c r="AM2320" s="304">
        <v>9293</v>
      </c>
      <c r="AO2320" s="304" t="e">
        <v>#N/A</v>
      </c>
    </row>
    <row r="2321" spans="1:41">
      <c r="A2321" s="305">
        <v>2317</v>
      </c>
      <c r="B2321" s="306" t="s">
        <v>3980</v>
      </c>
      <c r="C2321" s="305" t="s">
        <v>6334</v>
      </c>
      <c r="D2321" s="306" t="s">
        <v>6318</v>
      </c>
      <c r="E2321" s="307">
        <v>120</v>
      </c>
      <c r="F2321" s="304">
        <v>0</v>
      </c>
      <c r="G2321" s="304">
        <v>0</v>
      </c>
      <c r="H2321" s="304" t="e">
        <v>#DIV/0!</v>
      </c>
      <c r="I2321" s="304">
        <v>35640</v>
      </c>
      <c r="K2321" s="304" t="e">
        <v>#N/A</v>
      </c>
      <c r="L2321" s="304">
        <v>0</v>
      </c>
      <c r="M2321" s="304">
        <v>0</v>
      </c>
      <c r="N2321" s="304" t="e">
        <v>#DIV/0!</v>
      </c>
      <c r="O2321" s="304">
        <v>36828</v>
      </c>
      <c r="Q2321" s="304" t="e">
        <v>#N/A</v>
      </c>
      <c r="R2321" s="304">
        <v>0</v>
      </c>
      <c r="S2321" s="304">
        <v>0</v>
      </c>
      <c r="T2321" s="304" t="e">
        <v>#DIV/0!</v>
      </c>
      <c r="U2321" s="304">
        <v>35640</v>
      </c>
      <c r="W2321" s="304" t="e">
        <v>#N/A</v>
      </c>
      <c r="X2321" s="304">
        <v>0</v>
      </c>
      <c r="Y2321" s="304">
        <v>0</v>
      </c>
      <c r="Z2321" s="304" t="e">
        <v>#DIV/0!</v>
      </c>
      <c r="AA2321" s="304">
        <v>36828</v>
      </c>
      <c r="AC2321" s="304" t="e">
        <v>#N/A</v>
      </c>
      <c r="AD2321" s="304">
        <v>0</v>
      </c>
      <c r="AE2321" s="304">
        <v>0</v>
      </c>
      <c r="AF2321" s="304" t="e">
        <v>#DIV/0!</v>
      </c>
      <c r="AG2321" s="304">
        <v>36828</v>
      </c>
      <c r="AI2321" s="304" t="e">
        <v>#N/A</v>
      </c>
      <c r="AJ2321" s="304">
        <v>0</v>
      </c>
      <c r="AK2321" s="304">
        <v>0</v>
      </c>
      <c r="AL2321" s="304" t="e">
        <v>#DIV/0!</v>
      </c>
      <c r="AM2321" s="304">
        <v>35640</v>
      </c>
      <c r="AO2321" s="304" t="e">
        <v>#N/A</v>
      </c>
    </row>
    <row r="2322" spans="1:41">
      <c r="A2322" s="305">
        <v>2318</v>
      </c>
      <c r="B2322" s="306" t="s">
        <v>4000</v>
      </c>
      <c r="C2322" s="305" t="s">
        <v>6339</v>
      </c>
      <c r="D2322" s="306" t="s">
        <v>6318</v>
      </c>
      <c r="E2322" s="307">
        <v>1050.6333333333334</v>
      </c>
      <c r="F2322" s="304">
        <v>0</v>
      </c>
      <c r="G2322" s="304">
        <v>0</v>
      </c>
      <c r="H2322" s="304" t="e">
        <v>#DIV/0!</v>
      </c>
      <c r="I2322" s="304">
        <v>312038</v>
      </c>
      <c r="K2322" s="304" t="e">
        <v>#N/A</v>
      </c>
      <c r="L2322" s="304">
        <v>0</v>
      </c>
      <c r="M2322" s="304">
        <v>0</v>
      </c>
      <c r="N2322" s="304" t="e">
        <v>#DIV/0!</v>
      </c>
      <c r="O2322" s="304">
        <v>322439</v>
      </c>
      <c r="Q2322" s="304" t="e">
        <v>#N/A</v>
      </c>
      <c r="R2322" s="304">
        <v>0</v>
      </c>
      <c r="S2322" s="304">
        <v>0</v>
      </c>
      <c r="T2322" s="304" t="e">
        <v>#DIV/0!</v>
      </c>
      <c r="U2322" s="304">
        <v>312038</v>
      </c>
      <c r="W2322" s="304" t="e">
        <v>#N/A</v>
      </c>
      <c r="X2322" s="304">
        <v>0</v>
      </c>
      <c r="Y2322" s="304">
        <v>0</v>
      </c>
      <c r="Z2322" s="304" t="e">
        <v>#DIV/0!</v>
      </c>
      <c r="AA2322" s="304">
        <v>322439</v>
      </c>
      <c r="AC2322" s="304" t="e">
        <v>#N/A</v>
      </c>
      <c r="AD2322" s="304">
        <v>0</v>
      </c>
      <c r="AE2322" s="304">
        <v>0</v>
      </c>
      <c r="AF2322" s="304" t="e">
        <v>#DIV/0!</v>
      </c>
      <c r="AG2322" s="304">
        <v>322439</v>
      </c>
      <c r="AI2322" s="304" t="e">
        <v>#N/A</v>
      </c>
      <c r="AJ2322" s="304">
        <v>0</v>
      </c>
      <c r="AK2322" s="304">
        <v>0</v>
      </c>
      <c r="AL2322" s="304" t="e">
        <v>#DIV/0!</v>
      </c>
      <c r="AM2322" s="304">
        <v>312038</v>
      </c>
      <c r="AO2322" s="304" t="e">
        <v>#N/A</v>
      </c>
    </row>
    <row r="2323" spans="1:41">
      <c r="A2323" s="305">
        <v>2319</v>
      </c>
      <c r="B2323" s="306" t="s">
        <v>4000</v>
      </c>
      <c r="C2323" s="305" t="s">
        <v>6340</v>
      </c>
      <c r="D2323" s="306" t="s">
        <v>6341</v>
      </c>
      <c r="E2323" s="307">
        <v>110</v>
      </c>
      <c r="F2323" s="304">
        <v>37.04</v>
      </c>
      <c r="G2323" s="304">
        <v>0</v>
      </c>
      <c r="H2323" s="304">
        <v>0.747</v>
      </c>
      <c r="I2323" s="304">
        <v>5904</v>
      </c>
      <c r="K2323" s="304" t="e">
        <v>#N/A</v>
      </c>
      <c r="L2323" s="304">
        <v>35.520000000000003</v>
      </c>
      <c r="M2323" s="304">
        <v>0</v>
      </c>
      <c r="N2323" s="304">
        <v>0.75790000000000002</v>
      </c>
      <c r="O2323" s="304">
        <v>7100</v>
      </c>
      <c r="Q2323" s="304" t="e">
        <v>#N/A</v>
      </c>
      <c r="R2323" s="304">
        <v>35.28</v>
      </c>
      <c r="S2323" s="304">
        <v>0</v>
      </c>
      <c r="T2323" s="304">
        <v>0.75409999999999999</v>
      </c>
      <c r="U2323" s="304">
        <v>6596</v>
      </c>
      <c r="W2323" s="304" t="e">
        <v>#N/A</v>
      </c>
      <c r="X2323" s="304">
        <v>32.56</v>
      </c>
      <c r="Y2323" s="304">
        <v>0</v>
      </c>
      <c r="Z2323" s="304">
        <v>0.76100000000000001</v>
      </c>
      <c r="AA2323" s="304">
        <v>7156</v>
      </c>
      <c r="AC2323" s="304" t="e">
        <v>#N/A</v>
      </c>
      <c r="AD2323" s="304">
        <v>32.4</v>
      </c>
      <c r="AE2323" s="304">
        <v>0</v>
      </c>
      <c r="AF2323" s="304">
        <v>0.75900000000000001</v>
      </c>
      <c r="AG2323" s="304">
        <v>6812</v>
      </c>
      <c r="AI2323" s="304" t="e">
        <v>#N/A</v>
      </c>
      <c r="AJ2323" s="304">
        <v>0</v>
      </c>
      <c r="AK2323" s="304">
        <v>0</v>
      </c>
      <c r="AL2323" s="304">
        <v>0.74719999999999998</v>
      </c>
      <c r="AM2323" s="304">
        <v>5024</v>
      </c>
      <c r="AO2323" s="304" t="e">
        <v>#N/A</v>
      </c>
    </row>
    <row r="2324" spans="1:41">
      <c r="A2324" s="305">
        <v>2320</v>
      </c>
      <c r="B2324" s="306" t="s">
        <v>4000</v>
      </c>
      <c r="C2324" s="305" t="s">
        <v>6343</v>
      </c>
      <c r="D2324" s="306" t="s">
        <v>6322</v>
      </c>
      <c r="E2324" s="307">
        <v>116</v>
      </c>
      <c r="F2324" s="304">
        <v>30.4</v>
      </c>
      <c r="G2324" s="304">
        <v>116</v>
      </c>
      <c r="H2324" s="304">
        <v>0.67710000000000004</v>
      </c>
      <c r="I2324" s="304">
        <v>4520</v>
      </c>
      <c r="K2324" s="304" t="e">
        <v>#N/A</v>
      </c>
      <c r="L2324" s="304">
        <v>30.08</v>
      </c>
      <c r="M2324" s="304">
        <v>116</v>
      </c>
      <c r="N2324" s="304">
        <v>0.6673</v>
      </c>
      <c r="O2324" s="304">
        <v>4820</v>
      </c>
      <c r="Q2324" s="304" t="e">
        <v>#N/A</v>
      </c>
      <c r="R2324" s="304">
        <v>0</v>
      </c>
      <c r="S2324" s="304">
        <v>116</v>
      </c>
      <c r="T2324" s="304">
        <v>0.65449999999999997</v>
      </c>
      <c r="U2324" s="304">
        <v>4348</v>
      </c>
      <c r="W2324" s="304" t="e">
        <v>#N/A</v>
      </c>
      <c r="X2324" s="304">
        <v>0</v>
      </c>
      <c r="Y2324" s="304">
        <v>116</v>
      </c>
      <c r="Z2324" s="304">
        <v>0.65569999999999995</v>
      </c>
      <c r="AA2324" s="304">
        <v>3976</v>
      </c>
      <c r="AC2324" s="304" t="e">
        <v>#N/A</v>
      </c>
      <c r="AD2324" s="304">
        <v>0</v>
      </c>
      <c r="AE2324" s="304">
        <v>116</v>
      </c>
      <c r="AF2324" s="304">
        <v>0.65459999999999996</v>
      </c>
      <c r="AG2324" s="304">
        <v>5464</v>
      </c>
      <c r="AI2324" s="304" t="e">
        <v>#N/A</v>
      </c>
      <c r="AJ2324" s="304">
        <v>41.2</v>
      </c>
      <c r="AK2324" s="304">
        <v>116</v>
      </c>
      <c r="AL2324" s="304">
        <v>0.66759999999999997</v>
      </c>
      <c r="AM2324" s="304">
        <v>4956</v>
      </c>
      <c r="AO2324" s="304" t="e">
        <v>#N/A</v>
      </c>
    </row>
    <row r="2325" spans="1:41">
      <c r="A2325" s="305">
        <v>2321</v>
      </c>
      <c r="B2325" s="306" t="s">
        <v>4000</v>
      </c>
      <c r="C2325" s="305" t="s">
        <v>6344</v>
      </c>
      <c r="D2325" s="306" t="s">
        <v>6318</v>
      </c>
      <c r="E2325" s="307">
        <v>126.52222222222223</v>
      </c>
      <c r="F2325" s="304">
        <v>0</v>
      </c>
      <c r="G2325" s="304">
        <v>0</v>
      </c>
      <c r="H2325" s="304" t="e">
        <v>#DIV/0!</v>
      </c>
      <c r="I2325" s="304">
        <v>37577</v>
      </c>
      <c r="K2325" s="304" t="e">
        <v>#N/A</v>
      </c>
      <c r="L2325" s="304">
        <v>0</v>
      </c>
      <c r="M2325" s="304">
        <v>0</v>
      </c>
      <c r="N2325" s="304" t="e">
        <v>#DIV/0!</v>
      </c>
      <c r="O2325" s="304">
        <v>38830</v>
      </c>
      <c r="Q2325" s="304" t="e">
        <v>#N/A</v>
      </c>
      <c r="R2325" s="304">
        <v>0</v>
      </c>
      <c r="S2325" s="304">
        <v>0</v>
      </c>
      <c r="T2325" s="304" t="e">
        <v>#DIV/0!</v>
      </c>
      <c r="U2325" s="304">
        <v>37577</v>
      </c>
      <c r="W2325" s="304" t="e">
        <v>#N/A</v>
      </c>
      <c r="X2325" s="304">
        <v>0</v>
      </c>
      <c r="Y2325" s="304">
        <v>0</v>
      </c>
      <c r="Z2325" s="304" t="e">
        <v>#DIV/0!</v>
      </c>
      <c r="AA2325" s="304">
        <v>38830</v>
      </c>
      <c r="AC2325" s="304" t="e">
        <v>#N/A</v>
      </c>
      <c r="AD2325" s="304">
        <v>0</v>
      </c>
      <c r="AE2325" s="304">
        <v>0</v>
      </c>
      <c r="AF2325" s="304" t="e">
        <v>#DIV/0!</v>
      </c>
      <c r="AG2325" s="304">
        <v>38830</v>
      </c>
      <c r="AI2325" s="304" t="e">
        <v>#N/A</v>
      </c>
      <c r="AJ2325" s="304">
        <v>0</v>
      </c>
      <c r="AK2325" s="304">
        <v>0</v>
      </c>
      <c r="AL2325" s="304" t="e">
        <v>#DIV/0!</v>
      </c>
      <c r="AM2325" s="304">
        <v>37577</v>
      </c>
      <c r="AO2325" s="304" t="e">
        <v>#N/A</v>
      </c>
    </row>
    <row r="2326" spans="1:41">
      <c r="A2326" s="305">
        <v>2322</v>
      </c>
      <c r="B2326" s="306" t="s">
        <v>4004</v>
      </c>
      <c r="C2326" s="305" t="s">
        <v>6345</v>
      </c>
      <c r="D2326" s="306" t="s">
        <v>6322</v>
      </c>
      <c r="E2326" s="307">
        <v>111.1</v>
      </c>
      <c r="F2326" s="304">
        <v>81.2</v>
      </c>
      <c r="G2326" s="304">
        <v>111.1</v>
      </c>
      <c r="H2326" s="304">
        <v>0.68679999999999997</v>
      </c>
      <c r="I2326" s="304">
        <v>15827</v>
      </c>
      <c r="K2326" s="304" t="e">
        <v>#N/A</v>
      </c>
      <c r="L2326" s="304">
        <v>88.3</v>
      </c>
      <c r="M2326" s="304">
        <v>111.1</v>
      </c>
      <c r="N2326" s="304">
        <v>0.66559999999999997</v>
      </c>
      <c r="O2326" s="304">
        <v>17108</v>
      </c>
      <c r="Q2326" s="304" t="e">
        <v>#N/A</v>
      </c>
      <c r="R2326" s="304">
        <v>78.7</v>
      </c>
      <c r="S2326" s="304">
        <v>111.1</v>
      </c>
      <c r="T2326" s="304">
        <v>0.99990000000000001</v>
      </c>
      <c r="U2326" s="304">
        <v>16766</v>
      </c>
      <c r="W2326" s="304" t="e">
        <v>#N/A</v>
      </c>
      <c r="X2326" s="304">
        <v>70</v>
      </c>
      <c r="Y2326" s="304">
        <v>111.1</v>
      </c>
      <c r="Z2326" s="304">
        <v>0.70940000000000003</v>
      </c>
      <c r="AA2326" s="304">
        <v>18266</v>
      </c>
      <c r="AC2326" s="304" t="e">
        <v>#N/A</v>
      </c>
      <c r="AD2326" s="304">
        <v>72</v>
      </c>
      <c r="AE2326" s="304">
        <v>111.1</v>
      </c>
      <c r="AF2326" s="304">
        <v>0.84229999999999994</v>
      </c>
      <c r="AG2326" s="304">
        <v>15582</v>
      </c>
      <c r="AI2326" s="304" t="e">
        <v>#N/A</v>
      </c>
      <c r="AJ2326" s="304">
        <v>74</v>
      </c>
      <c r="AK2326" s="304">
        <v>111.1</v>
      </c>
      <c r="AL2326" s="304">
        <v>0.82950000000000002</v>
      </c>
      <c r="AM2326" s="304">
        <v>16505</v>
      </c>
      <c r="AO2326" s="304" t="e">
        <v>#N/A</v>
      </c>
    </row>
    <row r="2327" spans="1:41">
      <c r="A2327" s="305">
        <v>2323</v>
      </c>
      <c r="B2327" s="306" t="s">
        <v>4004</v>
      </c>
      <c r="C2327" s="305" t="s">
        <v>6346</v>
      </c>
      <c r="D2327" s="306" t="s">
        <v>6318</v>
      </c>
      <c r="E2327" s="307">
        <v>633.33333333333337</v>
      </c>
      <c r="F2327" s="304">
        <v>0</v>
      </c>
      <c r="G2327" s="304">
        <v>0</v>
      </c>
      <c r="H2327" s="304" t="e">
        <v>#DIV/0!</v>
      </c>
      <c r="I2327" s="304">
        <v>188100</v>
      </c>
      <c r="K2327" s="304" t="e">
        <v>#N/A</v>
      </c>
      <c r="L2327" s="304">
        <v>0</v>
      </c>
      <c r="M2327" s="304">
        <v>0</v>
      </c>
      <c r="N2327" s="304" t="e">
        <v>#DIV/0!</v>
      </c>
      <c r="O2327" s="304">
        <v>194370</v>
      </c>
      <c r="Q2327" s="304" t="e">
        <v>#N/A</v>
      </c>
      <c r="R2327" s="304">
        <v>0</v>
      </c>
      <c r="S2327" s="304">
        <v>0</v>
      </c>
      <c r="T2327" s="304" t="e">
        <v>#DIV/0!</v>
      </c>
      <c r="U2327" s="304">
        <v>188100</v>
      </c>
      <c r="W2327" s="304" t="e">
        <v>#N/A</v>
      </c>
      <c r="X2327" s="304">
        <v>0</v>
      </c>
      <c r="Y2327" s="304">
        <v>0</v>
      </c>
      <c r="Z2327" s="304" t="e">
        <v>#DIV/0!</v>
      </c>
      <c r="AA2327" s="304">
        <v>194370</v>
      </c>
      <c r="AC2327" s="304" t="e">
        <v>#N/A</v>
      </c>
      <c r="AD2327" s="304">
        <v>0</v>
      </c>
      <c r="AE2327" s="304">
        <v>0</v>
      </c>
      <c r="AF2327" s="304" t="e">
        <v>#DIV/0!</v>
      </c>
      <c r="AG2327" s="304">
        <v>194370</v>
      </c>
      <c r="AI2327" s="304" t="e">
        <v>#N/A</v>
      </c>
      <c r="AJ2327" s="304">
        <v>0</v>
      </c>
      <c r="AK2327" s="304">
        <v>0</v>
      </c>
      <c r="AL2327" s="304" t="e">
        <v>#DIV/0!</v>
      </c>
      <c r="AM2327" s="304">
        <v>188100</v>
      </c>
      <c r="AO2327" s="304" t="e">
        <v>#N/A</v>
      </c>
    </row>
    <row r="2328" spans="1:41">
      <c r="A2328" s="305">
        <v>2324</v>
      </c>
      <c r="B2328" s="306" t="s">
        <v>3986</v>
      </c>
      <c r="C2328" s="305" t="s">
        <v>4469</v>
      </c>
      <c r="D2328" s="306" t="s">
        <v>6322</v>
      </c>
      <c r="E2328" s="307">
        <v>133</v>
      </c>
      <c r="F2328" s="304">
        <v>71.36</v>
      </c>
      <c r="G2328" s="304">
        <v>133</v>
      </c>
      <c r="H2328" s="304">
        <v>0.89369999999999994</v>
      </c>
      <c r="I2328" s="304">
        <v>3387</v>
      </c>
      <c r="K2328" s="304" t="e">
        <v>#N/A</v>
      </c>
      <c r="L2328" s="304">
        <v>75.569999999999993</v>
      </c>
      <c r="M2328" s="304">
        <v>133</v>
      </c>
      <c r="N2328" s="304">
        <v>0.88080000000000003</v>
      </c>
      <c r="O2328" s="304">
        <v>3664</v>
      </c>
      <c r="Q2328" s="304" t="e">
        <v>#N/A</v>
      </c>
      <c r="R2328" s="304">
        <v>73.78</v>
      </c>
      <c r="S2328" s="304">
        <v>133</v>
      </c>
      <c r="T2328" s="304">
        <v>0.85799999999999998</v>
      </c>
      <c r="U2328" s="304">
        <v>3889</v>
      </c>
      <c r="W2328" s="304" t="e">
        <v>#N/A</v>
      </c>
      <c r="X2328" s="304">
        <v>76.849999999999994</v>
      </c>
      <c r="Y2328" s="304">
        <v>133</v>
      </c>
      <c r="Z2328" s="304">
        <v>0.84619999999999995</v>
      </c>
      <c r="AA2328" s="304">
        <v>3893</v>
      </c>
      <c r="AC2328" s="304" t="e">
        <v>#N/A</v>
      </c>
      <c r="AD2328" s="304">
        <v>63.2</v>
      </c>
      <c r="AE2328" s="304">
        <v>133</v>
      </c>
      <c r="AF2328" s="304">
        <v>0.85119999999999996</v>
      </c>
      <c r="AG2328" s="304">
        <v>4084</v>
      </c>
      <c r="AI2328" s="304" t="e">
        <v>#N/A</v>
      </c>
      <c r="AJ2328" s="304">
        <v>63.3</v>
      </c>
      <c r="AK2328" s="304">
        <v>133</v>
      </c>
      <c r="AL2328" s="304">
        <v>0.85029999999999994</v>
      </c>
      <c r="AM2328" s="304">
        <v>4294</v>
      </c>
      <c r="AO2328" s="304" t="e">
        <v>#N/A</v>
      </c>
    </row>
    <row r="2329" spans="1:41">
      <c r="A2329" s="305">
        <v>2325</v>
      </c>
      <c r="B2329" s="306" t="s">
        <v>4484</v>
      </c>
      <c r="C2329" s="305" t="s">
        <v>6347</v>
      </c>
      <c r="D2329" s="306" t="s">
        <v>6318</v>
      </c>
      <c r="E2329" s="307">
        <v>124.44444444444444</v>
      </c>
      <c r="F2329" s="304">
        <v>120</v>
      </c>
      <c r="G2329" s="304">
        <v>0</v>
      </c>
      <c r="H2329" s="304">
        <v>0.92999999999999994</v>
      </c>
      <c r="I2329" s="304">
        <v>81984</v>
      </c>
      <c r="K2329" s="304" t="e">
        <v>#N/A</v>
      </c>
      <c r="L2329" s="304">
        <v>0</v>
      </c>
      <c r="M2329" s="304">
        <v>0</v>
      </c>
      <c r="N2329" s="304" t="e">
        <v>#DIV/0!</v>
      </c>
      <c r="O2329" s="304">
        <v>0</v>
      </c>
      <c r="Q2329" s="304" t="e">
        <v>#N/A</v>
      </c>
      <c r="R2329" s="304">
        <v>120</v>
      </c>
      <c r="S2329" s="304">
        <v>0</v>
      </c>
      <c r="T2329" s="304">
        <v>0.92999999999999994</v>
      </c>
      <c r="U2329" s="304">
        <v>40320</v>
      </c>
      <c r="W2329" s="304" t="e">
        <v>#N/A</v>
      </c>
      <c r="X2329" s="304">
        <v>120</v>
      </c>
      <c r="Y2329" s="304">
        <v>0</v>
      </c>
      <c r="Z2329" s="304">
        <v>0.93</v>
      </c>
      <c r="AA2329" s="304">
        <v>41664</v>
      </c>
      <c r="AC2329" s="304" t="e">
        <v>#N/A</v>
      </c>
      <c r="AD2329" s="304">
        <v>120.43</v>
      </c>
      <c r="AE2329" s="304">
        <v>0</v>
      </c>
      <c r="AF2329" s="304">
        <v>0.93</v>
      </c>
      <c r="AG2329" s="304">
        <v>41664</v>
      </c>
      <c r="AI2329" s="304" t="e">
        <v>#N/A</v>
      </c>
      <c r="AJ2329" s="304">
        <v>120.43</v>
      </c>
      <c r="AK2329" s="304">
        <v>0</v>
      </c>
      <c r="AL2329" s="304">
        <v>0.92999999999999994</v>
      </c>
      <c r="AM2329" s="304">
        <v>40320</v>
      </c>
      <c r="AO2329" s="304" t="e">
        <v>#N/A</v>
      </c>
    </row>
    <row r="2330" spans="1:41">
      <c r="A2330" s="305">
        <v>2326</v>
      </c>
      <c r="B2330" s="306" t="s">
        <v>4484</v>
      </c>
      <c r="C2330" s="305" t="s">
        <v>6348</v>
      </c>
      <c r="D2330" s="306" t="s">
        <v>6318</v>
      </c>
      <c r="E2330" s="307">
        <v>437.22222222222223</v>
      </c>
      <c r="F2330" s="304">
        <v>423</v>
      </c>
      <c r="G2330" s="304">
        <v>0</v>
      </c>
      <c r="H2330" s="304">
        <v>0.92999999999999994</v>
      </c>
      <c r="I2330" s="304">
        <v>141660</v>
      </c>
      <c r="K2330" s="304" t="e">
        <v>#N/A</v>
      </c>
      <c r="L2330" s="304">
        <v>423</v>
      </c>
      <c r="M2330" s="304">
        <v>0</v>
      </c>
      <c r="N2330" s="304">
        <v>0.93</v>
      </c>
      <c r="O2330" s="304">
        <v>146382</v>
      </c>
      <c r="Q2330" s="304" t="e">
        <v>#N/A</v>
      </c>
      <c r="R2330" s="304">
        <v>423</v>
      </c>
      <c r="S2330" s="304">
        <v>0</v>
      </c>
      <c r="T2330" s="304">
        <v>0.92999999999999994</v>
      </c>
      <c r="U2330" s="304">
        <v>141660</v>
      </c>
      <c r="W2330" s="304" t="e">
        <v>#N/A</v>
      </c>
      <c r="X2330" s="304">
        <v>423</v>
      </c>
      <c r="Y2330" s="304">
        <v>0</v>
      </c>
      <c r="Z2330" s="304">
        <v>0.93</v>
      </c>
      <c r="AA2330" s="304">
        <v>146382</v>
      </c>
      <c r="AC2330" s="304" t="e">
        <v>#N/A</v>
      </c>
      <c r="AD2330" s="304">
        <v>423.12</v>
      </c>
      <c r="AE2330" s="304">
        <v>0</v>
      </c>
      <c r="AF2330" s="304">
        <v>0.93</v>
      </c>
      <c r="AG2330" s="304">
        <v>146382</v>
      </c>
      <c r="AI2330" s="304" t="e">
        <v>#N/A</v>
      </c>
      <c r="AJ2330" s="304">
        <v>423.12</v>
      </c>
      <c r="AK2330" s="304">
        <v>0</v>
      </c>
      <c r="AL2330" s="304">
        <v>0.92999999999999994</v>
      </c>
      <c r="AM2330" s="304">
        <v>141660</v>
      </c>
      <c r="AO2330" s="304" t="e">
        <v>#N/A</v>
      </c>
    </row>
    <row r="2331" spans="1:41">
      <c r="A2331" s="305">
        <v>2327</v>
      </c>
      <c r="B2331" s="306" t="s">
        <v>4484</v>
      </c>
      <c r="C2331" s="305" t="s">
        <v>6349</v>
      </c>
      <c r="D2331" s="306" t="s">
        <v>6318</v>
      </c>
      <c r="E2331" s="307">
        <v>132.22222222222223</v>
      </c>
      <c r="F2331" s="304">
        <v>128</v>
      </c>
      <c r="G2331" s="304">
        <v>0</v>
      </c>
      <c r="H2331" s="304">
        <v>0.92999999999999994</v>
      </c>
      <c r="I2331" s="304">
        <v>42840</v>
      </c>
      <c r="K2331" s="304" t="e">
        <v>#N/A</v>
      </c>
      <c r="L2331" s="304">
        <v>128</v>
      </c>
      <c r="M2331" s="304">
        <v>0</v>
      </c>
      <c r="N2331" s="304">
        <v>0.93</v>
      </c>
      <c r="O2331" s="304">
        <v>44268</v>
      </c>
      <c r="Q2331" s="304" t="e">
        <v>#N/A</v>
      </c>
      <c r="R2331" s="304">
        <v>128</v>
      </c>
      <c r="S2331" s="304">
        <v>0</v>
      </c>
      <c r="T2331" s="304">
        <v>0.92999999999999994</v>
      </c>
      <c r="U2331" s="304">
        <v>42840</v>
      </c>
      <c r="W2331" s="304" t="e">
        <v>#N/A</v>
      </c>
      <c r="X2331" s="304">
        <v>128</v>
      </c>
      <c r="Y2331" s="304">
        <v>0</v>
      </c>
      <c r="Z2331" s="304">
        <v>0.93</v>
      </c>
      <c r="AA2331" s="304">
        <v>44268</v>
      </c>
      <c r="AC2331" s="304" t="e">
        <v>#N/A</v>
      </c>
      <c r="AD2331" s="304">
        <v>127.96</v>
      </c>
      <c r="AE2331" s="304">
        <v>0</v>
      </c>
      <c r="AF2331" s="304">
        <v>0.93</v>
      </c>
      <c r="AG2331" s="304">
        <v>44268</v>
      </c>
      <c r="AI2331" s="304" t="e">
        <v>#N/A</v>
      </c>
      <c r="AJ2331" s="304">
        <v>127.96</v>
      </c>
      <c r="AK2331" s="304">
        <v>0</v>
      </c>
      <c r="AL2331" s="304">
        <v>0.92999999999999994</v>
      </c>
      <c r="AM2331" s="304">
        <v>42840</v>
      </c>
      <c r="AO2331" s="304" t="e">
        <v>#N/A</v>
      </c>
    </row>
    <row r="2332" spans="1:41">
      <c r="A2332" s="305">
        <v>2328</v>
      </c>
      <c r="B2332" s="306" t="s">
        <v>4500</v>
      </c>
      <c r="C2332" s="305" t="s">
        <v>6350</v>
      </c>
      <c r="D2332" s="306" t="s">
        <v>6318</v>
      </c>
      <c r="E2332" s="307">
        <v>171.11111111111111</v>
      </c>
      <c r="F2332" s="304">
        <v>166</v>
      </c>
      <c r="G2332" s="304">
        <v>0</v>
      </c>
      <c r="H2332" s="304">
        <v>0.92999999999999994</v>
      </c>
      <c r="I2332" s="304">
        <v>55440</v>
      </c>
      <c r="K2332" s="304" t="e">
        <v>#N/A</v>
      </c>
      <c r="L2332" s="304">
        <v>166</v>
      </c>
      <c r="M2332" s="304">
        <v>0</v>
      </c>
      <c r="N2332" s="304">
        <v>0.93</v>
      </c>
      <c r="O2332" s="304">
        <v>57288</v>
      </c>
      <c r="Q2332" s="304" t="e">
        <v>#N/A</v>
      </c>
      <c r="R2332" s="304">
        <v>166</v>
      </c>
      <c r="S2332" s="304">
        <v>0</v>
      </c>
      <c r="T2332" s="304">
        <v>0.92999999999999994</v>
      </c>
      <c r="U2332" s="304">
        <v>55440</v>
      </c>
      <c r="W2332" s="304" t="e">
        <v>#N/A</v>
      </c>
      <c r="X2332" s="304">
        <v>166</v>
      </c>
      <c r="Y2332" s="304">
        <v>0</v>
      </c>
      <c r="Z2332" s="304">
        <v>0.93</v>
      </c>
      <c r="AA2332" s="304">
        <v>57288</v>
      </c>
      <c r="AC2332" s="304" t="e">
        <v>#N/A</v>
      </c>
      <c r="AD2332" s="304">
        <v>165.59</v>
      </c>
      <c r="AE2332" s="304">
        <v>0</v>
      </c>
      <c r="AF2332" s="304">
        <v>0.93</v>
      </c>
      <c r="AG2332" s="304">
        <v>57288</v>
      </c>
      <c r="AI2332" s="304" t="e">
        <v>#N/A</v>
      </c>
      <c r="AJ2332" s="304">
        <v>165.59</v>
      </c>
      <c r="AK2332" s="304">
        <v>0</v>
      </c>
      <c r="AL2332" s="304">
        <v>0.92999999999999994</v>
      </c>
      <c r="AM2332" s="304">
        <v>55440</v>
      </c>
      <c r="AO2332" s="304" t="e">
        <v>#N/A</v>
      </c>
    </row>
    <row r="2333" spans="1:41">
      <c r="A2333" s="305">
        <v>2329</v>
      </c>
      <c r="B2333" s="306" t="s">
        <v>4507</v>
      </c>
      <c r="C2333" s="305" t="s">
        <v>6351</v>
      </c>
      <c r="D2333" s="306" t="s">
        <v>6318</v>
      </c>
      <c r="E2333" s="307">
        <v>128.88888888888889</v>
      </c>
      <c r="F2333" s="304">
        <v>0</v>
      </c>
      <c r="G2333" s="304">
        <v>0</v>
      </c>
      <c r="H2333" s="304" t="e">
        <v>#DIV/0!</v>
      </c>
      <c r="I2333" s="304">
        <v>38280</v>
      </c>
      <c r="K2333" s="304" t="e">
        <v>#N/A</v>
      </c>
      <c r="L2333" s="304">
        <v>0</v>
      </c>
      <c r="M2333" s="304">
        <v>0</v>
      </c>
      <c r="N2333" s="304" t="e">
        <v>#DIV/0!</v>
      </c>
      <c r="O2333" s="304">
        <v>39556</v>
      </c>
      <c r="Q2333" s="304" t="e">
        <v>#N/A</v>
      </c>
      <c r="R2333" s="304">
        <v>0</v>
      </c>
      <c r="S2333" s="304">
        <v>0</v>
      </c>
      <c r="T2333" s="304" t="e">
        <v>#DIV/0!</v>
      </c>
      <c r="U2333" s="304">
        <v>38280</v>
      </c>
      <c r="W2333" s="304" t="e">
        <v>#N/A</v>
      </c>
      <c r="X2333" s="304">
        <v>0</v>
      </c>
      <c r="Y2333" s="304">
        <v>0</v>
      </c>
      <c r="Z2333" s="304" t="e">
        <v>#DIV/0!</v>
      </c>
      <c r="AA2333" s="304">
        <v>39556</v>
      </c>
      <c r="AC2333" s="304" t="e">
        <v>#N/A</v>
      </c>
      <c r="AD2333" s="304">
        <v>0</v>
      </c>
      <c r="AE2333" s="304">
        <v>0</v>
      </c>
      <c r="AF2333" s="304" t="e">
        <v>#DIV/0!</v>
      </c>
      <c r="AG2333" s="304">
        <v>39556</v>
      </c>
      <c r="AI2333" s="304" t="e">
        <v>#N/A</v>
      </c>
      <c r="AJ2333" s="304">
        <v>0</v>
      </c>
      <c r="AK2333" s="304">
        <v>0</v>
      </c>
      <c r="AL2333" s="304" t="e">
        <v>#DIV/0!</v>
      </c>
      <c r="AM2333" s="304">
        <v>38280</v>
      </c>
      <c r="AO2333" s="304" t="e">
        <v>#N/A</v>
      </c>
    </row>
    <row r="2334" spans="1:41">
      <c r="A2334" s="305">
        <v>2330</v>
      </c>
      <c r="B2334" s="306" t="s">
        <v>4507</v>
      </c>
      <c r="C2334" s="305" t="s">
        <v>4456</v>
      </c>
      <c r="D2334" s="306" t="s">
        <v>6318</v>
      </c>
      <c r="E2334" s="307">
        <v>271.11111111111109</v>
      </c>
      <c r="F2334" s="304">
        <v>0</v>
      </c>
      <c r="G2334" s="304">
        <v>0</v>
      </c>
      <c r="H2334" s="304" t="e">
        <v>#DIV/0!</v>
      </c>
      <c r="I2334" s="304">
        <v>80520</v>
      </c>
      <c r="K2334" s="304" t="e">
        <v>#N/A</v>
      </c>
      <c r="L2334" s="304">
        <v>0</v>
      </c>
      <c r="M2334" s="304">
        <v>0</v>
      </c>
      <c r="N2334" s="304" t="e">
        <v>#DIV/0!</v>
      </c>
      <c r="O2334" s="304">
        <v>83204</v>
      </c>
      <c r="Q2334" s="304" t="e">
        <v>#N/A</v>
      </c>
      <c r="R2334" s="304">
        <v>0</v>
      </c>
      <c r="S2334" s="304">
        <v>0</v>
      </c>
      <c r="T2334" s="304" t="e">
        <v>#DIV/0!</v>
      </c>
      <c r="U2334" s="304">
        <v>80520</v>
      </c>
      <c r="W2334" s="304" t="e">
        <v>#N/A</v>
      </c>
      <c r="X2334" s="304">
        <v>0</v>
      </c>
      <c r="Y2334" s="304">
        <v>0</v>
      </c>
      <c r="Z2334" s="304" t="e">
        <v>#DIV/0!</v>
      </c>
      <c r="AA2334" s="304">
        <v>83204</v>
      </c>
      <c r="AC2334" s="304" t="e">
        <v>#N/A</v>
      </c>
      <c r="AD2334" s="304">
        <v>0</v>
      </c>
      <c r="AE2334" s="304">
        <v>0</v>
      </c>
      <c r="AF2334" s="304" t="e">
        <v>#DIV/0!</v>
      </c>
      <c r="AG2334" s="304">
        <v>83204</v>
      </c>
      <c r="AI2334" s="304" t="e">
        <v>#N/A</v>
      </c>
      <c r="AJ2334" s="304">
        <v>0</v>
      </c>
      <c r="AK2334" s="304">
        <v>0</v>
      </c>
      <c r="AL2334" s="304" t="e">
        <v>#DIV/0!</v>
      </c>
      <c r="AM2334" s="304">
        <v>80520</v>
      </c>
      <c r="AO2334" s="304" t="e">
        <v>#N/A</v>
      </c>
    </row>
    <row r="2335" spans="1:41">
      <c r="A2335" s="305">
        <v>2331</v>
      </c>
      <c r="B2335" s="306" t="s">
        <v>4027</v>
      </c>
      <c r="C2335" s="305" t="s">
        <v>6352</v>
      </c>
      <c r="D2335" s="306" t="s">
        <v>6318</v>
      </c>
      <c r="E2335" s="307">
        <v>204.44444444444443</v>
      </c>
      <c r="F2335" s="304">
        <v>0</v>
      </c>
      <c r="G2335" s="304">
        <v>0</v>
      </c>
      <c r="H2335" s="304" t="e">
        <v>#DIV/0!</v>
      </c>
      <c r="I2335" s="304">
        <v>60720</v>
      </c>
      <c r="K2335" s="304" t="e">
        <v>#N/A</v>
      </c>
      <c r="L2335" s="304">
        <v>0</v>
      </c>
      <c r="M2335" s="304">
        <v>0</v>
      </c>
      <c r="N2335" s="304" t="e">
        <v>#DIV/0!</v>
      </c>
      <c r="O2335" s="304">
        <v>62744</v>
      </c>
      <c r="Q2335" s="304" t="e">
        <v>#N/A</v>
      </c>
      <c r="R2335" s="304">
        <v>0</v>
      </c>
      <c r="S2335" s="304">
        <v>0</v>
      </c>
      <c r="T2335" s="304" t="e">
        <v>#DIV/0!</v>
      </c>
      <c r="U2335" s="304">
        <v>60720</v>
      </c>
      <c r="W2335" s="304" t="e">
        <v>#N/A</v>
      </c>
      <c r="X2335" s="304">
        <v>0</v>
      </c>
      <c r="Y2335" s="304">
        <v>0</v>
      </c>
      <c r="Z2335" s="304" t="e">
        <v>#DIV/0!</v>
      </c>
      <c r="AA2335" s="304">
        <v>62744</v>
      </c>
      <c r="AC2335" s="304" t="e">
        <v>#N/A</v>
      </c>
      <c r="AD2335" s="304">
        <v>0</v>
      </c>
      <c r="AE2335" s="304">
        <v>0</v>
      </c>
      <c r="AF2335" s="304" t="e">
        <v>#DIV/0!</v>
      </c>
      <c r="AG2335" s="304">
        <v>62744</v>
      </c>
      <c r="AI2335" s="304" t="e">
        <v>#N/A</v>
      </c>
      <c r="AJ2335" s="304">
        <v>0</v>
      </c>
      <c r="AK2335" s="304">
        <v>0</v>
      </c>
      <c r="AL2335" s="304" t="e">
        <v>#DIV/0!</v>
      </c>
      <c r="AM2335" s="304">
        <v>60720</v>
      </c>
      <c r="AO2335" s="304" t="e">
        <v>#N/A</v>
      </c>
    </row>
    <row r="2336" spans="1:41">
      <c r="A2336" s="305">
        <v>2332</v>
      </c>
      <c r="B2336" s="306" t="s">
        <v>4027</v>
      </c>
      <c r="C2336" s="305" t="s">
        <v>6353</v>
      </c>
      <c r="D2336" s="306" t="s">
        <v>6318</v>
      </c>
      <c r="E2336" s="307">
        <v>123.1111111111111</v>
      </c>
      <c r="F2336" s="304">
        <v>0</v>
      </c>
      <c r="G2336" s="304">
        <v>0</v>
      </c>
      <c r="H2336" s="304" t="e">
        <v>#DIV/0!</v>
      </c>
      <c r="I2336" s="304">
        <v>36564</v>
      </c>
      <c r="K2336" s="304" t="e">
        <v>#N/A</v>
      </c>
      <c r="L2336" s="304">
        <v>0</v>
      </c>
      <c r="M2336" s="304">
        <v>0</v>
      </c>
      <c r="N2336" s="304" t="e">
        <v>#DIV/0!</v>
      </c>
      <c r="O2336" s="304">
        <v>37783</v>
      </c>
      <c r="Q2336" s="304" t="e">
        <v>#N/A</v>
      </c>
      <c r="R2336" s="304">
        <v>0</v>
      </c>
      <c r="S2336" s="304">
        <v>0</v>
      </c>
      <c r="T2336" s="304" t="e">
        <v>#DIV/0!</v>
      </c>
      <c r="U2336" s="304">
        <v>36564</v>
      </c>
      <c r="W2336" s="304" t="e">
        <v>#N/A</v>
      </c>
      <c r="X2336" s="304">
        <v>0</v>
      </c>
      <c r="Y2336" s="304">
        <v>0</v>
      </c>
      <c r="Z2336" s="304" t="e">
        <v>#DIV/0!</v>
      </c>
      <c r="AA2336" s="304">
        <v>37783</v>
      </c>
      <c r="AC2336" s="304" t="e">
        <v>#N/A</v>
      </c>
      <c r="AD2336" s="304">
        <v>0</v>
      </c>
      <c r="AE2336" s="304">
        <v>0</v>
      </c>
      <c r="AF2336" s="304" t="e">
        <v>#DIV/0!</v>
      </c>
      <c r="AG2336" s="304">
        <v>37783</v>
      </c>
      <c r="AI2336" s="304" t="e">
        <v>#N/A</v>
      </c>
      <c r="AJ2336" s="304">
        <v>0</v>
      </c>
      <c r="AK2336" s="304">
        <v>0</v>
      </c>
      <c r="AL2336" s="304" t="e">
        <v>#DIV/0!</v>
      </c>
      <c r="AM2336" s="304">
        <v>36564</v>
      </c>
      <c r="AO2336" s="304" t="e">
        <v>#N/A</v>
      </c>
    </row>
    <row r="2337" spans="1:41">
      <c r="A2337" s="305">
        <v>2333</v>
      </c>
      <c r="B2337" s="306" t="s">
        <v>3984</v>
      </c>
      <c r="C2337" s="305" t="s">
        <v>6354</v>
      </c>
      <c r="D2337" s="306" t="s">
        <v>6318</v>
      </c>
      <c r="E2337" s="307">
        <v>184.44</v>
      </c>
      <c r="F2337" s="304">
        <v>0</v>
      </c>
      <c r="G2337" s="304">
        <v>0</v>
      </c>
      <c r="H2337" s="304" t="e">
        <v>#DIV/0!</v>
      </c>
      <c r="I2337" s="304">
        <v>54780</v>
      </c>
      <c r="K2337" s="304" t="e">
        <v>#N/A</v>
      </c>
      <c r="L2337" s="304">
        <v>0</v>
      </c>
      <c r="M2337" s="304">
        <v>0</v>
      </c>
      <c r="N2337" s="304" t="e">
        <v>#DIV/0!</v>
      </c>
      <c r="O2337" s="304">
        <v>56606</v>
      </c>
      <c r="Q2337" s="304" t="e">
        <v>#N/A</v>
      </c>
      <c r="R2337" s="304">
        <v>0</v>
      </c>
      <c r="S2337" s="304">
        <v>0</v>
      </c>
      <c r="T2337" s="304" t="e">
        <v>#DIV/0!</v>
      </c>
      <c r="U2337" s="304">
        <v>54780</v>
      </c>
      <c r="W2337" s="304" t="e">
        <v>#N/A</v>
      </c>
      <c r="X2337" s="304">
        <v>0</v>
      </c>
      <c r="Y2337" s="304">
        <v>0</v>
      </c>
      <c r="Z2337" s="304" t="e">
        <v>#DIV/0!</v>
      </c>
      <c r="AA2337" s="304">
        <v>56606</v>
      </c>
      <c r="AC2337" s="304" t="e">
        <v>#N/A</v>
      </c>
      <c r="AD2337" s="304">
        <v>0</v>
      </c>
      <c r="AE2337" s="304">
        <v>0</v>
      </c>
      <c r="AF2337" s="304" t="e">
        <v>#DIV/0!</v>
      </c>
      <c r="AG2337" s="304">
        <v>56606</v>
      </c>
      <c r="AI2337" s="304" t="e">
        <v>#N/A</v>
      </c>
      <c r="AJ2337" s="304">
        <v>0</v>
      </c>
      <c r="AK2337" s="304">
        <v>0</v>
      </c>
      <c r="AL2337" s="304" t="e">
        <v>#DIV/0!</v>
      </c>
      <c r="AM2337" s="304">
        <v>54780</v>
      </c>
      <c r="AO2337" s="304" t="e">
        <v>#N/A</v>
      </c>
    </row>
    <row r="2338" spans="1:41">
      <c r="A2338" s="305">
        <v>2334</v>
      </c>
      <c r="B2338" s="306" t="s">
        <v>4557</v>
      </c>
      <c r="C2338" s="305" t="s">
        <v>6347</v>
      </c>
      <c r="D2338" s="306" t="s">
        <v>6318</v>
      </c>
      <c r="E2338" s="307">
        <v>115.55555555555556</v>
      </c>
      <c r="F2338" s="304">
        <v>0</v>
      </c>
      <c r="G2338" s="304">
        <v>0</v>
      </c>
      <c r="H2338" s="304" t="e">
        <v>#DIV/0!</v>
      </c>
      <c r="I2338" s="304">
        <v>34320</v>
      </c>
      <c r="K2338" s="304" t="e">
        <v>#N/A</v>
      </c>
      <c r="L2338" s="304">
        <v>0</v>
      </c>
      <c r="M2338" s="304">
        <v>0</v>
      </c>
      <c r="N2338" s="304" t="e">
        <v>#DIV/0!</v>
      </c>
      <c r="O2338" s="304">
        <v>35464</v>
      </c>
      <c r="Q2338" s="304" t="e">
        <v>#N/A</v>
      </c>
      <c r="R2338" s="304">
        <v>0</v>
      </c>
      <c r="S2338" s="304">
        <v>0</v>
      </c>
      <c r="T2338" s="304" t="e">
        <v>#DIV/0!</v>
      </c>
      <c r="U2338" s="304">
        <v>34320</v>
      </c>
      <c r="W2338" s="304" t="e">
        <v>#N/A</v>
      </c>
      <c r="X2338" s="304">
        <v>0</v>
      </c>
      <c r="Y2338" s="304">
        <v>0</v>
      </c>
      <c r="Z2338" s="304" t="e">
        <v>#DIV/0!</v>
      </c>
      <c r="AA2338" s="304">
        <v>35464</v>
      </c>
      <c r="AC2338" s="304" t="e">
        <v>#N/A</v>
      </c>
      <c r="AD2338" s="304">
        <v>0</v>
      </c>
      <c r="AE2338" s="304">
        <v>0</v>
      </c>
      <c r="AF2338" s="304" t="e">
        <v>#DIV/0!</v>
      </c>
      <c r="AG2338" s="304">
        <v>35464</v>
      </c>
      <c r="AI2338" s="304" t="e">
        <v>#N/A</v>
      </c>
      <c r="AJ2338" s="304">
        <v>0</v>
      </c>
      <c r="AK2338" s="304">
        <v>0</v>
      </c>
      <c r="AL2338" s="304" t="e">
        <v>#DIV/0!</v>
      </c>
      <c r="AM2338" s="304">
        <v>34320</v>
      </c>
      <c r="AO2338" s="304" t="e">
        <v>#N/A</v>
      </c>
    </row>
    <row r="2339" spans="1:41">
      <c r="A2339" s="305">
        <v>2335</v>
      </c>
      <c r="B2339" s="306" t="s">
        <v>4557</v>
      </c>
      <c r="C2339" s="305" t="s">
        <v>6355</v>
      </c>
      <c r="D2339" s="306" t="s">
        <v>6318</v>
      </c>
      <c r="E2339" s="307">
        <v>112.22222222222221</v>
      </c>
      <c r="F2339" s="304">
        <v>0</v>
      </c>
      <c r="G2339" s="304">
        <v>0</v>
      </c>
      <c r="H2339" s="304" t="e">
        <v>#DIV/0!</v>
      </c>
      <c r="I2339" s="304">
        <v>33330</v>
      </c>
      <c r="K2339" s="304" t="e">
        <v>#N/A</v>
      </c>
      <c r="L2339" s="304">
        <v>0</v>
      </c>
      <c r="M2339" s="304">
        <v>0</v>
      </c>
      <c r="N2339" s="304" t="e">
        <v>#DIV/0!</v>
      </c>
      <c r="O2339" s="304">
        <v>34441</v>
      </c>
      <c r="Q2339" s="304" t="e">
        <v>#N/A</v>
      </c>
      <c r="R2339" s="304">
        <v>0</v>
      </c>
      <c r="S2339" s="304">
        <v>0</v>
      </c>
      <c r="T2339" s="304" t="e">
        <v>#DIV/0!</v>
      </c>
      <c r="U2339" s="304">
        <v>33330</v>
      </c>
      <c r="W2339" s="304" t="e">
        <v>#N/A</v>
      </c>
      <c r="X2339" s="304">
        <v>0</v>
      </c>
      <c r="Y2339" s="304">
        <v>0</v>
      </c>
      <c r="Z2339" s="304" t="e">
        <v>#DIV/0!</v>
      </c>
      <c r="AA2339" s="304">
        <v>34441</v>
      </c>
      <c r="AC2339" s="304" t="e">
        <v>#N/A</v>
      </c>
      <c r="AD2339" s="304">
        <v>0</v>
      </c>
      <c r="AE2339" s="304">
        <v>0</v>
      </c>
      <c r="AF2339" s="304" t="e">
        <v>#DIV/0!</v>
      </c>
      <c r="AG2339" s="304">
        <v>34441</v>
      </c>
      <c r="AI2339" s="304" t="e">
        <v>#N/A</v>
      </c>
      <c r="AJ2339" s="304">
        <v>0</v>
      </c>
      <c r="AK2339" s="304">
        <v>0</v>
      </c>
      <c r="AL2339" s="304" t="e">
        <v>#DIV/0!</v>
      </c>
      <c r="AM2339" s="304">
        <v>33330</v>
      </c>
      <c r="AO2339" s="304" t="e">
        <v>#N/A</v>
      </c>
    </row>
    <row r="2340" spans="1:41">
      <c r="A2340" s="305">
        <v>2336</v>
      </c>
      <c r="B2340" s="306" t="s">
        <v>4568</v>
      </c>
      <c r="C2340" s="305" t="s">
        <v>6356</v>
      </c>
      <c r="D2340" s="306" t="s">
        <v>6322</v>
      </c>
      <c r="E2340" s="307">
        <v>110</v>
      </c>
      <c r="F2340" s="304">
        <v>18.36</v>
      </c>
      <c r="G2340" s="304">
        <v>110</v>
      </c>
      <c r="H2340" s="304">
        <v>0.80959999999999999</v>
      </c>
      <c r="I2340" s="304">
        <v>1607</v>
      </c>
      <c r="K2340" s="304" t="e">
        <v>#N/A</v>
      </c>
      <c r="L2340" s="304">
        <v>13.64</v>
      </c>
      <c r="M2340" s="304">
        <v>110</v>
      </c>
      <c r="N2340" s="304">
        <v>0.80999999999999994</v>
      </c>
      <c r="O2340" s="304">
        <v>1679</v>
      </c>
      <c r="Q2340" s="304" t="e">
        <v>#N/A</v>
      </c>
      <c r="R2340" s="304">
        <v>13.64</v>
      </c>
      <c r="S2340" s="304">
        <v>110</v>
      </c>
      <c r="T2340" s="304">
        <v>0.81769999999999998</v>
      </c>
      <c r="U2340" s="304">
        <v>2184</v>
      </c>
      <c r="W2340" s="304" t="e">
        <v>#N/A</v>
      </c>
      <c r="X2340" s="304">
        <v>13.2</v>
      </c>
      <c r="Y2340" s="304">
        <v>110</v>
      </c>
      <c r="Z2340" s="304">
        <v>0.82789999999999997</v>
      </c>
      <c r="AA2340" s="304">
        <v>2202</v>
      </c>
      <c r="AC2340" s="304" t="e">
        <v>#N/A</v>
      </c>
      <c r="AD2340" s="304">
        <v>13.2</v>
      </c>
      <c r="AE2340" s="304">
        <v>110</v>
      </c>
      <c r="AF2340" s="304">
        <v>0.82640000000000002</v>
      </c>
      <c r="AG2340" s="304">
        <v>2122</v>
      </c>
      <c r="AI2340" s="304" t="e">
        <v>#N/A</v>
      </c>
      <c r="AJ2340" s="304">
        <v>14.56</v>
      </c>
      <c r="AK2340" s="304">
        <v>110</v>
      </c>
      <c r="AL2340" s="304">
        <v>0.83499999999999996</v>
      </c>
      <c r="AM2340" s="304">
        <v>2039</v>
      </c>
      <c r="AO2340" s="304" t="e">
        <v>#N/A</v>
      </c>
    </row>
    <row r="2341" spans="1:41">
      <c r="A2341" s="305">
        <v>2337</v>
      </c>
      <c r="B2341" s="306" t="s">
        <v>4006</v>
      </c>
      <c r="C2341" s="305" t="s">
        <v>6347</v>
      </c>
      <c r="D2341" s="306" t="s">
        <v>6318</v>
      </c>
      <c r="E2341" s="307">
        <v>764.44444444444446</v>
      </c>
      <c r="F2341" s="304">
        <v>0</v>
      </c>
      <c r="G2341" s="304">
        <v>0</v>
      </c>
      <c r="H2341" s="304" t="e">
        <v>#DIV/0!</v>
      </c>
      <c r="I2341" s="304">
        <v>227040</v>
      </c>
      <c r="K2341" s="304" t="e">
        <v>#N/A</v>
      </c>
      <c r="L2341" s="304">
        <v>0</v>
      </c>
      <c r="M2341" s="304">
        <v>0</v>
      </c>
      <c r="N2341" s="304" t="e">
        <v>#DIV/0!</v>
      </c>
      <c r="O2341" s="304">
        <v>234608</v>
      </c>
      <c r="Q2341" s="304" t="e">
        <v>#N/A</v>
      </c>
      <c r="R2341" s="304">
        <v>0</v>
      </c>
      <c r="S2341" s="304">
        <v>0</v>
      </c>
      <c r="T2341" s="304" t="e">
        <v>#DIV/0!</v>
      </c>
      <c r="U2341" s="304">
        <v>227040</v>
      </c>
      <c r="W2341" s="304" t="e">
        <v>#N/A</v>
      </c>
      <c r="X2341" s="304">
        <v>0</v>
      </c>
      <c r="Y2341" s="304">
        <v>0</v>
      </c>
      <c r="Z2341" s="304" t="e">
        <v>#DIV/0!</v>
      </c>
      <c r="AA2341" s="304">
        <v>234608</v>
      </c>
      <c r="AC2341" s="304" t="e">
        <v>#N/A</v>
      </c>
      <c r="AD2341" s="304">
        <v>0</v>
      </c>
      <c r="AE2341" s="304">
        <v>0</v>
      </c>
      <c r="AF2341" s="304" t="e">
        <v>#DIV/0!</v>
      </c>
      <c r="AG2341" s="304">
        <v>234608</v>
      </c>
      <c r="AI2341" s="304" t="e">
        <v>#N/A</v>
      </c>
      <c r="AJ2341" s="304">
        <v>0</v>
      </c>
      <c r="AK2341" s="304">
        <v>0</v>
      </c>
      <c r="AL2341" s="304" t="e">
        <v>#DIV/0!</v>
      </c>
      <c r="AM2341" s="304">
        <v>227040</v>
      </c>
      <c r="AO2341" s="304" t="e">
        <v>#N/A</v>
      </c>
    </row>
    <row r="2342" spans="1:41">
      <c r="A2342" s="305">
        <v>2338</v>
      </c>
      <c r="B2342" s="306" t="s">
        <v>4006</v>
      </c>
      <c r="C2342" s="305" t="s">
        <v>6357</v>
      </c>
      <c r="D2342" s="306" t="s">
        <v>6322</v>
      </c>
      <c r="E2342" s="307">
        <v>141</v>
      </c>
      <c r="F2342" s="304">
        <v>89.34</v>
      </c>
      <c r="G2342" s="304">
        <v>141</v>
      </c>
      <c r="H2342" s="304">
        <v>0.8478</v>
      </c>
      <c r="I2342" s="304">
        <v>18704</v>
      </c>
      <c r="K2342" s="304" t="e">
        <v>#N/A</v>
      </c>
      <c r="L2342" s="304">
        <v>81.739999999999995</v>
      </c>
      <c r="M2342" s="304">
        <v>141</v>
      </c>
      <c r="N2342" s="304">
        <v>0.8569</v>
      </c>
      <c r="O2342" s="304">
        <v>17388</v>
      </c>
      <c r="Q2342" s="304" t="e">
        <v>#N/A</v>
      </c>
      <c r="R2342" s="304">
        <v>76.86</v>
      </c>
      <c r="S2342" s="304">
        <v>141</v>
      </c>
      <c r="T2342" s="304">
        <v>0.87070000000000003</v>
      </c>
      <c r="U2342" s="304">
        <v>19798</v>
      </c>
      <c r="W2342" s="304" t="e">
        <v>#N/A</v>
      </c>
      <c r="X2342" s="304">
        <v>79.900000000000006</v>
      </c>
      <c r="Y2342" s="304">
        <v>141</v>
      </c>
      <c r="Z2342" s="304">
        <v>0.83609999999999995</v>
      </c>
      <c r="AA2342" s="304">
        <v>13608</v>
      </c>
      <c r="AC2342" s="304" t="e">
        <v>#N/A</v>
      </c>
      <c r="AD2342" s="304">
        <v>92.66</v>
      </c>
      <c r="AE2342" s="304">
        <v>141</v>
      </c>
      <c r="AF2342" s="304">
        <v>0.8175</v>
      </c>
      <c r="AG2342" s="304">
        <v>17582</v>
      </c>
      <c r="AI2342" s="304" t="e">
        <v>#N/A</v>
      </c>
      <c r="AJ2342" s="304">
        <v>92.32</v>
      </c>
      <c r="AK2342" s="304">
        <v>141</v>
      </c>
      <c r="AL2342" s="304">
        <v>0.8155</v>
      </c>
      <c r="AM2342" s="304">
        <v>18074</v>
      </c>
      <c r="AO2342" s="304" t="e">
        <v>#N/A</v>
      </c>
    </row>
    <row r="2343" spans="1:41">
      <c r="A2343" s="305">
        <v>2339</v>
      </c>
      <c r="B2343" s="306" t="s">
        <v>4006</v>
      </c>
      <c r="C2343" s="305" t="s">
        <v>6358</v>
      </c>
      <c r="D2343" s="306" t="s">
        <v>6318</v>
      </c>
      <c r="E2343" s="307">
        <v>161.11000000000001</v>
      </c>
      <c r="F2343" s="304">
        <v>135.52000000000001</v>
      </c>
      <c r="G2343" s="304">
        <v>0</v>
      </c>
      <c r="H2343" s="304">
        <v>0.99990000000000001</v>
      </c>
      <c r="I2343" s="304">
        <v>37481</v>
      </c>
      <c r="K2343" s="304" t="e">
        <v>#N/A</v>
      </c>
      <c r="L2343" s="304">
        <v>135.32</v>
      </c>
      <c r="M2343" s="304">
        <v>0</v>
      </c>
      <c r="N2343" s="304">
        <v>1.0012000000000001</v>
      </c>
      <c r="O2343" s="304">
        <v>43747</v>
      </c>
      <c r="Q2343" s="304" t="e">
        <v>#N/A</v>
      </c>
      <c r="R2343" s="304">
        <v>145</v>
      </c>
      <c r="S2343" s="304">
        <v>0</v>
      </c>
      <c r="T2343" s="304">
        <v>0.99890000000000001</v>
      </c>
      <c r="U2343" s="304">
        <v>42805</v>
      </c>
      <c r="W2343" s="304" t="e">
        <v>#N/A</v>
      </c>
      <c r="X2343" s="304">
        <v>242.75</v>
      </c>
      <c r="Y2343" s="304">
        <v>0</v>
      </c>
      <c r="Z2343" s="304">
        <v>1</v>
      </c>
      <c r="AA2343" s="304">
        <v>34758</v>
      </c>
      <c r="AC2343" s="304" t="e">
        <v>#N/A</v>
      </c>
      <c r="AD2343" s="304">
        <v>120.92</v>
      </c>
      <c r="AE2343" s="304">
        <v>0</v>
      </c>
      <c r="AF2343" s="304">
        <v>1</v>
      </c>
      <c r="AG2343" s="304">
        <v>33548</v>
      </c>
      <c r="AI2343" s="304" t="e">
        <v>#N/A</v>
      </c>
      <c r="AJ2343" s="304">
        <v>110.76</v>
      </c>
      <c r="AK2343" s="304">
        <v>0</v>
      </c>
      <c r="AL2343" s="304">
        <v>1</v>
      </c>
      <c r="AM2343" s="304">
        <v>30907</v>
      </c>
      <c r="AO2343" s="304" t="e">
        <v>#N/A</v>
      </c>
    </row>
    <row r="2344" spans="1:41">
      <c r="A2344" s="305">
        <v>2340</v>
      </c>
      <c r="B2344" s="306" t="s">
        <v>4614</v>
      </c>
      <c r="C2344" s="305" t="s">
        <v>6347</v>
      </c>
      <c r="D2344" s="306" t="s">
        <v>6318</v>
      </c>
      <c r="E2344" s="307">
        <v>267.77777777777777</v>
      </c>
      <c r="F2344" s="304">
        <v>0</v>
      </c>
      <c r="G2344" s="304">
        <v>0</v>
      </c>
      <c r="H2344" s="304" t="e">
        <v>#DIV/0!</v>
      </c>
      <c r="I2344" s="304">
        <v>79530</v>
      </c>
      <c r="K2344" s="304" t="e">
        <v>#N/A</v>
      </c>
      <c r="L2344" s="304">
        <v>0</v>
      </c>
      <c r="M2344" s="304">
        <v>0</v>
      </c>
      <c r="N2344" s="304" t="e">
        <v>#DIV/0!</v>
      </c>
      <c r="O2344" s="304">
        <v>82181</v>
      </c>
      <c r="Q2344" s="304" t="e">
        <v>#N/A</v>
      </c>
      <c r="R2344" s="304">
        <v>0</v>
      </c>
      <c r="S2344" s="304">
        <v>0</v>
      </c>
      <c r="T2344" s="304" t="e">
        <v>#DIV/0!</v>
      </c>
      <c r="U2344" s="304">
        <v>79530</v>
      </c>
      <c r="W2344" s="304" t="e">
        <v>#N/A</v>
      </c>
      <c r="X2344" s="304">
        <v>0</v>
      </c>
      <c r="Y2344" s="304">
        <v>0</v>
      </c>
      <c r="Z2344" s="304" t="e">
        <v>#DIV/0!</v>
      </c>
      <c r="AA2344" s="304">
        <v>82181</v>
      </c>
      <c r="AC2344" s="304" t="e">
        <v>#N/A</v>
      </c>
      <c r="AD2344" s="304">
        <v>0</v>
      </c>
      <c r="AE2344" s="304">
        <v>0</v>
      </c>
      <c r="AF2344" s="304" t="e">
        <v>#DIV/0!</v>
      </c>
      <c r="AG2344" s="304">
        <v>82181</v>
      </c>
      <c r="AI2344" s="304" t="e">
        <v>#N/A</v>
      </c>
      <c r="AJ2344" s="304">
        <v>0</v>
      </c>
      <c r="AK2344" s="304">
        <v>0</v>
      </c>
      <c r="AL2344" s="304" t="e">
        <v>#DIV/0!</v>
      </c>
      <c r="AM2344" s="304">
        <v>79530</v>
      </c>
      <c r="AO2344" s="304" t="e">
        <v>#N/A</v>
      </c>
    </row>
    <row r="2345" spans="1:41">
      <c r="A2345" s="305">
        <v>2341</v>
      </c>
      <c r="B2345" s="306" t="s">
        <v>4047</v>
      </c>
      <c r="C2345" s="305" t="s">
        <v>307</v>
      </c>
      <c r="D2345" s="306" t="s">
        <v>6359</v>
      </c>
      <c r="E2345" s="305">
        <v>11110</v>
      </c>
      <c r="F2345" s="304">
        <v>7280</v>
      </c>
      <c r="G2345" s="304">
        <v>0</v>
      </c>
      <c r="H2345" s="304">
        <v>0.62245170000000005</v>
      </c>
      <c r="I2345" s="304">
        <v>51000</v>
      </c>
      <c r="K2345" s="304">
        <v>1.5599999999999999E-2</v>
      </c>
      <c r="L2345" s="304">
        <v>7715.0083999999997</v>
      </c>
      <c r="M2345" s="304">
        <v>0</v>
      </c>
      <c r="N2345" s="304">
        <v>0.94879999999999998</v>
      </c>
      <c r="O2345" s="304">
        <v>430982</v>
      </c>
      <c r="Q2345" s="304">
        <v>7.9100000000000004E-2</v>
      </c>
      <c r="R2345" s="304">
        <v>7028.9486999999999</v>
      </c>
      <c r="S2345" s="304">
        <v>0</v>
      </c>
      <c r="T2345" s="304">
        <v>0.98450000000000004</v>
      </c>
      <c r="U2345" s="304">
        <v>455168</v>
      </c>
      <c r="W2345" s="304">
        <v>9.1399999999999995E-2</v>
      </c>
      <c r="X2345" s="304">
        <v>7771.7557999999999</v>
      </c>
      <c r="Y2345" s="304">
        <v>0</v>
      </c>
      <c r="Z2345" s="304">
        <v>0.97789999999999999</v>
      </c>
      <c r="AA2345" s="304">
        <v>386752</v>
      </c>
      <c r="AC2345" s="304">
        <v>6.8400000000000002E-2</v>
      </c>
      <c r="AD2345" s="304">
        <v>8769.9496999999992</v>
      </c>
      <c r="AE2345" s="304">
        <v>0</v>
      </c>
      <c r="AF2345" s="304">
        <v>0.995</v>
      </c>
      <c r="AG2345" s="304">
        <v>405860</v>
      </c>
      <c r="AI2345" s="304">
        <v>6.25E-2</v>
      </c>
      <c r="AJ2345" s="304">
        <v>10886.6397</v>
      </c>
      <c r="AK2345" s="304">
        <v>0</v>
      </c>
      <c r="AL2345" s="304">
        <v>0.98799999999999999</v>
      </c>
      <c r="AM2345" s="304">
        <v>57125</v>
      </c>
      <c r="AO2345" s="304">
        <v>7.4000000000000003E-3</v>
      </c>
    </row>
    <row r="2346" spans="1:41">
      <c r="A2346" s="305">
        <v>2342</v>
      </c>
      <c r="B2346" s="306" t="s">
        <v>4047</v>
      </c>
      <c r="C2346" s="305" t="s">
        <v>306</v>
      </c>
      <c r="D2346" s="306" t="s">
        <v>6360</v>
      </c>
      <c r="E2346" s="305">
        <v>12000</v>
      </c>
      <c r="F2346" s="304">
        <v>11453.922200000001</v>
      </c>
      <c r="G2346" s="304">
        <v>11151.441800000001</v>
      </c>
      <c r="H2346" s="304">
        <v>0.99180000000000001</v>
      </c>
      <c r="I2346" s="304">
        <v>3799424</v>
      </c>
      <c r="K2346" s="304">
        <v>0.46450000000000002</v>
      </c>
      <c r="L2346" s="304">
        <v>9932.5030000000006</v>
      </c>
      <c r="M2346" s="304">
        <v>9932.5030000000006</v>
      </c>
      <c r="N2346" s="304">
        <v>0.99560000000000004</v>
      </c>
      <c r="O2346" s="304">
        <v>1185014</v>
      </c>
      <c r="Q2346" s="304">
        <v>0.16109999999999999</v>
      </c>
      <c r="R2346" s="304">
        <v>13706.2726</v>
      </c>
      <c r="S2346" s="304">
        <v>13706.2726</v>
      </c>
      <c r="T2346" s="304">
        <v>0.99480000000000002</v>
      </c>
      <c r="U2346" s="304">
        <v>2942000</v>
      </c>
      <c r="W2346" s="304">
        <v>0.29970000000000002</v>
      </c>
      <c r="X2346" s="304">
        <v>5628.1406999999999</v>
      </c>
      <c r="Y2346" s="304">
        <v>9600</v>
      </c>
      <c r="Z2346" s="304">
        <v>0.995</v>
      </c>
      <c r="AA2346" s="304">
        <v>2529159</v>
      </c>
      <c r="AB2346" s="304" t="e">
        <f>AA2346-#REF!</f>
        <v>#REF!</v>
      </c>
      <c r="AC2346" s="304">
        <v>0.60699999999999998</v>
      </c>
      <c r="AD2346" s="304">
        <v>12872.5332</v>
      </c>
      <c r="AE2346" s="304">
        <v>12872.5332</v>
      </c>
      <c r="AF2346" s="304">
        <v>0.99319999999999997</v>
      </c>
      <c r="AG2346" s="304">
        <v>1439943</v>
      </c>
      <c r="AI2346" s="304">
        <v>0.15140000000000001</v>
      </c>
      <c r="AJ2346" s="304">
        <v>12732.417100000001</v>
      </c>
      <c r="AK2346" s="304">
        <v>12732.417100000001</v>
      </c>
      <c r="AL2346" s="304">
        <v>0.98960000000000004</v>
      </c>
      <c r="AM2346" s="304">
        <v>3018503</v>
      </c>
      <c r="AO2346" s="304">
        <v>0.3327</v>
      </c>
    </row>
    <row r="2347" spans="1:41">
      <c r="A2347" s="305">
        <v>2343</v>
      </c>
      <c r="B2347" s="306" t="s">
        <v>4047</v>
      </c>
      <c r="C2347" s="305" t="s">
        <v>305</v>
      </c>
      <c r="D2347" s="306" t="s">
        <v>6359</v>
      </c>
      <c r="E2347" s="305">
        <v>5556</v>
      </c>
      <c r="F2347" s="304">
        <v>1160</v>
      </c>
      <c r="G2347" s="304">
        <v>0</v>
      </c>
      <c r="H2347" s="304">
        <v>1</v>
      </c>
      <c r="I2347" s="304">
        <v>250</v>
      </c>
      <c r="K2347" s="304">
        <v>2.9999999999999997E-4</v>
      </c>
      <c r="L2347" s="304">
        <v>1040</v>
      </c>
      <c r="M2347" s="304">
        <v>0</v>
      </c>
      <c r="N2347" s="304">
        <v>1</v>
      </c>
      <c r="O2347" s="304">
        <v>0</v>
      </c>
      <c r="Q2347" s="304">
        <v>0</v>
      </c>
      <c r="R2347" s="304">
        <v>1000</v>
      </c>
      <c r="S2347" s="304">
        <v>0</v>
      </c>
      <c r="T2347" s="304">
        <v>1</v>
      </c>
      <c r="U2347" s="304">
        <v>50</v>
      </c>
      <c r="W2347" s="304">
        <v>1E-4</v>
      </c>
      <c r="X2347" s="304">
        <v>520</v>
      </c>
      <c r="Y2347" s="304">
        <v>0</v>
      </c>
      <c r="Z2347" s="304">
        <v>0</v>
      </c>
      <c r="AA2347" s="304">
        <v>0</v>
      </c>
      <c r="AC2347" s="304">
        <v>1E-3</v>
      </c>
      <c r="AD2347" s="304">
        <v>0</v>
      </c>
      <c r="AE2347" s="304">
        <v>0</v>
      </c>
      <c r="AF2347" s="304">
        <v>0</v>
      </c>
      <c r="AG2347" s="304">
        <v>0</v>
      </c>
      <c r="AI2347" s="304">
        <v>0</v>
      </c>
      <c r="AJ2347" s="304">
        <v>1000</v>
      </c>
      <c r="AK2347" s="304">
        <v>0</v>
      </c>
      <c r="AL2347" s="304">
        <v>0.98629999999999995</v>
      </c>
      <c r="AM2347" s="304">
        <v>1000</v>
      </c>
      <c r="AO2347" s="304">
        <v>1.2999999999999999E-3</v>
      </c>
    </row>
    <row r="2348" spans="1:41">
      <c r="A2348" s="305">
        <v>2344</v>
      </c>
      <c r="B2348" s="306" t="s">
        <v>4047</v>
      </c>
      <c r="C2348" s="305" t="s">
        <v>304</v>
      </c>
      <c r="D2348" s="306" t="s">
        <v>6361</v>
      </c>
      <c r="E2348" s="305">
        <v>13000</v>
      </c>
      <c r="F2348" s="304">
        <v>10164</v>
      </c>
      <c r="G2348" s="304">
        <v>12000</v>
      </c>
      <c r="H2348" s="304">
        <v>0.99960000000000004</v>
      </c>
      <c r="I2348" s="304">
        <v>1007002</v>
      </c>
      <c r="K2348" s="304">
        <v>0.13769999999999999</v>
      </c>
      <c r="L2348" s="304">
        <v>10296</v>
      </c>
      <c r="M2348" s="304">
        <v>10400</v>
      </c>
      <c r="N2348" s="304">
        <v>0.99970000000000003</v>
      </c>
      <c r="O2348" s="304">
        <v>800999</v>
      </c>
      <c r="Q2348" s="304">
        <v>0.1047</v>
      </c>
      <c r="R2348" s="304">
        <v>10027.008099999999</v>
      </c>
      <c r="S2348" s="304">
        <v>10400</v>
      </c>
      <c r="T2348" s="304">
        <v>0.99970000000000003</v>
      </c>
      <c r="U2348" s="304">
        <v>767438</v>
      </c>
      <c r="W2348" s="304">
        <v>0.10630000000000001</v>
      </c>
      <c r="X2348" s="304">
        <v>10359.1077</v>
      </c>
      <c r="Y2348" s="304">
        <v>10400</v>
      </c>
      <c r="Z2348" s="304">
        <v>0.99970000000000003</v>
      </c>
      <c r="AA2348" s="304">
        <v>1034069</v>
      </c>
      <c r="AC2348" s="304">
        <v>0.13420000000000001</v>
      </c>
      <c r="AD2348" s="304">
        <v>10606.1212</v>
      </c>
      <c r="AE2348" s="304">
        <v>10400</v>
      </c>
      <c r="AF2348" s="304">
        <v>0.99980000000000002</v>
      </c>
      <c r="AG2348" s="304">
        <v>940519</v>
      </c>
      <c r="AI2348" s="304">
        <v>0.1192</v>
      </c>
      <c r="AJ2348" s="304">
        <v>10757.075699999999</v>
      </c>
      <c r="AK2348" s="304">
        <v>10757.075699999999</v>
      </c>
      <c r="AL2348" s="304">
        <v>0.99990000000000001</v>
      </c>
      <c r="AM2348" s="304">
        <v>1251887</v>
      </c>
      <c r="AO2348" s="304">
        <v>0.16170000000000001</v>
      </c>
    </row>
    <row r="2349" spans="1:41">
      <c r="A2349" s="305">
        <v>2345</v>
      </c>
      <c r="B2349" s="306" t="s">
        <v>4047</v>
      </c>
      <c r="C2349" s="305" t="s">
        <v>303</v>
      </c>
      <c r="D2349" s="306" t="s">
        <v>6361</v>
      </c>
      <c r="E2349" s="305">
        <v>15000</v>
      </c>
      <c r="F2349" s="304">
        <v>11083.2</v>
      </c>
      <c r="G2349" s="304">
        <v>12000</v>
      </c>
      <c r="H2349" s="304">
        <v>0.98255309999999996</v>
      </c>
      <c r="I2349" s="304">
        <v>2886500</v>
      </c>
      <c r="K2349" s="304">
        <v>0.36809999999999998</v>
      </c>
      <c r="L2349" s="304">
        <v>10912</v>
      </c>
      <c r="M2349" s="304">
        <v>12000</v>
      </c>
      <c r="N2349" s="304">
        <v>0.97097770000000005</v>
      </c>
      <c r="O2349" s="304">
        <v>3292600</v>
      </c>
      <c r="Q2349" s="304">
        <v>0.41770000000000002</v>
      </c>
      <c r="R2349" s="304">
        <v>11286</v>
      </c>
      <c r="S2349" s="304">
        <v>12000</v>
      </c>
      <c r="T2349" s="304">
        <v>0.96989999999999998</v>
      </c>
      <c r="U2349" s="304">
        <v>3197400</v>
      </c>
      <c r="W2349" s="304">
        <v>0.40570000000000001</v>
      </c>
      <c r="X2349" s="304">
        <v>11332</v>
      </c>
      <c r="Y2349" s="304">
        <v>12000</v>
      </c>
      <c r="Z2349" s="304">
        <v>0.96299999999999997</v>
      </c>
      <c r="AA2349" s="304">
        <v>3698999</v>
      </c>
      <c r="AC2349" s="304">
        <v>0.4556</v>
      </c>
      <c r="AD2349" s="304">
        <v>11212</v>
      </c>
      <c r="AE2349" s="304">
        <v>12000</v>
      </c>
      <c r="AF2349" s="304">
        <v>0.97030000000000005</v>
      </c>
      <c r="AG2349" s="304">
        <v>3570700</v>
      </c>
      <c r="AI2349" s="304">
        <v>0.44119999999999998</v>
      </c>
      <c r="AJ2349" s="304">
        <v>11279</v>
      </c>
      <c r="AK2349" s="304">
        <v>12000</v>
      </c>
      <c r="AL2349" s="304">
        <v>0.96350000000000002</v>
      </c>
      <c r="AM2349" s="304">
        <v>3069700</v>
      </c>
      <c r="AO2349" s="304">
        <v>0.39229999999999998</v>
      </c>
    </row>
    <row r="2350" spans="1:41">
      <c r="A2350" s="305">
        <v>2346</v>
      </c>
      <c r="B2350" s="306" t="s">
        <v>4008</v>
      </c>
      <c r="C2350" s="305" t="s">
        <v>302</v>
      </c>
      <c r="D2350" s="306" t="s">
        <v>6361</v>
      </c>
      <c r="E2350" s="305">
        <v>90000</v>
      </c>
      <c r="F2350" s="304">
        <v>96576</v>
      </c>
      <c r="G2350" s="304">
        <v>96576</v>
      </c>
      <c r="H2350" s="304">
        <v>0.9998669</v>
      </c>
      <c r="I2350" s="304">
        <v>12719981</v>
      </c>
      <c r="K2350" s="304">
        <v>0.18290000000000001</v>
      </c>
      <c r="L2350" s="304">
        <v>91264</v>
      </c>
      <c r="M2350" s="304">
        <v>91264</v>
      </c>
      <c r="N2350" s="304">
        <v>0.99939999999999996</v>
      </c>
      <c r="O2350" s="304">
        <v>5489999</v>
      </c>
      <c r="Q2350" s="304">
        <v>8.09E-2</v>
      </c>
      <c r="R2350" s="304">
        <v>163352</v>
      </c>
      <c r="S2350" s="304">
        <v>163352</v>
      </c>
      <c r="T2350" s="304">
        <v>0.99260000000000004</v>
      </c>
      <c r="U2350" s="304">
        <v>18800001</v>
      </c>
      <c r="W2350" s="304">
        <v>0.161</v>
      </c>
      <c r="X2350" s="304">
        <v>162563.26</v>
      </c>
      <c r="Y2350" s="304">
        <v>162563.26</v>
      </c>
      <c r="Z2350" s="304">
        <v>0.93740000000000001</v>
      </c>
      <c r="AA2350" s="304">
        <v>18593827</v>
      </c>
      <c r="AC2350" s="304">
        <v>0.16400000000000001</v>
      </c>
      <c r="AD2350" s="304">
        <v>140233.46299999999</v>
      </c>
      <c r="AE2350" s="304">
        <v>140233.46299999999</v>
      </c>
      <c r="AF2350" s="304">
        <v>0.95089999999999997</v>
      </c>
      <c r="AG2350" s="304">
        <v>11878968</v>
      </c>
      <c r="AI2350" s="304">
        <v>0.1197</v>
      </c>
      <c r="AJ2350" s="304">
        <v>125160</v>
      </c>
      <c r="AK2350" s="304">
        <v>125160</v>
      </c>
      <c r="AL2350" s="304">
        <v>0.98219999999999996</v>
      </c>
      <c r="AM2350" s="304">
        <v>9490023</v>
      </c>
      <c r="AO2350" s="304">
        <v>0.10730000000000001</v>
      </c>
    </row>
    <row r="2351" spans="1:41">
      <c r="A2351" s="305">
        <v>2347</v>
      </c>
      <c r="B2351" s="306" t="s">
        <v>4008</v>
      </c>
      <c r="C2351" s="305" t="s">
        <v>301</v>
      </c>
      <c r="D2351" s="306" t="s">
        <v>6362</v>
      </c>
      <c r="E2351" s="305">
        <v>14000</v>
      </c>
      <c r="F2351" s="304">
        <v>12320</v>
      </c>
      <c r="G2351" s="304">
        <v>12320</v>
      </c>
      <c r="H2351" s="304">
        <v>0.99880000000000002</v>
      </c>
      <c r="I2351" s="304">
        <v>2262200</v>
      </c>
      <c r="K2351" s="304">
        <v>0.25530000000000003</v>
      </c>
      <c r="L2351" s="304">
        <v>15960</v>
      </c>
      <c r="M2351" s="304">
        <v>12440</v>
      </c>
      <c r="N2351" s="304">
        <v>0.99831239999999999</v>
      </c>
      <c r="O2351" s="304">
        <v>2251600</v>
      </c>
      <c r="Q2351" s="304">
        <v>0.18990000000000001</v>
      </c>
      <c r="R2351" s="304">
        <v>14600</v>
      </c>
      <c r="S2351" s="304">
        <v>13440</v>
      </c>
      <c r="T2351" s="304">
        <v>0.99760000000000004</v>
      </c>
      <c r="U2351" s="304">
        <v>2055400</v>
      </c>
      <c r="W2351" s="304">
        <v>0.19600000000000001</v>
      </c>
      <c r="X2351" s="304">
        <v>12080</v>
      </c>
      <c r="Y2351" s="304">
        <v>12080</v>
      </c>
      <c r="Z2351" s="304">
        <v>0.996</v>
      </c>
      <c r="AA2351" s="304">
        <v>2222200</v>
      </c>
      <c r="AC2351" s="304">
        <v>0.24829999999999999</v>
      </c>
      <c r="AD2351" s="304">
        <v>12000</v>
      </c>
      <c r="AE2351" s="304">
        <v>12000</v>
      </c>
      <c r="AF2351" s="304">
        <v>0.99880000000000002</v>
      </c>
      <c r="AG2351" s="304">
        <v>2062600</v>
      </c>
      <c r="AI2351" s="304">
        <v>0.23130000000000001</v>
      </c>
      <c r="AJ2351" s="304">
        <v>13520</v>
      </c>
      <c r="AK2351" s="304">
        <v>12520</v>
      </c>
      <c r="AL2351" s="304">
        <v>0.99929999999999997</v>
      </c>
      <c r="AM2351" s="304">
        <v>2166800</v>
      </c>
      <c r="AO2351" s="304">
        <v>0.2228</v>
      </c>
    </row>
    <row r="2352" spans="1:41">
      <c r="A2352" s="305">
        <v>2348</v>
      </c>
      <c r="B2352" s="306" t="s">
        <v>4035</v>
      </c>
      <c r="C2352" s="305" t="s">
        <v>300</v>
      </c>
      <c r="D2352" s="306" t="s">
        <v>6362</v>
      </c>
      <c r="E2352" s="305">
        <v>13000</v>
      </c>
      <c r="F2352" s="304">
        <v>12440</v>
      </c>
      <c r="G2352" s="304">
        <v>10400</v>
      </c>
      <c r="H2352" s="304">
        <v>0.997</v>
      </c>
      <c r="I2352" s="304">
        <v>2480570</v>
      </c>
      <c r="K2352" s="304">
        <v>0.27779999999999999</v>
      </c>
      <c r="L2352" s="304">
        <v>12800</v>
      </c>
      <c r="M2352" s="304">
        <v>12520</v>
      </c>
      <c r="N2352" s="304">
        <v>0.99533640000000001</v>
      </c>
      <c r="O2352" s="304">
        <v>2713610</v>
      </c>
      <c r="Q2352" s="304">
        <v>0.2863</v>
      </c>
      <c r="R2352" s="304">
        <v>8360</v>
      </c>
      <c r="S2352" s="304">
        <v>10400</v>
      </c>
      <c r="T2352" s="304">
        <v>0.99729999999999996</v>
      </c>
      <c r="U2352" s="304">
        <v>2106300</v>
      </c>
      <c r="W2352" s="304">
        <v>0.35089999999999999</v>
      </c>
      <c r="X2352" s="304">
        <v>11400</v>
      </c>
      <c r="Y2352" s="304">
        <v>10440</v>
      </c>
      <c r="Z2352" s="304">
        <v>0.99780000000000002</v>
      </c>
      <c r="AA2352" s="304">
        <v>2462810</v>
      </c>
      <c r="AC2352" s="304">
        <v>0.29099999999999998</v>
      </c>
      <c r="AD2352" s="304">
        <v>9840</v>
      </c>
      <c r="AE2352" s="304">
        <v>10400</v>
      </c>
      <c r="AF2352" s="304">
        <v>0.99739999999999995</v>
      </c>
      <c r="AG2352" s="304">
        <v>2438580</v>
      </c>
      <c r="AI2352" s="304">
        <v>0.33400000000000002</v>
      </c>
      <c r="AJ2352" s="304">
        <v>10960</v>
      </c>
      <c r="AK2352" s="304">
        <v>10400</v>
      </c>
      <c r="AL2352" s="304">
        <v>0.99729999999999996</v>
      </c>
      <c r="AM2352" s="304">
        <v>2554750</v>
      </c>
      <c r="AO2352" s="304">
        <v>0.3246</v>
      </c>
    </row>
    <row r="2353" spans="1:41">
      <c r="A2353" s="305">
        <v>2349</v>
      </c>
      <c r="B2353" s="306" t="s">
        <v>4004</v>
      </c>
      <c r="C2353" s="305" t="s">
        <v>299</v>
      </c>
      <c r="D2353" s="306" t="s">
        <v>6362</v>
      </c>
      <c r="E2353" s="305">
        <v>20000</v>
      </c>
      <c r="F2353" s="304">
        <v>19320</v>
      </c>
      <c r="G2353" s="304">
        <v>16000</v>
      </c>
      <c r="H2353" s="304">
        <v>0.97030079999999996</v>
      </c>
      <c r="I2353" s="304">
        <v>6353400</v>
      </c>
      <c r="K2353" s="304">
        <v>0.47070000000000001</v>
      </c>
      <c r="L2353" s="304">
        <v>17480</v>
      </c>
      <c r="M2353" s="304">
        <v>17480</v>
      </c>
      <c r="N2353" s="304">
        <v>0.96960219999999997</v>
      </c>
      <c r="O2353" s="304">
        <v>6770800</v>
      </c>
      <c r="Q2353" s="304">
        <v>0.53690000000000004</v>
      </c>
      <c r="R2353" s="304">
        <v>21000</v>
      </c>
      <c r="S2353" s="304">
        <v>21000</v>
      </c>
      <c r="T2353" s="304">
        <v>0.97850000000000004</v>
      </c>
      <c r="U2353" s="304">
        <v>5326900</v>
      </c>
      <c r="W2353" s="304">
        <v>0.36</v>
      </c>
      <c r="X2353" s="304">
        <v>23080</v>
      </c>
      <c r="Y2353" s="304">
        <v>23080</v>
      </c>
      <c r="Z2353" s="304">
        <v>0.97360000000000002</v>
      </c>
      <c r="AA2353" s="304">
        <v>6310100</v>
      </c>
      <c r="AC2353" s="304">
        <v>0.37740000000000001</v>
      </c>
      <c r="AD2353" s="304">
        <v>16520</v>
      </c>
      <c r="AE2353" s="304">
        <v>16520</v>
      </c>
      <c r="AF2353" s="304">
        <v>0.97829999999999995</v>
      </c>
      <c r="AG2353" s="304">
        <v>5729900</v>
      </c>
      <c r="AI2353" s="304">
        <v>0.47649999999999998</v>
      </c>
      <c r="AJ2353" s="304">
        <v>19920</v>
      </c>
      <c r="AK2353" s="304">
        <v>19920</v>
      </c>
      <c r="AL2353" s="304">
        <v>0.97199999999999998</v>
      </c>
      <c r="AM2353" s="304">
        <v>6106300</v>
      </c>
      <c r="AO2353" s="304">
        <v>0.438</v>
      </c>
    </row>
    <row r="2354" spans="1:41">
      <c r="A2354" s="305">
        <v>2350</v>
      </c>
      <c r="B2354" s="306" t="s">
        <v>3986</v>
      </c>
      <c r="C2354" s="305" t="s">
        <v>298</v>
      </c>
      <c r="D2354" s="306" t="s">
        <v>6361</v>
      </c>
      <c r="E2354" s="305">
        <v>20000</v>
      </c>
      <c r="F2354" s="304">
        <v>11525.125099999999</v>
      </c>
      <c r="G2354" s="304">
        <v>16000</v>
      </c>
      <c r="H2354" s="304">
        <v>0.99903799999999998</v>
      </c>
      <c r="I2354" s="304">
        <v>2946242</v>
      </c>
      <c r="K2354" s="304">
        <v>0.35539999999999999</v>
      </c>
      <c r="L2354" s="304">
        <v>18373.846799999999</v>
      </c>
      <c r="M2354" s="304">
        <v>18212.9964</v>
      </c>
      <c r="N2354" s="304">
        <v>0.99719999999999998</v>
      </c>
      <c r="O2354" s="304">
        <v>5747241</v>
      </c>
      <c r="Q2354" s="304">
        <v>0.42159999999999997</v>
      </c>
      <c r="R2354" s="304">
        <v>18413.921999999999</v>
      </c>
      <c r="S2354" s="304">
        <v>18413.921999999999</v>
      </c>
      <c r="T2354" s="304">
        <v>0.98980000000000001</v>
      </c>
      <c r="U2354" s="304">
        <v>5208223</v>
      </c>
      <c r="W2354" s="304">
        <v>0.39689999999999998</v>
      </c>
      <c r="X2354" s="304">
        <v>18788.3976</v>
      </c>
      <c r="Y2354" s="304">
        <v>18788.3976</v>
      </c>
      <c r="Z2354" s="304">
        <v>0.9929</v>
      </c>
      <c r="AA2354" s="304">
        <v>5930463</v>
      </c>
      <c r="AC2354" s="304">
        <v>0.42730000000000001</v>
      </c>
      <c r="AD2354" s="304">
        <v>19312.826700000001</v>
      </c>
      <c r="AE2354" s="304">
        <v>18633.393599999999</v>
      </c>
      <c r="AF2354" s="304">
        <v>0.99480000000000002</v>
      </c>
      <c r="AG2354" s="304">
        <v>4746491</v>
      </c>
      <c r="AI2354" s="304">
        <v>0.33210000000000001</v>
      </c>
      <c r="AJ2354" s="304">
        <v>19701.103999999999</v>
      </c>
      <c r="AK2354" s="304">
        <v>19701.103999999999</v>
      </c>
      <c r="AL2354" s="304">
        <v>0.98729999999999996</v>
      </c>
      <c r="AM2354" s="304">
        <v>4152410</v>
      </c>
      <c r="AO2354" s="304">
        <v>0.29649999999999999</v>
      </c>
    </row>
    <row r="2355" spans="1:41">
      <c r="A2355" s="305">
        <v>2351</v>
      </c>
      <c r="B2355" s="306" t="s">
        <v>4484</v>
      </c>
      <c r="C2355" s="305" t="s">
        <v>297</v>
      </c>
      <c r="D2355" s="306" t="s">
        <v>6362</v>
      </c>
      <c r="E2355" s="305">
        <v>20000</v>
      </c>
      <c r="F2355" s="304">
        <v>17999.2</v>
      </c>
      <c r="G2355" s="304">
        <v>17999.2</v>
      </c>
      <c r="H2355" s="304">
        <v>0.95921279999999998</v>
      </c>
      <c r="I2355" s="304">
        <v>5645001</v>
      </c>
      <c r="K2355" s="304">
        <v>0.45419999999999999</v>
      </c>
      <c r="L2355" s="304">
        <v>17204</v>
      </c>
      <c r="M2355" s="304">
        <v>17204</v>
      </c>
      <c r="N2355" s="304">
        <v>0.96426730000000005</v>
      </c>
      <c r="O2355" s="304">
        <v>5371994</v>
      </c>
      <c r="Q2355" s="304">
        <v>0.43530000000000002</v>
      </c>
      <c r="R2355" s="304">
        <v>15428</v>
      </c>
      <c r="S2355" s="304">
        <v>16000</v>
      </c>
      <c r="T2355" s="304">
        <v>0.96120000000000005</v>
      </c>
      <c r="U2355" s="304">
        <v>4995006</v>
      </c>
      <c r="W2355" s="304">
        <v>0.4677</v>
      </c>
      <c r="X2355" s="304">
        <v>16918</v>
      </c>
      <c r="Y2355" s="304">
        <v>16918.400000000001</v>
      </c>
      <c r="Z2355" s="304">
        <v>0.96609999999999996</v>
      </c>
      <c r="AA2355" s="304">
        <v>5461000</v>
      </c>
      <c r="AC2355" s="304">
        <v>0.4491</v>
      </c>
      <c r="AD2355" s="304">
        <v>18344</v>
      </c>
      <c r="AE2355" s="304">
        <v>16618.400000000001</v>
      </c>
      <c r="AF2355" s="304">
        <v>0.95520000000000005</v>
      </c>
      <c r="AG2355" s="304">
        <v>5541995</v>
      </c>
      <c r="AI2355" s="304">
        <v>0.42520000000000002</v>
      </c>
      <c r="AJ2355" s="304">
        <v>19155</v>
      </c>
      <c r="AK2355" s="304">
        <v>18732.400000000001</v>
      </c>
      <c r="AL2355" s="304">
        <v>0.95369999999999999</v>
      </c>
      <c r="AM2355" s="304">
        <v>5677998</v>
      </c>
      <c r="AO2355" s="304">
        <v>0.43169999999999997</v>
      </c>
    </row>
    <row r="2356" spans="1:41">
      <c r="A2356" s="305">
        <v>2352</v>
      </c>
      <c r="B2356" s="306" t="s">
        <v>4484</v>
      </c>
      <c r="C2356" s="305" t="s">
        <v>296</v>
      </c>
      <c r="D2356" s="306" t="s">
        <v>6359</v>
      </c>
      <c r="E2356" s="305">
        <v>2222.2199999999998</v>
      </c>
      <c r="F2356" s="304">
        <v>2062.5</v>
      </c>
      <c r="G2356" s="304">
        <v>0</v>
      </c>
      <c r="H2356" s="304">
        <v>0.96409999999999996</v>
      </c>
      <c r="I2356" s="304">
        <v>58000</v>
      </c>
      <c r="K2356" s="304">
        <v>4.0399999999999998E-2</v>
      </c>
      <c r="L2356" s="304">
        <v>2100</v>
      </c>
      <c r="M2356" s="304">
        <v>0</v>
      </c>
      <c r="N2356" s="304">
        <v>0.98119999999999996</v>
      </c>
      <c r="O2356" s="304">
        <v>29792</v>
      </c>
      <c r="Q2356" s="304">
        <v>4.6699999999999998E-2</v>
      </c>
      <c r="R2356" s="304">
        <v>1890</v>
      </c>
      <c r="S2356" s="304">
        <v>0</v>
      </c>
      <c r="T2356" s="304">
        <v>0.96640000000000004</v>
      </c>
      <c r="U2356" s="304">
        <v>46436</v>
      </c>
      <c r="W2356" s="304">
        <v>3.5299999999999998E-2</v>
      </c>
      <c r="X2356" s="304">
        <v>2120</v>
      </c>
      <c r="Y2356" s="304">
        <v>0</v>
      </c>
      <c r="Z2356" s="304">
        <v>0.95420000000000005</v>
      </c>
      <c r="AA2356" s="304">
        <v>69000</v>
      </c>
      <c r="AC2356" s="304">
        <v>6.4000000000000001E-2</v>
      </c>
      <c r="AD2356" s="304">
        <v>2160</v>
      </c>
      <c r="AE2356" s="304">
        <v>0</v>
      </c>
      <c r="AF2356" s="304">
        <v>0.97089999999999999</v>
      </c>
      <c r="AG2356" s="304">
        <v>43227</v>
      </c>
      <c r="AI2356" s="304">
        <v>2.7699999999999999E-2</v>
      </c>
      <c r="AJ2356" s="304">
        <v>2150</v>
      </c>
      <c r="AK2356" s="304">
        <v>0</v>
      </c>
      <c r="AL2356" s="304">
        <v>0.9254</v>
      </c>
      <c r="AM2356" s="304">
        <v>4000</v>
      </c>
      <c r="AO2356" s="304">
        <v>2.5999999999999999E-3</v>
      </c>
    </row>
    <row r="2357" spans="1:41">
      <c r="A2357" s="305">
        <v>2353</v>
      </c>
      <c r="B2357" s="306" t="s">
        <v>4484</v>
      </c>
      <c r="C2357" s="305" t="s">
        <v>295</v>
      </c>
      <c r="D2357" s="306" t="s">
        <v>6359</v>
      </c>
      <c r="E2357" s="305">
        <v>2777.78</v>
      </c>
      <c r="F2357" s="304">
        <v>2116</v>
      </c>
      <c r="G2357" s="304">
        <v>0</v>
      </c>
      <c r="H2357" s="304">
        <v>0.96230000000000004</v>
      </c>
      <c r="I2357" s="304">
        <v>21740</v>
      </c>
      <c r="K2357" s="304">
        <v>1.4800000000000001E-2</v>
      </c>
      <c r="L2357" s="304">
        <v>2476</v>
      </c>
      <c r="M2357" s="304">
        <v>0</v>
      </c>
      <c r="N2357" s="304">
        <v>0.94520000000000004</v>
      </c>
      <c r="O2357" s="304">
        <v>22730</v>
      </c>
      <c r="Q2357" s="304">
        <v>1.3100000000000001E-2</v>
      </c>
      <c r="R2357" s="304">
        <v>612</v>
      </c>
      <c r="S2357" s="304">
        <v>0</v>
      </c>
      <c r="T2357" s="304">
        <v>0.99150000000000005</v>
      </c>
      <c r="U2357" s="304">
        <v>240</v>
      </c>
      <c r="W2357" s="304">
        <v>5.0000000000000001E-4</v>
      </c>
      <c r="X2357" s="304">
        <v>2116</v>
      </c>
      <c r="Y2357" s="304">
        <v>0</v>
      </c>
      <c r="Z2357" s="304">
        <v>0.96989999999999998</v>
      </c>
      <c r="AA2357" s="304">
        <v>169420</v>
      </c>
      <c r="AC2357" s="304">
        <v>0.1114</v>
      </c>
      <c r="AD2357" s="304">
        <v>2392</v>
      </c>
      <c r="AE2357" s="304">
        <v>0</v>
      </c>
      <c r="AF2357" s="304">
        <v>0.96309999999999996</v>
      </c>
      <c r="AG2357" s="304">
        <v>66530</v>
      </c>
      <c r="AI2357" s="304">
        <v>3.8800000000000001E-2</v>
      </c>
      <c r="AJ2357" s="304">
        <v>1828</v>
      </c>
      <c r="AK2357" s="304">
        <v>0</v>
      </c>
      <c r="AL2357" s="304">
        <v>0.998</v>
      </c>
      <c r="AM2357" s="304">
        <v>178080</v>
      </c>
      <c r="AO2357" s="304">
        <v>0.1356</v>
      </c>
    </row>
    <row r="2358" spans="1:41">
      <c r="A2358" s="305">
        <v>2354</v>
      </c>
      <c r="B2358" s="306" t="s">
        <v>4484</v>
      </c>
      <c r="C2358" s="305" t="s">
        <v>294</v>
      </c>
      <c r="D2358" s="306" t="s">
        <v>6362</v>
      </c>
      <c r="E2358" s="305">
        <v>6000</v>
      </c>
      <c r="F2358" s="304">
        <v>7720</v>
      </c>
      <c r="G2358" s="304">
        <v>7720</v>
      </c>
      <c r="H2358" s="304">
        <v>0.94434649999999998</v>
      </c>
      <c r="I2358" s="304">
        <v>857400</v>
      </c>
      <c r="K2358" s="304">
        <v>0.1633</v>
      </c>
      <c r="L2358" s="304">
        <v>7960</v>
      </c>
      <c r="M2358" s="304">
        <v>7960</v>
      </c>
      <c r="N2358" s="304">
        <v>0.92471389999999998</v>
      </c>
      <c r="O2358" s="304">
        <v>1139000</v>
      </c>
      <c r="Q2358" s="304">
        <v>0.20799999999999999</v>
      </c>
      <c r="R2358" s="304">
        <v>6920</v>
      </c>
      <c r="S2358" s="304">
        <v>6920</v>
      </c>
      <c r="T2358" s="304">
        <v>0.92059999999999997</v>
      </c>
      <c r="U2358" s="304">
        <v>969800</v>
      </c>
      <c r="W2358" s="304">
        <v>0.2114</v>
      </c>
      <c r="X2358" s="304">
        <v>6880</v>
      </c>
      <c r="Y2358" s="304">
        <v>6880</v>
      </c>
      <c r="Z2358" s="304">
        <v>0.93899999999999995</v>
      </c>
      <c r="AA2358" s="304">
        <v>844000</v>
      </c>
      <c r="AC2358" s="304">
        <v>0.17560000000000001</v>
      </c>
      <c r="AD2358" s="304">
        <v>7080</v>
      </c>
      <c r="AE2358" s="304">
        <v>7080</v>
      </c>
      <c r="AF2358" s="304">
        <v>0.98460000000000003</v>
      </c>
      <c r="AG2358" s="304">
        <v>825200</v>
      </c>
      <c r="AI2358" s="304">
        <v>0.15909999999999999</v>
      </c>
      <c r="AJ2358" s="304">
        <v>6640</v>
      </c>
      <c r="AK2358" s="304">
        <v>5680</v>
      </c>
      <c r="AL2358" s="304">
        <v>0.99939999999999996</v>
      </c>
      <c r="AM2358" s="304">
        <v>937000</v>
      </c>
      <c r="AO2358" s="304">
        <v>0.1961</v>
      </c>
    </row>
    <row r="2359" spans="1:41">
      <c r="A2359" s="305">
        <v>2355</v>
      </c>
      <c r="B2359" s="306" t="s">
        <v>4507</v>
      </c>
      <c r="C2359" s="305" t="s">
        <v>293</v>
      </c>
      <c r="D2359" s="306" t="s">
        <v>6362</v>
      </c>
      <c r="E2359" s="305">
        <v>8000</v>
      </c>
      <c r="F2359" s="304">
        <v>7000</v>
      </c>
      <c r="G2359" s="304">
        <v>7000</v>
      </c>
      <c r="H2359" s="304">
        <v>0.99839999999999995</v>
      </c>
      <c r="I2359" s="304">
        <v>1573500</v>
      </c>
      <c r="K2359" s="304">
        <v>0.31269999999999998</v>
      </c>
      <c r="L2359" s="304">
        <v>7040</v>
      </c>
      <c r="M2359" s="304">
        <v>7040</v>
      </c>
      <c r="N2359" s="304">
        <v>0.99907679999999999</v>
      </c>
      <c r="O2359" s="304">
        <v>1750200</v>
      </c>
      <c r="Q2359" s="304">
        <v>0.33450000000000002</v>
      </c>
      <c r="R2359" s="304">
        <v>7840</v>
      </c>
      <c r="S2359" s="304">
        <v>7840</v>
      </c>
      <c r="T2359" s="304">
        <v>0.99929999999999997</v>
      </c>
      <c r="U2359" s="304">
        <v>1379500</v>
      </c>
      <c r="W2359" s="304">
        <v>0.24460000000000001</v>
      </c>
      <c r="X2359" s="304">
        <v>7040</v>
      </c>
      <c r="Y2359" s="304">
        <v>6880</v>
      </c>
      <c r="Z2359" s="304">
        <v>0.99980000000000002</v>
      </c>
      <c r="AA2359" s="304">
        <v>1561400</v>
      </c>
      <c r="AC2359" s="304">
        <v>0.29820000000000002</v>
      </c>
      <c r="AD2359" s="304">
        <v>7240</v>
      </c>
      <c r="AE2359" s="304">
        <v>6480</v>
      </c>
      <c r="AF2359" s="304">
        <v>0.99980000000000002</v>
      </c>
      <c r="AG2359" s="304">
        <v>1627000</v>
      </c>
      <c r="AI2359" s="304">
        <v>0.30209999999999998</v>
      </c>
      <c r="AJ2359" s="304">
        <v>7760</v>
      </c>
      <c r="AK2359" s="304">
        <v>6800</v>
      </c>
      <c r="AL2359" s="304">
        <v>0.99990000000000001</v>
      </c>
      <c r="AM2359" s="304">
        <v>1501300</v>
      </c>
      <c r="AO2359" s="304">
        <v>0.26869999999999999</v>
      </c>
    </row>
    <row r="2360" spans="1:41">
      <c r="A2360" s="305">
        <v>2356</v>
      </c>
      <c r="B2360" s="306" t="s">
        <v>4027</v>
      </c>
      <c r="C2360" s="305" t="s">
        <v>292</v>
      </c>
      <c r="D2360" s="306" t="s">
        <v>6362</v>
      </c>
      <c r="E2360" s="305">
        <v>21000</v>
      </c>
      <c r="F2360" s="304">
        <v>21000</v>
      </c>
      <c r="G2360" s="304">
        <v>21000</v>
      </c>
      <c r="H2360" s="304">
        <v>0.98919999999999997</v>
      </c>
      <c r="I2360" s="304">
        <v>6872000</v>
      </c>
      <c r="K2360" s="304">
        <v>0.45950000000000002</v>
      </c>
      <c r="L2360" s="304">
        <v>22440</v>
      </c>
      <c r="M2360" s="304">
        <v>22440</v>
      </c>
      <c r="N2360" s="304">
        <v>0.98671920000000002</v>
      </c>
      <c r="O2360" s="304">
        <v>7545000</v>
      </c>
      <c r="Q2360" s="304">
        <v>0.45800000000000002</v>
      </c>
      <c r="R2360" s="304">
        <v>21120</v>
      </c>
      <c r="S2360" s="304">
        <v>21120</v>
      </c>
      <c r="T2360" s="304">
        <v>0.98829999999999996</v>
      </c>
      <c r="U2360" s="304">
        <v>6172800</v>
      </c>
      <c r="W2360" s="304">
        <v>0.4108</v>
      </c>
      <c r="X2360" s="304">
        <v>18560</v>
      </c>
      <c r="Y2360" s="304">
        <v>18560</v>
      </c>
      <c r="Z2360" s="304">
        <v>0.98839999999999995</v>
      </c>
      <c r="AA2360" s="304">
        <v>6951200</v>
      </c>
      <c r="AC2360" s="304">
        <v>0.50929999999999997</v>
      </c>
      <c r="AD2360" s="304">
        <v>19840</v>
      </c>
      <c r="AE2360" s="304">
        <v>19840</v>
      </c>
      <c r="AF2360" s="304">
        <v>0.98860000000000003</v>
      </c>
      <c r="AG2360" s="304">
        <v>6965400</v>
      </c>
      <c r="AI2360" s="304">
        <v>0.4773</v>
      </c>
      <c r="AJ2360" s="304">
        <v>20200</v>
      </c>
      <c r="AK2360" s="304">
        <v>20200</v>
      </c>
      <c r="AL2360" s="304">
        <v>0.98929999999999996</v>
      </c>
      <c r="AM2360" s="304">
        <v>7267400</v>
      </c>
      <c r="AO2360" s="304">
        <v>0.50509999999999999</v>
      </c>
    </row>
    <row r="2361" spans="1:41">
      <c r="A2361" s="305">
        <v>2357</v>
      </c>
      <c r="B2361" s="306" t="s">
        <v>4568</v>
      </c>
      <c r="C2361" s="305" t="s">
        <v>291</v>
      </c>
      <c r="D2361" s="306" t="s">
        <v>6363</v>
      </c>
      <c r="E2361" s="305">
        <v>35000</v>
      </c>
      <c r="F2361" s="304">
        <v>31480</v>
      </c>
      <c r="G2361" s="304">
        <v>31480</v>
      </c>
      <c r="H2361" s="304">
        <v>0.9768</v>
      </c>
      <c r="I2361" s="304">
        <v>12058800</v>
      </c>
      <c r="K2361" s="304">
        <v>0.54469999999999996</v>
      </c>
      <c r="L2361" s="304">
        <v>28960</v>
      </c>
      <c r="M2361" s="304">
        <v>28960</v>
      </c>
      <c r="N2361" s="304">
        <v>0.97718819999999995</v>
      </c>
      <c r="O2361" s="304">
        <v>12841400</v>
      </c>
      <c r="P2361" s="304" t="e">
        <f>O2361-#REF!</f>
        <v>#REF!</v>
      </c>
      <c r="Q2361" s="304">
        <v>0.6099</v>
      </c>
      <c r="R2361" s="304">
        <v>27800</v>
      </c>
      <c r="S2361" s="304">
        <v>28000</v>
      </c>
      <c r="T2361" s="304">
        <v>0.98180000000000001</v>
      </c>
      <c r="U2361" s="304">
        <v>12107000</v>
      </c>
      <c r="V2361" s="304" t="e">
        <f>U2361-#REF!</f>
        <v>#REF!</v>
      </c>
      <c r="W2361" s="304">
        <v>0.61609999999999998</v>
      </c>
      <c r="X2361" s="304">
        <v>28120</v>
      </c>
      <c r="Y2361" s="304">
        <v>28120</v>
      </c>
      <c r="Z2361" s="304">
        <v>0.98140000000000005</v>
      </c>
      <c r="AA2361" s="304">
        <v>12519100</v>
      </c>
      <c r="AB2361" s="304" t="e">
        <f>AA2361-#REF!</f>
        <v>#REF!</v>
      </c>
      <c r="AC2361" s="304">
        <v>0.61019999999999996</v>
      </c>
      <c r="AD2361" s="304">
        <v>26480</v>
      </c>
      <c r="AE2361" s="304">
        <v>28000</v>
      </c>
      <c r="AF2361" s="304">
        <v>0.98609999999999998</v>
      </c>
      <c r="AG2361" s="304">
        <v>11654600</v>
      </c>
      <c r="AI2361" s="304">
        <v>0.6</v>
      </c>
      <c r="AJ2361" s="304">
        <v>29440</v>
      </c>
      <c r="AK2361" s="304">
        <v>29440</v>
      </c>
      <c r="AL2361" s="304">
        <v>0.97960000000000003</v>
      </c>
      <c r="AM2361" s="304">
        <v>12300300</v>
      </c>
      <c r="AO2361" s="304">
        <v>0.5927</v>
      </c>
    </row>
    <row r="2362" spans="1:41">
      <c r="A2362" s="305">
        <v>2358</v>
      </c>
      <c r="B2362" s="306" t="s">
        <v>4568</v>
      </c>
      <c r="C2362" s="305" t="s">
        <v>290</v>
      </c>
      <c r="D2362" s="306" t="s">
        <v>6361</v>
      </c>
      <c r="E2362" s="305">
        <v>14000</v>
      </c>
      <c r="F2362" s="304">
        <v>17645.281500000001</v>
      </c>
      <c r="G2362" s="304">
        <v>17645.281500000001</v>
      </c>
      <c r="H2362" s="304">
        <v>0.9929</v>
      </c>
      <c r="I2362" s="304">
        <v>7372400</v>
      </c>
      <c r="K2362" s="304">
        <v>0.58440000000000003</v>
      </c>
      <c r="L2362" s="304">
        <v>16143.412</v>
      </c>
      <c r="M2362" s="304">
        <v>16143.412</v>
      </c>
      <c r="N2362" s="304">
        <v>0.97829999999999995</v>
      </c>
      <c r="O2362" s="304">
        <v>3101631</v>
      </c>
      <c r="Q2362" s="304">
        <v>0.26400000000000001</v>
      </c>
      <c r="R2362" s="304">
        <v>19827.939399999999</v>
      </c>
      <c r="S2362" s="304">
        <v>19827.939399999999</v>
      </c>
      <c r="T2362" s="304">
        <v>0.97640000000000005</v>
      </c>
      <c r="U2362" s="304">
        <v>4390508</v>
      </c>
      <c r="W2362" s="304">
        <v>0.315</v>
      </c>
      <c r="X2362" s="304">
        <v>12880</v>
      </c>
      <c r="Y2362" s="304">
        <v>12680</v>
      </c>
      <c r="Z2362" s="304">
        <v>0.97799999999999998</v>
      </c>
      <c r="AA2362" s="304">
        <v>1180850</v>
      </c>
      <c r="AC2362" s="304">
        <v>0.12609999999999999</v>
      </c>
      <c r="AD2362" s="304">
        <v>16880</v>
      </c>
      <c r="AE2362" s="304">
        <v>16880</v>
      </c>
      <c r="AF2362" s="304">
        <v>0.93169999999999997</v>
      </c>
      <c r="AG2362" s="304">
        <v>2330100</v>
      </c>
      <c r="AI2362" s="304">
        <v>0.20080000000000001</v>
      </c>
      <c r="AJ2362" s="304">
        <v>12600</v>
      </c>
      <c r="AK2362" s="304">
        <v>12600</v>
      </c>
      <c r="AL2362" s="304">
        <v>0.96599999999999997</v>
      </c>
      <c r="AM2362" s="304">
        <v>2124380</v>
      </c>
      <c r="AO2362" s="304">
        <v>0.2457</v>
      </c>
    </row>
    <row r="2363" spans="1:41">
      <c r="A2363" s="305">
        <v>2359</v>
      </c>
      <c r="B2363" s="306" t="s">
        <v>4568</v>
      </c>
      <c r="C2363" s="305" t="s">
        <v>289</v>
      </c>
      <c r="D2363" s="306" t="s">
        <v>6361</v>
      </c>
      <c r="E2363" s="305">
        <v>11000</v>
      </c>
      <c r="F2363" s="304">
        <v>15480</v>
      </c>
      <c r="G2363" s="304">
        <v>15480</v>
      </c>
      <c r="H2363" s="304">
        <v>0.9929</v>
      </c>
      <c r="I2363" s="304">
        <v>7138100</v>
      </c>
      <c r="J2363" s="304" t="e">
        <f>I2363-#REF!</f>
        <v>#REF!</v>
      </c>
      <c r="K2363" s="304">
        <v>0.65559999999999996</v>
      </c>
      <c r="L2363" s="304">
        <v>16720</v>
      </c>
      <c r="M2363" s="304">
        <v>16720</v>
      </c>
      <c r="N2363" s="304">
        <v>0.98759620000000004</v>
      </c>
      <c r="O2363" s="304">
        <v>8454600</v>
      </c>
      <c r="P2363" s="304" t="e">
        <f>O2363-#REF!</f>
        <v>#REF!</v>
      </c>
      <c r="Q2363" s="304">
        <v>0.69110000000000005</v>
      </c>
      <c r="R2363" s="304">
        <v>15960</v>
      </c>
      <c r="S2363" s="304">
        <v>15960</v>
      </c>
      <c r="T2363" s="304">
        <v>0.96089999999999998</v>
      </c>
      <c r="U2363" s="304">
        <v>5742300</v>
      </c>
      <c r="W2363" s="304">
        <v>0.51949999999999996</v>
      </c>
      <c r="X2363" s="304">
        <v>15080</v>
      </c>
      <c r="Y2363" s="304">
        <v>15080</v>
      </c>
      <c r="Z2363" s="304">
        <v>0.99019999999999997</v>
      </c>
      <c r="AA2363" s="304">
        <v>8207700</v>
      </c>
      <c r="AB2363" s="304" t="e">
        <f>AA2363-#REF!</f>
        <v>#REF!</v>
      </c>
      <c r="AC2363" s="304">
        <v>0.73850000000000005</v>
      </c>
      <c r="AD2363" s="304">
        <v>14880</v>
      </c>
      <c r="AE2363" s="304">
        <v>14880</v>
      </c>
      <c r="AF2363" s="304">
        <v>0.99350000000000005</v>
      </c>
      <c r="AG2363" s="304">
        <v>7166900</v>
      </c>
      <c r="AH2363" s="304" t="e">
        <f>AG2363-#REF!</f>
        <v>#REF!</v>
      </c>
      <c r="AI2363" s="304">
        <v>0.65269999999999995</v>
      </c>
      <c r="AJ2363" s="304">
        <v>13920</v>
      </c>
      <c r="AK2363" s="304">
        <v>13920</v>
      </c>
      <c r="AL2363" s="304">
        <v>0.99050000000000005</v>
      </c>
      <c r="AM2363" s="304">
        <v>3676600</v>
      </c>
      <c r="AO2363" s="304">
        <v>0.37419999999999998</v>
      </c>
    </row>
    <row r="2364" spans="1:41">
      <c r="A2364" s="305">
        <v>2360</v>
      </c>
      <c r="B2364" s="306" t="s">
        <v>4568</v>
      </c>
      <c r="C2364" s="305" t="s">
        <v>286</v>
      </c>
      <c r="D2364" s="306" t="s">
        <v>6364</v>
      </c>
      <c r="E2364" s="305">
        <v>27000</v>
      </c>
      <c r="F2364" s="304">
        <v>29443.75</v>
      </c>
      <c r="G2364" s="304">
        <v>29443.75</v>
      </c>
      <c r="H2364" s="304">
        <v>0.99970000000000003</v>
      </c>
      <c r="I2364" s="304">
        <v>14731000</v>
      </c>
      <c r="J2364" s="304" t="e">
        <f>I2364-#REF!</f>
        <v>#REF!</v>
      </c>
      <c r="K2364" s="304">
        <v>0.68420000000000003</v>
      </c>
      <c r="L2364" s="304">
        <v>33560</v>
      </c>
      <c r="M2364" s="304">
        <v>26650</v>
      </c>
      <c r="N2364" s="304">
        <v>0.99988750000000004</v>
      </c>
      <c r="O2364" s="304">
        <v>13085000</v>
      </c>
      <c r="Q2364" s="304">
        <v>0.51870000000000005</v>
      </c>
      <c r="R2364" s="304">
        <v>29843.75</v>
      </c>
      <c r="S2364" s="304">
        <v>26931.25</v>
      </c>
      <c r="T2364" s="304">
        <v>0.99990000000000001</v>
      </c>
      <c r="U2364" s="304">
        <v>13856000</v>
      </c>
      <c r="V2364" s="304" t="e">
        <f>U2364-#REF!</f>
        <v>#REF!</v>
      </c>
      <c r="W2364" s="304">
        <v>0.63490000000000002</v>
      </c>
      <c r="X2364" s="304">
        <v>29550</v>
      </c>
      <c r="Y2364" s="304">
        <v>26456.25</v>
      </c>
      <c r="Z2364" s="304">
        <v>0.99990000000000001</v>
      </c>
      <c r="AA2364" s="304">
        <v>13960000</v>
      </c>
      <c r="AB2364" s="304" t="e">
        <f>AA2364-#REF!</f>
        <v>#REF!</v>
      </c>
      <c r="AC2364" s="304">
        <v>0.62660000000000005</v>
      </c>
      <c r="AD2364" s="304">
        <v>29775</v>
      </c>
      <c r="AE2364" s="304">
        <v>29775</v>
      </c>
      <c r="AF2364" s="304">
        <v>0.99970000000000003</v>
      </c>
      <c r="AG2364" s="304">
        <v>15300000</v>
      </c>
      <c r="AH2364" s="304" t="e">
        <f>AG2364-#REF!</f>
        <v>#REF!</v>
      </c>
      <c r="AI2364" s="304">
        <v>0.68140000000000001</v>
      </c>
      <c r="AJ2364" s="304">
        <v>26937.5</v>
      </c>
      <c r="AK2364" s="304">
        <v>26287.5</v>
      </c>
      <c r="AL2364" s="304">
        <v>0.99350000000000005</v>
      </c>
      <c r="AM2364" s="304">
        <v>8620000</v>
      </c>
      <c r="AO2364" s="304">
        <v>0.4461</v>
      </c>
    </row>
    <row r="2365" spans="1:41">
      <c r="A2365" s="305">
        <v>2361</v>
      </c>
      <c r="B2365" s="306" t="s">
        <v>4568</v>
      </c>
      <c r="C2365" s="305" t="s">
        <v>288</v>
      </c>
      <c r="D2365" s="306" t="s">
        <v>6362</v>
      </c>
      <c r="E2365" s="305">
        <v>14500</v>
      </c>
      <c r="F2365" s="304">
        <v>11140.8</v>
      </c>
      <c r="G2365" s="304">
        <v>11600</v>
      </c>
      <c r="H2365" s="304">
        <v>0.98460000000000003</v>
      </c>
      <c r="I2365" s="304">
        <v>3610001</v>
      </c>
      <c r="K2365" s="304">
        <v>0.45710000000000001</v>
      </c>
      <c r="L2365" s="304">
        <v>13045</v>
      </c>
      <c r="M2365" s="304">
        <v>13044.8</v>
      </c>
      <c r="N2365" s="304">
        <v>0.99393580000000004</v>
      </c>
      <c r="O2365" s="304">
        <v>3770999</v>
      </c>
      <c r="Q2365" s="304">
        <v>0.39090000000000003</v>
      </c>
      <c r="R2365" s="304">
        <v>10768</v>
      </c>
      <c r="S2365" s="304">
        <v>11600</v>
      </c>
      <c r="T2365" s="304">
        <v>0.99419999999999997</v>
      </c>
      <c r="U2365" s="304">
        <v>3440001</v>
      </c>
      <c r="W2365" s="304">
        <v>0.44629999999999997</v>
      </c>
      <c r="X2365" s="304">
        <v>13905</v>
      </c>
      <c r="Y2365" s="304">
        <v>12523.2</v>
      </c>
      <c r="Z2365" s="304">
        <v>0.99690000000000001</v>
      </c>
      <c r="AA2365" s="304">
        <v>3484000</v>
      </c>
      <c r="AC2365" s="304">
        <v>0.3377</v>
      </c>
      <c r="AD2365" s="304">
        <v>11029</v>
      </c>
      <c r="AE2365" s="304">
        <v>11600</v>
      </c>
      <c r="AF2365" s="304">
        <v>0.99839999999999995</v>
      </c>
      <c r="AG2365" s="304">
        <v>3182998</v>
      </c>
      <c r="AI2365" s="304">
        <v>0.3886</v>
      </c>
      <c r="AJ2365" s="304">
        <v>16252</v>
      </c>
      <c r="AK2365" s="304">
        <v>16252.4</v>
      </c>
      <c r="AL2365" s="304">
        <v>0.99250000000000005</v>
      </c>
      <c r="AM2365" s="304">
        <v>3506999</v>
      </c>
      <c r="AO2365" s="304">
        <v>0.30199999999999999</v>
      </c>
    </row>
    <row r="2366" spans="1:41">
      <c r="A2366" s="305">
        <v>2362</v>
      </c>
      <c r="B2366" s="306" t="s">
        <v>4568</v>
      </c>
      <c r="C2366" s="305" t="s">
        <v>287</v>
      </c>
      <c r="D2366" s="306" t="s">
        <v>6361</v>
      </c>
      <c r="E2366" s="305">
        <v>32000</v>
      </c>
      <c r="F2366" s="304">
        <v>7375</v>
      </c>
      <c r="G2366" s="304">
        <v>9600</v>
      </c>
      <c r="H2366" s="304">
        <v>1</v>
      </c>
      <c r="I2366" s="304">
        <v>2994000</v>
      </c>
      <c r="K2366" s="304">
        <v>0.56389999999999996</v>
      </c>
      <c r="L2366" s="304">
        <v>7790</v>
      </c>
      <c r="M2366" s="304">
        <v>9600</v>
      </c>
      <c r="N2366" s="304">
        <v>0.99998500000000001</v>
      </c>
      <c r="O2366" s="304">
        <v>2231000</v>
      </c>
      <c r="Q2366" s="304">
        <v>0.38500000000000001</v>
      </c>
      <c r="R2366" s="304">
        <v>20060</v>
      </c>
      <c r="S2366" s="304">
        <v>20060</v>
      </c>
      <c r="T2366" s="304">
        <v>0.98219999999999996</v>
      </c>
      <c r="U2366" s="304">
        <v>3985000</v>
      </c>
      <c r="W2366" s="304">
        <v>0.28089999999999998</v>
      </c>
      <c r="X2366" s="304">
        <v>13060</v>
      </c>
      <c r="Y2366" s="304">
        <v>13060</v>
      </c>
      <c r="Z2366" s="304">
        <v>0.98729999999999996</v>
      </c>
      <c r="AA2366" s="304">
        <v>6633000</v>
      </c>
      <c r="AB2366" s="304" t="e">
        <f>AA2366-#REF!</f>
        <v>#REF!</v>
      </c>
      <c r="AC2366" s="304">
        <v>0.69140000000000001</v>
      </c>
      <c r="AD2366" s="304">
        <v>15500</v>
      </c>
      <c r="AE2366" s="304">
        <v>15500</v>
      </c>
      <c r="AF2366" s="304">
        <v>0.98399999999999999</v>
      </c>
      <c r="AG2366" s="304">
        <v>5944000</v>
      </c>
      <c r="AI2366" s="304">
        <v>0.52380000000000004</v>
      </c>
      <c r="AJ2366" s="304">
        <v>25313</v>
      </c>
      <c r="AK2366" s="304">
        <v>25600</v>
      </c>
      <c r="AL2366" s="304">
        <v>0.98640000000000005</v>
      </c>
      <c r="AM2366" s="304">
        <v>13470000</v>
      </c>
      <c r="AN2366" s="304" t="e">
        <f>AM2366-#REF!</f>
        <v>#REF!</v>
      </c>
      <c r="AO2366" s="304">
        <v>0.74929999999999997</v>
      </c>
    </row>
    <row r="2367" spans="1:41">
      <c r="A2367" s="305">
        <v>2363</v>
      </c>
      <c r="B2367" s="306" t="s">
        <v>4568</v>
      </c>
      <c r="C2367" s="305" t="s">
        <v>286</v>
      </c>
      <c r="D2367" s="306" t="s">
        <v>6359</v>
      </c>
      <c r="E2367" s="305">
        <v>5000</v>
      </c>
      <c r="F2367" s="304">
        <v>2500</v>
      </c>
      <c r="G2367" s="304">
        <v>0</v>
      </c>
      <c r="H2367" s="304">
        <v>0.99929999999999997</v>
      </c>
      <c r="I2367" s="304">
        <v>229258</v>
      </c>
      <c r="K2367" s="304">
        <v>0.1275</v>
      </c>
      <c r="L2367" s="304">
        <v>3250</v>
      </c>
      <c r="M2367" s="304">
        <v>0</v>
      </c>
      <c r="N2367" s="304">
        <v>0.99901810000000002</v>
      </c>
      <c r="O2367" s="304">
        <v>135734</v>
      </c>
      <c r="Q2367" s="304">
        <v>5.62E-2</v>
      </c>
      <c r="R2367" s="304">
        <v>2590</v>
      </c>
      <c r="S2367" s="304">
        <v>0</v>
      </c>
      <c r="T2367" s="304">
        <v>0.99880000000000002</v>
      </c>
      <c r="U2367" s="304">
        <v>216219</v>
      </c>
      <c r="W2367" s="304">
        <v>0.11609999999999999</v>
      </c>
      <c r="X2367" s="304">
        <v>3090</v>
      </c>
      <c r="Y2367" s="304">
        <v>0</v>
      </c>
      <c r="Z2367" s="304">
        <v>0.998</v>
      </c>
      <c r="AA2367" s="304">
        <v>187000</v>
      </c>
      <c r="AC2367" s="304">
        <v>0.18920000000000001</v>
      </c>
      <c r="AD2367" s="304">
        <v>3160</v>
      </c>
      <c r="AE2367" s="304">
        <v>0</v>
      </c>
      <c r="AF2367" s="304">
        <v>0.99809999999999999</v>
      </c>
      <c r="AG2367" s="304">
        <v>208000</v>
      </c>
      <c r="AI2367" s="304">
        <v>8.8499999999999995E-2</v>
      </c>
      <c r="AJ2367" s="304">
        <v>3094</v>
      </c>
      <c r="AK2367" s="304">
        <v>0</v>
      </c>
      <c r="AL2367" s="304">
        <v>0.96130000000000004</v>
      </c>
      <c r="AM2367" s="304">
        <v>38000</v>
      </c>
      <c r="AO2367" s="304">
        <v>1.7999999999999999E-2</v>
      </c>
    </row>
    <row r="2368" spans="1:41">
      <c r="A2368" s="305">
        <v>2364</v>
      </c>
      <c r="B2368" s="306" t="s">
        <v>4568</v>
      </c>
      <c r="C2368" s="305" t="s">
        <v>285</v>
      </c>
      <c r="D2368" s="306" t="s">
        <v>6362</v>
      </c>
      <c r="E2368" s="305">
        <v>12000</v>
      </c>
      <c r="F2368" s="304">
        <v>10836.8</v>
      </c>
      <c r="G2368" s="304">
        <v>10836.8</v>
      </c>
      <c r="H2368" s="304">
        <v>0.97160000000000002</v>
      </c>
      <c r="I2368" s="304">
        <v>3961999</v>
      </c>
      <c r="K2368" s="304">
        <v>0.52259999999999995</v>
      </c>
      <c r="L2368" s="304">
        <v>11667</v>
      </c>
      <c r="M2368" s="304">
        <v>11667</v>
      </c>
      <c r="N2368" s="304">
        <v>0.94297189999999997</v>
      </c>
      <c r="O2368" s="304">
        <v>4146999</v>
      </c>
      <c r="Q2368" s="304">
        <v>0.50660000000000005</v>
      </c>
      <c r="R2368" s="304">
        <v>12433</v>
      </c>
      <c r="S2368" s="304">
        <v>12433</v>
      </c>
      <c r="T2368" s="304">
        <v>0.97119999999999995</v>
      </c>
      <c r="U2368" s="304">
        <v>3696001</v>
      </c>
      <c r="W2368" s="304">
        <v>0.42509999999999998</v>
      </c>
      <c r="X2368" s="304">
        <v>11319</v>
      </c>
      <c r="Y2368" s="304">
        <v>10539.6</v>
      </c>
      <c r="Z2368" s="304">
        <v>0.94089999999999996</v>
      </c>
      <c r="AA2368" s="304">
        <v>4080001</v>
      </c>
      <c r="AC2368" s="304">
        <v>0.51490000000000002</v>
      </c>
      <c r="AD2368" s="304">
        <v>11537</v>
      </c>
      <c r="AE2368" s="304">
        <v>11537.2</v>
      </c>
      <c r="AF2368" s="304">
        <v>0.92989999999999995</v>
      </c>
      <c r="AG2368" s="304">
        <v>4021998</v>
      </c>
      <c r="AI2368" s="304">
        <v>0.504</v>
      </c>
      <c r="AJ2368" s="304">
        <v>9997</v>
      </c>
      <c r="AK2368" s="304">
        <v>9600</v>
      </c>
      <c r="AL2368" s="304">
        <v>0.97050000000000003</v>
      </c>
      <c r="AM2368" s="304">
        <v>3924001</v>
      </c>
      <c r="AO2368" s="304">
        <v>0.56169999999999998</v>
      </c>
    </row>
    <row r="2369" spans="1:41">
      <c r="A2369" s="305">
        <v>2365</v>
      </c>
      <c r="B2369" s="306" t="s">
        <v>4006</v>
      </c>
      <c r="C2369" s="305" t="s">
        <v>284</v>
      </c>
      <c r="D2369" s="306" t="s">
        <v>6362</v>
      </c>
      <c r="E2369" s="305">
        <v>8000</v>
      </c>
      <c r="F2369" s="304">
        <v>7744.4</v>
      </c>
      <c r="G2369" s="304">
        <v>7744.4</v>
      </c>
      <c r="H2369" s="304">
        <v>0.99939999999999996</v>
      </c>
      <c r="I2369" s="304">
        <v>1659001</v>
      </c>
      <c r="K2369" s="304">
        <v>0.29780000000000001</v>
      </c>
      <c r="L2369" s="304">
        <v>7892.8</v>
      </c>
      <c r="M2369" s="304">
        <v>7892.8</v>
      </c>
      <c r="N2369" s="304">
        <v>0.99900279999999997</v>
      </c>
      <c r="O2369" s="304">
        <v>1813000</v>
      </c>
      <c r="Q2369" s="304">
        <v>0.309</v>
      </c>
      <c r="R2369" s="304">
        <v>7868</v>
      </c>
      <c r="S2369" s="304">
        <v>7868</v>
      </c>
      <c r="T2369" s="304">
        <v>0.99780000000000002</v>
      </c>
      <c r="U2369" s="304">
        <v>1783998</v>
      </c>
      <c r="W2369" s="304">
        <v>0.31569999999999998</v>
      </c>
      <c r="X2369" s="304">
        <v>7895</v>
      </c>
      <c r="Y2369" s="304">
        <v>7828</v>
      </c>
      <c r="Z2369" s="304">
        <v>0.99950000000000006</v>
      </c>
      <c r="AA2369" s="304">
        <v>1838000</v>
      </c>
      <c r="AC2369" s="304">
        <v>0.313</v>
      </c>
      <c r="AD2369" s="304">
        <v>7656</v>
      </c>
      <c r="AE2369" s="304">
        <v>7656.4</v>
      </c>
      <c r="AF2369" s="304">
        <v>0.99960000000000004</v>
      </c>
      <c r="AG2369" s="304">
        <v>1686000</v>
      </c>
      <c r="AI2369" s="304">
        <v>0.29609999999999997</v>
      </c>
      <c r="AJ2369" s="304">
        <v>8197</v>
      </c>
      <c r="AK2369" s="304">
        <v>8197.2000000000007</v>
      </c>
      <c r="AL2369" s="304">
        <v>0.99929999999999997</v>
      </c>
      <c r="AM2369" s="304">
        <v>1845000</v>
      </c>
      <c r="AO2369" s="304">
        <v>0.31280000000000002</v>
      </c>
    </row>
    <row r="2370" spans="1:41">
      <c r="A2370" s="305">
        <v>2366</v>
      </c>
      <c r="B2370" s="306" t="s">
        <v>4614</v>
      </c>
      <c r="C2370" s="305" t="s">
        <v>283</v>
      </c>
      <c r="D2370" s="306" t="s">
        <v>6364</v>
      </c>
      <c r="E2370" s="305">
        <v>90000</v>
      </c>
      <c r="F2370" s="304">
        <v>64680</v>
      </c>
      <c r="G2370" s="304">
        <v>72000</v>
      </c>
      <c r="H2370" s="304">
        <v>0.34946440000000001</v>
      </c>
      <c r="I2370" s="304">
        <v>1151700</v>
      </c>
      <c r="K2370" s="304">
        <v>7.0800000000000002E-2</v>
      </c>
      <c r="L2370" s="304">
        <v>68080</v>
      </c>
      <c r="M2370" s="304">
        <v>72000</v>
      </c>
      <c r="N2370" s="304">
        <v>0.68363609999999997</v>
      </c>
      <c r="O2370" s="304">
        <v>2684500</v>
      </c>
      <c r="Q2370" s="304">
        <v>7.7499999999999999E-2</v>
      </c>
      <c r="R2370" s="304">
        <v>68400</v>
      </c>
      <c r="S2370" s="304">
        <v>72000</v>
      </c>
      <c r="T2370" s="304">
        <v>0.8498</v>
      </c>
      <c r="U2370" s="304">
        <v>4731200</v>
      </c>
      <c r="W2370" s="304">
        <v>0.11310000000000001</v>
      </c>
      <c r="X2370" s="304">
        <v>68200</v>
      </c>
      <c r="Y2370" s="304">
        <v>72000</v>
      </c>
      <c r="Z2370" s="304">
        <v>0.80559999999999998</v>
      </c>
      <c r="AA2370" s="304">
        <v>11278700</v>
      </c>
      <c r="AC2370" s="304">
        <v>0.27629999999999999</v>
      </c>
      <c r="AD2370" s="304">
        <v>103938.81449999999</v>
      </c>
      <c r="AE2370" s="304">
        <v>103938.81449999999</v>
      </c>
      <c r="AF2370" s="304">
        <v>0.52300000000000002</v>
      </c>
      <c r="AG2370" s="304">
        <v>4459106</v>
      </c>
      <c r="AI2370" s="304">
        <v>0.1103</v>
      </c>
      <c r="AJ2370" s="304">
        <v>83920</v>
      </c>
      <c r="AK2370" s="304">
        <v>83920</v>
      </c>
      <c r="AL2370" s="304">
        <v>0.53249999999999997</v>
      </c>
      <c r="AM2370" s="304">
        <v>3085800</v>
      </c>
      <c r="AO2370" s="304">
        <v>9.6100000000000005E-2</v>
      </c>
    </row>
    <row r="2371" spans="1:41">
      <c r="A2371" s="305">
        <v>2367</v>
      </c>
      <c r="B2371" s="306" t="s">
        <v>4614</v>
      </c>
      <c r="C2371" s="305" t="s">
        <v>278</v>
      </c>
      <c r="D2371" s="306" t="s">
        <v>6359</v>
      </c>
      <c r="E2371" s="305">
        <v>3000</v>
      </c>
      <c r="F2371" s="304">
        <v>585.20000000000005</v>
      </c>
      <c r="G2371" s="304">
        <v>0</v>
      </c>
      <c r="H2371" s="304">
        <v>0.93510000000000004</v>
      </c>
      <c r="I2371" s="304">
        <v>206</v>
      </c>
      <c r="K2371" s="304">
        <v>5.0000000000000001E-4</v>
      </c>
      <c r="L2371" s="304">
        <v>229.6</v>
      </c>
      <c r="M2371" s="304">
        <v>0</v>
      </c>
      <c r="N2371" s="304">
        <v>0.82827360000000005</v>
      </c>
      <c r="O2371" s="304">
        <v>0</v>
      </c>
      <c r="Q2371" s="304">
        <v>5.0000000000000001E-4</v>
      </c>
      <c r="R2371" s="304">
        <v>879</v>
      </c>
      <c r="S2371" s="304">
        <v>0</v>
      </c>
      <c r="T2371" s="304">
        <v>0.86009999999999998</v>
      </c>
      <c r="U2371" s="304">
        <v>995</v>
      </c>
      <c r="W2371" s="304">
        <v>3.2000000000000002E-3</v>
      </c>
      <c r="X2371" s="304">
        <v>439</v>
      </c>
      <c r="Y2371" s="304">
        <v>0</v>
      </c>
      <c r="Z2371" s="304">
        <v>0.88700000000000001</v>
      </c>
      <c r="AA2371" s="304">
        <v>97</v>
      </c>
      <c r="AC2371" s="304">
        <v>2.9999999999999997E-4</v>
      </c>
      <c r="AD2371" s="304">
        <v>0</v>
      </c>
      <c r="AE2371" s="304">
        <v>0</v>
      </c>
      <c r="AF2371" s="304">
        <v>0</v>
      </c>
      <c r="AG2371" s="304">
        <v>0</v>
      </c>
      <c r="AI2371" s="304">
        <v>0</v>
      </c>
      <c r="AJ2371" s="304">
        <v>148</v>
      </c>
      <c r="AK2371" s="304">
        <v>0</v>
      </c>
      <c r="AL2371" s="304">
        <v>0.4582</v>
      </c>
      <c r="AM2371" s="304">
        <v>0</v>
      </c>
      <c r="AO2371" s="304">
        <v>0</v>
      </c>
    </row>
    <row r="2372" spans="1:41">
      <c r="A2372" s="305">
        <v>2368</v>
      </c>
      <c r="B2372" s="306" t="s">
        <v>4614</v>
      </c>
      <c r="C2372" s="305" t="s">
        <v>282</v>
      </c>
      <c r="D2372" s="306" t="s">
        <v>6360</v>
      </c>
      <c r="E2372" s="305">
        <v>20000</v>
      </c>
      <c r="F2372" s="304">
        <v>14240</v>
      </c>
      <c r="G2372" s="304">
        <v>16000</v>
      </c>
      <c r="H2372" s="304">
        <v>0.99857940000000001</v>
      </c>
      <c r="I2372" s="304">
        <v>9197210</v>
      </c>
      <c r="J2372" s="304" t="e">
        <f>I2372-#REF!</f>
        <v>#REF!</v>
      </c>
      <c r="K2372" s="304">
        <v>0.89829999999999999</v>
      </c>
      <c r="L2372" s="304">
        <v>14360</v>
      </c>
      <c r="M2372" s="304">
        <v>16000</v>
      </c>
      <c r="N2372" s="304">
        <v>0.99909999999999999</v>
      </c>
      <c r="O2372" s="304">
        <v>9866680</v>
      </c>
      <c r="P2372" s="304" t="e">
        <f>O2372-#REF!</f>
        <v>#REF!</v>
      </c>
      <c r="Q2372" s="304">
        <v>0.92430000000000001</v>
      </c>
      <c r="R2372" s="304">
        <v>14656.1217</v>
      </c>
      <c r="S2372" s="304">
        <v>16000</v>
      </c>
      <c r="T2372" s="304">
        <v>0.99890000000000001</v>
      </c>
      <c r="U2372" s="304">
        <v>7032550</v>
      </c>
      <c r="V2372" s="304" t="e">
        <f>U2372-#REF!</f>
        <v>#REF!</v>
      </c>
      <c r="W2372" s="304">
        <v>0.66720000000000002</v>
      </c>
      <c r="X2372" s="304">
        <v>14454.454400000001</v>
      </c>
      <c r="Y2372" s="304">
        <v>16000</v>
      </c>
      <c r="Z2372" s="304">
        <v>0.999</v>
      </c>
      <c r="AA2372" s="304">
        <v>5711445</v>
      </c>
      <c r="AC2372" s="304">
        <v>0.53159999999999996</v>
      </c>
      <c r="AD2372" s="304">
        <v>8280</v>
      </c>
      <c r="AE2372" s="304">
        <v>16000</v>
      </c>
      <c r="AF2372" s="304">
        <v>0.99570000000000003</v>
      </c>
      <c r="AG2372" s="304">
        <v>2261810</v>
      </c>
      <c r="AI2372" s="304">
        <v>0.36870000000000003</v>
      </c>
      <c r="AJ2372" s="304">
        <v>21915.0641</v>
      </c>
      <c r="AK2372" s="304">
        <v>21915.0641</v>
      </c>
      <c r="AL2372" s="304">
        <v>0.99839999999999995</v>
      </c>
      <c r="AM2372" s="304">
        <v>9669737</v>
      </c>
      <c r="AN2372" s="304" t="e">
        <f>AM2372-#REF!</f>
        <v>#REF!</v>
      </c>
      <c r="AO2372" s="304">
        <v>0.61380000000000001</v>
      </c>
    </row>
    <row r="2373" spans="1:41">
      <c r="A2373" s="305">
        <v>2369</v>
      </c>
      <c r="B2373" s="306" t="s">
        <v>4614</v>
      </c>
      <c r="C2373" s="305" t="s">
        <v>281</v>
      </c>
      <c r="D2373" s="306" t="s">
        <v>6362</v>
      </c>
      <c r="E2373" s="305">
        <v>18000</v>
      </c>
      <c r="F2373" s="304">
        <v>18010</v>
      </c>
      <c r="G2373" s="304">
        <v>18010</v>
      </c>
      <c r="H2373" s="304">
        <v>0.98569910000000005</v>
      </c>
      <c r="I2373" s="304">
        <v>5180000</v>
      </c>
      <c r="K2373" s="304">
        <v>0.40529999999999999</v>
      </c>
      <c r="L2373" s="304">
        <v>18043.599999999999</v>
      </c>
      <c r="M2373" s="304">
        <v>14757.2</v>
      </c>
      <c r="N2373" s="304">
        <v>0.98008430000000002</v>
      </c>
      <c r="O2373" s="304">
        <v>5223999</v>
      </c>
      <c r="Q2373" s="304">
        <v>0.39700000000000002</v>
      </c>
      <c r="R2373" s="304">
        <v>16062</v>
      </c>
      <c r="S2373" s="304">
        <v>16061.6</v>
      </c>
      <c r="T2373" s="304">
        <v>0.93420000000000003</v>
      </c>
      <c r="U2373" s="304">
        <v>4912001</v>
      </c>
      <c r="W2373" s="304">
        <v>0.45469999999999999</v>
      </c>
      <c r="X2373" s="304">
        <v>16979</v>
      </c>
      <c r="Y2373" s="304">
        <v>16979.2</v>
      </c>
      <c r="Z2373" s="304">
        <v>0.96030000000000004</v>
      </c>
      <c r="AA2373" s="304">
        <v>5164999</v>
      </c>
      <c r="AC2373" s="304">
        <v>0.42580000000000001</v>
      </c>
      <c r="AD2373" s="304">
        <v>13317</v>
      </c>
      <c r="AE2373" s="304">
        <v>14400</v>
      </c>
      <c r="AF2373" s="304">
        <v>0.9899</v>
      </c>
      <c r="AG2373" s="304">
        <v>5024000</v>
      </c>
      <c r="AI2373" s="304">
        <v>0.51219999999999999</v>
      </c>
      <c r="AJ2373" s="304">
        <v>13023</v>
      </c>
      <c r="AK2373" s="304">
        <v>14400</v>
      </c>
      <c r="AL2373" s="304">
        <v>0.98809999999999998</v>
      </c>
      <c r="AM2373" s="304">
        <v>5134000</v>
      </c>
      <c r="AO2373" s="304">
        <v>0.55420000000000003</v>
      </c>
    </row>
    <row r="2374" spans="1:41">
      <c r="A2374" s="305">
        <v>2370</v>
      </c>
      <c r="B2374" s="306" t="s">
        <v>4614</v>
      </c>
      <c r="C2374" s="305" t="s">
        <v>280</v>
      </c>
      <c r="D2374" s="306" t="s">
        <v>6364</v>
      </c>
      <c r="E2374" s="305">
        <v>36000</v>
      </c>
      <c r="F2374" s="304">
        <v>32720</v>
      </c>
      <c r="G2374" s="304">
        <v>32440</v>
      </c>
      <c r="H2374" s="304">
        <v>0.98280000000000001</v>
      </c>
      <c r="I2374" s="304">
        <v>16411800</v>
      </c>
      <c r="J2374" s="304" t="e">
        <f>I2374-#REF!</f>
        <v>#REF!</v>
      </c>
      <c r="K2374" s="304">
        <v>0.70760000000000001</v>
      </c>
      <c r="L2374" s="304">
        <v>33960</v>
      </c>
      <c r="M2374" s="304">
        <v>33960</v>
      </c>
      <c r="N2374" s="304">
        <v>0.9872763</v>
      </c>
      <c r="O2374" s="304">
        <v>17945200</v>
      </c>
      <c r="P2374" s="304" t="e">
        <f>O2374-#REF!</f>
        <v>#REF!</v>
      </c>
      <c r="Q2374" s="304">
        <v>0.72109999999999996</v>
      </c>
      <c r="R2374" s="304">
        <v>35240</v>
      </c>
      <c r="S2374" s="304">
        <v>35240</v>
      </c>
      <c r="T2374" s="304">
        <v>0.98429999999999995</v>
      </c>
      <c r="U2374" s="304">
        <v>17148400</v>
      </c>
      <c r="V2374" s="304" t="e">
        <f>U2374-#REF!</f>
        <v>#REF!</v>
      </c>
      <c r="W2374" s="304">
        <v>0.68820000000000003</v>
      </c>
      <c r="X2374" s="304">
        <v>35040</v>
      </c>
      <c r="Y2374" s="304">
        <v>34160</v>
      </c>
      <c r="Z2374" s="304">
        <v>0.98060000000000003</v>
      </c>
      <c r="AA2374" s="304">
        <v>17262200</v>
      </c>
      <c r="AB2374" s="304" t="e">
        <f>AA2374-#REF!</f>
        <v>#REF!</v>
      </c>
      <c r="AC2374" s="304">
        <v>0.6774</v>
      </c>
      <c r="AD2374" s="304">
        <v>35040</v>
      </c>
      <c r="AE2374" s="304">
        <v>34160</v>
      </c>
      <c r="AF2374" s="304">
        <v>0.97270000000000001</v>
      </c>
      <c r="AG2374" s="304">
        <v>18727993</v>
      </c>
      <c r="AH2374" s="304" t="e">
        <f>AG2374-#REF!</f>
        <v>#REF!</v>
      </c>
      <c r="AI2374" s="304">
        <v>0.7409</v>
      </c>
      <c r="AJ2374" s="304">
        <v>35600</v>
      </c>
      <c r="AK2374" s="304">
        <v>35600</v>
      </c>
      <c r="AL2374" s="304">
        <v>0.97540000000000004</v>
      </c>
      <c r="AM2374" s="304">
        <v>18033800</v>
      </c>
      <c r="AN2374" s="304" t="e">
        <f>AM2374-#REF!</f>
        <v>#REF!</v>
      </c>
      <c r="AO2374" s="304">
        <v>0.72330000000000005</v>
      </c>
    </row>
    <row r="2375" spans="1:41">
      <c r="A2375" s="305">
        <v>2371</v>
      </c>
      <c r="B2375" s="306" t="s">
        <v>4614</v>
      </c>
      <c r="C2375" s="305" t="s">
        <v>279</v>
      </c>
      <c r="D2375" s="306" t="s">
        <v>6361</v>
      </c>
      <c r="E2375" s="305">
        <v>1000</v>
      </c>
      <c r="F2375" s="304">
        <v>480</v>
      </c>
      <c r="G2375" s="304">
        <v>800</v>
      </c>
      <c r="H2375" s="304">
        <v>1</v>
      </c>
      <c r="I2375" s="304">
        <v>255000</v>
      </c>
      <c r="J2375" s="304" t="e">
        <f>I2375-#REF!</f>
        <v>#REF!</v>
      </c>
      <c r="K2375" s="304">
        <v>0.7379</v>
      </c>
      <c r="L2375" s="304">
        <v>560</v>
      </c>
      <c r="M2375" s="304">
        <v>800</v>
      </c>
      <c r="N2375" s="304">
        <v>0.99993960000000004</v>
      </c>
      <c r="O2375" s="304">
        <v>290300</v>
      </c>
      <c r="P2375" s="304" t="e">
        <f>O2375-#REF!</f>
        <v>#REF!</v>
      </c>
      <c r="Q2375" s="304">
        <v>0.6966</v>
      </c>
      <c r="R2375" s="304">
        <v>560</v>
      </c>
      <c r="S2375" s="304">
        <v>800</v>
      </c>
      <c r="T2375" s="304">
        <v>0.99990000000000001</v>
      </c>
      <c r="U2375" s="304">
        <v>283600</v>
      </c>
      <c r="V2375" s="304" t="e">
        <f>U2375-#REF!</f>
        <v>#REF!</v>
      </c>
      <c r="W2375" s="304">
        <v>0.70350000000000001</v>
      </c>
      <c r="X2375" s="304">
        <v>520</v>
      </c>
      <c r="Y2375" s="304">
        <v>800</v>
      </c>
      <c r="Z2375" s="304">
        <v>1</v>
      </c>
      <c r="AA2375" s="304">
        <v>275300</v>
      </c>
      <c r="AB2375" s="304" t="e">
        <f>AA2375-#REF!</f>
        <v>#REF!</v>
      </c>
      <c r="AC2375" s="304">
        <v>0.7117</v>
      </c>
      <c r="AD2375" s="304">
        <v>480</v>
      </c>
      <c r="AE2375" s="304">
        <v>800</v>
      </c>
      <c r="AF2375" s="304">
        <v>1</v>
      </c>
      <c r="AG2375" s="304">
        <v>264300</v>
      </c>
      <c r="AH2375" s="304" t="e">
        <f>AG2375-#REF!</f>
        <v>#REF!</v>
      </c>
      <c r="AI2375" s="304">
        <v>0.74</v>
      </c>
      <c r="AJ2375" s="304">
        <v>560</v>
      </c>
      <c r="AK2375" s="304">
        <v>800</v>
      </c>
      <c r="AL2375" s="304">
        <v>0.99960000000000004</v>
      </c>
      <c r="AM2375" s="304">
        <v>279900</v>
      </c>
      <c r="AN2375" s="304" t="e">
        <f>AM2375-#REF!</f>
        <v>#REF!</v>
      </c>
      <c r="AO2375" s="304">
        <v>0.69440000000000002</v>
      </c>
    </row>
    <row r="2376" spans="1:41">
      <c r="A2376" s="305">
        <v>2372</v>
      </c>
      <c r="B2376" s="306" t="s">
        <v>4614</v>
      </c>
      <c r="C2376" s="305" t="s">
        <v>278</v>
      </c>
      <c r="D2376" s="306" t="s">
        <v>6359</v>
      </c>
      <c r="E2376" s="305">
        <v>5000</v>
      </c>
      <c r="F2376" s="304">
        <v>114</v>
      </c>
      <c r="G2376" s="304">
        <v>0</v>
      </c>
      <c r="H2376" s="304">
        <v>1</v>
      </c>
      <c r="I2376" s="304">
        <v>9</v>
      </c>
      <c r="K2376" s="304">
        <v>1E-4</v>
      </c>
      <c r="L2376" s="304">
        <v>3689.6</v>
      </c>
      <c r="M2376" s="304">
        <v>0</v>
      </c>
      <c r="N2376" s="304">
        <v>0.98507800000000001</v>
      </c>
      <c r="O2376" s="304">
        <v>75000</v>
      </c>
      <c r="Q2376" s="304">
        <v>2.7699999999999999E-2</v>
      </c>
      <c r="R2376" s="304">
        <v>160</v>
      </c>
      <c r="S2376" s="304">
        <v>0</v>
      </c>
      <c r="T2376" s="304">
        <v>1</v>
      </c>
      <c r="U2376" s="304">
        <v>0</v>
      </c>
      <c r="W2376" s="304">
        <v>0</v>
      </c>
      <c r="X2376" s="304">
        <v>384</v>
      </c>
      <c r="Y2376" s="304">
        <v>0</v>
      </c>
      <c r="Z2376" s="304">
        <v>1</v>
      </c>
      <c r="AA2376" s="304">
        <v>11</v>
      </c>
      <c r="AC2376" s="304">
        <v>0</v>
      </c>
      <c r="AD2376" s="304">
        <v>76</v>
      </c>
      <c r="AE2376" s="304">
        <v>0</v>
      </c>
      <c r="AF2376" s="304">
        <v>1</v>
      </c>
      <c r="AG2376" s="304">
        <v>0</v>
      </c>
      <c r="AI2376" s="304">
        <v>0</v>
      </c>
      <c r="AJ2376" s="304">
        <v>81</v>
      </c>
      <c r="AK2376" s="304">
        <v>0</v>
      </c>
      <c r="AL2376" s="304">
        <v>1</v>
      </c>
      <c r="AM2376" s="304">
        <v>0</v>
      </c>
      <c r="AO2376" s="304">
        <v>0</v>
      </c>
    </row>
    <row r="2377" spans="1:41">
      <c r="A2377" s="305">
        <v>2373</v>
      </c>
      <c r="B2377" s="306" t="s">
        <v>4614</v>
      </c>
      <c r="C2377" s="305" t="s">
        <v>277</v>
      </c>
      <c r="D2377" s="306" t="s">
        <v>6362</v>
      </c>
      <c r="E2377" s="305">
        <v>22000</v>
      </c>
      <c r="F2377" s="304">
        <v>20800</v>
      </c>
      <c r="G2377" s="304">
        <v>20800</v>
      </c>
      <c r="H2377" s="304">
        <v>0.95340000000000003</v>
      </c>
      <c r="I2377" s="304">
        <v>6408700</v>
      </c>
      <c r="K2377" s="304">
        <v>0.44890000000000002</v>
      </c>
      <c r="L2377" s="304">
        <v>20000</v>
      </c>
      <c r="M2377" s="304">
        <v>18640</v>
      </c>
      <c r="N2377" s="304">
        <v>0.93761360000000005</v>
      </c>
      <c r="O2377" s="304">
        <v>6891400</v>
      </c>
      <c r="Q2377" s="304">
        <v>0.49399999999999999</v>
      </c>
      <c r="R2377" s="304">
        <v>20800</v>
      </c>
      <c r="S2377" s="304">
        <v>20800</v>
      </c>
      <c r="T2377" s="304">
        <v>0.91139999999999999</v>
      </c>
      <c r="U2377" s="304">
        <v>6853000</v>
      </c>
      <c r="W2377" s="304">
        <v>0.50209999999999999</v>
      </c>
      <c r="X2377" s="304">
        <v>19520</v>
      </c>
      <c r="Y2377" s="304">
        <v>19520</v>
      </c>
      <c r="Z2377" s="304">
        <v>0.91800000000000004</v>
      </c>
      <c r="AA2377" s="304">
        <v>7385700</v>
      </c>
      <c r="AC2377" s="304">
        <v>0.55400000000000005</v>
      </c>
      <c r="AD2377" s="304">
        <v>20880</v>
      </c>
      <c r="AE2377" s="304">
        <v>20880</v>
      </c>
      <c r="AF2377" s="304">
        <v>0.92179999999999995</v>
      </c>
      <c r="AG2377" s="304">
        <v>7067600</v>
      </c>
      <c r="AI2377" s="304">
        <v>0.49349999999999999</v>
      </c>
      <c r="AJ2377" s="304">
        <v>19440</v>
      </c>
      <c r="AK2377" s="304">
        <v>19440</v>
      </c>
      <c r="AL2377" s="304">
        <v>0.91349999999999998</v>
      </c>
      <c r="AM2377" s="304">
        <v>7404600</v>
      </c>
      <c r="AO2377" s="304">
        <v>0.57909999999999995</v>
      </c>
    </row>
    <row r="2378" spans="1:41">
      <c r="A2378" s="305">
        <v>2374</v>
      </c>
      <c r="B2378" s="306" t="s">
        <v>4614</v>
      </c>
      <c r="C2378" s="305" t="s">
        <v>276</v>
      </c>
      <c r="D2378" s="306" t="s">
        <v>6364</v>
      </c>
      <c r="E2378" s="305">
        <v>34000</v>
      </c>
      <c r="F2378" s="304">
        <v>23040.400000000001</v>
      </c>
      <c r="G2378" s="304">
        <v>23040.400000000001</v>
      </c>
      <c r="H2378" s="304">
        <v>0.97680650000000002</v>
      </c>
      <c r="I2378" s="304">
        <v>5748998</v>
      </c>
      <c r="K2378" s="304">
        <v>0.3548</v>
      </c>
      <c r="L2378" s="304">
        <v>22969</v>
      </c>
      <c r="M2378" s="304">
        <v>22969.200000000001</v>
      </c>
      <c r="N2378" s="304">
        <v>0.97751679999999996</v>
      </c>
      <c r="O2378" s="304">
        <v>6018998</v>
      </c>
      <c r="Q2378" s="304">
        <v>0.3604</v>
      </c>
      <c r="R2378" s="304">
        <v>22058</v>
      </c>
      <c r="S2378" s="304">
        <v>20802.8</v>
      </c>
      <c r="T2378" s="304">
        <v>0.99480000000000002</v>
      </c>
      <c r="U2378" s="304">
        <v>2744001</v>
      </c>
      <c r="W2378" s="304">
        <v>0.1736</v>
      </c>
      <c r="X2378" s="304">
        <v>33185</v>
      </c>
      <c r="Y2378" s="304">
        <v>32903.599999999999</v>
      </c>
      <c r="Z2378" s="304">
        <v>0.96789999999999998</v>
      </c>
      <c r="AA2378" s="304">
        <v>9283002</v>
      </c>
      <c r="AC2378" s="304">
        <v>0.38850000000000001</v>
      </c>
      <c r="AD2378" s="304">
        <v>32985</v>
      </c>
      <c r="AE2378" s="304">
        <v>32985.199999999997</v>
      </c>
      <c r="AF2378" s="304">
        <v>0.95150000000000001</v>
      </c>
      <c r="AG2378" s="304">
        <v>7645995</v>
      </c>
      <c r="AI2378" s="304">
        <v>0.32740000000000002</v>
      </c>
      <c r="AJ2378" s="304">
        <v>40214.613799999999</v>
      </c>
      <c r="AK2378" s="304">
        <v>40214.613799999999</v>
      </c>
      <c r="AL2378" s="304">
        <v>0.95799999999999996</v>
      </c>
      <c r="AM2378" s="304">
        <v>17912671</v>
      </c>
      <c r="AN2378" s="304" t="e">
        <f>AM2378-#REF!</f>
        <v>#REF!</v>
      </c>
      <c r="AO2378" s="304">
        <v>0.64580000000000004</v>
      </c>
    </row>
    <row r="2379" spans="1:41">
      <c r="A2379" s="305">
        <v>2375</v>
      </c>
      <c r="B2379" s="306" t="s">
        <v>4614</v>
      </c>
      <c r="C2379" s="305" t="s">
        <v>275</v>
      </c>
      <c r="D2379" s="306" t="s">
        <v>6363</v>
      </c>
      <c r="E2379" s="305">
        <v>2000</v>
      </c>
      <c r="F2379" s="304">
        <v>542.36</v>
      </c>
      <c r="G2379" s="304">
        <v>1600</v>
      </c>
      <c r="H2379" s="304">
        <v>0.98829999999999996</v>
      </c>
      <c r="I2379" s="304">
        <v>192800</v>
      </c>
      <c r="K2379" s="304">
        <v>0.49940000000000001</v>
      </c>
      <c r="L2379" s="304">
        <v>547</v>
      </c>
      <c r="M2379" s="304">
        <v>1600</v>
      </c>
      <c r="N2379" s="304">
        <v>0.99078010000000005</v>
      </c>
      <c r="O2379" s="304">
        <v>216500</v>
      </c>
      <c r="Q2379" s="304">
        <v>0.53710000000000002</v>
      </c>
      <c r="R2379" s="304">
        <v>578</v>
      </c>
      <c r="S2379" s="304">
        <v>1600</v>
      </c>
      <c r="T2379" s="304">
        <v>0.99250000000000005</v>
      </c>
      <c r="U2379" s="304">
        <v>200300</v>
      </c>
      <c r="W2379" s="304">
        <v>0.48480000000000001</v>
      </c>
      <c r="X2379" s="304">
        <v>519</v>
      </c>
      <c r="Y2379" s="304">
        <v>1600</v>
      </c>
      <c r="Z2379" s="304">
        <v>0.99</v>
      </c>
      <c r="AA2379" s="304">
        <v>210200</v>
      </c>
      <c r="AC2379" s="304">
        <v>0.55000000000000004</v>
      </c>
      <c r="AD2379" s="304">
        <v>618</v>
      </c>
      <c r="AE2379" s="304">
        <v>1600</v>
      </c>
      <c r="AF2379" s="304">
        <v>0.98970000000000002</v>
      </c>
      <c r="AG2379" s="304">
        <v>209300</v>
      </c>
      <c r="AI2379" s="304">
        <v>0.45979999999999999</v>
      </c>
      <c r="AJ2379" s="304">
        <v>571</v>
      </c>
      <c r="AK2379" s="304">
        <v>1600</v>
      </c>
      <c r="AL2379" s="304">
        <v>0.99339999999999995</v>
      </c>
      <c r="AM2379" s="304">
        <v>203800</v>
      </c>
      <c r="AO2379" s="304">
        <v>0.49909999999999999</v>
      </c>
    </row>
    <row r="2380" spans="1:41">
      <c r="A2380" s="305">
        <v>2376</v>
      </c>
      <c r="B2380" s="306" t="s">
        <v>4614</v>
      </c>
      <c r="C2380" s="305" t="s">
        <v>274</v>
      </c>
      <c r="D2380" s="306" t="s">
        <v>6363</v>
      </c>
      <c r="E2380" s="305">
        <v>3984</v>
      </c>
      <c r="F2380" s="304">
        <v>2797.2</v>
      </c>
      <c r="G2380" s="304">
        <v>3187.2</v>
      </c>
      <c r="H2380" s="304">
        <v>0.80210000000000004</v>
      </c>
      <c r="I2380" s="304">
        <v>1287619</v>
      </c>
      <c r="J2380" s="304" t="e">
        <f>I2380-#REF!</f>
        <v>#REF!</v>
      </c>
      <c r="K2380" s="304">
        <v>0.79710000000000003</v>
      </c>
      <c r="L2380" s="304">
        <v>2875.2</v>
      </c>
      <c r="M2380" s="304">
        <v>3187.2</v>
      </c>
      <c r="N2380" s="304">
        <v>0.80197189999999996</v>
      </c>
      <c r="O2380" s="304">
        <v>1315178</v>
      </c>
      <c r="P2380" s="304" t="e">
        <f>O2380-#REF!</f>
        <v>#REF!</v>
      </c>
      <c r="Q2380" s="304">
        <v>0.76659999999999995</v>
      </c>
      <c r="R2380" s="304">
        <v>2925.6</v>
      </c>
      <c r="S2380" s="304">
        <v>3187.2</v>
      </c>
      <c r="T2380" s="304">
        <v>0.80669999999999997</v>
      </c>
      <c r="U2380" s="304">
        <v>1190817</v>
      </c>
      <c r="V2380" s="304" t="e">
        <f>U2380-#REF!</f>
        <v>#REF!</v>
      </c>
      <c r="W2380" s="304">
        <v>0.70069999999999999</v>
      </c>
      <c r="X2380" s="304">
        <v>2933.2</v>
      </c>
      <c r="Y2380" s="304">
        <v>3187.2</v>
      </c>
      <c r="Z2380" s="304">
        <v>0.79090000000000005</v>
      </c>
      <c r="AA2380" s="304">
        <v>1395030</v>
      </c>
      <c r="AB2380" s="304" t="e">
        <f>AA2380-#REF!</f>
        <v>#REF!</v>
      </c>
      <c r="AC2380" s="304">
        <v>0.80830000000000002</v>
      </c>
      <c r="AD2380" s="304">
        <v>3089.6</v>
      </c>
      <c r="AE2380" s="304">
        <v>3187.2</v>
      </c>
      <c r="AF2380" s="304">
        <v>0.79149999999999998</v>
      </c>
      <c r="AG2380" s="304">
        <v>1298932</v>
      </c>
      <c r="AH2380" s="304" t="e">
        <f>AG2380-#REF!</f>
        <v>#REF!</v>
      </c>
      <c r="AI2380" s="304">
        <v>0.71399999999999997</v>
      </c>
      <c r="AJ2380" s="304">
        <v>2972.4</v>
      </c>
      <c r="AK2380" s="304">
        <v>3187.2</v>
      </c>
      <c r="AL2380" s="304">
        <v>0.79849999999999999</v>
      </c>
      <c r="AM2380" s="304">
        <v>1352688</v>
      </c>
      <c r="AN2380" s="304" t="e">
        <f>AM2380-#REF!</f>
        <v>#REF!</v>
      </c>
      <c r="AO2380" s="304">
        <v>0.79159999999999997</v>
      </c>
    </row>
    <row r="2381" spans="1:41">
      <c r="A2381" s="305">
        <v>2377</v>
      </c>
      <c r="B2381" s="306" t="s">
        <v>4614</v>
      </c>
      <c r="C2381" s="305" t="s">
        <v>273</v>
      </c>
      <c r="D2381" s="306" t="s">
        <v>6360</v>
      </c>
      <c r="E2381" s="305">
        <v>31000</v>
      </c>
      <c r="F2381" s="304">
        <v>23600</v>
      </c>
      <c r="G2381" s="304">
        <v>24800</v>
      </c>
      <c r="H2381" s="304">
        <v>0.99561339999999998</v>
      </c>
      <c r="I2381" s="304">
        <v>4571520</v>
      </c>
      <c r="K2381" s="304">
        <v>0.2702</v>
      </c>
      <c r="L2381" s="304">
        <v>20640</v>
      </c>
      <c r="M2381" s="304">
        <v>24800</v>
      </c>
      <c r="N2381" s="304">
        <v>0.99019999999999997</v>
      </c>
      <c r="O2381" s="304">
        <v>3471590</v>
      </c>
      <c r="Q2381" s="304">
        <v>0.2283</v>
      </c>
      <c r="R2381" s="304">
        <v>29080</v>
      </c>
      <c r="S2381" s="304">
        <v>29000</v>
      </c>
      <c r="T2381" s="304">
        <v>0.98709999999999998</v>
      </c>
      <c r="U2381" s="304">
        <v>7811920</v>
      </c>
      <c r="W2381" s="304">
        <v>0.378</v>
      </c>
      <c r="X2381" s="304">
        <v>26760</v>
      </c>
      <c r="Y2381" s="304">
        <v>26760</v>
      </c>
      <c r="Z2381" s="304">
        <v>0.99019999999999997</v>
      </c>
      <c r="AA2381" s="304">
        <v>6123460</v>
      </c>
      <c r="AC2381" s="304">
        <v>0.31059999999999999</v>
      </c>
      <c r="AD2381" s="304">
        <v>30520</v>
      </c>
      <c r="AE2381" s="304">
        <v>30440</v>
      </c>
      <c r="AF2381" s="304">
        <v>0.98829999999999996</v>
      </c>
      <c r="AG2381" s="304">
        <v>8981110</v>
      </c>
      <c r="AI2381" s="304">
        <v>0.4002</v>
      </c>
      <c r="AJ2381" s="304">
        <v>31160</v>
      </c>
      <c r="AK2381" s="304">
        <v>29960</v>
      </c>
      <c r="AL2381" s="304">
        <v>0.98209999999999997</v>
      </c>
      <c r="AM2381" s="304">
        <v>10146610</v>
      </c>
      <c r="AO2381" s="304">
        <v>0.46050000000000002</v>
      </c>
    </row>
  </sheetData>
  <autoFilter ref="A4:AO2344"/>
  <mergeCells count="6">
    <mergeCell ref="AJ3:AO3"/>
    <mergeCell ref="F3:K3"/>
    <mergeCell ref="L3:Q3"/>
    <mergeCell ref="R3:W3"/>
    <mergeCell ref="X3:AC3"/>
    <mergeCell ref="AD3:AI3"/>
  </mergeCells>
  <pageMargins left="0.7" right="0.7" top="0.75" bottom="0.75" header="0.3" footer="0.3"/>
  <pageSetup paperSize="9" scale="88" orientation="portrait" r:id="rId1"/>
  <colBreaks count="1" manualBreakCount="1">
    <brk id="30" max="238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517"/>
  <sheetViews>
    <sheetView workbookViewId="0">
      <selection activeCell="B3266" sqref="B1:B1048576"/>
    </sheetView>
  </sheetViews>
  <sheetFormatPr defaultColWidth="8.88671875" defaultRowHeight="15"/>
  <cols>
    <col min="1" max="1" width="7.88671875" style="173" customWidth="1"/>
    <col min="2" max="2" width="38.44140625" style="270" customWidth="1"/>
    <col min="3" max="3" width="7.21875" style="173" bestFit="1" customWidth="1"/>
    <col min="4" max="4" width="11.109375" style="173" customWidth="1"/>
    <col min="5" max="5" width="7.21875" style="173" bestFit="1" customWidth="1"/>
    <col min="6" max="6" width="9.77734375" style="173" customWidth="1"/>
    <col min="7" max="7" width="6.33203125" style="173" bestFit="1" customWidth="1"/>
    <col min="8" max="8" width="8.44140625" style="173" customWidth="1"/>
    <col min="9" max="9" width="17.77734375" style="173" bestFit="1" customWidth="1"/>
    <col min="10" max="16384" width="8.88671875" style="178"/>
  </cols>
  <sheetData>
    <row r="1" spans="1:9">
      <c r="B1" s="174" t="s">
        <v>3785</v>
      </c>
      <c r="C1" s="175"/>
      <c r="D1" s="175"/>
      <c r="E1" s="175"/>
      <c r="F1" s="175"/>
      <c r="G1" s="175"/>
      <c r="H1" s="176" t="s">
        <v>110</v>
      </c>
      <c r="I1" s="177" t="s">
        <v>3786</v>
      </c>
    </row>
    <row r="2" spans="1:9">
      <c r="B2" s="268" t="s">
        <v>3787</v>
      </c>
      <c r="C2" s="180"/>
      <c r="D2" s="181"/>
      <c r="E2" s="181"/>
      <c r="F2" s="181"/>
      <c r="G2" s="181"/>
      <c r="H2" s="181"/>
      <c r="I2" s="181"/>
    </row>
    <row r="3" spans="1:9">
      <c r="B3" s="269" t="s">
        <v>3788</v>
      </c>
      <c r="C3" s="180"/>
      <c r="D3" s="181"/>
      <c r="E3" s="181"/>
      <c r="F3" s="181"/>
      <c r="G3" s="181"/>
      <c r="H3" s="181"/>
      <c r="I3" s="181"/>
    </row>
    <row r="4" spans="1:9">
      <c r="A4" s="526" t="s">
        <v>3789</v>
      </c>
      <c r="B4" s="527" t="s">
        <v>3653</v>
      </c>
      <c r="C4" s="179" t="s">
        <v>3790</v>
      </c>
      <c r="D4" s="179"/>
      <c r="E4" s="179" t="s">
        <v>3790</v>
      </c>
      <c r="F4" s="179"/>
      <c r="G4" s="179" t="s">
        <v>3790</v>
      </c>
      <c r="H4" s="179"/>
      <c r="I4" s="526" t="s">
        <v>3791</v>
      </c>
    </row>
    <row r="5" spans="1:9">
      <c r="A5" s="526"/>
      <c r="B5" s="528"/>
      <c r="C5" s="179" t="s">
        <v>3792</v>
      </c>
      <c r="D5" s="179"/>
      <c r="E5" s="179" t="s">
        <v>3792</v>
      </c>
      <c r="F5" s="179"/>
      <c r="G5" s="179" t="s">
        <v>3792</v>
      </c>
      <c r="H5" s="179"/>
      <c r="I5" s="526"/>
    </row>
    <row r="6" spans="1:9">
      <c r="A6" s="526"/>
      <c r="B6" s="528"/>
      <c r="C6" s="179" t="s">
        <v>3793</v>
      </c>
      <c r="D6" s="179"/>
      <c r="E6" s="179" t="s">
        <v>3794</v>
      </c>
      <c r="F6" s="179"/>
      <c r="G6" s="179" t="s">
        <v>3795</v>
      </c>
      <c r="H6" s="179"/>
      <c r="I6" s="526"/>
    </row>
    <row r="7" spans="1:9">
      <c r="A7" s="526"/>
      <c r="B7" s="529"/>
      <c r="C7" s="156" t="s">
        <v>44</v>
      </c>
      <c r="D7" s="156" t="s">
        <v>3796</v>
      </c>
      <c r="E7" s="156" t="s">
        <v>44</v>
      </c>
      <c r="F7" s="156" t="s">
        <v>3796</v>
      </c>
      <c r="G7" s="156" t="s">
        <v>44</v>
      </c>
      <c r="H7" s="156" t="s">
        <v>3796</v>
      </c>
      <c r="I7" s="526"/>
    </row>
    <row r="8" spans="1:9">
      <c r="A8" s="530">
        <v>2</v>
      </c>
      <c r="B8" s="531" t="s">
        <v>3614</v>
      </c>
      <c r="C8" s="182">
        <v>44652</v>
      </c>
      <c r="D8" s="183">
        <v>8933.6999999999989</v>
      </c>
      <c r="E8" s="182">
        <v>44652</v>
      </c>
      <c r="F8" s="184">
        <v>8466.3000000000011</v>
      </c>
      <c r="G8" s="184"/>
      <c r="H8" s="185"/>
      <c r="I8" s="184">
        <v>287080.2</v>
      </c>
    </row>
    <row r="9" spans="1:9">
      <c r="A9" s="530"/>
      <c r="B9" s="532"/>
      <c r="C9" s="182">
        <v>44682</v>
      </c>
      <c r="D9" s="183">
        <v>8791.5</v>
      </c>
      <c r="E9" s="182">
        <v>44682</v>
      </c>
      <c r="F9" s="184">
        <v>5008.5</v>
      </c>
      <c r="G9" s="184"/>
      <c r="H9" s="185"/>
      <c r="I9" s="184">
        <v>220862.6</v>
      </c>
    </row>
    <row r="10" spans="1:9">
      <c r="A10" s="530"/>
      <c r="B10" s="532"/>
      <c r="C10" s="182">
        <v>44713</v>
      </c>
      <c r="D10" s="183">
        <v>13392</v>
      </c>
      <c r="E10" s="182">
        <v>44713</v>
      </c>
      <c r="F10" s="184">
        <v>4608</v>
      </c>
      <c r="G10" s="184"/>
      <c r="H10" s="185"/>
      <c r="I10" s="184">
        <v>170022.6</v>
      </c>
    </row>
    <row r="11" spans="1:9">
      <c r="A11" s="530"/>
      <c r="B11" s="532"/>
      <c r="C11" s="182">
        <v>44743</v>
      </c>
      <c r="D11" s="183">
        <v>171520.8</v>
      </c>
      <c r="E11" s="182">
        <v>44743</v>
      </c>
      <c r="F11" s="184">
        <v>54079.200000000004</v>
      </c>
      <c r="G11" s="184"/>
      <c r="H11" s="185"/>
      <c r="I11" s="184">
        <v>191485.8</v>
      </c>
    </row>
    <row r="12" spans="1:9">
      <c r="A12" s="530"/>
      <c r="B12" s="532"/>
      <c r="C12" s="182">
        <v>44774</v>
      </c>
      <c r="D12" s="183">
        <v>160793.70000000001</v>
      </c>
      <c r="E12" s="182">
        <v>44774</v>
      </c>
      <c r="F12" s="184">
        <v>9006.3000000000011</v>
      </c>
      <c r="G12" s="184"/>
      <c r="H12" s="185"/>
      <c r="I12" s="184">
        <v>207760</v>
      </c>
    </row>
    <row r="13" spans="1:9">
      <c r="A13" s="530"/>
      <c r="B13" s="532"/>
      <c r="C13" s="182">
        <v>44805</v>
      </c>
      <c r="D13" s="183">
        <v>461076.9</v>
      </c>
      <c r="E13" s="182">
        <v>44805</v>
      </c>
      <c r="F13" s="184">
        <v>7523.1</v>
      </c>
      <c r="G13" s="184"/>
      <c r="H13" s="185"/>
      <c r="I13" s="184">
        <v>249312</v>
      </c>
    </row>
    <row r="14" spans="1:9">
      <c r="A14" s="530"/>
      <c r="B14" s="532"/>
      <c r="C14" s="182">
        <v>44835</v>
      </c>
      <c r="D14" s="183">
        <v>78041.399999999994</v>
      </c>
      <c r="E14" s="182">
        <v>44835</v>
      </c>
      <c r="F14" s="184">
        <v>8958.6</v>
      </c>
      <c r="G14" s="184"/>
      <c r="H14" s="185"/>
      <c r="I14" s="184">
        <v>239708</v>
      </c>
    </row>
    <row r="15" spans="1:9">
      <c r="A15" s="530"/>
      <c r="B15" s="532"/>
      <c r="C15" s="182">
        <v>44866</v>
      </c>
      <c r="D15" s="183">
        <v>11880</v>
      </c>
      <c r="E15" s="182">
        <v>44866</v>
      </c>
      <c r="F15" s="184">
        <v>11520</v>
      </c>
      <c r="G15" s="184"/>
      <c r="H15" s="185"/>
      <c r="I15" s="184">
        <v>243226.2</v>
      </c>
    </row>
    <row r="16" spans="1:9">
      <c r="A16" s="530"/>
      <c r="B16" s="532"/>
      <c r="C16" s="182">
        <v>44896</v>
      </c>
      <c r="D16" s="183">
        <v>11828.699999999999</v>
      </c>
      <c r="E16" s="182">
        <v>44896</v>
      </c>
      <c r="F16" s="184">
        <v>13371.300000000001</v>
      </c>
      <c r="G16" s="184"/>
      <c r="H16" s="185"/>
      <c r="I16" s="184">
        <v>196117.6</v>
      </c>
    </row>
    <row r="17" spans="1:9">
      <c r="A17" s="530"/>
      <c r="B17" s="532"/>
      <c r="C17" s="182">
        <v>44927</v>
      </c>
      <c r="D17" s="183">
        <v>11056.5</v>
      </c>
      <c r="E17" s="182">
        <v>44927</v>
      </c>
      <c r="F17" s="184">
        <v>14143.5</v>
      </c>
      <c r="G17" s="184"/>
      <c r="H17" s="185"/>
      <c r="I17" s="184">
        <v>182662.2</v>
      </c>
    </row>
    <row r="18" spans="1:9">
      <c r="A18" s="530"/>
      <c r="B18" s="532"/>
      <c r="C18" s="182">
        <v>44958</v>
      </c>
      <c r="D18" s="183">
        <v>10757.4</v>
      </c>
      <c r="E18" s="182">
        <v>44958</v>
      </c>
      <c r="F18" s="184">
        <v>11442.6</v>
      </c>
      <c r="G18" s="184"/>
      <c r="H18" s="185"/>
      <c r="I18" s="184">
        <v>164453.79999999999</v>
      </c>
    </row>
    <row r="19" spans="1:9">
      <c r="A19" s="530"/>
      <c r="B19" s="532"/>
      <c r="C19" s="182">
        <v>44986</v>
      </c>
      <c r="D19" s="183">
        <v>14046</v>
      </c>
      <c r="E19" s="182">
        <v>44986</v>
      </c>
      <c r="F19" s="184">
        <v>11754</v>
      </c>
      <c r="G19" s="184"/>
      <c r="H19" s="185"/>
      <c r="I19" s="184">
        <v>165375.29999999999</v>
      </c>
    </row>
    <row r="20" spans="1:9">
      <c r="A20" s="530"/>
      <c r="B20" s="532"/>
      <c r="C20" s="182">
        <v>45017</v>
      </c>
      <c r="D20" s="183">
        <v>10674.300000000001</v>
      </c>
      <c r="E20" s="182">
        <v>45017</v>
      </c>
      <c r="F20" s="184">
        <v>12125.699999999999</v>
      </c>
      <c r="G20" s="184"/>
      <c r="H20" s="185"/>
      <c r="I20" s="184">
        <v>253094.8</v>
      </c>
    </row>
    <row r="21" spans="1:9">
      <c r="A21" s="530"/>
      <c r="B21" s="532"/>
      <c r="C21" s="182">
        <v>45047</v>
      </c>
      <c r="D21" s="183">
        <v>11238.300000000001</v>
      </c>
      <c r="E21" s="182">
        <v>45047</v>
      </c>
      <c r="F21" s="184">
        <v>12161.699999999999</v>
      </c>
      <c r="G21" s="184"/>
      <c r="H21" s="185"/>
      <c r="I21" s="184">
        <v>269686.2</v>
      </c>
    </row>
    <row r="22" spans="1:9">
      <c r="A22" s="530"/>
      <c r="B22" s="532"/>
      <c r="C22" s="182">
        <v>45078</v>
      </c>
      <c r="D22" s="183">
        <v>10350</v>
      </c>
      <c r="E22" s="182">
        <v>45078</v>
      </c>
      <c r="F22" s="184">
        <v>11250</v>
      </c>
      <c r="G22" s="184"/>
      <c r="H22" s="185"/>
      <c r="I22" s="184">
        <v>276323.90000000002</v>
      </c>
    </row>
    <row r="23" spans="1:9">
      <c r="A23" s="530"/>
      <c r="B23" s="532"/>
      <c r="C23" s="182">
        <v>45108</v>
      </c>
      <c r="D23" s="183">
        <v>171520.8</v>
      </c>
      <c r="E23" s="182">
        <v>45108</v>
      </c>
      <c r="F23" s="184">
        <v>54079.200000000004</v>
      </c>
      <c r="G23" s="184"/>
      <c r="H23" s="185"/>
      <c r="I23" s="184">
        <v>296169.59999999998</v>
      </c>
    </row>
    <row r="24" spans="1:9">
      <c r="A24" s="530"/>
      <c r="B24" s="532"/>
      <c r="C24" s="182">
        <v>45139</v>
      </c>
      <c r="D24" s="183">
        <v>10674.300000000001</v>
      </c>
      <c r="E24" s="182">
        <v>45139</v>
      </c>
      <c r="F24" s="184">
        <v>12125.699999999999</v>
      </c>
      <c r="G24" s="184"/>
      <c r="H24" s="185"/>
      <c r="I24" s="184">
        <v>224736</v>
      </c>
    </row>
    <row r="25" spans="1:9" s="187" customFormat="1">
      <c r="A25" s="530"/>
      <c r="B25" s="533"/>
      <c r="C25" s="182">
        <v>45170</v>
      </c>
      <c r="D25" s="183">
        <v>330413.09999999998</v>
      </c>
      <c r="E25" s="182">
        <v>45170</v>
      </c>
      <c r="F25" s="183">
        <v>100386.90000000001</v>
      </c>
      <c r="G25" s="183"/>
      <c r="H25" s="186"/>
      <c r="I25" s="183">
        <v>257436</v>
      </c>
    </row>
    <row r="26" spans="1:9">
      <c r="A26" s="530">
        <v>3</v>
      </c>
      <c r="B26" s="531" t="s">
        <v>3612</v>
      </c>
      <c r="C26" s="182">
        <v>44652</v>
      </c>
      <c r="D26" s="183">
        <v>18000</v>
      </c>
      <c r="E26" s="182">
        <v>44652</v>
      </c>
      <c r="F26" s="184">
        <v>0</v>
      </c>
      <c r="G26" s="184"/>
      <c r="H26" s="185"/>
      <c r="I26" s="184">
        <v>49640</v>
      </c>
    </row>
    <row r="27" spans="1:9">
      <c r="A27" s="530"/>
      <c r="B27" s="532"/>
      <c r="C27" s="182">
        <v>44682</v>
      </c>
      <c r="D27" s="183">
        <v>17400</v>
      </c>
      <c r="E27" s="182">
        <v>44682</v>
      </c>
      <c r="F27" s="184">
        <v>0</v>
      </c>
      <c r="G27" s="184"/>
      <c r="H27" s="185"/>
      <c r="I27" s="184">
        <v>39070</v>
      </c>
    </row>
    <row r="28" spans="1:9">
      <c r="A28" s="530"/>
      <c r="B28" s="532"/>
      <c r="C28" s="182">
        <v>44713</v>
      </c>
      <c r="D28" s="183">
        <v>14400</v>
      </c>
      <c r="E28" s="182">
        <v>44713</v>
      </c>
      <c r="F28" s="184">
        <v>0</v>
      </c>
      <c r="G28" s="184"/>
      <c r="H28" s="185"/>
      <c r="I28" s="184">
        <v>7514.5</v>
      </c>
    </row>
    <row r="29" spans="1:9">
      <c r="A29" s="530"/>
      <c r="B29" s="532"/>
      <c r="C29" s="182">
        <v>44743</v>
      </c>
      <c r="D29" s="183">
        <v>49439.7</v>
      </c>
      <c r="E29" s="182">
        <v>44743</v>
      </c>
      <c r="F29" s="184">
        <v>17160.3</v>
      </c>
      <c r="G29" s="184"/>
      <c r="H29" s="185"/>
      <c r="I29" s="184"/>
    </row>
    <row r="30" spans="1:9">
      <c r="A30" s="530"/>
      <c r="B30" s="532"/>
      <c r="C30" s="182">
        <v>44774</v>
      </c>
      <c r="D30" s="183">
        <v>109800</v>
      </c>
      <c r="E30" s="182">
        <v>44774</v>
      </c>
      <c r="F30" s="184">
        <v>0</v>
      </c>
      <c r="G30" s="184"/>
      <c r="H30" s="185"/>
      <c r="I30" s="184">
        <v>1881</v>
      </c>
    </row>
    <row r="31" spans="1:9">
      <c r="A31" s="530"/>
      <c r="B31" s="532"/>
      <c r="C31" s="182">
        <v>44805</v>
      </c>
      <c r="D31" s="183">
        <v>333600</v>
      </c>
      <c r="E31" s="182">
        <v>44805</v>
      </c>
      <c r="F31" s="184">
        <v>0</v>
      </c>
      <c r="G31" s="184"/>
      <c r="H31" s="185"/>
      <c r="I31" s="184">
        <v>30470</v>
      </c>
    </row>
    <row r="32" spans="1:9">
      <c r="A32" s="530"/>
      <c r="B32" s="532"/>
      <c r="C32" s="182">
        <v>44835</v>
      </c>
      <c r="D32" s="183">
        <v>73800</v>
      </c>
      <c r="E32" s="182">
        <v>44835</v>
      </c>
      <c r="F32" s="184">
        <v>0</v>
      </c>
      <c r="G32" s="184"/>
      <c r="H32" s="185"/>
      <c r="I32" s="184">
        <v>57920</v>
      </c>
    </row>
    <row r="33" spans="1:9">
      <c r="A33" s="530"/>
      <c r="B33" s="532"/>
      <c r="C33" s="182">
        <v>44866</v>
      </c>
      <c r="D33" s="183">
        <v>25200</v>
      </c>
      <c r="E33" s="182">
        <v>44866</v>
      </c>
      <c r="F33" s="184">
        <v>0</v>
      </c>
      <c r="G33" s="184"/>
      <c r="H33" s="185"/>
      <c r="I33" s="184">
        <v>55865</v>
      </c>
    </row>
    <row r="34" spans="1:9">
      <c r="A34" s="530"/>
      <c r="B34" s="532"/>
      <c r="C34" s="182">
        <v>44896</v>
      </c>
      <c r="D34" s="183">
        <v>19200</v>
      </c>
      <c r="E34" s="182">
        <v>44896</v>
      </c>
      <c r="F34" s="184">
        <v>0</v>
      </c>
      <c r="G34" s="184"/>
      <c r="H34" s="185"/>
      <c r="I34" s="184">
        <v>49690</v>
      </c>
    </row>
    <row r="35" spans="1:9">
      <c r="A35" s="530"/>
      <c r="B35" s="532"/>
      <c r="C35" s="182">
        <v>44927</v>
      </c>
      <c r="D35" s="183">
        <v>18600</v>
      </c>
      <c r="E35" s="182">
        <v>44927</v>
      </c>
      <c r="F35" s="184">
        <v>0</v>
      </c>
      <c r="G35" s="184"/>
      <c r="H35" s="185"/>
      <c r="I35" s="184">
        <v>48995</v>
      </c>
    </row>
    <row r="36" spans="1:9">
      <c r="A36" s="530"/>
      <c r="B36" s="532"/>
      <c r="C36" s="182">
        <v>44958</v>
      </c>
      <c r="D36" s="183">
        <v>16200</v>
      </c>
      <c r="E36" s="182">
        <v>44958</v>
      </c>
      <c r="F36" s="184">
        <v>0</v>
      </c>
      <c r="G36" s="184"/>
      <c r="H36" s="185"/>
      <c r="I36" s="184">
        <v>43165</v>
      </c>
    </row>
    <row r="37" spans="1:9">
      <c r="A37" s="530"/>
      <c r="B37" s="532"/>
      <c r="C37" s="182">
        <v>44986</v>
      </c>
      <c r="D37" s="183">
        <v>16800</v>
      </c>
      <c r="E37" s="182">
        <v>44986</v>
      </c>
      <c r="F37" s="184">
        <v>0</v>
      </c>
      <c r="G37" s="184"/>
      <c r="H37" s="185"/>
      <c r="I37" s="184">
        <v>37800</v>
      </c>
    </row>
    <row r="38" spans="1:9">
      <c r="A38" s="530"/>
      <c r="B38" s="532"/>
      <c r="C38" s="182">
        <v>45017</v>
      </c>
      <c r="D38" s="183">
        <v>7440.3000000000011</v>
      </c>
      <c r="E38" s="182">
        <v>45017</v>
      </c>
      <c r="F38" s="184">
        <v>10559.699999999999</v>
      </c>
      <c r="G38" s="184"/>
      <c r="H38" s="185"/>
      <c r="I38" s="184">
        <v>8140</v>
      </c>
    </row>
    <row r="39" spans="1:9">
      <c r="A39" s="530"/>
      <c r="B39" s="532"/>
      <c r="C39" s="182">
        <v>45047</v>
      </c>
      <c r="D39" s="183">
        <v>7933.1999999999989</v>
      </c>
      <c r="E39" s="182">
        <v>45047</v>
      </c>
      <c r="F39" s="184">
        <v>10666.800000000001</v>
      </c>
      <c r="G39" s="184"/>
      <c r="H39" s="185"/>
      <c r="I39" s="184"/>
    </row>
    <row r="40" spans="1:9">
      <c r="A40" s="530"/>
      <c r="B40" s="532"/>
      <c r="C40" s="182">
        <v>45078</v>
      </c>
      <c r="D40" s="183">
        <v>6659.7</v>
      </c>
      <c r="E40" s="182">
        <v>45078</v>
      </c>
      <c r="F40" s="184">
        <v>8340.2999999999993</v>
      </c>
      <c r="G40" s="184"/>
      <c r="H40" s="185"/>
      <c r="I40" s="184">
        <v>7416</v>
      </c>
    </row>
    <row r="41" spans="1:9">
      <c r="A41" s="530"/>
      <c r="B41" s="532"/>
      <c r="C41" s="182">
        <v>45108</v>
      </c>
      <c r="D41" s="183">
        <v>49439.7</v>
      </c>
      <c r="E41" s="182">
        <v>45108</v>
      </c>
      <c r="F41" s="184">
        <v>17160.3</v>
      </c>
      <c r="G41" s="184"/>
      <c r="H41" s="185"/>
      <c r="I41" s="184"/>
    </row>
    <row r="42" spans="1:9">
      <c r="A42" s="530"/>
      <c r="B42" s="532"/>
      <c r="C42" s="182">
        <v>45139</v>
      </c>
      <c r="D42" s="183">
        <v>7440.3000000000011</v>
      </c>
      <c r="E42" s="182">
        <v>45139</v>
      </c>
      <c r="F42" s="184">
        <v>10559.699999999999</v>
      </c>
      <c r="G42" s="184"/>
      <c r="H42" s="185"/>
      <c r="I42" s="184">
        <v>1880</v>
      </c>
    </row>
    <row r="43" spans="1:9">
      <c r="A43" s="530"/>
      <c r="B43" s="532"/>
      <c r="C43" s="182">
        <v>45170</v>
      </c>
      <c r="D43" s="183">
        <v>202801.2</v>
      </c>
      <c r="E43" s="182">
        <v>45170</v>
      </c>
      <c r="F43" s="184">
        <v>55198.799999999996</v>
      </c>
      <c r="G43" s="184"/>
      <c r="H43" s="185"/>
      <c r="I43" s="184">
        <v>8256.6</v>
      </c>
    </row>
    <row r="44" spans="1:9">
      <c r="A44" s="530">
        <v>4</v>
      </c>
      <c r="B44" s="532"/>
      <c r="C44" s="182">
        <v>44652</v>
      </c>
      <c r="D44" s="183"/>
      <c r="E44" s="182">
        <v>44652</v>
      </c>
      <c r="F44" s="184"/>
      <c r="G44" s="184"/>
      <c r="H44" s="185"/>
      <c r="I44" s="184">
        <v>612360</v>
      </c>
    </row>
    <row r="45" spans="1:9">
      <c r="A45" s="530"/>
      <c r="B45" s="532"/>
      <c r="C45" s="182">
        <v>44682</v>
      </c>
      <c r="D45" s="183"/>
      <c r="E45" s="182">
        <v>44682</v>
      </c>
      <c r="F45" s="184"/>
      <c r="G45" s="184"/>
      <c r="H45" s="185"/>
      <c r="I45" s="184">
        <v>568800</v>
      </c>
    </row>
    <row r="46" spans="1:9">
      <c r="A46" s="530"/>
      <c r="B46" s="532"/>
      <c r="C46" s="182">
        <v>44713</v>
      </c>
      <c r="D46" s="183"/>
      <c r="E46" s="182">
        <v>44713</v>
      </c>
      <c r="F46" s="184"/>
      <c r="G46" s="184"/>
      <c r="H46" s="185"/>
      <c r="I46" s="184">
        <v>572378.4</v>
      </c>
    </row>
    <row r="47" spans="1:9">
      <c r="A47" s="530"/>
      <c r="B47" s="532"/>
      <c r="C47" s="182">
        <v>44743</v>
      </c>
      <c r="D47" s="183">
        <v>24213.300000000003</v>
      </c>
      <c r="E47" s="182">
        <v>44743</v>
      </c>
      <c r="F47" s="184">
        <v>7346.6999999999989</v>
      </c>
      <c r="G47" s="184"/>
      <c r="H47" s="185"/>
      <c r="I47" s="184">
        <v>638490.6</v>
      </c>
    </row>
    <row r="48" spans="1:9">
      <c r="A48" s="530"/>
      <c r="B48" s="532"/>
      <c r="C48" s="182">
        <v>44774</v>
      </c>
      <c r="D48" s="183"/>
      <c r="E48" s="182">
        <v>44774</v>
      </c>
      <c r="F48" s="184"/>
      <c r="G48" s="184"/>
      <c r="H48" s="185"/>
      <c r="I48" s="184">
        <v>644580</v>
      </c>
    </row>
    <row r="49" spans="1:9">
      <c r="A49" s="530"/>
      <c r="B49" s="532"/>
      <c r="C49" s="182">
        <v>44805</v>
      </c>
      <c r="D49" s="183"/>
      <c r="E49" s="182">
        <v>44805</v>
      </c>
      <c r="F49" s="184"/>
      <c r="G49" s="184"/>
      <c r="H49" s="185"/>
      <c r="I49" s="184">
        <v>689760</v>
      </c>
    </row>
    <row r="50" spans="1:9">
      <c r="A50" s="530"/>
      <c r="B50" s="532"/>
      <c r="C50" s="182">
        <v>44835</v>
      </c>
      <c r="D50" s="183"/>
      <c r="E50" s="182">
        <v>44835</v>
      </c>
      <c r="F50" s="184"/>
      <c r="G50" s="184"/>
      <c r="H50" s="185"/>
      <c r="I50" s="184">
        <v>600660</v>
      </c>
    </row>
    <row r="51" spans="1:9">
      <c r="A51" s="530"/>
      <c r="B51" s="532"/>
      <c r="C51" s="182">
        <v>44866</v>
      </c>
      <c r="D51" s="183"/>
      <c r="E51" s="182">
        <v>44866</v>
      </c>
      <c r="F51" s="184"/>
      <c r="G51" s="184"/>
      <c r="H51" s="185"/>
      <c r="I51" s="184">
        <v>612396</v>
      </c>
    </row>
    <row r="52" spans="1:9">
      <c r="A52" s="530"/>
      <c r="B52" s="532"/>
      <c r="C52" s="182">
        <v>44896</v>
      </c>
      <c r="D52" s="183">
        <v>2680</v>
      </c>
      <c r="E52" s="182">
        <v>44896</v>
      </c>
      <c r="F52" s="184">
        <v>0</v>
      </c>
      <c r="G52" s="184"/>
      <c r="H52" s="185"/>
      <c r="I52" s="184">
        <v>507384</v>
      </c>
    </row>
    <row r="53" spans="1:9">
      <c r="A53" s="530"/>
      <c r="B53" s="532"/>
      <c r="C53" s="182">
        <v>44927</v>
      </c>
      <c r="D53" s="183">
        <v>4240</v>
      </c>
      <c r="E53" s="182">
        <v>44927</v>
      </c>
      <c r="F53" s="184">
        <v>0</v>
      </c>
      <c r="G53" s="184"/>
      <c r="H53" s="185"/>
      <c r="I53" s="184">
        <v>440460</v>
      </c>
    </row>
    <row r="54" spans="1:9">
      <c r="A54" s="530"/>
      <c r="B54" s="532"/>
      <c r="C54" s="182">
        <v>44958</v>
      </c>
      <c r="D54" s="183">
        <v>1280</v>
      </c>
      <c r="E54" s="182">
        <v>44958</v>
      </c>
      <c r="F54" s="184">
        <v>0</v>
      </c>
      <c r="G54" s="184"/>
      <c r="H54" s="185"/>
      <c r="I54" s="184">
        <v>417600</v>
      </c>
    </row>
    <row r="55" spans="1:9">
      <c r="A55" s="530"/>
      <c r="B55" s="532"/>
      <c r="C55" s="182">
        <v>44986</v>
      </c>
      <c r="D55" s="183">
        <v>860</v>
      </c>
      <c r="E55" s="182">
        <v>44986</v>
      </c>
      <c r="F55" s="184">
        <v>0</v>
      </c>
      <c r="G55" s="184"/>
      <c r="H55" s="185"/>
      <c r="I55" s="184">
        <v>477180</v>
      </c>
    </row>
    <row r="56" spans="1:9">
      <c r="A56" s="530"/>
      <c r="B56" s="532"/>
      <c r="C56" s="182">
        <v>45017</v>
      </c>
      <c r="D56" s="183">
        <v>2440.9</v>
      </c>
      <c r="E56" s="182">
        <v>45017</v>
      </c>
      <c r="F56" s="184">
        <v>899.1</v>
      </c>
      <c r="G56" s="184"/>
      <c r="H56" s="185"/>
      <c r="I56" s="184">
        <v>557856</v>
      </c>
    </row>
    <row r="57" spans="1:9">
      <c r="A57" s="530"/>
      <c r="B57" s="532"/>
      <c r="C57" s="182">
        <v>45047</v>
      </c>
      <c r="D57" s="183">
        <v>10383.6</v>
      </c>
      <c r="E57" s="182">
        <v>45047</v>
      </c>
      <c r="F57" s="184">
        <v>3236.4</v>
      </c>
      <c r="G57" s="184"/>
      <c r="H57" s="185"/>
      <c r="I57" s="184">
        <v>636264</v>
      </c>
    </row>
    <row r="58" spans="1:9">
      <c r="A58" s="530"/>
      <c r="B58" s="532"/>
      <c r="C58" s="182">
        <v>45078</v>
      </c>
      <c r="D58" s="183">
        <v>8104.1</v>
      </c>
      <c r="E58" s="182">
        <v>45078</v>
      </c>
      <c r="F58" s="184">
        <v>2835.9</v>
      </c>
      <c r="G58" s="184"/>
      <c r="H58" s="185"/>
      <c r="I58" s="184">
        <v>654516</v>
      </c>
    </row>
    <row r="59" spans="1:9">
      <c r="A59" s="530"/>
      <c r="B59" s="532"/>
      <c r="C59" s="182">
        <v>45108</v>
      </c>
      <c r="D59" s="183">
        <v>24213.300000000003</v>
      </c>
      <c r="E59" s="182">
        <v>45108</v>
      </c>
      <c r="F59" s="184">
        <v>7346.6999999999989</v>
      </c>
      <c r="G59" s="184"/>
      <c r="H59" s="185"/>
      <c r="I59" s="184">
        <v>648288</v>
      </c>
    </row>
    <row r="60" spans="1:9">
      <c r="A60" s="530"/>
      <c r="B60" s="532"/>
      <c r="C60" s="182">
        <v>45139</v>
      </c>
      <c r="D60" s="183">
        <v>2440.9</v>
      </c>
      <c r="E60" s="182">
        <v>45139</v>
      </c>
      <c r="F60" s="184">
        <v>899.1</v>
      </c>
      <c r="G60" s="184"/>
      <c r="H60" s="185"/>
      <c r="I60" s="184">
        <v>604692</v>
      </c>
    </row>
    <row r="61" spans="1:9">
      <c r="A61" s="530"/>
      <c r="B61" s="533"/>
      <c r="C61" s="182">
        <v>45170</v>
      </c>
      <c r="D61" s="183">
        <v>5898.5</v>
      </c>
      <c r="E61" s="182">
        <v>45170</v>
      </c>
      <c r="F61" s="184">
        <v>2101.5</v>
      </c>
      <c r="G61" s="184"/>
      <c r="H61" s="185"/>
      <c r="I61" s="184">
        <v>615294</v>
      </c>
    </row>
    <row r="62" spans="1:9">
      <c r="A62" s="530">
        <v>5</v>
      </c>
      <c r="B62" s="531" t="s">
        <v>3589</v>
      </c>
      <c r="C62" s="182">
        <v>44652</v>
      </c>
      <c r="D62" s="183"/>
      <c r="E62" s="182">
        <v>44652</v>
      </c>
      <c r="F62" s="184"/>
      <c r="G62" s="184"/>
      <c r="H62" s="185"/>
      <c r="I62" s="184">
        <v>148060.79999999999</v>
      </c>
    </row>
    <row r="63" spans="1:9">
      <c r="A63" s="530"/>
      <c r="B63" s="532"/>
      <c r="C63" s="182">
        <v>44682</v>
      </c>
      <c r="D63" s="183"/>
      <c r="E63" s="182">
        <v>44682</v>
      </c>
      <c r="F63" s="184"/>
      <c r="G63" s="184"/>
      <c r="H63" s="185"/>
      <c r="I63" s="184">
        <v>56832.3</v>
      </c>
    </row>
    <row r="64" spans="1:9">
      <c r="A64" s="530"/>
      <c r="B64" s="532"/>
      <c r="C64" s="182">
        <v>44713</v>
      </c>
      <c r="D64" s="183"/>
      <c r="E64" s="182">
        <v>44713</v>
      </c>
      <c r="F64" s="184"/>
      <c r="G64" s="184"/>
      <c r="H64" s="185"/>
      <c r="I64" s="184">
        <v>106704</v>
      </c>
    </row>
    <row r="65" spans="1:9">
      <c r="A65" s="530"/>
      <c r="B65" s="532"/>
      <c r="C65" s="182">
        <v>44743</v>
      </c>
      <c r="D65" s="183">
        <v>24213.9</v>
      </c>
      <c r="E65" s="182">
        <v>44743</v>
      </c>
      <c r="F65" s="184">
        <v>8126.1</v>
      </c>
      <c r="G65" s="184"/>
      <c r="H65" s="185"/>
      <c r="I65" s="184">
        <v>111744</v>
      </c>
    </row>
    <row r="66" spans="1:9">
      <c r="A66" s="530"/>
      <c r="B66" s="532"/>
      <c r="C66" s="182">
        <v>44774</v>
      </c>
      <c r="D66" s="183"/>
      <c r="E66" s="182">
        <v>44774</v>
      </c>
      <c r="F66" s="184"/>
      <c r="G66" s="184"/>
      <c r="H66" s="185"/>
      <c r="I66" s="184">
        <v>120268.8</v>
      </c>
    </row>
    <row r="67" spans="1:9">
      <c r="A67" s="530"/>
      <c r="B67" s="532"/>
      <c r="C67" s="182">
        <v>44805</v>
      </c>
      <c r="D67" s="183"/>
      <c r="E67" s="182">
        <v>44805</v>
      </c>
      <c r="F67" s="184"/>
      <c r="G67" s="184"/>
      <c r="H67" s="185"/>
      <c r="I67" s="184">
        <v>115759.8</v>
      </c>
    </row>
    <row r="68" spans="1:9">
      <c r="A68" s="530"/>
      <c r="B68" s="532"/>
      <c r="C68" s="182">
        <v>44835</v>
      </c>
      <c r="D68" s="183"/>
      <c r="E68" s="182">
        <v>44835</v>
      </c>
      <c r="F68" s="184"/>
      <c r="G68" s="184"/>
      <c r="H68" s="185"/>
      <c r="I68" s="184">
        <v>143005.5</v>
      </c>
    </row>
    <row r="69" spans="1:9">
      <c r="A69" s="530"/>
      <c r="B69" s="532"/>
      <c r="C69" s="182">
        <v>44866</v>
      </c>
      <c r="D69" s="183">
        <v>28737.599999999999</v>
      </c>
      <c r="E69" s="182">
        <v>44866</v>
      </c>
      <c r="F69" s="184">
        <v>4262.4000000000005</v>
      </c>
      <c r="G69" s="184"/>
      <c r="H69" s="185"/>
      <c r="I69" s="184">
        <v>104760</v>
      </c>
    </row>
    <row r="70" spans="1:9">
      <c r="A70" s="530"/>
      <c r="B70" s="532"/>
      <c r="C70" s="182">
        <v>44896</v>
      </c>
      <c r="D70" s="183">
        <v>-1679.4000000000005</v>
      </c>
      <c r="E70" s="182">
        <v>44896</v>
      </c>
      <c r="F70" s="184">
        <v>5279.4000000000005</v>
      </c>
      <c r="G70" s="184"/>
      <c r="H70" s="185"/>
      <c r="I70" s="184">
        <v>114048</v>
      </c>
    </row>
    <row r="71" spans="1:9">
      <c r="A71" s="530"/>
      <c r="B71" s="532"/>
      <c r="C71" s="182">
        <v>44927</v>
      </c>
      <c r="D71" s="183">
        <v>3960</v>
      </c>
      <c r="E71" s="182">
        <v>44927</v>
      </c>
      <c r="F71" s="184">
        <v>1440</v>
      </c>
      <c r="G71" s="184"/>
      <c r="H71" s="185"/>
      <c r="I71" s="184">
        <v>125452.8</v>
      </c>
    </row>
    <row r="72" spans="1:9">
      <c r="A72" s="530"/>
      <c r="B72" s="532"/>
      <c r="C72" s="182">
        <v>44958</v>
      </c>
      <c r="D72" s="183">
        <v>2160</v>
      </c>
      <c r="E72" s="182">
        <v>44958</v>
      </c>
      <c r="F72" s="184">
        <v>1440</v>
      </c>
      <c r="G72" s="184"/>
      <c r="H72" s="185"/>
      <c r="I72" s="184">
        <v>85500</v>
      </c>
    </row>
    <row r="73" spans="1:9">
      <c r="A73" s="530"/>
      <c r="B73" s="532"/>
      <c r="C73" s="182">
        <v>44986</v>
      </c>
      <c r="D73" s="183">
        <v>2160</v>
      </c>
      <c r="E73" s="182">
        <v>44986</v>
      </c>
      <c r="F73" s="184">
        <v>1440</v>
      </c>
      <c r="G73" s="184"/>
      <c r="H73" s="185"/>
      <c r="I73" s="184">
        <v>81704.7</v>
      </c>
    </row>
    <row r="74" spans="1:9">
      <c r="A74" s="530"/>
      <c r="B74" s="532"/>
      <c r="C74" s="182">
        <v>45017</v>
      </c>
      <c r="D74" s="183">
        <v>2519.7000000000003</v>
      </c>
      <c r="E74" s="182">
        <v>45017</v>
      </c>
      <c r="F74" s="184">
        <v>1680.2999999999997</v>
      </c>
      <c r="G74" s="184"/>
      <c r="H74" s="185"/>
      <c r="I74" s="184">
        <v>98544.6</v>
      </c>
    </row>
    <row r="75" spans="1:9">
      <c r="A75" s="530"/>
      <c r="B75" s="532"/>
      <c r="C75" s="182">
        <v>45047</v>
      </c>
      <c r="D75" s="183">
        <v>4920.2999999999993</v>
      </c>
      <c r="E75" s="182">
        <v>45047</v>
      </c>
      <c r="F75" s="184">
        <v>2279.7000000000003</v>
      </c>
      <c r="G75" s="184"/>
      <c r="H75" s="185"/>
      <c r="I75" s="184">
        <v>150846.29999999999</v>
      </c>
    </row>
    <row r="76" spans="1:9">
      <c r="A76" s="530"/>
      <c r="B76" s="532"/>
      <c r="C76" s="182">
        <v>45078</v>
      </c>
      <c r="D76" s="183">
        <v>7440</v>
      </c>
      <c r="E76" s="182">
        <v>45078</v>
      </c>
      <c r="F76" s="184">
        <v>3960</v>
      </c>
      <c r="G76" s="184"/>
      <c r="H76" s="185"/>
      <c r="I76" s="184">
        <v>140510.70000000001</v>
      </c>
    </row>
    <row r="77" spans="1:9">
      <c r="A77" s="530"/>
      <c r="B77" s="532"/>
      <c r="C77" s="182">
        <v>45108</v>
      </c>
      <c r="D77" s="183">
        <v>24213.9</v>
      </c>
      <c r="E77" s="182">
        <v>45108</v>
      </c>
      <c r="F77" s="184">
        <v>8126.1</v>
      </c>
      <c r="G77" s="184"/>
      <c r="H77" s="185"/>
      <c r="I77" s="184">
        <v>136530</v>
      </c>
    </row>
    <row r="78" spans="1:9">
      <c r="A78" s="530"/>
      <c r="B78" s="532"/>
      <c r="C78" s="182">
        <v>45139</v>
      </c>
      <c r="D78" s="183">
        <v>2519.7000000000003</v>
      </c>
      <c r="E78" s="182">
        <v>45139</v>
      </c>
      <c r="F78" s="184">
        <v>1680.2999999999997</v>
      </c>
      <c r="G78" s="184"/>
      <c r="H78" s="185"/>
      <c r="I78" s="184">
        <v>149040</v>
      </c>
    </row>
    <row r="79" spans="1:9">
      <c r="A79" s="530"/>
      <c r="B79" s="533"/>
      <c r="C79" s="182">
        <v>45170</v>
      </c>
      <c r="D79" s="183">
        <v>69890.8</v>
      </c>
      <c r="E79" s="182">
        <v>45170</v>
      </c>
      <c r="F79" s="184">
        <v>21454.2</v>
      </c>
      <c r="G79" s="184"/>
      <c r="H79" s="185"/>
      <c r="I79" s="184">
        <v>159210</v>
      </c>
    </row>
    <row r="80" spans="1:9">
      <c r="A80" s="530">
        <v>6</v>
      </c>
      <c r="B80" s="531" t="s">
        <v>3572</v>
      </c>
      <c r="C80" s="182">
        <v>44652</v>
      </c>
      <c r="D80" s="183">
        <v>239195.59999999998</v>
      </c>
      <c r="E80" s="182">
        <v>44652</v>
      </c>
      <c r="F80" s="184">
        <v>66164.400000000009</v>
      </c>
      <c r="G80" s="184"/>
      <c r="H80" s="185"/>
      <c r="I80" s="184">
        <v>29023.02</v>
      </c>
    </row>
    <row r="81" spans="1:9">
      <c r="A81" s="530"/>
      <c r="B81" s="532"/>
      <c r="C81" s="182">
        <v>44682</v>
      </c>
      <c r="D81" s="183">
        <v>212709.90000000002</v>
      </c>
      <c r="E81" s="182">
        <v>44682</v>
      </c>
      <c r="F81" s="184">
        <v>60470.099999999991</v>
      </c>
      <c r="G81" s="184"/>
      <c r="H81" s="185"/>
      <c r="I81" s="184">
        <v>35875.199999999997</v>
      </c>
    </row>
    <row r="82" spans="1:9">
      <c r="A82" s="530"/>
      <c r="B82" s="532"/>
      <c r="C82" s="182">
        <v>44713</v>
      </c>
      <c r="D82" s="183">
        <v>291227.09999999998</v>
      </c>
      <c r="E82" s="182">
        <v>44713</v>
      </c>
      <c r="F82" s="184">
        <v>79812.900000000009</v>
      </c>
      <c r="G82" s="184"/>
      <c r="H82" s="185"/>
      <c r="I82" s="184">
        <v>21177.3</v>
      </c>
    </row>
    <row r="83" spans="1:9">
      <c r="A83" s="530"/>
      <c r="B83" s="532"/>
      <c r="C83" s="182">
        <v>44743</v>
      </c>
      <c r="D83" s="183">
        <v>257125.30000000002</v>
      </c>
      <c r="E83" s="182">
        <v>44743</v>
      </c>
      <c r="F83" s="184">
        <v>123374.69999999998</v>
      </c>
      <c r="G83" s="184"/>
      <c r="H83" s="185"/>
      <c r="I83" s="184">
        <v>27185.759999999998</v>
      </c>
    </row>
    <row r="84" spans="1:9">
      <c r="A84" s="530"/>
      <c r="B84" s="532"/>
      <c r="C84" s="182">
        <v>44774</v>
      </c>
      <c r="D84" s="183">
        <v>234609.90000000002</v>
      </c>
      <c r="E84" s="182">
        <v>44774</v>
      </c>
      <c r="F84" s="184">
        <v>67310.099999999991</v>
      </c>
      <c r="G84" s="184"/>
      <c r="H84" s="185"/>
      <c r="I84" s="184">
        <v>32150.04</v>
      </c>
    </row>
    <row r="85" spans="1:9">
      <c r="A85" s="530"/>
      <c r="B85" s="532"/>
      <c r="C85" s="182">
        <v>44805</v>
      </c>
      <c r="D85" s="183">
        <v>241622.5</v>
      </c>
      <c r="E85" s="182">
        <v>44805</v>
      </c>
      <c r="F85" s="184">
        <v>68557.5</v>
      </c>
      <c r="G85" s="184"/>
      <c r="H85" s="185"/>
      <c r="I85" s="184">
        <v>43204.92</v>
      </c>
    </row>
    <row r="86" spans="1:9">
      <c r="A86" s="530"/>
      <c r="B86" s="532"/>
      <c r="C86" s="182">
        <v>44835</v>
      </c>
      <c r="D86" s="183">
        <v>217119.09999999998</v>
      </c>
      <c r="E86" s="182">
        <v>44835</v>
      </c>
      <c r="F86" s="184">
        <v>65880.900000000009</v>
      </c>
      <c r="G86" s="184"/>
      <c r="H86" s="185"/>
      <c r="I86" s="184">
        <v>33292.800000000003</v>
      </c>
    </row>
    <row r="87" spans="1:9">
      <c r="A87" s="530"/>
      <c r="B87" s="532"/>
      <c r="C87" s="182">
        <v>44866</v>
      </c>
      <c r="D87" s="183">
        <v>169003.1</v>
      </c>
      <c r="E87" s="182">
        <v>44866</v>
      </c>
      <c r="F87" s="184">
        <v>53316.9</v>
      </c>
      <c r="G87" s="184"/>
      <c r="H87" s="185"/>
      <c r="I87" s="184">
        <v>31842</v>
      </c>
    </row>
    <row r="88" spans="1:9">
      <c r="A88" s="530"/>
      <c r="B88" s="532"/>
      <c r="C88" s="182">
        <v>44896</v>
      </c>
      <c r="D88" s="183">
        <v>151558</v>
      </c>
      <c r="E88" s="182">
        <v>44896</v>
      </c>
      <c r="F88" s="184">
        <v>48942</v>
      </c>
      <c r="G88" s="184"/>
      <c r="H88" s="185"/>
      <c r="I88" s="184">
        <v>16696.560000000001</v>
      </c>
    </row>
    <row r="89" spans="1:9">
      <c r="A89" s="530"/>
      <c r="B89" s="532"/>
      <c r="C89" s="182">
        <v>44927</v>
      </c>
      <c r="D89" s="183">
        <v>148186.40000000002</v>
      </c>
      <c r="E89" s="182">
        <v>44927</v>
      </c>
      <c r="F89" s="184">
        <v>49053.599999999991</v>
      </c>
      <c r="G89" s="184"/>
      <c r="H89" s="185"/>
      <c r="I89" s="184">
        <v>9456.42</v>
      </c>
    </row>
    <row r="90" spans="1:9">
      <c r="A90" s="530"/>
      <c r="B90" s="532"/>
      <c r="C90" s="182">
        <v>44958</v>
      </c>
      <c r="D90" s="183">
        <v>160693.90000000002</v>
      </c>
      <c r="E90" s="182">
        <v>44958</v>
      </c>
      <c r="F90" s="184">
        <v>49706.099999999991</v>
      </c>
      <c r="G90" s="184"/>
      <c r="H90" s="185"/>
      <c r="I90" s="184">
        <v>8597.94</v>
      </c>
    </row>
    <row r="91" spans="1:9">
      <c r="A91" s="530"/>
      <c r="B91" s="532"/>
      <c r="C91" s="182">
        <v>44986</v>
      </c>
      <c r="D91" s="183">
        <v>232932.40000000002</v>
      </c>
      <c r="E91" s="182">
        <v>44986</v>
      </c>
      <c r="F91" s="184">
        <v>69087.599999999991</v>
      </c>
      <c r="G91" s="184"/>
      <c r="H91" s="185"/>
      <c r="I91" s="184">
        <v>11421</v>
      </c>
    </row>
    <row r="92" spans="1:9">
      <c r="A92" s="530"/>
      <c r="B92" s="532"/>
      <c r="C92" s="182">
        <v>45017</v>
      </c>
      <c r="D92" s="183">
        <v>216478.90000000002</v>
      </c>
      <c r="E92" s="182">
        <v>45017</v>
      </c>
      <c r="F92" s="184">
        <v>106361.09999999999</v>
      </c>
      <c r="G92" s="184"/>
      <c r="H92" s="185"/>
      <c r="I92" s="184">
        <v>38490.36</v>
      </c>
    </row>
    <row r="93" spans="1:9">
      <c r="A93" s="530"/>
      <c r="B93" s="532"/>
      <c r="C93" s="182">
        <v>45047</v>
      </c>
      <c r="D93" s="183">
        <v>244234.7</v>
      </c>
      <c r="E93" s="182">
        <v>45047</v>
      </c>
      <c r="F93" s="184">
        <v>120525.3</v>
      </c>
      <c r="G93" s="184"/>
      <c r="H93" s="185"/>
      <c r="I93" s="184">
        <v>36830.639999999999</v>
      </c>
    </row>
    <row r="94" spans="1:9">
      <c r="A94" s="530"/>
      <c r="B94" s="532"/>
      <c r="C94" s="182">
        <v>45078</v>
      </c>
      <c r="D94" s="183">
        <v>249882</v>
      </c>
      <c r="E94" s="182">
        <v>45078</v>
      </c>
      <c r="F94" s="184">
        <v>123318</v>
      </c>
      <c r="G94" s="184"/>
      <c r="H94" s="185"/>
      <c r="I94" s="184">
        <v>39094.44</v>
      </c>
    </row>
    <row r="95" spans="1:9">
      <c r="A95" s="530"/>
      <c r="B95" s="532"/>
      <c r="C95" s="182">
        <v>45108</v>
      </c>
      <c r="D95" s="183">
        <v>257125.30000000002</v>
      </c>
      <c r="E95" s="182">
        <v>45108</v>
      </c>
      <c r="F95" s="184">
        <v>123374.69999999998</v>
      </c>
      <c r="G95" s="184"/>
      <c r="H95" s="185"/>
      <c r="I95" s="184">
        <v>43428</v>
      </c>
    </row>
    <row r="96" spans="1:9">
      <c r="A96" s="530"/>
      <c r="B96" s="532"/>
      <c r="C96" s="182">
        <v>45139</v>
      </c>
      <c r="D96" s="183">
        <v>216478.90000000002</v>
      </c>
      <c r="E96" s="182">
        <v>45139</v>
      </c>
      <c r="F96" s="184">
        <v>106361.09999999999</v>
      </c>
      <c r="G96" s="184"/>
      <c r="H96" s="185"/>
      <c r="I96" s="184">
        <v>40837.5</v>
      </c>
    </row>
    <row r="97" spans="1:9">
      <c r="A97" s="530"/>
      <c r="B97" s="533"/>
      <c r="C97" s="182">
        <v>45170</v>
      </c>
      <c r="D97" s="183">
        <v>306700.90000000002</v>
      </c>
      <c r="E97" s="182">
        <v>45170</v>
      </c>
      <c r="F97" s="184">
        <v>90539.099999999991</v>
      </c>
      <c r="G97" s="184"/>
      <c r="H97" s="185"/>
      <c r="I97" s="184">
        <v>36316.800000000003</v>
      </c>
    </row>
    <row r="98" spans="1:9">
      <c r="A98" s="530">
        <v>7</v>
      </c>
      <c r="B98" s="531" t="s">
        <v>3567</v>
      </c>
      <c r="C98" s="182">
        <v>44652</v>
      </c>
      <c r="D98" s="183">
        <v>331358.40000000002</v>
      </c>
      <c r="E98" s="182">
        <v>44652</v>
      </c>
      <c r="F98" s="184">
        <v>28641.600000000002</v>
      </c>
      <c r="G98" s="184"/>
      <c r="H98" s="185"/>
      <c r="I98" s="184">
        <v>314423.2</v>
      </c>
    </row>
    <row r="99" spans="1:9">
      <c r="A99" s="530"/>
      <c r="B99" s="532"/>
      <c r="C99" s="182">
        <v>44682</v>
      </c>
      <c r="D99" s="183">
        <v>272987.40000000002</v>
      </c>
      <c r="E99" s="182">
        <v>44682</v>
      </c>
      <c r="F99" s="184">
        <v>23412.600000000002</v>
      </c>
      <c r="G99" s="184"/>
      <c r="H99" s="185"/>
      <c r="I99" s="184">
        <v>313325.59999999998</v>
      </c>
    </row>
    <row r="100" spans="1:9">
      <c r="A100" s="530"/>
      <c r="B100" s="532"/>
      <c r="C100" s="182">
        <v>44713</v>
      </c>
      <c r="D100" s="183">
        <v>323143.2</v>
      </c>
      <c r="E100" s="182">
        <v>44713</v>
      </c>
      <c r="F100" s="184">
        <v>31456.799999999996</v>
      </c>
      <c r="G100" s="184"/>
      <c r="H100" s="185"/>
      <c r="I100" s="184">
        <v>318539.2</v>
      </c>
    </row>
    <row r="101" spans="1:9">
      <c r="A101" s="530"/>
      <c r="B101" s="532"/>
      <c r="C101" s="182">
        <v>44743</v>
      </c>
      <c r="D101" s="183">
        <v>260035.5</v>
      </c>
      <c r="E101" s="182">
        <v>44743</v>
      </c>
      <c r="F101" s="184">
        <v>88564.5</v>
      </c>
      <c r="G101" s="184"/>
      <c r="H101" s="185"/>
      <c r="I101" s="184">
        <v>304535</v>
      </c>
    </row>
    <row r="102" spans="1:9">
      <c r="A102" s="530"/>
      <c r="B102" s="532"/>
      <c r="C102" s="182">
        <v>44774</v>
      </c>
      <c r="D102" s="183">
        <v>268133.40000000002</v>
      </c>
      <c r="E102" s="182">
        <v>44774</v>
      </c>
      <c r="F102" s="184">
        <v>30666.600000000002</v>
      </c>
      <c r="G102" s="184"/>
      <c r="H102" s="185"/>
      <c r="I102" s="184">
        <v>312982.59999999998</v>
      </c>
    </row>
    <row r="103" spans="1:9">
      <c r="A103" s="530"/>
      <c r="B103" s="532"/>
      <c r="C103" s="182">
        <v>44805</v>
      </c>
      <c r="D103" s="183">
        <v>273642.3</v>
      </c>
      <c r="E103" s="182">
        <v>44805</v>
      </c>
      <c r="F103" s="184">
        <v>26957.7</v>
      </c>
      <c r="G103" s="184"/>
      <c r="H103" s="185"/>
      <c r="I103" s="184">
        <v>333562.59999999998</v>
      </c>
    </row>
    <row r="104" spans="1:9">
      <c r="A104" s="530"/>
      <c r="B104" s="532"/>
      <c r="C104" s="182">
        <v>44835</v>
      </c>
      <c r="D104" s="183">
        <v>191582.4</v>
      </c>
      <c r="E104" s="182">
        <v>44835</v>
      </c>
      <c r="F104" s="184">
        <v>25617.600000000002</v>
      </c>
      <c r="G104" s="184"/>
      <c r="H104" s="185"/>
      <c r="I104" s="184">
        <v>280417.3</v>
      </c>
    </row>
    <row r="105" spans="1:9">
      <c r="A105" s="530"/>
      <c r="B105" s="532"/>
      <c r="C105" s="182">
        <v>44866</v>
      </c>
      <c r="D105" s="183">
        <v>189895.2</v>
      </c>
      <c r="E105" s="182">
        <v>44866</v>
      </c>
      <c r="F105" s="184">
        <v>28504.799999999996</v>
      </c>
      <c r="G105" s="184"/>
      <c r="H105" s="185"/>
      <c r="I105" s="184">
        <v>314830</v>
      </c>
    </row>
    <row r="106" spans="1:9">
      <c r="A106" s="530"/>
      <c r="B106" s="532"/>
      <c r="C106" s="182">
        <v>44896</v>
      </c>
      <c r="D106" s="183">
        <v>143258.1</v>
      </c>
      <c r="E106" s="182">
        <v>44896</v>
      </c>
      <c r="F106" s="184">
        <v>24741.899999999998</v>
      </c>
      <c r="G106" s="184"/>
      <c r="H106" s="185"/>
      <c r="I106" s="184">
        <v>287850</v>
      </c>
    </row>
    <row r="107" spans="1:9">
      <c r="A107" s="530"/>
      <c r="B107" s="532"/>
      <c r="C107" s="182">
        <v>44927</v>
      </c>
      <c r="D107" s="183">
        <v>134132.4</v>
      </c>
      <c r="E107" s="182">
        <v>44927</v>
      </c>
      <c r="F107" s="184">
        <v>25167.600000000002</v>
      </c>
      <c r="G107" s="184"/>
      <c r="H107" s="185"/>
      <c r="I107" s="184">
        <v>281190</v>
      </c>
    </row>
    <row r="108" spans="1:9">
      <c r="A108" s="530"/>
      <c r="B108" s="532"/>
      <c r="C108" s="182">
        <v>44958</v>
      </c>
      <c r="D108" s="183">
        <v>167967</v>
      </c>
      <c r="E108" s="182">
        <v>44958</v>
      </c>
      <c r="F108" s="184">
        <v>24633</v>
      </c>
      <c r="G108" s="184"/>
      <c r="H108" s="185"/>
      <c r="I108" s="184">
        <v>560720</v>
      </c>
    </row>
    <row r="109" spans="1:9">
      <c r="A109" s="530"/>
      <c r="B109" s="532"/>
      <c r="C109" s="182">
        <v>44986</v>
      </c>
      <c r="D109" s="183">
        <v>228581.4</v>
      </c>
      <c r="E109" s="182">
        <v>44986</v>
      </c>
      <c r="F109" s="184">
        <v>30918.600000000002</v>
      </c>
      <c r="G109" s="184"/>
      <c r="H109" s="185"/>
      <c r="I109" s="184">
        <v>256310</v>
      </c>
    </row>
    <row r="110" spans="1:9">
      <c r="A110" s="530"/>
      <c r="B110" s="532"/>
      <c r="C110" s="182">
        <v>45017</v>
      </c>
      <c r="D110" s="183">
        <v>234105.30000000002</v>
      </c>
      <c r="E110" s="182">
        <v>45017</v>
      </c>
      <c r="F110" s="184">
        <v>77294.699999999983</v>
      </c>
      <c r="G110" s="184"/>
      <c r="H110" s="185"/>
      <c r="I110" s="184">
        <v>306060</v>
      </c>
    </row>
    <row r="111" spans="1:9">
      <c r="A111" s="530"/>
      <c r="B111" s="532"/>
      <c r="C111" s="182">
        <v>45047</v>
      </c>
      <c r="D111" s="183">
        <v>310460.09999999998</v>
      </c>
      <c r="E111" s="182">
        <v>45047</v>
      </c>
      <c r="F111" s="184">
        <v>102339.90000000001</v>
      </c>
      <c r="G111" s="184"/>
      <c r="H111" s="185"/>
      <c r="I111" s="184">
        <v>306660</v>
      </c>
    </row>
    <row r="112" spans="1:9">
      <c r="A112" s="530"/>
      <c r="B112" s="532"/>
      <c r="C112" s="182">
        <v>45078</v>
      </c>
      <c r="D112" s="183">
        <v>277592.40000000002</v>
      </c>
      <c r="E112" s="182">
        <v>45078</v>
      </c>
      <c r="F112" s="184">
        <v>93207.599999999991</v>
      </c>
      <c r="G112" s="184"/>
      <c r="H112" s="185"/>
      <c r="I112" s="184">
        <v>316290</v>
      </c>
    </row>
    <row r="113" spans="1:9">
      <c r="A113" s="530"/>
      <c r="B113" s="532"/>
      <c r="C113" s="182">
        <v>45108</v>
      </c>
      <c r="D113" s="183">
        <v>260035.5</v>
      </c>
      <c r="E113" s="182">
        <v>45108</v>
      </c>
      <c r="F113" s="184">
        <v>88564.5</v>
      </c>
      <c r="G113" s="184"/>
      <c r="H113" s="185"/>
      <c r="I113" s="184">
        <v>305690</v>
      </c>
    </row>
    <row r="114" spans="1:9">
      <c r="A114" s="530"/>
      <c r="B114" s="532"/>
      <c r="C114" s="182">
        <v>45139</v>
      </c>
      <c r="D114" s="183">
        <v>234105.30000000002</v>
      </c>
      <c r="E114" s="182">
        <v>45139</v>
      </c>
      <c r="F114" s="184">
        <v>77294.699999999983</v>
      </c>
      <c r="G114" s="184"/>
      <c r="H114" s="185"/>
      <c r="I114" s="184">
        <v>304030</v>
      </c>
    </row>
    <row r="115" spans="1:9">
      <c r="A115" s="530"/>
      <c r="B115" s="533"/>
      <c r="C115" s="182">
        <v>45170</v>
      </c>
      <c r="D115" s="183">
        <v>224425.2</v>
      </c>
      <c r="E115" s="182">
        <v>45170</v>
      </c>
      <c r="F115" s="184">
        <v>79174.8</v>
      </c>
      <c r="G115" s="184"/>
      <c r="H115" s="185"/>
      <c r="I115" s="184">
        <v>307400</v>
      </c>
    </row>
    <row r="116" spans="1:9">
      <c r="A116" s="530">
        <v>8</v>
      </c>
      <c r="B116" s="531" t="s">
        <v>3541</v>
      </c>
      <c r="C116" s="182">
        <v>44652</v>
      </c>
      <c r="D116" s="183">
        <v>690257.10000000009</v>
      </c>
      <c r="E116" s="182">
        <v>44652</v>
      </c>
      <c r="F116" s="184">
        <v>194922.89999999997</v>
      </c>
      <c r="G116" s="184"/>
      <c r="H116" s="185"/>
      <c r="I116" s="184">
        <v>281516.40000000002</v>
      </c>
    </row>
    <row r="117" spans="1:9">
      <c r="A117" s="530"/>
      <c r="B117" s="532"/>
      <c r="C117" s="182">
        <v>44682</v>
      </c>
      <c r="D117" s="183">
        <v>697981</v>
      </c>
      <c r="E117" s="182">
        <v>44682</v>
      </c>
      <c r="F117" s="184">
        <v>204219</v>
      </c>
      <c r="G117" s="184"/>
      <c r="H117" s="185"/>
      <c r="I117" s="184">
        <v>5810</v>
      </c>
    </row>
    <row r="118" spans="1:9">
      <c r="A118" s="530"/>
      <c r="B118" s="532"/>
      <c r="C118" s="182">
        <v>44713</v>
      </c>
      <c r="D118" s="183">
        <v>680218.3</v>
      </c>
      <c r="E118" s="182">
        <v>44713</v>
      </c>
      <c r="F118" s="184">
        <v>203321.69999999998</v>
      </c>
      <c r="G118" s="184"/>
      <c r="H118" s="185"/>
      <c r="I118" s="184"/>
    </row>
    <row r="119" spans="1:9">
      <c r="A119" s="530"/>
      <c r="B119" s="532"/>
      <c r="C119" s="182">
        <v>44743</v>
      </c>
      <c r="D119" s="183">
        <v>499700</v>
      </c>
      <c r="E119" s="182">
        <v>44743</v>
      </c>
      <c r="F119" s="184">
        <v>408780</v>
      </c>
      <c r="G119" s="184"/>
      <c r="H119" s="185"/>
      <c r="I119" s="184"/>
    </row>
    <row r="120" spans="1:9">
      <c r="A120" s="530"/>
      <c r="B120" s="532"/>
      <c r="C120" s="182">
        <v>44774</v>
      </c>
      <c r="D120" s="183">
        <v>639028.80000000005</v>
      </c>
      <c r="E120" s="182">
        <v>44774</v>
      </c>
      <c r="F120" s="184">
        <v>197251.19999999998</v>
      </c>
      <c r="G120" s="184"/>
      <c r="H120" s="185"/>
      <c r="I120" s="184"/>
    </row>
    <row r="121" spans="1:9">
      <c r="A121" s="530"/>
      <c r="B121" s="532"/>
      <c r="C121" s="182">
        <v>44805</v>
      </c>
      <c r="D121" s="183">
        <v>683898.3</v>
      </c>
      <c r="E121" s="182">
        <v>44805</v>
      </c>
      <c r="F121" s="184">
        <v>293501.7</v>
      </c>
      <c r="G121" s="184"/>
      <c r="H121" s="185"/>
      <c r="I121" s="184"/>
    </row>
    <row r="122" spans="1:9">
      <c r="A122" s="530"/>
      <c r="B122" s="532"/>
      <c r="C122" s="182">
        <v>44835</v>
      </c>
      <c r="D122" s="183">
        <v>353048.9</v>
      </c>
      <c r="E122" s="182">
        <v>44835</v>
      </c>
      <c r="F122" s="184">
        <v>185111.1</v>
      </c>
      <c r="G122" s="184"/>
      <c r="H122" s="185"/>
      <c r="I122" s="184"/>
    </row>
    <row r="123" spans="1:9">
      <c r="A123" s="530"/>
      <c r="B123" s="532"/>
      <c r="C123" s="182">
        <v>44866</v>
      </c>
      <c r="D123" s="183">
        <v>439428.19999999995</v>
      </c>
      <c r="E123" s="182">
        <v>44866</v>
      </c>
      <c r="F123" s="184">
        <v>213931.80000000002</v>
      </c>
      <c r="G123" s="184"/>
      <c r="H123" s="185"/>
      <c r="I123" s="184"/>
    </row>
    <row r="124" spans="1:9">
      <c r="A124" s="530"/>
      <c r="B124" s="532"/>
      <c r="C124" s="182">
        <v>44896</v>
      </c>
      <c r="D124" s="183">
        <v>319253.10000000003</v>
      </c>
      <c r="E124" s="182">
        <v>44896</v>
      </c>
      <c r="F124" s="184">
        <v>209106.89999999997</v>
      </c>
      <c r="G124" s="184"/>
      <c r="H124" s="185"/>
      <c r="I124" s="184"/>
    </row>
    <row r="125" spans="1:9">
      <c r="A125" s="530"/>
      <c r="B125" s="532"/>
      <c r="C125" s="182">
        <v>44927</v>
      </c>
      <c r="D125" s="183">
        <v>261322.30000000002</v>
      </c>
      <c r="E125" s="182">
        <v>44927</v>
      </c>
      <c r="F125" s="184">
        <v>223877.69999999998</v>
      </c>
      <c r="G125" s="184"/>
      <c r="H125" s="185"/>
      <c r="I125" s="184"/>
    </row>
    <row r="126" spans="1:9">
      <c r="A126" s="530"/>
      <c r="B126" s="532"/>
      <c r="C126" s="182">
        <v>44958</v>
      </c>
      <c r="D126" s="183">
        <v>298270.90000000002</v>
      </c>
      <c r="E126" s="182">
        <v>44958</v>
      </c>
      <c r="F126" s="184">
        <v>218609.1</v>
      </c>
      <c r="G126" s="184"/>
      <c r="H126" s="185"/>
      <c r="I126" s="184"/>
    </row>
    <row r="127" spans="1:9">
      <c r="A127" s="530"/>
      <c r="B127" s="532"/>
      <c r="C127" s="182">
        <v>44986</v>
      </c>
      <c r="D127" s="183">
        <v>296788.60000000003</v>
      </c>
      <c r="E127" s="182">
        <v>44986</v>
      </c>
      <c r="F127" s="184">
        <v>227651.39999999997</v>
      </c>
      <c r="G127" s="184"/>
      <c r="H127" s="185"/>
      <c r="I127" s="184"/>
    </row>
    <row r="128" spans="1:9">
      <c r="A128" s="530"/>
      <c r="B128" s="532"/>
      <c r="C128" s="182">
        <v>45017</v>
      </c>
      <c r="D128" s="183">
        <v>337736.20000000007</v>
      </c>
      <c r="E128" s="182">
        <v>45017</v>
      </c>
      <c r="F128" s="184">
        <v>295543.79999999993</v>
      </c>
      <c r="G128" s="184"/>
      <c r="H128" s="185"/>
      <c r="I128" s="184"/>
    </row>
    <row r="129" spans="1:9">
      <c r="A129" s="530"/>
      <c r="B129" s="532"/>
      <c r="C129" s="182">
        <v>45047</v>
      </c>
      <c r="D129" s="183">
        <v>354689.20000000007</v>
      </c>
      <c r="E129" s="182">
        <v>45047</v>
      </c>
      <c r="F129" s="184">
        <v>342910.79999999993</v>
      </c>
      <c r="G129" s="184"/>
      <c r="H129" s="185"/>
      <c r="I129" s="184"/>
    </row>
    <row r="130" spans="1:9">
      <c r="A130" s="530"/>
      <c r="B130" s="532"/>
      <c r="C130" s="182">
        <v>45078</v>
      </c>
      <c r="D130" s="183">
        <v>358398.3</v>
      </c>
      <c r="E130" s="182">
        <v>45078</v>
      </c>
      <c r="F130" s="184">
        <v>349121.7</v>
      </c>
      <c r="G130" s="184"/>
      <c r="H130" s="185"/>
      <c r="I130" s="184"/>
    </row>
    <row r="131" spans="1:9">
      <c r="A131" s="530"/>
      <c r="B131" s="532"/>
      <c r="C131" s="182">
        <v>45108</v>
      </c>
      <c r="D131" s="183">
        <v>499700</v>
      </c>
      <c r="E131" s="182">
        <v>45108</v>
      </c>
      <c r="F131" s="184">
        <v>408780</v>
      </c>
      <c r="G131" s="184"/>
      <c r="H131" s="185"/>
      <c r="I131" s="184"/>
    </row>
    <row r="132" spans="1:9">
      <c r="A132" s="530"/>
      <c r="B132" s="532"/>
      <c r="C132" s="182">
        <v>45139</v>
      </c>
      <c r="D132" s="183">
        <v>337736.20000000007</v>
      </c>
      <c r="E132" s="182">
        <v>45139</v>
      </c>
      <c r="F132" s="184">
        <v>295543.79999999993</v>
      </c>
      <c r="G132" s="184"/>
      <c r="H132" s="185"/>
      <c r="I132" s="184"/>
    </row>
    <row r="133" spans="1:9">
      <c r="A133" s="530"/>
      <c r="B133" s="533"/>
      <c r="C133" s="182">
        <v>45170</v>
      </c>
      <c r="D133" s="183">
        <v>401102.8</v>
      </c>
      <c r="E133" s="182">
        <v>45170</v>
      </c>
      <c r="F133" s="184">
        <v>334177.2</v>
      </c>
      <c r="G133" s="184"/>
      <c r="H133" s="185"/>
      <c r="I133" s="184"/>
    </row>
    <row r="134" spans="1:9">
      <c r="A134" s="530">
        <v>9</v>
      </c>
      <c r="B134" s="531" t="s">
        <v>3484</v>
      </c>
      <c r="C134" s="182">
        <v>44652</v>
      </c>
      <c r="D134" s="183">
        <v>278173.80000000005</v>
      </c>
      <c r="E134" s="182">
        <v>44652</v>
      </c>
      <c r="F134" s="184">
        <v>117466.19999999998</v>
      </c>
      <c r="G134" s="184"/>
      <c r="H134" s="185"/>
      <c r="I134" s="184">
        <v>1164420</v>
      </c>
    </row>
    <row r="135" spans="1:9">
      <c r="A135" s="530"/>
      <c r="B135" s="532"/>
      <c r="C135" s="182">
        <v>44682</v>
      </c>
      <c r="D135" s="183">
        <v>311523.59999999998</v>
      </c>
      <c r="E135" s="182">
        <v>44682</v>
      </c>
      <c r="F135" s="184">
        <v>130856.40000000001</v>
      </c>
      <c r="G135" s="184"/>
      <c r="H135" s="185"/>
      <c r="I135" s="184">
        <v>900000</v>
      </c>
    </row>
    <row r="136" spans="1:9">
      <c r="A136" s="530"/>
      <c r="B136" s="532"/>
      <c r="C136" s="182">
        <v>44713</v>
      </c>
      <c r="D136" s="183">
        <v>297200.09999999998</v>
      </c>
      <c r="E136" s="182">
        <v>44713</v>
      </c>
      <c r="F136" s="184">
        <v>126099.90000000001</v>
      </c>
      <c r="G136" s="184"/>
      <c r="H136" s="185"/>
      <c r="I136" s="184">
        <v>1026600</v>
      </c>
    </row>
    <row r="137" spans="1:9">
      <c r="A137" s="530"/>
      <c r="B137" s="532"/>
      <c r="C137" s="182">
        <v>44743</v>
      </c>
      <c r="D137" s="183">
        <v>347332.5</v>
      </c>
      <c r="E137" s="182">
        <v>44743</v>
      </c>
      <c r="F137" s="184">
        <v>216067.5</v>
      </c>
      <c r="G137" s="184"/>
      <c r="H137" s="185"/>
      <c r="I137" s="184">
        <v>1005360</v>
      </c>
    </row>
    <row r="138" spans="1:9">
      <c r="A138" s="530"/>
      <c r="B138" s="532"/>
      <c r="C138" s="182">
        <v>44774</v>
      </c>
      <c r="D138" s="183">
        <v>302271.90000000002</v>
      </c>
      <c r="E138" s="182">
        <v>44774</v>
      </c>
      <c r="F138" s="184">
        <v>129428.1</v>
      </c>
      <c r="G138" s="184"/>
      <c r="H138" s="185"/>
      <c r="I138" s="184">
        <v>1049160</v>
      </c>
    </row>
    <row r="139" spans="1:9">
      <c r="A139" s="530"/>
      <c r="B139" s="532"/>
      <c r="C139" s="182">
        <v>44805</v>
      </c>
      <c r="D139" s="183">
        <v>301952.7</v>
      </c>
      <c r="E139" s="182">
        <v>44805</v>
      </c>
      <c r="F139" s="184">
        <v>128787.3</v>
      </c>
      <c r="G139" s="184"/>
      <c r="H139" s="185"/>
      <c r="I139" s="184">
        <v>1109400</v>
      </c>
    </row>
    <row r="140" spans="1:9">
      <c r="A140" s="530"/>
      <c r="B140" s="532"/>
      <c r="C140" s="182">
        <v>44835</v>
      </c>
      <c r="D140" s="183">
        <v>309677.7</v>
      </c>
      <c r="E140" s="182">
        <v>44835</v>
      </c>
      <c r="F140" s="184">
        <v>129462.3</v>
      </c>
      <c r="G140" s="184"/>
      <c r="H140" s="185"/>
      <c r="I140" s="184">
        <v>880320</v>
      </c>
    </row>
    <row r="141" spans="1:9">
      <c r="A141" s="530"/>
      <c r="B141" s="532"/>
      <c r="C141" s="182">
        <v>44866</v>
      </c>
      <c r="D141" s="183">
        <v>297907.5</v>
      </c>
      <c r="E141" s="182">
        <v>44866</v>
      </c>
      <c r="F141" s="184">
        <v>126832.5</v>
      </c>
      <c r="G141" s="184"/>
      <c r="H141" s="185"/>
      <c r="I141" s="184">
        <v>1004760</v>
      </c>
    </row>
    <row r="142" spans="1:9">
      <c r="A142" s="530"/>
      <c r="B142" s="532"/>
      <c r="C142" s="182">
        <v>44896</v>
      </c>
      <c r="D142" s="183">
        <v>305888.40000000002</v>
      </c>
      <c r="E142" s="182">
        <v>44896</v>
      </c>
      <c r="F142" s="184">
        <v>129891.6</v>
      </c>
      <c r="G142" s="184"/>
      <c r="H142" s="185"/>
      <c r="I142" s="184">
        <v>925500</v>
      </c>
    </row>
    <row r="143" spans="1:9">
      <c r="A143" s="530"/>
      <c r="B143" s="532"/>
      <c r="C143" s="182">
        <v>44927</v>
      </c>
      <c r="D143" s="183">
        <v>304270.80000000005</v>
      </c>
      <c r="E143" s="182">
        <v>44927</v>
      </c>
      <c r="F143" s="184">
        <v>130849.19999999998</v>
      </c>
      <c r="G143" s="184"/>
      <c r="H143" s="185"/>
      <c r="I143" s="184">
        <v>902880</v>
      </c>
    </row>
    <row r="144" spans="1:9">
      <c r="A144" s="530"/>
      <c r="B144" s="532"/>
      <c r="C144" s="182">
        <v>44958</v>
      </c>
      <c r="D144" s="183">
        <v>290216.7</v>
      </c>
      <c r="E144" s="182">
        <v>44958</v>
      </c>
      <c r="F144" s="184">
        <v>122703.3</v>
      </c>
      <c r="G144" s="184"/>
      <c r="H144" s="185"/>
      <c r="I144" s="184">
        <v>942180</v>
      </c>
    </row>
    <row r="145" spans="1:9">
      <c r="A145" s="530"/>
      <c r="B145" s="532"/>
      <c r="C145" s="182">
        <v>44986</v>
      </c>
      <c r="D145" s="183">
        <v>355670.10000000003</v>
      </c>
      <c r="E145" s="182">
        <v>44986</v>
      </c>
      <c r="F145" s="184">
        <v>154269.89999999997</v>
      </c>
      <c r="G145" s="184"/>
      <c r="H145" s="185"/>
      <c r="I145" s="184">
        <v>816180</v>
      </c>
    </row>
    <row r="146" spans="1:9">
      <c r="A146" s="530"/>
      <c r="B146" s="532"/>
      <c r="C146" s="182">
        <v>45017</v>
      </c>
      <c r="D146" s="183">
        <v>297524.69999999995</v>
      </c>
      <c r="E146" s="182">
        <v>45017</v>
      </c>
      <c r="F146" s="184">
        <v>177675.30000000002</v>
      </c>
      <c r="G146" s="184"/>
      <c r="H146" s="185"/>
      <c r="I146" s="184">
        <v>989580</v>
      </c>
    </row>
    <row r="147" spans="1:9">
      <c r="A147" s="530"/>
      <c r="B147" s="532"/>
      <c r="C147" s="182">
        <v>45047</v>
      </c>
      <c r="D147" s="183">
        <v>341287.5</v>
      </c>
      <c r="E147" s="182">
        <v>45047</v>
      </c>
      <c r="F147" s="184">
        <v>209632.5</v>
      </c>
      <c r="G147" s="184"/>
      <c r="H147" s="185"/>
      <c r="I147" s="184">
        <v>972660</v>
      </c>
    </row>
    <row r="148" spans="1:9">
      <c r="A148" s="530"/>
      <c r="B148" s="532"/>
      <c r="C148" s="182">
        <v>45078</v>
      </c>
      <c r="D148" s="183">
        <v>340586.4</v>
      </c>
      <c r="E148" s="182">
        <v>45078</v>
      </c>
      <c r="F148" s="184">
        <v>209613.6</v>
      </c>
      <c r="G148" s="184"/>
      <c r="H148" s="185"/>
      <c r="I148" s="184">
        <v>987240</v>
      </c>
    </row>
    <row r="149" spans="1:9">
      <c r="A149" s="530"/>
      <c r="B149" s="532"/>
      <c r="C149" s="182">
        <v>45108</v>
      </c>
      <c r="D149" s="183">
        <v>347332.5</v>
      </c>
      <c r="E149" s="182">
        <v>45108</v>
      </c>
      <c r="F149" s="184">
        <v>216067.5</v>
      </c>
      <c r="G149" s="184"/>
      <c r="H149" s="185"/>
      <c r="I149" s="184">
        <v>963600</v>
      </c>
    </row>
    <row r="150" spans="1:9">
      <c r="A150" s="530"/>
      <c r="B150" s="532"/>
      <c r="C150" s="182">
        <v>45139</v>
      </c>
      <c r="D150" s="183">
        <v>297524.69999999995</v>
      </c>
      <c r="E150" s="182">
        <v>45139</v>
      </c>
      <c r="F150" s="184">
        <v>177675.30000000002</v>
      </c>
      <c r="G150" s="184"/>
      <c r="H150" s="185"/>
      <c r="I150" s="184">
        <v>994980</v>
      </c>
    </row>
    <row r="151" spans="1:9">
      <c r="A151" s="530"/>
      <c r="B151" s="533"/>
      <c r="C151" s="182">
        <v>45170</v>
      </c>
      <c r="D151" s="183">
        <v>498448.8</v>
      </c>
      <c r="E151" s="182">
        <v>45170</v>
      </c>
      <c r="F151" s="184">
        <v>301903.2</v>
      </c>
      <c r="G151" s="184"/>
      <c r="H151" s="185"/>
      <c r="I151" s="184">
        <v>984060</v>
      </c>
    </row>
    <row r="152" spans="1:9">
      <c r="A152" s="530">
        <v>10</v>
      </c>
      <c r="B152" s="531" t="s">
        <v>3665</v>
      </c>
      <c r="C152" s="182">
        <v>44652</v>
      </c>
      <c r="D152" s="183"/>
      <c r="E152" s="182">
        <v>44652</v>
      </c>
      <c r="F152" s="184"/>
      <c r="G152" s="184"/>
      <c r="H152" s="185"/>
      <c r="I152" s="184">
        <v>113268.12</v>
      </c>
    </row>
    <row r="153" spans="1:9">
      <c r="A153" s="530"/>
      <c r="B153" s="532"/>
      <c r="C153" s="182">
        <v>44682</v>
      </c>
      <c r="D153" s="183"/>
      <c r="E153" s="182">
        <v>44682</v>
      </c>
      <c r="F153" s="184"/>
      <c r="G153" s="184"/>
      <c r="H153" s="185"/>
      <c r="I153" s="184">
        <v>110340.96</v>
      </c>
    </row>
    <row r="154" spans="1:9">
      <c r="A154" s="530"/>
      <c r="B154" s="532"/>
      <c r="C154" s="182">
        <v>44713</v>
      </c>
      <c r="D154" s="183"/>
      <c r="E154" s="182">
        <v>44713</v>
      </c>
      <c r="F154" s="184"/>
      <c r="G154" s="184"/>
      <c r="H154" s="185"/>
      <c r="I154" s="184">
        <v>70346.34</v>
      </c>
    </row>
    <row r="155" spans="1:9">
      <c r="A155" s="530"/>
      <c r="B155" s="532"/>
      <c r="C155" s="182">
        <v>44743</v>
      </c>
      <c r="D155" s="183">
        <v>23622.600000000002</v>
      </c>
      <c r="E155" s="182">
        <v>44743</v>
      </c>
      <c r="F155" s="184">
        <v>17357.399999999998</v>
      </c>
      <c r="G155" s="184"/>
      <c r="H155" s="185"/>
      <c r="I155" s="184">
        <v>68629.440000000002</v>
      </c>
    </row>
    <row r="156" spans="1:9">
      <c r="A156" s="530"/>
      <c r="B156" s="532"/>
      <c r="C156" s="182">
        <v>44774</v>
      </c>
      <c r="D156" s="183"/>
      <c r="E156" s="182">
        <v>44774</v>
      </c>
      <c r="F156" s="184"/>
      <c r="G156" s="184"/>
      <c r="H156" s="185"/>
      <c r="I156" s="184">
        <v>109179.12</v>
      </c>
    </row>
    <row r="157" spans="1:9">
      <c r="A157" s="530"/>
      <c r="B157" s="532"/>
      <c r="C157" s="182">
        <v>44805</v>
      </c>
      <c r="D157" s="183"/>
      <c r="E157" s="182">
        <v>44805</v>
      </c>
      <c r="F157" s="184"/>
      <c r="G157" s="184"/>
      <c r="H157" s="185"/>
      <c r="I157" s="184">
        <v>121694.22</v>
      </c>
    </row>
    <row r="158" spans="1:9">
      <c r="A158" s="530"/>
      <c r="B158" s="532"/>
      <c r="C158" s="182">
        <v>44835</v>
      </c>
      <c r="D158" s="183"/>
      <c r="E158" s="182">
        <v>44835</v>
      </c>
      <c r="F158" s="184"/>
      <c r="G158" s="184"/>
      <c r="H158" s="185"/>
      <c r="I158" s="184">
        <v>117881.64</v>
      </c>
    </row>
    <row r="159" spans="1:9">
      <c r="A159" s="530"/>
      <c r="B159" s="532"/>
      <c r="C159" s="182">
        <v>44866</v>
      </c>
      <c r="D159" s="183"/>
      <c r="E159" s="182">
        <v>44866</v>
      </c>
      <c r="F159" s="184"/>
      <c r="G159" s="184"/>
      <c r="H159" s="185"/>
      <c r="I159" s="184">
        <v>110506.32</v>
      </c>
    </row>
    <row r="160" spans="1:9">
      <c r="A160" s="530"/>
      <c r="B160" s="532"/>
      <c r="C160" s="182">
        <v>44896</v>
      </c>
      <c r="D160" s="183"/>
      <c r="E160" s="182">
        <v>44896</v>
      </c>
      <c r="F160" s="184"/>
      <c r="G160" s="184"/>
      <c r="H160" s="185"/>
      <c r="I160" s="184">
        <v>90430.5</v>
      </c>
    </row>
    <row r="161" spans="1:9">
      <c r="A161" s="530"/>
      <c r="B161" s="532"/>
      <c r="C161" s="182">
        <v>44927</v>
      </c>
      <c r="D161" s="183"/>
      <c r="E161" s="182">
        <v>44927</v>
      </c>
      <c r="F161" s="184"/>
      <c r="G161" s="184"/>
      <c r="H161" s="185"/>
      <c r="I161" s="184">
        <v>69146.7</v>
      </c>
    </row>
    <row r="162" spans="1:9">
      <c r="A162" s="530"/>
      <c r="B162" s="532"/>
      <c r="C162" s="182">
        <v>44958</v>
      </c>
      <c r="D162" s="183"/>
      <c r="E162" s="182">
        <v>44958</v>
      </c>
      <c r="F162" s="184"/>
      <c r="G162" s="184"/>
      <c r="H162" s="185"/>
      <c r="I162" s="184">
        <v>56885.760000000002</v>
      </c>
    </row>
    <row r="163" spans="1:9">
      <c r="A163" s="530"/>
      <c r="B163" s="532"/>
      <c r="C163" s="182">
        <v>44986</v>
      </c>
      <c r="D163" s="183"/>
      <c r="E163" s="182">
        <v>44986</v>
      </c>
      <c r="F163" s="184"/>
      <c r="G163" s="184"/>
      <c r="H163" s="185"/>
      <c r="I163" s="184">
        <v>77239.8</v>
      </c>
    </row>
    <row r="164" spans="1:9">
      <c r="A164" s="530"/>
      <c r="B164" s="532"/>
      <c r="C164" s="182">
        <v>45017</v>
      </c>
      <c r="D164" s="183"/>
      <c r="E164" s="182">
        <v>45017</v>
      </c>
      <c r="F164" s="184"/>
      <c r="G164" s="184"/>
      <c r="H164" s="185"/>
      <c r="I164" s="184">
        <v>124132.68</v>
      </c>
    </row>
    <row r="165" spans="1:9">
      <c r="A165" s="530"/>
      <c r="B165" s="532"/>
      <c r="C165" s="182">
        <v>45047</v>
      </c>
      <c r="D165" s="183"/>
      <c r="E165" s="182">
        <v>45047</v>
      </c>
      <c r="F165" s="184"/>
      <c r="G165" s="184"/>
      <c r="H165" s="185"/>
      <c r="I165" s="184">
        <v>141293.88</v>
      </c>
    </row>
    <row r="166" spans="1:9">
      <c r="A166" s="530"/>
      <c r="B166" s="532"/>
      <c r="C166" s="182">
        <v>45078</v>
      </c>
      <c r="D166" s="183">
        <v>8772.4</v>
      </c>
      <c r="E166" s="182">
        <v>45078</v>
      </c>
      <c r="F166" s="184">
        <v>8067.6</v>
      </c>
      <c r="G166" s="184"/>
      <c r="H166" s="185"/>
      <c r="I166" s="184">
        <v>137144.28</v>
      </c>
    </row>
    <row r="167" spans="1:9">
      <c r="A167" s="530"/>
      <c r="B167" s="532"/>
      <c r="C167" s="182">
        <v>45108</v>
      </c>
      <c r="D167" s="183">
        <v>23622.600000000002</v>
      </c>
      <c r="E167" s="182">
        <v>45108</v>
      </c>
      <c r="F167" s="184">
        <v>17357.399999999998</v>
      </c>
      <c r="G167" s="184"/>
      <c r="H167" s="185"/>
      <c r="I167" s="184">
        <v>124092</v>
      </c>
    </row>
    <row r="168" spans="1:9">
      <c r="A168" s="530"/>
      <c r="B168" s="532"/>
      <c r="C168" s="182">
        <v>45139</v>
      </c>
      <c r="D168" s="183"/>
      <c r="E168" s="182">
        <v>45139</v>
      </c>
      <c r="F168" s="184"/>
      <c r="G168" s="184"/>
      <c r="H168" s="185"/>
      <c r="I168" s="184">
        <v>118951.56</v>
      </c>
    </row>
    <row r="169" spans="1:9">
      <c r="A169" s="530"/>
      <c r="B169" s="533"/>
      <c r="C169" s="182">
        <v>45170</v>
      </c>
      <c r="D169" s="183">
        <v>57916.6</v>
      </c>
      <c r="E169" s="182">
        <v>45170</v>
      </c>
      <c r="F169" s="184">
        <v>34763.4</v>
      </c>
      <c r="G169" s="184"/>
      <c r="H169" s="185"/>
      <c r="I169" s="184">
        <v>129309.18</v>
      </c>
    </row>
    <row r="170" spans="1:9">
      <c r="A170" s="530">
        <v>11</v>
      </c>
      <c r="B170" s="531" t="s">
        <v>3665</v>
      </c>
      <c r="C170" s="182">
        <v>44652</v>
      </c>
      <c r="D170" s="183"/>
      <c r="E170" s="182">
        <v>44652</v>
      </c>
      <c r="F170" s="184"/>
      <c r="G170" s="184"/>
      <c r="H170" s="185"/>
      <c r="I170" s="184">
        <v>314656.2</v>
      </c>
    </row>
    <row r="171" spans="1:9">
      <c r="A171" s="530"/>
      <c r="B171" s="532"/>
      <c r="C171" s="182">
        <v>44682</v>
      </c>
      <c r="D171" s="183"/>
      <c r="E171" s="182">
        <v>44682</v>
      </c>
      <c r="F171" s="184"/>
      <c r="G171" s="184"/>
      <c r="H171" s="185"/>
      <c r="I171" s="184">
        <v>243450</v>
      </c>
    </row>
    <row r="172" spans="1:9">
      <c r="A172" s="530"/>
      <c r="B172" s="532"/>
      <c r="C172" s="182">
        <v>44713</v>
      </c>
      <c r="D172" s="183"/>
      <c r="E172" s="182">
        <v>44713</v>
      </c>
      <c r="F172" s="184"/>
      <c r="G172" s="184"/>
      <c r="H172" s="185"/>
      <c r="I172" s="184">
        <v>220650</v>
      </c>
    </row>
    <row r="173" spans="1:9">
      <c r="A173" s="530"/>
      <c r="B173" s="532"/>
      <c r="C173" s="182">
        <v>44743</v>
      </c>
      <c r="D173" s="183">
        <v>24455.7</v>
      </c>
      <c r="E173" s="182">
        <v>44743</v>
      </c>
      <c r="F173" s="184">
        <v>17484.3</v>
      </c>
      <c r="G173" s="184"/>
      <c r="H173" s="185"/>
      <c r="I173" s="184">
        <v>211740</v>
      </c>
    </row>
    <row r="174" spans="1:9">
      <c r="A174" s="530"/>
      <c r="B174" s="532"/>
      <c r="C174" s="182">
        <v>44774</v>
      </c>
      <c r="D174" s="183"/>
      <c r="E174" s="182">
        <v>44774</v>
      </c>
      <c r="F174" s="184"/>
      <c r="G174" s="184"/>
      <c r="H174" s="185"/>
      <c r="I174" s="184">
        <v>183780</v>
      </c>
    </row>
    <row r="175" spans="1:9">
      <c r="A175" s="530"/>
      <c r="B175" s="532"/>
      <c r="C175" s="182">
        <v>44805</v>
      </c>
      <c r="D175" s="183"/>
      <c r="E175" s="182">
        <v>44805</v>
      </c>
      <c r="F175" s="184"/>
      <c r="G175" s="184"/>
      <c r="H175" s="185"/>
      <c r="I175" s="184">
        <v>210360</v>
      </c>
    </row>
    <row r="176" spans="1:9">
      <c r="A176" s="530"/>
      <c r="B176" s="532"/>
      <c r="C176" s="182">
        <v>44835</v>
      </c>
      <c r="D176" s="183"/>
      <c r="E176" s="182">
        <v>44835</v>
      </c>
      <c r="F176" s="184"/>
      <c r="G176" s="184"/>
      <c r="H176" s="185"/>
      <c r="I176" s="184">
        <v>212295.6</v>
      </c>
    </row>
    <row r="177" spans="1:9">
      <c r="A177" s="530"/>
      <c r="B177" s="532"/>
      <c r="C177" s="182">
        <v>44866</v>
      </c>
      <c r="D177" s="183"/>
      <c r="E177" s="182">
        <v>44866</v>
      </c>
      <c r="F177" s="184"/>
      <c r="G177" s="184"/>
      <c r="H177" s="185"/>
      <c r="I177" s="184">
        <v>255662.4</v>
      </c>
    </row>
    <row r="178" spans="1:9">
      <c r="A178" s="530"/>
      <c r="B178" s="532"/>
      <c r="C178" s="182">
        <v>44896</v>
      </c>
      <c r="D178" s="183"/>
      <c r="E178" s="182">
        <v>44896</v>
      </c>
      <c r="F178" s="184"/>
      <c r="G178" s="184"/>
      <c r="H178" s="185"/>
      <c r="I178" s="184">
        <v>238620</v>
      </c>
    </row>
    <row r="179" spans="1:9">
      <c r="A179" s="530"/>
      <c r="B179" s="532"/>
      <c r="C179" s="182">
        <v>44927</v>
      </c>
      <c r="D179" s="183"/>
      <c r="E179" s="182">
        <v>44927</v>
      </c>
      <c r="F179" s="184"/>
      <c r="G179" s="184"/>
      <c r="H179" s="185"/>
      <c r="I179" s="184">
        <v>286605</v>
      </c>
    </row>
    <row r="180" spans="1:9">
      <c r="A180" s="530"/>
      <c r="B180" s="532"/>
      <c r="C180" s="182">
        <v>44958</v>
      </c>
      <c r="D180" s="183"/>
      <c r="E180" s="182">
        <v>44958</v>
      </c>
      <c r="F180" s="184"/>
      <c r="G180" s="184"/>
      <c r="H180" s="185"/>
      <c r="I180" s="184">
        <v>324435.90000000002</v>
      </c>
    </row>
    <row r="181" spans="1:9">
      <c r="A181" s="530"/>
      <c r="B181" s="532"/>
      <c r="C181" s="182">
        <v>44986</v>
      </c>
      <c r="D181" s="183"/>
      <c r="E181" s="182">
        <v>44986</v>
      </c>
      <c r="F181" s="184"/>
      <c r="G181" s="184"/>
      <c r="H181" s="185"/>
      <c r="I181" s="184">
        <v>300148.2</v>
      </c>
    </row>
    <row r="182" spans="1:9">
      <c r="A182" s="530"/>
      <c r="B182" s="532"/>
      <c r="C182" s="182">
        <v>45017</v>
      </c>
      <c r="D182" s="183"/>
      <c r="E182" s="182">
        <v>45017</v>
      </c>
      <c r="F182" s="184"/>
      <c r="G182" s="184"/>
      <c r="H182" s="185"/>
      <c r="I182" s="184">
        <v>291600</v>
      </c>
    </row>
    <row r="183" spans="1:9">
      <c r="A183" s="530"/>
      <c r="B183" s="532"/>
      <c r="C183" s="182">
        <v>45047</v>
      </c>
      <c r="D183" s="183"/>
      <c r="E183" s="182">
        <v>45047</v>
      </c>
      <c r="F183" s="184"/>
      <c r="G183" s="184"/>
      <c r="H183" s="185"/>
      <c r="I183" s="184">
        <v>614790</v>
      </c>
    </row>
    <row r="184" spans="1:9">
      <c r="A184" s="530"/>
      <c r="B184" s="532"/>
      <c r="C184" s="182">
        <v>45078</v>
      </c>
      <c r="D184" s="183">
        <v>9122.8000000000011</v>
      </c>
      <c r="E184" s="182">
        <v>45078</v>
      </c>
      <c r="F184" s="184">
        <v>5857.1999999999989</v>
      </c>
      <c r="G184" s="184"/>
      <c r="H184" s="185"/>
      <c r="I184" s="184">
        <v>250252.2</v>
      </c>
    </row>
    <row r="185" spans="1:9">
      <c r="A185" s="530"/>
      <c r="B185" s="532"/>
      <c r="C185" s="182">
        <v>45108</v>
      </c>
      <c r="D185" s="183">
        <v>24455.7</v>
      </c>
      <c r="E185" s="182">
        <v>45108</v>
      </c>
      <c r="F185" s="184">
        <v>17484.3</v>
      </c>
      <c r="G185" s="184"/>
      <c r="H185" s="185"/>
      <c r="I185" s="184">
        <v>354300</v>
      </c>
    </row>
    <row r="186" spans="1:9">
      <c r="A186" s="530"/>
      <c r="B186" s="532"/>
      <c r="C186" s="182">
        <v>45139</v>
      </c>
      <c r="D186" s="183"/>
      <c r="E186" s="182">
        <v>45139</v>
      </c>
      <c r="F186" s="184"/>
      <c r="G186" s="184"/>
      <c r="H186" s="185"/>
      <c r="I186" s="184">
        <v>194370</v>
      </c>
    </row>
    <row r="187" spans="1:9">
      <c r="A187" s="530"/>
      <c r="B187" s="533"/>
      <c r="C187" s="182">
        <v>45170</v>
      </c>
      <c r="D187" s="183">
        <v>59338.8</v>
      </c>
      <c r="E187" s="182">
        <v>45170</v>
      </c>
      <c r="F187" s="184">
        <v>30661.200000000001</v>
      </c>
      <c r="G187" s="184"/>
      <c r="H187" s="185"/>
      <c r="I187" s="184">
        <v>189000</v>
      </c>
    </row>
    <row r="188" spans="1:9">
      <c r="A188" s="530">
        <v>12</v>
      </c>
      <c r="B188" s="531" t="s">
        <v>3444</v>
      </c>
      <c r="C188" s="182">
        <v>44652</v>
      </c>
      <c r="D188" s="183">
        <v>862020.90000000014</v>
      </c>
      <c r="E188" s="182">
        <v>44652</v>
      </c>
      <c r="F188" s="184">
        <v>558539.1</v>
      </c>
      <c r="G188" s="184"/>
      <c r="H188" s="185"/>
      <c r="I188" s="184">
        <v>130392</v>
      </c>
    </row>
    <row r="189" spans="1:9">
      <c r="A189" s="530"/>
      <c r="B189" s="532"/>
      <c r="C189" s="182">
        <v>44682</v>
      </c>
      <c r="D189" s="183">
        <v>1109756.7000000002</v>
      </c>
      <c r="E189" s="182">
        <v>44682</v>
      </c>
      <c r="F189" s="184">
        <v>460203.29999999993</v>
      </c>
      <c r="G189" s="184"/>
      <c r="H189" s="185"/>
      <c r="I189" s="184">
        <v>109350</v>
      </c>
    </row>
    <row r="190" spans="1:9">
      <c r="A190" s="530"/>
      <c r="B190" s="532"/>
      <c r="C190" s="182">
        <v>44713</v>
      </c>
      <c r="D190" s="183">
        <v>959147.10000000009</v>
      </c>
      <c r="E190" s="182">
        <v>44713</v>
      </c>
      <c r="F190" s="184">
        <v>420372.89999999997</v>
      </c>
      <c r="G190" s="184"/>
      <c r="H190" s="185"/>
      <c r="I190" s="184">
        <v>127242</v>
      </c>
    </row>
    <row r="191" spans="1:9">
      <c r="A191" s="530"/>
      <c r="B191" s="532"/>
      <c r="C191" s="182">
        <v>44743</v>
      </c>
      <c r="D191" s="183">
        <v>1101501</v>
      </c>
      <c r="E191" s="182">
        <v>44743</v>
      </c>
      <c r="F191" s="184">
        <v>670059</v>
      </c>
      <c r="G191" s="184"/>
      <c r="H191" s="185"/>
      <c r="I191" s="184">
        <v>84366</v>
      </c>
    </row>
    <row r="192" spans="1:9">
      <c r="A192" s="530"/>
      <c r="B192" s="532"/>
      <c r="C192" s="182">
        <v>44774</v>
      </c>
      <c r="D192" s="183">
        <v>1188936.8999999999</v>
      </c>
      <c r="E192" s="182">
        <v>44774</v>
      </c>
      <c r="F192" s="184">
        <v>496943.10000000003</v>
      </c>
      <c r="G192" s="184"/>
      <c r="H192" s="185"/>
      <c r="I192" s="184">
        <v>73728</v>
      </c>
    </row>
    <row r="193" spans="1:9">
      <c r="A193" s="530"/>
      <c r="B193" s="532"/>
      <c r="C193" s="182">
        <v>44805</v>
      </c>
      <c r="D193" s="183">
        <v>557113.5</v>
      </c>
      <c r="E193" s="182">
        <v>44805</v>
      </c>
      <c r="F193" s="184">
        <v>842926.5</v>
      </c>
      <c r="G193" s="184"/>
      <c r="H193" s="185"/>
      <c r="I193" s="184">
        <v>113562</v>
      </c>
    </row>
    <row r="194" spans="1:9">
      <c r="A194" s="530"/>
      <c r="B194" s="532"/>
      <c r="C194" s="182">
        <v>44835</v>
      </c>
      <c r="D194" s="183">
        <v>1536932.7</v>
      </c>
      <c r="E194" s="182">
        <v>44835</v>
      </c>
      <c r="F194" s="184">
        <v>77667.3</v>
      </c>
      <c r="G194" s="184"/>
      <c r="H194" s="185"/>
      <c r="I194" s="184">
        <v>111942</v>
      </c>
    </row>
    <row r="195" spans="1:9">
      <c r="A195" s="530"/>
      <c r="B195" s="532"/>
      <c r="C195" s="182">
        <v>44866</v>
      </c>
      <c r="D195" s="183">
        <v>1055436.3</v>
      </c>
      <c r="E195" s="182">
        <v>44866</v>
      </c>
      <c r="F195" s="184">
        <v>417683.7</v>
      </c>
      <c r="G195" s="184"/>
      <c r="H195" s="185"/>
      <c r="I195" s="184">
        <v>166338</v>
      </c>
    </row>
    <row r="196" spans="1:9">
      <c r="A196" s="530"/>
      <c r="B196" s="532"/>
      <c r="C196" s="182">
        <v>44896</v>
      </c>
      <c r="D196" s="183">
        <v>1153996.2000000002</v>
      </c>
      <c r="E196" s="182">
        <v>44896</v>
      </c>
      <c r="F196" s="184">
        <v>463843.79999999993</v>
      </c>
      <c r="G196" s="184"/>
      <c r="H196" s="185"/>
      <c r="I196" s="184">
        <v>171342</v>
      </c>
    </row>
    <row r="197" spans="1:9">
      <c r="A197" s="530"/>
      <c r="B197" s="532"/>
      <c r="C197" s="182">
        <v>44927</v>
      </c>
      <c r="D197" s="183">
        <v>1214598.6000000001</v>
      </c>
      <c r="E197" s="182">
        <v>44927</v>
      </c>
      <c r="F197" s="184">
        <v>431321.39999999997</v>
      </c>
      <c r="G197" s="184"/>
      <c r="H197" s="185"/>
      <c r="I197" s="184">
        <v>139122</v>
      </c>
    </row>
    <row r="198" spans="1:9">
      <c r="A198" s="530"/>
      <c r="B198" s="532"/>
      <c r="C198" s="182">
        <v>44958</v>
      </c>
      <c r="D198" s="183">
        <v>1182914.1000000001</v>
      </c>
      <c r="E198" s="182">
        <v>44958</v>
      </c>
      <c r="F198" s="184">
        <v>330885.89999999997</v>
      </c>
      <c r="G198" s="184"/>
      <c r="H198" s="185"/>
      <c r="I198" s="184">
        <v>143928</v>
      </c>
    </row>
    <row r="199" spans="1:9">
      <c r="A199" s="530"/>
      <c r="B199" s="532"/>
      <c r="C199" s="182">
        <v>44986</v>
      </c>
      <c r="D199" s="183">
        <v>1295694.8999999999</v>
      </c>
      <c r="E199" s="182">
        <v>44986</v>
      </c>
      <c r="F199" s="184">
        <v>378305.10000000003</v>
      </c>
      <c r="G199" s="184"/>
      <c r="H199" s="185"/>
      <c r="I199" s="184">
        <v>162648</v>
      </c>
    </row>
    <row r="200" spans="1:9">
      <c r="A200" s="530"/>
      <c r="B200" s="532"/>
      <c r="C200" s="182">
        <v>45017</v>
      </c>
      <c r="D200" s="183">
        <v>994413.6</v>
      </c>
      <c r="E200" s="182">
        <v>45017</v>
      </c>
      <c r="F200" s="184">
        <v>543866.4</v>
      </c>
      <c r="G200" s="184"/>
      <c r="H200" s="185"/>
      <c r="I200" s="184">
        <v>182016</v>
      </c>
    </row>
    <row r="201" spans="1:9">
      <c r="A201" s="530"/>
      <c r="B201" s="532"/>
      <c r="C201" s="182">
        <v>45047</v>
      </c>
      <c r="D201" s="183">
        <v>1491084.9</v>
      </c>
      <c r="E201" s="182">
        <v>45047</v>
      </c>
      <c r="F201" s="184">
        <v>417635.10000000003</v>
      </c>
      <c r="G201" s="184"/>
      <c r="H201" s="185"/>
      <c r="I201" s="184">
        <v>122868</v>
      </c>
    </row>
    <row r="202" spans="1:9">
      <c r="A202" s="530"/>
      <c r="B202" s="532"/>
      <c r="C202" s="182">
        <v>45078</v>
      </c>
      <c r="D202" s="183">
        <v>766715.40000000014</v>
      </c>
      <c r="E202" s="182">
        <v>45078</v>
      </c>
      <c r="F202" s="184">
        <v>1021044.5999999999</v>
      </c>
      <c r="G202" s="184"/>
      <c r="H202" s="185"/>
      <c r="I202" s="184">
        <v>143730</v>
      </c>
    </row>
    <row r="203" spans="1:9">
      <c r="A203" s="530"/>
      <c r="B203" s="532"/>
      <c r="C203" s="182">
        <v>45108</v>
      </c>
      <c r="D203" s="183">
        <v>1101501</v>
      </c>
      <c r="E203" s="182">
        <v>45108</v>
      </c>
      <c r="F203" s="184">
        <v>670059</v>
      </c>
      <c r="G203" s="184"/>
      <c r="H203" s="185"/>
      <c r="I203" s="184">
        <v>135828</v>
      </c>
    </row>
    <row r="204" spans="1:9">
      <c r="A204" s="530"/>
      <c r="B204" s="532"/>
      <c r="C204" s="182">
        <v>45139</v>
      </c>
      <c r="D204" s="183">
        <v>994413.6</v>
      </c>
      <c r="E204" s="182">
        <v>45139</v>
      </c>
      <c r="F204" s="184">
        <v>543866.4</v>
      </c>
      <c r="G204" s="184"/>
      <c r="H204" s="185"/>
      <c r="I204" s="184">
        <v>143964</v>
      </c>
    </row>
    <row r="205" spans="1:9">
      <c r="A205" s="530"/>
      <c r="B205" s="533"/>
      <c r="C205" s="182">
        <v>45170</v>
      </c>
      <c r="D205" s="183">
        <v>1220315.4000000001</v>
      </c>
      <c r="E205" s="182">
        <v>45170</v>
      </c>
      <c r="F205" s="184">
        <v>782364.59999999986</v>
      </c>
      <c r="G205" s="184"/>
      <c r="H205" s="185"/>
      <c r="I205" s="184">
        <v>126432</v>
      </c>
    </row>
    <row r="206" spans="1:9">
      <c r="A206" s="530">
        <v>13</v>
      </c>
      <c r="B206" s="531" t="s">
        <v>3440</v>
      </c>
      <c r="C206" s="182">
        <v>44652</v>
      </c>
      <c r="D206" s="183">
        <v>306073.2</v>
      </c>
      <c r="E206" s="182">
        <v>44652</v>
      </c>
      <c r="F206" s="184">
        <v>99946.8</v>
      </c>
      <c r="G206" s="184"/>
      <c r="H206" s="185"/>
      <c r="I206" s="184">
        <v>67420.56</v>
      </c>
    </row>
    <row r="207" spans="1:9">
      <c r="A207" s="530"/>
      <c r="B207" s="532"/>
      <c r="C207" s="182">
        <v>44682</v>
      </c>
      <c r="D207" s="183">
        <v>343983.9</v>
      </c>
      <c r="E207" s="182">
        <v>44682</v>
      </c>
      <c r="F207" s="184">
        <v>100376.09999999999</v>
      </c>
      <c r="G207" s="184"/>
      <c r="H207" s="185"/>
      <c r="I207" s="184">
        <v>69665.279999999999</v>
      </c>
    </row>
    <row r="208" spans="1:9">
      <c r="A208" s="530"/>
      <c r="B208" s="532"/>
      <c r="C208" s="182">
        <v>44713</v>
      </c>
      <c r="D208" s="183">
        <v>353699.1</v>
      </c>
      <c r="E208" s="182">
        <v>44713</v>
      </c>
      <c r="F208" s="184">
        <v>90540.900000000009</v>
      </c>
      <c r="G208" s="184"/>
      <c r="H208" s="185"/>
      <c r="I208" s="184">
        <v>57170.64</v>
      </c>
    </row>
    <row r="209" spans="1:9">
      <c r="A209" s="530"/>
      <c r="B209" s="532"/>
      <c r="C209" s="182">
        <v>44743</v>
      </c>
      <c r="D209" s="183">
        <v>452489.69999999995</v>
      </c>
      <c r="E209" s="182">
        <v>44743</v>
      </c>
      <c r="F209" s="184">
        <v>180510.30000000002</v>
      </c>
      <c r="G209" s="184"/>
      <c r="H209" s="185"/>
      <c r="I209" s="184">
        <v>69620.160000000003</v>
      </c>
    </row>
    <row r="210" spans="1:9">
      <c r="A210" s="530"/>
      <c r="B210" s="532"/>
      <c r="C210" s="182">
        <v>44774</v>
      </c>
      <c r="D210" s="183">
        <v>483145.5</v>
      </c>
      <c r="E210" s="182">
        <v>44774</v>
      </c>
      <c r="F210" s="184">
        <v>96034.5</v>
      </c>
      <c r="G210" s="184"/>
      <c r="H210" s="185"/>
      <c r="I210" s="184">
        <v>71960.759999999995</v>
      </c>
    </row>
    <row r="211" spans="1:9">
      <c r="A211" s="530"/>
      <c r="B211" s="532"/>
      <c r="C211" s="182">
        <v>44805</v>
      </c>
      <c r="D211" s="183">
        <v>502641</v>
      </c>
      <c r="E211" s="182">
        <v>44805</v>
      </c>
      <c r="F211" s="184">
        <v>103239</v>
      </c>
      <c r="G211" s="184"/>
      <c r="H211" s="185"/>
      <c r="I211" s="184">
        <v>76247.16</v>
      </c>
    </row>
    <row r="212" spans="1:9">
      <c r="A212" s="530"/>
      <c r="B212" s="532"/>
      <c r="C212" s="182">
        <v>44835</v>
      </c>
      <c r="D212" s="183">
        <v>449494.80000000005</v>
      </c>
      <c r="E212" s="182">
        <v>44835</v>
      </c>
      <c r="F212" s="184">
        <v>89125.199999999983</v>
      </c>
      <c r="G212" s="184"/>
      <c r="H212" s="185"/>
      <c r="I212" s="184">
        <v>54047.88</v>
      </c>
    </row>
    <row r="213" spans="1:9">
      <c r="A213" s="530"/>
      <c r="B213" s="532"/>
      <c r="C213" s="182">
        <v>44866</v>
      </c>
      <c r="D213" s="183">
        <v>410859.30000000005</v>
      </c>
      <c r="E213" s="182">
        <v>44866</v>
      </c>
      <c r="F213" s="184">
        <v>83000.699999999983</v>
      </c>
      <c r="G213" s="184"/>
      <c r="H213" s="185"/>
      <c r="I213" s="184">
        <v>55397.16</v>
      </c>
    </row>
    <row r="214" spans="1:9">
      <c r="A214" s="530"/>
      <c r="B214" s="532"/>
      <c r="C214" s="182">
        <v>44896</v>
      </c>
      <c r="D214" s="183">
        <v>358379.4</v>
      </c>
      <c r="E214" s="182">
        <v>44896</v>
      </c>
      <c r="F214" s="184">
        <v>78060.599999999991</v>
      </c>
      <c r="G214" s="184"/>
      <c r="H214" s="185"/>
      <c r="I214" s="184">
        <v>57153.599999999999</v>
      </c>
    </row>
    <row r="215" spans="1:9">
      <c r="A215" s="530"/>
      <c r="B215" s="532"/>
      <c r="C215" s="182">
        <v>44927</v>
      </c>
      <c r="D215" s="183">
        <v>391772.1</v>
      </c>
      <c r="E215" s="182">
        <v>44927</v>
      </c>
      <c r="F215" s="184">
        <v>90027.900000000009</v>
      </c>
      <c r="G215" s="184"/>
      <c r="H215" s="185"/>
      <c r="I215" s="184">
        <v>28797.96</v>
      </c>
    </row>
    <row r="216" spans="1:9">
      <c r="A216" s="530"/>
      <c r="B216" s="532"/>
      <c r="C216" s="182">
        <v>44958</v>
      </c>
      <c r="D216" s="183">
        <v>367569.9</v>
      </c>
      <c r="E216" s="182">
        <v>44958</v>
      </c>
      <c r="F216" s="184">
        <v>75230.099999999991</v>
      </c>
      <c r="G216" s="184"/>
      <c r="H216" s="185"/>
      <c r="I216" s="184">
        <v>31333.68</v>
      </c>
    </row>
    <row r="217" spans="1:9">
      <c r="A217" s="530"/>
      <c r="B217" s="532"/>
      <c r="C217" s="182">
        <v>44986</v>
      </c>
      <c r="D217" s="183">
        <v>482593.2</v>
      </c>
      <c r="E217" s="182">
        <v>44986</v>
      </c>
      <c r="F217" s="184">
        <v>94006.8</v>
      </c>
      <c r="G217" s="184"/>
      <c r="H217" s="185"/>
      <c r="I217" s="184">
        <v>43459.199999999997</v>
      </c>
    </row>
    <row r="218" spans="1:9">
      <c r="A218" s="530"/>
      <c r="B218" s="532"/>
      <c r="C218" s="182">
        <v>45017</v>
      </c>
      <c r="D218" s="183">
        <v>371064.30000000005</v>
      </c>
      <c r="E218" s="182">
        <v>45017</v>
      </c>
      <c r="F218" s="184">
        <v>171335.69999999998</v>
      </c>
      <c r="G218" s="184"/>
      <c r="H218" s="185"/>
      <c r="I218" s="184">
        <v>73792.2</v>
      </c>
    </row>
    <row r="219" spans="1:9">
      <c r="A219" s="530"/>
      <c r="B219" s="532"/>
      <c r="C219" s="182">
        <v>45047</v>
      </c>
      <c r="D219" s="183">
        <v>477839.69999999995</v>
      </c>
      <c r="E219" s="182">
        <v>45047</v>
      </c>
      <c r="F219" s="184">
        <v>184560.30000000002</v>
      </c>
      <c r="G219" s="184"/>
      <c r="H219" s="185"/>
      <c r="I219" s="184">
        <v>78960</v>
      </c>
    </row>
    <row r="220" spans="1:9">
      <c r="A220" s="530"/>
      <c r="B220" s="532"/>
      <c r="C220" s="182">
        <v>45078</v>
      </c>
      <c r="D220" s="183">
        <v>463728.60000000003</v>
      </c>
      <c r="E220" s="182">
        <v>45078</v>
      </c>
      <c r="F220" s="184">
        <v>184271.39999999997</v>
      </c>
      <c r="G220" s="184"/>
      <c r="H220" s="185"/>
      <c r="I220" s="184">
        <v>78350.880000000005</v>
      </c>
    </row>
    <row r="221" spans="1:9">
      <c r="A221" s="530"/>
      <c r="B221" s="532"/>
      <c r="C221" s="182">
        <v>45108</v>
      </c>
      <c r="D221" s="183">
        <v>452489.69999999995</v>
      </c>
      <c r="E221" s="182">
        <v>45108</v>
      </c>
      <c r="F221" s="184">
        <v>180510.30000000002</v>
      </c>
      <c r="G221" s="184"/>
      <c r="H221" s="185"/>
      <c r="I221" s="184">
        <v>69969.84</v>
      </c>
    </row>
    <row r="222" spans="1:9">
      <c r="A222" s="530"/>
      <c r="B222" s="532"/>
      <c r="C222" s="182">
        <v>45139</v>
      </c>
      <c r="D222" s="183">
        <v>371064.30000000005</v>
      </c>
      <c r="E222" s="182">
        <v>45139</v>
      </c>
      <c r="F222" s="184">
        <v>171335.69999999998</v>
      </c>
      <c r="G222" s="184"/>
      <c r="H222" s="185"/>
      <c r="I222" s="184">
        <v>71323.44</v>
      </c>
    </row>
    <row r="223" spans="1:9">
      <c r="A223" s="530"/>
      <c r="B223" s="533"/>
      <c r="C223" s="182">
        <v>45170</v>
      </c>
      <c r="D223" s="183">
        <v>377895.60000000003</v>
      </c>
      <c r="E223" s="182">
        <v>45170</v>
      </c>
      <c r="F223" s="184">
        <v>154904.39999999997</v>
      </c>
      <c r="G223" s="184"/>
      <c r="H223" s="185"/>
      <c r="I223" s="184">
        <v>73765.56</v>
      </c>
    </row>
    <row r="224" spans="1:9">
      <c r="A224" s="530">
        <v>14</v>
      </c>
      <c r="B224" s="531" t="s">
        <v>3405</v>
      </c>
      <c r="C224" s="182">
        <v>44652</v>
      </c>
      <c r="D224" s="183">
        <v>565070.69999999995</v>
      </c>
      <c r="E224" s="182">
        <v>44652</v>
      </c>
      <c r="F224" s="184">
        <v>1027509.3</v>
      </c>
      <c r="G224" s="184"/>
      <c r="H224" s="185"/>
      <c r="I224" s="184">
        <v>161145.60000000001</v>
      </c>
    </row>
    <row r="225" spans="1:9">
      <c r="A225" s="530"/>
      <c r="B225" s="532"/>
      <c r="C225" s="182">
        <v>44682</v>
      </c>
      <c r="D225" s="183">
        <v>815732.40000000014</v>
      </c>
      <c r="E225" s="182">
        <v>44682</v>
      </c>
      <c r="F225" s="184">
        <v>857271.59999999986</v>
      </c>
      <c r="G225" s="184"/>
      <c r="H225" s="185"/>
      <c r="I225" s="184">
        <v>150749.28</v>
      </c>
    </row>
    <row r="226" spans="1:9">
      <c r="A226" s="530"/>
      <c r="B226" s="532"/>
      <c r="C226" s="182">
        <v>44713</v>
      </c>
      <c r="D226" s="183">
        <v>1403500.5</v>
      </c>
      <c r="E226" s="182">
        <v>44713</v>
      </c>
      <c r="F226" s="184">
        <v>523147.5</v>
      </c>
      <c r="G226" s="184"/>
      <c r="H226" s="185"/>
      <c r="I226" s="184">
        <v>172254.6</v>
      </c>
    </row>
    <row r="227" spans="1:9">
      <c r="A227" s="530"/>
      <c r="B227" s="532"/>
      <c r="C227" s="182">
        <v>44743</v>
      </c>
      <c r="D227" s="183">
        <v>1265834.7000000002</v>
      </c>
      <c r="E227" s="182">
        <v>44743</v>
      </c>
      <c r="F227" s="184">
        <v>714705.29999999993</v>
      </c>
      <c r="G227" s="184"/>
      <c r="H227" s="185"/>
      <c r="I227" s="184">
        <v>253778.4</v>
      </c>
    </row>
    <row r="228" spans="1:9">
      <c r="A228" s="530"/>
      <c r="B228" s="532"/>
      <c r="C228" s="182">
        <v>44774</v>
      </c>
      <c r="D228" s="183">
        <v>1299838.5</v>
      </c>
      <c r="E228" s="182">
        <v>44774</v>
      </c>
      <c r="F228" s="184">
        <v>461929.5</v>
      </c>
      <c r="G228" s="184"/>
      <c r="H228" s="185"/>
      <c r="I228" s="184"/>
    </row>
    <row r="229" spans="1:9">
      <c r="A229" s="530"/>
      <c r="B229" s="532"/>
      <c r="C229" s="182">
        <v>44805</v>
      </c>
      <c r="D229" s="183">
        <v>1333942.2000000002</v>
      </c>
      <c r="E229" s="182">
        <v>44805</v>
      </c>
      <c r="F229" s="184">
        <v>485281.79999999993</v>
      </c>
      <c r="G229" s="184"/>
      <c r="H229" s="185"/>
      <c r="I229" s="184">
        <v>202840.2</v>
      </c>
    </row>
    <row r="230" spans="1:9">
      <c r="A230" s="530"/>
      <c r="B230" s="532"/>
      <c r="C230" s="182">
        <v>44835</v>
      </c>
      <c r="D230" s="183">
        <v>1155663.8999999999</v>
      </c>
      <c r="E230" s="182">
        <v>44835</v>
      </c>
      <c r="F230" s="184">
        <v>398168.10000000003</v>
      </c>
      <c r="G230" s="184"/>
      <c r="H230" s="185"/>
      <c r="I230" s="184">
        <v>178398.6</v>
      </c>
    </row>
    <row r="231" spans="1:9">
      <c r="A231" s="530"/>
      <c r="B231" s="532"/>
      <c r="C231" s="182">
        <v>44866</v>
      </c>
      <c r="D231" s="183">
        <v>887867.10000000009</v>
      </c>
      <c r="E231" s="182">
        <v>44866</v>
      </c>
      <c r="F231" s="184">
        <v>274140.89999999997</v>
      </c>
      <c r="G231" s="184"/>
      <c r="H231" s="185"/>
      <c r="I231" s="184">
        <v>150451.20000000001</v>
      </c>
    </row>
    <row r="232" spans="1:9">
      <c r="A232" s="530"/>
      <c r="B232" s="532"/>
      <c r="C232" s="182">
        <v>44896</v>
      </c>
      <c r="D232" s="183">
        <v>803369.7</v>
      </c>
      <c r="E232" s="182">
        <v>44896</v>
      </c>
      <c r="F232" s="184">
        <v>266334.3</v>
      </c>
      <c r="G232" s="184"/>
      <c r="H232" s="185"/>
      <c r="I232" s="184">
        <v>164891.04</v>
      </c>
    </row>
    <row r="233" spans="1:9">
      <c r="A233" s="530"/>
      <c r="B233" s="532"/>
      <c r="C233" s="182">
        <v>44927</v>
      </c>
      <c r="D233" s="183">
        <v>760774.5</v>
      </c>
      <c r="E233" s="182">
        <v>44927</v>
      </c>
      <c r="F233" s="184">
        <v>250105.5</v>
      </c>
      <c r="G233" s="184"/>
      <c r="H233" s="185"/>
      <c r="I233" s="184">
        <v>143731.20000000001</v>
      </c>
    </row>
    <row r="234" spans="1:9">
      <c r="A234" s="530"/>
      <c r="B234" s="532"/>
      <c r="C234" s="182">
        <v>44958</v>
      </c>
      <c r="D234" s="183">
        <v>824157.89999999991</v>
      </c>
      <c r="E234" s="182">
        <v>44958</v>
      </c>
      <c r="F234" s="184">
        <v>278378.10000000003</v>
      </c>
      <c r="G234" s="184"/>
      <c r="H234" s="185"/>
      <c r="I234" s="184">
        <v>116052.48</v>
      </c>
    </row>
    <row r="235" spans="1:9">
      <c r="A235" s="530"/>
      <c r="B235" s="532"/>
      <c r="C235" s="182">
        <v>44986</v>
      </c>
      <c r="D235" s="183">
        <v>1083231.8999999999</v>
      </c>
      <c r="E235" s="182">
        <v>44986</v>
      </c>
      <c r="F235" s="184">
        <v>366416.10000000003</v>
      </c>
      <c r="G235" s="184"/>
      <c r="H235" s="185"/>
      <c r="I235" s="184"/>
    </row>
    <row r="236" spans="1:9">
      <c r="A236" s="530"/>
      <c r="B236" s="532"/>
      <c r="C236" s="182">
        <v>45017</v>
      </c>
      <c r="D236" s="183">
        <v>895106.70000000007</v>
      </c>
      <c r="E236" s="182">
        <v>45017</v>
      </c>
      <c r="F236" s="184">
        <v>512385.29999999993</v>
      </c>
      <c r="G236" s="184"/>
      <c r="H236" s="185"/>
      <c r="I236" s="184">
        <v>160981.20000000001</v>
      </c>
    </row>
    <row r="237" spans="1:9">
      <c r="A237" s="530"/>
      <c r="B237" s="532"/>
      <c r="C237" s="182">
        <v>45047</v>
      </c>
      <c r="D237" s="183">
        <v>1235667.6000000001</v>
      </c>
      <c r="E237" s="182">
        <v>45047</v>
      </c>
      <c r="F237" s="184">
        <v>697532.4</v>
      </c>
      <c r="G237" s="184"/>
      <c r="H237" s="185"/>
      <c r="I237" s="184">
        <v>186507.72</v>
      </c>
    </row>
    <row r="238" spans="1:9">
      <c r="A238" s="530"/>
      <c r="B238" s="532"/>
      <c r="C238" s="182">
        <v>45078</v>
      </c>
      <c r="D238" s="183">
        <v>1215109.7999999998</v>
      </c>
      <c r="E238" s="182">
        <v>45078</v>
      </c>
      <c r="F238" s="184">
        <v>709450.20000000007</v>
      </c>
      <c r="G238" s="184"/>
      <c r="H238" s="185"/>
      <c r="I238" s="184">
        <v>163966.20000000001</v>
      </c>
    </row>
    <row r="239" spans="1:9">
      <c r="A239" s="530"/>
      <c r="B239" s="532"/>
      <c r="C239" s="182">
        <v>45108</v>
      </c>
      <c r="D239" s="183">
        <v>1265834.7000000002</v>
      </c>
      <c r="E239" s="182">
        <v>45108</v>
      </c>
      <c r="F239" s="184">
        <v>714705.29999999993</v>
      </c>
      <c r="G239" s="184"/>
      <c r="H239" s="185"/>
      <c r="I239" s="184">
        <v>198372.24</v>
      </c>
    </row>
    <row r="240" spans="1:9">
      <c r="A240" s="530"/>
      <c r="B240" s="532"/>
      <c r="C240" s="182">
        <v>45139</v>
      </c>
      <c r="D240" s="183">
        <v>895106.70000000007</v>
      </c>
      <c r="E240" s="182">
        <v>45139</v>
      </c>
      <c r="F240" s="184">
        <v>512385.29999999993</v>
      </c>
      <c r="G240" s="184"/>
      <c r="H240" s="185"/>
      <c r="I240" s="184">
        <v>199687.67999999999</v>
      </c>
    </row>
    <row r="241" spans="1:9">
      <c r="A241" s="530"/>
      <c r="B241" s="533"/>
      <c r="C241" s="182">
        <v>45170</v>
      </c>
      <c r="D241" s="183">
        <v>1061103.6000000001</v>
      </c>
      <c r="E241" s="182">
        <v>45170</v>
      </c>
      <c r="F241" s="184">
        <v>580676.4</v>
      </c>
      <c r="G241" s="184"/>
      <c r="H241" s="185"/>
      <c r="I241" s="184">
        <v>206590.8</v>
      </c>
    </row>
    <row r="242" spans="1:9">
      <c r="A242" s="530">
        <v>15</v>
      </c>
      <c r="B242" s="531" t="s">
        <v>3394</v>
      </c>
      <c r="C242" s="182">
        <v>44652</v>
      </c>
      <c r="D242" s="183">
        <v>519894.9</v>
      </c>
      <c r="E242" s="182">
        <v>44652</v>
      </c>
      <c r="F242" s="184">
        <v>114245.09999999999</v>
      </c>
      <c r="G242" s="184"/>
      <c r="H242" s="185"/>
      <c r="I242" s="184">
        <v>55195</v>
      </c>
    </row>
    <row r="243" spans="1:9">
      <c r="A243" s="530"/>
      <c r="B243" s="532"/>
      <c r="C243" s="182">
        <v>44682</v>
      </c>
      <c r="D243" s="183">
        <v>533754.9</v>
      </c>
      <c r="E243" s="182">
        <v>44682</v>
      </c>
      <c r="F243" s="184">
        <v>115685.09999999999</v>
      </c>
      <c r="G243" s="184"/>
      <c r="H243" s="185"/>
      <c r="I243" s="184">
        <v>55881.599999999999</v>
      </c>
    </row>
    <row r="244" spans="1:9">
      <c r="A244" s="530"/>
      <c r="B244" s="532"/>
      <c r="C244" s="182">
        <v>44713</v>
      </c>
      <c r="D244" s="183">
        <v>503395.5</v>
      </c>
      <c r="E244" s="182">
        <v>44713</v>
      </c>
      <c r="F244" s="184">
        <v>115024.5</v>
      </c>
      <c r="G244" s="184"/>
      <c r="H244" s="185"/>
      <c r="I244" s="184">
        <v>45123.6</v>
      </c>
    </row>
    <row r="245" spans="1:9">
      <c r="A245" s="530"/>
      <c r="B245" s="532"/>
      <c r="C245" s="182">
        <v>44743</v>
      </c>
      <c r="D245" s="183">
        <v>419523.60000000003</v>
      </c>
      <c r="E245" s="182">
        <v>44743</v>
      </c>
      <c r="F245" s="184">
        <v>213116.39999999997</v>
      </c>
      <c r="G245" s="184"/>
      <c r="H245" s="185"/>
      <c r="I245" s="184">
        <v>55403.6</v>
      </c>
    </row>
    <row r="246" spans="1:9">
      <c r="A246" s="530"/>
      <c r="B246" s="532"/>
      <c r="C246" s="182">
        <v>44774</v>
      </c>
      <c r="D246" s="183">
        <v>498033.6</v>
      </c>
      <c r="E246" s="182">
        <v>44774</v>
      </c>
      <c r="F246" s="184">
        <v>122036.40000000001</v>
      </c>
      <c r="G246" s="184"/>
      <c r="H246" s="185"/>
      <c r="I246" s="184">
        <v>54839.6</v>
      </c>
    </row>
    <row r="247" spans="1:9">
      <c r="A247" s="530"/>
      <c r="B247" s="532"/>
      <c r="C247" s="182">
        <v>44805</v>
      </c>
      <c r="D247" s="183">
        <v>485957.1</v>
      </c>
      <c r="E247" s="182">
        <v>44805</v>
      </c>
      <c r="F247" s="184">
        <v>123372.90000000001</v>
      </c>
      <c r="G247" s="184"/>
      <c r="H247" s="185"/>
      <c r="I247" s="184">
        <v>46464</v>
      </c>
    </row>
    <row r="248" spans="1:9">
      <c r="A248" s="530"/>
      <c r="B248" s="532"/>
      <c r="C248" s="182">
        <v>44835</v>
      </c>
      <c r="D248" s="183">
        <v>444923.1</v>
      </c>
      <c r="E248" s="182">
        <v>44835</v>
      </c>
      <c r="F248" s="184">
        <v>117036.90000000001</v>
      </c>
      <c r="G248" s="184"/>
      <c r="H248" s="185"/>
      <c r="I248" s="184">
        <v>41923.199999999997</v>
      </c>
    </row>
    <row r="249" spans="1:9">
      <c r="A249" s="530"/>
      <c r="B249" s="532"/>
      <c r="C249" s="182">
        <v>44866</v>
      </c>
      <c r="D249" s="183">
        <v>386515.20000000001</v>
      </c>
      <c r="E249" s="182">
        <v>44866</v>
      </c>
      <c r="F249" s="184">
        <v>96004.800000000003</v>
      </c>
      <c r="G249" s="184"/>
      <c r="H249" s="185"/>
      <c r="I249" s="184">
        <v>37134.9</v>
      </c>
    </row>
    <row r="250" spans="1:9">
      <c r="A250" s="530"/>
      <c r="B250" s="532"/>
      <c r="C250" s="182">
        <v>44896</v>
      </c>
      <c r="D250" s="183">
        <v>367338.9</v>
      </c>
      <c r="E250" s="182">
        <v>44896</v>
      </c>
      <c r="F250" s="184">
        <v>97541.099999999991</v>
      </c>
      <c r="G250" s="184"/>
      <c r="H250" s="185"/>
      <c r="I250" s="184">
        <v>30897</v>
      </c>
    </row>
    <row r="251" spans="1:9">
      <c r="A251" s="530"/>
      <c r="B251" s="532"/>
      <c r="C251" s="182">
        <v>44927</v>
      </c>
      <c r="D251" s="183">
        <v>355183.2</v>
      </c>
      <c r="E251" s="182">
        <v>44927</v>
      </c>
      <c r="F251" s="184">
        <v>106516.8</v>
      </c>
      <c r="G251" s="184"/>
      <c r="H251" s="185"/>
      <c r="I251" s="184">
        <v>34312.800000000003</v>
      </c>
    </row>
    <row r="252" spans="1:9">
      <c r="A252" s="530"/>
      <c r="B252" s="532"/>
      <c r="C252" s="182">
        <v>44958</v>
      </c>
      <c r="D252" s="183">
        <v>383217.30000000005</v>
      </c>
      <c r="E252" s="182">
        <v>44958</v>
      </c>
      <c r="F252" s="184">
        <v>97652.699999999983</v>
      </c>
      <c r="G252" s="184"/>
      <c r="H252" s="185"/>
      <c r="I252" s="184">
        <v>38106</v>
      </c>
    </row>
    <row r="253" spans="1:9">
      <c r="A253" s="530"/>
      <c r="B253" s="532"/>
      <c r="C253" s="182">
        <v>44986</v>
      </c>
      <c r="D253" s="183">
        <v>477432</v>
      </c>
      <c r="E253" s="182">
        <v>44986</v>
      </c>
      <c r="F253" s="184">
        <v>120888</v>
      </c>
      <c r="G253" s="184"/>
      <c r="H253" s="185"/>
      <c r="I253" s="184">
        <v>31989.9</v>
      </c>
    </row>
    <row r="254" spans="1:9">
      <c r="A254" s="530"/>
      <c r="B254" s="532"/>
      <c r="C254" s="182">
        <v>45017</v>
      </c>
      <c r="D254" s="183">
        <v>387714.30000000005</v>
      </c>
      <c r="E254" s="182">
        <v>45017</v>
      </c>
      <c r="F254" s="184">
        <v>192755.69999999998</v>
      </c>
      <c r="G254" s="184"/>
      <c r="H254" s="185"/>
      <c r="I254" s="184">
        <v>52526.400000000001</v>
      </c>
    </row>
    <row r="255" spans="1:9">
      <c r="A255" s="530"/>
      <c r="B255" s="532"/>
      <c r="C255" s="182">
        <v>45047</v>
      </c>
      <c r="D255" s="183">
        <v>447027</v>
      </c>
      <c r="E255" s="182">
        <v>45047</v>
      </c>
      <c r="F255" s="184">
        <v>221733</v>
      </c>
      <c r="G255" s="184"/>
      <c r="H255" s="185"/>
      <c r="I255" s="184">
        <v>68736</v>
      </c>
    </row>
    <row r="256" spans="1:9">
      <c r="A256" s="530"/>
      <c r="B256" s="532"/>
      <c r="C256" s="182">
        <v>45078</v>
      </c>
      <c r="D256" s="183">
        <v>425287.5</v>
      </c>
      <c r="E256" s="182">
        <v>45078</v>
      </c>
      <c r="F256" s="184">
        <v>213952.5</v>
      </c>
      <c r="G256" s="184"/>
      <c r="H256" s="185"/>
      <c r="I256" s="184">
        <v>52824</v>
      </c>
    </row>
    <row r="257" spans="1:9">
      <c r="A257" s="530"/>
      <c r="B257" s="532"/>
      <c r="C257" s="182">
        <v>45108</v>
      </c>
      <c r="D257" s="183">
        <v>419523.60000000003</v>
      </c>
      <c r="E257" s="182">
        <v>45108</v>
      </c>
      <c r="F257" s="184">
        <v>213116.39999999997</v>
      </c>
      <c r="G257" s="184"/>
      <c r="H257" s="185"/>
      <c r="I257" s="184">
        <v>56249.599999999999</v>
      </c>
    </row>
    <row r="258" spans="1:9">
      <c r="A258" s="530"/>
      <c r="B258" s="532"/>
      <c r="C258" s="182">
        <v>45139</v>
      </c>
      <c r="D258" s="183">
        <v>387714.30000000005</v>
      </c>
      <c r="E258" s="182">
        <v>45139</v>
      </c>
      <c r="F258" s="184">
        <v>192755.69999999998</v>
      </c>
      <c r="G258" s="184"/>
      <c r="H258" s="185"/>
      <c r="I258" s="184">
        <v>63992</v>
      </c>
    </row>
    <row r="259" spans="1:9">
      <c r="A259" s="530"/>
      <c r="B259" s="533"/>
      <c r="C259" s="182">
        <v>45170</v>
      </c>
      <c r="D259" s="183">
        <v>363207</v>
      </c>
      <c r="E259" s="182">
        <v>45170</v>
      </c>
      <c r="F259" s="184">
        <v>201123</v>
      </c>
      <c r="G259" s="184"/>
      <c r="H259" s="185"/>
      <c r="I259" s="184">
        <v>66537.600000000006</v>
      </c>
    </row>
    <row r="260" spans="1:9">
      <c r="A260" s="530">
        <v>16</v>
      </c>
      <c r="B260" s="531" t="s">
        <v>3389</v>
      </c>
      <c r="C260" s="182">
        <v>44652</v>
      </c>
      <c r="D260" s="183">
        <v>16899.600000000035</v>
      </c>
      <c r="E260" s="182">
        <v>44652</v>
      </c>
      <c r="F260" s="184">
        <v>173048.39999999997</v>
      </c>
      <c r="G260" s="184"/>
      <c r="H260" s="185"/>
      <c r="I260" s="184">
        <v>29412</v>
      </c>
    </row>
    <row r="261" spans="1:9">
      <c r="A261" s="530"/>
      <c r="B261" s="532"/>
      <c r="C261" s="182">
        <v>44682</v>
      </c>
      <c r="D261" s="183">
        <v>12843.600000000035</v>
      </c>
      <c r="E261" s="182">
        <v>44682</v>
      </c>
      <c r="F261" s="184">
        <v>155336.39999999997</v>
      </c>
      <c r="G261" s="184"/>
      <c r="H261" s="185"/>
      <c r="I261" s="184">
        <v>26210.5</v>
      </c>
    </row>
    <row r="262" spans="1:9">
      <c r="A262" s="530"/>
      <c r="B262" s="532"/>
      <c r="C262" s="182">
        <v>44713</v>
      </c>
      <c r="D262" s="183">
        <v>22221.600000000035</v>
      </c>
      <c r="E262" s="182">
        <v>44713</v>
      </c>
      <c r="F262" s="184">
        <v>180338.39999999997</v>
      </c>
      <c r="G262" s="184"/>
      <c r="H262" s="185"/>
      <c r="I262" s="184">
        <v>17515.8</v>
      </c>
    </row>
    <row r="263" spans="1:9">
      <c r="A263" s="530"/>
      <c r="B263" s="532"/>
      <c r="C263" s="182">
        <v>44743</v>
      </c>
      <c r="D263" s="183">
        <v>126552.59999999999</v>
      </c>
      <c r="E263" s="182">
        <v>44743</v>
      </c>
      <c r="F263" s="184">
        <v>123611.40000000001</v>
      </c>
      <c r="G263" s="184"/>
      <c r="H263" s="185"/>
      <c r="I263" s="184">
        <v>22704.6</v>
      </c>
    </row>
    <row r="264" spans="1:9">
      <c r="A264" s="530"/>
      <c r="B264" s="532"/>
      <c r="C264" s="182">
        <v>44774</v>
      </c>
      <c r="D264" s="183">
        <v>165295.5</v>
      </c>
      <c r="E264" s="182">
        <v>44774</v>
      </c>
      <c r="F264" s="184">
        <v>45004.5</v>
      </c>
      <c r="G264" s="184"/>
      <c r="H264" s="185"/>
      <c r="I264" s="184">
        <v>25856</v>
      </c>
    </row>
    <row r="265" spans="1:9">
      <c r="A265" s="530"/>
      <c r="B265" s="532"/>
      <c r="C265" s="182">
        <v>44805</v>
      </c>
      <c r="D265" s="183">
        <v>175790.7</v>
      </c>
      <c r="E265" s="182">
        <v>44805</v>
      </c>
      <c r="F265" s="184">
        <v>50397.299999999996</v>
      </c>
      <c r="G265" s="184"/>
      <c r="H265" s="185"/>
      <c r="I265" s="184">
        <v>31432.799999999999</v>
      </c>
    </row>
    <row r="266" spans="1:9">
      <c r="A266" s="530"/>
      <c r="B266" s="532"/>
      <c r="C266" s="182">
        <v>44835</v>
      </c>
      <c r="D266" s="183">
        <v>130802.40000000001</v>
      </c>
      <c r="E266" s="182">
        <v>44835</v>
      </c>
      <c r="F266" s="184">
        <v>41853.599999999991</v>
      </c>
      <c r="G266" s="184"/>
      <c r="H266" s="185"/>
      <c r="I266" s="184">
        <v>24568</v>
      </c>
    </row>
    <row r="267" spans="1:9">
      <c r="A267" s="530"/>
      <c r="B267" s="532"/>
      <c r="C267" s="182">
        <v>44866</v>
      </c>
      <c r="D267" s="183">
        <v>141192.90000000002</v>
      </c>
      <c r="E267" s="182">
        <v>44866</v>
      </c>
      <c r="F267" s="184">
        <v>42659.099999999991</v>
      </c>
      <c r="G267" s="184"/>
      <c r="H267" s="185"/>
      <c r="I267" s="184">
        <v>23960.7</v>
      </c>
    </row>
    <row r="268" spans="1:9">
      <c r="A268" s="530"/>
      <c r="B268" s="532"/>
      <c r="C268" s="182">
        <v>44896</v>
      </c>
      <c r="D268" s="183">
        <v>139851.90000000002</v>
      </c>
      <c r="E268" s="182">
        <v>44896</v>
      </c>
      <c r="F268" s="184">
        <v>42128.099999999991</v>
      </c>
      <c r="G268" s="184"/>
      <c r="H268" s="185"/>
      <c r="I268" s="184">
        <v>17516.400000000001</v>
      </c>
    </row>
    <row r="269" spans="1:9">
      <c r="A269" s="530"/>
      <c r="B269" s="532"/>
      <c r="C269" s="182">
        <v>44927</v>
      </c>
      <c r="D269" s="183">
        <v>127932.6</v>
      </c>
      <c r="E269" s="182">
        <v>44927</v>
      </c>
      <c r="F269" s="184">
        <v>41603.4</v>
      </c>
      <c r="G269" s="184"/>
      <c r="H269" s="185"/>
      <c r="I269" s="184">
        <v>14572.8</v>
      </c>
    </row>
    <row r="270" spans="1:9">
      <c r="A270" s="530"/>
      <c r="B270" s="532"/>
      <c r="C270" s="182">
        <v>44958</v>
      </c>
      <c r="D270" s="183">
        <v>126674.40000000001</v>
      </c>
      <c r="E270" s="182">
        <v>44958</v>
      </c>
      <c r="F270" s="184">
        <v>38541.599999999991</v>
      </c>
      <c r="G270" s="184"/>
      <c r="H270" s="185"/>
      <c r="I270" s="184">
        <v>13248.9</v>
      </c>
    </row>
    <row r="271" spans="1:9">
      <c r="A271" s="530"/>
      <c r="B271" s="532"/>
      <c r="C271" s="182">
        <v>44986</v>
      </c>
      <c r="D271" s="183">
        <v>156511.20000000001</v>
      </c>
      <c r="E271" s="182">
        <v>44986</v>
      </c>
      <c r="F271" s="184">
        <v>43660.799999999996</v>
      </c>
      <c r="G271" s="184"/>
      <c r="H271" s="185"/>
      <c r="I271" s="184">
        <v>14214.2</v>
      </c>
    </row>
    <row r="272" spans="1:9">
      <c r="A272" s="530"/>
      <c r="B272" s="532"/>
      <c r="C272" s="182">
        <v>45017</v>
      </c>
      <c r="D272" s="183">
        <v>143254.20000000001</v>
      </c>
      <c r="E272" s="182">
        <v>45017</v>
      </c>
      <c r="F272" s="184">
        <v>69013.8</v>
      </c>
      <c r="G272" s="184"/>
      <c r="H272" s="185"/>
      <c r="I272" s="184">
        <v>32155.4</v>
      </c>
    </row>
    <row r="273" spans="1:9">
      <c r="A273" s="530"/>
      <c r="B273" s="532"/>
      <c r="C273" s="182">
        <v>45047</v>
      </c>
      <c r="D273" s="183">
        <v>164973.30000000002</v>
      </c>
      <c r="E273" s="182">
        <v>45047</v>
      </c>
      <c r="F273" s="184">
        <v>81578.699999999983</v>
      </c>
      <c r="G273" s="184"/>
      <c r="H273" s="185"/>
      <c r="I273" s="184">
        <v>31930.2</v>
      </c>
    </row>
    <row r="274" spans="1:9">
      <c r="A274" s="530"/>
      <c r="B274" s="532"/>
      <c r="C274" s="182">
        <v>45078</v>
      </c>
      <c r="D274" s="183">
        <v>174566.7</v>
      </c>
      <c r="E274" s="182">
        <v>45078</v>
      </c>
      <c r="F274" s="184">
        <v>83949.3</v>
      </c>
      <c r="G274" s="184"/>
      <c r="H274" s="185"/>
      <c r="I274" s="184">
        <v>33906.5</v>
      </c>
    </row>
    <row r="275" spans="1:9">
      <c r="A275" s="530"/>
      <c r="B275" s="532"/>
      <c r="C275" s="182">
        <v>45108</v>
      </c>
      <c r="D275" s="183">
        <v>126552.59999999999</v>
      </c>
      <c r="E275" s="182">
        <v>45108</v>
      </c>
      <c r="F275" s="184">
        <v>123611.40000000001</v>
      </c>
      <c r="G275" s="184"/>
      <c r="H275" s="185"/>
      <c r="I275" s="184">
        <v>35715.800000000003</v>
      </c>
    </row>
    <row r="276" spans="1:9">
      <c r="A276" s="530"/>
      <c r="B276" s="532"/>
      <c r="C276" s="182">
        <v>45139</v>
      </c>
      <c r="D276" s="183">
        <v>143254.20000000001</v>
      </c>
      <c r="E276" s="182">
        <v>45139</v>
      </c>
      <c r="F276" s="184">
        <v>69013.8</v>
      </c>
      <c r="G276" s="184"/>
      <c r="H276" s="185"/>
      <c r="I276" s="184">
        <v>29312</v>
      </c>
    </row>
    <row r="277" spans="1:9">
      <c r="A277" s="530"/>
      <c r="B277" s="533"/>
      <c r="C277" s="182">
        <v>45170</v>
      </c>
      <c r="D277" s="183">
        <v>186298.2</v>
      </c>
      <c r="E277" s="182">
        <v>45170</v>
      </c>
      <c r="F277" s="184">
        <v>60409.8</v>
      </c>
      <c r="G277" s="184"/>
      <c r="H277" s="185"/>
      <c r="I277" s="184">
        <v>28939</v>
      </c>
    </row>
    <row r="278" spans="1:9">
      <c r="A278" s="530">
        <v>17</v>
      </c>
      <c r="B278" s="531" t="s">
        <v>3383</v>
      </c>
      <c r="C278" s="182">
        <v>44652</v>
      </c>
      <c r="D278" s="183">
        <v>224391.30000000002</v>
      </c>
      <c r="E278" s="182">
        <v>44652</v>
      </c>
      <c r="F278" s="184">
        <v>93458.699999999983</v>
      </c>
      <c r="G278" s="184"/>
      <c r="H278" s="185"/>
      <c r="I278" s="184">
        <v>34717.32</v>
      </c>
    </row>
    <row r="279" spans="1:9">
      <c r="A279" s="530"/>
      <c r="B279" s="532"/>
      <c r="C279" s="182">
        <v>44682</v>
      </c>
      <c r="D279" s="183">
        <v>260559.59999999998</v>
      </c>
      <c r="E279" s="182">
        <v>44682</v>
      </c>
      <c r="F279" s="184">
        <v>103190.40000000001</v>
      </c>
      <c r="G279" s="184"/>
      <c r="H279" s="185"/>
      <c r="I279" s="184">
        <v>30492</v>
      </c>
    </row>
    <row r="280" spans="1:9">
      <c r="A280" s="530"/>
      <c r="B280" s="532"/>
      <c r="C280" s="182">
        <v>44713</v>
      </c>
      <c r="D280" s="183">
        <v>218990.09999999998</v>
      </c>
      <c r="E280" s="182">
        <v>44713</v>
      </c>
      <c r="F280" s="184">
        <v>87534.900000000009</v>
      </c>
      <c r="G280" s="184"/>
      <c r="H280" s="185"/>
      <c r="I280" s="184">
        <v>27220.14</v>
      </c>
    </row>
    <row r="281" spans="1:9">
      <c r="A281" s="530"/>
      <c r="B281" s="532"/>
      <c r="C281" s="182">
        <v>44743</v>
      </c>
      <c r="D281" s="183">
        <v>179579.1</v>
      </c>
      <c r="E281" s="182">
        <v>44743</v>
      </c>
      <c r="F281" s="184">
        <v>50670.9</v>
      </c>
      <c r="G281" s="184"/>
      <c r="H281" s="185"/>
      <c r="I281" s="184">
        <v>30615.14</v>
      </c>
    </row>
    <row r="282" spans="1:9">
      <c r="A282" s="530"/>
      <c r="B282" s="532"/>
      <c r="C282" s="182">
        <v>44774</v>
      </c>
      <c r="D282" s="183">
        <v>191757.30000000002</v>
      </c>
      <c r="E282" s="182">
        <v>44774</v>
      </c>
      <c r="F282" s="184">
        <v>76367.699999999983</v>
      </c>
      <c r="G282" s="184"/>
      <c r="H282" s="185"/>
      <c r="I282" s="184">
        <v>32792.76</v>
      </c>
    </row>
    <row r="283" spans="1:9">
      <c r="A283" s="530"/>
      <c r="B283" s="532"/>
      <c r="C283" s="182">
        <v>44805</v>
      </c>
      <c r="D283" s="183">
        <v>178220.40000000002</v>
      </c>
      <c r="E283" s="182">
        <v>44805</v>
      </c>
      <c r="F283" s="184">
        <v>75504.599999999991</v>
      </c>
      <c r="G283" s="184"/>
      <c r="H283" s="185"/>
      <c r="I283" s="184">
        <v>31682.14</v>
      </c>
    </row>
    <row r="284" spans="1:9">
      <c r="A284" s="530"/>
      <c r="B284" s="532"/>
      <c r="C284" s="182">
        <v>44835</v>
      </c>
      <c r="D284" s="183">
        <v>164289.29999999999</v>
      </c>
      <c r="E284" s="182">
        <v>44835</v>
      </c>
      <c r="F284" s="184">
        <v>67385.7</v>
      </c>
      <c r="G284" s="184"/>
      <c r="H284" s="185"/>
      <c r="I284" s="184">
        <v>29915.52</v>
      </c>
    </row>
    <row r="285" spans="1:9">
      <c r="A285" s="530"/>
      <c r="B285" s="532"/>
      <c r="C285" s="182">
        <v>44866</v>
      </c>
      <c r="D285" s="183">
        <v>206888.09999999998</v>
      </c>
      <c r="E285" s="182">
        <v>44866</v>
      </c>
      <c r="F285" s="184">
        <v>79686.900000000009</v>
      </c>
      <c r="G285" s="184"/>
      <c r="H285" s="185"/>
      <c r="I285" s="184">
        <v>29354.14</v>
      </c>
    </row>
    <row r="286" spans="1:9">
      <c r="A286" s="530"/>
      <c r="B286" s="532"/>
      <c r="C286" s="182">
        <v>44896</v>
      </c>
      <c r="D286" s="183">
        <v>157329.29999999999</v>
      </c>
      <c r="E286" s="182">
        <v>44896</v>
      </c>
      <c r="F286" s="184">
        <v>65270.700000000004</v>
      </c>
      <c r="G286" s="184"/>
      <c r="H286" s="185"/>
      <c r="I286" s="184">
        <v>22185.88</v>
      </c>
    </row>
    <row r="287" spans="1:9">
      <c r="A287" s="530"/>
      <c r="B287" s="532"/>
      <c r="C287" s="182">
        <v>44927</v>
      </c>
      <c r="D287" s="183">
        <v>136705.79999999999</v>
      </c>
      <c r="E287" s="182">
        <v>44927</v>
      </c>
      <c r="F287" s="184">
        <v>55519.200000000004</v>
      </c>
      <c r="G287" s="184"/>
      <c r="H287" s="185"/>
      <c r="I287" s="184">
        <v>16771.48</v>
      </c>
    </row>
    <row r="288" spans="1:9">
      <c r="A288" s="530"/>
      <c r="B288" s="532"/>
      <c r="C288" s="182">
        <v>44958</v>
      </c>
      <c r="D288" s="183">
        <v>132101.40000000002</v>
      </c>
      <c r="E288" s="182">
        <v>44958</v>
      </c>
      <c r="F288" s="184">
        <v>49323.599999999991</v>
      </c>
      <c r="G288" s="184"/>
      <c r="H288" s="185"/>
      <c r="I288" s="184">
        <v>15477.06</v>
      </c>
    </row>
    <row r="289" spans="1:9">
      <c r="A289" s="530"/>
      <c r="B289" s="532"/>
      <c r="C289" s="182">
        <v>44986</v>
      </c>
      <c r="D289" s="183">
        <v>169918.8</v>
      </c>
      <c r="E289" s="182">
        <v>44986</v>
      </c>
      <c r="F289" s="184">
        <v>60406.200000000004</v>
      </c>
      <c r="G289" s="184"/>
      <c r="H289" s="185"/>
      <c r="I289" s="184">
        <v>16398.900000000001</v>
      </c>
    </row>
    <row r="290" spans="1:9">
      <c r="A290" s="530"/>
      <c r="B290" s="532"/>
      <c r="C290" s="182">
        <v>45017</v>
      </c>
      <c r="D290" s="183">
        <v>164886.30000000002</v>
      </c>
      <c r="E290" s="182">
        <v>45017</v>
      </c>
      <c r="F290" s="184">
        <v>97463.699999999983</v>
      </c>
      <c r="G290" s="184"/>
      <c r="H290" s="185"/>
      <c r="I290" s="184">
        <v>32704.560000000001</v>
      </c>
    </row>
    <row r="291" spans="1:9">
      <c r="A291" s="530"/>
      <c r="B291" s="532"/>
      <c r="C291" s="182">
        <v>45047</v>
      </c>
      <c r="D291" s="183">
        <v>177666.90000000002</v>
      </c>
      <c r="E291" s="182">
        <v>45047</v>
      </c>
      <c r="F291" s="184">
        <v>102608.09999999999</v>
      </c>
      <c r="G291" s="184"/>
      <c r="H291" s="185"/>
      <c r="I291" s="184">
        <v>38093.839999999997</v>
      </c>
    </row>
    <row r="292" spans="1:9">
      <c r="A292" s="530"/>
      <c r="B292" s="532"/>
      <c r="C292" s="182">
        <v>45078</v>
      </c>
      <c r="D292" s="183">
        <v>244842.59999999998</v>
      </c>
      <c r="E292" s="182">
        <v>45078</v>
      </c>
      <c r="F292" s="184">
        <v>66407.400000000009</v>
      </c>
      <c r="G292" s="184"/>
      <c r="H292" s="185"/>
      <c r="I292" s="184">
        <v>37810.36</v>
      </c>
    </row>
    <row r="293" spans="1:9">
      <c r="A293" s="530"/>
      <c r="B293" s="532"/>
      <c r="C293" s="182">
        <v>45108</v>
      </c>
      <c r="D293" s="183">
        <v>179579.1</v>
      </c>
      <c r="E293" s="182">
        <v>45108</v>
      </c>
      <c r="F293" s="184">
        <v>50670.9</v>
      </c>
      <c r="G293" s="184"/>
      <c r="H293" s="185"/>
      <c r="I293" s="184">
        <v>41132.559999999998</v>
      </c>
    </row>
    <row r="294" spans="1:9">
      <c r="A294" s="530"/>
      <c r="B294" s="532"/>
      <c r="C294" s="182">
        <v>45139</v>
      </c>
      <c r="D294" s="183">
        <v>164886.30000000002</v>
      </c>
      <c r="E294" s="182">
        <v>45139</v>
      </c>
      <c r="F294" s="184">
        <v>97463.699999999983</v>
      </c>
      <c r="G294" s="184"/>
      <c r="H294" s="185"/>
      <c r="I294" s="184">
        <v>30750.94</v>
      </c>
    </row>
    <row r="295" spans="1:9">
      <c r="A295" s="530"/>
      <c r="B295" s="533"/>
      <c r="C295" s="182">
        <v>45170</v>
      </c>
      <c r="D295" s="183">
        <v>102936.29999999999</v>
      </c>
      <c r="E295" s="182">
        <v>45170</v>
      </c>
      <c r="F295" s="184">
        <v>62363.700000000004</v>
      </c>
      <c r="G295" s="184"/>
      <c r="H295" s="185"/>
      <c r="I295" s="184">
        <v>33694.36</v>
      </c>
    </row>
    <row r="296" spans="1:9">
      <c r="A296" s="530">
        <v>18</v>
      </c>
      <c r="B296" s="531" t="s">
        <v>3366</v>
      </c>
      <c r="C296" s="182">
        <v>44652</v>
      </c>
      <c r="D296" s="183">
        <v>128038.20000000001</v>
      </c>
      <c r="E296" s="182">
        <v>44652</v>
      </c>
      <c r="F296" s="184">
        <v>29881.799999999996</v>
      </c>
      <c r="G296" s="184"/>
      <c r="H296" s="185"/>
      <c r="I296" s="184"/>
    </row>
    <row r="297" spans="1:9">
      <c r="A297" s="530"/>
      <c r="B297" s="532"/>
      <c r="C297" s="182">
        <v>44682</v>
      </c>
      <c r="D297" s="183">
        <v>131463.9</v>
      </c>
      <c r="E297" s="182">
        <v>44682</v>
      </c>
      <c r="F297" s="184">
        <v>33956.1</v>
      </c>
      <c r="G297" s="184"/>
      <c r="H297" s="185"/>
      <c r="I297" s="184"/>
    </row>
    <row r="298" spans="1:9">
      <c r="A298" s="530"/>
      <c r="B298" s="532"/>
      <c r="C298" s="182">
        <v>44713</v>
      </c>
      <c r="D298" s="183">
        <v>124160.40000000001</v>
      </c>
      <c r="E298" s="182">
        <v>44713</v>
      </c>
      <c r="F298" s="184">
        <v>39999.599999999991</v>
      </c>
      <c r="G298" s="184"/>
      <c r="H298" s="185"/>
      <c r="I298" s="184"/>
    </row>
    <row r="299" spans="1:9">
      <c r="A299" s="530"/>
      <c r="B299" s="532"/>
      <c r="C299" s="182">
        <v>44743</v>
      </c>
      <c r="D299" s="183">
        <v>107617.2</v>
      </c>
      <c r="E299" s="182">
        <v>44743</v>
      </c>
      <c r="F299" s="184">
        <v>62182.8</v>
      </c>
      <c r="G299" s="184"/>
      <c r="H299" s="185"/>
      <c r="I299" s="184"/>
    </row>
    <row r="300" spans="1:9">
      <c r="A300" s="530"/>
      <c r="B300" s="532"/>
      <c r="C300" s="182">
        <v>44774</v>
      </c>
      <c r="D300" s="183">
        <v>118437</v>
      </c>
      <c r="E300" s="182">
        <v>44774</v>
      </c>
      <c r="F300" s="184">
        <v>32463</v>
      </c>
      <c r="G300" s="184"/>
      <c r="H300" s="185"/>
      <c r="I300" s="184">
        <v>3126368.56</v>
      </c>
    </row>
    <row r="301" spans="1:9">
      <c r="A301" s="530"/>
      <c r="B301" s="532"/>
      <c r="C301" s="182">
        <v>44805</v>
      </c>
      <c r="D301" s="183">
        <v>113539.5</v>
      </c>
      <c r="E301" s="182">
        <v>44805</v>
      </c>
      <c r="F301" s="184">
        <v>39280.5</v>
      </c>
      <c r="G301" s="184"/>
      <c r="H301" s="185"/>
      <c r="I301" s="184">
        <v>6635846</v>
      </c>
    </row>
    <row r="302" spans="1:9">
      <c r="A302" s="530"/>
      <c r="B302" s="532"/>
      <c r="C302" s="182">
        <v>44835</v>
      </c>
      <c r="D302" s="183">
        <v>104081.4</v>
      </c>
      <c r="E302" s="182">
        <v>44835</v>
      </c>
      <c r="F302" s="184">
        <v>26778.600000000002</v>
      </c>
      <c r="G302" s="184"/>
      <c r="H302" s="185"/>
      <c r="I302" s="184">
        <v>6280656.1500000004</v>
      </c>
    </row>
    <row r="303" spans="1:9">
      <c r="A303" s="530"/>
      <c r="B303" s="532"/>
      <c r="C303" s="182">
        <v>44866</v>
      </c>
      <c r="D303" s="183">
        <v>72882.3</v>
      </c>
      <c r="E303" s="182">
        <v>44866</v>
      </c>
      <c r="F303" s="184">
        <v>13997.699999999999</v>
      </c>
      <c r="G303" s="184"/>
      <c r="H303" s="185"/>
      <c r="I303" s="184">
        <v>11821538.41</v>
      </c>
    </row>
    <row r="304" spans="1:9">
      <c r="A304" s="530"/>
      <c r="B304" s="532"/>
      <c r="C304" s="182">
        <v>44896</v>
      </c>
      <c r="D304" s="183">
        <v>61953</v>
      </c>
      <c r="E304" s="182">
        <v>44896</v>
      </c>
      <c r="F304" s="184">
        <v>10827</v>
      </c>
      <c r="G304" s="184"/>
      <c r="H304" s="185"/>
      <c r="I304" s="184">
        <v>25013325.960000001</v>
      </c>
    </row>
    <row r="305" spans="1:9">
      <c r="A305" s="530"/>
      <c r="B305" s="532"/>
      <c r="C305" s="182">
        <v>44927</v>
      </c>
      <c r="D305" s="183">
        <v>62970</v>
      </c>
      <c r="E305" s="182">
        <v>44927</v>
      </c>
      <c r="F305" s="184">
        <v>11070</v>
      </c>
      <c r="G305" s="184"/>
      <c r="H305" s="185"/>
      <c r="I305" s="184">
        <v>11439344.98</v>
      </c>
    </row>
    <row r="306" spans="1:9">
      <c r="A306" s="530"/>
      <c r="B306" s="532"/>
      <c r="C306" s="182">
        <v>44958</v>
      </c>
      <c r="D306" s="183">
        <v>75485.399999999994</v>
      </c>
      <c r="E306" s="182">
        <v>44958</v>
      </c>
      <c r="F306" s="184">
        <v>12954.6</v>
      </c>
      <c r="G306" s="184"/>
      <c r="H306" s="185"/>
      <c r="I306" s="184">
        <v>11888735</v>
      </c>
    </row>
    <row r="307" spans="1:9">
      <c r="A307" s="530"/>
      <c r="B307" s="532"/>
      <c r="C307" s="182">
        <v>44986</v>
      </c>
      <c r="D307" s="183">
        <v>97381.8</v>
      </c>
      <c r="E307" s="182">
        <v>44986</v>
      </c>
      <c r="F307" s="184">
        <v>21418.2</v>
      </c>
      <c r="G307" s="184"/>
      <c r="H307" s="185"/>
      <c r="I307" s="184">
        <v>11348302</v>
      </c>
    </row>
    <row r="308" spans="1:9">
      <c r="A308" s="530"/>
      <c r="B308" s="532"/>
      <c r="C308" s="182">
        <v>45017</v>
      </c>
      <c r="D308" s="183">
        <v>85095.299999999988</v>
      </c>
      <c r="E308" s="182">
        <v>45017</v>
      </c>
      <c r="F308" s="184">
        <v>52004.700000000004</v>
      </c>
      <c r="G308" s="184"/>
      <c r="H308" s="185"/>
      <c r="I308" s="184">
        <v>12388027</v>
      </c>
    </row>
    <row r="309" spans="1:9">
      <c r="A309" s="530"/>
      <c r="B309" s="532"/>
      <c r="C309" s="182">
        <v>45047</v>
      </c>
      <c r="D309" s="183">
        <v>103081.8</v>
      </c>
      <c r="E309" s="182">
        <v>45047</v>
      </c>
      <c r="F309" s="184">
        <v>70198.2</v>
      </c>
      <c r="G309" s="184"/>
      <c r="H309" s="185"/>
      <c r="I309" s="184">
        <v>11492152</v>
      </c>
    </row>
    <row r="310" spans="1:9">
      <c r="A310" s="530"/>
      <c r="B310" s="532"/>
      <c r="C310" s="182">
        <v>45078</v>
      </c>
      <c r="D310" s="183">
        <v>111295.5</v>
      </c>
      <c r="E310" s="182">
        <v>45078</v>
      </c>
      <c r="F310" s="184">
        <v>73984.5</v>
      </c>
      <c r="G310" s="184"/>
      <c r="H310" s="185"/>
      <c r="I310" s="184">
        <v>8531276</v>
      </c>
    </row>
    <row r="311" spans="1:9">
      <c r="A311" s="530"/>
      <c r="B311" s="532"/>
      <c r="C311" s="182">
        <v>45108</v>
      </c>
      <c r="D311" s="183">
        <v>107617.2</v>
      </c>
      <c r="E311" s="182">
        <v>45108</v>
      </c>
      <c r="F311" s="184">
        <v>62182.8</v>
      </c>
      <c r="G311" s="184"/>
      <c r="H311" s="185"/>
      <c r="I311" s="184"/>
    </row>
    <row r="312" spans="1:9">
      <c r="A312" s="530"/>
      <c r="B312" s="532"/>
      <c r="C312" s="182">
        <v>45139</v>
      </c>
      <c r="D312" s="183">
        <v>85095.299999999988</v>
      </c>
      <c r="E312" s="182">
        <v>45139</v>
      </c>
      <c r="F312" s="184">
        <v>52004.700000000004</v>
      </c>
      <c r="G312" s="184"/>
      <c r="H312" s="185"/>
      <c r="I312" s="184">
        <v>1615238.46</v>
      </c>
    </row>
    <row r="313" spans="1:9">
      <c r="A313" s="530"/>
      <c r="B313" s="533"/>
      <c r="C313" s="182">
        <v>45170</v>
      </c>
      <c r="D313" s="183">
        <v>102181.20000000001</v>
      </c>
      <c r="E313" s="182">
        <v>45170</v>
      </c>
      <c r="F313" s="184">
        <v>51058.799999999996</v>
      </c>
      <c r="G313" s="184"/>
      <c r="H313" s="185"/>
      <c r="I313" s="184">
        <v>2852908</v>
      </c>
    </row>
    <row r="314" spans="1:9">
      <c r="A314" s="530">
        <v>19</v>
      </c>
      <c r="B314" s="531" t="s">
        <v>3361</v>
      </c>
      <c r="C314" s="182">
        <v>44652</v>
      </c>
      <c r="D314" s="183">
        <v>299019.8</v>
      </c>
      <c r="E314" s="182">
        <v>44652</v>
      </c>
      <c r="F314" s="184">
        <v>48580.200000000004</v>
      </c>
      <c r="G314" s="184"/>
      <c r="H314" s="185"/>
      <c r="I314" s="184">
        <v>174683.04</v>
      </c>
    </row>
    <row r="315" spans="1:9">
      <c r="A315" s="530"/>
      <c r="B315" s="532"/>
      <c r="C315" s="182">
        <v>44682</v>
      </c>
      <c r="D315" s="183">
        <v>297910.7</v>
      </c>
      <c r="E315" s="182">
        <v>44682</v>
      </c>
      <c r="F315" s="184">
        <v>51009.299999999996</v>
      </c>
      <c r="G315" s="184"/>
      <c r="H315" s="185"/>
      <c r="I315" s="184">
        <v>185559.66</v>
      </c>
    </row>
    <row r="316" spans="1:9">
      <c r="A316" s="530"/>
      <c r="B316" s="532"/>
      <c r="C316" s="182">
        <v>44713</v>
      </c>
      <c r="D316" s="183">
        <v>306903.5</v>
      </c>
      <c r="E316" s="182">
        <v>44713</v>
      </c>
      <c r="F316" s="184">
        <v>46336.5</v>
      </c>
      <c r="G316" s="184"/>
      <c r="H316" s="185"/>
      <c r="I316" s="184">
        <v>186539.76</v>
      </c>
    </row>
    <row r="317" spans="1:9">
      <c r="A317" s="530"/>
      <c r="B317" s="532"/>
      <c r="C317" s="182">
        <v>44743</v>
      </c>
      <c r="D317" s="183">
        <v>266348.3</v>
      </c>
      <c r="E317" s="182">
        <v>44743</v>
      </c>
      <c r="F317" s="184">
        <v>70931.7</v>
      </c>
      <c r="G317" s="184"/>
      <c r="H317" s="185"/>
      <c r="I317" s="184">
        <v>236566.44</v>
      </c>
    </row>
    <row r="318" spans="1:9">
      <c r="A318" s="530"/>
      <c r="B318" s="532"/>
      <c r="C318" s="182">
        <v>44774</v>
      </c>
      <c r="D318" s="183">
        <v>287511.5</v>
      </c>
      <c r="E318" s="182">
        <v>44774</v>
      </c>
      <c r="F318" s="184">
        <v>36328.5</v>
      </c>
      <c r="G318" s="184"/>
      <c r="H318" s="185"/>
      <c r="I318" s="184">
        <v>228131.64</v>
      </c>
    </row>
    <row r="319" spans="1:9">
      <c r="A319" s="530"/>
      <c r="B319" s="532"/>
      <c r="C319" s="182">
        <v>44805</v>
      </c>
      <c r="D319" s="183">
        <v>284289</v>
      </c>
      <c r="E319" s="182">
        <v>44805</v>
      </c>
      <c r="F319" s="184">
        <v>36891</v>
      </c>
      <c r="G319" s="184"/>
      <c r="H319" s="185"/>
      <c r="I319" s="184">
        <v>248226.66</v>
      </c>
    </row>
    <row r="320" spans="1:9">
      <c r="A320" s="530"/>
      <c r="B320" s="532"/>
      <c r="C320" s="182">
        <v>44835</v>
      </c>
      <c r="D320" s="183">
        <v>241135.5</v>
      </c>
      <c r="E320" s="182">
        <v>44835</v>
      </c>
      <c r="F320" s="184">
        <v>35284.5</v>
      </c>
      <c r="G320" s="184"/>
      <c r="H320" s="185"/>
      <c r="I320" s="184">
        <v>180593.82</v>
      </c>
    </row>
    <row r="321" spans="1:9">
      <c r="A321" s="530"/>
      <c r="B321" s="532"/>
      <c r="C321" s="182">
        <v>44866</v>
      </c>
      <c r="D321" s="183">
        <v>200846.4</v>
      </c>
      <c r="E321" s="182">
        <v>44866</v>
      </c>
      <c r="F321" s="184">
        <v>34113.599999999999</v>
      </c>
      <c r="G321" s="184"/>
      <c r="H321" s="185"/>
      <c r="I321" s="184">
        <v>192277.8</v>
      </c>
    </row>
    <row r="322" spans="1:9">
      <c r="A322" s="530"/>
      <c r="B322" s="532"/>
      <c r="C322" s="182">
        <v>44896</v>
      </c>
      <c r="D322" s="183">
        <v>184658.6</v>
      </c>
      <c r="E322" s="182">
        <v>44896</v>
      </c>
      <c r="F322" s="184">
        <v>34241.4</v>
      </c>
      <c r="G322" s="184"/>
      <c r="H322" s="185"/>
      <c r="I322" s="184">
        <v>137274.48000000001</v>
      </c>
    </row>
    <row r="323" spans="1:9">
      <c r="A323" s="530"/>
      <c r="B323" s="532"/>
      <c r="C323" s="182">
        <v>44927</v>
      </c>
      <c r="D323" s="183">
        <v>172349.7</v>
      </c>
      <c r="E323" s="182">
        <v>44927</v>
      </c>
      <c r="F323" s="184">
        <v>33630.299999999996</v>
      </c>
      <c r="G323" s="184"/>
      <c r="H323" s="185"/>
      <c r="I323" s="184">
        <v>128202.96</v>
      </c>
    </row>
    <row r="324" spans="1:9">
      <c r="A324" s="530"/>
      <c r="B324" s="532"/>
      <c r="C324" s="182">
        <v>44958</v>
      </c>
      <c r="D324" s="183">
        <v>199204.9</v>
      </c>
      <c r="E324" s="182">
        <v>44958</v>
      </c>
      <c r="F324" s="184">
        <v>30095.100000000002</v>
      </c>
      <c r="G324" s="184"/>
      <c r="H324" s="185"/>
      <c r="I324" s="184">
        <v>130216.68</v>
      </c>
    </row>
    <row r="325" spans="1:9">
      <c r="A325" s="530"/>
      <c r="B325" s="532"/>
      <c r="C325" s="182">
        <v>44986</v>
      </c>
      <c r="D325" s="183">
        <v>232683.2</v>
      </c>
      <c r="E325" s="182">
        <v>44986</v>
      </c>
      <c r="F325" s="184">
        <v>33976.799999999996</v>
      </c>
      <c r="G325" s="184"/>
      <c r="H325" s="185"/>
      <c r="I325" s="184">
        <v>117406.86</v>
      </c>
    </row>
    <row r="326" spans="1:9">
      <c r="A326" s="530"/>
      <c r="B326" s="532"/>
      <c r="C326" s="182">
        <v>45017</v>
      </c>
      <c r="D326" s="183">
        <v>227703</v>
      </c>
      <c r="E326" s="182">
        <v>45017</v>
      </c>
      <c r="F326" s="184">
        <v>85257</v>
      </c>
      <c r="G326" s="184"/>
      <c r="H326" s="185"/>
      <c r="I326" s="184">
        <v>191617.68</v>
      </c>
    </row>
    <row r="327" spans="1:9">
      <c r="A327" s="530"/>
      <c r="B327" s="532"/>
      <c r="C327" s="182">
        <v>45047</v>
      </c>
      <c r="D327" s="183">
        <v>253108.90000000002</v>
      </c>
      <c r="E327" s="182">
        <v>45047</v>
      </c>
      <c r="F327" s="184">
        <v>93671.099999999991</v>
      </c>
      <c r="G327" s="184"/>
      <c r="H327" s="185"/>
      <c r="I327" s="184">
        <v>253916.04</v>
      </c>
    </row>
    <row r="328" spans="1:9">
      <c r="A328" s="530"/>
      <c r="B328" s="532"/>
      <c r="C328" s="182">
        <v>45078</v>
      </c>
      <c r="D328" s="183">
        <v>300904</v>
      </c>
      <c r="E328" s="182">
        <v>45078</v>
      </c>
      <c r="F328" s="184">
        <v>80316</v>
      </c>
      <c r="G328" s="184"/>
      <c r="H328" s="185"/>
      <c r="I328" s="184">
        <v>271285.56</v>
      </c>
    </row>
    <row r="329" spans="1:9">
      <c r="A329" s="530"/>
      <c r="B329" s="532"/>
      <c r="C329" s="182">
        <v>45108</v>
      </c>
      <c r="D329" s="183">
        <v>266348.3</v>
      </c>
      <c r="E329" s="182">
        <v>45108</v>
      </c>
      <c r="F329" s="184">
        <v>70931.7</v>
      </c>
      <c r="G329" s="184"/>
      <c r="H329" s="185"/>
      <c r="I329" s="184">
        <v>257596.92</v>
      </c>
    </row>
    <row r="330" spans="1:9">
      <c r="A330" s="530"/>
      <c r="B330" s="532"/>
      <c r="C330" s="182">
        <v>45139</v>
      </c>
      <c r="D330" s="183">
        <v>227703</v>
      </c>
      <c r="E330" s="182">
        <v>45139</v>
      </c>
      <c r="F330" s="184">
        <v>85257</v>
      </c>
      <c r="G330" s="184"/>
      <c r="H330" s="185"/>
      <c r="I330" s="184">
        <v>217407.12</v>
      </c>
    </row>
    <row r="331" spans="1:9">
      <c r="A331" s="530"/>
      <c r="B331" s="533"/>
      <c r="C331" s="182">
        <v>45170</v>
      </c>
      <c r="D331" s="183">
        <v>291901.90000000002</v>
      </c>
      <c r="E331" s="182">
        <v>45170</v>
      </c>
      <c r="F331" s="184">
        <v>78605.099999999991</v>
      </c>
      <c r="G331" s="184"/>
      <c r="H331" s="185"/>
      <c r="I331" s="184">
        <v>289207.44</v>
      </c>
    </row>
    <row r="332" spans="1:9">
      <c r="A332" s="530">
        <v>20</v>
      </c>
      <c r="B332" s="531" t="s">
        <v>3339</v>
      </c>
      <c r="C332" s="182">
        <v>44652</v>
      </c>
      <c r="D332" s="183">
        <v>215022.6</v>
      </c>
      <c r="E332" s="182">
        <v>44652</v>
      </c>
      <c r="F332" s="184">
        <v>53537.4</v>
      </c>
      <c r="G332" s="184"/>
      <c r="H332" s="185"/>
      <c r="I332" s="184">
        <v>22560</v>
      </c>
    </row>
    <row r="333" spans="1:9">
      <c r="A333" s="530"/>
      <c r="B333" s="532"/>
      <c r="C333" s="182">
        <v>44682</v>
      </c>
      <c r="D333" s="183">
        <v>245925</v>
      </c>
      <c r="E333" s="182">
        <v>44682</v>
      </c>
      <c r="F333" s="184">
        <v>62523</v>
      </c>
      <c r="G333" s="184"/>
      <c r="H333" s="185"/>
      <c r="I333" s="184">
        <v>28179</v>
      </c>
    </row>
    <row r="334" spans="1:9">
      <c r="A334" s="530"/>
      <c r="B334" s="532"/>
      <c r="C334" s="182">
        <v>44713</v>
      </c>
      <c r="D334" s="183">
        <v>236421</v>
      </c>
      <c r="E334" s="182">
        <v>44713</v>
      </c>
      <c r="F334" s="184">
        <v>55683</v>
      </c>
      <c r="G334" s="184"/>
      <c r="H334" s="185"/>
      <c r="I334" s="184">
        <v>20045</v>
      </c>
    </row>
    <row r="335" spans="1:9">
      <c r="A335" s="530"/>
      <c r="B335" s="532"/>
      <c r="C335" s="182">
        <v>44743</v>
      </c>
      <c r="D335" s="183">
        <v>292093.2</v>
      </c>
      <c r="E335" s="182">
        <v>44743</v>
      </c>
      <c r="F335" s="184">
        <v>76474.8</v>
      </c>
      <c r="G335" s="184"/>
      <c r="H335" s="185"/>
      <c r="I335" s="184">
        <v>19596</v>
      </c>
    </row>
    <row r="336" spans="1:9">
      <c r="A336" s="530"/>
      <c r="B336" s="532"/>
      <c r="C336" s="182">
        <v>44774</v>
      </c>
      <c r="D336" s="183">
        <v>188116.2</v>
      </c>
      <c r="E336" s="182">
        <v>44774</v>
      </c>
      <c r="F336" s="184">
        <v>53065.799999999996</v>
      </c>
      <c r="G336" s="184"/>
      <c r="H336" s="185"/>
      <c r="I336" s="184">
        <v>20925</v>
      </c>
    </row>
    <row r="337" spans="1:9">
      <c r="A337" s="530"/>
      <c r="B337" s="532"/>
      <c r="C337" s="182">
        <v>44805</v>
      </c>
      <c r="D337" s="183">
        <v>274806</v>
      </c>
      <c r="E337" s="182">
        <v>44805</v>
      </c>
      <c r="F337" s="184">
        <v>0</v>
      </c>
      <c r="G337" s="184"/>
      <c r="H337" s="185"/>
      <c r="I337" s="184">
        <v>33652</v>
      </c>
    </row>
    <row r="338" spans="1:9">
      <c r="A338" s="530"/>
      <c r="B338" s="532"/>
      <c r="C338" s="182">
        <v>44835</v>
      </c>
      <c r="D338" s="183">
        <v>95614.2</v>
      </c>
      <c r="E338" s="182">
        <v>44835</v>
      </c>
      <c r="F338" s="184">
        <v>103573.8</v>
      </c>
      <c r="G338" s="184"/>
      <c r="H338" s="185"/>
      <c r="I338" s="184">
        <v>46530</v>
      </c>
    </row>
    <row r="339" spans="1:9">
      <c r="A339" s="530"/>
      <c r="B339" s="532"/>
      <c r="C339" s="182">
        <v>44866</v>
      </c>
      <c r="D339" s="183">
        <v>173646</v>
      </c>
      <c r="E339" s="182">
        <v>44866</v>
      </c>
      <c r="F339" s="184">
        <v>0</v>
      </c>
      <c r="G339" s="184"/>
      <c r="H339" s="185"/>
      <c r="I339" s="184">
        <v>27930</v>
      </c>
    </row>
    <row r="340" spans="1:9">
      <c r="A340" s="530"/>
      <c r="B340" s="532"/>
      <c r="C340" s="182">
        <v>44896</v>
      </c>
      <c r="D340" s="183">
        <v>61586.099999999991</v>
      </c>
      <c r="E340" s="182">
        <v>44896</v>
      </c>
      <c r="F340" s="184">
        <v>81261.900000000009</v>
      </c>
      <c r="G340" s="184"/>
      <c r="H340" s="185"/>
      <c r="I340" s="184">
        <v>18965.900000000001</v>
      </c>
    </row>
    <row r="341" spans="1:9">
      <c r="A341" s="530"/>
      <c r="B341" s="532"/>
      <c r="C341" s="182">
        <v>44927</v>
      </c>
      <c r="D341" s="183">
        <v>137718</v>
      </c>
      <c r="E341" s="182">
        <v>44927</v>
      </c>
      <c r="F341" s="184">
        <v>0</v>
      </c>
      <c r="G341" s="184"/>
      <c r="H341" s="185"/>
      <c r="I341" s="184">
        <v>13658.2</v>
      </c>
    </row>
    <row r="342" spans="1:9">
      <c r="A342" s="530"/>
      <c r="B342" s="532"/>
      <c r="C342" s="182">
        <v>44958</v>
      </c>
      <c r="D342" s="183">
        <v>161946</v>
      </c>
      <c r="E342" s="182">
        <v>44958</v>
      </c>
      <c r="F342" s="184">
        <v>0</v>
      </c>
      <c r="G342" s="184"/>
      <c r="H342" s="185"/>
      <c r="I342" s="184">
        <v>10944</v>
      </c>
    </row>
    <row r="343" spans="1:9">
      <c r="A343" s="530"/>
      <c r="B343" s="532"/>
      <c r="C343" s="182">
        <v>44986</v>
      </c>
      <c r="D343" s="183">
        <v>217908</v>
      </c>
      <c r="E343" s="182">
        <v>44986</v>
      </c>
      <c r="F343" s="184">
        <v>0</v>
      </c>
      <c r="G343" s="184"/>
      <c r="H343" s="185"/>
      <c r="I343" s="184">
        <v>22534</v>
      </c>
    </row>
    <row r="344" spans="1:9">
      <c r="A344" s="530"/>
      <c r="B344" s="532"/>
      <c r="C344" s="182">
        <v>45017</v>
      </c>
      <c r="D344" s="183">
        <v>92767.5</v>
      </c>
      <c r="E344" s="182">
        <v>45017</v>
      </c>
      <c r="F344" s="184">
        <v>149404.5</v>
      </c>
      <c r="G344" s="184"/>
      <c r="H344" s="185"/>
      <c r="I344" s="184">
        <v>37365</v>
      </c>
    </row>
    <row r="345" spans="1:9">
      <c r="A345" s="530"/>
      <c r="B345" s="532"/>
      <c r="C345" s="182">
        <v>45047</v>
      </c>
      <c r="D345" s="183">
        <v>271509.3</v>
      </c>
      <c r="E345" s="182">
        <v>45047</v>
      </c>
      <c r="F345" s="184">
        <v>70184.7</v>
      </c>
      <c r="G345" s="184"/>
      <c r="H345" s="185"/>
      <c r="I345" s="184">
        <v>56664.9</v>
      </c>
    </row>
    <row r="346" spans="1:9">
      <c r="A346" s="530"/>
      <c r="B346" s="532"/>
      <c r="C346" s="182">
        <v>45078</v>
      </c>
      <c r="D346" s="183">
        <v>214086.6</v>
      </c>
      <c r="E346" s="182">
        <v>45078</v>
      </c>
      <c r="F346" s="184">
        <v>54725.4</v>
      </c>
      <c r="G346" s="184"/>
      <c r="H346" s="185"/>
      <c r="I346" s="184">
        <v>37223.199999999997</v>
      </c>
    </row>
    <row r="347" spans="1:9">
      <c r="A347" s="530"/>
      <c r="B347" s="532"/>
      <c r="C347" s="182">
        <v>45108</v>
      </c>
      <c r="D347" s="183">
        <v>292093.2</v>
      </c>
      <c r="E347" s="182">
        <v>45108</v>
      </c>
      <c r="F347" s="184">
        <v>76474.8</v>
      </c>
      <c r="G347" s="184"/>
      <c r="H347" s="185"/>
      <c r="I347" s="184">
        <v>27617.200000000001</v>
      </c>
    </row>
    <row r="348" spans="1:9">
      <c r="A348" s="530"/>
      <c r="B348" s="532"/>
      <c r="C348" s="182">
        <v>45139</v>
      </c>
      <c r="D348" s="183">
        <v>92767.5</v>
      </c>
      <c r="E348" s="182">
        <v>45139</v>
      </c>
      <c r="F348" s="184">
        <v>149404.5</v>
      </c>
      <c r="G348" s="184"/>
      <c r="H348" s="185"/>
      <c r="I348" s="184">
        <v>29880.9</v>
      </c>
    </row>
    <row r="349" spans="1:9">
      <c r="A349" s="530"/>
      <c r="B349" s="533"/>
      <c r="C349" s="182">
        <v>45170</v>
      </c>
      <c r="D349" s="183">
        <v>281358.90000000002</v>
      </c>
      <c r="E349" s="182">
        <v>45170</v>
      </c>
      <c r="F349" s="184">
        <v>71711.099999999991</v>
      </c>
      <c r="G349" s="184"/>
      <c r="H349" s="185"/>
      <c r="I349" s="184">
        <v>31685.1</v>
      </c>
    </row>
    <row r="350" spans="1:9">
      <c r="A350" s="530">
        <v>21</v>
      </c>
      <c r="B350" s="531" t="s">
        <v>3315</v>
      </c>
      <c r="C350" s="182">
        <v>44652</v>
      </c>
      <c r="D350" s="183">
        <v>80280</v>
      </c>
      <c r="E350" s="182">
        <v>44652</v>
      </c>
      <c r="F350" s="184">
        <v>0</v>
      </c>
      <c r="G350" s="184"/>
      <c r="H350" s="185"/>
      <c r="I350" s="184">
        <v>309354</v>
      </c>
    </row>
    <row r="351" spans="1:9">
      <c r="A351" s="530"/>
      <c r="B351" s="532"/>
      <c r="C351" s="182">
        <v>44682</v>
      </c>
      <c r="D351" s="183">
        <v>88380</v>
      </c>
      <c r="E351" s="182">
        <v>44682</v>
      </c>
      <c r="F351" s="184">
        <v>0</v>
      </c>
      <c r="G351" s="184"/>
      <c r="H351" s="185"/>
      <c r="I351" s="184">
        <v>318096</v>
      </c>
    </row>
    <row r="352" spans="1:9">
      <c r="A352" s="530"/>
      <c r="B352" s="532"/>
      <c r="C352" s="182">
        <v>44713</v>
      </c>
      <c r="D352" s="183">
        <v>69660</v>
      </c>
      <c r="E352" s="182">
        <v>44713</v>
      </c>
      <c r="F352" s="184">
        <v>0</v>
      </c>
      <c r="G352" s="184"/>
      <c r="H352" s="185"/>
      <c r="I352" s="184">
        <v>338832</v>
      </c>
    </row>
    <row r="353" spans="1:9">
      <c r="A353" s="530"/>
      <c r="B353" s="532"/>
      <c r="C353" s="182">
        <v>44743</v>
      </c>
      <c r="D353" s="183">
        <v>72085.5</v>
      </c>
      <c r="E353" s="182">
        <v>44743</v>
      </c>
      <c r="F353" s="184">
        <v>25834.5</v>
      </c>
      <c r="G353" s="184"/>
      <c r="H353" s="185"/>
      <c r="I353" s="184">
        <v>279072</v>
      </c>
    </row>
    <row r="354" spans="1:9">
      <c r="A354" s="530"/>
      <c r="B354" s="532"/>
      <c r="C354" s="182">
        <v>44774</v>
      </c>
      <c r="D354" s="183">
        <v>52492.5</v>
      </c>
      <c r="E354" s="182">
        <v>44774</v>
      </c>
      <c r="F354" s="184">
        <v>5467.5</v>
      </c>
      <c r="G354" s="184"/>
      <c r="H354" s="185"/>
      <c r="I354" s="184">
        <v>320400</v>
      </c>
    </row>
    <row r="355" spans="1:9">
      <c r="A355" s="530"/>
      <c r="B355" s="532"/>
      <c r="C355" s="182">
        <v>44805</v>
      </c>
      <c r="D355" s="183">
        <v>72252</v>
      </c>
      <c r="E355" s="182">
        <v>44805</v>
      </c>
      <c r="F355" s="184">
        <v>6048</v>
      </c>
      <c r="G355" s="184"/>
      <c r="H355" s="185"/>
      <c r="I355" s="184">
        <v>332208</v>
      </c>
    </row>
    <row r="356" spans="1:9">
      <c r="A356" s="530"/>
      <c r="B356" s="532"/>
      <c r="C356" s="182">
        <v>44835</v>
      </c>
      <c r="D356" s="183">
        <v>58925.7</v>
      </c>
      <c r="E356" s="182">
        <v>44835</v>
      </c>
      <c r="F356" s="184">
        <v>7134.3</v>
      </c>
      <c r="G356" s="184"/>
      <c r="H356" s="185"/>
      <c r="I356" s="184">
        <v>285807</v>
      </c>
    </row>
    <row r="357" spans="1:9">
      <c r="A357" s="530"/>
      <c r="B357" s="532"/>
      <c r="C357" s="182">
        <v>44866</v>
      </c>
      <c r="D357" s="183">
        <v>54268.2</v>
      </c>
      <c r="E357" s="182">
        <v>44866</v>
      </c>
      <c r="F357" s="184">
        <v>6931.8</v>
      </c>
      <c r="G357" s="184"/>
      <c r="H357" s="185"/>
      <c r="I357" s="184">
        <v>281580</v>
      </c>
    </row>
    <row r="358" spans="1:9">
      <c r="A358" s="530"/>
      <c r="B358" s="532"/>
      <c r="C358" s="182">
        <v>44896</v>
      </c>
      <c r="D358" s="183">
        <v>46631.7</v>
      </c>
      <c r="E358" s="182">
        <v>44896</v>
      </c>
      <c r="F358" s="184">
        <v>7368.3</v>
      </c>
      <c r="G358" s="184"/>
      <c r="H358" s="185"/>
      <c r="I358" s="184">
        <v>302112</v>
      </c>
    </row>
    <row r="359" spans="1:9">
      <c r="A359" s="530"/>
      <c r="B359" s="532"/>
      <c r="C359" s="182">
        <v>44927</v>
      </c>
      <c r="D359" s="183">
        <v>48176.1</v>
      </c>
      <c r="E359" s="182">
        <v>44927</v>
      </c>
      <c r="F359" s="184">
        <v>8883.9</v>
      </c>
      <c r="G359" s="184"/>
      <c r="H359" s="185"/>
      <c r="I359" s="184">
        <v>296158.5</v>
      </c>
    </row>
    <row r="360" spans="1:9">
      <c r="A360" s="530"/>
      <c r="B360" s="532"/>
      <c r="C360" s="182">
        <v>44958</v>
      </c>
      <c r="D360" s="183">
        <v>46524.6</v>
      </c>
      <c r="E360" s="182">
        <v>44958</v>
      </c>
      <c r="F360" s="184">
        <v>6935.4000000000005</v>
      </c>
      <c r="G360" s="184"/>
      <c r="H360" s="185"/>
      <c r="I360" s="184">
        <v>413059.5</v>
      </c>
    </row>
    <row r="361" spans="1:9">
      <c r="A361" s="530"/>
      <c r="B361" s="532"/>
      <c r="C361" s="182">
        <v>44986</v>
      </c>
      <c r="D361" s="183">
        <v>63432</v>
      </c>
      <c r="E361" s="182">
        <v>44986</v>
      </c>
      <c r="F361" s="184">
        <v>8748</v>
      </c>
      <c r="G361" s="184"/>
      <c r="H361" s="185"/>
      <c r="I361" s="184">
        <v>158346</v>
      </c>
    </row>
    <row r="362" spans="1:9">
      <c r="A362" s="530"/>
      <c r="B362" s="532"/>
      <c r="C362" s="182">
        <v>45017</v>
      </c>
      <c r="D362" s="183">
        <v>54864</v>
      </c>
      <c r="E362" s="182">
        <v>45017</v>
      </c>
      <c r="F362" s="184">
        <v>20016</v>
      </c>
      <c r="G362" s="184"/>
      <c r="H362" s="185"/>
      <c r="I362" s="184">
        <v>287493.12</v>
      </c>
    </row>
    <row r="363" spans="1:9">
      <c r="A363" s="530"/>
      <c r="B363" s="532"/>
      <c r="C363" s="182">
        <v>45047</v>
      </c>
      <c r="D363" s="183">
        <v>61708.5</v>
      </c>
      <c r="E363" s="182">
        <v>45047</v>
      </c>
      <c r="F363" s="184">
        <v>21991.5</v>
      </c>
      <c r="G363" s="184"/>
      <c r="H363" s="185"/>
      <c r="I363" s="184">
        <v>370736.64000000001</v>
      </c>
    </row>
    <row r="364" spans="1:9">
      <c r="A364" s="530"/>
      <c r="B364" s="532"/>
      <c r="C364" s="182">
        <v>45078</v>
      </c>
      <c r="D364" s="183">
        <v>71738.100000000006</v>
      </c>
      <c r="E364" s="182">
        <v>45078</v>
      </c>
      <c r="F364" s="184">
        <v>25281.899999999998</v>
      </c>
      <c r="G364" s="184"/>
      <c r="H364" s="185"/>
      <c r="I364" s="184">
        <v>365195.52000000002</v>
      </c>
    </row>
    <row r="365" spans="1:9">
      <c r="A365" s="530"/>
      <c r="B365" s="532"/>
      <c r="C365" s="182">
        <v>45108</v>
      </c>
      <c r="D365" s="183">
        <v>72085.5</v>
      </c>
      <c r="E365" s="182">
        <v>45108</v>
      </c>
      <c r="F365" s="184">
        <v>25834.5</v>
      </c>
      <c r="G365" s="184"/>
      <c r="H365" s="185"/>
      <c r="I365" s="184">
        <v>355760.64000000001</v>
      </c>
    </row>
    <row r="366" spans="1:9">
      <c r="A366" s="530"/>
      <c r="B366" s="532"/>
      <c r="C366" s="182">
        <v>45139</v>
      </c>
      <c r="D366" s="183">
        <v>54864</v>
      </c>
      <c r="E366" s="182">
        <v>45139</v>
      </c>
      <c r="F366" s="184">
        <v>20016</v>
      </c>
      <c r="G366" s="184"/>
      <c r="H366" s="185"/>
      <c r="I366" s="184">
        <v>347685.12</v>
      </c>
    </row>
    <row r="367" spans="1:9">
      <c r="A367" s="530"/>
      <c r="B367" s="533"/>
      <c r="C367" s="182">
        <v>45170</v>
      </c>
      <c r="D367" s="183">
        <v>61142.399999999994</v>
      </c>
      <c r="E367" s="182">
        <v>45170</v>
      </c>
      <c r="F367" s="184">
        <v>22197.600000000002</v>
      </c>
      <c r="G367" s="184"/>
      <c r="H367" s="185"/>
      <c r="I367" s="184">
        <v>338284.79999999999</v>
      </c>
    </row>
    <row r="368" spans="1:9">
      <c r="A368" s="530">
        <v>22</v>
      </c>
      <c r="B368" s="531" t="s">
        <v>3312</v>
      </c>
      <c r="C368" s="182">
        <v>44652</v>
      </c>
      <c r="D368" s="183">
        <v>528876</v>
      </c>
      <c r="E368" s="182">
        <v>44652</v>
      </c>
      <c r="F368" s="184">
        <v>0</v>
      </c>
      <c r="G368" s="184"/>
      <c r="H368" s="185"/>
      <c r="I368" s="184">
        <v>249606</v>
      </c>
    </row>
    <row r="369" spans="1:9">
      <c r="A369" s="530"/>
      <c r="B369" s="532"/>
      <c r="C369" s="182">
        <v>44682</v>
      </c>
      <c r="D369" s="183">
        <v>585180</v>
      </c>
      <c r="E369" s="182">
        <v>44682</v>
      </c>
      <c r="F369" s="184">
        <v>0</v>
      </c>
      <c r="G369" s="184"/>
      <c r="H369" s="185"/>
      <c r="I369" s="184">
        <v>212856</v>
      </c>
    </row>
    <row r="370" spans="1:9">
      <c r="A370" s="530"/>
      <c r="B370" s="532"/>
      <c r="C370" s="182">
        <v>44713</v>
      </c>
      <c r="D370" s="183">
        <v>648720</v>
      </c>
      <c r="E370" s="182">
        <v>44713</v>
      </c>
      <c r="F370" s="184">
        <v>0</v>
      </c>
      <c r="G370" s="184"/>
      <c r="H370" s="185"/>
      <c r="I370" s="184">
        <v>209989.5</v>
      </c>
    </row>
    <row r="371" spans="1:9">
      <c r="A371" s="530"/>
      <c r="B371" s="532"/>
      <c r="C371" s="182">
        <v>44743</v>
      </c>
      <c r="D371" s="183">
        <v>452642.4</v>
      </c>
      <c r="E371" s="182">
        <v>44743</v>
      </c>
      <c r="F371" s="184">
        <v>261597.6</v>
      </c>
      <c r="G371" s="184"/>
      <c r="H371" s="185"/>
      <c r="I371" s="184">
        <v>128478</v>
      </c>
    </row>
    <row r="372" spans="1:9">
      <c r="A372" s="530"/>
      <c r="B372" s="532"/>
      <c r="C372" s="182">
        <v>44774</v>
      </c>
      <c r="D372" s="183">
        <v>418441.5</v>
      </c>
      <c r="E372" s="182">
        <v>44774</v>
      </c>
      <c r="F372" s="184">
        <v>171598.5</v>
      </c>
      <c r="G372" s="184"/>
      <c r="H372" s="185"/>
      <c r="I372" s="184">
        <v>219923.25</v>
      </c>
    </row>
    <row r="373" spans="1:9">
      <c r="A373" s="530"/>
      <c r="B373" s="532"/>
      <c r="C373" s="182">
        <v>44805</v>
      </c>
      <c r="D373" s="183">
        <v>378671.4</v>
      </c>
      <c r="E373" s="182">
        <v>44805</v>
      </c>
      <c r="F373" s="184">
        <v>145740.6</v>
      </c>
      <c r="G373" s="184"/>
      <c r="H373" s="185"/>
      <c r="I373" s="184">
        <v>256298.25</v>
      </c>
    </row>
    <row r="374" spans="1:9">
      <c r="A374" s="530"/>
      <c r="B374" s="532"/>
      <c r="C374" s="182">
        <v>44835</v>
      </c>
      <c r="D374" s="183">
        <v>368361</v>
      </c>
      <c r="E374" s="182">
        <v>44835</v>
      </c>
      <c r="F374" s="184">
        <v>124299</v>
      </c>
      <c r="G374" s="184"/>
      <c r="H374" s="185"/>
      <c r="I374" s="184">
        <v>189077.25</v>
      </c>
    </row>
    <row r="375" spans="1:9">
      <c r="A375" s="530"/>
      <c r="B375" s="532"/>
      <c r="C375" s="182">
        <v>44866</v>
      </c>
      <c r="D375" s="183">
        <v>321687</v>
      </c>
      <c r="E375" s="182">
        <v>44866</v>
      </c>
      <c r="F375" s="184">
        <v>109197</v>
      </c>
      <c r="G375" s="184"/>
      <c r="H375" s="185"/>
      <c r="I375" s="184">
        <v>60513.75</v>
      </c>
    </row>
    <row r="376" spans="1:9">
      <c r="A376" s="530"/>
      <c r="B376" s="532"/>
      <c r="C376" s="182">
        <v>44896</v>
      </c>
      <c r="D376" s="183">
        <v>332152.2</v>
      </c>
      <c r="E376" s="182">
        <v>44896</v>
      </c>
      <c r="F376" s="184">
        <v>114967.8</v>
      </c>
      <c r="G376" s="184"/>
      <c r="H376" s="185"/>
      <c r="I376" s="184">
        <v>3450</v>
      </c>
    </row>
    <row r="377" spans="1:9">
      <c r="A377" s="530"/>
      <c r="B377" s="532"/>
      <c r="C377" s="182">
        <v>44927</v>
      </c>
      <c r="D377" s="183">
        <v>324512.09999999998</v>
      </c>
      <c r="E377" s="182">
        <v>44927</v>
      </c>
      <c r="F377" s="184">
        <v>107847.90000000001</v>
      </c>
      <c r="G377" s="184"/>
      <c r="H377" s="185"/>
      <c r="I377" s="184"/>
    </row>
    <row r="378" spans="1:9">
      <c r="A378" s="530"/>
      <c r="B378" s="532"/>
      <c r="C378" s="182">
        <v>44958</v>
      </c>
      <c r="D378" s="183">
        <v>292428</v>
      </c>
      <c r="E378" s="182">
        <v>44958</v>
      </c>
      <c r="F378" s="184">
        <v>98172</v>
      </c>
      <c r="G378" s="184"/>
      <c r="H378" s="185"/>
      <c r="I378" s="184">
        <v>163978.5</v>
      </c>
    </row>
    <row r="379" spans="1:9">
      <c r="A379" s="530"/>
      <c r="B379" s="532"/>
      <c r="C379" s="182">
        <v>44986</v>
      </c>
      <c r="D379" s="183">
        <v>340050.6</v>
      </c>
      <c r="E379" s="182">
        <v>44986</v>
      </c>
      <c r="F379" s="184">
        <v>103829.40000000001</v>
      </c>
      <c r="G379" s="184"/>
      <c r="H379" s="185"/>
      <c r="I379" s="184">
        <v>202786.5</v>
      </c>
    </row>
    <row r="380" spans="1:9">
      <c r="A380" s="530"/>
      <c r="B380" s="532"/>
      <c r="C380" s="182">
        <v>45017</v>
      </c>
      <c r="D380" s="183">
        <v>337959</v>
      </c>
      <c r="E380" s="182">
        <v>45017</v>
      </c>
      <c r="F380" s="184">
        <v>186561</v>
      </c>
      <c r="G380" s="184"/>
      <c r="H380" s="185"/>
      <c r="I380" s="184">
        <v>233068.5</v>
      </c>
    </row>
    <row r="381" spans="1:9">
      <c r="A381" s="530"/>
      <c r="B381" s="532"/>
      <c r="C381" s="182">
        <v>45047</v>
      </c>
      <c r="D381" s="183">
        <v>632817</v>
      </c>
      <c r="E381" s="182">
        <v>45047</v>
      </c>
      <c r="F381" s="184">
        <v>168543</v>
      </c>
      <c r="G381" s="184"/>
      <c r="H381" s="185"/>
      <c r="I381" s="184">
        <v>265923</v>
      </c>
    </row>
    <row r="382" spans="1:9">
      <c r="A382" s="530"/>
      <c r="B382" s="532"/>
      <c r="C382" s="182">
        <v>45078</v>
      </c>
      <c r="D382" s="183">
        <v>312742.8</v>
      </c>
      <c r="E382" s="182">
        <v>45078</v>
      </c>
      <c r="F382" s="184">
        <v>382057.2</v>
      </c>
      <c r="G382" s="184"/>
      <c r="H382" s="185"/>
      <c r="I382" s="184">
        <v>233527.5</v>
      </c>
    </row>
    <row r="383" spans="1:9">
      <c r="A383" s="530"/>
      <c r="B383" s="532"/>
      <c r="C383" s="182">
        <v>45108</v>
      </c>
      <c r="D383" s="183">
        <v>452642.4</v>
      </c>
      <c r="E383" s="182">
        <v>45108</v>
      </c>
      <c r="F383" s="184">
        <v>261597.6</v>
      </c>
      <c r="G383" s="184"/>
      <c r="H383" s="185"/>
      <c r="I383" s="184">
        <v>227198.25</v>
      </c>
    </row>
    <row r="384" spans="1:9">
      <c r="A384" s="530"/>
      <c r="B384" s="532"/>
      <c r="C384" s="182">
        <v>45139</v>
      </c>
      <c r="D384" s="183">
        <v>337959</v>
      </c>
      <c r="E384" s="182">
        <v>45139</v>
      </c>
      <c r="F384" s="184">
        <v>186561</v>
      </c>
      <c r="G384" s="184"/>
      <c r="H384" s="185"/>
      <c r="I384" s="184">
        <v>211092</v>
      </c>
    </row>
    <row r="385" spans="1:9">
      <c r="A385" s="530"/>
      <c r="B385" s="533"/>
      <c r="C385" s="182">
        <v>45170</v>
      </c>
      <c r="D385" s="183">
        <v>531909.89999999991</v>
      </c>
      <c r="E385" s="182">
        <v>45170</v>
      </c>
      <c r="F385" s="184">
        <v>282410.10000000003</v>
      </c>
      <c r="G385" s="184"/>
      <c r="H385" s="185"/>
      <c r="I385" s="184">
        <v>174930</v>
      </c>
    </row>
    <row r="386" spans="1:9">
      <c r="A386" s="530">
        <v>24</v>
      </c>
      <c r="B386" s="531" t="s">
        <v>3288</v>
      </c>
      <c r="C386" s="182">
        <v>44652</v>
      </c>
      <c r="D386" s="183">
        <v>681765.3</v>
      </c>
      <c r="E386" s="182">
        <v>44652</v>
      </c>
      <c r="F386" s="184">
        <v>413534.7</v>
      </c>
      <c r="G386" s="184"/>
      <c r="H386" s="185"/>
      <c r="I386" s="184">
        <v>5074900</v>
      </c>
    </row>
    <row r="387" spans="1:9">
      <c r="A387" s="530"/>
      <c r="B387" s="532"/>
      <c r="C387" s="182">
        <v>44682</v>
      </c>
      <c r="D387" s="183">
        <v>697758.60000000009</v>
      </c>
      <c r="E387" s="182">
        <v>44682</v>
      </c>
      <c r="F387" s="184">
        <v>403871.39999999997</v>
      </c>
      <c r="G387" s="184"/>
      <c r="H387" s="185"/>
      <c r="I387" s="184">
        <v>4756233.5999999996</v>
      </c>
    </row>
    <row r="388" spans="1:9">
      <c r="A388" s="530"/>
      <c r="B388" s="532"/>
      <c r="C388" s="182">
        <v>44713</v>
      </c>
      <c r="D388" s="183">
        <v>672386.70000000007</v>
      </c>
      <c r="E388" s="182">
        <v>44713</v>
      </c>
      <c r="F388" s="184">
        <v>408903.29999999993</v>
      </c>
      <c r="G388" s="184"/>
      <c r="H388" s="185"/>
      <c r="I388" s="184">
        <v>4714059.3499999996</v>
      </c>
    </row>
    <row r="389" spans="1:9">
      <c r="A389" s="530"/>
      <c r="B389" s="532"/>
      <c r="C389" s="182">
        <v>44743</v>
      </c>
      <c r="D389" s="183">
        <v>317055.59999999998</v>
      </c>
      <c r="E389" s="182">
        <v>44743</v>
      </c>
      <c r="F389" s="184">
        <v>723344.4</v>
      </c>
      <c r="G389" s="184"/>
      <c r="H389" s="185"/>
      <c r="I389" s="184">
        <v>4867934.4000000004</v>
      </c>
    </row>
    <row r="390" spans="1:9">
      <c r="A390" s="530"/>
      <c r="B390" s="532"/>
      <c r="C390" s="182">
        <v>44774</v>
      </c>
      <c r="D390" s="183">
        <v>912173.1</v>
      </c>
      <c r="E390" s="182">
        <v>44774</v>
      </c>
      <c r="F390" s="184">
        <v>506556.9</v>
      </c>
      <c r="G390" s="184"/>
      <c r="H390" s="185"/>
      <c r="I390" s="184">
        <v>5516093.1799999997</v>
      </c>
    </row>
    <row r="391" spans="1:9">
      <c r="A391" s="530"/>
      <c r="B391" s="532"/>
      <c r="C391" s="182">
        <v>44805</v>
      </c>
      <c r="D391" s="183">
        <v>828600</v>
      </c>
      <c r="E391" s="182">
        <v>44805</v>
      </c>
      <c r="F391" s="184">
        <v>0</v>
      </c>
      <c r="G391" s="184"/>
      <c r="H391" s="185"/>
      <c r="I391" s="184">
        <v>5584670.2400000002</v>
      </c>
    </row>
    <row r="392" spans="1:9">
      <c r="A392" s="530"/>
      <c r="B392" s="532"/>
      <c r="C392" s="182">
        <v>44835</v>
      </c>
      <c r="D392" s="183">
        <v>580533</v>
      </c>
      <c r="E392" s="182">
        <v>44835</v>
      </c>
      <c r="F392" s="184">
        <v>437067</v>
      </c>
      <c r="G392" s="184"/>
      <c r="H392" s="185"/>
      <c r="I392" s="184">
        <v>5237359.12</v>
      </c>
    </row>
    <row r="393" spans="1:9">
      <c r="A393" s="530"/>
      <c r="B393" s="532"/>
      <c r="C393" s="182">
        <v>44866</v>
      </c>
      <c r="D393" s="183">
        <v>244579.5</v>
      </c>
      <c r="E393" s="182">
        <v>44866</v>
      </c>
      <c r="F393" s="184">
        <v>896440.5</v>
      </c>
      <c r="G393" s="184"/>
      <c r="H393" s="185"/>
      <c r="I393" s="184">
        <v>5911876.46</v>
      </c>
    </row>
    <row r="394" spans="1:9">
      <c r="A394" s="530"/>
      <c r="B394" s="532"/>
      <c r="C394" s="182">
        <v>44896</v>
      </c>
      <c r="D394" s="183">
        <v>626614.80000000005</v>
      </c>
      <c r="E394" s="182">
        <v>44896</v>
      </c>
      <c r="F394" s="184">
        <v>433735.2</v>
      </c>
      <c r="G394" s="184"/>
      <c r="H394" s="185"/>
      <c r="I394" s="184">
        <v>5302937.97</v>
      </c>
    </row>
    <row r="395" spans="1:9">
      <c r="A395" s="530"/>
      <c r="B395" s="532"/>
      <c r="C395" s="182">
        <v>44927</v>
      </c>
      <c r="D395" s="183">
        <v>657927</v>
      </c>
      <c r="E395" s="182">
        <v>44927</v>
      </c>
      <c r="F395" s="184">
        <v>444303</v>
      </c>
      <c r="G395" s="184"/>
      <c r="H395" s="185"/>
      <c r="I395" s="184">
        <v>5220369.99</v>
      </c>
    </row>
    <row r="396" spans="1:9">
      <c r="A396" s="530"/>
      <c r="B396" s="532"/>
      <c r="C396" s="182">
        <v>44958</v>
      </c>
      <c r="D396" s="183">
        <v>859800</v>
      </c>
      <c r="E396" s="182">
        <v>44958</v>
      </c>
      <c r="F396" s="184">
        <v>0</v>
      </c>
      <c r="G396" s="184"/>
      <c r="H396" s="185"/>
      <c r="I396" s="184">
        <v>11067631.74</v>
      </c>
    </row>
    <row r="397" spans="1:9">
      <c r="A397" s="530"/>
      <c r="B397" s="532"/>
      <c r="C397" s="182">
        <v>44986</v>
      </c>
      <c r="D397" s="183">
        <v>714636.60000000009</v>
      </c>
      <c r="E397" s="182">
        <v>44986</v>
      </c>
      <c r="F397" s="184">
        <v>394763.39999999997</v>
      </c>
      <c r="G397" s="184"/>
      <c r="H397" s="185"/>
      <c r="I397" s="184">
        <v>5248365.21</v>
      </c>
    </row>
    <row r="398" spans="1:9">
      <c r="A398" s="530"/>
      <c r="B398" s="532"/>
      <c r="C398" s="182">
        <v>45017</v>
      </c>
      <c r="D398" s="183">
        <v>494315.70000000007</v>
      </c>
      <c r="E398" s="182">
        <v>45017</v>
      </c>
      <c r="F398" s="184">
        <v>462084.29999999993</v>
      </c>
      <c r="G398" s="184"/>
      <c r="H398" s="185"/>
      <c r="I398" s="184">
        <v>5697921.8799999999</v>
      </c>
    </row>
    <row r="399" spans="1:9">
      <c r="A399" s="530"/>
      <c r="B399" s="532"/>
      <c r="C399" s="182">
        <v>45047</v>
      </c>
      <c r="D399" s="183">
        <v>628644</v>
      </c>
      <c r="E399" s="182">
        <v>45047</v>
      </c>
      <c r="F399" s="184">
        <v>493056</v>
      </c>
      <c r="G399" s="184"/>
      <c r="H399" s="185"/>
      <c r="I399" s="184">
        <v>5792553.6200000001</v>
      </c>
    </row>
    <row r="400" spans="1:9">
      <c r="A400" s="530"/>
      <c r="B400" s="532"/>
      <c r="C400" s="182">
        <v>45078</v>
      </c>
      <c r="D400" s="183">
        <v>571563.30000000005</v>
      </c>
      <c r="E400" s="182">
        <v>45078</v>
      </c>
      <c r="F400" s="184">
        <v>482636.7</v>
      </c>
      <c r="G400" s="184"/>
      <c r="H400" s="185"/>
      <c r="I400" s="184">
        <v>5995288.1799999997</v>
      </c>
    </row>
    <row r="401" spans="1:9">
      <c r="A401" s="530"/>
      <c r="B401" s="532"/>
      <c r="C401" s="182">
        <v>45108</v>
      </c>
      <c r="D401" s="183">
        <v>317055.59999999998</v>
      </c>
      <c r="E401" s="182">
        <v>45108</v>
      </c>
      <c r="F401" s="184">
        <v>723344.4</v>
      </c>
      <c r="G401" s="184"/>
      <c r="H401" s="185"/>
      <c r="I401" s="184">
        <v>6016091.6200000001</v>
      </c>
    </row>
    <row r="402" spans="1:9">
      <c r="A402" s="530"/>
      <c r="B402" s="532"/>
      <c r="C402" s="182">
        <v>45139</v>
      </c>
      <c r="D402" s="183">
        <v>494315.70000000007</v>
      </c>
      <c r="E402" s="182">
        <v>45139</v>
      </c>
      <c r="F402" s="184">
        <v>462084.29999999993</v>
      </c>
      <c r="G402" s="184"/>
      <c r="H402" s="185"/>
      <c r="I402" s="184">
        <v>6450624.5999999996</v>
      </c>
    </row>
    <row r="403" spans="1:9">
      <c r="A403" s="530"/>
      <c r="B403" s="533"/>
      <c r="C403" s="182">
        <v>45170</v>
      </c>
      <c r="D403" s="183">
        <v>645260.70000000007</v>
      </c>
      <c r="E403" s="182">
        <v>45170</v>
      </c>
      <c r="F403" s="184">
        <v>505239.29999999993</v>
      </c>
      <c r="G403" s="184"/>
      <c r="H403" s="185"/>
      <c r="I403" s="184">
        <v>5953279.5</v>
      </c>
    </row>
    <row r="404" spans="1:9">
      <c r="A404" s="530">
        <v>25</v>
      </c>
      <c r="B404" s="531" t="s">
        <v>3287</v>
      </c>
      <c r="C404" s="182">
        <v>44652</v>
      </c>
      <c r="D404" s="183">
        <v>505173</v>
      </c>
      <c r="E404" s="182">
        <v>44652</v>
      </c>
      <c r="F404" s="184">
        <v>288207</v>
      </c>
      <c r="G404" s="184"/>
      <c r="H404" s="185"/>
      <c r="I404" s="184">
        <v>150018.4</v>
      </c>
    </row>
    <row r="405" spans="1:9">
      <c r="A405" s="530"/>
      <c r="B405" s="532"/>
      <c r="C405" s="182">
        <v>44682</v>
      </c>
      <c r="D405" s="183">
        <v>500030.7</v>
      </c>
      <c r="E405" s="182">
        <v>44682</v>
      </c>
      <c r="F405" s="184">
        <v>283929.3</v>
      </c>
      <c r="G405" s="184"/>
      <c r="H405" s="185"/>
      <c r="I405" s="184">
        <v>130012.8</v>
      </c>
    </row>
    <row r="406" spans="1:9">
      <c r="A406" s="530"/>
      <c r="B406" s="532"/>
      <c r="C406" s="182">
        <v>44713</v>
      </c>
      <c r="D406" s="183">
        <v>494467.2</v>
      </c>
      <c r="E406" s="182">
        <v>44713</v>
      </c>
      <c r="F406" s="184">
        <v>288892.79999999999</v>
      </c>
      <c r="G406" s="184"/>
      <c r="H406" s="185"/>
      <c r="I406" s="184">
        <v>123177</v>
      </c>
    </row>
    <row r="407" spans="1:9">
      <c r="A407" s="530"/>
      <c r="B407" s="532"/>
      <c r="C407" s="182">
        <v>44743</v>
      </c>
      <c r="D407" s="183">
        <v>387324.89999999997</v>
      </c>
      <c r="E407" s="182">
        <v>44743</v>
      </c>
      <c r="F407" s="184">
        <v>420767.10000000003</v>
      </c>
      <c r="G407" s="184"/>
      <c r="H407" s="185"/>
      <c r="I407" s="184">
        <v>137398.20000000001</v>
      </c>
    </row>
    <row r="408" spans="1:9">
      <c r="A408" s="530"/>
      <c r="B408" s="532"/>
      <c r="C408" s="182">
        <v>44774</v>
      </c>
      <c r="D408" s="183">
        <v>455683.2</v>
      </c>
      <c r="E408" s="182">
        <v>44774</v>
      </c>
      <c r="F408" s="184">
        <v>268336.8</v>
      </c>
      <c r="G408" s="184"/>
      <c r="H408" s="185"/>
      <c r="I408" s="184">
        <v>170373</v>
      </c>
    </row>
    <row r="409" spans="1:9">
      <c r="A409" s="530"/>
      <c r="B409" s="532"/>
      <c r="C409" s="182">
        <v>44805</v>
      </c>
      <c r="D409" s="183">
        <v>458346.89999999997</v>
      </c>
      <c r="E409" s="182">
        <v>44805</v>
      </c>
      <c r="F409" s="184">
        <v>269693.10000000003</v>
      </c>
      <c r="G409" s="184"/>
      <c r="H409" s="185"/>
      <c r="I409" s="184">
        <v>203742</v>
      </c>
    </row>
    <row r="410" spans="1:9">
      <c r="A410" s="530"/>
      <c r="B410" s="532"/>
      <c r="C410" s="182">
        <v>44835</v>
      </c>
      <c r="D410" s="183">
        <v>492441</v>
      </c>
      <c r="E410" s="182">
        <v>44835</v>
      </c>
      <c r="F410" s="184">
        <v>291699</v>
      </c>
      <c r="G410" s="184"/>
      <c r="H410" s="185"/>
      <c r="I410" s="184">
        <v>186239.2</v>
      </c>
    </row>
    <row r="411" spans="1:9">
      <c r="A411" s="530"/>
      <c r="B411" s="532"/>
      <c r="C411" s="182">
        <v>44866</v>
      </c>
      <c r="D411" s="183">
        <v>446848.2</v>
      </c>
      <c r="E411" s="182">
        <v>44866</v>
      </c>
      <c r="F411" s="184">
        <v>277651.8</v>
      </c>
      <c r="G411" s="184"/>
      <c r="H411" s="185"/>
      <c r="I411" s="184">
        <v>232054.2</v>
      </c>
    </row>
    <row r="412" spans="1:9">
      <c r="A412" s="530"/>
      <c r="B412" s="532"/>
      <c r="C412" s="182">
        <v>44896</v>
      </c>
      <c r="D412" s="183">
        <v>434766.60000000003</v>
      </c>
      <c r="E412" s="182">
        <v>44896</v>
      </c>
      <c r="F412" s="184">
        <v>280373.39999999997</v>
      </c>
      <c r="G412" s="184"/>
      <c r="H412" s="185"/>
      <c r="I412" s="184">
        <v>205824.3</v>
      </c>
    </row>
    <row r="413" spans="1:9">
      <c r="A413" s="530"/>
      <c r="B413" s="532"/>
      <c r="C413" s="182">
        <v>44927</v>
      </c>
      <c r="D413" s="183">
        <v>456218.70000000007</v>
      </c>
      <c r="E413" s="182">
        <v>44927</v>
      </c>
      <c r="F413" s="184">
        <v>297501.29999999993</v>
      </c>
      <c r="G413" s="184"/>
      <c r="H413" s="185"/>
      <c r="I413" s="184">
        <v>187842.6</v>
      </c>
    </row>
    <row r="414" spans="1:9">
      <c r="A414" s="530"/>
      <c r="B414" s="532"/>
      <c r="C414" s="182">
        <v>44958</v>
      </c>
      <c r="D414" s="183">
        <v>436628.10000000003</v>
      </c>
      <c r="E414" s="182">
        <v>44958</v>
      </c>
      <c r="F414" s="184">
        <v>260631.89999999997</v>
      </c>
      <c r="G414" s="184"/>
      <c r="H414" s="185"/>
      <c r="I414" s="184">
        <v>186082.4</v>
      </c>
    </row>
    <row r="415" spans="1:9">
      <c r="A415" s="530"/>
      <c r="B415" s="532"/>
      <c r="C415" s="182">
        <v>44986</v>
      </c>
      <c r="D415" s="183">
        <v>537454.5</v>
      </c>
      <c r="E415" s="182">
        <v>44986</v>
      </c>
      <c r="F415" s="184">
        <v>297625.5</v>
      </c>
      <c r="G415" s="184"/>
      <c r="H415" s="185"/>
      <c r="I415" s="184">
        <v>182585.7</v>
      </c>
    </row>
    <row r="416" spans="1:9">
      <c r="A416" s="530"/>
      <c r="B416" s="532"/>
      <c r="C416" s="182">
        <v>45017</v>
      </c>
      <c r="D416" s="183">
        <v>311355.60000000003</v>
      </c>
      <c r="E416" s="182">
        <v>45017</v>
      </c>
      <c r="F416" s="184">
        <v>450644.39999999997</v>
      </c>
      <c r="G416" s="184"/>
      <c r="H416" s="185"/>
      <c r="I416" s="184">
        <v>243000.8</v>
      </c>
    </row>
    <row r="417" spans="1:9">
      <c r="A417" s="530"/>
      <c r="B417" s="532"/>
      <c r="C417" s="182">
        <v>45047</v>
      </c>
      <c r="D417" s="183">
        <v>388330.8</v>
      </c>
      <c r="E417" s="182">
        <v>45047</v>
      </c>
      <c r="F417" s="184">
        <v>428461.2</v>
      </c>
      <c r="G417" s="184"/>
      <c r="H417" s="185"/>
      <c r="I417" s="184">
        <v>260995.20000000001</v>
      </c>
    </row>
    <row r="418" spans="1:9">
      <c r="A418" s="530"/>
      <c r="B418" s="532"/>
      <c r="C418" s="182">
        <v>45078</v>
      </c>
      <c r="D418" s="183">
        <v>384725.70000000007</v>
      </c>
      <c r="E418" s="182">
        <v>45078</v>
      </c>
      <c r="F418" s="184">
        <v>418578.29999999993</v>
      </c>
      <c r="G418" s="184"/>
      <c r="H418" s="185"/>
      <c r="I418" s="184">
        <v>280300.79999999999</v>
      </c>
    </row>
    <row r="419" spans="1:9">
      <c r="A419" s="530"/>
      <c r="B419" s="532"/>
      <c r="C419" s="182">
        <v>45108</v>
      </c>
      <c r="D419" s="183">
        <v>387324.89999999997</v>
      </c>
      <c r="E419" s="182">
        <v>45108</v>
      </c>
      <c r="F419" s="184">
        <v>420767.10000000003</v>
      </c>
      <c r="G419" s="184"/>
      <c r="H419" s="185"/>
      <c r="I419" s="184">
        <v>281456.5</v>
      </c>
    </row>
    <row r="420" spans="1:9">
      <c r="A420" s="530"/>
      <c r="B420" s="532"/>
      <c r="C420" s="182">
        <v>45139</v>
      </c>
      <c r="D420" s="183">
        <v>311355.60000000003</v>
      </c>
      <c r="E420" s="182">
        <v>45139</v>
      </c>
      <c r="F420" s="184">
        <v>450644.39999999997</v>
      </c>
      <c r="G420" s="184"/>
      <c r="H420" s="185"/>
      <c r="I420" s="184">
        <v>281671</v>
      </c>
    </row>
    <row r="421" spans="1:9">
      <c r="A421" s="530"/>
      <c r="B421" s="533"/>
      <c r="C421" s="182">
        <v>45170</v>
      </c>
      <c r="D421" s="183">
        <v>367386.89999999997</v>
      </c>
      <c r="E421" s="182">
        <v>45170</v>
      </c>
      <c r="F421" s="184">
        <v>414413.10000000003</v>
      </c>
      <c r="G421" s="184"/>
      <c r="H421" s="185"/>
      <c r="I421" s="184">
        <v>270434.7</v>
      </c>
    </row>
    <row r="422" spans="1:9">
      <c r="A422" s="530">
        <v>26</v>
      </c>
      <c r="B422" s="531" t="s">
        <v>3265</v>
      </c>
      <c r="C422" s="182">
        <v>44652</v>
      </c>
      <c r="D422" s="183">
        <v>39600</v>
      </c>
      <c r="E422" s="182">
        <v>44652</v>
      </c>
      <c r="F422" s="184">
        <v>14400</v>
      </c>
      <c r="G422" s="184"/>
      <c r="H422" s="185"/>
      <c r="I422" s="184">
        <v>107238.3</v>
      </c>
    </row>
    <row r="423" spans="1:9">
      <c r="A423" s="530"/>
      <c r="B423" s="532"/>
      <c r="C423" s="182">
        <v>44682</v>
      </c>
      <c r="D423" s="183">
        <v>23700</v>
      </c>
      <c r="E423" s="182">
        <v>44682</v>
      </c>
      <c r="F423" s="184">
        <v>24300</v>
      </c>
      <c r="G423" s="184"/>
      <c r="H423" s="185"/>
      <c r="I423" s="184">
        <v>89782.8</v>
      </c>
    </row>
    <row r="424" spans="1:9">
      <c r="A424" s="530"/>
      <c r="B424" s="532"/>
      <c r="C424" s="182">
        <v>44713</v>
      </c>
      <c r="D424" s="183">
        <v>45600</v>
      </c>
      <c r="E424" s="182">
        <v>44713</v>
      </c>
      <c r="F424" s="184">
        <v>14400</v>
      </c>
      <c r="G424" s="184"/>
      <c r="H424" s="185"/>
      <c r="I424" s="184">
        <v>46252.800000000003</v>
      </c>
    </row>
    <row r="425" spans="1:9">
      <c r="A425" s="530"/>
      <c r="B425" s="532"/>
      <c r="C425" s="182">
        <v>44743</v>
      </c>
      <c r="D425" s="183">
        <v>54599.700000000004</v>
      </c>
      <c r="E425" s="182">
        <v>44743</v>
      </c>
      <c r="F425" s="184">
        <v>29400.299999999996</v>
      </c>
      <c r="G425" s="184"/>
      <c r="H425" s="185"/>
      <c r="I425" s="184">
        <v>48824.4</v>
      </c>
    </row>
    <row r="426" spans="1:9">
      <c r="A426" s="530"/>
      <c r="B426" s="532"/>
      <c r="C426" s="182">
        <v>44774</v>
      </c>
      <c r="D426" s="183">
        <v>56400</v>
      </c>
      <c r="E426" s="182">
        <v>44774</v>
      </c>
      <c r="F426" s="184">
        <v>21600</v>
      </c>
      <c r="G426" s="184"/>
      <c r="H426" s="185"/>
      <c r="I426" s="184">
        <v>59799.1</v>
      </c>
    </row>
    <row r="427" spans="1:9">
      <c r="A427" s="530"/>
      <c r="B427" s="532"/>
      <c r="C427" s="182">
        <v>44805</v>
      </c>
      <c r="D427" s="183">
        <v>50400</v>
      </c>
      <c r="E427" s="182">
        <v>44805</v>
      </c>
      <c r="F427" s="184">
        <v>21600</v>
      </c>
      <c r="G427" s="184"/>
      <c r="H427" s="185"/>
      <c r="I427" s="184">
        <v>85597.2</v>
      </c>
    </row>
    <row r="428" spans="1:9">
      <c r="A428" s="530"/>
      <c r="B428" s="532"/>
      <c r="C428" s="182">
        <v>44835</v>
      </c>
      <c r="D428" s="183">
        <v>51600</v>
      </c>
      <c r="E428" s="182">
        <v>44835</v>
      </c>
      <c r="F428" s="184">
        <v>14400</v>
      </c>
      <c r="G428" s="184"/>
      <c r="H428" s="185"/>
      <c r="I428" s="184">
        <v>82781.600000000006</v>
      </c>
    </row>
    <row r="429" spans="1:9">
      <c r="A429" s="530"/>
      <c r="B429" s="532"/>
      <c r="C429" s="182">
        <v>44866</v>
      </c>
      <c r="D429" s="183">
        <v>66000</v>
      </c>
      <c r="E429" s="182">
        <v>44866</v>
      </c>
      <c r="F429" s="184">
        <v>0</v>
      </c>
      <c r="G429" s="184"/>
      <c r="H429" s="185"/>
      <c r="I429" s="184">
        <v>103722.9</v>
      </c>
    </row>
    <row r="430" spans="1:9">
      <c r="A430" s="530"/>
      <c r="B430" s="532"/>
      <c r="C430" s="182">
        <v>44896</v>
      </c>
      <c r="D430" s="183">
        <v>25200</v>
      </c>
      <c r="E430" s="182">
        <v>44896</v>
      </c>
      <c r="F430" s="184">
        <v>28800</v>
      </c>
      <c r="G430" s="184"/>
      <c r="H430" s="185"/>
      <c r="I430" s="184">
        <v>104783.1</v>
      </c>
    </row>
    <row r="431" spans="1:9">
      <c r="A431" s="530"/>
      <c r="B431" s="532"/>
      <c r="C431" s="182">
        <v>44927</v>
      </c>
      <c r="D431" s="183">
        <v>39600</v>
      </c>
      <c r="E431" s="182">
        <v>44927</v>
      </c>
      <c r="F431" s="184">
        <v>14400</v>
      </c>
      <c r="G431" s="184"/>
      <c r="H431" s="185"/>
      <c r="I431" s="184">
        <v>86248.2</v>
      </c>
    </row>
    <row r="432" spans="1:9">
      <c r="A432" s="530"/>
      <c r="B432" s="532"/>
      <c r="C432" s="182">
        <v>44958</v>
      </c>
      <c r="D432" s="183">
        <v>34800</v>
      </c>
      <c r="E432" s="182">
        <v>44958</v>
      </c>
      <c r="F432" s="184">
        <v>7200</v>
      </c>
      <c r="G432" s="184"/>
      <c r="H432" s="185"/>
      <c r="I432" s="184">
        <v>57548.4</v>
      </c>
    </row>
    <row r="433" spans="1:9">
      <c r="A433" s="530"/>
      <c r="B433" s="532"/>
      <c r="C433" s="182">
        <v>44986</v>
      </c>
      <c r="D433" s="183">
        <v>31800</v>
      </c>
      <c r="E433" s="182">
        <v>44986</v>
      </c>
      <c r="F433" s="184">
        <v>16200</v>
      </c>
      <c r="G433" s="184"/>
      <c r="H433" s="185"/>
      <c r="I433" s="184">
        <v>57687.8</v>
      </c>
    </row>
    <row r="434" spans="1:9">
      <c r="A434" s="530"/>
      <c r="B434" s="532"/>
      <c r="C434" s="182">
        <v>45017</v>
      </c>
      <c r="D434" s="183">
        <v>35400.300000000003</v>
      </c>
      <c r="E434" s="182">
        <v>45017</v>
      </c>
      <c r="F434" s="184">
        <v>24599.7</v>
      </c>
      <c r="G434" s="184"/>
      <c r="H434" s="185"/>
      <c r="I434" s="184">
        <v>110384.2</v>
      </c>
    </row>
    <row r="435" spans="1:9">
      <c r="A435" s="530"/>
      <c r="B435" s="532"/>
      <c r="C435" s="182">
        <v>45047</v>
      </c>
      <c r="D435" s="183">
        <v>39599.700000000004</v>
      </c>
      <c r="E435" s="182">
        <v>45047</v>
      </c>
      <c r="F435" s="184">
        <v>20400.299999999996</v>
      </c>
      <c r="G435" s="184"/>
      <c r="H435" s="185"/>
      <c r="I435" s="184">
        <v>195322.6</v>
      </c>
    </row>
    <row r="436" spans="1:9">
      <c r="A436" s="530"/>
      <c r="B436" s="532"/>
      <c r="C436" s="182">
        <v>45078</v>
      </c>
      <c r="D436" s="183">
        <v>30600</v>
      </c>
      <c r="E436" s="182">
        <v>45078</v>
      </c>
      <c r="F436" s="184">
        <v>23400</v>
      </c>
      <c r="G436" s="184"/>
      <c r="H436" s="185"/>
      <c r="I436" s="184">
        <v>240853.5</v>
      </c>
    </row>
    <row r="437" spans="1:9">
      <c r="A437" s="530"/>
      <c r="B437" s="532"/>
      <c r="C437" s="182">
        <v>45108</v>
      </c>
      <c r="D437" s="183">
        <v>54599.700000000004</v>
      </c>
      <c r="E437" s="182">
        <v>45108</v>
      </c>
      <c r="F437" s="184">
        <v>29400.299999999996</v>
      </c>
      <c r="G437" s="184"/>
      <c r="H437" s="185"/>
      <c r="I437" s="184">
        <v>233177.5</v>
      </c>
    </row>
    <row r="438" spans="1:9">
      <c r="A438" s="530"/>
      <c r="B438" s="532"/>
      <c r="C438" s="182">
        <v>45139</v>
      </c>
      <c r="D438" s="183">
        <v>35400.300000000003</v>
      </c>
      <c r="E438" s="182">
        <v>45139</v>
      </c>
      <c r="F438" s="184">
        <v>24599.7</v>
      </c>
      <c r="G438" s="184"/>
      <c r="H438" s="185"/>
      <c r="I438" s="184">
        <v>207784</v>
      </c>
    </row>
    <row r="439" spans="1:9">
      <c r="A439" s="530"/>
      <c r="B439" s="533"/>
      <c r="C439" s="182">
        <v>45170</v>
      </c>
      <c r="D439" s="183">
        <v>74400</v>
      </c>
      <c r="E439" s="182">
        <v>45170</v>
      </c>
      <c r="F439" s="184">
        <v>39600</v>
      </c>
      <c r="G439" s="184"/>
      <c r="H439" s="185"/>
      <c r="I439" s="184">
        <v>168184.8</v>
      </c>
    </row>
    <row r="440" spans="1:9">
      <c r="A440" s="530">
        <v>27</v>
      </c>
      <c r="B440" s="531" t="s">
        <v>3261</v>
      </c>
      <c r="C440" s="182">
        <v>44652</v>
      </c>
      <c r="D440" s="183">
        <v>63368.100000000006</v>
      </c>
      <c r="E440" s="182">
        <v>44652</v>
      </c>
      <c r="F440" s="184">
        <v>28431.899999999998</v>
      </c>
      <c r="G440" s="184"/>
      <c r="H440" s="185"/>
      <c r="I440" s="184">
        <v>65192.2</v>
      </c>
    </row>
    <row r="441" spans="1:9">
      <c r="A441" s="530"/>
      <c r="B441" s="532"/>
      <c r="C441" s="182">
        <v>44682</v>
      </c>
      <c r="D441" s="183">
        <v>64261.8</v>
      </c>
      <c r="E441" s="182">
        <v>44682</v>
      </c>
      <c r="F441" s="184">
        <v>29338.2</v>
      </c>
      <c r="G441" s="184"/>
      <c r="H441" s="185"/>
      <c r="I441" s="184">
        <v>109902</v>
      </c>
    </row>
    <row r="442" spans="1:9">
      <c r="A442" s="530"/>
      <c r="B442" s="532"/>
      <c r="C442" s="182">
        <v>44713</v>
      </c>
      <c r="D442" s="183">
        <v>57577.5</v>
      </c>
      <c r="E442" s="182">
        <v>44713</v>
      </c>
      <c r="F442" s="184">
        <v>27022.5</v>
      </c>
      <c r="G442" s="184"/>
      <c r="H442" s="185"/>
      <c r="I442" s="184">
        <v>88515.7</v>
      </c>
    </row>
    <row r="443" spans="1:9">
      <c r="A443" s="530"/>
      <c r="B443" s="532"/>
      <c r="C443" s="182">
        <v>44743</v>
      </c>
      <c r="D443" s="183">
        <v>33992.100000000006</v>
      </c>
      <c r="E443" s="182">
        <v>44743</v>
      </c>
      <c r="F443" s="184">
        <v>18207.899999999998</v>
      </c>
      <c r="G443" s="184"/>
      <c r="H443" s="185"/>
      <c r="I443" s="184">
        <v>57361.5</v>
      </c>
    </row>
    <row r="444" spans="1:9">
      <c r="A444" s="530"/>
      <c r="B444" s="532"/>
      <c r="C444" s="182">
        <v>44774</v>
      </c>
      <c r="D444" s="183">
        <v>63455.700000000004</v>
      </c>
      <c r="E444" s="182">
        <v>44774</v>
      </c>
      <c r="F444" s="184">
        <v>29544.299999999996</v>
      </c>
      <c r="G444" s="184"/>
      <c r="H444" s="185"/>
      <c r="I444" s="184">
        <v>88243.199999999997</v>
      </c>
    </row>
    <row r="445" spans="1:9">
      <c r="A445" s="530"/>
      <c r="B445" s="532"/>
      <c r="C445" s="182">
        <v>44805</v>
      </c>
      <c r="D445" s="183">
        <v>52376.399999999994</v>
      </c>
      <c r="E445" s="182">
        <v>44805</v>
      </c>
      <c r="F445" s="184">
        <v>23223.600000000002</v>
      </c>
      <c r="G445" s="184"/>
      <c r="H445" s="185"/>
      <c r="I445" s="184">
        <v>102353.3</v>
      </c>
    </row>
    <row r="446" spans="1:9">
      <c r="A446" s="530"/>
      <c r="B446" s="532"/>
      <c r="C446" s="182">
        <v>44835</v>
      </c>
      <c r="D446" s="183">
        <v>15075.300000000001</v>
      </c>
      <c r="E446" s="182">
        <v>44835</v>
      </c>
      <c r="F446" s="184">
        <v>5924.6999999999989</v>
      </c>
      <c r="G446" s="184"/>
      <c r="H446" s="185"/>
      <c r="I446" s="184">
        <v>74636.800000000003</v>
      </c>
    </row>
    <row r="447" spans="1:9">
      <c r="A447" s="530"/>
      <c r="B447" s="532"/>
      <c r="C447" s="182">
        <v>44866</v>
      </c>
      <c r="D447" s="183">
        <v>35353.5</v>
      </c>
      <c r="E447" s="182">
        <v>44866</v>
      </c>
      <c r="F447" s="184">
        <v>13846.5</v>
      </c>
      <c r="G447" s="184"/>
      <c r="H447" s="185"/>
      <c r="I447" s="184">
        <v>62430.6</v>
      </c>
    </row>
    <row r="448" spans="1:9">
      <c r="A448" s="530"/>
      <c r="B448" s="532"/>
      <c r="C448" s="182">
        <v>44896</v>
      </c>
      <c r="D448" s="183">
        <v>39355.5</v>
      </c>
      <c r="E448" s="182">
        <v>44896</v>
      </c>
      <c r="F448" s="184">
        <v>10444.5</v>
      </c>
      <c r="G448" s="184"/>
      <c r="H448" s="185"/>
      <c r="I448" s="184">
        <v>65361.5</v>
      </c>
    </row>
    <row r="449" spans="1:9">
      <c r="A449" s="530"/>
      <c r="B449" s="532"/>
      <c r="C449" s="182">
        <v>44927</v>
      </c>
      <c r="D449" s="183">
        <v>36795.600000000006</v>
      </c>
      <c r="E449" s="182">
        <v>44927</v>
      </c>
      <c r="F449" s="184">
        <v>11804.399999999998</v>
      </c>
      <c r="G449" s="184"/>
      <c r="H449" s="185"/>
      <c r="I449" s="184">
        <v>73296</v>
      </c>
    </row>
    <row r="450" spans="1:9">
      <c r="A450" s="530"/>
      <c r="B450" s="532"/>
      <c r="C450" s="182">
        <v>44958</v>
      </c>
      <c r="D450" s="183">
        <v>29956.5</v>
      </c>
      <c r="E450" s="182">
        <v>44958</v>
      </c>
      <c r="F450" s="184">
        <v>9643.5</v>
      </c>
      <c r="G450" s="184"/>
      <c r="H450" s="185"/>
      <c r="I450" s="184">
        <v>110493.2</v>
      </c>
    </row>
    <row r="451" spans="1:9">
      <c r="A451" s="530"/>
      <c r="B451" s="532"/>
      <c r="C451" s="182">
        <v>44986</v>
      </c>
      <c r="D451" s="183">
        <v>35861.4</v>
      </c>
      <c r="E451" s="182">
        <v>44986</v>
      </c>
      <c r="F451" s="184">
        <v>10938.6</v>
      </c>
      <c r="G451" s="184"/>
      <c r="H451" s="185"/>
      <c r="I451" s="184">
        <v>128531.3</v>
      </c>
    </row>
    <row r="452" spans="1:9">
      <c r="A452" s="530"/>
      <c r="B452" s="532"/>
      <c r="C452" s="182">
        <v>45017</v>
      </c>
      <c r="D452" s="183">
        <v>24948.9</v>
      </c>
      <c r="E452" s="182">
        <v>45017</v>
      </c>
      <c r="F452" s="184">
        <v>14651.1</v>
      </c>
      <c r="G452" s="184"/>
      <c r="H452" s="185"/>
      <c r="I452" s="184">
        <v>143122.5</v>
      </c>
    </row>
    <row r="453" spans="1:9">
      <c r="A453" s="530"/>
      <c r="B453" s="532"/>
      <c r="C453" s="182">
        <v>45047</v>
      </c>
      <c r="D453" s="183">
        <v>29344.199999999997</v>
      </c>
      <c r="E453" s="182">
        <v>45047</v>
      </c>
      <c r="F453" s="184">
        <v>16255.800000000001</v>
      </c>
      <c r="G453" s="184"/>
      <c r="H453" s="185"/>
      <c r="I453" s="184">
        <v>124207.2</v>
      </c>
    </row>
    <row r="454" spans="1:9">
      <c r="A454" s="530"/>
      <c r="B454" s="532"/>
      <c r="C454" s="182">
        <v>45078</v>
      </c>
      <c r="D454" s="183">
        <v>29520</v>
      </c>
      <c r="E454" s="182">
        <v>45078</v>
      </c>
      <c r="F454" s="184">
        <v>13680</v>
      </c>
      <c r="G454" s="184"/>
      <c r="H454" s="185"/>
      <c r="I454" s="184">
        <v>107625</v>
      </c>
    </row>
    <row r="455" spans="1:9">
      <c r="A455" s="530"/>
      <c r="B455" s="532"/>
      <c r="C455" s="182">
        <v>45108</v>
      </c>
      <c r="D455" s="183">
        <v>33992.100000000006</v>
      </c>
      <c r="E455" s="182">
        <v>45108</v>
      </c>
      <c r="F455" s="184">
        <v>18207.899999999998</v>
      </c>
      <c r="G455" s="184"/>
      <c r="H455" s="185"/>
      <c r="I455" s="184">
        <v>158821.6</v>
      </c>
    </row>
    <row r="456" spans="1:9">
      <c r="A456" s="530"/>
      <c r="B456" s="532"/>
      <c r="C456" s="182">
        <v>45139</v>
      </c>
      <c r="D456" s="183">
        <v>24948.9</v>
      </c>
      <c r="E456" s="182">
        <v>45139</v>
      </c>
      <c r="F456" s="184">
        <v>14651.1</v>
      </c>
      <c r="G456" s="184"/>
      <c r="H456" s="185"/>
      <c r="I456" s="184">
        <v>161896.79999999999</v>
      </c>
    </row>
    <row r="457" spans="1:9">
      <c r="A457" s="530"/>
      <c r="B457" s="533"/>
      <c r="C457" s="182">
        <v>45170</v>
      </c>
      <c r="D457" s="183">
        <v>46739.700000000004</v>
      </c>
      <c r="E457" s="182">
        <v>45170</v>
      </c>
      <c r="F457" s="184">
        <v>21660.299999999996</v>
      </c>
      <c r="G457" s="184"/>
      <c r="H457" s="185"/>
      <c r="I457" s="184">
        <v>164835</v>
      </c>
    </row>
    <row r="458" spans="1:9">
      <c r="A458" s="530">
        <v>28</v>
      </c>
      <c r="B458" s="531" t="s">
        <v>3260</v>
      </c>
      <c r="C458" s="182">
        <v>44652</v>
      </c>
      <c r="D458" s="183"/>
      <c r="E458" s="182">
        <v>44652</v>
      </c>
      <c r="F458" s="184"/>
      <c r="G458" s="184"/>
      <c r="H458" s="185"/>
      <c r="I458" s="184">
        <v>87912</v>
      </c>
    </row>
    <row r="459" spans="1:9">
      <c r="A459" s="530"/>
      <c r="B459" s="532"/>
      <c r="C459" s="182">
        <v>44682</v>
      </c>
      <c r="D459" s="183"/>
      <c r="E459" s="182">
        <v>44682</v>
      </c>
      <c r="F459" s="184"/>
      <c r="G459" s="184"/>
      <c r="H459" s="185"/>
      <c r="I459" s="184">
        <v>67716</v>
      </c>
    </row>
    <row r="460" spans="1:9">
      <c r="A460" s="530"/>
      <c r="B460" s="532"/>
      <c r="C460" s="182">
        <v>44713</v>
      </c>
      <c r="D460" s="183"/>
      <c r="E460" s="182">
        <v>44713</v>
      </c>
      <c r="F460" s="184"/>
      <c r="G460" s="184"/>
      <c r="H460" s="185"/>
      <c r="I460" s="184">
        <v>36666</v>
      </c>
    </row>
    <row r="461" spans="1:9">
      <c r="A461" s="530"/>
      <c r="B461" s="532"/>
      <c r="C461" s="182">
        <v>44743</v>
      </c>
      <c r="D461" s="183">
        <v>237302.09999999998</v>
      </c>
      <c r="E461" s="182">
        <v>44743</v>
      </c>
      <c r="F461" s="184">
        <v>77697.900000000009</v>
      </c>
      <c r="G461" s="184"/>
      <c r="H461" s="185"/>
      <c r="I461" s="184">
        <v>58014</v>
      </c>
    </row>
    <row r="462" spans="1:9">
      <c r="A462" s="530"/>
      <c r="B462" s="532"/>
      <c r="C462" s="182">
        <v>44774</v>
      </c>
      <c r="D462" s="183">
        <v>96480</v>
      </c>
      <c r="E462" s="182">
        <v>44774</v>
      </c>
      <c r="F462" s="184">
        <v>0</v>
      </c>
      <c r="G462" s="184"/>
      <c r="H462" s="185"/>
      <c r="I462" s="184">
        <v>66132</v>
      </c>
    </row>
    <row r="463" spans="1:9">
      <c r="A463" s="530"/>
      <c r="B463" s="532"/>
      <c r="C463" s="182">
        <v>44805</v>
      </c>
      <c r="D463" s="183">
        <v>143640</v>
      </c>
      <c r="E463" s="182">
        <v>44805</v>
      </c>
      <c r="F463" s="184">
        <v>0</v>
      </c>
      <c r="G463" s="184"/>
      <c r="H463" s="185"/>
      <c r="I463" s="184">
        <v>82124</v>
      </c>
    </row>
    <row r="464" spans="1:9">
      <c r="A464" s="530"/>
      <c r="B464" s="532"/>
      <c r="C464" s="182">
        <v>44835</v>
      </c>
      <c r="D464" s="183">
        <v>119880</v>
      </c>
      <c r="E464" s="182">
        <v>44835</v>
      </c>
      <c r="F464" s="184">
        <v>0</v>
      </c>
      <c r="G464" s="184"/>
      <c r="H464" s="185"/>
      <c r="I464" s="184">
        <v>65660</v>
      </c>
    </row>
    <row r="465" spans="1:9">
      <c r="A465" s="530"/>
      <c r="B465" s="532"/>
      <c r="C465" s="182">
        <v>44866</v>
      </c>
      <c r="D465" s="183">
        <v>128160</v>
      </c>
      <c r="E465" s="182">
        <v>44866</v>
      </c>
      <c r="F465" s="184">
        <v>0</v>
      </c>
      <c r="G465" s="184"/>
      <c r="H465" s="185"/>
      <c r="I465" s="184">
        <v>60760</v>
      </c>
    </row>
    <row r="466" spans="1:9">
      <c r="A466" s="530"/>
      <c r="B466" s="532"/>
      <c r="C466" s="182">
        <v>44896</v>
      </c>
      <c r="D466" s="183">
        <v>128160</v>
      </c>
      <c r="E466" s="182">
        <v>44896</v>
      </c>
      <c r="F466" s="184">
        <v>0</v>
      </c>
      <c r="G466" s="184"/>
      <c r="H466" s="185"/>
      <c r="I466" s="184">
        <v>45008</v>
      </c>
    </row>
    <row r="467" spans="1:9">
      <c r="A467" s="530"/>
      <c r="B467" s="532"/>
      <c r="C467" s="182">
        <v>44927</v>
      </c>
      <c r="D467" s="183">
        <v>109440</v>
      </c>
      <c r="E467" s="182">
        <v>44927</v>
      </c>
      <c r="F467" s="184">
        <v>0</v>
      </c>
      <c r="G467" s="184"/>
      <c r="H467" s="185"/>
      <c r="I467" s="184">
        <v>31948</v>
      </c>
    </row>
    <row r="468" spans="1:9">
      <c r="A468" s="530"/>
      <c r="B468" s="532"/>
      <c r="C468" s="182">
        <v>44958</v>
      </c>
      <c r="D468" s="183">
        <v>129960</v>
      </c>
      <c r="E468" s="182">
        <v>44958</v>
      </c>
      <c r="F468" s="184">
        <v>0</v>
      </c>
      <c r="G468" s="184"/>
      <c r="H468" s="185"/>
      <c r="I468" s="184">
        <v>25608</v>
      </c>
    </row>
    <row r="469" spans="1:9">
      <c r="A469" s="530"/>
      <c r="B469" s="532"/>
      <c r="C469" s="182">
        <v>44986</v>
      </c>
      <c r="D469" s="183">
        <v>171000</v>
      </c>
      <c r="E469" s="182">
        <v>44986</v>
      </c>
      <c r="F469" s="184">
        <v>0</v>
      </c>
      <c r="G469" s="184"/>
      <c r="H469" s="185"/>
      <c r="I469" s="184">
        <v>32144</v>
      </c>
    </row>
    <row r="470" spans="1:9">
      <c r="A470" s="530"/>
      <c r="B470" s="532"/>
      <c r="C470" s="182">
        <v>45017</v>
      </c>
      <c r="D470" s="183">
        <v>175606.2</v>
      </c>
      <c r="E470" s="182">
        <v>45017</v>
      </c>
      <c r="F470" s="184">
        <v>49753.799999999996</v>
      </c>
      <c r="G470" s="184"/>
      <c r="H470" s="185"/>
      <c r="I470" s="184">
        <v>67716</v>
      </c>
    </row>
    <row r="471" spans="1:9">
      <c r="A471" s="530"/>
      <c r="B471" s="532"/>
      <c r="C471" s="182">
        <v>45047</v>
      </c>
      <c r="D471" s="183">
        <v>191016.90000000002</v>
      </c>
      <c r="E471" s="182">
        <v>45047</v>
      </c>
      <c r="F471" s="184">
        <v>55223.099999999991</v>
      </c>
      <c r="G471" s="184"/>
      <c r="H471" s="185"/>
      <c r="I471" s="184">
        <v>78400</v>
      </c>
    </row>
    <row r="472" spans="1:9">
      <c r="A472" s="530"/>
      <c r="B472" s="532"/>
      <c r="C472" s="182">
        <v>45078</v>
      </c>
      <c r="D472" s="183">
        <v>99315</v>
      </c>
      <c r="E472" s="182">
        <v>45078</v>
      </c>
      <c r="F472" s="184">
        <v>159525</v>
      </c>
      <c r="G472" s="184"/>
      <c r="H472" s="185"/>
      <c r="I472" s="184">
        <v>79380</v>
      </c>
    </row>
    <row r="473" spans="1:9">
      <c r="A473" s="530"/>
      <c r="B473" s="532"/>
      <c r="C473" s="182">
        <v>45108</v>
      </c>
      <c r="D473" s="183">
        <v>237302.09999999998</v>
      </c>
      <c r="E473" s="182">
        <v>45108</v>
      </c>
      <c r="F473" s="184">
        <v>77697.900000000009</v>
      </c>
      <c r="G473" s="184"/>
      <c r="H473" s="185"/>
      <c r="I473" s="184">
        <v>86436</v>
      </c>
    </row>
    <row r="474" spans="1:9">
      <c r="A474" s="530"/>
      <c r="B474" s="532"/>
      <c r="C474" s="182">
        <v>45139</v>
      </c>
      <c r="D474" s="183">
        <v>175606.2</v>
      </c>
      <c r="E474" s="182">
        <v>45139</v>
      </c>
      <c r="F474" s="184">
        <v>49753.799999999996</v>
      </c>
      <c r="G474" s="184"/>
      <c r="H474" s="185"/>
      <c r="I474" s="184">
        <v>66930</v>
      </c>
    </row>
    <row r="475" spans="1:9">
      <c r="A475" s="530"/>
      <c r="B475" s="533"/>
      <c r="C475" s="182">
        <v>45170</v>
      </c>
      <c r="D475" s="183">
        <v>192817.8</v>
      </c>
      <c r="E475" s="182">
        <v>45170</v>
      </c>
      <c r="F475" s="184">
        <v>63862.200000000004</v>
      </c>
      <c r="G475" s="184"/>
      <c r="H475" s="185"/>
      <c r="I475" s="184">
        <v>71344</v>
      </c>
    </row>
    <row r="476" spans="1:9">
      <c r="A476" s="530">
        <v>29</v>
      </c>
      <c r="B476" s="531" t="s">
        <v>3255</v>
      </c>
      <c r="C476" s="182">
        <v>44652</v>
      </c>
      <c r="D476" s="183"/>
      <c r="E476" s="182">
        <v>44652</v>
      </c>
      <c r="F476" s="184"/>
      <c r="G476" s="184"/>
      <c r="H476" s="185"/>
      <c r="I476" s="184">
        <v>404940</v>
      </c>
    </row>
    <row r="477" spans="1:9">
      <c r="A477" s="530"/>
      <c r="B477" s="532"/>
      <c r="C477" s="182">
        <v>44682</v>
      </c>
      <c r="D477" s="183"/>
      <c r="E477" s="182">
        <v>44682</v>
      </c>
      <c r="F477" s="184"/>
      <c r="G477" s="184"/>
      <c r="H477" s="185"/>
      <c r="I477" s="184">
        <v>307157.40000000002</v>
      </c>
    </row>
    <row r="478" spans="1:9">
      <c r="A478" s="530"/>
      <c r="B478" s="532"/>
      <c r="C478" s="182">
        <v>44713</v>
      </c>
      <c r="D478" s="183"/>
      <c r="E478" s="182">
        <v>44713</v>
      </c>
      <c r="F478" s="184"/>
      <c r="G478" s="184"/>
      <c r="H478" s="185"/>
      <c r="I478" s="184">
        <v>349687.8</v>
      </c>
    </row>
    <row r="479" spans="1:9">
      <c r="A479" s="530"/>
      <c r="B479" s="532"/>
      <c r="C479" s="182">
        <v>44743</v>
      </c>
      <c r="D479" s="183">
        <v>117639.8</v>
      </c>
      <c r="E479" s="182">
        <v>44743</v>
      </c>
      <c r="F479" s="184">
        <v>32560.2</v>
      </c>
      <c r="G479" s="184"/>
      <c r="H479" s="185"/>
      <c r="I479" s="184">
        <v>364181.4</v>
      </c>
    </row>
    <row r="480" spans="1:9">
      <c r="A480" s="530"/>
      <c r="B480" s="532"/>
      <c r="C480" s="182">
        <v>44774</v>
      </c>
      <c r="D480" s="183">
        <v>9600</v>
      </c>
      <c r="E480" s="182">
        <v>44774</v>
      </c>
      <c r="F480" s="184">
        <v>0</v>
      </c>
      <c r="G480" s="184"/>
      <c r="H480" s="185"/>
      <c r="I480" s="184">
        <v>365131.8</v>
      </c>
    </row>
    <row r="481" spans="1:9">
      <c r="A481" s="530"/>
      <c r="B481" s="532"/>
      <c r="C481" s="182">
        <v>44805</v>
      </c>
      <c r="D481" s="183">
        <v>28000</v>
      </c>
      <c r="E481" s="182">
        <v>44805</v>
      </c>
      <c r="F481" s="184">
        <v>0</v>
      </c>
      <c r="G481" s="184"/>
      <c r="H481" s="185"/>
      <c r="I481" s="184">
        <v>388951.2</v>
      </c>
    </row>
    <row r="482" spans="1:9">
      <c r="A482" s="530"/>
      <c r="B482" s="532"/>
      <c r="C482" s="182">
        <v>44835</v>
      </c>
      <c r="D482" s="183">
        <v>49600</v>
      </c>
      <c r="E482" s="182">
        <v>44835</v>
      </c>
      <c r="F482" s="184">
        <v>0</v>
      </c>
      <c r="G482" s="184"/>
      <c r="H482" s="185"/>
      <c r="I482" s="184">
        <v>332105.40000000002</v>
      </c>
    </row>
    <row r="483" spans="1:9">
      <c r="A483" s="530"/>
      <c r="B483" s="532"/>
      <c r="C483" s="182">
        <v>44866</v>
      </c>
      <c r="D483" s="183">
        <v>28200</v>
      </c>
      <c r="E483" s="182">
        <v>44866</v>
      </c>
      <c r="F483" s="184">
        <v>0</v>
      </c>
      <c r="G483" s="184"/>
      <c r="H483" s="185"/>
      <c r="I483" s="184">
        <v>363231</v>
      </c>
    </row>
    <row r="484" spans="1:9">
      <c r="A484" s="530"/>
      <c r="B484" s="532"/>
      <c r="C484" s="182">
        <v>44896</v>
      </c>
      <c r="D484" s="183">
        <v>31000</v>
      </c>
      <c r="E484" s="182">
        <v>44896</v>
      </c>
      <c r="F484" s="184">
        <v>0</v>
      </c>
      <c r="G484" s="184"/>
      <c r="H484" s="185"/>
      <c r="I484" s="184">
        <v>348381</v>
      </c>
    </row>
    <row r="485" spans="1:9">
      <c r="A485" s="530"/>
      <c r="B485" s="532"/>
      <c r="C485" s="182">
        <v>44927</v>
      </c>
      <c r="D485" s="183">
        <v>41600</v>
      </c>
      <c r="E485" s="182">
        <v>44927</v>
      </c>
      <c r="F485" s="184">
        <v>0</v>
      </c>
      <c r="G485" s="184"/>
      <c r="H485" s="185"/>
      <c r="I485" s="184">
        <v>354024</v>
      </c>
    </row>
    <row r="486" spans="1:9">
      <c r="A486" s="530"/>
      <c r="B486" s="532"/>
      <c r="C486" s="182">
        <v>44958</v>
      </c>
      <c r="D486" s="183">
        <v>105000</v>
      </c>
      <c r="E486" s="182">
        <v>44958</v>
      </c>
      <c r="F486" s="184">
        <v>0</v>
      </c>
      <c r="G486" s="184"/>
      <c r="H486" s="185"/>
      <c r="I486" s="184">
        <v>353667.6</v>
      </c>
    </row>
    <row r="487" spans="1:9">
      <c r="A487" s="530"/>
      <c r="B487" s="532"/>
      <c r="C487" s="182">
        <v>44986</v>
      </c>
      <c r="D487" s="183">
        <v>131200</v>
      </c>
      <c r="E487" s="182">
        <v>44986</v>
      </c>
      <c r="F487" s="184">
        <v>0</v>
      </c>
      <c r="G487" s="184"/>
      <c r="H487" s="185"/>
      <c r="I487" s="184">
        <v>320938.2</v>
      </c>
    </row>
    <row r="488" spans="1:9">
      <c r="A488" s="530"/>
      <c r="B488" s="532"/>
      <c r="C488" s="182">
        <v>45017</v>
      </c>
      <c r="D488" s="183">
        <v>66319.7</v>
      </c>
      <c r="E488" s="182">
        <v>45017</v>
      </c>
      <c r="F488" s="184">
        <v>17880.3</v>
      </c>
      <c r="G488" s="184"/>
      <c r="H488" s="185"/>
      <c r="I488" s="184">
        <v>376774.2</v>
      </c>
    </row>
    <row r="489" spans="1:9">
      <c r="A489" s="530"/>
      <c r="B489" s="532"/>
      <c r="C489" s="182">
        <v>45047</v>
      </c>
      <c r="D489" s="183">
        <v>84519.5</v>
      </c>
      <c r="E489" s="182">
        <v>45047</v>
      </c>
      <c r="F489" s="184">
        <v>23080.5</v>
      </c>
      <c r="G489" s="184"/>
      <c r="H489" s="185"/>
      <c r="I489" s="184">
        <v>395663.4</v>
      </c>
    </row>
    <row r="490" spans="1:9">
      <c r="A490" s="530"/>
      <c r="B490" s="532"/>
      <c r="C490" s="182">
        <v>45078</v>
      </c>
      <c r="D490" s="183">
        <v>77241</v>
      </c>
      <c r="E490" s="182">
        <v>45078</v>
      </c>
      <c r="F490" s="184">
        <v>21159</v>
      </c>
      <c r="G490" s="184"/>
      <c r="H490" s="185"/>
      <c r="I490" s="184">
        <v>442708.2</v>
      </c>
    </row>
    <row r="491" spans="1:9">
      <c r="A491" s="530"/>
      <c r="B491" s="532"/>
      <c r="C491" s="182">
        <v>45108</v>
      </c>
      <c r="D491" s="183">
        <v>117639.8</v>
      </c>
      <c r="E491" s="182">
        <v>45108</v>
      </c>
      <c r="F491" s="184">
        <v>32560.2</v>
      </c>
      <c r="G491" s="184"/>
      <c r="H491" s="185"/>
      <c r="I491" s="184">
        <v>423522</v>
      </c>
    </row>
    <row r="492" spans="1:9">
      <c r="A492" s="530"/>
      <c r="B492" s="532"/>
      <c r="C492" s="182">
        <v>45139</v>
      </c>
      <c r="D492" s="183">
        <v>66319.7</v>
      </c>
      <c r="E492" s="182">
        <v>45139</v>
      </c>
      <c r="F492" s="184">
        <v>17880.3</v>
      </c>
      <c r="G492" s="184"/>
      <c r="H492" s="185"/>
      <c r="I492" s="184">
        <v>427917.6</v>
      </c>
    </row>
    <row r="493" spans="1:9">
      <c r="A493" s="530"/>
      <c r="B493" s="533"/>
      <c r="C493" s="182">
        <v>45170</v>
      </c>
      <c r="D493" s="183">
        <v>108520.70000000001</v>
      </c>
      <c r="E493" s="182">
        <v>45170</v>
      </c>
      <c r="F493" s="184">
        <v>29679.299999999996</v>
      </c>
      <c r="G493" s="184"/>
      <c r="H493" s="185"/>
      <c r="I493" s="184">
        <v>431600.4</v>
      </c>
    </row>
    <row r="494" spans="1:9">
      <c r="A494" s="530">
        <v>30</v>
      </c>
      <c r="B494" s="531" t="s">
        <v>3250</v>
      </c>
      <c r="C494" s="182">
        <v>44652</v>
      </c>
      <c r="D494" s="183">
        <v>363438.5</v>
      </c>
      <c r="E494" s="182">
        <v>44652</v>
      </c>
      <c r="F494" s="184">
        <v>59521.5</v>
      </c>
      <c r="G494" s="184"/>
      <c r="H494" s="185"/>
      <c r="I494" s="184">
        <v>155026.20000000001</v>
      </c>
    </row>
    <row r="495" spans="1:9">
      <c r="A495" s="530"/>
      <c r="B495" s="532"/>
      <c r="C495" s="182">
        <v>44682</v>
      </c>
      <c r="D495" s="183">
        <v>387217.9</v>
      </c>
      <c r="E495" s="182">
        <v>44682</v>
      </c>
      <c r="F495" s="184">
        <v>57302.099999999991</v>
      </c>
      <c r="G495" s="184"/>
      <c r="H495" s="185"/>
      <c r="I495" s="184">
        <v>121063.14</v>
      </c>
    </row>
    <row r="496" spans="1:9">
      <c r="A496" s="530"/>
      <c r="B496" s="532"/>
      <c r="C496" s="182">
        <v>44713</v>
      </c>
      <c r="D496" s="183">
        <v>338933.8</v>
      </c>
      <c r="E496" s="182">
        <v>44713</v>
      </c>
      <c r="F496" s="184">
        <v>58786.200000000004</v>
      </c>
      <c r="G496" s="184"/>
      <c r="H496" s="185"/>
      <c r="I496" s="184">
        <v>119114.82</v>
      </c>
    </row>
    <row r="497" spans="1:9">
      <c r="A497" s="530"/>
      <c r="B497" s="532"/>
      <c r="C497" s="182">
        <v>44743</v>
      </c>
      <c r="D497" s="183">
        <v>342495.6</v>
      </c>
      <c r="E497" s="182">
        <v>44743</v>
      </c>
      <c r="F497" s="184">
        <v>135104.4</v>
      </c>
      <c r="G497" s="184"/>
      <c r="H497" s="185"/>
      <c r="I497" s="184">
        <v>119625.66</v>
      </c>
    </row>
    <row r="498" spans="1:9">
      <c r="A498" s="530"/>
      <c r="B498" s="532"/>
      <c r="C498" s="182">
        <v>44774</v>
      </c>
      <c r="D498" s="183">
        <v>362857</v>
      </c>
      <c r="E498" s="182">
        <v>44774</v>
      </c>
      <c r="F498" s="184">
        <v>61623</v>
      </c>
      <c r="G498" s="184"/>
      <c r="H498" s="185"/>
      <c r="I498" s="184">
        <v>126753.66</v>
      </c>
    </row>
    <row r="499" spans="1:9">
      <c r="A499" s="530"/>
      <c r="B499" s="532"/>
      <c r="C499" s="182">
        <v>44805</v>
      </c>
      <c r="D499" s="183">
        <v>369628.1</v>
      </c>
      <c r="E499" s="182">
        <v>44805</v>
      </c>
      <c r="F499" s="184">
        <v>78651.900000000009</v>
      </c>
      <c r="G499" s="184"/>
      <c r="H499" s="185"/>
      <c r="I499" s="184">
        <v>141098.76</v>
      </c>
    </row>
    <row r="500" spans="1:9">
      <c r="A500" s="530"/>
      <c r="B500" s="532"/>
      <c r="C500" s="182">
        <v>44835</v>
      </c>
      <c r="D500" s="183">
        <v>269562.90000000002</v>
      </c>
      <c r="E500" s="182">
        <v>44835</v>
      </c>
      <c r="F500" s="184">
        <v>54557.099999999991</v>
      </c>
      <c r="G500" s="184"/>
      <c r="H500" s="185"/>
      <c r="I500" s="184">
        <v>117748.62</v>
      </c>
    </row>
    <row r="501" spans="1:9">
      <c r="A501" s="530"/>
      <c r="B501" s="532"/>
      <c r="C501" s="182">
        <v>44866</v>
      </c>
      <c r="D501" s="183">
        <v>220520.8</v>
      </c>
      <c r="E501" s="182">
        <v>44866</v>
      </c>
      <c r="F501" s="184">
        <v>32479.200000000001</v>
      </c>
      <c r="G501" s="184"/>
      <c r="H501" s="185"/>
      <c r="I501" s="184">
        <v>132788.04</v>
      </c>
    </row>
    <row r="502" spans="1:9">
      <c r="A502" s="530"/>
      <c r="B502" s="532"/>
      <c r="C502" s="182">
        <v>44896</v>
      </c>
      <c r="D502" s="183">
        <v>157522.20000000001</v>
      </c>
      <c r="E502" s="182">
        <v>44896</v>
      </c>
      <c r="F502" s="184">
        <v>20557.799999999996</v>
      </c>
      <c r="G502" s="184"/>
      <c r="H502" s="185"/>
      <c r="I502" s="184">
        <v>114648.24</v>
      </c>
    </row>
    <row r="503" spans="1:9">
      <c r="A503" s="530"/>
      <c r="B503" s="532"/>
      <c r="C503" s="182">
        <v>44927</v>
      </c>
      <c r="D503" s="183">
        <v>176677.1</v>
      </c>
      <c r="E503" s="182">
        <v>44927</v>
      </c>
      <c r="F503" s="184">
        <v>21762.899999999998</v>
      </c>
      <c r="G503" s="184"/>
      <c r="H503" s="185"/>
      <c r="I503" s="184">
        <v>104781.6</v>
      </c>
    </row>
    <row r="504" spans="1:9">
      <c r="A504" s="530"/>
      <c r="B504" s="532"/>
      <c r="C504" s="182">
        <v>44958</v>
      </c>
      <c r="D504" s="183">
        <v>214401.2</v>
      </c>
      <c r="E504" s="182">
        <v>44958</v>
      </c>
      <c r="F504" s="184">
        <v>17758.8</v>
      </c>
      <c r="G504" s="184"/>
      <c r="H504" s="185"/>
      <c r="I504" s="184">
        <v>100653.84</v>
      </c>
    </row>
    <row r="505" spans="1:9">
      <c r="A505" s="530"/>
      <c r="B505" s="532"/>
      <c r="C505" s="182">
        <v>44986</v>
      </c>
      <c r="D505" s="183">
        <v>289104.90000000002</v>
      </c>
      <c r="E505" s="182">
        <v>44986</v>
      </c>
      <c r="F505" s="184">
        <v>22175.100000000002</v>
      </c>
      <c r="G505" s="184"/>
      <c r="H505" s="185"/>
      <c r="I505" s="184">
        <v>102012.12</v>
      </c>
    </row>
    <row r="506" spans="1:9">
      <c r="A506" s="530"/>
      <c r="B506" s="532"/>
      <c r="C506" s="182">
        <v>45017</v>
      </c>
      <c r="D506" s="183">
        <v>289686.5</v>
      </c>
      <c r="E506" s="182">
        <v>45017</v>
      </c>
      <c r="F506" s="184">
        <v>112153.5</v>
      </c>
      <c r="G506" s="184"/>
      <c r="H506" s="185"/>
      <c r="I506" s="184">
        <v>129533.58</v>
      </c>
    </row>
    <row r="507" spans="1:9">
      <c r="A507" s="530"/>
      <c r="B507" s="532"/>
      <c r="C507" s="182">
        <v>45047</v>
      </c>
      <c r="D507" s="183">
        <v>354741.30000000005</v>
      </c>
      <c r="E507" s="182">
        <v>45047</v>
      </c>
      <c r="F507" s="184">
        <v>137738.69999999998</v>
      </c>
      <c r="G507" s="184"/>
      <c r="H507" s="185"/>
      <c r="I507" s="184">
        <v>141193.79999999999</v>
      </c>
    </row>
    <row r="508" spans="1:9">
      <c r="A508" s="530"/>
      <c r="B508" s="532"/>
      <c r="C508" s="182">
        <v>45078</v>
      </c>
      <c r="D508" s="183">
        <v>302469.59999999998</v>
      </c>
      <c r="E508" s="182">
        <v>45078</v>
      </c>
      <c r="F508" s="184">
        <v>123170.40000000001</v>
      </c>
      <c r="G508" s="184"/>
      <c r="H508" s="185"/>
      <c r="I508" s="184">
        <v>139144.5</v>
      </c>
    </row>
    <row r="509" spans="1:9">
      <c r="A509" s="530"/>
      <c r="B509" s="532"/>
      <c r="C509" s="182">
        <v>45108</v>
      </c>
      <c r="D509" s="183">
        <v>342495.6</v>
      </c>
      <c r="E509" s="182">
        <v>45108</v>
      </c>
      <c r="F509" s="184">
        <v>135104.4</v>
      </c>
      <c r="G509" s="184"/>
      <c r="H509" s="185"/>
      <c r="I509" s="184">
        <v>136121.04</v>
      </c>
    </row>
    <row r="510" spans="1:9">
      <c r="A510" s="530"/>
      <c r="B510" s="532"/>
      <c r="C510" s="182">
        <v>45139</v>
      </c>
      <c r="D510" s="183">
        <v>289686.5</v>
      </c>
      <c r="E510" s="182">
        <v>45139</v>
      </c>
      <c r="F510" s="184">
        <v>112153.5</v>
      </c>
      <c r="G510" s="184"/>
      <c r="H510" s="185"/>
      <c r="I510" s="184">
        <v>129331.62</v>
      </c>
    </row>
    <row r="511" spans="1:9">
      <c r="A511" s="530"/>
      <c r="B511" s="533"/>
      <c r="C511" s="182">
        <v>45170</v>
      </c>
      <c r="D511" s="183">
        <v>306828.30000000005</v>
      </c>
      <c r="E511" s="182">
        <v>45170</v>
      </c>
      <c r="F511" s="184">
        <v>104051.69999999998</v>
      </c>
      <c r="G511" s="184"/>
      <c r="H511" s="185"/>
      <c r="I511" s="184">
        <v>260920.44</v>
      </c>
    </row>
    <row r="512" spans="1:9">
      <c r="A512" s="530">
        <v>31</v>
      </c>
      <c r="B512" s="531" t="s">
        <v>3243</v>
      </c>
      <c r="C512" s="182">
        <v>44652</v>
      </c>
      <c r="D512" s="183">
        <v>96225</v>
      </c>
      <c r="E512" s="182">
        <v>44652</v>
      </c>
      <c r="F512" s="184">
        <v>35415</v>
      </c>
      <c r="G512" s="184"/>
      <c r="H512" s="185"/>
      <c r="I512" s="184">
        <v>208256.4</v>
      </c>
    </row>
    <row r="513" spans="1:9">
      <c r="A513" s="530"/>
      <c r="B513" s="532"/>
      <c r="C513" s="182">
        <v>44682</v>
      </c>
      <c r="D513" s="183">
        <v>95973.299999999988</v>
      </c>
      <c r="E513" s="182">
        <v>44682</v>
      </c>
      <c r="F513" s="184">
        <v>35246.700000000004</v>
      </c>
      <c r="G513" s="184"/>
      <c r="H513" s="185"/>
      <c r="I513" s="184">
        <v>147609</v>
      </c>
    </row>
    <row r="514" spans="1:9">
      <c r="A514" s="530"/>
      <c r="B514" s="532"/>
      <c r="C514" s="182">
        <v>44713</v>
      </c>
      <c r="D514" s="183">
        <v>86784.299999999988</v>
      </c>
      <c r="E514" s="182">
        <v>44713</v>
      </c>
      <c r="F514" s="184">
        <v>37055.700000000004</v>
      </c>
      <c r="G514" s="184"/>
      <c r="H514" s="185"/>
      <c r="I514" s="184">
        <v>157113</v>
      </c>
    </row>
    <row r="515" spans="1:9">
      <c r="A515" s="530"/>
      <c r="B515" s="532"/>
      <c r="C515" s="182">
        <v>44743</v>
      </c>
      <c r="D515" s="183">
        <v>99042.3</v>
      </c>
      <c r="E515" s="182">
        <v>44743</v>
      </c>
      <c r="F515" s="184">
        <v>72857.7</v>
      </c>
      <c r="G515" s="184"/>
      <c r="H515" s="185"/>
      <c r="I515" s="184">
        <v>131689.79999999999</v>
      </c>
    </row>
    <row r="516" spans="1:9">
      <c r="A516" s="530"/>
      <c r="B516" s="532"/>
      <c r="C516" s="182">
        <v>44774</v>
      </c>
      <c r="D516" s="183">
        <v>91129.799999999988</v>
      </c>
      <c r="E516" s="182">
        <v>44774</v>
      </c>
      <c r="F516" s="184">
        <v>36430.200000000004</v>
      </c>
      <c r="G516" s="184"/>
      <c r="H516" s="185"/>
      <c r="I516" s="184">
        <v>163320</v>
      </c>
    </row>
    <row r="517" spans="1:9">
      <c r="A517" s="530"/>
      <c r="B517" s="532"/>
      <c r="C517" s="182">
        <v>44805</v>
      </c>
      <c r="D517" s="183">
        <v>92598.1</v>
      </c>
      <c r="E517" s="182">
        <v>44805</v>
      </c>
      <c r="F517" s="184">
        <v>36441.9</v>
      </c>
      <c r="G517" s="184"/>
      <c r="H517" s="185"/>
      <c r="I517" s="184">
        <v>186120</v>
      </c>
    </row>
    <row r="518" spans="1:9">
      <c r="A518" s="530"/>
      <c r="B518" s="532"/>
      <c r="C518" s="182">
        <v>44835</v>
      </c>
      <c r="D518" s="183">
        <v>104172</v>
      </c>
      <c r="E518" s="182">
        <v>44835</v>
      </c>
      <c r="F518" s="184">
        <v>41688</v>
      </c>
      <c r="G518" s="184"/>
      <c r="H518" s="185"/>
      <c r="I518" s="184">
        <v>93139.199999999997</v>
      </c>
    </row>
    <row r="519" spans="1:9">
      <c r="A519" s="530"/>
      <c r="B519" s="532"/>
      <c r="C519" s="182">
        <v>44866</v>
      </c>
      <c r="D519" s="183">
        <v>95671.4</v>
      </c>
      <c r="E519" s="182">
        <v>44866</v>
      </c>
      <c r="F519" s="184">
        <v>35508.6</v>
      </c>
      <c r="G519" s="184"/>
      <c r="H519" s="185"/>
      <c r="I519" s="184">
        <v>155520</v>
      </c>
    </row>
    <row r="520" spans="1:9">
      <c r="A520" s="530"/>
      <c r="B520" s="532"/>
      <c r="C520" s="182">
        <v>44896</v>
      </c>
      <c r="D520" s="183">
        <v>93038.5</v>
      </c>
      <c r="E520" s="182">
        <v>44896</v>
      </c>
      <c r="F520" s="184">
        <v>36841.5</v>
      </c>
      <c r="G520" s="184"/>
      <c r="H520" s="185"/>
      <c r="I520" s="184">
        <v>158063.4</v>
      </c>
    </row>
    <row r="521" spans="1:9">
      <c r="A521" s="530"/>
      <c r="B521" s="532"/>
      <c r="C521" s="182">
        <v>44927</v>
      </c>
      <c r="D521" s="183">
        <v>125648.7</v>
      </c>
      <c r="E521" s="182">
        <v>44927</v>
      </c>
      <c r="F521" s="184">
        <v>1131.3</v>
      </c>
      <c r="G521" s="184"/>
      <c r="H521" s="185"/>
      <c r="I521" s="184">
        <v>137095.20000000001</v>
      </c>
    </row>
    <row r="522" spans="1:9">
      <c r="A522" s="530"/>
      <c r="B522" s="532"/>
      <c r="C522" s="182">
        <v>44958</v>
      </c>
      <c r="D522" s="183">
        <v>103762.9</v>
      </c>
      <c r="E522" s="182">
        <v>44958</v>
      </c>
      <c r="F522" s="184">
        <v>34037.1</v>
      </c>
      <c r="G522" s="184"/>
      <c r="H522" s="185"/>
      <c r="I522" s="184">
        <v>190980</v>
      </c>
    </row>
    <row r="523" spans="1:9">
      <c r="A523" s="530"/>
      <c r="B523" s="532"/>
      <c r="C523" s="182">
        <v>44986</v>
      </c>
      <c r="D523" s="183">
        <v>102492.6</v>
      </c>
      <c r="E523" s="182">
        <v>44986</v>
      </c>
      <c r="F523" s="184">
        <v>38507.4</v>
      </c>
      <c r="G523" s="184"/>
      <c r="H523" s="185"/>
      <c r="I523" s="184">
        <v>181020</v>
      </c>
    </row>
    <row r="524" spans="1:9">
      <c r="A524" s="530"/>
      <c r="B524" s="532"/>
      <c r="C524" s="182">
        <v>45017</v>
      </c>
      <c r="D524" s="183">
        <v>61794.7</v>
      </c>
      <c r="E524" s="182">
        <v>45017</v>
      </c>
      <c r="F524" s="184">
        <v>79305.3</v>
      </c>
      <c r="G524" s="184"/>
      <c r="H524" s="185"/>
      <c r="I524" s="184">
        <v>197580</v>
      </c>
    </row>
    <row r="525" spans="1:9">
      <c r="A525" s="530"/>
      <c r="B525" s="532"/>
      <c r="C525" s="182">
        <v>45047</v>
      </c>
      <c r="D525" s="183">
        <v>103343.7</v>
      </c>
      <c r="E525" s="182">
        <v>45047</v>
      </c>
      <c r="F525" s="184">
        <v>74976.3</v>
      </c>
      <c r="G525" s="184"/>
      <c r="H525" s="185"/>
      <c r="I525" s="184">
        <v>199020</v>
      </c>
    </row>
    <row r="526" spans="1:9">
      <c r="A526" s="530"/>
      <c r="B526" s="532"/>
      <c r="C526" s="182">
        <v>45078</v>
      </c>
      <c r="D526" s="183">
        <v>95394.5</v>
      </c>
      <c r="E526" s="182">
        <v>45078</v>
      </c>
      <c r="F526" s="184">
        <v>69205.5</v>
      </c>
      <c r="G526" s="184"/>
      <c r="H526" s="185"/>
      <c r="I526" s="184">
        <v>183060</v>
      </c>
    </row>
    <row r="527" spans="1:9">
      <c r="A527" s="530"/>
      <c r="B527" s="532"/>
      <c r="C527" s="182">
        <v>45108</v>
      </c>
      <c r="D527" s="183">
        <v>99042.3</v>
      </c>
      <c r="E527" s="182">
        <v>45108</v>
      </c>
      <c r="F527" s="184">
        <v>72857.7</v>
      </c>
      <c r="G527" s="184"/>
      <c r="H527" s="185"/>
      <c r="I527" s="184">
        <v>187440</v>
      </c>
    </row>
    <row r="528" spans="1:9">
      <c r="A528" s="530"/>
      <c r="B528" s="532"/>
      <c r="C528" s="182">
        <v>45139</v>
      </c>
      <c r="D528" s="183">
        <v>61794.7</v>
      </c>
      <c r="E528" s="182">
        <v>45139</v>
      </c>
      <c r="F528" s="184">
        <v>79305.3</v>
      </c>
      <c r="G528" s="184"/>
      <c r="H528" s="185"/>
      <c r="I528" s="184">
        <v>183180</v>
      </c>
    </row>
    <row r="529" spans="1:9">
      <c r="A529" s="530"/>
      <c r="B529" s="533"/>
      <c r="C529" s="182">
        <v>45170</v>
      </c>
      <c r="D529" s="183">
        <v>97033.300000000017</v>
      </c>
      <c r="E529" s="182">
        <v>45170</v>
      </c>
      <c r="F529" s="184">
        <v>73946.699999999983</v>
      </c>
      <c r="G529" s="184"/>
      <c r="H529" s="185"/>
      <c r="I529" s="184">
        <v>181260</v>
      </c>
    </row>
    <row r="530" spans="1:9">
      <c r="A530" s="530">
        <v>32</v>
      </c>
      <c r="B530" s="531" t="s">
        <v>3172</v>
      </c>
      <c r="C530" s="182">
        <v>44652</v>
      </c>
      <c r="D530" s="183">
        <v>453420</v>
      </c>
      <c r="E530" s="182">
        <v>44652</v>
      </c>
      <c r="F530" s="184">
        <v>0</v>
      </c>
      <c r="G530" s="184"/>
      <c r="H530" s="185"/>
      <c r="I530" s="184">
        <v>19125.45</v>
      </c>
    </row>
    <row r="531" spans="1:9">
      <c r="A531" s="530"/>
      <c r="B531" s="532"/>
      <c r="C531" s="182">
        <v>44682</v>
      </c>
      <c r="D531" s="183">
        <v>499680</v>
      </c>
      <c r="E531" s="182">
        <v>44682</v>
      </c>
      <c r="F531" s="184">
        <v>0</v>
      </c>
      <c r="G531" s="184"/>
      <c r="H531" s="185"/>
      <c r="I531" s="184">
        <v>19710</v>
      </c>
    </row>
    <row r="532" spans="1:9">
      <c r="A532" s="530"/>
      <c r="B532" s="532"/>
      <c r="C532" s="182">
        <v>44713</v>
      </c>
      <c r="D532" s="183">
        <v>493020</v>
      </c>
      <c r="E532" s="182">
        <v>44713</v>
      </c>
      <c r="F532" s="184">
        <v>0</v>
      </c>
      <c r="G532" s="184"/>
      <c r="H532" s="185"/>
      <c r="I532" s="184">
        <v>25116.48</v>
      </c>
    </row>
    <row r="533" spans="1:9">
      <c r="A533" s="530"/>
      <c r="B533" s="532"/>
      <c r="C533" s="182">
        <v>44743</v>
      </c>
      <c r="D533" s="183">
        <v>432468</v>
      </c>
      <c r="E533" s="182">
        <v>44743</v>
      </c>
      <c r="F533" s="184">
        <v>164052</v>
      </c>
      <c r="G533" s="184"/>
      <c r="H533" s="185"/>
      <c r="I533" s="184">
        <v>31532.76</v>
      </c>
    </row>
    <row r="534" spans="1:9">
      <c r="A534" s="530"/>
      <c r="B534" s="532"/>
      <c r="C534" s="182">
        <v>44774</v>
      </c>
      <c r="D534" s="183">
        <v>376300.80000000005</v>
      </c>
      <c r="E534" s="182">
        <v>44774</v>
      </c>
      <c r="F534" s="184">
        <v>74779.199999999983</v>
      </c>
      <c r="G534" s="184"/>
      <c r="H534" s="185"/>
      <c r="I534" s="184"/>
    </row>
    <row r="535" spans="1:9">
      <c r="A535" s="530"/>
      <c r="B535" s="532"/>
      <c r="C535" s="182">
        <v>44805</v>
      </c>
      <c r="D535" s="183"/>
      <c r="E535" s="182">
        <v>44805</v>
      </c>
      <c r="F535" s="184"/>
      <c r="G535" s="184"/>
      <c r="H535" s="185"/>
      <c r="I535" s="184">
        <v>47005.919999999998</v>
      </c>
    </row>
    <row r="536" spans="1:9">
      <c r="A536" s="530"/>
      <c r="B536" s="532"/>
      <c r="C536" s="182">
        <v>44835</v>
      </c>
      <c r="D536" s="183">
        <v>705821.4</v>
      </c>
      <c r="E536" s="182">
        <v>44835</v>
      </c>
      <c r="F536" s="184">
        <v>164298.6</v>
      </c>
      <c r="G536" s="184"/>
      <c r="H536" s="185"/>
      <c r="I536" s="184">
        <v>7449.6</v>
      </c>
    </row>
    <row r="537" spans="1:9">
      <c r="A537" s="530"/>
      <c r="B537" s="532"/>
      <c r="C537" s="182">
        <v>44866</v>
      </c>
      <c r="D537" s="183">
        <v>415819.80000000005</v>
      </c>
      <c r="E537" s="182">
        <v>44866</v>
      </c>
      <c r="F537" s="184">
        <v>83140.199999999983</v>
      </c>
      <c r="G537" s="184"/>
      <c r="H537" s="185"/>
      <c r="I537" s="184">
        <v>39748.800000000003</v>
      </c>
    </row>
    <row r="538" spans="1:9">
      <c r="A538" s="530"/>
      <c r="B538" s="532"/>
      <c r="C538" s="182">
        <v>44896</v>
      </c>
      <c r="D538" s="183">
        <v>407736</v>
      </c>
      <c r="E538" s="182">
        <v>44896</v>
      </c>
      <c r="F538" s="184">
        <v>79344</v>
      </c>
      <c r="G538" s="184"/>
      <c r="H538" s="185"/>
      <c r="I538" s="184">
        <v>28312.799999999999</v>
      </c>
    </row>
    <row r="539" spans="1:9">
      <c r="A539" s="530"/>
      <c r="B539" s="532"/>
      <c r="C539" s="182">
        <v>44927</v>
      </c>
      <c r="D539" s="183">
        <v>414518.4</v>
      </c>
      <c r="E539" s="182">
        <v>44927</v>
      </c>
      <c r="F539" s="184">
        <v>74001.599999999991</v>
      </c>
      <c r="G539" s="184"/>
      <c r="H539" s="185"/>
      <c r="I539" s="184">
        <v>30729.599999999999</v>
      </c>
    </row>
    <row r="540" spans="1:9">
      <c r="A540" s="530"/>
      <c r="B540" s="532"/>
      <c r="C540" s="182">
        <v>44958</v>
      </c>
      <c r="D540" s="183">
        <v>389549.7</v>
      </c>
      <c r="E540" s="182">
        <v>44958</v>
      </c>
      <c r="F540" s="184">
        <v>74490.3</v>
      </c>
      <c r="G540" s="184"/>
      <c r="H540" s="185"/>
      <c r="I540" s="184">
        <v>32336.639999999999</v>
      </c>
    </row>
    <row r="541" spans="1:9">
      <c r="A541" s="530"/>
      <c r="B541" s="532"/>
      <c r="C541" s="182">
        <v>44986</v>
      </c>
      <c r="D541" s="183">
        <v>468782.1</v>
      </c>
      <c r="E541" s="182">
        <v>44986</v>
      </c>
      <c r="F541" s="184">
        <v>66897.900000000009</v>
      </c>
      <c r="G541" s="184"/>
      <c r="H541" s="185"/>
      <c r="I541" s="184">
        <v>27941.4</v>
      </c>
    </row>
    <row r="542" spans="1:9">
      <c r="A542" s="530"/>
      <c r="B542" s="532"/>
      <c r="C542" s="182">
        <v>45017</v>
      </c>
      <c r="D542" s="183">
        <v>378081.9</v>
      </c>
      <c r="E542" s="182">
        <v>45017</v>
      </c>
      <c r="F542" s="184">
        <v>159758.1</v>
      </c>
      <c r="G542" s="184"/>
      <c r="H542" s="185"/>
      <c r="I542" s="184">
        <v>31898.880000000001</v>
      </c>
    </row>
    <row r="543" spans="1:9">
      <c r="A543" s="530"/>
      <c r="B543" s="532"/>
      <c r="C543" s="182">
        <v>45047</v>
      </c>
      <c r="D543" s="183">
        <v>411997.5</v>
      </c>
      <c r="E543" s="182">
        <v>45047</v>
      </c>
      <c r="F543" s="184">
        <v>182362.5</v>
      </c>
      <c r="G543" s="184"/>
      <c r="H543" s="185"/>
      <c r="I543" s="184">
        <v>34644.959999999999</v>
      </c>
    </row>
    <row r="544" spans="1:9">
      <c r="A544" s="530"/>
      <c r="B544" s="532"/>
      <c r="C544" s="182">
        <v>45078</v>
      </c>
      <c r="D544" s="183">
        <v>390099.60000000003</v>
      </c>
      <c r="E544" s="182">
        <v>45078</v>
      </c>
      <c r="F544" s="184">
        <v>209300.39999999997</v>
      </c>
      <c r="G544" s="184"/>
      <c r="H544" s="185"/>
      <c r="I544" s="184">
        <v>33457.199999999997</v>
      </c>
    </row>
    <row r="545" spans="1:9">
      <c r="A545" s="530"/>
      <c r="B545" s="532"/>
      <c r="C545" s="182">
        <v>45108</v>
      </c>
      <c r="D545" s="183">
        <v>432468</v>
      </c>
      <c r="E545" s="182">
        <v>45108</v>
      </c>
      <c r="F545" s="184">
        <v>164052</v>
      </c>
      <c r="G545" s="184"/>
      <c r="H545" s="185"/>
      <c r="I545" s="184">
        <v>31904.880000000001</v>
      </c>
    </row>
    <row r="546" spans="1:9">
      <c r="A546" s="530"/>
      <c r="B546" s="532"/>
      <c r="C546" s="182">
        <v>45139</v>
      </c>
      <c r="D546" s="183">
        <v>378081.9</v>
      </c>
      <c r="E546" s="182">
        <v>45139</v>
      </c>
      <c r="F546" s="184">
        <v>159758.1</v>
      </c>
      <c r="G546" s="184"/>
      <c r="H546" s="185"/>
      <c r="I546" s="184">
        <v>30735.360000000001</v>
      </c>
    </row>
    <row r="547" spans="1:9">
      <c r="A547" s="530"/>
      <c r="B547" s="533"/>
      <c r="C547" s="182">
        <v>45170</v>
      </c>
      <c r="D547" s="183">
        <v>461236.5</v>
      </c>
      <c r="E547" s="182">
        <v>45170</v>
      </c>
      <c r="F547" s="184">
        <v>175963.5</v>
      </c>
      <c r="G547" s="184"/>
      <c r="H547" s="185"/>
      <c r="I547" s="184">
        <v>37373.279999999999</v>
      </c>
    </row>
    <row r="548" spans="1:9">
      <c r="A548" s="530">
        <v>33</v>
      </c>
      <c r="B548" s="531" t="s">
        <v>3677</v>
      </c>
      <c r="C548" s="182">
        <v>44652</v>
      </c>
      <c r="D548" s="183"/>
      <c r="E548" s="182">
        <v>44652</v>
      </c>
      <c r="F548" s="184"/>
      <c r="G548" s="184"/>
      <c r="H548" s="185"/>
      <c r="I548" s="184">
        <v>44289</v>
      </c>
    </row>
    <row r="549" spans="1:9">
      <c r="A549" s="530"/>
      <c r="B549" s="532"/>
      <c r="C549" s="182">
        <v>44682</v>
      </c>
      <c r="D549" s="183"/>
      <c r="E549" s="182">
        <v>44682</v>
      </c>
      <c r="F549" s="184"/>
      <c r="G549" s="184"/>
      <c r="H549" s="185"/>
      <c r="I549" s="184">
        <v>34485</v>
      </c>
    </row>
    <row r="550" spans="1:9">
      <c r="A550" s="530"/>
      <c r="B550" s="532"/>
      <c r="C550" s="182">
        <v>44713</v>
      </c>
      <c r="D550" s="183"/>
      <c r="E550" s="182">
        <v>44713</v>
      </c>
      <c r="F550" s="184"/>
      <c r="G550" s="184"/>
      <c r="H550" s="185"/>
      <c r="I550" s="184">
        <v>36024</v>
      </c>
    </row>
    <row r="551" spans="1:9">
      <c r="A551" s="530"/>
      <c r="B551" s="532"/>
      <c r="C551" s="182">
        <v>44743</v>
      </c>
      <c r="D551" s="183">
        <v>2504.3999999999996</v>
      </c>
      <c r="E551" s="182">
        <v>44743</v>
      </c>
      <c r="F551" s="184">
        <v>1965.6000000000001</v>
      </c>
      <c r="G551" s="184"/>
      <c r="H551" s="185"/>
      <c r="I551" s="184">
        <v>35625</v>
      </c>
    </row>
    <row r="552" spans="1:9">
      <c r="A552" s="530"/>
      <c r="B552" s="532"/>
      <c r="C552" s="182">
        <v>44774</v>
      </c>
      <c r="D552" s="183"/>
      <c r="E552" s="182">
        <v>44774</v>
      </c>
      <c r="F552" s="184"/>
      <c r="G552" s="184"/>
      <c r="H552" s="185"/>
      <c r="I552" s="184">
        <v>38577.599999999999</v>
      </c>
    </row>
    <row r="553" spans="1:9">
      <c r="A553" s="530"/>
      <c r="B553" s="532"/>
      <c r="C553" s="182">
        <v>44805</v>
      </c>
      <c r="D553" s="183"/>
      <c r="E553" s="182">
        <v>44805</v>
      </c>
      <c r="F553" s="184"/>
      <c r="G553" s="184"/>
      <c r="H553" s="185"/>
      <c r="I553" s="184">
        <v>45543</v>
      </c>
    </row>
    <row r="554" spans="1:9">
      <c r="A554" s="530"/>
      <c r="B554" s="532"/>
      <c r="C554" s="182">
        <v>44835</v>
      </c>
      <c r="D554" s="183"/>
      <c r="E554" s="182">
        <v>44835</v>
      </c>
      <c r="F554" s="184"/>
      <c r="G554" s="184"/>
      <c r="H554" s="185"/>
      <c r="I554" s="184">
        <v>38016</v>
      </c>
    </row>
    <row r="555" spans="1:9">
      <c r="A555" s="530"/>
      <c r="B555" s="532"/>
      <c r="C555" s="182">
        <v>44866</v>
      </c>
      <c r="D555" s="183"/>
      <c r="E555" s="182">
        <v>44866</v>
      </c>
      <c r="F555" s="184"/>
      <c r="G555" s="184"/>
      <c r="H555" s="185"/>
      <c r="I555" s="184">
        <v>36979.199999999997</v>
      </c>
    </row>
    <row r="556" spans="1:9">
      <c r="A556" s="530"/>
      <c r="B556" s="532"/>
      <c r="C556" s="182">
        <v>44896</v>
      </c>
      <c r="D556" s="183"/>
      <c r="E556" s="182">
        <v>44896</v>
      </c>
      <c r="F556" s="184"/>
      <c r="G556" s="184"/>
      <c r="H556" s="185"/>
      <c r="I556" s="184">
        <v>36366</v>
      </c>
    </row>
    <row r="557" spans="1:9">
      <c r="A557" s="530"/>
      <c r="B557" s="532"/>
      <c r="C557" s="182">
        <v>44927</v>
      </c>
      <c r="D557" s="183"/>
      <c r="E557" s="182">
        <v>44927</v>
      </c>
      <c r="F557" s="184"/>
      <c r="G557" s="184"/>
      <c r="H557" s="185"/>
      <c r="I557" s="184">
        <v>40584</v>
      </c>
    </row>
    <row r="558" spans="1:9">
      <c r="A558" s="530"/>
      <c r="B558" s="532"/>
      <c r="C558" s="182">
        <v>44958</v>
      </c>
      <c r="D558" s="183"/>
      <c r="E558" s="182">
        <v>44958</v>
      </c>
      <c r="F558" s="184"/>
      <c r="G558" s="184"/>
      <c r="H558" s="185"/>
      <c r="I558" s="184">
        <v>41667</v>
      </c>
    </row>
    <row r="559" spans="1:9">
      <c r="A559" s="530"/>
      <c r="B559" s="532"/>
      <c r="C559" s="182">
        <v>44986</v>
      </c>
      <c r="D559" s="183"/>
      <c r="E559" s="182">
        <v>44986</v>
      </c>
      <c r="F559" s="184"/>
      <c r="G559" s="184"/>
      <c r="H559" s="185"/>
      <c r="I559" s="184">
        <v>35283</v>
      </c>
    </row>
    <row r="560" spans="1:9">
      <c r="A560" s="530"/>
      <c r="B560" s="532"/>
      <c r="C560" s="182">
        <v>45017</v>
      </c>
      <c r="D560" s="183"/>
      <c r="E560" s="182">
        <v>45017</v>
      </c>
      <c r="F560" s="184"/>
      <c r="G560" s="184"/>
      <c r="H560" s="185"/>
      <c r="I560" s="184">
        <v>42253.2</v>
      </c>
    </row>
    <row r="561" spans="1:9">
      <c r="A561" s="530"/>
      <c r="B561" s="532"/>
      <c r="C561" s="182">
        <v>45047</v>
      </c>
      <c r="D561" s="183"/>
      <c r="E561" s="182">
        <v>45047</v>
      </c>
      <c r="F561" s="184"/>
      <c r="G561" s="184"/>
      <c r="H561" s="185"/>
      <c r="I561" s="184">
        <v>48980.4</v>
      </c>
    </row>
    <row r="562" spans="1:9">
      <c r="A562" s="530"/>
      <c r="B562" s="532"/>
      <c r="C562" s="182">
        <v>45078</v>
      </c>
      <c r="D562" s="183"/>
      <c r="E562" s="182">
        <v>45078</v>
      </c>
      <c r="F562" s="184"/>
      <c r="G562" s="184"/>
      <c r="H562" s="185"/>
      <c r="I562" s="184">
        <v>50284.800000000003</v>
      </c>
    </row>
    <row r="563" spans="1:9">
      <c r="A563" s="530"/>
      <c r="B563" s="532"/>
      <c r="C563" s="182">
        <v>45108</v>
      </c>
      <c r="D563" s="183">
        <v>2504.3999999999996</v>
      </c>
      <c r="E563" s="182">
        <v>45108</v>
      </c>
      <c r="F563" s="184">
        <v>1965.6000000000001</v>
      </c>
      <c r="G563" s="184"/>
      <c r="H563" s="185"/>
      <c r="I563" s="184">
        <v>45745.2</v>
      </c>
    </row>
    <row r="564" spans="1:9">
      <c r="A564" s="530"/>
      <c r="B564" s="532"/>
      <c r="C564" s="182">
        <v>45139</v>
      </c>
      <c r="D564" s="183"/>
      <c r="E564" s="182">
        <v>45139</v>
      </c>
      <c r="F564" s="184"/>
      <c r="G564" s="184"/>
      <c r="H564" s="185"/>
      <c r="I564" s="184">
        <v>55860</v>
      </c>
    </row>
    <row r="565" spans="1:9">
      <c r="A565" s="530"/>
      <c r="B565" s="533"/>
      <c r="C565" s="182">
        <v>45170</v>
      </c>
      <c r="D565" s="183">
        <v>29255.100000000002</v>
      </c>
      <c r="E565" s="182">
        <v>45170</v>
      </c>
      <c r="F565" s="184">
        <v>15804.899999999998</v>
      </c>
      <c r="G565" s="184"/>
      <c r="H565" s="185"/>
      <c r="I565" s="184">
        <v>56430</v>
      </c>
    </row>
    <row r="566" spans="1:9">
      <c r="A566" s="530">
        <v>34</v>
      </c>
      <c r="B566" s="531" t="s">
        <v>3151</v>
      </c>
      <c r="C566" s="182">
        <v>44652</v>
      </c>
      <c r="D566" s="183">
        <v>168904.8</v>
      </c>
      <c r="E566" s="182">
        <v>44652</v>
      </c>
      <c r="F566" s="184">
        <v>49075.200000000004</v>
      </c>
      <c r="G566" s="184"/>
      <c r="H566" s="185"/>
      <c r="I566" s="184">
        <v>542136</v>
      </c>
    </row>
    <row r="567" spans="1:9">
      <c r="A567" s="530"/>
      <c r="B567" s="532"/>
      <c r="C567" s="182">
        <v>44682</v>
      </c>
      <c r="D567" s="183">
        <v>58261.5</v>
      </c>
      <c r="E567" s="182">
        <v>44682</v>
      </c>
      <c r="F567" s="184">
        <v>105898.5</v>
      </c>
      <c r="G567" s="184"/>
      <c r="H567" s="185"/>
      <c r="I567" s="184">
        <v>471811.2</v>
      </c>
    </row>
    <row r="568" spans="1:9">
      <c r="A568" s="530"/>
      <c r="B568" s="532"/>
      <c r="C568" s="182">
        <v>44713</v>
      </c>
      <c r="D568" s="183">
        <v>48260</v>
      </c>
      <c r="E568" s="182">
        <v>44713</v>
      </c>
      <c r="F568" s="184">
        <v>0</v>
      </c>
      <c r="G568" s="184"/>
      <c r="H568" s="185"/>
      <c r="I568" s="184">
        <v>458805.6</v>
      </c>
    </row>
    <row r="569" spans="1:9">
      <c r="A569" s="530"/>
      <c r="B569" s="532"/>
      <c r="C569" s="182">
        <v>44743</v>
      </c>
      <c r="D569" s="183">
        <v>93788.700000000012</v>
      </c>
      <c r="E569" s="182">
        <v>44743</v>
      </c>
      <c r="F569" s="184">
        <v>49551.299999999996</v>
      </c>
      <c r="G569" s="184"/>
      <c r="H569" s="185"/>
      <c r="I569" s="184">
        <v>560716.80000000005</v>
      </c>
    </row>
    <row r="570" spans="1:9">
      <c r="A570" s="530"/>
      <c r="B570" s="532"/>
      <c r="C570" s="182">
        <v>44774</v>
      </c>
      <c r="D570" s="183">
        <v>139108.20000000001</v>
      </c>
      <c r="E570" s="182">
        <v>44774</v>
      </c>
      <c r="F570" s="184">
        <v>32671.799999999996</v>
      </c>
      <c r="G570" s="184"/>
      <c r="H570" s="185"/>
      <c r="I570" s="184">
        <v>435590.40000000002</v>
      </c>
    </row>
    <row r="571" spans="1:9">
      <c r="A571" s="530"/>
      <c r="B571" s="532"/>
      <c r="C571" s="182">
        <v>44805</v>
      </c>
      <c r="D571" s="183">
        <v>138674.6</v>
      </c>
      <c r="E571" s="182">
        <v>44805</v>
      </c>
      <c r="F571" s="184">
        <v>40685.4</v>
      </c>
      <c r="G571" s="184"/>
      <c r="H571" s="185"/>
      <c r="I571" s="184">
        <v>261043.20000000001</v>
      </c>
    </row>
    <row r="572" spans="1:9">
      <c r="A572" s="530"/>
      <c r="B572" s="532"/>
      <c r="C572" s="182">
        <v>44835</v>
      </c>
      <c r="D572" s="183">
        <v>90515.1</v>
      </c>
      <c r="E572" s="182">
        <v>44835</v>
      </c>
      <c r="F572" s="184">
        <v>32004.9</v>
      </c>
      <c r="G572" s="184"/>
      <c r="H572" s="185"/>
      <c r="I572" s="184">
        <v>299644.79999999999</v>
      </c>
    </row>
    <row r="573" spans="1:9">
      <c r="A573" s="530"/>
      <c r="B573" s="532"/>
      <c r="C573" s="182">
        <v>44866</v>
      </c>
      <c r="D573" s="183">
        <v>81955.5</v>
      </c>
      <c r="E573" s="182">
        <v>44866</v>
      </c>
      <c r="F573" s="184">
        <v>34384.5</v>
      </c>
      <c r="G573" s="184"/>
      <c r="H573" s="185"/>
      <c r="I573" s="184">
        <v>380667.6</v>
      </c>
    </row>
    <row r="574" spans="1:9">
      <c r="A574" s="530"/>
      <c r="B574" s="532"/>
      <c r="C574" s="182">
        <v>44896</v>
      </c>
      <c r="D574" s="183">
        <v>77811.100000000006</v>
      </c>
      <c r="E574" s="182">
        <v>44896</v>
      </c>
      <c r="F574" s="184">
        <v>29628.9</v>
      </c>
      <c r="G574" s="184"/>
      <c r="H574" s="185"/>
      <c r="I574" s="184">
        <v>466771.20000000001</v>
      </c>
    </row>
    <row r="575" spans="1:9">
      <c r="A575" s="530"/>
      <c r="B575" s="532"/>
      <c r="C575" s="182">
        <v>44927</v>
      </c>
      <c r="D575" s="183">
        <v>65338.5</v>
      </c>
      <c r="E575" s="182">
        <v>44927</v>
      </c>
      <c r="F575" s="184">
        <v>29101.5</v>
      </c>
      <c r="G575" s="184"/>
      <c r="H575" s="185"/>
      <c r="I575" s="184">
        <v>486477.6</v>
      </c>
    </row>
    <row r="576" spans="1:9">
      <c r="A576" s="530"/>
      <c r="B576" s="532"/>
      <c r="C576" s="182">
        <v>44958</v>
      </c>
      <c r="D576" s="183">
        <v>69409.600000000006</v>
      </c>
      <c r="E576" s="182">
        <v>44958</v>
      </c>
      <c r="F576" s="184">
        <v>28130.399999999998</v>
      </c>
      <c r="G576" s="184"/>
      <c r="H576" s="185"/>
      <c r="I576" s="184">
        <v>395882.76</v>
      </c>
    </row>
    <row r="577" spans="1:9">
      <c r="A577" s="530"/>
      <c r="B577" s="532"/>
      <c r="C577" s="182">
        <v>44986</v>
      </c>
      <c r="D577" s="183">
        <v>94698.4</v>
      </c>
      <c r="E577" s="182">
        <v>44986</v>
      </c>
      <c r="F577" s="184">
        <v>33321.599999999999</v>
      </c>
      <c r="G577" s="184"/>
      <c r="H577" s="185"/>
      <c r="I577" s="184">
        <v>715381.2</v>
      </c>
    </row>
    <row r="578" spans="1:9">
      <c r="A578" s="530"/>
      <c r="B578" s="532"/>
      <c r="C578" s="182">
        <v>45017</v>
      </c>
      <c r="D578" s="183">
        <v>83746.799999999988</v>
      </c>
      <c r="E578" s="182">
        <v>45017</v>
      </c>
      <c r="F578" s="184">
        <v>44413.200000000004</v>
      </c>
      <c r="G578" s="184"/>
      <c r="H578" s="185"/>
      <c r="I578" s="184">
        <v>558894.6</v>
      </c>
    </row>
    <row r="579" spans="1:9">
      <c r="A579" s="530"/>
      <c r="B579" s="532"/>
      <c r="C579" s="182">
        <v>45047</v>
      </c>
      <c r="D579" s="183">
        <v>109672.40000000001</v>
      </c>
      <c r="E579" s="182">
        <v>45047</v>
      </c>
      <c r="F579" s="184">
        <v>56847.599999999991</v>
      </c>
      <c r="G579" s="184"/>
      <c r="H579" s="185"/>
      <c r="I579" s="184">
        <v>566690.88</v>
      </c>
    </row>
    <row r="580" spans="1:9">
      <c r="A580" s="530"/>
      <c r="B580" s="532"/>
      <c r="C580" s="182">
        <v>45078</v>
      </c>
      <c r="D580" s="183">
        <v>112576.40000000001</v>
      </c>
      <c r="E580" s="182">
        <v>45078</v>
      </c>
      <c r="F580" s="184">
        <v>57963.599999999991</v>
      </c>
      <c r="G580" s="184"/>
      <c r="H580" s="185"/>
      <c r="I580" s="184">
        <v>490509.6</v>
      </c>
    </row>
    <row r="581" spans="1:9">
      <c r="A581" s="530"/>
      <c r="B581" s="532"/>
      <c r="C581" s="182">
        <v>45108</v>
      </c>
      <c r="D581" s="183">
        <v>93788.700000000012</v>
      </c>
      <c r="E581" s="182">
        <v>45108</v>
      </c>
      <c r="F581" s="184">
        <v>49551.299999999996</v>
      </c>
      <c r="G581" s="184"/>
      <c r="H581" s="185"/>
      <c r="I581" s="184">
        <v>321871.2</v>
      </c>
    </row>
    <row r="582" spans="1:9">
      <c r="A582" s="530"/>
      <c r="B582" s="532"/>
      <c r="C582" s="182">
        <v>45139</v>
      </c>
      <c r="D582" s="183">
        <v>83746.799999999988</v>
      </c>
      <c r="E582" s="182">
        <v>45139</v>
      </c>
      <c r="F582" s="184">
        <v>44413.200000000004</v>
      </c>
      <c r="G582" s="184"/>
      <c r="H582" s="185"/>
      <c r="I582" s="184">
        <v>1010119.2</v>
      </c>
    </row>
    <row r="583" spans="1:9">
      <c r="A583" s="530"/>
      <c r="B583" s="533"/>
      <c r="C583" s="182">
        <v>45170</v>
      </c>
      <c r="D583" s="183">
        <v>92819.700000000012</v>
      </c>
      <c r="E583" s="182">
        <v>45170</v>
      </c>
      <c r="F583" s="184">
        <v>48300.299999999996</v>
      </c>
      <c r="G583" s="184"/>
      <c r="H583" s="185"/>
      <c r="I583" s="184">
        <v>449510.40000000002</v>
      </c>
    </row>
    <row r="584" spans="1:9">
      <c r="A584" s="530">
        <v>35</v>
      </c>
      <c r="B584" s="531" t="s">
        <v>3140</v>
      </c>
      <c r="C584" s="182">
        <v>44652</v>
      </c>
      <c r="D584" s="183">
        <v>38000</v>
      </c>
      <c r="E584" s="182">
        <v>44652</v>
      </c>
      <c r="F584" s="184">
        <v>0</v>
      </c>
      <c r="G584" s="184"/>
      <c r="H584" s="185"/>
      <c r="I584" s="184">
        <v>206940</v>
      </c>
    </row>
    <row r="585" spans="1:9">
      <c r="A585" s="530"/>
      <c r="B585" s="532"/>
      <c r="C585" s="182">
        <v>44682</v>
      </c>
      <c r="D585" s="183">
        <v>45000</v>
      </c>
      <c r="E585" s="182">
        <v>44682</v>
      </c>
      <c r="F585" s="184">
        <v>0</v>
      </c>
      <c r="G585" s="184"/>
      <c r="H585" s="185"/>
      <c r="I585" s="184">
        <v>157200</v>
      </c>
    </row>
    <row r="586" spans="1:9">
      <c r="A586" s="530"/>
      <c r="B586" s="532"/>
      <c r="C586" s="182">
        <v>44713</v>
      </c>
      <c r="D586" s="183">
        <v>48600</v>
      </c>
      <c r="E586" s="182">
        <v>44713</v>
      </c>
      <c r="F586" s="184">
        <v>0</v>
      </c>
      <c r="G586" s="184"/>
      <c r="H586" s="185"/>
      <c r="I586" s="184">
        <v>153640</v>
      </c>
    </row>
    <row r="587" spans="1:9">
      <c r="A587" s="530"/>
      <c r="B587" s="532"/>
      <c r="C587" s="182">
        <v>44743</v>
      </c>
      <c r="D587" s="183">
        <v>24737.300000000003</v>
      </c>
      <c r="E587" s="182">
        <v>44743</v>
      </c>
      <c r="F587" s="184">
        <v>12062.699999999999</v>
      </c>
      <c r="G587" s="184"/>
      <c r="H587" s="185"/>
      <c r="I587" s="184">
        <v>160040</v>
      </c>
    </row>
    <row r="588" spans="1:9">
      <c r="A588" s="530"/>
      <c r="B588" s="532"/>
      <c r="C588" s="182">
        <v>44774</v>
      </c>
      <c r="D588" s="183">
        <v>34600</v>
      </c>
      <c r="E588" s="182">
        <v>44774</v>
      </c>
      <c r="F588" s="184">
        <v>0</v>
      </c>
      <c r="G588" s="184"/>
      <c r="H588" s="185"/>
      <c r="I588" s="184">
        <v>147280</v>
      </c>
    </row>
    <row r="589" spans="1:9">
      <c r="A589" s="530"/>
      <c r="B589" s="532"/>
      <c r="C589" s="182">
        <v>44805</v>
      </c>
      <c r="D589" s="183">
        <v>34000</v>
      </c>
      <c r="E589" s="182">
        <v>44805</v>
      </c>
      <c r="F589" s="184">
        <v>0</v>
      </c>
      <c r="G589" s="184"/>
      <c r="H589" s="185"/>
      <c r="I589" s="184">
        <v>167000</v>
      </c>
    </row>
    <row r="590" spans="1:9">
      <c r="A590" s="530"/>
      <c r="B590" s="532"/>
      <c r="C590" s="182">
        <v>44835</v>
      </c>
      <c r="D590" s="183">
        <v>28000</v>
      </c>
      <c r="E590" s="182">
        <v>44835</v>
      </c>
      <c r="F590" s="184">
        <v>0</v>
      </c>
      <c r="G590" s="184"/>
      <c r="H590" s="185"/>
      <c r="I590" s="184">
        <v>195120</v>
      </c>
    </row>
    <row r="591" spans="1:9">
      <c r="A591" s="530"/>
      <c r="B591" s="532"/>
      <c r="C591" s="182">
        <v>44866</v>
      </c>
      <c r="D591" s="183">
        <v>27200</v>
      </c>
      <c r="E591" s="182">
        <v>44866</v>
      </c>
      <c r="F591" s="184">
        <v>0</v>
      </c>
      <c r="G591" s="184"/>
      <c r="H591" s="185"/>
      <c r="I591" s="184">
        <v>144920</v>
      </c>
    </row>
    <row r="592" spans="1:9">
      <c r="A592" s="530"/>
      <c r="B592" s="532"/>
      <c r="C592" s="182">
        <v>44896</v>
      </c>
      <c r="D592" s="183">
        <v>23000</v>
      </c>
      <c r="E592" s="182">
        <v>44896</v>
      </c>
      <c r="F592" s="184">
        <v>0</v>
      </c>
      <c r="G592" s="184"/>
      <c r="H592" s="185"/>
      <c r="I592" s="184">
        <v>119560</v>
      </c>
    </row>
    <row r="593" spans="1:9">
      <c r="A593" s="530"/>
      <c r="B593" s="532"/>
      <c r="C593" s="182">
        <v>44927</v>
      </c>
      <c r="D593" s="183">
        <v>24400</v>
      </c>
      <c r="E593" s="182">
        <v>44927</v>
      </c>
      <c r="F593" s="184">
        <v>0</v>
      </c>
      <c r="G593" s="184"/>
      <c r="H593" s="185"/>
      <c r="I593" s="184">
        <v>96360</v>
      </c>
    </row>
    <row r="594" spans="1:9">
      <c r="A594" s="530"/>
      <c r="B594" s="532"/>
      <c r="C594" s="182">
        <v>44958</v>
      </c>
      <c r="D594" s="183">
        <v>23000</v>
      </c>
      <c r="E594" s="182">
        <v>44958</v>
      </c>
      <c r="F594" s="184">
        <v>0</v>
      </c>
      <c r="G594" s="184"/>
      <c r="H594" s="185"/>
      <c r="I594" s="184">
        <v>88460</v>
      </c>
    </row>
    <row r="595" spans="1:9">
      <c r="A595" s="530"/>
      <c r="B595" s="532"/>
      <c r="C595" s="182">
        <v>44986</v>
      </c>
      <c r="D595" s="183">
        <v>30000</v>
      </c>
      <c r="E595" s="182">
        <v>44986</v>
      </c>
      <c r="F595" s="184">
        <v>0</v>
      </c>
      <c r="G595" s="184"/>
      <c r="H595" s="185"/>
      <c r="I595" s="184">
        <v>100940</v>
      </c>
    </row>
    <row r="596" spans="1:9">
      <c r="A596" s="530"/>
      <c r="B596" s="532"/>
      <c r="C596" s="182">
        <v>45017</v>
      </c>
      <c r="D596" s="183">
        <v>26319.7</v>
      </c>
      <c r="E596" s="182">
        <v>45017</v>
      </c>
      <c r="F596" s="184">
        <v>7080.3</v>
      </c>
      <c r="G596" s="184"/>
      <c r="H596" s="185"/>
      <c r="I596" s="184">
        <v>168140</v>
      </c>
    </row>
    <row r="597" spans="1:9">
      <c r="A597" s="530"/>
      <c r="B597" s="532"/>
      <c r="C597" s="182">
        <v>45047</v>
      </c>
      <c r="D597" s="183">
        <v>28640</v>
      </c>
      <c r="E597" s="182">
        <v>45047</v>
      </c>
      <c r="F597" s="184">
        <v>7560</v>
      </c>
      <c r="G597" s="184"/>
      <c r="H597" s="185"/>
      <c r="I597" s="184">
        <v>197340</v>
      </c>
    </row>
    <row r="598" spans="1:9">
      <c r="A598" s="530"/>
      <c r="B598" s="532"/>
      <c r="C598" s="182">
        <v>45078</v>
      </c>
      <c r="D598" s="183">
        <v>30880.2</v>
      </c>
      <c r="E598" s="182">
        <v>45078</v>
      </c>
      <c r="F598" s="184">
        <v>8119.8</v>
      </c>
      <c r="G598" s="184"/>
      <c r="H598" s="185"/>
      <c r="I598" s="184">
        <v>200220</v>
      </c>
    </row>
    <row r="599" spans="1:9">
      <c r="A599" s="530"/>
      <c r="B599" s="532"/>
      <c r="C599" s="182">
        <v>45108</v>
      </c>
      <c r="D599" s="183">
        <v>24737.300000000003</v>
      </c>
      <c r="E599" s="182">
        <v>45108</v>
      </c>
      <c r="F599" s="184">
        <v>12062.699999999999</v>
      </c>
      <c r="G599" s="184"/>
      <c r="H599" s="185"/>
      <c r="I599" s="184">
        <v>198060</v>
      </c>
    </row>
    <row r="600" spans="1:9">
      <c r="A600" s="530"/>
      <c r="B600" s="532"/>
      <c r="C600" s="182">
        <v>45139</v>
      </c>
      <c r="D600" s="183">
        <v>26319.7</v>
      </c>
      <c r="E600" s="182">
        <v>45139</v>
      </c>
      <c r="F600" s="184">
        <v>7080.3</v>
      </c>
      <c r="G600" s="184"/>
      <c r="H600" s="185"/>
      <c r="I600" s="184">
        <v>173560</v>
      </c>
    </row>
    <row r="601" spans="1:9">
      <c r="A601" s="530"/>
      <c r="B601" s="533"/>
      <c r="C601" s="182">
        <v>45170</v>
      </c>
      <c r="D601" s="183">
        <v>24821.699999999997</v>
      </c>
      <c r="E601" s="182">
        <v>45170</v>
      </c>
      <c r="F601" s="184">
        <v>11958.300000000001</v>
      </c>
      <c r="G601" s="184"/>
      <c r="H601" s="185"/>
      <c r="I601" s="184">
        <v>170840</v>
      </c>
    </row>
    <row r="602" spans="1:9">
      <c r="A602" s="530">
        <v>36</v>
      </c>
      <c r="B602" s="531" t="s">
        <v>3125</v>
      </c>
      <c r="C602" s="182">
        <v>44652</v>
      </c>
      <c r="D602" s="183">
        <v>34030.5</v>
      </c>
      <c r="E602" s="182">
        <v>44652</v>
      </c>
      <c r="F602" s="184">
        <v>14809.5</v>
      </c>
      <c r="G602" s="184"/>
      <c r="H602" s="185"/>
      <c r="I602" s="184">
        <v>296928</v>
      </c>
    </row>
    <row r="603" spans="1:9">
      <c r="A603" s="530"/>
      <c r="B603" s="532"/>
      <c r="C603" s="182">
        <v>44682</v>
      </c>
      <c r="D603" s="183">
        <v>35366.400000000001</v>
      </c>
      <c r="E603" s="182">
        <v>44682</v>
      </c>
      <c r="F603" s="184">
        <v>15033.6</v>
      </c>
      <c r="G603" s="184"/>
      <c r="H603" s="185"/>
      <c r="I603" s="184">
        <v>107016</v>
      </c>
    </row>
    <row r="604" spans="1:9">
      <c r="A604" s="530"/>
      <c r="B604" s="532"/>
      <c r="C604" s="182">
        <v>44713</v>
      </c>
      <c r="D604" s="183">
        <v>45631.5</v>
      </c>
      <c r="E604" s="182">
        <v>44713</v>
      </c>
      <c r="F604" s="184">
        <v>148.5</v>
      </c>
      <c r="G604" s="184"/>
      <c r="H604" s="185"/>
      <c r="I604" s="184">
        <v>301815</v>
      </c>
    </row>
    <row r="605" spans="1:9">
      <c r="A605" s="530"/>
      <c r="B605" s="532"/>
      <c r="C605" s="182">
        <v>44743</v>
      </c>
      <c r="D605" s="183">
        <v>30949.200000000004</v>
      </c>
      <c r="E605" s="182">
        <v>44743</v>
      </c>
      <c r="F605" s="184">
        <v>36028.799999999996</v>
      </c>
      <c r="G605" s="184"/>
      <c r="H605" s="185"/>
      <c r="I605" s="184">
        <v>267264</v>
      </c>
    </row>
    <row r="606" spans="1:9">
      <c r="A606" s="530"/>
      <c r="B606" s="532"/>
      <c r="C606" s="182">
        <v>44774</v>
      </c>
      <c r="D606" s="183">
        <v>39675.899999999994</v>
      </c>
      <c r="E606" s="182">
        <v>44774</v>
      </c>
      <c r="F606" s="184">
        <v>16604.100000000002</v>
      </c>
      <c r="G606" s="184"/>
      <c r="H606" s="185"/>
      <c r="I606" s="184">
        <v>301185</v>
      </c>
    </row>
    <row r="607" spans="1:9">
      <c r="A607" s="530"/>
      <c r="B607" s="532"/>
      <c r="C607" s="182">
        <v>44805</v>
      </c>
      <c r="D607" s="183">
        <v>41755.800000000003</v>
      </c>
      <c r="E607" s="182">
        <v>44805</v>
      </c>
      <c r="F607" s="184">
        <v>21724.2</v>
      </c>
      <c r="G607" s="184"/>
      <c r="H607" s="185"/>
      <c r="I607" s="184">
        <v>281106</v>
      </c>
    </row>
    <row r="608" spans="1:9">
      <c r="A608" s="530"/>
      <c r="B608" s="532"/>
      <c r="C608" s="182">
        <v>44835</v>
      </c>
      <c r="D608" s="183">
        <v>43215</v>
      </c>
      <c r="E608" s="182">
        <v>44835</v>
      </c>
      <c r="F608" s="184">
        <v>22725</v>
      </c>
      <c r="G608" s="184"/>
      <c r="H608" s="185"/>
      <c r="I608" s="184">
        <v>659988</v>
      </c>
    </row>
    <row r="609" spans="1:9">
      <c r="A609" s="530"/>
      <c r="B609" s="532"/>
      <c r="C609" s="182">
        <v>44866</v>
      </c>
      <c r="D609" s="183">
        <v>42415.200000000004</v>
      </c>
      <c r="E609" s="182">
        <v>44866</v>
      </c>
      <c r="F609" s="184">
        <v>23104.799999999996</v>
      </c>
      <c r="G609" s="184"/>
      <c r="H609" s="185"/>
      <c r="I609" s="184">
        <v>38808</v>
      </c>
    </row>
    <row r="610" spans="1:9">
      <c r="A610" s="530"/>
      <c r="B610" s="532"/>
      <c r="C610" s="182">
        <v>44896</v>
      </c>
      <c r="D610" s="183">
        <v>62367</v>
      </c>
      <c r="E610" s="182">
        <v>44896</v>
      </c>
      <c r="F610" s="184">
        <v>26073</v>
      </c>
      <c r="G610" s="184"/>
      <c r="H610" s="185"/>
      <c r="I610" s="184">
        <v>948078</v>
      </c>
    </row>
    <row r="611" spans="1:9">
      <c r="A611" s="530"/>
      <c r="B611" s="532"/>
      <c r="C611" s="182">
        <v>44927</v>
      </c>
      <c r="D611" s="183">
        <v>53696.100000000006</v>
      </c>
      <c r="E611" s="182">
        <v>44927</v>
      </c>
      <c r="F611" s="184">
        <v>23463.899999999998</v>
      </c>
      <c r="G611" s="184"/>
      <c r="H611" s="185"/>
      <c r="I611" s="184">
        <v>285180</v>
      </c>
    </row>
    <row r="612" spans="1:9">
      <c r="A612" s="530"/>
      <c r="B612" s="532"/>
      <c r="C612" s="182">
        <v>44958</v>
      </c>
      <c r="D612" s="183">
        <v>56430.600000000006</v>
      </c>
      <c r="E612" s="182">
        <v>44958</v>
      </c>
      <c r="F612" s="184">
        <v>20849.399999999998</v>
      </c>
      <c r="G612" s="184"/>
      <c r="H612" s="185"/>
      <c r="I612" s="184"/>
    </row>
    <row r="613" spans="1:9">
      <c r="A613" s="530"/>
      <c r="B613" s="532"/>
      <c r="C613" s="182">
        <v>44986</v>
      </c>
      <c r="D613" s="183">
        <v>55938</v>
      </c>
      <c r="E613" s="182">
        <v>44986</v>
      </c>
      <c r="F613" s="184">
        <v>3060</v>
      </c>
      <c r="G613" s="184"/>
      <c r="H613" s="185"/>
      <c r="I613" s="184">
        <v>136230</v>
      </c>
    </row>
    <row r="614" spans="1:9">
      <c r="A614" s="530"/>
      <c r="B614" s="532"/>
      <c r="C614" s="182">
        <v>45017</v>
      </c>
      <c r="D614" s="183">
        <v>32405.700000000004</v>
      </c>
      <c r="E614" s="182">
        <v>45017</v>
      </c>
      <c r="F614" s="184">
        <v>31650.299999999996</v>
      </c>
      <c r="G614" s="184"/>
      <c r="H614" s="185"/>
      <c r="I614" s="184">
        <v>232260</v>
      </c>
    </row>
    <row r="615" spans="1:9">
      <c r="A615" s="530"/>
      <c r="B615" s="532"/>
      <c r="C615" s="182">
        <v>45047</v>
      </c>
      <c r="D615" s="183">
        <v>32044.799999999996</v>
      </c>
      <c r="E615" s="182">
        <v>45047</v>
      </c>
      <c r="F615" s="184">
        <v>33073.200000000004</v>
      </c>
      <c r="G615" s="184"/>
      <c r="H615" s="185"/>
      <c r="I615" s="184">
        <v>391680</v>
      </c>
    </row>
    <row r="616" spans="1:9">
      <c r="A616" s="530"/>
      <c r="B616" s="532"/>
      <c r="C616" s="182">
        <v>45078</v>
      </c>
      <c r="D616" s="183">
        <v>28933.200000000004</v>
      </c>
      <c r="E616" s="182">
        <v>45078</v>
      </c>
      <c r="F616" s="184">
        <v>30862.799999999996</v>
      </c>
      <c r="G616" s="184"/>
      <c r="H616" s="185"/>
      <c r="I616" s="184">
        <v>402000</v>
      </c>
    </row>
    <row r="617" spans="1:9">
      <c r="A617" s="530"/>
      <c r="B617" s="532"/>
      <c r="C617" s="182">
        <v>45108</v>
      </c>
      <c r="D617" s="183">
        <v>30949.200000000004</v>
      </c>
      <c r="E617" s="182">
        <v>45108</v>
      </c>
      <c r="F617" s="184">
        <v>36028.799999999996</v>
      </c>
      <c r="G617" s="184"/>
      <c r="H617" s="185"/>
      <c r="I617" s="184">
        <v>437460</v>
      </c>
    </row>
    <row r="618" spans="1:9">
      <c r="A618" s="530"/>
      <c r="B618" s="532"/>
      <c r="C618" s="182">
        <v>45139</v>
      </c>
      <c r="D618" s="183">
        <v>32405.700000000004</v>
      </c>
      <c r="E618" s="182">
        <v>45139</v>
      </c>
      <c r="F618" s="184">
        <v>31650.299999999996</v>
      </c>
      <c r="G618" s="184"/>
      <c r="H618" s="185"/>
      <c r="I618" s="184">
        <v>647190</v>
      </c>
    </row>
    <row r="619" spans="1:9">
      <c r="A619" s="530"/>
      <c r="B619" s="533"/>
      <c r="C619" s="182">
        <v>45170</v>
      </c>
      <c r="D619" s="183">
        <v>28258.5</v>
      </c>
      <c r="E619" s="182">
        <v>45170</v>
      </c>
      <c r="F619" s="184">
        <v>32233.5</v>
      </c>
      <c r="G619" s="184"/>
      <c r="H619" s="185"/>
      <c r="I619" s="184">
        <v>671040</v>
      </c>
    </row>
    <row r="620" spans="1:9">
      <c r="A620" s="530">
        <v>37</v>
      </c>
      <c r="B620" s="531" t="s">
        <v>3109</v>
      </c>
      <c r="C620" s="182">
        <v>44652</v>
      </c>
      <c r="D620" s="183"/>
      <c r="E620" s="182">
        <v>44652</v>
      </c>
      <c r="F620" s="184"/>
      <c r="G620" s="184"/>
      <c r="H620" s="185"/>
      <c r="I620" s="184">
        <v>16763800</v>
      </c>
    </row>
    <row r="621" spans="1:9">
      <c r="A621" s="530"/>
      <c r="B621" s="532"/>
      <c r="C621" s="182">
        <v>44682</v>
      </c>
      <c r="D621" s="183"/>
      <c r="E621" s="182">
        <v>44682</v>
      </c>
      <c r="F621" s="184"/>
      <c r="G621" s="184"/>
      <c r="H621" s="185"/>
      <c r="I621" s="184">
        <v>18212779</v>
      </c>
    </row>
    <row r="622" spans="1:9">
      <c r="A622" s="530"/>
      <c r="B622" s="532"/>
      <c r="C622" s="182">
        <v>44713</v>
      </c>
      <c r="D622" s="183"/>
      <c r="E622" s="182">
        <v>44713</v>
      </c>
      <c r="F622" s="184"/>
      <c r="G622" s="184"/>
      <c r="H622" s="185"/>
      <c r="I622" s="184">
        <v>17827390</v>
      </c>
    </row>
    <row r="623" spans="1:9">
      <c r="A623" s="530"/>
      <c r="B623" s="532"/>
      <c r="C623" s="182">
        <v>44743</v>
      </c>
      <c r="D623" s="183">
        <v>51017.7</v>
      </c>
      <c r="E623" s="182">
        <v>44743</v>
      </c>
      <c r="F623" s="184">
        <v>16602.3</v>
      </c>
      <c r="G623" s="184"/>
      <c r="H623" s="185"/>
      <c r="I623" s="184">
        <v>17283014</v>
      </c>
    </row>
    <row r="624" spans="1:9">
      <c r="A624" s="530"/>
      <c r="B624" s="532"/>
      <c r="C624" s="182">
        <v>44774</v>
      </c>
      <c r="D624" s="183">
        <v>44975.7</v>
      </c>
      <c r="E624" s="182">
        <v>44774</v>
      </c>
      <c r="F624" s="184">
        <v>9024.3000000000011</v>
      </c>
      <c r="G624" s="184"/>
      <c r="H624" s="185"/>
      <c r="I624" s="184">
        <v>17412771</v>
      </c>
    </row>
    <row r="625" spans="1:9">
      <c r="A625" s="530"/>
      <c r="B625" s="532"/>
      <c r="C625" s="182">
        <v>44805</v>
      </c>
      <c r="D625" s="183">
        <v>151082.1</v>
      </c>
      <c r="E625" s="182">
        <v>44805</v>
      </c>
      <c r="F625" s="184">
        <v>19917.899999999998</v>
      </c>
      <c r="G625" s="184"/>
      <c r="H625" s="185"/>
      <c r="I625" s="184">
        <v>16602133</v>
      </c>
    </row>
    <row r="626" spans="1:9">
      <c r="A626" s="530"/>
      <c r="B626" s="532"/>
      <c r="C626" s="182">
        <v>44835</v>
      </c>
      <c r="D626" s="183">
        <v>129949.8</v>
      </c>
      <c r="E626" s="182">
        <v>44835</v>
      </c>
      <c r="F626" s="184">
        <v>27250.2</v>
      </c>
      <c r="G626" s="184"/>
      <c r="H626" s="185"/>
      <c r="I626" s="184">
        <v>15799676.310000001</v>
      </c>
    </row>
    <row r="627" spans="1:9">
      <c r="A627" s="530"/>
      <c r="B627" s="532"/>
      <c r="C627" s="182">
        <v>44866</v>
      </c>
      <c r="D627" s="183">
        <v>24525</v>
      </c>
      <c r="E627" s="182">
        <v>44866</v>
      </c>
      <c r="F627" s="184">
        <v>33075</v>
      </c>
      <c r="G627" s="184"/>
      <c r="H627" s="185"/>
      <c r="I627" s="184">
        <v>17062725.239999998</v>
      </c>
    </row>
    <row r="628" spans="1:9">
      <c r="A628" s="530"/>
      <c r="B628" s="532"/>
      <c r="C628" s="182">
        <v>44896</v>
      </c>
      <c r="D628" s="183">
        <v>6720</v>
      </c>
      <c r="E628" s="182">
        <v>44896</v>
      </c>
      <c r="F628" s="184">
        <v>2880</v>
      </c>
      <c r="G628" s="184"/>
      <c r="H628" s="185"/>
      <c r="I628" s="184">
        <v>14503393</v>
      </c>
    </row>
    <row r="629" spans="1:9">
      <c r="A629" s="530"/>
      <c r="B629" s="532"/>
      <c r="C629" s="182">
        <v>44927</v>
      </c>
      <c r="D629" s="183">
        <v>6085.2000000000007</v>
      </c>
      <c r="E629" s="182">
        <v>44927</v>
      </c>
      <c r="F629" s="184">
        <v>2314.7999999999997</v>
      </c>
      <c r="G629" s="184"/>
      <c r="H629" s="185"/>
      <c r="I629" s="184">
        <v>29920399.739999998</v>
      </c>
    </row>
    <row r="630" spans="1:9">
      <c r="A630" s="530"/>
      <c r="B630" s="532"/>
      <c r="C630" s="182">
        <v>44958</v>
      </c>
      <c r="D630" s="183">
        <v>5040</v>
      </c>
      <c r="E630" s="182">
        <v>44958</v>
      </c>
      <c r="F630" s="184">
        <v>2160</v>
      </c>
      <c r="G630" s="184"/>
      <c r="H630" s="185"/>
      <c r="I630" s="184">
        <v>15626363</v>
      </c>
    </row>
    <row r="631" spans="1:9">
      <c r="A631" s="530"/>
      <c r="B631" s="532"/>
      <c r="C631" s="182">
        <v>44986</v>
      </c>
      <c r="D631" s="183">
        <v>7200</v>
      </c>
      <c r="E631" s="182">
        <v>44986</v>
      </c>
      <c r="F631" s="184">
        <v>3600</v>
      </c>
      <c r="G631" s="184"/>
      <c r="H631" s="185"/>
      <c r="I631" s="184">
        <v>13678148.880000001</v>
      </c>
    </row>
    <row r="632" spans="1:9">
      <c r="A632" s="530"/>
      <c r="B632" s="532"/>
      <c r="C632" s="182">
        <v>45017</v>
      </c>
      <c r="D632" s="183">
        <v>5880</v>
      </c>
      <c r="E632" s="182">
        <v>45017</v>
      </c>
      <c r="F632" s="184">
        <v>2520</v>
      </c>
      <c r="G632" s="184"/>
      <c r="H632" s="185"/>
      <c r="I632" s="184">
        <v>16037583</v>
      </c>
    </row>
    <row r="633" spans="1:9">
      <c r="A633" s="530"/>
      <c r="B633" s="532"/>
      <c r="C633" s="182">
        <v>45047</v>
      </c>
      <c r="D633" s="183">
        <v>6899.7000000000007</v>
      </c>
      <c r="E633" s="182">
        <v>45047</v>
      </c>
      <c r="F633" s="184">
        <v>3300.2999999999997</v>
      </c>
      <c r="G633" s="184"/>
      <c r="H633" s="185"/>
      <c r="I633" s="184">
        <v>18479356</v>
      </c>
    </row>
    <row r="634" spans="1:9">
      <c r="A634" s="530"/>
      <c r="B634" s="532"/>
      <c r="C634" s="182">
        <v>45078</v>
      </c>
      <c r="D634" s="183">
        <v>3588.3000000000011</v>
      </c>
      <c r="E634" s="182">
        <v>45078</v>
      </c>
      <c r="F634" s="184">
        <v>5411.6999999999989</v>
      </c>
      <c r="G634" s="184"/>
      <c r="H634" s="185"/>
      <c r="I634" s="184">
        <v>18363041.73</v>
      </c>
    </row>
    <row r="635" spans="1:9">
      <c r="A635" s="530"/>
      <c r="B635" s="532"/>
      <c r="C635" s="182">
        <v>45108</v>
      </c>
      <c r="D635" s="183">
        <v>51017.7</v>
      </c>
      <c r="E635" s="182">
        <v>45108</v>
      </c>
      <c r="F635" s="184">
        <v>16602.3</v>
      </c>
      <c r="G635" s="184"/>
      <c r="H635" s="185"/>
      <c r="I635" s="184">
        <v>17127704</v>
      </c>
    </row>
    <row r="636" spans="1:9">
      <c r="A636" s="530"/>
      <c r="B636" s="532"/>
      <c r="C636" s="182">
        <v>45139</v>
      </c>
      <c r="D636" s="183">
        <v>5880</v>
      </c>
      <c r="E636" s="182">
        <v>45139</v>
      </c>
      <c r="F636" s="184">
        <v>2520</v>
      </c>
      <c r="G636" s="184"/>
      <c r="H636" s="185"/>
      <c r="I636" s="184">
        <v>17147530.399999999</v>
      </c>
    </row>
    <row r="637" spans="1:9">
      <c r="A637" s="530"/>
      <c r="B637" s="533"/>
      <c r="C637" s="182">
        <v>45170</v>
      </c>
      <c r="D637" s="183">
        <v>83032.800000000003</v>
      </c>
      <c r="E637" s="182">
        <v>45170</v>
      </c>
      <c r="F637" s="184">
        <v>25207.200000000001</v>
      </c>
      <c r="G637" s="184"/>
      <c r="H637" s="185"/>
      <c r="I637" s="184">
        <v>17471097.27</v>
      </c>
    </row>
    <row r="638" spans="1:9">
      <c r="A638" s="530">
        <v>38</v>
      </c>
      <c r="B638" s="531" t="s">
        <v>3099</v>
      </c>
      <c r="C638" s="182">
        <v>44652</v>
      </c>
      <c r="D638" s="183"/>
      <c r="E638" s="182">
        <v>44652</v>
      </c>
      <c r="F638" s="184"/>
      <c r="G638" s="184"/>
      <c r="H638" s="185"/>
      <c r="I638" s="184">
        <v>606081</v>
      </c>
    </row>
    <row r="639" spans="1:9">
      <c r="A639" s="530"/>
      <c r="B639" s="532"/>
      <c r="C639" s="182">
        <v>44682</v>
      </c>
      <c r="D639" s="183"/>
      <c r="E639" s="182">
        <v>44682</v>
      </c>
      <c r="F639" s="184"/>
      <c r="G639" s="184"/>
      <c r="H639" s="185"/>
      <c r="I639" s="184">
        <v>493099.5</v>
      </c>
    </row>
    <row r="640" spans="1:9">
      <c r="A640" s="530"/>
      <c r="B640" s="532"/>
      <c r="C640" s="182">
        <v>44713</v>
      </c>
      <c r="D640" s="183"/>
      <c r="E640" s="182">
        <v>44713</v>
      </c>
      <c r="F640" s="184"/>
      <c r="G640" s="184"/>
      <c r="H640" s="185"/>
      <c r="I640" s="184">
        <v>479085</v>
      </c>
    </row>
    <row r="641" spans="1:9">
      <c r="A641" s="530"/>
      <c r="B641" s="532"/>
      <c r="C641" s="182">
        <v>44743</v>
      </c>
      <c r="D641" s="183">
        <v>8643</v>
      </c>
      <c r="E641" s="182">
        <v>44743</v>
      </c>
      <c r="F641" s="184">
        <v>4203</v>
      </c>
      <c r="G641" s="184"/>
      <c r="H641" s="185"/>
      <c r="I641" s="184">
        <v>449424</v>
      </c>
    </row>
    <row r="642" spans="1:9">
      <c r="A642" s="530"/>
      <c r="B642" s="532"/>
      <c r="C642" s="182">
        <v>44774</v>
      </c>
      <c r="D642" s="183"/>
      <c r="E642" s="182">
        <v>44774</v>
      </c>
      <c r="F642" s="184"/>
      <c r="G642" s="184"/>
      <c r="H642" s="185"/>
      <c r="I642" s="184">
        <v>359280</v>
      </c>
    </row>
    <row r="643" spans="1:9">
      <c r="A643" s="530"/>
      <c r="B643" s="532"/>
      <c r="C643" s="182">
        <v>44805</v>
      </c>
      <c r="D643" s="183"/>
      <c r="E643" s="182">
        <v>44805</v>
      </c>
      <c r="F643" s="184"/>
      <c r="G643" s="184"/>
      <c r="H643" s="185"/>
      <c r="I643" s="184">
        <v>380046</v>
      </c>
    </row>
    <row r="644" spans="1:9">
      <c r="A644" s="530"/>
      <c r="B644" s="532"/>
      <c r="C644" s="182">
        <v>44835</v>
      </c>
      <c r="D644" s="183"/>
      <c r="E644" s="182">
        <v>44835</v>
      </c>
      <c r="F644" s="184"/>
      <c r="G644" s="184"/>
      <c r="H644" s="185"/>
      <c r="I644" s="184">
        <v>303264</v>
      </c>
    </row>
    <row r="645" spans="1:9">
      <c r="A645" s="530"/>
      <c r="B645" s="532"/>
      <c r="C645" s="182">
        <v>44866</v>
      </c>
      <c r="D645" s="183"/>
      <c r="E645" s="182">
        <v>44866</v>
      </c>
      <c r="F645" s="184"/>
      <c r="G645" s="184"/>
      <c r="H645" s="185"/>
      <c r="I645" s="184">
        <v>326325</v>
      </c>
    </row>
    <row r="646" spans="1:9">
      <c r="A646" s="530"/>
      <c r="B646" s="532"/>
      <c r="C646" s="182">
        <v>44896</v>
      </c>
      <c r="D646" s="183">
        <v>1590</v>
      </c>
      <c r="E646" s="182">
        <v>44896</v>
      </c>
      <c r="F646" s="184">
        <v>0</v>
      </c>
      <c r="G646" s="184"/>
      <c r="H646" s="185"/>
      <c r="I646" s="184">
        <v>360097.5</v>
      </c>
    </row>
    <row r="647" spans="1:9">
      <c r="A647" s="530"/>
      <c r="B647" s="532"/>
      <c r="C647" s="182">
        <v>44927</v>
      </c>
      <c r="D647" s="183">
        <v>4668</v>
      </c>
      <c r="E647" s="182">
        <v>44927</v>
      </c>
      <c r="F647" s="184">
        <v>0</v>
      </c>
      <c r="G647" s="184"/>
      <c r="H647" s="185"/>
      <c r="I647" s="184">
        <v>355165.5</v>
      </c>
    </row>
    <row r="648" spans="1:9">
      <c r="A648" s="530"/>
      <c r="B648" s="532"/>
      <c r="C648" s="182">
        <v>44958</v>
      </c>
      <c r="D648" s="183">
        <v>7542</v>
      </c>
      <c r="E648" s="182">
        <v>44958</v>
      </c>
      <c r="F648" s="184">
        <v>0</v>
      </c>
      <c r="G648" s="184"/>
      <c r="H648" s="185"/>
      <c r="I648" s="184">
        <v>360288</v>
      </c>
    </row>
    <row r="649" spans="1:9">
      <c r="A649" s="530"/>
      <c r="B649" s="532"/>
      <c r="C649" s="182">
        <v>44986</v>
      </c>
      <c r="D649" s="183">
        <v>8214</v>
      </c>
      <c r="E649" s="182">
        <v>44986</v>
      </c>
      <c r="F649" s="184">
        <v>0</v>
      </c>
      <c r="G649" s="184"/>
      <c r="H649" s="185"/>
      <c r="I649" s="184">
        <v>497038.5</v>
      </c>
    </row>
    <row r="650" spans="1:9">
      <c r="A650" s="530"/>
      <c r="B650" s="532"/>
      <c r="C650" s="182">
        <v>45017</v>
      </c>
      <c r="D650" s="183">
        <v>8955.3000000000011</v>
      </c>
      <c r="E650" s="182">
        <v>45017</v>
      </c>
      <c r="F650" s="184">
        <v>4664.6999999999989</v>
      </c>
      <c r="G650" s="184"/>
      <c r="H650" s="185"/>
      <c r="I650" s="184">
        <v>408477</v>
      </c>
    </row>
    <row r="651" spans="1:9">
      <c r="A651" s="530"/>
      <c r="B651" s="532"/>
      <c r="C651" s="182">
        <v>45047</v>
      </c>
      <c r="D651" s="183">
        <v>8501.4000000000015</v>
      </c>
      <c r="E651" s="182">
        <v>45047</v>
      </c>
      <c r="F651" s="184">
        <v>4566.5999999999995</v>
      </c>
      <c r="G651" s="184"/>
      <c r="H651" s="185"/>
      <c r="I651" s="184">
        <v>352500</v>
      </c>
    </row>
    <row r="652" spans="1:9">
      <c r="A652" s="530"/>
      <c r="B652" s="532"/>
      <c r="C652" s="182">
        <v>45078</v>
      </c>
      <c r="D652" s="183">
        <v>5430.2999999999993</v>
      </c>
      <c r="E652" s="182">
        <v>45078</v>
      </c>
      <c r="F652" s="184">
        <v>2819.7000000000003</v>
      </c>
      <c r="G652" s="184"/>
      <c r="H652" s="185"/>
      <c r="I652" s="184">
        <v>509454</v>
      </c>
    </row>
    <row r="653" spans="1:9">
      <c r="A653" s="530"/>
      <c r="B653" s="532"/>
      <c r="C653" s="182">
        <v>45108</v>
      </c>
      <c r="D653" s="183">
        <v>8643</v>
      </c>
      <c r="E653" s="182">
        <v>45108</v>
      </c>
      <c r="F653" s="184">
        <v>4203</v>
      </c>
      <c r="G653" s="184"/>
      <c r="H653" s="185"/>
      <c r="I653" s="184">
        <v>475695</v>
      </c>
    </row>
    <row r="654" spans="1:9">
      <c r="A654" s="530"/>
      <c r="B654" s="532"/>
      <c r="C654" s="182">
        <v>45139</v>
      </c>
      <c r="D654" s="183">
        <v>8955.3000000000011</v>
      </c>
      <c r="E654" s="182">
        <v>45139</v>
      </c>
      <c r="F654" s="184">
        <v>4664.6999999999989</v>
      </c>
      <c r="G654" s="184"/>
      <c r="H654" s="185"/>
      <c r="I654" s="184">
        <v>403785</v>
      </c>
    </row>
    <row r="655" spans="1:9">
      <c r="A655" s="530"/>
      <c r="B655" s="533"/>
      <c r="C655" s="182">
        <v>45170</v>
      </c>
      <c r="D655" s="183">
        <v>26117.699999999997</v>
      </c>
      <c r="E655" s="182">
        <v>45170</v>
      </c>
      <c r="F655" s="184">
        <v>9168.3000000000011</v>
      </c>
      <c r="G655" s="184"/>
      <c r="H655" s="185"/>
      <c r="I655" s="184">
        <v>488670</v>
      </c>
    </row>
    <row r="656" spans="1:9">
      <c r="A656" s="530">
        <v>39</v>
      </c>
      <c r="B656" s="531" t="s">
        <v>3086</v>
      </c>
      <c r="C656" s="182">
        <v>44652</v>
      </c>
      <c r="D656" s="183">
        <v>2556</v>
      </c>
      <c r="E656" s="182">
        <v>44652</v>
      </c>
      <c r="F656" s="184">
        <v>1872</v>
      </c>
      <c r="G656" s="184"/>
      <c r="H656" s="185"/>
      <c r="I656" s="184">
        <v>90140.160000000003</v>
      </c>
    </row>
    <row r="657" spans="1:9">
      <c r="A657" s="530"/>
      <c r="B657" s="532"/>
      <c r="C657" s="182">
        <v>44682</v>
      </c>
      <c r="D657" s="183">
        <v>1814.3999999999999</v>
      </c>
      <c r="E657" s="182">
        <v>44682</v>
      </c>
      <c r="F657" s="184">
        <v>1281.6000000000001</v>
      </c>
      <c r="G657" s="184"/>
      <c r="H657" s="185"/>
      <c r="I657" s="184">
        <v>83936.04</v>
      </c>
    </row>
    <row r="658" spans="1:9">
      <c r="A658" s="530"/>
      <c r="B658" s="532"/>
      <c r="C658" s="182">
        <v>44713</v>
      </c>
      <c r="D658" s="183">
        <v>4356</v>
      </c>
      <c r="E658" s="182">
        <v>44713</v>
      </c>
      <c r="F658" s="184">
        <v>0</v>
      </c>
      <c r="G658" s="184"/>
      <c r="H658" s="185"/>
      <c r="I658" s="184">
        <v>78204</v>
      </c>
    </row>
    <row r="659" spans="1:9">
      <c r="A659" s="530"/>
      <c r="B659" s="532"/>
      <c r="C659" s="182">
        <v>44743</v>
      </c>
      <c r="D659" s="183">
        <v>43857.3</v>
      </c>
      <c r="E659" s="182">
        <v>44743</v>
      </c>
      <c r="F659" s="184">
        <v>14078.699999999999</v>
      </c>
      <c r="G659" s="184"/>
      <c r="H659" s="185"/>
      <c r="I659" s="184">
        <v>83448</v>
      </c>
    </row>
    <row r="660" spans="1:9">
      <c r="A660" s="530"/>
      <c r="B660" s="532"/>
      <c r="C660" s="182">
        <v>44774</v>
      </c>
      <c r="D660" s="183">
        <v>89854.2</v>
      </c>
      <c r="E660" s="182">
        <v>44774</v>
      </c>
      <c r="F660" s="184">
        <v>1549.7999999999997</v>
      </c>
      <c r="G660" s="184"/>
      <c r="H660" s="185"/>
      <c r="I660" s="184">
        <v>75587.28</v>
      </c>
    </row>
    <row r="661" spans="1:9">
      <c r="A661" s="530"/>
      <c r="B661" s="532"/>
      <c r="C661" s="182">
        <v>44805</v>
      </c>
      <c r="D661" s="183">
        <v>86805.3</v>
      </c>
      <c r="E661" s="182">
        <v>44805</v>
      </c>
      <c r="F661" s="184">
        <v>1802.7</v>
      </c>
      <c r="G661" s="184"/>
      <c r="H661" s="185"/>
      <c r="I661" s="184">
        <v>82656</v>
      </c>
    </row>
    <row r="662" spans="1:9">
      <c r="A662" s="530"/>
      <c r="B662" s="532"/>
      <c r="C662" s="182">
        <v>44835</v>
      </c>
      <c r="D662" s="183">
        <v>47511.6</v>
      </c>
      <c r="E662" s="182">
        <v>44835</v>
      </c>
      <c r="F662" s="184">
        <v>1508.3999999999999</v>
      </c>
      <c r="G662" s="184"/>
      <c r="H662" s="185"/>
      <c r="I662" s="184">
        <v>81411.839999999997</v>
      </c>
    </row>
    <row r="663" spans="1:9">
      <c r="A663" s="530"/>
      <c r="B663" s="532"/>
      <c r="C663" s="182">
        <v>44866</v>
      </c>
      <c r="D663" s="183">
        <v>13828.5</v>
      </c>
      <c r="E663" s="182">
        <v>44866</v>
      </c>
      <c r="F663" s="184">
        <v>1687.5</v>
      </c>
      <c r="G663" s="184"/>
      <c r="H663" s="185"/>
      <c r="I663" s="184">
        <v>133401.60000000001</v>
      </c>
    </row>
    <row r="664" spans="1:9">
      <c r="A664" s="530"/>
      <c r="B664" s="532"/>
      <c r="C664" s="182">
        <v>44896</v>
      </c>
      <c r="D664" s="183">
        <v>2160</v>
      </c>
      <c r="E664" s="182">
        <v>44896</v>
      </c>
      <c r="F664" s="184">
        <v>1872</v>
      </c>
      <c r="G664" s="184"/>
      <c r="H664" s="185"/>
      <c r="I664" s="184">
        <v>23424.799999999999</v>
      </c>
    </row>
    <row r="665" spans="1:9">
      <c r="A665" s="530"/>
      <c r="B665" s="532"/>
      <c r="C665" s="182">
        <v>44927</v>
      </c>
      <c r="D665" s="183">
        <v>2097.6000000000004</v>
      </c>
      <c r="E665" s="182">
        <v>44927</v>
      </c>
      <c r="F665" s="184">
        <v>1742.3999999999999</v>
      </c>
      <c r="G665" s="184"/>
      <c r="H665" s="185"/>
      <c r="I665" s="184">
        <v>51700</v>
      </c>
    </row>
    <row r="666" spans="1:9">
      <c r="A666" s="530"/>
      <c r="B666" s="532"/>
      <c r="C666" s="182">
        <v>44958</v>
      </c>
      <c r="D666" s="183">
        <v>2304.6000000000004</v>
      </c>
      <c r="E666" s="182">
        <v>44958</v>
      </c>
      <c r="F666" s="184">
        <v>1715.3999999999999</v>
      </c>
      <c r="G666" s="184"/>
      <c r="H666" s="185"/>
      <c r="I666" s="184">
        <v>46138.400000000001</v>
      </c>
    </row>
    <row r="667" spans="1:9">
      <c r="A667" s="530"/>
      <c r="B667" s="532"/>
      <c r="C667" s="182">
        <v>44986</v>
      </c>
      <c r="D667" s="183">
        <v>2618.3999999999996</v>
      </c>
      <c r="E667" s="182">
        <v>44986</v>
      </c>
      <c r="F667" s="184">
        <v>1641.6000000000001</v>
      </c>
      <c r="G667" s="184"/>
      <c r="H667" s="185"/>
      <c r="I667" s="184">
        <v>48568.800000000003</v>
      </c>
    </row>
    <row r="668" spans="1:9">
      <c r="A668" s="530"/>
      <c r="B668" s="532"/>
      <c r="C668" s="182">
        <v>45017</v>
      </c>
      <c r="D668" s="183">
        <v>1468.8</v>
      </c>
      <c r="E668" s="182">
        <v>45017</v>
      </c>
      <c r="F668" s="184">
        <v>1375.2</v>
      </c>
      <c r="G668" s="184"/>
      <c r="H668" s="185"/>
      <c r="I668" s="184">
        <v>86945.600000000006</v>
      </c>
    </row>
    <row r="669" spans="1:9">
      <c r="A669" s="530"/>
      <c r="B669" s="532"/>
      <c r="C669" s="182">
        <v>45047</v>
      </c>
      <c r="D669" s="183">
        <v>1794</v>
      </c>
      <c r="E669" s="182">
        <v>45047</v>
      </c>
      <c r="F669" s="184">
        <v>1530</v>
      </c>
      <c r="G669" s="184"/>
      <c r="H669" s="185"/>
      <c r="I669" s="184">
        <v>112660.8</v>
      </c>
    </row>
    <row r="670" spans="1:9">
      <c r="A670" s="530"/>
      <c r="B670" s="532"/>
      <c r="C670" s="182">
        <v>45078</v>
      </c>
      <c r="D670" s="183">
        <v>1563.6000000000001</v>
      </c>
      <c r="E670" s="182">
        <v>45078</v>
      </c>
      <c r="F670" s="184">
        <v>1184.3999999999999</v>
      </c>
      <c r="G670" s="184"/>
      <c r="H670" s="185"/>
      <c r="I670" s="184">
        <v>117117</v>
      </c>
    </row>
    <row r="671" spans="1:9">
      <c r="A671" s="530"/>
      <c r="B671" s="532"/>
      <c r="C671" s="182">
        <v>45108</v>
      </c>
      <c r="D671" s="183">
        <v>43857.3</v>
      </c>
      <c r="E671" s="182">
        <v>45108</v>
      </c>
      <c r="F671" s="184">
        <v>14078.699999999999</v>
      </c>
      <c r="G671" s="184"/>
      <c r="H671" s="185"/>
      <c r="I671" s="184">
        <v>105395.4</v>
      </c>
    </row>
    <row r="672" spans="1:9">
      <c r="A672" s="530"/>
      <c r="B672" s="532"/>
      <c r="C672" s="182">
        <v>45139</v>
      </c>
      <c r="D672" s="183">
        <v>1468.8</v>
      </c>
      <c r="E672" s="182">
        <v>45139</v>
      </c>
      <c r="F672" s="184">
        <v>1375.2</v>
      </c>
      <c r="G672" s="184"/>
      <c r="H672" s="185"/>
      <c r="I672" s="184">
        <v>103752</v>
      </c>
    </row>
    <row r="673" spans="1:9">
      <c r="A673" s="530"/>
      <c r="B673" s="533"/>
      <c r="C673" s="182">
        <v>45170</v>
      </c>
      <c r="D673" s="183">
        <v>113044.79999999999</v>
      </c>
      <c r="E673" s="182">
        <v>45170</v>
      </c>
      <c r="F673" s="184">
        <v>46843.200000000004</v>
      </c>
      <c r="G673" s="184"/>
      <c r="H673" s="185"/>
      <c r="I673" s="184">
        <v>102960</v>
      </c>
    </row>
    <row r="674" spans="1:9">
      <c r="A674" s="530">
        <v>40</v>
      </c>
      <c r="B674" s="531" t="s">
        <v>3085</v>
      </c>
      <c r="C674" s="182">
        <v>44652</v>
      </c>
      <c r="D674" s="183">
        <v>600</v>
      </c>
      <c r="E674" s="182">
        <v>44652</v>
      </c>
      <c r="F674" s="184">
        <v>0</v>
      </c>
      <c r="G674" s="184"/>
      <c r="H674" s="185"/>
      <c r="I674" s="184">
        <v>252500</v>
      </c>
    </row>
    <row r="675" spans="1:9">
      <c r="A675" s="530"/>
      <c r="B675" s="532"/>
      <c r="C675" s="182">
        <v>44682</v>
      </c>
      <c r="D675" s="183">
        <v>6192</v>
      </c>
      <c r="E675" s="182">
        <v>44682</v>
      </c>
      <c r="F675" s="184">
        <v>0</v>
      </c>
      <c r="G675" s="184"/>
      <c r="H675" s="185"/>
      <c r="I675" s="184">
        <v>244691</v>
      </c>
    </row>
    <row r="676" spans="1:9">
      <c r="A676" s="530"/>
      <c r="B676" s="532"/>
      <c r="C676" s="182">
        <v>44713</v>
      </c>
      <c r="D676" s="183">
        <v>7260</v>
      </c>
      <c r="E676" s="182">
        <v>44713</v>
      </c>
      <c r="F676" s="184">
        <v>0</v>
      </c>
      <c r="G676" s="184"/>
      <c r="H676" s="185"/>
      <c r="I676" s="184">
        <v>223570</v>
      </c>
    </row>
    <row r="677" spans="1:9">
      <c r="A677" s="530"/>
      <c r="B677" s="532"/>
      <c r="C677" s="182">
        <v>44743</v>
      </c>
      <c r="D677" s="183">
        <v>48286.8</v>
      </c>
      <c r="E677" s="182">
        <v>44743</v>
      </c>
      <c r="F677" s="184">
        <v>30589.200000000001</v>
      </c>
      <c r="G677" s="184"/>
      <c r="H677" s="185"/>
      <c r="I677" s="184">
        <v>271547</v>
      </c>
    </row>
    <row r="678" spans="1:9">
      <c r="A678" s="530"/>
      <c r="B678" s="532"/>
      <c r="C678" s="182">
        <v>44774</v>
      </c>
      <c r="D678" s="183"/>
      <c r="E678" s="182">
        <v>44774</v>
      </c>
      <c r="F678" s="184"/>
      <c r="G678" s="184"/>
      <c r="H678" s="185"/>
      <c r="I678" s="184">
        <v>299732</v>
      </c>
    </row>
    <row r="679" spans="1:9">
      <c r="A679" s="530"/>
      <c r="B679" s="532"/>
      <c r="C679" s="182">
        <v>44805</v>
      </c>
      <c r="D679" s="183"/>
      <c r="E679" s="182">
        <v>44805</v>
      </c>
      <c r="F679" s="184"/>
      <c r="G679" s="184"/>
      <c r="H679" s="185"/>
      <c r="I679" s="184">
        <v>301473</v>
      </c>
    </row>
    <row r="680" spans="1:9">
      <c r="A680" s="530"/>
      <c r="B680" s="532"/>
      <c r="C680" s="182">
        <v>44835</v>
      </c>
      <c r="D680" s="183"/>
      <c r="E680" s="182">
        <v>44835</v>
      </c>
      <c r="F680" s="184"/>
      <c r="G680" s="184"/>
      <c r="H680" s="185"/>
      <c r="I680" s="184">
        <v>268226</v>
      </c>
    </row>
    <row r="681" spans="1:9">
      <c r="A681" s="530"/>
      <c r="B681" s="532"/>
      <c r="C681" s="182">
        <v>44866</v>
      </c>
      <c r="D681" s="183"/>
      <c r="E681" s="182">
        <v>44866</v>
      </c>
      <c r="F681" s="184"/>
      <c r="G681" s="184"/>
      <c r="H681" s="185"/>
      <c r="I681" s="184">
        <v>289119</v>
      </c>
    </row>
    <row r="682" spans="1:9">
      <c r="A682" s="530"/>
      <c r="B682" s="532"/>
      <c r="C682" s="182">
        <v>44896</v>
      </c>
      <c r="D682" s="183">
        <v>-1226.6999999999989</v>
      </c>
      <c r="E682" s="182">
        <v>44896</v>
      </c>
      <c r="F682" s="184">
        <v>7562.6999999999989</v>
      </c>
      <c r="G682" s="184"/>
      <c r="H682" s="185"/>
      <c r="I682" s="184">
        <v>257940</v>
      </c>
    </row>
    <row r="683" spans="1:9">
      <c r="A683" s="530"/>
      <c r="B683" s="532"/>
      <c r="C683" s="182">
        <v>44927</v>
      </c>
      <c r="D683" s="183">
        <v>18225.900000000001</v>
      </c>
      <c r="E683" s="182">
        <v>44927</v>
      </c>
      <c r="F683" s="184">
        <v>7514.1</v>
      </c>
      <c r="G683" s="184"/>
      <c r="H683" s="185"/>
      <c r="I683" s="184">
        <v>265322</v>
      </c>
    </row>
    <row r="684" spans="1:9">
      <c r="A684" s="530"/>
      <c r="B684" s="532"/>
      <c r="C684" s="182">
        <v>44958</v>
      </c>
      <c r="D684" s="183">
        <v>27041.100000000002</v>
      </c>
      <c r="E684" s="182">
        <v>44958</v>
      </c>
      <c r="F684" s="184">
        <v>10386.899999999998</v>
      </c>
      <c r="G684" s="184"/>
      <c r="H684" s="185"/>
      <c r="I684" s="184">
        <v>276695</v>
      </c>
    </row>
    <row r="685" spans="1:9">
      <c r="A685" s="530"/>
      <c r="B685" s="532"/>
      <c r="C685" s="182">
        <v>44986</v>
      </c>
      <c r="D685" s="183">
        <v>35372.400000000001</v>
      </c>
      <c r="E685" s="182">
        <v>44986</v>
      </c>
      <c r="F685" s="184">
        <v>13899.6</v>
      </c>
      <c r="G685" s="184"/>
      <c r="H685" s="185"/>
      <c r="I685" s="184">
        <v>241454</v>
      </c>
    </row>
    <row r="686" spans="1:9">
      <c r="A686" s="530"/>
      <c r="B686" s="532"/>
      <c r="C686" s="182">
        <v>45017</v>
      </c>
      <c r="D686" s="183">
        <v>35643.300000000003</v>
      </c>
      <c r="E686" s="182">
        <v>45017</v>
      </c>
      <c r="F686" s="184">
        <v>22196.7</v>
      </c>
      <c r="G686" s="184"/>
      <c r="H686" s="185"/>
      <c r="I686" s="184">
        <v>267425</v>
      </c>
    </row>
    <row r="687" spans="1:9">
      <c r="A687" s="530"/>
      <c r="B687" s="532"/>
      <c r="C687" s="182">
        <v>45047</v>
      </c>
      <c r="D687" s="183">
        <v>45099.3</v>
      </c>
      <c r="E687" s="182">
        <v>45047</v>
      </c>
      <c r="F687" s="184">
        <v>28352.7</v>
      </c>
      <c r="G687" s="184"/>
      <c r="H687" s="185"/>
      <c r="I687" s="184">
        <v>247165</v>
      </c>
    </row>
    <row r="688" spans="1:9">
      <c r="A688" s="530"/>
      <c r="B688" s="532"/>
      <c r="C688" s="182">
        <v>45078</v>
      </c>
      <c r="D688" s="183">
        <v>49358.1</v>
      </c>
      <c r="E688" s="182">
        <v>45078</v>
      </c>
      <c r="F688" s="184">
        <v>31077.9</v>
      </c>
      <c r="G688" s="184"/>
      <c r="H688" s="185"/>
      <c r="I688" s="184">
        <v>280776</v>
      </c>
    </row>
    <row r="689" spans="1:9">
      <c r="A689" s="530"/>
      <c r="B689" s="532"/>
      <c r="C689" s="182">
        <v>45108</v>
      </c>
      <c r="D689" s="183">
        <v>48286.8</v>
      </c>
      <c r="E689" s="182">
        <v>45108</v>
      </c>
      <c r="F689" s="184">
        <v>30589.200000000001</v>
      </c>
      <c r="G689" s="184"/>
      <c r="H689" s="185"/>
      <c r="I689" s="184">
        <v>285022</v>
      </c>
    </row>
    <row r="690" spans="1:9">
      <c r="A690" s="530"/>
      <c r="B690" s="532"/>
      <c r="C690" s="182">
        <v>45139</v>
      </c>
      <c r="D690" s="183">
        <v>35643.300000000003</v>
      </c>
      <c r="E690" s="182">
        <v>45139</v>
      </c>
      <c r="F690" s="184">
        <v>22196.7</v>
      </c>
      <c r="G690" s="184"/>
      <c r="H690" s="185"/>
      <c r="I690" s="184">
        <v>287252</v>
      </c>
    </row>
    <row r="691" spans="1:9">
      <c r="A691" s="530"/>
      <c r="B691" s="533"/>
      <c r="C691" s="182">
        <v>45170</v>
      </c>
      <c r="D691" s="183">
        <v>39823.5</v>
      </c>
      <c r="E691" s="182">
        <v>45170</v>
      </c>
      <c r="F691" s="184">
        <v>25168.5</v>
      </c>
      <c r="G691" s="184"/>
      <c r="H691" s="185"/>
      <c r="I691" s="184">
        <v>294712</v>
      </c>
    </row>
    <row r="692" spans="1:9">
      <c r="A692" s="534">
        <v>41</v>
      </c>
      <c r="B692" s="531" t="s">
        <v>3079</v>
      </c>
      <c r="C692" s="182">
        <v>44652</v>
      </c>
      <c r="D692" s="183">
        <v>622377.30000000005</v>
      </c>
      <c r="E692" s="182">
        <v>44652</v>
      </c>
      <c r="F692" s="184">
        <v>270182.7</v>
      </c>
      <c r="G692" s="184"/>
      <c r="H692" s="185"/>
      <c r="I692" s="184">
        <v>349737.3</v>
      </c>
    </row>
    <row r="693" spans="1:9">
      <c r="A693" s="534"/>
      <c r="B693" s="532"/>
      <c r="C693" s="182">
        <v>44682</v>
      </c>
      <c r="D693" s="183">
        <v>649266.89999999991</v>
      </c>
      <c r="E693" s="182">
        <v>44682</v>
      </c>
      <c r="F693" s="184">
        <v>282653.10000000003</v>
      </c>
      <c r="G693" s="184"/>
      <c r="H693" s="185"/>
      <c r="I693" s="184">
        <v>305593.40000000002</v>
      </c>
    </row>
    <row r="694" spans="1:9">
      <c r="A694" s="534"/>
      <c r="B694" s="532"/>
      <c r="C694" s="182">
        <v>44713</v>
      </c>
      <c r="D694" s="183">
        <v>635614.19999999995</v>
      </c>
      <c r="E694" s="182">
        <v>44713</v>
      </c>
      <c r="F694" s="184">
        <v>289045.8</v>
      </c>
      <c r="G694" s="184"/>
      <c r="H694" s="185"/>
      <c r="I694" s="184">
        <v>320953.59999999998</v>
      </c>
    </row>
    <row r="695" spans="1:9">
      <c r="A695" s="534"/>
      <c r="B695" s="532"/>
      <c r="C695" s="182">
        <v>44743</v>
      </c>
      <c r="D695" s="183">
        <v>554595.89999999991</v>
      </c>
      <c r="E695" s="182">
        <v>44743</v>
      </c>
      <c r="F695" s="184">
        <v>322784.10000000003</v>
      </c>
      <c r="G695" s="184"/>
      <c r="H695" s="185"/>
      <c r="I695" s="184">
        <v>294288.3</v>
      </c>
    </row>
    <row r="696" spans="1:9">
      <c r="A696" s="534"/>
      <c r="B696" s="532"/>
      <c r="C696" s="182">
        <v>44774</v>
      </c>
      <c r="D696" s="183">
        <v>623051.10000000009</v>
      </c>
      <c r="E696" s="182">
        <v>44774</v>
      </c>
      <c r="F696" s="184">
        <v>278478.89999999997</v>
      </c>
      <c r="G696" s="184"/>
      <c r="H696" s="185"/>
      <c r="I696" s="184">
        <v>318745</v>
      </c>
    </row>
    <row r="697" spans="1:9">
      <c r="A697" s="534"/>
      <c r="B697" s="532"/>
      <c r="C697" s="182">
        <v>44805</v>
      </c>
      <c r="D697" s="183">
        <v>635081.39999999991</v>
      </c>
      <c r="E697" s="182">
        <v>44805</v>
      </c>
      <c r="F697" s="184">
        <v>276618.60000000003</v>
      </c>
      <c r="G697" s="184"/>
      <c r="H697" s="185"/>
      <c r="I697" s="184">
        <v>380122.4</v>
      </c>
    </row>
    <row r="698" spans="1:9">
      <c r="A698" s="534"/>
      <c r="B698" s="532"/>
      <c r="C698" s="182">
        <v>44835</v>
      </c>
      <c r="D698" s="183">
        <v>0</v>
      </c>
      <c r="E698" s="182">
        <v>44835</v>
      </c>
      <c r="F698" s="184">
        <v>0</v>
      </c>
      <c r="G698" s="184"/>
      <c r="H698" s="185"/>
      <c r="I698" s="184">
        <v>311924.2</v>
      </c>
    </row>
    <row r="699" spans="1:9">
      <c r="A699" s="534"/>
      <c r="B699" s="532"/>
      <c r="C699" s="182">
        <v>44866</v>
      </c>
      <c r="D699" s="183">
        <v>957319.20000000007</v>
      </c>
      <c r="E699" s="182">
        <v>44866</v>
      </c>
      <c r="F699" s="184">
        <v>436240.79999999993</v>
      </c>
      <c r="G699" s="184"/>
      <c r="H699" s="185"/>
      <c r="I699" s="184">
        <v>328309.8</v>
      </c>
    </row>
    <row r="700" spans="1:9">
      <c r="A700" s="534"/>
      <c r="B700" s="532"/>
      <c r="C700" s="182">
        <v>44896</v>
      </c>
      <c r="D700" s="183">
        <v>348361.19999999995</v>
      </c>
      <c r="E700" s="182">
        <v>44896</v>
      </c>
      <c r="F700" s="184">
        <v>145828.80000000002</v>
      </c>
      <c r="G700" s="184"/>
      <c r="H700" s="185"/>
      <c r="I700" s="184">
        <v>227095.4</v>
      </c>
    </row>
    <row r="701" spans="1:9">
      <c r="A701" s="534"/>
      <c r="B701" s="532"/>
      <c r="C701" s="182">
        <v>44927</v>
      </c>
      <c r="D701" s="183">
        <v>428946.60000000003</v>
      </c>
      <c r="E701" s="182">
        <v>44927</v>
      </c>
      <c r="F701" s="184">
        <v>175163.39999999997</v>
      </c>
      <c r="G701" s="184"/>
      <c r="H701" s="185"/>
      <c r="I701" s="184">
        <v>172903.5</v>
      </c>
    </row>
    <row r="702" spans="1:9">
      <c r="A702" s="534"/>
      <c r="B702" s="532"/>
      <c r="C702" s="182">
        <v>44958</v>
      </c>
      <c r="D702" s="183">
        <v>400914.9</v>
      </c>
      <c r="E702" s="182">
        <v>44958</v>
      </c>
      <c r="F702" s="184">
        <v>169685.1</v>
      </c>
      <c r="G702" s="184"/>
      <c r="H702" s="185"/>
      <c r="I702" s="184">
        <v>162518.39999999999</v>
      </c>
    </row>
    <row r="703" spans="1:9">
      <c r="A703" s="534"/>
      <c r="B703" s="532"/>
      <c r="C703" s="182">
        <v>44986</v>
      </c>
      <c r="D703" s="183">
        <v>482456.10000000003</v>
      </c>
      <c r="E703" s="182">
        <v>44986</v>
      </c>
      <c r="F703" s="184">
        <v>214443.89999999997</v>
      </c>
      <c r="G703" s="184"/>
      <c r="H703" s="185"/>
      <c r="I703" s="184">
        <v>180793.8</v>
      </c>
    </row>
    <row r="704" spans="1:9">
      <c r="A704" s="534"/>
      <c r="B704" s="532"/>
      <c r="C704" s="182">
        <v>45017</v>
      </c>
      <c r="D704" s="183">
        <v>529613.70000000007</v>
      </c>
      <c r="E704" s="182">
        <v>45017</v>
      </c>
      <c r="F704" s="184">
        <v>324276.29999999993</v>
      </c>
      <c r="G704" s="184"/>
      <c r="H704" s="185"/>
      <c r="I704" s="184">
        <v>329701.40000000002</v>
      </c>
    </row>
    <row r="705" spans="1:9">
      <c r="A705" s="534"/>
      <c r="B705" s="532"/>
      <c r="C705" s="182">
        <v>45047</v>
      </c>
      <c r="D705" s="183">
        <v>663824.39999999991</v>
      </c>
      <c r="E705" s="182">
        <v>45047</v>
      </c>
      <c r="F705" s="184">
        <v>403545.60000000003</v>
      </c>
      <c r="G705" s="184"/>
      <c r="H705" s="185"/>
      <c r="I705" s="184">
        <v>440477</v>
      </c>
    </row>
    <row r="706" spans="1:9">
      <c r="A706" s="534"/>
      <c r="B706" s="532"/>
      <c r="C706" s="182">
        <v>45078</v>
      </c>
      <c r="D706" s="183">
        <v>642482.39999999991</v>
      </c>
      <c r="E706" s="182">
        <v>45078</v>
      </c>
      <c r="F706" s="184">
        <v>420267.60000000003</v>
      </c>
      <c r="G706" s="184"/>
      <c r="H706" s="185"/>
      <c r="I706" s="184">
        <v>455543.2</v>
      </c>
    </row>
    <row r="707" spans="1:9">
      <c r="A707" s="534"/>
      <c r="B707" s="532"/>
      <c r="C707" s="182">
        <v>45108</v>
      </c>
      <c r="D707" s="183">
        <v>554595.89999999991</v>
      </c>
      <c r="E707" s="182">
        <v>45108</v>
      </c>
      <c r="F707" s="184">
        <v>322784.10000000003</v>
      </c>
      <c r="G707" s="184"/>
      <c r="H707" s="185"/>
      <c r="I707" s="184">
        <v>450904.5</v>
      </c>
    </row>
    <row r="708" spans="1:9">
      <c r="A708" s="534"/>
      <c r="B708" s="532"/>
      <c r="C708" s="182">
        <v>45139</v>
      </c>
      <c r="D708" s="183">
        <v>529613.70000000007</v>
      </c>
      <c r="E708" s="182">
        <v>45139</v>
      </c>
      <c r="F708" s="184">
        <v>324276.29999999993</v>
      </c>
      <c r="G708" s="184"/>
      <c r="H708" s="185"/>
      <c r="I708" s="184">
        <v>396051</v>
      </c>
    </row>
    <row r="709" spans="1:9">
      <c r="A709" s="534"/>
      <c r="B709" s="533"/>
      <c r="C709" s="182">
        <v>45170</v>
      </c>
      <c r="D709" s="183">
        <v>520300.79999999999</v>
      </c>
      <c r="E709" s="182">
        <v>45170</v>
      </c>
      <c r="F709" s="184">
        <v>313189.2</v>
      </c>
      <c r="G709" s="184"/>
      <c r="H709" s="185"/>
      <c r="I709" s="184">
        <v>396478.6</v>
      </c>
    </row>
    <row r="710" spans="1:9">
      <c r="A710" s="534">
        <v>42</v>
      </c>
      <c r="B710" s="531" t="s">
        <v>3063</v>
      </c>
      <c r="C710" s="182">
        <v>44652</v>
      </c>
      <c r="D710" s="183">
        <v>568248.60000000009</v>
      </c>
      <c r="E710" s="182">
        <v>44652</v>
      </c>
      <c r="F710" s="184">
        <v>153401.39999999997</v>
      </c>
      <c r="G710" s="184"/>
      <c r="H710" s="185"/>
      <c r="I710" s="184">
        <v>54711.9</v>
      </c>
    </row>
    <row r="711" spans="1:9">
      <c r="A711" s="534"/>
      <c r="B711" s="532"/>
      <c r="C711" s="182">
        <v>44682</v>
      </c>
      <c r="D711" s="183">
        <v>567779.4</v>
      </c>
      <c r="E711" s="182">
        <v>44682</v>
      </c>
      <c r="F711" s="184">
        <v>145470.6</v>
      </c>
      <c r="G711" s="184"/>
      <c r="H711" s="185"/>
      <c r="I711" s="184">
        <v>28969.200000000001</v>
      </c>
    </row>
    <row r="712" spans="1:9">
      <c r="A712" s="534"/>
      <c r="B712" s="532"/>
      <c r="C712" s="182">
        <v>44713</v>
      </c>
      <c r="D712" s="183">
        <v>552692.1</v>
      </c>
      <c r="E712" s="182">
        <v>44713</v>
      </c>
      <c r="F712" s="184">
        <v>115407.90000000001</v>
      </c>
      <c r="G712" s="184"/>
      <c r="H712" s="185"/>
      <c r="I712" s="184">
        <v>13830</v>
      </c>
    </row>
    <row r="713" spans="1:9">
      <c r="A713" s="534"/>
      <c r="B713" s="532"/>
      <c r="C713" s="182">
        <v>44743</v>
      </c>
      <c r="D713" s="183">
        <v>555146.10000000009</v>
      </c>
      <c r="E713" s="182">
        <v>44743</v>
      </c>
      <c r="F713" s="184">
        <v>260253.89999999997</v>
      </c>
      <c r="G713" s="184"/>
      <c r="H713" s="185"/>
      <c r="I713" s="184">
        <v>8325.9</v>
      </c>
    </row>
    <row r="714" spans="1:9">
      <c r="A714" s="534"/>
      <c r="B714" s="532"/>
      <c r="C714" s="182">
        <v>44774</v>
      </c>
      <c r="D714" s="183">
        <v>636200.4</v>
      </c>
      <c r="E714" s="182">
        <v>44774</v>
      </c>
      <c r="F714" s="184">
        <v>149799.6</v>
      </c>
      <c r="G714" s="184"/>
      <c r="H714" s="185"/>
      <c r="I714" s="184">
        <v>11670</v>
      </c>
    </row>
    <row r="715" spans="1:9">
      <c r="A715" s="534"/>
      <c r="B715" s="532"/>
      <c r="C715" s="182">
        <v>44805</v>
      </c>
      <c r="D715" s="183">
        <v>666040.5</v>
      </c>
      <c r="E715" s="182">
        <v>44805</v>
      </c>
      <c r="F715" s="184">
        <v>157009.5</v>
      </c>
      <c r="G715" s="184"/>
      <c r="H715" s="185"/>
      <c r="I715" s="184">
        <v>36719.1</v>
      </c>
    </row>
    <row r="716" spans="1:9">
      <c r="A716" s="534"/>
      <c r="B716" s="532"/>
      <c r="C716" s="182">
        <v>44835</v>
      </c>
      <c r="D716" s="183">
        <v>539843.10000000009</v>
      </c>
      <c r="E716" s="182">
        <v>44835</v>
      </c>
      <c r="F716" s="184">
        <v>147906.89999999997</v>
      </c>
      <c r="G716" s="184"/>
      <c r="H716" s="185"/>
      <c r="I716" s="184">
        <v>40434.800000000003</v>
      </c>
    </row>
    <row r="717" spans="1:9">
      <c r="A717" s="534"/>
      <c r="B717" s="532"/>
      <c r="C717" s="182">
        <v>44866</v>
      </c>
      <c r="D717" s="183">
        <v>461264.1</v>
      </c>
      <c r="E717" s="182">
        <v>44866</v>
      </c>
      <c r="F717" s="184">
        <v>109935.90000000001</v>
      </c>
      <c r="G717" s="184"/>
      <c r="H717" s="185"/>
      <c r="I717" s="184">
        <v>49284.2</v>
      </c>
    </row>
    <row r="718" spans="1:9">
      <c r="A718" s="534"/>
      <c r="B718" s="532"/>
      <c r="C718" s="182">
        <v>44896</v>
      </c>
      <c r="D718" s="183">
        <v>474000</v>
      </c>
      <c r="E718" s="182">
        <v>44896</v>
      </c>
      <c r="F718" s="184">
        <v>0</v>
      </c>
      <c r="G718" s="184"/>
      <c r="H718" s="185"/>
      <c r="I718" s="184">
        <v>41669.1</v>
      </c>
    </row>
    <row r="719" spans="1:9">
      <c r="A719" s="534"/>
      <c r="B719" s="532"/>
      <c r="C719" s="182">
        <v>44927</v>
      </c>
      <c r="D719" s="183">
        <v>527444.69999999995</v>
      </c>
      <c r="E719" s="182">
        <v>44927</v>
      </c>
      <c r="F719" s="184">
        <v>555.30000000000007</v>
      </c>
      <c r="G719" s="184"/>
      <c r="H719" s="185"/>
      <c r="I719" s="184">
        <v>35758.800000000003</v>
      </c>
    </row>
    <row r="720" spans="1:9">
      <c r="A720" s="534"/>
      <c r="B720" s="532"/>
      <c r="C720" s="182">
        <v>44958</v>
      </c>
      <c r="D720" s="183">
        <v>573000</v>
      </c>
      <c r="E720" s="182">
        <v>44958</v>
      </c>
      <c r="F720" s="184">
        <v>0</v>
      </c>
      <c r="G720" s="184"/>
      <c r="H720" s="185"/>
      <c r="I720" s="184">
        <v>22470</v>
      </c>
    </row>
    <row r="721" spans="1:9">
      <c r="A721" s="534"/>
      <c r="B721" s="532"/>
      <c r="C721" s="182">
        <v>44986</v>
      </c>
      <c r="D721" s="183">
        <v>688125.3</v>
      </c>
      <c r="E721" s="182">
        <v>44986</v>
      </c>
      <c r="F721" s="184">
        <v>71624.7</v>
      </c>
      <c r="G721" s="184"/>
      <c r="H721" s="185"/>
      <c r="I721" s="184">
        <v>29046.6</v>
      </c>
    </row>
    <row r="722" spans="1:9">
      <c r="A722" s="534"/>
      <c r="B722" s="532"/>
      <c r="C722" s="182">
        <v>45017</v>
      </c>
      <c r="D722" s="183">
        <v>618458.4</v>
      </c>
      <c r="E722" s="182">
        <v>45017</v>
      </c>
      <c r="F722" s="184">
        <v>226641.6</v>
      </c>
      <c r="G722" s="184"/>
      <c r="H722" s="185"/>
      <c r="I722" s="184">
        <v>61281</v>
      </c>
    </row>
    <row r="723" spans="1:9">
      <c r="A723" s="534"/>
      <c r="B723" s="532"/>
      <c r="C723" s="182">
        <v>45047</v>
      </c>
      <c r="D723" s="183">
        <v>515058.3</v>
      </c>
      <c r="E723" s="182">
        <v>45047</v>
      </c>
      <c r="F723" s="184">
        <v>477641.7</v>
      </c>
      <c r="G723" s="184"/>
      <c r="H723" s="185"/>
      <c r="I723" s="184">
        <v>79203.600000000006</v>
      </c>
    </row>
    <row r="724" spans="1:9">
      <c r="A724" s="534"/>
      <c r="B724" s="532"/>
      <c r="C724" s="182">
        <v>45078</v>
      </c>
      <c r="D724" s="183">
        <v>577985.10000000009</v>
      </c>
      <c r="E724" s="182">
        <v>45078</v>
      </c>
      <c r="F724" s="184">
        <v>269964.89999999997</v>
      </c>
      <c r="G724" s="184"/>
      <c r="H724" s="185"/>
      <c r="I724" s="184">
        <v>75616.800000000003</v>
      </c>
    </row>
    <row r="725" spans="1:9">
      <c r="A725" s="534"/>
      <c r="B725" s="532"/>
      <c r="C725" s="182">
        <v>45108</v>
      </c>
      <c r="D725" s="183">
        <v>555146.10000000009</v>
      </c>
      <c r="E725" s="182">
        <v>45108</v>
      </c>
      <c r="F725" s="184">
        <v>260253.89999999997</v>
      </c>
      <c r="G725" s="184"/>
      <c r="H725" s="185"/>
      <c r="I725" s="184">
        <v>74596.5</v>
      </c>
    </row>
    <row r="726" spans="1:9">
      <c r="A726" s="534"/>
      <c r="B726" s="532"/>
      <c r="C726" s="182">
        <v>45139</v>
      </c>
      <c r="D726" s="183">
        <v>618458.4</v>
      </c>
      <c r="E726" s="182">
        <v>45139</v>
      </c>
      <c r="F726" s="184">
        <v>226641.6</v>
      </c>
      <c r="G726" s="184"/>
      <c r="H726" s="185"/>
      <c r="I726" s="184">
        <v>71461.600000000006</v>
      </c>
    </row>
    <row r="727" spans="1:9">
      <c r="A727" s="534"/>
      <c r="B727" s="533"/>
      <c r="C727" s="182">
        <v>45170</v>
      </c>
      <c r="D727" s="183">
        <v>693774.3</v>
      </c>
      <c r="E727" s="182">
        <v>45170</v>
      </c>
      <c r="F727" s="184">
        <v>218675.69999999998</v>
      </c>
      <c r="G727" s="184"/>
      <c r="H727" s="185"/>
      <c r="I727" s="184">
        <v>63983.7</v>
      </c>
    </row>
    <row r="728" spans="1:9">
      <c r="A728" s="534">
        <v>43</v>
      </c>
      <c r="B728" s="531" t="s">
        <v>3055</v>
      </c>
      <c r="C728" s="182">
        <v>44652</v>
      </c>
      <c r="D728" s="183">
        <v>175545.90000000002</v>
      </c>
      <c r="E728" s="182">
        <v>44652</v>
      </c>
      <c r="F728" s="184">
        <v>77588.099999999991</v>
      </c>
      <c r="G728" s="184"/>
      <c r="H728" s="185"/>
      <c r="I728" s="184">
        <v>236134.8</v>
      </c>
    </row>
    <row r="729" spans="1:9">
      <c r="A729" s="534"/>
      <c r="B729" s="532"/>
      <c r="C729" s="182">
        <v>44682</v>
      </c>
      <c r="D729" s="183">
        <v>95456.7</v>
      </c>
      <c r="E729" s="182">
        <v>44682</v>
      </c>
      <c r="F729" s="184">
        <v>130191.3</v>
      </c>
      <c r="G729" s="184"/>
      <c r="H729" s="185"/>
      <c r="I729" s="184">
        <v>125789.4</v>
      </c>
    </row>
    <row r="730" spans="1:9">
      <c r="A730" s="534"/>
      <c r="B730" s="532"/>
      <c r="C730" s="182">
        <v>44713</v>
      </c>
      <c r="D730" s="183">
        <v>202807.80000000002</v>
      </c>
      <c r="E730" s="182">
        <v>44713</v>
      </c>
      <c r="F730" s="184">
        <v>88144.199999999983</v>
      </c>
      <c r="G730" s="184"/>
      <c r="H730" s="185"/>
      <c r="I730" s="184">
        <v>22880</v>
      </c>
    </row>
    <row r="731" spans="1:9">
      <c r="A731" s="534"/>
      <c r="B731" s="532"/>
      <c r="C731" s="182">
        <v>44743</v>
      </c>
      <c r="D731" s="183">
        <v>145398.59999999998</v>
      </c>
      <c r="E731" s="182">
        <v>44743</v>
      </c>
      <c r="F731" s="184">
        <v>107123.40000000001</v>
      </c>
      <c r="G731" s="184"/>
      <c r="H731" s="185"/>
      <c r="I731" s="184">
        <v>38639.699999999997</v>
      </c>
    </row>
    <row r="732" spans="1:9">
      <c r="A732" s="534"/>
      <c r="B732" s="532"/>
      <c r="C732" s="182">
        <v>44774</v>
      </c>
      <c r="D732" s="183">
        <v>172413.90000000002</v>
      </c>
      <c r="E732" s="182">
        <v>44774</v>
      </c>
      <c r="F732" s="184">
        <v>71486.099999999991</v>
      </c>
      <c r="G732" s="184"/>
      <c r="H732" s="185"/>
      <c r="I732" s="184">
        <v>183645</v>
      </c>
    </row>
    <row r="733" spans="1:9">
      <c r="A733" s="534"/>
      <c r="B733" s="532"/>
      <c r="C733" s="182">
        <v>44805</v>
      </c>
      <c r="D733" s="183">
        <v>165193.20000000001</v>
      </c>
      <c r="E733" s="182">
        <v>44805</v>
      </c>
      <c r="F733" s="184">
        <v>71992.800000000003</v>
      </c>
      <c r="G733" s="184"/>
      <c r="H733" s="185"/>
      <c r="I733" s="184">
        <v>230946.8</v>
      </c>
    </row>
    <row r="734" spans="1:9">
      <c r="A734" s="534"/>
      <c r="B734" s="532"/>
      <c r="C734" s="182">
        <v>44835</v>
      </c>
      <c r="D734" s="183">
        <v>151040.70000000001</v>
      </c>
      <c r="E734" s="182">
        <v>44835</v>
      </c>
      <c r="F734" s="184">
        <v>65697.3</v>
      </c>
      <c r="G734" s="184"/>
      <c r="H734" s="185"/>
      <c r="I734" s="184">
        <v>214414.2</v>
      </c>
    </row>
    <row r="735" spans="1:9">
      <c r="A735" s="534"/>
      <c r="B735" s="532"/>
      <c r="C735" s="182">
        <v>44866</v>
      </c>
      <c r="D735" s="183">
        <v>125974.79999999999</v>
      </c>
      <c r="E735" s="182">
        <v>44866</v>
      </c>
      <c r="F735" s="184">
        <v>56401.200000000004</v>
      </c>
      <c r="G735" s="184"/>
      <c r="H735" s="185"/>
      <c r="I735" s="184">
        <v>231711.2</v>
      </c>
    </row>
    <row r="736" spans="1:9">
      <c r="A736" s="534"/>
      <c r="B736" s="532"/>
      <c r="C736" s="182">
        <v>44896</v>
      </c>
      <c r="D736" s="183">
        <v>120799.79999999999</v>
      </c>
      <c r="E736" s="182">
        <v>44896</v>
      </c>
      <c r="F736" s="184">
        <v>55276.200000000004</v>
      </c>
      <c r="G736" s="184"/>
      <c r="H736" s="185"/>
      <c r="I736" s="184">
        <v>223973</v>
      </c>
    </row>
    <row r="737" spans="1:9">
      <c r="A737" s="534"/>
      <c r="B737" s="532"/>
      <c r="C737" s="182">
        <v>44927</v>
      </c>
      <c r="D737" s="183">
        <v>118582.20000000001</v>
      </c>
      <c r="E737" s="182">
        <v>44927</v>
      </c>
      <c r="F737" s="184">
        <v>56593.799999999996</v>
      </c>
      <c r="G737" s="184"/>
      <c r="H737" s="185"/>
      <c r="I737" s="184">
        <v>202713</v>
      </c>
    </row>
    <row r="738" spans="1:9">
      <c r="A738" s="534"/>
      <c r="B738" s="532"/>
      <c r="C738" s="182">
        <v>44958</v>
      </c>
      <c r="D738" s="183">
        <v>115713.90000000001</v>
      </c>
      <c r="E738" s="182">
        <v>44958</v>
      </c>
      <c r="F738" s="184">
        <v>58166.099999999991</v>
      </c>
      <c r="G738" s="184"/>
      <c r="H738" s="185"/>
      <c r="I738" s="184">
        <v>150638.39999999999</v>
      </c>
    </row>
    <row r="739" spans="1:9">
      <c r="A739" s="534"/>
      <c r="B739" s="532"/>
      <c r="C739" s="182">
        <v>44986</v>
      </c>
      <c r="D739" s="183">
        <v>142764.29999999999</v>
      </c>
      <c r="E739" s="182">
        <v>44986</v>
      </c>
      <c r="F739" s="184">
        <v>71507.7</v>
      </c>
      <c r="G739" s="184"/>
      <c r="H739" s="185"/>
      <c r="I739" s="184">
        <v>182035.20000000001</v>
      </c>
    </row>
    <row r="740" spans="1:9">
      <c r="A740" s="534"/>
      <c r="B740" s="532"/>
      <c r="C740" s="182">
        <v>45017</v>
      </c>
      <c r="D740" s="183">
        <v>128259.90000000001</v>
      </c>
      <c r="E740" s="182">
        <v>45017</v>
      </c>
      <c r="F740" s="184">
        <v>85796.099999999991</v>
      </c>
      <c r="G740" s="184"/>
      <c r="H740" s="185"/>
      <c r="I740" s="184">
        <v>227136</v>
      </c>
    </row>
    <row r="741" spans="1:9">
      <c r="A741" s="534"/>
      <c r="B741" s="532"/>
      <c r="C741" s="182">
        <v>45047</v>
      </c>
      <c r="D741" s="183">
        <v>141355.80000000002</v>
      </c>
      <c r="E741" s="182">
        <v>45047</v>
      </c>
      <c r="F741" s="184">
        <v>99304.199999999983</v>
      </c>
      <c r="G741" s="184"/>
      <c r="H741" s="185"/>
      <c r="I741" s="184">
        <v>240215.04000000001</v>
      </c>
    </row>
    <row r="742" spans="1:9">
      <c r="A742" s="534"/>
      <c r="B742" s="532"/>
      <c r="C742" s="182">
        <v>45078</v>
      </c>
      <c r="D742" s="183">
        <v>151108.20000000001</v>
      </c>
      <c r="E742" s="182">
        <v>45078</v>
      </c>
      <c r="F742" s="184">
        <v>106939.8</v>
      </c>
      <c r="G742" s="184"/>
      <c r="H742" s="185"/>
      <c r="I742" s="184">
        <v>297584.64000000001</v>
      </c>
    </row>
    <row r="743" spans="1:9">
      <c r="A743" s="534"/>
      <c r="B743" s="532"/>
      <c r="C743" s="182">
        <v>45108</v>
      </c>
      <c r="D743" s="183">
        <v>145398.59999999998</v>
      </c>
      <c r="E743" s="182">
        <v>45108</v>
      </c>
      <c r="F743" s="184">
        <v>107123.40000000001</v>
      </c>
      <c r="G743" s="184"/>
      <c r="H743" s="185"/>
      <c r="I743" s="184">
        <v>292919.03999999998</v>
      </c>
    </row>
    <row r="744" spans="1:9">
      <c r="A744" s="534"/>
      <c r="B744" s="532"/>
      <c r="C744" s="182">
        <v>45139</v>
      </c>
      <c r="D744" s="183">
        <v>128259.90000000001</v>
      </c>
      <c r="E744" s="182">
        <v>45139</v>
      </c>
      <c r="F744" s="184">
        <v>85796.099999999991</v>
      </c>
      <c r="G744" s="184"/>
      <c r="H744" s="185"/>
      <c r="I744" s="184">
        <v>298698.23999999999</v>
      </c>
    </row>
    <row r="745" spans="1:9">
      <c r="A745" s="534"/>
      <c r="B745" s="533"/>
      <c r="C745" s="182">
        <v>45170</v>
      </c>
      <c r="D745" s="183">
        <v>194473.8</v>
      </c>
      <c r="E745" s="182">
        <v>45170</v>
      </c>
      <c r="F745" s="184">
        <v>49246.200000000004</v>
      </c>
      <c r="G745" s="184"/>
      <c r="H745" s="185"/>
      <c r="I745" s="184">
        <v>276712.2</v>
      </c>
    </row>
    <row r="746" spans="1:9">
      <c r="A746" s="534">
        <v>44</v>
      </c>
      <c r="B746" s="531" t="s">
        <v>2991</v>
      </c>
      <c r="C746" s="182">
        <v>44652</v>
      </c>
      <c r="D746" s="183">
        <v>364800</v>
      </c>
      <c r="E746" s="182">
        <v>44652</v>
      </c>
      <c r="F746" s="184">
        <v>0</v>
      </c>
      <c r="G746" s="184"/>
      <c r="H746" s="185"/>
      <c r="I746" s="184">
        <v>56828.4</v>
      </c>
    </row>
    <row r="747" spans="1:9">
      <c r="A747" s="534"/>
      <c r="B747" s="532"/>
      <c r="C747" s="182">
        <v>44682</v>
      </c>
      <c r="D747" s="183">
        <v>395760</v>
      </c>
      <c r="E747" s="182">
        <v>44682</v>
      </c>
      <c r="F747" s="184">
        <v>0</v>
      </c>
      <c r="G747" s="184"/>
      <c r="H747" s="185"/>
      <c r="I747" s="184">
        <v>84720.04</v>
      </c>
    </row>
    <row r="748" spans="1:9">
      <c r="A748" s="534"/>
      <c r="B748" s="532"/>
      <c r="C748" s="182">
        <v>44713</v>
      </c>
      <c r="D748" s="183">
        <v>414960</v>
      </c>
      <c r="E748" s="182">
        <v>44713</v>
      </c>
      <c r="F748" s="184">
        <v>0</v>
      </c>
      <c r="G748" s="184"/>
      <c r="H748" s="185"/>
      <c r="I748" s="184">
        <v>81682.2</v>
      </c>
    </row>
    <row r="749" spans="1:9">
      <c r="A749" s="534"/>
      <c r="B749" s="532"/>
      <c r="C749" s="182">
        <v>44743</v>
      </c>
      <c r="D749" s="183">
        <v>249671.30000000002</v>
      </c>
      <c r="E749" s="182">
        <v>44743</v>
      </c>
      <c r="F749" s="184">
        <v>175844.69999999998</v>
      </c>
      <c r="G749" s="184"/>
      <c r="H749" s="185"/>
      <c r="I749" s="184">
        <v>77248.72</v>
      </c>
    </row>
    <row r="750" spans="1:9">
      <c r="A750" s="534"/>
      <c r="B750" s="532"/>
      <c r="C750" s="182">
        <v>44774</v>
      </c>
      <c r="D750" s="183">
        <v>367382.4</v>
      </c>
      <c r="E750" s="182">
        <v>44774</v>
      </c>
      <c r="F750" s="184">
        <v>16977.600000000002</v>
      </c>
      <c r="G750" s="184"/>
      <c r="H750" s="185"/>
      <c r="I750" s="184">
        <v>76902.8</v>
      </c>
    </row>
    <row r="751" spans="1:9">
      <c r="A751" s="534"/>
      <c r="B751" s="532"/>
      <c r="C751" s="182">
        <v>44805</v>
      </c>
      <c r="D751" s="183">
        <v>378914.4</v>
      </c>
      <c r="E751" s="182">
        <v>44805</v>
      </c>
      <c r="F751" s="184">
        <v>7365.5999999999995</v>
      </c>
      <c r="G751" s="184"/>
      <c r="H751" s="185"/>
      <c r="I751" s="184">
        <v>83777.960000000006</v>
      </c>
    </row>
    <row r="752" spans="1:9">
      <c r="A752" s="534"/>
      <c r="B752" s="532"/>
      <c r="C752" s="182">
        <v>44835</v>
      </c>
      <c r="D752" s="183">
        <v>415800</v>
      </c>
      <c r="E752" s="182">
        <v>44835</v>
      </c>
      <c r="F752" s="184">
        <v>0</v>
      </c>
      <c r="G752" s="184"/>
      <c r="H752" s="185"/>
      <c r="I752" s="184">
        <v>72363.520000000004</v>
      </c>
    </row>
    <row r="753" spans="1:9">
      <c r="A753" s="534"/>
      <c r="B753" s="532"/>
      <c r="C753" s="182">
        <v>44866</v>
      </c>
      <c r="D753" s="183">
        <v>400440</v>
      </c>
      <c r="E753" s="182">
        <v>44866</v>
      </c>
      <c r="F753" s="184">
        <v>0</v>
      </c>
      <c r="G753" s="184"/>
      <c r="H753" s="185"/>
      <c r="I753" s="184">
        <v>79693.16</v>
      </c>
    </row>
    <row r="754" spans="1:9">
      <c r="A754" s="534"/>
      <c r="B754" s="532"/>
      <c r="C754" s="182">
        <v>44896</v>
      </c>
      <c r="D754" s="183">
        <v>395160</v>
      </c>
      <c r="E754" s="182">
        <v>44896</v>
      </c>
      <c r="F754" s="184">
        <v>0</v>
      </c>
      <c r="G754" s="184"/>
      <c r="H754" s="185"/>
      <c r="I754" s="184">
        <v>80036.73</v>
      </c>
    </row>
    <row r="755" spans="1:9">
      <c r="A755" s="534"/>
      <c r="B755" s="532"/>
      <c r="C755" s="182">
        <v>44927</v>
      </c>
      <c r="D755" s="183">
        <v>413400</v>
      </c>
      <c r="E755" s="182">
        <v>44927</v>
      </c>
      <c r="F755" s="184">
        <v>0</v>
      </c>
      <c r="G755" s="184"/>
      <c r="H755" s="185"/>
      <c r="I755" s="184">
        <v>70258.710000000006</v>
      </c>
    </row>
    <row r="756" spans="1:9">
      <c r="A756" s="534"/>
      <c r="B756" s="532"/>
      <c r="C756" s="182">
        <v>44958</v>
      </c>
      <c r="D756" s="183">
        <v>407256</v>
      </c>
      <c r="E756" s="182">
        <v>44958</v>
      </c>
      <c r="F756" s="184">
        <v>0</v>
      </c>
      <c r="G756" s="184"/>
      <c r="H756" s="185"/>
      <c r="I756" s="184">
        <v>74479.98</v>
      </c>
    </row>
    <row r="757" spans="1:9">
      <c r="A757" s="534"/>
      <c r="B757" s="532"/>
      <c r="C757" s="182">
        <v>44986</v>
      </c>
      <c r="D757" s="183">
        <v>157644.5</v>
      </c>
      <c r="E757" s="182">
        <v>44986</v>
      </c>
      <c r="F757" s="184">
        <v>202855.5</v>
      </c>
      <c r="G757" s="184"/>
      <c r="H757" s="185"/>
      <c r="I757" s="184">
        <v>72542.92</v>
      </c>
    </row>
    <row r="758" spans="1:9">
      <c r="A758" s="534"/>
      <c r="B758" s="532"/>
      <c r="C758" s="182">
        <v>45017</v>
      </c>
      <c r="D758" s="183">
        <v>230541.69999999998</v>
      </c>
      <c r="E758" s="182">
        <v>45017</v>
      </c>
      <c r="F758" s="184">
        <v>161646.30000000002</v>
      </c>
      <c r="G758" s="184"/>
      <c r="H758" s="185"/>
      <c r="I758" s="184">
        <v>84567.21</v>
      </c>
    </row>
    <row r="759" spans="1:9">
      <c r="A759" s="534"/>
      <c r="B759" s="532"/>
      <c r="C759" s="182">
        <v>45047</v>
      </c>
      <c r="D759" s="183">
        <v>236292.80000000002</v>
      </c>
      <c r="E759" s="182">
        <v>45047</v>
      </c>
      <c r="F759" s="184">
        <v>163411.19999999998</v>
      </c>
      <c r="G759" s="184"/>
      <c r="H759" s="185"/>
      <c r="I759" s="184">
        <v>84232.44</v>
      </c>
    </row>
    <row r="760" spans="1:9">
      <c r="A760" s="534"/>
      <c r="B760" s="532"/>
      <c r="C760" s="182">
        <v>45078</v>
      </c>
      <c r="D760" s="183">
        <v>237889.80000000002</v>
      </c>
      <c r="E760" s="182">
        <v>45078</v>
      </c>
      <c r="F760" s="184">
        <v>177370.19999999998</v>
      </c>
      <c r="G760" s="184"/>
      <c r="H760" s="185"/>
      <c r="I760" s="184">
        <v>84720.960000000006</v>
      </c>
    </row>
    <row r="761" spans="1:9">
      <c r="A761" s="534"/>
      <c r="B761" s="532"/>
      <c r="C761" s="182">
        <v>45108</v>
      </c>
      <c r="D761" s="183">
        <v>249671.30000000002</v>
      </c>
      <c r="E761" s="182">
        <v>45108</v>
      </c>
      <c r="F761" s="184">
        <v>175844.69999999998</v>
      </c>
      <c r="G761" s="184"/>
      <c r="H761" s="185"/>
      <c r="I761" s="184">
        <v>80074.960000000006</v>
      </c>
    </row>
    <row r="762" spans="1:9">
      <c r="A762" s="534"/>
      <c r="B762" s="532"/>
      <c r="C762" s="182">
        <v>45139</v>
      </c>
      <c r="D762" s="183">
        <v>230541.69999999998</v>
      </c>
      <c r="E762" s="182">
        <v>45139</v>
      </c>
      <c r="F762" s="184">
        <v>161646.30000000002</v>
      </c>
      <c r="G762" s="184"/>
      <c r="H762" s="185"/>
      <c r="I762" s="184">
        <v>68245.600000000006</v>
      </c>
    </row>
    <row r="763" spans="1:9">
      <c r="A763" s="534"/>
      <c r="B763" s="533"/>
      <c r="C763" s="182">
        <v>45170</v>
      </c>
      <c r="D763" s="183">
        <v>233710.19999999998</v>
      </c>
      <c r="E763" s="182">
        <v>45170</v>
      </c>
      <c r="F763" s="184">
        <v>160021.80000000002</v>
      </c>
      <c r="G763" s="184"/>
      <c r="H763" s="185"/>
      <c r="I763" s="184">
        <v>76540.320000000007</v>
      </c>
    </row>
    <row r="764" spans="1:9">
      <c r="A764" s="534">
        <v>45</v>
      </c>
      <c r="B764" s="531" t="s">
        <v>2953</v>
      </c>
      <c r="C764" s="182">
        <v>44652</v>
      </c>
      <c r="D764" s="183">
        <v>34920</v>
      </c>
      <c r="E764" s="182">
        <v>44652</v>
      </c>
      <c r="F764" s="184">
        <v>0</v>
      </c>
      <c r="G764" s="184"/>
      <c r="H764" s="185"/>
      <c r="I764" s="184">
        <v>171901.44</v>
      </c>
    </row>
    <row r="765" spans="1:9">
      <c r="A765" s="534"/>
      <c r="B765" s="532"/>
      <c r="C765" s="182">
        <v>44682</v>
      </c>
      <c r="D765" s="183">
        <v>38688</v>
      </c>
      <c r="E765" s="182">
        <v>44682</v>
      </c>
      <c r="F765" s="184">
        <v>0</v>
      </c>
      <c r="G765" s="184"/>
      <c r="H765" s="185"/>
      <c r="I765" s="184">
        <v>140711.04000000001</v>
      </c>
    </row>
    <row r="766" spans="1:9">
      <c r="A766" s="534"/>
      <c r="B766" s="532"/>
      <c r="C766" s="182">
        <v>44713</v>
      </c>
      <c r="D766" s="183">
        <v>30192</v>
      </c>
      <c r="E766" s="182">
        <v>44713</v>
      </c>
      <c r="F766" s="184">
        <v>0</v>
      </c>
      <c r="G766" s="184"/>
      <c r="H766" s="185"/>
      <c r="I766" s="184">
        <v>170657.28</v>
      </c>
    </row>
    <row r="767" spans="1:9">
      <c r="A767" s="534"/>
      <c r="B767" s="532"/>
      <c r="C767" s="182">
        <v>44743</v>
      </c>
      <c r="D767" s="183">
        <v>155210.70000000001</v>
      </c>
      <c r="E767" s="182">
        <v>44743</v>
      </c>
      <c r="F767" s="184">
        <v>60549.3</v>
      </c>
      <c r="G767" s="184"/>
      <c r="H767" s="185"/>
      <c r="I767" s="184">
        <v>158820.48000000001</v>
      </c>
    </row>
    <row r="768" spans="1:9">
      <c r="A768" s="534"/>
      <c r="B768" s="532"/>
      <c r="C768" s="182">
        <v>44774</v>
      </c>
      <c r="D768" s="183">
        <v>27344.400000000001</v>
      </c>
      <c r="E768" s="182">
        <v>44774</v>
      </c>
      <c r="F768" s="184">
        <v>1335.6000000000001</v>
      </c>
      <c r="G768" s="184"/>
      <c r="H768" s="185"/>
      <c r="I768" s="184">
        <v>219297.6</v>
      </c>
    </row>
    <row r="769" spans="1:9">
      <c r="A769" s="534"/>
      <c r="B769" s="532"/>
      <c r="C769" s="182">
        <v>44805</v>
      </c>
      <c r="D769" s="183">
        <v>36120</v>
      </c>
      <c r="E769" s="182">
        <v>44805</v>
      </c>
      <c r="F769" s="184">
        <v>0</v>
      </c>
      <c r="G769" s="184"/>
      <c r="H769" s="185"/>
      <c r="I769" s="184">
        <v>299562.48</v>
      </c>
    </row>
    <row r="770" spans="1:9">
      <c r="A770" s="534"/>
      <c r="B770" s="532"/>
      <c r="C770" s="182">
        <v>44835</v>
      </c>
      <c r="D770" s="183">
        <v>38015.4</v>
      </c>
      <c r="E770" s="182">
        <v>44835</v>
      </c>
      <c r="F770" s="184">
        <v>2784.5999999999995</v>
      </c>
      <c r="G770" s="184"/>
      <c r="H770" s="185"/>
      <c r="I770" s="184">
        <v>238206.78</v>
      </c>
    </row>
    <row r="771" spans="1:9">
      <c r="A771" s="534"/>
      <c r="B771" s="532"/>
      <c r="C771" s="182">
        <v>44866</v>
      </c>
      <c r="D771" s="183">
        <v>33579.599999999999</v>
      </c>
      <c r="E771" s="182">
        <v>44866</v>
      </c>
      <c r="F771" s="184">
        <v>1220.3999999999999</v>
      </c>
      <c r="G771" s="184"/>
      <c r="H771" s="185"/>
      <c r="I771" s="184">
        <v>224063.28</v>
      </c>
    </row>
    <row r="772" spans="1:9">
      <c r="A772" s="534"/>
      <c r="B772" s="532"/>
      <c r="C772" s="182">
        <v>44896</v>
      </c>
      <c r="D772" s="183">
        <v>55028.7</v>
      </c>
      <c r="E772" s="182">
        <v>44896</v>
      </c>
      <c r="F772" s="184">
        <v>1563.2999999999997</v>
      </c>
      <c r="G772" s="184"/>
      <c r="H772" s="185"/>
      <c r="I772" s="184">
        <v>187083.9</v>
      </c>
    </row>
    <row r="773" spans="1:9">
      <c r="A773" s="534"/>
      <c r="B773" s="532"/>
      <c r="C773" s="182">
        <v>44927</v>
      </c>
      <c r="D773" s="183">
        <v>56928</v>
      </c>
      <c r="E773" s="182">
        <v>44927</v>
      </c>
      <c r="F773" s="184">
        <v>0</v>
      </c>
      <c r="G773" s="184"/>
      <c r="H773" s="185"/>
      <c r="I773" s="184">
        <v>164505.60000000001</v>
      </c>
    </row>
    <row r="774" spans="1:9">
      <c r="A774" s="534"/>
      <c r="B774" s="532"/>
      <c r="C774" s="182">
        <v>44958</v>
      </c>
      <c r="D774" s="183">
        <v>59940.9</v>
      </c>
      <c r="E774" s="182">
        <v>44958</v>
      </c>
      <c r="F774" s="184">
        <v>3419.0999999999995</v>
      </c>
      <c r="G774" s="184"/>
      <c r="H774" s="185"/>
      <c r="I774" s="184">
        <v>163434.23999999999</v>
      </c>
    </row>
    <row r="775" spans="1:9">
      <c r="A775" s="534"/>
      <c r="B775" s="532"/>
      <c r="C775" s="182">
        <v>44986</v>
      </c>
      <c r="D775" s="183">
        <v>95829</v>
      </c>
      <c r="E775" s="182">
        <v>44986</v>
      </c>
      <c r="F775" s="184">
        <v>3771</v>
      </c>
      <c r="G775" s="184"/>
      <c r="H775" s="185"/>
      <c r="I775" s="184">
        <v>161679.6</v>
      </c>
    </row>
    <row r="776" spans="1:9">
      <c r="A776" s="534"/>
      <c r="B776" s="532"/>
      <c r="C776" s="182">
        <v>45017</v>
      </c>
      <c r="D776" s="183">
        <v>61866.3</v>
      </c>
      <c r="E776" s="182">
        <v>45017</v>
      </c>
      <c r="F776" s="184">
        <v>20333.7</v>
      </c>
      <c r="G776" s="184"/>
      <c r="H776" s="185"/>
      <c r="I776" s="184">
        <v>210057.12</v>
      </c>
    </row>
    <row r="777" spans="1:9">
      <c r="A777" s="534"/>
      <c r="B777" s="532"/>
      <c r="C777" s="182">
        <v>45047</v>
      </c>
      <c r="D777" s="183">
        <v>118225.20000000001</v>
      </c>
      <c r="E777" s="182">
        <v>45047</v>
      </c>
      <c r="F777" s="184">
        <v>38854.799999999996</v>
      </c>
      <c r="G777" s="184"/>
      <c r="H777" s="185"/>
      <c r="I777" s="184">
        <v>393266.16</v>
      </c>
    </row>
    <row r="778" spans="1:9">
      <c r="A778" s="534"/>
      <c r="B778" s="532"/>
      <c r="C778" s="182">
        <v>45078</v>
      </c>
      <c r="D778" s="183">
        <v>127007.1</v>
      </c>
      <c r="E778" s="182">
        <v>45078</v>
      </c>
      <c r="F778" s="184">
        <v>40752.9</v>
      </c>
      <c r="G778" s="184"/>
      <c r="H778" s="185"/>
      <c r="I778" s="184">
        <v>92221.92</v>
      </c>
    </row>
    <row r="779" spans="1:9">
      <c r="A779" s="534"/>
      <c r="B779" s="532"/>
      <c r="C779" s="182">
        <v>45108</v>
      </c>
      <c r="D779" s="183">
        <v>155210.70000000001</v>
      </c>
      <c r="E779" s="182">
        <v>45108</v>
      </c>
      <c r="F779" s="184">
        <v>60549.3</v>
      </c>
      <c r="G779" s="184"/>
      <c r="H779" s="185"/>
      <c r="I779" s="184">
        <v>289948.68</v>
      </c>
    </row>
    <row r="780" spans="1:9">
      <c r="A780" s="534"/>
      <c r="B780" s="532"/>
      <c r="C780" s="182">
        <v>45139</v>
      </c>
      <c r="D780" s="183">
        <v>61866.3</v>
      </c>
      <c r="E780" s="182">
        <v>45139</v>
      </c>
      <c r="F780" s="184">
        <v>20333.7</v>
      </c>
      <c r="G780" s="184"/>
      <c r="H780" s="185"/>
      <c r="I780" s="184">
        <v>271850.03999999998</v>
      </c>
    </row>
    <row r="781" spans="1:9">
      <c r="A781" s="534"/>
      <c r="B781" s="533"/>
      <c r="C781" s="182">
        <v>45170</v>
      </c>
      <c r="D781" s="183">
        <v>88438.200000000012</v>
      </c>
      <c r="E781" s="182">
        <v>45170</v>
      </c>
      <c r="F781" s="184">
        <v>34201.799999999996</v>
      </c>
      <c r="G781" s="184"/>
      <c r="H781" s="185"/>
      <c r="I781" s="184">
        <v>243855.35999999999</v>
      </c>
    </row>
    <row r="782" spans="1:9">
      <c r="A782" s="534">
        <v>46</v>
      </c>
      <c r="B782" s="531" t="s">
        <v>2953</v>
      </c>
      <c r="C782" s="182">
        <v>44652</v>
      </c>
      <c r="D782" s="183">
        <v>38160</v>
      </c>
      <c r="E782" s="182">
        <v>44652</v>
      </c>
      <c r="F782" s="184">
        <v>0</v>
      </c>
      <c r="G782" s="184"/>
      <c r="H782" s="185"/>
      <c r="I782" s="184">
        <v>176047.2</v>
      </c>
    </row>
    <row r="783" spans="1:9">
      <c r="A783" s="534"/>
      <c r="B783" s="532"/>
      <c r="C783" s="182">
        <v>44682</v>
      </c>
      <c r="D783" s="183">
        <v>16920</v>
      </c>
      <c r="E783" s="182">
        <v>44682</v>
      </c>
      <c r="F783" s="184">
        <v>0</v>
      </c>
      <c r="G783" s="184"/>
      <c r="H783" s="185"/>
      <c r="I783" s="184">
        <v>206858.4</v>
      </c>
    </row>
    <row r="784" spans="1:9">
      <c r="A784" s="534"/>
      <c r="B784" s="532"/>
      <c r="C784" s="182">
        <v>44713</v>
      </c>
      <c r="D784" s="183">
        <v>25020</v>
      </c>
      <c r="E784" s="182">
        <v>44713</v>
      </c>
      <c r="F784" s="184">
        <v>0</v>
      </c>
      <c r="G784" s="184"/>
      <c r="H784" s="185"/>
      <c r="I784" s="184">
        <v>186925.2</v>
      </c>
    </row>
    <row r="785" spans="1:9">
      <c r="A785" s="534"/>
      <c r="B785" s="532"/>
      <c r="C785" s="182">
        <v>44743</v>
      </c>
      <c r="D785" s="183">
        <v>127575.9</v>
      </c>
      <c r="E785" s="182">
        <v>44743</v>
      </c>
      <c r="F785" s="184">
        <v>34244.1</v>
      </c>
      <c r="G785" s="184"/>
      <c r="H785" s="185"/>
      <c r="I785" s="184">
        <v>175694.4</v>
      </c>
    </row>
    <row r="786" spans="1:9">
      <c r="A786" s="534"/>
      <c r="B786" s="532"/>
      <c r="C786" s="182">
        <v>44774</v>
      </c>
      <c r="D786" s="183">
        <v>25128</v>
      </c>
      <c r="E786" s="182">
        <v>44774</v>
      </c>
      <c r="F786" s="184">
        <v>2592</v>
      </c>
      <c r="G786" s="184"/>
      <c r="H786" s="185"/>
      <c r="I786" s="184">
        <v>210739.20000000001</v>
      </c>
    </row>
    <row r="787" spans="1:9">
      <c r="A787" s="534"/>
      <c r="B787" s="532"/>
      <c r="C787" s="182">
        <v>44805</v>
      </c>
      <c r="D787" s="183">
        <v>31320</v>
      </c>
      <c r="E787" s="182">
        <v>44805</v>
      </c>
      <c r="F787" s="184">
        <v>0</v>
      </c>
      <c r="G787" s="184"/>
      <c r="H787" s="185"/>
      <c r="I787" s="184">
        <v>208034.4</v>
      </c>
    </row>
    <row r="788" spans="1:9">
      <c r="A788" s="534"/>
      <c r="B788" s="532"/>
      <c r="C788" s="182">
        <v>44835</v>
      </c>
      <c r="D788" s="183">
        <v>26549.1</v>
      </c>
      <c r="E788" s="182">
        <v>44835</v>
      </c>
      <c r="F788" s="184">
        <v>4950.9000000000005</v>
      </c>
      <c r="G788" s="184"/>
      <c r="H788" s="185"/>
      <c r="I788" s="184">
        <v>216795.6</v>
      </c>
    </row>
    <row r="789" spans="1:9">
      <c r="A789" s="534"/>
      <c r="B789" s="532"/>
      <c r="C789" s="182">
        <v>44866</v>
      </c>
      <c r="D789" s="183">
        <v>25599.599999999999</v>
      </c>
      <c r="E789" s="182">
        <v>44866</v>
      </c>
      <c r="F789" s="184">
        <v>2120.4</v>
      </c>
      <c r="G789" s="184"/>
      <c r="H789" s="185"/>
      <c r="I789" s="184">
        <v>197356.2</v>
      </c>
    </row>
    <row r="790" spans="1:9">
      <c r="A790" s="534"/>
      <c r="B790" s="532"/>
      <c r="C790" s="182">
        <v>44896</v>
      </c>
      <c r="D790" s="183">
        <v>40140</v>
      </c>
      <c r="E790" s="182">
        <v>44896</v>
      </c>
      <c r="F790" s="184">
        <v>0</v>
      </c>
      <c r="G790" s="184"/>
      <c r="H790" s="185"/>
      <c r="I790" s="184">
        <v>214149.6</v>
      </c>
    </row>
    <row r="791" spans="1:9">
      <c r="A791" s="534"/>
      <c r="B791" s="532"/>
      <c r="C791" s="182">
        <v>44927</v>
      </c>
      <c r="D791" s="183">
        <v>54640.800000000003</v>
      </c>
      <c r="E791" s="182">
        <v>44927</v>
      </c>
      <c r="F791" s="184">
        <v>2779.2000000000003</v>
      </c>
      <c r="G791" s="184"/>
      <c r="H791" s="185"/>
      <c r="I791" s="184">
        <v>234906</v>
      </c>
    </row>
    <row r="792" spans="1:9">
      <c r="A792" s="534"/>
      <c r="B792" s="532"/>
      <c r="C792" s="182">
        <v>44958</v>
      </c>
      <c r="D792" s="183">
        <v>58393.8</v>
      </c>
      <c r="E792" s="182">
        <v>44958</v>
      </c>
      <c r="F792" s="184">
        <v>6226.1999999999989</v>
      </c>
      <c r="G792" s="184"/>
      <c r="H792" s="185"/>
      <c r="I792" s="184">
        <v>143236.79999999999</v>
      </c>
    </row>
    <row r="793" spans="1:9">
      <c r="A793" s="534"/>
      <c r="B793" s="532"/>
      <c r="C793" s="182">
        <v>44986</v>
      </c>
      <c r="D793" s="183">
        <v>102543.3</v>
      </c>
      <c r="E793" s="182">
        <v>44986</v>
      </c>
      <c r="F793" s="184">
        <v>8156.6999999999989</v>
      </c>
      <c r="G793" s="184"/>
      <c r="H793" s="185"/>
      <c r="I793" s="184">
        <v>190159.2</v>
      </c>
    </row>
    <row r="794" spans="1:9">
      <c r="A794" s="534"/>
      <c r="B794" s="532"/>
      <c r="C794" s="182">
        <v>45017</v>
      </c>
      <c r="D794" s="183">
        <v>51983.100000000006</v>
      </c>
      <c r="E794" s="182">
        <v>45017</v>
      </c>
      <c r="F794" s="184">
        <v>16236.899999999998</v>
      </c>
      <c r="G794" s="184"/>
      <c r="H794" s="185"/>
      <c r="I794" s="184">
        <v>148352.4</v>
      </c>
    </row>
    <row r="795" spans="1:9">
      <c r="A795" s="534"/>
      <c r="B795" s="532"/>
      <c r="C795" s="182">
        <v>45047</v>
      </c>
      <c r="D795" s="183">
        <v>109672.20000000001</v>
      </c>
      <c r="E795" s="182">
        <v>45047</v>
      </c>
      <c r="F795" s="184">
        <v>33427.799999999996</v>
      </c>
      <c r="G795" s="184"/>
      <c r="H795" s="185"/>
      <c r="I795" s="184">
        <v>222440.4</v>
      </c>
    </row>
    <row r="796" spans="1:9">
      <c r="A796" s="534"/>
      <c r="B796" s="532"/>
      <c r="C796" s="182">
        <v>45078</v>
      </c>
      <c r="D796" s="183">
        <v>125788.5</v>
      </c>
      <c r="E796" s="182">
        <v>45078</v>
      </c>
      <c r="F796" s="184">
        <v>38011.5</v>
      </c>
      <c r="G796" s="184"/>
      <c r="H796" s="185"/>
      <c r="I796" s="184">
        <v>256021.8</v>
      </c>
    </row>
    <row r="797" spans="1:9">
      <c r="A797" s="534"/>
      <c r="B797" s="532"/>
      <c r="C797" s="182">
        <v>45108</v>
      </c>
      <c r="D797" s="183">
        <v>127575.9</v>
      </c>
      <c r="E797" s="182">
        <v>45108</v>
      </c>
      <c r="F797" s="184">
        <v>34244.1</v>
      </c>
      <c r="G797" s="184"/>
      <c r="H797" s="185"/>
      <c r="I797" s="184">
        <v>309507.59999999998</v>
      </c>
    </row>
    <row r="798" spans="1:9">
      <c r="A798" s="534"/>
      <c r="B798" s="532"/>
      <c r="C798" s="182">
        <v>45139</v>
      </c>
      <c r="D798" s="183">
        <v>51983.100000000006</v>
      </c>
      <c r="E798" s="182">
        <v>45139</v>
      </c>
      <c r="F798" s="184">
        <v>16236.899999999998</v>
      </c>
      <c r="G798" s="184"/>
      <c r="H798" s="185"/>
      <c r="I798" s="184">
        <v>283201.2</v>
      </c>
    </row>
    <row r="799" spans="1:9">
      <c r="A799" s="534"/>
      <c r="B799" s="533"/>
      <c r="C799" s="182">
        <v>45170</v>
      </c>
      <c r="D799" s="183">
        <v>154164.29999999999</v>
      </c>
      <c r="E799" s="182">
        <v>45170</v>
      </c>
      <c r="F799" s="184">
        <v>42437.700000000004</v>
      </c>
      <c r="G799" s="184"/>
      <c r="H799" s="185"/>
      <c r="I799" s="184">
        <v>330168.59999999998</v>
      </c>
    </row>
    <row r="800" spans="1:9">
      <c r="A800" s="534">
        <v>47</v>
      </c>
      <c r="B800" s="531" t="s">
        <v>2937</v>
      </c>
      <c r="C800" s="182">
        <v>44652</v>
      </c>
      <c r="D800" s="183">
        <v>283818.59999999998</v>
      </c>
      <c r="E800" s="182">
        <v>44652</v>
      </c>
      <c r="F800" s="184">
        <v>74381.400000000009</v>
      </c>
      <c r="G800" s="184"/>
      <c r="H800" s="185"/>
      <c r="I800" s="184">
        <v>225898.2</v>
      </c>
    </row>
    <row r="801" spans="1:9">
      <c r="A801" s="534"/>
      <c r="B801" s="532"/>
      <c r="C801" s="182">
        <v>44682</v>
      </c>
      <c r="D801" s="183">
        <v>283280.7</v>
      </c>
      <c r="E801" s="182">
        <v>44682</v>
      </c>
      <c r="F801" s="184">
        <v>70719.3</v>
      </c>
      <c r="G801" s="184"/>
      <c r="H801" s="185"/>
      <c r="I801" s="184">
        <v>161508.6</v>
      </c>
    </row>
    <row r="802" spans="1:9">
      <c r="A802" s="534"/>
      <c r="B802" s="532"/>
      <c r="C802" s="182">
        <v>44713</v>
      </c>
      <c r="D802" s="183">
        <v>184057.80000000002</v>
      </c>
      <c r="E802" s="182">
        <v>44713</v>
      </c>
      <c r="F802" s="184">
        <v>75742.199999999983</v>
      </c>
      <c r="G802" s="184"/>
      <c r="H802" s="185"/>
      <c r="I802" s="184">
        <v>202435.20000000001</v>
      </c>
    </row>
    <row r="803" spans="1:9">
      <c r="A803" s="534"/>
      <c r="B803" s="532"/>
      <c r="C803" s="182">
        <v>44743</v>
      </c>
      <c r="D803" s="183">
        <v>378294.60000000003</v>
      </c>
      <c r="E803" s="182">
        <v>44743</v>
      </c>
      <c r="F803" s="184">
        <v>159305.39999999997</v>
      </c>
      <c r="G803" s="184"/>
      <c r="H803" s="185"/>
      <c r="I803" s="184">
        <v>208137.60000000001</v>
      </c>
    </row>
    <row r="804" spans="1:9">
      <c r="A804" s="534"/>
      <c r="B804" s="532"/>
      <c r="C804" s="182">
        <v>44774</v>
      </c>
      <c r="D804" s="183">
        <v>201658.8</v>
      </c>
      <c r="E804" s="182">
        <v>44774</v>
      </c>
      <c r="F804" s="184">
        <v>37141.200000000004</v>
      </c>
      <c r="G804" s="184"/>
      <c r="H804" s="185"/>
      <c r="I804" s="184">
        <v>189010.8</v>
      </c>
    </row>
    <row r="805" spans="1:9">
      <c r="A805" s="534"/>
      <c r="B805" s="532"/>
      <c r="C805" s="182">
        <v>44805</v>
      </c>
      <c r="D805" s="183">
        <v>127788.29999999999</v>
      </c>
      <c r="E805" s="182">
        <v>44805</v>
      </c>
      <c r="F805" s="184">
        <v>261011.7</v>
      </c>
      <c r="G805" s="184"/>
      <c r="H805" s="185"/>
      <c r="I805" s="184">
        <v>210216.6</v>
      </c>
    </row>
    <row r="806" spans="1:9">
      <c r="A806" s="534"/>
      <c r="B806" s="532"/>
      <c r="C806" s="182">
        <v>44835</v>
      </c>
      <c r="D806" s="183">
        <v>237600</v>
      </c>
      <c r="E806" s="182">
        <v>44835</v>
      </c>
      <c r="F806" s="184">
        <v>0</v>
      </c>
      <c r="G806" s="184"/>
      <c r="H806" s="185"/>
      <c r="I806" s="184">
        <v>209092.8</v>
      </c>
    </row>
    <row r="807" spans="1:9">
      <c r="A807" s="534"/>
      <c r="B807" s="532"/>
      <c r="C807" s="182">
        <v>44866</v>
      </c>
      <c r="D807" s="183">
        <v>228838.2</v>
      </c>
      <c r="E807" s="182">
        <v>44866</v>
      </c>
      <c r="F807" s="184">
        <v>83161.8</v>
      </c>
      <c r="G807" s="184"/>
      <c r="H807" s="185"/>
      <c r="I807" s="184">
        <v>151113.60000000001</v>
      </c>
    </row>
    <row r="808" spans="1:9">
      <c r="A808" s="534"/>
      <c r="B808" s="532"/>
      <c r="C808" s="182">
        <v>44896</v>
      </c>
      <c r="D808" s="183">
        <v>264693</v>
      </c>
      <c r="E808" s="182">
        <v>44896</v>
      </c>
      <c r="F808" s="184">
        <v>236907</v>
      </c>
      <c r="G808" s="184"/>
      <c r="H808" s="185"/>
      <c r="I808" s="184">
        <v>177046.8</v>
      </c>
    </row>
    <row r="809" spans="1:9">
      <c r="A809" s="534"/>
      <c r="B809" s="532"/>
      <c r="C809" s="182">
        <v>44927</v>
      </c>
      <c r="D809" s="183">
        <v>274773.60000000003</v>
      </c>
      <c r="E809" s="182">
        <v>44927</v>
      </c>
      <c r="F809" s="184">
        <v>175226.39999999997</v>
      </c>
      <c r="G809" s="184"/>
      <c r="H809" s="185"/>
      <c r="I809" s="184">
        <v>146534.39999999999</v>
      </c>
    </row>
    <row r="810" spans="1:9">
      <c r="A810" s="534"/>
      <c r="B810" s="532"/>
      <c r="C810" s="182">
        <v>44958</v>
      </c>
      <c r="D810" s="183">
        <v>285123.30000000005</v>
      </c>
      <c r="E810" s="182">
        <v>44958</v>
      </c>
      <c r="F810" s="184">
        <v>129296.69999999998</v>
      </c>
      <c r="G810" s="184"/>
      <c r="H810" s="185"/>
      <c r="I810" s="184"/>
    </row>
    <row r="811" spans="1:9">
      <c r="A811" s="534"/>
      <c r="B811" s="532"/>
      <c r="C811" s="182">
        <v>44986</v>
      </c>
      <c r="D811" s="183">
        <v>392298.30000000005</v>
      </c>
      <c r="E811" s="182">
        <v>44986</v>
      </c>
      <c r="F811" s="184">
        <v>155081.69999999998</v>
      </c>
      <c r="G811" s="184"/>
      <c r="H811" s="185"/>
      <c r="I811" s="184">
        <v>131155.20000000001</v>
      </c>
    </row>
    <row r="812" spans="1:9">
      <c r="A812" s="534"/>
      <c r="B812" s="532"/>
      <c r="C812" s="182">
        <v>45017</v>
      </c>
      <c r="D812" s="183">
        <v>391845.30000000005</v>
      </c>
      <c r="E812" s="182">
        <v>45017</v>
      </c>
      <c r="F812" s="184">
        <v>163154.69999999998</v>
      </c>
      <c r="G812" s="184"/>
      <c r="H812" s="185"/>
      <c r="I812" s="184">
        <v>185446.8</v>
      </c>
    </row>
    <row r="813" spans="1:9">
      <c r="A813" s="534"/>
      <c r="B813" s="532"/>
      <c r="C813" s="182">
        <v>45047</v>
      </c>
      <c r="D813" s="183">
        <v>208916.69999999998</v>
      </c>
      <c r="E813" s="182">
        <v>45047</v>
      </c>
      <c r="F813" s="184">
        <v>203883.30000000002</v>
      </c>
      <c r="G813" s="184"/>
      <c r="H813" s="185"/>
      <c r="I813" s="184">
        <v>246925.8</v>
      </c>
    </row>
    <row r="814" spans="1:9">
      <c r="A814" s="534"/>
      <c r="B814" s="532"/>
      <c r="C814" s="182">
        <v>45078</v>
      </c>
      <c r="D814" s="183">
        <v>184206.9</v>
      </c>
      <c r="E814" s="182">
        <v>45078</v>
      </c>
      <c r="F814" s="184">
        <v>133793.1</v>
      </c>
      <c r="G814" s="184"/>
      <c r="H814" s="185"/>
      <c r="I814" s="184">
        <v>205623.6</v>
      </c>
    </row>
    <row r="815" spans="1:9">
      <c r="A815" s="534"/>
      <c r="B815" s="532"/>
      <c r="C815" s="182">
        <v>45108</v>
      </c>
      <c r="D815" s="183">
        <v>378294.60000000003</v>
      </c>
      <c r="E815" s="182">
        <v>45108</v>
      </c>
      <c r="F815" s="184">
        <v>159305.39999999997</v>
      </c>
      <c r="G815" s="184"/>
      <c r="H815" s="185"/>
      <c r="I815" s="184">
        <v>255479.4</v>
      </c>
    </row>
    <row r="816" spans="1:9">
      <c r="A816" s="534"/>
      <c r="B816" s="532"/>
      <c r="C816" s="182">
        <v>45139</v>
      </c>
      <c r="D816" s="183">
        <v>391845.30000000005</v>
      </c>
      <c r="E816" s="182">
        <v>45139</v>
      </c>
      <c r="F816" s="184">
        <v>163154.69999999998</v>
      </c>
      <c r="G816" s="184"/>
      <c r="H816" s="185"/>
      <c r="I816" s="184">
        <v>230175</v>
      </c>
    </row>
    <row r="817" spans="1:9">
      <c r="A817" s="534"/>
      <c r="B817" s="533"/>
      <c r="C817" s="182">
        <v>45170</v>
      </c>
      <c r="D817" s="183">
        <v>189285.30000000002</v>
      </c>
      <c r="E817" s="182">
        <v>45170</v>
      </c>
      <c r="F817" s="184">
        <v>138314.69999999998</v>
      </c>
      <c r="G817" s="184"/>
      <c r="H817" s="185"/>
      <c r="I817" s="184">
        <v>239738.4</v>
      </c>
    </row>
    <row r="818" spans="1:9">
      <c r="A818" s="534">
        <v>48</v>
      </c>
      <c r="B818" s="531" t="s">
        <v>2930</v>
      </c>
      <c r="C818" s="182">
        <v>44652</v>
      </c>
      <c r="D818" s="183">
        <v>504387.60000000003</v>
      </c>
      <c r="E818" s="182">
        <v>44652</v>
      </c>
      <c r="F818" s="184">
        <v>236462.39999999997</v>
      </c>
      <c r="G818" s="184"/>
      <c r="H818" s="185"/>
      <c r="I818" s="184">
        <v>224250</v>
      </c>
    </row>
    <row r="819" spans="1:9">
      <c r="A819" s="534"/>
      <c r="B819" s="532"/>
      <c r="C819" s="182">
        <v>44682</v>
      </c>
      <c r="D819" s="183">
        <v>505246.5</v>
      </c>
      <c r="E819" s="182">
        <v>44682</v>
      </c>
      <c r="F819" s="184">
        <v>204853.5</v>
      </c>
      <c r="G819" s="184"/>
      <c r="H819" s="185"/>
      <c r="I819" s="184">
        <v>183760</v>
      </c>
    </row>
    <row r="820" spans="1:9">
      <c r="A820" s="534"/>
      <c r="B820" s="532"/>
      <c r="C820" s="182">
        <v>44713</v>
      </c>
      <c r="D820" s="183">
        <v>378082.5</v>
      </c>
      <c r="E820" s="182">
        <v>44713</v>
      </c>
      <c r="F820" s="184">
        <v>172417.5</v>
      </c>
      <c r="G820" s="184"/>
      <c r="H820" s="185"/>
      <c r="I820" s="184">
        <v>230260</v>
      </c>
    </row>
    <row r="821" spans="1:9">
      <c r="A821" s="534"/>
      <c r="B821" s="532"/>
      <c r="C821" s="182">
        <v>44743</v>
      </c>
      <c r="D821" s="183">
        <v>297274.80000000005</v>
      </c>
      <c r="E821" s="182">
        <v>44743</v>
      </c>
      <c r="F821" s="184">
        <v>191275.19999999998</v>
      </c>
      <c r="G821" s="184"/>
      <c r="H821" s="185"/>
      <c r="I821" s="184">
        <v>227320</v>
      </c>
    </row>
    <row r="822" spans="1:9">
      <c r="A822" s="534"/>
      <c r="B822" s="532"/>
      <c r="C822" s="182">
        <v>44774</v>
      </c>
      <c r="D822" s="183">
        <v>393632.69999999995</v>
      </c>
      <c r="E822" s="182">
        <v>44774</v>
      </c>
      <c r="F822" s="184">
        <v>172167.30000000002</v>
      </c>
      <c r="G822" s="184"/>
      <c r="H822" s="185"/>
      <c r="I822" s="184">
        <v>251500</v>
      </c>
    </row>
    <row r="823" spans="1:9">
      <c r="A823" s="534"/>
      <c r="B823" s="532"/>
      <c r="C823" s="182">
        <v>44805</v>
      </c>
      <c r="D823" s="183">
        <v>393182.4</v>
      </c>
      <c r="E823" s="182">
        <v>44805</v>
      </c>
      <c r="F823" s="184">
        <v>174117.6</v>
      </c>
      <c r="G823" s="184"/>
      <c r="H823" s="185"/>
      <c r="I823" s="184">
        <v>224600</v>
      </c>
    </row>
    <row r="824" spans="1:9">
      <c r="A824" s="534"/>
      <c r="B824" s="532"/>
      <c r="C824" s="182">
        <v>44835</v>
      </c>
      <c r="D824" s="183">
        <v>391645.19999999995</v>
      </c>
      <c r="E824" s="182">
        <v>44835</v>
      </c>
      <c r="F824" s="184">
        <v>177004.80000000002</v>
      </c>
      <c r="G824" s="184"/>
      <c r="H824" s="185"/>
      <c r="I824" s="184">
        <v>230080</v>
      </c>
    </row>
    <row r="825" spans="1:9">
      <c r="A825" s="534"/>
      <c r="B825" s="532"/>
      <c r="C825" s="182">
        <v>44866</v>
      </c>
      <c r="D825" s="183">
        <v>428781.30000000005</v>
      </c>
      <c r="E825" s="182">
        <v>44866</v>
      </c>
      <c r="F825" s="184">
        <v>181118.69999999998</v>
      </c>
      <c r="G825" s="184"/>
      <c r="H825" s="185"/>
      <c r="I825" s="184">
        <v>238550</v>
      </c>
    </row>
    <row r="826" spans="1:9">
      <c r="A826" s="534"/>
      <c r="B826" s="532"/>
      <c r="C826" s="182">
        <v>44896</v>
      </c>
      <c r="D826" s="183">
        <v>418639.19999999995</v>
      </c>
      <c r="E826" s="182">
        <v>44896</v>
      </c>
      <c r="F826" s="184">
        <v>192160.80000000002</v>
      </c>
      <c r="G826" s="184"/>
      <c r="H826" s="185"/>
      <c r="I826" s="184">
        <v>238470</v>
      </c>
    </row>
    <row r="827" spans="1:9">
      <c r="A827" s="534"/>
      <c r="B827" s="532"/>
      <c r="C827" s="182">
        <v>44927</v>
      </c>
      <c r="D827" s="183">
        <v>462756</v>
      </c>
      <c r="E827" s="182">
        <v>44927</v>
      </c>
      <c r="F827" s="184">
        <v>201744</v>
      </c>
      <c r="G827" s="184"/>
      <c r="H827" s="185"/>
      <c r="I827" s="184">
        <v>236110</v>
      </c>
    </row>
    <row r="828" spans="1:9">
      <c r="A828" s="534"/>
      <c r="B828" s="532"/>
      <c r="C828" s="182">
        <v>44958</v>
      </c>
      <c r="D828" s="183">
        <v>425636.4</v>
      </c>
      <c r="E828" s="182">
        <v>44958</v>
      </c>
      <c r="F828" s="184">
        <v>191163.6</v>
      </c>
      <c r="G828" s="184"/>
      <c r="H828" s="185"/>
      <c r="I828" s="184">
        <v>213690</v>
      </c>
    </row>
    <row r="829" spans="1:9">
      <c r="A829" s="534"/>
      <c r="B829" s="532"/>
      <c r="C829" s="182">
        <v>44986</v>
      </c>
      <c r="D829" s="183">
        <v>420198.30000000005</v>
      </c>
      <c r="E829" s="182">
        <v>44986</v>
      </c>
      <c r="F829" s="184">
        <v>195851.69999999998</v>
      </c>
      <c r="G829" s="184"/>
      <c r="H829" s="185"/>
      <c r="I829" s="184">
        <v>203580</v>
      </c>
    </row>
    <row r="830" spans="1:9">
      <c r="A830" s="534"/>
      <c r="B830" s="532"/>
      <c r="C830" s="182">
        <v>45017</v>
      </c>
      <c r="D830" s="183">
        <v>357672.30000000005</v>
      </c>
      <c r="E830" s="182">
        <v>45017</v>
      </c>
      <c r="F830" s="184">
        <v>217127.69999999998</v>
      </c>
      <c r="G830" s="184"/>
      <c r="H830" s="185"/>
      <c r="I830" s="184">
        <v>174950</v>
      </c>
    </row>
    <row r="831" spans="1:9">
      <c r="A831" s="534"/>
      <c r="B831" s="532"/>
      <c r="C831" s="182">
        <v>45047</v>
      </c>
      <c r="D831" s="183">
        <v>378285</v>
      </c>
      <c r="E831" s="182">
        <v>45047</v>
      </c>
      <c r="F831" s="184">
        <v>224865</v>
      </c>
      <c r="G831" s="184"/>
      <c r="H831" s="185"/>
      <c r="I831" s="184">
        <v>186160</v>
      </c>
    </row>
    <row r="832" spans="1:9">
      <c r="A832" s="534"/>
      <c r="B832" s="532"/>
      <c r="C832" s="182">
        <v>45078</v>
      </c>
      <c r="D832" s="183">
        <v>354124.19999999995</v>
      </c>
      <c r="E832" s="182">
        <v>45078</v>
      </c>
      <c r="F832" s="184">
        <v>226675.80000000002</v>
      </c>
      <c r="G832" s="184"/>
      <c r="H832" s="185"/>
      <c r="I832" s="184">
        <v>197120</v>
      </c>
    </row>
    <row r="833" spans="1:9">
      <c r="A833" s="534"/>
      <c r="B833" s="532"/>
      <c r="C833" s="182">
        <v>45108</v>
      </c>
      <c r="D833" s="183">
        <v>297274.80000000005</v>
      </c>
      <c r="E833" s="182">
        <v>45108</v>
      </c>
      <c r="F833" s="184">
        <v>191275.19999999998</v>
      </c>
      <c r="G833" s="184"/>
      <c r="H833" s="185"/>
      <c r="I833" s="184">
        <v>159610</v>
      </c>
    </row>
    <row r="834" spans="1:9">
      <c r="A834" s="534"/>
      <c r="B834" s="532"/>
      <c r="C834" s="182">
        <v>45139</v>
      </c>
      <c r="D834" s="183">
        <v>357672.30000000005</v>
      </c>
      <c r="E834" s="182">
        <v>45139</v>
      </c>
      <c r="F834" s="184">
        <v>217127.69999999998</v>
      </c>
      <c r="G834" s="184"/>
      <c r="H834" s="185"/>
      <c r="I834" s="184">
        <v>193590</v>
      </c>
    </row>
    <row r="835" spans="1:9">
      <c r="A835" s="534"/>
      <c r="B835" s="533"/>
      <c r="C835" s="182">
        <v>45170</v>
      </c>
      <c r="D835" s="183">
        <v>378934.5</v>
      </c>
      <c r="E835" s="182">
        <v>45170</v>
      </c>
      <c r="F835" s="184">
        <v>247315.5</v>
      </c>
      <c r="G835" s="184"/>
      <c r="H835" s="185"/>
      <c r="I835" s="184">
        <v>197320</v>
      </c>
    </row>
    <row r="836" spans="1:9">
      <c r="A836" s="534">
        <v>49</v>
      </c>
      <c r="B836" s="531" t="s">
        <v>2925</v>
      </c>
      <c r="C836" s="182">
        <v>44652</v>
      </c>
      <c r="D836" s="183">
        <v>638027.10000000009</v>
      </c>
      <c r="E836" s="182">
        <v>44652</v>
      </c>
      <c r="F836" s="184">
        <v>264312.89999999997</v>
      </c>
      <c r="G836" s="184"/>
      <c r="H836" s="185"/>
      <c r="I836" s="184">
        <v>267318</v>
      </c>
    </row>
    <row r="837" spans="1:9">
      <c r="A837" s="534"/>
      <c r="B837" s="532"/>
      <c r="C837" s="182">
        <v>44682</v>
      </c>
      <c r="D837" s="183">
        <v>659415.30000000005</v>
      </c>
      <c r="E837" s="182">
        <v>44682</v>
      </c>
      <c r="F837" s="184">
        <v>255944.7</v>
      </c>
      <c r="G837" s="184"/>
      <c r="H837" s="185"/>
      <c r="I837" s="184">
        <v>222600</v>
      </c>
    </row>
    <row r="838" spans="1:9">
      <c r="A838" s="534"/>
      <c r="B838" s="532"/>
      <c r="C838" s="182">
        <v>44713</v>
      </c>
      <c r="D838" s="183">
        <v>640921.5</v>
      </c>
      <c r="E838" s="182">
        <v>44713</v>
      </c>
      <c r="F838" s="184">
        <v>262498.5</v>
      </c>
      <c r="G838" s="184"/>
      <c r="H838" s="185"/>
      <c r="I838" s="184">
        <v>235116</v>
      </c>
    </row>
    <row r="839" spans="1:9">
      <c r="A839" s="534"/>
      <c r="B839" s="532"/>
      <c r="C839" s="182">
        <v>44743</v>
      </c>
      <c r="D839" s="183">
        <v>614829</v>
      </c>
      <c r="E839" s="182">
        <v>44743</v>
      </c>
      <c r="F839" s="184">
        <v>406251</v>
      </c>
      <c r="G839" s="184"/>
      <c r="H839" s="185"/>
      <c r="I839" s="184">
        <v>232260</v>
      </c>
    </row>
    <row r="840" spans="1:9">
      <c r="A840" s="534"/>
      <c r="B840" s="532"/>
      <c r="C840" s="182">
        <v>44774</v>
      </c>
      <c r="D840" s="183">
        <v>347327.7</v>
      </c>
      <c r="E840" s="182">
        <v>44774</v>
      </c>
      <c r="F840" s="184">
        <v>95892.3</v>
      </c>
      <c r="G840" s="184"/>
      <c r="H840" s="185"/>
      <c r="I840" s="184">
        <v>250584</v>
      </c>
    </row>
    <row r="841" spans="1:9">
      <c r="A841" s="534"/>
      <c r="B841" s="532"/>
      <c r="C841" s="182">
        <v>44805</v>
      </c>
      <c r="D841" s="183">
        <v>519049.5</v>
      </c>
      <c r="E841" s="182">
        <v>44805</v>
      </c>
      <c r="F841" s="184">
        <v>271390.5</v>
      </c>
      <c r="G841" s="184"/>
      <c r="H841" s="185"/>
      <c r="I841" s="184">
        <v>280446</v>
      </c>
    </row>
    <row r="842" spans="1:9">
      <c r="A842" s="534"/>
      <c r="B842" s="532"/>
      <c r="C842" s="182">
        <v>44835</v>
      </c>
      <c r="D842" s="183">
        <v>352120.5</v>
      </c>
      <c r="E842" s="182">
        <v>44835</v>
      </c>
      <c r="F842" s="184">
        <v>179779.5</v>
      </c>
      <c r="G842" s="184"/>
      <c r="H842" s="185"/>
      <c r="I842" s="184">
        <v>235692</v>
      </c>
    </row>
    <row r="843" spans="1:9">
      <c r="A843" s="534"/>
      <c r="B843" s="532"/>
      <c r="C843" s="182">
        <v>44866</v>
      </c>
      <c r="D843" s="183">
        <v>483594.3</v>
      </c>
      <c r="E843" s="182">
        <v>44866</v>
      </c>
      <c r="F843" s="184">
        <v>277805.7</v>
      </c>
      <c r="G843" s="184"/>
      <c r="H843" s="185"/>
      <c r="I843" s="184">
        <v>242358</v>
      </c>
    </row>
    <row r="844" spans="1:9">
      <c r="A844" s="534"/>
      <c r="B844" s="532"/>
      <c r="C844" s="182">
        <v>44896</v>
      </c>
      <c r="D844" s="183">
        <v>510864.30000000005</v>
      </c>
      <c r="E844" s="182">
        <v>44896</v>
      </c>
      <c r="F844" s="184">
        <v>230735.69999999998</v>
      </c>
      <c r="G844" s="184"/>
      <c r="H844" s="185"/>
      <c r="I844" s="184">
        <v>243786</v>
      </c>
    </row>
    <row r="845" spans="1:9">
      <c r="A845" s="534"/>
      <c r="B845" s="532"/>
      <c r="C845" s="182">
        <v>44927</v>
      </c>
      <c r="D845" s="183">
        <v>497515.5</v>
      </c>
      <c r="E845" s="182">
        <v>44927</v>
      </c>
      <c r="F845" s="184">
        <v>254884.5</v>
      </c>
      <c r="G845" s="184"/>
      <c r="H845" s="185"/>
      <c r="I845" s="184">
        <v>412752</v>
      </c>
    </row>
    <row r="846" spans="1:9">
      <c r="A846" s="534"/>
      <c r="B846" s="532"/>
      <c r="C846" s="182">
        <v>44958</v>
      </c>
      <c r="D846" s="183">
        <v>580392.60000000009</v>
      </c>
      <c r="E846" s="182">
        <v>44958</v>
      </c>
      <c r="F846" s="184">
        <v>232367.39999999997</v>
      </c>
      <c r="G846" s="184"/>
      <c r="H846" s="185"/>
      <c r="I846" s="184">
        <v>265200</v>
      </c>
    </row>
    <row r="847" spans="1:9">
      <c r="A847" s="534"/>
      <c r="B847" s="532"/>
      <c r="C847" s="182">
        <v>44986</v>
      </c>
      <c r="D847" s="183">
        <v>638303.39999999991</v>
      </c>
      <c r="E847" s="182">
        <v>44986</v>
      </c>
      <c r="F847" s="184">
        <v>308676.60000000003</v>
      </c>
      <c r="G847" s="184"/>
      <c r="H847" s="185"/>
      <c r="I847" s="184">
        <v>258102</v>
      </c>
    </row>
    <row r="848" spans="1:9">
      <c r="A848" s="534"/>
      <c r="B848" s="532"/>
      <c r="C848" s="182">
        <v>45017</v>
      </c>
      <c r="D848" s="183">
        <v>568456.20000000007</v>
      </c>
      <c r="E848" s="182">
        <v>45017</v>
      </c>
      <c r="F848" s="184">
        <v>388963.79999999993</v>
      </c>
      <c r="G848" s="184"/>
      <c r="H848" s="185"/>
      <c r="I848" s="184">
        <v>334056</v>
      </c>
    </row>
    <row r="849" spans="1:9">
      <c r="A849" s="534"/>
      <c r="B849" s="532"/>
      <c r="C849" s="182">
        <v>45047</v>
      </c>
      <c r="D849" s="183">
        <v>525120.89999999991</v>
      </c>
      <c r="E849" s="182">
        <v>45047</v>
      </c>
      <c r="F849" s="184">
        <v>380339.10000000003</v>
      </c>
      <c r="G849" s="184"/>
      <c r="H849" s="185"/>
      <c r="I849" s="184">
        <v>257436</v>
      </c>
    </row>
    <row r="850" spans="1:9">
      <c r="A850" s="534"/>
      <c r="B850" s="532"/>
      <c r="C850" s="182">
        <v>45078</v>
      </c>
      <c r="D850" s="183">
        <v>580868.10000000009</v>
      </c>
      <c r="E850" s="182">
        <v>45078</v>
      </c>
      <c r="F850" s="184">
        <v>369531.89999999997</v>
      </c>
      <c r="G850" s="184"/>
      <c r="H850" s="185"/>
      <c r="I850" s="184">
        <v>261096</v>
      </c>
    </row>
    <row r="851" spans="1:9">
      <c r="A851" s="534"/>
      <c r="B851" s="532"/>
      <c r="C851" s="182">
        <v>45108</v>
      </c>
      <c r="D851" s="183">
        <v>614829</v>
      </c>
      <c r="E851" s="182">
        <v>45108</v>
      </c>
      <c r="F851" s="184">
        <v>406251</v>
      </c>
      <c r="G851" s="184"/>
      <c r="H851" s="185"/>
      <c r="I851" s="184">
        <v>251046</v>
      </c>
    </row>
    <row r="852" spans="1:9">
      <c r="A852" s="534"/>
      <c r="B852" s="532"/>
      <c r="C852" s="182">
        <v>45139</v>
      </c>
      <c r="D852" s="183">
        <v>568456.20000000007</v>
      </c>
      <c r="E852" s="182">
        <v>45139</v>
      </c>
      <c r="F852" s="184">
        <v>388963.79999999993</v>
      </c>
      <c r="G852" s="184"/>
      <c r="H852" s="185"/>
      <c r="I852" s="184">
        <v>218298</v>
      </c>
    </row>
    <row r="853" spans="1:9">
      <c r="A853" s="534"/>
      <c r="B853" s="533"/>
      <c r="C853" s="182">
        <v>45170</v>
      </c>
      <c r="D853" s="183">
        <v>624933.89999999991</v>
      </c>
      <c r="E853" s="182">
        <v>45170</v>
      </c>
      <c r="F853" s="184">
        <v>384686.10000000003</v>
      </c>
      <c r="G853" s="184"/>
      <c r="H853" s="185"/>
      <c r="I853" s="184">
        <v>245796</v>
      </c>
    </row>
    <row r="854" spans="1:9">
      <c r="A854" s="534">
        <v>50</v>
      </c>
      <c r="B854" s="531" t="s">
        <v>2924</v>
      </c>
      <c r="C854" s="182">
        <v>44652</v>
      </c>
      <c r="D854" s="183">
        <v>617785</v>
      </c>
      <c r="E854" s="182">
        <v>44652</v>
      </c>
      <c r="F854" s="184">
        <v>0</v>
      </c>
      <c r="G854" s="184"/>
      <c r="H854" s="185"/>
      <c r="I854" s="184">
        <v>48934.8</v>
      </c>
    </row>
    <row r="855" spans="1:9">
      <c r="A855" s="534"/>
      <c r="B855" s="532"/>
      <c r="C855" s="182">
        <v>44682</v>
      </c>
      <c r="D855" s="183">
        <v>634970</v>
      </c>
      <c r="E855" s="182">
        <v>44682</v>
      </c>
      <c r="F855" s="184">
        <v>0</v>
      </c>
      <c r="G855" s="184"/>
      <c r="H855" s="185"/>
      <c r="I855" s="184">
        <v>51556.800000000003</v>
      </c>
    </row>
    <row r="856" spans="1:9">
      <c r="A856" s="534"/>
      <c r="B856" s="532"/>
      <c r="C856" s="182">
        <v>44713</v>
      </c>
      <c r="D856" s="183">
        <v>883435</v>
      </c>
      <c r="E856" s="182">
        <v>44713</v>
      </c>
      <c r="F856" s="184">
        <v>0</v>
      </c>
      <c r="G856" s="184"/>
      <c r="H856" s="185"/>
      <c r="I856" s="184">
        <v>45618.3</v>
      </c>
    </row>
    <row r="857" spans="1:9">
      <c r="A857" s="534"/>
      <c r="B857" s="532"/>
      <c r="C857" s="182">
        <v>44743</v>
      </c>
      <c r="D857" s="183">
        <v>759383.10000000009</v>
      </c>
      <c r="E857" s="182">
        <v>44743</v>
      </c>
      <c r="F857" s="184">
        <v>196146.89999999997</v>
      </c>
      <c r="G857" s="184"/>
      <c r="H857" s="185"/>
      <c r="I857" s="184">
        <v>48763.1</v>
      </c>
    </row>
    <row r="858" spans="1:9">
      <c r="A858" s="534"/>
      <c r="B858" s="532"/>
      <c r="C858" s="182">
        <v>44774</v>
      </c>
      <c r="D858" s="183">
        <v>500415</v>
      </c>
      <c r="E858" s="182">
        <v>44774</v>
      </c>
      <c r="F858" s="184">
        <v>0</v>
      </c>
      <c r="G858" s="184"/>
      <c r="H858" s="185"/>
      <c r="I858" s="184">
        <v>54405</v>
      </c>
    </row>
    <row r="859" spans="1:9">
      <c r="A859" s="534"/>
      <c r="B859" s="532"/>
      <c r="C859" s="182">
        <v>44805</v>
      </c>
      <c r="D859" s="183">
        <v>596770</v>
      </c>
      <c r="E859" s="182">
        <v>44805</v>
      </c>
      <c r="F859" s="184">
        <v>0</v>
      </c>
      <c r="G859" s="184"/>
      <c r="H859" s="185"/>
      <c r="I859" s="184">
        <v>62362.3</v>
      </c>
    </row>
    <row r="860" spans="1:9">
      <c r="A860" s="534"/>
      <c r="B860" s="532"/>
      <c r="C860" s="182">
        <v>44835</v>
      </c>
      <c r="D860" s="183">
        <v>548995</v>
      </c>
      <c r="E860" s="182">
        <v>44835</v>
      </c>
      <c r="F860" s="184">
        <v>0</v>
      </c>
      <c r="G860" s="184"/>
      <c r="H860" s="185"/>
      <c r="I860" s="184">
        <v>46512</v>
      </c>
    </row>
    <row r="861" spans="1:9">
      <c r="A861" s="534"/>
      <c r="B861" s="532"/>
      <c r="C861" s="182">
        <v>44866</v>
      </c>
      <c r="D861" s="183">
        <v>661740</v>
      </c>
      <c r="E861" s="182">
        <v>44866</v>
      </c>
      <c r="F861" s="184">
        <v>0</v>
      </c>
      <c r="G861" s="184"/>
      <c r="H861" s="185"/>
      <c r="I861" s="184">
        <v>40429.199999999997</v>
      </c>
    </row>
    <row r="862" spans="1:9">
      <c r="A862" s="534"/>
      <c r="B862" s="532"/>
      <c r="C862" s="182">
        <v>44896</v>
      </c>
      <c r="D862" s="183">
        <v>826110</v>
      </c>
      <c r="E862" s="182">
        <v>44896</v>
      </c>
      <c r="F862" s="184">
        <v>0</v>
      </c>
      <c r="G862" s="184"/>
      <c r="H862" s="185"/>
      <c r="I862" s="184">
        <v>66192</v>
      </c>
    </row>
    <row r="863" spans="1:9">
      <c r="A863" s="534"/>
      <c r="B863" s="532"/>
      <c r="C863" s="182">
        <v>44927</v>
      </c>
      <c r="D863" s="183">
        <v>947920</v>
      </c>
      <c r="E863" s="182">
        <v>44927</v>
      </c>
      <c r="F863" s="184">
        <v>0</v>
      </c>
      <c r="G863" s="184"/>
      <c r="H863" s="185"/>
      <c r="I863" s="184">
        <v>26363</v>
      </c>
    </row>
    <row r="864" spans="1:9">
      <c r="A864" s="534"/>
      <c r="B864" s="532"/>
      <c r="C864" s="182">
        <v>44958</v>
      </c>
      <c r="D864" s="183">
        <v>894470</v>
      </c>
      <c r="E864" s="182">
        <v>44958</v>
      </c>
      <c r="F864" s="184">
        <v>0</v>
      </c>
      <c r="G864" s="184"/>
      <c r="H864" s="185"/>
      <c r="I864" s="184">
        <v>22668.1</v>
      </c>
    </row>
    <row r="865" spans="1:9">
      <c r="A865" s="534"/>
      <c r="B865" s="532"/>
      <c r="C865" s="182">
        <v>44986</v>
      </c>
      <c r="D865" s="183">
        <v>905735</v>
      </c>
      <c r="E865" s="182">
        <v>44986</v>
      </c>
      <c r="F865" s="184">
        <v>0</v>
      </c>
      <c r="G865" s="184"/>
      <c r="H865" s="185"/>
      <c r="I865" s="184">
        <v>25482</v>
      </c>
    </row>
    <row r="866" spans="1:9">
      <c r="A866" s="534"/>
      <c r="B866" s="532"/>
      <c r="C866" s="182">
        <v>45017</v>
      </c>
      <c r="D866" s="183">
        <v>693702.9</v>
      </c>
      <c r="E866" s="182">
        <v>45017</v>
      </c>
      <c r="F866" s="184">
        <v>181052.1</v>
      </c>
      <c r="G866" s="184"/>
      <c r="H866" s="185"/>
      <c r="I866" s="184">
        <v>50321.5</v>
      </c>
    </row>
    <row r="867" spans="1:9">
      <c r="A867" s="534"/>
      <c r="B867" s="532"/>
      <c r="C867" s="182">
        <v>45047</v>
      </c>
      <c r="D867" s="183">
        <v>597450.10000000009</v>
      </c>
      <c r="E867" s="182">
        <v>45047</v>
      </c>
      <c r="F867" s="184">
        <v>154359.89999999997</v>
      </c>
      <c r="G867" s="184"/>
      <c r="H867" s="185"/>
      <c r="I867" s="184">
        <v>61940</v>
      </c>
    </row>
    <row r="868" spans="1:9">
      <c r="A868" s="534"/>
      <c r="B868" s="532"/>
      <c r="C868" s="182">
        <v>45078</v>
      </c>
      <c r="D868" s="183">
        <v>640031.69999999995</v>
      </c>
      <c r="E868" s="182">
        <v>45078</v>
      </c>
      <c r="F868" s="184">
        <v>160008.30000000002</v>
      </c>
      <c r="G868" s="184"/>
      <c r="H868" s="185"/>
      <c r="I868" s="184">
        <v>63327</v>
      </c>
    </row>
    <row r="869" spans="1:9">
      <c r="A869" s="534"/>
      <c r="B869" s="532"/>
      <c r="C869" s="182">
        <v>45108</v>
      </c>
      <c r="D869" s="183">
        <v>759383.10000000009</v>
      </c>
      <c r="E869" s="182">
        <v>45108</v>
      </c>
      <c r="F869" s="184">
        <v>196146.89999999997</v>
      </c>
      <c r="G869" s="184"/>
      <c r="H869" s="185"/>
      <c r="I869" s="184">
        <v>63849.599999999999</v>
      </c>
    </row>
    <row r="870" spans="1:9">
      <c r="A870" s="534"/>
      <c r="B870" s="532"/>
      <c r="C870" s="182">
        <v>45139</v>
      </c>
      <c r="D870" s="183">
        <v>693702.9</v>
      </c>
      <c r="E870" s="182">
        <v>45139</v>
      </c>
      <c r="F870" s="184">
        <v>181052.1</v>
      </c>
      <c r="G870" s="184"/>
      <c r="H870" s="185"/>
      <c r="I870" s="184">
        <v>53950.5</v>
      </c>
    </row>
    <row r="871" spans="1:9">
      <c r="A871" s="534"/>
      <c r="B871" s="533"/>
      <c r="C871" s="182">
        <v>45170</v>
      </c>
      <c r="D871" s="183">
        <v>473920.6</v>
      </c>
      <c r="E871" s="182">
        <v>45170</v>
      </c>
      <c r="F871" s="184">
        <v>123224.40000000001</v>
      </c>
      <c r="G871" s="184"/>
      <c r="H871" s="185"/>
      <c r="I871" s="184">
        <v>47648.6</v>
      </c>
    </row>
    <row r="872" spans="1:9">
      <c r="A872" s="534">
        <v>51</v>
      </c>
      <c r="B872" s="531" t="s">
        <v>2918</v>
      </c>
      <c r="C872" s="182">
        <v>44652</v>
      </c>
      <c r="D872" s="183"/>
      <c r="E872" s="182">
        <v>44652</v>
      </c>
      <c r="F872" s="184"/>
      <c r="G872" s="184"/>
      <c r="H872" s="185"/>
      <c r="I872" s="184">
        <v>1090987.2</v>
      </c>
    </row>
    <row r="873" spans="1:9">
      <c r="A873" s="534"/>
      <c r="B873" s="532"/>
      <c r="C873" s="182">
        <v>44682</v>
      </c>
      <c r="D873" s="183"/>
      <c r="E873" s="182">
        <v>44682</v>
      </c>
      <c r="F873" s="184"/>
      <c r="G873" s="184"/>
      <c r="H873" s="185"/>
      <c r="I873" s="184">
        <v>788090.88</v>
      </c>
    </row>
    <row r="874" spans="1:9">
      <c r="A874" s="534"/>
      <c r="B874" s="532"/>
      <c r="C874" s="182">
        <v>44713</v>
      </c>
      <c r="D874" s="183"/>
      <c r="E874" s="182">
        <v>44713</v>
      </c>
      <c r="F874" s="184"/>
      <c r="G874" s="184"/>
      <c r="H874" s="185"/>
      <c r="I874" s="184">
        <v>716907.6</v>
      </c>
    </row>
    <row r="875" spans="1:9">
      <c r="A875" s="534"/>
      <c r="B875" s="532"/>
      <c r="C875" s="182">
        <v>44743</v>
      </c>
      <c r="D875" s="183">
        <v>418919.39999999997</v>
      </c>
      <c r="E875" s="182">
        <v>44743</v>
      </c>
      <c r="F875" s="184">
        <v>337620.60000000003</v>
      </c>
      <c r="G875" s="184"/>
      <c r="H875" s="185"/>
      <c r="I875" s="184">
        <v>682327.8</v>
      </c>
    </row>
    <row r="876" spans="1:9">
      <c r="A876" s="534"/>
      <c r="B876" s="532"/>
      <c r="C876" s="182">
        <v>44774</v>
      </c>
      <c r="D876" s="183"/>
      <c r="E876" s="182">
        <v>44774</v>
      </c>
      <c r="F876" s="184"/>
      <c r="G876" s="184"/>
      <c r="H876" s="185"/>
      <c r="I876" s="184">
        <v>642037.19999999995</v>
      </c>
    </row>
    <row r="877" spans="1:9">
      <c r="A877" s="534"/>
      <c r="B877" s="532"/>
      <c r="C877" s="182">
        <v>44805</v>
      </c>
      <c r="D877" s="183"/>
      <c r="E877" s="182">
        <v>44805</v>
      </c>
      <c r="F877" s="184"/>
      <c r="G877" s="184"/>
      <c r="H877" s="185"/>
      <c r="I877" s="184">
        <v>449408.4</v>
      </c>
    </row>
    <row r="878" spans="1:9">
      <c r="A878" s="534"/>
      <c r="B878" s="532"/>
      <c r="C878" s="182">
        <v>44835</v>
      </c>
      <c r="D878" s="183"/>
      <c r="E878" s="182">
        <v>44835</v>
      </c>
      <c r="F878" s="184"/>
      <c r="G878" s="184"/>
      <c r="H878" s="185"/>
      <c r="I878" s="184">
        <v>207505.2</v>
      </c>
    </row>
    <row r="879" spans="1:9">
      <c r="A879" s="534"/>
      <c r="B879" s="532"/>
      <c r="C879" s="182">
        <v>44866</v>
      </c>
      <c r="D879" s="183"/>
      <c r="E879" s="182">
        <v>44866</v>
      </c>
      <c r="F879" s="184"/>
      <c r="G879" s="184"/>
      <c r="H879" s="185"/>
      <c r="I879" s="184">
        <v>650210.4</v>
      </c>
    </row>
    <row r="880" spans="1:9">
      <c r="A880" s="534"/>
      <c r="B880" s="532"/>
      <c r="C880" s="182">
        <v>44896</v>
      </c>
      <c r="D880" s="183"/>
      <c r="E880" s="182">
        <v>44896</v>
      </c>
      <c r="F880" s="184"/>
      <c r="G880" s="184"/>
      <c r="H880" s="185"/>
      <c r="I880" s="184">
        <v>705541.2</v>
      </c>
    </row>
    <row r="881" spans="1:9">
      <c r="A881" s="534"/>
      <c r="B881" s="532"/>
      <c r="C881" s="182">
        <v>44927</v>
      </c>
      <c r="D881" s="183"/>
      <c r="E881" s="182">
        <v>44927</v>
      </c>
      <c r="F881" s="184"/>
      <c r="G881" s="184"/>
      <c r="H881" s="185"/>
      <c r="I881" s="184">
        <v>611931.6</v>
      </c>
    </row>
    <row r="882" spans="1:9">
      <c r="A882" s="534"/>
      <c r="B882" s="532"/>
      <c r="C882" s="182">
        <v>44958</v>
      </c>
      <c r="D882" s="183">
        <v>30220</v>
      </c>
      <c r="E882" s="182">
        <v>44958</v>
      </c>
      <c r="F882" s="184">
        <v>0</v>
      </c>
      <c r="G882" s="184"/>
      <c r="H882" s="185"/>
      <c r="I882" s="184">
        <v>884347.2</v>
      </c>
    </row>
    <row r="883" spans="1:9">
      <c r="A883" s="534"/>
      <c r="B883" s="532"/>
      <c r="C883" s="182">
        <v>44986</v>
      </c>
      <c r="D883" s="183">
        <v>133060</v>
      </c>
      <c r="E883" s="182">
        <v>44986</v>
      </c>
      <c r="F883" s="184">
        <v>0</v>
      </c>
      <c r="G883" s="184"/>
      <c r="H883" s="185"/>
      <c r="I883" s="184">
        <v>916423.2</v>
      </c>
    </row>
    <row r="884" spans="1:9">
      <c r="A884" s="534"/>
      <c r="B884" s="532"/>
      <c r="C884" s="182">
        <v>45017</v>
      </c>
      <c r="D884" s="183">
        <v>166710.90000000002</v>
      </c>
      <c r="E884" s="182">
        <v>45017</v>
      </c>
      <c r="F884" s="184">
        <v>115019.09999999999</v>
      </c>
      <c r="G884" s="184"/>
      <c r="H884" s="185"/>
      <c r="I884" s="184">
        <v>977432.4</v>
      </c>
    </row>
    <row r="885" spans="1:9">
      <c r="A885" s="534"/>
      <c r="B885" s="532"/>
      <c r="C885" s="182">
        <v>45047</v>
      </c>
      <c r="D885" s="183">
        <v>249351.4</v>
      </c>
      <c r="E885" s="182">
        <v>45047</v>
      </c>
      <c r="F885" s="184">
        <v>197778.6</v>
      </c>
      <c r="G885" s="184"/>
      <c r="H885" s="185"/>
      <c r="I885" s="184">
        <v>891702</v>
      </c>
    </row>
    <row r="886" spans="1:9">
      <c r="A886" s="534"/>
      <c r="B886" s="532"/>
      <c r="C886" s="182">
        <v>45078</v>
      </c>
      <c r="D886" s="183">
        <v>318157.3</v>
      </c>
      <c r="E886" s="182">
        <v>45078</v>
      </c>
      <c r="F886" s="184">
        <v>252362.7</v>
      </c>
      <c r="G886" s="184"/>
      <c r="H886" s="185"/>
      <c r="I886" s="184">
        <v>902462.4</v>
      </c>
    </row>
    <row r="887" spans="1:9">
      <c r="A887" s="534"/>
      <c r="B887" s="532"/>
      <c r="C887" s="182">
        <v>45108</v>
      </c>
      <c r="D887" s="183">
        <v>418919.39999999997</v>
      </c>
      <c r="E887" s="182">
        <v>45108</v>
      </c>
      <c r="F887" s="184">
        <v>337620.60000000003</v>
      </c>
      <c r="G887" s="184"/>
      <c r="H887" s="185"/>
      <c r="I887" s="184">
        <v>894406.8</v>
      </c>
    </row>
    <row r="888" spans="1:9">
      <c r="A888" s="534"/>
      <c r="B888" s="532"/>
      <c r="C888" s="182">
        <v>45139</v>
      </c>
      <c r="D888" s="183">
        <v>166710.90000000002</v>
      </c>
      <c r="E888" s="182">
        <v>45139</v>
      </c>
      <c r="F888" s="184">
        <v>115019.09999999999</v>
      </c>
      <c r="G888" s="184"/>
      <c r="H888" s="185"/>
      <c r="I888" s="184">
        <v>636921.59999999998</v>
      </c>
    </row>
    <row r="889" spans="1:9">
      <c r="A889" s="534"/>
      <c r="B889" s="533"/>
      <c r="C889" s="182">
        <v>45170</v>
      </c>
      <c r="D889" s="183">
        <v>311125.89999999997</v>
      </c>
      <c r="E889" s="182">
        <v>45170</v>
      </c>
      <c r="F889" s="184">
        <v>293264.10000000003</v>
      </c>
      <c r="G889" s="184"/>
      <c r="H889" s="185"/>
      <c r="I889" s="184">
        <v>428005.2</v>
      </c>
    </row>
    <row r="890" spans="1:9">
      <c r="A890" s="534">
        <v>52</v>
      </c>
      <c r="B890" s="531" t="s">
        <v>2890</v>
      </c>
      <c r="C890" s="182">
        <v>44652</v>
      </c>
      <c r="D890" s="183">
        <v>390171.30000000005</v>
      </c>
      <c r="E890" s="182">
        <v>44652</v>
      </c>
      <c r="F890" s="184">
        <v>175988.69999999998</v>
      </c>
      <c r="G890" s="184"/>
      <c r="H890" s="185"/>
      <c r="I890" s="184">
        <v>40635</v>
      </c>
    </row>
    <row r="891" spans="1:9">
      <c r="A891" s="534"/>
      <c r="B891" s="532"/>
      <c r="C891" s="182">
        <v>44682</v>
      </c>
      <c r="D891" s="183">
        <v>336958.5</v>
      </c>
      <c r="E891" s="182">
        <v>44682</v>
      </c>
      <c r="F891" s="184">
        <v>152041.5</v>
      </c>
      <c r="G891" s="184"/>
      <c r="H891" s="185"/>
      <c r="I891" s="184">
        <v>20683.2</v>
      </c>
    </row>
    <row r="892" spans="1:9">
      <c r="A892" s="534"/>
      <c r="B892" s="532"/>
      <c r="C892" s="182">
        <v>44713</v>
      </c>
      <c r="D892" s="183">
        <v>222338.40000000002</v>
      </c>
      <c r="E892" s="182">
        <v>44713</v>
      </c>
      <c r="F892" s="184">
        <v>99381.599999999991</v>
      </c>
      <c r="G892" s="184"/>
      <c r="H892" s="185"/>
      <c r="I892" s="184">
        <v>8353.7999999999993</v>
      </c>
    </row>
    <row r="893" spans="1:9">
      <c r="A893" s="534"/>
      <c r="B893" s="532"/>
      <c r="C893" s="182">
        <v>44743</v>
      </c>
      <c r="D893" s="183">
        <v>247478.39999999999</v>
      </c>
      <c r="E893" s="182">
        <v>44743</v>
      </c>
      <c r="F893" s="184">
        <v>160401.60000000001</v>
      </c>
      <c r="G893" s="184"/>
      <c r="H893" s="185"/>
      <c r="I893" s="184">
        <v>5850</v>
      </c>
    </row>
    <row r="894" spans="1:9">
      <c r="A894" s="534"/>
      <c r="B894" s="532"/>
      <c r="C894" s="182">
        <v>44774</v>
      </c>
      <c r="D894" s="183">
        <v>304173.59999999998</v>
      </c>
      <c r="E894" s="182">
        <v>44774</v>
      </c>
      <c r="F894" s="184">
        <v>143186.4</v>
      </c>
      <c r="G894" s="184"/>
      <c r="H894" s="185"/>
      <c r="I894" s="184"/>
    </row>
    <row r="895" spans="1:9">
      <c r="A895" s="534"/>
      <c r="B895" s="532"/>
      <c r="C895" s="182">
        <v>44805</v>
      </c>
      <c r="D895" s="183">
        <v>393000</v>
      </c>
      <c r="E895" s="182">
        <v>44805</v>
      </c>
      <c r="F895" s="184">
        <v>0</v>
      </c>
      <c r="G895" s="184"/>
      <c r="H895" s="185"/>
      <c r="I895" s="184"/>
    </row>
    <row r="896" spans="1:9">
      <c r="A896" s="534"/>
      <c r="B896" s="532"/>
      <c r="C896" s="182">
        <v>44835</v>
      </c>
      <c r="D896" s="183">
        <v>132231.29999999999</v>
      </c>
      <c r="E896" s="182">
        <v>44835</v>
      </c>
      <c r="F896" s="184">
        <v>263648.7</v>
      </c>
      <c r="G896" s="184"/>
      <c r="H896" s="185"/>
      <c r="I896" s="184"/>
    </row>
    <row r="897" spans="1:9">
      <c r="A897" s="534"/>
      <c r="B897" s="532"/>
      <c r="C897" s="182">
        <v>44866</v>
      </c>
      <c r="D897" s="183">
        <v>315588.30000000005</v>
      </c>
      <c r="E897" s="182">
        <v>44866</v>
      </c>
      <c r="F897" s="184">
        <v>161651.69999999998</v>
      </c>
      <c r="G897" s="184"/>
      <c r="H897" s="185"/>
      <c r="I897" s="184">
        <v>58410.7</v>
      </c>
    </row>
    <row r="898" spans="1:9">
      <c r="A898" s="534"/>
      <c r="B898" s="532"/>
      <c r="C898" s="182">
        <v>44896</v>
      </c>
      <c r="D898" s="183">
        <v>545400</v>
      </c>
      <c r="E898" s="182">
        <v>44896</v>
      </c>
      <c r="F898" s="184">
        <v>0</v>
      </c>
      <c r="G898" s="184"/>
      <c r="H898" s="185"/>
      <c r="I898" s="184">
        <v>31658.9</v>
      </c>
    </row>
    <row r="899" spans="1:9">
      <c r="A899" s="534"/>
      <c r="B899" s="532"/>
      <c r="C899" s="182">
        <v>44927</v>
      </c>
      <c r="D899" s="183">
        <v>209675.10000000003</v>
      </c>
      <c r="E899" s="182">
        <v>44927</v>
      </c>
      <c r="F899" s="184">
        <v>361764.89999999997</v>
      </c>
      <c r="G899" s="184"/>
      <c r="H899" s="185"/>
      <c r="I899" s="184">
        <v>28341</v>
      </c>
    </row>
    <row r="900" spans="1:9">
      <c r="A900" s="534"/>
      <c r="B900" s="532"/>
      <c r="C900" s="182">
        <v>44958</v>
      </c>
      <c r="D900" s="183">
        <v>256627.5</v>
      </c>
      <c r="E900" s="182">
        <v>44958</v>
      </c>
      <c r="F900" s="184">
        <v>128452.5</v>
      </c>
      <c r="G900" s="184"/>
      <c r="H900" s="185"/>
      <c r="I900" s="184">
        <v>20893.599999999999</v>
      </c>
    </row>
    <row r="901" spans="1:9">
      <c r="A901" s="534"/>
      <c r="B901" s="532"/>
      <c r="C901" s="182">
        <v>44986</v>
      </c>
      <c r="D901" s="183">
        <v>313671.59999999998</v>
      </c>
      <c r="E901" s="182">
        <v>44986</v>
      </c>
      <c r="F901" s="184">
        <v>144608.4</v>
      </c>
      <c r="G901" s="184"/>
      <c r="H901" s="185"/>
      <c r="I901" s="184">
        <v>19123.5</v>
      </c>
    </row>
    <row r="902" spans="1:9">
      <c r="A902" s="534"/>
      <c r="B902" s="532"/>
      <c r="C902" s="182">
        <v>45017</v>
      </c>
      <c r="D902" s="183">
        <v>259915.80000000002</v>
      </c>
      <c r="E902" s="182">
        <v>45017</v>
      </c>
      <c r="F902" s="184">
        <v>156364.19999999998</v>
      </c>
      <c r="G902" s="184"/>
      <c r="H902" s="185"/>
      <c r="I902" s="184">
        <v>16544</v>
      </c>
    </row>
    <row r="903" spans="1:9">
      <c r="A903" s="534"/>
      <c r="B903" s="532"/>
      <c r="C903" s="182">
        <v>45047</v>
      </c>
      <c r="D903" s="183">
        <v>344171.10000000003</v>
      </c>
      <c r="E903" s="182">
        <v>45047</v>
      </c>
      <c r="F903" s="184">
        <v>208908.89999999997</v>
      </c>
      <c r="G903" s="184"/>
      <c r="H903" s="185"/>
      <c r="I903" s="184">
        <v>78851.5</v>
      </c>
    </row>
    <row r="904" spans="1:9">
      <c r="A904" s="534"/>
      <c r="B904" s="532"/>
      <c r="C904" s="182">
        <v>45078</v>
      </c>
      <c r="D904" s="183">
        <v>223014.9</v>
      </c>
      <c r="E904" s="182">
        <v>45078</v>
      </c>
      <c r="F904" s="184">
        <v>142865.1</v>
      </c>
      <c r="G904" s="184"/>
      <c r="H904" s="185"/>
      <c r="I904" s="184">
        <v>39366.800000000003</v>
      </c>
    </row>
    <row r="905" spans="1:9">
      <c r="A905" s="534"/>
      <c r="B905" s="532"/>
      <c r="C905" s="182">
        <v>45108</v>
      </c>
      <c r="D905" s="183">
        <v>247478.39999999999</v>
      </c>
      <c r="E905" s="182">
        <v>45108</v>
      </c>
      <c r="F905" s="184">
        <v>160401.60000000001</v>
      </c>
      <c r="G905" s="184"/>
      <c r="H905" s="185"/>
      <c r="I905" s="184">
        <v>54711</v>
      </c>
    </row>
    <row r="906" spans="1:9">
      <c r="A906" s="534"/>
      <c r="B906" s="532"/>
      <c r="C906" s="182">
        <v>45139</v>
      </c>
      <c r="D906" s="183">
        <v>259915.80000000002</v>
      </c>
      <c r="E906" s="182">
        <v>45139</v>
      </c>
      <c r="F906" s="184">
        <v>156364.19999999998</v>
      </c>
      <c r="G906" s="184"/>
      <c r="H906" s="185"/>
      <c r="I906" s="184">
        <v>47107.7</v>
      </c>
    </row>
    <row r="907" spans="1:9">
      <c r="A907" s="534"/>
      <c r="B907" s="533"/>
      <c r="C907" s="182">
        <v>45170</v>
      </c>
      <c r="D907" s="183">
        <v>247427.1</v>
      </c>
      <c r="E907" s="182">
        <v>45170</v>
      </c>
      <c r="F907" s="184">
        <v>145692.9</v>
      </c>
      <c r="G907" s="184"/>
      <c r="H907" s="185"/>
      <c r="I907" s="184">
        <v>43643.6</v>
      </c>
    </row>
    <row r="908" spans="1:9">
      <c r="A908" s="534">
        <v>53</v>
      </c>
      <c r="B908" s="531" t="s">
        <v>2812</v>
      </c>
      <c r="C908" s="182">
        <v>44652</v>
      </c>
      <c r="D908" s="183">
        <v>603900</v>
      </c>
      <c r="E908" s="182">
        <v>44652</v>
      </c>
      <c r="F908" s="184">
        <v>0</v>
      </c>
      <c r="G908" s="184"/>
      <c r="H908" s="185"/>
      <c r="I908" s="184">
        <v>251648.7</v>
      </c>
    </row>
    <row r="909" spans="1:9">
      <c r="A909" s="534"/>
      <c r="B909" s="532"/>
      <c r="C909" s="182">
        <v>44682</v>
      </c>
      <c r="D909" s="183">
        <v>584822.69999999995</v>
      </c>
      <c r="E909" s="182">
        <v>44682</v>
      </c>
      <c r="F909" s="184">
        <v>68973.3</v>
      </c>
      <c r="G909" s="184"/>
      <c r="H909" s="185"/>
      <c r="I909" s="184">
        <v>190144.8</v>
      </c>
    </row>
    <row r="910" spans="1:9">
      <c r="A910" s="534"/>
      <c r="B910" s="532"/>
      <c r="C910" s="182">
        <v>44713</v>
      </c>
      <c r="D910" s="183">
        <v>352863</v>
      </c>
      <c r="E910" s="182">
        <v>44713</v>
      </c>
      <c r="F910" s="184">
        <v>164601</v>
      </c>
      <c r="G910" s="184"/>
      <c r="H910" s="185"/>
      <c r="I910" s="184">
        <v>128938.6</v>
      </c>
    </row>
    <row r="911" spans="1:9">
      <c r="A911" s="534"/>
      <c r="B911" s="532"/>
      <c r="C911" s="182">
        <v>44743</v>
      </c>
      <c r="D911" s="183">
        <v>117821.5</v>
      </c>
      <c r="E911" s="182">
        <v>44743</v>
      </c>
      <c r="F911" s="184">
        <v>90310.5</v>
      </c>
      <c r="G911" s="184"/>
      <c r="H911" s="185"/>
      <c r="I911" s="184">
        <v>5955</v>
      </c>
    </row>
    <row r="912" spans="1:9">
      <c r="A912" s="534"/>
      <c r="B912" s="532"/>
      <c r="C912" s="182">
        <v>44774</v>
      </c>
      <c r="D912" s="183">
        <v>251640</v>
      </c>
      <c r="E912" s="182">
        <v>44774</v>
      </c>
      <c r="F912" s="184">
        <v>0</v>
      </c>
      <c r="G912" s="184"/>
      <c r="H912" s="185"/>
      <c r="I912" s="184">
        <v>5335.2</v>
      </c>
    </row>
    <row r="913" spans="1:9">
      <c r="A913" s="534"/>
      <c r="B913" s="532"/>
      <c r="C913" s="182">
        <v>44805</v>
      </c>
      <c r="D913" s="183">
        <v>148921.19999999998</v>
      </c>
      <c r="E913" s="182">
        <v>44805</v>
      </c>
      <c r="F913" s="184">
        <v>248878.80000000002</v>
      </c>
      <c r="G913" s="184"/>
      <c r="H913" s="185"/>
      <c r="I913" s="184">
        <v>6260.1</v>
      </c>
    </row>
    <row r="914" spans="1:9">
      <c r="A914" s="534"/>
      <c r="B914" s="532"/>
      <c r="C914" s="182">
        <v>44835</v>
      </c>
      <c r="D914" s="183">
        <v>207720</v>
      </c>
      <c r="E914" s="182">
        <v>44835</v>
      </c>
      <c r="F914" s="184">
        <v>0</v>
      </c>
      <c r="G914" s="184"/>
      <c r="H914" s="185"/>
      <c r="I914" s="184">
        <v>4680</v>
      </c>
    </row>
    <row r="915" spans="1:9">
      <c r="A915" s="534"/>
      <c r="B915" s="532"/>
      <c r="C915" s="182">
        <v>44866</v>
      </c>
      <c r="D915" s="183">
        <v>141120</v>
      </c>
      <c r="E915" s="182">
        <v>44866</v>
      </c>
      <c r="F915" s="184">
        <v>0</v>
      </c>
      <c r="G915" s="184"/>
      <c r="H915" s="185"/>
      <c r="I915" s="184">
        <v>6146.6</v>
      </c>
    </row>
    <row r="916" spans="1:9">
      <c r="A916" s="534"/>
      <c r="B916" s="532"/>
      <c r="C916" s="182">
        <v>44896</v>
      </c>
      <c r="D916" s="183">
        <v>-53573.4</v>
      </c>
      <c r="E916" s="182">
        <v>44896</v>
      </c>
      <c r="F916" s="184">
        <v>157397.4</v>
      </c>
      <c r="G916" s="184"/>
      <c r="H916" s="185"/>
      <c r="I916" s="184">
        <v>90064.5</v>
      </c>
    </row>
    <row r="917" spans="1:9">
      <c r="A917" s="534"/>
      <c r="B917" s="532"/>
      <c r="C917" s="182">
        <v>44927</v>
      </c>
      <c r="D917" s="183">
        <v>102013.5</v>
      </c>
      <c r="E917" s="182">
        <v>44927</v>
      </c>
      <c r="F917" s="184">
        <v>68818.5</v>
      </c>
      <c r="G917" s="184"/>
      <c r="H917" s="185"/>
      <c r="I917" s="184">
        <v>168557.4</v>
      </c>
    </row>
    <row r="918" spans="1:9">
      <c r="A918" s="534"/>
      <c r="B918" s="532"/>
      <c r="C918" s="182">
        <v>44958</v>
      </c>
      <c r="D918" s="183">
        <v>185932.80000000002</v>
      </c>
      <c r="E918" s="182">
        <v>44958</v>
      </c>
      <c r="F918" s="184">
        <v>139651.19999999998</v>
      </c>
      <c r="G918" s="184"/>
      <c r="H918" s="185"/>
      <c r="I918" s="184">
        <v>227888.1</v>
      </c>
    </row>
    <row r="919" spans="1:9">
      <c r="A919" s="534"/>
      <c r="B919" s="532"/>
      <c r="C919" s="182">
        <v>44986</v>
      </c>
      <c r="D919" s="183">
        <v>309757.5</v>
      </c>
      <c r="E919" s="182">
        <v>44986</v>
      </c>
      <c r="F919" s="184">
        <v>225670.5</v>
      </c>
      <c r="G919" s="184"/>
      <c r="H919" s="185"/>
      <c r="I919" s="184">
        <v>221799.6</v>
      </c>
    </row>
    <row r="920" spans="1:9">
      <c r="A920" s="534"/>
      <c r="B920" s="532"/>
      <c r="C920" s="182">
        <v>45017</v>
      </c>
      <c r="D920" s="183">
        <v>412113.89999999997</v>
      </c>
      <c r="E920" s="182">
        <v>45017</v>
      </c>
      <c r="F920" s="184">
        <v>324134.10000000003</v>
      </c>
      <c r="G920" s="184"/>
      <c r="H920" s="185"/>
      <c r="I920" s="184">
        <v>249123.6</v>
      </c>
    </row>
    <row r="921" spans="1:9">
      <c r="A921" s="534"/>
      <c r="B921" s="532"/>
      <c r="C921" s="182">
        <v>45047</v>
      </c>
      <c r="D921" s="183">
        <v>266142</v>
      </c>
      <c r="E921" s="182">
        <v>45047</v>
      </c>
      <c r="F921" s="184">
        <v>207378</v>
      </c>
      <c r="G921" s="184"/>
      <c r="H921" s="185"/>
      <c r="I921" s="184">
        <v>252103.5</v>
      </c>
    </row>
    <row r="922" spans="1:9">
      <c r="A922" s="534"/>
      <c r="B922" s="532"/>
      <c r="C922" s="182">
        <v>45078</v>
      </c>
      <c r="D922" s="183">
        <v>210728.69999999998</v>
      </c>
      <c r="E922" s="182">
        <v>45078</v>
      </c>
      <c r="F922" s="184">
        <v>164931.30000000002</v>
      </c>
      <c r="G922" s="184"/>
      <c r="H922" s="185"/>
      <c r="I922" s="184">
        <v>237075.3</v>
      </c>
    </row>
    <row r="923" spans="1:9">
      <c r="A923" s="534"/>
      <c r="B923" s="532"/>
      <c r="C923" s="182">
        <v>45108</v>
      </c>
      <c r="D923" s="183">
        <v>117821.5</v>
      </c>
      <c r="E923" s="182">
        <v>45108</v>
      </c>
      <c r="F923" s="184">
        <v>90310.5</v>
      </c>
      <c r="G923" s="184"/>
      <c r="H923" s="185"/>
      <c r="I923" s="184">
        <v>213018.3</v>
      </c>
    </row>
    <row r="924" spans="1:9">
      <c r="A924" s="534"/>
      <c r="B924" s="532"/>
      <c r="C924" s="182">
        <v>45139</v>
      </c>
      <c r="D924" s="183">
        <v>412113.89999999997</v>
      </c>
      <c r="E924" s="182">
        <v>45139</v>
      </c>
      <c r="F924" s="184">
        <v>324134.10000000003</v>
      </c>
      <c r="G924" s="184"/>
      <c r="H924" s="185"/>
      <c r="I924" s="184">
        <v>243045</v>
      </c>
    </row>
    <row r="925" spans="1:9">
      <c r="A925" s="534"/>
      <c r="B925" s="533"/>
      <c r="C925" s="182">
        <v>45170</v>
      </c>
      <c r="D925" s="183">
        <v>383482.6</v>
      </c>
      <c r="E925" s="182">
        <v>45170</v>
      </c>
      <c r="F925" s="184">
        <v>69827.400000000009</v>
      </c>
      <c r="G925" s="184"/>
      <c r="H925" s="185"/>
      <c r="I925" s="184">
        <v>224056.8</v>
      </c>
    </row>
    <row r="926" spans="1:9">
      <c r="A926" s="534">
        <v>54</v>
      </c>
      <c r="B926" s="531" t="s">
        <v>2804</v>
      </c>
      <c r="C926" s="182">
        <v>44652</v>
      </c>
      <c r="D926" s="183">
        <v>520800</v>
      </c>
      <c r="E926" s="182">
        <v>44652</v>
      </c>
      <c r="F926" s="184">
        <v>0</v>
      </c>
      <c r="G926" s="184"/>
      <c r="H926" s="185"/>
      <c r="I926" s="184">
        <v>91140</v>
      </c>
    </row>
    <row r="927" spans="1:9">
      <c r="A927" s="534"/>
      <c r="B927" s="532"/>
      <c r="C927" s="182">
        <v>44682</v>
      </c>
      <c r="D927" s="183">
        <v>471900</v>
      </c>
      <c r="E927" s="182">
        <v>44682</v>
      </c>
      <c r="F927" s="184">
        <v>0</v>
      </c>
      <c r="G927" s="184"/>
      <c r="H927" s="185"/>
      <c r="I927" s="184">
        <v>95448</v>
      </c>
    </row>
    <row r="928" spans="1:9">
      <c r="A928" s="534"/>
      <c r="B928" s="532"/>
      <c r="C928" s="182">
        <v>44713</v>
      </c>
      <c r="D928" s="183">
        <v>561300</v>
      </c>
      <c r="E928" s="182">
        <v>44713</v>
      </c>
      <c r="F928" s="184">
        <v>0</v>
      </c>
      <c r="G928" s="184"/>
      <c r="H928" s="185"/>
      <c r="I928" s="184">
        <v>96192</v>
      </c>
    </row>
    <row r="929" spans="1:9">
      <c r="A929" s="534"/>
      <c r="B929" s="532"/>
      <c r="C929" s="182">
        <v>44743</v>
      </c>
      <c r="D929" s="183">
        <v>387814.10000000003</v>
      </c>
      <c r="E929" s="182">
        <v>44743</v>
      </c>
      <c r="F929" s="184">
        <v>289665.89999999997</v>
      </c>
      <c r="G929" s="184"/>
      <c r="H929" s="185"/>
      <c r="I929" s="184">
        <v>71736</v>
      </c>
    </row>
    <row r="930" spans="1:9">
      <c r="A930" s="534"/>
      <c r="B930" s="532"/>
      <c r="C930" s="182">
        <v>44774</v>
      </c>
      <c r="D930" s="183">
        <v>438300</v>
      </c>
      <c r="E930" s="182">
        <v>44774</v>
      </c>
      <c r="F930" s="184">
        <v>0</v>
      </c>
      <c r="G930" s="184"/>
      <c r="H930" s="185"/>
      <c r="I930" s="184">
        <v>80640</v>
      </c>
    </row>
    <row r="931" spans="1:9">
      <c r="A931" s="534"/>
      <c r="B931" s="532"/>
      <c r="C931" s="182">
        <v>44805</v>
      </c>
      <c r="D931" s="183">
        <v>515400</v>
      </c>
      <c r="E931" s="182">
        <v>44805</v>
      </c>
      <c r="F931" s="184">
        <v>0</v>
      </c>
      <c r="G931" s="184"/>
      <c r="H931" s="185"/>
      <c r="I931" s="184">
        <v>93492</v>
      </c>
    </row>
    <row r="932" spans="1:9">
      <c r="A932" s="534"/>
      <c r="B932" s="532"/>
      <c r="C932" s="182">
        <v>44835</v>
      </c>
      <c r="D932" s="183">
        <v>507300</v>
      </c>
      <c r="E932" s="182">
        <v>44835</v>
      </c>
      <c r="F932" s="184">
        <v>0</v>
      </c>
      <c r="G932" s="184"/>
      <c r="H932" s="185"/>
      <c r="I932" s="184">
        <v>59946</v>
      </c>
    </row>
    <row r="933" spans="1:9">
      <c r="A933" s="534"/>
      <c r="B933" s="532"/>
      <c r="C933" s="182">
        <v>44866</v>
      </c>
      <c r="D933" s="183">
        <v>500700</v>
      </c>
      <c r="E933" s="182">
        <v>44866</v>
      </c>
      <c r="F933" s="184">
        <v>0</v>
      </c>
      <c r="G933" s="184"/>
      <c r="H933" s="185"/>
      <c r="I933" s="184">
        <v>71004</v>
      </c>
    </row>
    <row r="934" spans="1:9">
      <c r="A934" s="534"/>
      <c r="B934" s="532"/>
      <c r="C934" s="182">
        <v>44896</v>
      </c>
      <c r="D934" s="183">
        <v>393300</v>
      </c>
      <c r="E934" s="182">
        <v>44896</v>
      </c>
      <c r="F934" s="184">
        <v>0</v>
      </c>
      <c r="G934" s="184"/>
      <c r="H934" s="185"/>
      <c r="I934" s="184">
        <v>195552</v>
      </c>
    </row>
    <row r="935" spans="1:9">
      <c r="A935" s="534"/>
      <c r="B935" s="532"/>
      <c r="C935" s="182">
        <v>44927</v>
      </c>
      <c r="D935" s="183">
        <v>427200</v>
      </c>
      <c r="E935" s="182">
        <v>44927</v>
      </c>
      <c r="F935" s="184">
        <v>0</v>
      </c>
      <c r="G935" s="184"/>
      <c r="H935" s="185"/>
      <c r="I935" s="184">
        <v>361152</v>
      </c>
    </row>
    <row r="936" spans="1:9">
      <c r="A936" s="534"/>
      <c r="B936" s="532"/>
      <c r="C936" s="182">
        <v>44958</v>
      </c>
      <c r="D936" s="183">
        <v>437700</v>
      </c>
      <c r="E936" s="182">
        <v>44958</v>
      </c>
      <c r="F936" s="184">
        <v>0</v>
      </c>
      <c r="G936" s="184"/>
      <c r="H936" s="185"/>
      <c r="I936" s="184">
        <v>270144</v>
      </c>
    </row>
    <row r="937" spans="1:9">
      <c r="A937" s="534"/>
      <c r="B937" s="532"/>
      <c r="C937" s="182">
        <v>44986</v>
      </c>
      <c r="D937" s="183">
        <v>461643.6</v>
      </c>
      <c r="E937" s="182">
        <v>44986</v>
      </c>
      <c r="F937" s="184">
        <v>29696.400000000001</v>
      </c>
      <c r="G937" s="184"/>
      <c r="H937" s="185"/>
      <c r="I937" s="184">
        <v>178674</v>
      </c>
    </row>
    <row r="938" spans="1:9">
      <c r="A938" s="534"/>
      <c r="B938" s="532"/>
      <c r="C938" s="182">
        <v>45017</v>
      </c>
      <c r="D938" s="183">
        <v>356779.9</v>
      </c>
      <c r="E938" s="182">
        <v>45017</v>
      </c>
      <c r="F938" s="184">
        <v>261350.1</v>
      </c>
      <c r="G938" s="184"/>
      <c r="H938" s="185"/>
      <c r="I938" s="184">
        <v>385284</v>
      </c>
    </row>
    <row r="939" spans="1:9">
      <c r="A939" s="534"/>
      <c r="B939" s="532"/>
      <c r="C939" s="182">
        <v>45047</v>
      </c>
      <c r="D939" s="183">
        <v>439894.10000000003</v>
      </c>
      <c r="E939" s="182">
        <v>45047</v>
      </c>
      <c r="F939" s="184">
        <v>319815.89999999997</v>
      </c>
      <c r="G939" s="184"/>
      <c r="H939" s="185"/>
      <c r="I939" s="184">
        <v>175968</v>
      </c>
    </row>
    <row r="940" spans="1:9">
      <c r="A940" s="534"/>
      <c r="B940" s="532"/>
      <c r="C940" s="182">
        <v>45078</v>
      </c>
      <c r="D940" s="183">
        <v>370686.5</v>
      </c>
      <c r="E940" s="182">
        <v>45078</v>
      </c>
      <c r="F940" s="184">
        <v>278203.5</v>
      </c>
      <c r="G940" s="184"/>
      <c r="H940" s="185"/>
      <c r="I940" s="184">
        <v>309888</v>
      </c>
    </row>
    <row r="941" spans="1:9">
      <c r="A941" s="534"/>
      <c r="B941" s="532"/>
      <c r="C941" s="182">
        <v>45108</v>
      </c>
      <c r="D941" s="183">
        <v>387814.10000000003</v>
      </c>
      <c r="E941" s="182">
        <v>45108</v>
      </c>
      <c r="F941" s="184">
        <v>289665.89999999997</v>
      </c>
      <c r="G941" s="184"/>
      <c r="H941" s="185"/>
      <c r="I941" s="184">
        <v>208512</v>
      </c>
    </row>
    <row r="942" spans="1:9">
      <c r="A942" s="534"/>
      <c r="B942" s="532"/>
      <c r="C942" s="182">
        <v>45139</v>
      </c>
      <c r="D942" s="183">
        <v>356779.9</v>
      </c>
      <c r="E942" s="182">
        <v>45139</v>
      </c>
      <c r="F942" s="184">
        <v>261350.1</v>
      </c>
      <c r="G942" s="184"/>
      <c r="H942" s="185"/>
      <c r="I942" s="184">
        <v>208134</v>
      </c>
    </row>
    <row r="943" spans="1:9">
      <c r="A943" s="534"/>
      <c r="B943" s="533"/>
      <c r="C943" s="182">
        <v>45170</v>
      </c>
      <c r="D943" s="183">
        <v>301055.69999999995</v>
      </c>
      <c r="E943" s="182">
        <v>45170</v>
      </c>
      <c r="F943" s="184">
        <v>224124.30000000002</v>
      </c>
      <c r="G943" s="184"/>
      <c r="H943" s="185"/>
      <c r="I943" s="184">
        <v>193200</v>
      </c>
    </row>
    <row r="944" spans="1:9">
      <c r="A944" s="534">
        <v>55</v>
      </c>
      <c r="B944" s="531" t="s">
        <v>2739</v>
      </c>
      <c r="C944" s="182">
        <v>44652</v>
      </c>
      <c r="D944" s="183">
        <v>121050</v>
      </c>
      <c r="E944" s="182">
        <v>44652</v>
      </c>
      <c r="F944" s="184">
        <v>0</v>
      </c>
      <c r="G944" s="184"/>
      <c r="H944" s="185"/>
      <c r="I944" s="184">
        <v>577590.75</v>
      </c>
    </row>
    <row r="945" spans="1:9">
      <c r="A945" s="534"/>
      <c r="B945" s="532"/>
      <c r="C945" s="182">
        <v>44682</v>
      </c>
      <c r="D945" s="183">
        <v>118575</v>
      </c>
      <c r="E945" s="182">
        <v>44682</v>
      </c>
      <c r="F945" s="184">
        <v>0</v>
      </c>
      <c r="G945" s="184"/>
      <c r="H945" s="185"/>
      <c r="I945" s="184">
        <v>598529.25</v>
      </c>
    </row>
    <row r="946" spans="1:9">
      <c r="A946" s="534"/>
      <c r="B946" s="532"/>
      <c r="C946" s="182">
        <v>44713</v>
      </c>
      <c r="D946" s="183">
        <v>121500</v>
      </c>
      <c r="E946" s="182">
        <v>44713</v>
      </c>
      <c r="F946" s="184">
        <v>0</v>
      </c>
      <c r="G946" s="184"/>
      <c r="H946" s="185"/>
      <c r="I946" s="184">
        <v>555150</v>
      </c>
    </row>
    <row r="947" spans="1:9">
      <c r="A947" s="534"/>
      <c r="B947" s="532"/>
      <c r="C947" s="182">
        <v>44743</v>
      </c>
      <c r="D947" s="183">
        <v>97740.9</v>
      </c>
      <c r="E947" s="182">
        <v>44743</v>
      </c>
      <c r="F947" s="184">
        <v>29609.100000000002</v>
      </c>
      <c r="G947" s="184"/>
      <c r="H947" s="185"/>
      <c r="I947" s="184">
        <v>619575</v>
      </c>
    </row>
    <row r="948" spans="1:9">
      <c r="A948" s="534"/>
      <c r="B948" s="532"/>
      <c r="C948" s="182">
        <v>44774</v>
      </c>
      <c r="D948" s="183">
        <v>112800</v>
      </c>
      <c r="E948" s="182">
        <v>44774</v>
      </c>
      <c r="F948" s="184">
        <v>0</v>
      </c>
      <c r="G948" s="184"/>
      <c r="H948" s="185"/>
      <c r="I948" s="184">
        <v>607350</v>
      </c>
    </row>
    <row r="949" spans="1:9">
      <c r="A949" s="534"/>
      <c r="B949" s="532"/>
      <c r="C949" s="182">
        <v>44805</v>
      </c>
      <c r="D949" s="183">
        <v>115650</v>
      </c>
      <c r="E949" s="182">
        <v>44805</v>
      </c>
      <c r="F949" s="184">
        <v>0</v>
      </c>
      <c r="G949" s="184"/>
      <c r="H949" s="185"/>
      <c r="I949" s="184">
        <v>599431.5</v>
      </c>
    </row>
    <row r="950" spans="1:9">
      <c r="A950" s="534"/>
      <c r="B950" s="532"/>
      <c r="C950" s="182">
        <v>44835</v>
      </c>
      <c r="D950" s="183">
        <v>92175</v>
      </c>
      <c r="E950" s="182">
        <v>44835</v>
      </c>
      <c r="F950" s="184">
        <v>0</v>
      </c>
      <c r="G950" s="184"/>
      <c r="H950" s="185"/>
      <c r="I950" s="184">
        <v>790546.5</v>
      </c>
    </row>
    <row r="951" spans="1:9">
      <c r="A951" s="534"/>
      <c r="B951" s="532"/>
      <c r="C951" s="182">
        <v>44866</v>
      </c>
      <c r="D951" s="183">
        <v>85575</v>
      </c>
      <c r="E951" s="182">
        <v>44866</v>
      </c>
      <c r="F951" s="184">
        <v>0</v>
      </c>
      <c r="G951" s="184"/>
      <c r="H951" s="185"/>
      <c r="I951" s="184">
        <v>341100</v>
      </c>
    </row>
    <row r="952" spans="1:9">
      <c r="A952" s="534"/>
      <c r="B952" s="532"/>
      <c r="C952" s="182">
        <v>44896</v>
      </c>
      <c r="D952" s="183">
        <v>77550</v>
      </c>
      <c r="E952" s="182">
        <v>44896</v>
      </c>
      <c r="F952" s="184">
        <v>0</v>
      </c>
      <c r="G952" s="184"/>
      <c r="H952" s="185"/>
      <c r="I952" s="184">
        <v>510300</v>
      </c>
    </row>
    <row r="953" spans="1:9">
      <c r="A953" s="534"/>
      <c r="B953" s="532"/>
      <c r="C953" s="182">
        <v>44927</v>
      </c>
      <c r="D953" s="183">
        <v>71025</v>
      </c>
      <c r="E953" s="182">
        <v>44927</v>
      </c>
      <c r="F953" s="184">
        <v>0</v>
      </c>
      <c r="G953" s="184"/>
      <c r="H953" s="185"/>
      <c r="I953" s="184">
        <v>453525</v>
      </c>
    </row>
    <row r="954" spans="1:9">
      <c r="A954" s="534"/>
      <c r="B954" s="532"/>
      <c r="C954" s="182">
        <v>44958</v>
      </c>
      <c r="D954" s="183">
        <v>79275</v>
      </c>
      <c r="E954" s="182">
        <v>44958</v>
      </c>
      <c r="F954" s="184">
        <v>0</v>
      </c>
      <c r="G954" s="184"/>
      <c r="H954" s="185"/>
      <c r="I954" s="184">
        <v>303225</v>
      </c>
    </row>
    <row r="955" spans="1:9">
      <c r="A955" s="534"/>
      <c r="B955" s="532"/>
      <c r="C955" s="182">
        <v>44986</v>
      </c>
      <c r="D955" s="183">
        <v>103800</v>
      </c>
      <c r="E955" s="182">
        <v>44986</v>
      </c>
      <c r="F955" s="184">
        <v>0</v>
      </c>
      <c r="G955" s="184"/>
      <c r="H955" s="185"/>
      <c r="I955" s="184">
        <v>357600</v>
      </c>
    </row>
    <row r="956" spans="1:9">
      <c r="A956" s="534"/>
      <c r="B956" s="532"/>
      <c r="C956" s="182">
        <v>45017</v>
      </c>
      <c r="D956" s="183">
        <v>88291.200000000012</v>
      </c>
      <c r="E956" s="182">
        <v>45017</v>
      </c>
      <c r="F956" s="184">
        <v>26533.799999999996</v>
      </c>
      <c r="G956" s="184"/>
      <c r="H956" s="185"/>
      <c r="I956" s="184">
        <v>575100</v>
      </c>
    </row>
    <row r="957" spans="1:9">
      <c r="A957" s="534"/>
      <c r="B957" s="532"/>
      <c r="C957" s="182">
        <v>45047</v>
      </c>
      <c r="D957" s="183">
        <v>104070.6</v>
      </c>
      <c r="E957" s="182">
        <v>45047</v>
      </c>
      <c r="F957" s="184">
        <v>30704.400000000001</v>
      </c>
      <c r="G957" s="184"/>
      <c r="H957" s="185"/>
      <c r="I957" s="184">
        <v>644400</v>
      </c>
    </row>
    <row r="958" spans="1:9">
      <c r="A958" s="534"/>
      <c r="B958" s="532"/>
      <c r="C958" s="182">
        <v>45078</v>
      </c>
      <c r="D958" s="183">
        <v>95009.700000000012</v>
      </c>
      <c r="E958" s="182">
        <v>45078</v>
      </c>
      <c r="F958" s="184">
        <v>27915.299999999996</v>
      </c>
      <c r="G958" s="184"/>
      <c r="H958" s="185"/>
      <c r="I958" s="184">
        <v>639750</v>
      </c>
    </row>
    <row r="959" spans="1:9">
      <c r="A959" s="534"/>
      <c r="B959" s="532"/>
      <c r="C959" s="182">
        <v>45108</v>
      </c>
      <c r="D959" s="183">
        <v>97740.9</v>
      </c>
      <c r="E959" s="182">
        <v>45108</v>
      </c>
      <c r="F959" s="184">
        <v>29609.100000000002</v>
      </c>
      <c r="G959" s="184"/>
      <c r="H959" s="185"/>
      <c r="I959" s="184">
        <v>700725</v>
      </c>
    </row>
    <row r="960" spans="1:9">
      <c r="A960" s="534"/>
      <c r="B960" s="532"/>
      <c r="C960" s="182">
        <v>45139</v>
      </c>
      <c r="D960" s="183">
        <v>88291.200000000012</v>
      </c>
      <c r="E960" s="182">
        <v>45139</v>
      </c>
      <c r="F960" s="184">
        <v>26533.799999999996</v>
      </c>
      <c r="G960" s="184"/>
      <c r="H960" s="185"/>
      <c r="I960" s="184">
        <v>619725</v>
      </c>
    </row>
    <row r="961" spans="1:9">
      <c r="A961" s="534"/>
      <c r="B961" s="533"/>
      <c r="C961" s="182">
        <v>45170</v>
      </c>
      <c r="D961" s="183">
        <v>86490.6</v>
      </c>
      <c r="E961" s="182">
        <v>45170</v>
      </c>
      <c r="F961" s="184">
        <v>25934.399999999998</v>
      </c>
      <c r="G961" s="184"/>
      <c r="H961" s="185"/>
      <c r="I961" s="184">
        <v>607200</v>
      </c>
    </row>
    <row r="962" spans="1:9">
      <c r="A962" s="534">
        <v>56</v>
      </c>
      <c r="B962" s="531" t="s">
        <v>2685</v>
      </c>
      <c r="C962" s="182">
        <v>44652</v>
      </c>
      <c r="D962" s="183">
        <v>139063</v>
      </c>
      <c r="E962" s="182">
        <v>44652</v>
      </c>
      <c r="F962" s="184">
        <v>11277</v>
      </c>
      <c r="G962" s="184"/>
      <c r="H962" s="185"/>
      <c r="I962" s="184"/>
    </row>
    <row r="963" spans="1:9">
      <c r="A963" s="534"/>
      <c r="B963" s="532"/>
      <c r="C963" s="182">
        <v>44682</v>
      </c>
      <c r="D963" s="183">
        <v>133144.29999999999</v>
      </c>
      <c r="E963" s="182">
        <v>44682</v>
      </c>
      <c r="F963" s="184">
        <v>11855.699999999999</v>
      </c>
      <c r="G963" s="184"/>
      <c r="H963" s="185"/>
      <c r="I963" s="184"/>
    </row>
    <row r="964" spans="1:9">
      <c r="A964" s="534"/>
      <c r="B964" s="532"/>
      <c r="C964" s="182">
        <v>44713</v>
      </c>
      <c r="D964" s="183">
        <v>125802.8</v>
      </c>
      <c r="E964" s="182">
        <v>44713</v>
      </c>
      <c r="F964" s="184">
        <v>11257.199999999999</v>
      </c>
      <c r="G964" s="184"/>
      <c r="H964" s="185"/>
      <c r="I964" s="184">
        <v>2890</v>
      </c>
    </row>
    <row r="965" spans="1:9">
      <c r="A965" s="534"/>
      <c r="B965" s="532"/>
      <c r="C965" s="182">
        <v>44743</v>
      </c>
      <c r="D965" s="183">
        <v>143945.1</v>
      </c>
      <c r="E965" s="182">
        <v>44743</v>
      </c>
      <c r="F965" s="184">
        <v>57654.9</v>
      </c>
      <c r="G965" s="184"/>
      <c r="H965" s="185"/>
      <c r="I965" s="184">
        <v>3287</v>
      </c>
    </row>
    <row r="966" spans="1:9">
      <c r="A966" s="534"/>
      <c r="B966" s="532"/>
      <c r="C966" s="182">
        <v>44774</v>
      </c>
      <c r="D966" s="183">
        <v>119621.2</v>
      </c>
      <c r="E966" s="182">
        <v>44774</v>
      </c>
      <c r="F966" s="184">
        <v>12898.800000000001</v>
      </c>
      <c r="G966" s="184"/>
      <c r="H966" s="185"/>
      <c r="I966" s="184">
        <v>4396.8</v>
      </c>
    </row>
    <row r="967" spans="1:9">
      <c r="A967" s="534"/>
      <c r="B967" s="532"/>
      <c r="C967" s="182">
        <v>44805</v>
      </c>
      <c r="D967" s="183">
        <v>131089.29999999999</v>
      </c>
      <c r="E967" s="182">
        <v>44805</v>
      </c>
      <c r="F967" s="184">
        <v>12710.699999999999</v>
      </c>
      <c r="G967" s="184"/>
      <c r="H967" s="185"/>
      <c r="I967" s="184">
        <v>5011.2</v>
      </c>
    </row>
    <row r="968" spans="1:9">
      <c r="A968" s="534"/>
      <c r="B968" s="532"/>
      <c r="C968" s="182">
        <v>44835</v>
      </c>
      <c r="D968" s="183">
        <v>145915.20000000001</v>
      </c>
      <c r="E968" s="182">
        <v>44835</v>
      </c>
      <c r="F968" s="184">
        <v>14824.800000000001</v>
      </c>
      <c r="G968" s="184"/>
      <c r="H968" s="185"/>
      <c r="I968" s="184">
        <v>7600</v>
      </c>
    </row>
    <row r="969" spans="1:9">
      <c r="A969" s="534"/>
      <c r="B969" s="532"/>
      <c r="C969" s="182">
        <v>44866</v>
      </c>
      <c r="D969" s="183">
        <v>130600</v>
      </c>
      <c r="E969" s="182">
        <v>44866</v>
      </c>
      <c r="F969" s="184">
        <v>12420</v>
      </c>
      <c r="G969" s="184"/>
      <c r="H969" s="185"/>
      <c r="I969" s="184">
        <v>8629.2000000000007</v>
      </c>
    </row>
    <row r="970" spans="1:9">
      <c r="A970" s="534"/>
      <c r="B970" s="532"/>
      <c r="C970" s="182">
        <v>44896</v>
      </c>
      <c r="D970" s="183">
        <v>120166.5</v>
      </c>
      <c r="E970" s="182">
        <v>44896</v>
      </c>
      <c r="F970" s="184">
        <v>11893.5</v>
      </c>
      <c r="G970" s="184"/>
      <c r="H970" s="185"/>
      <c r="I970" s="184">
        <v>10193.6</v>
      </c>
    </row>
    <row r="971" spans="1:9">
      <c r="A971" s="534"/>
      <c r="B971" s="532"/>
      <c r="C971" s="182">
        <v>44927</v>
      </c>
      <c r="D971" s="183">
        <v>125109</v>
      </c>
      <c r="E971" s="182">
        <v>44927</v>
      </c>
      <c r="F971" s="184">
        <v>12231</v>
      </c>
      <c r="G971" s="184"/>
      <c r="H971" s="185"/>
      <c r="I971" s="184">
        <v>10377.6</v>
      </c>
    </row>
    <row r="972" spans="1:9">
      <c r="A972" s="534"/>
      <c r="B972" s="532"/>
      <c r="C972" s="182">
        <v>44958</v>
      </c>
      <c r="D972" s="183">
        <v>137753.60000000001</v>
      </c>
      <c r="E972" s="182">
        <v>44958</v>
      </c>
      <c r="F972" s="184">
        <v>13046.399999999998</v>
      </c>
      <c r="G972" s="184"/>
      <c r="H972" s="185"/>
      <c r="I972" s="184">
        <v>9191</v>
      </c>
    </row>
    <row r="973" spans="1:9">
      <c r="A973" s="534"/>
      <c r="B973" s="532"/>
      <c r="C973" s="182">
        <v>44986</v>
      </c>
      <c r="D973" s="183">
        <v>153948.79999999999</v>
      </c>
      <c r="E973" s="182">
        <v>44986</v>
      </c>
      <c r="F973" s="184">
        <v>15451.2</v>
      </c>
      <c r="G973" s="184"/>
      <c r="H973" s="185"/>
      <c r="I973" s="184">
        <v>10137</v>
      </c>
    </row>
    <row r="974" spans="1:9">
      <c r="A974" s="534"/>
      <c r="B974" s="532"/>
      <c r="C974" s="182">
        <v>45017</v>
      </c>
      <c r="D974" s="183">
        <v>123682.70000000001</v>
      </c>
      <c r="E974" s="182">
        <v>45017</v>
      </c>
      <c r="F974" s="184">
        <v>40317.299999999996</v>
      </c>
      <c r="G974" s="184"/>
      <c r="H974" s="185"/>
      <c r="I974" s="184">
        <v>13804.8</v>
      </c>
    </row>
    <row r="975" spans="1:9">
      <c r="A975" s="534"/>
      <c r="B975" s="532"/>
      <c r="C975" s="182">
        <v>45047</v>
      </c>
      <c r="D975" s="183">
        <v>155905.60000000001</v>
      </c>
      <c r="E975" s="182">
        <v>45047</v>
      </c>
      <c r="F975" s="184">
        <v>51494.400000000001</v>
      </c>
      <c r="G975" s="184"/>
      <c r="H975" s="185"/>
      <c r="I975" s="184">
        <v>16490</v>
      </c>
    </row>
    <row r="976" spans="1:9">
      <c r="A976" s="534"/>
      <c r="B976" s="532"/>
      <c r="C976" s="182">
        <v>45078</v>
      </c>
      <c r="D976" s="183">
        <v>147997.1</v>
      </c>
      <c r="E976" s="182">
        <v>45078</v>
      </c>
      <c r="F976" s="184">
        <v>37602.9</v>
      </c>
      <c r="G976" s="184"/>
      <c r="H976" s="185"/>
      <c r="I976" s="184">
        <v>22911.4</v>
      </c>
    </row>
    <row r="977" spans="1:9">
      <c r="A977" s="534"/>
      <c r="B977" s="532"/>
      <c r="C977" s="182">
        <v>45108</v>
      </c>
      <c r="D977" s="183">
        <v>143945.1</v>
      </c>
      <c r="E977" s="182">
        <v>45108</v>
      </c>
      <c r="F977" s="184">
        <v>57654.9</v>
      </c>
      <c r="G977" s="184"/>
      <c r="H977" s="185"/>
      <c r="I977" s="184"/>
    </row>
    <row r="978" spans="1:9">
      <c r="A978" s="534"/>
      <c r="B978" s="532"/>
      <c r="C978" s="182">
        <v>45139</v>
      </c>
      <c r="D978" s="183">
        <v>123682.70000000001</v>
      </c>
      <c r="E978" s="182">
        <v>45139</v>
      </c>
      <c r="F978" s="184">
        <v>40317.299999999996</v>
      </c>
      <c r="G978" s="184"/>
      <c r="H978" s="185"/>
      <c r="I978" s="184"/>
    </row>
    <row r="979" spans="1:9">
      <c r="A979" s="534"/>
      <c r="B979" s="533"/>
      <c r="C979" s="182">
        <v>45170</v>
      </c>
      <c r="D979" s="183">
        <v>142960.29999999999</v>
      </c>
      <c r="E979" s="182">
        <v>45170</v>
      </c>
      <c r="F979" s="184">
        <v>47639.700000000004</v>
      </c>
      <c r="G979" s="184"/>
      <c r="H979" s="185"/>
      <c r="I979" s="184"/>
    </row>
    <row r="980" spans="1:9">
      <c r="A980" s="534">
        <v>57</v>
      </c>
      <c r="B980" s="531" t="s">
        <v>2574</v>
      </c>
      <c r="C980" s="182">
        <v>44652</v>
      </c>
      <c r="D980" s="183">
        <v>187389.3</v>
      </c>
      <c r="E980" s="182">
        <v>44652</v>
      </c>
      <c r="F980" s="184">
        <v>61670.700000000004</v>
      </c>
      <c r="G980" s="184"/>
      <c r="H980" s="185"/>
      <c r="I980" s="184">
        <v>75008.52</v>
      </c>
    </row>
    <row r="981" spans="1:9">
      <c r="A981" s="534"/>
      <c r="B981" s="532"/>
      <c r="C981" s="182">
        <v>44682</v>
      </c>
      <c r="D981" s="183">
        <v>154719.6</v>
      </c>
      <c r="E981" s="182">
        <v>44682</v>
      </c>
      <c r="F981" s="184">
        <v>54500.4</v>
      </c>
      <c r="G981" s="184"/>
      <c r="H981" s="185"/>
      <c r="I981" s="184">
        <v>38907.72</v>
      </c>
    </row>
    <row r="982" spans="1:9">
      <c r="A982" s="534"/>
      <c r="B982" s="532"/>
      <c r="C982" s="182">
        <v>44713</v>
      </c>
      <c r="D982" s="183">
        <v>195248.1</v>
      </c>
      <c r="E982" s="182">
        <v>44713</v>
      </c>
      <c r="F982" s="184">
        <v>61551.9</v>
      </c>
      <c r="G982" s="184"/>
      <c r="H982" s="185"/>
      <c r="I982" s="184">
        <v>27049.77</v>
      </c>
    </row>
    <row r="983" spans="1:9">
      <c r="A983" s="534"/>
      <c r="B983" s="532"/>
      <c r="C983" s="182">
        <v>44743</v>
      </c>
      <c r="D983" s="183">
        <v>223921.5</v>
      </c>
      <c r="E983" s="182">
        <v>44743</v>
      </c>
      <c r="F983" s="184">
        <v>103018.5</v>
      </c>
      <c r="G983" s="184"/>
      <c r="H983" s="185"/>
      <c r="I983" s="184">
        <v>25583.94</v>
      </c>
    </row>
    <row r="984" spans="1:9">
      <c r="A984" s="534"/>
      <c r="B984" s="532"/>
      <c r="C984" s="182">
        <v>44774</v>
      </c>
      <c r="D984" s="183">
        <v>179223.6</v>
      </c>
      <c r="E984" s="182">
        <v>44774</v>
      </c>
      <c r="F984" s="184">
        <v>62276.4</v>
      </c>
      <c r="G984" s="184"/>
      <c r="H984" s="185"/>
      <c r="I984" s="184">
        <v>31646.16</v>
      </c>
    </row>
    <row r="985" spans="1:9">
      <c r="A985" s="534"/>
      <c r="B985" s="532"/>
      <c r="C985" s="182">
        <v>44805</v>
      </c>
      <c r="D985" s="183">
        <v>176848.8</v>
      </c>
      <c r="E985" s="182">
        <v>44805</v>
      </c>
      <c r="F985" s="184">
        <v>60631.200000000004</v>
      </c>
      <c r="G985" s="184"/>
      <c r="H985" s="185"/>
      <c r="I985" s="184">
        <v>26154.9</v>
      </c>
    </row>
    <row r="986" spans="1:9">
      <c r="A986" s="534"/>
      <c r="B986" s="532"/>
      <c r="C986" s="182">
        <v>44835</v>
      </c>
      <c r="D986" s="183">
        <v>144299.1</v>
      </c>
      <c r="E986" s="182">
        <v>44835</v>
      </c>
      <c r="F986" s="184">
        <v>59400.9</v>
      </c>
      <c r="G986" s="184"/>
      <c r="H986" s="185"/>
      <c r="I986" s="184">
        <v>29369.34</v>
      </c>
    </row>
    <row r="987" spans="1:9">
      <c r="A987" s="534"/>
      <c r="B987" s="532"/>
      <c r="C987" s="182">
        <v>44866</v>
      </c>
      <c r="D987" s="183">
        <v>120723.90000000001</v>
      </c>
      <c r="E987" s="182">
        <v>44866</v>
      </c>
      <c r="F987" s="184">
        <v>56636.099999999991</v>
      </c>
      <c r="G987" s="184"/>
      <c r="H987" s="185"/>
      <c r="I987" s="184">
        <v>28861.56</v>
      </c>
    </row>
    <row r="988" spans="1:9">
      <c r="A988" s="534"/>
      <c r="B988" s="532"/>
      <c r="C988" s="182">
        <v>44896</v>
      </c>
      <c r="D988" s="183">
        <v>121581.29999999999</v>
      </c>
      <c r="E988" s="182">
        <v>44896</v>
      </c>
      <c r="F988" s="184">
        <v>57278.700000000004</v>
      </c>
      <c r="G988" s="184"/>
      <c r="H988" s="185"/>
      <c r="I988" s="184">
        <v>54982.8</v>
      </c>
    </row>
    <row r="989" spans="1:9">
      <c r="A989" s="534"/>
      <c r="B989" s="532"/>
      <c r="C989" s="182">
        <v>44927</v>
      </c>
      <c r="D989" s="183">
        <v>123352.79999999999</v>
      </c>
      <c r="E989" s="182">
        <v>44927</v>
      </c>
      <c r="F989" s="184">
        <v>58147.200000000004</v>
      </c>
      <c r="G989" s="184"/>
      <c r="H989" s="185"/>
      <c r="I989" s="184">
        <v>26773.11</v>
      </c>
    </row>
    <row r="990" spans="1:9">
      <c r="A990" s="534"/>
      <c r="B990" s="532"/>
      <c r="C990" s="182">
        <v>44958</v>
      </c>
      <c r="D990" s="183">
        <v>123718.5</v>
      </c>
      <c r="E990" s="182">
        <v>44958</v>
      </c>
      <c r="F990" s="184">
        <v>53581.5</v>
      </c>
      <c r="G990" s="184"/>
      <c r="H990" s="185"/>
      <c r="I990" s="184">
        <v>18631.259999999998</v>
      </c>
    </row>
    <row r="991" spans="1:9">
      <c r="A991" s="534"/>
      <c r="B991" s="532"/>
      <c r="C991" s="182">
        <v>44986</v>
      </c>
      <c r="D991" s="183">
        <v>197473.2</v>
      </c>
      <c r="E991" s="182">
        <v>44986</v>
      </c>
      <c r="F991" s="184">
        <v>68986.8</v>
      </c>
      <c r="G991" s="184"/>
      <c r="H991" s="185"/>
      <c r="I991" s="184">
        <v>25270.560000000001</v>
      </c>
    </row>
    <row r="992" spans="1:9">
      <c r="A992" s="534"/>
      <c r="B992" s="532"/>
      <c r="C992" s="182">
        <v>45017</v>
      </c>
      <c r="D992" s="183">
        <v>216094.5</v>
      </c>
      <c r="E992" s="182">
        <v>45017</v>
      </c>
      <c r="F992" s="184">
        <v>54445.5</v>
      </c>
      <c r="G992" s="184"/>
      <c r="H992" s="185"/>
      <c r="I992" s="184">
        <v>14356.62</v>
      </c>
    </row>
    <row r="993" spans="1:9">
      <c r="A993" s="534"/>
      <c r="B993" s="532"/>
      <c r="C993" s="182">
        <v>45047</v>
      </c>
      <c r="D993" s="183">
        <v>189416.69999999998</v>
      </c>
      <c r="E993" s="182">
        <v>45047</v>
      </c>
      <c r="F993" s="184">
        <v>139083.30000000002</v>
      </c>
      <c r="G993" s="184"/>
      <c r="H993" s="185"/>
      <c r="I993" s="184">
        <v>2623.86</v>
      </c>
    </row>
    <row r="994" spans="1:9">
      <c r="A994" s="534"/>
      <c r="B994" s="532"/>
      <c r="C994" s="182">
        <v>45078</v>
      </c>
      <c r="D994" s="183">
        <v>205892.09999999998</v>
      </c>
      <c r="E994" s="182">
        <v>45078</v>
      </c>
      <c r="F994" s="184">
        <v>96327.900000000009</v>
      </c>
      <c r="G994" s="184"/>
      <c r="H994" s="185"/>
      <c r="I994" s="184">
        <v>2140.1999999999998</v>
      </c>
    </row>
    <row r="995" spans="1:9">
      <c r="A995" s="534"/>
      <c r="B995" s="532"/>
      <c r="C995" s="182">
        <v>45108</v>
      </c>
      <c r="D995" s="183">
        <v>223921.5</v>
      </c>
      <c r="E995" s="182">
        <v>45108</v>
      </c>
      <c r="F995" s="184">
        <v>103018.5</v>
      </c>
      <c r="G995" s="184"/>
      <c r="H995" s="185"/>
      <c r="I995" s="184">
        <v>2246.4</v>
      </c>
    </row>
    <row r="996" spans="1:9">
      <c r="A996" s="534"/>
      <c r="B996" s="532"/>
      <c r="C996" s="182">
        <v>45139</v>
      </c>
      <c r="D996" s="183">
        <v>216094.5</v>
      </c>
      <c r="E996" s="182">
        <v>45139</v>
      </c>
      <c r="F996" s="184">
        <v>54445.5</v>
      </c>
      <c r="G996" s="184"/>
      <c r="H996" s="185"/>
      <c r="I996" s="184">
        <v>2279.9699999999998</v>
      </c>
    </row>
    <row r="997" spans="1:9">
      <c r="A997" s="534"/>
      <c r="B997" s="533"/>
      <c r="C997" s="182">
        <v>45170</v>
      </c>
      <c r="D997" s="183">
        <v>223931.7</v>
      </c>
      <c r="E997" s="182">
        <v>45170</v>
      </c>
      <c r="F997" s="184">
        <v>101328.3</v>
      </c>
      <c r="G997" s="184"/>
      <c r="H997" s="185"/>
      <c r="I997" s="184">
        <v>2193.75</v>
      </c>
    </row>
    <row r="998" spans="1:9">
      <c r="A998" s="534">
        <v>58</v>
      </c>
      <c r="B998" s="531" t="s">
        <v>2570</v>
      </c>
      <c r="C998" s="182">
        <v>44652</v>
      </c>
      <c r="D998" s="183">
        <v>702237.9</v>
      </c>
      <c r="E998" s="182">
        <v>44652</v>
      </c>
      <c r="F998" s="184">
        <v>153062.1</v>
      </c>
      <c r="G998" s="184"/>
      <c r="H998" s="185"/>
      <c r="I998" s="184">
        <v>146868.79999999999</v>
      </c>
    </row>
    <row r="999" spans="1:9">
      <c r="A999" s="534"/>
      <c r="B999" s="532"/>
      <c r="C999" s="182">
        <v>44682</v>
      </c>
      <c r="D999" s="183">
        <v>690384.3</v>
      </c>
      <c r="E999" s="182">
        <v>44682</v>
      </c>
      <c r="F999" s="184">
        <v>160265.69999999998</v>
      </c>
      <c r="G999" s="184"/>
      <c r="H999" s="185"/>
      <c r="I999" s="184">
        <v>161780.48000000001</v>
      </c>
    </row>
    <row r="1000" spans="1:9">
      <c r="A1000" s="534"/>
      <c r="B1000" s="532"/>
      <c r="C1000" s="182">
        <v>44713</v>
      </c>
      <c r="D1000" s="183">
        <v>691249.5</v>
      </c>
      <c r="E1000" s="182">
        <v>44713</v>
      </c>
      <c r="F1000" s="184">
        <v>164920.5</v>
      </c>
      <c r="G1000" s="184"/>
      <c r="H1000" s="185"/>
      <c r="I1000" s="184"/>
    </row>
    <row r="1001" spans="1:9">
      <c r="A1001" s="534"/>
      <c r="B1001" s="532"/>
      <c r="C1001" s="182">
        <v>44743</v>
      </c>
      <c r="D1001" s="183">
        <v>541657.19999999995</v>
      </c>
      <c r="E1001" s="182">
        <v>44743</v>
      </c>
      <c r="F1001" s="184">
        <v>248212.80000000002</v>
      </c>
      <c r="G1001" s="184"/>
      <c r="H1001" s="185"/>
      <c r="I1001" s="184">
        <v>95228.78</v>
      </c>
    </row>
    <row r="1002" spans="1:9">
      <c r="A1002" s="534"/>
      <c r="B1002" s="532"/>
      <c r="C1002" s="182">
        <v>44774</v>
      </c>
      <c r="D1002" s="183">
        <v>626541.6</v>
      </c>
      <c r="E1002" s="182">
        <v>44774</v>
      </c>
      <c r="F1002" s="184">
        <v>146768.4</v>
      </c>
      <c r="G1002" s="184"/>
      <c r="H1002" s="185"/>
      <c r="I1002" s="184">
        <v>98857.64</v>
      </c>
    </row>
    <row r="1003" spans="1:9">
      <c r="A1003" s="534"/>
      <c r="B1003" s="532"/>
      <c r="C1003" s="182">
        <v>44805</v>
      </c>
      <c r="D1003" s="183">
        <v>651642.30000000005</v>
      </c>
      <c r="E1003" s="182">
        <v>44805</v>
      </c>
      <c r="F1003" s="184">
        <v>145577.69999999998</v>
      </c>
      <c r="G1003" s="184"/>
      <c r="H1003" s="185"/>
      <c r="I1003" s="184">
        <v>110678.62</v>
      </c>
    </row>
    <row r="1004" spans="1:9">
      <c r="A1004" s="534"/>
      <c r="B1004" s="532"/>
      <c r="C1004" s="182">
        <v>44835</v>
      </c>
      <c r="D1004" s="183">
        <v>545962.80000000005</v>
      </c>
      <c r="E1004" s="182">
        <v>44835</v>
      </c>
      <c r="F1004" s="184">
        <v>146077.19999999998</v>
      </c>
      <c r="G1004" s="184"/>
      <c r="H1004" s="185"/>
      <c r="I1004" s="184">
        <v>135535.78</v>
      </c>
    </row>
    <row r="1005" spans="1:9">
      <c r="A1005" s="534"/>
      <c r="B1005" s="532"/>
      <c r="C1005" s="182">
        <v>44866</v>
      </c>
      <c r="D1005" s="183">
        <v>421835.7</v>
      </c>
      <c r="E1005" s="182">
        <v>44866</v>
      </c>
      <c r="F1005" s="184">
        <v>88854.3</v>
      </c>
      <c r="G1005" s="184"/>
      <c r="H1005" s="185"/>
      <c r="I1005" s="184">
        <v>123135.56</v>
      </c>
    </row>
    <row r="1006" spans="1:9">
      <c r="A1006" s="534"/>
      <c r="B1006" s="532"/>
      <c r="C1006" s="182">
        <v>44896</v>
      </c>
      <c r="D1006" s="183">
        <v>312333</v>
      </c>
      <c r="E1006" s="182">
        <v>44896</v>
      </c>
      <c r="F1006" s="184">
        <v>89397</v>
      </c>
      <c r="G1006" s="184"/>
      <c r="H1006" s="185"/>
      <c r="I1006" s="184">
        <v>132006.99</v>
      </c>
    </row>
    <row r="1007" spans="1:9">
      <c r="A1007" s="534"/>
      <c r="B1007" s="532"/>
      <c r="C1007" s="182">
        <v>44927</v>
      </c>
      <c r="D1007" s="183">
        <v>320740.2</v>
      </c>
      <c r="E1007" s="182">
        <v>44927</v>
      </c>
      <c r="F1007" s="184">
        <v>109999.8</v>
      </c>
      <c r="G1007" s="184"/>
      <c r="H1007" s="185"/>
      <c r="I1007" s="184">
        <v>121044.33</v>
      </c>
    </row>
    <row r="1008" spans="1:9">
      <c r="A1008" s="534"/>
      <c r="B1008" s="532"/>
      <c r="C1008" s="182">
        <v>44958</v>
      </c>
      <c r="D1008" s="183">
        <v>314981.09999999998</v>
      </c>
      <c r="E1008" s="182">
        <v>44958</v>
      </c>
      <c r="F1008" s="184">
        <v>96318.900000000009</v>
      </c>
      <c r="G1008" s="184"/>
      <c r="H1008" s="185"/>
      <c r="I1008" s="184">
        <v>113954.94</v>
      </c>
    </row>
    <row r="1009" spans="1:9">
      <c r="A1009" s="534"/>
      <c r="B1009" s="532"/>
      <c r="C1009" s="182">
        <v>44986</v>
      </c>
      <c r="D1009" s="183">
        <v>379634.4</v>
      </c>
      <c r="E1009" s="182">
        <v>44986</v>
      </c>
      <c r="F1009" s="184">
        <v>105195.59999999999</v>
      </c>
      <c r="G1009" s="184"/>
      <c r="H1009" s="185"/>
      <c r="I1009" s="184">
        <v>62856.75</v>
      </c>
    </row>
    <row r="1010" spans="1:9">
      <c r="A1010" s="534"/>
      <c r="B1010" s="532"/>
      <c r="C1010" s="182">
        <v>45017</v>
      </c>
      <c r="D1010" s="183">
        <v>339700.5</v>
      </c>
      <c r="E1010" s="182">
        <v>45017</v>
      </c>
      <c r="F1010" s="184">
        <v>164119.5</v>
      </c>
      <c r="G1010" s="184"/>
      <c r="H1010" s="185"/>
      <c r="I1010" s="184">
        <v>128155.84</v>
      </c>
    </row>
    <row r="1011" spans="1:9">
      <c r="A1011" s="534"/>
      <c r="B1011" s="532"/>
      <c r="C1011" s="182">
        <v>45047</v>
      </c>
      <c r="D1011" s="183">
        <v>566010.89999999991</v>
      </c>
      <c r="E1011" s="182">
        <v>45047</v>
      </c>
      <c r="F1011" s="184">
        <v>267119.10000000003</v>
      </c>
      <c r="G1011" s="184"/>
      <c r="H1011" s="185"/>
      <c r="I1011" s="184">
        <v>98349.119999999995</v>
      </c>
    </row>
    <row r="1012" spans="1:9">
      <c r="A1012" s="534"/>
      <c r="B1012" s="532"/>
      <c r="C1012" s="182">
        <v>45078</v>
      </c>
      <c r="D1012" s="183">
        <v>517993.5</v>
      </c>
      <c r="E1012" s="182">
        <v>45078</v>
      </c>
      <c r="F1012" s="184">
        <v>236866.5</v>
      </c>
      <c r="G1012" s="184"/>
      <c r="H1012" s="185"/>
      <c r="I1012" s="184">
        <v>102723.5</v>
      </c>
    </row>
    <row r="1013" spans="1:9">
      <c r="A1013" s="534"/>
      <c r="B1013" s="532"/>
      <c r="C1013" s="182">
        <v>45108</v>
      </c>
      <c r="D1013" s="183">
        <v>541657.19999999995</v>
      </c>
      <c r="E1013" s="182">
        <v>45108</v>
      </c>
      <c r="F1013" s="184">
        <v>248212.80000000002</v>
      </c>
      <c r="G1013" s="184"/>
      <c r="H1013" s="185"/>
      <c r="I1013" s="184">
        <v>89546.05</v>
      </c>
    </row>
    <row r="1014" spans="1:9">
      <c r="A1014" s="534"/>
      <c r="B1014" s="532"/>
      <c r="C1014" s="182">
        <v>45139</v>
      </c>
      <c r="D1014" s="183">
        <v>339700.5</v>
      </c>
      <c r="E1014" s="182">
        <v>45139</v>
      </c>
      <c r="F1014" s="184">
        <v>164119.5</v>
      </c>
      <c r="G1014" s="184"/>
      <c r="H1014" s="185"/>
      <c r="I1014" s="184">
        <v>89216.72</v>
      </c>
    </row>
    <row r="1015" spans="1:9">
      <c r="A1015" s="534"/>
      <c r="B1015" s="533"/>
      <c r="C1015" s="182">
        <v>45170</v>
      </c>
      <c r="D1015" s="183">
        <v>392544.30000000005</v>
      </c>
      <c r="E1015" s="182">
        <v>45170</v>
      </c>
      <c r="F1015" s="184">
        <v>181325.69999999998</v>
      </c>
      <c r="G1015" s="184"/>
      <c r="H1015" s="185"/>
      <c r="I1015" s="184">
        <v>96251.3</v>
      </c>
    </row>
    <row r="1016" spans="1:9">
      <c r="A1016" s="534">
        <v>59</v>
      </c>
      <c r="B1016" s="531" t="s">
        <v>1618</v>
      </c>
      <c r="C1016" s="182">
        <v>44652</v>
      </c>
      <c r="D1016" s="183">
        <v>688078.8</v>
      </c>
      <c r="E1016" s="182">
        <v>44652</v>
      </c>
      <c r="F1016" s="184">
        <v>282661.2</v>
      </c>
      <c r="G1016" s="184"/>
      <c r="H1016" s="185"/>
      <c r="I1016" s="184">
        <v>69161</v>
      </c>
    </row>
    <row r="1017" spans="1:9">
      <c r="A1017" s="534"/>
      <c r="B1017" s="532"/>
      <c r="C1017" s="182">
        <v>44682</v>
      </c>
      <c r="D1017" s="183">
        <v>694995</v>
      </c>
      <c r="E1017" s="182">
        <v>44682</v>
      </c>
      <c r="F1017" s="184">
        <v>288405</v>
      </c>
      <c r="G1017" s="184"/>
      <c r="H1017" s="185"/>
      <c r="I1017" s="184">
        <v>57830.400000000001</v>
      </c>
    </row>
    <row r="1018" spans="1:9">
      <c r="A1018" s="534"/>
      <c r="B1018" s="532"/>
      <c r="C1018" s="182">
        <v>44713</v>
      </c>
      <c r="D1018" s="183">
        <v>679672.5</v>
      </c>
      <c r="E1018" s="182">
        <v>44713</v>
      </c>
      <c r="F1018" s="184">
        <v>281227.5</v>
      </c>
      <c r="G1018" s="184"/>
      <c r="H1018" s="185"/>
      <c r="I1018" s="184">
        <v>41104.800000000003</v>
      </c>
    </row>
    <row r="1019" spans="1:9">
      <c r="A1019" s="534"/>
      <c r="B1019" s="532"/>
      <c r="C1019" s="182">
        <v>44743</v>
      </c>
      <c r="D1019" s="183">
        <v>664869.89999999991</v>
      </c>
      <c r="E1019" s="182">
        <v>44743</v>
      </c>
      <c r="F1019" s="184">
        <v>386450.10000000003</v>
      </c>
      <c r="G1019" s="184"/>
      <c r="H1019" s="185"/>
      <c r="I1019" s="184">
        <v>40114.800000000003</v>
      </c>
    </row>
    <row r="1020" spans="1:9">
      <c r="A1020" s="534"/>
      <c r="B1020" s="532"/>
      <c r="C1020" s="182">
        <v>44774</v>
      </c>
      <c r="D1020" s="183">
        <v>690999.3</v>
      </c>
      <c r="E1020" s="182">
        <v>44774</v>
      </c>
      <c r="F1020" s="184">
        <v>291260.7</v>
      </c>
      <c r="G1020" s="184"/>
      <c r="H1020" s="185"/>
      <c r="I1020" s="184">
        <v>52339.199999999997</v>
      </c>
    </row>
    <row r="1021" spans="1:9">
      <c r="A1021" s="534"/>
      <c r="B1021" s="532"/>
      <c r="C1021" s="182">
        <v>44805</v>
      </c>
      <c r="D1021" s="183">
        <v>705941.10000000009</v>
      </c>
      <c r="E1021" s="182">
        <v>44805</v>
      </c>
      <c r="F1021" s="184">
        <v>281898.89999999997</v>
      </c>
      <c r="G1021" s="184"/>
      <c r="H1021" s="185"/>
      <c r="I1021" s="184">
        <v>74195</v>
      </c>
    </row>
    <row r="1022" spans="1:9">
      <c r="A1022" s="534"/>
      <c r="B1022" s="532"/>
      <c r="C1022" s="182">
        <v>44835</v>
      </c>
      <c r="D1022" s="183">
        <v>711810</v>
      </c>
      <c r="E1022" s="182">
        <v>44835</v>
      </c>
      <c r="F1022" s="184">
        <v>292770</v>
      </c>
      <c r="G1022" s="184"/>
      <c r="H1022" s="185"/>
      <c r="I1022" s="184">
        <v>61275</v>
      </c>
    </row>
    <row r="1023" spans="1:9">
      <c r="A1023" s="534"/>
      <c r="B1023" s="532"/>
      <c r="C1023" s="182">
        <v>44866</v>
      </c>
      <c r="D1023" s="183">
        <v>695406.60000000009</v>
      </c>
      <c r="E1023" s="182">
        <v>44866</v>
      </c>
      <c r="F1023" s="184">
        <v>283433.39999999997</v>
      </c>
      <c r="G1023" s="184"/>
      <c r="H1023" s="185"/>
      <c r="I1023" s="184">
        <v>67046.399999999994</v>
      </c>
    </row>
    <row r="1024" spans="1:9">
      <c r="A1024" s="534"/>
      <c r="B1024" s="532"/>
      <c r="C1024" s="182">
        <v>44896</v>
      </c>
      <c r="D1024" s="183">
        <v>700046.39999999991</v>
      </c>
      <c r="E1024" s="182">
        <v>44896</v>
      </c>
      <c r="F1024" s="184">
        <v>288993.60000000003</v>
      </c>
      <c r="G1024" s="184"/>
      <c r="H1024" s="185"/>
      <c r="I1024" s="184">
        <v>57898.400000000001</v>
      </c>
    </row>
    <row r="1025" spans="1:9">
      <c r="A1025" s="534"/>
      <c r="B1025" s="532"/>
      <c r="C1025" s="182">
        <v>44927</v>
      </c>
      <c r="D1025" s="183">
        <v>714155.10000000009</v>
      </c>
      <c r="E1025" s="182">
        <v>44927</v>
      </c>
      <c r="F1025" s="184">
        <v>288864.89999999997</v>
      </c>
      <c r="G1025" s="184"/>
      <c r="H1025" s="185"/>
      <c r="I1025" s="184">
        <v>47940</v>
      </c>
    </row>
    <row r="1026" spans="1:9">
      <c r="A1026" s="534"/>
      <c r="B1026" s="532"/>
      <c r="C1026" s="182">
        <v>44958</v>
      </c>
      <c r="D1026" s="183">
        <v>662843.69999999995</v>
      </c>
      <c r="E1026" s="182">
        <v>44958</v>
      </c>
      <c r="F1026" s="184">
        <v>264876.3</v>
      </c>
      <c r="G1026" s="184"/>
      <c r="H1026" s="185"/>
      <c r="I1026" s="184">
        <v>42300</v>
      </c>
    </row>
    <row r="1027" spans="1:9">
      <c r="A1027" s="534"/>
      <c r="B1027" s="532"/>
      <c r="C1027" s="182">
        <v>44986</v>
      </c>
      <c r="D1027" s="183">
        <v>786879</v>
      </c>
      <c r="E1027" s="182">
        <v>44986</v>
      </c>
      <c r="F1027" s="184">
        <v>320841</v>
      </c>
      <c r="G1027" s="184"/>
      <c r="H1027" s="185"/>
      <c r="I1027" s="184">
        <v>46272.6</v>
      </c>
    </row>
    <row r="1028" spans="1:9">
      <c r="A1028" s="534"/>
      <c r="B1028" s="532"/>
      <c r="C1028" s="182">
        <v>45017</v>
      </c>
      <c r="D1028" s="183">
        <v>619472.10000000009</v>
      </c>
      <c r="E1028" s="182">
        <v>45017</v>
      </c>
      <c r="F1028" s="184">
        <v>356787.89999999997</v>
      </c>
      <c r="G1028" s="184"/>
      <c r="H1028" s="185"/>
      <c r="I1028" s="184">
        <v>150679.79999999999</v>
      </c>
    </row>
    <row r="1029" spans="1:9">
      <c r="A1029" s="534"/>
      <c r="B1029" s="532"/>
      <c r="C1029" s="182">
        <v>45047</v>
      </c>
      <c r="D1029" s="183">
        <v>664896</v>
      </c>
      <c r="E1029" s="182">
        <v>45047</v>
      </c>
      <c r="F1029" s="184">
        <v>388764</v>
      </c>
      <c r="G1029" s="184"/>
      <c r="H1029" s="185"/>
      <c r="I1029" s="184">
        <v>207308.4</v>
      </c>
    </row>
    <row r="1030" spans="1:9">
      <c r="A1030" s="534"/>
      <c r="B1030" s="532"/>
      <c r="C1030" s="182">
        <v>45078</v>
      </c>
      <c r="D1030" s="183">
        <v>629518.80000000005</v>
      </c>
      <c r="E1030" s="182">
        <v>45078</v>
      </c>
      <c r="F1030" s="184">
        <v>368521.2</v>
      </c>
      <c r="G1030" s="184"/>
      <c r="H1030" s="185"/>
      <c r="I1030" s="184">
        <v>198481.4</v>
      </c>
    </row>
    <row r="1031" spans="1:9">
      <c r="A1031" s="534"/>
      <c r="B1031" s="532"/>
      <c r="C1031" s="182">
        <v>45108</v>
      </c>
      <c r="D1031" s="183">
        <v>664869.89999999991</v>
      </c>
      <c r="E1031" s="182">
        <v>45108</v>
      </c>
      <c r="F1031" s="184">
        <v>386450.10000000003</v>
      </c>
      <c r="G1031" s="184"/>
      <c r="H1031" s="185"/>
      <c r="I1031" s="184">
        <v>135683.6</v>
      </c>
    </row>
    <row r="1032" spans="1:9">
      <c r="A1032" s="534"/>
      <c r="B1032" s="532"/>
      <c r="C1032" s="182">
        <v>45139</v>
      </c>
      <c r="D1032" s="183">
        <v>619472.10000000009</v>
      </c>
      <c r="E1032" s="182">
        <v>45139</v>
      </c>
      <c r="F1032" s="184">
        <v>356787.89999999997</v>
      </c>
      <c r="G1032" s="184"/>
      <c r="H1032" s="185"/>
      <c r="I1032" s="184">
        <v>119077.2</v>
      </c>
    </row>
    <row r="1033" spans="1:9">
      <c r="A1033" s="534"/>
      <c r="B1033" s="533"/>
      <c r="C1033" s="182">
        <v>45170</v>
      </c>
      <c r="D1033" s="183">
        <v>628929.89999999991</v>
      </c>
      <c r="E1033" s="182">
        <v>45170</v>
      </c>
      <c r="F1033" s="184">
        <v>371690.10000000003</v>
      </c>
      <c r="G1033" s="184"/>
      <c r="H1033" s="185"/>
      <c r="I1033" s="184">
        <v>154443.4</v>
      </c>
    </row>
    <row r="1034" spans="1:9">
      <c r="A1034" s="534">
        <v>60</v>
      </c>
      <c r="B1034" s="531" t="s">
        <v>2498</v>
      </c>
      <c r="C1034" s="182">
        <v>44652</v>
      </c>
      <c r="D1034" s="183">
        <v>102960</v>
      </c>
      <c r="E1034" s="182">
        <v>44652</v>
      </c>
      <c r="F1034" s="184">
        <v>0</v>
      </c>
      <c r="G1034" s="184"/>
      <c r="H1034" s="185"/>
      <c r="I1034" s="184">
        <v>5460000</v>
      </c>
    </row>
    <row r="1035" spans="1:9">
      <c r="A1035" s="534"/>
      <c r="B1035" s="532"/>
      <c r="C1035" s="182">
        <v>44682</v>
      </c>
      <c r="D1035" s="183">
        <v>112860</v>
      </c>
      <c r="E1035" s="182">
        <v>44682</v>
      </c>
      <c r="F1035" s="184">
        <v>0</v>
      </c>
      <c r="G1035" s="184"/>
      <c r="H1035" s="185"/>
      <c r="I1035" s="184">
        <v>3151008.63</v>
      </c>
    </row>
    <row r="1036" spans="1:9">
      <c r="A1036" s="534"/>
      <c r="B1036" s="532"/>
      <c r="C1036" s="182">
        <v>44713</v>
      </c>
      <c r="D1036" s="183">
        <v>107760</v>
      </c>
      <c r="E1036" s="182">
        <v>44713</v>
      </c>
      <c r="F1036" s="184">
        <v>0</v>
      </c>
      <c r="G1036" s="184"/>
      <c r="H1036" s="185"/>
      <c r="I1036" s="184">
        <v>1314912.06</v>
      </c>
    </row>
    <row r="1037" spans="1:9">
      <c r="A1037" s="534"/>
      <c r="B1037" s="532"/>
      <c r="C1037" s="182">
        <v>44743</v>
      </c>
      <c r="D1037" s="183">
        <v>66943.200000000012</v>
      </c>
      <c r="E1037" s="182">
        <v>44743</v>
      </c>
      <c r="F1037" s="184">
        <v>44416.799999999996</v>
      </c>
      <c r="G1037" s="184"/>
      <c r="H1037" s="185"/>
      <c r="I1037" s="184">
        <v>1906506.7</v>
      </c>
    </row>
    <row r="1038" spans="1:9">
      <c r="A1038" s="534"/>
      <c r="B1038" s="532"/>
      <c r="C1038" s="182">
        <v>44774</v>
      </c>
      <c r="D1038" s="183">
        <v>61590.899999999994</v>
      </c>
      <c r="E1038" s="182">
        <v>44774</v>
      </c>
      <c r="F1038" s="184">
        <v>29249.100000000002</v>
      </c>
      <c r="G1038" s="184"/>
      <c r="H1038" s="185"/>
      <c r="I1038" s="184">
        <v>2264134.9500000002</v>
      </c>
    </row>
    <row r="1039" spans="1:9">
      <c r="A1039" s="534"/>
      <c r="B1039" s="532"/>
      <c r="C1039" s="182">
        <v>44805</v>
      </c>
      <c r="D1039" s="183">
        <v>61370.700000000004</v>
      </c>
      <c r="E1039" s="182">
        <v>44805</v>
      </c>
      <c r="F1039" s="184">
        <v>29049.299999999996</v>
      </c>
      <c r="G1039" s="184"/>
      <c r="H1039" s="185"/>
      <c r="I1039" s="184">
        <v>3644683.02</v>
      </c>
    </row>
    <row r="1040" spans="1:9">
      <c r="A1040" s="534"/>
      <c r="B1040" s="532"/>
      <c r="C1040" s="182">
        <v>44835</v>
      </c>
      <c r="D1040" s="183">
        <v>49989</v>
      </c>
      <c r="E1040" s="182">
        <v>44835</v>
      </c>
      <c r="F1040" s="184">
        <v>22491</v>
      </c>
      <c r="G1040" s="184"/>
      <c r="H1040" s="185"/>
      <c r="I1040" s="184">
        <v>3155796.27</v>
      </c>
    </row>
    <row r="1041" spans="1:9">
      <c r="A1041" s="534"/>
      <c r="B1041" s="532"/>
      <c r="C1041" s="182">
        <v>44866</v>
      </c>
      <c r="D1041" s="183">
        <v>39711</v>
      </c>
      <c r="E1041" s="182">
        <v>44866</v>
      </c>
      <c r="F1041" s="184">
        <v>15129</v>
      </c>
      <c r="G1041" s="184"/>
      <c r="H1041" s="185"/>
      <c r="I1041" s="184">
        <v>3295098</v>
      </c>
    </row>
    <row r="1042" spans="1:9">
      <c r="A1042" s="534"/>
      <c r="B1042" s="532"/>
      <c r="C1042" s="182">
        <v>44896</v>
      </c>
      <c r="D1042" s="183">
        <v>38743.5</v>
      </c>
      <c r="E1042" s="182">
        <v>44896</v>
      </c>
      <c r="F1042" s="184">
        <v>12136.5</v>
      </c>
      <c r="G1042" s="184"/>
      <c r="H1042" s="185"/>
      <c r="I1042" s="184">
        <v>3937048.83</v>
      </c>
    </row>
    <row r="1043" spans="1:9">
      <c r="A1043" s="534"/>
      <c r="B1043" s="532"/>
      <c r="C1043" s="182">
        <v>44927</v>
      </c>
      <c r="D1043" s="183">
        <v>39078</v>
      </c>
      <c r="E1043" s="182">
        <v>44927</v>
      </c>
      <c r="F1043" s="184">
        <v>11502</v>
      </c>
      <c r="G1043" s="184"/>
      <c r="H1043" s="185"/>
      <c r="I1043" s="184">
        <v>3578983.65</v>
      </c>
    </row>
    <row r="1044" spans="1:9">
      <c r="A1044" s="534"/>
      <c r="B1044" s="532"/>
      <c r="C1044" s="182">
        <v>44958</v>
      </c>
      <c r="D1044" s="183">
        <v>36916.199999999997</v>
      </c>
      <c r="E1044" s="182">
        <v>44958</v>
      </c>
      <c r="F1044" s="184">
        <v>14203.800000000001</v>
      </c>
      <c r="G1044" s="184"/>
      <c r="H1044" s="185"/>
      <c r="I1044" s="184">
        <v>2385497.0699999998</v>
      </c>
    </row>
    <row r="1045" spans="1:9">
      <c r="A1045" s="534"/>
      <c r="B1045" s="532"/>
      <c r="C1045" s="182">
        <v>44986</v>
      </c>
      <c r="D1045" s="183">
        <v>50144.100000000006</v>
      </c>
      <c r="E1045" s="182">
        <v>44986</v>
      </c>
      <c r="F1045" s="184">
        <v>21735.899999999998</v>
      </c>
      <c r="G1045" s="184"/>
      <c r="H1045" s="185"/>
      <c r="I1045" s="184"/>
    </row>
    <row r="1046" spans="1:9">
      <c r="A1046" s="534"/>
      <c r="B1046" s="532"/>
      <c r="C1046" s="182">
        <v>45017</v>
      </c>
      <c r="D1046" s="183">
        <v>58902</v>
      </c>
      <c r="E1046" s="182">
        <v>45017</v>
      </c>
      <c r="F1046" s="184">
        <v>36198</v>
      </c>
      <c r="G1046" s="184"/>
      <c r="H1046" s="185"/>
      <c r="I1046" s="184">
        <v>2862634</v>
      </c>
    </row>
    <row r="1047" spans="1:9">
      <c r="A1047" s="534"/>
      <c r="B1047" s="532"/>
      <c r="C1047" s="182">
        <v>45047</v>
      </c>
      <c r="D1047" s="183">
        <v>73785.600000000006</v>
      </c>
      <c r="E1047" s="182">
        <v>45047</v>
      </c>
      <c r="F1047" s="184">
        <v>46994.400000000001</v>
      </c>
      <c r="G1047" s="184"/>
      <c r="H1047" s="185"/>
      <c r="I1047" s="184">
        <v>1127135</v>
      </c>
    </row>
    <row r="1048" spans="1:9">
      <c r="A1048" s="534"/>
      <c r="B1048" s="532"/>
      <c r="C1048" s="182">
        <v>45078</v>
      </c>
      <c r="D1048" s="183">
        <v>80059.5</v>
      </c>
      <c r="E1048" s="182">
        <v>45078</v>
      </c>
      <c r="F1048" s="184">
        <v>50620.5</v>
      </c>
      <c r="G1048" s="184"/>
      <c r="H1048" s="185"/>
      <c r="I1048" s="184">
        <v>1047224</v>
      </c>
    </row>
    <row r="1049" spans="1:9">
      <c r="A1049" s="534"/>
      <c r="B1049" s="532"/>
      <c r="C1049" s="182">
        <v>45108</v>
      </c>
      <c r="D1049" s="183">
        <v>66943.200000000012</v>
      </c>
      <c r="E1049" s="182">
        <v>45108</v>
      </c>
      <c r="F1049" s="184">
        <v>44416.799999999996</v>
      </c>
      <c r="G1049" s="184"/>
      <c r="H1049" s="185"/>
      <c r="I1049" s="184">
        <v>1722445</v>
      </c>
    </row>
    <row r="1050" spans="1:9">
      <c r="A1050" s="534"/>
      <c r="B1050" s="532"/>
      <c r="C1050" s="182">
        <v>45139</v>
      </c>
      <c r="D1050" s="183">
        <v>58902</v>
      </c>
      <c r="E1050" s="182">
        <v>45139</v>
      </c>
      <c r="F1050" s="184">
        <v>36198</v>
      </c>
      <c r="G1050" s="184"/>
      <c r="H1050" s="185"/>
      <c r="I1050" s="184">
        <v>985830</v>
      </c>
    </row>
    <row r="1051" spans="1:9">
      <c r="A1051" s="534"/>
      <c r="B1051" s="533"/>
      <c r="C1051" s="182">
        <v>45170</v>
      </c>
      <c r="D1051" s="183">
        <v>54969</v>
      </c>
      <c r="E1051" s="182">
        <v>45170</v>
      </c>
      <c r="F1051" s="184">
        <v>34371</v>
      </c>
      <c r="G1051" s="184"/>
      <c r="H1051" s="185"/>
      <c r="I1051" s="184">
        <v>386373</v>
      </c>
    </row>
    <row r="1052" spans="1:9">
      <c r="A1052" s="534">
        <v>61</v>
      </c>
      <c r="B1052" s="531" t="s">
        <v>2466</v>
      </c>
      <c r="C1052" s="182">
        <v>44652</v>
      </c>
      <c r="D1052" s="183">
        <v>672780</v>
      </c>
      <c r="E1052" s="182">
        <v>44652</v>
      </c>
      <c r="F1052" s="184">
        <v>0</v>
      </c>
      <c r="G1052" s="184"/>
      <c r="H1052" s="185"/>
      <c r="I1052" s="184">
        <v>5717760</v>
      </c>
    </row>
    <row r="1053" spans="1:9">
      <c r="A1053" s="534"/>
      <c r="B1053" s="532"/>
      <c r="C1053" s="182">
        <v>44682</v>
      </c>
      <c r="D1053" s="183">
        <v>403800</v>
      </c>
      <c r="E1053" s="182">
        <v>44682</v>
      </c>
      <c r="F1053" s="184">
        <v>0</v>
      </c>
      <c r="G1053" s="184"/>
      <c r="H1053" s="185"/>
      <c r="I1053" s="184">
        <v>6608322.2699999996</v>
      </c>
    </row>
    <row r="1054" spans="1:9">
      <c r="A1054" s="534"/>
      <c r="B1054" s="532"/>
      <c r="C1054" s="182">
        <v>44713</v>
      </c>
      <c r="D1054" s="183">
        <v>498000</v>
      </c>
      <c r="E1054" s="182">
        <v>44713</v>
      </c>
      <c r="F1054" s="184">
        <v>0</v>
      </c>
      <c r="G1054" s="184"/>
      <c r="H1054" s="185"/>
      <c r="I1054" s="184">
        <v>5878602.1799999997</v>
      </c>
    </row>
    <row r="1055" spans="1:9">
      <c r="A1055" s="534"/>
      <c r="B1055" s="532"/>
      <c r="C1055" s="182">
        <v>44743</v>
      </c>
      <c r="D1055" s="183">
        <v>431492.10000000003</v>
      </c>
      <c r="E1055" s="182">
        <v>44743</v>
      </c>
      <c r="F1055" s="184">
        <v>231507.89999999997</v>
      </c>
      <c r="G1055" s="184"/>
      <c r="H1055" s="185"/>
      <c r="I1055" s="184">
        <v>6150581.9100000001</v>
      </c>
    </row>
    <row r="1056" spans="1:9">
      <c r="A1056" s="534"/>
      <c r="B1056" s="532"/>
      <c r="C1056" s="182">
        <v>44774</v>
      </c>
      <c r="D1056" s="183">
        <v>333960</v>
      </c>
      <c r="E1056" s="182">
        <v>44774</v>
      </c>
      <c r="F1056" s="184">
        <v>116640</v>
      </c>
      <c r="G1056" s="184"/>
      <c r="H1056" s="185"/>
      <c r="I1056" s="184">
        <v>6712464.3300000001</v>
      </c>
    </row>
    <row r="1057" spans="1:9">
      <c r="A1057" s="534"/>
      <c r="B1057" s="532"/>
      <c r="C1057" s="182">
        <v>44805</v>
      </c>
      <c r="D1057" s="183">
        <v>341160</v>
      </c>
      <c r="E1057" s="182">
        <v>44805</v>
      </c>
      <c r="F1057" s="184">
        <v>116640</v>
      </c>
      <c r="G1057" s="184"/>
      <c r="H1057" s="185"/>
      <c r="I1057" s="184">
        <v>6906069.7199999997</v>
      </c>
    </row>
    <row r="1058" spans="1:9">
      <c r="A1058" s="534"/>
      <c r="B1058" s="532"/>
      <c r="C1058" s="182">
        <v>44835</v>
      </c>
      <c r="D1058" s="183">
        <v>273960</v>
      </c>
      <c r="E1058" s="182">
        <v>44835</v>
      </c>
      <c r="F1058" s="184">
        <v>91440</v>
      </c>
      <c r="G1058" s="184"/>
      <c r="H1058" s="185"/>
      <c r="I1058" s="184">
        <v>7201384.96</v>
      </c>
    </row>
    <row r="1059" spans="1:9">
      <c r="A1059" s="534"/>
      <c r="B1059" s="532"/>
      <c r="C1059" s="182">
        <v>44866</v>
      </c>
      <c r="D1059" s="183">
        <v>273240</v>
      </c>
      <c r="E1059" s="182">
        <v>44866</v>
      </c>
      <c r="F1059" s="184">
        <v>77760</v>
      </c>
      <c r="G1059" s="184"/>
      <c r="H1059" s="185"/>
      <c r="I1059" s="184">
        <v>8203255.0800000001</v>
      </c>
    </row>
    <row r="1060" spans="1:9">
      <c r="A1060" s="534"/>
      <c r="B1060" s="532"/>
      <c r="C1060" s="182">
        <v>44896</v>
      </c>
      <c r="D1060" s="183">
        <v>293400</v>
      </c>
      <c r="E1060" s="182">
        <v>44896</v>
      </c>
      <c r="F1060" s="184">
        <v>0</v>
      </c>
      <c r="G1060" s="184"/>
      <c r="H1060" s="185"/>
      <c r="I1060" s="184">
        <v>6807545.5</v>
      </c>
    </row>
    <row r="1061" spans="1:9">
      <c r="A1061" s="534"/>
      <c r="B1061" s="532"/>
      <c r="C1061" s="182">
        <v>44927</v>
      </c>
      <c r="D1061" s="183">
        <v>216000</v>
      </c>
      <c r="E1061" s="182">
        <v>44927</v>
      </c>
      <c r="F1061" s="184">
        <v>129600</v>
      </c>
      <c r="G1061" s="184"/>
      <c r="H1061" s="185"/>
      <c r="I1061" s="184">
        <v>6355347.5700000003</v>
      </c>
    </row>
    <row r="1062" spans="1:9">
      <c r="A1062" s="534"/>
      <c r="B1062" s="532"/>
      <c r="C1062" s="182">
        <v>44958</v>
      </c>
      <c r="D1062" s="183">
        <v>245040</v>
      </c>
      <c r="E1062" s="182">
        <v>44958</v>
      </c>
      <c r="F1062" s="184">
        <v>66960</v>
      </c>
      <c r="G1062" s="184"/>
      <c r="H1062" s="185"/>
      <c r="I1062" s="184">
        <v>6693874.1100000003</v>
      </c>
    </row>
    <row r="1063" spans="1:9">
      <c r="A1063" s="534"/>
      <c r="B1063" s="532"/>
      <c r="C1063" s="182">
        <v>44986</v>
      </c>
      <c r="D1063" s="183">
        <v>313357.5</v>
      </c>
      <c r="E1063" s="182">
        <v>44986</v>
      </c>
      <c r="F1063" s="184">
        <v>100642.5</v>
      </c>
      <c r="G1063" s="184"/>
      <c r="H1063" s="185"/>
      <c r="I1063" s="184">
        <v>6133025.25</v>
      </c>
    </row>
    <row r="1064" spans="1:9">
      <c r="A1064" s="534"/>
      <c r="B1064" s="532"/>
      <c r="C1064" s="182">
        <v>45017</v>
      </c>
      <c r="D1064" s="183">
        <v>336539.69999999995</v>
      </c>
      <c r="E1064" s="182">
        <v>45017</v>
      </c>
      <c r="F1064" s="184">
        <v>185460.30000000002</v>
      </c>
      <c r="G1064" s="184"/>
      <c r="H1064" s="185"/>
      <c r="I1064" s="184">
        <v>6737817.2400000002</v>
      </c>
    </row>
    <row r="1065" spans="1:9">
      <c r="A1065" s="534"/>
      <c r="B1065" s="532"/>
      <c r="C1065" s="182">
        <v>45047</v>
      </c>
      <c r="D1065" s="183">
        <v>533160</v>
      </c>
      <c r="E1065" s="182">
        <v>45047</v>
      </c>
      <c r="F1065" s="184">
        <v>136440</v>
      </c>
      <c r="G1065" s="184"/>
      <c r="H1065" s="185"/>
      <c r="I1065" s="184">
        <v>6900243.5700000003</v>
      </c>
    </row>
    <row r="1066" spans="1:9">
      <c r="A1066" s="534"/>
      <c r="B1066" s="532"/>
      <c r="C1066" s="182">
        <v>45078</v>
      </c>
      <c r="D1066" s="183">
        <v>329819.70000000007</v>
      </c>
      <c r="E1066" s="182">
        <v>45078</v>
      </c>
      <c r="F1066" s="184">
        <v>339180.29999999993</v>
      </c>
      <c r="G1066" s="184"/>
      <c r="H1066" s="185"/>
      <c r="I1066" s="184">
        <v>6843429.4500000002</v>
      </c>
    </row>
    <row r="1067" spans="1:9">
      <c r="A1067" s="534"/>
      <c r="B1067" s="532"/>
      <c r="C1067" s="182">
        <v>45108</v>
      </c>
      <c r="D1067" s="183">
        <v>431492.10000000003</v>
      </c>
      <c r="E1067" s="182">
        <v>45108</v>
      </c>
      <c r="F1067" s="184">
        <v>231507.89999999997</v>
      </c>
      <c r="G1067" s="184"/>
      <c r="H1067" s="185"/>
      <c r="I1067" s="184">
        <v>6764304.6900000004</v>
      </c>
    </row>
    <row r="1068" spans="1:9">
      <c r="A1068" s="534"/>
      <c r="B1068" s="532"/>
      <c r="C1068" s="182">
        <v>45139</v>
      </c>
      <c r="D1068" s="183">
        <v>336539.69999999995</v>
      </c>
      <c r="E1068" s="182">
        <v>45139</v>
      </c>
      <c r="F1068" s="184">
        <v>185460.30000000002</v>
      </c>
      <c r="G1068" s="184"/>
      <c r="H1068" s="185"/>
      <c r="I1068" s="184">
        <v>7179635.4299999997</v>
      </c>
    </row>
    <row r="1069" spans="1:9">
      <c r="A1069" s="534"/>
      <c r="B1069" s="533"/>
      <c r="C1069" s="182">
        <v>45170</v>
      </c>
      <c r="D1069" s="183">
        <v>282988.80000000005</v>
      </c>
      <c r="E1069" s="182">
        <v>45170</v>
      </c>
      <c r="F1069" s="184">
        <v>150811.19999999998</v>
      </c>
      <c r="G1069" s="184"/>
      <c r="H1069" s="185"/>
      <c r="I1069" s="184">
        <v>14537694.6</v>
      </c>
    </row>
    <row r="1070" spans="1:9">
      <c r="A1070" s="534">
        <v>62</v>
      </c>
      <c r="B1070" s="531" t="s">
        <v>2459</v>
      </c>
      <c r="C1070" s="182">
        <v>44652</v>
      </c>
      <c r="D1070" s="183">
        <v>706689</v>
      </c>
      <c r="E1070" s="182">
        <v>44652</v>
      </c>
      <c r="F1070" s="184">
        <v>112761</v>
      </c>
      <c r="G1070" s="184"/>
      <c r="H1070" s="185"/>
      <c r="I1070" s="184">
        <v>313275.62</v>
      </c>
    </row>
    <row r="1071" spans="1:9">
      <c r="A1071" s="534"/>
      <c r="B1071" s="532"/>
      <c r="C1071" s="182">
        <v>44682</v>
      </c>
      <c r="D1071" s="183">
        <v>762038.7</v>
      </c>
      <c r="E1071" s="182">
        <v>44682</v>
      </c>
      <c r="F1071" s="184">
        <v>130011.3</v>
      </c>
      <c r="G1071" s="184"/>
      <c r="H1071" s="185"/>
      <c r="I1071" s="184">
        <v>279307.84000000003</v>
      </c>
    </row>
    <row r="1072" spans="1:9">
      <c r="A1072" s="534"/>
      <c r="B1072" s="532"/>
      <c r="C1072" s="182">
        <v>44713</v>
      </c>
      <c r="D1072" s="183">
        <v>751984.8</v>
      </c>
      <c r="E1072" s="182">
        <v>44713</v>
      </c>
      <c r="F1072" s="184">
        <v>128365.19999999998</v>
      </c>
      <c r="G1072" s="184"/>
      <c r="H1072" s="185"/>
      <c r="I1072" s="184">
        <v>220297.92</v>
      </c>
    </row>
    <row r="1073" spans="1:9">
      <c r="A1073" s="534"/>
      <c r="B1073" s="532"/>
      <c r="C1073" s="182">
        <v>44743</v>
      </c>
      <c r="D1073" s="183">
        <v>630776.69999999995</v>
      </c>
      <c r="E1073" s="182">
        <v>44743</v>
      </c>
      <c r="F1073" s="184">
        <v>251673.30000000002</v>
      </c>
      <c r="G1073" s="184"/>
      <c r="H1073" s="185"/>
      <c r="I1073" s="184">
        <v>200459.98</v>
      </c>
    </row>
    <row r="1074" spans="1:9">
      <c r="A1074" s="534"/>
      <c r="B1074" s="532"/>
      <c r="C1074" s="182">
        <v>44774</v>
      </c>
      <c r="D1074" s="183">
        <v>714421.2</v>
      </c>
      <c r="E1074" s="182">
        <v>44774</v>
      </c>
      <c r="F1074" s="184">
        <v>129178.8</v>
      </c>
      <c r="G1074" s="184"/>
      <c r="H1074" s="185"/>
      <c r="I1074" s="184">
        <v>240163.7</v>
      </c>
    </row>
    <row r="1075" spans="1:9">
      <c r="A1075" s="534"/>
      <c r="B1075" s="532"/>
      <c r="C1075" s="182">
        <v>44805</v>
      </c>
      <c r="D1075" s="183">
        <v>689776.8</v>
      </c>
      <c r="E1075" s="182">
        <v>44805</v>
      </c>
      <c r="F1075" s="184">
        <v>114073.19999999998</v>
      </c>
      <c r="G1075" s="184"/>
      <c r="H1075" s="185"/>
      <c r="I1075" s="184">
        <v>291190.34000000003</v>
      </c>
    </row>
    <row r="1076" spans="1:9">
      <c r="A1076" s="534"/>
      <c r="B1076" s="532"/>
      <c r="C1076" s="182">
        <v>44835</v>
      </c>
      <c r="D1076" s="183">
        <v>676476</v>
      </c>
      <c r="E1076" s="182">
        <v>44835</v>
      </c>
      <c r="F1076" s="184">
        <v>115074</v>
      </c>
      <c r="G1076" s="184"/>
      <c r="H1076" s="185"/>
      <c r="I1076" s="184">
        <v>163034.69</v>
      </c>
    </row>
    <row r="1077" spans="1:9">
      <c r="A1077" s="534"/>
      <c r="B1077" s="532"/>
      <c r="C1077" s="182">
        <v>44866</v>
      </c>
      <c r="D1077" s="183">
        <v>583669.19999999995</v>
      </c>
      <c r="E1077" s="182">
        <v>44866</v>
      </c>
      <c r="F1077" s="184">
        <v>100180.8</v>
      </c>
      <c r="G1077" s="188"/>
      <c r="H1077" s="188"/>
      <c r="I1077" s="184">
        <v>175015.16</v>
      </c>
    </row>
    <row r="1078" spans="1:9">
      <c r="A1078" s="534"/>
      <c r="B1078" s="532"/>
      <c r="C1078" s="182">
        <v>44896</v>
      </c>
      <c r="D1078" s="183">
        <v>554347.19999999995</v>
      </c>
      <c r="E1078" s="182">
        <v>44896</v>
      </c>
      <c r="F1078" s="184">
        <v>103852.8</v>
      </c>
      <c r="G1078" s="188"/>
      <c r="H1078" s="188"/>
      <c r="I1078" s="184">
        <v>272778.09999999998</v>
      </c>
    </row>
    <row r="1079" spans="1:9">
      <c r="A1079" s="534"/>
      <c r="B1079" s="532"/>
      <c r="C1079" s="182">
        <v>44927</v>
      </c>
      <c r="D1079" s="183">
        <v>540428.69999999995</v>
      </c>
      <c r="E1079" s="182">
        <v>44927</v>
      </c>
      <c r="F1079" s="184">
        <v>97971.3</v>
      </c>
      <c r="G1079" s="188"/>
      <c r="H1079" s="188"/>
      <c r="I1079" s="184">
        <v>201310.56</v>
      </c>
    </row>
    <row r="1080" spans="1:9">
      <c r="A1080" s="534"/>
      <c r="B1080" s="532"/>
      <c r="C1080" s="182">
        <v>44958</v>
      </c>
      <c r="D1080" s="183">
        <v>528860.1</v>
      </c>
      <c r="E1080" s="182">
        <v>44958</v>
      </c>
      <c r="F1080" s="184">
        <v>90189.900000000009</v>
      </c>
      <c r="G1080" s="188"/>
      <c r="H1080" s="188"/>
      <c r="I1080" s="184">
        <v>288970.76</v>
      </c>
    </row>
    <row r="1081" spans="1:9">
      <c r="A1081" s="534"/>
      <c r="B1081" s="532"/>
      <c r="C1081" s="182">
        <v>44986</v>
      </c>
      <c r="D1081" s="183">
        <v>652167.30000000005</v>
      </c>
      <c r="E1081" s="182">
        <v>44986</v>
      </c>
      <c r="F1081" s="184">
        <v>110432.69999999998</v>
      </c>
      <c r="G1081" s="188"/>
      <c r="H1081" s="188"/>
      <c r="I1081" s="184">
        <v>311204.88</v>
      </c>
    </row>
    <row r="1082" spans="1:9">
      <c r="A1082" s="534"/>
      <c r="B1082" s="532"/>
      <c r="C1082" s="182">
        <v>45017</v>
      </c>
      <c r="D1082" s="183">
        <v>545755.5</v>
      </c>
      <c r="E1082" s="182">
        <v>45017</v>
      </c>
      <c r="F1082" s="184">
        <v>215644.5</v>
      </c>
      <c r="G1082" s="188"/>
      <c r="H1082" s="188"/>
      <c r="I1082" s="184">
        <v>305373.42</v>
      </c>
    </row>
    <row r="1083" spans="1:9">
      <c r="A1083" s="534"/>
      <c r="B1083" s="532"/>
      <c r="C1083" s="182">
        <v>45047</v>
      </c>
      <c r="D1083" s="183">
        <v>657674.69999999995</v>
      </c>
      <c r="E1083" s="182">
        <v>45047</v>
      </c>
      <c r="F1083" s="184">
        <v>259125.30000000002</v>
      </c>
      <c r="G1083" s="188"/>
      <c r="H1083" s="188"/>
      <c r="I1083" s="184">
        <v>389472.93</v>
      </c>
    </row>
    <row r="1084" spans="1:9">
      <c r="A1084" s="534"/>
      <c r="B1084" s="532"/>
      <c r="C1084" s="182">
        <v>45078</v>
      </c>
      <c r="D1084" s="183">
        <v>678194.10000000009</v>
      </c>
      <c r="E1084" s="182">
        <v>45078</v>
      </c>
      <c r="F1084" s="184">
        <v>266805.89999999997</v>
      </c>
      <c r="G1084" s="188"/>
      <c r="H1084" s="188"/>
      <c r="I1084" s="184">
        <v>216250.65</v>
      </c>
    </row>
    <row r="1085" spans="1:9">
      <c r="A1085" s="534"/>
      <c r="B1085" s="532"/>
      <c r="C1085" s="182">
        <v>45108</v>
      </c>
      <c r="D1085" s="183">
        <v>630776.69999999995</v>
      </c>
      <c r="E1085" s="182">
        <v>45108</v>
      </c>
      <c r="F1085" s="184">
        <v>251673.30000000002</v>
      </c>
      <c r="G1085" s="188"/>
      <c r="H1085" s="188"/>
      <c r="I1085" s="184">
        <v>242261.91</v>
      </c>
    </row>
    <row r="1086" spans="1:9">
      <c r="A1086" s="534"/>
      <c r="B1086" s="532"/>
      <c r="C1086" s="182">
        <v>45139</v>
      </c>
      <c r="D1086" s="183">
        <v>545755.5</v>
      </c>
      <c r="E1086" s="182">
        <v>45139</v>
      </c>
      <c r="F1086" s="184">
        <v>215644.5</v>
      </c>
      <c r="G1086" s="188"/>
      <c r="H1086" s="188"/>
      <c r="I1086" s="184">
        <v>297941.49</v>
      </c>
    </row>
    <row r="1087" spans="1:9">
      <c r="A1087" s="534"/>
      <c r="B1087" s="533"/>
      <c r="C1087" s="182">
        <v>45170</v>
      </c>
      <c r="D1087" s="183">
        <v>600241.5</v>
      </c>
      <c r="E1087" s="182">
        <v>45170</v>
      </c>
      <c r="F1087" s="184">
        <v>235858.5</v>
      </c>
      <c r="G1087" s="188"/>
      <c r="H1087" s="188"/>
      <c r="I1087" s="184">
        <v>268390.98</v>
      </c>
    </row>
    <row r="1088" spans="1:9">
      <c r="A1088" s="534">
        <v>63</v>
      </c>
      <c r="B1088" s="531" t="s">
        <v>2456</v>
      </c>
      <c r="C1088" s="182">
        <v>44652</v>
      </c>
      <c r="D1088" s="183">
        <v>353640</v>
      </c>
      <c r="E1088" s="182">
        <v>44652</v>
      </c>
      <c r="F1088" s="184">
        <v>0</v>
      </c>
      <c r="G1088" s="188"/>
      <c r="H1088" s="188"/>
      <c r="I1088" s="184">
        <v>357432.48</v>
      </c>
    </row>
    <row r="1089" spans="1:9">
      <c r="A1089" s="534"/>
      <c r="B1089" s="532"/>
      <c r="C1089" s="182">
        <v>44682</v>
      </c>
      <c r="D1089" s="183">
        <v>381120</v>
      </c>
      <c r="E1089" s="182">
        <v>44682</v>
      </c>
      <c r="F1089" s="184">
        <v>0</v>
      </c>
      <c r="G1089" s="188"/>
      <c r="H1089" s="188"/>
      <c r="I1089" s="184">
        <v>363435.6</v>
      </c>
    </row>
    <row r="1090" spans="1:9">
      <c r="A1090" s="534"/>
      <c r="B1090" s="532"/>
      <c r="C1090" s="182">
        <v>44713</v>
      </c>
      <c r="D1090" s="183">
        <v>373680</v>
      </c>
      <c r="E1090" s="182">
        <v>44713</v>
      </c>
      <c r="F1090" s="184">
        <v>0</v>
      </c>
      <c r="G1090" s="188"/>
      <c r="H1090" s="188"/>
      <c r="I1090" s="184">
        <v>436668</v>
      </c>
    </row>
    <row r="1091" spans="1:9">
      <c r="A1091" s="534"/>
      <c r="B1091" s="532"/>
      <c r="C1091" s="182">
        <v>44743</v>
      </c>
      <c r="D1091" s="183">
        <v>158880</v>
      </c>
      <c r="E1091" s="182">
        <v>44743</v>
      </c>
      <c r="F1091" s="184">
        <v>258120</v>
      </c>
      <c r="G1091" s="188"/>
      <c r="H1091" s="188"/>
      <c r="I1091" s="184">
        <v>439704</v>
      </c>
    </row>
    <row r="1092" spans="1:9">
      <c r="A1092" s="534"/>
      <c r="B1092" s="532"/>
      <c r="C1092" s="182">
        <v>44774</v>
      </c>
      <c r="D1092" s="183">
        <v>218400</v>
      </c>
      <c r="E1092" s="182">
        <v>44774</v>
      </c>
      <c r="F1092" s="184">
        <v>99360</v>
      </c>
      <c r="G1092" s="188"/>
      <c r="H1092" s="188"/>
      <c r="I1092" s="184">
        <v>404508</v>
      </c>
    </row>
    <row r="1093" spans="1:9">
      <c r="A1093" s="534"/>
      <c r="B1093" s="532"/>
      <c r="C1093" s="182">
        <v>44805</v>
      </c>
      <c r="D1093" s="183">
        <v>217168.2</v>
      </c>
      <c r="E1093" s="182">
        <v>44805</v>
      </c>
      <c r="F1093" s="184">
        <v>100891.8</v>
      </c>
      <c r="G1093" s="188"/>
      <c r="H1093" s="188"/>
      <c r="I1093" s="184">
        <v>450936</v>
      </c>
    </row>
    <row r="1094" spans="1:9">
      <c r="A1094" s="534"/>
      <c r="B1094" s="532"/>
      <c r="C1094" s="182">
        <v>44835</v>
      </c>
      <c r="D1094" s="183">
        <v>180900</v>
      </c>
      <c r="E1094" s="182">
        <v>44835</v>
      </c>
      <c r="F1094" s="184">
        <v>78480</v>
      </c>
      <c r="G1094" s="188"/>
      <c r="H1094" s="188"/>
      <c r="I1094" s="184">
        <v>405600</v>
      </c>
    </row>
    <row r="1095" spans="1:9">
      <c r="A1095" s="534"/>
      <c r="B1095" s="532"/>
      <c r="C1095" s="182">
        <v>44866</v>
      </c>
      <c r="D1095" s="183">
        <v>146741.1</v>
      </c>
      <c r="E1095" s="182">
        <v>44866</v>
      </c>
      <c r="F1095" s="184">
        <v>56718.9</v>
      </c>
      <c r="G1095" s="188"/>
      <c r="H1095" s="188"/>
      <c r="I1095" s="184">
        <v>425921.76</v>
      </c>
    </row>
    <row r="1096" spans="1:9">
      <c r="A1096" s="534"/>
      <c r="B1096" s="532"/>
      <c r="C1096" s="182">
        <v>44896</v>
      </c>
      <c r="D1096" s="183">
        <v>142665.60000000001</v>
      </c>
      <c r="E1096" s="182">
        <v>44896</v>
      </c>
      <c r="F1096" s="184">
        <v>48254.400000000001</v>
      </c>
      <c r="G1096" s="188"/>
      <c r="H1096" s="188"/>
      <c r="I1096" s="184">
        <v>353786.4</v>
      </c>
    </row>
    <row r="1097" spans="1:9">
      <c r="A1097" s="534"/>
      <c r="B1097" s="532"/>
      <c r="C1097" s="182">
        <v>44927</v>
      </c>
      <c r="D1097" s="183">
        <v>150590.1</v>
      </c>
      <c r="E1097" s="182">
        <v>44927</v>
      </c>
      <c r="F1097" s="184">
        <v>49149.9</v>
      </c>
      <c r="G1097" s="188"/>
      <c r="H1097" s="188"/>
      <c r="I1097" s="184">
        <v>303096</v>
      </c>
    </row>
    <row r="1098" spans="1:9">
      <c r="A1098" s="534"/>
      <c r="B1098" s="532"/>
      <c r="C1098" s="182">
        <v>44958</v>
      </c>
      <c r="D1098" s="183">
        <v>141049.20000000001</v>
      </c>
      <c r="E1098" s="182">
        <v>44958</v>
      </c>
      <c r="F1098" s="184">
        <v>54550.799999999996</v>
      </c>
      <c r="G1098" s="188"/>
      <c r="H1098" s="188"/>
      <c r="I1098" s="184">
        <v>292044</v>
      </c>
    </row>
    <row r="1099" spans="1:9">
      <c r="A1099" s="534"/>
      <c r="B1099" s="532"/>
      <c r="C1099" s="182">
        <v>44986</v>
      </c>
      <c r="D1099" s="183">
        <v>163440</v>
      </c>
      <c r="E1099" s="182">
        <v>44986</v>
      </c>
      <c r="F1099" s="184">
        <v>70560</v>
      </c>
      <c r="G1099" s="188"/>
      <c r="H1099" s="188"/>
      <c r="I1099" s="184">
        <v>275820</v>
      </c>
    </row>
    <row r="1100" spans="1:9">
      <c r="A1100" s="534"/>
      <c r="B1100" s="532"/>
      <c r="C1100" s="182">
        <v>45017</v>
      </c>
      <c r="D1100" s="183">
        <v>240240.30000000002</v>
      </c>
      <c r="E1100" s="182">
        <v>45017</v>
      </c>
      <c r="F1100" s="184">
        <v>154559.69999999998</v>
      </c>
      <c r="G1100" s="188"/>
      <c r="H1100" s="188"/>
      <c r="I1100" s="184">
        <v>395040</v>
      </c>
    </row>
    <row r="1101" spans="1:9">
      <c r="A1101" s="534"/>
      <c r="B1101" s="532"/>
      <c r="C1101" s="182">
        <v>45047</v>
      </c>
      <c r="D1101" s="183">
        <v>293520</v>
      </c>
      <c r="E1101" s="182">
        <v>45047</v>
      </c>
      <c r="F1101" s="184">
        <v>184680</v>
      </c>
      <c r="G1101" s="188"/>
      <c r="H1101" s="188"/>
      <c r="I1101" s="184">
        <v>840480</v>
      </c>
    </row>
    <row r="1102" spans="1:9">
      <c r="A1102" s="534"/>
      <c r="B1102" s="532"/>
      <c r="C1102" s="182">
        <v>45078</v>
      </c>
      <c r="D1102" s="183">
        <v>408420.30000000005</v>
      </c>
      <c r="E1102" s="182">
        <v>45078</v>
      </c>
      <c r="F1102" s="184">
        <v>105779.69999999998</v>
      </c>
      <c r="G1102" s="188"/>
      <c r="H1102" s="188"/>
      <c r="I1102" s="184"/>
    </row>
    <row r="1103" spans="1:9">
      <c r="A1103" s="534"/>
      <c r="B1103" s="532"/>
      <c r="C1103" s="182">
        <v>45108</v>
      </c>
      <c r="D1103" s="183">
        <v>158880</v>
      </c>
      <c r="E1103" s="182">
        <v>45108</v>
      </c>
      <c r="F1103" s="184">
        <v>258120</v>
      </c>
      <c r="G1103" s="188"/>
      <c r="H1103" s="188"/>
      <c r="I1103" s="184">
        <v>404567.46</v>
      </c>
    </row>
    <row r="1104" spans="1:9">
      <c r="A1104" s="534"/>
      <c r="B1104" s="532"/>
      <c r="C1104" s="182">
        <v>45139</v>
      </c>
      <c r="D1104" s="183">
        <v>240240.30000000002</v>
      </c>
      <c r="E1104" s="182">
        <v>45139</v>
      </c>
      <c r="F1104" s="184">
        <v>154559.69999999998</v>
      </c>
      <c r="G1104" s="188"/>
      <c r="H1104" s="188"/>
      <c r="I1104" s="184">
        <v>376233.66</v>
      </c>
    </row>
    <row r="1105" spans="1:9">
      <c r="A1105" s="534"/>
      <c r="B1105" s="533"/>
      <c r="C1105" s="182">
        <v>45170</v>
      </c>
      <c r="D1105" s="183">
        <v>216960.30000000002</v>
      </c>
      <c r="E1105" s="182">
        <v>45170</v>
      </c>
      <c r="F1105" s="184">
        <v>134039.69999999998</v>
      </c>
      <c r="G1105" s="188"/>
      <c r="H1105" s="188"/>
      <c r="I1105" s="184">
        <v>289272.06</v>
      </c>
    </row>
    <row r="1106" spans="1:9">
      <c r="A1106" s="534">
        <v>64</v>
      </c>
      <c r="B1106" s="531" t="s">
        <v>2447</v>
      </c>
      <c r="C1106" s="182">
        <v>44652</v>
      </c>
      <c r="D1106" s="183">
        <v>500641.80000000005</v>
      </c>
      <c r="E1106" s="182">
        <v>44652</v>
      </c>
      <c r="F1106" s="184">
        <v>142333.19999999998</v>
      </c>
      <c r="G1106" s="188"/>
      <c r="H1106" s="188"/>
      <c r="I1106" s="184">
        <v>535620.6</v>
      </c>
    </row>
    <row r="1107" spans="1:9">
      <c r="A1107" s="534"/>
      <c r="B1107" s="532"/>
      <c r="C1107" s="182">
        <v>44682</v>
      </c>
      <c r="D1107" s="183">
        <v>494368.80000000005</v>
      </c>
      <c r="E1107" s="182">
        <v>44682</v>
      </c>
      <c r="F1107" s="184">
        <v>143881.19999999998</v>
      </c>
      <c r="G1107" s="188"/>
      <c r="H1107" s="188"/>
      <c r="I1107" s="184">
        <v>398637.33</v>
      </c>
    </row>
    <row r="1108" spans="1:9">
      <c r="A1108" s="534"/>
      <c r="B1108" s="532"/>
      <c r="C1108" s="182">
        <v>44713</v>
      </c>
      <c r="D1108" s="183">
        <v>529820.4</v>
      </c>
      <c r="E1108" s="182">
        <v>44713</v>
      </c>
      <c r="F1108" s="184">
        <v>168879.6</v>
      </c>
      <c r="G1108" s="188"/>
      <c r="H1108" s="188"/>
      <c r="I1108" s="184">
        <v>437673.6</v>
      </c>
    </row>
    <row r="1109" spans="1:9">
      <c r="A1109" s="534"/>
      <c r="B1109" s="532"/>
      <c r="C1109" s="182">
        <v>44743</v>
      </c>
      <c r="D1109" s="183">
        <v>518115.89999999997</v>
      </c>
      <c r="E1109" s="182">
        <v>44743</v>
      </c>
      <c r="F1109" s="184">
        <v>267659.10000000003</v>
      </c>
      <c r="G1109" s="188"/>
      <c r="H1109" s="188"/>
      <c r="I1109" s="184">
        <v>595842.54</v>
      </c>
    </row>
    <row r="1110" spans="1:9">
      <c r="A1110" s="534"/>
      <c r="B1110" s="532"/>
      <c r="C1110" s="182">
        <v>44774</v>
      </c>
      <c r="D1110" s="183">
        <v>466666.19999999995</v>
      </c>
      <c r="E1110" s="182">
        <v>44774</v>
      </c>
      <c r="F1110" s="184">
        <v>138808.80000000002</v>
      </c>
      <c r="G1110" s="188"/>
      <c r="H1110" s="188"/>
      <c r="I1110" s="184">
        <v>401818.77</v>
      </c>
    </row>
    <row r="1111" spans="1:9">
      <c r="A1111" s="534"/>
      <c r="B1111" s="532"/>
      <c r="C1111" s="182">
        <v>44805</v>
      </c>
      <c r="D1111" s="183">
        <v>490260.9</v>
      </c>
      <c r="E1111" s="182">
        <v>44805</v>
      </c>
      <c r="F1111" s="184">
        <v>154889.1</v>
      </c>
      <c r="G1111" s="188"/>
      <c r="H1111" s="188"/>
      <c r="I1111" s="184">
        <v>392288.4</v>
      </c>
    </row>
    <row r="1112" spans="1:9">
      <c r="A1112" s="534"/>
      <c r="B1112" s="532"/>
      <c r="C1112" s="182">
        <v>44835</v>
      </c>
      <c r="D1112" s="183">
        <v>416347.2</v>
      </c>
      <c r="E1112" s="182">
        <v>44835</v>
      </c>
      <c r="F1112" s="184">
        <v>125902.8</v>
      </c>
      <c r="G1112" s="188"/>
      <c r="H1112" s="188"/>
      <c r="I1112" s="184">
        <v>210102.87</v>
      </c>
    </row>
    <row r="1113" spans="1:9">
      <c r="A1113" s="534"/>
      <c r="B1113" s="532"/>
      <c r="C1113" s="182">
        <v>44866</v>
      </c>
      <c r="D1113" s="183">
        <v>349601.1</v>
      </c>
      <c r="E1113" s="182">
        <v>44866</v>
      </c>
      <c r="F1113" s="184">
        <v>103248.90000000001</v>
      </c>
      <c r="G1113" s="188"/>
      <c r="H1113" s="188"/>
      <c r="I1113" s="184">
        <v>464852.25</v>
      </c>
    </row>
    <row r="1114" spans="1:9">
      <c r="A1114" s="534"/>
      <c r="B1114" s="532"/>
      <c r="C1114" s="182">
        <v>44896</v>
      </c>
      <c r="D1114" s="183">
        <v>285568.5</v>
      </c>
      <c r="E1114" s="182">
        <v>44896</v>
      </c>
      <c r="F1114" s="184">
        <v>88231.5</v>
      </c>
      <c r="G1114" s="188"/>
      <c r="H1114" s="188"/>
      <c r="I1114" s="184">
        <v>605036.64</v>
      </c>
    </row>
    <row r="1115" spans="1:9">
      <c r="A1115" s="534"/>
      <c r="B1115" s="532"/>
      <c r="C1115" s="182">
        <v>44927</v>
      </c>
      <c r="D1115" s="183">
        <v>413369.1</v>
      </c>
      <c r="E1115" s="182">
        <v>44927</v>
      </c>
      <c r="F1115" s="184">
        <v>128880.90000000001</v>
      </c>
      <c r="G1115" s="188"/>
      <c r="H1115" s="188"/>
      <c r="I1115" s="184">
        <v>428206.5</v>
      </c>
    </row>
    <row r="1116" spans="1:9">
      <c r="A1116" s="534"/>
      <c r="B1116" s="532"/>
      <c r="C1116" s="182">
        <v>44958</v>
      </c>
      <c r="D1116" s="183">
        <v>346992</v>
      </c>
      <c r="E1116" s="182">
        <v>44958</v>
      </c>
      <c r="F1116" s="184">
        <v>105633</v>
      </c>
      <c r="G1116" s="188"/>
      <c r="H1116" s="188"/>
      <c r="I1116" s="184">
        <v>357814.08</v>
      </c>
    </row>
    <row r="1117" spans="1:9">
      <c r="A1117" s="534"/>
      <c r="B1117" s="532"/>
      <c r="C1117" s="182">
        <v>44986</v>
      </c>
      <c r="D1117" s="183">
        <v>364520.7</v>
      </c>
      <c r="E1117" s="182">
        <v>44986</v>
      </c>
      <c r="F1117" s="184">
        <v>113379.3</v>
      </c>
      <c r="G1117" s="188"/>
      <c r="H1117" s="188"/>
      <c r="I1117" s="184">
        <v>333261.39</v>
      </c>
    </row>
    <row r="1118" spans="1:9">
      <c r="A1118" s="534"/>
      <c r="B1118" s="532"/>
      <c r="C1118" s="182">
        <v>45017</v>
      </c>
      <c r="D1118" s="183">
        <v>422746.80000000005</v>
      </c>
      <c r="E1118" s="182">
        <v>45017</v>
      </c>
      <c r="F1118" s="184">
        <v>218428.19999999998</v>
      </c>
      <c r="G1118" s="188"/>
      <c r="H1118" s="188"/>
      <c r="I1118" s="184">
        <v>392937.6</v>
      </c>
    </row>
    <row r="1119" spans="1:9">
      <c r="A1119" s="534"/>
      <c r="B1119" s="532"/>
      <c r="C1119" s="182">
        <v>45047</v>
      </c>
      <c r="D1119" s="183">
        <v>464918.69999999995</v>
      </c>
      <c r="E1119" s="182">
        <v>45047</v>
      </c>
      <c r="F1119" s="184">
        <v>236706.30000000002</v>
      </c>
      <c r="G1119" s="188"/>
      <c r="H1119" s="188"/>
      <c r="I1119" s="184">
        <v>515815.2</v>
      </c>
    </row>
    <row r="1120" spans="1:9">
      <c r="A1120" s="534"/>
      <c r="B1120" s="532"/>
      <c r="C1120" s="182">
        <v>45078</v>
      </c>
      <c r="D1120" s="183">
        <v>431315.10000000003</v>
      </c>
      <c r="E1120" s="182">
        <v>45078</v>
      </c>
      <c r="F1120" s="184">
        <v>229284.89999999997</v>
      </c>
      <c r="G1120" s="188"/>
      <c r="H1120" s="188"/>
      <c r="I1120" s="184">
        <v>433957.56</v>
      </c>
    </row>
    <row r="1121" spans="1:9">
      <c r="A1121" s="534"/>
      <c r="B1121" s="532"/>
      <c r="C1121" s="182">
        <v>45108</v>
      </c>
      <c r="D1121" s="183">
        <v>518115.89999999997</v>
      </c>
      <c r="E1121" s="182">
        <v>45108</v>
      </c>
      <c r="F1121" s="184">
        <v>267659.10000000003</v>
      </c>
      <c r="G1121" s="188"/>
      <c r="H1121" s="188"/>
      <c r="I1121" s="184">
        <v>335773.44</v>
      </c>
    </row>
    <row r="1122" spans="1:9">
      <c r="A1122" s="534"/>
      <c r="B1122" s="532"/>
      <c r="C1122" s="182">
        <v>45139</v>
      </c>
      <c r="D1122" s="183">
        <v>422746.80000000005</v>
      </c>
      <c r="E1122" s="182">
        <v>45139</v>
      </c>
      <c r="F1122" s="184">
        <v>218428.19999999998</v>
      </c>
      <c r="G1122" s="188"/>
      <c r="H1122" s="188"/>
      <c r="I1122" s="184">
        <v>400512.87</v>
      </c>
    </row>
    <row r="1123" spans="1:9">
      <c r="A1123" s="534"/>
      <c r="B1123" s="533"/>
      <c r="C1123" s="182">
        <v>45170</v>
      </c>
      <c r="D1123" s="183">
        <v>394500.30000000005</v>
      </c>
      <c r="E1123" s="182">
        <v>45170</v>
      </c>
      <c r="F1123" s="184">
        <v>212024.69999999998</v>
      </c>
      <c r="G1123" s="188"/>
      <c r="H1123" s="188"/>
      <c r="I1123" s="184">
        <v>284854.08</v>
      </c>
    </row>
    <row r="1124" spans="1:9">
      <c r="A1124" s="534">
        <v>65</v>
      </c>
      <c r="B1124" s="531" t="s">
        <v>2365</v>
      </c>
      <c r="C1124" s="182">
        <v>44652</v>
      </c>
      <c r="D1124" s="183">
        <v>220668.6</v>
      </c>
      <c r="E1124" s="182">
        <v>44652</v>
      </c>
      <c r="F1124" s="184">
        <v>8429.4</v>
      </c>
      <c r="G1124" s="188"/>
      <c r="H1124" s="188"/>
      <c r="I1124" s="184">
        <v>99434.7</v>
      </c>
    </row>
    <row r="1125" spans="1:9">
      <c r="A1125" s="534"/>
      <c r="B1125" s="532"/>
      <c r="C1125" s="182">
        <v>44682</v>
      </c>
      <c r="D1125" s="183">
        <v>255478.9</v>
      </c>
      <c r="E1125" s="182">
        <v>44682</v>
      </c>
      <c r="F1125" s="184">
        <v>8612.1</v>
      </c>
      <c r="G1125" s="188"/>
      <c r="H1125" s="188"/>
      <c r="I1125" s="184">
        <v>187607.7</v>
      </c>
    </row>
    <row r="1126" spans="1:9">
      <c r="A1126" s="534"/>
      <c r="B1126" s="532"/>
      <c r="C1126" s="182">
        <v>44713</v>
      </c>
      <c r="D1126" s="183">
        <v>91923.199999999983</v>
      </c>
      <c r="E1126" s="182">
        <v>44713</v>
      </c>
      <c r="F1126" s="184">
        <v>167131.80000000002</v>
      </c>
      <c r="G1126" s="188"/>
      <c r="H1126" s="188"/>
      <c r="I1126" s="184">
        <v>204718.5</v>
      </c>
    </row>
    <row r="1127" spans="1:9">
      <c r="A1127" s="534"/>
      <c r="B1127" s="532"/>
      <c r="C1127" s="182">
        <v>44743</v>
      </c>
      <c r="D1127" s="183">
        <v>456052.9</v>
      </c>
      <c r="E1127" s="182">
        <v>44743</v>
      </c>
      <c r="F1127" s="184">
        <v>114875.09999999999</v>
      </c>
      <c r="G1127" s="188"/>
      <c r="H1127" s="188"/>
      <c r="I1127" s="184">
        <v>53340.3</v>
      </c>
    </row>
    <row r="1128" spans="1:9">
      <c r="A1128" s="534"/>
      <c r="B1128" s="532"/>
      <c r="C1128" s="182">
        <v>44774</v>
      </c>
      <c r="D1128" s="183">
        <v>511524</v>
      </c>
      <c r="E1128" s="182">
        <v>44774</v>
      </c>
      <c r="F1128" s="184">
        <v>0</v>
      </c>
      <c r="G1128" s="188"/>
      <c r="H1128" s="188"/>
      <c r="I1128" s="184">
        <v>153644.4</v>
      </c>
    </row>
    <row r="1129" spans="1:9">
      <c r="A1129" s="534"/>
      <c r="B1129" s="532"/>
      <c r="C1129" s="182">
        <v>44805</v>
      </c>
      <c r="D1129" s="183">
        <v>185171.7</v>
      </c>
      <c r="E1129" s="182">
        <v>44805</v>
      </c>
      <c r="F1129" s="184">
        <v>57174.299999999996</v>
      </c>
      <c r="G1129" s="188"/>
      <c r="H1129" s="188"/>
      <c r="I1129" s="184">
        <v>252869.4</v>
      </c>
    </row>
    <row r="1130" spans="1:9">
      <c r="A1130" s="534"/>
      <c r="B1130" s="532"/>
      <c r="C1130" s="182">
        <v>44835</v>
      </c>
      <c r="D1130" s="183">
        <v>271632</v>
      </c>
      <c r="E1130" s="182">
        <v>44835</v>
      </c>
      <c r="F1130" s="184">
        <v>9981</v>
      </c>
      <c r="G1130" s="188"/>
      <c r="H1130" s="188"/>
      <c r="I1130" s="184">
        <v>184338</v>
      </c>
    </row>
    <row r="1131" spans="1:9">
      <c r="A1131" s="534"/>
      <c r="B1131" s="532"/>
      <c r="C1131" s="182">
        <v>44866</v>
      </c>
      <c r="D1131" s="183">
        <v>408078</v>
      </c>
      <c r="E1131" s="182">
        <v>44866</v>
      </c>
      <c r="F1131" s="184">
        <v>0</v>
      </c>
      <c r="G1131" s="188"/>
      <c r="H1131" s="188"/>
      <c r="I1131" s="184">
        <v>245462.39999999999</v>
      </c>
    </row>
    <row r="1132" spans="1:9">
      <c r="A1132" s="534"/>
      <c r="B1132" s="532"/>
      <c r="C1132" s="182">
        <v>44896</v>
      </c>
      <c r="D1132" s="183">
        <v>209900.2</v>
      </c>
      <c r="E1132" s="182">
        <v>44896</v>
      </c>
      <c r="F1132" s="184">
        <v>51634.799999999996</v>
      </c>
      <c r="G1132" s="188"/>
      <c r="H1132" s="188"/>
      <c r="I1132" s="184">
        <v>215032.5</v>
      </c>
    </row>
    <row r="1133" spans="1:9">
      <c r="A1133" s="534"/>
      <c r="B1133" s="532"/>
      <c r="C1133" s="182">
        <v>44927</v>
      </c>
      <c r="D1133" s="183">
        <v>535937</v>
      </c>
      <c r="E1133" s="182">
        <v>44927</v>
      </c>
      <c r="F1133" s="184">
        <v>0</v>
      </c>
      <c r="G1133" s="188"/>
      <c r="H1133" s="188"/>
      <c r="I1133" s="184">
        <v>255691.8</v>
      </c>
    </row>
    <row r="1134" spans="1:9">
      <c r="A1134" s="534"/>
      <c r="B1134" s="532"/>
      <c r="C1134" s="182">
        <v>44958</v>
      </c>
      <c r="D1134" s="183">
        <v>411493</v>
      </c>
      <c r="E1134" s="182">
        <v>44958</v>
      </c>
      <c r="F1134" s="184">
        <v>0</v>
      </c>
      <c r="G1134" s="188"/>
      <c r="H1134" s="188"/>
      <c r="I1134" s="184">
        <v>234487.8</v>
      </c>
    </row>
    <row r="1135" spans="1:9">
      <c r="A1135" s="534"/>
      <c r="B1135" s="532"/>
      <c r="C1135" s="182">
        <v>44986</v>
      </c>
      <c r="D1135" s="183">
        <v>472857</v>
      </c>
      <c r="E1135" s="182">
        <v>44986</v>
      </c>
      <c r="F1135" s="184">
        <v>0</v>
      </c>
      <c r="G1135" s="188"/>
      <c r="H1135" s="188"/>
      <c r="I1135" s="184">
        <v>209475</v>
      </c>
    </row>
    <row r="1136" spans="1:9">
      <c r="A1136" s="534"/>
      <c r="B1136" s="532"/>
      <c r="C1136" s="182">
        <v>45017</v>
      </c>
      <c r="D1136" s="183">
        <v>350996.2</v>
      </c>
      <c r="E1136" s="182">
        <v>45017</v>
      </c>
      <c r="F1136" s="184">
        <v>88579.8</v>
      </c>
      <c r="G1136" s="188"/>
      <c r="H1136" s="188"/>
      <c r="I1136" s="184">
        <v>215384.4</v>
      </c>
    </row>
    <row r="1137" spans="1:9">
      <c r="A1137" s="534"/>
      <c r="B1137" s="532"/>
      <c r="C1137" s="182">
        <v>45047</v>
      </c>
      <c r="D1137" s="183">
        <v>336283.6</v>
      </c>
      <c r="E1137" s="182">
        <v>45047</v>
      </c>
      <c r="F1137" s="184">
        <v>84695.400000000009</v>
      </c>
      <c r="G1137" s="188"/>
      <c r="H1137" s="188"/>
      <c r="I1137" s="184">
        <v>186102</v>
      </c>
    </row>
    <row r="1138" spans="1:9">
      <c r="A1138" s="534"/>
      <c r="B1138" s="532"/>
      <c r="C1138" s="182">
        <v>45078</v>
      </c>
      <c r="D1138" s="183">
        <v>197817.90000000002</v>
      </c>
      <c r="E1138" s="182">
        <v>45078</v>
      </c>
      <c r="F1138" s="184">
        <v>49859.099999999991</v>
      </c>
      <c r="G1138" s="188"/>
      <c r="H1138" s="188"/>
      <c r="I1138" s="184">
        <v>82512</v>
      </c>
    </row>
    <row r="1139" spans="1:9">
      <c r="A1139" s="534"/>
      <c r="B1139" s="532"/>
      <c r="C1139" s="182">
        <v>45108</v>
      </c>
      <c r="D1139" s="183">
        <v>456052.9</v>
      </c>
      <c r="E1139" s="182">
        <v>45108</v>
      </c>
      <c r="F1139" s="184">
        <v>114875.09999999999</v>
      </c>
      <c r="G1139" s="188"/>
      <c r="H1139" s="188"/>
      <c r="I1139" s="184">
        <v>179714.7</v>
      </c>
    </row>
    <row r="1140" spans="1:9">
      <c r="A1140" s="534"/>
      <c r="B1140" s="532"/>
      <c r="C1140" s="182">
        <v>45139</v>
      </c>
      <c r="D1140" s="183">
        <v>350996.2</v>
      </c>
      <c r="E1140" s="182">
        <v>45139</v>
      </c>
      <c r="F1140" s="184">
        <v>88579.8</v>
      </c>
      <c r="G1140" s="188"/>
      <c r="H1140" s="188"/>
      <c r="I1140" s="184">
        <v>275270.40000000002</v>
      </c>
    </row>
    <row r="1141" spans="1:9">
      <c r="A1141" s="534"/>
      <c r="B1141" s="533"/>
      <c r="C1141" s="182">
        <v>45170</v>
      </c>
      <c r="D1141" s="183">
        <v>364745.80000000005</v>
      </c>
      <c r="E1141" s="182">
        <v>45170</v>
      </c>
      <c r="F1141" s="184">
        <v>91852.199999999983</v>
      </c>
      <c r="G1141" s="188"/>
      <c r="H1141" s="188"/>
      <c r="I1141" s="184">
        <v>199324.79999999999</v>
      </c>
    </row>
    <row r="1142" spans="1:9">
      <c r="A1142" s="534">
        <v>66</v>
      </c>
      <c r="B1142" s="531" t="s">
        <v>2344</v>
      </c>
      <c r="C1142" s="182">
        <v>44652</v>
      </c>
      <c r="D1142" s="183">
        <v>245700</v>
      </c>
      <c r="E1142" s="182">
        <v>44652</v>
      </c>
      <c r="F1142" s="184">
        <v>0</v>
      </c>
      <c r="G1142" s="188"/>
      <c r="H1142" s="188"/>
      <c r="I1142" s="184">
        <v>3497400</v>
      </c>
    </row>
    <row r="1143" spans="1:9">
      <c r="A1143" s="534"/>
      <c r="B1143" s="532"/>
      <c r="C1143" s="182">
        <v>44682</v>
      </c>
      <c r="D1143" s="183">
        <v>249900</v>
      </c>
      <c r="E1143" s="182">
        <v>44682</v>
      </c>
      <c r="F1143" s="184">
        <v>0</v>
      </c>
      <c r="G1143" s="188"/>
      <c r="H1143" s="188"/>
      <c r="I1143" s="184">
        <v>2372400</v>
      </c>
    </row>
    <row r="1144" spans="1:9">
      <c r="A1144" s="534"/>
      <c r="B1144" s="532"/>
      <c r="C1144" s="182">
        <v>44713</v>
      </c>
      <c r="D1144" s="183">
        <v>241500</v>
      </c>
      <c r="E1144" s="182">
        <v>44713</v>
      </c>
      <c r="F1144" s="184">
        <v>0</v>
      </c>
      <c r="G1144" s="188"/>
      <c r="H1144" s="188"/>
      <c r="I1144" s="184">
        <v>2260800</v>
      </c>
    </row>
    <row r="1145" spans="1:9">
      <c r="A1145" s="534"/>
      <c r="B1145" s="532"/>
      <c r="C1145" s="182">
        <v>44743</v>
      </c>
      <c r="D1145" s="183">
        <v>223200</v>
      </c>
      <c r="E1145" s="182">
        <v>44743</v>
      </c>
      <c r="F1145" s="184">
        <v>55800</v>
      </c>
      <c r="G1145" s="188"/>
      <c r="H1145" s="188"/>
      <c r="I1145" s="184"/>
    </row>
    <row r="1146" spans="1:9">
      <c r="A1146" s="534"/>
      <c r="B1146" s="532"/>
      <c r="C1146" s="182">
        <v>44774</v>
      </c>
      <c r="D1146" s="183">
        <v>224100</v>
      </c>
      <c r="E1146" s="182">
        <v>44774</v>
      </c>
      <c r="F1146" s="184">
        <v>0</v>
      </c>
      <c r="G1146" s="188"/>
      <c r="H1146" s="188"/>
      <c r="I1146" s="184">
        <v>1757000</v>
      </c>
    </row>
    <row r="1147" spans="1:9">
      <c r="A1147" s="534"/>
      <c r="B1147" s="532"/>
      <c r="C1147" s="182">
        <v>44805</v>
      </c>
      <c r="D1147" s="183">
        <v>219600</v>
      </c>
      <c r="E1147" s="182">
        <v>44805</v>
      </c>
      <c r="F1147" s="184">
        <v>0</v>
      </c>
      <c r="G1147" s="188"/>
      <c r="H1147" s="188"/>
      <c r="I1147" s="184">
        <v>1975090</v>
      </c>
    </row>
    <row r="1148" spans="1:9">
      <c r="A1148" s="534"/>
      <c r="B1148" s="532"/>
      <c r="C1148" s="182">
        <v>44835</v>
      </c>
      <c r="D1148" s="183">
        <v>198600</v>
      </c>
      <c r="E1148" s="182">
        <v>44835</v>
      </c>
      <c r="F1148" s="184">
        <v>0</v>
      </c>
      <c r="G1148" s="188"/>
      <c r="H1148" s="188"/>
      <c r="I1148" s="184">
        <v>1758610</v>
      </c>
    </row>
    <row r="1149" spans="1:9">
      <c r="A1149" s="534"/>
      <c r="B1149" s="532"/>
      <c r="C1149" s="182">
        <v>44866</v>
      </c>
      <c r="D1149" s="183">
        <v>161400</v>
      </c>
      <c r="E1149" s="182">
        <v>44866</v>
      </c>
      <c r="F1149" s="184">
        <v>0</v>
      </c>
      <c r="G1149" s="188"/>
      <c r="H1149" s="188"/>
      <c r="I1149" s="184">
        <v>1349667</v>
      </c>
    </row>
    <row r="1150" spans="1:9">
      <c r="A1150" s="534"/>
      <c r="B1150" s="532"/>
      <c r="C1150" s="182">
        <v>44896</v>
      </c>
      <c r="D1150" s="183">
        <v>154200</v>
      </c>
      <c r="E1150" s="182">
        <v>44896</v>
      </c>
      <c r="F1150" s="184">
        <v>0</v>
      </c>
      <c r="G1150" s="188"/>
      <c r="H1150" s="188"/>
      <c r="I1150" s="184">
        <v>1089200</v>
      </c>
    </row>
    <row r="1151" spans="1:9">
      <c r="A1151" s="534"/>
      <c r="B1151" s="532"/>
      <c r="C1151" s="182">
        <v>44927</v>
      </c>
      <c r="D1151" s="183">
        <v>160800</v>
      </c>
      <c r="E1151" s="182">
        <v>44927</v>
      </c>
      <c r="F1151" s="184">
        <v>0</v>
      </c>
      <c r="G1151" s="188"/>
      <c r="H1151" s="188"/>
      <c r="I1151" s="184">
        <v>1200365.1000000001</v>
      </c>
    </row>
    <row r="1152" spans="1:9">
      <c r="A1152" s="534"/>
      <c r="B1152" s="532"/>
      <c r="C1152" s="182">
        <v>44958</v>
      </c>
      <c r="D1152" s="183">
        <v>150000</v>
      </c>
      <c r="E1152" s="182">
        <v>44958</v>
      </c>
      <c r="F1152" s="184">
        <v>0</v>
      </c>
      <c r="G1152" s="188"/>
      <c r="H1152" s="188"/>
      <c r="I1152" s="184">
        <v>1860615.9</v>
      </c>
    </row>
    <row r="1153" spans="1:9">
      <c r="A1153" s="534"/>
      <c r="B1153" s="532"/>
      <c r="C1153" s="182">
        <v>44986</v>
      </c>
      <c r="D1153" s="183">
        <v>171000</v>
      </c>
      <c r="E1153" s="182">
        <v>44986</v>
      </c>
      <c r="F1153" s="184">
        <v>0</v>
      </c>
      <c r="G1153" s="188"/>
      <c r="H1153" s="188"/>
      <c r="I1153" s="184">
        <v>1763289</v>
      </c>
    </row>
    <row r="1154" spans="1:9">
      <c r="A1154" s="534"/>
      <c r="B1154" s="532"/>
      <c r="C1154" s="182">
        <v>45017</v>
      </c>
      <c r="D1154" s="183">
        <v>196799.7</v>
      </c>
      <c r="E1154" s="182">
        <v>45017</v>
      </c>
      <c r="F1154" s="184">
        <v>49200.299999999996</v>
      </c>
      <c r="G1154" s="188"/>
      <c r="H1154" s="188"/>
      <c r="I1154" s="184">
        <v>2905210</v>
      </c>
    </row>
    <row r="1155" spans="1:9">
      <c r="A1155" s="534"/>
      <c r="B1155" s="532"/>
      <c r="C1155" s="182">
        <v>45047</v>
      </c>
      <c r="D1155" s="183">
        <v>234600</v>
      </c>
      <c r="E1155" s="182">
        <v>45047</v>
      </c>
      <c r="F1155" s="184">
        <v>59400</v>
      </c>
      <c r="G1155" s="188"/>
      <c r="H1155" s="188"/>
      <c r="I1155" s="184">
        <v>6281134.2000000002</v>
      </c>
    </row>
    <row r="1156" spans="1:9">
      <c r="A1156" s="534"/>
      <c r="B1156" s="532"/>
      <c r="C1156" s="182">
        <v>45078</v>
      </c>
      <c r="D1156" s="183">
        <v>242400.3</v>
      </c>
      <c r="E1156" s="182">
        <v>45078</v>
      </c>
      <c r="F1156" s="184">
        <v>60599.700000000004</v>
      </c>
      <c r="G1156" s="188"/>
      <c r="H1156" s="188"/>
      <c r="I1156" s="184">
        <v>3120777</v>
      </c>
    </row>
    <row r="1157" spans="1:9">
      <c r="A1157" s="534"/>
      <c r="B1157" s="532"/>
      <c r="C1157" s="182">
        <v>45108</v>
      </c>
      <c r="D1157" s="183">
        <v>223200</v>
      </c>
      <c r="E1157" s="182">
        <v>45108</v>
      </c>
      <c r="F1157" s="184">
        <v>55800</v>
      </c>
      <c r="G1157" s="188"/>
      <c r="H1157" s="188"/>
      <c r="I1157" s="184">
        <v>3141369</v>
      </c>
    </row>
    <row r="1158" spans="1:9">
      <c r="A1158" s="534"/>
      <c r="B1158" s="532"/>
      <c r="C1158" s="182">
        <v>45139</v>
      </c>
      <c r="D1158" s="183">
        <v>196799.7</v>
      </c>
      <c r="E1158" s="182">
        <v>45139</v>
      </c>
      <c r="F1158" s="184">
        <v>49200.299999999996</v>
      </c>
      <c r="G1158" s="188"/>
      <c r="H1158" s="188"/>
      <c r="I1158" s="184">
        <v>2208393</v>
      </c>
    </row>
    <row r="1159" spans="1:9">
      <c r="A1159" s="534"/>
      <c r="B1159" s="533"/>
      <c r="C1159" s="182">
        <v>45170</v>
      </c>
      <c r="D1159" s="183">
        <v>186597.90000000002</v>
      </c>
      <c r="E1159" s="182">
        <v>45170</v>
      </c>
      <c r="F1159" s="184">
        <v>47402.099999999991</v>
      </c>
      <c r="G1159" s="188"/>
      <c r="H1159" s="188"/>
      <c r="I1159" s="184">
        <v>2345710</v>
      </c>
    </row>
    <row r="1160" spans="1:9">
      <c r="A1160" s="534">
        <v>67</v>
      </c>
      <c r="B1160" s="531" t="s">
        <v>2340</v>
      </c>
      <c r="C1160" s="182">
        <v>44652</v>
      </c>
      <c r="D1160" s="183">
        <v>139432.5</v>
      </c>
      <c r="E1160" s="182">
        <v>44652</v>
      </c>
      <c r="F1160" s="184">
        <v>38317.5</v>
      </c>
      <c r="G1160" s="188"/>
      <c r="H1160" s="188"/>
      <c r="I1160" s="184">
        <v>215809.11</v>
      </c>
    </row>
    <row r="1161" spans="1:9">
      <c r="A1161" s="534"/>
      <c r="B1161" s="532"/>
      <c r="C1161" s="182">
        <v>44682</v>
      </c>
      <c r="D1161" s="183">
        <v>141374.70000000001</v>
      </c>
      <c r="E1161" s="182">
        <v>44682</v>
      </c>
      <c r="F1161" s="184">
        <v>39075.299999999996</v>
      </c>
      <c r="G1161" s="188"/>
      <c r="H1161" s="188"/>
      <c r="I1161" s="184">
        <v>150775.01999999999</v>
      </c>
    </row>
    <row r="1162" spans="1:9">
      <c r="A1162" s="534"/>
      <c r="B1162" s="532"/>
      <c r="C1162" s="182">
        <v>44713</v>
      </c>
      <c r="D1162" s="183">
        <v>141211.79999999999</v>
      </c>
      <c r="E1162" s="182">
        <v>44713</v>
      </c>
      <c r="F1162" s="184">
        <v>37528.200000000004</v>
      </c>
      <c r="G1162" s="188"/>
      <c r="H1162" s="188"/>
      <c r="I1162" s="184">
        <v>156619.98000000001</v>
      </c>
    </row>
    <row r="1163" spans="1:9">
      <c r="A1163" s="534"/>
      <c r="B1163" s="532"/>
      <c r="C1163" s="182">
        <v>44743</v>
      </c>
      <c r="D1163" s="183">
        <v>132052.5</v>
      </c>
      <c r="E1163" s="182">
        <v>44743</v>
      </c>
      <c r="F1163" s="184">
        <v>60277.5</v>
      </c>
      <c r="G1163" s="188"/>
      <c r="H1163" s="188"/>
      <c r="I1163" s="184">
        <v>153225.26999999999</v>
      </c>
    </row>
    <row r="1164" spans="1:9">
      <c r="A1164" s="534"/>
      <c r="B1164" s="532"/>
      <c r="C1164" s="182">
        <v>44774</v>
      </c>
      <c r="D1164" s="183">
        <v>151085.70000000001</v>
      </c>
      <c r="E1164" s="182">
        <v>44774</v>
      </c>
      <c r="F1164" s="184">
        <v>40794.299999999996</v>
      </c>
      <c r="G1164" s="188"/>
      <c r="H1164" s="188"/>
      <c r="I1164" s="184">
        <v>119149.38</v>
      </c>
    </row>
    <row r="1165" spans="1:9">
      <c r="A1165" s="534"/>
      <c r="B1165" s="532"/>
      <c r="C1165" s="182">
        <v>44805</v>
      </c>
      <c r="D1165" s="183">
        <v>152782.20000000001</v>
      </c>
      <c r="E1165" s="182">
        <v>44805</v>
      </c>
      <c r="F1165" s="184">
        <v>40987.799999999996</v>
      </c>
      <c r="G1165" s="188"/>
      <c r="H1165" s="188"/>
      <c r="I1165" s="184">
        <v>198906.84</v>
      </c>
    </row>
    <row r="1166" spans="1:9">
      <c r="A1166" s="534"/>
      <c r="B1166" s="532"/>
      <c r="C1166" s="182">
        <v>44835</v>
      </c>
      <c r="D1166" s="183">
        <v>132064.20000000001</v>
      </c>
      <c r="E1166" s="182">
        <v>44835</v>
      </c>
      <c r="F1166" s="184">
        <v>38935.799999999996</v>
      </c>
      <c r="G1166" s="188"/>
      <c r="H1166" s="188"/>
      <c r="I1166" s="184">
        <v>171588.78</v>
      </c>
    </row>
    <row r="1167" spans="1:9">
      <c r="A1167" s="534"/>
      <c r="B1167" s="532"/>
      <c r="C1167" s="182">
        <v>44866</v>
      </c>
      <c r="D1167" s="183">
        <v>115356.6</v>
      </c>
      <c r="E1167" s="182">
        <v>44866</v>
      </c>
      <c r="F1167" s="184">
        <v>33593.4</v>
      </c>
      <c r="G1167" s="188"/>
      <c r="H1167" s="188"/>
      <c r="I1167" s="184">
        <v>186103.17</v>
      </c>
    </row>
    <row r="1168" spans="1:9">
      <c r="A1168" s="534"/>
      <c r="B1168" s="532"/>
      <c r="C1168" s="182">
        <v>44896</v>
      </c>
      <c r="D1168" s="183">
        <v>99092.700000000012</v>
      </c>
      <c r="E1168" s="182">
        <v>44896</v>
      </c>
      <c r="F1168" s="184">
        <v>32667.299999999996</v>
      </c>
      <c r="G1168" s="188"/>
      <c r="H1168" s="188"/>
      <c r="I1168" s="184">
        <v>185381.46</v>
      </c>
    </row>
    <row r="1169" spans="1:9">
      <c r="A1169" s="534"/>
      <c r="B1169" s="532"/>
      <c r="C1169" s="182">
        <v>44927</v>
      </c>
      <c r="D1169" s="183">
        <v>102505.5</v>
      </c>
      <c r="E1169" s="182">
        <v>44927</v>
      </c>
      <c r="F1169" s="184">
        <v>33484.5</v>
      </c>
      <c r="G1169" s="188"/>
      <c r="H1169" s="188"/>
      <c r="I1169" s="184">
        <v>197080.29</v>
      </c>
    </row>
    <row r="1170" spans="1:9">
      <c r="A1170" s="534"/>
      <c r="B1170" s="532"/>
      <c r="C1170" s="182">
        <v>44958</v>
      </c>
      <c r="D1170" s="183">
        <v>104221.8</v>
      </c>
      <c r="E1170" s="182">
        <v>44958</v>
      </c>
      <c r="F1170" s="184">
        <v>32308.2</v>
      </c>
      <c r="G1170" s="188"/>
      <c r="H1170" s="188"/>
      <c r="I1170" s="184">
        <v>185229.99</v>
      </c>
    </row>
    <row r="1171" spans="1:9">
      <c r="A1171" s="534"/>
      <c r="B1171" s="532"/>
      <c r="C1171" s="182">
        <v>44986</v>
      </c>
      <c r="D1171" s="183">
        <v>136939.5</v>
      </c>
      <c r="E1171" s="182">
        <v>44986</v>
      </c>
      <c r="F1171" s="184">
        <v>40900.5</v>
      </c>
      <c r="G1171" s="188"/>
      <c r="H1171" s="188"/>
      <c r="I1171" s="184">
        <v>165726</v>
      </c>
    </row>
    <row r="1172" spans="1:9">
      <c r="A1172" s="534"/>
      <c r="B1172" s="532"/>
      <c r="C1172" s="182">
        <v>45017</v>
      </c>
      <c r="D1172" s="183">
        <v>120370.5</v>
      </c>
      <c r="E1172" s="182">
        <v>45017</v>
      </c>
      <c r="F1172" s="184">
        <v>56749.5</v>
      </c>
      <c r="G1172" s="188"/>
      <c r="H1172" s="188"/>
      <c r="I1172" s="184">
        <v>172426.32</v>
      </c>
    </row>
    <row r="1173" spans="1:9">
      <c r="A1173" s="534"/>
      <c r="B1173" s="532"/>
      <c r="C1173" s="182">
        <v>45047</v>
      </c>
      <c r="D1173" s="183">
        <v>158878.79999999999</v>
      </c>
      <c r="E1173" s="182">
        <v>45047</v>
      </c>
      <c r="F1173" s="184">
        <v>73681.2</v>
      </c>
      <c r="G1173" s="188"/>
      <c r="H1173" s="188"/>
      <c r="I1173" s="184">
        <v>159364.26</v>
      </c>
    </row>
    <row r="1174" spans="1:9">
      <c r="A1174" s="534"/>
      <c r="B1174" s="532"/>
      <c r="C1174" s="182">
        <v>45078</v>
      </c>
      <c r="D1174" s="183">
        <v>175423.5</v>
      </c>
      <c r="E1174" s="182">
        <v>45078</v>
      </c>
      <c r="F1174" s="184">
        <v>79636.5</v>
      </c>
      <c r="G1174" s="188"/>
      <c r="H1174" s="188"/>
      <c r="I1174" s="184">
        <v>156183.39000000001</v>
      </c>
    </row>
    <row r="1175" spans="1:9">
      <c r="A1175" s="534"/>
      <c r="B1175" s="532"/>
      <c r="C1175" s="182">
        <v>45108</v>
      </c>
      <c r="D1175" s="183">
        <v>132052.5</v>
      </c>
      <c r="E1175" s="182">
        <v>45108</v>
      </c>
      <c r="F1175" s="184">
        <v>60277.5</v>
      </c>
      <c r="G1175" s="188"/>
      <c r="H1175" s="188"/>
      <c r="I1175" s="184">
        <v>153563.85</v>
      </c>
    </row>
    <row r="1176" spans="1:9">
      <c r="A1176" s="534"/>
      <c r="B1176" s="532"/>
      <c r="C1176" s="182">
        <v>45139</v>
      </c>
      <c r="D1176" s="183">
        <v>120370.5</v>
      </c>
      <c r="E1176" s="182">
        <v>45139</v>
      </c>
      <c r="F1176" s="184">
        <v>56749.5</v>
      </c>
      <c r="G1176" s="188"/>
      <c r="H1176" s="188"/>
      <c r="I1176" s="184">
        <v>166358.60999999999</v>
      </c>
    </row>
    <row r="1177" spans="1:9">
      <c r="A1177" s="534"/>
      <c r="B1177" s="533"/>
      <c r="C1177" s="182">
        <v>45170</v>
      </c>
      <c r="D1177" s="183">
        <v>131456.70000000001</v>
      </c>
      <c r="E1177" s="182">
        <v>45170</v>
      </c>
      <c r="F1177" s="184">
        <v>62223.3</v>
      </c>
      <c r="G1177" s="188"/>
      <c r="H1177" s="188"/>
      <c r="I1177" s="184">
        <v>169129.62</v>
      </c>
    </row>
    <row r="1178" spans="1:9">
      <c r="A1178" s="534">
        <v>68</v>
      </c>
      <c r="B1178" s="531" t="s">
        <v>2315</v>
      </c>
      <c r="C1178" s="182">
        <v>44652</v>
      </c>
      <c r="D1178" s="183">
        <v>500889.59999999998</v>
      </c>
      <c r="E1178" s="182">
        <v>44652</v>
      </c>
      <c r="F1178" s="184">
        <v>135140.4</v>
      </c>
      <c r="G1178" s="188"/>
      <c r="H1178" s="188"/>
      <c r="I1178" s="184">
        <v>44640</v>
      </c>
    </row>
    <row r="1179" spans="1:9">
      <c r="A1179" s="534"/>
      <c r="B1179" s="532"/>
      <c r="C1179" s="182">
        <v>44682</v>
      </c>
      <c r="D1179" s="183">
        <v>517762.80000000005</v>
      </c>
      <c r="E1179" s="182">
        <v>44682</v>
      </c>
      <c r="F1179" s="184">
        <v>136429.19999999998</v>
      </c>
      <c r="G1179" s="188"/>
      <c r="H1179" s="188"/>
      <c r="I1179" s="184">
        <v>79560</v>
      </c>
    </row>
    <row r="1180" spans="1:9">
      <c r="A1180" s="534"/>
      <c r="B1180" s="532"/>
      <c r="C1180" s="182">
        <v>44713</v>
      </c>
      <c r="D1180" s="183">
        <v>505696.5</v>
      </c>
      <c r="E1180" s="182">
        <v>44713</v>
      </c>
      <c r="F1180" s="184">
        <v>142213.5</v>
      </c>
      <c r="G1180" s="188"/>
      <c r="H1180" s="188"/>
      <c r="I1180" s="184"/>
    </row>
    <row r="1181" spans="1:9">
      <c r="A1181" s="534"/>
      <c r="B1181" s="532"/>
      <c r="C1181" s="182">
        <v>44743</v>
      </c>
      <c r="D1181" s="183">
        <v>488286</v>
      </c>
      <c r="E1181" s="182">
        <v>44743</v>
      </c>
      <c r="F1181" s="184">
        <v>125694</v>
      </c>
      <c r="G1181" s="188"/>
      <c r="H1181" s="188"/>
      <c r="I1181" s="184">
        <v>55447.199999999997</v>
      </c>
    </row>
    <row r="1182" spans="1:9">
      <c r="A1182" s="534"/>
      <c r="B1182" s="532"/>
      <c r="C1182" s="182">
        <v>44774</v>
      </c>
      <c r="D1182" s="183">
        <v>478188</v>
      </c>
      <c r="E1182" s="182">
        <v>44774</v>
      </c>
      <c r="F1182" s="184">
        <v>136818</v>
      </c>
      <c r="G1182" s="188"/>
      <c r="H1182" s="188"/>
      <c r="I1182" s="184">
        <v>43648.2</v>
      </c>
    </row>
    <row r="1183" spans="1:9">
      <c r="A1183" s="534"/>
      <c r="B1183" s="532"/>
      <c r="C1183" s="182">
        <v>44805</v>
      </c>
      <c r="D1183" s="183">
        <v>473972.4</v>
      </c>
      <c r="E1183" s="182">
        <v>44805</v>
      </c>
      <c r="F1183" s="184">
        <v>133563.6</v>
      </c>
      <c r="G1183" s="188"/>
      <c r="H1183" s="188"/>
      <c r="I1183" s="184">
        <v>8845.2000000000007</v>
      </c>
    </row>
    <row r="1184" spans="1:9">
      <c r="A1184" s="534"/>
      <c r="B1184" s="532"/>
      <c r="C1184" s="182">
        <v>44835</v>
      </c>
      <c r="D1184" s="183">
        <v>440716.5</v>
      </c>
      <c r="E1184" s="182">
        <v>44835</v>
      </c>
      <c r="F1184" s="184">
        <v>126445.5</v>
      </c>
      <c r="G1184" s="188"/>
      <c r="H1184" s="188"/>
      <c r="I1184" s="184">
        <v>37596</v>
      </c>
    </row>
    <row r="1185" spans="1:9">
      <c r="A1185" s="534"/>
      <c r="B1185" s="532"/>
      <c r="C1185" s="182">
        <v>44866</v>
      </c>
      <c r="D1185" s="183">
        <v>382447.80000000005</v>
      </c>
      <c r="E1185" s="182">
        <v>44866</v>
      </c>
      <c r="F1185" s="184">
        <v>109384.19999999998</v>
      </c>
      <c r="G1185" s="188"/>
      <c r="H1185" s="188"/>
      <c r="I1185" s="184">
        <v>74070</v>
      </c>
    </row>
    <row r="1186" spans="1:9">
      <c r="A1186" s="534"/>
      <c r="B1186" s="532"/>
      <c r="C1186" s="182">
        <v>44896</v>
      </c>
      <c r="D1186" s="183">
        <v>373411.80000000005</v>
      </c>
      <c r="E1186" s="182">
        <v>44896</v>
      </c>
      <c r="F1186" s="184">
        <v>97072.199999999983</v>
      </c>
      <c r="G1186" s="188"/>
      <c r="H1186" s="188"/>
      <c r="I1186" s="184">
        <v>85392</v>
      </c>
    </row>
    <row r="1187" spans="1:9">
      <c r="A1187" s="534"/>
      <c r="B1187" s="532"/>
      <c r="C1187" s="182">
        <v>44927</v>
      </c>
      <c r="D1187" s="183">
        <v>340534.80000000005</v>
      </c>
      <c r="E1187" s="182">
        <v>44927</v>
      </c>
      <c r="F1187" s="184">
        <v>93031.199999999983</v>
      </c>
      <c r="G1187" s="188"/>
      <c r="H1187" s="188"/>
      <c r="I1187" s="184">
        <v>41248.199999999997</v>
      </c>
    </row>
    <row r="1188" spans="1:9">
      <c r="A1188" s="534"/>
      <c r="B1188" s="532"/>
      <c r="C1188" s="182">
        <v>44958</v>
      </c>
      <c r="D1188" s="183">
        <v>331901.09999999998</v>
      </c>
      <c r="E1188" s="182">
        <v>44958</v>
      </c>
      <c r="F1188" s="184">
        <v>91098.900000000009</v>
      </c>
      <c r="G1188" s="188"/>
      <c r="H1188" s="188"/>
      <c r="I1188" s="184">
        <v>52903.199999999997</v>
      </c>
    </row>
    <row r="1189" spans="1:9">
      <c r="A1189" s="534"/>
      <c r="B1189" s="532"/>
      <c r="C1189" s="182">
        <v>44986</v>
      </c>
      <c r="D1189" s="183">
        <v>361857.6</v>
      </c>
      <c r="E1189" s="182">
        <v>44986</v>
      </c>
      <c r="F1189" s="184">
        <v>104702.40000000001</v>
      </c>
      <c r="G1189" s="188"/>
      <c r="H1189" s="188"/>
      <c r="I1189" s="184">
        <v>9108</v>
      </c>
    </row>
    <row r="1190" spans="1:9">
      <c r="A1190" s="534"/>
      <c r="B1190" s="532"/>
      <c r="C1190" s="182">
        <v>45017</v>
      </c>
      <c r="D1190" s="183">
        <v>366321.60000000003</v>
      </c>
      <c r="E1190" s="182">
        <v>45017</v>
      </c>
      <c r="F1190" s="184">
        <v>176918.39999999997</v>
      </c>
      <c r="G1190" s="188"/>
      <c r="H1190" s="188"/>
      <c r="I1190" s="184">
        <v>8942.4</v>
      </c>
    </row>
    <row r="1191" spans="1:9">
      <c r="A1191" s="534"/>
      <c r="B1191" s="532"/>
      <c r="C1191" s="182">
        <v>45047</v>
      </c>
      <c r="D1191" s="183">
        <v>407196.9</v>
      </c>
      <c r="E1191" s="182">
        <v>45047</v>
      </c>
      <c r="F1191" s="184">
        <v>202103.1</v>
      </c>
      <c r="G1191" s="188"/>
      <c r="H1191" s="188"/>
      <c r="I1191" s="184">
        <v>10752</v>
      </c>
    </row>
    <row r="1192" spans="1:9">
      <c r="A1192" s="534"/>
      <c r="B1192" s="532"/>
      <c r="C1192" s="182">
        <v>45078</v>
      </c>
      <c r="D1192" s="183">
        <v>422618.4</v>
      </c>
      <c r="E1192" s="182">
        <v>45078</v>
      </c>
      <c r="F1192" s="184">
        <v>209181.6</v>
      </c>
      <c r="G1192" s="188"/>
      <c r="H1192" s="188"/>
      <c r="I1192" s="184">
        <v>10171.200000000001</v>
      </c>
    </row>
    <row r="1193" spans="1:9">
      <c r="A1193" s="534"/>
      <c r="B1193" s="532"/>
      <c r="C1193" s="182">
        <v>45108</v>
      </c>
      <c r="D1193" s="183">
        <v>488286</v>
      </c>
      <c r="E1193" s="182">
        <v>45108</v>
      </c>
      <c r="F1193" s="184">
        <v>125694</v>
      </c>
      <c r="G1193" s="188"/>
      <c r="H1193" s="188"/>
      <c r="I1193" s="184">
        <v>10124.4</v>
      </c>
    </row>
    <row r="1194" spans="1:9">
      <c r="A1194" s="534"/>
      <c r="B1194" s="532"/>
      <c r="C1194" s="182">
        <v>45139</v>
      </c>
      <c r="D1194" s="183">
        <v>366321.60000000003</v>
      </c>
      <c r="E1194" s="182">
        <v>45139</v>
      </c>
      <c r="F1194" s="184">
        <v>176918.39999999997</v>
      </c>
      <c r="G1194" s="188"/>
      <c r="H1194" s="188"/>
      <c r="I1194" s="184">
        <v>9549.6</v>
      </c>
    </row>
    <row r="1195" spans="1:9">
      <c r="A1195" s="534"/>
      <c r="B1195" s="533"/>
      <c r="C1195" s="182">
        <v>45170</v>
      </c>
      <c r="D1195" s="183">
        <v>348237</v>
      </c>
      <c r="E1195" s="182">
        <v>45170</v>
      </c>
      <c r="F1195" s="184">
        <v>170343</v>
      </c>
      <c r="G1195" s="188"/>
      <c r="H1195" s="188"/>
      <c r="I1195" s="184">
        <v>11700</v>
      </c>
    </row>
    <row r="1196" spans="1:9">
      <c r="A1196" s="534">
        <v>69</v>
      </c>
      <c r="B1196" s="531" t="s">
        <v>2276</v>
      </c>
      <c r="C1196" s="182">
        <v>44652</v>
      </c>
      <c r="D1196" s="183">
        <v>309153.59999999998</v>
      </c>
      <c r="E1196" s="182">
        <v>44652</v>
      </c>
      <c r="F1196" s="184">
        <v>71006.400000000009</v>
      </c>
      <c r="G1196" s="188"/>
      <c r="H1196" s="188"/>
      <c r="I1196" s="184">
        <v>424860</v>
      </c>
    </row>
    <row r="1197" spans="1:9">
      <c r="A1197" s="534"/>
      <c r="B1197" s="532"/>
      <c r="C1197" s="182">
        <v>44682</v>
      </c>
      <c r="D1197" s="183">
        <v>477763.9</v>
      </c>
      <c r="E1197" s="182">
        <v>44682</v>
      </c>
      <c r="F1197" s="184">
        <v>108836.09999999999</v>
      </c>
      <c r="G1197" s="188"/>
      <c r="H1197" s="188"/>
      <c r="I1197" s="184">
        <v>258660</v>
      </c>
    </row>
    <row r="1198" spans="1:9">
      <c r="A1198" s="534"/>
      <c r="B1198" s="532"/>
      <c r="C1198" s="182">
        <v>44713</v>
      </c>
      <c r="D1198" s="183">
        <v>472690.1</v>
      </c>
      <c r="E1198" s="182">
        <v>44713</v>
      </c>
      <c r="F1198" s="184">
        <v>111249.90000000001</v>
      </c>
      <c r="G1198" s="188"/>
      <c r="H1198" s="188"/>
      <c r="I1198" s="184">
        <v>173140</v>
      </c>
    </row>
    <row r="1199" spans="1:9">
      <c r="A1199" s="534"/>
      <c r="B1199" s="532"/>
      <c r="C1199" s="182">
        <v>44743</v>
      </c>
      <c r="D1199" s="183">
        <v>287282.90000000002</v>
      </c>
      <c r="E1199" s="182">
        <v>44743</v>
      </c>
      <c r="F1199" s="184">
        <v>151937.1</v>
      </c>
      <c r="G1199" s="188"/>
      <c r="H1199" s="188"/>
      <c r="I1199" s="184">
        <v>215186.4</v>
      </c>
    </row>
    <row r="1200" spans="1:9">
      <c r="A1200" s="534"/>
      <c r="B1200" s="532"/>
      <c r="C1200" s="182">
        <v>44774</v>
      </c>
      <c r="D1200" s="183">
        <v>209048</v>
      </c>
      <c r="E1200" s="182">
        <v>44774</v>
      </c>
      <c r="F1200" s="184">
        <v>380052</v>
      </c>
      <c r="G1200" s="188"/>
      <c r="H1200" s="188"/>
      <c r="I1200" s="184">
        <v>301620</v>
      </c>
    </row>
    <row r="1201" spans="1:9">
      <c r="A1201" s="534"/>
      <c r="B1201" s="532"/>
      <c r="C1201" s="182">
        <v>44805</v>
      </c>
      <c r="D1201" s="183">
        <v>214370</v>
      </c>
      <c r="E1201" s="182">
        <v>44805</v>
      </c>
      <c r="F1201" s="184">
        <v>356310</v>
      </c>
      <c r="G1201" s="188"/>
      <c r="H1201" s="188"/>
      <c r="I1201" s="184">
        <v>378160</v>
      </c>
    </row>
    <row r="1202" spans="1:9">
      <c r="A1202" s="534"/>
      <c r="B1202" s="532"/>
      <c r="C1202" s="182">
        <v>44835</v>
      </c>
      <c r="D1202" s="183">
        <v>292638.19999999995</v>
      </c>
      <c r="E1202" s="182">
        <v>44835</v>
      </c>
      <c r="F1202" s="184">
        <v>202501.80000000002</v>
      </c>
      <c r="G1202" s="188"/>
      <c r="H1202" s="188"/>
      <c r="I1202" s="184">
        <v>329640</v>
      </c>
    </row>
    <row r="1203" spans="1:9">
      <c r="A1203" s="534"/>
      <c r="B1203" s="532"/>
      <c r="C1203" s="182">
        <v>44866</v>
      </c>
      <c r="D1203" s="183">
        <v>306075.59999999998</v>
      </c>
      <c r="E1203" s="182">
        <v>44866</v>
      </c>
      <c r="F1203" s="184">
        <v>82544.400000000009</v>
      </c>
      <c r="G1203" s="188"/>
      <c r="H1203" s="188"/>
      <c r="I1203" s="184">
        <v>270220</v>
      </c>
    </row>
    <row r="1204" spans="1:9">
      <c r="A1204" s="534"/>
      <c r="B1204" s="532"/>
      <c r="C1204" s="182">
        <v>44896</v>
      </c>
      <c r="D1204" s="183">
        <v>252724.59999999998</v>
      </c>
      <c r="E1204" s="182">
        <v>44896</v>
      </c>
      <c r="F1204" s="184">
        <v>74435.400000000009</v>
      </c>
      <c r="G1204" s="188"/>
      <c r="H1204" s="188"/>
      <c r="I1204" s="184">
        <v>337940</v>
      </c>
    </row>
    <row r="1205" spans="1:9">
      <c r="A1205" s="534"/>
      <c r="B1205" s="532"/>
      <c r="C1205" s="182">
        <v>44927</v>
      </c>
      <c r="D1205" s="183">
        <v>265230</v>
      </c>
      <c r="E1205" s="182">
        <v>44927</v>
      </c>
      <c r="F1205" s="184">
        <v>77850</v>
      </c>
      <c r="G1205" s="188"/>
      <c r="H1205" s="188"/>
      <c r="I1205" s="184">
        <v>304860</v>
      </c>
    </row>
    <row r="1206" spans="1:9">
      <c r="A1206" s="534"/>
      <c r="B1206" s="532"/>
      <c r="C1206" s="182">
        <v>44958</v>
      </c>
      <c r="D1206" s="183">
        <v>234386.7</v>
      </c>
      <c r="E1206" s="182">
        <v>44958</v>
      </c>
      <c r="F1206" s="184">
        <v>72213.3</v>
      </c>
      <c r="G1206" s="188"/>
      <c r="H1206" s="188"/>
      <c r="I1206" s="184">
        <v>240400</v>
      </c>
    </row>
    <row r="1207" spans="1:9">
      <c r="A1207" s="534"/>
      <c r="B1207" s="532"/>
      <c r="C1207" s="182">
        <v>44986</v>
      </c>
      <c r="D1207" s="183">
        <v>367459.7</v>
      </c>
      <c r="E1207" s="182">
        <v>44986</v>
      </c>
      <c r="F1207" s="184">
        <v>104280.3</v>
      </c>
      <c r="G1207" s="188"/>
      <c r="H1207" s="188"/>
      <c r="I1207" s="184">
        <v>277180</v>
      </c>
    </row>
    <row r="1208" spans="1:9">
      <c r="A1208" s="534"/>
      <c r="B1208" s="532"/>
      <c r="C1208" s="182">
        <v>45017</v>
      </c>
      <c r="D1208" s="183">
        <v>418933.30000000005</v>
      </c>
      <c r="E1208" s="182">
        <v>45017</v>
      </c>
      <c r="F1208" s="184">
        <v>200306.69999999998</v>
      </c>
      <c r="G1208" s="188"/>
      <c r="H1208" s="188"/>
      <c r="I1208" s="184">
        <v>396500</v>
      </c>
    </row>
    <row r="1209" spans="1:9">
      <c r="A1209" s="534"/>
      <c r="B1209" s="532"/>
      <c r="C1209" s="182">
        <v>45047</v>
      </c>
      <c r="D1209" s="183">
        <v>432187.60000000003</v>
      </c>
      <c r="E1209" s="182">
        <v>45047</v>
      </c>
      <c r="F1209" s="184">
        <v>216572.39999999997</v>
      </c>
      <c r="G1209" s="188"/>
      <c r="H1209" s="188"/>
      <c r="I1209" s="184">
        <v>434440</v>
      </c>
    </row>
    <row r="1210" spans="1:9">
      <c r="A1210" s="534"/>
      <c r="B1210" s="532"/>
      <c r="C1210" s="182">
        <v>45078</v>
      </c>
      <c r="D1210" s="183">
        <v>390274.19999999995</v>
      </c>
      <c r="E1210" s="182">
        <v>45078</v>
      </c>
      <c r="F1210" s="184">
        <v>212905.80000000002</v>
      </c>
      <c r="G1210" s="188"/>
      <c r="H1210" s="188"/>
      <c r="I1210" s="184">
        <v>420040</v>
      </c>
    </row>
    <row r="1211" spans="1:9">
      <c r="A1211" s="534"/>
      <c r="B1211" s="532"/>
      <c r="C1211" s="182">
        <v>45108</v>
      </c>
      <c r="D1211" s="183">
        <v>287282.90000000002</v>
      </c>
      <c r="E1211" s="182">
        <v>45108</v>
      </c>
      <c r="F1211" s="184">
        <v>151937.1</v>
      </c>
      <c r="G1211" s="188"/>
      <c r="H1211" s="188"/>
      <c r="I1211" s="184">
        <v>410480</v>
      </c>
    </row>
    <row r="1212" spans="1:9">
      <c r="A1212" s="534"/>
      <c r="B1212" s="532"/>
      <c r="C1212" s="182">
        <v>45139</v>
      </c>
      <c r="D1212" s="183">
        <v>418933.30000000005</v>
      </c>
      <c r="E1212" s="182">
        <v>45139</v>
      </c>
      <c r="F1212" s="184">
        <v>200306.69999999998</v>
      </c>
      <c r="G1212" s="188"/>
      <c r="H1212" s="188"/>
      <c r="I1212" s="184">
        <v>399800</v>
      </c>
    </row>
    <row r="1213" spans="1:9">
      <c r="A1213" s="534"/>
      <c r="B1213" s="533"/>
      <c r="C1213" s="182">
        <v>45170</v>
      </c>
      <c r="D1213" s="183">
        <v>291071.90000000002</v>
      </c>
      <c r="E1213" s="182">
        <v>45170</v>
      </c>
      <c r="F1213" s="184">
        <v>142388.1</v>
      </c>
      <c r="G1213" s="188"/>
      <c r="H1213" s="188"/>
      <c r="I1213" s="184">
        <v>387100</v>
      </c>
    </row>
    <row r="1214" spans="1:9">
      <c r="A1214" s="534">
        <v>70</v>
      </c>
      <c r="B1214" s="531" t="s">
        <v>2263</v>
      </c>
      <c r="C1214" s="182">
        <v>44652</v>
      </c>
      <c r="D1214" s="183">
        <v>3096438.5999999996</v>
      </c>
      <c r="E1214" s="182">
        <v>44652</v>
      </c>
      <c r="F1214" s="184">
        <v>1131521.4000000001</v>
      </c>
      <c r="G1214" s="188"/>
      <c r="H1214" s="188"/>
      <c r="I1214" s="184">
        <v>236219.2</v>
      </c>
    </row>
    <row r="1215" spans="1:9">
      <c r="A1215" s="534"/>
      <c r="B1215" s="532"/>
      <c r="C1215" s="182">
        <v>44682</v>
      </c>
      <c r="D1215" s="183">
        <v>3420327.9000000004</v>
      </c>
      <c r="E1215" s="182">
        <v>44682</v>
      </c>
      <c r="F1215" s="184">
        <v>660572.09999999986</v>
      </c>
      <c r="G1215" s="188"/>
      <c r="H1215" s="188"/>
      <c r="I1215" s="184">
        <v>155238.79999999999</v>
      </c>
    </row>
    <row r="1216" spans="1:9">
      <c r="A1216" s="534"/>
      <c r="B1216" s="532"/>
      <c r="C1216" s="182">
        <v>44713</v>
      </c>
      <c r="D1216" s="183">
        <v>2786504.7</v>
      </c>
      <c r="E1216" s="182">
        <v>44713</v>
      </c>
      <c r="F1216" s="184">
        <v>801555.29999999993</v>
      </c>
      <c r="G1216" s="188"/>
      <c r="H1216" s="188"/>
      <c r="I1216" s="184">
        <v>86485.2</v>
      </c>
    </row>
    <row r="1217" spans="1:9">
      <c r="A1217" s="534"/>
      <c r="B1217" s="532"/>
      <c r="C1217" s="182">
        <v>44743</v>
      </c>
      <c r="D1217" s="183">
        <v>3093687.5999999996</v>
      </c>
      <c r="E1217" s="182">
        <v>44743</v>
      </c>
      <c r="F1217" s="184">
        <v>1523156.4000000001</v>
      </c>
      <c r="G1217" s="188"/>
      <c r="H1217" s="188"/>
      <c r="I1217" s="184">
        <v>88358.399999999994</v>
      </c>
    </row>
    <row r="1218" spans="1:9">
      <c r="A1218" s="534"/>
      <c r="B1218" s="532"/>
      <c r="C1218" s="182">
        <v>44774</v>
      </c>
      <c r="D1218" s="183">
        <v>3634801.8</v>
      </c>
      <c r="E1218" s="182">
        <v>44774</v>
      </c>
      <c r="F1218" s="184">
        <v>1102678.2</v>
      </c>
      <c r="G1218" s="188"/>
      <c r="H1218" s="188"/>
      <c r="I1218" s="184">
        <v>141561.79999999999</v>
      </c>
    </row>
    <row r="1219" spans="1:9">
      <c r="A1219" s="534"/>
      <c r="B1219" s="532"/>
      <c r="C1219" s="182">
        <v>44805</v>
      </c>
      <c r="D1219" s="183">
        <v>3902552.0999999996</v>
      </c>
      <c r="E1219" s="182">
        <v>44805</v>
      </c>
      <c r="F1219" s="184">
        <v>1163187.9000000001</v>
      </c>
      <c r="G1219" s="188"/>
      <c r="H1219" s="188"/>
      <c r="I1219" s="184">
        <v>202291.20000000001</v>
      </c>
    </row>
    <row r="1220" spans="1:9">
      <c r="A1220" s="534"/>
      <c r="B1220" s="532"/>
      <c r="C1220" s="182">
        <v>44835</v>
      </c>
      <c r="D1220" s="183">
        <v>2907125.4000000004</v>
      </c>
      <c r="E1220" s="182">
        <v>44835</v>
      </c>
      <c r="F1220" s="184">
        <v>884694.59999999986</v>
      </c>
      <c r="G1220" s="188"/>
      <c r="H1220" s="188"/>
      <c r="I1220" s="184">
        <v>184896</v>
      </c>
    </row>
    <row r="1221" spans="1:9">
      <c r="A1221" s="534"/>
      <c r="B1221" s="532"/>
      <c r="C1221" s="182">
        <v>44866</v>
      </c>
      <c r="D1221" s="183">
        <v>2664006.6</v>
      </c>
      <c r="E1221" s="182">
        <v>44866</v>
      </c>
      <c r="F1221" s="184">
        <v>805253.4</v>
      </c>
      <c r="G1221" s="188"/>
      <c r="H1221" s="188"/>
      <c r="I1221" s="184">
        <v>204183.8</v>
      </c>
    </row>
    <row r="1222" spans="1:9">
      <c r="A1222" s="534"/>
      <c r="B1222" s="532"/>
      <c r="C1222" s="182">
        <v>44896</v>
      </c>
      <c r="D1222" s="183">
        <v>2026123.7999999998</v>
      </c>
      <c r="E1222" s="182">
        <v>44896</v>
      </c>
      <c r="F1222" s="184">
        <v>651796.20000000007</v>
      </c>
      <c r="G1222" s="188"/>
      <c r="H1222" s="188"/>
      <c r="I1222" s="184">
        <v>175949.2</v>
      </c>
    </row>
    <row r="1223" spans="1:9">
      <c r="A1223" s="534"/>
      <c r="B1223" s="532"/>
      <c r="C1223" s="182">
        <v>44927</v>
      </c>
      <c r="D1223" s="183">
        <v>1884291.9</v>
      </c>
      <c r="E1223" s="182">
        <v>44927</v>
      </c>
      <c r="F1223" s="184">
        <v>589688.1</v>
      </c>
      <c r="G1223" s="188"/>
      <c r="H1223" s="188"/>
      <c r="I1223" s="184">
        <v>164306.79999999999</v>
      </c>
    </row>
    <row r="1224" spans="1:9">
      <c r="A1224" s="534"/>
      <c r="B1224" s="532"/>
      <c r="C1224" s="182">
        <v>44958</v>
      </c>
      <c r="D1224" s="183">
        <v>2536982.7000000002</v>
      </c>
      <c r="E1224" s="182">
        <v>44958</v>
      </c>
      <c r="F1224" s="184">
        <v>790377.29999999993</v>
      </c>
      <c r="G1224" s="188"/>
      <c r="H1224" s="188"/>
      <c r="I1224" s="184">
        <v>132260.79999999999</v>
      </c>
    </row>
    <row r="1225" spans="1:9">
      <c r="A1225" s="534"/>
      <c r="B1225" s="532"/>
      <c r="C1225" s="182">
        <v>44986</v>
      </c>
      <c r="D1225" s="183">
        <v>3765503.4000000004</v>
      </c>
      <c r="E1225" s="182">
        <v>44986</v>
      </c>
      <c r="F1225" s="184">
        <v>1210476.5999999999</v>
      </c>
      <c r="G1225" s="188"/>
      <c r="H1225" s="188"/>
      <c r="I1225" s="184">
        <v>156499.79999999999</v>
      </c>
    </row>
    <row r="1226" spans="1:9">
      <c r="A1226" s="534"/>
      <c r="B1226" s="532"/>
      <c r="C1226" s="182">
        <v>45017</v>
      </c>
      <c r="D1226" s="183">
        <v>3906221.0999999996</v>
      </c>
      <c r="E1226" s="182">
        <v>45017</v>
      </c>
      <c r="F1226" s="184">
        <v>1983078.9000000001</v>
      </c>
      <c r="G1226" s="188"/>
      <c r="H1226" s="188"/>
      <c r="I1226" s="184">
        <v>245376</v>
      </c>
    </row>
    <row r="1227" spans="1:9">
      <c r="A1227" s="534"/>
      <c r="B1227" s="532"/>
      <c r="C1227" s="182">
        <v>45047</v>
      </c>
      <c r="D1227" s="183">
        <v>4435125.3000000007</v>
      </c>
      <c r="E1227" s="182">
        <v>45047</v>
      </c>
      <c r="F1227" s="184">
        <v>2215154.6999999997</v>
      </c>
      <c r="G1227" s="188"/>
      <c r="H1227" s="188"/>
      <c r="I1227" s="184">
        <v>284580</v>
      </c>
    </row>
    <row r="1228" spans="1:9">
      <c r="A1228" s="534"/>
      <c r="B1228" s="532"/>
      <c r="C1228" s="182">
        <v>45078</v>
      </c>
      <c r="D1228" s="183">
        <v>3397129.8000000003</v>
      </c>
      <c r="E1228" s="182">
        <v>45078</v>
      </c>
      <c r="F1228" s="184">
        <v>1687786.1999999997</v>
      </c>
      <c r="G1228" s="188"/>
      <c r="H1228" s="188"/>
      <c r="I1228" s="184">
        <v>287487.8</v>
      </c>
    </row>
    <row r="1229" spans="1:9">
      <c r="A1229" s="534"/>
      <c r="B1229" s="532"/>
      <c r="C1229" s="182">
        <v>45108</v>
      </c>
      <c r="D1229" s="183">
        <v>3093687.5999999996</v>
      </c>
      <c r="E1229" s="182">
        <v>45108</v>
      </c>
      <c r="F1229" s="184">
        <v>1523156.4000000001</v>
      </c>
      <c r="G1229" s="188"/>
      <c r="H1229" s="188"/>
      <c r="I1229" s="184">
        <v>275739.2</v>
      </c>
    </row>
    <row r="1230" spans="1:9">
      <c r="A1230" s="534"/>
      <c r="B1230" s="532"/>
      <c r="C1230" s="182">
        <v>45139</v>
      </c>
      <c r="D1230" s="183">
        <v>3906221.0999999996</v>
      </c>
      <c r="E1230" s="182">
        <v>45139</v>
      </c>
      <c r="F1230" s="184">
        <v>1983078.9000000001</v>
      </c>
      <c r="G1230" s="188"/>
      <c r="H1230" s="188"/>
      <c r="I1230" s="184">
        <v>269297.59999999998</v>
      </c>
    </row>
    <row r="1231" spans="1:9">
      <c r="A1231" s="534"/>
      <c r="B1231" s="533"/>
      <c r="C1231" s="182">
        <v>45170</v>
      </c>
      <c r="D1231" s="183">
        <v>4061876.0999999996</v>
      </c>
      <c r="E1231" s="182">
        <v>45170</v>
      </c>
      <c r="F1231" s="184">
        <v>2095407.9000000001</v>
      </c>
      <c r="G1231" s="188"/>
      <c r="H1231" s="188"/>
      <c r="I1231" s="184">
        <v>257619.4</v>
      </c>
    </row>
    <row r="1232" spans="1:9">
      <c r="A1232" s="534">
        <v>71</v>
      </c>
      <c r="B1232" s="531" t="s">
        <v>2255</v>
      </c>
      <c r="C1232" s="182">
        <v>44652</v>
      </c>
      <c r="D1232" s="183">
        <v>297178.2</v>
      </c>
      <c r="E1232" s="182">
        <v>44652</v>
      </c>
      <c r="F1232" s="184">
        <v>28801.799999999996</v>
      </c>
      <c r="G1232" s="188"/>
      <c r="H1232" s="188"/>
      <c r="I1232" s="184">
        <v>2479514</v>
      </c>
    </row>
    <row r="1233" spans="1:9">
      <c r="A1233" s="534"/>
      <c r="B1233" s="532"/>
      <c r="C1233" s="182">
        <v>44682</v>
      </c>
      <c r="D1233" s="183">
        <v>294399.90000000002</v>
      </c>
      <c r="E1233" s="182">
        <v>44682</v>
      </c>
      <c r="F1233" s="184">
        <v>39392.099999999991</v>
      </c>
      <c r="G1233" s="188"/>
      <c r="H1233" s="188"/>
      <c r="I1233" s="184">
        <v>2267876.16</v>
      </c>
    </row>
    <row r="1234" spans="1:9">
      <c r="A1234" s="534"/>
      <c r="B1234" s="532"/>
      <c r="C1234" s="182">
        <v>44713</v>
      </c>
      <c r="D1234" s="183">
        <v>294857.09999999998</v>
      </c>
      <c r="E1234" s="182">
        <v>44713</v>
      </c>
      <c r="F1234" s="184">
        <v>34038.9</v>
      </c>
      <c r="G1234" s="188"/>
      <c r="H1234" s="188"/>
      <c r="I1234" s="184">
        <v>1335054.74</v>
      </c>
    </row>
    <row r="1235" spans="1:9">
      <c r="A1235" s="534"/>
      <c r="B1235" s="532"/>
      <c r="C1235" s="182">
        <v>44743</v>
      </c>
      <c r="D1235" s="183">
        <v>310054.5</v>
      </c>
      <c r="E1235" s="182">
        <v>44743</v>
      </c>
      <c r="F1235" s="184">
        <v>103315.5</v>
      </c>
      <c r="G1235" s="188"/>
      <c r="H1235" s="188"/>
      <c r="I1235" s="184">
        <v>2022315.57</v>
      </c>
    </row>
    <row r="1236" spans="1:9">
      <c r="A1236" s="534"/>
      <c r="B1236" s="532"/>
      <c r="C1236" s="182">
        <v>44774</v>
      </c>
      <c r="D1236" s="183">
        <v>298723.5</v>
      </c>
      <c r="E1236" s="182">
        <v>44774</v>
      </c>
      <c r="F1236" s="184">
        <v>27238.5</v>
      </c>
      <c r="G1236" s="188"/>
      <c r="H1236" s="188"/>
      <c r="I1236" s="184">
        <v>964345.95</v>
      </c>
    </row>
    <row r="1237" spans="1:9">
      <c r="A1237" s="534"/>
      <c r="B1237" s="532"/>
      <c r="C1237" s="182">
        <v>44805</v>
      </c>
      <c r="D1237" s="183">
        <v>322145.09999999998</v>
      </c>
      <c r="E1237" s="182">
        <v>44805</v>
      </c>
      <c r="F1237" s="184">
        <v>25290.899999999998</v>
      </c>
      <c r="G1237" s="188"/>
      <c r="H1237" s="188"/>
      <c r="I1237" s="184">
        <v>1115124.25</v>
      </c>
    </row>
    <row r="1238" spans="1:9">
      <c r="A1238" s="534"/>
      <c r="B1238" s="532"/>
      <c r="C1238" s="182">
        <v>44835</v>
      </c>
      <c r="D1238" s="183">
        <v>353150.1</v>
      </c>
      <c r="E1238" s="182">
        <v>44835</v>
      </c>
      <c r="F1238" s="184">
        <v>17271.899999999998</v>
      </c>
      <c r="G1238" s="188"/>
      <c r="H1238" s="188"/>
      <c r="I1238" s="184">
        <v>827389.39</v>
      </c>
    </row>
    <row r="1239" spans="1:9">
      <c r="A1239" s="534"/>
      <c r="B1239" s="532"/>
      <c r="C1239" s="182">
        <v>44866</v>
      </c>
      <c r="D1239" s="183">
        <v>376576.2</v>
      </c>
      <c r="E1239" s="182">
        <v>44866</v>
      </c>
      <c r="F1239" s="184">
        <v>15031.800000000001</v>
      </c>
      <c r="G1239" s="188"/>
      <c r="H1239" s="188"/>
      <c r="I1239" s="184">
        <v>942957.12</v>
      </c>
    </row>
    <row r="1240" spans="1:9">
      <c r="A1240" s="534"/>
      <c r="B1240" s="532"/>
      <c r="C1240" s="182">
        <v>44896</v>
      </c>
      <c r="D1240" s="183">
        <v>370878.3</v>
      </c>
      <c r="E1240" s="182">
        <v>44896</v>
      </c>
      <c r="F1240" s="184">
        <v>21485.7</v>
      </c>
      <c r="G1240" s="188"/>
      <c r="H1240" s="188"/>
      <c r="I1240" s="184">
        <v>936610.92</v>
      </c>
    </row>
    <row r="1241" spans="1:9">
      <c r="A1241" s="534"/>
      <c r="B1241" s="532"/>
      <c r="C1241" s="182">
        <v>44927</v>
      </c>
      <c r="D1241" s="183">
        <v>442152</v>
      </c>
      <c r="E1241" s="182">
        <v>44927</v>
      </c>
      <c r="F1241" s="184">
        <v>0</v>
      </c>
      <c r="G1241" s="188"/>
      <c r="H1241" s="188"/>
      <c r="I1241" s="184">
        <v>698151.16</v>
      </c>
    </row>
    <row r="1242" spans="1:9">
      <c r="A1242" s="534"/>
      <c r="B1242" s="532"/>
      <c r="C1242" s="182">
        <v>44958</v>
      </c>
      <c r="D1242" s="183">
        <v>288539.09999999998</v>
      </c>
      <c r="E1242" s="182">
        <v>44958</v>
      </c>
      <c r="F1242" s="184">
        <v>28980.899999999998</v>
      </c>
      <c r="G1242" s="188"/>
      <c r="H1242" s="188"/>
      <c r="I1242" s="184"/>
    </row>
    <row r="1243" spans="1:9">
      <c r="A1243" s="534"/>
      <c r="B1243" s="532"/>
      <c r="C1243" s="182">
        <v>44986</v>
      </c>
      <c r="D1243" s="183">
        <v>366177.6</v>
      </c>
      <c r="E1243" s="182">
        <v>44986</v>
      </c>
      <c r="F1243" s="184">
        <v>37184.400000000001</v>
      </c>
      <c r="G1243" s="188"/>
      <c r="H1243" s="188"/>
      <c r="I1243" s="184">
        <v>4720513.9800000004</v>
      </c>
    </row>
    <row r="1244" spans="1:9">
      <c r="A1244" s="534"/>
      <c r="B1244" s="532"/>
      <c r="C1244" s="182">
        <v>45017</v>
      </c>
      <c r="D1244" s="183">
        <v>260586</v>
      </c>
      <c r="E1244" s="182">
        <v>45017</v>
      </c>
      <c r="F1244" s="184">
        <v>100944</v>
      </c>
      <c r="G1244" s="188"/>
      <c r="H1244" s="188"/>
      <c r="I1244" s="184">
        <v>4151367.2</v>
      </c>
    </row>
    <row r="1245" spans="1:9">
      <c r="A1245" s="534"/>
      <c r="B1245" s="532"/>
      <c r="C1245" s="182">
        <v>45047</v>
      </c>
      <c r="D1245" s="183">
        <v>321464.7</v>
      </c>
      <c r="E1245" s="182">
        <v>45047</v>
      </c>
      <c r="F1245" s="184">
        <v>123729.3</v>
      </c>
      <c r="G1245" s="188"/>
      <c r="H1245" s="188"/>
      <c r="I1245" s="184">
        <v>5659070.6699999999</v>
      </c>
    </row>
    <row r="1246" spans="1:9">
      <c r="A1246" s="534"/>
      <c r="B1246" s="532"/>
      <c r="C1246" s="182">
        <v>45078</v>
      </c>
      <c r="D1246" s="183">
        <v>311387.40000000002</v>
      </c>
      <c r="E1246" s="182">
        <v>45078</v>
      </c>
      <c r="F1246" s="184">
        <v>108192.59999999999</v>
      </c>
      <c r="G1246" s="188"/>
      <c r="H1246" s="188"/>
      <c r="I1246" s="184">
        <v>7614219.7599999998</v>
      </c>
    </row>
    <row r="1247" spans="1:9">
      <c r="A1247" s="534"/>
      <c r="B1247" s="532"/>
      <c r="C1247" s="182">
        <v>45108</v>
      </c>
      <c r="D1247" s="183">
        <v>310054.5</v>
      </c>
      <c r="E1247" s="182">
        <v>45108</v>
      </c>
      <c r="F1247" s="184">
        <v>103315.5</v>
      </c>
      <c r="G1247" s="188"/>
      <c r="H1247" s="188"/>
      <c r="I1247" s="184">
        <v>7765827.2999999998</v>
      </c>
    </row>
    <row r="1248" spans="1:9">
      <c r="A1248" s="534"/>
      <c r="B1248" s="532"/>
      <c r="C1248" s="182">
        <v>45139</v>
      </c>
      <c r="D1248" s="183">
        <v>260586</v>
      </c>
      <c r="E1248" s="182">
        <v>45139</v>
      </c>
      <c r="F1248" s="184">
        <v>100944</v>
      </c>
      <c r="G1248" s="188"/>
      <c r="H1248" s="188"/>
      <c r="I1248" s="184">
        <v>6695732.4000000004</v>
      </c>
    </row>
    <row r="1249" spans="1:9">
      <c r="A1249" s="534"/>
      <c r="B1249" s="533"/>
      <c r="C1249" s="182">
        <v>45170</v>
      </c>
      <c r="D1249" s="183">
        <v>293101.2</v>
      </c>
      <c r="E1249" s="182">
        <v>45170</v>
      </c>
      <c r="F1249" s="184">
        <v>94708.800000000003</v>
      </c>
      <c r="G1249" s="188"/>
      <c r="H1249" s="188"/>
      <c r="I1249" s="184">
        <v>6768596.9500000002</v>
      </c>
    </row>
    <row r="1250" spans="1:9">
      <c r="A1250" s="534">
        <v>72</v>
      </c>
      <c r="B1250" s="531" t="s">
        <v>2254</v>
      </c>
      <c r="C1250" s="182">
        <v>44652</v>
      </c>
      <c r="D1250" s="183">
        <v>332747.09999999998</v>
      </c>
      <c r="E1250" s="182">
        <v>44652</v>
      </c>
      <c r="F1250" s="184">
        <v>132012.9</v>
      </c>
      <c r="G1250" s="188"/>
      <c r="H1250" s="188"/>
      <c r="I1250" s="184">
        <v>994812.6</v>
      </c>
    </row>
    <row r="1251" spans="1:9">
      <c r="A1251" s="534"/>
      <c r="B1251" s="532"/>
      <c r="C1251" s="182">
        <v>44682</v>
      </c>
      <c r="D1251" s="183">
        <v>308797.2</v>
      </c>
      <c r="E1251" s="182">
        <v>44682</v>
      </c>
      <c r="F1251" s="184">
        <v>112582.8</v>
      </c>
      <c r="G1251" s="188"/>
      <c r="H1251" s="188"/>
      <c r="I1251" s="184">
        <v>750838.2</v>
      </c>
    </row>
    <row r="1252" spans="1:9">
      <c r="A1252" s="534"/>
      <c r="B1252" s="532"/>
      <c r="C1252" s="182">
        <v>44713</v>
      </c>
      <c r="D1252" s="183">
        <v>391867.19999999995</v>
      </c>
      <c r="E1252" s="182">
        <v>44713</v>
      </c>
      <c r="F1252" s="184">
        <v>155512.80000000002</v>
      </c>
      <c r="G1252" s="188"/>
      <c r="H1252" s="188"/>
      <c r="I1252" s="184">
        <v>642178.80000000005</v>
      </c>
    </row>
    <row r="1253" spans="1:9">
      <c r="A1253" s="534"/>
      <c r="B1253" s="532"/>
      <c r="C1253" s="182">
        <v>44743</v>
      </c>
      <c r="D1253" s="183">
        <v>343382.4</v>
      </c>
      <c r="E1253" s="182">
        <v>44743</v>
      </c>
      <c r="F1253" s="184">
        <v>221637.6</v>
      </c>
      <c r="G1253" s="188"/>
      <c r="H1253" s="188"/>
      <c r="I1253" s="184">
        <v>639094.19999999995</v>
      </c>
    </row>
    <row r="1254" spans="1:9">
      <c r="A1254" s="534"/>
      <c r="B1254" s="532"/>
      <c r="C1254" s="182">
        <v>44774</v>
      </c>
      <c r="D1254" s="183">
        <v>375696.9</v>
      </c>
      <c r="E1254" s="182">
        <v>44774</v>
      </c>
      <c r="F1254" s="184">
        <v>146123.1</v>
      </c>
      <c r="G1254" s="188"/>
      <c r="H1254" s="188"/>
      <c r="I1254" s="184">
        <v>925554.6</v>
      </c>
    </row>
    <row r="1255" spans="1:9">
      <c r="A1255" s="534"/>
      <c r="B1255" s="532"/>
      <c r="C1255" s="182">
        <v>44805</v>
      </c>
      <c r="D1255" s="183">
        <v>381193.19999999995</v>
      </c>
      <c r="E1255" s="182">
        <v>44805</v>
      </c>
      <c r="F1255" s="184">
        <v>144046.80000000002</v>
      </c>
      <c r="G1255" s="188"/>
      <c r="H1255" s="188"/>
      <c r="I1255" s="184">
        <v>706489.8</v>
      </c>
    </row>
    <row r="1256" spans="1:9">
      <c r="A1256" s="534"/>
      <c r="B1256" s="532"/>
      <c r="C1256" s="182">
        <v>44835</v>
      </c>
      <c r="D1256" s="183">
        <v>306140.40000000002</v>
      </c>
      <c r="E1256" s="182">
        <v>44835</v>
      </c>
      <c r="F1256" s="184">
        <v>113979.59999999999</v>
      </c>
      <c r="G1256" s="188"/>
      <c r="H1256" s="188"/>
      <c r="I1256" s="184">
        <v>550513.80000000005</v>
      </c>
    </row>
    <row r="1257" spans="1:9">
      <c r="A1257" s="534"/>
      <c r="B1257" s="532"/>
      <c r="C1257" s="182">
        <v>44866</v>
      </c>
      <c r="D1257" s="183">
        <v>284625</v>
      </c>
      <c r="E1257" s="182">
        <v>44866</v>
      </c>
      <c r="F1257" s="184">
        <v>103815</v>
      </c>
      <c r="G1257" s="188"/>
      <c r="H1257" s="188"/>
      <c r="I1257" s="184">
        <v>673548.6</v>
      </c>
    </row>
    <row r="1258" spans="1:9">
      <c r="A1258" s="534"/>
      <c r="B1258" s="532"/>
      <c r="C1258" s="182">
        <v>44896</v>
      </c>
      <c r="D1258" s="183">
        <v>260341.2</v>
      </c>
      <c r="E1258" s="182">
        <v>44896</v>
      </c>
      <c r="F1258" s="184">
        <v>99118.8</v>
      </c>
      <c r="G1258" s="188"/>
      <c r="H1258" s="188"/>
      <c r="I1258" s="184">
        <v>770218.8</v>
      </c>
    </row>
    <row r="1259" spans="1:9">
      <c r="A1259" s="534"/>
      <c r="B1259" s="532"/>
      <c r="C1259" s="182">
        <v>44927</v>
      </c>
      <c r="D1259" s="183">
        <v>269096.40000000002</v>
      </c>
      <c r="E1259" s="182">
        <v>44927</v>
      </c>
      <c r="F1259" s="184">
        <v>105303.59999999999</v>
      </c>
      <c r="G1259" s="188"/>
      <c r="H1259" s="188"/>
      <c r="I1259" s="184">
        <v>2012018.4</v>
      </c>
    </row>
    <row r="1260" spans="1:9">
      <c r="A1260" s="534"/>
      <c r="B1260" s="532"/>
      <c r="C1260" s="182">
        <v>44958</v>
      </c>
      <c r="D1260" s="183">
        <v>353217.6</v>
      </c>
      <c r="E1260" s="182">
        <v>44958</v>
      </c>
      <c r="F1260" s="184">
        <v>3542.4</v>
      </c>
      <c r="G1260" s="188"/>
      <c r="H1260" s="188"/>
      <c r="I1260" s="184">
        <v>1889361.6</v>
      </c>
    </row>
    <row r="1261" spans="1:9">
      <c r="A1261" s="534"/>
      <c r="B1261" s="532"/>
      <c r="C1261" s="182">
        <v>44986</v>
      </c>
      <c r="D1261" s="183">
        <v>240493.5</v>
      </c>
      <c r="E1261" s="182">
        <v>44986</v>
      </c>
      <c r="F1261" s="184">
        <v>224266.5</v>
      </c>
      <c r="G1261" s="188"/>
      <c r="H1261" s="188"/>
      <c r="I1261" s="184">
        <v>772749.6</v>
      </c>
    </row>
    <row r="1262" spans="1:9">
      <c r="A1262" s="534"/>
      <c r="B1262" s="532"/>
      <c r="C1262" s="182">
        <v>45017</v>
      </c>
      <c r="D1262" s="183">
        <v>279022.5</v>
      </c>
      <c r="E1262" s="182">
        <v>45017</v>
      </c>
      <c r="F1262" s="184">
        <v>178537.5</v>
      </c>
      <c r="G1262" s="188"/>
      <c r="H1262" s="188"/>
      <c r="I1262" s="184">
        <v>877707.6</v>
      </c>
    </row>
    <row r="1263" spans="1:9">
      <c r="A1263" s="534"/>
      <c r="B1263" s="532"/>
      <c r="C1263" s="182">
        <v>45047</v>
      </c>
      <c r="D1263" s="183">
        <v>382945.5</v>
      </c>
      <c r="E1263" s="182">
        <v>45047</v>
      </c>
      <c r="F1263" s="184">
        <v>242554.5</v>
      </c>
      <c r="G1263" s="188"/>
      <c r="H1263" s="188"/>
      <c r="I1263" s="184">
        <v>981960</v>
      </c>
    </row>
    <row r="1264" spans="1:9">
      <c r="A1264" s="534"/>
      <c r="B1264" s="532"/>
      <c r="C1264" s="182">
        <v>45078</v>
      </c>
      <c r="D1264" s="183">
        <v>344410.19999999995</v>
      </c>
      <c r="E1264" s="182">
        <v>45078</v>
      </c>
      <c r="F1264" s="184">
        <v>225649.80000000002</v>
      </c>
      <c r="G1264" s="188"/>
      <c r="H1264" s="188"/>
      <c r="I1264" s="184">
        <v>2380158</v>
      </c>
    </row>
    <row r="1265" spans="1:9">
      <c r="A1265" s="534"/>
      <c r="B1265" s="532"/>
      <c r="C1265" s="182">
        <v>45108</v>
      </c>
      <c r="D1265" s="183">
        <v>343382.4</v>
      </c>
      <c r="E1265" s="182">
        <v>45108</v>
      </c>
      <c r="F1265" s="184">
        <v>221637.6</v>
      </c>
      <c r="G1265" s="188"/>
      <c r="H1265" s="188"/>
      <c r="I1265" s="184">
        <v>1095150</v>
      </c>
    </row>
    <row r="1266" spans="1:9">
      <c r="A1266" s="534"/>
      <c r="B1266" s="532"/>
      <c r="C1266" s="182">
        <v>45139</v>
      </c>
      <c r="D1266" s="183">
        <v>279022.5</v>
      </c>
      <c r="E1266" s="182">
        <v>45139</v>
      </c>
      <c r="F1266" s="184">
        <v>178537.5</v>
      </c>
      <c r="G1266" s="188"/>
      <c r="H1266" s="188"/>
      <c r="I1266" s="184">
        <v>1078228.8</v>
      </c>
    </row>
    <row r="1267" spans="1:9">
      <c r="A1267" s="534"/>
      <c r="B1267" s="533"/>
      <c r="C1267" s="182">
        <v>45170</v>
      </c>
      <c r="D1267" s="183">
        <v>312791.40000000002</v>
      </c>
      <c r="E1267" s="182">
        <v>45170</v>
      </c>
      <c r="F1267" s="184">
        <v>207768.6</v>
      </c>
      <c r="G1267" s="188"/>
      <c r="H1267" s="188"/>
      <c r="I1267" s="184">
        <v>837323.4</v>
      </c>
    </row>
    <row r="1268" spans="1:9">
      <c r="A1268" s="534">
        <v>73</v>
      </c>
      <c r="B1268" s="531" t="s">
        <v>2252</v>
      </c>
      <c r="C1268" s="182">
        <v>44652</v>
      </c>
      <c r="D1268" s="183">
        <v>1719949.8</v>
      </c>
      <c r="E1268" s="182">
        <v>44652</v>
      </c>
      <c r="F1268" s="184">
        <v>504250.2</v>
      </c>
      <c r="G1268" s="188"/>
      <c r="H1268" s="188"/>
      <c r="I1268" s="184">
        <v>50825</v>
      </c>
    </row>
    <row r="1269" spans="1:9">
      <c r="A1269" s="534"/>
      <c r="B1269" s="532"/>
      <c r="C1269" s="182">
        <v>44682</v>
      </c>
      <c r="D1269" s="183">
        <v>1764688.5</v>
      </c>
      <c r="E1269" s="182">
        <v>44682</v>
      </c>
      <c r="F1269" s="184">
        <v>496111.5</v>
      </c>
      <c r="G1269" s="188"/>
      <c r="H1269" s="188"/>
      <c r="I1269" s="184">
        <v>36765</v>
      </c>
    </row>
    <row r="1270" spans="1:9">
      <c r="A1270" s="534"/>
      <c r="B1270" s="532"/>
      <c r="C1270" s="182">
        <v>44713</v>
      </c>
      <c r="D1270" s="183">
        <v>1751182.2000000002</v>
      </c>
      <c r="E1270" s="182">
        <v>44713</v>
      </c>
      <c r="F1270" s="184">
        <v>500617.79999999993</v>
      </c>
      <c r="G1270" s="188"/>
      <c r="H1270" s="188"/>
      <c r="I1270" s="184">
        <v>30249.200000000001</v>
      </c>
    </row>
    <row r="1271" spans="1:9">
      <c r="A1271" s="534"/>
      <c r="B1271" s="532"/>
      <c r="C1271" s="182">
        <v>44743</v>
      </c>
      <c r="D1271" s="183">
        <v>1563694.7999999998</v>
      </c>
      <c r="E1271" s="182">
        <v>44743</v>
      </c>
      <c r="F1271" s="184">
        <v>807505.20000000007</v>
      </c>
      <c r="G1271" s="188"/>
      <c r="H1271" s="188"/>
      <c r="I1271" s="184">
        <v>37094.400000000001</v>
      </c>
    </row>
    <row r="1272" spans="1:9">
      <c r="A1272" s="534"/>
      <c r="B1272" s="532"/>
      <c r="C1272" s="182">
        <v>44774</v>
      </c>
      <c r="D1272" s="183">
        <v>1631959.8</v>
      </c>
      <c r="E1272" s="182">
        <v>44774</v>
      </c>
      <c r="F1272" s="184">
        <v>489040.2</v>
      </c>
      <c r="G1272" s="188"/>
      <c r="H1272" s="188"/>
      <c r="I1272" s="184">
        <v>34114.5</v>
      </c>
    </row>
    <row r="1273" spans="1:9">
      <c r="A1273" s="534"/>
      <c r="B1273" s="532"/>
      <c r="C1273" s="182">
        <v>44805</v>
      </c>
      <c r="D1273" s="183">
        <v>1689550.2000000002</v>
      </c>
      <c r="E1273" s="182">
        <v>44805</v>
      </c>
      <c r="F1273" s="184">
        <v>488449.79999999993</v>
      </c>
      <c r="G1273" s="188"/>
      <c r="H1273" s="188"/>
      <c r="I1273" s="184">
        <v>43238.400000000001</v>
      </c>
    </row>
    <row r="1274" spans="1:9">
      <c r="A1274" s="534"/>
      <c r="B1274" s="532"/>
      <c r="C1274" s="182">
        <v>44835</v>
      </c>
      <c r="D1274" s="183">
        <v>1469907.6</v>
      </c>
      <c r="E1274" s="182">
        <v>44835</v>
      </c>
      <c r="F1274" s="184">
        <v>426092.39999999997</v>
      </c>
      <c r="G1274" s="188"/>
      <c r="H1274" s="188"/>
      <c r="I1274" s="184">
        <v>31711</v>
      </c>
    </row>
    <row r="1275" spans="1:9">
      <c r="A1275" s="534"/>
      <c r="B1275" s="532"/>
      <c r="C1275" s="182">
        <v>44866</v>
      </c>
      <c r="D1275" s="183">
        <v>1258499.1000000001</v>
      </c>
      <c r="E1275" s="182">
        <v>44866</v>
      </c>
      <c r="F1275" s="184">
        <v>364500.89999999997</v>
      </c>
      <c r="G1275" s="188"/>
      <c r="H1275" s="188"/>
      <c r="I1275" s="184">
        <v>39792</v>
      </c>
    </row>
    <row r="1276" spans="1:9">
      <c r="A1276" s="534"/>
      <c r="B1276" s="532"/>
      <c r="C1276" s="182">
        <v>44896</v>
      </c>
      <c r="D1276" s="183">
        <v>1086576.6000000001</v>
      </c>
      <c r="E1276" s="182">
        <v>44896</v>
      </c>
      <c r="F1276" s="184">
        <v>322223.39999999997</v>
      </c>
      <c r="G1276" s="188"/>
      <c r="H1276" s="188"/>
      <c r="I1276" s="184">
        <v>30531.200000000001</v>
      </c>
    </row>
    <row r="1277" spans="1:9">
      <c r="A1277" s="534"/>
      <c r="B1277" s="532"/>
      <c r="C1277" s="182">
        <v>44927</v>
      </c>
      <c r="D1277" s="183">
        <v>1418400</v>
      </c>
      <c r="E1277" s="182">
        <v>44927</v>
      </c>
      <c r="F1277" s="184">
        <v>0</v>
      </c>
      <c r="G1277" s="188"/>
      <c r="H1277" s="188"/>
      <c r="I1277" s="184">
        <v>22887.3</v>
      </c>
    </row>
    <row r="1278" spans="1:9">
      <c r="A1278" s="534"/>
      <c r="B1278" s="532"/>
      <c r="C1278" s="182">
        <v>44958</v>
      </c>
      <c r="D1278" s="183">
        <v>1566000</v>
      </c>
      <c r="E1278" s="182">
        <v>44958</v>
      </c>
      <c r="F1278" s="184">
        <v>0</v>
      </c>
      <c r="G1278" s="188"/>
      <c r="H1278" s="188"/>
      <c r="I1278" s="184">
        <v>18846</v>
      </c>
    </row>
    <row r="1279" spans="1:9">
      <c r="A1279" s="534"/>
      <c r="B1279" s="532"/>
      <c r="C1279" s="182">
        <v>44986</v>
      </c>
      <c r="D1279" s="183">
        <v>872997.90000000014</v>
      </c>
      <c r="E1279" s="182">
        <v>44986</v>
      </c>
      <c r="F1279" s="184">
        <v>1168802.0999999999</v>
      </c>
      <c r="G1279" s="188"/>
      <c r="H1279" s="188"/>
      <c r="I1279" s="184">
        <v>19565</v>
      </c>
    </row>
    <row r="1280" spans="1:9">
      <c r="A1280" s="534"/>
      <c r="B1280" s="532"/>
      <c r="C1280" s="182">
        <v>45017</v>
      </c>
      <c r="D1280" s="183">
        <v>1473352.2000000002</v>
      </c>
      <c r="E1280" s="182">
        <v>45017</v>
      </c>
      <c r="F1280" s="184">
        <v>746047.79999999993</v>
      </c>
      <c r="G1280" s="188"/>
      <c r="H1280" s="188"/>
      <c r="I1280" s="184">
        <v>50342.400000000001</v>
      </c>
    </row>
    <row r="1281" spans="1:9">
      <c r="A1281" s="534"/>
      <c r="B1281" s="532"/>
      <c r="C1281" s="182">
        <v>45047</v>
      </c>
      <c r="D1281" s="183">
        <v>1693132.2000000002</v>
      </c>
      <c r="E1281" s="182">
        <v>45047</v>
      </c>
      <c r="F1281" s="184">
        <v>852067.79999999993</v>
      </c>
      <c r="G1281" s="188"/>
      <c r="H1281" s="188"/>
      <c r="I1281" s="184">
        <v>63137.3</v>
      </c>
    </row>
    <row r="1282" spans="1:9">
      <c r="A1282" s="534"/>
      <c r="B1282" s="532"/>
      <c r="C1282" s="182">
        <v>45078</v>
      </c>
      <c r="D1282" s="183">
        <v>1636530.9000000001</v>
      </c>
      <c r="E1282" s="182">
        <v>45078</v>
      </c>
      <c r="F1282" s="184">
        <v>824669.09999999986</v>
      </c>
      <c r="G1282" s="188"/>
      <c r="H1282" s="188"/>
      <c r="I1282" s="184">
        <v>65281</v>
      </c>
    </row>
    <row r="1283" spans="1:9">
      <c r="A1283" s="534"/>
      <c r="B1283" s="532"/>
      <c r="C1283" s="182">
        <v>45108</v>
      </c>
      <c r="D1283" s="183">
        <v>1563694.7999999998</v>
      </c>
      <c r="E1283" s="182">
        <v>45108</v>
      </c>
      <c r="F1283" s="184">
        <v>807505.20000000007</v>
      </c>
      <c r="G1283" s="188"/>
      <c r="H1283" s="188"/>
      <c r="I1283" s="184">
        <v>63341</v>
      </c>
    </row>
    <row r="1284" spans="1:9">
      <c r="A1284" s="534"/>
      <c r="B1284" s="532"/>
      <c r="C1284" s="182">
        <v>45139</v>
      </c>
      <c r="D1284" s="183">
        <v>1473352.2000000002</v>
      </c>
      <c r="E1284" s="182">
        <v>45139</v>
      </c>
      <c r="F1284" s="184">
        <v>746047.79999999993</v>
      </c>
      <c r="G1284" s="188"/>
      <c r="H1284" s="188"/>
      <c r="I1284" s="184">
        <v>48672</v>
      </c>
    </row>
    <row r="1285" spans="1:9">
      <c r="A1285" s="534"/>
      <c r="B1285" s="533"/>
      <c r="C1285" s="182">
        <v>45170</v>
      </c>
      <c r="D1285" s="183">
        <v>1912562.4</v>
      </c>
      <c r="E1285" s="182">
        <v>45170</v>
      </c>
      <c r="F1285" s="184">
        <v>493437.60000000003</v>
      </c>
      <c r="G1285" s="188"/>
      <c r="H1285" s="188"/>
      <c r="I1285" s="184">
        <v>51283.199999999997</v>
      </c>
    </row>
    <row r="1286" spans="1:9">
      <c r="A1286" s="534">
        <v>74</v>
      </c>
      <c r="B1286" s="531" t="s">
        <v>2249</v>
      </c>
      <c r="C1286" s="182">
        <v>44652</v>
      </c>
      <c r="D1286" s="183">
        <v>164792.79999999999</v>
      </c>
      <c r="E1286" s="182">
        <v>44652</v>
      </c>
      <c r="F1286" s="184">
        <v>42487.200000000004</v>
      </c>
      <c r="G1286" s="188"/>
      <c r="H1286" s="188"/>
      <c r="I1286" s="184">
        <v>915948</v>
      </c>
    </row>
    <row r="1287" spans="1:9">
      <c r="A1287" s="534"/>
      <c r="B1287" s="532"/>
      <c r="C1287" s="182">
        <v>44682</v>
      </c>
      <c r="D1287" s="183">
        <v>160892.29999999999</v>
      </c>
      <c r="E1287" s="182">
        <v>44682</v>
      </c>
      <c r="F1287" s="184">
        <v>38207.700000000004</v>
      </c>
      <c r="G1287" s="188"/>
      <c r="H1287" s="188"/>
      <c r="I1287" s="184">
        <v>574398</v>
      </c>
    </row>
    <row r="1288" spans="1:9">
      <c r="A1288" s="534"/>
      <c r="B1288" s="532"/>
      <c r="C1288" s="182">
        <v>44713</v>
      </c>
      <c r="D1288" s="183">
        <v>109139</v>
      </c>
      <c r="E1288" s="182">
        <v>44713</v>
      </c>
      <c r="F1288" s="184">
        <v>26361</v>
      </c>
      <c r="G1288" s="188"/>
      <c r="H1288" s="188"/>
      <c r="I1288" s="184">
        <v>690228</v>
      </c>
    </row>
    <row r="1289" spans="1:9">
      <c r="A1289" s="534"/>
      <c r="B1289" s="532"/>
      <c r="C1289" s="182">
        <v>44743</v>
      </c>
      <c r="D1289" s="183">
        <v>113440.5</v>
      </c>
      <c r="E1289" s="182">
        <v>44743</v>
      </c>
      <c r="F1289" s="184">
        <v>54499.5</v>
      </c>
      <c r="G1289" s="188"/>
      <c r="H1289" s="188"/>
      <c r="I1289" s="184">
        <v>622512</v>
      </c>
    </row>
    <row r="1290" spans="1:9">
      <c r="A1290" s="534"/>
      <c r="B1290" s="532"/>
      <c r="C1290" s="182">
        <v>44774</v>
      </c>
      <c r="D1290" s="183">
        <v>122666.9</v>
      </c>
      <c r="E1290" s="182">
        <v>44774</v>
      </c>
      <c r="F1290" s="184">
        <v>31913.100000000002</v>
      </c>
      <c r="G1290" s="188"/>
      <c r="H1290" s="188"/>
      <c r="I1290" s="184">
        <v>669438</v>
      </c>
    </row>
    <row r="1291" spans="1:9">
      <c r="A1291" s="534"/>
      <c r="B1291" s="532"/>
      <c r="C1291" s="182">
        <v>44805</v>
      </c>
      <c r="D1291" s="183">
        <v>152977.40000000002</v>
      </c>
      <c r="E1291" s="182">
        <v>44805</v>
      </c>
      <c r="F1291" s="184">
        <v>39702.599999999991</v>
      </c>
      <c r="G1291" s="188"/>
      <c r="H1291" s="188"/>
      <c r="I1291" s="184">
        <v>576828</v>
      </c>
    </row>
    <row r="1292" spans="1:9">
      <c r="A1292" s="534"/>
      <c r="B1292" s="532"/>
      <c r="C1292" s="182">
        <v>44835</v>
      </c>
      <c r="D1292" s="183">
        <v>117928.9</v>
      </c>
      <c r="E1292" s="182">
        <v>44835</v>
      </c>
      <c r="F1292" s="184">
        <v>29951.100000000002</v>
      </c>
      <c r="G1292" s="188"/>
      <c r="H1292" s="188"/>
      <c r="I1292" s="184">
        <v>549192</v>
      </c>
    </row>
    <row r="1293" spans="1:9">
      <c r="A1293" s="534"/>
      <c r="B1293" s="532"/>
      <c r="C1293" s="182">
        <v>44866</v>
      </c>
      <c r="D1293" s="183">
        <v>102964.6</v>
      </c>
      <c r="E1293" s="182">
        <v>44866</v>
      </c>
      <c r="F1293" s="184">
        <v>25295.399999999998</v>
      </c>
      <c r="G1293" s="188"/>
      <c r="H1293" s="188"/>
      <c r="I1293" s="184">
        <v>664440</v>
      </c>
    </row>
    <row r="1294" spans="1:9">
      <c r="A1294" s="534"/>
      <c r="B1294" s="532"/>
      <c r="C1294" s="182">
        <v>44896</v>
      </c>
      <c r="D1294" s="183">
        <v>74250.399999999994</v>
      </c>
      <c r="E1294" s="182">
        <v>44896</v>
      </c>
      <c r="F1294" s="184">
        <v>18489.600000000002</v>
      </c>
      <c r="G1294" s="188"/>
      <c r="H1294" s="188"/>
      <c r="I1294" s="184">
        <v>699138</v>
      </c>
    </row>
    <row r="1295" spans="1:9">
      <c r="A1295" s="534"/>
      <c r="B1295" s="532"/>
      <c r="C1295" s="182">
        <v>44927</v>
      </c>
      <c r="D1295" s="183">
        <v>66378.7</v>
      </c>
      <c r="E1295" s="182">
        <v>44927</v>
      </c>
      <c r="F1295" s="184">
        <v>16521.3</v>
      </c>
      <c r="G1295" s="188"/>
      <c r="H1295" s="188"/>
      <c r="I1295" s="184">
        <v>757350</v>
      </c>
    </row>
    <row r="1296" spans="1:9">
      <c r="A1296" s="534"/>
      <c r="B1296" s="532"/>
      <c r="C1296" s="182">
        <v>44958</v>
      </c>
      <c r="D1296" s="183">
        <v>98521.8</v>
      </c>
      <c r="E1296" s="182">
        <v>44958</v>
      </c>
      <c r="F1296" s="184">
        <v>23218.2</v>
      </c>
      <c r="G1296" s="188"/>
      <c r="H1296" s="188"/>
      <c r="I1296" s="184">
        <v>856548</v>
      </c>
    </row>
    <row r="1297" spans="1:9">
      <c r="A1297" s="534"/>
      <c r="B1297" s="532"/>
      <c r="C1297" s="182">
        <v>44986</v>
      </c>
      <c r="D1297" s="183">
        <v>132500.29999999999</v>
      </c>
      <c r="E1297" s="182">
        <v>44986</v>
      </c>
      <c r="F1297" s="184">
        <v>34859.700000000004</v>
      </c>
      <c r="G1297" s="188"/>
      <c r="H1297" s="188"/>
      <c r="I1297" s="184">
        <v>731808</v>
      </c>
    </row>
    <row r="1298" spans="1:9">
      <c r="A1298" s="534"/>
      <c r="B1298" s="532"/>
      <c r="C1298" s="182">
        <v>45017</v>
      </c>
      <c r="D1298" s="183">
        <v>141654.79999999999</v>
      </c>
      <c r="E1298" s="182">
        <v>45017</v>
      </c>
      <c r="F1298" s="184">
        <v>66625.2</v>
      </c>
      <c r="G1298" s="188"/>
      <c r="H1298" s="188"/>
      <c r="I1298" s="184">
        <v>848232</v>
      </c>
    </row>
    <row r="1299" spans="1:9">
      <c r="A1299" s="534"/>
      <c r="B1299" s="532"/>
      <c r="C1299" s="182">
        <v>45047</v>
      </c>
      <c r="D1299" s="183">
        <v>148838.40000000002</v>
      </c>
      <c r="E1299" s="182">
        <v>45047</v>
      </c>
      <c r="F1299" s="184">
        <v>72561.599999999991</v>
      </c>
      <c r="G1299" s="188"/>
      <c r="H1299" s="188"/>
      <c r="I1299" s="184">
        <v>652212</v>
      </c>
    </row>
    <row r="1300" spans="1:9">
      <c r="A1300" s="534"/>
      <c r="B1300" s="532"/>
      <c r="C1300" s="182">
        <v>45078</v>
      </c>
      <c r="D1300" s="183">
        <v>88144.299999999988</v>
      </c>
      <c r="E1300" s="182">
        <v>45078</v>
      </c>
      <c r="F1300" s="184">
        <v>41915.700000000004</v>
      </c>
      <c r="G1300" s="188"/>
      <c r="H1300" s="188"/>
      <c r="I1300" s="184">
        <v>967032</v>
      </c>
    </row>
    <row r="1301" spans="1:9">
      <c r="A1301" s="534"/>
      <c r="B1301" s="532"/>
      <c r="C1301" s="182">
        <v>45108</v>
      </c>
      <c r="D1301" s="183">
        <v>113440.5</v>
      </c>
      <c r="E1301" s="182">
        <v>45108</v>
      </c>
      <c r="F1301" s="184">
        <v>54499.5</v>
      </c>
      <c r="G1301" s="188"/>
      <c r="H1301" s="188"/>
      <c r="I1301" s="184">
        <v>740718</v>
      </c>
    </row>
    <row r="1302" spans="1:9">
      <c r="A1302" s="534"/>
      <c r="B1302" s="532"/>
      <c r="C1302" s="182">
        <v>45139</v>
      </c>
      <c r="D1302" s="183">
        <v>141654.79999999999</v>
      </c>
      <c r="E1302" s="182">
        <v>45139</v>
      </c>
      <c r="F1302" s="184">
        <v>66625.2</v>
      </c>
      <c r="G1302" s="188"/>
      <c r="H1302" s="188"/>
      <c r="I1302" s="184">
        <v>764478</v>
      </c>
    </row>
    <row r="1303" spans="1:9">
      <c r="A1303" s="534"/>
      <c r="B1303" s="533"/>
      <c r="C1303" s="182">
        <v>45170</v>
      </c>
      <c r="D1303" s="183">
        <v>146537</v>
      </c>
      <c r="E1303" s="182">
        <v>45170</v>
      </c>
      <c r="F1303" s="184">
        <v>71523</v>
      </c>
      <c r="G1303" s="188"/>
      <c r="H1303" s="188"/>
      <c r="I1303" s="184">
        <v>388194</v>
      </c>
    </row>
    <row r="1304" spans="1:9">
      <c r="A1304" s="534">
        <v>75</v>
      </c>
      <c r="B1304" s="531" t="s">
        <v>2247</v>
      </c>
      <c r="C1304" s="182">
        <v>44652</v>
      </c>
      <c r="D1304" s="183">
        <v>138840</v>
      </c>
      <c r="E1304" s="182">
        <v>44652</v>
      </c>
      <c r="F1304" s="184">
        <v>0</v>
      </c>
      <c r="G1304" s="188"/>
      <c r="H1304" s="188"/>
      <c r="I1304" s="184">
        <v>202054.05</v>
      </c>
    </row>
    <row r="1305" spans="1:9">
      <c r="A1305" s="534"/>
      <c r="B1305" s="532"/>
      <c r="C1305" s="182">
        <v>44682</v>
      </c>
      <c r="D1305" s="183">
        <v>151680</v>
      </c>
      <c r="E1305" s="182">
        <v>44682</v>
      </c>
      <c r="F1305" s="184">
        <v>0</v>
      </c>
      <c r="G1305" s="188"/>
      <c r="H1305" s="188"/>
      <c r="I1305" s="184">
        <v>159517</v>
      </c>
    </row>
    <row r="1306" spans="1:9">
      <c r="A1306" s="534"/>
      <c r="B1306" s="532"/>
      <c r="C1306" s="182">
        <v>44713</v>
      </c>
      <c r="D1306" s="183">
        <v>152820</v>
      </c>
      <c r="E1306" s="182">
        <v>44713</v>
      </c>
      <c r="F1306" s="184">
        <v>0</v>
      </c>
      <c r="G1306" s="188"/>
      <c r="H1306" s="188"/>
      <c r="I1306" s="184">
        <v>164362.76999999999</v>
      </c>
    </row>
    <row r="1307" spans="1:9">
      <c r="A1307" s="534"/>
      <c r="B1307" s="532"/>
      <c r="C1307" s="182">
        <v>44743</v>
      </c>
      <c r="D1307" s="183">
        <v>65880</v>
      </c>
      <c r="E1307" s="182">
        <v>44743</v>
      </c>
      <c r="F1307" s="184">
        <v>88920</v>
      </c>
      <c r="G1307" s="188"/>
      <c r="H1307" s="188"/>
      <c r="I1307" s="184">
        <v>165304.26</v>
      </c>
    </row>
    <row r="1308" spans="1:9">
      <c r="A1308" s="534"/>
      <c r="B1308" s="532"/>
      <c r="C1308" s="182">
        <v>44774</v>
      </c>
      <c r="D1308" s="183">
        <v>89988</v>
      </c>
      <c r="E1308" s="182">
        <v>44774</v>
      </c>
      <c r="F1308" s="184">
        <v>35712</v>
      </c>
      <c r="G1308" s="188"/>
      <c r="H1308" s="188"/>
      <c r="I1308" s="184">
        <v>247037.42</v>
      </c>
    </row>
    <row r="1309" spans="1:9">
      <c r="A1309" s="534"/>
      <c r="B1309" s="532"/>
      <c r="C1309" s="182">
        <v>44805</v>
      </c>
      <c r="D1309" s="183">
        <v>89556</v>
      </c>
      <c r="E1309" s="182">
        <v>44805</v>
      </c>
      <c r="F1309" s="184">
        <v>35064</v>
      </c>
      <c r="G1309" s="188"/>
      <c r="H1309" s="188"/>
      <c r="I1309" s="184">
        <v>235171.58</v>
      </c>
    </row>
    <row r="1310" spans="1:9">
      <c r="A1310" s="534"/>
      <c r="B1310" s="532"/>
      <c r="C1310" s="182">
        <v>44835</v>
      </c>
      <c r="D1310" s="183">
        <v>75888</v>
      </c>
      <c r="E1310" s="182">
        <v>44835</v>
      </c>
      <c r="F1310" s="184">
        <v>28152</v>
      </c>
      <c r="G1310" s="188"/>
      <c r="H1310" s="188"/>
      <c r="I1310" s="184">
        <v>243759.78</v>
      </c>
    </row>
    <row r="1311" spans="1:9">
      <c r="A1311" s="534"/>
      <c r="B1311" s="532"/>
      <c r="C1311" s="182">
        <v>44866</v>
      </c>
      <c r="D1311" s="183">
        <v>63948</v>
      </c>
      <c r="E1311" s="182">
        <v>44866</v>
      </c>
      <c r="F1311" s="184">
        <v>19872</v>
      </c>
      <c r="G1311" s="188"/>
      <c r="H1311" s="188"/>
      <c r="I1311" s="184">
        <v>463153.68</v>
      </c>
    </row>
    <row r="1312" spans="1:9">
      <c r="A1312" s="534"/>
      <c r="B1312" s="532"/>
      <c r="C1312" s="182">
        <v>44896</v>
      </c>
      <c r="D1312" s="183">
        <v>62542.5</v>
      </c>
      <c r="E1312" s="182">
        <v>44896</v>
      </c>
      <c r="F1312" s="184">
        <v>16717.5</v>
      </c>
      <c r="G1312" s="188"/>
      <c r="H1312" s="188"/>
      <c r="I1312" s="184">
        <v>197013.96</v>
      </c>
    </row>
    <row r="1313" spans="1:9">
      <c r="A1313" s="534"/>
      <c r="B1313" s="532"/>
      <c r="C1313" s="182">
        <v>44927</v>
      </c>
      <c r="D1313" s="183">
        <v>66251.100000000006</v>
      </c>
      <c r="E1313" s="182">
        <v>44927</v>
      </c>
      <c r="F1313" s="184">
        <v>17748.899999999998</v>
      </c>
      <c r="G1313" s="188"/>
      <c r="H1313" s="188"/>
      <c r="I1313" s="184">
        <v>292662</v>
      </c>
    </row>
    <row r="1314" spans="1:9">
      <c r="A1314" s="534"/>
      <c r="B1314" s="532"/>
      <c r="C1314" s="182">
        <v>44958</v>
      </c>
      <c r="D1314" s="183">
        <v>58800</v>
      </c>
      <c r="E1314" s="182">
        <v>44958</v>
      </c>
      <c r="F1314" s="184">
        <v>18000</v>
      </c>
      <c r="G1314" s="188"/>
      <c r="H1314" s="188"/>
      <c r="I1314" s="184">
        <v>280716</v>
      </c>
    </row>
    <row r="1315" spans="1:9">
      <c r="A1315" s="534"/>
      <c r="B1315" s="532"/>
      <c r="C1315" s="182">
        <v>44986</v>
      </c>
      <c r="D1315" s="183">
        <v>80843.399999999994</v>
      </c>
      <c r="E1315" s="182">
        <v>44986</v>
      </c>
      <c r="F1315" s="184">
        <v>28956.600000000002</v>
      </c>
      <c r="G1315" s="188"/>
      <c r="H1315" s="188"/>
      <c r="I1315" s="184">
        <v>182374</v>
      </c>
    </row>
    <row r="1316" spans="1:9">
      <c r="A1316" s="534"/>
      <c r="B1316" s="532"/>
      <c r="C1316" s="182">
        <v>45017</v>
      </c>
      <c r="D1316" s="183">
        <v>83279.700000000012</v>
      </c>
      <c r="E1316" s="182">
        <v>45017</v>
      </c>
      <c r="F1316" s="184">
        <v>48120.299999999996</v>
      </c>
      <c r="G1316" s="188"/>
      <c r="H1316" s="188"/>
      <c r="I1316" s="184">
        <v>302567</v>
      </c>
    </row>
    <row r="1317" spans="1:9">
      <c r="A1317" s="534"/>
      <c r="B1317" s="532"/>
      <c r="C1317" s="182">
        <v>45047</v>
      </c>
      <c r="D1317" s="183">
        <v>107339.7</v>
      </c>
      <c r="E1317" s="182">
        <v>45047</v>
      </c>
      <c r="F1317" s="184">
        <v>63060.3</v>
      </c>
      <c r="G1317" s="188"/>
      <c r="H1317" s="188"/>
      <c r="I1317" s="184">
        <v>229385.97</v>
      </c>
    </row>
    <row r="1318" spans="1:9">
      <c r="A1318" s="534"/>
      <c r="B1318" s="532"/>
      <c r="C1318" s="182">
        <v>45078</v>
      </c>
      <c r="D1318" s="183">
        <v>158700</v>
      </c>
      <c r="E1318" s="182">
        <v>45078</v>
      </c>
      <c r="F1318" s="184">
        <v>42300</v>
      </c>
      <c r="G1318" s="188"/>
      <c r="H1318" s="188"/>
      <c r="I1318" s="184">
        <v>263778.76</v>
      </c>
    </row>
    <row r="1319" spans="1:9">
      <c r="A1319" s="534"/>
      <c r="B1319" s="532"/>
      <c r="C1319" s="182">
        <v>45108</v>
      </c>
      <c r="D1319" s="183">
        <v>65880</v>
      </c>
      <c r="E1319" s="182">
        <v>45108</v>
      </c>
      <c r="F1319" s="184">
        <v>88920</v>
      </c>
      <c r="G1319" s="188"/>
      <c r="H1319" s="188"/>
      <c r="I1319" s="184">
        <v>379947.78</v>
      </c>
    </row>
    <row r="1320" spans="1:9">
      <c r="A1320" s="534"/>
      <c r="B1320" s="532"/>
      <c r="C1320" s="182">
        <v>45139</v>
      </c>
      <c r="D1320" s="183">
        <v>83279.700000000012</v>
      </c>
      <c r="E1320" s="182">
        <v>45139</v>
      </c>
      <c r="F1320" s="184">
        <v>48120.299999999996</v>
      </c>
      <c r="G1320" s="188"/>
      <c r="H1320" s="188"/>
      <c r="I1320" s="184">
        <v>223288.56</v>
      </c>
    </row>
    <row r="1321" spans="1:9">
      <c r="A1321" s="534"/>
      <c r="B1321" s="533"/>
      <c r="C1321" s="182">
        <v>45170</v>
      </c>
      <c r="D1321" s="183">
        <v>99339</v>
      </c>
      <c r="E1321" s="182">
        <v>45170</v>
      </c>
      <c r="F1321" s="184">
        <v>56061</v>
      </c>
      <c r="G1321" s="188"/>
      <c r="H1321" s="188"/>
      <c r="I1321" s="184">
        <v>513739</v>
      </c>
    </row>
    <row r="1322" spans="1:9">
      <c r="A1322" s="534">
        <v>76</v>
      </c>
      <c r="B1322" s="531" t="s">
        <v>2208</v>
      </c>
      <c r="C1322" s="182">
        <v>44652</v>
      </c>
      <c r="D1322" s="183">
        <v>16560</v>
      </c>
      <c r="E1322" s="182">
        <v>44652</v>
      </c>
      <c r="F1322" s="184">
        <v>0</v>
      </c>
      <c r="G1322" s="188"/>
      <c r="H1322" s="188"/>
      <c r="I1322" s="184">
        <v>18031.95</v>
      </c>
    </row>
    <row r="1323" spans="1:9">
      <c r="A1323" s="534"/>
      <c r="B1323" s="532"/>
      <c r="C1323" s="182">
        <v>44682</v>
      </c>
      <c r="D1323" s="183">
        <v>22320</v>
      </c>
      <c r="E1323" s="182">
        <v>44682</v>
      </c>
      <c r="F1323" s="184">
        <v>0</v>
      </c>
      <c r="G1323" s="188"/>
      <c r="H1323" s="188"/>
      <c r="I1323" s="184">
        <v>13573.44</v>
      </c>
    </row>
    <row r="1324" spans="1:9">
      <c r="A1324" s="534"/>
      <c r="B1324" s="532"/>
      <c r="C1324" s="182">
        <v>44713</v>
      </c>
      <c r="D1324" s="183">
        <v>33840</v>
      </c>
      <c r="E1324" s="182">
        <v>44713</v>
      </c>
      <c r="F1324" s="184">
        <v>0</v>
      </c>
      <c r="G1324" s="188"/>
      <c r="H1324" s="188"/>
      <c r="I1324" s="184">
        <v>16416</v>
      </c>
    </row>
    <row r="1325" spans="1:9">
      <c r="A1325" s="534"/>
      <c r="B1325" s="532"/>
      <c r="C1325" s="182">
        <v>44743</v>
      </c>
      <c r="D1325" s="183">
        <v>45384.299999999996</v>
      </c>
      <c r="E1325" s="182">
        <v>44743</v>
      </c>
      <c r="F1325" s="184">
        <v>39251.700000000004</v>
      </c>
      <c r="G1325" s="188"/>
      <c r="H1325" s="188"/>
      <c r="I1325" s="184">
        <v>16175.52</v>
      </c>
    </row>
    <row r="1326" spans="1:9">
      <c r="A1326" s="534"/>
      <c r="B1326" s="532"/>
      <c r="C1326" s="182">
        <v>44774</v>
      </c>
      <c r="D1326" s="183">
        <v>28341</v>
      </c>
      <c r="E1326" s="182">
        <v>44774</v>
      </c>
      <c r="F1326" s="184">
        <v>10899</v>
      </c>
      <c r="G1326" s="188"/>
      <c r="H1326" s="188"/>
      <c r="I1326" s="184">
        <v>16617.509999999998</v>
      </c>
    </row>
    <row r="1327" spans="1:9">
      <c r="A1327" s="534"/>
      <c r="B1327" s="532"/>
      <c r="C1327" s="182">
        <v>44805</v>
      </c>
      <c r="D1327" s="183"/>
      <c r="E1327" s="182">
        <v>44805</v>
      </c>
      <c r="F1327" s="184"/>
      <c r="G1327" s="188"/>
      <c r="H1327" s="188"/>
      <c r="I1327" s="184">
        <v>17534.79</v>
      </c>
    </row>
    <row r="1328" spans="1:9">
      <c r="A1328" s="534"/>
      <c r="B1328" s="532"/>
      <c r="C1328" s="182">
        <v>44835</v>
      </c>
      <c r="D1328" s="183"/>
      <c r="E1328" s="182">
        <v>44835</v>
      </c>
      <c r="F1328" s="184"/>
      <c r="G1328" s="188"/>
      <c r="H1328" s="188"/>
      <c r="I1328" s="184">
        <v>13737.15</v>
      </c>
    </row>
    <row r="1329" spans="1:9">
      <c r="A1329" s="534"/>
      <c r="B1329" s="532"/>
      <c r="C1329" s="182">
        <v>44866</v>
      </c>
      <c r="D1329" s="183">
        <v>74717.100000000006</v>
      </c>
      <c r="E1329" s="182">
        <v>44866</v>
      </c>
      <c r="F1329" s="184">
        <v>45414.9</v>
      </c>
      <c r="G1329" s="188"/>
      <c r="H1329" s="188"/>
      <c r="I1329" s="184">
        <v>16140.15</v>
      </c>
    </row>
    <row r="1330" spans="1:9">
      <c r="A1330" s="534"/>
      <c r="B1330" s="532"/>
      <c r="C1330" s="182">
        <v>44896</v>
      </c>
      <c r="D1330" s="183">
        <v>24657.3</v>
      </c>
      <c r="E1330" s="182">
        <v>44896</v>
      </c>
      <c r="F1330" s="184">
        <v>15050.7</v>
      </c>
      <c r="G1330" s="188"/>
      <c r="H1330" s="188"/>
      <c r="I1330" s="184">
        <v>13165.74</v>
      </c>
    </row>
    <row r="1331" spans="1:9">
      <c r="A1331" s="534"/>
      <c r="B1331" s="532"/>
      <c r="C1331" s="182">
        <v>44927</v>
      </c>
      <c r="D1331" s="183">
        <v>27383.4</v>
      </c>
      <c r="E1331" s="182">
        <v>44927</v>
      </c>
      <c r="F1331" s="184">
        <v>15492.6</v>
      </c>
      <c r="G1331" s="188"/>
      <c r="H1331" s="188"/>
      <c r="I1331" s="184">
        <v>13693.68</v>
      </c>
    </row>
    <row r="1332" spans="1:9">
      <c r="A1332" s="534"/>
      <c r="B1332" s="532"/>
      <c r="C1332" s="182">
        <v>44958</v>
      </c>
      <c r="D1332" s="183">
        <v>23548.5</v>
      </c>
      <c r="E1332" s="182">
        <v>44958</v>
      </c>
      <c r="F1332" s="184">
        <v>14755.5</v>
      </c>
      <c r="G1332" s="188"/>
      <c r="H1332" s="188"/>
      <c r="I1332" s="184">
        <v>12693.24</v>
      </c>
    </row>
    <row r="1333" spans="1:9">
      <c r="A1333" s="534"/>
      <c r="B1333" s="532"/>
      <c r="C1333" s="182">
        <v>44986</v>
      </c>
      <c r="D1333" s="183">
        <v>29542.5</v>
      </c>
      <c r="E1333" s="182">
        <v>44986</v>
      </c>
      <c r="F1333" s="184">
        <v>21217.5</v>
      </c>
      <c r="G1333" s="188"/>
      <c r="H1333" s="188"/>
      <c r="I1333" s="184">
        <v>11169.72</v>
      </c>
    </row>
    <row r="1334" spans="1:9">
      <c r="A1334" s="534"/>
      <c r="B1334" s="532"/>
      <c r="C1334" s="182">
        <v>45017</v>
      </c>
      <c r="D1334" s="183">
        <v>33757.200000000004</v>
      </c>
      <c r="E1334" s="182">
        <v>45017</v>
      </c>
      <c r="F1334" s="184">
        <v>28054.799999999996</v>
      </c>
      <c r="G1334" s="188"/>
      <c r="H1334" s="188"/>
      <c r="I1334" s="184">
        <v>14898.06</v>
      </c>
    </row>
    <row r="1335" spans="1:9">
      <c r="A1335" s="534"/>
      <c r="B1335" s="532"/>
      <c r="C1335" s="182">
        <v>45047</v>
      </c>
      <c r="D1335" s="183">
        <v>47198.700000000004</v>
      </c>
      <c r="E1335" s="182">
        <v>45047</v>
      </c>
      <c r="F1335" s="184">
        <v>40137.299999999996</v>
      </c>
      <c r="G1335" s="188"/>
      <c r="H1335" s="188"/>
      <c r="I1335" s="184">
        <v>23002.74</v>
      </c>
    </row>
    <row r="1336" spans="1:9">
      <c r="A1336" s="534"/>
      <c r="B1336" s="532"/>
      <c r="C1336" s="182">
        <v>45078</v>
      </c>
      <c r="D1336" s="183">
        <v>53615.700000000004</v>
      </c>
      <c r="E1336" s="182">
        <v>45078</v>
      </c>
      <c r="F1336" s="184">
        <v>45924.299999999996</v>
      </c>
      <c r="G1336" s="188"/>
      <c r="H1336" s="188"/>
      <c r="I1336" s="184">
        <v>12295.2</v>
      </c>
    </row>
    <row r="1337" spans="1:9">
      <c r="A1337" s="534"/>
      <c r="B1337" s="532"/>
      <c r="C1337" s="182">
        <v>45108</v>
      </c>
      <c r="D1337" s="183">
        <v>45384.299999999996</v>
      </c>
      <c r="E1337" s="182">
        <v>45108</v>
      </c>
      <c r="F1337" s="184">
        <v>39251.700000000004</v>
      </c>
      <c r="G1337" s="188"/>
      <c r="H1337" s="188"/>
      <c r="I1337" s="184">
        <v>18999.84</v>
      </c>
    </row>
    <row r="1338" spans="1:9">
      <c r="A1338" s="534"/>
      <c r="B1338" s="532"/>
      <c r="C1338" s="182">
        <v>45139</v>
      </c>
      <c r="D1338" s="183">
        <v>33757.200000000004</v>
      </c>
      <c r="E1338" s="182">
        <v>45139</v>
      </c>
      <c r="F1338" s="184">
        <v>28054.799999999996</v>
      </c>
      <c r="G1338" s="188"/>
      <c r="H1338" s="188"/>
      <c r="I1338" s="184">
        <v>16663.919999999998</v>
      </c>
    </row>
    <row r="1339" spans="1:9">
      <c r="A1339" s="534"/>
      <c r="B1339" s="533"/>
      <c r="C1339" s="182">
        <v>45170</v>
      </c>
      <c r="D1339" s="183">
        <v>41173.200000000004</v>
      </c>
      <c r="E1339" s="182">
        <v>45170</v>
      </c>
      <c r="F1339" s="184">
        <v>34534.799999999996</v>
      </c>
      <c r="G1339" s="188"/>
      <c r="H1339" s="188"/>
      <c r="I1339" s="184">
        <v>16794.96</v>
      </c>
    </row>
    <row r="1340" spans="1:9">
      <c r="A1340" s="534">
        <v>77</v>
      </c>
      <c r="B1340" s="531" t="s">
        <v>2200</v>
      </c>
      <c r="C1340" s="182">
        <v>44652</v>
      </c>
      <c r="D1340" s="183"/>
      <c r="E1340" s="182">
        <v>44652</v>
      </c>
      <c r="F1340" s="184"/>
      <c r="G1340" s="188"/>
      <c r="H1340" s="188"/>
      <c r="I1340" s="184">
        <v>1992180</v>
      </c>
    </row>
    <row r="1341" spans="1:9">
      <c r="A1341" s="534"/>
      <c r="B1341" s="532"/>
      <c r="C1341" s="182">
        <v>44682</v>
      </c>
      <c r="D1341" s="183"/>
      <c r="E1341" s="182">
        <v>44682</v>
      </c>
      <c r="F1341" s="184"/>
      <c r="G1341" s="188"/>
      <c r="H1341" s="188"/>
      <c r="I1341" s="184">
        <v>1995600</v>
      </c>
    </row>
    <row r="1342" spans="1:9">
      <c r="A1342" s="534"/>
      <c r="B1342" s="532"/>
      <c r="C1342" s="182">
        <v>44713</v>
      </c>
      <c r="D1342" s="183"/>
      <c r="E1342" s="182">
        <v>44713</v>
      </c>
      <c r="F1342" s="184"/>
      <c r="G1342" s="188"/>
      <c r="H1342" s="188"/>
      <c r="I1342" s="184">
        <v>1926720</v>
      </c>
    </row>
    <row r="1343" spans="1:9">
      <c r="A1343" s="534"/>
      <c r="B1343" s="532"/>
      <c r="C1343" s="182">
        <v>44743</v>
      </c>
      <c r="D1343" s="183">
        <v>23325.899999999998</v>
      </c>
      <c r="E1343" s="182">
        <v>44743</v>
      </c>
      <c r="F1343" s="184">
        <v>20474.100000000002</v>
      </c>
      <c r="G1343" s="188"/>
      <c r="H1343" s="188"/>
      <c r="I1343" s="184">
        <v>1842780</v>
      </c>
    </row>
    <row r="1344" spans="1:9">
      <c r="A1344" s="534"/>
      <c r="B1344" s="532"/>
      <c r="C1344" s="182">
        <v>44774</v>
      </c>
      <c r="D1344" s="183"/>
      <c r="E1344" s="182">
        <v>44774</v>
      </c>
      <c r="F1344" s="184"/>
      <c r="G1344" s="188"/>
      <c r="H1344" s="188"/>
      <c r="I1344" s="184">
        <v>1909260</v>
      </c>
    </row>
    <row r="1345" spans="1:9">
      <c r="A1345" s="534"/>
      <c r="B1345" s="532"/>
      <c r="C1345" s="182">
        <v>44805</v>
      </c>
      <c r="D1345" s="183"/>
      <c r="E1345" s="182">
        <v>44805</v>
      </c>
      <c r="F1345" s="184"/>
      <c r="G1345" s="188"/>
      <c r="H1345" s="188"/>
      <c r="I1345" s="184">
        <v>2136900</v>
      </c>
    </row>
    <row r="1346" spans="1:9">
      <c r="A1346" s="534"/>
      <c r="B1346" s="532"/>
      <c r="C1346" s="182">
        <v>44835</v>
      </c>
      <c r="D1346" s="183">
        <v>23300</v>
      </c>
      <c r="E1346" s="182">
        <v>44835</v>
      </c>
      <c r="F1346" s="184">
        <v>0</v>
      </c>
      <c r="G1346" s="188"/>
      <c r="H1346" s="188"/>
      <c r="I1346" s="184">
        <v>1845300</v>
      </c>
    </row>
    <row r="1347" spans="1:9">
      <c r="A1347" s="534"/>
      <c r="B1347" s="532"/>
      <c r="C1347" s="182">
        <v>44866</v>
      </c>
      <c r="D1347" s="183">
        <v>15340</v>
      </c>
      <c r="E1347" s="182">
        <v>44866</v>
      </c>
      <c r="F1347" s="184">
        <v>0</v>
      </c>
      <c r="G1347" s="188"/>
      <c r="H1347" s="188"/>
      <c r="I1347" s="184">
        <v>1966560</v>
      </c>
    </row>
    <row r="1348" spans="1:9">
      <c r="A1348" s="534"/>
      <c r="B1348" s="532"/>
      <c r="C1348" s="182">
        <v>44896</v>
      </c>
      <c r="D1348" s="183">
        <v>13300</v>
      </c>
      <c r="E1348" s="182">
        <v>44896</v>
      </c>
      <c r="F1348" s="184">
        <v>0</v>
      </c>
      <c r="G1348" s="188"/>
      <c r="H1348" s="188"/>
      <c r="I1348" s="184">
        <v>1497060</v>
      </c>
    </row>
    <row r="1349" spans="1:9">
      <c r="A1349" s="534"/>
      <c r="B1349" s="532"/>
      <c r="C1349" s="182">
        <v>44927</v>
      </c>
      <c r="D1349" s="183">
        <v>14580</v>
      </c>
      <c r="E1349" s="182">
        <v>44927</v>
      </c>
      <c r="F1349" s="184">
        <v>0</v>
      </c>
      <c r="G1349" s="188"/>
      <c r="H1349" s="188"/>
      <c r="I1349" s="184">
        <v>1233203.3999999999</v>
      </c>
    </row>
    <row r="1350" spans="1:9">
      <c r="A1350" s="534"/>
      <c r="B1350" s="532"/>
      <c r="C1350" s="182">
        <v>44958</v>
      </c>
      <c r="D1350" s="183">
        <v>16900</v>
      </c>
      <c r="E1350" s="182">
        <v>44958</v>
      </c>
      <c r="F1350" s="184">
        <v>0</v>
      </c>
      <c r="G1350" s="188"/>
      <c r="H1350" s="188"/>
      <c r="I1350" s="184">
        <v>1026313.2</v>
      </c>
    </row>
    <row r="1351" spans="1:9">
      <c r="A1351" s="534"/>
      <c r="B1351" s="532"/>
      <c r="C1351" s="182">
        <v>44986</v>
      </c>
      <c r="D1351" s="183">
        <v>24440</v>
      </c>
      <c r="E1351" s="182">
        <v>44986</v>
      </c>
      <c r="F1351" s="184">
        <v>0</v>
      </c>
      <c r="G1351" s="188"/>
      <c r="H1351" s="188"/>
      <c r="I1351" s="184">
        <v>1184114.3999999999</v>
      </c>
    </row>
    <row r="1352" spans="1:9">
      <c r="A1352" s="534"/>
      <c r="B1352" s="532"/>
      <c r="C1352" s="182">
        <v>45017</v>
      </c>
      <c r="D1352" s="183">
        <v>21118</v>
      </c>
      <c r="E1352" s="182">
        <v>45017</v>
      </c>
      <c r="F1352" s="184">
        <v>14022</v>
      </c>
      <c r="G1352" s="188"/>
      <c r="H1352" s="188"/>
      <c r="I1352" s="184">
        <v>3175620</v>
      </c>
    </row>
    <row r="1353" spans="1:9">
      <c r="A1353" s="534"/>
      <c r="B1353" s="532"/>
      <c r="C1353" s="182">
        <v>45047</v>
      </c>
      <c r="D1353" s="183">
        <v>29697.8</v>
      </c>
      <c r="E1353" s="182">
        <v>45047</v>
      </c>
      <c r="F1353" s="184">
        <v>20482.2</v>
      </c>
      <c r="G1353" s="188"/>
      <c r="H1353" s="188"/>
      <c r="I1353" s="184">
        <v>4240080</v>
      </c>
    </row>
    <row r="1354" spans="1:9">
      <c r="A1354" s="534"/>
      <c r="B1354" s="532"/>
      <c r="C1354" s="182">
        <v>45078</v>
      </c>
      <c r="D1354" s="183">
        <v>34056</v>
      </c>
      <c r="E1354" s="182">
        <v>45078</v>
      </c>
      <c r="F1354" s="184">
        <v>25524</v>
      </c>
      <c r="G1354" s="188"/>
      <c r="H1354" s="188"/>
      <c r="I1354" s="184">
        <v>4092840</v>
      </c>
    </row>
    <row r="1355" spans="1:9">
      <c r="A1355" s="534"/>
      <c r="B1355" s="532"/>
      <c r="C1355" s="182">
        <v>45108</v>
      </c>
      <c r="D1355" s="183">
        <v>23325.899999999998</v>
      </c>
      <c r="E1355" s="182">
        <v>45108</v>
      </c>
      <c r="F1355" s="184">
        <v>20474.100000000002</v>
      </c>
      <c r="G1355" s="188"/>
      <c r="H1355" s="188"/>
      <c r="I1355" s="184">
        <v>3596700</v>
      </c>
    </row>
    <row r="1356" spans="1:9">
      <c r="A1356" s="534"/>
      <c r="B1356" s="532"/>
      <c r="C1356" s="182">
        <v>45139</v>
      </c>
      <c r="D1356" s="183">
        <v>21118</v>
      </c>
      <c r="E1356" s="182">
        <v>45139</v>
      </c>
      <c r="F1356" s="184">
        <v>14022</v>
      </c>
      <c r="G1356" s="188"/>
      <c r="H1356" s="188"/>
      <c r="I1356" s="184">
        <v>2991900</v>
      </c>
    </row>
    <row r="1357" spans="1:9">
      <c r="A1357" s="534"/>
      <c r="B1357" s="533"/>
      <c r="C1357" s="182">
        <v>45170</v>
      </c>
      <c r="D1357" s="183">
        <v>25014.5</v>
      </c>
      <c r="E1357" s="182">
        <v>45170</v>
      </c>
      <c r="F1357" s="184">
        <v>21253.5</v>
      </c>
      <c r="G1357" s="188"/>
      <c r="H1357" s="188"/>
      <c r="I1357" s="184">
        <v>4744680</v>
      </c>
    </row>
    <row r="1358" spans="1:9">
      <c r="A1358" s="534">
        <v>78</v>
      </c>
      <c r="B1358" s="531" t="s">
        <v>2198</v>
      </c>
      <c r="C1358" s="182">
        <v>44652</v>
      </c>
      <c r="D1358" s="183"/>
      <c r="E1358" s="182">
        <v>44652</v>
      </c>
      <c r="F1358" s="184"/>
      <c r="G1358" s="188"/>
      <c r="H1358" s="188"/>
      <c r="I1358" s="184">
        <v>21950</v>
      </c>
    </row>
    <row r="1359" spans="1:9">
      <c r="A1359" s="534"/>
      <c r="B1359" s="532"/>
      <c r="C1359" s="182">
        <v>44682</v>
      </c>
      <c r="D1359" s="183"/>
      <c r="E1359" s="182">
        <v>44682</v>
      </c>
      <c r="F1359" s="184"/>
      <c r="G1359" s="188"/>
      <c r="H1359" s="188"/>
      <c r="I1359" s="184">
        <v>6160</v>
      </c>
    </row>
    <row r="1360" spans="1:9">
      <c r="A1360" s="534"/>
      <c r="B1360" s="532"/>
      <c r="C1360" s="182">
        <v>44713</v>
      </c>
      <c r="D1360" s="183"/>
      <c r="E1360" s="182">
        <v>44713</v>
      </c>
      <c r="F1360" s="184"/>
      <c r="G1360" s="188"/>
      <c r="H1360" s="188"/>
      <c r="I1360" s="184">
        <v>5830</v>
      </c>
    </row>
    <row r="1361" spans="1:9">
      <c r="A1361" s="534"/>
      <c r="B1361" s="532"/>
      <c r="C1361" s="182">
        <v>44743</v>
      </c>
      <c r="D1361" s="183">
        <v>331214.10000000003</v>
      </c>
      <c r="E1361" s="182">
        <v>44743</v>
      </c>
      <c r="F1361" s="184">
        <v>238473.89999999997</v>
      </c>
      <c r="G1361" s="188"/>
      <c r="H1361" s="188"/>
      <c r="I1361" s="184">
        <v>5600</v>
      </c>
    </row>
    <row r="1362" spans="1:9">
      <c r="A1362" s="534"/>
      <c r="B1362" s="532"/>
      <c r="C1362" s="182">
        <v>44774</v>
      </c>
      <c r="D1362" s="183"/>
      <c r="E1362" s="182">
        <v>44774</v>
      </c>
      <c r="F1362" s="184"/>
      <c r="G1362" s="188"/>
      <c r="H1362" s="188"/>
      <c r="I1362" s="184">
        <v>6620</v>
      </c>
    </row>
    <row r="1363" spans="1:9">
      <c r="A1363" s="534"/>
      <c r="B1363" s="532"/>
      <c r="C1363" s="182">
        <v>44805</v>
      </c>
      <c r="D1363" s="183"/>
      <c r="E1363" s="182">
        <v>44805</v>
      </c>
      <c r="F1363" s="184"/>
      <c r="G1363" s="188"/>
      <c r="H1363" s="188"/>
      <c r="I1363" s="184">
        <v>7260</v>
      </c>
    </row>
    <row r="1364" spans="1:9">
      <c r="A1364" s="534"/>
      <c r="B1364" s="532"/>
      <c r="C1364" s="182">
        <v>44835</v>
      </c>
      <c r="D1364" s="183"/>
      <c r="E1364" s="182">
        <v>44835</v>
      </c>
      <c r="F1364" s="184"/>
      <c r="G1364" s="188"/>
      <c r="H1364" s="188"/>
      <c r="I1364" s="184">
        <v>4358.3999999999996</v>
      </c>
    </row>
    <row r="1365" spans="1:9">
      <c r="A1365" s="534"/>
      <c r="B1365" s="532"/>
      <c r="C1365" s="182">
        <v>44866</v>
      </c>
      <c r="D1365" s="183"/>
      <c r="E1365" s="182">
        <v>44866</v>
      </c>
      <c r="F1365" s="184"/>
      <c r="G1365" s="188"/>
      <c r="H1365" s="188"/>
      <c r="I1365" s="184">
        <v>5472</v>
      </c>
    </row>
    <row r="1366" spans="1:9">
      <c r="A1366" s="534"/>
      <c r="B1366" s="532"/>
      <c r="C1366" s="182">
        <v>44896</v>
      </c>
      <c r="D1366" s="183">
        <v>280416</v>
      </c>
      <c r="E1366" s="182">
        <v>44896</v>
      </c>
      <c r="F1366" s="184">
        <v>0</v>
      </c>
      <c r="G1366" s="188"/>
      <c r="H1366" s="188"/>
      <c r="I1366" s="184">
        <v>7193.2</v>
      </c>
    </row>
    <row r="1367" spans="1:9">
      <c r="A1367" s="534"/>
      <c r="B1367" s="532"/>
      <c r="C1367" s="182">
        <v>44927</v>
      </c>
      <c r="D1367" s="183">
        <v>339732</v>
      </c>
      <c r="E1367" s="182">
        <v>44927</v>
      </c>
      <c r="F1367" s="184">
        <v>0</v>
      </c>
      <c r="G1367" s="188"/>
      <c r="H1367" s="188"/>
      <c r="I1367" s="184">
        <v>7632.9</v>
      </c>
    </row>
    <row r="1368" spans="1:9">
      <c r="A1368" s="534"/>
      <c r="B1368" s="532"/>
      <c r="C1368" s="182">
        <v>44958</v>
      </c>
      <c r="D1368" s="183">
        <v>329592</v>
      </c>
      <c r="E1368" s="182">
        <v>44958</v>
      </c>
      <c r="F1368" s="184">
        <v>0</v>
      </c>
      <c r="G1368" s="188"/>
      <c r="H1368" s="188"/>
      <c r="I1368" s="184">
        <v>7583.4</v>
      </c>
    </row>
    <row r="1369" spans="1:9">
      <c r="A1369" s="534"/>
      <c r="B1369" s="532"/>
      <c r="C1369" s="182">
        <v>44986</v>
      </c>
      <c r="D1369" s="183">
        <v>432084</v>
      </c>
      <c r="E1369" s="182">
        <v>44986</v>
      </c>
      <c r="F1369" s="184">
        <v>0</v>
      </c>
      <c r="G1369" s="188"/>
      <c r="H1369" s="188"/>
      <c r="I1369" s="184">
        <v>21980</v>
      </c>
    </row>
    <row r="1370" spans="1:9">
      <c r="A1370" s="534"/>
      <c r="B1370" s="532"/>
      <c r="C1370" s="182">
        <v>45017</v>
      </c>
      <c r="D1370" s="183">
        <v>218626.19999999998</v>
      </c>
      <c r="E1370" s="182">
        <v>45017</v>
      </c>
      <c r="F1370" s="184">
        <v>154801.80000000002</v>
      </c>
      <c r="G1370" s="188"/>
      <c r="H1370" s="188"/>
      <c r="I1370" s="184">
        <v>54470</v>
      </c>
    </row>
    <row r="1371" spans="1:9">
      <c r="A1371" s="534"/>
      <c r="B1371" s="532"/>
      <c r="C1371" s="182">
        <v>45047</v>
      </c>
      <c r="D1371" s="183">
        <v>271683.60000000003</v>
      </c>
      <c r="E1371" s="182">
        <v>45047</v>
      </c>
      <c r="F1371" s="184">
        <v>187124.39999999997</v>
      </c>
      <c r="G1371" s="188"/>
      <c r="H1371" s="188"/>
      <c r="I1371" s="184">
        <v>57690</v>
      </c>
    </row>
    <row r="1372" spans="1:9">
      <c r="A1372" s="534"/>
      <c r="B1372" s="532"/>
      <c r="C1372" s="182">
        <v>45078</v>
      </c>
      <c r="D1372" s="183">
        <v>278448.30000000005</v>
      </c>
      <c r="E1372" s="182">
        <v>45078</v>
      </c>
      <c r="F1372" s="184">
        <v>206795.69999999998</v>
      </c>
      <c r="G1372" s="188"/>
      <c r="H1372" s="188"/>
      <c r="I1372" s="184">
        <v>58090</v>
      </c>
    </row>
    <row r="1373" spans="1:9">
      <c r="A1373" s="534"/>
      <c r="B1373" s="532"/>
      <c r="C1373" s="182">
        <v>45108</v>
      </c>
      <c r="D1373" s="183">
        <v>331214.10000000003</v>
      </c>
      <c r="E1373" s="182">
        <v>45108</v>
      </c>
      <c r="F1373" s="184">
        <v>238473.89999999997</v>
      </c>
      <c r="G1373" s="188"/>
      <c r="H1373" s="188"/>
      <c r="I1373" s="184">
        <v>64140</v>
      </c>
    </row>
    <row r="1374" spans="1:9">
      <c r="A1374" s="534"/>
      <c r="B1374" s="532"/>
      <c r="C1374" s="182">
        <v>45139</v>
      </c>
      <c r="D1374" s="183">
        <v>218626.19999999998</v>
      </c>
      <c r="E1374" s="182">
        <v>45139</v>
      </c>
      <c r="F1374" s="184">
        <v>154801.80000000002</v>
      </c>
      <c r="G1374" s="188"/>
      <c r="H1374" s="188"/>
      <c r="I1374" s="184">
        <v>62930</v>
      </c>
    </row>
    <row r="1375" spans="1:9">
      <c r="A1375" s="534"/>
      <c r="B1375" s="533"/>
      <c r="C1375" s="182">
        <v>45170</v>
      </c>
      <c r="D1375" s="183">
        <v>336987.9</v>
      </c>
      <c r="E1375" s="182">
        <v>45170</v>
      </c>
      <c r="F1375" s="184">
        <v>237176.1</v>
      </c>
      <c r="G1375" s="188"/>
      <c r="H1375" s="188"/>
      <c r="I1375" s="184">
        <v>69800</v>
      </c>
    </row>
    <row r="1376" spans="1:9">
      <c r="A1376" s="534">
        <v>79</v>
      </c>
      <c r="B1376" s="531" t="s">
        <v>2193</v>
      </c>
      <c r="C1376" s="182">
        <v>44652</v>
      </c>
      <c r="D1376" s="183">
        <v>25236</v>
      </c>
      <c r="E1376" s="182">
        <v>44652</v>
      </c>
      <c r="F1376" s="184">
        <v>0</v>
      </c>
      <c r="G1376" s="188"/>
      <c r="H1376" s="188"/>
      <c r="I1376" s="184">
        <v>76890.8</v>
      </c>
    </row>
    <row r="1377" spans="1:9">
      <c r="A1377" s="534"/>
      <c r="B1377" s="532"/>
      <c r="C1377" s="182">
        <v>44682</v>
      </c>
      <c r="D1377" s="183">
        <v>31284</v>
      </c>
      <c r="E1377" s="182">
        <v>44682</v>
      </c>
      <c r="F1377" s="184">
        <v>0</v>
      </c>
      <c r="G1377" s="188"/>
      <c r="H1377" s="188"/>
      <c r="I1377" s="184">
        <v>82819.8</v>
      </c>
    </row>
    <row r="1378" spans="1:9">
      <c r="A1378" s="534"/>
      <c r="B1378" s="532"/>
      <c r="C1378" s="182">
        <v>44713</v>
      </c>
      <c r="D1378" s="183">
        <v>36996</v>
      </c>
      <c r="E1378" s="182">
        <v>44713</v>
      </c>
      <c r="F1378" s="184">
        <v>0</v>
      </c>
      <c r="G1378" s="188"/>
      <c r="H1378" s="188"/>
      <c r="I1378" s="184">
        <v>53708.9</v>
      </c>
    </row>
    <row r="1379" spans="1:9">
      <c r="A1379" s="534"/>
      <c r="B1379" s="532"/>
      <c r="C1379" s="182">
        <v>44743</v>
      </c>
      <c r="D1379" s="183">
        <v>35597.700000000004</v>
      </c>
      <c r="E1379" s="182">
        <v>44743</v>
      </c>
      <c r="F1379" s="184">
        <v>33378.299999999996</v>
      </c>
      <c r="G1379" s="188"/>
      <c r="H1379" s="188"/>
      <c r="I1379" s="184">
        <v>100156</v>
      </c>
    </row>
    <row r="1380" spans="1:9">
      <c r="A1380" s="534"/>
      <c r="B1380" s="532"/>
      <c r="C1380" s="182">
        <v>44774</v>
      </c>
      <c r="D1380" s="183">
        <v>30550.199999999997</v>
      </c>
      <c r="E1380" s="182">
        <v>44774</v>
      </c>
      <c r="F1380" s="184">
        <v>13609.800000000001</v>
      </c>
      <c r="G1380" s="188"/>
      <c r="H1380" s="188"/>
      <c r="I1380" s="184">
        <v>113562.4</v>
      </c>
    </row>
    <row r="1381" spans="1:9">
      <c r="A1381" s="534"/>
      <c r="B1381" s="532"/>
      <c r="C1381" s="182">
        <v>44805</v>
      </c>
      <c r="D1381" s="183">
        <v>27523.5</v>
      </c>
      <c r="E1381" s="182">
        <v>44805</v>
      </c>
      <c r="F1381" s="184">
        <v>13036.5</v>
      </c>
      <c r="G1381" s="188"/>
      <c r="H1381" s="188"/>
      <c r="I1381" s="184">
        <v>157429.79999999999</v>
      </c>
    </row>
    <row r="1382" spans="1:9">
      <c r="A1382" s="534"/>
      <c r="B1382" s="532"/>
      <c r="C1382" s="182">
        <v>44835</v>
      </c>
      <c r="D1382" s="183">
        <v>24812.100000000002</v>
      </c>
      <c r="E1382" s="182">
        <v>44835</v>
      </c>
      <c r="F1382" s="184">
        <v>19899.899999999998</v>
      </c>
      <c r="G1382" s="188"/>
      <c r="H1382" s="188"/>
      <c r="I1382" s="184">
        <v>116919</v>
      </c>
    </row>
    <row r="1383" spans="1:9">
      <c r="A1383" s="534"/>
      <c r="B1383" s="532"/>
      <c r="C1383" s="182">
        <v>44866</v>
      </c>
      <c r="D1383" s="183">
        <v>24642.899999999998</v>
      </c>
      <c r="E1383" s="182">
        <v>44866</v>
      </c>
      <c r="F1383" s="184">
        <v>17765.100000000002</v>
      </c>
      <c r="G1383" s="188"/>
      <c r="H1383" s="188"/>
      <c r="I1383" s="184">
        <v>115137</v>
      </c>
    </row>
    <row r="1384" spans="1:9">
      <c r="A1384" s="534"/>
      <c r="B1384" s="532"/>
      <c r="C1384" s="182">
        <v>44896</v>
      </c>
      <c r="D1384" s="183">
        <v>25839.899999999998</v>
      </c>
      <c r="E1384" s="182">
        <v>44896</v>
      </c>
      <c r="F1384" s="184">
        <v>17432.100000000002</v>
      </c>
      <c r="G1384" s="188"/>
      <c r="H1384" s="188"/>
      <c r="I1384" s="184">
        <v>88886</v>
      </c>
    </row>
    <row r="1385" spans="1:9">
      <c r="A1385" s="534"/>
      <c r="B1385" s="532"/>
      <c r="C1385" s="182">
        <v>44927</v>
      </c>
      <c r="D1385" s="183">
        <v>27471.600000000002</v>
      </c>
      <c r="E1385" s="182">
        <v>44927</v>
      </c>
      <c r="F1385" s="184">
        <v>17996.399999999998</v>
      </c>
      <c r="G1385" s="188"/>
      <c r="H1385" s="188"/>
      <c r="I1385" s="184">
        <v>72108.399999999994</v>
      </c>
    </row>
    <row r="1386" spans="1:9">
      <c r="A1386" s="534"/>
      <c r="B1386" s="532"/>
      <c r="C1386" s="182">
        <v>44958</v>
      </c>
      <c r="D1386" s="183">
        <v>26421.3</v>
      </c>
      <c r="E1386" s="182">
        <v>44958</v>
      </c>
      <c r="F1386" s="184">
        <v>18362.7</v>
      </c>
      <c r="G1386" s="188"/>
      <c r="H1386" s="188"/>
      <c r="I1386" s="184">
        <v>59548.5</v>
      </c>
    </row>
    <row r="1387" spans="1:9">
      <c r="A1387" s="534"/>
      <c r="B1387" s="532"/>
      <c r="C1387" s="182">
        <v>44986</v>
      </c>
      <c r="D1387" s="183">
        <v>30456</v>
      </c>
      <c r="E1387" s="182">
        <v>44986</v>
      </c>
      <c r="F1387" s="184">
        <v>23976</v>
      </c>
      <c r="G1387" s="188"/>
      <c r="H1387" s="188"/>
      <c r="I1387" s="184">
        <v>18384.8</v>
      </c>
    </row>
    <row r="1388" spans="1:9">
      <c r="A1388" s="534"/>
      <c r="B1388" s="532"/>
      <c r="C1388" s="182">
        <v>45017</v>
      </c>
      <c r="D1388" s="183">
        <v>36428.399999999994</v>
      </c>
      <c r="E1388" s="182">
        <v>45017</v>
      </c>
      <c r="F1388" s="184">
        <v>32331.600000000002</v>
      </c>
      <c r="G1388" s="188"/>
      <c r="H1388" s="188"/>
      <c r="I1388" s="184">
        <v>7448</v>
      </c>
    </row>
    <row r="1389" spans="1:9">
      <c r="A1389" s="534"/>
      <c r="B1389" s="532"/>
      <c r="C1389" s="182">
        <v>45047</v>
      </c>
      <c r="D1389" s="183">
        <v>41088.6</v>
      </c>
      <c r="E1389" s="182">
        <v>45047</v>
      </c>
      <c r="F1389" s="184">
        <v>36815.4</v>
      </c>
      <c r="G1389" s="188"/>
      <c r="H1389" s="188"/>
      <c r="I1389" s="184">
        <v>7281.4</v>
      </c>
    </row>
    <row r="1390" spans="1:9">
      <c r="A1390" s="534"/>
      <c r="B1390" s="532"/>
      <c r="C1390" s="182">
        <v>45078</v>
      </c>
      <c r="D1390" s="183">
        <v>43933.5</v>
      </c>
      <c r="E1390" s="182">
        <v>45078</v>
      </c>
      <c r="F1390" s="184">
        <v>38830.5</v>
      </c>
      <c r="G1390" s="188"/>
      <c r="H1390" s="188"/>
      <c r="I1390" s="184">
        <v>37573.199999999997</v>
      </c>
    </row>
    <row r="1391" spans="1:9">
      <c r="A1391" s="534"/>
      <c r="B1391" s="532"/>
      <c r="C1391" s="182">
        <v>45108</v>
      </c>
      <c r="D1391" s="183">
        <v>35597.700000000004</v>
      </c>
      <c r="E1391" s="182">
        <v>45108</v>
      </c>
      <c r="F1391" s="184">
        <v>33378.299999999996</v>
      </c>
      <c r="G1391" s="188"/>
      <c r="H1391" s="188"/>
      <c r="I1391" s="184">
        <v>46500.3</v>
      </c>
    </row>
    <row r="1392" spans="1:9">
      <c r="A1392" s="534"/>
      <c r="B1392" s="532"/>
      <c r="C1392" s="182">
        <v>45139</v>
      </c>
      <c r="D1392" s="183">
        <v>36428.399999999994</v>
      </c>
      <c r="E1392" s="182">
        <v>45139</v>
      </c>
      <c r="F1392" s="184">
        <v>32331.600000000002</v>
      </c>
      <c r="G1392" s="188"/>
      <c r="H1392" s="188"/>
      <c r="I1392" s="184">
        <v>49311.9</v>
      </c>
    </row>
    <row r="1393" spans="1:9">
      <c r="A1393" s="534"/>
      <c r="B1393" s="533"/>
      <c r="C1393" s="182">
        <v>45170</v>
      </c>
      <c r="D1393" s="183">
        <v>36122.399999999994</v>
      </c>
      <c r="E1393" s="182">
        <v>45170</v>
      </c>
      <c r="F1393" s="184">
        <v>31269.600000000002</v>
      </c>
      <c r="G1393" s="188"/>
      <c r="H1393" s="188"/>
      <c r="I1393" s="184">
        <v>38025.9</v>
      </c>
    </row>
    <row r="1394" spans="1:9">
      <c r="A1394" s="534">
        <v>80</v>
      </c>
      <c r="B1394" s="531" t="s">
        <v>3710</v>
      </c>
      <c r="C1394" s="182">
        <v>44652</v>
      </c>
      <c r="D1394" s="183"/>
      <c r="E1394" s="182">
        <v>44652</v>
      </c>
      <c r="F1394" s="184"/>
      <c r="G1394" s="188"/>
      <c r="H1394" s="188"/>
      <c r="I1394" s="184">
        <v>315650.15999999997</v>
      </c>
    </row>
    <row r="1395" spans="1:9">
      <c r="A1395" s="534"/>
      <c r="B1395" s="532"/>
      <c r="C1395" s="182">
        <v>44682</v>
      </c>
      <c r="D1395" s="183"/>
      <c r="E1395" s="182">
        <v>44682</v>
      </c>
      <c r="F1395" s="184"/>
      <c r="G1395" s="188"/>
      <c r="H1395" s="188"/>
      <c r="I1395" s="184">
        <v>248141.88</v>
      </c>
    </row>
    <row r="1396" spans="1:9">
      <c r="A1396" s="534"/>
      <c r="B1396" s="532"/>
      <c r="C1396" s="182">
        <v>44713</v>
      </c>
      <c r="D1396" s="183"/>
      <c r="E1396" s="182">
        <v>44713</v>
      </c>
      <c r="F1396" s="184"/>
      <c r="G1396" s="188"/>
      <c r="H1396" s="188"/>
      <c r="I1396" s="184">
        <v>194155.2</v>
      </c>
    </row>
    <row r="1397" spans="1:9">
      <c r="A1397" s="534"/>
      <c r="B1397" s="532"/>
      <c r="C1397" s="182">
        <v>44743</v>
      </c>
      <c r="D1397" s="183">
        <v>174656.1</v>
      </c>
      <c r="E1397" s="182">
        <v>44743</v>
      </c>
      <c r="F1397" s="184">
        <v>83871.899999999994</v>
      </c>
      <c r="G1397" s="188"/>
      <c r="H1397" s="188"/>
      <c r="I1397" s="184">
        <v>203420.16</v>
      </c>
    </row>
    <row r="1398" spans="1:9">
      <c r="A1398" s="534"/>
      <c r="B1398" s="532"/>
      <c r="C1398" s="182">
        <v>44774</v>
      </c>
      <c r="D1398" s="183"/>
      <c r="E1398" s="182">
        <v>44774</v>
      </c>
      <c r="F1398" s="184"/>
      <c r="G1398" s="188"/>
      <c r="H1398" s="188"/>
      <c r="I1398" s="184">
        <v>322608.42</v>
      </c>
    </row>
    <row r="1399" spans="1:9">
      <c r="A1399" s="534"/>
      <c r="B1399" s="532"/>
      <c r="C1399" s="182">
        <v>44805</v>
      </c>
      <c r="D1399" s="183"/>
      <c r="E1399" s="182">
        <v>44805</v>
      </c>
      <c r="F1399" s="184"/>
      <c r="G1399" s="188"/>
      <c r="H1399" s="188"/>
      <c r="I1399" s="184">
        <v>297378.71999999997</v>
      </c>
    </row>
    <row r="1400" spans="1:9">
      <c r="A1400" s="534"/>
      <c r="B1400" s="532"/>
      <c r="C1400" s="182">
        <v>44835</v>
      </c>
      <c r="D1400" s="183"/>
      <c r="E1400" s="182">
        <v>44835</v>
      </c>
      <c r="F1400" s="184"/>
      <c r="G1400" s="188"/>
      <c r="H1400" s="188"/>
      <c r="I1400" s="184">
        <v>264990.42</v>
      </c>
    </row>
    <row r="1401" spans="1:9">
      <c r="A1401" s="534"/>
      <c r="B1401" s="532"/>
      <c r="C1401" s="182">
        <v>44866</v>
      </c>
      <c r="D1401" s="183"/>
      <c r="E1401" s="182">
        <v>44866</v>
      </c>
      <c r="F1401" s="184"/>
      <c r="G1401" s="188"/>
      <c r="H1401" s="188"/>
      <c r="I1401" s="184">
        <v>253082.7</v>
      </c>
    </row>
    <row r="1402" spans="1:9">
      <c r="A1402" s="534"/>
      <c r="B1402" s="532"/>
      <c r="C1402" s="182">
        <v>44896</v>
      </c>
      <c r="D1402" s="183"/>
      <c r="E1402" s="182">
        <v>44896</v>
      </c>
      <c r="F1402" s="184"/>
      <c r="G1402" s="188"/>
      <c r="H1402" s="188"/>
      <c r="I1402" s="184">
        <v>231083.1</v>
      </c>
    </row>
    <row r="1403" spans="1:9">
      <c r="A1403" s="534"/>
      <c r="B1403" s="532"/>
      <c r="C1403" s="182">
        <v>44927</v>
      </c>
      <c r="D1403" s="183"/>
      <c r="E1403" s="182">
        <v>44927</v>
      </c>
      <c r="F1403" s="184"/>
      <c r="G1403" s="188"/>
      <c r="H1403" s="188"/>
      <c r="I1403" s="184">
        <v>266107.86</v>
      </c>
    </row>
    <row r="1404" spans="1:9">
      <c r="A1404" s="534"/>
      <c r="B1404" s="532"/>
      <c r="C1404" s="182">
        <v>44958</v>
      </c>
      <c r="D1404" s="183"/>
      <c r="E1404" s="182">
        <v>44958</v>
      </c>
      <c r="F1404" s="184"/>
      <c r="G1404" s="188"/>
      <c r="H1404" s="188"/>
      <c r="I1404" s="184">
        <v>241367.04000000001</v>
      </c>
    </row>
    <row r="1405" spans="1:9">
      <c r="A1405" s="534"/>
      <c r="B1405" s="532"/>
      <c r="C1405" s="182">
        <v>44986</v>
      </c>
      <c r="D1405" s="183"/>
      <c r="E1405" s="182">
        <v>44986</v>
      </c>
      <c r="F1405" s="184"/>
      <c r="G1405" s="188"/>
      <c r="H1405" s="188"/>
      <c r="I1405" s="184">
        <v>243863.82</v>
      </c>
    </row>
    <row r="1406" spans="1:9">
      <c r="A1406" s="534"/>
      <c r="B1406" s="532"/>
      <c r="C1406" s="182">
        <v>45017</v>
      </c>
      <c r="D1406" s="183"/>
      <c r="E1406" s="182">
        <v>45017</v>
      </c>
      <c r="F1406" s="184"/>
      <c r="G1406" s="188"/>
      <c r="H1406" s="188"/>
      <c r="I1406" s="184">
        <v>310508.64</v>
      </c>
    </row>
    <row r="1407" spans="1:9">
      <c r="A1407" s="534"/>
      <c r="B1407" s="532"/>
      <c r="C1407" s="182">
        <v>45047</v>
      </c>
      <c r="D1407" s="183">
        <v>22385.699999999997</v>
      </c>
      <c r="E1407" s="182">
        <v>45047</v>
      </c>
      <c r="F1407" s="184">
        <v>13650.300000000001</v>
      </c>
      <c r="G1407" s="188"/>
      <c r="H1407" s="188"/>
      <c r="I1407" s="184">
        <v>181985.58</v>
      </c>
    </row>
    <row r="1408" spans="1:9">
      <c r="A1408" s="534"/>
      <c r="B1408" s="532"/>
      <c r="C1408" s="182">
        <v>45078</v>
      </c>
      <c r="D1408" s="183">
        <v>117766.20000000001</v>
      </c>
      <c r="E1408" s="182">
        <v>45078</v>
      </c>
      <c r="F1408" s="184">
        <v>45361.799999999996</v>
      </c>
      <c r="G1408" s="188"/>
      <c r="H1408" s="188"/>
      <c r="I1408" s="184">
        <v>272341.08</v>
      </c>
    </row>
    <row r="1409" spans="1:9">
      <c r="A1409" s="534"/>
      <c r="B1409" s="532"/>
      <c r="C1409" s="182">
        <v>45108</v>
      </c>
      <c r="D1409" s="183">
        <v>174656.1</v>
      </c>
      <c r="E1409" s="182">
        <v>45108</v>
      </c>
      <c r="F1409" s="184">
        <v>83871.899999999994</v>
      </c>
      <c r="G1409" s="188"/>
      <c r="H1409" s="188"/>
      <c r="I1409" s="184">
        <v>324948.06</v>
      </c>
    </row>
    <row r="1410" spans="1:9">
      <c r="A1410" s="534"/>
      <c r="B1410" s="532"/>
      <c r="C1410" s="182">
        <v>45139</v>
      </c>
      <c r="D1410" s="183"/>
      <c r="E1410" s="182">
        <v>45139</v>
      </c>
      <c r="F1410" s="184"/>
      <c r="G1410" s="188"/>
      <c r="H1410" s="188"/>
      <c r="I1410" s="184">
        <v>315694.26</v>
      </c>
    </row>
    <row r="1411" spans="1:9">
      <c r="A1411" s="534"/>
      <c r="B1411" s="533"/>
      <c r="C1411" s="182">
        <v>45170</v>
      </c>
      <c r="D1411" s="183">
        <v>411341.60000000003</v>
      </c>
      <c r="E1411" s="182">
        <v>45170</v>
      </c>
      <c r="F1411" s="184">
        <v>257153.39999999997</v>
      </c>
      <c r="G1411" s="188"/>
      <c r="H1411" s="188"/>
      <c r="I1411" s="184">
        <v>295126.38</v>
      </c>
    </row>
    <row r="1412" spans="1:9">
      <c r="A1412" s="534">
        <v>81</v>
      </c>
      <c r="B1412" s="531" t="s">
        <v>2139</v>
      </c>
      <c r="C1412" s="182">
        <v>44652</v>
      </c>
      <c r="D1412" s="183">
        <v>295265.40000000002</v>
      </c>
      <c r="E1412" s="182">
        <v>44652</v>
      </c>
      <c r="F1412" s="184">
        <v>11514.6</v>
      </c>
      <c r="G1412" s="188"/>
      <c r="H1412" s="188"/>
      <c r="I1412" s="184">
        <v>252216</v>
      </c>
    </row>
    <row r="1413" spans="1:9">
      <c r="A1413" s="534"/>
      <c r="B1413" s="532"/>
      <c r="C1413" s="182">
        <v>44682</v>
      </c>
      <c r="D1413" s="183">
        <v>240323.1</v>
      </c>
      <c r="E1413" s="182">
        <v>44682</v>
      </c>
      <c r="F1413" s="184">
        <v>10206.899999999998</v>
      </c>
      <c r="G1413" s="188"/>
      <c r="H1413" s="188"/>
      <c r="I1413" s="184">
        <v>233399.7</v>
      </c>
    </row>
    <row r="1414" spans="1:9">
      <c r="A1414" s="534"/>
      <c r="B1414" s="532"/>
      <c r="C1414" s="182">
        <v>44713</v>
      </c>
      <c r="D1414" s="183">
        <v>167338.79999999999</v>
      </c>
      <c r="E1414" s="182">
        <v>44713</v>
      </c>
      <c r="F1414" s="184">
        <v>9691.1999999999989</v>
      </c>
      <c r="G1414" s="188"/>
      <c r="H1414" s="188"/>
      <c r="I1414" s="184"/>
    </row>
    <row r="1415" spans="1:9">
      <c r="A1415" s="534"/>
      <c r="B1415" s="532"/>
      <c r="C1415" s="182">
        <v>44743</v>
      </c>
      <c r="D1415" s="183">
        <v>120018</v>
      </c>
      <c r="E1415" s="182">
        <v>44743</v>
      </c>
      <c r="F1415" s="184">
        <v>30042</v>
      </c>
      <c r="G1415" s="188"/>
      <c r="H1415" s="188"/>
      <c r="I1415" s="184">
        <v>248737.8</v>
      </c>
    </row>
    <row r="1416" spans="1:9">
      <c r="A1416" s="534"/>
      <c r="B1416" s="532"/>
      <c r="C1416" s="182">
        <v>44774</v>
      </c>
      <c r="D1416" s="183">
        <v>179284.2</v>
      </c>
      <c r="E1416" s="182">
        <v>44774</v>
      </c>
      <c r="F1416" s="184">
        <v>9685.8000000000011</v>
      </c>
      <c r="G1416" s="188"/>
      <c r="H1416" s="188"/>
      <c r="I1416" s="184">
        <v>266072.64</v>
      </c>
    </row>
    <row r="1417" spans="1:9">
      <c r="A1417" s="534"/>
      <c r="B1417" s="532"/>
      <c r="C1417" s="182">
        <v>44805</v>
      </c>
      <c r="D1417" s="183">
        <v>184261.5</v>
      </c>
      <c r="E1417" s="182">
        <v>44805</v>
      </c>
      <c r="F1417" s="184">
        <v>9328.5</v>
      </c>
      <c r="G1417" s="188"/>
      <c r="H1417" s="188"/>
      <c r="I1417" s="184">
        <v>257268</v>
      </c>
    </row>
    <row r="1418" spans="1:9">
      <c r="A1418" s="534"/>
      <c r="B1418" s="532"/>
      <c r="C1418" s="182">
        <v>44835</v>
      </c>
      <c r="D1418" s="183">
        <v>177441.3</v>
      </c>
      <c r="E1418" s="182">
        <v>44835</v>
      </c>
      <c r="F1418" s="184">
        <v>9758.6999999999989</v>
      </c>
      <c r="G1418" s="188"/>
      <c r="H1418" s="188"/>
      <c r="I1418" s="184">
        <v>223736.04</v>
      </c>
    </row>
    <row r="1419" spans="1:9">
      <c r="A1419" s="534"/>
      <c r="B1419" s="532"/>
      <c r="C1419" s="182">
        <v>44866</v>
      </c>
      <c r="D1419" s="183">
        <v>151518</v>
      </c>
      <c r="E1419" s="182">
        <v>44866</v>
      </c>
      <c r="F1419" s="184">
        <v>9792</v>
      </c>
      <c r="G1419" s="188"/>
      <c r="H1419" s="188"/>
      <c r="I1419" s="184">
        <v>235081.44</v>
      </c>
    </row>
    <row r="1420" spans="1:9">
      <c r="A1420" s="534"/>
      <c r="B1420" s="532"/>
      <c r="C1420" s="182">
        <v>44896</v>
      </c>
      <c r="D1420" s="183">
        <v>140422.20000000001</v>
      </c>
      <c r="E1420" s="182">
        <v>44896</v>
      </c>
      <c r="F1420" s="184">
        <v>8857.8000000000011</v>
      </c>
      <c r="G1420" s="188"/>
      <c r="H1420" s="188"/>
      <c r="I1420" s="184">
        <v>179910.72</v>
      </c>
    </row>
    <row r="1421" spans="1:9">
      <c r="A1421" s="534"/>
      <c r="B1421" s="532"/>
      <c r="C1421" s="182">
        <v>44927</v>
      </c>
      <c r="D1421" s="183">
        <v>120697.2</v>
      </c>
      <c r="E1421" s="182">
        <v>44927</v>
      </c>
      <c r="F1421" s="184">
        <v>8902.8000000000011</v>
      </c>
      <c r="G1421" s="188"/>
      <c r="H1421" s="188"/>
      <c r="I1421" s="184">
        <v>183816</v>
      </c>
    </row>
    <row r="1422" spans="1:9">
      <c r="A1422" s="534"/>
      <c r="B1422" s="532"/>
      <c r="C1422" s="182">
        <v>44958</v>
      </c>
      <c r="D1422" s="183">
        <v>105600</v>
      </c>
      <c r="E1422" s="182">
        <v>44958</v>
      </c>
      <c r="F1422" s="184">
        <v>0</v>
      </c>
      <c r="G1422" s="188"/>
      <c r="H1422" s="188"/>
      <c r="I1422" s="184">
        <v>275232</v>
      </c>
    </row>
    <row r="1423" spans="1:9">
      <c r="A1423" s="534"/>
      <c r="B1423" s="532"/>
      <c r="C1423" s="182">
        <v>44986</v>
      </c>
      <c r="D1423" s="183">
        <v>132150</v>
      </c>
      <c r="E1423" s="182">
        <v>44986</v>
      </c>
      <c r="F1423" s="184">
        <v>18270</v>
      </c>
      <c r="G1423" s="188"/>
      <c r="H1423" s="188"/>
      <c r="I1423" s="184">
        <v>216072</v>
      </c>
    </row>
    <row r="1424" spans="1:9">
      <c r="A1424" s="534"/>
      <c r="B1424" s="532"/>
      <c r="C1424" s="182">
        <v>45017</v>
      </c>
      <c r="D1424" s="183">
        <v>103863.9</v>
      </c>
      <c r="E1424" s="182">
        <v>45017</v>
      </c>
      <c r="F1424" s="184">
        <v>31526.100000000002</v>
      </c>
      <c r="G1424" s="188"/>
      <c r="H1424" s="188"/>
      <c r="I1424" s="184">
        <v>227880</v>
      </c>
    </row>
    <row r="1425" spans="1:9">
      <c r="A1425" s="534"/>
      <c r="B1425" s="532"/>
      <c r="C1425" s="182">
        <v>45047</v>
      </c>
      <c r="D1425" s="183">
        <v>155280.6</v>
      </c>
      <c r="E1425" s="182">
        <v>45047</v>
      </c>
      <c r="F1425" s="184">
        <v>44249.4</v>
      </c>
      <c r="G1425" s="188"/>
      <c r="H1425" s="188"/>
      <c r="I1425" s="184">
        <v>225000</v>
      </c>
    </row>
    <row r="1426" spans="1:9">
      <c r="A1426" s="534"/>
      <c r="B1426" s="532"/>
      <c r="C1426" s="182">
        <v>45078</v>
      </c>
      <c r="D1426" s="183">
        <v>135497.70000000001</v>
      </c>
      <c r="E1426" s="182">
        <v>45078</v>
      </c>
      <c r="F1426" s="184">
        <v>39102.299999999996</v>
      </c>
      <c r="G1426" s="188"/>
      <c r="H1426" s="188"/>
      <c r="I1426" s="184">
        <v>202104</v>
      </c>
    </row>
    <row r="1427" spans="1:9">
      <c r="A1427" s="534"/>
      <c r="B1427" s="532"/>
      <c r="C1427" s="182">
        <v>45108</v>
      </c>
      <c r="D1427" s="183">
        <v>120018</v>
      </c>
      <c r="E1427" s="182">
        <v>45108</v>
      </c>
      <c r="F1427" s="184">
        <v>30042</v>
      </c>
      <c r="G1427" s="188"/>
      <c r="H1427" s="188"/>
      <c r="I1427" s="184">
        <v>220404</v>
      </c>
    </row>
    <row r="1428" spans="1:9">
      <c r="A1428" s="534"/>
      <c r="B1428" s="532"/>
      <c r="C1428" s="182">
        <v>45139</v>
      </c>
      <c r="D1428" s="183">
        <v>103863.9</v>
      </c>
      <c r="E1428" s="182">
        <v>45139</v>
      </c>
      <c r="F1428" s="184">
        <v>31526.100000000002</v>
      </c>
      <c r="G1428" s="188"/>
      <c r="H1428" s="188"/>
      <c r="I1428" s="184">
        <v>218232</v>
      </c>
    </row>
    <row r="1429" spans="1:9">
      <c r="A1429" s="534"/>
      <c r="B1429" s="533"/>
      <c r="C1429" s="182">
        <v>45170</v>
      </c>
      <c r="D1429" s="183">
        <v>71190</v>
      </c>
      <c r="E1429" s="182">
        <v>45170</v>
      </c>
      <c r="F1429" s="184">
        <v>23310</v>
      </c>
      <c r="G1429" s="188"/>
      <c r="H1429" s="188"/>
      <c r="I1429" s="184">
        <v>222888</v>
      </c>
    </row>
    <row r="1430" spans="1:9">
      <c r="A1430" s="534">
        <v>82</v>
      </c>
      <c r="B1430" s="531" t="s">
        <v>2131</v>
      </c>
      <c r="C1430" s="182">
        <v>44652</v>
      </c>
      <c r="D1430" s="183">
        <v>829200</v>
      </c>
      <c r="E1430" s="182">
        <v>44652</v>
      </c>
      <c r="F1430" s="184">
        <v>64800</v>
      </c>
      <c r="G1430" s="188"/>
      <c r="H1430" s="188"/>
      <c r="I1430" s="184">
        <v>49111.92</v>
      </c>
    </row>
    <row r="1431" spans="1:9">
      <c r="A1431" s="534"/>
      <c r="B1431" s="532"/>
      <c r="C1431" s="182">
        <v>44682</v>
      </c>
      <c r="D1431" s="183">
        <v>832281.59999999998</v>
      </c>
      <c r="E1431" s="182">
        <v>44682</v>
      </c>
      <c r="F1431" s="184">
        <v>79718.400000000009</v>
      </c>
      <c r="G1431" s="188"/>
      <c r="H1431" s="188"/>
      <c r="I1431" s="184">
        <v>54903.42</v>
      </c>
    </row>
    <row r="1432" spans="1:9">
      <c r="A1432" s="534"/>
      <c r="B1432" s="532"/>
      <c r="C1432" s="182">
        <v>44713</v>
      </c>
      <c r="D1432" s="183">
        <v>826800</v>
      </c>
      <c r="E1432" s="182">
        <v>44713</v>
      </c>
      <c r="F1432" s="184">
        <v>79200</v>
      </c>
      <c r="G1432" s="188"/>
      <c r="H1432" s="188"/>
      <c r="I1432" s="184">
        <v>57958.47</v>
      </c>
    </row>
    <row r="1433" spans="1:9">
      <c r="A1433" s="534"/>
      <c r="B1433" s="532"/>
      <c r="C1433" s="182">
        <v>44743</v>
      </c>
      <c r="D1433" s="183">
        <v>741642.89999999991</v>
      </c>
      <c r="E1433" s="182">
        <v>44743</v>
      </c>
      <c r="F1433" s="184">
        <v>308357.10000000003</v>
      </c>
      <c r="G1433" s="188"/>
      <c r="H1433" s="188"/>
      <c r="I1433" s="184">
        <v>54984.959999999999</v>
      </c>
    </row>
    <row r="1434" spans="1:9">
      <c r="A1434" s="534"/>
      <c r="B1434" s="532"/>
      <c r="C1434" s="182">
        <v>44774</v>
      </c>
      <c r="D1434" s="183">
        <v>809506.8</v>
      </c>
      <c r="E1434" s="182">
        <v>44774</v>
      </c>
      <c r="F1434" s="184">
        <v>72493.2</v>
      </c>
      <c r="G1434" s="188"/>
      <c r="H1434" s="188"/>
      <c r="I1434" s="184">
        <v>49718.34</v>
      </c>
    </row>
    <row r="1435" spans="1:9">
      <c r="A1435" s="534"/>
      <c r="B1435" s="532"/>
      <c r="C1435" s="182">
        <v>44805</v>
      </c>
      <c r="D1435" s="183">
        <v>838800</v>
      </c>
      <c r="E1435" s="182">
        <v>44805</v>
      </c>
      <c r="F1435" s="184">
        <v>79200</v>
      </c>
      <c r="G1435" s="188"/>
      <c r="H1435" s="188"/>
      <c r="I1435" s="184">
        <v>45472.32</v>
      </c>
    </row>
    <row r="1436" spans="1:9">
      <c r="A1436" s="534"/>
      <c r="B1436" s="532"/>
      <c r="C1436" s="182">
        <v>44835</v>
      </c>
      <c r="D1436" s="183">
        <v>828762.6</v>
      </c>
      <c r="E1436" s="182">
        <v>44835</v>
      </c>
      <c r="F1436" s="184">
        <v>65237.4</v>
      </c>
      <c r="G1436" s="188"/>
      <c r="H1436" s="188"/>
      <c r="I1436" s="184">
        <v>54335.519999999997</v>
      </c>
    </row>
    <row r="1437" spans="1:9">
      <c r="A1437" s="534"/>
      <c r="B1437" s="532"/>
      <c r="C1437" s="182">
        <v>44866</v>
      </c>
      <c r="D1437" s="183">
        <v>682177.2</v>
      </c>
      <c r="E1437" s="182">
        <v>44866</v>
      </c>
      <c r="F1437" s="184">
        <v>79822.8</v>
      </c>
      <c r="G1437" s="188"/>
      <c r="H1437" s="188"/>
      <c r="I1437" s="184">
        <v>50604.480000000003</v>
      </c>
    </row>
    <row r="1438" spans="1:9">
      <c r="A1438" s="534"/>
      <c r="B1438" s="532"/>
      <c r="C1438" s="182">
        <v>44896</v>
      </c>
      <c r="D1438" s="183">
        <v>768000</v>
      </c>
      <c r="E1438" s="182">
        <v>44896</v>
      </c>
      <c r="F1438" s="184">
        <v>72000</v>
      </c>
      <c r="G1438" s="188"/>
      <c r="H1438" s="188"/>
      <c r="I1438" s="184">
        <v>59795.28</v>
      </c>
    </row>
    <row r="1439" spans="1:9">
      <c r="A1439" s="534"/>
      <c r="B1439" s="532"/>
      <c r="C1439" s="182">
        <v>44927</v>
      </c>
      <c r="D1439" s="183">
        <v>588000</v>
      </c>
      <c r="E1439" s="182">
        <v>44927</v>
      </c>
      <c r="F1439" s="184">
        <v>72000</v>
      </c>
      <c r="G1439" s="188"/>
      <c r="H1439" s="188"/>
      <c r="I1439" s="184">
        <v>65091.6</v>
      </c>
    </row>
    <row r="1440" spans="1:9">
      <c r="A1440" s="534"/>
      <c r="B1440" s="532"/>
      <c r="C1440" s="182">
        <v>44958</v>
      </c>
      <c r="D1440" s="183">
        <v>601341.6</v>
      </c>
      <c r="E1440" s="182">
        <v>44958</v>
      </c>
      <c r="F1440" s="184">
        <v>130658.40000000001</v>
      </c>
      <c r="G1440" s="188"/>
      <c r="H1440" s="188"/>
      <c r="I1440" s="184">
        <v>63943.83</v>
      </c>
    </row>
    <row r="1441" spans="1:9">
      <c r="A1441" s="534"/>
      <c r="B1441" s="532"/>
      <c r="C1441" s="182">
        <v>44986</v>
      </c>
      <c r="D1441" s="183">
        <v>834000</v>
      </c>
      <c r="E1441" s="182">
        <v>44986</v>
      </c>
      <c r="F1441" s="184">
        <v>0</v>
      </c>
      <c r="G1441" s="188"/>
      <c r="H1441" s="188"/>
      <c r="I1441" s="184">
        <v>64923.48</v>
      </c>
    </row>
    <row r="1442" spans="1:9">
      <c r="A1442" s="534"/>
      <c r="B1442" s="532"/>
      <c r="C1442" s="182">
        <v>45017</v>
      </c>
      <c r="D1442" s="183">
        <v>662104.80000000005</v>
      </c>
      <c r="E1442" s="182">
        <v>45017</v>
      </c>
      <c r="F1442" s="184">
        <v>219895.19999999998</v>
      </c>
      <c r="G1442" s="188"/>
      <c r="H1442" s="188"/>
      <c r="I1442" s="184">
        <v>74149.83</v>
      </c>
    </row>
    <row r="1443" spans="1:9">
      <c r="A1443" s="534"/>
      <c r="B1443" s="532"/>
      <c r="C1443" s="182">
        <v>45047</v>
      </c>
      <c r="D1443" s="183">
        <v>787538.7</v>
      </c>
      <c r="E1443" s="182">
        <v>45047</v>
      </c>
      <c r="F1443" s="184">
        <v>256461.30000000002</v>
      </c>
      <c r="G1443" s="188"/>
      <c r="H1443" s="188"/>
      <c r="I1443" s="184">
        <v>67545.899999999994</v>
      </c>
    </row>
    <row r="1444" spans="1:9">
      <c r="A1444" s="534"/>
      <c r="B1444" s="532"/>
      <c r="C1444" s="182">
        <v>45078</v>
      </c>
      <c r="D1444" s="183">
        <v>687261.3</v>
      </c>
      <c r="E1444" s="182">
        <v>45078</v>
      </c>
      <c r="F1444" s="184">
        <v>236738.7</v>
      </c>
      <c r="G1444" s="188"/>
      <c r="H1444" s="188"/>
      <c r="I1444" s="184">
        <v>51001.2</v>
      </c>
    </row>
    <row r="1445" spans="1:9">
      <c r="A1445" s="534"/>
      <c r="B1445" s="532"/>
      <c r="C1445" s="182">
        <v>45108</v>
      </c>
      <c r="D1445" s="183">
        <v>741642.89999999991</v>
      </c>
      <c r="E1445" s="182">
        <v>45108</v>
      </c>
      <c r="F1445" s="184">
        <v>308357.10000000003</v>
      </c>
      <c r="G1445" s="188"/>
      <c r="H1445" s="188"/>
      <c r="I1445" s="184">
        <v>58478.400000000001</v>
      </c>
    </row>
    <row r="1446" spans="1:9">
      <c r="A1446" s="534"/>
      <c r="B1446" s="532"/>
      <c r="C1446" s="182">
        <v>45139</v>
      </c>
      <c r="D1446" s="183">
        <v>662104.80000000005</v>
      </c>
      <c r="E1446" s="182">
        <v>45139</v>
      </c>
      <c r="F1446" s="184">
        <v>219895.19999999998</v>
      </c>
      <c r="G1446" s="188"/>
      <c r="H1446" s="188"/>
      <c r="I1446" s="184">
        <v>57275.4</v>
      </c>
    </row>
    <row r="1447" spans="1:9">
      <c r="A1447" s="534"/>
      <c r="B1447" s="533"/>
      <c r="C1447" s="182">
        <v>45170</v>
      </c>
      <c r="D1447" s="183">
        <v>822882.3</v>
      </c>
      <c r="E1447" s="182">
        <v>45170</v>
      </c>
      <c r="F1447" s="184">
        <v>281117.7</v>
      </c>
      <c r="G1447" s="188"/>
      <c r="H1447" s="188"/>
      <c r="I1447" s="184">
        <v>62694</v>
      </c>
    </row>
    <row r="1448" spans="1:9">
      <c r="A1448" s="534">
        <v>83</v>
      </c>
      <c r="B1448" s="531" t="s">
        <v>1929</v>
      </c>
      <c r="C1448" s="182">
        <v>44652</v>
      </c>
      <c r="D1448" s="183">
        <v>135036</v>
      </c>
      <c r="E1448" s="182">
        <v>44652</v>
      </c>
      <c r="F1448" s="184">
        <v>0</v>
      </c>
      <c r="G1448" s="188"/>
      <c r="H1448" s="188"/>
      <c r="I1448" s="184">
        <v>219312.24</v>
      </c>
    </row>
    <row r="1449" spans="1:9">
      <c r="A1449" s="534"/>
      <c r="B1449" s="532"/>
      <c r="C1449" s="182">
        <v>44682</v>
      </c>
      <c r="D1449" s="183">
        <v>140724</v>
      </c>
      <c r="E1449" s="182">
        <v>44682</v>
      </c>
      <c r="F1449" s="184">
        <v>0</v>
      </c>
      <c r="G1449" s="188"/>
      <c r="H1449" s="188"/>
      <c r="I1449" s="184">
        <v>167476.32</v>
      </c>
    </row>
    <row r="1450" spans="1:9">
      <c r="A1450" s="534"/>
      <c r="B1450" s="532"/>
      <c r="C1450" s="182">
        <v>44713</v>
      </c>
      <c r="D1450" s="183">
        <v>149760</v>
      </c>
      <c r="E1450" s="182">
        <v>44713</v>
      </c>
      <c r="F1450" s="184">
        <v>0</v>
      </c>
      <c r="G1450" s="188"/>
      <c r="H1450" s="188"/>
      <c r="I1450" s="184">
        <v>147839.64000000001</v>
      </c>
    </row>
    <row r="1451" spans="1:9">
      <c r="A1451" s="534"/>
      <c r="B1451" s="532"/>
      <c r="C1451" s="182">
        <v>44743</v>
      </c>
      <c r="D1451" s="183">
        <v>89398.799999999988</v>
      </c>
      <c r="E1451" s="182">
        <v>44743</v>
      </c>
      <c r="F1451" s="184">
        <v>58201.200000000004</v>
      </c>
      <c r="G1451" s="188"/>
      <c r="H1451" s="188"/>
      <c r="I1451" s="184">
        <v>187706.88</v>
      </c>
    </row>
    <row r="1452" spans="1:9">
      <c r="A1452" s="534"/>
      <c r="B1452" s="532"/>
      <c r="C1452" s="182">
        <v>44774</v>
      </c>
      <c r="D1452" s="183">
        <v>83874.600000000006</v>
      </c>
      <c r="E1452" s="182">
        <v>44774</v>
      </c>
      <c r="F1452" s="184">
        <v>40577.4</v>
      </c>
      <c r="G1452" s="188"/>
      <c r="H1452" s="188"/>
      <c r="I1452" s="184">
        <v>202325.76000000001</v>
      </c>
    </row>
    <row r="1453" spans="1:9">
      <c r="A1453" s="534"/>
      <c r="B1453" s="532"/>
      <c r="C1453" s="182">
        <v>44805</v>
      </c>
      <c r="D1453" s="183">
        <v>84438.900000000009</v>
      </c>
      <c r="E1453" s="182">
        <v>44805</v>
      </c>
      <c r="F1453" s="184">
        <v>40589.099999999991</v>
      </c>
      <c r="G1453" s="188"/>
      <c r="H1453" s="188"/>
      <c r="I1453" s="184">
        <v>225607.67999999999</v>
      </c>
    </row>
    <row r="1454" spans="1:9">
      <c r="A1454" s="534"/>
      <c r="B1454" s="532"/>
      <c r="C1454" s="182">
        <v>44835</v>
      </c>
      <c r="D1454" s="183">
        <v>72976.5</v>
      </c>
      <c r="E1454" s="182">
        <v>44835</v>
      </c>
      <c r="F1454" s="184">
        <v>32971.5</v>
      </c>
      <c r="G1454" s="188"/>
      <c r="H1454" s="188"/>
      <c r="I1454" s="184">
        <v>193480.8</v>
      </c>
    </row>
    <row r="1455" spans="1:9">
      <c r="A1455" s="534"/>
      <c r="B1455" s="532"/>
      <c r="C1455" s="182">
        <v>44866</v>
      </c>
      <c r="D1455" s="183">
        <v>59119.200000000004</v>
      </c>
      <c r="E1455" s="182">
        <v>44866</v>
      </c>
      <c r="F1455" s="184">
        <v>22420.799999999996</v>
      </c>
      <c r="G1455" s="188"/>
      <c r="H1455" s="188"/>
      <c r="I1455" s="184">
        <v>239399.88</v>
      </c>
    </row>
    <row r="1456" spans="1:9">
      <c r="A1456" s="534"/>
      <c r="B1456" s="532"/>
      <c r="C1456" s="182">
        <v>44896</v>
      </c>
      <c r="D1456" s="183">
        <v>56662.2</v>
      </c>
      <c r="E1456" s="182">
        <v>44896</v>
      </c>
      <c r="F1456" s="184">
        <v>17461.8</v>
      </c>
      <c r="G1456" s="188"/>
      <c r="H1456" s="188"/>
      <c r="I1456" s="184">
        <v>236966.39999999999</v>
      </c>
    </row>
    <row r="1457" spans="1:9">
      <c r="A1457" s="534"/>
      <c r="B1457" s="532"/>
      <c r="C1457" s="182">
        <v>44927</v>
      </c>
      <c r="D1457" s="183">
        <v>56539.8</v>
      </c>
      <c r="E1457" s="182">
        <v>44927</v>
      </c>
      <c r="F1457" s="184">
        <v>17548.2</v>
      </c>
      <c r="G1457" s="188"/>
      <c r="H1457" s="188"/>
      <c r="I1457" s="184">
        <v>273864.96000000002</v>
      </c>
    </row>
    <row r="1458" spans="1:9">
      <c r="A1458" s="534"/>
      <c r="B1458" s="532"/>
      <c r="C1458" s="182">
        <v>44958</v>
      </c>
      <c r="D1458" s="183">
        <v>51825.600000000006</v>
      </c>
      <c r="E1458" s="182">
        <v>44958</v>
      </c>
      <c r="F1458" s="184">
        <v>19310.399999999998</v>
      </c>
      <c r="G1458" s="188"/>
      <c r="H1458" s="188"/>
      <c r="I1458" s="184">
        <v>259176.95999999999</v>
      </c>
    </row>
    <row r="1459" spans="1:9">
      <c r="A1459" s="534"/>
      <c r="B1459" s="532"/>
      <c r="C1459" s="182">
        <v>44986</v>
      </c>
      <c r="D1459" s="183">
        <v>72597.600000000006</v>
      </c>
      <c r="E1459" s="182">
        <v>44986</v>
      </c>
      <c r="F1459" s="184">
        <v>30866.400000000001</v>
      </c>
      <c r="G1459" s="188"/>
      <c r="H1459" s="188"/>
      <c r="I1459" s="184">
        <v>221054.16</v>
      </c>
    </row>
    <row r="1460" spans="1:9">
      <c r="A1460" s="534"/>
      <c r="B1460" s="532"/>
      <c r="C1460" s="182">
        <v>45017</v>
      </c>
      <c r="D1460" s="183">
        <v>80934.299999999988</v>
      </c>
      <c r="E1460" s="182">
        <v>45017</v>
      </c>
      <c r="F1460" s="184">
        <v>51689.700000000004</v>
      </c>
      <c r="G1460" s="188"/>
      <c r="H1460" s="188"/>
      <c r="I1460" s="184">
        <v>220968</v>
      </c>
    </row>
    <row r="1461" spans="1:9">
      <c r="A1461" s="534"/>
      <c r="B1461" s="532"/>
      <c r="C1461" s="182">
        <v>45047</v>
      </c>
      <c r="D1461" s="183">
        <v>95007.6</v>
      </c>
      <c r="E1461" s="182">
        <v>45047</v>
      </c>
      <c r="F1461" s="184">
        <v>60944.4</v>
      </c>
      <c r="G1461" s="188"/>
      <c r="H1461" s="188"/>
      <c r="I1461" s="184">
        <v>255824.64000000001</v>
      </c>
    </row>
    <row r="1462" spans="1:9">
      <c r="A1462" s="534"/>
      <c r="B1462" s="532"/>
      <c r="C1462" s="182">
        <v>45078</v>
      </c>
      <c r="D1462" s="183">
        <v>104019.3</v>
      </c>
      <c r="E1462" s="182">
        <v>45078</v>
      </c>
      <c r="F1462" s="184">
        <v>68816.7</v>
      </c>
      <c r="G1462" s="188"/>
      <c r="H1462" s="188"/>
      <c r="I1462" s="184">
        <v>207855.35999999999</v>
      </c>
    </row>
    <row r="1463" spans="1:9">
      <c r="A1463" s="534"/>
      <c r="B1463" s="532"/>
      <c r="C1463" s="182">
        <v>45108</v>
      </c>
      <c r="D1463" s="183">
        <v>89398.799999999988</v>
      </c>
      <c r="E1463" s="182">
        <v>45108</v>
      </c>
      <c r="F1463" s="184">
        <v>58201.200000000004</v>
      </c>
      <c r="G1463" s="188"/>
      <c r="H1463" s="188"/>
      <c r="I1463" s="184">
        <v>242542.56</v>
      </c>
    </row>
    <row r="1464" spans="1:9">
      <c r="A1464" s="534"/>
      <c r="B1464" s="532"/>
      <c r="C1464" s="182">
        <v>45139</v>
      </c>
      <c r="D1464" s="183">
        <v>80934.299999999988</v>
      </c>
      <c r="E1464" s="182">
        <v>45139</v>
      </c>
      <c r="F1464" s="184">
        <v>51689.700000000004</v>
      </c>
      <c r="G1464" s="188"/>
      <c r="H1464" s="188"/>
      <c r="I1464" s="184">
        <v>219902.88</v>
      </c>
    </row>
    <row r="1465" spans="1:9">
      <c r="A1465" s="534"/>
      <c r="B1465" s="533"/>
      <c r="C1465" s="182">
        <v>45170</v>
      </c>
      <c r="D1465" s="183">
        <v>78918.299999999988</v>
      </c>
      <c r="E1465" s="182">
        <v>45170</v>
      </c>
      <c r="F1465" s="184">
        <v>50933.700000000004</v>
      </c>
      <c r="G1465" s="188"/>
      <c r="H1465" s="188"/>
      <c r="I1465" s="184">
        <v>284085.84000000003</v>
      </c>
    </row>
    <row r="1466" spans="1:9">
      <c r="A1466" s="534">
        <v>84</v>
      </c>
      <c r="B1466" s="531" t="s">
        <v>1915</v>
      </c>
      <c r="C1466" s="182">
        <v>44652</v>
      </c>
      <c r="D1466" s="183">
        <v>301745.7</v>
      </c>
      <c r="E1466" s="182">
        <v>44652</v>
      </c>
      <c r="F1466" s="184">
        <v>16044.300000000001</v>
      </c>
      <c r="G1466" s="188"/>
      <c r="H1466" s="188"/>
      <c r="I1466" s="184">
        <v>184500</v>
      </c>
    </row>
    <row r="1467" spans="1:9">
      <c r="A1467" s="534"/>
      <c r="B1467" s="532"/>
      <c r="C1467" s="182">
        <v>44682</v>
      </c>
      <c r="D1467" s="183">
        <v>308403.09999999998</v>
      </c>
      <c r="E1467" s="182">
        <v>44682</v>
      </c>
      <c r="F1467" s="184">
        <v>16416.899999999998</v>
      </c>
      <c r="G1467" s="188"/>
      <c r="H1467" s="188"/>
      <c r="I1467" s="184">
        <v>321700</v>
      </c>
    </row>
    <row r="1468" spans="1:9">
      <c r="A1468" s="534"/>
      <c r="B1468" s="532"/>
      <c r="C1468" s="182">
        <v>44713</v>
      </c>
      <c r="D1468" s="183">
        <v>305196.90000000002</v>
      </c>
      <c r="E1468" s="182">
        <v>44713</v>
      </c>
      <c r="F1468" s="184">
        <v>18413.100000000002</v>
      </c>
      <c r="G1468" s="188"/>
      <c r="H1468" s="188"/>
      <c r="I1468" s="184">
        <v>336821</v>
      </c>
    </row>
    <row r="1469" spans="1:9">
      <c r="A1469" s="534"/>
      <c r="B1469" s="532"/>
      <c r="C1469" s="182">
        <v>44743</v>
      </c>
      <c r="D1469" s="183">
        <v>244053.59999999998</v>
      </c>
      <c r="E1469" s="182">
        <v>44743</v>
      </c>
      <c r="F1469" s="184">
        <v>82076.400000000009</v>
      </c>
      <c r="G1469" s="188"/>
      <c r="H1469" s="188"/>
      <c r="I1469" s="184"/>
    </row>
    <row r="1470" spans="1:9">
      <c r="A1470" s="534"/>
      <c r="B1470" s="532"/>
      <c r="C1470" s="182">
        <v>44774</v>
      </c>
      <c r="D1470" s="183">
        <v>301942.5</v>
      </c>
      <c r="E1470" s="182">
        <v>44774</v>
      </c>
      <c r="F1470" s="184">
        <v>19057.5</v>
      </c>
      <c r="G1470" s="188"/>
      <c r="H1470" s="188"/>
      <c r="I1470" s="184"/>
    </row>
    <row r="1471" spans="1:9">
      <c r="A1471" s="534"/>
      <c r="B1471" s="532"/>
      <c r="C1471" s="182">
        <v>44805</v>
      </c>
      <c r="D1471" s="183">
        <v>288216.09999999998</v>
      </c>
      <c r="E1471" s="182">
        <v>44805</v>
      </c>
      <c r="F1471" s="184">
        <v>17613.899999999998</v>
      </c>
      <c r="G1471" s="188"/>
      <c r="H1471" s="188"/>
      <c r="I1471" s="184"/>
    </row>
    <row r="1472" spans="1:9">
      <c r="A1472" s="534"/>
      <c r="B1472" s="532"/>
      <c r="C1472" s="182">
        <v>44835</v>
      </c>
      <c r="D1472" s="183">
        <v>272821</v>
      </c>
      <c r="E1472" s="182">
        <v>44835</v>
      </c>
      <c r="F1472" s="184">
        <v>17469</v>
      </c>
      <c r="G1472" s="188"/>
      <c r="H1472" s="188"/>
      <c r="I1472" s="184"/>
    </row>
    <row r="1473" spans="1:9">
      <c r="A1473" s="534"/>
      <c r="B1473" s="532"/>
      <c r="C1473" s="182">
        <v>44866</v>
      </c>
      <c r="D1473" s="183">
        <v>224311.7</v>
      </c>
      <c r="E1473" s="182">
        <v>44866</v>
      </c>
      <c r="F1473" s="184">
        <v>16818.3</v>
      </c>
      <c r="G1473" s="188"/>
      <c r="H1473" s="188"/>
      <c r="I1473" s="184"/>
    </row>
    <row r="1474" spans="1:9">
      <c r="A1474" s="534"/>
      <c r="B1474" s="532"/>
      <c r="C1474" s="182">
        <v>44896</v>
      </c>
      <c r="D1474" s="183">
        <v>222735.5</v>
      </c>
      <c r="E1474" s="182">
        <v>44896</v>
      </c>
      <c r="F1474" s="184">
        <v>18184.5</v>
      </c>
      <c r="G1474" s="188"/>
      <c r="H1474" s="188"/>
      <c r="I1474" s="184"/>
    </row>
    <row r="1475" spans="1:9">
      <c r="A1475" s="534"/>
      <c r="B1475" s="532"/>
      <c r="C1475" s="182">
        <v>44927</v>
      </c>
      <c r="D1475" s="183">
        <v>223272.2</v>
      </c>
      <c r="E1475" s="182">
        <v>44927</v>
      </c>
      <c r="F1475" s="184">
        <v>18127.8</v>
      </c>
      <c r="G1475" s="188"/>
      <c r="H1475" s="188"/>
      <c r="I1475" s="184"/>
    </row>
    <row r="1476" spans="1:9">
      <c r="A1476" s="534"/>
      <c r="B1476" s="532"/>
      <c r="C1476" s="182">
        <v>44958</v>
      </c>
      <c r="D1476" s="183">
        <v>212696.9</v>
      </c>
      <c r="E1476" s="182">
        <v>44958</v>
      </c>
      <c r="F1476" s="184">
        <v>16883.100000000002</v>
      </c>
      <c r="G1476" s="188"/>
      <c r="H1476" s="188"/>
      <c r="I1476" s="184"/>
    </row>
    <row r="1477" spans="1:9">
      <c r="A1477" s="534"/>
      <c r="B1477" s="532"/>
      <c r="C1477" s="182">
        <v>44986</v>
      </c>
      <c r="D1477" s="183">
        <v>259271.2</v>
      </c>
      <c r="E1477" s="182">
        <v>44986</v>
      </c>
      <c r="F1477" s="184">
        <v>19828.799999999996</v>
      </c>
      <c r="G1477" s="188"/>
      <c r="H1477" s="188"/>
      <c r="I1477" s="184"/>
    </row>
    <row r="1478" spans="1:9">
      <c r="A1478" s="534"/>
      <c r="B1478" s="532"/>
      <c r="C1478" s="182">
        <v>45017</v>
      </c>
      <c r="D1478" s="183">
        <v>210652.59999999998</v>
      </c>
      <c r="E1478" s="182">
        <v>45017</v>
      </c>
      <c r="F1478" s="184">
        <v>69197.400000000009</v>
      </c>
      <c r="G1478" s="188"/>
      <c r="H1478" s="188"/>
      <c r="I1478" s="184"/>
    </row>
    <row r="1479" spans="1:9">
      <c r="A1479" s="534"/>
      <c r="B1479" s="532"/>
      <c r="C1479" s="182">
        <v>45047</v>
      </c>
      <c r="D1479" s="183">
        <v>243053.90000000002</v>
      </c>
      <c r="E1479" s="182">
        <v>45047</v>
      </c>
      <c r="F1479" s="184">
        <v>80576.099999999991</v>
      </c>
      <c r="G1479" s="188"/>
      <c r="H1479" s="188"/>
      <c r="I1479" s="184"/>
    </row>
    <row r="1480" spans="1:9">
      <c r="A1480" s="534"/>
      <c r="B1480" s="532"/>
      <c r="C1480" s="182">
        <v>45078</v>
      </c>
      <c r="D1480" s="183">
        <v>245598.2</v>
      </c>
      <c r="E1480" s="182">
        <v>45078</v>
      </c>
      <c r="F1480" s="184">
        <v>80101.8</v>
      </c>
      <c r="G1480" s="188"/>
      <c r="H1480" s="188"/>
      <c r="I1480" s="184"/>
    </row>
    <row r="1481" spans="1:9">
      <c r="A1481" s="534"/>
      <c r="B1481" s="532"/>
      <c r="C1481" s="182">
        <v>45108</v>
      </c>
      <c r="D1481" s="183">
        <v>244053.59999999998</v>
      </c>
      <c r="E1481" s="182">
        <v>45108</v>
      </c>
      <c r="F1481" s="184">
        <v>82076.400000000009</v>
      </c>
      <c r="G1481" s="188"/>
      <c r="H1481" s="188"/>
      <c r="I1481" s="184"/>
    </row>
    <row r="1482" spans="1:9">
      <c r="A1482" s="534"/>
      <c r="B1482" s="532"/>
      <c r="C1482" s="182">
        <v>45139</v>
      </c>
      <c r="D1482" s="183">
        <v>210652.59999999998</v>
      </c>
      <c r="E1482" s="182">
        <v>45139</v>
      </c>
      <c r="F1482" s="184">
        <v>69197.400000000009</v>
      </c>
      <c r="G1482" s="188"/>
      <c r="H1482" s="188"/>
      <c r="I1482" s="184"/>
    </row>
    <row r="1483" spans="1:9">
      <c r="A1483" s="534"/>
      <c r="B1483" s="533"/>
      <c r="C1483" s="182">
        <v>45170</v>
      </c>
      <c r="D1483" s="183">
        <v>240464.80000000002</v>
      </c>
      <c r="E1483" s="182">
        <v>45170</v>
      </c>
      <c r="F1483" s="184">
        <v>79585.199999999983</v>
      </c>
      <c r="G1483" s="188"/>
      <c r="H1483" s="188"/>
      <c r="I1483" s="184"/>
    </row>
    <row r="1484" spans="1:9">
      <c r="A1484" s="534">
        <v>85</v>
      </c>
      <c r="B1484" s="531" t="s">
        <v>1836</v>
      </c>
      <c r="C1484" s="182">
        <v>44652</v>
      </c>
      <c r="D1484" s="183">
        <v>478322.4</v>
      </c>
      <c r="E1484" s="182">
        <v>44652</v>
      </c>
      <c r="F1484" s="184">
        <v>172677.6</v>
      </c>
      <c r="G1484" s="188"/>
      <c r="H1484" s="188"/>
      <c r="I1484" s="184">
        <v>31620.6</v>
      </c>
    </row>
    <row r="1485" spans="1:9">
      <c r="A1485" s="534"/>
      <c r="B1485" s="532"/>
      <c r="C1485" s="182">
        <v>44682</v>
      </c>
      <c r="D1485" s="183">
        <v>691437.60000000009</v>
      </c>
      <c r="E1485" s="182">
        <v>44682</v>
      </c>
      <c r="F1485" s="184">
        <v>273362.39999999997</v>
      </c>
      <c r="G1485" s="188"/>
      <c r="H1485" s="188"/>
      <c r="I1485" s="184">
        <v>25334.1</v>
      </c>
    </row>
    <row r="1486" spans="1:9">
      <c r="A1486" s="534"/>
      <c r="B1486" s="532"/>
      <c r="C1486" s="182">
        <v>44713</v>
      </c>
      <c r="D1486" s="183">
        <v>544654.80000000005</v>
      </c>
      <c r="E1486" s="182">
        <v>44713</v>
      </c>
      <c r="F1486" s="184">
        <v>195145.19999999998</v>
      </c>
      <c r="G1486" s="188"/>
      <c r="H1486" s="188"/>
      <c r="I1486" s="184"/>
    </row>
    <row r="1487" spans="1:9">
      <c r="A1487" s="534"/>
      <c r="B1487" s="532"/>
      <c r="C1487" s="182">
        <v>44743</v>
      </c>
      <c r="D1487" s="183">
        <v>474896.39999999997</v>
      </c>
      <c r="E1487" s="182">
        <v>44743</v>
      </c>
      <c r="F1487" s="184">
        <v>364791.60000000003</v>
      </c>
      <c r="G1487" s="188"/>
      <c r="H1487" s="188"/>
      <c r="I1487" s="184">
        <v>26363.7</v>
      </c>
    </row>
    <row r="1488" spans="1:9">
      <c r="A1488" s="534"/>
      <c r="B1488" s="532"/>
      <c r="C1488" s="182">
        <v>44774</v>
      </c>
      <c r="D1488" s="183">
        <v>287994</v>
      </c>
      <c r="E1488" s="182">
        <v>44774</v>
      </c>
      <c r="F1488" s="184">
        <v>100206</v>
      </c>
      <c r="G1488" s="188"/>
      <c r="H1488" s="188"/>
      <c r="I1488" s="184">
        <v>14107.5</v>
      </c>
    </row>
    <row r="1489" spans="1:9">
      <c r="A1489" s="534"/>
      <c r="B1489" s="532"/>
      <c r="C1489" s="182">
        <v>44805</v>
      </c>
      <c r="D1489" s="183">
        <v>351607.5</v>
      </c>
      <c r="E1489" s="182">
        <v>44805</v>
      </c>
      <c r="F1489" s="184">
        <v>128992.5</v>
      </c>
      <c r="G1489" s="188"/>
      <c r="H1489" s="188"/>
      <c r="I1489" s="184">
        <v>36418.14</v>
      </c>
    </row>
    <row r="1490" spans="1:9">
      <c r="A1490" s="534"/>
      <c r="B1490" s="532"/>
      <c r="C1490" s="182">
        <v>44835</v>
      </c>
      <c r="D1490" s="183">
        <v>617422.5</v>
      </c>
      <c r="E1490" s="182">
        <v>44835</v>
      </c>
      <c r="F1490" s="184">
        <v>226777.5</v>
      </c>
      <c r="G1490" s="188"/>
      <c r="H1490" s="188"/>
      <c r="I1490" s="184">
        <v>49005</v>
      </c>
    </row>
    <row r="1491" spans="1:9">
      <c r="A1491" s="534"/>
      <c r="B1491" s="532"/>
      <c r="C1491" s="182">
        <v>44866</v>
      </c>
      <c r="D1491" s="183">
        <v>602278.5</v>
      </c>
      <c r="E1491" s="182">
        <v>44866</v>
      </c>
      <c r="F1491" s="184">
        <v>226921.5</v>
      </c>
      <c r="G1491" s="188"/>
      <c r="H1491" s="188"/>
      <c r="I1491" s="184"/>
    </row>
    <row r="1492" spans="1:9">
      <c r="A1492" s="534"/>
      <c r="B1492" s="532"/>
      <c r="C1492" s="182">
        <v>44896</v>
      </c>
      <c r="D1492" s="183">
        <v>490767.60000000003</v>
      </c>
      <c r="E1492" s="182">
        <v>44896</v>
      </c>
      <c r="F1492" s="184">
        <v>275864.39999999997</v>
      </c>
      <c r="G1492" s="188"/>
      <c r="H1492" s="188"/>
      <c r="I1492" s="184">
        <v>28939.68</v>
      </c>
    </row>
    <row r="1493" spans="1:9">
      <c r="A1493" s="534"/>
      <c r="B1493" s="532"/>
      <c r="C1493" s="182">
        <v>44927</v>
      </c>
      <c r="D1493" s="183">
        <v>515235.60000000003</v>
      </c>
      <c r="E1493" s="182">
        <v>44927</v>
      </c>
      <c r="F1493" s="184">
        <v>296132.39999999997</v>
      </c>
      <c r="G1493" s="188"/>
      <c r="H1493" s="188"/>
      <c r="I1493" s="184">
        <v>59946.48</v>
      </c>
    </row>
    <row r="1494" spans="1:9">
      <c r="A1494" s="534"/>
      <c r="B1494" s="532"/>
      <c r="C1494" s="182">
        <v>44958</v>
      </c>
      <c r="D1494" s="183">
        <v>540263.39999999991</v>
      </c>
      <c r="E1494" s="182">
        <v>44958</v>
      </c>
      <c r="F1494" s="184">
        <v>277320.60000000003</v>
      </c>
      <c r="G1494" s="188"/>
      <c r="H1494" s="188"/>
      <c r="I1494" s="184">
        <v>22785.84</v>
      </c>
    </row>
    <row r="1495" spans="1:9">
      <c r="A1495" s="534"/>
      <c r="B1495" s="532"/>
      <c r="C1495" s="182">
        <v>44986</v>
      </c>
      <c r="D1495" s="183">
        <v>640237.5</v>
      </c>
      <c r="E1495" s="182">
        <v>44986</v>
      </c>
      <c r="F1495" s="184">
        <v>325894.5</v>
      </c>
      <c r="G1495" s="188"/>
      <c r="H1495" s="188"/>
      <c r="I1495" s="184"/>
    </row>
    <row r="1496" spans="1:9">
      <c r="A1496" s="534"/>
      <c r="B1496" s="532"/>
      <c r="C1496" s="182">
        <v>45017</v>
      </c>
      <c r="D1496" s="183">
        <v>491678.39999999997</v>
      </c>
      <c r="E1496" s="182">
        <v>45017</v>
      </c>
      <c r="F1496" s="184">
        <v>356781.60000000003</v>
      </c>
      <c r="G1496" s="188"/>
      <c r="H1496" s="188"/>
      <c r="I1496" s="184"/>
    </row>
    <row r="1497" spans="1:9">
      <c r="A1497" s="534"/>
      <c r="B1497" s="532"/>
      <c r="C1497" s="182">
        <v>45047</v>
      </c>
      <c r="D1497" s="183">
        <v>505852.5</v>
      </c>
      <c r="E1497" s="182">
        <v>45047</v>
      </c>
      <c r="F1497" s="184">
        <v>393799.5</v>
      </c>
      <c r="G1497" s="188"/>
      <c r="H1497" s="188"/>
      <c r="I1497" s="184">
        <v>23272.92</v>
      </c>
    </row>
    <row r="1498" spans="1:9">
      <c r="A1498" s="534"/>
      <c r="B1498" s="532"/>
      <c r="C1498" s="182">
        <v>45078</v>
      </c>
      <c r="D1498" s="183">
        <v>538456.5</v>
      </c>
      <c r="E1498" s="182">
        <v>45078</v>
      </c>
      <c r="F1498" s="184">
        <v>392071.5</v>
      </c>
      <c r="G1498" s="188"/>
      <c r="H1498" s="188"/>
      <c r="I1498" s="184">
        <v>48236.160000000003</v>
      </c>
    </row>
    <row r="1499" spans="1:9">
      <c r="A1499" s="534"/>
      <c r="B1499" s="532"/>
      <c r="C1499" s="182">
        <v>45108</v>
      </c>
      <c r="D1499" s="183">
        <v>474896.39999999997</v>
      </c>
      <c r="E1499" s="182">
        <v>45108</v>
      </c>
      <c r="F1499" s="184">
        <v>364791.60000000003</v>
      </c>
      <c r="G1499" s="188"/>
      <c r="H1499" s="188"/>
      <c r="I1499" s="184">
        <v>63799.68</v>
      </c>
    </row>
    <row r="1500" spans="1:9">
      <c r="A1500" s="534"/>
      <c r="B1500" s="532"/>
      <c r="C1500" s="182">
        <v>45139</v>
      </c>
      <c r="D1500" s="183">
        <v>491678.39999999997</v>
      </c>
      <c r="E1500" s="182">
        <v>45139</v>
      </c>
      <c r="F1500" s="184">
        <v>356781.60000000003</v>
      </c>
      <c r="G1500" s="188"/>
      <c r="H1500" s="188"/>
      <c r="I1500" s="184">
        <v>77495.039999999994</v>
      </c>
    </row>
    <row r="1501" spans="1:9">
      <c r="A1501" s="534"/>
      <c r="B1501" s="533"/>
      <c r="C1501" s="182">
        <v>45170</v>
      </c>
      <c r="D1501" s="183">
        <v>456194.70000000007</v>
      </c>
      <c r="E1501" s="182">
        <v>45170</v>
      </c>
      <c r="F1501" s="184">
        <v>332358.29999999993</v>
      </c>
      <c r="G1501" s="188"/>
      <c r="H1501" s="188"/>
      <c r="I1501" s="184">
        <v>83869.8</v>
      </c>
    </row>
    <row r="1502" spans="1:9">
      <c r="A1502" s="534">
        <v>86</v>
      </c>
      <c r="B1502" s="531" t="s">
        <v>1722</v>
      </c>
      <c r="C1502" s="182">
        <v>44652</v>
      </c>
      <c r="D1502" s="183">
        <v>413469.3</v>
      </c>
      <c r="E1502" s="182">
        <v>44652</v>
      </c>
      <c r="F1502" s="184">
        <v>8390.6999999999989</v>
      </c>
      <c r="G1502" s="188"/>
      <c r="H1502" s="188"/>
      <c r="I1502" s="184">
        <v>35395.800000000003</v>
      </c>
    </row>
    <row r="1503" spans="1:9">
      <c r="A1503" s="534"/>
      <c r="B1503" s="532"/>
      <c r="C1503" s="182">
        <v>44682</v>
      </c>
      <c r="D1503" s="183">
        <v>363376.2</v>
      </c>
      <c r="E1503" s="182">
        <v>44682</v>
      </c>
      <c r="F1503" s="184">
        <v>4663.8</v>
      </c>
      <c r="G1503" s="188"/>
      <c r="H1503" s="188"/>
      <c r="I1503" s="184">
        <v>14296.8</v>
      </c>
    </row>
    <row r="1504" spans="1:9">
      <c r="A1504" s="534"/>
      <c r="B1504" s="532"/>
      <c r="C1504" s="182">
        <v>44713</v>
      </c>
      <c r="D1504" s="183">
        <v>371765</v>
      </c>
      <c r="E1504" s="182">
        <v>44713</v>
      </c>
      <c r="F1504" s="184">
        <v>10215</v>
      </c>
      <c r="G1504" s="188"/>
      <c r="H1504" s="188"/>
      <c r="I1504" s="184">
        <v>2475.1999999999998</v>
      </c>
    </row>
    <row r="1505" spans="1:9">
      <c r="A1505" s="534"/>
      <c r="B1505" s="532"/>
      <c r="C1505" s="182">
        <v>44743</v>
      </c>
      <c r="D1505" s="183">
        <v>340589.1</v>
      </c>
      <c r="E1505" s="182">
        <v>44743</v>
      </c>
      <c r="F1505" s="184">
        <v>119430.90000000001</v>
      </c>
      <c r="G1505" s="188"/>
      <c r="H1505" s="188"/>
      <c r="I1505" s="184">
        <v>2117</v>
      </c>
    </row>
    <row r="1506" spans="1:9">
      <c r="A1506" s="534"/>
      <c r="B1506" s="532"/>
      <c r="C1506" s="182">
        <v>44774</v>
      </c>
      <c r="D1506" s="183">
        <v>386332.7</v>
      </c>
      <c r="E1506" s="182">
        <v>44774</v>
      </c>
      <c r="F1506" s="184">
        <v>73887.3</v>
      </c>
      <c r="G1506" s="188"/>
      <c r="H1506" s="188"/>
      <c r="I1506" s="184">
        <v>2322</v>
      </c>
    </row>
    <row r="1507" spans="1:9">
      <c r="A1507" s="534"/>
      <c r="B1507" s="532"/>
      <c r="C1507" s="182">
        <v>44805</v>
      </c>
      <c r="D1507" s="183">
        <v>388670.8</v>
      </c>
      <c r="E1507" s="182">
        <v>44805</v>
      </c>
      <c r="F1507" s="184">
        <v>12049.199999999999</v>
      </c>
      <c r="G1507" s="188"/>
      <c r="H1507" s="188"/>
      <c r="I1507" s="184">
        <v>2335.1999999999998</v>
      </c>
    </row>
    <row r="1508" spans="1:9">
      <c r="A1508" s="534"/>
      <c r="B1508" s="532"/>
      <c r="C1508" s="182">
        <v>44835</v>
      </c>
      <c r="D1508" s="183">
        <v>358666.5</v>
      </c>
      <c r="E1508" s="182">
        <v>44835</v>
      </c>
      <c r="F1508" s="184">
        <v>4513.5</v>
      </c>
      <c r="G1508" s="188"/>
      <c r="H1508" s="188"/>
      <c r="I1508" s="184">
        <v>5416.8</v>
      </c>
    </row>
    <row r="1509" spans="1:9">
      <c r="A1509" s="534"/>
      <c r="B1509" s="532"/>
      <c r="C1509" s="182">
        <v>44866</v>
      </c>
      <c r="D1509" s="183">
        <v>391069.8</v>
      </c>
      <c r="E1509" s="182">
        <v>44866</v>
      </c>
      <c r="F1509" s="184">
        <v>4390.2</v>
      </c>
      <c r="G1509" s="188"/>
      <c r="H1509" s="188"/>
      <c r="I1509" s="184">
        <v>13098.2</v>
      </c>
    </row>
    <row r="1510" spans="1:9">
      <c r="A1510" s="534"/>
      <c r="B1510" s="532"/>
      <c r="C1510" s="182">
        <v>44896</v>
      </c>
      <c r="D1510" s="183">
        <v>417348.8</v>
      </c>
      <c r="E1510" s="182">
        <v>44896</v>
      </c>
      <c r="F1510" s="184">
        <v>12391.199999999999</v>
      </c>
      <c r="G1510" s="188"/>
      <c r="H1510" s="188"/>
      <c r="I1510" s="184">
        <v>10898.4</v>
      </c>
    </row>
    <row r="1511" spans="1:9">
      <c r="A1511" s="534"/>
      <c r="B1511" s="532"/>
      <c r="C1511" s="182">
        <v>44927</v>
      </c>
      <c r="D1511" s="183">
        <v>399941.6</v>
      </c>
      <c r="E1511" s="182">
        <v>44927</v>
      </c>
      <c r="F1511" s="184">
        <v>48218.400000000001</v>
      </c>
      <c r="G1511" s="188"/>
      <c r="H1511" s="188"/>
      <c r="I1511" s="184">
        <v>11810.4</v>
      </c>
    </row>
    <row r="1512" spans="1:9">
      <c r="A1512" s="534"/>
      <c r="B1512" s="532"/>
      <c r="C1512" s="182">
        <v>44958</v>
      </c>
      <c r="D1512" s="183">
        <v>381917.5</v>
      </c>
      <c r="E1512" s="182">
        <v>44958</v>
      </c>
      <c r="F1512" s="184">
        <v>76882.5</v>
      </c>
      <c r="G1512" s="188"/>
      <c r="H1512" s="188"/>
      <c r="I1512" s="184">
        <v>8166.4</v>
      </c>
    </row>
    <row r="1513" spans="1:9">
      <c r="A1513" s="534"/>
      <c r="B1513" s="532"/>
      <c r="C1513" s="182">
        <v>44986</v>
      </c>
      <c r="D1513" s="183">
        <v>431063.1</v>
      </c>
      <c r="E1513" s="182">
        <v>44986</v>
      </c>
      <c r="F1513" s="184">
        <v>83196.900000000009</v>
      </c>
      <c r="G1513" s="188"/>
      <c r="H1513" s="188"/>
      <c r="I1513" s="184">
        <v>9971.2000000000007</v>
      </c>
    </row>
    <row r="1514" spans="1:9">
      <c r="A1514" s="534"/>
      <c r="B1514" s="532"/>
      <c r="C1514" s="182">
        <v>45017</v>
      </c>
      <c r="D1514" s="183">
        <v>292877.30000000005</v>
      </c>
      <c r="E1514" s="182">
        <v>45017</v>
      </c>
      <c r="F1514" s="184">
        <v>89282.699999999983</v>
      </c>
      <c r="G1514" s="188"/>
      <c r="H1514" s="188"/>
      <c r="I1514" s="184">
        <v>24067.200000000001</v>
      </c>
    </row>
    <row r="1515" spans="1:9">
      <c r="A1515" s="534"/>
      <c r="B1515" s="532"/>
      <c r="C1515" s="182">
        <v>45047</v>
      </c>
      <c r="D1515" s="183">
        <v>310863.30000000005</v>
      </c>
      <c r="E1515" s="182">
        <v>45047</v>
      </c>
      <c r="F1515" s="184">
        <v>116336.69999999998</v>
      </c>
      <c r="G1515" s="188"/>
      <c r="H1515" s="188"/>
      <c r="I1515" s="184">
        <v>26208</v>
      </c>
    </row>
    <row r="1516" spans="1:9">
      <c r="A1516" s="534"/>
      <c r="B1516" s="532"/>
      <c r="C1516" s="182">
        <v>45078</v>
      </c>
      <c r="D1516" s="183">
        <v>334752.5</v>
      </c>
      <c r="E1516" s="182">
        <v>45078</v>
      </c>
      <c r="F1516" s="184">
        <v>114907.5</v>
      </c>
      <c r="G1516" s="188"/>
      <c r="H1516" s="188"/>
      <c r="I1516" s="184">
        <v>22000</v>
      </c>
    </row>
    <row r="1517" spans="1:9">
      <c r="A1517" s="534"/>
      <c r="B1517" s="532"/>
      <c r="C1517" s="182">
        <v>45108</v>
      </c>
      <c r="D1517" s="183">
        <v>340589.1</v>
      </c>
      <c r="E1517" s="182">
        <v>45108</v>
      </c>
      <c r="F1517" s="184">
        <v>119430.90000000001</v>
      </c>
      <c r="G1517" s="188"/>
      <c r="H1517" s="188"/>
      <c r="I1517" s="184">
        <v>23791.200000000001</v>
      </c>
    </row>
    <row r="1518" spans="1:9">
      <c r="A1518" s="534"/>
      <c r="B1518" s="532"/>
      <c r="C1518" s="182">
        <v>45139</v>
      </c>
      <c r="D1518" s="183">
        <v>292877.30000000005</v>
      </c>
      <c r="E1518" s="182">
        <v>45139</v>
      </c>
      <c r="F1518" s="184">
        <v>89282.699999999983</v>
      </c>
      <c r="G1518" s="188"/>
      <c r="H1518" s="188"/>
      <c r="I1518" s="184">
        <v>29568.799999999999</v>
      </c>
    </row>
    <row r="1519" spans="1:9">
      <c r="A1519" s="534"/>
      <c r="B1519" s="533"/>
      <c r="C1519" s="182">
        <v>45170</v>
      </c>
      <c r="D1519" s="183">
        <v>336941.9</v>
      </c>
      <c r="E1519" s="182">
        <v>45170</v>
      </c>
      <c r="F1519" s="184">
        <v>130058.1</v>
      </c>
      <c r="G1519" s="188"/>
      <c r="H1519" s="188"/>
      <c r="I1519" s="184">
        <v>28774.2</v>
      </c>
    </row>
    <row r="1520" spans="1:9">
      <c r="A1520" s="534">
        <v>87</v>
      </c>
      <c r="B1520" s="531" t="s">
        <v>1686</v>
      </c>
      <c r="C1520" s="182">
        <v>44652</v>
      </c>
      <c r="D1520" s="183">
        <v>286214.90000000002</v>
      </c>
      <c r="E1520" s="182">
        <v>44652</v>
      </c>
      <c r="F1520" s="184">
        <v>127745.1</v>
      </c>
      <c r="G1520" s="188"/>
      <c r="H1520" s="188"/>
      <c r="I1520" s="184">
        <v>2767419.6</v>
      </c>
    </row>
    <row r="1521" spans="1:9">
      <c r="A1521" s="534"/>
      <c r="B1521" s="532"/>
      <c r="C1521" s="182">
        <v>44682</v>
      </c>
      <c r="D1521" s="183">
        <v>286980.2</v>
      </c>
      <c r="E1521" s="182">
        <v>44682</v>
      </c>
      <c r="F1521" s="184">
        <v>128899.8</v>
      </c>
      <c r="G1521" s="188"/>
      <c r="H1521" s="188"/>
      <c r="I1521" s="184">
        <v>2507147.2000000002</v>
      </c>
    </row>
    <row r="1522" spans="1:9">
      <c r="A1522" s="534"/>
      <c r="B1522" s="532"/>
      <c r="C1522" s="182">
        <v>44713</v>
      </c>
      <c r="D1522" s="183">
        <v>186654.8</v>
      </c>
      <c r="E1522" s="182">
        <v>44713</v>
      </c>
      <c r="F1522" s="184">
        <v>33505.200000000004</v>
      </c>
      <c r="G1522" s="188"/>
      <c r="H1522" s="188"/>
      <c r="I1522" s="184">
        <v>2745533.2</v>
      </c>
    </row>
    <row r="1523" spans="1:9">
      <c r="A1523" s="534"/>
      <c r="B1523" s="532"/>
      <c r="C1523" s="182">
        <v>44743</v>
      </c>
      <c r="D1523" s="183">
        <v>249548</v>
      </c>
      <c r="E1523" s="182">
        <v>44743</v>
      </c>
      <c r="F1523" s="184">
        <v>159732</v>
      </c>
      <c r="G1523" s="188"/>
      <c r="H1523" s="188"/>
      <c r="I1523" s="184">
        <v>1623248</v>
      </c>
    </row>
    <row r="1524" spans="1:9">
      <c r="A1524" s="534"/>
      <c r="B1524" s="532"/>
      <c r="C1524" s="182">
        <v>44774</v>
      </c>
      <c r="D1524" s="183">
        <v>240234.4</v>
      </c>
      <c r="E1524" s="182">
        <v>44774</v>
      </c>
      <c r="F1524" s="184">
        <v>121485.6</v>
      </c>
      <c r="G1524" s="188"/>
      <c r="H1524" s="188"/>
      <c r="I1524" s="184">
        <v>121619.4</v>
      </c>
    </row>
    <row r="1525" spans="1:9">
      <c r="A1525" s="534"/>
      <c r="B1525" s="532"/>
      <c r="C1525" s="182">
        <v>44805</v>
      </c>
      <c r="D1525" s="183">
        <v>278728.90000000002</v>
      </c>
      <c r="E1525" s="182">
        <v>44805</v>
      </c>
      <c r="F1525" s="184">
        <v>123191.1</v>
      </c>
      <c r="G1525" s="188"/>
      <c r="H1525" s="188"/>
      <c r="I1525" s="184">
        <v>218560.8</v>
      </c>
    </row>
    <row r="1526" spans="1:9">
      <c r="A1526" s="534"/>
      <c r="B1526" s="532"/>
      <c r="C1526" s="182">
        <v>44835</v>
      </c>
      <c r="D1526" s="183">
        <v>287956.40000000002</v>
      </c>
      <c r="E1526" s="182">
        <v>44835</v>
      </c>
      <c r="F1526" s="184">
        <v>139683.6</v>
      </c>
      <c r="G1526" s="188"/>
      <c r="H1526" s="188"/>
      <c r="I1526" s="184"/>
    </row>
    <row r="1527" spans="1:9">
      <c r="A1527" s="534"/>
      <c r="B1527" s="532"/>
      <c r="C1527" s="182">
        <v>44866</v>
      </c>
      <c r="D1527" s="183">
        <v>299522.5</v>
      </c>
      <c r="E1527" s="182">
        <v>44866</v>
      </c>
      <c r="F1527" s="184">
        <v>158197.5</v>
      </c>
      <c r="G1527" s="188"/>
      <c r="H1527" s="188"/>
      <c r="I1527" s="184">
        <v>3501500.8</v>
      </c>
    </row>
    <row r="1528" spans="1:9">
      <c r="A1528" s="534"/>
      <c r="B1528" s="532"/>
      <c r="C1528" s="182">
        <v>44896</v>
      </c>
      <c r="D1528" s="183">
        <v>280762.80000000005</v>
      </c>
      <c r="E1528" s="182">
        <v>44896</v>
      </c>
      <c r="F1528" s="184">
        <v>125917.19999999998</v>
      </c>
      <c r="G1528" s="188"/>
      <c r="H1528" s="188"/>
      <c r="I1528" s="184">
        <v>2391140</v>
      </c>
    </row>
    <row r="1529" spans="1:9">
      <c r="A1529" s="534"/>
      <c r="B1529" s="532"/>
      <c r="C1529" s="182">
        <v>44927</v>
      </c>
      <c r="D1529" s="183">
        <v>278391</v>
      </c>
      <c r="E1529" s="182">
        <v>44927</v>
      </c>
      <c r="F1529" s="184">
        <v>131409</v>
      </c>
      <c r="G1529" s="188"/>
      <c r="H1529" s="188"/>
      <c r="I1529" s="184">
        <v>2815640</v>
      </c>
    </row>
    <row r="1530" spans="1:9">
      <c r="A1530" s="534"/>
      <c r="B1530" s="532"/>
      <c r="C1530" s="182">
        <v>44958</v>
      </c>
      <c r="D1530" s="183">
        <v>262647.59999999998</v>
      </c>
      <c r="E1530" s="182">
        <v>44958</v>
      </c>
      <c r="F1530" s="184">
        <v>126392.40000000001</v>
      </c>
      <c r="G1530" s="188"/>
      <c r="H1530" s="188"/>
      <c r="I1530" s="184">
        <v>2800551.6</v>
      </c>
    </row>
    <row r="1531" spans="1:9">
      <c r="A1531" s="534"/>
      <c r="B1531" s="532"/>
      <c r="C1531" s="182">
        <v>44986</v>
      </c>
      <c r="D1531" s="183">
        <v>292055.19999999995</v>
      </c>
      <c r="E1531" s="182">
        <v>44986</v>
      </c>
      <c r="F1531" s="184">
        <v>137944.80000000002</v>
      </c>
      <c r="G1531" s="188"/>
      <c r="H1531" s="188"/>
      <c r="I1531" s="184">
        <v>5928476.4000000004</v>
      </c>
    </row>
    <row r="1532" spans="1:9">
      <c r="A1532" s="534"/>
      <c r="B1532" s="532"/>
      <c r="C1532" s="182">
        <v>45017</v>
      </c>
      <c r="D1532" s="183">
        <v>210917</v>
      </c>
      <c r="E1532" s="182">
        <v>45017</v>
      </c>
      <c r="F1532" s="184">
        <v>137403</v>
      </c>
      <c r="G1532" s="188"/>
      <c r="H1532" s="188"/>
      <c r="I1532" s="184">
        <v>3756713.4</v>
      </c>
    </row>
    <row r="1533" spans="1:9">
      <c r="A1533" s="534"/>
      <c r="B1533" s="532"/>
      <c r="C1533" s="182">
        <v>45047</v>
      </c>
      <c r="D1533" s="183">
        <v>216721.80000000002</v>
      </c>
      <c r="E1533" s="182">
        <v>45047</v>
      </c>
      <c r="F1533" s="184">
        <v>128878.19999999998</v>
      </c>
      <c r="G1533" s="188"/>
      <c r="H1533" s="188"/>
      <c r="I1533" s="184">
        <v>7154413.2000000002</v>
      </c>
    </row>
    <row r="1534" spans="1:9">
      <c r="A1534" s="534"/>
      <c r="B1534" s="532"/>
      <c r="C1534" s="182">
        <v>45078</v>
      </c>
      <c r="D1534" s="183">
        <v>228813.69999999998</v>
      </c>
      <c r="E1534" s="182">
        <v>45078</v>
      </c>
      <c r="F1534" s="184">
        <v>148506.30000000002</v>
      </c>
      <c r="G1534" s="188"/>
      <c r="H1534" s="188"/>
      <c r="I1534" s="184">
        <v>5506612.4000000004</v>
      </c>
    </row>
    <row r="1535" spans="1:9">
      <c r="A1535" s="534"/>
      <c r="B1535" s="532"/>
      <c r="C1535" s="182">
        <v>45108</v>
      </c>
      <c r="D1535" s="183">
        <v>249548</v>
      </c>
      <c r="E1535" s="182">
        <v>45108</v>
      </c>
      <c r="F1535" s="184">
        <v>159732</v>
      </c>
      <c r="G1535" s="188"/>
      <c r="H1535" s="188"/>
      <c r="I1535" s="184">
        <v>1926064.8</v>
      </c>
    </row>
    <row r="1536" spans="1:9">
      <c r="A1536" s="534"/>
      <c r="B1536" s="532"/>
      <c r="C1536" s="182">
        <v>45139</v>
      </c>
      <c r="D1536" s="183">
        <v>210917</v>
      </c>
      <c r="E1536" s="182">
        <v>45139</v>
      </c>
      <c r="F1536" s="184">
        <v>137403</v>
      </c>
      <c r="G1536" s="188"/>
      <c r="H1536" s="188"/>
      <c r="I1536" s="184">
        <v>4466520</v>
      </c>
    </row>
    <row r="1537" spans="1:9">
      <c r="A1537" s="534"/>
      <c r="B1537" s="533"/>
      <c r="C1537" s="182">
        <v>45170</v>
      </c>
      <c r="D1537" s="183">
        <v>243817.69999999998</v>
      </c>
      <c r="E1537" s="182">
        <v>45170</v>
      </c>
      <c r="F1537" s="184">
        <v>155742.30000000002</v>
      </c>
      <c r="G1537" s="188"/>
      <c r="H1537" s="188"/>
      <c r="I1537" s="184">
        <v>3394393.2</v>
      </c>
    </row>
    <row r="1538" spans="1:9">
      <c r="A1538" s="534">
        <v>88</v>
      </c>
      <c r="B1538" s="531" t="s">
        <v>1683</v>
      </c>
      <c r="C1538" s="182">
        <v>44652</v>
      </c>
      <c r="D1538" s="183">
        <v>70490.5</v>
      </c>
      <c r="E1538" s="182">
        <v>44652</v>
      </c>
      <c r="F1538" s="184">
        <v>6709.5</v>
      </c>
      <c r="G1538" s="188"/>
      <c r="H1538" s="188"/>
      <c r="I1538" s="184"/>
    </row>
    <row r="1539" spans="1:9">
      <c r="A1539" s="534"/>
      <c r="B1539" s="532"/>
      <c r="C1539" s="182">
        <v>44682</v>
      </c>
      <c r="D1539" s="183">
        <v>78720</v>
      </c>
      <c r="E1539" s="182">
        <v>44682</v>
      </c>
      <c r="F1539" s="184">
        <v>0</v>
      </c>
      <c r="G1539" s="188"/>
      <c r="H1539" s="188"/>
      <c r="I1539" s="184">
        <v>2369643.7200000002</v>
      </c>
    </row>
    <row r="1540" spans="1:9">
      <c r="A1540" s="534"/>
      <c r="B1540" s="532"/>
      <c r="C1540" s="182">
        <v>44713</v>
      </c>
      <c r="D1540" s="183">
        <v>108209.3</v>
      </c>
      <c r="E1540" s="182">
        <v>44713</v>
      </c>
      <c r="F1540" s="184">
        <v>6230.6999999999989</v>
      </c>
      <c r="G1540" s="188"/>
      <c r="H1540" s="188"/>
      <c r="I1540" s="184">
        <v>2291727.52</v>
      </c>
    </row>
    <row r="1541" spans="1:9">
      <c r="A1541" s="534"/>
      <c r="B1541" s="532"/>
      <c r="C1541" s="182">
        <v>44743</v>
      </c>
      <c r="D1541" s="183">
        <v>126583.29999999999</v>
      </c>
      <c r="E1541" s="182">
        <v>44743</v>
      </c>
      <c r="F1541" s="184">
        <v>35696.700000000004</v>
      </c>
      <c r="G1541" s="188"/>
      <c r="H1541" s="188"/>
      <c r="I1541" s="184">
        <v>2058241.5</v>
      </c>
    </row>
    <row r="1542" spans="1:9">
      <c r="A1542" s="534"/>
      <c r="B1542" s="532"/>
      <c r="C1542" s="182">
        <v>44774</v>
      </c>
      <c r="D1542" s="183">
        <v>153466.29999999999</v>
      </c>
      <c r="E1542" s="182">
        <v>44774</v>
      </c>
      <c r="F1542" s="184">
        <v>3593.7000000000003</v>
      </c>
      <c r="G1542" s="188"/>
      <c r="H1542" s="188"/>
      <c r="I1542" s="184">
        <v>1764438.72</v>
      </c>
    </row>
    <row r="1543" spans="1:9">
      <c r="A1543" s="534"/>
      <c r="B1543" s="532"/>
      <c r="C1543" s="182">
        <v>44805</v>
      </c>
      <c r="D1543" s="183">
        <v>251638</v>
      </c>
      <c r="E1543" s="182">
        <v>44805</v>
      </c>
      <c r="F1543" s="184">
        <v>3402</v>
      </c>
      <c r="G1543" s="188"/>
      <c r="H1543" s="188"/>
      <c r="I1543" s="184">
        <v>1914579.84</v>
      </c>
    </row>
    <row r="1544" spans="1:9">
      <c r="A1544" s="534"/>
      <c r="B1544" s="532"/>
      <c r="C1544" s="182">
        <v>44835</v>
      </c>
      <c r="D1544" s="183">
        <v>149451.9</v>
      </c>
      <c r="E1544" s="182">
        <v>44835</v>
      </c>
      <c r="F1544" s="184">
        <v>3608.0999999999995</v>
      </c>
      <c r="G1544" s="188"/>
      <c r="H1544" s="188"/>
      <c r="I1544" s="184">
        <v>1583613.12</v>
      </c>
    </row>
    <row r="1545" spans="1:9">
      <c r="A1545" s="534"/>
      <c r="B1545" s="532"/>
      <c r="C1545" s="182">
        <v>44866</v>
      </c>
      <c r="D1545" s="183">
        <v>128532.6</v>
      </c>
      <c r="E1545" s="182">
        <v>44866</v>
      </c>
      <c r="F1545" s="184">
        <v>3407.4</v>
      </c>
      <c r="G1545" s="188"/>
      <c r="H1545" s="188"/>
      <c r="I1545" s="184">
        <v>1536730.96</v>
      </c>
    </row>
    <row r="1546" spans="1:9">
      <c r="A1546" s="534"/>
      <c r="B1546" s="532"/>
      <c r="C1546" s="182">
        <v>44896</v>
      </c>
      <c r="D1546" s="183">
        <v>99795.8</v>
      </c>
      <c r="E1546" s="182">
        <v>44896</v>
      </c>
      <c r="F1546" s="184">
        <v>3184.2000000000003</v>
      </c>
      <c r="G1546" s="188"/>
      <c r="H1546" s="188"/>
      <c r="I1546" s="184">
        <v>1325821.43</v>
      </c>
    </row>
    <row r="1547" spans="1:9">
      <c r="A1547" s="534"/>
      <c r="B1547" s="532"/>
      <c r="C1547" s="182">
        <v>44927</v>
      </c>
      <c r="D1547" s="183">
        <v>161351.9</v>
      </c>
      <c r="E1547" s="182">
        <v>44927</v>
      </c>
      <c r="F1547" s="184">
        <v>12068.1</v>
      </c>
      <c r="G1547" s="188"/>
      <c r="H1547" s="188"/>
      <c r="I1547" s="184">
        <v>1515586.4</v>
      </c>
    </row>
    <row r="1548" spans="1:9">
      <c r="A1548" s="534"/>
      <c r="B1548" s="532"/>
      <c r="C1548" s="182">
        <v>44958</v>
      </c>
      <c r="D1548" s="183">
        <v>184230.7</v>
      </c>
      <c r="E1548" s="182">
        <v>44958</v>
      </c>
      <c r="F1548" s="184">
        <v>8529.3000000000011</v>
      </c>
      <c r="G1548" s="188"/>
      <c r="H1548" s="188"/>
      <c r="I1548" s="184">
        <v>1414495.71</v>
      </c>
    </row>
    <row r="1549" spans="1:9">
      <c r="A1549" s="534"/>
      <c r="B1549" s="532"/>
      <c r="C1549" s="182">
        <v>44986</v>
      </c>
      <c r="D1549" s="183">
        <v>160353.29999999999</v>
      </c>
      <c r="E1549" s="182">
        <v>44986</v>
      </c>
      <c r="F1549" s="184">
        <v>13466.699999999999</v>
      </c>
      <c r="G1549" s="188"/>
      <c r="H1549" s="188"/>
      <c r="I1549" s="184">
        <v>1097054.46</v>
      </c>
    </row>
    <row r="1550" spans="1:9">
      <c r="A1550" s="534"/>
      <c r="B1550" s="532"/>
      <c r="C1550" s="182">
        <v>45017</v>
      </c>
      <c r="D1550" s="183">
        <v>90978.8</v>
      </c>
      <c r="E1550" s="182">
        <v>45017</v>
      </c>
      <c r="F1550" s="184">
        <v>26701.200000000001</v>
      </c>
      <c r="G1550" s="188"/>
      <c r="H1550" s="188"/>
      <c r="I1550" s="184">
        <v>1357253.59</v>
      </c>
    </row>
    <row r="1551" spans="1:9">
      <c r="A1551" s="534"/>
      <c r="B1551" s="532"/>
      <c r="C1551" s="182">
        <v>45047</v>
      </c>
      <c r="D1551" s="183">
        <v>114572.70000000001</v>
      </c>
      <c r="E1551" s="182">
        <v>45047</v>
      </c>
      <c r="F1551" s="184">
        <v>33027.299999999996</v>
      </c>
      <c r="G1551" s="188"/>
      <c r="H1551" s="188"/>
      <c r="I1551" s="184">
        <v>1365122.99</v>
      </c>
    </row>
    <row r="1552" spans="1:9">
      <c r="A1552" s="534"/>
      <c r="B1552" s="532"/>
      <c r="C1552" s="182">
        <v>45078</v>
      </c>
      <c r="D1552" s="183">
        <v>152893.6</v>
      </c>
      <c r="E1552" s="182">
        <v>45078</v>
      </c>
      <c r="F1552" s="184">
        <v>42386.400000000001</v>
      </c>
      <c r="G1552" s="188"/>
      <c r="H1552" s="188"/>
      <c r="I1552" s="184">
        <v>1381811.2</v>
      </c>
    </row>
    <row r="1553" spans="1:9">
      <c r="A1553" s="534"/>
      <c r="B1553" s="532"/>
      <c r="C1553" s="182">
        <v>45108</v>
      </c>
      <c r="D1553" s="183">
        <v>126583.29999999999</v>
      </c>
      <c r="E1553" s="182">
        <v>45108</v>
      </c>
      <c r="F1553" s="184">
        <v>35696.700000000004</v>
      </c>
      <c r="G1553" s="188"/>
      <c r="H1553" s="188"/>
      <c r="I1553" s="184">
        <v>1245699.75</v>
      </c>
    </row>
    <row r="1554" spans="1:9">
      <c r="A1554" s="534"/>
      <c r="B1554" s="532"/>
      <c r="C1554" s="182">
        <v>45139</v>
      </c>
      <c r="D1554" s="183">
        <v>90978.8</v>
      </c>
      <c r="E1554" s="182">
        <v>45139</v>
      </c>
      <c r="F1554" s="184">
        <v>26701.200000000001</v>
      </c>
      <c r="G1554" s="188"/>
      <c r="H1554" s="188"/>
      <c r="I1554" s="184">
        <v>1293359.98</v>
      </c>
    </row>
    <row r="1555" spans="1:9">
      <c r="A1555" s="534"/>
      <c r="B1555" s="533"/>
      <c r="C1555" s="182">
        <v>45170</v>
      </c>
      <c r="D1555" s="183">
        <v>202840.7</v>
      </c>
      <c r="E1555" s="182">
        <v>45170</v>
      </c>
      <c r="F1555" s="184">
        <v>68919.3</v>
      </c>
      <c r="G1555" s="188"/>
      <c r="H1555" s="188"/>
      <c r="I1555" s="184">
        <v>1292216.07</v>
      </c>
    </row>
    <row r="1556" spans="1:9">
      <c r="A1556" s="534">
        <v>89</v>
      </c>
      <c r="B1556" s="531" t="s">
        <v>1633</v>
      </c>
      <c r="C1556" s="182">
        <v>44652</v>
      </c>
      <c r="D1556" s="183"/>
      <c r="E1556" s="182">
        <v>44652</v>
      </c>
      <c r="F1556" s="184"/>
      <c r="G1556" s="188"/>
      <c r="H1556" s="188"/>
      <c r="I1556" s="184">
        <v>251414.3</v>
      </c>
    </row>
    <row r="1557" spans="1:9">
      <c r="A1557" s="534"/>
      <c r="B1557" s="532"/>
      <c r="C1557" s="182">
        <v>44682</v>
      </c>
      <c r="D1557" s="183"/>
      <c r="E1557" s="182">
        <v>44682</v>
      </c>
      <c r="F1557" s="184"/>
      <c r="G1557" s="188"/>
      <c r="H1557" s="188"/>
      <c r="I1557" s="184">
        <v>205960</v>
      </c>
    </row>
    <row r="1558" spans="1:9">
      <c r="A1558" s="534"/>
      <c r="B1558" s="532"/>
      <c r="C1558" s="182">
        <v>44713</v>
      </c>
      <c r="D1558" s="183"/>
      <c r="E1558" s="182">
        <v>44713</v>
      </c>
      <c r="F1558" s="184"/>
      <c r="G1558" s="188"/>
      <c r="H1558" s="188"/>
      <c r="I1558" s="184">
        <v>97633.8</v>
      </c>
    </row>
    <row r="1559" spans="1:9">
      <c r="A1559" s="534"/>
      <c r="B1559" s="532"/>
      <c r="C1559" s="182">
        <v>44743</v>
      </c>
      <c r="D1559" s="183">
        <v>245155.30000000002</v>
      </c>
      <c r="E1559" s="182">
        <v>44743</v>
      </c>
      <c r="F1559" s="184">
        <v>134084.69999999998</v>
      </c>
      <c r="G1559" s="188"/>
      <c r="H1559" s="188"/>
      <c r="I1559" s="184">
        <v>146560</v>
      </c>
    </row>
    <row r="1560" spans="1:9">
      <c r="A1560" s="534"/>
      <c r="B1560" s="532"/>
      <c r="C1560" s="182">
        <v>44774</v>
      </c>
      <c r="D1560" s="183"/>
      <c r="E1560" s="182">
        <v>44774</v>
      </c>
      <c r="F1560" s="184"/>
      <c r="G1560" s="188"/>
      <c r="H1560" s="188"/>
      <c r="I1560" s="184">
        <v>168943.5</v>
      </c>
    </row>
    <row r="1561" spans="1:9">
      <c r="A1561" s="534"/>
      <c r="B1561" s="532"/>
      <c r="C1561" s="182">
        <v>44805</v>
      </c>
      <c r="D1561" s="183"/>
      <c r="E1561" s="182">
        <v>44805</v>
      </c>
      <c r="F1561" s="184"/>
      <c r="G1561" s="188"/>
      <c r="H1561" s="188"/>
      <c r="I1561" s="184">
        <v>122670.9</v>
      </c>
    </row>
    <row r="1562" spans="1:9">
      <c r="A1562" s="534"/>
      <c r="B1562" s="532"/>
      <c r="C1562" s="182">
        <v>44835</v>
      </c>
      <c r="D1562" s="183"/>
      <c r="E1562" s="182">
        <v>44835</v>
      </c>
      <c r="F1562" s="184"/>
      <c r="G1562" s="188"/>
      <c r="H1562" s="188"/>
      <c r="I1562" s="184">
        <v>104425.2</v>
      </c>
    </row>
    <row r="1563" spans="1:9">
      <c r="A1563" s="534"/>
      <c r="B1563" s="532"/>
      <c r="C1563" s="182">
        <v>44866</v>
      </c>
      <c r="D1563" s="183"/>
      <c r="E1563" s="182">
        <v>44866</v>
      </c>
      <c r="F1563" s="184"/>
      <c r="G1563" s="188"/>
      <c r="H1563" s="188"/>
      <c r="I1563" s="184">
        <v>133560.9</v>
      </c>
    </row>
    <row r="1564" spans="1:9">
      <c r="A1564" s="534"/>
      <c r="B1564" s="532"/>
      <c r="C1564" s="182">
        <v>44896</v>
      </c>
      <c r="D1564" s="183"/>
      <c r="E1564" s="182">
        <v>44896</v>
      </c>
      <c r="F1564" s="184"/>
      <c r="G1564" s="188"/>
      <c r="H1564" s="188"/>
      <c r="I1564" s="184">
        <v>60364.800000000003</v>
      </c>
    </row>
    <row r="1565" spans="1:9">
      <c r="A1565" s="534"/>
      <c r="B1565" s="532"/>
      <c r="C1565" s="182">
        <v>44927</v>
      </c>
      <c r="D1565" s="183"/>
      <c r="E1565" s="182">
        <v>44927</v>
      </c>
      <c r="F1565" s="184"/>
      <c r="G1565" s="188"/>
      <c r="H1565" s="188"/>
      <c r="I1565" s="184">
        <v>21199.200000000001</v>
      </c>
    </row>
    <row r="1566" spans="1:9">
      <c r="A1566" s="534"/>
      <c r="B1566" s="532"/>
      <c r="C1566" s="182">
        <v>44958</v>
      </c>
      <c r="D1566" s="183"/>
      <c r="E1566" s="182">
        <v>44958</v>
      </c>
      <c r="F1566" s="184"/>
      <c r="G1566" s="188"/>
      <c r="H1566" s="188"/>
      <c r="I1566" s="184">
        <v>104232.8</v>
      </c>
    </row>
    <row r="1567" spans="1:9">
      <c r="A1567" s="534"/>
      <c r="B1567" s="532"/>
      <c r="C1567" s="182">
        <v>44986</v>
      </c>
      <c r="D1567" s="183">
        <v>409863.30000000005</v>
      </c>
      <c r="E1567" s="182">
        <v>44986</v>
      </c>
      <c r="F1567" s="184">
        <v>153416.69999999998</v>
      </c>
      <c r="G1567" s="188"/>
      <c r="H1567" s="188"/>
      <c r="I1567" s="184">
        <v>135204.29999999999</v>
      </c>
    </row>
    <row r="1568" spans="1:9">
      <c r="A1568" s="534"/>
      <c r="B1568" s="532"/>
      <c r="C1568" s="182">
        <v>45017</v>
      </c>
      <c r="D1568" s="183">
        <v>287023.60000000003</v>
      </c>
      <c r="E1568" s="182">
        <v>45017</v>
      </c>
      <c r="F1568" s="184">
        <v>158036.39999999997</v>
      </c>
      <c r="G1568" s="188"/>
      <c r="H1568" s="188"/>
      <c r="I1568" s="184">
        <v>196178.4</v>
      </c>
    </row>
    <row r="1569" spans="1:9">
      <c r="A1569" s="534"/>
      <c r="B1569" s="532"/>
      <c r="C1569" s="182">
        <v>45047</v>
      </c>
      <c r="D1569" s="183">
        <v>361796.10000000003</v>
      </c>
      <c r="E1569" s="182">
        <v>45047</v>
      </c>
      <c r="F1569" s="184">
        <v>198243.89999999997</v>
      </c>
      <c r="G1569" s="188"/>
      <c r="H1569" s="188"/>
      <c r="I1569" s="184">
        <v>206791.2</v>
      </c>
    </row>
    <row r="1570" spans="1:9">
      <c r="A1570" s="534"/>
      <c r="B1570" s="532"/>
      <c r="C1570" s="182">
        <v>45078</v>
      </c>
      <c r="D1570" s="183">
        <v>356640.4</v>
      </c>
      <c r="E1570" s="182">
        <v>45078</v>
      </c>
      <c r="F1570" s="184">
        <v>203979.6</v>
      </c>
      <c r="G1570" s="188"/>
      <c r="H1570" s="188"/>
      <c r="I1570" s="184">
        <v>172458</v>
      </c>
    </row>
    <row r="1571" spans="1:9">
      <c r="A1571" s="534"/>
      <c r="B1571" s="532"/>
      <c r="C1571" s="182">
        <v>45108</v>
      </c>
      <c r="D1571" s="183">
        <v>245155.30000000002</v>
      </c>
      <c r="E1571" s="182">
        <v>45108</v>
      </c>
      <c r="F1571" s="184">
        <v>134084.69999999998</v>
      </c>
      <c r="G1571" s="188"/>
      <c r="H1571" s="188"/>
      <c r="I1571" s="184">
        <v>177705</v>
      </c>
    </row>
    <row r="1572" spans="1:9">
      <c r="A1572" s="534"/>
      <c r="B1572" s="532"/>
      <c r="C1572" s="182">
        <v>45139</v>
      </c>
      <c r="D1572" s="183">
        <v>287023.60000000003</v>
      </c>
      <c r="E1572" s="182">
        <v>45139</v>
      </c>
      <c r="F1572" s="184">
        <v>158036.39999999997</v>
      </c>
      <c r="G1572" s="188"/>
      <c r="H1572" s="188"/>
      <c r="I1572" s="184">
        <v>91051.8</v>
      </c>
    </row>
    <row r="1573" spans="1:9">
      <c r="A1573" s="534"/>
      <c r="B1573" s="533"/>
      <c r="C1573" s="182">
        <v>45170</v>
      </c>
      <c r="D1573" s="183">
        <v>312332.40000000002</v>
      </c>
      <c r="E1573" s="182">
        <v>45170</v>
      </c>
      <c r="F1573" s="184">
        <v>176547.6</v>
      </c>
      <c r="G1573" s="188"/>
      <c r="H1573" s="188"/>
      <c r="I1573" s="184">
        <v>95940.9</v>
      </c>
    </row>
    <row r="1574" spans="1:9">
      <c r="A1574" s="534">
        <v>90</v>
      </c>
      <c r="B1574" s="531" t="s">
        <v>1537</v>
      </c>
      <c r="C1574" s="182">
        <v>44652</v>
      </c>
      <c r="D1574" s="183"/>
      <c r="E1574" s="182">
        <v>44652</v>
      </c>
      <c r="F1574" s="184"/>
      <c r="G1574" s="188"/>
      <c r="H1574" s="188"/>
      <c r="I1574" s="184">
        <v>48120.480000000003</v>
      </c>
    </row>
    <row r="1575" spans="1:9">
      <c r="A1575" s="534"/>
      <c r="B1575" s="532"/>
      <c r="C1575" s="182">
        <v>44682</v>
      </c>
      <c r="D1575" s="183"/>
      <c r="E1575" s="182">
        <v>44682</v>
      </c>
      <c r="F1575" s="184"/>
      <c r="G1575" s="188"/>
      <c r="H1575" s="188"/>
      <c r="I1575" s="184">
        <v>39729</v>
      </c>
    </row>
    <row r="1576" spans="1:9">
      <c r="A1576" s="534"/>
      <c r="B1576" s="532"/>
      <c r="C1576" s="182">
        <v>44713</v>
      </c>
      <c r="D1576" s="183"/>
      <c r="E1576" s="182">
        <v>44713</v>
      </c>
      <c r="F1576" s="184"/>
      <c r="G1576" s="188"/>
      <c r="H1576" s="188"/>
      <c r="I1576" s="184">
        <v>39773.279999999999</v>
      </c>
    </row>
    <row r="1577" spans="1:9">
      <c r="A1577" s="534"/>
      <c r="B1577" s="532"/>
      <c r="C1577" s="182">
        <v>44743</v>
      </c>
      <c r="D1577" s="183"/>
      <c r="E1577" s="182">
        <v>44743</v>
      </c>
      <c r="F1577" s="184"/>
      <c r="G1577" s="188"/>
      <c r="H1577" s="188"/>
      <c r="I1577" s="184">
        <v>45484.800000000003</v>
      </c>
    </row>
    <row r="1578" spans="1:9">
      <c r="A1578" s="534"/>
      <c r="B1578" s="532"/>
      <c r="C1578" s="182">
        <v>44774</v>
      </c>
      <c r="D1578" s="183"/>
      <c r="E1578" s="182">
        <v>44774</v>
      </c>
      <c r="F1578" s="184"/>
      <c r="G1578" s="188"/>
      <c r="H1578" s="188"/>
      <c r="I1578" s="184">
        <v>43200</v>
      </c>
    </row>
    <row r="1579" spans="1:9">
      <c r="A1579" s="534"/>
      <c r="B1579" s="532"/>
      <c r="C1579" s="182">
        <v>44805</v>
      </c>
      <c r="D1579" s="183"/>
      <c r="E1579" s="182">
        <v>44805</v>
      </c>
      <c r="F1579" s="184"/>
      <c r="G1579" s="188"/>
      <c r="H1579" s="188"/>
      <c r="I1579" s="184">
        <v>38875.199999999997</v>
      </c>
    </row>
    <row r="1580" spans="1:9">
      <c r="A1580" s="534"/>
      <c r="B1580" s="532"/>
      <c r="C1580" s="182">
        <v>44835</v>
      </c>
      <c r="D1580" s="183"/>
      <c r="E1580" s="182">
        <v>44835</v>
      </c>
      <c r="F1580" s="184"/>
      <c r="G1580" s="188"/>
      <c r="H1580" s="188"/>
      <c r="I1580" s="184">
        <v>40143.599999999999</v>
      </c>
    </row>
    <row r="1581" spans="1:9">
      <c r="A1581" s="534"/>
      <c r="B1581" s="532"/>
      <c r="C1581" s="182">
        <v>44866</v>
      </c>
      <c r="D1581" s="183"/>
      <c r="E1581" s="182">
        <v>44866</v>
      </c>
      <c r="F1581" s="184"/>
      <c r="G1581" s="188"/>
      <c r="H1581" s="188"/>
      <c r="I1581" s="184">
        <v>14044.8</v>
      </c>
    </row>
    <row r="1582" spans="1:9">
      <c r="A1582" s="534"/>
      <c r="B1582" s="532"/>
      <c r="C1582" s="182">
        <v>44896</v>
      </c>
      <c r="D1582" s="183"/>
      <c r="E1582" s="182">
        <v>44896</v>
      </c>
      <c r="F1582" s="184"/>
      <c r="G1582" s="188"/>
      <c r="H1582" s="188"/>
      <c r="I1582" s="184">
        <v>43624.800000000003</v>
      </c>
    </row>
    <row r="1583" spans="1:9">
      <c r="A1583" s="534"/>
      <c r="B1583" s="532"/>
      <c r="C1583" s="182">
        <v>44927</v>
      </c>
      <c r="D1583" s="183"/>
      <c r="E1583" s="182">
        <v>44927</v>
      </c>
      <c r="F1583" s="184"/>
      <c r="G1583" s="188"/>
      <c r="H1583" s="188"/>
      <c r="I1583" s="184">
        <v>44352</v>
      </c>
    </row>
    <row r="1584" spans="1:9">
      <c r="A1584" s="534"/>
      <c r="B1584" s="532"/>
      <c r="C1584" s="182">
        <v>44958</v>
      </c>
      <c r="D1584" s="183"/>
      <c r="E1584" s="182">
        <v>44958</v>
      </c>
      <c r="F1584" s="184"/>
      <c r="G1584" s="188"/>
      <c r="H1584" s="188"/>
      <c r="I1584" s="184">
        <v>41983.199999999997</v>
      </c>
    </row>
    <row r="1585" spans="1:9">
      <c r="A1585" s="534"/>
      <c r="B1585" s="532"/>
      <c r="C1585" s="182">
        <v>44986</v>
      </c>
      <c r="D1585" s="183"/>
      <c r="E1585" s="182">
        <v>44986</v>
      </c>
      <c r="F1585" s="184"/>
      <c r="G1585" s="188"/>
      <c r="H1585" s="188"/>
      <c r="I1585" s="184">
        <v>36808.800000000003</v>
      </c>
    </row>
    <row r="1586" spans="1:9">
      <c r="A1586" s="534"/>
      <c r="B1586" s="532"/>
      <c r="C1586" s="182">
        <v>45017</v>
      </c>
      <c r="D1586" s="183"/>
      <c r="E1586" s="182">
        <v>45017</v>
      </c>
      <c r="F1586" s="184"/>
      <c r="G1586" s="188"/>
      <c r="H1586" s="188"/>
      <c r="I1586" s="184">
        <v>37790.28</v>
      </c>
    </row>
    <row r="1587" spans="1:9">
      <c r="A1587" s="534"/>
      <c r="B1587" s="532"/>
      <c r="C1587" s="182">
        <v>45047</v>
      </c>
      <c r="D1587" s="183"/>
      <c r="E1587" s="182">
        <v>45047</v>
      </c>
      <c r="F1587" s="184"/>
      <c r="G1587" s="188"/>
      <c r="H1587" s="188"/>
      <c r="I1587" s="184">
        <v>36293.4</v>
      </c>
    </row>
    <row r="1588" spans="1:9">
      <c r="A1588" s="534"/>
      <c r="B1588" s="532"/>
      <c r="C1588" s="182">
        <v>45078</v>
      </c>
      <c r="D1588" s="183"/>
      <c r="E1588" s="182">
        <v>45078</v>
      </c>
      <c r="F1588" s="184"/>
      <c r="G1588" s="188"/>
      <c r="H1588" s="188"/>
      <c r="I1588" s="184">
        <v>42459.12</v>
      </c>
    </row>
    <row r="1589" spans="1:9">
      <c r="A1589" s="534"/>
      <c r="B1589" s="532"/>
      <c r="C1589" s="182">
        <v>45108</v>
      </c>
      <c r="D1589" s="183"/>
      <c r="E1589" s="182">
        <v>45108</v>
      </c>
      <c r="F1589" s="184"/>
      <c r="G1589" s="188"/>
      <c r="H1589" s="188"/>
      <c r="I1589" s="184">
        <v>31600.799999999999</v>
      </c>
    </row>
    <row r="1590" spans="1:9">
      <c r="A1590" s="534"/>
      <c r="B1590" s="532"/>
      <c r="C1590" s="182">
        <v>45139</v>
      </c>
      <c r="D1590" s="183"/>
      <c r="E1590" s="182">
        <v>45139</v>
      </c>
      <c r="F1590" s="184"/>
      <c r="G1590" s="188"/>
      <c r="H1590" s="188"/>
      <c r="I1590" s="184">
        <v>30240</v>
      </c>
    </row>
    <row r="1591" spans="1:9">
      <c r="A1591" s="534"/>
      <c r="B1591" s="533"/>
      <c r="C1591" s="182">
        <v>45170</v>
      </c>
      <c r="D1591" s="183">
        <v>327768.30000000005</v>
      </c>
      <c r="E1591" s="182">
        <v>45170</v>
      </c>
      <c r="F1591" s="184">
        <v>216191.69999999998</v>
      </c>
      <c r="G1591" s="188"/>
      <c r="H1591" s="188"/>
      <c r="I1591" s="184">
        <v>21436.799999999999</v>
      </c>
    </row>
    <row r="1592" spans="1:9">
      <c r="A1592" s="534">
        <v>91</v>
      </c>
      <c r="B1592" s="531" t="s">
        <v>1535</v>
      </c>
      <c r="C1592" s="182">
        <v>44652</v>
      </c>
      <c r="D1592" s="183">
        <v>1100400</v>
      </c>
      <c r="E1592" s="182">
        <v>44652</v>
      </c>
      <c r="F1592" s="184">
        <v>0</v>
      </c>
      <c r="G1592" s="188"/>
      <c r="H1592" s="188"/>
      <c r="I1592" s="184">
        <v>1248000</v>
      </c>
    </row>
    <row r="1593" spans="1:9">
      <c r="A1593" s="534"/>
      <c r="B1593" s="532"/>
      <c r="C1593" s="182">
        <v>44682</v>
      </c>
      <c r="D1593" s="183">
        <v>1270200</v>
      </c>
      <c r="E1593" s="182">
        <v>44682</v>
      </c>
      <c r="F1593" s="184">
        <v>0</v>
      </c>
      <c r="G1593" s="188"/>
      <c r="H1593" s="188"/>
      <c r="I1593" s="184">
        <v>868200</v>
      </c>
    </row>
    <row r="1594" spans="1:9">
      <c r="A1594" s="534"/>
      <c r="B1594" s="532"/>
      <c r="C1594" s="182">
        <v>44713</v>
      </c>
      <c r="D1594" s="183">
        <v>1269600</v>
      </c>
      <c r="E1594" s="182">
        <v>44713</v>
      </c>
      <c r="F1594" s="184">
        <v>0</v>
      </c>
      <c r="G1594" s="188"/>
      <c r="H1594" s="188"/>
      <c r="I1594" s="184">
        <v>452628</v>
      </c>
    </row>
    <row r="1595" spans="1:9">
      <c r="A1595" s="534"/>
      <c r="B1595" s="532"/>
      <c r="C1595" s="182">
        <v>44743</v>
      </c>
      <c r="D1595" s="183">
        <v>980397.60000000009</v>
      </c>
      <c r="E1595" s="182">
        <v>44743</v>
      </c>
      <c r="F1595" s="184">
        <v>253202.39999999997</v>
      </c>
      <c r="G1595" s="188"/>
      <c r="H1595" s="188"/>
      <c r="I1595" s="184">
        <v>668547</v>
      </c>
    </row>
    <row r="1596" spans="1:9">
      <c r="A1596" s="534"/>
      <c r="B1596" s="532"/>
      <c r="C1596" s="182">
        <v>44774</v>
      </c>
      <c r="D1596" s="183">
        <v>1351800</v>
      </c>
      <c r="E1596" s="182">
        <v>44774</v>
      </c>
      <c r="F1596" s="184">
        <v>0</v>
      </c>
      <c r="G1596" s="188"/>
      <c r="H1596" s="188"/>
      <c r="I1596" s="184">
        <v>799800</v>
      </c>
    </row>
    <row r="1597" spans="1:9">
      <c r="A1597" s="534"/>
      <c r="B1597" s="532"/>
      <c r="C1597" s="182">
        <v>44805</v>
      </c>
      <c r="D1597" s="183">
        <v>1305600</v>
      </c>
      <c r="E1597" s="182">
        <v>44805</v>
      </c>
      <c r="F1597" s="184">
        <v>0</v>
      </c>
      <c r="G1597" s="188"/>
      <c r="H1597" s="188"/>
      <c r="I1597" s="184">
        <v>919044</v>
      </c>
    </row>
    <row r="1598" spans="1:9">
      <c r="A1598" s="534"/>
      <c r="B1598" s="532"/>
      <c r="C1598" s="182">
        <v>44835</v>
      </c>
      <c r="D1598" s="183">
        <v>1135200</v>
      </c>
      <c r="E1598" s="182">
        <v>44835</v>
      </c>
      <c r="F1598" s="184">
        <v>0</v>
      </c>
      <c r="G1598" s="188"/>
      <c r="H1598" s="188"/>
      <c r="I1598" s="184">
        <v>795300</v>
      </c>
    </row>
    <row r="1599" spans="1:9">
      <c r="A1599" s="534"/>
      <c r="B1599" s="532"/>
      <c r="C1599" s="182">
        <v>44866</v>
      </c>
      <c r="D1599" s="183">
        <v>1409400</v>
      </c>
      <c r="E1599" s="182">
        <v>44866</v>
      </c>
      <c r="F1599" s="184">
        <v>0</v>
      </c>
      <c r="G1599" s="188"/>
      <c r="H1599" s="188"/>
      <c r="I1599" s="184">
        <v>788700</v>
      </c>
    </row>
    <row r="1600" spans="1:9">
      <c r="A1600" s="534"/>
      <c r="B1600" s="532"/>
      <c r="C1600" s="182">
        <v>44896</v>
      </c>
      <c r="D1600" s="183">
        <v>1241400</v>
      </c>
      <c r="E1600" s="182">
        <v>44896</v>
      </c>
      <c r="F1600" s="184">
        <v>0</v>
      </c>
      <c r="G1600" s="188"/>
      <c r="H1600" s="188"/>
      <c r="I1600" s="184">
        <v>821100</v>
      </c>
    </row>
    <row r="1601" spans="1:9">
      <c r="A1601" s="534"/>
      <c r="B1601" s="532"/>
      <c r="C1601" s="182">
        <v>44927</v>
      </c>
      <c r="D1601" s="183">
        <v>834000</v>
      </c>
      <c r="E1601" s="182">
        <v>44927</v>
      </c>
      <c r="F1601" s="184">
        <v>0</v>
      </c>
      <c r="G1601" s="188"/>
      <c r="H1601" s="188"/>
      <c r="I1601" s="184">
        <v>948600</v>
      </c>
    </row>
    <row r="1602" spans="1:9">
      <c r="A1602" s="534"/>
      <c r="B1602" s="532"/>
      <c r="C1602" s="182">
        <v>44958</v>
      </c>
      <c r="D1602" s="183">
        <v>974400</v>
      </c>
      <c r="E1602" s="182">
        <v>44958</v>
      </c>
      <c r="F1602" s="184">
        <v>0</v>
      </c>
      <c r="G1602" s="188"/>
      <c r="H1602" s="188"/>
      <c r="I1602" s="184">
        <v>886500</v>
      </c>
    </row>
    <row r="1603" spans="1:9">
      <c r="A1603" s="534"/>
      <c r="B1603" s="532"/>
      <c r="C1603" s="182">
        <v>44986</v>
      </c>
      <c r="D1603" s="183">
        <v>1260000</v>
      </c>
      <c r="E1603" s="182">
        <v>44986</v>
      </c>
      <c r="F1603" s="184">
        <v>0</v>
      </c>
      <c r="G1603" s="188"/>
      <c r="H1603" s="188"/>
      <c r="I1603" s="184">
        <v>975600</v>
      </c>
    </row>
    <row r="1604" spans="1:9">
      <c r="A1604" s="534"/>
      <c r="B1604" s="532"/>
      <c r="C1604" s="182">
        <v>45017</v>
      </c>
      <c r="D1604" s="183">
        <v>967435.5</v>
      </c>
      <c r="E1604" s="182">
        <v>45017</v>
      </c>
      <c r="F1604" s="184">
        <v>241564.5</v>
      </c>
      <c r="G1604" s="188"/>
      <c r="H1604" s="188"/>
      <c r="I1604" s="184">
        <v>1294800</v>
      </c>
    </row>
    <row r="1605" spans="1:9">
      <c r="A1605" s="534"/>
      <c r="B1605" s="532"/>
      <c r="C1605" s="182">
        <v>45047</v>
      </c>
      <c r="D1605" s="183">
        <v>532682.69999999995</v>
      </c>
      <c r="E1605" s="182">
        <v>45047</v>
      </c>
      <c r="F1605" s="184">
        <v>148317.30000000002</v>
      </c>
      <c r="G1605" s="188"/>
      <c r="H1605" s="188"/>
      <c r="I1605" s="184">
        <v>3186000</v>
      </c>
    </row>
    <row r="1606" spans="1:9">
      <c r="A1606" s="534"/>
      <c r="B1606" s="532"/>
      <c r="C1606" s="182">
        <v>45078</v>
      </c>
      <c r="D1606" s="183">
        <v>941998.2</v>
      </c>
      <c r="E1606" s="182">
        <v>45078</v>
      </c>
      <c r="F1606" s="184">
        <v>243001.80000000002</v>
      </c>
      <c r="G1606" s="188"/>
      <c r="H1606" s="188"/>
      <c r="I1606" s="184">
        <v>1534800</v>
      </c>
    </row>
    <row r="1607" spans="1:9">
      <c r="A1607" s="534"/>
      <c r="B1607" s="532"/>
      <c r="C1607" s="182">
        <v>45108</v>
      </c>
      <c r="D1607" s="183">
        <v>980397.60000000009</v>
      </c>
      <c r="E1607" s="182">
        <v>45108</v>
      </c>
      <c r="F1607" s="184">
        <v>253202.39999999997</v>
      </c>
      <c r="G1607" s="188"/>
      <c r="H1607" s="188"/>
      <c r="I1607" s="184">
        <v>1954740</v>
      </c>
    </row>
    <row r="1608" spans="1:9">
      <c r="A1608" s="534"/>
      <c r="B1608" s="532"/>
      <c r="C1608" s="182">
        <v>45139</v>
      </c>
      <c r="D1608" s="183">
        <v>967435.5</v>
      </c>
      <c r="E1608" s="182">
        <v>45139</v>
      </c>
      <c r="F1608" s="184">
        <v>241564.5</v>
      </c>
      <c r="G1608" s="188"/>
      <c r="H1608" s="188"/>
      <c r="I1608" s="184">
        <v>1642080</v>
      </c>
    </row>
    <row r="1609" spans="1:9">
      <c r="A1609" s="534"/>
      <c r="B1609" s="533"/>
      <c r="C1609" s="182">
        <v>45170</v>
      </c>
      <c r="D1609" s="183">
        <v>1107245.3999999999</v>
      </c>
      <c r="E1609" s="182">
        <v>45170</v>
      </c>
      <c r="F1609" s="184">
        <v>286554.60000000003</v>
      </c>
      <c r="G1609" s="188"/>
      <c r="H1609" s="188"/>
      <c r="I1609" s="184">
        <v>1228380</v>
      </c>
    </row>
    <row r="1610" spans="1:9">
      <c r="A1610" s="534">
        <v>92</v>
      </c>
      <c r="B1610" s="531" t="s">
        <v>1511</v>
      </c>
      <c r="C1610" s="182">
        <v>44652</v>
      </c>
      <c r="D1610" s="183">
        <v>901685.39999999991</v>
      </c>
      <c r="E1610" s="182">
        <v>44652</v>
      </c>
      <c r="F1610" s="184">
        <v>410214.60000000003</v>
      </c>
      <c r="G1610" s="188"/>
      <c r="H1610" s="188"/>
      <c r="I1610" s="184">
        <v>459011.27</v>
      </c>
    </row>
    <row r="1611" spans="1:9">
      <c r="A1611" s="534"/>
      <c r="B1611" s="532"/>
      <c r="C1611" s="182">
        <v>44682</v>
      </c>
      <c r="D1611" s="183">
        <v>981619.5</v>
      </c>
      <c r="E1611" s="182">
        <v>44682</v>
      </c>
      <c r="F1611" s="184">
        <v>443380.5</v>
      </c>
      <c r="G1611" s="188"/>
      <c r="H1611" s="188"/>
      <c r="I1611" s="184">
        <v>1860231.09</v>
      </c>
    </row>
    <row r="1612" spans="1:9">
      <c r="A1612" s="534"/>
      <c r="B1612" s="532"/>
      <c r="C1612" s="182">
        <v>44713</v>
      </c>
      <c r="D1612" s="183">
        <v>879292.20000000007</v>
      </c>
      <c r="E1612" s="182">
        <v>44713</v>
      </c>
      <c r="F1612" s="184">
        <v>354007.79999999993</v>
      </c>
      <c r="G1612" s="188"/>
      <c r="H1612" s="188"/>
      <c r="I1612" s="184">
        <v>1999808.58</v>
      </c>
    </row>
    <row r="1613" spans="1:9">
      <c r="A1613" s="534"/>
      <c r="B1613" s="532"/>
      <c r="C1613" s="182">
        <v>44743</v>
      </c>
      <c r="D1613" s="183">
        <v>1157401.8</v>
      </c>
      <c r="E1613" s="182">
        <v>44743</v>
      </c>
      <c r="F1613" s="184">
        <v>296998.2</v>
      </c>
      <c r="G1613" s="188"/>
      <c r="H1613" s="188"/>
      <c r="I1613" s="184">
        <v>963057.76</v>
      </c>
    </row>
    <row r="1614" spans="1:9">
      <c r="A1614" s="534"/>
      <c r="B1614" s="532"/>
      <c r="C1614" s="182">
        <v>44774</v>
      </c>
      <c r="D1614" s="183">
        <v>967914.89999999991</v>
      </c>
      <c r="E1614" s="182">
        <v>44774</v>
      </c>
      <c r="F1614" s="184">
        <v>410885.10000000003</v>
      </c>
      <c r="G1614" s="188"/>
      <c r="H1614" s="188"/>
      <c r="I1614" s="184">
        <v>894303.14</v>
      </c>
    </row>
    <row r="1615" spans="1:9">
      <c r="A1615" s="534"/>
      <c r="B1615" s="532"/>
      <c r="C1615" s="182">
        <v>44805</v>
      </c>
      <c r="D1615" s="183">
        <v>853992</v>
      </c>
      <c r="E1615" s="182">
        <v>44805</v>
      </c>
      <c r="F1615" s="184">
        <v>385308</v>
      </c>
      <c r="G1615" s="188"/>
      <c r="H1615" s="188"/>
      <c r="I1615" s="184">
        <v>340042.23</v>
      </c>
    </row>
    <row r="1616" spans="1:9">
      <c r="A1616" s="534"/>
      <c r="B1616" s="532"/>
      <c r="C1616" s="182">
        <v>44835</v>
      </c>
      <c r="D1616" s="183">
        <v>1201080</v>
      </c>
      <c r="E1616" s="182">
        <v>44835</v>
      </c>
      <c r="F1616" s="184">
        <v>0</v>
      </c>
      <c r="G1616" s="188"/>
      <c r="H1616" s="188"/>
      <c r="I1616" s="184">
        <v>1019763.5</v>
      </c>
    </row>
    <row r="1617" spans="1:9">
      <c r="A1617" s="534"/>
      <c r="B1617" s="532"/>
      <c r="C1617" s="182">
        <v>44866</v>
      </c>
      <c r="D1617" s="183">
        <v>1376280</v>
      </c>
      <c r="E1617" s="182">
        <v>44866</v>
      </c>
      <c r="F1617" s="184">
        <v>0</v>
      </c>
      <c r="G1617" s="188"/>
      <c r="H1617" s="188"/>
      <c r="I1617" s="184">
        <v>742486.5</v>
      </c>
    </row>
    <row r="1618" spans="1:9">
      <c r="A1618" s="534"/>
      <c r="B1618" s="532"/>
      <c r="C1618" s="182">
        <v>44896</v>
      </c>
      <c r="D1618" s="183">
        <v>1069200</v>
      </c>
      <c r="E1618" s="182">
        <v>44896</v>
      </c>
      <c r="F1618" s="184">
        <v>0</v>
      </c>
      <c r="G1618" s="188"/>
      <c r="H1618" s="188"/>
      <c r="I1618" s="184">
        <v>570823.54</v>
      </c>
    </row>
    <row r="1619" spans="1:9">
      <c r="A1619" s="534"/>
      <c r="B1619" s="532"/>
      <c r="C1619" s="182">
        <v>44927</v>
      </c>
      <c r="D1619" s="183">
        <v>1237320</v>
      </c>
      <c r="E1619" s="182">
        <v>44927</v>
      </c>
      <c r="F1619" s="184">
        <v>0</v>
      </c>
      <c r="G1619" s="188"/>
      <c r="H1619" s="188"/>
      <c r="I1619" s="184">
        <v>810055.62</v>
      </c>
    </row>
    <row r="1620" spans="1:9">
      <c r="A1620" s="534"/>
      <c r="B1620" s="532"/>
      <c r="C1620" s="182">
        <v>44958</v>
      </c>
      <c r="D1620" s="183">
        <v>1430640</v>
      </c>
      <c r="E1620" s="182">
        <v>44958</v>
      </c>
      <c r="F1620" s="184">
        <v>0</v>
      </c>
      <c r="G1620" s="188"/>
      <c r="H1620" s="188"/>
      <c r="I1620" s="184">
        <v>388151.32</v>
      </c>
    </row>
    <row r="1621" spans="1:9">
      <c r="A1621" s="534"/>
      <c r="B1621" s="532"/>
      <c r="C1621" s="182">
        <v>44986</v>
      </c>
      <c r="D1621" s="183">
        <v>1340640</v>
      </c>
      <c r="E1621" s="182">
        <v>44986</v>
      </c>
      <c r="F1621" s="184">
        <v>0</v>
      </c>
      <c r="G1621" s="188"/>
      <c r="H1621" s="188"/>
      <c r="I1621" s="184"/>
    </row>
    <row r="1622" spans="1:9">
      <c r="A1622" s="534"/>
      <c r="B1622" s="532"/>
      <c r="C1622" s="182">
        <v>45017</v>
      </c>
      <c r="D1622" s="183">
        <v>1041196.5</v>
      </c>
      <c r="E1622" s="182">
        <v>45017</v>
      </c>
      <c r="F1622" s="184">
        <v>267763.5</v>
      </c>
      <c r="G1622" s="188"/>
      <c r="H1622" s="188"/>
      <c r="I1622" s="184">
        <v>2212345.1</v>
      </c>
    </row>
    <row r="1623" spans="1:9">
      <c r="A1623" s="534"/>
      <c r="B1623" s="532"/>
      <c r="C1623" s="182">
        <v>45047</v>
      </c>
      <c r="D1623" s="183">
        <v>1153434.6000000001</v>
      </c>
      <c r="E1623" s="182">
        <v>45047</v>
      </c>
      <c r="F1623" s="184">
        <v>294845.39999999997</v>
      </c>
      <c r="G1623" s="188"/>
      <c r="H1623" s="188"/>
      <c r="I1623" s="184">
        <v>6311611.5999999996</v>
      </c>
    </row>
    <row r="1624" spans="1:9">
      <c r="A1624" s="534"/>
      <c r="B1624" s="532"/>
      <c r="C1624" s="182">
        <v>45078</v>
      </c>
      <c r="D1624" s="183">
        <v>1164586.5</v>
      </c>
      <c r="E1624" s="182">
        <v>45078</v>
      </c>
      <c r="F1624" s="184">
        <v>297733.5</v>
      </c>
      <c r="G1624" s="188"/>
      <c r="H1624" s="188"/>
      <c r="I1624" s="184">
        <v>5464103.6799999997</v>
      </c>
    </row>
    <row r="1625" spans="1:9">
      <c r="A1625" s="534"/>
      <c r="B1625" s="532"/>
      <c r="C1625" s="182">
        <v>45108</v>
      </c>
      <c r="D1625" s="183">
        <v>1157401.8</v>
      </c>
      <c r="E1625" s="182">
        <v>45108</v>
      </c>
      <c r="F1625" s="184">
        <v>296998.2</v>
      </c>
      <c r="G1625" s="188"/>
      <c r="H1625" s="188"/>
      <c r="I1625" s="184">
        <v>4208783.04</v>
      </c>
    </row>
    <row r="1626" spans="1:9">
      <c r="A1626" s="534"/>
      <c r="B1626" s="532"/>
      <c r="C1626" s="182">
        <v>45139</v>
      </c>
      <c r="D1626" s="183">
        <v>1041196.5</v>
      </c>
      <c r="E1626" s="182">
        <v>45139</v>
      </c>
      <c r="F1626" s="184">
        <v>267763.5</v>
      </c>
      <c r="G1626" s="188"/>
      <c r="H1626" s="188"/>
      <c r="I1626" s="184">
        <v>1883739.03</v>
      </c>
    </row>
    <row r="1627" spans="1:9">
      <c r="A1627" s="534"/>
      <c r="B1627" s="533"/>
      <c r="C1627" s="182">
        <v>45170</v>
      </c>
      <c r="D1627" s="183">
        <v>135532.80000000028</v>
      </c>
      <c r="E1627" s="182">
        <v>45170</v>
      </c>
      <c r="F1627" s="184">
        <v>1183831.1999999997</v>
      </c>
      <c r="G1627" s="188"/>
      <c r="H1627" s="188"/>
      <c r="I1627" s="184">
        <v>1190146.7</v>
      </c>
    </row>
    <row r="1628" spans="1:9">
      <c r="A1628" s="534">
        <v>93</v>
      </c>
      <c r="B1628" s="531" t="s">
        <v>1503</v>
      </c>
      <c r="C1628" s="182">
        <v>44652</v>
      </c>
      <c r="D1628" s="183">
        <v>253499.69999999998</v>
      </c>
      <c r="E1628" s="182">
        <v>44652</v>
      </c>
      <c r="F1628" s="184">
        <v>195000.30000000002</v>
      </c>
      <c r="G1628" s="188"/>
      <c r="H1628" s="188"/>
      <c r="I1628" s="184">
        <v>60524.4</v>
      </c>
    </row>
    <row r="1629" spans="1:9">
      <c r="A1629" s="534"/>
      <c r="B1629" s="532"/>
      <c r="C1629" s="182">
        <v>44682</v>
      </c>
      <c r="D1629" s="183">
        <v>354737.7</v>
      </c>
      <c r="E1629" s="182">
        <v>44682</v>
      </c>
      <c r="F1629" s="184">
        <v>92112.3</v>
      </c>
      <c r="G1629" s="188"/>
      <c r="H1629" s="188"/>
      <c r="I1629" s="184">
        <v>120273</v>
      </c>
    </row>
    <row r="1630" spans="1:9">
      <c r="A1630" s="534"/>
      <c r="B1630" s="532"/>
      <c r="C1630" s="182">
        <v>44713</v>
      </c>
      <c r="D1630" s="183">
        <v>378781.80000000005</v>
      </c>
      <c r="E1630" s="182">
        <v>44713</v>
      </c>
      <c r="F1630" s="184">
        <v>97468.199999999983</v>
      </c>
      <c r="G1630" s="188"/>
      <c r="H1630" s="188"/>
      <c r="I1630" s="184">
        <v>23949.3</v>
      </c>
    </row>
    <row r="1631" spans="1:9">
      <c r="A1631" s="534"/>
      <c r="B1631" s="532"/>
      <c r="C1631" s="182">
        <v>44743</v>
      </c>
      <c r="D1631" s="183">
        <v>140382</v>
      </c>
      <c r="E1631" s="182">
        <v>44743</v>
      </c>
      <c r="F1631" s="184">
        <v>72468</v>
      </c>
      <c r="G1631" s="188"/>
      <c r="H1631" s="188"/>
      <c r="I1631" s="184">
        <v>75611.5</v>
      </c>
    </row>
    <row r="1632" spans="1:9">
      <c r="A1632" s="534"/>
      <c r="B1632" s="532"/>
      <c r="C1632" s="182">
        <v>44774</v>
      </c>
      <c r="D1632" s="183">
        <v>510067.80000000005</v>
      </c>
      <c r="E1632" s="182">
        <v>44774</v>
      </c>
      <c r="F1632" s="184">
        <v>99682.199999999983</v>
      </c>
      <c r="G1632" s="188"/>
      <c r="H1632" s="188"/>
      <c r="I1632" s="184">
        <v>57612.6</v>
      </c>
    </row>
    <row r="1633" spans="1:9">
      <c r="A1633" s="534"/>
      <c r="B1633" s="532"/>
      <c r="C1633" s="182">
        <v>44805</v>
      </c>
      <c r="D1633" s="183">
        <v>419469.30000000005</v>
      </c>
      <c r="E1633" s="182">
        <v>44805</v>
      </c>
      <c r="F1633" s="184">
        <v>87680.699999999983</v>
      </c>
      <c r="G1633" s="188"/>
      <c r="H1633" s="188"/>
      <c r="I1633" s="184">
        <v>94235.5</v>
      </c>
    </row>
    <row r="1634" spans="1:9">
      <c r="A1634" s="534"/>
      <c r="B1634" s="532"/>
      <c r="C1634" s="182">
        <v>44835</v>
      </c>
      <c r="D1634" s="183">
        <v>454788.6</v>
      </c>
      <c r="E1634" s="182">
        <v>44835</v>
      </c>
      <c r="F1634" s="184">
        <v>89411.400000000009</v>
      </c>
      <c r="G1634" s="188"/>
      <c r="H1634" s="188"/>
      <c r="I1634" s="184">
        <v>66220.800000000003</v>
      </c>
    </row>
    <row r="1635" spans="1:9">
      <c r="A1635" s="534"/>
      <c r="B1635" s="532"/>
      <c r="C1635" s="182">
        <v>44866</v>
      </c>
      <c r="D1635" s="183">
        <v>516286.2</v>
      </c>
      <c r="E1635" s="182">
        <v>44866</v>
      </c>
      <c r="F1635" s="184">
        <v>103663.8</v>
      </c>
      <c r="G1635" s="188"/>
      <c r="H1635" s="188"/>
      <c r="I1635" s="184">
        <v>70718</v>
      </c>
    </row>
    <row r="1636" spans="1:9">
      <c r="A1636" s="534"/>
      <c r="B1636" s="532"/>
      <c r="C1636" s="182">
        <v>44896</v>
      </c>
      <c r="D1636" s="183">
        <v>524120.7</v>
      </c>
      <c r="E1636" s="182">
        <v>44896</v>
      </c>
      <c r="F1636" s="184">
        <v>100779.3</v>
      </c>
      <c r="G1636" s="188"/>
      <c r="H1636" s="188"/>
      <c r="I1636" s="184">
        <v>26026</v>
      </c>
    </row>
    <row r="1637" spans="1:9">
      <c r="A1637" s="534"/>
      <c r="B1637" s="532"/>
      <c r="C1637" s="182">
        <v>44927</v>
      </c>
      <c r="D1637" s="183">
        <v>338249.1</v>
      </c>
      <c r="E1637" s="182">
        <v>44927</v>
      </c>
      <c r="F1637" s="184">
        <v>74700.900000000009</v>
      </c>
      <c r="G1637" s="188"/>
      <c r="H1637" s="188"/>
      <c r="I1637" s="184">
        <v>78318</v>
      </c>
    </row>
    <row r="1638" spans="1:9">
      <c r="A1638" s="534"/>
      <c r="B1638" s="532"/>
      <c r="C1638" s="182">
        <v>44958</v>
      </c>
      <c r="D1638" s="183">
        <v>480720</v>
      </c>
      <c r="E1638" s="182">
        <v>44958</v>
      </c>
      <c r="F1638" s="184">
        <v>97830</v>
      </c>
      <c r="G1638" s="188"/>
      <c r="H1638" s="188"/>
      <c r="I1638" s="184">
        <v>86573.5</v>
      </c>
    </row>
    <row r="1639" spans="1:9">
      <c r="A1639" s="534"/>
      <c r="B1639" s="532"/>
      <c r="C1639" s="182">
        <v>44986</v>
      </c>
      <c r="D1639" s="183">
        <v>361498.5</v>
      </c>
      <c r="E1639" s="182">
        <v>44986</v>
      </c>
      <c r="F1639" s="184">
        <v>91651.5</v>
      </c>
      <c r="G1639" s="188"/>
      <c r="H1639" s="188"/>
      <c r="I1639" s="184">
        <v>43680</v>
      </c>
    </row>
    <row r="1640" spans="1:9">
      <c r="A1640" s="534"/>
      <c r="B1640" s="532"/>
      <c r="C1640" s="182">
        <v>45017</v>
      </c>
      <c r="D1640" s="183">
        <v>300010.80000000005</v>
      </c>
      <c r="E1640" s="182">
        <v>45017</v>
      </c>
      <c r="F1640" s="184">
        <v>140389.19999999998</v>
      </c>
      <c r="G1640" s="188"/>
      <c r="H1640" s="188"/>
      <c r="I1640" s="184">
        <v>82163.199999999997</v>
      </c>
    </row>
    <row r="1641" spans="1:9">
      <c r="A1641" s="534"/>
      <c r="B1641" s="532"/>
      <c r="C1641" s="182">
        <v>45047</v>
      </c>
      <c r="D1641" s="183">
        <v>286375.80000000005</v>
      </c>
      <c r="E1641" s="182">
        <v>45047</v>
      </c>
      <c r="F1641" s="184">
        <v>142324.19999999998</v>
      </c>
      <c r="G1641" s="188"/>
      <c r="H1641" s="188"/>
      <c r="I1641" s="184">
        <v>53805.9</v>
      </c>
    </row>
    <row r="1642" spans="1:9">
      <c r="A1642" s="534"/>
      <c r="B1642" s="532"/>
      <c r="C1642" s="182">
        <v>45078</v>
      </c>
      <c r="D1642" s="183">
        <v>282550.80000000005</v>
      </c>
      <c r="E1642" s="182">
        <v>45078</v>
      </c>
      <c r="F1642" s="184">
        <v>133999.19999999998</v>
      </c>
      <c r="G1642" s="188"/>
      <c r="H1642" s="188"/>
      <c r="I1642" s="184">
        <v>85397.2</v>
      </c>
    </row>
    <row r="1643" spans="1:9">
      <c r="A1643" s="534"/>
      <c r="B1643" s="532"/>
      <c r="C1643" s="182">
        <v>45108</v>
      </c>
      <c r="D1643" s="183">
        <v>140382</v>
      </c>
      <c r="E1643" s="182">
        <v>45108</v>
      </c>
      <c r="F1643" s="184">
        <v>72468</v>
      </c>
      <c r="G1643" s="188"/>
      <c r="H1643" s="188"/>
      <c r="I1643" s="184">
        <v>46814.6</v>
      </c>
    </row>
    <row r="1644" spans="1:9">
      <c r="A1644" s="534"/>
      <c r="B1644" s="532"/>
      <c r="C1644" s="182">
        <v>45139</v>
      </c>
      <c r="D1644" s="183">
        <v>300010.80000000005</v>
      </c>
      <c r="E1644" s="182">
        <v>45139</v>
      </c>
      <c r="F1644" s="184">
        <v>140389.19999999998</v>
      </c>
      <c r="G1644" s="188"/>
      <c r="H1644" s="188"/>
      <c r="I1644" s="184">
        <v>28728</v>
      </c>
    </row>
    <row r="1645" spans="1:9">
      <c r="A1645" s="534"/>
      <c r="B1645" s="533"/>
      <c r="C1645" s="182">
        <v>45170</v>
      </c>
      <c r="D1645" s="183">
        <v>353835.30000000005</v>
      </c>
      <c r="E1645" s="182">
        <v>45170</v>
      </c>
      <c r="F1645" s="184">
        <v>157664.69999999998</v>
      </c>
      <c r="G1645" s="188"/>
      <c r="H1645" s="188"/>
      <c r="I1645" s="184">
        <v>61837.5</v>
      </c>
    </row>
    <row r="1646" spans="1:9">
      <c r="A1646" s="534">
        <v>94</v>
      </c>
      <c r="B1646" s="531" t="s">
        <v>1484</v>
      </c>
      <c r="C1646" s="182">
        <v>44652</v>
      </c>
      <c r="D1646" s="183">
        <v>368481</v>
      </c>
      <c r="E1646" s="182">
        <v>44652</v>
      </c>
      <c r="F1646" s="184">
        <v>97407</v>
      </c>
      <c r="G1646" s="188"/>
      <c r="H1646" s="188"/>
      <c r="I1646" s="184">
        <v>384915.4</v>
      </c>
    </row>
    <row r="1647" spans="1:9">
      <c r="A1647" s="534"/>
      <c r="B1647" s="532"/>
      <c r="C1647" s="182">
        <v>44682</v>
      </c>
      <c r="D1647" s="183">
        <v>264889.2</v>
      </c>
      <c r="E1647" s="182">
        <v>44682</v>
      </c>
      <c r="F1647" s="184">
        <v>47935.799999999996</v>
      </c>
      <c r="G1647" s="188"/>
      <c r="H1647" s="188"/>
      <c r="I1647" s="184">
        <v>375293</v>
      </c>
    </row>
    <row r="1648" spans="1:9">
      <c r="A1648" s="534"/>
      <c r="B1648" s="532"/>
      <c r="C1648" s="182">
        <v>44713</v>
      </c>
      <c r="D1648" s="183">
        <v>275560.2</v>
      </c>
      <c r="E1648" s="182">
        <v>44713</v>
      </c>
      <c r="F1648" s="184">
        <v>85168.8</v>
      </c>
      <c r="G1648" s="188"/>
      <c r="H1648" s="188"/>
      <c r="I1648" s="184">
        <v>422457.59999999998</v>
      </c>
    </row>
    <row r="1649" spans="1:9">
      <c r="A1649" s="534"/>
      <c r="B1649" s="532"/>
      <c r="C1649" s="182">
        <v>44743</v>
      </c>
      <c r="D1649" s="183">
        <v>136172.80000000002</v>
      </c>
      <c r="E1649" s="182">
        <v>44743</v>
      </c>
      <c r="F1649" s="184">
        <v>110410.19999999998</v>
      </c>
      <c r="G1649" s="188"/>
      <c r="H1649" s="188"/>
      <c r="I1649" s="184">
        <v>432755.8</v>
      </c>
    </row>
    <row r="1650" spans="1:9">
      <c r="A1650" s="534"/>
      <c r="B1650" s="532"/>
      <c r="C1650" s="182">
        <v>44774</v>
      </c>
      <c r="D1650" s="183">
        <v>245343.3</v>
      </c>
      <c r="E1650" s="182">
        <v>44774</v>
      </c>
      <c r="F1650" s="184">
        <v>58583.700000000004</v>
      </c>
      <c r="G1650" s="188"/>
      <c r="H1650" s="188"/>
      <c r="I1650" s="184">
        <v>421697.8</v>
      </c>
    </row>
    <row r="1651" spans="1:9">
      <c r="A1651" s="534"/>
      <c r="B1651" s="532"/>
      <c r="C1651" s="182">
        <v>44805</v>
      </c>
      <c r="D1651" s="183">
        <v>245964</v>
      </c>
      <c r="E1651" s="182">
        <v>44805</v>
      </c>
      <c r="F1651" s="184">
        <v>29934</v>
      </c>
      <c r="G1651" s="188"/>
      <c r="H1651" s="188"/>
      <c r="I1651" s="184">
        <v>464028.6</v>
      </c>
    </row>
    <row r="1652" spans="1:9">
      <c r="A1652" s="534"/>
      <c r="B1652" s="532"/>
      <c r="C1652" s="182">
        <v>44835</v>
      </c>
      <c r="D1652" s="183">
        <v>187269</v>
      </c>
      <c r="E1652" s="182">
        <v>44835</v>
      </c>
      <c r="F1652" s="184">
        <v>74439</v>
      </c>
      <c r="G1652" s="188"/>
      <c r="H1652" s="188"/>
      <c r="I1652" s="184">
        <v>402744</v>
      </c>
    </row>
    <row r="1653" spans="1:9">
      <c r="A1653" s="534"/>
      <c r="B1653" s="532"/>
      <c r="C1653" s="182">
        <v>44866</v>
      </c>
      <c r="D1653" s="183">
        <v>316938.3</v>
      </c>
      <c r="E1653" s="182">
        <v>44866</v>
      </c>
      <c r="F1653" s="184">
        <v>70688.7</v>
      </c>
      <c r="G1653" s="188"/>
      <c r="H1653" s="188"/>
      <c r="I1653" s="184">
        <v>395998.4</v>
      </c>
    </row>
    <row r="1654" spans="1:9">
      <c r="A1654" s="534"/>
      <c r="B1654" s="532"/>
      <c r="C1654" s="182">
        <v>44896</v>
      </c>
      <c r="D1654" s="183">
        <v>309768.90000000002</v>
      </c>
      <c r="E1654" s="182">
        <v>44896</v>
      </c>
      <c r="F1654" s="184">
        <v>93023.099999999991</v>
      </c>
      <c r="G1654" s="188"/>
      <c r="H1654" s="188"/>
      <c r="I1654" s="184">
        <v>498369.2</v>
      </c>
    </row>
    <row r="1655" spans="1:9">
      <c r="A1655" s="534"/>
      <c r="B1655" s="532"/>
      <c r="C1655" s="182">
        <v>44927</v>
      </c>
      <c r="D1655" s="183">
        <v>359243.4</v>
      </c>
      <c r="E1655" s="182">
        <v>44927</v>
      </c>
      <c r="F1655" s="184">
        <v>111243.59999999999</v>
      </c>
      <c r="G1655" s="188"/>
      <c r="H1655" s="188"/>
      <c r="I1655" s="184">
        <v>531055.6</v>
      </c>
    </row>
    <row r="1656" spans="1:9">
      <c r="A1656" s="534"/>
      <c r="B1656" s="532"/>
      <c r="C1656" s="182">
        <v>44958</v>
      </c>
      <c r="D1656" s="183">
        <v>345861.6</v>
      </c>
      <c r="E1656" s="182">
        <v>44958</v>
      </c>
      <c r="F1656" s="184">
        <v>125240.40000000001</v>
      </c>
      <c r="G1656" s="188"/>
      <c r="H1656" s="188"/>
      <c r="I1656" s="184">
        <v>432639.4</v>
      </c>
    </row>
    <row r="1657" spans="1:9">
      <c r="A1657" s="534"/>
      <c r="B1657" s="532"/>
      <c r="C1657" s="182">
        <v>44986</v>
      </c>
      <c r="D1657" s="183">
        <v>411753.9</v>
      </c>
      <c r="E1657" s="182">
        <v>44986</v>
      </c>
      <c r="F1657" s="184">
        <v>181979.1</v>
      </c>
      <c r="G1657" s="188"/>
      <c r="H1657" s="188"/>
      <c r="I1657" s="184">
        <v>439686.8</v>
      </c>
    </row>
    <row r="1658" spans="1:9">
      <c r="A1658" s="534"/>
      <c r="B1658" s="532"/>
      <c r="C1658" s="182">
        <v>45017</v>
      </c>
      <c r="D1658" s="183">
        <v>373691.4</v>
      </c>
      <c r="E1658" s="182">
        <v>45017</v>
      </c>
      <c r="F1658" s="184">
        <v>213735.6</v>
      </c>
      <c r="G1658" s="188"/>
      <c r="H1658" s="188"/>
      <c r="I1658" s="184">
        <v>472447.8</v>
      </c>
    </row>
    <row r="1659" spans="1:9">
      <c r="A1659" s="534"/>
      <c r="B1659" s="532"/>
      <c r="C1659" s="182">
        <v>45047</v>
      </c>
      <c r="D1659" s="183">
        <v>297662.40000000002</v>
      </c>
      <c r="E1659" s="182">
        <v>45047</v>
      </c>
      <c r="F1659" s="184">
        <v>178842.6</v>
      </c>
      <c r="G1659" s="188"/>
      <c r="H1659" s="188"/>
      <c r="I1659" s="184">
        <v>421997.4</v>
      </c>
    </row>
    <row r="1660" spans="1:9">
      <c r="A1660" s="534"/>
      <c r="B1660" s="532"/>
      <c r="C1660" s="182">
        <v>45078</v>
      </c>
      <c r="D1660" s="183">
        <v>247886.2</v>
      </c>
      <c r="E1660" s="182">
        <v>45078</v>
      </c>
      <c r="F1660" s="184">
        <v>167041.79999999999</v>
      </c>
      <c r="G1660" s="188"/>
      <c r="H1660" s="188"/>
      <c r="I1660" s="184">
        <v>368794.8</v>
      </c>
    </row>
    <row r="1661" spans="1:9">
      <c r="A1661" s="534"/>
      <c r="B1661" s="532"/>
      <c r="C1661" s="182">
        <v>45108</v>
      </c>
      <c r="D1661" s="183">
        <v>136172.80000000002</v>
      </c>
      <c r="E1661" s="182">
        <v>45108</v>
      </c>
      <c r="F1661" s="184">
        <v>110410.19999999998</v>
      </c>
      <c r="G1661" s="188"/>
      <c r="H1661" s="188"/>
      <c r="I1661" s="184">
        <v>383209.2</v>
      </c>
    </row>
    <row r="1662" spans="1:9">
      <c r="A1662" s="534"/>
      <c r="B1662" s="532"/>
      <c r="C1662" s="182">
        <v>45139</v>
      </c>
      <c r="D1662" s="183">
        <v>373691.4</v>
      </c>
      <c r="E1662" s="182">
        <v>45139</v>
      </c>
      <c r="F1662" s="184">
        <v>213735.6</v>
      </c>
      <c r="G1662" s="188"/>
      <c r="H1662" s="188"/>
      <c r="I1662" s="184">
        <v>438589.8</v>
      </c>
    </row>
    <row r="1663" spans="1:9">
      <c r="A1663" s="534"/>
      <c r="B1663" s="533"/>
      <c r="C1663" s="182">
        <v>45170</v>
      </c>
      <c r="D1663" s="183">
        <v>177232.69999999998</v>
      </c>
      <c r="E1663" s="182">
        <v>45170</v>
      </c>
      <c r="F1663" s="184">
        <v>134367.30000000002</v>
      </c>
      <c r="G1663" s="188"/>
      <c r="H1663" s="188"/>
      <c r="I1663" s="184">
        <v>459894.6</v>
      </c>
    </row>
    <row r="1664" spans="1:9">
      <c r="A1664" s="534">
        <v>95</v>
      </c>
      <c r="B1664" s="531" t="s">
        <v>1476</v>
      </c>
      <c r="C1664" s="182">
        <v>44652</v>
      </c>
      <c r="D1664" s="183">
        <v>355176.5</v>
      </c>
      <c r="E1664" s="182">
        <v>44652</v>
      </c>
      <c r="F1664" s="184">
        <v>151168.5</v>
      </c>
      <c r="G1664" s="188"/>
      <c r="H1664" s="188"/>
      <c r="I1664" s="184">
        <v>246984</v>
      </c>
    </row>
    <row r="1665" spans="1:9">
      <c r="A1665" s="534"/>
      <c r="B1665" s="532"/>
      <c r="C1665" s="182">
        <v>44682</v>
      </c>
      <c r="D1665" s="183">
        <v>318908.80000000005</v>
      </c>
      <c r="E1665" s="182">
        <v>44682</v>
      </c>
      <c r="F1665" s="184">
        <v>133531.19999999998</v>
      </c>
      <c r="G1665" s="188"/>
      <c r="H1665" s="188"/>
      <c r="I1665" s="184">
        <v>195912</v>
      </c>
    </row>
    <row r="1666" spans="1:9">
      <c r="A1666" s="534"/>
      <c r="B1666" s="532"/>
      <c r="C1666" s="182">
        <v>44713</v>
      </c>
      <c r="D1666" s="183">
        <v>354201.80000000005</v>
      </c>
      <c r="E1666" s="182">
        <v>44713</v>
      </c>
      <c r="F1666" s="184">
        <v>156373.19999999998</v>
      </c>
      <c r="G1666" s="188"/>
      <c r="H1666" s="188"/>
      <c r="I1666" s="184">
        <v>194428.08</v>
      </c>
    </row>
    <row r="1667" spans="1:9">
      <c r="A1667" s="534"/>
      <c r="B1667" s="532"/>
      <c r="C1667" s="182">
        <v>44743</v>
      </c>
      <c r="D1667" s="183">
        <v>282439.90000000002</v>
      </c>
      <c r="E1667" s="182">
        <v>44743</v>
      </c>
      <c r="F1667" s="184">
        <v>175265.1</v>
      </c>
      <c r="G1667" s="188"/>
      <c r="H1667" s="188"/>
      <c r="I1667" s="184">
        <v>193026.24</v>
      </c>
    </row>
    <row r="1668" spans="1:9">
      <c r="A1668" s="534"/>
      <c r="B1668" s="532"/>
      <c r="C1668" s="182">
        <v>44774</v>
      </c>
      <c r="D1668" s="183">
        <v>250575.5</v>
      </c>
      <c r="E1668" s="182">
        <v>44774</v>
      </c>
      <c r="F1668" s="184">
        <v>107824.5</v>
      </c>
      <c r="G1668" s="188"/>
      <c r="H1668" s="188"/>
      <c r="I1668" s="184">
        <v>208185.12</v>
      </c>
    </row>
    <row r="1669" spans="1:9">
      <c r="A1669" s="534"/>
      <c r="B1669" s="532"/>
      <c r="C1669" s="182">
        <v>44805</v>
      </c>
      <c r="D1669" s="183">
        <v>307767.5</v>
      </c>
      <c r="E1669" s="182">
        <v>44805</v>
      </c>
      <c r="F1669" s="184">
        <v>135652.5</v>
      </c>
      <c r="G1669" s="188"/>
      <c r="H1669" s="188"/>
      <c r="I1669" s="184">
        <v>222025.32</v>
      </c>
    </row>
    <row r="1670" spans="1:9">
      <c r="A1670" s="534"/>
      <c r="B1670" s="532"/>
      <c r="C1670" s="182">
        <v>44835</v>
      </c>
      <c r="D1670" s="183">
        <v>382395.30000000005</v>
      </c>
      <c r="E1670" s="182">
        <v>44835</v>
      </c>
      <c r="F1670" s="184">
        <v>176879.69999999998</v>
      </c>
      <c r="G1670" s="188"/>
      <c r="H1670" s="188"/>
      <c r="I1670" s="184">
        <v>190638.36</v>
      </c>
    </row>
    <row r="1671" spans="1:9">
      <c r="A1671" s="534"/>
      <c r="B1671" s="532"/>
      <c r="C1671" s="182">
        <v>44866</v>
      </c>
      <c r="D1671" s="183">
        <v>300854</v>
      </c>
      <c r="E1671" s="182">
        <v>44866</v>
      </c>
      <c r="F1671" s="184">
        <v>129501</v>
      </c>
      <c r="G1671" s="188"/>
      <c r="H1671" s="188"/>
      <c r="I1671" s="184">
        <v>212295.6</v>
      </c>
    </row>
    <row r="1672" spans="1:9">
      <c r="A1672" s="534"/>
      <c r="B1672" s="532"/>
      <c r="C1672" s="182">
        <v>44896</v>
      </c>
      <c r="D1672" s="183">
        <v>359693.69999999995</v>
      </c>
      <c r="E1672" s="182">
        <v>44896</v>
      </c>
      <c r="F1672" s="184">
        <v>155931.30000000002</v>
      </c>
      <c r="G1672" s="188"/>
      <c r="H1672" s="188"/>
      <c r="I1672" s="184">
        <v>224532</v>
      </c>
    </row>
    <row r="1673" spans="1:9">
      <c r="A1673" s="534"/>
      <c r="B1673" s="532"/>
      <c r="C1673" s="182">
        <v>44927</v>
      </c>
      <c r="D1673" s="183">
        <v>321942</v>
      </c>
      <c r="E1673" s="182">
        <v>44927</v>
      </c>
      <c r="F1673" s="184">
        <v>139068</v>
      </c>
      <c r="G1673" s="188"/>
      <c r="H1673" s="188"/>
      <c r="I1673" s="184">
        <v>215146.8</v>
      </c>
    </row>
    <row r="1674" spans="1:9">
      <c r="A1674" s="534"/>
      <c r="B1674" s="532"/>
      <c r="C1674" s="182">
        <v>44958</v>
      </c>
      <c r="D1674" s="183">
        <v>335170.69999999995</v>
      </c>
      <c r="E1674" s="182">
        <v>44958</v>
      </c>
      <c r="F1674" s="184">
        <v>143259.30000000002</v>
      </c>
      <c r="G1674" s="188"/>
      <c r="H1674" s="188"/>
      <c r="I1674" s="184">
        <v>205048.8</v>
      </c>
    </row>
    <row r="1675" spans="1:9">
      <c r="A1675" s="534"/>
      <c r="B1675" s="532"/>
      <c r="C1675" s="182">
        <v>44986</v>
      </c>
      <c r="D1675" s="183">
        <v>375162.80000000005</v>
      </c>
      <c r="E1675" s="182">
        <v>44986</v>
      </c>
      <c r="F1675" s="184">
        <v>160837.19999999998</v>
      </c>
      <c r="G1675" s="188"/>
      <c r="H1675" s="188"/>
      <c r="I1675" s="184">
        <v>199584</v>
      </c>
    </row>
    <row r="1676" spans="1:9">
      <c r="A1676" s="534"/>
      <c r="B1676" s="532"/>
      <c r="C1676" s="182">
        <v>45017</v>
      </c>
      <c r="D1676" s="183">
        <v>232691.4</v>
      </c>
      <c r="E1676" s="182">
        <v>45017</v>
      </c>
      <c r="F1676" s="184">
        <v>142518.6</v>
      </c>
      <c r="G1676" s="188"/>
      <c r="H1676" s="188"/>
      <c r="I1676" s="184">
        <v>266520</v>
      </c>
    </row>
    <row r="1677" spans="1:9">
      <c r="A1677" s="534"/>
      <c r="B1677" s="532"/>
      <c r="C1677" s="182">
        <v>45047</v>
      </c>
      <c r="D1677" s="183">
        <v>267370.19999999995</v>
      </c>
      <c r="E1677" s="182">
        <v>45047</v>
      </c>
      <c r="F1677" s="184">
        <v>161659.80000000002</v>
      </c>
      <c r="G1677" s="188"/>
      <c r="H1677" s="188"/>
      <c r="I1677" s="184">
        <v>286560</v>
      </c>
    </row>
    <row r="1678" spans="1:9">
      <c r="A1678" s="534"/>
      <c r="B1678" s="532"/>
      <c r="C1678" s="182">
        <v>45078</v>
      </c>
      <c r="D1678" s="183">
        <v>307310.69999999995</v>
      </c>
      <c r="E1678" s="182">
        <v>45078</v>
      </c>
      <c r="F1678" s="184">
        <v>189294.30000000002</v>
      </c>
      <c r="G1678" s="188"/>
      <c r="H1678" s="188"/>
      <c r="I1678" s="184">
        <v>269640</v>
      </c>
    </row>
    <row r="1679" spans="1:9">
      <c r="A1679" s="534"/>
      <c r="B1679" s="532"/>
      <c r="C1679" s="182">
        <v>45108</v>
      </c>
      <c r="D1679" s="183">
        <v>282439.90000000002</v>
      </c>
      <c r="E1679" s="182">
        <v>45108</v>
      </c>
      <c r="F1679" s="184">
        <v>175265.1</v>
      </c>
      <c r="G1679" s="188"/>
      <c r="H1679" s="188"/>
      <c r="I1679" s="184">
        <v>261360</v>
      </c>
    </row>
    <row r="1680" spans="1:9">
      <c r="A1680" s="534"/>
      <c r="B1680" s="532"/>
      <c r="C1680" s="182">
        <v>45139</v>
      </c>
      <c r="D1680" s="183">
        <v>232691.4</v>
      </c>
      <c r="E1680" s="182">
        <v>45139</v>
      </c>
      <c r="F1680" s="184">
        <v>142518.6</v>
      </c>
      <c r="G1680" s="188"/>
      <c r="H1680" s="188"/>
      <c r="I1680" s="184">
        <v>235800</v>
      </c>
    </row>
    <row r="1681" spans="1:9">
      <c r="A1681" s="534"/>
      <c r="B1681" s="533"/>
      <c r="C1681" s="182">
        <v>45170</v>
      </c>
      <c r="D1681" s="183">
        <v>274651.10000000003</v>
      </c>
      <c r="E1681" s="182">
        <v>45170</v>
      </c>
      <c r="F1681" s="184">
        <v>170676.89999999997</v>
      </c>
      <c r="G1681" s="188"/>
      <c r="H1681" s="188"/>
      <c r="I1681" s="184">
        <v>253200</v>
      </c>
    </row>
    <row r="1682" spans="1:9">
      <c r="A1682" s="534">
        <v>96</v>
      </c>
      <c r="B1682" s="531" t="s">
        <v>1203</v>
      </c>
      <c r="C1682" s="182">
        <v>44652</v>
      </c>
      <c r="D1682" s="183">
        <v>380829.60000000003</v>
      </c>
      <c r="E1682" s="182">
        <v>44652</v>
      </c>
      <c r="F1682" s="184">
        <v>148370.39999999997</v>
      </c>
      <c r="G1682" s="188"/>
      <c r="H1682" s="188"/>
      <c r="I1682" s="184">
        <v>134827.10999999999</v>
      </c>
    </row>
    <row r="1683" spans="1:9">
      <c r="A1683" s="534"/>
      <c r="B1683" s="532"/>
      <c r="C1683" s="182">
        <v>44682</v>
      </c>
      <c r="D1683" s="183">
        <v>369085.19999999995</v>
      </c>
      <c r="E1683" s="182">
        <v>44682</v>
      </c>
      <c r="F1683" s="184">
        <v>159634.80000000002</v>
      </c>
      <c r="G1683" s="188"/>
      <c r="H1683" s="188"/>
      <c r="I1683" s="184">
        <v>115472</v>
      </c>
    </row>
    <row r="1684" spans="1:9">
      <c r="A1684" s="534"/>
      <c r="B1684" s="532"/>
      <c r="C1684" s="182">
        <v>44713</v>
      </c>
      <c r="D1684" s="183">
        <v>337930.19999999995</v>
      </c>
      <c r="E1684" s="182">
        <v>44713</v>
      </c>
      <c r="F1684" s="184">
        <v>175249.80000000002</v>
      </c>
      <c r="G1684" s="188"/>
      <c r="H1684" s="188"/>
      <c r="I1684" s="184">
        <v>82057.14</v>
      </c>
    </row>
    <row r="1685" spans="1:9">
      <c r="A1685" s="534"/>
      <c r="B1685" s="532"/>
      <c r="C1685" s="182">
        <v>44743</v>
      </c>
      <c r="D1685" s="183">
        <v>321485.19999999995</v>
      </c>
      <c r="E1685" s="182">
        <v>44743</v>
      </c>
      <c r="F1685" s="184">
        <v>255394.80000000002</v>
      </c>
      <c r="G1685" s="188"/>
      <c r="H1685" s="188"/>
      <c r="I1685" s="184">
        <v>102682.8</v>
      </c>
    </row>
    <row r="1686" spans="1:9">
      <c r="A1686" s="534"/>
      <c r="B1686" s="532"/>
      <c r="C1686" s="182">
        <v>44774</v>
      </c>
      <c r="D1686" s="183">
        <v>239701.5</v>
      </c>
      <c r="E1686" s="182">
        <v>44774</v>
      </c>
      <c r="F1686" s="184">
        <v>106528.5</v>
      </c>
      <c r="G1686" s="188"/>
      <c r="H1686" s="188"/>
      <c r="I1686" s="184">
        <v>109561.32</v>
      </c>
    </row>
    <row r="1687" spans="1:9">
      <c r="A1687" s="534"/>
      <c r="B1687" s="532"/>
      <c r="C1687" s="182">
        <v>44805</v>
      </c>
      <c r="D1687" s="183">
        <v>516257.4</v>
      </c>
      <c r="E1687" s="182">
        <v>44805</v>
      </c>
      <c r="F1687" s="184">
        <v>239232.6</v>
      </c>
      <c r="G1687" s="188"/>
      <c r="H1687" s="188"/>
      <c r="I1687" s="184">
        <v>146090.34</v>
      </c>
    </row>
    <row r="1688" spans="1:9">
      <c r="A1688" s="534"/>
      <c r="B1688" s="532"/>
      <c r="C1688" s="182">
        <v>44835</v>
      </c>
      <c r="D1688" s="183">
        <v>446552.69999999995</v>
      </c>
      <c r="E1688" s="182">
        <v>44835</v>
      </c>
      <c r="F1688" s="184">
        <v>217617.30000000002</v>
      </c>
      <c r="G1688" s="188"/>
      <c r="H1688" s="188"/>
      <c r="I1688" s="184">
        <v>118484.19</v>
      </c>
    </row>
    <row r="1689" spans="1:9">
      <c r="A1689" s="534"/>
      <c r="B1689" s="532"/>
      <c r="C1689" s="182">
        <v>44866</v>
      </c>
      <c r="D1689" s="183">
        <v>345267</v>
      </c>
      <c r="E1689" s="182">
        <v>44866</v>
      </c>
      <c r="F1689" s="184">
        <v>143793</v>
      </c>
      <c r="G1689" s="188"/>
      <c r="H1689" s="188"/>
      <c r="I1689" s="184">
        <v>120662.19</v>
      </c>
    </row>
    <row r="1690" spans="1:9">
      <c r="A1690" s="534"/>
      <c r="B1690" s="532"/>
      <c r="C1690" s="182">
        <v>44896</v>
      </c>
      <c r="D1690" s="183">
        <v>364409.10000000003</v>
      </c>
      <c r="E1690" s="182">
        <v>44896</v>
      </c>
      <c r="F1690" s="184">
        <v>152460.89999999997</v>
      </c>
      <c r="G1690" s="188"/>
      <c r="H1690" s="188"/>
      <c r="I1690" s="184">
        <v>52460.1</v>
      </c>
    </row>
    <row r="1691" spans="1:9">
      <c r="A1691" s="534"/>
      <c r="B1691" s="532"/>
      <c r="C1691" s="182">
        <v>44927</v>
      </c>
      <c r="D1691" s="183">
        <v>291792.59999999998</v>
      </c>
      <c r="E1691" s="182">
        <v>44927</v>
      </c>
      <c r="F1691" s="184">
        <v>112937.40000000001</v>
      </c>
      <c r="G1691" s="188"/>
      <c r="H1691" s="188"/>
      <c r="I1691" s="184">
        <v>125647.83</v>
      </c>
    </row>
    <row r="1692" spans="1:9">
      <c r="A1692" s="534"/>
      <c r="B1692" s="532"/>
      <c r="C1692" s="182">
        <v>44958</v>
      </c>
      <c r="D1692" s="183">
        <v>264855</v>
      </c>
      <c r="E1692" s="182">
        <v>44958</v>
      </c>
      <c r="F1692" s="184">
        <v>112725</v>
      </c>
      <c r="G1692" s="188"/>
      <c r="H1692" s="188"/>
      <c r="I1692" s="184">
        <v>185382.45</v>
      </c>
    </row>
    <row r="1693" spans="1:9">
      <c r="A1693" s="534"/>
      <c r="B1693" s="532"/>
      <c r="C1693" s="182">
        <v>44986</v>
      </c>
      <c r="D1693" s="183">
        <v>313402.2</v>
      </c>
      <c r="E1693" s="182">
        <v>44986</v>
      </c>
      <c r="F1693" s="184">
        <v>119197.8</v>
      </c>
      <c r="G1693" s="188"/>
      <c r="H1693" s="188"/>
      <c r="I1693" s="184">
        <v>168398.01</v>
      </c>
    </row>
    <row r="1694" spans="1:9">
      <c r="A1694" s="534"/>
      <c r="B1694" s="532"/>
      <c r="C1694" s="182">
        <v>45017</v>
      </c>
      <c r="D1694" s="183">
        <v>165471</v>
      </c>
      <c r="E1694" s="182">
        <v>45017</v>
      </c>
      <c r="F1694" s="184">
        <v>239499</v>
      </c>
      <c r="G1694" s="188"/>
      <c r="H1694" s="188"/>
      <c r="I1694" s="184">
        <v>184138.02</v>
      </c>
    </row>
    <row r="1695" spans="1:9">
      <c r="A1695" s="534"/>
      <c r="B1695" s="532"/>
      <c r="C1695" s="182">
        <v>45047</v>
      </c>
      <c r="D1695" s="183">
        <v>225082.80000000002</v>
      </c>
      <c r="E1695" s="182">
        <v>45047</v>
      </c>
      <c r="F1695" s="184">
        <v>201508.19999999998</v>
      </c>
      <c r="G1695" s="188"/>
      <c r="H1695" s="188"/>
      <c r="I1695" s="184">
        <v>157838.67000000001</v>
      </c>
    </row>
    <row r="1696" spans="1:9">
      <c r="A1696" s="534"/>
      <c r="B1696" s="532"/>
      <c r="C1696" s="182">
        <v>45078</v>
      </c>
      <c r="D1696" s="183">
        <v>215977.30000000002</v>
      </c>
      <c r="E1696" s="182">
        <v>45078</v>
      </c>
      <c r="F1696" s="184">
        <v>176402.69999999998</v>
      </c>
      <c r="G1696" s="188"/>
      <c r="H1696" s="188"/>
      <c r="I1696" s="184">
        <v>187586.19</v>
      </c>
    </row>
    <row r="1697" spans="1:9">
      <c r="A1697" s="534"/>
      <c r="B1697" s="532"/>
      <c r="C1697" s="182">
        <v>45108</v>
      </c>
      <c r="D1697" s="183">
        <v>321485.19999999995</v>
      </c>
      <c r="E1697" s="182">
        <v>45108</v>
      </c>
      <c r="F1697" s="184">
        <v>255394.80000000002</v>
      </c>
      <c r="G1697" s="188"/>
      <c r="H1697" s="188"/>
      <c r="I1697" s="184">
        <v>188178.21</v>
      </c>
    </row>
    <row r="1698" spans="1:9">
      <c r="A1698" s="534"/>
      <c r="B1698" s="532"/>
      <c r="C1698" s="182">
        <v>45139</v>
      </c>
      <c r="D1698" s="183">
        <v>165471</v>
      </c>
      <c r="E1698" s="182">
        <v>45139</v>
      </c>
      <c r="F1698" s="184">
        <v>239499</v>
      </c>
      <c r="G1698" s="188"/>
      <c r="H1698" s="188"/>
      <c r="I1698" s="184">
        <v>205328.97</v>
      </c>
    </row>
    <row r="1699" spans="1:9">
      <c r="A1699" s="534"/>
      <c r="B1699" s="533"/>
      <c r="C1699" s="182">
        <v>45170</v>
      </c>
      <c r="D1699" s="183">
        <v>331075.7</v>
      </c>
      <c r="E1699" s="182">
        <v>45170</v>
      </c>
      <c r="F1699" s="184">
        <v>292524.3</v>
      </c>
      <c r="G1699" s="188"/>
      <c r="H1699" s="188"/>
      <c r="I1699" s="184">
        <v>357043.5</v>
      </c>
    </row>
    <row r="1700" spans="1:9">
      <c r="A1700" s="534">
        <v>97</v>
      </c>
      <c r="B1700" s="531" t="s">
        <v>1377</v>
      </c>
      <c r="C1700" s="182">
        <v>44652</v>
      </c>
      <c r="D1700" s="183">
        <v>163970.80000000002</v>
      </c>
      <c r="E1700" s="182">
        <v>44652</v>
      </c>
      <c r="F1700" s="184">
        <v>82780.199999999983</v>
      </c>
      <c r="G1700" s="188"/>
      <c r="H1700" s="188"/>
      <c r="I1700" s="184">
        <v>151145.46</v>
      </c>
    </row>
    <row r="1701" spans="1:9">
      <c r="A1701" s="534"/>
      <c r="B1701" s="532"/>
      <c r="C1701" s="182">
        <v>44682</v>
      </c>
      <c r="D1701" s="183">
        <v>153780.59999999998</v>
      </c>
      <c r="E1701" s="182">
        <v>44682</v>
      </c>
      <c r="F1701" s="184">
        <v>76244.400000000009</v>
      </c>
      <c r="G1701" s="188"/>
      <c r="H1701" s="188"/>
      <c r="I1701" s="184">
        <v>166156.01999999999</v>
      </c>
    </row>
    <row r="1702" spans="1:9">
      <c r="A1702" s="534"/>
      <c r="B1702" s="532"/>
      <c r="C1702" s="182">
        <v>44713</v>
      </c>
      <c r="D1702" s="183">
        <v>98112.5</v>
      </c>
      <c r="E1702" s="182">
        <v>44713</v>
      </c>
      <c r="F1702" s="184">
        <v>36220.5</v>
      </c>
      <c r="G1702" s="188"/>
      <c r="H1702" s="188"/>
      <c r="I1702" s="184">
        <v>123129</v>
      </c>
    </row>
    <row r="1703" spans="1:9">
      <c r="A1703" s="534"/>
      <c r="B1703" s="532"/>
      <c r="C1703" s="182">
        <v>44743</v>
      </c>
      <c r="D1703" s="183">
        <v>52140.200000000004</v>
      </c>
      <c r="E1703" s="182">
        <v>44743</v>
      </c>
      <c r="F1703" s="184">
        <v>37711.799999999996</v>
      </c>
      <c r="G1703" s="188"/>
      <c r="H1703" s="188"/>
      <c r="I1703" s="184">
        <v>134986.5</v>
      </c>
    </row>
    <row r="1704" spans="1:9">
      <c r="A1704" s="534"/>
      <c r="B1704" s="532"/>
      <c r="C1704" s="182">
        <v>44774</v>
      </c>
      <c r="D1704" s="183">
        <v>62070.200000000004</v>
      </c>
      <c r="E1704" s="182">
        <v>44774</v>
      </c>
      <c r="F1704" s="184">
        <v>45496.799999999996</v>
      </c>
      <c r="G1704" s="188"/>
      <c r="H1704" s="188"/>
      <c r="I1704" s="184">
        <v>196713</v>
      </c>
    </row>
    <row r="1705" spans="1:9">
      <c r="A1705" s="534"/>
      <c r="B1705" s="532"/>
      <c r="C1705" s="182">
        <v>44805</v>
      </c>
      <c r="D1705" s="183">
        <v>63111.5</v>
      </c>
      <c r="E1705" s="182">
        <v>44805</v>
      </c>
      <c r="F1705" s="184">
        <v>33547.5</v>
      </c>
      <c r="G1705" s="188"/>
      <c r="H1705" s="188"/>
      <c r="I1705" s="184">
        <v>199512</v>
      </c>
    </row>
    <row r="1706" spans="1:9">
      <c r="A1706" s="534"/>
      <c r="B1706" s="532"/>
      <c r="C1706" s="182">
        <v>44835</v>
      </c>
      <c r="D1706" s="183">
        <v>88117.400000000009</v>
      </c>
      <c r="E1706" s="182">
        <v>44835</v>
      </c>
      <c r="F1706" s="184">
        <v>38397.599999999991</v>
      </c>
      <c r="G1706" s="188"/>
      <c r="H1706" s="188"/>
      <c r="I1706" s="184">
        <v>190566</v>
      </c>
    </row>
    <row r="1707" spans="1:9">
      <c r="A1707" s="534"/>
      <c r="B1707" s="532"/>
      <c r="C1707" s="182">
        <v>44866</v>
      </c>
      <c r="D1707" s="183">
        <v>87490.9</v>
      </c>
      <c r="E1707" s="182">
        <v>44866</v>
      </c>
      <c r="F1707" s="184">
        <v>31949.100000000002</v>
      </c>
      <c r="G1707" s="188"/>
      <c r="H1707" s="188"/>
      <c r="I1707" s="184">
        <v>210591</v>
      </c>
    </row>
    <row r="1708" spans="1:9">
      <c r="A1708" s="534"/>
      <c r="B1708" s="532"/>
      <c r="C1708" s="182">
        <v>44896</v>
      </c>
      <c r="D1708" s="183">
        <v>64979.5</v>
      </c>
      <c r="E1708" s="182">
        <v>44896</v>
      </c>
      <c r="F1708" s="184">
        <v>27229.5</v>
      </c>
      <c r="G1708" s="188"/>
      <c r="H1708" s="188"/>
      <c r="I1708" s="184">
        <v>108468</v>
      </c>
    </row>
    <row r="1709" spans="1:9">
      <c r="A1709" s="534"/>
      <c r="B1709" s="532"/>
      <c r="C1709" s="182">
        <v>44927</v>
      </c>
      <c r="D1709" s="183">
        <v>74947.899999999994</v>
      </c>
      <c r="E1709" s="182">
        <v>44927</v>
      </c>
      <c r="F1709" s="184">
        <v>30311.100000000002</v>
      </c>
      <c r="G1709" s="188"/>
      <c r="H1709" s="188"/>
      <c r="I1709" s="184"/>
    </row>
    <row r="1710" spans="1:9">
      <c r="A1710" s="534"/>
      <c r="B1710" s="532"/>
      <c r="C1710" s="182">
        <v>44958</v>
      </c>
      <c r="D1710" s="183">
        <v>46065.399999999994</v>
      </c>
      <c r="E1710" s="182">
        <v>44958</v>
      </c>
      <c r="F1710" s="184">
        <v>31242.600000000002</v>
      </c>
      <c r="G1710" s="188"/>
      <c r="H1710" s="188"/>
      <c r="I1710" s="184">
        <v>77980.320000000007</v>
      </c>
    </row>
    <row r="1711" spans="1:9">
      <c r="A1711" s="534"/>
      <c r="B1711" s="532"/>
      <c r="C1711" s="182">
        <v>44986</v>
      </c>
      <c r="D1711" s="183">
        <v>48012.800000000003</v>
      </c>
      <c r="E1711" s="182">
        <v>44986</v>
      </c>
      <c r="F1711" s="184">
        <v>29896.2</v>
      </c>
      <c r="G1711" s="188"/>
      <c r="H1711" s="188"/>
      <c r="I1711" s="184">
        <v>172359</v>
      </c>
    </row>
    <row r="1712" spans="1:9">
      <c r="A1712" s="534"/>
      <c r="B1712" s="532"/>
      <c r="C1712" s="182">
        <v>45017</v>
      </c>
      <c r="D1712" s="183">
        <v>51932.799999999996</v>
      </c>
      <c r="E1712" s="182">
        <v>45017</v>
      </c>
      <c r="F1712" s="184">
        <v>44548.200000000004</v>
      </c>
      <c r="G1712" s="188"/>
      <c r="H1712" s="188"/>
      <c r="I1712" s="184">
        <v>212499</v>
      </c>
    </row>
    <row r="1713" spans="1:9">
      <c r="A1713" s="534"/>
      <c r="B1713" s="532"/>
      <c r="C1713" s="182">
        <v>45047</v>
      </c>
      <c r="D1713" s="183">
        <v>41381.599999999999</v>
      </c>
      <c r="E1713" s="182">
        <v>45047</v>
      </c>
      <c r="F1713" s="184">
        <v>35501.4</v>
      </c>
      <c r="G1713" s="188"/>
      <c r="H1713" s="188"/>
      <c r="I1713" s="184">
        <v>178245</v>
      </c>
    </row>
    <row r="1714" spans="1:9">
      <c r="A1714" s="534"/>
      <c r="B1714" s="532"/>
      <c r="C1714" s="182">
        <v>45078</v>
      </c>
      <c r="D1714" s="183">
        <v>42269.799999999996</v>
      </c>
      <c r="E1714" s="182">
        <v>45078</v>
      </c>
      <c r="F1714" s="184">
        <v>44800.200000000004</v>
      </c>
      <c r="G1714" s="188"/>
      <c r="H1714" s="188"/>
      <c r="I1714" s="184">
        <v>245430</v>
      </c>
    </row>
    <row r="1715" spans="1:9">
      <c r="A1715" s="534"/>
      <c r="B1715" s="532"/>
      <c r="C1715" s="182">
        <v>45108</v>
      </c>
      <c r="D1715" s="183">
        <v>52140.200000000004</v>
      </c>
      <c r="E1715" s="182">
        <v>45108</v>
      </c>
      <c r="F1715" s="184">
        <v>37711.799999999996</v>
      </c>
      <c r="G1715" s="188"/>
      <c r="H1715" s="188"/>
      <c r="I1715" s="184">
        <v>166050</v>
      </c>
    </row>
    <row r="1716" spans="1:9">
      <c r="A1716" s="534"/>
      <c r="B1716" s="532"/>
      <c r="C1716" s="182">
        <v>45139</v>
      </c>
      <c r="D1716" s="183">
        <v>51932.799999999996</v>
      </c>
      <c r="E1716" s="182">
        <v>45139</v>
      </c>
      <c r="F1716" s="184">
        <v>44548.200000000004</v>
      </c>
      <c r="G1716" s="188"/>
      <c r="H1716" s="188"/>
      <c r="I1716" s="184">
        <v>259767</v>
      </c>
    </row>
    <row r="1717" spans="1:9">
      <c r="A1717" s="534"/>
      <c r="B1717" s="533"/>
      <c r="C1717" s="182">
        <v>45170</v>
      </c>
      <c r="D1717" s="183">
        <v>56308.5</v>
      </c>
      <c r="E1717" s="182">
        <v>45170</v>
      </c>
      <c r="F1717" s="184">
        <v>47398.5</v>
      </c>
      <c r="G1717" s="188"/>
      <c r="H1717" s="188"/>
      <c r="I1717" s="184">
        <v>325602</v>
      </c>
    </row>
    <row r="1718" spans="1:9">
      <c r="A1718" s="534">
        <v>98</v>
      </c>
      <c r="B1718" s="531" t="s">
        <v>1356</v>
      </c>
      <c r="C1718" s="182">
        <v>44652</v>
      </c>
      <c r="D1718" s="183">
        <v>384405</v>
      </c>
      <c r="E1718" s="182">
        <v>44652</v>
      </c>
      <c r="F1718" s="184">
        <v>0</v>
      </c>
      <c r="G1718" s="188"/>
      <c r="H1718" s="188"/>
      <c r="I1718" s="184">
        <v>72399</v>
      </c>
    </row>
    <row r="1719" spans="1:9">
      <c r="A1719" s="534"/>
      <c r="B1719" s="532"/>
      <c r="C1719" s="182">
        <v>44682</v>
      </c>
      <c r="D1719" s="183">
        <v>368535</v>
      </c>
      <c r="E1719" s="182">
        <v>44682</v>
      </c>
      <c r="F1719" s="184">
        <v>0</v>
      </c>
      <c r="G1719" s="188"/>
      <c r="H1719" s="188"/>
      <c r="I1719" s="184">
        <v>60096</v>
      </c>
    </row>
    <row r="1720" spans="1:9">
      <c r="A1720" s="534"/>
      <c r="B1720" s="532"/>
      <c r="C1720" s="182">
        <v>44713</v>
      </c>
      <c r="D1720" s="183">
        <v>371835</v>
      </c>
      <c r="E1720" s="182">
        <v>44713</v>
      </c>
      <c r="F1720" s="184">
        <v>0</v>
      </c>
      <c r="G1720" s="188"/>
      <c r="H1720" s="188"/>
      <c r="I1720" s="184">
        <v>57300</v>
      </c>
    </row>
    <row r="1721" spans="1:9">
      <c r="A1721" s="534"/>
      <c r="B1721" s="532"/>
      <c r="C1721" s="182">
        <v>44743</v>
      </c>
      <c r="D1721" s="183">
        <v>283494.60000000003</v>
      </c>
      <c r="E1721" s="182">
        <v>44743</v>
      </c>
      <c r="F1721" s="184">
        <v>200543.4</v>
      </c>
      <c r="G1721" s="188"/>
      <c r="H1721" s="188"/>
      <c r="I1721" s="184">
        <v>58452</v>
      </c>
    </row>
    <row r="1722" spans="1:9">
      <c r="A1722" s="534"/>
      <c r="B1722" s="532"/>
      <c r="C1722" s="182">
        <v>44774</v>
      </c>
      <c r="D1722" s="183">
        <v>427275</v>
      </c>
      <c r="E1722" s="182">
        <v>44774</v>
      </c>
      <c r="F1722" s="184">
        <v>0</v>
      </c>
      <c r="G1722" s="188"/>
      <c r="H1722" s="188"/>
      <c r="I1722" s="184">
        <v>63840</v>
      </c>
    </row>
    <row r="1723" spans="1:9">
      <c r="A1723" s="534"/>
      <c r="B1723" s="532"/>
      <c r="C1723" s="182">
        <v>44805</v>
      </c>
      <c r="D1723" s="183">
        <v>399415.5</v>
      </c>
      <c r="E1723" s="182">
        <v>44805</v>
      </c>
      <c r="F1723" s="184">
        <v>37264.5</v>
      </c>
      <c r="G1723" s="188"/>
      <c r="H1723" s="188"/>
      <c r="I1723" s="184">
        <v>65856</v>
      </c>
    </row>
    <row r="1724" spans="1:9">
      <c r="A1724" s="534"/>
      <c r="B1724" s="532"/>
      <c r="C1724" s="182">
        <v>44835</v>
      </c>
      <c r="D1724" s="183">
        <v>249667.19999999998</v>
      </c>
      <c r="E1724" s="182">
        <v>44835</v>
      </c>
      <c r="F1724" s="184">
        <v>155332.80000000002</v>
      </c>
      <c r="G1724" s="188"/>
      <c r="H1724" s="188"/>
      <c r="I1724" s="184">
        <v>51588</v>
      </c>
    </row>
    <row r="1725" spans="1:9">
      <c r="A1725" s="534"/>
      <c r="B1725" s="532"/>
      <c r="C1725" s="182">
        <v>44866</v>
      </c>
      <c r="D1725" s="183">
        <v>251730.9</v>
      </c>
      <c r="E1725" s="182">
        <v>44866</v>
      </c>
      <c r="F1725" s="184">
        <v>145889.1</v>
      </c>
      <c r="G1725" s="188"/>
      <c r="H1725" s="188"/>
      <c r="I1725" s="184">
        <v>58716</v>
      </c>
    </row>
    <row r="1726" spans="1:9">
      <c r="A1726" s="534"/>
      <c r="B1726" s="532"/>
      <c r="C1726" s="182">
        <v>44896</v>
      </c>
      <c r="D1726" s="183">
        <v>258665.4</v>
      </c>
      <c r="E1726" s="182">
        <v>44896</v>
      </c>
      <c r="F1726" s="184">
        <v>132654.6</v>
      </c>
      <c r="G1726" s="188"/>
      <c r="H1726" s="188"/>
      <c r="I1726" s="184">
        <v>45324</v>
      </c>
    </row>
    <row r="1727" spans="1:9">
      <c r="A1727" s="534"/>
      <c r="B1727" s="532"/>
      <c r="C1727" s="182">
        <v>44927</v>
      </c>
      <c r="D1727" s="183">
        <v>249759</v>
      </c>
      <c r="E1727" s="182">
        <v>44927</v>
      </c>
      <c r="F1727" s="184">
        <v>141561</v>
      </c>
      <c r="G1727" s="188"/>
      <c r="H1727" s="188"/>
      <c r="I1727" s="184">
        <v>41976</v>
      </c>
    </row>
    <row r="1728" spans="1:9">
      <c r="A1728" s="534"/>
      <c r="B1728" s="532"/>
      <c r="C1728" s="182">
        <v>44958</v>
      </c>
      <c r="D1728" s="183">
        <v>132874.20000000001</v>
      </c>
      <c r="E1728" s="182">
        <v>44958</v>
      </c>
      <c r="F1728" s="184">
        <v>270325.8</v>
      </c>
      <c r="G1728" s="188"/>
      <c r="H1728" s="188"/>
      <c r="I1728" s="184">
        <v>35892</v>
      </c>
    </row>
    <row r="1729" spans="1:9">
      <c r="A1729" s="534"/>
      <c r="B1729" s="532"/>
      <c r="C1729" s="182">
        <v>44986</v>
      </c>
      <c r="D1729" s="183">
        <v>328380.30000000005</v>
      </c>
      <c r="E1729" s="182">
        <v>44986</v>
      </c>
      <c r="F1729" s="184">
        <v>146099.69999999998</v>
      </c>
      <c r="G1729" s="188"/>
      <c r="H1729" s="188"/>
      <c r="I1729" s="184">
        <v>43128</v>
      </c>
    </row>
    <row r="1730" spans="1:9">
      <c r="A1730" s="534"/>
      <c r="B1730" s="532"/>
      <c r="C1730" s="182">
        <v>45017</v>
      </c>
      <c r="D1730" s="183">
        <v>236878.19999999998</v>
      </c>
      <c r="E1730" s="182">
        <v>45017</v>
      </c>
      <c r="F1730" s="184">
        <v>166681.80000000002</v>
      </c>
      <c r="G1730" s="188"/>
      <c r="H1730" s="188"/>
      <c r="I1730" s="184">
        <v>83076.84</v>
      </c>
    </row>
    <row r="1731" spans="1:9">
      <c r="A1731" s="534"/>
      <c r="B1731" s="532"/>
      <c r="C1731" s="182">
        <v>45047</v>
      </c>
      <c r="D1731" s="183">
        <v>251464.5</v>
      </c>
      <c r="E1731" s="182">
        <v>45047</v>
      </c>
      <c r="F1731" s="184">
        <v>171355.5</v>
      </c>
      <c r="G1731" s="188"/>
      <c r="H1731" s="188"/>
      <c r="I1731" s="184">
        <v>97641.72</v>
      </c>
    </row>
    <row r="1732" spans="1:9">
      <c r="A1732" s="534"/>
      <c r="B1732" s="532"/>
      <c r="C1732" s="182">
        <v>45078</v>
      </c>
      <c r="D1732" s="183">
        <v>196686.9</v>
      </c>
      <c r="E1732" s="182">
        <v>45078</v>
      </c>
      <c r="F1732" s="184">
        <v>148733.1</v>
      </c>
      <c r="G1732" s="188"/>
      <c r="H1732" s="188"/>
      <c r="I1732" s="184">
        <v>107312.04</v>
      </c>
    </row>
    <row r="1733" spans="1:9">
      <c r="A1733" s="534"/>
      <c r="B1733" s="532"/>
      <c r="C1733" s="182">
        <v>45108</v>
      </c>
      <c r="D1733" s="183">
        <v>283494.60000000003</v>
      </c>
      <c r="E1733" s="182">
        <v>45108</v>
      </c>
      <c r="F1733" s="184">
        <v>200543.4</v>
      </c>
      <c r="G1733" s="188"/>
      <c r="H1733" s="188"/>
      <c r="I1733" s="184">
        <v>107062.56</v>
      </c>
    </row>
    <row r="1734" spans="1:9">
      <c r="A1734" s="534"/>
      <c r="B1734" s="532"/>
      <c r="C1734" s="182">
        <v>45139</v>
      </c>
      <c r="D1734" s="183">
        <v>236878.19999999998</v>
      </c>
      <c r="E1734" s="182">
        <v>45139</v>
      </c>
      <c r="F1734" s="184">
        <v>166681.80000000002</v>
      </c>
      <c r="G1734" s="188"/>
      <c r="H1734" s="188"/>
      <c r="I1734" s="184">
        <v>90893.88</v>
      </c>
    </row>
    <row r="1735" spans="1:9">
      <c r="A1735" s="534"/>
      <c r="B1735" s="533"/>
      <c r="C1735" s="182">
        <v>45170</v>
      </c>
      <c r="D1735" s="183">
        <v>249558.9</v>
      </c>
      <c r="E1735" s="182">
        <v>45170</v>
      </c>
      <c r="F1735" s="184">
        <v>205973.1</v>
      </c>
      <c r="G1735" s="188"/>
      <c r="H1735" s="188"/>
      <c r="I1735" s="184">
        <v>90668.160000000003</v>
      </c>
    </row>
    <row r="1736" spans="1:9">
      <c r="A1736" s="534">
        <v>99</v>
      </c>
      <c r="B1736" s="531" t="s">
        <v>1349</v>
      </c>
      <c r="C1736" s="182">
        <v>44652</v>
      </c>
      <c r="D1736" s="183">
        <v>1433400</v>
      </c>
      <c r="E1736" s="182">
        <v>44652</v>
      </c>
      <c r="F1736" s="184">
        <v>0</v>
      </c>
      <c r="G1736" s="188"/>
      <c r="H1736" s="188"/>
      <c r="I1736" s="184">
        <v>633361.5</v>
      </c>
    </row>
    <row r="1737" spans="1:9">
      <c r="A1737" s="534"/>
      <c r="B1737" s="532"/>
      <c r="C1737" s="182">
        <v>44682</v>
      </c>
      <c r="D1737" s="183">
        <v>656100</v>
      </c>
      <c r="E1737" s="182">
        <v>44682</v>
      </c>
      <c r="F1737" s="184">
        <v>0</v>
      </c>
      <c r="G1737" s="188"/>
      <c r="H1737" s="188"/>
      <c r="I1737" s="184">
        <v>568759.5</v>
      </c>
    </row>
    <row r="1738" spans="1:9">
      <c r="A1738" s="534"/>
      <c r="B1738" s="532"/>
      <c r="C1738" s="182">
        <v>44713</v>
      </c>
      <c r="D1738" s="183">
        <v>849500</v>
      </c>
      <c r="E1738" s="182">
        <v>44713</v>
      </c>
      <c r="F1738" s="184">
        <v>0</v>
      </c>
      <c r="G1738" s="188"/>
      <c r="H1738" s="188"/>
      <c r="I1738" s="184">
        <v>285264</v>
      </c>
    </row>
    <row r="1739" spans="1:9">
      <c r="A1739" s="534"/>
      <c r="B1739" s="532"/>
      <c r="C1739" s="182">
        <v>44743</v>
      </c>
      <c r="D1739" s="183">
        <v>13079.1</v>
      </c>
      <c r="E1739" s="182">
        <v>44743</v>
      </c>
      <c r="F1739" s="184">
        <v>8721.9</v>
      </c>
      <c r="G1739" s="188"/>
      <c r="H1739" s="188"/>
      <c r="I1739" s="184">
        <v>301791</v>
      </c>
    </row>
    <row r="1740" spans="1:9">
      <c r="A1740" s="534"/>
      <c r="B1740" s="532"/>
      <c r="C1740" s="182">
        <v>44774</v>
      </c>
      <c r="D1740" s="183">
        <v>68788.800000000047</v>
      </c>
      <c r="E1740" s="182">
        <v>44774</v>
      </c>
      <c r="F1740" s="184">
        <v>1132711.2</v>
      </c>
      <c r="G1740" s="188"/>
      <c r="H1740" s="188"/>
      <c r="I1740" s="184">
        <v>391902</v>
      </c>
    </row>
    <row r="1741" spans="1:9">
      <c r="A1741" s="534"/>
      <c r="B1741" s="532"/>
      <c r="C1741" s="182">
        <v>44805</v>
      </c>
      <c r="D1741" s="183">
        <v>673006.89999999991</v>
      </c>
      <c r="E1741" s="182">
        <v>44805</v>
      </c>
      <c r="F1741" s="184">
        <v>338993.10000000003</v>
      </c>
      <c r="G1741" s="188"/>
      <c r="H1741" s="188"/>
      <c r="I1741" s="184">
        <v>497889</v>
      </c>
    </row>
    <row r="1742" spans="1:9">
      <c r="A1742" s="534"/>
      <c r="B1742" s="532"/>
      <c r="C1742" s="182">
        <v>44835</v>
      </c>
      <c r="D1742" s="183">
        <v>849195.70000000007</v>
      </c>
      <c r="E1742" s="182">
        <v>44835</v>
      </c>
      <c r="F1742" s="184">
        <v>424005.29999999993</v>
      </c>
      <c r="G1742" s="188"/>
      <c r="H1742" s="188"/>
      <c r="I1742" s="184">
        <v>454396.5</v>
      </c>
    </row>
    <row r="1743" spans="1:9">
      <c r="A1743" s="534"/>
      <c r="B1743" s="532"/>
      <c r="C1743" s="182">
        <v>44866</v>
      </c>
      <c r="D1743" s="183">
        <v>827630.89999999991</v>
      </c>
      <c r="E1743" s="182">
        <v>44866</v>
      </c>
      <c r="F1743" s="184">
        <v>421469.10000000003</v>
      </c>
      <c r="G1743" s="188"/>
      <c r="H1743" s="188"/>
      <c r="I1743" s="184">
        <v>441592.5</v>
      </c>
    </row>
    <row r="1744" spans="1:9">
      <c r="A1744" s="534"/>
      <c r="B1744" s="532"/>
      <c r="C1744" s="182">
        <v>44896</v>
      </c>
      <c r="D1744" s="183">
        <v>889032</v>
      </c>
      <c r="E1744" s="182">
        <v>44896</v>
      </c>
      <c r="F1744" s="184">
        <v>454068</v>
      </c>
      <c r="G1744" s="188"/>
      <c r="H1744" s="188"/>
      <c r="I1744" s="184">
        <v>466578</v>
      </c>
    </row>
    <row r="1745" spans="1:9">
      <c r="A1745" s="534"/>
      <c r="B1745" s="532"/>
      <c r="C1745" s="182">
        <v>44927</v>
      </c>
      <c r="D1745" s="183">
        <v>810654.70000000007</v>
      </c>
      <c r="E1745" s="182">
        <v>44927</v>
      </c>
      <c r="F1745" s="184">
        <v>451545.29999999993</v>
      </c>
      <c r="G1745" s="188"/>
      <c r="H1745" s="188"/>
      <c r="I1745" s="184">
        <v>721116</v>
      </c>
    </row>
    <row r="1746" spans="1:9">
      <c r="A1746" s="534"/>
      <c r="B1746" s="532"/>
      <c r="C1746" s="182">
        <v>44958</v>
      </c>
      <c r="D1746" s="183">
        <v>395913.7</v>
      </c>
      <c r="E1746" s="182">
        <v>44958</v>
      </c>
      <c r="F1746" s="184">
        <v>292785.3</v>
      </c>
      <c r="G1746" s="188"/>
      <c r="H1746" s="188"/>
      <c r="I1746" s="184">
        <v>303076.5</v>
      </c>
    </row>
    <row r="1747" spans="1:9">
      <c r="A1747" s="534"/>
      <c r="B1747" s="532"/>
      <c r="C1747" s="182">
        <v>44986</v>
      </c>
      <c r="D1747" s="183">
        <v>-5511.2999999999956</v>
      </c>
      <c r="E1747" s="182">
        <v>44986</v>
      </c>
      <c r="F1747" s="184">
        <v>28311.299999999996</v>
      </c>
      <c r="G1747" s="188"/>
      <c r="H1747" s="188"/>
      <c r="I1747" s="184">
        <v>407929.5</v>
      </c>
    </row>
    <row r="1748" spans="1:9">
      <c r="A1748" s="534"/>
      <c r="B1748" s="532"/>
      <c r="C1748" s="182">
        <v>45017</v>
      </c>
      <c r="D1748" s="183">
        <v>112447.3</v>
      </c>
      <c r="E1748" s="182">
        <v>45017</v>
      </c>
      <c r="F1748" s="184">
        <v>66152.7</v>
      </c>
      <c r="G1748" s="188"/>
      <c r="H1748" s="188"/>
      <c r="I1748" s="184">
        <v>491250</v>
      </c>
    </row>
    <row r="1749" spans="1:9">
      <c r="A1749" s="534"/>
      <c r="B1749" s="532"/>
      <c r="C1749" s="182">
        <v>45047</v>
      </c>
      <c r="D1749" s="183">
        <v>110068</v>
      </c>
      <c r="E1749" s="182">
        <v>45047</v>
      </c>
      <c r="F1749" s="184">
        <v>62433</v>
      </c>
      <c r="G1749" s="188"/>
      <c r="H1749" s="188"/>
      <c r="I1749" s="184">
        <v>446850</v>
      </c>
    </row>
    <row r="1750" spans="1:9">
      <c r="A1750" s="534"/>
      <c r="B1750" s="532"/>
      <c r="C1750" s="182">
        <v>45078</v>
      </c>
      <c r="D1750" s="183">
        <v>20892.2</v>
      </c>
      <c r="E1750" s="182">
        <v>45078</v>
      </c>
      <c r="F1750" s="184">
        <v>18406.8</v>
      </c>
      <c r="G1750" s="188"/>
      <c r="H1750" s="188"/>
      <c r="I1750" s="184">
        <v>437778</v>
      </c>
    </row>
    <row r="1751" spans="1:9">
      <c r="A1751" s="534"/>
      <c r="B1751" s="532"/>
      <c r="C1751" s="182">
        <v>45108</v>
      </c>
      <c r="D1751" s="183">
        <v>13079.1</v>
      </c>
      <c r="E1751" s="182">
        <v>45108</v>
      </c>
      <c r="F1751" s="184">
        <v>8721.9</v>
      </c>
      <c r="G1751" s="188"/>
      <c r="H1751" s="188"/>
      <c r="I1751" s="184">
        <v>473893.5</v>
      </c>
    </row>
    <row r="1752" spans="1:9">
      <c r="A1752" s="534"/>
      <c r="B1752" s="532"/>
      <c r="C1752" s="182">
        <v>45139</v>
      </c>
      <c r="D1752" s="183">
        <v>112447.3</v>
      </c>
      <c r="E1752" s="182">
        <v>45139</v>
      </c>
      <c r="F1752" s="184">
        <v>66152.7</v>
      </c>
      <c r="G1752" s="188"/>
      <c r="H1752" s="188"/>
      <c r="I1752" s="184">
        <v>334800</v>
      </c>
    </row>
    <row r="1753" spans="1:9">
      <c r="A1753" s="534"/>
      <c r="B1753" s="533"/>
      <c r="C1753" s="182">
        <v>45170</v>
      </c>
      <c r="D1753" s="183">
        <v>35623</v>
      </c>
      <c r="E1753" s="182">
        <v>45170</v>
      </c>
      <c r="F1753" s="184">
        <v>29376</v>
      </c>
      <c r="G1753" s="188"/>
      <c r="H1753" s="188"/>
      <c r="I1753" s="184">
        <v>608286</v>
      </c>
    </row>
    <row r="1754" spans="1:9">
      <c r="A1754" s="534">
        <v>100</v>
      </c>
      <c r="B1754" s="531" t="s">
        <v>1287</v>
      </c>
      <c r="C1754" s="182">
        <v>44652</v>
      </c>
      <c r="D1754" s="183">
        <v>1733486.1</v>
      </c>
      <c r="E1754" s="182">
        <v>44652</v>
      </c>
      <c r="F1754" s="184">
        <v>744093.9</v>
      </c>
      <c r="G1754" s="188"/>
      <c r="H1754" s="188"/>
      <c r="I1754" s="184">
        <v>449361</v>
      </c>
    </row>
    <row r="1755" spans="1:9">
      <c r="A1755" s="534"/>
      <c r="B1755" s="532"/>
      <c r="C1755" s="182">
        <v>44682</v>
      </c>
      <c r="D1755" s="183">
        <v>1869964.7999999998</v>
      </c>
      <c r="E1755" s="182">
        <v>44682</v>
      </c>
      <c r="F1755" s="184">
        <v>815875.20000000007</v>
      </c>
      <c r="G1755" s="188"/>
      <c r="H1755" s="188"/>
      <c r="I1755" s="184">
        <v>346005</v>
      </c>
    </row>
    <row r="1756" spans="1:9">
      <c r="A1756" s="534"/>
      <c r="B1756" s="532"/>
      <c r="C1756" s="182">
        <v>44713</v>
      </c>
      <c r="D1756" s="183">
        <v>1889827.2000000002</v>
      </c>
      <c r="E1756" s="182">
        <v>44713</v>
      </c>
      <c r="F1756" s="184">
        <v>787312.79999999993</v>
      </c>
      <c r="G1756" s="188"/>
      <c r="H1756" s="188"/>
      <c r="I1756" s="184">
        <v>414909</v>
      </c>
    </row>
    <row r="1757" spans="1:9">
      <c r="A1757" s="534"/>
      <c r="B1757" s="532"/>
      <c r="C1757" s="182">
        <v>44743</v>
      </c>
      <c r="D1757" s="183">
        <v>1647294</v>
      </c>
      <c r="E1757" s="182">
        <v>44743</v>
      </c>
      <c r="F1757" s="184">
        <v>984006</v>
      </c>
      <c r="G1757" s="188"/>
      <c r="H1757" s="188"/>
      <c r="I1757" s="184">
        <v>397980</v>
      </c>
    </row>
    <row r="1758" spans="1:9">
      <c r="A1758" s="534"/>
      <c r="B1758" s="532"/>
      <c r="C1758" s="182">
        <v>44774</v>
      </c>
      <c r="D1758" s="183">
        <v>1763657.1</v>
      </c>
      <c r="E1758" s="182">
        <v>44774</v>
      </c>
      <c r="F1758" s="184">
        <v>749322.9</v>
      </c>
      <c r="G1758" s="188"/>
      <c r="H1758" s="188"/>
      <c r="I1758" s="184">
        <v>417582</v>
      </c>
    </row>
    <row r="1759" spans="1:9">
      <c r="A1759" s="534"/>
      <c r="B1759" s="532"/>
      <c r="C1759" s="182">
        <v>44805</v>
      </c>
      <c r="D1759" s="183">
        <v>1759299.2999999998</v>
      </c>
      <c r="E1759" s="182">
        <v>44805</v>
      </c>
      <c r="F1759" s="184">
        <v>764300.70000000007</v>
      </c>
      <c r="G1759" s="188"/>
      <c r="H1759" s="188"/>
      <c r="I1759" s="184">
        <v>454410</v>
      </c>
    </row>
    <row r="1760" spans="1:9">
      <c r="A1760" s="534"/>
      <c r="B1760" s="532"/>
      <c r="C1760" s="182">
        <v>44835</v>
      </c>
      <c r="D1760" s="183">
        <v>1822812.2999999998</v>
      </c>
      <c r="E1760" s="182">
        <v>44835</v>
      </c>
      <c r="F1760" s="184">
        <v>807167.70000000007</v>
      </c>
      <c r="G1760" s="188"/>
      <c r="H1760" s="188"/>
      <c r="I1760" s="184">
        <v>381645</v>
      </c>
    </row>
    <row r="1761" spans="1:9">
      <c r="A1761" s="534"/>
      <c r="B1761" s="532"/>
      <c r="C1761" s="182">
        <v>44866</v>
      </c>
      <c r="D1761" s="183">
        <v>1572062.1</v>
      </c>
      <c r="E1761" s="182">
        <v>44866</v>
      </c>
      <c r="F1761" s="184">
        <v>692037.9</v>
      </c>
      <c r="G1761" s="188"/>
      <c r="H1761" s="188"/>
      <c r="I1761" s="184">
        <v>427680</v>
      </c>
    </row>
    <row r="1762" spans="1:9">
      <c r="A1762" s="534"/>
      <c r="B1762" s="532"/>
      <c r="C1762" s="182">
        <v>44896</v>
      </c>
      <c r="D1762" s="183">
        <v>1628538.9000000001</v>
      </c>
      <c r="E1762" s="182">
        <v>44896</v>
      </c>
      <c r="F1762" s="184">
        <v>712421.09999999986</v>
      </c>
      <c r="G1762" s="188"/>
      <c r="H1762" s="188"/>
      <c r="I1762" s="184">
        <v>396792</v>
      </c>
    </row>
    <row r="1763" spans="1:9">
      <c r="A1763" s="534"/>
      <c r="B1763" s="532"/>
      <c r="C1763" s="182">
        <v>44927</v>
      </c>
      <c r="D1763" s="183">
        <v>1637154</v>
      </c>
      <c r="E1763" s="182">
        <v>44927</v>
      </c>
      <c r="F1763" s="184">
        <v>684126</v>
      </c>
      <c r="G1763" s="188"/>
      <c r="H1763" s="188"/>
      <c r="I1763" s="184">
        <v>415206</v>
      </c>
    </row>
    <row r="1764" spans="1:9">
      <c r="A1764" s="534"/>
      <c r="B1764" s="532"/>
      <c r="C1764" s="182">
        <v>44958</v>
      </c>
      <c r="D1764" s="183">
        <v>1662303.6</v>
      </c>
      <c r="E1764" s="182">
        <v>44958</v>
      </c>
      <c r="F1764" s="184">
        <v>717836.4</v>
      </c>
      <c r="G1764" s="188"/>
      <c r="H1764" s="188"/>
      <c r="I1764" s="184">
        <v>407484</v>
      </c>
    </row>
    <row r="1765" spans="1:9">
      <c r="A1765" s="534"/>
      <c r="B1765" s="532"/>
      <c r="C1765" s="182">
        <v>44986</v>
      </c>
      <c r="D1765" s="183">
        <v>109960.2</v>
      </c>
      <c r="E1765" s="182">
        <v>44986</v>
      </c>
      <c r="F1765" s="184">
        <v>70579.8</v>
      </c>
      <c r="G1765" s="188"/>
      <c r="H1765" s="188"/>
      <c r="I1765" s="184">
        <v>385209</v>
      </c>
    </row>
    <row r="1766" spans="1:9">
      <c r="A1766" s="534"/>
      <c r="B1766" s="532"/>
      <c r="C1766" s="182">
        <v>45017</v>
      </c>
      <c r="D1766" s="183">
        <v>1454600.7000000002</v>
      </c>
      <c r="E1766" s="182">
        <v>45017</v>
      </c>
      <c r="F1766" s="184">
        <v>872619.29999999993</v>
      </c>
      <c r="G1766" s="188"/>
      <c r="H1766" s="188"/>
      <c r="I1766" s="184">
        <v>441639</v>
      </c>
    </row>
    <row r="1767" spans="1:9">
      <c r="A1767" s="534"/>
      <c r="B1767" s="532"/>
      <c r="C1767" s="182">
        <v>45047</v>
      </c>
      <c r="D1767" s="183">
        <v>1214494.2000000002</v>
      </c>
      <c r="E1767" s="182">
        <v>45047</v>
      </c>
      <c r="F1767" s="184">
        <v>736885.79999999993</v>
      </c>
      <c r="G1767" s="188"/>
      <c r="H1767" s="188"/>
      <c r="I1767" s="184">
        <v>429534</v>
      </c>
    </row>
    <row r="1768" spans="1:9">
      <c r="A1768" s="534"/>
      <c r="B1768" s="532"/>
      <c r="C1768" s="182">
        <v>45078</v>
      </c>
      <c r="D1768" s="183">
        <v>1917346.2</v>
      </c>
      <c r="E1768" s="182">
        <v>45078</v>
      </c>
      <c r="F1768" s="184">
        <v>1140553.8</v>
      </c>
      <c r="G1768" s="188"/>
      <c r="H1768" s="188"/>
      <c r="I1768" s="184">
        <v>444312</v>
      </c>
    </row>
    <row r="1769" spans="1:9">
      <c r="A1769" s="534"/>
      <c r="B1769" s="532"/>
      <c r="C1769" s="182">
        <v>45108</v>
      </c>
      <c r="D1769" s="183">
        <v>1647294</v>
      </c>
      <c r="E1769" s="182">
        <v>45108</v>
      </c>
      <c r="F1769" s="184">
        <v>984006</v>
      </c>
      <c r="G1769" s="188"/>
      <c r="H1769" s="188"/>
      <c r="I1769" s="184">
        <v>423819</v>
      </c>
    </row>
    <row r="1770" spans="1:9">
      <c r="A1770" s="534"/>
      <c r="B1770" s="532"/>
      <c r="C1770" s="182">
        <v>45139</v>
      </c>
      <c r="D1770" s="183">
        <v>1454600.7000000002</v>
      </c>
      <c r="E1770" s="182">
        <v>45139</v>
      </c>
      <c r="F1770" s="184">
        <v>872619.29999999993</v>
      </c>
      <c r="G1770" s="188"/>
      <c r="H1770" s="188"/>
      <c r="I1770" s="184">
        <v>434214</v>
      </c>
    </row>
    <row r="1771" spans="1:9">
      <c r="A1771" s="534"/>
      <c r="B1771" s="533"/>
      <c r="C1771" s="182">
        <v>45170</v>
      </c>
      <c r="D1771" s="183">
        <v>1760516.7</v>
      </c>
      <c r="E1771" s="182">
        <v>45170</v>
      </c>
      <c r="F1771" s="184">
        <v>1048443.3</v>
      </c>
      <c r="G1771" s="188"/>
      <c r="H1771" s="188"/>
      <c r="I1771" s="184">
        <v>432474</v>
      </c>
    </row>
    <row r="1772" spans="1:9">
      <c r="A1772" s="534">
        <v>101</v>
      </c>
      <c r="B1772" s="531" t="s">
        <v>1098</v>
      </c>
      <c r="C1772" s="182">
        <v>44652</v>
      </c>
      <c r="D1772" s="183">
        <v>2427736.7000000002</v>
      </c>
      <c r="E1772" s="182">
        <v>44652</v>
      </c>
      <c r="F1772" s="184">
        <v>1133943.3</v>
      </c>
      <c r="G1772" s="188"/>
      <c r="H1772" s="188"/>
      <c r="I1772" s="184">
        <v>1562517</v>
      </c>
    </row>
    <row r="1773" spans="1:9">
      <c r="A1773" s="534"/>
      <c r="B1773" s="532"/>
      <c r="C1773" s="182">
        <v>44682</v>
      </c>
      <c r="D1773" s="183">
        <v>1877372.1</v>
      </c>
      <c r="E1773" s="182">
        <v>44682</v>
      </c>
      <c r="F1773" s="184">
        <v>882747.9</v>
      </c>
      <c r="G1773" s="188"/>
      <c r="H1773" s="188"/>
      <c r="I1773" s="184">
        <v>1251855</v>
      </c>
    </row>
    <row r="1774" spans="1:9">
      <c r="A1774" s="534"/>
      <c r="B1774" s="532"/>
      <c r="C1774" s="182">
        <v>44713</v>
      </c>
      <c r="D1774" s="183">
        <v>1320223.2999999998</v>
      </c>
      <c r="E1774" s="182">
        <v>44713</v>
      </c>
      <c r="F1774" s="184">
        <v>604136.70000000007</v>
      </c>
      <c r="G1774" s="188"/>
      <c r="H1774" s="188"/>
      <c r="I1774" s="184">
        <v>1255122</v>
      </c>
    </row>
    <row r="1775" spans="1:9">
      <c r="A1775" s="534"/>
      <c r="B1775" s="532"/>
      <c r="C1775" s="182">
        <v>44743</v>
      </c>
      <c r="D1775" s="183">
        <v>4171946.4000000004</v>
      </c>
      <c r="E1775" s="182">
        <v>44743</v>
      </c>
      <c r="F1775" s="184">
        <v>1055253.5999999999</v>
      </c>
      <c r="G1775" s="188"/>
      <c r="H1775" s="188"/>
      <c r="I1775" s="184">
        <v>1538460</v>
      </c>
    </row>
    <row r="1776" spans="1:9">
      <c r="A1776" s="534"/>
      <c r="B1776" s="532"/>
      <c r="C1776" s="182">
        <v>44774</v>
      </c>
      <c r="D1776" s="183">
        <v>2375787.7999999998</v>
      </c>
      <c r="E1776" s="182">
        <v>44774</v>
      </c>
      <c r="F1776" s="184">
        <v>1030732.2000000001</v>
      </c>
      <c r="G1776" s="188"/>
      <c r="H1776" s="188"/>
      <c r="I1776" s="184">
        <v>783216</v>
      </c>
    </row>
    <row r="1777" spans="1:9">
      <c r="A1777" s="534"/>
      <c r="B1777" s="532"/>
      <c r="C1777" s="182">
        <v>44805</v>
      </c>
      <c r="D1777" s="183">
        <v>1902019.7000000002</v>
      </c>
      <c r="E1777" s="182">
        <v>44805</v>
      </c>
      <c r="F1777" s="184">
        <v>853260.29999999993</v>
      </c>
      <c r="G1777" s="188"/>
      <c r="H1777" s="188"/>
      <c r="I1777" s="184">
        <v>1216278</v>
      </c>
    </row>
    <row r="1778" spans="1:9">
      <c r="A1778" s="534"/>
      <c r="B1778" s="532"/>
      <c r="C1778" s="182">
        <v>44835</v>
      </c>
      <c r="D1778" s="183">
        <v>1850287.4000000001</v>
      </c>
      <c r="E1778" s="182">
        <v>44835</v>
      </c>
      <c r="F1778" s="184">
        <v>828732.59999999986</v>
      </c>
      <c r="G1778" s="188"/>
      <c r="H1778" s="188"/>
      <c r="I1778" s="184">
        <v>1255674</v>
      </c>
    </row>
    <row r="1779" spans="1:9">
      <c r="A1779" s="534"/>
      <c r="B1779" s="532"/>
      <c r="C1779" s="182">
        <v>44866</v>
      </c>
      <c r="D1779" s="183">
        <v>1880453.6</v>
      </c>
      <c r="E1779" s="182">
        <v>44866</v>
      </c>
      <c r="F1779" s="184">
        <v>891086.4</v>
      </c>
      <c r="G1779" s="188"/>
      <c r="H1779" s="188"/>
      <c r="I1779" s="184">
        <v>1358775</v>
      </c>
    </row>
    <row r="1780" spans="1:9">
      <c r="A1780" s="534"/>
      <c r="B1780" s="532"/>
      <c r="C1780" s="182">
        <v>44896</v>
      </c>
      <c r="D1780" s="183">
        <v>1881126.5</v>
      </c>
      <c r="E1780" s="182">
        <v>44896</v>
      </c>
      <c r="F1780" s="184">
        <v>885253.5</v>
      </c>
      <c r="G1780" s="188"/>
      <c r="H1780" s="188"/>
      <c r="I1780" s="184">
        <v>1250088</v>
      </c>
    </row>
    <row r="1781" spans="1:9">
      <c r="A1781" s="534"/>
      <c r="B1781" s="532"/>
      <c r="C1781" s="182">
        <v>44927</v>
      </c>
      <c r="D1781" s="183">
        <v>2313363.8000000003</v>
      </c>
      <c r="E1781" s="182">
        <v>44927</v>
      </c>
      <c r="F1781" s="184">
        <v>1267216.1999999997</v>
      </c>
      <c r="G1781" s="188"/>
      <c r="H1781" s="188"/>
      <c r="I1781" s="184">
        <v>1346814</v>
      </c>
    </row>
    <row r="1782" spans="1:9">
      <c r="A1782" s="534"/>
      <c r="B1782" s="532"/>
      <c r="C1782" s="182">
        <v>44958</v>
      </c>
      <c r="D1782" s="183">
        <v>2914364.5</v>
      </c>
      <c r="E1782" s="182">
        <v>44958</v>
      </c>
      <c r="F1782" s="184">
        <v>1337215.5</v>
      </c>
      <c r="G1782" s="188"/>
      <c r="H1782" s="188"/>
      <c r="I1782" s="184">
        <v>1326528</v>
      </c>
    </row>
    <row r="1783" spans="1:9">
      <c r="A1783" s="534"/>
      <c r="B1783" s="532"/>
      <c r="C1783" s="182">
        <v>44986</v>
      </c>
      <c r="D1783" s="183">
        <v>3118872.2</v>
      </c>
      <c r="E1783" s="182">
        <v>44986</v>
      </c>
      <c r="F1783" s="184">
        <v>1354627.8</v>
      </c>
      <c r="G1783" s="188"/>
      <c r="H1783" s="188"/>
      <c r="I1783" s="184">
        <v>1100148</v>
      </c>
    </row>
    <row r="1784" spans="1:9">
      <c r="A1784" s="534"/>
      <c r="B1784" s="532"/>
      <c r="C1784" s="182">
        <v>45017</v>
      </c>
      <c r="D1784" s="183">
        <v>2772708.4000000004</v>
      </c>
      <c r="E1784" s="182">
        <v>45017</v>
      </c>
      <c r="F1784" s="184">
        <v>1662501.5999999999</v>
      </c>
      <c r="G1784" s="188"/>
      <c r="H1784" s="188"/>
      <c r="I1784" s="184">
        <v>1255086</v>
      </c>
    </row>
    <row r="1785" spans="1:9">
      <c r="A1785" s="534"/>
      <c r="B1785" s="532"/>
      <c r="C1785" s="182">
        <v>45047</v>
      </c>
      <c r="D1785" s="183">
        <v>4361256</v>
      </c>
      <c r="E1785" s="182">
        <v>45047</v>
      </c>
      <c r="F1785" s="184">
        <v>1096344</v>
      </c>
      <c r="G1785" s="188"/>
      <c r="H1785" s="188"/>
      <c r="I1785" s="184">
        <v>1308006</v>
      </c>
    </row>
    <row r="1786" spans="1:9">
      <c r="A1786" s="534"/>
      <c r="B1786" s="532"/>
      <c r="C1786" s="182">
        <v>45078</v>
      </c>
      <c r="D1786" s="183">
        <v>3540736.8</v>
      </c>
      <c r="E1786" s="182">
        <v>45078</v>
      </c>
      <c r="F1786" s="184">
        <v>890863.20000000007</v>
      </c>
      <c r="G1786" s="188"/>
      <c r="H1786" s="188"/>
      <c r="I1786" s="184">
        <v>1431243</v>
      </c>
    </row>
    <row r="1787" spans="1:9">
      <c r="A1787" s="534"/>
      <c r="B1787" s="532"/>
      <c r="C1787" s="182">
        <v>45108</v>
      </c>
      <c r="D1787" s="183">
        <v>4171946.4000000004</v>
      </c>
      <c r="E1787" s="182">
        <v>45108</v>
      </c>
      <c r="F1787" s="184">
        <v>1055253.5999999999</v>
      </c>
      <c r="G1787" s="188"/>
      <c r="H1787" s="188"/>
      <c r="I1787" s="184">
        <v>1234212</v>
      </c>
    </row>
    <row r="1788" spans="1:9">
      <c r="A1788" s="534"/>
      <c r="B1788" s="532"/>
      <c r="C1788" s="182">
        <v>45139</v>
      </c>
      <c r="D1788" s="183">
        <v>2772708.4000000004</v>
      </c>
      <c r="E1788" s="182">
        <v>45139</v>
      </c>
      <c r="F1788" s="184">
        <v>1662501.5999999999</v>
      </c>
      <c r="G1788" s="188"/>
      <c r="H1788" s="188"/>
      <c r="I1788" s="184">
        <v>1499256</v>
      </c>
    </row>
    <row r="1789" spans="1:9">
      <c r="A1789" s="534"/>
      <c r="B1789" s="533"/>
      <c r="C1789" s="182">
        <v>45170</v>
      </c>
      <c r="D1789" s="183">
        <v>3990671.7</v>
      </c>
      <c r="E1789" s="182">
        <v>45170</v>
      </c>
      <c r="F1789" s="184">
        <v>1019328.3</v>
      </c>
      <c r="G1789" s="188"/>
      <c r="H1789" s="188"/>
      <c r="I1789" s="184">
        <v>1386099</v>
      </c>
    </row>
    <row r="1790" spans="1:9">
      <c r="A1790" s="534">
        <v>102</v>
      </c>
      <c r="B1790" s="531" t="s">
        <v>1093</v>
      </c>
      <c r="C1790" s="182">
        <v>44652</v>
      </c>
      <c r="D1790" s="183">
        <v>700508.10000000009</v>
      </c>
      <c r="E1790" s="182">
        <v>44652</v>
      </c>
      <c r="F1790" s="184">
        <v>283851.89999999997</v>
      </c>
      <c r="G1790" s="188"/>
      <c r="H1790" s="188"/>
      <c r="I1790" s="184">
        <v>1239480</v>
      </c>
    </row>
    <row r="1791" spans="1:9">
      <c r="A1791" s="534"/>
      <c r="B1791" s="532"/>
      <c r="C1791" s="182">
        <v>44682</v>
      </c>
      <c r="D1791" s="183">
        <v>932282.7</v>
      </c>
      <c r="E1791" s="182">
        <v>44682</v>
      </c>
      <c r="F1791" s="184">
        <v>47517.299999999996</v>
      </c>
      <c r="G1791" s="188"/>
      <c r="H1791" s="188"/>
      <c r="I1791" s="184">
        <v>1114315</v>
      </c>
    </row>
    <row r="1792" spans="1:9">
      <c r="A1792" s="534"/>
      <c r="B1792" s="532"/>
      <c r="C1792" s="182">
        <v>44713</v>
      </c>
      <c r="D1792" s="183">
        <v>1100040</v>
      </c>
      <c r="E1792" s="182">
        <v>44713</v>
      </c>
      <c r="F1792" s="184">
        <v>0</v>
      </c>
      <c r="G1792" s="188"/>
      <c r="H1792" s="188"/>
      <c r="I1792" s="184">
        <v>769421</v>
      </c>
    </row>
    <row r="1793" spans="1:9">
      <c r="A1793" s="534"/>
      <c r="B1793" s="532"/>
      <c r="C1793" s="182">
        <v>44743</v>
      </c>
      <c r="D1793" s="183">
        <v>801125.7</v>
      </c>
      <c r="E1793" s="182">
        <v>44743</v>
      </c>
      <c r="F1793" s="184">
        <v>203874.30000000002</v>
      </c>
      <c r="G1793" s="188"/>
      <c r="H1793" s="188"/>
      <c r="I1793" s="184"/>
    </row>
    <row r="1794" spans="1:9">
      <c r="A1794" s="534"/>
      <c r="B1794" s="532"/>
      <c r="C1794" s="182">
        <v>44774</v>
      </c>
      <c r="D1794" s="183">
        <v>836101.5</v>
      </c>
      <c r="E1794" s="182">
        <v>44774</v>
      </c>
      <c r="F1794" s="184">
        <v>5098.5</v>
      </c>
      <c r="G1794" s="188"/>
      <c r="H1794" s="188"/>
      <c r="I1794" s="184">
        <v>1081820</v>
      </c>
    </row>
    <row r="1795" spans="1:9">
      <c r="A1795" s="534"/>
      <c r="B1795" s="532"/>
      <c r="C1795" s="182">
        <v>44805</v>
      </c>
      <c r="D1795" s="183">
        <v>723898.2</v>
      </c>
      <c r="E1795" s="182">
        <v>44805</v>
      </c>
      <c r="F1795" s="184">
        <v>4501.8</v>
      </c>
      <c r="G1795" s="188"/>
      <c r="H1795" s="188"/>
      <c r="I1795" s="184">
        <v>556387</v>
      </c>
    </row>
    <row r="1796" spans="1:9">
      <c r="A1796" s="534"/>
      <c r="B1796" s="532"/>
      <c r="C1796" s="182">
        <v>44835</v>
      </c>
      <c r="D1796" s="183">
        <v>881439.6</v>
      </c>
      <c r="E1796" s="182">
        <v>44835</v>
      </c>
      <c r="F1796" s="184">
        <v>1760.3999999999999</v>
      </c>
      <c r="G1796" s="188"/>
      <c r="H1796" s="188"/>
      <c r="I1796" s="184">
        <v>528230</v>
      </c>
    </row>
    <row r="1797" spans="1:9">
      <c r="A1797" s="534"/>
      <c r="B1797" s="532"/>
      <c r="C1797" s="182">
        <v>44866</v>
      </c>
      <c r="D1797" s="183">
        <v>1078254.6000000001</v>
      </c>
      <c r="E1797" s="182">
        <v>44866</v>
      </c>
      <c r="F1797" s="184">
        <v>2345.4</v>
      </c>
      <c r="G1797" s="188"/>
      <c r="H1797" s="188"/>
      <c r="I1797" s="184">
        <v>693947</v>
      </c>
    </row>
    <row r="1798" spans="1:9">
      <c r="A1798" s="534"/>
      <c r="B1798" s="532"/>
      <c r="C1798" s="182">
        <v>44896</v>
      </c>
      <c r="D1798" s="183">
        <v>1114091.3999999999</v>
      </c>
      <c r="E1798" s="182">
        <v>44896</v>
      </c>
      <c r="F1798" s="184">
        <v>4908.5999999999995</v>
      </c>
      <c r="G1798" s="188"/>
      <c r="H1798" s="188"/>
      <c r="I1798" s="184">
        <v>373462.65</v>
      </c>
    </row>
    <row r="1799" spans="1:9">
      <c r="A1799" s="534"/>
      <c r="B1799" s="532"/>
      <c r="C1799" s="182">
        <v>44927</v>
      </c>
      <c r="D1799" s="183">
        <v>1175275.5</v>
      </c>
      <c r="E1799" s="182">
        <v>44927</v>
      </c>
      <c r="F1799" s="184">
        <v>6664.5</v>
      </c>
      <c r="G1799" s="188"/>
      <c r="H1799" s="188"/>
      <c r="I1799" s="184">
        <v>795493</v>
      </c>
    </row>
    <row r="1800" spans="1:9">
      <c r="A1800" s="534"/>
      <c r="B1800" s="532"/>
      <c r="C1800" s="182">
        <v>44958</v>
      </c>
      <c r="D1800" s="183">
        <v>955649.7</v>
      </c>
      <c r="E1800" s="182">
        <v>44958</v>
      </c>
      <c r="F1800" s="184">
        <v>30210.299999999996</v>
      </c>
      <c r="G1800" s="188"/>
      <c r="H1800" s="188"/>
      <c r="I1800" s="184">
        <v>841331</v>
      </c>
    </row>
    <row r="1801" spans="1:9">
      <c r="A1801" s="534"/>
      <c r="B1801" s="532"/>
      <c r="C1801" s="182">
        <v>44986</v>
      </c>
      <c r="D1801" s="183">
        <v>799793.4</v>
      </c>
      <c r="E1801" s="182">
        <v>44986</v>
      </c>
      <c r="F1801" s="184">
        <v>36606.6</v>
      </c>
      <c r="G1801" s="188"/>
      <c r="H1801" s="188"/>
      <c r="I1801" s="184">
        <v>692719</v>
      </c>
    </row>
    <row r="1802" spans="1:9">
      <c r="A1802" s="534"/>
      <c r="B1802" s="532"/>
      <c r="C1802" s="182">
        <v>45017</v>
      </c>
      <c r="D1802" s="183">
        <v>679533.60000000009</v>
      </c>
      <c r="E1802" s="182">
        <v>45017</v>
      </c>
      <c r="F1802" s="184">
        <v>183866.39999999997</v>
      </c>
      <c r="G1802" s="188"/>
      <c r="H1802" s="188"/>
      <c r="I1802" s="184">
        <v>1375350</v>
      </c>
    </row>
    <row r="1803" spans="1:9">
      <c r="A1803" s="534"/>
      <c r="B1803" s="532"/>
      <c r="C1803" s="182">
        <v>45047</v>
      </c>
      <c r="D1803" s="183">
        <v>663188.10000000009</v>
      </c>
      <c r="E1803" s="182">
        <v>45047</v>
      </c>
      <c r="F1803" s="184">
        <v>179811.89999999997</v>
      </c>
      <c r="G1803" s="188"/>
      <c r="H1803" s="188"/>
      <c r="I1803" s="184">
        <v>1276586</v>
      </c>
    </row>
    <row r="1804" spans="1:9">
      <c r="A1804" s="534"/>
      <c r="B1804" s="532"/>
      <c r="C1804" s="182">
        <v>45078</v>
      </c>
      <c r="D1804" s="183">
        <v>834394.5</v>
      </c>
      <c r="E1804" s="182">
        <v>45078</v>
      </c>
      <c r="F1804" s="184">
        <v>224005.5</v>
      </c>
      <c r="G1804" s="188"/>
      <c r="H1804" s="188"/>
      <c r="I1804" s="184">
        <v>997942</v>
      </c>
    </row>
    <row r="1805" spans="1:9">
      <c r="A1805" s="534"/>
      <c r="B1805" s="532"/>
      <c r="C1805" s="182">
        <v>45108</v>
      </c>
      <c r="D1805" s="183">
        <v>801125.7</v>
      </c>
      <c r="E1805" s="182">
        <v>45108</v>
      </c>
      <c r="F1805" s="184">
        <v>203874.30000000002</v>
      </c>
      <c r="G1805" s="188"/>
      <c r="H1805" s="188"/>
      <c r="I1805" s="184">
        <v>1268125</v>
      </c>
    </row>
    <row r="1806" spans="1:9">
      <c r="A1806" s="534"/>
      <c r="B1806" s="532"/>
      <c r="C1806" s="182">
        <v>45139</v>
      </c>
      <c r="D1806" s="183">
        <v>679533.60000000009</v>
      </c>
      <c r="E1806" s="182">
        <v>45139</v>
      </c>
      <c r="F1806" s="184">
        <v>183866.39999999997</v>
      </c>
      <c r="G1806" s="188"/>
      <c r="H1806" s="188"/>
      <c r="I1806" s="184">
        <v>678259</v>
      </c>
    </row>
    <row r="1807" spans="1:9">
      <c r="A1807" s="534"/>
      <c r="B1807" s="533"/>
      <c r="C1807" s="182">
        <v>45170</v>
      </c>
      <c r="D1807" s="183">
        <v>455874.6</v>
      </c>
      <c r="E1807" s="182">
        <v>45170</v>
      </c>
      <c r="F1807" s="184">
        <v>115925.40000000001</v>
      </c>
      <c r="G1807" s="188"/>
      <c r="H1807" s="188"/>
      <c r="I1807" s="184">
        <v>811687</v>
      </c>
    </row>
    <row r="1808" spans="1:9">
      <c r="A1808" s="534">
        <v>103</v>
      </c>
      <c r="B1808" s="531" t="s">
        <v>1051</v>
      </c>
      <c r="C1808" s="182">
        <v>44652</v>
      </c>
      <c r="D1808" s="183">
        <v>434112.60000000003</v>
      </c>
      <c r="E1808" s="182">
        <v>44652</v>
      </c>
      <c r="F1808" s="184">
        <v>212162.39999999997</v>
      </c>
      <c r="G1808" s="188"/>
      <c r="H1808" s="188"/>
      <c r="I1808" s="184">
        <v>746850</v>
      </c>
    </row>
    <row r="1809" spans="1:9">
      <c r="A1809" s="534"/>
      <c r="B1809" s="532"/>
      <c r="C1809" s="182">
        <v>44682</v>
      </c>
      <c r="D1809" s="183">
        <v>442923</v>
      </c>
      <c r="E1809" s="182">
        <v>44682</v>
      </c>
      <c r="F1809" s="184">
        <v>194877</v>
      </c>
      <c r="G1809" s="188"/>
      <c r="H1809" s="188"/>
      <c r="I1809" s="184">
        <v>640725</v>
      </c>
    </row>
    <row r="1810" spans="1:9">
      <c r="A1810" s="534"/>
      <c r="B1810" s="532"/>
      <c r="C1810" s="182">
        <v>44713</v>
      </c>
      <c r="D1810" s="183">
        <v>429754.5</v>
      </c>
      <c r="E1810" s="182">
        <v>44713</v>
      </c>
      <c r="F1810" s="184">
        <v>200470.5</v>
      </c>
      <c r="G1810" s="188"/>
      <c r="H1810" s="188"/>
      <c r="I1810" s="184">
        <v>692625</v>
      </c>
    </row>
    <row r="1811" spans="1:9">
      <c r="A1811" s="534"/>
      <c r="B1811" s="532"/>
      <c r="C1811" s="182">
        <v>44743</v>
      </c>
      <c r="D1811" s="183">
        <v>526198.5</v>
      </c>
      <c r="E1811" s="182">
        <v>44743</v>
      </c>
      <c r="F1811" s="184">
        <v>247576.5</v>
      </c>
      <c r="G1811" s="188"/>
      <c r="H1811" s="188"/>
      <c r="I1811" s="184">
        <v>631275</v>
      </c>
    </row>
    <row r="1812" spans="1:9">
      <c r="A1812" s="534"/>
      <c r="B1812" s="532"/>
      <c r="C1812" s="182">
        <v>44774</v>
      </c>
      <c r="D1812" s="183">
        <v>468147</v>
      </c>
      <c r="E1812" s="182">
        <v>44774</v>
      </c>
      <c r="F1812" s="184">
        <v>220428</v>
      </c>
      <c r="G1812" s="188"/>
      <c r="H1812" s="188"/>
      <c r="I1812" s="184">
        <v>677925</v>
      </c>
    </row>
    <row r="1813" spans="1:9">
      <c r="A1813" s="534"/>
      <c r="B1813" s="532"/>
      <c r="C1813" s="182">
        <v>44805</v>
      </c>
      <c r="D1813" s="183">
        <v>441844.19999999995</v>
      </c>
      <c r="E1813" s="182">
        <v>44805</v>
      </c>
      <c r="F1813" s="184">
        <v>196255.80000000002</v>
      </c>
      <c r="G1813" s="188"/>
      <c r="H1813" s="188"/>
      <c r="I1813" s="184">
        <v>759375</v>
      </c>
    </row>
    <row r="1814" spans="1:9">
      <c r="A1814" s="534"/>
      <c r="B1814" s="532"/>
      <c r="C1814" s="182">
        <v>44835</v>
      </c>
      <c r="D1814" s="183">
        <v>504737.10000000003</v>
      </c>
      <c r="E1814" s="182">
        <v>44835</v>
      </c>
      <c r="F1814" s="184">
        <v>236637.89999999997</v>
      </c>
      <c r="G1814" s="188"/>
      <c r="H1814" s="188"/>
      <c r="I1814" s="184">
        <v>624750</v>
      </c>
    </row>
    <row r="1815" spans="1:9">
      <c r="A1815" s="534"/>
      <c r="B1815" s="532"/>
      <c r="C1815" s="182">
        <v>44866</v>
      </c>
      <c r="D1815" s="183">
        <v>484634.10000000003</v>
      </c>
      <c r="E1815" s="182">
        <v>44866</v>
      </c>
      <c r="F1815" s="184">
        <v>257490.89999999997</v>
      </c>
      <c r="G1815" s="188"/>
      <c r="H1815" s="188"/>
      <c r="I1815" s="184">
        <v>616950</v>
      </c>
    </row>
    <row r="1816" spans="1:9">
      <c r="A1816" s="534"/>
      <c r="B1816" s="532"/>
      <c r="C1816" s="182">
        <v>44896</v>
      </c>
      <c r="D1816" s="183">
        <v>395874.60000000003</v>
      </c>
      <c r="E1816" s="182">
        <v>44896</v>
      </c>
      <c r="F1816" s="184">
        <v>239675.39999999997</v>
      </c>
      <c r="G1816" s="188"/>
      <c r="H1816" s="188"/>
      <c r="I1816" s="184">
        <v>569325</v>
      </c>
    </row>
    <row r="1817" spans="1:9">
      <c r="A1817" s="534"/>
      <c r="B1817" s="532"/>
      <c r="C1817" s="182">
        <v>44927</v>
      </c>
      <c r="D1817" s="183">
        <v>425308.19999999995</v>
      </c>
      <c r="E1817" s="182">
        <v>44927</v>
      </c>
      <c r="F1817" s="184">
        <v>227116.80000000002</v>
      </c>
      <c r="G1817" s="188"/>
      <c r="H1817" s="188"/>
      <c r="I1817" s="184">
        <v>555225</v>
      </c>
    </row>
    <row r="1818" spans="1:9">
      <c r="A1818" s="534"/>
      <c r="B1818" s="532"/>
      <c r="C1818" s="182">
        <v>44958</v>
      </c>
      <c r="D1818" s="183">
        <v>385404.9</v>
      </c>
      <c r="E1818" s="182">
        <v>44958</v>
      </c>
      <c r="F1818" s="184">
        <v>213020.1</v>
      </c>
      <c r="G1818" s="188"/>
      <c r="H1818" s="188"/>
      <c r="I1818" s="184">
        <v>550200</v>
      </c>
    </row>
    <row r="1819" spans="1:9">
      <c r="A1819" s="534"/>
      <c r="B1819" s="532"/>
      <c r="C1819" s="182">
        <v>44986</v>
      </c>
      <c r="D1819" s="183">
        <v>706880.1</v>
      </c>
      <c r="E1819" s="182">
        <v>44986</v>
      </c>
      <c r="F1819" s="184">
        <v>78894.900000000009</v>
      </c>
      <c r="G1819" s="188"/>
      <c r="H1819" s="188"/>
      <c r="I1819" s="184">
        <v>585675</v>
      </c>
    </row>
    <row r="1820" spans="1:9">
      <c r="A1820" s="534"/>
      <c r="B1820" s="532"/>
      <c r="C1820" s="182">
        <v>45017</v>
      </c>
      <c r="D1820" s="183">
        <v>477565.80000000005</v>
      </c>
      <c r="E1820" s="182">
        <v>45017</v>
      </c>
      <c r="F1820" s="184">
        <v>205459.19999999998</v>
      </c>
      <c r="G1820" s="188"/>
      <c r="H1820" s="188"/>
      <c r="I1820" s="184">
        <v>639600</v>
      </c>
    </row>
    <row r="1821" spans="1:9">
      <c r="A1821" s="534"/>
      <c r="B1821" s="532"/>
      <c r="C1821" s="182">
        <v>45047</v>
      </c>
      <c r="D1821" s="183">
        <v>438055.19999999995</v>
      </c>
      <c r="E1821" s="182">
        <v>45047</v>
      </c>
      <c r="F1821" s="184">
        <v>188569.80000000002</v>
      </c>
      <c r="G1821" s="188"/>
      <c r="H1821" s="188"/>
      <c r="I1821" s="184">
        <v>646950</v>
      </c>
    </row>
    <row r="1822" spans="1:9">
      <c r="A1822" s="534"/>
      <c r="B1822" s="532"/>
      <c r="C1822" s="182">
        <v>45078</v>
      </c>
      <c r="D1822" s="183">
        <v>612852</v>
      </c>
      <c r="E1822" s="182">
        <v>45078</v>
      </c>
      <c r="F1822" s="184">
        <v>317673</v>
      </c>
      <c r="G1822" s="188"/>
      <c r="H1822" s="188"/>
      <c r="I1822" s="184">
        <v>638175</v>
      </c>
    </row>
    <row r="1823" spans="1:9">
      <c r="A1823" s="534"/>
      <c r="B1823" s="532"/>
      <c r="C1823" s="182">
        <v>45108</v>
      </c>
      <c r="D1823" s="183">
        <v>526198.5</v>
      </c>
      <c r="E1823" s="182">
        <v>45108</v>
      </c>
      <c r="F1823" s="184">
        <v>247576.5</v>
      </c>
      <c r="G1823" s="188"/>
      <c r="H1823" s="188"/>
      <c r="I1823" s="184">
        <v>630900</v>
      </c>
    </row>
    <row r="1824" spans="1:9">
      <c r="A1824" s="534"/>
      <c r="B1824" s="532"/>
      <c r="C1824" s="182">
        <v>45139</v>
      </c>
      <c r="D1824" s="183">
        <v>477565.80000000005</v>
      </c>
      <c r="E1824" s="182">
        <v>45139</v>
      </c>
      <c r="F1824" s="184">
        <v>205459.19999999998</v>
      </c>
      <c r="G1824" s="188"/>
      <c r="H1824" s="188"/>
      <c r="I1824" s="184">
        <v>690525</v>
      </c>
    </row>
    <row r="1825" spans="1:9">
      <c r="A1825" s="534"/>
      <c r="B1825" s="533"/>
      <c r="C1825" s="182">
        <v>45170</v>
      </c>
      <c r="D1825" s="183">
        <v>491816.7</v>
      </c>
      <c r="E1825" s="182">
        <v>45170</v>
      </c>
      <c r="F1825" s="184">
        <v>123108.3</v>
      </c>
      <c r="G1825" s="188"/>
      <c r="H1825" s="188"/>
      <c r="I1825" s="184">
        <v>689175</v>
      </c>
    </row>
    <row r="1826" spans="1:9">
      <c r="A1826" s="534">
        <v>104</v>
      </c>
      <c r="B1826" s="531" t="s">
        <v>1014</v>
      </c>
      <c r="C1826" s="182">
        <v>44652</v>
      </c>
      <c r="D1826" s="183">
        <v>347605.2</v>
      </c>
      <c r="E1826" s="182">
        <v>44652</v>
      </c>
      <c r="F1826" s="184">
        <v>101494.8</v>
      </c>
      <c r="G1826" s="188"/>
      <c r="H1826" s="188"/>
      <c r="I1826" s="184">
        <v>213446</v>
      </c>
    </row>
    <row r="1827" spans="1:9">
      <c r="A1827" s="534"/>
      <c r="B1827" s="532"/>
      <c r="C1827" s="182">
        <v>44682</v>
      </c>
      <c r="D1827" s="183">
        <v>350302.80000000005</v>
      </c>
      <c r="E1827" s="182">
        <v>44682</v>
      </c>
      <c r="F1827" s="184">
        <v>106297.19999999998</v>
      </c>
      <c r="G1827" s="188"/>
      <c r="H1827" s="188"/>
      <c r="I1827" s="184">
        <v>173975.2</v>
      </c>
    </row>
    <row r="1828" spans="1:9">
      <c r="A1828" s="534"/>
      <c r="B1828" s="532"/>
      <c r="C1828" s="182">
        <v>44713</v>
      </c>
      <c r="D1828" s="183">
        <v>384856.2</v>
      </c>
      <c r="E1828" s="182">
        <v>44713</v>
      </c>
      <c r="F1828" s="184">
        <v>124093.8</v>
      </c>
      <c r="G1828" s="188"/>
      <c r="H1828" s="188"/>
      <c r="I1828" s="184">
        <v>112262.39999999999</v>
      </c>
    </row>
    <row r="1829" spans="1:9">
      <c r="A1829" s="534"/>
      <c r="B1829" s="532"/>
      <c r="C1829" s="182">
        <v>44743</v>
      </c>
      <c r="D1829" s="183">
        <v>355848.30000000005</v>
      </c>
      <c r="E1829" s="182">
        <v>44743</v>
      </c>
      <c r="F1829" s="184">
        <v>194501.69999999998</v>
      </c>
      <c r="G1829" s="188"/>
      <c r="H1829" s="188"/>
      <c r="I1829" s="184">
        <v>103208</v>
      </c>
    </row>
    <row r="1830" spans="1:9">
      <c r="A1830" s="534"/>
      <c r="B1830" s="532"/>
      <c r="C1830" s="182">
        <v>44774</v>
      </c>
      <c r="D1830" s="183">
        <v>368892.30000000005</v>
      </c>
      <c r="E1830" s="182">
        <v>44774</v>
      </c>
      <c r="F1830" s="184">
        <v>123257.69999999998</v>
      </c>
      <c r="G1830" s="188"/>
      <c r="H1830" s="188"/>
      <c r="I1830" s="184">
        <v>117782</v>
      </c>
    </row>
    <row r="1831" spans="1:9">
      <c r="A1831" s="534"/>
      <c r="B1831" s="532"/>
      <c r="C1831" s="182">
        <v>44805</v>
      </c>
      <c r="D1831" s="183">
        <v>370304.7</v>
      </c>
      <c r="E1831" s="182">
        <v>44805</v>
      </c>
      <c r="F1831" s="184">
        <v>120795.3</v>
      </c>
      <c r="G1831" s="188"/>
      <c r="H1831" s="188"/>
      <c r="I1831" s="184">
        <v>163898.4</v>
      </c>
    </row>
    <row r="1832" spans="1:9">
      <c r="A1832" s="534"/>
      <c r="B1832" s="532"/>
      <c r="C1832" s="182">
        <v>44835</v>
      </c>
      <c r="D1832" s="183">
        <v>322764.30000000005</v>
      </c>
      <c r="E1832" s="182">
        <v>44835</v>
      </c>
      <c r="F1832" s="184">
        <v>108335.69999999998</v>
      </c>
      <c r="G1832" s="188"/>
      <c r="H1832" s="188"/>
      <c r="I1832" s="184">
        <v>153238.79999999999</v>
      </c>
    </row>
    <row r="1833" spans="1:9">
      <c r="A1833" s="534"/>
      <c r="B1833" s="532"/>
      <c r="C1833" s="182">
        <v>44866</v>
      </c>
      <c r="D1833" s="183">
        <v>308959.80000000005</v>
      </c>
      <c r="E1833" s="182">
        <v>44866</v>
      </c>
      <c r="F1833" s="184">
        <v>115090.19999999998</v>
      </c>
      <c r="G1833" s="188"/>
      <c r="H1833" s="188"/>
      <c r="I1833" s="184">
        <v>211238.39999999999</v>
      </c>
    </row>
    <row r="1834" spans="1:9">
      <c r="A1834" s="534"/>
      <c r="B1834" s="532"/>
      <c r="C1834" s="182">
        <v>44896</v>
      </c>
      <c r="D1834" s="183">
        <v>325442.09999999998</v>
      </c>
      <c r="E1834" s="182">
        <v>44896</v>
      </c>
      <c r="F1834" s="184">
        <v>119457.90000000001</v>
      </c>
      <c r="G1834" s="188"/>
      <c r="H1834" s="188"/>
      <c r="I1834" s="184">
        <v>252316.4</v>
      </c>
    </row>
    <row r="1835" spans="1:9">
      <c r="A1835" s="534"/>
      <c r="B1835" s="532"/>
      <c r="C1835" s="182">
        <v>44927</v>
      </c>
      <c r="D1835" s="183">
        <v>298464</v>
      </c>
      <c r="E1835" s="182">
        <v>44927</v>
      </c>
      <c r="F1835" s="184">
        <v>107136</v>
      </c>
      <c r="G1835" s="188"/>
      <c r="H1835" s="188"/>
      <c r="I1835" s="184">
        <v>229443.8</v>
      </c>
    </row>
    <row r="1836" spans="1:9">
      <c r="A1836" s="534"/>
      <c r="B1836" s="532"/>
      <c r="C1836" s="182">
        <v>44958</v>
      </c>
      <c r="D1836" s="183">
        <v>322022.09999999998</v>
      </c>
      <c r="E1836" s="182">
        <v>44958</v>
      </c>
      <c r="F1836" s="184">
        <v>116577.90000000001</v>
      </c>
      <c r="G1836" s="188"/>
      <c r="H1836" s="188"/>
      <c r="I1836" s="184">
        <v>124625.60000000001</v>
      </c>
    </row>
    <row r="1837" spans="1:9">
      <c r="A1837" s="534"/>
      <c r="B1837" s="532"/>
      <c r="C1837" s="182">
        <v>44986</v>
      </c>
      <c r="D1837" s="183">
        <v>347451</v>
      </c>
      <c r="E1837" s="182">
        <v>44986</v>
      </c>
      <c r="F1837" s="184">
        <v>124749</v>
      </c>
      <c r="G1837" s="188"/>
      <c r="H1837" s="188"/>
      <c r="I1837" s="184">
        <v>103660.8</v>
      </c>
    </row>
    <row r="1838" spans="1:9">
      <c r="A1838" s="534"/>
      <c r="B1838" s="532"/>
      <c r="C1838" s="182">
        <v>45017</v>
      </c>
      <c r="D1838" s="183">
        <v>324104.40000000002</v>
      </c>
      <c r="E1838" s="182">
        <v>45017</v>
      </c>
      <c r="F1838" s="184">
        <v>171795.6</v>
      </c>
      <c r="G1838" s="188"/>
      <c r="H1838" s="188"/>
      <c r="I1838" s="184">
        <v>168864</v>
      </c>
    </row>
    <row r="1839" spans="1:9">
      <c r="A1839" s="534"/>
      <c r="B1839" s="532"/>
      <c r="C1839" s="182">
        <v>45047</v>
      </c>
      <c r="D1839" s="183">
        <v>361507.19999999995</v>
      </c>
      <c r="E1839" s="182">
        <v>45047</v>
      </c>
      <c r="F1839" s="184">
        <v>188542.80000000002</v>
      </c>
      <c r="G1839" s="188"/>
      <c r="H1839" s="188"/>
      <c r="I1839" s="184">
        <v>381753.2</v>
      </c>
    </row>
    <row r="1840" spans="1:9">
      <c r="A1840" s="534"/>
      <c r="B1840" s="532"/>
      <c r="C1840" s="182">
        <v>45078</v>
      </c>
      <c r="D1840" s="183">
        <v>331007.10000000003</v>
      </c>
      <c r="E1840" s="182">
        <v>45078</v>
      </c>
      <c r="F1840" s="184">
        <v>174492.89999999997</v>
      </c>
      <c r="G1840" s="188"/>
      <c r="H1840" s="188"/>
      <c r="I1840" s="184">
        <v>588000</v>
      </c>
    </row>
    <row r="1841" spans="1:9">
      <c r="A1841" s="534"/>
      <c r="B1841" s="532"/>
      <c r="C1841" s="182">
        <v>45108</v>
      </c>
      <c r="D1841" s="183">
        <v>355848.30000000005</v>
      </c>
      <c r="E1841" s="182">
        <v>45108</v>
      </c>
      <c r="F1841" s="184">
        <v>194501.69999999998</v>
      </c>
      <c r="G1841" s="188"/>
      <c r="H1841" s="188"/>
      <c r="I1841" s="184">
        <v>585638.40000000002</v>
      </c>
    </row>
    <row r="1842" spans="1:9">
      <c r="A1842" s="534"/>
      <c r="B1842" s="532"/>
      <c r="C1842" s="182">
        <v>45139</v>
      </c>
      <c r="D1842" s="183">
        <v>324104.40000000002</v>
      </c>
      <c r="E1842" s="182">
        <v>45139</v>
      </c>
      <c r="F1842" s="184">
        <v>171795.6</v>
      </c>
      <c r="G1842" s="188"/>
      <c r="H1842" s="188"/>
      <c r="I1842" s="184"/>
    </row>
    <row r="1843" spans="1:9">
      <c r="A1843" s="534"/>
      <c r="B1843" s="533"/>
      <c r="C1843" s="182">
        <v>45170</v>
      </c>
      <c r="D1843" s="183">
        <v>271235.10000000003</v>
      </c>
      <c r="E1843" s="182">
        <v>45170</v>
      </c>
      <c r="F1843" s="184">
        <v>153864.89999999997</v>
      </c>
      <c r="G1843" s="188"/>
      <c r="H1843" s="188"/>
      <c r="I1843" s="184">
        <v>589099.19999999995</v>
      </c>
    </row>
    <row r="1844" spans="1:9">
      <c r="A1844" s="534">
        <v>105</v>
      </c>
      <c r="B1844" s="531" t="s">
        <v>1000</v>
      </c>
      <c r="C1844" s="182">
        <v>44652</v>
      </c>
      <c r="D1844" s="183">
        <v>217473.3</v>
      </c>
      <c r="E1844" s="182">
        <v>44652</v>
      </c>
      <c r="F1844" s="184">
        <v>14348.699999999999</v>
      </c>
      <c r="G1844" s="188"/>
      <c r="H1844" s="188"/>
      <c r="I1844" s="184">
        <v>85900.4</v>
      </c>
    </row>
    <row r="1845" spans="1:9">
      <c r="A1845" s="534"/>
      <c r="B1845" s="532"/>
      <c r="C1845" s="182">
        <v>44682</v>
      </c>
      <c r="D1845" s="183">
        <v>120359.7</v>
      </c>
      <c r="E1845" s="182">
        <v>44682</v>
      </c>
      <c r="F1845" s="184">
        <v>7422.3</v>
      </c>
      <c r="G1845" s="188"/>
      <c r="H1845" s="188"/>
      <c r="I1845" s="184">
        <v>59051.5</v>
      </c>
    </row>
    <row r="1846" spans="1:9">
      <c r="A1846" s="534"/>
      <c r="B1846" s="532"/>
      <c r="C1846" s="182">
        <v>44713</v>
      </c>
      <c r="D1846" s="183">
        <v>132634.79999999999</v>
      </c>
      <c r="E1846" s="182">
        <v>44713</v>
      </c>
      <c r="F1846" s="184">
        <v>10177.199999999999</v>
      </c>
      <c r="G1846" s="188"/>
      <c r="H1846" s="188"/>
      <c r="I1846" s="184">
        <v>31759.8</v>
      </c>
    </row>
    <row r="1847" spans="1:9">
      <c r="A1847" s="534"/>
      <c r="B1847" s="532"/>
      <c r="C1847" s="182">
        <v>44743</v>
      </c>
      <c r="D1847" s="183">
        <v>247857.59999999998</v>
      </c>
      <c r="E1847" s="182">
        <v>44743</v>
      </c>
      <c r="F1847" s="184">
        <v>73832.400000000009</v>
      </c>
      <c r="G1847" s="188"/>
      <c r="H1847" s="188"/>
      <c r="I1847" s="184">
        <v>34365.599999999999</v>
      </c>
    </row>
    <row r="1848" spans="1:9">
      <c r="A1848" s="534"/>
      <c r="B1848" s="532"/>
      <c r="C1848" s="182">
        <v>44774</v>
      </c>
      <c r="D1848" s="183">
        <v>233127</v>
      </c>
      <c r="E1848" s="182">
        <v>44774</v>
      </c>
      <c r="F1848" s="184">
        <v>18855</v>
      </c>
      <c r="G1848" s="188"/>
      <c r="H1848" s="188"/>
      <c r="I1848" s="184">
        <v>36666</v>
      </c>
    </row>
    <row r="1849" spans="1:9">
      <c r="A1849" s="534"/>
      <c r="B1849" s="532"/>
      <c r="C1849" s="182">
        <v>44805</v>
      </c>
      <c r="D1849" s="183">
        <v>297625.5</v>
      </c>
      <c r="E1849" s="182">
        <v>44805</v>
      </c>
      <c r="F1849" s="184">
        <v>21172.5</v>
      </c>
      <c r="G1849" s="188"/>
      <c r="H1849" s="188"/>
      <c r="I1849" s="184">
        <v>47370.5</v>
      </c>
    </row>
    <row r="1850" spans="1:9">
      <c r="A1850" s="534"/>
      <c r="B1850" s="532"/>
      <c r="C1850" s="182">
        <v>44835</v>
      </c>
      <c r="D1850" s="183">
        <v>235136.7</v>
      </c>
      <c r="E1850" s="182">
        <v>44835</v>
      </c>
      <c r="F1850" s="184">
        <v>13101.300000000001</v>
      </c>
      <c r="G1850" s="188"/>
      <c r="H1850" s="188"/>
      <c r="I1850" s="184">
        <v>51628.9</v>
      </c>
    </row>
    <row r="1851" spans="1:9">
      <c r="A1851" s="534"/>
      <c r="B1851" s="532"/>
      <c r="C1851" s="182">
        <v>44866</v>
      </c>
      <c r="D1851" s="183">
        <v>189334.8</v>
      </c>
      <c r="E1851" s="182">
        <v>44866</v>
      </c>
      <c r="F1851" s="184">
        <v>8809.1999999999989</v>
      </c>
      <c r="G1851" s="188"/>
      <c r="H1851" s="188"/>
      <c r="I1851" s="184">
        <v>51620.800000000003</v>
      </c>
    </row>
    <row r="1852" spans="1:9">
      <c r="A1852" s="534"/>
      <c r="B1852" s="532"/>
      <c r="C1852" s="182">
        <v>44896</v>
      </c>
      <c r="D1852" s="183">
        <v>136728</v>
      </c>
      <c r="E1852" s="182">
        <v>44896</v>
      </c>
      <c r="F1852" s="184">
        <v>8964</v>
      </c>
      <c r="G1852" s="188"/>
      <c r="H1852" s="188"/>
      <c r="I1852" s="184">
        <v>47895.199999999997</v>
      </c>
    </row>
    <row r="1853" spans="1:9">
      <c r="A1853" s="534"/>
      <c r="B1853" s="532"/>
      <c r="C1853" s="182">
        <v>44927</v>
      </c>
      <c r="D1853" s="183">
        <v>19436.399999999994</v>
      </c>
      <c r="E1853" s="182">
        <v>44927</v>
      </c>
      <c r="F1853" s="184">
        <v>163425.60000000001</v>
      </c>
      <c r="G1853" s="188"/>
      <c r="H1853" s="188"/>
      <c r="I1853" s="184">
        <v>65347.1</v>
      </c>
    </row>
    <row r="1854" spans="1:9">
      <c r="A1854" s="534"/>
      <c r="B1854" s="532"/>
      <c r="C1854" s="182">
        <v>44958</v>
      </c>
      <c r="D1854" s="183">
        <v>42957</v>
      </c>
      <c r="E1854" s="182">
        <v>44958</v>
      </c>
      <c r="F1854" s="184">
        <v>157527</v>
      </c>
      <c r="G1854" s="188"/>
      <c r="H1854" s="188"/>
      <c r="I1854" s="184">
        <v>45729</v>
      </c>
    </row>
    <row r="1855" spans="1:9">
      <c r="A1855" s="534"/>
      <c r="B1855" s="532"/>
      <c r="C1855" s="182">
        <v>44986</v>
      </c>
      <c r="D1855" s="183">
        <v>98660.7</v>
      </c>
      <c r="E1855" s="182">
        <v>44986</v>
      </c>
      <c r="F1855" s="184">
        <v>113739.3</v>
      </c>
      <c r="G1855" s="188"/>
      <c r="H1855" s="188"/>
      <c r="I1855" s="184">
        <v>60636</v>
      </c>
    </row>
    <row r="1856" spans="1:9">
      <c r="A1856" s="534"/>
      <c r="B1856" s="532"/>
      <c r="C1856" s="182">
        <v>45017</v>
      </c>
      <c r="D1856" s="183">
        <v>184373.4</v>
      </c>
      <c r="E1856" s="182">
        <v>45017</v>
      </c>
      <c r="F1856" s="184">
        <v>73038.600000000006</v>
      </c>
      <c r="G1856" s="188"/>
      <c r="H1856" s="188"/>
      <c r="I1856" s="184">
        <v>140695</v>
      </c>
    </row>
    <row r="1857" spans="1:9">
      <c r="A1857" s="534"/>
      <c r="B1857" s="532"/>
      <c r="C1857" s="182">
        <v>45047</v>
      </c>
      <c r="D1857" s="183">
        <v>109348.79999999999</v>
      </c>
      <c r="E1857" s="182">
        <v>45047</v>
      </c>
      <c r="F1857" s="184">
        <v>37267.200000000004</v>
      </c>
      <c r="G1857" s="188"/>
      <c r="H1857" s="188"/>
      <c r="I1857" s="184">
        <v>79092</v>
      </c>
    </row>
    <row r="1858" spans="1:9">
      <c r="A1858" s="534"/>
      <c r="B1858" s="532"/>
      <c r="C1858" s="182">
        <v>45078</v>
      </c>
      <c r="D1858" s="183">
        <v>98831.7</v>
      </c>
      <c r="E1858" s="182">
        <v>45078</v>
      </c>
      <c r="F1858" s="184">
        <v>101886.3</v>
      </c>
      <c r="G1858" s="188"/>
      <c r="H1858" s="188"/>
      <c r="I1858" s="184">
        <v>74874.8</v>
      </c>
    </row>
    <row r="1859" spans="1:9">
      <c r="A1859" s="534"/>
      <c r="B1859" s="532"/>
      <c r="C1859" s="182">
        <v>45108</v>
      </c>
      <c r="D1859" s="183">
        <v>247857.59999999998</v>
      </c>
      <c r="E1859" s="182">
        <v>45108</v>
      </c>
      <c r="F1859" s="184">
        <v>73832.400000000009</v>
      </c>
      <c r="G1859" s="188"/>
      <c r="H1859" s="188"/>
      <c r="I1859" s="184">
        <v>65762.100000000006</v>
      </c>
    </row>
    <row r="1860" spans="1:9">
      <c r="A1860" s="534"/>
      <c r="B1860" s="532"/>
      <c r="C1860" s="182">
        <v>45139</v>
      </c>
      <c r="D1860" s="183">
        <v>184373.4</v>
      </c>
      <c r="E1860" s="182">
        <v>45139</v>
      </c>
      <c r="F1860" s="184">
        <v>73038.600000000006</v>
      </c>
      <c r="G1860" s="188"/>
      <c r="H1860" s="188"/>
      <c r="I1860" s="184">
        <v>53322.3</v>
      </c>
    </row>
    <row r="1861" spans="1:9">
      <c r="A1861" s="534"/>
      <c r="B1861" s="533"/>
      <c r="C1861" s="182">
        <v>45170</v>
      </c>
      <c r="D1861" s="183">
        <v>230493.4</v>
      </c>
      <c r="E1861" s="182">
        <v>45170</v>
      </c>
      <c r="F1861" s="184">
        <v>146865.60000000001</v>
      </c>
      <c r="G1861" s="188"/>
      <c r="H1861" s="188"/>
      <c r="I1861" s="184">
        <v>43983.8</v>
      </c>
    </row>
    <row r="1862" spans="1:9">
      <c r="A1862" s="534">
        <v>106</v>
      </c>
      <c r="B1862" s="531" t="s">
        <v>977</v>
      </c>
      <c r="C1862" s="182">
        <v>44652</v>
      </c>
      <c r="D1862" s="183">
        <v>1837028.8000000003</v>
      </c>
      <c r="E1862" s="182">
        <v>44652</v>
      </c>
      <c r="F1862" s="184">
        <v>1293271.1999999997</v>
      </c>
      <c r="G1862" s="188"/>
      <c r="H1862" s="188"/>
      <c r="I1862" s="184">
        <v>512100</v>
      </c>
    </row>
    <row r="1863" spans="1:9">
      <c r="A1863" s="534"/>
      <c r="B1863" s="532"/>
      <c r="C1863" s="182">
        <v>44682</v>
      </c>
      <c r="D1863" s="183">
        <v>1872182.9000000001</v>
      </c>
      <c r="E1863" s="182">
        <v>44682</v>
      </c>
      <c r="F1863" s="184">
        <v>1258127.0999999999</v>
      </c>
      <c r="G1863" s="188"/>
      <c r="H1863" s="188"/>
      <c r="I1863" s="184">
        <v>405000</v>
      </c>
    </row>
    <row r="1864" spans="1:9">
      <c r="A1864" s="534"/>
      <c r="B1864" s="532"/>
      <c r="C1864" s="182">
        <v>44713</v>
      </c>
      <c r="D1864" s="183">
        <v>1845982</v>
      </c>
      <c r="E1864" s="182">
        <v>44713</v>
      </c>
      <c r="F1864" s="184">
        <v>1302318</v>
      </c>
      <c r="G1864" s="188"/>
      <c r="H1864" s="188"/>
      <c r="I1864" s="184">
        <v>392100</v>
      </c>
    </row>
    <row r="1865" spans="1:9">
      <c r="A1865" s="534"/>
      <c r="B1865" s="532"/>
      <c r="C1865" s="182">
        <v>44743</v>
      </c>
      <c r="D1865" s="183">
        <v>1455058.5</v>
      </c>
      <c r="E1865" s="182">
        <v>44743</v>
      </c>
      <c r="F1865" s="184">
        <v>1123231.5</v>
      </c>
      <c r="G1865" s="188"/>
      <c r="H1865" s="188"/>
      <c r="I1865" s="184">
        <v>437250</v>
      </c>
    </row>
    <row r="1866" spans="1:9">
      <c r="A1866" s="534"/>
      <c r="B1866" s="532"/>
      <c r="C1866" s="182">
        <v>44774</v>
      </c>
      <c r="D1866" s="183">
        <v>1358021.5</v>
      </c>
      <c r="E1866" s="182">
        <v>44774</v>
      </c>
      <c r="F1866" s="184">
        <v>980068.5</v>
      </c>
      <c r="G1866" s="188"/>
      <c r="H1866" s="188"/>
      <c r="I1866" s="184">
        <v>448050</v>
      </c>
    </row>
    <row r="1867" spans="1:9">
      <c r="A1867" s="534"/>
      <c r="B1867" s="532"/>
      <c r="C1867" s="182">
        <v>44805</v>
      </c>
      <c r="D1867" s="183">
        <v>1151939.2999999998</v>
      </c>
      <c r="E1867" s="182">
        <v>44805</v>
      </c>
      <c r="F1867" s="184">
        <v>783560.70000000007</v>
      </c>
      <c r="G1867" s="188"/>
      <c r="H1867" s="188"/>
      <c r="I1867" s="184">
        <v>435450</v>
      </c>
    </row>
    <row r="1868" spans="1:9">
      <c r="A1868" s="534"/>
      <c r="B1868" s="532"/>
      <c r="C1868" s="182">
        <v>44835</v>
      </c>
      <c r="D1868" s="183">
        <v>713123.20000000007</v>
      </c>
      <c r="E1868" s="182">
        <v>44835</v>
      </c>
      <c r="F1868" s="184">
        <v>517186.79999999993</v>
      </c>
      <c r="G1868" s="188"/>
      <c r="H1868" s="188"/>
      <c r="I1868" s="184">
        <v>412050</v>
      </c>
    </row>
    <row r="1869" spans="1:9">
      <c r="A1869" s="534"/>
      <c r="B1869" s="532"/>
      <c r="C1869" s="182">
        <v>44866</v>
      </c>
      <c r="D1869" s="183">
        <v>695321.89999999991</v>
      </c>
      <c r="E1869" s="182">
        <v>44866</v>
      </c>
      <c r="F1869" s="184">
        <v>465578.10000000003</v>
      </c>
      <c r="G1869" s="188"/>
      <c r="H1869" s="188"/>
      <c r="I1869" s="184">
        <v>441150</v>
      </c>
    </row>
    <row r="1870" spans="1:9">
      <c r="A1870" s="534"/>
      <c r="B1870" s="532"/>
      <c r="C1870" s="182">
        <v>44896</v>
      </c>
      <c r="D1870" s="183">
        <v>509941.70000000007</v>
      </c>
      <c r="E1870" s="182">
        <v>44896</v>
      </c>
      <c r="F1870" s="184">
        <v>340548.29999999993</v>
      </c>
      <c r="G1870" s="188"/>
      <c r="H1870" s="188"/>
      <c r="I1870" s="184">
        <v>431250</v>
      </c>
    </row>
    <row r="1871" spans="1:9">
      <c r="A1871" s="534"/>
      <c r="B1871" s="532"/>
      <c r="C1871" s="182">
        <v>44927</v>
      </c>
      <c r="D1871" s="183">
        <v>1311653.2999999998</v>
      </c>
      <c r="E1871" s="182">
        <v>44927</v>
      </c>
      <c r="F1871" s="184">
        <v>891056.70000000007</v>
      </c>
      <c r="G1871" s="188"/>
      <c r="H1871" s="188"/>
      <c r="I1871" s="184">
        <v>444600</v>
      </c>
    </row>
    <row r="1872" spans="1:9">
      <c r="A1872" s="534"/>
      <c r="B1872" s="532"/>
      <c r="C1872" s="182">
        <v>44958</v>
      </c>
      <c r="D1872" s="183">
        <v>1354755.7000000002</v>
      </c>
      <c r="E1872" s="182">
        <v>44958</v>
      </c>
      <c r="F1872" s="184">
        <v>928194.29999999993</v>
      </c>
      <c r="G1872" s="188"/>
      <c r="H1872" s="188"/>
      <c r="I1872" s="184">
        <v>389550</v>
      </c>
    </row>
    <row r="1873" spans="1:9">
      <c r="A1873" s="534"/>
      <c r="B1873" s="532"/>
      <c r="C1873" s="182">
        <v>44986</v>
      </c>
      <c r="D1873" s="183">
        <v>1828285.0999999999</v>
      </c>
      <c r="E1873" s="182">
        <v>44986</v>
      </c>
      <c r="F1873" s="184">
        <v>1181754.9000000001</v>
      </c>
      <c r="G1873" s="188"/>
      <c r="H1873" s="188"/>
      <c r="I1873" s="184">
        <v>363300</v>
      </c>
    </row>
    <row r="1874" spans="1:9">
      <c r="A1874" s="534"/>
      <c r="B1874" s="532"/>
      <c r="C1874" s="182">
        <v>45017</v>
      </c>
      <c r="D1874" s="183">
        <v>1969947.8000000003</v>
      </c>
      <c r="E1874" s="182">
        <v>45017</v>
      </c>
      <c r="F1874" s="184">
        <v>1489462.1999999997</v>
      </c>
      <c r="G1874" s="188"/>
      <c r="H1874" s="188"/>
      <c r="I1874" s="184">
        <v>413100</v>
      </c>
    </row>
    <row r="1875" spans="1:9">
      <c r="A1875" s="534"/>
      <c r="B1875" s="532"/>
      <c r="C1875" s="182">
        <v>45047</v>
      </c>
      <c r="D1875" s="183">
        <v>2088494.8000000003</v>
      </c>
      <c r="E1875" s="182">
        <v>45047</v>
      </c>
      <c r="F1875" s="184">
        <v>1604095.1999999997</v>
      </c>
      <c r="G1875" s="188"/>
      <c r="H1875" s="188"/>
      <c r="I1875" s="184">
        <v>450600</v>
      </c>
    </row>
    <row r="1876" spans="1:9">
      <c r="A1876" s="534"/>
      <c r="B1876" s="532"/>
      <c r="C1876" s="182">
        <v>45078</v>
      </c>
      <c r="D1876" s="183">
        <v>1975592.5</v>
      </c>
      <c r="E1876" s="182">
        <v>45078</v>
      </c>
      <c r="F1876" s="184">
        <v>1539517.5</v>
      </c>
      <c r="G1876" s="188"/>
      <c r="H1876" s="188"/>
      <c r="I1876" s="184">
        <v>458550</v>
      </c>
    </row>
    <row r="1877" spans="1:9">
      <c r="A1877" s="534"/>
      <c r="B1877" s="532"/>
      <c r="C1877" s="182">
        <v>45108</v>
      </c>
      <c r="D1877" s="183">
        <v>1455058.5</v>
      </c>
      <c r="E1877" s="182">
        <v>45108</v>
      </c>
      <c r="F1877" s="184">
        <v>1123231.5</v>
      </c>
      <c r="G1877" s="188"/>
      <c r="H1877" s="188"/>
      <c r="I1877" s="184">
        <v>507127.5</v>
      </c>
    </row>
    <row r="1878" spans="1:9">
      <c r="A1878" s="534"/>
      <c r="B1878" s="532"/>
      <c r="C1878" s="182">
        <v>45139</v>
      </c>
      <c r="D1878" s="183">
        <v>1969947.8000000003</v>
      </c>
      <c r="E1878" s="182">
        <v>45139</v>
      </c>
      <c r="F1878" s="184">
        <v>1489462.1999999997</v>
      </c>
      <c r="G1878" s="188"/>
      <c r="H1878" s="188"/>
      <c r="I1878" s="184">
        <v>453750</v>
      </c>
    </row>
    <row r="1879" spans="1:9">
      <c r="A1879" s="534"/>
      <c r="B1879" s="533"/>
      <c r="C1879" s="182">
        <v>45170</v>
      </c>
      <c r="D1879" s="183">
        <v>1395005</v>
      </c>
      <c r="E1879" s="182">
        <v>45170</v>
      </c>
      <c r="F1879" s="184">
        <v>1075095</v>
      </c>
      <c r="G1879" s="188"/>
      <c r="H1879" s="188"/>
      <c r="I1879" s="184">
        <v>494850</v>
      </c>
    </row>
    <row r="1880" spans="1:9">
      <c r="A1880" s="534">
        <v>107</v>
      </c>
      <c r="B1880" s="531" t="s">
        <v>972</v>
      </c>
      <c r="C1880" s="182">
        <v>44652</v>
      </c>
      <c r="D1880" s="183">
        <v>350398.80000000005</v>
      </c>
      <c r="E1880" s="182">
        <v>44652</v>
      </c>
      <c r="F1880" s="184">
        <v>165661.19999999998</v>
      </c>
      <c r="G1880" s="188"/>
      <c r="H1880" s="188"/>
      <c r="I1880" s="184">
        <v>140332.22</v>
      </c>
    </row>
    <row r="1881" spans="1:9">
      <c r="A1881" s="534"/>
      <c r="B1881" s="532"/>
      <c r="C1881" s="182">
        <v>44682</v>
      </c>
      <c r="D1881" s="183">
        <v>362474.10000000003</v>
      </c>
      <c r="E1881" s="182">
        <v>44682</v>
      </c>
      <c r="F1881" s="184">
        <v>167895.89999999997</v>
      </c>
      <c r="G1881" s="188"/>
      <c r="H1881" s="188"/>
      <c r="I1881" s="184">
        <v>145170.57999999999</v>
      </c>
    </row>
    <row r="1882" spans="1:9">
      <c r="A1882" s="534"/>
      <c r="B1882" s="532"/>
      <c r="C1882" s="182">
        <v>44713</v>
      </c>
      <c r="D1882" s="183">
        <v>384672.60000000003</v>
      </c>
      <c r="E1882" s="182">
        <v>44713</v>
      </c>
      <c r="F1882" s="184">
        <v>174587.39999999997</v>
      </c>
      <c r="G1882" s="188"/>
      <c r="H1882" s="188"/>
      <c r="I1882" s="184">
        <v>145512.35</v>
      </c>
    </row>
    <row r="1883" spans="1:9">
      <c r="A1883" s="534"/>
      <c r="B1883" s="532"/>
      <c r="C1883" s="182">
        <v>44743</v>
      </c>
      <c r="D1883" s="183">
        <v>304837.19999999995</v>
      </c>
      <c r="E1883" s="182">
        <v>44743</v>
      </c>
      <c r="F1883" s="184">
        <v>195382.80000000002</v>
      </c>
      <c r="G1883" s="188"/>
      <c r="H1883" s="188"/>
      <c r="I1883" s="184">
        <v>131377.68</v>
      </c>
    </row>
    <row r="1884" spans="1:9">
      <c r="A1884" s="534"/>
      <c r="B1884" s="532"/>
      <c r="C1884" s="182">
        <v>44774</v>
      </c>
      <c r="D1884" s="183">
        <v>189446.40000000002</v>
      </c>
      <c r="E1884" s="182">
        <v>44774</v>
      </c>
      <c r="F1884" s="184">
        <v>82893.599999999991</v>
      </c>
      <c r="G1884" s="188"/>
      <c r="H1884" s="188"/>
      <c r="I1884" s="184">
        <v>153259.25</v>
      </c>
    </row>
    <row r="1885" spans="1:9">
      <c r="A1885" s="534"/>
      <c r="B1885" s="532"/>
      <c r="C1885" s="182">
        <v>44805</v>
      </c>
      <c r="D1885" s="183">
        <v>266454.90000000002</v>
      </c>
      <c r="E1885" s="182">
        <v>44805</v>
      </c>
      <c r="F1885" s="184">
        <v>102815.09999999999</v>
      </c>
      <c r="G1885" s="188"/>
      <c r="H1885" s="188"/>
      <c r="I1885" s="184">
        <v>153070.54</v>
      </c>
    </row>
    <row r="1886" spans="1:9">
      <c r="A1886" s="534"/>
      <c r="B1886" s="532"/>
      <c r="C1886" s="182">
        <v>44835</v>
      </c>
      <c r="D1886" s="183">
        <v>254006.09999999998</v>
      </c>
      <c r="E1886" s="182">
        <v>44835</v>
      </c>
      <c r="F1886" s="184">
        <v>101043.90000000001</v>
      </c>
      <c r="G1886" s="188"/>
      <c r="H1886" s="188"/>
      <c r="I1886" s="184">
        <v>127305.8</v>
      </c>
    </row>
    <row r="1887" spans="1:9">
      <c r="A1887" s="534"/>
      <c r="B1887" s="532"/>
      <c r="C1887" s="182">
        <v>44866</v>
      </c>
      <c r="D1887" s="183">
        <v>165393.90000000002</v>
      </c>
      <c r="E1887" s="182">
        <v>44866</v>
      </c>
      <c r="F1887" s="184">
        <v>70946.099999999991</v>
      </c>
      <c r="G1887" s="188"/>
      <c r="H1887" s="188"/>
      <c r="I1887" s="184">
        <v>141796.79999999999</v>
      </c>
    </row>
    <row r="1888" spans="1:9">
      <c r="A1888" s="534"/>
      <c r="B1888" s="532"/>
      <c r="C1888" s="182">
        <v>44896</v>
      </c>
      <c r="D1888" s="183">
        <v>185980.5</v>
      </c>
      <c r="E1888" s="182">
        <v>44896</v>
      </c>
      <c r="F1888" s="184">
        <v>72409.5</v>
      </c>
      <c r="G1888" s="188"/>
      <c r="H1888" s="188"/>
      <c r="I1888" s="184">
        <v>144414.78</v>
      </c>
    </row>
    <row r="1889" spans="1:9">
      <c r="A1889" s="534"/>
      <c r="B1889" s="532"/>
      <c r="C1889" s="182">
        <v>44927</v>
      </c>
      <c r="D1889" s="183">
        <v>276999.30000000005</v>
      </c>
      <c r="E1889" s="182">
        <v>44927</v>
      </c>
      <c r="F1889" s="184">
        <v>113330.69999999998</v>
      </c>
      <c r="G1889" s="188"/>
      <c r="H1889" s="188"/>
      <c r="I1889" s="184">
        <v>148489.85999999999</v>
      </c>
    </row>
    <row r="1890" spans="1:9">
      <c r="A1890" s="534"/>
      <c r="B1890" s="532"/>
      <c r="C1890" s="182">
        <v>44958</v>
      </c>
      <c r="D1890" s="183">
        <v>223058.7</v>
      </c>
      <c r="E1890" s="182">
        <v>44958</v>
      </c>
      <c r="F1890" s="184">
        <v>109311.3</v>
      </c>
      <c r="G1890" s="188"/>
      <c r="H1890" s="188"/>
      <c r="I1890" s="184">
        <v>141040.04999999999</v>
      </c>
    </row>
    <row r="1891" spans="1:9">
      <c r="A1891" s="534"/>
      <c r="B1891" s="532"/>
      <c r="C1891" s="182">
        <v>44986</v>
      </c>
      <c r="D1891" s="183">
        <v>399557.7</v>
      </c>
      <c r="E1891" s="182">
        <v>44986</v>
      </c>
      <c r="F1891" s="184">
        <v>115332.3</v>
      </c>
      <c r="G1891" s="188"/>
      <c r="H1891" s="188"/>
      <c r="I1891" s="184">
        <v>101292.52</v>
      </c>
    </row>
    <row r="1892" spans="1:9">
      <c r="A1892" s="534"/>
      <c r="B1892" s="532"/>
      <c r="C1892" s="182">
        <v>45017</v>
      </c>
      <c r="D1892" s="183">
        <v>262686.60000000003</v>
      </c>
      <c r="E1892" s="182">
        <v>45017</v>
      </c>
      <c r="F1892" s="184">
        <v>218903.39999999997</v>
      </c>
      <c r="G1892" s="188"/>
      <c r="H1892" s="188"/>
      <c r="I1892" s="184">
        <v>118516.44</v>
      </c>
    </row>
    <row r="1893" spans="1:9">
      <c r="A1893" s="534"/>
      <c r="B1893" s="532"/>
      <c r="C1893" s="182">
        <v>45047</v>
      </c>
      <c r="D1893" s="183">
        <v>378396.9</v>
      </c>
      <c r="E1893" s="182">
        <v>45047</v>
      </c>
      <c r="F1893" s="184">
        <v>245033.1</v>
      </c>
      <c r="G1893" s="188"/>
      <c r="H1893" s="188"/>
      <c r="I1893" s="184">
        <v>127094.24</v>
      </c>
    </row>
    <row r="1894" spans="1:9">
      <c r="A1894" s="534"/>
      <c r="B1894" s="532"/>
      <c r="C1894" s="182">
        <v>45078</v>
      </c>
      <c r="D1894" s="183">
        <v>354069</v>
      </c>
      <c r="E1894" s="182">
        <v>45078</v>
      </c>
      <c r="F1894" s="184">
        <v>224991</v>
      </c>
      <c r="G1894" s="188"/>
      <c r="H1894" s="188"/>
      <c r="I1894" s="184">
        <v>104321.44</v>
      </c>
    </row>
    <row r="1895" spans="1:9">
      <c r="A1895" s="534"/>
      <c r="B1895" s="532"/>
      <c r="C1895" s="182">
        <v>45108</v>
      </c>
      <c r="D1895" s="183">
        <v>304837.19999999995</v>
      </c>
      <c r="E1895" s="182">
        <v>45108</v>
      </c>
      <c r="F1895" s="184">
        <v>195382.80000000002</v>
      </c>
      <c r="G1895" s="188"/>
      <c r="H1895" s="188"/>
      <c r="I1895" s="184">
        <v>135359.70000000001</v>
      </c>
    </row>
    <row r="1896" spans="1:9">
      <c r="A1896" s="534"/>
      <c r="B1896" s="532"/>
      <c r="C1896" s="182">
        <v>45139</v>
      </c>
      <c r="D1896" s="183">
        <v>262686.60000000003</v>
      </c>
      <c r="E1896" s="182">
        <v>45139</v>
      </c>
      <c r="F1896" s="184">
        <v>218903.39999999997</v>
      </c>
      <c r="G1896" s="188"/>
      <c r="H1896" s="188"/>
      <c r="I1896" s="184">
        <v>127741.4</v>
      </c>
    </row>
    <row r="1897" spans="1:9">
      <c r="A1897" s="534"/>
      <c r="B1897" s="533"/>
      <c r="C1897" s="182">
        <v>45170</v>
      </c>
      <c r="D1897" s="183">
        <v>216425.69999999998</v>
      </c>
      <c r="E1897" s="182">
        <v>45170</v>
      </c>
      <c r="F1897" s="184">
        <v>139254.30000000002</v>
      </c>
      <c r="G1897" s="188"/>
      <c r="H1897" s="188"/>
      <c r="I1897" s="184">
        <v>141824.20000000001</v>
      </c>
    </row>
    <row r="1898" spans="1:9">
      <c r="A1898" s="534">
        <v>108</v>
      </c>
      <c r="B1898" s="531" t="s">
        <v>971</v>
      </c>
      <c r="C1898" s="182">
        <v>44652</v>
      </c>
      <c r="D1898" s="183">
        <v>270969</v>
      </c>
      <c r="E1898" s="182">
        <v>44652</v>
      </c>
      <c r="F1898" s="184">
        <v>80631</v>
      </c>
      <c r="G1898" s="188"/>
      <c r="H1898" s="188"/>
      <c r="I1898" s="184">
        <v>212652</v>
      </c>
    </row>
    <row r="1899" spans="1:9">
      <c r="A1899" s="534"/>
      <c r="B1899" s="532"/>
      <c r="C1899" s="182">
        <v>44682</v>
      </c>
      <c r="D1899" s="183">
        <v>402027.30000000005</v>
      </c>
      <c r="E1899" s="182">
        <v>44682</v>
      </c>
      <c r="F1899" s="184">
        <v>109172.69999999998</v>
      </c>
      <c r="G1899" s="188"/>
      <c r="H1899" s="188"/>
      <c r="I1899" s="184">
        <v>318843</v>
      </c>
    </row>
    <row r="1900" spans="1:9">
      <c r="A1900" s="534"/>
      <c r="B1900" s="532"/>
      <c r="C1900" s="182">
        <v>44713</v>
      </c>
      <c r="D1900" s="183">
        <v>359097.9</v>
      </c>
      <c r="E1900" s="182">
        <v>44713</v>
      </c>
      <c r="F1900" s="184">
        <v>117152.09999999999</v>
      </c>
      <c r="G1900" s="188"/>
      <c r="H1900" s="188"/>
      <c r="I1900" s="184">
        <v>200434.5</v>
      </c>
    </row>
    <row r="1901" spans="1:9">
      <c r="A1901" s="534"/>
      <c r="B1901" s="532"/>
      <c r="C1901" s="182">
        <v>44743</v>
      </c>
      <c r="D1901" s="183">
        <v>129509.70000000001</v>
      </c>
      <c r="E1901" s="182">
        <v>44743</v>
      </c>
      <c r="F1901" s="184">
        <v>58290.299999999996</v>
      </c>
      <c r="G1901" s="188"/>
      <c r="H1901" s="188"/>
      <c r="I1901" s="184">
        <v>256088.25</v>
      </c>
    </row>
    <row r="1902" spans="1:9">
      <c r="A1902" s="534"/>
      <c r="B1902" s="532"/>
      <c r="C1902" s="182">
        <v>44774</v>
      </c>
      <c r="D1902" s="183">
        <v>297135</v>
      </c>
      <c r="E1902" s="182">
        <v>44774</v>
      </c>
      <c r="F1902" s="184">
        <v>190215</v>
      </c>
      <c r="G1902" s="188"/>
      <c r="H1902" s="188"/>
      <c r="I1902" s="184">
        <v>233145</v>
      </c>
    </row>
    <row r="1903" spans="1:9">
      <c r="A1903" s="534"/>
      <c r="B1903" s="532"/>
      <c r="C1903" s="182">
        <v>44805</v>
      </c>
      <c r="D1903" s="183">
        <v>203276.09999999998</v>
      </c>
      <c r="E1903" s="182">
        <v>44805</v>
      </c>
      <c r="F1903" s="184">
        <v>68823.900000000009</v>
      </c>
      <c r="G1903" s="188"/>
      <c r="H1903" s="188"/>
      <c r="I1903" s="184">
        <v>412681.5</v>
      </c>
    </row>
    <row r="1904" spans="1:9">
      <c r="A1904" s="534"/>
      <c r="B1904" s="532"/>
      <c r="C1904" s="182">
        <v>44835</v>
      </c>
      <c r="D1904" s="183">
        <v>371306.69999999995</v>
      </c>
      <c r="E1904" s="182">
        <v>44835</v>
      </c>
      <c r="F1904" s="184">
        <v>134493.30000000002</v>
      </c>
      <c r="G1904" s="188"/>
      <c r="H1904" s="188"/>
      <c r="I1904" s="184">
        <v>268933.5</v>
      </c>
    </row>
    <row r="1905" spans="1:9">
      <c r="A1905" s="534"/>
      <c r="B1905" s="532"/>
      <c r="C1905" s="182">
        <v>44866</v>
      </c>
      <c r="D1905" s="183">
        <v>258044.7</v>
      </c>
      <c r="E1905" s="182">
        <v>44866</v>
      </c>
      <c r="F1905" s="184">
        <v>86505.3</v>
      </c>
      <c r="G1905" s="188"/>
      <c r="H1905" s="188"/>
      <c r="I1905" s="184">
        <v>320240.25</v>
      </c>
    </row>
    <row r="1906" spans="1:9">
      <c r="A1906" s="534"/>
      <c r="B1906" s="532"/>
      <c r="C1906" s="182">
        <v>44896</v>
      </c>
      <c r="D1906" s="183">
        <v>325818</v>
      </c>
      <c r="E1906" s="182">
        <v>44896</v>
      </c>
      <c r="F1906" s="184">
        <v>97182</v>
      </c>
      <c r="G1906" s="188"/>
      <c r="H1906" s="188"/>
      <c r="I1906" s="184">
        <v>306355.5</v>
      </c>
    </row>
    <row r="1907" spans="1:9">
      <c r="A1907" s="534"/>
      <c r="B1907" s="532"/>
      <c r="C1907" s="182">
        <v>44927</v>
      </c>
      <c r="D1907" s="183">
        <v>256509.59999999998</v>
      </c>
      <c r="E1907" s="182">
        <v>44927</v>
      </c>
      <c r="F1907" s="184">
        <v>82040.400000000009</v>
      </c>
      <c r="G1907" s="188"/>
      <c r="H1907" s="188"/>
      <c r="I1907" s="184">
        <v>221587.5</v>
      </c>
    </row>
    <row r="1908" spans="1:9">
      <c r="A1908" s="534"/>
      <c r="B1908" s="532"/>
      <c r="C1908" s="182">
        <v>44958</v>
      </c>
      <c r="D1908" s="183">
        <v>164653.20000000001</v>
      </c>
      <c r="E1908" s="182">
        <v>44958</v>
      </c>
      <c r="F1908" s="184">
        <v>56746.799999999996</v>
      </c>
      <c r="G1908" s="188"/>
      <c r="H1908" s="188"/>
      <c r="I1908" s="184">
        <v>198321.75</v>
      </c>
    </row>
    <row r="1909" spans="1:9">
      <c r="A1909" s="534"/>
      <c r="B1909" s="532"/>
      <c r="C1909" s="182">
        <v>44986</v>
      </c>
      <c r="D1909" s="183">
        <v>257819.7</v>
      </c>
      <c r="E1909" s="182">
        <v>44986</v>
      </c>
      <c r="F1909" s="184">
        <v>66030.3</v>
      </c>
      <c r="G1909" s="188"/>
      <c r="H1909" s="188"/>
      <c r="I1909" s="184">
        <v>306600</v>
      </c>
    </row>
    <row r="1910" spans="1:9">
      <c r="A1910" s="534"/>
      <c r="B1910" s="532"/>
      <c r="C1910" s="182">
        <v>45017</v>
      </c>
      <c r="D1910" s="183">
        <v>217972.80000000002</v>
      </c>
      <c r="E1910" s="182">
        <v>45017</v>
      </c>
      <c r="F1910" s="184">
        <v>111427.19999999998</v>
      </c>
      <c r="G1910" s="188"/>
      <c r="H1910" s="188"/>
      <c r="I1910" s="184">
        <v>348975</v>
      </c>
    </row>
    <row r="1911" spans="1:9">
      <c r="A1911" s="534"/>
      <c r="B1911" s="532"/>
      <c r="C1911" s="182">
        <v>45047</v>
      </c>
      <c r="D1911" s="183">
        <v>129969</v>
      </c>
      <c r="E1911" s="182">
        <v>45047</v>
      </c>
      <c r="F1911" s="184">
        <v>69381</v>
      </c>
      <c r="G1911" s="188"/>
      <c r="H1911" s="188"/>
      <c r="I1911" s="184">
        <v>325017</v>
      </c>
    </row>
    <row r="1912" spans="1:9">
      <c r="A1912" s="534"/>
      <c r="B1912" s="532"/>
      <c r="C1912" s="182">
        <v>45078</v>
      </c>
      <c r="D1912" s="183">
        <v>153012</v>
      </c>
      <c r="E1912" s="182">
        <v>45078</v>
      </c>
      <c r="F1912" s="184">
        <v>60588</v>
      </c>
      <c r="G1912" s="188"/>
      <c r="H1912" s="188"/>
      <c r="I1912" s="184">
        <v>331674.75</v>
      </c>
    </row>
    <row r="1913" spans="1:9">
      <c r="A1913" s="534"/>
      <c r="B1913" s="532"/>
      <c r="C1913" s="182">
        <v>45108</v>
      </c>
      <c r="D1913" s="183">
        <v>129509.70000000001</v>
      </c>
      <c r="E1913" s="182">
        <v>45108</v>
      </c>
      <c r="F1913" s="184">
        <v>58290.299999999996</v>
      </c>
      <c r="G1913" s="188"/>
      <c r="H1913" s="188"/>
      <c r="I1913" s="184">
        <v>300935.25</v>
      </c>
    </row>
    <row r="1914" spans="1:9">
      <c r="A1914" s="534"/>
      <c r="B1914" s="532"/>
      <c r="C1914" s="182">
        <v>45139</v>
      </c>
      <c r="D1914" s="183">
        <v>217972.80000000002</v>
      </c>
      <c r="E1914" s="182">
        <v>45139</v>
      </c>
      <c r="F1914" s="184">
        <v>111427.19999999998</v>
      </c>
      <c r="G1914" s="188"/>
      <c r="H1914" s="188"/>
      <c r="I1914" s="184">
        <v>244059.75</v>
      </c>
    </row>
    <row r="1915" spans="1:9">
      <c r="A1915" s="534"/>
      <c r="B1915" s="533"/>
      <c r="C1915" s="182">
        <v>45170</v>
      </c>
      <c r="D1915" s="183">
        <v>57364.800000000003</v>
      </c>
      <c r="E1915" s="182">
        <v>45170</v>
      </c>
      <c r="F1915" s="184">
        <v>31885.200000000001</v>
      </c>
      <c r="G1915" s="188"/>
      <c r="H1915" s="188"/>
      <c r="I1915" s="184">
        <v>261805.5</v>
      </c>
    </row>
    <row r="1916" spans="1:9">
      <c r="A1916" s="534">
        <v>109</v>
      </c>
      <c r="B1916" s="531" t="s">
        <v>969</v>
      </c>
      <c r="C1916" s="182">
        <v>44652</v>
      </c>
      <c r="D1916" s="183">
        <v>253978.2</v>
      </c>
      <c r="E1916" s="182">
        <v>44652</v>
      </c>
      <c r="F1916" s="184">
        <v>11521.800000000001</v>
      </c>
      <c r="G1916" s="188"/>
      <c r="H1916" s="188"/>
      <c r="I1916" s="184">
        <v>25641</v>
      </c>
    </row>
    <row r="1917" spans="1:9">
      <c r="A1917" s="534"/>
      <c r="B1917" s="532"/>
      <c r="C1917" s="182">
        <v>44682</v>
      </c>
      <c r="D1917" s="183">
        <v>259036.2</v>
      </c>
      <c r="E1917" s="182">
        <v>44682</v>
      </c>
      <c r="F1917" s="184">
        <v>4843.8</v>
      </c>
      <c r="G1917" s="188"/>
      <c r="H1917" s="188"/>
      <c r="I1917" s="184">
        <v>63457.02</v>
      </c>
    </row>
    <row r="1918" spans="1:9">
      <c r="A1918" s="534"/>
      <c r="B1918" s="532"/>
      <c r="C1918" s="182">
        <v>44713</v>
      </c>
      <c r="D1918" s="183">
        <v>283811.40000000002</v>
      </c>
      <c r="E1918" s="182">
        <v>44713</v>
      </c>
      <c r="F1918" s="184">
        <v>8778.6</v>
      </c>
      <c r="G1918" s="188"/>
      <c r="H1918" s="188"/>
      <c r="I1918" s="184">
        <v>30467.52</v>
      </c>
    </row>
    <row r="1919" spans="1:9">
      <c r="A1919" s="534"/>
      <c r="B1919" s="532"/>
      <c r="C1919" s="182">
        <v>44743</v>
      </c>
      <c r="D1919" s="183">
        <v>36534.6</v>
      </c>
      <c r="E1919" s="182">
        <v>44743</v>
      </c>
      <c r="F1919" s="184">
        <v>36365.4</v>
      </c>
      <c r="G1919" s="188"/>
      <c r="H1919" s="188"/>
      <c r="I1919" s="184">
        <v>25909.439999999999</v>
      </c>
    </row>
    <row r="1920" spans="1:9">
      <c r="A1920" s="534"/>
      <c r="B1920" s="532"/>
      <c r="C1920" s="182">
        <v>44774</v>
      </c>
      <c r="D1920" s="183">
        <v>275621.40000000002</v>
      </c>
      <c r="E1920" s="182">
        <v>44774</v>
      </c>
      <c r="F1920" s="184">
        <v>133788.6</v>
      </c>
      <c r="G1920" s="188"/>
      <c r="H1920" s="188"/>
      <c r="I1920" s="184">
        <v>19829.349999999999</v>
      </c>
    </row>
    <row r="1921" spans="1:9">
      <c r="A1921" s="534"/>
      <c r="B1921" s="532"/>
      <c r="C1921" s="182">
        <v>44805</v>
      </c>
      <c r="D1921" s="183">
        <v>252038.7</v>
      </c>
      <c r="E1921" s="182">
        <v>44805</v>
      </c>
      <c r="F1921" s="184">
        <v>116511.3</v>
      </c>
      <c r="G1921" s="188"/>
      <c r="H1921" s="188"/>
      <c r="I1921" s="184">
        <v>16687.68</v>
      </c>
    </row>
    <row r="1922" spans="1:9">
      <c r="A1922" s="534"/>
      <c r="B1922" s="532"/>
      <c r="C1922" s="182">
        <v>44835</v>
      </c>
      <c r="D1922" s="183">
        <v>289495.80000000005</v>
      </c>
      <c r="E1922" s="182">
        <v>44835</v>
      </c>
      <c r="F1922" s="184">
        <v>130174.19999999998</v>
      </c>
      <c r="G1922" s="188"/>
      <c r="H1922" s="188"/>
      <c r="I1922" s="184">
        <v>17438</v>
      </c>
    </row>
    <row r="1923" spans="1:9">
      <c r="A1923" s="534"/>
      <c r="B1923" s="532"/>
      <c r="C1923" s="182">
        <v>44866</v>
      </c>
      <c r="D1923" s="183">
        <v>291247.2</v>
      </c>
      <c r="E1923" s="182">
        <v>44866</v>
      </c>
      <c r="F1923" s="184">
        <v>16552.8</v>
      </c>
      <c r="G1923" s="188"/>
      <c r="H1923" s="188"/>
      <c r="I1923" s="184">
        <v>17859</v>
      </c>
    </row>
    <row r="1924" spans="1:9">
      <c r="A1924" s="534"/>
      <c r="B1924" s="532"/>
      <c r="C1924" s="182">
        <v>44896</v>
      </c>
      <c r="D1924" s="183">
        <v>322765.2</v>
      </c>
      <c r="E1924" s="182">
        <v>44896</v>
      </c>
      <c r="F1924" s="184">
        <v>13384.800000000001</v>
      </c>
      <c r="G1924" s="188"/>
      <c r="H1924" s="188"/>
      <c r="I1924" s="184">
        <v>21784.32</v>
      </c>
    </row>
    <row r="1925" spans="1:9">
      <c r="A1925" s="534"/>
      <c r="B1925" s="532"/>
      <c r="C1925" s="182">
        <v>44927</v>
      </c>
      <c r="D1925" s="183">
        <v>286248.59999999998</v>
      </c>
      <c r="E1925" s="182">
        <v>44927</v>
      </c>
      <c r="F1925" s="184">
        <v>25061.399999999998</v>
      </c>
      <c r="G1925" s="188"/>
      <c r="H1925" s="188"/>
      <c r="I1925" s="184">
        <v>26492.16</v>
      </c>
    </row>
    <row r="1926" spans="1:9">
      <c r="A1926" s="534"/>
      <c r="B1926" s="532"/>
      <c r="C1926" s="182">
        <v>44958</v>
      </c>
      <c r="D1926" s="183">
        <v>302004.90000000002</v>
      </c>
      <c r="E1926" s="182">
        <v>44958</v>
      </c>
      <c r="F1926" s="184">
        <v>24155.100000000002</v>
      </c>
      <c r="G1926" s="188"/>
      <c r="H1926" s="188"/>
      <c r="I1926" s="184">
        <v>33286.339999999997</v>
      </c>
    </row>
    <row r="1927" spans="1:9">
      <c r="A1927" s="534"/>
      <c r="B1927" s="532"/>
      <c r="C1927" s="182">
        <v>44986</v>
      </c>
      <c r="D1927" s="183">
        <v>267345</v>
      </c>
      <c r="E1927" s="182">
        <v>44986</v>
      </c>
      <c r="F1927" s="184">
        <v>6705</v>
      </c>
      <c r="G1927" s="188"/>
      <c r="H1927" s="188"/>
      <c r="I1927" s="184">
        <v>34848.03</v>
      </c>
    </row>
    <row r="1928" spans="1:9">
      <c r="A1928" s="534"/>
      <c r="B1928" s="532"/>
      <c r="C1928" s="182">
        <v>45017</v>
      </c>
      <c r="D1928" s="183">
        <v>32875.200000000004</v>
      </c>
      <c r="E1928" s="182">
        <v>45017</v>
      </c>
      <c r="F1928" s="184">
        <v>29944.799999999996</v>
      </c>
      <c r="G1928" s="188"/>
      <c r="H1928" s="188"/>
      <c r="I1928" s="184">
        <v>50697.36</v>
      </c>
    </row>
    <row r="1929" spans="1:9">
      <c r="A1929" s="534"/>
      <c r="B1929" s="532"/>
      <c r="C1929" s="182">
        <v>45047</v>
      </c>
      <c r="D1929" s="183">
        <v>464.4</v>
      </c>
      <c r="E1929" s="182">
        <v>45047</v>
      </c>
      <c r="F1929" s="184">
        <v>975.6</v>
      </c>
      <c r="G1929" s="188"/>
      <c r="H1929" s="188"/>
      <c r="I1929" s="184">
        <v>69875.89</v>
      </c>
    </row>
    <row r="1930" spans="1:9">
      <c r="A1930" s="534"/>
      <c r="B1930" s="532"/>
      <c r="C1930" s="182">
        <v>45078</v>
      </c>
      <c r="D1930" s="183">
        <v>2637</v>
      </c>
      <c r="E1930" s="182">
        <v>45078</v>
      </c>
      <c r="F1930" s="184">
        <v>18153</v>
      </c>
      <c r="G1930" s="188"/>
      <c r="H1930" s="188"/>
      <c r="I1930" s="184">
        <v>82001.7</v>
      </c>
    </row>
    <row r="1931" spans="1:9">
      <c r="A1931" s="534"/>
      <c r="B1931" s="532"/>
      <c r="C1931" s="182">
        <v>45108</v>
      </c>
      <c r="D1931" s="183">
        <v>36534.6</v>
      </c>
      <c r="E1931" s="182">
        <v>45108</v>
      </c>
      <c r="F1931" s="184">
        <v>36365.4</v>
      </c>
      <c r="G1931" s="188"/>
      <c r="H1931" s="188"/>
      <c r="I1931" s="184">
        <v>89937</v>
      </c>
    </row>
    <row r="1932" spans="1:9">
      <c r="A1932" s="534"/>
      <c r="B1932" s="532"/>
      <c r="C1932" s="182">
        <v>45139</v>
      </c>
      <c r="D1932" s="183">
        <v>32875.200000000004</v>
      </c>
      <c r="E1932" s="182">
        <v>45139</v>
      </c>
      <c r="F1932" s="184">
        <v>29944.799999999996</v>
      </c>
      <c r="G1932" s="188"/>
      <c r="H1932" s="188"/>
      <c r="I1932" s="184">
        <v>90447</v>
      </c>
    </row>
    <row r="1933" spans="1:9">
      <c r="A1933" s="534"/>
      <c r="B1933" s="533"/>
      <c r="C1933" s="182">
        <v>45170</v>
      </c>
      <c r="D1933" s="183">
        <v>41616</v>
      </c>
      <c r="E1933" s="182">
        <v>45170</v>
      </c>
      <c r="F1933" s="184">
        <v>111294</v>
      </c>
      <c r="G1933" s="188"/>
      <c r="H1933" s="188"/>
      <c r="I1933" s="184">
        <v>94940</v>
      </c>
    </row>
    <row r="1934" spans="1:9">
      <c r="A1934" s="534">
        <v>110</v>
      </c>
      <c r="B1934" s="531" t="s">
        <v>968</v>
      </c>
      <c r="C1934" s="182">
        <v>44652</v>
      </c>
      <c r="D1934" s="183">
        <v>963960</v>
      </c>
      <c r="E1934" s="182">
        <v>44652</v>
      </c>
      <c r="F1934" s="184">
        <v>0</v>
      </c>
      <c r="G1934" s="188"/>
      <c r="H1934" s="188"/>
      <c r="I1934" s="184">
        <v>406296</v>
      </c>
    </row>
    <row r="1935" spans="1:9">
      <c r="A1935" s="534"/>
      <c r="B1935" s="532"/>
      <c r="C1935" s="182">
        <v>44682</v>
      </c>
      <c r="D1935" s="183">
        <v>1041480</v>
      </c>
      <c r="E1935" s="182">
        <v>44682</v>
      </c>
      <c r="F1935" s="184">
        <v>0</v>
      </c>
      <c r="G1935" s="188"/>
      <c r="H1935" s="188"/>
      <c r="I1935" s="184">
        <v>320166</v>
      </c>
    </row>
    <row r="1936" spans="1:9">
      <c r="A1936" s="534"/>
      <c r="B1936" s="532"/>
      <c r="C1936" s="182">
        <v>44713</v>
      </c>
      <c r="D1936" s="183">
        <v>812190</v>
      </c>
      <c r="E1936" s="182">
        <v>44713</v>
      </c>
      <c r="F1936" s="184">
        <v>0</v>
      </c>
      <c r="G1936" s="188"/>
      <c r="H1936" s="188"/>
      <c r="I1936" s="184">
        <v>361746</v>
      </c>
    </row>
    <row r="1937" spans="1:9">
      <c r="A1937" s="534"/>
      <c r="B1937" s="532"/>
      <c r="C1937" s="182">
        <v>44743</v>
      </c>
      <c r="D1937" s="183">
        <v>223483.2</v>
      </c>
      <c r="E1937" s="182">
        <v>44743</v>
      </c>
      <c r="F1937" s="184">
        <v>56116.799999999996</v>
      </c>
      <c r="G1937" s="188"/>
      <c r="H1937" s="188"/>
      <c r="I1937" s="184">
        <v>383130</v>
      </c>
    </row>
    <row r="1938" spans="1:9">
      <c r="A1938" s="534"/>
      <c r="B1938" s="532"/>
      <c r="C1938" s="182">
        <v>44774</v>
      </c>
      <c r="D1938" s="183">
        <v>457770</v>
      </c>
      <c r="E1938" s="182">
        <v>44774</v>
      </c>
      <c r="F1938" s="184">
        <v>0</v>
      </c>
      <c r="G1938" s="188"/>
      <c r="H1938" s="188"/>
      <c r="I1938" s="184">
        <v>395010</v>
      </c>
    </row>
    <row r="1939" spans="1:9">
      <c r="A1939" s="534"/>
      <c r="B1939" s="532"/>
      <c r="C1939" s="182">
        <v>44805</v>
      </c>
      <c r="D1939" s="183">
        <v>558540</v>
      </c>
      <c r="E1939" s="182">
        <v>44805</v>
      </c>
      <c r="F1939" s="184">
        <v>0</v>
      </c>
      <c r="G1939" s="188"/>
      <c r="H1939" s="188"/>
      <c r="I1939" s="184">
        <v>391446</v>
      </c>
    </row>
    <row r="1940" spans="1:9">
      <c r="A1940" s="534"/>
      <c r="B1940" s="532"/>
      <c r="C1940" s="182">
        <v>44835</v>
      </c>
      <c r="D1940" s="183">
        <v>265620</v>
      </c>
      <c r="E1940" s="182">
        <v>44835</v>
      </c>
      <c r="F1940" s="184">
        <v>0</v>
      </c>
      <c r="G1940" s="188"/>
      <c r="H1940" s="188"/>
      <c r="I1940" s="184"/>
    </row>
    <row r="1941" spans="1:9">
      <c r="A1941" s="534"/>
      <c r="B1941" s="532"/>
      <c r="C1941" s="182">
        <v>44866</v>
      </c>
      <c r="D1941" s="183">
        <v>56220</v>
      </c>
      <c r="E1941" s="182">
        <v>44866</v>
      </c>
      <c r="F1941" s="184">
        <v>50400</v>
      </c>
      <c r="G1941" s="188"/>
      <c r="H1941" s="188"/>
      <c r="I1941" s="184">
        <v>345024</v>
      </c>
    </row>
    <row r="1942" spans="1:9">
      <c r="A1942" s="534"/>
      <c r="B1942" s="532"/>
      <c r="C1942" s="182">
        <v>44896</v>
      </c>
      <c r="D1942" s="183">
        <v>282690</v>
      </c>
      <c r="E1942" s="182">
        <v>44896</v>
      </c>
      <c r="F1942" s="184">
        <v>0</v>
      </c>
      <c r="G1942" s="188"/>
      <c r="H1942" s="188"/>
      <c r="I1942" s="184">
        <v>357588</v>
      </c>
    </row>
    <row r="1943" spans="1:9">
      <c r="A1943" s="534"/>
      <c r="B1943" s="532"/>
      <c r="C1943" s="182">
        <v>44927</v>
      </c>
      <c r="D1943" s="183">
        <v>669510</v>
      </c>
      <c r="E1943" s="182">
        <v>44927</v>
      </c>
      <c r="F1943" s="184">
        <v>0</v>
      </c>
      <c r="G1943" s="188"/>
      <c r="H1943" s="188"/>
      <c r="I1943" s="184">
        <v>304584</v>
      </c>
    </row>
    <row r="1944" spans="1:9">
      <c r="A1944" s="534"/>
      <c r="B1944" s="532"/>
      <c r="C1944" s="182">
        <v>44958</v>
      </c>
      <c r="D1944" s="183">
        <v>731940</v>
      </c>
      <c r="E1944" s="182">
        <v>44958</v>
      </c>
      <c r="F1944" s="184">
        <v>0</v>
      </c>
      <c r="G1944" s="188"/>
      <c r="H1944" s="188"/>
      <c r="I1944" s="184">
        <v>283338</v>
      </c>
    </row>
    <row r="1945" spans="1:9">
      <c r="A1945" s="534"/>
      <c r="B1945" s="532"/>
      <c r="C1945" s="182">
        <v>44986</v>
      </c>
      <c r="D1945" s="183">
        <v>667620</v>
      </c>
      <c r="E1945" s="182">
        <v>44986</v>
      </c>
      <c r="F1945" s="184">
        <v>0</v>
      </c>
      <c r="G1945" s="188"/>
      <c r="H1945" s="188"/>
      <c r="I1945" s="184">
        <v>271042.2</v>
      </c>
    </row>
    <row r="1946" spans="1:9">
      <c r="A1946" s="534"/>
      <c r="B1946" s="532"/>
      <c r="C1946" s="182">
        <v>45017</v>
      </c>
      <c r="D1946" s="183">
        <v>656656.19999999995</v>
      </c>
      <c r="E1946" s="182">
        <v>45017</v>
      </c>
      <c r="F1946" s="184">
        <v>165133.80000000002</v>
      </c>
      <c r="G1946" s="188"/>
      <c r="H1946" s="188"/>
      <c r="I1946" s="184">
        <v>349153.2</v>
      </c>
    </row>
    <row r="1947" spans="1:9">
      <c r="A1947" s="534"/>
      <c r="B1947" s="532"/>
      <c r="C1947" s="182">
        <v>45047</v>
      </c>
      <c r="D1947" s="183">
        <v>515579.1</v>
      </c>
      <c r="E1947" s="182">
        <v>45047</v>
      </c>
      <c r="F1947" s="184">
        <v>129330.90000000001</v>
      </c>
      <c r="G1947" s="188"/>
      <c r="H1947" s="188"/>
      <c r="I1947" s="184">
        <v>406425.59999999998</v>
      </c>
    </row>
    <row r="1948" spans="1:9">
      <c r="A1948" s="534"/>
      <c r="B1948" s="532"/>
      <c r="C1948" s="182">
        <v>45078</v>
      </c>
      <c r="D1948" s="183">
        <v>560918.4</v>
      </c>
      <c r="E1948" s="182">
        <v>45078</v>
      </c>
      <c r="F1948" s="184">
        <v>141861.6</v>
      </c>
      <c r="G1948" s="188"/>
      <c r="H1948" s="188"/>
      <c r="I1948" s="184">
        <v>443116.79999999999</v>
      </c>
    </row>
    <row r="1949" spans="1:9">
      <c r="A1949" s="534"/>
      <c r="B1949" s="532"/>
      <c r="C1949" s="182">
        <v>45108</v>
      </c>
      <c r="D1949" s="183">
        <v>223483.2</v>
      </c>
      <c r="E1949" s="182">
        <v>45108</v>
      </c>
      <c r="F1949" s="184">
        <v>56116.799999999996</v>
      </c>
      <c r="G1949" s="188"/>
      <c r="H1949" s="188"/>
      <c r="I1949" s="184">
        <v>886586.4</v>
      </c>
    </row>
    <row r="1950" spans="1:9">
      <c r="A1950" s="534"/>
      <c r="B1950" s="532"/>
      <c r="C1950" s="182">
        <v>45139</v>
      </c>
      <c r="D1950" s="183">
        <v>656656.19999999995</v>
      </c>
      <c r="E1950" s="182">
        <v>45139</v>
      </c>
      <c r="F1950" s="184">
        <v>165133.80000000002</v>
      </c>
      <c r="G1950" s="188"/>
      <c r="H1950" s="188"/>
      <c r="I1950" s="184">
        <v>502167.6</v>
      </c>
    </row>
    <row r="1951" spans="1:9">
      <c r="A1951" s="534"/>
      <c r="B1951" s="533"/>
      <c r="C1951" s="182">
        <v>45170</v>
      </c>
      <c r="D1951" s="183">
        <v>334059</v>
      </c>
      <c r="E1951" s="182">
        <v>45170</v>
      </c>
      <c r="F1951" s="184">
        <v>84051</v>
      </c>
      <c r="G1951" s="188"/>
      <c r="H1951" s="188"/>
      <c r="I1951" s="184">
        <v>577474.80000000005</v>
      </c>
    </row>
    <row r="1952" spans="1:9">
      <c r="A1952" s="534">
        <v>111</v>
      </c>
      <c r="B1952" s="531" t="s">
        <v>946</v>
      </c>
      <c r="C1952" s="182">
        <v>44652</v>
      </c>
      <c r="D1952" s="183">
        <v>161263.79999999999</v>
      </c>
      <c r="E1952" s="182">
        <v>44652</v>
      </c>
      <c r="F1952" s="184">
        <v>4336.2</v>
      </c>
      <c r="G1952" s="188"/>
      <c r="H1952" s="188"/>
      <c r="I1952" s="184"/>
    </row>
    <row r="1953" spans="1:9">
      <c r="A1953" s="534"/>
      <c r="B1953" s="532"/>
      <c r="C1953" s="182">
        <v>44682</v>
      </c>
      <c r="D1953" s="183">
        <v>148023</v>
      </c>
      <c r="E1953" s="182">
        <v>44682</v>
      </c>
      <c r="F1953" s="184">
        <v>42777</v>
      </c>
      <c r="G1953" s="188"/>
      <c r="H1953" s="188"/>
      <c r="I1953" s="184"/>
    </row>
    <row r="1954" spans="1:9">
      <c r="A1954" s="534"/>
      <c r="B1954" s="532"/>
      <c r="C1954" s="182">
        <v>44713</v>
      </c>
      <c r="D1954" s="183">
        <v>144928.79999999999</v>
      </c>
      <c r="E1954" s="182">
        <v>44713</v>
      </c>
      <c r="F1954" s="184">
        <v>42271.200000000004</v>
      </c>
      <c r="G1954" s="188"/>
      <c r="H1954" s="188"/>
      <c r="I1954" s="184"/>
    </row>
    <row r="1955" spans="1:9">
      <c r="A1955" s="534"/>
      <c r="B1955" s="532"/>
      <c r="C1955" s="182">
        <v>44743</v>
      </c>
      <c r="D1955" s="183">
        <v>96042.599999999991</v>
      </c>
      <c r="E1955" s="182">
        <v>44743</v>
      </c>
      <c r="F1955" s="184">
        <v>87413.400000000009</v>
      </c>
      <c r="G1955" s="188"/>
      <c r="H1955" s="188"/>
      <c r="I1955" s="184">
        <v>506587.5</v>
      </c>
    </row>
    <row r="1956" spans="1:9">
      <c r="A1956" s="534"/>
      <c r="B1956" s="532"/>
      <c r="C1956" s="182">
        <v>44774</v>
      </c>
      <c r="D1956" s="183">
        <v>162374.39999999999</v>
      </c>
      <c r="E1956" s="182">
        <v>44774</v>
      </c>
      <c r="F1956" s="184">
        <v>17625.600000000002</v>
      </c>
      <c r="G1956" s="188"/>
      <c r="H1956" s="188"/>
      <c r="I1956" s="184">
        <v>389047.2</v>
      </c>
    </row>
    <row r="1957" spans="1:9">
      <c r="A1957" s="534"/>
      <c r="B1957" s="532"/>
      <c r="C1957" s="182">
        <v>44805</v>
      </c>
      <c r="D1957" s="183">
        <v>80521.2</v>
      </c>
      <c r="E1957" s="182">
        <v>44805</v>
      </c>
      <c r="F1957" s="184">
        <v>67006.8</v>
      </c>
      <c r="G1957" s="188"/>
      <c r="H1957" s="188"/>
      <c r="I1957" s="184">
        <v>394566.9</v>
      </c>
    </row>
    <row r="1958" spans="1:9">
      <c r="A1958" s="534"/>
      <c r="B1958" s="532"/>
      <c r="C1958" s="182">
        <v>44835</v>
      </c>
      <c r="D1958" s="183">
        <v>124560.90000000001</v>
      </c>
      <c r="E1958" s="182">
        <v>44835</v>
      </c>
      <c r="F1958" s="184">
        <v>37511.099999999991</v>
      </c>
      <c r="G1958" s="188"/>
      <c r="H1958" s="188"/>
      <c r="I1958" s="184">
        <v>645523.19999999995</v>
      </c>
    </row>
    <row r="1959" spans="1:9">
      <c r="A1959" s="534"/>
      <c r="B1959" s="532"/>
      <c r="C1959" s="182">
        <v>44866</v>
      </c>
      <c r="D1959" s="183">
        <v>67944.599999999991</v>
      </c>
      <c r="E1959" s="182">
        <v>44866</v>
      </c>
      <c r="F1959" s="184">
        <v>79655.400000000009</v>
      </c>
      <c r="G1959" s="188"/>
      <c r="H1959" s="188"/>
      <c r="I1959" s="184">
        <v>654708.6</v>
      </c>
    </row>
    <row r="1960" spans="1:9">
      <c r="A1960" s="534"/>
      <c r="B1960" s="532"/>
      <c r="C1960" s="182">
        <v>44896</v>
      </c>
      <c r="D1960" s="183">
        <v>122400</v>
      </c>
      <c r="E1960" s="182">
        <v>44896</v>
      </c>
      <c r="F1960" s="184">
        <v>0</v>
      </c>
      <c r="G1960" s="188"/>
      <c r="H1960" s="188"/>
      <c r="I1960" s="184">
        <v>537343.80000000005</v>
      </c>
    </row>
    <row r="1961" spans="1:9">
      <c r="A1961" s="534"/>
      <c r="B1961" s="532"/>
      <c r="C1961" s="182">
        <v>44927</v>
      </c>
      <c r="D1961" s="183">
        <v>65616.300000000017</v>
      </c>
      <c r="E1961" s="182">
        <v>44927</v>
      </c>
      <c r="F1961" s="184">
        <v>81191.699999999983</v>
      </c>
      <c r="G1961" s="188"/>
      <c r="H1961" s="188"/>
      <c r="I1961" s="184">
        <v>462085.2</v>
      </c>
    </row>
    <row r="1962" spans="1:9">
      <c r="A1962" s="534"/>
      <c r="B1962" s="532"/>
      <c r="C1962" s="182">
        <v>44958</v>
      </c>
      <c r="D1962" s="183">
        <v>119592</v>
      </c>
      <c r="E1962" s="182">
        <v>44958</v>
      </c>
      <c r="F1962" s="184">
        <v>0</v>
      </c>
      <c r="G1962" s="188"/>
      <c r="H1962" s="188"/>
      <c r="I1962" s="184">
        <v>281349.3</v>
      </c>
    </row>
    <row r="1963" spans="1:9">
      <c r="A1963" s="534"/>
      <c r="B1963" s="532"/>
      <c r="C1963" s="182">
        <v>44986</v>
      </c>
      <c r="D1963" s="183">
        <v>127571.4</v>
      </c>
      <c r="E1963" s="182">
        <v>44986</v>
      </c>
      <c r="F1963" s="184">
        <v>33708.6</v>
      </c>
      <c r="G1963" s="188"/>
      <c r="H1963" s="188"/>
      <c r="I1963" s="184">
        <v>354023.1</v>
      </c>
    </row>
    <row r="1964" spans="1:9">
      <c r="A1964" s="534"/>
      <c r="B1964" s="532"/>
      <c r="C1964" s="182">
        <v>45017</v>
      </c>
      <c r="D1964" s="183">
        <v>104121</v>
      </c>
      <c r="E1964" s="182">
        <v>45017</v>
      </c>
      <c r="F1964" s="184">
        <v>54999</v>
      </c>
      <c r="G1964" s="188"/>
      <c r="H1964" s="188"/>
      <c r="I1964" s="184">
        <v>435639.6</v>
      </c>
    </row>
    <row r="1965" spans="1:9">
      <c r="A1965" s="534"/>
      <c r="B1965" s="532"/>
      <c r="C1965" s="182">
        <v>45047</v>
      </c>
      <c r="D1965" s="183">
        <v>110766.6</v>
      </c>
      <c r="E1965" s="182">
        <v>45047</v>
      </c>
      <c r="F1965" s="184">
        <v>62033.4</v>
      </c>
      <c r="G1965" s="188"/>
      <c r="H1965" s="188"/>
      <c r="I1965" s="184">
        <v>529833.6</v>
      </c>
    </row>
    <row r="1966" spans="1:9">
      <c r="A1966" s="534"/>
      <c r="B1966" s="532"/>
      <c r="C1966" s="182">
        <v>45078</v>
      </c>
      <c r="D1966" s="183">
        <v>115397.1</v>
      </c>
      <c r="E1966" s="182">
        <v>45078</v>
      </c>
      <c r="F1966" s="184">
        <v>57402.9</v>
      </c>
      <c r="G1966" s="188"/>
      <c r="H1966" s="188"/>
      <c r="I1966" s="184">
        <v>528314.4</v>
      </c>
    </row>
    <row r="1967" spans="1:9">
      <c r="A1967" s="534"/>
      <c r="B1967" s="532"/>
      <c r="C1967" s="182">
        <v>45108</v>
      </c>
      <c r="D1967" s="183">
        <v>96042.599999999991</v>
      </c>
      <c r="E1967" s="182">
        <v>45108</v>
      </c>
      <c r="F1967" s="184">
        <v>87413.400000000009</v>
      </c>
      <c r="G1967" s="188"/>
      <c r="H1967" s="188"/>
      <c r="I1967" s="184">
        <v>515411.4</v>
      </c>
    </row>
    <row r="1968" spans="1:9">
      <c r="A1968" s="534"/>
      <c r="B1968" s="532"/>
      <c r="C1968" s="182">
        <v>45139</v>
      </c>
      <c r="D1968" s="183">
        <v>104121</v>
      </c>
      <c r="E1968" s="182">
        <v>45139</v>
      </c>
      <c r="F1968" s="184">
        <v>54999</v>
      </c>
      <c r="G1968" s="188"/>
      <c r="H1968" s="188"/>
      <c r="I1968" s="184">
        <v>526807.80000000005</v>
      </c>
    </row>
    <row r="1969" spans="1:9">
      <c r="A1969" s="534"/>
      <c r="B1969" s="533"/>
      <c r="C1969" s="182">
        <v>45170</v>
      </c>
      <c r="D1969" s="183">
        <v>104343.29999999999</v>
      </c>
      <c r="E1969" s="182">
        <v>45170</v>
      </c>
      <c r="F1969" s="184">
        <v>57872.700000000004</v>
      </c>
      <c r="G1969" s="188"/>
      <c r="H1969" s="188"/>
      <c r="I1969" s="184">
        <v>347243.4</v>
      </c>
    </row>
    <row r="1970" spans="1:9">
      <c r="A1970" s="534">
        <v>112</v>
      </c>
      <c r="B1970" s="531" t="s">
        <v>913</v>
      </c>
      <c r="C1970" s="182">
        <v>44652</v>
      </c>
      <c r="D1970" s="183">
        <v>219249.90000000002</v>
      </c>
      <c r="E1970" s="182">
        <v>44652</v>
      </c>
      <c r="F1970" s="184">
        <v>91520.099999999991</v>
      </c>
      <c r="G1970" s="188"/>
      <c r="H1970" s="188"/>
      <c r="I1970" s="184">
        <v>5174988</v>
      </c>
    </row>
    <row r="1971" spans="1:9">
      <c r="A1971" s="534"/>
      <c r="B1971" s="532"/>
      <c r="C1971" s="182">
        <v>44682</v>
      </c>
      <c r="D1971" s="183">
        <v>217484.09999999998</v>
      </c>
      <c r="E1971" s="182">
        <v>44682</v>
      </c>
      <c r="F1971" s="184">
        <v>81765.900000000009</v>
      </c>
      <c r="G1971" s="188"/>
      <c r="H1971" s="188"/>
      <c r="I1971" s="184">
        <v>3402158</v>
      </c>
    </row>
    <row r="1972" spans="1:9">
      <c r="A1972" s="534"/>
      <c r="B1972" s="532"/>
      <c r="C1972" s="182">
        <v>44713</v>
      </c>
      <c r="D1972" s="183">
        <v>211377.59999999998</v>
      </c>
      <c r="E1972" s="182">
        <v>44713</v>
      </c>
      <c r="F1972" s="184">
        <v>85442.400000000009</v>
      </c>
      <c r="G1972" s="188"/>
      <c r="H1972" s="188"/>
      <c r="I1972" s="184">
        <v>6445695.6200000001</v>
      </c>
    </row>
    <row r="1973" spans="1:9">
      <c r="A1973" s="534"/>
      <c r="B1973" s="532"/>
      <c r="C1973" s="182">
        <v>44743</v>
      </c>
      <c r="D1973" s="183">
        <v>349486.8</v>
      </c>
      <c r="E1973" s="182">
        <v>44743</v>
      </c>
      <c r="F1973" s="184">
        <v>251521.2</v>
      </c>
      <c r="G1973" s="188"/>
      <c r="H1973" s="188"/>
      <c r="I1973" s="184">
        <v>9258126.6400000006</v>
      </c>
    </row>
    <row r="1974" spans="1:9">
      <c r="A1974" s="534"/>
      <c r="B1974" s="532"/>
      <c r="C1974" s="182">
        <v>44774</v>
      </c>
      <c r="D1974" s="183">
        <v>210435.30000000002</v>
      </c>
      <c r="E1974" s="182">
        <v>44774</v>
      </c>
      <c r="F1974" s="184">
        <v>87824.699999999983</v>
      </c>
      <c r="G1974" s="188"/>
      <c r="H1974" s="188"/>
      <c r="I1974" s="184">
        <v>8351103.4199999999</v>
      </c>
    </row>
    <row r="1975" spans="1:9">
      <c r="A1975" s="534"/>
      <c r="B1975" s="532"/>
      <c r="C1975" s="182">
        <v>44805</v>
      </c>
      <c r="D1975" s="183">
        <v>224576.09999999998</v>
      </c>
      <c r="E1975" s="182">
        <v>44805</v>
      </c>
      <c r="F1975" s="184">
        <v>87543.900000000009</v>
      </c>
      <c r="G1975" s="188"/>
      <c r="H1975" s="188"/>
      <c r="I1975" s="184">
        <v>7493559.4800000004</v>
      </c>
    </row>
    <row r="1976" spans="1:9">
      <c r="A1976" s="534"/>
      <c r="B1976" s="532"/>
      <c r="C1976" s="182">
        <v>44835</v>
      </c>
      <c r="D1976" s="183">
        <v>184918.5</v>
      </c>
      <c r="E1976" s="182">
        <v>44835</v>
      </c>
      <c r="F1976" s="184">
        <v>77971.5</v>
      </c>
      <c r="G1976" s="188"/>
      <c r="H1976" s="188"/>
      <c r="I1976" s="184">
        <v>5349622.08</v>
      </c>
    </row>
    <row r="1977" spans="1:9">
      <c r="A1977" s="534"/>
      <c r="B1977" s="532"/>
      <c r="C1977" s="182">
        <v>44866</v>
      </c>
      <c r="D1977" s="183">
        <v>199573.2</v>
      </c>
      <c r="E1977" s="182">
        <v>44866</v>
      </c>
      <c r="F1977" s="184">
        <v>85996.800000000003</v>
      </c>
      <c r="G1977" s="188"/>
      <c r="H1977" s="188"/>
      <c r="I1977" s="184">
        <v>9277864.1999999993</v>
      </c>
    </row>
    <row r="1978" spans="1:9">
      <c r="A1978" s="534"/>
      <c r="B1978" s="532"/>
      <c r="C1978" s="182">
        <v>44896</v>
      </c>
      <c r="D1978" s="183">
        <v>223866.90000000002</v>
      </c>
      <c r="E1978" s="182">
        <v>44896</v>
      </c>
      <c r="F1978" s="184">
        <v>88523.099999999991</v>
      </c>
      <c r="G1978" s="188"/>
      <c r="H1978" s="188"/>
      <c r="I1978" s="184">
        <v>9891852.3000000007</v>
      </c>
    </row>
    <row r="1979" spans="1:9">
      <c r="A1979" s="534"/>
      <c r="B1979" s="532"/>
      <c r="C1979" s="182">
        <v>44927</v>
      </c>
      <c r="D1979" s="183">
        <v>214028.7</v>
      </c>
      <c r="E1979" s="182">
        <v>44927</v>
      </c>
      <c r="F1979" s="184">
        <v>112983.3</v>
      </c>
      <c r="G1979" s="188"/>
      <c r="H1979" s="188"/>
      <c r="I1979" s="184">
        <v>13056201.18</v>
      </c>
    </row>
    <row r="1980" spans="1:9">
      <c r="A1980" s="534"/>
      <c r="B1980" s="532"/>
      <c r="C1980" s="182">
        <v>44958</v>
      </c>
      <c r="D1980" s="183">
        <v>207347.40000000002</v>
      </c>
      <c r="E1980" s="182">
        <v>44958</v>
      </c>
      <c r="F1980" s="184">
        <v>93792.599999999991</v>
      </c>
      <c r="G1980" s="188"/>
      <c r="H1980" s="188"/>
      <c r="I1980" s="184"/>
    </row>
    <row r="1981" spans="1:9">
      <c r="A1981" s="534"/>
      <c r="B1981" s="532"/>
      <c r="C1981" s="182">
        <v>44986</v>
      </c>
      <c r="D1981" s="183">
        <v>308359.80000000005</v>
      </c>
      <c r="E1981" s="182">
        <v>44986</v>
      </c>
      <c r="F1981" s="184">
        <v>159388.19999999998</v>
      </c>
      <c r="G1981" s="188"/>
      <c r="H1981" s="188"/>
      <c r="I1981" s="184"/>
    </row>
    <row r="1982" spans="1:9">
      <c r="A1982" s="534"/>
      <c r="B1982" s="532"/>
      <c r="C1982" s="182">
        <v>45017</v>
      </c>
      <c r="D1982" s="183">
        <v>281571.90000000002</v>
      </c>
      <c r="E1982" s="182">
        <v>45017</v>
      </c>
      <c r="F1982" s="184">
        <v>211868.1</v>
      </c>
      <c r="G1982" s="188"/>
      <c r="H1982" s="188"/>
      <c r="I1982" s="184"/>
    </row>
    <row r="1983" spans="1:9">
      <c r="A1983" s="534"/>
      <c r="B1983" s="532"/>
      <c r="C1983" s="182">
        <v>45047</v>
      </c>
      <c r="D1983" s="183">
        <v>304761.60000000003</v>
      </c>
      <c r="E1983" s="182">
        <v>45047</v>
      </c>
      <c r="F1983" s="184">
        <v>224798.39999999997</v>
      </c>
      <c r="G1983" s="188"/>
      <c r="H1983" s="188"/>
      <c r="I1983" s="184"/>
    </row>
    <row r="1984" spans="1:9">
      <c r="A1984" s="534"/>
      <c r="B1984" s="532"/>
      <c r="C1984" s="182">
        <v>45078</v>
      </c>
      <c r="D1984" s="183">
        <v>307686</v>
      </c>
      <c r="E1984" s="182">
        <v>45078</v>
      </c>
      <c r="F1984" s="184">
        <v>215586</v>
      </c>
      <c r="G1984" s="188"/>
      <c r="H1984" s="188"/>
      <c r="I1984" s="184"/>
    </row>
    <row r="1985" spans="1:9">
      <c r="A1985" s="534"/>
      <c r="B1985" s="532"/>
      <c r="C1985" s="182">
        <v>45108</v>
      </c>
      <c r="D1985" s="183">
        <v>349486.8</v>
      </c>
      <c r="E1985" s="182">
        <v>45108</v>
      </c>
      <c r="F1985" s="184">
        <v>251521.2</v>
      </c>
      <c r="G1985" s="188"/>
      <c r="H1985" s="188"/>
      <c r="I1985" s="184"/>
    </row>
    <row r="1986" spans="1:9">
      <c r="A1986" s="534"/>
      <c r="B1986" s="532"/>
      <c r="C1986" s="182">
        <v>45139</v>
      </c>
      <c r="D1986" s="183">
        <v>281571.90000000002</v>
      </c>
      <c r="E1986" s="182">
        <v>45139</v>
      </c>
      <c r="F1986" s="184">
        <v>211868.1</v>
      </c>
      <c r="G1986" s="188"/>
      <c r="H1986" s="188"/>
      <c r="I1986" s="184"/>
    </row>
    <row r="1987" spans="1:9">
      <c r="A1987" s="534"/>
      <c r="B1987" s="533"/>
      <c r="C1987" s="182">
        <v>45170</v>
      </c>
      <c r="D1987" s="183">
        <v>339470.69999999995</v>
      </c>
      <c r="E1987" s="182">
        <v>45170</v>
      </c>
      <c r="F1987" s="184">
        <v>251529.30000000002</v>
      </c>
      <c r="G1987" s="188"/>
      <c r="H1987" s="188"/>
      <c r="I1987" s="184"/>
    </row>
    <row r="1988" spans="1:9">
      <c r="A1988" s="534">
        <v>113</v>
      </c>
      <c r="B1988" s="531" t="s">
        <v>907</v>
      </c>
      <c r="C1988" s="182">
        <v>44652</v>
      </c>
      <c r="D1988" s="183">
        <v>1373300.1</v>
      </c>
      <c r="E1988" s="182">
        <v>44652</v>
      </c>
      <c r="F1988" s="184">
        <v>626499.9</v>
      </c>
      <c r="G1988" s="188"/>
      <c r="H1988" s="188"/>
      <c r="I1988" s="184"/>
    </row>
    <row r="1989" spans="1:9">
      <c r="A1989" s="534"/>
      <c r="B1989" s="532"/>
      <c r="C1989" s="182">
        <v>44682</v>
      </c>
      <c r="D1989" s="183">
        <v>1477212</v>
      </c>
      <c r="E1989" s="182">
        <v>44682</v>
      </c>
      <c r="F1989" s="184">
        <v>659988</v>
      </c>
      <c r="G1989" s="188"/>
      <c r="H1989" s="188"/>
      <c r="I1989" s="184"/>
    </row>
    <row r="1990" spans="1:9">
      <c r="A1990" s="534"/>
      <c r="B1990" s="532"/>
      <c r="C1990" s="182">
        <v>44713</v>
      </c>
      <c r="D1990" s="183">
        <v>1664361.9000000001</v>
      </c>
      <c r="E1990" s="182">
        <v>44713</v>
      </c>
      <c r="F1990" s="184">
        <v>740438.09999999986</v>
      </c>
      <c r="G1990" s="188"/>
      <c r="H1990" s="188"/>
      <c r="I1990" s="184"/>
    </row>
    <row r="1991" spans="1:9">
      <c r="A1991" s="534"/>
      <c r="B1991" s="532"/>
      <c r="C1991" s="182">
        <v>44743</v>
      </c>
      <c r="D1991" s="183">
        <v>1875879.5999999999</v>
      </c>
      <c r="E1991" s="182">
        <v>44743</v>
      </c>
      <c r="F1991" s="184">
        <v>1145120.4000000001</v>
      </c>
      <c r="G1991" s="188"/>
      <c r="H1991" s="188"/>
      <c r="I1991" s="184"/>
    </row>
    <row r="1992" spans="1:9">
      <c r="A1992" s="534"/>
      <c r="B1992" s="532"/>
      <c r="C1992" s="182">
        <v>44774</v>
      </c>
      <c r="D1992" s="183">
        <v>2900235.3</v>
      </c>
      <c r="E1992" s="182">
        <v>44774</v>
      </c>
      <c r="F1992" s="184">
        <v>198164.69999999998</v>
      </c>
      <c r="G1992" s="188"/>
      <c r="H1992" s="188"/>
      <c r="I1992" s="184"/>
    </row>
    <row r="1993" spans="1:9">
      <c r="A1993" s="534"/>
      <c r="B1993" s="532"/>
      <c r="C1993" s="182">
        <v>44805</v>
      </c>
      <c r="D1993" s="183">
        <v>2017496.1</v>
      </c>
      <c r="E1993" s="182">
        <v>44805</v>
      </c>
      <c r="F1993" s="184">
        <v>291303.89999999997</v>
      </c>
      <c r="G1993" s="188"/>
      <c r="H1993" s="188"/>
      <c r="I1993" s="184"/>
    </row>
    <row r="1994" spans="1:9">
      <c r="A1994" s="534"/>
      <c r="B1994" s="532"/>
      <c r="C1994" s="182">
        <v>44835</v>
      </c>
      <c r="D1994" s="183">
        <v>100739.1</v>
      </c>
      <c r="E1994" s="182">
        <v>44835</v>
      </c>
      <c r="F1994" s="184">
        <v>57060.9</v>
      </c>
      <c r="G1994" s="188"/>
      <c r="H1994" s="188"/>
      <c r="I1994" s="184"/>
    </row>
    <row r="1995" spans="1:9">
      <c r="A1995" s="534"/>
      <c r="B1995" s="532"/>
      <c r="C1995" s="182">
        <v>44866</v>
      </c>
      <c r="D1995" s="183">
        <v>1126995.3</v>
      </c>
      <c r="E1995" s="182">
        <v>44866</v>
      </c>
      <c r="F1995" s="184">
        <v>36704.700000000004</v>
      </c>
      <c r="G1995" s="188"/>
      <c r="H1995" s="188"/>
      <c r="I1995" s="184"/>
    </row>
    <row r="1996" spans="1:9">
      <c r="A1996" s="534"/>
      <c r="B1996" s="532"/>
      <c r="C1996" s="182">
        <v>44896</v>
      </c>
      <c r="D1996" s="183">
        <v>373494</v>
      </c>
      <c r="E1996" s="182">
        <v>44896</v>
      </c>
      <c r="F1996" s="184">
        <v>2363706</v>
      </c>
      <c r="G1996" s="188"/>
      <c r="H1996" s="188"/>
      <c r="I1996" s="184"/>
    </row>
    <row r="1997" spans="1:9">
      <c r="A1997" s="534"/>
      <c r="B1997" s="532"/>
      <c r="C1997" s="182">
        <v>44927</v>
      </c>
      <c r="D1997" s="183">
        <v>1869146.1</v>
      </c>
      <c r="E1997" s="182">
        <v>44927</v>
      </c>
      <c r="F1997" s="184">
        <v>799353.9</v>
      </c>
      <c r="G1997" s="188"/>
      <c r="H1997" s="188"/>
      <c r="I1997" s="184"/>
    </row>
    <row r="1998" spans="1:9">
      <c r="A1998" s="534"/>
      <c r="B1998" s="532"/>
      <c r="C1998" s="182">
        <v>44958</v>
      </c>
      <c r="D1998" s="183">
        <v>1744727.1</v>
      </c>
      <c r="E1998" s="182">
        <v>44958</v>
      </c>
      <c r="F1998" s="184">
        <v>811872.9</v>
      </c>
      <c r="G1998" s="188"/>
      <c r="H1998" s="188"/>
      <c r="I1998" s="184"/>
    </row>
    <row r="1999" spans="1:9">
      <c r="A1999" s="534"/>
      <c r="B1999" s="532"/>
      <c r="C1999" s="182">
        <v>44986</v>
      </c>
      <c r="D1999" s="183">
        <v>604930.80000000005</v>
      </c>
      <c r="E1999" s="182">
        <v>44986</v>
      </c>
      <c r="F1999" s="184">
        <v>1055869.2</v>
      </c>
      <c r="G1999" s="188"/>
      <c r="H1999" s="188"/>
      <c r="I1999" s="184">
        <v>12324748.59</v>
      </c>
    </row>
    <row r="2000" spans="1:9">
      <c r="A2000" s="534"/>
      <c r="B2000" s="532"/>
      <c r="C2000" s="182">
        <v>45017</v>
      </c>
      <c r="D2000" s="183">
        <v>1609656.2999999998</v>
      </c>
      <c r="E2000" s="182">
        <v>45017</v>
      </c>
      <c r="F2000" s="184">
        <v>859043.70000000007</v>
      </c>
      <c r="G2000" s="188"/>
      <c r="H2000" s="188"/>
      <c r="I2000" s="184">
        <v>12683730</v>
      </c>
    </row>
    <row r="2001" spans="1:9">
      <c r="A2001" s="534"/>
      <c r="B2001" s="532"/>
      <c r="C2001" s="182">
        <v>45047</v>
      </c>
      <c r="D2001" s="183">
        <v>1097367</v>
      </c>
      <c r="E2001" s="182">
        <v>45047</v>
      </c>
      <c r="F2001" s="184">
        <v>340533</v>
      </c>
      <c r="G2001" s="188"/>
      <c r="H2001" s="188"/>
      <c r="I2001" s="184">
        <v>10381835.970000001</v>
      </c>
    </row>
    <row r="2002" spans="1:9">
      <c r="A2002" s="534"/>
      <c r="B2002" s="532"/>
      <c r="C2002" s="182">
        <v>45078</v>
      </c>
      <c r="D2002" s="183">
        <v>622766.70000000007</v>
      </c>
      <c r="E2002" s="182">
        <v>45078</v>
      </c>
      <c r="F2002" s="184">
        <v>446433.29999999993</v>
      </c>
      <c r="G2002" s="188"/>
      <c r="H2002" s="188"/>
      <c r="I2002" s="184">
        <v>11445341.49</v>
      </c>
    </row>
    <row r="2003" spans="1:9">
      <c r="A2003" s="534"/>
      <c r="B2003" s="532"/>
      <c r="C2003" s="182">
        <v>45108</v>
      </c>
      <c r="D2003" s="183">
        <v>1875879.5999999999</v>
      </c>
      <c r="E2003" s="182">
        <v>45108</v>
      </c>
      <c r="F2003" s="184">
        <v>1145120.4000000001</v>
      </c>
      <c r="G2003" s="188"/>
      <c r="H2003" s="188"/>
      <c r="I2003" s="184">
        <v>15775693.560000001</v>
      </c>
    </row>
    <row r="2004" spans="1:9">
      <c r="A2004" s="534"/>
      <c r="B2004" s="532"/>
      <c r="C2004" s="182">
        <v>45139</v>
      </c>
      <c r="D2004" s="183">
        <v>1609656.2999999998</v>
      </c>
      <c r="E2004" s="182">
        <v>45139</v>
      </c>
      <c r="F2004" s="184">
        <v>859043.70000000007</v>
      </c>
      <c r="G2004" s="188"/>
      <c r="H2004" s="188"/>
      <c r="I2004" s="184">
        <v>22197978.989999998</v>
      </c>
    </row>
    <row r="2005" spans="1:9">
      <c r="A2005" s="534"/>
      <c r="B2005" s="533"/>
      <c r="C2005" s="182">
        <v>45170</v>
      </c>
      <c r="D2005" s="183">
        <v>1835446.5</v>
      </c>
      <c r="E2005" s="182">
        <v>45170</v>
      </c>
      <c r="F2005" s="184">
        <v>473053.5</v>
      </c>
      <c r="G2005" s="188"/>
      <c r="H2005" s="188"/>
      <c r="I2005" s="184">
        <v>20314872.27</v>
      </c>
    </row>
    <row r="2006" spans="1:9">
      <c r="A2006" s="534">
        <v>114</v>
      </c>
      <c r="B2006" s="531" t="s">
        <v>895</v>
      </c>
      <c r="C2006" s="182">
        <v>44652</v>
      </c>
      <c r="D2006" s="183">
        <v>390198.6</v>
      </c>
      <c r="E2006" s="182">
        <v>44652</v>
      </c>
      <c r="F2006" s="184">
        <v>55481.4</v>
      </c>
      <c r="G2006" s="188"/>
      <c r="H2006" s="188"/>
      <c r="I2006" s="184">
        <v>1216912</v>
      </c>
    </row>
    <row r="2007" spans="1:9">
      <c r="A2007" s="534"/>
      <c r="B2007" s="532"/>
      <c r="C2007" s="182">
        <v>44682</v>
      </c>
      <c r="D2007" s="183">
        <v>457815.6</v>
      </c>
      <c r="E2007" s="182">
        <v>44682</v>
      </c>
      <c r="F2007" s="184">
        <v>134384.4</v>
      </c>
      <c r="G2007" s="188"/>
      <c r="H2007" s="188"/>
      <c r="I2007" s="184">
        <v>817863.75</v>
      </c>
    </row>
    <row r="2008" spans="1:9">
      <c r="A2008" s="534"/>
      <c r="B2008" s="532"/>
      <c r="C2008" s="182">
        <v>44713</v>
      </c>
      <c r="D2008" s="183">
        <v>715736.7</v>
      </c>
      <c r="E2008" s="182">
        <v>44713</v>
      </c>
      <c r="F2008" s="184">
        <v>3543.2999999999997</v>
      </c>
      <c r="G2008" s="188"/>
      <c r="H2008" s="188"/>
      <c r="I2008" s="184">
        <v>838330</v>
      </c>
    </row>
    <row r="2009" spans="1:9">
      <c r="A2009" s="534"/>
      <c r="B2009" s="532"/>
      <c r="C2009" s="182">
        <v>44743</v>
      </c>
      <c r="D2009" s="183">
        <v>468187.19999999995</v>
      </c>
      <c r="E2009" s="182">
        <v>44743</v>
      </c>
      <c r="F2009" s="184">
        <v>230392.80000000002</v>
      </c>
      <c r="G2009" s="188"/>
      <c r="H2009" s="188"/>
      <c r="I2009" s="184">
        <v>825364</v>
      </c>
    </row>
    <row r="2010" spans="1:9">
      <c r="A2010" s="534"/>
      <c r="B2010" s="532"/>
      <c r="C2010" s="182">
        <v>44774</v>
      </c>
      <c r="D2010" s="183">
        <v>505840.5</v>
      </c>
      <c r="E2010" s="182">
        <v>44774</v>
      </c>
      <c r="F2010" s="184">
        <v>195403.5</v>
      </c>
      <c r="G2010" s="188"/>
      <c r="H2010" s="188"/>
      <c r="I2010" s="184">
        <v>1168592</v>
      </c>
    </row>
    <row r="2011" spans="1:9">
      <c r="A2011" s="534"/>
      <c r="B2011" s="532"/>
      <c r="C2011" s="182">
        <v>44805</v>
      </c>
      <c r="D2011" s="183">
        <v>403466.39999999997</v>
      </c>
      <c r="E2011" s="182">
        <v>44805</v>
      </c>
      <c r="F2011" s="184">
        <v>336441.60000000003</v>
      </c>
      <c r="G2011" s="188"/>
      <c r="H2011" s="188"/>
      <c r="I2011" s="184">
        <v>980119</v>
      </c>
    </row>
    <row r="2012" spans="1:9">
      <c r="A2012" s="534"/>
      <c r="B2012" s="532"/>
      <c r="C2012" s="182">
        <v>44835</v>
      </c>
      <c r="D2012" s="183">
        <v>599742.9</v>
      </c>
      <c r="E2012" s="182">
        <v>44835</v>
      </c>
      <c r="F2012" s="184">
        <v>305.09999999999997</v>
      </c>
      <c r="G2012" s="188"/>
      <c r="H2012" s="188"/>
      <c r="I2012" s="184">
        <v>1347675.12</v>
      </c>
    </row>
    <row r="2013" spans="1:9">
      <c r="A2013" s="534"/>
      <c r="B2013" s="532"/>
      <c r="C2013" s="182">
        <v>44866</v>
      </c>
      <c r="D2013" s="183">
        <v>348149.7</v>
      </c>
      <c r="E2013" s="182">
        <v>44866</v>
      </c>
      <c r="F2013" s="184">
        <v>292614.3</v>
      </c>
      <c r="G2013" s="188"/>
      <c r="H2013" s="188"/>
      <c r="I2013" s="184">
        <v>1007324.01</v>
      </c>
    </row>
    <row r="2014" spans="1:9">
      <c r="A2014" s="534"/>
      <c r="B2014" s="532"/>
      <c r="C2014" s="182">
        <v>44896</v>
      </c>
      <c r="D2014" s="183">
        <v>507915</v>
      </c>
      <c r="E2014" s="182">
        <v>44896</v>
      </c>
      <c r="F2014" s="184">
        <v>18405</v>
      </c>
      <c r="G2014" s="188"/>
      <c r="H2014" s="188"/>
      <c r="I2014" s="184">
        <v>2352057</v>
      </c>
    </row>
    <row r="2015" spans="1:9">
      <c r="A2015" s="534"/>
      <c r="B2015" s="532"/>
      <c r="C2015" s="182">
        <v>44927</v>
      </c>
      <c r="D2015" s="183">
        <v>278366.40000000002</v>
      </c>
      <c r="E2015" s="182">
        <v>44927</v>
      </c>
      <c r="F2015" s="184">
        <v>228153.60000000001</v>
      </c>
      <c r="G2015" s="188"/>
      <c r="H2015" s="188"/>
      <c r="I2015" s="184">
        <v>2018548</v>
      </c>
    </row>
    <row r="2016" spans="1:9">
      <c r="A2016" s="534"/>
      <c r="B2016" s="532"/>
      <c r="C2016" s="182">
        <v>44958</v>
      </c>
      <c r="D2016" s="183">
        <v>403081.2</v>
      </c>
      <c r="E2016" s="182">
        <v>44958</v>
      </c>
      <c r="F2016" s="184">
        <v>97678.8</v>
      </c>
      <c r="G2016" s="188"/>
      <c r="H2016" s="188"/>
      <c r="I2016" s="184">
        <v>4043760</v>
      </c>
    </row>
    <row r="2017" spans="1:9">
      <c r="A2017" s="534"/>
      <c r="B2017" s="532"/>
      <c r="C2017" s="182">
        <v>44986</v>
      </c>
      <c r="D2017" s="183">
        <v>197586</v>
      </c>
      <c r="E2017" s="182">
        <v>44986</v>
      </c>
      <c r="F2017" s="184">
        <v>98334</v>
      </c>
      <c r="G2017" s="188"/>
      <c r="H2017" s="188"/>
      <c r="I2017" s="184"/>
    </row>
    <row r="2018" spans="1:9">
      <c r="A2018" s="534"/>
      <c r="B2018" s="532"/>
      <c r="C2018" s="182">
        <v>45017</v>
      </c>
      <c r="D2018" s="183">
        <v>259130.7</v>
      </c>
      <c r="E2018" s="182">
        <v>45017</v>
      </c>
      <c r="F2018" s="184">
        <v>100653.3</v>
      </c>
      <c r="G2018" s="188"/>
      <c r="H2018" s="188"/>
      <c r="I2018" s="184">
        <v>2256015</v>
      </c>
    </row>
    <row r="2019" spans="1:9">
      <c r="A2019" s="534"/>
      <c r="B2019" s="532"/>
      <c r="C2019" s="182">
        <v>45047</v>
      </c>
      <c r="D2019" s="183">
        <v>350870.4</v>
      </c>
      <c r="E2019" s="182">
        <v>45047</v>
      </c>
      <c r="F2019" s="184">
        <v>179625.60000000001</v>
      </c>
      <c r="G2019" s="188"/>
      <c r="H2019" s="188"/>
      <c r="I2019" s="184">
        <v>2390969.79</v>
      </c>
    </row>
    <row r="2020" spans="1:9">
      <c r="A2020" s="534"/>
      <c r="B2020" s="532"/>
      <c r="C2020" s="182">
        <v>45078</v>
      </c>
      <c r="D2020" s="183">
        <v>404515.80000000005</v>
      </c>
      <c r="E2020" s="182">
        <v>45078</v>
      </c>
      <c r="F2020" s="184">
        <v>203884.19999999998</v>
      </c>
      <c r="G2020" s="188"/>
      <c r="H2020" s="188"/>
      <c r="I2020" s="184">
        <v>2012453.19</v>
      </c>
    </row>
    <row r="2021" spans="1:9">
      <c r="A2021" s="534"/>
      <c r="B2021" s="532"/>
      <c r="C2021" s="182">
        <v>45108</v>
      </c>
      <c r="D2021" s="183">
        <v>468187.19999999995</v>
      </c>
      <c r="E2021" s="182">
        <v>45108</v>
      </c>
      <c r="F2021" s="184">
        <v>230392.80000000002</v>
      </c>
      <c r="G2021" s="188"/>
      <c r="H2021" s="188"/>
      <c r="I2021" s="184">
        <v>1863620</v>
      </c>
    </row>
    <row r="2022" spans="1:9">
      <c r="A2022" s="534"/>
      <c r="B2022" s="532"/>
      <c r="C2022" s="182">
        <v>45139</v>
      </c>
      <c r="D2022" s="183">
        <v>259130.7</v>
      </c>
      <c r="E2022" s="182">
        <v>45139</v>
      </c>
      <c r="F2022" s="184">
        <v>100653.3</v>
      </c>
      <c r="G2022" s="188"/>
      <c r="H2022" s="188"/>
      <c r="I2022" s="184">
        <v>1760922</v>
      </c>
    </row>
    <row r="2023" spans="1:9">
      <c r="A2023" s="534"/>
      <c r="B2023" s="533"/>
      <c r="C2023" s="182">
        <v>45170</v>
      </c>
      <c r="D2023" s="183">
        <v>293005.80000000005</v>
      </c>
      <c r="E2023" s="182">
        <v>45170</v>
      </c>
      <c r="F2023" s="184">
        <v>136474.19999999998</v>
      </c>
      <c r="G2023" s="188"/>
      <c r="H2023" s="188"/>
      <c r="I2023" s="184">
        <v>3137013</v>
      </c>
    </row>
    <row r="2024" spans="1:9">
      <c r="A2024" s="534">
        <v>115</v>
      </c>
      <c r="B2024" s="531" t="s">
        <v>847</v>
      </c>
      <c r="C2024" s="182">
        <v>44652</v>
      </c>
      <c r="D2024" s="183">
        <v>1453272.6</v>
      </c>
      <c r="E2024" s="182">
        <v>44652</v>
      </c>
      <c r="F2024" s="184">
        <v>135527.4</v>
      </c>
      <c r="G2024" s="188"/>
      <c r="H2024" s="188"/>
      <c r="I2024" s="184">
        <v>147911.4</v>
      </c>
    </row>
    <row r="2025" spans="1:9">
      <c r="A2025" s="534"/>
      <c r="B2025" s="532"/>
      <c r="C2025" s="182">
        <v>44682</v>
      </c>
      <c r="D2025" s="183">
        <v>1547676.3</v>
      </c>
      <c r="E2025" s="182">
        <v>44682</v>
      </c>
      <c r="F2025" s="184">
        <v>196823.7</v>
      </c>
      <c r="G2025" s="188"/>
      <c r="H2025" s="188"/>
      <c r="I2025" s="184">
        <v>125773.2</v>
      </c>
    </row>
    <row r="2026" spans="1:9">
      <c r="A2026" s="534"/>
      <c r="B2026" s="532"/>
      <c r="C2026" s="182">
        <v>44713</v>
      </c>
      <c r="D2026" s="183">
        <v>1887479.7</v>
      </c>
      <c r="E2026" s="182">
        <v>44713</v>
      </c>
      <c r="F2026" s="184">
        <v>64320.3</v>
      </c>
      <c r="G2026" s="188"/>
      <c r="H2026" s="188"/>
      <c r="I2026" s="184">
        <v>142707.6</v>
      </c>
    </row>
    <row r="2027" spans="1:9">
      <c r="A2027" s="534"/>
      <c r="B2027" s="532"/>
      <c r="C2027" s="182">
        <v>44743</v>
      </c>
      <c r="D2027" s="183">
        <v>633760.30000000005</v>
      </c>
      <c r="E2027" s="182">
        <v>44743</v>
      </c>
      <c r="F2027" s="184">
        <v>485039.7</v>
      </c>
      <c r="G2027" s="188"/>
      <c r="H2027" s="188"/>
      <c r="I2027" s="184">
        <v>131037.3</v>
      </c>
    </row>
    <row r="2028" spans="1:9">
      <c r="A2028" s="534"/>
      <c r="B2028" s="532"/>
      <c r="C2028" s="182">
        <v>44774</v>
      </c>
      <c r="D2028" s="183">
        <v>1207034.3999999999</v>
      </c>
      <c r="E2028" s="182">
        <v>44774</v>
      </c>
      <c r="F2028" s="184">
        <v>19965.600000000002</v>
      </c>
      <c r="G2028" s="188"/>
      <c r="H2028" s="188"/>
      <c r="I2028" s="184">
        <v>136886.39999999999</v>
      </c>
    </row>
    <row r="2029" spans="1:9">
      <c r="A2029" s="534"/>
      <c r="B2029" s="532"/>
      <c r="C2029" s="182">
        <v>44805</v>
      </c>
      <c r="D2029" s="183">
        <v>1211427.3</v>
      </c>
      <c r="E2029" s="182">
        <v>44805</v>
      </c>
      <c r="F2029" s="184">
        <v>13772.699999999999</v>
      </c>
      <c r="G2029" s="188"/>
      <c r="H2029" s="188"/>
      <c r="I2029" s="184">
        <v>137203.20000000001</v>
      </c>
    </row>
    <row r="2030" spans="1:9">
      <c r="A2030" s="534"/>
      <c r="B2030" s="532"/>
      <c r="C2030" s="182">
        <v>44835</v>
      </c>
      <c r="D2030" s="183">
        <v>1551361.8</v>
      </c>
      <c r="E2030" s="182">
        <v>44835</v>
      </c>
      <c r="F2030" s="184">
        <v>32038.2</v>
      </c>
      <c r="G2030" s="188"/>
      <c r="H2030" s="188"/>
      <c r="I2030" s="184">
        <v>148881.60000000001</v>
      </c>
    </row>
    <row r="2031" spans="1:9">
      <c r="A2031" s="534"/>
      <c r="B2031" s="532"/>
      <c r="C2031" s="182">
        <v>44866</v>
      </c>
      <c r="D2031" s="183">
        <v>-1538445.1</v>
      </c>
      <c r="E2031" s="182">
        <v>44866</v>
      </c>
      <c r="F2031" s="184">
        <v>3095585.1</v>
      </c>
      <c r="G2031" s="188"/>
      <c r="H2031" s="188"/>
      <c r="I2031" s="184">
        <v>144736.20000000001</v>
      </c>
    </row>
    <row r="2032" spans="1:9">
      <c r="A2032" s="534"/>
      <c r="B2032" s="532"/>
      <c r="C2032" s="182">
        <v>44896</v>
      </c>
      <c r="D2032" s="183">
        <v>909189.29999999993</v>
      </c>
      <c r="E2032" s="182">
        <v>44896</v>
      </c>
      <c r="F2032" s="184">
        <v>611930.70000000007</v>
      </c>
      <c r="G2032" s="188"/>
      <c r="H2032" s="188"/>
      <c r="I2032" s="184">
        <v>143413.20000000001</v>
      </c>
    </row>
    <row r="2033" spans="1:9">
      <c r="A2033" s="534"/>
      <c r="B2033" s="532"/>
      <c r="C2033" s="182">
        <v>44927</v>
      </c>
      <c r="D2033" s="183">
        <v>905111.90000000014</v>
      </c>
      <c r="E2033" s="182">
        <v>44927</v>
      </c>
      <c r="F2033" s="184">
        <v>589868.09999999986</v>
      </c>
      <c r="G2033" s="188"/>
      <c r="H2033" s="188"/>
      <c r="I2033" s="184">
        <v>118108.8</v>
      </c>
    </row>
    <row r="2034" spans="1:9">
      <c r="A2034" s="534"/>
      <c r="B2034" s="532"/>
      <c r="C2034" s="182">
        <v>44958</v>
      </c>
      <c r="D2034" s="183">
        <v>936051.70000000007</v>
      </c>
      <c r="E2034" s="182">
        <v>44958</v>
      </c>
      <c r="F2034" s="184">
        <v>622248.29999999993</v>
      </c>
      <c r="G2034" s="188"/>
      <c r="H2034" s="188"/>
      <c r="I2034" s="184">
        <v>101061</v>
      </c>
    </row>
    <row r="2035" spans="1:9">
      <c r="A2035" s="534"/>
      <c r="B2035" s="532"/>
      <c r="C2035" s="182">
        <v>44986</v>
      </c>
      <c r="D2035" s="183">
        <v>1204030.8</v>
      </c>
      <c r="E2035" s="182">
        <v>44986</v>
      </c>
      <c r="F2035" s="184">
        <v>517669.2</v>
      </c>
      <c r="G2035" s="188"/>
      <c r="H2035" s="188"/>
      <c r="I2035" s="184">
        <v>105763.5</v>
      </c>
    </row>
    <row r="2036" spans="1:9">
      <c r="A2036" s="534"/>
      <c r="B2036" s="532"/>
      <c r="C2036" s="182">
        <v>45017</v>
      </c>
      <c r="D2036" s="183">
        <v>1111418.2000000002</v>
      </c>
      <c r="E2036" s="182">
        <v>45017</v>
      </c>
      <c r="F2036" s="184">
        <v>855721.79999999993</v>
      </c>
      <c r="G2036" s="188"/>
      <c r="H2036" s="188"/>
      <c r="I2036" s="184">
        <v>142531.20000000001</v>
      </c>
    </row>
    <row r="2037" spans="1:9">
      <c r="A2037" s="534"/>
      <c r="B2037" s="532"/>
      <c r="C2037" s="182">
        <v>45047</v>
      </c>
      <c r="D2037" s="183">
        <v>1032591.7999999999</v>
      </c>
      <c r="E2037" s="182">
        <v>45047</v>
      </c>
      <c r="F2037" s="184">
        <v>782728.20000000007</v>
      </c>
      <c r="G2037" s="188"/>
      <c r="H2037" s="188"/>
      <c r="I2037" s="184">
        <v>178378.2</v>
      </c>
    </row>
    <row r="2038" spans="1:9">
      <c r="A2038" s="534"/>
      <c r="B2038" s="532"/>
      <c r="C2038" s="182">
        <v>45078</v>
      </c>
      <c r="D2038" s="183">
        <v>813047.6</v>
      </c>
      <c r="E2038" s="182">
        <v>45078</v>
      </c>
      <c r="F2038" s="184">
        <v>630212.4</v>
      </c>
      <c r="G2038" s="188"/>
      <c r="H2038" s="188"/>
      <c r="I2038" s="184">
        <v>181051.2</v>
      </c>
    </row>
    <row r="2039" spans="1:9">
      <c r="A2039" s="534"/>
      <c r="B2039" s="532"/>
      <c r="C2039" s="182">
        <v>45108</v>
      </c>
      <c r="D2039" s="183">
        <v>633760.30000000005</v>
      </c>
      <c r="E2039" s="182">
        <v>45108</v>
      </c>
      <c r="F2039" s="184">
        <v>485039.7</v>
      </c>
      <c r="G2039" s="188"/>
      <c r="H2039" s="188"/>
      <c r="I2039" s="184">
        <v>179269.2</v>
      </c>
    </row>
    <row r="2040" spans="1:9">
      <c r="A2040" s="534"/>
      <c r="B2040" s="532"/>
      <c r="C2040" s="182">
        <v>45139</v>
      </c>
      <c r="D2040" s="183">
        <v>1111418.2000000002</v>
      </c>
      <c r="E2040" s="182">
        <v>45139</v>
      </c>
      <c r="F2040" s="184">
        <v>855721.79999999993</v>
      </c>
      <c r="G2040" s="188"/>
      <c r="H2040" s="188"/>
      <c r="I2040" s="184">
        <v>173566.8</v>
      </c>
    </row>
    <row r="2041" spans="1:9">
      <c r="A2041" s="534"/>
      <c r="B2041" s="533"/>
      <c r="C2041" s="182">
        <v>45170</v>
      </c>
      <c r="D2041" s="183">
        <v>628498.39999999991</v>
      </c>
      <c r="E2041" s="182">
        <v>45170</v>
      </c>
      <c r="F2041" s="184">
        <v>475221.60000000003</v>
      </c>
      <c r="G2041" s="188"/>
      <c r="H2041" s="188"/>
      <c r="I2041" s="184">
        <v>192366.9</v>
      </c>
    </row>
    <row r="2042" spans="1:9">
      <c r="A2042" s="534">
        <v>116</v>
      </c>
      <c r="B2042" s="531" t="s">
        <v>843</v>
      </c>
      <c r="C2042" s="182">
        <v>44652</v>
      </c>
      <c r="D2042" s="183">
        <v>1074245.7</v>
      </c>
      <c r="E2042" s="182">
        <v>44652</v>
      </c>
      <c r="F2042" s="184">
        <v>267954.3</v>
      </c>
      <c r="G2042" s="188"/>
      <c r="H2042" s="188"/>
      <c r="I2042" s="184">
        <v>143968</v>
      </c>
    </row>
    <row r="2043" spans="1:9">
      <c r="A2043" s="534"/>
      <c r="B2043" s="532"/>
      <c r="C2043" s="182">
        <v>44682</v>
      </c>
      <c r="D2043" s="183">
        <v>868216.8</v>
      </c>
      <c r="E2043" s="182">
        <v>44682</v>
      </c>
      <c r="F2043" s="184">
        <v>455983.2</v>
      </c>
      <c r="G2043" s="188"/>
      <c r="H2043" s="188"/>
      <c r="I2043" s="184">
        <v>78353</v>
      </c>
    </row>
    <row r="2044" spans="1:9">
      <c r="A2044" s="534"/>
      <c r="B2044" s="532"/>
      <c r="C2044" s="182">
        <v>44713</v>
      </c>
      <c r="D2044" s="183">
        <v>1222442.1000000001</v>
      </c>
      <c r="E2044" s="182">
        <v>44713</v>
      </c>
      <c r="F2044" s="184">
        <v>136557.9</v>
      </c>
      <c r="G2044" s="188"/>
      <c r="H2044" s="188"/>
      <c r="I2044" s="184">
        <v>19568.8</v>
      </c>
    </row>
    <row r="2045" spans="1:9">
      <c r="A2045" s="534"/>
      <c r="B2045" s="532"/>
      <c r="C2045" s="182">
        <v>44743</v>
      </c>
      <c r="D2045" s="183">
        <v>834728.1</v>
      </c>
      <c r="E2045" s="182">
        <v>44743</v>
      </c>
      <c r="F2045" s="184">
        <v>598671.9</v>
      </c>
      <c r="G2045" s="188"/>
      <c r="H2045" s="188"/>
      <c r="I2045" s="184">
        <v>21322.6</v>
      </c>
    </row>
    <row r="2046" spans="1:9">
      <c r="A2046" s="534"/>
      <c r="B2046" s="532"/>
      <c r="C2046" s="182">
        <v>44774</v>
      </c>
      <c r="D2046" s="183">
        <v>928862.39999999991</v>
      </c>
      <c r="E2046" s="182">
        <v>44774</v>
      </c>
      <c r="F2046" s="184">
        <v>386337.60000000003</v>
      </c>
      <c r="G2046" s="188"/>
      <c r="H2046" s="188"/>
      <c r="I2046" s="184">
        <v>84189</v>
      </c>
    </row>
    <row r="2047" spans="1:9">
      <c r="A2047" s="534"/>
      <c r="B2047" s="532"/>
      <c r="C2047" s="182">
        <v>44805</v>
      </c>
      <c r="D2047" s="183">
        <v>962495.10000000009</v>
      </c>
      <c r="E2047" s="182">
        <v>44805</v>
      </c>
      <c r="F2047" s="184">
        <v>360504.89999999997</v>
      </c>
      <c r="G2047" s="188"/>
      <c r="H2047" s="188"/>
      <c r="I2047" s="184">
        <v>67003.199999999997</v>
      </c>
    </row>
    <row r="2048" spans="1:9">
      <c r="A2048" s="534"/>
      <c r="B2048" s="532"/>
      <c r="C2048" s="182">
        <v>44835</v>
      </c>
      <c r="D2048" s="183">
        <v>1165993.8</v>
      </c>
      <c r="E2048" s="182">
        <v>44835</v>
      </c>
      <c r="F2048" s="184">
        <v>137806.19999999998</v>
      </c>
      <c r="G2048" s="188"/>
      <c r="H2048" s="188"/>
      <c r="I2048" s="184">
        <v>158168.20000000001</v>
      </c>
    </row>
    <row r="2049" spans="1:9">
      <c r="A2049" s="534"/>
      <c r="B2049" s="532"/>
      <c r="C2049" s="182">
        <v>44866</v>
      </c>
      <c r="D2049" s="183">
        <v>750706.8</v>
      </c>
      <c r="E2049" s="182">
        <v>44866</v>
      </c>
      <c r="F2049" s="184">
        <v>274093.2</v>
      </c>
      <c r="G2049" s="188"/>
      <c r="H2049" s="188"/>
      <c r="I2049" s="184">
        <v>144491.20000000001</v>
      </c>
    </row>
    <row r="2050" spans="1:9">
      <c r="A2050" s="534"/>
      <c r="B2050" s="532"/>
      <c r="C2050" s="182">
        <v>44896</v>
      </c>
      <c r="D2050" s="183">
        <v>735672.60000000009</v>
      </c>
      <c r="E2050" s="182">
        <v>44896</v>
      </c>
      <c r="F2050" s="184">
        <v>252527.39999999997</v>
      </c>
      <c r="G2050" s="188"/>
      <c r="H2050" s="188"/>
      <c r="I2050" s="184">
        <v>122245.2</v>
      </c>
    </row>
    <row r="2051" spans="1:9">
      <c r="A2051" s="534"/>
      <c r="B2051" s="532"/>
      <c r="C2051" s="182">
        <v>44927</v>
      </c>
      <c r="D2051" s="183">
        <v>844469.4</v>
      </c>
      <c r="E2051" s="182">
        <v>44927</v>
      </c>
      <c r="F2051" s="184">
        <v>238530.6</v>
      </c>
      <c r="G2051" s="188"/>
      <c r="H2051" s="188"/>
      <c r="I2051" s="184">
        <v>141688.4</v>
      </c>
    </row>
    <row r="2052" spans="1:9">
      <c r="A2052" s="534"/>
      <c r="B2052" s="532"/>
      <c r="C2052" s="182">
        <v>44958</v>
      </c>
      <c r="D2052" s="183">
        <v>961041</v>
      </c>
      <c r="E2052" s="182">
        <v>44958</v>
      </c>
      <c r="F2052" s="184">
        <v>256959</v>
      </c>
      <c r="G2052" s="188"/>
      <c r="H2052" s="188"/>
      <c r="I2052" s="184">
        <v>57434</v>
      </c>
    </row>
    <row r="2053" spans="1:9">
      <c r="A2053" s="534"/>
      <c r="B2053" s="532"/>
      <c r="C2053" s="182">
        <v>44986</v>
      </c>
      <c r="D2053" s="183">
        <v>744134.7</v>
      </c>
      <c r="E2053" s="182">
        <v>44986</v>
      </c>
      <c r="F2053" s="184">
        <v>261465.30000000002</v>
      </c>
      <c r="G2053" s="188"/>
      <c r="H2053" s="188"/>
      <c r="I2053" s="184">
        <v>110250</v>
      </c>
    </row>
    <row r="2054" spans="1:9">
      <c r="A2054" s="534"/>
      <c r="B2054" s="532"/>
      <c r="C2054" s="182">
        <v>45017</v>
      </c>
      <c r="D2054" s="183">
        <v>929796.3</v>
      </c>
      <c r="E2054" s="182">
        <v>45017</v>
      </c>
      <c r="F2054" s="184">
        <v>427403.7</v>
      </c>
      <c r="G2054" s="188"/>
      <c r="H2054" s="188"/>
      <c r="I2054" s="184">
        <v>188571.6</v>
      </c>
    </row>
    <row r="2055" spans="1:9">
      <c r="A2055" s="534"/>
      <c r="B2055" s="532"/>
      <c r="C2055" s="182">
        <v>45047</v>
      </c>
      <c r="D2055" s="183">
        <v>510075</v>
      </c>
      <c r="E2055" s="182">
        <v>45047</v>
      </c>
      <c r="F2055" s="184">
        <v>737325</v>
      </c>
      <c r="G2055" s="188"/>
      <c r="H2055" s="188"/>
      <c r="I2055" s="184">
        <v>202732.2</v>
      </c>
    </row>
    <row r="2056" spans="1:9">
      <c r="A2056" s="534"/>
      <c r="B2056" s="532"/>
      <c r="C2056" s="182">
        <v>45078</v>
      </c>
      <c r="D2056" s="183">
        <v>1003642.2000000001</v>
      </c>
      <c r="E2056" s="182">
        <v>45078</v>
      </c>
      <c r="F2056" s="184">
        <v>378757.79999999993</v>
      </c>
      <c r="G2056" s="188"/>
      <c r="H2056" s="188"/>
      <c r="I2056" s="184">
        <v>166359.6</v>
      </c>
    </row>
    <row r="2057" spans="1:9">
      <c r="A2057" s="534"/>
      <c r="B2057" s="532"/>
      <c r="C2057" s="182">
        <v>45108</v>
      </c>
      <c r="D2057" s="183">
        <v>834728.1</v>
      </c>
      <c r="E2057" s="182">
        <v>45108</v>
      </c>
      <c r="F2057" s="184">
        <v>598671.9</v>
      </c>
      <c r="G2057" s="188"/>
      <c r="H2057" s="188"/>
      <c r="I2057" s="184">
        <v>174518.39999999999</v>
      </c>
    </row>
    <row r="2058" spans="1:9">
      <c r="A2058" s="534"/>
      <c r="B2058" s="532"/>
      <c r="C2058" s="182">
        <v>45139</v>
      </c>
      <c r="D2058" s="183">
        <v>929796.3</v>
      </c>
      <c r="E2058" s="182">
        <v>45139</v>
      </c>
      <c r="F2058" s="184">
        <v>427403.7</v>
      </c>
      <c r="G2058" s="188"/>
      <c r="H2058" s="188"/>
      <c r="I2058" s="184">
        <v>180536.4</v>
      </c>
    </row>
    <row r="2059" spans="1:9">
      <c r="A2059" s="534"/>
      <c r="B2059" s="533"/>
      <c r="C2059" s="182">
        <v>45170</v>
      </c>
      <c r="D2059" s="183">
        <v>893541.3</v>
      </c>
      <c r="E2059" s="182">
        <v>45170</v>
      </c>
      <c r="F2059" s="184">
        <v>444458.7</v>
      </c>
      <c r="G2059" s="188"/>
      <c r="H2059" s="188"/>
      <c r="I2059" s="184">
        <v>183946</v>
      </c>
    </row>
    <row r="2060" spans="1:9">
      <c r="A2060" s="534">
        <v>117</v>
      </c>
      <c r="B2060" s="531" t="s">
        <v>779</v>
      </c>
      <c r="C2060" s="182">
        <v>44652</v>
      </c>
      <c r="D2060" s="183"/>
      <c r="E2060" s="182">
        <v>44652</v>
      </c>
      <c r="F2060" s="184"/>
      <c r="G2060" s="188"/>
      <c r="H2060" s="188"/>
      <c r="I2060" s="184">
        <v>374189.22</v>
      </c>
    </row>
    <row r="2061" spans="1:9">
      <c r="A2061" s="534"/>
      <c r="B2061" s="532"/>
      <c r="C2061" s="182">
        <v>44682</v>
      </c>
      <c r="D2061" s="183"/>
      <c r="E2061" s="182">
        <v>44682</v>
      </c>
      <c r="F2061" s="184"/>
      <c r="G2061" s="188"/>
      <c r="H2061" s="188"/>
      <c r="I2061" s="184">
        <v>323228.88</v>
      </c>
    </row>
    <row r="2062" spans="1:9">
      <c r="A2062" s="534"/>
      <c r="B2062" s="532"/>
      <c r="C2062" s="182">
        <v>44713</v>
      </c>
      <c r="D2062" s="183"/>
      <c r="E2062" s="182">
        <v>44713</v>
      </c>
      <c r="F2062" s="184"/>
      <c r="G2062" s="188"/>
      <c r="H2062" s="188"/>
      <c r="I2062" s="184">
        <v>291430.44</v>
      </c>
    </row>
    <row r="2063" spans="1:9">
      <c r="A2063" s="534"/>
      <c r="B2063" s="532"/>
      <c r="C2063" s="182">
        <v>44743</v>
      </c>
      <c r="D2063" s="183">
        <v>115552.5</v>
      </c>
      <c r="E2063" s="182">
        <v>44743</v>
      </c>
      <c r="F2063" s="184">
        <v>86305.5</v>
      </c>
      <c r="G2063" s="188"/>
      <c r="H2063" s="188"/>
      <c r="I2063" s="184">
        <v>257662.07999999999</v>
      </c>
    </row>
    <row r="2064" spans="1:9">
      <c r="A2064" s="534"/>
      <c r="B2064" s="532"/>
      <c r="C2064" s="182">
        <v>44774</v>
      </c>
      <c r="D2064" s="183"/>
      <c r="E2064" s="182">
        <v>44774</v>
      </c>
      <c r="F2064" s="184"/>
      <c r="G2064" s="188"/>
      <c r="H2064" s="188"/>
      <c r="I2064" s="184">
        <v>314309.52</v>
      </c>
    </row>
    <row r="2065" spans="1:9">
      <c r="A2065" s="534"/>
      <c r="B2065" s="532"/>
      <c r="C2065" s="182">
        <v>44805</v>
      </c>
      <c r="D2065" s="183"/>
      <c r="E2065" s="182">
        <v>44805</v>
      </c>
      <c r="F2065" s="184"/>
      <c r="G2065" s="188"/>
      <c r="H2065" s="188"/>
      <c r="I2065" s="184">
        <v>314115.48</v>
      </c>
    </row>
    <row r="2066" spans="1:9">
      <c r="A2066" s="534"/>
      <c r="B2066" s="532"/>
      <c r="C2066" s="182">
        <v>44835</v>
      </c>
      <c r="D2066" s="183"/>
      <c r="E2066" s="182">
        <v>44835</v>
      </c>
      <c r="F2066" s="184"/>
      <c r="G2066" s="188"/>
      <c r="H2066" s="188"/>
      <c r="I2066" s="184">
        <v>295272</v>
      </c>
    </row>
    <row r="2067" spans="1:9">
      <c r="A2067" s="534"/>
      <c r="B2067" s="532"/>
      <c r="C2067" s="182">
        <v>44866</v>
      </c>
      <c r="D2067" s="183"/>
      <c r="E2067" s="182">
        <v>44866</v>
      </c>
      <c r="F2067" s="184"/>
      <c r="G2067" s="188"/>
      <c r="H2067" s="188"/>
      <c r="I2067" s="184">
        <v>211933.26</v>
      </c>
    </row>
    <row r="2068" spans="1:9">
      <c r="A2068" s="534"/>
      <c r="B2068" s="532"/>
      <c r="C2068" s="182">
        <v>44896</v>
      </c>
      <c r="D2068" s="183"/>
      <c r="E2068" s="182">
        <v>44896</v>
      </c>
      <c r="F2068" s="184"/>
      <c r="G2068" s="188"/>
      <c r="H2068" s="188"/>
      <c r="I2068" s="184">
        <v>272664</v>
      </c>
    </row>
    <row r="2069" spans="1:9">
      <c r="A2069" s="534"/>
      <c r="B2069" s="532"/>
      <c r="C2069" s="182">
        <v>44927</v>
      </c>
      <c r="D2069" s="183"/>
      <c r="E2069" s="182">
        <v>44927</v>
      </c>
      <c r="F2069" s="184"/>
      <c r="G2069" s="188"/>
      <c r="H2069" s="188"/>
      <c r="I2069" s="184"/>
    </row>
    <row r="2070" spans="1:9">
      <c r="A2070" s="534"/>
      <c r="B2070" s="532"/>
      <c r="C2070" s="182">
        <v>44958</v>
      </c>
      <c r="D2070" s="183"/>
      <c r="E2070" s="182">
        <v>44958</v>
      </c>
      <c r="F2070" s="184"/>
      <c r="G2070" s="188"/>
      <c r="H2070" s="188"/>
      <c r="I2070" s="184">
        <v>292230</v>
      </c>
    </row>
    <row r="2071" spans="1:9">
      <c r="A2071" s="534"/>
      <c r="B2071" s="532"/>
      <c r="C2071" s="182">
        <v>44986</v>
      </c>
      <c r="D2071" s="183">
        <v>11574</v>
      </c>
      <c r="E2071" s="182">
        <v>44986</v>
      </c>
      <c r="F2071" s="184">
        <v>0</v>
      </c>
      <c r="G2071" s="188"/>
      <c r="H2071" s="188"/>
      <c r="I2071" s="184">
        <v>303660</v>
      </c>
    </row>
    <row r="2072" spans="1:9">
      <c r="A2072" s="534"/>
      <c r="B2072" s="532"/>
      <c r="C2072" s="182">
        <v>45017</v>
      </c>
      <c r="D2072" s="183">
        <v>87199.200000000012</v>
      </c>
      <c r="E2072" s="182">
        <v>45017</v>
      </c>
      <c r="F2072" s="184">
        <v>39016.799999999996</v>
      </c>
      <c r="G2072" s="188"/>
      <c r="H2072" s="188"/>
      <c r="I2072" s="184">
        <v>383778</v>
      </c>
    </row>
    <row r="2073" spans="1:9">
      <c r="A2073" s="534"/>
      <c r="B2073" s="532"/>
      <c r="C2073" s="182">
        <v>45047</v>
      </c>
      <c r="D2073" s="183">
        <v>132385.20000000001</v>
      </c>
      <c r="E2073" s="182">
        <v>45047</v>
      </c>
      <c r="F2073" s="184">
        <v>90802.8</v>
      </c>
      <c r="G2073" s="188"/>
      <c r="H2073" s="188"/>
      <c r="I2073" s="184">
        <v>367947.36</v>
      </c>
    </row>
    <row r="2074" spans="1:9">
      <c r="A2074" s="534"/>
      <c r="B2074" s="532"/>
      <c r="C2074" s="182">
        <v>45078</v>
      </c>
      <c r="D2074" s="183">
        <v>139145.40000000002</v>
      </c>
      <c r="E2074" s="182">
        <v>45078</v>
      </c>
      <c r="F2074" s="184">
        <v>104484.59999999999</v>
      </c>
      <c r="G2074" s="188"/>
      <c r="H2074" s="188"/>
      <c r="I2074" s="184">
        <v>355763.52</v>
      </c>
    </row>
    <row r="2075" spans="1:9">
      <c r="A2075" s="534"/>
      <c r="B2075" s="532"/>
      <c r="C2075" s="182">
        <v>45108</v>
      </c>
      <c r="D2075" s="183">
        <v>115552.5</v>
      </c>
      <c r="E2075" s="182">
        <v>45108</v>
      </c>
      <c r="F2075" s="184">
        <v>86305.5</v>
      </c>
      <c r="G2075" s="188"/>
      <c r="H2075" s="188"/>
      <c r="I2075" s="184">
        <v>406705.86</v>
      </c>
    </row>
    <row r="2076" spans="1:9">
      <c r="A2076" s="534"/>
      <c r="B2076" s="532"/>
      <c r="C2076" s="182">
        <v>45139</v>
      </c>
      <c r="D2076" s="183">
        <v>87199.200000000012</v>
      </c>
      <c r="E2076" s="182">
        <v>45139</v>
      </c>
      <c r="F2076" s="184">
        <v>39016.799999999996</v>
      </c>
      <c r="G2076" s="188"/>
      <c r="H2076" s="188"/>
      <c r="I2076" s="184">
        <v>255672</v>
      </c>
    </row>
    <row r="2077" spans="1:9">
      <c r="A2077" s="534"/>
      <c r="B2077" s="533"/>
      <c r="C2077" s="182">
        <v>45170</v>
      </c>
      <c r="D2077" s="183">
        <v>84808.799999999988</v>
      </c>
      <c r="E2077" s="182">
        <v>45170</v>
      </c>
      <c r="F2077" s="184">
        <v>63169.200000000004</v>
      </c>
      <c r="G2077" s="188"/>
      <c r="H2077" s="188"/>
      <c r="I2077" s="184">
        <v>314166.59999999998</v>
      </c>
    </row>
    <row r="2078" spans="1:9">
      <c r="A2078" s="534">
        <v>118</v>
      </c>
      <c r="B2078" s="531" t="s">
        <v>3764</v>
      </c>
      <c r="C2078" s="182">
        <v>44652</v>
      </c>
      <c r="D2078" s="183"/>
      <c r="E2078" s="182">
        <v>44652</v>
      </c>
      <c r="F2078" s="184"/>
      <c r="G2078" s="188"/>
      <c r="H2078" s="188"/>
      <c r="I2078" s="184">
        <v>459167.94</v>
      </c>
    </row>
    <row r="2079" spans="1:9">
      <c r="A2079" s="534"/>
      <c r="B2079" s="532"/>
      <c r="C2079" s="182">
        <v>44682</v>
      </c>
      <c r="D2079" s="183"/>
      <c r="E2079" s="182">
        <v>44682</v>
      </c>
      <c r="F2079" s="184"/>
      <c r="G2079" s="188"/>
      <c r="H2079" s="188"/>
      <c r="I2079" s="184">
        <v>372654</v>
      </c>
    </row>
    <row r="2080" spans="1:9">
      <c r="A2080" s="534"/>
      <c r="B2080" s="532"/>
      <c r="C2080" s="182">
        <v>44713</v>
      </c>
      <c r="D2080" s="183"/>
      <c r="E2080" s="182">
        <v>44713</v>
      </c>
      <c r="F2080" s="184"/>
      <c r="G2080" s="188"/>
      <c r="H2080" s="188"/>
      <c r="I2080" s="184">
        <v>422120.16</v>
      </c>
    </row>
    <row r="2081" spans="1:9">
      <c r="A2081" s="534"/>
      <c r="B2081" s="532"/>
      <c r="C2081" s="182">
        <v>44743</v>
      </c>
      <c r="D2081" s="183">
        <v>106007.1</v>
      </c>
      <c r="E2081" s="182">
        <v>44743</v>
      </c>
      <c r="F2081" s="184">
        <v>45018.9</v>
      </c>
      <c r="G2081" s="188"/>
      <c r="H2081" s="188"/>
      <c r="I2081" s="184">
        <v>408309.66</v>
      </c>
    </row>
    <row r="2082" spans="1:9">
      <c r="A2082" s="534"/>
      <c r="B2082" s="532"/>
      <c r="C2082" s="182">
        <v>44774</v>
      </c>
      <c r="D2082" s="183"/>
      <c r="E2082" s="182">
        <v>44774</v>
      </c>
      <c r="F2082" s="184"/>
      <c r="G2082" s="188"/>
      <c r="H2082" s="188"/>
      <c r="I2082" s="184">
        <v>427320</v>
      </c>
    </row>
    <row r="2083" spans="1:9">
      <c r="A2083" s="534"/>
      <c r="B2083" s="532"/>
      <c r="C2083" s="182">
        <v>44805</v>
      </c>
      <c r="D2083" s="183"/>
      <c r="E2083" s="182">
        <v>44805</v>
      </c>
      <c r="F2083" s="184"/>
      <c r="G2083" s="188"/>
      <c r="H2083" s="188"/>
      <c r="I2083" s="184">
        <v>440136.18</v>
      </c>
    </row>
    <row r="2084" spans="1:9">
      <c r="A2084" s="534"/>
      <c r="B2084" s="532"/>
      <c r="C2084" s="182">
        <v>44835</v>
      </c>
      <c r="D2084" s="183"/>
      <c r="E2084" s="182">
        <v>44835</v>
      </c>
      <c r="F2084" s="184"/>
      <c r="G2084" s="188"/>
      <c r="H2084" s="188"/>
      <c r="I2084" s="184">
        <v>357700.86</v>
      </c>
    </row>
    <row r="2085" spans="1:9">
      <c r="A2085" s="534"/>
      <c r="B2085" s="532"/>
      <c r="C2085" s="182">
        <v>44866</v>
      </c>
      <c r="D2085" s="183"/>
      <c r="E2085" s="182">
        <v>44866</v>
      </c>
      <c r="F2085" s="184"/>
      <c r="G2085" s="188"/>
      <c r="H2085" s="188"/>
      <c r="I2085" s="184">
        <v>408594.78</v>
      </c>
    </row>
    <row r="2086" spans="1:9">
      <c r="A2086" s="534"/>
      <c r="B2086" s="532"/>
      <c r="C2086" s="182">
        <v>44896</v>
      </c>
      <c r="D2086" s="183"/>
      <c r="E2086" s="182">
        <v>44896</v>
      </c>
      <c r="F2086" s="184"/>
      <c r="G2086" s="188"/>
      <c r="H2086" s="188"/>
      <c r="I2086" s="184">
        <v>381294.54</v>
      </c>
    </row>
    <row r="2087" spans="1:9">
      <c r="A2087" s="534"/>
      <c r="B2087" s="532"/>
      <c r="C2087" s="182">
        <v>44927</v>
      </c>
      <c r="D2087" s="183"/>
      <c r="E2087" s="182">
        <v>44927</v>
      </c>
      <c r="F2087" s="184"/>
      <c r="G2087" s="188"/>
      <c r="H2087" s="188"/>
      <c r="I2087" s="184">
        <v>374558.58</v>
      </c>
    </row>
    <row r="2088" spans="1:9">
      <c r="A2088" s="534"/>
      <c r="B2088" s="532"/>
      <c r="C2088" s="182">
        <v>44958</v>
      </c>
      <c r="D2088" s="183"/>
      <c r="E2088" s="182">
        <v>44958</v>
      </c>
      <c r="F2088" s="184"/>
      <c r="G2088" s="188"/>
      <c r="H2088" s="188"/>
      <c r="I2088" s="184">
        <v>368499.78</v>
      </c>
    </row>
    <row r="2089" spans="1:9">
      <c r="A2089" s="534"/>
      <c r="B2089" s="532"/>
      <c r="C2089" s="182">
        <v>44986</v>
      </c>
      <c r="D2089" s="183"/>
      <c r="E2089" s="182">
        <v>44986</v>
      </c>
      <c r="F2089" s="184"/>
      <c r="G2089" s="188"/>
      <c r="H2089" s="188"/>
      <c r="I2089" s="184">
        <v>309693.78000000003</v>
      </c>
    </row>
    <row r="2090" spans="1:9">
      <c r="A2090" s="534"/>
      <c r="B2090" s="532"/>
      <c r="C2090" s="182">
        <v>45017</v>
      </c>
      <c r="D2090" s="183"/>
      <c r="E2090" s="182">
        <v>45017</v>
      </c>
      <c r="F2090" s="184"/>
      <c r="G2090" s="188"/>
      <c r="H2090" s="188"/>
      <c r="I2090" s="184">
        <v>364160.61</v>
      </c>
    </row>
    <row r="2091" spans="1:9">
      <c r="A2091" s="534"/>
      <c r="B2091" s="532"/>
      <c r="C2091" s="182">
        <v>45047</v>
      </c>
      <c r="D2091" s="183"/>
      <c r="E2091" s="182">
        <v>45047</v>
      </c>
      <c r="F2091" s="184"/>
      <c r="G2091" s="188"/>
      <c r="H2091" s="188"/>
      <c r="I2091" s="184">
        <v>352773.63</v>
      </c>
    </row>
    <row r="2092" spans="1:9">
      <c r="A2092" s="534"/>
      <c r="B2092" s="532"/>
      <c r="C2092" s="182">
        <v>45078</v>
      </c>
      <c r="D2092" s="183">
        <v>2450.3999999999996</v>
      </c>
      <c r="E2092" s="182">
        <v>45078</v>
      </c>
      <c r="F2092" s="184">
        <v>1065.6000000000001</v>
      </c>
      <c r="G2092" s="188"/>
      <c r="H2092" s="188"/>
      <c r="I2092" s="184">
        <v>359188.83</v>
      </c>
    </row>
    <row r="2093" spans="1:9">
      <c r="A2093" s="534"/>
      <c r="B2093" s="532"/>
      <c r="C2093" s="182">
        <v>45108</v>
      </c>
      <c r="D2093" s="183">
        <v>106007.1</v>
      </c>
      <c r="E2093" s="182">
        <v>45108</v>
      </c>
      <c r="F2093" s="184">
        <v>45018.9</v>
      </c>
      <c r="G2093" s="188"/>
      <c r="H2093" s="188"/>
      <c r="I2093" s="184">
        <v>343738.89</v>
      </c>
    </row>
    <row r="2094" spans="1:9">
      <c r="A2094" s="534"/>
      <c r="B2094" s="532"/>
      <c r="C2094" s="182">
        <v>45139</v>
      </c>
      <c r="D2094" s="183"/>
      <c r="E2094" s="182">
        <v>45139</v>
      </c>
      <c r="F2094" s="184"/>
      <c r="G2094" s="188"/>
      <c r="H2094" s="188"/>
      <c r="I2094" s="184">
        <v>352880.55</v>
      </c>
    </row>
    <row r="2095" spans="1:9">
      <c r="A2095" s="534"/>
      <c r="B2095" s="533"/>
      <c r="C2095" s="182">
        <v>45170</v>
      </c>
      <c r="D2095" s="183">
        <v>115087.20000000001</v>
      </c>
      <c r="E2095" s="182">
        <v>45170</v>
      </c>
      <c r="F2095" s="184">
        <v>57178.799999999996</v>
      </c>
      <c r="G2095" s="188"/>
      <c r="H2095" s="188"/>
      <c r="I2095" s="184">
        <v>351544.05</v>
      </c>
    </row>
    <row r="2096" spans="1:9">
      <c r="A2096" s="534">
        <v>119</v>
      </c>
      <c r="B2096" s="531" t="s">
        <v>668</v>
      </c>
      <c r="C2096" s="182">
        <v>44652</v>
      </c>
      <c r="D2096" s="183">
        <v>127685.70000000001</v>
      </c>
      <c r="E2096" s="182">
        <v>44652</v>
      </c>
      <c r="F2096" s="184">
        <v>58074.299999999996</v>
      </c>
      <c r="G2096" s="188"/>
      <c r="H2096" s="188"/>
      <c r="I2096" s="184">
        <v>41861.599999999999</v>
      </c>
    </row>
    <row r="2097" spans="1:9">
      <c r="A2097" s="534"/>
      <c r="B2097" s="532"/>
      <c r="C2097" s="182">
        <v>44682</v>
      </c>
      <c r="D2097" s="183">
        <v>57879</v>
      </c>
      <c r="E2097" s="182">
        <v>44682</v>
      </c>
      <c r="F2097" s="184">
        <v>24201</v>
      </c>
      <c r="G2097" s="188"/>
      <c r="H2097" s="188"/>
      <c r="I2097" s="184">
        <v>40326.550000000003</v>
      </c>
    </row>
    <row r="2098" spans="1:9">
      <c r="A2098" s="534"/>
      <c r="B2098" s="532"/>
      <c r="C2098" s="182">
        <v>44713</v>
      </c>
      <c r="D2098" s="183">
        <v>124753.5</v>
      </c>
      <c r="E2098" s="182">
        <v>44713</v>
      </c>
      <c r="F2098" s="184">
        <v>54976.5</v>
      </c>
      <c r="G2098" s="188"/>
      <c r="H2098" s="188"/>
      <c r="I2098" s="184">
        <v>36432.699999999997</v>
      </c>
    </row>
    <row r="2099" spans="1:9">
      <c r="A2099" s="534"/>
      <c r="B2099" s="532"/>
      <c r="C2099" s="182">
        <v>44743</v>
      </c>
      <c r="D2099" s="183">
        <v>183968.69999999998</v>
      </c>
      <c r="E2099" s="182">
        <v>44743</v>
      </c>
      <c r="F2099" s="184">
        <v>143979.30000000002</v>
      </c>
      <c r="G2099" s="188"/>
      <c r="H2099" s="188"/>
      <c r="I2099" s="184">
        <v>35669.06</v>
      </c>
    </row>
    <row r="2100" spans="1:9">
      <c r="A2100" s="534"/>
      <c r="B2100" s="532"/>
      <c r="C2100" s="182">
        <v>44774</v>
      </c>
      <c r="D2100" s="183">
        <v>133478.1</v>
      </c>
      <c r="E2100" s="182">
        <v>44774</v>
      </c>
      <c r="F2100" s="184">
        <v>64971.9</v>
      </c>
      <c r="G2100" s="188"/>
      <c r="H2100" s="188"/>
      <c r="I2100" s="184">
        <v>36104</v>
      </c>
    </row>
    <row r="2101" spans="1:9">
      <c r="A2101" s="534"/>
      <c r="B2101" s="532"/>
      <c r="C2101" s="182">
        <v>44805</v>
      </c>
      <c r="D2101" s="183">
        <v>175434.30000000002</v>
      </c>
      <c r="E2101" s="182">
        <v>44805</v>
      </c>
      <c r="F2101" s="184">
        <v>76835.699999999983</v>
      </c>
      <c r="G2101" s="188"/>
      <c r="H2101" s="188"/>
      <c r="I2101" s="184">
        <v>41631.480000000003</v>
      </c>
    </row>
    <row r="2102" spans="1:9">
      <c r="A2102" s="534"/>
      <c r="B2102" s="532"/>
      <c r="C2102" s="182">
        <v>44835</v>
      </c>
      <c r="D2102" s="183">
        <v>230493.59999999998</v>
      </c>
      <c r="E2102" s="182">
        <v>44835</v>
      </c>
      <c r="F2102" s="184">
        <v>112136.40000000001</v>
      </c>
      <c r="G2102" s="188"/>
      <c r="H2102" s="188"/>
      <c r="I2102" s="184">
        <v>46612</v>
      </c>
    </row>
    <row r="2103" spans="1:9">
      <c r="A2103" s="534"/>
      <c r="B2103" s="532"/>
      <c r="C2103" s="182">
        <v>44866</v>
      </c>
      <c r="D2103" s="183">
        <v>217138.5</v>
      </c>
      <c r="E2103" s="182">
        <v>44866</v>
      </c>
      <c r="F2103" s="184">
        <v>103441.5</v>
      </c>
      <c r="G2103" s="188"/>
      <c r="H2103" s="188"/>
      <c r="I2103" s="184">
        <v>68403</v>
      </c>
    </row>
    <row r="2104" spans="1:9">
      <c r="A2104" s="534"/>
      <c r="B2104" s="532"/>
      <c r="C2104" s="182">
        <v>44896</v>
      </c>
      <c r="D2104" s="183">
        <v>233806.5</v>
      </c>
      <c r="E2104" s="182">
        <v>44896</v>
      </c>
      <c r="F2104" s="184">
        <v>110443.5</v>
      </c>
      <c r="G2104" s="188"/>
      <c r="H2104" s="188"/>
      <c r="I2104" s="184">
        <v>60736.55</v>
      </c>
    </row>
    <row r="2105" spans="1:9">
      <c r="A2105" s="534"/>
      <c r="B2105" s="532"/>
      <c r="C2105" s="182">
        <v>44927</v>
      </c>
      <c r="D2105" s="183">
        <v>208655.09999999998</v>
      </c>
      <c r="E2105" s="182">
        <v>44927</v>
      </c>
      <c r="F2105" s="184">
        <v>97164.900000000009</v>
      </c>
      <c r="G2105" s="188"/>
      <c r="H2105" s="188"/>
      <c r="I2105" s="184">
        <v>93544.11</v>
      </c>
    </row>
    <row r="2106" spans="1:9">
      <c r="A2106" s="534"/>
      <c r="B2106" s="532"/>
      <c r="C2106" s="182">
        <v>44958</v>
      </c>
      <c r="D2106" s="183">
        <v>166007.70000000001</v>
      </c>
      <c r="E2106" s="182">
        <v>44958</v>
      </c>
      <c r="F2106" s="184">
        <v>74292.3</v>
      </c>
      <c r="G2106" s="188"/>
      <c r="H2106" s="188"/>
      <c r="I2106" s="184">
        <v>76821</v>
      </c>
    </row>
    <row r="2107" spans="1:9">
      <c r="A2107" s="534"/>
      <c r="B2107" s="532"/>
      <c r="C2107" s="182">
        <v>44986</v>
      </c>
      <c r="D2107" s="183">
        <v>213490.80000000002</v>
      </c>
      <c r="E2107" s="182">
        <v>44986</v>
      </c>
      <c r="F2107" s="184">
        <v>99709.199999999983</v>
      </c>
      <c r="G2107" s="188"/>
      <c r="H2107" s="188"/>
      <c r="I2107" s="184">
        <v>86993.48</v>
      </c>
    </row>
    <row r="2108" spans="1:9">
      <c r="A2108" s="534"/>
      <c r="B2108" s="532"/>
      <c r="C2108" s="182">
        <v>45017</v>
      </c>
      <c r="D2108" s="183">
        <v>170507.40000000002</v>
      </c>
      <c r="E2108" s="182">
        <v>45017</v>
      </c>
      <c r="F2108" s="184">
        <v>109308.59999999999</v>
      </c>
      <c r="G2108" s="188"/>
      <c r="H2108" s="188"/>
      <c r="I2108" s="184">
        <v>77083.95</v>
      </c>
    </row>
    <row r="2109" spans="1:9">
      <c r="A2109" s="534"/>
      <c r="B2109" s="532"/>
      <c r="C2109" s="182">
        <v>45047</v>
      </c>
      <c r="D2109" s="183">
        <v>84179.1</v>
      </c>
      <c r="E2109" s="182">
        <v>45047</v>
      </c>
      <c r="F2109" s="184">
        <v>63972.9</v>
      </c>
      <c r="G2109" s="188"/>
      <c r="H2109" s="188"/>
      <c r="I2109" s="184">
        <v>76852.800000000003</v>
      </c>
    </row>
    <row r="2110" spans="1:9">
      <c r="A2110" s="534"/>
      <c r="B2110" s="532"/>
      <c r="C2110" s="182">
        <v>45078</v>
      </c>
      <c r="D2110" s="183">
        <v>143186.4</v>
      </c>
      <c r="E2110" s="182">
        <v>45078</v>
      </c>
      <c r="F2110" s="184">
        <v>119649.60000000001</v>
      </c>
      <c r="G2110" s="188"/>
      <c r="H2110" s="188"/>
      <c r="I2110" s="184">
        <v>38633.279999999999</v>
      </c>
    </row>
    <row r="2111" spans="1:9">
      <c r="A2111" s="534"/>
      <c r="B2111" s="532"/>
      <c r="C2111" s="182">
        <v>45108</v>
      </c>
      <c r="D2111" s="183">
        <v>183968.69999999998</v>
      </c>
      <c r="E2111" s="182">
        <v>45108</v>
      </c>
      <c r="F2111" s="184">
        <v>143979.30000000002</v>
      </c>
      <c r="G2111" s="188"/>
      <c r="H2111" s="188"/>
      <c r="I2111" s="184">
        <v>33986.879999999997</v>
      </c>
    </row>
    <row r="2112" spans="1:9">
      <c r="A2112" s="534"/>
      <c r="B2112" s="532"/>
      <c r="C2112" s="182">
        <v>45139</v>
      </c>
      <c r="D2112" s="183">
        <v>170507.40000000002</v>
      </c>
      <c r="E2112" s="182">
        <v>45139</v>
      </c>
      <c r="F2112" s="184">
        <v>109308.59999999999</v>
      </c>
      <c r="G2112" s="188"/>
      <c r="H2112" s="188"/>
      <c r="I2112" s="184">
        <v>38704.94</v>
      </c>
    </row>
    <row r="2113" spans="1:9">
      <c r="A2113" s="534"/>
      <c r="B2113" s="533"/>
      <c r="C2113" s="182">
        <v>45170</v>
      </c>
      <c r="D2113" s="183">
        <v>172980</v>
      </c>
      <c r="E2113" s="182">
        <v>45170</v>
      </c>
      <c r="F2113" s="184">
        <v>139284</v>
      </c>
      <c r="G2113" s="188"/>
      <c r="H2113" s="188"/>
      <c r="I2113" s="184">
        <v>44232</v>
      </c>
    </row>
    <row r="2114" spans="1:9">
      <c r="A2114" s="534">
        <v>120</v>
      </c>
      <c r="B2114" s="531" t="s">
        <v>665</v>
      </c>
      <c r="C2114" s="182">
        <v>44652</v>
      </c>
      <c r="D2114" s="183">
        <v>74495.700000000012</v>
      </c>
      <c r="E2114" s="182">
        <v>44652</v>
      </c>
      <c r="F2114" s="184">
        <v>33144.299999999996</v>
      </c>
      <c r="G2114" s="188"/>
      <c r="H2114" s="188"/>
      <c r="I2114" s="184">
        <v>95040</v>
      </c>
    </row>
    <row r="2115" spans="1:9">
      <c r="A2115" s="534"/>
      <c r="B2115" s="532"/>
      <c r="C2115" s="182">
        <v>44682</v>
      </c>
      <c r="D2115" s="183">
        <v>73601.100000000006</v>
      </c>
      <c r="E2115" s="182">
        <v>44682</v>
      </c>
      <c r="F2115" s="184">
        <v>26478.899999999998</v>
      </c>
      <c r="G2115" s="188"/>
      <c r="H2115" s="188"/>
      <c r="I2115" s="184">
        <v>78733.2</v>
      </c>
    </row>
    <row r="2116" spans="1:9">
      <c r="A2116" s="534"/>
      <c r="B2116" s="532"/>
      <c r="C2116" s="182">
        <v>44713</v>
      </c>
      <c r="D2116" s="183">
        <v>65555.100000000006</v>
      </c>
      <c r="E2116" s="182">
        <v>44713</v>
      </c>
      <c r="F2116" s="184">
        <v>29484.899999999998</v>
      </c>
      <c r="G2116" s="188"/>
      <c r="H2116" s="188"/>
      <c r="I2116" s="184">
        <v>86194.2</v>
      </c>
    </row>
    <row r="2117" spans="1:9">
      <c r="A2117" s="534"/>
      <c r="B2117" s="532"/>
      <c r="C2117" s="182">
        <v>44743</v>
      </c>
      <c r="D2117" s="183">
        <v>191391.30000000002</v>
      </c>
      <c r="E2117" s="182">
        <v>44743</v>
      </c>
      <c r="F2117" s="184">
        <v>138368.69999999998</v>
      </c>
      <c r="G2117" s="188"/>
      <c r="H2117" s="188"/>
      <c r="I2117" s="184">
        <v>52473.599999999999</v>
      </c>
    </row>
    <row r="2118" spans="1:9">
      <c r="A2118" s="534"/>
      <c r="B2118" s="532"/>
      <c r="C2118" s="182">
        <v>44774</v>
      </c>
      <c r="D2118" s="183">
        <v>61640.100000000006</v>
      </c>
      <c r="E2118" s="182">
        <v>44774</v>
      </c>
      <c r="F2118" s="184">
        <v>21879.899999999998</v>
      </c>
      <c r="G2118" s="188"/>
      <c r="H2118" s="188"/>
      <c r="I2118" s="184">
        <v>87435.6</v>
      </c>
    </row>
    <row r="2119" spans="1:9">
      <c r="A2119" s="534"/>
      <c r="B2119" s="532"/>
      <c r="C2119" s="182">
        <v>44805</v>
      </c>
      <c r="D2119" s="183">
        <v>76452.299999999988</v>
      </c>
      <c r="E2119" s="182">
        <v>44805</v>
      </c>
      <c r="F2119" s="184">
        <v>32987.700000000004</v>
      </c>
      <c r="G2119" s="188"/>
      <c r="H2119" s="188"/>
      <c r="I2119" s="184">
        <v>99548.4</v>
      </c>
    </row>
    <row r="2120" spans="1:9">
      <c r="A2120" s="534"/>
      <c r="B2120" s="532"/>
      <c r="C2120" s="182">
        <v>44835</v>
      </c>
      <c r="D2120" s="183">
        <v>192600</v>
      </c>
      <c r="E2120" s="182">
        <v>44835</v>
      </c>
      <c r="F2120" s="184">
        <v>0</v>
      </c>
      <c r="G2120" s="188"/>
      <c r="H2120" s="188"/>
      <c r="I2120" s="184">
        <v>80352</v>
      </c>
    </row>
    <row r="2121" spans="1:9">
      <c r="A2121" s="534"/>
      <c r="B2121" s="532"/>
      <c r="C2121" s="182">
        <v>44866</v>
      </c>
      <c r="D2121" s="183">
        <v>57593.7</v>
      </c>
      <c r="E2121" s="182">
        <v>44866</v>
      </c>
      <c r="F2121" s="184">
        <v>106926.3</v>
      </c>
      <c r="G2121" s="188"/>
      <c r="H2121" s="188"/>
      <c r="I2121" s="184">
        <v>92678.399999999994</v>
      </c>
    </row>
    <row r="2122" spans="1:9">
      <c r="A2122" s="534"/>
      <c r="B2122" s="532"/>
      <c r="C2122" s="182">
        <v>44896</v>
      </c>
      <c r="D2122" s="183">
        <v>60773.399999999994</v>
      </c>
      <c r="E2122" s="182">
        <v>44896</v>
      </c>
      <c r="F2122" s="184">
        <v>27066.600000000002</v>
      </c>
      <c r="G2122" s="188"/>
      <c r="H2122" s="188"/>
      <c r="I2122" s="184">
        <v>140560.20000000001</v>
      </c>
    </row>
    <row r="2123" spans="1:9">
      <c r="A2123" s="534"/>
      <c r="B2123" s="532"/>
      <c r="C2123" s="182">
        <v>44927</v>
      </c>
      <c r="D2123" s="183">
        <v>189010.80000000002</v>
      </c>
      <c r="E2123" s="182">
        <v>44927</v>
      </c>
      <c r="F2123" s="184">
        <v>103309.19999999998</v>
      </c>
      <c r="G2123" s="188"/>
      <c r="H2123" s="188"/>
      <c r="I2123" s="184">
        <v>64332</v>
      </c>
    </row>
    <row r="2124" spans="1:9">
      <c r="A2124" s="534"/>
      <c r="B2124" s="532"/>
      <c r="C2124" s="182">
        <v>44958</v>
      </c>
      <c r="D2124" s="183">
        <v>214038.90000000002</v>
      </c>
      <c r="E2124" s="182">
        <v>44958</v>
      </c>
      <c r="F2124" s="184">
        <v>100457.09999999999</v>
      </c>
      <c r="G2124" s="188"/>
      <c r="H2124" s="188"/>
      <c r="I2124" s="184">
        <v>50136</v>
      </c>
    </row>
    <row r="2125" spans="1:9">
      <c r="A2125" s="534"/>
      <c r="B2125" s="532"/>
      <c r="C2125" s="182">
        <v>44986</v>
      </c>
      <c r="D2125" s="183">
        <v>171817.2</v>
      </c>
      <c r="E2125" s="182">
        <v>44986</v>
      </c>
      <c r="F2125" s="184">
        <v>82486.8</v>
      </c>
      <c r="G2125" s="188"/>
      <c r="H2125" s="188"/>
      <c r="I2125" s="184">
        <v>80208</v>
      </c>
    </row>
    <row r="2126" spans="1:9">
      <c r="A2126" s="534"/>
      <c r="B2126" s="532"/>
      <c r="C2126" s="182">
        <v>45017</v>
      </c>
      <c r="D2126" s="183">
        <v>276591.60000000003</v>
      </c>
      <c r="E2126" s="182">
        <v>45017</v>
      </c>
      <c r="F2126" s="184">
        <v>188528.39999999997</v>
      </c>
      <c r="G2126" s="188"/>
      <c r="H2126" s="188"/>
      <c r="I2126" s="184">
        <v>108939.6</v>
      </c>
    </row>
    <row r="2127" spans="1:9">
      <c r="A2127" s="534"/>
      <c r="B2127" s="532"/>
      <c r="C2127" s="182">
        <v>45047</v>
      </c>
      <c r="D2127" s="183">
        <v>242514</v>
      </c>
      <c r="E2127" s="182">
        <v>45047</v>
      </c>
      <c r="F2127" s="184">
        <v>127926</v>
      </c>
      <c r="G2127" s="188"/>
      <c r="H2127" s="188"/>
      <c r="I2127" s="184">
        <v>140231.51999999999</v>
      </c>
    </row>
    <row r="2128" spans="1:9">
      <c r="A2128" s="534"/>
      <c r="B2128" s="532"/>
      <c r="C2128" s="182">
        <v>45078</v>
      </c>
      <c r="D2128" s="183">
        <v>222064.19999999998</v>
      </c>
      <c r="E2128" s="182">
        <v>45078</v>
      </c>
      <c r="F2128" s="184">
        <v>218935.80000000002</v>
      </c>
      <c r="G2128" s="188"/>
      <c r="H2128" s="188"/>
      <c r="I2128" s="184">
        <v>152111.51999999999</v>
      </c>
    </row>
    <row r="2129" spans="1:9">
      <c r="A2129" s="534"/>
      <c r="B2129" s="532"/>
      <c r="C2129" s="182">
        <v>45108</v>
      </c>
      <c r="D2129" s="183">
        <v>191391.30000000002</v>
      </c>
      <c r="E2129" s="182">
        <v>45108</v>
      </c>
      <c r="F2129" s="184">
        <v>138368.69999999998</v>
      </c>
      <c r="G2129" s="188"/>
      <c r="H2129" s="188"/>
      <c r="I2129" s="184">
        <v>155473.56</v>
      </c>
    </row>
    <row r="2130" spans="1:9">
      <c r="A2130" s="534"/>
      <c r="B2130" s="532"/>
      <c r="C2130" s="182">
        <v>45139</v>
      </c>
      <c r="D2130" s="183">
        <v>276591.60000000003</v>
      </c>
      <c r="E2130" s="182">
        <v>45139</v>
      </c>
      <c r="F2130" s="184">
        <v>188528.39999999997</v>
      </c>
      <c r="G2130" s="188"/>
      <c r="H2130" s="188"/>
      <c r="I2130" s="184">
        <v>129539.52</v>
      </c>
    </row>
    <row r="2131" spans="1:9">
      <c r="A2131" s="534"/>
      <c r="B2131" s="533"/>
      <c r="C2131" s="182">
        <v>45170</v>
      </c>
      <c r="D2131" s="183">
        <v>205667.10000000003</v>
      </c>
      <c r="E2131" s="182">
        <v>45170</v>
      </c>
      <c r="F2131" s="184">
        <v>156492.89999999997</v>
      </c>
      <c r="G2131" s="188"/>
      <c r="H2131" s="188"/>
      <c r="I2131" s="184">
        <v>129705.84</v>
      </c>
    </row>
    <row r="2132" spans="1:9">
      <c r="A2132" s="534">
        <v>121</v>
      </c>
      <c r="B2132" s="531" t="s">
        <v>426</v>
      </c>
      <c r="C2132" s="182">
        <v>44652</v>
      </c>
      <c r="D2132" s="183">
        <v>247236</v>
      </c>
      <c r="E2132" s="182">
        <v>44652</v>
      </c>
      <c r="F2132" s="184">
        <v>145764</v>
      </c>
      <c r="G2132" s="188"/>
      <c r="H2132" s="188"/>
      <c r="I2132" s="184">
        <v>147910</v>
      </c>
    </row>
    <row r="2133" spans="1:9">
      <c r="A2133" s="534"/>
      <c r="B2133" s="532"/>
      <c r="C2133" s="182">
        <v>44682</v>
      </c>
      <c r="D2133" s="183">
        <v>402000</v>
      </c>
      <c r="E2133" s="182">
        <v>44682</v>
      </c>
      <c r="F2133" s="184">
        <v>0</v>
      </c>
      <c r="G2133" s="188"/>
      <c r="H2133" s="188"/>
      <c r="I2133" s="184">
        <v>105676.8</v>
      </c>
    </row>
    <row r="2134" spans="1:9">
      <c r="A2134" s="534"/>
      <c r="B2134" s="532"/>
      <c r="C2134" s="182">
        <v>44713</v>
      </c>
      <c r="D2134" s="183">
        <v>61078.799999999988</v>
      </c>
      <c r="E2134" s="182">
        <v>44713</v>
      </c>
      <c r="F2134" s="184">
        <v>376621.2</v>
      </c>
      <c r="G2134" s="188"/>
      <c r="H2134" s="188"/>
      <c r="I2134" s="184">
        <v>121210.5</v>
      </c>
    </row>
    <row r="2135" spans="1:9">
      <c r="A2135" s="534"/>
      <c r="B2135" s="532"/>
      <c r="C2135" s="182">
        <v>44743</v>
      </c>
      <c r="D2135" s="183">
        <v>418028.70000000007</v>
      </c>
      <c r="E2135" s="182">
        <v>44743</v>
      </c>
      <c r="F2135" s="184">
        <v>304971.29999999993</v>
      </c>
      <c r="G2135" s="188"/>
      <c r="H2135" s="188"/>
      <c r="I2135" s="184">
        <v>97600.2</v>
      </c>
    </row>
    <row r="2136" spans="1:9">
      <c r="A2136" s="534"/>
      <c r="B2136" s="532"/>
      <c r="C2136" s="182">
        <v>44774</v>
      </c>
      <c r="D2136" s="183">
        <v>402767.7</v>
      </c>
      <c r="E2136" s="182">
        <v>44774</v>
      </c>
      <c r="F2136" s="184">
        <v>269232.3</v>
      </c>
      <c r="G2136" s="188"/>
      <c r="H2136" s="188"/>
      <c r="I2136" s="184">
        <v>126441.60000000001</v>
      </c>
    </row>
    <row r="2137" spans="1:9">
      <c r="A2137" s="534"/>
      <c r="B2137" s="532"/>
      <c r="C2137" s="182">
        <v>44805</v>
      </c>
      <c r="D2137" s="183">
        <v>316984.5</v>
      </c>
      <c r="E2137" s="182">
        <v>44805</v>
      </c>
      <c r="F2137" s="184">
        <v>223015.5</v>
      </c>
      <c r="G2137" s="188"/>
      <c r="H2137" s="188"/>
      <c r="I2137" s="184">
        <v>122721</v>
      </c>
    </row>
    <row r="2138" spans="1:9">
      <c r="A2138" s="534"/>
      <c r="B2138" s="532"/>
      <c r="C2138" s="182">
        <v>44835</v>
      </c>
      <c r="D2138" s="183">
        <v>585000</v>
      </c>
      <c r="E2138" s="182">
        <v>44835</v>
      </c>
      <c r="F2138" s="184">
        <v>0</v>
      </c>
      <c r="G2138" s="188"/>
      <c r="H2138" s="188"/>
      <c r="I2138" s="184">
        <v>98869.2</v>
      </c>
    </row>
    <row r="2139" spans="1:9">
      <c r="A2139" s="534"/>
      <c r="B2139" s="532"/>
      <c r="C2139" s="182">
        <v>44866</v>
      </c>
      <c r="D2139" s="183">
        <v>74567.100000000035</v>
      </c>
      <c r="E2139" s="182">
        <v>44866</v>
      </c>
      <c r="F2139" s="184">
        <v>441432.89999999997</v>
      </c>
      <c r="G2139" s="188"/>
      <c r="H2139" s="188"/>
      <c r="I2139" s="184">
        <v>111443.76</v>
      </c>
    </row>
    <row r="2140" spans="1:9">
      <c r="A2140" s="534"/>
      <c r="B2140" s="532"/>
      <c r="C2140" s="182">
        <v>44896</v>
      </c>
      <c r="D2140" s="183">
        <v>372658.19999999995</v>
      </c>
      <c r="E2140" s="182">
        <v>44896</v>
      </c>
      <c r="F2140" s="184">
        <v>218341.80000000002</v>
      </c>
      <c r="G2140" s="188"/>
      <c r="H2140" s="188"/>
      <c r="I2140" s="184">
        <v>85579.8</v>
      </c>
    </row>
    <row r="2141" spans="1:9">
      <c r="A2141" s="534"/>
      <c r="B2141" s="532"/>
      <c r="C2141" s="182">
        <v>44927</v>
      </c>
      <c r="D2141" s="183">
        <v>298800</v>
      </c>
      <c r="E2141" s="182">
        <v>44927</v>
      </c>
      <c r="F2141" s="184">
        <v>205200</v>
      </c>
      <c r="G2141" s="188"/>
      <c r="H2141" s="188"/>
      <c r="I2141" s="184">
        <v>32578.560000000001</v>
      </c>
    </row>
    <row r="2142" spans="1:9">
      <c r="A2142" s="534"/>
      <c r="B2142" s="532"/>
      <c r="C2142" s="182">
        <v>44958</v>
      </c>
      <c r="D2142" s="183">
        <v>137224.5</v>
      </c>
      <c r="E2142" s="182">
        <v>44958</v>
      </c>
      <c r="F2142" s="184">
        <v>264775.5</v>
      </c>
      <c r="G2142" s="188"/>
      <c r="H2142" s="188"/>
      <c r="I2142" s="184">
        <v>116188.8</v>
      </c>
    </row>
    <row r="2143" spans="1:9">
      <c r="A2143" s="534"/>
      <c r="B2143" s="532"/>
      <c r="C2143" s="182">
        <v>44986</v>
      </c>
      <c r="D2143" s="183">
        <v>563344.80000000005</v>
      </c>
      <c r="E2143" s="182">
        <v>44986</v>
      </c>
      <c r="F2143" s="184">
        <v>126655.19999999998</v>
      </c>
      <c r="G2143" s="188"/>
      <c r="H2143" s="188"/>
      <c r="I2143" s="184">
        <v>149175.6</v>
      </c>
    </row>
    <row r="2144" spans="1:9">
      <c r="A2144" s="534"/>
      <c r="B2144" s="532"/>
      <c r="C2144" s="182">
        <v>45017</v>
      </c>
      <c r="D2144" s="183">
        <v>270298.8</v>
      </c>
      <c r="E2144" s="182">
        <v>45017</v>
      </c>
      <c r="F2144" s="184">
        <v>359701.2</v>
      </c>
      <c r="G2144" s="188"/>
      <c r="H2144" s="188"/>
      <c r="I2144" s="184">
        <v>178434.48</v>
      </c>
    </row>
    <row r="2145" spans="1:9">
      <c r="A2145" s="534"/>
      <c r="B2145" s="532"/>
      <c r="C2145" s="182">
        <v>45047</v>
      </c>
      <c r="D2145" s="183">
        <v>128952.59999999999</v>
      </c>
      <c r="E2145" s="182">
        <v>45047</v>
      </c>
      <c r="F2145" s="184">
        <v>93047.400000000009</v>
      </c>
      <c r="G2145" s="188"/>
      <c r="H2145" s="188"/>
      <c r="I2145" s="184">
        <v>162193.92000000001</v>
      </c>
    </row>
    <row r="2146" spans="1:9">
      <c r="A2146" s="534"/>
      <c r="B2146" s="532"/>
      <c r="C2146" s="182">
        <v>45078</v>
      </c>
      <c r="D2146" s="183">
        <v>208367.69999999998</v>
      </c>
      <c r="E2146" s="182">
        <v>45078</v>
      </c>
      <c r="F2146" s="184">
        <v>166632.30000000002</v>
      </c>
      <c r="G2146" s="188"/>
      <c r="H2146" s="188"/>
      <c r="I2146" s="184">
        <v>187007.52</v>
      </c>
    </row>
    <row r="2147" spans="1:9">
      <c r="A2147" s="534"/>
      <c r="B2147" s="532"/>
      <c r="C2147" s="182">
        <v>45108</v>
      </c>
      <c r="D2147" s="183">
        <v>418028.70000000007</v>
      </c>
      <c r="E2147" s="182">
        <v>45108</v>
      </c>
      <c r="F2147" s="184">
        <v>304971.29999999993</v>
      </c>
      <c r="G2147" s="188"/>
      <c r="H2147" s="188"/>
      <c r="I2147" s="184">
        <v>121172.4</v>
      </c>
    </row>
    <row r="2148" spans="1:9">
      <c r="A2148" s="534"/>
      <c r="B2148" s="532"/>
      <c r="C2148" s="182">
        <v>45139</v>
      </c>
      <c r="D2148" s="183">
        <v>270298.8</v>
      </c>
      <c r="E2148" s="182">
        <v>45139</v>
      </c>
      <c r="F2148" s="184">
        <v>359701.2</v>
      </c>
      <c r="G2148" s="188"/>
      <c r="H2148" s="188"/>
      <c r="I2148" s="184">
        <v>66044.160000000003</v>
      </c>
    </row>
    <row r="2149" spans="1:9">
      <c r="A2149" s="534"/>
      <c r="B2149" s="533"/>
      <c r="C2149" s="182">
        <v>45170</v>
      </c>
      <c r="D2149" s="183">
        <v>311322</v>
      </c>
      <c r="E2149" s="182">
        <v>45170</v>
      </c>
      <c r="F2149" s="184">
        <v>240678</v>
      </c>
      <c r="G2149" s="188"/>
      <c r="H2149" s="188"/>
      <c r="I2149" s="184">
        <v>73837.8</v>
      </c>
    </row>
    <row r="2150" spans="1:9">
      <c r="A2150" s="534">
        <v>122</v>
      </c>
      <c r="B2150" s="531" t="s">
        <v>424</v>
      </c>
      <c r="C2150" s="182">
        <v>44652</v>
      </c>
      <c r="D2150" s="183">
        <v>132118.79999999999</v>
      </c>
      <c r="E2150" s="182">
        <v>44652</v>
      </c>
      <c r="F2150" s="184">
        <v>43081.200000000004</v>
      </c>
      <c r="G2150" s="188"/>
      <c r="H2150" s="188"/>
      <c r="I2150" s="184">
        <v>201954.06</v>
      </c>
    </row>
    <row r="2151" spans="1:9">
      <c r="A2151" s="534"/>
      <c r="B2151" s="532"/>
      <c r="C2151" s="182">
        <v>44682</v>
      </c>
      <c r="D2151" s="183">
        <v>260053.2</v>
      </c>
      <c r="E2151" s="182">
        <v>44682</v>
      </c>
      <c r="F2151" s="184">
        <v>49546.799999999996</v>
      </c>
      <c r="G2151" s="188"/>
      <c r="H2151" s="188"/>
      <c r="I2151" s="184">
        <v>151167.06</v>
      </c>
    </row>
    <row r="2152" spans="1:9">
      <c r="A2152" s="534"/>
      <c r="B2152" s="532"/>
      <c r="C2152" s="182">
        <v>44713</v>
      </c>
      <c r="D2152" s="183">
        <v>165387.90000000002</v>
      </c>
      <c r="E2152" s="182">
        <v>44713</v>
      </c>
      <c r="F2152" s="184">
        <v>42812.099999999991</v>
      </c>
      <c r="G2152" s="188"/>
      <c r="H2152" s="188"/>
      <c r="I2152" s="184">
        <v>175224.06</v>
      </c>
    </row>
    <row r="2153" spans="1:9">
      <c r="A2153" s="534"/>
      <c r="B2153" s="532"/>
      <c r="C2153" s="182">
        <v>44743</v>
      </c>
      <c r="D2153" s="183">
        <v>246575.10000000003</v>
      </c>
      <c r="E2153" s="182">
        <v>44743</v>
      </c>
      <c r="F2153" s="184">
        <v>357624.89999999997</v>
      </c>
      <c r="G2153" s="188"/>
      <c r="H2153" s="188"/>
      <c r="I2153" s="184">
        <v>138520.79999999999</v>
      </c>
    </row>
    <row r="2154" spans="1:9">
      <c r="A2154" s="534"/>
      <c r="B2154" s="532"/>
      <c r="C2154" s="182">
        <v>44774</v>
      </c>
      <c r="D2154" s="183">
        <v>150205.5</v>
      </c>
      <c r="E2154" s="182">
        <v>44774</v>
      </c>
      <c r="F2154" s="184">
        <v>42394.5</v>
      </c>
      <c r="G2154" s="188"/>
      <c r="H2154" s="188"/>
      <c r="I2154" s="184">
        <v>176774.39999999999</v>
      </c>
    </row>
    <row r="2155" spans="1:9">
      <c r="A2155" s="534"/>
      <c r="B2155" s="532"/>
      <c r="C2155" s="182">
        <v>44805</v>
      </c>
      <c r="D2155" s="183">
        <v>277563.90000000002</v>
      </c>
      <c r="E2155" s="182">
        <v>44805</v>
      </c>
      <c r="F2155" s="184">
        <v>54836.099999999991</v>
      </c>
      <c r="G2155" s="188"/>
      <c r="H2155" s="188"/>
      <c r="I2155" s="184">
        <v>166973.4</v>
      </c>
    </row>
    <row r="2156" spans="1:9">
      <c r="A2156" s="534"/>
      <c r="B2156" s="532"/>
      <c r="C2156" s="182">
        <v>44835</v>
      </c>
      <c r="D2156" s="183">
        <v>348371.4</v>
      </c>
      <c r="E2156" s="182">
        <v>44835</v>
      </c>
      <c r="F2156" s="184">
        <v>68628.599999999991</v>
      </c>
      <c r="G2156" s="188"/>
      <c r="H2156" s="188"/>
      <c r="I2156" s="184">
        <v>136382.39999999999</v>
      </c>
    </row>
    <row r="2157" spans="1:9">
      <c r="A2157" s="534"/>
      <c r="B2157" s="532"/>
      <c r="C2157" s="182">
        <v>44866</v>
      </c>
      <c r="D2157" s="183">
        <v>304264.2</v>
      </c>
      <c r="E2157" s="182">
        <v>44866</v>
      </c>
      <c r="F2157" s="184">
        <v>60535.8</v>
      </c>
      <c r="G2157" s="188"/>
      <c r="H2157" s="188"/>
      <c r="I2157" s="184">
        <v>153311.4</v>
      </c>
    </row>
    <row r="2158" spans="1:9">
      <c r="A2158" s="534"/>
      <c r="B2158" s="532"/>
      <c r="C2158" s="182">
        <v>44896</v>
      </c>
      <c r="D2158" s="183">
        <v>251743.5</v>
      </c>
      <c r="E2158" s="182">
        <v>44896</v>
      </c>
      <c r="F2158" s="184">
        <v>48856.5</v>
      </c>
      <c r="G2158" s="188"/>
      <c r="H2158" s="188"/>
      <c r="I2158" s="184">
        <v>129789</v>
      </c>
    </row>
    <row r="2159" spans="1:9">
      <c r="A2159" s="534"/>
      <c r="B2159" s="532"/>
      <c r="C2159" s="182">
        <v>44927</v>
      </c>
      <c r="D2159" s="183">
        <v>421589.4</v>
      </c>
      <c r="E2159" s="182">
        <v>44927</v>
      </c>
      <c r="F2159" s="184">
        <v>86610.599999999991</v>
      </c>
      <c r="G2159" s="188"/>
      <c r="H2159" s="188"/>
      <c r="I2159" s="184">
        <v>130917.6</v>
      </c>
    </row>
    <row r="2160" spans="1:9">
      <c r="A2160" s="534"/>
      <c r="B2160" s="532"/>
      <c r="C2160" s="182">
        <v>44958</v>
      </c>
      <c r="D2160" s="183">
        <v>291268.2</v>
      </c>
      <c r="E2160" s="182">
        <v>44958</v>
      </c>
      <c r="F2160" s="184">
        <v>62731.8</v>
      </c>
      <c r="G2160" s="188"/>
      <c r="H2160" s="188"/>
      <c r="I2160" s="184">
        <v>155040</v>
      </c>
    </row>
    <row r="2161" spans="1:9">
      <c r="A2161" s="534"/>
      <c r="B2161" s="532"/>
      <c r="C2161" s="182">
        <v>44986</v>
      </c>
      <c r="D2161" s="183">
        <v>458462.4</v>
      </c>
      <c r="E2161" s="182">
        <v>44986</v>
      </c>
      <c r="F2161" s="184">
        <v>107337.59999999999</v>
      </c>
      <c r="G2161" s="188"/>
      <c r="H2161" s="188"/>
      <c r="I2161" s="184">
        <v>164122.20000000001</v>
      </c>
    </row>
    <row r="2162" spans="1:9">
      <c r="A2162" s="534"/>
      <c r="B2162" s="532"/>
      <c r="C2162" s="182">
        <v>45017</v>
      </c>
      <c r="D2162" s="183">
        <v>380873.69999999995</v>
      </c>
      <c r="E2162" s="182">
        <v>45017</v>
      </c>
      <c r="F2162" s="184">
        <v>169926.30000000002</v>
      </c>
      <c r="G2162" s="188"/>
      <c r="H2162" s="188"/>
      <c r="I2162" s="184">
        <v>104425.2</v>
      </c>
    </row>
    <row r="2163" spans="1:9">
      <c r="A2163" s="534"/>
      <c r="B2163" s="532"/>
      <c r="C2163" s="182">
        <v>45047</v>
      </c>
      <c r="D2163" s="183">
        <v>525922.5</v>
      </c>
      <c r="E2163" s="182">
        <v>45047</v>
      </c>
      <c r="F2163" s="184">
        <v>258277.5</v>
      </c>
      <c r="G2163" s="188"/>
      <c r="H2163" s="188"/>
      <c r="I2163" s="184">
        <v>128660.4</v>
      </c>
    </row>
    <row r="2164" spans="1:9">
      <c r="A2164" s="534"/>
      <c r="B2164" s="532"/>
      <c r="C2164" s="182">
        <v>45078</v>
      </c>
      <c r="D2164" s="183">
        <v>292617.90000000002</v>
      </c>
      <c r="E2164" s="182">
        <v>45078</v>
      </c>
      <c r="F2164" s="184">
        <v>146582.1</v>
      </c>
      <c r="G2164" s="188"/>
      <c r="H2164" s="188"/>
      <c r="I2164" s="184">
        <v>106504.2</v>
      </c>
    </row>
    <row r="2165" spans="1:9">
      <c r="A2165" s="534"/>
      <c r="B2165" s="532"/>
      <c r="C2165" s="182">
        <v>45108</v>
      </c>
      <c r="D2165" s="183">
        <v>246575.10000000003</v>
      </c>
      <c r="E2165" s="182">
        <v>45108</v>
      </c>
      <c r="F2165" s="184">
        <v>357624.89999999997</v>
      </c>
      <c r="G2165" s="188"/>
      <c r="H2165" s="188"/>
      <c r="I2165" s="184">
        <v>87900</v>
      </c>
    </row>
    <row r="2166" spans="1:9">
      <c r="A2166" s="534"/>
      <c r="B2166" s="532"/>
      <c r="C2166" s="182">
        <v>45139</v>
      </c>
      <c r="D2166" s="183">
        <v>380873.69999999995</v>
      </c>
      <c r="E2166" s="182">
        <v>45139</v>
      </c>
      <c r="F2166" s="184">
        <v>169926.30000000002</v>
      </c>
      <c r="G2166" s="188"/>
      <c r="H2166" s="188"/>
      <c r="I2166" s="184">
        <v>144780</v>
      </c>
    </row>
    <row r="2167" spans="1:9">
      <c r="A2167" s="534"/>
      <c r="B2167" s="533"/>
      <c r="C2167" s="182">
        <v>45170</v>
      </c>
      <c r="D2167" s="183">
        <v>493756.49999999994</v>
      </c>
      <c r="E2167" s="182">
        <v>45170</v>
      </c>
      <c r="F2167" s="184">
        <v>239719.50000000003</v>
      </c>
      <c r="G2167" s="188"/>
      <c r="H2167" s="188"/>
      <c r="I2167" s="184">
        <v>163740</v>
      </c>
    </row>
    <row r="2168" spans="1:9">
      <c r="A2168" s="534">
        <v>123</v>
      </c>
      <c r="B2168" s="531" t="s">
        <v>3797</v>
      </c>
      <c r="C2168" s="182">
        <v>44652</v>
      </c>
      <c r="D2168" s="183"/>
      <c r="E2168" s="182">
        <v>44652</v>
      </c>
      <c r="F2168" s="184"/>
      <c r="G2168" s="188"/>
      <c r="H2168" s="188"/>
      <c r="I2168" s="184">
        <v>148119</v>
      </c>
    </row>
    <row r="2169" spans="1:9">
      <c r="A2169" s="534"/>
      <c r="B2169" s="532"/>
      <c r="C2169" s="182">
        <v>44682</v>
      </c>
      <c r="D2169" s="183"/>
      <c r="E2169" s="182">
        <v>44682</v>
      </c>
      <c r="F2169" s="184"/>
      <c r="G2169" s="188"/>
      <c r="H2169" s="188"/>
      <c r="I2169" s="184">
        <v>115434</v>
      </c>
    </row>
    <row r="2170" spans="1:9">
      <c r="A2170" s="534"/>
      <c r="B2170" s="532"/>
      <c r="C2170" s="182">
        <v>44713</v>
      </c>
      <c r="D2170" s="183"/>
      <c r="E2170" s="182">
        <v>44713</v>
      </c>
      <c r="F2170" s="184"/>
      <c r="G2170" s="188"/>
      <c r="H2170" s="188"/>
      <c r="I2170" s="184">
        <v>86922</v>
      </c>
    </row>
    <row r="2171" spans="1:9">
      <c r="A2171" s="534"/>
      <c r="B2171" s="532"/>
      <c r="C2171" s="182">
        <v>44743</v>
      </c>
      <c r="D2171" s="183"/>
      <c r="E2171" s="182">
        <v>44743</v>
      </c>
      <c r="F2171" s="184"/>
      <c r="G2171" s="188"/>
      <c r="H2171" s="188"/>
      <c r="I2171" s="184">
        <v>114345</v>
      </c>
    </row>
    <row r="2172" spans="1:9">
      <c r="A2172" s="534"/>
      <c r="B2172" s="532"/>
      <c r="C2172" s="182">
        <v>44774</v>
      </c>
      <c r="D2172" s="183"/>
      <c r="E2172" s="182">
        <v>44774</v>
      </c>
      <c r="F2172" s="184"/>
      <c r="G2172" s="188"/>
      <c r="H2172" s="188"/>
      <c r="I2172" s="184">
        <v>136710</v>
      </c>
    </row>
    <row r="2173" spans="1:9">
      <c r="A2173" s="534"/>
      <c r="B2173" s="532"/>
      <c r="C2173" s="182">
        <v>44805</v>
      </c>
      <c r="D2173" s="183"/>
      <c r="E2173" s="182">
        <v>44805</v>
      </c>
      <c r="F2173" s="184"/>
      <c r="G2173" s="188"/>
      <c r="H2173" s="188"/>
      <c r="I2173" s="184">
        <v>152684</v>
      </c>
    </row>
    <row r="2174" spans="1:9">
      <c r="A2174" s="534"/>
      <c r="B2174" s="532"/>
      <c r="C2174" s="182">
        <v>44835</v>
      </c>
      <c r="D2174" s="183"/>
      <c r="E2174" s="182">
        <v>44835</v>
      </c>
      <c r="F2174" s="184"/>
      <c r="G2174" s="188"/>
      <c r="H2174" s="188"/>
      <c r="I2174" s="184">
        <v>121716</v>
      </c>
    </row>
    <row r="2175" spans="1:9">
      <c r="A2175" s="534"/>
      <c r="B2175" s="532"/>
      <c r="C2175" s="182">
        <v>44866</v>
      </c>
      <c r="D2175" s="183"/>
      <c r="E2175" s="182">
        <v>44866</v>
      </c>
      <c r="F2175" s="184"/>
      <c r="G2175" s="188"/>
      <c r="H2175" s="188"/>
      <c r="I2175" s="184">
        <v>111435.8</v>
      </c>
    </row>
    <row r="2176" spans="1:9">
      <c r="A2176" s="534"/>
      <c r="B2176" s="532"/>
      <c r="C2176" s="182">
        <v>44896</v>
      </c>
      <c r="D2176" s="183"/>
      <c r="E2176" s="182">
        <v>44896</v>
      </c>
      <c r="F2176" s="184"/>
      <c r="G2176" s="188"/>
      <c r="H2176" s="188"/>
      <c r="I2176" s="184">
        <v>127272.6</v>
      </c>
    </row>
    <row r="2177" spans="1:9">
      <c r="A2177" s="534"/>
      <c r="B2177" s="532"/>
      <c r="C2177" s="182">
        <v>44927</v>
      </c>
      <c r="D2177" s="183"/>
      <c r="E2177" s="182">
        <v>44927</v>
      </c>
      <c r="F2177" s="184"/>
      <c r="G2177" s="188"/>
      <c r="H2177" s="188"/>
      <c r="I2177" s="184">
        <v>126263.2</v>
      </c>
    </row>
    <row r="2178" spans="1:9">
      <c r="A2178" s="534"/>
      <c r="B2178" s="532"/>
      <c r="C2178" s="182">
        <v>44958</v>
      </c>
      <c r="D2178" s="183"/>
      <c r="E2178" s="182">
        <v>44958</v>
      </c>
      <c r="F2178" s="184"/>
      <c r="G2178" s="188"/>
      <c r="H2178" s="188"/>
      <c r="I2178" s="184">
        <v>123382</v>
      </c>
    </row>
    <row r="2179" spans="1:9">
      <c r="A2179" s="534"/>
      <c r="B2179" s="532"/>
      <c r="C2179" s="182">
        <v>44986</v>
      </c>
      <c r="D2179" s="183"/>
      <c r="E2179" s="182">
        <v>44986</v>
      </c>
      <c r="F2179" s="184"/>
      <c r="G2179" s="188"/>
      <c r="H2179" s="188"/>
      <c r="I2179" s="184">
        <v>114562</v>
      </c>
    </row>
    <row r="2180" spans="1:9">
      <c r="A2180" s="534"/>
      <c r="B2180" s="532"/>
      <c r="C2180" s="182">
        <v>45017</v>
      </c>
      <c r="D2180" s="183"/>
      <c r="E2180" s="182">
        <v>45017</v>
      </c>
      <c r="F2180" s="184"/>
      <c r="G2180" s="188"/>
      <c r="H2180" s="188"/>
      <c r="I2180" s="184">
        <v>120166.2</v>
      </c>
    </row>
    <row r="2181" spans="1:9">
      <c r="A2181" s="534"/>
      <c r="B2181" s="532"/>
      <c r="C2181" s="182">
        <v>45047</v>
      </c>
      <c r="D2181" s="183"/>
      <c r="E2181" s="182">
        <v>45047</v>
      </c>
      <c r="F2181" s="184"/>
      <c r="G2181" s="188"/>
      <c r="H2181" s="188"/>
      <c r="I2181" s="184">
        <v>127155</v>
      </c>
    </row>
    <row r="2182" spans="1:9">
      <c r="A2182" s="534"/>
      <c r="B2182" s="532"/>
      <c r="C2182" s="182">
        <v>45078</v>
      </c>
      <c r="D2182" s="183"/>
      <c r="E2182" s="182">
        <v>45078</v>
      </c>
      <c r="F2182" s="184"/>
      <c r="G2182" s="188"/>
      <c r="H2182" s="188"/>
      <c r="I2182" s="184">
        <v>126165.2</v>
      </c>
    </row>
    <row r="2183" spans="1:9">
      <c r="A2183" s="534"/>
      <c r="B2183" s="532"/>
      <c r="C2183" s="182">
        <v>45108</v>
      </c>
      <c r="D2183" s="183"/>
      <c r="E2183" s="182">
        <v>45108</v>
      </c>
      <c r="F2183" s="184"/>
      <c r="G2183" s="188"/>
      <c r="H2183" s="188"/>
      <c r="I2183" s="184">
        <v>126018.2</v>
      </c>
    </row>
    <row r="2184" spans="1:9">
      <c r="A2184" s="534"/>
      <c r="B2184" s="532"/>
      <c r="C2184" s="182">
        <v>45139</v>
      </c>
      <c r="D2184" s="183"/>
      <c r="E2184" s="182">
        <v>45139</v>
      </c>
      <c r="F2184" s="184"/>
      <c r="G2184" s="188"/>
      <c r="H2184" s="188"/>
      <c r="I2184" s="184">
        <v>138699.4</v>
      </c>
    </row>
    <row r="2185" spans="1:9">
      <c r="A2185" s="534"/>
      <c r="B2185" s="533"/>
      <c r="C2185" s="182">
        <v>45170</v>
      </c>
      <c r="D2185" s="183"/>
      <c r="E2185" s="182">
        <v>45170</v>
      </c>
      <c r="F2185" s="184"/>
      <c r="G2185" s="188"/>
      <c r="H2185" s="188"/>
      <c r="I2185" s="184">
        <v>120126.6</v>
      </c>
    </row>
    <row r="2186" spans="1:9">
      <c r="A2186" s="534">
        <v>124</v>
      </c>
      <c r="B2186" s="531" t="s">
        <v>399</v>
      </c>
      <c r="C2186" s="182">
        <v>44652</v>
      </c>
      <c r="D2186" s="183">
        <v>7842.6</v>
      </c>
      <c r="E2186" s="182">
        <v>44652</v>
      </c>
      <c r="F2186" s="184">
        <v>4019.4</v>
      </c>
      <c r="G2186" s="188"/>
      <c r="H2186" s="188"/>
      <c r="I2186" s="184">
        <v>176757</v>
      </c>
    </row>
    <row r="2187" spans="1:9">
      <c r="A2187" s="534"/>
      <c r="B2187" s="532"/>
      <c r="C2187" s="182">
        <v>44682</v>
      </c>
      <c r="D2187" s="183">
        <v>6570.9000000000005</v>
      </c>
      <c r="E2187" s="182">
        <v>44682</v>
      </c>
      <c r="F2187" s="184">
        <v>3455.0999999999995</v>
      </c>
      <c r="G2187" s="188"/>
      <c r="H2187" s="188"/>
      <c r="I2187" s="184">
        <v>121766.39999999999</v>
      </c>
    </row>
    <row r="2188" spans="1:9">
      <c r="A2188" s="534"/>
      <c r="B2188" s="532"/>
      <c r="C2188" s="182">
        <v>44713</v>
      </c>
      <c r="D2188" s="183">
        <v>6192</v>
      </c>
      <c r="E2188" s="182">
        <v>44713</v>
      </c>
      <c r="F2188" s="184">
        <v>3492</v>
      </c>
      <c r="G2188" s="188"/>
      <c r="H2188" s="188"/>
      <c r="I2188" s="184">
        <v>33117</v>
      </c>
    </row>
    <row r="2189" spans="1:9">
      <c r="A2189" s="534"/>
      <c r="B2189" s="532"/>
      <c r="C2189" s="182">
        <v>44743</v>
      </c>
      <c r="D2189" s="183">
        <v>4701.6000000000004</v>
      </c>
      <c r="E2189" s="182">
        <v>44743</v>
      </c>
      <c r="F2189" s="184">
        <v>3974.4</v>
      </c>
      <c r="G2189" s="188"/>
      <c r="H2189" s="188"/>
      <c r="I2189" s="184"/>
    </row>
    <row r="2190" spans="1:9">
      <c r="A2190" s="534"/>
      <c r="B2190" s="532"/>
      <c r="C2190" s="182">
        <v>44774</v>
      </c>
      <c r="D2190" s="183">
        <v>5168.7</v>
      </c>
      <c r="E2190" s="182">
        <v>44774</v>
      </c>
      <c r="F2190" s="184">
        <v>3705.3</v>
      </c>
      <c r="G2190" s="188"/>
      <c r="H2190" s="188"/>
      <c r="I2190" s="184">
        <v>344964</v>
      </c>
    </row>
    <row r="2191" spans="1:9">
      <c r="A2191" s="534"/>
      <c r="B2191" s="532"/>
      <c r="C2191" s="182">
        <v>44805</v>
      </c>
      <c r="D2191" s="183">
        <v>5815.7999999999993</v>
      </c>
      <c r="E2191" s="182">
        <v>44805</v>
      </c>
      <c r="F2191" s="184">
        <v>3310.2000000000003</v>
      </c>
      <c r="G2191" s="188"/>
      <c r="H2191" s="188"/>
      <c r="I2191" s="184">
        <v>237600</v>
      </c>
    </row>
    <row r="2192" spans="1:9">
      <c r="A2192" s="534"/>
      <c r="B2192" s="532"/>
      <c r="C2192" s="182">
        <v>44835</v>
      </c>
      <c r="D2192" s="183">
        <v>5410.7999999999993</v>
      </c>
      <c r="E2192" s="182">
        <v>44835</v>
      </c>
      <c r="F2192" s="184">
        <v>3157.2000000000003</v>
      </c>
      <c r="G2192" s="188"/>
      <c r="H2192" s="188"/>
      <c r="I2192" s="184">
        <v>347760</v>
      </c>
    </row>
    <row r="2193" spans="1:9">
      <c r="A2193" s="534"/>
      <c r="B2193" s="532"/>
      <c r="C2193" s="182">
        <v>44866</v>
      </c>
      <c r="D2193" s="183">
        <v>5063.4000000000005</v>
      </c>
      <c r="E2193" s="182">
        <v>44866</v>
      </c>
      <c r="F2193" s="184">
        <v>2802.5999999999995</v>
      </c>
      <c r="G2193" s="188"/>
      <c r="H2193" s="188"/>
      <c r="I2193" s="184">
        <v>375102</v>
      </c>
    </row>
    <row r="2194" spans="1:9">
      <c r="A2194" s="534"/>
      <c r="B2194" s="532"/>
      <c r="C2194" s="182">
        <v>44896</v>
      </c>
      <c r="D2194" s="183">
        <v>4475.7000000000007</v>
      </c>
      <c r="E2194" s="182">
        <v>44896</v>
      </c>
      <c r="F2194" s="184">
        <v>2886.2999999999997</v>
      </c>
      <c r="G2194" s="188"/>
      <c r="H2194" s="188"/>
      <c r="I2194" s="184">
        <v>214728</v>
      </c>
    </row>
    <row r="2195" spans="1:9">
      <c r="A2195" s="534"/>
      <c r="B2195" s="532"/>
      <c r="C2195" s="182">
        <v>44927</v>
      </c>
      <c r="D2195" s="183">
        <v>4468.5</v>
      </c>
      <c r="E2195" s="182">
        <v>44927</v>
      </c>
      <c r="F2195" s="184">
        <v>2893.5</v>
      </c>
      <c r="G2195" s="188"/>
      <c r="H2195" s="188"/>
      <c r="I2195" s="184">
        <v>242520</v>
      </c>
    </row>
    <row r="2196" spans="1:9">
      <c r="A2196" s="534"/>
      <c r="B2196" s="532"/>
      <c r="C2196" s="182">
        <v>44958</v>
      </c>
      <c r="D2196" s="183">
        <v>4505.4000000000005</v>
      </c>
      <c r="E2196" s="182">
        <v>44958</v>
      </c>
      <c r="F2196" s="184">
        <v>2766.5999999999995</v>
      </c>
      <c r="G2196" s="188"/>
      <c r="H2196" s="188"/>
      <c r="I2196" s="184">
        <v>525888</v>
      </c>
    </row>
    <row r="2197" spans="1:9">
      <c r="A2197" s="534"/>
      <c r="B2197" s="532"/>
      <c r="C2197" s="182">
        <v>44986</v>
      </c>
      <c r="D2197" s="183">
        <v>5194.7999999999993</v>
      </c>
      <c r="E2197" s="182">
        <v>44986</v>
      </c>
      <c r="F2197" s="184">
        <v>3103.2000000000003</v>
      </c>
      <c r="G2197" s="188"/>
      <c r="H2197" s="188"/>
      <c r="I2197" s="184">
        <v>316920</v>
      </c>
    </row>
    <row r="2198" spans="1:9">
      <c r="A2198" s="534"/>
      <c r="B2198" s="532"/>
      <c r="C2198" s="182">
        <v>45017</v>
      </c>
      <c r="D2198" s="183">
        <v>5508.9000000000005</v>
      </c>
      <c r="E2198" s="182">
        <v>45017</v>
      </c>
      <c r="F2198" s="184">
        <v>4157.0999999999995</v>
      </c>
      <c r="G2198" s="188"/>
      <c r="H2198" s="188"/>
      <c r="I2198" s="184">
        <v>458850</v>
      </c>
    </row>
    <row r="2199" spans="1:9">
      <c r="A2199" s="534"/>
      <c r="B2199" s="532"/>
      <c r="C2199" s="182">
        <v>45047</v>
      </c>
      <c r="D2199" s="183">
        <v>7419.5999999999995</v>
      </c>
      <c r="E2199" s="182">
        <v>45047</v>
      </c>
      <c r="F2199" s="184">
        <v>4838.4000000000005</v>
      </c>
      <c r="G2199" s="188"/>
      <c r="H2199" s="188"/>
      <c r="I2199" s="184">
        <v>358848</v>
      </c>
    </row>
    <row r="2200" spans="1:9">
      <c r="A2200" s="534"/>
      <c r="B2200" s="532"/>
      <c r="C2200" s="182">
        <v>45078</v>
      </c>
      <c r="D2200" s="183">
        <v>5697.9000000000005</v>
      </c>
      <c r="E2200" s="182">
        <v>45078</v>
      </c>
      <c r="F2200" s="184">
        <v>3932.0999999999995</v>
      </c>
      <c r="G2200" s="188"/>
      <c r="H2200" s="188"/>
      <c r="I2200" s="184">
        <v>355020</v>
      </c>
    </row>
    <row r="2201" spans="1:9">
      <c r="A2201" s="534"/>
      <c r="B2201" s="532"/>
      <c r="C2201" s="182">
        <v>45108</v>
      </c>
      <c r="D2201" s="183">
        <v>4701.6000000000004</v>
      </c>
      <c r="E2201" s="182">
        <v>45108</v>
      </c>
      <c r="F2201" s="184">
        <v>3974.4</v>
      </c>
      <c r="G2201" s="188"/>
      <c r="H2201" s="188"/>
      <c r="I2201" s="184">
        <v>259776</v>
      </c>
    </row>
    <row r="2202" spans="1:9">
      <c r="A2202" s="534"/>
      <c r="B2202" s="532"/>
      <c r="C2202" s="182">
        <v>45139</v>
      </c>
      <c r="D2202" s="183">
        <v>5508.9000000000005</v>
      </c>
      <c r="E2202" s="182">
        <v>45139</v>
      </c>
      <c r="F2202" s="184">
        <v>4157.0999999999995</v>
      </c>
      <c r="G2202" s="188"/>
      <c r="H2202" s="188"/>
      <c r="I2202" s="184">
        <v>385890</v>
      </c>
    </row>
    <row r="2203" spans="1:9">
      <c r="A2203" s="534"/>
      <c r="B2203" s="533"/>
      <c r="C2203" s="182">
        <v>45170</v>
      </c>
      <c r="D2203" s="183">
        <v>4014</v>
      </c>
      <c r="E2203" s="182">
        <v>45170</v>
      </c>
      <c r="F2203" s="184">
        <v>2916</v>
      </c>
      <c r="G2203" s="188"/>
      <c r="H2203" s="188"/>
      <c r="I2203" s="184">
        <v>238830</v>
      </c>
    </row>
    <row r="2204" spans="1:9">
      <c r="A2204" s="534">
        <v>125</v>
      </c>
      <c r="B2204" s="531" t="s">
        <v>395</v>
      </c>
      <c r="C2204" s="182">
        <v>44652</v>
      </c>
      <c r="D2204" s="183">
        <v>353827.80000000005</v>
      </c>
      <c r="E2204" s="182">
        <v>44652</v>
      </c>
      <c r="F2204" s="184">
        <v>160495.19999999998</v>
      </c>
      <c r="G2204" s="188"/>
      <c r="H2204" s="188"/>
      <c r="I2204" s="184">
        <v>543860.80000000005</v>
      </c>
    </row>
    <row r="2205" spans="1:9">
      <c r="A2205" s="534"/>
      <c r="B2205" s="532"/>
      <c r="C2205" s="182">
        <v>44682</v>
      </c>
      <c r="D2205" s="183">
        <v>293225.09999999998</v>
      </c>
      <c r="E2205" s="182">
        <v>44682</v>
      </c>
      <c r="F2205" s="184">
        <v>138528.9</v>
      </c>
      <c r="G2205" s="188"/>
      <c r="H2205" s="188"/>
      <c r="I2205" s="184">
        <v>316030.40000000002</v>
      </c>
    </row>
    <row r="2206" spans="1:9">
      <c r="A2206" s="534"/>
      <c r="B2206" s="532"/>
      <c r="C2206" s="182">
        <v>44713</v>
      </c>
      <c r="D2206" s="183">
        <v>226103.7</v>
      </c>
      <c r="E2206" s="182">
        <v>44713</v>
      </c>
      <c r="F2206" s="184">
        <v>108744.3</v>
      </c>
      <c r="G2206" s="188"/>
      <c r="H2206" s="188"/>
      <c r="I2206" s="184">
        <v>87533.6</v>
      </c>
    </row>
    <row r="2207" spans="1:9">
      <c r="A2207" s="534"/>
      <c r="B2207" s="532"/>
      <c r="C2207" s="182">
        <v>44743</v>
      </c>
      <c r="D2207" s="183">
        <v>289921.80000000005</v>
      </c>
      <c r="E2207" s="182">
        <v>44743</v>
      </c>
      <c r="F2207" s="184">
        <v>173293.19999999998</v>
      </c>
      <c r="G2207" s="188"/>
      <c r="H2207" s="188"/>
      <c r="I2207" s="184">
        <v>275247.2</v>
      </c>
    </row>
    <row r="2208" spans="1:9">
      <c r="A2208" s="534"/>
      <c r="B2208" s="532"/>
      <c r="C2208" s="182">
        <v>44774</v>
      </c>
      <c r="D2208" s="183">
        <v>202551</v>
      </c>
      <c r="E2208" s="182">
        <v>44774</v>
      </c>
      <c r="F2208" s="184">
        <v>81405</v>
      </c>
      <c r="G2208" s="188"/>
      <c r="H2208" s="188"/>
      <c r="I2208" s="184">
        <v>220029.6</v>
      </c>
    </row>
    <row r="2209" spans="1:9">
      <c r="A2209" s="534"/>
      <c r="B2209" s="532"/>
      <c r="C2209" s="182">
        <v>44805</v>
      </c>
      <c r="D2209" s="183">
        <v>283255.80000000005</v>
      </c>
      <c r="E2209" s="182">
        <v>44805</v>
      </c>
      <c r="F2209" s="184">
        <v>147805.19999999998</v>
      </c>
      <c r="G2209" s="188"/>
      <c r="H2209" s="188"/>
      <c r="I2209" s="184">
        <v>130154.6</v>
      </c>
    </row>
    <row r="2210" spans="1:9">
      <c r="A2210" s="534"/>
      <c r="B2210" s="532"/>
      <c r="C2210" s="182">
        <v>44835</v>
      </c>
      <c r="D2210" s="183">
        <v>221226.30000000002</v>
      </c>
      <c r="E2210" s="182">
        <v>44835</v>
      </c>
      <c r="F2210" s="184">
        <v>123608.69999999998</v>
      </c>
      <c r="G2210" s="188"/>
      <c r="H2210" s="188"/>
      <c r="I2210" s="184">
        <v>233032.8</v>
      </c>
    </row>
    <row r="2211" spans="1:9">
      <c r="A2211" s="534"/>
      <c r="B2211" s="532"/>
      <c r="C2211" s="182">
        <v>44866</v>
      </c>
      <c r="D2211" s="183">
        <v>296123.09999999998</v>
      </c>
      <c r="E2211" s="182">
        <v>44866</v>
      </c>
      <c r="F2211" s="184">
        <v>127674.90000000001</v>
      </c>
      <c r="G2211" s="188"/>
      <c r="H2211" s="188"/>
      <c r="I2211" s="184">
        <v>319809</v>
      </c>
    </row>
    <row r="2212" spans="1:9">
      <c r="A2212" s="534"/>
      <c r="B2212" s="532"/>
      <c r="C2212" s="182">
        <v>44896</v>
      </c>
      <c r="D2212" s="183">
        <v>215859.59999999998</v>
      </c>
      <c r="E2212" s="182">
        <v>44896</v>
      </c>
      <c r="F2212" s="184">
        <v>70178.400000000009</v>
      </c>
      <c r="G2212" s="188"/>
      <c r="H2212" s="188"/>
      <c r="I2212" s="184">
        <v>195206.39999999999</v>
      </c>
    </row>
    <row r="2213" spans="1:9">
      <c r="A2213" s="534"/>
      <c r="B2213" s="532"/>
      <c r="C2213" s="182">
        <v>44927</v>
      </c>
      <c r="D2213" s="183">
        <v>314269.19999999995</v>
      </c>
      <c r="E2213" s="182">
        <v>44927</v>
      </c>
      <c r="F2213" s="184">
        <v>190468.80000000002</v>
      </c>
      <c r="G2213" s="188"/>
      <c r="H2213" s="188"/>
      <c r="I2213" s="184">
        <v>253270</v>
      </c>
    </row>
    <row r="2214" spans="1:9">
      <c r="A2214" s="534"/>
      <c r="B2214" s="532"/>
      <c r="C2214" s="182">
        <v>44958</v>
      </c>
      <c r="D2214" s="183">
        <v>331385.69999999995</v>
      </c>
      <c r="E2214" s="182">
        <v>44958</v>
      </c>
      <c r="F2214" s="184">
        <v>169494.30000000002</v>
      </c>
      <c r="G2214" s="188"/>
      <c r="H2214" s="188"/>
      <c r="I2214" s="184">
        <v>229614</v>
      </c>
    </row>
    <row r="2215" spans="1:9">
      <c r="A2215" s="534"/>
      <c r="B2215" s="532"/>
      <c r="C2215" s="182">
        <v>44986</v>
      </c>
      <c r="D2215" s="183">
        <v>442579.80000000005</v>
      </c>
      <c r="E2215" s="182">
        <v>44986</v>
      </c>
      <c r="F2215" s="184">
        <v>213460.19999999998</v>
      </c>
      <c r="G2215" s="188"/>
      <c r="H2215" s="188"/>
      <c r="I2215" s="184">
        <v>299625.2</v>
      </c>
    </row>
    <row r="2216" spans="1:9">
      <c r="A2216" s="534"/>
      <c r="B2216" s="532"/>
      <c r="C2216" s="182">
        <v>45017</v>
      </c>
      <c r="D2216" s="183">
        <v>356554.5</v>
      </c>
      <c r="E2216" s="182">
        <v>45017</v>
      </c>
      <c r="F2216" s="184">
        <v>270157.5</v>
      </c>
      <c r="G2216" s="188"/>
      <c r="H2216" s="188"/>
      <c r="I2216" s="184">
        <v>805209.59999999998</v>
      </c>
    </row>
    <row r="2217" spans="1:9">
      <c r="A2217" s="534"/>
      <c r="B2217" s="532"/>
      <c r="C2217" s="182">
        <v>45047</v>
      </c>
      <c r="D2217" s="183">
        <v>389484.89999999997</v>
      </c>
      <c r="E2217" s="182">
        <v>45047</v>
      </c>
      <c r="F2217" s="184">
        <v>299591.10000000003</v>
      </c>
      <c r="G2217" s="188"/>
      <c r="H2217" s="188"/>
      <c r="I2217" s="184">
        <v>499468.79999999999</v>
      </c>
    </row>
    <row r="2218" spans="1:9">
      <c r="A2218" s="534"/>
      <c r="B2218" s="532"/>
      <c r="C2218" s="182">
        <v>45078</v>
      </c>
      <c r="D2218" s="183">
        <v>288674.40000000002</v>
      </c>
      <c r="E2218" s="182">
        <v>45078</v>
      </c>
      <c r="F2218" s="184">
        <v>215562.6</v>
      </c>
      <c r="G2218" s="188"/>
      <c r="H2218" s="188"/>
      <c r="I2218" s="184">
        <v>526186</v>
      </c>
    </row>
    <row r="2219" spans="1:9">
      <c r="A2219" s="534"/>
      <c r="B2219" s="532"/>
      <c r="C2219" s="182">
        <v>45108</v>
      </c>
      <c r="D2219" s="183">
        <v>289921.80000000005</v>
      </c>
      <c r="E2219" s="182">
        <v>45108</v>
      </c>
      <c r="F2219" s="184">
        <v>173293.19999999998</v>
      </c>
      <c r="G2219" s="188"/>
      <c r="H2219" s="188"/>
      <c r="I2219" s="184">
        <v>498237.6</v>
      </c>
    </row>
    <row r="2220" spans="1:9">
      <c r="A2220" s="534"/>
      <c r="B2220" s="532"/>
      <c r="C2220" s="182">
        <v>45139</v>
      </c>
      <c r="D2220" s="183">
        <v>356554.5</v>
      </c>
      <c r="E2220" s="182">
        <v>45139</v>
      </c>
      <c r="F2220" s="184">
        <v>270157.5</v>
      </c>
      <c r="G2220" s="188"/>
      <c r="H2220" s="188"/>
      <c r="I2220" s="184">
        <v>321419.2</v>
      </c>
    </row>
    <row r="2221" spans="1:9">
      <c r="A2221" s="534"/>
      <c r="B2221" s="533"/>
      <c r="C2221" s="182">
        <v>45170</v>
      </c>
      <c r="D2221" s="183">
        <v>237297</v>
      </c>
      <c r="E2221" s="182">
        <v>45170</v>
      </c>
      <c r="F2221" s="184">
        <v>144900</v>
      </c>
      <c r="G2221" s="188"/>
      <c r="H2221" s="188"/>
      <c r="I2221" s="184">
        <v>372000</v>
      </c>
    </row>
    <row r="2222" spans="1:9">
      <c r="A2222" s="534">
        <v>126</v>
      </c>
      <c r="B2222" s="531" t="s">
        <v>307</v>
      </c>
      <c r="C2222" s="182">
        <v>44652</v>
      </c>
      <c r="D2222" s="183">
        <v>6700</v>
      </c>
      <c r="E2222" s="182">
        <v>44652</v>
      </c>
      <c r="F2222" s="184">
        <v>0</v>
      </c>
      <c r="G2222" s="188"/>
      <c r="H2222" s="188"/>
      <c r="I2222" s="184">
        <v>138826.79999999999</v>
      </c>
    </row>
    <row r="2223" spans="1:9">
      <c r="A2223" s="534"/>
      <c r="B2223" s="532"/>
      <c r="C2223" s="182">
        <v>44682</v>
      </c>
      <c r="D2223" s="183">
        <v>414600</v>
      </c>
      <c r="E2223" s="182">
        <v>44682</v>
      </c>
      <c r="F2223" s="184">
        <v>0</v>
      </c>
      <c r="G2223" s="188"/>
      <c r="H2223" s="188"/>
      <c r="I2223" s="184">
        <v>123005.7</v>
      </c>
    </row>
    <row r="2224" spans="1:9">
      <c r="A2224" s="534"/>
      <c r="B2224" s="532"/>
      <c r="C2224" s="182">
        <v>44713</v>
      </c>
      <c r="D2224" s="183">
        <v>1006000</v>
      </c>
      <c r="E2224" s="182">
        <v>44713</v>
      </c>
      <c r="F2224" s="184">
        <v>0</v>
      </c>
      <c r="G2224" s="188"/>
      <c r="H2224" s="188"/>
      <c r="I2224" s="184">
        <v>71853.600000000006</v>
      </c>
    </row>
    <row r="2225" spans="1:9">
      <c r="A2225" s="534"/>
      <c r="B2225" s="532"/>
      <c r="C2225" s="182">
        <v>44743</v>
      </c>
      <c r="D2225" s="183">
        <v>554100</v>
      </c>
      <c r="E2225" s="182">
        <v>44743</v>
      </c>
      <c r="F2225" s="184">
        <v>0</v>
      </c>
      <c r="G2225" s="188"/>
      <c r="H2225" s="188"/>
      <c r="I2225" s="184">
        <v>69287.100000000006</v>
      </c>
    </row>
    <row r="2226" spans="1:9">
      <c r="A2226" s="534"/>
      <c r="B2226" s="532"/>
      <c r="C2226" s="182">
        <v>44774</v>
      </c>
      <c r="D2226" s="183">
        <v>1078900</v>
      </c>
      <c r="E2226" s="182">
        <v>44774</v>
      </c>
      <c r="F2226" s="184">
        <v>0</v>
      </c>
      <c r="G2226" s="188"/>
      <c r="H2226" s="188"/>
      <c r="I2226" s="184">
        <v>67651.199999999997</v>
      </c>
    </row>
    <row r="2227" spans="1:9">
      <c r="A2227" s="534"/>
      <c r="B2227" s="532"/>
      <c r="C2227" s="182">
        <v>44805</v>
      </c>
      <c r="D2227" s="183">
        <v>54500</v>
      </c>
      <c r="E2227" s="182">
        <v>44805</v>
      </c>
      <c r="F2227" s="184">
        <v>0</v>
      </c>
      <c r="G2227" s="188"/>
      <c r="H2227" s="188"/>
      <c r="I2227" s="184">
        <v>60933</v>
      </c>
    </row>
    <row r="2228" spans="1:9">
      <c r="A2228" s="534"/>
      <c r="B2228" s="532"/>
      <c r="C2228" s="182">
        <v>44835</v>
      </c>
      <c r="D2228" s="183">
        <v>148000</v>
      </c>
      <c r="E2228" s="182">
        <v>44835</v>
      </c>
      <c r="F2228" s="184">
        <v>0</v>
      </c>
      <c r="G2228" s="188"/>
      <c r="H2228" s="188"/>
      <c r="I2228" s="184">
        <v>65795.100000000006</v>
      </c>
    </row>
    <row r="2229" spans="1:9">
      <c r="A2229" s="534"/>
      <c r="B2229" s="532"/>
      <c r="C2229" s="182">
        <v>44866</v>
      </c>
      <c r="D2229" s="183">
        <v>125000</v>
      </c>
      <c r="E2229" s="182">
        <v>44866</v>
      </c>
      <c r="F2229" s="184">
        <v>0</v>
      </c>
      <c r="G2229" s="188"/>
      <c r="H2229" s="188"/>
      <c r="I2229" s="184">
        <v>64182</v>
      </c>
    </row>
    <row r="2230" spans="1:9">
      <c r="A2230" s="534"/>
      <c r="B2230" s="532"/>
      <c r="C2230" s="182">
        <v>44896</v>
      </c>
      <c r="D2230" s="183">
        <v>316200</v>
      </c>
      <c r="E2230" s="182">
        <v>44896</v>
      </c>
      <c r="F2230" s="184">
        <v>0</v>
      </c>
      <c r="G2230" s="188"/>
      <c r="H2230" s="188"/>
      <c r="I2230" s="184">
        <v>50730</v>
      </c>
    </row>
    <row r="2231" spans="1:9">
      <c r="A2231" s="534"/>
      <c r="B2231" s="532"/>
      <c r="C2231" s="182">
        <v>44927</v>
      </c>
      <c r="D2231" s="183">
        <v>36700</v>
      </c>
      <c r="E2231" s="182">
        <v>44927</v>
      </c>
      <c r="F2231" s="184">
        <v>0</v>
      </c>
      <c r="G2231" s="188"/>
      <c r="H2231" s="188"/>
      <c r="I2231" s="184">
        <v>37699.199999999997</v>
      </c>
    </row>
    <row r="2232" spans="1:9">
      <c r="A2232" s="534"/>
      <c r="B2232" s="532"/>
      <c r="C2232" s="182">
        <v>44958</v>
      </c>
      <c r="D2232" s="183">
        <v>13600</v>
      </c>
      <c r="E2232" s="182">
        <v>44958</v>
      </c>
      <c r="F2232" s="184">
        <v>0</v>
      </c>
      <c r="G2232" s="188"/>
      <c r="H2232" s="188"/>
      <c r="I2232" s="184">
        <v>71962.5</v>
      </c>
    </row>
    <row r="2233" spans="1:9">
      <c r="A2233" s="534"/>
      <c r="B2233" s="532"/>
      <c r="C2233" s="182">
        <v>44986</v>
      </c>
      <c r="D2233" s="183">
        <v>294000</v>
      </c>
      <c r="E2233" s="182">
        <v>44986</v>
      </c>
      <c r="F2233" s="184">
        <v>0</v>
      </c>
      <c r="G2233" s="188"/>
      <c r="H2233" s="188"/>
      <c r="I2233" s="184">
        <v>76867.199999999997</v>
      </c>
    </row>
    <row r="2234" spans="1:9">
      <c r="A2234" s="534"/>
      <c r="B2234" s="532"/>
      <c r="C2234" s="182">
        <v>45017</v>
      </c>
      <c r="D2234" s="183">
        <v>51000</v>
      </c>
      <c r="E2234" s="182">
        <v>45017</v>
      </c>
      <c r="F2234" s="184">
        <v>0</v>
      </c>
      <c r="G2234" s="188"/>
      <c r="H2234" s="188"/>
      <c r="I2234" s="184">
        <v>147196.79999999999</v>
      </c>
    </row>
    <row r="2235" spans="1:9">
      <c r="A2235" s="534"/>
      <c r="B2235" s="532"/>
      <c r="C2235" s="182">
        <v>45047</v>
      </c>
      <c r="D2235" s="183">
        <v>679000</v>
      </c>
      <c r="E2235" s="182">
        <v>45047</v>
      </c>
      <c r="F2235" s="184">
        <v>0</v>
      </c>
      <c r="G2235" s="188"/>
      <c r="H2235" s="188"/>
      <c r="I2235" s="184">
        <v>168168.9</v>
      </c>
    </row>
    <row r="2236" spans="1:9">
      <c r="A2236" s="534"/>
      <c r="B2236" s="532"/>
      <c r="C2236" s="182">
        <v>45078</v>
      </c>
      <c r="D2236" s="183">
        <v>714100</v>
      </c>
      <c r="E2236" s="182">
        <v>45078</v>
      </c>
      <c r="F2236" s="184">
        <v>0</v>
      </c>
      <c r="G2236" s="188"/>
      <c r="H2236" s="188"/>
      <c r="I2236" s="184">
        <v>195784.8</v>
      </c>
    </row>
    <row r="2237" spans="1:9">
      <c r="A2237" s="534"/>
      <c r="B2237" s="532"/>
      <c r="C2237" s="182">
        <v>45108</v>
      </c>
      <c r="D2237" s="183">
        <v>554100</v>
      </c>
      <c r="E2237" s="182">
        <v>45108</v>
      </c>
      <c r="F2237" s="184">
        <v>0</v>
      </c>
      <c r="G2237" s="188"/>
      <c r="H2237" s="188"/>
      <c r="I2237" s="184">
        <v>195115.5</v>
      </c>
    </row>
    <row r="2238" spans="1:9">
      <c r="A2238" s="534"/>
      <c r="B2238" s="532"/>
      <c r="C2238" s="182">
        <v>45139</v>
      </c>
      <c r="D2238" s="183">
        <v>51000</v>
      </c>
      <c r="E2238" s="182">
        <v>45139</v>
      </c>
      <c r="F2238" s="184">
        <v>0</v>
      </c>
      <c r="G2238" s="188"/>
      <c r="H2238" s="188"/>
      <c r="I2238" s="184">
        <v>177335.4</v>
      </c>
    </row>
    <row r="2239" spans="1:9">
      <c r="A2239" s="534"/>
      <c r="B2239" s="533"/>
      <c r="C2239" s="182">
        <v>45170</v>
      </c>
      <c r="D2239" s="183">
        <v>113900</v>
      </c>
      <c r="E2239" s="182">
        <v>45170</v>
      </c>
      <c r="F2239" s="184">
        <v>0</v>
      </c>
      <c r="G2239" s="188"/>
      <c r="H2239" s="188"/>
      <c r="I2239" s="184"/>
    </row>
    <row r="2240" spans="1:9">
      <c r="A2240" s="534">
        <v>127</v>
      </c>
      <c r="B2240" s="531" t="s">
        <v>306</v>
      </c>
      <c r="C2240" s="182">
        <v>44652</v>
      </c>
      <c r="D2240" s="183">
        <v>15103273.4</v>
      </c>
      <c r="E2240" s="182">
        <v>44652</v>
      </c>
      <c r="F2240" s="184">
        <v>717726.59999999986</v>
      </c>
      <c r="G2240" s="188"/>
      <c r="H2240" s="188"/>
      <c r="I2240" s="184">
        <v>138540.6</v>
      </c>
    </row>
    <row r="2241" spans="1:9">
      <c r="A2241" s="534"/>
      <c r="B2241" s="532"/>
      <c r="C2241" s="182">
        <v>44682</v>
      </c>
      <c r="D2241" s="183">
        <v>15635169.4</v>
      </c>
      <c r="E2241" s="182">
        <v>44682</v>
      </c>
      <c r="F2241" s="184">
        <v>622830.59999999986</v>
      </c>
      <c r="G2241" s="188"/>
      <c r="H2241" s="188"/>
      <c r="I2241" s="184">
        <v>120549.8</v>
      </c>
    </row>
    <row r="2242" spans="1:9">
      <c r="A2242" s="534"/>
      <c r="B2242" s="532"/>
      <c r="C2242" s="182">
        <v>44713</v>
      </c>
      <c r="D2242" s="183">
        <v>13542947.6</v>
      </c>
      <c r="E2242" s="182">
        <v>44713</v>
      </c>
      <c r="F2242" s="184">
        <v>565052.4</v>
      </c>
      <c r="G2242" s="188"/>
      <c r="H2242" s="188"/>
      <c r="I2242" s="184">
        <v>115920</v>
      </c>
    </row>
    <row r="2243" spans="1:9">
      <c r="A2243" s="534"/>
      <c r="B2243" s="532"/>
      <c r="C2243" s="182">
        <v>44743</v>
      </c>
      <c r="D2243" s="183">
        <v>15891339</v>
      </c>
      <c r="E2243" s="182">
        <v>44743</v>
      </c>
      <c r="F2243" s="184">
        <v>968661</v>
      </c>
      <c r="G2243" s="188"/>
      <c r="H2243" s="188"/>
      <c r="I2243" s="184">
        <v>161006.29999999999</v>
      </c>
    </row>
    <row r="2244" spans="1:9">
      <c r="A2244" s="534"/>
      <c r="B2244" s="532"/>
      <c r="C2244" s="182">
        <v>44774</v>
      </c>
      <c r="D2244" s="183">
        <v>12876342.1</v>
      </c>
      <c r="E2244" s="182">
        <v>44774</v>
      </c>
      <c r="F2244" s="184">
        <v>1017657.9</v>
      </c>
      <c r="G2244" s="188"/>
      <c r="H2244" s="188"/>
      <c r="I2244" s="184">
        <v>184375.1</v>
      </c>
    </row>
    <row r="2245" spans="1:9">
      <c r="A2245" s="534"/>
      <c r="B2245" s="532"/>
      <c r="C2245" s="182">
        <v>44805</v>
      </c>
      <c r="D2245" s="183">
        <v>14133478.5</v>
      </c>
      <c r="E2245" s="182">
        <v>44805</v>
      </c>
      <c r="F2245" s="184">
        <v>365521.5</v>
      </c>
      <c r="G2245" s="188"/>
      <c r="H2245" s="188"/>
      <c r="I2245" s="184">
        <v>181118.4</v>
      </c>
    </row>
    <row r="2246" spans="1:9">
      <c r="A2246" s="534"/>
      <c r="B2246" s="532"/>
      <c r="C2246" s="182">
        <v>44835</v>
      </c>
      <c r="D2246" s="183">
        <v>15141456.1</v>
      </c>
      <c r="E2246" s="182">
        <v>44835</v>
      </c>
      <c r="F2246" s="184">
        <v>483543.9</v>
      </c>
      <c r="G2246" s="188"/>
      <c r="H2246" s="188"/>
      <c r="I2246" s="184">
        <v>131640</v>
      </c>
    </row>
    <row r="2247" spans="1:9">
      <c r="A2247" s="534"/>
      <c r="B2247" s="532"/>
      <c r="C2247" s="182">
        <v>44866</v>
      </c>
      <c r="D2247" s="183">
        <v>8547756.9000000004</v>
      </c>
      <c r="E2247" s="182">
        <v>44866</v>
      </c>
      <c r="F2247" s="184">
        <v>413243.10000000003</v>
      </c>
      <c r="G2247" s="188"/>
      <c r="H2247" s="188"/>
      <c r="I2247" s="184">
        <v>156598.20000000001</v>
      </c>
    </row>
    <row r="2248" spans="1:9">
      <c r="A2248" s="534"/>
      <c r="B2248" s="532"/>
      <c r="C2248" s="182">
        <v>44896</v>
      </c>
      <c r="D2248" s="183">
        <v>15660623</v>
      </c>
      <c r="E2248" s="182">
        <v>44896</v>
      </c>
      <c r="F2248" s="184">
        <v>568377</v>
      </c>
      <c r="G2248" s="188"/>
      <c r="H2248" s="188"/>
      <c r="I2248" s="184">
        <v>160440</v>
      </c>
    </row>
    <row r="2249" spans="1:9">
      <c r="A2249" s="534"/>
      <c r="B2249" s="532"/>
      <c r="C2249" s="182">
        <v>44927</v>
      </c>
      <c r="D2249" s="183">
        <v>15525863.199999999</v>
      </c>
      <c r="E2249" s="182">
        <v>44927</v>
      </c>
      <c r="F2249" s="184">
        <v>594136.79999999993</v>
      </c>
      <c r="G2249" s="188"/>
      <c r="H2249" s="188"/>
      <c r="I2249" s="184">
        <v>116829.9</v>
      </c>
    </row>
    <row r="2250" spans="1:9">
      <c r="A2250" s="534"/>
      <c r="B2250" s="532"/>
      <c r="C2250" s="182">
        <v>44958</v>
      </c>
      <c r="D2250" s="183">
        <v>9859317.5999999996</v>
      </c>
      <c r="E2250" s="182">
        <v>44958</v>
      </c>
      <c r="F2250" s="184">
        <v>439682.39999999997</v>
      </c>
      <c r="G2250" s="188"/>
      <c r="H2250" s="188"/>
      <c r="I2250" s="184">
        <v>126759.6</v>
      </c>
    </row>
    <row r="2251" spans="1:9">
      <c r="A2251" s="534"/>
      <c r="B2251" s="532"/>
      <c r="C2251" s="182">
        <v>44986</v>
      </c>
      <c r="D2251" s="183">
        <v>15058881.4</v>
      </c>
      <c r="E2251" s="182">
        <v>44986</v>
      </c>
      <c r="F2251" s="184">
        <v>812118.59999999986</v>
      </c>
      <c r="G2251" s="188"/>
      <c r="H2251" s="188"/>
      <c r="I2251" s="184">
        <v>118070.39999999999</v>
      </c>
    </row>
    <row r="2252" spans="1:9">
      <c r="A2252" s="534"/>
      <c r="B2252" s="532"/>
      <c r="C2252" s="182">
        <v>45017</v>
      </c>
      <c r="D2252" s="183">
        <v>12348249.9</v>
      </c>
      <c r="E2252" s="182">
        <v>45017</v>
      </c>
      <c r="F2252" s="184">
        <v>1490750.0999999999</v>
      </c>
      <c r="G2252" s="188"/>
      <c r="H2252" s="188"/>
      <c r="I2252" s="184">
        <v>118485.5</v>
      </c>
    </row>
    <row r="2253" spans="1:9">
      <c r="A2253" s="534"/>
      <c r="B2253" s="532"/>
      <c r="C2253" s="182">
        <v>45047</v>
      </c>
      <c r="D2253" s="183">
        <v>14495368.300000001</v>
      </c>
      <c r="E2253" s="182">
        <v>45047</v>
      </c>
      <c r="F2253" s="184">
        <v>775631.70000000007</v>
      </c>
      <c r="G2253" s="188"/>
      <c r="H2253" s="188"/>
      <c r="I2253" s="184">
        <v>148361.4</v>
      </c>
    </row>
    <row r="2254" spans="1:9">
      <c r="A2254" s="534"/>
      <c r="B2254" s="532"/>
      <c r="C2254" s="182">
        <v>45078</v>
      </c>
      <c r="D2254" s="183">
        <v>13625152.6</v>
      </c>
      <c r="E2254" s="182">
        <v>45078</v>
      </c>
      <c r="F2254" s="184">
        <v>1201847.4000000001</v>
      </c>
      <c r="G2254" s="188"/>
      <c r="H2254" s="188"/>
      <c r="I2254" s="184">
        <v>134970</v>
      </c>
    </row>
    <row r="2255" spans="1:9">
      <c r="A2255" s="534"/>
      <c r="B2255" s="532"/>
      <c r="C2255" s="182">
        <v>45108</v>
      </c>
      <c r="D2255" s="183">
        <v>15891339</v>
      </c>
      <c r="E2255" s="182">
        <v>45108</v>
      </c>
      <c r="F2255" s="184">
        <v>968661</v>
      </c>
      <c r="G2255" s="188"/>
      <c r="H2255" s="188"/>
      <c r="I2255" s="184">
        <v>145955.70000000001</v>
      </c>
    </row>
    <row r="2256" spans="1:9">
      <c r="A2256" s="534"/>
      <c r="B2256" s="532"/>
      <c r="C2256" s="182">
        <v>45139</v>
      </c>
      <c r="D2256" s="183">
        <v>12348249.9</v>
      </c>
      <c r="E2256" s="182">
        <v>45139</v>
      </c>
      <c r="F2256" s="184">
        <v>1490750.0999999999</v>
      </c>
      <c r="G2256" s="188"/>
      <c r="H2256" s="188"/>
      <c r="I2256" s="184">
        <v>90142.1</v>
      </c>
    </row>
    <row r="2257" spans="1:9">
      <c r="A2257" s="534"/>
      <c r="B2257" s="533"/>
      <c r="C2257" s="182">
        <v>45170</v>
      </c>
      <c r="D2257" s="183">
        <v>13032522.800000001</v>
      </c>
      <c r="E2257" s="182">
        <v>45170</v>
      </c>
      <c r="F2257" s="184">
        <v>1058047.2</v>
      </c>
      <c r="G2257" s="188"/>
      <c r="H2257" s="188"/>
      <c r="I2257" s="184">
        <v>153299.6</v>
      </c>
    </row>
    <row r="2258" spans="1:9">
      <c r="A2258" s="534">
        <v>128</v>
      </c>
      <c r="B2258" s="531" t="s">
        <v>305</v>
      </c>
      <c r="C2258" s="182">
        <v>44652</v>
      </c>
      <c r="D2258" s="183">
        <v>0</v>
      </c>
      <c r="E2258" s="182">
        <v>44652</v>
      </c>
      <c r="F2258" s="184">
        <v>0</v>
      </c>
      <c r="G2258" s="188"/>
      <c r="H2258" s="188"/>
      <c r="I2258" s="184">
        <v>59680.9</v>
      </c>
    </row>
    <row r="2259" spans="1:9">
      <c r="A2259" s="534"/>
      <c r="B2259" s="532"/>
      <c r="C2259" s="182">
        <v>44682</v>
      </c>
      <c r="D2259" s="183">
        <v>0</v>
      </c>
      <c r="E2259" s="182">
        <v>44682</v>
      </c>
      <c r="F2259" s="184">
        <v>0</v>
      </c>
      <c r="G2259" s="188"/>
      <c r="H2259" s="188"/>
      <c r="I2259" s="184">
        <v>49135.62</v>
      </c>
    </row>
    <row r="2260" spans="1:9">
      <c r="A2260" s="534"/>
      <c r="B2260" s="532"/>
      <c r="C2260" s="182">
        <v>44713</v>
      </c>
      <c r="D2260" s="183">
        <v>200</v>
      </c>
      <c r="E2260" s="182">
        <v>44713</v>
      </c>
      <c r="F2260" s="184">
        <v>0</v>
      </c>
      <c r="G2260" s="188"/>
      <c r="H2260" s="188"/>
      <c r="I2260" s="184">
        <v>39716.400000000001</v>
      </c>
    </row>
    <row r="2261" spans="1:9">
      <c r="A2261" s="534"/>
      <c r="B2261" s="532"/>
      <c r="C2261" s="182">
        <v>44743</v>
      </c>
      <c r="D2261" s="183">
        <v>0</v>
      </c>
      <c r="E2261" s="182">
        <v>44743</v>
      </c>
      <c r="F2261" s="184">
        <v>0</v>
      </c>
      <c r="G2261" s="188"/>
      <c r="H2261" s="188"/>
      <c r="I2261" s="184">
        <v>55211.4</v>
      </c>
    </row>
    <row r="2262" spans="1:9">
      <c r="A2262" s="534"/>
      <c r="B2262" s="532"/>
      <c r="C2262" s="182">
        <v>44774</v>
      </c>
      <c r="D2262" s="183">
        <v>71800</v>
      </c>
      <c r="E2262" s="182">
        <v>44774</v>
      </c>
      <c r="F2262" s="184">
        <v>0</v>
      </c>
      <c r="G2262" s="188"/>
      <c r="H2262" s="188"/>
      <c r="I2262" s="184">
        <v>36916.199999999997</v>
      </c>
    </row>
    <row r="2263" spans="1:9">
      <c r="A2263" s="534"/>
      <c r="B2263" s="532"/>
      <c r="C2263" s="182">
        <v>44805</v>
      </c>
      <c r="D2263" s="183">
        <v>0</v>
      </c>
      <c r="E2263" s="182">
        <v>44805</v>
      </c>
      <c r="F2263" s="184">
        <v>0</v>
      </c>
      <c r="G2263" s="188"/>
      <c r="H2263" s="188"/>
      <c r="I2263" s="184">
        <v>79827.02</v>
      </c>
    </row>
    <row r="2264" spans="1:9">
      <c r="A2264" s="534"/>
      <c r="B2264" s="532"/>
      <c r="C2264" s="182">
        <v>44835</v>
      </c>
      <c r="D2264" s="183">
        <v>1000</v>
      </c>
      <c r="E2264" s="182">
        <v>44835</v>
      </c>
      <c r="F2264" s="184">
        <v>0</v>
      </c>
      <c r="G2264" s="188"/>
      <c r="H2264" s="188"/>
      <c r="I2264" s="184">
        <v>80401.5</v>
      </c>
    </row>
    <row r="2265" spans="1:9">
      <c r="A2265" s="534"/>
      <c r="B2265" s="532"/>
      <c r="C2265" s="182">
        <v>44866</v>
      </c>
      <c r="D2265" s="183">
        <v>0</v>
      </c>
      <c r="E2265" s="182">
        <v>44866</v>
      </c>
      <c r="F2265" s="184">
        <v>0</v>
      </c>
      <c r="G2265" s="188"/>
      <c r="H2265" s="188"/>
      <c r="I2265" s="184">
        <v>91687.96</v>
      </c>
    </row>
    <row r="2266" spans="1:9">
      <c r="A2266" s="534"/>
      <c r="B2266" s="532"/>
      <c r="C2266" s="182">
        <v>44896</v>
      </c>
      <c r="D2266" s="183">
        <v>0</v>
      </c>
      <c r="E2266" s="182">
        <v>44896</v>
      </c>
      <c r="F2266" s="184">
        <v>0</v>
      </c>
      <c r="G2266" s="188"/>
      <c r="H2266" s="188"/>
      <c r="I2266" s="184">
        <v>46497.1</v>
      </c>
    </row>
    <row r="2267" spans="1:9">
      <c r="A2267" s="534"/>
      <c r="B2267" s="532"/>
      <c r="C2267" s="182">
        <v>44927</v>
      </c>
      <c r="D2267" s="183">
        <v>0</v>
      </c>
      <c r="E2267" s="182">
        <v>44927</v>
      </c>
      <c r="F2267" s="184">
        <v>0</v>
      </c>
      <c r="G2267" s="188"/>
      <c r="H2267" s="188"/>
      <c r="I2267" s="184">
        <v>34319.29</v>
      </c>
    </row>
    <row r="2268" spans="1:9">
      <c r="A2268" s="534"/>
      <c r="B2268" s="532"/>
      <c r="C2268" s="182">
        <v>44958</v>
      </c>
      <c r="D2268" s="183">
        <v>0</v>
      </c>
      <c r="E2268" s="182">
        <v>44958</v>
      </c>
      <c r="F2268" s="184">
        <v>0</v>
      </c>
      <c r="G2268" s="188"/>
      <c r="H2268" s="188"/>
      <c r="I2268" s="184">
        <v>67121.100000000006</v>
      </c>
    </row>
    <row r="2269" spans="1:9">
      <c r="A2269" s="534"/>
      <c r="B2269" s="532"/>
      <c r="C2269" s="182">
        <v>44986</v>
      </c>
      <c r="D2269" s="183">
        <v>0</v>
      </c>
      <c r="E2269" s="182">
        <v>44986</v>
      </c>
      <c r="F2269" s="184">
        <v>0</v>
      </c>
      <c r="G2269" s="188"/>
      <c r="H2269" s="188"/>
      <c r="I2269" s="184">
        <v>149411.07999999999</v>
      </c>
    </row>
    <row r="2270" spans="1:9">
      <c r="A2270" s="534"/>
      <c r="B2270" s="532"/>
      <c r="C2270" s="182">
        <v>45017</v>
      </c>
      <c r="D2270" s="183">
        <v>200</v>
      </c>
      <c r="E2270" s="182">
        <v>45017</v>
      </c>
      <c r="F2270" s="184">
        <v>0</v>
      </c>
      <c r="G2270" s="188"/>
      <c r="H2270" s="188"/>
      <c r="I2270" s="184">
        <v>96459.6</v>
      </c>
    </row>
    <row r="2271" spans="1:9">
      <c r="A2271" s="534"/>
      <c r="B2271" s="532"/>
      <c r="C2271" s="182">
        <v>45047</v>
      </c>
      <c r="D2271" s="183">
        <v>0</v>
      </c>
      <c r="E2271" s="182">
        <v>45047</v>
      </c>
      <c r="F2271" s="184">
        <v>0</v>
      </c>
      <c r="G2271" s="188"/>
      <c r="H2271" s="188"/>
      <c r="I2271" s="184">
        <v>93557.07</v>
      </c>
    </row>
    <row r="2272" spans="1:9">
      <c r="A2272" s="534"/>
      <c r="B2272" s="532"/>
      <c r="C2272" s="182">
        <v>45078</v>
      </c>
      <c r="D2272" s="183">
        <v>0</v>
      </c>
      <c r="E2272" s="182">
        <v>45078</v>
      </c>
      <c r="F2272" s="184">
        <v>0</v>
      </c>
      <c r="G2272" s="188"/>
      <c r="H2272" s="188"/>
      <c r="I2272" s="184">
        <v>110593.18</v>
      </c>
    </row>
    <row r="2273" spans="1:9">
      <c r="A2273" s="534"/>
      <c r="B2273" s="532"/>
      <c r="C2273" s="182">
        <v>45108</v>
      </c>
      <c r="D2273" s="183">
        <v>0</v>
      </c>
      <c r="E2273" s="182">
        <v>45108</v>
      </c>
      <c r="F2273" s="184">
        <v>0</v>
      </c>
      <c r="G2273" s="188"/>
      <c r="H2273" s="188"/>
      <c r="I2273" s="184">
        <v>101415.03</v>
      </c>
    </row>
    <row r="2274" spans="1:9">
      <c r="A2274" s="534"/>
      <c r="B2274" s="532"/>
      <c r="C2274" s="182">
        <v>45139</v>
      </c>
      <c r="D2274" s="183">
        <v>200</v>
      </c>
      <c r="E2274" s="182">
        <v>45139</v>
      </c>
      <c r="F2274" s="184">
        <v>0</v>
      </c>
      <c r="G2274" s="188"/>
      <c r="H2274" s="188"/>
      <c r="I2274" s="184">
        <v>85908.6</v>
      </c>
    </row>
    <row r="2275" spans="1:9">
      <c r="A2275" s="534"/>
      <c r="B2275" s="533"/>
      <c r="C2275" s="182">
        <v>45170</v>
      </c>
      <c r="D2275" s="183">
        <v>1000</v>
      </c>
      <c r="E2275" s="182">
        <v>45170</v>
      </c>
      <c r="F2275" s="184">
        <v>0</v>
      </c>
      <c r="G2275" s="188"/>
      <c r="H2275" s="188"/>
      <c r="I2275" s="184">
        <v>64228.88</v>
      </c>
    </row>
    <row r="2276" spans="1:9">
      <c r="A2276" s="534">
        <v>129</v>
      </c>
      <c r="B2276" s="531" t="s">
        <v>304</v>
      </c>
      <c r="C2276" s="182">
        <v>44652</v>
      </c>
      <c r="D2276" s="183">
        <v>852948.70000000007</v>
      </c>
      <c r="E2276" s="182">
        <v>44652</v>
      </c>
      <c r="F2276" s="184">
        <v>423051.29999999993</v>
      </c>
      <c r="G2276" s="188"/>
      <c r="H2276" s="188"/>
      <c r="I2276" s="184">
        <v>509206.5</v>
      </c>
    </row>
    <row r="2277" spans="1:9">
      <c r="A2277" s="534"/>
      <c r="B2277" s="532"/>
      <c r="C2277" s="182">
        <v>44682</v>
      </c>
      <c r="D2277" s="183">
        <v>711795.60000000009</v>
      </c>
      <c r="E2277" s="182">
        <v>44682</v>
      </c>
      <c r="F2277" s="184">
        <v>286205.39999999997</v>
      </c>
      <c r="G2277" s="188"/>
      <c r="H2277" s="188"/>
      <c r="I2277" s="184">
        <v>427680</v>
      </c>
    </row>
    <row r="2278" spans="1:9">
      <c r="A2278" s="534"/>
      <c r="B2278" s="532"/>
      <c r="C2278" s="182">
        <v>44713</v>
      </c>
      <c r="D2278" s="183">
        <v>942613.89999999991</v>
      </c>
      <c r="E2278" s="182">
        <v>44713</v>
      </c>
      <c r="F2278" s="184">
        <v>370385.10000000003</v>
      </c>
      <c r="G2278" s="188"/>
      <c r="H2278" s="188"/>
      <c r="I2278" s="184">
        <v>102837.6</v>
      </c>
    </row>
    <row r="2279" spans="1:9">
      <c r="A2279" s="534"/>
      <c r="B2279" s="532"/>
      <c r="C2279" s="182">
        <v>44743</v>
      </c>
      <c r="D2279" s="183">
        <v>817869.8</v>
      </c>
      <c r="E2279" s="182">
        <v>44743</v>
      </c>
      <c r="F2279" s="184">
        <v>301129.2</v>
      </c>
      <c r="G2279" s="188"/>
      <c r="H2279" s="188"/>
      <c r="I2279" s="184">
        <v>292069.8</v>
      </c>
    </row>
    <row r="2280" spans="1:9">
      <c r="A2280" s="534"/>
      <c r="B2280" s="532"/>
      <c r="C2280" s="182">
        <v>44774</v>
      </c>
      <c r="D2280" s="183">
        <v>629192.10000000009</v>
      </c>
      <c r="E2280" s="182">
        <v>44774</v>
      </c>
      <c r="F2280" s="184">
        <v>237807.89999999997</v>
      </c>
      <c r="G2280" s="188"/>
      <c r="H2280" s="188"/>
      <c r="I2280" s="184">
        <v>270774.90000000002</v>
      </c>
    </row>
    <row r="2281" spans="1:9">
      <c r="A2281" s="534"/>
      <c r="B2281" s="532"/>
      <c r="C2281" s="182">
        <v>44805</v>
      </c>
      <c r="D2281" s="183">
        <v>746584.5</v>
      </c>
      <c r="E2281" s="182">
        <v>44805</v>
      </c>
      <c r="F2281" s="184">
        <v>192415.5</v>
      </c>
      <c r="G2281" s="188"/>
      <c r="H2281" s="188"/>
      <c r="I2281" s="184">
        <v>348648.3</v>
      </c>
    </row>
    <row r="2282" spans="1:9">
      <c r="A2282" s="534"/>
      <c r="B2282" s="532"/>
      <c r="C2282" s="182">
        <v>44835</v>
      </c>
      <c r="D2282" s="183">
        <v>813876.5</v>
      </c>
      <c r="E2282" s="182">
        <v>44835</v>
      </c>
      <c r="F2282" s="184">
        <v>277123.5</v>
      </c>
      <c r="G2282" s="188"/>
      <c r="H2282" s="188"/>
      <c r="I2282" s="184">
        <v>282001.5</v>
      </c>
    </row>
    <row r="2283" spans="1:9">
      <c r="A2283" s="534"/>
      <c r="B2283" s="532"/>
      <c r="C2283" s="182">
        <v>44866</v>
      </c>
      <c r="D2283" s="183">
        <v>1096501.8</v>
      </c>
      <c r="E2283" s="182">
        <v>44866</v>
      </c>
      <c r="F2283" s="184">
        <v>409498.2</v>
      </c>
      <c r="G2283" s="188"/>
      <c r="H2283" s="188"/>
      <c r="I2283" s="184">
        <v>351720</v>
      </c>
    </row>
    <row r="2284" spans="1:9">
      <c r="A2284" s="534"/>
      <c r="B2284" s="532"/>
      <c r="C2284" s="182">
        <v>44896</v>
      </c>
      <c r="D2284" s="183">
        <v>1126416.2000000002</v>
      </c>
      <c r="E2284" s="182">
        <v>44896</v>
      </c>
      <c r="F2284" s="184">
        <v>373582.79999999993</v>
      </c>
      <c r="G2284" s="188"/>
      <c r="H2284" s="188"/>
      <c r="I2284" s="184">
        <v>549747</v>
      </c>
    </row>
    <row r="2285" spans="1:9">
      <c r="A2285" s="534"/>
      <c r="B2285" s="532"/>
      <c r="C2285" s="182">
        <v>44927</v>
      </c>
      <c r="D2285" s="183">
        <v>988855</v>
      </c>
      <c r="E2285" s="182">
        <v>44927</v>
      </c>
      <c r="F2285" s="184">
        <v>385146</v>
      </c>
      <c r="G2285" s="188"/>
      <c r="H2285" s="188"/>
      <c r="I2285" s="184">
        <v>532375.19999999995</v>
      </c>
    </row>
    <row r="2286" spans="1:9">
      <c r="A2286" s="534"/>
      <c r="B2286" s="532"/>
      <c r="C2286" s="182">
        <v>44958</v>
      </c>
      <c r="D2286" s="183">
        <v>941951.60000000009</v>
      </c>
      <c r="E2286" s="182">
        <v>44958</v>
      </c>
      <c r="F2286" s="184">
        <v>263048.39999999997</v>
      </c>
      <c r="G2286" s="188"/>
      <c r="H2286" s="188"/>
      <c r="I2286" s="184">
        <v>519631.2</v>
      </c>
    </row>
    <row r="2287" spans="1:9">
      <c r="A2287" s="534"/>
      <c r="B2287" s="532"/>
      <c r="C2287" s="182">
        <v>44986</v>
      </c>
      <c r="D2287" s="183">
        <v>1107289.6000000001</v>
      </c>
      <c r="E2287" s="182">
        <v>44986</v>
      </c>
      <c r="F2287" s="184">
        <v>178709.39999999997</v>
      </c>
      <c r="G2287" s="188"/>
      <c r="H2287" s="188"/>
      <c r="I2287" s="184">
        <v>349182.9</v>
      </c>
    </row>
    <row r="2288" spans="1:9">
      <c r="A2288" s="534"/>
      <c r="B2288" s="532"/>
      <c r="C2288" s="182">
        <v>45017</v>
      </c>
      <c r="D2288" s="183">
        <v>662695.30000000005</v>
      </c>
      <c r="E2288" s="182">
        <v>45017</v>
      </c>
      <c r="F2288" s="184">
        <v>344306.7</v>
      </c>
      <c r="G2288" s="188"/>
      <c r="H2288" s="188"/>
      <c r="I2288" s="184">
        <v>473477.4</v>
      </c>
    </row>
    <row r="2289" spans="1:9">
      <c r="A2289" s="534"/>
      <c r="B2289" s="532"/>
      <c r="C2289" s="182">
        <v>45047</v>
      </c>
      <c r="D2289" s="183">
        <v>531873.80000000005</v>
      </c>
      <c r="E2289" s="182">
        <v>45047</v>
      </c>
      <c r="F2289" s="184">
        <v>269125.2</v>
      </c>
      <c r="G2289" s="188"/>
      <c r="H2289" s="188"/>
      <c r="I2289" s="184">
        <v>1036800</v>
      </c>
    </row>
    <row r="2290" spans="1:9">
      <c r="A2290" s="534"/>
      <c r="B2290" s="532"/>
      <c r="C2290" s="182">
        <v>45078</v>
      </c>
      <c r="D2290" s="183">
        <v>547326.10000000009</v>
      </c>
      <c r="E2290" s="182">
        <v>45078</v>
      </c>
      <c r="F2290" s="184">
        <v>226674.89999999997</v>
      </c>
      <c r="G2290" s="188"/>
      <c r="H2290" s="188"/>
      <c r="I2290" s="184">
        <v>531748.80000000005</v>
      </c>
    </row>
    <row r="2291" spans="1:9">
      <c r="A2291" s="534"/>
      <c r="B2291" s="532"/>
      <c r="C2291" s="182">
        <v>45108</v>
      </c>
      <c r="D2291" s="183">
        <v>817869.8</v>
      </c>
      <c r="E2291" s="182">
        <v>45108</v>
      </c>
      <c r="F2291" s="184">
        <v>301129.2</v>
      </c>
      <c r="G2291" s="188"/>
      <c r="H2291" s="188"/>
      <c r="I2291" s="184">
        <v>558658.80000000005</v>
      </c>
    </row>
    <row r="2292" spans="1:9">
      <c r="A2292" s="534"/>
      <c r="B2292" s="532"/>
      <c r="C2292" s="182">
        <v>45139</v>
      </c>
      <c r="D2292" s="183">
        <v>662695.30000000005</v>
      </c>
      <c r="E2292" s="182">
        <v>45139</v>
      </c>
      <c r="F2292" s="184">
        <v>344306.7</v>
      </c>
      <c r="G2292" s="188"/>
      <c r="H2292" s="188"/>
      <c r="I2292" s="184">
        <v>384728.4</v>
      </c>
    </row>
    <row r="2293" spans="1:9">
      <c r="A2293" s="534"/>
      <c r="B2293" s="533"/>
      <c r="C2293" s="182">
        <v>45170</v>
      </c>
      <c r="D2293" s="183">
        <v>835629.89999999991</v>
      </c>
      <c r="E2293" s="182">
        <v>45170</v>
      </c>
      <c r="F2293" s="184">
        <v>468368.10000000003</v>
      </c>
      <c r="G2293" s="188"/>
      <c r="H2293" s="188"/>
      <c r="I2293" s="184">
        <v>270693</v>
      </c>
    </row>
    <row r="2294" spans="1:9">
      <c r="A2294" s="534">
        <v>130</v>
      </c>
      <c r="B2294" s="531" t="s">
        <v>303</v>
      </c>
      <c r="C2294" s="182">
        <v>44652</v>
      </c>
      <c r="D2294" s="183"/>
      <c r="E2294" s="182">
        <v>44652</v>
      </c>
      <c r="F2294" s="184"/>
      <c r="G2294" s="188"/>
      <c r="H2294" s="188"/>
      <c r="I2294" s="184">
        <v>256956</v>
      </c>
    </row>
    <row r="2295" spans="1:9">
      <c r="A2295" s="534"/>
      <c r="B2295" s="532"/>
      <c r="C2295" s="182">
        <v>44682</v>
      </c>
      <c r="D2295" s="183"/>
      <c r="E2295" s="182">
        <v>44682</v>
      </c>
      <c r="F2295" s="184"/>
      <c r="G2295" s="188"/>
      <c r="H2295" s="188"/>
      <c r="I2295" s="184">
        <v>215281.8</v>
      </c>
    </row>
    <row r="2296" spans="1:9">
      <c r="A2296" s="534"/>
      <c r="B2296" s="532"/>
      <c r="C2296" s="182">
        <v>44713</v>
      </c>
      <c r="D2296" s="183"/>
      <c r="E2296" s="182">
        <v>44713</v>
      </c>
      <c r="F2296" s="184"/>
      <c r="G2296" s="188"/>
      <c r="H2296" s="188"/>
      <c r="I2296" s="184">
        <v>138877.20000000001</v>
      </c>
    </row>
    <row r="2297" spans="1:9">
      <c r="A2297" s="534"/>
      <c r="B2297" s="532"/>
      <c r="C2297" s="182">
        <v>44743</v>
      </c>
      <c r="D2297" s="183">
        <v>2081546</v>
      </c>
      <c r="E2297" s="182">
        <v>44743</v>
      </c>
      <c r="F2297" s="184">
        <v>1617453</v>
      </c>
      <c r="G2297" s="188"/>
      <c r="H2297" s="188"/>
      <c r="I2297" s="184">
        <v>160612.20000000001</v>
      </c>
    </row>
    <row r="2298" spans="1:9">
      <c r="A2298" s="534"/>
      <c r="B2298" s="532"/>
      <c r="C2298" s="182">
        <v>44774</v>
      </c>
      <c r="D2298" s="183"/>
      <c r="E2298" s="182">
        <v>44774</v>
      </c>
      <c r="F2298" s="184"/>
      <c r="G2298" s="188"/>
      <c r="H2298" s="188"/>
      <c r="I2298" s="184">
        <v>193540.2</v>
      </c>
    </row>
    <row r="2299" spans="1:9">
      <c r="A2299" s="534"/>
      <c r="B2299" s="532"/>
      <c r="C2299" s="182">
        <v>44805</v>
      </c>
      <c r="D2299" s="183"/>
      <c r="E2299" s="182">
        <v>44805</v>
      </c>
      <c r="F2299" s="184"/>
      <c r="G2299" s="188"/>
      <c r="H2299" s="188"/>
      <c r="I2299" s="184">
        <v>236262.9</v>
      </c>
    </row>
    <row r="2300" spans="1:9">
      <c r="A2300" s="534"/>
      <c r="B2300" s="532"/>
      <c r="C2300" s="182">
        <v>44835</v>
      </c>
      <c r="D2300" s="183"/>
      <c r="E2300" s="182">
        <v>44835</v>
      </c>
      <c r="F2300" s="184"/>
      <c r="G2300" s="188"/>
      <c r="H2300" s="188"/>
      <c r="I2300" s="184">
        <v>198832.2</v>
      </c>
    </row>
    <row r="2301" spans="1:9">
      <c r="A2301" s="534"/>
      <c r="B2301" s="532"/>
      <c r="C2301" s="182">
        <v>44866</v>
      </c>
      <c r="D2301" s="183"/>
      <c r="E2301" s="182">
        <v>44866</v>
      </c>
      <c r="F2301" s="184"/>
      <c r="G2301" s="188"/>
      <c r="H2301" s="188"/>
      <c r="I2301" s="184">
        <v>215149.2</v>
      </c>
    </row>
    <row r="2302" spans="1:9">
      <c r="A2302" s="534"/>
      <c r="B2302" s="532"/>
      <c r="C2302" s="182">
        <v>44896</v>
      </c>
      <c r="D2302" s="183"/>
      <c r="E2302" s="182">
        <v>44896</v>
      </c>
      <c r="F2302" s="184"/>
      <c r="G2302" s="188"/>
      <c r="H2302" s="188"/>
      <c r="I2302" s="184">
        <v>176922.9</v>
      </c>
    </row>
    <row r="2303" spans="1:9">
      <c r="A2303" s="534"/>
      <c r="B2303" s="532"/>
      <c r="C2303" s="182">
        <v>44927</v>
      </c>
      <c r="D2303" s="183">
        <v>160964.30000000002</v>
      </c>
      <c r="E2303" s="182">
        <v>44927</v>
      </c>
      <c r="F2303" s="184">
        <v>108335.69999999998</v>
      </c>
      <c r="G2303" s="188"/>
      <c r="H2303" s="188"/>
      <c r="I2303" s="184">
        <v>154710</v>
      </c>
    </row>
    <row r="2304" spans="1:9">
      <c r="A2304" s="534"/>
      <c r="B2304" s="532"/>
      <c r="C2304" s="182">
        <v>44958</v>
      </c>
      <c r="D2304" s="183">
        <v>1055281</v>
      </c>
      <c r="E2304" s="182">
        <v>44958</v>
      </c>
      <c r="F2304" s="184">
        <v>427419</v>
      </c>
      <c r="G2304" s="188"/>
      <c r="H2304" s="188"/>
      <c r="I2304" s="184">
        <v>137362.5</v>
      </c>
    </row>
    <row r="2305" spans="1:9">
      <c r="A2305" s="534"/>
      <c r="B2305" s="532"/>
      <c r="C2305" s="182">
        <v>44986</v>
      </c>
      <c r="D2305" s="183">
        <v>1475675.7999999998</v>
      </c>
      <c r="E2305" s="182">
        <v>44986</v>
      </c>
      <c r="F2305" s="184">
        <v>993724.20000000007</v>
      </c>
      <c r="G2305" s="188"/>
      <c r="H2305" s="188"/>
      <c r="I2305" s="184">
        <v>155806.20000000001</v>
      </c>
    </row>
    <row r="2306" spans="1:9">
      <c r="A2306" s="534"/>
      <c r="B2306" s="532"/>
      <c r="C2306" s="182">
        <v>45017</v>
      </c>
      <c r="D2306" s="183">
        <v>1807932.8</v>
      </c>
      <c r="E2306" s="182">
        <v>45017</v>
      </c>
      <c r="F2306" s="184">
        <v>1078567.2</v>
      </c>
      <c r="G2306" s="188"/>
      <c r="H2306" s="188"/>
      <c r="I2306" s="184">
        <v>258867</v>
      </c>
    </row>
    <row r="2307" spans="1:9">
      <c r="A2307" s="534"/>
      <c r="B2307" s="532"/>
      <c r="C2307" s="182">
        <v>45047</v>
      </c>
      <c r="D2307" s="183">
        <v>2066143</v>
      </c>
      <c r="E2307" s="182">
        <v>45047</v>
      </c>
      <c r="F2307" s="184">
        <v>1226457</v>
      </c>
      <c r="G2307" s="188"/>
      <c r="H2307" s="188"/>
      <c r="I2307" s="184">
        <v>298540.79999999999</v>
      </c>
    </row>
    <row r="2308" spans="1:9">
      <c r="A2308" s="534"/>
      <c r="B2308" s="532"/>
      <c r="C2308" s="182">
        <v>45078</v>
      </c>
      <c r="D2308" s="183">
        <v>1934679.3000000003</v>
      </c>
      <c r="E2308" s="182">
        <v>45078</v>
      </c>
      <c r="F2308" s="184">
        <v>1262720.6999999997</v>
      </c>
      <c r="G2308" s="188"/>
      <c r="H2308" s="188"/>
      <c r="I2308" s="184">
        <v>306892.79999999999</v>
      </c>
    </row>
    <row r="2309" spans="1:9">
      <c r="A2309" s="534"/>
      <c r="B2309" s="532"/>
      <c r="C2309" s="182">
        <v>45108</v>
      </c>
      <c r="D2309" s="183">
        <v>2081546</v>
      </c>
      <c r="E2309" s="182">
        <v>45108</v>
      </c>
      <c r="F2309" s="184">
        <v>1617453</v>
      </c>
      <c r="G2309" s="188"/>
      <c r="H2309" s="188"/>
      <c r="I2309" s="184">
        <v>297964.79999999999</v>
      </c>
    </row>
    <row r="2310" spans="1:9">
      <c r="A2310" s="534"/>
      <c r="B2310" s="532"/>
      <c r="C2310" s="182">
        <v>45139</v>
      </c>
      <c r="D2310" s="183">
        <v>1807932.8</v>
      </c>
      <c r="E2310" s="182">
        <v>45139</v>
      </c>
      <c r="F2310" s="184">
        <v>1078567.2</v>
      </c>
      <c r="G2310" s="188"/>
      <c r="H2310" s="188"/>
      <c r="I2310" s="184">
        <v>278865.3</v>
      </c>
    </row>
    <row r="2311" spans="1:9">
      <c r="A2311" s="534"/>
      <c r="B2311" s="533"/>
      <c r="C2311" s="182">
        <v>45170</v>
      </c>
      <c r="D2311" s="183">
        <v>1848897.7</v>
      </c>
      <c r="E2311" s="182">
        <v>45170</v>
      </c>
      <c r="F2311" s="184">
        <v>1220802.3</v>
      </c>
      <c r="G2311" s="188"/>
      <c r="H2311" s="188"/>
      <c r="I2311" s="184">
        <v>287308.79999999999</v>
      </c>
    </row>
    <row r="2312" spans="1:9">
      <c r="A2312" s="534">
        <v>131</v>
      </c>
      <c r="B2312" s="531" t="s">
        <v>302</v>
      </c>
      <c r="C2312" s="182">
        <v>44652</v>
      </c>
      <c r="D2312" s="183">
        <v>4920000</v>
      </c>
      <c r="E2312" s="182">
        <v>44652</v>
      </c>
      <c r="F2312" s="184">
        <v>0</v>
      </c>
      <c r="G2312" s="188"/>
      <c r="H2312" s="188"/>
      <c r="I2312" s="184">
        <v>190864.8</v>
      </c>
    </row>
    <row r="2313" spans="1:9">
      <c r="A2313" s="534"/>
      <c r="B2313" s="532"/>
      <c r="C2313" s="182">
        <v>44682</v>
      </c>
      <c r="D2313" s="183">
        <v>5540000</v>
      </c>
      <c r="E2313" s="182">
        <v>44682</v>
      </c>
      <c r="F2313" s="184">
        <v>0</v>
      </c>
      <c r="G2313" s="188"/>
      <c r="H2313" s="188"/>
      <c r="I2313" s="184">
        <v>193536</v>
      </c>
    </row>
    <row r="2314" spans="1:9">
      <c r="A2314" s="534"/>
      <c r="B2314" s="532"/>
      <c r="C2314" s="182">
        <v>44713</v>
      </c>
      <c r="D2314" s="183">
        <v>36400005</v>
      </c>
      <c r="E2314" s="182">
        <v>44713</v>
      </c>
      <c r="F2314" s="184">
        <v>0</v>
      </c>
      <c r="G2314" s="188"/>
      <c r="H2314" s="188"/>
      <c r="I2314" s="184">
        <v>126008.4</v>
      </c>
    </row>
    <row r="2315" spans="1:9">
      <c r="A2315" s="534"/>
      <c r="B2315" s="532"/>
      <c r="C2315" s="182">
        <v>44743</v>
      </c>
      <c r="D2315" s="183">
        <v>30632309.5</v>
      </c>
      <c r="E2315" s="182">
        <v>44743</v>
      </c>
      <c r="F2315" s="184">
        <v>7567690.5</v>
      </c>
      <c r="G2315" s="188"/>
      <c r="H2315" s="188"/>
      <c r="I2315" s="184">
        <v>148381.20000000001</v>
      </c>
    </row>
    <row r="2316" spans="1:9">
      <c r="A2316" s="534"/>
      <c r="B2316" s="532"/>
      <c r="C2316" s="182">
        <v>44774</v>
      </c>
      <c r="D2316" s="183">
        <v>76497169.299999997</v>
      </c>
      <c r="E2316" s="182">
        <v>44774</v>
      </c>
      <c r="F2316" s="184">
        <v>5042819.7</v>
      </c>
      <c r="G2316" s="188"/>
      <c r="H2316" s="188"/>
      <c r="I2316" s="184">
        <v>230234.4</v>
      </c>
    </row>
    <row r="2317" spans="1:9">
      <c r="A2317" s="534"/>
      <c r="B2317" s="532"/>
      <c r="C2317" s="182">
        <v>44805</v>
      </c>
      <c r="D2317" s="183">
        <v>24010441.5</v>
      </c>
      <c r="E2317" s="182">
        <v>44805</v>
      </c>
      <c r="F2317" s="184">
        <v>3159571.5</v>
      </c>
      <c r="G2317" s="188"/>
      <c r="H2317" s="188"/>
      <c r="I2317" s="184">
        <v>274962.59999999998</v>
      </c>
    </row>
    <row r="2318" spans="1:9">
      <c r="A2318" s="534"/>
      <c r="B2318" s="532"/>
      <c r="C2318" s="182">
        <v>44835</v>
      </c>
      <c r="D2318" s="183">
        <v>13511250.300000001</v>
      </c>
      <c r="E2318" s="182">
        <v>44835</v>
      </c>
      <c r="F2318" s="184">
        <v>2278748.6999999997</v>
      </c>
      <c r="G2318" s="188"/>
      <c r="H2318" s="188"/>
      <c r="I2318" s="184">
        <v>234930</v>
      </c>
    </row>
    <row r="2319" spans="1:9">
      <c r="A2319" s="534"/>
      <c r="B2319" s="532"/>
      <c r="C2319" s="182">
        <v>44866</v>
      </c>
      <c r="D2319" s="183">
        <v>7515915.5</v>
      </c>
      <c r="E2319" s="182">
        <v>44866</v>
      </c>
      <c r="F2319" s="184">
        <v>604093.5</v>
      </c>
      <c r="G2319" s="188"/>
      <c r="H2319" s="188"/>
      <c r="I2319" s="184">
        <v>255420</v>
      </c>
    </row>
    <row r="2320" spans="1:9">
      <c r="A2320" s="534"/>
      <c r="B2320" s="532"/>
      <c r="C2320" s="182">
        <v>44896</v>
      </c>
      <c r="D2320" s="183">
        <v>10960574.300000001</v>
      </c>
      <c r="E2320" s="182">
        <v>44896</v>
      </c>
      <c r="F2320" s="184">
        <v>2419418.6999999997</v>
      </c>
      <c r="G2320" s="188"/>
      <c r="H2320" s="188"/>
      <c r="I2320" s="184">
        <v>215010</v>
      </c>
    </row>
    <row r="2321" spans="1:9">
      <c r="A2321" s="534"/>
      <c r="B2321" s="532"/>
      <c r="C2321" s="182">
        <v>44927</v>
      </c>
      <c r="D2321" s="183">
        <v>928229.80000000028</v>
      </c>
      <c r="E2321" s="182">
        <v>44927</v>
      </c>
      <c r="F2321" s="184">
        <v>1291786.1999999997</v>
      </c>
      <c r="G2321" s="188"/>
      <c r="H2321" s="188"/>
      <c r="I2321" s="184">
        <v>188610</v>
      </c>
    </row>
    <row r="2322" spans="1:9">
      <c r="A2322" s="534"/>
      <c r="B2322" s="532"/>
      <c r="C2322" s="182">
        <v>44958</v>
      </c>
      <c r="D2322" s="183">
        <v>13701298.9</v>
      </c>
      <c r="E2322" s="182">
        <v>44958</v>
      </c>
      <c r="F2322" s="184">
        <v>3198698.1</v>
      </c>
      <c r="G2322" s="188"/>
      <c r="H2322" s="188"/>
      <c r="I2322" s="184">
        <v>121470</v>
      </c>
    </row>
    <row r="2323" spans="1:9">
      <c r="A2323" s="534"/>
      <c r="B2323" s="532"/>
      <c r="C2323" s="182">
        <v>44986</v>
      </c>
      <c r="D2323" s="183">
        <v>1875690</v>
      </c>
      <c r="E2323" s="182">
        <v>44986</v>
      </c>
      <c r="F2323" s="184">
        <v>994311</v>
      </c>
      <c r="G2323" s="188"/>
      <c r="H2323" s="188"/>
      <c r="I2323" s="184">
        <v>165030</v>
      </c>
    </row>
    <row r="2324" spans="1:9">
      <c r="A2324" s="534"/>
      <c r="B2324" s="532"/>
      <c r="C2324" s="182">
        <v>45017</v>
      </c>
      <c r="D2324" s="183">
        <v>8225197.3999999994</v>
      </c>
      <c r="E2324" s="182">
        <v>45017</v>
      </c>
      <c r="F2324" s="184">
        <v>4494783.6000000006</v>
      </c>
      <c r="G2324" s="188"/>
      <c r="H2324" s="188"/>
      <c r="I2324" s="184">
        <v>260973.9</v>
      </c>
    </row>
    <row r="2325" spans="1:9">
      <c r="A2325" s="534"/>
      <c r="B2325" s="532"/>
      <c r="C2325" s="182">
        <v>45047</v>
      </c>
      <c r="D2325" s="183">
        <v>3419254.7</v>
      </c>
      <c r="E2325" s="182">
        <v>45047</v>
      </c>
      <c r="F2325" s="184">
        <v>2070744.3</v>
      </c>
      <c r="G2325" s="188"/>
      <c r="H2325" s="188"/>
      <c r="I2325" s="184">
        <v>335936.7</v>
      </c>
    </row>
    <row r="2326" spans="1:9">
      <c r="A2326" s="534"/>
      <c r="B2326" s="532"/>
      <c r="C2326" s="182">
        <v>45078</v>
      </c>
      <c r="D2326" s="183">
        <v>11988303.300000001</v>
      </c>
      <c r="E2326" s="182">
        <v>45078</v>
      </c>
      <c r="F2326" s="184">
        <v>6811697.7000000002</v>
      </c>
      <c r="G2326" s="188"/>
      <c r="H2326" s="188"/>
      <c r="I2326" s="184">
        <v>372913.2</v>
      </c>
    </row>
    <row r="2327" spans="1:9">
      <c r="A2327" s="534"/>
      <c r="B2327" s="532"/>
      <c r="C2327" s="182">
        <v>45108</v>
      </c>
      <c r="D2327" s="183">
        <v>30632309.5</v>
      </c>
      <c r="E2327" s="182">
        <v>45108</v>
      </c>
      <c r="F2327" s="184">
        <v>7567690.5</v>
      </c>
      <c r="G2327" s="188"/>
      <c r="H2327" s="188"/>
      <c r="I2327" s="184">
        <v>397712.7</v>
      </c>
    </row>
    <row r="2328" spans="1:9">
      <c r="A2328" s="534"/>
      <c r="B2328" s="532"/>
      <c r="C2328" s="182">
        <v>45139</v>
      </c>
      <c r="D2328" s="183">
        <v>8225197.3999999994</v>
      </c>
      <c r="E2328" s="182">
        <v>45139</v>
      </c>
      <c r="F2328" s="184">
        <v>4494783.6000000006</v>
      </c>
      <c r="G2328" s="188"/>
      <c r="H2328" s="188"/>
      <c r="I2328" s="184">
        <v>391140</v>
      </c>
    </row>
    <row r="2329" spans="1:9">
      <c r="A2329" s="534"/>
      <c r="B2329" s="533"/>
      <c r="C2329" s="182">
        <v>45170</v>
      </c>
      <c r="D2329" s="183">
        <v>6164484.3000000007</v>
      </c>
      <c r="E2329" s="182">
        <v>45170</v>
      </c>
      <c r="F2329" s="184">
        <v>3325538.6999999997</v>
      </c>
      <c r="G2329" s="188"/>
      <c r="H2329" s="188"/>
      <c r="I2329" s="184">
        <v>407790</v>
      </c>
    </row>
    <row r="2330" spans="1:9">
      <c r="A2330" s="534">
        <v>132</v>
      </c>
      <c r="B2330" s="531" t="s">
        <v>301</v>
      </c>
      <c r="C2330" s="182">
        <v>44652</v>
      </c>
      <c r="D2330" s="183">
        <v>1866800</v>
      </c>
      <c r="E2330" s="182">
        <v>44652</v>
      </c>
      <c r="F2330" s="184">
        <v>0</v>
      </c>
      <c r="G2330" s="188"/>
      <c r="H2330" s="188"/>
      <c r="I2330" s="184">
        <v>49420.2</v>
      </c>
    </row>
    <row r="2331" spans="1:9">
      <c r="A2331" s="534"/>
      <c r="B2331" s="532"/>
      <c r="C2331" s="182">
        <v>44682</v>
      </c>
      <c r="D2331" s="183">
        <v>1937600</v>
      </c>
      <c r="E2331" s="182">
        <v>44682</v>
      </c>
      <c r="F2331" s="184">
        <v>0</v>
      </c>
      <c r="G2331" s="188"/>
      <c r="H2331" s="188"/>
      <c r="I2331" s="184">
        <v>35123.199999999997</v>
      </c>
    </row>
    <row r="2332" spans="1:9">
      <c r="A2332" s="534"/>
      <c r="B2332" s="532"/>
      <c r="C2332" s="182">
        <v>44713</v>
      </c>
      <c r="D2332" s="183">
        <v>1787200</v>
      </c>
      <c r="E2332" s="182">
        <v>44713</v>
      </c>
      <c r="F2332" s="184">
        <v>0</v>
      </c>
      <c r="G2332" s="188"/>
      <c r="H2332" s="188"/>
      <c r="I2332" s="184">
        <v>18000</v>
      </c>
    </row>
    <row r="2333" spans="1:9">
      <c r="A2333" s="534"/>
      <c r="B2333" s="532"/>
      <c r="C2333" s="182">
        <v>44743</v>
      </c>
      <c r="D2333" s="183">
        <v>2222200</v>
      </c>
      <c r="E2333" s="182">
        <v>44743</v>
      </c>
      <c r="F2333" s="184">
        <v>0</v>
      </c>
      <c r="G2333" s="188"/>
      <c r="H2333" s="188"/>
      <c r="I2333" s="184">
        <v>19320</v>
      </c>
    </row>
    <row r="2334" spans="1:9">
      <c r="A2334" s="534"/>
      <c r="B2334" s="532"/>
      <c r="C2334" s="182">
        <v>44774</v>
      </c>
      <c r="D2334" s="183">
        <v>2023800</v>
      </c>
      <c r="E2334" s="182">
        <v>44774</v>
      </c>
      <c r="F2334" s="184">
        <v>0</v>
      </c>
      <c r="G2334" s="188"/>
      <c r="H2334" s="188"/>
      <c r="I2334" s="184">
        <v>17720</v>
      </c>
    </row>
    <row r="2335" spans="1:9">
      <c r="A2335" s="534"/>
      <c r="B2335" s="532"/>
      <c r="C2335" s="182">
        <v>44805</v>
      </c>
      <c r="D2335" s="183">
        <v>1869800</v>
      </c>
      <c r="E2335" s="182">
        <v>44805</v>
      </c>
      <c r="F2335" s="184">
        <v>0</v>
      </c>
      <c r="G2335" s="188"/>
      <c r="H2335" s="188"/>
      <c r="I2335" s="184">
        <v>34980</v>
      </c>
    </row>
    <row r="2336" spans="1:9">
      <c r="A2336" s="534"/>
      <c r="B2336" s="532"/>
      <c r="C2336" s="182">
        <v>44835</v>
      </c>
      <c r="D2336" s="183">
        <v>1913200</v>
      </c>
      <c r="E2336" s="182">
        <v>44835</v>
      </c>
      <c r="F2336" s="184">
        <v>0</v>
      </c>
      <c r="G2336" s="188"/>
      <c r="H2336" s="188"/>
      <c r="I2336" s="184">
        <v>44880</v>
      </c>
    </row>
    <row r="2337" spans="1:9">
      <c r="A2337" s="534"/>
      <c r="B2337" s="532"/>
      <c r="C2337" s="182">
        <v>44866</v>
      </c>
      <c r="D2337" s="183">
        <v>1927600</v>
      </c>
      <c r="E2337" s="182">
        <v>44866</v>
      </c>
      <c r="F2337" s="184">
        <v>0</v>
      </c>
      <c r="G2337" s="188"/>
      <c r="H2337" s="188"/>
      <c r="I2337" s="184">
        <v>49200</v>
      </c>
    </row>
    <row r="2338" spans="1:9">
      <c r="A2338" s="534"/>
      <c r="B2338" s="532"/>
      <c r="C2338" s="182">
        <v>44896</v>
      </c>
      <c r="D2338" s="183">
        <v>2142400</v>
      </c>
      <c r="E2338" s="182">
        <v>44896</v>
      </c>
      <c r="F2338" s="184">
        <v>0</v>
      </c>
      <c r="G2338" s="188"/>
      <c r="H2338" s="188"/>
      <c r="I2338" s="184">
        <v>29480</v>
      </c>
    </row>
    <row r="2339" spans="1:9">
      <c r="A2339" s="534"/>
      <c r="B2339" s="532"/>
      <c r="C2339" s="182">
        <v>44927</v>
      </c>
      <c r="D2339" s="183">
        <v>2309600</v>
      </c>
      <c r="E2339" s="182">
        <v>44927</v>
      </c>
      <c r="F2339" s="184">
        <v>0</v>
      </c>
      <c r="G2339" s="188"/>
      <c r="H2339" s="188"/>
      <c r="I2339" s="184">
        <v>30200</v>
      </c>
    </row>
    <row r="2340" spans="1:9">
      <c r="A2340" s="534"/>
      <c r="B2340" s="532"/>
      <c r="C2340" s="182">
        <v>44958</v>
      </c>
      <c r="D2340" s="183">
        <v>2108800</v>
      </c>
      <c r="E2340" s="182">
        <v>44958</v>
      </c>
      <c r="F2340" s="184">
        <v>0</v>
      </c>
      <c r="G2340" s="188"/>
      <c r="H2340" s="188"/>
      <c r="I2340" s="184">
        <v>25820</v>
      </c>
    </row>
    <row r="2341" spans="1:9">
      <c r="A2341" s="534"/>
      <c r="B2341" s="532"/>
      <c r="C2341" s="182">
        <v>44986</v>
      </c>
      <c r="D2341" s="183">
        <v>2267600</v>
      </c>
      <c r="E2341" s="182">
        <v>44986</v>
      </c>
      <c r="F2341" s="184">
        <v>0</v>
      </c>
      <c r="G2341" s="188"/>
      <c r="H2341" s="188"/>
      <c r="I2341" s="184">
        <v>30040</v>
      </c>
    </row>
    <row r="2342" spans="1:9">
      <c r="A2342" s="534"/>
      <c r="B2342" s="532"/>
      <c r="C2342" s="182">
        <v>45017</v>
      </c>
      <c r="D2342" s="183">
        <v>2262200</v>
      </c>
      <c r="E2342" s="182">
        <v>45017</v>
      </c>
      <c r="F2342" s="184">
        <v>0</v>
      </c>
      <c r="G2342" s="188"/>
      <c r="H2342" s="188"/>
      <c r="I2342" s="184">
        <v>111420</v>
      </c>
    </row>
    <row r="2343" spans="1:9">
      <c r="A2343" s="534"/>
      <c r="B2343" s="532"/>
      <c r="C2343" s="182">
        <v>45047</v>
      </c>
      <c r="D2343" s="183">
        <v>2251600</v>
      </c>
      <c r="E2343" s="182">
        <v>45047</v>
      </c>
      <c r="F2343" s="184">
        <v>0</v>
      </c>
      <c r="G2343" s="188"/>
      <c r="H2343" s="188"/>
      <c r="I2343" s="184">
        <v>142660</v>
      </c>
    </row>
    <row r="2344" spans="1:9">
      <c r="A2344" s="534"/>
      <c r="B2344" s="532"/>
      <c r="C2344" s="182">
        <v>45078</v>
      </c>
      <c r="D2344" s="183">
        <v>2055400</v>
      </c>
      <c r="E2344" s="182">
        <v>45078</v>
      </c>
      <c r="F2344" s="184">
        <v>0</v>
      </c>
      <c r="G2344" s="188"/>
      <c r="H2344" s="188"/>
      <c r="I2344" s="184">
        <v>143700</v>
      </c>
    </row>
    <row r="2345" spans="1:9">
      <c r="A2345" s="534"/>
      <c r="B2345" s="532"/>
      <c r="C2345" s="182">
        <v>45108</v>
      </c>
      <c r="D2345" s="183">
        <v>2222200</v>
      </c>
      <c r="E2345" s="182">
        <v>45108</v>
      </c>
      <c r="F2345" s="184">
        <v>0</v>
      </c>
      <c r="G2345" s="188"/>
      <c r="H2345" s="188"/>
      <c r="I2345" s="184">
        <v>108780</v>
      </c>
    </row>
    <row r="2346" spans="1:9">
      <c r="A2346" s="534"/>
      <c r="B2346" s="532"/>
      <c r="C2346" s="182">
        <v>45139</v>
      </c>
      <c r="D2346" s="183">
        <v>2262200</v>
      </c>
      <c r="E2346" s="182">
        <v>45139</v>
      </c>
      <c r="F2346" s="184">
        <v>0</v>
      </c>
      <c r="G2346" s="188"/>
      <c r="H2346" s="188"/>
      <c r="I2346" s="184">
        <v>70240</v>
      </c>
    </row>
    <row r="2347" spans="1:9">
      <c r="A2347" s="534"/>
      <c r="B2347" s="533"/>
      <c r="C2347" s="182">
        <v>45170</v>
      </c>
      <c r="D2347" s="183">
        <v>2166800</v>
      </c>
      <c r="E2347" s="182">
        <v>45170</v>
      </c>
      <c r="F2347" s="184">
        <v>0</v>
      </c>
      <c r="G2347" s="188"/>
      <c r="H2347" s="188"/>
      <c r="I2347" s="184">
        <v>55940</v>
      </c>
    </row>
    <row r="2348" spans="1:9">
      <c r="A2348" s="534">
        <v>133</v>
      </c>
      <c r="B2348" s="531" t="s">
        <v>300</v>
      </c>
      <c r="C2348" s="182">
        <v>44652</v>
      </c>
      <c r="D2348" s="183">
        <v>2672980</v>
      </c>
      <c r="E2348" s="182">
        <v>44652</v>
      </c>
      <c r="F2348" s="184">
        <v>0</v>
      </c>
      <c r="G2348" s="188"/>
      <c r="H2348" s="188"/>
      <c r="I2348" s="184">
        <v>413220</v>
      </c>
    </row>
    <row r="2349" spans="1:9">
      <c r="A2349" s="534"/>
      <c r="B2349" s="532"/>
      <c r="C2349" s="182">
        <v>44682</v>
      </c>
      <c r="D2349" s="183">
        <v>2714910</v>
      </c>
      <c r="E2349" s="182">
        <v>44682</v>
      </c>
      <c r="F2349" s="184">
        <v>0</v>
      </c>
      <c r="G2349" s="188"/>
      <c r="H2349" s="188"/>
      <c r="I2349" s="184">
        <v>480984</v>
      </c>
    </row>
    <row r="2350" spans="1:9">
      <c r="A2350" s="534"/>
      <c r="B2350" s="532"/>
      <c r="C2350" s="182">
        <v>44713</v>
      </c>
      <c r="D2350" s="183">
        <v>2831520</v>
      </c>
      <c r="E2350" s="182">
        <v>44713</v>
      </c>
      <c r="F2350" s="184">
        <v>0</v>
      </c>
      <c r="G2350" s="188"/>
      <c r="H2350" s="188"/>
      <c r="I2350" s="184">
        <v>209520</v>
      </c>
    </row>
    <row r="2351" spans="1:9">
      <c r="A2351" s="534"/>
      <c r="B2351" s="532"/>
      <c r="C2351" s="182">
        <v>44743</v>
      </c>
      <c r="D2351" s="183">
        <v>2462810</v>
      </c>
      <c r="E2351" s="182">
        <v>44743</v>
      </c>
      <c r="F2351" s="184">
        <v>0</v>
      </c>
      <c r="G2351" s="188"/>
      <c r="H2351" s="188"/>
      <c r="I2351" s="184">
        <v>225936</v>
      </c>
    </row>
    <row r="2352" spans="1:9">
      <c r="A2352" s="534"/>
      <c r="B2352" s="532"/>
      <c r="C2352" s="182">
        <v>44774</v>
      </c>
      <c r="D2352" s="183">
        <v>2813190</v>
      </c>
      <c r="E2352" s="182">
        <v>44774</v>
      </c>
      <c r="F2352" s="184">
        <v>0</v>
      </c>
      <c r="G2352" s="188"/>
      <c r="H2352" s="188"/>
      <c r="I2352" s="184">
        <v>396792</v>
      </c>
    </row>
    <row r="2353" spans="1:9">
      <c r="A2353" s="534"/>
      <c r="B2353" s="532"/>
      <c r="C2353" s="182">
        <v>44805</v>
      </c>
      <c r="D2353" s="183">
        <v>2639950</v>
      </c>
      <c r="E2353" s="182">
        <v>44805</v>
      </c>
      <c r="F2353" s="184">
        <v>0</v>
      </c>
      <c r="G2353" s="188"/>
      <c r="H2353" s="188"/>
      <c r="I2353" s="184">
        <v>615235.5</v>
      </c>
    </row>
    <row r="2354" spans="1:9">
      <c r="A2354" s="534"/>
      <c r="B2354" s="532"/>
      <c r="C2354" s="182">
        <v>44835</v>
      </c>
      <c r="D2354" s="183">
        <v>2703300</v>
      </c>
      <c r="E2354" s="182">
        <v>44835</v>
      </c>
      <c r="F2354" s="184">
        <v>0</v>
      </c>
      <c r="G2354" s="188"/>
      <c r="H2354" s="188"/>
      <c r="I2354" s="184">
        <v>642978</v>
      </c>
    </row>
    <row r="2355" spans="1:9">
      <c r="A2355" s="534"/>
      <c r="B2355" s="532"/>
      <c r="C2355" s="182">
        <v>44866</v>
      </c>
      <c r="D2355" s="183">
        <v>2521160</v>
      </c>
      <c r="E2355" s="182">
        <v>44866</v>
      </c>
      <c r="F2355" s="184">
        <v>0</v>
      </c>
      <c r="G2355" s="188"/>
      <c r="H2355" s="188"/>
      <c r="I2355" s="184">
        <v>685020</v>
      </c>
    </row>
    <row r="2356" spans="1:9">
      <c r="A2356" s="534"/>
      <c r="B2356" s="532"/>
      <c r="C2356" s="182">
        <v>44896</v>
      </c>
      <c r="D2356" s="183">
        <v>2761030</v>
      </c>
      <c r="E2356" s="182">
        <v>44896</v>
      </c>
      <c r="F2356" s="184">
        <v>0</v>
      </c>
      <c r="G2356" s="188"/>
      <c r="H2356" s="188"/>
      <c r="I2356" s="184">
        <v>636025.5</v>
      </c>
    </row>
    <row r="2357" spans="1:9">
      <c r="A2357" s="534"/>
      <c r="B2357" s="532"/>
      <c r="C2357" s="182">
        <v>44927</v>
      </c>
      <c r="D2357" s="183">
        <v>2449280</v>
      </c>
      <c r="E2357" s="182">
        <v>44927</v>
      </c>
      <c r="F2357" s="184">
        <v>0</v>
      </c>
      <c r="G2357" s="188"/>
      <c r="H2357" s="188"/>
      <c r="I2357" s="184">
        <v>603900</v>
      </c>
    </row>
    <row r="2358" spans="1:9">
      <c r="A2358" s="534"/>
      <c r="B2358" s="532"/>
      <c r="C2358" s="182">
        <v>44958</v>
      </c>
      <c r="D2358" s="183">
        <v>2320370</v>
      </c>
      <c r="E2358" s="182">
        <v>44958</v>
      </c>
      <c r="F2358" s="184">
        <v>0</v>
      </c>
      <c r="G2358" s="188"/>
      <c r="H2358" s="188"/>
      <c r="I2358" s="184">
        <v>455152.5</v>
      </c>
    </row>
    <row r="2359" spans="1:9">
      <c r="A2359" s="534"/>
      <c r="B2359" s="532"/>
      <c r="C2359" s="182">
        <v>44986</v>
      </c>
      <c r="D2359" s="183">
        <v>2348350</v>
      </c>
      <c r="E2359" s="182">
        <v>44986</v>
      </c>
      <c r="F2359" s="184">
        <v>0</v>
      </c>
      <c r="G2359" s="188"/>
      <c r="H2359" s="188"/>
      <c r="I2359" s="184">
        <v>520938</v>
      </c>
    </row>
    <row r="2360" spans="1:9">
      <c r="A2360" s="534"/>
      <c r="B2360" s="532"/>
      <c r="C2360" s="182">
        <v>45017</v>
      </c>
      <c r="D2360" s="183">
        <v>2480570</v>
      </c>
      <c r="E2360" s="182">
        <v>45017</v>
      </c>
      <c r="F2360" s="184">
        <v>0</v>
      </c>
      <c r="G2360" s="188"/>
      <c r="H2360" s="188"/>
      <c r="I2360" s="184">
        <v>784377</v>
      </c>
    </row>
    <row r="2361" spans="1:9">
      <c r="A2361" s="534"/>
      <c r="B2361" s="532"/>
      <c r="C2361" s="182">
        <v>45047</v>
      </c>
      <c r="D2361" s="183">
        <v>2713610</v>
      </c>
      <c r="E2361" s="182">
        <v>45047</v>
      </c>
      <c r="F2361" s="184">
        <v>0</v>
      </c>
      <c r="G2361" s="188"/>
      <c r="H2361" s="188"/>
      <c r="I2361" s="184">
        <v>818383.5</v>
      </c>
    </row>
    <row r="2362" spans="1:9">
      <c r="A2362" s="534"/>
      <c r="B2362" s="532"/>
      <c r="C2362" s="182">
        <v>45078</v>
      </c>
      <c r="D2362" s="183">
        <v>2106300</v>
      </c>
      <c r="E2362" s="182">
        <v>45078</v>
      </c>
      <c r="F2362" s="184">
        <v>0</v>
      </c>
      <c r="G2362" s="188"/>
      <c r="H2362" s="188"/>
      <c r="I2362" s="184">
        <v>890851.5</v>
      </c>
    </row>
    <row r="2363" spans="1:9">
      <c r="A2363" s="534"/>
      <c r="B2363" s="532"/>
      <c r="C2363" s="182">
        <v>45108</v>
      </c>
      <c r="D2363" s="183">
        <v>2462810</v>
      </c>
      <c r="E2363" s="182">
        <v>45108</v>
      </c>
      <c r="F2363" s="184">
        <v>0</v>
      </c>
      <c r="G2363" s="188"/>
      <c r="H2363" s="188"/>
      <c r="I2363" s="184">
        <v>884250</v>
      </c>
    </row>
    <row r="2364" spans="1:9">
      <c r="A2364" s="534"/>
      <c r="B2364" s="532"/>
      <c r="C2364" s="182">
        <v>45139</v>
      </c>
      <c r="D2364" s="183">
        <v>2480570</v>
      </c>
      <c r="E2364" s="182">
        <v>45139</v>
      </c>
      <c r="F2364" s="184">
        <v>0</v>
      </c>
      <c r="G2364" s="188"/>
      <c r="H2364" s="188"/>
      <c r="I2364" s="184">
        <v>920550</v>
      </c>
    </row>
    <row r="2365" spans="1:9">
      <c r="A2365" s="534"/>
      <c r="B2365" s="533"/>
      <c r="C2365" s="182">
        <v>45170</v>
      </c>
      <c r="D2365" s="183">
        <v>2554750</v>
      </c>
      <c r="E2365" s="182">
        <v>45170</v>
      </c>
      <c r="F2365" s="184">
        <v>0</v>
      </c>
      <c r="G2365" s="188"/>
      <c r="H2365" s="188"/>
      <c r="I2365" s="184">
        <v>847950</v>
      </c>
    </row>
    <row r="2366" spans="1:9">
      <c r="A2366" s="534">
        <v>134</v>
      </c>
      <c r="B2366" s="531" t="s">
        <v>299</v>
      </c>
      <c r="C2366" s="182">
        <v>44652</v>
      </c>
      <c r="D2366" s="183">
        <v>5717100</v>
      </c>
      <c r="E2366" s="182">
        <v>44652</v>
      </c>
      <c r="F2366" s="184">
        <v>0</v>
      </c>
      <c r="G2366" s="188"/>
      <c r="H2366" s="188"/>
      <c r="I2366" s="184">
        <v>390920</v>
      </c>
    </row>
    <row r="2367" spans="1:9">
      <c r="A2367" s="534"/>
      <c r="B2367" s="532"/>
      <c r="C2367" s="182">
        <v>44682</v>
      </c>
      <c r="D2367" s="183">
        <v>6051700</v>
      </c>
      <c r="E2367" s="182">
        <v>44682</v>
      </c>
      <c r="F2367" s="184">
        <v>0</v>
      </c>
      <c r="G2367" s="188"/>
      <c r="H2367" s="188"/>
      <c r="I2367" s="184">
        <v>311420</v>
      </c>
    </row>
    <row r="2368" spans="1:9">
      <c r="A2368" s="534"/>
      <c r="B2368" s="532"/>
      <c r="C2368" s="182">
        <v>44713</v>
      </c>
      <c r="D2368" s="183">
        <v>5934000</v>
      </c>
      <c r="E2368" s="182">
        <v>44713</v>
      </c>
      <c r="F2368" s="184">
        <v>0</v>
      </c>
      <c r="G2368" s="188"/>
      <c r="H2368" s="188"/>
      <c r="I2368" s="184">
        <v>364420</v>
      </c>
    </row>
    <row r="2369" spans="1:9">
      <c r="A2369" s="534"/>
      <c r="B2369" s="532"/>
      <c r="C2369" s="182">
        <v>44743</v>
      </c>
      <c r="D2369" s="183">
        <v>6310100</v>
      </c>
      <c r="E2369" s="182">
        <v>44743</v>
      </c>
      <c r="F2369" s="184">
        <v>0</v>
      </c>
      <c r="G2369" s="188"/>
      <c r="H2369" s="188"/>
      <c r="I2369" s="184">
        <v>356000</v>
      </c>
    </row>
    <row r="2370" spans="1:9">
      <c r="A2370" s="534"/>
      <c r="B2370" s="532"/>
      <c r="C2370" s="182">
        <v>44774</v>
      </c>
      <c r="D2370" s="183">
        <v>6001200</v>
      </c>
      <c r="E2370" s="182">
        <v>44774</v>
      </c>
      <c r="F2370" s="184">
        <v>0</v>
      </c>
      <c r="G2370" s="188"/>
      <c r="H2370" s="188"/>
      <c r="I2370" s="184">
        <v>376440</v>
      </c>
    </row>
    <row r="2371" spans="1:9">
      <c r="A2371" s="534"/>
      <c r="B2371" s="532"/>
      <c r="C2371" s="182">
        <v>44805</v>
      </c>
      <c r="D2371" s="183">
        <v>5528400</v>
      </c>
      <c r="E2371" s="182">
        <v>44805</v>
      </c>
      <c r="F2371" s="184">
        <v>0</v>
      </c>
      <c r="G2371" s="188"/>
      <c r="H2371" s="188"/>
      <c r="I2371" s="184">
        <v>417260</v>
      </c>
    </row>
    <row r="2372" spans="1:9">
      <c r="A2372" s="534"/>
      <c r="B2372" s="532"/>
      <c r="C2372" s="182">
        <v>44835</v>
      </c>
      <c r="D2372" s="183">
        <v>6095400</v>
      </c>
      <c r="E2372" s="182">
        <v>44835</v>
      </c>
      <c r="F2372" s="184">
        <v>0</v>
      </c>
      <c r="G2372" s="188"/>
      <c r="H2372" s="188"/>
      <c r="I2372" s="184">
        <v>335920</v>
      </c>
    </row>
    <row r="2373" spans="1:9">
      <c r="A2373" s="534"/>
      <c r="B2373" s="532"/>
      <c r="C2373" s="182">
        <v>44866</v>
      </c>
      <c r="D2373" s="183">
        <v>5942900</v>
      </c>
      <c r="E2373" s="182">
        <v>44866</v>
      </c>
      <c r="F2373" s="184">
        <v>0</v>
      </c>
      <c r="G2373" s="188"/>
      <c r="H2373" s="188"/>
      <c r="I2373" s="184">
        <v>349240</v>
      </c>
    </row>
    <row r="2374" spans="1:9">
      <c r="A2374" s="534"/>
      <c r="B2374" s="532"/>
      <c r="C2374" s="182">
        <v>44896</v>
      </c>
      <c r="D2374" s="183">
        <v>6477700</v>
      </c>
      <c r="E2374" s="182">
        <v>44896</v>
      </c>
      <c r="F2374" s="184">
        <v>0</v>
      </c>
      <c r="G2374" s="188"/>
      <c r="H2374" s="188"/>
      <c r="I2374" s="184">
        <v>291460</v>
      </c>
    </row>
    <row r="2375" spans="1:9">
      <c r="A2375" s="534"/>
      <c r="B2375" s="532"/>
      <c r="C2375" s="182">
        <v>44927</v>
      </c>
      <c r="D2375" s="183">
        <v>6433200</v>
      </c>
      <c r="E2375" s="182">
        <v>44927</v>
      </c>
      <c r="F2375" s="184">
        <v>0</v>
      </c>
      <c r="G2375" s="188"/>
      <c r="H2375" s="188"/>
      <c r="I2375" s="184">
        <v>264400</v>
      </c>
    </row>
    <row r="2376" spans="1:9">
      <c r="A2376" s="534"/>
      <c r="B2376" s="532"/>
      <c r="C2376" s="182">
        <v>44958</v>
      </c>
      <c r="D2376" s="183">
        <v>6121600</v>
      </c>
      <c r="E2376" s="182">
        <v>44958</v>
      </c>
      <c r="F2376" s="184">
        <v>0</v>
      </c>
      <c r="G2376" s="188"/>
      <c r="H2376" s="188"/>
      <c r="I2376" s="184">
        <v>248360</v>
      </c>
    </row>
    <row r="2377" spans="1:9">
      <c r="A2377" s="534"/>
      <c r="B2377" s="532"/>
      <c r="C2377" s="182">
        <v>44986</v>
      </c>
      <c r="D2377" s="183">
        <v>6660100</v>
      </c>
      <c r="E2377" s="182">
        <v>44986</v>
      </c>
      <c r="F2377" s="184">
        <v>0</v>
      </c>
      <c r="G2377" s="188"/>
      <c r="H2377" s="188"/>
      <c r="I2377" s="184">
        <v>247440</v>
      </c>
    </row>
    <row r="2378" spans="1:9">
      <c r="A2378" s="534"/>
      <c r="B2378" s="532"/>
      <c r="C2378" s="182">
        <v>45017</v>
      </c>
      <c r="D2378" s="183">
        <v>6353400</v>
      </c>
      <c r="E2378" s="182">
        <v>45017</v>
      </c>
      <c r="F2378" s="184">
        <v>0</v>
      </c>
      <c r="G2378" s="188"/>
      <c r="H2378" s="188"/>
      <c r="I2378" s="184">
        <v>332224.2</v>
      </c>
    </row>
    <row r="2379" spans="1:9">
      <c r="A2379" s="534"/>
      <c r="B2379" s="532"/>
      <c r="C2379" s="182">
        <v>45047</v>
      </c>
      <c r="D2379" s="183">
        <v>6770800</v>
      </c>
      <c r="E2379" s="182">
        <v>45047</v>
      </c>
      <c r="F2379" s="184">
        <v>0</v>
      </c>
      <c r="G2379" s="188"/>
      <c r="H2379" s="188"/>
      <c r="I2379" s="184">
        <v>372358.8</v>
      </c>
    </row>
    <row r="2380" spans="1:9">
      <c r="A2380" s="534"/>
      <c r="B2380" s="532"/>
      <c r="C2380" s="182">
        <v>45078</v>
      </c>
      <c r="D2380" s="183">
        <v>5326900</v>
      </c>
      <c r="E2380" s="182">
        <v>45078</v>
      </c>
      <c r="F2380" s="184">
        <v>0</v>
      </c>
      <c r="G2380" s="188"/>
      <c r="H2380" s="188"/>
      <c r="I2380" s="184">
        <v>379280</v>
      </c>
    </row>
    <row r="2381" spans="1:9">
      <c r="A2381" s="534"/>
      <c r="B2381" s="532"/>
      <c r="C2381" s="182">
        <v>45108</v>
      </c>
      <c r="D2381" s="183">
        <v>6310100</v>
      </c>
      <c r="E2381" s="182">
        <v>45108</v>
      </c>
      <c r="F2381" s="184">
        <v>0</v>
      </c>
      <c r="G2381" s="188"/>
      <c r="H2381" s="188"/>
      <c r="I2381" s="184">
        <v>365660</v>
      </c>
    </row>
    <row r="2382" spans="1:9">
      <c r="A2382" s="534"/>
      <c r="B2382" s="532"/>
      <c r="C2382" s="182">
        <v>45139</v>
      </c>
      <c r="D2382" s="183">
        <v>6353400</v>
      </c>
      <c r="E2382" s="182">
        <v>45139</v>
      </c>
      <c r="F2382" s="184">
        <v>0</v>
      </c>
      <c r="G2382" s="188"/>
      <c r="H2382" s="188"/>
      <c r="I2382" s="184">
        <v>371240</v>
      </c>
    </row>
    <row r="2383" spans="1:9">
      <c r="A2383" s="534"/>
      <c r="B2383" s="533"/>
      <c r="C2383" s="182">
        <v>45170</v>
      </c>
      <c r="D2383" s="183">
        <v>6106300</v>
      </c>
      <c r="E2383" s="182">
        <v>45170</v>
      </c>
      <c r="F2383" s="184">
        <v>0</v>
      </c>
      <c r="G2383" s="188"/>
      <c r="H2383" s="188"/>
      <c r="I2383" s="184">
        <v>366062.4</v>
      </c>
    </row>
    <row r="2384" spans="1:9">
      <c r="A2384" s="534">
        <v>135</v>
      </c>
      <c r="B2384" s="531" t="s">
        <v>298</v>
      </c>
      <c r="C2384" s="182">
        <v>44652</v>
      </c>
      <c r="D2384" s="183">
        <v>3437267</v>
      </c>
      <c r="E2384" s="182">
        <v>44652</v>
      </c>
      <c r="F2384" s="184">
        <v>256833</v>
      </c>
      <c r="G2384" s="188"/>
      <c r="H2384" s="188"/>
      <c r="I2384" s="184">
        <v>108995.6</v>
      </c>
    </row>
    <row r="2385" spans="1:9">
      <c r="A2385" s="534"/>
      <c r="B2385" s="532"/>
      <c r="C2385" s="182">
        <v>44682</v>
      </c>
      <c r="D2385" s="183">
        <v>3652496.9</v>
      </c>
      <c r="E2385" s="182">
        <v>44682</v>
      </c>
      <c r="F2385" s="184">
        <v>212003.1</v>
      </c>
      <c r="G2385" s="188"/>
      <c r="H2385" s="188"/>
      <c r="I2385" s="184">
        <v>94802.4</v>
      </c>
    </row>
    <row r="2386" spans="1:9">
      <c r="A2386" s="534"/>
      <c r="B2386" s="532"/>
      <c r="C2386" s="182">
        <v>44713</v>
      </c>
      <c r="D2386" s="183">
        <v>4627835.9000000004</v>
      </c>
      <c r="E2386" s="182">
        <v>44713</v>
      </c>
      <c r="F2386" s="184">
        <v>379664.10000000003</v>
      </c>
      <c r="G2386" s="188"/>
      <c r="H2386" s="188"/>
      <c r="I2386" s="184">
        <v>49440.6</v>
      </c>
    </row>
    <row r="2387" spans="1:9">
      <c r="A2387" s="534"/>
      <c r="B2387" s="532"/>
      <c r="C2387" s="182">
        <v>44743</v>
      </c>
      <c r="D2387" s="183">
        <v>3585320.1999999997</v>
      </c>
      <c r="E2387" s="182">
        <v>44743</v>
      </c>
      <c r="F2387" s="184">
        <v>2387278.8000000003</v>
      </c>
      <c r="G2387" s="188"/>
      <c r="H2387" s="188"/>
      <c r="I2387" s="184">
        <v>49020</v>
      </c>
    </row>
    <row r="2388" spans="1:9">
      <c r="A2388" s="534"/>
      <c r="B2388" s="532"/>
      <c r="C2388" s="182">
        <v>44774</v>
      </c>
      <c r="D2388" s="183">
        <v>2778868.1</v>
      </c>
      <c r="E2388" s="182">
        <v>44774</v>
      </c>
      <c r="F2388" s="184">
        <v>67131.900000000009</v>
      </c>
      <c r="G2388" s="188"/>
      <c r="H2388" s="188"/>
      <c r="I2388" s="184">
        <v>91733.4</v>
      </c>
    </row>
    <row r="2389" spans="1:9">
      <c r="A2389" s="534"/>
      <c r="B2389" s="532"/>
      <c r="C2389" s="182">
        <v>44805</v>
      </c>
      <c r="D2389" s="183">
        <v>4381635</v>
      </c>
      <c r="E2389" s="182">
        <v>44805</v>
      </c>
      <c r="F2389" s="184">
        <v>143865</v>
      </c>
      <c r="G2389" s="188"/>
      <c r="H2389" s="188"/>
      <c r="I2389" s="184">
        <v>120542.39999999999</v>
      </c>
    </row>
    <row r="2390" spans="1:9">
      <c r="A2390" s="534"/>
      <c r="B2390" s="532"/>
      <c r="C2390" s="182">
        <v>44835</v>
      </c>
      <c r="D2390" s="183">
        <v>3056731.1</v>
      </c>
      <c r="E2390" s="182">
        <v>44835</v>
      </c>
      <c r="F2390" s="184">
        <v>526068.9</v>
      </c>
      <c r="G2390" s="188"/>
      <c r="H2390" s="188"/>
      <c r="I2390" s="184">
        <v>102841.2</v>
      </c>
    </row>
    <row r="2391" spans="1:9">
      <c r="A2391" s="534"/>
      <c r="B2391" s="532"/>
      <c r="C2391" s="182">
        <v>44866</v>
      </c>
      <c r="D2391" s="183">
        <v>4433354.2</v>
      </c>
      <c r="E2391" s="182">
        <v>44866</v>
      </c>
      <c r="F2391" s="184">
        <v>924445.79999999993</v>
      </c>
      <c r="G2391" s="188"/>
      <c r="H2391" s="188"/>
      <c r="I2391" s="184">
        <v>103197.6</v>
      </c>
    </row>
    <row r="2392" spans="1:9">
      <c r="A2392" s="534"/>
      <c r="B2392" s="532"/>
      <c r="C2392" s="182">
        <v>44896</v>
      </c>
      <c r="D2392" s="183">
        <v>4174679.3</v>
      </c>
      <c r="E2392" s="182">
        <v>44896</v>
      </c>
      <c r="F2392" s="184">
        <v>1003520.7000000001</v>
      </c>
      <c r="G2392" s="188"/>
      <c r="H2392" s="188"/>
      <c r="I2392" s="184">
        <v>91740</v>
      </c>
    </row>
    <row r="2393" spans="1:9">
      <c r="A2393" s="534"/>
      <c r="B2393" s="532"/>
      <c r="C2393" s="182">
        <v>44927</v>
      </c>
      <c r="D2393" s="183">
        <v>4578342.7</v>
      </c>
      <c r="E2393" s="182">
        <v>44927</v>
      </c>
      <c r="F2393" s="184">
        <v>898557.29999999993</v>
      </c>
      <c r="G2393" s="188"/>
      <c r="H2393" s="188"/>
      <c r="I2393" s="184">
        <v>71480</v>
      </c>
    </row>
    <row r="2394" spans="1:9">
      <c r="A2394" s="534"/>
      <c r="B2394" s="532"/>
      <c r="C2394" s="182">
        <v>44958</v>
      </c>
      <c r="D2394" s="183">
        <v>3871056.5</v>
      </c>
      <c r="E2394" s="182">
        <v>44958</v>
      </c>
      <c r="F2394" s="184">
        <v>871843.5</v>
      </c>
      <c r="G2394" s="188"/>
      <c r="H2394" s="188"/>
      <c r="I2394" s="184">
        <v>49579.199999999997</v>
      </c>
    </row>
    <row r="2395" spans="1:9">
      <c r="A2395" s="534"/>
      <c r="B2395" s="532"/>
      <c r="C2395" s="182">
        <v>44986</v>
      </c>
      <c r="D2395" s="183">
        <v>4291658.9000000004</v>
      </c>
      <c r="E2395" s="182">
        <v>44986</v>
      </c>
      <c r="F2395" s="184">
        <v>741842.09999999986</v>
      </c>
      <c r="G2395" s="188"/>
      <c r="H2395" s="188"/>
      <c r="I2395" s="184">
        <v>52620</v>
      </c>
    </row>
    <row r="2396" spans="1:9">
      <c r="A2396" s="534"/>
      <c r="B2396" s="532"/>
      <c r="C2396" s="182">
        <v>45017</v>
      </c>
      <c r="D2396" s="183">
        <v>3163689.3000000003</v>
      </c>
      <c r="E2396" s="182">
        <v>45017</v>
      </c>
      <c r="F2396" s="184">
        <v>1319609.6999999997</v>
      </c>
      <c r="G2396" s="188"/>
      <c r="H2396" s="188"/>
      <c r="I2396" s="184">
        <v>100400</v>
      </c>
    </row>
    <row r="2397" spans="1:9">
      <c r="A2397" s="534"/>
      <c r="B2397" s="532"/>
      <c r="C2397" s="182">
        <v>45047</v>
      </c>
      <c r="D2397" s="183">
        <v>3133376.8000000003</v>
      </c>
      <c r="E2397" s="182">
        <v>45047</v>
      </c>
      <c r="F2397" s="184">
        <v>2622724.1999999997</v>
      </c>
      <c r="G2397" s="188"/>
      <c r="H2397" s="188"/>
      <c r="I2397" s="184">
        <v>115080</v>
      </c>
    </row>
    <row r="2398" spans="1:9">
      <c r="A2398" s="534"/>
      <c r="B2398" s="532"/>
      <c r="C2398" s="182">
        <v>45078</v>
      </c>
      <c r="D2398" s="183">
        <v>3075048.3000000003</v>
      </c>
      <c r="E2398" s="182">
        <v>45078</v>
      </c>
      <c r="F2398" s="184">
        <v>2253251.6999999997</v>
      </c>
      <c r="G2398" s="188"/>
      <c r="H2398" s="188"/>
      <c r="I2398" s="184">
        <v>126621</v>
      </c>
    </row>
    <row r="2399" spans="1:9">
      <c r="A2399" s="534"/>
      <c r="B2399" s="532"/>
      <c r="C2399" s="182">
        <v>45108</v>
      </c>
      <c r="D2399" s="183">
        <v>3585320.1999999997</v>
      </c>
      <c r="E2399" s="182">
        <v>45108</v>
      </c>
      <c r="F2399" s="184">
        <v>2387278.8000000003</v>
      </c>
      <c r="G2399" s="188"/>
      <c r="H2399" s="188"/>
      <c r="I2399" s="184">
        <v>127056.6</v>
      </c>
    </row>
    <row r="2400" spans="1:9">
      <c r="A2400" s="534"/>
      <c r="B2400" s="532"/>
      <c r="C2400" s="182">
        <v>45139</v>
      </c>
      <c r="D2400" s="183">
        <v>3163689.3000000003</v>
      </c>
      <c r="E2400" s="182">
        <v>45139</v>
      </c>
      <c r="F2400" s="184">
        <v>1319609.6999999997</v>
      </c>
      <c r="G2400" s="188"/>
      <c r="H2400" s="188"/>
      <c r="I2400" s="184">
        <v>116127</v>
      </c>
    </row>
    <row r="2401" spans="1:9">
      <c r="A2401" s="534"/>
      <c r="B2401" s="533"/>
      <c r="C2401" s="182">
        <v>45170</v>
      </c>
      <c r="D2401" s="183">
        <v>3142292.5</v>
      </c>
      <c r="E2401" s="182">
        <v>45170</v>
      </c>
      <c r="F2401" s="184">
        <v>1803406.5</v>
      </c>
      <c r="G2401" s="188"/>
      <c r="H2401" s="188"/>
      <c r="I2401" s="184">
        <v>110068.2</v>
      </c>
    </row>
    <row r="2402" spans="1:9">
      <c r="A2402" s="534">
        <v>136</v>
      </c>
      <c r="B2402" s="531" t="s">
        <v>297</v>
      </c>
      <c r="C2402" s="182">
        <v>44652</v>
      </c>
      <c r="D2402" s="183">
        <v>5764002</v>
      </c>
      <c r="E2402" s="182">
        <v>44652</v>
      </c>
      <c r="F2402" s="184">
        <v>0</v>
      </c>
      <c r="G2402" s="188"/>
      <c r="H2402" s="188"/>
      <c r="I2402" s="184">
        <v>81016</v>
      </c>
    </row>
    <row r="2403" spans="1:9">
      <c r="A2403" s="534"/>
      <c r="B2403" s="532"/>
      <c r="C2403" s="182">
        <v>44682</v>
      </c>
      <c r="D2403" s="183">
        <v>5999997</v>
      </c>
      <c r="E2403" s="182">
        <v>44682</v>
      </c>
      <c r="F2403" s="184">
        <v>0</v>
      </c>
      <c r="G2403" s="188"/>
      <c r="H2403" s="188"/>
      <c r="I2403" s="184">
        <v>60800</v>
      </c>
    </row>
    <row r="2404" spans="1:9">
      <c r="A2404" s="534"/>
      <c r="B2404" s="532"/>
      <c r="C2404" s="182">
        <v>44713</v>
      </c>
      <c r="D2404" s="183">
        <v>5986001</v>
      </c>
      <c r="E2404" s="182">
        <v>44713</v>
      </c>
      <c r="F2404" s="184">
        <v>0</v>
      </c>
      <c r="G2404" s="188"/>
      <c r="H2404" s="188"/>
      <c r="I2404" s="184">
        <v>67774</v>
      </c>
    </row>
    <row r="2405" spans="1:9">
      <c r="A2405" s="534"/>
      <c r="B2405" s="532"/>
      <c r="C2405" s="182">
        <v>44743</v>
      </c>
      <c r="D2405" s="183">
        <v>5461000</v>
      </c>
      <c r="E2405" s="182">
        <v>44743</v>
      </c>
      <c r="F2405" s="184">
        <v>0</v>
      </c>
      <c r="G2405" s="188"/>
      <c r="H2405" s="188"/>
      <c r="I2405" s="184">
        <v>66758.8</v>
      </c>
    </row>
    <row r="2406" spans="1:9">
      <c r="A2406" s="534"/>
      <c r="B2406" s="532"/>
      <c r="C2406" s="182">
        <v>44774</v>
      </c>
      <c r="D2406" s="183">
        <v>5965001</v>
      </c>
      <c r="E2406" s="182">
        <v>44774</v>
      </c>
      <c r="F2406" s="184">
        <v>0</v>
      </c>
      <c r="G2406" s="188"/>
      <c r="H2406" s="188"/>
      <c r="I2406" s="184">
        <v>69991.8</v>
      </c>
    </row>
    <row r="2407" spans="1:9">
      <c r="A2407" s="534"/>
      <c r="B2407" s="532"/>
      <c r="C2407" s="182">
        <v>44805</v>
      </c>
      <c r="D2407" s="183">
        <v>5757997</v>
      </c>
      <c r="E2407" s="182">
        <v>44805</v>
      </c>
      <c r="F2407" s="184">
        <v>0</v>
      </c>
      <c r="G2407" s="188"/>
      <c r="H2407" s="188"/>
      <c r="I2407" s="184">
        <v>73602</v>
      </c>
    </row>
    <row r="2408" spans="1:9">
      <c r="A2408" s="534"/>
      <c r="B2408" s="532"/>
      <c r="C2408" s="182">
        <v>44835</v>
      </c>
      <c r="D2408" s="183">
        <v>6085001</v>
      </c>
      <c r="E2408" s="182">
        <v>44835</v>
      </c>
      <c r="F2408" s="184">
        <v>0</v>
      </c>
      <c r="G2408" s="188"/>
      <c r="H2408" s="188"/>
      <c r="I2408" s="184">
        <v>61417.2</v>
      </c>
    </row>
    <row r="2409" spans="1:9">
      <c r="A2409" s="534"/>
      <c r="B2409" s="532"/>
      <c r="C2409" s="182">
        <v>44866</v>
      </c>
      <c r="D2409" s="183">
        <v>5829001</v>
      </c>
      <c r="E2409" s="182">
        <v>44866</v>
      </c>
      <c r="F2409" s="184">
        <v>0</v>
      </c>
      <c r="G2409" s="188"/>
      <c r="H2409" s="188"/>
      <c r="I2409" s="184">
        <v>76140</v>
      </c>
    </row>
    <row r="2410" spans="1:9">
      <c r="A2410" s="534"/>
      <c r="B2410" s="532"/>
      <c r="C2410" s="182">
        <v>44896</v>
      </c>
      <c r="D2410" s="183">
        <v>5787001</v>
      </c>
      <c r="E2410" s="182">
        <v>44896</v>
      </c>
      <c r="F2410" s="184">
        <v>0</v>
      </c>
      <c r="G2410" s="188"/>
      <c r="H2410" s="188"/>
      <c r="I2410" s="184">
        <v>45198</v>
      </c>
    </row>
    <row r="2411" spans="1:9">
      <c r="A2411" s="534"/>
      <c r="B2411" s="532"/>
      <c r="C2411" s="182">
        <v>44927</v>
      </c>
      <c r="D2411" s="183">
        <v>6309003</v>
      </c>
      <c r="E2411" s="182">
        <v>44927</v>
      </c>
      <c r="F2411" s="184">
        <v>0</v>
      </c>
      <c r="G2411" s="188"/>
      <c r="H2411" s="188"/>
      <c r="I2411" s="184">
        <v>47564</v>
      </c>
    </row>
    <row r="2412" spans="1:9">
      <c r="A2412" s="534"/>
      <c r="B2412" s="532"/>
      <c r="C2412" s="182">
        <v>44958</v>
      </c>
      <c r="D2412" s="183">
        <v>5570994</v>
      </c>
      <c r="E2412" s="182">
        <v>44958</v>
      </c>
      <c r="F2412" s="184">
        <v>0</v>
      </c>
      <c r="G2412" s="188"/>
      <c r="H2412" s="188"/>
      <c r="I2412" s="184">
        <v>58580.800000000003</v>
      </c>
    </row>
    <row r="2413" spans="1:9">
      <c r="A2413" s="534"/>
      <c r="B2413" s="532"/>
      <c r="C2413" s="182">
        <v>44986</v>
      </c>
      <c r="D2413" s="183">
        <v>5939003</v>
      </c>
      <c r="E2413" s="182">
        <v>44986</v>
      </c>
      <c r="F2413" s="184">
        <v>0</v>
      </c>
      <c r="G2413" s="188"/>
      <c r="H2413" s="188"/>
      <c r="I2413" s="184">
        <v>48278.400000000001</v>
      </c>
    </row>
    <row r="2414" spans="1:9">
      <c r="A2414" s="534"/>
      <c r="B2414" s="532"/>
      <c r="C2414" s="182">
        <v>45017</v>
      </c>
      <c r="D2414" s="183">
        <v>5645001</v>
      </c>
      <c r="E2414" s="182">
        <v>45017</v>
      </c>
      <c r="F2414" s="184">
        <v>0</v>
      </c>
      <c r="G2414" s="188"/>
      <c r="H2414" s="188"/>
      <c r="I2414" s="184">
        <v>66243.5</v>
      </c>
    </row>
    <row r="2415" spans="1:9">
      <c r="A2415" s="534"/>
      <c r="B2415" s="532"/>
      <c r="C2415" s="182">
        <v>45047</v>
      </c>
      <c r="D2415" s="183">
        <v>5371994</v>
      </c>
      <c r="E2415" s="182">
        <v>45047</v>
      </c>
      <c r="F2415" s="184">
        <v>0</v>
      </c>
      <c r="G2415" s="188"/>
      <c r="H2415" s="188"/>
      <c r="I2415" s="184">
        <v>70003.199999999997</v>
      </c>
    </row>
    <row r="2416" spans="1:9">
      <c r="A2416" s="534"/>
      <c r="B2416" s="532"/>
      <c r="C2416" s="182">
        <v>45078</v>
      </c>
      <c r="D2416" s="183">
        <v>4995006</v>
      </c>
      <c r="E2416" s="182">
        <v>45078</v>
      </c>
      <c r="F2416" s="184">
        <v>0</v>
      </c>
      <c r="G2416" s="188"/>
      <c r="H2416" s="188"/>
      <c r="I2416" s="184">
        <v>73507.199999999997</v>
      </c>
    </row>
    <row r="2417" spans="1:9">
      <c r="A2417" s="534"/>
      <c r="B2417" s="532"/>
      <c r="C2417" s="182">
        <v>45108</v>
      </c>
      <c r="D2417" s="183">
        <v>5461000</v>
      </c>
      <c r="E2417" s="182">
        <v>45108</v>
      </c>
      <c r="F2417" s="184">
        <v>0</v>
      </c>
      <c r="G2417" s="188"/>
      <c r="H2417" s="188"/>
      <c r="I2417" s="184">
        <v>71500.800000000003</v>
      </c>
    </row>
    <row r="2418" spans="1:9">
      <c r="A2418" s="534"/>
      <c r="B2418" s="532"/>
      <c r="C2418" s="182">
        <v>45139</v>
      </c>
      <c r="D2418" s="183">
        <v>5645001</v>
      </c>
      <c r="E2418" s="182">
        <v>45139</v>
      </c>
      <c r="F2418" s="184">
        <v>0</v>
      </c>
      <c r="G2418" s="188"/>
      <c r="H2418" s="188"/>
      <c r="I2418" s="184">
        <v>69084</v>
      </c>
    </row>
    <row r="2419" spans="1:9">
      <c r="A2419" s="534"/>
      <c r="B2419" s="533"/>
      <c r="C2419" s="182">
        <v>45170</v>
      </c>
      <c r="D2419" s="183">
        <v>5677998</v>
      </c>
      <c r="E2419" s="182">
        <v>45170</v>
      </c>
      <c r="F2419" s="184">
        <v>0</v>
      </c>
      <c r="G2419" s="188"/>
      <c r="H2419" s="188"/>
      <c r="I2419" s="184">
        <v>69739.5</v>
      </c>
    </row>
    <row r="2420" spans="1:9">
      <c r="A2420" s="534">
        <v>137</v>
      </c>
      <c r="B2420" s="531" t="s">
        <v>296</v>
      </c>
      <c r="C2420" s="182">
        <v>44652</v>
      </c>
      <c r="D2420" s="183">
        <v>48000</v>
      </c>
      <c r="E2420" s="182">
        <v>44652</v>
      </c>
      <c r="F2420" s="184">
        <v>0</v>
      </c>
      <c r="G2420" s="188"/>
      <c r="H2420" s="188"/>
      <c r="I2420" s="184">
        <v>2640120</v>
      </c>
    </row>
    <row r="2421" spans="1:9">
      <c r="A2421" s="534"/>
      <c r="B2421" s="532"/>
      <c r="C2421" s="182">
        <v>44682</v>
      </c>
      <c r="D2421" s="183">
        <v>60000</v>
      </c>
      <c r="E2421" s="182">
        <v>44682</v>
      </c>
      <c r="F2421" s="184">
        <v>0</v>
      </c>
      <c r="G2421" s="188"/>
      <c r="H2421" s="188"/>
      <c r="I2421" s="184">
        <v>2289120</v>
      </c>
    </row>
    <row r="2422" spans="1:9">
      <c r="A2422" s="534"/>
      <c r="B2422" s="532"/>
      <c r="C2422" s="182">
        <v>44713</v>
      </c>
      <c r="D2422" s="183">
        <v>40000</v>
      </c>
      <c r="E2422" s="182">
        <v>44713</v>
      </c>
      <c r="F2422" s="184">
        <v>0</v>
      </c>
      <c r="G2422" s="188"/>
      <c r="H2422" s="188"/>
      <c r="I2422" s="184">
        <v>2679060</v>
      </c>
    </row>
    <row r="2423" spans="1:9">
      <c r="A2423" s="534"/>
      <c r="B2423" s="532"/>
      <c r="C2423" s="182">
        <v>44743</v>
      </c>
      <c r="D2423" s="183">
        <v>69000</v>
      </c>
      <c r="E2423" s="182">
        <v>44743</v>
      </c>
      <c r="F2423" s="184">
        <v>0</v>
      </c>
      <c r="G2423" s="188"/>
      <c r="H2423" s="188"/>
      <c r="I2423" s="184">
        <v>2634660</v>
      </c>
    </row>
    <row r="2424" spans="1:9">
      <c r="A2424" s="534"/>
      <c r="B2424" s="532"/>
      <c r="C2424" s="182">
        <v>44774</v>
      </c>
      <c r="D2424" s="183">
        <v>0</v>
      </c>
      <c r="E2424" s="182">
        <v>44774</v>
      </c>
      <c r="F2424" s="184">
        <v>0</v>
      </c>
      <c r="G2424" s="188"/>
      <c r="H2424" s="188"/>
      <c r="I2424" s="184">
        <v>2594340</v>
      </c>
    </row>
    <row r="2425" spans="1:9">
      <c r="A2425" s="534"/>
      <c r="B2425" s="532"/>
      <c r="C2425" s="182">
        <v>44805</v>
      </c>
      <c r="D2425" s="183">
        <v>96000</v>
      </c>
      <c r="E2425" s="182">
        <v>44805</v>
      </c>
      <c r="F2425" s="184">
        <v>0</v>
      </c>
      <c r="G2425" s="188"/>
      <c r="H2425" s="188"/>
      <c r="I2425" s="184">
        <v>2879940</v>
      </c>
    </row>
    <row r="2426" spans="1:9">
      <c r="A2426" s="534"/>
      <c r="B2426" s="532"/>
      <c r="C2426" s="182">
        <v>44835</v>
      </c>
      <c r="D2426" s="183">
        <v>68000</v>
      </c>
      <c r="E2426" s="182">
        <v>44835</v>
      </c>
      <c r="F2426" s="184">
        <v>0</v>
      </c>
      <c r="G2426" s="188"/>
      <c r="H2426" s="188"/>
      <c r="I2426" s="184">
        <v>1869060</v>
      </c>
    </row>
    <row r="2427" spans="1:9">
      <c r="A2427" s="534"/>
      <c r="B2427" s="532"/>
      <c r="C2427" s="182">
        <v>44866</v>
      </c>
      <c r="D2427" s="183">
        <v>39000</v>
      </c>
      <c r="E2427" s="182">
        <v>44866</v>
      </c>
      <c r="F2427" s="184">
        <v>0</v>
      </c>
      <c r="G2427" s="188"/>
      <c r="H2427" s="188"/>
      <c r="I2427" s="184">
        <v>2298600</v>
      </c>
    </row>
    <row r="2428" spans="1:9">
      <c r="A2428" s="534"/>
      <c r="B2428" s="532"/>
      <c r="C2428" s="182">
        <v>44896</v>
      </c>
      <c r="D2428" s="183">
        <v>39000</v>
      </c>
      <c r="E2428" s="182">
        <v>44896</v>
      </c>
      <c r="F2428" s="184">
        <v>0</v>
      </c>
      <c r="G2428" s="188"/>
      <c r="H2428" s="188"/>
      <c r="I2428" s="184">
        <v>2497440</v>
      </c>
    </row>
    <row r="2429" spans="1:9">
      <c r="A2429" s="534"/>
      <c r="B2429" s="532"/>
      <c r="C2429" s="182">
        <v>44927</v>
      </c>
      <c r="D2429" s="183">
        <v>44000</v>
      </c>
      <c r="E2429" s="182">
        <v>44927</v>
      </c>
      <c r="F2429" s="184">
        <v>0</v>
      </c>
      <c r="G2429" s="188"/>
      <c r="H2429" s="188"/>
      <c r="I2429" s="184">
        <v>2581560</v>
      </c>
    </row>
    <row r="2430" spans="1:9">
      <c r="A2430" s="534"/>
      <c r="B2430" s="532"/>
      <c r="C2430" s="182">
        <v>44958</v>
      </c>
      <c r="D2430" s="183">
        <v>22000</v>
      </c>
      <c r="E2430" s="182">
        <v>44958</v>
      </c>
      <c r="F2430" s="184">
        <v>0</v>
      </c>
      <c r="G2430" s="188"/>
      <c r="H2430" s="188"/>
      <c r="I2430" s="184">
        <v>4183080</v>
      </c>
    </row>
    <row r="2431" spans="1:9">
      <c r="A2431" s="534"/>
      <c r="B2431" s="532"/>
      <c r="C2431" s="182">
        <v>44986</v>
      </c>
      <c r="D2431" s="183">
        <v>58000</v>
      </c>
      <c r="E2431" s="182">
        <v>44986</v>
      </c>
      <c r="F2431" s="184">
        <v>0</v>
      </c>
      <c r="G2431" s="188"/>
      <c r="H2431" s="188"/>
      <c r="I2431" s="184">
        <v>1944000</v>
      </c>
    </row>
    <row r="2432" spans="1:9">
      <c r="A2432" s="534"/>
      <c r="B2432" s="532"/>
      <c r="C2432" s="182">
        <v>45017</v>
      </c>
      <c r="D2432" s="183">
        <v>58000</v>
      </c>
      <c r="E2432" s="182">
        <v>45017</v>
      </c>
      <c r="F2432" s="184">
        <v>0</v>
      </c>
      <c r="G2432" s="188"/>
      <c r="H2432" s="188"/>
      <c r="I2432" s="184">
        <v>921480</v>
      </c>
    </row>
    <row r="2433" spans="1:9">
      <c r="A2433" s="534"/>
      <c r="B2433" s="532"/>
      <c r="C2433" s="182">
        <v>45047</v>
      </c>
      <c r="D2433" s="183">
        <v>30000</v>
      </c>
      <c r="E2433" s="182">
        <v>45047</v>
      </c>
      <c r="F2433" s="184">
        <v>0</v>
      </c>
      <c r="G2433" s="188"/>
      <c r="H2433" s="188"/>
      <c r="I2433" s="184">
        <v>2489760</v>
      </c>
    </row>
    <row r="2434" spans="1:9">
      <c r="A2434" s="534"/>
      <c r="B2434" s="532"/>
      <c r="C2434" s="182">
        <v>45078</v>
      </c>
      <c r="D2434" s="183">
        <v>46000</v>
      </c>
      <c r="E2434" s="182">
        <v>45078</v>
      </c>
      <c r="F2434" s="184">
        <v>0</v>
      </c>
      <c r="G2434" s="188"/>
      <c r="H2434" s="188"/>
      <c r="I2434" s="184">
        <v>2693040</v>
      </c>
    </row>
    <row r="2435" spans="1:9">
      <c r="A2435" s="534"/>
      <c r="B2435" s="532"/>
      <c r="C2435" s="182">
        <v>45108</v>
      </c>
      <c r="D2435" s="183">
        <v>69000</v>
      </c>
      <c r="E2435" s="182">
        <v>45108</v>
      </c>
      <c r="F2435" s="184">
        <v>0</v>
      </c>
      <c r="G2435" s="188"/>
      <c r="H2435" s="188"/>
      <c r="I2435" s="184">
        <v>2685540</v>
      </c>
    </row>
    <row r="2436" spans="1:9">
      <c r="A2436" s="534"/>
      <c r="B2436" s="532"/>
      <c r="C2436" s="182">
        <v>45139</v>
      </c>
      <c r="D2436" s="183">
        <v>58000</v>
      </c>
      <c r="E2436" s="182">
        <v>45139</v>
      </c>
      <c r="F2436" s="184">
        <v>0</v>
      </c>
      <c r="G2436" s="188"/>
      <c r="H2436" s="188"/>
      <c r="I2436" s="184">
        <v>2612280</v>
      </c>
    </row>
    <row r="2437" spans="1:9">
      <c r="A2437" s="534"/>
      <c r="B2437" s="533"/>
      <c r="C2437" s="182">
        <v>45170</v>
      </c>
      <c r="D2437" s="183">
        <v>4000</v>
      </c>
      <c r="E2437" s="182">
        <v>45170</v>
      </c>
      <c r="F2437" s="184">
        <v>0</v>
      </c>
      <c r="G2437" s="188"/>
      <c r="H2437" s="188"/>
      <c r="I2437" s="184">
        <v>5041800</v>
      </c>
    </row>
    <row r="2438" spans="1:9">
      <c r="A2438" s="534">
        <v>138</v>
      </c>
      <c r="B2438" s="531" t="s">
        <v>295</v>
      </c>
      <c r="C2438" s="182">
        <v>44652</v>
      </c>
      <c r="D2438" s="183">
        <v>156910</v>
      </c>
      <c r="E2438" s="182">
        <v>44652</v>
      </c>
      <c r="F2438" s="184">
        <v>0</v>
      </c>
      <c r="G2438" s="188"/>
      <c r="H2438" s="188"/>
      <c r="I2438" s="184">
        <v>44024.9</v>
      </c>
    </row>
    <row r="2439" spans="1:9">
      <c r="A2439" s="534"/>
      <c r="B2439" s="532"/>
      <c r="C2439" s="182">
        <v>44682</v>
      </c>
      <c r="D2439" s="183">
        <v>203590</v>
      </c>
      <c r="E2439" s="182">
        <v>44682</v>
      </c>
      <c r="F2439" s="184">
        <v>0</v>
      </c>
      <c r="G2439" s="188"/>
      <c r="H2439" s="188"/>
      <c r="I2439" s="184">
        <v>48966.8</v>
      </c>
    </row>
    <row r="2440" spans="1:9">
      <c r="A2440" s="534"/>
      <c r="B2440" s="532"/>
      <c r="C2440" s="182">
        <v>44713</v>
      </c>
      <c r="D2440" s="183">
        <v>222280</v>
      </c>
      <c r="E2440" s="182">
        <v>44713</v>
      </c>
      <c r="F2440" s="184">
        <v>0</v>
      </c>
      <c r="G2440" s="188"/>
      <c r="H2440" s="188"/>
      <c r="I2440" s="184">
        <v>36812.5</v>
      </c>
    </row>
    <row r="2441" spans="1:9">
      <c r="A2441" s="534"/>
      <c r="B2441" s="532"/>
      <c r="C2441" s="182">
        <v>44743</v>
      </c>
      <c r="D2441" s="183">
        <v>169420</v>
      </c>
      <c r="E2441" s="182">
        <v>44743</v>
      </c>
      <c r="F2441" s="184">
        <v>0</v>
      </c>
      <c r="G2441" s="188"/>
      <c r="H2441" s="188"/>
      <c r="I2441" s="184">
        <v>56544</v>
      </c>
    </row>
    <row r="2442" spans="1:9">
      <c r="A2442" s="534"/>
      <c r="B2442" s="532"/>
      <c r="C2442" s="182">
        <v>44774</v>
      </c>
      <c r="D2442" s="183">
        <v>165470</v>
      </c>
      <c r="E2442" s="182">
        <v>44774</v>
      </c>
      <c r="F2442" s="184">
        <v>0</v>
      </c>
      <c r="G2442" s="188"/>
      <c r="H2442" s="188"/>
      <c r="I2442" s="184">
        <v>47569.64</v>
      </c>
    </row>
    <row r="2443" spans="1:9">
      <c r="A2443" s="534"/>
      <c r="B2443" s="532"/>
      <c r="C2443" s="182">
        <v>44805</v>
      </c>
      <c r="D2443" s="183">
        <v>130700</v>
      </c>
      <c r="E2443" s="182">
        <v>44805</v>
      </c>
      <c r="F2443" s="184">
        <v>0</v>
      </c>
      <c r="G2443" s="188"/>
      <c r="H2443" s="188"/>
      <c r="I2443" s="184">
        <v>51276.480000000003</v>
      </c>
    </row>
    <row r="2444" spans="1:9">
      <c r="A2444" s="534"/>
      <c r="B2444" s="532"/>
      <c r="C2444" s="182">
        <v>44835</v>
      </c>
      <c r="D2444" s="183">
        <v>130</v>
      </c>
      <c r="E2444" s="182">
        <v>44835</v>
      </c>
      <c r="F2444" s="184">
        <v>0</v>
      </c>
      <c r="G2444" s="188"/>
      <c r="H2444" s="188"/>
      <c r="I2444" s="184">
        <v>43877.4</v>
      </c>
    </row>
    <row r="2445" spans="1:9">
      <c r="A2445" s="534"/>
      <c r="B2445" s="532"/>
      <c r="C2445" s="182">
        <v>44866</v>
      </c>
      <c r="D2445" s="183">
        <v>156220</v>
      </c>
      <c r="E2445" s="182">
        <v>44866</v>
      </c>
      <c r="F2445" s="184">
        <v>0</v>
      </c>
      <c r="G2445" s="188"/>
      <c r="H2445" s="188"/>
      <c r="I2445" s="184">
        <v>48110.48</v>
      </c>
    </row>
    <row r="2446" spans="1:9">
      <c r="A2446" s="534"/>
      <c r="B2446" s="532"/>
      <c r="C2446" s="182">
        <v>44896</v>
      </c>
      <c r="D2446" s="183">
        <v>1020660</v>
      </c>
      <c r="E2446" s="182">
        <v>44896</v>
      </c>
      <c r="F2446" s="184">
        <v>0</v>
      </c>
      <c r="G2446" s="188"/>
      <c r="H2446" s="188"/>
      <c r="I2446" s="184">
        <v>43069.84</v>
      </c>
    </row>
    <row r="2447" spans="1:9">
      <c r="A2447" s="534"/>
      <c r="B2447" s="532"/>
      <c r="C2447" s="182">
        <v>44927</v>
      </c>
      <c r="D2447" s="183">
        <v>90</v>
      </c>
      <c r="E2447" s="182">
        <v>44927</v>
      </c>
      <c r="F2447" s="184">
        <v>0</v>
      </c>
      <c r="G2447" s="188"/>
      <c r="H2447" s="188"/>
      <c r="I2447" s="184">
        <v>34110.36</v>
      </c>
    </row>
    <row r="2448" spans="1:9">
      <c r="A2448" s="534"/>
      <c r="B2448" s="532"/>
      <c r="C2448" s="182">
        <v>44958</v>
      </c>
      <c r="D2448" s="183">
        <v>194140</v>
      </c>
      <c r="E2448" s="182">
        <v>44958</v>
      </c>
      <c r="F2448" s="184">
        <v>0</v>
      </c>
      <c r="G2448" s="188"/>
      <c r="H2448" s="188"/>
      <c r="I2448" s="184">
        <v>30192.959999999999</v>
      </c>
    </row>
    <row r="2449" spans="1:9">
      <c r="A2449" s="534"/>
      <c r="B2449" s="532"/>
      <c r="C2449" s="182">
        <v>44986</v>
      </c>
      <c r="D2449" s="183">
        <v>920</v>
      </c>
      <c r="E2449" s="182">
        <v>44986</v>
      </c>
      <c r="F2449" s="184">
        <v>0</v>
      </c>
      <c r="G2449" s="188"/>
      <c r="H2449" s="188"/>
      <c r="I2449" s="184">
        <v>113172.4</v>
      </c>
    </row>
    <row r="2450" spans="1:9">
      <c r="A2450" s="534"/>
      <c r="B2450" s="532"/>
      <c r="C2450" s="182">
        <v>45017</v>
      </c>
      <c r="D2450" s="183">
        <v>21740</v>
      </c>
      <c r="E2450" s="182">
        <v>45017</v>
      </c>
      <c r="F2450" s="184">
        <v>0</v>
      </c>
      <c r="G2450" s="188"/>
      <c r="H2450" s="188"/>
      <c r="I2450" s="184">
        <v>40133.730000000003</v>
      </c>
    </row>
    <row r="2451" spans="1:9">
      <c r="A2451" s="534"/>
      <c r="B2451" s="532"/>
      <c r="C2451" s="182">
        <v>45047</v>
      </c>
      <c r="D2451" s="183">
        <v>22730</v>
      </c>
      <c r="E2451" s="182">
        <v>45047</v>
      </c>
      <c r="F2451" s="184">
        <v>0</v>
      </c>
      <c r="G2451" s="188"/>
      <c r="H2451" s="188"/>
      <c r="I2451" s="184">
        <v>57186.9</v>
      </c>
    </row>
    <row r="2452" spans="1:9">
      <c r="A2452" s="534"/>
      <c r="B2452" s="532"/>
      <c r="C2452" s="182">
        <v>45078</v>
      </c>
      <c r="D2452" s="183">
        <v>240</v>
      </c>
      <c r="E2452" s="182">
        <v>45078</v>
      </c>
      <c r="F2452" s="184">
        <v>0</v>
      </c>
      <c r="G2452" s="188"/>
      <c r="H2452" s="188"/>
      <c r="I2452" s="184">
        <v>51869.09</v>
      </c>
    </row>
    <row r="2453" spans="1:9">
      <c r="A2453" s="534"/>
      <c r="B2453" s="532"/>
      <c r="C2453" s="182">
        <v>45108</v>
      </c>
      <c r="D2453" s="183">
        <v>169420</v>
      </c>
      <c r="E2453" s="182">
        <v>45108</v>
      </c>
      <c r="F2453" s="184">
        <v>0</v>
      </c>
      <c r="G2453" s="188"/>
      <c r="H2453" s="188"/>
      <c r="I2453" s="184">
        <v>56194.6</v>
      </c>
    </row>
    <row r="2454" spans="1:9">
      <c r="A2454" s="534"/>
      <c r="B2454" s="532"/>
      <c r="C2454" s="182">
        <v>45139</v>
      </c>
      <c r="D2454" s="183">
        <v>21740</v>
      </c>
      <c r="E2454" s="182">
        <v>45139</v>
      </c>
      <c r="F2454" s="184">
        <v>0</v>
      </c>
      <c r="G2454" s="188"/>
      <c r="H2454" s="188"/>
      <c r="I2454" s="184">
        <v>50433.63</v>
      </c>
    </row>
    <row r="2455" spans="1:9">
      <c r="A2455" s="534"/>
      <c r="B2455" s="533"/>
      <c r="C2455" s="182">
        <v>45170</v>
      </c>
      <c r="D2455" s="183">
        <v>178080</v>
      </c>
      <c r="E2455" s="182">
        <v>45170</v>
      </c>
      <c r="F2455" s="184">
        <v>0</v>
      </c>
      <c r="G2455" s="188"/>
      <c r="H2455" s="188"/>
      <c r="I2455" s="184">
        <v>51092.1</v>
      </c>
    </row>
    <row r="2456" spans="1:9">
      <c r="A2456" s="534">
        <v>139</v>
      </c>
      <c r="B2456" s="531" t="s">
        <v>294</v>
      </c>
      <c r="C2456" s="182">
        <v>44652</v>
      </c>
      <c r="D2456" s="183"/>
      <c r="E2456" s="182">
        <v>44652</v>
      </c>
      <c r="F2456" s="184"/>
      <c r="G2456" s="188"/>
      <c r="H2456" s="188"/>
      <c r="I2456" s="184">
        <v>290000</v>
      </c>
    </row>
    <row r="2457" spans="1:9">
      <c r="A2457" s="534"/>
      <c r="B2457" s="532"/>
      <c r="C2457" s="182">
        <v>44682</v>
      </c>
      <c r="D2457" s="183"/>
      <c r="E2457" s="182">
        <v>44682</v>
      </c>
      <c r="F2457" s="184"/>
      <c r="G2457" s="188"/>
      <c r="H2457" s="188"/>
      <c r="I2457" s="184">
        <v>1182100</v>
      </c>
    </row>
    <row r="2458" spans="1:9">
      <c r="A2458" s="534"/>
      <c r="B2458" s="532"/>
      <c r="C2458" s="182">
        <v>44713</v>
      </c>
      <c r="D2458" s="183"/>
      <c r="E2458" s="182">
        <v>44713</v>
      </c>
      <c r="F2458" s="184"/>
      <c r="G2458" s="188"/>
      <c r="H2458" s="188"/>
      <c r="I2458" s="184">
        <v>380724</v>
      </c>
    </row>
    <row r="2459" spans="1:9">
      <c r="A2459" s="534"/>
      <c r="B2459" s="532"/>
      <c r="C2459" s="182">
        <v>44743</v>
      </c>
      <c r="D2459" s="183">
        <v>844000</v>
      </c>
      <c r="E2459" s="182">
        <v>44743</v>
      </c>
      <c r="F2459" s="184">
        <v>0</v>
      </c>
      <c r="G2459" s="188"/>
      <c r="H2459" s="188"/>
      <c r="I2459" s="184"/>
    </row>
    <row r="2460" spans="1:9">
      <c r="A2460" s="534"/>
      <c r="B2460" s="532"/>
      <c r="C2460" s="182">
        <v>44774</v>
      </c>
      <c r="D2460" s="183"/>
      <c r="E2460" s="182">
        <v>44774</v>
      </c>
      <c r="F2460" s="184"/>
      <c r="G2460" s="188"/>
      <c r="H2460" s="188"/>
      <c r="I2460" s="184">
        <v>812287</v>
      </c>
    </row>
    <row r="2461" spans="1:9">
      <c r="A2461" s="534"/>
      <c r="B2461" s="532"/>
      <c r="C2461" s="182">
        <v>44805</v>
      </c>
      <c r="D2461" s="183"/>
      <c r="E2461" s="182">
        <v>44805</v>
      </c>
      <c r="F2461" s="184"/>
      <c r="G2461" s="188"/>
      <c r="H2461" s="188"/>
      <c r="I2461" s="184">
        <v>257326</v>
      </c>
    </row>
    <row r="2462" spans="1:9">
      <c r="A2462" s="534"/>
      <c r="B2462" s="532"/>
      <c r="C2462" s="182">
        <v>44835</v>
      </c>
      <c r="D2462" s="183"/>
      <c r="E2462" s="182">
        <v>44835</v>
      </c>
      <c r="F2462" s="184"/>
      <c r="G2462" s="188"/>
      <c r="H2462" s="188"/>
      <c r="I2462" s="184">
        <v>223716</v>
      </c>
    </row>
    <row r="2463" spans="1:9">
      <c r="A2463" s="534"/>
      <c r="B2463" s="532"/>
      <c r="C2463" s="182">
        <v>44866</v>
      </c>
      <c r="D2463" s="183"/>
      <c r="E2463" s="182">
        <v>44866</v>
      </c>
      <c r="F2463" s="184"/>
      <c r="G2463" s="188"/>
      <c r="H2463" s="188"/>
      <c r="I2463" s="184">
        <v>296906</v>
      </c>
    </row>
    <row r="2464" spans="1:9">
      <c r="A2464" s="534"/>
      <c r="B2464" s="532"/>
      <c r="C2464" s="182">
        <v>44896</v>
      </c>
      <c r="D2464" s="183"/>
      <c r="E2464" s="182">
        <v>44896</v>
      </c>
      <c r="F2464" s="184"/>
      <c r="G2464" s="188"/>
      <c r="H2464" s="188"/>
      <c r="I2464" s="184">
        <v>655138</v>
      </c>
    </row>
    <row r="2465" spans="1:9">
      <c r="A2465" s="534"/>
      <c r="B2465" s="532"/>
      <c r="C2465" s="182">
        <v>44927</v>
      </c>
      <c r="D2465" s="183"/>
      <c r="E2465" s="182">
        <v>44927</v>
      </c>
      <c r="F2465" s="184"/>
      <c r="G2465" s="188"/>
      <c r="H2465" s="188"/>
      <c r="I2465" s="184">
        <v>519470</v>
      </c>
    </row>
    <row r="2466" spans="1:9">
      <c r="A2466" s="534"/>
      <c r="B2466" s="532"/>
      <c r="C2466" s="182">
        <v>44958</v>
      </c>
      <c r="D2466" s="183">
        <v>14600</v>
      </c>
      <c r="E2466" s="182">
        <v>44958</v>
      </c>
      <c r="F2466" s="184">
        <v>0</v>
      </c>
      <c r="G2466" s="188"/>
      <c r="H2466" s="188"/>
      <c r="I2466" s="184">
        <v>279997</v>
      </c>
    </row>
    <row r="2467" spans="1:9">
      <c r="A2467" s="534"/>
      <c r="B2467" s="532"/>
      <c r="C2467" s="182">
        <v>44986</v>
      </c>
      <c r="D2467" s="183">
        <v>742000</v>
      </c>
      <c r="E2467" s="182">
        <v>44986</v>
      </c>
      <c r="F2467" s="184">
        <v>0</v>
      </c>
      <c r="G2467" s="188"/>
      <c r="H2467" s="188"/>
      <c r="I2467" s="184">
        <v>283097</v>
      </c>
    </row>
    <row r="2468" spans="1:9">
      <c r="A2468" s="534"/>
      <c r="B2468" s="532"/>
      <c r="C2468" s="182">
        <v>45017</v>
      </c>
      <c r="D2468" s="183">
        <v>857400</v>
      </c>
      <c r="E2468" s="182">
        <v>45017</v>
      </c>
      <c r="F2468" s="184">
        <v>0</v>
      </c>
      <c r="G2468" s="188"/>
      <c r="H2468" s="188"/>
      <c r="I2468" s="184">
        <v>286765</v>
      </c>
    </row>
    <row r="2469" spans="1:9">
      <c r="A2469" s="534"/>
      <c r="B2469" s="532"/>
      <c r="C2469" s="182">
        <v>45047</v>
      </c>
      <c r="D2469" s="183">
        <v>1139000</v>
      </c>
      <c r="E2469" s="182">
        <v>45047</v>
      </c>
      <c r="F2469" s="184">
        <v>0</v>
      </c>
      <c r="G2469" s="188"/>
      <c r="H2469" s="188"/>
      <c r="I2469" s="184">
        <v>340381</v>
      </c>
    </row>
    <row r="2470" spans="1:9">
      <c r="A2470" s="534"/>
      <c r="B2470" s="532"/>
      <c r="C2470" s="182">
        <v>45078</v>
      </c>
      <c r="D2470" s="183">
        <v>969800</v>
      </c>
      <c r="E2470" s="182">
        <v>45078</v>
      </c>
      <c r="F2470" s="184">
        <v>0</v>
      </c>
      <c r="G2470" s="188"/>
      <c r="H2470" s="188"/>
      <c r="I2470" s="184"/>
    </row>
    <row r="2471" spans="1:9">
      <c r="A2471" s="534"/>
      <c r="B2471" s="532"/>
      <c r="C2471" s="182">
        <v>45108</v>
      </c>
      <c r="D2471" s="183">
        <v>844000</v>
      </c>
      <c r="E2471" s="182">
        <v>45108</v>
      </c>
      <c r="F2471" s="184">
        <v>0</v>
      </c>
      <c r="G2471" s="188"/>
      <c r="H2471" s="188"/>
      <c r="I2471" s="184">
        <v>1740008</v>
      </c>
    </row>
    <row r="2472" spans="1:9">
      <c r="A2472" s="534"/>
      <c r="B2472" s="532"/>
      <c r="C2472" s="182">
        <v>45139</v>
      </c>
      <c r="D2472" s="183">
        <v>857400</v>
      </c>
      <c r="E2472" s="182">
        <v>45139</v>
      </c>
      <c r="F2472" s="184">
        <v>0</v>
      </c>
      <c r="G2472" s="188"/>
      <c r="H2472" s="188"/>
      <c r="I2472" s="184"/>
    </row>
    <row r="2473" spans="1:9">
      <c r="A2473" s="534"/>
      <c r="B2473" s="533"/>
      <c r="C2473" s="182">
        <v>45170</v>
      </c>
      <c r="D2473" s="183">
        <v>937000</v>
      </c>
      <c r="E2473" s="182">
        <v>45170</v>
      </c>
      <c r="F2473" s="184">
        <v>0</v>
      </c>
      <c r="G2473" s="188"/>
      <c r="H2473" s="188"/>
      <c r="I2473" s="184">
        <v>1714138</v>
      </c>
    </row>
    <row r="2474" spans="1:9">
      <c r="A2474" s="534">
        <v>140</v>
      </c>
      <c r="B2474" s="531" t="s">
        <v>293</v>
      </c>
      <c r="C2474" s="182">
        <v>44652</v>
      </c>
      <c r="D2474" s="183">
        <v>1515100</v>
      </c>
      <c r="E2474" s="182">
        <v>44652</v>
      </c>
      <c r="F2474" s="184">
        <v>0</v>
      </c>
      <c r="G2474" s="188"/>
      <c r="H2474" s="188"/>
      <c r="I2474" s="184">
        <v>56994.84</v>
      </c>
    </row>
    <row r="2475" spans="1:9">
      <c r="A2475" s="534"/>
      <c r="B2475" s="532"/>
      <c r="C2475" s="182">
        <v>44682</v>
      </c>
      <c r="D2475" s="183">
        <v>1595500</v>
      </c>
      <c r="E2475" s="182">
        <v>44682</v>
      </c>
      <c r="F2475" s="184">
        <v>0</v>
      </c>
      <c r="G2475" s="188"/>
      <c r="H2475" s="188"/>
      <c r="I2475" s="184"/>
    </row>
    <row r="2476" spans="1:9">
      <c r="A2476" s="534"/>
      <c r="B2476" s="532"/>
      <c r="C2476" s="182">
        <v>44713</v>
      </c>
      <c r="D2476" s="183">
        <v>1500400</v>
      </c>
      <c r="E2476" s="182">
        <v>44713</v>
      </c>
      <c r="F2476" s="184">
        <v>0</v>
      </c>
      <c r="G2476" s="188"/>
      <c r="H2476" s="188"/>
      <c r="I2476" s="184"/>
    </row>
    <row r="2477" spans="1:9">
      <c r="A2477" s="534"/>
      <c r="B2477" s="532"/>
      <c r="C2477" s="182">
        <v>44743</v>
      </c>
      <c r="D2477" s="183">
        <v>1561400</v>
      </c>
      <c r="E2477" s="182">
        <v>44743</v>
      </c>
      <c r="F2477" s="184">
        <v>0</v>
      </c>
      <c r="G2477" s="188"/>
      <c r="H2477" s="188"/>
      <c r="I2477" s="184"/>
    </row>
    <row r="2478" spans="1:9">
      <c r="A2478" s="534"/>
      <c r="B2478" s="532"/>
      <c r="C2478" s="182">
        <v>44774</v>
      </c>
      <c r="D2478" s="183">
        <v>1447100</v>
      </c>
      <c r="E2478" s="182">
        <v>44774</v>
      </c>
      <c r="F2478" s="184">
        <v>0</v>
      </c>
      <c r="G2478" s="188"/>
      <c r="H2478" s="188"/>
      <c r="I2478" s="184"/>
    </row>
    <row r="2479" spans="1:9">
      <c r="A2479" s="534"/>
      <c r="B2479" s="532"/>
      <c r="C2479" s="182">
        <v>44805</v>
      </c>
      <c r="D2479" s="183">
        <v>1457400</v>
      </c>
      <c r="E2479" s="182">
        <v>44805</v>
      </c>
      <c r="F2479" s="184">
        <v>0</v>
      </c>
      <c r="G2479" s="188"/>
      <c r="H2479" s="188"/>
      <c r="I2479" s="184"/>
    </row>
    <row r="2480" spans="1:9">
      <c r="A2480" s="534"/>
      <c r="B2480" s="532"/>
      <c r="C2480" s="182">
        <v>44835</v>
      </c>
      <c r="D2480" s="183">
        <v>1539600</v>
      </c>
      <c r="E2480" s="182">
        <v>44835</v>
      </c>
      <c r="F2480" s="184">
        <v>0</v>
      </c>
      <c r="G2480" s="188"/>
      <c r="H2480" s="188"/>
      <c r="I2480" s="184"/>
    </row>
    <row r="2481" spans="1:9">
      <c r="A2481" s="534"/>
      <c r="B2481" s="532"/>
      <c r="C2481" s="182">
        <v>44866</v>
      </c>
      <c r="D2481" s="183">
        <v>1730700</v>
      </c>
      <c r="E2481" s="182">
        <v>44866</v>
      </c>
      <c r="F2481" s="184">
        <v>0</v>
      </c>
      <c r="G2481" s="188"/>
      <c r="H2481" s="188"/>
      <c r="I2481" s="184"/>
    </row>
    <row r="2482" spans="1:9">
      <c r="A2482" s="534"/>
      <c r="B2482" s="532"/>
      <c r="C2482" s="182">
        <v>44896</v>
      </c>
      <c r="D2482" s="183">
        <v>1437000</v>
      </c>
      <c r="E2482" s="182">
        <v>44896</v>
      </c>
      <c r="F2482" s="184">
        <v>0</v>
      </c>
      <c r="G2482" s="188"/>
      <c r="H2482" s="188"/>
      <c r="I2482" s="184"/>
    </row>
    <row r="2483" spans="1:9">
      <c r="A2483" s="534"/>
      <c r="B2483" s="532"/>
      <c r="C2483" s="182">
        <v>44927</v>
      </c>
      <c r="D2483" s="183">
        <v>1702400</v>
      </c>
      <c r="E2483" s="182">
        <v>44927</v>
      </c>
      <c r="F2483" s="184">
        <v>0</v>
      </c>
      <c r="G2483" s="188"/>
      <c r="H2483" s="188"/>
      <c r="I2483" s="184"/>
    </row>
    <row r="2484" spans="1:9">
      <c r="A2484" s="534"/>
      <c r="B2484" s="532"/>
      <c r="C2484" s="182">
        <v>44958</v>
      </c>
      <c r="D2484" s="183">
        <v>1600900</v>
      </c>
      <c r="E2484" s="182">
        <v>44958</v>
      </c>
      <c r="F2484" s="184">
        <v>0</v>
      </c>
      <c r="G2484" s="188"/>
      <c r="H2484" s="188"/>
      <c r="I2484" s="184"/>
    </row>
    <row r="2485" spans="1:9">
      <c r="A2485" s="534"/>
      <c r="B2485" s="532"/>
      <c r="C2485" s="182">
        <v>44986</v>
      </c>
      <c r="D2485" s="183">
        <v>1698000</v>
      </c>
      <c r="E2485" s="182">
        <v>44986</v>
      </c>
      <c r="F2485" s="184">
        <v>0</v>
      </c>
      <c r="G2485" s="188"/>
      <c r="H2485" s="188"/>
      <c r="I2485" s="184"/>
    </row>
    <row r="2486" spans="1:9">
      <c r="A2486" s="534"/>
      <c r="B2486" s="532"/>
      <c r="C2486" s="182">
        <v>45017</v>
      </c>
      <c r="D2486" s="183">
        <v>1573500</v>
      </c>
      <c r="E2486" s="182">
        <v>45017</v>
      </c>
      <c r="F2486" s="184">
        <v>0</v>
      </c>
      <c r="G2486" s="188"/>
      <c r="H2486" s="188"/>
      <c r="I2486" s="184">
        <v>188388.48000000001</v>
      </c>
    </row>
    <row r="2487" spans="1:9">
      <c r="A2487" s="534"/>
      <c r="B2487" s="532"/>
      <c r="C2487" s="182">
        <v>45047</v>
      </c>
      <c r="D2487" s="183">
        <v>1750200</v>
      </c>
      <c r="E2487" s="182">
        <v>45047</v>
      </c>
      <c r="F2487" s="184">
        <v>0</v>
      </c>
      <c r="G2487" s="188"/>
      <c r="H2487" s="188"/>
      <c r="I2487" s="184"/>
    </row>
    <row r="2488" spans="1:9">
      <c r="A2488" s="534"/>
      <c r="B2488" s="532"/>
      <c r="C2488" s="182">
        <v>45078</v>
      </c>
      <c r="D2488" s="183">
        <v>1379500</v>
      </c>
      <c r="E2488" s="182">
        <v>45078</v>
      </c>
      <c r="F2488" s="184">
        <v>0</v>
      </c>
      <c r="G2488" s="188"/>
      <c r="H2488" s="188"/>
      <c r="I2488" s="184">
        <v>20844</v>
      </c>
    </row>
    <row r="2489" spans="1:9">
      <c r="A2489" s="534"/>
      <c r="B2489" s="532"/>
      <c r="C2489" s="182">
        <v>45108</v>
      </c>
      <c r="D2489" s="183">
        <v>1561400</v>
      </c>
      <c r="E2489" s="182">
        <v>45108</v>
      </c>
      <c r="F2489" s="184">
        <v>0</v>
      </c>
      <c r="G2489" s="188"/>
      <c r="H2489" s="188"/>
      <c r="I2489" s="184">
        <v>28350</v>
      </c>
    </row>
    <row r="2490" spans="1:9">
      <c r="A2490" s="534"/>
      <c r="B2490" s="532"/>
      <c r="C2490" s="182">
        <v>45139</v>
      </c>
      <c r="D2490" s="183">
        <v>1573500</v>
      </c>
      <c r="E2490" s="182">
        <v>45139</v>
      </c>
      <c r="F2490" s="184">
        <v>0</v>
      </c>
      <c r="G2490" s="188"/>
      <c r="H2490" s="188"/>
      <c r="I2490" s="184">
        <v>29970</v>
      </c>
    </row>
    <row r="2491" spans="1:9">
      <c r="A2491" s="534"/>
      <c r="B2491" s="533"/>
      <c r="C2491" s="182">
        <v>45170</v>
      </c>
      <c r="D2491" s="183">
        <v>1501300</v>
      </c>
      <c r="E2491" s="182">
        <v>45170</v>
      </c>
      <c r="F2491" s="184">
        <v>0</v>
      </c>
      <c r="G2491" s="188"/>
      <c r="H2491" s="188"/>
      <c r="I2491" s="184">
        <v>25336.799999999999</v>
      </c>
    </row>
    <row r="2492" spans="1:9">
      <c r="A2492" s="534">
        <v>141</v>
      </c>
      <c r="B2492" s="531" t="s">
        <v>292</v>
      </c>
      <c r="C2492" s="182">
        <v>44652</v>
      </c>
      <c r="D2492" s="183">
        <v>6883800</v>
      </c>
      <c r="E2492" s="182">
        <v>44652</v>
      </c>
      <c r="F2492" s="184">
        <v>0</v>
      </c>
      <c r="G2492" s="188"/>
      <c r="H2492" s="188"/>
      <c r="I2492" s="184">
        <v>23921</v>
      </c>
    </row>
    <row r="2493" spans="1:9">
      <c r="A2493" s="534"/>
      <c r="B2493" s="532"/>
      <c r="C2493" s="182">
        <v>44682</v>
      </c>
      <c r="D2493" s="183">
        <v>6850000</v>
      </c>
      <c r="E2493" s="182">
        <v>44682</v>
      </c>
      <c r="F2493" s="184">
        <v>0</v>
      </c>
      <c r="G2493" s="188"/>
      <c r="H2493" s="188"/>
      <c r="I2493" s="184">
        <v>30668</v>
      </c>
    </row>
    <row r="2494" spans="1:9">
      <c r="A2494" s="534"/>
      <c r="B2494" s="532"/>
      <c r="C2494" s="182">
        <v>44713</v>
      </c>
      <c r="D2494" s="183">
        <v>6759800</v>
      </c>
      <c r="E2494" s="182">
        <v>44713</v>
      </c>
      <c r="F2494" s="184">
        <v>0</v>
      </c>
      <c r="G2494" s="188"/>
      <c r="H2494" s="188"/>
      <c r="I2494" s="184">
        <v>28209</v>
      </c>
    </row>
    <row r="2495" spans="1:9">
      <c r="A2495" s="534"/>
      <c r="B2495" s="532"/>
      <c r="C2495" s="182">
        <v>44743</v>
      </c>
      <c r="D2495" s="183">
        <v>6951200</v>
      </c>
      <c r="E2495" s="182">
        <v>44743</v>
      </c>
      <c r="F2495" s="184">
        <v>0</v>
      </c>
      <c r="G2495" s="188"/>
      <c r="H2495" s="188"/>
      <c r="I2495" s="184">
        <v>32710</v>
      </c>
    </row>
    <row r="2496" spans="1:9">
      <c r="A2496" s="534"/>
      <c r="B2496" s="532"/>
      <c r="C2496" s="182">
        <v>44774</v>
      </c>
      <c r="D2496" s="183">
        <v>7254800</v>
      </c>
      <c r="E2496" s="182">
        <v>44774</v>
      </c>
      <c r="F2496" s="184">
        <v>0</v>
      </c>
      <c r="G2496" s="188"/>
      <c r="H2496" s="188"/>
      <c r="I2496" s="184">
        <v>41335</v>
      </c>
    </row>
    <row r="2497" spans="1:9">
      <c r="A2497" s="534"/>
      <c r="B2497" s="532"/>
      <c r="C2497" s="182">
        <v>44805</v>
      </c>
      <c r="D2497" s="183">
        <v>7235400</v>
      </c>
      <c r="E2497" s="182">
        <v>44805</v>
      </c>
      <c r="F2497" s="184">
        <v>0</v>
      </c>
      <c r="G2497" s="188"/>
      <c r="H2497" s="188"/>
      <c r="I2497" s="184">
        <v>86545</v>
      </c>
    </row>
    <row r="2498" spans="1:9">
      <c r="A2498" s="534"/>
      <c r="B2498" s="532"/>
      <c r="C2498" s="182">
        <v>44835</v>
      </c>
      <c r="D2498" s="183">
        <v>7583400</v>
      </c>
      <c r="E2498" s="182">
        <v>44835</v>
      </c>
      <c r="F2498" s="184">
        <v>0</v>
      </c>
      <c r="G2498" s="188"/>
      <c r="H2498" s="188"/>
      <c r="I2498" s="184">
        <v>80702</v>
      </c>
    </row>
    <row r="2499" spans="1:9">
      <c r="A2499" s="534"/>
      <c r="B2499" s="532"/>
      <c r="C2499" s="182">
        <v>44866</v>
      </c>
      <c r="D2499" s="183">
        <v>6673400</v>
      </c>
      <c r="E2499" s="182">
        <v>44866</v>
      </c>
      <c r="F2499" s="184">
        <v>0</v>
      </c>
      <c r="G2499" s="188"/>
      <c r="H2499" s="188"/>
      <c r="I2499" s="184">
        <v>55779.57</v>
      </c>
    </row>
    <row r="2500" spans="1:9">
      <c r="A2500" s="534"/>
      <c r="B2500" s="532"/>
      <c r="C2500" s="182">
        <v>44896</v>
      </c>
      <c r="D2500" s="183">
        <v>7145200</v>
      </c>
      <c r="E2500" s="182">
        <v>44896</v>
      </c>
      <c r="F2500" s="184">
        <v>0</v>
      </c>
      <c r="G2500" s="188"/>
      <c r="H2500" s="188"/>
      <c r="I2500" s="184">
        <v>69698.97</v>
      </c>
    </row>
    <row r="2501" spans="1:9">
      <c r="A2501" s="534"/>
      <c r="B2501" s="532"/>
      <c r="C2501" s="182">
        <v>44927</v>
      </c>
      <c r="D2501" s="183">
        <v>6500000</v>
      </c>
      <c r="E2501" s="182">
        <v>44927</v>
      </c>
      <c r="F2501" s="184">
        <v>0</v>
      </c>
      <c r="G2501" s="188"/>
      <c r="H2501" s="188"/>
      <c r="I2501" s="184">
        <v>46670</v>
      </c>
    </row>
    <row r="2502" spans="1:9">
      <c r="A2502" s="534"/>
      <c r="B2502" s="532"/>
      <c r="C2502" s="182">
        <v>44958</v>
      </c>
      <c r="D2502" s="183">
        <v>5843600</v>
      </c>
      <c r="E2502" s="182">
        <v>44958</v>
      </c>
      <c r="F2502" s="184">
        <v>0</v>
      </c>
      <c r="G2502" s="188"/>
      <c r="H2502" s="188"/>
      <c r="I2502" s="184">
        <v>49193</v>
      </c>
    </row>
    <row r="2503" spans="1:9">
      <c r="A2503" s="534"/>
      <c r="B2503" s="532"/>
      <c r="C2503" s="182">
        <v>44986</v>
      </c>
      <c r="D2503" s="183">
        <v>6723200</v>
      </c>
      <c r="E2503" s="182">
        <v>44986</v>
      </c>
      <c r="F2503" s="184">
        <v>0</v>
      </c>
      <c r="G2503" s="188"/>
      <c r="H2503" s="188"/>
      <c r="I2503" s="184">
        <v>42252</v>
      </c>
    </row>
    <row r="2504" spans="1:9">
      <c r="A2504" s="534"/>
      <c r="B2504" s="532"/>
      <c r="C2504" s="182">
        <v>45017</v>
      </c>
      <c r="D2504" s="183">
        <v>6872000</v>
      </c>
      <c r="E2504" s="182">
        <v>45017</v>
      </c>
      <c r="F2504" s="184">
        <v>0</v>
      </c>
      <c r="G2504" s="188"/>
      <c r="H2504" s="188"/>
      <c r="I2504" s="184">
        <v>66419</v>
      </c>
    </row>
    <row r="2505" spans="1:9">
      <c r="A2505" s="534"/>
      <c r="B2505" s="532"/>
      <c r="C2505" s="182">
        <v>45047</v>
      </c>
      <c r="D2505" s="183">
        <v>7545000</v>
      </c>
      <c r="E2505" s="182">
        <v>45047</v>
      </c>
      <c r="F2505" s="184">
        <v>0</v>
      </c>
      <c r="G2505" s="188"/>
      <c r="H2505" s="188"/>
      <c r="I2505" s="184">
        <v>70369.2</v>
      </c>
    </row>
    <row r="2506" spans="1:9">
      <c r="A2506" s="534"/>
      <c r="B2506" s="532"/>
      <c r="C2506" s="182">
        <v>45078</v>
      </c>
      <c r="D2506" s="183">
        <v>6172800</v>
      </c>
      <c r="E2506" s="182">
        <v>45078</v>
      </c>
      <c r="F2506" s="184">
        <v>0</v>
      </c>
      <c r="G2506" s="188"/>
      <c r="H2506" s="188"/>
      <c r="I2506" s="184">
        <v>66872.52</v>
      </c>
    </row>
    <row r="2507" spans="1:9">
      <c r="A2507" s="534"/>
      <c r="B2507" s="532"/>
      <c r="C2507" s="182">
        <v>45108</v>
      </c>
      <c r="D2507" s="183">
        <v>6951200</v>
      </c>
      <c r="E2507" s="182">
        <v>45108</v>
      </c>
      <c r="F2507" s="184">
        <v>0</v>
      </c>
      <c r="G2507" s="188"/>
      <c r="H2507" s="188"/>
      <c r="I2507" s="184">
        <v>75387.509999999995</v>
      </c>
    </row>
    <row r="2508" spans="1:9">
      <c r="A2508" s="534"/>
      <c r="B2508" s="532"/>
      <c r="C2508" s="182">
        <v>45139</v>
      </c>
      <c r="D2508" s="183">
        <v>6872000</v>
      </c>
      <c r="E2508" s="182">
        <v>45139</v>
      </c>
      <c r="F2508" s="184">
        <v>0</v>
      </c>
      <c r="G2508" s="188"/>
      <c r="H2508" s="188"/>
      <c r="I2508" s="184">
        <v>75594.42</v>
      </c>
    </row>
    <row r="2509" spans="1:9">
      <c r="A2509" s="534"/>
      <c r="B2509" s="533"/>
      <c r="C2509" s="182">
        <v>45170</v>
      </c>
      <c r="D2509" s="183">
        <v>7267400</v>
      </c>
      <c r="E2509" s="182">
        <v>45170</v>
      </c>
      <c r="F2509" s="184">
        <v>0</v>
      </c>
      <c r="G2509" s="188"/>
      <c r="H2509" s="188"/>
      <c r="I2509" s="184">
        <v>70330.59</v>
      </c>
    </row>
    <row r="2510" spans="1:9">
      <c r="A2510" s="534">
        <v>142</v>
      </c>
      <c r="B2510" s="531" t="s">
        <v>291</v>
      </c>
      <c r="C2510" s="182">
        <v>44652</v>
      </c>
      <c r="D2510" s="183">
        <v>7414937.6000000006</v>
      </c>
      <c r="E2510" s="182">
        <v>44652</v>
      </c>
      <c r="F2510" s="184">
        <v>3471062.3999999994</v>
      </c>
      <c r="G2510" s="188"/>
      <c r="H2510" s="188"/>
      <c r="I2510" s="184">
        <v>259760</v>
      </c>
    </row>
    <row r="2511" spans="1:9">
      <c r="A2511" s="534"/>
      <c r="B2511" s="532"/>
      <c r="C2511" s="182">
        <v>44682</v>
      </c>
      <c r="D2511" s="183">
        <v>7836807.6000000006</v>
      </c>
      <c r="E2511" s="182">
        <v>44682</v>
      </c>
      <c r="F2511" s="184">
        <v>3564392.3999999994</v>
      </c>
      <c r="G2511" s="188"/>
      <c r="H2511" s="188"/>
      <c r="I2511" s="184">
        <v>233160</v>
      </c>
    </row>
    <row r="2512" spans="1:9">
      <c r="A2512" s="534"/>
      <c r="B2512" s="532"/>
      <c r="C2512" s="182">
        <v>44713</v>
      </c>
      <c r="D2512" s="183">
        <v>7626434.6000000006</v>
      </c>
      <c r="E2512" s="182">
        <v>44713</v>
      </c>
      <c r="F2512" s="184">
        <v>3472565.3999999994</v>
      </c>
      <c r="G2512" s="188"/>
      <c r="H2512" s="188"/>
      <c r="I2512" s="184">
        <v>136370</v>
      </c>
    </row>
    <row r="2513" spans="1:9">
      <c r="A2513" s="534"/>
      <c r="B2513" s="532"/>
      <c r="C2513" s="182">
        <v>44743</v>
      </c>
      <c r="D2513" s="183">
        <v>7956114.3999999994</v>
      </c>
      <c r="E2513" s="182">
        <v>44743</v>
      </c>
      <c r="F2513" s="184">
        <v>4562985.6000000006</v>
      </c>
      <c r="G2513" s="188"/>
      <c r="H2513" s="188"/>
      <c r="I2513" s="184">
        <v>91669.2</v>
      </c>
    </row>
    <row r="2514" spans="1:9">
      <c r="A2514" s="534"/>
      <c r="B2514" s="532"/>
      <c r="C2514" s="182">
        <v>44774</v>
      </c>
      <c r="D2514" s="183">
        <v>8005831.1999999993</v>
      </c>
      <c r="E2514" s="182">
        <v>44774</v>
      </c>
      <c r="F2514" s="184">
        <v>3719368.8000000003</v>
      </c>
      <c r="G2514" s="188"/>
      <c r="H2514" s="188"/>
      <c r="I2514" s="184">
        <v>110998.8</v>
      </c>
    </row>
    <row r="2515" spans="1:9">
      <c r="A2515" s="534"/>
      <c r="B2515" s="532"/>
      <c r="C2515" s="182">
        <v>44805</v>
      </c>
      <c r="D2515" s="183">
        <v>7488111.6999999993</v>
      </c>
      <c r="E2515" s="182">
        <v>44805</v>
      </c>
      <c r="F2515" s="184">
        <v>3406488.3000000003</v>
      </c>
      <c r="G2515" s="188"/>
      <c r="H2515" s="188"/>
      <c r="I2515" s="184">
        <v>123571.8</v>
      </c>
    </row>
    <row r="2516" spans="1:9">
      <c r="A2516" s="534"/>
      <c r="B2516" s="532"/>
      <c r="C2516" s="182">
        <v>44835</v>
      </c>
      <c r="D2516" s="183">
        <v>7309424.3000000007</v>
      </c>
      <c r="E2516" s="182">
        <v>44835</v>
      </c>
      <c r="F2516" s="184">
        <v>3252575.6999999997</v>
      </c>
      <c r="G2516" s="188"/>
      <c r="H2516" s="188"/>
      <c r="I2516" s="184">
        <v>101277</v>
      </c>
    </row>
    <row r="2517" spans="1:9">
      <c r="A2517" s="534"/>
      <c r="B2517" s="532"/>
      <c r="C2517" s="182">
        <v>44866</v>
      </c>
      <c r="D2517" s="183">
        <v>7048647.1000000006</v>
      </c>
      <c r="E2517" s="182">
        <v>44866</v>
      </c>
      <c r="F2517" s="184">
        <v>3154752.8999999994</v>
      </c>
      <c r="G2517" s="188"/>
      <c r="H2517" s="188"/>
      <c r="I2517" s="184">
        <v>110434.5</v>
      </c>
    </row>
    <row r="2518" spans="1:9">
      <c r="A2518" s="534"/>
      <c r="B2518" s="532"/>
      <c r="C2518" s="182">
        <v>44896</v>
      </c>
      <c r="D2518" s="183">
        <v>7451858</v>
      </c>
      <c r="E2518" s="182">
        <v>44896</v>
      </c>
      <c r="F2518" s="184">
        <v>3197142</v>
      </c>
      <c r="G2518" s="188"/>
      <c r="H2518" s="188"/>
      <c r="I2518" s="184">
        <v>81140.5</v>
      </c>
    </row>
    <row r="2519" spans="1:9">
      <c r="A2519" s="534"/>
      <c r="B2519" s="532"/>
      <c r="C2519" s="182">
        <v>44927</v>
      </c>
      <c r="D2519" s="183">
        <v>8013479.6999999993</v>
      </c>
      <c r="E2519" s="182">
        <v>44927</v>
      </c>
      <c r="F2519" s="184">
        <v>3454620.3000000003</v>
      </c>
      <c r="G2519" s="188"/>
      <c r="H2519" s="188"/>
      <c r="I2519" s="184">
        <v>18400</v>
      </c>
    </row>
    <row r="2520" spans="1:9">
      <c r="A2520" s="534"/>
      <c r="B2520" s="532"/>
      <c r="C2520" s="182">
        <v>44958</v>
      </c>
      <c r="D2520" s="183">
        <v>7521796.1000000006</v>
      </c>
      <c r="E2520" s="182">
        <v>44958</v>
      </c>
      <c r="F2520" s="184">
        <v>3566403.8999999994</v>
      </c>
      <c r="G2520" s="188"/>
      <c r="H2520" s="188"/>
      <c r="I2520" s="184">
        <v>104791.5</v>
      </c>
    </row>
    <row r="2521" spans="1:9">
      <c r="A2521" s="534"/>
      <c r="B2521" s="532"/>
      <c r="C2521" s="182">
        <v>44986</v>
      </c>
      <c r="D2521" s="183">
        <v>8707096.4000000004</v>
      </c>
      <c r="E2521" s="182">
        <v>44986</v>
      </c>
      <c r="F2521" s="184">
        <v>4003203.6</v>
      </c>
      <c r="G2521" s="188"/>
      <c r="H2521" s="188"/>
      <c r="I2521" s="184">
        <v>87723.9</v>
      </c>
    </row>
    <row r="2522" spans="1:9">
      <c r="A2522" s="534"/>
      <c r="B2522" s="532"/>
      <c r="C2522" s="182">
        <v>45017</v>
      </c>
      <c r="D2522" s="183">
        <v>7636761.6000000006</v>
      </c>
      <c r="E2522" s="182">
        <v>45017</v>
      </c>
      <c r="F2522" s="184">
        <v>4422038.3999999994</v>
      </c>
      <c r="G2522" s="188"/>
      <c r="H2522" s="188"/>
      <c r="I2522" s="184">
        <v>166700</v>
      </c>
    </row>
    <row r="2523" spans="1:9">
      <c r="A2523" s="534"/>
      <c r="B2523" s="532"/>
      <c r="C2523" s="182">
        <v>45047</v>
      </c>
      <c r="D2523" s="183">
        <v>8099732.8999999994</v>
      </c>
      <c r="E2523" s="182">
        <v>45047</v>
      </c>
      <c r="F2523" s="184">
        <v>4741667.1000000006</v>
      </c>
      <c r="G2523" s="188"/>
      <c r="H2523" s="188"/>
      <c r="I2523" s="184">
        <v>231130</v>
      </c>
    </row>
    <row r="2524" spans="1:9">
      <c r="A2524" s="534"/>
      <c r="B2524" s="532"/>
      <c r="C2524" s="182">
        <v>45078</v>
      </c>
      <c r="D2524" s="183">
        <v>7599739.7000000002</v>
      </c>
      <c r="E2524" s="182">
        <v>45078</v>
      </c>
      <c r="F2524" s="184">
        <v>4507260.3</v>
      </c>
      <c r="G2524" s="188"/>
      <c r="H2524" s="188"/>
      <c r="I2524" s="184">
        <v>213404.4</v>
      </c>
    </row>
    <row r="2525" spans="1:9">
      <c r="A2525" s="534"/>
      <c r="B2525" s="532"/>
      <c r="C2525" s="182">
        <v>45108</v>
      </c>
      <c r="D2525" s="183">
        <v>7956114.3999999994</v>
      </c>
      <c r="E2525" s="182">
        <v>45108</v>
      </c>
      <c r="F2525" s="184">
        <v>4562985.6000000006</v>
      </c>
      <c r="G2525" s="188"/>
      <c r="H2525" s="188"/>
      <c r="I2525" s="184">
        <v>148520</v>
      </c>
    </row>
    <row r="2526" spans="1:9">
      <c r="A2526" s="534"/>
      <c r="B2526" s="532"/>
      <c r="C2526" s="182">
        <v>45139</v>
      </c>
      <c r="D2526" s="183">
        <v>7636761.6000000006</v>
      </c>
      <c r="E2526" s="182">
        <v>45139</v>
      </c>
      <c r="F2526" s="184">
        <v>4422038.3999999994</v>
      </c>
      <c r="G2526" s="188"/>
      <c r="H2526" s="188"/>
      <c r="I2526" s="184">
        <v>126180</v>
      </c>
    </row>
    <row r="2527" spans="1:9">
      <c r="A2527" s="534"/>
      <c r="B2527" s="533"/>
      <c r="C2527" s="182">
        <v>45170</v>
      </c>
      <c r="D2527" s="183">
        <v>7776979.2000000002</v>
      </c>
      <c r="E2527" s="182">
        <v>45170</v>
      </c>
      <c r="F2527" s="184">
        <v>4523320.8</v>
      </c>
      <c r="G2527" s="188"/>
      <c r="H2527" s="188"/>
      <c r="I2527" s="184">
        <v>65718.8</v>
      </c>
    </row>
    <row r="2528" spans="1:9">
      <c r="A2528" s="534">
        <v>143</v>
      </c>
      <c r="B2528" s="531" t="s">
        <v>290</v>
      </c>
      <c r="C2528" s="182">
        <v>44652</v>
      </c>
      <c r="D2528" s="183">
        <v>4396770.2</v>
      </c>
      <c r="E2528" s="182">
        <v>44652</v>
      </c>
      <c r="F2528" s="184">
        <v>1971289.8</v>
      </c>
      <c r="G2528" s="188"/>
      <c r="H2528" s="188"/>
      <c r="I2528" s="184">
        <v>163503.20000000001</v>
      </c>
    </row>
    <row r="2529" spans="1:9">
      <c r="A2529" s="534"/>
      <c r="B2529" s="532"/>
      <c r="C2529" s="182">
        <v>44682</v>
      </c>
      <c r="D2529" s="183">
        <v>4138250.8000000003</v>
      </c>
      <c r="E2529" s="182">
        <v>44682</v>
      </c>
      <c r="F2529" s="184">
        <v>1874059.1999999997</v>
      </c>
      <c r="G2529" s="188"/>
      <c r="H2529" s="188"/>
      <c r="I2529" s="184">
        <v>154482.20000000001</v>
      </c>
    </row>
    <row r="2530" spans="1:9">
      <c r="A2530" s="534"/>
      <c r="B2530" s="532"/>
      <c r="C2530" s="182">
        <v>44713</v>
      </c>
      <c r="D2530" s="183">
        <v>3438513.7</v>
      </c>
      <c r="E2530" s="182">
        <v>44713</v>
      </c>
      <c r="F2530" s="184">
        <v>1459176.3</v>
      </c>
      <c r="G2530" s="188"/>
      <c r="H2530" s="188"/>
      <c r="I2530" s="184">
        <v>181545.2</v>
      </c>
    </row>
    <row r="2531" spans="1:9">
      <c r="A2531" s="534"/>
      <c r="B2531" s="532"/>
      <c r="C2531" s="182">
        <v>44743</v>
      </c>
      <c r="D2531" s="183">
        <v>747595.39999999991</v>
      </c>
      <c r="E2531" s="182">
        <v>44743</v>
      </c>
      <c r="F2531" s="184">
        <v>433254.60000000003</v>
      </c>
      <c r="G2531" s="188"/>
      <c r="H2531" s="188"/>
      <c r="I2531" s="184">
        <v>125783</v>
      </c>
    </row>
    <row r="2532" spans="1:9">
      <c r="A2532" s="534"/>
      <c r="B2532" s="532"/>
      <c r="C2532" s="182">
        <v>44774</v>
      </c>
      <c r="D2532" s="183">
        <v>817453</v>
      </c>
      <c r="E2532" s="182">
        <v>44774</v>
      </c>
      <c r="F2532" s="184">
        <v>394857</v>
      </c>
      <c r="G2532" s="188"/>
      <c r="H2532" s="188"/>
      <c r="I2532" s="184">
        <v>171000.2</v>
      </c>
    </row>
    <row r="2533" spans="1:9">
      <c r="A2533" s="534"/>
      <c r="B2533" s="532"/>
      <c r="C2533" s="182">
        <v>44805</v>
      </c>
      <c r="D2533" s="183">
        <v>297925.40000000002</v>
      </c>
      <c r="E2533" s="182">
        <v>44805</v>
      </c>
      <c r="F2533" s="184">
        <v>61374.599999999991</v>
      </c>
      <c r="G2533" s="188"/>
      <c r="H2533" s="188"/>
      <c r="I2533" s="184">
        <v>228055.8</v>
      </c>
    </row>
    <row r="2534" spans="1:9">
      <c r="A2534" s="534"/>
      <c r="B2534" s="532"/>
      <c r="C2534" s="182">
        <v>44835</v>
      </c>
      <c r="D2534" s="183">
        <v>1244280.5</v>
      </c>
      <c r="E2534" s="182">
        <v>44835</v>
      </c>
      <c r="F2534" s="184">
        <v>541939.5</v>
      </c>
      <c r="G2534" s="188"/>
      <c r="H2534" s="188"/>
      <c r="I2534" s="184">
        <v>118589.8</v>
      </c>
    </row>
    <row r="2535" spans="1:9">
      <c r="A2535" s="534"/>
      <c r="B2535" s="532"/>
      <c r="C2535" s="182">
        <v>44866</v>
      </c>
      <c r="D2535" s="183">
        <v>1837451.6</v>
      </c>
      <c r="E2535" s="182">
        <v>44866</v>
      </c>
      <c r="F2535" s="184">
        <v>706298.4</v>
      </c>
      <c r="G2535" s="188"/>
      <c r="H2535" s="188"/>
      <c r="I2535" s="184">
        <v>157182.20000000001</v>
      </c>
    </row>
    <row r="2536" spans="1:9">
      <c r="A2536" s="534"/>
      <c r="B2536" s="532"/>
      <c r="C2536" s="182">
        <v>44896</v>
      </c>
      <c r="D2536" s="183">
        <v>716977.89999999991</v>
      </c>
      <c r="E2536" s="182">
        <v>44896</v>
      </c>
      <c r="F2536" s="184">
        <v>325952.10000000003</v>
      </c>
      <c r="G2536" s="188"/>
      <c r="H2536" s="188"/>
      <c r="I2536" s="184">
        <v>54764.4</v>
      </c>
    </row>
    <row r="2537" spans="1:9">
      <c r="A2537" s="534"/>
      <c r="B2537" s="532"/>
      <c r="C2537" s="182">
        <v>44927</v>
      </c>
      <c r="D2537" s="183">
        <v>249477.80000000002</v>
      </c>
      <c r="E2537" s="182">
        <v>44927</v>
      </c>
      <c r="F2537" s="184">
        <v>134962.19999999998</v>
      </c>
      <c r="G2537" s="188"/>
      <c r="H2537" s="188"/>
      <c r="I2537" s="184"/>
    </row>
    <row r="2538" spans="1:9">
      <c r="A2538" s="534"/>
      <c r="B2538" s="532"/>
      <c r="C2538" s="182">
        <v>44958</v>
      </c>
      <c r="D2538" s="183">
        <v>1087110.1000000001</v>
      </c>
      <c r="E2538" s="182">
        <v>44958</v>
      </c>
      <c r="F2538" s="184">
        <v>427959.89999999997</v>
      </c>
      <c r="G2538" s="188"/>
      <c r="H2538" s="188"/>
      <c r="I2538" s="184">
        <v>128899.2</v>
      </c>
    </row>
    <row r="2539" spans="1:9">
      <c r="A2539" s="534"/>
      <c r="B2539" s="532"/>
      <c r="C2539" s="182">
        <v>44986</v>
      </c>
      <c r="D2539" s="183">
        <v>3721796.0999999996</v>
      </c>
      <c r="E2539" s="182">
        <v>44986</v>
      </c>
      <c r="F2539" s="184">
        <v>1469943.9000000001</v>
      </c>
      <c r="G2539" s="188"/>
      <c r="H2539" s="188"/>
      <c r="I2539" s="184">
        <v>180182.39999999999</v>
      </c>
    </row>
    <row r="2540" spans="1:9">
      <c r="A2540" s="534"/>
      <c r="B2540" s="532"/>
      <c r="C2540" s="182">
        <v>45017</v>
      </c>
      <c r="D2540" s="183">
        <v>5350368.8000000007</v>
      </c>
      <c r="E2540" s="182">
        <v>45017</v>
      </c>
      <c r="F2540" s="184">
        <v>2843251.1999999997</v>
      </c>
      <c r="G2540" s="188"/>
      <c r="H2540" s="188"/>
      <c r="I2540" s="184">
        <v>202924.79999999999</v>
      </c>
    </row>
    <row r="2541" spans="1:9">
      <c r="A2541" s="534"/>
      <c r="B2541" s="532"/>
      <c r="C2541" s="182">
        <v>45047</v>
      </c>
      <c r="D2541" s="183">
        <v>2509806.3000000003</v>
      </c>
      <c r="E2541" s="182">
        <v>45047</v>
      </c>
      <c r="F2541" s="184">
        <v>1191143.6999999997</v>
      </c>
      <c r="G2541" s="188"/>
      <c r="H2541" s="188"/>
      <c r="I2541" s="184">
        <v>207302.39999999999</v>
      </c>
    </row>
    <row r="2542" spans="1:9">
      <c r="A2542" s="534"/>
      <c r="B2542" s="532"/>
      <c r="C2542" s="182">
        <v>45078</v>
      </c>
      <c r="D2542" s="183">
        <v>2995720</v>
      </c>
      <c r="E2542" s="182">
        <v>45078</v>
      </c>
      <c r="F2542" s="184">
        <v>1647180</v>
      </c>
      <c r="G2542" s="188"/>
      <c r="H2542" s="188"/>
      <c r="I2542" s="184">
        <v>173404.79999999999</v>
      </c>
    </row>
    <row r="2543" spans="1:9">
      <c r="A2543" s="534"/>
      <c r="B2543" s="532"/>
      <c r="C2543" s="182">
        <v>45108</v>
      </c>
      <c r="D2543" s="183">
        <v>747595.39999999991</v>
      </c>
      <c r="E2543" s="182">
        <v>45108</v>
      </c>
      <c r="F2543" s="184">
        <v>433254.60000000003</v>
      </c>
      <c r="G2543" s="188"/>
      <c r="H2543" s="188"/>
      <c r="I2543" s="184">
        <v>134532.79999999999</v>
      </c>
    </row>
    <row r="2544" spans="1:9">
      <c r="A2544" s="534"/>
      <c r="B2544" s="532"/>
      <c r="C2544" s="182">
        <v>45139</v>
      </c>
      <c r="D2544" s="183">
        <v>5350368.8000000007</v>
      </c>
      <c r="E2544" s="182">
        <v>45139</v>
      </c>
      <c r="F2544" s="184">
        <v>2843251.1999999997</v>
      </c>
      <c r="G2544" s="188"/>
      <c r="H2544" s="188"/>
      <c r="I2544" s="184">
        <v>175993.2</v>
      </c>
    </row>
    <row r="2545" spans="1:9">
      <c r="A2545" s="534"/>
      <c r="B2545" s="533"/>
      <c r="C2545" s="182">
        <v>45170</v>
      </c>
      <c r="D2545" s="183">
        <v>1290791</v>
      </c>
      <c r="E2545" s="182">
        <v>45170</v>
      </c>
      <c r="F2545" s="184">
        <v>833589</v>
      </c>
      <c r="G2545" s="188"/>
      <c r="H2545" s="188"/>
      <c r="I2545" s="184">
        <v>68046.600000000006</v>
      </c>
    </row>
    <row r="2546" spans="1:9">
      <c r="A2546" s="534">
        <v>144</v>
      </c>
      <c r="B2546" s="531" t="s">
        <v>289</v>
      </c>
      <c r="C2546" s="182">
        <v>44652</v>
      </c>
      <c r="D2546" s="183">
        <v>3973959.5999999996</v>
      </c>
      <c r="E2546" s="182">
        <v>44652</v>
      </c>
      <c r="F2546" s="184">
        <v>1696640.4000000001</v>
      </c>
      <c r="G2546" s="188"/>
      <c r="H2546" s="188"/>
      <c r="I2546" s="184">
        <v>573439.75</v>
      </c>
    </row>
    <row r="2547" spans="1:9">
      <c r="A2547" s="534"/>
      <c r="B2547" s="532"/>
      <c r="C2547" s="182">
        <v>44682</v>
      </c>
      <c r="D2547" s="183">
        <v>5290175.5999999996</v>
      </c>
      <c r="E2547" s="182">
        <v>44682</v>
      </c>
      <c r="F2547" s="184">
        <v>2348924.4</v>
      </c>
      <c r="G2547" s="188"/>
      <c r="H2547" s="188"/>
      <c r="I2547" s="184">
        <v>441404.32</v>
      </c>
    </row>
    <row r="2548" spans="1:9">
      <c r="A2548" s="534"/>
      <c r="B2548" s="532"/>
      <c r="C2548" s="182">
        <v>44713</v>
      </c>
      <c r="D2548" s="183">
        <v>5338426</v>
      </c>
      <c r="E2548" s="182">
        <v>44713</v>
      </c>
      <c r="F2548" s="184">
        <v>2405574</v>
      </c>
      <c r="G2548" s="188"/>
      <c r="H2548" s="188"/>
      <c r="I2548" s="184">
        <v>299477.8</v>
      </c>
    </row>
    <row r="2549" spans="1:9">
      <c r="A2549" s="534"/>
      <c r="B2549" s="532"/>
      <c r="C2549" s="182">
        <v>44743</v>
      </c>
      <c r="D2549" s="183">
        <v>5149219.1999999993</v>
      </c>
      <c r="E2549" s="182">
        <v>44743</v>
      </c>
      <c r="F2549" s="184">
        <v>3058480.8000000003</v>
      </c>
      <c r="G2549" s="188"/>
      <c r="H2549" s="188"/>
      <c r="I2549" s="184">
        <v>428417.55</v>
      </c>
    </row>
    <row r="2550" spans="1:9">
      <c r="A2550" s="534"/>
      <c r="B2550" s="532"/>
      <c r="C2550" s="182">
        <v>44774</v>
      </c>
      <c r="D2550" s="183">
        <v>4602241</v>
      </c>
      <c r="E2550" s="182">
        <v>44774</v>
      </c>
      <c r="F2550" s="184">
        <v>2174859</v>
      </c>
      <c r="G2550" s="188"/>
      <c r="H2550" s="188"/>
      <c r="I2550" s="184">
        <v>433471.5</v>
      </c>
    </row>
    <row r="2551" spans="1:9">
      <c r="A2551" s="534"/>
      <c r="B2551" s="532"/>
      <c r="C2551" s="182">
        <v>44805</v>
      </c>
      <c r="D2551" s="183">
        <v>3242907.7</v>
      </c>
      <c r="E2551" s="182">
        <v>44805</v>
      </c>
      <c r="F2551" s="184">
        <v>1463892.3</v>
      </c>
      <c r="G2551" s="188"/>
      <c r="H2551" s="188"/>
      <c r="I2551" s="184">
        <v>435382.2</v>
      </c>
    </row>
    <row r="2552" spans="1:9">
      <c r="A2552" s="534"/>
      <c r="B2552" s="532"/>
      <c r="C2552" s="182">
        <v>44835</v>
      </c>
      <c r="D2552" s="183">
        <v>2922636</v>
      </c>
      <c r="E2552" s="182">
        <v>44835</v>
      </c>
      <c r="F2552" s="184">
        <v>1450764</v>
      </c>
      <c r="G2552" s="188"/>
      <c r="H2552" s="188"/>
      <c r="I2552" s="184">
        <v>435263.4</v>
      </c>
    </row>
    <row r="2553" spans="1:9">
      <c r="A2553" s="534"/>
      <c r="B2553" s="532"/>
      <c r="C2553" s="182">
        <v>44866</v>
      </c>
      <c r="D2553" s="183">
        <v>3544420.5999999996</v>
      </c>
      <c r="E2553" s="182">
        <v>44866</v>
      </c>
      <c r="F2553" s="184">
        <v>1779179.4000000001</v>
      </c>
      <c r="G2553" s="188"/>
      <c r="H2553" s="188"/>
      <c r="I2553" s="184">
        <v>419071.95</v>
      </c>
    </row>
    <row r="2554" spans="1:9">
      <c r="A2554" s="534"/>
      <c r="B2554" s="532"/>
      <c r="C2554" s="182">
        <v>44896</v>
      </c>
      <c r="D2554" s="183">
        <v>3610371.7</v>
      </c>
      <c r="E2554" s="182">
        <v>44896</v>
      </c>
      <c r="F2554" s="184">
        <v>1685328.3</v>
      </c>
      <c r="G2554" s="188"/>
      <c r="H2554" s="188"/>
      <c r="I2554" s="184">
        <v>546065</v>
      </c>
    </row>
    <row r="2555" spans="1:9">
      <c r="A2555" s="534"/>
      <c r="B2555" s="532"/>
      <c r="C2555" s="182">
        <v>44927</v>
      </c>
      <c r="D2555" s="183">
        <v>4067063.5</v>
      </c>
      <c r="E2555" s="182">
        <v>44927</v>
      </c>
      <c r="F2555" s="184">
        <v>1847236.5</v>
      </c>
      <c r="G2555" s="188"/>
      <c r="H2555" s="188"/>
      <c r="I2555" s="184">
        <v>483011.1</v>
      </c>
    </row>
    <row r="2556" spans="1:9">
      <c r="A2556" s="534"/>
      <c r="B2556" s="532"/>
      <c r="C2556" s="182">
        <v>44958</v>
      </c>
      <c r="D2556" s="183">
        <v>3389598.3000000003</v>
      </c>
      <c r="E2556" s="182">
        <v>44958</v>
      </c>
      <c r="F2556" s="184">
        <v>1507601.6999999997</v>
      </c>
      <c r="G2556" s="188"/>
      <c r="H2556" s="188"/>
      <c r="I2556" s="184">
        <v>572850</v>
      </c>
    </row>
    <row r="2557" spans="1:9">
      <c r="A2557" s="534"/>
      <c r="B2557" s="532"/>
      <c r="C2557" s="182">
        <v>44986</v>
      </c>
      <c r="D2557" s="183">
        <v>4588543.9000000004</v>
      </c>
      <c r="E2557" s="182">
        <v>44986</v>
      </c>
      <c r="F2557" s="184">
        <v>1992356.1</v>
      </c>
      <c r="G2557" s="188"/>
      <c r="H2557" s="188"/>
      <c r="I2557" s="184">
        <v>445555</v>
      </c>
    </row>
    <row r="2558" spans="1:9">
      <c r="A2558" s="534"/>
      <c r="B2558" s="532"/>
      <c r="C2558" s="182">
        <v>45017</v>
      </c>
      <c r="D2558" s="183">
        <v>4463762.6000000006</v>
      </c>
      <c r="E2558" s="182">
        <v>45017</v>
      </c>
      <c r="F2558" s="184">
        <v>2674337.3999999994</v>
      </c>
      <c r="G2558" s="188"/>
      <c r="H2558" s="188"/>
      <c r="I2558" s="184">
        <v>540875</v>
      </c>
    </row>
    <row r="2559" spans="1:9">
      <c r="A2559" s="534"/>
      <c r="B2559" s="532"/>
      <c r="C2559" s="182">
        <v>45047</v>
      </c>
      <c r="D2559" s="183">
        <v>5235410.6999999993</v>
      </c>
      <c r="E2559" s="182">
        <v>45047</v>
      </c>
      <c r="F2559" s="184">
        <v>3219189.3000000003</v>
      </c>
      <c r="G2559" s="188"/>
      <c r="H2559" s="188"/>
      <c r="I2559" s="184">
        <v>504439.65</v>
      </c>
    </row>
    <row r="2560" spans="1:9">
      <c r="A2560" s="534"/>
      <c r="B2560" s="532"/>
      <c r="C2560" s="182">
        <v>45078</v>
      </c>
      <c r="D2560" s="183">
        <v>3491114.6999999997</v>
      </c>
      <c r="E2560" s="182">
        <v>45078</v>
      </c>
      <c r="F2560" s="184">
        <v>2251185.3000000003</v>
      </c>
      <c r="G2560" s="188"/>
      <c r="H2560" s="188"/>
      <c r="I2560" s="184">
        <v>454315</v>
      </c>
    </row>
    <row r="2561" spans="1:9">
      <c r="A2561" s="534"/>
      <c r="B2561" s="532"/>
      <c r="C2561" s="182">
        <v>45108</v>
      </c>
      <c r="D2561" s="183">
        <v>5149219.1999999993</v>
      </c>
      <c r="E2561" s="182">
        <v>45108</v>
      </c>
      <c r="F2561" s="184">
        <v>3058480.8000000003</v>
      </c>
      <c r="G2561" s="188"/>
      <c r="H2561" s="188"/>
      <c r="I2561" s="184">
        <v>512600</v>
      </c>
    </row>
    <row r="2562" spans="1:9">
      <c r="A2562" s="534"/>
      <c r="B2562" s="532"/>
      <c r="C2562" s="182">
        <v>45139</v>
      </c>
      <c r="D2562" s="183">
        <v>4463762.6000000006</v>
      </c>
      <c r="E2562" s="182">
        <v>45139</v>
      </c>
      <c r="F2562" s="184">
        <v>2674337.3999999994</v>
      </c>
      <c r="G2562" s="188"/>
      <c r="H2562" s="188"/>
      <c r="I2562" s="184">
        <v>473460</v>
      </c>
    </row>
    <row r="2563" spans="1:9">
      <c r="A2563" s="534"/>
      <c r="B2563" s="533"/>
      <c r="C2563" s="182">
        <v>45170</v>
      </c>
      <c r="D2563" s="183">
        <v>2269256.5</v>
      </c>
      <c r="E2563" s="182">
        <v>45170</v>
      </c>
      <c r="F2563" s="184">
        <v>1407343.5</v>
      </c>
      <c r="G2563" s="188"/>
      <c r="H2563" s="188"/>
      <c r="I2563" s="184">
        <v>359890</v>
      </c>
    </row>
    <row r="2564" spans="1:9">
      <c r="A2564" s="534">
        <v>145</v>
      </c>
      <c r="B2564" s="531" t="s">
        <v>286</v>
      </c>
      <c r="C2564" s="182">
        <v>44652</v>
      </c>
      <c r="D2564" s="183">
        <v>50953</v>
      </c>
      <c r="E2564" s="182">
        <v>44652</v>
      </c>
      <c r="F2564" s="184">
        <v>25047</v>
      </c>
      <c r="G2564" s="188"/>
      <c r="H2564" s="188"/>
      <c r="I2564" s="184">
        <v>581961.6</v>
      </c>
    </row>
    <row r="2565" spans="1:9">
      <c r="A2565" s="534"/>
      <c r="B2565" s="532"/>
      <c r="C2565" s="182">
        <v>44682</v>
      </c>
      <c r="D2565" s="183">
        <v>2173506</v>
      </c>
      <c r="E2565" s="182">
        <v>44682</v>
      </c>
      <c r="F2565" s="184">
        <v>910494</v>
      </c>
      <c r="G2565" s="188"/>
      <c r="H2565" s="188"/>
      <c r="I2565" s="184">
        <v>478401</v>
      </c>
    </row>
    <row r="2566" spans="1:9">
      <c r="A2566" s="534"/>
      <c r="B2566" s="532"/>
      <c r="C2566" s="182">
        <v>44713</v>
      </c>
      <c r="D2566" s="183">
        <v>1052843</v>
      </c>
      <c r="E2566" s="182">
        <v>44713</v>
      </c>
      <c r="F2566" s="184">
        <v>437157</v>
      </c>
      <c r="G2566" s="188"/>
      <c r="H2566" s="188"/>
      <c r="I2566" s="184">
        <v>518598</v>
      </c>
    </row>
    <row r="2567" spans="1:9">
      <c r="A2567" s="534"/>
      <c r="B2567" s="532"/>
      <c r="C2567" s="182">
        <v>44743</v>
      </c>
      <c r="D2567" s="183">
        <v>8642557</v>
      </c>
      <c r="E2567" s="182">
        <v>44743</v>
      </c>
      <c r="F2567" s="184">
        <v>5317443</v>
      </c>
      <c r="G2567" s="188"/>
      <c r="H2567" s="188"/>
      <c r="I2567" s="184">
        <v>511971</v>
      </c>
    </row>
    <row r="2568" spans="1:9">
      <c r="A2568" s="534"/>
      <c r="B2568" s="532"/>
      <c r="C2568" s="182">
        <v>44774</v>
      </c>
      <c r="D2568" s="183">
        <v>1766533</v>
      </c>
      <c r="E2568" s="182">
        <v>44774</v>
      </c>
      <c r="F2568" s="184">
        <v>946467</v>
      </c>
      <c r="G2568" s="188"/>
      <c r="H2568" s="188"/>
      <c r="I2568" s="184">
        <v>534647.69999999995</v>
      </c>
    </row>
    <row r="2569" spans="1:9">
      <c r="A2569" s="534"/>
      <c r="B2569" s="532"/>
      <c r="C2569" s="182">
        <v>44805</v>
      </c>
      <c r="D2569" s="183">
        <v>4548391</v>
      </c>
      <c r="E2569" s="182">
        <v>44805</v>
      </c>
      <c r="F2569" s="184">
        <v>2046609</v>
      </c>
      <c r="G2569" s="188"/>
      <c r="H2569" s="188"/>
      <c r="I2569" s="184">
        <v>600603.30000000005</v>
      </c>
    </row>
    <row r="2570" spans="1:9">
      <c r="A2570" s="534"/>
      <c r="B2570" s="532"/>
      <c r="C2570" s="182">
        <v>44835</v>
      </c>
      <c r="D2570" s="183">
        <v>8616102</v>
      </c>
      <c r="E2570" s="182">
        <v>44835</v>
      </c>
      <c r="F2570" s="184">
        <v>3998898</v>
      </c>
      <c r="G2570" s="188"/>
      <c r="H2570" s="188"/>
      <c r="I2570" s="184">
        <v>494583.3</v>
      </c>
    </row>
    <row r="2571" spans="1:9">
      <c r="A2571" s="534"/>
      <c r="B2571" s="532"/>
      <c r="C2571" s="182">
        <v>44866</v>
      </c>
      <c r="D2571" s="183">
        <v>10302705</v>
      </c>
      <c r="E2571" s="182">
        <v>44866</v>
      </c>
      <c r="F2571" s="184">
        <v>4727295</v>
      </c>
      <c r="G2571" s="188"/>
      <c r="H2571" s="188"/>
      <c r="I2571" s="184">
        <v>534898.80000000005</v>
      </c>
    </row>
    <row r="2572" spans="1:9">
      <c r="A2572" s="534"/>
      <c r="B2572" s="532"/>
      <c r="C2572" s="182">
        <v>44896</v>
      </c>
      <c r="D2572" s="183">
        <v>9998863</v>
      </c>
      <c r="E2572" s="182">
        <v>44896</v>
      </c>
      <c r="F2572" s="184">
        <v>4381137</v>
      </c>
      <c r="G2572" s="188"/>
      <c r="H2572" s="188"/>
      <c r="I2572" s="184">
        <v>466292.7</v>
      </c>
    </row>
    <row r="2573" spans="1:9">
      <c r="A2573" s="534"/>
      <c r="B2573" s="532"/>
      <c r="C2573" s="182">
        <v>44927</v>
      </c>
      <c r="D2573" s="183">
        <v>7736817</v>
      </c>
      <c r="E2573" s="182">
        <v>44927</v>
      </c>
      <c r="F2573" s="184">
        <v>3579183</v>
      </c>
      <c r="G2573" s="188"/>
      <c r="H2573" s="188"/>
      <c r="I2573" s="184">
        <v>429598.8</v>
      </c>
    </row>
    <row r="2574" spans="1:9">
      <c r="A2574" s="534"/>
      <c r="B2574" s="532"/>
      <c r="C2574" s="182">
        <v>44958</v>
      </c>
      <c r="D2574" s="183">
        <v>7658930</v>
      </c>
      <c r="E2574" s="182">
        <v>44958</v>
      </c>
      <c r="F2574" s="184">
        <v>3548070</v>
      </c>
      <c r="G2574" s="188"/>
      <c r="H2574" s="188"/>
      <c r="I2574" s="184">
        <v>424804.8</v>
      </c>
    </row>
    <row r="2575" spans="1:9">
      <c r="A2575" s="534"/>
      <c r="B2575" s="532"/>
      <c r="C2575" s="182">
        <v>44986</v>
      </c>
      <c r="D2575" s="183">
        <v>10176069</v>
      </c>
      <c r="E2575" s="182">
        <v>44986</v>
      </c>
      <c r="F2575" s="184">
        <v>4505931</v>
      </c>
      <c r="G2575" s="188"/>
      <c r="H2575" s="188"/>
      <c r="I2575" s="184">
        <v>431919.9</v>
      </c>
    </row>
    <row r="2576" spans="1:9">
      <c r="A2576" s="534"/>
      <c r="B2576" s="532"/>
      <c r="C2576" s="182">
        <v>45017</v>
      </c>
      <c r="D2576" s="183">
        <v>9059398</v>
      </c>
      <c r="E2576" s="182">
        <v>45017</v>
      </c>
      <c r="F2576" s="184">
        <v>5671602</v>
      </c>
      <c r="G2576" s="188"/>
      <c r="H2576" s="188"/>
      <c r="I2576" s="184">
        <v>562681.19999999995</v>
      </c>
    </row>
    <row r="2577" spans="1:9">
      <c r="A2577" s="534"/>
      <c r="B2577" s="532"/>
      <c r="C2577" s="182">
        <v>45047</v>
      </c>
      <c r="D2577" s="183">
        <v>8033525</v>
      </c>
      <c r="E2577" s="182">
        <v>45047</v>
      </c>
      <c r="F2577" s="184">
        <v>5051475</v>
      </c>
      <c r="G2577" s="188"/>
      <c r="H2577" s="188"/>
      <c r="I2577" s="184">
        <v>637339.19999999995</v>
      </c>
    </row>
    <row r="2578" spans="1:9">
      <c r="A2578" s="534"/>
      <c r="B2578" s="532"/>
      <c r="C2578" s="182">
        <v>45078</v>
      </c>
      <c r="D2578" s="183">
        <v>8517731</v>
      </c>
      <c r="E2578" s="182">
        <v>45078</v>
      </c>
      <c r="F2578" s="184">
        <v>5338269</v>
      </c>
      <c r="G2578" s="188"/>
      <c r="H2578" s="188"/>
      <c r="I2578" s="184">
        <v>651084</v>
      </c>
    </row>
    <row r="2579" spans="1:9">
      <c r="A2579" s="534"/>
      <c r="B2579" s="532"/>
      <c r="C2579" s="182">
        <v>45108</v>
      </c>
      <c r="D2579" s="183">
        <v>8642557</v>
      </c>
      <c r="E2579" s="182">
        <v>45108</v>
      </c>
      <c r="F2579" s="184">
        <v>5317443</v>
      </c>
      <c r="G2579" s="188"/>
      <c r="H2579" s="188"/>
      <c r="I2579" s="184">
        <v>622167</v>
      </c>
    </row>
    <row r="2580" spans="1:9">
      <c r="A2580" s="534"/>
      <c r="B2580" s="532"/>
      <c r="C2580" s="182">
        <v>45139</v>
      </c>
      <c r="D2580" s="183">
        <v>9059398</v>
      </c>
      <c r="E2580" s="182">
        <v>45139</v>
      </c>
      <c r="F2580" s="184">
        <v>5671602</v>
      </c>
      <c r="G2580" s="188"/>
      <c r="H2580" s="188"/>
      <c r="I2580" s="184">
        <v>592710.30000000005</v>
      </c>
    </row>
    <row r="2581" spans="1:9">
      <c r="A2581" s="534"/>
      <c r="B2581" s="533"/>
      <c r="C2581" s="182">
        <v>45170</v>
      </c>
      <c r="D2581" s="183">
        <v>5279101</v>
      </c>
      <c r="E2581" s="182">
        <v>45170</v>
      </c>
      <c r="F2581" s="184">
        <v>3340899</v>
      </c>
      <c r="G2581" s="188"/>
      <c r="H2581" s="188"/>
      <c r="I2581" s="184">
        <v>621866.69999999995</v>
      </c>
    </row>
    <row r="2582" spans="1:9">
      <c r="A2582" s="534">
        <v>146</v>
      </c>
      <c r="B2582" s="531" t="s">
        <v>288</v>
      </c>
      <c r="C2582" s="182">
        <v>44652</v>
      </c>
      <c r="D2582" s="183">
        <v>3384000</v>
      </c>
      <c r="E2582" s="182">
        <v>44652</v>
      </c>
      <c r="F2582" s="184">
        <v>0</v>
      </c>
      <c r="G2582" s="188"/>
      <c r="H2582" s="188"/>
      <c r="I2582" s="184">
        <v>162444.96</v>
      </c>
    </row>
    <row r="2583" spans="1:9">
      <c r="A2583" s="534"/>
      <c r="B2583" s="532"/>
      <c r="C2583" s="182">
        <v>44682</v>
      </c>
      <c r="D2583" s="183">
        <v>3286000</v>
      </c>
      <c r="E2583" s="182">
        <v>44682</v>
      </c>
      <c r="F2583" s="184">
        <v>0</v>
      </c>
      <c r="G2583" s="188"/>
      <c r="H2583" s="188"/>
      <c r="I2583" s="184">
        <v>134292.24</v>
      </c>
    </row>
    <row r="2584" spans="1:9">
      <c r="A2584" s="534"/>
      <c r="B2584" s="532"/>
      <c r="C2584" s="182">
        <v>44713</v>
      </c>
      <c r="D2584" s="183">
        <v>3295000</v>
      </c>
      <c r="E2584" s="182">
        <v>44713</v>
      </c>
      <c r="F2584" s="184">
        <v>0</v>
      </c>
      <c r="G2584" s="188"/>
      <c r="H2584" s="188"/>
      <c r="I2584" s="184">
        <v>122613.48</v>
      </c>
    </row>
    <row r="2585" spans="1:9">
      <c r="A2585" s="534"/>
      <c r="B2585" s="532"/>
      <c r="C2585" s="182">
        <v>44743</v>
      </c>
      <c r="D2585" s="183">
        <v>3484000</v>
      </c>
      <c r="E2585" s="182">
        <v>44743</v>
      </c>
      <c r="F2585" s="184">
        <v>0</v>
      </c>
      <c r="G2585" s="188"/>
      <c r="H2585" s="188"/>
      <c r="I2585" s="184">
        <v>117124.92</v>
      </c>
    </row>
    <row r="2586" spans="1:9">
      <c r="A2586" s="534"/>
      <c r="B2586" s="532"/>
      <c r="C2586" s="182">
        <v>44774</v>
      </c>
      <c r="D2586" s="183">
        <v>3137000</v>
      </c>
      <c r="E2586" s="182">
        <v>44774</v>
      </c>
      <c r="F2586" s="184">
        <v>0</v>
      </c>
      <c r="G2586" s="188"/>
      <c r="H2586" s="188"/>
      <c r="I2586" s="184">
        <v>129144</v>
      </c>
    </row>
    <row r="2587" spans="1:9">
      <c r="A2587" s="534"/>
      <c r="B2587" s="532"/>
      <c r="C2587" s="182">
        <v>44805</v>
      </c>
      <c r="D2587" s="183">
        <v>2723000</v>
      </c>
      <c r="E2587" s="182">
        <v>44805</v>
      </c>
      <c r="F2587" s="184">
        <v>0</v>
      </c>
      <c r="G2587" s="188"/>
      <c r="H2587" s="188"/>
      <c r="I2587" s="184">
        <v>124524</v>
      </c>
    </row>
    <row r="2588" spans="1:9">
      <c r="A2588" s="534"/>
      <c r="B2588" s="532"/>
      <c r="C2588" s="182">
        <v>44835</v>
      </c>
      <c r="D2588" s="183">
        <v>2894000</v>
      </c>
      <c r="E2588" s="182">
        <v>44835</v>
      </c>
      <c r="F2588" s="184">
        <v>0</v>
      </c>
      <c r="G2588" s="188"/>
      <c r="H2588" s="188"/>
      <c r="I2588" s="184">
        <v>113256</v>
      </c>
    </row>
    <row r="2589" spans="1:9">
      <c r="A2589" s="534"/>
      <c r="B2589" s="532"/>
      <c r="C2589" s="182">
        <v>44866</v>
      </c>
      <c r="D2589" s="183">
        <v>3156999</v>
      </c>
      <c r="E2589" s="182">
        <v>44866</v>
      </c>
      <c r="F2589" s="184">
        <v>0</v>
      </c>
      <c r="G2589" s="188"/>
      <c r="H2589" s="188"/>
      <c r="I2589" s="184">
        <v>123408</v>
      </c>
    </row>
    <row r="2590" spans="1:9">
      <c r="A2590" s="534"/>
      <c r="B2590" s="532"/>
      <c r="C2590" s="182">
        <v>44896</v>
      </c>
      <c r="D2590" s="183">
        <v>3222000</v>
      </c>
      <c r="E2590" s="182">
        <v>44896</v>
      </c>
      <c r="F2590" s="184">
        <v>0</v>
      </c>
      <c r="G2590" s="188"/>
      <c r="H2590" s="188"/>
      <c r="I2590" s="184">
        <v>131628</v>
      </c>
    </row>
    <row r="2591" spans="1:9">
      <c r="A2591" s="534"/>
      <c r="B2591" s="532"/>
      <c r="C2591" s="182">
        <v>44927</v>
      </c>
      <c r="D2591" s="183">
        <v>3846001</v>
      </c>
      <c r="E2591" s="182">
        <v>44927</v>
      </c>
      <c r="F2591" s="184">
        <v>0</v>
      </c>
      <c r="G2591" s="188"/>
      <c r="H2591" s="188"/>
      <c r="I2591" s="184">
        <v>143412</v>
      </c>
    </row>
    <row r="2592" spans="1:9">
      <c r="A2592" s="534"/>
      <c r="B2592" s="532"/>
      <c r="C2592" s="182">
        <v>44958</v>
      </c>
      <c r="D2592" s="183">
        <v>3730999</v>
      </c>
      <c r="E2592" s="182">
        <v>44958</v>
      </c>
      <c r="F2592" s="184">
        <v>0</v>
      </c>
      <c r="G2592" s="188"/>
      <c r="H2592" s="188"/>
      <c r="I2592" s="184">
        <v>137616</v>
      </c>
    </row>
    <row r="2593" spans="1:9">
      <c r="A2593" s="534"/>
      <c r="B2593" s="532"/>
      <c r="C2593" s="182">
        <v>44986</v>
      </c>
      <c r="D2593" s="183">
        <v>3817001</v>
      </c>
      <c r="E2593" s="182">
        <v>44986</v>
      </c>
      <c r="F2593" s="184">
        <v>0</v>
      </c>
      <c r="G2593" s="188"/>
      <c r="H2593" s="188"/>
      <c r="I2593" s="184">
        <v>126960</v>
      </c>
    </row>
    <row r="2594" spans="1:9">
      <c r="A2594" s="534"/>
      <c r="B2594" s="532"/>
      <c r="C2594" s="182">
        <v>45017</v>
      </c>
      <c r="D2594" s="183">
        <v>3610001</v>
      </c>
      <c r="E2594" s="182">
        <v>45017</v>
      </c>
      <c r="F2594" s="184">
        <v>0</v>
      </c>
      <c r="G2594" s="188"/>
      <c r="H2594" s="188"/>
      <c r="I2594" s="184">
        <v>128517.84</v>
      </c>
    </row>
    <row r="2595" spans="1:9">
      <c r="A2595" s="534"/>
      <c r="B2595" s="532"/>
      <c r="C2595" s="182">
        <v>45047</v>
      </c>
      <c r="D2595" s="183">
        <v>3770999</v>
      </c>
      <c r="E2595" s="182">
        <v>45047</v>
      </c>
      <c r="F2595" s="184">
        <v>0</v>
      </c>
      <c r="G2595" s="188"/>
      <c r="H2595" s="188"/>
      <c r="I2595" s="184">
        <v>137316</v>
      </c>
    </row>
    <row r="2596" spans="1:9">
      <c r="A2596" s="534"/>
      <c r="B2596" s="532"/>
      <c r="C2596" s="182">
        <v>45078</v>
      </c>
      <c r="D2596" s="183">
        <v>3440001</v>
      </c>
      <c r="E2596" s="182">
        <v>45078</v>
      </c>
      <c r="F2596" s="184">
        <v>0</v>
      </c>
      <c r="G2596" s="188"/>
      <c r="H2596" s="188"/>
      <c r="I2596" s="184">
        <v>141552</v>
      </c>
    </row>
    <row r="2597" spans="1:9">
      <c r="A2597" s="534"/>
      <c r="B2597" s="532"/>
      <c r="C2597" s="182">
        <v>45108</v>
      </c>
      <c r="D2597" s="183">
        <v>3484000</v>
      </c>
      <c r="E2597" s="182">
        <v>45108</v>
      </c>
      <c r="F2597" s="184">
        <v>0</v>
      </c>
      <c r="G2597" s="188"/>
      <c r="H2597" s="188"/>
      <c r="I2597" s="184">
        <v>135180</v>
      </c>
    </row>
    <row r="2598" spans="1:9">
      <c r="A2598" s="534"/>
      <c r="B2598" s="532"/>
      <c r="C2598" s="182">
        <v>45139</v>
      </c>
      <c r="D2598" s="183">
        <v>3610001</v>
      </c>
      <c r="E2598" s="182">
        <v>45139</v>
      </c>
      <c r="F2598" s="184">
        <v>0</v>
      </c>
      <c r="G2598" s="188"/>
      <c r="H2598" s="188"/>
      <c r="I2598" s="184">
        <v>125352</v>
      </c>
    </row>
    <row r="2599" spans="1:9">
      <c r="A2599" s="534"/>
      <c r="B2599" s="533"/>
      <c r="C2599" s="182">
        <v>45170</v>
      </c>
      <c r="D2599" s="183">
        <v>3506999</v>
      </c>
      <c r="E2599" s="182">
        <v>45170</v>
      </c>
      <c r="F2599" s="184">
        <v>0</v>
      </c>
      <c r="G2599" s="188"/>
      <c r="H2599" s="188"/>
      <c r="I2599" s="184">
        <v>133056</v>
      </c>
    </row>
    <row r="2600" spans="1:9">
      <c r="A2600" s="534">
        <v>147</v>
      </c>
      <c r="B2600" s="531" t="s">
        <v>287</v>
      </c>
      <c r="C2600" s="182">
        <v>44652</v>
      </c>
      <c r="D2600" s="183">
        <v>244151</v>
      </c>
      <c r="E2600" s="182">
        <v>44652</v>
      </c>
      <c r="F2600" s="184">
        <v>96849</v>
      </c>
      <c r="G2600" s="188"/>
      <c r="H2600" s="188"/>
      <c r="I2600" s="184">
        <v>79031.399999999994</v>
      </c>
    </row>
    <row r="2601" spans="1:9">
      <c r="A2601" s="534"/>
      <c r="B2601" s="532"/>
      <c r="C2601" s="182">
        <v>44682</v>
      </c>
      <c r="D2601" s="183">
        <v>265282</v>
      </c>
      <c r="E2601" s="182">
        <v>44682</v>
      </c>
      <c r="F2601" s="184">
        <v>101718</v>
      </c>
      <c r="G2601" s="188"/>
      <c r="H2601" s="188"/>
      <c r="I2601" s="184">
        <v>98726.399999999994</v>
      </c>
    </row>
    <row r="2602" spans="1:9">
      <c r="A2602" s="534"/>
      <c r="B2602" s="532"/>
      <c r="C2602" s="182">
        <v>44713</v>
      </c>
      <c r="D2602" s="183">
        <v>1211763</v>
      </c>
      <c r="E2602" s="182">
        <v>44713</v>
      </c>
      <c r="F2602" s="184">
        <v>528237</v>
      </c>
      <c r="G2602" s="188"/>
      <c r="H2602" s="188"/>
      <c r="I2602" s="184">
        <v>112309</v>
      </c>
    </row>
    <row r="2603" spans="1:9">
      <c r="A2603" s="534"/>
      <c r="B2603" s="532"/>
      <c r="C2603" s="182">
        <v>44743</v>
      </c>
      <c r="D2603" s="183">
        <v>4100130</v>
      </c>
      <c r="E2603" s="182">
        <v>44743</v>
      </c>
      <c r="F2603" s="184">
        <v>2532870</v>
      </c>
      <c r="G2603" s="188"/>
      <c r="H2603" s="188"/>
      <c r="I2603" s="184">
        <v>170420.8</v>
      </c>
    </row>
    <row r="2604" spans="1:9">
      <c r="A2604" s="534"/>
      <c r="B2604" s="532"/>
      <c r="C2604" s="182">
        <v>44774</v>
      </c>
      <c r="D2604" s="183">
        <v>1175260</v>
      </c>
      <c r="E2604" s="182">
        <v>44774</v>
      </c>
      <c r="F2604" s="184">
        <v>538740</v>
      </c>
      <c r="G2604" s="188"/>
      <c r="H2604" s="188"/>
      <c r="I2604" s="184">
        <v>174522.4</v>
      </c>
    </row>
    <row r="2605" spans="1:9">
      <c r="A2605" s="534"/>
      <c r="B2605" s="532"/>
      <c r="C2605" s="182">
        <v>44805</v>
      </c>
      <c r="D2605" s="183">
        <v>2013582</v>
      </c>
      <c r="E2605" s="182">
        <v>44805</v>
      </c>
      <c r="F2605" s="184">
        <v>896418</v>
      </c>
      <c r="G2605" s="188"/>
      <c r="H2605" s="188"/>
      <c r="I2605" s="184">
        <v>151948.79999999999</v>
      </c>
    </row>
    <row r="2606" spans="1:9">
      <c r="A2606" s="534"/>
      <c r="B2606" s="532"/>
      <c r="C2606" s="182">
        <v>44835</v>
      </c>
      <c r="D2606" s="183">
        <v>2145922</v>
      </c>
      <c r="E2606" s="182">
        <v>44835</v>
      </c>
      <c r="F2606" s="184">
        <v>957078</v>
      </c>
      <c r="G2606" s="188"/>
      <c r="H2606" s="188"/>
      <c r="I2606" s="184">
        <v>116409.60000000001</v>
      </c>
    </row>
    <row r="2607" spans="1:9">
      <c r="A2607" s="534"/>
      <c r="B2607" s="532"/>
      <c r="C2607" s="182">
        <v>44866</v>
      </c>
      <c r="D2607" s="183">
        <v>1172440</v>
      </c>
      <c r="E2607" s="182">
        <v>44866</v>
      </c>
      <c r="F2607" s="184">
        <v>529560</v>
      </c>
      <c r="G2607" s="188"/>
      <c r="H2607" s="188"/>
      <c r="I2607" s="184">
        <v>169519.2</v>
      </c>
    </row>
    <row r="2608" spans="1:9">
      <c r="A2608" s="534"/>
      <c r="B2608" s="532"/>
      <c r="C2608" s="182">
        <v>44896</v>
      </c>
      <c r="D2608" s="183">
        <v>286827</v>
      </c>
      <c r="E2608" s="182">
        <v>44896</v>
      </c>
      <c r="F2608" s="184">
        <v>124173</v>
      </c>
      <c r="G2608" s="188"/>
      <c r="H2608" s="188"/>
      <c r="I2608" s="184">
        <v>99528</v>
      </c>
    </row>
    <row r="2609" spans="1:9">
      <c r="A2609" s="534"/>
      <c r="B2609" s="532"/>
      <c r="C2609" s="182">
        <v>44927</v>
      </c>
      <c r="D2609" s="183">
        <v>293562</v>
      </c>
      <c r="E2609" s="182">
        <v>44927</v>
      </c>
      <c r="F2609" s="184">
        <v>129438</v>
      </c>
      <c r="G2609" s="188"/>
      <c r="H2609" s="188"/>
      <c r="I2609" s="184">
        <v>127015.2</v>
      </c>
    </row>
    <row r="2610" spans="1:9">
      <c r="A2610" s="534"/>
      <c r="B2610" s="532"/>
      <c r="C2610" s="182">
        <v>44958</v>
      </c>
      <c r="D2610" s="183">
        <v>1578296</v>
      </c>
      <c r="E2610" s="182">
        <v>44958</v>
      </c>
      <c r="F2610" s="184">
        <v>655704</v>
      </c>
      <c r="G2610" s="188"/>
      <c r="H2610" s="188"/>
      <c r="I2610" s="184">
        <v>185499.6</v>
      </c>
    </row>
    <row r="2611" spans="1:9">
      <c r="A2611" s="534"/>
      <c r="B2611" s="532"/>
      <c r="C2611" s="182">
        <v>44986</v>
      </c>
      <c r="D2611" s="183">
        <v>2220993</v>
      </c>
      <c r="E2611" s="182">
        <v>44986</v>
      </c>
      <c r="F2611" s="184">
        <v>947007</v>
      </c>
      <c r="G2611" s="188"/>
      <c r="H2611" s="188"/>
      <c r="I2611" s="184">
        <v>85842</v>
      </c>
    </row>
    <row r="2612" spans="1:9">
      <c r="A2612" s="534"/>
      <c r="B2612" s="532"/>
      <c r="C2612" s="182">
        <v>45017</v>
      </c>
      <c r="D2612" s="183">
        <v>1865994</v>
      </c>
      <c r="E2612" s="182">
        <v>45017</v>
      </c>
      <c r="F2612" s="184">
        <v>1128006</v>
      </c>
      <c r="G2612" s="188"/>
      <c r="H2612" s="188"/>
      <c r="I2612" s="184">
        <v>67649.399999999994</v>
      </c>
    </row>
    <row r="2613" spans="1:9">
      <c r="A2613" s="534"/>
      <c r="B2613" s="532"/>
      <c r="C2613" s="182">
        <v>45047</v>
      </c>
      <c r="D2613" s="183">
        <v>1407419</v>
      </c>
      <c r="E2613" s="182">
        <v>45047</v>
      </c>
      <c r="F2613" s="184">
        <v>823581</v>
      </c>
      <c r="G2613" s="188"/>
      <c r="H2613" s="188"/>
      <c r="I2613" s="184">
        <v>77431.8</v>
      </c>
    </row>
    <row r="2614" spans="1:9">
      <c r="A2614" s="534"/>
      <c r="B2614" s="532"/>
      <c r="C2614" s="182">
        <v>45078</v>
      </c>
      <c r="D2614" s="183">
        <v>2487724</v>
      </c>
      <c r="E2614" s="182">
        <v>45078</v>
      </c>
      <c r="F2614" s="184">
        <v>1497276</v>
      </c>
      <c r="G2614" s="188"/>
      <c r="H2614" s="188"/>
      <c r="I2614" s="184">
        <v>78470</v>
      </c>
    </row>
    <row r="2615" spans="1:9">
      <c r="A2615" s="534"/>
      <c r="B2615" s="532"/>
      <c r="C2615" s="182">
        <v>45108</v>
      </c>
      <c r="D2615" s="183">
        <v>4100130</v>
      </c>
      <c r="E2615" s="182">
        <v>45108</v>
      </c>
      <c r="F2615" s="184">
        <v>2532870</v>
      </c>
      <c r="G2615" s="188"/>
      <c r="H2615" s="188"/>
      <c r="I2615" s="184">
        <v>114816</v>
      </c>
    </row>
    <row r="2616" spans="1:9">
      <c r="A2616" s="534"/>
      <c r="B2616" s="532"/>
      <c r="C2616" s="182">
        <v>45139</v>
      </c>
      <c r="D2616" s="183">
        <v>1865994</v>
      </c>
      <c r="E2616" s="182">
        <v>45139</v>
      </c>
      <c r="F2616" s="184">
        <v>1128006</v>
      </c>
      <c r="G2616" s="188"/>
      <c r="H2616" s="188"/>
      <c r="I2616" s="184">
        <v>124032</v>
      </c>
    </row>
    <row r="2617" spans="1:9">
      <c r="A2617" s="534"/>
      <c r="B2617" s="533"/>
      <c r="C2617" s="182">
        <v>45170</v>
      </c>
      <c r="D2617" s="183">
        <v>8313567</v>
      </c>
      <c r="E2617" s="182">
        <v>45170</v>
      </c>
      <c r="F2617" s="184">
        <v>5156433</v>
      </c>
      <c r="G2617" s="188"/>
      <c r="H2617" s="188"/>
      <c r="I2617" s="184">
        <v>157356</v>
      </c>
    </row>
    <row r="2618" spans="1:9">
      <c r="A2618" s="534">
        <v>148</v>
      </c>
      <c r="B2618" s="531" t="s">
        <v>286</v>
      </c>
      <c r="C2618" s="182">
        <v>44652</v>
      </c>
      <c r="D2618" s="183">
        <v>0</v>
      </c>
      <c r="E2618" s="182">
        <v>44652</v>
      </c>
      <c r="F2618" s="184">
        <v>0</v>
      </c>
      <c r="G2618" s="188"/>
      <c r="H2618" s="188"/>
      <c r="I2618" s="184">
        <v>329115.59999999998</v>
      </c>
    </row>
    <row r="2619" spans="1:9">
      <c r="A2619" s="534"/>
      <c r="B2619" s="532"/>
      <c r="C2619" s="182">
        <v>44682</v>
      </c>
      <c r="D2619" s="183">
        <v>0</v>
      </c>
      <c r="E2619" s="182">
        <v>44682</v>
      </c>
      <c r="F2619" s="184">
        <v>0</v>
      </c>
      <c r="G2619" s="188"/>
      <c r="H2619" s="188"/>
      <c r="I2619" s="184">
        <v>280809.2</v>
      </c>
    </row>
    <row r="2620" spans="1:9">
      <c r="A2620" s="534"/>
      <c r="B2620" s="532"/>
      <c r="C2620" s="182">
        <v>44713</v>
      </c>
      <c r="D2620" s="183">
        <v>0</v>
      </c>
      <c r="E2620" s="182">
        <v>44713</v>
      </c>
      <c r="F2620" s="184">
        <v>0</v>
      </c>
      <c r="G2620" s="188"/>
      <c r="H2620" s="188"/>
      <c r="I2620" s="184">
        <v>347658.3</v>
      </c>
    </row>
    <row r="2621" spans="1:9">
      <c r="A2621" s="534"/>
      <c r="B2621" s="532"/>
      <c r="C2621" s="182">
        <v>44743</v>
      </c>
      <c r="D2621" s="183">
        <v>187000</v>
      </c>
      <c r="E2621" s="182">
        <v>44743</v>
      </c>
      <c r="F2621" s="184">
        <v>0</v>
      </c>
      <c r="G2621" s="188"/>
      <c r="H2621" s="188"/>
      <c r="I2621" s="184">
        <v>344886.3</v>
      </c>
    </row>
    <row r="2622" spans="1:9">
      <c r="A2622" s="534"/>
      <c r="B2622" s="532"/>
      <c r="C2622" s="182">
        <v>44774</v>
      </c>
      <c r="D2622" s="183">
        <v>54000</v>
      </c>
      <c r="E2622" s="182">
        <v>44774</v>
      </c>
      <c r="F2622" s="184">
        <v>0</v>
      </c>
      <c r="G2622" s="188"/>
      <c r="H2622" s="188"/>
      <c r="I2622" s="184">
        <v>352638</v>
      </c>
    </row>
    <row r="2623" spans="1:9">
      <c r="A2623" s="534"/>
      <c r="B2623" s="532"/>
      <c r="C2623" s="182">
        <v>44805</v>
      </c>
      <c r="D2623" s="183">
        <v>158000</v>
      </c>
      <c r="E2623" s="182">
        <v>44805</v>
      </c>
      <c r="F2623" s="184">
        <v>0</v>
      </c>
      <c r="G2623" s="188"/>
      <c r="H2623" s="188"/>
      <c r="I2623" s="184">
        <v>301487.2</v>
      </c>
    </row>
    <row r="2624" spans="1:9">
      <c r="A2624" s="534"/>
      <c r="B2624" s="532"/>
      <c r="C2624" s="182">
        <v>44835</v>
      </c>
      <c r="D2624" s="183">
        <v>269000</v>
      </c>
      <c r="E2624" s="182">
        <v>44835</v>
      </c>
      <c r="F2624" s="184">
        <v>0</v>
      </c>
      <c r="G2624" s="188"/>
      <c r="H2624" s="188"/>
      <c r="I2624" s="184">
        <v>246720</v>
      </c>
    </row>
    <row r="2625" spans="1:9">
      <c r="A2625" s="534"/>
      <c r="B2625" s="532"/>
      <c r="C2625" s="182">
        <v>44866</v>
      </c>
      <c r="D2625" s="183">
        <v>209000</v>
      </c>
      <c r="E2625" s="182">
        <v>44866</v>
      </c>
      <c r="F2625" s="184">
        <v>0</v>
      </c>
      <c r="G2625" s="188"/>
      <c r="H2625" s="188"/>
      <c r="I2625" s="184">
        <v>247999.9</v>
      </c>
    </row>
    <row r="2626" spans="1:9">
      <c r="A2626" s="534"/>
      <c r="B2626" s="532"/>
      <c r="C2626" s="182">
        <v>44896</v>
      </c>
      <c r="D2626" s="183">
        <v>3000</v>
      </c>
      <c r="E2626" s="182">
        <v>44896</v>
      </c>
      <c r="F2626" s="184">
        <v>0</v>
      </c>
      <c r="G2626" s="188"/>
      <c r="H2626" s="188"/>
      <c r="I2626" s="184">
        <v>218841.7</v>
      </c>
    </row>
    <row r="2627" spans="1:9">
      <c r="A2627" s="534"/>
      <c r="B2627" s="532"/>
      <c r="C2627" s="182">
        <v>44927</v>
      </c>
      <c r="D2627" s="183">
        <v>0</v>
      </c>
      <c r="E2627" s="182">
        <v>44927</v>
      </c>
      <c r="F2627" s="184">
        <v>0</v>
      </c>
      <c r="G2627" s="188"/>
      <c r="H2627" s="188"/>
      <c r="I2627" s="184">
        <v>195474.4</v>
      </c>
    </row>
    <row r="2628" spans="1:9">
      <c r="A2628" s="534"/>
      <c r="B2628" s="532"/>
      <c r="C2628" s="182">
        <v>44958</v>
      </c>
      <c r="D2628" s="183">
        <v>0</v>
      </c>
      <c r="E2628" s="182">
        <v>44958</v>
      </c>
      <c r="F2628" s="184">
        <v>0</v>
      </c>
      <c r="G2628" s="188"/>
      <c r="H2628" s="188"/>
      <c r="I2628" s="184">
        <v>28090</v>
      </c>
    </row>
    <row r="2629" spans="1:9">
      <c r="A2629" s="534"/>
      <c r="B2629" s="532"/>
      <c r="C2629" s="182">
        <v>44986</v>
      </c>
      <c r="D2629" s="183">
        <v>210000</v>
      </c>
      <c r="E2629" s="182">
        <v>44986</v>
      </c>
      <c r="F2629" s="184">
        <v>0</v>
      </c>
      <c r="G2629" s="188"/>
      <c r="H2629" s="188"/>
      <c r="I2629" s="184">
        <v>47900</v>
      </c>
    </row>
    <row r="2630" spans="1:9">
      <c r="A2630" s="534"/>
      <c r="B2630" s="532"/>
      <c r="C2630" s="182">
        <v>45017</v>
      </c>
      <c r="D2630" s="183">
        <v>229000</v>
      </c>
      <c r="E2630" s="182">
        <v>45017</v>
      </c>
      <c r="F2630" s="184">
        <v>0</v>
      </c>
      <c r="G2630" s="188"/>
      <c r="H2630" s="188"/>
      <c r="I2630" s="184">
        <v>58800</v>
      </c>
    </row>
    <row r="2631" spans="1:9">
      <c r="A2631" s="534"/>
      <c r="B2631" s="532"/>
      <c r="C2631" s="182">
        <v>45047</v>
      </c>
      <c r="D2631" s="183">
        <v>136000</v>
      </c>
      <c r="E2631" s="182">
        <v>45047</v>
      </c>
      <c r="F2631" s="184">
        <v>0</v>
      </c>
      <c r="G2631" s="188"/>
      <c r="H2631" s="188"/>
      <c r="I2631" s="184">
        <v>54090</v>
      </c>
    </row>
    <row r="2632" spans="1:9">
      <c r="A2632" s="534"/>
      <c r="B2632" s="532"/>
      <c r="C2632" s="182">
        <v>45078</v>
      </c>
      <c r="D2632" s="183">
        <v>216000</v>
      </c>
      <c r="E2632" s="182">
        <v>45078</v>
      </c>
      <c r="F2632" s="184">
        <v>0</v>
      </c>
      <c r="G2632" s="188"/>
      <c r="H2632" s="188"/>
      <c r="I2632" s="184">
        <v>50270</v>
      </c>
    </row>
    <row r="2633" spans="1:9">
      <c r="A2633" s="534"/>
      <c r="B2633" s="532"/>
      <c r="C2633" s="182">
        <v>45108</v>
      </c>
      <c r="D2633" s="183">
        <v>187000</v>
      </c>
      <c r="E2633" s="182">
        <v>45108</v>
      </c>
      <c r="F2633" s="184">
        <v>0</v>
      </c>
      <c r="G2633" s="188"/>
      <c r="H2633" s="188"/>
      <c r="I2633" s="184">
        <v>36180</v>
      </c>
    </row>
    <row r="2634" spans="1:9">
      <c r="A2634" s="534"/>
      <c r="B2634" s="532"/>
      <c r="C2634" s="182">
        <v>45139</v>
      </c>
      <c r="D2634" s="183">
        <v>229000</v>
      </c>
      <c r="E2634" s="182">
        <v>45139</v>
      </c>
      <c r="F2634" s="184">
        <v>0</v>
      </c>
      <c r="G2634" s="188"/>
      <c r="H2634" s="188"/>
      <c r="I2634" s="184">
        <v>32214.6</v>
      </c>
    </row>
    <row r="2635" spans="1:9">
      <c r="A2635" s="534"/>
      <c r="B2635" s="533"/>
      <c r="C2635" s="182">
        <v>45170</v>
      </c>
      <c r="D2635" s="183">
        <v>38000</v>
      </c>
      <c r="E2635" s="182">
        <v>45170</v>
      </c>
      <c r="F2635" s="184">
        <v>0</v>
      </c>
      <c r="G2635" s="188"/>
      <c r="H2635" s="188"/>
      <c r="I2635" s="184">
        <v>15600</v>
      </c>
    </row>
    <row r="2636" spans="1:9">
      <c r="A2636" s="534">
        <v>149</v>
      </c>
      <c r="B2636" s="531" t="s">
        <v>285</v>
      </c>
      <c r="C2636" s="182">
        <v>44652</v>
      </c>
      <c r="D2636" s="183">
        <v>2841000</v>
      </c>
      <c r="E2636" s="182">
        <v>44652</v>
      </c>
      <c r="F2636" s="184">
        <v>0</v>
      </c>
      <c r="G2636" s="188"/>
      <c r="H2636" s="188"/>
      <c r="I2636" s="184">
        <v>28244.7</v>
      </c>
    </row>
    <row r="2637" spans="1:9">
      <c r="A2637" s="534"/>
      <c r="B2637" s="532"/>
      <c r="C2637" s="182">
        <v>44682</v>
      </c>
      <c r="D2637" s="183">
        <v>3502000</v>
      </c>
      <c r="E2637" s="182">
        <v>44682</v>
      </c>
      <c r="F2637" s="184">
        <v>0</v>
      </c>
      <c r="G2637" s="188"/>
      <c r="H2637" s="188"/>
      <c r="I2637" s="184">
        <v>24284.7</v>
      </c>
    </row>
    <row r="2638" spans="1:9">
      <c r="A2638" s="534"/>
      <c r="B2638" s="532"/>
      <c r="C2638" s="182">
        <v>44713</v>
      </c>
      <c r="D2638" s="183">
        <v>3510000</v>
      </c>
      <c r="E2638" s="182">
        <v>44713</v>
      </c>
      <c r="F2638" s="184">
        <v>0</v>
      </c>
      <c r="G2638" s="188"/>
      <c r="H2638" s="188"/>
      <c r="I2638" s="184">
        <v>22730.400000000001</v>
      </c>
    </row>
    <row r="2639" spans="1:9">
      <c r="A2639" s="534"/>
      <c r="B2639" s="532"/>
      <c r="C2639" s="182">
        <v>44743</v>
      </c>
      <c r="D2639" s="183">
        <v>4080001</v>
      </c>
      <c r="E2639" s="182">
        <v>44743</v>
      </c>
      <c r="F2639" s="184">
        <v>0</v>
      </c>
      <c r="G2639" s="188"/>
      <c r="H2639" s="188"/>
      <c r="I2639" s="184">
        <v>26522.1</v>
      </c>
    </row>
    <row r="2640" spans="1:9">
      <c r="A2640" s="534"/>
      <c r="B2640" s="532"/>
      <c r="C2640" s="182">
        <v>44774</v>
      </c>
      <c r="D2640" s="183">
        <v>3854000</v>
      </c>
      <c r="E2640" s="182">
        <v>44774</v>
      </c>
      <c r="F2640" s="184">
        <v>0</v>
      </c>
      <c r="G2640" s="188"/>
      <c r="H2640" s="188"/>
      <c r="I2640" s="184">
        <v>26492.400000000001</v>
      </c>
    </row>
    <row r="2641" spans="1:9">
      <c r="A2641" s="534"/>
      <c r="B2641" s="532"/>
      <c r="C2641" s="182">
        <v>44805</v>
      </c>
      <c r="D2641" s="183">
        <v>3453999</v>
      </c>
      <c r="E2641" s="182">
        <v>44805</v>
      </c>
      <c r="F2641" s="184">
        <v>0</v>
      </c>
      <c r="G2641" s="188"/>
      <c r="H2641" s="188"/>
      <c r="I2641" s="184">
        <v>29967.3</v>
      </c>
    </row>
    <row r="2642" spans="1:9">
      <c r="A2642" s="534"/>
      <c r="B2642" s="532"/>
      <c r="C2642" s="182">
        <v>44835</v>
      </c>
      <c r="D2642" s="183">
        <v>3811000</v>
      </c>
      <c r="E2642" s="182">
        <v>44835</v>
      </c>
      <c r="F2642" s="184">
        <v>0</v>
      </c>
      <c r="G2642" s="188"/>
      <c r="H2642" s="188"/>
      <c r="I2642" s="184">
        <v>20691</v>
      </c>
    </row>
    <row r="2643" spans="1:9">
      <c r="A2643" s="534"/>
      <c r="B2643" s="532"/>
      <c r="C2643" s="182">
        <v>44866</v>
      </c>
      <c r="D2643" s="183">
        <v>3811000</v>
      </c>
      <c r="E2643" s="182">
        <v>44866</v>
      </c>
      <c r="F2643" s="184">
        <v>0</v>
      </c>
      <c r="G2643" s="188"/>
      <c r="H2643" s="188"/>
      <c r="I2643" s="184">
        <v>21938.400000000001</v>
      </c>
    </row>
    <row r="2644" spans="1:9">
      <c r="A2644" s="534"/>
      <c r="B2644" s="532"/>
      <c r="C2644" s="182">
        <v>44896</v>
      </c>
      <c r="D2644" s="183">
        <v>3808999</v>
      </c>
      <c r="E2644" s="182">
        <v>44896</v>
      </c>
      <c r="F2644" s="184">
        <v>0</v>
      </c>
      <c r="G2644" s="188"/>
      <c r="H2644" s="188"/>
      <c r="I2644" s="184">
        <v>18572.400000000001</v>
      </c>
    </row>
    <row r="2645" spans="1:9">
      <c r="A2645" s="534"/>
      <c r="B2645" s="532"/>
      <c r="C2645" s="182">
        <v>44927</v>
      </c>
      <c r="D2645" s="183">
        <v>4554002</v>
      </c>
      <c r="E2645" s="182">
        <v>44927</v>
      </c>
      <c r="F2645" s="184">
        <v>0</v>
      </c>
      <c r="G2645" s="188"/>
      <c r="H2645" s="188"/>
      <c r="I2645" s="184">
        <v>22060.799999999999</v>
      </c>
    </row>
    <row r="2646" spans="1:9">
      <c r="A2646" s="534"/>
      <c r="B2646" s="532"/>
      <c r="C2646" s="182">
        <v>44958</v>
      </c>
      <c r="D2646" s="183">
        <v>4261999</v>
      </c>
      <c r="E2646" s="182">
        <v>44958</v>
      </c>
      <c r="F2646" s="184">
        <v>0</v>
      </c>
      <c r="G2646" s="188"/>
      <c r="H2646" s="188"/>
      <c r="I2646" s="184">
        <v>22224</v>
      </c>
    </row>
    <row r="2647" spans="1:9">
      <c r="A2647" s="534"/>
      <c r="B2647" s="532"/>
      <c r="C2647" s="182">
        <v>44986</v>
      </c>
      <c r="D2647" s="183">
        <v>4338000</v>
      </c>
      <c r="E2647" s="182">
        <v>44986</v>
      </c>
      <c r="F2647" s="184">
        <v>0</v>
      </c>
      <c r="G2647" s="188"/>
      <c r="H2647" s="188"/>
      <c r="I2647" s="184">
        <v>9102.06</v>
      </c>
    </row>
    <row r="2648" spans="1:9">
      <c r="A2648" s="534"/>
      <c r="B2648" s="532"/>
      <c r="C2648" s="182">
        <v>45017</v>
      </c>
      <c r="D2648" s="183">
        <v>3961999</v>
      </c>
      <c r="E2648" s="182">
        <v>45017</v>
      </c>
      <c r="F2648" s="184">
        <v>0</v>
      </c>
      <c r="G2648" s="188"/>
      <c r="H2648" s="188"/>
      <c r="I2648" s="184">
        <v>22251.24</v>
      </c>
    </row>
    <row r="2649" spans="1:9">
      <c r="A2649" s="534"/>
      <c r="B2649" s="532"/>
      <c r="C2649" s="182">
        <v>45047</v>
      </c>
      <c r="D2649" s="183">
        <v>4146999</v>
      </c>
      <c r="E2649" s="182">
        <v>45047</v>
      </c>
      <c r="F2649" s="184">
        <v>0</v>
      </c>
      <c r="G2649" s="188"/>
      <c r="H2649" s="188"/>
      <c r="I2649" s="184">
        <v>38895.120000000003</v>
      </c>
    </row>
    <row r="2650" spans="1:9">
      <c r="A2650" s="534"/>
      <c r="B2650" s="532"/>
      <c r="C2650" s="182">
        <v>45078</v>
      </c>
      <c r="D2650" s="183">
        <v>3696001</v>
      </c>
      <c r="E2650" s="182">
        <v>45078</v>
      </c>
      <c r="F2650" s="184">
        <v>0</v>
      </c>
      <c r="G2650" s="188"/>
      <c r="H2650" s="188"/>
      <c r="I2650" s="184">
        <v>34273.800000000003</v>
      </c>
    </row>
    <row r="2651" spans="1:9">
      <c r="A2651" s="534"/>
      <c r="B2651" s="532"/>
      <c r="C2651" s="182">
        <v>45108</v>
      </c>
      <c r="D2651" s="183">
        <v>4080001</v>
      </c>
      <c r="E2651" s="182">
        <v>45108</v>
      </c>
      <c r="F2651" s="184">
        <v>0</v>
      </c>
      <c r="G2651" s="188"/>
      <c r="H2651" s="188"/>
      <c r="I2651" s="184">
        <v>34499.519999999997</v>
      </c>
    </row>
    <row r="2652" spans="1:9">
      <c r="A2652" s="534"/>
      <c r="B2652" s="532"/>
      <c r="C2652" s="182">
        <v>45139</v>
      </c>
      <c r="D2652" s="183">
        <v>3961999</v>
      </c>
      <c r="E2652" s="182">
        <v>45139</v>
      </c>
      <c r="F2652" s="184">
        <v>0</v>
      </c>
      <c r="G2652" s="188"/>
      <c r="H2652" s="188"/>
      <c r="I2652" s="184">
        <v>31493.88</v>
      </c>
    </row>
    <row r="2653" spans="1:9">
      <c r="A2653" s="534"/>
      <c r="B2653" s="533"/>
      <c r="C2653" s="182">
        <v>45170</v>
      </c>
      <c r="D2653" s="183">
        <v>3924001</v>
      </c>
      <c r="E2653" s="182">
        <v>45170</v>
      </c>
      <c r="F2653" s="184">
        <v>0</v>
      </c>
      <c r="G2653" s="188"/>
      <c r="H2653" s="188"/>
      <c r="I2653" s="184">
        <v>29331.72</v>
      </c>
    </row>
    <row r="2654" spans="1:9">
      <c r="A2654" s="534">
        <v>150</v>
      </c>
      <c r="B2654" s="531" t="s">
        <v>284</v>
      </c>
      <c r="C2654" s="182">
        <v>44652</v>
      </c>
      <c r="D2654" s="183">
        <v>1277000</v>
      </c>
      <c r="E2654" s="182">
        <v>44652</v>
      </c>
      <c r="F2654" s="184">
        <v>0</v>
      </c>
      <c r="G2654" s="188"/>
      <c r="H2654" s="188"/>
      <c r="I2654" s="184">
        <v>67341.600000000006</v>
      </c>
    </row>
    <row r="2655" spans="1:9">
      <c r="A2655" s="534"/>
      <c r="B2655" s="532"/>
      <c r="C2655" s="182">
        <v>44682</v>
      </c>
      <c r="D2655" s="183">
        <v>1350000</v>
      </c>
      <c r="E2655" s="182">
        <v>44682</v>
      </c>
      <c r="F2655" s="184">
        <v>0</v>
      </c>
      <c r="G2655" s="188"/>
      <c r="H2655" s="188"/>
      <c r="I2655" s="184">
        <v>64799.5</v>
      </c>
    </row>
    <row r="2656" spans="1:9">
      <c r="A2656" s="534"/>
      <c r="B2656" s="532"/>
      <c r="C2656" s="182">
        <v>44713</v>
      </c>
      <c r="D2656" s="183">
        <v>1289000</v>
      </c>
      <c r="E2656" s="182">
        <v>44713</v>
      </c>
      <c r="F2656" s="184">
        <v>0</v>
      </c>
      <c r="G2656" s="188"/>
      <c r="H2656" s="188"/>
      <c r="I2656" s="184">
        <v>35080.800000000003</v>
      </c>
    </row>
    <row r="2657" spans="1:9">
      <c r="A2657" s="534"/>
      <c r="B2657" s="532"/>
      <c r="C2657" s="182">
        <v>44743</v>
      </c>
      <c r="D2657" s="183">
        <v>1838000</v>
      </c>
      <c r="E2657" s="182">
        <v>44743</v>
      </c>
      <c r="F2657" s="184">
        <v>0</v>
      </c>
      <c r="G2657" s="188"/>
      <c r="H2657" s="188"/>
      <c r="I2657" s="184">
        <v>19194.8</v>
      </c>
    </row>
    <row r="2658" spans="1:9">
      <c r="A2658" s="534"/>
      <c r="B2658" s="532"/>
      <c r="C2658" s="182">
        <v>44774</v>
      </c>
      <c r="D2658" s="183">
        <v>1530000</v>
      </c>
      <c r="E2658" s="182">
        <v>44774</v>
      </c>
      <c r="F2658" s="184">
        <v>0</v>
      </c>
      <c r="G2658" s="188"/>
      <c r="H2658" s="188"/>
      <c r="I2658" s="184">
        <v>29957.4</v>
      </c>
    </row>
    <row r="2659" spans="1:9">
      <c r="A2659" s="534"/>
      <c r="B2659" s="532"/>
      <c r="C2659" s="182">
        <v>44805</v>
      </c>
      <c r="D2659" s="183">
        <v>1483000</v>
      </c>
      <c r="E2659" s="182">
        <v>44805</v>
      </c>
      <c r="F2659" s="184">
        <v>0</v>
      </c>
      <c r="G2659" s="188"/>
      <c r="H2659" s="188"/>
      <c r="I2659" s="184">
        <v>61742.7</v>
      </c>
    </row>
    <row r="2660" spans="1:9">
      <c r="A2660" s="534"/>
      <c r="B2660" s="532"/>
      <c r="C2660" s="182">
        <v>44835</v>
      </c>
      <c r="D2660" s="183">
        <v>1573000</v>
      </c>
      <c r="E2660" s="182">
        <v>44835</v>
      </c>
      <c r="F2660" s="184">
        <v>0</v>
      </c>
      <c r="G2660" s="188"/>
      <c r="H2660" s="188"/>
      <c r="I2660" s="184">
        <v>47518</v>
      </c>
    </row>
    <row r="2661" spans="1:9">
      <c r="A2661" s="534"/>
      <c r="B2661" s="532"/>
      <c r="C2661" s="182">
        <v>44866</v>
      </c>
      <c r="D2661" s="183">
        <v>1559999</v>
      </c>
      <c r="E2661" s="182">
        <v>44866</v>
      </c>
      <c r="F2661" s="184">
        <v>0</v>
      </c>
      <c r="G2661" s="188"/>
      <c r="H2661" s="188"/>
      <c r="I2661" s="184">
        <v>38265.5</v>
      </c>
    </row>
    <row r="2662" spans="1:9">
      <c r="A2662" s="534"/>
      <c r="B2662" s="532"/>
      <c r="C2662" s="182">
        <v>44896</v>
      </c>
      <c r="D2662" s="183">
        <v>1550001</v>
      </c>
      <c r="E2662" s="182">
        <v>44896</v>
      </c>
      <c r="F2662" s="184">
        <v>0</v>
      </c>
      <c r="G2662" s="188"/>
      <c r="H2662" s="188"/>
      <c r="I2662" s="184">
        <v>33686.400000000001</v>
      </c>
    </row>
    <row r="2663" spans="1:9">
      <c r="A2663" s="534"/>
      <c r="B2663" s="532"/>
      <c r="C2663" s="182">
        <v>44927</v>
      </c>
      <c r="D2663" s="183">
        <v>1664000</v>
      </c>
      <c r="E2663" s="182">
        <v>44927</v>
      </c>
      <c r="F2663" s="184">
        <v>0</v>
      </c>
      <c r="G2663" s="188"/>
      <c r="H2663" s="188"/>
      <c r="I2663" s="184">
        <v>19435.8</v>
      </c>
    </row>
    <row r="2664" spans="1:9">
      <c r="A2664" s="534"/>
      <c r="B2664" s="532"/>
      <c r="C2664" s="182">
        <v>44958</v>
      </c>
      <c r="D2664" s="183">
        <v>1455000</v>
      </c>
      <c r="E2664" s="182">
        <v>44958</v>
      </c>
      <c r="F2664" s="184">
        <v>0</v>
      </c>
      <c r="G2664" s="188"/>
      <c r="H2664" s="188"/>
      <c r="I2664" s="184">
        <v>33433.5</v>
      </c>
    </row>
    <row r="2665" spans="1:9">
      <c r="A2665" s="534"/>
      <c r="B2665" s="532"/>
      <c r="C2665" s="182">
        <v>44986</v>
      </c>
      <c r="D2665" s="183">
        <v>1654000</v>
      </c>
      <c r="E2665" s="182">
        <v>44986</v>
      </c>
      <c r="F2665" s="184">
        <v>0</v>
      </c>
      <c r="G2665" s="188"/>
      <c r="H2665" s="188"/>
      <c r="I2665" s="184">
        <v>20134.5</v>
      </c>
    </row>
    <row r="2666" spans="1:9">
      <c r="A2666" s="534"/>
      <c r="B2666" s="532"/>
      <c r="C2666" s="182">
        <v>45017</v>
      </c>
      <c r="D2666" s="183">
        <v>1659001</v>
      </c>
      <c r="E2666" s="182">
        <v>45017</v>
      </c>
      <c r="F2666" s="184">
        <v>0</v>
      </c>
      <c r="G2666" s="188"/>
      <c r="H2666" s="188"/>
      <c r="I2666" s="184">
        <v>17798.400000000001</v>
      </c>
    </row>
    <row r="2667" spans="1:9">
      <c r="A2667" s="534"/>
      <c r="B2667" s="532"/>
      <c r="C2667" s="182">
        <v>45047</v>
      </c>
      <c r="D2667" s="183">
        <v>1813000</v>
      </c>
      <c r="E2667" s="182">
        <v>45047</v>
      </c>
      <c r="F2667" s="184">
        <v>0</v>
      </c>
      <c r="G2667" s="188"/>
      <c r="H2667" s="188"/>
      <c r="I2667" s="184">
        <v>29200.799999999999</v>
      </c>
    </row>
    <row r="2668" spans="1:9">
      <c r="A2668" s="534"/>
      <c r="B2668" s="532"/>
      <c r="C2668" s="182">
        <v>45078</v>
      </c>
      <c r="D2668" s="183">
        <v>1783998</v>
      </c>
      <c r="E2668" s="182">
        <v>45078</v>
      </c>
      <c r="F2668" s="184">
        <v>0</v>
      </c>
      <c r="G2668" s="188"/>
      <c r="H2668" s="188"/>
      <c r="I2668" s="184">
        <v>9448.7999999999993</v>
      </c>
    </row>
    <row r="2669" spans="1:9">
      <c r="A2669" s="534"/>
      <c r="B2669" s="532"/>
      <c r="C2669" s="182">
        <v>45108</v>
      </c>
      <c r="D2669" s="183">
        <v>1838000</v>
      </c>
      <c r="E2669" s="182">
        <v>45108</v>
      </c>
      <c r="F2669" s="184">
        <v>0</v>
      </c>
      <c r="G2669" s="188"/>
      <c r="H2669" s="188"/>
      <c r="I2669" s="184">
        <v>38455.5</v>
      </c>
    </row>
    <row r="2670" spans="1:9">
      <c r="A2670" s="534"/>
      <c r="B2670" s="532"/>
      <c r="C2670" s="182">
        <v>45139</v>
      </c>
      <c r="D2670" s="183">
        <v>1659001</v>
      </c>
      <c r="E2670" s="182">
        <v>45139</v>
      </c>
      <c r="F2670" s="184">
        <v>0</v>
      </c>
      <c r="G2670" s="188"/>
      <c r="H2670" s="188"/>
      <c r="I2670" s="184">
        <v>47002.8</v>
      </c>
    </row>
    <row r="2671" spans="1:9">
      <c r="A2671" s="534"/>
      <c r="B2671" s="533"/>
      <c r="C2671" s="182">
        <v>45170</v>
      </c>
      <c r="D2671" s="183">
        <v>1845000</v>
      </c>
      <c r="E2671" s="182">
        <v>45170</v>
      </c>
      <c r="F2671" s="184">
        <v>0</v>
      </c>
      <c r="G2671" s="188"/>
      <c r="H2671" s="188"/>
      <c r="I2671" s="184">
        <v>23296.5</v>
      </c>
    </row>
    <row r="2672" spans="1:9">
      <c r="A2672" s="534">
        <v>151</v>
      </c>
      <c r="B2672" s="531" t="s">
        <v>283</v>
      </c>
      <c r="C2672" s="182">
        <v>44652</v>
      </c>
      <c r="D2672" s="183">
        <v>6877801.6000000006</v>
      </c>
      <c r="E2672" s="182">
        <v>44652</v>
      </c>
      <c r="F2672" s="184">
        <v>3531398.3999999994</v>
      </c>
      <c r="G2672" s="188"/>
      <c r="H2672" s="188"/>
      <c r="I2672" s="184">
        <v>174200</v>
      </c>
    </row>
    <row r="2673" spans="1:9">
      <c r="A2673" s="534"/>
      <c r="B2673" s="532"/>
      <c r="C2673" s="182">
        <v>44682</v>
      </c>
      <c r="D2673" s="183">
        <v>7980657.6000000006</v>
      </c>
      <c r="E2673" s="182">
        <v>44682</v>
      </c>
      <c r="F2673" s="184">
        <v>3462242.3999999994</v>
      </c>
      <c r="G2673" s="188"/>
      <c r="H2673" s="188"/>
      <c r="I2673" s="184">
        <v>165000</v>
      </c>
    </row>
    <row r="2674" spans="1:9">
      <c r="A2674" s="534"/>
      <c r="B2674" s="532"/>
      <c r="C2674" s="182">
        <v>44713</v>
      </c>
      <c r="D2674" s="183">
        <v>10841413.100000001</v>
      </c>
      <c r="E2674" s="182">
        <v>44713</v>
      </c>
      <c r="F2674" s="184">
        <v>4939686.8999999994</v>
      </c>
      <c r="G2674" s="188"/>
      <c r="H2674" s="188"/>
      <c r="I2674" s="184">
        <v>76200</v>
      </c>
    </row>
    <row r="2675" spans="1:9">
      <c r="A2675" s="534"/>
      <c r="B2675" s="532"/>
      <c r="C2675" s="182">
        <v>44743</v>
      </c>
      <c r="D2675" s="183">
        <v>5885729.8999999994</v>
      </c>
      <c r="E2675" s="182">
        <v>44743</v>
      </c>
      <c r="F2675" s="184">
        <v>5392970.1000000006</v>
      </c>
      <c r="G2675" s="188"/>
      <c r="H2675" s="188"/>
      <c r="I2675" s="184">
        <v>59000</v>
      </c>
    </row>
    <row r="2676" spans="1:9">
      <c r="A2676" s="534"/>
      <c r="B2676" s="532"/>
      <c r="C2676" s="182">
        <v>44774</v>
      </c>
      <c r="D2676" s="183">
        <v>14171095.200000001</v>
      </c>
      <c r="E2676" s="182">
        <v>44774</v>
      </c>
      <c r="F2676" s="184">
        <v>6114304.7999999989</v>
      </c>
      <c r="G2676" s="188"/>
      <c r="H2676" s="188"/>
      <c r="I2676" s="184">
        <v>65600</v>
      </c>
    </row>
    <row r="2677" spans="1:9">
      <c r="A2677" s="534"/>
      <c r="B2677" s="532"/>
      <c r="C2677" s="182">
        <v>44805</v>
      </c>
      <c r="D2677" s="183">
        <v>11767209.700000001</v>
      </c>
      <c r="E2677" s="182">
        <v>44805</v>
      </c>
      <c r="F2677" s="184">
        <v>6009990.2999999989</v>
      </c>
      <c r="G2677" s="188"/>
      <c r="H2677" s="188"/>
      <c r="I2677" s="184">
        <v>133400</v>
      </c>
    </row>
    <row r="2678" spans="1:9">
      <c r="A2678" s="534"/>
      <c r="B2678" s="532"/>
      <c r="C2678" s="182">
        <v>44835</v>
      </c>
      <c r="D2678" s="183">
        <v>11973396</v>
      </c>
      <c r="E2678" s="182">
        <v>44835</v>
      </c>
      <c r="F2678" s="184">
        <v>5830704</v>
      </c>
      <c r="G2678" s="188"/>
      <c r="H2678" s="188"/>
      <c r="I2678" s="184">
        <v>199120</v>
      </c>
    </row>
    <row r="2679" spans="1:9">
      <c r="A2679" s="534"/>
      <c r="B2679" s="532"/>
      <c r="C2679" s="182">
        <v>44866</v>
      </c>
      <c r="D2679" s="183">
        <v>10910422.100000001</v>
      </c>
      <c r="E2679" s="182">
        <v>44866</v>
      </c>
      <c r="F2679" s="184">
        <v>5614677.8999999994</v>
      </c>
      <c r="G2679" s="188"/>
      <c r="H2679" s="188"/>
      <c r="I2679" s="184">
        <v>182280</v>
      </c>
    </row>
    <row r="2680" spans="1:9">
      <c r="A2680" s="534"/>
      <c r="B2680" s="532"/>
      <c r="C2680" s="182">
        <v>44896</v>
      </c>
      <c r="D2680" s="183">
        <v>12512767.600000001</v>
      </c>
      <c r="E2680" s="182">
        <v>44896</v>
      </c>
      <c r="F2680" s="184">
        <v>6627632.3999999994</v>
      </c>
      <c r="G2680" s="188"/>
      <c r="H2680" s="188"/>
      <c r="I2680" s="184">
        <v>320840</v>
      </c>
    </row>
    <row r="2681" spans="1:9">
      <c r="A2681" s="534"/>
      <c r="B2681" s="532"/>
      <c r="C2681" s="182">
        <v>44927</v>
      </c>
      <c r="D2681" s="183">
        <v>4452225.5</v>
      </c>
      <c r="E2681" s="182">
        <v>44927</v>
      </c>
      <c r="F2681" s="184">
        <v>4025974.5</v>
      </c>
      <c r="G2681" s="188"/>
      <c r="H2681" s="188"/>
      <c r="I2681" s="184">
        <v>128602.6</v>
      </c>
    </row>
    <row r="2682" spans="1:9">
      <c r="A2682" s="534"/>
      <c r="B2682" s="532"/>
      <c r="C2682" s="182">
        <v>44958</v>
      </c>
      <c r="D2682" s="183">
        <v>2189257.6999999997</v>
      </c>
      <c r="E2682" s="182">
        <v>44958</v>
      </c>
      <c r="F2682" s="184">
        <v>2249142.3000000003</v>
      </c>
      <c r="G2682" s="188"/>
      <c r="H2682" s="188"/>
      <c r="I2682" s="184">
        <v>100262.39999999999</v>
      </c>
    </row>
    <row r="2683" spans="1:9">
      <c r="A2683" s="534"/>
      <c r="B2683" s="532"/>
      <c r="C2683" s="182">
        <v>44986</v>
      </c>
      <c r="D2683" s="183">
        <v>1794984.4</v>
      </c>
      <c r="E2683" s="182">
        <v>44986</v>
      </c>
      <c r="F2683" s="184">
        <v>3089415.6</v>
      </c>
      <c r="G2683" s="188"/>
      <c r="H2683" s="188"/>
      <c r="I2683" s="184">
        <v>105439</v>
      </c>
    </row>
    <row r="2684" spans="1:9">
      <c r="A2684" s="534"/>
      <c r="B2684" s="532"/>
      <c r="C2684" s="182">
        <v>45017</v>
      </c>
      <c r="D2684" s="183">
        <v>29680.800000000047</v>
      </c>
      <c r="E2684" s="182">
        <v>45017</v>
      </c>
      <c r="F2684" s="184">
        <v>1122019.2</v>
      </c>
      <c r="G2684" s="188"/>
      <c r="H2684" s="188"/>
      <c r="I2684" s="184">
        <v>145275.20000000001</v>
      </c>
    </row>
    <row r="2685" spans="1:9">
      <c r="A2685" s="534"/>
      <c r="B2685" s="532"/>
      <c r="C2685" s="182">
        <v>45047</v>
      </c>
      <c r="D2685" s="183">
        <v>1085683.3000000003</v>
      </c>
      <c r="E2685" s="182">
        <v>45047</v>
      </c>
      <c r="F2685" s="184">
        <v>1598816.6999999997</v>
      </c>
      <c r="G2685" s="188"/>
      <c r="H2685" s="188"/>
      <c r="I2685" s="184">
        <v>150488.79999999999</v>
      </c>
    </row>
    <row r="2686" spans="1:9">
      <c r="A2686" s="534"/>
      <c r="B2686" s="532"/>
      <c r="C2686" s="182">
        <v>45078</v>
      </c>
      <c r="D2686" s="183">
        <v>2684281.4</v>
      </c>
      <c r="E2686" s="182">
        <v>45078</v>
      </c>
      <c r="F2686" s="184">
        <v>2046918.6</v>
      </c>
      <c r="G2686" s="188"/>
      <c r="H2686" s="188"/>
      <c r="I2686" s="184">
        <v>145312.20000000001</v>
      </c>
    </row>
    <row r="2687" spans="1:9">
      <c r="A2687" s="534"/>
      <c r="B2687" s="532"/>
      <c r="C2687" s="182">
        <v>45108</v>
      </c>
      <c r="D2687" s="183">
        <v>5885729.8999999994</v>
      </c>
      <c r="E2687" s="182">
        <v>45108</v>
      </c>
      <c r="F2687" s="184">
        <v>5392970.1000000006</v>
      </c>
      <c r="G2687" s="188"/>
      <c r="H2687" s="188"/>
      <c r="I2687" s="184">
        <v>137660</v>
      </c>
    </row>
    <row r="2688" spans="1:9">
      <c r="A2688" s="534"/>
      <c r="B2688" s="532"/>
      <c r="C2688" s="182">
        <v>45139</v>
      </c>
      <c r="D2688" s="183">
        <v>29680.800000000047</v>
      </c>
      <c r="E2688" s="182">
        <v>45139</v>
      </c>
      <c r="F2688" s="184">
        <v>1122019.2</v>
      </c>
      <c r="G2688" s="188"/>
      <c r="H2688" s="188"/>
      <c r="I2688" s="184">
        <v>120661.2</v>
      </c>
    </row>
    <row r="2689" spans="1:9">
      <c r="A2689" s="534"/>
      <c r="B2689" s="533"/>
      <c r="C2689" s="182">
        <v>45170</v>
      </c>
      <c r="D2689" s="183">
        <v>773969.10000000009</v>
      </c>
      <c r="E2689" s="182">
        <v>45170</v>
      </c>
      <c r="F2689" s="184">
        <v>2311830.9</v>
      </c>
      <c r="G2689" s="188"/>
      <c r="H2689" s="188"/>
      <c r="I2689" s="184">
        <v>132880</v>
      </c>
    </row>
    <row r="2690" spans="1:9">
      <c r="A2690" s="534">
        <v>152</v>
      </c>
      <c r="B2690" s="531" t="s">
        <v>278</v>
      </c>
      <c r="C2690" s="182">
        <v>44652</v>
      </c>
      <c r="D2690" s="183">
        <v>0</v>
      </c>
      <c r="E2690" s="182">
        <v>44652</v>
      </c>
      <c r="F2690" s="184">
        <v>0</v>
      </c>
      <c r="G2690" s="188"/>
      <c r="H2690" s="188"/>
      <c r="I2690" s="184">
        <v>104418.54</v>
      </c>
    </row>
    <row r="2691" spans="1:9">
      <c r="A2691" s="534"/>
      <c r="B2691" s="532"/>
      <c r="C2691" s="182">
        <v>44682</v>
      </c>
      <c r="D2691" s="183">
        <v>10000</v>
      </c>
      <c r="E2691" s="182">
        <v>44682</v>
      </c>
      <c r="F2691" s="184">
        <v>0</v>
      </c>
      <c r="G2691" s="188"/>
      <c r="H2691" s="188"/>
      <c r="I2691" s="184">
        <v>104853.78</v>
      </c>
    </row>
    <row r="2692" spans="1:9">
      <c r="A2692" s="534"/>
      <c r="B2692" s="532"/>
      <c r="C2692" s="182">
        <v>44713</v>
      </c>
      <c r="D2692" s="183">
        <v>7000</v>
      </c>
      <c r="E2692" s="182">
        <v>44713</v>
      </c>
      <c r="F2692" s="184">
        <v>0</v>
      </c>
      <c r="G2692" s="188"/>
      <c r="H2692" s="188"/>
      <c r="I2692" s="184">
        <v>127098</v>
      </c>
    </row>
    <row r="2693" spans="1:9">
      <c r="A2693" s="534"/>
      <c r="B2693" s="532"/>
      <c r="C2693" s="182">
        <v>44743</v>
      </c>
      <c r="D2693" s="183">
        <v>97</v>
      </c>
      <c r="E2693" s="182">
        <v>44743</v>
      </c>
      <c r="F2693" s="184">
        <v>0</v>
      </c>
      <c r="G2693" s="188"/>
      <c r="H2693" s="188"/>
      <c r="I2693" s="184">
        <v>122001.12</v>
      </c>
    </row>
    <row r="2694" spans="1:9">
      <c r="A2694" s="534"/>
      <c r="B2694" s="532"/>
      <c r="C2694" s="182">
        <v>44774</v>
      </c>
      <c r="D2694" s="183">
        <v>17000</v>
      </c>
      <c r="E2694" s="182">
        <v>44774</v>
      </c>
      <c r="F2694" s="184">
        <v>0</v>
      </c>
      <c r="G2694" s="188"/>
      <c r="H2694" s="188"/>
      <c r="I2694" s="184">
        <v>124401.48</v>
      </c>
    </row>
    <row r="2695" spans="1:9">
      <c r="A2695" s="534"/>
      <c r="B2695" s="532"/>
      <c r="C2695" s="182">
        <v>44805</v>
      </c>
      <c r="D2695" s="183">
        <v>1000</v>
      </c>
      <c r="E2695" s="182">
        <v>44805</v>
      </c>
      <c r="F2695" s="184">
        <v>0</v>
      </c>
      <c r="G2695" s="188"/>
      <c r="H2695" s="188"/>
      <c r="I2695" s="184">
        <v>130943.88</v>
      </c>
    </row>
    <row r="2696" spans="1:9">
      <c r="A2696" s="534"/>
      <c r="B2696" s="532"/>
      <c r="C2696" s="182">
        <v>44835</v>
      </c>
      <c r="D2696" s="183">
        <v>4000</v>
      </c>
      <c r="E2696" s="182">
        <v>44835</v>
      </c>
      <c r="F2696" s="184">
        <v>0</v>
      </c>
      <c r="G2696" s="188"/>
      <c r="H2696" s="188"/>
      <c r="I2696" s="184">
        <v>110450.52</v>
      </c>
    </row>
    <row r="2697" spans="1:9">
      <c r="A2697" s="534"/>
      <c r="B2697" s="532"/>
      <c r="C2697" s="182">
        <v>44866</v>
      </c>
      <c r="D2697" s="183">
        <v>0</v>
      </c>
      <c r="E2697" s="182">
        <v>44866</v>
      </c>
      <c r="F2697" s="184">
        <v>0</v>
      </c>
      <c r="G2697" s="188"/>
      <c r="H2697" s="188"/>
      <c r="I2697" s="184">
        <v>119838.72</v>
      </c>
    </row>
    <row r="2698" spans="1:9">
      <c r="A2698" s="534"/>
      <c r="B2698" s="532"/>
      <c r="C2698" s="182">
        <v>44896</v>
      </c>
      <c r="D2698" s="183">
        <v>0</v>
      </c>
      <c r="E2698" s="182">
        <v>44896</v>
      </c>
      <c r="F2698" s="184">
        <v>0</v>
      </c>
      <c r="G2698" s="188"/>
      <c r="H2698" s="188"/>
      <c r="I2698" s="184">
        <v>106131.6</v>
      </c>
    </row>
    <row r="2699" spans="1:9">
      <c r="A2699" s="534"/>
      <c r="B2699" s="532"/>
      <c r="C2699" s="182">
        <v>44927</v>
      </c>
      <c r="D2699" s="183">
        <v>0</v>
      </c>
      <c r="E2699" s="182">
        <v>44927</v>
      </c>
      <c r="F2699" s="184">
        <v>0</v>
      </c>
      <c r="G2699" s="188"/>
      <c r="H2699" s="188"/>
      <c r="I2699" s="184">
        <v>90091.98</v>
      </c>
    </row>
    <row r="2700" spans="1:9">
      <c r="A2700" s="534"/>
      <c r="B2700" s="532"/>
      <c r="C2700" s="182">
        <v>44958</v>
      </c>
      <c r="D2700" s="183">
        <v>0</v>
      </c>
      <c r="E2700" s="182">
        <v>44958</v>
      </c>
      <c r="F2700" s="184">
        <v>0</v>
      </c>
      <c r="G2700" s="188"/>
      <c r="H2700" s="188"/>
      <c r="I2700" s="184">
        <v>96649.74</v>
      </c>
    </row>
    <row r="2701" spans="1:9">
      <c r="A2701" s="534"/>
      <c r="B2701" s="532"/>
      <c r="C2701" s="182">
        <v>44986</v>
      </c>
      <c r="D2701" s="183">
        <v>0</v>
      </c>
      <c r="E2701" s="182">
        <v>44986</v>
      </c>
      <c r="F2701" s="184">
        <v>0</v>
      </c>
      <c r="G2701" s="188"/>
      <c r="H2701" s="188"/>
      <c r="I2701" s="184">
        <v>92610.54</v>
      </c>
    </row>
    <row r="2702" spans="1:9">
      <c r="A2702" s="534"/>
      <c r="B2702" s="532"/>
      <c r="C2702" s="182">
        <v>45017</v>
      </c>
      <c r="D2702" s="183">
        <v>0</v>
      </c>
      <c r="E2702" s="182">
        <v>45017</v>
      </c>
      <c r="F2702" s="184">
        <v>0</v>
      </c>
      <c r="G2702" s="188"/>
      <c r="H2702" s="188"/>
      <c r="I2702" s="184">
        <v>127306.08</v>
      </c>
    </row>
    <row r="2703" spans="1:9">
      <c r="A2703" s="534"/>
      <c r="B2703" s="532"/>
      <c r="C2703" s="182">
        <v>45047</v>
      </c>
      <c r="D2703" s="183">
        <v>0</v>
      </c>
      <c r="E2703" s="182">
        <v>45047</v>
      </c>
      <c r="F2703" s="184">
        <v>0</v>
      </c>
      <c r="G2703" s="188"/>
      <c r="H2703" s="188"/>
      <c r="I2703" s="184">
        <v>146070.35999999999</v>
      </c>
    </row>
    <row r="2704" spans="1:9">
      <c r="A2704" s="534"/>
      <c r="B2704" s="532"/>
      <c r="C2704" s="182">
        <v>45078</v>
      </c>
      <c r="D2704" s="183">
        <v>2000</v>
      </c>
      <c r="E2704" s="182">
        <v>45078</v>
      </c>
      <c r="F2704" s="184">
        <v>0</v>
      </c>
      <c r="G2704" s="188"/>
      <c r="H2704" s="188"/>
      <c r="I2704" s="184">
        <v>148980.35999999999</v>
      </c>
    </row>
    <row r="2705" spans="1:9">
      <c r="A2705" s="534"/>
      <c r="B2705" s="532"/>
      <c r="C2705" s="182">
        <v>45108</v>
      </c>
      <c r="D2705" s="183">
        <v>97</v>
      </c>
      <c r="E2705" s="182">
        <v>45108</v>
      </c>
      <c r="F2705" s="184">
        <v>0</v>
      </c>
      <c r="G2705" s="188"/>
      <c r="H2705" s="188"/>
      <c r="I2705" s="184">
        <v>151430.57999999999</v>
      </c>
    </row>
    <row r="2706" spans="1:9">
      <c r="A2706" s="534"/>
      <c r="B2706" s="532"/>
      <c r="C2706" s="182">
        <v>45139</v>
      </c>
      <c r="D2706" s="183">
        <v>0</v>
      </c>
      <c r="E2706" s="182">
        <v>45139</v>
      </c>
      <c r="F2706" s="184">
        <v>0</v>
      </c>
      <c r="G2706" s="188"/>
      <c r="H2706" s="188"/>
      <c r="I2706" s="184">
        <v>138244.68</v>
      </c>
    </row>
    <row r="2707" spans="1:9">
      <c r="A2707" s="534"/>
      <c r="B2707" s="533"/>
      <c r="C2707" s="182">
        <v>45170</v>
      </c>
      <c r="D2707" s="183">
        <v>0</v>
      </c>
      <c r="E2707" s="182">
        <v>45170</v>
      </c>
      <c r="F2707" s="184">
        <v>0</v>
      </c>
      <c r="G2707" s="188"/>
      <c r="H2707" s="188"/>
      <c r="I2707" s="184">
        <v>139432.44</v>
      </c>
    </row>
    <row r="2708" spans="1:9">
      <c r="A2708" s="534">
        <v>153</v>
      </c>
      <c r="B2708" s="531" t="s">
        <v>282</v>
      </c>
      <c r="C2708" s="182">
        <v>44652</v>
      </c>
      <c r="D2708" s="183">
        <v>10117813.199999999</v>
      </c>
      <c r="E2708" s="182">
        <v>44652</v>
      </c>
      <c r="F2708" s="184">
        <v>3450196.8000000003</v>
      </c>
      <c r="G2708" s="188"/>
      <c r="H2708" s="188"/>
      <c r="I2708" s="184">
        <v>218036.6</v>
      </c>
    </row>
    <row r="2709" spans="1:9">
      <c r="A2709" s="534"/>
      <c r="B2709" s="532"/>
      <c r="C2709" s="182">
        <v>44682</v>
      </c>
      <c r="D2709" s="183">
        <v>7604542.1000000006</v>
      </c>
      <c r="E2709" s="182">
        <v>44682</v>
      </c>
      <c r="F2709" s="184">
        <v>2604177.8999999994</v>
      </c>
      <c r="G2709" s="188"/>
      <c r="H2709" s="188"/>
      <c r="I2709" s="184">
        <v>154101</v>
      </c>
    </row>
    <row r="2710" spans="1:9">
      <c r="A2710" s="534"/>
      <c r="B2710" s="532"/>
      <c r="C2710" s="182">
        <v>44713</v>
      </c>
      <c r="D2710" s="183">
        <v>71041</v>
      </c>
      <c r="E2710" s="182">
        <v>44713</v>
      </c>
      <c r="F2710" s="184">
        <v>30879</v>
      </c>
      <c r="G2710" s="188"/>
      <c r="H2710" s="188"/>
      <c r="I2710" s="184">
        <v>169565.5</v>
      </c>
    </row>
    <row r="2711" spans="1:9">
      <c r="A2711" s="534"/>
      <c r="B2711" s="532"/>
      <c r="C2711" s="182">
        <v>44743</v>
      </c>
      <c r="D2711" s="183">
        <v>4155829.3000000003</v>
      </c>
      <c r="E2711" s="182">
        <v>44743</v>
      </c>
      <c r="F2711" s="184">
        <v>2136440.6999999997</v>
      </c>
      <c r="G2711" s="188"/>
      <c r="H2711" s="188"/>
      <c r="I2711" s="184">
        <v>232512</v>
      </c>
    </row>
    <row r="2712" spans="1:9">
      <c r="A2712" s="534"/>
      <c r="B2712" s="532"/>
      <c r="C2712" s="182">
        <v>44774</v>
      </c>
      <c r="D2712" s="183">
        <v>12678548</v>
      </c>
      <c r="E2712" s="182">
        <v>44774</v>
      </c>
      <c r="F2712" s="184">
        <v>849222</v>
      </c>
      <c r="G2712" s="188"/>
      <c r="H2712" s="188"/>
      <c r="I2712" s="184">
        <v>159360</v>
      </c>
    </row>
    <row r="2713" spans="1:9">
      <c r="A2713" s="534"/>
      <c r="B2713" s="532"/>
      <c r="C2713" s="182">
        <v>44805</v>
      </c>
      <c r="D2713" s="183">
        <v>12608751</v>
      </c>
      <c r="E2713" s="182">
        <v>44805</v>
      </c>
      <c r="F2713" s="184">
        <v>441819</v>
      </c>
      <c r="G2713" s="188"/>
      <c r="H2713" s="188"/>
      <c r="I2713" s="184">
        <v>221184</v>
      </c>
    </row>
    <row r="2714" spans="1:9">
      <c r="A2714" s="534"/>
      <c r="B2714" s="532"/>
      <c r="C2714" s="182">
        <v>44835</v>
      </c>
      <c r="D2714" s="183">
        <v>8423256.6999999993</v>
      </c>
      <c r="E2714" s="182">
        <v>44835</v>
      </c>
      <c r="F2714" s="184">
        <v>134043.30000000002</v>
      </c>
      <c r="G2714" s="188"/>
      <c r="H2714" s="188"/>
      <c r="I2714" s="184">
        <v>245998</v>
      </c>
    </row>
    <row r="2715" spans="1:9">
      <c r="A2715" s="534"/>
      <c r="B2715" s="532"/>
      <c r="C2715" s="182">
        <v>44866</v>
      </c>
      <c r="D2715" s="183">
        <v>5784268.7000000002</v>
      </c>
      <c r="E2715" s="182">
        <v>44866</v>
      </c>
      <c r="F2715" s="184">
        <v>484521.29999999993</v>
      </c>
      <c r="G2715" s="188"/>
      <c r="H2715" s="188"/>
      <c r="I2715" s="184">
        <v>187625</v>
      </c>
    </row>
    <row r="2716" spans="1:9">
      <c r="A2716" s="534"/>
      <c r="B2716" s="532"/>
      <c r="C2716" s="182">
        <v>44896</v>
      </c>
      <c r="D2716" s="183">
        <v>51501</v>
      </c>
      <c r="E2716" s="182">
        <v>44896</v>
      </c>
      <c r="F2716" s="184">
        <v>25839</v>
      </c>
      <c r="G2716" s="188"/>
      <c r="H2716" s="188"/>
      <c r="I2716" s="184">
        <v>188604</v>
      </c>
    </row>
    <row r="2717" spans="1:9">
      <c r="A2717" s="534"/>
      <c r="B2717" s="532"/>
      <c r="C2717" s="182">
        <v>44927</v>
      </c>
      <c r="D2717" s="183">
        <v>5059272</v>
      </c>
      <c r="E2717" s="182">
        <v>44927</v>
      </c>
      <c r="F2717" s="184">
        <v>1166958</v>
      </c>
      <c r="G2717" s="188"/>
      <c r="H2717" s="188"/>
      <c r="I2717" s="184">
        <v>174340</v>
      </c>
    </row>
    <row r="2718" spans="1:9">
      <c r="A2718" s="534"/>
      <c r="B2718" s="532"/>
      <c r="C2718" s="182">
        <v>44958</v>
      </c>
      <c r="D2718" s="183">
        <v>6458385.0999999996</v>
      </c>
      <c r="E2718" s="182">
        <v>44958</v>
      </c>
      <c r="F2718" s="184">
        <v>1816524.9000000001</v>
      </c>
      <c r="G2718" s="188"/>
      <c r="H2718" s="188"/>
      <c r="I2718" s="184">
        <v>146096</v>
      </c>
    </row>
    <row r="2719" spans="1:9">
      <c r="A2719" s="534"/>
      <c r="B2719" s="532"/>
      <c r="C2719" s="182">
        <v>44986</v>
      </c>
      <c r="D2719" s="183">
        <v>7098855.1999999993</v>
      </c>
      <c r="E2719" s="182">
        <v>44986</v>
      </c>
      <c r="F2719" s="184">
        <v>2525014.8000000003</v>
      </c>
      <c r="G2719" s="188"/>
      <c r="H2719" s="188"/>
      <c r="I2719" s="184">
        <v>181722</v>
      </c>
    </row>
    <row r="2720" spans="1:9">
      <c r="A2720" s="534"/>
      <c r="B2720" s="532"/>
      <c r="C2720" s="182">
        <v>45017</v>
      </c>
      <c r="D2720" s="183">
        <v>5730127.4000000004</v>
      </c>
      <c r="E2720" s="182">
        <v>45017</v>
      </c>
      <c r="F2720" s="184">
        <v>3467082.6</v>
      </c>
      <c r="G2720" s="188"/>
      <c r="H2720" s="188"/>
      <c r="I2720" s="184">
        <v>215080</v>
      </c>
    </row>
    <row r="2721" spans="1:9">
      <c r="A2721" s="534"/>
      <c r="B2721" s="532"/>
      <c r="C2721" s="182">
        <v>45047</v>
      </c>
      <c r="D2721" s="183">
        <v>6234193.6000000006</v>
      </c>
      <c r="E2721" s="182">
        <v>45047</v>
      </c>
      <c r="F2721" s="184">
        <v>3632486.3999999994</v>
      </c>
      <c r="G2721" s="188"/>
      <c r="H2721" s="188"/>
      <c r="I2721" s="184">
        <v>243770</v>
      </c>
    </row>
    <row r="2722" spans="1:9">
      <c r="A2722" s="534"/>
      <c r="B2722" s="532"/>
      <c r="C2722" s="182">
        <v>45078</v>
      </c>
      <c r="D2722" s="183">
        <v>6911086.8000000007</v>
      </c>
      <c r="E2722" s="182">
        <v>45078</v>
      </c>
      <c r="F2722" s="184">
        <v>2618413.1999999997</v>
      </c>
      <c r="G2722" s="188"/>
      <c r="H2722" s="188"/>
      <c r="I2722" s="184">
        <v>248520</v>
      </c>
    </row>
    <row r="2723" spans="1:9">
      <c r="A2723" s="534"/>
      <c r="B2723" s="532"/>
      <c r="C2723" s="182">
        <v>45108</v>
      </c>
      <c r="D2723" s="183">
        <v>4155829.3000000003</v>
      </c>
      <c r="E2723" s="182">
        <v>45108</v>
      </c>
      <c r="F2723" s="184">
        <v>2136440.6999999997</v>
      </c>
      <c r="G2723" s="188"/>
      <c r="H2723" s="188"/>
      <c r="I2723" s="184">
        <v>276736</v>
      </c>
    </row>
    <row r="2724" spans="1:9">
      <c r="A2724" s="534"/>
      <c r="B2724" s="532"/>
      <c r="C2724" s="182">
        <v>45139</v>
      </c>
      <c r="D2724" s="183">
        <v>5730127.4000000004</v>
      </c>
      <c r="E2724" s="182">
        <v>45139</v>
      </c>
      <c r="F2724" s="184">
        <v>3467082.6</v>
      </c>
      <c r="G2724" s="188"/>
      <c r="H2724" s="188"/>
      <c r="I2724" s="184">
        <v>319506</v>
      </c>
    </row>
    <row r="2725" spans="1:9">
      <c r="A2725" s="534"/>
      <c r="B2725" s="533"/>
      <c r="C2725" s="182">
        <v>45170</v>
      </c>
      <c r="D2725" s="183">
        <v>6835361.8000000007</v>
      </c>
      <c r="E2725" s="182">
        <v>45170</v>
      </c>
      <c r="F2725" s="184">
        <v>3632488.1999999997</v>
      </c>
      <c r="G2725" s="188"/>
      <c r="H2725" s="188"/>
      <c r="I2725" s="184">
        <v>255835</v>
      </c>
    </row>
    <row r="2726" spans="1:9">
      <c r="A2726" s="534">
        <v>154</v>
      </c>
      <c r="B2726" s="531" t="s">
        <v>281</v>
      </c>
      <c r="C2726" s="182">
        <v>44652</v>
      </c>
      <c r="D2726" s="183">
        <v>4609000</v>
      </c>
      <c r="E2726" s="182">
        <v>44652</v>
      </c>
      <c r="F2726" s="184">
        <v>0</v>
      </c>
      <c r="G2726" s="188"/>
      <c r="H2726" s="188"/>
      <c r="I2726" s="184">
        <v>278442</v>
      </c>
    </row>
    <row r="2727" spans="1:9">
      <c r="A2727" s="534"/>
      <c r="B2727" s="532"/>
      <c r="C2727" s="182">
        <v>44682</v>
      </c>
      <c r="D2727" s="183">
        <v>5095000</v>
      </c>
      <c r="E2727" s="182">
        <v>44682</v>
      </c>
      <c r="F2727" s="184">
        <v>0</v>
      </c>
      <c r="G2727" s="188"/>
      <c r="H2727" s="188"/>
      <c r="I2727" s="184">
        <v>346731</v>
      </c>
    </row>
    <row r="2728" spans="1:9">
      <c r="A2728" s="534"/>
      <c r="B2728" s="532"/>
      <c r="C2728" s="182">
        <v>44713</v>
      </c>
      <c r="D2728" s="183">
        <v>5085000</v>
      </c>
      <c r="E2728" s="182">
        <v>44713</v>
      </c>
      <c r="F2728" s="184">
        <v>0</v>
      </c>
      <c r="G2728" s="188"/>
      <c r="H2728" s="188"/>
      <c r="I2728" s="184">
        <v>132201.60000000001</v>
      </c>
    </row>
    <row r="2729" spans="1:9">
      <c r="A2729" s="534"/>
      <c r="B2729" s="532"/>
      <c r="C2729" s="182">
        <v>44743</v>
      </c>
      <c r="D2729" s="183">
        <v>5164999</v>
      </c>
      <c r="E2729" s="182">
        <v>44743</v>
      </c>
      <c r="F2729" s="184">
        <v>0</v>
      </c>
      <c r="G2729" s="188"/>
      <c r="H2729" s="188"/>
      <c r="I2729" s="184">
        <v>143629.20000000001</v>
      </c>
    </row>
    <row r="2730" spans="1:9">
      <c r="A2730" s="534"/>
      <c r="B2730" s="532"/>
      <c r="C2730" s="182">
        <v>44774</v>
      </c>
      <c r="D2730" s="183">
        <v>5208000</v>
      </c>
      <c r="E2730" s="182">
        <v>44774</v>
      </c>
      <c r="F2730" s="184">
        <v>0</v>
      </c>
      <c r="G2730" s="188"/>
      <c r="H2730" s="188"/>
      <c r="I2730" s="184">
        <v>131841</v>
      </c>
    </row>
    <row r="2731" spans="1:9">
      <c r="A2731" s="534"/>
      <c r="B2731" s="532"/>
      <c r="C2731" s="182">
        <v>44805</v>
      </c>
      <c r="D2731" s="183">
        <v>4788000</v>
      </c>
      <c r="E2731" s="182">
        <v>44805</v>
      </c>
      <c r="F2731" s="184">
        <v>0</v>
      </c>
      <c r="G2731" s="188"/>
      <c r="H2731" s="188"/>
      <c r="I2731" s="184">
        <v>206226</v>
      </c>
    </row>
    <row r="2732" spans="1:9">
      <c r="A2732" s="534"/>
      <c r="B2732" s="532"/>
      <c r="C2732" s="182">
        <v>44835</v>
      </c>
      <c r="D2732" s="183">
        <v>5065000</v>
      </c>
      <c r="E2732" s="182">
        <v>44835</v>
      </c>
      <c r="F2732" s="184">
        <v>0</v>
      </c>
      <c r="G2732" s="188"/>
      <c r="H2732" s="188"/>
      <c r="I2732" s="184">
        <v>231840</v>
      </c>
    </row>
    <row r="2733" spans="1:9">
      <c r="A2733" s="534"/>
      <c r="B2733" s="532"/>
      <c r="C2733" s="182">
        <v>44866</v>
      </c>
      <c r="D2733" s="183">
        <v>4784000</v>
      </c>
      <c r="E2733" s="182">
        <v>44866</v>
      </c>
      <c r="F2733" s="184">
        <v>0</v>
      </c>
      <c r="G2733" s="188"/>
      <c r="H2733" s="188"/>
      <c r="I2733" s="184">
        <v>143308.79999999999</v>
      </c>
    </row>
    <row r="2734" spans="1:9">
      <c r="A2734" s="534"/>
      <c r="B2734" s="532"/>
      <c r="C2734" s="182">
        <v>44896</v>
      </c>
      <c r="D2734" s="183">
        <v>4891000</v>
      </c>
      <c r="E2734" s="182">
        <v>44896</v>
      </c>
      <c r="F2734" s="184">
        <v>0</v>
      </c>
      <c r="G2734" s="188"/>
      <c r="H2734" s="188"/>
      <c r="I2734" s="184">
        <v>194028</v>
      </c>
    </row>
    <row r="2735" spans="1:9">
      <c r="A2735" s="534"/>
      <c r="B2735" s="532"/>
      <c r="C2735" s="182">
        <v>44927</v>
      </c>
      <c r="D2735" s="183">
        <v>5323000</v>
      </c>
      <c r="E2735" s="182">
        <v>44927</v>
      </c>
      <c r="F2735" s="184">
        <v>0</v>
      </c>
      <c r="G2735" s="188"/>
      <c r="H2735" s="188"/>
      <c r="I2735" s="184">
        <v>196261.8</v>
      </c>
    </row>
    <row r="2736" spans="1:9">
      <c r="A2736" s="534"/>
      <c r="B2736" s="532"/>
      <c r="C2736" s="182">
        <v>44958</v>
      </c>
      <c r="D2736" s="183">
        <v>4963000</v>
      </c>
      <c r="E2736" s="182">
        <v>44958</v>
      </c>
      <c r="F2736" s="184">
        <v>0</v>
      </c>
      <c r="G2736" s="188"/>
      <c r="H2736" s="188"/>
      <c r="I2736" s="184">
        <v>40672.800000000003</v>
      </c>
    </row>
    <row r="2737" spans="1:9">
      <c r="A2737" s="534"/>
      <c r="B2737" s="532"/>
      <c r="C2737" s="182">
        <v>44986</v>
      </c>
      <c r="D2737" s="183">
        <v>5579000</v>
      </c>
      <c r="E2737" s="182">
        <v>44986</v>
      </c>
      <c r="F2737" s="184">
        <v>0</v>
      </c>
      <c r="G2737" s="188"/>
      <c r="H2737" s="188"/>
      <c r="I2737" s="184">
        <v>20486.400000000001</v>
      </c>
    </row>
    <row r="2738" spans="1:9">
      <c r="A2738" s="534"/>
      <c r="B2738" s="532"/>
      <c r="C2738" s="182">
        <v>45017</v>
      </c>
      <c r="D2738" s="183">
        <v>5180000</v>
      </c>
      <c r="E2738" s="182">
        <v>45017</v>
      </c>
      <c r="F2738" s="184">
        <v>0</v>
      </c>
      <c r="G2738" s="188"/>
      <c r="H2738" s="188"/>
      <c r="I2738" s="184"/>
    </row>
    <row r="2739" spans="1:9">
      <c r="A2739" s="534"/>
      <c r="B2739" s="532"/>
      <c r="C2739" s="182">
        <v>45047</v>
      </c>
      <c r="D2739" s="183">
        <v>5223999</v>
      </c>
      <c r="E2739" s="182">
        <v>45047</v>
      </c>
      <c r="F2739" s="184">
        <v>0</v>
      </c>
      <c r="G2739" s="188"/>
      <c r="H2739" s="188"/>
      <c r="I2739" s="184">
        <v>177834.6</v>
      </c>
    </row>
    <row r="2740" spans="1:9">
      <c r="A2740" s="534"/>
      <c r="B2740" s="532"/>
      <c r="C2740" s="182">
        <v>45078</v>
      </c>
      <c r="D2740" s="183">
        <v>4912001</v>
      </c>
      <c r="E2740" s="182">
        <v>45078</v>
      </c>
      <c r="F2740" s="184">
        <v>0</v>
      </c>
      <c r="G2740" s="188"/>
      <c r="H2740" s="188"/>
      <c r="I2740" s="184">
        <v>260445</v>
      </c>
    </row>
    <row r="2741" spans="1:9">
      <c r="A2741" s="534"/>
      <c r="B2741" s="532"/>
      <c r="C2741" s="182">
        <v>45108</v>
      </c>
      <c r="D2741" s="183">
        <v>5164999</v>
      </c>
      <c r="E2741" s="182">
        <v>45108</v>
      </c>
      <c r="F2741" s="184">
        <v>0</v>
      </c>
      <c r="G2741" s="188"/>
      <c r="H2741" s="188"/>
      <c r="I2741" s="184">
        <v>111209.4</v>
      </c>
    </row>
    <row r="2742" spans="1:9">
      <c r="A2742" s="534"/>
      <c r="B2742" s="532"/>
      <c r="C2742" s="182">
        <v>45139</v>
      </c>
      <c r="D2742" s="183">
        <v>5180000</v>
      </c>
      <c r="E2742" s="182">
        <v>45139</v>
      </c>
      <c r="F2742" s="184">
        <v>0</v>
      </c>
      <c r="G2742" s="188"/>
      <c r="H2742" s="188"/>
      <c r="I2742" s="184">
        <v>148656</v>
      </c>
    </row>
    <row r="2743" spans="1:9">
      <c r="A2743" s="534"/>
      <c r="B2743" s="533"/>
      <c r="C2743" s="182">
        <v>45170</v>
      </c>
      <c r="D2743" s="183">
        <v>5134000</v>
      </c>
      <c r="E2743" s="182">
        <v>45170</v>
      </c>
      <c r="F2743" s="184">
        <v>0</v>
      </c>
      <c r="G2743" s="188"/>
      <c r="H2743" s="188"/>
      <c r="I2743" s="184">
        <v>159782.39999999999</v>
      </c>
    </row>
    <row r="2744" spans="1:9">
      <c r="A2744" s="534">
        <v>155</v>
      </c>
      <c r="B2744" s="531" t="s">
        <v>280</v>
      </c>
      <c r="C2744" s="182">
        <v>44652</v>
      </c>
      <c r="D2744" s="183">
        <v>13045828.300000001</v>
      </c>
      <c r="E2744" s="182">
        <v>44652</v>
      </c>
      <c r="F2744" s="184">
        <v>5333771.7</v>
      </c>
      <c r="G2744" s="188"/>
      <c r="H2744" s="188"/>
      <c r="I2744" s="184">
        <v>45292.5</v>
      </c>
    </row>
    <row r="2745" spans="1:9">
      <c r="A2745" s="534"/>
      <c r="B2745" s="532"/>
      <c r="C2745" s="182">
        <v>44682</v>
      </c>
      <c r="D2745" s="183">
        <v>13191669.399999999</v>
      </c>
      <c r="E2745" s="182">
        <v>44682</v>
      </c>
      <c r="F2745" s="184">
        <v>5213730.6000000006</v>
      </c>
      <c r="G2745" s="188"/>
      <c r="H2745" s="188"/>
      <c r="I2745" s="184">
        <v>36780</v>
      </c>
    </row>
    <row r="2746" spans="1:9">
      <c r="A2746" s="534"/>
      <c r="B2746" s="532"/>
      <c r="C2746" s="182">
        <v>44713</v>
      </c>
      <c r="D2746" s="183">
        <v>12050136.399999999</v>
      </c>
      <c r="E2746" s="182">
        <v>44713</v>
      </c>
      <c r="F2746" s="184">
        <v>5021463.6000000006</v>
      </c>
      <c r="G2746" s="188"/>
      <c r="H2746" s="188"/>
      <c r="I2746" s="184">
        <v>36352.800000000003</v>
      </c>
    </row>
    <row r="2747" spans="1:9">
      <c r="A2747" s="534"/>
      <c r="B2747" s="532"/>
      <c r="C2747" s="182">
        <v>44743</v>
      </c>
      <c r="D2747" s="183">
        <v>10945351.100000001</v>
      </c>
      <c r="E2747" s="182">
        <v>44743</v>
      </c>
      <c r="F2747" s="184">
        <v>6316848.8999999994</v>
      </c>
      <c r="G2747" s="188"/>
      <c r="H2747" s="188"/>
      <c r="I2747" s="184">
        <v>36095.4</v>
      </c>
    </row>
    <row r="2748" spans="1:9">
      <c r="A2748" s="534"/>
      <c r="B2748" s="532"/>
      <c r="C2748" s="182">
        <v>44774</v>
      </c>
      <c r="D2748" s="183">
        <v>12370235.100000001</v>
      </c>
      <c r="E2748" s="182">
        <v>44774</v>
      </c>
      <c r="F2748" s="184">
        <v>5090364.8999999994</v>
      </c>
      <c r="G2748" s="188"/>
      <c r="H2748" s="188"/>
      <c r="I2748" s="184">
        <v>39085.199999999997</v>
      </c>
    </row>
    <row r="2749" spans="1:9">
      <c r="A2749" s="534"/>
      <c r="B2749" s="532"/>
      <c r="C2749" s="182">
        <v>44805</v>
      </c>
      <c r="D2749" s="183">
        <v>12366834.600000001</v>
      </c>
      <c r="E2749" s="182">
        <v>44805</v>
      </c>
      <c r="F2749" s="184">
        <v>5182565.3999999994</v>
      </c>
      <c r="G2749" s="188"/>
      <c r="H2749" s="188"/>
      <c r="I2749" s="184">
        <v>39540.6</v>
      </c>
    </row>
    <row r="2750" spans="1:9">
      <c r="A2750" s="534"/>
      <c r="B2750" s="532"/>
      <c r="C2750" s="182">
        <v>44835</v>
      </c>
      <c r="D2750" s="183">
        <v>11537841.100000001</v>
      </c>
      <c r="E2750" s="182">
        <v>44835</v>
      </c>
      <c r="F2750" s="184">
        <v>4640958.8999999994</v>
      </c>
      <c r="G2750" s="188"/>
      <c r="H2750" s="188"/>
      <c r="I2750" s="184">
        <v>33343.199999999997</v>
      </c>
    </row>
    <row r="2751" spans="1:9">
      <c r="A2751" s="534"/>
      <c r="B2751" s="532"/>
      <c r="C2751" s="182">
        <v>44866</v>
      </c>
      <c r="D2751" s="183">
        <v>10119418.100000001</v>
      </c>
      <c r="E2751" s="182">
        <v>44866</v>
      </c>
      <c r="F2751" s="184">
        <v>3820581.8999999994</v>
      </c>
      <c r="G2751" s="188"/>
      <c r="H2751" s="188"/>
      <c r="I2751" s="184">
        <v>38223.9</v>
      </c>
    </row>
    <row r="2752" spans="1:9">
      <c r="A2752" s="534"/>
      <c r="B2752" s="532"/>
      <c r="C2752" s="182">
        <v>44896</v>
      </c>
      <c r="D2752" s="183">
        <v>10363603.800000001</v>
      </c>
      <c r="E2752" s="182">
        <v>44896</v>
      </c>
      <c r="F2752" s="184">
        <v>3819796.2</v>
      </c>
      <c r="G2752" s="188"/>
      <c r="H2752" s="188"/>
      <c r="I2752" s="184">
        <v>33759</v>
      </c>
    </row>
    <row r="2753" spans="1:9">
      <c r="A2753" s="534"/>
      <c r="B2753" s="532"/>
      <c r="C2753" s="182">
        <v>44927</v>
      </c>
      <c r="D2753" s="183">
        <v>10819171.300000001</v>
      </c>
      <c r="E2753" s="182">
        <v>44927</v>
      </c>
      <c r="F2753" s="184">
        <v>3896228.7</v>
      </c>
      <c r="G2753" s="188"/>
      <c r="H2753" s="188"/>
      <c r="I2753" s="184">
        <v>33976.6</v>
      </c>
    </row>
    <row r="2754" spans="1:9">
      <c r="A2754" s="534"/>
      <c r="B2754" s="532"/>
      <c r="C2754" s="182">
        <v>44958</v>
      </c>
      <c r="D2754" s="183">
        <v>9884682.4000000004</v>
      </c>
      <c r="E2754" s="182">
        <v>44958</v>
      </c>
      <c r="F2754" s="184">
        <v>3803718.6</v>
      </c>
      <c r="G2754" s="188"/>
      <c r="H2754" s="188"/>
      <c r="I2754" s="184">
        <v>30821</v>
      </c>
    </row>
    <row r="2755" spans="1:9">
      <c r="A2755" s="534"/>
      <c r="B2755" s="532"/>
      <c r="C2755" s="182">
        <v>44986</v>
      </c>
      <c r="D2755" s="183">
        <v>10831355.800000001</v>
      </c>
      <c r="E2755" s="182">
        <v>44986</v>
      </c>
      <c r="F2755" s="184">
        <v>4262452.2</v>
      </c>
      <c r="G2755" s="188"/>
      <c r="H2755" s="188"/>
      <c r="I2755" s="184">
        <v>31360</v>
      </c>
    </row>
    <row r="2756" spans="1:9">
      <c r="A2756" s="534"/>
      <c r="B2756" s="532"/>
      <c r="C2756" s="182">
        <v>45017</v>
      </c>
      <c r="D2756" s="183">
        <v>10316082.899999999</v>
      </c>
      <c r="E2756" s="182">
        <v>45017</v>
      </c>
      <c r="F2756" s="184">
        <v>6095717.1000000006</v>
      </c>
      <c r="G2756" s="188"/>
      <c r="H2756" s="188"/>
      <c r="I2756" s="184">
        <v>38501.1</v>
      </c>
    </row>
    <row r="2757" spans="1:9">
      <c r="A2757" s="534"/>
      <c r="B2757" s="532"/>
      <c r="C2757" s="182">
        <v>45047</v>
      </c>
      <c r="D2757" s="183">
        <v>11401896.700000001</v>
      </c>
      <c r="E2757" s="182">
        <v>45047</v>
      </c>
      <c r="F2757" s="184">
        <v>6543303.2999999989</v>
      </c>
      <c r="G2757" s="188"/>
      <c r="H2757" s="188"/>
      <c r="I2757" s="184">
        <v>43470.9</v>
      </c>
    </row>
    <row r="2758" spans="1:9">
      <c r="A2758" s="534"/>
      <c r="B2758" s="532"/>
      <c r="C2758" s="182">
        <v>45078</v>
      </c>
      <c r="D2758" s="183">
        <v>10893892.300000001</v>
      </c>
      <c r="E2758" s="182">
        <v>45078</v>
      </c>
      <c r="F2758" s="184">
        <v>6254507.7000000002</v>
      </c>
      <c r="G2758" s="188"/>
      <c r="H2758" s="188"/>
      <c r="I2758" s="184">
        <v>43004.1</v>
      </c>
    </row>
    <row r="2759" spans="1:9">
      <c r="A2759" s="534"/>
      <c r="B2759" s="532"/>
      <c r="C2759" s="182">
        <v>45108</v>
      </c>
      <c r="D2759" s="183">
        <v>10945351.100000001</v>
      </c>
      <c r="E2759" s="182">
        <v>45108</v>
      </c>
      <c r="F2759" s="184">
        <v>6316848.8999999994</v>
      </c>
      <c r="G2759" s="188"/>
      <c r="H2759" s="188"/>
      <c r="I2759" s="184">
        <v>42595.199999999997</v>
      </c>
    </row>
    <row r="2760" spans="1:9">
      <c r="A2760" s="534"/>
      <c r="B2760" s="532"/>
      <c r="C2760" s="182">
        <v>45139</v>
      </c>
      <c r="D2760" s="183">
        <v>10316082.899999999</v>
      </c>
      <c r="E2760" s="182">
        <v>45139</v>
      </c>
      <c r="F2760" s="184">
        <v>6095717.1000000006</v>
      </c>
      <c r="G2760" s="188"/>
      <c r="H2760" s="188"/>
      <c r="I2760" s="184">
        <v>40943.699999999997</v>
      </c>
    </row>
    <row r="2761" spans="1:9">
      <c r="A2761" s="534"/>
      <c r="B2761" s="533"/>
      <c r="C2761" s="182">
        <v>45170</v>
      </c>
      <c r="D2761" s="183">
        <v>11383256.300000001</v>
      </c>
      <c r="E2761" s="182">
        <v>45170</v>
      </c>
      <c r="F2761" s="184">
        <v>6650543.7000000002</v>
      </c>
      <c r="G2761" s="188"/>
      <c r="H2761" s="188"/>
      <c r="I2761" s="184">
        <v>40797.9</v>
      </c>
    </row>
    <row r="2762" spans="1:9">
      <c r="A2762" s="534">
        <v>157</v>
      </c>
      <c r="B2762" s="531" t="s">
        <v>278</v>
      </c>
      <c r="C2762" s="182">
        <v>44652</v>
      </c>
      <c r="D2762" s="183">
        <v>0</v>
      </c>
      <c r="E2762" s="182">
        <v>44652</v>
      </c>
      <c r="F2762" s="184">
        <v>0</v>
      </c>
      <c r="G2762" s="188"/>
      <c r="H2762" s="188"/>
      <c r="I2762" s="184">
        <v>39263.4</v>
      </c>
    </row>
    <row r="2763" spans="1:9">
      <c r="A2763" s="534"/>
      <c r="B2763" s="532"/>
      <c r="C2763" s="182">
        <v>44682</v>
      </c>
      <c r="D2763" s="183">
        <v>43000</v>
      </c>
      <c r="E2763" s="182">
        <v>44682</v>
      </c>
      <c r="F2763" s="184">
        <v>0</v>
      </c>
      <c r="G2763" s="188"/>
      <c r="H2763" s="188"/>
      <c r="I2763" s="184">
        <v>17910</v>
      </c>
    </row>
    <row r="2764" spans="1:9">
      <c r="A2764" s="534"/>
      <c r="B2764" s="532"/>
      <c r="C2764" s="182">
        <v>44713</v>
      </c>
      <c r="D2764" s="183">
        <v>0</v>
      </c>
      <c r="E2764" s="182">
        <v>44713</v>
      </c>
      <c r="F2764" s="184">
        <v>0</v>
      </c>
      <c r="G2764" s="188"/>
      <c r="H2764" s="188"/>
      <c r="I2764" s="184">
        <v>16404.3</v>
      </c>
    </row>
    <row r="2765" spans="1:9">
      <c r="A2765" s="534"/>
      <c r="B2765" s="532"/>
      <c r="C2765" s="182">
        <v>44743</v>
      </c>
      <c r="D2765" s="183">
        <v>11</v>
      </c>
      <c r="E2765" s="182">
        <v>44743</v>
      </c>
      <c r="F2765" s="184">
        <v>0</v>
      </c>
      <c r="G2765" s="188"/>
      <c r="H2765" s="188"/>
      <c r="I2765" s="184">
        <v>19306</v>
      </c>
    </row>
    <row r="2766" spans="1:9">
      <c r="A2766" s="534"/>
      <c r="B2766" s="532"/>
      <c r="C2766" s="182">
        <v>44774</v>
      </c>
      <c r="D2766" s="183">
        <v>119000</v>
      </c>
      <c r="E2766" s="182">
        <v>44774</v>
      </c>
      <c r="F2766" s="184">
        <v>0</v>
      </c>
      <c r="G2766" s="188"/>
      <c r="H2766" s="188"/>
      <c r="I2766" s="184">
        <v>23443.200000000001</v>
      </c>
    </row>
    <row r="2767" spans="1:9">
      <c r="A2767" s="534"/>
      <c r="B2767" s="532"/>
      <c r="C2767" s="182">
        <v>44805</v>
      </c>
      <c r="D2767" s="183">
        <v>0</v>
      </c>
      <c r="E2767" s="182">
        <v>44805</v>
      </c>
      <c r="F2767" s="184">
        <v>0</v>
      </c>
      <c r="G2767" s="188"/>
      <c r="H2767" s="188"/>
      <c r="I2767" s="184">
        <v>24176.6</v>
      </c>
    </row>
    <row r="2768" spans="1:9">
      <c r="A2768" s="534"/>
      <c r="B2768" s="532"/>
      <c r="C2768" s="182">
        <v>44835</v>
      </c>
      <c r="D2768" s="183">
        <v>22000</v>
      </c>
      <c r="E2768" s="182">
        <v>44835</v>
      </c>
      <c r="F2768" s="184">
        <v>0</v>
      </c>
      <c r="G2768" s="188"/>
      <c r="H2768" s="188"/>
      <c r="I2768" s="184">
        <v>28567</v>
      </c>
    </row>
    <row r="2769" spans="1:9">
      <c r="A2769" s="534"/>
      <c r="B2769" s="532"/>
      <c r="C2769" s="182">
        <v>44866</v>
      </c>
      <c r="D2769" s="183">
        <v>0</v>
      </c>
      <c r="E2769" s="182">
        <v>44866</v>
      </c>
      <c r="F2769" s="184">
        <v>0</v>
      </c>
      <c r="G2769" s="188"/>
      <c r="H2769" s="188"/>
      <c r="I2769" s="184">
        <v>29313.9</v>
      </c>
    </row>
    <row r="2770" spans="1:9">
      <c r="A2770" s="534"/>
      <c r="B2770" s="532"/>
      <c r="C2770" s="182">
        <v>44896</v>
      </c>
      <c r="D2770" s="183">
        <v>46000</v>
      </c>
      <c r="E2770" s="182">
        <v>44896</v>
      </c>
      <c r="F2770" s="184">
        <v>0</v>
      </c>
      <c r="G2770" s="188"/>
      <c r="H2770" s="188"/>
      <c r="I2770" s="184">
        <v>26126.1</v>
      </c>
    </row>
    <row r="2771" spans="1:9">
      <c r="A2771" s="534"/>
      <c r="B2771" s="532"/>
      <c r="C2771" s="182">
        <v>44927</v>
      </c>
      <c r="D2771" s="183">
        <v>12000</v>
      </c>
      <c r="E2771" s="182">
        <v>44927</v>
      </c>
      <c r="F2771" s="184">
        <v>0</v>
      </c>
      <c r="G2771" s="188"/>
      <c r="H2771" s="188"/>
      <c r="I2771" s="184">
        <v>20146.5</v>
      </c>
    </row>
    <row r="2772" spans="1:9">
      <c r="A2772" s="534"/>
      <c r="B2772" s="532"/>
      <c r="C2772" s="182">
        <v>44958</v>
      </c>
      <c r="D2772" s="183">
        <v>0</v>
      </c>
      <c r="E2772" s="182">
        <v>44958</v>
      </c>
      <c r="F2772" s="184">
        <v>0</v>
      </c>
      <c r="G2772" s="188"/>
      <c r="H2772" s="188"/>
      <c r="I2772" s="184">
        <v>18671.400000000001</v>
      </c>
    </row>
    <row r="2773" spans="1:9">
      <c r="A2773" s="534"/>
      <c r="B2773" s="532"/>
      <c r="C2773" s="182">
        <v>44986</v>
      </c>
      <c r="D2773" s="183">
        <v>0</v>
      </c>
      <c r="E2773" s="182">
        <v>44986</v>
      </c>
      <c r="F2773" s="184">
        <v>0</v>
      </c>
      <c r="G2773" s="188"/>
      <c r="H2773" s="188"/>
      <c r="I2773" s="184">
        <v>18810</v>
      </c>
    </row>
    <row r="2774" spans="1:9">
      <c r="A2774" s="534"/>
      <c r="B2774" s="532"/>
      <c r="C2774" s="182">
        <v>45017</v>
      </c>
      <c r="D2774" s="183">
        <v>0</v>
      </c>
      <c r="E2774" s="182">
        <v>45017</v>
      </c>
      <c r="F2774" s="184">
        <v>0</v>
      </c>
      <c r="G2774" s="188"/>
      <c r="H2774" s="188"/>
      <c r="I2774" s="184">
        <v>32194.799999999999</v>
      </c>
    </row>
    <row r="2775" spans="1:9">
      <c r="A2775" s="534"/>
      <c r="B2775" s="532"/>
      <c r="C2775" s="182">
        <v>45047</v>
      </c>
      <c r="D2775" s="183">
        <v>75000</v>
      </c>
      <c r="E2775" s="182">
        <v>45047</v>
      </c>
      <c r="F2775" s="184">
        <v>0</v>
      </c>
      <c r="G2775" s="188"/>
      <c r="H2775" s="188"/>
      <c r="I2775" s="184">
        <v>43827.3</v>
      </c>
    </row>
    <row r="2776" spans="1:9">
      <c r="A2776" s="534"/>
      <c r="B2776" s="532"/>
      <c r="C2776" s="182">
        <v>45078</v>
      </c>
      <c r="D2776" s="183">
        <v>0</v>
      </c>
      <c r="E2776" s="182">
        <v>45078</v>
      </c>
      <c r="F2776" s="184">
        <v>0</v>
      </c>
      <c r="G2776" s="188"/>
      <c r="H2776" s="188"/>
      <c r="I2776" s="184">
        <v>43470</v>
      </c>
    </row>
    <row r="2777" spans="1:9">
      <c r="A2777" s="534"/>
      <c r="B2777" s="532"/>
      <c r="C2777" s="182">
        <v>45108</v>
      </c>
      <c r="D2777" s="183">
        <v>11</v>
      </c>
      <c r="E2777" s="182">
        <v>45108</v>
      </c>
      <c r="F2777" s="184">
        <v>0</v>
      </c>
      <c r="G2777" s="188"/>
      <c r="H2777" s="188"/>
      <c r="I2777" s="184">
        <v>43015.5</v>
      </c>
    </row>
    <row r="2778" spans="1:9">
      <c r="A2778" s="534"/>
      <c r="B2778" s="532"/>
      <c r="C2778" s="182">
        <v>45139</v>
      </c>
      <c r="D2778" s="183">
        <v>0</v>
      </c>
      <c r="E2778" s="182">
        <v>45139</v>
      </c>
      <c r="F2778" s="184">
        <v>0</v>
      </c>
      <c r="G2778" s="188"/>
      <c r="H2778" s="188"/>
      <c r="I2778" s="184">
        <v>37818</v>
      </c>
    </row>
    <row r="2779" spans="1:9">
      <c r="A2779" s="534"/>
      <c r="B2779" s="533"/>
      <c r="C2779" s="182">
        <v>45170</v>
      </c>
      <c r="D2779" s="183">
        <v>0</v>
      </c>
      <c r="E2779" s="182">
        <v>45170</v>
      </c>
      <c r="F2779" s="184">
        <v>0</v>
      </c>
      <c r="G2779" s="188"/>
      <c r="H2779" s="188"/>
      <c r="I2779" s="184">
        <v>35847.9</v>
      </c>
    </row>
    <row r="2780" spans="1:9">
      <c r="A2780" s="534">
        <v>158</v>
      </c>
      <c r="B2780" s="531" t="s">
        <v>277</v>
      </c>
      <c r="C2780" s="182">
        <v>44652</v>
      </c>
      <c r="D2780" s="183">
        <v>5722900</v>
      </c>
      <c r="E2780" s="182">
        <v>44652</v>
      </c>
      <c r="F2780" s="184">
        <v>0</v>
      </c>
      <c r="G2780" s="188"/>
      <c r="H2780" s="188"/>
      <c r="I2780" s="184">
        <v>4493428</v>
      </c>
    </row>
    <row r="2781" spans="1:9">
      <c r="A2781" s="534"/>
      <c r="B2781" s="532"/>
      <c r="C2781" s="182">
        <v>44682</v>
      </c>
      <c r="D2781" s="183">
        <v>6318200</v>
      </c>
      <c r="E2781" s="182">
        <v>44682</v>
      </c>
      <c r="F2781" s="184">
        <v>0</v>
      </c>
      <c r="G2781" s="188"/>
      <c r="H2781" s="188"/>
      <c r="I2781" s="184">
        <v>4580974.72</v>
      </c>
    </row>
    <row r="2782" spans="1:9">
      <c r="A2782" s="534"/>
      <c r="B2782" s="532"/>
      <c r="C2782" s="182">
        <v>44713</v>
      </c>
      <c r="D2782" s="183">
        <v>6158600</v>
      </c>
      <c r="E2782" s="182">
        <v>44713</v>
      </c>
      <c r="F2782" s="184">
        <v>0</v>
      </c>
      <c r="G2782" s="188"/>
      <c r="H2782" s="188"/>
      <c r="I2782" s="184">
        <v>4333438.8899999997</v>
      </c>
    </row>
    <row r="2783" spans="1:9">
      <c r="A2783" s="534"/>
      <c r="B2783" s="532"/>
      <c r="C2783" s="182">
        <v>44743</v>
      </c>
      <c r="D2783" s="183">
        <v>7385700</v>
      </c>
      <c r="E2783" s="182">
        <v>44743</v>
      </c>
      <c r="F2783" s="184">
        <v>0</v>
      </c>
      <c r="G2783" s="188"/>
      <c r="H2783" s="188"/>
      <c r="I2783" s="184">
        <v>4354983.2699999996</v>
      </c>
    </row>
    <row r="2784" spans="1:9">
      <c r="A2784" s="534"/>
      <c r="B2784" s="532"/>
      <c r="C2784" s="182">
        <v>44774</v>
      </c>
      <c r="D2784" s="183">
        <v>6576500</v>
      </c>
      <c r="E2784" s="182">
        <v>44774</v>
      </c>
      <c r="F2784" s="184">
        <v>0</v>
      </c>
      <c r="G2784" s="188"/>
      <c r="H2784" s="188"/>
      <c r="I2784" s="184">
        <v>4861063.3499999996</v>
      </c>
    </row>
    <row r="2785" spans="1:9">
      <c r="A2785" s="534"/>
      <c r="B2785" s="532"/>
      <c r="C2785" s="182">
        <v>44805</v>
      </c>
      <c r="D2785" s="183">
        <v>6439700</v>
      </c>
      <c r="E2785" s="182">
        <v>44805</v>
      </c>
      <c r="F2785" s="184">
        <v>0</v>
      </c>
      <c r="G2785" s="188"/>
      <c r="H2785" s="188"/>
      <c r="I2785" s="184">
        <v>4760674.38</v>
      </c>
    </row>
    <row r="2786" spans="1:9">
      <c r="A2786" s="534"/>
      <c r="B2786" s="532"/>
      <c r="C2786" s="182">
        <v>44835</v>
      </c>
      <c r="D2786" s="183">
        <v>6418639</v>
      </c>
      <c r="E2786" s="182">
        <v>44835</v>
      </c>
      <c r="F2786" s="184">
        <v>0</v>
      </c>
      <c r="G2786" s="188"/>
      <c r="H2786" s="188"/>
      <c r="I2786" s="184">
        <v>5041596.78</v>
      </c>
    </row>
    <row r="2787" spans="1:9">
      <c r="A2787" s="534"/>
      <c r="B2787" s="532"/>
      <c r="C2787" s="182">
        <v>44866</v>
      </c>
      <c r="D2787" s="183">
        <v>6102886</v>
      </c>
      <c r="E2787" s="182">
        <v>44866</v>
      </c>
      <c r="F2787" s="184">
        <v>0</v>
      </c>
      <c r="G2787" s="188"/>
      <c r="H2787" s="188"/>
      <c r="I2787" s="184">
        <v>5460247.3799999999</v>
      </c>
    </row>
    <row r="2788" spans="1:9">
      <c r="A2788" s="534"/>
      <c r="B2788" s="532"/>
      <c r="C2788" s="182">
        <v>44896</v>
      </c>
      <c r="D2788" s="183">
        <v>5961775</v>
      </c>
      <c r="E2788" s="182">
        <v>44896</v>
      </c>
      <c r="F2788" s="184">
        <v>0</v>
      </c>
      <c r="G2788" s="188"/>
      <c r="H2788" s="188"/>
      <c r="I2788" s="184">
        <v>5192561.88</v>
      </c>
    </row>
    <row r="2789" spans="1:9">
      <c r="A2789" s="534"/>
      <c r="B2789" s="532"/>
      <c r="C2789" s="182">
        <v>44927</v>
      </c>
      <c r="D2789" s="183">
        <v>6463500</v>
      </c>
      <c r="E2789" s="182">
        <v>44927</v>
      </c>
      <c r="F2789" s="184">
        <v>0</v>
      </c>
      <c r="G2789" s="188"/>
      <c r="H2789" s="188"/>
      <c r="I2789" s="184">
        <v>5506461.1799999997</v>
      </c>
    </row>
    <row r="2790" spans="1:9">
      <c r="A2790" s="534"/>
      <c r="B2790" s="532"/>
      <c r="C2790" s="182">
        <v>44958</v>
      </c>
      <c r="D2790" s="183">
        <v>6034800</v>
      </c>
      <c r="E2790" s="182">
        <v>44958</v>
      </c>
      <c r="F2790" s="184">
        <v>0</v>
      </c>
      <c r="G2790" s="188"/>
      <c r="H2790" s="188"/>
      <c r="I2790" s="184">
        <v>11258295.84</v>
      </c>
    </row>
    <row r="2791" spans="1:9">
      <c r="A2791" s="534"/>
      <c r="B2791" s="532"/>
      <c r="C2791" s="182">
        <v>44986</v>
      </c>
      <c r="D2791" s="183">
        <v>7071700</v>
      </c>
      <c r="E2791" s="182">
        <v>44986</v>
      </c>
      <c r="F2791" s="184">
        <v>0</v>
      </c>
      <c r="G2791" s="188"/>
      <c r="H2791" s="188"/>
      <c r="I2791" s="184">
        <v>5304546.9400000004</v>
      </c>
    </row>
    <row r="2792" spans="1:9">
      <c r="A2792" s="534"/>
      <c r="B2792" s="532"/>
      <c r="C2792" s="182">
        <v>45017</v>
      </c>
      <c r="D2792" s="183">
        <v>6408700</v>
      </c>
      <c r="E2792" s="182">
        <v>45017</v>
      </c>
      <c r="F2792" s="184">
        <v>0</v>
      </c>
      <c r="G2792" s="188"/>
      <c r="H2792" s="188"/>
      <c r="I2792" s="184">
        <v>7088258.6600000001</v>
      </c>
    </row>
    <row r="2793" spans="1:9">
      <c r="A2793" s="534"/>
      <c r="B2793" s="532"/>
      <c r="C2793" s="182">
        <v>45047</v>
      </c>
      <c r="D2793" s="183">
        <v>6891400</v>
      </c>
      <c r="E2793" s="182">
        <v>45047</v>
      </c>
      <c r="F2793" s="184">
        <v>0</v>
      </c>
      <c r="G2793" s="188"/>
      <c r="H2793" s="188"/>
      <c r="I2793" s="184">
        <v>5710533.5</v>
      </c>
    </row>
    <row r="2794" spans="1:9">
      <c r="A2794" s="534"/>
      <c r="B2794" s="532"/>
      <c r="C2794" s="182">
        <v>45078</v>
      </c>
      <c r="D2794" s="183">
        <v>6853000</v>
      </c>
      <c r="E2794" s="182">
        <v>45078</v>
      </c>
      <c r="F2794" s="184">
        <v>0</v>
      </c>
      <c r="G2794" s="188"/>
      <c r="H2794" s="188"/>
      <c r="I2794" s="184">
        <v>6082647.3399999999</v>
      </c>
    </row>
    <row r="2795" spans="1:9">
      <c r="A2795" s="534"/>
      <c r="B2795" s="532"/>
      <c r="C2795" s="182">
        <v>45108</v>
      </c>
      <c r="D2795" s="183">
        <v>7385700</v>
      </c>
      <c r="E2795" s="182">
        <v>45108</v>
      </c>
      <c r="F2795" s="184">
        <v>0</v>
      </c>
      <c r="G2795" s="188"/>
      <c r="H2795" s="188"/>
      <c r="I2795" s="184">
        <v>5915857.3399999999</v>
      </c>
    </row>
    <row r="2796" spans="1:9">
      <c r="A2796" s="534"/>
      <c r="B2796" s="532"/>
      <c r="C2796" s="182">
        <v>45139</v>
      </c>
      <c r="D2796" s="183">
        <v>6408700</v>
      </c>
      <c r="E2796" s="182">
        <v>45139</v>
      </c>
      <c r="F2796" s="184">
        <v>0</v>
      </c>
      <c r="G2796" s="188"/>
      <c r="H2796" s="188"/>
      <c r="I2796" s="184">
        <v>6271823.0899999999</v>
      </c>
    </row>
    <row r="2797" spans="1:9">
      <c r="A2797" s="534"/>
      <c r="B2797" s="533"/>
      <c r="C2797" s="182">
        <v>45170</v>
      </c>
      <c r="D2797" s="183">
        <v>7404600</v>
      </c>
      <c r="E2797" s="182">
        <v>45170</v>
      </c>
      <c r="F2797" s="184">
        <v>0</v>
      </c>
      <c r="G2797" s="188"/>
      <c r="H2797" s="188"/>
      <c r="I2797" s="184">
        <v>6000786.96</v>
      </c>
    </row>
    <row r="2798" spans="1:9">
      <c r="A2798" s="534">
        <v>159</v>
      </c>
      <c r="B2798" s="531" t="s">
        <v>276</v>
      </c>
      <c r="C2798" s="182">
        <v>44652</v>
      </c>
      <c r="D2798" s="183">
        <v>26007.900000000009</v>
      </c>
      <c r="E2798" s="182">
        <v>44652</v>
      </c>
      <c r="F2798" s="184">
        <v>38492.099999999991</v>
      </c>
      <c r="G2798" s="188"/>
      <c r="H2798" s="188"/>
      <c r="I2798" s="184">
        <v>4468770</v>
      </c>
    </row>
    <row r="2799" spans="1:9">
      <c r="A2799" s="534"/>
      <c r="B2799" s="532"/>
      <c r="C2799" s="182">
        <v>44682</v>
      </c>
      <c r="D2799" s="183">
        <v>215570.5</v>
      </c>
      <c r="E2799" s="182">
        <v>44682</v>
      </c>
      <c r="F2799" s="184">
        <v>87529.5</v>
      </c>
      <c r="G2799" s="188"/>
      <c r="H2799" s="188"/>
      <c r="I2799" s="184">
        <v>4545574.2</v>
      </c>
    </row>
    <row r="2800" spans="1:9">
      <c r="A2800" s="534"/>
      <c r="B2800" s="532"/>
      <c r="C2800" s="182">
        <v>44713</v>
      </c>
      <c r="D2800" s="183">
        <v>166896.90000000002</v>
      </c>
      <c r="E2800" s="182">
        <v>44713</v>
      </c>
      <c r="F2800" s="184">
        <v>52703.099999999991</v>
      </c>
      <c r="G2800" s="188"/>
      <c r="H2800" s="188"/>
      <c r="I2800" s="184">
        <v>5008625.67</v>
      </c>
    </row>
    <row r="2801" spans="1:9">
      <c r="A2801" s="534"/>
      <c r="B2801" s="532"/>
      <c r="C2801" s="182">
        <v>44743</v>
      </c>
      <c r="D2801" s="183">
        <v>5539772.4000000004</v>
      </c>
      <c r="E2801" s="182">
        <v>44743</v>
      </c>
      <c r="F2801" s="184">
        <v>3743229.6</v>
      </c>
      <c r="G2801" s="188"/>
      <c r="H2801" s="188"/>
      <c r="I2801" s="184">
        <v>5093617.4400000004</v>
      </c>
    </row>
    <row r="2802" spans="1:9">
      <c r="A2802" s="534"/>
      <c r="B2802" s="532"/>
      <c r="C2802" s="182">
        <v>44774</v>
      </c>
      <c r="D2802" s="183">
        <v>-1674.0999999999995</v>
      </c>
      <c r="E2802" s="182">
        <v>44774</v>
      </c>
      <c r="F2802" s="184">
        <v>5174.0999999999995</v>
      </c>
      <c r="G2802" s="188"/>
      <c r="H2802" s="188"/>
      <c r="I2802" s="184">
        <v>5640025.9199999999</v>
      </c>
    </row>
    <row r="2803" spans="1:9">
      <c r="A2803" s="534"/>
      <c r="B2803" s="532"/>
      <c r="C2803" s="182">
        <v>44805</v>
      </c>
      <c r="D2803" s="183">
        <v>5373.5</v>
      </c>
      <c r="E2803" s="182">
        <v>44805</v>
      </c>
      <c r="F2803" s="184">
        <v>526.5</v>
      </c>
      <c r="G2803" s="188"/>
      <c r="H2803" s="188"/>
      <c r="I2803" s="184">
        <v>5395215.54</v>
      </c>
    </row>
    <row r="2804" spans="1:9">
      <c r="A2804" s="534"/>
      <c r="B2804" s="532"/>
      <c r="C2804" s="182">
        <v>44835</v>
      </c>
      <c r="D2804" s="183">
        <v>-1131.6000000000001</v>
      </c>
      <c r="E2804" s="182">
        <v>44835</v>
      </c>
      <c r="F2804" s="184">
        <v>1731.6000000000001</v>
      </c>
      <c r="G2804" s="188"/>
      <c r="H2804" s="188"/>
      <c r="I2804" s="184">
        <v>5284633.9400000004</v>
      </c>
    </row>
    <row r="2805" spans="1:9">
      <c r="A2805" s="534"/>
      <c r="B2805" s="532"/>
      <c r="C2805" s="182">
        <v>44866</v>
      </c>
      <c r="D2805" s="183">
        <v>7563.5999999999995</v>
      </c>
      <c r="E2805" s="182">
        <v>44866</v>
      </c>
      <c r="F2805" s="184">
        <v>7736.4000000000005</v>
      </c>
      <c r="G2805" s="188"/>
      <c r="H2805" s="188"/>
      <c r="I2805" s="184">
        <v>6084750.6600000001</v>
      </c>
    </row>
    <row r="2806" spans="1:9">
      <c r="A2806" s="534"/>
      <c r="B2806" s="532"/>
      <c r="C2806" s="182">
        <v>44896</v>
      </c>
      <c r="D2806" s="183">
        <v>63962.399999999994</v>
      </c>
      <c r="E2806" s="182">
        <v>44896</v>
      </c>
      <c r="F2806" s="184">
        <v>25437.600000000002</v>
      </c>
      <c r="G2806" s="188"/>
      <c r="H2806" s="188"/>
      <c r="I2806" s="184">
        <v>5439412.7400000002</v>
      </c>
    </row>
    <row r="2807" spans="1:9">
      <c r="A2807" s="534"/>
      <c r="B2807" s="532"/>
      <c r="C2807" s="182">
        <v>44927</v>
      </c>
      <c r="D2807" s="183">
        <v>13177.3</v>
      </c>
      <c r="E2807" s="182">
        <v>44927</v>
      </c>
      <c r="F2807" s="184">
        <v>4322.7</v>
      </c>
      <c r="G2807" s="188"/>
      <c r="H2807" s="188"/>
      <c r="I2807" s="184">
        <v>6245385.5999999996</v>
      </c>
    </row>
    <row r="2808" spans="1:9">
      <c r="A2808" s="534"/>
      <c r="B2808" s="532"/>
      <c r="C2808" s="182">
        <v>44958</v>
      </c>
      <c r="D2808" s="183">
        <v>406467.60000000003</v>
      </c>
      <c r="E2808" s="182">
        <v>44958</v>
      </c>
      <c r="F2808" s="184">
        <v>160232.39999999997</v>
      </c>
      <c r="G2808" s="188"/>
      <c r="H2808" s="188"/>
      <c r="I2808" s="184">
        <v>5634188.1600000001</v>
      </c>
    </row>
    <row r="2809" spans="1:9">
      <c r="A2809" s="534"/>
      <c r="B2809" s="532"/>
      <c r="C2809" s="182">
        <v>44986</v>
      </c>
      <c r="D2809" s="183">
        <v>3177494.4000000004</v>
      </c>
      <c r="E2809" s="182">
        <v>44986</v>
      </c>
      <c r="F2809" s="184">
        <v>1373205.5999999999</v>
      </c>
      <c r="G2809" s="188"/>
      <c r="H2809" s="188"/>
      <c r="I2809" s="184">
        <v>5071772.97</v>
      </c>
    </row>
    <row r="2810" spans="1:9">
      <c r="A2810" s="534"/>
      <c r="B2810" s="532"/>
      <c r="C2810" s="182">
        <v>45017</v>
      </c>
      <c r="D2810" s="183">
        <v>3478398.8000000003</v>
      </c>
      <c r="E2810" s="182">
        <v>45017</v>
      </c>
      <c r="F2810" s="184">
        <v>2270599.1999999997</v>
      </c>
      <c r="G2810" s="188"/>
      <c r="H2810" s="188"/>
      <c r="I2810" s="184">
        <v>5709451.7699999996</v>
      </c>
    </row>
    <row r="2811" spans="1:9">
      <c r="A2811" s="534"/>
      <c r="B2811" s="532"/>
      <c r="C2811" s="182">
        <v>45047</v>
      </c>
      <c r="D2811" s="183">
        <v>3625244.6000000006</v>
      </c>
      <c r="E2811" s="182">
        <v>45047</v>
      </c>
      <c r="F2811" s="184">
        <v>2393753.3999999994</v>
      </c>
      <c r="G2811" s="188"/>
      <c r="H2811" s="188"/>
      <c r="I2811" s="184">
        <v>5748832.8799999999</v>
      </c>
    </row>
    <row r="2812" spans="1:9">
      <c r="A2812" s="534"/>
      <c r="B2812" s="532"/>
      <c r="C2812" s="182">
        <v>45078</v>
      </c>
      <c r="D2812" s="183">
        <v>1721290.5</v>
      </c>
      <c r="E2812" s="182">
        <v>45078</v>
      </c>
      <c r="F2812" s="184">
        <v>1022710.5</v>
      </c>
      <c r="G2812" s="188"/>
      <c r="H2812" s="188"/>
      <c r="I2812" s="184">
        <v>12661678.4</v>
      </c>
    </row>
    <row r="2813" spans="1:9">
      <c r="A2813" s="534"/>
      <c r="B2813" s="532"/>
      <c r="C2813" s="182">
        <v>45108</v>
      </c>
      <c r="D2813" s="183">
        <v>5539772.4000000004</v>
      </c>
      <c r="E2813" s="182">
        <v>45108</v>
      </c>
      <c r="F2813" s="184">
        <v>3743229.6</v>
      </c>
      <c r="G2813" s="188"/>
      <c r="H2813" s="188"/>
      <c r="I2813" s="184">
        <v>6172267.1399999997</v>
      </c>
    </row>
    <row r="2814" spans="1:9">
      <c r="A2814" s="534"/>
      <c r="B2814" s="532"/>
      <c r="C2814" s="182">
        <v>45139</v>
      </c>
      <c r="D2814" s="183">
        <v>3478398.8000000003</v>
      </c>
      <c r="E2814" s="182">
        <v>45139</v>
      </c>
      <c r="F2814" s="184">
        <v>2270599.1999999997</v>
      </c>
      <c r="G2814" s="188"/>
      <c r="H2814" s="188"/>
      <c r="I2814" s="184">
        <v>6313339.3399999999</v>
      </c>
    </row>
    <row r="2815" spans="1:9">
      <c r="A2815" s="534"/>
      <c r="B2815" s="533"/>
      <c r="C2815" s="182">
        <v>45170</v>
      </c>
      <c r="D2815" s="183">
        <v>11685763.899999999</v>
      </c>
      <c r="E2815" s="182">
        <v>45170</v>
      </c>
      <c r="F2815" s="184">
        <v>7045244.1000000006</v>
      </c>
      <c r="G2815" s="188"/>
      <c r="H2815" s="188"/>
      <c r="I2815" s="184">
        <v>6596527.6799999997</v>
      </c>
    </row>
    <row r="2816" spans="1:9">
      <c r="A2816" s="534">
        <v>160</v>
      </c>
      <c r="B2816" s="531" t="s">
        <v>275</v>
      </c>
      <c r="C2816" s="182">
        <v>44652</v>
      </c>
      <c r="D2816" s="183">
        <v>53578.8</v>
      </c>
      <c r="E2816" s="182">
        <v>44652</v>
      </c>
      <c r="F2816" s="184">
        <v>16621.2</v>
      </c>
      <c r="G2816" s="188"/>
      <c r="H2816" s="188"/>
      <c r="I2816" s="184">
        <v>4134720</v>
      </c>
    </row>
    <row r="2817" spans="1:9">
      <c r="A2817" s="534"/>
      <c r="B2817" s="532"/>
      <c r="C2817" s="182">
        <v>44682</v>
      </c>
      <c r="D2817" s="183">
        <v>63138.100000000006</v>
      </c>
      <c r="E2817" s="182">
        <v>44682</v>
      </c>
      <c r="F2817" s="184">
        <v>19161.899999999998</v>
      </c>
      <c r="G2817" s="188"/>
      <c r="H2817" s="188"/>
      <c r="I2817" s="184">
        <v>4034744.1</v>
      </c>
    </row>
    <row r="2818" spans="1:9">
      <c r="A2818" s="534"/>
      <c r="B2818" s="532"/>
      <c r="C2818" s="182">
        <v>44713</v>
      </c>
      <c r="D2818" s="183">
        <v>68783.200000000012</v>
      </c>
      <c r="E2818" s="182">
        <v>44713</v>
      </c>
      <c r="F2818" s="184">
        <v>21016.799999999996</v>
      </c>
      <c r="G2818" s="188"/>
      <c r="H2818" s="188"/>
      <c r="I2818" s="184">
        <v>3979818.22</v>
      </c>
    </row>
    <row r="2819" spans="1:9">
      <c r="A2819" s="534"/>
      <c r="B2819" s="532"/>
      <c r="C2819" s="182">
        <v>44743</v>
      </c>
      <c r="D2819" s="183">
        <v>132977.30000000002</v>
      </c>
      <c r="E2819" s="182">
        <v>44743</v>
      </c>
      <c r="F2819" s="184">
        <v>77222.699999999983</v>
      </c>
      <c r="G2819" s="188"/>
      <c r="H2819" s="188"/>
      <c r="I2819" s="184">
        <v>3979599.68</v>
      </c>
    </row>
    <row r="2820" spans="1:9">
      <c r="A2820" s="534"/>
      <c r="B2820" s="532"/>
      <c r="C2820" s="182">
        <v>44774</v>
      </c>
      <c r="D2820" s="183">
        <v>70589.8</v>
      </c>
      <c r="E2820" s="182">
        <v>44774</v>
      </c>
      <c r="F2820" s="184">
        <v>24010.2</v>
      </c>
      <c r="G2820" s="188"/>
      <c r="H2820" s="188"/>
      <c r="I2820" s="184">
        <v>4530864.6900000004</v>
      </c>
    </row>
    <row r="2821" spans="1:9">
      <c r="A2821" s="534"/>
      <c r="B2821" s="532"/>
      <c r="C2821" s="182">
        <v>44805</v>
      </c>
      <c r="D2821" s="183">
        <v>77763.3</v>
      </c>
      <c r="E2821" s="182">
        <v>44805</v>
      </c>
      <c r="F2821" s="184">
        <v>27236.7</v>
      </c>
      <c r="G2821" s="188"/>
      <c r="H2821" s="188"/>
      <c r="I2821" s="184">
        <v>4556903.67</v>
      </c>
    </row>
    <row r="2822" spans="1:9">
      <c r="A2822" s="534"/>
      <c r="B2822" s="532"/>
      <c r="C2822" s="182">
        <v>44835</v>
      </c>
      <c r="D2822" s="183">
        <v>68571.200000000012</v>
      </c>
      <c r="E2822" s="182">
        <v>44835</v>
      </c>
      <c r="F2822" s="184">
        <v>26128.799999999996</v>
      </c>
      <c r="G2822" s="188"/>
      <c r="H2822" s="188"/>
      <c r="I2822" s="184">
        <v>4216113.99</v>
      </c>
    </row>
    <row r="2823" spans="1:9">
      <c r="A2823" s="534"/>
      <c r="B2823" s="532"/>
      <c r="C2823" s="182">
        <v>44866</v>
      </c>
      <c r="D2823" s="183">
        <v>77480.399999999994</v>
      </c>
      <c r="E2823" s="182">
        <v>44866</v>
      </c>
      <c r="F2823" s="184">
        <v>32619.600000000002</v>
      </c>
      <c r="G2823" s="188"/>
      <c r="H2823" s="188"/>
      <c r="I2823" s="184">
        <v>5019106.26</v>
      </c>
    </row>
    <row r="2824" spans="1:9">
      <c r="A2824" s="534"/>
      <c r="B2824" s="532"/>
      <c r="C2824" s="182">
        <v>44896</v>
      </c>
      <c r="D2824" s="183">
        <v>85673.600000000006</v>
      </c>
      <c r="E2824" s="182">
        <v>44896</v>
      </c>
      <c r="F2824" s="184">
        <v>38426.400000000001</v>
      </c>
      <c r="G2824" s="188"/>
      <c r="H2824" s="188"/>
      <c r="I2824" s="184">
        <v>4549558.8600000003</v>
      </c>
    </row>
    <row r="2825" spans="1:9">
      <c r="A2825" s="534"/>
      <c r="B2825" s="532"/>
      <c r="C2825" s="182">
        <v>44927</v>
      </c>
      <c r="D2825" s="183">
        <v>86526.5</v>
      </c>
      <c r="E2825" s="182">
        <v>44927</v>
      </c>
      <c r="F2825" s="184">
        <v>40873.5</v>
      </c>
      <c r="G2825" s="188"/>
      <c r="H2825" s="188"/>
      <c r="I2825" s="184">
        <v>4892409.72</v>
      </c>
    </row>
    <row r="2826" spans="1:9">
      <c r="A2826" s="534"/>
      <c r="B2826" s="532"/>
      <c r="C2826" s="182">
        <v>44958</v>
      </c>
      <c r="D2826" s="183">
        <v>93485.6</v>
      </c>
      <c r="E2826" s="182">
        <v>44958</v>
      </c>
      <c r="F2826" s="184">
        <v>41414.400000000001</v>
      </c>
      <c r="G2826" s="188"/>
      <c r="H2826" s="188"/>
      <c r="I2826" s="184">
        <v>9371201.4000000004</v>
      </c>
    </row>
    <row r="2827" spans="1:9">
      <c r="A2827" s="534"/>
      <c r="B2827" s="532"/>
      <c r="C2827" s="182">
        <v>44986</v>
      </c>
      <c r="D2827" s="183">
        <v>117572.1</v>
      </c>
      <c r="E2827" s="182">
        <v>44986</v>
      </c>
      <c r="F2827" s="184">
        <v>49527.9</v>
      </c>
      <c r="G2827" s="188"/>
      <c r="H2827" s="188"/>
      <c r="I2827" s="184">
        <v>4386071.25</v>
      </c>
    </row>
    <row r="2828" spans="1:9">
      <c r="A2828" s="534"/>
      <c r="B2828" s="532"/>
      <c r="C2828" s="182">
        <v>45017</v>
      </c>
      <c r="D2828" s="183">
        <v>120433.7</v>
      </c>
      <c r="E2828" s="182">
        <v>45017</v>
      </c>
      <c r="F2828" s="184">
        <v>72366.3</v>
      </c>
      <c r="G2828" s="188"/>
      <c r="H2828" s="188"/>
      <c r="I2828" s="184">
        <v>4751042.67</v>
      </c>
    </row>
    <row r="2829" spans="1:9">
      <c r="A2829" s="534"/>
      <c r="B2829" s="532"/>
      <c r="C2829" s="182">
        <v>45047</v>
      </c>
      <c r="D2829" s="183">
        <v>137392.70000000001</v>
      </c>
      <c r="E2829" s="182">
        <v>45047</v>
      </c>
      <c r="F2829" s="184">
        <v>79107.3</v>
      </c>
      <c r="G2829" s="188"/>
      <c r="H2829" s="188"/>
      <c r="I2829" s="184">
        <v>4606863.03</v>
      </c>
    </row>
    <row r="2830" spans="1:9">
      <c r="A2830" s="534"/>
      <c r="B2830" s="532"/>
      <c r="C2830" s="182">
        <v>45078</v>
      </c>
      <c r="D2830" s="183">
        <v>127315.40000000001</v>
      </c>
      <c r="E2830" s="182">
        <v>45078</v>
      </c>
      <c r="F2830" s="184">
        <v>72984.599999999991</v>
      </c>
      <c r="G2830" s="188"/>
      <c r="H2830" s="188"/>
      <c r="I2830" s="184">
        <v>10202906.34</v>
      </c>
    </row>
    <row r="2831" spans="1:9">
      <c r="A2831" s="534"/>
      <c r="B2831" s="532"/>
      <c r="C2831" s="182">
        <v>45108</v>
      </c>
      <c r="D2831" s="183">
        <v>132977.30000000002</v>
      </c>
      <c r="E2831" s="182">
        <v>45108</v>
      </c>
      <c r="F2831" s="184">
        <v>77222.699999999983</v>
      </c>
      <c r="G2831" s="188"/>
      <c r="H2831" s="188"/>
      <c r="I2831" s="184">
        <v>5108820.75</v>
      </c>
    </row>
    <row r="2832" spans="1:9">
      <c r="A2832" s="534"/>
      <c r="B2832" s="532"/>
      <c r="C2832" s="182">
        <v>45139</v>
      </c>
      <c r="D2832" s="183">
        <v>120433.7</v>
      </c>
      <c r="E2832" s="182">
        <v>45139</v>
      </c>
      <c r="F2832" s="184">
        <v>72366.3</v>
      </c>
      <c r="G2832" s="188"/>
      <c r="H2832" s="188"/>
      <c r="I2832" s="184">
        <v>5328163.17</v>
      </c>
    </row>
    <row r="2833" spans="1:9">
      <c r="A2833" s="534"/>
      <c r="B2833" s="533"/>
      <c r="C2833" s="182">
        <v>45170</v>
      </c>
      <c r="D2833" s="183">
        <v>129307.90000000001</v>
      </c>
      <c r="E2833" s="182">
        <v>45170</v>
      </c>
      <c r="F2833" s="184">
        <v>74492.099999999991</v>
      </c>
      <c r="G2833" s="188"/>
      <c r="H2833" s="188"/>
      <c r="I2833" s="184">
        <v>5199794.74</v>
      </c>
    </row>
    <row r="2834" spans="1:9">
      <c r="A2834" s="534">
        <v>161</v>
      </c>
      <c r="B2834" s="531" t="s">
        <v>274</v>
      </c>
      <c r="C2834" s="182">
        <v>44652</v>
      </c>
      <c r="D2834" s="183">
        <v>873304.3</v>
      </c>
      <c r="E2834" s="182">
        <v>44652</v>
      </c>
      <c r="F2834" s="184">
        <v>488612.7</v>
      </c>
      <c r="G2834" s="188"/>
      <c r="H2834" s="188"/>
      <c r="I2834" s="184">
        <v>102086.1</v>
      </c>
    </row>
    <row r="2835" spans="1:9">
      <c r="A2835" s="534"/>
      <c r="B2835" s="532"/>
      <c r="C2835" s="182">
        <v>44682</v>
      </c>
      <c r="D2835" s="183">
        <v>871219.20000000007</v>
      </c>
      <c r="E2835" s="182">
        <v>44682</v>
      </c>
      <c r="F2835" s="184">
        <v>504676.79999999993</v>
      </c>
      <c r="G2835" s="188"/>
      <c r="H2835" s="188"/>
      <c r="I2835" s="184">
        <v>69289.2</v>
      </c>
    </row>
    <row r="2836" spans="1:9">
      <c r="A2836" s="534"/>
      <c r="B2836" s="532"/>
      <c r="C2836" s="182">
        <v>44713</v>
      </c>
      <c r="D2836" s="183">
        <v>790316.8</v>
      </c>
      <c r="E2836" s="182">
        <v>44713</v>
      </c>
      <c r="F2836" s="184">
        <v>457900.2</v>
      </c>
      <c r="G2836" s="188"/>
      <c r="H2836" s="188"/>
      <c r="I2836" s="184">
        <v>105009.3</v>
      </c>
    </row>
    <row r="2837" spans="1:9">
      <c r="A2837" s="534"/>
      <c r="B2837" s="532"/>
      <c r="C2837" s="182">
        <v>44743</v>
      </c>
      <c r="D2837" s="183">
        <v>759569.70000000007</v>
      </c>
      <c r="E2837" s="182">
        <v>44743</v>
      </c>
      <c r="F2837" s="184">
        <v>635460.29999999993</v>
      </c>
      <c r="G2837" s="188"/>
      <c r="H2837" s="188"/>
      <c r="I2837" s="184">
        <v>102435.3</v>
      </c>
    </row>
    <row r="2838" spans="1:9">
      <c r="A2838" s="534"/>
      <c r="B2838" s="532"/>
      <c r="C2838" s="182">
        <v>44774</v>
      </c>
      <c r="D2838" s="183">
        <v>789850.70000000007</v>
      </c>
      <c r="E2838" s="182">
        <v>44774</v>
      </c>
      <c r="F2838" s="184">
        <v>495393.29999999993</v>
      </c>
      <c r="G2838" s="188"/>
      <c r="H2838" s="188"/>
      <c r="I2838" s="184">
        <v>124829.1</v>
      </c>
    </row>
    <row r="2839" spans="1:9">
      <c r="A2839" s="534"/>
      <c r="B2839" s="532"/>
      <c r="C2839" s="182">
        <v>44805</v>
      </c>
      <c r="D2839" s="183">
        <v>806683.20000000007</v>
      </c>
      <c r="E2839" s="182">
        <v>44805</v>
      </c>
      <c r="F2839" s="184">
        <v>490645.79999999993</v>
      </c>
      <c r="G2839" s="188"/>
      <c r="H2839" s="188"/>
      <c r="I2839" s="184">
        <v>111186.9</v>
      </c>
    </row>
    <row r="2840" spans="1:9">
      <c r="A2840" s="534"/>
      <c r="B2840" s="532"/>
      <c r="C2840" s="182">
        <v>44835</v>
      </c>
      <c r="D2840" s="183">
        <v>751932.70000000007</v>
      </c>
      <c r="E2840" s="182">
        <v>44835</v>
      </c>
      <c r="F2840" s="184">
        <v>487860.29999999993</v>
      </c>
      <c r="G2840" s="188"/>
      <c r="H2840" s="188"/>
      <c r="I2840" s="184">
        <v>82684.800000000003</v>
      </c>
    </row>
    <row r="2841" spans="1:9">
      <c r="A2841" s="534"/>
      <c r="B2841" s="532"/>
      <c r="C2841" s="182">
        <v>44866</v>
      </c>
      <c r="D2841" s="183">
        <v>740247.6</v>
      </c>
      <c r="E2841" s="182">
        <v>44866</v>
      </c>
      <c r="F2841" s="184">
        <v>509954.4</v>
      </c>
      <c r="G2841" s="188"/>
      <c r="H2841" s="188"/>
      <c r="I2841" s="184">
        <v>3187.8</v>
      </c>
    </row>
    <row r="2842" spans="1:9">
      <c r="A2842" s="534"/>
      <c r="B2842" s="532"/>
      <c r="C2842" s="182">
        <v>44896</v>
      </c>
      <c r="D2842" s="183">
        <v>830851.29999999993</v>
      </c>
      <c r="E2842" s="182">
        <v>44896</v>
      </c>
      <c r="F2842" s="184">
        <v>567074.70000000007</v>
      </c>
      <c r="G2842" s="188"/>
      <c r="H2842" s="188"/>
      <c r="I2842" s="184">
        <v>3339.7</v>
      </c>
    </row>
    <row r="2843" spans="1:9">
      <c r="A2843" s="534"/>
      <c r="B2843" s="532"/>
      <c r="C2843" s="182">
        <v>44927</v>
      </c>
      <c r="D2843" s="183">
        <v>812537.5</v>
      </c>
      <c r="E2843" s="182">
        <v>44927</v>
      </c>
      <c r="F2843" s="184">
        <v>501340.5</v>
      </c>
      <c r="G2843" s="188"/>
      <c r="H2843" s="188"/>
      <c r="I2843" s="184">
        <v>12182.4</v>
      </c>
    </row>
    <row r="2844" spans="1:9">
      <c r="A2844" s="534"/>
      <c r="B2844" s="532"/>
      <c r="C2844" s="182">
        <v>44958</v>
      </c>
      <c r="D2844" s="183">
        <v>783672.10000000009</v>
      </c>
      <c r="E2844" s="182">
        <v>44958</v>
      </c>
      <c r="F2844" s="184">
        <v>455994.89999999997</v>
      </c>
      <c r="G2844" s="188"/>
      <c r="H2844" s="188"/>
      <c r="I2844" s="184">
        <v>52687.8</v>
      </c>
    </row>
    <row r="2845" spans="1:9">
      <c r="A2845" s="534"/>
      <c r="B2845" s="532"/>
      <c r="C2845" s="182">
        <v>44986</v>
      </c>
      <c r="D2845" s="183">
        <v>872441.3</v>
      </c>
      <c r="E2845" s="182">
        <v>44986</v>
      </c>
      <c r="F2845" s="184">
        <v>491636.7</v>
      </c>
      <c r="G2845" s="188"/>
      <c r="H2845" s="188"/>
      <c r="I2845" s="184">
        <v>111691.8</v>
      </c>
    </row>
    <row r="2846" spans="1:9">
      <c r="A2846" s="534"/>
      <c r="B2846" s="532"/>
      <c r="C2846" s="182">
        <v>45017</v>
      </c>
      <c r="D2846" s="183">
        <v>718741.6</v>
      </c>
      <c r="E2846" s="182">
        <v>45017</v>
      </c>
      <c r="F2846" s="184">
        <v>568877.4</v>
      </c>
      <c r="G2846" s="188"/>
      <c r="H2846" s="188"/>
      <c r="I2846" s="184">
        <v>98732.7</v>
      </c>
    </row>
    <row r="2847" spans="1:9">
      <c r="A2847" s="534"/>
      <c r="B2847" s="532"/>
      <c r="C2847" s="182">
        <v>45047</v>
      </c>
      <c r="D2847" s="183">
        <v>736457.29999999993</v>
      </c>
      <c r="E2847" s="182">
        <v>45047</v>
      </c>
      <c r="F2847" s="184">
        <v>578720.70000000007</v>
      </c>
      <c r="G2847" s="188"/>
      <c r="H2847" s="188"/>
      <c r="I2847" s="184">
        <v>113008.5</v>
      </c>
    </row>
    <row r="2848" spans="1:9">
      <c r="A2848" s="534"/>
      <c r="B2848" s="532"/>
      <c r="C2848" s="182">
        <v>45078</v>
      </c>
      <c r="D2848" s="183">
        <v>666646.20000000007</v>
      </c>
      <c r="E2848" s="182">
        <v>45078</v>
      </c>
      <c r="F2848" s="184">
        <v>524170.79999999993</v>
      </c>
      <c r="G2848" s="188"/>
      <c r="H2848" s="188"/>
      <c r="I2848" s="184">
        <v>113474.2</v>
      </c>
    </row>
    <row r="2849" spans="1:9">
      <c r="A2849" s="534"/>
      <c r="B2849" s="532"/>
      <c r="C2849" s="182">
        <v>45108</v>
      </c>
      <c r="D2849" s="183">
        <v>759569.70000000007</v>
      </c>
      <c r="E2849" s="182">
        <v>45108</v>
      </c>
      <c r="F2849" s="184">
        <v>635460.29999999993</v>
      </c>
      <c r="G2849" s="188"/>
      <c r="H2849" s="188"/>
      <c r="I2849" s="184">
        <v>109369</v>
      </c>
    </row>
    <row r="2850" spans="1:9">
      <c r="A2850" s="534"/>
      <c r="B2850" s="532"/>
      <c r="C2850" s="182">
        <v>45139</v>
      </c>
      <c r="D2850" s="183">
        <v>718741.6</v>
      </c>
      <c r="E2850" s="182">
        <v>45139</v>
      </c>
      <c r="F2850" s="184">
        <v>568877.4</v>
      </c>
      <c r="G2850" s="188"/>
      <c r="H2850" s="188"/>
      <c r="I2850" s="184">
        <v>112414.8</v>
      </c>
    </row>
    <row r="2851" spans="1:9">
      <c r="A2851" s="534"/>
      <c r="B2851" s="533"/>
      <c r="C2851" s="182">
        <v>45170</v>
      </c>
      <c r="D2851" s="183">
        <v>746684.70000000007</v>
      </c>
      <c r="E2851" s="182">
        <v>45170</v>
      </c>
      <c r="F2851" s="184">
        <v>606003.29999999993</v>
      </c>
      <c r="G2851" s="188"/>
      <c r="H2851" s="188"/>
      <c r="I2851" s="184">
        <v>127088.8</v>
      </c>
    </row>
    <row r="2852" spans="1:9">
      <c r="A2852" s="534">
        <v>162</v>
      </c>
      <c r="B2852" s="531" t="s">
        <v>273</v>
      </c>
      <c r="C2852" s="182">
        <v>44652</v>
      </c>
      <c r="D2852" s="183">
        <v>1056992.7000000002</v>
      </c>
      <c r="E2852" s="182">
        <v>44652</v>
      </c>
      <c r="F2852" s="184">
        <v>341097.29999999993</v>
      </c>
      <c r="G2852" s="188"/>
      <c r="H2852" s="188"/>
      <c r="I2852" s="184">
        <v>2116280</v>
      </c>
    </row>
    <row r="2853" spans="1:9">
      <c r="A2853" s="534"/>
      <c r="B2853" s="532"/>
      <c r="C2853" s="182">
        <v>44682</v>
      </c>
      <c r="D2853" s="183">
        <v>2689262.5</v>
      </c>
      <c r="E2853" s="182">
        <v>44682</v>
      </c>
      <c r="F2853" s="184">
        <v>672187.5</v>
      </c>
      <c r="G2853" s="188"/>
      <c r="H2853" s="188"/>
      <c r="I2853" s="184">
        <v>2510300</v>
      </c>
    </row>
    <row r="2854" spans="1:9">
      <c r="A2854" s="534"/>
      <c r="B2854" s="532"/>
      <c r="C2854" s="182">
        <v>44713</v>
      </c>
      <c r="D2854" s="183">
        <v>1409385</v>
      </c>
      <c r="E2854" s="182">
        <v>44713</v>
      </c>
      <c r="F2854" s="184">
        <v>515385</v>
      </c>
      <c r="G2854" s="188"/>
      <c r="H2854" s="188"/>
      <c r="I2854" s="184">
        <v>2253705</v>
      </c>
    </row>
    <row r="2855" spans="1:9">
      <c r="A2855" s="534"/>
      <c r="B2855" s="532"/>
      <c r="C2855" s="182">
        <v>44743</v>
      </c>
      <c r="D2855" s="183">
        <v>3812030.5</v>
      </c>
      <c r="E2855" s="182">
        <v>44743</v>
      </c>
      <c r="F2855" s="184">
        <v>2311429.5</v>
      </c>
      <c r="G2855" s="188"/>
      <c r="H2855" s="188"/>
      <c r="I2855" s="184">
        <v>2269240</v>
      </c>
    </row>
    <row r="2856" spans="1:9">
      <c r="A2856" s="534"/>
      <c r="B2856" s="532"/>
      <c r="C2856" s="182">
        <v>44774</v>
      </c>
      <c r="D2856" s="183">
        <v>2881154.7</v>
      </c>
      <c r="E2856" s="182">
        <v>44774</v>
      </c>
      <c r="F2856" s="184">
        <v>1122135.3</v>
      </c>
      <c r="G2856" s="188"/>
      <c r="H2856" s="188"/>
      <c r="I2856" s="184">
        <v>2500617</v>
      </c>
    </row>
    <row r="2857" spans="1:9">
      <c r="A2857" s="534"/>
      <c r="B2857" s="532"/>
      <c r="C2857" s="182">
        <v>44805</v>
      </c>
      <c r="D2857" s="183">
        <v>5004284.6999999993</v>
      </c>
      <c r="E2857" s="182">
        <v>44805</v>
      </c>
      <c r="F2857" s="184">
        <v>2181165.3000000003</v>
      </c>
      <c r="G2857" s="188"/>
      <c r="H2857" s="188"/>
      <c r="I2857" s="184">
        <v>2612849.58</v>
      </c>
    </row>
    <row r="2858" spans="1:9">
      <c r="A2858" s="534"/>
      <c r="B2858" s="532"/>
      <c r="C2858" s="182">
        <v>44835</v>
      </c>
      <c r="D2858" s="183">
        <v>6911796.4000000004</v>
      </c>
      <c r="E2858" s="182">
        <v>44835</v>
      </c>
      <c r="F2858" s="184">
        <v>1931313.6</v>
      </c>
      <c r="G2858" s="188"/>
      <c r="H2858" s="188"/>
      <c r="I2858" s="184">
        <v>2889900.09</v>
      </c>
    </row>
    <row r="2859" spans="1:9">
      <c r="A2859" s="534"/>
      <c r="B2859" s="532"/>
      <c r="C2859" s="182">
        <v>44866</v>
      </c>
      <c r="D2859" s="183">
        <v>6307731.6000000006</v>
      </c>
      <c r="E2859" s="182">
        <v>44866</v>
      </c>
      <c r="F2859" s="184">
        <v>2847308.3999999994</v>
      </c>
      <c r="G2859" s="188"/>
      <c r="H2859" s="188"/>
      <c r="I2859" s="184">
        <v>3145327.02</v>
      </c>
    </row>
    <row r="2860" spans="1:9">
      <c r="A2860" s="534"/>
      <c r="B2860" s="532"/>
      <c r="C2860" s="182">
        <v>44896</v>
      </c>
      <c r="D2860" s="183">
        <v>6905791.8000000007</v>
      </c>
      <c r="E2860" s="182">
        <v>44896</v>
      </c>
      <c r="F2860" s="184">
        <v>3009058.1999999997</v>
      </c>
      <c r="G2860" s="188"/>
      <c r="H2860" s="188"/>
      <c r="I2860" s="184">
        <v>2526284</v>
      </c>
    </row>
    <row r="2861" spans="1:9">
      <c r="A2861" s="534"/>
      <c r="B2861" s="532"/>
      <c r="C2861" s="182">
        <v>44927</v>
      </c>
      <c r="D2861" s="183">
        <v>5795179.6000000006</v>
      </c>
      <c r="E2861" s="182">
        <v>44927</v>
      </c>
      <c r="F2861" s="184">
        <v>2402600.3999999994</v>
      </c>
      <c r="G2861" s="188"/>
      <c r="H2861" s="188"/>
      <c r="I2861" s="184">
        <v>2565835</v>
      </c>
    </row>
    <row r="2862" spans="1:9">
      <c r="A2862" s="534"/>
      <c r="B2862" s="532"/>
      <c r="C2862" s="182">
        <v>44958</v>
      </c>
      <c r="D2862" s="183">
        <v>3938646.5</v>
      </c>
      <c r="E2862" s="182">
        <v>44958</v>
      </c>
      <c r="F2862" s="184">
        <v>1753933.5</v>
      </c>
      <c r="G2862" s="188"/>
      <c r="H2862" s="188"/>
      <c r="I2862" s="184">
        <v>2655431.46</v>
      </c>
    </row>
    <row r="2863" spans="1:9">
      <c r="A2863" s="534"/>
      <c r="B2863" s="532"/>
      <c r="C2863" s="182">
        <v>44986</v>
      </c>
      <c r="D2863" s="183">
        <v>5944378.6999999993</v>
      </c>
      <c r="E2863" s="182">
        <v>44986</v>
      </c>
      <c r="F2863" s="184">
        <v>2652711.3000000003</v>
      </c>
      <c r="G2863" s="188"/>
      <c r="H2863" s="188"/>
      <c r="I2863" s="184">
        <v>2542303.17</v>
      </c>
    </row>
    <row r="2864" spans="1:9">
      <c r="A2864" s="534"/>
      <c r="B2864" s="532"/>
      <c r="C2864" s="182">
        <v>45017</v>
      </c>
      <c r="D2864" s="183">
        <v>2825492.0999999996</v>
      </c>
      <c r="E2864" s="182">
        <v>45017</v>
      </c>
      <c r="F2864" s="184">
        <v>1746027.9000000001</v>
      </c>
      <c r="G2864" s="188"/>
      <c r="H2864" s="188"/>
      <c r="I2864" s="184">
        <v>2704295.88</v>
      </c>
    </row>
    <row r="2865" spans="1:9">
      <c r="A2865" s="534"/>
      <c r="B2865" s="532"/>
      <c r="C2865" s="182">
        <v>45047</v>
      </c>
      <c r="D2865" s="183">
        <v>2131282.0999999996</v>
      </c>
      <c r="E2865" s="182">
        <v>45047</v>
      </c>
      <c r="F2865" s="184">
        <v>1340307.9000000001</v>
      </c>
      <c r="G2865" s="188"/>
      <c r="H2865" s="188"/>
      <c r="I2865" s="184">
        <v>2662267.41</v>
      </c>
    </row>
    <row r="2866" spans="1:9">
      <c r="A2866" s="534"/>
      <c r="B2866" s="532"/>
      <c r="C2866" s="182">
        <v>45078</v>
      </c>
      <c r="D2866" s="183">
        <v>4858031.8000000007</v>
      </c>
      <c r="E2866" s="182">
        <v>45078</v>
      </c>
      <c r="F2866" s="184">
        <v>2953888.1999999997</v>
      </c>
      <c r="G2866" s="188"/>
      <c r="H2866" s="188"/>
      <c r="I2866" s="184">
        <v>2726991</v>
      </c>
    </row>
    <row r="2867" spans="1:9">
      <c r="A2867" s="534"/>
      <c r="B2867" s="532"/>
      <c r="C2867" s="182">
        <v>45108</v>
      </c>
      <c r="D2867" s="183">
        <v>3812030.5</v>
      </c>
      <c r="E2867" s="182">
        <v>45108</v>
      </c>
      <c r="F2867" s="184">
        <v>2311429.5</v>
      </c>
      <c r="G2867" s="188"/>
      <c r="H2867" s="188"/>
      <c r="I2867" s="184">
        <v>2821253.49</v>
      </c>
    </row>
    <row r="2868" spans="1:9">
      <c r="A2868" s="534"/>
      <c r="B2868" s="532"/>
      <c r="C2868" s="182">
        <v>45139</v>
      </c>
      <c r="D2868" s="183">
        <v>2825492.0999999996</v>
      </c>
      <c r="E2868" s="182">
        <v>45139</v>
      </c>
      <c r="F2868" s="184">
        <v>1746027.9000000001</v>
      </c>
      <c r="G2868" s="188"/>
      <c r="H2868" s="188"/>
      <c r="I2868" s="184">
        <v>2943639.27</v>
      </c>
    </row>
    <row r="2869" spans="1:9">
      <c r="A2869" s="534"/>
      <c r="B2869" s="533"/>
      <c r="C2869" s="182">
        <v>45170</v>
      </c>
      <c r="D2869" s="183">
        <v>6210821.7999999998</v>
      </c>
      <c r="E2869" s="182">
        <v>45170</v>
      </c>
      <c r="F2869" s="184">
        <v>3935788.2</v>
      </c>
      <c r="G2869" s="188"/>
      <c r="H2869" s="188"/>
      <c r="I2869" s="184">
        <v>2827202</v>
      </c>
    </row>
    <row r="2870" spans="1:9">
      <c r="A2870" s="534">
        <v>163</v>
      </c>
      <c r="B2870" s="531" t="s">
        <v>307</v>
      </c>
      <c r="C2870" s="182">
        <v>44652</v>
      </c>
      <c r="D2870" s="183">
        <v>6700</v>
      </c>
      <c r="E2870" s="182">
        <v>44652</v>
      </c>
      <c r="F2870" s="184">
        <v>0</v>
      </c>
      <c r="G2870" s="188"/>
      <c r="H2870" s="188"/>
      <c r="I2870" s="184">
        <v>327516</v>
      </c>
    </row>
    <row r="2871" spans="1:9">
      <c r="A2871" s="534"/>
      <c r="B2871" s="532"/>
      <c r="C2871" s="182">
        <v>44682</v>
      </c>
      <c r="D2871" s="183">
        <v>414600</v>
      </c>
      <c r="E2871" s="182">
        <v>44682</v>
      </c>
      <c r="F2871" s="184">
        <v>0</v>
      </c>
      <c r="G2871" s="188"/>
      <c r="H2871" s="188"/>
      <c r="I2871" s="184">
        <v>223890.48</v>
      </c>
    </row>
    <row r="2872" spans="1:9">
      <c r="A2872" s="534"/>
      <c r="B2872" s="532"/>
      <c r="C2872" s="182">
        <v>44713</v>
      </c>
      <c r="D2872" s="183">
        <v>1006000</v>
      </c>
      <c r="E2872" s="182">
        <v>44713</v>
      </c>
      <c r="F2872" s="184">
        <v>0</v>
      </c>
      <c r="G2872" s="188"/>
      <c r="H2872" s="188"/>
      <c r="I2872" s="184">
        <v>62922.239999999998</v>
      </c>
    </row>
    <row r="2873" spans="1:9">
      <c r="A2873" s="534"/>
      <c r="B2873" s="532"/>
      <c r="C2873" s="182">
        <v>44743</v>
      </c>
      <c r="D2873" s="183">
        <v>554100</v>
      </c>
      <c r="E2873" s="182">
        <v>44743</v>
      </c>
      <c r="F2873" s="184">
        <v>0</v>
      </c>
      <c r="G2873" s="188"/>
      <c r="H2873" s="188"/>
      <c r="I2873" s="184">
        <v>88235.28</v>
      </c>
    </row>
    <row r="2874" spans="1:9">
      <c r="A2874" s="534"/>
      <c r="B2874" s="532"/>
      <c r="C2874" s="182">
        <v>44774</v>
      </c>
      <c r="D2874" s="183">
        <v>1078900</v>
      </c>
      <c r="E2874" s="182">
        <v>44774</v>
      </c>
      <c r="F2874" s="184">
        <v>0</v>
      </c>
      <c r="G2874" s="188"/>
      <c r="H2874" s="188"/>
      <c r="I2874" s="184">
        <v>120257.76</v>
      </c>
    </row>
    <row r="2875" spans="1:9">
      <c r="A2875" s="534"/>
      <c r="B2875" s="532"/>
      <c r="C2875" s="182">
        <v>44805</v>
      </c>
      <c r="D2875" s="183">
        <v>54500</v>
      </c>
      <c r="E2875" s="182">
        <v>44805</v>
      </c>
      <c r="F2875" s="184">
        <v>0</v>
      </c>
      <c r="G2875" s="188"/>
      <c r="H2875" s="188"/>
      <c r="I2875" s="184">
        <v>148369.32</v>
      </c>
    </row>
    <row r="2876" spans="1:9">
      <c r="A2876" s="534"/>
      <c r="B2876" s="532"/>
      <c r="C2876" s="182">
        <v>44835</v>
      </c>
      <c r="D2876" s="183">
        <v>148000</v>
      </c>
      <c r="E2876" s="182">
        <v>44835</v>
      </c>
      <c r="F2876" s="184">
        <v>0</v>
      </c>
      <c r="G2876" s="188"/>
      <c r="H2876" s="188"/>
      <c r="I2876" s="184">
        <v>167389.20000000001</v>
      </c>
    </row>
    <row r="2877" spans="1:9">
      <c r="A2877" s="534"/>
      <c r="B2877" s="532"/>
      <c r="C2877" s="182">
        <v>44866</v>
      </c>
      <c r="D2877" s="183">
        <v>125000</v>
      </c>
      <c r="E2877" s="182">
        <v>44866</v>
      </c>
      <c r="F2877" s="184">
        <v>0</v>
      </c>
      <c r="G2877" s="188"/>
      <c r="H2877" s="188"/>
      <c r="I2877" s="184">
        <v>149272.20000000001</v>
      </c>
    </row>
    <row r="2878" spans="1:9">
      <c r="A2878" s="534"/>
      <c r="B2878" s="532"/>
      <c r="C2878" s="182">
        <v>44896</v>
      </c>
      <c r="D2878" s="183">
        <v>316200</v>
      </c>
      <c r="E2878" s="182">
        <v>44896</v>
      </c>
      <c r="F2878" s="184">
        <v>0</v>
      </c>
      <c r="G2878" s="188"/>
      <c r="H2878" s="188"/>
      <c r="I2878" s="184">
        <v>121615.56</v>
      </c>
    </row>
    <row r="2879" spans="1:9">
      <c r="A2879" s="534"/>
      <c r="B2879" s="532"/>
      <c r="C2879" s="182">
        <v>44927</v>
      </c>
      <c r="D2879" s="183">
        <v>36700</v>
      </c>
      <c r="E2879" s="182">
        <v>44927</v>
      </c>
      <c r="F2879" s="184">
        <v>0</v>
      </c>
      <c r="G2879" s="188"/>
      <c r="H2879" s="188"/>
      <c r="I2879" s="184"/>
    </row>
    <row r="2880" spans="1:9">
      <c r="A2880" s="534"/>
      <c r="B2880" s="532"/>
      <c r="C2880" s="182">
        <v>44958</v>
      </c>
      <c r="D2880" s="183">
        <v>13600</v>
      </c>
      <c r="E2880" s="182">
        <v>44958</v>
      </c>
      <c r="F2880" s="184">
        <v>0</v>
      </c>
      <c r="G2880" s="188"/>
      <c r="H2880" s="188"/>
      <c r="I2880" s="184">
        <v>128028.36</v>
      </c>
    </row>
    <row r="2881" spans="1:9">
      <c r="A2881" s="534"/>
      <c r="B2881" s="532"/>
      <c r="C2881" s="182">
        <v>44986</v>
      </c>
      <c r="D2881" s="183">
        <v>294000</v>
      </c>
      <c r="E2881" s="182">
        <v>44986</v>
      </c>
      <c r="F2881" s="184">
        <v>0</v>
      </c>
      <c r="G2881" s="188"/>
      <c r="H2881" s="188"/>
      <c r="I2881" s="184">
        <v>175693.32</v>
      </c>
    </row>
    <row r="2882" spans="1:9">
      <c r="A2882" s="534"/>
      <c r="B2882" s="532"/>
      <c r="C2882" s="182">
        <v>45017</v>
      </c>
      <c r="D2882" s="183">
        <v>51000</v>
      </c>
      <c r="E2882" s="182">
        <v>45017</v>
      </c>
      <c r="F2882" s="184">
        <v>0</v>
      </c>
      <c r="G2882" s="188"/>
      <c r="H2882" s="188"/>
      <c r="I2882" s="184">
        <v>340932.24</v>
      </c>
    </row>
    <row r="2883" spans="1:9">
      <c r="A2883" s="534"/>
      <c r="B2883" s="532"/>
      <c r="C2883" s="182">
        <v>45047</v>
      </c>
      <c r="D2883" s="183">
        <v>679000</v>
      </c>
      <c r="E2883" s="182">
        <v>45047</v>
      </c>
      <c r="F2883" s="184">
        <v>0</v>
      </c>
      <c r="G2883" s="188"/>
      <c r="H2883" s="188"/>
      <c r="I2883" s="184">
        <v>343961.64</v>
      </c>
    </row>
    <row r="2884" spans="1:9">
      <c r="A2884" s="534"/>
      <c r="B2884" s="532"/>
      <c r="C2884" s="182">
        <v>45078</v>
      </c>
      <c r="D2884" s="183">
        <v>714100</v>
      </c>
      <c r="E2884" s="182">
        <v>45078</v>
      </c>
      <c r="F2884" s="184">
        <v>0</v>
      </c>
      <c r="G2884" s="188"/>
      <c r="H2884" s="188"/>
      <c r="I2884" s="184">
        <v>373495.32</v>
      </c>
    </row>
    <row r="2885" spans="1:9">
      <c r="A2885" s="534"/>
      <c r="B2885" s="532"/>
      <c r="C2885" s="182">
        <v>45108</v>
      </c>
      <c r="D2885" s="183">
        <v>554100</v>
      </c>
      <c r="E2885" s="182">
        <v>45108</v>
      </c>
      <c r="F2885" s="184">
        <v>0</v>
      </c>
      <c r="G2885" s="188"/>
      <c r="H2885" s="188"/>
      <c r="I2885" s="184">
        <v>341550</v>
      </c>
    </row>
    <row r="2886" spans="1:9">
      <c r="A2886" s="534"/>
      <c r="B2886" s="532"/>
      <c r="C2886" s="182">
        <v>45139</v>
      </c>
      <c r="D2886" s="183">
        <v>51000</v>
      </c>
      <c r="E2886" s="182">
        <v>45139</v>
      </c>
      <c r="F2886" s="184">
        <v>0</v>
      </c>
      <c r="G2886" s="188"/>
      <c r="H2886" s="188"/>
      <c r="I2886" s="184">
        <v>256049.64</v>
      </c>
    </row>
    <row r="2887" spans="1:9">
      <c r="A2887" s="534"/>
      <c r="B2887" s="533"/>
      <c r="C2887" s="182">
        <v>45170</v>
      </c>
      <c r="D2887" s="183">
        <v>113900</v>
      </c>
      <c r="E2887" s="182">
        <v>45170</v>
      </c>
      <c r="F2887" s="184">
        <v>0</v>
      </c>
      <c r="G2887" s="188"/>
      <c r="H2887" s="188"/>
      <c r="I2887" s="184">
        <v>141633.35999999999</v>
      </c>
    </row>
    <row r="2888" spans="1:9">
      <c r="A2888" s="534">
        <v>164</v>
      </c>
      <c r="B2888" s="531" t="s">
        <v>306</v>
      </c>
      <c r="C2888" s="182">
        <v>44652</v>
      </c>
      <c r="D2888" s="183">
        <v>15103273.4</v>
      </c>
      <c r="E2888" s="182">
        <v>44652</v>
      </c>
      <c r="F2888" s="184">
        <v>717726.59999999986</v>
      </c>
      <c r="G2888" s="188"/>
      <c r="H2888" s="188"/>
      <c r="I2888" s="184">
        <v>5033210</v>
      </c>
    </row>
    <row r="2889" spans="1:9">
      <c r="A2889" s="534"/>
      <c r="B2889" s="532"/>
      <c r="C2889" s="182">
        <v>44682</v>
      </c>
      <c r="D2889" s="183">
        <v>15635169.4</v>
      </c>
      <c r="E2889" s="182">
        <v>44682</v>
      </c>
      <c r="F2889" s="184">
        <v>622830.59999999986</v>
      </c>
      <c r="G2889" s="188"/>
      <c r="H2889" s="188"/>
      <c r="I2889" s="184">
        <v>4723675.5999999996</v>
      </c>
    </row>
    <row r="2890" spans="1:9">
      <c r="A2890" s="534"/>
      <c r="B2890" s="532"/>
      <c r="C2890" s="182">
        <v>44713</v>
      </c>
      <c r="D2890" s="183">
        <v>13542947.6</v>
      </c>
      <c r="E2890" s="182">
        <v>44713</v>
      </c>
      <c r="F2890" s="184">
        <v>565052.4</v>
      </c>
      <c r="G2890" s="188"/>
      <c r="H2890" s="188"/>
      <c r="I2890" s="184">
        <v>4889833.05</v>
      </c>
    </row>
    <row r="2891" spans="1:9">
      <c r="A2891" s="534"/>
      <c r="B2891" s="532"/>
      <c r="C2891" s="182">
        <v>44743</v>
      </c>
      <c r="D2891" s="183">
        <v>15891339</v>
      </c>
      <c r="E2891" s="182">
        <v>44743</v>
      </c>
      <c r="F2891" s="184">
        <v>968661</v>
      </c>
      <c r="G2891" s="188"/>
      <c r="H2891" s="188"/>
      <c r="I2891" s="184">
        <v>5064023.71</v>
      </c>
    </row>
    <row r="2892" spans="1:9">
      <c r="A2892" s="534"/>
      <c r="B2892" s="532"/>
      <c r="C2892" s="182">
        <v>44774</v>
      </c>
      <c r="D2892" s="183">
        <v>12876342.1</v>
      </c>
      <c r="E2892" s="182">
        <v>44774</v>
      </c>
      <c r="F2892" s="184">
        <v>1017657.9</v>
      </c>
      <c r="G2892" s="188"/>
      <c r="H2892" s="188"/>
      <c r="I2892" s="184">
        <v>5388207.5800000001</v>
      </c>
    </row>
    <row r="2893" spans="1:9">
      <c r="A2893" s="534"/>
      <c r="B2893" s="532"/>
      <c r="C2893" s="182">
        <v>44805</v>
      </c>
      <c r="D2893" s="183">
        <v>14133478.5</v>
      </c>
      <c r="E2893" s="182">
        <v>44805</v>
      </c>
      <c r="F2893" s="184">
        <v>365521.5</v>
      </c>
      <c r="G2893" s="188"/>
      <c r="H2893" s="188"/>
      <c r="I2893" s="184">
        <v>5165782.8600000003</v>
      </c>
    </row>
    <row r="2894" spans="1:9">
      <c r="A2894" s="534"/>
      <c r="B2894" s="532"/>
      <c r="C2894" s="182">
        <v>44835</v>
      </c>
      <c r="D2894" s="183">
        <v>15141456.1</v>
      </c>
      <c r="E2894" s="182">
        <v>44835</v>
      </c>
      <c r="F2894" s="184">
        <v>483543.9</v>
      </c>
      <c r="G2894" s="188"/>
      <c r="H2894" s="188"/>
      <c r="I2894" s="184">
        <v>4273557.54</v>
      </c>
    </row>
    <row r="2895" spans="1:9">
      <c r="A2895" s="534"/>
      <c r="B2895" s="532"/>
      <c r="C2895" s="182">
        <v>44866</v>
      </c>
      <c r="D2895" s="183">
        <v>8547756.9000000004</v>
      </c>
      <c r="E2895" s="182">
        <v>44866</v>
      </c>
      <c r="F2895" s="184">
        <v>413243.10000000003</v>
      </c>
      <c r="G2895" s="188"/>
      <c r="H2895" s="188"/>
      <c r="I2895" s="184">
        <v>4990022.8</v>
      </c>
    </row>
    <row r="2896" spans="1:9">
      <c r="A2896" s="534"/>
      <c r="B2896" s="532"/>
      <c r="C2896" s="182">
        <v>44896</v>
      </c>
      <c r="D2896" s="183">
        <v>15660623</v>
      </c>
      <c r="E2896" s="182">
        <v>44896</v>
      </c>
      <c r="F2896" s="184">
        <v>568377</v>
      </c>
      <c r="G2896" s="188"/>
      <c r="H2896" s="188"/>
      <c r="I2896" s="184">
        <v>5401730.5999999996</v>
      </c>
    </row>
    <row r="2897" spans="1:9">
      <c r="A2897" s="534"/>
      <c r="B2897" s="532"/>
      <c r="C2897" s="182">
        <v>44927</v>
      </c>
      <c r="D2897" s="183">
        <v>15525863.199999999</v>
      </c>
      <c r="E2897" s="182">
        <v>44927</v>
      </c>
      <c r="F2897" s="184">
        <v>594136.79999999993</v>
      </c>
      <c r="G2897" s="188"/>
      <c r="H2897" s="188"/>
      <c r="I2897" s="184">
        <v>5395231.2400000002</v>
      </c>
    </row>
    <row r="2898" spans="1:9">
      <c r="A2898" s="534"/>
      <c r="B2898" s="532"/>
      <c r="C2898" s="182">
        <v>44958</v>
      </c>
      <c r="D2898" s="183">
        <v>9859317.5999999996</v>
      </c>
      <c r="E2898" s="182">
        <v>44958</v>
      </c>
      <c r="F2898" s="184">
        <v>439682.39999999997</v>
      </c>
      <c r="G2898" s="188"/>
      <c r="H2898" s="188"/>
      <c r="I2898" s="184">
        <v>5678436.54</v>
      </c>
    </row>
    <row r="2899" spans="1:9">
      <c r="A2899" s="534"/>
      <c r="B2899" s="532"/>
      <c r="C2899" s="182">
        <v>44986</v>
      </c>
      <c r="D2899" s="183">
        <v>15058881.4</v>
      </c>
      <c r="E2899" s="182">
        <v>44986</v>
      </c>
      <c r="F2899" s="184">
        <v>812118.59999999986</v>
      </c>
      <c r="G2899" s="188"/>
      <c r="H2899" s="188"/>
      <c r="I2899" s="184">
        <v>4970966.22</v>
      </c>
    </row>
    <row r="2900" spans="1:9">
      <c r="A2900" s="534"/>
      <c r="B2900" s="532"/>
      <c r="C2900" s="182">
        <v>45017</v>
      </c>
      <c r="D2900" s="183">
        <v>12348249.9</v>
      </c>
      <c r="E2900" s="182">
        <v>45017</v>
      </c>
      <c r="F2900" s="184">
        <v>1490750.0999999999</v>
      </c>
      <c r="G2900" s="188"/>
      <c r="H2900" s="188"/>
      <c r="I2900" s="184">
        <v>4926263.76</v>
      </c>
    </row>
    <row r="2901" spans="1:9">
      <c r="A2901" s="534"/>
      <c r="B2901" s="532"/>
      <c r="C2901" s="182">
        <v>45047</v>
      </c>
      <c r="D2901" s="183">
        <v>14495368.300000001</v>
      </c>
      <c r="E2901" s="182">
        <v>45047</v>
      </c>
      <c r="F2901" s="184">
        <v>775631.70000000007</v>
      </c>
      <c r="G2901" s="188"/>
      <c r="H2901" s="188"/>
      <c r="I2901" s="184">
        <v>3399776.82</v>
      </c>
    </row>
    <row r="2902" spans="1:9">
      <c r="A2902" s="534"/>
      <c r="B2902" s="532"/>
      <c r="C2902" s="182">
        <v>45078</v>
      </c>
      <c r="D2902" s="183">
        <v>13625152.6</v>
      </c>
      <c r="E2902" s="182">
        <v>45078</v>
      </c>
      <c r="F2902" s="184">
        <v>1201847.4000000001</v>
      </c>
      <c r="G2902" s="188"/>
      <c r="H2902" s="188"/>
      <c r="I2902" s="184">
        <v>3276182.4</v>
      </c>
    </row>
    <row r="2903" spans="1:9">
      <c r="A2903" s="534"/>
      <c r="B2903" s="532"/>
      <c r="C2903" s="182">
        <v>45108</v>
      </c>
      <c r="D2903" s="183">
        <v>15891339</v>
      </c>
      <c r="E2903" s="182">
        <v>45108</v>
      </c>
      <c r="F2903" s="184">
        <v>968661</v>
      </c>
      <c r="G2903" s="188"/>
      <c r="H2903" s="188"/>
      <c r="I2903" s="184">
        <v>3306658.22</v>
      </c>
    </row>
    <row r="2904" spans="1:9">
      <c r="A2904" s="534"/>
      <c r="B2904" s="532"/>
      <c r="C2904" s="182">
        <v>45139</v>
      </c>
      <c r="D2904" s="183">
        <v>12348249.9</v>
      </c>
      <c r="E2904" s="182">
        <v>45139</v>
      </c>
      <c r="F2904" s="184">
        <v>1490750.0999999999</v>
      </c>
      <c r="G2904" s="188"/>
      <c r="H2904" s="188"/>
      <c r="I2904" s="184">
        <v>3430137.28</v>
      </c>
    </row>
    <row r="2905" spans="1:9">
      <c r="A2905" s="534"/>
      <c r="B2905" s="533"/>
      <c r="C2905" s="182">
        <v>45170</v>
      </c>
      <c r="D2905" s="183">
        <v>13032522.800000001</v>
      </c>
      <c r="E2905" s="182">
        <v>45170</v>
      </c>
      <c r="F2905" s="184">
        <v>1058047.2</v>
      </c>
      <c r="G2905" s="188"/>
      <c r="H2905" s="188"/>
      <c r="I2905" s="184">
        <v>3123908.28</v>
      </c>
    </row>
    <row r="2906" spans="1:9">
      <c r="A2906" s="534">
        <v>165</v>
      </c>
      <c r="B2906" s="531" t="s">
        <v>305</v>
      </c>
      <c r="C2906" s="182">
        <v>44652</v>
      </c>
      <c r="D2906" s="183">
        <v>0</v>
      </c>
      <c r="E2906" s="182">
        <v>44652</v>
      </c>
      <c r="F2906" s="184">
        <v>0</v>
      </c>
      <c r="G2906" s="188"/>
      <c r="H2906" s="188"/>
      <c r="I2906" s="184">
        <v>1298151</v>
      </c>
    </row>
    <row r="2907" spans="1:9">
      <c r="A2907" s="534"/>
      <c r="B2907" s="532"/>
      <c r="C2907" s="182">
        <v>44682</v>
      </c>
      <c r="D2907" s="183">
        <v>0</v>
      </c>
      <c r="E2907" s="182">
        <v>44682</v>
      </c>
      <c r="F2907" s="184">
        <v>0</v>
      </c>
      <c r="G2907" s="188"/>
      <c r="H2907" s="188"/>
      <c r="I2907" s="184">
        <v>1404958</v>
      </c>
    </row>
    <row r="2908" spans="1:9">
      <c r="A2908" s="534"/>
      <c r="B2908" s="532"/>
      <c r="C2908" s="182">
        <v>44713</v>
      </c>
      <c r="D2908" s="183">
        <v>200</v>
      </c>
      <c r="E2908" s="182">
        <v>44713</v>
      </c>
      <c r="F2908" s="184">
        <v>0</v>
      </c>
      <c r="G2908" s="188"/>
      <c r="H2908" s="188"/>
      <c r="I2908" s="184">
        <v>1181899.6200000001</v>
      </c>
    </row>
    <row r="2909" spans="1:9">
      <c r="A2909" s="534"/>
      <c r="B2909" s="532"/>
      <c r="C2909" s="182">
        <v>44743</v>
      </c>
      <c r="D2909" s="183">
        <v>0</v>
      </c>
      <c r="E2909" s="182">
        <v>44743</v>
      </c>
      <c r="F2909" s="184">
        <v>0</v>
      </c>
      <c r="G2909" s="188"/>
      <c r="H2909" s="188"/>
      <c r="I2909" s="184">
        <v>1232116</v>
      </c>
    </row>
    <row r="2910" spans="1:9">
      <c r="A2910" s="534"/>
      <c r="B2910" s="532"/>
      <c r="C2910" s="182">
        <v>44774</v>
      </c>
      <c r="D2910" s="183">
        <v>71800</v>
      </c>
      <c r="E2910" s="182">
        <v>44774</v>
      </c>
      <c r="F2910" s="184">
        <v>0</v>
      </c>
      <c r="G2910" s="188"/>
      <c r="H2910" s="188"/>
      <c r="I2910" s="184">
        <v>1516314</v>
      </c>
    </row>
    <row r="2911" spans="1:9">
      <c r="A2911" s="534"/>
      <c r="B2911" s="532"/>
      <c r="C2911" s="182">
        <v>44805</v>
      </c>
      <c r="D2911" s="183">
        <v>0</v>
      </c>
      <c r="E2911" s="182">
        <v>44805</v>
      </c>
      <c r="F2911" s="184">
        <v>0</v>
      </c>
      <c r="G2911" s="188"/>
      <c r="H2911" s="188"/>
      <c r="I2911" s="184">
        <v>1462588</v>
      </c>
    </row>
    <row r="2912" spans="1:9">
      <c r="A2912" s="534"/>
      <c r="B2912" s="532"/>
      <c r="C2912" s="182">
        <v>44835</v>
      </c>
      <c r="D2912" s="183">
        <v>1000</v>
      </c>
      <c r="E2912" s="182">
        <v>44835</v>
      </c>
      <c r="F2912" s="184">
        <v>0</v>
      </c>
      <c r="G2912" s="188"/>
      <c r="H2912" s="188"/>
      <c r="I2912" s="184">
        <v>1189958</v>
      </c>
    </row>
    <row r="2913" spans="1:9">
      <c r="A2913" s="534"/>
      <c r="B2913" s="532"/>
      <c r="C2913" s="182">
        <v>44866</v>
      </c>
      <c r="D2913" s="183">
        <v>0</v>
      </c>
      <c r="E2913" s="182">
        <v>44866</v>
      </c>
      <c r="F2913" s="184">
        <v>0</v>
      </c>
      <c r="G2913" s="188"/>
      <c r="H2913" s="188"/>
      <c r="I2913" s="184">
        <v>1552276</v>
      </c>
    </row>
    <row r="2914" spans="1:9">
      <c r="A2914" s="534"/>
      <c r="B2914" s="532"/>
      <c r="C2914" s="182">
        <v>44896</v>
      </c>
      <c r="D2914" s="183">
        <v>0</v>
      </c>
      <c r="E2914" s="182">
        <v>44896</v>
      </c>
      <c r="F2914" s="184">
        <v>0</v>
      </c>
      <c r="G2914" s="188"/>
      <c r="H2914" s="188"/>
      <c r="I2914" s="184">
        <v>1472226.03</v>
      </c>
    </row>
    <row r="2915" spans="1:9">
      <c r="A2915" s="534"/>
      <c r="B2915" s="532"/>
      <c r="C2915" s="182">
        <v>44927</v>
      </c>
      <c r="D2915" s="183">
        <v>0</v>
      </c>
      <c r="E2915" s="182">
        <v>44927</v>
      </c>
      <c r="F2915" s="184">
        <v>0</v>
      </c>
      <c r="G2915" s="188"/>
      <c r="H2915" s="188"/>
      <c r="I2915" s="184">
        <v>1370922</v>
      </c>
    </row>
    <row r="2916" spans="1:9">
      <c r="A2916" s="534"/>
      <c r="B2916" s="532"/>
      <c r="C2916" s="182">
        <v>44958</v>
      </c>
      <c r="D2916" s="183">
        <v>0</v>
      </c>
      <c r="E2916" s="182">
        <v>44958</v>
      </c>
      <c r="F2916" s="184">
        <v>0</v>
      </c>
      <c r="G2916" s="188"/>
      <c r="H2916" s="188"/>
      <c r="I2916" s="184">
        <v>1394848</v>
      </c>
    </row>
    <row r="2917" spans="1:9">
      <c r="A2917" s="534"/>
      <c r="B2917" s="532"/>
      <c r="C2917" s="182">
        <v>44986</v>
      </c>
      <c r="D2917" s="183">
        <v>0</v>
      </c>
      <c r="E2917" s="182">
        <v>44986</v>
      </c>
      <c r="F2917" s="184">
        <v>0</v>
      </c>
      <c r="G2917" s="188"/>
      <c r="H2917" s="188"/>
      <c r="I2917" s="184">
        <v>1655603</v>
      </c>
    </row>
    <row r="2918" spans="1:9">
      <c r="A2918" s="534"/>
      <c r="B2918" s="532"/>
      <c r="C2918" s="182">
        <v>45017</v>
      </c>
      <c r="D2918" s="183">
        <v>200</v>
      </c>
      <c r="E2918" s="182">
        <v>45017</v>
      </c>
      <c r="F2918" s="184">
        <v>0</v>
      </c>
      <c r="G2918" s="188"/>
      <c r="H2918" s="188"/>
      <c r="I2918" s="184">
        <v>1654257</v>
      </c>
    </row>
    <row r="2919" spans="1:9">
      <c r="A2919" s="534"/>
      <c r="B2919" s="532"/>
      <c r="C2919" s="182">
        <v>45047</v>
      </c>
      <c r="D2919" s="183">
        <v>0</v>
      </c>
      <c r="E2919" s="182">
        <v>45047</v>
      </c>
      <c r="F2919" s="184">
        <v>0</v>
      </c>
      <c r="G2919" s="188"/>
      <c r="H2919" s="188"/>
      <c r="I2919" s="184">
        <v>1515312</v>
      </c>
    </row>
    <row r="2920" spans="1:9">
      <c r="A2920" s="534"/>
      <c r="B2920" s="532"/>
      <c r="C2920" s="182">
        <v>45078</v>
      </c>
      <c r="D2920" s="183">
        <v>0</v>
      </c>
      <c r="E2920" s="182">
        <v>45078</v>
      </c>
      <c r="F2920" s="184">
        <v>0</v>
      </c>
      <c r="G2920" s="188"/>
      <c r="H2920" s="188"/>
      <c r="I2920" s="184">
        <v>3193604</v>
      </c>
    </row>
    <row r="2921" spans="1:9">
      <c r="A2921" s="534"/>
      <c r="B2921" s="532"/>
      <c r="C2921" s="182">
        <v>45108</v>
      </c>
      <c r="D2921" s="183">
        <v>0</v>
      </c>
      <c r="E2921" s="182">
        <v>45108</v>
      </c>
      <c r="F2921" s="184">
        <v>0</v>
      </c>
      <c r="G2921" s="188"/>
      <c r="H2921" s="188"/>
      <c r="I2921" s="184">
        <v>1501319</v>
      </c>
    </row>
    <row r="2922" spans="1:9">
      <c r="A2922" s="534"/>
      <c r="B2922" s="532"/>
      <c r="C2922" s="182">
        <v>45139</v>
      </c>
      <c r="D2922" s="183">
        <v>200</v>
      </c>
      <c r="E2922" s="182">
        <v>45139</v>
      </c>
      <c r="F2922" s="184">
        <v>0</v>
      </c>
      <c r="G2922" s="188"/>
      <c r="H2922" s="188"/>
      <c r="I2922" s="184">
        <v>1356589</v>
      </c>
    </row>
    <row r="2923" spans="1:9">
      <c r="A2923" s="534"/>
      <c r="B2923" s="533"/>
      <c r="C2923" s="182">
        <v>45170</v>
      </c>
      <c r="D2923" s="183">
        <v>1000</v>
      </c>
      <c r="E2923" s="182">
        <v>45170</v>
      </c>
      <c r="F2923" s="184">
        <v>0</v>
      </c>
      <c r="G2923" s="188"/>
      <c r="H2923" s="188"/>
      <c r="I2923" s="184">
        <v>1453970</v>
      </c>
    </row>
    <row r="2924" spans="1:9">
      <c r="A2924" s="534">
        <v>166</v>
      </c>
      <c r="B2924" s="531" t="s">
        <v>304</v>
      </c>
      <c r="C2924" s="182">
        <v>44652</v>
      </c>
      <c r="D2924" s="183">
        <v>852948.70000000007</v>
      </c>
      <c r="E2924" s="182">
        <v>44652</v>
      </c>
      <c r="F2924" s="184">
        <v>423051.29999999993</v>
      </c>
      <c r="G2924" s="188"/>
      <c r="H2924" s="188"/>
      <c r="I2924" s="184">
        <v>132623.4</v>
      </c>
    </row>
    <row r="2925" spans="1:9">
      <c r="A2925" s="534"/>
      <c r="B2925" s="532"/>
      <c r="C2925" s="182">
        <v>44682</v>
      </c>
      <c r="D2925" s="183">
        <v>711795.60000000009</v>
      </c>
      <c r="E2925" s="182">
        <v>44682</v>
      </c>
      <c r="F2925" s="184">
        <v>286205.39999999997</v>
      </c>
      <c r="G2925" s="188"/>
      <c r="H2925" s="188"/>
      <c r="I2925" s="184">
        <v>88519.8</v>
      </c>
    </row>
    <row r="2926" spans="1:9">
      <c r="A2926" s="534"/>
      <c r="B2926" s="532"/>
      <c r="C2926" s="182">
        <v>44713</v>
      </c>
      <c r="D2926" s="183">
        <v>942613.89999999991</v>
      </c>
      <c r="E2926" s="182">
        <v>44713</v>
      </c>
      <c r="F2926" s="184">
        <v>370385.10000000003</v>
      </c>
      <c r="G2926" s="188"/>
      <c r="H2926" s="188"/>
      <c r="I2926" s="184">
        <v>69766.8</v>
      </c>
    </row>
    <row r="2927" spans="1:9">
      <c r="A2927" s="534"/>
      <c r="B2927" s="532"/>
      <c r="C2927" s="182">
        <v>44743</v>
      </c>
      <c r="D2927" s="183">
        <v>817869.8</v>
      </c>
      <c r="E2927" s="182">
        <v>44743</v>
      </c>
      <c r="F2927" s="184">
        <v>301129.2</v>
      </c>
      <c r="G2927" s="188"/>
      <c r="H2927" s="188"/>
      <c r="I2927" s="184">
        <v>67313.399999999994</v>
      </c>
    </row>
    <row r="2928" spans="1:9">
      <c r="A2928" s="534"/>
      <c r="B2928" s="532"/>
      <c r="C2928" s="182">
        <v>44774</v>
      </c>
      <c r="D2928" s="183">
        <v>629192.10000000009</v>
      </c>
      <c r="E2928" s="182">
        <v>44774</v>
      </c>
      <c r="F2928" s="184">
        <v>237807.89999999997</v>
      </c>
      <c r="G2928" s="188"/>
      <c r="H2928" s="188"/>
      <c r="I2928" s="184">
        <v>70281</v>
      </c>
    </row>
    <row r="2929" spans="1:9">
      <c r="A2929" s="534"/>
      <c r="B2929" s="532"/>
      <c r="C2929" s="182">
        <v>44805</v>
      </c>
      <c r="D2929" s="183">
        <v>746584.5</v>
      </c>
      <c r="E2929" s="182">
        <v>44805</v>
      </c>
      <c r="F2929" s="184">
        <v>192415.5</v>
      </c>
      <c r="G2929" s="188"/>
      <c r="H2929" s="188"/>
      <c r="I2929" s="184">
        <v>88153.2</v>
      </c>
    </row>
    <row r="2930" spans="1:9">
      <c r="A2930" s="534"/>
      <c r="B2930" s="532"/>
      <c r="C2930" s="182">
        <v>44835</v>
      </c>
      <c r="D2930" s="183">
        <v>813876.5</v>
      </c>
      <c r="E2930" s="182">
        <v>44835</v>
      </c>
      <c r="F2930" s="184">
        <v>277123.5</v>
      </c>
      <c r="G2930" s="188"/>
      <c r="H2930" s="188"/>
      <c r="I2930" s="184">
        <v>98638.5</v>
      </c>
    </row>
    <row r="2931" spans="1:9">
      <c r="A2931" s="534"/>
      <c r="B2931" s="532"/>
      <c r="C2931" s="182">
        <v>44866</v>
      </c>
      <c r="D2931" s="183">
        <v>1096501.8</v>
      </c>
      <c r="E2931" s="182">
        <v>44866</v>
      </c>
      <c r="F2931" s="184">
        <v>409498.2</v>
      </c>
      <c r="G2931" s="188"/>
      <c r="H2931" s="188"/>
      <c r="I2931" s="184">
        <v>111446.39999999999</v>
      </c>
    </row>
    <row r="2932" spans="1:9">
      <c r="A2932" s="534"/>
      <c r="B2932" s="532"/>
      <c r="C2932" s="182">
        <v>44896</v>
      </c>
      <c r="D2932" s="183">
        <v>1126416.2000000002</v>
      </c>
      <c r="E2932" s="182">
        <v>44896</v>
      </c>
      <c r="F2932" s="184">
        <v>373582.79999999993</v>
      </c>
      <c r="G2932" s="188"/>
      <c r="H2932" s="188"/>
      <c r="I2932" s="184">
        <v>120754.5</v>
      </c>
    </row>
    <row r="2933" spans="1:9">
      <c r="A2933" s="534"/>
      <c r="B2933" s="532"/>
      <c r="C2933" s="182">
        <v>44927</v>
      </c>
      <c r="D2933" s="183">
        <v>988855</v>
      </c>
      <c r="E2933" s="182">
        <v>44927</v>
      </c>
      <c r="F2933" s="184">
        <v>385146</v>
      </c>
      <c r="G2933" s="188"/>
      <c r="H2933" s="188"/>
      <c r="I2933" s="184">
        <v>105768.9</v>
      </c>
    </row>
    <row r="2934" spans="1:9">
      <c r="A2934" s="534"/>
      <c r="B2934" s="532"/>
      <c r="C2934" s="182">
        <v>44958</v>
      </c>
      <c r="D2934" s="183">
        <v>941951.60000000009</v>
      </c>
      <c r="E2934" s="182">
        <v>44958</v>
      </c>
      <c r="F2934" s="184">
        <v>263048.39999999997</v>
      </c>
      <c r="G2934" s="188"/>
      <c r="H2934" s="188"/>
      <c r="I2934" s="184">
        <v>82744.800000000003</v>
      </c>
    </row>
    <row r="2935" spans="1:9">
      <c r="A2935" s="534"/>
      <c r="B2935" s="532"/>
      <c r="C2935" s="182">
        <v>44986</v>
      </c>
      <c r="D2935" s="183">
        <v>1107289.6000000001</v>
      </c>
      <c r="E2935" s="182">
        <v>44986</v>
      </c>
      <c r="F2935" s="184">
        <v>178709.39999999997</v>
      </c>
      <c r="G2935" s="188"/>
      <c r="H2935" s="188"/>
      <c r="I2935" s="184">
        <v>83415.600000000006</v>
      </c>
    </row>
    <row r="2936" spans="1:9">
      <c r="A2936" s="534"/>
      <c r="B2936" s="532"/>
      <c r="C2936" s="182">
        <v>45017</v>
      </c>
      <c r="D2936" s="183">
        <v>662695.30000000005</v>
      </c>
      <c r="E2936" s="182">
        <v>45017</v>
      </c>
      <c r="F2936" s="184">
        <v>344306.7</v>
      </c>
      <c r="G2936" s="188"/>
      <c r="H2936" s="188"/>
      <c r="I2936" s="184">
        <v>152988</v>
      </c>
    </row>
    <row r="2937" spans="1:9">
      <c r="A2937" s="534"/>
      <c r="B2937" s="532"/>
      <c r="C2937" s="182">
        <v>45047</v>
      </c>
      <c r="D2937" s="183">
        <v>531873.80000000005</v>
      </c>
      <c r="E2937" s="182">
        <v>45047</v>
      </c>
      <c r="F2937" s="184">
        <v>269125.2</v>
      </c>
      <c r="G2937" s="188"/>
      <c r="H2937" s="188"/>
      <c r="I2937" s="184">
        <v>183169.5</v>
      </c>
    </row>
    <row r="2938" spans="1:9">
      <c r="A2938" s="534"/>
      <c r="B2938" s="532"/>
      <c r="C2938" s="182">
        <v>45078</v>
      </c>
      <c r="D2938" s="183">
        <v>547326.10000000009</v>
      </c>
      <c r="E2938" s="182">
        <v>45078</v>
      </c>
      <c r="F2938" s="184">
        <v>226674.89999999997</v>
      </c>
      <c r="G2938" s="188"/>
      <c r="H2938" s="188"/>
      <c r="I2938" s="184">
        <v>165223.79999999999</v>
      </c>
    </row>
    <row r="2939" spans="1:9">
      <c r="A2939" s="534"/>
      <c r="B2939" s="532"/>
      <c r="C2939" s="182">
        <v>45108</v>
      </c>
      <c r="D2939" s="183">
        <v>817869.8</v>
      </c>
      <c r="E2939" s="182">
        <v>45108</v>
      </c>
      <c r="F2939" s="184">
        <v>301129.2</v>
      </c>
      <c r="G2939" s="188"/>
      <c r="H2939" s="188"/>
      <c r="I2939" s="184">
        <v>137982.6</v>
      </c>
    </row>
    <row r="2940" spans="1:9">
      <c r="A2940" s="534"/>
      <c r="B2940" s="532"/>
      <c r="C2940" s="182">
        <v>45139</v>
      </c>
      <c r="D2940" s="183">
        <v>662695.30000000005</v>
      </c>
      <c r="E2940" s="182">
        <v>45139</v>
      </c>
      <c r="F2940" s="184">
        <v>344306.7</v>
      </c>
      <c r="G2940" s="188"/>
      <c r="H2940" s="188"/>
      <c r="I2940" s="184">
        <v>143896.5</v>
      </c>
    </row>
    <row r="2941" spans="1:9">
      <c r="A2941" s="534"/>
      <c r="B2941" s="533"/>
      <c r="C2941" s="182">
        <v>45170</v>
      </c>
      <c r="D2941" s="183">
        <v>835629.89999999991</v>
      </c>
      <c r="E2941" s="182">
        <v>45170</v>
      </c>
      <c r="F2941" s="184">
        <v>468368.10000000003</v>
      </c>
      <c r="G2941" s="188"/>
      <c r="H2941" s="188"/>
      <c r="I2941" s="184">
        <v>145492.5</v>
      </c>
    </row>
    <row r="2942" spans="1:9">
      <c r="A2942" s="534">
        <v>167</v>
      </c>
      <c r="B2942" s="531" t="s">
        <v>303</v>
      </c>
      <c r="C2942" s="182">
        <v>44652</v>
      </c>
      <c r="D2942" s="183"/>
      <c r="E2942" s="182">
        <v>44652</v>
      </c>
      <c r="F2942" s="184"/>
      <c r="G2942" s="188"/>
      <c r="H2942" s="188"/>
      <c r="I2942" s="184">
        <v>343528.2</v>
      </c>
    </row>
    <row r="2943" spans="1:9">
      <c r="A2943" s="534"/>
      <c r="B2943" s="532"/>
      <c r="C2943" s="182">
        <v>44682</v>
      </c>
      <c r="D2943" s="183"/>
      <c r="E2943" s="182">
        <v>44682</v>
      </c>
      <c r="F2943" s="184"/>
      <c r="G2943" s="188"/>
      <c r="H2943" s="188"/>
      <c r="I2943" s="184">
        <v>422064</v>
      </c>
    </row>
    <row r="2944" spans="1:9">
      <c r="A2944" s="534"/>
      <c r="B2944" s="532"/>
      <c r="C2944" s="182">
        <v>44713</v>
      </c>
      <c r="D2944" s="183"/>
      <c r="E2944" s="182">
        <v>44713</v>
      </c>
      <c r="F2944" s="184"/>
      <c r="G2944" s="188"/>
      <c r="H2944" s="188"/>
      <c r="I2944" s="184">
        <v>457624.5</v>
      </c>
    </row>
    <row r="2945" spans="1:9">
      <c r="A2945" s="534"/>
      <c r="B2945" s="532"/>
      <c r="C2945" s="182">
        <v>44743</v>
      </c>
      <c r="D2945" s="183">
        <v>2081546</v>
      </c>
      <c r="E2945" s="182">
        <v>44743</v>
      </c>
      <c r="F2945" s="184">
        <v>1617453</v>
      </c>
      <c r="G2945" s="188"/>
      <c r="H2945" s="188"/>
      <c r="I2945" s="184"/>
    </row>
    <row r="2946" spans="1:9">
      <c r="A2946" s="534"/>
      <c r="B2946" s="532"/>
      <c r="C2946" s="182">
        <v>44774</v>
      </c>
      <c r="D2946" s="183"/>
      <c r="E2946" s="182">
        <v>44774</v>
      </c>
      <c r="F2946" s="184"/>
      <c r="G2946" s="188"/>
      <c r="H2946" s="188"/>
      <c r="I2946" s="184"/>
    </row>
    <row r="2947" spans="1:9">
      <c r="A2947" s="534"/>
      <c r="B2947" s="532"/>
      <c r="C2947" s="182">
        <v>44805</v>
      </c>
      <c r="D2947" s="183"/>
      <c r="E2947" s="182">
        <v>44805</v>
      </c>
      <c r="F2947" s="184"/>
      <c r="G2947" s="188"/>
      <c r="H2947" s="188"/>
      <c r="I2947" s="184"/>
    </row>
    <row r="2948" spans="1:9">
      <c r="A2948" s="534"/>
      <c r="B2948" s="532"/>
      <c r="C2948" s="182">
        <v>44835</v>
      </c>
      <c r="D2948" s="183"/>
      <c r="E2948" s="182">
        <v>44835</v>
      </c>
      <c r="F2948" s="184"/>
      <c r="G2948" s="188"/>
      <c r="H2948" s="188"/>
      <c r="I2948" s="184"/>
    </row>
    <row r="2949" spans="1:9">
      <c r="A2949" s="534"/>
      <c r="B2949" s="532"/>
      <c r="C2949" s="182">
        <v>44866</v>
      </c>
      <c r="D2949" s="183"/>
      <c r="E2949" s="182">
        <v>44866</v>
      </c>
      <c r="F2949" s="184"/>
      <c r="G2949" s="188"/>
      <c r="H2949" s="188"/>
      <c r="I2949" s="184"/>
    </row>
    <row r="2950" spans="1:9">
      <c r="A2950" s="534"/>
      <c r="B2950" s="532"/>
      <c r="C2950" s="182">
        <v>44896</v>
      </c>
      <c r="D2950" s="183"/>
      <c r="E2950" s="182">
        <v>44896</v>
      </c>
      <c r="F2950" s="184"/>
      <c r="G2950" s="188"/>
      <c r="H2950" s="188"/>
      <c r="I2950" s="184"/>
    </row>
    <row r="2951" spans="1:9">
      <c r="A2951" s="534"/>
      <c r="B2951" s="532"/>
      <c r="C2951" s="182">
        <v>44927</v>
      </c>
      <c r="D2951" s="183">
        <v>160964.30000000002</v>
      </c>
      <c r="E2951" s="182">
        <v>44927</v>
      </c>
      <c r="F2951" s="184">
        <v>108335.69999999998</v>
      </c>
      <c r="G2951" s="188"/>
      <c r="H2951" s="188"/>
      <c r="I2951" s="184"/>
    </row>
    <row r="2952" spans="1:9">
      <c r="A2952" s="534"/>
      <c r="B2952" s="532"/>
      <c r="C2952" s="182">
        <v>44958</v>
      </c>
      <c r="D2952" s="183">
        <v>1055281</v>
      </c>
      <c r="E2952" s="182">
        <v>44958</v>
      </c>
      <c r="F2952" s="184">
        <v>427419</v>
      </c>
      <c r="G2952" s="188"/>
      <c r="H2952" s="188"/>
      <c r="I2952" s="184"/>
    </row>
    <row r="2953" spans="1:9">
      <c r="A2953" s="534"/>
      <c r="B2953" s="532"/>
      <c r="C2953" s="182">
        <v>44986</v>
      </c>
      <c r="D2953" s="183">
        <v>1475675.7999999998</v>
      </c>
      <c r="E2953" s="182">
        <v>44986</v>
      </c>
      <c r="F2953" s="184">
        <v>993724.20000000007</v>
      </c>
      <c r="G2953" s="188"/>
      <c r="H2953" s="188"/>
      <c r="I2953" s="184"/>
    </row>
    <row r="2954" spans="1:9">
      <c r="A2954" s="534"/>
      <c r="B2954" s="532"/>
      <c r="C2954" s="182">
        <v>45017</v>
      </c>
      <c r="D2954" s="183">
        <v>1807932.8</v>
      </c>
      <c r="E2954" s="182">
        <v>45017</v>
      </c>
      <c r="F2954" s="184">
        <v>1078567.2</v>
      </c>
      <c r="G2954" s="188"/>
      <c r="H2954" s="188"/>
      <c r="I2954" s="184"/>
    </row>
    <row r="2955" spans="1:9">
      <c r="A2955" s="534"/>
      <c r="B2955" s="532"/>
      <c r="C2955" s="182">
        <v>45047</v>
      </c>
      <c r="D2955" s="183">
        <v>2066143</v>
      </c>
      <c r="E2955" s="182">
        <v>45047</v>
      </c>
      <c r="F2955" s="184">
        <v>1226457</v>
      </c>
      <c r="G2955" s="188"/>
      <c r="H2955" s="188"/>
      <c r="I2955" s="184"/>
    </row>
    <row r="2956" spans="1:9">
      <c r="A2956" s="534"/>
      <c r="B2956" s="532"/>
      <c r="C2956" s="182">
        <v>45078</v>
      </c>
      <c r="D2956" s="183">
        <v>1934679.3000000003</v>
      </c>
      <c r="E2956" s="182">
        <v>45078</v>
      </c>
      <c r="F2956" s="184">
        <v>1262720.6999999997</v>
      </c>
      <c r="G2956" s="188"/>
      <c r="H2956" s="188"/>
      <c r="I2956" s="184"/>
    </row>
    <row r="2957" spans="1:9">
      <c r="A2957" s="534"/>
      <c r="B2957" s="532"/>
      <c r="C2957" s="182">
        <v>45108</v>
      </c>
      <c r="D2957" s="183">
        <v>2081546</v>
      </c>
      <c r="E2957" s="182">
        <v>45108</v>
      </c>
      <c r="F2957" s="184">
        <v>1617453</v>
      </c>
      <c r="G2957" s="188"/>
      <c r="H2957" s="188"/>
      <c r="I2957" s="184"/>
    </row>
    <row r="2958" spans="1:9">
      <c r="A2958" s="534"/>
      <c r="B2958" s="532"/>
      <c r="C2958" s="182">
        <v>45139</v>
      </c>
      <c r="D2958" s="183">
        <v>1807932.8</v>
      </c>
      <c r="E2958" s="182">
        <v>45139</v>
      </c>
      <c r="F2958" s="184">
        <v>1078567.2</v>
      </c>
      <c r="G2958" s="188"/>
      <c r="H2958" s="188"/>
      <c r="I2958" s="184"/>
    </row>
    <row r="2959" spans="1:9">
      <c r="A2959" s="534"/>
      <c r="B2959" s="533"/>
      <c r="C2959" s="182">
        <v>45170</v>
      </c>
      <c r="D2959" s="183">
        <v>1848897.7</v>
      </c>
      <c r="E2959" s="182">
        <v>45170</v>
      </c>
      <c r="F2959" s="184">
        <v>1220802.3</v>
      </c>
      <c r="G2959" s="188"/>
      <c r="H2959" s="188"/>
      <c r="I2959" s="184"/>
    </row>
    <row r="2960" spans="1:9">
      <c r="A2960" s="534">
        <v>168</v>
      </c>
      <c r="B2960" s="531" t="s">
        <v>302</v>
      </c>
      <c r="C2960" s="182">
        <v>44652</v>
      </c>
      <c r="D2960" s="183">
        <v>4920000</v>
      </c>
      <c r="E2960" s="182">
        <v>44652</v>
      </c>
      <c r="F2960" s="184">
        <v>0</v>
      </c>
      <c r="G2960" s="188"/>
      <c r="H2960" s="188"/>
      <c r="I2960" s="184">
        <v>242670</v>
      </c>
    </row>
    <row r="2961" spans="1:9">
      <c r="A2961" s="534"/>
      <c r="B2961" s="532"/>
      <c r="C2961" s="182">
        <v>44682</v>
      </c>
      <c r="D2961" s="183">
        <v>5540000</v>
      </c>
      <c r="E2961" s="182">
        <v>44682</v>
      </c>
      <c r="F2961" s="184">
        <v>0</v>
      </c>
      <c r="G2961" s="188"/>
      <c r="H2961" s="188"/>
      <c r="I2961" s="184">
        <v>175740</v>
      </c>
    </row>
    <row r="2962" spans="1:9">
      <c r="A2962" s="534"/>
      <c r="B2962" s="532"/>
      <c r="C2962" s="182">
        <v>44713</v>
      </c>
      <c r="D2962" s="183">
        <v>36400005</v>
      </c>
      <c r="E2962" s="182">
        <v>44713</v>
      </c>
      <c r="F2962" s="184">
        <v>0</v>
      </c>
      <c r="G2962" s="188"/>
      <c r="H2962" s="188"/>
      <c r="I2962" s="184">
        <v>203450</v>
      </c>
    </row>
    <row r="2963" spans="1:9">
      <c r="A2963" s="534"/>
      <c r="B2963" s="532"/>
      <c r="C2963" s="182">
        <v>44743</v>
      </c>
      <c r="D2963" s="183">
        <v>30632309.5</v>
      </c>
      <c r="E2963" s="182">
        <v>44743</v>
      </c>
      <c r="F2963" s="184">
        <v>7567690.5</v>
      </c>
      <c r="G2963" s="188"/>
      <c r="H2963" s="188"/>
      <c r="I2963" s="184">
        <v>202080</v>
      </c>
    </row>
    <row r="2964" spans="1:9">
      <c r="A2964" s="534"/>
      <c r="B2964" s="532"/>
      <c r="C2964" s="182">
        <v>44774</v>
      </c>
      <c r="D2964" s="183">
        <v>76497169.299999997</v>
      </c>
      <c r="E2964" s="182">
        <v>44774</v>
      </c>
      <c r="F2964" s="184">
        <v>5042819.7</v>
      </c>
      <c r="G2964" s="188"/>
      <c r="H2964" s="188"/>
      <c r="I2964" s="184">
        <v>204360</v>
      </c>
    </row>
    <row r="2965" spans="1:9">
      <c r="A2965" s="534"/>
      <c r="B2965" s="532"/>
      <c r="C2965" s="182">
        <v>44805</v>
      </c>
      <c r="D2965" s="183">
        <v>24010441.5</v>
      </c>
      <c r="E2965" s="182">
        <v>44805</v>
      </c>
      <c r="F2965" s="184">
        <v>3159571.5</v>
      </c>
      <c r="G2965" s="188"/>
      <c r="H2965" s="188"/>
      <c r="I2965" s="184">
        <v>219980</v>
      </c>
    </row>
    <row r="2966" spans="1:9">
      <c r="A2966" s="534"/>
      <c r="B2966" s="532"/>
      <c r="C2966" s="182">
        <v>44835</v>
      </c>
      <c r="D2966" s="183">
        <v>13511250.300000001</v>
      </c>
      <c r="E2966" s="182">
        <v>44835</v>
      </c>
      <c r="F2966" s="184">
        <v>2278748.6999999997</v>
      </c>
      <c r="G2966" s="188"/>
      <c r="H2966" s="188"/>
      <c r="I2966" s="184">
        <v>186940</v>
      </c>
    </row>
    <row r="2967" spans="1:9">
      <c r="A2967" s="534"/>
      <c r="B2967" s="532"/>
      <c r="C2967" s="182">
        <v>44866</v>
      </c>
      <c r="D2967" s="183">
        <v>7515915.5</v>
      </c>
      <c r="E2967" s="182">
        <v>44866</v>
      </c>
      <c r="F2967" s="184">
        <v>604093.5</v>
      </c>
      <c r="G2967" s="188"/>
      <c r="H2967" s="188"/>
      <c r="I2967" s="184">
        <v>206570</v>
      </c>
    </row>
    <row r="2968" spans="1:9">
      <c r="A2968" s="534"/>
      <c r="B2968" s="532"/>
      <c r="C2968" s="182">
        <v>44896</v>
      </c>
      <c r="D2968" s="183">
        <v>10960574.300000001</v>
      </c>
      <c r="E2968" s="182">
        <v>44896</v>
      </c>
      <c r="F2968" s="184">
        <v>2419418.6999999997</v>
      </c>
      <c r="G2968" s="188"/>
      <c r="H2968" s="188"/>
      <c r="I2968" s="184">
        <v>185250</v>
      </c>
    </row>
    <row r="2969" spans="1:9">
      <c r="A2969" s="534"/>
      <c r="B2969" s="532"/>
      <c r="C2969" s="182">
        <v>44927</v>
      </c>
      <c r="D2969" s="183">
        <v>928229.80000000028</v>
      </c>
      <c r="E2969" s="182">
        <v>44927</v>
      </c>
      <c r="F2969" s="184">
        <v>1291786.1999999997</v>
      </c>
      <c r="G2969" s="188"/>
      <c r="H2969" s="188"/>
      <c r="I2969" s="184">
        <v>175980</v>
      </c>
    </row>
    <row r="2970" spans="1:9">
      <c r="A2970" s="534"/>
      <c r="B2970" s="532"/>
      <c r="C2970" s="182">
        <v>44958</v>
      </c>
      <c r="D2970" s="183">
        <v>13701298.9</v>
      </c>
      <c r="E2970" s="182">
        <v>44958</v>
      </c>
      <c r="F2970" s="184">
        <v>3198698.1</v>
      </c>
      <c r="G2970" s="188"/>
      <c r="H2970" s="188"/>
      <c r="I2970" s="184">
        <v>174840</v>
      </c>
    </row>
    <row r="2971" spans="1:9">
      <c r="A2971" s="534"/>
      <c r="B2971" s="532"/>
      <c r="C2971" s="182">
        <v>44986</v>
      </c>
      <c r="D2971" s="183">
        <v>1875690</v>
      </c>
      <c r="E2971" s="182">
        <v>44986</v>
      </c>
      <c r="F2971" s="184">
        <v>994311</v>
      </c>
      <c r="G2971" s="188"/>
      <c r="H2971" s="188"/>
      <c r="I2971" s="184">
        <v>163590</v>
      </c>
    </row>
    <row r="2972" spans="1:9">
      <c r="A2972" s="534"/>
      <c r="B2972" s="532"/>
      <c r="C2972" s="182">
        <v>45017</v>
      </c>
      <c r="D2972" s="183">
        <v>8225197.3999999994</v>
      </c>
      <c r="E2972" s="182">
        <v>45017</v>
      </c>
      <c r="F2972" s="184">
        <v>4494783.6000000006</v>
      </c>
      <c r="G2972" s="188"/>
      <c r="H2972" s="188"/>
      <c r="I2972" s="184">
        <v>208300</v>
      </c>
    </row>
    <row r="2973" spans="1:9">
      <c r="A2973" s="534"/>
      <c r="B2973" s="532"/>
      <c r="C2973" s="182">
        <v>45047</v>
      </c>
      <c r="D2973" s="183">
        <v>3419254.7</v>
      </c>
      <c r="E2973" s="182">
        <v>45047</v>
      </c>
      <c r="F2973" s="184">
        <v>2070744.3</v>
      </c>
      <c r="G2973" s="188"/>
      <c r="H2973" s="188"/>
      <c r="I2973" s="184">
        <v>218553.60000000001</v>
      </c>
    </row>
    <row r="2974" spans="1:9">
      <c r="A2974" s="534"/>
      <c r="B2974" s="532"/>
      <c r="C2974" s="182">
        <v>45078</v>
      </c>
      <c r="D2974" s="183">
        <v>11988303.300000001</v>
      </c>
      <c r="E2974" s="182">
        <v>45078</v>
      </c>
      <c r="F2974" s="184">
        <v>6811697.7000000002</v>
      </c>
      <c r="G2974" s="188"/>
      <c r="H2974" s="188"/>
      <c r="I2974" s="184">
        <v>221324.4</v>
      </c>
    </row>
    <row r="2975" spans="1:9">
      <c r="A2975" s="534"/>
      <c r="B2975" s="532"/>
      <c r="C2975" s="182">
        <v>45108</v>
      </c>
      <c r="D2975" s="183">
        <v>30632309.5</v>
      </c>
      <c r="E2975" s="182">
        <v>45108</v>
      </c>
      <c r="F2975" s="184">
        <v>7567690.5</v>
      </c>
      <c r="G2975" s="188"/>
      <c r="H2975" s="188"/>
      <c r="I2975" s="184">
        <v>218740</v>
      </c>
    </row>
    <row r="2976" spans="1:9">
      <c r="A2976" s="534"/>
      <c r="B2976" s="532"/>
      <c r="C2976" s="182">
        <v>45139</v>
      </c>
      <c r="D2976" s="183">
        <v>8225197.3999999994</v>
      </c>
      <c r="E2976" s="182">
        <v>45139</v>
      </c>
      <c r="F2976" s="184">
        <v>4494783.6000000006</v>
      </c>
      <c r="G2976" s="188"/>
      <c r="H2976" s="188"/>
      <c r="I2976" s="184">
        <v>213810.3</v>
      </c>
    </row>
    <row r="2977" spans="1:9">
      <c r="A2977" s="534"/>
      <c r="B2977" s="533"/>
      <c r="C2977" s="182">
        <v>45170</v>
      </c>
      <c r="D2977" s="183">
        <v>6164484.3000000007</v>
      </c>
      <c r="E2977" s="182">
        <v>45170</v>
      </c>
      <c r="F2977" s="184">
        <v>3325538.6999999997</v>
      </c>
      <c r="G2977" s="188"/>
      <c r="H2977" s="188"/>
      <c r="I2977" s="184">
        <v>211100</v>
      </c>
    </row>
    <row r="2978" spans="1:9">
      <c r="A2978" s="534">
        <v>169</v>
      </c>
      <c r="B2978" s="531" t="s">
        <v>301</v>
      </c>
      <c r="C2978" s="182">
        <v>44652</v>
      </c>
      <c r="D2978" s="183">
        <v>1866800</v>
      </c>
      <c r="E2978" s="182">
        <v>44652</v>
      </c>
      <c r="F2978" s="184">
        <v>0</v>
      </c>
      <c r="G2978" s="188"/>
      <c r="H2978" s="188"/>
      <c r="I2978" s="184">
        <v>769220</v>
      </c>
    </row>
    <row r="2979" spans="1:9">
      <c r="A2979" s="534"/>
      <c r="B2979" s="532"/>
      <c r="C2979" s="182">
        <v>44682</v>
      </c>
      <c r="D2979" s="183">
        <v>1937600</v>
      </c>
      <c r="E2979" s="182">
        <v>44682</v>
      </c>
      <c r="F2979" s="184">
        <v>0</v>
      </c>
      <c r="G2979" s="188"/>
      <c r="H2979" s="188"/>
      <c r="I2979" s="184">
        <v>626740</v>
      </c>
    </row>
    <row r="2980" spans="1:9">
      <c r="A2980" s="534"/>
      <c r="B2980" s="532"/>
      <c r="C2980" s="182">
        <v>44713</v>
      </c>
      <c r="D2980" s="183">
        <v>1787200</v>
      </c>
      <c r="E2980" s="182">
        <v>44713</v>
      </c>
      <c r="F2980" s="184">
        <v>0</v>
      </c>
      <c r="G2980" s="188"/>
      <c r="H2980" s="188"/>
      <c r="I2980" s="184">
        <v>678760</v>
      </c>
    </row>
    <row r="2981" spans="1:9">
      <c r="A2981" s="534"/>
      <c r="B2981" s="532"/>
      <c r="C2981" s="182">
        <v>44743</v>
      </c>
      <c r="D2981" s="183">
        <v>2222200</v>
      </c>
      <c r="E2981" s="182">
        <v>44743</v>
      </c>
      <c r="F2981" s="184">
        <v>0</v>
      </c>
      <c r="G2981" s="188"/>
      <c r="H2981" s="188"/>
      <c r="I2981" s="184">
        <v>655680</v>
      </c>
    </row>
    <row r="2982" spans="1:9">
      <c r="A2982" s="534"/>
      <c r="B2982" s="532"/>
      <c r="C2982" s="182">
        <v>44774</v>
      </c>
      <c r="D2982" s="183">
        <v>2023800</v>
      </c>
      <c r="E2982" s="182">
        <v>44774</v>
      </c>
      <c r="F2982" s="184">
        <v>0</v>
      </c>
      <c r="G2982" s="188"/>
      <c r="H2982" s="188"/>
      <c r="I2982" s="184">
        <v>673040</v>
      </c>
    </row>
    <row r="2983" spans="1:9">
      <c r="A2983" s="534"/>
      <c r="B2983" s="532"/>
      <c r="C2983" s="182">
        <v>44805</v>
      </c>
      <c r="D2983" s="183">
        <v>1869800</v>
      </c>
      <c r="E2983" s="182">
        <v>44805</v>
      </c>
      <c r="F2983" s="184">
        <v>0</v>
      </c>
      <c r="G2983" s="188"/>
      <c r="H2983" s="188"/>
      <c r="I2983" s="184">
        <v>766418.4</v>
      </c>
    </row>
    <row r="2984" spans="1:9">
      <c r="A2984" s="534"/>
      <c r="B2984" s="532"/>
      <c r="C2984" s="182">
        <v>44835</v>
      </c>
      <c r="D2984" s="183">
        <v>1913200</v>
      </c>
      <c r="E2984" s="182">
        <v>44835</v>
      </c>
      <c r="F2984" s="184">
        <v>0</v>
      </c>
      <c r="G2984" s="188"/>
      <c r="H2984" s="188"/>
      <c r="I2984" s="184">
        <v>631920</v>
      </c>
    </row>
    <row r="2985" spans="1:9">
      <c r="A2985" s="534"/>
      <c r="B2985" s="532"/>
      <c r="C2985" s="182">
        <v>44866</v>
      </c>
      <c r="D2985" s="183">
        <v>1927600</v>
      </c>
      <c r="E2985" s="182">
        <v>44866</v>
      </c>
      <c r="F2985" s="184">
        <v>0</v>
      </c>
      <c r="G2985" s="188"/>
      <c r="H2985" s="188"/>
      <c r="I2985" s="184">
        <v>675360</v>
      </c>
    </row>
    <row r="2986" spans="1:9">
      <c r="A2986" s="534"/>
      <c r="B2986" s="532"/>
      <c r="C2986" s="182">
        <v>44896</v>
      </c>
      <c r="D2986" s="183">
        <v>2142400</v>
      </c>
      <c r="E2986" s="182">
        <v>44896</v>
      </c>
      <c r="F2986" s="184">
        <v>0</v>
      </c>
      <c r="G2986" s="188"/>
      <c r="H2986" s="188"/>
      <c r="I2986" s="184">
        <v>557800</v>
      </c>
    </row>
    <row r="2987" spans="1:9">
      <c r="A2987" s="534"/>
      <c r="B2987" s="532"/>
      <c r="C2987" s="182">
        <v>44927</v>
      </c>
      <c r="D2987" s="183">
        <v>2309600</v>
      </c>
      <c r="E2987" s="182">
        <v>44927</v>
      </c>
      <c r="F2987" s="184">
        <v>0</v>
      </c>
      <c r="G2987" s="188"/>
      <c r="H2987" s="188"/>
      <c r="I2987" s="184">
        <v>460280</v>
      </c>
    </row>
    <row r="2988" spans="1:9">
      <c r="A2988" s="534"/>
      <c r="B2988" s="532"/>
      <c r="C2988" s="182">
        <v>44958</v>
      </c>
      <c r="D2988" s="183">
        <v>2108800</v>
      </c>
      <c r="E2988" s="182">
        <v>44958</v>
      </c>
      <c r="F2988" s="184">
        <v>0</v>
      </c>
      <c r="G2988" s="188"/>
      <c r="H2988" s="188"/>
      <c r="I2988" s="184">
        <v>422700</v>
      </c>
    </row>
    <row r="2989" spans="1:9">
      <c r="A2989" s="534"/>
      <c r="B2989" s="532"/>
      <c r="C2989" s="182">
        <v>44986</v>
      </c>
      <c r="D2989" s="183">
        <v>2267600</v>
      </c>
      <c r="E2989" s="182">
        <v>44986</v>
      </c>
      <c r="F2989" s="184">
        <v>0</v>
      </c>
      <c r="G2989" s="188"/>
      <c r="H2989" s="188"/>
      <c r="I2989" s="184">
        <v>474140</v>
      </c>
    </row>
    <row r="2990" spans="1:9">
      <c r="A2990" s="534"/>
      <c r="B2990" s="532"/>
      <c r="C2990" s="182">
        <v>45017</v>
      </c>
      <c r="D2990" s="183">
        <v>2262200</v>
      </c>
      <c r="E2990" s="182">
        <v>45017</v>
      </c>
      <c r="F2990" s="184">
        <v>0</v>
      </c>
      <c r="G2990" s="188"/>
      <c r="H2990" s="188"/>
      <c r="I2990" s="184">
        <v>738140</v>
      </c>
    </row>
    <row r="2991" spans="1:9">
      <c r="A2991" s="534"/>
      <c r="B2991" s="532"/>
      <c r="C2991" s="182">
        <v>45047</v>
      </c>
      <c r="D2991" s="183">
        <v>2251600</v>
      </c>
      <c r="E2991" s="182">
        <v>45047</v>
      </c>
      <c r="F2991" s="184">
        <v>0</v>
      </c>
      <c r="G2991" s="188"/>
      <c r="H2991" s="188"/>
      <c r="I2991" s="184">
        <v>889580</v>
      </c>
    </row>
    <row r="2992" spans="1:9">
      <c r="A2992" s="534"/>
      <c r="B2992" s="532"/>
      <c r="C2992" s="182">
        <v>45078</v>
      </c>
      <c r="D2992" s="183">
        <v>2055400</v>
      </c>
      <c r="E2992" s="182">
        <v>45078</v>
      </c>
      <c r="F2992" s="184">
        <v>0</v>
      </c>
      <c r="G2992" s="188"/>
      <c r="H2992" s="188"/>
      <c r="I2992" s="184">
        <v>906360</v>
      </c>
    </row>
    <row r="2993" spans="1:9">
      <c r="A2993" s="534"/>
      <c r="B2993" s="532"/>
      <c r="C2993" s="182">
        <v>45108</v>
      </c>
      <c r="D2993" s="183">
        <v>2222200</v>
      </c>
      <c r="E2993" s="182">
        <v>45108</v>
      </c>
      <c r="F2993" s="184">
        <v>0</v>
      </c>
      <c r="G2993" s="188"/>
      <c r="H2993" s="188"/>
      <c r="I2993" s="184">
        <v>887220</v>
      </c>
    </row>
    <row r="2994" spans="1:9">
      <c r="A2994" s="534"/>
      <c r="B2994" s="532"/>
      <c r="C2994" s="182">
        <v>45139</v>
      </c>
      <c r="D2994" s="183">
        <v>2262200</v>
      </c>
      <c r="E2994" s="182">
        <v>45139</v>
      </c>
      <c r="F2994" s="184">
        <v>0</v>
      </c>
      <c r="G2994" s="188"/>
      <c r="H2994" s="188"/>
      <c r="I2994" s="184">
        <v>810340</v>
      </c>
    </row>
    <row r="2995" spans="1:9">
      <c r="A2995" s="534"/>
      <c r="B2995" s="533"/>
      <c r="C2995" s="182">
        <v>45170</v>
      </c>
      <c r="D2995" s="183">
        <v>2166800</v>
      </c>
      <c r="E2995" s="182">
        <v>45170</v>
      </c>
      <c r="F2995" s="184">
        <v>0</v>
      </c>
      <c r="G2995" s="188"/>
      <c r="H2995" s="188"/>
      <c r="I2995" s="184">
        <v>837760</v>
      </c>
    </row>
    <row r="2996" spans="1:9">
      <c r="A2996" s="534">
        <v>170</v>
      </c>
      <c r="B2996" s="531" t="s">
        <v>300</v>
      </c>
      <c r="C2996" s="182">
        <v>44652</v>
      </c>
      <c r="D2996" s="183">
        <v>2672980</v>
      </c>
      <c r="E2996" s="182">
        <v>44652</v>
      </c>
      <c r="F2996" s="184">
        <v>0</v>
      </c>
      <c r="G2996" s="188"/>
      <c r="H2996" s="188"/>
      <c r="I2996" s="184">
        <v>123636.8</v>
      </c>
    </row>
    <row r="2997" spans="1:9">
      <c r="A2997" s="534"/>
      <c r="B2997" s="532"/>
      <c r="C2997" s="182">
        <v>44682</v>
      </c>
      <c r="D2997" s="183">
        <v>2714910</v>
      </c>
      <c r="E2997" s="182">
        <v>44682</v>
      </c>
      <c r="F2997" s="184">
        <v>0</v>
      </c>
      <c r="G2997" s="188"/>
      <c r="H2997" s="188"/>
      <c r="I2997" s="184">
        <v>106751.4</v>
      </c>
    </row>
    <row r="2998" spans="1:9">
      <c r="A2998" s="534"/>
      <c r="B2998" s="532"/>
      <c r="C2998" s="182">
        <v>44713</v>
      </c>
      <c r="D2998" s="183">
        <v>2831520</v>
      </c>
      <c r="E2998" s="182">
        <v>44713</v>
      </c>
      <c r="F2998" s="184">
        <v>0</v>
      </c>
      <c r="G2998" s="188"/>
      <c r="H2998" s="188"/>
      <c r="I2998" s="184">
        <v>112709.8</v>
      </c>
    </row>
    <row r="2999" spans="1:9">
      <c r="A2999" s="534"/>
      <c r="B2999" s="532"/>
      <c r="C2999" s="182">
        <v>44743</v>
      </c>
      <c r="D2999" s="183">
        <v>2462810</v>
      </c>
      <c r="E2999" s="182">
        <v>44743</v>
      </c>
      <c r="F2999" s="184">
        <v>0</v>
      </c>
      <c r="G2999" s="188"/>
      <c r="H2999" s="188"/>
      <c r="I2999" s="184">
        <v>111504.4</v>
      </c>
    </row>
    <row r="3000" spans="1:9">
      <c r="A3000" s="534"/>
      <c r="B3000" s="532"/>
      <c r="C3000" s="182">
        <v>44774</v>
      </c>
      <c r="D3000" s="183">
        <v>2813190</v>
      </c>
      <c r="E3000" s="182">
        <v>44774</v>
      </c>
      <c r="F3000" s="184">
        <v>0</v>
      </c>
      <c r="G3000" s="188"/>
      <c r="H3000" s="188"/>
      <c r="I3000" s="184">
        <v>127302</v>
      </c>
    </row>
    <row r="3001" spans="1:9">
      <c r="A3001" s="534"/>
      <c r="B3001" s="532"/>
      <c r="C3001" s="182">
        <v>44805</v>
      </c>
      <c r="D3001" s="183">
        <v>2639950</v>
      </c>
      <c r="E3001" s="182">
        <v>44805</v>
      </c>
      <c r="F3001" s="184">
        <v>0</v>
      </c>
      <c r="G3001" s="188"/>
      <c r="H3001" s="188"/>
      <c r="I3001" s="184">
        <v>137454.79999999999</v>
      </c>
    </row>
    <row r="3002" spans="1:9">
      <c r="A3002" s="534"/>
      <c r="B3002" s="532"/>
      <c r="C3002" s="182">
        <v>44835</v>
      </c>
      <c r="D3002" s="183">
        <v>2703300</v>
      </c>
      <c r="E3002" s="182">
        <v>44835</v>
      </c>
      <c r="F3002" s="184">
        <v>0</v>
      </c>
      <c r="G3002" s="188"/>
      <c r="H3002" s="188"/>
      <c r="I3002" s="184">
        <v>125126.39999999999</v>
      </c>
    </row>
    <row r="3003" spans="1:9">
      <c r="A3003" s="534"/>
      <c r="B3003" s="532"/>
      <c r="C3003" s="182">
        <v>44866</v>
      </c>
      <c r="D3003" s="183">
        <v>2521160</v>
      </c>
      <c r="E3003" s="182">
        <v>44866</v>
      </c>
      <c r="F3003" s="184">
        <v>0</v>
      </c>
      <c r="G3003" s="188"/>
      <c r="H3003" s="188"/>
      <c r="I3003" s="184">
        <v>137092.20000000001</v>
      </c>
    </row>
    <row r="3004" spans="1:9">
      <c r="A3004" s="534"/>
      <c r="B3004" s="532"/>
      <c r="C3004" s="182">
        <v>44896</v>
      </c>
      <c r="D3004" s="183">
        <v>2761030</v>
      </c>
      <c r="E3004" s="182">
        <v>44896</v>
      </c>
      <c r="F3004" s="184">
        <v>0</v>
      </c>
      <c r="G3004" s="188"/>
      <c r="H3004" s="188"/>
      <c r="I3004" s="184">
        <v>121167.2</v>
      </c>
    </row>
    <row r="3005" spans="1:9">
      <c r="A3005" s="534"/>
      <c r="B3005" s="532"/>
      <c r="C3005" s="182">
        <v>44927</v>
      </c>
      <c r="D3005" s="183">
        <v>2449280</v>
      </c>
      <c r="E3005" s="182">
        <v>44927</v>
      </c>
      <c r="F3005" s="184">
        <v>0</v>
      </c>
      <c r="G3005" s="188"/>
      <c r="H3005" s="188"/>
      <c r="I3005" s="184">
        <v>108525.2</v>
      </c>
    </row>
    <row r="3006" spans="1:9">
      <c r="A3006" s="534"/>
      <c r="B3006" s="532"/>
      <c r="C3006" s="182">
        <v>44958</v>
      </c>
      <c r="D3006" s="183">
        <v>2320370</v>
      </c>
      <c r="E3006" s="182">
        <v>44958</v>
      </c>
      <c r="F3006" s="184">
        <v>0</v>
      </c>
      <c r="G3006" s="188"/>
      <c r="H3006" s="188"/>
      <c r="I3006" s="184">
        <v>98450.8</v>
      </c>
    </row>
    <row r="3007" spans="1:9">
      <c r="A3007" s="534"/>
      <c r="B3007" s="532"/>
      <c r="C3007" s="182">
        <v>44986</v>
      </c>
      <c r="D3007" s="183">
        <v>2348350</v>
      </c>
      <c r="E3007" s="182">
        <v>44986</v>
      </c>
      <c r="F3007" s="184">
        <v>0</v>
      </c>
      <c r="G3007" s="188"/>
      <c r="H3007" s="188"/>
      <c r="I3007" s="184">
        <v>91365.4</v>
      </c>
    </row>
    <row r="3008" spans="1:9">
      <c r="A3008" s="534"/>
      <c r="B3008" s="532"/>
      <c r="C3008" s="182">
        <v>45017</v>
      </c>
      <c r="D3008" s="183">
        <v>2480570</v>
      </c>
      <c r="E3008" s="182">
        <v>45017</v>
      </c>
      <c r="F3008" s="184">
        <v>0</v>
      </c>
      <c r="G3008" s="188"/>
      <c r="H3008" s="188"/>
      <c r="I3008" s="184">
        <v>113229.2</v>
      </c>
    </row>
    <row r="3009" spans="1:9">
      <c r="A3009" s="534"/>
      <c r="B3009" s="532"/>
      <c r="C3009" s="182">
        <v>45047</v>
      </c>
      <c r="D3009" s="183">
        <v>2713610</v>
      </c>
      <c r="E3009" s="182">
        <v>45047</v>
      </c>
      <c r="F3009" s="184">
        <v>0</v>
      </c>
      <c r="G3009" s="188"/>
      <c r="H3009" s="188"/>
      <c r="I3009" s="184">
        <v>135338</v>
      </c>
    </row>
    <row r="3010" spans="1:9">
      <c r="A3010" s="534"/>
      <c r="B3010" s="532"/>
      <c r="C3010" s="182">
        <v>45078</v>
      </c>
      <c r="D3010" s="183">
        <v>2106300</v>
      </c>
      <c r="E3010" s="182">
        <v>45078</v>
      </c>
      <c r="F3010" s="184">
        <v>0</v>
      </c>
      <c r="G3010" s="188"/>
      <c r="H3010" s="188"/>
      <c r="I3010" s="184">
        <v>93511.6</v>
      </c>
    </row>
    <row r="3011" spans="1:9">
      <c r="A3011" s="534"/>
      <c r="B3011" s="532"/>
      <c r="C3011" s="182">
        <v>45108</v>
      </c>
      <c r="D3011" s="183">
        <v>2462810</v>
      </c>
      <c r="E3011" s="182">
        <v>45108</v>
      </c>
      <c r="F3011" s="184">
        <v>0</v>
      </c>
      <c r="G3011" s="188"/>
      <c r="H3011" s="188"/>
      <c r="I3011" s="184">
        <v>198410.8</v>
      </c>
    </row>
    <row r="3012" spans="1:9">
      <c r="A3012" s="534"/>
      <c r="B3012" s="532"/>
      <c r="C3012" s="182">
        <v>45139</v>
      </c>
      <c r="D3012" s="183">
        <v>2480570</v>
      </c>
      <c r="E3012" s="182">
        <v>45139</v>
      </c>
      <c r="F3012" s="184">
        <v>0</v>
      </c>
      <c r="G3012" s="188"/>
      <c r="H3012" s="188"/>
      <c r="I3012" s="184">
        <v>118580</v>
      </c>
    </row>
    <row r="3013" spans="1:9">
      <c r="A3013" s="534"/>
      <c r="B3013" s="533"/>
      <c r="C3013" s="182">
        <v>45170</v>
      </c>
      <c r="D3013" s="183">
        <v>2554750</v>
      </c>
      <c r="E3013" s="182">
        <v>45170</v>
      </c>
      <c r="F3013" s="184">
        <v>0</v>
      </c>
      <c r="G3013" s="188"/>
      <c r="H3013" s="188"/>
      <c r="I3013" s="184">
        <v>154448</v>
      </c>
    </row>
    <row r="3014" spans="1:9">
      <c r="A3014" s="534">
        <v>171</v>
      </c>
      <c r="B3014" s="531" t="s">
        <v>299</v>
      </c>
      <c r="C3014" s="182">
        <v>44652</v>
      </c>
      <c r="D3014" s="183">
        <v>5717100</v>
      </c>
      <c r="E3014" s="182">
        <v>44652</v>
      </c>
      <c r="F3014" s="184">
        <v>0</v>
      </c>
      <c r="G3014" s="188"/>
      <c r="H3014" s="188"/>
      <c r="I3014" s="184">
        <v>431308.79999999999</v>
      </c>
    </row>
    <row r="3015" spans="1:9">
      <c r="A3015" s="534"/>
      <c r="B3015" s="532"/>
      <c r="C3015" s="182">
        <v>44682</v>
      </c>
      <c r="D3015" s="183">
        <v>6051700</v>
      </c>
      <c r="E3015" s="182">
        <v>44682</v>
      </c>
      <c r="F3015" s="184">
        <v>0</v>
      </c>
      <c r="G3015" s="188"/>
      <c r="H3015" s="188"/>
      <c r="I3015" s="184">
        <v>329011.20000000001</v>
      </c>
    </row>
    <row r="3016" spans="1:9">
      <c r="A3016" s="534"/>
      <c r="B3016" s="532"/>
      <c r="C3016" s="182">
        <v>44713</v>
      </c>
      <c r="D3016" s="183">
        <v>5934000</v>
      </c>
      <c r="E3016" s="182">
        <v>44713</v>
      </c>
      <c r="F3016" s="184">
        <v>0</v>
      </c>
      <c r="G3016" s="188"/>
      <c r="H3016" s="188"/>
      <c r="I3016" s="184">
        <v>302581.8</v>
      </c>
    </row>
    <row r="3017" spans="1:9">
      <c r="A3017" s="534"/>
      <c r="B3017" s="532"/>
      <c r="C3017" s="182">
        <v>44743</v>
      </c>
      <c r="D3017" s="183">
        <v>6310100</v>
      </c>
      <c r="E3017" s="182">
        <v>44743</v>
      </c>
      <c r="F3017" s="184">
        <v>0</v>
      </c>
      <c r="G3017" s="188"/>
      <c r="H3017" s="188"/>
      <c r="I3017" s="184">
        <v>249908.4</v>
      </c>
    </row>
    <row r="3018" spans="1:9">
      <c r="A3018" s="534"/>
      <c r="B3018" s="532"/>
      <c r="C3018" s="182">
        <v>44774</v>
      </c>
      <c r="D3018" s="183">
        <v>6001200</v>
      </c>
      <c r="E3018" s="182">
        <v>44774</v>
      </c>
      <c r="F3018" s="184">
        <v>0</v>
      </c>
      <c r="G3018" s="188"/>
      <c r="H3018" s="188"/>
      <c r="I3018" s="184"/>
    </row>
    <row r="3019" spans="1:9">
      <c r="A3019" s="534"/>
      <c r="B3019" s="532"/>
      <c r="C3019" s="182">
        <v>44805</v>
      </c>
      <c r="D3019" s="183">
        <v>5528400</v>
      </c>
      <c r="E3019" s="182">
        <v>44805</v>
      </c>
      <c r="F3019" s="184">
        <v>0</v>
      </c>
      <c r="G3019" s="188"/>
      <c r="H3019" s="188"/>
      <c r="I3019" s="184"/>
    </row>
    <row r="3020" spans="1:9">
      <c r="A3020" s="534"/>
      <c r="B3020" s="532"/>
      <c r="C3020" s="182">
        <v>44835</v>
      </c>
      <c r="D3020" s="183">
        <v>6095400</v>
      </c>
      <c r="E3020" s="182">
        <v>44835</v>
      </c>
      <c r="F3020" s="184">
        <v>0</v>
      </c>
      <c r="G3020" s="188"/>
      <c r="H3020" s="188"/>
      <c r="I3020" s="184">
        <v>203026.5</v>
      </c>
    </row>
    <row r="3021" spans="1:9">
      <c r="A3021" s="534"/>
      <c r="B3021" s="532"/>
      <c r="C3021" s="182">
        <v>44866</v>
      </c>
      <c r="D3021" s="183">
        <v>5942900</v>
      </c>
      <c r="E3021" s="182">
        <v>44866</v>
      </c>
      <c r="F3021" s="184">
        <v>0</v>
      </c>
      <c r="G3021" s="188"/>
      <c r="H3021" s="188"/>
      <c r="I3021" s="184">
        <v>150147</v>
      </c>
    </row>
    <row r="3022" spans="1:9">
      <c r="A3022" s="534"/>
      <c r="B3022" s="532"/>
      <c r="C3022" s="182">
        <v>44896</v>
      </c>
      <c r="D3022" s="183">
        <v>6477700</v>
      </c>
      <c r="E3022" s="182">
        <v>44896</v>
      </c>
      <c r="F3022" s="184">
        <v>0</v>
      </c>
      <c r="G3022" s="188"/>
      <c r="H3022" s="188"/>
      <c r="I3022" s="184">
        <v>353203.20000000001</v>
      </c>
    </row>
    <row r="3023" spans="1:9">
      <c r="A3023" s="534"/>
      <c r="B3023" s="532"/>
      <c r="C3023" s="182">
        <v>44927</v>
      </c>
      <c r="D3023" s="183">
        <v>6433200</v>
      </c>
      <c r="E3023" s="182">
        <v>44927</v>
      </c>
      <c r="F3023" s="184">
        <v>0</v>
      </c>
      <c r="G3023" s="188"/>
      <c r="H3023" s="188"/>
      <c r="I3023" s="184">
        <v>359008.2</v>
      </c>
    </row>
    <row r="3024" spans="1:9">
      <c r="A3024" s="534"/>
      <c r="B3024" s="532"/>
      <c r="C3024" s="182">
        <v>44958</v>
      </c>
      <c r="D3024" s="183">
        <v>6121600</v>
      </c>
      <c r="E3024" s="182">
        <v>44958</v>
      </c>
      <c r="F3024" s="184">
        <v>0</v>
      </c>
      <c r="G3024" s="188"/>
      <c r="H3024" s="188"/>
      <c r="I3024" s="184">
        <v>341928</v>
      </c>
    </row>
    <row r="3025" spans="1:9">
      <c r="A3025" s="534"/>
      <c r="B3025" s="532"/>
      <c r="C3025" s="182">
        <v>44986</v>
      </c>
      <c r="D3025" s="183">
        <v>6660100</v>
      </c>
      <c r="E3025" s="182">
        <v>44986</v>
      </c>
      <c r="F3025" s="184">
        <v>0</v>
      </c>
      <c r="G3025" s="188"/>
      <c r="H3025" s="188"/>
      <c r="I3025" s="184">
        <v>359269.2</v>
      </c>
    </row>
    <row r="3026" spans="1:9">
      <c r="A3026" s="534"/>
      <c r="B3026" s="532"/>
      <c r="C3026" s="182">
        <v>45017</v>
      </c>
      <c r="D3026" s="183">
        <v>6353400</v>
      </c>
      <c r="E3026" s="182">
        <v>45017</v>
      </c>
      <c r="F3026" s="184">
        <v>0</v>
      </c>
      <c r="G3026" s="188"/>
      <c r="H3026" s="188"/>
      <c r="I3026" s="184">
        <v>323190</v>
      </c>
    </row>
    <row r="3027" spans="1:9">
      <c r="A3027" s="534"/>
      <c r="B3027" s="532"/>
      <c r="C3027" s="182">
        <v>45047</v>
      </c>
      <c r="D3027" s="183">
        <v>6770800</v>
      </c>
      <c r="E3027" s="182">
        <v>45047</v>
      </c>
      <c r="F3027" s="184">
        <v>0</v>
      </c>
      <c r="G3027" s="188"/>
      <c r="H3027" s="188"/>
      <c r="I3027" s="184">
        <v>251064</v>
      </c>
    </row>
    <row r="3028" spans="1:9">
      <c r="A3028" s="534"/>
      <c r="B3028" s="532"/>
      <c r="C3028" s="182">
        <v>45078</v>
      </c>
      <c r="D3028" s="183">
        <v>5326900</v>
      </c>
      <c r="E3028" s="182">
        <v>45078</v>
      </c>
      <c r="F3028" s="184">
        <v>0</v>
      </c>
      <c r="G3028" s="188"/>
      <c r="H3028" s="188"/>
      <c r="I3028" s="184">
        <v>249570</v>
      </c>
    </row>
    <row r="3029" spans="1:9">
      <c r="A3029" s="534"/>
      <c r="B3029" s="532"/>
      <c r="C3029" s="182">
        <v>45108</v>
      </c>
      <c r="D3029" s="183">
        <v>6310100</v>
      </c>
      <c r="E3029" s="182">
        <v>45108</v>
      </c>
      <c r="F3029" s="184">
        <v>0</v>
      </c>
      <c r="G3029" s="188"/>
      <c r="H3029" s="188"/>
      <c r="I3029" s="184">
        <v>284438.7</v>
      </c>
    </row>
    <row r="3030" spans="1:9">
      <c r="A3030" s="534"/>
      <c r="B3030" s="532"/>
      <c r="C3030" s="182">
        <v>45139</v>
      </c>
      <c r="D3030" s="183">
        <v>6353400</v>
      </c>
      <c r="E3030" s="182">
        <v>45139</v>
      </c>
      <c r="F3030" s="184">
        <v>0</v>
      </c>
      <c r="G3030" s="188"/>
      <c r="H3030" s="188"/>
      <c r="I3030" s="184">
        <v>366880.5</v>
      </c>
    </row>
    <row r="3031" spans="1:9">
      <c r="A3031" s="534"/>
      <c r="B3031" s="533"/>
      <c r="C3031" s="182">
        <v>45170</v>
      </c>
      <c r="D3031" s="183">
        <v>6106300</v>
      </c>
      <c r="E3031" s="182">
        <v>45170</v>
      </c>
      <c r="F3031" s="184">
        <v>0</v>
      </c>
      <c r="G3031" s="188"/>
      <c r="H3031" s="188"/>
      <c r="I3031" s="184">
        <v>404913.6</v>
      </c>
    </row>
    <row r="3032" spans="1:9">
      <c r="A3032" s="534">
        <v>172</v>
      </c>
      <c r="B3032" s="531" t="s">
        <v>298</v>
      </c>
      <c r="C3032" s="182">
        <v>44652</v>
      </c>
      <c r="D3032" s="183">
        <v>3437267</v>
      </c>
      <c r="E3032" s="182">
        <v>44652</v>
      </c>
      <c r="F3032" s="184">
        <v>256833</v>
      </c>
      <c r="G3032" s="188"/>
      <c r="H3032" s="188"/>
      <c r="I3032" s="184">
        <v>1268736</v>
      </c>
    </row>
    <row r="3033" spans="1:9">
      <c r="A3033" s="534"/>
      <c r="B3033" s="532"/>
      <c r="C3033" s="182">
        <v>44682</v>
      </c>
      <c r="D3033" s="183">
        <v>3652496.9</v>
      </c>
      <c r="E3033" s="182">
        <v>44682</v>
      </c>
      <c r="F3033" s="184">
        <v>212003.1</v>
      </c>
      <c r="G3033" s="188"/>
      <c r="H3033" s="188"/>
      <c r="I3033" s="184">
        <v>1278316</v>
      </c>
    </row>
    <row r="3034" spans="1:9">
      <c r="A3034" s="534"/>
      <c r="B3034" s="532"/>
      <c r="C3034" s="182">
        <v>44713</v>
      </c>
      <c r="D3034" s="183">
        <v>4627835.9000000004</v>
      </c>
      <c r="E3034" s="182">
        <v>44713</v>
      </c>
      <c r="F3034" s="184">
        <v>379664.10000000003</v>
      </c>
      <c r="G3034" s="188"/>
      <c r="H3034" s="188"/>
      <c r="I3034" s="184">
        <v>1432819</v>
      </c>
    </row>
    <row r="3035" spans="1:9">
      <c r="A3035" s="534"/>
      <c r="B3035" s="532"/>
      <c r="C3035" s="182">
        <v>44743</v>
      </c>
      <c r="D3035" s="183">
        <v>3585320.1999999997</v>
      </c>
      <c r="E3035" s="182">
        <v>44743</v>
      </c>
      <c r="F3035" s="184">
        <v>2387278.8000000003</v>
      </c>
      <c r="G3035" s="188"/>
      <c r="H3035" s="188"/>
      <c r="I3035" s="184">
        <v>1441972</v>
      </c>
    </row>
    <row r="3036" spans="1:9">
      <c r="A3036" s="534"/>
      <c r="B3036" s="532"/>
      <c r="C3036" s="182">
        <v>44774</v>
      </c>
      <c r="D3036" s="183">
        <v>2778868.1</v>
      </c>
      <c r="E3036" s="182">
        <v>44774</v>
      </c>
      <c r="F3036" s="184">
        <v>67131.900000000009</v>
      </c>
      <c r="G3036" s="188"/>
      <c r="H3036" s="188"/>
      <c r="I3036" s="184">
        <v>1619130</v>
      </c>
    </row>
    <row r="3037" spans="1:9">
      <c r="A3037" s="534"/>
      <c r="B3037" s="532"/>
      <c r="C3037" s="182">
        <v>44805</v>
      </c>
      <c r="D3037" s="183">
        <v>4381635</v>
      </c>
      <c r="E3037" s="182">
        <v>44805</v>
      </c>
      <c r="F3037" s="184">
        <v>143865</v>
      </c>
      <c r="G3037" s="188"/>
      <c r="H3037" s="188"/>
      <c r="I3037" s="184">
        <v>1454348</v>
      </c>
    </row>
    <row r="3038" spans="1:9">
      <c r="A3038" s="534"/>
      <c r="B3038" s="532"/>
      <c r="C3038" s="182">
        <v>44835</v>
      </c>
      <c r="D3038" s="183">
        <v>3056731.1</v>
      </c>
      <c r="E3038" s="182">
        <v>44835</v>
      </c>
      <c r="F3038" s="184">
        <v>526068.9</v>
      </c>
      <c r="G3038" s="188"/>
      <c r="H3038" s="188"/>
      <c r="I3038" s="184">
        <v>1609545</v>
      </c>
    </row>
    <row r="3039" spans="1:9">
      <c r="A3039" s="534"/>
      <c r="B3039" s="532"/>
      <c r="C3039" s="182">
        <v>44866</v>
      </c>
      <c r="D3039" s="183">
        <v>4433354.2</v>
      </c>
      <c r="E3039" s="182">
        <v>44866</v>
      </c>
      <c r="F3039" s="184">
        <v>924445.79999999993</v>
      </c>
      <c r="G3039" s="188"/>
      <c r="H3039" s="188"/>
      <c r="I3039" s="184">
        <v>1779152</v>
      </c>
    </row>
    <row r="3040" spans="1:9">
      <c r="A3040" s="534"/>
      <c r="B3040" s="532"/>
      <c r="C3040" s="182">
        <v>44896</v>
      </c>
      <c r="D3040" s="183">
        <v>4174679.3</v>
      </c>
      <c r="E3040" s="182">
        <v>44896</v>
      </c>
      <c r="F3040" s="184">
        <v>1003520.7000000001</v>
      </c>
      <c r="G3040" s="188"/>
      <c r="H3040" s="188"/>
      <c r="I3040" s="184">
        <v>1805205</v>
      </c>
    </row>
    <row r="3041" spans="1:9">
      <c r="A3041" s="534"/>
      <c r="B3041" s="532"/>
      <c r="C3041" s="182">
        <v>44927</v>
      </c>
      <c r="D3041" s="183">
        <v>4578342.7</v>
      </c>
      <c r="E3041" s="182">
        <v>44927</v>
      </c>
      <c r="F3041" s="184">
        <v>898557.29999999993</v>
      </c>
      <c r="G3041" s="188"/>
      <c r="H3041" s="188"/>
      <c r="I3041" s="184">
        <v>1732890.06</v>
      </c>
    </row>
    <row r="3042" spans="1:9">
      <c r="A3042" s="534"/>
      <c r="B3042" s="532"/>
      <c r="C3042" s="182">
        <v>44958</v>
      </c>
      <c r="D3042" s="183">
        <v>3871056.5</v>
      </c>
      <c r="E3042" s="182">
        <v>44958</v>
      </c>
      <c r="F3042" s="184">
        <v>871843.5</v>
      </c>
      <c r="G3042" s="188"/>
      <c r="H3042" s="188"/>
      <c r="I3042" s="184">
        <v>1675706</v>
      </c>
    </row>
    <row r="3043" spans="1:9">
      <c r="A3043" s="534"/>
      <c r="B3043" s="532"/>
      <c r="C3043" s="182">
        <v>44986</v>
      </c>
      <c r="D3043" s="183">
        <v>4291658.9000000004</v>
      </c>
      <c r="E3043" s="182">
        <v>44986</v>
      </c>
      <c r="F3043" s="184">
        <v>741842.09999999986</v>
      </c>
      <c r="G3043" s="188"/>
      <c r="H3043" s="188"/>
      <c r="I3043" s="184">
        <v>1577295</v>
      </c>
    </row>
    <row r="3044" spans="1:9">
      <c r="A3044" s="534"/>
      <c r="B3044" s="532"/>
      <c r="C3044" s="182">
        <v>45017</v>
      </c>
      <c r="D3044" s="183">
        <v>3163689.3000000003</v>
      </c>
      <c r="E3044" s="182">
        <v>45017</v>
      </c>
      <c r="F3044" s="184">
        <v>1319609.6999999997</v>
      </c>
      <c r="G3044" s="188"/>
      <c r="H3044" s="188"/>
      <c r="I3044" s="184">
        <v>1838751</v>
      </c>
    </row>
    <row r="3045" spans="1:9">
      <c r="A3045" s="534"/>
      <c r="B3045" s="532"/>
      <c r="C3045" s="182">
        <v>45047</v>
      </c>
      <c r="D3045" s="183">
        <v>3133376.8000000003</v>
      </c>
      <c r="E3045" s="182">
        <v>45047</v>
      </c>
      <c r="F3045" s="184">
        <v>2622724.1999999997</v>
      </c>
      <c r="G3045" s="188"/>
      <c r="H3045" s="188"/>
      <c r="I3045" s="184">
        <v>1868886</v>
      </c>
    </row>
    <row r="3046" spans="1:9">
      <c r="A3046" s="534"/>
      <c r="B3046" s="532"/>
      <c r="C3046" s="182">
        <v>45078</v>
      </c>
      <c r="D3046" s="183">
        <v>3075048.3000000003</v>
      </c>
      <c r="E3046" s="182">
        <v>45078</v>
      </c>
      <c r="F3046" s="184">
        <v>2253251.6999999997</v>
      </c>
      <c r="G3046" s="188"/>
      <c r="H3046" s="188"/>
      <c r="I3046" s="184">
        <v>1928309.13</v>
      </c>
    </row>
    <row r="3047" spans="1:9">
      <c r="A3047" s="534"/>
      <c r="B3047" s="532"/>
      <c r="C3047" s="182">
        <v>45108</v>
      </c>
      <c r="D3047" s="183">
        <v>3585320.1999999997</v>
      </c>
      <c r="E3047" s="182">
        <v>45108</v>
      </c>
      <c r="F3047" s="184">
        <v>2387278.8000000003</v>
      </c>
      <c r="G3047" s="188"/>
      <c r="H3047" s="188"/>
      <c r="I3047" s="184">
        <v>1779023.07</v>
      </c>
    </row>
    <row r="3048" spans="1:9">
      <c r="A3048" s="534"/>
      <c r="B3048" s="532"/>
      <c r="C3048" s="182">
        <v>45139</v>
      </c>
      <c r="D3048" s="183">
        <v>3163689.3000000003</v>
      </c>
      <c r="E3048" s="182">
        <v>45139</v>
      </c>
      <c r="F3048" s="184">
        <v>1319609.6999999997</v>
      </c>
      <c r="G3048" s="188"/>
      <c r="H3048" s="188"/>
      <c r="I3048" s="184">
        <v>1876170</v>
      </c>
    </row>
    <row r="3049" spans="1:9">
      <c r="A3049" s="534"/>
      <c r="B3049" s="533"/>
      <c r="C3049" s="182">
        <v>45170</v>
      </c>
      <c r="D3049" s="183">
        <v>3142292.5</v>
      </c>
      <c r="E3049" s="182">
        <v>45170</v>
      </c>
      <c r="F3049" s="184">
        <v>1803406.5</v>
      </c>
      <c r="G3049" s="188"/>
      <c r="H3049" s="188"/>
      <c r="I3049" s="184">
        <v>2013712.47</v>
      </c>
    </row>
    <row r="3050" spans="1:9">
      <c r="A3050" s="534">
        <v>173</v>
      </c>
      <c r="B3050" s="531" t="s">
        <v>297</v>
      </c>
      <c r="C3050" s="182">
        <v>44652</v>
      </c>
      <c r="D3050" s="183">
        <v>5764002</v>
      </c>
      <c r="E3050" s="182">
        <v>44652</v>
      </c>
      <c r="F3050" s="184">
        <v>0</v>
      </c>
      <c r="G3050" s="188"/>
      <c r="H3050" s="188"/>
      <c r="I3050" s="184">
        <v>49579.199999999997</v>
      </c>
    </row>
    <row r="3051" spans="1:9">
      <c r="A3051" s="534"/>
      <c r="B3051" s="532"/>
      <c r="C3051" s="182">
        <v>44682</v>
      </c>
      <c r="D3051" s="183">
        <v>5999997</v>
      </c>
      <c r="E3051" s="182">
        <v>44682</v>
      </c>
      <c r="F3051" s="184">
        <v>0</v>
      </c>
      <c r="G3051" s="188"/>
      <c r="H3051" s="188"/>
      <c r="I3051" s="184">
        <v>35610.300000000003</v>
      </c>
    </row>
    <row r="3052" spans="1:9">
      <c r="A3052" s="534"/>
      <c r="B3052" s="532"/>
      <c r="C3052" s="182">
        <v>44713</v>
      </c>
      <c r="D3052" s="183">
        <v>5986001</v>
      </c>
      <c r="E3052" s="182">
        <v>44713</v>
      </c>
      <c r="F3052" s="184">
        <v>0</v>
      </c>
      <c r="G3052" s="188"/>
      <c r="H3052" s="188"/>
      <c r="I3052" s="184">
        <v>37164.6</v>
      </c>
    </row>
    <row r="3053" spans="1:9">
      <c r="A3053" s="534"/>
      <c r="B3053" s="532"/>
      <c r="C3053" s="182">
        <v>44743</v>
      </c>
      <c r="D3053" s="183">
        <v>5461000</v>
      </c>
      <c r="E3053" s="182">
        <v>44743</v>
      </c>
      <c r="F3053" s="184">
        <v>0</v>
      </c>
      <c r="G3053" s="188"/>
      <c r="H3053" s="188"/>
      <c r="I3053" s="184">
        <v>38085.300000000003</v>
      </c>
    </row>
    <row r="3054" spans="1:9">
      <c r="A3054" s="534"/>
      <c r="B3054" s="532"/>
      <c r="C3054" s="182">
        <v>44774</v>
      </c>
      <c r="D3054" s="183">
        <v>5965001</v>
      </c>
      <c r="E3054" s="182">
        <v>44774</v>
      </c>
      <c r="F3054" s="184">
        <v>0</v>
      </c>
      <c r="G3054" s="188"/>
      <c r="H3054" s="188"/>
      <c r="I3054" s="184">
        <v>49730</v>
      </c>
    </row>
    <row r="3055" spans="1:9">
      <c r="A3055" s="534"/>
      <c r="B3055" s="532"/>
      <c r="C3055" s="182">
        <v>44805</v>
      </c>
      <c r="D3055" s="183">
        <v>5757997</v>
      </c>
      <c r="E3055" s="182">
        <v>44805</v>
      </c>
      <c r="F3055" s="184">
        <v>0</v>
      </c>
      <c r="G3055" s="188"/>
      <c r="H3055" s="188"/>
      <c r="I3055" s="184">
        <v>64963.8</v>
      </c>
    </row>
    <row r="3056" spans="1:9">
      <c r="A3056" s="534"/>
      <c r="B3056" s="532"/>
      <c r="C3056" s="182">
        <v>44835</v>
      </c>
      <c r="D3056" s="183">
        <v>6085001</v>
      </c>
      <c r="E3056" s="182">
        <v>44835</v>
      </c>
      <c r="F3056" s="184">
        <v>0</v>
      </c>
      <c r="G3056" s="188"/>
      <c r="H3056" s="188"/>
      <c r="I3056" s="184">
        <v>56980</v>
      </c>
    </row>
    <row r="3057" spans="1:9">
      <c r="A3057" s="534"/>
      <c r="B3057" s="532"/>
      <c r="C3057" s="182">
        <v>44866</v>
      </c>
      <c r="D3057" s="183">
        <v>5829001</v>
      </c>
      <c r="E3057" s="182">
        <v>44866</v>
      </c>
      <c r="F3057" s="184">
        <v>0</v>
      </c>
      <c r="G3057" s="188"/>
      <c r="H3057" s="188"/>
      <c r="I3057" s="184">
        <v>59920</v>
      </c>
    </row>
    <row r="3058" spans="1:9">
      <c r="A3058" s="534"/>
      <c r="B3058" s="532"/>
      <c r="C3058" s="182">
        <v>44896</v>
      </c>
      <c r="D3058" s="183">
        <v>5787001</v>
      </c>
      <c r="E3058" s="182">
        <v>44896</v>
      </c>
      <c r="F3058" s="184">
        <v>0</v>
      </c>
      <c r="G3058" s="188"/>
      <c r="H3058" s="188"/>
      <c r="I3058" s="184">
        <v>56190</v>
      </c>
    </row>
    <row r="3059" spans="1:9">
      <c r="A3059" s="534"/>
      <c r="B3059" s="532"/>
      <c r="C3059" s="182">
        <v>44927</v>
      </c>
      <c r="D3059" s="183">
        <v>6309003</v>
      </c>
      <c r="E3059" s="182">
        <v>44927</v>
      </c>
      <c r="F3059" s="184">
        <v>0</v>
      </c>
      <c r="G3059" s="188"/>
      <c r="H3059" s="188"/>
      <c r="I3059" s="184">
        <v>55630</v>
      </c>
    </row>
    <row r="3060" spans="1:9">
      <c r="A3060" s="534"/>
      <c r="B3060" s="532"/>
      <c r="C3060" s="182">
        <v>44958</v>
      </c>
      <c r="D3060" s="183">
        <v>5570994</v>
      </c>
      <c r="E3060" s="182">
        <v>44958</v>
      </c>
      <c r="F3060" s="184">
        <v>0</v>
      </c>
      <c r="G3060" s="188"/>
      <c r="H3060" s="188"/>
      <c r="I3060" s="184">
        <v>38030</v>
      </c>
    </row>
    <row r="3061" spans="1:9">
      <c r="A3061" s="534"/>
      <c r="B3061" s="532"/>
      <c r="C3061" s="182">
        <v>44986</v>
      </c>
      <c r="D3061" s="183">
        <v>5939003</v>
      </c>
      <c r="E3061" s="182">
        <v>44986</v>
      </c>
      <c r="F3061" s="184">
        <v>0</v>
      </c>
      <c r="G3061" s="188"/>
      <c r="H3061" s="188"/>
      <c r="I3061" s="184">
        <v>25370</v>
      </c>
    </row>
    <row r="3062" spans="1:9">
      <c r="A3062" s="534"/>
      <c r="B3062" s="532"/>
      <c r="C3062" s="182">
        <v>45017</v>
      </c>
      <c r="D3062" s="183">
        <v>5645001</v>
      </c>
      <c r="E3062" s="182">
        <v>45017</v>
      </c>
      <c r="F3062" s="184">
        <v>0</v>
      </c>
      <c r="G3062" s="188"/>
      <c r="H3062" s="188"/>
      <c r="I3062" s="184">
        <v>36250</v>
      </c>
    </row>
    <row r="3063" spans="1:9">
      <c r="A3063" s="534"/>
      <c r="B3063" s="532"/>
      <c r="C3063" s="182">
        <v>45047</v>
      </c>
      <c r="D3063" s="183">
        <v>5371994</v>
      </c>
      <c r="E3063" s="182">
        <v>45047</v>
      </c>
      <c r="F3063" s="184">
        <v>0</v>
      </c>
      <c r="G3063" s="188"/>
      <c r="H3063" s="188"/>
      <c r="I3063" s="184">
        <v>39940</v>
      </c>
    </row>
    <row r="3064" spans="1:9">
      <c r="A3064" s="534"/>
      <c r="B3064" s="532"/>
      <c r="C3064" s="182">
        <v>45078</v>
      </c>
      <c r="D3064" s="183">
        <v>4995006</v>
      </c>
      <c r="E3064" s="182">
        <v>45078</v>
      </c>
      <c r="F3064" s="184">
        <v>0</v>
      </c>
      <c r="G3064" s="188"/>
      <c r="H3064" s="188"/>
      <c r="I3064" s="184">
        <v>42020</v>
      </c>
    </row>
    <row r="3065" spans="1:9">
      <c r="A3065" s="534"/>
      <c r="B3065" s="532"/>
      <c r="C3065" s="182">
        <v>45108</v>
      </c>
      <c r="D3065" s="183">
        <v>5461000</v>
      </c>
      <c r="E3065" s="182">
        <v>45108</v>
      </c>
      <c r="F3065" s="184">
        <v>0</v>
      </c>
      <c r="G3065" s="188"/>
      <c r="H3065" s="188"/>
      <c r="I3065" s="184">
        <v>34570.800000000003</v>
      </c>
    </row>
    <row r="3066" spans="1:9">
      <c r="A3066" s="534"/>
      <c r="B3066" s="532"/>
      <c r="C3066" s="182">
        <v>45139</v>
      </c>
      <c r="D3066" s="183">
        <v>5645001</v>
      </c>
      <c r="E3066" s="182">
        <v>45139</v>
      </c>
      <c r="F3066" s="184">
        <v>0</v>
      </c>
      <c r="G3066" s="188"/>
      <c r="H3066" s="188"/>
      <c r="I3066" s="184">
        <v>47630</v>
      </c>
    </row>
    <row r="3067" spans="1:9">
      <c r="A3067" s="534"/>
      <c r="B3067" s="533"/>
      <c r="C3067" s="182">
        <v>45170</v>
      </c>
      <c r="D3067" s="183">
        <v>5677998</v>
      </c>
      <c r="E3067" s="182">
        <v>45170</v>
      </c>
      <c r="F3067" s="184">
        <v>0</v>
      </c>
      <c r="G3067" s="188"/>
      <c r="H3067" s="188"/>
      <c r="I3067" s="184">
        <v>30393</v>
      </c>
    </row>
    <row r="3068" spans="1:9">
      <c r="A3068" s="534">
        <v>174</v>
      </c>
      <c r="B3068" s="531" t="s">
        <v>296</v>
      </c>
      <c r="C3068" s="182">
        <v>44652</v>
      </c>
      <c r="D3068" s="183">
        <v>48000</v>
      </c>
      <c r="E3068" s="182">
        <v>44652</v>
      </c>
      <c r="F3068" s="184">
        <v>0</v>
      </c>
      <c r="G3068" s="188"/>
      <c r="H3068" s="188"/>
      <c r="I3068" s="184">
        <v>8767440</v>
      </c>
    </row>
    <row r="3069" spans="1:9">
      <c r="A3069" s="534"/>
      <c r="B3069" s="532"/>
      <c r="C3069" s="182">
        <v>44682</v>
      </c>
      <c r="D3069" s="183">
        <v>60000</v>
      </c>
      <c r="E3069" s="182">
        <v>44682</v>
      </c>
      <c r="F3069" s="184">
        <v>0</v>
      </c>
      <c r="G3069" s="188"/>
      <c r="H3069" s="188"/>
      <c r="I3069" s="184">
        <v>8958133</v>
      </c>
    </row>
    <row r="3070" spans="1:9">
      <c r="A3070" s="534"/>
      <c r="B3070" s="532"/>
      <c r="C3070" s="182">
        <v>44713</v>
      </c>
      <c r="D3070" s="183">
        <v>40000</v>
      </c>
      <c r="E3070" s="182">
        <v>44713</v>
      </c>
      <c r="F3070" s="184">
        <v>0</v>
      </c>
      <c r="G3070" s="188"/>
      <c r="H3070" s="188"/>
      <c r="I3070" s="184">
        <v>8646838.1999999993</v>
      </c>
    </row>
    <row r="3071" spans="1:9">
      <c r="A3071" s="534"/>
      <c r="B3071" s="532"/>
      <c r="C3071" s="182">
        <v>44743</v>
      </c>
      <c r="D3071" s="183">
        <v>69000</v>
      </c>
      <c r="E3071" s="182">
        <v>44743</v>
      </c>
      <c r="F3071" s="184">
        <v>0</v>
      </c>
      <c r="G3071" s="188"/>
      <c r="H3071" s="188"/>
      <c r="I3071" s="184">
        <v>8408725.3800000008</v>
      </c>
    </row>
    <row r="3072" spans="1:9">
      <c r="A3072" s="534"/>
      <c r="B3072" s="532"/>
      <c r="C3072" s="182">
        <v>44774</v>
      </c>
      <c r="D3072" s="183">
        <v>0</v>
      </c>
      <c r="E3072" s="182">
        <v>44774</v>
      </c>
      <c r="F3072" s="184">
        <v>0</v>
      </c>
      <c r="G3072" s="188"/>
      <c r="H3072" s="188"/>
      <c r="I3072" s="184">
        <v>8736263.9100000001</v>
      </c>
    </row>
    <row r="3073" spans="1:9">
      <c r="A3073" s="534"/>
      <c r="B3073" s="532"/>
      <c r="C3073" s="182">
        <v>44805</v>
      </c>
      <c r="D3073" s="183">
        <v>96000</v>
      </c>
      <c r="E3073" s="182">
        <v>44805</v>
      </c>
      <c r="F3073" s="184">
        <v>0</v>
      </c>
      <c r="G3073" s="188"/>
      <c r="H3073" s="188"/>
      <c r="I3073" s="184">
        <v>8551557.6300000008</v>
      </c>
    </row>
    <row r="3074" spans="1:9">
      <c r="A3074" s="534"/>
      <c r="B3074" s="532"/>
      <c r="C3074" s="182">
        <v>44835</v>
      </c>
      <c r="D3074" s="183">
        <v>68000</v>
      </c>
      <c r="E3074" s="182">
        <v>44835</v>
      </c>
      <c r="F3074" s="184">
        <v>0</v>
      </c>
      <c r="G3074" s="188"/>
      <c r="H3074" s="188"/>
      <c r="I3074" s="184">
        <v>7463494</v>
      </c>
    </row>
    <row r="3075" spans="1:9">
      <c r="A3075" s="534"/>
      <c r="B3075" s="532"/>
      <c r="C3075" s="182">
        <v>44866</v>
      </c>
      <c r="D3075" s="183">
        <v>39000</v>
      </c>
      <c r="E3075" s="182">
        <v>44866</v>
      </c>
      <c r="F3075" s="184">
        <v>0</v>
      </c>
      <c r="G3075" s="188"/>
      <c r="H3075" s="188"/>
      <c r="I3075" s="184">
        <v>8098254.4500000002</v>
      </c>
    </row>
    <row r="3076" spans="1:9">
      <c r="A3076" s="534"/>
      <c r="B3076" s="532"/>
      <c r="C3076" s="182">
        <v>44896</v>
      </c>
      <c r="D3076" s="183">
        <v>39000</v>
      </c>
      <c r="E3076" s="182">
        <v>44896</v>
      </c>
      <c r="F3076" s="184">
        <v>0</v>
      </c>
      <c r="G3076" s="188"/>
      <c r="H3076" s="188"/>
      <c r="I3076" s="184">
        <v>7481306.25</v>
      </c>
    </row>
    <row r="3077" spans="1:9">
      <c r="A3077" s="534"/>
      <c r="B3077" s="532"/>
      <c r="C3077" s="182">
        <v>44927</v>
      </c>
      <c r="D3077" s="183">
        <v>44000</v>
      </c>
      <c r="E3077" s="182">
        <v>44927</v>
      </c>
      <c r="F3077" s="184">
        <v>0</v>
      </c>
      <c r="G3077" s="188"/>
      <c r="H3077" s="188"/>
      <c r="I3077" s="184">
        <v>6484951</v>
      </c>
    </row>
    <row r="3078" spans="1:9">
      <c r="A3078" s="534"/>
      <c r="B3078" s="532"/>
      <c r="C3078" s="182">
        <v>44958</v>
      </c>
      <c r="D3078" s="183">
        <v>22000</v>
      </c>
      <c r="E3078" s="182">
        <v>44958</v>
      </c>
      <c r="F3078" s="184">
        <v>0</v>
      </c>
      <c r="G3078" s="188"/>
      <c r="H3078" s="188"/>
      <c r="I3078" s="184">
        <v>7702830.6299999999</v>
      </c>
    </row>
    <row r="3079" spans="1:9">
      <c r="A3079" s="534"/>
      <c r="B3079" s="532"/>
      <c r="C3079" s="182">
        <v>44986</v>
      </c>
      <c r="D3079" s="183">
        <v>58000</v>
      </c>
      <c r="E3079" s="182">
        <v>44986</v>
      </c>
      <c r="F3079" s="184">
        <v>0</v>
      </c>
      <c r="G3079" s="188"/>
      <c r="H3079" s="188"/>
      <c r="I3079" s="184">
        <v>7532045.7300000004</v>
      </c>
    </row>
    <row r="3080" spans="1:9">
      <c r="A3080" s="534"/>
      <c r="B3080" s="532"/>
      <c r="C3080" s="182">
        <v>45017</v>
      </c>
      <c r="D3080" s="183">
        <v>58000</v>
      </c>
      <c r="E3080" s="182">
        <v>45017</v>
      </c>
      <c r="F3080" s="184">
        <v>0</v>
      </c>
      <c r="G3080" s="188"/>
      <c r="H3080" s="188"/>
      <c r="I3080" s="184">
        <v>10306755.359999999</v>
      </c>
    </row>
    <row r="3081" spans="1:9">
      <c r="A3081" s="534"/>
      <c r="B3081" s="532"/>
      <c r="C3081" s="182">
        <v>45047</v>
      </c>
      <c r="D3081" s="183">
        <v>30000</v>
      </c>
      <c r="E3081" s="182">
        <v>45047</v>
      </c>
      <c r="F3081" s="184">
        <v>0</v>
      </c>
      <c r="G3081" s="188"/>
      <c r="H3081" s="188"/>
      <c r="I3081" s="184">
        <v>10916607.24</v>
      </c>
    </row>
    <row r="3082" spans="1:9">
      <c r="A3082" s="534"/>
      <c r="B3082" s="532"/>
      <c r="C3082" s="182">
        <v>45078</v>
      </c>
      <c r="D3082" s="183">
        <v>46000</v>
      </c>
      <c r="E3082" s="182">
        <v>45078</v>
      </c>
      <c r="F3082" s="184">
        <v>0</v>
      </c>
      <c r="G3082" s="188"/>
      <c r="H3082" s="188"/>
      <c r="I3082" s="184">
        <v>11402415.09</v>
      </c>
    </row>
    <row r="3083" spans="1:9">
      <c r="A3083" s="534"/>
      <c r="B3083" s="532"/>
      <c r="C3083" s="182">
        <v>45108</v>
      </c>
      <c r="D3083" s="183">
        <v>69000</v>
      </c>
      <c r="E3083" s="182">
        <v>45108</v>
      </c>
      <c r="F3083" s="184">
        <v>0</v>
      </c>
      <c r="G3083" s="188"/>
      <c r="H3083" s="188"/>
      <c r="I3083" s="184">
        <v>11109294.9</v>
      </c>
    </row>
    <row r="3084" spans="1:9">
      <c r="A3084" s="534"/>
      <c r="B3084" s="532"/>
      <c r="C3084" s="182">
        <v>45139</v>
      </c>
      <c r="D3084" s="183">
        <v>58000</v>
      </c>
      <c r="E3084" s="182">
        <v>45139</v>
      </c>
      <c r="F3084" s="184">
        <v>0</v>
      </c>
      <c r="G3084" s="188"/>
      <c r="H3084" s="188"/>
      <c r="I3084" s="184">
        <v>11180021.49</v>
      </c>
    </row>
    <row r="3085" spans="1:9">
      <c r="A3085" s="534"/>
      <c r="B3085" s="533"/>
      <c r="C3085" s="182">
        <v>45170</v>
      </c>
      <c r="D3085" s="183">
        <v>4000</v>
      </c>
      <c r="E3085" s="182">
        <v>45170</v>
      </c>
      <c r="F3085" s="184">
        <v>0</v>
      </c>
      <c r="G3085" s="188"/>
      <c r="H3085" s="188"/>
      <c r="I3085" s="184">
        <v>11691300.039999999</v>
      </c>
    </row>
    <row r="3086" spans="1:9">
      <c r="A3086" s="534">
        <v>175</v>
      </c>
      <c r="B3086" s="531" t="s">
        <v>295</v>
      </c>
      <c r="C3086" s="182">
        <v>44652</v>
      </c>
      <c r="D3086" s="183">
        <v>156910</v>
      </c>
      <c r="E3086" s="182">
        <v>44652</v>
      </c>
      <c r="F3086" s="184">
        <v>0</v>
      </c>
      <c r="G3086" s="188"/>
      <c r="H3086" s="188"/>
      <c r="I3086" s="184">
        <v>68566.679999999993</v>
      </c>
    </row>
    <row r="3087" spans="1:9">
      <c r="A3087" s="534"/>
      <c r="B3087" s="532"/>
      <c r="C3087" s="182">
        <v>44682</v>
      </c>
      <c r="D3087" s="183">
        <v>203590</v>
      </c>
      <c r="E3087" s="182">
        <v>44682</v>
      </c>
      <c r="F3087" s="184">
        <v>0</v>
      </c>
      <c r="G3087" s="188"/>
      <c r="H3087" s="188"/>
      <c r="I3087" s="184">
        <v>52836.3</v>
      </c>
    </row>
    <row r="3088" spans="1:9">
      <c r="A3088" s="534"/>
      <c r="B3088" s="532"/>
      <c r="C3088" s="182">
        <v>44713</v>
      </c>
      <c r="D3088" s="183">
        <v>222280</v>
      </c>
      <c r="E3088" s="182">
        <v>44713</v>
      </c>
      <c r="F3088" s="184">
        <v>0</v>
      </c>
      <c r="G3088" s="188"/>
      <c r="H3088" s="188"/>
      <c r="I3088" s="184">
        <v>52367.28</v>
      </c>
    </row>
    <row r="3089" spans="1:9">
      <c r="A3089" s="534"/>
      <c r="B3089" s="532"/>
      <c r="C3089" s="182">
        <v>44743</v>
      </c>
      <c r="D3089" s="183">
        <v>169420</v>
      </c>
      <c r="E3089" s="182">
        <v>44743</v>
      </c>
      <c r="F3089" s="184">
        <v>0</v>
      </c>
      <c r="G3089" s="188"/>
      <c r="H3089" s="188"/>
      <c r="I3089" s="184">
        <v>51802.8</v>
      </c>
    </row>
    <row r="3090" spans="1:9">
      <c r="A3090" s="534"/>
      <c r="B3090" s="532"/>
      <c r="C3090" s="182">
        <v>44774</v>
      </c>
      <c r="D3090" s="183">
        <v>165470</v>
      </c>
      <c r="E3090" s="182">
        <v>44774</v>
      </c>
      <c r="F3090" s="184">
        <v>0</v>
      </c>
      <c r="G3090" s="188"/>
      <c r="H3090" s="188"/>
      <c r="I3090" s="184">
        <v>56794.92</v>
      </c>
    </row>
    <row r="3091" spans="1:9">
      <c r="A3091" s="534"/>
      <c r="B3091" s="532"/>
      <c r="C3091" s="182">
        <v>44805</v>
      </c>
      <c r="D3091" s="183">
        <v>130700</v>
      </c>
      <c r="E3091" s="182">
        <v>44805</v>
      </c>
      <c r="F3091" s="184">
        <v>0</v>
      </c>
      <c r="G3091" s="188"/>
      <c r="H3091" s="188"/>
      <c r="I3091" s="184">
        <v>61493.04</v>
      </c>
    </row>
    <row r="3092" spans="1:9">
      <c r="A3092" s="534"/>
      <c r="B3092" s="532"/>
      <c r="C3092" s="182">
        <v>44835</v>
      </c>
      <c r="D3092" s="183">
        <v>130</v>
      </c>
      <c r="E3092" s="182">
        <v>44835</v>
      </c>
      <c r="F3092" s="184">
        <v>0</v>
      </c>
      <c r="G3092" s="188"/>
      <c r="H3092" s="188"/>
      <c r="I3092" s="184">
        <v>52326.12</v>
      </c>
    </row>
    <row r="3093" spans="1:9">
      <c r="A3093" s="534"/>
      <c r="B3093" s="532"/>
      <c r="C3093" s="182">
        <v>44866</v>
      </c>
      <c r="D3093" s="183">
        <v>156220</v>
      </c>
      <c r="E3093" s="182">
        <v>44866</v>
      </c>
      <c r="F3093" s="184">
        <v>0</v>
      </c>
      <c r="G3093" s="188"/>
      <c r="H3093" s="188"/>
      <c r="I3093" s="184">
        <v>59788.86</v>
      </c>
    </row>
    <row r="3094" spans="1:9">
      <c r="A3094" s="534"/>
      <c r="B3094" s="532"/>
      <c r="C3094" s="182">
        <v>44896</v>
      </c>
      <c r="D3094" s="183">
        <v>1020660</v>
      </c>
      <c r="E3094" s="182">
        <v>44896</v>
      </c>
      <c r="F3094" s="184">
        <v>0</v>
      </c>
      <c r="G3094" s="188"/>
      <c r="H3094" s="188"/>
      <c r="I3094" s="184">
        <v>50494.32</v>
      </c>
    </row>
    <row r="3095" spans="1:9">
      <c r="A3095" s="534"/>
      <c r="B3095" s="532"/>
      <c r="C3095" s="182">
        <v>44927</v>
      </c>
      <c r="D3095" s="183">
        <v>90</v>
      </c>
      <c r="E3095" s="182">
        <v>44927</v>
      </c>
      <c r="F3095" s="184">
        <v>0</v>
      </c>
      <c r="G3095" s="188"/>
      <c r="H3095" s="188"/>
      <c r="I3095" s="184">
        <v>51552</v>
      </c>
    </row>
    <row r="3096" spans="1:9">
      <c r="A3096" s="534"/>
      <c r="B3096" s="532"/>
      <c r="C3096" s="182">
        <v>44958</v>
      </c>
      <c r="D3096" s="183">
        <v>194140</v>
      </c>
      <c r="E3096" s="182">
        <v>44958</v>
      </c>
      <c r="F3096" s="184">
        <v>0</v>
      </c>
      <c r="G3096" s="188"/>
      <c r="H3096" s="188"/>
      <c r="I3096" s="184">
        <v>47347.199999999997</v>
      </c>
    </row>
    <row r="3097" spans="1:9">
      <c r="A3097" s="534"/>
      <c r="B3097" s="532"/>
      <c r="C3097" s="182">
        <v>44986</v>
      </c>
      <c r="D3097" s="183">
        <v>920</v>
      </c>
      <c r="E3097" s="182">
        <v>44986</v>
      </c>
      <c r="F3097" s="184">
        <v>0</v>
      </c>
      <c r="G3097" s="188"/>
      <c r="H3097" s="188"/>
      <c r="I3097" s="184">
        <v>46408.68</v>
      </c>
    </row>
    <row r="3098" spans="1:9">
      <c r="A3098" s="534"/>
      <c r="B3098" s="532"/>
      <c r="C3098" s="182">
        <v>45017</v>
      </c>
      <c r="D3098" s="183">
        <v>21740</v>
      </c>
      <c r="E3098" s="182">
        <v>45017</v>
      </c>
      <c r="F3098" s="184">
        <v>0</v>
      </c>
      <c r="G3098" s="188"/>
      <c r="H3098" s="188"/>
      <c r="I3098" s="184">
        <v>61457.760000000002</v>
      </c>
    </row>
    <row r="3099" spans="1:9">
      <c r="A3099" s="534"/>
      <c r="B3099" s="532"/>
      <c r="C3099" s="182">
        <v>45047</v>
      </c>
      <c r="D3099" s="183">
        <v>22730</v>
      </c>
      <c r="E3099" s="182">
        <v>45047</v>
      </c>
      <c r="F3099" s="184">
        <v>0</v>
      </c>
      <c r="G3099" s="188"/>
      <c r="H3099" s="188"/>
      <c r="I3099" s="184">
        <v>69913.8</v>
      </c>
    </row>
    <row r="3100" spans="1:9">
      <c r="A3100" s="534"/>
      <c r="B3100" s="532"/>
      <c r="C3100" s="182">
        <v>45078</v>
      </c>
      <c r="D3100" s="183">
        <v>240</v>
      </c>
      <c r="E3100" s="182">
        <v>45078</v>
      </c>
      <c r="F3100" s="184">
        <v>0</v>
      </c>
      <c r="G3100" s="188"/>
      <c r="H3100" s="188"/>
      <c r="I3100" s="184">
        <v>70324.800000000003</v>
      </c>
    </row>
    <row r="3101" spans="1:9">
      <c r="A3101" s="534"/>
      <c r="B3101" s="532"/>
      <c r="C3101" s="182">
        <v>45108</v>
      </c>
      <c r="D3101" s="183">
        <v>169420</v>
      </c>
      <c r="E3101" s="182">
        <v>45108</v>
      </c>
      <c r="F3101" s="184">
        <v>0</v>
      </c>
      <c r="G3101" s="188"/>
      <c r="H3101" s="188"/>
      <c r="I3101" s="184">
        <v>69795.600000000006</v>
      </c>
    </row>
    <row r="3102" spans="1:9">
      <c r="A3102" s="534"/>
      <c r="B3102" s="532"/>
      <c r="C3102" s="182">
        <v>45139</v>
      </c>
      <c r="D3102" s="183">
        <v>21740</v>
      </c>
      <c r="E3102" s="182">
        <v>45139</v>
      </c>
      <c r="F3102" s="184">
        <v>0</v>
      </c>
      <c r="G3102" s="188"/>
      <c r="H3102" s="188"/>
      <c r="I3102" s="184">
        <v>65844.240000000005</v>
      </c>
    </row>
    <row r="3103" spans="1:9">
      <c r="A3103" s="534"/>
      <c r="B3103" s="533"/>
      <c r="C3103" s="182">
        <v>45170</v>
      </c>
      <c r="D3103" s="183">
        <v>178080</v>
      </c>
      <c r="E3103" s="182">
        <v>45170</v>
      </c>
      <c r="F3103" s="184">
        <v>0</v>
      </c>
      <c r="G3103" s="188"/>
      <c r="H3103" s="188"/>
      <c r="I3103" s="184">
        <v>63368.76</v>
      </c>
    </row>
    <row r="3104" spans="1:9">
      <c r="A3104" s="534">
        <v>176</v>
      </c>
      <c r="B3104" s="531" t="s">
        <v>294</v>
      </c>
      <c r="C3104" s="182">
        <v>44652</v>
      </c>
      <c r="D3104" s="183"/>
      <c r="E3104" s="182">
        <v>44652</v>
      </c>
      <c r="F3104" s="184"/>
      <c r="G3104" s="188"/>
      <c r="H3104" s="188"/>
      <c r="I3104" s="184">
        <v>271488</v>
      </c>
    </row>
    <row r="3105" spans="1:9">
      <c r="A3105" s="534"/>
      <c r="B3105" s="532"/>
      <c r="C3105" s="182">
        <v>44682</v>
      </c>
      <c r="D3105" s="183"/>
      <c r="E3105" s="182">
        <v>44682</v>
      </c>
      <c r="F3105" s="184"/>
      <c r="G3105" s="188"/>
      <c r="H3105" s="188"/>
      <c r="I3105" s="184">
        <v>224195.4</v>
      </c>
    </row>
    <row r="3106" spans="1:9">
      <c r="A3106" s="534"/>
      <c r="B3106" s="532"/>
      <c r="C3106" s="182">
        <v>44713</v>
      </c>
      <c r="D3106" s="183"/>
      <c r="E3106" s="182">
        <v>44713</v>
      </c>
      <c r="F3106" s="184"/>
      <c r="G3106" s="188"/>
      <c r="H3106" s="188"/>
      <c r="I3106" s="184">
        <v>225898.82</v>
      </c>
    </row>
    <row r="3107" spans="1:9">
      <c r="A3107" s="534"/>
      <c r="B3107" s="532"/>
      <c r="C3107" s="182">
        <v>44743</v>
      </c>
      <c r="D3107" s="183">
        <v>844000</v>
      </c>
      <c r="E3107" s="182">
        <v>44743</v>
      </c>
      <c r="F3107" s="184">
        <v>0</v>
      </c>
      <c r="G3107" s="188"/>
      <c r="H3107" s="188"/>
      <c r="I3107" s="184">
        <v>220928.26</v>
      </c>
    </row>
    <row r="3108" spans="1:9">
      <c r="A3108" s="534"/>
      <c r="B3108" s="532"/>
      <c r="C3108" s="182">
        <v>44774</v>
      </c>
      <c r="D3108" s="183"/>
      <c r="E3108" s="182">
        <v>44774</v>
      </c>
      <c r="F3108" s="184"/>
      <c r="G3108" s="188"/>
      <c r="H3108" s="188"/>
      <c r="I3108" s="184">
        <v>232368.78</v>
      </c>
    </row>
    <row r="3109" spans="1:9">
      <c r="A3109" s="534"/>
      <c r="B3109" s="532"/>
      <c r="C3109" s="182">
        <v>44805</v>
      </c>
      <c r="D3109" s="183"/>
      <c r="E3109" s="182">
        <v>44805</v>
      </c>
      <c r="F3109" s="184"/>
      <c r="G3109" s="188"/>
      <c r="H3109" s="188"/>
      <c r="I3109" s="184">
        <v>244320.86</v>
      </c>
    </row>
    <row r="3110" spans="1:9">
      <c r="A3110" s="534"/>
      <c r="B3110" s="532"/>
      <c r="C3110" s="182">
        <v>44835</v>
      </c>
      <c r="D3110" s="183"/>
      <c r="E3110" s="182">
        <v>44835</v>
      </c>
      <c r="F3110" s="184"/>
      <c r="G3110" s="188"/>
      <c r="H3110" s="188"/>
      <c r="I3110" s="184">
        <v>210992.46</v>
      </c>
    </row>
    <row r="3111" spans="1:9">
      <c r="A3111" s="534"/>
      <c r="B3111" s="532"/>
      <c r="C3111" s="182">
        <v>44866</v>
      </c>
      <c r="D3111" s="183"/>
      <c r="E3111" s="182">
        <v>44866</v>
      </c>
      <c r="F3111" s="184"/>
      <c r="G3111" s="188"/>
      <c r="H3111" s="188"/>
      <c r="I3111" s="184">
        <v>238997.5</v>
      </c>
    </row>
    <row r="3112" spans="1:9">
      <c r="A3112" s="534"/>
      <c r="B3112" s="532"/>
      <c r="C3112" s="182">
        <v>44896</v>
      </c>
      <c r="D3112" s="183"/>
      <c r="E3112" s="182">
        <v>44896</v>
      </c>
      <c r="F3112" s="184"/>
      <c r="G3112" s="188"/>
      <c r="H3112" s="188"/>
      <c r="I3112" s="184">
        <v>211006.74</v>
      </c>
    </row>
    <row r="3113" spans="1:9">
      <c r="A3113" s="534"/>
      <c r="B3113" s="532"/>
      <c r="C3113" s="182">
        <v>44927</v>
      </c>
      <c r="D3113" s="183"/>
      <c r="E3113" s="182">
        <v>44927</v>
      </c>
      <c r="F3113" s="184"/>
      <c r="G3113" s="188"/>
      <c r="H3113" s="188"/>
      <c r="I3113" s="184">
        <v>201056.75</v>
      </c>
    </row>
    <row r="3114" spans="1:9">
      <c r="A3114" s="534"/>
      <c r="B3114" s="532"/>
      <c r="C3114" s="182">
        <v>44958</v>
      </c>
      <c r="D3114" s="183">
        <v>14600</v>
      </c>
      <c r="E3114" s="182">
        <v>44958</v>
      </c>
      <c r="F3114" s="184">
        <v>0</v>
      </c>
      <c r="G3114" s="188"/>
      <c r="H3114" s="188"/>
      <c r="I3114" s="184">
        <v>208790.96</v>
      </c>
    </row>
    <row r="3115" spans="1:9">
      <c r="A3115" s="534"/>
      <c r="B3115" s="532"/>
      <c r="C3115" s="182">
        <v>44986</v>
      </c>
      <c r="D3115" s="183">
        <v>742000</v>
      </c>
      <c r="E3115" s="182">
        <v>44986</v>
      </c>
      <c r="F3115" s="184">
        <v>0</v>
      </c>
      <c r="G3115" s="188"/>
      <c r="H3115" s="188"/>
      <c r="I3115" s="184">
        <v>205745.73</v>
      </c>
    </row>
    <row r="3116" spans="1:9">
      <c r="A3116" s="534"/>
      <c r="B3116" s="532"/>
      <c r="C3116" s="182">
        <v>45017</v>
      </c>
      <c r="D3116" s="183">
        <v>857400</v>
      </c>
      <c r="E3116" s="182">
        <v>45017</v>
      </c>
      <c r="F3116" s="184">
        <v>0</v>
      </c>
      <c r="G3116" s="188"/>
      <c r="H3116" s="188"/>
      <c r="I3116" s="184">
        <v>269367.34000000003</v>
      </c>
    </row>
    <row r="3117" spans="1:9">
      <c r="A3117" s="534"/>
      <c r="B3117" s="532"/>
      <c r="C3117" s="182">
        <v>45047</v>
      </c>
      <c r="D3117" s="183">
        <v>1139000</v>
      </c>
      <c r="E3117" s="182">
        <v>45047</v>
      </c>
      <c r="F3117" s="184">
        <v>0</v>
      </c>
      <c r="G3117" s="188"/>
      <c r="H3117" s="188"/>
      <c r="I3117" s="184">
        <v>275897.52</v>
      </c>
    </row>
    <row r="3118" spans="1:9">
      <c r="A3118" s="534"/>
      <c r="B3118" s="532"/>
      <c r="C3118" s="182">
        <v>45078</v>
      </c>
      <c r="D3118" s="183">
        <v>969800</v>
      </c>
      <c r="E3118" s="182">
        <v>45078</v>
      </c>
      <c r="F3118" s="184">
        <v>0</v>
      </c>
      <c r="G3118" s="188"/>
      <c r="H3118" s="188"/>
      <c r="I3118" s="184">
        <v>282268.75</v>
      </c>
    </row>
    <row r="3119" spans="1:9">
      <c r="A3119" s="534"/>
      <c r="B3119" s="532"/>
      <c r="C3119" s="182">
        <v>45108</v>
      </c>
      <c r="D3119" s="183">
        <v>844000</v>
      </c>
      <c r="E3119" s="182">
        <v>45108</v>
      </c>
      <c r="F3119" s="184">
        <v>0</v>
      </c>
      <c r="G3119" s="188"/>
      <c r="H3119" s="188"/>
      <c r="I3119" s="184">
        <v>245549.35</v>
      </c>
    </row>
    <row r="3120" spans="1:9">
      <c r="A3120" s="534"/>
      <c r="B3120" s="532"/>
      <c r="C3120" s="182">
        <v>45139</v>
      </c>
      <c r="D3120" s="183">
        <v>857400</v>
      </c>
      <c r="E3120" s="182">
        <v>45139</v>
      </c>
      <c r="F3120" s="184">
        <v>0</v>
      </c>
      <c r="G3120" s="188"/>
      <c r="H3120" s="188"/>
      <c r="I3120" s="184">
        <v>194798.4</v>
      </c>
    </row>
    <row r="3121" spans="1:9">
      <c r="A3121" s="534"/>
      <c r="B3121" s="533"/>
      <c r="C3121" s="182">
        <v>45170</v>
      </c>
      <c r="D3121" s="183">
        <v>937000</v>
      </c>
      <c r="E3121" s="182">
        <v>45170</v>
      </c>
      <c r="F3121" s="184">
        <v>0</v>
      </c>
      <c r="G3121" s="188"/>
      <c r="H3121" s="188"/>
      <c r="I3121" s="184">
        <v>201012.13</v>
      </c>
    </row>
    <row r="3122" spans="1:9">
      <c r="A3122" s="534">
        <v>177</v>
      </c>
      <c r="B3122" s="531" t="s">
        <v>293</v>
      </c>
      <c r="C3122" s="182">
        <v>44652</v>
      </c>
      <c r="D3122" s="183">
        <v>1515100</v>
      </c>
      <c r="E3122" s="182">
        <v>44652</v>
      </c>
      <c r="F3122" s="184">
        <v>0</v>
      </c>
      <c r="G3122" s="188"/>
      <c r="H3122" s="188"/>
      <c r="I3122" s="184">
        <v>26234.25</v>
      </c>
    </row>
    <row r="3123" spans="1:9">
      <c r="A3123" s="534"/>
      <c r="B3123" s="532"/>
      <c r="C3123" s="182">
        <v>44682</v>
      </c>
      <c r="D3123" s="183">
        <v>1595500</v>
      </c>
      <c r="E3123" s="182">
        <v>44682</v>
      </c>
      <c r="F3123" s="184">
        <v>0</v>
      </c>
      <c r="G3123" s="188"/>
      <c r="H3123" s="188"/>
      <c r="I3123" s="184">
        <v>18673.2</v>
      </c>
    </row>
    <row r="3124" spans="1:9">
      <c r="A3124" s="534"/>
      <c r="B3124" s="532"/>
      <c r="C3124" s="182">
        <v>44713</v>
      </c>
      <c r="D3124" s="183">
        <v>1500400</v>
      </c>
      <c r="E3124" s="182">
        <v>44713</v>
      </c>
      <c r="F3124" s="184">
        <v>0</v>
      </c>
      <c r="G3124" s="188"/>
      <c r="H3124" s="188"/>
      <c r="I3124" s="184">
        <v>12461.4</v>
      </c>
    </row>
    <row r="3125" spans="1:9">
      <c r="A3125" s="534"/>
      <c r="B3125" s="532"/>
      <c r="C3125" s="182">
        <v>44743</v>
      </c>
      <c r="D3125" s="183">
        <v>1561400</v>
      </c>
      <c r="E3125" s="182">
        <v>44743</v>
      </c>
      <c r="F3125" s="184">
        <v>0</v>
      </c>
      <c r="G3125" s="188"/>
      <c r="H3125" s="188"/>
      <c r="I3125" s="184">
        <v>13166.58</v>
      </c>
    </row>
    <row r="3126" spans="1:9">
      <c r="A3126" s="534"/>
      <c r="B3126" s="532"/>
      <c r="C3126" s="182">
        <v>44774</v>
      </c>
      <c r="D3126" s="183">
        <v>1447100</v>
      </c>
      <c r="E3126" s="182">
        <v>44774</v>
      </c>
      <c r="F3126" s="184">
        <v>0</v>
      </c>
      <c r="G3126" s="188"/>
      <c r="H3126" s="188"/>
      <c r="I3126" s="184">
        <v>24122.400000000001</v>
      </c>
    </row>
    <row r="3127" spans="1:9">
      <c r="A3127" s="534"/>
      <c r="B3127" s="532"/>
      <c r="C3127" s="182">
        <v>44805</v>
      </c>
      <c r="D3127" s="183">
        <v>1457400</v>
      </c>
      <c r="E3127" s="182">
        <v>44805</v>
      </c>
      <c r="F3127" s="184">
        <v>0</v>
      </c>
      <c r="G3127" s="188"/>
      <c r="H3127" s="188"/>
      <c r="I3127" s="184">
        <v>31999.68</v>
      </c>
    </row>
    <row r="3128" spans="1:9">
      <c r="A3128" s="534"/>
      <c r="B3128" s="532"/>
      <c r="C3128" s="182">
        <v>44835</v>
      </c>
      <c r="D3128" s="183">
        <v>1539600</v>
      </c>
      <c r="E3128" s="182">
        <v>44835</v>
      </c>
      <c r="F3128" s="184">
        <v>0</v>
      </c>
      <c r="G3128" s="188"/>
      <c r="H3128" s="188"/>
      <c r="I3128" s="184">
        <v>23290.560000000001</v>
      </c>
    </row>
    <row r="3129" spans="1:9">
      <c r="A3129" s="534"/>
      <c r="B3129" s="532"/>
      <c r="C3129" s="182">
        <v>44866</v>
      </c>
      <c r="D3129" s="183">
        <v>1730700</v>
      </c>
      <c r="E3129" s="182">
        <v>44866</v>
      </c>
      <c r="F3129" s="184">
        <v>0</v>
      </c>
      <c r="G3129" s="188"/>
      <c r="H3129" s="188"/>
      <c r="I3129" s="184">
        <v>21987.54</v>
      </c>
    </row>
    <row r="3130" spans="1:9">
      <c r="A3130" s="534"/>
      <c r="B3130" s="532"/>
      <c r="C3130" s="182">
        <v>44896</v>
      </c>
      <c r="D3130" s="183">
        <v>1437000</v>
      </c>
      <c r="E3130" s="182">
        <v>44896</v>
      </c>
      <c r="F3130" s="184">
        <v>0</v>
      </c>
      <c r="G3130" s="188"/>
      <c r="H3130" s="188"/>
      <c r="I3130" s="184">
        <v>25059.78</v>
      </c>
    </row>
    <row r="3131" spans="1:9">
      <c r="A3131" s="534"/>
      <c r="B3131" s="532"/>
      <c r="C3131" s="182">
        <v>44927</v>
      </c>
      <c r="D3131" s="183">
        <v>1702400</v>
      </c>
      <c r="E3131" s="182">
        <v>44927</v>
      </c>
      <c r="F3131" s="184">
        <v>0</v>
      </c>
      <c r="G3131" s="188"/>
      <c r="H3131" s="188"/>
      <c r="I3131" s="184">
        <v>21086.52</v>
      </c>
    </row>
    <row r="3132" spans="1:9">
      <c r="A3132" s="534"/>
      <c r="B3132" s="532"/>
      <c r="C3132" s="182">
        <v>44958</v>
      </c>
      <c r="D3132" s="183">
        <v>1600900</v>
      </c>
      <c r="E3132" s="182">
        <v>44958</v>
      </c>
      <c r="F3132" s="184">
        <v>0</v>
      </c>
      <c r="G3132" s="188"/>
      <c r="H3132" s="188"/>
      <c r="I3132" s="184">
        <v>16205.4</v>
      </c>
    </row>
    <row r="3133" spans="1:9">
      <c r="A3133" s="534"/>
      <c r="B3133" s="532"/>
      <c r="C3133" s="182">
        <v>44986</v>
      </c>
      <c r="D3133" s="183">
        <v>1698000</v>
      </c>
      <c r="E3133" s="182">
        <v>44986</v>
      </c>
      <c r="F3133" s="184">
        <v>0</v>
      </c>
      <c r="G3133" s="188"/>
      <c r="H3133" s="188"/>
      <c r="I3133" s="184">
        <v>18880.68</v>
      </c>
    </row>
    <row r="3134" spans="1:9">
      <c r="A3134" s="534"/>
      <c r="B3134" s="532"/>
      <c r="C3134" s="182">
        <v>45017</v>
      </c>
      <c r="D3134" s="183">
        <v>1573500</v>
      </c>
      <c r="E3134" s="182">
        <v>45017</v>
      </c>
      <c r="F3134" s="184">
        <v>0</v>
      </c>
      <c r="G3134" s="188"/>
      <c r="H3134" s="188"/>
      <c r="I3134" s="184">
        <v>27057.42</v>
      </c>
    </row>
    <row r="3135" spans="1:9">
      <c r="A3135" s="534"/>
      <c r="B3135" s="532"/>
      <c r="C3135" s="182">
        <v>45047</v>
      </c>
      <c r="D3135" s="183">
        <v>1750200</v>
      </c>
      <c r="E3135" s="182">
        <v>45047</v>
      </c>
      <c r="F3135" s="184">
        <v>0</v>
      </c>
      <c r="G3135" s="188"/>
      <c r="H3135" s="188"/>
      <c r="I3135" s="184">
        <v>29212.5</v>
      </c>
    </row>
    <row r="3136" spans="1:9">
      <c r="A3136" s="534"/>
      <c r="B3136" s="532"/>
      <c r="C3136" s="182">
        <v>45078</v>
      </c>
      <c r="D3136" s="183">
        <v>1379500</v>
      </c>
      <c r="E3136" s="182">
        <v>45078</v>
      </c>
      <c r="F3136" s="184">
        <v>0</v>
      </c>
      <c r="G3136" s="188"/>
      <c r="H3136" s="188"/>
      <c r="I3136" s="184">
        <v>28917.84</v>
      </c>
    </row>
    <row r="3137" spans="1:9">
      <c r="A3137" s="534"/>
      <c r="B3137" s="532"/>
      <c r="C3137" s="182">
        <v>45108</v>
      </c>
      <c r="D3137" s="183">
        <v>1561400</v>
      </c>
      <c r="E3137" s="182">
        <v>45108</v>
      </c>
      <c r="F3137" s="184">
        <v>0</v>
      </c>
      <c r="G3137" s="188"/>
      <c r="H3137" s="188"/>
      <c r="I3137" s="184">
        <v>27484.38</v>
      </c>
    </row>
    <row r="3138" spans="1:9">
      <c r="A3138" s="534"/>
      <c r="B3138" s="532"/>
      <c r="C3138" s="182">
        <v>45139</v>
      </c>
      <c r="D3138" s="183">
        <v>1573500</v>
      </c>
      <c r="E3138" s="182">
        <v>45139</v>
      </c>
      <c r="F3138" s="184">
        <v>0</v>
      </c>
      <c r="G3138" s="188"/>
      <c r="H3138" s="188"/>
      <c r="I3138" s="184">
        <v>31731.48</v>
      </c>
    </row>
    <row r="3139" spans="1:9">
      <c r="A3139" s="534"/>
      <c r="B3139" s="533"/>
      <c r="C3139" s="182">
        <v>45170</v>
      </c>
      <c r="D3139" s="183">
        <v>1501300</v>
      </c>
      <c r="E3139" s="182">
        <v>45170</v>
      </c>
      <c r="F3139" s="184">
        <v>0</v>
      </c>
      <c r="G3139" s="188"/>
      <c r="H3139" s="188"/>
      <c r="I3139" s="184">
        <v>33318</v>
      </c>
    </row>
    <row r="3140" spans="1:9">
      <c r="A3140" s="534">
        <v>178</v>
      </c>
      <c r="B3140" s="531" t="s">
        <v>292</v>
      </c>
      <c r="C3140" s="182">
        <v>44652</v>
      </c>
      <c r="D3140" s="183">
        <v>6883800</v>
      </c>
      <c r="E3140" s="182">
        <v>44652</v>
      </c>
      <c r="F3140" s="184">
        <v>0</v>
      </c>
      <c r="G3140" s="188"/>
      <c r="H3140" s="188"/>
      <c r="I3140" s="184">
        <v>283617.59999999998</v>
      </c>
    </row>
    <row r="3141" spans="1:9">
      <c r="A3141" s="534"/>
      <c r="B3141" s="532"/>
      <c r="C3141" s="182">
        <v>44682</v>
      </c>
      <c r="D3141" s="183">
        <v>6850000</v>
      </c>
      <c r="E3141" s="182">
        <v>44682</v>
      </c>
      <c r="F3141" s="184">
        <v>0</v>
      </c>
      <c r="G3141" s="188"/>
      <c r="H3141" s="188"/>
      <c r="I3141" s="184">
        <v>298641.59999999998</v>
      </c>
    </row>
    <row r="3142" spans="1:9">
      <c r="A3142" s="534"/>
      <c r="B3142" s="532"/>
      <c r="C3142" s="182">
        <v>44713</v>
      </c>
      <c r="D3142" s="183">
        <v>6759800</v>
      </c>
      <c r="E3142" s="182">
        <v>44713</v>
      </c>
      <c r="F3142" s="184">
        <v>0</v>
      </c>
      <c r="G3142" s="188"/>
      <c r="H3142" s="188"/>
      <c r="I3142" s="184">
        <v>180741.2</v>
      </c>
    </row>
    <row r="3143" spans="1:9">
      <c r="A3143" s="534"/>
      <c r="B3143" s="532"/>
      <c r="C3143" s="182">
        <v>44743</v>
      </c>
      <c r="D3143" s="183">
        <v>6951200</v>
      </c>
      <c r="E3143" s="182">
        <v>44743</v>
      </c>
      <c r="F3143" s="184">
        <v>0</v>
      </c>
      <c r="G3143" s="188"/>
      <c r="H3143" s="188"/>
      <c r="I3143" s="184">
        <v>146664</v>
      </c>
    </row>
    <row r="3144" spans="1:9">
      <c r="A3144" s="534"/>
      <c r="B3144" s="532"/>
      <c r="C3144" s="182">
        <v>44774</v>
      </c>
      <c r="D3144" s="183">
        <v>7254800</v>
      </c>
      <c r="E3144" s="182">
        <v>44774</v>
      </c>
      <c r="F3144" s="184">
        <v>0</v>
      </c>
      <c r="G3144" s="188"/>
      <c r="H3144" s="188"/>
      <c r="I3144" s="184">
        <v>321043.20000000001</v>
      </c>
    </row>
    <row r="3145" spans="1:9">
      <c r="A3145" s="534"/>
      <c r="B3145" s="532"/>
      <c r="C3145" s="182">
        <v>44805</v>
      </c>
      <c r="D3145" s="183">
        <v>7235400</v>
      </c>
      <c r="E3145" s="182">
        <v>44805</v>
      </c>
      <c r="F3145" s="184">
        <v>0</v>
      </c>
      <c r="G3145" s="188"/>
      <c r="H3145" s="188"/>
      <c r="I3145" s="184">
        <v>375985.6</v>
      </c>
    </row>
    <row r="3146" spans="1:9">
      <c r="A3146" s="534"/>
      <c r="B3146" s="532"/>
      <c r="C3146" s="182">
        <v>44835</v>
      </c>
      <c r="D3146" s="183">
        <v>7583400</v>
      </c>
      <c r="E3146" s="182">
        <v>44835</v>
      </c>
      <c r="F3146" s="184">
        <v>0</v>
      </c>
      <c r="G3146" s="188"/>
      <c r="H3146" s="188"/>
      <c r="I3146" s="184">
        <v>314345.59999999998</v>
      </c>
    </row>
    <row r="3147" spans="1:9">
      <c r="A3147" s="534"/>
      <c r="B3147" s="532"/>
      <c r="C3147" s="182">
        <v>44866</v>
      </c>
      <c r="D3147" s="183">
        <v>6673400</v>
      </c>
      <c r="E3147" s="182">
        <v>44866</v>
      </c>
      <c r="F3147" s="184">
        <v>0</v>
      </c>
      <c r="G3147" s="188"/>
      <c r="H3147" s="188"/>
      <c r="I3147" s="184">
        <v>250322.8</v>
      </c>
    </row>
    <row r="3148" spans="1:9">
      <c r="A3148" s="534"/>
      <c r="B3148" s="532"/>
      <c r="C3148" s="182">
        <v>44896</v>
      </c>
      <c r="D3148" s="183">
        <v>7145200</v>
      </c>
      <c r="E3148" s="182">
        <v>44896</v>
      </c>
      <c r="F3148" s="184">
        <v>0</v>
      </c>
      <c r="G3148" s="188"/>
      <c r="H3148" s="188"/>
      <c r="I3148" s="184">
        <v>221057.2</v>
      </c>
    </row>
    <row r="3149" spans="1:9">
      <c r="A3149" s="534"/>
      <c r="B3149" s="532"/>
      <c r="C3149" s="182">
        <v>44927</v>
      </c>
      <c r="D3149" s="183">
        <v>6500000</v>
      </c>
      <c r="E3149" s="182">
        <v>44927</v>
      </c>
      <c r="F3149" s="184">
        <v>0</v>
      </c>
      <c r="G3149" s="188"/>
      <c r="H3149" s="188"/>
      <c r="I3149" s="184">
        <v>154584</v>
      </c>
    </row>
    <row r="3150" spans="1:9">
      <c r="A3150" s="534"/>
      <c r="B3150" s="532"/>
      <c r="C3150" s="182">
        <v>44958</v>
      </c>
      <c r="D3150" s="183">
        <v>5843600</v>
      </c>
      <c r="E3150" s="182">
        <v>44958</v>
      </c>
      <c r="F3150" s="184">
        <v>0</v>
      </c>
      <c r="G3150" s="188"/>
      <c r="H3150" s="188"/>
      <c r="I3150" s="184">
        <v>122073.60000000001</v>
      </c>
    </row>
    <row r="3151" spans="1:9">
      <c r="A3151" s="534"/>
      <c r="B3151" s="532"/>
      <c r="C3151" s="182">
        <v>44986</v>
      </c>
      <c r="D3151" s="183">
        <v>6723200</v>
      </c>
      <c r="E3151" s="182">
        <v>44986</v>
      </c>
      <c r="F3151" s="184">
        <v>0</v>
      </c>
      <c r="G3151" s="188"/>
      <c r="H3151" s="188"/>
      <c r="I3151" s="184">
        <v>186076.79999999999</v>
      </c>
    </row>
    <row r="3152" spans="1:9">
      <c r="A3152" s="534"/>
      <c r="B3152" s="532"/>
      <c r="C3152" s="182">
        <v>45017</v>
      </c>
      <c r="D3152" s="183">
        <v>6872000</v>
      </c>
      <c r="E3152" s="182">
        <v>45017</v>
      </c>
      <c r="F3152" s="184">
        <v>0</v>
      </c>
      <c r="G3152" s="188"/>
      <c r="H3152" s="188"/>
      <c r="I3152" s="184">
        <v>324796.79999999999</v>
      </c>
    </row>
    <row r="3153" spans="1:9">
      <c r="A3153" s="534"/>
      <c r="B3153" s="532"/>
      <c r="C3153" s="182">
        <v>45047</v>
      </c>
      <c r="D3153" s="183">
        <v>7545000</v>
      </c>
      <c r="E3153" s="182">
        <v>45047</v>
      </c>
      <c r="F3153" s="184">
        <v>0</v>
      </c>
      <c r="G3153" s="188"/>
      <c r="H3153" s="188"/>
      <c r="I3153" s="184">
        <v>423782.40000000002</v>
      </c>
    </row>
    <row r="3154" spans="1:9">
      <c r="A3154" s="534"/>
      <c r="B3154" s="532"/>
      <c r="C3154" s="182">
        <v>45078</v>
      </c>
      <c r="D3154" s="183">
        <v>6172800</v>
      </c>
      <c r="E3154" s="182">
        <v>45078</v>
      </c>
      <c r="F3154" s="184">
        <v>0</v>
      </c>
      <c r="G3154" s="188"/>
      <c r="H3154" s="188"/>
      <c r="I3154" s="184">
        <v>442605.6</v>
      </c>
    </row>
    <row r="3155" spans="1:9">
      <c r="A3155" s="534"/>
      <c r="B3155" s="532"/>
      <c r="C3155" s="182">
        <v>45108</v>
      </c>
      <c r="D3155" s="183">
        <v>6951200</v>
      </c>
      <c r="E3155" s="182">
        <v>45108</v>
      </c>
      <c r="F3155" s="184">
        <v>0</v>
      </c>
      <c r="G3155" s="188"/>
      <c r="H3155" s="188"/>
      <c r="I3155" s="184">
        <v>398077.2</v>
      </c>
    </row>
    <row r="3156" spans="1:9">
      <c r="A3156" s="534"/>
      <c r="B3156" s="532"/>
      <c r="C3156" s="182">
        <v>45139</v>
      </c>
      <c r="D3156" s="183">
        <v>6872000</v>
      </c>
      <c r="E3156" s="182">
        <v>45139</v>
      </c>
      <c r="F3156" s="184">
        <v>0</v>
      </c>
      <c r="G3156" s="188"/>
      <c r="H3156" s="188"/>
      <c r="I3156" s="184">
        <v>417235.20000000001</v>
      </c>
    </row>
    <row r="3157" spans="1:9">
      <c r="A3157" s="534"/>
      <c r="B3157" s="533"/>
      <c r="C3157" s="182">
        <v>45170</v>
      </c>
      <c r="D3157" s="183">
        <v>7267400</v>
      </c>
      <c r="E3157" s="182">
        <v>45170</v>
      </c>
      <c r="F3157" s="184">
        <v>0</v>
      </c>
      <c r="G3157" s="188"/>
      <c r="H3157" s="188"/>
      <c r="I3157" s="184">
        <v>423745.2</v>
      </c>
    </row>
    <row r="3158" spans="1:9">
      <c r="A3158" s="534">
        <v>179</v>
      </c>
      <c r="B3158" s="531" t="s">
        <v>291</v>
      </c>
      <c r="C3158" s="182">
        <v>44652</v>
      </c>
      <c r="D3158" s="183">
        <v>7414937.6000000006</v>
      </c>
      <c r="E3158" s="182">
        <v>44652</v>
      </c>
      <c r="F3158" s="184">
        <v>3471062.3999999994</v>
      </c>
      <c r="G3158" s="188"/>
      <c r="H3158" s="188"/>
      <c r="I3158" s="184">
        <v>854121.6</v>
      </c>
    </row>
    <row r="3159" spans="1:9">
      <c r="A3159" s="534"/>
      <c r="B3159" s="532"/>
      <c r="C3159" s="182">
        <v>44682</v>
      </c>
      <c r="D3159" s="183">
        <v>7836807.6000000006</v>
      </c>
      <c r="E3159" s="182">
        <v>44682</v>
      </c>
      <c r="F3159" s="184">
        <v>3564392.3999999994</v>
      </c>
      <c r="G3159" s="188"/>
      <c r="H3159" s="188"/>
      <c r="I3159" s="184">
        <v>725184</v>
      </c>
    </row>
    <row r="3160" spans="1:9">
      <c r="A3160" s="534"/>
      <c r="B3160" s="532"/>
      <c r="C3160" s="182">
        <v>44713</v>
      </c>
      <c r="D3160" s="183">
        <v>7626434.6000000006</v>
      </c>
      <c r="E3160" s="182">
        <v>44713</v>
      </c>
      <c r="F3160" s="184">
        <v>3472565.3999999994</v>
      </c>
      <c r="G3160" s="188"/>
      <c r="H3160" s="188"/>
      <c r="I3160" s="184">
        <v>825246</v>
      </c>
    </row>
    <row r="3161" spans="1:9">
      <c r="A3161" s="534"/>
      <c r="B3161" s="532"/>
      <c r="C3161" s="182">
        <v>44743</v>
      </c>
      <c r="D3161" s="183">
        <v>7956114.3999999994</v>
      </c>
      <c r="E3161" s="182">
        <v>44743</v>
      </c>
      <c r="F3161" s="184">
        <v>4562985.6000000006</v>
      </c>
      <c r="G3161" s="188"/>
      <c r="H3161" s="188"/>
      <c r="I3161" s="184">
        <v>811180.8</v>
      </c>
    </row>
    <row r="3162" spans="1:9">
      <c r="A3162" s="534"/>
      <c r="B3162" s="532"/>
      <c r="C3162" s="182">
        <v>44774</v>
      </c>
      <c r="D3162" s="183">
        <v>8005831.1999999993</v>
      </c>
      <c r="E3162" s="182">
        <v>44774</v>
      </c>
      <c r="F3162" s="184">
        <v>3719368.8000000003</v>
      </c>
      <c r="G3162" s="188"/>
      <c r="H3162" s="188"/>
      <c r="I3162" s="184">
        <v>847014</v>
      </c>
    </row>
    <row r="3163" spans="1:9">
      <c r="A3163" s="534"/>
      <c r="B3163" s="532"/>
      <c r="C3163" s="182">
        <v>44805</v>
      </c>
      <c r="D3163" s="183">
        <v>7488111.6999999993</v>
      </c>
      <c r="E3163" s="182">
        <v>44805</v>
      </c>
      <c r="F3163" s="184">
        <v>3406488.3000000003</v>
      </c>
      <c r="G3163" s="188"/>
      <c r="H3163" s="188"/>
      <c r="I3163" s="184">
        <v>922101.6</v>
      </c>
    </row>
    <row r="3164" spans="1:9">
      <c r="A3164" s="534"/>
      <c r="B3164" s="532"/>
      <c r="C3164" s="182">
        <v>44835</v>
      </c>
      <c r="D3164" s="183">
        <v>7309424.3000000007</v>
      </c>
      <c r="E3164" s="182">
        <v>44835</v>
      </c>
      <c r="F3164" s="184">
        <v>3252575.6999999997</v>
      </c>
      <c r="G3164" s="188"/>
      <c r="H3164" s="188"/>
      <c r="I3164" s="184">
        <v>743673</v>
      </c>
    </row>
    <row r="3165" spans="1:9">
      <c r="A3165" s="534"/>
      <c r="B3165" s="532"/>
      <c r="C3165" s="182">
        <v>44866</v>
      </c>
      <c r="D3165" s="183">
        <v>7048647.1000000006</v>
      </c>
      <c r="E3165" s="182">
        <v>44866</v>
      </c>
      <c r="F3165" s="184">
        <v>3154752.8999999994</v>
      </c>
      <c r="G3165" s="188"/>
      <c r="H3165" s="188"/>
      <c r="I3165" s="184">
        <v>779335.2</v>
      </c>
    </row>
    <row r="3166" spans="1:9">
      <c r="A3166" s="534"/>
      <c r="B3166" s="532"/>
      <c r="C3166" s="182">
        <v>44896</v>
      </c>
      <c r="D3166" s="183">
        <v>7451858</v>
      </c>
      <c r="E3166" s="182">
        <v>44896</v>
      </c>
      <c r="F3166" s="184">
        <v>3197142</v>
      </c>
      <c r="G3166" s="188"/>
      <c r="H3166" s="188"/>
      <c r="I3166" s="184">
        <v>664207.5</v>
      </c>
    </row>
    <row r="3167" spans="1:9">
      <c r="A3167" s="534"/>
      <c r="B3167" s="532"/>
      <c r="C3167" s="182">
        <v>44927</v>
      </c>
      <c r="D3167" s="183">
        <v>8013479.6999999993</v>
      </c>
      <c r="E3167" s="182">
        <v>44927</v>
      </c>
      <c r="F3167" s="184">
        <v>3454620.3000000003</v>
      </c>
      <c r="G3167" s="188"/>
      <c r="H3167" s="188"/>
      <c r="I3167" s="184">
        <v>555879.6</v>
      </c>
    </row>
    <row r="3168" spans="1:9">
      <c r="A3168" s="534"/>
      <c r="B3168" s="532"/>
      <c r="C3168" s="182">
        <v>44958</v>
      </c>
      <c r="D3168" s="183">
        <v>7521796.1000000006</v>
      </c>
      <c r="E3168" s="182">
        <v>44958</v>
      </c>
      <c r="F3168" s="184">
        <v>3566403.8999999994</v>
      </c>
      <c r="G3168" s="188"/>
      <c r="H3168" s="188"/>
      <c r="I3168" s="184">
        <v>533007</v>
      </c>
    </row>
    <row r="3169" spans="1:9">
      <c r="A3169" s="534"/>
      <c r="B3169" s="532"/>
      <c r="C3169" s="182">
        <v>44986</v>
      </c>
      <c r="D3169" s="183">
        <v>8707096.4000000004</v>
      </c>
      <c r="E3169" s="182">
        <v>44986</v>
      </c>
      <c r="F3169" s="184">
        <v>4003203.6</v>
      </c>
      <c r="G3169" s="188"/>
      <c r="H3169" s="188"/>
      <c r="I3169" s="184">
        <v>532009.5</v>
      </c>
    </row>
    <row r="3170" spans="1:9">
      <c r="A3170" s="534"/>
      <c r="B3170" s="532"/>
      <c r="C3170" s="182">
        <v>45017</v>
      </c>
      <c r="D3170" s="183">
        <v>7636761.6000000006</v>
      </c>
      <c r="E3170" s="182">
        <v>45017</v>
      </c>
      <c r="F3170" s="184">
        <v>4422038.3999999994</v>
      </c>
      <c r="G3170" s="188"/>
      <c r="H3170" s="188"/>
      <c r="I3170" s="184">
        <v>776277.6</v>
      </c>
    </row>
    <row r="3171" spans="1:9">
      <c r="A3171" s="534"/>
      <c r="B3171" s="532"/>
      <c r="C3171" s="182">
        <v>45047</v>
      </c>
      <c r="D3171" s="183">
        <v>8099732.8999999994</v>
      </c>
      <c r="E3171" s="182">
        <v>45047</v>
      </c>
      <c r="F3171" s="184">
        <v>4741667.1000000006</v>
      </c>
      <c r="G3171" s="188"/>
      <c r="H3171" s="188"/>
      <c r="I3171" s="184">
        <v>1792870.2</v>
      </c>
    </row>
    <row r="3172" spans="1:9">
      <c r="A3172" s="534"/>
      <c r="B3172" s="532"/>
      <c r="C3172" s="182">
        <v>45078</v>
      </c>
      <c r="D3172" s="183">
        <v>7599739.7000000002</v>
      </c>
      <c r="E3172" s="182">
        <v>45078</v>
      </c>
      <c r="F3172" s="184">
        <v>4507260.3</v>
      </c>
      <c r="G3172" s="188"/>
      <c r="H3172" s="188"/>
      <c r="I3172" s="184">
        <v>930996.3</v>
      </c>
    </row>
    <row r="3173" spans="1:9">
      <c r="A3173" s="534"/>
      <c r="B3173" s="532"/>
      <c r="C3173" s="182">
        <v>45108</v>
      </c>
      <c r="D3173" s="183">
        <v>7956114.3999999994</v>
      </c>
      <c r="E3173" s="182">
        <v>45108</v>
      </c>
      <c r="F3173" s="184">
        <v>4562985.6000000006</v>
      </c>
      <c r="G3173" s="188"/>
      <c r="H3173" s="188"/>
      <c r="I3173" s="184">
        <v>920764.8</v>
      </c>
    </row>
    <row r="3174" spans="1:9">
      <c r="A3174" s="534"/>
      <c r="B3174" s="532"/>
      <c r="C3174" s="182">
        <v>45139</v>
      </c>
      <c r="D3174" s="183">
        <v>7636761.6000000006</v>
      </c>
      <c r="E3174" s="182">
        <v>45139</v>
      </c>
      <c r="F3174" s="184">
        <v>4422038.3999999994</v>
      </c>
      <c r="G3174" s="188"/>
      <c r="H3174" s="188"/>
      <c r="I3174" s="184">
        <v>875404.80000000005</v>
      </c>
    </row>
    <row r="3175" spans="1:9">
      <c r="A3175" s="534"/>
      <c r="B3175" s="533"/>
      <c r="C3175" s="182">
        <v>45170</v>
      </c>
      <c r="D3175" s="183">
        <v>7776979.2000000002</v>
      </c>
      <c r="E3175" s="182">
        <v>45170</v>
      </c>
      <c r="F3175" s="184">
        <v>4523320.8</v>
      </c>
      <c r="G3175" s="188"/>
      <c r="H3175" s="188"/>
      <c r="I3175" s="184">
        <v>898963.2</v>
      </c>
    </row>
    <row r="3176" spans="1:9">
      <c r="A3176" s="534">
        <v>180</v>
      </c>
      <c r="B3176" s="531" t="s">
        <v>290</v>
      </c>
      <c r="C3176" s="182">
        <v>44652</v>
      </c>
      <c r="D3176" s="183">
        <v>4396770.2</v>
      </c>
      <c r="E3176" s="182">
        <v>44652</v>
      </c>
      <c r="F3176" s="184">
        <v>1971289.8</v>
      </c>
      <c r="G3176" s="188"/>
      <c r="H3176" s="188"/>
      <c r="I3176" s="184">
        <v>54588.6</v>
      </c>
    </row>
    <row r="3177" spans="1:9">
      <c r="A3177" s="534"/>
      <c r="B3177" s="532"/>
      <c r="C3177" s="182">
        <v>44682</v>
      </c>
      <c r="D3177" s="183">
        <v>4138250.8000000003</v>
      </c>
      <c r="E3177" s="182">
        <v>44682</v>
      </c>
      <c r="F3177" s="184">
        <v>1874059.1999999997</v>
      </c>
      <c r="G3177" s="188"/>
      <c r="H3177" s="188"/>
      <c r="I3177" s="184">
        <v>47724</v>
      </c>
    </row>
    <row r="3178" spans="1:9">
      <c r="A3178" s="534"/>
      <c r="B3178" s="532"/>
      <c r="C3178" s="182">
        <v>44713</v>
      </c>
      <c r="D3178" s="183">
        <v>3438513.7</v>
      </c>
      <c r="E3178" s="182">
        <v>44713</v>
      </c>
      <c r="F3178" s="184">
        <v>1459176.3</v>
      </c>
      <c r="G3178" s="188"/>
      <c r="H3178" s="188"/>
      <c r="I3178" s="184">
        <v>53808</v>
      </c>
    </row>
    <row r="3179" spans="1:9">
      <c r="A3179" s="534"/>
      <c r="B3179" s="532"/>
      <c r="C3179" s="182">
        <v>44743</v>
      </c>
      <c r="D3179" s="183">
        <v>747595.39999999991</v>
      </c>
      <c r="E3179" s="182">
        <v>44743</v>
      </c>
      <c r="F3179" s="184">
        <v>433254.60000000003</v>
      </c>
      <c r="G3179" s="188"/>
      <c r="H3179" s="188"/>
      <c r="I3179" s="184">
        <v>50400</v>
      </c>
    </row>
    <row r="3180" spans="1:9">
      <c r="A3180" s="534"/>
      <c r="B3180" s="532"/>
      <c r="C3180" s="182">
        <v>44774</v>
      </c>
      <c r="D3180" s="183">
        <v>817453</v>
      </c>
      <c r="E3180" s="182">
        <v>44774</v>
      </c>
      <c r="F3180" s="184">
        <v>394857</v>
      </c>
      <c r="G3180" s="188"/>
      <c r="H3180" s="188"/>
      <c r="I3180" s="184">
        <v>48921.84</v>
      </c>
    </row>
    <row r="3181" spans="1:9">
      <c r="A3181" s="534"/>
      <c r="B3181" s="532"/>
      <c r="C3181" s="182">
        <v>44805</v>
      </c>
      <c r="D3181" s="183">
        <v>297925.40000000002</v>
      </c>
      <c r="E3181" s="182">
        <v>44805</v>
      </c>
      <c r="F3181" s="184">
        <v>61374.599999999991</v>
      </c>
      <c r="G3181" s="188"/>
      <c r="H3181" s="188"/>
      <c r="I3181" s="184">
        <v>50652</v>
      </c>
    </row>
    <row r="3182" spans="1:9">
      <c r="A3182" s="534"/>
      <c r="B3182" s="532"/>
      <c r="C3182" s="182">
        <v>44835</v>
      </c>
      <c r="D3182" s="183">
        <v>1244280.5</v>
      </c>
      <c r="E3182" s="182">
        <v>44835</v>
      </c>
      <c r="F3182" s="184">
        <v>541939.5</v>
      </c>
      <c r="G3182" s="188"/>
      <c r="H3182" s="188"/>
      <c r="I3182" s="184">
        <v>53319.839999999997</v>
      </c>
    </row>
    <row r="3183" spans="1:9">
      <c r="A3183" s="534"/>
      <c r="B3183" s="532"/>
      <c r="C3183" s="182">
        <v>44866</v>
      </c>
      <c r="D3183" s="183">
        <v>1837451.6</v>
      </c>
      <c r="E3183" s="182">
        <v>44866</v>
      </c>
      <c r="F3183" s="184">
        <v>706298.4</v>
      </c>
      <c r="G3183" s="188"/>
      <c r="H3183" s="188"/>
      <c r="I3183" s="184">
        <v>45564</v>
      </c>
    </row>
    <row r="3184" spans="1:9">
      <c r="A3184" s="534"/>
      <c r="B3184" s="532"/>
      <c r="C3184" s="182">
        <v>44896</v>
      </c>
      <c r="D3184" s="183">
        <v>716977.89999999991</v>
      </c>
      <c r="E3184" s="182">
        <v>44896</v>
      </c>
      <c r="F3184" s="184">
        <v>325952.10000000003</v>
      </c>
      <c r="G3184" s="188"/>
      <c r="H3184" s="188"/>
      <c r="I3184" s="184">
        <v>44383.68</v>
      </c>
    </row>
    <row r="3185" spans="1:9">
      <c r="A3185" s="534"/>
      <c r="B3185" s="532"/>
      <c r="C3185" s="182">
        <v>44927</v>
      </c>
      <c r="D3185" s="183">
        <v>249477.80000000002</v>
      </c>
      <c r="E3185" s="182">
        <v>44927</v>
      </c>
      <c r="F3185" s="184">
        <v>134962.19999999998</v>
      </c>
      <c r="G3185" s="188"/>
      <c r="H3185" s="188"/>
      <c r="I3185" s="184">
        <v>40902.839999999997</v>
      </c>
    </row>
    <row r="3186" spans="1:9">
      <c r="A3186" s="534"/>
      <c r="B3186" s="532"/>
      <c r="C3186" s="182">
        <v>44958</v>
      </c>
      <c r="D3186" s="183">
        <v>1087110.1000000001</v>
      </c>
      <c r="E3186" s="182">
        <v>44958</v>
      </c>
      <c r="F3186" s="184">
        <v>427959.89999999997</v>
      </c>
      <c r="G3186" s="188"/>
      <c r="H3186" s="188"/>
      <c r="I3186" s="184">
        <v>34131.24</v>
      </c>
    </row>
    <row r="3187" spans="1:9">
      <c r="A3187" s="534"/>
      <c r="B3187" s="532"/>
      <c r="C3187" s="182">
        <v>44986</v>
      </c>
      <c r="D3187" s="183">
        <v>3721796.0999999996</v>
      </c>
      <c r="E3187" s="182">
        <v>44986</v>
      </c>
      <c r="F3187" s="184">
        <v>1469943.9000000001</v>
      </c>
      <c r="G3187" s="188"/>
      <c r="H3187" s="188"/>
      <c r="I3187" s="184">
        <v>41722.559999999998</v>
      </c>
    </row>
    <row r="3188" spans="1:9">
      <c r="A3188" s="534"/>
      <c r="B3188" s="532"/>
      <c r="C3188" s="182">
        <v>45017</v>
      </c>
      <c r="D3188" s="183">
        <v>5350368.8000000007</v>
      </c>
      <c r="E3188" s="182">
        <v>45017</v>
      </c>
      <c r="F3188" s="184">
        <v>2843251.1999999997</v>
      </c>
      <c r="G3188" s="188"/>
      <c r="H3188" s="188"/>
      <c r="I3188" s="184">
        <v>51120</v>
      </c>
    </row>
    <row r="3189" spans="1:9">
      <c r="A3189" s="534"/>
      <c r="B3189" s="532"/>
      <c r="C3189" s="182">
        <v>45047</v>
      </c>
      <c r="D3189" s="183">
        <v>2509806.3000000003</v>
      </c>
      <c r="E3189" s="182">
        <v>45047</v>
      </c>
      <c r="F3189" s="184">
        <v>1191143.6999999997</v>
      </c>
      <c r="G3189" s="188"/>
      <c r="H3189" s="188"/>
      <c r="I3189" s="184">
        <v>57636</v>
      </c>
    </row>
    <row r="3190" spans="1:9">
      <c r="A3190" s="534"/>
      <c r="B3190" s="532"/>
      <c r="C3190" s="182">
        <v>45078</v>
      </c>
      <c r="D3190" s="183">
        <v>2995720</v>
      </c>
      <c r="E3190" s="182">
        <v>45078</v>
      </c>
      <c r="F3190" s="184">
        <v>1647180</v>
      </c>
      <c r="G3190" s="188"/>
      <c r="H3190" s="188"/>
      <c r="I3190" s="184">
        <v>60996</v>
      </c>
    </row>
    <row r="3191" spans="1:9">
      <c r="A3191" s="534"/>
      <c r="B3191" s="532"/>
      <c r="C3191" s="182">
        <v>45108</v>
      </c>
      <c r="D3191" s="183">
        <v>747595.39999999991</v>
      </c>
      <c r="E3191" s="182">
        <v>45108</v>
      </c>
      <c r="F3191" s="184">
        <v>433254.60000000003</v>
      </c>
      <c r="G3191" s="188"/>
      <c r="H3191" s="188"/>
      <c r="I3191" s="184">
        <v>62232</v>
      </c>
    </row>
    <row r="3192" spans="1:9">
      <c r="A3192" s="534"/>
      <c r="B3192" s="532"/>
      <c r="C3192" s="182">
        <v>45139</v>
      </c>
      <c r="D3192" s="183">
        <v>5350368.8000000007</v>
      </c>
      <c r="E3192" s="182">
        <v>45139</v>
      </c>
      <c r="F3192" s="184">
        <v>2843251.1999999997</v>
      </c>
      <c r="G3192" s="188"/>
      <c r="H3192" s="188"/>
      <c r="I3192" s="184">
        <v>61944</v>
      </c>
    </row>
    <row r="3193" spans="1:9">
      <c r="A3193" s="534"/>
      <c r="B3193" s="533"/>
      <c r="C3193" s="182">
        <v>45170</v>
      </c>
      <c r="D3193" s="183">
        <v>1290791</v>
      </c>
      <c r="E3193" s="182">
        <v>45170</v>
      </c>
      <c r="F3193" s="184">
        <v>833589</v>
      </c>
      <c r="G3193" s="188"/>
      <c r="H3193" s="188"/>
      <c r="I3193" s="184">
        <v>57996</v>
      </c>
    </row>
    <row r="3194" spans="1:9">
      <c r="A3194" s="534">
        <v>181</v>
      </c>
      <c r="B3194" s="531" t="s">
        <v>289</v>
      </c>
      <c r="C3194" s="182">
        <v>44652</v>
      </c>
      <c r="D3194" s="183">
        <v>3973959.5999999996</v>
      </c>
      <c r="E3194" s="182">
        <v>44652</v>
      </c>
      <c r="F3194" s="184">
        <v>1696640.4000000001</v>
      </c>
      <c r="G3194" s="188"/>
      <c r="H3194" s="188"/>
      <c r="I3194" s="184">
        <v>751504.59</v>
      </c>
    </row>
    <row r="3195" spans="1:9">
      <c r="A3195" s="534"/>
      <c r="B3195" s="532"/>
      <c r="C3195" s="182">
        <v>44682</v>
      </c>
      <c r="D3195" s="183">
        <v>5290175.5999999996</v>
      </c>
      <c r="E3195" s="182">
        <v>44682</v>
      </c>
      <c r="F3195" s="184">
        <v>2348924.4</v>
      </c>
      <c r="G3195" s="188"/>
      <c r="H3195" s="188"/>
      <c r="I3195" s="184">
        <v>501006.94</v>
      </c>
    </row>
    <row r="3196" spans="1:9">
      <c r="A3196" s="534"/>
      <c r="B3196" s="532"/>
      <c r="C3196" s="182">
        <v>44713</v>
      </c>
      <c r="D3196" s="183">
        <v>5338426</v>
      </c>
      <c r="E3196" s="182">
        <v>44713</v>
      </c>
      <c r="F3196" s="184">
        <v>2405574</v>
      </c>
      <c r="G3196" s="188"/>
      <c r="H3196" s="188"/>
      <c r="I3196" s="184">
        <v>381698.88</v>
      </c>
    </row>
    <row r="3197" spans="1:9">
      <c r="A3197" s="534"/>
      <c r="B3197" s="532"/>
      <c r="C3197" s="182">
        <v>44743</v>
      </c>
      <c r="D3197" s="183">
        <v>5149219.1999999993</v>
      </c>
      <c r="E3197" s="182">
        <v>44743</v>
      </c>
      <c r="F3197" s="184">
        <v>3058480.8000000003</v>
      </c>
      <c r="G3197" s="188"/>
      <c r="H3197" s="188"/>
      <c r="I3197" s="184">
        <v>394041</v>
      </c>
    </row>
    <row r="3198" spans="1:9">
      <c r="A3198" s="534"/>
      <c r="B3198" s="532"/>
      <c r="C3198" s="182">
        <v>44774</v>
      </c>
      <c r="D3198" s="183">
        <v>4602241</v>
      </c>
      <c r="E3198" s="182">
        <v>44774</v>
      </c>
      <c r="F3198" s="184">
        <v>2174859</v>
      </c>
      <c r="G3198" s="188"/>
      <c r="H3198" s="188"/>
      <c r="I3198" s="184">
        <v>510517.65</v>
      </c>
    </row>
    <row r="3199" spans="1:9">
      <c r="A3199" s="534"/>
      <c r="B3199" s="532"/>
      <c r="C3199" s="182">
        <v>44805</v>
      </c>
      <c r="D3199" s="183">
        <v>3242907.7</v>
      </c>
      <c r="E3199" s="182">
        <v>44805</v>
      </c>
      <c r="F3199" s="184">
        <v>1463892.3</v>
      </c>
      <c r="G3199" s="188"/>
      <c r="H3199" s="188"/>
      <c r="I3199" s="184">
        <v>399669.75</v>
      </c>
    </row>
    <row r="3200" spans="1:9">
      <c r="A3200" s="534"/>
      <c r="B3200" s="532"/>
      <c r="C3200" s="182">
        <v>44835</v>
      </c>
      <c r="D3200" s="183">
        <v>2922636</v>
      </c>
      <c r="E3200" s="182">
        <v>44835</v>
      </c>
      <c r="F3200" s="184">
        <v>1450764</v>
      </c>
      <c r="G3200" s="188"/>
      <c r="H3200" s="188"/>
      <c r="I3200" s="184">
        <v>307575.36</v>
      </c>
    </row>
    <row r="3201" spans="1:9">
      <c r="A3201" s="534"/>
      <c r="B3201" s="532"/>
      <c r="C3201" s="182">
        <v>44866</v>
      </c>
      <c r="D3201" s="183">
        <v>3544420.5999999996</v>
      </c>
      <c r="E3201" s="182">
        <v>44866</v>
      </c>
      <c r="F3201" s="184">
        <v>1779179.4000000001</v>
      </c>
      <c r="G3201" s="188"/>
      <c r="H3201" s="188"/>
      <c r="I3201" s="184">
        <v>366782.4</v>
      </c>
    </row>
    <row r="3202" spans="1:9">
      <c r="A3202" s="534"/>
      <c r="B3202" s="532"/>
      <c r="C3202" s="182">
        <v>44896</v>
      </c>
      <c r="D3202" s="183">
        <v>3610371.7</v>
      </c>
      <c r="E3202" s="182">
        <v>44896</v>
      </c>
      <c r="F3202" s="184">
        <v>1685328.3</v>
      </c>
      <c r="G3202" s="188"/>
      <c r="H3202" s="188"/>
      <c r="I3202" s="184">
        <v>266448.33</v>
      </c>
    </row>
    <row r="3203" spans="1:9">
      <c r="A3203" s="534"/>
      <c r="B3203" s="532"/>
      <c r="C3203" s="182">
        <v>44927</v>
      </c>
      <c r="D3203" s="183">
        <v>4067063.5</v>
      </c>
      <c r="E3203" s="182">
        <v>44927</v>
      </c>
      <c r="F3203" s="184">
        <v>1847236.5</v>
      </c>
      <c r="G3203" s="188"/>
      <c r="H3203" s="188"/>
      <c r="I3203" s="184">
        <v>254331.09</v>
      </c>
    </row>
    <row r="3204" spans="1:9">
      <c r="A3204" s="534"/>
      <c r="B3204" s="532"/>
      <c r="C3204" s="182">
        <v>44958</v>
      </c>
      <c r="D3204" s="183">
        <v>3389598.3000000003</v>
      </c>
      <c r="E3204" s="182">
        <v>44958</v>
      </c>
      <c r="F3204" s="184">
        <v>1507601.6999999997</v>
      </c>
      <c r="G3204" s="188"/>
      <c r="H3204" s="188"/>
      <c r="I3204" s="184">
        <v>406343.67</v>
      </c>
    </row>
    <row r="3205" spans="1:9">
      <c r="A3205" s="534"/>
      <c r="B3205" s="532"/>
      <c r="C3205" s="182">
        <v>44986</v>
      </c>
      <c r="D3205" s="183">
        <v>4588543.9000000004</v>
      </c>
      <c r="E3205" s="182">
        <v>44986</v>
      </c>
      <c r="F3205" s="184">
        <v>1992356.1</v>
      </c>
      <c r="G3205" s="188"/>
      <c r="H3205" s="188"/>
      <c r="I3205" s="184">
        <v>480993.9</v>
      </c>
    </row>
    <row r="3206" spans="1:9">
      <c r="A3206" s="534"/>
      <c r="B3206" s="532"/>
      <c r="C3206" s="182">
        <v>45017</v>
      </c>
      <c r="D3206" s="183">
        <v>4463762.6000000006</v>
      </c>
      <c r="E3206" s="182">
        <v>45017</v>
      </c>
      <c r="F3206" s="184">
        <v>2674337.3999999994</v>
      </c>
      <c r="G3206" s="188"/>
      <c r="H3206" s="188"/>
      <c r="I3206" s="184">
        <v>443056.23</v>
      </c>
    </row>
    <row r="3207" spans="1:9">
      <c r="A3207" s="534"/>
      <c r="B3207" s="532"/>
      <c r="C3207" s="182">
        <v>45047</v>
      </c>
      <c r="D3207" s="183">
        <v>5235410.6999999993</v>
      </c>
      <c r="E3207" s="182">
        <v>45047</v>
      </c>
      <c r="F3207" s="184">
        <v>3219189.3000000003</v>
      </c>
      <c r="G3207" s="188"/>
      <c r="H3207" s="188"/>
      <c r="I3207" s="184">
        <v>467448.24</v>
      </c>
    </row>
    <row r="3208" spans="1:9">
      <c r="A3208" s="534"/>
      <c r="B3208" s="532"/>
      <c r="C3208" s="182">
        <v>45078</v>
      </c>
      <c r="D3208" s="183">
        <v>3491114.6999999997</v>
      </c>
      <c r="E3208" s="182">
        <v>45078</v>
      </c>
      <c r="F3208" s="184">
        <v>2251185.3000000003</v>
      </c>
      <c r="G3208" s="188"/>
      <c r="H3208" s="188"/>
      <c r="I3208" s="184">
        <v>314018.46000000002</v>
      </c>
    </row>
    <row r="3209" spans="1:9">
      <c r="A3209" s="534"/>
      <c r="B3209" s="532"/>
      <c r="C3209" s="182">
        <v>45108</v>
      </c>
      <c r="D3209" s="183">
        <v>5149219.1999999993</v>
      </c>
      <c r="E3209" s="182">
        <v>45108</v>
      </c>
      <c r="F3209" s="184">
        <v>3058480.8000000003</v>
      </c>
      <c r="G3209" s="188"/>
      <c r="H3209" s="188"/>
      <c r="I3209" s="184">
        <v>359300.34</v>
      </c>
    </row>
    <row r="3210" spans="1:9">
      <c r="A3210" s="534"/>
      <c r="B3210" s="532"/>
      <c r="C3210" s="182">
        <v>45139</v>
      </c>
      <c r="D3210" s="183">
        <v>4463762.6000000006</v>
      </c>
      <c r="E3210" s="182">
        <v>45139</v>
      </c>
      <c r="F3210" s="184">
        <v>2674337.3999999994</v>
      </c>
      <c r="G3210" s="188"/>
      <c r="H3210" s="188"/>
      <c r="I3210" s="184">
        <v>265678.98</v>
      </c>
    </row>
    <row r="3211" spans="1:9">
      <c r="A3211" s="534"/>
      <c r="B3211" s="533"/>
      <c r="C3211" s="182">
        <v>45170</v>
      </c>
      <c r="D3211" s="183">
        <v>2269256.5</v>
      </c>
      <c r="E3211" s="182">
        <v>45170</v>
      </c>
      <c r="F3211" s="184">
        <v>1407343.5</v>
      </c>
      <c r="G3211" s="188"/>
      <c r="H3211" s="188"/>
      <c r="I3211" s="184">
        <v>304013.64</v>
      </c>
    </row>
    <row r="3212" spans="1:9">
      <c r="A3212" s="534">
        <v>182</v>
      </c>
      <c r="B3212" s="531" t="s">
        <v>286</v>
      </c>
      <c r="C3212" s="182">
        <v>44652</v>
      </c>
      <c r="D3212" s="183">
        <v>50953</v>
      </c>
      <c r="E3212" s="182">
        <v>44652</v>
      </c>
      <c r="F3212" s="184">
        <v>25047</v>
      </c>
      <c r="G3212" s="188"/>
      <c r="H3212" s="188"/>
      <c r="I3212" s="184">
        <v>501703.4</v>
      </c>
    </row>
    <row r="3213" spans="1:9">
      <c r="A3213" s="534"/>
      <c r="B3213" s="532"/>
      <c r="C3213" s="182">
        <v>44682</v>
      </c>
      <c r="D3213" s="183">
        <v>2173506</v>
      </c>
      <c r="E3213" s="182">
        <v>44682</v>
      </c>
      <c r="F3213" s="184">
        <v>910494</v>
      </c>
      <c r="G3213" s="188"/>
      <c r="H3213" s="188"/>
      <c r="I3213" s="184">
        <v>357891.2</v>
      </c>
    </row>
    <row r="3214" spans="1:9">
      <c r="A3214" s="534"/>
      <c r="B3214" s="532"/>
      <c r="C3214" s="182">
        <v>44713</v>
      </c>
      <c r="D3214" s="183">
        <v>1052843</v>
      </c>
      <c r="E3214" s="182">
        <v>44713</v>
      </c>
      <c r="F3214" s="184">
        <v>437157</v>
      </c>
      <c r="G3214" s="188"/>
      <c r="H3214" s="188"/>
      <c r="I3214" s="184">
        <v>187096</v>
      </c>
    </row>
    <row r="3215" spans="1:9">
      <c r="A3215" s="534"/>
      <c r="B3215" s="532"/>
      <c r="C3215" s="182">
        <v>44743</v>
      </c>
      <c r="D3215" s="183">
        <v>8642557</v>
      </c>
      <c r="E3215" s="182">
        <v>44743</v>
      </c>
      <c r="F3215" s="184">
        <v>5317443</v>
      </c>
      <c r="G3215" s="188"/>
      <c r="H3215" s="188"/>
      <c r="I3215" s="184">
        <v>326521.40000000002</v>
      </c>
    </row>
    <row r="3216" spans="1:9">
      <c r="A3216" s="534"/>
      <c r="B3216" s="532"/>
      <c r="C3216" s="182">
        <v>44774</v>
      </c>
      <c r="D3216" s="183">
        <v>1766533</v>
      </c>
      <c r="E3216" s="182">
        <v>44774</v>
      </c>
      <c r="F3216" s="184">
        <v>946467</v>
      </c>
      <c r="G3216" s="188"/>
      <c r="H3216" s="188"/>
      <c r="I3216" s="184">
        <v>216462.4</v>
      </c>
    </row>
    <row r="3217" spans="1:9">
      <c r="A3217" s="534"/>
      <c r="B3217" s="532"/>
      <c r="C3217" s="182">
        <v>44805</v>
      </c>
      <c r="D3217" s="183">
        <v>4548391</v>
      </c>
      <c r="E3217" s="182">
        <v>44805</v>
      </c>
      <c r="F3217" s="184">
        <v>2046609</v>
      </c>
      <c r="G3217" s="188"/>
      <c r="H3217" s="188"/>
      <c r="I3217" s="184">
        <v>221082.4</v>
      </c>
    </row>
    <row r="3218" spans="1:9">
      <c r="A3218" s="534"/>
      <c r="B3218" s="532"/>
      <c r="C3218" s="182">
        <v>44835</v>
      </c>
      <c r="D3218" s="183">
        <v>8616102</v>
      </c>
      <c r="E3218" s="182">
        <v>44835</v>
      </c>
      <c r="F3218" s="184">
        <v>3998898</v>
      </c>
      <c r="G3218" s="188"/>
      <c r="H3218" s="188"/>
      <c r="I3218" s="184">
        <v>188548.6</v>
      </c>
    </row>
    <row r="3219" spans="1:9">
      <c r="A3219" s="534"/>
      <c r="B3219" s="532"/>
      <c r="C3219" s="182">
        <v>44866</v>
      </c>
      <c r="D3219" s="183">
        <v>10302705</v>
      </c>
      <c r="E3219" s="182">
        <v>44866</v>
      </c>
      <c r="F3219" s="184">
        <v>4727295</v>
      </c>
      <c r="G3219" s="188"/>
      <c r="H3219" s="188"/>
      <c r="I3219" s="184">
        <v>197550.2</v>
      </c>
    </row>
    <row r="3220" spans="1:9">
      <c r="A3220" s="534"/>
      <c r="B3220" s="532"/>
      <c r="C3220" s="182">
        <v>44896</v>
      </c>
      <c r="D3220" s="183">
        <v>9998863</v>
      </c>
      <c r="E3220" s="182">
        <v>44896</v>
      </c>
      <c r="F3220" s="184">
        <v>4381137</v>
      </c>
      <c r="G3220" s="188"/>
      <c r="H3220" s="188"/>
      <c r="I3220" s="184">
        <v>268631.8</v>
      </c>
    </row>
    <row r="3221" spans="1:9">
      <c r="A3221" s="534"/>
      <c r="B3221" s="532"/>
      <c r="C3221" s="182">
        <v>44927</v>
      </c>
      <c r="D3221" s="183">
        <v>7736817</v>
      </c>
      <c r="E3221" s="182">
        <v>44927</v>
      </c>
      <c r="F3221" s="184">
        <v>3579183</v>
      </c>
      <c r="G3221" s="188"/>
      <c r="H3221" s="188"/>
      <c r="I3221" s="184">
        <v>233102.8</v>
      </c>
    </row>
    <row r="3222" spans="1:9">
      <c r="A3222" s="534"/>
      <c r="B3222" s="532"/>
      <c r="C3222" s="182">
        <v>44958</v>
      </c>
      <c r="D3222" s="183">
        <v>7658930</v>
      </c>
      <c r="E3222" s="182">
        <v>44958</v>
      </c>
      <c r="F3222" s="184">
        <v>3548070</v>
      </c>
      <c r="G3222" s="188"/>
      <c r="H3222" s="188"/>
      <c r="I3222" s="184">
        <v>296109</v>
      </c>
    </row>
    <row r="3223" spans="1:9">
      <c r="A3223" s="534"/>
      <c r="B3223" s="532"/>
      <c r="C3223" s="182">
        <v>44986</v>
      </c>
      <c r="D3223" s="183">
        <v>10176069</v>
      </c>
      <c r="E3223" s="182">
        <v>44986</v>
      </c>
      <c r="F3223" s="184">
        <v>4505931</v>
      </c>
      <c r="G3223" s="188"/>
      <c r="H3223" s="188"/>
      <c r="I3223" s="184">
        <v>324205.2</v>
      </c>
    </row>
    <row r="3224" spans="1:9">
      <c r="A3224" s="534"/>
      <c r="B3224" s="532"/>
      <c r="C3224" s="182">
        <v>45017</v>
      </c>
      <c r="D3224" s="183">
        <v>9059398</v>
      </c>
      <c r="E3224" s="182">
        <v>45017</v>
      </c>
      <c r="F3224" s="184">
        <v>5671602</v>
      </c>
      <c r="G3224" s="188"/>
      <c r="H3224" s="188"/>
      <c r="I3224" s="184">
        <v>439718.40000000002</v>
      </c>
    </row>
    <row r="3225" spans="1:9">
      <c r="A3225" s="534"/>
      <c r="B3225" s="532"/>
      <c r="C3225" s="182">
        <v>45047</v>
      </c>
      <c r="D3225" s="183">
        <v>8033525</v>
      </c>
      <c r="E3225" s="182">
        <v>45047</v>
      </c>
      <c r="F3225" s="184">
        <v>5051475</v>
      </c>
      <c r="G3225" s="188"/>
      <c r="H3225" s="188"/>
      <c r="I3225" s="184">
        <v>363403.6</v>
      </c>
    </row>
    <row r="3226" spans="1:9">
      <c r="A3226" s="534"/>
      <c r="B3226" s="532"/>
      <c r="C3226" s="182">
        <v>45078</v>
      </c>
      <c r="D3226" s="183">
        <v>8517731</v>
      </c>
      <c r="E3226" s="182">
        <v>45078</v>
      </c>
      <c r="F3226" s="184">
        <v>5338269</v>
      </c>
      <c r="G3226" s="188"/>
      <c r="H3226" s="188"/>
      <c r="I3226" s="184">
        <v>110054</v>
      </c>
    </row>
    <row r="3227" spans="1:9">
      <c r="A3227" s="534"/>
      <c r="B3227" s="532"/>
      <c r="C3227" s="182">
        <v>45108</v>
      </c>
      <c r="D3227" s="183">
        <v>8642557</v>
      </c>
      <c r="E3227" s="182">
        <v>45108</v>
      </c>
      <c r="F3227" s="184">
        <v>5317443</v>
      </c>
      <c r="G3227" s="188"/>
      <c r="H3227" s="188"/>
      <c r="I3227" s="184">
        <v>390098.8</v>
      </c>
    </row>
    <row r="3228" spans="1:9">
      <c r="A3228" s="534"/>
      <c r="B3228" s="532"/>
      <c r="C3228" s="182">
        <v>45139</v>
      </c>
      <c r="D3228" s="183">
        <v>9059398</v>
      </c>
      <c r="E3228" s="182">
        <v>45139</v>
      </c>
      <c r="F3228" s="184">
        <v>5671602</v>
      </c>
      <c r="G3228" s="188"/>
      <c r="H3228" s="188"/>
      <c r="I3228" s="184">
        <v>296900.8</v>
      </c>
    </row>
    <row r="3229" spans="1:9">
      <c r="A3229" s="534"/>
      <c r="B3229" s="533"/>
      <c r="C3229" s="182">
        <v>45170</v>
      </c>
      <c r="D3229" s="183">
        <v>5279101</v>
      </c>
      <c r="E3229" s="182">
        <v>45170</v>
      </c>
      <c r="F3229" s="184">
        <v>3340899</v>
      </c>
      <c r="G3229" s="188"/>
      <c r="H3229" s="188"/>
      <c r="I3229" s="184">
        <v>235382.39999999999</v>
      </c>
    </row>
    <row r="3230" spans="1:9">
      <c r="A3230" s="534">
        <v>183</v>
      </c>
      <c r="B3230" s="531" t="s">
        <v>288</v>
      </c>
      <c r="C3230" s="182">
        <v>44652</v>
      </c>
      <c r="D3230" s="183">
        <v>3384000</v>
      </c>
      <c r="E3230" s="182">
        <v>44652</v>
      </c>
      <c r="F3230" s="184">
        <v>0</v>
      </c>
      <c r="G3230" s="188"/>
      <c r="H3230" s="188"/>
      <c r="I3230" s="184">
        <v>306593.09999999998</v>
      </c>
    </row>
    <row r="3231" spans="1:9">
      <c r="A3231" s="534"/>
      <c r="B3231" s="532"/>
      <c r="C3231" s="182">
        <v>44682</v>
      </c>
      <c r="D3231" s="183">
        <v>3286000</v>
      </c>
      <c r="E3231" s="182">
        <v>44682</v>
      </c>
      <c r="F3231" s="184">
        <v>0</v>
      </c>
      <c r="G3231" s="188"/>
      <c r="H3231" s="188"/>
      <c r="I3231" s="184">
        <v>209454.3</v>
      </c>
    </row>
    <row r="3232" spans="1:9">
      <c r="A3232" s="534"/>
      <c r="B3232" s="532"/>
      <c r="C3232" s="182">
        <v>44713</v>
      </c>
      <c r="D3232" s="183">
        <v>3295000</v>
      </c>
      <c r="E3232" s="182">
        <v>44713</v>
      </c>
      <c r="F3232" s="184">
        <v>0</v>
      </c>
      <c r="G3232" s="188"/>
      <c r="H3232" s="188"/>
      <c r="I3232" s="184">
        <v>58033.8</v>
      </c>
    </row>
    <row r="3233" spans="1:9">
      <c r="A3233" s="534"/>
      <c r="B3233" s="532"/>
      <c r="C3233" s="182">
        <v>44743</v>
      </c>
      <c r="D3233" s="183">
        <v>3484000</v>
      </c>
      <c r="E3233" s="182">
        <v>44743</v>
      </c>
      <c r="F3233" s="184">
        <v>0</v>
      </c>
      <c r="G3233" s="188"/>
      <c r="H3233" s="188"/>
      <c r="I3233" s="184">
        <v>55242</v>
      </c>
    </row>
    <row r="3234" spans="1:9">
      <c r="A3234" s="534"/>
      <c r="B3234" s="532"/>
      <c r="C3234" s="182">
        <v>44774</v>
      </c>
      <c r="D3234" s="183">
        <v>3137000</v>
      </c>
      <c r="E3234" s="182">
        <v>44774</v>
      </c>
      <c r="F3234" s="184">
        <v>0</v>
      </c>
      <c r="G3234" s="188"/>
      <c r="H3234" s="188"/>
      <c r="I3234" s="184">
        <v>65498.400000000001</v>
      </c>
    </row>
    <row r="3235" spans="1:9">
      <c r="A3235" s="534"/>
      <c r="B3235" s="532"/>
      <c r="C3235" s="182">
        <v>44805</v>
      </c>
      <c r="D3235" s="183">
        <v>2723000</v>
      </c>
      <c r="E3235" s="182">
        <v>44805</v>
      </c>
      <c r="F3235" s="184">
        <v>0</v>
      </c>
      <c r="G3235" s="188"/>
      <c r="H3235" s="188"/>
      <c r="I3235" s="184">
        <v>222571.8</v>
      </c>
    </row>
    <row r="3236" spans="1:9">
      <c r="A3236" s="534"/>
      <c r="B3236" s="532"/>
      <c r="C3236" s="182">
        <v>44835</v>
      </c>
      <c r="D3236" s="183">
        <v>2894000</v>
      </c>
      <c r="E3236" s="182">
        <v>44835</v>
      </c>
      <c r="F3236" s="184">
        <v>0</v>
      </c>
      <c r="G3236" s="188"/>
      <c r="H3236" s="188"/>
      <c r="I3236" s="184">
        <v>242972</v>
      </c>
    </row>
    <row r="3237" spans="1:9">
      <c r="A3237" s="534"/>
      <c r="B3237" s="532"/>
      <c r="C3237" s="182">
        <v>44866</v>
      </c>
      <c r="D3237" s="183">
        <v>3156999</v>
      </c>
      <c r="E3237" s="182">
        <v>44866</v>
      </c>
      <c r="F3237" s="184">
        <v>0</v>
      </c>
      <c r="G3237" s="188"/>
      <c r="H3237" s="188"/>
      <c r="I3237" s="184">
        <v>271085.90000000002</v>
      </c>
    </row>
    <row r="3238" spans="1:9">
      <c r="A3238" s="534"/>
      <c r="B3238" s="532"/>
      <c r="C3238" s="182">
        <v>44896</v>
      </c>
      <c r="D3238" s="183">
        <v>3222000</v>
      </c>
      <c r="E3238" s="182">
        <v>44896</v>
      </c>
      <c r="F3238" s="184">
        <v>0</v>
      </c>
      <c r="G3238" s="188"/>
      <c r="H3238" s="188"/>
      <c r="I3238" s="184">
        <v>236760</v>
      </c>
    </row>
    <row r="3239" spans="1:9">
      <c r="A3239" s="534"/>
      <c r="B3239" s="532"/>
      <c r="C3239" s="182">
        <v>44927</v>
      </c>
      <c r="D3239" s="183">
        <v>3846001</v>
      </c>
      <c r="E3239" s="182">
        <v>44927</v>
      </c>
      <c r="F3239" s="184">
        <v>0</v>
      </c>
      <c r="G3239" s="188"/>
      <c r="H3239" s="188"/>
      <c r="I3239" s="184">
        <v>225898.2</v>
      </c>
    </row>
    <row r="3240" spans="1:9">
      <c r="A3240" s="534"/>
      <c r="B3240" s="532"/>
      <c r="C3240" s="182">
        <v>44958</v>
      </c>
      <c r="D3240" s="183">
        <v>3730999</v>
      </c>
      <c r="E3240" s="182">
        <v>44958</v>
      </c>
      <c r="F3240" s="184">
        <v>0</v>
      </c>
      <c r="G3240" s="188"/>
      <c r="H3240" s="188"/>
      <c r="I3240" s="184">
        <v>200643.3</v>
      </c>
    </row>
    <row r="3241" spans="1:9">
      <c r="A3241" s="534"/>
      <c r="B3241" s="532"/>
      <c r="C3241" s="182">
        <v>44986</v>
      </c>
      <c r="D3241" s="183">
        <v>3817001</v>
      </c>
      <c r="E3241" s="182">
        <v>44986</v>
      </c>
      <c r="F3241" s="184">
        <v>0</v>
      </c>
      <c r="G3241" s="188"/>
      <c r="H3241" s="188"/>
      <c r="I3241" s="184">
        <v>208308.8</v>
      </c>
    </row>
    <row r="3242" spans="1:9">
      <c r="A3242" s="534"/>
      <c r="B3242" s="532"/>
      <c r="C3242" s="182">
        <v>45017</v>
      </c>
      <c r="D3242" s="183">
        <v>3610001</v>
      </c>
      <c r="E3242" s="182">
        <v>45017</v>
      </c>
      <c r="F3242" s="184">
        <v>0</v>
      </c>
      <c r="G3242" s="188"/>
      <c r="H3242" s="188"/>
      <c r="I3242" s="184">
        <v>272861</v>
      </c>
    </row>
    <row r="3243" spans="1:9">
      <c r="A3243" s="534"/>
      <c r="B3243" s="532"/>
      <c r="C3243" s="182">
        <v>45047</v>
      </c>
      <c r="D3243" s="183">
        <v>3770999</v>
      </c>
      <c r="E3243" s="182">
        <v>45047</v>
      </c>
      <c r="F3243" s="184">
        <v>0</v>
      </c>
      <c r="G3243" s="188"/>
      <c r="H3243" s="188"/>
      <c r="I3243" s="184">
        <v>317519.8</v>
      </c>
    </row>
    <row r="3244" spans="1:9">
      <c r="A3244" s="534"/>
      <c r="B3244" s="532"/>
      <c r="C3244" s="182">
        <v>45078</v>
      </c>
      <c r="D3244" s="183">
        <v>3440001</v>
      </c>
      <c r="E3244" s="182">
        <v>45078</v>
      </c>
      <c r="F3244" s="184">
        <v>0</v>
      </c>
      <c r="G3244" s="188"/>
      <c r="H3244" s="188"/>
      <c r="I3244" s="184">
        <v>326457.59999999998</v>
      </c>
    </row>
    <row r="3245" spans="1:9">
      <c r="A3245" s="534"/>
      <c r="B3245" s="532"/>
      <c r="C3245" s="182">
        <v>45108</v>
      </c>
      <c r="D3245" s="183">
        <v>3484000</v>
      </c>
      <c r="E3245" s="182">
        <v>45108</v>
      </c>
      <c r="F3245" s="184">
        <v>0</v>
      </c>
      <c r="G3245" s="188"/>
      <c r="H3245" s="188"/>
      <c r="I3245" s="184">
        <v>322602.59999999998</v>
      </c>
    </row>
    <row r="3246" spans="1:9">
      <c r="A3246" s="534"/>
      <c r="B3246" s="532"/>
      <c r="C3246" s="182">
        <v>45139</v>
      </c>
      <c r="D3246" s="183">
        <v>3610001</v>
      </c>
      <c r="E3246" s="182">
        <v>45139</v>
      </c>
      <c r="F3246" s="184">
        <v>0</v>
      </c>
      <c r="G3246" s="188"/>
      <c r="H3246" s="188"/>
      <c r="I3246" s="184">
        <v>306665.5</v>
      </c>
    </row>
    <row r="3247" spans="1:9">
      <c r="A3247" s="534"/>
      <c r="B3247" s="533"/>
      <c r="C3247" s="182">
        <v>45170</v>
      </c>
      <c r="D3247" s="183">
        <v>3506999</v>
      </c>
      <c r="E3247" s="182">
        <v>45170</v>
      </c>
      <c r="F3247" s="184">
        <v>0</v>
      </c>
      <c r="G3247" s="188"/>
      <c r="H3247" s="188"/>
      <c r="I3247" s="184">
        <v>322819.20000000001</v>
      </c>
    </row>
    <row r="3248" spans="1:9">
      <c r="A3248" s="534">
        <v>184</v>
      </c>
      <c r="B3248" s="531" t="s">
        <v>287</v>
      </c>
      <c r="C3248" s="182">
        <v>44652</v>
      </c>
      <c r="D3248" s="183">
        <v>244151</v>
      </c>
      <c r="E3248" s="182">
        <v>44652</v>
      </c>
      <c r="F3248" s="184">
        <v>96849</v>
      </c>
      <c r="G3248" s="188"/>
      <c r="H3248" s="188"/>
      <c r="I3248" s="184">
        <v>125622.09</v>
      </c>
    </row>
    <row r="3249" spans="1:9">
      <c r="A3249" s="534"/>
      <c r="B3249" s="532"/>
      <c r="C3249" s="182">
        <v>44682</v>
      </c>
      <c r="D3249" s="183">
        <v>265282</v>
      </c>
      <c r="E3249" s="182">
        <v>44682</v>
      </c>
      <c r="F3249" s="184">
        <v>101718</v>
      </c>
      <c r="G3249" s="188"/>
      <c r="H3249" s="188"/>
      <c r="I3249" s="184">
        <v>100772.1</v>
      </c>
    </row>
    <row r="3250" spans="1:9">
      <c r="A3250" s="534"/>
      <c r="B3250" s="532"/>
      <c r="C3250" s="182">
        <v>44713</v>
      </c>
      <c r="D3250" s="183">
        <v>1211763</v>
      </c>
      <c r="E3250" s="182">
        <v>44713</v>
      </c>
      <c r="F3250" s="184">
        <v>528237</v>
      </c>
      <c r="G3250" s="188"/>
      <c r="H3250" s="188"/>
      <c r="I3250" s="184">
        <v>87291</v>
      </c>
    </row>
    <row r="3251" spans="1:9">
      <c r="A3251" s="534"/>
      <c r="B3251" s="532"/>
      <c r="C3251" s="182">
        <v>44743</v>
      </c>
      <c r="D3251" s="183">
        <v>4100130</v>
      </c>
      <c r="E3251" s="182">
        <v>44743</v>
      </c>
      <c r="F3251" s="184">
        <v>2532870</v>
      </c>
      <c r="G3251" s="188"/>
      <c r="H3251" s="188"/>
      <c r="I3251" s="184">
        <v>89487</v>
      </c>
    </row>
    <row r="3252" spans="1:9">
      <c r="A3252" s="534"/>
      <c r="B3252" s="532"/>
      <c r="C3252" s="182">
        <v>44774</v>
      </c>
      <c r="D3252" s="183">
        <v>1175260</v>
      </c>
      <c r="E3252" s="182">
        <v>44774</v>
      </c>
      <c r="F3252" s="184">
        <v>538740</v>
      </c>
      <c r="G3252" s="188"/>
      <c r="H3252" s="188"/>
      <c r="I3252" s="184">
        <v>117656.55</v>
      </c>
    </row>
    <row r="3253" spans="1:9">
      <c r="A3253" s="534"/>
      <c r="B3253" s="532"/>
      <c r="C3253" s="182">
        <v>44805</v>
      </c>
      <c r="D3253" s="183">
        <v>2013582</v>
      </c>
      <c r="E3253" s="182">
        <v>44805</v>
      </c>
      <c r="F3253" s="184">
        <v>896418</v>
      </c>
      <c r="G3253" s="188"/>
      <c r="H3253" s="188"/>
      <c r="I3253" s="184">
        <v>132081.84</v>
      </c>
    </row>
    <row r="3254" spans="1:9">
      <c r="A3254" s="534"/>
      <c r="B3254" s="532"/>
      <c r="C3254" s="182">
        <v>44835</v>
      </c>
      <c r="D3254" s="183">
        <v>2145922</v>
      </c>
      <c r="E3254" s="182">
        <v>44835</v>
      </c>
      <c r="F3254" s="184">
        <v>957078</v>
      </c>
      <c r="G3254" s="188"/>
      <c r="H3254" s="188"/>
      <c r="I3254" s="184">
        <v>112364.01</v>
      </c>
    </row>
    <row r="3255" spans="1:9">
      <c r="A3255" s="534"/>
      <c r="B3255" s="532"/>
      <c r="C3255" s="182">
        <v>44866</v>
      </c>
      <c r="D3255" s="183">
        <v>1172440</v>
      </c>
      <c r="E3255" s="182">
        <v>44866</v>
      </c>
      <c r="F3255" s="184">
        <v>529560</v>
      </c>
      <c r="G3255" s="188"/>
      <c r="H3255" s="188"/>
      <c r="I3255" s="184">
        <v>118044</v>
      </c>
    </row>
    <row r="3256" spans="1:9">
      <c r="A3256" s="534"/>
      <c r="B3256" s="532"/>
      <c r="C3256" s="182">
        <v>44896</v>
      </c>
      <c r="D3256" s="183">
        <v>286827</v>
      </c>
      <c r="E3256" s="182">
        <v>44896</v>
      </c>
      <c r="F3256" s="184">
        <v>124173</v>
      </c>
      <c r="G3256" s="188"/>
      <c r="H3256" s="188"/>
      <c r="I3256" s="184">
        <v>100206</v>
      </c>
    </row>
    <row r="3257" spans="1:9">
      <c r="A3257" s="534"/>
      <c r="B3257" s="532"/>
      <c r="C3257" s="182">
        <v>44927</v>
      </c>
      <c r="D3257" s="183">
        <v>293562</v>
      </c>
      <c r="E3257" s="182">
        <v>44927</v>
      </c>
      <c r="F3257" s="184">
        <v>129438</v>
      </c>
      <c r="G3257" s="188"/>
      <c r="H3257" s="188"/>
      <c r="I3257" s="184">
        <v>84357</v>
      </c>
    </row>
    <row r="3258" spans="1:9">
      <c r="A3258" s="534"/>
      <c r="B3258" s="532"/>
      <c r="C3258" s="182">
        <v>44958</v>
      </c>
      <c r="D3258" s="183">
        <v>1578296</v>
      </c>
      <c r="E3258" s="182">
        <v>44958</v>
      </c>
      <c r="F3258" s="184">
        <v>655704</v>
      </c>
      <c r="G3258" s="188"/>
      <c r="H3258" s="188"/>
      <c r="I3258" s="184">
        <v>76500</v>
      </c>
    </row>
    <row r="3259" spans="1:9">
      <c r="A3259" s="534"/>
      <c r="B3259" s="532"/>
      <c r="C3259" s="182">
        <v>44986</v>
      </c>
      <c r="D3259" s="183">
        <v>2220993</v>
      </c>
      <c r="E3259" s="182">
        <v>44986</v>
      </c>
      <c r="F3259" s="184">
        <v>947007</v>
      </c>
      <c r="G3259" s="188"/>
      <c r="H3259" s="188"/>
      <c r="I3259" s="184">
        <v>83214</v>
      </c>
    </row>
    <row r="3260" spans="1:9">
      <c r="A3260" s="534"/>
      <c r="B3260" s="532"/>
      <c r="C3260" s="182">
        <v>45017</v>
      </c>
      <c r="D3260" s="183">
        <v>1865994</v>
      </c>
      <c r="E3260" s="182">
        <v>45017</v>
      </c>
      <c r="F3260" s="184">
        <v>1128006</v>
      </c>
      <c r="G3260" s="188"/>
      <c r="H3260" s="188"/>
      <c r="I3260" s="184">
        <v>133938</v>
      </c>
    </row>
    <row r="3261" spans="1:9">
      <c r="A3261" s="534"/>
      <c r="B3261" s="532"/>
      <c r="C3261" s="182">
        <v>45047</v>
      </c>
      <c r="D3261" s="183">
        <v>1407419</v>
      </c>
      <c r="E3261" s="182">
        <v>45047</v>
      </c>
      <c r="F3261" s="184">
        <v>823581</v>
      </c>
      <c r="G3261" s="188"/>
      <c r="H3261" s="188"/>
      <c r="I3261" s="184">
        <v>153072</v>
      </c>
    </row>
    <row r="3262" spans="1:9">
      <c r="A3262" s="534"/>
      <c r="B3262" s="532"/>
      <c r="C3262" s="182">
        <v>45078</v>
      </c>
      <c r="D3262" s="183">
        <v>2487724</v>
      </c>
      <c r="E3262" s="182">
        <v>45078</v>
      </c>
      <c r="F3262" s="184">
        <v>1497276</v>
      </c>
      <c r="G3262" s="188"/>
      <c r="H3262" s="188"/>
      <c r="I3262" s="184">
        <v>161226.45000000001</v>
      </c>
    </row>
    <row r="3263" spans="1:9">
      <c r="A3263" s="534"/>
      <c r="B3263" s="532"/>
      <c r="C3263" s="182">
        <v>45108</v>
      </c>
      <c r="D3263" s="183">
        <v>4100130</v>
      </c>
      <c r="E3263" s="182">
        <v>45108</v>
      </c>
      <c r="F3263" s="184">
        <v>2532870</v>
      </c>
      <c r="G3263" s="188"/>
      <c r="H3263" s="188"/>
      <c r="I3263" s="184">
        <v>166465.53</v>
      </c>
    </row>
    <row r="3264" spans="1:9">
      <c r="A3264" s="534"/>
      <c r="B3264" s="532"/>
      <c r="C3264" s="182">
        <v>45139</v>
      </c>
      <c r="D3264" s="183">
        <v>1865994</v>
      </c>
      <c r="E3264" s="182">
        <v>45139</v>
      </c>
      <c r="F3264" s="184">
        <v>1128006</v>
      </c>
      <c r="G3264" s="188"/>
      <c r="H3264" s="188"/>
      <c r="I3264" s="184">
        <v>145134.99</v>
      </c>
    </row>
    <row r="3265" spans="1:9">
      <c r="A3265" s="534"/>
      <c r="B3265" s="533"/>
      <c r="C3265" s="182">
        <v>45170</v>
      </c>
      <c r="D3265" s="183">
        <v>8313567</v>
      </c>
      <c r="E3265" s="182">
        <v>45170</v>
      </c>
      <c r="F3265" s="184">
        <v>5156433</v>
      </c>
      <c r="G3265" s="188"/>
      <c r="H3265" s="188"/>
      <c r="I3265" s="184">
        <v>160736.4</v>
      </c>
    </row>
    <row r="3266" spans="1:9">
      <c r="A3266" s="534">
        <v>185</v>
      </c>
      <c r="B3266" s="531" t="s">
        <v>286</v>
      </c>
      <c r="C3266" s="182">
        <v>44652</v>
      </c>
      <c r="D3266" s="183">
        <v>0</v>
      </c>
      <c r="E3266" s="182">
        <v>44652</v>
      </c>
      <c r="F3266" s="184">
        <v>0</v>
      </c>
      <c r="G3266" s="188"/>
      <c r="H3266" s="188"/>
      <c r="I3266" s="184">
        <v>90822.48</v>
      </c>
    </row>
    <row r="3267" spans="1:9">
      <c r="A3267" s="534"/>
      <c r="B3267" s="532"/>
      <c r="C3267" s="182">
        <v>44682</v>
      </c>
      <c r="D3267" s="183">
        <v>0</v>
      </c>
      <c r="E3267" s="182">
        <v>44682</v>
      </c>
      <c r="F3267" s="184">
        <v>0</v>
      </c>
      <c r="G3267" s="188"/>
      <c r="H3267" s="188"/>
      <c r="I3267" s="184">
        <v>14317.8</v>
      </c>
    </row>
    <row r="3268" spans="1:9">
      <c r="A3268" s="534"/>
      <c r="B3268" s="532"/>
      <c r="C3268" s="182">
        <v>44713</v>
      </c>
      <c r="D3268" s="183">
        <v>0</v>
      </c>
      <c r="E3268" s="182">
        <v>44713</v>
      </c>
      <c r="F3268" s="184">
        <v>0</v>
      </c>
      <c r="G3268" s="188"/>
      <c r="H3268" s="188"/>
      <c r="I3268" s="184"/>
    </row>
    <row r="3269" spans="1:9">
      <c r="A3269" s="534"/>
      <c r="B3269" s="532"/>
      <c r="C3269" s="182">
        <v>44743</v>
      </c>
      <c r="D3269" s="183">
        <v>187000</v>
      </c>
      <c r="E3269" s="182">
        <v>44743</v>
      </c>
      <c r="F3269" s="184">
        <v>0</v>
      </c>
      <c r="G3269" s="188"/>
      <c r="H3269" s="188"/>
      <c r="I3269" s="184"/>
    </row>
    <row r="3270" spans="1:9">
      <c r="A3270" s="534"/>
      <c r="B3270" s="532"/>
      <c r="C3270" s="182">
        <v>44774</v>
      </c>
      <c r="D3270" s="183">
        <v>54000</v>
      </c>
      <c r="E3270" s="182">
        <v>44774</v>
      </c>
      <c r="F3270" s="184">
        <v>0</v>
      </c>
      <c r="G3270" s="188"/>
      <c r="H3270" s="188"/>
      <c r="I3270" s="184">
        <v>20136.96</v>
      </c>
    </row>
    <row r="3271" spans="1:9">
      <c r="A3271" s="534"/>
      <c r="B3271" s="532"/>
      <c r="C3271" s="182">
        <v>44805</v>
      </c>
      <c r="D3271" s="183">
        <v>158000</v>
      </c>
      <c r="E3271" s="182">
        <v>44805</v>
      </c>
      <c r="F3271" s="184">
        <v>0</v>
      </c>
      <c r="G3271" s="188"/>
      <c r="H3271" s="188"/>
      <c r="I3271" s="184">
        <v>33085.440000000002</v>
      </c>
    </row>
    <row r="3272" spans="1:9">
      <c r="A3272" s="534"/>
      <c r="B3272" s="532"/>
      <c r="C3272" s="182">
        <v>44835</v>
      </c>
      <c r="D3272" s="183">
        <v>269000</v>
      </c>
      <c r="E3272" s="182">
        <v>44835</v>
      </c>
      <c r="F3272" s="184">
        <v>0</v>
      </c>
      <c r="G3272" s="188"/>
      <c r="H3272" s="188"/>
      <c r="I3272" s="184">
        <v>46270.080000000002</v>
      </c>
    </row>
    <row r="3273" spans="1:9">
      <c r="A3273" s="534"/>
      <c r="B3273" s="532"/>
      <c r="C3273" s="182">
        <v>44866</v>
      </c>
      <c r="D3273" s="183">
        <v>209000</v>
      </c>
      <c r="E3273" s="182">
        <v>44866</v>
      </c>
      <c r="F3273" s="184">
        <v>0</v>
      </c>
      <c r="G3273" s="188"/>
      <c r="H3273" s="188"/>
      <c r="I3273" s="184">
        <v>52327.62</v>
      </c>
    </row>
    <row r="3274" spans="1:9">
      <c r="A3274" s="534"/>
      <c r="B3274" s="532"/>
      <c r="C3274" s="182">
        <v>44896</v>
      </c>
      <c r="D3274" s="183">
        <v>3000</v>
      </c>
      <c r="E3274" s="182">
        <v>44896</v>
      </c>
      <c r="F3274" s="184">
        <v>0</v>
      </c>
      <c r="G3274" s="188"/>
      <c r="H3274" s="188"/>
      <c r="I3274" s="184">
        <v>24985.26</v>
      </c>
    </row>
    <row r="3275" spans="1:9">
      <c r="A3275" s="534"/>
      <c r="B3275" s="532"/>
      <c r="C3275" s="182">
        <v>44927</v>
      </c>
      <c r="D3275" s="183">
        <v>0</v>
      </c>
      <c r="E3275" s="182">
        <v>44927</v>
      </c>
      <c r="F3275" s="184">
        <v>0</v>
      </c>
      <c r="G3275" s="188"/>
      <c r="H3275" s="188"/>
      <c r="I3275" s="184">
        <v>38208.300000000003</v>
      </c>
    </row>
    <row r="3276" spans="1:9">
      <c r="A3276" s="534"/>
      <c r="B3276" s="532"/>
      <c r="C3276" s="182">
        <v>44958</v>
      </c>
      <c r="D3276" s="183">
        <v>0</v>
      </c>
      <c r="E3276" s="182">
        <v>44958</v>
      </c>
      <c r="F3276" s="184">
        <v>0</v>
      </c>
      <c r="G3276" s="188"/>
      <c r="H3276" s="188"/>
      <c r="I3276" s="184">
        <v>12836.04</v>
      </c>
    </row>
    <row r="3277" spans="1:9">
      <c r="A3277" s="534"/>
      <c r="B3277" s="532"/>
      <c r="C3277" s="182">
        <v>44986</v>
      </c>
      <c r="D3277" s="183">
        <v>210000</v>
      </c>
      <c r="E3277" s="182">
        <v>44986</v>
      </c>
      <c r="F3277" s="184">
        <v>0</v>
      </c>
      <c r="G3277" s="188"/>
      <c r="H3277" s="188"/>
      <c r="I3277" s="184"/>
    </row>
    <row r="3278" spans="1:9">
      <c r="A3278" s="534"/>
      <c r="B3278" s="532"/>
      <c r="C3278" s="182">
        <v>45017</v>
      </c>
      <c r="D3278" s="183">
        <v>229000</v>
      </c>
      <c r="E3278" s="182">
        <v>45017</v>
      </c>
      <c r="F3278" s="184">
        <v>0</v>
      </c>
      <c r="G3278" s="188"/>
      <c r="H3278" s="188"/>
      <c r="I3278" s="184">
        <v>54812.160000000003</v>
      </c>
    </row>
    <row r="3279" spans="1:9">
      <c r="A3279" s="534"/>
      <c r="B3279" s="532"/>
      <c r="C3279" s="182">
        <v>45047</v>
      </c>
      <c r="D3279" s="183">
        <v>136000</v>
      </c>
      <c r="E3279" s="182">
        <v>45047</v>
      </c>
      <c r="F3279" s="184">
        <v>0</v>
      </c>
      <c r="G3279" s="188"/>
      <c r="H3279" s="188"/>
      <c r="I3279" s="184">
        <v>34058.639999999999</v>
      </c>
    </row>
    <row r="3280" spans="1:9">
      <c r="A3280" s="534"/>
      <c r="B3280" s="532"/>
      <c r="C3280" s="182">
        <v>45078</v>
      </c>
      <c r="D3280" s="183">
        <v>216000</v>
      </c>
      <c r="E3280" s="182">
        <v>45078</v>
      </c>
      <c r="F3280" s="184">
        <v>0</v>
      </c>
      <c r="G3280" s="188"/>
      <c r="H3280" s="188"/>
      <c r="I3280" s="184">
        <v>27006.84</v>
      </c>
    </row>
    <row r="3281" spans="1:9">
      <c r="A3281" s="534"/>
      <c r="B3281" s="532"/>
      <c r="C3281" s="182">
        <v>45108</v>
      </c>
      <c r="D3281" s="183">
        <v>187000</v>
      </c>
      <c r="E3281" s="182">
        <v>45108</v>
      </c>
      <c r="F3281" s="184">
        <v>0</v>
      </c>
      <c r="G3281" s="188"/>
      <c r="H3281" s="188"/>
      <c r="I3281" s="184">
        <v>57105.84</v>
      </c>
    </row>
    <row r="3282" spans="1:9">
      <c r="A3282" s="534"/>
      <c r="B3282" s="532"/>
      <c r="C3282" s="182">
        <v>45139</v>
      </c>
      <c r="D3282" s="183">
        <v>229000</v>
      </c>
      <c r="E3282" s="182">
        <v>45139</v>
      </c>
      <c r="F3282" s="184">
        <v>0</v>
      </c>
      <c r="G3282" s="188"/>
      <c r="H3282" s="188"/>
      <c r="I3282" s="184">
        <v>114348.36</v>
      </c>
    </row>
    <row r="3283" spans="1:9">
      <c r="A3283" s="534"/>
      <c r="B3283" s="533"/>
      <c r="C3283" s="182">
        <v>45170</v>
      </c>
      <c r="D3283" s="183">
        <v>38000</v>
      </c>
      <c r="E3283" s="182">
        <v>45170</v>
      </c>
      <c r="F3283" s="184">
        <v>0</v>
      </c>
      <c r="G3283" s="188"/>
      <c r="H3283" s="188"/>
      <c r="I3283" s="184">
        <v>130465.44</v>
      </c>
    </row>
    <row r="3284" spans="1:9">
      <c r="A3284" s="534">
        <v>186</v>
      </c>
      <c r="B3284" s="531" t="s">
        <v>285</v>
      </c>
      <c r="C3284" s="182">
        <v>44652</v>
      </c>
      <c r="D3284" s="183">
        <v>2841000</v>
      </c>
      <c r="E3284" s="182">
        <v>44652</v>
      </c>
      <c r="F3284" s="184">
        <v>0</v>
      </c>
    </row>
    <row r="3285" spans="1:9">
      <c r="A3285" s="534"/>
      <c r="B3285" s="532"/>
      <c r="C3285" s="182">
        <v>44682</v>
      </c>
      <c r="D3285" s="183">
        <v>3502000</v>
      </c>
      <c r="E3285" s="182">
        <v>44682</v>
      </c>
      <c r="F3285" s="184">
        <v>0</v>
      </c>
    </row>
    <row r="3286" spans="1:9">
      <c r="A3286" s="534"/>
      <c r="B3286" s="532"/>
      <c r="C3286" s="182">
        <v>44713</v>
      </c>
      <c r="D3286" s="183">
        <v>3510000</v>
      </c>
      <c r="E3286" s="182">
        <v>44713</v>
      </c>
      <c r="F3286" s="184">
        <v>0</v>
      </c>
    </row>
    <row r="3287" spans="1:9">
      <c r="A3287" s="534"/>
      <c r="B3287" s="532"/>
      <c r="C3287" s="182">
        <v>44743</v>
      </c>
      <c r="D3287" s="183">
        <v>4080001</v>
      </c>
      <c r="E3287" s="182">
        <v>44743</v>
      </c>
      <c r="F3287" s="184">
        <v>0</v>
      </c>
    </row>
    <row r="3288" spans="1:9">
      <c r="A3288" s="534"/>
      <c r="B3288" s="532"/>
      <c r="C3288" s="182">
        <v>44774</v>
      </c>
      <c r="D3288" s="183">
        <v>3854000</v>
      </c>
      <c r="E3288" s="182">
        <v>44774</v>
      </c>
      <c r="F3288" s="184">
        <v>0</v>
      </c>
    </row>
    <row r="3289" spans="1:9">
      <c r="A3289" s="534"/>
      <c r="B3289" s="532"/>
      <c r="C3289" s="182">
        <v>44805</v>
      </c>
      <c r="D3289" s="183">
        <v>3453999</v>
      </c>
      <c r="E3289" s="182">
        <v>44805</v>
      </c>
      <c r="F3289" s="184">
        <v>0</v>
      </c>
    </row>
    <row r="3290" spans="1:9">
      <c r="A3290" s="534"/>
      <c r="B3290" s="532"/>
      <c r="C3290" s="182">
        <v>44835</v>
      </c>
      <c r="D3290" s="183">
        <v>3811000</v>
      </c>
      <c r="E3290" s="182">
        <v>44835</v>
      </c>
      <c r="F3290" s="184">
        <v>0</v>
      </c>
    </row>
    <row r="3291" spans="1:9">
      <c r="A3291" s="534"/>
      <c r="B3291" s="532"/>
      <c r="C3291" s="182">
        <v>44866</v>
      </c>
      <c r="D3291" s="183">
        <v>3811000</v>
      </c>
      <c r="E3291" s="182">
        <v>44866</v>
      </c>
      <c r="F3291" s="184">
        <v>0</v>
      </c>
    </row>
    <row r="3292" spans="1:9">
      <c r="A3292" s="534"/>
      <c r="B3292" s="532"/>
      <c r="C3292" s="182">
        <v>44896</v>
      </c>
      <c r="D3292" s="183">
        <v>3808999</v>
      </c>
      <c r="E3292" s="182">
        <v>44896</v>
      </c>
      <c r="F3292" s="184">
        <v>0</v>
      </c>
    </row>
    <row r="3293" spans="1:9">
      <c r="A3293" s="534"/>
      <c r="B3293" s="532"/>
      <c r="C3293" s="182">
        <v>44927</v>
      </c>
      <c r="D3293" s="183">
        <v>4554002</v>
      </c>
      <c r="E3293" s="182">
        <v>44927</v>
      </c>
      <c r="F3293" s="184">
        <v>0</v>
      </c>
    </row>
    <row r="3294" spans="1:9">
      <c r="A3294" s="534"/>
      <c r="B3294" s="532"/>
      <c r="C3294" s="182">
        <v>44958</v>
      </c>
      <c r="D3294" s="183">
        <v>4261999</v>
      </c>
      <c r="E3294" s="182">
        <v>44958</v>
      </c>
      <c r="F3294" s="184">
        <v>0</v>
      </c>
    </row>
    <row r="3295" spans="1:9">
      <c r="A3295" s="534"/>
      <c r="B3295" s="532"/>
      <c r="C3295" s="182">
        <v>44986</v>
      </c>
      <c r="D3295" s="183">
        <v>4338000</v>
      </c>
      <c r="E3295" s="182">
        <v>44986</v>
      </c>
      <c r="F3295" s="184">
        <v>0</v>
      </c>
    </row>
    <row r="3296" spans="1:9">
      <c r="A3296" s="534"/>
      <c r="B3296" s="532"/>
      <c r="C3296" s="182">
        <v>45017</v>
      </c>
      <c r="D3296" s="183">
        <v>3961999</v>
      </c>
      <c r="E3296" s="182">
        <v>45017</v>
      </c>
      <c r="F3296" s="184">
        <v>0</v>
      </c>
      <c r="G3296" s="178"/>
      <c r="H3296" s="178"/>
      <c r="I3296" s="178"/>
    </row>
    <row r="3297" spans="1:9">
      <c r="A3297" s="534"/>
      <c r="B3297" s="532"/>
      <c r="C3297" s="182">
        <v>45047</v>
      </c>
      <c r="D3297" s="183">
        <v>4146999</v>
      </c>
      <c r="E3297" s="182">
        <v>45047</v>
      </c>
      <c r="F3297" s="184">
        <v>0</v>
      </c>
      <c r="G3297" s="178"/>
      <c r="H3297" s="178"/>
      <c r="I3297" s="178"/>
    </row>
    <row r="3298" spans="1:9">
      <c r="A3298" s="534"/>
      <c r="B3298" s="532"/>
      <c r="C3298" s="182">
        <v>45078</v>
      </c>
      <c r="D3298" s="183">
        <v>3696001</v>
      </c>
      <c r="E3298" s="182">
        <v>45078</v>
      </c>
      <c r="F3298" s="184">
        <v>0</v>
      </c>
      <c r="G3298" s="178"/>
      <c r="H3298" s="178"/>
      <c r="I3298" s="178"/>
    </row>
    <row r="3299" spans="1:9">
      <c r="A3299" s="534"/>
      <c r="B3299" s="532"/>
      <c r="C3299" s="182">
        <v>45108</v>
      </c>
      <c r="D3299" s="183">
        <v>4080001</v>
      </c>
      <c r="E3299" s="182">
        <v>45108</v>
      </c>
      <c r="F3299" s="184">
        <v>0</v>
      </c>
      <c r="G3299" s="178"/>
      <c r="H3299" s="178"/>
      <c r="I3299" s="178"/>
    </row>
    <row r="3300" spans="1:9">
      <c r="A3300" s="534"/>
      <c r="B3300" s="532"/>
      <c r="C3300" s="182">
        <v>45139</v>
      </c>
      <c r="D3300" s="183">
        <v>3961999</v>
      </c>
      <c r="E3300" s="182">
        <v>45139</v>
      </c>
      <c r="F3300" s="184">
        <v>0</v>
      </c>
      <c r="G3300" s="178"/>
      <c r="H3300" s="178"/>
      <c r="I3300" s="178"/>
    </row>
    <row r="3301" spans="1:9">
      <c r="A3301" s="534"/>
      <c r="B3301" s="533"/>
      <c r="C3301" s="182">
        <v>45170</v>
      </c>
      <c r="D3301" s="183">
        <v>3924001</v>
      </c>
      <c r="E3301" s="182">
        <v>45170</v>
      </c>
      <c r="F3301" s="184">
        <v>0</v>
      </c>
      <c r="G3301" s="178"/>
      <c r="H3301" s="178"/>
      <c r="I3301" s="178"/>
    </row>
    <row r="3302" spans="1:9">
      <c r="A3302" s="534">
        <v>187</v>
      </c>
      <c r="B3302" s="531" t="s">
        <v>284</v>
      </c>
      <c r="C3302" s="182">
        <v>44652</v>
      </c>
      <c r="D3302" s="183">
        <v>1277000</v>
      </c>
      <c r="E3302" s="182">
        <v>44652</v>
      </c>
      <c r="F3302" s="184">
        <v>0</v>
      </c>
      <c r="G3302" s="178"/>
      <c r="H3302" s="178"/>
      <c r="I3302" s="178"/>
    </row>
    <row r="3303" spans="1:9">
      <c r="A3303" s="534"/>
      <c r="B3303" s="532"/>
      <c r="C3303" s="182">
        <v>44682</v>
      </c>
      <c r="D3303" s="183">
        <v>1350000</v>
      </c>
      <c r="E3303" s="182">
        <v>44682</v>
      </c>
      <c r="F3303" s="184">
        <v>0</v>
      </c>
      <c r="G3303" s="178"/>
      <c r="H3303" s="178"/>
      <c r="I3303" s="178"/>
    </row>
    <row r="3304" spans="1:9">
      <c r="A3304" s="534"/>
      <c r="B3304" s="532"/>
      <c r="C3304" s="182">
        <v>44713</v>
      </c>
      <c r="D3304" s="183">
        <v>1289000</v>
      </c>
      <c r="E3304" s="182">
        <v>44713</v>
      </c>
      <c r="F3304" s="184">
        <v>0</v>
      </c>
      <c r="G3304" s="178"/>
      <c r="H3304" s="178"/>
      <c r="I3304" s="178"/>
    </row>
    <row r="3305" spans="1:9">
      <c r="A3305" s="534"/>
      <c r="B3305" s="532"/>
      <c r="C3305" s="182">
        <v>44743</v>
      </c>
      <c r="D3305" s="183">
        <v>1838000</v>
      </c>
      <c r="E3305" s="182">
        <v>44743</v>
      </c>
      <c r="F3305" s="184">
        <v>0</v>
      </c>
      <c r="G3305" s="178"/>
      <c r="H3305" s="178"/>
      <c r="I3305" s="178"/>
    </row>
    <row r="3306" spans="1:9">
      <c r="A3306" s="534"/>
      <c r="B3306" s="532"/>
      <c r="C3306" s="182">
        <v>44774</v>
      </c>
      <c r="D3306" s="183">
        <v>1530000</v>
      </c>
      <c r="E3306" s="182">
        <v>44774</v>
      </c>
      <c r="F3306" s="184">
        <v>0</v>
      </c>
      <c r="G3306" s="178"/>
      <c r="H3306" s="178"/>
      <c r="I3306" s="178"/>
    </row>
    <row r="3307" spans="1:9">
      <c r="A3307" s="534"/>
      <c r="B3307" s="532"/>
      <c r="C3307" s="182">
        <v>44805</v>
      </c>
      <c r="D3307" s="183">
        <v>1483000</v>
      </c>
      <c r="E3307" s="182">
        <v>44805</v>
      </c>
      <c r="F3307" s="184">
        <v>0</v>
      </c>
      <c r="G3307" s="178"/>
      <c r="H3307" s="178"/>
      <c r="I3307" s="178"/>
    </row>
    <row r="3308" spans="1:9">
      <c r="A3308" s="534"/>
      <c r="B3308" s="532"/>
      <c r="C3308" s="182">
        <v>44835</v>
      </c>
      <c r="D3308" s="183">
        <v>1573000</v>
      </c>
      <c r="E3308" s="182">
        <v>44835</v>
      </c>
      <c r="F3308" s="184">
        <v>0</v>
      </c>
      <c r="G3308" s="178"/>
      <c r="H3308" s="178"/>
      <c r="I3308" s="178"/>
    </row>
    <row r="3309" spans="1:9">
      <c r="A3309" s="534"/>
      <c r="B3309" s="532"/>
      <c r="C3309" s="182">
        <v>44866</v>
      </c>
      <c r="D3309" s="183">
        <v>1559999</v>
      </c>
      <c r="E3309" s="182">
        <v>44866</v>
      </c>
      <c r="F3309" s="184">
        <v>0</v>
      </c>
      <c r="G3309" s="178"/>
      <c r="H3309" s="178"/>
      <c r="I3309" s="178"/>
    </row>
    <row r="3310" spans="1:9">
      <c r="A3310" s="534"/>
      <c r="B3310" s="532"/>
      <c r="C3310" s="182">
        <v>44896</v>
      </c>
      <c r="D3310" s="183">
        <v>1550001</v>
      </c>
      <c r="E3310" s="182">
        <v>44896</v>
      </c>
      <c r="F3310" s="184">
        <v>0</v>
      </c>
      <c r="G3310" s="178"/>
      <c r="H3310" s="178"/>
      <c r="I3310" s="178"/>
    </row>
    <row r="3311" spans="1:9">
      <c r="A3311" s="534"/>
      <c r="B3311" s="532"/>
      <c r="C3311" s="182">
        <v>44927</v>
      </c>
      <c r="D3311" s="183">
        <v>1664000</v>
      </c>
      <c r="E3311" s="182">
        <v>44927</v>
      </c>
      <c r="F3311" s="184">
        <v>0</v>
      </c>
      <c r="G3311" s="178"/>
      <c r="H3311" s="178"/>
      <c r="I3311" s="178"/>
    </row>
    <row r="3312" spans="1:9">
      <c r="A3312" s="534"/>
      <c r="B3312" s="532"/>
      <c r="C3312" s="182">
        <v>44958</v>
      </c>
      <c r="D3312" s="183">
        <v>1455000</v>
      </c>
      <c r="E3312" s="182">
        <v>44958</v>
      </c>
      <c r="F3312" s="184">
        <v>0</v>
      </c>
      <c r="G3312" s="178"/>
      <c r="H3312" s="178"/>
      <c r="I3312" s="178"/>
    </row>
    <row r="3313" spans="1:9">
      <c r="A3313" s="534"/>
      <c r="B3313" s="532"/>
      <c r="C3313" s="182">
        <v>44986</v>
      </c>
      <c r="D3313" s="183">
        <v>1654000</v>
      </c>
      <c r="E3313" s="182">
        <v>44986</v>
      </c>
      <c r="F3313" s="184">
        <v>0</v>
      </c>
      <c r="G3313" s="178"/>
      <c r="H3313" s="178"/>
      <c r="I3313" s="178"/>
    </row>
    <row r="3314" spans="1:9">
      <c r="A3314" s="534"/>
      <c r="B3314" s="532"/>
      <c r="C3314" s="182">
        <v>45017</v>
      </c>
      <c r="D3314" s="183">
        <v>1659001</v>
      </c>
      <c r="E3314" s="182">
        <v>45017</v>
      </c>
      <c r="F3314" s="184">
        <v>0</v>
      </c>
      <c r="G3314" s="178"/>
      <c r="H3314" s="178"/>
      <c r="I3314" s="178"/>
    </row>
    <row r="3315" spans="1:9">
      <c r="A3315" s="534"/>
      <c r="B3315" s="532"/>
      <c r="C3315" s="182">
        <v>45047</v>
      </c>
      <c r="D3315" s="183">
        <v>1813000</v>
      </c>
      <c r="E3315" s="182">
        <v>45047</v>
      </c>
      <c r="F3315" s="184">
        <v>0</v>
      </c>
      <c r="G3315" s="178"/>
      <c r="H3315" s="178"/>
      <c r="I3315" s="178"/>
    </row>
    <row r="3316" spans="1:9">
      <c r="A3316" s="534"/>
      <c r="B3316" s="532"/>
      <c r="C3316" s="182">
        <v>45078</v>
      </c>
      <c r="D3316" s="183">
        <v>1783998</v>
      </c>
      <c r="E3316" s="182">
        <v>45078</v>
      </c>
      <c r="F3316" s="184">
        <v>0</v>
      </c>
      <c r="G3316" s="178"/>
      <c r="H3316" s="178"/>
      <c r="I3316" s="178"/>
    </row>
    <row r="3317" spans="1:9">
      <c r="A3317" s="534"/>
      <c r="B3317" s="532"/>
      <c r="C3317" s="182">
        <v>45108</v>
      </c>
      <c r="D3317" s="183">
        <v>1838000</v>
      </c>
      <c r="E3317" s="182">
        <v>45108</v>
      </c>
      <c r="F3317" s="184">
        <v>0</v>
      </c>
      <c r="G3317" s="178"/>
      <c r="H3317" s="178"/>
      <c r="I3317" s="178"/>
    </row>
    <row r="3318" spans="1:9">
      <c r="A3318" s="534"/>
      <c r="B3318" s="532"/>
      <c r="C3318" s="182">
        <v>45139</v>
      </c>
      <c r="D3318" s="183">
        <v>1659001</v>
      </c>
      <c r="E3318" s="182">
        <v>45139</v>
      </c>
      <c r="F3318" s="184">
        <v>0</v>
      </c>
      <c r="G3318" s="178"/>
      <c r="H3318" s="178"/>
      <c r="I3318" s="178"/>
    </row>
    <row r="3319" spans="1:9">
      <c r="A3319" s="534"/>
      <c r="B3319" s="533"/>
      <c r="C3319" s="182">
        <v>45170</v>
      </c>
      <c r="D3319" s="183">
        <v>1845000</v>
      </c>
      <c r="E3319" s="182">
        <v>45170</v>
      </c>
      <c r="F3319" s="184">
        <v>0</v>
      </c>
      <c r="G3319" s="178"/>
      <c r="H3319" s="178"/>
      <c r="I3319" s="178"/>
    </row>
    <row r="3320" spans="1:9">
      <c r="A3320" s="534">
        <v>188</v>
      </c>
      <c r="B3320" s="531" t="s">
        <v>283</v>
      </c>
      <c r="C3320" s="182">
        <v>44652</v>
      </c>
      <c r="D3320" s="183">
        <v>6877801.6000000006</v>
      </c>
      <c r="E3320" s="182">
        <v>44652</v>
      </c>
      <c r="F3320" s="184">
        <v>3531398.3999999994</v>
      </c>
      <c r="G3320" s="178"/>
      <c r="H3320" s="178"/>
      <c r="I3320" s="178"/>
    </row>
    <row r="3321" spans="1:9">
      <c r="A3321" s="534"/>
      <c r="B3321" s="532"/>
      <c r="C3321" s="182">
        <v>44682</v>
      </c>
      <c r="D3321" s="183">
        <v>7980657.6000000006</v>
      </c>
      <c r="E3321" s="182">
        <v>44682</v>
      </c>
      <c r="F3321" s="184">
        <v>3462242.3999999994</v>
      </c>
      <c r="G3321" s="178"/>
      <c r="H3321" s="178"/>
      <c r="I3321" s="178"/>
    </row>
    <row r="3322" spans="1:9">
      <c r="A3322" s="534"/>
      <c r="B3322" s="532"/>
      <c r="C3322" s="182">
        <v>44713</v>
      </c>
      <c r="D3322" s="183">
        <v>10841413.100000001</v>
      </c>
      <c r="E3322" s="182">
        <v>44713</v>
      </c>
      <c r="F3322" s="184">
        <v>4939686.8999999994</v>
      </c>
      <c r="G3322" s="178"/>
      <c r="H3322" s="178"/>
      <c r="I3322" s="178"/>
    </row>
    <row r="3323" spans="1:9">
      <c r="A3323" s="534"/>
      <c r="B3323" s="532"/>
      <c r="C3323" s="182">
        <v>44743</v>
      </c>
      <c r="D3323" s="183">
        <v>5885729.8999999994</v>
      </c>
      <c r="E3323" s="182">
        <v>44743</v>
      </c>
      <c r="F3323" s="184">
        <v>5392970.1000000006</v>
      </c>
      <c r="G3323" s="178"/>
      <c r="H3323" s="178"/>
      <c r="I3323" s="178"/>
    </row>
    <row r="3324" spans="1:9">
      <c r="A3324" s="534"/>
      <c r="B3324" s="532"/>
      <c r="C3324" s="182">
        <v>44774</v>
      </c>
      <c r="D3324" s="183">
        <v>14171095.200000001</v>
      </c>
      <c r="E3324" s="182">
        <v>44774</v>
      </c>
      <c r="F3324" s="184">
        <v>6114304.7999999989</v>
      </c>
      <c r="G3324" s="178"/>
      <c r="H3324" s="178"/>
      <c r="I3324" s="178"/>
    </row>
    <row r="3325" spans="1:9">
      <c r="A3325" s="534"/>
      <c r="B3325" s="532"/>
      <c r="C3325" s="182">
        <v>44805</v>
      </c>
      <c r="D3325" s="183">
        <v>11767209.700000001</v>
      </c>
      <c r="E3325" s="182">
        <v>44805</v>
      </c>
      <c r="F3325" s="184">
        <v>6009990.2999999989</v>
      </c>
      <c r="G3325" s="178"/>
      <c r="H3325" s="178"/>
      <c r="I3325" s="178"/>
    </row>
    <row r="3326" spans="1:9">
      <c r="A3326" s="534"/>
      <c r="B3326" s="532"/>
      <c r="C3326" s="182">
        <v>44835</v>
      </c>
      <c r="D3326" s="183">
        <v>11973396</v>
      </c>
      <c r="E3326" s="182">
        <v>44835</v>
      </c>
      <c r="F3326" s="184">
        <v>5830704</v>
      </c>
      <c r="G3326" s="178"/>
      <c r="H3326" s="178"/>
      <c r="I3326" s="178"/>
    </row>
    <row r="3327" spans="1:9">
      <c r="A3327" s="534"/>
      <c r="B3327" s="532"/>
      <c r="C3327" s="182">
        <v>44866</v>
      </c>
      <c r="D3327" s="183">
        <v>10910422.100000001</v>
      </c>
      <c r="E3327" s="182">
        <v>44866</v>
      </c>
      <c r="F3327" s="184">
        <v>5614677.8999999994</v>
      </c>
      <c r="G3327" s="178"/>
      <c r="H3327" s="178"/>
      <c r="I3327" s="178"/>
    </row>
    <row r="3328" spans="1:9">
      <c r="A3328" s="534"/>
      <c r="B3328" s="532"/>
      <c r="C3328" s="182">
        <v>44896</v>
      </c>
      <c r="D3328" s="183">
        <v>12512767.600000001</v>
      </c>
      <c r="E3328" s="182">
        <v>44896</v>
      </c>
      <c r="F3328" s="184">
        <v>6627632.3999999994</v>
      </c>
      <c r="G3328" s="178"/>
      <c r="H3328" s="178"/>
      <c r="I3328" s="178"/>
    </row>
    <row r="3329" spans="1:9">
      <c r="A3329" s="534"/>
      <c r="B3329" s="532"/>
      <c r="C3329" s="182">
        <v>44927</v>
      </c>
      <c r="D3329" s="183">
        <v>4452225.5</v>
      </c>
      <c r="E3329" s="182">
        <v>44927</v>
      </c>
      <c r="F3329" s="184">
        <v>4025974.5</v>
      </c>
      <c r="G3329" s="178"/>
      <c r="H3329" s="178"/>
      <c r="I3329" s="178"/>
    </row>
    <row r="3330" spans="1:9">
      <c r="A3330" s="534"/>
      <c r="B3330" s="532"/>
      <c r="C3330" s="182">
        <v>44958</v>
      </c>
      <c r="D3330" s="183">
        <v>2189257.6999999997</v>
      </c>
      <c r="E3330" s="182">
        <v>44958</v>
      </c>
      <c r="F3330" s="184">
        <v>2249142.3000000003</v>
      </c>
      <c r="G3330" s="178"/>
      <c r="H3330" s="178"/>
      <c r="I3330" s="178"/>
    </row>
    <row r="3331" spans="1:9">
      <c r="A3331" s="534"/>
      <c r="B3331" s="532"/>
      <c r="C3331" s="182">
        <v>44986</v>
      </c>
      <c r="D3331" s="183">
        <v>1794984.4</v>
      </c>
      <c r="E3331" s="182">
        <v>44986</v>
      </c>
      <c r="F3331" s="184">
        <v>3089415.6</v>
      </c>
      <c r="G3331" s="178"/>
      <c r="H3331" s="178"/>
      <c r="I3331" s="178"/>
    </row>
    <row r="3332" spans="1:9">
      <c r="A3332" s="534"/>
      <c r="B3332" s="532"/>
      <c r="C3332" s="182">
        <v>45017</v>
      </c>
      <c r="D3332" s="183">
        <v>29680.800000000047</v>
      </c>
      <c r="E3332" s="182">
        <v>45017</v>
      </c>
      <c r="F3332" s="184">
        <v>1122019.2</v>
      </c>
      <c r="G3332" s="178"/>
      <c r="H3332" s="178"/>
      <c r="I3332" s="178"/>
    </row>
    <row r="3333" spans="1:9">
      <c r="A3333" s="534"/>
      <c r="B3333" s="532"/>
      <c r="C3333" s="182">
        <v>45047</v>
      </c>
      <c r="D3333" s="183">
        <v>1085683.3000000003</v>
      </c>
      <c r="E3333" s="182">
        <v>45047</v>
      </c>
      <c r="F3333" s="184">
        <v>1598816.6999999997</v>
      </c>
      <c r="G3333" s="178"/>
      <c r="H3333" s="178"/>
      <c r="I3333" s="178"/>
    </row>
    <row r="3334" spans="1:9">
      <c r="A3334" s="534"/>
      <c r="B3334" s="532"/>
      <c r="C3334" s="182">
        <v>45078</v>
      </c>
      <c r="D3334" s="183">
        <v>2684281.4</v>
      </c>
      <c r="E3334" s="182">
        <v>45078</v>
      </c>
      <c r="F3334" s="184">
        <v>2046918.6</v>
      </c>
      <c r="G3334" s="178"/>
      <c r="H3334" s="178"/>
      <c r="I3334" s="178"/>
    </row>
    <row r="3335" spans="1:9">
      <c r="A3335" s="534"/>
      <c r="B3335" s="532"/>
      <c r="C3335" s="182">
        <v>45108</v>
      </c>
      <c r="D3335" s="183">
        <v>5885729.8999999994</v>
      </c>
      <c r="E3335" s="182">
        <v>45108</v>
      </c>
      <c r="F3335" s="184">
        <v>5392970.1000000006</v>
      </c>
      <c r="G3335" s="178"/>
      <c r="H3335" s="178"/>
      <c r="I3335" s="178"/>
    </row>
    <row r="3336" spans="1:9">
      <c r="A3336" s="534"/>
      <c r="B3336" s="532"/>
      <c r="C3336" s="182">
        <v>45139</v>
      </c>
      <c r="D3336" s="183">
        <v>29680.800000000047</v>
      </c>
      <c r="E3336" s="182">
        <v>45139</v>
      </c>
      <c r="F3336" s="184">
        <v>1122019.2</v>
      </c>
      <c r="G3336" s="178"/>
      <c r="H3336" s="178"/>
      <c r="I3336" s="178"/>
    </row>
    <row r="3337" spans="1:9">
      <c r="A3337" s="534"/>
      <c r="B3337" s="533"/>
      <c r="C3337" s="182">
        <v>45170</v>
      </c>
      <c r="D3337" s="183">
        <v>773969.10000000009</v>
      </c>
      <c r="E3337" s="182">
        <v>45170</v>
      </c>
      <c r="F3337" s="184">
        <v>2311830.9</v>
      </c>
      <c r="G3337" s="178"/>
      <c r="H3337" s="178"/>
      <c r="I3337" s="178"/>
    </row>
    <row r="3338" spans="1:9">
      <c r="A3338" s="534">
        <v>189</v>
      </c>
      <c r="B3338" s="531" t="s">
        <v>278</v>
      </c>
      <c r="C3338" s="182">
        <v>44652</v>
      </c>
      <c r="D3338" s="183">
        <v>0</v>
      </c>
      <c r="E3338" s="182">
        <v>44652</v>
      </c>
      <c r="F3338" s="184">
        <v>0</v>
      </c>
      <c r="G3338" s="178"/>
      <c r="H3338" s="178"/>
      <c r="I3338" s="178"/>
    </row>
    <row r="3339" spans="1:9">
      <c r="A3339" s="534"/>
      <c r="B3339" s="532"/>
      <c r="C3339" s="182">
        <v>44682</v>
      </c>
      <c r="D3339" s="183">
        <v>10000</v>
      </c>
      <c r="E3339" s="182">
        <v>44682</v>
      </c>
      <c r="F3339" s="184">
        <v>0</v>
      </c>
      <c r="G3339" s="178"/>
      <c r="H3339" s="178"/>
      <c r="I3339" s="178"/>
    </row>
    <row r="3340" spans="1:9">
      <c r="A3340" s="534"/>
      <c r="B3340" s="532"/>
      <c r="C3340" s="182">
        <v>44713</v>
      </c>
      <c r="D3340" s="183">
        <v>7000</v>
      </c>
      <c r="E3340" s="182">
        <v>44713</v>
      </c>
      <c r="F3340" s="184">
        <v>0</v>
      </c>
      <c r="G3340" s="178"/>
      <c r="H3340" s="178"/>
      <c r="I3340" s="178"/>
    </row>
    <row r="3341" spans="1:9">
      <c r="A3341" s="534"/>
      <c r="B3341" s="532"/>
      <c r="C3341" s="182">
        <v>44743</v>
      </c>
      <c r="D3341" s="183">
        <v>97</v>
      </c>
      <c r="E3341" s="182">
        <v>44743</v>
      </c>
      <c r="F3341" s="184">
        <v>0</v>
      </c>
      <c r="G3341" s="178"/>
      <c r="H3341" s="178"/>
      <c r="I3341" s="178"/>
    </row>
    <row r="3342" spans="1:9">
      <c r="A3342" s="534"/>
      <c r="B3342" s="532"/>
      <c r="C3342" s="182">
        <v>44774</v>
      </c>
      <c r="D3342" s="183">
        <v>17000</v>
      </c>
      <c r="E3342" s="182">
        <v>44774</v>
      </c>
      <c r="F3342" s="184">
        <v>0</v>
      </c>
      <c r="G3342" s="178"/>
      <c r="H3342" s="178"/>
      <c r="I3342" s="178"/>
    </row>
    <row r="3343" spans="1:9">
      <c r="A3343" s="534"/>
      <c r="B3343" s="532"/>
      <c r="C3343" s="182">
        <v>44805</v>
      </c>
      <c r="D3343" s="183">
        <v>1000</v>
      </c>
      <c r="E3343" s="182">
        <v>44805</v>
      </c>
      <c r="F3343" s="184">
        <v>0</v>
      </c>
      <c r="G3343" s="178"/>
      <c r="H3343" s="178"/>
      <c r="I3343" s="178"/>
    </row>
    <row r="3344" spans="1:9">
      <c r="A3344" s="534"/>
      <c r="B3344" s="532"/>
      <c r="C3344" s="182">
        <v>44835</v>
      </c>
      <c r="D3344" s="183">
        <v>4000</v>
      </c>
      <c r="E3344" s="182">
        <v>44835</v>
      </c>
      <c r="F3344" s="184">
        <v>0</v>
      </c>
      <c r="G3344" s="178"/>
      <c r="H3344" s="178"/>
      <c r="I3344" s="178"/>
    </row>
    <row r="3345" spans="1:9">
      <c r="A3345" s="534"/>
      <c r="B3345" s="532"/>
      <c r="C3345" s="182">
        <v>44866</v>
      </c>
      <c r="D3345" s="183">
        <v>0</v>
      </c>
      <c r="E3345" s="182">
        <v>44866</v>
      </c>
      <c r="F3345" s="184">
        <v>0</v>
      </c>
      <c r="G3345" s="178"/>
      <c r="H3345" s="178"/>
      <c r="I3345" s="178"/>
    </row>
    <row r="3346" spans="1:9">
      <c r="A3346" s="534"/>
      <c r="B3346" s="532"/>
      <c r="C3346" s="182">
        <v>44896</v>
      </c>
      <c r="D3346" s="183">
        <v>0</v>
      </c>
      <c r="E3346" s="182">
        <v>44896</v>
      </c>
      <c r="F3346" s="184">
        <v>0</v>
      </c>
      <c r="G3346" s="178"/>
      <c r="H3346" s="178"/>
      <c r="I3346" s="178"/>
    </row>
    <row r="3347" spans="1:9">
      <c r="A3347" s="534"/>
      <c r="B3347" s="532"/>
      <c r="C3347" s="182">
        <v>44927</v>
      </c>
      <c r="D3347" s="183">
        <v>0</v>
      </c>
      <c r="E3347" s="182">
        <v>44927</v>
      </c>
      <c r="F3347" s="184">
        <v>0</v>
      </c>
      <c r="G3347" s="178"/>
      <c r="H3347" s="178"/>
      <c r="I3347" s="178"/>
    </row>
    <row r="3348" spans="1:9">
      <c r="A3348" s="534"/>
      <c r="B3348" s="532"/>
      <c r="C3348" s="182">
        <v>44958</v>
      </c>
      <c r="D3348" s="183">
        <v>0</v>
      </c>
      <c r="E3348" s="182">
        <v>44958</v>
      </c>
      <c r="F3348" s="184">
        <v>0</v>
      </c>
      <c r="G3348" s="178"/>
      <c r="H3348" s="178"/>
      <c r="I3348" s="178"/>
    </row>
    <row r="3349" spans="1:9">
      <c r="A3349" s="534"/>
      <c r="B3349" s="532"/>
      <c r="C3349" s="182">
        <v>44986</v>
      </c>
      <c r="D3349" s="183">
        <v>0</v>
      </c>
      <c r="E3349" s="182">
        <v>44986</v>
      </c>
      <c r="F3349" s="184">
        <v>0</v>
      </c>
      <c r="G3349" s="178"/>
      <c r="H3349" s="178"/>
      <c r="I3349" s="178"/>
    </row>
    <row r="3350" spans="1:9">
      <c r="A3350" s="534"/>
      <c r="B3350" s="532"/>
      <c r="C3350" s="182">
        <v>45017</v>
      </c>
      <c r="D3350" s="183">
        <v>0</v>
      </c>
      <c r="E3350" s="182">
        <v>45017</v>
      </c>
      <c r="F3350" s="184">
        <v>0</v>
      </c>
      <c r="G3350" s="178"/>
      <c r="H3350" s="178"/>
      <c r="I3350" s="178"/>
    </row>
    <row r="3351" spans="1:9">
      <c r="A3351" s="534"/>
      <c r="B3351" s="532"/>
      <c r="C3351" s="182">
        <v>45047</v>
      </c>
      <c r="D3351" s="183">
        <v>0</v>
      </c>
      <c r="E3351" s="182">
        <v>45047</v>
      </c>
      <c r="F3351" s="184">
        <v>0</v>
      </c>
      <c r="G3351" s="178"/>
      <c r="H3351" s="178"/>
      <c r="I3351" s="178"/>
    </row>
    <row r="3352" spans="1:9">
      <c r="A3352" s="534"/>
      <c r="B3352" s="532"/>
      <c r="C3352" s="182">
        <v>45078</v>
      </c>
      <c r="D3352" s="183">
        <v>2000</v>
      </c>
      <c r="E3352" s="182">
        <v>45078</v>
      </c>
      <c r="F3352" s="184">
        <v>0</v>
      </c>
      <c r="G3352" s="178"/>
      <c r="H3352" s="178"/>
      <c r="I3352" s="178"/>
    </row>
    <row r="3353" spans="1:9">
      <c r="A3353" s="534"/>
      <c r="B3353" s="532"/>
      <c r="C3353" s="182">
        <v>45108</v>
      </c>
      <c r="D3353" s="183">
        <v>97</v>
      </c>
      <c r="E3353" s="182">
        <v>45108</v>
      </c>
      <c r="F3353" s="184">
        <v>0</v>
      </c>
      <c r="G3353" s="178"/>
      <c r="H3353" s="178"/>
      <c r="I3353" s="178"/>
    </row>
    <row r="3354" spans="1:9">
      <c r="A3354" s="534"/>
      <c r="B3354" s="532"/>
      <c r="C3354" s="182">
        <v>45139</v>
      </c>
      <c r="D3354" s="183">
        <v>0</v>
      </c>
      <c r="E3354" s="182">
        <v>45139</v>
      </c>
      <c r="F3354" s="184">
        <v>0</v>
      </c>
      <c r="G3354" s="178"/>
      <c r="H3354" s="178"/>
      <c r="I3354" s="178"/>
    </row>
    <row r="3355" spans="1:9">
      <c r="A3355" s="534"/>
      <c r="B3355" s="533"/>
      <c r="C3355" s="182">
        <v>45170</v>
      </c>
      <c r="D3355" s="183">
        <v>0</v>
      </c>
      <c r="E3355" s="182">
        <v>45170</v>
      </c>
      <c r="F3355" s="184">
        <v>0</v>
      </c>
      <c r="G3355" s="178"/>
      <c r="H3355" s="178"/>
      <c r="I3355" s="178"/>
    </row>
    <row r="3356" spans="1:9">
      <c r="A3356" s="534">
        <v>190</v>
      </c>
      <c r="B3356" s="531" t="s">
        <v>282</v>
      </c>
      <c r="C3356" s="182">
        <v>44652</v>
      </c>
      <c r="D3356" s="183">
        <v>10117813.199999999</v>
      </c>
      <c r="E3356" s="182">
        <v>44652</v>
      </c>
      <c r="F3356" s="184">
        <v>3450196.8000000003</v>
      </c>
      <c r="G3356" s="178"/>
      <c r="H3356" s="178"/>
      <c r="I3356" s="178"/>
    </row>
    <row r="3357" spans="1:9">
      <c r="A3357" s="534"/>
      <c r="B3357" s="532"/>
      <c r="C3357" s="182">
        <v>44682</v>
      </c>
      <c r="D3357" s="183">
        <v>7604542.1000000006</v>
      </c>
      <c r="E3357" s="182">
        <v>44682</v>
      </c>
      <c r="F3357" s="184">
        <v>2604177.8999999994</v>
      </c>
      <c r="G3357" s="178"/>
      <c r="H3357" s="178"/>
      <c r="I3357" s="178"/>
    </row>
    <row r="3358" spans="1:9">
      <c r="A3358" s="534"/>
      <c r="B3358" s="532"/>
      <c r="C3358" s="182">
        <v>44713</v>
      </c>
      <c r="D3358" s="183">
        <v>71041</v>
      </c>
      <c r="E3358" s="182">
        <v>44713</v>
      </c>
      <c r="F3358" s="184">
        <v>30879</v>
      </c>
      <c r="G3358" s="178"/>
      <c r="H3358" s="178"/>
      <c r="I3358" s="178"/>
    </row>
    <row r="3359" spans="1:9">
      <c r="A3359" s="534"/>
      <c r="B3359" s="532"/>
      <c r="C3359" s="182">
        <v>44743</v>
      </c>
      <c r="D3359" s="183">
        <v>4155829.3000000003</v>
      </c>
      <c r="E3359" s="182">
        <v>44743</v>
      </c>
      <c r="F3359" s="184">
        <v>2136440.6999999997</v>
      </c>
      <c r="G3359" s="178"/>
      <c r="H3359" s="178"/>
      <c r="I3359" s="178"/>
    </row>
    <row r="3360" spans="1:9">
      <c r="A3360" s="534"/>
      <c r="B3360" s="532"/>
      <c r="C3360" s="182">
        <v>44774</v>
      </c>
      <c r="D3360" s="183">
        <v>12678548</v>
      </c>
      <c r="E3360" s="182">
        <v>44774</v>
      </c>
      <c r="F3360" s="184">
        <v>849222</v>
      </c>
      <c r="G3360" s="178"/>
      <c r="H3360" s="178"/>
      <c r="I3360" s="178"/>
    </row>
    <row r="3361" spans="1:9">
      <c r="A3361" s="534"/>
      <c r="B3361" s="532"/>
      <c r="C3361" s="182">
        <v>44805</v>
      </c>
      <c r="D3361" s="183">
        <v>12608751</v>
      </c>
      <c r="E3361" s="182">
        <v>44805</v>
      </c>
      <c r="F3361" s="184">
        <v>441819</v>
      </c>
      <c r="G3361" s="178"/>
      <c r="H3361" s="178"/>
      <c r="I3361" s="178"/>
    </row>
    <row r="3362" spans="1:9">
      <c r="A3362" s="534"/>
      <c r="B3362" s="532"/>
      <c r="C3362" s="182">
        <v>44835</v>
      </c>
      <c r="D3362" s="183">
        <v>8423256.6999999993</v>
      </c>
      <c r="E3362" s="182">
        <v>44835</v>
      </c>
      <c r="F3362" s="184">
        <v>134043.30000000002</v>
      </c>
      <c r="G3362" s="178"/>
      <c r="H3362" s="178"/>
      <c r="I3362" s="178"/>
    </row>
    <row r="3363" spans="1:9">
      <c r="A3363" s="534"/>
      <c r="B3363" s="532"/>
      <c r="C3363" s="182">
        <v>44866</v>
      </c>
      <c r="D3363" s="183">
        <v>5784268.7000000002</v>
      </c>
      <c r="E3363" s="182">
        <v>44866</v>
      </c>
      <c r="F3363" s="184">
        <v>484521.29999999993</v>
      </c>
      <c r="G3363" s="178"/>
      <c r="H3363" s="178"/>
      <c r="I3363" s="178"/>
    </row>
    <row r="3364" spans="1:9">
      <c r="A3364" s="534"/>
      <c r="B3364" s="532"/>
      <c r="C3364" s="182">
        <v>44896</v>
      </c>
      <c r="D3364" s="183">
        <v>51501</v>
      </c>
      <c r="E3364" s="182">
        <v>44896</v>
      </c>
      <c r="F3364" s="184">
        <v>25839</v>
      </c>
      <c r="G3364" s="178"/>
      <c r="H3364" s="178"/>
      <c r="I3364" s="178"/>
    </row>
    <row r="3365" spans="1:9">
      <c r="A3365" s="534"/>
      <c r="B3365" s="532"/>
      <c r="C3365" s="182">
        <v>44927</v>
      </c>
      <c r="D3365" s="183">
        <v>5059272</v>
      </c>
      <c r="E3365" s="182">
        <v>44927</v>
      </c>
      <c r="F3365" s="184">
        <v>1166958</v>
      </c>
      <c r="G3365" s="178"/>
      <c r="H3365" s="178"/>
      <c r="I3365" s="178"/>
    </row>
    <row r="3366" spans="1:9">
      <c r="A3366" s="534"/>
      <c r="B3366" s="532"/>
      <c r="C3366" s="182">
        <v>44958</v>
      </c>
      <c r="D3366" s="183">
        <v>6458385.0999999996</v>
      </c>
      <c r="E3366" s="182">
        <v>44958</v>
      </c>
      <c r="F3366" s="184">
        <v>1816524.9000000001</v>
      </c>
      <c r="G3366" s="178"/>
      <c r="H3366" s="178"/>
      <c r="I3366" s="178"/>
    </row>
    <row r="3367" spans="1:9">
      <c r="A3367" s="534"/>
      <c r="B3367" s="532"/>
      <c r="C3367" s="182">
        <v>44986</v>
      </c>
      <c r="D3367" s="183">
        <v>7098855.1999999993</v>
      </c>
      <c r="E3367" s="182">
        <v>44986</v>
      </c>
      <c r="F3367" s="184">
        <v>2525014.8000000003</v>
      </c>
      <c r="G3367" s="178"/>
      <c r="H3367" s="178"/>
      <c r="I3367" s="178"/>
    </row>
    <row r="3368" spans="1:9">
      <c r="A3368" s="534"/>
      <c r="B3368" s="532"/>
      <c r="C3368" s="182">
        <v>45017</v>
      </c>
      <c r="D3368" s="183">
        <v>5730127.4000000004</v>
      </c>
      <c r="E3368" s="182">
        <v>45017</v>
      </c>
      <c r="F3368" s="184">
        <v>3467082.6</v>
      </c>
      <c r="G3368" s="178"/>
      <c r="H3368" s="178"/>
      <c r="I3368" s="178"/>
    </row>
    <row r="3369" spans="1:9">
      <c r="A3369" s="534"/>
      <c r="B3369" s="532"/>
      <c r="C3369" s="182">
        <v>45047</v>
      </c>
      <c r="D3369" s="183">
        <v>6234193.6000000006</v>
      </c>
      <c r="E3369" s="182">
        <v>45047</v>
      </c>
      <c r="F3369" s="184">
        <v>3632486.3999999994</v>
      </c>
      <c r="G3369" s="178"/>
      <c r="H3369" s="178"/>
      <c r="I3369" s="178"/>
    </row>
    <row r="3370" spans="1:9">
      <c r="A3370" s="534"/>
      <c r="B3370" s="532"/>
      <c r="C3370" s="182">
        <v>45078</v>
      </c>
      <c r="D3370" s="183">
        <v>6911086.8000000007</v>
      </c>
      <c r="E3370" s="182">
        <v>45078</v>
      </c>
      <c r="F3370" s="184">
        <v>2618413.1999999997</v>
      </c>
      <c r="G3370" s="178"/>
      <c r="H3370" s="178"/>
      <c r="I3370" s="178"/>
    </row>
    <row r="3371" spans="1:9">
      <c r="A3371" s="534"/>
      <c r="B3371" s="532"/>
      <c r="C3371" s="182">
        <v>45108</v>
      </c>
      <c r="D3371" s="183">
        <v>4155829.3000000003</v>
      </c>
      <c r="E3371" s="182">
        <v>45108</v>
      </c>
      <c r="F3371" s="184">
        <v>2136440.6999999997</v>
      </c>
      <c r="G3371" s="178"/>
      <c r="H3371" s="178"/>
      <c r="I3371" s="178"/>
    </row>
    <row r="3372" spans="1:9">
      <c r="A3372" s="534"/>
      <c r="B3372" s="532"/>
      <c r="C3372" s="182">
        <v>45139</v>
      </c>
      <c r="D3372" s="183">
        <v>5730127.4000000004</v>
      </c>
      <c r="E3372" s="182">
        <v>45139</v>
      </c>
      <c r="F3372" s="184">
        <v>3467082.6</v>
      </c>
      <c r="G3372" s="178"/>
      <c r="H3372" s="178"/>
      <c r="I3372" s="178"/>
    </row>
    <row r="3373" spans="1:9">
      <c r="A3373" s="534"/>
      <c r="B3373" s="533"/>
      <c r="C3373" s="182">
        <v>45170</v>
      </c>
      <c r="D3373" s="183">
        <v>6835361.8000000007</v>
      </c>
      <c r="E3373" s="182">
        <v>45170</v>
      </c>
      <c r="F3373" s="184">
        <v>3632488.1999999997</v>
      </c>
      <c r="G3373" s="178"/>
      <c r="H3373" s="178"/>
      <c r="I3373" s="178"/>
    </row>
    <row r="3374" spans="1:9">
      <c r="A3374" s="534">
        <v>191</v>
      </c>
      <c r="B3374" s="531" t="s">
        <v>281</v>
      </c>
      <c r="C3374" s="182">
        <v>44652</v>
      </c>
      <c r="D3374" s="183">
        <v>4609000</v>
      </c>
      <c r="E3374" s="182">
        <v>44652</v>
      </c>
      <c r="F3374" s="184">
        <v>0</v>
      </c>
      <c r="G3374" s="178"/>
      <c r="H3374" s="178"/>
      <c r="I3374" s="178"/>
    </row>
    <row r="3375" spans="1:9">
      <c r="A3375" s="534"/>
      <c r="B3375" s="532"/>
      <c r="C3375" s="182">
        <v>44682</v>
      </c>
      <c r="D3375" s="183">
        <v>5095000</v>
      </c>
      <c r="E3375" s="182">
        <v>44682</v>
      </c>
      <c r="F3375" s="184">
        <v>0</v>
      </c>
      <c r="G3375" s="178"/>
      <c r="H3375" s="178"/>
      <c r="I3375" s="178"/>
    </row>
    <row r="3376" spans="1:9">
      <c r="A3376" s="534"/>
      <c r="B3376" s="532"/>
      <c r="C3376" s="182">
        <v>44713</v>
      </c>
      <c r="D3376" s="183">
        <v>5085000</v>
      </c>
      <c r="E3376" s="182">
        <v>44713</v>
      </c>
      <c r="F3376" s="184">
        <v>0</v>
      </c>
      <c r="G3376" s="178"/>
      <c r="H3376" s="178"/>
      <c r="I3376" s="178"/>
    </row>
    <row r="3377" spans="1:9">
      <c r="A3377" s="534"/>
      <c r="B3377" s="532"/>
      <c r="C3377" s="182">
        <v>44743</v>
      </c>
      <c r="D3377" s="183">
        <v>5164999</v>
      </c>
      <c r="E3377" s="182">
        <v>44743</v>
      </c>
      <c r="F3377" s="184">
        <v>0</v>
      </c>
      <c r="G3377" s="178"/>
      <c r="H3377" s="178"/>
      <c r="I3377" s="178"/>
    </row>
    <row r="3378" spans="1:9">
      <c r="A3378" s="534"/>
      <c r="B3378" s="532"/>
      <c r="C3378" s="182">
        <v>44774</v>
      </c>
      <c r="D3378" s="183">
        <v>5208000</v>
      </c>
      <c r="E3378" s="182">
        <v>44774</v>
      </c>
      <c r="F3378" s="184">
        <v>0</v>
      </c>
      <c r="G3378" s="178"/>
      <c r="H3378" s="178"/>
      <c r="I3378" s="178"/>
    </row>
    <row r="3379" spans="1:9">
      <c r="A3379" s="534"/>
      <c r="B3379" s="532"/>
      <c r="C3379" s="182">
        <v>44805</v>
      </c>
      <c r="D3379" s="183">
        <v>4788000</v>
      </c>
      <c r="E3379" s="182">
        <v>44805</v>
      </c>
      <c r="F3379" s="184">
        <v>0</v>
      </c>
      <c r="G3379" s="178"/>
      <c r="H3379" s="178"/>
      <c r="I3379" s="178"/>
    </row>
    <row r="3380" spans="1:9">
      <c r="A3380" s="534"/>
      <c r="B3380" s="532"/>
      <c r="C3380" s="182">
        <v>44835</v>
      </c>
      <c r="D3380" s="183">
        <v>5065000</v>
      </c>
      <c r="E3380" s="182">
        <v>44835</v>
      </c>
      <c r="F3380" s="184">
        <v>0</v>
      </c>
      <c r="G3380" s="178"/>
      <c r="H3380" s="178"/>
      <c r="I3380" s="178"/>
    </row>
    <row r="3381" spans="1:9">
      <c r="A3381" s="534"/>
      <c r="B3381" s="532"/>
      <c r="C3381" s="182">
        <v>44866</v>
      </c>
      <c r="D3381" s="183">
        <v>4784000</v>
      </c>
      <c r="E3381" s="182">
        <v>44866</v>
      </c>
      <c r="F3381" s="184">
        <v>0</v>
      </c>
      <c r="G3381" s="178"/>
      <c r="H3381" s="178"/>
      <c r="I3381" s="178"/>
    </row>
    <row r="3382" spans="1:9">
      <c r="A3382" s="534"/>
      <c r="B3382" s="532"/>
      <c r="C3382" s="182">
        <v>44896</v>
      </c>
      <c r="D3382" s="183">
        <v>4891000</v>
      </c>
      <c r="E3382" s="182">
        <v>44896</v>
      </c>
      <c r="F3382" s="184">
        <v>0</v>
      </c>
      <c r="G3382" s="178"/>
      <c r="H3382" s="178"/>
      <c r="I3382" s="178"/>
    </row>
    <row r="3383" spans="1:9">
      <c r="A3383" s="534"/>
      <c r="B3383" s="532"/>
      <c r="C3383" s="182">
        <v>44927</v>
      </c>
      <c r="D3383" s="183">
        <v>5323000</v>
      </c>
      <c r="E3383" s="182">
        <v>44927</v>
      </c>
      <c r="F3383" s="184">
        <v>0</v>
      </c>
      <c r="G3383" s="178"/>
      <c r="H3383" s="178"/>
      <c r="I3383" s="178"/>
    </row>
    <row r="3384" spans="1:9">
      <c r="A3384" s="534"/>
      <c r="B3384" s="532"/>
      <c r="C3384" s="182">
        <v>44958</v>
      </c>
      <c r="D3384" s="183">
        <v>4963000</v>
      </c>
      <c r="E3384" s="182">
        <v>44958</v>
      </c>
      <c r="F3384" s="184">
        <v>0</v>
      </c>
      <c r="G3384" s="178"/>
      <c r="H3384" s="178"/>
      <c r="I3384" s="178"/>
    </row>
    <row r="3385" spans="1:9">
      <c r="A3385" s="534"/>
      <c r="B3385" s="532"/>
      <c r="C3385" s="182">
        <v>44986</v>
      </c>
      <c r="D3385" s="183">
        <v>5579000</v>
      </c>
      <c r="E3385" s="182">
        <v>44986</v>
      </c>
      <c r="F3385" s="184">
        <v>0</v>
      </c>
      <c r="G3385" s="178"/>
      <c r="H3385" s="178"/>
      <c r="I3385" s="178"/>
    </row>
    <row r="3386" spans="1:9">
      <c r="A3386" s="534"/>
      <c r="B3386" s="532"/>
      <c r="C3386" s="182">
        <v>45017</v>
      </c>
      <c r="D3386" s="183">
        <v>5180000</v>
      </c>
      <c r="E3386" s="182">
        <v>45017</v>
      </c>
      <c r="F3386" s="184">
        <v>0</v>
      </c>
      <c r="G3386" s="178"/>
      <c r="H3386" s="178"/>
      <c r="I3386" s="178"/>
    </row>
    <row r="3387" spans="1:9">
      <c r="A3387" s="534"/>
      <c r="B3387" s="532"/>
      <c r="C3387" s="182">
        <v>45047</v>
      </c>
      <c r="D3387" s="183">
        <v>5223999</v>
      </c>
      <c r="E3387" s="182">
        <v>45047</v>
      </c>
      <c r="F3387" s="184">
        <v>0</v>
      </c>
      <c r="G3387" s="178"/>
      <c r="H3387" s="178"/>
      <c r="I3387" s="178"/>
    </row>
    <row r="3388" spans="1:9">
      <c r="A3388" s="534"/>
      <c r="B3388" s="532"/>
      <c r="C3388" s="182">
        <v>45078</v>
      </c>
      <c r="D3388" s="183">
        <v>4912001</v>
      </c>
      <c r="E3388" s="182">
        <v>45078</v>
      </c>
      <c r="F3388" s="184">
        <v>0</v>
      </c>
      <c r="G3388" s="178"/>
      <c r="H3388" s="178"/>
      <c r="I3388" s="178"/>
    </row>
    <row r="3389" spans="1:9">
      <c r="A3389" s="534"/>
      <c r="B3389" s="532"/>
      <c r="C3389" s="182">
        <v>45108</v>
      </c>
      <c r="D3389" s="183">
        <v>5164999</v>
      </c>
      <c r="E3389" s="182">
        <v>45108</v>
      </c>
      <c r="F3389" s="184">
        <v>0</v>
      </c>
      <c r="G3389" s="178"/>
      <c r="H3389" s="178"/>
      <c r="I3389" s="178"/>
    </row>
    <row r="3390" spans="1:9">
      <c r="A3390" s="534"/>
      <c r="B3390" s="532"/>
      <c r="C3390" s="182">
        <v>45139</v>
      </c>
      <c r="D3390" s="183">
        <v>5180000</v>
      </c>
      <c r="E3390" s="182">
        <v>45139</v>
      </c>
      <c r="F3390" s="184">
        <v>0</v>
      </c>
      <c r="G3390" s="178"/>
      <c r="H3390" s="178"/>
      <c r="I3390" s="178"/>
    </row>
    <row r="3391" spans="1:9">
      <c r="A3391" s="534"/>
      <c r="B3391" s="533"/>
      <c r="C3391" s="182">
        <v>45170</v>
      </c>
      <c r="D3391" s="183">
        <v>5134000</v>
      </c>
      <c r="E3391" s="182">
        <v>45170</v>
      </c>
      <c r="F3391" s="184">
        <v>0</v>
      </c>
      <c r="G3391" s="178"/>
      <c r="H3391" s="178"/>
      <c r="I3391" s="178"/>
    </row>
    <row r="3392" spans="1:9">
      <c r="A3392" s="534">
        <v>192</v>
      </c>
      <c r="B3392" s="531" t="s">
        <v>280</v>
      </c>
      <c r="C3392" s="182">
        <v>44652</v>
      </c>
      <c r="D3392" s="183">
        <v>13045828.300000001</v>
      </c>
      <c r="E3392" s="182">
        <v>44652</v>
      </c>
      <c r="F3392" s="184">
        <v>5333771.7</v>
      </c>
      <c r="G3392" s="178"/>
      <c r="H3392" s="178"/>
      <c r="I3392" s="178"/>
    </row>
    <row r="3393" spans="1:9">
      <c r="A3393" s="534"/>
      <c r="B3393" s="532"/>
      <c r="C3393" s="182">
        <v>44682</v>
      </c>
      <c r="D3393" s="183">
        <v>13191669.399999999</v>
      </c>
      <c r="E3393" s="182">
        <v>44682</v>
      </c>
      <c r="F3393" s="184">
        <v>5213730.6000000006</v>
      </c>
      <c r="G3393" s="178"/>
      <c r="H3393" s="178"/>
      <c r="I3393" s="178"/>
    </row>
    <row r="3394" spans="1:9">
      <c r="A3394" s="534"/>
      <c r="B3394" s="532"/>
      <c r="C3394" s="182">
        <v>44713</v>
      </c>
      <c r="D3394" s="183">
        <v>12050136.399999999</v>
      </c>
      <c r="E3394" s="182">
        <v>44713</v>
      </c>
      <c r="F3394" s="184">
        <v>5021463.6000000006</v>
      </c>
      <c r="G3394" s="178"/>
      <c r="H3394" s="178"/>
      <c r="I3394" s="178"/>
    </row>
    <row r="3395" spans="1:9">
      <c r="A3395" s="534"/>
      <c r="B3395" s="532"/>
      <c r="C3395" s="182">
        <v>44743</v>
      </c>
      <c r="D3395" s="183">
        <v>10945351.100000001</v>
      </c>
      <c r="E3395" s="182">
        <v>44743</v>
      </c>
      <c r="F3395" s="184">
        <v>6316848.8999999994</v>
      </c>
      <c r="G3395" s="178"/>
      <c r="H3395" s="178"/>
      <c r="I3395" s="178"/>
    </row>
    <row r="3396" spans="1:9">
      <c r="A3396" s="534"/>
      <c r="B3396" s="532"/>
      <c r="C3396" s="182">
        <v>44774</v>
      </c>
      <c r="D3396" s="183">
        <v>12370235.100000001</v>
      </c>
      <c r="E3396" s="182">
        <v>44774</v>
      </c>
      <c r="F3396" s="184">
        <v>5090364.8999999994</v>
      </c>
      <c r="G3396" s="178"/>
      <c r="H3396" s="178"/>
      <c r="I3396" s="178"/>
    </row>
    <row r="3397" spans="1:9">
      <c r="A3397" s="534"/>
      <c r="B3397" s="532"/>
      <c r="C3397" s="182">
        <v>44805</v>
      </c>
      <c r="D3397" s="183">
        <v>12366834.600000001</v>
      </c>
      <c r="E3397" s="182">
        <v>44805</v>
      </c>
      <c r="F3397" s="184">
        <v>5182565.3999999994</v>
      </c>
      <c r="G3397" s="178"/>
      <c r="H3397" s="178"/>
      <c r="I3397" s="178"/>
    </row>
    <row r="3398" spans="1:9">
      <c r="A3398" s="534"/>
      <c r="B3398" s="532"/>
      <c r="C3398" s="182">
        <v>44835</v>
      </c>
      <c r="D3398" s="183">
        <v>11537841.100000001</v>
      </c>
      <c r="E3398" s="182">
        <v>44835</v>
      </c>
      <c r="F3398" s="184">
        <v>4640958.8999999994</v>
      </c>
      <c r="G3398" s="178"/>
      <c r="H3398" s="178"/>
      <c r="I3398" s="178"/>
    </row>
    <row r="3399" spans="1:9">
      <c r="A3399" s="534"/>
      <c r="B3399" s="532"/>
      <c r="C3399" s="182">
        <v>44866</v>
      </c>
      <c r="D3399" s="183">
        <v>10119418.100000001</v>
      </c>
      <c r="E3399" s="182">
        <v>44866</v>
      </c>
      <c r="F3399" s="184">
        <v>3820581.8999999994</v>
      </c>
      <c r="G3399" s="178"/>
      <c r="H3399" s="178"/>
      <c r="I3399" s="178"/>
    </row>
    <row r="3400" spans="1:9">
      <c r="A3400" s="534"/>
      <c r="B3400" s="532"/>
      <c r="C3400" s="182">
        <v>44896</v>
      </c>
      <c r="D3400" s="183">
        <v>10363603.800000001</v>
      </c>
      <c r="E3400" s="182">
        <v>44896</v>
      </c>
      <c r="F3400" s="184">
        <v>3819796.2</v>
      </c>
      <c r="G3400" s="178"/>
      <c r="H3400" s="178"/>
      <c r="I3400" s="178"/>
    </row>
    <row r="3401" spans="1:9">
      <c r="A3401" s="534"/>
      <c r="B3401" s="532"/>
      <c r="C3401" s="182">
        <v>44927</v>
      </c>
      <c r="D3401" s="183">
        <v>10819171.300000001</v>
      </c>
      <c r="E3401" s="182">
        <v>44927</v>
      </c>
      <c r="F3401" s="184">
        <v>3896228.7</v>
      </c>
      <c r="G3401" s="178"/>
      <c r="H3401" s="178"/>
      <c r="I3401" s="178"/>
    </row>
    <row r="3402" spans="1:9">
      <c r="A3402" s="534"/>
      <c r="B3402" s="532"/>
      <c r="C3402" s="182">
        <v>44958</v>
      </c>
      <c r="D3402" s="183">
        <v>9884682.4000000004</v>
      </c>
      <c r="E3402" s="182">
        <v>44958</v>
      </c>
      <c r="F3402" s="184">
        <v>3803718.6</v>
      </c>
      <c r="G3402" s="178"/>
      <c r="H3402" s="178"/>
      <c r="I3402" s="178"/>
    </row>
    <row r="3403" spans="1:9">
      <c r="A3403" s="534"/>
      <c r="B3403" s="532"/>
      <c r="C3403" s="182">
        <v>44986</v>
      </c>
      <c r="D3403" s="183">
        <v>10831355.800000001</v>
      </c>
      <c r="E3403" s="182">
        <v>44986</v>
      </c>
      <c r="F3403" s="184">
        <v>4262452.2</v>
      </c>
      <c r="G3403" s="178"/>
      <c r="H3403" s="178"/>
      <c r="I3403" s="178"/>
    </row>
    <row r="3404" spans="1:9">
      <c r="A3404" s="534"/>
      <c r="B3404" s="532"/>
      <c r="C3404" s="182">
        <v>45017</v>
      </c>
      <c r="D3404" s="183">
        <v>10316082.899999999</v>
      </c>
      <c r="E3404" s="182">
        <v>45017</v>
      </c>
      <c r="F3404" s="184">
        <v>6095717.1000000006</v>
      </c>
      <c r="G3404" s="178"/>
      <c r="H3404" s="178"/>
      <c r="I3404" s="178"/>
    </row>
    <row r="3405" spans="1:9">
      <c r="A3405" s="534"/>
      <c r="B3405" s="532"/>
      <c r="C3405" s="182">
        <v>45047</v>
      </c>
      <c r="D3405" s="183">
        <v>11401896.700000001</v>
      </c>
      <c r="E3405" s="182">
        <v>45047</v>
      </c>
      <c r="F3405" s="184">
        <v>6543303.2999999989</v>
      </c>
      <c r="G3405" s="178"/>
      <c r="H3405" s="178"/>
      <c r="I3405" s="178"/>
    </row>
    <row r="3406" spans="1:9">
      <c r="A3406" s="534"/>
      <c r="B3406" s="532"/>
      <c r="C3406" s="182">
        <v>45078</v>
      </c>
      <c r="D3406" s="183">
        <v>10893892.300000001</v>
      </c>
      <c r="E3406" s="182">
        <v>45078</v>
      </c>
      <c r="F3406" s="184">
        <v>6254507.7000000002</v>
      </c>
      <c r="G3406" s="178"/>
      <c r="H3406" s="178"/>
      <c r="I3406" s="178"/>
    </row>
    <row r="3407" spans="1:9">
      <c r="A3407" s="534"/>
      <c r="B3407" s="532"/>
      <c r="C3407" s="182">
        <v>45108</v>
      </c>
      <c r="D3407" s="183">
        <v>10945351.100000001</v>
      </c>
      <c r="E3407" s="182">
        <v>45108</v>
      </c>
      <c r="F3407" s="184">
        <v>6316848.8999999994</v>
      </c>
      <c r="G3407" s="178"/>
      <c r="H3407" s="178"/>
      <c r="I3407" s="178"/>
    </row>
    <row r="3408" spans="1:9">
      <c r="A3408" s="534"/>
      <c r="B3408" s="532"/>
      <c r="C3408" s="182">
        <v>45139</v>
      </c>
      <c r="D3408" s="183">
        <v>10316082.899999999</v>
      </c>
      <c r="E3408" s="182">
        <v>45139</v>
      </c>
      <c r="F3408" s="184">
        <v>6095717.1000000006</v>
      </c>
      <c r="G3408" s="178"/>
      <c r="H3408" s="178"/>
      <c r="I3408" s="178"/>
    </row>
    <row r="3409" spans="1:9">
      <c r="A3409" s="534"/>
      <c r="B3409" s="533"/>
      <c r="C3409" s="182">
        <v>45170</v>
      </c>
      <c r="D3409" s="183">
        <v>11383256.300000001</v>
      </c>
      <c r="E3409" s="182">
        <v>45170</v>
      </c>
      <c r="F3409" s="184">
        <v>6650543.7000000002</v>
      </c>
      <c r="G3409" s="178"/>
      <c r="H3409" s="178"/>
      <c r="I3409" s="178"/>
    </row>
    <row r="3410" spans="1:9">
      <c r="A3410" s="534">
        <v>193</v>
      </c>
      <c r="B3410" s="531" t="s">
        <v>278</v>
      </c>
      <c r="C3410" s="182">
        <v>44652</v>
      </c>
      <c r="D3410" s="183">
        <v>0</v>
      </c>
      <c r="E3410" s="182">
        <v>44652</v>
      </c>
      <c r="F3410" s="184">
        <v>0</v>
      </c>
      <c r="G3410" s="178"/>
      <c r="H3410" s="178"/>
      <c r="I3410" s="178"/>
    </row>
    <row r="3411" spans="1:9">
      <c r="A3411" s="534"/>
      <c r="B3411" s="532"/>
      <c r="C3411" s="182">
        <v>44682</v>
      </c>
      <c r="D3411" s="183">
        <v>43000</v>
      </c>
      <c r="E3411" s="182">
        <v>44682</v>
      </c>
      <c r="F3411" s="184">
        <v>0</v>
      </c>
      <c r="G3411" s="178"/>
      <c r="H3411" s="178"/>
      <c r="I3411" s="178"/>
    </row>
    <row r="3412" spans="1:9">
      <c r="A3412" s="534"/>
      <c r="B3412" s="532"/>
      <c r="C3412" s="182">
        <v>44713</v>
      </c>
      <c r="D3412" s="183">
        <v>0</v>
      </c>
      <c r="E3412" s="182">
        <v>44713</v>
      </c>
      <c r="F3412" s="184">
        <v>0</v>
      </c>
      <c r="G3412" s="178"/>
      <c r="H3412" s="178"/>
      <c r="I3412" s="178"/>
    </row>
    <row r="3413" spans="1:9">
      <c r="A3413" s="534"/>
      <c r="B3413" s="532"/>
      <c r="C3413" s="182">
        <v>44743</v>
      </c>
      <c r="D3413" s="183">
        <v>11</v>
      </c>
      <c r="E3413" s="182">
        <v>44743</v>
      </c>
      <c r="F3413" s="184">
        <v>0</v>
      </c>
      <c r="G3413" s="178"/>
      <c r="H3413" s="178"/>
      <c r="I3413" s="178"/>
    </row>
    <row r="3414" spans="1:9">
      <c r="A3414" s="534"/>
      <c r="B3414" s="532"/>
      <c r="C3414" s="182">
        <v>44774</v>
      </c>
      <c r="D3414" s="183">
        <v>119000</v>
      </c>
      <c r="E3414" s="182">
        <v>44774</v>
      </c>
      <c r="F3414" s="184">
        <v>0</v>
      </c>
      <c r="G3414" s="178"/>
      <c r="H3414" s="178"/>
      <c r="I3414" s="178"/>
    </row>
    <row r="3415" spans="1:9">
      <c r="A3415" s="534"/>
      <c r="B3415" s="532"/>
      <c r="C3415" s="182">
        <v>44805</v>
      </c>
      <c r="D3415" s="183">
        <v>0</v>
      </c>
      <c r="E3415" s="182">
        <v>44805</v>
      </c>
      <c r="F3415" s="184">
        <v>0</v>
      </c>
      <c r="G3415" s="178"/>
      <c r="H3415" s="178"/>
      <c r="I3415" s="178"/>
    </row>
    <row r="3416" spans="1:9">
      <c r="A3416" s="534"/>
      <c r="B3416" s="532"/>
      <c r="C3416" s="182">
        <v>44835</v>
      </c>
      <c r="D3416" s="183">
        <v>22000</v>
      </c>
      <c r="E3416" s="182">
        <v>44835</v>
      </c>
      <c r="F3416" s="184">
        <v>0</v>
      </c>
      <c r="G3416" s="178"/>
      <c r="H3416" s="178"/>
      <c r="I3416" s="178"/>
    </row>
    <row r="3417" spans="1:9">
      <c r="A3417" s="534"/>
      <c r="B3417" s="532"/>
      <c r="C3417" s="182">
        <v>44866</v>
      </c>
      <c r="D3417" s="183">
        <v>0</v>
      </c>
      <c r="E3417" s="182">
        <v>44866</v>
      </c>
      <c r="F3417" s="184">
        <v>0</v>
      </c>
      <c r="G3417" s="178"/>
      <c r="H3417" s="178"/>
      <c r="I3417" s="178"/>
    </row>
    <row r="3418" spans="1:9">
      <c r="A3418" s="534"/>
      <c r="B3418" s="532"/>
      <c r="C3418" s="182">
        <v>44896</v>
      </c>
      <c r="D3418" s="183">
        <v>46000</v>
      </c>
      <c r="E3418" s="182">
        <v>44896</v>
      </c>
      <c r="F3418" s="184">
        <v>0</v>
      </c>
      <c r="G3418" s="178"/>
      <c r="H3418" s="178"/>
      <c r="I3418" s="178"/>
    </row>
    <row r="3419" spans="1:9">
      <c r="A3419" s="534"/>
      <c r="B3419" s="532"/>
      <c r="C3419" s="182">
        <v>44927</v>
      </c>
      <c r="D3419" s="183">
        <v>12000</v>
      </c>
      <c r="E3419" s="182">
        <v>44927</v>
      </c>
      <c r="F3419" s="184">
        <v>0</v>
      </c>
      <c r="G3419" s="178"/>
      <c r="H3419" s="178"/>
      <c r="I3419" s="178"/>
    </row>
    <row r="3420" spans="1:9">
      <c r="A3420" s="534"/>
      <c r="B3420" s="532"/>
      <c r="C3420" s="182">
        <v>44958</v>
      </c>
      <c r="D3420" s="183">
        <v>0</v>
      </c>
      <c r="E3420" s="182">
        <v>44958</v>
      </c>
      <c r="F3420" s="184">
        <v>0</v>
      </c>
      <c r="G3420" s="178"/>
      <c r="H3420" s="178"/>
      <c r="I3420" s="178"/>
    </row>
    <row r="3421" spans="1:9">
      <c r="A3421" s="534"/>
      <c r="B3421" s="532"/>
      <c r="C3421" s="182">
        <v>44986</v>
      </c>
      <c r="D3421" s="183">
        <v>0</v>
      </c>
      <c r="E3421" s="182">
        <v>44986</v>
      </c>
      <c r="F3421" s="184">
        <v>0</v>
      </c>
      <c r="G3421" s="178"/>
      <c r="H3421" s="178"/>
      <c r="I3421" s="178"/>
    </row>
    <row r="3422" spans="1:9">
      <c r="A3422" s="534"/>
      <c r="B3422" s="532"/>
      <c r="C3422" s="182">
        <v>45017</v>
      </c>
      <c r="D3422" s="183">
        <v>0</v>
      </c>
      <c r="E3422" s="182">
        <v>45017</v>
      </c>
      <c r="F3422" s="184">
        <v>0</v>
      </c>
      <c r="G3422" s="178"/>
      <c r="H3422" s="178"/>
      <c r="I3422" s="178"/>
    </row>
    <row r="3423" spans="1:9">
      <c r="A3423" s="534"/>
      <c r="B3423" s="532"/>
      <c r="C3423" s="182">
        <v>45047</v>
      </c>
      <c r="D3423" s="183">
        <v>75000</v>
      </c>
      <c r="E3423" s="182">
        <v>45047</v>
      </c>
      <c r="F3423" s="184">
        <v>0</v>
      </c>
      <c r="G3423" s="178"/>
      <c r="H3423" s="178"/>
      <c r="I3423" s="178"/>
    </row>
    <row r="3424" spans="1:9">
      <c r="A3424" s="534"/>
      <c r="B3424" s="532"/>
      <c r="C3424" s="182">
        <v>45078</v>
      </c>
      <c r="D3424" s="183">
        <v>0</v>
      </c>
      <c r="E3424" s="182">
        <v>45078</v>
      </c>
      <c r="F3424" s="184">
        <v>0</v>
      </c>
      <c r="G3424" s="178"/>
      <c r="H3424" s="178"/>
      <c r="I3424" s="178"/>
    </row>
    <row r="3425" spans="1:9">
      <c r="A3425" s="534"/>
      <c r="B3425" s="532"/>
      <c r="C3425" s="182">
        <v>45108</v>
      </c>
      <c r="D3425" s="183">
        <v>11</v>
      </c>
      <c r="E3425" s="182">
        <v>45108</v>
      </c>
      <c r="F3425" s="184">
        <v>0</v>
      </c>
      <c r="G3425" s="178"/>
      <c r="H3425" s="178"/>
      <c r="I3425" s="178"/>
    </row>
    <row r="3426" spans="1:9">
      <c r="A3426" s="534"/>
      <c r="B3426" s="532"/>
      <c r="C3426" s="182">
        <v>45139</v>
      </c>
      <c r="D3426" s="183">
        <v>0</v>
      </c>
      <c r="E3426" s="182">
        <v>45139</v>
      </c>
      <c r="F3426" s="184">
        <v>0</v>
      </c>
      <c r="G3426" s="178"/>
      <c r="H3426" s="178"/>
      <c r="I3426" s="178"/>
    </row>
    <row r="3427" spans="1:9">
      <c r="A3427" s="534"/>
      <c r="B3427" s="533"/>
      <c r="C3427" s="182">
        <v>45170</v>
      </c>
      <c r="D3427" s="183">
        <v>0</v>
      </c>
      <c r="E3427" s="182">
        <v>45170</v>
      </c>
      <c r="F3427" s="184">
        <v>0</v>
      </c>
      <c r="G3427" s="178"/>
      <c r="H3427" s="178"/>
      <c r="I3427" s="178"/>
    </row>
    <row r="3428" spans="1:9">
      <c r="A3428" s="534">
        <v>194</v>
      </c>
      <c r="B3428" s="531" t="s">
        <v>277</v>
      </c>
      <c r="C3428" s="182">
        <v>44652</v>
      </c>
      <c r="D3428" s="183">
        <v>5722900</v>
      </c>
      <c r="E3428" s="182">
        <v>44652</v>
      </c>
      <c r="F3428" s="184">
        <v>0</v>
      </c>
      <c r="G3428" s="178"/>
      <c r="H3428" s="178"/>
      <c r="I3428" s="178"/>
    </row>
    <row r="3429" spans="1:9">
      <c r="A3429" s="534"/>
      <c r="B3429" s="532"/>
      <c r="C3429" s="182">
        <v>44682</v>
      </c>
      <c r="D3429" s="183">
        <v>6318200</v>
      </c>
      <c r="E3429" s="182">
        <v>44682</v>
      </c>
      <c r="F3429" s="184">
        <v>0</v>
      </c>
      <c r="G3429" s="178"/>
      <c r="H3429" s="178"/>
      <c r="I3429" s="178"/>
    </row>
    <row r="3430" spans="1:9">
      <c r="A3430" s="534"/>
      <c r="B3430" s="532"/>
      <c r="C3430" s="182">
        <v>44713</v>
      </c>
      <c r="D3430" s="183">
        <v>6158600</v>
      </c>
      <c r="E3430" s="182">
        <v>44713</v>
      </c>
      <c r="F3430" s="184">
        <v>0</v>
      </c>
      <c r="G3430" s="178"/>
      <c r="H3430" s="178"/>
      <c r="I3430" s="178"/>
    </row>
    <row r="3431" spans="1:9">
      <c r="A3431" s="534"/>
      <c r="B3431" s="532"/>
      <c r="C3431" s="182">
        <v>44743</v>
      </c>
      <c r="D3431" s="183">
        <v>7385700</v>
      </c>
      <c r="E3431" s="182">
        <v>44743</v>
      </c>
      <c r="F3431" s="184">
        <v>0</v>
      </c>
      <c r="G3431" s="178"/>
      <c r="H3431" s="178"/>
      <c r="I3431" s="178"/>
    </row>
    <row r="3432" spans="1:9">
      <c r="A3432" s="534"/>
      <c r="B3432" s="532"/>
      <c r="C3432" s="182">
        <v>44774</v>
      </c>
      <c r="D3432" s="183">
        <v>6576500</v>
      </c>
      <c r="E3432" s="182">
        <v>44774</v>
      </c>
      <c r="F3432" s="184">
        <v>0</v>
      </c>
      <c r="G3432" s="178"/>
      <c r="H3432" s="178"/>
      <c r="I3432" s="178"/>
    </row>
    <row r="3433" spans="1:9">
      <c r="A3433" s="534"/>
      <c r="B3433" s="532"/>
      <c r="C3433" s="182">
        <v>44805</v>
      </c>
      <c r="D3433" s="183">
        <v>6439700</v>
      </c>
      <c r="E3433" s="182">
        <v>44805</v>
      </c>
      <c r="F3433" s="184">
        <v>0</v>
      </c>
      <c r="G3433" s="178"/>
      <c r="H3433" s="178"/>
      <c r="I3433" s="178"/>
    </row>
    <row r="3434" spans="1:9">
      <c r="A3434" s="534"/>
      <c r="B3434" s="532"/>
      <c r="C3434" s="182">
        <v>44835</v>
      </c>
      <c r="D3434" s="183">
        <v>6418639</v>
      </c>
      <c r="E3434" s="182">
        <v>44835</v>
      </c>
      <c r="F3434" s="184">
        <v>0</v>
      </c>
      <c r="G3434" s="178"/>
      <c r="H3434" s="178"/>
      <c r="I3434" s="178"/>
    </row>
    <row r="3435" spans="1:9">
      <c r="A3435" s="534"/>
      <c r="B3435" s="532"/>
      <c r="C3435" s="182">
        <v>44866</v>
      </c>
      <c r="D3435" s="183">
        <v>6102886</v>
      </c>
      <c r="E3435" s="182">
        <v>44866</v>
      </c>
      <c r="F3435" s="184">
        <v>0</v>
      </c>
      <c r="G3435" s="178"/>
      <c r="H3435" s="178"/>
      <c r="I3435" s="178"/>
    </row>
    <row r="3436" spans="1:9">
      <c r="A3436" s="534"/>
      <c r="B3436" s="532"/>
      <c r="C3436" s="182">
        <v>44896</v>
      </c>
      <c r="D3436" s="183">
        <v>5961775</v>
      </c>
      <c r="E3436" s="182">
        <v>44896</v>
      </c>
      <c r="F3436" s="184">
        <v>0</v>
      </c>
      <c r="G3436" s="178"/>
      <c r="H3436" s="178"/>
      <c r="I3436" s="178"/>
    </row>
    <row r="3437" spans="1:9">
      <c r="A3437" s="534"/>
      <c r="B3437" s="532"/>
      <c r="C3437" s="182">
        <v>44927</v>
      </c>
      <c r="D3437" s="183">
        <v>6463500</v>
      </c>
      <c r="E3437" s="182">
        <v>44927</v>
      </c>
      <c r="F3437" s="184">
        <v>0</v>
      </c>
      <c r="G3437" s="178"/>
      <c r="H3437" s="178"/>
      <c r="I3437" s="178"/>
    </row>
    <row r="3438" spans="1:9">
      <c r="A3438" s="534"/>
      <c r="B3438" s="532"/>
      <c r="C3438" s="182">
        <v>44958</v>
      </c>
      <c r="D3438" s="183">
        <v>6034800</v>
      </c>
      <c r="E3438" s="182">
        <v>44958</v>
      </c>
      <c r="F3438" s="184">
        <v>0</v>
      </c>
      <c r="G3438" s="178"/>
      <c r="H3438" s="178"/>
      <c r="I3438" s="178"/>
    </row>
    <row r="3439" spans="1:9">
      <c r="A3439" s="534"/>
      <c r="B3439" s="532"/>
      <c r="C3439" s="182">
        <v>44986</v>
      </c>
      <c r="D3439" s="183">
        <v>7071700</v>
      </c>
      <c r="E3439" s="182">
        <v>44986</v>
      </c>
      <c r="F3439" s="184">
        <v>0</v>
      </c>
      <c r="G3439" s="178"/>
      <c r="H3439" s="178"/>
      <c r="I3439" s="178"/>
    </row>
    <row r="3440" spans="1:9">
      <c r="A3440" s="534"/>
      <c r="B3440" s="532"/>
      <c r="C3440" s="182">
        <v>45017</v>
      </c>
      <c r="D3440" s="183">
        <v>6408700</v>
      </c>
      <c r="E3440" s="182">
        <v>45017</v>
      </c>
      <c r="F3440" s="184">
        <v>0</v>
      </c>
      <c r="G3440" s="178"/>
      <c r="H3440" s="178"/>
      <c r="I3440" s="178"/>
    </row>
    <row r="3441" spans="1:9">
      <c r="A3441" s="534"/>
      <c r="B3441" s="532"/>
      <c r="C3441" s="182">
        <v>45047</v>
      </c>
      <c r="D3441" s="183">
        <v>6891400</v>
      </c>
      <c r="E3441" s="182">
        <v>45047</v>
      </c>
      <c r="F3441" s="184">
        <v>0</v>
      </c>
      <c r="G3441" s="178"/>
      <c r="H3441" s="178"/>
      <c r="I3441" s="178"/>
    </row>
    <row r="3442" spans="1:9">
      <c r="A3442" s="534"/>
      <c r="B3442" s="532"/>
      <c r="C3442" s="182">
        <v>45078</v>
      </c>
      <c r="D3442" s="183">
        <v>6853000</v>
      </c>
      <c r="E3442" s="182">
        <v>45078</v>
      </c>
      <c r="F3442" s="184">
        <v>0</v>
      </c>
      <c r="G3442" s="178"/>
      <c r="H3442" s="178"/>
      <c r="I3442" s="178"/>
    </row>
    <row r="3443" spans="1:9">
      <c r="A3443" s="534"/>
      <c r="B3443" s="532"/>
      <c r="C3443" s="182">
        <v>45108</v>
      </c>
      <c r="D3443" s="183">
        <v>7385700</v>
      </c>
      <c r="E3443" s="182">
        <v>45108</v>
      </c>
      <c r="F3443" s="184">
        <v>0</v>
      </c>
      <c r="G3443" s="178"/>
      <c r="H3443" s="178"/>
      <c r="I3443" s="178"/>
    </row>
    <row r="3444" spans="1:9">
      <c r="A3444" s="534"/>
      <c r="B3444" s="532"/>
      <c r="C3444" s="182">
        <v>45139</v>
      </c>
      <c r="D3444" s="183">
        <v>6408700</v>
      </c>
      <c r="E3444" s="182">
        <v>45139</v>
      </c>
      <c r="F3444" s="184">
        <v>0</v>
      </c>
      <c r="G3444" s="178"/>
      <c r="H3444" s="178"/>
      <c r="I3444" s="178"/>
    </row>
    <row r="3445" spans="1:9">
      <c r="A3445" s="534"/>
      <c r="B3445" s="533"/>
      <c r="C3445" s="182">
        <v>45170</v>
      </c>
      <c r="D3445" s="183">
        <v>7404600</v>
      </c>
      <c r="E3445" s="182">
        <v>45170</v>
      </c>
      <c r="F3445" s="184">
        <v>0</v>
      </c>
      <c r="G3445" s="178"/>
      <c r="H3445" s="178"/>
      <c r="I3445" s="178"/>
    </row>
    <row r="3446" spans="1:9">
      <c r="A3446" s="534">
        <v>195</v>
      </c>
      <c r="B3446" s="531" t="s">
        <v>276</v>
      </c>
      <c r="C3446" s="182">
        <v>44652</v>
      </c>
      <c r="D3446" s="183">
        <v>26007.900000000009</v>
      </c>
      <c r="E3446" s="182">
        <v>44652</v>
      </c>
      <c r="F3446" s="184">
        <v>38492.099999999991</v>
      </c>
      <c r="G3446" s="178"/>
      <c r="H3446" s="178"/>
      <c r="I3446" s="178"/>
    </row>
    <row r="3447" spans="1:9">
      <c r="A3447" s="534"/>
      <c r="B3447" s="532"/>
      <c r="C3447" s="182">
        <v>44682</v>
      </c>
      <c r="D3447" s="183">
        <v>215570.5</v>
      </c>
      <c r="E3447" s="182">
        <v>44682</v>
      </c>
      <c r="F3447" s="184">
        <v>87529.5</v>
      </c>
      <c r="G3447" s="178"/>
      <c r="H3447" s="178"/>
      <c r="I3447" s="178"/>
    </row>
    <row r="3448" spans="1:9">
      <c r="A3448" s="534"/>
      <c r="B3448" s="532"/>
      <c r="C3448" s="182">
        <v>44713</v>
      </c>
      <c r="D3448" s="183">
        <v>166896.90000000002</v>
      </c>
      <c r="E3448" s="182">
        <v>44713</v>
      </c>
      <c r="F3448" s="184">
        <v>52703.099999999991</v>
      </c>
      <c r="G3448" s="178"/>
      <c r="H3448" s="178"/>
      <c r="I3448" s="178"/>
    </row>
    <row r="3449" spans="1:9">
      <c r="A3449" s="534"/>
      <c r="B3449" s="532"/>
      <c r="C3449" s="182">
        <v>44743</v>
      </c>
      <c r="D3449" s="183">
        <v>5539772.4000000004</v>
      </c>
      <c r="E3449" s="182">
        <v>44743</v>
      </c>
      <c r="F3449" s="184">
        <v>3743229.6</v>
      </c>
      <c r="G3449" s="178"/>
      <c r="H3449" s="178"/>
      <c r="I3449" s="178"/>
    </row>
    <row r="3450" spans="1:9">
      <c r="A3450" s="534"/>
      <c r="B3450" s="532"/>
      <c r="C3450" s="182">
        <v>44774</v>
      </c>
      <c r="D3450" s="183">
        <v>-1674.0999999999995</v>
      </c>
      <c r="E3450" s="182">
        <v>44774</v>
      </c>
      <c r="F3450" s="184">
        <v>5174.0999999999995</v>
      </c>
      <c r="G3450" s="178"/>
      <c r="H3450" s="178"/>
      <c r="I3450" s="178"/>
    </row>
    <row r="3451" spans="1:9">
      <c r="A3451" s="534"/>
      <c r="B3451" s="532"/>
      <c r="C3451" s="182">
        <v>44805</v>
      </c>
      <c r="D3451" s="183">
        <v>5373.5</v>
      </c>
      <c r="E3451" s="182">
        <v>44805</v>
      </c>
      <c r="F3451" s="184">
        <v>526.5</v>
      </c>
      <c r="G3451" s="178"/>
      <c r="H3451" s="178"/>
      <c r="I3451" s="178"/>
    </row>
    <row r="3452" spans="1:9">
      <c r="A3452" s="534"/>
      <c r="B3452" s="532"/>
      <c r="C3452" s="182">
        <v>44835</v>
      </c>
      <c r="D3452" s="183">
        <v>-1131.6000000000001</v>
      </c>
      <c r="E3452" s="182">
        <v>44835</v>
      </c>
      <c r="F3452" s="184">
        <v>1731.6000000000001</v>
      </c>
      <c r="G3452" s="178"/>
      <c r="H3452" s="178"/>
      <c r="I3452" s="178"/>
    </row>
    <row r="3453" spans="1:9">
      <c r="A3453" s="534"/>
      <c r="B3453" s="532"/>
      <c r="C3453" s="182">
        <v>44866</v>
      </c>
      <c r="D3453" s="183">
        <v>7563.5999999999995</v>
      </c>
      <c r="E3453" s="182">
        <v>44866</v>
      </c>
      <c r="F3453" s="184">
        <v>7736.4000000000005</v>
      </c>
      <c r="G3453" s="178"/>
      <c r="H3453" s="178"/>
      <c r="I3453" s="178"/>
    </row>
    <row r="3454" spans="1:9">
      <c r="A3454" s="534"/>
      <c r="B3454" s="532"/>
      <c r="C3454" s="182">
        <v>44896</v>
      </c>
      <c r="D3454" s="183">
        <v>63962.399999999994</v>
      </c>
      <c r="E3454" s="182">
        <v>44896</v>
      </c>
      <c r="F3454" s="184">
        <v>25437.600000000002</v>
      </c>
      <c r="G3454" s="178"/>
      <c r="H3454" s="178"/>
      <c r="I3454" s="178"/>
    </row>
    <row r="3455" spans="1:9">
      <c r="A3455" s="534"/>
      <c r="B3455" s="532"/>
      <c r="C3455" s="182">
        <v>44927</v>
      </c>
      <c r="D3455" s="183">
        <v>13177.3</v>
      </c>
      <c r="E3455" s="182">
        <v>44927</v>
      </c>
      <c r="F3455" s="184">
        <v>4322.7</v>
      </c>
      <c r="G3455" s="178"/>
      <c r="H3455" s="178"/>
      <c r="I3455" s="178"/>
    </row>
    <row r="3456" spans="1:9">
      <c r="A3456" s="534"/>
      <c r="B3456" s="532"/>
      <c r="C3456" s="182">
        <v>44958</v>
      </c>
      <c r="D3456" s="183">
        <v>406467.60000000003</v>
      </c>
      <c r="E3456" s="182">
        <v>44958</v>
      </c>
      <c r="F3456" s="184">
        <v>160232.39999999997</v>
      </c>
      <c r="G3456" s="178"/>
      <c r="H3456" s="178"/>
      <c r="I3456" s="178"/>
    </row>
    <row r="3457" spans="1:9">
      <c r="A3457" s="534"/>
      <c r="B3457" s="532"/>
      <c r="C3457" s="182">
        <v>44986</v>
      </c>
      <c r="D3457" s="183">
        <v>3177494.4000000004</v>
      </c>
      <c r="E3457" s="182">
        <v>44986</v>
      </c>
      <c r="F3457" s="184">
        <v>1373205.5999999999</v>
      </c>
      <c r="G3457" s="178"/>
      <c r="H3457" s="178"/>
      <c r="I3457" s="178"/>
    </row>
    <row r="3458" spans="1:9">
      <c r="A3458" s="534"/>
      <c r="B3458" s="532"/>
      <c r="C3458" s="182">
        <v>45017</v>
      </c>
      <c r="D3458" s="183">
        <v>3478398.8000000003</v>
      </c>
      <c r="E3458" s="182">
        <v>45017</v>
      </c>
      <c r="F3458" s="184">
        <v>2270599.1999999997</v>
      </c>
      <c r="G3458" s="178"/>
      <c r="H3458" s="178"/>
      <c r="I3458" s="178"/>
    </row>
    <row r="3459" spans="1:9">
      <c r="A3459" s="534"/>
      <c r="B3459" s="532"/>
      <c r="C3459" s="182">
        <v>45047</v>
      </c>
      <c r="D3459" s="183">
        <v>3625244.6000000006</v>
      </c>
      <c r="E3459" s="182">
        <v>45047</v>
      </c>
      <c r="F3459" s="184">
        <v>2393753.3999999994</v>
      </c>
      <c r="G3459" s="178"/>
      <c r="H3459" s="178"/>
      <c r="I3459" s="178"/>
    </row>
    <row r="3460" spans="1:9">
      <c r="A3460" s="534"/>
      <c r="B3460" s="532"/>
      <c r="C3460" s="182">
        <v>45078</v>
      </c>
      <c r="D3460" s="183">
        <v>1721290.5</v>
      </c>
      <c r="E3460" s="182">
        <v>45078</v>
      </c>
      <c r="F3460" s="184">
        <v>1022710.5</v>
      </c>
      <c r="G3460" s="178"/>
      <c r="H3460" s="178"/>
      <c r="I3460" s="178"/>
    </row>
    <row r="3461" spans="1:9">
      <c r="A3461" s="534"/>
      <c r="B3461" s="532"/>
      <c r="C3461" s="182">
        <v>45108</v>
      </c>
      <c r="D3461" s="183">
        <v>5539772.4000000004</v>
      </c>
      <c r="E3461" s="182">
        <v>45108</v>
      </c>
      <c r="F3461" s="184">
        <v>3743229.6</v>
      </c>
      <c r="G3461" s="178"/>
      <c r="H3461" s="178"/>
      <c r="I3461" s="178"/>
    </row>
    <row r="3462" spans="1:9">
      <c r="A3462" s="534"/>
      <c r="B3462" s="532"/>
      <c r="C3462" s="182">
        <v>45139</v>
      </c>
      <c r="D3462" s="183">
        <v>3478398.8000000003</v>
      </c>
      <c r="E3462" s="182">
        <v>45139</v>
      </c>
      <c r="F3462" s="184">
        <v>2270599.1999999997</v>
      </c>
      <c r="G3462" s="178"/>
      <c r="H3462" s="178"/>
      <c r="I3462" s="178"/>
    </row>
    <row r="3463" spans="1:9">
      <c r="A3463" s="534"/>
      <c r="B3463" s="533"/>
      <c r="C3463" s="182">
        <v>45170</v>
      </c>
      <c r="D3463" s="183">
        <v>11685763.899999999</v>
      </c>
      <c r="E3463" s="182">
        <v>45170</v>
      </c>
      <c r="F3463" s="184">
        <v>7045244.1000000006</v>
      </c>
      <c r="G3463" s="178"/>
      <c r="H3463" s="178"/>
      <c r="I3463" s="178"/>
    </row>
    <row r="3464" spans="1:9">
      <c r="A3464" s="534">
        <v>196</v>
      </c>
      <c r="B3464" s="531" t="s">
        <v>275</v>
      </c>
      <c r="C3464" s="182">
        <v>44652</v>
      </c>
      <c r="D3464" s="183">
        <v>53578.8</v>
      </c>
      <c r="E3464" s="182">
        <v>44652</v>
      </c>
      <c r="F3464" s="184">
        <v>16621.2</v>
      </c>
      <c r="G3464" s="178"/>
      <c r="H3464" s="178"/>
      <c r="I3464" s="178"/>
    </row>
    <row r="3465" spans="1:9">
      <c r="A3465" s="534"/>
      <c r="B3465" s="532"/>
      <c r="C3465" s="182">
        <v>44682</v>
      </c>
      <c r="D3465" s="183">
        <v>63138.100000000006</v>
      </c>
      <c r="E3465" s="182">
        <v>44682</v>
      </c>
      <c r="F3465" s="184">
        <v>19161.899999999998</v>
      </c>
      <c r="G3465" s="178"/>
      <c r="H3465" s="178"/>
      <c r="I3465" s="178"/>
    </row>
    <row r="3466" spans="1:9">
      <c r="A3466" s="534"/>
      <c r="B3466" s="532"/>
      <c r="C3466" s="182">
        <v>44713</v>
      </c>
      <c r="D3466" s="183">
        <v>68783.200000000012</v>
      </c>
      <c r="E3466" s="182">
        <v>44713</v>
      </c>
      <c r="F3466" s="184">
        <v>21016.799999999996</v>
      </c>
      <c r="G3466" s="178"/>
      <c r="H3466" s="178"/>
      <c r="I3466" s="178"/>
    </row>
    <row r="3467" spans="1:9">
      <c r="A3467" s="534"/>
      <c r="B3467" s="532"/>
      <c r="C3467" s="182">
        <v>44743</v>
      </c>
      <c r="D3467" s="183">
        <v>132977.30000000002</v>
      </c>
      <c r="E3467" s="182">
        <v>44743</v>
      </c>
      <c r="F3467" s="184">
        <v>77222.699999999983</v>
      </c>
      <c r="G3467" s="178"/>
      <c r="H3467" s="178"/>
      <c r="I3467" s="178"/>
    </row>
    <row r="3468" spans="1:9">
      <c r="A3468" s="534"/>
      <c r="B3468" s="532"/>
      <c r="C3468" s="182">
        <v>44774</v>
      </c>
      <c r="D3468" s="183">
        <v>70589.8</v>
      </c>
      <c r="E3468" s="182">
        <v>44774</v>
      </c>
      <c r="F3468" s="184">
        <v>24010.2</v>
      </c>
      <c r="G3468" s="178"/>
      <c r="H3468" s="178"/>
      <c r="I3468" s="178"/>
    </row>
    <row r="3469" spans="1:9">
      <c r="A3469" s="534"/>
      <c r="B3469" s="532"/>
      <c r="C3469" s="182">
        <v>44805</v>
      </c>
      <c r="D3469" s="183">
        <v>77763.3</v>
      </c>
      <c r="E3469" s="182">
        <v>44805</v>
      </c>
      <c r="F3469" s="184">
        <v>27236.7</v>
      </c>
      <c r="G3469" s="178"/>
      <c r="H3469" s="178"/>
      <c r="I3469" s="178"/>
    </row>
    <row r="3470" spans="1:9">
      <c r="A3470" s="534"/>
      <c r="B3470" s="532"/>
      <c r="C3470" s="182">
        <v>44835</v>
      </c>
      <c r="D3470" s="183">
        <v>68571.200000000012</v>
      </c>
      <c r="E3470" s="182">
        <v>44835</v>
      </c>
      <c r="F3470" s="184">
        <v>26128.799999999996</v>
      </c>
      <c r="G3470" s="178"/>
      <c r="H3470" s="178"/>
      <c r="I3470" s="178"/>
    </row>
    <row r="3471" spans="1:9">
      <c r="A3471" s="534"/>
      <c r="B3471" s="532"/>
      <c r="C3471" s="182">
        <v>44866</v>
      </c>
      <c r="D3471" s="183">
        <v>77480.399999999994</v>
      </c>
      <c r="E3471" s="182">
        <v>44866</v>
      </c>
      <c r="F3471" s="184">
        <v>32619.600000000002</v>
      </c>
      <c r="G3471" s="178"/>
      <c r="H3471" s="178"/>
      <c r="I3471" s="178"/>
    </row>
    <row r="3472" spans="1:9">
      <c r="A3472" s="534"/>
      <c r="B3472" s="532"/>
      <c r="C3472" s="182">
        <v>44896</v>
      </c>
      <c r="D3472" s="183">
        <v>85673.600000000006</v>
      </c>
      <c r="E3472" s="182">
        <v>44896</v>
      </c>
      <c r="F3472" s="184">
        <v>38426.400000000001</v>
      </c>
      <c r="G3472" s="178"/>
      <c r="H3472" s="178"/>
      <c r="I3472" s="178"/>
    </row>
    <row r="3473" spans="1:9">
      <c r="A3473" s="534"/>
      <c r="B3473" s="532"/>
      <c r="C3473" s="182">
        <v>44927</v>
      </c>
      <c r="D3473" s="183">
        <v>86526.5</v>
      </c>
      <c r="E3473" s="182">
        <v>44927</v>
      </c>
      <c r="F3473" s="184">
        <v>40873.5</v>
      </c>
      <c r="G3473" s="178"/>
      <c r="H3473" s="178"/>
      <c r="I3473" s="178"/>
    </row>
    <row r="3474" spans="1:9">
      <c r="A3474" s="534"/>
      <c r="B3474" s="532"/>
      <c r="C3474" s="182">
        <v>44958</v>
      </c>
      <c r="D3474" s="183">
        <v>93485.6</v>
      </c>
      <c r="E3474" s="182">
        <v>44958</v>
      </c>
      <c r="F3474" s="184">
        <v>41414.400000000001</v>
      </c>
      <c r="G3474" s="178"/>
      <c r="H3474" s="178"/>
      <c r="I3474" s="178"/>
    </row>
    <row r="3475" spans="1:9">
      <c r="A3475" s="534"/>
      <c r="B3475" s="532"/>
      <c r="C3475" s="182">
        <v>44986</v>
      </c>
      <c r="D3475" s="183">
        <v>117572.1</v>
      </c>
      <c r="E3475" s="182">
        <v>44986</v>
      </c>
      <c r="F3475" s="184">
        <v>49527.9</v>
      </c>
      <c r="G3475" s="178"/>
      <c r="H3475" s="178"/>
      <c r="I3475" s="178"/>
    </row>
    <row r="3476" spans="1:9">
      <c r="A3476" s="534"/>
      <c r="B3476" s="532"/>
      <c r="C3476" s="182">
        <v>45017</v>
      </c>
      <c r="D3476" s="183">
        <v>120433.7</v>
      </c>
      <c r="E3476" s="182">
        <v>45017</v>
      </c>
      <c r="F3476" s="184">
        <v>72366.3</v>
      </c>
      <c r="G3476" s="178"/>
      <c r="H3476" s="178"/>
      <c r="I3476" s="178"/>
    </row>
    <row r="3477" spans="1:9">
      <c r="A3477" s="534"/>
      <c r="B3477" s="532"/>
      <c r="C3477" s="182">
        <v>45047</v>
      </c>
      <c r="D3477" s="183">
        <v>137392.70000000001</v>
      </c>
      <c r="E3477" s="182">
        <v>45047</v>
      </c>
      <c r="F3477" s="184">
        <v>79107.3</v>
      </c>
      <c r="G3477" s="178"/>
      <c r="H3477" s="178"/>
      <c r="I3477" s="178"/>
    </row>
    <row r="3478" spans="1:9">
      <c r="A3478" s="534"/>
      <c r="B3478" s="532"/>
      <c r="C3478" s="182">
        <v>45078</v>
      </c>
      <c r="D3478" s="183">
        <v>127315.40000000001</v>
      </c>
      <c r="E3478" s="182">
        <v>45078</v>
      </c>
      <c r="F3478" s="184">
        <v>72984.599999999991</v>
      </c>
      <c r="G3478" s="178"/>
      <c r="H3478" s="178"/>
      <c r="I3478" s="178"/>
    </row>
    <row r="3479" spans="1:9">
      <c r="A3479" s="534"/>
      <c r="B3479" s="532"/>
      <c r="C3479" s="182">
        <v>45108</v>
      </c>
      <c r="D3479" s="183">
        <v>132977.30000000002</v>
      </c>
      <c r="E3479" s="182">
        <v>45108</v>
      </c>
      <c r="F3479" s="184">
        <v>77222.699999999983</v>
      </c>
      <c r="G3479" s="178"/>
      <c r="H3479" s="178"/>
      <c r="I3479" s="178"/>
    </row>
    <row r="3480" spans="1:9">
      <c r="A3480" s="534"/>
      <c r="B3480" s="532"/>
      <c r="C3480" s="182">
        <v>45139</v>
      </c>
      <c r="D3480" s="183">
        <v>120433.7</v>
      </c>
      <c r="E3480" s="182">
        <v>45139</v>
      </c>
      <c r="F3480" s="184">
        <v>72366.3</v>
      </c>
      <c r="G3480" s="178"/>
      <c r="H3480" s="178"/>
      <c r="I3480" s="178"/>
    </row>
    <row r="3481" spans="1:9">
      <c r="A3481" s="534"/>
      <c r="B3481" s="533"/>
      <c r="C3481" s="182">
        <v>45170</v>
      </c>
      <c r="D3481" s="183">
        <v>129307.90000000001</v>
      </c>
      <c r="E3481" s="182">
        <v>45170</v>
      </c>
      <c r="F3481" s="184">
        <v>74492.099999999991</v>
      </c>
      <c r="G3481" s="178"/>
      <c r="H3481" s="178"/>
      <c r="I3481" s="178"/>
    </row>
    <row r="3482" spans="1:9">
      <c r="A3482" s="534">
        <v>197</v>
      </c>
      <c r="B3482" s="531" t="s">
        <v>274</v>
      </c>
      <c r="C3482" s="182">
        <v>44652</v>
      </c>
      <c r="D3482" s="183">
        <v>873304.3</v>
      </c>
      <c r="E3482" s="182">
        <v>44652</v>
      </c>
      <c r="F3482" s="184">
        <v>488612.7</v>
      </c>
      <c r="G3482" s="178"/>
      <c r="H3482" s="178"/>
      <c r="I3482" s="178"/>
    </row>
    <row r="3483" spans="1:9">
      <c r="A3483" s="534"/>
      <c r="B3483" s="532"/>
      <c r="C3483" s="182">
        <v>44682</v>
      </c>
      <c r="D3483" s="183">
        <v>871219.20000000007</v>
      </c>
      <c r="E3483" s="182">
        <v>44682</v>
      </c>
      <c r="F3483" s="184">
        <v>504676.79999999993</v>
      </c>
      <c r="G3483" s="178"/>
      <c r="H3483" s="178"/>
      <c r="I3483" s="178"/>
    </row>
    <row r="3484" spans="1:9">
      <c r="A3484" s="534"/>
      <c r="B3484" s="532"/>
      <c r="C3484" s="182">
        <v>44713</v>
      </c>
      <c r="D3484" s="183">
        <v>790316.8</v>
      </c>
      <c r="E3484" s="182">
        <v>44713</v>
      </c>
      <c r="F3484" s="184">
        <v>457900.2</v>
      </c>
      <c r="G3484" s="178"/>
      <c r="H3484" s="178"/>
      <c r="I3484" s="178"/>
    </row>
    <row r="3485" spans="1:9">
      <c r="A3485" s="534"/>
      <c r="B3485" s="532"/>
      <c r="C3485" s="182">
        <v>44743</v>
      </c>
      <c r="D3485" s="183">
        <v>759569.70000000007</v>
      </c>
      <c r="E3485" s="182">
        <v>44743</v>
      </c>
      <c r="F3485" s="184">
        <v>635460.29999999993</v>
      </c>
      <c r="G3485" s="178"/>
      <c r="H3485" s="178"/>
      <c r="I3485" s="178"/>
    </row>
    <row r="3486" spans="1:9">
      <c r="A3486" s="534"/>
      <c r="B3486" s="532"/>
      <c r="C3486" s="182">
        <v>44774</v>
      </c>
      <c r="D3486" s="183">
        <v>789850.70000000007</v>
      </c>
      <c r="E3486" s="182">
        <v>44774</v>
      </c>
      <c r="F3486" s="184">
        <v>495393.29999999993</v>
      </c>
      <c r="G3486" s="178"/>
      <c r="H3486" s="178"/>
      <c r="I3486" s="178"/>
    </row>
    <row r="3487" spans="1:9">
      <c r="A3487" s="534"/>
      <c r="B3487" s="532"/>
      <c r="C3487" s="182">
        <v>44805</v>
      </c>
      <c r="D3487" s="183">
        <v>806683.20000000007</v>
      </c>
      <c r="E3487" s="182">
        <v>44805</v>
      </c>
      <c r="F3487" s="184">
        <v>490645.79999999993</v>
      </c>
      <c r="G3487" s="178"/>
      <c r="H3487" s="178"/>
      <c r="I3487" s="178"/>
    </row>
    <row r="3488" spans="1:9">
      <c r="A3488" s="534"/>
      <c r="B3488" s="532"/>
      <c r="C3488" s="182">
        <v>44835</v>
      </c>
      <c r="D3488" s="183">
        <v>751932.70000000007</v>
      </c>
      <c r="E3488" s="182">
        <v>44835</v>
      </c>
      <c r="F3488" s="184">
        <v>487860.29999999993</v>
      </c>
      <c r="G3488" s="178"/>
      <c r="H3488" s="178"/>
      <c r="I3488" s="178"/>
    </row>
    <row r="3489" spans="1:9">
      <c r="A3489" s="534"/>
      <c r="B3489" s="532"/>
      <c r="C3489" s="182">
        <v>44866</v>
      </c>
      <c r="D3489" s="183">
        <v>740247.6</v>
      </c>
      <c r="E3489" s="182">
        <v>44866</v>
      </c>
      <c r="F3489" s="184">
        <v>509954.4</v>
      </c>
      <c r="G3489" s="178"/>
      <c r="H3489" s="178"/>
      <c r="I3489" s="178"/>
    </row>
    <row r="3490" spans="1:9">
      <c r="A3490" s="534"/>
      <c r="B3490" s="532"/>
      <c r="C3490" s="182">
        <v>44896</v>
      </c>
      <c r="D3490" s="183">
        <v>830851.29999999993</v>
      </c>
      <c r="E3490" s="182">
        <v>44896</v>
      </c>
      <c r="F3490" s="184">
        <v>567074.70000000007</v>
      </c>
      <c r="G3490" s="178"/>
      <c r="H3490" s="178"/>
      <c r="I3490" s="178"/>
    </row>
    <row r="3491" spans="1:9">
      <c r="A3491" s="534"/>
      <c r="B3491" s="532"/>
      <c r="C3491" s="182">
        <v>44927</v>
      </c>
      <c r="D3491" s="183">
        <v>812537.5</v>
      </c>
      <c r="E3491" s="182">
        <v>44927</v>
      </c>
      <c r="F3491" s="184">
        <v>501340.5</v>
      </c>
      <c r="G3491" s="178"/>
      <c r="H3491" s="178"/>
      <c r="I3491" s="178"/>
    </row>
    <row r="3492" spans="1:9">
      <c r="A3492" s="534"/>
      <c r="B3492" s="532"/>
      <c r="C3492" s="182">
        <v>44958</v>
      </c>
      <c r="D3492" s="183">
        <v>783672.10000000009</v>
      </c>
      <c r="E3492" s="182">
        <v>44958</v>
      </c>
      <c r="F3492" s="184">
        <v>455994.89999999997</v>
      </c>
      <c r="G3492" s="178"/>
      <c r="H3492" s="178"/>
      <c r="I3492" s="178"/>
    </row>
    <row r="3493" spans="1:9">
      <c r="A3493" s="534"/>
      <c r="B3493" s="532"/>
      <c r="C3493" s="182">
        <v>44986</v>
      </c>
      <c r="D3493" s="183">
        <v>872441.3</v>
      </c>
      <c r="E3493" s="182">
        <v>44986</v>
      </c>
      <c r="F3493" s="184">
        <v>491636.7</v>
      </c>
      <c r="G3493" s="178"/>
      <c r="H3493" s="178"/>
      <c r="I3493" s="178"/>
    </row>
    <row r="3494" spans="1:9">
      <c r="A3494" s="534"/>
      <c r="B3494" s="532"/>
      <c r="C3494" s="182">
        <v>45017</v>
      </c>
      <c r="D3494" s="183">
        <v>718741.6</v>
      </c>
      <c r="E3494" s="182">
        <v>45017</v>
      </c>
      <c r="F3494" s="184">
        <v>568877.4</v>
      </c>
      <c r="G3494" s="178"/>
      <c r="H3494" s="178"/>
      <c r="I3494" s="178"/>
    </row>
    <row r="3495" spans="1:9">
      <c r="A3495" s="534"/>
      <c r="B3495" s="532"/>
      <c r="C3495" s="182">
        <v>45047</v>
      </c>
      <c r="D3495" s="183">
        <v>736457.29999999993</v>
      </c>
      <c r="E3495" s="182">
        <v>45047</v>
      </c>
      <c r="F3495" s="184">
        <v>578720.70000000007</v>
      </c>
      <c r="G3495" s="178"/>
      <c r="H3495" s="178"/>
      <c r="I3495" s="178"/>
    </row>
    <row r="3496" spans="1:9">
      <c r="A3496" s="534"/>
      <c r="B3496" s="532"/>
      <c r="C3496" s="182">
        <v>45078</v>
      </c>
      <c r="D3496" s="183">
        <v>666646.20000000007</v>
      </c>
      <c r="E3496" s="182">
        <v>45078</v>
      </c>
      <c r="F3496" s="184">
        <v>524170.79999999993</v>
      </c>
      <c r="G3496" s="178"/>
      <c r="H3496" s="178"/>
      <c r="I3496" s="178"/>
    </row>
    <row r="3497" spans="1:9">
      <c r="A3497" s="534"/>
      <c r="B3497" s="532"/>
      <c r="C3497" s="182">
        <v>45108</v>
      </c>
      <c r="D3497" s="183">
        <v>759569.70000000007</v>
      </c>
      <c r="E3497" s="182">
        <v>45108</v>
      </c>
      <c r="F3497" s="184">
        <v>635460.29999999993</v>
      </c>
      <c r="G3497" s="178"/>
      <c r="H3497" s="178"/>
      <c r="I3497" s="178"/>
    </row>
    <row r="3498" spans="1:9">
      <c r="A3498" s="534"/>
      <c r="B3498" s="532"/>
      <c r="C3498" s="182">
        <v>45139</v>
      </c>
      <c r="D3498" s="183">
        <v>718741.6</v>
      </c>
      <c r="E3498" s="182">
        <v>45139</v>
      </c>
      <c r="F3498" s="184">
        <v>568877.4</v>
      </c>
      <c r="G3498" s="178"/>
      <c r="H3498" s="178"/>
      <c r="I3498" s="178"/>
    </row>
    <row r="3499" spans="1:9">
      <c r="A3499" s="534"/>
      <c r="B3499" s="533"/>
      <c r="C3499" s="182">
        <v>45170</v>
      </c>
      <c r="D3499" s="183">
        <v>746684.70000000007</v>
      </c>
      <c r="E3499" s="182">
        <v>45170</v>
      </c>
      <c r="F3499" s="184">
        <v>606003.29999999993</v>
      </c>
      <c r="G3499" s="178"/>
      <c r="H3499" s="178"/>
      <c r="I3499" s="178"/>
    </row>
    <row r="3500" spans="1:9">
      <c r="A3500" s="534">
        <v>198</v>
      </c>
      <c r="B3500" s="531" t="s">
        <v>273</v>
      </c>
      <c r="C3500" s="182">
        <v>44652</v>
      </c>
      <c r="D3500" s="183">
        <v>1056992.7000000002</v>
      </c>
      <c r="E3500" s="182">
        <v>44652</v>
      </c>
      <c r="F3500" s="184">
        <v>341097.29999999993</v>
      </c>
      <c r="G3500" s="178"/>
      <c r="H3500" s="178"/>
      <c r="I3500" s="178"/>
    </row>
    <row r="3501" spans="1:9">
      <c r="A3501" s="534"/>
      <c r="B3501" s="532"/>
      <c r="C3501" s="182">
        <v>44682</v>
      </c>
      <c r="D3501" s="183">
        <v>2689262.5</v>
      </c>
      <c r="E3501" s="182">
        <v>44682</v>
      </c>
      <c r="F3501" s="184">
        <v>672187.5</v>
      </c>
      <c r="G3501" s="178"/>
      <c r="H3501" s="178"/>
      <c r="I3501" s="178"/>
    </row>
    <row r="3502" spans="1:9">
      <c r="A3502" s="534"/>
      <c r="B3502" s="532"/>
      <c r="C3502" s="182">
        <v>44713</v>
      </c>
      <c r="D3502" s="183">
        <v>1409385</v>
      </c>
      <c r="E3502" s="182">
        <v>44713</v>
      </c>
      <c r="F3502" s="184">
        <v>515385</v>
      </c>
      <c r="G3502" s="178"/>
      <c r="H3502" s="178"/>
      <c r="I3502" s="178"/>
    </row>
    <row r="3503" spans="1:9">
      <c r="A3503" s="534"/>
      <c r="B3503" s="532"/>
      <c r="C3503" s="182">
        <v>44743</v>
      </c>
      <c r="D3503" s="183">
        <v>3812030.5</v>
      </c>
      <c r="E3503" s="182">
        <v>44743</v>
      </c>
      <c r="F3503" s="184">
        <v>2311429.5</v>
      </c>
      <c r="G3503" s="178"/>
      <c r="H3503" s="178"/>
      <c r="I3503" s="178"/>
    </row>
    <row r="3504" spans="1:9">
      <c r="A3504" s="534"/>
      <c r="B3504" s="532"/>
      <c r="C3504" s="182">
        <v>44774</v>
      </c>
      <c r="D3504" s="183">
        <v>2881154.7</v>
      </c>
      <c r="E3504" s="182">
        <v>44774</v>
      </c>
      <c r="F3504" s="184">
        <v>1122135.3</v>
      </c>
      <c r="G3504" s="178"/>
      <c r="H3504" s="178"/>
      <c r="I3504" s="178"/>
    </row>
    <row r="3505" spans="1:9">
      <c r="A3505" s="534"/>
      <c r="B3505" s="532"/>
      <c r="C3505" s="182">
        <v>44805</v>
      </c>
      <c r="D3505" s="183">
        <v>5004284.6999999993</v>
      </c>
      <c r="E3505" s="182">
        <v>44805</v>
      </c>
      <c r="F3505" s="184">
        <v>2181165.3000000003</v>
      </c>
      <c r="G3505" s="178"/>
      <c r="H3505" s="178"/>
      <c r="I3505" s="178"/>
    </row>
    <row r="3506" spans="1:9">
      <c r="A3506" s="534"/>
      <c r="B3506" s="532"/>
      <c r="C3506" s="182">
        <v>44835</v>
      </c>
      <c r="D3506" s="183">
        <v>6911796.4000000004</v>
      </c>
      <c r="E3506" s="182">
        <v>44835</v>
      </c>
      <c r="F3506" s="184">
        <v>1931313.6</v>
      </c>
      <c r="G3506" s="178"/>
      <c r="H3506" s="178"/>
      <c r="I3506" s="178"/>
    </row>
    <row r="3507" spans="1:9">
      <c r="A3507" s="534"/>
      <c r="B3507" s="532"/>
      <c r="C3507" s="182">
        <v>44866</v>
      </c>
      <c r="D3507" s="183">
        <v>6307731.6000000006</v>
      </c>
      <c r="E3507" s="182">
        <v>44866</v>
      </c>
      <c r="F3507" s="184">
        <v>2847308.3999999994</v>
      </c>
      <c r="G3507" s="178"/>
      <c r="H3507" s="178"/>
      <c r="I3507" s="178"/>
    </row>
    <row r="3508" spans="1:9">
      <c r="A3508" s="534"/>
      <c r="B3508" s="532"/>
      <c r="C3508" s="182">
        <v>44896</v>
      </c>
      <c r="D3508" s="183">
        <v>6905791.8000000007</v>
      </c>
      <c r="E3508" s="182">
        <v>44896</v>
      </c>
      <c r="F3508" s="184">
        <v>3009058.1999999997</v>
      </c>
      <c r="G3508" s="178"/>
      <c r="H3508" s="178"/>
      <c r="I3508" s="178"/>
    </row>
    <row r="3509" spans="1:9">
      <c r="A3509" s="534"/>
      <c r="B3509" s="532"/>
      <c r="C3509" s="182">
        <v>44927</v>
      </c>
      <c r="D3509" s="183">
        <v>5795179.6000000006</v>
      </c>
      <c r="E3509" s="182">
        <v>44927</v>
      </c>
      <c r="F3509" s="184">
        <v>2402600.3999999994</v>
      </c>
      <c r="G3509" s="178"/>
      <c r="H3509" s="178"/>
      <c r="I3509" s="178"/>
    </row>
    <row r="3510" spans="1:9">
      <c r="A3510" s="534"/>
      <c r="B3510" s="532"/>
      <c r="C3510" s="182">
        <v>44958</v>
      </c>
      <c r="D3510" s="183">
        <v>3938646.5</v>
      </c>
      <c r="E3510" s="182">
        <v>44958</v>
      </c>
      <c r="F3510" s="184">
        <v>1753933.5</v>
      </c>
      <c r="G3510" s="178"/>
      <c r="H3510" s="178"/>
      <c r="I3510" s="178"/>
    </row>
    <row r="3511" spans="1:9">
      <c r="A3511" s="534"/>
      <c r="B3511" s="532"/>
      <c r="C3511" s="182">
        <v>44986</v>
      </c>
      <c r="D3511" s="183">
        <v>5944378.6999999993</v>
      </c>
      <c r="E3511" s="182">
        <v>44986</v>
      </c>
      <c r="F3511" s="184">
        <v>2652711.3000000003</v>
      </c>
      <c r="G3511" s="178"/>
      <c r="H3511" s="178"/>
      <c r="I3511" s="178"/>
    </row>
    <row r="3512" spans="1:9">
      <c r="A3512" s="534"/>
      <c r="B3512" s="532"/>
      <c r="C3512" s="182">
        <v>45017</v>
      </c>
      <c r="D3512" s="183">
        <v>2825492.0999999996</v>
      </c>
      <c r="E3512" s="182">
        <v>45017</v>
      </c>
      <c r="F3512" s="184">
        <v>1746027.9000000001</v>
      </c>
      <c r="G3512" s="178"/>
      <c r="H3512" s="178"/>
      <c r="I3512" s="178"/>
    </row>
    <row r="3513" spans="1:9">
      <c r="A3513" s="534"/>
      <c r="B3513" s="532"/>
      <c r="C3513" s="182">
        <v>45047</v>
      </c>
      <c r="D3513" s="183">
        <v>2131282.0999999996</v>
      </c>
      <c r="E3513" s="182">
        <v>45047</v>
      </c>
      <c r="F3513" s="184">
        <v>1340307.9000000001</v>
      </c>
      <c r="G3513" s="178"/>
      <c r="H3513" s="178"/>
      <c r="I3513" s="178"/>
    </row>
    <row r="3514" spans="1:9">
      <c r="A3514" s="534"/>
      <c r="B3514" s="532"/>
      <c r="C3514" s="182">
        <v>45078</v>
      </c>
      <c r="D3514" s="183">
        <v>4858031.8000000007</v>
      </c>
      <c r="E3514" s="182">
        <v>45078</v>
      </c>
      <c r="F3514" s="184">
        <v>2953888.1999999997</v>
      </c>
      <c r="G3514" s="178"/>
      <c r="H3514" s="178"/>
      <c r="I3514" s="178"/>
    </row>
    <row r="3515" spans="1:9">
      <c r="A3515" s="534"/>
      <c r="B3515" s="532"/>
      <c r="C3515" s="182">
        <v>45108</v>
      </c>
      <c r="D3515" s="183">
        <v>3812030.5</v>
      </c>
      <c r="E3515" s="182">
        <v>45108</v>
      </c>
      <c r="F3515" s="184">
        <v>2311429.5</v>
      </c>
      <c r="G3515" s="178"/>
      <c r="H3515" s="178"/>
      <c r="I3515" s="178"/>
    </row>
    <row r="3516" spans="1:9">
      <c r="A3516" s="534"/>
      <c r="B3516" s="532"/>
      <c r="C3516" s="182">
        <v>45139</v>
      </c>
      <c r="D3516" s="183">
        <v>2825492.0999999996</v>
      </c>
      <c r="E3516" s="182">
        <v>45139</v>
      </c>
      <c r="F3516" s="184">
        <v>1746027.9000000001</v>
      </c>
      <c r="G3516" s="178"/>
      <c r="H3516" s="178"/>
      <c r="I3516" s="178"/>
    </row>
    <row r="3517" spans="1:9">
      <c r="A3517" s="534"/>
      <c r="B3517" s="533"/>
      <c r="C3517" s="182">
        <v>45170</v>
      </c>
      <c r="D3517" s="183">
        <v>6210821.7999999998</v>
      </c>
      <c r="E3517" s="182">
        <v>45170</v>
      </c>
      <c r="F3517" s="184">
        <v>3935788.2</v>
      </c>
      <c r="G3517" s="178"/>
      <c r="H3517" s="178"/>
      <c r="I3517" s="178"/>
    </row>
  </sheetData>
  <mergeCells count="392">
    <mergeCell ref="A3464:A3481"/>
    <mergeCell ref="B3464:B3481"/>
    <mergeCell ref="A3482:A3499"/>
    <mergeCell ref="B3482:B3499"/>
    <mergeCell ref="A3500:A3517"/>
    <mergeCell ref="B3500:B3517"/>
    <mergeCell ref="A3410:A3427"/>
    <mergeCell ref="B3410:B3427"/>
    <mergeCell ref="A3428:A3445"/>
    <mergeCell ref="B3428:B3445"/>
    <mergeCell ref="A3446:A3463"/>
    <mergeCell ref="B3446:B3463"/>
    <mergeCell ref="A3356:A3373"/>
    <mergeCell ref="B3356:B3373"/>
    <mergeCell ref="A3374:A3391"/>
    <mergeCell ref="B3374:B3391"/>
    <mergeCell ref="A3392:A3409"/>
    <mergeCell ref="B3392:B3409"/>
    <mergeCell ref="A3302:A3319"/>
    <mergeCell ref="B3302:B3319"/>
    <mergeCell ref="A3320:A3337"/>
    <mergeCell ref="B3320:B3337"/>
    <mergeCell ref="A3338:A3355"/>
    <mergeCell ref="B3338:B3355"/>
    <mergeCell ref="A3248:A3265"/>
    <mergeCell ref="B3248:B3265"/>
    <mergeCell ref="A3266:A3283"/>
    <mergeCell ref="B3266:B3283"/>
    <mergeCell ref="A3284:A3301"/>
    <mergeCell ref="B3284:B3301"/>
    <mergeCell ref="A3194:A3211"/>
    <mergeCell ref="B3194:B3211"/>
    <mergeCell ref="A3212:A3229"/>
    <mergeCell ref="B3212:B3229"/>
    <mergeCell ref="A3230:A3247"/>
    <mergeCell ref="B3230:B3247"/>
    <mergeCell ref="A3140:A3157"/>
    <mergeCell ref="B3140:B3157"/>
    <mergeCell ref="A3158:A3175"/>
    <mergeCell ref="B3158:B3175"/>
    <mergeCell ref="A3176:A3193"/>
    <mergeCell ref="B3176:B3193"/>
    <mergeCell ref="A3086:A3103"/>
    <mergeCell ref="B3086:B3103"/>
    <mergeCell ref="A3104:A3121"/>
    <mergeCell ref="B3104:B3121"/>
    <mergeCell ref="A3122:A3139"/>
    <mergeCell ref="B3122:B3139"/>
    <mergeCell ref="A3032:A3049"/>
    <mergeCell ref="B3032:B3049"/>
    <mergeCell ref="A3050:A3067"/>
    <mergeCell ref="B3050:B3067"/>
    <mergeCell ref="A3068:A3085"/>
    <mergeCell ref="B3068:B3085"/>
    <mergeCell ref="A2978:A2995"/>
    <mergeCell ref="B2978:B2995"/>
    <mergeCell ref="A2996:A3013"/>
    <mergeCell ref="B2996:B3013"/>
    <mergeCell ref="A3014:A3031"/>
    <mergeCell ref="B3014:B3031"/>
    <mergeCell ref="A2924:A2941"/>
    <mergeCell ref="B2924:B2941"/>
    <mergeCell ref="A2942:A2959"/>
    <mergeCell ref="B2942:B2959"/>
    <mergeCell ref="A2960:A2977"/>
    <mergeCell ref="B2960:B2977"/>
    <mergeCell ref="A2870:A2887"/>
    <mergeCell ref="B2870:B2887"/>
    <mergeCell ref="A2888:A2905"/>
    <mergeCell ref="B2888:B2905"/>
    <mergeCell ref="A2906:A2923"/>
    <mergeCell ref="B2906:B2923"/>
    <mergeCell ref="A2816:A2833"/>
    <mergeCell ref="B2816:B2833"/>
    <mergeCell ref="A2834:A2851"/>
    <mergeCell ref="B2834:B2851"/>
    <mergeCell ref="A2852:A2869"/>
    <mergeCell ref="B2852:B2869"/>
    <mergeCell ref="A2762:A2779"/>
    <mergeCell ref="B2762:B2779"/>
    <mergeCell ref="A2780:A2797"/>
    <mergeCell ref="B2780:B2797"/>
    <mergeCell ref="A2798:A2815"/>
    <mergeCell ref="B2798:B2815"/>
    <mergeCell ref="A2708:A2725"/>
    <mergeCell ref="B2708:B2725"/>
    <mergeCell ref="A2726:A2743"/>
    <mergeCell ref="B2726:B2743"/>
    <mergeCell ref="A2744:A2761"/>
    <mergeCell ref="B2744:B2761"/>
    <mergeCell ref="A2654:A2671"/>
    <mergeCell ref="B2654:B2671"/>
    <mergeCell ref="A2672:A2689"/>
    <mergeCell ref="B2672:B2689"/>
    <mergeCell ref="A2690:A2707"/>
    <mergeCell ref="B2690:B2707"/>
    <mergeCell ref="A2600:A2617"/>
    <mergeCell ref="B2600:B2617"/>
    <mergeCell ref="A2618:A2635"/>
    <mergeCell ref="B2618:B2635"/>
    <mergeCell ref="A2636:A2653"/>
    <mergeCell ref="B2636:B2653"/>
    <mergeCell ref="A2546:A2563"/>
    <mergeCell ref="B2546:B2563"/>
    <mergeCell ref="A2564:A2581"/>
    <mergeCell ref="B2564:B2581"/>
    <mergeCell ref="A2582:A2599"/>
    <mergeCell ref="B2582:B2599"/>
    <mergeCell ref="A2492:A2509"/>
    <mergeCell ref="B2492:B2509"/>
    <mergeCell ref="A2510:A2527"/>
    <mergeCell ref="B2510:B2527"/>
    <mergeCell ref="A2528:A2545"/>
    <mergeCell ref="B2528:B2545"/>
    <mergeCell ref="A2438:A2455"/>
    <mergeCell ref="B2438:B2455"/>
    <mergeCell ref="A2456:A2473"/>
    <mergeCell ref="B2456:B2473"/>
    <mergeCell ref="A2474:A2491"/>
    <mergeCell ref="B2474:B2491"/>
    <mergeCell ref="A2384:A2401"/>
    <mergeCell ref="B2384:B2401"/>
    <mergeCell ref="A2402:A2419"/>
    <mergeCell ref="B2402:B2419"/>
    <mergeCell ref="A2420:A2437"/>
    <mergeCell ref="B2420:B2437"/>
    <mergeCell ref="A2330:A2347"/>
    <mergeCell ref="B2330:B2347"/>
    <mergeCell ref="A2348:A2365"/>
    <mergeCell ref="B2348:B2365"/>
    <mergeCell ref="A2366:A2383"/>
    <mergeCell ref="B2366:B2383"/>
    <mergeCell ref="A2276:A2293"/>
    <mergeCell ref="B2276:B2293"/>
    <mergeCell ref="A2294:A2311"/>
    <mergeCell ref="B2294:B2311"/>
    <mergeCell ref="A2312:A2329"/>
    <mergeCell ref="B2312:B2329"/>
    <mergeCell ref="A2222:A2239"/>
    <mergeCell ref="B2222:B2239"/>
    <mergeCell ref="A2240:A2257"/>
    <mergeCell ref="B2240:B2257"/>
    <mergeCell ref="A2258:A2275"/>
    <mergeCell ref="B2258:B2275"/>
    <mergeCell ref="A2168:A2185"/>
    <mergeCell ref="B2168:B2185"/>
    <mergeCell ref="A2186:A2203"/>
    <mergeCell ref="B2186:B2203"/>
    <mergeCell ref="A2204:A2221"/>
    <mergeCell ref="B2204:B2221"/>
    <mergeCell ref="A2114:A2131"/>
    <mergeCell ref="B2114:B2131"/>
    <mergeCell ref="A2132:A2149"/>
    <mergeCell ref="B2132:B2149"/>
    <mergeCell ref="A2150:A2167"/>
    <mergeCell ref="B2150:B2167"/>
    <mergeCell ref="A2060:A2077"/>
    <mergeCell ref="B2060:B2077"/>
    <mergeCell ref="A2078:A2095"/>
    <mergeCell ref="B2078:B2095"/>
    <mergeCell ref="A2096:A2113"/>
    <mergeCell ref="B2096:B2113"/>
    <mergeCell ref="A2006:A2023"/>
    <mergeCell ref="B2006:B2023"/>
    <mergeCell ref="A2024:A2041"/>
    <mergeCell ref="B2024:B2041"/>
    <mergeCell ref="A2042:A2059"/>
    <mergeCell ref="B2042:B2059"/>
    <mergeCell ref="A1952:A1969"/>
    <mergeCell ref="B1952:B1969"/>
    <mergeCell ref="A1970:A1987"/>
    <mergeCell ref="B1970:B1987"/>
    <mergeCell ref="A1988:A2005"/>
    <mergeCell ref="B1988:B2005"/>
    <mergeCell ref="A1898:A1915"/>
    <mergeCell ref="B1898:B1915"/>
    <mergeCell ref="A1916:A1933"/>
    <mergeCell ref="B1916:B1933"/>
    <mergeCell ref="A1934:A1951"/>
    <mergeCell ref="B1934:B1951"/>
    <mergeCell ref="A1844:A1861"/>
    <mergeCell ref="B1844:B1861"/>
    <mergeCell ref="A1862:A1879"/>
    <mergeCell ref="B1862:B1879"/>
    <mergeCell ref="A1880:A1897"/>
    <mergeCell ref="B1880:B1897"/>
    <mergeCell ref="A1790:A1807"/>
    <mergeCell ref="B1790:B1807"/>
    <mergeCell ref="A1808:A1825"/>
    <mergeCell ref="B1808:B1825"/>
    <mergeCell ref="A1826:A1843"/>
    <mergeCell ref="B1826:B1843"/>
    <mergeCell ref="A1736:A1753"/>
    <mergeCell ref="B1736:B1753"/>
    <mergeCell ref="A1754:A1771"/>
    <mergeCell ref="B1754:B1771"/>
    <mergeCell ref="A1772:A1789"/>
    <mergeCell ref="B1772:B1789"/>
    <mergeCell ref="A1682:A1699"/>
    <mergeCell ref="B1682:B1699"/>
    <mergeCell ref="A1700:A1717"/>
    <mergeCell ref="B1700:B1717"/>
    <mergeCell ref="A1718:A1735"/>
    <mergeCell ref="B1718:B1735"/>
    <mergeCell ref="A1628:A1645"/>
    <mergeCell ref="B1628:B1645"/>
    <mergeCell ref="A1646:A1663"/>
    <mergeCell ref="B1646:B1663"/>
    <mergeCell ref="A1664:A1681"/>
    <mergeCell ref="B1664:B1681"/>
    <mergeCell ref="A1574:A1591"/>
    <mergeCell ref="B1574:B1591"/>
    <mergeCell ref="A1592:A1609"/>
    <mergeCell ref="B1592:B1609"/>
    <mergeCell ref="A1610:A1627"/>
    <mergeCell ref="B1610:B1627"/>
    <mergeCell ref="A1520:A1537"/>
    <mergeCell ref="B1520:B1537"/>
    <mergeCell ref="A1538:A1555"/>
    <mergeCell ref="B1538:B1555"/>
    <mergeCell ref="A1556:A1573"/>
    <mergeCell ref="B1556:B1573"/>
    <mergeCell ref="A1466:A1483"/>
    <mergeCell ref="B1466:B1483"/>
    <mergeCell ref="A1484:A1501"/>
    <mergeCell ref="B1484:B1501"/>
    <mergeCell ref="A1502:A1519"/>
    <mergeCell ref="B1502:B1519"/>
    <mergeCell ref="A1412:A1429"/>
    <mergeCell ref="B1412:B1429"/>
    <mergeCell ref="A1430:A1447"/>
    <mergeCell ref="B1430:B1447"/>
    <mergeCell ref="A1448:A1465"/>
    <mergeCell ref="B1448:B1465"/>
    <mergeCell ref="A1358:A1375"/>
    <mergeCell ref="B1358:B1375"/>
    <mergeCell ref="A1376:A1393"/>
    <mergeCell ref="B1376:B1393"/>
    <mergeCell ref="A1394:A1411"/>
    <mergeCell ref="B1394:B1411"/>
    <mergeCell ref="A1304:A1321"/>
    <mergeCell ref="B1304:B1321"/>
    <mergeCell ref="A1322:A1339"/>
    <mergeCell ref="B1322:B1339"/>
    <mergeCell ref="A1340:A1357"/>
    <mergeCell ref="B1340:B1357"/>
    <mergeCell ref="A1250:A1267"/>
    <mergeCell ref="B1250:B1267"/>
    <mergeCell ref="A1268:A1285"/>
    <mergeCell ref="B1268:B1285"/>
    <mergeCell ref="A1286:A1303"/>
    <mergeCell ref="B1286:B1303"/>
    <mergeCell ref="A1196:A1213"/>
    <mergeCell ref="B1196:B1213"/>
    <mergeCell ref="A1214:A1231"/>
    <mergeCell ref="B1214:B1231"/>
    <mergeCell ref="A1232:A1249"/>
    <mergeCell ref="B1232:B1249"/>
    <mergeCell ref="A1142:A1159"/>
    <mergeCell ref="B1142:B1159"/>
    <mergeCell ref="A1160:A1177"/>
    <mergeCell ref="B1160:B1177"/>
    <mergeCell ref="A1178:A1195"/>
    <mergeCell ref="B1178:B1195"/>
    <mergeCell ref="A1088:A1105"/>
    <mergeCell ref="B1088:B1105"/>
    <mergeCell ref="A1106:A1123"/>
    <mergeCell ref="B1106:B1123"/>
    <mergeCell ref="A1124:A1141"/>
    <mergeCell ref="B1124:B1141"/>
    <mergeCell ref="A1034:A1051"/>
    <mergeCell ref="B1034:B1051"/>
    <mergeCell ref="A1052:A1069"/>
    <mergeCell ref="B1052:B1069"/>
    <mergeCell ref="A1070:A1087"/>
    <mergeCell ref="B1070:B1087"/>
    <mergeCell ref="A980:A997"/>
    <mergeCell ref="B980:B997"/>
    <mergeCell ref="A998:A1015"/>
    <mergeCell ref="B998:B1015"/>
    <mergeCell ref="A1016:A1033"/>
    <mergeCell ref="B1016:B1033"/>
    <mergeCell ref="A926:A943"/>
    <mergeCell ref="B926:B943"/>
    <mergeCell ref="A944:A961"/>
    <mergeCell ref="B944:B961"/>
    <mergeCell ref="A962:A979"/>
    <mergeCell ref="B962:B979"/>
    <mergeCell ref="A872:A889"/>
    <mergeCell ref="B872:B889"/>
    <mergeCell ref="A890:A907"/>
    <mergeCell ref="B890:B907"/>
    <mergeCell ref="A908:A925"/>
    <mergeCell ref="B908:B925"/>
    <mergeCell ref="A818:A835"/>
    <mergeCell ref="B818:B835"/>
    <mergeCell ref="A836:A853"/>
    <mergeCell ref="B836:B853"/>
    <mergeCell ref="A854:A871"/>
    <mergeCell ref="B854:B871"/>
    <mergeCell ref="A764:A781"/>
    <mergeCell ref="B764:B781"/>
    <mergeCell ref="A782:A799"/>
    <mergeCell ref="B782:B799"/>
    <mergeCell ref="A800:A817"/>
    <mergeCell ref="B800:B817"/>
    <mergeCell ref="A710:A727"/>
    <mergeCell ref="B710:B727"/>
    <mergeCell ref="A728:A745"/>
    <mergeCell ref="B728:B745"/>
    <mergeCell ref="A746:A763"/>
    <mergeCell ref="B746:B763"/>
    <mergeCell ref="A656:A673"/>
    <mergeCell ref="B656:B673"/>
    <mergeCell ref="A674:A691"/>
    <mergeCell ref="B674:B691"/>
    <mergeCell ref="A692:A709"/>
    <mergeCell ref="B692:B709"/>
    <mergeCell ref="A602:A619"/>
    <mergeCell ref="B602:B619"/>
    <mergeCell ref="A620:A637"/>
    <mergeCell ref="B620:B637"/>
    <mergeCell ref="A638:A655"/>
    <mergeCell ref="B638:B655"/>
    <mergeCell ref="A548:A565"/>
    <mergeCell ref="B548:B565"/>
    <mergeCell ref="A566:A583"/>
    <mergeCell ref="B566:B583"/>
    <mergeCell ref="A584:A601"/>
    <mergeCell ref="B584:B601"/>
    <mergeCell ref="A494:A511"/>
    <mergeCell ref="B494:B511"/>
    <mergeCell ref="A512:A529"/>
    <mergeCell ref="B512:B529"/>
    <mergeCell ref="A530:A547"/>
    <mergeCell ref="B530:B547"/>
    <mergeCell ref="A440:A457"/>
    <mergeCell ref="B440:B457"/>
    <mergeCell ref="A458:A475"/>
    <mergeCell ref="B458:B475"/>
    <mergeCell ref="A476:A493"/>
    <mergeCell ref="B476:B493"/>
    <mergeCell ref="A386:A403"/>
    <mergeCell ref="B386:B403"/>
    <mergeCell ref="A404:A421"/>
    <mergeCell ref="B404:B421"/>
    <mergeCell ref="A422:A439"/>
    <mergeCell ref="B422:B439"/>
    <mergeCell ref="A332:A349"/>
    <mergeCell ref="B332:B349"/>
    <mergeCell ref="A350:A367"/>
    <mergeCell ref="B350:B367"/>
    <mergeCell ref="A368:A385"/>
    <mergeCell ref="B368:B385"/>
    <mergeCell ref="A278:A295"/>
    <mergeCell ref="B278:B295"/>
    <mergeCell ref="A296:A313"/>
    <mergeCell ref="B296:B313"/>
    <mergeCell ref="A314:A331"/>
    <mergeCell ref="B314:B331"/>
    <mergeCell ref="A224:A241"/>
    <mergeCell ref="B224:B241"/>
    <mergeCell ref="A242:A259"/>
    <mergeCell ref="B242:B259"/>
    <mergeCell ref="A260:A277"/>
    <mergeCell ref="B260:B277"/>
    <mergeCell ref="A170:A187"/>
    <mergeCell ref="B170:B187"/>
    <mergeCell ref="A188:A205"/>
    <mergeCell ref="B188:B205"/>
    <mergeCell ref="A206:A223"/>
    <mergeCell ref="B206:B223"/>
    <mergeCell ref="A134:A151"/>
    <mergeCell ref="B134:B151"/>
    <mergeCell ref="A152:A169"/>
    <mergeCell ref="B152:B169"/>
    <mergeCell ref="A62:A79"/>
    <mergeCell ref="B62:B79"/>
    <mergeCell ref="A80:A97"/>
    <mergeCell ref="B80:B97"/>
    <mergeCell ref="A98:A115"/>
    <mergeCell ref="B98:B115"/>
    <mergeCell ref="A4:A7"/>
    <mergeCell ref="B4:B7"/>
    <mergeCell ref="I4:I7"/>
    <mergeCell ref="A8:A25"/>
    <mergeCell ref="B8:B25"/>
    <mergeCell ref="A26:A43"/>
    <mergeCell ref="B26:B61"/>
    <mergeCell ref="A44:A61"/>
    <mergeCell ref="A116:A133"/>
    <mergeCell ref="B116:B133"/>
  </mergeCells>
  <pageMargins left="0.70866141732283472" right="0.70866141732283472" top="0.74803149606299213" bottom="0.74803149606299213" header="0.31496062992125984" footer="0.31496062992125984"/>
  <pageSetup scale="66" fitToHeight="0" orientation="portrait" r:id="rId1"/>
  <headerFooter>
    <oddFooter>&amp;CP-11&amp;R&amp;P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3"/>
  <sheetViews>
    <sheetView view="pageBreakPreview" zoomScaleSheetLayoutView="100" workbookViewId="0">
      <selection activeCell="D8" sqref="D8"/>
    </sheetView>
  </sheetViews>
  <sheetFormatPr defaultColWidth="11.44140625" defaultRowHeight="15"/>
  <cols>
    <col min="1" max="1" width="3.6640625" style="1" customWidth="1"/>
    <col min="2" max="2" width="31.5546875" style="1" customWidth="1"/>
    <col min="3" max="3" width="18.5546875" style="1" customWidth="1"/>
    <col min="4" max="4" width="17.6640625" style="1" customWidth="1"/>
    <col min="5" max="5" width="17.5546875" style="1" customWidth="1"/>
    <col min="6" max="16384" width="11.44140625" style="1"/>
  </cols>
  <sheetData>
    <row r="1" spans="1:5" ht="24.75" customHeight="1">
      <c r="A1" s="535" t="s">
        <v>84</v>
      </c>
      <c r="B1" s="536"/>
      <c r="C1" s="24"/>
      <c r="D1" s="537" t="s">
        <v>76</v>
      </c>
      <c r="E1" s="538"/>
    </row>
    <row r="2" spans="1:5" ht="15.75">
      <c r="A2" s="480" t="s">
        <v>16</v>
      </c>
      <c r="B2" s="481"/>
      <c r="C2" s="481"/>
      <c r="D2" s="481"/>
      <c r="E2" s="482"/>
    </row>
    <row r="3" spans="1:5" ht="15.75">
      <c r="A3" s="480" t="s">
        <v>17</v>
      </c>
      <c r="B3" s="481"/>
      <c r="C3" s="481"/>
      <c r="D3" s="481"/>
      <c r="E3" s="482"/>
    </row>
    <row r="4" spans="1:5" ht="47.25">
      <c r="A4" s="69" t="s">
        <v>68</v>
      </c>
      <c r="B4" s="70" t="s">
        <v>0</v>
      </c>
      <c r="C4" s="71" t="s">
        <v>108</v>
      </c>
      <c r="D4" s="71" t="s">
        <v>89</v>
      </c>
      <c r="E4" s="72" t="s">
        <v>162</v>
      </c>
    </row>
    <row r="5" spans="1:5" ht="21" customHeight="1">
      <c r="A5" s="34">
        <v>1</v>
      </c>
      <c r="B5" s="64" t="s">
        <v>18</v>
      </c>
      <c r="C5" s="11">
        <v>0</v>
      </c>
      <c r="D5" s="11">
        <v>0</v>
      </c>
      <c r="E5" s="11">
        <v>0</v>
      </c>
    </row>
    <row r="6" spans="1:5" ht="21" customHeight="1">
      <c r="A6" s="34">
        <v>2</v>
      </c>
      <c r="B6" s="64" t="s">
        <v>19</v>
      </c>
      <c r="C6" s="11">
        <v>0</v>
      </c>
      <c r="D6" s="11">
        <v>0</v>
      </c>
      <c r="E6" s="11">
        <v>0</v>
      </c>
    </row>
    <row r="7" spans="1:5" ht="62.25" customHeight="1">
      <c r="A7" s="34">
        <v>3</v>
      </c>
      <c r="B7" s="65" t="s">
        <v>74</v>
      </c>
      <c r="C7" s="111" t="s">
        <v>265</v>
      </c>
      <c r="D7" s="11">
        <v>0</v>
      </c>
      <c r="E7" s="11">
        <v>0</v>
      </c>
    </row>
    <row r="8" spans="1:5" ht="60.75" thickBot="1">
      <c r="A8" s="37">
        <v>4</v>
      </c>
      <c r="B8" s="67" t="s">
        <v>75</v>
      </c>
      <c r="C8" s="30">
        <v>0</v>
      </c>
      <c r="D8" s="30">
        <v>0</v>
      </c>
      <c r="E8" s="30">
        <v>0</v>
      </c>
    </row>
    <row r="9" spans="1:5">
      <c r="A9" s="2"/>
      <c r="B9" s="2"/>
      <c r="C9" s="66"/>
      <c r="D9" s="66"/>
      <c r="E9" s="66"/>
    </row>
    <row r="10" spans="1:5">
      <c r="A10" s="3"/>
      <c r="B10" s="3"/>
      <c r="C10" s="4"/>
      <c r="D10" s="4"/>
      <c r="E10" s="4"/>
    </row>
    <row r="11" spans="1:5">
      <c r="A11" s="3"/>
      <c r="B11" s="3"/>
      <c r="C11" s="4"/>
      <c r="D11" s="4"/>
      <c r="E11" s="4"/>
    </row>
    <row r="12" spans="1:5">
      <c r="A12" s="3"/>
      <c r="B12" s="3"/>
      <c r="C12" s="4"/>
      <c r="D12" s="4"/>
      <c r="E12" s="4"/>
    </row>
    <row r="13" spans="1:5">
      <c r="A13" s="3"/>
      <c r="B13" s="3"/>
      <c r="C13" s="4"/>
      <c r="D13" s="4"/>
      <c r="E13" s="4"/>
    </row>
  </sheetData>
  <mergeCells count="4">
    <mergeCell ref="A2:E2"/>
    <mergeCell ref="A3:E3"/>
    <mergeCell ref="A1:B1"/>
    <mergeCell ref="D1:E1"/>
  </mergeCells>
  <printOptions horizontalCentered="1" verticalCentered="1"/>
  <pageMargins left="0.74803149606299213" right="0.74803149606299213" top="0.59055118110236227"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55"/>
  <sheetViews>
    <sheetView topLeftCell="B1" workbookViewId="0">
      <pane xSplit="2" ySplit="5" topLeftCell="D6" activePane="bottomRight" state="frozen"/>
      <selection activeCell="B1" sqref="B1"/>
      <selection pane="topRight" activeCell="D1" sqref="D1"/>
      <selection pane="bottomLeft" activeCell="B6" sqref="B6"/>
      <selection pane="bottomRight" activeCell="R3" sqref="R3"/>
    </sheetView>
  </sheetViews>
  <sheetFormatPr defaultColWidth="8.88671875" defaultRowHeight="15"/>
  <cols>
    <col min="1" max="2" width="8.88671875" style="122"/>
    <col min="3" max="3" width="26" style="122" customWidth="1"/>
    <col min="4" max="4" width="10.21875" style="124" bestFit="1" customWidth="1"/>
    <col min="5" max="5" width="8.21875" style="124" bestFit="1" customWidth="1"/>
    <col min="6" max="6" width="8.88671875" style="122"/>
    <col min="7" max="7" width="11.88671875" style="122" customWidth="1"/>
    <col min="8" max="8" width="8.88671875" style="122"/>
    <col min="9" max="9" width="19.109375" style="122" customWidth="1"/>
    <col min="10" max="12" width="8.88671875" style="122"/>
    <col min="13" max="13" width="8.109375" style="122" customWidth="1"/>
    <col min="14" max="15" width="8.88671875" style="122"/>
    <col min="16" max="16" width="12.5546875" style="124" customWidth="1"/>
    <col min="17" max="17" width="12.21875" style="122" customWidth="1"/>
    <col min="18" max="18" width="12" style="122" customWidth="1"/>
    <col min="19" max="16384" width="8.88671875" style="122"/>
  </cols>
  <sheetData>
    <row r="1" spans="1:18">
      <c r="C1" s="123" t="s">
        <v>270</v>
      </c>
    </row>
    <row r="2" spans="1:18">
      <c r="C2" s="110" t="s">
        <v>163</v>
      </c>
    </row>
    <row r="3" spans="1:18" ht="22.5">
      <c r="C3" s="125"/>
      <c r="D3" s="126" t="s">
        <v>164</v>
      </c>
      <c r="E3" s="126" t="s">
        <v>165</v>
      </c>
      <c r="F3" s="126" t="s">
        <v>166</v>
      </c>
      <c r="G3" s="126" t="s">
        <v>167</v>
      </c>
      <c r="H3" s="126" t="s">
        <v>168</v>
      </c>
      <c r="I3" s="126" t="s">
        <v>169</v>
      </c>
      <c r="J3" s="126" t="s">
        <v>170</v>
      </c>
      <c r="K3" s="126" t="s">
        <v>171</v>
      </c>
      <c r="L3" s="126" t="s">
        <v>172</v>
      </c>
      <c r="M3" s="126" t="s">
        <v>173</v>
      </c>
      <c r="N3" s="126" t="s">
        <v>174</v>
      </c>
      <c r="O3" s="126" t="s">
        <v>175</v>
      </c>
      <c r="P3" s="127" t="s">
        <v>176</v>
      </c>
      <c r="Q3" s="128" t="s">
        <v>177</v>
      </c>
      <c r="R3" s="129">
        <v>15</v>
      </c>
    </row>
    <row r="4" spans="1:18" s="130" customFormat="1" ht="14.45" customHeight="1">
      <c r="C4" s="131"/>
      <c r="D4" s="539" t="s">
        <v>178</v>
      </c>
      <c r="E4" s="539" t="s">
        <v>179</v>
      </c>
      <c r="F4" s="539" t="s">
        <v>180</v>
      </c>
      <c r="G4" s="539" t="s">
        <v>181</v>
      </c>
      <c r="H4" s="539" t="s">
        <v>182</v>
      </c>
      <c r="I4" s="539" t="s">
        <v>183</v>
      </c>
      <c r="J4" s="539" t="s">
        <v>184</v>
      </c>
      <c r="K4" s="539" t="s">
        <v>185</v>
      </c>
      <c r="L4" s="539" t="s">
        <v>186</v>
      </c>
      <c r="M4" s="539" t="s">
        <v>187</v>
      </c>
      <c r="N4" s="539" t="s">
        <v>188</v>
      </c>
      <c r="O4" s="539" t="s">
        <v>189</v>
      </c>
      <c r="P4" s="539" t="s">
        <v>190</v>
      </c>
      <c r="Q4" s="539" t="s">
        <v>191</v>
      </c>
      <c r="R4" s="539" t="s">
        <v>192</v>
      </c>
    </row>
    <row r="5" spans="1:18" ht="81" customHeight="1">
      <c r="C5" s="132"/>
      <c r="D5" s="539"/>
      <c r="E5" s="539"/>
      <c r="F5" s="539"/>
      <c r="G5" s="539"/>
      <c r="H5" s="539"/>
      <c r="I5" s="539"/>
      <c r="J5" s="539"/>
      <c r="K5" s="539"/>
      <c r="L5" s="539"/>
      <c r="M5" s="539"/>
      <c r="N5" s="539"/>
      <c r="O5" s="539"/>
      <c r="P5" s="539"/>
      <c r="Q5" s="539"/>
      <c r="R5" s="539"/>
    </row>
    <row r="6" spans="1:18">
      <c r="A6" s="130"/>
      <c r="B6" s="133"/>
      <c r="C6" s="134" t="s">
        <v>193</v>
      </c>
      <c r="D6" s="131"/>
      <c r="E6" s="131"/>
      <c r="F6" s="134"/>
      <c r="G6" s="131"/>
      <c r="H6" s="134"/>
      <c r="I6" s="134"/>
      <c r="J6" s="134"/>
      <c r="K6" s="134"/>
      <c r="L6" s="134"/>
      <c r="M6" s="134"/>
      <c r="N6" s="125"/>
      <c r="O6" s="125"/>
      <c r="P6" s="135"/>
      <c r="Q6" s="125"/>
      <c r="R6" s="125"/>
    </row>
    <row r="7" spans="1:18">
      <c r="B7" s="136"/>
      <c r="C7" s="125" t="s">
        <v>194</v>
      </c>
      <c r="D7" s="135">
        <v>36045</v>
      </c>
      <c r="E7" s="135">
        <v>28737</v>
      </c>
      <c r="F7" s="125">
        <f>D7</f>
        <v>36045</v>
      </c>
      <c r="G7" s="135">
        <f>E7-D7</f>
        <v>-7308</v>
      </c>
      <c r="H7" s="125">
        <v>0</v>
      </c>
      <c r="I7" s="135">
        <f t="shared" ref="I7:I21" si="0">G7</f>
        <v>-7308</v>
      </c>
      <c r="J7" s="135">
        <f>I7+F7</f>
        <v>28737</v>
      </c>
      <c r="K7" s="125"/>
      <c r="L7" s="125"/>
      <c r="M7" s="135">
        <v>677</v>
      </c>
      <c r="N7" s="135">
        <v>808</v>
      </c>
      <c r="O7" s="125">
        <v>761</v>
      </c>
      <c r="P7" s="135">
        <f>M7-N7+O7</f>
        <v>630</v>
      </c>
      <c r="Q7" s="135">
        <f>I7+N7</f>
        <v>-6500</v>
      </c>
      <c r="R7" s="125">
        <v>0</v>
      </c>
    </row>
    <row r="8" spans="1:18">
      <c r="B8" s="136"/>
      <c r="C8" s="125" t="s">
        <v>195</v>
      </c>
      <c r="D8" s="135">
        <v>2625293</v>
      </c>
      <c r="E8" s="135">
        <v>2749167</v>
      </c>
      <c r="F8" s="125">
        <f t="shared" ref="F8:F21" si="1">D8</f>
        <v>2625293</v>
      </c>
      <c r="G8" s="135">
        <f t="shared" ref="G8:G21" si="2">E8-D8</f>
        <v>123874</v>
      </c>
      <c r="H8" s="125">
        <v>0</v>
      </c>
      <c r="I8" s="135">
        <f t="shared" si="0"/>
        <v>123874</v>
      </c>
      <c r="J8" s="135">
        <f t="shared" ref="J8:J21" si="3">I8+F8</f>
        <v>2749167</v>
      </c>
      <c r="K8" s="125"/>
      <c r="L8" s="125"/>
      <c r="M8" s="135">
        <v>22919</v>
      </c>
      <c r="N8" s="135">
        <v>212114</v>
      </c>
      <c r="O8" s="125">
        <v>212045</v>
      </c>
      <c r="P8" s="135">
        <f t="shared" ref="P8:P21" si="4">M8-N8+O8</f>
        <v>22850</v>
      </c>
      <c r="Q8" s="135">
        <f t="shared" ref="Q8:Q21" si="5">I8+N8</f>
        <v>335988</v>
      </c>
      <c r="R8" s="125">
        <v>10977</v>
      </c>
    </row>
    <row r="9" spans="1:18">
      <c r="B9" s="136"/>
      <c r="C9" s="125" t="s">
        <v>196</v>
      </c>
      <c r="D9" s="135">
        <v>197160</v>
      </c>
      <c r="E9" s="137">
        <v>218747</v>
      </c>
      <c r="F9" s="125">
        <f t="shared" si="1"/>
        <v>197160</v>
      </c>
      <c r="G9" s="135">
        <f t="shared" si="2"/>
        <v>21587</v>
      </c>
      <c r="H9" s="125">
        <v>0</v>
      </c>
      <c r="I9" s="135">
        <f t="shared" si="0"/>
        <v>21587</v>
      </c>
      <c r="J9" s="135">
        <f t="shared" si="3"/>
        <v>218747</v>
      </c>
      <c r="K9" s="125"/>
      <c r="L9" s="125"/>
      <c r="M9" s="135">
        <v>1279</v>
      </c>
      <c r="N9" s="135">
        <v>12452</v>
      </c>
      <c r="O9" s="125">
        <v>12625</v>
      </c>
      <c r="P9" s="135">
        <f t="shared" si="4"/>
        <v>1452</v>
      </c>
      <c r="Q9" s="135">
        <f t="shared" si="5"/>
        <v>34039</v>
      </c>
      <c r="R9" s="125">
        <v>9717</v>
      </c>
    </row>
    <row r="10" spans="1:18">
      <c r="B10" s="136"/>
      <c r="C10" s="125" t="s">
        <v>197</v>
      </c>
      <c r="D10" s="135">
        <v>24360</v>
      </c>
      <c r="E10" s="135">
        <v>27402</v>
      </c>
      <c r="F10" s="125">
        <f t="shared" si="1"/>
        <v>24360</v>
      </c>
      <c r="G10" s="135">
        <f t="shared" si="2"/>
        <v>3042</v>
      </c>
      <c r="H10" s="125">
        <v>0</v>
      </c>
      <c r="I10" s="135">
        <f t="shared" si="0"/>
        <v>3042</v>
      </c>
      <c r="J10" s="135">
        <f t="shared" si="3"/>
        <v>27402</v>
      </c>
      <c r="K10" s="125"/>
      <c r="L10" s="125"/>
      <c r="M10" s="135">
        <v>946</v>
      </c>
      <c r="N10" s="135">
        <v>482</v>
      </c>
      <c r="O10" s="125">
        <v>409</v>
      </c>
      <c r="P10" s="135">
        <f t="shared" si="4"/>
        <v>873</v>
      </c>
      <c r="Q10" s="135">
        <f t="shared" si="5"/>
        <v>3524</v>
      </c>
      <c r="R10" s="125">
        <v>2416</v>
      </c>
    </row>
    <row r="11" spans="1:18">
      <c r="B11" s="136"/>
      <c r="C11" s="125" t="s">
        <v>77</v>
      </c>
      <c r="D11" s="135">
        <v>4082</v>
      </c>
      <c r="E11" s="135">
        <v>5702</v>
      </c>
      <c r="F11" s="125">
        <f t="shared" si="1"/>
        <v>4082</v>
      </c>
      <c r="G11" s="135">
        <f t="shared" si="2"/>
        <v>1620</v>
      </c>
      <c r="H11" s="125">
        <v>0</v>
      </c>
      <c r="I11" s="135">
        <f t="shared" si="0"/>
        <v>1620</v>
      </c>
      <c r="J11" s="135">
        <f t="shared" si="3"/>
        <v>5702</v>
      </c>
      <c r="K11" s="125"/>
      <c r="L11" s="125"/>
      <c r="M11" s="135">
        <v>18</v>
      </c>
      <c r="N11" s="135">
        <v>119</v>
      </c>
      <c r="O11" s="125">
        <v>161</v>
      </c>
      <c r="P11" s="135">
        <f t="shared" si="4"/>
        <v>60</v>
      </c>
      <c r="Q11" s="135">
        <f t="shared" si="5"/>
        <v>1739</v>
      </c>
      <c r="R11" s="125">
        <v>85</v>
      </c>
    </row>
    <row r="12" spans="1:18">
      <c r="B12" s="136"/>
      <c r="C12" s="125" t="s">
        <v>198</v>
      </c>
      <c r="D12" s="135">
        <v>36</v>
      </c>
      <c r="E12" s="135">
        <v>49</v>
      </c>
      <c r="F12" s="125">
        <f t="shared" si="1"/>
        <v>36</v>
      </c>
      <c r="G12" s="135">
        <f t="shared" si="2"/>
        <v>13</v>
      </c>
      <c r="H12" s="125">
        <v>0</v>
      </c>
      <c r="I12" s="135">
        <f t="shared" si="0"/>
        <v>13</v>
      </c>
      <c r="J12" s="135">
        <f t="shared" si="3"/>
        <v>49</v>
      </c>
      <c r="K12" s="125"/>
      <c r="L12" s="125"/>
      <c r="M12" s="135">
        <v>0</v>
      </c>
      <c r="N12" s="135">
        <v>2</v>
      </c>
      <c r="O12" s="125">
        <v>2</v>
      </c>
      <c r="P12" s="135">
        <f t="shared" si="4"/>
        <v>0</v>
      </c>
      <c r="Q12" s="135">
        <f t="shared" si="5"/>
        <v>15</v>
      </c>
      <c r="R12" s="125">
        <v>8</v>
      </c>
    </row>
    <row r="13" spans="1:18">
      <c r="B13" s="136"/>
      <c r="C13" s="125" t="s">
        <v>199</v>
      </c>
      <c r="D13" s="135">
        <v>2034</v>
      </c>
      <c r="E13" s="135">
        <v>3979</v>
      </c>
      <c r="F13" s="125">
        <f t="shared" si="1"/>
        <v>2034</v>
      </c>
      <c r="G13" s="135">
        <f t="shared" si="2"/>
        <v>1945</v>
      </c>
      <c r="H13" s="125">
        <v>0</v>
      </c>
      <c r="I13" s="135">
        <f t="shared" si="0"/>
        <v>1945</v>
      </c>
      <c r="J13" s="135">
        <f t="shared" si="3"/>
        <v>3979</v>
      </c>
      <c r="K13" s="125"/>
      <c r="L13" s="125"/>
      <c r="M13" s="135">
        <v>662</v>
      </c>
      <c r="N13" s="135">
        <v>235</v>
      </c>
      <c r="O13" s="125">
        <v>0</v>
      </c>
      <c r="P13" s="135">
        <f t="shared" si="4"/>
        <v>427</v>
      </c>
      <c r="Q13" s="135">
        <f t="shared" si="5"/>
        <v>2180</v>
      </c>
      <c r="R13" s="125">
        <v>459</v>
      </c>
    </row>
    <row r="14" spans="1:18">
      <c r="B14" s="136"/>
      <c r="C14" s="125" t="s">
        <v>200</v>
      </c>
      <c r="D14" s="135">
        <v>8103</v>
      </c>
      <c r="E14" s="135">
        <v>8140</v>
      </c>
      <c r="F14" s="125">
        <f>D14</f>
        <v>8103</v>
      </c>
      <c r="G14" s="135">
        <f>E14-D14</f>
        <v>37</v>
      </c>
      <c r="H14" s="125">
        <v>0</v>
      </c>
      <c r="I14" s="135">
        <f t="shared" si="0"/>
        <v>37</v>
      </c>
      <c r="J14" s="135">
        <f t="shared" si="3"/>
        <v>8140</v>
      </c>
      <c r="K14" s="125"/>
      <c r="L14" s="125"/>
      <c r="M14" s="135">
        <v>8</v>
      </c>
      <c r="N14" s="135">
        <v>101</v>
      </c>
      <c r="O14" s="125">
        <v>114</v>
      </c>
      <c r="P14" s="135">
        <f t="shared" si="4"/>
        <v>21</v>
      </c>
      <c r="Q14" s="135">
        <f t="shared" si="5"/>
        <v>138</v>
      </c>
      <c r="R14" s="125">
        <v>2135</v>
      </c>
    </row>
    <row r="15" spans="1:18">
      <c r="B15" s="136"/>
      <c r="C15" s="125" t="s">
        <v>201</v>
      </c>
      <c r="D15" s="135">
        <v>1171</v>
      </c>
      <c r="E15" s="135">
        <v>1265</v>
      </c>
      <c r="F15" s="125">
        <f>D15</f>
        <v>1171</v>
      </c>
      <c r="G15" s="135">
        <f>E15-D15</f>
        <v>94</v>
      </c>
      <c r="H15" s="125">
        <v>0</v>
      </c>
      <c r="I15" s="135">
        <f t="shared" si="0"/>
        <v>94</v>
      </c>
      <c r="J15" s="135">
        <f t="shared" si="3"/>
        <v>1265</v>
      </c>
      <c r="K15" s="125"/>
      <c r="L15" s="125"/>
      <c r="M15" s="135">
        <v>0</v>
      </c>
      <c r="N15" s="135">
        <v>64</v>
      </c>
      <c r="O15" s="125">
        <v>67</v>
      </c>
      <c r="P15" s="135">
        <f t="shared" si="4"/>
        <v>3</v>
      </c>
      <c r="Q15" s="135">
        <f t="shared" si="5"/>
        <v>158</v>
      </c>
      <c r="R15" s="125">
        <v>41</v>
      </c>
    </row>
    <row r="16" spans="1:18">
      <c r="B16" s="136"/>
      <c r="C16" s="125" t="s">
        <v>202</v>
      </c>
      <c r="D16" s="135">
        <v>14660</v>
      </c>
      <c r="E16" s="135">
        <v>17070</v>
      </c>
      <c r="F16" s="125">
        <f t="shared" si="1"/>
        <v>14660</v>
      </c>
      <c r="G16" s="135">
        <f t="shared" si="2"/>
        <v>2410</v>
      </c>
      <c r="H16" s="125">
        <v>0</v>
      </c>
      <c r="I16" s="135">
        <f t="shared" si="0"/>
        <v>2410</v>
      </c>
      <c r="J16" s="135">
        <f t="shared" si="3"/>
        <v>17070</v>
      </c>
      <c r="K16" s="125"/>
      <c r="L16" s="125"/>
      <c r="M16" s="135">
        <v>306</v>
      </c>
      <c r="N16" s="135">
        <v>3488</v>
      </c>
      <c r="O16" s="125">
        <v>3414</v>
      </c>
      <c r="P16" s="135">
        <f t="shared" si="4"/>
        <v>232</v>
      </c>
      <c r="Q16" s="135">
        <f t="shared" si="5"/>
        <v>5898</v>
      </c>
      <c r="R16" s="125">
        <v>5487</v>
      </c>
    </row>
    <row r="17" spans="1:19">
      <c r="B17" s="136"/>
      <c r="C17" s="125" t="s">
        <v>203</v>
      </c>
      <c r="D17" s="135">
        <v>2855</v>
      </c>
      <c r="E17" s="135">
        <v>3335</v>
      </c>
      <c r="F17" s="125">
        <f t="shared" si="1"/>
        <v>2855</v>
      </c>
      <c r="G17" s="135">
        <f t="shared" si="2"/>
        <v>480</v>
      </c>
      <c r="H17" s="125">
        <v>0</v>
      </c>
      <c r="I17" s="135">
        <f t="shared" si="0"/>
        <v>480</v>
      </c>
      <c r="J17" s="135">
        <f t="shared" si="3"/>
        <v>3335</v>
      </c>
      <c r="K17" s="125"/>
      <c r="L17" s="125"/>
      <c r="M17" s="135">
        <v>43</v>
      </c>
      <c r="N17" s="135">
        <v>70</v>
      </c>
      <c r="O17" s="125">
        <v>73</v>
      </c>
      <c r="P17" s="135">
        <f t="shared" si="4"/>
        <v>46</v>
      </c>
      <c r="Q17" s="135">
        <f t="shared" si="5"/>
        <v>550</v>
      </c>
      <c r="R17" s="125">
        <v>1647</v>
      </c>
    </row>
    <row r="18" spans="1:19">
      <c r="B18" s="136"/>
      <c r="C18" s="125" t="s">
        <v>204</v>
      </c>
      <c r="D18" s="135">
        <v>13</v>
      </c>
      <c r="E18" s="135">
        <v>13</v>
      </c>
      <c r="F18" s="125">
        <f t="shared" si="1"/>
        <v>13</v>
      </c>
      <c r="G18" s="135">
        <f t="shared" si="2"/>
        <v>0</v>
      </c>
      <c r="H18" s="125">
        <v>0</v>
      </c>
      <c r="I18" s="135">
        <f t="shared" si="0"/>
        <v>0</v>
      </c>
      <c r="J18" s="135">
        <f t="shared" si="3"/>
        <v>13</v>
      </c>
      <c r="K18" s="125"/>
      <c r="L18" s="125"/>
      <c r="M18" s="135">
        <v>0</v>
      </c>
      <c r="N18" s="135">
        <v>2</v>
      </c>
      <c r="O18" s="125">
        <v>2</v>
      </c>
      <c r="P18" s="135">
        <f t="shared" si="4"/>
        <v>0</v>
      </c>
      <c r="Q18" s="135">
        <f t="shared" si="5"/>
        <v>2</v>
      </c>
      <c r="R18" s="125">
        <v>1</v>
      </c>
    </row>
    <row r="19" spans="1:19">
      <c r="B19" s="136"/>
      <c r="C19" s="125" t="s">
        <v>205</v>
      </c>
      <c r="D19" s="135">
        <v>33</v>
      </c>
      <c r="E19" s="135">
        <v>32</v>
      </c>
      <c r="F19" s="125">
        <f t="shared" si="1"/>
        <v>33</v>
      </c>
      <c r="G19" s="135">
        <f t="shared" si="2"/>
        <v>-1</v>
      </c>
      <c r="H19" s="125">
        <v>0</v>
      </c>
      <c r="I19" s="135">
        <f t="shared" si="0"/>
        <v>-1</v>
      </c>
      <c r="J19" s="135">
        <f t="shared" si="3"/>
        <v>32</v>
      </c>
      <c r="K19" s="125"/>
      <c r="L19" s="125"/>
      <c r="M19" s="135">
        <v>0</v>
      </c>
      <c r="N19" s="135">
        <v>1</v>
      </c>
      <c r="O19" s="125">
        <v>1</v>
      </c>
      <c r="P19" s="135">
        <f t="shared" si="4"/>
        <v>0</v>
      </c>
      <c r="Q19" s="135">
        <f t="shared" si="5"/>
        <v>0</v>
      </c>
      <c r="R19" s="125">
        <v>0</v>
      </c>
    </row>
    <row r="20" spans="1:19" s="130" customFormat="1">
      <c r="A20" s="122"/>
      <c r="B20" s="136"/>
      <c r="C20" s="125" t="s">
        <v>78</v>
      </c>
      <c r="D20" s="135">
        <v>9</v>
      </c>
      <c r="E20" s="135">
        <v>9</v>
      </c>
      <c r="F20" s="125">
        <f t="shared" si="1"/>
        <v>9</v>
      </c>
      <c r="G20" s="135">
        <f t="shared" si="2"/>
        <v>0</v>
      </c>
      <c r="H20" s="125">
        <v>0</v>
      </c>
      <c r="I20" s="135">
        <f t="shared" si="0"/>
        <v>0</v>
      </c>
      <c r="J20" s="135">
        <f t="shared" si="3"/>
        <v>9</v>
      </c>
      <c r="K20" s="125"/>
      <c r="L20" s="125"/>
      <c r="M20" s="135">
        <v>0</v>
      </c>
      <c r="N20" s="135">
        <v>0</v>
      </c>
      <c r="O20" s="125">
        <v>0</v>
      </c>
      <c r="P20" s="135">
        <f t="shared" si="4"/>
        <v>0</v>
      </c>
      <c r="Q20" s="135">
        <f t="shared" si="5"/>
        <v>0</v>
      </c>
      <c r="R20" s="125">
        <v>0</v>
      </c>
    </row>
    <row r="21" spans="1:19" ht="15.75" thickBot="1">
      <c r="B21" s="136"/>
      <c r="C21" s="125" t="s">
        <v>206</v>
      </c>
      <c r="D21" s="135"/>
      <c r="E21" s="135"/>
      <c r="F21" s="125">
        <f t="shared" si="1"/>
        <v>0</v>
      </c>
      <c r="G21" s="135">
        <f t="shared" si="2"/>
        <v>0</v>
      </c>
      <c r="H21" s="125">
        <v>0</v>
      </c>
      <c r="I21" s="135">
        <f t="shared" si="0"/>
        <v>0</v>
      </c>
      <c r="J21" s="135">
        <f t="shared" si="3"/>
        <v>0</v>
      </c>
      <c r="K21" s="125"/>
      <c r="L21" s="125"/>
      <c r="M21" s="135">
        <v>0</v>
      </c>
      <c r="N21" s="135">
        <v>0</v>
      </c>
      <c r="O21" s="125">
        <v>0</v>
      </c>
      <c r="P21" s="135">
        <f t="shared" si="4"/>
        <v>0</v>
      </c>
      <c r="Q21" s="135">
        <f t="shared" si="5"/>
        <v>0</v>
      </c>
      <c r="R21" s="125">
        <v>4</v>
      </c>
    </row>
    <row r="22" spans="1:19" ht="15.75" thickBot="1">
      <c r="B22" s="133"/>
      <c r="C22" s="138" t="s">
        <v>207</v>
      </c>
      <c r="D22" s="139">
        <f>SUM(D7:D21)</f>
        <v>2915854</v>
      </c>
      <c r="E22" s="139">
        <f>SUM(E7:E21)</f>
        <v>3063647</v>
      </c>
      <c r="F22" s="139">
        <f t="shared" ref="F22:R22" si="6">SUM(F7:F21)</f>
        <v>2915854</v>
      </c>
      <c r="G22" s="139">
        <f>SUM(G7:G21)</f>
        <v>147793</v>
      </c>
      <c r="H22" s="139">
        <f t="shared" si="6"/>
        <v>0</v>
      </c>
      <c r="I22" s="139">
        <f t="shared" si="6"/>
        <v>147793</v>
      </c>
      <c r="J22" s="139">
        <f t="shared" si="6"/>
        <v>3063647</v>
      </c>
      <c r="K22" s="139">
        <f t="shared" si="6"/>
        <v>0</v>
      </c>
      <c r="L22" s="139">
        <f t="shared" si="6"/>
        <v>0</v>
      </c>
      <c r="M22" s="139">
        <f t="shared" si="6"/>
        <v>26858</v>
      </c>
      <c r="N22" s="139">
        <f t="shared" si="6"/>
        <v>229938</v>
      </c>
      <c r="O22" s="139">
        <v>229674</v>
      </c>
      <c r="P22" s="139">
        <f>SUM(P7:P21)</f>
        <v>26594</v>
      </c>
      <c r="Q22" s="139">
        <f t="shared" si="6"/>
        <v>377731</v>
      </c>
      <c r="R22" s="139">
        <f t="shared" si="6"/>
        <v>32977</v>
      </c>
      <c r="S22" s="140"/>
    </row>
    <row r="23" spans="1:19">
      <c r="A23" s="130"/>
      <c r="B23" s="133"/>
      <c r="C23" s="134" t="s">
        <v>208</v>
      </c>
      <c r="D23" s="135"/>
      <c r="E23" s="135"/>
      <c r="F23" s="134"/>
      <c r="G23" s="131"/>
      <c r="H23" s="134"/>
      <c r="I23" s="131"/>
      <c r="J23" s="134"/>
      <c r="K23" s="134"/>
      <c r="L23" s="134"/>
      <c r="M23" s="134"/>
      <c r="N23" s="135"/>
      <c r="O23" s="141"/>
      <c r="P23" s="135"/>
      <c r="Q23" s="125"/>
      <c r="R23" s="125"/>
    </row>
    <row r="24" spans="1:19">
      <c r="B24" s="136"/>
      <c r="C24" s="125" t="s">
        <v>209</v>
      </c>
      <c r="D24" s="142">
        <v>891</v>
      </c>
      <c r="E24" s="135">
        <v>879</v>
      </c>
      <c r="F24" s="142">
        <v>891</v>
      </c>
      <c r="G24" s="135">
        <f t="shared" ref="G24:G41" si="7">E24-D24</f>
        <v>-12</v>
      </c>
      <c r="H24" s="135">
        <v>0</v>
      </c>
      <c r="I24" s="135">
        <f t="shared" ref="I24:I41" si="8">G24</f>
        <v>-12</v>
      </c>
      <c r="J24" s="135">
        <f t="shared" ref="J24:J41" si="9">I24+F24</f>
        <v>879</v>
      </c>
      <c r="K24" s="125"/>
      <c r="L24" s="125"/>
      <c r="M24" s="135">
        <v>9</v>
      </c>
      <c r="N24" s="135">
        <v>74</v>
      </c>
      <c r="O24" s="125">
        <v>88</v>
      </c>
      <c r="P24" s="135">
        <f t="shared" ref="P24:P41" si="10">M24-N24+O24</f>
        <v>23</v>
      </c>
      <c r="Q24" s="135">
        <f t="shared" ref="Q24:Q51" si="11">I24+N24</f>
        <v>62</v>
      </c>
      <c r="R24" s="125">
        <v>35</v>
      </c>
    </row>
    <row r="25" spans="1:19">
      <c r="B25" s="136"/>
      <c r="C25" s="125" t="s">
        <v>210</v>
      </c>
      <c r="D25" s="142">
        <v>2496</v>
      </c>
      <c r="E25" s="135">
        <v>2209</v>
      </c>
      <c r="F25" s="142">
        <v>2496</v>
      </c>
      <c r="G25" s="135">
        <f t="shared" si="7"/>
        <v>-287</v>
      </c>
      <c r="H25" s="135">
        <v>0</v>
      </c>
      <c r="I25" s="135">
        <f t="shared" si="8"/>
        <v>-287</v>
      </c>
      <c r="J25" s="135">
        <f t="shared" si="9"/>
        <v>2209</v>
      </c>
      <c r="K25" s="125"/>
      <c r="L25" s="125"/>
      <c r="M25" s="135">
        <v>18</v>
      </c>
      <c r="N25" s="135">
        <v>46</v>
      </c>
      <c r="O25" s="125">
        <v>62</v>
      </c>
      <c r="P25" s="135">
        <f t="shared" si="10"/>
        <v>34</v>
      </c>
      <c r="Q25" s="135">
        <f t="shared" si="11"/>
        <v>-241</v>
      </c>
      <c r="R25" s="125">
        <v>107</v>
      </c>
    </row>
    <row r="26" spans="1:19">
      <c r="B26" s="136"/>
      <c r="C26" s="125" t="s">
        <v>77</v>
      </c>
      <c r="D26" s="142">
        <v>484</v>
      </c>
      <c r="E26" s="135">
        <v>496</v>
      </c>
      <c r="F26" s="142">
        <v>484</v>
      </c>
      <c r="G26" s="135">
        <f t="shared" si="7"/>
        <v>12</v>
      </c>
      <c r="H26" s="135">
        <v>0</v>
      </c>
      <c r="I26" s="135">
        <f t="shared" si="8"/>
        <v>12</v>
      </c>
      <c r="J26" s="135">
        <f t="shared" si="9"/>
        <v>496</v>
      </c>
      <c r="K26" s="125"/>
      <c r="L26" s="125"/>
      <c r="M26" s="135">
        <v>6</v>
      </c>
      <c r="N26" s="135">
        <v>38</v>
      </c>
      <c r="O26" s="125">
        <v>34</v>
      </c>
      <c r="P26" s="135">
        <f t="shared" si="10"/>
        <v>2</v>
      </c>
      <c r="Q26" s="135">
        <f t="shared" si="11"/>
        <v>50</v>
      </c>
      <c r="R26" s="125">
        <v>19</v>
      </c>
    </row>
    <row r="27" spans="1:19">
      <c r="B27" s="136"/>
      <c r="C27" s="125" t="s">
        <v>198</v>
      </c>
      <c r="D27" s="142">
        <v>90</v>
      </c>
      <c r="E27" s="135">
        <v>87</v>
      </c>
      <c r="F27" s="142">
        <v>90</v>
      </c>
      <c r="G27" s="135">
        <f t="shared" si="7"/>
        <v>-3</v>
      </c>
      <c r="H27" s="135">
        <v>0</v>
      </c>
      <c r="I27" s="135">
        <f t="shared" si="8"/>
        <v>-3</v>
      </c>
      <c r="J27" s="135">
        <f t="shared" si="9"/>
        <v>87</v>
      </c>
      <c r="K27" s="125"/>
      <c r="L27" s="125"/>
      <c r="M27" s="135">
        <v>0</v>
      </c>
      <c r="N27" s="135">
        <v>7</v>
      </c>
      <c r="O27" s="125">
        <v>7</v>
      </c>
      <c r="P27" s="135">
        <f t="shared" si="10"/>
        <v>0</v>
      </c>
      <c r="Q27" s="135">
        <f t="shared" si="11"/>
        <v>4</v>
      </c>
      <c r="R27" s="125">
        <v>1</v>
      </c>
    </row>
    <row r="28" spans="1:19">
      <c r="B28" s="136"/>
      <c r="C28" s="125" t="s">
        <v>202</v>
      </c>
      <c r="D28" s="142">
        <v>493</v>
      </c>
      <c r="E28" s="135">
        <v>494</v>
      </c>
      <c r="F28" s="142">
        <v>493</v>
      </c>
      <c r="G28" s="135">
        <f t="shared" si="7"/>
        <v>1</v>
      </c>
      <c r="H28" s="135">
        <v>0</v>
      </c>
      <c r="I28" s="135">
        <f t="shared" si="8"/>
        <v>1</v>
      </c>
      <c r="J28" s="135">
        <f t="shared" si="9"/>
        <v>494</v>
      </c>
      <c r="K28" s="125"/>
      <c r="L28" s="125"/>
      <c r="M28" s="135">
        <v>0</v>
      </c>
      <c r="N28" s="135">
        <v>48</v>
      </c>
      <c r="O28" s="125">
        <v>50</v>
      </c>
      <c r="P28" s="135">
        <f t="shared" si="10"/>
        <v>2</v>
      </c>
      <c r="Q28" s="135">
        <f t="shared" si="11"/>
        <v>49</v>
      </c>
      <c r="R28" s="125">
        <v>39</v>
      </c>
    </row>
    <row r="29" spans="1:19">
      <c r="B29" s="136"/>
      <c r="C29" s="125" t="s">
        <v>211</v>
      </c>
      <c r="D29" s="142">
        <v>583</v>
      </c>
      <c r="E29" s="135">
        <v>885</v>
      </c>
      <c r="F29" s="142">
        <v>583</v>
      </c>
      <c r="G29" s="135">
        <f t="shared" si="7"/>
        <v>302</v>
      </c>
      <c r="H29" s="135">
        <v>0</v>
      </c>
      <c r="I29" s="135">
        <f t="shared" si="8"/>
        <v>302</v>
      </c>
      <c r="J29" s="135">
        <f t="shared" si="9"/>
        <v>885</v>
      </c>
      <c r="K29" s="125"/>
      <c r="L29" s="125"/>
      <c r="M29" s="135">
        <v>1</v>
      </c>
      <c r="N29" s="135">
        <v>39</v>
      </c>
      <c r="O29" s="125">
        <v>38</v>
      </c>
      <c r="P29" s="135">
        <f t="shared" si="10"/>
        <v>0</v>
      </c>
      <c r="Q29" s="135">
        <f t="shared" si="11"/>
        <v>341</v>
      </c>
      <c r="R29" s="125">
        <v>0</v>
      </c>
    </row>
    <row r="30" spans="1:19">
      <c r="B30" s="136"/>
      <c r="C30" s="125" t="s">
        <v>212</v>
      </c>
      <c r="D30" s="142">
        <v>937</v>
      </c>
      <c r="E30" s="135">
        <v>1035</v>
      </c>
      <c r="F30" s="142">
        <v>937</v>
      </c>
      <c r="G30" s="135">
        <f t="shared" si="7"/>
        <v>98</v>
      </c>
      <c r="H30" s="135">
        <v>0</v>
      </c>
      <c r="I30" s="135">
        <f t="shared" si="8"/>
        <v>98</v>
      </c>
      <c r="J30" s="135">
        <f t="shared" si="9"/>
        <v>1035</v>
      </c>
      <c r="K30" s="125"/>
      <c r="L30" s="125"/>
      <c r="M30" s="135">
        <v>1</v>
      </c>
      <c r="N30" s="135">
        <v>92</v>
      </c>
      <c r="O30" s="125">
        <v>95</v>
      </c>
      <c r="P30" s="135">
        <f t="shared" si="10"/>
        <v>4</v>
      </c>
      <c r="Q30" s="135">
        <f t="shared" si="11"/>
        <v>190</v>
      </c>
      <c r="R30" s="125">
        <v>0</v>
      </c>
    </row>
    <row r="31" spans="1:19">
      <c r="B31" s="136"/>
      <c r="C31" s="125" t="s">
        <v>213</v>
      </c>
      <c r="D31" s="142">
        <v>1641</v>
      </c>
      <c r="E31" s="135">
        <v>1634</v>
      </c>
      <c r="F31" s="142">
        <v>1641</v>
      </c>
      <c r="G31" s="135">
        <f t="shared" si="7"/>
        <v>-7</v>
      </c>
      <c r="H31" s="135">
        <v>0</v>
      </c>
      <c r="I31" s="135">
        <f t="shared" si="8"/>
        <v>-7</v>
      </c>
      <c r="J31" s="135">
        <f t="shared" si="9"/>
        <v>1634</v>
      </c>
      <c r="K31" s="125"/>
      <c r="L31" s="125"/>
      <c r="M31" s="135">
        <v>2</v>
      </c>
      <c r="N31" s="135">
        <v>110</v>
      </c>
      <c r="O31" s="125">
        <v>110</v>
      </c>
      <c r="P31" s="135">
        <f t="shared" si="10"/>
        <v>2</v>
      </c>
      <c r="Q31" s="135">
        <f t="shared" si="11"/>
        <v>103</v>
      </c>
      <c r="R31" s="125">
        <v>8</v>
      </c>
    </row>
    <row r="32" spans="1:19">
      <c r="B32" s="136"/>
      <c r="C32" s="125" t="s">
        <v>214</v>
      </c>
      <c r="D32" s="142">
        <v>637</v>
      </c>
      <c r="E32" s="135">
        <v>3419</v>
      </c>
      <c r="F32" s="142">
        <v>637</v>
      </c>
      <c r="G32" s="135">
        <f t="shared" si="7"/>
        <v>2782</v>
      </c>
      <c r="H32" s="135">
        <v>0</v>
      </c>
      <c r="I32" s="135">
        <f t="shared" si="8"/>
        <v>2782</v>
      </c>
      <c r="J32" s="135">
        <f t="shared" si="9"/>
        <v>3419</v>
      </c>
      <c r="K32" s="125"/>
      <c r="L32" s="125"/>
      <c r="M32" s="135">
        <v>26</v>
      </c>
      <c r="N32" s="135">
        <v>61</v>
      </c>
      <c r="O32" s="125">
        <v>76</v>
      </c>
      <c r="P32" s="135">
        <f t="shared" si="10"/>
        <v>41</v>
      </c>
      <c r="Q32" s="135">
        <f t="shared" si="11"/>
        <v>2843</v>
      </c>
      <c r="R32" s="125">
        <v>2078</v>
      </c>
    </row>
    <row r="33" spans="1:18">
      <c r="B33" s="136"/>
      <c r="C33" s="125" t="s">
        <v>78</v>
      </c>
      <c r="D33" s="142">
        <v>555</v>
      </c>
      <c r="E33" s="135">
        <v>603</v>
      </c>
      <c r="F33" s="142">
        <v>555</v>
      </c>
      <c r="G33" s="135">
        <f t="shared" si="7"/>
        <v>48</v>
      </c>
      <c r="H33" s="135">
        <v>0</v>
      </c>
      <c r="I33" s="135">
        <f t="shared" si="8"/>
        <v>48</v>
      </c>
      <c r="J33" s="135">
        <f t="shared" si="9"/>
        <v>603</v>
      </c>
      <c r="K33" s="125"/>
      <c r="L33" s="125"/>
      <c r="M33" s="135">
        <v>0</v>
      </c>
      <c r="N33" s="135">
        <v>77</v>
      </c>
      <c r="O33" s="125">
        <v>78</v>
      </c>
      <c r="P33" s="135">
        <f t="shared" si="10"/>
        <v>1</v>
      </c>
      <c r="Q33" s="135">
        <f t="shared" si="11"/>
        <v>125</v>
      </c>
      <c r="R33" s="125">
        <v>0</v>
      </c>
    </row>
    <row r="34" spans="1:18">
      <c r="B34" s="136"/>
      <c r="C34" s="125" t="s">
        <v>79</v>
      </c>
      <c r="D34" s="142">
        <v>4</v>
      </c>
      <c r="E34" s="135">
        <v>4</v>
      </c>
      <c r="F34" s="142">
        <v>4</v>
      </c>
      <c r="G34" s="135">
        <f t="shared" si="7"/>
        <v>0</v>
      </c>
      <c r="H34" s="135">
        <v>0</v>
      </c>
      <c r="I34" s="135">
        <f t="shared" si="8"/>
        <v>0</v>
      </c>
      <c r="J34" s="135">
        <f t="shared" si="9"/>
        <v>4</v>
      </c>
      <c r="K34" s="125"/>
      <c r="L34" s="125"/>
      <c r="M34" s="135">
        <v>0</v>
      </c>
      <c r="N34" s="135">
        <v>1</v>
      </c>
      <c r="O34" s="125">
        <v>1</v>
      </c>
      <c r="P34" s="135">
        <f t="shared" si="10"/>
        <v>0</v>
      </c>
      <c r="Q34" s="135">
        <f t="shared" si="11"/>
        <v>1</v>
      </c>
      <c r="R34" s="125">
        <v>0</v>
      </c>
    </row>
    <row r="35" spans="1:18">
      <c r="B35" s="136"/>
      <c r="C35" s="125" t="s">
        <v>80</v>
      </c>
      <c r="D35" s="142">
        <v>2</v>
      </c>
      <c r="E35" s="135">
        <v>2</v>
      </c>
      <c r="F35" s="142">
        <v>2</v>
      </c>
      <c r="G35" s="135">
        <f t="shared" si="7"/>
        <v>0</v>
      </c>
      <c r="H35" s="135">
        <v>0</v>
      </c>
      <c r="I35" s="135">
        <f t="shared" si="8"/>
        <v>0</v>
      </c>
      <c r="J35" s="135">
        <f t="shared" si="9"/>
        <v>2</v>
      </c>
      <c r="K35" s="125"/>
      <c r="L35" s="125"/>
      <c r="M35" s="135">
        <v>0</v>
      </c>
      <c r="N35" s="135">
        <v>0</v>
      </c>
      <c r="O35" s="125">
        <v>0</v>
      </c>
      <c r="P35" s="135">
        <f t="shared" si="10"/>
        <v>0</v>
      </c>
      <c r="Q35" s="135">
        <f t="shared" si="11"/>
        <v>0</v>
      </c>
      <c r="R35" s="125">
        <v>0</v>
      </c>
    </row>
    <row r="36" spans="1:18">
      <c r="B36" s="136"/>
      <c r="C36" s="125" t="s">
        <v>81</v>
      </c>
      <c r="D36" s="142">
        <v>0</v>
      </c>
      <c r="E36" s="135">
        <v>0</v>
      </c>
      <c r="F36" s="142">
        <v>0</v>
      </c>
      <c r="G36" s="135">
        <f t="shared" si="7"/>
        <v>0</v>
      </c>
      <c r="H36" s="135">
        <v>0</v>
      </c>
      <c r="I36" s="135">
        <f t="shared" si="8"/>
        <v>0</v>
      </c>
      <c r="J36" s="135">
        <f t="shared" si="9"/>
        <v>0</v>
      </c>
      <c r="K36" s="125"/>
      <c r="L36" s="125"/>
      <c r="M36" s="135">
        <v>0</v>
      </c>
      <c r="N36" s="135">
        <v>0</v>
      </c>
      <c r="O36" s="125">
        <v>0</v>
      </c>
      <c r="P36" s="135">
        <f t="shared" si="10"/>
        <v>0</v>
      </c>
      <c r="Q36" s="135">
        <f t="shared" si="11"/>
        <v>0</v>
      </c>
      <c r="R36" s="125">
        <v>0</v>
      </c>
    </row>
    <row r="37" spans="1:18">
      <c r="B37" s="136"/>
      <c r="C37" s="125" t="s">
        <v>215</v>
      </c>
      <c r="D37" s="142">
        <v>0</v>
      </c>
      <c r="E37" s="135">
        <v>0</v>
      </c>
      <c r="F37" s="142">
        <v>0</v>
      </c>
      <c r="G37" s="135">
        <f t="shared" si="7"/>
        <v>0</v>
      </c>
      <c r="H37" s="135">
        <v>0</v>
      </c>
      <c r="I37" s="135">
        <f t="shared" si="8"/>
        <v>0</v>
      </c>
      <c r="J37" s="135">
        <f t="shared" si="9"/>
        <v>0</v>
      </c>
      <c r="K37" s="125"/>
      <c r="L37" s="125"/>
      <c r="M37" s="135">
        <v>0</v>
      </c>
      <c r="N37" s="135">
        <v>0</v>
      </c>
      <c r="O37" s="125">
        <v>0</v>
      </c>
      <c r="P37" s="135">
        <f t="shared" si="10"/>
        <v>0</v>
      </c>
      <c r="Q37" s="135">
        <f t="shared" si="11"/>
        <v>0</v>
      </c>
      <c r="R37" s="125">
        <v>0</v>
      </c>
    </row>
    <row r="38" spans="1:18">
      <c r="B38" s="136"/>
      <c r="C38" s="125" t="s">
        <v>216</v>
      </c>
      <c r="D38" s="142">
        <v>0</v>
      </c>
      <c r="E38" s="135">
        <v>0</v>
      </c>
      <c r="F38" s="142">
        <v>0</v>
      </c>
      <c r="G38" s="135">
        <f t="shared" si="7"/>
        <v>0</v>
      </c>
      <c r="H38" s="135">
        <v>0</v>
      </c>
      <c r="I38" s="135">
        <f t="shared" si="8"/>
        <v>0</v>
      </c>
      <c r="J38" s="135">
        <f t="shared" si="9"/>
        <v>0</v>
      </c>
      <c r="K38" s="125"/>
      <c r="L38" s="125"/>
      <c r="M38" s="135">
        <v>0</v>
      </c>
      <c r="N38" s="135">
        <v>0</v>
      </c>
      <c r="O38" s="125">
        <v>0</v>
      </c>
      <c r="P38" s="135">
        <f t="shared" si="10"/>
        <v>0</v>
      </c>
      <c r="Q38" s="135">
        <f t="shared" si="11"/>
        <v>0</v>
      </c>
      <c r="R38" s="125">
        <v>0</v>
      </c>
    </row>
    <row r="39" spans="1:18">
      <c r="B39" s="136"/>
      <c r="C39" s="125" t="s">
        <v>217</v>
      </c>
      <c r="D39" s="142">
        <v>0</v>
      </c>
      <c r="E39" s="135"/>
      <c r="F39" s="142">
        <v>0</v>
      </c>
      <c r="G39" s="135">
        <f t="shared" si="7"/>
        <v>0</v>
      </c>
      <c r="H39" s="135">
        <v>0</v>
      </c>
      <c r="I39" s="135">
        <f t="shared" si="8"/>
        <v>0</v>
      </c>
      <c r="J39" s="135">
        <f t="shared" si="9"/>
        <v>0</v>
      </c>
      <c r="K39" s="125"/>
      <c r="L39" s="125"/>
      <c r="M39" s="135">
        <v>0</v>
      </c>
      <c r="N39" s="135">
        <v>0</v>
      </c>
      <c r="O39" s="125">
        <v>0</v>
      </c>
      <c r="P39" s="135">
        <f t="shared" si="10"/>
        <v>0</v>
      </c>
      <c r="Q39" s="135">
        <f t="shared" si="11"/>
        <v>0</v>
      </c>
      <c r="R39" s="125">
        <v>0</v>
      </c>
    </row>
    <row r="40" spans="1:18" s="130" customFormat="1">
      <c r="A40" s="122"/>
      <c r="B40" s="136"/>
      <c r="C40" s="125" t="s">
        <v>218</v>
      </c>
      <c r="D40" s="142">
        <v>0</v>
      </c>
      <c r="E40" s="135"/>
      <c r="F40" s="142">
        <v>0</v>
      </c>
      <c r="G40" s="135">
        <f t="shared" si="7"/>
        <v>0</v>
      </c>
      <c r="H40" s="135">
        <v>0</v>
      </c>
      <c r="I40" s="135">
        <f t="shared" si="8"/>
        <v>0</v>
      </c>
      <c r="J40" s="135">
        <f t="shared" si="9"/>
        <v>0</v>
      </c>
      <c r="K40" s="125"/>
      <c r="L40" s="125"/>
      <c r="M40" s="135">
        <v>0</v>
      </c>
      <c r="N40" s="135">
        <v>5</v>
      </c>
      <c r="O40" s="125">
        <v>8</v>
      </c>
      <c r="P40" s="135">
        <f t="shared" si="10"/>
        <v>3</v>
      </c>
      <c r="Q40" s="135">
        <f t="shared" si="11"/>
        <v>5</v>
      </c>
      <c r="R40" s="125">
        <v>15</v>
      </c>
    </row>
    <row r="41" spans="1:18">
      <c r="B41" s="136"/>
      <c r="C41" s="125" t="s">
        <v>219</v>
      </c>
      <c r="D41" s="142">
        <v>0</v>
      </c>
      <c r="E41" s="135"/>
      <c r="F41" s="142">
        <v>0</v>
      </c>
      <c r="G41" s="135">
        <f t="shared" si="7"/>
        <v>0</v>
      </c>
      <c r="H41" s="135">
        <v>0</v>
      </c>
      <c r="I41" s="135">
        <f t="shared" si="8"/>
        <v>0</v>
      </c>
      <c r="J41" s="135">
        <f t="shared" si="9"/>
        <v>0</v>
      </c>
      <c r="K41" s="125"/>
      <c r="L41" s="125"/>
      <c r="M41" s="135">
        <v>0</v>
      </c>
      <c r="N41" s="135">
        <v>0</v>
      </c>
      <c r="O41" s="125">
        <v>0</v>
      </c>
      <c r="P41" s="135">
        <f t="shared" si="10"/>
        <v>0</v>
      </c>
      <c r="Q41" s="135">
        <f t="shared" si="11"/>
        <v>0</v>
      </c>
      <c r="R41" s="125">
        <v>0</v>
      </c>
    </row>
    <row r="42" spans="1:18">
      <c r="B42" s="133"/>
      <c r="C42" s="138" t="s">
        <v>207</v>
      </c>
      <c r="D42" s="135">
        <f>SUM(D24:D41)</f>
        <v>8813</v>
      </c>
      <c r="E42" s="135">
        <f t="shared" ref="E42:R42" si="12">SUM(E24:E41)</f>
        <v>11747</v>
      </c>
      <c r="F42" s="135">
        <f t="shared" si="12"/>
        <v>8813</v>
      </c>
      <c r="G42" s="135">
        <f t="shared" si="12"/>
        <v>2934</v>
      </c>
      <c r="H42" s="135">
        <f t="shared" si="12"/>
        <v>0</v>
      </c>
      <c r="I42" s="135">
        <f t="shared" si="12"/>
        <v>2934</v>
      </c>
      <c r="J42" s="135">
        <f t="shared" si="12"/>
        <v>11747</v>
      </c>
      <c r="K42" s="135">
        <f t="shared" si="12"/>
        <v>0</v>
      </c>
      <c r="L42" s="135">
        <f t="shared" si="12"/>
        <v>0</v>
      </c>
      <c r="M42" s="135">
        <f>SUM(M24:M41)</f>
        <v>63</v>
      </c>
      <c r="N42" s="135">
        <f>SUM(N24:N41)</f>
        <v>598</v>
      </c>
      <c r="O42" s="135">
        <v>647</v>
      </c>
      <c r="P42" s="135">
        <f>SUM(P24:P41)</f>
        <v>112</v>
      </c>
      <c r="Q42" s="135">
        <f>SUM(Q24:Q41)</f>
        <v>3532</v>
      </c>
      <c r="R42" s="135">
        <f t="shared" si="12"/>
        <v>2302</v>
      </c>
    </row>
    <row r="43" spans="1:18">
      <c r="A43" s="130"/>
      <c r="B43" s="133"/>
      <c r="C43" s="134" t="s">
        <v>220</v>
      </c>
      <c r="D43" s="135"/>
      <c r="E43" s="135"/>
      <c r="F43" s="142"/>
      <c r="G43" s="131"/>
      <c r="H43" s="134"/>
      <c r="I43" s="131"/>
      <c r="J43" s="134"/>
      <c r="K43" s="134"/>
      <c r="L43" s="134"/>
      <c r="M43" s="134"/>
      <c r="N43" s="135"/>
      <c r="O43" s="135">
        <v>0</v>
      </c>
      <c r="P43" s="135"/>
      <c r="Q43" s="135">
        <f t="shared" si="11"/>
        <v>0</v>
      </c>
      <c r="R43" s="125"/>
    </row>
    <row r="44" spans="1:18">
      <c r="B44" s="136"/>
      <c r="C44" s="125" t="s">
        <v>82</v>
      </c>
      <c r="D44" s="142">
        <v>4</v>
      </c>
      <c r="E44" s="135">
        <v>2</v>
      </c>
      <c r="F44" s="142">
        <v>4</v>
      </c>
      <c r="G44" s="135">
        <f t="shared" ref="G44:G51" si="13">E44-D44</f>
        <v>-2</v>
      </c>
      <c r="H44" s="135">
        <v>0</v>
      </c>
      <c r="I44" s="135">
        <f t="shared" ref="I44:I51" si="14">G44</f>
        <v>-2</v>
      </c>
      <c r="J44" s="135">
        <f t="shared" ref="J44:J51" si="15">I44+F44</f>
        <v>2</v>
      </c>
      <c r="K44" s="125"/>
      <c r="L44" s="125"/>
      <c r="M44" s="125"/>
      <c r="N44" s="135">
        <v>0</v>
      </c>
      <c r="O44" s="135">
        <v>0</v>
      </c>
      <c r="P44" s="135">
        <f t="shared" ref="P44:P51" si="16">M44-N44+O44</f>
        <v>0</v>
      </c>
      <c r="Q44" s="135">
        <f t="shared" si="11"/>
        <v>-2</v>
      </c>
      <c r="R44" s="125">
        <v>0</v>
      </c>
    </row>
    <row r="45" spans="1:18">
      <c r="B45" s="136"/>
      <c r="C45" s="125" t="s">
        <v>78</v>
      </c>
      <c r="D45" s="142">
        <v>6</v>
      </c>
      <c r="E45" s="135">
        <v>9</v>
      </c>
      <c r="F45" s="142">
        <v>6</v>
      </c>
      <c r="G45" s="135">
        <f t="shared" si="13"/>
        <v>3</v>
      </c>
      <c r="H45" s="135">
        <v>0</v>
      </c>
      <c r="I45" s="135">
        <f t="shared" si="14"/>
        <v>3</v>
      </c>
      <c r="J45" s="135">
        <f t="shared" si="15"/>
        <v>9</v>
      </c>
      <c r="K45" s="125"/>
      <c r="L45" s="125"/>
      <c r="M45" s="125"/>
      <c r="N45" s="135">
        <v>0</v>
      </c>
      <c r="O45" s="135">
        <v>0</v>
      </c>
      <c r="P45" s="135">
        <f t="shared" si="16"/>
        <v>0</v>
      </c>
      <c r="Q45" s="135">
        <f t="shared" si="11"/>
        <v>3</v>
      </c>
      <c r="R45" s="125">
        <v>0</v>
      </c>
    </row>
    <row r="46" spans="1:18">
      <c r="B46" s="136"/>
      <c r="C46" s="125" t="s">
        <v>81</v>
      </c>
      <c r="D46" s="142">
        <v>10</v>
      </c>
      <c r="E46" s="135">
        <v>12</v>
      </c>
      <c r="F46" s="142">
        <v>10</v>
      </c>
      <c r="G46" s="135">
        <f t="shared" si="13"/>
        <v>2</v>
      </c>
      <c r="H46" s="135">
        <v>0</v>
      </c>
      <c r="I46" s="135">
        <f t="shared" si="14"/>
        <v>2</v>
      </c>
      <c r="J46" s="135">
        <f t="shared" si="15"/>
        <v>12</v>
      </c>
      <c r="K46" s="125"/>
      <c r="L46" s="125"/>
      <c r="M46" s="125"/>
      <c r="N46" s="135">
        <v>0</v>
      </c>
      <c r="O46" s="135">
        <v>1</v>
      </c>
      <c r="P46" s="135">
        <f t="shared" si="16"/>
        <v>1</v>
      </c>
      <c r="Q46" s="135">
        <f t="shared" si="11"/>
        <v>2</v>
      </c>
      <c r="R46" s="125">
        <v>0</v>
      </c>
    </row>
    <row r="47" spans="1:18">
      <c r="B47" s="136"/>
      <c r="C47" s="125" t="s">
        <v>83</v>
      </c>
      <c r="D47" s="142">
        <v>3</v>
      </c>
      <c r="E47" s="135">
        <v>3</v>
      </c>
      <c r="F47" s="142">
        <v>3</v>
      </c>
      <c r="G47" s="135">
        <f t="shared" si="13"/>
        <v>0</v>
      </c>
      <c r="H47" s="135">
        <v>0</v>
      </c>
      <c r="I47" s="135">
        <f t="shared" si="14"/>
        <v>0</v>
      </c>
      <c r="J47" s="135">
        <f t="shared" si="15"/>
        <v>3</v>
      </c>
      <c r="K47" s="125"/>
      <c r="L47" s="125"/>
      <c r="M47" s="125"/>
      <c r="N47" s="135">
        <v>0</v>
      </c>
      <c r="O47" s="135">
        <v>0</v>
      </c>
      <c r="P47" s="135">
        <f t="shared" si="16"/>
        <v>0</v>
      </c>
      <c r="Q47" s="135">
        <f t="shared" si="11"/>
        <v>0</v>
      </c>
      <c r="R47" s="125">
        <v>0</v>
      </c>
    </row>
    <row r="48" spans="1:18">
      <c r="B48" s="136"/>
      <c r="C48" s="125" t="s">
        <v>79</v>
      </c>
      <c r="D48" s="142">
        <v>3</v>
      </c>
      <c r="E48" s="135">
        <v>3</v>
      </c>
      <c r="F48" s="142">
        <v>3</v>
      </c>
      <c r="G48" s="135">
        <f t="shared" si="13"/>
        <v>0</v>
      </c>
      <c r="H48" s="135">
        <v>0</v>
      </c>
      <c r="I48" s="135">
        <f t="shared" si="14"/>
        <v>0</v>
      </c>
      <c r="J48" s="135">
        <f t="shared" si="15"/>
        <v>3</v>
      </c>
      <c r="K48" s="125"/>
      <c r="L48" s="125"/>
      <c r="M48" s="125"/>
      <c r="N48" s="135">
        <v>0</v>
      </c>
      <c r="O48" s="135">
        <v>0</v>
      </c>
      <c r="P48" s="135">
        <f t="shared" si="16"/>
        <v>0</v>
      </c>
      <c r="Q48" s="135">
        <f t="shared" si="11"/>
        <v>0</v>
      </c>
      <c r="R48" s="125">
        <v>0</v>
      </c>
    </row>
    <row r="49" spans="2:18">
      <c r="B49" s="136"/>
      <c r="C49" s="125" t="s">
        <v>80</v>
      </c>
      <c r="D49" s="142">
        <v>1</v>
      </c>
      <c r="E49" s="135">
        <v>1</v>
      </c>
      <c r="F49" s="142">
        <v>1</v>
      </c>
      <c r="G49" s="135">
        <f>E49-D49</f>
        <v>0</v>
      </c>
      <c r="H49" s="135">
        <v>0</v>
      </c>
      <c r="I49" s="135">
        <f t="shared" si="14"/>
        <v>0</v>
      </c>
      <c r="J49" s="135">
        <f t="shared" si="15"/>
        <v>1</v>
      </c>
      <c r="K49" s="125"/>
      <c r="L49" s="125"/>
      <c r="M49" s="125"/>
      <c r="N49" s="135">
        <v>0</v>
      </c>
      <c r="O49" s="135">
        <v>0</v>
      </c>
      <c r="P49" s="135">
        <f t="shared" si="16"/>
        <v>0</v>
      </c>
      <c r="Q49" s="135">
        <f t="shared" si="11"/>
        <v>0</v>
      </c>
      <c r="R49" s="125">
        <v>0</v>
      </c>
    </row>
    <row r="50" spans="2:18">
      <c r="B50" s="136"/>
      <c r="C50" s="125" t="s">
        <v>215</v>
      </c>
      <c r="D50" s="142">
        <v>8</v>
      </c>
      <c r="E50" s="135">
        <v>7</v>
      </c>
      <c r="F50" s="142">
        <v>8</v>
      </c>
      <c r="G50" s="135">
        <f t="shared" si="13"/>
        <v>-1</v>
      </c>
      <c r="H50" s="135">
        <v>0</v>
      </c>
      <c r="I50" s="135">
        <f t="shared" si="14"/>
        <v>-1</v>
      </c>
      <c r="J50" s="135">
        <f t="shared" si="15"/>
        <v>7</v>
      </c>
      <c r="K50" s="125"/>
      <c r="L50" s="125"/>
      <c r="M50" s="125"/>
      <c r="N50" s="135">
        <v>0</v>
      </c>
      <c r="O50" s="135">
        <v>0</v>
      </c>
      <c r="P50" s="135">
        <f t="shared" si="16"/>
        <v>0</v>
      </c>
      <c r="Q50" s="135">
        <f t="shared" si="11"/>
        <v>-1</v>
      </c>
      <c r="R50" s="125">
        <v>0</v>
      </c>
    </row>
    <row r="51" spans="2:18">
      <c r="B51" s="136"/>
      <c r="C51" s="125" t="s">
        <v>221</v>
      </c>
      <c r="D51" s="142">
        <v>0</v>
      </c>
      <c r="E51" s="135">
        <v>0</v>
      </c>
      <c r="F51" s="142">
        <v>0</v>
      </c>
      <c r="G51" s="135">
        <f t="shared" si="13"/>
        <v>0</v>
      </c>
      <c r="H51" s="135">
        <v>0</v>
      </c>
      <c r="I51" s="135">
        <f t="shared" si="14"/>
        <v>0</v>
      </c>
      <c r="J51" s="135">
        <f t="shared" si="15"/>
        <v>0</v>
      </c>
      <c r="K51" s="125"/>
      <c r="L51" s="125"/>
      <c r="M51" s="125"/>
      <c r="N51" s="135">
        <v>0</v>
      </c>
      <c r="O51" s="135">
        <v>0</v>
      </c>
      <c r="P51" s="135">
        <f t="shared" si="16"/>
        <v>0</v>
      </c>
      <c r="Q51" s="135">
        <f t="shared" si="11"/>
        <v>0</v>
      </c>
      <c r="R51" s="125">
        <v>0</v>
      </c>
    </row>
    <row r="52" spans="2:18">
      <c r="B52" s="133"/>
      <c r="C52" s="125"/>
      <c r="D52" s="135">
        <f>SUM(D44:D51)</f>
        <v>35</v>
      </c>
      <c r="E52" s="135">
        <f t="shared" ref="E52:L52" si="17">SUM(E44:E51)</f>
        <v>37</v>
      </c>
      <c r="F52" s="135">
        <f t="shared" si="17"/>
        <v>35</v>
      </c>
      <c r="G52" s="135">
        <f t="shared" si="17"/>
        <v>2</v>
      </c>
      <c r="H52" s="135">
        <f t="shared" si="17"/>
        <v>0</v>
      </c>
      <c r="I52" s="135">
        <f t="shared" si="17"/>
        <v>2</v>
      </c>
      <c r="J52" s="135">
        <f t="shared" si="17"/>
        <v>37</v>
      </c>
      <c r="K52" s="135">
        <f t="shared" si="17"/>
        <v>0</v>
      </c>
      <c r="L52" s="135">
        <f t="shared" si="17"/>
        <v>0</v>
      </c>
      <c r="M52" s="135">
        <f>SUM(M44:M51)</f>
        <v>0</v>
      </c>
      <c r="N52" s="135">
        <f t="shared" ref="N52" si="18">SUM(N44:N51)</f>
        <v>0</v>
      </c>
      <c r="O52" s="135">
        <v>1</v>
      </c>
      <c r="P52" s="135">
        <f t="shared" ref="P52:R52" si="19">SUM(P44:P51)</f>
        <v>1</v>
      </c>
      <c r="Q52" s="135">
        <f t="shared" si="19"/>
        <v>2</v>
      </c>
      <c r="R52" s="135">
        <f t="shared" si="19"/>
        <v>0</v>
      </c>
    </row>
    <row r="53" spans="2:18">
      <c r="C53" s="143"/>
      <c r="D53" s="144">
        <f>D52+D42+D22</f>
        <v>2924702</v>
      </c>
      <c r="E53" s="144">
        <f t="shared" ref="E53:R53" si="20">E52+E42+E22</f>
        <v>3075431</v>
      </c>
      <c r="F53" s="144">
        <f t="shared" si="20"/>
        <v>2924702</v>
      </c>
      <c r="G53" s="144">
        <f t="shared" si="20"/>
        <v>150729</v>
      </c>
      <c r="H53" s="144">
        <f t="shared" si="20"/>
        <v>0</v>
      </c>
      <c r="I53" s="144">
        <f t="shared" si="20"/>
        <v>150729</v>
      </c>
      <c r="J53" s="144">
        <f t="shared" si="20"/>
        <v>3075431</v>
      </c>
      <c r="K53" s="144">
        <f t="shared" si="20"/>
        <v>0</v>
      </c>
      <c r="L53" s="144">
        <f t="shared" si="20"/>
        <v>0</v>
      </c>
      <c r="M53" s="144">
        <f t="shared" si="20"/>
        <v>26921</v>
      </c>
      <c r="N53" s="144">
        <f t="shared" si="20"/>
        <v>230536</v>
      </c>
      <c r="O53" s="144">
        <v>230322</v>
      </c>
      <c r="P53" s="144">
        <f>P52+P42+P22</f>
        <v>26707</v>
      </c>
      <c r="Q53" s="144">
        <f t="shared" si="20"/>
        <v>381265</v>
      </c>
      <c r="R53" s="144">
        <f t="shared" si="20"/>
        <v>35279</v>
      </c>
    </row>
    <row r="54" spans="2:18">
      <c r="E54" s="145"/>
      <c r="F54" s="146"/>
      <c r="M54" s="146"/>
      <c r="N54" s="146"/>
      <c r="R54" s="146"/>
    </row>
    <row r="55" spans="2:18" ht="15" customHeight="1">
      <c r="C55" s="540" t="s">
        <v>271</v>
      </c>
      <c r="D55" s="540"/>
      <c r="E55" s="540"/>
      <c r="F55" s="540"/>
      <c r="G55" s="540"/>
    </row>
  </sheetData>
  <mergeCells count="16">
    <mergeCell ref="P4:P5"/>
    <mergeCell ref="Q4:Q5"/>
    <mergeCell ref="R4:R5"/>
    <mergeCell ref="C55:G55"/>
    <mergeCell ref="J4:J5"/>
    <mergeCell ref="K4:K5"/>
    <mergeCell ref="L4:L5"/>
    <mergeCell ref="M4:M5"/>
    <mergeCell ref="N4:N5"/>
    <mergeCell ref="O4:O5"/>
    <mergeCell ref="D4:D5"/>
    <mergeCell ref="E4:E5"/>
    <mergeCell ref="F4:F5"/>
    <mergeCell ref="G4:G5"/>
    <mergeCell ref="H4:H5"/>
    <mergeCell ref="I4:I5"/>
  </mergeCells>
  <pageMargins left="0.7" right="0.7" top="0.75" bottom="0.75" header="0.3" footer="0.3"/>
  <pageSetup scale="4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56"/>
  <sheetViews>
    <sheetView workbookViewId="0">
      <pane ySplit="3" topLeftCell="A7" activePane="bottomLeft" state="frozen"/>
      <selection activeCell="B1" sqref="B1"/>
      <selection pane="bottomLeft" activeCell="C16" sqref="C16"/>
    </sheetView>
  </sheetViews>
  <sheetFormatPr defaultColWidth="8.88671875" defaultRowHeight="15"/>
  <cols>
    <col min="1" max="1" width="8.88671875" style="122"/>
    <col min="2" max="2" width="26" style="122" bestFit="1" customWidth="1"/>
    <col min="3" max="3" width="10.21875" style="124" bestFit="1" customWidth="1"/>
    <col min="4" max="4" width="8.21875" style="124" bestFit="1" customWidth="1"/>
    <col min="5" max="5" width="8.88671875" style="122"/>
    <col min="6" max="6" width="11.88671875" style="122" customWidth="1"/>
    <col min="7" max="7" width="8.88671875" style="122"/>
    <col min="8" max="8" width="19.109375" style="124" customWidth="1"/>
    <col min="9" max="11" width="8.88671875" style="122"/>
    <col min="12" max="12" width="8.109375" style="122" customWidth="1"/>
    <col min="13" max="14" width="8.88671875" style="122"/>
    <col min="15" max="15" width="12.5546875" style="124" customWidth="1"/>
    <col min="16" max="16" width="12.21875" style="122" customWidth="1"/>
    <col min="17" max="17" width="12" style="122" customWidth="1"/>
    <col min="18" max="16384" width="8.88671875" style="122"/>
  </cols>
  <sheetData>
    <row r="1" spans="1:17">
      <c r="B1" s="123" t="s">
        <v>222</v>
      </c>
    </row>
    <row r="2" spans="1:17">
      <c r="B2" s="110" t="s">
        <v>163</v>
      </c>
    </row>
    <row r="3" spans="1:17" ht="22.5">
      <c r="B3" s="125"/>
      <c r="C3" s="126" t="s">
        <v>164</v>
      </c>
      <c r="D3" s="126" t="s">
        <v>165</v>
      </c>
      <c r="E3" s="126" t="s">
        <v>166</v>
      </c>
      <c r="F3" s="126" t="s">
        <v>167</v>
      </c>
      <c r="G3" s="126" t="s">
        <v>168</v>
      </c>
      <c r="H3" s="126" t="s">
        <v>169</v>
      </c>
      <c r="I3" s="126" t="s">
        <v>170</v>
      </c>
      <c r="J3" s="126" t="s">
        <v>171</v>
      </c>
      <c r="K3" s="126" t="s">
        <v>172</v>
      </c>
      <c r="L3" s="126" t="s">
        <v>173</v>
      </c>
      <c r="M3" s="126" t="s">
        <v>174</v>
      </c>
      <c r="N3" s="126" t="s">
        <v>175</v>
      </c>
      <c r="O3" s="127" t="s">
        <v>176</v>
      </c>
      <c r="P3" s="128" t="s">
        <v>177</v>
      </c>
      <c r="Q3" s="129">
        <v>15</v>
      </c>
    </row>
    <row r="4" spans="1:17" s="130" customFormat="1" ht="14.45" customHeight="1">
      <c r="B4" s="131"/>
      <c r="C4" s="539" t="s">
        <v>178</v>
      </c>
      <c r="D4" s="539" t="s">
        <v>179</v>
      </c>
      <c r="E4" s="539" t="s">
        <v>180</v>
      </c>
      <c r="F4" s="539" t="s">
        <v>181</v>
      </c>
      <c r="G4" s="539" t="s">
        <v>182</v>
      </c>
      <c r="H4" s="539" t="s">
        <v>183</v>
      </c>
      <c r="I4" s="539" t="s">
        <v>184</v>
      </c>
      <c r="J4" s="539" t="s">
        <v>185</v>
      </c>
      <c r="K4" s="539" t="s">
        <v>186</v>
      </c>
      <c r="L4" s="539" t="s">
        <v>187</v>
      </c>
      <c r="M4" s="539" t="s">
        <v>188</v>
      </c>
      <c r="N4" s="539" t="s">
        <v>189</v>
      </c>
      <c r="O4" s="539" t="s">
        <v>190</v>
      </c>
      <c r="P4" s="539" t="s">
        <v>191</v>
      </c>
      <c r="Q4" s="539" t="s">
        <v>192</v>
      </c>
    </row>
    <row r="5" spans="1:17" ht="83.25" customHeight="1">
      <c r="B5" s="132"/>
      <c r="C5" s="539"/>
      <c r="D5" s="539"/>
      <c r="E5" s="539"/>
      <c r="F5" s="539"/>
      <c r="G5" s="539"/>
      <c r="H5" s="539"/>
      <c r="I5" s="539"/>
      <c r="J5" s="539"/>
      <c r="K5" s="539"/>
      <c r="L5" s="539"/>
      <c r="M5" s="539"/>
      <c r="N5" s="539"/>
      <c r="O5" s="539"/>
      <c r="P5" s="539"/>
      <c r="Q5" s="539"/>
    </row>
    <row r="6" spans="1:17">
      <c r="A6" s="130"/>
      <c r="B6" s="134" t="s">
        <v>193</v>
      </c>
      <c r="C6" s="131"/>
      <c r="D6" s="131"/>
      <c r="E6" s="134"/>
      <c r="F6" s="134"/>
      <c r="G6" s="134"/>
      <c r="H6" s="131"/>
      <c r="I6" s="134"/>
      <c r="J6" s="134"/>
      <c r="K6" s="134"/>
      <c r="L6" s="134"/>
      <c r="M6" s="125"/>
      <c r="N6" s="125"/>
      <c r="O6" s="135"/>
      <c r="P6" s="125"/>
      <c r="Q6" s="125"/>
    </row>
    <row r="7" spans="1:17">
      <c r="B7" s="125" t="s">
        <v>194</v>
      </c>
      <c r="C7" s="135">
        <v>28737</v>
      </c>
      <c r="D7" s="135">
        <v>26303</v>
      </c>
      <c r="E7" s="125">
        <f>C7</f>
        <v>28737</v>
      </c>
      <c r="F7" s="125">
        <f>D7-C7</f>
        <v>-2434</v>
      </c>
      <c r="G7" s="125">
        <v>0</v>
      </c>
      <c r="H7" s="135">
        <f t="shared" ref="H7:H21" si="0">F7</f>
        <v>-2434</v>
      </c>
      <c r="I7" s="135">
        <f>E7+H7</f>
        <v>26303</v>
      </c>
      <c r="J7" s="125"/>
      <c r="K7" s="125"/>
      <c r="L7" s="135">
        <v>677</v>
      </c>
      <c r="M7" s="135">
        <v>282</v>
      </c>
      <c r="N7" s="125">
        <v>1</v>
      </c>
      <c r="O7" s="135">
        <f>L7-M7+N7</f>
        <v>396</v>
      </c>
      <c r="P7" s="135">
        <f>H7+M7</f>
        <v>-2152</v>
      </c>
      <c r="Q7" s="125">
        <v>0</v>
      </c>
    </row>
    <row r="8" spans="1:17">
      <c r="B8" s="125" t="s">
        <v>195</v>
      </c>
      <c r="C8" s="135">
        <v>2749167</v>
      </c>
      <c r="D8" s="135">
        <v>2810476</v>
      </c>
      <c r="E8" s="125">
        <f t="shared" ref="E8:E21" si="1">C8</f>
        <v>2749167</v>
      </c>
      <c r="F8" s="125">
        <f t="shared" ref="F8:F21" si="2">D8-C8</f>
        <v>61309</v>
      </c>
      <c r="G8" s="125">
        <v>0</v>
      </c>
      <c r="H8" s="135">
        <f t="shared" si="0"/>
        <v>61309</v>
      </c>
      <c r="I8" s="135">
        <f t="shared" ref="I8:I21" si="3">E8+H8</f>
        <v>2810476</v>
      </c>
      <c r="J8" s="125"/>
      <c r="K8" s="125"/>
      <c r="L8" s="135">
        <v>22919</v>
      </c>
      <c r="M8" s="135">
        <v>68493</v>
      </c>
      <c r="N8" s="125">
        <v>69589</v>
      </c>
      <c r="O8" s="135">
        <f t="shared" ref="O8:O21" si="4">L8-M8+N8</f>
        <v>24015</v>
      </c>
      <c r="P8" s="135">
        <f t="shared" ref="P8:P21" si="5">H8+M8</f>
        <v>129802</v>
      </c>
      <c r="Q8" s="125">
        <v>8256</v>
      </c>
    </row>
    <row r="9" spans="1:17">
      <c r="B9" s="125" t="s">
        <v>196</v>
      </c>
      <c r="C9" s="135">
        <v>218747</v>
      </c>
      <c r="D9" s="147">
        <v>229169</v>
      </c>
      <c r="E9" s="125">
        <f t="shared" si="1"/>
        <v>218747</v>
      </c>
      <c r="F9" s="125">
        <f t="shared" si="2"/>
        <v>10422</v>
      </c>
      <c r="G9" s="125">
        <v>0</v>
      </c>
      <c r="H9" s="135">
        <f t="shared" si="0"/>
        <v>10422</v>
      </c>
      <c r="I9" s="135">
        <f t="shared" si="3"/>
        <v>229169</v>
      </c>
      <c r="J9" s="125"/>
      <c r="K9" s="125"/>
      <c r="L9" s="135">
        <v>1279</v>
      </c>
      <c r="M9" s="135">
        <v>3545</v>
      </c>
      <c r="N9" s="125">
        <v>4109</v>
      </c>
      <c r="O9" s="135">
        <f t="shared" si="4"/>
        <v>1843</v>
      </c>
      <c r="P9" s="135">
        <f t="shared" si="5"/>
        <v>13967</v>
      </c>
      <c r="Q9" s="125">
        <v>4747</v>
      </c>
    </row>
    <row r="10" spans="1:17">
      <c r="B10" s="125" t="s">
        <v>197</v>
      </c>
      <c r="C10" s="135">
        <v>27402</v>
      </c>
      <c r="D10" s="135">
        <v>29060</v>
      </c>
      <c r="E10" s="125">
        <f t="shared" si="1"/>
        <v>27402</v>
      </c>
      <c r="F10" s="125">
        <f t="shared" si="2"/>
        <v>1658</v>
      </c>
      <c r="G10" s="125">
        <v>0</v>
      </c>
      <c r="H10" s="135">
        <f t="shared" si="0"/>
        <v>1658</v>
      </c>
      <c r="I10" s="135">
        <f t="shared" si="3"/>
        <v>29060</v>
      </c>
      <c r="J10" s="125"/>
      <c r="K10" s="125"/>
      <c r="L10" s="135">
        <v>946</v>
      </c>
      <c r="M10" s="135">
        <v>71</v>
      </c>
      <c r="N10" s="125">
        <v>-67</v>
      </c>
      <c r="O10" s="135">
        <f t="shared" si="4"/>
        <v>808</v>
      </c>
      <c r="P10" s="135">
        <f t="shared" si="5"/>
        <v>1729</v>
      </c>
      <c r="Q10" s="125">
        <v>2203</v>
      </c>
    </row>
    <row r="11" spans="1:17">
      <c r="B11" s="125" t="s">
        <v>77</v>
      </c>
      <c r="C11" s="135">
        <v>5702</v>
      </c>
      <c r="D11" s="135">
        <v>6428</v>
      </c>
      <c r="E11" s="125">
        <f t="shared" si="1"/>
        <v>5702</v>
      </c>
      <c r="F11" s="125">
        <f t="shared" si="2"/>
        <v>726</v>
      </c>
      <c r="G11" s="125">
        <v>0</v>
      </c>
      <c r="H11" s="135">
        <f t="shared" si="0"/>
        <v>726</v>
      </c>
      <c r="I11" s="135">
        <f t="shared" si="3"/>
        <v>6428</v>
      </c>
      <c r="J11" s="125"/>
      <c r="K11" s="125"/>
      <c r="L11" s="135">
        <v>18</v>
      </c>
      <c r="M11" s="135">
        <v>67</v>
      </c>
      <c r="N11" s="125">
        <v>155</v>
      </c>
      <c r="O11" s="135">
        <f t="shared" si="4"/>
        <v>106</v>
      </c>
      <c r="P11" s="135">
        <f t="shared" si="5"/>
        <v>793</v>
      </c>
      <c r="Q11" s="125">
        <v>47</v>
      </c>
    </row>
    <row r="12" spans="1:17">
      <c r="B12" s="125" t="s">
        <v>198</v>
      </c>
      <c r="C12" s="135">
        <v>49</v>
      </c>
      <c r="D12" s="135">
        <v>57</v>
      </c>
      <c r="E12" s="125">
        <f t="shared" si="1"/>
        <v>49</v>
      </c>
      <c r="F12" s="125">
        <f t="shared" si="2"/>
        <v>8</v>
      </c>
      <c r="G12" s="125">
        <v>0</v>
      </c>
      <c r="H12" s="135">
        <f t="shared" si="0"/>
        <v>8</v>
      </c>
      <c r="I12" s="135">
        <f t="shared" si="3"/>
        <v>57</v>
      </c>
      <c r="J12" s="125"/>
      <c r="K12" s="125"/>
      <c r="L12" s="135">
        <v>0</v>
      </c>
      <c r="M12" s="135">
        <v>0</v>
      </c>
      <c r="N12" s="125">
        <v>0</v>
      </c>
      <c r="O12" s="135">
        <f t="shared" si="4"/>
        <v>0</v>
      </c>
      <c r="P12" s="135">
        <f t="shared" si="5"/>
        <v>8</v>
      </c>
      <c r="Q12" s="125">
        <v>8</v>
      </c>
    </row>
    <row r="13" spans="1:17">
      <c r="B13" s="125" t="s">
        <v>199</v>
      </c>
      <c r="C13" s="135">
        <v>3979</v>
      </c>
      <c r="D13" s="135">
        <v>5068</v>
      </c>
      <c r="E13" s="125">
        <f t="shared" si="1"/>
        <v>3979</v>
      </c>
      <c r="F13" s="125">
        <f t="shared" si="2"/>
        <v>1089</v>
      </c>
      <c r="G13" s="125">
        <v>0</v>
      </c>
      <c r="H13" s="135">
        <f t="shared" si="0"/>
        <v>1089</v>
      </c>
      <c r="I13" s="135">
        <f t="shared" si="3"/>
        <v>5068</v>
      </c>
      <c r="J13" s="125"/>
      <c r="K13" s="125"/>
      <c r="L13" s="135">
        <v>662</v>
      </c>
      <c r="M13" s="135">
        <v>62</v>
      </c>
      <c r="N13" s="125">
        <v>0</v>
      </c>
      <c r="O13" s="135">
        <f t="shared" si="4"/>
        <v>600</v>
      </c>
      <c r="P13" s="135">
        <f t="shared" si="5"/>
        <v>1151</v>
      </c>
      <c r="Q13" s="125">
        <v>159</v>
      </c>
    </row>
    <row r="14" spans="1:17">
      <c r="B14" s="125" t="s">
        <v>200</v>
      </c>
      <c r="C14" s="135">
        <v>8140</v>
      </c>
      <c r="D14" s="135">
        <v>8136</v>
      </c>
      <c r="E14" s="125">
        <f>C14</f>
        <v>8140</v>
      </c>
      <c r="F14" s="125">
        <f>D14-C14</f>
        <v>-4</v>
      </c>
      <c r="G14" s="125">
        <v>0</v>
      </c>
      <c r="H14" s="135">
        <f t="shared" si="0"/>
        <v>-4</v>
      </c>
      <c r="I14" s="135">
        <f t="shared" si="3"/>
        <v>8136</v>
      </c>
      <c r="J14" s="125"/>
      <c r="K14" s="125"/>
      <c r="L14" s="135">
        <v>8</v>
      </c>
      <c r="M14" s="135">
        <v>13</v>
      </c>
      <c r="N14" s="125">
        <v>55</v>
      </c>
      <c r="O14" s="135">
        <f t="shared" si="4"/>
        <v>50</v>
      </c>
      <c r="P14" s="135">
        <f t="shared" si="5"/>
        <v>9</v>
      </c>
      <c r="Q14" s="125">
        <v>1171</v>
      </c>
    </row>
    <row r="15" spans="1:17">
      <c r="B15" s="125" t="s">
        <v>201</v>
      </c>
      <c r="C15" s="135">
        <v>1265</v>
      </c>
      <c r="D15" s="135">
        <v>1302</v>
      </c>
      <c r="E15" s="125">
        <f>C15</f>
        <v>1265</v>
      </c>
      <c r="F15" s="125">
        <f>D15-C15</f>
        <v>37</v>
      </c>
      <c r="G15" s="125">
        <v>0</v>
      </c>
      <c r="H15" s="135">
        <f t="shared" si="0"/>
        <v>37</v>
      </c>
      <c r="I15" s="135">
        <f t="shared" si="3"/>
        <v>1302</v>
      </c>
      <c r="J15" s="125"/>
      <c r="K15" s="125"/>
      <c r="L15" s="135">
        <v>0</v>
      </c>
      <c r="M15" s="135">
        <v>41</v>
      </c>
      <c r="N15" s="125">
        <v>50</v>
      </c>
      <c r="O15" s="135">
        <f t="shared" si="4"/>
        <v>9</v>
      </c>
      <c r="P15" s="135">
        <f t="shared" si="5"/>
        <v>78</v>
      </c>
      <c r="Q15" s="125">
        <v>39</v>
      </c>
    </row>
    <row r="16" spans="1:17">
      <c r="B16" s="125" t="s">
        <v>202</v>
      </c>
      <c r="C16" s="135">
        <v>17070</v>
      </c>
      <c r="D16" s="135">
        <v>22736</v>
      </c>
      <c r="E16" s="125">
        <f t="shared" si="1"/>
        <v>17070</v>
      </c>
      <c r="F16" s="125">
        <f t="shared" si="2"/>
        <v>5666</v>
      </c>
      <c r="G16" s="125">
        <v>0</v>
      </c>
      <c r="H16" s="135">
        <f t="shared" si="0"/>
        <v>5666</v>
      </c>
      <c r="I16" s="135">
        <f t="shared" si="3"/>
        <v>22736</v>
      </c>
      <c r="J16" s="125"/>
      <c r="K16" s="125"/>
      <c r="L16" s="135">
        <v>306</v>
      </c>
      <c r="M16" s="135">
        <v>306</v>
      </c>
      <c r="N16" s="125">
        <v>252</v>
      </c>
      <c r="O16" s="135">
        <f t="shared" si="4"/>
        <v>252</v>
      </c>
      <c r="P16" s="135">
        <f t="shared" si="5"/>
        <v>5972</v>
      </c>
      <c r="Q16" s="125">
        <v>1120</v>
      </c>
    </row>
    <row r="17" spans="1:18">
      <c r="B17" s="125" t="s">
        <v>203</v>
      </c>
      <c r="C17" s="135">
        <v>3335</v>
      </c>
      <c r="D17" s="135">
        <v>3524</v>
      </c>
      <c r="E17" s="125">
        <f t="shared" si="1"/>
        <v>3335</v>
      </c>
      <c r="F17" s="125">
        <f t="shared" si="2"/>
        <v>189</v>
      </c>
      <c r="G17" s="125">
        <v>0</v>
      </c>
      <c r="H17" s="135">
        <f t="shared" si="0"/>
        <v>189</v>
      </c>
      <c r="I17" s="135">
        <f t="shared" si="3"/>
        <v>3524</v>
      </c>
      <c r="J17" s="125"/>
      <c r="K17" s="125"/>
      <c r="L17" s="135">
        <v>43</v>
      </c>
      <c r="M17" s="135">
        <v>20</v>
      </c>
      <c r="N17" s="125">
        <v>56</v>
      </c>
      <c r="O17" s="135">
        <f t="shared" si="4"/>
        <v>79</v>
      </c>
      <c r="P17" s="135">
        <f t="shared" si="5"/>
        <v>209</v>
      </c>
      <c r="Q17" s="125">
        <v>541</v>
      </c>
    </row>
    <row r="18" spans="1:18">
      <c r="B18" s="125" t="s">
        <v>204</v>
      </c>
      <c r="C18" s="135">
        <v>13</v>
      </c>
      <c r="D18" s="135">
        <v>12</v>
      </c>
      <c r="E18" s="125">
        <f t="shared" si="1"/>
        <v>13</v>
      </c>
      <c r="F18" s="125">
        <f t="shared" si="2"/>
        <v>-1</v>
      </c>
      <c r="G18" s="125">
        <v>0</v>
      </c>
      <c r="H18" s="135">
        <f t="shared" si="0"/>
        <v>-1</v>
      </c>
      <c r="I18" s="135">
        <f t="shared" si="3"/>
        <v>12</v>
      </c>
      <c r="J18" s="125"/>
      <c r="K18" s="125"/>
      <c r="L18" s="135">
        <v>0</v>
      </c>
      <c r="M18" s="135">
        <v>0</v>
      </c>
      <c r="N18" s="125">
        <v>0</v>
      </c>
      <c r="O18" s="135">
        <f t="shared" si="4"/>
        <v>0</v>
      </c>
      <c r="P18" s="135">
        <f t="shared" si="5"/>
        <v>-1</v>
      </c>
      <c r="Q18" s="125">
        <v>0</v>
      </c>
    </row>
    <row r="19" spans="1:18">
      <c r="B19" s="125" t="s">
        <v>205</v>
      </c>
      <c r="C19" s="135">
        <v>32</v>
      </c>
      <c r="D19" s="135">
        <v>31</v>
      </c>
      <c r="E19" s="125">
        <f t="shared" si="1"/>
        <v>32</v>
      </c>
      <c r="F19" s="125">
        <f t="shared" si="2"/>
        <v>-1</v>
      </c>
      <c r="G19" s="125">
        <v>0</v>
      </c>
      <c r="H19" s="135">
        <f t="shared" si="0"/>
        <v>-1</v>
      </c>
      <c r="I19" s="135">
        <f t="shared" si="3"/>
        <v>31</v>
      </c>
      <c r="J19" s="125"/>
      <c r="K19" s="125"/>
      <c r="L19" s="135">
        <v>0</v>
      </c>
      <c r="M19" s="135">
        <v>1</v>
      </c>
      <c r="N19" s="125">
        <v>1</v>
      </c>
      <c r="O19" s="135">
        <f t="shared" si="4"/>
        <v>0</v>
      </c>
      <c r="P19" s="135">
        <f t="shared" si="5"/>
        <v>0</v>
      </c>
      <c r="Q19" s="125">
        <v>0</v>
      </c>
    </row>
    <row r="20" spans="1:18" s="130" customFormat="1">
      <c r="A20" s="122"/>
      <c r="B20" s="125" t="s">
        <v>78</v>
      </c>
      <c r="C20" s="135">
        <v>9</v>
      </c>
      <c r="D20" s="135">
        <v>10</v>
      </c>
      <c r="E20" s="125">
        <f t="shared" si="1"/>
        <v>9</v>
      </c>
      <c r="F20" s="125">
        <f t="shared" si="2"/>
        <v>1</v>
      </c>
      <c r="G20" s="125">
        <v>0</v>
      </c>
      <c r="H20" s="135">
        <f t="shared" si="0"/>
        <v>1</v>
      </c>
      <c r="I20" s="135">
        <f t="shared" si="3"/>
        <v>10</v>
      </c>
      <c r="J20" s="125"/>
      <c r="K20" s="125"/>
      <c r="L20" s="135">
        <v>0</v>
      </c>
      <c r="M20" s="135">
        <v>0</v>
      </c>
      <c r="N20" s="125">
        <v>0</v>
      </c>
      <c r="O20" s="135">
        <f t="shared" si="4"/>
        <v>0</v>
      </c>
      <c r="P20" s="135">
        <f t="shared" si="5"/>
        <v>1</v>
      </c>
      <c r="Q20" s="125">
        <v>0</v>
      </c>
    </row>
    <row r="21" spans="1:18" ht="15.75" thickBot="1">
      <c r="B21" s="125" t="s">
        <v>206</v>
      </c>
      <c r="C21" s="135"/>
      <c r="D21" s="135"/>
      <c r="E21" s="125">
        <f t="shared" si="1"/>
        <v>0</v>
      </c>
      <c r="F21" s="125">
        <f t="shared" si="2"/>
        <v>0</v>
      </c>
      <c r="G21" s="125">
        <v>0</v>
      </c>
      <c r="H21" s="135">
        <f t="shared" si="0"/>
        <v>0</v>
      </c>
      <c r="I21" s="135">
        <f t="shared" si="3"/>
        <v>0</v>
      </c>
      <c r="J21" s="125"/>
      <c r="K21" s="125"/>
      <c r="L21" s="135">
        <v>0</v>
      </c>
      <c r="M21" s="135">
        <v>0</v>
      </c>
      <c r="N21" s="125">
        <v>0</v>
      </c>
      <c r="O21" s="135">
        <f t="shared" si="4"/>
        <v>0</v>
      </c>
      <c r="P21" s="135">
        <f t="shared" si="5"/>
        <v>0</v>
      </c>
      <c r="Q21" s="125">
        <v>1</v>
      </c>
    </row>
    <row r="22" spans="1:18" ht="15.75" thickBot="1">
      <c r="B22" s="138" t="s">
        <v>207</v>
      </c>
      <c r="C22" s="139">
        <f>SUM(C7:C21)</f>
        <v>3063647</v>
      </c>
      <c r="D22" s="139">
        <f>SUM(D7:D21)</f>
        <v>3142312</v>
      </c>
      <c r="E22" s="139">
        <f t="shared" ref="E22:Q22" si="6">SUM(E7:E21)</f>
        <v>3063647</v>
      </c>
      <c r="F22" s="139">
        <f t="shared" si="6"/>
        <v>78665</v>
      </c>
      <c r="G22" s="139">
        <f t="shared" si="6"/>
        <v>0</v>
      </c>
      <c r="H22" s="139">
        <f t="shared" si="6"/>
        <v>78665</v>
      </c>
      <c r="I22" s="139">
        <f t="shared" si="6"/>
        <v>3142312</v>
      </c>
      <c r="J22" s="139">
        <f t="shared" si="6"/>
        <v>0</v>
      </c>
      <c r="K22" s="139">
        <f t="shared" si="6"/>
        <v>0</v>
      </c>
      <c r="L22" s="139">
        <f t="shared" si="6"/>
        <v>26858</v>
      </c>
      <c r="M22" s="139">
        <f t="shared" si="6"/>
        <v>72901</v>
      </c>
      <c r="N22" s="139">
        <v>74201</v>
      </c>
      <c r="O22" s="139">
        <f>SUM(O7:O21)</f>
        <v>28158</v>
      </c>
      <c r="P22" s="139">
        <f t="shared" si="6"/>
        <v>151566</v>
      </c>
      <c r="Q22" s="139">
        <f t="shared" si="6"/>
        <v>18292</v>
      </c>
      <c r="R22" s="140"/>
    </row>
    <row r="23" spans="1:18">
      <c r="A23" s="130"/>
      <c r="B23" s="134" t="s">
        <v>208</v>
      </c>
      <c r="C23" s="135"/>
      <c r="D23" s="135"/>
      <c r="E23" s="134"/>
      <c r="F23" s="134"/>
      <c r="G23" s="134"/>
      <c r="H23" s="131"/>
      <c r="I23" s="134"/>
      <c r="J23" s="134"/>
      <c r="K23" s="134"/>
      <c r="L23" s="134"/>
      <c r="M23" s="135"/>
      <c r="N23" s="141"/>
      <c r="O23" s="135"/>
      <c r="P23" s="125"/>
      <c r="Q23" s="125"/>
    </row>
    <row r="24" spans="1:18">
      <c r="B24" s="125" t="s">
        <v>209</v>
      </c>
      <c r="C24" s="135">
        <v>879</v>
      </c>
      <c r="D24" s="135">
        <v>870</v>
      </c>
      <c r="E24" s="142">
        <v>891</v>
      </c>
      <c r="F24" s="125">
        <f t="shared" ref="F24:F41" si="7">D24-C24</f>
        <v>-9</v>
      </c>
      <c r="G24" s="135">
        <v>0</v>
      </c>
      <c r="H24" s="135">
        <f t="shared" ref="H24:H41" si="8">F24</f>
        <v>-9</v>
      </c>
      <c r="I24" s="135">
        <f t="shared" ref="I24:I41" si="9">E24+H24</f>
        <v>882</v>
      </c>
      <c r="J24" s="125"/>
      <c r="K24" s="125"/>
      <c r="L24" s="135">
        <v>9</v>
      </c>
      <c r="M24" s="135">
        <v>44</v>
      </c>
      <c r="N24" s="125">
        <v>56</v>
      </c>
      <c r="O24" s="135">
        <f t="shared" ref="O24:O41" si="10">L24-M24+N24</f>
        <v>21</v>
      </c>
      <c r="P24" s="135">
        <f t="shared" ref="P24:P51" si="11">H24+M24</f>
        <v>35</v>
      </c>
      <c r="Q24" s="125">
        <v>34</v>
      </c>
    </row>
    <row r="25" spans="1:18">
      <c r="B25" s="125" t="s">
        <v>210</v>
      </c>
      <c r="C25" s="135">
        <v>2209</v>
      </c>
      <c r="D25" s="135">
        <v>2195</v>
      </c>
      <c r="E25" s="142">
        <v>2496</v>
      </c>
      <c r="F25" s="125">
        <f t="shared" si="7"/>
        <v>-14</v>
      </c>
      <c r="G25" s="135">
        <v>0</v>
      </c>
      <c r="H25" s="135">
        <f t="shared" si="8"/>
        <v>-14</v>
      </c>
      <c r="I25" s="135">
        <f t="shared" si="9"/>
        <v>2482</v>
      </c>
      <c r="J25" s="125"/>
      <c r="K25" s="125"/>
      <c r="L25" s="135">
        <v>18</v>
      </c>
      <c r="M25" s="135">
        <v>7</v>
      </c>
      <c r="N25" s="125">
        <v>16</v>
      </c>
      <c r="O25" s="135">
        <f t="shared" si="10"/>
        <v>27</v>
      </c>
      <c r="P25" s="135">
        <f t="shared" si="11"/>
        <v>-7</v>
      </c>
      <c r="Q25" s="125">
        <v>81</v>
      </c>
    </row>
    <row r="26" spans="1:18">
      <c r="B26" s="125" t="s">
        <v>77</v>
      </c>
      <c r="C26" s="135">
        <v>496</v>
      </c>
      <c r="D26" s="135">
        <v>501</v>
      </c>
      <c r="E26" s="142">
        <v>484</v>
      </c>
      <c r="F26" s="125">
        <f t="shared" si="7"/>
        <v>5</v>
      </c>
      <c r="G26" s="135">
        <v>0</v>
      </c>
      <c r="H26" s="135">
        <f t="shared" si="8"/>
        <v>5</v>
      </c>
      <c r="I26" s="135">
        <f t="shared" si="9"/>
        <v>489</v>
      </c>
      <c r="J26" s="125"/>
      <c r="K26" s="125"/>
      <c r="L26" s="135">
        <v>6</v>
      </c>
      <c r="M26" s="135">
        <v>20</v>
      </c>
      <c r="N26" s="125">
        <v>25</v>
      </c>
      <c r="O26" s="135">
        <f t="shared" si="10"/>
        <v>11</v>
      </c>
      <c r="P26" s="135">
        <f t="shared" si="11"/>
        <v>25</v>
      </c>
      <c r="Q26" s="125">
        <v>9</v>
      </c>
    </row>
    <row r="27" spans="1:18">
      <c r="B27" s="125" t="s">
        <v>198</v>
      </c>
      <c r="C27" s="135">
        <v>87</v>
      </c>
      <c r="D27" s="135">
        <v>88</v>
      </c>
      <c r="E27" s="142">
        <v>90</v>
      </c>
      <c r="F27" s="125">
        <f t="shared" si="7"/>
        <v>1</v>
      </c>
      <c r="G27" s="135">
        <v>0</v>
      </c>
      <c r="H27" s="135">
        <f t="shared" si="8"/>
        <v>1</v>
      </c>
      <c r="I27" s="135">
        <f t="shared" si="9"/>
        <v>91</v>
      </c>
      <c r="J27" s="125"/>
      <c r="K27" s="125"/>
      <c r="L27" s="135">
        <v>0</v>
      </c>
      <c r="M27" s="135">
        <v>6</v>
      </c>
      <c r="N27" s="125">
        <v>6</v>
      </c>
      <c r="O27" s="135">
        <f t="shared" si="10"/>
        <v>0</v>
      </c>
      <c r="P27" s="135">
        <f t="shared" si="11"/>
        <v>7</v>
      </c>
      <c r="Q27" s="125">
        <v>1</v>
      </c>
    </row>
    <row r="28" spans="1:18">
      <c r="B28" s="125" t="s">
        <v>202</v>
      </c>
      <c r="C28" s="135">
        <v>494</v>
      </c>
      <c r="D28" s="135">
        <v>505</v>
      </c>
      <c r="E28" s="142">
        <v>493</v>
      </c>
      <c r="F28" s="125">
        <f t="shared" si="7"/>
        <v>11</v>
      </c>
      <c r="G28" s="135">
        <v>0</v>
      </c>
      <c r="H28" s="135">
        <f t="shared" si="8"/>
        <v>11</v>
      </c>
      <c r="I28" s="135">
        <f t="shared" si="9"/>
        <v>504</v>
      </c>
      <c r="J28" s="125"/>
      <c r="K28" s="125"/>
      <c r="L28" s="135">
        <v>0</v>
      </c>
      <c r="M28" s="135">
        <v>52</v>
      </c>
      <c r="N28" s="125">
        <v>55</v>
      </c>
      <c r="O28" s="135">
        <f t="shared" si="10"/>
        <v>3</v>
      </c>
      <c r="P28" s="135">
        <f t="shared" si="11"/>
        <v>63</v>
      </c>
      <c r="Q28" s="125">
        <v>28</v>
      </c>
    </row>
    <row r="29" spans="1:18">
      <c r="B29" s="125" t="s">
        <v>211</v>
      </c>
      <c r="C29" s="135">
        <v>885</v>
      </c>
      <c r="D29" s="135">
        <v>901</v>
      </c>
      <c r="E29" s="142">
        <v>583</v>
      </c>
      <c r="F29" s="125">
        <f t="shared" si="7"/>
        <v>16</v>
      </c>
      <c r="G29" s="135">
        <v>0</v>
      </c>
      <c r="H29" s="135">
        <f t="shared" si="8"/>
        <v>16</v>
      </c>
      <c r="I29" s="135">
        <f t="shared" si="9"/>
        <v>599</v>
      </c>
      <c r="J29" s="125"/>
      <c r="K29" s="125"/>
      <c r="L29" s="135">
        <v>1</v>
      </c>
      <c r="M29" s="135">
        <v>53</v>
      </c>
      <c r="N29" s="125">
        <v>56</v>
      </c>
      <c r="O29" s="135">
        <f t="shared" si="10"/>
        <v>4</v>
      </c>
      <c r="P29" s="135">
        <f t="shared" si="11"/>
        <v>69</v>
      </c>
      <c r="Q29" s="125">
        <v>1</v>
      </c>
    </row>
    <row r="30" spans="1:18">
      <c r="B30" s="125" t="s">
        <v>212</v>
      </c>
      <c r="C30" s="135">
        <v>1035</v>
      </c>
      <c r="D30" s="135">
        <v>1091</v>
      </c>
      <c r="E30" s="142">
        <v>937</v>
      </c>
      <c r="F30" s="125">
        <f t="shared" si="7"/>
        <v>56</v>
      </c>
      <c r="G30" s="135">
        <v>0</v>
      </c>
      <c r="H30" s="135">
        <f t="shared" si="8"/>
        <v>56</v>
      </c>
      <c r="I30" s="135">
        <f t="shared" si="9"/>
        <v>993</v>
      </c>
      <c r="J30" s="125"/>
      <c r="K30" s="125"/>
      <c r="L30" s="135">
        <v>1</v>
      </c>
      <c r="M30" s="135">
        <v>113</v>
      </c>
      <c r="N30" s="125">
        <v>125</v>
      </c>
      <c r="O30" s="135">
        <f t="shared" si="10"/>
        <v>13</v>
      </c>
      <c r="P30" s="135">
        <f t="shared" si="11"/>
        <v>169</v>
      </c>
      <c r="Q30" s="125">
        <v>0</v>
      </c>
    </row>
    <row r="31" spans="1:18">
      <c r="B31" s="125" t="s">
        <v>213</v>
      </c>
      <c r="C31" s="135">
        <v>1634</v>
      </c>
      <c r="D31" s="135">
        <v>1620</v>
      </c>
      <c r="E31" s="142">
        <v>1641</v>
      </c>
      <c r="F31" s="125">
        <f t="shared" si="7"/>
        <v>-14</v>
      </c>
      <c r="G31" s="135">
        <v>0</v>
      </c>
      <c r="H31" s="135">
        <f t="shared" si="8"/>
        <v>-14</v>
      </c>
      <c r="I31" s="135">
        <f t="shared" si="9"/>
        <v>1627</v>
      </c>
      <c r="J31" s="125"/>
      <c r="K31" s="125"/>
      <c r="L31" s="135">
        <v>2</v>
      </c>
      <c r="M31" s="135">
        <v>74</v>
      </c>
      <c r="N31" s="125">
        <v>85</v>
      </c>
      <c r="O31" s="135">
        <f t="shared" si="10"/>
        <v>13</v>
      </c>
      <c r="P31" s="135">
        <f t="shared" si="11"/>
        <v>60</v>
      </c>
      <c r="Q31" s="125">
        <v>6</v>
      </c>
    </row>
    <row r="32" spans="1:18">
      <c r="B32" s="125" t="s">
        <v>214</v>
      </c>
      <c r="C32" s="135">
        <v>3419</v>
      </c>
      <c r="D32" s="135">
        <v>3416</v>
      </c>
      <c r="E32" s="142">
        <v>637</v>
      </c>
      <c r="F32" s="125">
        <f t="shared" si="7"/>
        <v>-3</v>
      </c>
      <c r="G32" s="135">
        <v>0</v>
      </c>
      <c r="H32" s="135">
        <f t="shared" si="8"/>
        <v>-3</v>
      </c>
      <c r="I32" s="135">
        <f t="shared" si="9"/>
        <v>634</v>
      </c>
      <c r="J32" s="125"/>
      <c r="K32" s="125"/>
      <c r="L32" s="135">
        <v>26</v>
      </c>
      <c r="M32" s="135">
        <v>46</v>
      </c>
      <c r="N32" s="125">
        <v>60</v>
      </c>
      <c r="O32" s="135">
        <f t="shared" si="10"/>
        <v>40</v>
      </c>
      <c r="P32" s="135">
        <f t="shared" si="11"/>
        <v>43</v>
      </c>
      <c r="Q32" s="125">
        <v>372</v>
      </c>
    </row>
    <row r="33" spans="1:17">
      <c r="B33" s="125" t="s">
        <v>78</v>
      </c>
      <c r="C33" s="135">
        <v>603</v>
      </c>
      <c r="D33" s="135">
        <v>635</v>
      </c>
      <c r="E33" s="142">
        <v>555</v>
      </c>
      <c r="F33" s="125">
        <f t="shared" si="7"/>
        <v>32</v>
      </c>
      <c r="G33" s="135">
        <v>0</v>
      </c>
      <c r="H33" s="135">
        <f t="shared" si="8"/>
        <v>32</v>
      </c>
      <c r="I33" s="135">
        <f t="shared" si="9"/>
        <v>587</v>
      </c>
      <c r="J33" s="125"/>
      <c r="K33" s="125"/>
      <c r="L33" s="135">
        <v>0</v>
      </c>
      <c r="M33" s="135">
        <v>93</v>
      </c>
      <c r="N33" s="125">
        <v>98</v>
      </c>
      <c r="O33" s="135">
        <f t="shared" si="10"/>
        <v>5</v>
      </c>
      <c r="P33" s="135">
        <f t="shared" si="11"/>
        <v>125</v>
      </c>
      <c r="Q33" s="125">
        <v>0</v>
      </c>
    </row>
    <row r="34" spans="1:17">
      <c r="B34" s="125" t="s">
        <v>79</v>
      </c>
      <c r="C34" s="135">
        <v>4</v>
      </c>
      <c r="D34" s="135">
        <v>3</v>
      </c>
      <c r="E34" s="142">
        <v>4</v>
      </c>
      <c r="F34" s="125">
        <f t="shared" si="7"/>
        <v>-1</v>
      </c>
      <c r="G34" s="135">
        <v>0</v>
      </c>
      <c r="H34" s="135">
        <f t="shared" si="8"/>
        <v>-1</v>
      </c>
      <c r="I34" s="135">
        <f t="shared" si="9"/>
        <v>3</v>
      </c>
      <c r="J34" s="125"/>
      <c r="K34" s="125"/>
      <c r="L34" s="135">
        <v>0</v>
      </c>
      <c r="M34" s="135">
        <v>0</v>
      </c>
      <c r="N34" s="125">
        <v>0</v>
      </c>
      <c r="O34" s="135">
        <f t="shared" si="10"/>
        <v>0</v>
      </c>
      <c r="P34" s="135">
        <f t="shared" si="11"/>
        <v>-1</v>
      </c>
      <c r="Q34" s="125">
        <v>0</v>
      </c>
    </row>
    <row r="35" spans="1:17">
      <c r="B35" s="125" t="s">
        <v>80</v>
      </c>
      <c r="C35" s="135">
        <v>2</v>
      </c>
      <c r="D35" s="135">
        <v>1</v>
      </c>
      <c r="E35" s="142">
        <v>2</v>
      </c>
      <c r="F35" s="125">
        <f t="shared" si="7"/>
        <v>-1</v>
      </c>
      <c r="G35" s="135">
        <v>0</v>
      </c>
      <c r="H35" s="135">
        <f t="shared" si="8"/>
        <v>-1</v>
      </c>
      <c r="I35" s="135">
        <f t="shared" si="9"/>
        <v>1</v>
      </c>
      <c r="J35" s="125"/>
      <c r="K35" s="125"/>
      <c r="L35" s="135">
        <v>0</v>
      </c>
      <c r="M35" s="135">
        <v>1</v>
      </c>
      <c r="N35" s="125">
        <v>1</v>
      </c>
      <c r="O35" s="135">
        <f t="shared" si="10"/>
        <v>0</v>
      </c>
      <c r="P35" s="135">
        <f t="shared" si="11"/>
        <v>0</v>
      </c>
      <c r="Q35" s="125">
        <v>0</v>
      </c>
    </row>
    <row r="36" spans="1:17">
      <c r="B36" s="125" t="s">
        <v>81</v>
      </c>
      <c r="C36" s="135">
        <v>0</v>
      </c>
      <c r="D36" s="135">
        <v>0</v>
      </c>
      <c r="E36" s="142">
        <v>0</v>
      </c>
      <c r="F36" s="125">
        <f t="shared" si="7"/>
        <v>0</v>
      </c>
      <c r="G36" s="135">
        <v>0</v>
      </c>
      <c r="H36" s="135">
        <f t="shared" si="8"/>
        <v>0</v>
      </c>
      <c r="I36" s="135">
        <f t="shared" si="9"/>
        <v>0</v>
      </c>
      <c r="J36" s="125"/>
      <c r="K36" s="125"/>
      <c r="L36" s="135">
        <v>0</v>
      </c>
      <c r="M36" s="135">
        <v>0</v>
      </c>
      <c r="N36" s="125">
        <v>0</v>
      </c>
      <c r="O36" s="135">
        <f t="shared" si="10"/>
        <v>0</v>
      </c>
      <c r="P36" s="135">
        <f t="shared" si="11"/>
        <v>0</v>
      </c>
      <c r="Q36" s="125">
        <v>0</v>
      </c>
    </row>
    <row r="37" spans="1:17">
      <c r="B37" s="125" t="s">
        <v>215</v>
      </c>
      <c r="C37" s="135">
        <v>0</v>
      </c>
      <c r="D37" s="135">
        <v>0</v>
      </c>
      <c r="E37" s="142">
        <v>0</v>
      </c>
      <c r="F37" s="125">
        <f t="shared" si="7"/>
        <v>0</v>
      </c>
      <c r="G37" s="135">
        <v>0</v>
      </c>
      <c r="H37" s="135">
        <f t="shared" si="8"/>
        <v>0</v>
      </c>
      <c r="I37" s="135">
        <f t="shared" si="9"/>
        <v>0</v>
      </c>
      <c r="J37" s="125"/>
      <c r="K37" s="125"/>
      <c r="L37" s="135">
        <v>0</v>
      </c>
      <c r="M37" s="135">
        <v>0</v>
      </c>
      <c r="N37" s="125">
        <v>0</v>
      </c>
      <c r="O37" s="135">
        <f t="shared" si="10"/>
        <v>0</v>
      </c>
      <c r="P37" s="135">
        <f t="shared" si="11"/>
        <v>0</v>
      </c>
      <c r="Q37" s="125">
        <v>0</v>
      </c>
    </row>
    <row r="38" spans="1:17">
      <c r="B38" s="125" t="s">
        <v>216</v>
      </c>
      <c r="C38" s="135">
        <v>0</v>
      </c>
      <c r="D38" s="135">
        <v>0</v>
      </c>
      <c r="E38" s="142">
        <v>0</v>
      </c>
      <c r="F38" s="125">
        <f t="shared" si="7"/>
        <v>0</v>
      </c>
      <c r="G38" s="135">
        <v>0</v>
      </c>
      <c r="H38" s="135">
        <f t="shared" si="8"/>
        <v>0</v>
      </c>
      <c r="I38" s="135">
        <f t="shared" si="9"/>
        <v>0</v>
      </c>
      <c r="J38" s="125"/>
      <c r="K38" s="125"/>
      <c r="L38" s="135">
        <v>0</v>
      </c>
      <c r="M38" s="135">
        <v>0</v>
      </c>
      <c r="N38" s="125">
        <v>0</v>
      </c>
      <c r="O38" s="135">
        <f t="shared" si="10"/>
        <v>0</v>
      </c>
      <c r="P38" s="135">
        <f t="shared" si="11"/>
        <v>0</v>
      </c>
      <c r="Q38" s="125">
        <v>0</v>
      </c>
    </row>
    <row r="39" spans="1:17">
      <c r="B39" s="125" t="s">
        <v>217</v>
      </c>
      <c r="C39" s="135"/>
      <c r="D39" s="135"/>
      <c r="E39" s="142">
        <v>0</v>
      </c>
      <c r="F39" s="125">
        <f t="shared" si="7"/>
        <v>0</v>
      </c>
      <c r="G39" s="135">
        <v>0</v>
      </c>
      <c r="H39" s="135">
        <f t="shared" si="8"/>
        <v>0</v>
      </c>
      <c r="I39" s="135">
        <f t="shared" si="9"/>
        <v>0</v>
      </c>
      <c r="J39" s="125"/>
      <c r="K39" s="125"/>
      <c r="L39" s="135">
        <v>0</v>
      </c>
      <c r="M39" s="135">
        <v>0</v>
      </c>
      <c r="N39" s="125">
        <v>0</v>
      </c>
      <c r="O39" s="135">
        <f t="shared" si="10"/>
        <v>0</v>
      </c>
      <c r="P39" s="135">
        <f t="shared" si="11"/>
        <v>0</v>
      </c>
      <c r="Q39" s="125">
        <v>0</v>
      </c>
    </row>
    <row r="40" spans="1:17" s="130" customFormat="1">
      <c r="A40" s="122"/>
      <c r="B40" s="125" t="s">
        <v>218</v>
      </c>
      <c r="C40" s="135"/>
      <c r="D40" s="135"/>
      <c r="E40" s="142">
        <v>0</v>
      </c>
      <c r="F40" s="125">
        <f t="shared" si="7"/>
        <v>0</v>
      </c>
      <c r="G40" s="135">
        <v>0</v>
      </c>
      <c r="H40" s="135">
        <f t="shared" si="8"/>
        <v>0</v>
      </c>
      <c r="I40" s="135">
        <f t="shared" si="9"/>
        <v>0</v>
      </c>
      <c r="J40" s="125"/>
      <c r="K40" s="125"/>
      <c r="L40" s="135">
        <v>0</v>
      </c>
      <c r="M40" s="135">
        <v>1</v>
      </c>
      <c r="N40" s="125">
        <v>5</v>
      </c>
      <c r="O40" s="135">
        <f t="shared" si="10"/>
        <v>4</v>
      </c>
      <c r="P40" s="135">
        <f t="shared" si="11"/>
        <v>1</v>
      </c>
      <c r="Q40" s="125">
        <v>23</v>
      </c>
    </row>
    <row r="41" spans="1:17">
      <c r="B41" s="125" t="s">
        <v>219</v>
      </c>
      <c r="C41" s="135"/>
      <c r="D41" s="135"/>
      <c r="E41" s="142">
        <v>0</v>
      </c>
      <c r="F41" s="125">
        <f t="shared" si="7"/>
        <v>0</v>
      </c>
      <c r="G41" s="135">
        <v>0</v>
      </c>
      <c r="H41" s="135">
        <f t="shared" si="8"/>
        <v>0</v>
      </c>
      <c r="I41" s="135">
        <f t="shared" si="9"/>
        <v>0</v>
      </c>
      <c r="J41" s="125"/>
      <c r="K41" s="125"/>
      <c r="L41" s="135">
        <v>0</v>
      </c>
      <c r="M41" s="135">
        <v>2</v>
      </c>
      <c r="N41" s="125">
        <v>2</v>
      </c>
      <c r="O41" s="135">
        <f t="shared" si="10"/>
        <v>0</v>
      </c>
      <c r="P41" s="135">
        <f t="shared" si="11"/>
        <v>2</v>
      </c>
      <c r="Q41" s="125">
        <v>0</v>
      </c>
    </row>
    <row r="42" spans="1:17">
      <c r="B42" s="138" t="s">
        <v>207</v>
      </c>
      <c r="C42" s="135">
        <f>SUM(C24:C41)</f>
        <v>11747</v>
      </c>
      <c r="D42" s="135">
        <f t="shared" ref="D42:Q42" si="12">SUM(D24:D41)</f>
        <v>11826</v>
      </c>
      <c r="E42" s="135">
        <f t="shared" si="12"/>
        <v>8813</v>
      </c>
      <c r="F42" s="135">
        <f>SUM(F24:F41)</f>
        <v>79</v>
      </c>
      <c r="G42" s="135">
        <f t="shared" si="12"/>
        <v>0</v>
      </c>
      <c r="H42" s="135">
        <f t="shared" si="12"/>
        <v>79</v>
      </c>
      <c r="I42" s="135">
        <f t="shared" si="12"/>
        <v>8892</v>
      </c>
      <c r="J42" s="135">
        <f t="shared" si="12"/>
        <v>0</v>
      </c>
      <c r="K42" s="135">
        <f t="shared" si="12"/>
        <v>0</v>
      </c>
      <c r="L42" s="135">
        <f t="shared" si="12"/>
        <v>63</v>
      </c>
      <c r="M42" s="135">
        <f t="shared" si="12"/>
        <v>512</v>
      </c>
      <c r="N42" s="135">
        <v>590</v>
      </c>
      <c r="O42" s="135">
        <f t="shared" si="12"/>
        <v>141</v>
      </c>
      <c r="P42" s="135">
        <f t="shared" si="12"/>
        <v>591</v>
      </c>
      <c r="Q42" s="135">
        <f t="shared" si="12"/>
        <v>555</v>
      </c>
    </row>
    <row r="43" spans="1:17">
      <c r="A43" s="130"/>
      <c r="B43" s="134" t="s">
        <v>220</v>
      </c>
      <c r="C43" s="135"/>
      <c r="D43" s="135"/>
      <c r="E43" s="142"/>
      <c r="F43" s="134"/>
      <c r="G43" s="134"/>
      <c r="H43" s="131"/>
      <c r="I43" s="134"/>
      <c r="J43" s="134"/>
      <c r="K43" s="134"/>
      <c r="L43" s="134"/>
      <c r="M43" s="135"/>
      <c r="N43" s="135"/>
      <c r="O43" s="135"/>
      <c r="P43" s="135">
        <f t="shared" si="11"/>
        <v>0</v>
      </c>
      <c r="Q43" s="125">
        <v>0</v>
      </c>
    </row>
    <row r="44" spans="1:17">
      <c r="B44" s="125" t="s">
        <v>82</v>
      </c>
      <c r="C44" s="135">
        <v>2</v>
      </c>
      <c r="D44" s="135">
        <v>4</v>
      </c>
      <c r="E44" s="142">
        <v>4</v>
      </c>
      <c r="F44" s="125">
        <f t="shared" ref="F44:F51" si="13">D44-C44</f>
        <v>2</v>
      </c>
      <c r="G44" s="135">
        <v>0</v>
      </c>
      <c r="H44" s="135">
        <f t="shared" ref="H44:H51" si="14">F44</f>
        <v>2</v>
      </c>
      <c r="I44" s="135">
        <f t="shared" ref="I44:I51" si="15">E44+H44</f>
        <v>6</v>
      </c>
      <c r="J44" s="125"/>
      <c r="K44" s="125"/>
      <c r="L44" s="125"/>
      <c r="M44" s="135"/>
      <c r="N44" s="135"/>
      <c r="O44" s="135"/>
      <c r="P44" s="135">
        <f t="shared" si="11"/>
        <v>2</v>
      </c>
      <c r="Q44" s="125">
        <v>0</v>
      </c>
    </row>
    <row r="45" spans="1:17">
      <c r="B45" s="125" t="s">
        <v>78</v>
      </c>
      <c r="C45" s="135">
        <v>9</v>
      </c>
      <c r="D45" s="135">
        <v>8</v>
      </c>
      <c r="E45" s="142">
        <v>6</v>
      </c>
      <c r="F45" s="125">
        <f t="shared" si="13"/>
        <v>-1</v>
      </c>
      <c r="G45" s="135">
        <v>0</v>
      </c>
      <c r="H45" s="135">
        <f t="shared" si="14"/>
        <v>-1</v>
      </c>
      <c r="I45" s="135">
        <f t="shared" si="15"/>
        <v>5</v>
      </c>
      <c r="J45" s="125"/>
      <c r="K45" s="125"/>
      <c r="L45" s="125"/>
      <c r="M45" s="135"/>
      <c r="N45" s="135"/>
      <c r="O45" s="135"/>
      <c r="P45" s="135">
        <f t="shared" si="11"/>
        <v>-1</v>
      </c>
      <c r="Q45" s="125">
        <v>0</v>
      </c>
    </row>
    <row r="46" spans="1:17">
      <c r="B46" s="125" t="s">
        <v>81</v>
      </c>
      <c r="C46" s="135">
        <v>12</v>
      </c>
      <c r="D46" s="135">
        <v>12</v>
      </c>
      <c r="E46" s="142">
        <v>10</v>
      </c>
      <c r="F46" s="125">
        <f t="shared" si="13"/>
        <v>0</v>
      </c>
      <c r="G46" s="135">
        <v>0</v>
      </c>
      <c r="H46" s="135">
        <f t="shared" si="14"/>
        <v>0</v>
      </c>
      <c r="I46" s="135">
        <f t="shared" si="15"/>
        <v>10</v>
      </c>
      <c r="J46" s="125"/>
      <c r="K46" s="125"/>
      <c r="L46" s="125"/>
      <c r="M46" s="135"/>
      <c r="N46" s="135"/>
      <c r="O46" s="135"/>
      <c r="P46" s="135">
        <f t="shared" si="11"/>
        <v>0</v>
      </c>
      <c r="Q46" s="125">
        <v>0</v>
      </c>
    </row>
    <row r="47" spans="1:17">
      <c r="B47" s="125" t="s">
        <v>83</v>
      </c>
      <c r="C47" s="135">
        <v>3</v>
      </c>
      <c r="D47" s="135">
        <v>4</v>
      </c>
      <c r="E47" s="142">
        <v>3</v>
      </c>
      <c r="F47" s="125">
        <f t="shared" si="13"/>
        <v>1</v>
      </c>
      <c r="G47" s="135">
        <v>0</v>
      </c>
      <c r="H47" s="135">
        <f t="shared" si="14"/>
        <v>1</v>
      </c>
      <c r="I47" s="135">
        <f t="shared" si="15"/>
        <v>4</v>
      </c>
      <c r="J47" s="125"/>
      <c r="K47" s="125"/>
      <c r="L47" s="125"/>
      <c r="M47" s="135"/>
      <c r="N47" s="135"/>
      <c r="O47" s="135"/>
      <c r="P47" s="135">
        <f t="shared" si="11"/>
        <v>1</v>
      </c>
      <c r="Q47" s="125">
        <v>0</v>
      </c>
    </row>
    <row r="48" spans="1:17">
      <c r="B48" s="125" t="s">
        <v>79</v>
      </c>
      <c r="C48" s="135">
        <v>3</v>
      </c>
      <c r="D48" s="135">
        <v>3</v>
      </c>
      <c r="E48" s="142">
        <v>3</v>
      </c>
      <c r="F48" s="125">
        <f t="shared" si="13"/>
        <v>0</v>
      </c>
      <c r="G48" s="135">
        <v>0</v>
      </c>
      <c r="H48" s="135">
        <f t="shared" si="14"/>
        <v>0</v>
      </c>
      <c r="I48" s="135">
        <f t="shared" si="15"/>
        <v>3</v>
      </c>
      <c r="J48" s="125"/>
      <c r="K48" s="125"/>
      <c r="L48" s="125"/>
      <c r="M48" s="135"/>
      <c r="N48" s="135"/>
      <c r="O48" s="135"/>
      <c r="P48" s="135">
        <f t="shared" si="11"/>
        <v>0</v>
      </c>
      <c r="Q48" s="125">
        <v>0</v>
      </c>
    </row>
    <row r="49" spans="2:17">
      <c r="B49" s="125" t="s">
        <v>80</v>
      </c>
      <c r="C49" s="135">
        <v>1</v>
      </c>
      <c r="D49" s="135"/>
      <c r="E49" s="142">
        <v>1</v>
      </c>
      <c r="F49" s="125">
        <f>D49-C49</f>
        <v>-1</v>
      </c>
      <c r="G49" s="135">
        <v>0</v>
      </c>
      <c r="H49" s="135">
        <f t="shared" si="14"/>
        <v>-1</v>
      </c>
      <c r="I49" s="135">
        <f t="shared" si="15"/>
        <v>0</v>
      </c>
      <c r="J49" s="125"/>
      <c r="K49" s="125"/>
      <c r="L49" s="125"/>
      <c r="M49" s="135"/>
      <c r="N49" s="135"/>
      <c r="O49" s="135"/>
      <c r="P49" s="135">
        <f t="shared" si="11"/>
        <v>-1</v>
      </c>
      <c r="Q49" s="125">
        <v>0</v>
      </c>
    </row>
    <row r="50" spans="2:17">
      <c r="B50" s="125" t="s">
        <v>215</v>
      </c>
      <c r="C50" s="135">
        <v>7</v>
      </c>
      <c r="D50" s="135">
        <v>7</v>
      </c>
      <c r="E50" s="142">
        <v>8</v>
      </c>
      <c r="F50" s="125">
        <f t="shared" si="13"/>
        <v>0</v>
      </c>
      <c r="G50" s="135">
        <v>0</v>
      </c>
      <c r="H50" s="135">
        <f t="shared" si="14"/>
        <v>0</v>
      </c>
      <c r="I50" s="135">
        <f t="shared" si="15"/>
        <v>8</v>
      </c>
      <c r="J50" s="125"/>
      <c r="K50" s="125"/>
      <c r="L50" s="125"/>
      <c r="M50" s="135"/>
      <c r="N50" s="135"/>
      <c r="O50" s="135"/>
      <c r="P50" s="135">
        <f t="shared" si="11"/>
        <v>0</v>
      </c>
      <c r="Q50" s="125">
        <v>0</v>
      </c>
    </row>
    <row r="51" spans="2:17">
      <c r="B51" s="125" t="s">
        <v>221</v>
      </c>
      <c r="C51" s="135">
        <v>0</v>
      </c>
      <c r="D51" s="135"/>
      <c r="E51" s="142">
        <v>0</v>
      </c>
      <c r="F51" s="125">
        <f t="shared" si="13"/>
        <v>0</v>
      </c>
      <c r="G51" s="135">
        <v>0</v>
      </c>
      <c r="H51" s="135">
        <f t="shared" si="14"/>
        <v>0</v>
      </c>
      <c r="I51" s="135">
        <f t="shared" si="15"/>
        <v>0</v>
      </c>
      <c r="J51" s="125"/>
      <c r="K51" s="125"/>
      <c r="L51" s="125"/>
      <c r="M51" s="135"/>
      <c r="N51" s="135"/>
      <c r="O51" s="135"/>
      <c r="P51" s="135">
        <f t="shared" si="11"/>
        <v>0</v>
      </c>
      <c r="Q51" s="125">
        <v>0</v>
      </c>
    </row>
    <row r="52" spans="2:17">
      <c r="B52" s="125"/>
      <c r="C52" s="135">
        <f>SUM(C44:C51)</f>
        <v>37</v>
      </c>
      <c r="D52" s="135">
        <f t="shared" ref="D52:N52" si="16">SUM(D44:D51)</f>
        <v>38</v>
      </c>
      <c r="E52" s="135">
        <f t="shared" si="16"/>
        <v>35</v>
      </c>
      <c r="F52" s="135">
        <f t="shared" si="16"/>
        <v>1</v>
      </c>
      <c r="G52" s="135">
        <f t="shared" si="16"/>
        <v>0</v>
      </c>
      <c r="H52" s="135">
        <f t="shared" si="16"/>
        <v>1</v>
      </c>
      <c r="I52" s="135">
        <f t="shared" si="16"/>
        <v>36</v>
      </c>
      <c r="J52" s="135">
        <f t="shared" si="16"/>
        <v>0</v>
      </c>
      <c r="K52" s="135">
        <f t="shared" si="16"/>
        <v>0</v>
      </c>
      <c r="L52" s="135">
        <f t="shared" si="16"/>
        <v>0</v>
      </c>
      <c r="M52" s="135">
        <f t="shared" si="16"/>
        <v>0</v>
      </c>
      <c r="N52" s="135">
        <f t="shared" si="16"/>
        <v>0</v>
      </c>
      <c r="O52" s="135">
        <f t="shared" ref="O52" si="17">L52-M52+N52</f>
        <v>0</v>
      </c>
      <c r="P52" s="135">
        <f t="shared" ref="P52:Q52" si="18">SUM(P44:P51)</f>
        <v>1</v>
      </c>
      <c r="Q52" s="135">
        <f t="shared" si="18"/>
        <v>0</v>
      </c>
    </row>
    <row r="53" spans="2:17">
      <c r="B53" s="143"/>
      <c r="C53" s="144">
        <f>C52+C42+C22</f>
        <v>3075431</v>
      </c>
      <c r="D53" s="144">
        <f t="shared" ref="D53:Q53" si="19">D52+D42+D22</f>
        <v>3154176</v>
      </c>
      <c r="E53" s="144">
        <f t="shared" si="19"/>
        <v>3072495</v>
      </c>
      <c r="F53" s="144">
        <f t="shared" si="19"/>
        <v>78745</v>
      </c>
      <c r="G53" s="144">
        <f t="shared" si="19"/>
        <v>0</v>
      </c>
      <c r="H53" s="144">
        <f t="shared" si="19"/>
        <v>78745</v>
      </c>
      <c r="I53" s="144">
        <f t="shared" si="19"/>
        <v>3151240</v>
      </c>
      <c r="J53" s="144">
        <f t="shared" si="19"/>
        <v>0</v>
      </c>
      <c r="K53" s="144">
        <f t="shared" si="19"/>
        <v>0</v>
      </c>
      <c r="L53" s="144">
        <f t="shared" si="19"/>
        <v>26921</v>
      </c>
      <c r="M53" s="144">
        <f t="shared" si="19"/>
        <v>73413</v>
      </c>
      <c r="N53" s="144">
        <v>74792</v>
      </c>
      <c r="O53" s="144">
        <f t="shared" si="19"/>
        <v>28299</v>
      </c>
      <c r="P53" s="144">
        <f t="shared" si="19"/>
        <v>152158</v>
      </c>
      <c r="Q53" s="144">
        <f t="shared" si="19"/>
        <v>18847</v>
      </c>
    </row>
    <row r="56" spans="2:17" ht="17.25" customHeight="1">
      <c r="B56" s="540" t="s">
        <v>271</v>
      </c>
      <c r="C56" s="540"/>
      <c r="D56" s="540"/>
      <c r="E56" s="540"/>
      <c r="F56" s="540"/>
    </row>
  </sheetData>
  <mergeCells count="16">
    <mergeCell ref="O4:O5"/>
    <mergeCell ref="P4:P5"/>
    <mergeCell ref="Q4:Q5"/>
    <mergeCell ref="B56:F56"/>
    <mergeCell ref="I4:I5"/>
    <mergeCell ref="J4:J5"/>
    <mergeCell ref="K4:K5"/>
    <mergeCell ref="L4:L5"/>
    <mergeCell ref="M4:M5"/>
    <mergeCell ref="N4:N5"/>
    <mergeCell ref="C4:C5"/>
    <mergeCell ref="D4:D5"/>
    <mergeCell ref="E4:E5"/>
    <mergeCell ref="F4:F5"/>
    <mergeCell ref="G4:G5"/>
    <mergeCell ref="H4:H5"/>
  </mergeCells>
  <pageMargins left="0.7" right="0.7" top="0.75" bottom="0.75" header="0.3" footer="0.3"/>
  <pageSetup scale="5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J97"/>
  <sheetViews>
    <sheetView view="pageBreakPreview" topLeftCell="A2" zoomScale="90" zoomScaleNormal="110" zoomScaleSheetLayoutView="90" workbookViewId="0">
      <selection activeCell="B14" sqref="B14"/>
    </sheetView>
  </sheetViews>
  <sheetFormatPr defaultColWidth="7.109375" defaultRowHeight="12.75"/>
  <cols>
    <col min="1" max="1" width="5.109375" style="374" customWidth="1"/>
    <col min="2" max="2" width="32.5546875" style="315" customWidth="1"/>
    <col min="3" max="3" width="7.109375" style="315" customWidth="1"/>
    <col min="4" max="4" width="13.109375" style="315" customWidth="1"/>
    <col min="5" max="6" width="11.33203125" style="315" customWidth="1"/>
    <col min="7" max="8" width="7.109375" style="315"/>
    <col min="9" max="9" width="9.6640625" style="315" bestFit="1" customWidth="1"/>
    <col min="10" max="10" width="8.88671875" style="315" bestFit="1" customWidth="1"/>
    <col min="11" max="16384" width="7.109375" style="315"/>
  </cols>
  <sheetData>
    <row r="1" spans="1:6" ht="25.5" customHeight="1">
      <c r="A1" s="541" t="s">
        <v>6371</v>
      </c>
      <c r="B1" s="542"/>
      <c r="C1" s="313"/>
      <c r="D1" s="314"/>
      <c r="E1" s="543" t="s">
        <v>6372</v>
      </c>
      <c r="F1" s="544"/>
    </row>
    <row r="2" spans="1:6" ht="21" customHeight="1">
      <c r="A2" s="545" t="s">
        <v>6373</v>
      </c>
      <c r="B2" s="546"/>
      <c r="C2" s="546"/>
      <c r="D2" s="546"/>
      <c r="E2" s="546"/>
      <c r="F2" s="547"/>
    </row>
    <row r="3" spans="1:6" ht="36.75" customHeight="1">
      <c r="A3" s="316" t="s">
        <v>6374</v>
      </c>
      <c r="B3" s="317" t="s">
        <v>6375</v>
      </c>
      <c r="C3" s="317" t="s">
        <v>6376</v>
      </c>
      <c r="D3" s="317" t="s">
        <v>6377</v>
      </c>
      <c r="E3" s="317" t="s">
        <v>6378</v>
      </c>
      <c r="F3" s="318" t="s">
        <v>6379</v>
      </c>
    </row>
    <row r="4" spans="1:6" ht="25.5" customHeight="1">
      <c r="A4" s="319">
        <v>1</v>
      </c>
      <c r="B4" s="320" t="s">
        <v>6380</v>
      </c>
      <c r="C4" s="321"/>
      <c r="D4" s="321"/>
      <c r="E4" s="321"/>
      <c r="F4" s="322"/>
    </row>
    <row r="5" spans="1:6" ht="25.5">
      <c r="A5" s="323" t="s">
        <v>8</v>
      </c>
      <c r="B5" s="324" t="s">
        <v>6381</v>
      </c>
      <c r="C5" s="325" t="s">
        <v>6382</v>
      </c>
      <c r="D5" s="325"/>
      <c r="E5" s="325"/>
      <c r="F5" s="326"/>
    </row>
    <row r="6" spans="1:6">
      <c r="A6" s="327"/>
      <c r="B6" s="328" t="s">
        <v>6383</v>
      </c>
      <c r="C6" s="329" t="s">
        <v>6384</v>
      </c>
      <c r="D6" s="329"/>
      <c r="E6" s="329"/>
      <c r="F6" s="330"/>
    </row>
    <row r="7" spans="1:6">
      <c r="A7" s="327"/>
      <c r="B7" s="328" t="s">
        <v>6385</v>
      </c>
      <c r="C7" s="329" t="s">
        <v>6384</v>
      </c>
      <c r="D7" s="329">
        <f>D5*D6</f>
        <v>0</v>
      </c>
      <c r="E7" s="329">
        <f>E5*E6</f>
        <v>0</v>
      </c>
      <c r="F7" s="331">
        <f>F5*F6</f>
        <v>0</v>
      </c>
    </row>
    <row r="8" spans="1:6">
      <c r="A8" s="327"/>
      <c r="B8" s="328" t="s">
        <v>6386</v>
      </c>
      <c r="C8" s="329" t="s">
        <v>6387</v>
      </c>
      <c r="D8" s="332">
        <f>(D88/D86)*D7</f>
        <v>0</v>
      </c>
      <c r="E8" s="332">
        <f>(E88/E86)*E7</f>
        <v>0</v>
      </c>
      <c r="F8" s="333">
        <f>(F88/F86)*F7</f>
        <v>0</v>
      </c>
    </row>
    <row r="9" spans="1:6">
      <c r="A9" s="327"/>
      <c r="B9" s="328"/>
      <c r="C9" s="329"/>
      <c r="D9" s="334"/>
      <c r="E9" s="334"/>
      <c r="F9" s="331"/>
    </row>
    <row r="10" spans="1:6" ht="20.25" customHeight="1">
      <c r="A10" s="323" t="s">
        <v>10</v>
      </c>
      <c r="B10" s="335" t="s">
        <v>6388</v>
      </c>
      <c r="C10" s="325"/>
      <c r="D10" s="336"/>
      <c r="E10" s="336"/>
      <c r="F10" s="326"/>
    </row>
    <row r="11" spans="1:6">
      <c r="A11" s="327" t="s">
        <v>6389</v>
      </c>
      <c r="B11" s="337" t="s">
        <v>6390</v>
      </c>
      <c r="C11" s="337" t="s">
        <v>6391</v>
      </c>
      <c r="D11" s="337"/>
      <c r="E11" s="337"/>
      <c r="F11" s="338"/>
    </row>
    <row r="12" spans="1:6">
      <c r="A12" s="327"/>
      <c r="B12" s="328" t="s">
        <v>6383</v>
      </c>
      <c r="C12" s="329" t="s">
        <v>6384</v>
      </c>
      <c r="D12" s="329"/>
      <c r="E12" s="329"/>
      <c r="F12" s="331"/>
    </row>
    <row r="13" spans="1:6">
      <c r="A13" s="327"/>
      <c r="B13" s="328" t="s">
        <v>6385</v>
      </c>
      <c r="C13" s="329" t="s">
        <v>6384</v>
      </c>
      <c r="D13" s="329">
        <f>D11*D12</f>
        <v>0</v>
      </c>
      <c r="E13" s="329">
        <f>E11*E12</f>
        <v>0</v>
      </c>
      <c r="F13" s="331">
        <f>F11*F12</f>
        <v>0</v>
      </c>
    </row>
    <row r="14" spans="1:6">
      <c r="A14" s="327"/>
      <c r="B14" s="337" t="s">
        <v>6392</v>
      </c>
      <c r="C14" s="337" t="s">
        <v>6391</v>
      </c>
      <c r="D14" s="337"/>
      <c r="E14" s="337">
        <v>120</v>
      </c>
      <c r="F14" s="338">
        <v>160</v>
      </c>
    </row>
    <row r="15" spans="1:6">
      <c r="A15" s="327"/>
      <c r="B15" s="328" t="s">
        <v>6383</v>
      </c>
      <c r="C15" s="329" t="s">
        <v>6384</v>
      </c>
      <c r="D15" s="329">
        <v>7.5</v>
      </c>
      <c r="E15" s="329">
        <v>15</v>
      </c>
      <c r="F15" s="330">
        <v>27.3</v>
      </c>
    </row>
    <row r="16" spans="1:6">
      <c r="A16" s="327"/>
      <c r="B16" s="328" t="s">
        <v>6385</v>
      </c>
      <c r="C16" s="329" t="s">
        <v>6384</v>
      </c>
      <c r="D16" s="329">
        <f>D14*D15</f>
        <v>0</v>
      </c>
      <c r="E16" s="329">
        <f>E14*E15</f>
        <v>1800</v>
      </c>
      <c r="F16" s="331">
        <f>F14*F15</f>
        <v>4368</v>
      </c>
    </row>
    <row r="17" spans="1:6">
      <c r="A17" s="327"/>
      <c r="B17" s="328" t="s">
        <v>6386</v>
      </c>
      <c r="C17" s="329" t="s">
        <v>6387</v>
      </c>
      <c r="D17" s="332">
        <f>(D88/D86)*(D13+D16)</f>
        <v>0</v>
      </c>
      <c r="E17" s="332">
        <f>(E88/E86)*(E13+E16)</f>
        <v>8.0824088748019021E-3</v>
      </c>
      <c r="F17" s="339">
        <f>(F88/F86)*(F13+F16)</f>
        <v>4.3271516880646699E-3</v>
      </c>
    </row>
    <row r="18" spans="1:6">
      <c r="A18" s="327"/>
      <c r="B18" s="328"/>
      <c r="C18" s="329"/>
      <c r="D18" s="334"/>
      <c r="E18" s="334"/>
      <c r="F18" s="338"/>
    </row>
    <row r="19" spans="1:6">
      <c r="A19" s="327" t="s">
        <v>6393</v>
      </c>
      <c r="B19" s="337" t="s">
        <v>6394</v>
      </c>
      <c r="C19" s="337" t="s">
        <v>6391</v>
      </c>
      <c r="D19" s="337"/>
      <c r="E19" s="337"/>
      <c r="F19" s="338"/>
    </row>
    <row r="20" spans="1:6">
      <c r="A20" s="327"/>
      <c r="B20" s="328" t="s">
        <v>6383</v>
      </c>
      <c r="C20" s="329" t="s">
        <v>6384</v>
      </c>
      <c r="D20" s="329"/>
      <c r="E20" s="329"/>
      <c r="F20" s="331"/>
    </row>
    <row r="21" spans="1:6">
      <c r="A21" s="327"/>
      <c r="B21" s="328" t="s">
        <v>6385</v>
      </c>
      <c r="C21" s="329" t="s">
        <v>6384</v>
      </c>
      <c r="D21" s="329">
        <f>D19*D20</f>
        <v>0</v>
      </c>
      <c r="E21" s="329">
        <f>E19*E20</f>
        <v>0</v>
      </c>
      <c r="F21" s="331">
        <f>F19*F20</f>
        <v>0</v>
      </c>
    </row>
    <row r="22" spans="1:6">
      <c r="A22" s="327"/>
      <c r="B22" s="337" t="s">
        <v>6395</v>
      </c>
      <c r="C22" s="337" t="s">
        <v>6391</v>
      </c>
      <c r="D22" s="337"/>
      <c r="E22" s="337"/>
      <c r="F22" s="338"/>
    </row>
    <row r="23" spans="1:6">
      <c r="A23" s="327"/>
      <c r="B23" s="328" t="s">
        <v>6383</v>
      </c>
      <c r="C23" s="329" t="s">
        <v>6384</v>
      </c>
      <c r="D23" s="340"/>
      <c r="E23" s="340"/>
      <c r="F23" s="331"/>
    </row>
    <row r="24" spans="1:6">
      <c r="A24" s="327"/>
      <c r="B24" s="328" t="s">
        <v>6385</v>
      </c>
      <c r="C24" s="329" t="s">
        <v>6384</v>
      </c>
      <c r="D24" s="329"/>
      <c r="E24" s="329"/>
      <c r="F24" s="331"/>
    </row>
    <row r="25" spans="1:6">
      <c r="A25" s="327"/>
      <c r="B25" s="328" t="s">
        <v>6386</v>
      </c>
      <c r="C25" s="329" t="s">
        <v>6387</v>
      </c>
      <c r="D25" s="332">
        <f>(D88/D86)*(D21+D24)</f>
        <v>0</v>
      </c>
      <c r="E25" s="332">
        <f>(E88/E86)*(E21+E24)</f>
        <v>0</v>
      </c>
      <c r="F25" s="339">
        <f>(F88/F86)*(F21+F24)</f>
        <v>0</v>
      </c>
    </row>
    <row r="26" spans="1:6">
      <c r="A26" s="327"/>
      <c r="B26" s="328"/>
      <c r="C26" s="329"/>
      <c r="D26" s="334"/>
      <c r="E26" s="334"/>
      <c r="F26" s="331"/>
    </row>
    <row r="27" spans="1:6" hidden="1">
      <c r="A27" s="327" t="s">
        <v>6396</v>
      </c>
      <c r="B27" s="328" t="s">
        <v>6397</v>
      </c>
      <c r="C27" s="329" t="s">
        <v>6391</v>
      </c>
      <c r="D27" s="334"/>
      <c r="E27" s="334"/>
      <c r="F27" s="331"/>
    </row>
    <row r="28" spans="1:6" hidden="1">
      <c r="A28" s="327"/>
      <c r="B28" s="328" t="s">
        <v>6383</v>
      </c>
      <c r="C28" s="329" t="s">
        <v>6384</v>
      </c>
      <c r="D28" s="341"/>
      <c r="E28" s="341"/>
      <c r="F28" s="331"/>
    </row>
    <row r="29" spans="1:6" hidden="1">
      <c r="A29" s="327"/>
      <c r="B29" s="328" t="s">
        <v>6385</v>
      </c>
      <c r="C29" s="329" t="s">
        <v>6384</v>
      </c>
      <c r="D29" s="341"/>
      <c r="E29" s="341"/>
      <c r="F29" s="331"/>
    </row>
    <row r="30" spans="1:6" ht="29.25" customHeight="1">
      <c r="A30" s="327" t="s">
        <v>6396</v>
      </c>
      <c r="B30" s="342" t="s">
        <v>6398</v>
      </c>
      <c r="C30" s="337" t="s">
        <v>6391</v>
      </c>
      <c r="D30" s="343"/>
      <c r="E30" s="343"/>
      <c r="F30" s="338"/>
    </row>
    <row r="31" spans="1:6">
      <c r="A31" s="327"/>
      <c r="B31" s="328" t="s">
        <v>6383</v>
      </c>
      <c r="C31" s="329" t="s">
        <v>6384</v>
      </c>
      <c r="D31" s="340"/>
      <c r="E31" s="340"/>
      <c r="F31" s="331"/>
    </row>
    <row r="32" spans="1:6">
      <c r="A32" s="327"/>
      <c r="B32" s="328" t="s">
        <v>6385</v>
      </c>
      <c r="C32" s="329" t="s">
        <v>6384</v>
      </c>
      <c r="D32" s="340"/>
      <c r="E32" s="340"/>
      <c r="F32" s="331"/>
    </row>
    <row r="33" spans="1:8">
      <c r="A33" s="327"/>
      <c r="B33" s="328" t="s">
        <v>6386</v>
      </c>
      <c r="C33" s="329" t="s">
        <v>6387</v>
      </c>
      <c r="D33" s="332">
        <f>(D88/D86)*(D29+D32)</f>
        <v>0</v>
      </c>
      <c r="E33" s="332">
        <f>(E88/E86)*(E29+E32)</f>
        <v>0</v>
      </c>
      <c r="F33" s="333">
        <f>(F88/F86)*F32</f>
        <v>0</v>
      </c>
    </row>
    <row r="34" spans="1:8">
      <c r="A34" s="327"/>
      <c r="B34" s="328"/>
      <c r="C34" s="329"/>
      <c r="D34" s="334"/>
      <c r="E34" s="334"/>
      <c r="F34" s="331"/>
    </row>
    <row r="35" spans="1:8" ht="29.25" customHeight="1">
      <c r="A35" s="344" t="s">
        <v>6399</v>
      </c>
      <c r="B35" s="324" t="s">
        <v>6400</v>
      </c>
      <c r="C35" s="345"/>
      <c r="D35" s="346"/>
      <c r="E35" s="346"/>
      <c r="F35" s="347"/>
      <c r="G35" s="548"/>
      <c r="H35" s="548"/>
    </row>
    <row r="36" spans="1:8">
      <c r="A36" s="327"/>
      <c r="B36" s="328"/>
      <c r="C36" s="329"/>
      <c r="D36" s="334"/>
      <c r="E36" s="334"/>
      <c r="F36" s="331"/>
      <c r="G36" s="548"/>
      <c r="H36" s="548"/>
    </row>
    <row r="37" spans="1:8">
      <c r="A37" s="327" t="s">
        <v>6389</v>
      </c>
      <c r="B37" s="337" t="s">
        <v>6401</v>
      </c>
      <c r="C37" s="337" t="s">
        <v>6402</v>
      </c>
      <c r="D37" s="337"/>
      <c r="E37" s="337"/>
      <c r="F37" s="338"/>
      <c r="G37" s="548"/>
      <c r="H37" s="548"/>
    </row>
    <row r="38" spans="1:8">
      <c r="A38" s="327"/>
      <c r="B38" s="328" t="s">
        <v>6383</v>
      </c>
      <c r="C38" s="329" t="s">
        <v>6384</v>
      </c>
      <c r="D38" s="340"/>
      <c r="E38" s="340"/>
      <c r="F38" s="331"/>
      <c r="G38" s="548"/>
      <c r="H38" s="548"/>
    </row>
    <row r="39" spans="1:8">
      <c r="A39" s="327"/>
      <c r="B39" s="328" t="s">
        <v>6385</v>
      </c>
      <c r="C39" s="329" t="s">
        <v>6384</v>
      </c>
      <c r="D39" s="329"/>
      <c r="E39" s="329"/>
      <c r="F39" s="331"/>
      <c r="G39" s="548"/>
      <c r="H39" s="548"/>
    </row>
    <row r="40" spans="1:8">
      <c r="A40" s="327"/>
      <c r="B40" s="328" t="s">
        <v>6386</v>
      </c>
      <c r="C40" s="329" t="s">
        <v>6387</v>
      </c>
      <c r="D40" s="332">
        <f>(D88/D86)*D39</f>
        <v>0</v>
      </c>
      <c r="E40" s="332">
        <f>(E88/E86)*E39</f>
        <v>0</v>
      </c>
      <c r="F40" s="339">
        <f>(F88/F86)*F39</f>
        <v>0</v>
      </c>
      <c r="G40" s="548"/>
      <c r="H40" s="548"/>
    </row>
    <row r="41" spans="1:8">
      <c r="A41" s="327"/>
      <c r="B41" s="328"/>
      <c r="C41" s="329"/>
      <c r="D41" s="334"/>
      <c r="E41" s="334"/>
      <c r="F41" s="331"/>
    </row>
    <row r="42" spans="1:8">
      <c r="A42" s="327" t="s">
        <v>6393</v>
      </c>
      <c r="B42" s="337" t="s">
        <v>6403</v>
      </c>
      <c r="C42" s="329" t="s">
        <v>6402</v>
      </c>
      <c r="D42" s="329"/>
      <c r="E42" s="329"/>
      <c r="F42" s="331"/>
    </row>
    <row r="43" spans="1:8">
      <c r="A43" s="327"/>
      <c r="B43" s="328" t="s">
        <v>6383</v>
      </c>
      <c r="C43" s="329" t="s">
        <v>6384</v>
      </c>
      <c r="D43" s="348"/>
      <c r="E43" s="329"/>
      <c r="F43" s="349"/>
    </row>
    <row r="44" spans="1:8">
      <c r="A44" s="327"/>
      <c r="B44" s="328" t="s">
        <v>6385</v>
      </c>
      <c r="C44" s="329" t="s">
        <v>6384</v>
      </c>
      <c r="D44" s="348"/>
      <c r="E44" s="348"/>
      <c r="F44" s="350"/>
    </row>
    <row r="45" spans="1:8">
      <c r="A45" s="327"/>
      <c r="B45" s="328" t="s">
        <v>6386</v>
      </c>
      <c r="C45" s="329" t="s">
        <v>6387</v>
      </c>
      <c r="D45" s="351">
        <f>(D88/D86)*D44</f>
        <v>0</v>
      </c>
      <c r="E45" s="351">
        <f>(E88/E86)*E44</f>
        <v>0</v>
      </c>
      <c r="F45" s="352">
        <f>(F88/F86)*F44</f>
        <v>0</v>
      </c>
    </row>
    <row r="46" spans="1:8">
      <c r="A46" s="327"/>
      <c r="B46" s="328"/>
      <c r="C46" s="329"/>
      <c r="D46" s="351"/>
      <c r="E46" s="351"/>
      <c r="F46" s="352"/>
    </row>
    <row r="47" spans="1:8">
      <c r="A47" s="327"/>
      <c r="B47" s="328"/>
      <c r="C47" s="329"/>
      <c r="D47" s="334"/>
      <c r="E47" s="334"/>
      <c r="F47" s="331"/>
    </row>
    <row r="48" spans="1:8">
      <c r="A48" s="327" t="s">
        <v>6396</v>
      </c>
      <c r="B48" s="337" t="s">
        <v>6404</v>
      </c>
      <c r="C48" s="329" t="s">
        <v>6402</v>
      </c>
      <c r="D48" s="329"/>
      <c r="E48" s="329"/>
      <c r="F48" s="331"/>
    </row>
    <row r="49" spans="1:6">
      <c r="A49" s="327"/>
      <c r="B49" s="328" t="s">
        <v>6383</v>
      </c>
      <c r="C49" s="329" t="s">
        <v>6384</v>
      </c>
      <c r="D49" s="329"/>
      <c r="E49" s="329"/>
      <c r="F49" s="330"/>
    </row>
    <row r="50" spans="1:6">
      <c r="A50" s="327"/>
      <c r="B50" s="328" t="s">
        <v>6385</v>
      </c>
      <c r="C50" s="329" t="s">
        <v>6384</v>
      </c>
      <c r="D50" s="329"/>
      <c r="E50" s="329"/>
      <c r="F50" s="331"/>
    </row>
    <row r="51" spans="1:6">
      <c r="A51" s="327"/>
      <c r="B51" s="328" t="s">
        <v>6386</v>
      </c>
      <c r="C51" s="329" t="s">
        <v>6387</v>
      </c>
      <c r="D51" s="332">
        <f>(D88/D86)*D50</f>
        <v>0</v>
      </c>
      <c r="E51" s="332">
        <f>(E88/E86)*E50</f>
        <v>0</v>
      </c>
      <c r="F51" s="339">
        <f>(F88/F86)*F50</f>
        <v>0</v>
      </c>
    </row>
    <row r="52" spans="1:6">
      <c r="A52" s="327"/>
      <c r="B52" s="328"/>
      <c r="C52" s="329"/>
      <c r="D52" s="334"/>
      <c r="E52" s="334"/>
      <c r="F52" s="331"/>
    </row>
    <row r="53" spans="1:6">
      <c r="A53" s="344" t="s">
        <v>6405</v>
      </c>
      <c r="B53" s="325" t="s">
        <v>6406</v>
      </c>
      <c r="C53" s="345"/>
      <c r="D53" s="346"/>
      <c r="E53" s="346"/>
      <c r="F53" s="353"/>
    </row>
    <row r="54" spans="1:6">
      <c r="A54" s="327" t="s">
        <v>6389</v>
      </c>
      <c r="B54" s="337" t="s">
        <v>6407</v>
      </c>
      <c r="C54" s="329" t="s">
        <v>6402</v>
      </c>
      <c r="D54" s="329"/>
      <c r="E54" s="329"/>
      <c r="F54" s="350"/>
    </row>
    <row r="55" spans="1:6">
      <c r="A55" s="327"/>
      <c r="B55" s="328" t="s">
        <v>6383</v>
      </c>
      <c r="C55" s="329" t="s">
        <v>6384</v>
      </c>
      <c r="D55" s="329"/>
      <c r="E55" s="329"/>
      <c r="F55" s="331"/>
    </row>
    <row r="56" spans="1:6">
      <c r="A56" s="327"/>
      <c r="B56" s="328" t="s">
        <v>6385</v>
      </c>
      <c r="C56" s="329" t="s">
        <v>6384</v>
      </c>
      <c r="D56" s="329"/>
      <c r="E56" s="329"/>
      <c r="F56" s="331"/>
    </row>
    <row r="57" spans="1:6">
      <c r="A57" s="327"/>
      <c r="B57" s="328" t="s">
        <v>6386</v>
      </c>
      <c r="C57" s="329" t="s">
        <v>6387</v>
      </c>
      <c r="D57" s="332">
        <f>(D88/D86)*D56</f>
        <v>0</v>
      </c>
      <c r="E57" s="332">
        <f>(E88/E86)*E56</f>
        <v>0</v>
      </c>
      <c r="F57" s="354">
        <f>(F88/F86)*F56</f>
        <v>0</v>
      </c>
    </row>
    <row r="58" spans="1:6">
      <c r="A58" s="327"/>
      <c r="B58" s="328"/>
      <c r="C58" s="329"/>
      <c r="D58" s="334"/>
      <c r="E58" s="334"/>
      <c r="F58" s="331"/>
    </row>
    <row r="59" spans="1:6">
      <c r="A59" s="327" t="s">
        <v>6393</v>
      </c>
      <c r="B59" s="337" t="s">
        <v>6403</v>
      </c>
      <c r="C59" s="329" t="s">
        <v>6402</v>
      </c>
      <c r="D59" s="329"/>
      <c r="E59" s="329"/>
      <c r="F59" s="331"/>
    </row>
    <row r="60" spans="1:6">
      <c r="A60" s="327"/>
      <c r="B60" s="328" t="s">
        <v>6383</v>
      </c>
      <c r="C60" s="329" t="s">
        <v>6384</v>
      </c>
      <c r="D60" s="329"/>
      <c r="E60" s="329"/>
      <c r="F60" s="349"/>
    </row>
    <row r="61" spans="1:6">
      <c r="A61" s="327"/>
      <c r="B61" s="328" t="s">
        <v>6385</v>
      </c>
      <c r="C61" s="329" t="s">
        <v>6384</v>
      </c>
      <c r="D61" s="329"/>
      <c r="E61" s="329"/>
      <c r="F61" s="331"/>
    </row>
    <row r="62" spans="1:6">
      <c r="A62" s="327"/>
      <c r="B62" s="328" t="s">
        <v>6386</v>
      </c>
      <c r="C62" s="329" t="s">
        <v>6387</v>
      </c>
      <c r="D62" s="332">
        <f>(D88/D86)*D61</f>
        <v>0</v>
      </c>
      <c r="E62" s="332">
        <f>(E88/E86)*E61</f>
        <v>0</v>
      </c>
      <c r="F62" s="339">
        <f>(F88/F86)*F61</f>
        <v>0</v>
      </c>
    </row>
    <row r="63" spans="1:6">
      <c r="A63" s="327"/>
      <c r="B63" s="328"/>
      <c r="C63" s="329"/>
      <c r="D63" s="332"/>
      <c r="E63" s="332"/>
      <c r="F63" s="339"/>
    </row>
    <row r="64" spans="1:6">
      <c r="A64" s="327"/>
      <c r="B64" s="328"/>
      <c r="C64" s="329"/>
      <c r="D64" s="334"/>
      <c r="E64" s="334"/>
      <c r="F64" s="331"/>
    </row>
    <row r="65" spans="1:6">
      <c r="A65" s="327" t="s">
        <v>6396</v>
      </c>
      <c r="B65" s="337" t="s">
        <v>6408</v>
      </c>
      <c r="C65" s="329" t="s">
        <v>6402</v>
      </c>
      <c r="D65" s="329"/>
      <c r="E65" s="329"/>
      <c r="F65" s="331"/>
    </row>
    <row r="66" spans="1:6">
      <c r="A66" s="327"/>
      <c r="B66" s="328" t="s">
        <v>6383</v>
      </c>
      <c r="C66" s="329" t="s">
        <v>6384</v>
      </c>
      <c r="D66" s="329"/>
      <c r="E66" s="329"/>
      <c r="F66" s="330"/>
    </row>
    <row r="67" spans="1:6">
      <c r="A67" s="327"/>
      <c r="B67" s="328" t="s">
        <v>6385</v>
      </c>
      <c r="C67" s="329" t="s">
        <v>6384</v>
      </c>
      <c r="D67" s="329"/>
      <c r="E67" s="329"/>
      <c r="F67" s="331"/>
    </row>
    <row r="68" spans="1:6">
      <c r="A68" s="327"/>
      <c r="B68" s="328" t="s">
        <v>6386</v>
      </c>
      <c r="C68" s="329" t="s">
        <v>6387</v>
      </c>
      <c r="D68" s="332">
        <f>(D88/D86)*D67</f>
        <v>0</v>
      </c>
      <c r="E68" s="332">
        <f>(E88/E86)*E67</f>
        <v>0</v>
      </c>
      <c r="F68" s="339">
        <f>(F88/F86)*F67</f>
        <v>0</v>
      </c>
    </row>
    <row r="69" spans="1:6">
      <c r="A69" s="327"/>
      <c r="B69" s="355" t="s">
        <v>6409</v>
      </c>
      <c r="C69" s="329"/>
      <c r="D69" s="334"/>
      <c r="E69" s="334"/>
      <c r="F69" s="331"/>
    </row>
    <row r="70" spans="1:6">
      <c r="A70" s="327"/>
      <c r="B70" s="328" t="s">
        <v>6410</v>
      </c>
      <c r="C70" s="329"/>
      <c r="D70" s="343">
        <f>D67+D61+D56+D50+D44+D39+D32+D29+D24+D21+D16+D13+D7</f>
        <v>0</v>
      </c>
      <c r="E70" s="343">
        <f>E67+E61+E56+E50+E44+E39+E32+E29+E24+E21+E16+E13+E7</f>
        <v>1800</v>
      </c>
      <c r="F70" s="356">
        <f>F67+F61+F56+F50+F44+F39+F32+F29+F24+F21+F16+F13+F7</f>
        <v>4368</v>
      </c>
    </row>
    <row r="71" spans="1:6">
      <c r="A71" s="327"/>
      <c r="B71" s="328" t="s">
        <v>6411</v>
      </c>
      <c r="C71" s="329" t="s">
        <v>6387</v>
      </c>
      <c r="D71" s="332">
        <f>(D88/D86)*D70</f>
        <v>0</v>
      </c>
      <c r="E71" s="332">
        <f>(E88/E86)*E70</f>
        <v>8.0824088748019021E-3</v>
      </c>
      <c r="F71" s="339">
        <f>(F88/F86)*F70</f>
        <v>4.3271516880646699E-3</v>
      </c>
    </row>
    <row r="72" spans="1:6">
      <c r="A72" s="327"/>
      <c r="B72" s="328"/>
      <c r="C72" s="329"/>
      <c r="D72" s="329"/>
      <c r="E72" s="329"/>
      <c r="F72" s="331"/>
    </row>
    <row r="73" spans="1:6" ht="25.5" customHeight="1">
      <c r="A73" s="319">
        <v>2</v>
      </c>
      <c r="B73" s="357" t="s">
        <v>6412</v>
      </c>
      <c r="C73" s="321"/>
      <c r="D73" s="321"/>
      <c r="E73" s="321"/>
      <c r="F73" s="322"/>
    </row>
    <row r="74" spans="1:6">
      <c r="A74" s="327" t="s">
        <v>8</v>
      </c>
      <c r="B74" s="328" t="s">
        <v>6413</v>
      </c>
      <c r="C74" s="329" t="s">
        <v>6382</v>
      </c>
      <c r="D74" s="329"/>
      <c r="E74" s="329"/>
      <c r="F74" s="331"/>
    </row>
    <row r="75" spans="1:6">
      <c r="A75" s="327" t="s">
        <v>10</v>
      </c>
      <c r="B75" s="328" t="s">
        <v>6414</v>
      </c>
      <c r="C75" s="329" t="s">
        <v>6382</v>
      </c>
      <c r="D75" s="329"/>
      <c r="E75" s="329"/>
      <c r="F75" s="331"/>
    </row>
    <row r="76" spans="1:6">
      <c r="A76" s="327" t="s">
        <v>6399</v>
      </c>
      <c r="B76" s="328" t="s">
        <v>6415</v>
      </c>
      <c r="C76" s="329" t="s">
        <v>6382</v>
      </c>
      <c r="D76" s="329"/>
      <c r="E76" s="329"/>
      <c r="F76" s="331"/>
    </row>
    <row r="77" spans="1:6">
      <c r="A77" s="327"/>
      <c r="B77" s="328" t="s">
        <v>6410</v>
      </c>
      <c r="C77" s="329" t="s">
        <v>6384</v>
      </c>
      <c r="D77" s="329"/>
      <c r="E77" s="329"/>
      <c r="F77" s="331"/>
    </row>
    <row r="78" spans="1:6">
      <c r="A78" s="327"/>
      <c r="B78" s="355" t="s">
        <v>6416</v>
      </c>
      <c r="C78" s="337" t="s">
        <v>6382</v>
      </c>
      <c r="D78" s="358">
        <v>80000</v>
      </c>
      <c r="E78" s="358">
        <v>200000</v>
      </c>
      <c r="F78" s="359">
        <v>200000</v>
      </c>
    </row>
    <row r="79" spans="1:6">
      <c r="A79" s="327"/>
      <c r="B79" s="328" t="s">
        <v>6410</v>
      </c>
      <c r="C79" s="329" t="s">
        <v>6384</v>
      </c>
      <c r="D79" s="360">
        <f>+D78*1450/100000</f>
        <v>1160</v>
      </c>
      <c r="E79" s="360">
        <f>+E78*1450/100000</f>
        <v>2900</v>
      </c>
      <c r="F79" s="361">
        <f>+F78*1450/100000</f>
        <v>2900</v>
      </c>
    </row>
    <row r="80" spans="1:6">
      <c r="A80" s="327"/>
      <c r="B80" s="355" t="s">
        <v>6417</v>
      </c>
      <c r="C80" s="337" t="s">
        <v>6382</v>
      </c>
      <c r="D80" s="337">
        <v>5000</v>
      </c>
      <c r="E80" s="337">
        <v>35000</v>
      </c>
      <c r="F80" s="338">
        <v>35000</v>
      </c>
    </row>
    <row r="81" spans="1:10">
      <c r="A81" s="327"/>
      <c r="B81" s="328" t="s">
        <v>6410</v>
      </c>
      <c r="C81" s="329" t="s">
        <v>6384</v>
      </c>
      <c r="D81" s="329">
        <f>+D80*5000/100000</f>
        <v>250</v>
      </c>
      <c r="E81" s="329">
        <f>+E80*5000/100000</f>
        <v>1750</v>
      </c>
      <c r="F81" s="331">
        <f>+F80*5000/100000</f>
        <v>1750</v>
      </c>
      <c r="H81" s="362"/>
      <c r="I81" s="362"/>
    </row>
    <row r="82" spans="1:10">
      <c r="A82" s="327"/>
      <c r="B82" s="328" t="s">
        <v>6418</v>
      </c>
      <c r="C82" s="329" t="s">
        <v>6391</v>
      </c>
      <c r="D82" s="329">
        <v>300</v>
      </c>
      <c r="E82" s="329">
        <v>670</v>
      </c>
      <c r="F82" s="331">
        <v>450</v>
      </c>
    </row>
    <row r="83" spans="1:10">
      <c r="A83" s="327"/>
      <c r="B83" s="328" t="s">
        <v>6410</v>
      </c>
      <c r="C83" s="329" t="s">
        <v>6384</v>
      </c>
      <c r="D83" s="329">
        <f>+D82*450000/100000</f>
        <v>1350</v>
      </c>
      <c r="E83" s="329">
        <f>+E82*450000/100000</f>
        <v>3015</v>
      </c>
      <c r="F83" s="331">
        <f>+F82*800000/100000</f>
        <v>3600</v>
      </c>
      <c r="I83" s="363"/>
      <c r="J83" s="364"/>
    </row>
    <row r="84" spans="1:10">
      <c r="A84" s="327"/>
      <c r="B84" s="355" t="s">
        <v>6419</v>
      </c>
      <c r="C84" s="329"/>
      <c r="D84" s="329"/>
      <c r="E84" s="329"/>
      <c r="F84" s="331"/>
      <c r="I84" s="362"/>
    </row>
    <row r="85" spans="1:10">
      <c r="A85" s="327"/>
      <c r="B85" s="328" t="s">
        <v>6410</v>
      </c>
      <c r="C85" s="329"/>
      <c r="D85" s="360">
        <f>D83+D81+D79+D77</f>
        <v>2760</v>
      </c>
      <c r="E85" s="360">
        <f>E83+E81+E79+E77</f>
        <v>7665</v>
      </c>
      <c r="F85" s="361">
        <f>F83+F81+F79+F77</f>
        <v>8250</v>
      </c>
    </row>
    <row r="86" spans="1:10">
      <c r="A86" s="327"/>
      <c r="B86" s="355" t="s">
        <v>6420</v>
      </c>
      <c r="C86" s="337" t="s">
        <v>6384</v>
      </c>
      <c r="D86" s="358">
        <f>D85+D70</f>
        <v>2760</v>
      </c>
      <c r="E86" s="358">
        <f>E85+E70</f>
        <v>9465</v>
      </c>
      <c r="F86" s="359">
        <f>F85+F70</f>
        <v>12618</v>
      </c>
    </row>
    <row r="87" spans="1:10">
      <c r="A87" s="327"/>
      <c r="B87" s="328" t="s">
        <v>6421</v>
      </c>
      <c r="C87" s="365" t="s">
        <v>6387</v>
      </c>
      <c r="D87" s="366">
        <f>(D88/D86)*D85</f>
        <v>4.0500000000000001E-2</v>
      </c>
      <c r="E87" s="366">
        <f>(E88/E86)*E85</f>
        <v>3.4417591125198099E-2</v>
      </c>
      <c r="F87" s="367">
        <f>(F88/F86)*F85</f>
        <v>8.1728483119353316E-3</v>
      </c>
    </row>
    <row r="88" spans="1:10" ht="33" customHeight="1" thickBot="1">
      <c r="A88" s="368"/>
      <c r="B88" s="369" t="s">
        <v>6422</v>
      </c>
      <c r="C88" s="370" t="s">
        <v>6387</v>
      </c>
      <c r="D88" s="371">
        <v>4.0500000000000001E-2</v>
      </c>
      <c r="E88" s="371">
        <v>4.2500000000000003E-2</v>
      </c>
      <c r="F88" s="372">
        <v>1.2500000000000001E-2</v>
      </c>
      <c r="I88" s="373"/>
    </row>
    <row r="90" spans="1:10">
      <c r="D90" s="375"/>
      <c r="E90" s="375"/>
    </row>
    <row r="97" spans="4:5">
      <c r="D97" s="376"/>
      <c r="E97" s="376"/>
    </row>
  </sheetData>
  <mergeCells count="4">
    <mergeCell ref="A1:B1"/>
    <mergeCell ref="E1:F1"/>
    <mergeCell ref="A2:F2"/>
    <mergeCell ref="G35:H40"/>
  </mergeCells>
  <printOptions horizontalCentered="1"/>
  <pageMargins left="0.31496062992125984" right="0.31496062992125984" top="0.55118110236220474" bottom="0.55118110236220474" header="0.31496062992125984" footer="0.31496062992125984"/>
  <pageSetup paperSize="9" fitToHeight="0" orientation="landscape"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2"/>
  <sheetViews>
    <sheetView view="pageBreakPreview" zoomScale="60" zoomScaleNormal="100" workbookViewId="0">
      <selection activeCell="A8" sqref="A8"/>
    </sheetView>
  </sheetViews>
  <sheetFormatPr defaultColWidth="8.88671875" defaultRowHeight="15"/>
  <cols>
    <col min="1" max="1" width="6.44140625" style="377" bestFit="1" customWidth="1"/>
    <col min="2" max="2" width="30" style="377" bestFit="1" customWidth="1"/>
    <col min="3" max="3" width="17.77734375" style="377" customWidth="1"/>
    <col min="4" max="5" width="15.88671875" style="377" customWidth="1"/>
    <col min="6" max="6" width="16.77734375" style="377" customWidth="1"/>
    <col min="7" max="7" width="12" style="377" customWidth="1"/>
    <col min="8" max="8" width="19.109375" style="377" customWidth="1"/>
    <col min="9" max="16384" width="8.88671875" style="377"/>
  </cols>
  <sheetData>
    <row r="1" spans="1:9" s="378" customFormat="1" ht="21.75" customHeight="1">
      <c r="A1" s="551" t="s">
        <v>84</v>
      </c>
      <c r="B1" s="552"/>
      <c r="C1" s="405"/>
      <c r="D1" s="405"/>
      <c r="E1" s="405"/>
      <c r="F1" s="404"/>
      <c r="G1" s="554" t="s">
        <v>6436</v>
      </c>
      <c r="H1" s="555"/>
      <c r="I1" s="379"/>
    </row>
    <row r="2" spans="1:9" s="378" customFormat="1" ht="15.75">
      <c r="A2" s="553" t="s">
        <v>6435</v>
      </c>
      <c r="B2" s="549"/>
      <c r="C2" s="549"/>
      <c r="D2" s="549"/>
      <c r="E2" s="549"/>
      <c r="F2" s="549"/>
      <c r="G2" s="549"/>
      <c r="H2" s="550"/>
      <c r="I2" s="379"/>
    </row>
    <row r="3" spans="1:9" s="378" customFormat="1" ht="15.75">
      <c r="A3" s="403" t="s">
        <v>68</v>
      </c>
      <c r="B3" s="402" t="s">
        <v>6434</v>
      </c>
      <c r="C3" s="549" t="s">
        <v>6433</v>
      </c>
      <c r="D3" s="549"/>
      <c r="E3" s="549"/>
      <c r="F3" s="549"/>
      <c r="G3" s="549"/>
      <c r="H3" s="550"/>
      <c r="I3" s="379"/>
    </row>
    <row r="4" spans="1:9" s="378" customFormat="1" ht="32.25" customHeight="1">
      <c r="A4" s="401"/>
      <c r="B4" s="400"/>
      <c r="C4" s="556" t="s">
        <v>6432</v>
      </c>
      <c r="D4" s="556"/>
      <c r="E4" s="556" t="s">
        <v>89</v>
      </c>
      <c r="F4" s="556"/>
      <c r="G4" s="556" t="s">
        <v>162</v>
      </c>
      <c r="H4" s="557"/>
      <c r="I4" s="379"/>
    </row>
    <row r="5" spans="1:9" s="378" customFormat="1" ht="15.75">
      <c r="A5" s="399"/>
      <c r="B5" s="398"/>
      <c r="C5" s="397" t="s">
        <v>6431</v>
      </c>
      <c r="D5" s="397" t="s">
        <v>6430</v>
      </c>
      <c r="E5" s="397" t="s">
        <v>6431</v>
      </c>
      <c r="F5" s="397" t="s">
        <v>6430</v>
      </c>
      <c r="G5" s="397" t="s">
        <v>6431</v>
      </c>
      <c r="H5" s="396" t="s">
        <v>6430</v>
      </c>
      <c r="I5" s="379"/>
    </row>
    <row r="6" spans="1:9" s="378" customFormat="1">
      <c r="A6" s="389">
        <v>1</v>
      </c>
      <c r="B6" s="393" t="s">
        <v>6429</v>
      </c>
      <c r="H6" s="395"/>
      <c r="I6" s="379"/>
    </row>
    <row r="7" spans="1:9" s="378" customFormat="1" ht="75">
      <c r="A7" s="389"/>
      <c r="B7" s="394" t="s">
        <v>6428</v>
      </c>
      <c r="C7" s="387">
        <v>167607</v>
      </c>
      <c r="D7" s="387">
        <v>158317</v>
      </c>
      <c r="E7" s="386">
        <v>111703</v>
      </c>
      <c r="F7" s="386">
        <v>106063</v>
      </c>
      <c r="G7" s="385">
        <v>233533</v>
      </c>
      <c r="H7" s="384">
        <v>218796</v>
      </c>
      <c r="I7" s="379"/>
    </row>
    <row r="8" spans="1:9" s="378" customFormat="1" ht="18" hidden="1">
      <c r="A8" s="389">
        <v>2</v>
      </c>
      <c r="B8" s="393" t="s">
        <v>6427</v>
      </c>
      <c r="C8" s="391"/>
      <c r="D8" s="391"/>
      <c r="E8" s="392"/>
      <c r="F8" s="392"/>
      <c r="G8" s="391"/>
      <c r="H8" s="390"/>
      <c r="I8" s="379"/>
    </row>
    <row r="9" spans="1:9" s="378" customFormat="1" ht="127.5" hidden="1">
      <c r="A9" s="389"/>
      <c r="B9" s="388" t="s">
        <v>6426</v>
      </c>
      <c r="C9" s="387"/>
      <c r="D9" s="387"/>
      <c r="E9" s="386"/>
      <c r="F9" s="386"/>
      <c r="G9" s="385"/>
      <c r="H9" s="384"/>
      <c r="I9" s="379"/>
    </row>
    <row r="10" spans="1:9" s="378" customFormat="1" ht="18" hidden="1">
      <c r="A10" s="389">
        <v>3</v>
      </c>
      <c r="B10" s="393" t="s">
        <v>6425</v>
      </c>
      <c r="C10" s="391"/>
      <c r="D10" s="391"/>
      <c r="E10" s="392"/>
      <c r="F10" s="392"/>
      <c r="G10" s="391"/>
      <c r="H10" s="390"/>
      <c r="I10" s="379"/>
    </row>
    <row r="11" spans="1:9" s="378" customFormat="1" ht="127.5" hidden="1">
      <c r="A11" s="389"/>
      <c r="B11" s="388" t="s">
        <v>6424</v>
      </c>
      <c r="C11" s="387"/>
      <c r="D11" s="387"/>
      <c r="E11" s="386"/>
      <c r="F11" s="386"/>
      <c r="G11" s="385"/>
      <c r="H11" s="384"/>
      <c r="I11" s="379"/>
    </row>
    <row r="12" spans="1:9" s="378" customFormat="1" ht="18.75" hidden="1" thickBot="1">
      <c r="A12" s="383">
        <v>4</v>
      </c>
      <c r="B12" s="382" t="s">
        <v>6423</v>
      </c>
      <c r="C12" s="381"/>
      <c r="D12" s="381"/>
      <c r="E12" s="381"/>
      <c r="F12" s="381"/>
      <c r="G12" s="381"/>
      <c r="H12" s="380"/>
      <c r="I12" s="379"/>
    </row>
  </sheetData>
  <mergeCells count="7">
    <mergeCell ref="C3:H3"/>
    <mergeCell ref="A1:B1"/>
    <mergeCell ref="A2:H2"/>
    <mergeCell ref="G1:H1"/>
    <mergeCell ref="C4:D4"/>
    <mergeCell ref="E4:F4"/>
    <mergeCell ref="G4:H4"/>
  </mergeCells>
  <pageMargins left="0.7" right="0.7" top="0.75" bottom="0.75" header="0.3" footer="0.3"/>
  <pageSetup scale="7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20"/>
  <sheetViews>
    <sheetView showGridLines="0" zoomScale="90" zoomScaleNormal="90" zoomScaleSheetLayoutView="100" workbookViewId="0">
      <selection activeCell="O10" sqref="O10:O14"/>
    </sheetView>
  </sheetViews>
  <sheetFormatPr defaultRowHeight="15"/>
  <cols>
    <col min="1" max="1" width="4.33203125" style="200" customWidth="1"/>
    <col min="2" max="2" width="7.77734375" style="200" customWidth="1"/>
    <col min="3" max="3" width="6.88671875" style="200" customWidth="1"/>
    <col min="4" max="4" width="7" style="200" customWidth="1"/>
    <col min="5" max="6" width="7.109375" style="200" customWidth="1"/>
    <col min="7" max="8" width="6.77734375" style="200" customWidth="1"/>
    <col min="9" max="10" width="7.109375" style="200" customWidth="1"/>
    <col min="11" max="11" width="6.5546875" style="200" customWidth="1"/>
    <col min="12" max="12" width="7.109375" style="200" customWidth="1"/>
    <col min="13" max="13" width="6.77734375" style="200" customWidth="1"/>
    <col min="14" max="14" width="7" style="200" customWidth="1"/>
    <col min="15" max="15" width="78.6640625" style="200" customWidth="1"/>
    <col min="16" max="256" width="8.88671875" style="200"/>
    <col min="257" max="257" width="3.33203125" style="200" customWidth="1"/>
    <col min="258" max="258" width="7.21875" style="200" customWidth="1"/>
    <col min="259" max="259" width="6.6640625" style="200" customWidth="1"/>
    <col min="260" max="260" width="6.77734375" style="200" customWidth="1"/>
    <col min="261" max="261" width="6.88671875" style="200" customWidth="1"/>
    <col min="262" max="268" width="6.77734375" style="200" customWidth="1"/>
    <col min="269" max="269" width="6.6640625" style="200" customWidth="1"/>
    <col min="270" max="270" width="6.5546875" style="200" customWidth="1"/>
    <col min="271" max="271" width="22.21875" style="200" customWidth="1"/>
    <col min="272" max="512" width="8.88671875" style="200"/>
    <col min="513" max="513" width="3.33203125" style="200" customWidth="1"/>
    <col min="514" max="514" width="7.21875" style="200" customWidth="1"/>
    <col min="515" max="515" width="6.6640625" style="200" customWidth="1"/>
    <col min="516" max="516" width="6.77734375" style="200" customWidth="1"/>
    <col min="517" max="517" width="6.88671875" style="200" customWidth="1"/>
    <col min="518" max="524" width="6.77734375" style="200" customWidth="1"/>
    <col min="525" max="525" width="6.6640625" style="200" customWidth="1"/>
    <col min="526" max="526" width="6.5546875" style="200" customWidth="1"/>
    <col min="527" max="527" width="22.21875" style="200" customWidth="1"/>
    <col min="528" max="768" width="8.88671875" style="200"/>
    <col min="769" max="769" width="3.33203125" style="200" customWidth="1"/>
    <col min="770" max="770" width="7.21875" style="200" customWidth="1"/>
    <col min="771" max="771" width="6.6640625" style="200" customWidth="1"/>
    <col min="772" max="772" width="6.77734375" style="200" customWidth="1"/>
    <col min="773" max="773" width="6.88671875" style="200" customWidth="1"/>
    <col min="774" max="780" width="6.77734375" style="200" customWidth="1"/>
    <col min="781" max="781" width="6.6640625" style="200" customWidth="1"/>
    <col min="782" max="782" width="6.5546875" style="200" customWidth="1"/>
    <col min="783" max="783" width="22.21875" style="200" customWidth="1"/>
    <col min="784" max="1024" width="8.88671875" style="200"/>
    <col min="1025" max="1025" width="3.33203125" style="200" customWidth="1"/>
    <col min="1026" max="1026" width="7.21875" style="200" customWidth="1"/>
    <col min="1027" max="1027" width="6.6640625" style="200" customWidth="1"/>
    <col min="1028" max="1028" width="6.77734375" style="200" customWidth="1"/>
    <col min="1029" max="1029" width="6.88671875" style="200" customWidth="1"/>
    <col min="1030" max="1036" width="6.77734375" style="200" customWidth="1"/>
    <col min="1037" max="1037" width="6.6640625" style="200" customWidth="1"/>
    <col min="1038" max="1038" width="6.5546875" style="200" customWidth="1"/>
    <col min="1039" max="1039" width="22.21875" style="200" customWidth="1"/>
    <col min="1040" max="1280" width="8.88671875" style="200"/>
    <col min="1281" max="1281" width="3.33203125" style="200" customWidth="1"/>
    <col min="1282" max="1282" width="7.21875" style="200" customWidth="1"/>
    <col min="1283" max="1283" width="6.6640625" style="200" customWidth="1"/>
    <col min="1284" max="1284" width="6.77734375" style="200" customWidth="1"/>
    <col min="1285" max="1285" width="6.88671875" style="200" customWidth="1"/>
    <col min="1286" max="1292" width="6.77734375" style="200" customWidth="1"/>
    <col min="1293" max="1293" width="6.6640625" style="200" customWidth="1"/>
    <col min="1294" max="1294" width="6.5546875" style="200" customWidth="1"/>
    <col min="1295" max="1295" width="22.21875" style="200" customWidth="1"/>
    <col min="1296" max="1536" width="8.88671875" style="200"/>
    <col min="1537" max="1537" width="3.33203125" style="200" customWidth="1"/>
    <col min="1538" max="1538" width="7.21875" style="200" customWidth="1"/>
    <col min="1539" max="1539" width="6.6640625" style="200" customWidth="1"/>
    <col min="1540" max="1540" width="6.77734375" style="200" customWidth="1"/>
    <col min="1541" max="1541" width="6.88671875" style="200" customWidth="1"/>
    <col min="1542" max="1548" width="6.77734375" style="200" customWidth="1"/>
    <col min="1549" max="1549" width="6.6640625" style="200" customWidth="1"/>
    <col min="1550" max="1550" width="6.5546875" style="200" customWidth="1"/>
    <col min="1551" max="1551" width="22.21875" style="200" customWidth="1"/>
    <col min="1552" max="1792" width="8.88671875" style="200"/>
    <col min="1793" max="1793" width="3.33203125" style="200" customWidth="1"/>
    <col min="1794" max="1794" width="7.21875" style="200" customWidth="1"/>
    <col min="1795" max="1795" width="6.6640625" style="200" customWidth="1"/>
    <col min="1796" max="1796" width="6.77734375" style="200" customWidth="1"/>
    <col min="1797" max="1797" width="6.88671875" style="200" customWidth="1"/>
    <col min="1798" max="1804" width="6.77734375" style="200" customWidth="1"/>
    <col min="1805" max="1805" width="6.6640625" style="200" customWidth="1"/>
    <col min="1806" max="1806" width="6.5546875" style="200" customWidth="1"/>
    <col min="1807" max="1807" width="22.21875" style="200" customWidth="1"/>
    <col min="1808" max="2048" width="8.88671875" style="200"/>
    <col min="2049" max="2049" width="3.33203125" style="200" customWidth="1"/>
    <col min="2050" max="2050" width="7.21875" style="200" customWidth="1"/>
    <col min="2051" max="2051" width="6.6640625" style="200" customWidth="1"/>
    <col min="2052" max="2052" width="6.77734375" style="200" customWidth="1"/>
    <col min="2053" max="2053" width="6.88671875" style="200" customWidth="1"/>
    <col min="2054" max="2060" width="6.77734375" style="200" customWidth="1"/>
    <col min="2061" max="2061" width="6.6640625" style="200" customWidth="1"/>
    <col min="2062" max="2062" width="6.5546875" style="200" customWidth="1"/>
    <col min="2063" max="2063" width="22.21875" style="200" customWidth="1"/>
    <col min="2064" max="2304" width="8.88671875" style="200"/>
    <col min="2305" max="2305" width="3.33203125" style="200" customWidth="1"/>
    <col min="2306" max="2306" width="7.21875" style="200" customWidth="1"/>
    <col min="2307" max="2307" width="6.6640625" style="200" customWidth="1"/>
    <col min="2308" max="2308" width="6.77734375" style="200" customWidth="1"/>
    <col min="2309" max="2309" width="6.88671875" style="200" customWidth="1"/>
    <col min="2310" max="2316" width="6.77734375" style="200" customWidth="1"/>
    <col min="2317" max="2317" width="6.6640625" style="200" customWidth="1"/>
    <col min="2318" max="2318" width="6.5546875" style="200" customWidth="1"/>
    <col min="2319" max="2319" width="22.21875" style="200" customWidth="1"/>
    <col min="2320" max="2560" width="8.88671875" style="200"/>
    <col min="2561" max="2561" width="3.33203125" style="200" customWidth="1"/>
    <col min="2562" max="2562" width="7.21875" style="200" customWidth="1"/>
    <col min="2563" max="2563" width="6.6640625" style="200" customWidth="1"/>
    <col min="2564" max="2564" width="6.77734375" style="200" customWidth="1"/>
    <col min="2565" max="2565" width="6.88671875" style="200" customWidth="1"/>
    <col min="2566" max="2572" width="6.77734375" style="200" customWidth="1"/>
    <col min="2573" max="2573" width="6.6640625" style="200" customWidth="1"/>
    <col min="2574" max="2574" width="6.5546875" style="200" customWidth="1"/>
    <col min="2575" max="2575" width="22.21875" style="200" customWidth="1"/>
    <col min="2576" max="2816" width="8.88671875" style="200"/>
    <col min="2817" max="2817" width="3.33203125" style="200" customWidth="1"/>
    <col min="2818" max="2818" width="7.21875" style="200" customWidth="1"/>
    <col min="2819" max="2819" width="6.6640625" style="200" customWidth="1"/>
    <col min="2820" max="2820" width="6.77734375" style="200" customWidth="1"/>
    <col min="2821" max="2821" width="6.88671875" style="200" customWidth="1"/>
    <col min="2822" max="2828" width="6.77734375" style="200" customWidth="1"/>
    <col min="2829" max="2829" width="6.6640625" style="200" customWidth="1"/>
    <col min="2830" max="2830" width="6.5546875" style="200" customWidth="1"/>
    <col min="2831" max="2831" width="22.21875" style="200" customWidth="1"/>
    <col min="2832" max="3072" width="8.88671875" style="200"/>
    <col min="3073" max="3073" width="3.33203125" style="200" customWidth="1"/>
    <col min="3074" max="3074" width="7.21875" style="200" customWidth="1"/>
    <col min="3075" max="3075" width="6.6640625" style="200" customWidth="1"/>
    <col min="3076" max="3076" width="6.77734375" style="200" customWidth="1"/>
    <col min="3077" max="3077" width="6.88671875" style="200" customWidth="1"/>
    <col min="3078" max="3084" width="6.77734375" style="200" customWidth="1"/>
    <col min="3085" max="3085" width="6.6640625" style="200" customWidth="1"/>
    <col min="3086" max="3086" width="6.5546875" style="200" customWidth="1"/>
    <col min="3087" max="3087" width="22.21875" style="200" customWidth="1"/>
    <col min="3088" max="3328" width="8.88671875" style="200"/>
    <col min="3329" max="3329" width="3.33203125" style="200" customWidth="1"/>
    <col min="3330" max="3330" width="7.21875" style="200" customWidth="1"/>
    <col min="3331" max="3331" width="6.6640625" style="200" customWidth="1"/>
    <col min="3332" max="3332" width="6.77734375" style="200" customWidth="1"/>
    <col min="3333" max="3333" width="6.88671875" style="200" customWidth="1"/>
    <col min="3334" max="3340" width="6.77734375" style="200" customWidth="1"/>
    <col min="3341" max="3341" width="6.6640625" style="200" customWidth="1"/>
    <col min="3342" max="3342" width="6.5546875" style="200" customWidth="1"/>
    <col min="3343" max="3343" width="22.21875" style="200" customWidth="1"/>
    <col min="3344" max="3584" width="8.88671875" style="200"/>
    <col min="3585" max="3585" width="3.33203125" style="200" customWidth="1"/>
    <col min="3586" max="3586" width="7.21875" style="200" customWidth="1"/>
    <col min="3587" max="3587" width="6.6640625" style="200" customWidth="1"/>
    <col min="3588" max="3588" width="6.77734375" style="200" customWidth="1"/>
    <col min="3589" max="3589" width="6.88671875" style="200" customWidth="1"/>
    <col min="3590" max="3596" width="6.77734375" style="200" customWidth="1"/>
    <col min="3597" max="3597" width="6.6640625" style="200" customWidth="1"/>
    <col min="3598" max="3598" width="6.5546875" style="200" customWidth="1"/>
    <col min="3599" max="3599" width="22.21875" style="200" customWidth="1"/>
    <col min="3600" max="3840" width="8.88671875" style="200"/>
    <col min="3841" max="3841" width="3.33203125" style="200" customWidth="1"/>
    <col min="3842" max="3842" width="7.21875" style="200" customWidth="1"/>
    <col min="3843" max="3843" width="6.6640625" style="200" customWidth="1"/>
    <col min="3844" max="3844" width="6.77734375" style="200" customWidth="1"/>
    <col min="3845" max="3845" width="6.88671875" style="200" customWidth="1"/>
    <col min="3846" max="3852" width="6.77734375" style="200" customWidth="1"/>
    <col min="3853" max="3853" width="6.6640625" style="200" customWidth="1"/>
    <col min="3854" max="3854" width="6.5546875" style="200" customWidth="1"/>
    <col min="3855" max="3855" width="22.21875" style="200" customWidth="1"/>
    <col min="3856" max="4096" width="8.88671875" style="200"/>
    <col min="4097" max="4097" width="3.33203125" style="200" customWidth="1"/>
    <col min="4098" max="4098" width="7.21875" style="200" customWidth="1"/>
    <col min="4099" max="4099" width="6.6640625" style="200" customWidth="1"/>
    <col min="4100" max="4100" width="6.77734375" style="200" customWidth="1"/>
    <col min="4101" max="4101" width="6.88671875" style="200" customWidth="1"/>
    <col min="4102" max="4108" width="6.77734375" style="200" customWidth="1"/>
    <col min="4109" max="4109" width="6.6640625" style="200" customWidth="1"/>
    <col min="4110" max="4110" width="6.5546875" style="200" customWidth="1"/>
    <col min="4111" max="4111" width="22.21875" style="200" customWidth="1"/>
    <col min="4112" max="4352" width="8.88671875" style="200"/>
    <col min="4353" max="4353" width="3.33203125" style="200" customWidth="1"/>
    <col min="4354" max="4354" width="7.21875" style="200" customWidth="1"/>
    <col min="4355" max="4355" width="6.6640625" style="200" customWidth="1"/>
    <col min="4356" max="4356" width="6.77734375" style="200" customWidth="1"/>
    <col min="4357" max="4357" width="6.88671875" style="200" customWidth="1"/>
    <col min="4358" max="4364" width="6.77734375" style="200" customWidth="1"/>
    <col min="4365" max="4365" width="6.6640625" style="200" customWidth="1"/>
    <col min="4366" max="4366" width="6.5546875" style="200" customWidth="1"/>
    <col min="4367" max="4367" width="22.21875" style="200" customWidth="1"/>
    <col min="4368" max="4608" width="8.88671875" style="200"/>
    <col min="4609" max="4609" width="3.33203125" style="200" customWidth="1"/>
    <col min="4610" max="4610" width="7.21875" style="200" customWidth="1"/>
    <col min="4611" max="4611" width="6.6640625" style="200" customWidth="1"/>
    <col min="4612" max="4612" width="6.77734375" style="200" customWidth="1"/>
    <col min="4613" max="4613" width="6.88671875" style="200" customWidth="1"/>
    <col min="4614" max="4620" width="6.77734375" style="200" customWidth="1"/>
    <col min="4621" max="4621" width="6.6640625" style="200" customWidth="1"/>
    <col min="4622" max="4622" width="6.5546875" style="200" customWidth="1"/>
    <col min="4623" max="4623" width="22.21875" style="200" customWidth="1"/>
    <col min="4624" max="4864" width="8.88671875" style="200"/>
    <col min="4865" max="4865" width="3.33203125" style="200" customWidth="1"/>
    <col min="4866" max="4866" width="7.21875" style="200" customWidth="1"/>
    <col min="4867" max="4867" width="6.6640625" style="200" customWidth="1"/>
    <col min="4868" max="4868" width="6.77734375" style="200" customWidth="1"/>
    <col min="4869" max="4869" width="6.88671875" style="200" customWidth="1"/>
    <col min="4870" max="4876" width="6.77734375" style="200" customWidth="1"/>
    <col min="4877" max="4877" width="6.6640625" style="200" customWidth="1"/>
    <col min="4878" max="4878" width="6.5546875" style="200" customWidth="1"/>
    <col min="4879" max="4879" width="22.21875" style="200" customWidth="1"/>
    <col min="4880" max="5120" width="8.88671875" style="200"/>
    <col min="5121" max="5121" width="3.33203125" style="200" customWidth="1"/>
    <col min="5122" max="5122" width="7.21875" style="200" customWidth="1"/>
    <col min="5123" max="5123" width="6.6640625" style="200" customWidth="1"/>
    <col min="5124" max="5124" width="6.77734375" style="200" customWidth="1"/>
    <col min="5125" max="5125" width="6.88671875" style="200" customWidth="1"/>
    <col min="5126" max="5132" width="6.77734375" style="200" customWidth="1"/>
    <col min="5133" max="5133" width="6.6640625" style="200" customWidth="1"/>
    <col min="5134" max="5134" width="6.5546875" style="200" customWidth="1"/>
    <col min="5135" max="5135" width="22.21875" style="200" customWidth="1"/>
    <col min="5136" max="5376" width="8.88671875" style="200"/>
    <col min="5377" max="5377" width="3.33203125" style="200" customWidth="1"/>
    <col min="5378" max="5378" width="7.21875" style="200" customWidth="1"/>
    <col min="5379" max="5379" width="6.6640625" style="200" customWidth="1"/>
    <col min="5380" max="5380" width="6.77734375" style="200" customWidth="1"/>
    <col min="5381" max="5381" width="6.88671875" style="200" customWidth="1"/>
    <col min="5382" max="5388" width="6.77734375" style="200" customWidth="1"/>
    <col min="5389" max="5389" width="6.6640625" style="200" customWidth="1"/>
    <col min="5390" max="5390" width="6.5546875" style="200" customWidth="1"/>
    <col min="5391" max="5391" width="22.21875" style="200" customWidth="1"/>
    <col min="5392" max="5632" width="8.88671875" style="200"/>
    <col min="5633" max="5633" width="3.33203125" style="200" customWidth="1"/>
    <col min="5634" max="5634" width="7.21875" style="200" customWidth="1"/>
    <col min="5635" max="5635" width="6.6640625" style="200" customWidth="1"/>
    <col min="5636" max="5636" width="6.77734375" style="200" customWidth="1"/>
    <col min="5637" max="5637" width="6.88671875" style="200" customWidth="1"/>
    <col min="5638" max="5644" width="6.77734375" style="200" customWidth="1"/>
    <col min="5645" max="5645" width="6.6640625" style="200" customWidth="1"/>
    <col min="5646" max="5646" width="6.5546875" style="200" customWidth="1"/>
    <col min="5647" max="5647" width="22.21875" style="200" customWidth="1"/>
    <col min="5648" max="5888" width="8.88671875" style="200"/>
    <col min="5889" max="5889" width="3.33203125" style="200" customWidth="1"/>
    <col min="5890" max="5890" width="7.21875" style="200" customWidth="1"/>
    <col min="5891" max="5891" width="6.6640625" style="200" customWidth="1"/>
    <col min="5892" max="5892" width="6.77734375" style="200" customWidth="1"/>
    <col min="5893" max="5893" width="6.88671875" style="200" customWidth="1"/>
    <col min="5894" max="5900" width="6.77734375" style="200" customWidth="1"/>
    <col min="5901" max="5901" width="6.6640625" style="200" customWidth="1"/>
    <col min="5902" max="5902" width="6.5546875" style="200" customWidth="1"/>
    <col min="5903" max="5903" width="22.21875" style="200" customWidth="1"/>
    <col min="5904" max="6144" width="8.88671875" style="200"/>
    <col min="6145" max="6145" width="3.33203125" style="200" customWidth="1"/>
    <col min="6146" max="6146" width="7.21875" style="200" customWidth="1"/>
    <col min="6147" max="6147" width="6.6640625" style="200" customWidth="1"/>
    <col min="6148" max="6148" width="6.77734375" style="200" customWidth="1"/>
    <col min="6149" max="6149" width="6.88671875" style="200" customWidth="1"/>
    <col min="6150" max="6156" width="6.77734375" style="200" customWidth="1"/>
    <col min="6157" max="6157" width="6.6640625" style="200" customWidth="1"/>
    <col min="6158" max="6158" width="6.5546875" style="200" customWidth="1"/>
    <col min="6159" max="6159" width="22.21875" style="200" customWidth="1"/>
    <col min="6160" max="6400" width="8.88671875" style="200"/>
    <col min="6401" max="6401" width="3.33203125" style="200" customWidth="1"/>
    <col min="6402" max="6402" width="7.21875" style="200" customWidth="1"/>
    <col min="6403" max="6403" width="6.6640625" style="200" customWidth="1"/>
    <col min="6404" max="6404" width="6.77734375" style="200" customWidth="1"/>
    <col min="6405" max="6405" width="6.88671875" style="200" customWidth="1"/>
    <col min="6406" max="6412" width="6.77734375" style="200" customWidth="1"/>
    <col min="6413" max="6413" width="6.6640625" style="200" customWidth="1"/>
    <col min="6414" max="6414" width="6.5546875" style="200" customWidth="1"/>
    <col min="6415" max="6415" width="22.21875" style="200" customWidth="1"/>
    <col min="6416" max="6656" width="8.88671875" style="200"/>
    <col min="6657" max="6657" width="3.33203125" style="200" customWidth="1"/>
    <col min="6658" max="6658" width="7.21875" style="200" customWidth="1"/>
    <col min="6659" max="6659" width="6.6640625" style="200" customWidth="1"/>
    <col min="6660" max="6660" width="6.77734375" style="200" customWidth="1"/>
    <col min="6661" max="6661" width="6.88671875" style="200" customWidth="1"/>
    <col min="6662" max="6668" width="6.77734375" style="200" customWidth="1"/>
    <col min="6669" max="6669" width="6.6640625" style="200" customWidth="1"/>
    <col min="6670" max="6670" width="6.5546875" style="200" customWidth="1"/>
    <col min="6671" max="6671" width="22.21875" style="200" customWidth="1"/>
    <col min="6672" max="6912" width="8.88671875" style="200"/>
    <col min="6913" max="6913" width="3.33203125" style="200" customWidth="1"/>
    <col min="6914" max="6914" width="7.21875" style="200" customWidth="1"/>
    <col min="6915" max="6915" width="6.6640625" style="200" customWidth="1"/>
    <col min="6916" max="6916" width="6.77734375" style="200" customWidth="1"/>
    <col min="6917" max="6917" width="6.88671875" style="200" customWidth="1"/>
    <col min="6918" max="6924" width="6.77734375" style="200" customWidth="1"/>
    <col min="6925" max="6925" width="6.6640625" style="200" customWidth="1"/>
    <col min="6926" max="6926" width="6.5546875" style="200" customWidth="1"/>
    <col min="6927" max="6927" width="22.21875" style="200" customWidth="1"/>
    <col min="6928" max="7168" width="8.88671875" style="200"/>
    <col min="7169" max="7169" width="3.33203125" style="200" customWidth="1"/>
    <col min="7170" max="7170" width="7.21875" style="200" customWidth="1"/>
    <col min="7171" max="7171" width="6.6640625" style="200" customWidth="1"/>
    <col min="7172" max="7172" width="6.77734375" style="200" customWidth="1"/>
    <col min="7173" max="7173" width="6.88671875" style="200" customWidth="1"/>
    <col min="7174" max="7180" width="6.77734375" style="200" customWidth="1"/>
    <col min="7181" max="7181" width="6.6640625" style="200" customWidth="1"/>
    <col min="7182" max="7182" width="6.5546875" style="200" customWidth="1"/>
    <col min="7183" max="7183" width="22.21875" style="200" customWidth="1"/>
    <col min="7184" max="7424" width="8.88671875" style="200"/>
    <col min="7425" max="7425" width="3.33203125" style="200" customWidth="1"/>
    <col min="7426" max="7426" width="7.21875" style="200" customWidth="1"/>
    <col min="7427" max="7427" width="6.6640625" style="200" customWidth="1"/>
    <col min="7428" max="7428" width="6.77734375" style="200" customWidth="1"/>
    <col min="7429" max="7429" width="6.88671875" style="200" customWidth="1"/>
    <col min="7430" max="7436" width="6.77734375" style="200" customWidth="1"/>
    <col min="7437" max="7437" width="6.6640625" style="200" customWidth="1"/>
    <col min="7438" max="7438" width="6.5546875" style="200" customWidth="1"/>
    <col min="7439" max="7439" width="22.21875" style="200" customWidth="1"/>
    <col min="7440" max="7680" width="8.88671875" style="200"/>
    <col min="7681" max="7681" width="3.33203125" style="200" customWidth="1"/>
    <col min="7682" max="7682" width="7.21875" style="200" customWidth="1"/>
    <col min="7683" max="7683" width="6.6640625" style="200" customWidth="1"/>
    <col min="7684" max="7684" width="6.77734375" style="200" customWidth="1"/>
    <col min="7685" max="7685" width="6.88671875" style="200" customWidth="1"/>
    <col min="7686" max="7692" width="6.77734375" style="200" customWidth="1"/>
    <col min="7693" max="7693" width="6.6640625" style="200" customWidth="1"/>
    <col min="7694" max="7694" width="6.5546875" style="200" customWidth="1"/>
    <col min="7695" max="7695" width="22.21875" style="200" customWidth="1"/>
    <col min="7696" max="7936" width="8.88671875" style="200"/>
    <col min="7937" max="7937" width="3.33203125" style="200" customWidth="1"/>
    <col min="7938" max="7938" width="7.21875" style="200" customWidth="1"/>
    <col min="7939" max="7939" width="6.6640625" style="200" customWidth="1"/>
    <col min="7940" max="7940" width="6.77734375" style="200" customWidth="1"/>
    <col min="7941" max="7941" width="6.88671875" style="200" customWidth="1"/>
    <col min="7942" max="7948" width="6.77734375" style="200" customWidth="1"/>
    <col min="7949" max="7949" width="6.6640625" style="200" customWidth="1"/>
    <col min="7950" max="7950" width="6.5546875" style="200" customWidth="1"/>
    <col min="7951" max="7951" width="22.21875" style="200" customWidth="1"/>
    <col min="7952" max="8192" width="8.88671875" style="200"/>
    <col min="8193" max="8193" width="3.33203125" style="200" customWidth="1"/>
    <col min="8194" max="8194" width="7.21875" style="200" customWidth="1"/>
    <col min="8195" max="8195" width="6.6640625" style="200" customWidth="1"/>
    <col min="8196" max="8196" width="6.77734375" style="200" customWidth="1"/>
    <col min="8197" max="8197" width="6.88671875" style="200" customWidth="1"/>
    <col min="8198" max="8204" width="6.77734375" style="200" customWidth="1"/>
    <col min="8205" max="8205" width="6.6640625" style="200" customWidth="1"/>
    <col min="8206" max="8206" width="6.5546875" style="200" customWidth="1"/>
    <col min="8207" max="8207" width="22.21875" style="200" customWidth="1"/>
    <col min="8208" max="8448" width="8.88671875" style="200"/>
    <col min="8449" max="8449" width="3.33203125" style="200" customWidth="1"/>
    <col min="8450" max="8450" width="7.21875" style="200" customWidth="1"/>
    <col min="8451" max="8451" width="6.6640625" style="200" customWidth="1"/>
    <col min="8452" max="8452" width="6.77734375" style="200" customWidth="1"/>
    <col min="8453" max="8453" width="6.88671875" style="200" customWidth="1"/>
    <col min="8454" max="8460" width="6.77734375" style="200" customWidth="1"/>
    <col min="8461" max="8461" width="6.6640625" style="200" customWidth="1"/>
    <col min="8462" max="8462" width="6.5546875" style="200" customWidth="1"/>
    <col min="8463" max="8463" width="22.21875" style="200" customWidth="1"/>
    <col min="8464" max="8704" width="8.88671875" style="200"/>
    <col min="8705" max="8705" width="3.33203125" style="200" customWidth="1"/>
    <col min="8706" max="8706" width="7.21875" style="200" customWidth="1"/>
    <col min="8707" max="8707" width="6.6640625" style="200" customWidth="1"/>
    <col min="8708" max="8708" width="6.77734375" style="200" customWidth="1"/>
    <col min="8709" max="8709" width="6.88671875" style="200" customWidth="1"/>
    <col min="8710" max="8716" width="6.77734375" style="200" customWidth="1"/>
    <col min="8717" max="8717" width="6.6640625" style="200" customWidth="1"/>
    <col min="8718" max="8718" width="6.5546875" style="200" customWidth="1"/>
    <col min="8719" max="8719" width="22.21875" style="200" customWidth="1"/>
    <col min="8720" max="8960" width="8.88671875" style="200"/>
    <col min="8961" max="8961" width="3.33203125" style="200" customWidth="1"/>
    <col min="8962" max="8962" width="7.21875" style="200" customWidth="1"/>
    <col min="8963" max="8963" width="6.6640625" style="200" customWidth="1"/>
    <col min="8964" max="8964" width="6.77734375" style="200" customWidth="1"/>
    <col min="8965" max="8965" width="6.88671875" style="200" customWidth="1"/>
    <col min="8966" max="8972" width="6.77734375" style="200" customWidth="1"/>
    <col min="8973" max="8973" width="6.6640625" style="200" customWidth="1"/>
    <col min="8974" max="8974" width="6.5546875" style="200" customWidth="1"/>
    <col min="8975" max="8975" width="22.21875" style="200" customWidth="1"/>
    <col min="8976" max="9216" width="8.88671875" style="200"/>
    <col min="9217" max="9217" width="3.33203125" style="200" customWidth="1"/>
    <col min="9218" max="9218" width="7.21875" style="200" customWidth="1"/>
    <col min="9219" max="9219" width="6.6640625" style="200" customWidth="1"/>
    <col min="9220" max="9220" width="6.77734375" style="200" customWidth="1"/>
    <col min="9221" max="9221" width="6.88671875" style="200" customWidth="1"/>
    <col min="9222" max="9228" width="6.77734375" style="200" customWidth="1"/>
    <col min="9229" max="9229" width="6.6640625" style="200" customWidth="1"/>
    <col min="9230" max="9230" width="6.5546875" style="200" customWidth="1"/>
    <col min="9231" max="9231" width="22.21875" style="200" customWidth="1"/>
    <col min="9232" max="9472" width="8.88671875" style="200"/>
    <col min="9473" max="9473" width="3.33203125" style="200" customWidth="1"/>
    <col min="9474" max="9474" width="7.21875" style="200" customWidth="1"/>
    <col min="9475" max="9475" width="6.6640625" style="200" customWidth="1"/>
    <col min="9476" max="9476" width="6.77734375" style="200" customWidth="1"/>
    <col min="9477" max="9477" width="6.88671875" style="200" customWidth="1"/>
    <col min="9478" max="9484" width="6.77734375" style="200" customWidth="1"/>
    <col min="9485" max="9485" width="6.6640625" style="200" customWidth="1"/>
    <col min="9486" max="9486" width="6.5546875" style="200" customWidth="1"/>
    <col min="9487" max="9487" width="22.21875" style="200" customWidth="1"/>
    <col min="9488" max="9728" width="8.88671875" style="200"/>
    <col min="9729" max="9729" width="3.33203125" style="200" customWidth="1"/>
    <col min="9730" max="9730" width="7.21875" style="200" customWidth="1"/>
    <col min="9731" max="9731" width="6.6640625" style="200" customWidth="1"/>
    <col min="9732" max="9732" width="6.77734375" style="200" customWidth="1"/>
    <col min="9733" max="9733" width="6.88671875" style="200" customWidth="1"/>
    <col min="9734" max="9740" width="6.77734375" style="200" customWidth="1"/>
    <col min="9741" max="9741" width="6.6640625" style="200" customWidth="1"/>
    <col min="9742" max="9742" width="6.5546875" style="200" customWidth="1"/>
    <col min="9743" max="9743" width="22.21875" style="200" customWidth="1"/>
    <col min="9744" max="9984" width="8.88671875" style="200"/>
    <col min="9985" max="9985" width="3.33203125" style="200" customWidth="1"/>
    <col min="9986" max="9986" width="7.21875" style="200" customWidth="1"/>
    <col min="9987" max="9987" width="6.6640625" style="200" customWidth="1"/>
    <col min="9988" max="9988" width="6.77734375" style="200" customWidth="1"/>
    <col min="9989" max="9989" width="6.88671875" style="200" customWidth="1"/>
    <col min="9990" max="9996" width="6.77734375" style="200" customWidth="1"/>
    <col min="9997" max="9997" width="6.6640625" style="200" customWidth="1"/>
    <col min="9998" max="9998" width="6.5546875" style="200" customWidth="1"/>
    <col min="9999" max="9999" width="22.21875" style="200" customWidth="1"/>
    <col min="10000" max="10240" width="8.88671875" style="200"/>
    <col min="10241" max="10241" width="3.33203125" style="200" customWidth="1"/>
    <col min="10242" max="10242" width="7.21875" style="200" customWidth="1"/>
    <col min="10243" max="10243" width="6.6640625" style="200" customWidth="1"/>
    <col min="10244" max="10244" width="6.77734375" style="200" customWidth="1"/>
    <col min="10245" max="10245" width="6.88671875" style="200" customWidth="1"/>
    <col min="10246" max="10252" width="6.77734375" style="200" customWidth="1"/>
    <col min="10253" max="10253" width="6.6640625" style="200" customWidth="1"/>
    <col min="10254" max="10254" width="6.5546875" style="200" customWidth="1"/>
    <col min="10255" max="10255" width="22.21875" style="200" customWidth="1"/>
    <col min="10256" max="10496" width="8.88671875" style="200"/>
    <col min="10497" max="10497" width="3.33203125" style="200" customWidth="1"/>
    <col min="10498" max="10498" width="7.21875" style="200" customWidth="1"/>
    <col min="10499" max="10499" width="6.6640625" style="200" customWidth="1"/>
    <col min="10500" max="10500" width="6.77734375" style="200" customWidth="1"/>
    <col min="10501" max="10501" width="6.88671875" style="200" customWidth="1"/>
    <col min="10502" max="10508" width="6.77734375" style="200" customWidth="1"/>
    <col min="10509" max="10509" width="6.6640625" style="200" customWidth="1"/>
    <col min="10510" max="10510" width="6.5546875" style="200" customWidth="1"/>
    <col min="10511" max="10511" width="22.21875" style="200" customWidth="1"/>
    <col min="10512" max="10752" width="8.88671875" style="200"/>
    <col min="10753" max="10753" width="3.33203125" style="200" customWidth="1"/>
    <col min="10754" max="10754" width="7.21875" style="200" customWidth="1"/>
    <col min="10755" max="10755" width="6.6640625" style="200" customWidth="1"/>
    <col min="10756" max="10756" width="6.77734375" style="200" customWidth="1"/>
    <col min="10757" max="10757" width="6.88671875" style="200" customWidth="1"/>
    <col min="10758" max="10764" width="6.77734375" style="200" customWidth="1"/>
    <col min="10765" max="10765" width="6.6640625" style="200" customWidth="1"/>
    <col min="10766" max="10766" width="6.5546875" style="200" customWidth="1"/>
    <col min="10767" max="10767" width="22.21875" style="200" customWidth="1"/>
    <col min="10768" max="11008" width="8.88671875" style="200"/>
    <col min="11009" max="11009" width="3.33203125" style="200" customWidth="1"/>
    <col min="11010" max="11010" width="7.21875" style="200" customWidth="1"/>
    <col min="11011" max="11011" width="6.6640625" style="200" customWidth="1"/>
    <col min="11012" max="11012" width="6.77734375" style="200" customWidth="1"/>
    <col min="11013" max="11013" width="6.88671875" style="200" customWidth="1"/>
    <col min="11014" max="11020" width="6.77734375" style="200" customWidth="1"/>
    <col min="11021" max="11021" width="6.6640625" style="200" customWidth="1"/>
    <col min="11022" max="11022" width="6.5546875" style="200" customWidth="1"/>
    <col min="11023" max="11023" width="22.21875" style="200" customWidth="1"/>
    <col min="11024" max="11264" width="8.88671875" style="200"/>
    <col min="11265" max="11265" width="3.33203125" style="200" customWidth="1"/>
    <col min="11266" max="11266" width="7.21875" style="200" customWidth="1"/>
    <col min="11267" max="11267" width="6.6640625" style="200" customWidth="1"/>
    <col min="11268" max="11268" width="6.77734375" style="200" customWidth="1"/>
    <col min="11269" max="11269" width="6.88671875" style="200" customWidth="1"/>
    <col min="11270" max="11276" width="6.77734375" style="200" customWidth="1"/>
    <col min="11277" max="11277" width="6.6640625" style="200" customWidth="1"/>
    <col min="11278" max="11278" width="6.5546875" style="200" customWidth="1"/>
    <col min="11279" max="11279" width="22.21875" style="200" customWidth="1"/>
    <col min="11280" max="11520" width="8.88671875" style="200"/>
    <col min="11521" max="11521" width="3.33203125" style="200" customWidth="1"/>
    <col min="11522" max="11522" width="7.21875" style="200" customWidth="1"/>
    <col min="11523" max="11523" width="6.6640625" style="200" customWidth="1"/>
    <col min="11524" max="11524" width="6.77734375" style="200" customWidth="1"/>
    <col min="11525" max="11525" width="6.88671875" style="200" customWidth="1"/>
    <col min="11526" max="11532" width="6.77734375" style="200" customWidth="1"/>
    <col min="11533" max="11533" width="6.6640625" style="200" customWidth="1"/>
    <col min="11534" max="11534" width="6.5546875" style="200" customWidth="1"/>
    <col min="11535" max="11535" width="22.21875" style="200" customWidth="1"/>
    <col min="11536" max="11776" width="8.88671875" style="200"/>
    <col min="11777" max="11777" width="3.33203125" style="200" customWidth="1"/>
    <col min="11778" max="11778" width="7.21875" style="200" customWidth="1"/>
    <col min="11779" max="11779" width="6.6640625" style="200" customWidth="1"/>
    <col min="11780" max="11780" width="6.77734375" style="200" customWidth="1"/>
    <col min="11781" max="11781" width="6.88671875" style="200" customWidth="1"/>
    <col min="11782" max="11788" width="6.77734375" style="200" customWidth="1"/>
    <col min="11789" max="11789" width="6.6640625" style="200" customWidth="1"/>
    <col min="11790" max="11790" width="6.5546875" style="200" customWidth="1"/>
    <col min="11791" max="11791" width="22.21875" style="200" customWidth="1"/>
    <col min="11792" max="12032" width="8.88671875" style="200"/>
    <col min="12033" max="12033" width="3.33203125" style="200" customWidth="1"/>
    <col min="12034" max="12034" width="7.21875" style="200" customWidth="1"/>
    <col min="12035" max="12035" width="6.6640625" style="200" customWidth="1"/>
    <col min="12036" max="12036" width="6.77734375" style="200" customWidth="1"/>
    <col min="12037" max="12037" width="6.88671875" style="200" customWidth="1"/>
    <col min="12038" max="12044" width="6.77734375" style="200" customWidth="1"/>
    <col min="12045" max="12045" width="6.6640625" style="200" customWidth="1"/>
    <col min="12046" max="12046" width="6.5546875" style="200" customWidth="1"/>
    <col min="12047" max="12047" width="22.21875" style="200" customWidth="1"/>
    <col min="12048" max="12288" width="8.88671875" style="200"/>
    <col min="12289" max="12289" width="3.33203125" style="200" customWidth="1"/>
    <col min="12290" max="12290" width="7.21875" style="200" customWidth="1"/>
    <col min="12291" max="12291" width="6.6640625" style="200" customWidth="1"/>
    <col min="12292" max="12292" width="6.77734375" style="200" customWidth="1"/>
    <col min="12293" max="12293" width="6.88671875" style="200" customWidth="1"/>
    <col min="12294" max="12300" width="6.77734375" style="200" customWidth="1"/>
    <col min="12301" max="12301" width="6.6640625" style="200" customWidth="1"/>
    <col min="12302" max="12302" width="6.5546875" style="200" customWidth="1"/>
    <col min="12303" max="12303" width="22.21875" style="200" customWidth="1"/>
    <col min="12304" max="12544" width="8.88671875" style="200"/>
    <col min="12545" max="12545" width="3.33203125" style="200" customWidth="1"/>
    <col min="12546" max="12546" width="7.21875" style="200" customWidth="1"/>
    <col min="12547" max="12547" width="6.6640625" style="200" customWidth="1"/>
    <col min="12548" max="12548" width="6.77734375" style="200" customWidth="1"/>
    <col min="12549" max="12549" width="6.88671875" style="200" customWidth="1"/>
    <col min="12550" max="12556" width="6.77734375" style="200" customWidth="1"/>
    <col min="12557" max="12557" width="6.6640625" style="200" customWidth="1"/>
    <col min="12558" max="12558" width="6.5546875" style="200" customWidth="1"/>
    <col min="12559" max="12559" width="22.21875" style="200" customWidth="1"/>
    <col min="12560" max="12800" width="8.88671875" style="200"/>
    <col min="12801" max="12801" width="3.33203125" style="200" customWidth="1"/>
    <col min="12802" max="12802" width="7.21875" style="200" customWidth="1"/>
    <col min="12803" max="12803" width="6.6640625" style="200" customWidth="1"/>
    <col min="12804" max="12804" width="6.77734375" style="200" customWidth="1"/>
    <col min="12805" max="12805" width="6.88671875" style="200" customWidth="1"/>
    <col min="12806" max="12812" width="6.77734375" style="200" customWidth="1"/>
    <col min="12813" max="12813" width="6.6640625" style="200" customWidth="1"/>
    <col min="12814" max="12814" width="6.5546875" style="200" customWidth="1"/>
    <col min="12815" max="12815" width="22.21875" style="200" customWidth="1"/>
    <col min="12816" max="13056" width="8.88671875" style="200"/>
    <col min="13057" max="13057" width="3.33203125" style="200" customWidth="1"/>
    <col min="13058" max="13058" width="7.21875" style="200" customWidth="1"/>
    <col min="13059" max="13059" width="6.6640625" style="200" customWidth="1"/>
    <col min="13060" max="13060" width="6.77734375" style="200" customWidth="1"/>
    <col min="13061" max="13061" width="6.88671875" style="200" customWidth="1"/>
    <col min="13062" max="13068" width="6.77734375" style="200" customWidth="1"/>
    <col min="13069" max="13069" width="6.6640625" style="200" customWidth="1"/>
    <col min="13070" max="13070" width="6.5546875" style="200" customWidth="1"/>
    <col min="13071" max="13071" width="22.21875" style="200" customWidth="1"/>
    <col min="13072" max="13312" width="8.88671875" style="200"/>
    <col min="13313" max="13313" width="3.33203125" style="200" customWidth="1"/>
    <col min="13314" max="13314" width="7.21875" style="200" customWidth="1"/>
    <col min="13315" max="13315" width="6.6640625" style="200" customWidth="1"/>
    <col min="13316" max="13316" width="6.77734375" style="200" customWidth="1"/>
    <col min="13317" max="13317" width="6.88671875" style="200" customWidth="1"/>
    <col min="13318" max="13324" width="6.77734375" style="200" customWidth="1"/>
    <col min="13325" max="13325" width="6.6640625" style="200" customWidth="1"/>
    <col min="13326" max="13326" width="6.5546875" style="200" customWidth="1"/>
    <col min="13327" max="13327" width="22.21875" style="200" customWidth="1"/>
    <col min="13328" max="13568" width="8.88671875" style="200"/>
    <col min="13569" max="13569" width="3.33203125" style="200" customWidth="1"/>
    <col min="13570" max="13570" width="7.21875" style="200" customWidth="1"/>
    <col min="13571" max="13571" width="6.6640625" style="200" customWidth="1"/>
    <col min="13572" max="13572" width="6.77734375" style="200" customWidth="1"/>
    <col min="13573" max="13573" width="6.88671875" style="200" customWidth="1"/>
    <col min="13574" max="13580" width="6.77734375" style="200" customWidth="1"/>
    <col min="13581" max="13581" width="6.6640625" style="200" customWidth="1"/>
    <col min="13582" max="13582" width="6.5546875" style="200" customWidth="1"/>
    <col min="13583" max="13583" width="22.21875" style="200" customWidth="1"/>
    <col min="13584" max="13824" width="8.88671875" style="200"/>
    <col min="13825" max="13825" width="3.33203125" style="200" customWidth="1"/>
    <col min="13826" max="13826" width="7.21875" style="200" customWidth="1"/>
    <col min="13827" max="13827" width="6.6640625" style="200" customWidth="1"/>
    <col min="13828" max="13828" width="6.77734375" style="200" customWidth="1"/>
    <col min="13829" max="13829" width="6.88671875" style="200" customWidth="1"/>
    <col min="13830" max="13836" width="6.77734375" style="200" customWidth="1"/>
    <col min="13837" max="13837" width="6.6640625" style="200" customWidth="1"/>
    <col min="13838" max="13838" width="6.5546875" style="200" customWidth="1"/>
    <col min="13839" max="13839" width="22.21875" style="200" customWidth="1"/>
    <col min="13840" max="14080" width="8.88671875" style="200"/>
    <col min="14081" max="14081" width="3.33203125" style="200" customWidth="1"/>
    <col min="14082" max="14082" width="7.21875" style="200" customWidth="1"/>
    <col min="14083" max="14083" width="6.6640625" style="200" customWidth="1"/>
    <col min="14084" max="14084" width="6.77734375" style="200" customWidth="1"/>
    <col min="14085" max="14085" width="6.88671875" style="200" customWidth="1"/>
    <col min="14086" max="14092" width="6.77734375" style="200" customWidth="1"/>
    <col min="14093" max="14093" width="6.6640625" style="200" customWidth="1"/>
    <col min="14094" max="14094" width="6.5546875" style="200" customWidth="1"/>
    <col min="14095" max="14095" width="22.21875" style="200" customWidth="1"/>
    <col min="14096" max="14336" width="8.88671875" style="200"/>
    <col min="14337" max="14337" width="3.33203125" style="200" customWidth="1"/>
    <col min="14338" max="14338" width="7.21875" style="200" customWidth="1"/>
    <col min="14339" max="14339" width="6.6640625" style="200" customWidth="1"/>
    <col min="14340" max="14340" width="6.77734375" style="200" customWidth="1"/>
    <col min="14341" max="14341" width="6.88671875" style="200" customWidth="1"/>
    <col min="14342" max="14348" width="6.77734375" style="200" customWidth="1"/>
    <col min="14349" max="14349" width="6.6640625" style="200" customWidth="1"/>
    <col min="14350" max="14350" width="6.5546875" style="200" customWidth="1"/>
    <col min="14351" max="14351" width="22.21875" style="200" customWidth="1"/>
    <col min="14352" max="14592" width="8.88671875" style="200"/>
    <col min="14593" max="14593" width="3.33203125" style="200" customWidth="1"/>
    <col min="14594" max="14594" width="7.21875" style="200" customWidth="1"/>
    <col min="14595" max="14595" width="6.6640625" style="200" customWidth="1"/>
    <col min="14596" max="14596" width="6.77734375" style="200" customWidth="1"/>
    <col min="14597" max="14597" width="6.88671875" style="200" customWidth="1"/>
    <col min="14598" max="14604" width="6.77734375" style="200" customWidth="1"/>
    <col min="14605" max="14605" width="6.6640625" style="200" customWidth="1"/>
    <col min="14606" max="14606" width="6.5546875" style="200" customWidth="1"/>
    <col min="14607" max="14607" width="22.21875" style="200" customWidth="1"/>
    <col min="14608" max="14848" width="8.88671875" style="200"/>
    <col min="14849" max="14849" width="3.33203125" style="200" customWidth="1"/>
    <col min="14850" max="14850" width="7.21875" style="200" customWidth="1"/>
    <col min="14851" max="14851" width="6.6640625" style="200" customWidth="1"/>
    <col min="14852" max="14852" width="6.77734375" style="200" customWidth="1"/>
    <col min="14853" max="14853" width="6.88671875" style="200" customWidth="1"/>
    <col min="14854" max="14860" width="6.77734375" style="200" customWidth="1"/>
    <col min="14861" max="14861" width="6.6640625" style="200" customWidth="1"/>
    <col min="14862" max="14862" width="6.5546875" style="200" customWidth="1"/>
    <col min="14863" max="14863" width="22.21875" style="200" customWidth="1"/>
    <col min="14864" max="15104" width="8.88671875" style="200"/>
    <col min="15105" max="15105" width="3.33203125" style="200" customWidth="1"/>
    <col min="15106" max="15106" width="7.21875" style="200" customWidth="1"/>
    <col min="15107" max="15107" width="6.6640625" style="200" customWidth="1"/>
    <col min="15108" max="15108" width="6.77734375" style="200" customWidth="1"/>
    <col min="15109" max="15109" width="6.88671875" style="200" customWidth="1"/>
    <col min="15110" max="15116" width="6.77734375" style="200" customWidth="1"/>
    <col min="15117" max="15117" width="6.6640625" style="200" customWidth="1"/>
    <col min="15118" max="15118" width="6.5546875" style="200" customWidth="1"/>
    <col min="15119" max="15119" width="22.21875" style="200" customWidth="1"/>
    <col min="15120" max="15360" width="8.88671875" style="200"/>
    <col min="15361" max="15361" width="3.33203125" style="200" customWidth="1"/>
    <col min="15362" max="15362" width="7.21875" style="200" customWidth="1"/>
    <col min="15363" max="15363" width="6.6640625" style="200" customWidth="1"/>
    <col min="15364" max="15364" width="6.77734375" style="200" customWidth="1"/>
    <col min="15365" max="15365" width="6.88671875" style="200" customWidth="1"/>
    <col min="15366" max="15372" width="6.77734375" style="200" customWidth="1"/>
    <col min="15373" max="15373" width="6.6640625" style="200" customWidth="1"/>
    <col min="15374" max="15374" width="6.5546875" style="200" customWidth="1"/>
    <col min="15375" max="15375" width="22.21875" style="200" customWidth="1"/>
    <col min="15376" max="15616" width="8.88671875" style="200"/>
    <col min="15617" max="15617" width="3.33203125" style="200" customWidth="1"/>
    <col min="15618" max="15618" width="7.21875" style="200" customWidth="1"/>
    <col min="15619" max="15619" width="6.6640625" style="200" customWidth="1"/>
    <col min="15620" max="15620" width="6.77734375" style="200" customWidth="1"/>
    <col min="15621" max="15621" width="6.88671875" style="200" customWidth="1"/>
    <col min="15622" max="15628" width="6.77734375" style="200" customWidth="1"/>
    <col min="15629" max="15629" width="6.6640625" style="200" customWidth="1"/>
    <col min="15630" max="15630" width="6.5546875" style="200" customWidth="1"/>
    <col min="15631" max="15631" width="22.21875" style="200" customWidth="1"/>
    <col min="15632" max="15872" width="8.88671875" style="200"/>
    <col min="15873" max="15873" width="3.33203125" style="200" customWidth="1"/>
    <col min="15874" max="15874" width="7.21875" style="200" customWidth="1"/>
    <col min="15875" max="15875" width="6.6640625" style="200" customWidth="1"/>
    <col min="15876" max="15876" width="6.77734375" style="200" customWidth="1"/>
    <col min="15877" max="15877" width="6.88671875" style="200" customWidth="1"/>
    <col min="15878" max="15884" width="6.77734375" style="200" customWidth="1"/>
    <col min="15885" max="15885" width="6.6640625" style="200" customWidth="1"/>
    <col min="15886" max="15886" width="6.5546875" style="200" customWidth="1"/>
    <col min="15887" max="15887" width="22.21875" style="200" customWidth="1"/>
    <col min="15888" max="16128" width="8.88671875" style="200"/>
    <col min="16129" max="16129" width="3.33203125" style="200" customWidth="1"/>
    <col min="16130" max="16130" width="7.21875" style="200" customWidth="1"/>
    <col min="16131" max="16131" width="6.6640625" style="200" customWidth="1"/>
    <col min="16132" max="16132" width="6.77734375" style="200" customWidth="1"/>
    <col min="16133" max="16133" width="6.88671875" style="200" customWidth="1"/>
    <col min="16134" max="16140" width="6.77734375" style="200" customWidth="1"/>
    <col min="16141" max="16141" width="6.6640625" style="200" customWidth="1"/>
    <col min="16142" max="16142" width="6.5546875" style="200" customWidth="1"/>
    <col min="16143" max="16143" width="22.21875" style="200" customWidth="1"/>
    <col min="16144" max="16384" width="8.88671875" style="200"/>
  </cols>
  <sheetData>
    <row r="1" spans="1:19" s="202" customFormat="1" ht="14.25">
      <c r="O1" s="210" t="s">
        <v>91</v>
      </c>
    </row>
    <row r="2" spans="1:19" s="202" customFormat="1" ht="15.75">
      <c r="B2" s="217" t="s">
        <v>92</v>
      </c>
    </row>
    <row r="3" spans="1:19" ht="2.25" customHeight="1"/>
    <row r="4" spans="1:19" s="216" customFormat="1" ht="27.75" customHeight="1">
      <c r="B4" s="465" t="s">
        <v>93</v>
      </c>
      <c r="C4" s="465"/>
      <c r="D4" s="465"/>
      <c r="E4" s="465"/>
      <c r="F4" s="465"/>
      <c r="G4" s="465"/>
      <c r="H4" s="465"/>
      <c r="I4" s="465"/>
      <c r="J4" s="465"/>
      <c r="K4" s="465"/>
      <c r="L4" s="465"/>
      <c r="M4" s="465"/>
      <c r="N4" s="465"/>
      <c r="O4" s="465"/>
    </row>
    <row r="5" spans="1:19" s="202" customFormat="1" ht="27.75" customHeight="1">
      <c r="A5" s="466" t="s">
        <v>94</v>
      </c>
      <c r="B5" s="466" t="s">
        <v>95</v>
      </c>
      <c r="C5" s="469"/>
      <c r="D5" s="469"/>
      <c r="E5" s="469"/>
      <c r="F5" s="469"/>
      <c r="G5" s="469"/>
      <c r="H5" s="469"/>
      <c r="I5" s="469"/>
      <c r="J5" s="469"/>
      <c r="K5" s="469"/>
      <c r="L5" s="469"/>
      <c r="M5" s="469"/>
      <c r="N5" s="469"/>
      <c r="O5" s="466" t="s">
        <v>60</v>
      </c>
    </row>
    <row r="6" spans="1:19" s="215" customFormat="1" ht="44.25" customHeight="1">
      <c r="A6" s="467"/>
      <c r="B6" s="467"/>
      <c r="C6" s="470" t="s">
        <v>96</v>
      </c>
      <c r="D6" s="470"/>
      <c r="E6" s="470"/>
      <c r="F6" s="470"/>
      <c r="G6" s="470" t="s">
        <v>97</v>
      </c>
      <c r="H6" s="470"/>
      <c r="I6" s="470"/>
      <c r="J6" s="470"/>
      <c r="K6" s="471" t="s">
        <v>98</v>
      </c>
      <c r="L6" s="471"/>
      <c r="M6" s="471"/>
      <c r="N6" s="471"/>
      <c r="O6" s="467"/>
    </row>
    <row r="7" spans="1:19" s="214" customFormat="1" ht="24" customHeight="1">
      <c r="A7" s="467"/>
      <c r="B7" s="467"/>
      <c r="C7" s="464" t="s">
        <v>26</v>
      </c>
      <c r="D7" s="464"/>
      <c r="E7" s="464"/>
      <c r="F7" s="464"/>
      <c r="G7" s="464" t="s">
        <v>26</v>
      </c>
      <c r="H7" s="464"/>
      <c r="I7" s="464"/>
      <c r="J7" s="464"/>
      <c r="K7" s="463" t="s">
        <v>26</v>
      </c>
      <c r="L7" s="463"/>
      <c r="M7" s="463"/>
      <c r="N7" s="463"/>
      <c r="O7" s="467"/>
      <c r="S7" s="214" t="s">
        <v>15</v>
      </c>
    </row>
    <row r="8" spans="1:19" s="213" customFormat="1" ht="16.5" customHeight="1">
      <c r="A8" s="467"/>
      <c r="B8" s="467"/>
      <c r="C8" s="464" t="s">
        <v>27</v>
      </c>
      <c r="D8" s="464"/>
      <c r="E8" s="464" t="s">
        <v>99</v>
      </c>
      <c r="F8" s="464"/>
      <c r="G8" s="464" t="s">
        <v>27</v>
      </c>
      <c r="H8" s="464"/>
      <c r="I8" s="464" t="s">
        <v>99</v>
      </c>
      <c r="J8" s="464"/>
      <c r="K8" s="463" t="s">
        <v>27</v>
      </c>
      <c r="L8" s="463"/>
      <c r="M8" s="463" t="s">
        <v>99</v>
      </c>
      <c r="N8" s="463"/>
      <c r="O8" s="467"/>
    </row>
    <row r="9" spans="1:19" s="210" customFormat="1" ht="25.5" customHeight="1">
      <c r="A9" s="468"/>
      <c r="B9" s="468"/>
      <c r="C9" s="212" t="s">
        <v>28</v>
      </c>
      <c r="D9" s="212" t="s">
        <v>29</v>
      </c>
      <c r="E9" s="212" t="s">
        <v>28</v>
      </c>
      <c r="F9" s="212" t="s">
        <v>29</v>
      </c>
      <c r="G9" s="212" t="s">
        <v>28</v>
      </c>
      <c r="H9" s="212" t="s">
        <v>29</v>
      </c>
      <c r="I9" s="212" t="s">
        <v>28</v>
      </c>
      <c r="J9" s="212" t="s">
        <v>29</v>
      </c>
      <c r="K9" s="211" t="s">
        <v>28</v>
      </c>
      <c r="L9" s="211" t="s">
        <v>29</v>
      </c>
      <c r="M9" s="211" t="s">
        <v>28</v>
      </c>
      <c r="N9" s="211" t="s">
        <v>29</v>
      </c>
      <c r="O9" s="468"/>
    </row>
    <row r="10" spans="1:19" s="202" customFormat="1" ht="102" customHeight="1">
      <c r="A10" s="209">
        <v>1</v>
      </c>
      <c r="B10" s="209" t="s">
        <v>100</v>
      </c>
      <c r="C10" s="207">
        <v>0</v>
      </c>
      <c r="D10" s="207">
        <v>0</v>
      </c>
      <c r="E10" s="207">
        <v>1</v>
      </c>
      <c r="F10" s="207">
        <v>0</v>
      </c>
      <c r="G10" s="207">
        <v>1</v>
      </c>
      <c r="H10" s="207">
        <v>0</v>
      </c>
      <c r="I10" s="207">
        <v>2</v>
      </c>
      <c r="J10" s="207">
        <v>0</v>
      </c>
      <c r="K10" s="207">
        <v>1</v>
      </c>
      <c r="L10" s="207">
        <v>0</v>
      </c>
      <c r="M10" s="207">
        <v>6</v>
      </c>
      <c r="N10" s="207">
        <v>0</v>
      </c>
      <c r="O10" s="460" t="s">
        <v>3927</v>
      </c>
    </row>
    <row r="11" spans="1:19" s="202" customFormat="1" ht="102" customHeight="1">
      <c r="A11" s="209">
        <v>2</v>
      </c>
      <c r="B11" s="209" t="s">
        <v>101</v>
      </c>
      <c r="C11" s="207">
        <v>9</v>
      </c>
      <c r="D11" s="207">
        <v>14</v>
      </c>
      <c r="E11" s="207">
        <v>12</v>
      </c>
      <c r="F11" s="207">
        <v>0</v>
      </c>
      <c r="G11" s="207">
        <v>14</v>
      </c>
      <c r="H11" s="207">
        <v>3</v>
      </c>
      <c r="I11" s="207">
        <v>11</v>
      </c>
      <c r="J11" s="207">
        <v>0</v>
      </c>
      <c r="K11" s="207">
        <v>10</v>
      </c>
      <c r="L11" s="207">
        <v>7</v>
      </c>
      <c r="M11" s="207">
        <v>17</v>
      </c>
      <c r="N11" s="207">
        <v>0</v>
      </c>
      <c r="O11" s="461"/>
    </row>
    <row r="12" spans="1:19" s="202" customFormat="1" ht="102" customHeight="1">
      <c r="A12" s="209">
        <v>3</v>
      </c>
      <c r="B12" s="209" t="s">
        <v>102</v>
      </c>
      <c r="C12" s="207">
        <v>10</v>
      </c>
      <c r="D12" s="207">
        <v>16</v>
      </c>
      <c r="E12" s="207">
        <v>5</v>
      </c>
      <c r="F12" s="207">
        <v>0</v>
      </c>
      <c r="G12" s="207">
        <v>3</v>
      </c>
      <c r="H12" s="207">
        <v>8</v>
      </c>
      <c r="I12" s="207">
        <v>3</v>
      </c>
      <c r="J12" s="207">
        <v>0</v>
      </c>
      <c r="K12" s="207">
        <v>12</v>
      </c>
      <c r="L12" s="207">
        <v>4</v>
      </c>
      <c r="M12" s="207">
        <v>7</v>
      </c>
      <c r="N12" s="207">
        <v>0</v>
      </c>
      <c r="O12" s="461"/>
    </row>
    <row r="13" spans="1:19" s="202" customFormat="1" ht="102" customHeight="1">
      <c r="A13" s="209">
        <v>4</v>
      </c>
      <c r="B13" s="208" t="s">
        <v>103</v>
      </c>
      <c r="C13" s="207">
        <v>0</v>
      </c>
      <c r="D13" s="207">
        <v>0</v>
      </c>
      <c r="E13" s="207">
        <v>0</v>
      </c>
      <c r="F13" s="207">
        <v>0</v>
      </c>
      <c r="G13" s="207">
        <v>0</v>
      </c>
      <c r="H13" s="207">
        <v>0</v>
      </c>
      <c r="I13" s="207">
        <v>0</v>
      </c>
      <c r="J13" s="207">
        <v>0</v>
      </c>
      <c r="K13" s="207">
        <v>0</v>
      </c>
      <c r="L13" s="207">
        <v>0</v>
      </c>
      <c r="M13" s="207">
        <v>0</v>
      </c>
      <c r="N13" s="207">
        <v>0</v>
      </c>
      <c r="O13" s="461"/>
    </row>
    <row r="14" spans="1:19" s="202" customFormat="1" ht="102" customHeight="1">
      <c r="A14" s="206"/>
      <c r="B14" s="205" t="s">
        <v>43</v>
      </c>
      <c r="C14" s="204">
        <f t="shared" ref="C14:N14" si="0">SUM(C10:C13)</f>
        <v>19</v>
      </c>
      <c r="D14" s="204">
        <f t="shared" si="0"/>
        <v>30</v>
      </c>
      <c r="E14" s="204">
        <f t="shared" si="0"/>
        <v>18</v>
      </c>
      <c r="F14" s="204">
        <f t="shared" si="0"/>
        <v>0</v>
      </c>
      <c r="G14" s="204">
        <f t="shared" si="0"/>
        <v>18</v>
      </c>
      <c r="H14" s="204">
        <f t="shared" si="0"/>
        <v>11</v>
      </c>
      <c r="I14" s="204">
        <f t="shared" si="0"/>
        <v>16</v>
      </c>
      <c r="J14" s="204">
        <f t="shared" si="0"/>
        <v>0</v>
      </c>
      <c r="K14" s="204">
        <f t="shared" si="0"/>
        <v>23</v>
      </c>
      <c r="L14" s="204">
        <f t="shared" si="0"/>
        <v>11</v>
      </c>
      <c r="M14" s="204">
        <f t="shared" si="0"/>
        <v>30</v>
      </c>
      <c r="N14" s="204">
        <f t="shared" si="0"/>
        <v>0</v>
      </c>
      <c r="O14" s="462"/>
    </row>
    <row r="15" spans="1:19" s="202" customFormat="1" ht="14.25"/>
    <row r="16" spans="1:19" s="202" customFormat="1">
      <c r="L16" s="203"/>
    </row>
    <row r="20" spans="15:15">
      <c r="O20" s="201" t="s">
        <v>104</v>
      </c>
    </row>
  </sheetData>
  <mergeCells count="18">
    <mergeCell ref="B4:O4"/>
    <mergeCell ref="A5:A9"/>
    <mergeCell ref="B5:B9"/>
    <mergeCell ref="C5:N5"/>
    <mergeCell ref="O5:O9"/>
    <mergeCell ref="C6:F6"/>
    <mergeCell ref="G6:J6"/>
    <mergeCell ref="K6:N6"/>
    <mergeCell ref="C7:F7"/>
    <mergeCell ref="G7:J7"/>
    <mergeCell ref="O10:O14"/>
    <mergeCell ref="K7:N7"/>
    <mergeCell ref="C8:D8"/>
    <mergeCell ref="E8:F8"/>
    <mergeCell ref="G8:H8"/>
    <mergeCell ref="I8:J8"/>
    <mergeCell ref="K8:L8"/>
    <mergeCell ref="M8:N8"/>
  </mergeCells>
  <pageMargins left="0.39370078740157483" right="0.19685039370078741" top="0.43307086614173229" bottom="0.62992125984251968" header="0.31496062992125984" footer="0.31496062992125984"/>
  <pageSetup paperSize="9" scale="68" fitToHeight="0" orientation="landscape" r:id="rId1"/>
  <headerFooter>
    <oddFooter>&amp;CForm: &amp;A&amp;R&amp;P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89"/>
  <sheetViews>
    <sheetView showGridLines="0" zoomScaleNormal="100" workbookViewId="0">
      <pane xSplit="1" ySplit="2" topLeftCell="B3" activePane="bottomRight" state="frozen"/>
      <selection pane="topRight" activeCell="B1" sqref="B1"/>
      <selection pane="bottomLeft" activeCell="A3" sqref="A3"/>
      <selection pane="bottomRight" activeCell="C14" sqref="C14"/>
    </sheetView>
  </sheetViews>
  <sheetFormatPr defaultRowHeight="15"/>
  <cols>
    <col min="1" max="1" width="44.21875" style="408" customWidth="1"/>
    <col min="2" max="2" width="15.6640625" style="408" customWidth="1"/>
    <col min="3" max="3" width="21.33203125" style="408" customWidth="1"/>
    <col min="4" max="4" width="19.88671875" style="408" customWidth="1"/>
    <col min="5" max="5" width="17.6640625" style="408" customWidth="1"/>
    <col min="6" max="6" width="8.88671875" style="408" customWidth="1"/>
    <col min="7" max="7" width="8.88671875" style="408"/>
    <col min="8" max="9" width="12.109375" style="408" bestFit="1" customWidth="1"/>
    <col min="10" max="255" width="8.88671875" style="408"/>
    <col min="256" max="256" width="44.21875" style="408" customWidth="1"/>
    <col min="257" max="257" width="11.6640625" style="408" customWidth="1"/>
    <col min="258" max="258" width="10.33203125" style="408" bestFit="1" customWidth="1"/>
    <col min="259" max="259" width="11.6640625" style="408" bestFit="1" customWidth="1"/>
    <col min="260" max="260" width="12.5546875" style="408" bestFit="1" customWidth="1"/>
    <col min="261" max="261" width="0" style="408" hidden="1" customWidth="1"/>
    <col min="262" max="263" width="8.88671875" style="408"/>
    <col min="264" max="264" width="10.5546875" style="408" bestFit="1" customWidth="1"/>
    <col min="265" max="511" width="8.88671875" style="408"/>
    <col min="512" max="512" width="44.21875" style="408" customWidth="1"/>
    <col min="513" max="513" width="11.6640625" style="408" customWidth="1"/>
    <col min="514" max="514" width="10.33203125" style="408" bestFit="1" customWidth="1"/>
    <col min="515" max="515" width="11.6640625" style="408" bestFit="1" customWidth="1"/>
    <col min="516" max="516" width="12.5546875" style="408" bestFit="1" customWidth="1"/>
    <col min="517" max="517" width="0" style="408" hidden="1" customWidth="1"/>
    <col min="518" max="519" width="8.88671875" style="408"/>
    <col min="520" max="520" width="10.5546875" style="408" bestFit="1" customWidth="1"/>
    <col min="521" max="767" width="8.88671875" style="408"/>
    <col min="768" max="768" width="44.21875" style="408" customWidth="1"/>
    <col min="769" max="769" width="11.6640625" style="408" customWidth="1"/>
    <col min="770" max="770" width="10.33203125" style="408" bestFit="1" customWidth="1"/>
    <col min="771" max="771" width="11.6640625" style="408" bestFit="1" customWidth="1"/>
    <col min="772" max="772" width="12.5546875" style="408" bestFit="1" customWidth="1"/>
    <col min="773" max="773" width="0" style="408" hidden="1" customWidth="1"/>
    <col min="774" max="775" width="8.88671875" style="408"/>
    <col min="776" max="776" width="10.5546875" style="408" bestFit="1" customWidth="1"/>
    <col min="777" max="1023" width="8.88671875" style="408"/>
    <col min="1024" max="1024" width="44.21875" style="408" customWidth="1"/>
    <col min="1025" max="1025" width="11.6640625" style="408" customWidth="1"/>
    <col min="1026" max="1026" width="10.33203125" style="408" bestFit="1" customWidth="1"/>
    <col min="1027" max="1027" width="11.6640625" style="408" bestFit="1" customWidth="1"/>
    <col min="1028" max="1028" width="12.5546875" style="408" bestFit="1" customWidth="1"/>
    <col min="1029" max="1029" width="0" style="408" hidden="1" customWidth="1"/>
    <col min="1030" max="1031" width="8.88671875" style="408"/>
    <col min="1032" max="1032" width="10.5546875" style="408" bestFit="1" customWidth="1"/>
    <col min="1033" max="1279" width="8.88671875" style="408"/>
    <col min="1280" max="1280" width="44.21875" style="408" customWidth="1"/>
    <col min="1281" max="1281" width="11.6640625" style="408" customWidth="1"/>
    <col min="1282" max="1282" width="10.33203125" style="408" bestFit="1" customWidth="1"/>
    <col min="1283" max="1283" width="11.6640625" style="408" bestFit="1" customWidth="1"/>
    <col min="1284" max="1284" width="12.5546875" style="408" bestFit="1" customWidth="1"/>
    <col min="1285" max="1285" width="0" style="408" hidden="1" customWidth="1"/>
    <col min="1286" max="1287" width="8.88671875" style="408"/>
    <col min="1288" max="1288" width="10.5546875" style="408" bestFit="1" customWidth="1"/>
    <col min="1289" max="1535" width="8.88671875" style="408"/>
    <col min="1536" max="1536" width="44.21875" style="408" customWidth="1"/>
    <col min="1537" max="1537" width="11.6640625" style="408" customWidth="1"/>
    <col min="1538" max="1538" width="10.33203125" style="408" bestFit="1" customWidth="1"/>
    <col min="1539" max="1539" width="11.6640625" style="408" bestFit="1" customWidth="1"/>
    <col min="1540" max="1540" width="12.5546875" style="408" bestFit="1" customWidth="1"/>
    <col min="1541" max="1541" width="0" style="408" hidden="1" customWidth="1"/>
    <col min="1542" max="1543" width="8.88671875" style="408"/>
    <col min="1544" max="1544" width="10.5546875" style="408" bestFit="1" customWidth="1"/>
    <col min="1545" max="1791" width="8.88671875" style="408"/>
    <col min="1792" max="1792" width="44.21875" style="408" customWidth="1"/>
    <col min="1793" max="1793" width="11.6640625" style="408" customWidth="1"/>
    <col min="1794" max="1794" width="10.33203125" style="408" bestFit="1" customWidth="1"/>
    <col min="1795" max="1795" width="11.6640625" style="408" bestFit="1" customWidth="1"/>
    <col min="1796" max="1796" width="12.5546875" style="408" bestFit="1" customWidth="1"/>
    <col min="1797" max="1797" width="0" style="408" hidden="1" customWidth="1"/>
    <col min="1798" max="1799" width="8.88671875" style="408"/>
    <col min="1800" max="1800" width="10.5546875" style="408" bestFit="1" customWidth="1"/>
    <col min="1801" max="2047" width="8.88671875" style="408"/>
    <col min="2048" max="2048" width="44.21875" style="408" customWidth="1"/>
    <col min="2049" max="2049" width="11.6640625" style="408" customWidth="1"/>
    <col min="2050" max="2050" width="10.33203125" style="408" bestFit="1" customWidth="1"/>
    <col min="2051" max="2051" width="11.6640625" style="408" bestFit="1" customWidth="1"/>
    <col min="2052" max="2052" width="12.5546875" style="408" bestFit="1" customWidth="1"/>
    <col min="2053" max="2053" width="0" style="408" hidden="1" customWidth="1"/>
    <col min="2054" max="2055" width="8.88671875" style="408"/>
    <col min="2056" max="2056" width="10.5546875" style="408" bestFit="1" customWidth="1"/>
    <col min="2057" max="2303" width="8.88671875" style="408"/>
    <col min="2304" max="2304" width="44.21875" style="408" customWidth="1"/>
    <col min="2305" max="2305" width="11.6640625" style="408" customWidth="1"/>
    <col min="2306" max="2306" width="10.33203125" style="408" bestFit="1" customWidth="1"/>
    <col min="2307" max="2307" width="11.6640625" style="408" bestFit="1" customWidth="1"/>
    <col min="2308" max="2308" width="12.5546875" style="408" bestFit="1" customWidth="1"/>
    <col min="2309" max="2309" width="0" style="408" hidden="1" customWidth="1"/>
    <col min="2310" max="2311" width="8.88671875" style="408"/>
    <col min="2312" max="2312" width="10.5546875" style="408" bestFit="1" customWidth="1"/>
    <col min="2313" max="2559" width="8.88671875" style="408"/>
    <col min="2560" max="2560" width="44.21875" style="408" customWidth="1"/>
    <col min="2561" max="2561" width="11.6640625" style="408" customWidth="1"/>
    <col min="2562" max="2562" width="10.33203125" style="408" bestFit="1" customWidth="1"/>
    <col min="2563" max="2563" width="11.6640625" style="408" bestFit="1" customWidth="1"/>
    <col min="2564" max="2564" width="12.5546875" style="408" bestFit="1" customWidth="1"/>
    <col min="2565" max="2565" width="0" style="408" hidden="1" customWidth="1"/>
    <col min="2566" max="2567" width="8.88671875" style="408"/>
    <col min="2568" max="2568" width="10.5546875" style="408" bestFit="1" customWidth="1"/>
    <col min="2569" max="2815" width="8.88671875" style="408"/>
    <col min="2816" max="2816" width="44.21875" style="408" customWidth="1"/>
    <col min="2817" max="2817" width="11.6640625" style="408" customWidth="1"/>
    <col min="2818" max="2818" width="10.33203125" style="408" bestFit="1" customWidth="1"/>
    <col min="2819" max="2819" width="11.6640625" style="408" bestFit="1" customWidth="1"/>
    <col min="2820" max="2820" width="12.5546875" style="408" bestFit="1" customWidth="1"/>
    <col min="2821" max="2821" width="0" style="408" hidden="1" customWidth="1"/>
    <col min="2822" max="2823" width="8.88671875" style="408"/>
    <col min="2824" max="2824" width="10.5546875" style="408" bestFit="1" customWidth="1"/>
    <col min="2825" max="3071" width="8.88671875" style="408"/>
    <col min="3072" max="3072" width="44.21875" style="408" customWidth="1"/>
    <col min="3073" max="3073" width="11.6640625" style="408" customWidth="1"/>
    <col min="3074" max="3074" width="10.33203125" style="408" bestFit="1" customWidth="1"/>
    <col min="3075" max="3075" width="11.6640625" style="408" bestFit="1" customWidth="1"/>
    <col min="3076" max="3076" width="12.5546875" style="408" bestFit="1" customWidth="1"/>
    <col min="3077" max="3077" width="0" style="408" hidden="1" customWidth="1"/>
    <col min="3078" max="3079" width="8.88671875" style="408"/>
    <col min="3080" max="3080" width="10.5546875" style="408" bestFit="1" customWidth="1"/>
    <col min="3081" max="3327" width="8.88671875" style="408"/>
    <col min="3328" max="3328" width="44.21875" style="408" customWidth="1"/>
    <col min="3329" max="3329" width="11.6640625" style="408" customWidth="1"/>
    <col min="3330" max="3330" width="10.33203125" style="408" bestFit="1" customWidth="1"/>
    <col min="3331" max="3331" width="11.6640625" style="408" bestFit="1" customWidth="1"/>
    <col min="3332" max="3332" width="12.5546875" style="408" bestFit="1" customWidth="1"/>
    <col min="3333" max="3333" width="0" style="408" hidden="1" customWidth="1"/>
    <col min="3334" max="3335" width="8.88671875" style="408"/>
    <col min="3336" max="3336" width="10.5546875" style="408" bestFit="1" customWidth="1"/>
    <col min="3337" max="3583" width="8.88671875" style="408"/>
    <col min="3584" max="3584" width="44.21875" style="408" customWidth="1"/>
    <col min="3585" max="3585" width="11.6640625" style="408" customWidth="1"/>
    <col min="3586" max="3586" width="10.33203125" style="408" bestFit="1" customWidth="1"/>
    <col min="3587" max="3587" width="11.6640625" style="408" bestFit="1" customWidth="1"/>
    <col min="3588" max="3588" width="12.5546875" style="408" bestFit="1" customWidth="1"/>
    <col min="3589" max="3589" width="0" style="408" hidden="1" customWidth="1"/>
    <col min="3590" max="3591" width="8.88671875" style="408"/>
    <col min="3592" max="3592" width="10.5546875" style="408" bestFit="1" customWidth="1"/>
    <col min="3593" max="3839" width="8.88671875" style="408"/>
    <col min="3840" max="3840" width="44.21875" style="408" customWidth="1"/>
    <col min="3841" max="3841" width="11.6640625" style="408" customWidth="1"/>
    <col min="3842" max="3842" width="10.33203125" style="408" bestFit="1" customWidth="1"/>
    <col min="3843" max="3843" width="11.6640625" style="408" bestFit="1" customWidth="1"/>
    <col min="3844" max="3844" width="12.5546875" style="408" bestFit="1" customWidth="1"/>
    <col min="3845" max="3845" width="0" style="408" hidden="1" customWidth="1"/>
    <col min="3846" max="3847" width="8.88671875" style="408"/>
    <col min="3848" max="3848" width="10.5546875" style="408" bestFit="1" customWidth="1"/>
    <col min="3849" max="4095" width="8.88671875" style="408"/>
    <col min="4096" max="4096" width="44.21875" style="408" customWidth="1"/>
    <col min="4097" max="4097" width="11.6640625" style="408" customWidth="1"/>
    <col min="4098" max="4098" width="10.33203125" style="408" bestFit="1" customWidth="1"/>
    <col min="4099" max="4099" width="11.6640625" style="408" bestFit="1" customWidth="1"/>
    <col min="4100" max="4100" width="12.5546875" style="408" bestFit="1" customWidth="1"/>
    <col min="4101" max="4101" width="0" style="408" hidden="1" customWidth="1"/>
    <col min="4102" max="4103" width="8.88671875" style="408"/>
    <col min="4104" max="4104" width="10.5546875" style="408" bestFit="1" customWidth="1"/>
    <col min="4105" max="4351" width="8.88671875" style="408"/>
    <col min="4352" max="4352" width="44.21875" style="408" customWidth="1"/>
    <col min="4353" max="4353" width="11.6640625" style="408" customWidth="1"/>
    <col min="4354" max="4354" width="10.33203125" style="408" bestFit="1" customWidth="1"/>
    <col min="4355" max="4355" width="11.6640625" style="408" bestFit="1" customWidth="1"/>
    <col min="4356" max="4356" width="12.5546875" style="408" bestFit="1" customWidth="1"/>
    <col min="4357" max="4357" width="0" style="408" hidden="1" customWidth="1"/>
    <col min="4358" max="4359" width="8.88671875" style="408"/>
    <col min="4360" max="4360" width="10.5546875" style="408" bestFit="1" customWidth="1"/>
    <col min="4361" max="4607" width="8.88671875" style="408"/>
    <col min="4608" max="4608" width="44.21875" style="408" customWidth="1"/>
    <col min="4609" max="4609" width="11.6640625" style="408" customWidth="1"/>
    <col min="4610" max="4610" width="10.33203125" style="408" bestFit="1" customWidth="1"/>
    <col min="4611" max="4611" width="11.6640625" style="408" bestFit="1" customWidth="1"/>
    <col min="4612" max="4612" width="12.5546875" style="408" bestFit="1" customWidth="1"/>
    <col min="4613" max="4613" width="0" style="408" hidden="1" customWidth="1"/>
    <col min="4614" max="4615" width="8.88671875" style="408"/>
    <col min="4616" max="4616" width="10.5546875" style="408" bestFit="1" customWidth="1"/>
    <col min="4617" max="4863" width="8.88671875" style="408"/>
    <col min="4864" max="4864" width="44.21875" style="408" customWidth="1"/>
    <col min="4865" max="4865" width="11.6640625" style="408" customWidth="1"/>
    <col min="4866" max="4866" width="10.33203125" style="408" bestFit="1" customWidth="1"/>
    <col min="4867" max="4867" width="11.6640625" style="408" bestFit="1" customWidth="1"/>
    <col min="4868" max="4868" width="12.5546875" style="408" bestFit="1" customWidth="1"/>
    <col min="4869" max="4869" width="0" style="408" hidden="1" customWidth="1"/>
    <col min="4870" max="4871" width="8.88671875" style="408"/>
    <col min="4872" max="4872" width="10.5546875" style="408" bestFit="1" customWidth="1"/>
    <col min="4873" max="5119" width="8.88671875" style="408"/>
    <col min="5120" max="5120" width="44.21875" style="408" customWidth="1"/>
    <col min="5121" max="5121" width="11.6640625" style="408" customWidth="1"/>
    <col min="5122" max="5122" width="10.33203125" style="408" bestFit="1" customWidth="1"/>
    <col min="5123" max="5123" width="11.6640625" style="408" bestFit="1" customWidth="1"/>
    <col min="5124" max="5124" width="12.5546875" style="408" bestFit="1" customWidth="1"/>
    <col min="5125" max="5125" width="0" style="408" hidden="1" customWidth="1"/>
    <col min="5126" max="5127" width="8.88671875" style="408"/>
    <col min="5128" max="5128" width="10.5546875" style="408" bestFit="1" customWidth="1"/>
    <col min="5129" max="5375" width="8.88671875" style="408"/>
    <col min="5376" max="5376" width="44.21875" style="408" customWidth="1"/>
    <col min="5377" max="5377" width="11.6640625" style="408" customWidth="1"/>
    <col min="5378" max="5378" width="10.33203125" style="408" bestFit="1" customWidth="1"/>
    <col min="5379" max="5379" width="11.6640625" style="408" bestFit="1" customWidth="1"/>
    <col min="5380" max="5380" width="12.5546875" style="408" bestFit="1" customWidth="1"/>
    <col min="5381" max="5381" width="0" style="408" hidden="1" customWidth="1"/>
    <col min="5382" max="5383" width="8.88671875" style="408"/>
    <col min="5384" max="5384" width="10.5546875" style="408" bestFit="1" customWidth="1"/>
    <col min="5385" max="5631" width="8.88671875" style="408"/>
    <col min="5632" max="5632" width="44.21875" style="408" customWidth="1"/>
    <col min="5633" max="5633" width="11.6640625" style="408" customWidth="1"/>
    <col min="5634" max="5634" width="10.33203125" style="408" bestFit="1" customWidth="1"/>
    <col min="5635" max="5635" width="11.6640625" style="408" bestFit="1" customWidth="1"/>
    <col min="5636" max="5636" width="12.5546875" style="408" bestFit="1" customWidth="1"/>
    <col min="5637" max="5637" width="0" style="408" hidden="1" customWidth="1"/>
    <col min="5638" max="5639" width="8.88671875" style="408"/>
    <col min="5640" max="5640" width="10.5546875" style="408" bestFit="1" customWidth="1"/>
    <col min="5641" max="5887" width="8.88671875" style="408"/>
    <col min="5888" max="5888" width="44.21875" style="408" customWidth="1"/>
    <col min="5889" max="5889" width="11.6640625" style="408" customWidth="1"/>
    <col min="5890" max="5890" width="10.33203125" style="408" bestFit="1" customWidth="1"/>
    <col min="5891" max="5891" width="11.6640625" style="408" bestFit="1" customWidth="1"/>
    <col min="5892" max="5892" width="12.5546875" style="408" bestFit="1" customWidth="1"/>
    <col min="5893" max="5893" width="0" style="408" hidden="1" customWidth="1"/>
    <col min="5894" max="5895" width="8.88671875" style="408"/>
    <col min="5896" max="5896" width="10.5546875" style="408" bestFit="1" customWidth="1"/>
    <col min="5897" max="6143" width="8.88671875" style="408"/>
    <col min="6144" max="6144" width="44.21875" style="408" customWidth="1"/>
    <col min="6145" max="6145" width="11.6640625" style="408" customWidth="1"/>
    <col min="6146" max="6146" width="10.33203125" style="408" bestFit="1" customWidth="1"/>
    <col min="6147" max="6147" width="11.6640625" style="408" bestFit="1" customWidth="1"/>
    <col min="6148" max="6148" width="12.5546875" style="408" bestFit="1" customWidth="1"/>
    <col min="6149" max="6149" width="0" style="408" hidden="1" customWidth="1"/>
    <col min="6150" max="6151" width="8.88671875" style="408"/>
    <col min="6152" max="6152" width="10.5546875" style="408" bestFit="1" customWidth="1"/>
    <col min="6153" max="6399" width="8.88671875" style="408"/>
    <col min="6400" max="6400" width="44.21875" style="408" customWidth="1"/>
    <col min="6401" max="6401" width="11.6640625" style="408" customWidth="1"/>
    <col min="6402" max="6402" width="10.33203125" style="408" bestFit="1" customWidth="1"/>
    <col min="6403" max="6403" width="11.6640625" style="408" bestFit="1" customWidth="1"/>
    <col min="6404" max="6404" width="12.5546875" style="408" bestFit="1" customWidth="1"/>
    <col min="6405" max="6405" width="0" style="408" hidden="1" customWidth="1"/>
    <col min="6406" max="6407" width="8.88671875" style="408"/>
    <col min="6408" max="6408" width="10.5546875" style="408" bestFit="1" customWidth="1"/>
    <col min="6409" max="6655" width="8.88671875" style="408"/>
    <col min="6656" max="6656" width="44.21875" style="408" customWidth="1"/>
    <col min="6657" max="6657" width="11.6640625" style="408" customWidth="1"/>
    <col min="6658" max="6658" width="10.33203125" style="408" bestFit="1" customWidth="1"/>
    <col min="6659" max="6659" width="11.6640625" style="408" bestFit="1" customWidth="1"/>
    <col min="6660" max="6660" width="12.5546875" style="408" bestFit="1" customWidth="1"/>
    <col min="6661" max="6661" width="0" style="408" hidden="1" customWidth="1"/>
    <col min="6662" max="6663" width="8.88671875" style="408"/>
    <col min="6664" max="6664" width="10.5546875" style="408" bestFit="1" customWidth="1"/>
    <col min="6665" max="6911" width="8.88671875" style="408"/>
    <col min="6912" max="6912" width="44.21875" style="408" customWidth="1"/>
    <col min="6913" max="6913" width="11.6640625" style="408" customWidth="1"/>
    <col min="6914" max="6914" width="10.33203125" style="408" bestFit="1" customWidth="1"/>
    <col min="6915" max="6915" width="11.6640625" style="408" bestFit="1" customWidth="1"/>
    <col min="6916" max="6916" width="12.5546875" style="408" bestFit="1" customWidth="1"/>
    <col min="6917" max="6917" width="0" style="408" hidden="1" customWidth="1"/>
    <col min="6918" max="6919" width="8.88671875" style="408"/>
    <col min="6920" max="6920" width="10.5546875" style="408" bestFit="1" customWidth="1"/>
    <col min="6921" max="7167" width="8.88671875" style="408"/>
    <col min="7168" max="7168" width="44.21875" style="408" customWidth="1"/>
    <col min="7169" max="7169" width="11.6640625" style="408" customWidth="1"/>
    <col min="7170" max="7170" width="10.33203125" style="408" bestFit="1" customWidth="1"/>
    <col min="7171" max="7171" width="11.6640625" style="408" bestFit="1" customWidth="1"/>
    <col min="7172" max="7172" width="12.5546875" style="408" bestFit="1" customWidth="1"/>
    <col min="7173" max="7173" width="0" style="408" hidden="1" customWidth="1"/>
    <col min="7174" max="7175" width="8.88671875" style="408"/>
    <col min="7176" max="7176" width="10.5546875" style="408" bestFit="1" customWidth="1"/>
    <col min="7177" max="7423" width="8.88671875" style="408"/>
    <col min="7424" max="7424" width="44.21875" style="408" customWidth="1"/>
    <col min="7425" max="7425" width="11.6640625" style="408" customWidth="1"/>
    <col min="7426" max="7426" width="10.33203125" style="408" bestFit="1" customWidth="1"/>
    <col min="7427" max="7427" width="11.6640625" style="408" bestFit="1" customWidth="1"/>
    <col min="7428" max="7428" width="12.5546875" style="408" bestFit="1" customWidth="1"/>
    <col min="7429" max="7429" width="0" style="408" hidden="1" customWidth="1"/>
    <col min="7430" max="7431" width="8.88671875" style="408"/>
    <col min="7432" max="7432" width="10.5546875" style="408" bestFit="1" customWidth="1"/>
    <col min="7433" max="7679" width="8.88671875" style="408"/>
    <col min="7680" max="7680" width="44.21875" style="408" customWidth="1"/>
    <col min="7681" max="7681" width="11.6640625" style="408" customWidth="1"/>
    <col min="7682" max="7682" width="10.33203125" style="408" bestFit="1" customWidth="1"/>
    <col min="7683" max="7683" width="11.6640625" style="408" bestFit="1" customWidth="1"/>
    <col min="7684" max="7684" width="12.5546875" style="408" bestFit="1" customWidth="1"/>
    <col min="7685" max="7685" width="0" style="408" hidden="1" customWidth="1"/>
    <col min="7686" max="7687" width="8.88671875" style="408"/>
    <col min="7688" max="7688" width="10.5546875" style="408" bestFit="1" customWidth="1"/>
    <col min="7689" max="7935" width="8.88671875" style="408"/>
    <col min="7936" max="7936" width="44.21875" style="408" customWidth="1"/>
    <col min="7937" max="7937" width="11.6640625" style="408" customWidth="1"/>
    <col min="7938" max="7938" width="10.33203125" style="408" bestFit="1" customWidth="1"/>
    <col min="7939" max="7939" width="11.6640625" style="408" bestFit="1" customWidth="1"/>
    <col min="7940" max="7940" width="12.5546875" style="408" bestFit="1" customWidth="1"/>
    <col min="7941" max="7941" width="0" style="408" hidden="1" customWidth="1"/>
    <col min="7942" max="7943" width="8.88671875" style="408"/>
    <col min="7944" max="7944" width="10.5546875" style="408" bestFit="1" customWidth="1"/>
    <col min="7945" max="8191" width="8.88671875" style="408"/>
    <col min="8192" max="8192" width="44.21875" style="408" customWidth="1"/>
    <col min="8193" max="8193" width="11.6640625" style="408" customWidth="1"/>
    <col min="8194" max="8194" width="10.33203125" style="408" bestFit="1" customWidth="1"/>
    <col min="8195" max="8195" width="11.6640625" style="408" bestFit="1" customWidth="1"/>
    <col min="8196" max="8196" width="12.5546875" style="408" bestFit="1" customWidth="1"/>
    <col min="8197" max="8197" width="0" style="408" hidden="1" customWidth="1"/>
    <col min="8198" max="8199" width="8.88671875" style="408"/>
    <col min="8200" max="8200" width="10.5546875" style="408" bestFit="1" customWidth="1"/>
    <col min="8201" max="8447" width="8.88671875" style="408"/>
    <col min="8448" max="8448" width="44.21875" style="408" customWidth="1"/>
    <col min="8449" max="8449" width="11.6640625" style="408" customWidth="1"/>
    <col min="8450" max="8450" width="10.33203125" style="408" bestFit="1" customWidth="1"/>
    <col min="8451" max="8451" width="11.6640625" style="408" bestFit="1" customWidth="1"/>
    <col min="8452" max="8452" width="12.5546875" style="408" bestFit="1" customWidth="1"/>
    <col min="8453" max="8453" width="0" style="408" hidden="1" customWidth="1"/>
    <col min="8454" max="8455" width="8.88671875" style="408"/>
    <col min="8456" max="8456" width="10.5546875" style="408" bestFit="1" customWidth="1"/>
    <col min="8457" max="8703" width="8.88671875" style="408"/>
    <col min="8704" max="8704" width="44.21875" style="408" customWidth="1"/>
    <col min="8705" max="8705" width="11.6640625" style="408" customWidth="1"/>
    <col min="8706" max="8706" width="10.33203125" style="408" bestFit="1" customWidth="1"/>
    <col min="8707" max="8707" width="11.6640625" style="408" bestFit="1" customWidth="1"/>
    <col min="8708" max="8708" width="12.5546875" style="408" bestFit="1" customWidth="1"/>
    <col min="8709" max="8709" width="0" style="408" hidden="1" customWidth="1"/>
    <col min="8710" max="8711" width="8.88671875" style="408"/>
    <col min="8712" max="8712" width="10.5546875" style="408" bestFit="1" customWidth="1"/>
    <col min="8713" max="8959" width="8.88671875" style="408"/>
    <col min="8960" max="8960" width="44.21875" style="408" customWidth="1"/>
    <col min="8961" max="8961" width="11.6640625" style="408" customWidth="1"/>
    <col min="8962" max="8962" width="10.33203125" style="408" bestFit="1" customWidth="1"/>
    <col min="8963" max="8963" width="11.6640625" style="408" bestFit="1" customWidth="1"/>
    <col min="8964" max="8964" width="12.5546875" style="408" bestFit="1" customWidth="1"/>
    <col min="8965" max="8965" width="0" style="408" hidden="1" customWidth="1"/>
    <col min="8966" max="8967" width="8.88671875" style="408"/>
    <col min="8968" max="8968" width="10.5546875" style="408" bestFit="1" customWidth="1"/>
    <col min="8969" max="9215" width="8.88671875" style="408"/>
    <col min="9216" max="9216" width="44.21875" style="408" customWidth="1"/>
    <col min="9217" max="9217" width="11.6640625" style="408" customWidth="1"/>
    <col min="9218" max="9218" width="10.33203125" style="408" bestFit="1" customWidth="1"/>
    <col min="9219" max="9219" width="11.6640625" style="408" bestFit="1" customWidth="1"/>
    <col min="9220" max="9220" width="12.5546875" style="408" bestFit="1" customWidth="1"/>
    <col min="9221" max="9221" width="0" style="408" hidden="1" customWidth="1"/>
    <col min="9222" max="9223" width="8.88671875" style="408"/>
    <col min="9224" max="9224" width="10.5546875" style="408" bestFit="1" customWidth="1"/>
    <col min="9225" max="9471" width="8.88671875" style="408"/>
    <col min="9472" max="9472" width="44.21875" style="408" customWidth="1"/>
    <col min="9473" max="9473" width="11.6640625" style="408" customWidth="1"/>
    <col min="9474" max="9474" width="10.33203125" style="408" bestFit="1" customWidth="1"/>
    <col min="9475" max="9475" width="11.6640625" style="408" bestFit="1" customWidth="1"/>
    <col min="9476" max="9476" width="12.5546875" style="408" bestFit="1" customWidth="1"/>
    <col min="9477" max="9477" width="0" style="408" hidden="1" customWidth="1"/>
    <col min="9478" max="9479" width="8.88671875" style="408"/>
    <col min="9480" max="9480" width="10.5546875" style="408" bestFit="1" customWidth="1"/>
    <col min="9481" max="9727" width="8.88671875" style="408"/>
    <col min="9728" max="9728" width="44.21875" style="408" customWidth="1"/>
    <col min="9729" max="9729" width="11.6640625" style="408" customWidth="1"/>
    <col min="9730" max="9730" width="10.33203125" style="408" bestFit="1" customWidth="1"/>
    <col min="9731" max="9731" width="11.6640625" style="408" bestFit="1" customWidth="1"/>
    <col min="9732" max="9732" width="12.5546875" style="408" bestFit="1" customWidth="1"/>
    <col min="9733" max="9733" width="0" style="408" hidden="1" customWidth="1"/>
    <col min="9734" max="9735" width="8.88671875" style="408"/>
    <col min="9736" max="9736" width="10.5546875" style="408" bestFit="1" customWidth="1"/>
    <col min="9737" max="9983" width="8.88671875" style="408"/>
    <col min="9984" max="9984" width="44.21875" style="408" customWidth="1"/>
    <col min="9985" max="9985" width="11.6640625" style="408" customWidth="1"/>
    <col min="9986" max="9986" width="10.33203125" style="408" bestFit="1" customWidth="1"/>
    <col min="9987" max="9987" width="11.6640625" style="408" bestFit="1" customWidth="1"/>
    <col min="9988" max="9988" width="12.5546875" style="408" bestFit="1" customWidth="1"/>
    <col min="9989" max="9989" width="0" style="408" hidden="1" customWidth="1"/>
    <col min="9990" max="9991" width="8.88671875" style="408"/>
    <col min="9992" max="9992" width="10.5546875" style="408" bestFit="1" customWidth="1"/>
    <col min="9993" max="10239" width="8.88671875" style="408"/>
    <col min="10240" max="10240" width="44.21875" style="408" customWidth="1"/>
    <col min="10241" max="10241" width="11.6640625" style="408" customWidth="1"/>
    <col min="10242" max="10242" width="10.33203125" style="408" bestFit="1" customWidth="1"/>
    <col min="10243" max="10243" width="11.6640625" style="408" bestFit="1" customWidth="1"/>
    <col min="10244" max="10244" width="12.5546875" style="408" bestFit="1" customWidth="1"/>
    <col min="10245" max="10245" width="0" style="408" hidden="1" customWidth="1"/>
    <col min="10246" max="10247" width="8.88671875" style="408"/>
    <col min="10248" max="10248" width="10.5546875" style="408" bestFit="1" customWidth="1"/>
    <col min="10249" max="10495" width="8.88671875" style="408"/>
    <col min="10496" max="10496" width="44.21875" style="408" customWidth="1"/>
    <col min="10497" max="10497" width="11.6640625" style="408" customWidth="1"/>
    <col min="10498" max="10498" width="10.33203125" style="408" bestFit="1" customWidth="1"/>
    <col min="10499" max="10499" width="11.6640625" style="408" bestFit="1" customWidth="1"/>
    <col min="10500" max="10500" width="12.5546875" style="408" bestFit="1" customWidth="1"/>
    <col min="10501" max="10501" width="0" style="408" hidden="1" customWidth="1"/>
    <col min="10502" max="10503" width="8.88671875" style="408"/>
    <col min="10504" max="10504" width="10.5546875" style="408" bestFit="1" customWidth="1"/>
    <col min="10505" max="10751" width="8.88671875" style="408"/>
    <col min="10752" max="10752" width="44.21875" style="408" customWidth="1"/>
    <col min="10753" max="10753" width="11.6640625" style="408" customWidth="1"/>
    <col min="10754" max="10754" width="10.33203125" style="408" bestFit="1" customWidth="1"/>
    <col min="10755" max="10755" width="11.6640625" style="408" bestFit="1" customWidth="1"/>
    <col min="10756" max="10756" width="12.5546875" style="408" bestFit="1" customWidth="1"/>
    <col min="10757" max="10757" width="0" style="408" hidden="1" customWidth="1"/>
    <col min="10758" max="10759" width="8.88671875" style="408"/>
    <col min="10760" max="10760" width="10.5546875" style="408" bestFit="1" customWidth="1"/>
    <col min="10761" max="11007" width="8.88671875" style="408"/>
    <col min="11008" max="11008" width="44.21875" style="408" customWidth="1"/>
    <col min="11009" max="11009" width="11.6640625" style="408" customWidth="1"/>
    <col min="11010" max="11010" width="10.33203125" style="408" bestFit="1" customWidth="1"/>
    <col min="11011" max="11011" width="11.6640625" style="408" bestFit="1" customWidth="1"/>
    <col min="11012" max="11012" width="12.5546875" style="408" bestFit="1" customWidth="1"/>
    <col min="11013" max="11013" width="0" style="408" hidden="1" customWidth="1"/>
    <col min="11014" max="11015" width="8.88671875" style="408"/>
    <col min="11016" max="11016" width="10.5546875" style="408" bestFit="1" customWidth="1"/>
    <col min="11017" max="11263" width="8.88671875" style="408"/>
    <col min="11264" max="11264" width="44.21875" style="408" customWidth="1"/>
    <col min="11265" max="11265" width="11.6640625" style="408" customWidth="1"/>
    <col min="11266" max="11266" width="10.33203125" style="408" bestFit="1" customWidth="1"/>
    <col min="11267" max="11267" width="11.6640625" style="408" bestFit="1" customWidth="1"/>
    <col min="11268" max="11268" width="12.5546875" style="408" bestFit="1" customWidth="1"/>
    <col min="11269" max="11269" width="0" style="408" hidden="1" customWidth="1"/>
    <col min="11270" max="11271" width="8.88671875" style="408"/>
    <col min="11272" max="11272" width="10.5546875" style="408" bestFit="1" customWidth="1"/>
    <col min="11273" max="11519" width="8.88671875" style="408"/>
    <col min="11520" max="11520" width="44.21875" style="408" customWidth="1"/>
    <col min="11521" max="11521" width="11.6640625" style="408" customWidth="1"/>
    <col min="11522" max="11522" width="10.33203125" style="408" bestFit="1" customWidth="1"/>
    <col min="11523" max="11523" width="11.6640625" style="408" bestFit="1" customWidth="1"/>
    <col min="11524" max="11524" width="12.5546875" style="408" bestFit="1" customWidth="1"/>
    <col min="11525" max="11525" width="0" style="408" hidden="1" customWidth="1"/>
    <col min="11526" max="11527" width="8.88671875" style="408"/>
    <col min="11528" max="11528" width="10.5546875" style="408" bestFit="1" customWidth="1"/>
    <col min="11529" max="11775" width="8.88671875" style="408"/>
    <col min="11776" max="11776" width="44.21875" style="408" customWidth="1"/>
    <col min="11777" max="11777" width="11.6640625" style="408" customWidth="1"/>
    <col min="11778" max="11778" width="10.33203125" style="408" bestFit="1" customWidth="1"/>
    <col min="11779" max="11779" width="11.6640625" style="408" bestFit="1" customWidth="1"/>
    <col min="11780" max="11780" width="12.5546875" style="408" bestFit="1" customWidth="1"/>
    <col min="11781" max="11781" width="0" style="408" hidden="1" customWidth="1"/>
    <col min="11782" max="11783" width="8.88671875" style="408"/>
    <col min="11784" max="11784" width="10.5546875" style="408" bestFit="1" customWidth="1"/>
    <col min="11785" max="12031" width="8.88671875" style="408"/>
    <col min="12032" max="12032" width="44.21875" style="408" customWidth="1"/>
    <col min="12033" max="12033" width="11.6640625" style="408" customWidth="1"/>
    <col min="12034" max="12034" width="10.33203125" style="408" bestFit="1" customWidth="1"/>
    <col min="12035" max="12035" width="11.6640625" style="408" bestFit="1" customWidth="1"/>
    <col min="12036" max="12036" width="12.5546875" style="408" bestFit="1" customWidth="1"/>
    <col min="12037" max="12037" width="0" style="408" hidden="1" customWidth="1"/>
    <col min="12038" max="12039" width="8.88671875" style="408"/>
    <col min="12040" max="12040" width="10.5546875" style="408" bestFit="1" customWidth="1"/>
    <col min="12041" max="12287" width="8.88671875" style="408"/>
    <col min="12288" max="12288" width="44.21875" style="408" customWidth="1"/>
    <col min="12289" max="12289" width="11.6640625" style="408" customWidth="1"/>
    <col min="12290" max="12290" width="10.33203125" style="408" bestFit="1" customWidth="1"/>
    <col min="12291" max="12291" width="11.6640625" style="408" bestFit="1" customWidth="1"/>
    <col min="12292" max="12292" width="12.5546875" style="408" bestFit="1" customWidth="1"/>
    <col min="12293" max="12293" width="0" style="408" hidden="1" customWidth="1"/>
    <col min="12294" max="12295" width="8.88671875" style="408"/>
    <col min="12296" max="12296" width="10.5546875" style="408" bestFit="1" customWidth="1"/>
    <col min="12297" max="12543" width="8.88671875" style="408"/>
    <col min="12544" max="12544" width="44.21875" style="408" customWidth="1"/>
    <col min="12545" max="12545" width="11.6640625" style="408" customWidth="1"/>
    <col min="12546" max="12546" width="10.33203125" style="408" bestFit="1" customWidth="1"/>
    <col min="12547" max="12547" width="11.6640625" style="408" bestFit="1" customWidth="1"/>
    <col min="12548" max="12548" width="12.5546875" style="408" bestFit="1" customWidth="1"/>
    <col min="12549" max="12549" width="0" style="408" hidden="1" customWidth="1"/>
    <col min="12550" max="12551" width="8.88671875" style="408"/>
    <col min="12552" max="12552" width="10.5546875" style="408" bestFit="1" customWidth="1"/>
    <col min="12553" max="12799" width="8.88671875" style="408"/>
    <col min="12800" max="12800" width="44.21875" style="408" customWidth="1"/>
    <col min="12801" max="12801" width="11.6640625" style="408" customWidth="1"/>
    <col min="12802" max="12802" width="10.33203125" style="408" bestFit="1" customWidth="1"/>
    <col min="12803" max="12803" width="11.6640625" style="408" bestFit="1" customWidth="1"/>
    <col min="12804" max="12804" width="12.5546875" style="408" bestFit="1" customWidth="1"/>
    <col min="12805" max="12805" width="0" style="408" hidden="1" customWidth="1"/>
    <col min="12806" max="12807" width="8.88671875" style="408"/>
    <col min="12808" max="12808" width="10.5546875" style="408" bestFit="1" customWidth="1"/>
    <col min="12809" max="13055" width="8.88671875" style="408"/>
    <col min="13056" max="13056" width="44.21875" style="408" customWidth="1"/>
    <col min="13057" max="13057" width="11.6640625" style="408" customWidth="1"/>
    <col min="13058" max="13058" width="10.33203125" style="408" bestFit="1" customWidth="1"/>
    <col min="13059" max="13059" width="11.6640625" style="408" bestFit="1" customWidth="1"/>
    <col min="13060" max="13060" width="12.5546875" style="408" bestFit="1" customWidth="1"/>
    <col min="13061" max="13061" width="0" style="408" hidden="1" customWidth="1"/>
    <col min="13062" max="13063" width="8.88671875" style="408"/>
    <col min="13064" max="13064" width="10.5546875" style="408" bestFit="1" customWidth="1"/>
    <col min="13065" max="13311" width="8.88671875" style="408"/>
    <col min="13312" max="13312" width="44.21875" style="408" customWidth="1"/>
    <col min="13313" max="13313" width="11.6640625" style="408" customWidth="1"/>
    <col min="13314" max="13314" width="10.33203125" style="408" bestFit="1" customWidth="1"/>
    <col min="13315" max="13315" width="11.6640625" style="408" bestFit="1" customWidth="1"/>
    <col min="13316" max="13316" width="12.5546875" style="408" bestFit="1" customWidth="1"/>
    <col min="13317" max="13317" width="0" style="408" hidden="1" customWidth="1"/>
    <col min="13318" max="13319" width="8.88671875" style="408"/>
    <col min="13320" max="13320" width="10.5546875" style="408" bestFit="1" customWidth="1"/>
    <col min="13321" max="13567" width="8.88671875" style="408"/>
    <col min="13568" max="13568" width="44.21875" style="408" customWidth="1"/>
    <col min="13569" max="13569" width="11.6640625" style="408" customWidth="1"/>
    <col min="13570" max="13570" width="10.33203125" style="408" bestFit="1" customWidth="1"/>
    <col min="13571" max="13571" width="11.6640625" style="408" bestFit="1" customWidth="1"/>
    <col min="13572" max="13572" width="12.5546875" style="408" bestFit="1" customWidth="1"/>
    <col min="13573" max="13573" width="0" style="408" hidden="1" customWidth="1"/>
    <col min="13574" max="13575" width="8.88671875" style="408"/>
    <col min="13576" max="13576" width="10.5546875" style="408" bestFit="1" customWidth="1"/>
    <col min="13577" max="13823" width="8.88671875" style="408"/>
    <col min="13824" max="13824" width="44.21875" style="408" customWidth="1"/>
    <col min="13825" max="13825" width="11.6640625" style="408" customWidth="1"/>
    <col min="13826" max="13826" width="10.33203125" style="408" bestFit="1" customWidth="1"/>
    <col min="13827" max="13827" width="11.6640625" style="408" bestFit="1" customWidth="1"/>
    <col min="13828" max="13828" width="12.5546875" style="408" bestFit="1" customWidth="1"/>
    <col min="13829" max="13829" width="0" style="408" hidden="1" customWidth="1"/>
    <col min="13830" max="13831" width="8.88671875" style="408"/>
    <col min="13832" max="13832" width="10.5546875" style="408" bestFit="1" customWidth="1"/>
    <col min="13833" max="14079" width="8.88671875" style="408"/>
    <col min="14080" max="14080" width="44.21875" style="408" customWidth="1"/>
    <col min="14081" max="14081" width="11.6640625" style="408" customWidth="1"/>
    <col min="14082" max="14082" width="10.33203125" style="408" bestFit="1" customWidth="1"/>
    <col min="14083" max="14083" width="11.6640625" style="408" bestFit="1" customWidth="1"/>
    <col min="14084" max="14084" width="12.5546875" style="408" bestFit="1" customWidth="1"/>
    <col min="14085" max="14085" width="0" style="408" hidden="1" customWidth="1"/>
    <col min="14086" max="14087" width="8.88671875" style="408"/>
    <col min="14088" max="14088" width="10.5546875" style="408" bestFit="1" customWidth="1"/>
    <col min="14089" max="14335" width="8.88671875" style="408"/>
    <col min="14336" max="14336" width="44.21875" style="408" customWidth="1"/>
    <col min="14337" max="14337" width="11.6640625" style="408" customWidth="1"/>
    <col min="14338" max="14338" width="10.33203125" style="408" bestFit="1" customWidth="1"/>
    <col min="14339" max="14339" width="11.6640625" style="408" bestFit="1" customWidth="1"/>
    <col min="14340" max="14340" width="12.5546875" style="408" bestFit="1" customWidth="1"/>
    <col min="14341" max="14341" width="0" style="408" hidden="1" customWidth="1"/>
    <col min="14342" max="14343" width="8.88671875" style="408"/>
    <col min="14344" max="14344" width="10.5546875" style="408" bestFit="1" customWidth="1"/>
    <col min="14345" max="14591" width="8.88671875" style="408"/>
    <col min="14592" max="14592" width="44.21875" style="408" customWidth="1"/>
    <col min="14593" max="14593" width="11.6640625" style="408" customWidth="1"/>
    <col min="14594" max="14594" width="10.33203125" style="408" bestFit="1" customWidth="1"/>
    <col min="14595" max="14595" width="11.6640625" style="408" bestFit="1" customWidth="1"/>
    <col min="14596" max="14596" width="12.5546875" style="408" bestFit="1" customWidth="1"/>
    <col min="14597" max="14597" width="0" style="408" hidden="1" customWidth="1"/>
    <col min="14598" max="14599" width="8.88671875" style="408"/>
    <col min="14600" max="14600" width="10.5546875" style="408" bestFit="1" customWidth="1"/>
    <col min="14601" max="14847" width="8.88671875" style="408"/>
    <col min="14848" max="14848" width="44.21875" style="408" customWidth="1"/>
    <col min="14849" max="14849" width="11.6640625" style="408" customWidth="1"/>
    <col min="14850" max="14850" width="10.33203125" style="408" bestFit="1" customWidth="1"/>
    <col min="14851" max="14851" width="11.6640625" style="408" bestFit="1" customWidth="1"/>
    <col min="14852" max="14852" width="12.5546875" style="408" bestFit="1" customWidth="1"/>
    <col min="14853" max="14853" width="0" style="408" hidden="1" customWidth="1"/>
    <col min="14854" max="14855" width="8.88671875" style="408"/>
    <col min="14856" max="14856" width="10.5546875" style="408" bestFit="1" customWidth="1"/>
    <col min="14857" max="15103" width="8.88671875" style="408"/>
    <col min="15104" max="15104" width="44.21875" style="408" customWidth="1"/>
    <col min="15105" max="15105" width="11.6640625" style="408" customWidth="1"/>
    <col min="15106" max="15106" width="10.33203125" style="408" bestFit="1" customWidth="1"/>
    <col min="15107" max="15107" width="11.6640625" style="408" bestFit="1" customWidth="1"/>
    <col min="15108" max="15108" width="12.5546875" style="408" bestFit="1" customWidth="1"/>
    <col min="15109" max="15109" width="0" style="408" hidden="1" customWidth="1"/>
    <col min="15110" max="15111" width="8.88671875" style="408"/>
    <col min="15112" max="15112" width="10.5546875" style="408" bestFit="1" customWidth="1"/>
    <col min="15113" max="15359" width="8.88671875" style="408"/>
    <col min="15360" max="15360" width="44.21875" style="408" customWidth="1"/>
    <col min="15361" max="15361" width="11.6640625" style="408" customWidth="1"/>
    <col min="15362" max="15362" width="10.33203125" style="408" bestFit="1" customWidth="1"/>
    <col min="15363" max="15363" width="11.6640625" style="408" bestFit="1" customWidth="1"/>
    <col min="15364" max="15364" width="12.5546875" style="408" bestFit="1" customWidth="1"/>
    <col min="15365" max="15365" width="0" style="408" hidden="1" customWidth="1"/>
    <col min="15366" max="15367" width="8.88671875" style="408"/>
    <col min="15368" max="15368" width="10.5546875" style="408" bestFit="1" customWidth="1"/>
    <col min="15369" max="15615" width="8.88671875" style="408"/>
    <col min="15616" max="15616" width="44.21875" style="408" customWidth="1"/>
    <col min="15617" max="15617" width="11.6640625" style="408" customWidth="1"/>
    <col min="15618" max="15618" width="10.33203125" style="408" bestFit="1" customWidth="1"/>
    <col min="15619" max="15619" width="11.6640625" style="408" bestFit="1" customWidth="1"/>
    <col min="15620" max="15620" width="12.5546875" style="408" bestFit="1" customWidth="1"/>
    <col min="15621" max="15621" width="0" style="408" hidden="1" customWidth="1"/>
    <col min="15622" max="15623" width="8.88671875" style="408"/>
    <col min="15624" max="15624" width="10.5546875" style="408" bestFit="1" customWidth="1"/>
    <col min="15625" max="15871" width="8.88671875" style="408"/>
    <col min="15872" max="15872" width="44.21875" style="408" customWidth="1"/>
    <col min="15873" max="15873" width="11.6640625" style="408" customWidth="1"/>
    <col min="15874" max="15874" width="10.33203125" style="408" bestFit="1" customWidth="1"/>
    <col min="15875" max="15875" width="11.6640625" style="408" bestFit="1" customWidth="1"/>
    <col min="15876" max="15876" width="12.5546875" style="408" bestFit="1" customWidth="1"/>
    <col min="15877" max="15877" width="0" style="408" hidden="1" customWidth="1"/>
    <col min="15878" max="15879" width="8.88671875" style="408"/>
    <col min="15880" max="15880" width="10.5546875" style="408" bestFit="1" customWidth="1"/>
    <col min="15881" max="16127" width="8.88671875" style="408"/>
    <col min="16128" max="16128" width="44.21875" style="408" customWidth="1"/>
    <col min="16129" max="16129" width="11.6640625" style="408" customWidth="1"/>
    <col min="16130" max="16130" width="10.33203125" style="408" bestFit="1" customWidth="1"/>
    <col min="16131" max="16131" width="11.6640625" style="408" bestFit="1" customWidth="1"/>
    <col min="16132" max="16132" width="12.5546875" style="408" bestFit="1" customWidth="1"/>
    <col min="16133" max="16133" width="0" style="408" hidden="1" customWidth="1"/>
    <col min="16134" max="16135" width="8.88671875" style="408"/>
    <col min="16136" max="16136" width="10.5546875" style="408" bestFit="1" customWidth="1"/>
    <col min="16137" max="16384" width="8.88671875" style="408"/>
  </cols>
  <sheetData>
    <row r="1" spans="1:9" ht="20.25">
      <c r="A1" s="406" t="s">
        <v>6437</v>
      </c>
      <c r="B1" s="406"/>
      <c r="C1" s="407"/>
      <c r="D1" s="558" t="s">
        <v>6438</v>
      </c>
      <c r="E1" s="558"/>
    </row>
    <row r="2" spans="1:9" s="413" customFormat="1" ht="60" customHeight="1">
      <c r="A2" s="409"/>
      <c r="B2" s="410" t="s">
        <v>6439</v>
      </c>
      <c r="C2" s="411" t="s">
        <v>6440</v>
      </c>
      <c r="D2" s="411" t="s">
        <v>6441</v>
      </c>
      <c r="E2" s="411" t="s">
        <v>6442</v>
      </c>
      <c r="F2" s="412"/>
    </row>
    <row r="3" spans="1:9" s="413" customFormat="1" ht="14.25">
      <c r="A3" s="414" t="s">
        <v>6443</v>
      </c>
      <c r="B3" s="415"/>
      <c r="C3" s="415"/>
      <c r="D3" s="415"/>
      <c r="E3" s="415"/>
    </row>
    <row r="4" spans="1:9" s="413" customFormat="1" ht="14.25" customHeight="1">
      <c r="A4" s="416" t="s">
        <v>40</v>
      </c>
      <c r="B4" s="415">
        <v>37</v>
      </c>
      <c r="C4" s="415"/>
      <c r="D4" s="415"/>
      <c r="E4" s="415"/>
    </row>
    <row r="5" spans="1:9" s="413" customFormat="1" ht="14.25">
      <c r="A5" s="416" t="s">
        <v>41</v>
      </c>
      <c r="B5" s="415">
        <v>2234</v>
      </c>
      <c r="C5" s="415"/>
      <c r="D5" s="415"/>
      <c r="E5" s="415"/>
      <c r="G5" s="417"/>
      <c r="H5" s="418"/>
      <c r="I5" s="418"/>
    </row>
    <row r="6" spans="1:9" s="413" customFormat="1" ht="14.25">
      <c r="A6" s="416" t="s">
        <v>42</v>
      </c>
      <c r="B6" s="415">
        <v>3073159</v>
      </c>
      <c r="C6" s="415"/>
      <c r="D6" s="415"/>
      <c r="E6" s="415"/>
      <c r="G6" s="417"/>
      <c r="H6" s="418"/>
      <c r="I6" s="418"/>
    </row>
    <row r="7" spans="1:9" s="413" customFormat="1" ht="14.25">
      <c r="A7" s="419" t="s">
        <v>6444</v>
      </c>
      <c r="B7" s="415"/>
      <c r="C7" s="415"/>
      <c r="D7" s="415"/>
      <c r="E7" s="415"/>
    </row>
    <row r="8" spans="1:9" s="413" customFormat="1" ht="14.25">
      <c r="A8" s="419" t="s">
        <v>6445</v>
      </c>
      <c r="B8" s="415"/>
      <c r="C8" s="415"/>
      <c r="D8" s="415"/>
      <c r="E8" s="415"/>
    </row>
    <row r="9" spans="1:9" s="413" customFormat="1" ht="14.25">
      <c r="A9" s="419" t="s">
        <v>6446</v>
      </c>
      <c r="B9" s="415">
        <v>18363</v>
      </c>
      <c r="C9" s="420"/>
      <c r="D9" s="420"/>
      <c r="E9" s="415"/>
    </row>
    <row r="10" spans="1:9" s="413" customFormat="1" ht="15.75">
      <c r="A10" s="421" t="s">
        <v>6447</v>
      </c>
      <c r="B10" s="415"/>
      <c r="C10" s="422"/>
      <c r="D10" s="422"/>
      <c r="E10" s="422"/>
    </row>
    <row r="11" spans="1:9" s="413" customFormat="1" ht="14.25" customHeight="1">
      <c r="A11" s="423" t="s">
        <v>6448</v>
      </c>
      <c r="B11" s="415">
        <v>4081.88</v>
      </c>
      <c r="C11" s="415">
        <v>4098.88</v>
      </c>
      <c r="D11" s="424"/>
      <c r="E11" s="424"/>
    </row>
    <row r="12" spans="1:9" s="413" customFormat="1">
      <c r="A12" s="423" t="s">
        <v>6449</v>
      </c>
      <c r="B12" s="415">
        <v>39350.01</v>
      </c>
      <c r="C12" s="415">
        <v>39369.01</v>
      </c>
      <c r="D12" s="424"/>
      <c r="E12" s="424"/>
    </row>
    <row r="13" spans="1:9" s="413" customFormat="1">
      <c r="A13" s="423" t="s">
        <v>6450</v>
      </c>
      <c r="B13" s="415">
        <v>50434.89</v>
      </c>
      <c r="C13" s="415">
        <v>50574.89</v>
      </c>
      <c r="D13" s="425"/>
      <c r="E13" s="425"/>
    </row>
    <row r="14" spans="1:9" s="413" customFormat="1" ht="14.25">
      <c r="A14" s="423" t="s">
        <v>6451</v>
      </c>
      <c r="B14" s="415" t="s">
        <v>6452</v>
      </c>
      <c r="C14" s="426"/>
      <c r="D14" s="426"/>
      <c r="E14" s="426"/>
    </row>
    <row r="15" spans="1:9" s="413" customFormat="1" ht="14.25">
      <c r="A15" s="423" t="s">
        <v>6453</v>
      </c>
      <c r="B15" s="415">
        <v>1437</v>
      </c>
      <c r="C15" s="415">
        <v>1437</v>
      </c>
      <c r="D15" s="427"/>
      <c r="E15" s="427"/>
    </row>
    <row r="16" spans="1:9" s="413" customFormat="1" ht="14.25">
      <c r="A16" s="423" t="s">
        <v>6454</v>
      </c>
      <c r="B16" s="415">
        <v>1154</v>
      </c>
      <c r="C16" s="415">
        <v>1154</v>
      </c>
      <c r="D16" s="427"/>
      <c r="E16" s="427"/>
    </row>
    <row r="17" spans="1:5" s="413" customFormat="1" ht="14.25">
      <c r="A17" s="423" t="s">
        <v>6455</v>
      </c>
      <c r="B17" s="415">
        <v>2422</v>
      </c>
      <c r="C17" s="415">
        <v>2422</v>
      </c>
      <c r="D17" s="415"/>
      <c r="E17" s="415"/>
    </row>
    <row r="18" spans="1:5" s="413" customFormat="1" ht="14.25">
      <c r="A18" s="423" t="s">
        <v>6456</v>
      </c>
      <c r="B18" s="415">
        <v>2247</v>
      </c>
      <c r="C18" s="415">
        <v>2247</v>
      </c>
      <c r="D18" s="415"/>
      <c r="E18" s="415"/>
    </row>
    <row r="19" spans="1:5" s="413" customFormat="1" ht="18">
      <c r="A19" s="421" t="s">
        <v>6457</v>
      </c>
      <c r="B19" s="415"/>
      <c r="C19" s="428"/>
      <c r="D19" s="428"/>
      <c r="E19" s="428"/>
    </row>
    <row r="20" spans="1:5" s="413" customFormat="1" ht="14.25" customHeight="1">
      <c r="A20" s="429" t="s">
        <v>6458</v>
      </c>
      <c r="B20" s="415">
        <v>233</v>
      </c>
      <c r="C20" s="415">
        <v>243</v>
      </c>
      <c r="D20" s="422"/>
      <c r="E20" s="422"/>
    </row>
    <row r="21" spans="1:5" s="413" customFormat="1">
      <c r="A21" s="423" t="s">
        <v>6459</v>
      </c>
      <c r="B21" s="415">
        <v>176</v>
      </c>
      <c r="C21" s="415"/>
      <c r="D21" s="430"/>
      <c r="E21" s="430"/>
    </row>
    <row r="22" spans="1:5" s="413" customFormat="1">
      <c r="A22" s="423" t="s">
        <v>6460</v>
      </c>
      <c r="B22" s="415">
        <v>1411</v>
      </c>
      <c r="C22" s="415">
        <v>1436</v>
      </c>
      <c r="D22" s="422"/>
      <c r="E22" s="422"/>
    </row>
    <row r="23" spans="1:5" s="413" customFormat="1">
      <c r="A23" s="423" t="s">
        <v>6461</v>
      </c>
      <c r="B23" s="415">
        <v>1151</v>
      </c>
      <c r="C23" s="415"/>
      <c r="D23" s="422"/>
      <c r="E23" s="422"/>
    </row>
    <row r="24" spans="1:5" s="413" customFormat="1">
      <c r="A24" s="423" t="s">
        <v>6462</v>
      </c>
      <c r="B24" s="415">
        <v>816</v>
      </c>
      <c r="C24" s="415">
        <v>820</v>
      </c>
      <c r="D24" s="431"/>
      <c r="E24" s="431"/>
    </row>
    <row r="25" spans="1:5" s="413" customFormat="1">
      <c r="A25" s="423" t="s">
        <v>6463</v>
      </c>
      <c r="B25" s="415">
        <v>232</v>
      </c>
      <c r="C25" s="415"/>
      <c r="D25" s="422"/>
      <c r="E25" s="422"/>
    </row>
    <row r="26" spans="1:5" s="413" customFormat="1">
      <c r="A26" s="423" t="s">
        <v>6464</v>
      </c>
      <c r="B26" s="415">
        <v>77549</v>
      </c>
      <c r="C26" s="415">
        <v>77934</v>
      </c>
      <c r="D26" s="422"/>
      <c r="E26" s="432"/>
    </row>
    <row r="27" spans="1:5" s="413" customFormat="1">
      <c r="A27" s="423" t="s">
        <v>6465</v>
      </c>
      <c r="B27" s="415">
        <v>5240</v>
      </c>
      <c r="C27" s="415"/>
      <c r="D27" s="422"/>
      <c r="E27" s="422"/>
    </row>
    <row r="28" spans="1:5" s="413" customFormat="1">
      <c r="A28" s="423" t="s">
        <v>6466</v>
      </c>
      <c r="B28" s="415">
        <v>5702.2839999999997</v>
      </c>
      <c r="C28" s="415">
        <v>5731</v>
      </c>
      <c r="D28" s="433"/>
      <c r="E28" s="432"/>
    </row>
    <row r="29" spans="1:5" s="413" customFormat="1" ht="14.25">
      <c r="A29" s="434" t="s">
        <v>6467</v>
      </c>
      <c r="B29" s="415">
        <v>109</v>
      </c>
      <c r="C29" s="435"/>
      <c r="D29" s="436"/>
      <c r="E29" s="436"/>
    </row>
    <row r="30" spans="1:5" s="413" customFormat="1" ht="14.25">
      <c r="A30" s="434" t="s">
        <v>6468</v>
      </c>
      <c r="B30" s="415">
        <v>359</v>
      </c>
      <c r="C30" s="435"/>
      <c r="D30" s="436"/>
      <c r="E30" s="436"/>
    </row>
    <row r="31" spans="1:5" s="413" customFormat="1" ht="14.25">
      <c r="A31" s="434" t="s">
        <v>6469</v>
      </c>
      <c r="B31" s="415">
        <v>134</v>
      </c>
      <c r="C31" s="435"/>
      <c r="D31" s="436"/>
      <c r="E31" s="436"/>
    </row>
    <row r="32" spans="1:5" s="413" customFormat="1" ht="15.75">
      <c r="A32" s="437" t="s">
        <v>6470</v>
      </c>
      <c r="B32" s="415"/>
      <c r="C32" s="422"/>
      <c r="D32" s="422"/>
      <c r="E32" s="422"/>
    </row>
    <row r="33" spans="1:5" s="413" customFormat="1" ht="14.25" customHeight="1">
      <c r="A33" s="423" t="s">
        <v>6471</v>
      </c>
      <c r="B33" s="415"/>
      <c r="C33" s="415"/>
      <c r="D33" s="415"/>
      <c r="E33" s="415"/>
    </row>
    <row r="34" spans="1:5" s="413" customFormat="1" ht="14.25">
      <c r="A34" s="423" t="s">
        <v>6472</v>
      </c>
      <c r="B34" s="415"/>
      <c r="C34" s="415"/>
      <c r="D34" s="415"/>
      <c r="E34" s="415"/>
    </row>
    <row r="35" spans="1:5" s="413" customFormat="1" ht="14.25">
      <c r="A35" s="423" t="s">
        <v>6473</v>
      </c>
      <c r="B35" s="415"/>
      <c r="C35" s="415"/>
      <c r="D35" s="415"/>
      <c r="E35" s="415"/>
    </row>
    <row r="36" spans="1:5" s="413" customFormat="1" ht="14.25">
      <c r="A36" s="423" t="s">
        <v>6474</v>
      </c>
      <c r="B36" s="415"/>
      <c r="C36" s="415"/>
      <c r="D36" s="415"/>
      <c r="E36" s="415"/>
    </row>
    <row r="37" spans="1:5" s="413" customFormat="1" ht="14.25">
      <c r="A37" s="423" t="s">
        <v>6475</v>
      </c>
      <c r="B37" s="415">
        <v>7</v>
      </c>
      <c r="C37" s="415"/>
      <c r="D37" s="415"/>
      <c r="E37" s="415"/>
    </row>
    <row r="38" spans="1:5" s="413" customFormat="1" ht="14.25">
      <c r="A38" s="423" t="s">
        <v>6476</v>
      </c>
      <c r="B38" s="415"/>
      <c r="C38" s="434"/>
      <c r="D38" s="434"/>
      <c r="E38" s="434"/>
    </row>
    <row r="39" spans="1:5" s="413" customFormat="1" ht="14.25">
      <c r="A39" s="423" t="s">
        <v>6477</v>
      </c>
      <c r="B39" s="415"/>
      <c r="C39" s="415"/>
      <c r="D39" s="415"/>
      <c r="E39" s="415"/>
    </row>
    <row r="40" spans="1:5" s="413" customFormat="1" ht="15.75">
      <c r="A40" s="438" t="s">
        <v>6478</v>
      </c>
      <c r="B40" s="415"/>
      <c r="C40" s="436"/>
      <c r="D40" s="436"/>
      <c r="E40" s="436"/>
    </row>
    <row r="41" spans="1:5" s="413" customFormat="1" ht="14.25">
      <c r="A41" s="434" t="s">
        <v>6479</v>
      </c>
      <c r="B41" s="415"/>
      <c r="C41" s="439"/>
      <c r="D41" s="439"/>
      <c r="E41" s="439"/>
    </row>
    <row r="42" spans="1:5" s="413" customFormat="1" ht="24.75" customHeight="1">
      <c r="A42" s="434" t="s">
        <v>6480</v>
      </c>
      <c r="B42" s="415"/>
      <c r="C42" s="439"/>
      <c r="D42" s="439"/>
      <c r="E42" s="439"/>
    </row>
    <row r="43" spans="1:5" s="413" customFormat="1" ht="14.25">
      <c r="A43" s="434" t="s">
        <v>6481</v>
      </c>
      <c r="B43" s="415"/>
      <c r="C43" s="439"/>
      <c r="D43" s="439"/>
      <c r="E43" s="439"/>
    </row>
    <row r="44" spans="1:5" s="413" customFormat="1" ht="14.25">
      <c r="A44" s="434" t="s">
        <v>6482</v>
      </c>
      <c r="B44" s="415"/>
      <c r="C44" s="439"/>
      <c r="D44" s="439"/>
      <c r="E44" s="439"/>
    </row>
    <row r="45" spans="1:5" s="413" customFormat="1" ht="14.25">
      <c r="A45" s="434" t="s">
        <v>6483</v>
      </c>
      <c r="B45" s="415"/>
      <c r="C45" s="439"/>
      <c r="D45" s="439"/>
      <c r="E45" s="439"/>
    </row>
    <row r="46" spans="1:5" s="413" customFormat="1" ht="14.25">
      <c r="A46" s="434" t="s">
        <v>6484</v>
      </c>
      <c r="B46" s="415"/>
      <c r="C46" s="439"/>
      <c r="D46" s="440"/>
      <c r="E46" s="440"/>
    </row>
    <row r="47" spans="1:5" s="413" customFormat="1" ht="14.25">
      <c r="A47" s="434" t="s">
        <v>6485</v>
      </c>
      <c r="B47" s="415"/>
      <c r="C47" s="439"/>
      <c r="D47" s="440"/>
      <c r="E47" s="440"/>
    </row>
    <row r="48" spans="1:5" s="413" customFormat="1" ht="15.75">
      <c r="A48" s="438" t="s">
        <v>6486</v>
      </c>
      <c r="B48" s="415"/>
      <c r="C48" s="441"/>
      <c r="D48" s="441"/>
      <c r="E48" s="441"/>
    </row>
    <row r="49" spans="1:5" s="413" customFormat="1" ht="14.25" customHeight="1">
      <c r="A49" s="423" t="s">
        <v>6487</v>
      </c>
      <c r="B49" s="415"/>
      <c r="C49" s="439"/>
      <c r="D49" s="439"/>
      <c r="E49" s="439"/>
    </row>
    <row r="50" spans="1:5" s="413" customFormat="1" ht="14.25">
      <c r="A50" s="423" t="s">
        <v>6488</v>
      </c>
      <c r="B50" s="415"/>
      <c r="C50" s="439"/>
      <c r="D50" s="439"/>
      <c r="E50" s="439"/>
    </row>
    <row r="51" spans="1:5" s="413" customFormat="1" ht="14.25">
      <c r="A51" s="423" t="s">
        <v>6489</v>
      </c>
      <c r="B51" s="415">
        <v>2948</v>
      </c>
      <c r="C51" s="415"/>
      <c r="D51" s="415"/>
      <c r="E51" s="415"/>
    </row>
    <row r="52" spans="1:5" s="413" customFormat="1" ht="14.25">
      <c r="A52" s="423" t="s">
        <v>6490</v>
      </c>
      <c r="B52" s="415"/>
      <c r="C52" s="415"/>
      <c r="D52" s="415"/>
      <c r="E52" s="415"/>
    </row>
    <row r="53" spans="1:5" s="413" customFormat="1" ht="15.75">
      <c r="A53" s="438" t="s">
        <v>6491</v>
      </c>
      <c r="B53" s="415"/>
      <c r="C53" s="441"/>
      <c r="D53" s="441"/>
      <c r="E53" s="441"/>
    </row>
    <row r="54" spans="1:5" s="413" customFormat="1" ht="14.25">
      <c r="A54" s="434" t="s">
        <v>6492</v>
      </c>
      <c r="B54" s="415"/>
      <c r="C54" s="423"/>
      <c r="D54" s="423"/>
      <c r="E54" s="423"/>
    </row>
    <row r="55" spans="1:5" s="413" customFormat="1" ht="14.25" customHeight="1">
      <c r="A55" s="434" t="s">
        <v>6493</v>
      </c>
      <c r="B55" s="415"/>
      <c r="C55" s="442"/>
      <c r="D55" s="443"/>
      <c r="E55" s="443"/>
    </row>
    <row r="56" spans="1:5" s="413" customFormat="1" ht="14.25">
      <c r="A56" s="434" t="s">
        <v>6494</v>
      </c>
      <c r="B56" s="415"/>
      <c r="C56" s="442"/>
      <c r="D56" s="443"/>
      <c r="E56" s="443"/>
    </row>
    <row r="57" spans="1:5" s="413" customFormat="1" ht="14.25">
      <c r="A57" s="434" t="s">
        <v>6495</v>
      </c>
      <c r="B57" s="415"/>
      <c r="C57" s="423"/>
      <c r="D57" s="423"/>
      <c r="E57" s="423"/>
    </row>
    <row r="58" spans="1:5" s="413" customFormat="1" ht="14.25">
      <c r="A58" s="434" t="s">
        <v>6496</v>
      </c>
      <c r="B58" s="415"/>
      <c r="C58" s="423"/>
      <c r="D58" s="423"/>
      <c r="E58" s="423"/>
    </row>
    <row r="59" spans="1:5" s="413" customFormat="1" ht="14.25">
      <c r="B59" s="444"/>
      <c r="C59" s="444"/>
      <c r="D59" s="444"/>
      <c r="E59" s="444"/>
    </row>
    <row r="62" spans="1:5" s="413" customFormat="1" ht="14.25">
      <c r="B62" s="444"/>
      <c r="C62" s="444"/>
      <c r="D62" s="444"/>
      <c r="E62" s="444"/>
    </row>
    <row r="65" spans="2:5" s="413" customFormat="1" ht="14.25">
      <c r="B65" s="444"/>
      <c r="C65" s="444"/>
      <c r="D65" s="444"/>
      <c r="E65" s="444"/>
    </row>
    <row r="67" spans="2:5" s="413" customFormat="1" ht="14.25">
      <c r="B67" s="444"/>
      <c r="C67" s="444"/>
      <c r="D67" s="444"/>
      <c r="E67" s="444"/>
    </row>
    <row r="68" spans="2:5" s="413" customFormat="1" ht="14.25">
      <c r="B68" s="444"/>
      <c r="C68" s="444"/>
      <c r="D68" s="444"/>
      <c r="E68" s="444"/>
    </row>
    <row r="69" spans="2:5" s="413" customFormat="1" ht="14.25">
      <c r="B69" s="444"/>
      <c r="C69" s="444"/>
      <c r="D69" s="444"/>
      <c r="E69" s="444"/>
    </row>
    <row r="70" spans="2:5" s="413" customFormat="1" ht="14.25">
      <c r="B70" s="444"/>
      <c r="C70" s="444"/>
      <c r="D70" s="444"/>
      <c r="E70" s="444"/>
    </row>
    <row r="71" spans="2:5" s="413" customFormat="1" ht="14.25">
      <c r="B71" s="444"/>
      <c r="C71" s="444"/>
      <c r="D71" s="444"/>
      <c r="E71" s="444"/>
    </row>
    <row r="72" spans="2:5" s="413" customFormat="1" ht="14.25">
      <c r="B72" s="444"/>
      <c r="C72" s="444"/>
      <c r="D72" s="444"/>
      <c r="E72" s="444"/>
    </row>
    <row r="73" spans="2:5" s="413" customFormat="1" ht="14.25">
      <c r="B73" s="444"/>
      <c r="C73" s="444"/>
      <c r="D73" s="444"/>
      <c r="E73" s="444"/>
    </row>
    <row r="74" spans="2:5" s="413" customFormat="1" ht="14.25">
      <c r="B74" s="444"/>
      <c r="C74" s="444"/>
      <c r="D74" s="444"/>
      <c r="E74" s="444"/>
    </row>
    <row r="75" spans="2:5" s="413" customFormat="1" ht="14.25">
      <c r="B75" s="444"/>
      <c r="C75" s="444"/>
      <c r="D75" s="444"/>
      <c r="E75" s="444"/>
    </row>
    <row r="76" spans="2:5" s="413" customFormat="1" ht="14.25">
      <c r="B76" s="444"/>
      <c r="C76" s="444"/>
      <c r="D76" s="444"/>
      <c r="E76" s="444"/>
    </row>
    <row r="77" spans="2:5" s="413" customFormat="1" ht="14.25">
      <c r="B77" s="444"/>
      <c r="C77" s="444"/>
      <c r="D77" s="444"/>
      <c r="E77" s="444"/>
    </row>
    <row r="78" spans="2:5" s="413" customFormat="1" ht="14.25">
      <c r="B78" s="444"/>
      <c r="C78" s="444"/>
      <c r="D78" s="444"/>
      <c r="E78" s="444"/>
    </row>
    <row r="79" spans="2:5" s="413" customFormat="1" ht="14.25">
      <c r="B79" s="444"/>
      <c r="C79" s="444"/>
      <c r="D79" s="444"/>
      <c r="E79" s="444"/>
    </row>
    <row r="80" spans="2:5" s="413" customFormat="1" ht="14.25">
      <c r="B80" s="444"/>
      <c r="C80" s="444"/>
      <c r="D80" s="444"/>
      <c r="E80" s="444"/>
    </row>
    <row r="81" spans="2:5" s="413" customFormat="1" ht="14.25">
      <c r="B81" s="444"/>
      <c r="C81" s="444"/>
      <c r="D81" s="444"/>
      <c r="E81" s="444"/>
    </row>
    <row r="82" spans="2:5" s="413" customFormat="1" ht="14.25">
      <c r="B82" s="444"/>
      <c r="C82" s="444"/>
      <c r="D82" s="444"/>
      <c r="E82" s="444"/>
    </row>
    <row r="83" spans="2:5" s="413" customFormat="1" ht="14.25">
      <c r="B83" s="444"/>
      <c r="C83" s="444"/>
      <c r="D83" s="444"/>
      <c r="E83" s="444"/>
    </row>
    <row r="84" spans="2:5" s="413" customFormat="1" ht="14.25">
      <c r="B84" s="444"/>
      <c r="C84" s="444"/>
      <c r="D84" s="444"/>
      <c r="E84" s="444"/>
    </row>
    <row r="85" spans="2:5" s="413" customFormat="1" ht="14.25">
      <c r="B85" s="444"/>
      <c r="C85" s="444"/>
      <c r="D85" s="444"/>
      <c r="E85" s="444"/>
    </row>
    <row r="86" spans="2:5" s="413" customFormat="1" ht="14.25">
      <c r="B86" s="444"/>
      <c r="C86" s="444"/>
      <c r="D86" s="444"/>
      <c r="E86" s="444"/>
    </row>
    <row r="87" spans="2:5" s="413" customFormat="1" ht="14.25">
      <c r="B87" s="444"/>
      <c r="C87" s="444"/>
      <c r="D87" s="444"/>
      <c r="E87" s="444"/>
    </row>
    <row r="88" spans="2:5" s="413" customFormat="1" ht="14.25">
      <c r="B88" s="444"/>
      <c r="C88" s="444"/>
      <c r="D88" s="444"/>
      <c r="E88" s="444"/>
    </row>
    <row r="89" spans="2:5" s="413" customFormat="1" ht="14.25">
      <c r="B89" s="444"/>
      <c r="C89" s="444"/>
      <c r="D89" s="444"/>
      <c r="E89" s="444"/>
    </row>
    <row r="90" spans="2:5" s="413" customFormat="1" ht="14.25">
      <c r="B90" s="444"/>
      <c r="C90" s="444"/>
      <c r="D90" s="444"/>
      <c r="E90" s="444"/>
    </row>
    <row r="91" spans="2:5" s="413" customFormat="1" ht="14.25">
      <c r="B91" s="444"/>
      <c r="C91" s="444"/>
      <c r="D91" s="444"/>
      <c r="E91" s="444"/>
    </row>
    <row r="92" spans="2:5" s="413" customFormat="1" ht="14.25">
      <c r="B92" s="444"/>
      <c r="C92" s="444"/>
      <c r="D92" s="444"/>
      <c r="E92" s="444"/>
    </row>
    <row r="93" spans="2:5" s="413" customFormat="1" ht="14.25">
      <c r="B93" s="444"/>
      <c r="C93" s="444"/>
      <c r="D93" s="444"/>
      <c r="E93" s="444"/>
    </row>
    <row r="94" spans="2:5" s="413" customFormat="1" ht="14.25">
      <c r="B94" s="444"/>
      <c r="C94" s="444"/>
      <c r="D94" s="444"/>
      <c r="E94" s="444"/>
    </row>
    <row r="95" spans="2:5" s="413" customFormat="1" ht="14.25">
      <c r="B95" s="444"/>
      <c r="C95" s="444"/>
      <c r="D95" s="444"/>
      <c r="E95" s="444"/>
    </row>
    <row r="96" spans="2:5" s="413" customFormat="1" ht="14.25">
      <c r="B96" s="444"/>
      <c r="C96" s="444"/>
      <c r="D96" s="444"/>
      <c r="E96" s="444"/>
    </row>
    <row r="97" spans="2:5" s="413" customFormat="1" ht="14.25">
      <c r="B97" s="444"/>
      <c r="C97" s="444"/>
      <c r="D97" s="444"/>
      <c r="E97" s="444"/>
    </row>
    <row r="98" spans="2:5" s="413" customFormat="1" ht="14.25">
      <c r="B98" s="444"/>
      <c r="C98" s="444"/>
      <c r="D98" s="444"/>
      <c r="E98" s="444"/>
    </row>
    <row r="99" spans="2:5" s="413" customFormat="1" ht="14.25">
      <c r="B99" s="444"/>
      <c r="C99" s="444"/>
      <c r="D99" s="444"/>
      <c r="E99" s="444"/>
    </row>
    <row r="100" spans="2:5" s="413" customFormat="1" ht="14.25">
      <c r="B100" s="444"/>
      <c r="C100" s="444"/>
      <c r="D100" s="444"/>
      <c r="E100" s="444"/>
    </row>
    <row r="101" spans="2:5" s="413" customFormat="1" ht="14.25">
      <c r="B101" s="444"/>
      <c r="C101" s="444"/>
      <c r="D101" s="444"/>
      <c r="E101" s="444"/>
    </row>
    <row r="102" spans="2:5" s="413" customFormat="1" ht="14.25">
      <c r="B102" s="444"/>
      <c r="C102" s="444"/>
      <c r="D102" s="444"/>
      <c r="E102" s="444"/>
    </row>
    <row r="103" spans="2:5" s="413" customFormat="1" ht="14.25">
      <c r="B103" s="444"/>
      <c r="C103" s="444"/>
      <c r="D103" s="444"/>
      <c r="E103" s="444"/>
    </row>
    <row r="104" spans="2:5" s="413" customFormat="1" ht="14.25">
      <c r="B104" s="444"/>
      <c r="C104" s="444"/>
      <c r="D104" s="444"/>
      <c r="E104" s="444"/>
    </row>
    <row r="105" spans="2:5" s="413" customFormat="1" ht="14.25">
      <c r="B105" s="444"/>
      <c r="C105" s="444"/>
      <c r="D105" s="444"/>
      <c r="E105" s="444"/>
    </row>
    <row r="106" spans="2:5" s="413" customFormat="1" ht="14.25">
      <c r="B106" s="444"/>
      <c r="C106" s="444"/>
      <c r="D106" s="444"/>
      <c r="E106" s="444"/>
    </row>
    <row r="107" spans="2:5" s="413" customFormat="1" ht="14.25">
      <c r="B107" s="444"/>
      <c r="C107" s="444"/>
      <c r="D107" s="444"/>
      <c r="E107" s="444"/>
    </row>
    <row r="108" spans="2:5" s="413" customFormat="1" ht="14.25">
      <c r="B108" s="444"/>
      <c r="C108" s="444"/>
      <c r="D108" s="444"/>
      <c r="E108" s="444"/>
    </row>
    <row r="109" spans="2:5">
      <c r="C109" s="444"/>
      <c r="D109" s="444"/>
      <c r="E109" s="444"/>
    </row>
    <row r="110" spans="2:5">
      <c r="C110" s="444"/>
      <c r="D110" s="444"/>
      <c r="E110" s="444"/>
    </row>
    <row r="111" spans="2:5">
      <c r="C111" s="444"/>
      <c r="D111" s="444"/>
      <c r="E111" s="444"/>
    </row>
    <row r="112" spans="2:5">
      <c r="C112" s="444"/>
      <c r="D112" s="444"/>
      <c r="E112" s="444"/>
    </row>
    <row r="113" spans="3:5">
      <c r="C113" s="444"/>
      <c r="D113" s="444"/>
      <c r="E113" s="444"/>
    </row>
    <row r="114" spans="3:5">
      <c r="C114" s="444"/>
      <c r="D114" s="444"/>
      <c r="E114" s="444"/>
    </row>
    <row r="115" spans="3:5">
      <c r="C115" s="444"/>
      <c r="D115" s="444"/>
      <c r="E115" s="444"/>
    </row>
    <row r="116" spans="3:5">
      <c r="C116" s="444"/>
      <c r="D116" s="444"/>
      <c r="E116" s="444"/>
    </row>
    <row r="117" spans="3:5">
      <c r="C117" s="444"/>
      <c r="D117" s="444"/>
      <c r="E117" s="444"/>
    </row>
    <row r="118" spans="3:5">
      <c r="C118" s="444"/>
      <c r="D118" s="444"/>
      <c r="E118" s="444"/>
    </row>
    <row r="119" spans="3:5">
      <c r="C119" s="444"/>
      <c r="D119" s="444"/>
      <c r="E119" s="444"/>
    </row>
    <row r="120" spans="3:5">
      <c r="C120" s="444"/>
      <c r="D120" s="444"/>
      <c r="E120" s="444"/>
    </row>
    <row r="121" spans="3:5">
      <c r="C121" s="444"/>
      <c r="D121" s="444"/>
      <c r="E121" s="444"/>
    </row>
    <row r="122" spans="3:5">
      <c r="C122" s="444"/>
      <c r="D122" s="444"/>
      <c r="E122" s="444"/>
    </row>
    <row r="123" spans="3:5">
      <c r="C123" s="444"/>
      <c r="D123" s="444"/>
      <c r="E123" s="444"/>
    </row>
    <row r="124" spans="3:5">
      <c r="C124" s="444"/>
      <c r="D124" s="444"/>
      <c r="E124" s="444"/>
    </row>
    <row r="125" spans="3:5">
      <c r="C125" s="444"/>
      <c r="D125" s="444"/>
      <c r="E125" s="444"/>
    </row>
    <row r="126" spans="3:5">
      <c r="C126" s="444"/>
      <c r="D126" s="444"/>
      <c r="E126" s="444"/>
    </row>
    <row r="127" spans="3:5">
      <c r="C127" s="444"/>
      <c r="D127" s="444"/>
      <c r="E127" s="444"/>
    </row>
    <row r="128" spans="3:5">
      <c r="C128" s="444"/>
      <c r="D128" s="444"/>
      <c r="E128" s="444"/>
    </row>
    <row r="129" spans="3:5">
      <c r="C129" s="444"/>
      <c r="D129" s="444"/>
      <c r="E129" s="444"/>
    </row>
    <row r="130" spans="3:5">
      <c r="C130" s="444"/>
      <c r="D130" s="444"/>
      <c r="E130" s="444"/>
    </row>
    <row r="131" spans="3:5">
      <c r="C131" s="444"/>
      <c r="D131" s="444"/>
      <c r="E131" s="444"/>
    </row>
    <row r="132" spans="3:5">
      <c r="C132" s="444"/>
      <c r="D132" s="444"/>
      <c r="E132" s="444"/>
    </row>
    <row r="133" spans="3:5">
      <c r="C133" s="444"/>
      <c r="D133" s="444"/>
      <c r="E133" s="444"/>
    </row>
    <row r="134" spans="3:5">
      <c r="C134" s="444"/>
      <c r="D134" s="444"/>
      <c r="E134" s="444"/>
    </row>
    <row r="135" spans="3:5">
      <c r="C135" s="444"/>
      <c r="D135" s="444"/>
      <c r="E135" s="444"/>
    </row>
    <row r="136" spans="3:5">
      <c r="C136" s="444"/>
      <c r="D136" s="444"/>
      <c r="E136" s="444"/>
    </row>
    <row r="137" spans="3:5">
      <c r="C137" s="444"/>
      <c r="D137" s="444"/>
      <c r="E137" s="444"/>
    </row>
    <row r="138" spans="3:5">
      <c r="C138" s="444"/>
      <c r="D138" s="444"/>
      <c r="E138" s="444"/>
    </row>
    <row r="139" spans="3:5">
      <c r="C139" s="444"/>
      <c r="D139" s="444"/>
      <c r="E139" s="444"/>
    </row>
    <row r="140" spans="3:5">
      <c r="C140" s="444"/>
      <c r="D140" s="444"/>
      <c r="E140" s="444"/>
    </row>
    <row r="141" spans="3:5">
      <c r="C141" s="444"/>
      <c r="D141" s="444"/>
      <c r="E141" s="444"/>
    </row>
    <row r="142" spans="3:5">
      <c r="C142" s="444"/>
      <c r="D142" s="444"/>
      <c r="E142" s="444"/>
    </row>
    <row r="143" spans="3:5">
      <c r="C143" s="444"/>
      <c r="D143" s="444"/>
      <c r="E143" s="444"/>
    </row>
    <row r="144" spans="3:5">
      <c r="C144" s="444"/>
      <c r="D144" s="444"/>
      <c r="E144" s="444"/>
    </row>
    <row r="145" spans="3:5">
      <c r="C145" s="444"/>
      <c r="D145" s="444"/>
      <c r="E145" s="444"/>
    </row>
    <row r="146" spans="3:5">
      <c r="C146" s="444"/>
      <c r="D146" s="444"/>
      <c r="E146" s="444"/>
    </row>
    <row r="147" spans="3:5">
      <c r="C147" s="444"/>
      <c r="D147" s="444"/>
      <c r="E147" s="444"/>
    </row>
    <row r="148" spans="3:5">
      <c r="C148" s="444"/>
      <c r="D148" s="444"/>
      <c r="E148" s="444"/>
    </row>
    <row r="149" spans="3:5">
      <c r="C149" s="444"/>
      <c r="D149" s="444"/>
      <c r="E149" s="444"/>
    </row>
    <row r="150" spans="3:5">
      <c r="C150" s="444"/>
      <c r="D150" s="444"/>
      <c r="E150" s="444"/>
    </row>
    <row r="151" spans="3:5">
      <c r="C151" s="444"/>
      <c r="D151" s="444"/>
      <c r="E151" s="444"/>
    </row>
    <row r="152" spans="3:5">
      <c r="C152" s="444"/>
      <c r="D152" s="444"/>
      <c r="E152" s="444"/>
    </row>
    <row r="153" spans="3:5">
      <c r="C153" s="444"/>
      <c r="D153" s="444"/>
      <c r="E153" s="444"/>
    </row>
    <row r="154" spans="3:5">
      <c r="C154" s="444"/>
      <c r="D154" s="444"/>
      <c r="E154" s="444"/>
    </row>
    <row r="155" spans="3:5">
      <c r="C155" s="444"/>
      <c r="D155" s="444"/>
      <c r="E155" s="444"/>
    </row>
    <row r="156" spans="3:5">
      <c r="C156" s="444"/>
      <c r="D156" s="444"/>
      <c r="E156" s="444"/>
    </row>
    <row r="157" spans="3:5">
      <c r="C157" s="444"/>
      <c r="D157" s="444"/>
      <c r="E157" s="444"/>
    </row>
    <row r="158" spans="3:5">
      <c r="C158" s="444"/>
      <c r="D158" s="444"/>
      <c r="E158" s="444"/>
    </row>
    <row r="159" spans="3:5">
      <c r="C159" s="444"/>
      <c r="D159" s="444"/>
      <c r="E159" s="444"/>
    </row>
    <row r="160" spans="3:5">
      <c r="C160" s="444"/>
      <c r="D160" s="444"/>
      <c r="E160" s="444"/>
    </row>
    <row r="161" spans="3:5">
      <c r="C161" s="444"/>
      <c r="D161" s="444"/>
      <c r="E161" s="444"/>
    </row>
    <row r="162" spans="3:5">
      <c r="C162" s="444"/>
      <c r="D162" s="444"/>
      <c r="E162" s="444"/>
    </row>
    <row r="163" spans="3:5">
      <c r="C163" s="444"/>
      <c r="D163" s="444"/>
      <c r="E163" s="444"/>
    </row>
    <row r="164" spans="3:5">
      <c r="C164" s="444"/>
      <c r="D164" s="444"/>
      <c r="E164" s="444"/>
    </row>
    <row r="165" spans="3:5">
      <c r="C165" s="444"/>
      <c r="D165" s="444"/>
      <c r="E165" s="444"/>
    </row>
    <row r="166" spans="3:5">
      <c r="C166" s="444"/>
      <c r="D166" s="444"/>
      <c r="E166" s="444"/>
    </row>
    <row r="167" spans="3:5">
      <c r="C167" s="444"/>
      <c r="D167" s="444"/>
      <c r="E167" s="444"/>
    </row>
    <row r="168" spans="3:5">
      <c r="C168" s="444"/>
      <c r="D168" s="444"/>
      <c r="E168" s="444"/>
    </row>
    <row r="169" spans="3:5">
      <c r="C169" s="444"/>
      <c r="D169" s="444"/>
      <c r="E169" s="444"/>
    </row>
    <row r="170" spans="3:5">
      <c r="C170" s="444"/>
      <c r="D170" s="444"/>
      <c r="E170" s="444"/>
    </row>
    <row r="171" spans="3:5">
      <c r="C171" s="444"/>
      <c r="D171" s="444"/>
      <c r="E171" s="444"/>
    </row>
    <row r="172" spans="3:5">
      <c r="C172" s="444"/>
      <c r="D172" s="444"/>
      <c r="E172" s="444"/>
    </row>
    <row r="173" spans="3:5">
      <c r="C173" s="444"/>
      <c r="D173" s="444"/>
      <c r="E173" s="444"/>
    </row>
    <row r="174" spans="3:5">
      <c r="C174" s="444"/>
      <c r="D174" s="444"/>
      <c r="E174" s="444"/>
    </row>
    <row r="175" spans="3:5">
      <c r="C175" s="444"/>
      <c r="D175" s="444"/>
      <c r="E175" s="444"/>
    </row>
    <row r="176" spans="3:5">
      <c r="C176" s="444"/>
      <c r="D176" s="444"/>
      <c r="E176" s="444"/>
    </row>
    <row r="177" spans="3:5">
      <c r="C177" s="444"/>
      <c r="D177" s="444"/>
      <c r="E177" s="444"/>
    </row>
    <row r="178" spans="3:5">
      <c r="C178" s="444"/>
      <c r="D178" s="444"/>
      <c r="E178" s="444"/>
    </row>
    <row r="179" spans="3:5">
      <c r="C179" s="444"/>
      <c r="D179" s="444"/>
      <c r="E179" s="444"/>
    </row>
    <row r="180" spans="3:5">
      <c r="C180" s="444"/>
      <c r="D180" s="444"/>
      <c r="E180" s="444"/>
    </row>
    <row r="181" spans="3:5">
      <c r="C181" s="444"/>
      <c r="D181" s="444"/>
      <c r="E181" s="444"/>
    </row>
    <row r="182" spans="3:5">
      <c r="C182" s="444"/>
      <c r="D182" s="444"/>
      <c r="E182" s="444"/>
    </row>
    <row r="183" spans="3:5">
      <c r="C183" s="444"/>
      <c r="D183" s="444"/>
      <c r="E183" s="444"/>
    </row>
    <row r="184" spans="3:5">
      <c r="C184" s="444"/>
      <c r="D184" s="444"/>
      <c r="E184" s="444"/>
    </row>
    <row r="185" spans="3:5">
      <c r="C185" s="444"/>
      <c r="D185" s="444"/>
      <c r="E185" s="444"/>
    </row>
    <row r="186" spans="3:5">
      <c r="C186" s="444"/>
      <c r="D186" s="444"/>
      <c r="E186" s="444"/>
    </row>
    <row r="187" spans="3:5">
      <c r="C187" s="444"/>
      <c r="D187" s="444"/>
      <c r="E187" s="444"/>
    </row>
    <row r="188" spans="3:5">
      <c r="C188" s="444"/>
      <c r="D188" s="444"/>
      <c r="E188" s="444"/>
    </row>
    <row r="189" spans="3:5">
      <c r="C189" s="444"/>
      <c r="D189" s="444"/>
      <c r="E189" s="444"/>
    </row>
    <row r="190" spans="3:5">
      <c r="C190" s="444"/>
      <c r="D190" s="444"/>
      <c r="E190" s="444"/>
    </row>
    <row r="191" spans="3:5">
      <c r="C191" s="444"/>
      <c r="D191" s="444"/>
      <c r="E191" s="444"/>
    </row>
    <row r="192" spans="3:5">
      <c r="C192" s="444"/>
      <c r="D192" s="444"/>
      <c r="E192" s="444"/>
    </row>
    <row r="193" spans="3:5">
      <c r="C193" s="444"/>
      <c r="D193" s="444"/>
      <c r="E193" s="444"/>
    </row>
    <row r="194" spans="3:5">
      <c r="C194" s="444"/>
      <c r="D194" s="444"/>
      <c r="E194" s="444"/>
    </row>
    <row r="195" spans="3:5">
      <c r="C195" s="444"/>
      <c r="D195" s="444"/>
      <c r="E195" s="444"/>
    </row>
    <row r="196" spans="3:5">
      <c r="C196" s="444"/>
      <c r="D196" s="444"/>
      <c r="E196" s="444"/>
    </row>
    <row r="197" spans="3:5">
      <c r="C197" s="444"/>
      <c r="D197" s="444"/>
      <c r="E197" s="444"/>
    </row>
    <row r="198" spans="3:5">
      <c r="C198" s="444"/>
      <c r="D198" s="444"/>
      <c r="E198" s="444"/>
    </row>
    <row r="199" spans="3:5">
      <c r="C199" s="444"/>
      <c r="D199" s="444"/>
      <c r="E199" s="444"/>
    </row>
    <row r="200" spans="3:5">
      <c r="C200" s="444"/>
      <c r="D200" s="444"/>
      <c r="E200" s="444"/>
    </row>
    <row r="201" spans="3:5">
      <c r="C201" s="444"/>
      <c r="D201" s="444"/>
      <c r="E201" s="444"/>
    </row>
    <row r="202" spans="3:5">
      <c r="C202" s="444"/>
      <c r="D202" s="444"/>
      <c r="E202" s="444"/>
    </row>
    <row r="203" spans="3:5">
      <c r="C203" s="444"/>
      <c r="D203" s="444"/>
      <c r="E203" s="444"/>
    </row>
    <row r="204" spans="3:5">
      <c r="C204" s="444"/>
      <c r="D204" s="444"/>
      <c r="E204" s="444"/>
    </row>
    <row r="205" spans="3:5">
      <c r="C205" s="444"/>
      <c r="D205" s="444"/>
      <c r="E205" s="444"/>
    </row>
    <row r="206" spans="3:5">
      <c r="C206" s="444"/>
      <c r="D206" s="444"/>
      <c r="E206" s="444"/>
    </row>
    <row r="207" spans="3:5">
      <c r="C207" s="444"/>
      <c r="D207" s="444"/>
      <c r="E207" s="444"/>
    </row>
    <row r="208" spans="3:5">
      <c r="C208" s="444"/>
      <c r="D208" s="444"/>
      <c r="E208" s="444"/>
    </row>
    <row r="209" spans="3:5">
      <c r="C209" s="444"/>
      <c r="D209" s="444"/>
      <c r="E209" s="444"/>
    </row>
    <row r="210" spans="3:5">
      <c r="C210" s="444"/>
      <c r="D210" s="444"/>
      <c r="E210" s="444"/>
    </row>
    <row r="211" spans="3:5">
      <c r="C211" s="444"/>
      <c r="D211" s="444"/>
      <c r="E211" s="444"/>
    </row>
    <row r="212" spans="3:5">
      <c r="C212" s="444"/>
      <c r="D212" s="444"/>
      <c r="E212" s="444"/>
    </row>
    <row r="213" spans="3:5">
      <c r="C213" s="444"/>
      <c r="D213" s="444"/>
      <c r="E213" s="444"/>
    </row>
    <row r="214" spans="3:5">
      <c r="C214" s="444"/>
      <c r="D214" s="444"/>
      <c r="E214" s="444"/>
    </row>
    <row r="215" spans="3:5">
      <c r="C215" s="444"/>
      <c r="D215" s="444"/>
      <c r="E215" s="444"/>
    </row>
    <row r="216" spans="3:5">
      <c r="C216" s="444"/>
      <c r="D216" s="444"/>
      <c r="E216" s="444"/>
    </row>
    <row r="217" spans="3:5">
      <c r="C217" s="444"/>
      <c r="D217" s="444"/>
      <c r="E217" s="444"/>
    </row>
    <row r="218" spans="3:5">
      <c r="C218" s="444"/>
      <c r="D218" s="444"/>
      <c r="E218" s="444"/>
    </row>
    <row r="219" spans="3:5">
      <c r="C219" s="444"/>
      <c r="D219" s="444"/>
      <c r="E219" s="444"/>
    </row>
    <row r="220" spans="3:5">
      <c r="C220" s="444"/>
      <c r="D220" s="444"/>
      <c r="E220" s="444"/>
    </row>
    <row r="221" spans="3:5">
      <c r="C221" s="444"/>
      <c r="D221" s="444"/>
      <c r="E221" s="444"/>
    </row>
    <row r="222" spans="3:5">
      <c r="C222" s="444"/>
      <c r="D222" s="444"/>
      <c r="E222" s="444"/>
    </row>
    <row r="223" spans="3:5">
      <c r="C223" s="444"/>
      <c r="D223" s="444"/>
      <c r="E223" s="444"/>
    </row>
    <row r="224" spans="3:5">
      <c r="C224" s="444"/>
      <c r="D224" s="444"/>
      <c r="E224" s="444"/>
    </row>
    <row r="225" spans="3:5">
      <c r="C225" s="444"/>
      <c r="D225" s="444"/>
      <c r="E225" s="444"/>
    </row>
    <row r="226" spans="3:5">
      <c r="C226" s="444"/>
      <c r="D226" s="444"/>
      <c r="E226" s="444"/>
    </row>
    <row r="227" spans="3:5">
      <c r="C227" s="444"/>
      <c r="D227" s="444"/>
      <c r="E227" s="444"/>
    </row>
    <row r="228" spans="3:5">
      <c r="C228" s="444"/>
      <c r="D228" s="444"/>
      <c r="E228" s="444"/>
    </row>
    <row r="229" spans="3:5">
      <c r="C229" s="444"/>
      <c r="D229" s="444"/>
      <c r="E229" s="444"/>
    </row>
    <row r="230" spans="3:5">
      <c r="C230" s="444"/>
      <c r="D230" s="444"/>
      <c r="E230" s="444"/>
    </row>
    <row r="231" spans="3:5">
      <c r="C231" s="444"/>
      <c r="D231" s="444"/>
      <c r="E231" s="444"/>
    </row>
    <row r="232" spans="3:5">
      <c r="C232" s="444"/>
      <c r="D232" s="444"/>
      <c r="E232" s="444"/>
    </row>
    <row r="233" spans="3:5">
      <c r="C233" s="444"/>
      <c r="D233" s="444"/>
      <c r="E233" s="444"/>
    </row>
    <row r="234" spans="3:5">
      <c r="C234" s="444"/>
      <c r="D234" s="444"/>
      <c r="E234" s="444"/>
    </row>
    <row r="235" spans="3:5">
      <c r="C235" s="444"/>
      <c r="D235" s="444"/>
      <c r="E235" s="444"/>
    </row>
    <row r="236" spans="3:5">
      <c r="C236" s="444"/>
      <c r="D236" s="444"/>
      <c r="E236" s="444"/>
    </row>
    <row r="237" spans="3:5">
      <c r="C237" s="444"/>
      <c r="D237" s="444"/>
      <c r="E237" s="444"/>
    </row>
    <row r="238" spans="3:5">
      <c r="C238" s="444"/>
      <c r="D238" s="444"/>
      <c r="E238" s="444"/>
    </row>
    <row r="239" spans="3:5">
      <c r="C239" s="444"/>
      <c r="D239" s="444"/>
      <c r="E239" s="444"/>
    </row>
    <row r="240" spans="3:5">
      <c r="C240" s="444"/>
      <c r="D240" s="444"/>
      <c r="E240" s="444"/>
    </row>
    <row r="241" spans="3:5">
      <c r="C241" s="444"/>
      <c r="D241" s="444"/>
      <c r="E241" s="444"/>
    </row>
    <row r="242" spans="3:5">
      <c r="C242" s="444"/>
      <c r="D242" s="444"/>
      <c r="E242" s="444"/>
    </row>
    <row r="243" spans="3:5">
      <c r="C243" s="444"/>
      <c r="D243" s="444"/>
      <c r="E243" s="444"/>
    </row>
    <row r="244" spans="3:5">
      <c r="C244" s="444"/>
      <c r="D244" s="444"/>
      <c r="E244" s="444"/>
    </row>
    <row r="245" spans="3:5">
      <c r="C245" s="444"/>
      <c r="D245" s="444"/>
      <c r="E245" s="444"/>
    </row>
    <row r="246" spans="3:5">
      <c r="C246" s="444"/>
      <c r="D246" s="444"/>
      <c r="E246" s="444"/>
    </row>
    <row r="247" spans="3:5">
      <c r="C247" s="444"/>
      <c r="D247" s="444"/>
      <c r="E247" s="444"/>
    </row>
    <row r="248" spans="3:5">
      <c r="C248" s="444"/>
      <c r="D248" s="444"/>
      <c r="E248" s="444"/>
    </row>
    <row r="249" spans="3:5">
      <c r="C249" s="444"/>
      <c r="D249" s="444"/>
      <c r="E249" s="444"/>
    </row>
    <row r="250" spans="3:5">
      <c r="C250" s="444"/>
      <c r="D250" s="444"/>
      <c r="E250" s="444"/>
    </row>
    <row r="251" spans="3:5">
      <c r="C251" s="444"/>
      <c r="D251" s="444"/>
      <c r="E251" s="444"/>
    </row>
    <row r="252" spans="3:5">
      <c r="C252" s="444"/>
      <c r="D252" s="444"/>
      <c r="E252" s="444"/>
    </row>
    <row r="253" spans="3:5">
      <c r="C253" s="444"/>
      <c r="D253" s="444"/>
      <c r="E253" s="444"/>
    </row>
    <row r="254" spans="3:5">
      <c r="C254" s="444"/>
      <c r="D254" s="444"/>
      <c r="E254" s="444"/>
    </row>
    <row r="255" spans="3:5">
      <c r="C255" s="444"/>
      <c r="D255" s="444"/>
      <c r="E255" s="444"/>
    </row>
    <row r="256" spans="3:5">
      <c r="C256" s="444"/>
      <c r="D256" s="444"/>
      <c r="E256" s="444"/>
    </row>
    <row r="257" spans="3:5">
      <c r="C257" s="444"/>
      <c r="D257" s="444"/>
      <c r="E257" s="444"/>
    </row>
    <row r="258" spans="3:5">
      <c r="C258" s="444"/>
      <c r="D258" s="444"/>
      <c r="E258" s="444"/>
    </row>
    <row r="259" spans="3:5">
      <c r="C259" s="444"/>
      <c r="D259" s="444"/>
      <c r="E259" s="444"/>
    </row>
    <row r="260" spans="3:5">
      <c r="C260" s="444"/>
      <c r="D260" s="444"/>
      <c r="E260" s="444"/>
    </row>
    <row r="261" spans="3:5">
      <c r="C261" s="444"/>
      <c r="D261" s="444"/>
      <c r="E261" s="444"/>
    </row>
    <row r="262" spans="3:5">
      <c r="C262" s="444"/>
      <c r="D262" s="444"/>
      <c r="E262" s="444"/>
    </row>
    <row r="263" spans="3:5">
      <c r="C263" s="444"/>
      <c r="D263" s="444"/>
      <c r="E263" s="444"/>
    </row>
    <row r="264" spans="3:5">
      <c r="C264" s="444"/>
      <c r="D264" s="444"/>
      <c r="E264" s="444"/>
    </row>
    <row r="265" spans="3:5">
      <c r="C265" s="444"/>
      <c r="D265" s="444"/>
      <c r="E265" s="444"/>
    </row>
    <row r="266" spans="3:5">
      <c r="C266" s="444"/>
      <c r="D266" s="444"/>
      <c r="E266" s="444"/>
    </row>
    <row r="267" spans="3:5">
      <c r="C267" s="444"/>
      <c r="D267" s="444"/>
      <c r="E267" s="444"/>
    </row>
    <row r="268" spans="3:5">
      <c r="C268" s="444"/>
      <c r="D268" s="444"/>
      <c r="E268" s="444"/>
    </row>
    <row r="269" spans="3:5">
      <c r="C269" s="444"/>
      <c r="D269" s="444"/>
      <c r="E269" s="444"/>
    </row>
    <row r="270" spans="3:5">
      <c r="C270" s="444"/>
      <c r="D270" s="444"/>
      <c r="E270" s="444"/>
    </row>
    <row r="271" spans="3:5">
      <c r="C271" s="444"/>
      <c r="D271" s="444"/>
      <c r="E271" s="444"/>
    </row>
    <row r="272" spans="3:5">
      <c r="C272" s="444"/>
      <c r="D272" s="444"/>
      <c r="E272" s="444"/>
    </row>
    <row r="273" spans="3:5">
      <c r="C273" s="444"/>
      <c r="D273" s="444"/>
      <c r="E273" s="444"/>
    </row>
    <row r="274" spans="3:5">
      <c r="C274" s="444"/>
      <c r="D274" s="444"/>
      <c r="E274" s="444"/>
    </row>
    <row r="275" spans="3:5">
      <c r="C275" s="444"/>
      <c r="D275" s="444"/>
      <c r="E275" s="444"/>
    </row>
    <row r="276" spans="3:5">
      <c r="C276" s="444"/>
      <c r="D276" s="444"/>
      <c r="E276" s="444"/>
    </row>
    <row r="277" spans="3:5">
      <c r="C277" s="444"/>
      <c r="D277" s="444"/>
      <c r="E277" s="444"/>
    </row>
    <row r="278" spans="3:5">
      <c r="C278" s="444"/>
      <c r="D278" s="444"/>
      <c r="E278" s="444"/>
    </row>
    <row r="279" spans="3:5">
      <c r="C279" s="444"/>
      <c r="D279" s="444"/>
      <c r="E279" s="444"/>
    </row>
    <row r="280" spans="3:5">
      <c r="C280" s="444"/>
      <c r="D280" s="444"/>
      <c r="E280" s="444"/>
    </row>
    <row r="281" spans="3:5">
      <c r="C281" s="444"/>
      <c r="D281" s="444"/>
      <c r="E281" s="444"/>
    </row>
    <row r="282" spans="3:5">
      <c r="C282" s="444"/>
      <c r="D282" s="444"/>
      <c r="E282" s="444"/>
    </row>
    <row r="283" spans="3:5">
      <c r="C283" s="444"/>
      <c r="D283" s="444"/>
      <c r="E283" s="444"/>
    </row>
    <row r="284" spans="3:5">
      <c r="C284" s="444"/>
      <c r="D284" s="444"/>
      <c r="E284" s="444"/>
    </row>
    <row r="285" spans="3:5">
      <c r="C285" s="444"/>
      <c r="D285" s="444"/>
      <c r="E285" s="444"/>
    </row>
    <row r="286" spans="3:5">
      <c r="C286" s="444"/>
      <c r="D286" s="444"/>
      <c r="E286" s="444"/>
    </row>
    <row r="287" spans="3:5">
      <c r="C287" s="444"/>
      <c r="D287" s="444"/>
      <c r="E287" s="444"/>
    </row>
    <row r="288" spans="3:5">
      <c r="C288" s="444"/>
      <c r="D288" s="444"/>
      <c r="E288" s="444"/>
    </row>
    <row r="289" spans="3:5">
      <c r="C289" s="444"/>
      <c r="D289" s="444"/>
      <c r="E289" s="444"/>
    </row>
    <row r="290" spans="3:5">
      <c r="C290" s="444"/>
      <c r="D290" s="444"/>
      <c r="E290" s="444"/>
    </row>
    <row r="291" spans="3:5">
      <c r="C291" s="444"/>
      <c r="D291" s="444"/>
      <c r="E291" s="444"/>
    </row>
    <row r="292" spans="3:5">
      <c r="C292" s="444"/>
      <c r="D292" s="444"/>
      <c r="E292" s="444"/>
    </row>
    <row r="293" spans="3:5">
      <c r="C293" s="444"/>
      <c r="D293" s="444"/>
      <c r="E293" s="444"/>
    </row>
    <row r="294" spans="3:5">
      <c r="C294" s="444"/>
      <c r="D294" s="444"/>
      <c r="E294" s="444"/>
    </row>
    <row r="295" spans="3:5">
      <c r="C295" s="444"/>
      <c r="D295" s="444"/>
      <c r="E295" s="444"/>
    </row>
    <row r="296" spans="3:5">
      <c r="C296" s="444"/>
      <c r="D296" s="444"/>
      <c r="E296" s="444"/>
    </row>
    <row r="297" spans="3:5">
      <c r="C297" s="444"/>
      <c r="D297" s="444"/>
      <c r="E297" s="444"/>
    </row>
    <row r="298" spans="3:5">
      <c r="C298" s="444"/>
      <c r="D298" s="444"/>
      <c r="E298" s="444"/>
    </row>
    <row r="299" spans="3:5">
      <c r="C299" s="444"/>
      <c r="D299" s="444"/>
      <c r="E299" s="444"/>
    </row>
    <row r="300" spans="3:5">
      <c r="C300" s="444"/>
      <c r="D300" s="444"/>
      <c r="E300" s="444"/>
    </row>
    <row r="301" spans="3:5">
      <c r="C301" s="444"/>
      <c r="D301" s="444"/>
      <c r="E301" s="444"/>
    </row>
    <row r="302" spans="3:5">
      <c r="C302" s="444"/>
      <c r="D302" s="444"/>
      <c r="E302" s="444"/>
    </row>
    <row r="303" spans="3:5">
      <c r="C303" s="444"/>
      <c r="D303" s="444"/>
      <c r="E303" s="444"/>
    </row>
    <row r="304" spans="3:5">
      <c r="C304" s="444"/>
      <c r="D304" s="444"/>
      <c r="E304" s="444"/>
    </row>
    <row r="305" spans="3:5">
      <c r="C305" s="444"/>
      <c r="D305" s="444"/>
      <c r="E305" s="444"/>
    </row>
    <row r="306" spans="3:5">
      <c r="C306" s="444"/>
      <c r="D306" s="444"/>
      <c r="E306" s="444"/>
    </row>
    <row r="307" spans="3:5">
      <c r="C307" s="444"/>
      <c r="D307" s="444"/>
      <c r="E307" s="444"/>
    </row>
    <row r="308" spans="3:5">
      <c r="C308" s="444"/>
      <c r="D308" s="444"/>
      <c r="E308" s="444"/>
    </row>
    <row r="309" spans="3:5">
      <c r="C309" s="444"/>
      <c r="D309" s="444"/>
      <c r="E309" s="444"/>
    </row>
    <row r="310" spans="3:5">
      <c r="C310" s="444"/>
      <c r="D310" s="444"/>
      <c r="E310" s="444"/>
    </row>
    <row r="311" spans="3:5">
      <c r="C311" s="444"/>
      <c r="D311" s="444"/>
      <c r="E311" s="444"/>
    </row>
    <row r="312" spans="3:5">
      <c r="C312" s="444"/>
      <c r="D312" s="444"/>
      <c r="E312" s="444"/>
    </row>
    <row r="313" spans="3:5">
      <c r="C313" s="444"/>
      <c r="D313" s="444"/>
      <c r="E313" s="444"/>
    </row>
    <row r="314" spans="3:5">
      <c r="C314" s="444"/>
      <c r="D314" s="444"/>
      <c r="E314" s="444"/>
    </row>
    <row r="315" spans="3:5">
      <c r="C315" s="444"/>
      <c r="D315" s="444"/>
      <c r="E315" s="444"/>
    </row>
    <row r="316" spans="3:5">
      <c r="C316" s="444"/>
      <c r="D316" s="444"/>
      <c r="E316" s="444"/>
    </row>
    <row r="317" spans="3:5">
      <c r="C317" s="444"/>
      <c r="D317" s="444"/>
      <c r="E317" s="444"/>
    </row>
    <row r="318" spans="3:5">
      <c r="C318" s="444"/>
      <c r="D318" s="444"/>
      <c r="E318" s="444"/>
    </row>
    <row r="319" spans="3:5">
      <c r="C319" s="444"/>
      <c r="D319" s="444"/>
      <c r="E319" s="444"/>
    </row>
    <row r="320" spans="3:5">
      <c r="C320" s="444"/>
      <c r="D320" s="444"/>
      <c r="E320" s="444"/>
    </row>
    <row r="321" spans="3:5">
      <c r="C321" s="444"/>
      <c r="D321" s="444"/>
      <c r="E321" s="444"/>
    </row>
    <row r="322" spans="3:5">
      <c r="C322" s="444"/>
      <c r="D322" s="444"/>
      <c r="E322" s="444"/>
    </row>
    <row r="323" spans="3:5">
      <c r="C323" s="444"/>
      <c r="D323" s="444"/>
      <c r="E323" s="444"/>
    </row>
    <row r="324" spans="3:5">
      <c r="C324" s="444"/>
      <c r="D324" s="444"/>
      <c r="E324" s="444"/>
    </row>
    <row r="325" spans="3:5">
      <c r="C325" s="444"/>
      <c r="D325" s="444"/>
      <c r="E325" s="444"/>
    </row>
    <row r="326" spans="3:5">
      <c r="C326" s="444"/>
      <c r="D326" s="444"/>
      <c r="E326" s="444"/>
    </row>
    <row r="327" spans="3:5">
      <c r="C327" s="444"/>
      <c r="D327" s="444"/>
      <c r="E327" s="444"/>
    </row>
    <row r="328" spans="3:5">
      <c r="C328" s="444"/>
      <c r="D328" s="444"/>
      <c r="E328" s="444"/>
    </row>
    <row r="329" spans="3:5">
      <c r="C329" s="444"/>
      <c r="D329" s="444"/>
      <c r="E329" s="444"/>
    </row>
    <row r="330" spans="3:5">
      <c r="C330" s="444"/>
      <c r="D330" s="444"/>
      <c r="E330" s="444"/>
    </row>
    <row r="331" spans="3:5">
      <c r="C331" s="444"/>
      <c r="D331" s="444"/>
      <c r="E331" s="444"/>
    </row>
    <row r="332" spans="3:5">
      <c r="C332" s="444"/>
      <c r="D332" s="444"/>
      <c r="E332" s="444"/>
    </row>
    <row r="333" spans="3:5">
      <c r="C333" s="444"/>
      <c r="D333" s="444"/>
      <c r="E333" s="444"/>
    </row>
    <row r="334" spans="3:5">
      <c r="C334" s="444"/>
      <c r="D334" s="444"/>
      <c r="E334" s="444"/>
    </row>
    <row r="335" spans="3:5">
      <c r="C335" s="444"/>
      <c r="D335" s="444"/>
      <c r="E335" s="444"/>
    </row>
    <row r="336" spans="3:5">
      <c r="C336" s="444"/>
      <c r="D336" s="444"/>
      <c r="E336" s="444"/>
    </row>
    <row r="337" spans="3:5">
      <c r="C337" s="444"/>
      <c r="D337" s="444"/>
      <c r="E337" s="444"/>
    </row>
    <row r="338" spans="3:5">
      <c r="C338" s="444"/>
      <c r="D338" s="444"/>
      <c r="E338" s="444"/>
    </row>
    <row r="339" spans="3:5">
      <c r="C339" s="444"/>
      <c r="D339" s="444"/>
      <c r="E339" s="444"/>
    </row>
    <row r="340" spans="3:5">
      <c r="C340" s="444"/>
      <c r="D340" s="444"/>
      <c r="E340" s="444"/>
    </row>
    <row r="341" spans="3:5">
      <c r="C341" s="444"/>
      <c r="D341" s="444"/>
      <c r="E341" s="444"/>
    </row>
    <row r="342" spans="3:5">
      <c r="C342" s="444"/>
      <c r="D342" s="444"/>
      <c r="E342" s="444"/>
    </row>
    <row r="343" spans="3:5">
      <c r="C343" s="444"/>
      <c r="D343" s="444"/>
      <c r="E343" s="444"/>
    </row>
    <row r="344" spans="3:5">
      <c r="C344" s="444"/>
      <c r="D344" s="444"/>
      <c r="E344" s="444"/>
    </row>
    <row r="345" spans="3:5">
      <c r="C345" s="444"/>
      <c r="D345" s="444"/>
      <c r="E345" s="444"/>
    </row>
    <row r="346" spans="3:5">
      <c r="C346" s="444"/>
      <c r="D346" s="444"/>
      <c r="E346" s="444"/>
    </row>
    <row r="347" spans="3:5">
      <c r="C347" s="444"/>
      <c r="D347" s="444"/>
      <c r="E347" s="444"/>
    </row>
    <row r="348" spans="3:5">
      <c r="C348" s="444"/>
      <c r="D348" s="444"/>
      <c r="E348" s="444"/>
    </row>
    <row r="349" spans="3:5">
      <c r="C349" s="444"/>
      <c r="D349" s="444"/>
      <c r="E349" s="444"/>
    </row>
    <row r="350" spans="3:5">
      <c r="C350" s="444"/>
      <c r="D350" s="444"/>
      <c r="E350" s="444"/>
    </row>
    <row r="351" spans="3:5">
      <c r="C351" s="444"/>
      <c r="D351" s="444"/>
      <c r="E351" s="444"/>
    </row>
    <row r="352" spans="3:5">
      <c r="C352" s="444"/>
      <c r="D352" s="444"/>
      <c r="E352" s="444"/>
    </row>
    <row r="353" spans="3:5">
      <c r="C353" s="444"/>
      <c r="D353" s="444"/>
      <c r="E353" s="444"/>
    </row>
    <row r="354" spans="3:5">
      <c r="C354" s="444"/>
      <c r="D354" s="444"/>
      <c r="E354" s="444"/>
    </row>
    <row r="355" spans="3:5">
      <c r="C355" s="444"/>
      <c r="D355" s="444"/>
      <c r="E355" s="444"/>
    </row>
    <row r="356" spans="3:5">
      <c r="C356" s="444"/>
      <c r="D356" s="444"/>
      <c r="E356" s="444"/>
    </row>
    <row r="357" spans="3:5">
      <c r="C357" s="444"/>
      <c r="D357" s="444"/>
      <c r="E357" s="444"/>
    </row>
    <row r="358" spans="3:5">
      <c r="C358" s="444"/>
      <c r="D358" s="444"/>
      <c r="E358" s="444"/>
    </row>
    <row r="359" spans="3:5">
      <c r="C359" s="444"/>
      <c r="D359" s="444"/>
      <c r="E359" s="444"/>
    </row>
    <row r="360" spans="3:5">
      <c r="C360" s="444"/>
      <c r="D360" s="444"/>
      <c r="E360" s="444"/>
    </row>
    <row r="361" spans="3:5">
      <c r="C361" s="444"/>
      <c r="D361" s="444"/>
      <c r="E361" s="444"/>
    </row>
    <row r="362" spans="3:5">
      <c r="C362" s="444"/>
      <c r="D362" s="444"/>
      <c r="E362" s="444"/>
    </row>
    <row r="363" spans="3:5">
      <c r="C363" s="444"/>
      <c r="D363" s="444"/>
      <c r="E363" s="444"/>
    </row>
    <row r="364" spans="3:5">
      <c r="C364" s="444"/>
      <c r="D364" s="444"/>
      <c r="E364" s="444"/>
    </row>
    <row r="365" spans="3:5">
      <c r="C365" s="444"/>
      <c r="D365" s="444"/>
      <c r="E365" s="444"/>
    </row>
    <row r="366" spans="3:5">
      <c r="C366" s="444"/>
      <c r="D366" s="444"/>
      <c r="E366" s="444"/>
    </row>
    <row r="367" spans="3:5">
      <c r="C367" s="444"/>
      <c r="D367" s="444"/>
      <c r="E367" s="444"/>
    </row>
    <row r="368" spans="3:5">
      <c r="C368" s="444"/>
      <c r="D368" s="444"/>
      <c r="E368" s="444"/>
    </row>
    <row r="369" spans="3:5">
      <c r="C369" s="444"/>
      <c r="D369" s="444"/>
      <c r="E369" s="444"/>
    </row>
    <row r="370" spans="3:5">
      <c r="C370" s="444"/>
      <c r="D370" s="444"/>
      <c r="E370" s="444"/>
    </row>
    <row r="371" spans="3:5">
      <c r="C371" s="444"/>
      <c r="D371" s="444"/>
      <c r="E371" s="444"/>
    </row>
    <row r="372" spans="3:5">
      <c r="C372" s="444"/>
      <c r="D372" s="444"/>
      <c r="E372" s="444"/>
    </row>
    <row r="373" spans="3:5">
      <c r="C373" s="444"/>
      <c r="D373" s="444"/>
      <c r="E373" s="444"/>
    </row>
    <row r="374" spans="3:5">
      <c r="C374" s="444"/>
      <c r="D374" s="444"/>
      <c r="E374" s="444"/>
    </row>
    <row r="375" spans="3:5">
      <c r="C375" s="444"/>
      <c r="D375" s="444"/>
      <c r="E375" s="444"/>
    </row>
    <row r="376" spans="3:5">
      <c r="C376" s="444"/>
      <c r="D376" s="444"/>
      <c r="E376" s="444"/>
    </row>
    <row r="377" spans="3:5">
      <c r="C377" s="444"/>
      <c r="D377" s="444"/>
      <c r="E377" s="444"/>
    </row>
    <row r="378" spans="3:5">
      <c r="C378" s="444"/>
      <c r="D378" s="444"/>
      <c r="E378" s="444"/>
    </row>
    <row r="379" spans="3:5">
      <c r="C379" s="444"/>
      <c r="D379" s="444"/>
      <c r="E379" s="444"/>
    </row>
    <row r="380" spans="3:5">
      <c r="C380" s="444"/>
      <c r="D380" s="444"/>
      <c r="E380" s="444"/>
    </row>
    <row r="381" spans="3:5">
      <c r="C381" s="444"/>
      <c r="D381" s="444"/>
      <c r="E381" s="444"/>
    </row>
    <row r="382" spans="3:5">
      <c r="C382" s="444"/>
      <c r="D382" s="444"/>
      <c r="E382" s="444"/>
    </row>
    <row r="383" spans="3:5">
      <c r="C383" s="444"/>
      <c r="D383" s="444"/>
      <c r="E383" s="444"/>
    </row>
    <row r="384" spans="3:5">
      <c r="C384" s="444"/>
      <c r="D384" s="444"/>
      <c r="E384" s="444"/>
    </row>
    <row r="385" spans="3:5">
      <c r="C385" s="444"/>
      <c r="D385" s="444"/>
      <c r="E385" s="444"/>
    </row>
    <row r="386" spans="3:5">
      <c r="C386" s="444"/>
      <c r="D386" s="444"/>
      <c r="E386" s="444"/>
    </row>
    <row r="387" spans="3:5">
      <c r="C387" s="444"/>
      <c r="D387" s="444"/>
      <c r="E387" s="444"/>
    </row>
    <row r="388" spans="3:5">
      <c r="C388" s="444"/>
      <c r="D388" s="444"/>
      <c r="E388" s="444"/>
    </row>
    <row r="389" spans="3:5">
      <c r="C389" s="444"/>
      <c r="D389" s="444"/>
      <c r="E389" s="444"/>
    </row>
    <row r="390" spans="3:5">
      <c r="C390" s="444"/>
      <c r="D390" s="444"/>
      <c r="E390" s="444"/>
    </row>
    <row r="391" spans="3:5">
      <c r="C391" s="444"/>
      <c r="D391" s="444"/>
      <c r="E391" s="444"/>
    </row>
    <row r="392" spans="3:5">
      <c r="C392" s="444"/>
      <c r="D392" s="444"/>
      <c r="E392" s="444"/>
    </row>
    <row r="393" spans="3:5">
      <c r="C393" s="444"/>
      <c r="D393" s="444"/>
      <c r="E393" s="444"/>
    </row>
    <row r="394" spans="3:5">
      <c r="C394" s="444"/>
      <c r="D394" s="444"/>
      <c r="E394" s="444"/>
    </row>
    <row r="395" spans="3:5">
      <c r="C395" s="444"/>
      <c r="D395" s="444"/>
      <c r="E395" s="444"/>
    </row>
    <row r="396" spans="3:5">
      <c r="C396" s="444"/>
      <c r="D396" s="444"/>
      <c r="E396" s="444"/>
    </row>
    <row r="397" spans="3:5">
      <c r="C397" s="444"/>
      <c r="D397" s="444"/>
      <c r="E397" s="444"/>
    </row>
    <row r="398" spans="3:5">
      <c r="C398" s="444"/>
      <c r="D398" s="444"/>
      <c r="E398" s="444"/>
    </row>
    <row r="399" spans="3:5">
      <c r="C399" s="444"/>
      <c r="D399" s="444"/>
      <c r="E399" s="444"/>
    </row>
    <row r="400" spans="3:5">
      <c r="C400" s="444"/>
      <c r="D400" s="444"/>
      <c r="E400" s="444"/>
    </row>
    <row r="401" spans="3:5">
      <c r="C401" s="444"/>
      <c r="D401" s="444"/>
      <c r="E401" s="444"/>
    </row>
    <row r="402" spans="3:5">
      <c r="C402" s="444"/>
      <c r="D402" s="444"/>
      <c r="E402" s="444"/>
    </row>
    <row r="403" spans="3:5">
      <c r="C403" s="444"/>
      <c r="D403" s="444"/>
      <c r="E403" s="444"/>
    </row>
    <row r="404" spans="3:5">
      <c r="C404" s="444"/>
      <c r="D404" s="444"/>
      <c r="E404" s="444"/>
    </row>
    <row r="405" spans="3:5">
      <c r="C405" s="444"/>
      <c r="D405" s="444"/>
      <c r="E405" s="444"/>
    </row>
    <row r="406" spans="3:5">
      <c r="C406" s="444"/>
      <c r="D406" s="444"/>
      <c r="E406" s="444"/>
    </row>
    <row r="407" spans="3:5">
      <c r="C407" s="444"/>
      <c r="D407" s="444"/>
      <c r="E407" s="444"/>
    </row>
    <row r="408" spans="3:5">
      <c r="C408" s="444"/>
      <c r="D408" s="444"/>
      <c r="E408" s="444"/>
    </row>
    <row r="409" spans="3:5">
      <c r="C409" s="444"/>
      <c r="D409" s="444"/>
      <c r="E409" s="444"/>
    </row>
    <row r="410" spans="3:5">
      <c r="C410" s="444"/>
      <c r="D410" s="444"/>
      <c r="E410" s="444"/>
    </row>
    <row r="411" spans="3:5">
      <c r="C411" s="444"/>
      <c r="D411" s="444"/>
      <c r="E411" s="444"/>
    </row>
    <row r="412" spans="3:5">
      <c r="C412" s="444"/>
      <c r="D412" s="444"/>
      <c r="E412" s="444"/>
    </row>
    <row r="413" spans="3:5">
      <c r="C413" s="444"/>
      <c r="D413" s="444"/>
      <c r="E413" s="444"/>
    </row>
    <row r="414" spans="3:5">
      <c r="C414" s="444"/>
      <c r="D414" s="444"/>
      <c r="E414" s="444"/>
    </row>
    <row r="415" spans="3:5">
      <c r="C415" s="444"/>
      <c r="D415" s="444"/>
      <c r="E415" s="444"/>
    </row>
    <row r="416" spans="3:5">
      <c r="C416" s="444"/>
      <c r="D416" s="444"/>
      <c r="E416" s="444"/>
    </row>
    <row r="417" spans="3:5">
      <c r="C417" s="444"/>
      <c r="D417" s="444"/>
      <c r="E417" s="444"/>
    </row>
    <row r="418" spans="3:5">
      <c r="C418" s="444"/>
      <c r="D418" s="444"/>
      <c r="E418" s="444"/>
    </row>
    <row r="419" spans="3:5">
      <c r="C419" s="444"/>
      <c r="D419" s="444"/>
      <c r="E419" s="444"/>
    </row>
    <row r="420" spans="3:5">
      <c r="C420" s="444"/>
      <c r="D420" s="444"/>
      <c r="E420" s="444"/>
    </row>
    <row r="421" spans="3:5">
      <c r="C421" s="444"/>
      <c r="D421" s="444"/>
      <c r="E421" s="444"/>
    </row>
    <row r="422" spans="3:5">
      <c r="C422" s="444"/>
      <c r="D422" s="444"/>
      <c r="E422" s="444"/>
    </row>
    <row r="423" spans="3:5">
      <c r="C423" s="444"/>
      <c r="D423" s="444"/>
      <c r="E423" s="444"/>
    </row>
    <row r="424" spans="3:5">
      <c r="C424" s="444"/>
      <c r="D424" s="444"/>
      <c r="E424" s="444"/>
    </row>
    <row r="425" spans="3:5">
      <c r="C425" s="444"/>
      <c r="D425" s="444"/>
      <c r="E425" s="444"/>
    </row>
    <row r="426" spans="3:5">
      <c r="C426" s="444"/>
      <c r="D426" s="444"/>
      <c r="E426" s="444"/>
    </row>
    <row r="427" spans="3:5">
      <c r="C427" s="444"/>
      <c r="D427" s="444"/>
      <c r="E427" s="444"/>
    </row>
    <row r="428" spans="3:5">
      <c r="C428" s="444"/>
      <c r="D428" s="444"/>
      <c r="E428" s="444"/>
    </row>
    <row r="429" spans="3:5">
      <c r="C429" s="444"/>
      <c r="D429" s="444"/>
      <c r="E429" s="444"/>
    </row>
    <row r="430" spans="3:5">
      <c r="C430" s="444"/>
      <c r="D430" s="444"/>
      <c r="E430" s="444"/>
    </row>
    <row r="431" spans="3:5">
      <c r="C431" s="444"/>
      <c r="D431" s="444"/>
      <c r="E431" s="444"/>
    </row>
    <row r="432" spans="3:5">
      <c r="C432" s="444"/>
      <c r="D432" s="444"/>
      <c r="E432" s="444"/>
    </row>
    <row r="433" spans="3:5">
      <c r="C433" s="444"/>
      <c r="D433" s="444"/>
      <c r="E433" s="444"/>
    </row>
    <row r="434" spans="3:5">
      <c r="C434" s="444"/>
      <c r="D434" s="444"/>
      <c r="E434" s="444"/>
    </row>
    <row r="435" spans="3:5">
      <c r="C435" s="444"/>
      <c r="D435" s="444"/>
      <c r="E435" s="444"/>
    </row>
    <row r="436" spans="3:5">
      <c r="C436" s="444"/>
      <c r="D436" s="444"/>
      <c r="E436" s="444"/>
    </row>
    <row r="437" spans="3:5">
      <c r="C437" s="444"/>
      <c r="D437" s="444"/>
      <c r="E437" s="444"/>
    </row>
    <row r="438" spans="3:5">
      <c r="C438" s="444"/>
      <c r="D438" s="444"/>
      <c r="E438" s="444"/>
    </row>
    <row r="439" spans="3:5">
      <c r="C439" s="444"/>
      <c r="D439" s="444"/>
      <c r="E439" s="444"/>
    </row>
    <row r="440" spans="3:5">
      <c r="C440" s="444"/>
      <c r="D440" s="444"/>
      <c r="E440" s="444"/>
    </row>
    <row r="441" spans="3:5">
      <c r="C441" s="444"/>
      <c r="D441" s="444"/>
      <c r="E441" s="444"/>
    </row>
    <row r="442" spans="3:5">
      <c r="C442" s="444"/>
      <c r="D442" s="444"/>
      <c r="E442" s="444"/>
    </row>
    <row r="443" spans="3:5">
      <c r="C443" s="444"/>
      <c r="D443" s="444"/>
      <c r="E443" s="444"/>
    </row>
    <row r="444" spans="3:5">
      <c r="C444" s="444"/>
      <c r="D444" s="444"/>
      <c r="E444" s="444"/>
    </row>
    <row r="445" spans="3:5">
      <c r="C445" s="444"/>
      <c r="D445" s="444"/>
      <c r="E445" s="444"/>
    </row>
    <row r="446" spans="3:5">
      <c r="C446" s="444"/>
      <c r="D446" s="444"/>
      <c r="E446" s="444"/>
    </row>
    <row r="447" spans="3:5">
      <c r="C447" s="444"/>
      <c r="D447" s="444"/>
      <c r="E447" s="444"/>
    </row>
    <row r="448" spans="3:5">
      <c r="C448" s="444"/>
      <c r="D448" s="444"/>
      <c r="E448" s="444"/>
    </row>
    <row r="449" spans="3:5">
      <c r="C449" s="444"/>
      <c r="D449" s="444"/>
      <c r="E449" s="444"/>
    </row>
    <row r="450" spans="3:5">
      <c r="C450" s="444"/>
      <c r="D450" s="444"/>
      <c r="E450" s="444"/>
    </row>
    <row r="451" spans="3:5">
      <c r="C451" s="444"/>
      <c r="D451" s="444"/>
      <c r="E451" s="444"/>
    </row>
    <row r="452" spans="3:5">
      <c r="C452" s="444"/>
      <c r="D452" s="444"/>
      <c r="E452" s="444"/>
    </row>
    <row r="453" spans="3:5">
      <c r="C453" s="444"/>
      <c r="D453" s="444"/>
      <c r="E453" s="444"/>
    </row>
    <row r="454" spans="3:5">
      <c r="C454" s="444"/>
      <c r="D454" s="444"/>
      <c r="E454" s="444"/>
    </row>
    <row r="455" spans="3:5">
      <c r="C455" s="444"/>
      <c r="D455" s="444"/>
      <c r="E455" s="444"/>
    </row>
    <row r="456" spans="3:5">
      <c r="C456" s="444"/>
      <c r="D456" s="444"/>
      <c r="E456" s="444"/>
    </row>
    <row r="457" spans="3:5">
      <c r="C457" s="444"/>
      <c r="D457" s="444"/>
      <c r="E457" s="444"/>
    </row>
    <row r="458" spans="3:5">
      <c r="C458" s="444"/>
      <c r="D458" s="444"/>
      <c r="E458" s="444"/>
    </row>
    <row r="459" spans="3:5">
      <c r="C459" s="444"/>
      <c r="D459" s="444"/>
      <c r="E459" s="444"/>
    </row>
    <row r="460" spans="3:5">
      <c r="C460" s="444"/>
      <c r="D460" s="444"/>
      <c r="E460" s="444"/>
    </row>
    <row r="461" spans="3:5">
      <c r="C461" s="444"/>
      <c r="D461" s="444"/>
      <c r="E461" s="444"/>
    </row>
    <row r="462" spans="3:5">
      <c r="C462" s="444"/>
      <c r="D462" s="444"/>
      <c r="E462" s="444"/>
    </row>
    <row r="463" spans="3:5">
      <c r="C463" s="444"/>
      <c r="D463" s="444"/>
      <c r="E463" s="444"/>
    </row>
    <row r="464" spans="3:5">
      <c r="C464" s="444"/>
      <c r="D464" s="444"/>
      <c r="E464" s="444"/>
    </row>
    <row r="465" spans="3:5">
      <c r="C465" s="444"/>
      <c r="D465" s="444"/>
      <c r="E465" s="444"/>
    </row>
    <row r="466" spans="3:5">
      <c r="C466" s="444"/>
      <c r="D466" s="444"/>
      <c r="E466" s="444"/>
    </row>
    <row r="467" spans="3:5">
      <c r="C467" s="444"/>
      <c r="D467" s="444"/>
      <c r="E467" s="444"/>
    </row>
    <row r="468" spans="3:5">
      <c r="C468" s="444"/>
      <c r="D468" s="444"/>
      <c r="E468" s="444"/>
    </row>
    <row r="469" spans="3:5">
      <c r="C469" s="444"/>
      <c r="D469" s="444"/>
      <c r="E469" s="444"/>
    </row>
    <row r="470" spans="3:5">
      <c r="C470" s="444"/>
      <c r="D470" s="444"/>
      <c r="E470" s="444"/>
    </row>
    <row r="471" spans="3:5">
      <c r="C471" s="444"/>
      <c r="D471" s="444"/>
      <c r="E471" s="444"/>
    </row>
    <row r="472" spans="3:5">
      <c r="C472" s="444"/>
      <c r="D472" s="444"/>
      <c r="E472" s="444"/>
    </row>
    <row r="473" spans="3:5">
      <c r="C473" s="444"/>
      <c r="D473" s="444"/>
      <c r="E473" s="444"/>
    </row>
    <row r="474" spans="3:5">
      <c r="C474" s="444"/>
      <c r="D474" s="444"/>
      <c r="E474" s="444"/>
    </row>
    <row r="475" spans="3:5">
      <c r="C475" s="444"/>
      <c r="D475" s="444"/>
      <c r="E475" s="444"/>
    </row>
    <row r="476" spans="3:5">
      <c r="C476" s="444"/>
      <c r="D476" s="444"/>
      <c r="E476" s="444"/>
    </row>
    <row r="477" spans="3:5">
      <c r="C477" s="444"/>
      <c r="D477" s="444"/>
      <c r="E477" s="444"/>
    </row>
    <row r="478" spans="3:5">
      <c r="C478" s="444"/>
      <c r="D478" s="444"/>
      <c r="E478" s="444"/>
    </row>
    <row r="479" spans="3:5">
      <c r="C479" s="444"/>
      <c r="D479" s="444"/>
      <c r="E479" s="444"/>
    </row>
    <row r="480" spans="3:5">
      <c r="C480" s="444"/>
      <c r="D480" s="444"/>
      <c r="E480" s="444"/>
    </row>
    <row r="481" spans="3:5">
      <c r="C481" s="444"/>
      <c r="D481" s="444"/>
      <c r="E481" s="444"/>
    </row>
    <row r="482" spans="3:5">
      <c r="C482" s="444"/>
      <c r="D482" s="444"/>
      <c r="E482" s="444"/>
    </row>
    <row r="483" spans="3:5">
      <c r="C483" s="444"/>
      <c r="D483" s="444"/>
      <c r="E483" s="444"/>
    </row>
    <row r="484" spans="3:5">
      <c r="C484" s="444"/>
      <c r="D484" s="444"/>
      <c r="E484" s="444"/>
    </row>
    <row r="485" spans="3:5">
      <c r="C485" s="444"/>
      <c r="D485" s="444"/>
      <c r="E485" s="444"/>
    </row>
    <row r="486" spans="3:5">
      <c r="C486" s="444"/>
      <c r="D486" s="444"/>
      <c r="E486" s="444"/>
    </row>
    <row r="487" spans="3:5">
      <c r="C487" s="444"/>
      <c r="D487" s="444"/>
      <c r="E487" s="444"/>
    </row>
    <row r="488" spans="3:5">
      <c r="C488" s="444"/>
      <c r="D488" s="444"/>
      <c r="E488" s="444"/>
    </row>
    <row r="489" spans="3:5">
      <c r="C489" s="444"/>
      <c r="D489" s="444"/>
      <c r="E489" s="444"/>
    </row>
  </sheetData>
  <mergeCells count="1">
    <mergeCell ref="D1:E1"/>
  </mergeCells>
  <pageMargins left="0.7" right="0.7" top="0.75" bottom="0.75" header="0.3" footer="0.3"/>
  <pageSetup paperSize="9" scale="81" orientation="portrait" r:id="rId1"/>
  <headerFooter>
    <oddFooter>&amp;CForm:&amp;A&amp;R&amp;P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00"/>
  <sheetViews>
    <sheetView topLeftCell="A79" zoomScaleSheetLayoutView="100" workbookViewId="0">
      <selection sqref="A1:B1"/>
    </sheetView>
  </sheetViews>
  <sheetFormatPr defaultColWidth="8.88671875" defaultRowHeight="15"/>
  <cols>
    <col min="1" max="1" width="11.109375" style="218" customWidth="1"/>
    <col min="2" max="2" width="18.6640625" style="221" customWidth="1"/>
    <col min="3" max="3" width="11.5546875" style="219" customWidth="1"/>
    <col min="4" max="4" width="9.88671875" style="219" customWidth="1"/>
    <col min="5" max="5" width="12.21875" style="219" customWidth="1"/>
    <col min="6" max="6" width="10.88671875" style="219" customWidth="1"/>
    <col min="7" max="7" width="11.33203125" style="220" customWidth="1"/>
    <col min="8" max="8" width="11.33203125" style="219" customWidth="1"/>
    <col min="9" max="9" width="11" style="219" customWidth="1"/>
    <col min="10" max="10" width="11.33203125" style="219" customWidth="1"/>
    <col min="11" max="11" width="12" style="219" customWidth="1"/>
    <col min="12" max="16384" width="8.88671875" style="218"/>
  </cols>
  <sheetData>
    <row r="1" spans="1:12" s="263" customFormat="1" ht="24" customHeight="1">
      <c r="A1" s="561" t="s">
        <v>87</v>
      </c>
      <c r="B1" s="562"/>
      <c r="C1" s="265"/>
      <c r="D1" s="265"/>
      <c r="E1" s="265"/>
      <c r="F1" s="265"/>
      <c r="G1" s="266"/>
      <c r="H1" s="265"/>
      <c r="I1" s="563" t="s">
        <v>39</v>
      </c>
      <c r="J1" s="563"/>
      <c r="K1" s="564"/>
      <c r="L1" s="264"/>
    </row>
    <row r="2" spans="1:12" ht="28.5" customHeight="1">
      <c r="A2" s="565" t="s">
        <v>3953</v>
      </c>
      <c r="B2" s="566"/>
      <c r="C2" s="566"/>
      <c r="D2" s="566"/>
      <c r="E2" s="566"/>
      <c r="F2" s="566"/>
      <c r="G2" s="566"/>
      <c r="H2" s="566"/>
      <c r="I2" s="566"/>
      <c r="J2" s="566"/>
      <c r="K2" s="567"/>
      <c r="L2" s="229"/>
    </row>
    <row r="3" spans="1:12" s="261" customFormat="1" ht="15.75">
      <c r="A3" s="253"/>
      <c r="B3" s="252"/>
      <c r="C3" s="559" t="s">
        <v>40</v>
      </c>
      <c r="D3" s="559"/>
      <c r="E3" s="559" t="s">
        <v>41</v>
      </c>
      <c r="F3" s="559"/>
      <c r="G3" s="559" t="s">
        <v>42</v>
      </c>
      <c r="H3" s="559"/>
      <c r="I3" s="559"/>
      <c r="J3" s="559" t="s">
        <v>43</v>
      </c>
      <c r="K3" s="560"/>
      <c r="L3" s="262"/>
    </row>
    <row r="4" spans="1:12" s="237" customFormat="1" ht="38.25">
      <c r="A4" s="244"/>
      <c r="B4" s="250" t="s">
        <v>44</v>
      </c>
      <c r="C4" s="250" t="s">
        <v>45</v>
      </c>
      <c r="D4" s="250" t="s">
        <v>46</v>
      </c>
      <c r="E4" s="250" t="s">
        <v>45</v>
      </c>
      <c r="F4" s="250" t="s">
        <v>46</v>
      </c>
      <c r="G4" s="260" t="s">
        <v>45</v>
      </c>
      <c r="H4" s="250" t="s">
        <v>47</v>
      </c>
      <c r="I4" s="250" t="s">
        <v>48</v>
      </c>
      <c r="J4" s="250" t="s">
        <v>45</v>
      </c>
      <c r="K4" s="249" t="s">
        <v>46</v>
      </c>
      <c r="L4" s="259"/>
    </row>
    <row r="5" spans="1:12" s="237" customFormat="1" ht="12.75">
      <c r="A5" s="248" t="s">
        <v>3952</v>
      </c>
      <c r="G5" s="238"/>
      <c r="K5" s="236"/>
      <c r="L5" s="259"/>
    </row>
    <row r="6" spans="1:12">
      <c r="A6" s="235"/>
      <c r="B6" s="221" t="s">
        <v>49</v>
      </c>
      <c r="C6" s="247"/>
      <c r="D6" s="247"/>
      <c r="E6" s="247">
        <v>252</v>
      </c>
      <c r="F6" s="247">
        <v>252</v>
      </c>
      <c r="G6" s="220">
        <v>63471</v>
      </c>
      <c r="H6" s="231">
        <v>60761</v>
      </c>
      <c r="J6" s="231">
        <f t="shared" ref="J6:K11" si="0">C6+E6+G6</f>
        <v>63723</v>
      </c>
      <c r="K6" s="230">
        <f t="shared" si="0"/>
        <v>61013</v>
      </c>
      <c r="L6" s="229"/>
    </row>
    <row r="7" spans="1:12">
      <c r="A7" s="235"/>
      <c r="B7" s="221" t="s">
        <v>50</v>
      </c>
      <c r="C7" s="247"/>
      <c r="D7" s="247"/>
      <c r="E7" s="247">
        <v>252</v>
      </c>
      <c r="F7" s="247">
        <v>252</v>
      </c>
      <c r="G7" s="220">
        <v>63785</v>
      </c>
      <c r="H7" s="231">
        <v>60744</v>
      </c>
      <c r="J7" s="231">
        <f t="shared" si="0"/>
        <v>64037</v>
      </c>
      <c r="K7" s="230">
        <f t="shared" si="0"/>
        <v>60996</v>
      </c>
      <c r="L7" s="229"/>
    </row>
    <row r="8" spans="1:12">
      <c r="A8" s="235"/>
      <c r="B8" s="221" t="s">
        <v>51</v>
      </c>
      <c r="C8" s="257"/>
      <c r="D8" s="257"/>
      <c r="E8" s="257">
        <v>257</v>
      </c>
      <c r="F8" s="257">
        <v>257</v>
      </c>
      <c r="G8" s="220">
        <v>63748</v>
      </c>
      <c r="H8" s="231">
        <v>61427</v>
      </c>
      <c r="J8" s="231">
        <f t="shared" si="0"/>
        <v>64005</v>
      </c>
      <c r="K8" s="230">
        <f t="shared" si="0"/>
        <v>61684</v>
      </c>
      <c r="L8" s="229"/>
    </row>
    <row r="9" spans="1:12">
      <c r="A9" s="235"/>
      <c r="B9" s="221" t="s">
        <v>52</v>
      </c>
      <c r="C9" s="257"/>
      <c r="D9" s="257"/>
      <c r="E9" s="257">
        <v>264</v>
      </c>
      <c r="F9" s="257">
        <v>264</v>
      </c>
      <c r="G9" s="220">
        <v>63691</v>
      </c>
      <c r="H9" s="231">
        <v>61234</v>
      </c>
      <c r="J9" s="231">
        <f t="shared" si="0"/>
        <v>63955</v>
      </c>
      <c r="K9" s="230">
        <f t="shared" si="0"/>
        <v>61498</v>
      </c>
      <c r="L9" s="229"/>
    </row>
    <row r="10" spans="1:12">
      <c r="A10" s="235"/>
      <c r="B10" s="221" t="s">
        <v>53</v>
      </c>
      <c r="C10" s="257"/>
      <c r="D10" s="257"/>
      <c r="E10" s="257">
        <v>415</v>
      </c>
      <c r="F10" s="257">
        <v>415</v>
      </c>
      <c r="G10" s="220">
        <v>63750</v>
      </c>
      <c r="H10" s="231">
        <v>61441.8</v>
      </c>
      <c r="J10" s="231">
        <f t="shared" si="0"/>
        <v>64165</v>
      </c>
      <c r="K10" s="230">
        <f t="shared" si="0"/>
        <v>61856.800000000003</v>
      </c>
      <c r="L10" s="229"/>
    </row>
    <row r="11" spans="1:12">
      <c r="A11" s="235"/>
      <c r="B11" s="221" t="s">
        <v>54</v>
      </c>
      <c r="C11" s="257"/>
      <c r="D11" s="257"/>
      <c r="E11" s="257">
        <v>414</v>
      </c>
      <c r="F11" s="257">
        <v>414</v>
      </c>
      <c r="G11" s="220">
        <v>63827</v>
      </c>
      <c r="H11" s="231">
        <v>61185</v>
      </c>
      <c r="J11" s="231">
        <f t="shared" si="0"/>
        <v>64241</v>
      </c>
      <c r="K11" s="230">
        <f t="shared" si="0"/>
        <v>61599</v>
      </c>
      <c r="L11" s="229"/>
    </row>
    <row r="12" spans="1:12" ht="15.75">
      <c r="A12" s="253"/>
      <c r="B12" s="252"/>
      <c r="C12" s="559" t="s">
        <v>40</v>
      </c>
      <c r="D12" s="559"/>
      <c r="E12" s="559" t="s">
        <v>41</v>
      </c>
      <c r="F12" s="559"/>
      <c r="G12" s="559" t="s">
        <v>42</v>
      </c>
      <c r="H12" s="559"/>
      <c r="I12" s="559"/>
      <c r="J12" s="559" t="s">
        <v>43</v>
      </c>
      <c r="K12" s="560"/>
      <c r="L12" s="229"/>
    </row>
    <row r="13" spans="1:12" ht="38.25">
      <c r="A13" s="244"/>
      <c r="B13" s="250" t="s">
        <v>44</v>
      </c>
      <c r="C13" s="250" t="s">
        <v>45</v>
      </c>
      <c r="D13" s="250" t="s">
        <v>46</v>
      </c>
      <c r="E13" s="250" t="s">
        <v>45</v>
      </c>
      <c r="F13" s="250" t="s">
        <v>46</v>
      </c>
      <c r="G13" s="251" t="s">
        <v>45</v>
      </c>
      <c r="H13" s="250" t="s">
        <v>47</v>
      </c>
      <c r="I13" s="250" t="s">
        <v>48</v>
      </c>
      <c r="J13" s="250" t="s">
        <v>45</v>
      </c>
      <c r="K13" s="249" t="s">
        <v>46</v>
      </c>
      <c r="L13" s="229"/>
    </row>
    <row r="14" spans="1:12">
      <c r="A14" s="248" t="s">
        <v>3951</v>
      </c>
      <c r="B14" s="237"/>
      <c r="C14" s="237"/>
      <c r="D14" s="237"/>
      <c r="E14" s="237"/>
      <c r="F14" s="237"/>
      <c r="G14" s="238"/>
      <c r="H14" s="237"/>
      <c r="I14" s="237"/>
      <c r="J14" s="237"/>
      <c r="K14" s="236"/>
      <c r="L14" s="229"/>
    </row>
    <row r="15" spans="1:12">
      <c r="A15" s="235"/>
      <c r="B15" s="221" t="s">
        <v>49</v>
      </c>
      <c r="C15" s="247"/>
      <c r="D15" s="247"/>
      <c r="E15" s="247">
        <v>428</v>
      </c>
      <c r="F15" s="247">
        <v>428</v>
      </c>
      <c r="G15" s="245">
        <v>200559</v>
      </c>
      <c r="H15" s="219">
        <v>186474</v>
      </c>
      <c r="I15" s="258"/>
      <c r="J15" s="231">
        <f t="shared" ref="J15:K20" si="1">C15+E15+G15</f>
        <v>200987</v>
      </c>
      <c r="K15" s="230">
        <f t="shared" si="1"/>
        <v>186902</v>
      </c>
      <c r="L15" s="229"/>
    </row>
    <row r="16" spans="1:12">
      <c r="A16" s="235"/>
      <c r="B16" s="221" t="s">
        <v>50</v>
      </c>
      <c r="C16" s="247"/>
      <c r="D16" s="247"/>
      <c r="E16" s="247">
        <v>428</v>
      </c>
      <c r="F16" s="247">
        <v>428</v>
      </c>
      <c r="G16" s="255">
        <v>202175</v>
      </c>
      <c r="H16" s="219">
        <v>186011</v>
      </c>
      <c r="J16" s="231">
        <f t="shared" si="1"/>
        <v>202603</v>
      </c>
      <c r="K16" s="230">
        <f t="shared" si="1"/>
        <v>186439</v>
      </c>
      <c r="L16" s="229"/>
    </row>
    <row r="17" spans="1:12">
      <c r="A17" s="235"/>
      <c r="B17" s="221" t="s">
        <v>51</v>
      </c>
      <c r="E17" s="246">
        <v>437</v>
      </c>
      <c r="F17" s="246">
        <v>437</v>
      </c>
      <c r="G17" s="254">
        <v>202873</v>
      </c>
      <c r="H17" s="219">
        <v>190662</v>
      </c>
      <c r="J17" s="231">
        <f t="shared" si="1"/>
        <v>203310</v>
      </c>
      <c r="K17" s="230">
        <f t="shared" si="1"/>
        <v>191099</v>
      </c>
      <c r="L17" s="229"/>
    </row>
    <row r="18" spans="1:12">
      <c r="A18" s="235"/>
      <c r="B18" s="221" t="s">
        <v>52</v>
      </c>
      <c r="E18" s="246">
        <v>443</v>
      </c>
      <c r="F18" s="246">
        <v>443</v>
      </c>
      <c r="G18" s="254">
        <v>203620</v>
      </c>
      <c r="H18" s="219">
        <v>190341</v>
      </c>
      <c r="J18" s="231">
        <f t="shared" si="1"/>
        <v>204063</v>
      </c>
      <c r="K18" s="230">
        <f t="shared" si="1"/>
        <v>190784</v>
      </c>
      <c r="L18" s="229"/>
    </row>
    <row r="19" spans="1:12">
      <c r="A19" s="235"/>
      <c r="B19" s="221" t="s">
        <v>53</v>
      </c>
      <c r="E19" s="246">
        <v>880</v>
      </c>
      <c r="F19" s="246">
        <v>880</v>
      </c>
      <c r="G19" s="254">
        <v>204005</v>
      </c>
      <c r="H19" s="219">
        <v>191643</v>
      </c>
      <c r="J19" s="231">
        <f t="shared" si="1"/>
        <v>204885</v>
      </c>
      <c r="K19" s="230">
        <f t="shared" si="1"/>
        <v>192523</v>
      </c>
      <c r="L19" s="229"/>
    </row>
    <row r="20" spans="1:12">
      <c r="A20" s="235"/>
      <c r="B20" s="221" t="s">
        <v>54</v>
      </c>
      <c r="E20" s="246">
        <v>877</v>
      </c>
      <c r="F20" s="246">
        <v>877</v>
      </c>
      <c r="G20" s="254">
        <v>204779</v>
      </c>
      <c r="H20" s="219">
        <v>191113</v>
      </c>
      <c r="J20" s="231">
        <f t="shared" si="1"/>
        <v>205656</v>
      </c>
      <c r="K20" s="230">
        <f t="shared" si="1"/>
        <v>191990</v>
      </c>
      <c r="L20" s="229"/>
    </row>
    <row r="21" spans="1:12" ht="15.75">
      <c r="A21" s="253"/>
      <c r="B21" s="252"/>
      <c r="C21" s="559" t="s">
        <v>40</v>
      </c>
      <c r="D21" s="559"/>
      <c r="E21" s="559" t="s">
        <v>41</v>
      </c>
      <c r="F21" s="559"/>
      <c r="G21" s="559" t="s">
        <v>42</v>
      </c>
      <c r="H21" s="559"/>
      <c r="I21" s="559"/>
      <c r="J21" s="559" t="s">
        <v>43</v>
      </c>
      <c r="K21" s="560"/>
      <c r="L21" s="229"/>
    </row>
    <row r="22" spans="1:12" ht="38.25">
      <c r="A22" s="244"/>
      <c r="B22" s="250" t="s">
        <v>44</v>
      </c>
      <c r="C22" s="250" t="s">
        <v>45</v>
      </c>
      <c r="D22" s="250" t="s">
        <v>46</v>
      </c>
      <c r="E22" s="250" t="s">
        <v>45</v>
      </c>
      <c r="F22" s="250" t="s">
        <v>46</v>
      </c>
      <c r="G22" s="251" t="s">
        <v>45</v>
      </c>
      <c r="H22" s="250" t="s">
        <v>47</v>
      </c>
      <c r="I22" s="250" t="s">
        <v>48</v>
      </c>
      <c r="J22" s="250" t="s">
        <v>45</v>
      </c>
      <c r="K22" s="249" t="s">
        <v>46</v>
      </c>
      <c r="L22" s="229"/>
    </row>
    <row r="23" spans="1:12">
      <c r="A23" s="248" t="s">
        <v>3950</v>
      </c>
      <c r="B23" s="237"/>
      <c r="C23" s="237"/>
      <c r="D23" s="237"/>
      <c r="E23" s="237"/>
      <c r="F23" s="237"/>
      <c r="G23" s="238"/>
      <c r="H23" s="237"/>
      <c r="I23" s="237"/>
      <c r="J23" s="237"/>
      <c r="K23" s="236"/>
      <c r="L23" s="229"/>
    </row>
    <row r="24" spans="1:12">
      <c r="A24" s="235"/>
      <c r="B24" s="221" t="s">
        <v>49</v>
      </c>
      <c r="C24" s="247"/>
      <c r="D24" s="247"/>
      <c r="E24" s="247">
        <v>219</v>
      </c>
      <c r="F24" s="247">
        <v>219</v>
      </c>
      <c r="G24" s="245">
        <v>152057</v>
      </c>
      <c r="H24" s="219">
        <v>142632</v>
      </c>
      <c r="J24" s="231">
        <f t="shared" ref="J24:K29" si="2">C24+E24+G24</f>
        <v>152276</v>
      </c>
      <c r="K24" s="230">
        <f t="shared" si="2"/>
        <v>142851</v>
      </c>
      <c r="L24" s="229"/>
    </row>
    <row r="25" spans="1:12">
      <c r="A25" s="235"/>
      <c r="B25" s="221" t="s">
        <v>50</v>
      </c>
      <c r="C25" s="247"/>
      <c r="D25" s="247"/>
      <c r="E25" s="247">
        <v>223</v>
      </c>
      <c r="F25" s="247">
        <v>223</v>
      </c>
      <c r="G25" s="255">
        <v>153497</v>
      </c>
      <c r="H25" s="219">
        <v>143229</v>
      </c>
      <c r="J25" s="231">
        <f t="shared" si="2"/>
        <v>153720</v>
      </c>
      <c r="K25" s="230">
        <f t="shared" si="2"/>
        <v>143452</v>
      </c>
      <c r="L25" s="229"/>
    </row>
    <row r="26" spans="1:12">
      <c r="A26" s="235"/>
      <c r="B26" s="221" t="s">
        <v>51</v>
      </c>
      <c r="E26" s="246">
        <v>226</v>
      </c>
      <c r="F26" s="246">
        <v>226</v>
      </c>
      <c r="G26" s="254">
        <v>154387</v>
      </c>
      <c r="H26" s="219">
        <v>147141</v>
      </c>
      <c r="J26" s="231">
        <f t="shared" si="2"/>
        <v>154613</v>
      </c>
      <c r="K26" s="230">
        <f t="shared" si="2"/>
        <v>147367</v>
      </c>
      <c r="L26" s="229"/>
    </row>
    <row r="27" spans="1:12">
      <c r="A27" s="235"/>
      <c r="B27" s="221" t="s">
        <v>52</v>
      </c>
      <c r="E27" s="246">
        <v>224</v>
      </c>
      <c r="F27" s="246">
        <v>224</v>
      </c>
      <c r="G27" s="254">
        <v>155181</v>
      </c>
      <c r="H27" s="219">
        <v>146923</v>
      </c>
      <c r="J27" s="231">
        <f t="shared" si="2"/>
        <v>155405</v>
      </c>
      <c r="K27" s="230">
        <f t="shared" si="2"/>
        <v>147147</v>
      </c>
      <c r="L27" s="229"/>
    </row>
    <row r="28" spans="1:12">
      <c r="A28" s="235"/>
      <c r="B28" s="221" t="s">
        <v>53</v>
      </c>
      <c r="E28" s="246">
        <v>548</v>
      </c>
      <c r="F28" s="246">
        <v>548</v>
      </c>
      <c r="G28" s="254">
        <v>155576</v>
      </c>
      <c r="H28" s="219">
        <v>148063</v>
      </c>
      <c r="J28" s="231">
        <f t="shared" si="2"/>
        <v>156124</v>
      </c>
      <c r="K28" s="230">
        <f t="shared" si="2"/>
        <v>148611</v>
      </c>
      <c r="L28" s="229"/>
    </row>
    <row r="29" spans="1:12">
      <c r="A29" s="235"/>
      <c r="B29" s="221" t="s">
        <v>54</v>
      </c>
      <c r="E29" s="246">
        <v>560</v>
      </c>
      <c r="F29" s="246">
        <v>560</v>
      </c>
      <c r="G29" s="254">
        <v>156385</v>
      </c>
      <c r="H29" s="219">
        <v>148185</v>
      </c>
      <c r="J29" s="231">
        <f t="shared" si="2"/>
        <v>156945</v>
      </c>
      <c r="K29" s="230">
        <f t="shared" si="2"/>
        <v>148745</v>
      </c>
      <c r="L29" s="229"/>
    </row>
    <row r="30" spans="1:12" ht="15.75">
      <c r="A30" s="253"/>
      <c r="B30" s="252"/>
      <c r="C30" s="559" t="s">
        <v>40</v>
      </c>
      <c r="D30" s="559"/>
      <c r="E30" s="559" t="s">
        <v>41</v>
      </c>
      <c r="F30" s="559"/>
      <c r="G30" s="559" t="s">
        <v>42</v>
      </c>
      <c r="H30" s="559"/>
      <c r="I30" s="559"/>
      <c r="J30" s="559" t="s">
        <v>43</v>
      </c>
      <c r="K30" s="560"/>
      <c r="L30" s="229"/>
    </row>
    <row r="31" spans="1:12" ht="38.25">
      <c r="A31" s="244"/>
      <c r="B31" s="250" t="s">
        <v>44</v>
      </c>
      <c r="C31" s="250" t="s">
        <v>45</v>
      </c>
      <c r="D31" s="250" t="s">
        <v>46</v>
      </c>
      <c r="E31" s="250" t="s">
        <v>45</v>
      </c>
      <c r="F31" s="250" t="s">
        <v>46</v>
      </c>
      <c r="G31" s="251" t="s">
        <v>45</v>
      </c>
      <c r="H31" s="250" t="s">
        <v>47</v>
      </c>
      <c r="I31" s="250" t="s">
        <v>48</v>
      </c>
      <c r="J31" s="250" t="s">
        <v>45</v>
      </c>
      <c r="K31" s="249" t="s">
        <v>46</v>
      </c>
      <c r="L31" s="229"/>
    </row>
    <row r="32" spans="1:12">
      <c r="A32" s="248" t="s">
        <v>3949</v>
      </c>
      <c r="B32" s="237"/>
      <c r="C32" s="237"/>
      <c r="D32" s="237"/>
      <c r="E32" s="237"/>
      <c r="F32" s="237"/>
      <c r="G32" s="238"/>
      <c r="H32" s="237"/>
      <c r="I32" s="237"/>
      <c r="J32" s="237"/>
      <c r="K32" s="236"/>
      <c r="L32" s="229"/>
    </row>
    <row r="33" spans="1:12">
      <c r="A33" s="235"/>
      <c r="B33" s="221" t="s">
        <v>49</v>
      </c>
      <c r="C33" s="247"/>
      <c r="D33" s="247"/>
      <c r="E33" s="247">
        <v>42</v>
      </c>
      <c r="F33" s="247">
        <v>42</v>
      </c>
      <c r="G33" s="245">
        <v>203960</v>
      </c>
      <c r="H33" s="219">
        <v>171264</v>
      </c>
      <c r="J33" s="231">
        <f t="shared" ref="J33:K38" si="3">C33+E33+G33</f>
        <v>204002</v>
      </c>
      <c r="K33" s="230">
        <f t="shared" si="3"/>
        <v>171306</v>
      </c>
      <c r="L33" s="229"/>
    </row>
    <row r="34" spans="1:12">
      <c r="A34" s="235"/>
      <c r="B34" s="221" t="s">
        <v>50</v>
      </c>
      <c r="C34" s="247"/>
      <c r="D34" s="247"/>
      <c r="E34" s="247">
        <v>42</v>
      </c>
      <c r="F34" s="247">
        <v>42</v>
      </c>
      <c r="G34" s="255">
        <v>205121</v>
      </c>
      <c r="H34" s="219">
        <v>168973</v>
      </c>
      <c r="J34" s="231">
        <f t="shared" si="3"/>
        <v>205163</v>
      </c>
      <c r="K34" s="230">
        <f t="shared" si="3"/>
        <v>169015</v>
      </c>
      <c r="L34" s="229"/>
    </row>
    <row r="35" spans="1:12">
      <c r="A35" s="235"/>
      <c r="B35" s="221" t="s">
        <v>51</v>
      </c>
      <c r="E35" s="247">
        <v>44</v>
      </c>
      <c r="F35" s="247">
        <v>44</v>
      </c>
      <c r="G35" s="254">
        <v>206208</v>
      </c>
      <c r="H35" s="219">
        <v>175794</v>
      </c>
      <c r="J35" s="231">
        <f t="shared" si="3"/>
        <v>206252</v>
      </c>
      <c r="K35" s="230">
        <f t="shared" si="3"/>
        <v>175838</v>
      </c>
      <c r="L35" s="229"/>
    </row>
    <row r="36" spans="1:12">
      <c r="A36" s="235"/>
      <c r="B36" s="221" t="s">
        <v>52</v>
      </c>
      <c r="E36" s="257">
        <v>45</v>
      </c>
      <c r="F36" s="257">
        <v>45</v>
      </c>
      <c r="G36" s="254">
        <v>206238</v>
      </c>
      <c r="H36" s="219">
        <v>175927</v>
      </c>
      <c r="J36" s="231">
        <f t="shared" si="3"/>
        <v>206283</v>
      </c>
      <c r="K36" s="230">
        <f t="shared" si="3"/>
        <v>175972</v>
      </c>
      <c r="L36" s="229"/>
    </row>
    <row r="37" spans="1:12">
      <c r="A37" s="235"/>
      <c r="B37" s="221" t="s">
        <v>53</v>
      </c>
      <c r="E37" s="247">
        <v>420</v>
      </c>
      <c r="F37" s="247">
        <v>420</v>
      </c>
      <c r="G37" s="254">
        <v>206522</v>
      </c>
      <c r="H37" s="219">
        <v>176025</v>
      </c>
      <c r="J37" s="231">
        <f t="shared" si="3"/>
        <v>206942</v>
      </c>
      <c r="K37" s="230">
        <f t="shared" si="3"/>
        <v>176445</v>
      </c>
      <c r="L37" s="229"/>
    </row>
    <row r="38" spans="1:12">
      <c r="A38" s="235"/>
      <c r="B38" s="221" t="s">
        <v>54</v>
      </c>
      <c r="E38" s="247">
        <v>424</v>
      </c>
      <c r="F38" s="247">
        <v>424</v>
      </c>
      <c r="G38" s="254">
        <v>206915</v>
      </c>
      <c r="H38" s="219">
        <v>175450</v>
      </c>
      <c r="J38" s="231">
        <f t="shared" si="3"/>
        <v>207339</v>
      </c>
      <c r="K38" s="230">
        <f t="shared" si="3"/>
        <v>175874</v>
      </c>
      <c r="L38" s="229"/>
    </row>
    <row r="39" spans="1:12" ht="15.75">
      <c r="A39" s="253"/>
      <c r="B39" s="252"/>
      <c r="C39" s="559" t="s">
        <v>40</v>
      </c>
      <c r="D39" s="559"/>
      <c r="E39" s="559" t="s">
        <v>41</v>
      </c>
      <c r="F39" s="559"/>
      <c r="G39" s="559" t="s">
        <v>42</v>
      </c>
      <c r="H39" s="559"/>
      <c r="I39" s="559"/>
      <c r="J39" s="559" t="s">
        <v>43</v>
      </c>
      <c r="K39" s="560"/>
      <c r="L39" s="229"/>
    </row>
    <row r="40" spans="1:12" ht="38.25">
      <c r="A40" s="244"/>
      <c r="B40" s="250" t="s">
        <v>44</v>
      </c>
      <c r="C40" s="250" t="s">
        <v>45</v>
      </c>
      <c r="D40" s="250" t="s">
        <v>46</v>
      </c>
      <c r="E40" s="250" t="s">
        <v>45</v>
      </c>
      <c r="F40" s="250" t="s">
        <v>46</v>
      </c>
      <c r="G40" s="251" t="s">
        <v>45</v>
      </c>
      <c r="H40" s="250" t="s">
        <v>47</v>
      </c>
      <c r="I40" s="250" t="s">
        <v>48</v>
      </c>
      <c r="J40" s="250" t="s">
        <v>45</v>
      </c>
      <c r="K40" s="249" t="s">
        <v>46</v>
      </c>
      <c r="L40" s="229"/>
    </row>
    <row r="41" spans="1:12">
      <c r="A41" s="248" t="s">
        <v>3948</v>
      </c>
      <c r="B41" s="237"/>
      <c r="C41" s="237"/>
      <c r="D41" s="237"/>
      <c r="E41" s="237"/>
      <c r="F41" s="237"/>
      <c r="G41" s="238"/>
      <c r="H41" s="237"/>
      <c r="I41" s="237"/>
      <c r="J41" s="237"/>
      <c r="K41" s="236"/>
      <c r="L41" s="229"/>
    </row>
    <row r="42" spans="1:12">
      <c r="A42" s="235"/>
      <c r="B42" s="221" t="s">
        <v>49</v>
      </c>
      <c r="C42" s="247">
        <v>1</v>
      </c>
      <c r="D42" s="247">
        <v>1</v>
      </c>
      <c r="E42" s="247">
        <v>127</v>
      </c>
      <c r="F42" s="247">
        <v>127</v>
      </c>
      <c r="G42" s="245">
        <v>207924</v>
      </c>
      <c r="H42" s="219">
        <v>168709</v>
      </c>
      <c r="J42" s="231">
        <f t="shared" ref="J42:K47" si="4">C42+E42+G42</f>
        <v>208052</v>
      </c>
      <c r="K42" s="230">
        <f t="shared" si="4"/>
        <v>168837</v>
      </c>
      <c r="L42" s="229"/>
    </row>
    <row r="43" spans="1:12">
      <c r="A43" s="235"/>
      <c r="B43" s="221" t="s">
        <v>50</v>
      </c>
      <c r="C43" s="247">
        <v>1</v>
      </c>
      <c r="D43" s="247">
        <v>1</v>
      </c>
      <c r="E43" s="247">
        <v>131</v>
      </c>
      <c r="F43" s="247">
        <v>131</v>
      </c>
      <c r="G43" s="255">
        <v>209426</v>
      </c>
      <c r="H43" s="219">
        <v>168256</v>
      </c>
      <c r="J43" s="231">
        <f t="shared" si="4"/>
        <v>209558</v>
      </c>
      <c r="K43" s="230">
        <f t="shared" si="4"/>
        <v>168388</v>
      </c>
      <c r="L43" s="229"/>
    </row>
    <row r="44" spans="1:12">
      <c r="A44" s="235"/>
      <c r="B44" s="221" t="s">
        <v>51</v>
      </c>
      <c r="C44" s="246">
        <v>1</v>
      </c>
      <c r="D44" s="246">
        <v>1</v>
      </c>
      <c r="E44" s="246">
        <v>129</v>
      </c>
      <c r="F44" s="246">
        <v>129</v>
      </c>
      <c r="G44" s="254">
        <v>210036</v>
      </c>
      <c r="H44" s="219">
        <v>175696</v>
      </c>
      <c r="J44" s="231">
        <f t="shared" si="4"/>
        <v>210166</v>
      </c>
      <c r="K44" s="230">
        <f t="shared" si="4"/>
        <v>175826</v>
      </c>
      <c r="L44" s="229"/>
    </row>
    <row r="45" spans="1:12">
      <c r="A45" s="235"/>
      <c r="B45" s="221" t="s">
        <v>52</v>
      </c>
      <c r="C45" s="246">
        <v>1</v>
      </c>
      <c r="D45" s="246">
        <v>1</v>
      </c>
      <c r="E45" s="246">
        <v>134</v>
      </c>
      <c r="F45" s="246">
        <v>134</v>
      </c>
      <c r="G45" s="254">
        <v>210941</v>
      </c>
      <c r="H45" s="219">
        <v>175006</v>
      </c>
      <c r="J45" s="231">
        <f t="shared" si="4"/>
        <v>211076</v>
      </c>
      <c r="K45" s="230">
        <f t="shared" si="4"/>
        <v>175141</v>
      </c>
      <c r="L45" s="229"/>
    </row>
    <row r="46" spans="1:12">
      <c r="A46" s="235"/>
      <c r="B46" s="221" t="s">
        <v>53</v>
      </c>
      <c r="C46" s="246">
        <v>1</v>
      </c>
      <c r="D46" s="246">
        <v>1</v>
      </c>
      <c r="E46" s="246">
        <v>455</v>
      </c>
      <c r="F46" s="246">
        <v>455</v>
      </c>
      <c r="G46" s="254">
        <v>211561</v>
      </c>
      <c r="H46" s="219">
        <v>176657</v>
      </c>
      <c r="J46" s="231">
        <f t="shared" si="4"/>
        <v>212017</v>
      </c>
      <c r="K46" s="230">
        <f t="shared" si="4"/>
        <v>177113</v>
      </c>
      <c r="L46" s="229"/>
    </row>
    <row r="47" spans="1:12">
      <c r="A47" s="235"/>
      <c r="B47" s="221" t="s">
        <v>54</v>
      </c>
      <c r="C47" s="246">
        <v>1</v>
      </c>
      <c r="D47" s="246">
        <v>1</v>
      </c>
      <c r="E47" s="246">
        <v>468</v>
      </c>
      <c r="F47" s="246">
        <v>468</v>
      </c>
      <c r="G47" s="254">
        <v>212414</v>
      </c>
      <c r="H47" s="219">
        <v>176897</v>
      </c>
      <c r="J47" s="231">
        <f t="shared" si="4"/>
        <v>212883</v>
      </c>
      <c r="K47" s="230">
        <f t="shared" si="4"/>
        <v>177366</v>
      </c>
      <c r="L47" s="229"/>
    </row>
    <row r="48" spans="1:12" ht="15.75">
      <c r="A48" s="253"/>
      <c r="B48" s="252"/>
      <c r="C48" s="559" t="s">
        <v>40</v>
      </c>
      <c r="D48" s="559"/>
      <c r="E48" s="559" t="s">
        <v>41</v>
      </c>
      <c r="F48" s="559"/>
      <c r="G48" s="559" t="s">
        <v>42</v>
      </c>
      <c r="H48" s="559"/>
      <c r="I48" s="559"/>
      <c r="J48" s="559" t="s">
        <v>43</v>
      </c>
      <c r="K48" s="560"/>
      <c r="L48" s="229"/>
    </row>
    <row r="49" spans="1:12" ht="38.25">
      <c r="A49" s="244"/>
      <c r="B49" s="250" t="s">
        <v>44</v>
      </c>
      <c r="C49" s="250" t="s">
        <v>45</v>
      </c>
      <c r="D49" s="250" t="s">
        <v>46</v>
      </c>
      <c r="E49" s="250" t="s">
        <v>45</v>
      </c>
      <c r="F49" s="250" t="s">
        <v>46</v>
      </c>
      <c r="G49" s="251" t="s">
        <v>45</v>
      </c>
      <c r="H49" s="250" t="s">
        <v>47</v>
      </c>
      <c r="I49" s="250" t="s">
        <v>48</v>
      </c>
      <c r="J49" s="250" t="s">
        <v>45</v>
      </c>
      <c r="K49" s="249" t="s">
        <v>46</v>
      </c>
      <c r="L49" s="229"/>
    </row>
    <row r="50" spans="1:12">
      <c r="A50" s="248" t="s">
        <v>3947</v>
      </c>
      <c r="B50" s="237"/>
      <c r="C50" s="237"/>
      <c r="D50" s="237"/>
      <c r="E50" s="237"/>
      <c r="F50" s="237"/>
      <c r="G50" s="238"/>
      <c r="H50" s="237"/>
      <c r="I50" s="237"/>
      <c r="J50" s="237"/>
      <c r="K50" s="236"/>
      <c r="L50" s="229"/>
    </row>
    <row r="51" spans="1:12">
      <c r="A51" s="235"/>
      <c r="B51" s="221" t="s">
        <v>49</v>
      </c>
      <c r="C51" s="247"/>
      <c r="D51" s="247"/>
      <c r="E51" s="247">
        <v>39</v>
      </c>
      <c r="F51" s="247">
        <v>39</v>
      </c>
      <c r="G51" s="245">
        <v>219595</v>
      </c>
      <c r="H51" s="219">
        <v>199889</v>
      </c>
      <c r="J51" s="231">
        <f t="shared" ref="J51:K56" si="5">C51+E51+G51</f>
        <v>219634</v>
      </c>
      <c r="K51" s="230">
        <f t="shared" si="5"/>
        <v>199928</v>
      </c>
      <c r="L51" s="229"/>
    </row>
    <row r="52" spans="1:12">
      <c r="A52" s="235"/>
      <c r="B52" s="221" t="s">
        <v>50</v>
      </c>
      <c r="C52" s="247"/>
      <c r="D52" s="247"/>
      <c r="E52" s="247">
        <v>34</v>
      </c>
      <c r="F52" s="247">
        <v>34</v>
      </c>
      <c r="G52" s="255">
        <v>220639</v>
      </c>
      <c r="H52" s="219">
        <v>199132</v>
      </c>
      <c r="J52" s="231">
        <f t="shared" si="5"/>
        <v>220673</v>
      </c>
      <c r="K52" s="230">
        <f t="shared" si="5"/>
        <v>199166</v>
      </c>
      <c r="L52" s="229"/>
    </row>
    <row r="53" spans="1:12">
      <c r="A53" s="235"/>
      <c r="B53" s="221" t="s">
        <v>51</v>
      </c>
      <c r="E53" s="246">
        <v>36</v>
      </c>
      <c r="F53" s="246">
        <v>36</v>
      </c>
      <c r="G53" s="254">
        <v>221209</v>
      </c>
      <c r="H53" s="219">
        <v>207617</v>
      </c>
      <c r="J53" s="231">
        <f t="shared" si="5"/>
        <v>221245</v>
      </c>
      <c r="K53" s="230">
        <f t="shared" si="5"/>
        <v>207653</v>
      </c>
      <c r="L53" s="229"/>
    </row>
    <row r="54" spans="1:12">
      <c r="A54" s="235"/>
      <c r="B54" s="221" t="s">
        <v>52</v>
      </c>
      <c r="E54" s="246">
        <v>37</v>
      </c>
      <c r="F54" s="246">
        <v>37</v>
      </c>
      <c r="G54" s="254">
        <v>221990</v>
      </c>
      <c r="H54" s="219">
        <v>205619</v>
      </c>
      <c r="J54" s="231">
        <f t="shared" si="5"/>
        <v>222027</v>
      </c>
      <c r="K54" s="230">
        <f t="shared" si="5"/>
        <v>205656</v>
      </c>
      <c r="L54" s="229"/>
    </row>
    <row r="55" spans="1:12">
      <c r="A55" s="235"/>
      <c r="B55" s="221" t="s">
        <v>53</v>
      </c>
      <c r="E55" s="246">
        <v>329</v>
      </c>
      <c r="F55" s="246">
        <v>329</v>
      </c>
      <c r="G55" s="254">
        <v>222275</v>
      </c>
      <c r="H55" s="219">
        <v>206869</v>
      </c>
      <c r="J55" s="231">
        <f t="shared" si="5"/>
        <v>222604</v>
      </c>
      <c r="K55" s="230">
        <f t="shared" si="5"/>
        <v>207198</v>
      </c>
      <c r="L55" s="229"/>
    </row>
    <row r="56" spans="1:12">
      <c r="A56" s="235"/>
      <c r="B56" s="221" t="s">
        <v>54</v>
      </c>
      <c r="E56" s="246">
        <v>333</v>
      </c>
      <c r="F56" s="246">
        <v>333</v>
      </c>
      <c r="G56" s="254">
        <v>222807</v>
      </c>
      <c r="H56" s="219">
        <v>206441</v>
      </c>
      <c r="J56" s="231">
        <f t="shared" si="5"/>
        <v>223140</v>
      </c>
      <c r="K56" s="230">
        <f t="shared" si="5"/>
        <v>206774</v>
      </c>
      <c r="L56" s="229"/>
    </row>
    <row r="57" spans="1:12" ht="15.75">
      <c r="A57" s="253"/>
      <c r="B57" s="252"/>
      <c r="C57" s="559" t="s">
        <v>40</v>
      </c>
      <c r="D57" s="559"/>
      <c r="E57" s="559" t="s">
        <v>41</v>
      </c>
      <c r="F57" s="559"/>
      <c r="G57" s="559" t="s">
        <v>42</v>
      </c>
      <c r="H57" s="559"/>
      <c r="I57" s="559"/>
      <c r="J57" s="559" t="s">
        <v>43</v>
      </c>
      <c r="K57" s="560"/>
      <c r="L57" s="229"/>
    </row>
    <row r="58" spans="1:12" ht="38.25">
      <c r="A58" s="244"/>
      <c r="B58" s="250" t="s">
        <v>44</v>
      </c>
      <c r="C58" s="250" t="s">
        <v>45</v>
      </c>
      <c r="D58" s="250" t="s">
        <v>46</v>
      </c>
      <c r="E58" s="250" t="s">
        <v>45</v>
      </c>
      <c r="F58" s="250" t="s">
        <v>46</v>
      </c>
      <c r="G58" s="251" t="s">
        <v>45</v>
      </c>
      <c r="H58" s="250" t="s">
        <v>47</v>
      </c>
      <c r="I58" s="250" t="s">
        <v>48</v>
      </c>
      <c r="J58" s="250" t="s">
        <v>45</v>
      </c>
      <c r="K58" s="249" t="s">
        <v>46</v>
      </c>
      <c r="L58" s="229"/>
    </row>
    <row r="59" spans="1:12">
      <c r="A59" s="248" t="s">
        <v>3946</v>
      </c>
      <c r="B59" s="237"/>
      <c r="C59" s="237"/>
      <c r="D59" s="237"/>
      <c r="E59" s="237"/>
      <c r="F59" s="237"/>
      <c r="G59" s="238"/>
      <c r="H59" s="237"/>
      <c r="I59" s="237"/>
      <c r="J59" s="237"/>
      <c r="K59" s="236"/>
      <c r="L59" s="229"/>
    </row>
    <row r="60" spans="1:12">
      <c r="A60" s="235"/>
      <c r="B60" s="221" t="s">
        <v>49</v>
      </c>
      <c r="C60" s="247">
        <v>1</v>
      </c>
      <c r="D60" s="247">
        <v>1</v>
      </c>
      <c r="E60" s="247">
        <v>224</v>
      </c>
      <c r="F60" s="247">
        <v>224</v>
      </c>
      <c r="G60" s="245">
        <v>200715</v>
      </c>
      <c r="H60" s="219">
        <v>177425</v>
      </c>
      <c r="J60" s="231">
        <f t="shared" ref="J60:K65" si="6">C60+E60+G60</f>
        <v>200940</v>
      </c>
      <c r="K60" s="230">
        <f t="shared" si="6"/>
        <v>177650</v>
      </c>
      <c r="L60" s="229"/>
    </row>
    <row r="61" spans="1:12">
      <c r="A61" s="235"/>
      <c r="B61" s="221" t="s">
        <v>50</v>
      </c>
      <c r="C61" s="247">
        <v>1</v>
      </c>
      <c r="D61" s="247">
        <v>1</v>
      </c>
      <c r="E61" s="247">
        <v>225</v>
      </c>
      <c r="F61" s="247">
        <v>225</v>
      </c>
      <c r="G61" s="255">
        <v>202084</v>
      </c>
      <c r="H61" s="219">
        <v>169195</v>
      </c>
      <c r="J61" s="231">
        <f t="shared" si="6"/>
        <v>202310</v>
      </c>
      <c r="K61" s="230">
        <f t="shared" si="6"/>
        <v>169421</v>
      </c>
      <c r="L61" s="229"/>
    </row>
    <row r="62" spans="1:12">
      <c r="A62" s="235"/>
      <c r="B62" s="221" t="s">
        <v>51</v>
      </c>
      <c r="C62" s="246">
        <v>1</v>
      </c>
      <c r="D62" s="246">
        <v>1</v>
      </c>
      <c r="E62" s="246">
        <v>225</v>
      </c>
      <c r="F62" s="246">
        <v>225</v>
      </c>
      <c r="G62" s="254">
        <v>202720</v>
      </c>
      <c r="H62" s="219">
        <v>184024</v>
      </c>
      <c r="J62" s="231">
        <f t="shared" si="6"/>
        <v>202946</v>
      </c>
      <c r="K62" s="230">
        <f t="shared" si="6"/>
        <v>184250</v>
      </c>
      <c r="L62" s="229"/>
    </row>
    <row r="63" spans="1:12">
      <c r="A63" s="235"/>
      <c r="B63" s="221" t="s">
        <v>52</v>
      </c>
      <c r="C63" s="246">
        <v>1</v>
      </c>
      <c r="D63" s="246">
        <v>1</v>
      </c>
      <c r="E63" s="246">
        <v>217</v>
      </c>
      <c r="F63" s="246">
        <v>217</v>
      </c>
      <c r="G63" s="254">
        <v>203130</v>
      </c>
      <c r="H63" s="219">
        <v>183634</v>
      </c>
      <c r="J63" s="231">
        <f t="shared" si="6"/>
        <v>203348</v>
      </c>
      <c r="K63" s="230">
        <f t="shared" si="6"/>
        <v>183852</v>
      </c>
      <c r="L63" s="229"/>
    </row>
    <row r="64" spans="1:12">
      <c r="A64" s="235"/>
      <c r="B64" s="221" t="s">
        <v>53</v>
      </c>
      <c r="C64" s="246">
        <v>1</v>
      </c>
      <c r="D64" s="246">
        <v>1</v>
      </c>
      <c r="E64" s="246">
        <v>964</v>
      </c>
      <c r="F64" s="246">
        <v>964</v>
      </c>
      <c r="G64" s="254">
        <v>203502</v>
      </c>
      <c r="H64" s="219">
        <v>184723</v>
      </c>
      <c r="J64" s="231">
        <f t="shared" si="6"/>
        <v>204467</v>
      </c>
      <c r="K64" s="230">
        <f t="shared" si="6"/>
        <v>185688</v>
      </c>
      <c r="L64" s="229"/>
    </row>
    <row r="65" spans="1:12">
      <c r="A65" s="235"/>
      <c r="B65" s="221" t="s">
        <v>54</v>
      </c>
      <c r="C65" s="246">
        <v>1</v>
      </c>
      <c r="D65" s="246">
        <v>1</v>
      </c>
      <c r="E65" s="246">
        <v>960</v>
      </c>
      <c r="F65" s="246">
        <v>960</v>
      </c>
      <c r="G65" s="254">
        <v>204182</v>
      </c>
      <c r="H65" s="219">
        <v>184628</v>
      </c>
      <c r="J65" s="231">
        <f t="shared" si="6"/>
        <v>205143</v>
      </c>
      <c r="K65" s="230">
        <f t="shared" si="6"/>
        <v>185589</v>
      </c>
      <c r="L65" s="229"/>
    </row>
    <row r="66" spans="1:12" ht="15.75">
      <c r="A66" s="253"/>
      <c r="B66" s="252"/>
      <c r="C66" s="559" t="s">
        <v>40</v>
      </c>
      <c r="D66" s="559"/>
      <c r="E66" s="559" t="s">
        <v>41</v>
      </c>
      <c r="F66" s="559"/>
      <c r="G66" s="559" t="s">
        <v>42</v>
      </c>
      <c r="H66" s="559"/>
      <c r="I66" s="559"/>
      <c r="J66" s="559" t="s">
        <v>43</v>
      </c>
      <c r="K66" s="560"/>
      <c r="L66" s="229"/>
    </row>
    <row r="67" spans="1:12" ht="38.25">
      <c r="A67" s="244"/>
      <c r="B67" s="250" t="s">
        <v>44</v>
      </c>
      <c r="C67" s="250" t="s">
        <v>45</v>
      </c>
      <c r="D67" s="250" t="s">
        <v>46</v>
      </c>
      <c r="E67" s="250" t="s">
        <v>45</v>
      </c>
      <c r="F67" s="250" t="s">
        <v>46</v>
      </c>
      <c r="G67" s="251" t="s">
        <v>45</v>
      </c>
      <c r="H67" s="250" t="s">
        <v>47</v>
      </c>
      <c r="I67" s="250" t="s">
        <v>48</v>
      </c>
      <c r="J67" s="250" t="s">
        <v>45</v>
      </c>
      <c r="K67" s="249" t="s">
        <v>46</v>
      </c>
      <c r="L67" s="229"/>
    </row>
    <row r="68" spans="1:12">
      <c r="A68" s="248" t="s">
        <v>3945</v>
      </c>
      <c r="B68" s="237"/>
      <c r="C68" s="237"/>
      <c r="D68" s="237"/>
      <c r="E68" s="237"/>
      <c r="F68" s="237"/>
      <c r="G68" s="238"/>
      <c r="H68" s="237"/>
      <c r="I68" s="237"/>
      <c r="J68" s="237"/>
      <c r="K68" s="236"/>
      <c r="L68" s="229"/>
    </row>
    <row r="69" spans="1:12">
      <c r="A69" s="235"/>
      <c r="B69" s="221" t="s">
        <v>49</v>
      </c>
      <c r="C69" s="247">
        <v>1</v>
      </c>
      <c r="D69" s="247">
        <v>1</v>
      </c>
      <c r="E69" s="247">
        <v>26</v>
      </c>
      <c r="F69" s="247">
        <v>26</v>
      </c>
      <c r="G69" s="245">
        <v>120419</v>
      </c>
      <c r="H69" s="219">
        <v>108875</v>
      </c>
      <c r="J69" s="231">
        <f t="shared" ref="J69:K74" si="7">C69+E69+G69</f>
        <v>120446</v>
      </c>
      <c r="K69" s="230">
        <f t="shared" si="7"/>
        <v>108902</v>
      </c>
      <c r="L69" s="229"/>
    </row>
    <row r="70" spans="1:12">
      <c r="A70" s="235"/>
      <c r="B70" s="221" t="s">
        <v>50</v>
      </c>
      <c r="C70" s="247">
        <v>1</v>
      </c>
      <c r="D70" s="247">
        <v>1</v>
      </c>
      <c r="E70" s="247">
        <v>25</v>
      </c>
      <c r="F70" s="247">
        <v>25</v>
      </c>
      <c r="G70" s="255">
        <v>121103</v>
      </c>
      <c r="H70" s="219">
        <v>107850</v>
      </c>
      <c r="J70" s="231">
        <f t="shared" si="7"/>
        <v>121129</v>
      </c>
      <c r="K70" s="230">
        <f t="shared" si="7"/>
        <v>107876</v>
      </c>
      <c r="L70" s="229"/>
    </row>
    <row r="71" spans="1:12">
      <c r="A71" s="235"/>
      <c r="B71" s="221" t="s">
        <v>51</v>
      </c>
      <c r="C71" s="256">
        <v>1</v>
      </c>
      <c r="D71" s="256">
        <v>1</v>
      </c>
      <c r="E71" s="256">
        <v>26</v>
      </c>
      <c r="F71" s="256">
        <v>26</v>
      </c>
      <c r="G71" s="254">
        <v>121434</v>
      </c>
      <c r="H71" s="219">
        <v>110878</v>
      </c>
      <c r="J71" s="231">
        <f t="shared" si="7"/>
        <v>121461</v>
      </c>
      <c r="K71" s="230">
        <f t="shared" si="7"/>
        <v>110905</v>
      </c>
      <c r="L71" s="229"/>
    </row>
    <row r="72" spans="1:12">
      <c r="A72" s="235"/>
      <c r="B72" s="221" t="s">
        <v>52</v>
      </c>
      <c r="C72" s="256">
        <v>1</v>
      </c>
      <c r="D72" s="256">
        <v>1</v>
      </c>
      <c r="E72" s="256">
        <v>26</v>
      </c>
      <c r="F72" s="256">
        <v>26</v>
      </c>
      <c r="G72" s="254">
        <v>121775</v>
      </c>
      <c r="H72" s="219">
        <v>110642</v>
      </c>
      <c r="J72" s="231">
        <f t="shared" si="7"/>
        <v>121802</v>
      </c>
      <c r="K72" s="230">
        <f t="shared" si="7"/>
        <v>110669</v>
      </c>
      <c r="L72" s="229"/>
    </row>
    <row r="73" spans="1:12">
      <c r="A73" s="235"/>
      <c r="B73" s="221" t="s">
        <v>53</v>
      </c>
      <c r="C73" s="256">
        <v>1</v>
      </c>
      <c r="D73" s="256">
        <v>1</v>
      </c>
      <c r="E73" s="256">
        <v>282</v>
      </c>
      <c r="F73" s="256">
        <v>282</v>
      </c>
      <c r="G73" s="254">
        <v>121964</v>
      </c>
      <c r="H73" s="219">
        <v>111407</v>
      </c>
      <c r="J73" s="231">
        <f t="shared" si="7"/>
        <v>122247</v>
      </c>
      <c r="K73" s="230">
        <f t="shared" si="7"/>
        <v>111690</v>
      </c>
      <c r="L73" s="229"/>
    </row>
    <row r="74" spans="1:12">
      <c r="A74" s="235"/>
      <c r="B74" s="221" t="s">
        <v>54</v>
      </c>
      <c r="C74" s="256">
        <v>1</v>
      </c>
      <c r="D74" s="256">
        <v>1</v>
      </c>
      <c r="E74" s="256">
        <v>275</v>
      </c>
      <c r="F74" s="256">
        <v>275</v>
      </c>
      <c r="G74" s="254">
        <v>122260</v>
      </c>
      <c r="H74" s="219">
        <v>111400</v>
      </c>
      <c r="J74" s="231">
        <f t="shared" si="7"/>
        <v>122536</v>
      </c>
      <c r="K74" s="230">
        <f t="shared" si="7"/>
        <v>111676</v>
      </c>
      <c r="L74" s="229"/>
    </row>
    <row r="75" spans="1:12" ht="15.75">
      <c r="A75" s="253"/>
      <c r="B75" s="252"/>
      <c r="C75" s="559" t="s">
        <v>40</v>
      </c>
      <c r="D75" s="559"/>
      <c r="E75" s="559" t="s">
        <v>41</v>
      </c>
      <c r="F75" s="559"/>
      <c r="G75" s="559" t="s">
        <v>42</v>
      </c>
      <c r="H75" s="559"/>
      <c r="I75" s="559"/>
      <c r="J75" s="559" t="s">
        <v>43</v>
      </c>
      <c r="K75" s="560"/>
      <c r="L75" s="229"/>
    </row>
    <row r="76" spans="1:12" ht="38.25">
      <c r="A76" s="244"/>
      <c r="B76" s="250" t="s">
        <v>44</v>
      </c>
      <c r="C76" s="250" t="s">
        <v>45</v>
      </c>
      <c r="D76" s="250" t="s">
        <v>46</v>
      </c>
      <c r="E76" s="250" t="s">
        <v>45</v>
      </c>
      <c r="F76" s="250" t="s">
        <v>46</v>
      </c>
      <c r="G76" s="251" t="s">
        <v>45</v>
      </c>
      <c r="H76" s="250" t="s">
        <v>47</v>
      </c>
      <c r="I76" s="250" t="s">
        <v>48</v>
      </c>
      <c r="J76" s="250" t="s">
        <v>45</v>
      </c>
      <c r="K76" s="249" t="s">
        <v>46</v>
      </c>
      <c r="L76" s="229"/>
    </row>
    <row r="77" spans="1:12">
      <c r="A77" s="248" t="s">
        <v>3944</v>
      </c>
      <c r="B77" s="237"/>
      <c r="C77" s="237"/>
      <c r="D77" s="237"/>
      <c r="E77" s="237"/>
      <c r="F77" s="237"/>
      <c r="G77" s="238"/>
      <c r="H77" s="237"/>
      <c r="I77" s="237"/>
      <c r="J77" s="237"/>
      <c r="K77" s="236"/>
      <c r="L77" s="229"/>
    </row>
    <row r="78" spans="1:12">
      <c r="A78" s="235"/>
      <c r="B78" s="221" t="s">
        <v>49</v>
      </c>
      <c r="C78" s="247">
        <v>1</v>
      </c>
      <c r="D78" s="247">
        <v>1</v>
      </c>
      <c r="E78" s="247">
        <v>132</v>
      </c>
      <c r="F78" s="247">
        <v>132</v>
      </c>
      <c r="G78" s="245">
        <v>173445</v>
      </c>
      <c r="H78" s="219">
        <v>134418</v>
      </c>
      <c r="J78" s="231">
        <f t="shared" ref="J78:K83" si="8">C78+E78+G78</f>
        <v>173578</v>
      </c>
      <c r="K78" s="230">
        <f t="shared" si="8"/>
        <v>134551</v>
      </c>
      <c r="L78" s="229"/>
    </row>
    <row r="79" spans="1:12">
      <c r="A79" s="235"/>
      <c r="B79" s="221" t="s">
        <v>50</v>
      </c>
      <c r="C79" s="247">
        <v>1</v>
      </c>
      <c r="D79" s="247">
        <v>1</v>
      </c>
      <c r="E79" s="247">
        <v>132</v>
      </c>
      <c r="F79" s="247">
        <v>132</v>
      </c>
      <c r="G79" s="255">
        <v>174298</v>
      </c>
      <c r="H79" s="219">
        <v>133110</v>
      </c>
      <c r="J79" s="231">
        <f t="shared" si="8"/>
        <v>174431</v>
      </c>
      <c r="K79" s="230">
        <f t="shared" si="8"/>
        <v>133243</v>
      </c>
      <c r="L79" s="229"/>
    </row>
    <row r="80" spans="1:12">
      <c r="A80" s="235"/>
      <c r="B80" s="221" t="s">
        <v>51</v>
      </c>
      <c r="C80" s="246">
        <v>1</v>
      </c>
      <c r="D80" s="246">
        <v>1</v>
      </c>
      <c r="E80" s="246">
        <v>136</v>
      </c>
      <c r="F80" s="246">
        <v>136</v>
      </c>
      <c r="G80" s="254">
        <v>175004</v>
      </c>
      <c r="H80" s="219">
        <v>137696</v>
      </c>
      <c r="J80" s="231">
        <f t="shared" si="8"/>
        <v>175141</v>
      </c>
      <c r="K80" s="230">
        <f t="shared" si="8"/>
        <v>137833</v>
      </c>
      <c r="L80" s="229"/>
    </row>
    <row r="81" spans="1:12">
      <c r="A81" s="235"/>
      <c r="B81" s="221" t="s">
        <v>52</v>
      </c>
      <c r="C81" s="246">
        <v>1</v>
      </c>
      <c r="D81" s="246">
        <v>1</v>
      </c>
      <c r="E81" s="246">
        <v>149</v>
      </c>
      <c r="F81" s="246">
        <v>149</v>
      </c>
      <c r="G81" s="254">
        <v>175411</v>
      </c>
      <c r="H81" s="219">
        <v>137479</v>
      </c>
      <c r="J81" s="231">
        <f t="shared" si="8"/>
        <v>175561</v>
      </c>
      <c r="K81" s="230">
        <f t="shared" si="8"/>
        <v>137629</v>
      </c>
      <c r="L81" s="229"/>
    </row>
    <row r="82" spans="1:12">
      <c r="A82" s="235"/>
      <c r="B82" s="221" t="s">
        <v>53</v>
      </c>
      <c r="C82" s="246">
        <v>1</v>
      </c>
      <c r="D82" s="246">
        <v>1</v>
      </c>
      <c r="E82" s="246">
        <v>623</v>
      </c>
      <c r="F82" s="246">
        <v>623</v>
      </c>
      <c r="G82" s="254">
        <v>176080</v>
      </c>
      <c r="H82" s="219">
        <v>138822</v>
      </c>
      <c r="J82" s="231">
        <f t="shared" si="8"/>
        <v>176704</v>
      </c>
      <c r="K82" s="230">
        <f t="shared" si="8"/>
        <v>139446</v>
      </c>
      <c r="L82" s="229"/>
    </row>
    <row r="83" spans="1:12">
      <c r="A83" s="235"/>
      <c r="B83" s="221" t="s">
        <v>54</v>
      </c>
      <c r="C83" s="246">
        <v>1</v>
      </c>
      <c r="D83" s="246">
        <v>1</v>
      </c>
      <c r="E83" s="246">
        <v>619</v>
      </c>
      <c r="F83" s="246">
        <v>619</v>
      </c>
      <c r="G83" s="254">
        <v>176565</v>
      </c>
      <c r="H83" s="219">
        <v>138886</v>
      </c>
      <c r="J83" s="231">
        <f t="shared" si="8"/>
        <v>177185</v>
      </c>
      <c r="K83" s="230">
        <f t="shared" si="8"/>
        <v>139506</v>
      </c>
      <c r="L83" s="229"/>
    </row>
    <row r="84" spans="1:12" ht="15.75">
      <c r="A84" s="253"/>
      <c r="B84" s="252"/>
      <c r="C84" s="559" t="s">
        <v>40</v>
      </c>
      <c r="D84" s="559"/>
      <c r="E84" s="559" t="s">
        <v>41</v>
      </c>
      <c r="F84" s="559"/>
      <c r="G84" s="559" t="s">
        <v>42</v>
      </c>
      <c r="H84" s="559"/>
      <c r="I84" s="559"/>
      <c r="J84" s="559" t="s">
        <v>43</v>
      </c>
      <c r="K84" s="560"/>
      <c r="L84" s="229"/>
    </row>
    <row r="85" spans="1:12" ht="38.25">
      <c r="A85" s="244"/>
      <c r="B85" s="250" t="s">
        <v>44</v>
      </c>
      <c r="C85" s="250" t="s">
        <v>45</v>
      </c>
      <c r="D85" s="250" t="s">
        <v>46</v>
      </c>
      <c r="E85" s="250" t="s">
        <v>45</v>
      </c>
      <c r="F85" s="250" t="s">
        <v>46</v>
      </c>
      <c r="G85" s="251" t="s">
        <v>45</v>
      </c>
      <c r="H85" s="250" t="s">
        <v>47</v>
      </c>
      <c r="I85" s="250" t="s">
        <v>48</v>
      </c>
      <c r="J85" s="250" t="s">
        <v>45</v>
      </c>
      <c r="K85" s="249" t="s">
        <v>46</v>
      </c>
      <c r="L85" s="229"/>
    </row>
    <row r="86" spans="1:12">
      <c r="A86" s="248" t="s">
        <v>3943</v>
      </c>
      <c r="B86" s="237"/>
      <c r="C86" s="237"/>
      <c r="D86" s="237"/>
      <c r="E86" s="237"/>
      <c r="F86" s="237"/>
      <c r="G86" s="238"/>
      <c r="H86" s="237"/>
      <c r="I86" s="237"/>
      <c r="J86" s="237"/>
      <c r="K86" s="236"/>
      <c r="L86" s="229"/>
    </row>
    <row r="87" spans="1:12">
      <c r="A87" s="235"/>
      <c r="B87" s="221" t="s">
        <v>49</v>
      </c>
      <c r="C87" s="247"/>
      <c r="D87" s="247"/>
      <c r="E87" s="247">
        <v>172</v>
      </c>
      <c r="F87" s="247">
        <v>172</v>
      </c>
      <c r="G87" s="245">
        <v>84764</v>
      </c>
      <c r="H87" s="219">
        <v>82162</v>
      </c>
      <c r="J87" s="231">
        <f t="shared" ref="J87:K92" si="9">C87+E87+G87</f>
        <v>84936</v>
      </c>
      <c r="K87" s="230">
        <f t="shared" si="9"/>
        <v>82334</v>
      </c>
      <c r="L87" s="229"/>
    </row>
    <row r="88" spans="1:12">
      <c r="A88" s="235"/>
      <c r="B88" s="221" t="s">
        <v>50</v>
      </c>
      <c r="C88" s="247"/>
      <c r="D88" s="247"/>
      <c r="E88" s="247">
        <v>180</v>
      </c>
      <c r="F88" s="247">
        <v>180</v>
      </c>
      <c r="G88" s="255">
        <v>85404</v>
      </c>
      <c r="H88" s="219">
        <v>82179</v>
      </c>
      <c r="J88" s="231">
        <f t="shared" si="9"/>
        <v>85584</v>
      </c>
      <c r="K88" s="230">
        <f t="shared" si="9"/>
        <v>82359</v>
      </c>
      <c r="L88" s="229"/>
    </row>
    <row r="89" spans="1:12">
      <c r="A89" s="235"/>
      <c r="B89" s="221" t="s">
        <v>51</v>
      </c>
      <c r="E89" s="246">
        <v>184</v>
      </c>
      <c r="F89" s="246">
        <v>184</v>
      </c>
      <c r="G89" s="254">
        <v>85763</v>
      </c>
      <c r="H89" s="219">
        <v>83346</v>
      </c>
      <c r="J89" s="231">
        <f t="shared" si="9"/>
        <v>85947</v>
      </c>
      <c r="K89" s="230">
        <f t="shared" si="9"/>
        <v>83530</v>
      </c>
      <c r="L89" s="229"/>
    </row>
    <row r="90" spans="1:12">
      <c r="A90" s="235"/>
      <c r="B90" s="221" t="s">
        <v>52</v>
      </c>
      <c r="E90" s="246">
        <v>202</v>
      </c>
      <c r="F90" s="246">
        <v>202</v>
      </c>
      <c r="G90" s="254">
        <v>86078</v>
      </c>
      <c r="H90" s="219">
        <v>83632</v>
      </c>
      <c r="J90" s="231">
        <f t="shared" si="9"/>
        <v>86280</v>
      </c>
      <c r="K90" s="230">
        <f t="shared" si="9"/>
        <v>83834</v>
      </c>
      <c r="L90" s="229"/>
    </row>
    <row r="91" spans="1:12">
      <c r="A91" s="235"/>
      <c r="B91" s="221" t="s">
        <v>53</v>
      </c>
      <c r="E91" s="246">
        <v>335</v>
      </c>
      <c r="F91" s="246">
        <v>335</v>
      </c>
      <c r="G91" s="254">
        <v>86260</v>
      </c>
      <c r="H91" s="219">
        <v>83874</v>
      </c>
      <c r="J91" s="231">
        <f t="shared" si="9"/>
        <v>86595</v>
      </c>
      <c r="K91" s="230">
        <f t="shared" si="9"/>
        <v>84209</v>
      </c>
      <c r="L91" s="229"/>
    </row>
    <row r="92" spans="1:12">
      <c r="A92" s="235"/>
      <c r="B92" s="221" t="s">
        <v>54</v>
      </c>
      <c r="E92" s="246">
        <v>336</v>
      </c>
      <c r="F92" s="246">
        <v>336</v>
      </c>
      <c r="G92" s="254">
        <v>86616</v>
      </c>
      <c r="H92" s="219">
        <v>84071</v>
      </c>
      <c r="J92" s="231">
        <f t="shared" si="9"/>
        <v>86952</v>
      </c>
      <c r="K92" s="230">
        <f t="shared" si="9"/>
        <v>84407</v>
      </c>
      <c r="L92" s="229"/>
    </row>
    <row r="93" spans="1:12" ht="15.75">
      <c r="A93" s="253"/>
      <c r="B93" s="252"/>
      <c r="C93" s="559" t="s">
        <v>40</v>
      </c>
      <c r="D93" s="559"/>
      <c r="E93" s="559" t="s">
        <v>41</v>
      </c>
      <c r="F93" s="559"/>
      <c r="G93" s="559" t="s">
        <v>42</v>
      </c>
      <c r="H93" s="559"/>
      <c r="I93" s="559"/>
      <c r="J93" s="559" t="s">
        <v>43</v>
      </c>
      <c r="K93" s="560"/>
      <c r="L93" s="229"/>
    </row>
    <row r="94" spans="1:12" ht="38.25">
      <c r="A94" s="244"/>
      <c r="B94" s="250" t="s">
        <v>44</v>
      </c>
      <c r="C94" s="250" t="s">
        <v>45</v>
      </c>
      <c r="D94" s="250" t="s">
        <v>46</v>
      </c>
      <c r="E94" s="250" t="s">
        <v>45</v>
      </c>
      <c r="F94" s="250" t="s">
        <v>46</v>
      </c>
      <c r="G94" s="251" t="s">
        <v>45</v>
      </c>
      <c r="H94" s="250" t="s">
        <v>47</v>
      </c>
      <c r="I94" s="250" t="s">
        <v>48</v>
      </c>
      <c r="J94" s="250" t="s">
        <v>45</v>
      </c>
      <c r="K94" s="249" t="s">
        <v>46</v>
      </c>
      <c r="L94" s="229"/>
    </row>
    <row r="95" spans="1:12">
      <c r="A95" s="248" t="s">
        <v>3942</v>
      </c>
      <c r="B95" s="237"/>
      <c r="C95" s="237"/>
      <c r="D95" s="237"/>
      <c r="E95" s="237"/>
      <c r="F95" s="237"/>
      <c r="G95" s="238"/>
      <c r="H95" s="237"/>
      <c r="I95" s="237"/>
      <c r="J95" s="237"/>
      <c r="K95" s="236"/>
      <c r="L95" s="229"/>
    </row>
    <row r="96" spans="1:12">
      <c r="A96" s="235"/>
      <c r="B96" s="221" t="s">
        <v>49</v>
      </c>
      <c r="C96" s="247">
        <v>1</v>
      </c>
      <c r="D96" s="247">
        <v>1</v>
      </c>
      <c r="E96" s="247">
        <v>126</v>
      </c>
      <c r="F96" s="247">
        <v>126</v>
      </c>
      <c r="G96" s="245">
        <v>84589</v>
      </c>
      <c r="H96" s="219">
        <v>80935</v>
      </c>
      <c r="J96" s="231">
        <f t="shared" ref="J96:K101" si="10">C96+E96+G96</f>
        <v>84716</v>
      </c>
      <c r="K96" s="230">
        <f t="shared" si="10"/>
        <v>81062</v>
      </c>
      <c r="L96" s="229"/>
    </row>
    <row r="97" spans="1:12">
      <c r="A97" s="235"/>
      <c r="B97" s="221" t="s">
        <v>50</v>
      </c>
      <c r="C97" s="247">
        <v>1</v>
      </c>
      <c r="D97" s="247">
        <v>1</v>
      </c>
      <c r="E97" s="247">
        <v>127</v>
      </c>
      <c r="F97" s="247">
        <v>127</v>
      </c>
      <c r="G97" s="255">
        <v>85965</v>
      </c>
      <c r="H97" s="219">
        <v>81128</v>
      </c>
      <c r="J97" s="231">
        <f t="shared" si="10"/>
        <v>86093</v>
      </c>
      <c r="K97" s="230">
        <f t="shared" si="10"/>
        <v>81256</v>
      </c>
      <c r="L97" s="229"/>
    </row>
    <row r="98" spans="1:12">
      <c r="A98" s="235"/>
      <c r="B98" s="221" t="s">
        <v>51</v>
      </c>
      <c r="C98" s="246">
        <v>1</v>
      </c>
      <c r="D98" s="246">
        <v>1</v>
      </c>
      <c r="E98" s="246">
        <v>128</v>
      </c>
      <c r="F98" s="246">
        <v>128</v>
      </c>
      <c r="G98" s="254">
        <v>86707</v>
      </c>
      <c r="H98" s="219">
        <v>83021</v>
      </c>
      <c r="J98" s="231">
        <f t="shared" si="10"/>
        <v>86836</v>
      </c>
      <c r="K98" s="230">
        <f t="shared" si="10"/>
        <v>83150</v>
      </c>
      <c r="L98" s="229"/>
    </row>
    <row r="99" spans="1:12">
      <c r="A99" s="235"/>
      <c r="B99" s="221" t="s">
        <v>52</v>
      </c>
      <c r="C99" s="246">
        <v>1</v>
      </c>
      <c r="D99" s="246">
        <v>1</v>
      </c>
      <c r="E99" s="246">
        <v>136</v>
      </c>
      <c r="F99" s="246">
        <v>136</v>
      </c>
      <c r="G99" s="254">
        <v>86954</v>
      </c>
      <c r="H99" s="219">
        <v>83628</v>
      </c>
      <c r="J99" s="231">
        <f t="shared" si="10"/>
        <v>87091</v>
      </c>
      <c r="K99" s="230">
        <f t="shared" si="10"/>
        <v>83765</v>
      </c>
      <c r="L99" s="229"/>
    </row>
    <row r="100" spans="1:12">
      <c r="A100" s="235"/>
      <c r="B100" s="221" t="s">
        <v>53</v>
      </c>
      <c r="C100" s="246">
        <v>1</v>
      </c>
      <c r="D100" s="246">
        <v>1</v>
      </c>
      <c r="E100" s="246">
        <v>421</v>
      </c>
      <c r="F100" s="246">
        <v>421</v>
      </c>
      <c r="G100" s="254">
        <v>87179</v>
      </c>
      <c r="H100" s="219">
        <v>83825</v>
      </c>
      <c r="J100" s="231">
        <f t="shared" si="10"/>
        <v>87601</v>
      </c>
      <c r="K100" s="230">
        <f t="shared" si="10"/>
        <v>84247</v>
      </c>
      <c r="L100" s="229"/>
    </row>
    <row r="101" spans="1:12">
      <c r="A101" s="235"/>
      <c r="B101" s="221" t="s">
        <v>54</v>
      </c>
      <c r="C101" s="246">
        <v>1</v>
      </c>
      <c r="D101" s="246">
        <v>1</v>
      </c>
      <c r="E101" s="246">
        <v>420</v>
      </c>
      <c r="F101" s="246">
        <v>420</v>
      </c>
      <c r="G101" s="254">
        <v>87559</v>
      </c>
      <c r="H101" s="219">
        <v>83988</v>
      </c>
      <c r="J101" s="231">
        <f t="shared" si="10"/>
        <v>87980</v>
      </c>
      <c r="K101" s="230">
        <f t="shared" si="10"/>
        <v>84409</v>
      </c>
      <c r="L101" s="229"/>
    </row>
    <row r="102" spans="1:12" ht="15.75">
      <c r="A102" s="253"/>
      <c r="B102" s="252"/>
      <c r="C102" s="559" t="s">
        <v>40</v>
      </c>
      <c r="D102" s="559"/>
      <c r="E102" s="559" t="s">
        <v>41</v>
      </c>
      <c r="F102" s="559"/>
      <c r="G102" s="559" t="s">
        <v>42</v>
      </c>
      <c r="H102" s="559"/>
      <c r="I102" s="559"/>
      <c r="J102" s="559" t="s">
        <v>43</v>
      </c>
      <c r="K102" s="560"/>
      <c r="L102" s="229"/>
    </row>
    <row r="103" spans="1:12" ht="38.25">
      <c r="A103" s="244"/>
      <c r="B103" s="250" t="s">
        <v>44</v>
      </c>
      <c r="C103" s="250" t="s">
        <v>45</v>
      </c>
      <c r="D103" s="250" t="s">
        <v>46</v>
      </c>
      <c r="E103" s="250" t="s">
        <v>45</v>
      </c>
      <c r="F103" s="250" t="s">
        <v>46</v>
      </c>
      <c r="G103" s="251" t="s">
        <v>45</v>
      </c>
      <c r="H103" s="250" t="s">
        <v>47</v>
      </c>
      <c r="I103" s="250" t="s">
        <v>48</v>
      </c>
      <c r="J103" s="250" t="s">
        <v>45</v>
      </c>
      <c r="K103" s="249" t="s">
        <v>46</v>
      </c>
      <c r="L103" s="229"/>
    </row>
    <row r="104" spans="1:12">
      <c r="A104" s="248" t="s">
        <v>3941</v>
      </c>
      <c r="B104" s="237"/>
      <c r="C104" s="237"/>
      <c r="D104" s="237"/>
      <c r="E104" s="237"/>
      <c r="F104" s="237"/>
      <c r="G104" s="238"/>
      <c r="H104" s="237"/>
      <c r="I104" s="237"/>
      <c r="J104" s="237"/>
      <c r="K104" s="236"/>
      <c r="L104" s="229"/>
    </row>
    <row r="105" spans="1:12">
      <c r="A105" s="235"/>
      <c r="B105" s="221" t="s">
        <v>49</v>
      </c>
      <c r="C105" s="247">
        <v>5</v>
      </c>
      <c r="D105" s="247">
        <v>5</v>
      </c>
      <c r="E105" s="247">
        <v>30</v>
      </c>
      <c r="F105" s="247">
        <v>30</v>
      </c>
      <c r="G105" s="245">
        <v>132874</v>
      </c>
      <c r="H105" s="219">
        <v>110559</v>
      </c>
      <c r="J105" s="231">
        <f t="shared" ref="J105:K110" si="11">C105+E105+G105</f>
        <v>132909</v>
      </c>
      <c r="K105" s="230">
        <f t="shared" si="11"/>
        <v>110594</v>
      </c>
      <c r="L105" s="229"/>
    </row>
    <row r="106" spans="1:12">
      <c r="A106" s="235"/>
      <c r="B106" s="221" t="s">
        <v>50</v>
      </c>
      <c r="C106" s="247">
        <v>5</v>
      </c>
      <c r="D106" s="247">
        <v>5</v>
      </c>
      <c r="E106" s="247">
        <v>31</v>
      </c>
      <c r="F106" s="247">
        <v>31</v>
      </c>
      <c r="G106" s="255">
        <v>133499</v>
      </c>
      <c r="H106" s="219">
        <v>107522</v>
      </c>
      <c r="J106" s="231">
        <f t="shared" si="11"/>
        <v>133535</v>
      </c>
      <c r="K106" s="230">
        <f t="shared" si="11"/>
        <v>107558</v>
      </c>
      <c r="L106" s="229"/>
    </row>
    <row r="107" spans="1:12">
      <c r="A107" s="235"/>
      <c r="B107" s="221" t="s">
        <v>51</v>
      </c>
      <c r="C107" s="246">
        <v>5</v>
      </c>
      <c r="D107" s="246">
        <v>5</v>
      </c>
      <c r="E107" s="246">
        <v>29</v>
      </c>
      <c r="F107" s="246">
        <v>29</v>
      </c>
      <c r="G107" s="254">
        <v>133788</v>
      </c>
      <c r="H107" s="219">
        <v>112134</v>
      </c>
      <c r="J107" s="231">
        <f t="shared" si="11"/>
        <v>133822</v>
      </c>
      <c r="K107" s="230">
        <f t="shared" si="11"/>
        <v>112168</v>
      </c>
      <c r="L107" s="229"/>
    </row>
    <row r="108" spans="1:12">
      <c r="A108" s="235"/>
      <c r="B108" s="221" t="s">
        <v>52</v>
      </c>
      <c r="C108" s="246">
        <v>5</v>
      </c>
      <c r="D108" s="246">
        <v>5</v>
      </c>
      <c r="E108" s="246">
        <v>35</v>
      </c>
      <c r="F108" s="246">
        <v>35</v>
      </c>
      <c r="G108" s="254">
        <v>134019</v>
      </c>
      <c r="H108" s="219">
        <v>111623</v>
      </c>
      <c r="J108" s="231">
        <f t="shared" si="11"/>
        <v>134059</v>
      </c>
      <c r="K108" s="230">
        <f t="shared" si="11"/>
        <v>111663</v>
      </c>
      <c r="L108" s="229"/>
    </row>
    <row r="109" spans="1:12">
      <c r="A109" s="235"/>
      <c r="B109" s="221" t="s">
        <v>53</v>
      </c>
      <c r="C109" s="246">
        <v>5</v>
      </c>
      <c r="D109" s="246">
        <v>5</v>
      </c>
      <c r="E109" s="246">
        <v>327</v>
      </c>
      <c r="F109" s="246">
        <v>327</v>
      </c>
      <c r="G109" s="254">
        <v>134904</v>
      </c>
      <c r="H109" s="219">
        <v>111829</v>
      </c>
      <c r="J109" s="231">
        <f t="shared" si="11"/>
        <v>135236</v>
      </c>
      <c r="K109" s="230">
        <f t="shared" si="11"/>
        <v>112161</v>
      </c>
      <c r="L109" s="229"/>
    </row>
    <row r="110" spans="1:12">
      <c r="A110" s="235"/>
      <c r="B110" s="221" t="s">
        <v>54</v>
      </c>
      <c r="C110" s="246">
        <v>5</v>
      </c>
      <c r="D110" s="246">
        <v>5</v>
      </c>
      <c r="E110" s="246">
        <v>316</v>
      </c>
      <c r="F110" s="246">
        <v>316</v>
      </c>
      <c r="G110" s="254">
        <v>135342</v>
      </c>
      <c r="H110" s="219">
        <v>112394</v>
      </c>
      <c r="J110" s="231">
        <f t="shared" si="11"/>
        <v>135663</v>
      </c>
      <c r="K110" s="230">
        <f t="shared" si="11"/>
        <v>112715</v>
      </c>
      <c r="L110" s="229"/>
    </row>
    <row r="111" spans="1:12" ht="15.75">
      <c r="A111" s="253"/>
      <c r="B111" s="252"/>
      <c r="C111" s="559" t="s">
        <v>40</v>
      </c>
      <c r="D111" s="559"/>
      <c r="E111" s="559" t="s">
        <v>41</v>
      </c>
      <c r="F111" s="559"/>
      <c r="G111" s="559" t="s">
        <v>42</v>
      </c>
      <c r="H111" s="559"/>
      <c r="I111" s="559"/>
      <c r="J111" s="559" t="s">
        <v>43</v>
      </c>
      <c r="K111" s="560"/>
      <c r="L111" s="229"/>
    </row>
    <row r="112" spans="1:12" ht="38.25">
      <c r="A112" s="244"/>
      <c r="B112" s="250" t="s">
        <v>44</v>
      </c>
      <c r="C112" s="250" t="s">
        <v>45</v>
      </c>
      <c r="D112" s="250" t="s">
        <v>46</v>
      </c>
      <c r="E112" s="250" t="s">
        <v>45</v>
      </c>
      <c r="F112" s="250" t="s">
        <v>46</v>
      </c>
      <c r="G112" s="251" t="s">
        <v>45</v>
      </c>
      <c r="H112" s="250" t="s">
        <v>47</v>
      </c>
      <c r="I112" s="250" t="s">
        <v>48</v>
      </c>
      <c r="J112" s="250" t="s">
        <v>45</v>
      </c>
      <c r="K112" s="249" t="s">
        <v>46</v>
      </c>
      <c r="L112" s="229"/>
    </row>
    <row r="113" spans="1:12">
      <c r="A113" s="248" t="s">
        <v>3940</v>
      </c>
      <c r="B113" s="237"/>
      <c r="C113" s="237"/>
      <c r="D113" s="237"/>
      <c r="E113" s="237"/>
      <c r="F113" s="237"/>
      <c r="G113" s="238"/>
      <c r="H113" s="237"/>
      <c r="I113" s="237"/>
      <c r="J113" s="237"/>
      <c r="K113" s="236"/>
      <c r="L113" s="229"/>
    </row>
    <row r="114" spans="1:12">
      <c r="A114" s="235"/>
      <c r="B114" s="221" t="s">
        <v>49</v>
      </c>
      <c r="C114" s="247"/>
      <c r="D114" s="247"/>
      <c r="E114" s="247">
        <v>13</v>
      </c>
      <c r="F114" s="247">
        <v>13</v>
      </c>
      <c r="G114" s="245">
        <v>121661</v>
      </c>
      <c r="H114" s="219">
        <v>102422</v>
      </c>
      <c r="J114" s="231">
        <f t="shared" ref="J114:K119" si="12">C114+E114+G114</f>
        <v>121674</v>
      </c>
      <c r="K114" s="230">
        <f t="shared" si="12"/>
        <v>102435</v>
      </c>
      <c r="L114" s="229"/>
    </row>
    <row r="115" spans="1:12">
      <c r="A115" s="235"/>
      <c r="B115" s="221" t="s">
        <v>50</v>
      </c>
      <c r="C115" s="247"/>
      <c r="D115" s="247"/>
      <c r="E115" s="247">
        <v>13</v>
      </c>
      <c r="F115" s="247">
        <v>13</v>
      </c>
      <c r="G115" s="255">
        <v>122219</v>
      </c>
      <c r="H115" s="219">
        <v>103727</v>
      </c>
      <c r="J115" s="231">
        <f t="shared" si="12"/>
        <v>122232</v>
      </c>
      <c r="K115" s="230">
        <f t="shared" si="12"/>
        <v>103740</v>
      </c>
      <c r="L115" s="229"/>
    </row>
    <row r="116" spans="1:12">
      <c r="A116" s="235"/>
      <c r="B116" s="221" t="s">
        <v>51</v>
      </c>
      <c r="C116" s="246"/>
      <c r="D116" s="246"/>
      <c r="E116" s="246">
        <v>13</v>
      </c>
      <c r="F116" s="246">
        <v>13</v>
      </c>
      <c r="G116" s="254">
        <v>122476</v>
      </c>
      <c r="H116" s="219">
        <v>108765</v>
      </c>
      <c r="J116" s="231">
        <f t="shared" si="12"/>
        <v>122489</v>
      </c>
      <c r="K116" s="230">
        <f t="shared" si="12"/>
        <v>108778</v>
      </c>
      <c r="L116" s="229"/>
    </row>
    <row r="117" spans="1:12">
      <c r="A117" s="235"/>
      <c r="B117" s="221" t="s">
        <v>52</v>
      </c>
      <c r="C117" s="246"/>
      <c r="D117" s="246"/>
      <c r="E117" s="246">
        <v>14</v>
      </c>
      <c r="F117" s="246">
        <v>14</v>
      </c>
      <c r="G117" s="254">
        <v>122795</v>
      </c>
      <c r="H117" s="219">
        <v>107206</v>
      </c>
      <c r="J117" s="231">
        <f t="shared" si="12"/>
        <v>122809</v>
      </c>
      <c r="K117" s="230">
        <f t="shared" si="12"/>
        <v>107220</v>
      </c>
      <c r="L117" s="229"/>
    </row>
    <row r="118" spans="1:12">
      <c r="A118" s="235"/>
      <c r="B118" s="221" t="s">
        <v>53</v>
      </c>
      <c r="C118" s="246"/>
      <c r="D118" s="246"/>
      <c r="E118" s="246">
        <v>236</v>
      </c>
      <c r="F118" s="246">
        <v>236</v>
      </c>
      <c r="G118" s="254">
        <v>123051</v>
      </c>
      <c r="H118" s="219">
        <v>108467</v>
      </c>
      <c r="J118" s="231">
        <f t="shared" si="12"/>
        <v>123287</v>
      </c>
      <c r="K118" s="230">
        <f t="shared" si="12"/>
        <v>108703</v>
      </c>
      <c r="L118" s="229"/>
    </row>
    <row r="119" spans="1:12">
      <c r="A119" s="235"/>
      <c r="B119" s="221" t="s">
        <v>54</v>
      </c>
      <c r="C119" s="246"/>
      <c r="D119" s="246"/>
      <c r="E119" s="246">
        <v>237</v>
      </c>
      <c r="F119" s="246">
        <v>237</v>
      </c>
      <c r="G119" s="254">
        <v>123661</v>
      </c>
      <c r="H119" s="219">
        <v>107803</v>
      </c>
      <c r="J119" s="231">
        <f t="shared" si="12"/>
        <v>123898</v>
      </c>
      <c r="K119" s="230">
        <f t="shared" si="12"/>
        <v>108040</v>
      </c>
      <c r="L119" s="229"/>
    </row>
    <row r="120" spans="1:12" ht="15.75">
      <c r="A120" s="253"/>
      <c r="B120" s="252"/>
      <c r="C120" s="559" t="s">
        <v>40</v>
      </c>
      <c r="D120" s="559"/>
      <c r="E120" s="559" t="s">
        <v>41</v>
      </c>
      <c r="F120" s="559"/>
      <c r="G120" s="559" t="s">
        <v>42</v>
      </c>
      <c r="H120" s="559"/>
      <c r="I120" s="559"/>
      <c r="J120" s="559" t="s">
        <v>43</v>
      </c>
      <c r="K120" s="560"/>
      <c r="L120" s="229"/>
    </row>
    <row r="121" spans="1:12" ht="38.25">
      <c r="A121" s="244"/>
      <c r="B121" s="250" t="s">
        <v>44</v>
      </c>
      <c r="C121" s="250" t="s">
        <v>45</v>
      </c>
      <c r="D121" s="250" t="s">
        <v>46</v>
      </c>
      <c r="E121" s="250" t="s">
        <v>45</v>
      </c>
      <c r="F121" s="250" t="s">
        <v>46</v>
      </c>
      <c r="G121" s="251" t="s">
        <v>45</v>
      </c>
      <c r="H121" s="250" t="s">
        <v>47</v>
      </c>
      <c r="I121" s="250" t="s">
        <v>48</v>
      </c>
      <c r="J121" s="250" t="s">
        <v>45</v>
      </c>
      <c r="K121" s="249" t="s">
        <v>46</v>
      </c>
      <c r="L121" s="229"/>
    </row>
    <row r="122" spans="1:12">
      <c r="A122" s="248" t="s">
        <v>3939</v>
      </c>
      <c r="B122" s="237"/>
      <c r="C122" s="237"/>
      <c r="D122" s="237"/>
      <c r="E122" s="237"/>
      <c r="F122" s="237"/>
      <c r="G122" s="238"/>
      <c r="H122" s="237"/>
      <c r="I122" s="237"/>
      <c r="J122" s="237"/>
      <c r="K122" s="236"/>
      <c r="L122" s="229"/>
    </row>
    <row r="123" spans="1:12">
      <c r="A123" s="235"/>
      <c r="B123" s="221" t="s">
        <v>49</v>
      </c>
      <c r="C123" s="247">
        <v>1</v>
      </c>
      <c r="D123" s="247">
        <v>1</v>
      </c>
      <c r="E123" s="247">
        <v>38</v>
      </c>
      <c r="F123" s="247">
        <v>38</v>
      </c>
      <c r="G123" s="245">
        <v>212470</v>
      </c>
      <c r="H123" s="219">
        <v>196482</v>
      </c>
      <c r="J123" s="231">
        <f t="shared" ref="J123:K128" si="13">C123+E123+G123</f>
        <v>212509</v>
      </c>
      <c r="K123" s="230">
        <f t="shared" si="13"/>
        <v>196521</v>
      </c>
      <c r="L123" s="229"/>
    </row>
    <row r="124" spans="1:12">
      <c r="A124" s="235"/>
      <c r="B124" s="221" t="s">
        <v>50</v>
      </c>
      <c r="C124" s="247">
        <v>1</v>
      </c>
      <c r="D124" s="247">
        <v>1</v>
      </c>
      <c r="E124" s="247">
        <v>41</v>
      </c>
      <c r="F124" s="247">
        <v>41</v>
      </c>
      <c r="G124" s="245">
        <v>213866</v>
      </c>
      <c r="H124" s="219">
        <v>198226</v>
      </c>
      <c r="J124" s="231">
        <f t="shared" si="13"/>
        <v>213908</v>
      </c>
      <c r="K124" s="230">
        <f t="shared" si="13"/>
        <v>198268</v>
      </c>
      <c r="L124" s="229"/>
    </row>
    <row r="125" spans="1:12">
      <c r="A125" s="235"/>
      <c r="B125" s="221" t="s">
        <v>51</v>
      </c>
      <c r="C125" s="246">
        <v>1</v>
      </c>
      <c r="D125" s="246">
        <v>1</v>
      </c>
      <c r="E125" s="246">
        <v>44</v>
      </c>
      <c r="F125" s="246">
        <v>44</v>
      </c>
      <c r="G125" s="245">
        <v>214419</v>
      </c>
      <c r="H125" s="219">
        <v>203588</v>
      </c>
      <c r="J125" s="231">
        <f t="shared" si="13"/>
        <v>214464</v>
      </c>
      <c r="K125" s="230">
        <f t="shared" si="13"/>
        <v>203633</v>
      </c>
      <c r="L125" s="229"/>
    </row>
    <row r="126" spans="1:12">
      <c r="A126" s="235"/>
      <c r="B126" s="221" t="s">
        <v>52</v>
      </c>
      <c r="C126" s="246">
        <v>1</v>
      </c>
      <c r="D126" s="246">
        <v>1</v>
      </c>
      <c r="E126" s="246">
        <v>41</v>
      </c>
      <c r="F126" s="246">
        <v>41</v>
      </c>
      <c r="G126" s="245">
        <v>215607</v>
      </c>
      <c r="H126" s="219">
        <v>201384</v>
      </c>
      <c r="J126" s="231">
        <f t="shared" si="13"/>
        <v>215649</v>
      </c>
      <c r="K126" s="230">
        <f t="shared" si="13"/>
        <v>201426</v>
      </c>
      <c r="L126" s="229"/>
    </row>
    <row r="127" spans="1:12">
      <c r="A127" s="235"/>
      <c r="B127" s="221" t="s">
        <v>53</v>
      </c>
      <c r="C127" s="246">
        <v>1</v>
      </c>
      <c r="D127" s="246">
        <v>1</v>
      </c>
      <c r="E127" s="246">
        <v>477</v>
      </c>
      <c r="F127" s="246">
        <v>477</v>
      </c>
      <c r="G127" s="245">
        <v>216303</v>
      </c>
      <c r="H127" s="219">
        <v>204666</v>
      </c>
      <c r="J127" s="231">
        <f t="shared" si="13"/>
        <v>216781</v>
      </c>
      <c r="K127" s="230">
        <f t="shared" si="13"/>
        <v>205144</v>
      </c>
      <c r="L127" s="229"/>
    </row>
    <row r="128" spans="1:12">
      <c r="A128" s="235"/>
      <c r="B128" s="221" t="s">
        <v>54</v>
      </c>
      <c r="C128" s="246">
        <v>1</v>
      </c>
      <c r="D128" s="246">
        <v>1</v>
      </c>
      <c r="E128" s="246">
        <v>466</v>
      </c>
      <c r="F128" s="246">
        <v>466</v>
      </c>
      <c r="G128" s="245">
        <v>217106</v>
      </c>
      <c r="H128" s="219">
        <v>204194</v>
      </c>
      <c r="J128" s="231">
        <f t="shared" si="13"/>
        <v>217573</v>
      </c>
      <c r="K128" s="230">
        <f t="shared" si="13"/>
        <v>204661</v>
      </c>
      <c r="L128" s="229"/>
    </row>
    <row r="129" spans="1:12" ht="15.75">
      <c r="A129" s="253"/>
      <c r="B129" s="252"/>
      <c r="C129" s="559" t="s">
        <v>40</v>
      </c>
      <c r="D129" s="559"/>
      <c r="E129" s="559" t="s">
        <v>41</v>
      </c>
      <c r="F129" s="559"/>
      <c r="G129" s="559" t="s">
        <v>42</v>
      </c>
      <c r="H129" s="559"/>
      <c r="I129" s="559"/>
      <c r="J129" s="559" t="s">
        <v>43</v>
      </c>
      <c r="K129" s="560"/>
      <c r="L129" s="229"/>
    </row>
    <row r="130" spans="1:12" ht="38.25">
      <c r="A130" s="244"/>
      <c r="B130" s="250" t="s">
        <v>44</v>
      </c>
      <c r="C130" s="250" t="s">
        <v>45</v>
      </c>
      <c r="D130" s="250" t="s">
        <v>46</v>
      </c>
      <c r="E130" s="250" t="s">
        <v>45</v>
      </c>
      <c r="F130" s="250" t="s">
        <v>46</v>
      </c>
      <c r="G130" s="251" t="s">
        <v>45</v>
      </c>
      <c r="H130" s="250" t="s">
        <v>47</v>
      </c>
      <c r="I130" s="250" t="s">
        <v>48</v>
      </c>
      <c r="J130" s="250" t="s">
        <v>45</v>
      </c>
      <c r="K130" s="249" t="s">
        <v>46</v>
      </c>
      <c r="L130" s="229"/>
    </row>
    <row r="131" spans="1:12">
      <c r="A131" s="248" t="s">
        <v>3938</v>
      </c>
      <c r="B131" s="237"/>
      <c r="C131" s="237"/>
      <c r="D131" s="237"/>
      <c r="E131" s="237"/>
      <c r="F131" s="237"/>
      <c r="G131" s="238"/>
      <c r="H131" s="237"/>
      <c r="I131" s="237"/>
      <c r="J131" s="237"/>
      <c r="K131" s="236"/>
      <c r="L131" s="229"/>
    </row>
    <row r="132" spans="1:12">
      <c r="A132" s="235"/>
      <c r="B132" s="221" t="s">
        <v>49</v>
      </c>
      <c r="C132" s="247"/>
      <c r="D132" s="247"/>
      <c r="E132" s="247">
        <v>5</v>
      </c>
      <c r="F132" s="247">
        <v>5</v>
      </c>
      <c r="G132" s="245">
        <v>98220</v>
      </c>
      <c r="H132" s="219">
        <v>92164</v>
      </c>
      <c r="J132" s="231">
        <f t="shared" ref="J132:K137" si="14">C132+E132+G132</f>
        <v>98225</v>
      </c>
      <c r="K132" s="230">
        <f t="shared" si="14"/>
        <v>92169</v>
      </c>
      <c r="L132" s="229"/>
    </row>
    <row r="133" spans="1:12">
      <c r="A133" s="235"/>
      <c r="B133" s="221" t="s">
        <v>50</v>
      </c>
      <c r="C133" s="247"/>
      <c r="D133" s="247"/>
      <c r="E133" s="247">
        <v>6</v>
      </c>
      <c r="F133" s="247">
        <v>6</v>
      </c>
      <c r="G133" s="245">
        <v>98809</v>
      </c>
      <c r="H133" s="219">
        <v>93970</v>
      </c>
      <c r="J133" s="231">
        <f t="shared" si="14"/>
        <v>98815</v>
      </c>
      <c r="K133" s="230">
        <f t="shared" si="14"/>
        <v>93976</v>
      </c>
      <c r="L133" s="229"/>
    </row>
    <row r="134" spans="1:12">
      <c r="A134" s="235"/>
      <c r="B134" s="221" t="s">
        <v>51</v>
      </c>
      <c r="C134" s="246"/>
      <c r="D134" s="246"/>
      <c r="E134" s="246">
        <v>6</v>
      </c>
      <c r="F134" s="246">
        <v>6</v>
      </c>
      <c r="G134" s="245">
        <v>98875</v>
      </c>
      <c r="H134" s="219">
        <v>95880</v>
      </c>
      <c r="J134" s="231">
        <f t="shared" si="14"/>
        <v>98881</v>
      </c>
      <c r="K134" s="230">
        <f t="shared" si="14"/>
        <v>95886</v>
      </c>
      <c r="L134" s="229"/>
    </row>
    <row r="135" spans="1:12">
      <c r="A135" s="235"/>
      <c r="B135" s="221" t="s">
        <v>52</v>
      </c>
      <c r="C135" s="246"/>
      <c r="D135" s="246"/>
      <c r="E135" s="246">
        <v>5</v>
      </c>
      <c r="F135" s="246">
        <v>5</v>
      </c>
      <c r="G135" s="245">
        <v>99165</v>
      </c>
      <c r="H135" s="219">
        <v>94890</v>
      </c>
      <c r="J135" s="231">
        <f t="shared" si="14"/>
        <v>99170</v>
      </c>
      <c r="K135" s="230">
        <f t="shared" si="14"/>
        <v>94895</v>
      </c>
      <c r="L135" s="229"/>
    </row>
    <row r="136" spans="1:12">
      <c r="A136" s="235"/>
      <c r="B136" s="221" t="s">
        <v>53</v>
      </c>
      <c r="C136" s="246"/>
      <c r="D136" s="246"/>
      <c r="E136" s="246">
        <v>146</v>
      </c>
      <c r="F136" s="246">
        <v>146</v>
      </c>
      <c r="G136" s="245">
        <v>99238</v>
      </c>
      <c r="H136" s="219">
        <v>95732</v>
      </c>
      <c r="J136" s="231">
        <f t="shared" si="14"/>
        <v>99384</v>
      </c>
      <c r="K136" s="230">
        <f t="shared" si="14"/>
        <v>95878</v>
      </c>
      <c r="L136" s="229"/>
    </row>
    <row r="137" spans="1:12">
      <c r="A137" s="235"/>
      <c r="B137" s="221" t="s">
        <v>54</v>
      </c>
      <c r="C137" s="246"/>
      <c r="D137" s="246"/>
      <c r="E137" s="246">
        <v>157</v>
      </c>
      <c r="F137" s="246">
        <v>157</v>
      </c>
      <c r="G137" s="245">
        <v>99468</v>
      </c>
      <c r="H137" s="219">
        <v>95794</v>
      </c>
      <c r="J137" s="231">
        <f t="shared" si="14"/>
        <v>99625</v>
      </c>
      <c r="K137" s="230">
        <f t="shared" si="14"/>
        <v>95951</v>
      </c>
      <c r="L137" s="229"/>
    </row>
    <row r="138" spans="1:12" ht="15.75">
      <c r="A138" s="253"/>
      <c r="B138" s="252"/>
      <c r="C138" s="559" t="s">
        <v>40</v>
      </c>
      <c r="D138" s="559"/>
      <c r="E138" s="559" t="s">
        <v>41</v>
      </c>
      <c r="F138" s="559"/>
      <c r="G138" s="559" t="s">
        <v>42</v>
      </c>
      <c r="H138" s="559"/>
      <c r="I138" s="559"/>
      <c r="J138" s="559" t="s">
        <v>43</v>
      </c>
      <c r="K138" s="560"/>
      <c r="L138" s="229"/>
    </row>
    <row r="139" spans="1:12" ht="38.25">
      <c r="A139" s="244"/>
      <c r="B139" s="250" t="s">
        <v>44</v>
      </c>
      <c r="C139" s="250" t="s">
        <v>45</v>
      </c>
      <c r="D139" s="250" t="s">
        <v>46</v>
      </c>
      <c r="E139" s="250" t="s">
        <v>45</v>
      </c>
      <c r="F139" s="250" t="s">
        <v>46</v>
      </c>
      <c r="G139" s="251" t="s">
        <v>45</v>
      </c>
      <c r="H139" s="250" t="s">
        <v>47</v>
      </c>
      <c r="I139" s="250" t="s">
        <v>48</v>
      </c>
      <c r="J139" s="250" t="s">
        <v>45</v>
      </c>
      <c r="K139" s="249" t="s">
        <v>46</v>
      </c>
      <c r="L139" s="229"/>
    </row>
    <row r="140" spans="1:12">
      <c r="A140" s="248" t="s">
        <v>3937</v>
      </c>
      <c r="B140" s="237"/>
      <c r="C140" s="237"/>
      <c r="D140" s="237"/>
      <c r="E140" s="237"/>
      <c r="F140" s="237"/>
      <c r="G140" s="238"/>
      <c r="H140" s="237"/>
      <c r="I140" s="237"/>
      <c r="J140" s="237"/>
      <c r="K140" s="236"/>
      <c r="L140" s="229"/>
    </row>
    <row r="141" spans="1:12">
      <c r="A141" s="235"/>
      <c r="B141" s="221" t="s">
        <v>49</v>
      </c>
      <c r="C141" s="247">
        <v>8</v>
      </c>
      <c r="D141" s="247">
        <v>8</v>
      </c>
      <c r="E141" s="247">
        <v>76</v>
      </c>
      <c r="F141" s="247">
        <v>76</v>
      </c>
      <c r="G141" s="220">
        <v>116854</v>
      </c>
      <c r="H141" s="219">
        <v>105286</v>
      </c>
      <c r="J141" s="231">
        <f t="shared" ref="J141:K146" si="15">C141+E141+G141</f>
        <v>116938</v>
      </c>
      <c r="K141" s="230">
        <f t="shared" si="15"/>
        <v>105370</v>
      </c>
      <c r="L141" s="229"/>
    </row>
    <row r="142" spans="1:12">
      <c r="A142" s="235"/>
      <c r="B142" s="221" t="s">
        <v>50</v>
      </c>
      <c r="C142" s="247">
        <v>8</v>
      </c>
      <c r="D142" s="247">
        <v>8</v>
      </c>
      <c r="E142" s="247">
        <v>77</v>
      </c>
      <c r="F142" s="247">
        <v>77</v>
      </c>
      <c r="G142" s="220">
        <v>117815</v>
      </c>
      <c r="H142" s="219">
        <v>104249</v>
      </c>
      <c r="J142" s="231">
        <f t="shared" si="15"/>
        <v>117900</v>
      </c>
      <c r="K142" s="230">
        <f t="shared" si="15"/>
        <v>104334</v>
      </c>
      <c r="L142" s="229"/>
    </row>
    <row r="143" spans="1:12">
      <c r="A143" s="235"/>
      <c r="B143" s="221" t="s">
        <v>51</v>
      </c>
      <c r="C143" s="246">
        <v>8</v>
      </c>
      <c r="D143" s="246">
        <v>8</v>
      </c>
      <c r="E143" s="246">
        <v>79</v>
      </c>
      <c r="F143" s="246">
        <v>79</v>
      </c>
      <c r="G143" s="220">
        <v>118022</v>
      </c>
      <c r="H143" s="219">
        <v>107180</v>
      </c>
      <c r="J143" s="231">
        <f t="shared" si="15"/>
        <v>118109</v>
      </c>
      <c r="K143" s="230">
        <f t="shared" si="15"/>
        <v>107267</v>
      </c>
      <c r="L143" s="229"/>
    </row>
    <row r="144" spans="1:12">
      <c r="A144" s="235"/>
      <c r="B144" s="221" t="s">
        <v>52</v>
      </c>
      <c r="C144" s="246">
        <v>8</v>
      </c>
      <c r="D144" s="246">
        <v>8</v>
      </c>
      <c r="E144" s="246">
        <v>81</v>
      </c>
      <c r="F144" s="246">
        <v>81</v>
      </c>
      <c r="G144" s="220">
        <v>118333</v>
      </c>
      <c r="H144" s="219">
        <v>106834</v>
      </c>
      <c r="J144" s="231">
        <f t="shared" si="15"/>
        <v>118422</v>
      </c>
      <c r="K144" s="230">
        <f t="shared" si="15"/>
        <v>106923</v>
      </c>
      <c r="L144" s="229"/>
    </row>
    <row r="145" spans="1:12">
      <c r="A145" s="235"/>
      <c r="B145" s="221" t="s">
        <v>53</v>
      </c>
      <c r="C145" s="246">
        <v>8</v>
      </c>
      <c r="D145" s="246">
        <v>8</v>
      </c>
      <c r="E145" s="246">
        <v>339</v>
      </c>
      <c r="F145" s="246">
        <v>339</v>
      </c>
      <c r="G145" s="220">
        <v>118648</v>
      </c>
      <c r="H145" s="219">
        <v>107279</v>
      </c>
      <c r="J145" s="231">
        <f t="shared" si="15"/>
        <v>118995</v>
      </c>
      <c r="K145" s="230">
        <f t="shared" si="15"/>
        <v>107626</v>
      </c>
      <c r="L145" s="229"/>
    </row>
    <row r="146" spans="1:12">
      <c r="A146" s="235"/>
      <c r="B146" s="221" t="s">
        <v>54</v>
      </c>
      <c r="C146" s="246">
        <v>8</v>
      </c>
      <c r="D146" s="246">
        <v>8</v>
      </c>
      <c r="E146" s="246">
        <v>341</v>
      </c>
      <c r="F146" s="246">
        <v>341</v>
      </c>
      <c r="G146" s="220">
        <v>119037</v>
      </c>
      <c r="H146" s="219">
        <v>107401</v>
      </c>
      <c r="J146" s="231">
        <f t="shared" si="15"/>
        <v>119386</v>
      </c>
      <c r="K146" s="230">
        <f t="shared" si="15"/>
        <v>107750</v>
      </c>
      <c r="L146" s="229"/>
    </row>
    <row r="147" spans="1:12" ht="15.75">
      <c r="A147" s="253"/>
      <c r="B147" s="252"/>
      <c r="C147" s="559" t="s">
        <v>40</v>
      </c>
      <c r="D147" s="559"/>
      <c r="E147" s="559" t="s">
        <v>41</v>
      </c>
      <c r="F147" s="559"/>
      <c r="G147" s="559" t="s">
        <v>42</v>
      </c>
      <c r="H147" s="559"/>
      <c r="I147" s="559"/>
      <c r="J147" s="559" t="s">
        <v>43</v>
      </c>
      <c r="K147" s="560"/>
      <c r="L147" s="229"/>
    </row>
    <row r="148" spans="1:12" ht="38.25">
      <c r="A148" s="244"/>
      <c r="B148" s="250" t="s">
        <v>44</v>
      </c>
      <c r="C148" s="250" t="s">
        <v>45</v>
      </c>
      <c r="D148" s="250" t="s">
        <v>46</v>
      </c>
      <c r="E148" s="250" t="s">
        <v>45</v>
      </c>
      <c r="F148" s="250" t="s">
        <v>46</v>
      </c>
      <c r="G148" s="251" t="s">
        <v>45</v>
      </c>
      <c r="H148" s="250" t="s">
        <v>47</v>
      </c>
      <c r="I148" s="250" t="s">
        <v>48</v>
      </c>
      <c r="J148" s="250" t="s">
        <v>45</v>
      </c>
      <c r="K148" s="249" t="s">
        <v>46</v>
      </c>
      <c r="L148" s="229"/>
    </row>
    <row r="149" spans="1:12">
      <c r="A149" s="248" t="s">
        <v>3936</v>
      </c>
      <c r="B149" s="237"/>
      <c r="C149" s="237"/>
      <c r="D149" s="237"/>
      <c r="E149" s="237"/>
      <c r="F149" s="237"/>
      <c r="G149" s="238"/>
      <c r="H149" s="237"/>
      <c r="I149" s="237"/>
      <c r="J149" s="237"/>
      <c r="K149" s="236"/>
      <c r="L149" s="229"/>
    </row>
    <row r="150" spans="1:12">
      <c r="A150" s="235"/>
      <c r="B150" s="221" t="s">
        <v>49</v>
      </c>
      <c r="C150" s="247"/>
      <c r="D150" s="247"/>
      <c r="E150" s="247">
        <v>10</v>
      </c>
      <c r="F150" s="247">
        <v>10</v>
      </c>
      <c r="G150" s="245">
        <v>140767</v>
      </c>
      <c r="H150" s="219">
        <v>132386</v>
      </c>
      <c r="J150" s="231">
        <f t="shared" ref="J150:K155" si="16">C150+E150+G150</f>
        <v>140777</v>
      </c>
      <c r="K150" s="230">
        <f t="shared" si="16"/>
        <v>132396</v>
      </c>
      <c r="L150" s="229"/>
    </row>
    <row r="151" spans="1:12">
      <c r="A151" s="235"/>
      <c r="B151" s="221" t="s">
        <v>50</v>
      </c>
      <c r="C151" s="247"/>
      <c r="D151" s="247"/>
      <c r="E151" s="247">
        <v>10</v>
      </c>
      <c r="F151" s="247">
        <v>10</v>
      </c>
      <c r="G151" s="245">
        <v>141539</v>
      </c>
      <c r="H151" s="219">
        <v>132074</v>
      </c>
      <c r="J151" s="231">
        <f t="shared" si="16"/>
        <v>141549</v>
      </c>
      <c r="K151" s="230">
        <f t="shared" si="16"/>
        <v>132084</v>
      </c>
      <c r="L151" s="229"/>
    </row>
    <row r="152" spans="1:12">
      <c r="A152" s="235"/>
      <c r="B152" s="221" t="s">
        <v>51</v>
      </c>
      <c r="E152" s="246">
        <v>12</v>
      </c>
      <c r="F152" s="246">
        <v>12</v>
      </c>
      <c r="G152" s="245">
        <v>141825</v>
      </c>
      <c r="H152" s="219">
        <v>134396</v>
      </c>
      <c r="J152" s="231">
        <f t="shared" si="16"/>
        <v>141837</v>
      </c>
      <c r="K152" s="230">
        <f t="shared" si="16"/>
        <v>134408</v>
      </c>
      <c r="L152" s="229"/>
    </row>
    <row r="153" spans="1:12">
      <c r="A153" s="235"/>
      <c r="B153" s="221" t="s">
        <v>52</v>
      </c>
      <c r="E153" s="246">
        <v>12</v>
      </c>
      <c r="F153" s="246">
        <v>12</v>
      </c>
      <c r="G153" s="245">
        <v>142290</v>
      </c>
      <c r="H153" s="219">
        <v>134897</v>
      </c>
      <c r="J153" s="231">
        <f t="shared" si="16"/>
        <v>142302</v>
      </c>
      <c r="K153" s="230">
        <f t="shared" si="16"/>
        <v>134909</v>
      </c>
      <c r="L153" s="229"/>
    </row>
    <row r="154" spans="1:12">
      <c r="A154" s="235"/>
      <c r="B154" s="221" t="s">
        <v>53</v>
      </c>
      <c r="E154" s="246">
        <v>263</v>
      </c>
      <c r="F154" s="246">
        <v>263</v>
      </c>
      <c r="G154" s="245">
        <v>142392</v>
      </c>
      <c r="H154" s="219">
        <v>135073</v>
      </c>
      <c r="J154" s="231">
        <f t="shared" si="16"/>
        <v>142655</v>
      </c>
      <c r="K154" s="230">
        <f t="shared" si="16"/>
        <v>135336</v>
      </c>
      <c r="L154" s="229"/>
    </row>
    <row r="155" spans="1:12">
      <c r="A155" s="235"/>
      <c r="B155" s="221" t="s">
        <v>54</v>
      </c>
      <c r="E155" s="246">
        <v>268</v>
      </c>
      <c r="F155" s="246">
        <v>268</v>
      </c>
      <c r="G155" s="245">
        <v>142785</v>
      </c>
      <c r="H155" s="219">
        <v>135206</v>
      </c>
      <c r="J155" s="231">
        <f t="shared" si="16"/>
        <v>143053</v>
      </c>
      <c r="K155" s="230">
        <f t="shared" si="16"/>
        <v>135474</v>
      </c>
      <c r="L155" s="229"/>
    </row>
    <row r="156" spans="1:12" ht="15.75">
      <c r="A156" s="253"/>
      <c r="B156" s="252"/>
      <c r="C156" s="559" t="s">
        <v>40</v>
      </c>
      <c r="D156" s="559"/>
      <c r="E156" s="559" t="s">
        <v>41</v>
      </c>
      <c r="F156" s="559"/>
      <c r="G156" s="559" t="s">
        <v>42</v>
      </c>
      <c r="H156" s="559"/>
      <c r="I156" s="559"/>
      <c r="J156" s="559" t="s">
        <v>43</v>
      </c>
      <c r="K156" s="560"/>
      <c r="L156" s="229"/>
    </row>
    <row r="157" spans="1:12" ht="47.25">
      <c r="A157" s="244"/>
      <c r="B157" s="242" t="s">
        <v>44</v>
      </c>
      <c r="C157" s="242" t="s">
        <v>45</v>
      </c>
      <c r="D157" s="242" t="s">
        <v>46</v>
      </c>
      <c r="E157" s="242" t="s">
        <v>45</v>
      </c>
      <c r="F157" s="242" t="s">
        <v>46</v>
      </c>
      <c r="G157" s="243" t="s">
        <v>45</v>
      </c>
      <c r="H157" s="242" t="s">
        <v>47</v>
      </c>
      <c r="I157" s="242" t="s">
        <v>48</v>
      </c>
      <c r="J157" s="242" t="s">
        <v>45</v>
      </c>
      <c r="K157" s="241" t="s">
        <v>46</v>
      </c>
      <c r="L157" s="229"/>
    </row>
    <row r="158" spans="1:12" ht="15.75">
      <c r="A158" s="253"/>
      <c r="B158" s="252"/>
      <c r="C158" s="559" t="s">
        <v>40</v>
      </c>
      <c r="D158" s="559"/>
      <c r="E158" s="559" t="s">
        <v>41</v>
      </c>
      <c r="F158" s="559"/>
      <c r="G158" s="559" t="s">
        <v>42</v>
      </c>
      <c r="H158" s="559"/>
      <c r="I158" s="559"/>
      <c r="J158" s="559" t="s">
        <v>43</v>
      </c>
      <c r="K158" s="560"/>
      <c r="L158" s="229"/>
    </row>
    <row r="159" spans="1:12" ht="38.25">
      <c r="A159" s="244"/>
      <c r="B159" s="250" t="s">
        <v>44</v>
      </c>
      <c r="C159" s="250" t="s">
        <v>45</v>
      </c>
      <c r="D159" s="250" t="s">
        <v>46</v>
      </c>
      <c r="E159" s="250" t="s">
        <v>45</v>
      </c>
      <c r="F159" s="250" t="s">
        <v>46</v>
      </c>
      <c r="G159" s="251" t="s">
        <v>45</v>
      </c>
      <c r="H159" s="250" t="s">
        <v>47</v>
      </c>
      <c r="I159" s="250" t="s">
        <v>48</v>
      </c>
      <c r="J159" s="250" t="s">
        <v>45</v>
      </c>
      <c r="K159" s="249" t="s">
        <v>46</v>
      </c>
      <c r="L159" s="229"/>
    </row>
    <row r="160" spans="1:12">
      <c r="A160" s="248" t="s">
        <v>3935</v>
      </c>
      <c r="B160" s="237"/>
      <c r="C160" s="237"/>
      <c r="D160" s="237"/>
      <c r="E160" s="237"/>
      <c r="F160" s="237"/>
      <c r="G160" s="238"/>
      <c r="H160" s="237"/>
      <c r="I160" s="237"/>
      <c r="J160" s="237"/>
      <c r="K160" s="236"/>
      <c r="L160" s="229"/>
    </row>
    <row r="161" spans="1:12">
      <c r="A161" s="235"/>
      <c r="B161" s="221" t="s">
        <v>49</v>
      </c>
      <c r="C161" s="247">
        <v>4</v>
      </c>
      <c r="D161" s="247">
        <v>4</v>
      </c>
      <c r="E161" s="247">
        <v>141</v>
      </c>
      <c r="F161" s="247">
        <v>141</v>
      </c>
      <c r="G161" s="245">
        <v>209216</v>
      </c>
      <c r="H161" s="219">
        <v>188825</v>
      </c>
      <c r="J161" s="231">
        <f t="shared" ref="J161:K166" si="17">C161+E161+G161</f>
        <v>209361</v>
      </c>
      <c r="K161" s="230">
        <f t="shared" si="17"/>
        <v>188970</v>
      </c>
      <c r="L161" s="229"/>
    </row>
    <row r="162" spans="1:12">
      <c r="A162" s="235"/>
      <c r="B162" s="221" t="s">
        <v>50</v>
      </c>
      <c r="C162" s="247">
        <v>4</v>
      </c>
      <c r="D162" s="247">
        <v>4</v>
      </c>
      <c r="E162" s="247">
        <v>140</v>
      </c>
      <c r="F162" s="247">
        <v>140</v>
      </c>
      <c r="G162" s="245">
        <v>210444</v>
      </c>
      <c r="H162" s="219">
        <v>187275</v>
      </c>
      <c r="J162" s="231">
        <f t="shared" si="17"/>
        <v>210588</v>
      </c>
      <c r="K162" s="230">
        <f t="shared" si="17"/>
        <v>187419</v>
      </c>
      <c r="L162" s="229"/>
    </row>
    <row r="163" spans="1:12">
      <c r="A163" s="235"/>
      <c r="B163" s="221" t="s">
        <v>51</v>
      </c>
      <c r="C163" s="246">
        <v>4</v>
      </c>
      <c r="D163" s="246">
        <v>4</v>
      </c>
      <c r="E163" s="246">
        <v>141</v>
      </c>
      <c r="F163" s="246">
        <v>141</v>
      </c>
      <c r="G163" s="245">
        <v>211449</v>
      </c>
      <c r="H163" s="219">
        <v>193809</v>
      </c>
      <c r="J163" s="231">
        <f t="shared" si="17"/>
        <v>211594</v>
      </c>
      <c r="K163" s="230">
        <f t="shared" si="17"/>
        <v>193954</v>
      </c>
      <c r="L163" s="229"/>
    </row>
    <row r="164" spans="1:12">
      <c r="A164" s="235"/>
      <c r="B164" s="221" t="s">
        <v>52</v>
      </c>
      <c r="C164" s="246">
        <v>4</v>
      </c>
      <c r="D164" s="246">
        <v>4</v>
      </c>
      <c r="E164" s="246">
        <v>145</v>
      </c>
      <c r="F164" s="246">
        <v>145</v>
      </c>
      <c r="G164" s="245">
        <v>212110</v>
      </c>
      <c r="H164" s="219">
        <v>193204</v>
      </c>
      <c r="J164" s="231">
        <f t="shared" si="17"/>
        <v>212259</v>
      </c>
      <c r="K164" s="230">
        <f t="shared" si="17"/>
        <v>193353</v>
      </c>
      <c r="L164" s="229"/>
    </row>
    <row r="165" spans="1:12">
      <c r="A165" s="235"/>
      <c r="B165" s="221" t="s">
        <v>53</v>
      </c>
      <c r="C165" s="246">
        <v>4</v>
      </c>
      <c r="D165" s="246">
        <v>4</v>
      </c>
      <c r="E165" s="246">
        <v>668</v>
      </c>
      <c r="F165" s="246">
        <v>668</v>
      </c>
      <c r="G165" s="245">
        <v>213206</v>
      </c>
      <c r="H165" s="219">
        <v>194483</v>
      </c>
      <c r="J165" s="231">
        <f t="shared" si="17"/>
        <v>213878</v>
      </c>
      <c r="K165" s="230">
        <f t="shared" si="17"/>
        <v>195155</v>
      </c>
      <c r="L165" s="229"/>
    </row>
    <row r="166" spans="1:12">
      <c r="A166" s="235"/>
      <c r="B166" s="221" t="s">
        <v>54</v>
      </c>
      <c r="C166" s="246">
        <v>4</v>
      </c>
      <c r="D166" s="246">
        <v>4</v>
      </c>
      <c r="E166" s="246">
        <v>675</v>
      </c>
      <c r="F166" s="246">
        <v>675</v>
      </c>
      <c r="G166" s="245">
        <v>213783</v>
      </c>
      <c r="H166" s="219">
        <v>195021</v>
      </c>
      <c r="J166" s="231">
        <f t="shared" si="17"/>
        <v>214462</v>
      </c>
      <c r="K166" s="230">
        <f t="shared" si="17"/>
        <v>195700</v>
      </c>
      <c r="L166" s="229"/>
    </row>
    <row r="167" spans="1:12" ht="15.75">
      <c r="A167" s="253"/>
      <c r="B167" s="252"/>
      <c r="C167" s="559" t="s">
        <v>40</v>
      </c>
      <c r="D167" s="559"/>
      <c r="E167" s="559" t="s">
        <v>41</v>
      </c>
      <c r="F167" s="559"/>
      <c r="G167" s="559" t="s">
        <v>42</v>
      </c>
      <c r="H167" s="559"/>
      <c r="I167" s="559"/>
      <c r="J167" s="559" t="s">
        <v>43</v>
      </c>
      <c r="K167" s="560"/>
      <c r="L167" s="229"/>
    </row>
    <row r="168" spans="1:12" ht="38.25">
      <c r="A168" s="244"/>
      <c r="B168" s="250" t="s">
        <v>44</v>
      </c>
      <c r="C168" s="250" t="s">
        <v>45</v>
      </c>
      <c r="D168" s="250" t="s">
        <v>46</v>
      </c>
      <c r="E168" s="250" t="s">
        <v>45</v>
      </c>
      <c r="F168" s="250" t="s">
        <v>46</v>
      </c>
      <c r="G168" s="251" t="s">
        <v>45</v>
      </c>
      <c r="H168" s="250" t="s">
        <v>47</v>
      </c>
      <c r="I168" s="250" t="s">
        <v>48</v>
      </c>
      <c r="J168" s="250" t="s">
        <v>45</v>
      </c>
      <c r="K168" s="249" t="s">
        <v>46</v>
      </c>
      <c r="L168" s="229"/>
    </row>
    <row r="169" spans="1:12">
      <c r="A169" s="248" t="s">
        <v>3934</v>
      </c>
      <c r="B169" s="237"/>
      <c r="C169" s="237"/>
      <c r="D169" s="237"/>
      <c r="E169" s="237"/>
      <c r="F169" s="237"/>
      <c r="G169" s="238"/>
      <c r="H169" s="237"/>
      <c r="I169" s="237"/>
      <c r="J169" s="237"/>
      <c r="K169" s="236"/>
      <c r="L169" s="229"/>
    </row>
    <row r="170" spans="1:12">
      <c r="A170" s="235"/>
      <c r="B170" s="221" t="s">
        <v>49</v>
      </c>
      <c r="C170" s="247">
        <v>2</v>
      </c>
      <c r="D170" s="247">
        <v>2</v>
      </c>
      <c r="E170" s="247">
        <v>60</v>
      </c>
      <c r="F170" s="247">
        <v>60</v>
      </c>
      <c r="G170" s="245">
        <v>176642</v>
      </c>
      <c r="H170" s="219">
        <v>162475</v>
      </c>
      <c r="J170" s="231">
        <f t="shared" ref="J170:K175" si="18">C170+E170+G170</f>
        <v>176704</v>
      </c>
      <c r="K170" s="230">
        <f t="shared" si="18"/>
        <v>162537</v>
      </c>
      <c r="L170" s="229"/>
    </row>
    <row r="171" spans="1:12">
      <c r="A171" s="235"/>
      <c r="B171" s="221" t="s">
        <v>50</v>
      </c>
      <c r="C171" s="247">
        <v>2</v>
      </c>
      <c r="D171" s="247">
        <v>2</v>
      </c>
      <c r="E171" s="247">
        <v>61</v>
      </c>
      <c r="F171" s="247">
        <v>61</v>
      </c>
      <c r="G171" s="255">
        <v>177846</v>
      </c>
      <c r="H171" s="219">
        <v>160823</v>
      </c>
      <c r="J171" s="231">
        <f t="shared" si="18"/>
        <v>177909</v>
      </c>
      <c r="K171" s="230">
        <f t="shared" si="18"/>
        <v>160886</v>
      </c>
      <c r="L171" s="229"/>
    </row>
    <row r="172" spans="1:12">
      <c r="A172" s="235"/>
      <c r="B172" s="221" t="s">
        <v>51</v>
      </c>
      <c r="C172" s="247">
        <v>2</v>
      </c>
      <c r="D172" s="247">
        <v>2</v>
      </c>
      <c r="E172" s="246">
        <v>63</v>
      </c>
      <c r="F172" s="246">
        <v>63</v>
      </c>
      <c r="G172" s="254">
        <v>178560</v>
      </c>
      <c r="H172" s="219">
        <v>164972</v>
      </c>
      <c r="J172" s="231">
        <f t="shared" si="18"/>
        <v>178625</v>
      </c>
      <c r="K172" s="230">
        <f t="shared" si="18"/>
        <v>165037</v>
      </c>
      <c r="L172" s="229"/>
    </row>
    <row r="173" spans="1:12">
      <c r="A173" s="235"/>
      <c r="B173" s="221" t="s">
        <v>52</v>
      </c>
      <c r="C173" s="247">
        <v>2</v>
      </c>
      <c r="D173" s="247">
        <v>2</v>
      </c>
      <c r="E173" s="246">
        <v>64</v>
      </c>
      <c r="F173" s="246">
        <v>64</v>
      </c>
      <c r="G173" s="254">
        <v>179625</v>
      </c>
      <c r="H173" s="219">
        <v>164997</v>
      </c>
      <c r="J173" s="231">
        <f t="shared" si="18"/>
        <v>179691</v>
      </c>
      <c r="K173" s="230">
        <f t="shared" si="18"/>
        <v>165063</v>
      </c>
      <c r="L173" s="229"/>
    </row>
    <row r="174" spans="1:12">
      <c r="A174" s="235"/>
      <c r="B174" s="221" t="s">
        <v>53</v>
      </c>
      <c r="C174" s="247">
        <v>2</v>
      </c>
      <c r="D174" s="247">
        <v>2</v>
      </c>
      <c r="E174" s="246">
        <v>607</v>
      </c>
      <c r="F174" s="246">
        <v>607</v>
      </c>
      <c r="G174" s="254">
        <v>180550</v>
      </c>
      <c r="H174" s="219">
        <v>166099</v>
      </c>
      <c r="J174" s="231">
        <f t="shared" si="18"/>
        <v>181159</v>
      </c>
      <c r="K174" s="230">
        <f t="shared" si="18"/>
        <v>166708</v>
      </c>
      <c r="L174" s="229"/>
    </row>
    <row r="175" spans="1:12">
      <c r="A175" s="235"/>
      <c r="B175" s="221" t="s">
        <v>54</v>
      </c>
      <c r="C175" s="247">
        <v>2</v>
      </c>
      <c r="D175" s="247">
        <v>2</v>
      </c>
      <c r="E175" s="246">
        <v>597</v>
      </c>
      <c r="F175" s="246">
        <v>597</v>
      </c>
      <c r="G175" s="254">
        <v>181083</v>
      </c>
      <c r="H175" s="219">
        <v>166847</v>
      </c>
      <c r="J175" s="231">
        <f t="shared" si="18"/>
        <v>181682</v>
      </c>
      <c r="K175" s="230">
        <f t="shared" si="18"/>
        <v>167446</v>
      </c>
      <c r="L175" s="229"/>
    </row>
    <row r="176" spans="1:12" ht="15.75">
      <c r="A176" s="253"/>
      <c r="B176" s="252"/>
      <c r="C176" s="559" t="s">
        <v>40</v>
      </c>
      <c r="D176" s="559"/>
      <c r="E176" s="559" t="s">
        <v>41</v>
      </c>
      <c r="F176" s="559"/>
      <c r="G176" s="559" t="s">
        <v>42</v>
      </c>
      <c r="H176" s="559"/>
      <c r="I176" s="559"/>
      <c r="J176" s="559" t="s">
        <v>43</v>
      </c>
      <c r="K176" s="560"/>
      <c r="L176" s="229"/>
    </row>
    <row r="177" spans="1:12" ht="38.25">
      <c r="A177" s="244"/>
      <c r="B177" s="250" t="s">
        <v>44</v>
      </c>
      <c r="C177" s="250" t="s">
        <v>45</v>
      </c>
      <c r="D177" s="250" t="s">
        <v>46</v>
      </c>
      <c r="E177" s="250" t="s">
        <v>45</v>
      </c>
      <c r="F177" s="250" t="s">
        <v>46</v>
      </c>
      <c r="G177" s="251" t="s">
        <v>45</v>
      </c>
      <c r="H177" s="250" t="s">
        <v>47</v>
      </c>
      <c r="I177" s="250" t="s">
        <v>48</v>
      </c>
      <c r="J177" s="250" t="s">
        <v>45</v>
      </c>
      <c r="K177" s="249" t="s">
        <v>46</v>
      </c>
      <c r="L177" s="229"/>
    </row>
    <row r="178" spans="1:12">
      <c r="A178" s="248" t="s">
        <v>3933</v>
      </c>
      <c r="B178" s="237"/>
      <c r="C178" s="237"/>
      <c r="D178" s="237"/>
      <c r="E178" s="237"/>
      <c r="F178" s="237"/>
      <c r="G178" s="238"/>
      <c r="H178" s="237"/>
      <c r="I178" s="237"/>
      <c r="J178" s="237"/>
      <c r="K178" s="236"/>
      <c r="L178" s="229"/>
    </row>
    <row r="179" spans="1:12">
      <c r="A179" s="235"/>
      <c r="B179" s="221" t="s">
        <v>49</v>
      </c>
      <c r="C179" s="247">
        <v>12</v>
      </c>
      <c r="D179" s="247">
        <v>12</v>
      </c>
      <c r="E179" s="247">
        <v>59</v>
      </c>
      <c r="F179" s="247">
        <v>59</v>
      </c>
      <c r="G179" s="245">
        <v>161064</v>
      </c>
      <c r="H179" s="219">
        <v>136653</v>
      </c>
      <c r="J179" s="231">
        <f t="shared" ref="J179:K184" si="19">C179+E179+G179</f>
        <v>161135</v>
      </c>
      <c r="K179" s="230">
        <f t="shared" si="19"/>
        <v>136724</v>
      </c>
      <c r="L179" s="229"/>
    </row>
    <row r="180" spans="1:12">
      <c r="A180" s="235"/>
      <c r="B180" s="221" t="s">
        <v>50</v>
      </c>
      <c r="C180" s="247">
        <v>12</v>
      </c>
      <c r="D180" s="247">
        <v>12</v>
      </c>
      <c r="E180" s="247">
        <v>60</v>
      </c>
      <c r="F180" s="247">
        <v>60</v>
      </c>
      <c r="G180" s="245">
        <v>162594</v>
      </c>
      <c r="H180" s="219">
        <v>139314</v>
      </c>
      <c r="J180" s="231">
        <f t="shared" si="19"/>
        <v>162666</v>
      </c>
      <c r="K180" s="230">
        <f t="shared" si="19"/>
        <v>139386</v>
      </c>
      <c r="L180" s="229"/>
    </row>
    <row r="181" spans="1:12">
      <c r="A181" s="235"/>
      <c r="B181" s="221" t="s">
        <v>51</v>
      </c>
      <c r="C181" s="246">
        <v>12</v>
      </c>
      <c r="D181" s="246">
        <v>12</v>
      </c>
      <c r="E181" s="246">
        <v>60</v>
      </c>
      <c r="F181" s="246">
        <v>60</v>
      </c>
      <c r="G181" s="245">
        <v>162981</v>
      </c>
      <c r="H181" s="219">
        <v>144271</v>
      </c>
      <c r="J181" s="231">
        <f t="shared" si="19"/>
        <v>163053</v>
      </c>
      <c r="K181" s="230">
        <f t="shared" si="19"/>
        <v>144343</v>
      </c>
      <c r="L181" s="229"/>
    </row>
    <row r="182" spans="1:12">
      <c r="A182" s="235"/>
      <c r="B182" s="221" t="s">
        <v>52</v>
      </c>
      <c r="C182" s="246">
        <v>12</v>
      </c>
      <c r="D182" s="246">
        <v>12</v>
      </c>
      <c r="E182" s="246">
        <v>65</v>
      </c>
      <c r="F182" s="246">
        <v>65</v>
      </c>
      <c r="G182" s="245">
        <v>164078</v>
      </c>
      <c r="H182" s="219">
        <v>144041</v>
      </c>
      <c r="J182" s="231">
        <f t="shared" si="19"/>
        <v>164155</v>
      </c>
      <c r="K182" s="230">
        <f t="shared" si="19"/>
        <v>144118</v>
      </c>
      <c r="L182" s="229"/>
    </row>
    <row r="183" spans="1:12">
      <c r="A183" s="235"/>
      <c r="B183" s="221" t="s">
        <v>53</v>
      </c>
      <c r="C183" s="246">
        <v>12</v>
      </c>
      <c r="D183" s="246">
        <v>12</v>
      </c>
      <c r="E183" s="246">
        <v>623</v>
      </c>
      <c r="F183" s="246">
        <v>623</v>
      </c>
      <c r="G183" s="245">
        <v>164848</v>
      </c>
      <c r="H183" s="219">
        <v>145991</v>
      </c>
      <c r="J183" s="231">
        <f t="shared" si="19"/>
        <v>165483</v>
      </c>
      <c r="K183" s="230">
        <f t="shared" si="19"/>
        <v>146626</v>
      </c>
      <c r="L183" s="229"/>
    </row>
    <row r="184" spans="1:12">
      <c r="A184" s="235"/>
      <c r="B184" s="221" t="s">
        <v>54</v>
      </c>
      <c r="C184" s="246">
        <v>12</v>
      </c>
      <c r="D184" s="246">
        <v>12</v>
      </c>
      <c r="E184" s="246">
        <v>638</v>
      </c>
      <c r="F184" s="246">
        <v>638</v>
      </c>
      <c r="G184" s="245">
        <v>165703</v>
      </c>
      <c r="H184" s="219">
        <v>146798</v>
      </c>
      <c r="J184" s="231">
        <f t="shared" si="19"/>
        <v>166353</v>
      </c>
      <c r="K184" s="230">
        <f t="shared" si="19"/>
        <v>147448</v>
      </c>
      <c r="L184" s="229"/>
    </row>
    <row r="185" spans="1:12">
      <c r="A185" s="235"/>
      <c r="C185" s="246"/>
      <c r="D185" s="246"/>
      <c r="E185" s="246"/>
      <c r="F185" s="246"/>
      <c r="G185" s="245"/>
      <c r="J185" s="231"/>
      <c r="K185" s="230"/>
      <c r="L185" s="229"/>
    </row>
    <row r="186" spans="1:12">
      <c r="A186" s="235"/>
      <c r="C186" s="246"/>
      <c r="D186" s="246"/>
      <c r="E186" s="246"/>
      <c r="F186" s="246"/>
      <c r="G186" s="245"/>
      <c r="J186" s="231"/>
      <c r="K186" s="230"/>
      <c r="L186" s="229"/>
    </row>
    <row r="187" spans="1:12">
      <c r="A187" s="235"/>
      <c r="C187" s="246"/>
      <c r="D187" s="246"/>
      <c r="E187" s="246"/>
      <c r="F187" s="246"/>
      <c r="G187" s="245"/>
      <c r="J187" s="231"/>
      <c r="K187" s="230"/>
      <c r="L187" s="229"/>
    </row>
    <row r="188" spans="1:12">
      <c r="A188" s="235"/>
      <c r="C188" s="246"/>
      <c r="D188" s="246"/>
      <c r="E188" s="246"/>
      <c r="F188" s="246"/>
      <c r="G188" s="245"/>
      <c r="J188" s="231"/>
      <c r="K188" s="230"/>
      <c r="L188" s="229"/>
    </row>
    <row r="189" spans="1:12" ht="15.75">
      <c r="A189" s="244"/>
      <c r="B189" s="242"/>
      <c r="C189" s="242"/>
      <c r="D189" s="242"/>
      <c r="E189" s="242"/>
      <c r="F189" s="242"/>
      <c r="G189" s="243"/>
      <c r="H189" s="242"/>
      <c r="I189" s="242"/>
      <c r="J189" s="242"/>
      <c r="K189" s="241"/>
      <c r="L189" s="229"/>
    </row>
    <row r="190" spans="1:12" ht="15.75">
      <c r="A190" s="244"/>
      <c r="B190" s="242"/>
      <c r="C190" s="242"/>
      <c r="D190" s="242"/>
      <c r="E190" s="242"/>
      <c r="F190" s="242"/>
      <c r="G190" s="243"/>
      <c r="H190" s="242"/>
      <c r="I190" s="242"/>
      <c r="J190" s="242"/>
      <c r="K190" s="241"/>
      <c r="L190" s="229"/>
    </row>
    <row r="191" spans="1:12" ht="20.25">
      <c r="A191" s="240" t="s">
        <v>3932</v>
      </c>
      <c r="B191" s="239"/>
      <c r="C191" s="237"/>
      <c r="D191" s="237"/>
      <c r="E191" s="237"/>
      <c r="F191" s="237"/>
      <c r="G191" s="238"/>
      <c r="H191" s="237"/>
      <c r="I191" s="237"/>
      <c r="J191" s="237"/>
      <c r="K191" s="236"/>
      <c r="L191" s="229"/>
    </row>
    <row r="192" spans="1:12" ht="21.75" customHeight="1">
      <c r="A192" s="261"/>
      <c r="B192" s="252"/>
      <c r="C192" s="559" t="s">
        <v>40</v>
      </c>
      <c r="D192" s="559"/>
      <c r="E192" s="559" t="s">
        <v>41</v>
      </c>
      <c r="F192" s="559"/>
      <c r="G192" s="559" t="s">
        <v>42</v>
      </c>
      <c r="H192" s="559"/>
      <c r="I192" s="559"/>
      <c r="J192" s="559" t="s">
        <v>43</v>
      </c>
      <c r="K192" s="559"/>
      <c r="L192" s="229"/>
    </row>
    <row r="193" spans="1:12" ht="24.75" customHeight="1">
      <c r="A193" s="237"/>
      <c r="B193" s="250" t="s">
        <v>44</v>
      </c>
      <c r="C193" s="250" t="s">
        <v>45</v>
      </c>
      <c r="D193" s="250" t="s">
        <v>46</v>
      </c>
      <c r="E193" s="250" t="s">
        <v>45</v>
      </c>
      <c r="F193" s="250" t="s">
        <v>46</v>
      </c>
      <c r="G193" s="251" t="s">
        <v>45</v>
      </c>
      <c r="H193" s="250" t="s">
        <v>47</v>
      </c>
      <c r="I193" s="250" t="s">
        <v>48</v>
      </c>
      <c r="J193" s="250" t="s">
        <v>45</v>
      </c>
      <c r="K193" s="250" t="s">
        <v>46</v>
      </c>
      <c r="L193" s="229"/>
    </row>
    <row r="194" spans="1:12" ht="25.5" customHeight="1">
      <c r="B194" s="234" t="s">
        <v>49</v>
      </c>
      <c r="C194" s="233">
        <f t="shared" ref="C194:F199" si="20">C6+C15+C24+C33+C42+C51+C60+C69+C78+C87+C96+C105+C114+C123+C132+C141+C150+C179+C170+C161</f>
        <v>37</v>
      </c>
      <c r="D194" s="233">
        <f t="shared" si="20"/>
        <v>37</v>
      </c>
      <c r="E194" s="233">
        <f t="shared" si="20"/>
        <v>2219</v>
      </c>
      <c r="F194" s="233">
        <f t="shared" si="20"/>
        <v>2219</v>
      </c>
      <c r="G194" s="232">
        <f t="shared" ref="G194:H199" si="21">G6+G15+G24+G33+G42+G51+G60+G69+G78+G87+G96+G105+G114+G123+G132+G141+G150+G161+G170+G179</f>
        <v>3081266</v>
      </c>
      <c r="H194" s="232">
        <f t="shared" si="21"/>
        <v>2740796</v>
      </c>
      <c r="I194" s="232"/>
      <c r="J194" s="231">
        <f t="shared" ref="J194:K199" si="22">C194+E194+G194</f>
        <v>3083522</v>
      </c>
      <c r="K194" s="231">
        <f t="shared" si="22"/>
        <v>2743052</v>
      </c>
      <c r="L194" s="229"/>
    </row>
    <row r="195" spans="1:12" ht="23.25" customHeight="1">
      <c r="B195" s="234" t="s">
        <v>50</v>
      </c>
      <c r="C195" s="233">
        <f t="shared" si="20"/>
        <v>37</v>
      </c>
      <c r="D195" s="233">
        <f t="shared" si="20"/>
        <v>37</v>
      </c>
      <c r="E195" s="233">
        <f t="shared" si="20"/>
        <v>2238</v>
      </c>
      <c r="F195" s="233">
        <f t="shared" si="20"/>
        <v>2238</v>
      </c>
      <c r="G195" s="232">
        <f t="shared" si="21"/>
        <v>3102128</v>
      </c>
      <c r="H195" s="232">
        <f t="shared" si="21"/>
        <v>2726987</v>
      </c>
      <c r="I195" s="232"/>
      <c r="J195" s="231">
        <f t="shared" si="22"/>
        <v>3104403</v>
      </c>
      <c r="K195" s="231">
        <f t="shared" si="22"/>
        <v>2729262</v>
      </c>
      <c r="L195" s="229"/>
    </row>
    <row r="196" spans="1:12" ht="24" customHeight="1">
      <c r="B196" s="234" t="s">
        <v>51</v>
      </c>
      <c r="C196" s="233">
        <f t="shared" si="20"/>
        <v>37</v>
      </c>
      <c r="D196" s="233">
        <f t="shared" si="20"/>
        <v>37</v>
      </c>
      <c r="E196" s="233">
        <f t="shared" si="20"/>
        <v>2275</v>
      </c>
      <c r="F196" s="233">
        <f t="shared" si="20"/>
        <v>2275</v>
      </c>
      <c r="G196" s="232">
        <f t="shared" si="21"/>
        <v>3112484</v>
      </c>
      <c r="H196" s="232">
        <f t="shared" si="21"/>
        <v>2822297</v>
      </c>
      <c r="I196" s="232"/>
      <c r="J196" s="231">
        <f t="shared" si="22"/>
        <v>3114796</v>
      </c>
      <c r="K196" s="231">
        <f t="shared" si="22"/>
        <v>2824609</v>
      </c>
      <c r="L196" s="229"/>
    </row>
    <row r="197" spans="1:12" ht="24.75" customHeight="1">
      <c r="B197" s="234" t="s">
        <v>52</v>
      </c>
      <c r="C197" s="233">
        <f t="shared" si="20"/>
        <v>37</v>
      </c>
      <c r="D197" s="233">
        <f t="shared" si="20"/>
        <v>37</v>
      </c>
      <c r="E197" s="233">
        <f t="shared" si="20"/>
        <v>2339</v>
      </c>
      <c r="F197" s="233">
        <f t="shared" si="20"/>
        <v>2339</v>
      </c>
      <c r="G197" s="232">
        <f t="shared" si="21"/>
        <v>3123031</v>
      </c>
      <c r="H197" s="232">
        <f t="shared" si="21"/>
        <v>2813141</v>
      </c>
      <c r="I197" s="232"/>
      <c r="J197" s="231">
        <f t="shared" si="22"/>
        <v>3125407</v>
      </c>
      <c r="K197" s="231">
        <f t="shared" si="22"/>
        <v>2815517</v>
      </c>
      <c r="L197" s="229"/>
    </row>
    <row r="198" spans="1:12">
      <c r="B198" s="234" t="s">
        <v>53</v>
      </c>
      <c r="C198" s="233">
        <f t="shared" si="20"/>
        <v>37</v>
      </c>
      <c r="D198" s="233">
        <f t="shared" si="20"/>
        <v>37</v>
      </c>
      <c r="E198" s="233">
        <f t="shared" si="20"/>
        <v>9358</v>
      </c>
      <c r="F198" s="233">
        <f t="shared" si="20"/>
        <v>9358</v>
      </c>
      <c r="G198" s="232">
        <f t="shared" si="21"/>
        <v>3131814</v>
      </c>
      <c r="H198" s="232">
        <f t="shared" si="21"/>
        <v>2832968.8</v>
      </c>
      <c r="I198" s="232"/>
      <c r="J198" s="231">
        <f t="shared" si="22"/>
        <v>3141209</v>
      </c>
      <c r="K198" s="231">
        <f t="shared" si="22"/>
        <v>2842363.8</v>
      </c>
      <c r="L198" s="229"/>
    </row>
    <row r="199" spans="1:12">
      <c r="B199" s="234" t="s">
        <v>54</v>
      </c>
      <c r="C199" s="233">
        <f t="shared" si="20"/>
        <v>37</v>
      </c>
      <c r="D199" s="233">
        <f t="shared" si="20"/>
        <v>37</v>
      </c>
      <c r="E199" s="233">
        <f t="shared" si="20"/>
        <v>9381</v>
      </c>
      <c r="F199" s="233">
        <f t="shared" si="20"/>
        <v>9381</v>
      </c>
      <c r="G199" s="232">
        <f t="shared" si="21"/>
        <v>3142277</v>
      </c>
      <c r="H199" s="232">
        <f t="shared" si="21"/>
        <v>2833702</v>
      </c>
      <c r="I199" s="232"/>
      <c r="J199" s="231">
        <f t="shared" si="22"/>
        <v>3151695</v>
      </c>
      <c r="K199" s="231">
        <f t="shared" si="22"/>
        <v>2843120</v>
      </c>
      <c r="L199" s="229"/>
    </row>
    <row r="200" spans="1:12" ht="15.75">
      <c r="A200" s="228"/>
      <c r="B200" s="227"/>
      <c r="C200" s="222"/>
      <c r="D200" s="226"/>
      <c r="E200" s="225"/>
      <c r="F200" s="224"/>
      <c r="G200" s="223"/>
      <c r="H200" s="222"/>
      <c r="I200" s="222"/>
      <c r="J200" s="222"/>
      <c r="K200" s="222"/>
    </row>
  </sheetData>
  <mergeCells count="91">
    <mergeCell ref="C192:D192"/>
    <mergeCell ref="E192:F192"/>
    <mergeCell ref="G192:I192"/>
    <mergeCell ref="J192:K192"/>
    <mergeCell ref="C176:D176"/>
    <mergeCell ref="E176:F176"/>
    <mergeCell ref="G176:I176"/>
    <mergeCell ref="J176:K176"/>
    <mergeCell ref="C158:D158"/>
    <mergeCell ref="E158:F158"/>
    <mergeCell ref="G158:I158"/>
    <mergeCell ref="J158:K158"/>
    <mergeCell ref="C167:D167"/>
    <mergeCell ref="E167:F167"/>
    <mergeCell ref="G167:I167"/>
    <mergeCell ref="J167:K167"/>
    <mergeCell ref="A1:B1"/>
    <mergeCell ref="I1:K1"/>
    <mergeCell ref="A2:K2"/>
    <mergeCell ref="C3:D3"/>
    <mergeCell ref="E3:F3"/>
    <mergeCell ref="G3:I3"/>
    <mergeCell ref="J3:K3"/>
    <mergeCell ref="C12:D12"/>
    <mergeCell ref="E12:F12"/>
    <mergeCell ref="G12:I12"/>
    <mergeCell ref="J12:K12"/>
    <mergeCell ref="C21:D21"/>
    <mergeCell ref="E21:F21"/>
    <mergeCell ref="G21:I21"/>
    <mergeCell ref="J21:K21"/>
    <mergeCell ref="C30:D30"/>
    <mergeCell ref="E30:F30"/>
    <mergeCell ref="G30:I30"/>
    <mergeCell ref="J30:K30"/>
    <mergeCell ref="C39:D39"/>
    <mergeCell ref="E39:F39"/>
    <mergeCell ref="G39:I39"/>
    <mergeCell ref="J39:K39"/>
    <mergeCell ref="C48:D48"/>
    <mergeCell ref="E48:F48"/>
    <mergeCell ref="G48:I48"/>
    <mergeCell ref="J48:K48"/>
    <mergeCell ref="C57:D57"/>
    <mergeCell ref="E57:F57"/>
    <mergeCell ref="G57:I57"/>
    <mergeCell ref="J57:K57"/>
    <mergeCell ref="C66:D66"/>
    <mergeCell ref="E66:F66"/>
    <mergeCell ref="G66:I66"/>
    <mergeCell ref="J66:K66"/>
    <mergeCell ref="C75:D75"/>
    <mergeCell ref="E75:F75"/>
    <mergeCell ref="G75:I75"/>
    <mergeCell ref="J75:K75"/>
    <mergeCell ref="C84:D84"/>
    <mergeCell ref="E84:F84"/>
    <mergeCell ref="G84:I84"/>
    <mergeCell ref="J84:K84"/>
    <mergeCell ref="C93:D93"/>
    <mergeCell ref="E93:F93"/>
    <mergeCell ref="G93:I93"/>
    <mergeCell ref="J93:K93"/>
    <mergeCell ref="C102:D102"/>
    <mergeCell ref="E102:F102"/>
    <mergeCell ref="G102:I102"/>
    <mergeCell ref="J102:K102"/>
    <mergeCell ref="C111:D111"/>
    <mergeCell ref="E111:F111"/>
    <mergeCell ref="G111:I111"/>
    <mergeCell ref="J111:K111"/>
    <mergeCell ref="C120:D120"/>
    <mergeCell ref="E120:F120"/>
    <mergeCell ref="G120:I120"/>
    <mergeCell ref="J120:K120"/>
    <mergeCell ref="C129:D129"/>
    <mergeCell ref="E129:F129"/>
    <mergeCell ref="G129:I129"/>
    <mergeCell ref="J129:K129"/>
    <mergeCell ref="C156:D156"/>
    <mergeCell ref="E156:F156"/>
    <mergeCell ref="G156:I156"/>
    <mergeCell ref="J156:K156"/>
    <mergeCell ref="C138:D138"/>
    <mergeCell ref="E138:F138"/>
    <mergeCell ref="G138:I138"/>
    <mergeCell ref="J138:K138"/>
    <mergeCell ref="C147:D147"/>
    <mergeCell ref="E147:F147"/>
    <mergeCell ref="G147:I147"/>
    <mergeCell ref="J147:K147"/>
  </mergeCells>
  <printOptions horizontalCentered="1" verticalCentered="1"/>
  <pageMargins left="0.70866141732283472" right="0.70866141732283472" top="0.74803149606299213" bottom="0.74803149606299213" header="0.31496062992125984" footer="0.31496062992125984"/>
  <pageSetup paperSize="9" scale="80" orientation="landscape" r:id="rId1"/>
  <headerFooter alignWithMargins="0">
    <oddFooter>&amp;C&amp;A&amp;R&amp;P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20"/>
  <sheetViews>
    <sheetView showOutlineSymbols="0" view="pageBreakPreview" zoomScale="80" zoomScaleNormal="87" zoomScaleSheetLayoutView="80" workbookViewId="0">
      <selection activeCell="F11" sqref="F11"/>
    </sheetView>
  </sheetViews>
  <sheetFormatPr defaultColWidth="11.44140625" defaultRowHeight="15"/>
  <cols>
    <col min="1" max="1" width="11.44140625" style="1" customWidth="1"/>
    <col min="2" max="2" width="19.77734375" style="1" customWidth="1"/>
    <col min="3" max="3" width="19.109375" style="1" customWidth="1"/>
    <col min="4" max="4" width="16.6640625" style="1" customWidth="1"/>
    <col min="5" max="5" width="20" style="1" customWidth="1"/>
    <col min="6" max="6" width="17.6640625" style="1" customWidth="1"/>
    <col min="7" max="7" width="16.6640625" style="1" customWidth="1"/>
    <col min="8" max="8" width="19.88671875" style="1" customWidth="1"/>
    <col min="9" max="9" width="17.6640625" style="1" customWidth="1"/>
    <col min="10" max="10" width="16.6640625" style="1" customWidth="1"/>
    <col min="11" max="11" width="19.109375" style="1" customWidth="1"/>
    <col min="12" max="16384" width="11.44140625" style="1"/>
  </cols>
  <sheetData>
    <row r="1" spans="1:11" s="273" customFormat="1" ht="30.75" customHeight="1">
      <c r="A1" s="271" t="s">
        <v>85</v>
      </c>
      <c r="B1" s="272"/>
      <c r="C1" s="472"/>
      <c r="D1" s="473"/>
      <c r="E1" s="473"/>
      <c r="F1" s="473"/>
      <c r="G1" s="473"/>
      <c r="H1" s="473"/>
      <c r="I1" s="474"/>
      <c r="J1" s="475" t="s">
        <v>3954</v>
      </c>
      <c r="K1" s="476"/>
    </row>
    <row r="2" spans="1:11" ht="19.5">
      <c r="A2" s="477" t="s">
        <v>3955</v>
      </c>
      <c r="B2" s="478"/>
      <c r="C2" s="478"/>
      <c r="D2" s="478"/>
      <c r="E2" s="478"/>
      <c r="F2" s="478"/>
      <c r="G2" s="478"/>
      <c r="H2" s="478"/>
      <c r="I2" s="478"/>
      <c r="J2" s="478"/>
      <c r="K2" s="479"/>
    </row>
    <row r="3" spans="1:11" ht="15.75">
      <c r="A3" s="480" t="s">
        <v>3956</v>
      </c>
      <c r="B3" s="481"/>
      <c r="C3" s="481"/>
      <c r="D3" s="481"/>
      <c r="E3" s="481"/>
      <c r="F3" s="481" t="s">
        <v>3956</v>
      </c>
      <c r="G3" s="481"/>
      <c r="H3" s="481"/>
      <c r="I3" s="481"/>
      <c r="J3" s="481"/>
      <c r="K3" s="482"/>
    </row>
    <row r="4" spans="1:11" ht="39" customHeight="1">
      <c r="A4" s="274" t="s">
        <v>3957</v>
      </c>
      <c r="B4" s="483" t="s">
        <v>88</v>
      </c>
      <c r="C4" s="483"/>
      <c r="D4" s="483"/>
      <c r="E4" s="483" t="s">
        <v>105</v>
      </c>
      <c r="F4" s="483"/>
      <c r="G4" s="483"/>
      <c r="H4" s="483" t="s">
        <v>106</v>
      </c>
      <c r="I4" s="483"/>
      <c r="J4" s="483"/>
      <c r="K4" s="275"/>
    </row>
    <row r="5" spans="1:11" ht="144.75" customHeight="1">
      <c r="A5" s="276"/>
      <c r="B5" s="277" t="s">
        <v>3958</v>
      </c>
      <c r="C5" s="277" t="s">
        <v>3959</v>
      </c>
      <c r="D5" s="277" t="s">
        <v>3960</v>
      </c>
      <c r="E5" s="277" t="s">
        <v>3958</v>
      </c>
      <c r="F5" s="277" t="s">
        <v>3959</v>
      </c>
      <c r="G5" s="277" t="s">
        <v>3960</v>
      </c>
      <c r="H5" s="277" t="s">
        <v>3958</v>
      </c>
      <c r="I5" s="277" t="s">
        <v>3959</v>
      </c>
      <c r="J5" s="277" t="s">
        <v>3960</v>
      </c>
      <c r="K5" s="278" t="s">
        <v>3961</v>
      </c>
    </row>
    <row r="6" spans="1:11" s="5" customFormat="1" ht="57.75" customHeight="1" thickBot="1">
      <c r="A6" s="279"/>
      <c r="B6" s="280">
        <v>54184</v>
      </c>
      <c r="C6" s="280">
        <v>51061</v>
      </c>
      <c r="D6" s="280">
        <v>1090</v>
      </c>
      <c r="E6" s="280">
        <v>49422</v>
      </c>
      <c r="F6" s="280">
        <v>46177</v>
      </c>
      <c r="G6" s="280">
        <v>1132</v>
      </c>
      <c r="H6" s="281">
        <v>66434</v>
      </c>
      <c r="I6" s="281">
        <v>59948</v>
      </c>
      <c r="J6" s="281">
        <v>1368</v>
      </c>
      <c r="K6" s="282"/>
    </row>
    <row r="11" spans="1:11">
      <c r="D11" s="10"/>
    </row>
    <row r="20" spans="9:9">
      <c r="I20" s="1" t="s">
        <v>3962</v>
      </c>
    </row>
  </sheetData>
  <mergeCells count="7">
    <mergeCell ref="C1:I1"/>
    <mergeCell ref="J1:K1"/>
    <mergeCell ref="A2:K2"/>
    <mergeCell ref="A3:K3"/>
    <mergeCell ref="B4:D4"/>
    <mergeCell ref="E4:G4"/>
    <mergeCell ref="H4:J4"/>
  </mergeCells>
  <printOptions horizontalCentered="1" verticalCentered="1"/>
  <pageMargins left="0" right="0" top="0" bottom="0" header="0.51181102362204722" footer="0.51181102362204722"/>
  <pageSetup paperSize="9" scale="64" orientation="landscape" r:id="rId1"/>
  <headerFooter alignWithMargins="0">
    <oddFooter>&amp;CP-3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4"/>
  <sheetViews>
    <sheetView view="pageBreakPreview" zoomScale="60" workbookViewId="0">
      <selection activeCell="K10" sqref="K10"/>
    </sheetView>
  </sheetViews>
  <sheetFormatPr defaultColWidth="11.44140625" defaultRowHeight="15"/>
  <cols>
    <col min="1" max="1" width="11.44140625" style="1" customWidth="1"/>
    <col min="2" max="2" width="20" style="1" customWidth="1"/>
    <col min="3" max="3" width="22.5546875" style="1" customWidth="1"/>
    <col min="4" max="4" width="19.6640625" style="1" customWidth="1"/>
    <col min="5" max="5" width="18.77734375" style="1" customWidth="1"/>
    <col min="6" max="6" width="19.6640625" style="1" customWidth="1"/>
    <col min="7" max="7" width="19" style="1" customWidth="1"/>
    <col min="8" max="8" width="20.88671875" style="1" customWidth="1"/>
    <col min="9" max="9" width="22.109375" style="1" customWidth="1"/>
    <col min="10" max="10" width="21.109375" style="1" customWidth="1"/>
    <col min="11" max="11" width="17.6640625" style="1" customWidth="1"/>
    <col min="12" max="16384" width="11.44140625" style="1"/>
  </cols>
  <sheetData>
    <row r="1" spans="1:11" s="28" customFormat="1" ht="30" customHeight="1">
      <c r="A1" s="487" t="s">
        <v>86</v>
      </c>
      <c r="B1" s="488"/>
      <c r="C1" s="472"/>
      <c r="D1" s="473"/>
      <c r="E1" s="473"/>
      <c r="F1" s="473"/>
      <c r="G1" s="473"/>
      <c r="H1" s="473"/>
      <c r="I1" s="474"/>
      <c r="J1" s="475" t="s">
        <v>3967</v>
      </c>
      <c r="K1" s="476"/>
    </row>
    <row r="2" spans="1:11" ht="31.5" customHeight="1">
      <c r="A2" s="484" t="s">
        <v>3966</v>
      </c>
      <c r="B2" s="485"/>
      <c r="C2" s="485"/>
      <c r="D2" s="485"/>
      <c r="E2" s="485"/>
      <c r="F2" s="485"/>
      <c r="G2" s="485"/>
      <c r="H2" s="485"/>
      <c r="I2" s="485"/>
      <c r="J2" s="485"/>
      <c r="K2" s="486"/>
    </row>
    <row r="3" spans="1:11" ht="42" customHeight="1">
      <c r="A3" s="274" t="s">
        <v>0</v>
      </c>
      <c r="B3" s="483" t="s">
        <v>88</v>
      </c>
      <c r="C3" s="483"/>
      <c r="D3" s="483"/>
      <c r="E3" s="483" t="s">
        <v>105</v>
      </c>
      <c r="F3" s="483"/>
      <c r="G3" s="483"/>
      <c r="H3" s="483" t="s">
        <v>106</v>
      </c>
      <c r="I3" s="483"/>
      <c r="J3" s="483"/>
      <c r="K3" s="292"/>
    </row>
    <row r="4" spans="1:11" ht="119.25" customHeight="1">
      <c r="A4" s="276"/>
      <c r="B4" s="291" t="s">
        <v>3965</v>
      </c>
      <c r="C4" s="291" t="s">
        <v>3964</v>
      </c>
      <c r="D4" s="291" t="s">
        <v>3963</v>
      </c>
      <c r="E4" s="291" t="s">
        <v>3965</v>
      </c>
      <c r="F4" s="291" t="s">
        <v>3964</v>
      </c>
      <c r="G4" s="291" t="s">
        <v>3963</v>
      </c>
      <c r="H4" s="291" t="s">
        <v>3965</v>
      </c>
      <c r="I4" s="291" t="s">
        <v>3964</v>
      </c>
      <c r="J4" s="291" t="s">
        <v>3963</v>
      </c>
      <c r="K4" s="290" t="s">
        <v>3961</v>
      </c>
    </row>
    <row r="5" spans="1:11" ht="73.5" customHeight="1" thickBot="1">
      <c r="A5" s="289"/>
      <c r="B5" s="280">
        <v>96</v>
      </c>
      <c r="C5" s="280">
        <v>56</v>
      </c>
      <c r="D5" s="280"/>
      <c r="E5" s="280">
        <v>35</v>
      </c>
      <c r="F5" s="280">
        <v>42</v>
      </c>
      <c r="G5" s="280"/>
      <c r="H5" s="281">
        <v>183</v>
      </c>
      <c r="I5" s="281">
        <v>133</v>
      </c>
      <c r="J5" s="281"/>
      <c r="K5" s="288"/>
    </row>
    <row r="6" spans="1:11">
      <c r="A6" s="287"/>
      <c r="B6" s="287"/>
      <c r="C6" s="285"/>
      <c r="D6" s="286"/>
      <c r="E6" s="286"/>
      <c r="F6" s="286"/>
      <c r="G6" s="286"/>
      <c r="H6" s="286"/>
      <c r="I6" s="286"/>
      <c r="J6" s="286"/>
      <c r="K6" s="285"/>
    </row>
    <row r="7" spans="1:11">
      <c r="A7" s="287"/>
      <c r="B7" s="287"/>
      <c r="C7" s="285"/>
      <c r="D7" s="286"/>
      <c r="E7" s="286"/>
      <c r="F7" s="286"/>
      <c r="G7" s="286"/>
      <c r="H7" s="286"/>
      <c r="I7" s="286"/>
      <c r="J7" s="286"/>
      <c r="K7" s="285"/>
    </row>
    <row r="8" spans="1:11">
      <c r="A8" s="287"/>
      <c r="B8" s="287"/>
      <c r="C8" s="285"/>
      <c r="D8" s="286"/>
      <c r="E8" s="286"/>
      <c r="F8" s="286"/>
      <c r="G8" s="286"/>
      <c r="H8" s="286"/>
      <c r="I8" s="286"/>
      <c r="J8" s="286"/>
      <c r="K8" s="285"/>
    </row>
    <row r="9" spans="1:11">
      <c r="A9" s="287"/>
      <c r="B9" s="287"/>
      <c r="C9" s="285"/>
      <c r="D9" s="286"/>
      <c r="E9" s="286"/>
      <c r="F9" s="286"/>
      <c r="G9" s="286"/>
      <c r="H9" s="286"/>
      <c r="I9" s="286"/>
      <c r="J9" s="286"/>
      <c r="K9" s="285"/>
    </row>
    <row r="10" spans="1:11">
      <c r="A10" s="287"/>
      <c r="B10" s="287"/>
      <c r="C10" s="285"/>
      <c r="D10" s="286"/>
      <c r="E10" s="286"/>
      <c r="F10" s="286"/>
      <c r="G10" s="286"/>
      <c r="H10" s="286"/>
      <c r="I10" s="286"/>
      <c r="J10" s="286"/>
      <c r="K10" s="285"/>
    </row>
    <row r="11" spans="1:11">
      <c r="A11" s="287"/>
      <c r="B11" s="287"/>
      <c r="C11" s="285"/>
      <c r="D11" s="286"/>
      <c r="E11" s="286"/>
      <c r="F11" s="286"/>
      <c r="G11" s="286"/>
      <c r="H11" s="286"/>
      <c r="I11" s="286"/>
      <c r="J11" s="286"/>
      <c r="K11" s="285"/>
    </row>
    <row r="12" spans="1:11">
      <c r="A12" s="287"/>
      <c r="B12" s="287"/>
      <c r="C12" s="285"/>
      <c r="D12" s="286"/>
      <c r="E12" s="286"/>
      <c r="F12" s="286"/>
      <c r="G12" s="286"/>
      <c r="H12" s="286"/>
      <c r="I12" s="286"/>
      <c r="J12" s="286"/>
      <c r="K12" s="285"/>
    </row>
    <row r="13" spans="1:11">
      <c r="A13" s="287"/>
      <c r="B13" s="287"/>
      <c r="C13" s="285"/>
      <c r="D13" s="286"/>
      <c r="E13" s="286"/>
      <c r="F13" s="286"/>
      <c r="G13" s="286"/>
      <c r="H13" s="286"/>
      <c r="I13" s="286"/>
      <c r="J13" s="286"/>
      <c r="K13" s="285"/>
    </row>
    <row r="14" spans="1:11">
      <c r="A14" s="2"/>
      <c r="B14" s="2"/>
      <c r="C14" s="283"/>
      <c r="D14" s="284"/>
      <c r="E14" s="284"/>
      <c r="F14" s="284"/>
      <c r="G14" s="284"/>
      <c r="H14" s="284"/>
      <c r="I14" s="284"/>
      <c r="J14" s="284"/>
      <c r="K14" s="283"/>
    </row>
  </sheetData>
  <mergeCells count="7">
    <mergeCell ref="B3:D3"/>
    <mergeCell ref="E3:G3"/>
    <mergeCell ref="H3:J3"/>
    <mergeCell ref="A2:K2"/>
    <mergeCell ref="A1:B1"/>
    <mergeCell ref="J1:K1"/>
    <mergeCell ref="C1:I1"/>
  </mergeCells>
  <printOptions horizontalCentered="1"/>
  <pageMargins left="0.19685039370078741" right="0.19685039370078741" top="2.7559055118110236" bottom="1.7716535433070868" header="0.51181102362204722" footer="0.5118110236220472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1"/>
  <sheetViews>
    <sheetView showOutlineSymbols="0" view="pageBreakPreview" zoomScale="90" zoomScaleNormal="87" zoomScaleSheetLayoutView="90" workbookViewId="0">
      <selection activeCell="I15" sqref="I15"/>
    </sheetView>
  </sheetViews>
  <sheetFormatPr defaultColWidth="11.44140625" defaultRowHeight="15"/>
  <cols>
    <col min="1" max="1" width="4.33203125" style="26" customWidth="1"/>
    <col min="2" max="2" width="18.77734375" style="1" customWidth="1"/>
    <col min="3" max="3" width="15.44140625" style="5" customWidth="1"/>
    <col min="4" max="4" width="17.109375" style="5" customWidth="1"/>
    <col min="5" max="5" width="15.33203125" style="5" customWidth="1"/>
    <col min="6" max="6" width="14.44140625" style="5" customWidth="1"/>
    <col min="7" max="7" width="14.88671875" style="5" customWidth="1"/>
    <col min="8" max="8" width="13.6640625" style="5" customWidth="1"/>
    <col min="9" max="9" width="13.109375" style="1" customWidth="1"/>
    <col min="10" max="16384" width="11.44140625" style="1"/>
  </cols>
  <sheetData>
    <row r="1" spans="1:9" s="28" customFormat="1" ht="21" customHeight="1">
      <c r="A1" s="487" t="s">
        <v>85</v>
      </c>
      <c r="B1" s="488"/>
      <c r="C1" s="29"/>
      <c r="D1" s="29"/>
      <c r="E1" s="29"/>
      <c r="F1" s="29"/>
      <c r="G1" s="29"/>
      <c r="H1" s="489" t="s">
        <v>61</v>
      </c>
      <c r="I1" s="490"/>
    </row>
    <row r="2" spans="1:9" ht="44.25" customHeight="1">
      <c r="A2" s="494" t="s">
        <v>6</v>
      </c>
      <c r="B2" s="495"/>
      <c r="C2" s="495"/>
      <c r="D2" s="495"/>
      <c r="E2" s="495"/>
      <c r="F2" s="495"/>
      <c r="G2" s="495"/>
      <c r="H2" s="495"/>
      <c r="I2" s="496"/>
    </row>
    <row r="3" spans="1:9" ht="37.5" customHeight="1">
      <c r="A3" s="497" t="s">
        <v>7</v>
      </c>
      <c r="B3" s="498"/>
      <c r="C3" s="498"/>
      <c r="D3" s="498"/>
      <c r="E3" s="498"/>
      <c r="F3" s="498"/>
      <c r="G3" s="498"/>
      <c r="H3" s="498"/>
      <c r="I3" s="499"/>
    </row>
    <row r="4" spans="1:9" s="10" customFormat="1" ht="61.5" customHeight="1">
      <c r="A4" s="35">
        <v>1</v>
      </c>
      <c r="B4" s="189" t="s">
        <v>65</v>
      </c>
      <c r="C4" s="491" t="s">
        <v>88</v>
      </c>
      <c r="D4" s="491"/>
      <c r="E4" s="491" t="s">
        <v>105</v>
      </c>
      <c r="F4" s="491"/>
      <c r="G4" s="491" t="s">
        <v>106</v>
      </c>
      <c r="H4" s="491"/>
      <c r="I4" s="501" t="s">
        <v>62</v>
      </c>
    </row>
    <row r="5" spans="1:9" ht="27" customHeight="1">
      <c r="A5" s="503"/>
      <c r="B5" s="500" t="s">
        <v>107</v>
      </c>
      <c r="C5" s="502" t="s">
        <v>63</v>
      </c>
      <c r="D5" s="500" t="s">
        <v>64</v>
      </c>
      <c r="E5" s="502" t="s">
        <v>63</v>
      </c>
      <c r="F5" s="500" t="s">
        <v>64</v>
      </c>
      <c r="G5" s="502" t="s">
        <v>63</v>
      </c>
      <c r="H5" s="500" t="s">
        <v>64</v>
      </c>
      <c r="I5" s="501"/>
    </row>
    <row r="6" spans="1:9" ht="30" customHeight="1">
      <c r="A6" s="504"/>
      <c r="B6" s="500"/>
      <c r="C6" s="502"/>
      <c r="D6" s="500"/>
      <c r="E6" s="502"/>
      <c r="F6" s="500"/>
      <c r="G6" s="502"/>
      <c r="H6" s="500"/>
      <c r="I6" s="501"/>
    </row>
    <row r="7" spans="1:9" ht="45" customHeight="1">
      <c r="A7" s="34" t="s">
        <v>8</v>
      </c>
      <c r="B7" s="33" t="s">
        <v>9</v>
      </c>
      <c r="C7" s="267" t="s">
        <v>266</v>
      </c>
      <c r="D7" s="267" t="s">
        <v>267</v>
      </c>
      <c r="E7" s="267" t="s">
        <v>268</v>
      </c>
      <c r="F7" s="267" t="s">
        <v>269</v>
      </c>
      <c r="G7" s="32" t="s">
        <v>3928</v>
      </c>
      <c r="H7" s="32" t="s">
        <v>3929</v>
      </c>
      <c r="I7" s="492"/>
    </row>
    <row r="8" spans="1:9" ht="44.25" customHeight="1">
      <c r="A8" s="34" t="s">
        <v>10</v>
      </c>
      <c r="B8" s="40" t="s">
        <v>11</v>
      </c>
      <c r="C8" s="267" t="s">
        <v>223</v>
      </c>
      <c r="D8" s="267" t="s">
        <v>224</v>
      </c>
      <c r="E8" s="267">
        <v>43344</v>
      </c>
      <c r="F8" s="267">
        <v>714258.95</v>
      </c>
      <c r="G8" s="32" t="s">
        <v>3930</v>
      </c>
      <c r="H8" s="32" t="s">
        <v>3931</v>
      </c>
      <c r="I8" s="492"/>
    </row>
    <row r="9" spans="1:9" ht="40.5" hidden="1" customHeight="1">
      <c r="A9" s="36" t="s">
        <v>24</v>
      </c>
      <c r="B9" s="19" t="s">
        <v>23</v>
      </c>
      <c r="C9" s="32"/>
      <c r="D9" s="32"/>
      <c r="E9" s="32"/>
      <c r="F9" s="32"/>
      <c r="G9" s="32"/>
      <c r="H9" s="32"/>
      <c r="I9" s="492"/>
    </row>
    <row r="10" spans="1:9" ht="39" hidden="1" customHeight="1">
      <c r="A10" s="34"/>
      <c r="B10" s="17" t="s">
        <v>12</v>
      </c>
      <c r="C10" s="32"/>
      <c r="D10" s="32"/>
      <c r="E10" s="32"/>
      <c r="F10" s="32"/>
      <c r="G10" s="32"/>
      <c r="H10" s="32"/>
      <c r="I10" s="492"/>
    </row>
    <row r="11" spans="1:9" ht="44.25" hidden="1" customHeight="1" thickBot="1">
      <c r="A11" s="37"/>
      <c r="B11" s="39" t="s">
        <v>13</v>
      </c>
      <c r="C11" s="38"/>
      <c r="D11" s="38"/>
      <c r="E11" s="38"/>
      <c r="F11" s="38"/>
      <c r="G11" s="38"/>
      <c r="H11" s="38"/>
      <c r="I11" s="493"/>
    </row>
  </sheetData>
  <mergeCells count="17">
    <mergeCell ref="A1:B1"/>
    <mergeCell ref="A2:I2"/>
    <mergeCell ref="A3:I3"/>
    <mergeCell ref="B5:B6"/>
    <mergeCell ref="I4:I6"/>
    <mergeCell ref="C5:C6"/>
    <mergeCell ref="D5:D6"/>
    <mergeCell ref="E5:E6"/>
    <mergeCell ref="F5:F6"/>
    <mergeCell ref="G5:G6"/>
    <mergeCell ref="H5:H6"/>
    <mergeCell ref="A5:A6"/>
    <mergeCell ref="H1:I1"/>
    <mergeCell ref="C4:D4"/>
    <mergeCell ref="E4:F4"/>
    <mergeCell ref="G4:H4"/>
    <mergeCell ref="I7:I11"/>
  </mergeCells>
  <printOptions horizontalCentered="1"/>
  <pageMargins left="0.5" right="0.5" top="1" bottom="0.75" header="0.5" footer="0.5"/>
  <pageSetup scale="6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5"/>
  <sheetViews>
    <sheetView showOutlineSymbols="0" view="pageBreakPreview" zoomScale="50" zoomScaleNormal="87" zoomScaleSheetLayoutView="50" workbookViewId="0">
      <selection activeCell="G5" sqref="G5"/>
    </sheetView>
  </sheetViews>
  <sheetFormatPr defaultColWidth="11.44140625" defaultRowHeight="15"/>
  <cols>
    <col min="1" max="1" width="3.6640625" style="26" customWidth="1"/>
    <col min="2" max="2" width="21.6640625" style="1" customWidth="1"/>
    <col min="3" max="5" width="17.6640625" style="1" customWidth="1"/>
    <col min="6" max="6" width="39.77734375" style="1" customWidth="1"/>
    <col min="7" max="7" width="36" style="1" customWidth="1"/>
    <col min="8" max="16384" width="11.44140625" style="1"/>
  </cols>
  <sheetData>
    <row r="1" spans="1:7" s="10" customFormat="1" ht="27.75" customHeight="1">
      <c r="A1" s="487" t="s">
        <v>86</v>
      </c>
      <c r="B1" s="488"/>
      <c r="C1" s="505"/>
      <c r="D1" s="505"/>
      <c r="E1" s="505"/>
      <c r="F1" s="505"/>
      <c r="G1" s="53" t="s">
        <v>67</v>
      </c>
    </row>
    <row r="2" spans="1:7" ht="19.5">
      <c r="A2" s="477" t="s">
        <v>30</v>
      </c>
      <c r="B2" s="478"/>
      <c r="C2" s="478"/>
      <c r="D2" s="478"/>
      <c r="E2" s="478"/>
      <c r="F2" s="478"/>
      <c r="G2" s="479"/>
    </row>
    <row r="3" spans="1:7" ht="80.25" customHeight="1">
      <c r="A3" s="69" t="s">
        <v>68</v>
      </c>
      <c r="B3" s="70" t="s">
        <v>0</v>
      </c>
      <c r="C3" s="71" t="s">
        <v>108</v>
      </c>
      <c r="D3" s="71" t="s">
        <v>105</v>
      </c>
      <c r="E3" s="71" t="s">
        <v>106</v>
      </c>
      <c r="F3" s="71" t="s">
        <v>31</v>
      </c>
      <c r="G3" s="72" t="s">
        <v>32</v>
      </c>
    </row>
    <row r="4" spans="1:7" ht="15.75">
      <c r="A4" s="34"/>
      <c r="B4" s="25" t="s">
        <v>25</v>
      </c>
      <c r="C4" s="3"/>
      <c r="D4" s="3"/>
      <c r="E4" s="3"/>
      <c r="F4" s="3"/>
      <c r="G4" s="12"/>
    </row>
    <row r="5" spans="1:7" ht="218.25" customHeight="1">
      <c r="A5" s="44">
        <v>1</v>
      </c>
      <c r="B5" s="45" t="s">
        <v>33</v>
      </c>
      <c r="C5" s="43">
        <v>4</v>
      </c>
      <c r="D5" s="43">
        <v>0</v>
      </c>
      <c r="E5" s="43">
        <v>4</v>
      </c>
      <c r="F5" s="46" t="s">
        <v>227</v>
      </c>
      <c r="G5" s="47" t="s">
        <v>228</v>
      </c>
    </row>
    <row r="6" spans="1:7" ht="183.75" customHeight="1" thickBot="1">
      <c r="A6" s="48">
        <v>2</v>
      </c>
      <c r="B6" s="49" t="s">
        <v>34</v>
      </c>
      <c r="C6" s="50">
        <v>1416</v>
      </c>
      <c r="D6" s="50">
        <v>642</v>
      </c>
      <c r="E6" s="50">
        <v>2400</v>
      </c>
      <c r="F6" s="51" t="s">
        <v>226</v>
      </c>
      <c r="G6" s="52" t="s">
        <v>225</v>
      </c>
    </row>
    <row r="14" spans="1:7">
      <c r="F14" s="1" t="s">
        <v>35</v>
      </c>
    </row>
    <row r="45" spans="5:5">
      <c r="E45" s="1" t="s">
        <v>5</v>
      </c>
    </row>
  </sheetData>
  <mergeCells count="3">
    <mergeCell ref="A2:G2"/>
    <mergeCell ref="A1:B1"/>
    <mergeCell ref="C1:F1"/>
  </mergeCells>
  <printOptions horizontalCentered="1"/>
  <pageMargins left="0.25" right="0.25" top="0.75" bottom="0.75" header="0.3" footer="0.3"/>
  <pageSetup scale="55"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7"/>
  <sheetViews>
    <sheetView showOutlineSymbols="0" zoomScaleNormal="100" zoomScaleSheetLayoutView="85" workbookViewId="0">
      <selection activeCell="H10" sqref="H10"/>
    </sheetView>
  </sheetViews>
  <sheetFormatPr defaultColWidth="11.44140625" defaultRowHeight="15"/>
  <cols>
    <col min="1" max="1" width="8.88671875" style="10" customWidth="1"/>
    <col min="2" max="3" width="15.6640625" style="10" customWidth="1"/>
    <col min="4" max="4" width="15.21875" style="10" customWidth="1"/>
    <col min="5" max="5" width="15.5546875" style="10" customWidth="1"/>
    <col min="6" max="6" width="14.6640625" style="10" customWidth="1"/>
    <col min="7" max="7" width="15.33203125" style="10" customWidth="1"/>
    <col min="8" max="8" width="19.44140625" style="10" customWidth="1"/>
    <col min="9" max="16384" width="11.44140625" style="10"/>
  </cols>
  <sheetData>
    <row r="1" spans="1:9" s="31" customFormat="1" ht="18">
      <c r="A1" s="508" t="s">
        <v>86</v>
      </c>
      <c r="B1" s="509"/>
      <c r="C1" s="447"/>
      <c r="D1" s="448"/>
      <c r="E1" s="448"/>
      <c r="F1" s="448"/>
      <c r="G1" s="449"/>
      <c r="H1" s="58" t="s">
        <v>73</v>
      </c>
    </row>
    <row r="2" spans="1:9" ht="18">
      <c r="A2" s="73" t="s">
        <v>36</v>
      </c>
      <c r="B2" s="74"/>
      <c r="C2" s="75"/>
      <c r="D2" s="75"/>
      <c r="E2" s="75"/>
      <c r="F2" s="75"/>
      <c r="G2" s="75"/>
      <c r="H2" s="56"/>
    </row>
    <row r="3" spans="1:9" s="15" customFormat="1" ht="66" customHeight="1">
      <c r="A3" s="76" t="s">
        <v>0</v>
      </c>
      <c r="B3" s="506" t="s">
        <v>70</v>
      </c>
      <c r="C3" s="507"/>
      <c r="D3" s="507" t="s">
        <v>69</v>
      </c>
      <c r="E3" s="507"/>
      <c r="F3" s="507" t="s">
        <v>71</v>
      </c>
      <c r="G3" s="507"/>
      <c r="H3" s="501" t="s">
        <v>72</v>
      </c>
    </row>
    <row r="4" spans="1:9" s="15" customFormat="1" ht="97.5" customHeight="1">
      <c r="A4" s="60"/>
      <c r="B4" s="62" t="s">
        <v>37</v>
      </c>
      <c r="C4" s="14" t="s">
        <v>38</v>
      </c>
      <c r="D4" s="14" t="s">
        <v>37</v>
      </c>
      <c r="E4" s="14" t="s">
        <v>38</v>
      </c>
      <c r="F4" s="14" t="s">
        <v>37</v>
      </c>
      <c r="G4" s="14" t="s">
        <v>38</v>
      </c>
      <c r="H4" s="501"/>
      <c r="I4" s="16"/>
    </row>
    <row r="5" spans="1:9" ht="23.25" customHeight="1" thickBot="1">
      <c r="A5" s="61"/>
      <c r="B5" s="63">
        <v>1714442</v>
      </c>
      <c r="C5" s="59">
        <v>0</v>
      </c>
      <c r="D5" s="27">
        <v>1740378</v>
      </c>
      <c r="E5" s="27">
        <v>0</v>
      </c>
      <c r="F5" s="27">
        <v>1680198</v>
      </c>
      <c r="G5" s="27">
        <v>0</v>
      </c>
      <c r="H5" s="57"/>
    </row>
    <row r="6" spans="1:9">
      <c r="A6" s="54"/>
      <c r="B6" s="55"/>
      <c r="C6" s="55"/>
      <c r="D6" s="54"/>
      <c r="E6" s="54"/>
      <c r="F6" s="54"/>
      <c r="G6" s="54"/>
      <c r="H6" s="54"/>
    </row>
    <row r="7" spans="1:9">
      <c r="A7" s="17"/>
      <c r="B7" s="18"/>
      <c r="C7" s="18"/>
      <c r="D7" s="17"/>
      <c r="E7" s="17"/>
      <c r="F7" s="17"/>
      <c r="G7" s="17"/>
      <c r="H7" s="17"/>
    </row>
    <row r="8" spans="1:9">
      <c r="A8" s="17"/>
      <c r="B8" s="18"/>
      <c r="C8" s="18"/>
      <c r="D8" s="17"/>
      <c r="E8" s="17"/>
      <c r="F8" s="17"/>
      <c r="G8" s="17"/>
      <c r="H8" s="17"/>
    </row>
    <row r="9" spans="1:9">
      <c r="A9" s="17"/>
      <c r="B9" s="18"/>
      <c r="C9" s="18"/>
      <c r="D9" s="17"/>
      <c r="E9" s="17"/>
      <c r="F9" s="17"/>
      <c r="G9" s="17"/>
      <c r="H9" s="17"/>
    </row>
    <row r="10" spans="1:9">
      <c r="A10" s="17"/>
      <c r="B10" s="18"/>
      <c r="C10" s="18"/>
      <c r="D10" s="17"/>
      <c r="E10" s="17"/>
      <c r="F10" s="17"/>
      <c r="G10" s="17"/>
      <c r="H10" s="17"/>
    </row>
    <row r="11" spans="1:9">
      <c r="A11" s="17"/>
      <c r="B11" s="17"/>
      <c r="C11" s="17"/>
      <c r="D11" s="17"/>
      <c r="E11" s="17"/>
      <c r="F11" s="17"/>
      <c r="G11" s="17"/>
      <c r="H11" s="17"/>
    </row>
    <row r="12" spans="1:9">
      <c r="A12" s="17"/>
      <c r="B12" s="17"/>
      <c r="C12" s="17"/>
      <c r="D12" s="17"/>
      <c r="E12" s="17"/>
      <c r="F12" s="17"/>
      <c r="G12" s="17"/>
      <c r="H12" s="17"/>
    </row>
    <row r="13" spans="1:9">
      <c r="A13" s="17"/>
      <c r="B13" s="17"/>
      <c r="C13" s="17"/>
      <c r="D13" s="17"/>
      <c r="E13" s="17"/>
      <c r="F13" s="17"/>
      <c r="G13" s="17"/>
      <c r="H13" s="17"/>
    </row>
    <row r="14" spans="1:9">
      <c r="A14" s="17"/>
      <c r="B14" s="17"/>
      <c r="C14" s="17"/>
      <c r="D14" s="17"/>
      <c r="E14" s="17"/>
      <c r="F14" s="17"/>
      <c r="G14" s="17"/>
      <c r="H14" s="17"/>
    </row>
    <row r="15" spans="1:9">
      <c r="A15" s="17"/>
      <c r="B15" s="17"/>
      <c r="C15" s="17"/>
      <c r="D15" s="17"/>
      <c r="E15" s="17"/>
      <c r="F15" s="17"/>
      <c r="G15" s="17"/>
      <c r="H15" s="17"/>
    </row>
    <row r="16" spans="1:9">
      <c r="A16" s="17"/>
      <c r="B16" s="17"/>
      <c r="C16" s="17"/>
      <c r="D16" s="17"/>
      <c r="E16" s="17"/>
      <c r="F16" s="17"/>
      <c r="G16" s="17"/>
      <c r="H16" s="17"/>
    </row>
    <row r="17" spans="1:8" ht="15.75">
      <c r="A17" s="13"/>
      <c r="B17" s="20"/>
      <c r="C17" s="20"/>
      <c r="D17" s="20"/>
      <c r="E17" s="17"/>
      <c r="F17" s="17"/>
      <c r="G17" s="17"/>
      <c r="H17" s="17"/>
    </row>
  </sheetData>
  <mergeCells count="6">
    <mergeCell ref="B3:C3"/>
    <mergeCell ref="D3:E3"/>
    <mergeCell ref="F3:G3"/>
    <mergeCell ref="H3:H4"/>
    <mergeCell ref="C1:G1"/>
    <mergeCell ref="A1:B1"/>
  </mergeCells>
  <printOptions horizontalCentered="1" verticalCentered="1"/>
  <pageMargins left="0" right="0" top="0" bottom="0"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3:O27"/>
  <sheetViews>
    <sheetView topLeftCell="D1" zoomScale="80" zoomScaleNormal="80" workbookViewId="0">
      <selection activeCell="F12" sqref="F12"/>
    </sheetView>
  </sheetViews>
  <sheetFormatPr defaultColWidth="9.33203125" defaultRowHeight="15"/>
  <cols>
    <col min="1" max="1" width="8.21875" style="77" bestFit="1" customWidth="1"/>
    <col min="2" max="2" width="10.6640625" style="79" bestFit="1" customWidth="1"/>
    <col min="3" max="3" width="12.5546875" style="79" bestFit="1" customWidth="1"/>
    <col min="4" max="4" width="10.44140625" style="79" bestFit="1" customWidth="1"/>
    <col min="5" max="5" width="11.44140625" style="79" bestFit="1" customWidth="1"/>
    <col min="6" max="6" width="10.88671875" style="79" bestFit="1" customWidth="1"/>
    <col min="7" max="7" width="12.6640625" style="79" bestFit="1" customWidth="1"/>
    <col min="8" max="8" width="10.44140625" style="79" customWidth="1"/>
    <col min="9" max="9" width="12.5546875" style="79" customWidth="1"/>
    <col min="10" max="10" width="10.44140625" style="79" customWidth="1"/>
    <col min="11" max="11" width="11.44140625" style="79" bestFit="1" customWidth="1"/>
    <col min="12" max="12" width="10.88671875" style="79" bestFit="1" customWidth="1"/>
    <col min="13" max="13" width="12.6640625" style="79" bestFit="1" customWidth="1"/>
    <col min="14" max="14" width="8.33203125" style="79" bestFit="1" customWidth="1"/>
    <col min="15" max="16384" width="9.33203125" style="79"/>
  </cols>
  <sheetData>
    <row r="3" spans="1:15">
      <c r="B3" s="78" t="s">
        <v>109</v>
      </c>
      <c r="C3" s="78"/>
      <c r="D3" s="78"/>
      <c r="E3" s="78" t="s">
        <v>110</v>
      </c>
    </row>
    <row r="4" spans="1:15" ht="15.75">
      <c r="A4" s="80"/>
      <c r="B4" s="510" t="s">
        <v>111</v>
      </c>
      <c r="C4" s="510"/>
      <c r="D4" s="510"/>
      <c r="E4" s="510"/>
      <c r="F4" s="81"/>
      <c r="G4" s="82"/>
      <c r="H4" s="82"/>
      <c r="I4" s="82"/>
      <c r="J4" s="83"/>
      <c r="K4" s="84"/>
      <c r="L4" s="83"/>
      <c r="M4" s="85"/>
      <c r="N4" s="86"/>
    </row>
    <row r="5" spans="1:15" ht="18">
      <c r="A5" s="87"/>
      <c r="B5" s="511" t="s">
        <v>36</v>
      </c>
      <c r="C5" s="511"/>
      <c r="D5" s="511"/>
      <c r="E5" s="511"/>
      <c r="F5" s="88"/>
      <c r="G5" s="88"/>
      <c r="H5" s="88"/>
      <c r="I5" s="88"/>
      <c r="J5" s="89"/>
      <c r="K5" s="89"/>
      <c r="L5" s="89"/>
      <c r="M5" s="89"/>
      <c r="N5" s="89"/>
    </row>
    <row r="6" spans="1:15">
      <c r="A6" s="80"/>
      <c r="B6" s="83"/>
      <c r="C6" s="83"/>
      <c r="D6" s="83"/>
      <c r="E6" s="83"/>
      <c r="F6" s="83"/>
      <c r="G6" s="83"/>
      <c r="H6" s="83"/>
      <c r="I6" s="83"/>
      <c r="J6" s="83"/>
      <c r="K6" s="83"/>
      <c r="L6" s="83"/>
      <c r="M6" s="83"/>
      <c r="N6" s="83"/>
    </row>
    <row r="7" spans="1:15">
      <c r="A7" s="80"/>
      <c r="B7" s="83"/>
      <c r="C7" s="83"/>
      <c r="D7" s="83"/>
      <c r="E7" s="83"/>
      <c r="F7" s="83"/>
      <c r="G7" s="83"/>
      <c r="H7" s="83"/>
      <c r="I7" s="83"/>
      <c r="J7" s="83"/>
      <c r="K7" s="83"/>
      <c r="L7" s="83"/>
      <c r="M7" s="83"/>
      <c r="N7" s="83"/>
    </row>
    <row r="8" spans="1:15" s="91" customFormat="1" ht="36">
      <c r="A8" s="512" t="s">
        <v>0</v>
      </c>
      <c r="B8" s="514" t="s">
        <v>272</v>
      </c>
      <c r="C8" s="514"/>
      <c r="D8" s="514"/>
      <c r="E8" s="514"/>
      <c r="F8" s="514"/>
      <c r="G8" s="514"/>
      <c r="H8" s="514" t="s">
        <v>132</v>
      </c>
      <c r="I8" s="514"/>
      <c r="J8" s="514"/>
      <c r="K8" s="514"/>
      <c r="L8" s="514"/>
      <c r="M8" s="514"/>
      <c r="N8" s="90" t="s">
        <v>112</v>
      </c>
    </row>
    <row r="9" spans="1:15" s="94" customFormat="1" ht="48">
      <c r="A9" s="513"/>
      <c r="B9" s="92" t="s">
        <v>113</v>
      </c>
      <c r="C9" s="92" t="s">
        <v>114</v>
      </c>
      <c r="D9" s="92" t="s">
        <v>115</v>
      </c>
      <c r="E9" s="92" t="s">
        <v>37</v>
      </c>
      <c r="F9" s="92" t="s">
        <v>38</v>
      </c>
      <c r="G9" s="92" t="s">
        <v>116</v>
      </c>
      <c r="H9" s="92" t="s">
        <v>117</v>
      </c>
      <c r="I9" s="92" t="s">
        <v>114</v>
      </c>
      <c r="J9" s="92" t="s">
        <v>115</v>
      </c>
      <c r="K9" s="92" t="s">
        <v>37</v>
      </c>
      <c r="L9" s="92" t="s">
        <v>38</v>
      </c>
      <c r="M9" s="92" t="s">
        <v>116</v>
      </c>
      <c r="N9" s="92" t="s">
        <v>118</v>
      </c>
      <c r="O9" s="93"/>
    </row>
    <row r="10" spans="1:15" ht="21" customHeight="1">
      <c r="A10" s="95" t="s">
        <v>119</v>
      </c>
      <c r="B10" s="97">
        <v>2757804</v>
      </c>
      <c r="C10" s="97">
        <v>2687984</v>
      </c>
      <c r="D10" s="148">
        <f>B10-C10</f>
        <v>69820</v>
      </c>
      <c r="E10" s="95"/>
      <c r="F10" s="95"/>
      <c r="G10" s="95">
        <v>1900059</v>
      </c>
      <c r="H10" s="95">
        <v>2783887</v>
      </c>
      <c r="I10" s="97">
        <v>2692574</v>
      </c>
      <c r="J10" s="95">
        <f>H10-I10</f>
        <v>91313</v>
      </c>
      <c r="K10" s="97"/>
      <c r="L10" s="97"/>
      <c r="M10" s="97">
        <v>2001184</v>
      </c>
      <c r="N10" s="95"/>
    </row>
    <row r="11" spans="1:15" ht="21" customHeight="1">
      <c r="A11" s="95" t="s">
        <v>120</v>
      </c>
      <c r="B11" s="148">
        <v>2760722</v>
      </c>
      <c r="C11" s="97">
        <v>2689024</v>
      </c>
      <c r="D11" s="97">
        <f>B11-C11</f>
        <v>71698</v>
      </c>
      <c r="E11" s="95"/>
      <c r="F11" s="95"/>
      <c r="G11" s="95">
        <v>1917966</v>
      </c>
      <c r="H11" s="95">
        <v>2791094</v>
      </c>
      <c r="I11" s="97">
        <v>2696134</v>
      </c>
      <c r="J11" s="95">
        <f>H11-I11</f>
        <v>94960</v>
      </c>
      <c r="K11" s="97"/>
      <c r="L11" s="97"/>
      <c r="M11" s="97">
        <v>2047161</v>
      </c>
      <c r="N11" s="95"/>
    </row>
    <row r="12" spans="1:15" ht="21" customHeight="1">
      <c r="A12" s="95" t="s">
        <v>121</v>
      </c>
      <c r="B12" s="97">
        <v>2761816</v>
      </c>
      <c r="C12" s="149">
        <v>2691554</v>
      </c>
      <c r="D12" s="97">
        <f>B12-C12</f>
        <v>70262</v>
      </c>
      <c r="E12" s="95"/>
      <c r="F12" s="95"/>
      <c r="G12" s="95">
        <v>1971891</v>
      </c>
      <c r="H12" s="95">
        <v>2812439</v>
      </c>
      <c r="I12" s="97">
        <v>2714632</v>
      </c>
      <c r="J12" s="95">
        <f>H12-I12</f>
        <v>97807</v>
      </c>
      <c r="K12" s="97"/>
      <c r="L12" s="97"/>
      <c r="M12" s="97">
        <v>1960916</v>
      </c>
      <c r="N12" s="95"/>
    </row>
    <row r="13" spans="1:15" ht="21" customHeight="1">
      <c r="A13" s="95" t="s">
        <v>122</v>
      </c>
      <c r="B13" s="95">
        <v>2746295</v>
      </c>
      <c r="C13" s="96">
        <v>2675580</v>
      </c>
      <c r="D13" s="95">
        <f>B13-C13</f>
        <v>70715</v>
      </c>
      <c r="E13" s="95"/>
      <c r="F13" s="95"/>
      <c r="G13" s="95">
        <v>1992075</v>
      </c>
      <c r="H13" s="95">
        <v>2824329</v>
      </c>
      <c r="I13" s="97">
        <v>2723404</v>
      </c>
      <c r="J13" s="95">
        <f t="shared" ref="J13:J15" si="0">H13-I13</f>
        <v>100925</v>
      </c>
      <c r="K13" s="97"/>
      <c r="L13" s="97"/>
      <c r="M13" s="97">
        <v>2115735</v>
      </c>
      <c r="N13" s="95"/>
    </row>
    <row r="14" spans="1:15" ht="21" customHeight="1">
      <c r="A14" s="95" t="s">
        <v>123</v>
      </c>
      <c r="B14" s="95">
        <v>2744304</v>
      </c>
      <c r="C14" s="96">
        <v>2673946</v>
      </c>
      <c r="D14" s="95">
        <f>B14-C14</f>
        <v>70358</v>
      </c>
      <c r="E14" s="95"/>
      <c r="F14" s="95"/>
      <c r="G14" s="95">
        <v>1953205</v>
      </c>
      <c r="H14" s="95">
        <v>2835766</v>
      </c>
      <c r="I14" s="97">
        <v>2732770</v>
      </c>
      <c r="J14" s="95">
        <f t="shared" si="0"/>
        <v>102996</v>
      </c>
      <c r="K14" s="97"/>
      <c r="L14" s="97"/>
      <c r="M14" s="97">
        <v>2131020</v>
      </c>
      <c r="N14" s="95"/>
    </row>
    <row r="15" spans="1:15" ht="21" customHeight="1">
      <c r="A15" s="95" t="s">
        <v>124</v>
      </c>
      <c r="B15" s="95">
        <v>2738891</v>
      </c>
      <c r="C15" s="97">
        <v>2668536</v>
      </c>
      <c r="D15" s="95">
        <f t="shared" ref="D15:D21" si="1">B15-C15</f>
        <v>70355</v>
      </c>
      <c r="E15" s="95"/>
      <c r="F15" s="95"/>
      <c r="G15" s="95">
        <v>2143851</v>
      </c>
      <c r="H15" s="95">
        <v>2847537</v>
      </c>
      <c r="I15" s="97">
        <v>2742848</v>
      </c>
      <c r="J15" s="95">
        <f t="shared" si="0"/>
        <v>104689</v>
      </c>
      <c r="K15" s="97"/>
      <c r="L15" s="97"/>
      <c r="M15" s="97">
        <v>2134795</v>
      </c>
      <c r="N15" s="95"/>
    </row>
    <row r="16" spans="1:15" ht="21" customHeight="1">
      <c r="A16" s="95" t="s">
        <v>125</v>
      </c>
      <c r="B16" s="95">
        <v>2739615</v>
      </c>
      <c r="C16" s="95">
        <v>2669735</v>
      </c>
      <c r="D16" s="95">
        <f t="shared" si="1"/>
        <v>69880</v>
      </c>
      <c r="E16" s="95"/>
      <c r="F16" s="95"/>
      <c r="G16" s="95">
        <v>2016511</v>
      </c>
      <c r="H16" s="95"/>
      <c r="I16" s="95"/>
      <c r="J16" s="95"/>
      <c r="K16" s="95"/>
      <c r="L16" s="95"/>
      <c r="M16" s="95"/>
      <c r="N16" s="95"/>
    </row>
    <row r="17" spans="1:14" ht="21" customHeight="1">
      <c r="A17" s="95" t="s">
        <v>126</v>
      </c>
      <c r="B17" s="95">
        <v>2746087</v>
      </c>
      <c r="C17" s="95">
        <v>2676800</v>
      </c>
      <c r="D17" s="95">
        <f t="shared" si="1"/>
        <v>69287</v>
      </c>
      <c r="E17" s="95"/>
      <c r="F17" s="95"/>
      <c r="G17" s="95">
        <v>2069686</v>
      </c>
      <c r="H17" s="95"/>
      <c r="I17" s="95"/>
      <c r="J17" s="95"/>
      <c r="K17" s="95"/>
      <c r="L17" s="95"/>
      <c r="M17" s="95"/>
      <c r="N17" s="95"/>
    </row>
    <row r="18" spans="1:14" ht="21" customHeight="1">
      <c r="A18" s="95" t="s">
        <v>127</v>
      </c>
      <c r="B18" s="95">
        <v>2746528</v>
      </c>
      <c r="C18" s="95">
        <v>2669655</v>
      </c>
      <c r="D18" s="95">
        <f t="shared" si="1"/>
        <v>76873</v>
      </c>
      <c r="E18" s="95"/>
      <c r="F18" s="95"/>
      <c r="G18" s="95">
        <v>2282523</v>
      </c>
      <c r="H18" s="95"/>
      <c r="I18" s="95"/>
      <c r="J18" s="95"/>
      <c r="K18" s="95"/>
      <c r="L18" s="95"/>
      <c r="M18" s="95"/>
      <c r="N18" s="95"/>
    </row>
    <row r="19" spans="1:14" ht="21" customHeight="1">
      <c r="A19" s="95" t="s">
        <v>128</v>
      </c>
      <c r="B19" s="95">
        <v>2764431</v>
      </c>
      <c r="C19" s="95">
        <v>2685320</v>
      </c>
      <c r="D19" s="95">
        <f t="shared" si="1"/>
        <v>79111</v>
      </c>
      <c r="E19" s="95"/>
      <c r="F19" s="95"/>
      <c r="G19" s="95">
        <v>2128892</v>
      </c>
      <c r="H19" s="95"/>
      <c r="I19" s="95"/>
      <c r="J19" s="95"/>
      <c r="K19" s="95"/>
      <c r="L19" s="95"/>
      <c r="M19" s="95"/>
      <c r="N19" s="95"/>
    </row>
    <row r="20" spans="1:14" ht="21" customHeight="1">
      <c r="A20" s="95" t="s">
        <v>129</v>
      </c>
      <c r="B20" s="95">
        <v>2768209</v>
      </c>
      <c r="C20" s="95">
        <v>2686310</v>
      </c>
      <c r="D20" s="95">
        <f t="shared" si="1"/>
        <v>81899</v>
      </c>
      <c r="E20" s="95"/>
      <c r="F20" s="95"/>
      <c r="G20" s="95">
        <v>2121156</v>
      </c>
      <c r="H20" s="95"/>
      <c r="I20" s="95"/>
      <c r="J20" s="95"/>
      <c r="K20" s="95"/>
      <c r="L20" s="95"/>
      <c r="M20" s="95"/>
      <c r="N20" s="95"/>
    </row>
    <row r="21" spans="1:14" ht="21" customHeight="1">
      <c r="A21" s="95" t="s">
        <v>130</v>
      </c>
      <c r="B21" s="95">
        <v>2772980</v>
      </c>
      <c r="C21" s="95">
        <v>2686190</v>
      </c>
      <c r="D21" s="95">
        <f t="shared" si="1"/>
        <v>86790</v>
      </c>
      <c r="E21" s="95"/>
      <c r="F21" s="95"/>
      <c r="G21" s="95">
        <v>2487249</v>
      </c>
      <c r="H21" s="95"/>
      <c r="I21" s="95"/>
      <c r="J21" s="95"/>
      <c r="K21" s="95"/>
      <c r="L21" s="95"/>
      <c r="M21" s="95"/>
      <c r="N21" s="95"/>
    </row>
    <row r="22" spans="1:14" s="99" customFormat="1" ht="12.75">
      <c r="A22" s="98" t="s">
        <v>131</v>
      </c>
      <c r="B22" s="98">
        <f>AVERAGE(B10:B21)</f>
        <v>2753973.5</v>
      </c>
      <c r="C22" s="98">
        <f t="shared" ref="C22:D22" si="2">AVERAGE(C10:C21)</f>
        <v>2680052.8333333335</v>
      </c>
      <c r="D22" s="98">
        <f t="shared" si="2"/>
        <v>73920.666666666672</v>
      </c>
      <c r="E22" s="98"/>
      <c r="F22" s="98"/>
      <c r="G22" s="150">
        <f>SUM(G10:G21)/12</f>
        <v>2082088.6666666667</v>
      </c>
      <c r="H22" s="98">
        <f t="shared" ref="H22:J22" si="3">AVERAGE(H10:H21)</f>
        <v>2815842</v>
      </c>
      <c r="I22" s="98">
        <f t="shared" si="3"/>
        <v>2717060.3333333335</v>
      </c>
      <c r="J22" s="98">
        <f t="shared" si="3"/>
        <v>98781.666666666672</v>
      </c>
      <c r="K22" s="98"/>
      <c r="L22" s="98"/>
      <c r="M22" s="150">
        <f>SUM(M10:M21)/6</f>
        <v>2065135.1666666667</v>
      </c>
      <c r="N22" s="98"/>
    </row>
    <row r="24" spans="1:14">
      <c r="A24" s="79"/>
    </row>
    <row r="25" spans="1:14">
      <c r="A25" s="79"/>
    </row>
    <row r="26" spans="1:14">
      <c r="A26" s="79"/>
    </row>
    <row r="27" spans="1:14">
      <c r="A27" s="79"/>
    </row>
  </sheetData>
  <mergeCells count="5">
    <mergeCell ref="B4:E4"/>
    <mergeCell ref="B5:E5"/>
    <mergeCell ref="A8:A9"/>
    <mergeCell ref="B8:G8"/>
    <mergeCell ref="H8:M8"/>
  </mergeCells>
  <pageMargins left="0.7" right="0.7" top="0.75" bottom="0.75" header="0.3" footer="0.3"/>
  <pageSetup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3528"/>
  <sheetViews>
    <sheetView topLeftCell="A3437" zoomScale="90" zoomScaleNormal="90" workbookViewId="0">
      <selection activeCell="E13" sqref="A13:E3528"/>
    </sheetView>
  </sheetViews>
  <sheetFormatPr defaultColWidth="8.88671875" defaultRowHeight="15"/>
  <cols>
    <col min="1" max="1" width="5.6640625" style="151" customWidth="1"/>
    <col min="2" max="2" width="41.44140625" style="151" customWidth="1"/>
    <col min="3" max="16384" width="8.88671875" style="151"/>
  </cols>
  <sheetData>
    <row r="1" spans="1:17">
      <c r="A1" s="171" t="s">
        <v>133</v>
      </c>
      <c r="B1" s="170"/>
      <c r="C1" s="169"/>
      <c r="D1" s="171" t="s">
        <v>133</v>
      </c>
      <c r="E1" s="170"/>
      <c r="F1" s="169"/>
      <c r="G1" s="169"/>
      <c r="H1" s="169"/>
      <c r="I1" s="169"/>
      <c r="J1" s="169"/>
      <c r="K1" s="169"/>
      <c r="L1" s="169"/>
      <c r="M1" s="169"/>
      <c r="N1" s="168" t="s">
        <v>110</v>
      </c>
      <c r="O1" s="167" t="s">
        <v>134</v>
      </c>
      <c r="Q1" s="167"/>
    </row>
    <row r="2" spans="1:17">
      <c r="A2" s="163"/>
      <c r="B2" s="165"/>
      <c r="C2" s="166" t="s">
        <v>135</v>
      </c>
      <c r="D2" s="163"/>
      <c r="E2" s="165"/>
      <c r="F2" s="163"/>
      <c r="G2" s="163"/>
      <c r="H2" s="163"/>
      <c r="I2" s="163"/>
      <c r="J2" s="163"/>
      <c r="K2" s="163"/>
      <c r="L2" s="163"/>
      <c r="M2" s="163"/>
      <c r="N2" s="163"/>
      <c r="O2" s="163" t="s">
        <v>3654</v>
      </c>
      <c r="P2" s="164"/>
      <c r="Q2" s="163"/>
    </row>
    <row r="3" spans="1:17">
      <c r="C3" s="162" t="s">
        <v>136</v>
      </c>
      <c r="D3" s="161"/>
      <c r="E3" s="161"/>
      <c r="F3" s="161"/>
      <c r="G3" s="161"/>
      <c r="H3" s="161"/>
      <c r="I3" s="161"/>
      <c r="J3" s="161"/>
      <c r="K3" s="161"/>
      <c r="L3" s="161"/>
      <c r="M3" s="161"/>
      <c r="N3" s="161"/>
      <c r="O3" s="161"/>
      <c r="P3" s="160" t="s">
        <v>137</v>
      </c>
    </row>
    <row r="4" spans="1:17">
      <c r="A4" s="152" t="s">
        <v>94</v>
      </c>
      <c r="B4" s="152" t="s">
        <v>3653</v>
      </c>
      <c r="C4" s="158" t="s">
        <v>138</v>
      </c>
      <c r="D4" s="157">
        <v>44652</v>
      </c>
      <c r="E4" s="157">
        <v>44683</v>
      </c>
      <c r="F4" s="157">
        <v>44714</v>
      </c>
      <c r="G4" s="157">
        <v>44745</v>
      </c>
      <c r="H4" s="157">
        <v>44776</v>
      </c>
      <c r="I4" s="157">
        <v>44807</v>
      </c>
      <c r="J4" s="157">
        <v>44838</v>
      </c>
      <c r="K4" s="157">
        <v>44869</v>
      </c>
      <c r="L4" s="157">
        <v>44900</v>
      </c>
      <c r="M4" s="157">
        <v>44931</v>
      </c>
      <c r="N4" s="157">
        <v>44962</v>
      </c>
      <c r="O4" s="157">
        <v>44993</v>
      </c>
      <c r="P4" s="156" t="s">
        <v>139</v>
      </c>
    </row>
    <row r="5" spans="1:17">
      <c r="A5" s="152"/>
      <c r="B5" s="156" t="s">
        <v>140</v>
      </c>
      <c r="C5" s="158"/>
      <c r="D5" s="157"/>
      <c r="E5" s="157"/>
      <c r="F5" s="157"/>
      <c r="G5" s="157"/>
      <c r="H5" s="157"/>
      <c r="I5" s="157"/>
      <c r="J5" s="157"/>
      <c r="K5" s="157"/>
      <c r="L5" s="157"/>
      <c r="M5" s="157"/>
      <c r="N5" s="157"/>
      <c r="O5" s="157"/>
      <c r="P5" s="156"/>
    </row>
    <row r="6" spans="1:17">
      <c r="A6" s="152"/>
      <c r="B6" s="156" t="s">
        <v>141</v>
      </c>
      <c r="C6" s="158"/>
      <c r="D6" s="157"/>
      <c r="E6" s="157"/>
      <c r="F6" s="157"/>
      <c r="G6" s="157"/>
      <c r="H6" s="157"/>
      <c r="I6" s="157"/>
      <c r="J6" s="157"/>
      <c r="K6" s="157"/>
      <c r="L6" s="157"/>
      <c r="M6" s="157"/>
      <c r="N6" s="157"/>
      <c r="O6" s="157"/>
      <c r="P6" s="156"/>
    </row>
    <row r="7" spans="1:17">
      <c r="A7" s="152"/>
      <c r="B7" s="159" t="s">
        <v>142</v>
      </c>
      <c r="C7" s="158"/>
      <c r="D7" s="157"/>
      <c r="E7" s="157"/>
      <c r="F7" s="157"/>
      <c r="G7" s="157"/>
      <c r="H7" s="157"/>
      <c r="I7" s="157"/>
      <c r="J7" s="157"/>
      <c r="K7" s="157"/>
      <c r="L7" s="157"/>
      <c r="M7" s="157"/>
      <c r="N7" s="157"/>
      <c r="O7" s="157"/>
      <c r="P7" s="156"/>
    </row>
    <row r="8" spans="1:17" ht="15.75">
      <c r="A8" s="155">
        <v>1</v>
      </c>
      <c r="B8" s="155" t="s">
        <v>3652</v>
      </c>
      <c r="C8" s="154">
        <v>145</v>
      </c>
      <c r="D8" s="153">
        <v>1</v>
      </c>
      <c r="E8" s="153">
        <v>1</v>
      </c>
      <c r="F8" s="153">
        <v>1</v>
      </c>
      <c r="G8" s="153">
        <v>1</v>
      </c>
      <c r="H8" s="153">
        <v>1</v>
      </c>
      <c r="I8" s="153">
        <v>1</v>
      </c>
      <c r="J8" s="153">
        <v>1</v>
      </c>
      <c r="K8" s="153">
        <v>1</v>
      </c>
      <c r="L8" s="153">
        <v>1</v>
      </c>
      <c r="M8" s="153">
        <v>1</v>
      </c>
      <c r="N8" s="153">
        <v>1</v>
      </c>
      <c r="O8" s="153">
        <v>1</v>
      </c>
      <c r="P8" s="152"/>
    </row>
    <row r="9" spans="1:17" ht="15.75">
      <c r="A9" s="155">
        <v>2</v>
      </c>
      <c r="B9" s="155" t="s">
        <v>3651</v>
      </c>
      <c r="C9" s="154">
        <v>211</v>
      </c>
      <c r="D9" s="153">
        <v>1</v>
      </c>
      <c r="E9" s="153">
        <v>1</v>
      </c>
      <c r="F9" s="153">
        <v>1</v>
      </c>
      <c r="G9" s="153">
        <v>1</v>
      </c>
      <c r="H9" s="153">
        <v>1</v>
      </c>
      <c r="I9" s="153">
        <v>1</v>
      </c>
      <c r="J9" s="153">
        <v>1</v>
      </c>
      <c r="K9" s="153">
        <v>1</v>
      </c>
      <c r="L9" s="153">
        <v>1</v>
      </c>
      <c r="M9" s="153">
        <v>1</v>
      </c>
      <c r="N9" s="153">
        <v>1</v>
      </c>
      <c r="O9" s="153">
        <v>1</v>
      </c>
      <c r="P9" s="152"/>
    </row>
    <row r="10" spans="1:17" ht="15.75">
      <c r="A10" s="155">
        <v>3</v>
      </c>
      <c r="B10" s="155" t="s">
        <v>3650</v>
      </c>
      <c r="C10" s="154">
        <v>125</v>
      </c>
      <c r="D10" s="153">
        <v>1</v>
      </c>
      <c r="E10" s="153">
        <v>1</v>
      </c>
      <c r="F10" s="153">
        <v>1</v>
      </c>
      <c r="G10" s="153">
        <v>1</v>
      </c>
      <c r="H10" s="153">
        <v>1</v>
      </c>
      <c r="I10" s="153">
        <v>1</v>
      </c>
      <c r="J10" s="153">
        <v>1</v>
      </c>
      <c r="K10" s="153">
        <v>1</v>
      </c>
      <c r="L10" s="153">
        <v>1</v>
      </c>
      <c r="M10" s="153">
        <v>1</v>
      </c>
      <c r="N10" s="153">
        <v>1</v>
      </c>
      <c r="O10" s="153">
        <v>1</v>
      </c>
      <c r="P10" s="152"/>
    </row>
    <row r="11" spans="1:17" ht="15.75">
      <c r="A11" s="155">
        <v>4</v>
      </c>
      <c r="B11" s="155" t="s">
        <v>3649</v>
      </c>
      <c r="C11" s="154">
        <v>155</v>
      </c>
      <c r="D11" s="153">
        <v>1.1994838709677418</v>
      </c>
      <c r="E11" s="153">
        <v>1.1354838709677419</v>
      </c>
      <c r="F11" s="153">
        <v>0</v>
      </c>
      <c r="G11" s="153">
        <v>1.0756129032258064</v>
      </c>
      <c r="H11" s="153">
        <v>1.1086451612903225</v>
      </c>
      <c r="I11" s="153">
        <v>1</v>
      </c>
      <c r="J11" s="153">
        <v>1</v>
      </c>
      <c r="K11" s="153">
        <v>1</v>
      </c>
      <c r="L11" s="153">
        <v>1</v>
      </c>
      <c r="M11" s="153">
        <v>1</v>
      </c>
      <c r="N11" s="153">
        <v>1</v>
      </c>
      <c r="O11" s="153">
        <v>1.1375483870967742</v>
      </c>
      <c r="P11" s="152"/>
    </row>
    <row r="12" spans="1:17" ht="15.75">
      <c r="A12" s="155">
        <v>5</v>
      </c>
      <c r="B12" s="155" t="s">
        <v>3648</v>
      </c>
      <c r="C12" s="154">
        <v>133</v>
      </c>
      <c r="D12" s="153">
        <v>1</v>
      </c>
      <c r="E12" s="153">
        <v>1</v>
      </c>
      <c r="F12" s="153">
        <v>1</v>
      </c>
      <c r="G12" s="153">
        <v>1</v>
      </c>
      <c r="H12" s="153">
        <v>1</v>
      </c>
      <c r="I12" s="153">
        <v>1</v>
      </c>
      <c r="J12" s="153">
        <v>1</v>
      </c>
      <c r="K12" s="153">
        <v>1</v>
      </c>
      <c r="L12" s="153">
        <v>1</v>
      </c>
      <c r="M12" s="153">
        <v>1</v>
      </c>
      <c r="N12" s="153">
        <v>1</v>
      </c>
      <c r="O12" s="153">
        <v>1</v>
      </c>
      <c r="P12" s="152"/>
    </row>
    <row r="13" spans="1:17" ht="15.75">
      <c r="A13" s="155">
        <v>6</v>
      </c>
      <c r="B13" s="155" t="s">
        <v>3647</v>
      </c>
      <c r="C13" s="154">
        <v>116.67</v>
      </c>
      <c r="D13" s="153">
        <v>1</v>
      </c>
      <c r="E13" s="153">
        <v>1</v>
      </c>
      <c r="F13" s="153">
        <v>1</v>
      </c>
      <c r="G13" s="153">
        <v>1</v>
      </c>
      <c r="H13" s="153">
        <v>1</v>
      </c>
      <c r="I13" s="153">
        <v>1</v>
      </c>
      <c r="J13" s="153">
        <v>1</v>
      </c>
      <c r="K13" s="153">
        <v>1</v>
      </c>
      <c r="L13" s="153">
        <v>1</v>
      </c>
      <c r="M13" s="153">
        <v>1</v>
      </c>
      <c r="N13" s="153">
        <v>1</v>
      </c>
      <c r="O13" s="153">
        <v>1</v>
      </c>
      <c r="P13" s="152"/>
    </row>
    <row r="14" spans="1:17" ht="15.75">
      <c r="A14" s="155">
        <v>7</v>
      </c>
      <c r="B14" s="155" t="s">
        <v>3646</v>
      </c>
      <c r="C14" s="154">
        <v>133.6</v>
      </c>
      <c r="D14" s="153">
        <v>1</v>
      </c>
      <c r="E14" s="153">
        <v>1</v>
      </c>
      <c r="F14" s="153">
        <v>1</v>
      </c>
      <c r="G14" s="153">
        <v>1</v>
      </c>
      <c r="H14" s="153">
        <v>1</v>
      </c>
      <c r="I14" s="153">
        <v>1</v>
      </c>
      <c r="J14" s="153">
        <v>1</v>
      </c>
      <c r="K14" s="153">
        <v>1</v>
      </c>
      <c r="L14" s="153">
        <v>1</v>
      </c>
      <c r="M14" s="153">
        <v>1</v>
      </c>
      <c r="N14" s="153">
        <v>1</v>
      </c>
      <c r="O14" s="153">
        <v>1</v>
      </c>
      <c r="P14" s="152"/>
    </row>
    <row r="15" spans="1:17" ht="15.75">
      <c r="A15" s="155">
        <v>8</v>
      </c>
      <c r="B15" s="155" t="s">
        <v>3645</v>
      </c>
      <c r="C15" s="154">
        <v>144</v>
      </c>
      <c r="D15" s="153">
        <v>1</v>
      </c>
      <c r="E15" s="153">
        <v>1</v>
      </c>
      <c r="F15" s="153">
        <v>1</v>
      </c>
      <c r="G15" s="153">
        <v>1</v>
      </c>
      <c r="H15" s="153">
        <v>1</v>
      </c>
      <c r="I15" s="153">
        <v>1</v>
      </c>
      <c r="J15" s="153">
        <v>1</v>
      </c>
      <c r="K15" s="153">
        <v>1</v>
      </c>
      <c r="L15" s="153">
        <v>1</v>
      </c>
      <c r="M15" s="153">
        <v>1</v>
      </c>
      <c r="N15" s="153">
        <v>1</v>
      </c>
      <c r="O15" s="153">
        <v>1</v>
      </c>
      <c r="P15" s="152"/>
    </row>
    <row r="16" spans="1:17" ht="15.75">
      <c r="A16" s="155">
        <v>9</v>
      </c>
      <c r="B16" s="155" t="s">
        <v>3644</v>
      </c>
      <c r="C16" s="154">
        <v>184</v>
      </c>
      <c r="D16" s="153">
        <v>1</v>
      </c>
      <c r="E16" s="153">
        <v>1</v>
      </c>
      <c r="F16" s="153">
        <v>1</v>
      </c>
      <c r="G16" s="153">
        <v>1</v>
      </c>
      <c r="H16" s="153">
        <v>1</v>
      </c>
      <c r="I16" s="153">
        <v>1</v>
      </c>
      <c r="J16" s="153">
        <v>1</v>
      </c>
      <c r="K16" s="153">
        <v>1</v>
      </c>
      <c r="L16" s="153">
        <v>1</v>
      </c>
      <c r="M16" s="153">
        <v>1</v>
      </c>
      <c r="N16" s="153">
        <v>1</v>
      </c>
      <c r="O16" s="153">
        <v>1</v>
      </c>
      <c r="P16" s="152"/>
    </row>
    <row r="17" spans="1:16" ht="15.75">
      <c r="A17" s="155">
        <v>10</v>
      </c>
      <c r="B17" s="155" t="s">
        <v>1743</v>
      </c>
      <c r="C17" s="154">
        <v>400</v>
      </c>
      <c r="D17" s="153">
        <v>1</v>
      </c>
      <c r="E17" s="153">
        <v>1</v>
      </c>
      <c r="F17" s="153">
        <v>1</v>
      </c>
      <c r="G17" s="153">
        <v>1</v>
      </c>
      <c r="H17" s="153">
        <v>1</v>
      </c>
      <c r="I17" s="153">
        <v>1</v>
      </c>
      <c r="J17" s="153">
        <v>1</v>
      </c>
      <c r="K17" s="153">
        <v>1</v>
      </c>
      <c r="L17" s="153">
        <v>1</v>
      </c>
      <c r="M17" s="153">
        <v>1</v>
      </c>
      <c r="N17" s="153">
        <v>1</v>
      </c>
      <c r="O17" s="153">
        <v>1</v>
      </c>
      <c r="P17" s="152"/>
    </row>
    <row r="18" spans="1:16" ht="15.75">
      <c r="A18" s="155">
        <v>11</v>
      </c>
      <c r="B18" s="155" t="s">
        <v>3643</v>
      </c>
      <c r="C18" s="154">
        <v>121</v>
      </c>
      <c r="D18" s="153">
        <v>1.7242975206611568</v>
      </c>
      <c r="E18" s="153">
        <v>1.6859504132231404</v>
      </c>
      <c r="F18" s="153">
        <v>1.402314049586777</v>
      </c>
      <c r="G18" s="153">
        <v>1.5960330578512396</v>
      </c>
      <c r="H18" s="153">
        <v>1.545785123966942</v>
      </c>
      <c r="I18" s="153">
        <v>1.2317355371900827</v>
      </c>
      <c r="J18" s="153">
        <v>1</v>
      </c>
      <c r="K18" s="153">
        <v>1</v>
      </c>
      <c r="L18" s="153">
        <v>1</v>
      </c>
      <c r="M18" s="153">
        <v>1</v>
      </c>
      <c r="N18" s="153">
        <v>1</v>
      </c>
      <c r="O18" s="153">
        <v>1</v>
      </c>
      <c r="P18" s="152"/>
    </row>
    <row r="19" spans="1:16" ht="15.75">
      <c r="A19" s="155">
        <v>12</v>
      </c>
      <c r="B19" s="155" t="s">
        <v>3642</v>
      </c>
      <c r="C19" s="154">
        <v>125</v>
      </c>
      <c r="D19" s="153">
        <v>1</v>
      </c>
      <c r="E19" s="153">
        <v>1</v>
      </c>
      <c r="F19" s="153">
        <v>1</v>
      </c>
      <c r="G19" s="153">
        <v>1</v>
      </c>
      <c r="H19" s="153">
        <v>1</v>
      </c>
      <c r="I19" s="153">
        <v>1</v>
      </c>
      <c r="J19" s="153">
        <v>1</v>
      </c>
      <c r="K19" s="153">
        <v>1</v>
      </c>
      <c r="L19" s="153">
        <v>1</v>
      </c>
      <c r="M19" s="153">
        <v>1</v>
      </c>
      <c r="N19" s="153">
        <v>1</v>
      </c>
      <c r="O19" s="153">
        <v>1</v>
      </c>
      <c r="P19" s="152"/>
    </row>
    <row r="20" spans="1:16" ht="15.75">
      <c r="A20" s="155">
        <v>13</v>
      </c>
      <c r="B20" s="155" t="s">
        <v>3641</v>
      </c>
      <c r="C20" s="154">
        <v>125</v>
      </c>
      <c r="D20" s="153">
        <v>1</v>
      </c>
      <c r="E20" s="153">
        <v>1</v>
      </c>
      <c r="F20" s="153">
        <v>1</v>
      </c>
      <c r="G20" s="153">
        <v>1</v>
      </c>
      <c r="H20" s="153">
        <v>1</v>
      </c>
      <c r="I20" s="153">
        <v>1</v>
      </c>
      <c r="J20" s="153">
        <v>1</v>
      </c>
      <c r="K20" s="153">
        <v>1</v>
      </c>
      <c r="L20" s="153">
        <v>1</v>
      </c>
      <c r="M20" s="153">
        <v>1</v>
      </c>
      <c r="N20" s="153">
        <v>1</v>
      </c>
      <c r="O20" s="153">
        <v>1</v>
      </c>
      <c r="P20" s="152"/>
    </row>
    <row r="21" spans="1:16" ht="15.75">
      <c r="A21" s="155">
        <v>14</v>
      </c>
      <c r="B21" s="155" t="s">
        <v>3640</v>
      </c>
      <c r="C21" s="154">
        <v>116.16</v>
      </c>
      <c r="D21" s="153">
        <v>1</v>
      </c>
      <c r="E21" s="153">
        <v>1</v>
      </c>
      <c r="F21" s="153">
        <v>1</v>
      </c>
      <c r="G21" s="153">
        <v>1</v>
      </c>
      <c r="H21" s="153">
        <v>1</v>
      </c>
      <c r="I21" s="153">
        <v>1</v>
      </c>
      <c r="J21" s="153">
        <v>1</v>
      </c>
      <c r="K21" s="153">
        <v>1</v>
      </c>
      <c r="L21" s="153">
        <v>1</v>
      </c>
      <c r="M21" s="153">
        <v>1</v>
      </c>
      <c r="N21" s="153">
        <v>1</v>
      </c>
      <c r="O21" s="153">
        <v>1</v>
      </c>
      <c r="P21" s="152"/>
    </row>
    <row r="22" spans="1:16" ht="15.75">
      <c r="A22" s="155">
        <v>15</v>
      </c>
      <c r="B22" s="155" t="s">
        <v>3639</v>
      </c>
      <c r="C22" s="154">
        <v>166.67</v>
      </c>
      <c r="D22" s="153">
        <v>0</v>
      </c>
      <c r="E22" s="153">
        <v>0</v>
      </c>
      <c r="F22" s="153">
        <v>1</v>
      </c>
      <c r="G22" s="153">
        <v>0</v>
      </c>
      <c r="H22" s="153">
        <v>1</v>
      </c>
      <c r="I22" s="153">
        <v>1</v>
      </c>
      <c r="J22" s="153">
        <v>1</v>
      </c>
      <c r="K22" s="153">
        <v>1</v>
      </c>
      <c r="L22" s="153">
        <v>1</v>
      </c>
      <c r="M22" s="153">
        <v>1</v>
      </c>
      <c r="N22" s="153">
        <v>1</v>
      </c>
      <c r="O22" s="153">
        <v>1</v>
      </c>
      <c r="P22" s="152"/>
    </row>
    <row r="23" spans="1:16" ht="15.75">
      <c r="A23" s="155">
        <v>16</v>
      </c>
      <c r="B23" s="155" t="s">
        <v>3638</v>
      </c>
      <c r="C23" s="154">
        <v>117</v>
      </c>
      <c r="D23" s="153">
        <v>1</v>
      </c>
      <c r="E23" s="153">
        <v>1</v>
      </c>
      <c r="F23" s="153">
        <v>1</v>
      </c>
      <c r="G23" s="153">
        <v>1</v>
      </c>
      <c r="H23" s="153">
        <v>1</v>
      </c>
      <c r="I23" s="153">
        <v>1</v>
      </c>
      <c r="J23" s="153">
        <v>1</v>
      </c>
      <c r="K23" s="153">
        <v>1</v>
      </c>
      <c r="L23" s="153">
        <v>1</v>
      </c>
      <c r="M23" s="153">
        <v>1</v>
      </c>
      <c r="N23" s="153">
        <v>1</v>
      </c>
      <c r="O23" s="153">
        <v>1</v>
      </c>
      <c r="P23" s="152"/>
    </row>
    <row r="24" spans="1:16" ht="15.75">
      <c r="A24" s="155">
        <v>17</v>
      </c>
      <c r="B24" s="155" t="s">
        <v>3637</v>
      </c>
      <c r="C24" s="154">
        <v>169</v>
      </c>
      <c r="D24" s="153">
        <v>1</v>
      </c>
      <c r="E24" s="153">
        <v>1</v>
      </c>
      <c r="F24" s="153">
        <v>1</v>
      </c>
      <c r="G24" s="153">
        <v>1</v>
      </c>
      <c r="H24" s="153">
        <v>1</v>
      </c>
      <c r="I24" s="153">
        <v>1</v>
      </c>
      <c r="J24" s="153">
        <v>1</v>
      </c>
      <c r="K24" s="153">
        <v>1</v>
      </c>
      <c r="L24" s="153">
        <v>1</v>
      </c>
      <c r="M24" s="153">
        <v>1</v>
      </c>
      <c r="N24" s="153">
        <v>1</v>
      </c>
      <c r="O24" s="153">
        <v>1</v>
      </c>
      <c r="P24" s="152"/>
    </row>
    <row r="25" spans="1:16" ht="15.75">
      <c r="A25" s="155">
        <v>18</v>
      </c>
      <c r="B25" s="155" t="s">
        <v>3636</v>
      </c>
      <c r="C25" s="154">
        <v>121.11</v>
      </c>
      <c r="D25" s="153">
        <v>1</v>
      </c>
      <c r="E25" s="153">
        <v>1</v>
      </c>
      <c r="F25" s="153">
        <v>1</v>
      </c>
      <c r="G25" s="153">
        <v>1</v>
      </c>
      <c r="H25" s="153">
        <v>1</v>
      </c>
      <c r="I25" s="153">
        <v>1</v>
      </c>
      <c r="J25" s="153">
        <v>1</v>
      </c>
      <c r="K25" s="153">
        <v>1</v>
      </c>
      <c r="L25" s="153">
        <v>1</v>
      </c>
      <c r="M25" s="153">
        <v>1</v>
      </c>
      <c r="N25" s="153">
        <v>1</v>
      </c>
      <c r="O25" s="153">
        <v>1</v>
      </c>
      <c r="P25" s="152"/>
    </row>
    <row r="26" spans="1:16" ht="15.75">
      <c r="A26" s="155">
        <v>19</v>
      </c>
      <c r="B26" s="155" t="s">
        <v>3635</v>
      </c>
      <c r="C26" s="154">
        <v>222</v>
      </c>
      <c r="D26" s="153">
        <v>1</v>
      </c>
      <c r="E26" s="153">
        <v>1</v>
      </c>
      <c r="F26" s="153">
        <v>1</v>
      </c>
      <c r="G26" s="153">
        <v>1</v>
      </c>
      <c r="H26" s="153">
        <v>1</v>
      </c>
      <c r="I26" s="153">
        <v>1</v>
      </c>
      <c r="J26" s="153">
        <v>1</v>
      </c>
      <c r="K26" s="153">
        <v>1</v>
      </c>
      <c r="L26" s="153">
        <v>1</v>
      </c>
      <c r="M26" s="153">
        <v>1</v>
      </c>
      <c r="N26" s="153">
        <v>1</v>
      </c>
      <c r="O26" s="153">
        <v>1</v>
      </c>
      <c r="P26" s="152"/>
    </row>
    <row r="27" spans="1:16" ht="15.75">
      <c r="A27" s="155">
        <v>20</v>
      </c>
      <c r="B27" s="155" t="s">
        <v>3634</v>
      </c>
      <c r="C27" s="154">
        <v>187</v>
      </c>
      <c r="D27" s="153">
        <v>1</v>
      </c>
      <c r="E27" s="153">
        <v>1</v>
      </c>
      <c r="F27" s="153">
        <v>1</v>
      </c>
      <c r="G27" s="153">
        <v>1</v>
      </c>
      <c r="H27" s="153">
        <v>1</v>
      </c>
      <c r="I27" s="153">
        <v>1</v>
      </c>
      <c r="J27" s="153">
        <v>1</v>
      </c>
      <c r="K27" s="153">
        <v>1</v>
      </c>
      <c r="L27" s="153">
        <v>1</v>
      </c>
      <c r="M27" s="153">
        <v>1</v>
      </c>
      <c r="N27" s="153">
        <v>1</v>
      </c>
      <c r="O27" s="153">
        <v>1</v>
      </c>
      <c r="P27" s="152"/>
    </row>
    <row r="28" spans="1:16" ht="15.75">
      <c r="A28" s="155">
        <v>21</v>
      </c>
      <c r="B28" s="155" t="s">
        <v>3633</v>
      </c>
      <c r="C28" s="154">
        <v>195</v>
      </c>
      <c r="D28" s="153">
        <v>1</v>
      </c>
      <c r="E28" s="153">
        <v>1</v>
      </c>
      <c r="F28" s="153">
        <v>1</v>
      </c>
      <c r="G28" s="153">
        <v>1</v>
      </c>
      <c r="H28" s="153">
        <v>1</v>
      </c>
      <c r="I28" s="153">
        <v>1</v>
      </c>
      <c r="J28" s="153">
        <v>1</v>
      </c>
      <c r="K28" s="153">
        <v>1</v>
      </c>
      <c r="L28" s="153">
        <v>1</v>
      </c>
      <c r="M28" s="153">
        <v>1</v>
      </c>
      <c r="N28" s="153">
        <v>1</v>
      </c>
      <c r="O28" s="153">
        <v>1</v>
      </c>
      <c r="P28" s="152"/>
    </row>
    <row r="29" spans="1:16" ht="15.75">
      <c r="A29" s="155">
        <v>22</v>
      </c>
      <c r="B29" s="155" t="s">
        <v>3632</v>
      </c>
      <c r="C29" s="154">
        <v>211</v>
      </c>
      <c r="D29" s="153">
        <v>1</v>
      </c>
      <c r="E29" s="153">
        <v>1</v>
      </c>
      <c r="F29" s="153">
        <v>1</v>
      </c>
      <c r="G29" s="153">
        <v>1</v>
      </c>
      <c r="H29" s="153">
        <v>1</v>
      </c>
      <c r="I29" s="153">
        <v>1</v>
      </c>
      <c r="J29" s="153">
        <v>1</v>
      </c>
      <c r="K29" s="153">
        <v>1</v>
      </c>
      <c r="L29" s="153">
        <v>1</v>
      </c>
      <c r="M29" s="153">
        <v>1</v>
      </c>
      <c r="N29" s="153">
        <v>1</v>
      </c>
      <c r="O29" s="153">
        <v>1</v>
      </c>
      <c r="P29" s="152"/>
    </row>
    <row r="30" spans="1:16" ht="15.75">
      <c r="A30" s="155">
        <v>23</v>
      </c>
      <c r="B30" s="155" t="s">
        <v>3631</v>
      </c>
      <c r="C30" s="154">
        <v>172</v>
      </c>
      <c r="D30" s="153">
        <v>1</v>
      </c>
      <c r="E30" s="153">
        <v>1</v>
      </c>
      <c r="F30" s="153">
        <v>1</v>
      </c>
      <c r="G30" s="153">
        <v>1</v>
      </c>
      <c r="H30" s="153">
        <v>1</v>
      </c>
      <c r="I30" s="153">
        <v>1</v>
      </c>
      <c r="J30" s="153">
        <v>1</v>
      </c>
      <c r="K30" s="153">
        <v>1</v>
      </c>
      <c r="L30" s="153">
        <v>1</v>
      </c>
      <c r="M30" s="153">
        <v>1</v>
      </c>
      <c r="N30" s="153">
        <v>1</v>
      </c>
      <c r="O30" s="153">
        <v>1</v>
      </c>
      <c r="P30" s="152"/>
    </row>
    <row r="31" spans="1:16" ht="15.75">
      <c r="A31" s="155">
        <v>24</v>
      </c>
      <c r="B31" s="155" t="s">
        <v>3630</v>
      </c>
      <c r="C31" s="154">
        <v>111</v>
      </c>
      <c r="D31" s="153">
        <v>1</v>
      </c>
      <c r="E31" s="153">
        <v>1</v>
      </c>
      <c r="F31" s="153">
        <v>1</v>
      </c>
      <c r="G31" s="153">
        <v>1</v>
      </c>
      <c r="H31" s="153">
        <v>1</v>
      </c>
      <c r="I31" s="153">
        <v>1</v>
      </c>
      <c r="J31" s="153">
        <v>1</v>
      </c>
      <c r="K31" s="153">
        <v>1</v>
      </c>
      <c r="L31" s="153">
        <v>1</v>
      </c>
      <c r="M31" s="153">
        <v>1</v>
      </c>
      <c r="N31" s="153">
        <v>1</v>
      </c>
      <c r="O31" s="153">
        <v>1</v>
      </c>
      <c r="P31" s="152"/>
    </row>
    <row r="32" spans="1:16" ht="15.75">
      <c r="A32" s="155">
        <v>25</v>
      </c>
      <c r="B32" s="155" t="s">
        <v>3629</v>
      </c>
      <c r="C32" s="154">
        <v>133</v>
      </c>
      <c r="D32" s="153">
        <v>1</v>
      </c>
      <c r="E32" s="153">
        <v>1</v>
      </c>
      <c r="F32" s="153">
        <v>1</v>
      </c>
      <c r="G32" s="153">
        <v>1</v>
      </c>
      <c r="H32" s="153">
        <v>1</v>
      </c>
      <c r="I32" s="153">
        <v>1</v>
      </c>
      <c r="J32" s="153">
        <v>1</v>
      </c>
      <c r="K32" s="153">
        <v>1</v>
      </c>
      <c r="L32" s="153">
        <v>1</v>
      </c>
      <c r="M32" s="153">
        <v>1</v>
      </c>
      <c r="N32" s="153">
        <v>1</v>
      </c>
      <c r="O32" s="153">
        <v>1</v>
      </c>
      <c r="P32" s="152"/>
    </row>
    <row r="33" spans="1:16" ht="15.75">
      <c r="A33" s="155">
        <v>26</v>
      </c>
      <c r="B33" s="155" t="s">
        <v>3628</v>
      </c>
      <c r="C33" s="154">
        <v>111.11</v>
      </c>
      <c r="D33" s="153">
        <v>0</v>
      </c>
      <c r="E33" s="153">
        <v>0</v>
      </c>
      <c r="F33" s="153">
        <v>0</v>
      </c>
      <c r="G33" s="153">
        <v>1</v>
      </c>
      <c r="H33" s="153">
        <v>0</v>
      </c>
      <c r="I33" s="153">
        <v>0</v>
      </c>
      <c r="J33" s="153">
        <v>1</v>
      </c>
      <c r="K33" s="153">
        <v>1</v>
      </c>
      <c r="L33" s="153">
        <v>1</v>
      </c>
      <c r="M33" s="153">
        <v>1</v>
      </c>
      <c r="N33" s="153">
        <v>1</v>
      </c>
      <c r="O33" s="153">
        <v>1</v>
      </c>
      <c r="P33" s="152"/>
    </row>
    <row r="34" spans="1:16" ht="15.75">
      <c r="A34" s="155">
        <v>27</v>
      </c>
      <c r="B34" s="155" t="s">
        <v>3627</v>
      </c>
      <c r="C34" s="154">
        <v>138.9</v>
      </c>
      <c r="D34" s="153">
        <v>1</v>
      </c>
      <c r="E34" s="153">
        <v>1</v>
      </c>
      <c r="F34" s="153">
        <v>1</v>
      </c>
      <c r="G34" s="153">
        <v>1</v>
      </c>
      <c r="H34" s="153">
        <v>1</v>
      </c>
      <c r="I34" s="153">
        <v>1</v>
      </c>
      <c r="J34" s="153">
        <v>1</v>
      </c>
      <c r="K34" s="153">
        <v>1</v>
      </c>
      <c r="L34" s="153">
        <v>1</v>
      </c>
      <c r="M34" s="153">
        <v>1</v>
      </c>
      <c r="N34" s="153">
        <v>1</v>
      </c>
      <c r="O34" s="153">
        <v>1</v>
      </c>
      <c r="P34" s="152"/>
    </row>
    <row r="35" spans="1:16" ht="15.75">
      <c r="A35" s="155">
        <v>28</v>
      </c>
      <c r="B35" s="155" t="s">
        <v>3626</v>
      </c>
      <c r="C35" s="154">
        <v>100</v>
      </c>
      <c r="D35" s="153">
        <v>1</v>
      </c>
      <c r="E35" s="153">
        <v>1</v>
      </c>
      <c r="F35" s="153">
        <v>1</v>
      </c>
      <c r="G35" s="153">
        <v>1</v>
      </c>
      <c r="H35" s="153">
        <v>1</v>
      </c>
      <c r="I35" s="153">
        <v>1</v>
      </c>
      <c r="J35" s="153">
        <v>1</v>
      </c>
      <c r="K35" s="153">
        <v>1</v>
      </c>
      <c r="L35" s="153">
        <v>1</v>
      </c>
      <c r="M35" s="153">
        <v>1</v>
      </c>
      <c r="N35" s="153">
        <v>1</v>
      </c>
      <c r="O35" s="153">
        <v>1</v>
      </c>
      <c r="P35" s="152"/>
    </row>
    <row r="36" spans="1:16" ht="15.75">
      <c r="A36" s="155">
        <v>29</v>
      </c>
      <c r="B36" s="155" t="s">
        <v>3625</v>
      </c>
      <c r="C36" s="154">
        <v>133</v>
      </c>
      <c r="D36" s="153">
        <v>1</v>
      </c>
      <c r="E36" s="153">
        <v>1</v>
      </c>
      <c r="F36" s="153">
        <v>1</v>
      </c>
      <c r="G36" s="153">
        <v>1</v>
      </c>
      <c r="H36" s="153">
        <v>1</v>
      </c>
      <c r="I36" s="153">
        <v>1</v>
      </c>
      <c r="J36" s="153">
        <v>1</v>
      </c>
      <c r="K36" s="153">
        <v>1</v>
      </c>
      <c r="L36" s="153">
        <v>1</v>
      </c>
      <c r="M36" s="153">
        <v>1</v>
      </c>
      <c r="N36" s="153">
        <v>1</v>
      </c>
      <c r="O36" s="153">
        <v>1</v>
      </c>
      <c r="P36" s="152"/>
    </row>
    <row r="37" spans="1:16" ht="15.75">
      <c r="A37" s="155">
        <v>30</v>
      </c>
      <c r="B37" s="155" t="s">
        <v>3624</v>
      </c>
      <c r="C37" s="154">
        <v>122.22</v>
      </c>
      <c r="D37" s="153">
        <v>1</v>
      </c>
      <c r="E37" s="153">
        <v>1</v>
      </c>
      <c r="F37" s="153">
        <v>1</v>
      </c>
      <c r="G37" s="153">
        <v>1</v>
      </c>
      <c r="H37" s="153">
        <v>1</v>
      </c>
      <c r="I37" s="153">
        <v>1</v>
      </c>
      <c r="J37" s="153">
        <v>1</v>
      </c>
      <c r="K37" s="153">
        <v>1</v>
      </c>
      <c r="L37" s="153">
        <v>1</v>
      </c>
      <c r="M37" s="153">
        <v>1</v>
      </c>
      <c r="N37" s="153">
        <v>1</v>
      </c>
      <c r="O37" s="153">
        <v>1</v>
      </c>
      <c r="P37" s="152"/>
    </row>
    <row r="38" spans="1:16" ht="15.75">
      <c r="A38" s="155">
        <v>31</v>
      </c>
      <c r="B38" s="155" t="s">
        <v>535</v>
      </c>
      <c r="C38" s="154">
        <v>123</v>
      </c>
      <c r="D38" s="153">
        <v>1</v>
      </c>
      <c r="E38" s="153">
        <v>1</v>
      </c>
      <c r="F38" s="153">
        <v>1</v>
      </c>
      <c r="G38" s="153">
        <v>1</v>
      </c>
      <c r="H38" s="153">
        <v>1</v>
      </c>
      <c r="I38" s="153">
        <v>1</v>
      </c>
      <c r="J38" s="153">
        <v>1</v>
      </c>
      <c r="K38" s="153">
        <v>1</v>
      </c>
      <c r="L38" s="153">
        <v>1</v>
      </c>
      <c r="M38" s="153">
        <v>1</v>
      </c>
      <c r="N38" s="153">
        <v>1</v>
      </c>
      <c r="O38" s="153">
        <v>1</v>
      </c>
      <c r="P38" s="152"/>
    </row>
    <row r="39" spans="1:16" ht="15.75">
      <c r="A39" s="155">
        <v>32</v>
      </c>
      <c r="B39" s="155" t="s">
        <v>3623</v>
      </c>
      <c r="C39" s="154">
        <v>111.11</v>
      </c>
      <c r="D39" s="153">
        <v>1</v>
      </c>
      <c r="E39" s="153">
        <v>1</v>
      </c>
      <c r="F39" s="153">
        <v>1.008010080100801</v>
      </c>
      <c r="G39" s="153">
        <v>1.0800108001080011</v>
      </c>
      <c r="H39" s="153">
        <v>1</v>
      </c>
      <c r="I39" s="153">
        <v>1</v>
      </c>
      <c r="J39" s="153">
        <v>1</v>
      </c>
      <c r="K39" s="153">
        <v>1.0800108001080011</v>
      </c>
      <c r="L39" s="153">
        <v>1</v>
      </c>
      <c r="M39" s="153">
        <v>1</v>
      </c>
      <c r="N39" s="153">
        <v>1</v>
      </c>
      <c r="O39" s="153">
        <v>1.5840158401584017</v>
      </c>
      <c r="P39" s="152"/>
    </row>
    <row r="40" spans="1:16" ht="15.75">
      <c r="A40" s="155">
        <v>33</v>
      </c>
      <c r="B40" s="155" t="s">
        <v>3622</v>
      </c>
      <c r="C40" s="154">
        <v>124</v>
      </c>
      <c r="D40" s="153">
        <v>1.4929838709677419</v>
      </c>
      <c r="E40" s="153">
        <v>1.5121774193548387</v>
      </c>
      <c r="F40" s="153">
        <v>1</v>
      </c>
      <c r="G40" s="153">
        <v>1.5488709677419354</v>
      </c>
      <c r="H40" s="153">
        <v>1</v>
      </c>
      <c r="I40" s="153">
        <v>1.5004032258064517</v>
      </c>
      <c r="J40" s="153">
        <v>1.4474193548387095</v>
      </c>
      <c r="K40" s="153">
        <v>1</v>
      </c>
      <c r="L40" s="153">
        <v>1.4568548387096774</v>
      </c>
      <c r="M40" s="153">
        <v>1</v>
      </c>
      <c r="N40" s="153">
        <v>1</v>
      </c>
      <c r="O40" s="153">
        <v>1</v>
      </c>
      <c r="P40" s="152"/>
    </row>
    <row r="41" spans="1:16" ht="15.75">
      <c r="A41" s="155">
        <v>34</v>
      </c>
      <c r="B41" s="155" t="s">
        <v>3621</v>
      </c>
      <c r="C41" s="154">
        <v>136.66</v>
      </c>
      <c r="D41" s="153">
        <v>1</v>
      </c>
      <c r="E41" s="153">
        <v>1</v>
      </c>
      <c r="F41" s="153">
        <v>1</v>
      </c>
      <c r="G41" s="153">
        <v>1</v>
      </c>
      <c r="H41" s="153">
        <v>1</v>
      </c>
      <c r="I41" s="153">
        <v>1</v>
      </c>
      <c r="J41" s="153">
        <v>1</v>
      </c>
      <c r="K41" s="153">
        <v>1</v>
      </c>
      <c r="L41" s="153">
        <v>1</v>
      </c>
      <c r="M41" s="153">
        <v>1</v>
      </c>
      <c r="N41" s="153">
        <v>1</v>
      </c>
      <c r="O41" s="153">
        <v>1</v>
      </c>
      <c r="P41" s="152"/>
    </row>
    <row r="42" spans="1:16" ht="15.75">
      <c r="A42" s="155">
        <v>35</v>
      </c>
      <c r="B42" s="155" t="s">
        <v>3620</v>
      </c>
      <c r="C42" s="154">
        <v>111</v>
      </c>
      <c r="D42" s="153">
        <v>1</v>
      </c>
      <c r="E42" s="153">
        <v>1</v>
      </c>
      <c r="F42" s="153">
        <v>1</v>
      </c>
      <c r="G42" s="153">
        <v>1</v>
      </c>
      <c r="H42" s="153">
        <v>1</v>
      </c>
      <c r="I42" s="153">
        <v>1</v>
      </c>
      <c r="J42" s="153">
        <v>1</v>
      </c>
      <c r="K42" s="153">
        <v>1</v>
      </c>
      <c r="L42" s="153">
        <v>1</v>
      </c>
      <c r="M42" s="153">
        <v>1</v>
      </c>
      <c r="N42" s="153">
        <v>1</v>
      </c>
      <c r="O42" s="153">
        <v>1</v>
      </c>
      <c r="P42" s="152"/>
    </row>
    <row r="43" spans="1:16" ht="15.75">
      <c r="A43" s="155">
        <v>36</v>
      </c>
      <c r="B43" s="155" t="s">
        <v>3619</v>
      </c>
      <c r="C43" s="154">
        <v>125</v>
      </c>
      <c r="D43" s="153">
        <v>1.32992</v>
      </c>
      <c r="E43" s="153">
        <v>1.37344</v>
      </c>
      <c r="F43" s="153">
        <v>1.216</v>
      </c>
      <c r="G43" s="153">
        <v>1.25952</v>
      </c>
      <c r="H43" s="153">
        <v>1.2927999999999999</v>
      </c>
      <c r="I43" s="153">
        <v>1.32352</v>
      </c>
      <c r="J43" s="153">
        <v>1.19936</v>
      </c>
      <c r="K43" s="153">
        <v>1.18912</v>
      </c>
      <c r="L43" s="153">
        <v>1.1839999999999999</v>
      </c>
      <c r="M43" s="153">
        <v>1.3888</v>
      </c>
      <c r="N43" s="153">
        <v>1.1648000000000001</v>
      </c>
      <c r="O43" s="153">
        <v>1.2415999999999998</v>
      </c>
      <c r="P43" s="152"/>
    </row>
    <row r="44" spans="1:16" ht="15.75">
      <c r="A44" s="155">
        <v>37</v>
      </c>
      <c r="B44" s="155" t="s">
        <v>3618</v>
      </c>
      <c r="C44" s="154">
        <v>111</v>
      </c>
      <c r="D44" s="153">
        <v>1</v>
      </c>
      <c r="E44" s="153">
        <v>1</v>
      </c>
      <c r="F44" s="153">
        <v>1</v>
      </c>
      <c r="G44" s="153">
        <v>0</v>
      </c>
      <c r="H44" s="153">
        <v>1</v>
      </c>
      <c r="I44" s="153">
        <v>1</v>
      </c>
      <c r="J44" s="153">
        <v>1</v>
      </c>
      <c r="K44" s="153">
        <v>1</v>
      </c>
      <c r="L44" s="153">
        <v>1</v>
      </c>
      <c r="M44" s="153">
        <v>1</v>
      </c>
      <c r="N44" s="153">
        <v>1</v>
      </c>
      <c r="O44" s="153">
        <v>1</v>
      </c>
      <c r="P44" s="152"/>
    </row>
    <row r="45" spans="1:16" ht="15.75">
      <c r="A45" s="155">
        <v>38</v>
      </c>
      <c r="B45" s="155" t="s">
        <v>3617</v>
      </c>
      <c r="C45" s="154">
        <v>71.111111111111114</v>
      </c>
      <c r="D45" s="153">
        <v>0.71718749999999998</v>
      </c>
      <c r="E45" s="153">
        <v>0.71718749999999998</v>
      </c>
      <c r="F45" s="153">
        <v>0.71718749999999998</v>
      </c>
      <c r="G45" s="153">
        <v>0.71718749999999998</v>
      </c>
      <c r="H45" s="153">
        <v>0.71718749999999998</v>
      </c>
      <c r="I45" s="153">
        <v>0.71718749999999998</v>
      </c>
      <c r="J45" s="153">
        <v>0.71718749999999998</v>
      </c>
      <c r="K45" s="153">
        <v>0.71718749999999998</v>
      </c>
      <c r="L45" s="153">
        <v>0.71718749999999998</v>
      </c>
      <c r="M45" s="153">
        <v>0.71718749999999998</v>
      </c>
      <c r="N45" s="153">
        <v>0.71718749999999998</v>
      </c>
      <c r="O45" s="153">
        <v>0.68906250000000002</v>
      </c>
      <c r="P45" s="152"/>
    </row>
    <row r="46" spans="1:16" ht="15.75">
      <c r="A46" s="155">
        <v>39</v>
      </c>
      <c r="B46" s="155" t="s">
        <v>3616</v>
      </c>
      <c r="C46" s="154">
        <v>81.111111111111114</v>
      </c>
      <c r="D46" s="153">
        <v>0.28356164383561644</v>
      </c>
      <c r="E46" s="153">
        <v>0.28356164383561644</v>
      </c>
      <c r="F46" s="153">
        <v>0.28356164383561644</v>
      </c>
      <c r="G46" s="153">
        <v>0.28356164383561644</v>
      </c>
      <c r="H46" s="153">
        <v>0.28356164383561644</v>
      </c>
      <c r="I46" s="153">
        <v>0.28356164383561644</v>
      </c>
      <c r="J46" s="153">
        <v>0.28356164383561644</v>
      </c>
      <c r="K46" s="153">
        <v>0.28356164383561644</v>
      </c>
      <c r="L46" s="153">
        <v>0.28356164383561644</v>
      </c>
      <c r="M46" s="153">
        <v>0.28356164383561644</v>
      </c>
      <c r="N46" s="153">
        <v>0.28356164383561644</v>
      </c>
      <c r="O46" s="153">
        <v>0.20958904109589041</v>
      </c>
      <c r="P46" s="152"/>
    </row>
    <row r="47" spans="1:16" ht="15.75">
      <c r="A47" s="155">
        <v>40</v>
      </c>
      <c r="B47" s="155" t="s">
        <v>3615</v>
      </c>
      <c r="C47" s="154">
        <v>105.55555555555556</v>
      </c>
      <c r="D47" s="153">
        <v>0.53052631578947362</v>
      </c>
      <c r="E47" s="153">
        <v>0.53052631578947362</v>
      </c>
      <c r="F47" s="153">
        <v>0.53052631578947362</v>
      </c>
      <c r="G47" s="153">
        <v>0.53052631578947362</v>
      </c>
      <c r="H47" s="153">
        <v>0.53052631578947362</v>
      </c>
      <c r="I47" s="153">
        <v>0.53052631578947362</v>
      </c>
      <c r="J47" s="153">
        <v>0.53052631578947362</v>
      </c>
      <c r="K47" s="153">
        <v>0.53052631578947362</v>
      </c>
      <c r="L47" s="153">
        <v>0.53052631578947362</v>
      </c>
      <c r="M47" s="153">
        <v>0.53052631578947362</v>
      </c>
      <c r="N47" s="153">
        <v>0.53052631578947362</v>
      </c>
      <c r="O47" s="153">
        <v>0.26526315789473681</v>
      </c>
      <c r="P47" s="152"/>
    </row>
    <row r="48" spans="1:16" ht="15.75">
      <c r="A48" s="155">
        <v>41</v>
      </c>
      <c r="B48" s="155" t="s">
        <v>3614</v>
      </c>
      <c r="C48" s="154">
        <v>8424</v>
      </c>
      <c r="D48" s="153">
        <v>0.79999999999999993</v>
      </c>
      <c r="E48" s="153">
        <v>0.79999999999999993</v>
      </c>
      <c r="F48" s="153">
        <v>0.79999999999999993</v>
      </c>
      <c r="G48" s="153">
        <v>0.79999999999999993</v>
      </c>
      <c r="H48" s="153">
        <v>0.79999999999999993</v>
      </c>
      <c r="I48" s="153">
        <v>0.79999999999999993</v>
      </c>
      <c r="J48" s="153">
        <v>0.79999999999999993</v>
      </c>
      <c r="K48" s="153">
        <v>0.79999999999999993</v>
      </c>
      <c r="L48" s="153">
        <v>0.79999999999999993</v>
      </c>
      <c r="M48" s="153">
        <v>0.79999999999999993</v>
      </c>
      <c r="N48" s="153">
        <v>0.79999999999999993</v>
      </c>
      <c r="O48" s="153">
        <v>0.79999999999999993</v>
      </c>
      <c r="P48" s="152"/>
    </row>
    <row r="49" spans="1:16" ht="15.75">
      <c r="A49" s="155">
        <v>42</v>
      </c>
      <c r="B49" s="155" t="s">
        <v>3613</v>
      </c>
      <c r="C49" s="154">
        <v>172.72</v>
      </c>
      <c r="D49" s="153">
        <v>0.79999999999999993</v>
      </c>
      <c r="E49" s="153">
        <v>0.79999999999999993</v>
      </c>
      <c r="F49" s="153">
        <v>0.79999999999999993</v>
      </c>
      <c r="G49" s="153">
        <v>0.79999999999999993</v>
      </c>
      <c r="H49" s="153">
        <v>0.79999999999999993</v>
      </c>
      <c r="I49" s="153">
        <v>0.79999999999999993</v>
      </c>
      <c r="J49" s="153">
        <v>0.79999999999999993</v>
      </c>
      <c r="K49" s="153">
        <v>0.79999999999999993</v>
      </c>
      <c r="L49" s="153">
        <v>0.79999999999999993</v>
      </c>
      <c r="M49" s="153">
        <v>0.79999999999999993</v>
      </c>
      <c r="N49" s="153">
        <v>0.79999999999999993</v>
      </c>
      <c r="O49" s="153">
        <v>0.79999999999999993</v>
      </c>
      <c r="P49" s="152"/>
    </row>
    <row r="50" spans="1:16" ht="15.75">
      <c r="A50" s="155">
        <v>43</v>
      </c>
      <c r="B50" s="155" t="s">
        <v>3612</v>
      </c>
      <c r="C50" s="154">
        <v>5514</v>
      </c>
      <c r="D50" s="153">
        <v>0.79999999999999993</v>
      </c>
      <c r="E50" s="153">
        <v>0.79999999999999993</v>
      </c>
      <c r="F50" s="153">
        <v>0.79999999999999993</v>
      </c>
      <c r="G50" s="153">
        <v>0.79999999999999993</v>
      </c>
      <c r="H50" s="153">
        <v>0.79999999999999993</v>
      </c>
      <c r="I50" s="153">
        <v>0.79999999999999993</v>
      </c>
      <c r="J50" s="153">
        <v>0.79999999999999993</v>
      </c>
      <c r="K50" s="153">
        <v>0.79999999999999993</v>
      </c>
      <c r="L50" s="153">
        <v>0.79999999999999993</v>
      </c>
      <c r="M50" s="153">
        <v>0.79999999999999993</v>
      </c>
      <c r="N50" s="153">
        <v>0.79999999999999993</v>
      </c>
      <c r="O50" s="153">
        <v>0.79999999999999993</v>
      </c>
      <c r="P50" s="152"/>
    </row>
    <row r="51" spans="1:16" ht="15.75">
      <c r="A51" s="155">
        <v>44</v>
      </c>
      <c r="B51" s="155" t="s">
        <v>3611</v>
      </c>
      <c r="C51" s="154">
        <v>98.888888888888886</v>
      </c>
      <c r="D51" s="153">
        <v>0.34382022471910112</v>
      </c>
      <c r="E51" s="153">
        <v>0.34382022471910112</v>
      </c>
      <c r="F51" s="153">
        <v>0.34382022471910112</v>
      </c>
      <c r="G51" s="153">
        <v>0.34382022471910112</v>
      </c>
      <c r="H51" s="153">
        <v>0.34382022471910112</v>
      </c>
      <c r="I51" s="153">
        <v>0.34382022471910112</v>
      </c>
      <c r="J51" s="153">
        <v>0.34382022471910112</v>
      </c>
      <c r="K51" s="153">
        <v>0.34382022471910112</v>
      </c>
      <c r="L51" s="153">
        <v>0.34382022471910112</v>
      </c>
      <c r="M51" s="153">
        <v>0.34382022471910112</v>
      </c>
      <c r="N51" s="153">
        <v>0.34382022471910112</v>
      </c>
      <c r="O51" s="153">
        <v>0.43483146067415734</v>
      </c>
      <c r="P51" s="152"/>
    </row>
    <row r="52" spans="1:16" ht="15.75">
      <c r="A52" s="155">
        <v>45</v>
      </c>
      <c r="B52" s="155" t="s">
        <v>3611</v>
      </c>
      <c r="C52" s="154">
        <v>83.333333333333329</v>
      </c>
      <c r="D52" s="153">
        <v>0.52800000000000002</v>
      </c>
      <c r="E52" s="153">
        <v>0.52800000000000002</v>
      </c>
      <c r="F52" s="153">
        <v>0.52800000000000002</v>
      </c>
      <c r="G52" s="153">
        <v>0.52800000000000002</v>
      </c>
      <c r="H52" s="153">
        <v>0.55200000000000005</v>
      </c>
      <c r="I52" s="153">
        <v>0.55200000000000005</v>
      </c>
      <c r="J52" s="153">
        <v>0.55200000000000005</v>
      </c>
      <c r="K52" s="153">
        <v>0.55200000000000005</v>
      </c>
      <c r="L52" s="153">
        <v>0.55200000000000005</v>
      </c>
      <c r="M52" s="153">
        <v>0.55200000000000005</v>
      </c>
      <c r="N52" s="153">
        <v>0.55200000000000005</v>
      </c>
      <c r="O52" s="153">
        <v>0.49200000000000005</v>
      </c>
      <c r="P52" s="152"/>
    </row>
    <row r="53" spans="1:16" ht="15.75">
      <c r="A53" s="155">
        <v>46</v>
      </c>
      <c r="B53" s="155" t="s">
        <v>3609</v>
      </c>
      <c r="C53" s="154">
        <v>222.22</v>
      </c>
      <c r="D53" s="153">
        <v>0.8</v>
      </c>
      <c r="E53" s="153">
        <v>0.8</v>
      </c>
      <c r="F53" s="153">
        <v>0.8</v>
      </c>
      <c r="G53" s="153">
        <v>0.8</v>
      </c>
      <c r="H53" s="153">
        <v>0.8</v>
      </c>
      <c r="I53" s="153">
        <v>0.8</v>
      </c>
      <c r="J53" s="153">
        <v>0.8</v>
      </c>
      <c r="K53" s="153">
        <v>0.8</v>
      </c>
      <c r="L53" s="153">
        <v>0.8</v>
      </c>
      <c r="M53" s="153">
        <v>0.8</v>
      </c>
      <c r="N53" s="153">
        <v>0.8</v>
      </c>
      <c r="O53" s="153">
        <v>0.8</v>
      </c>
      <c r="P53" s="152"/>
    </row>
    <row r="54" spans="1:16" ht="15.75">
      <c r="A54" s="155">
        <v>47</v>
      </c>
      <c r="B54" s="155" t="s">
        <v>55</v>
      </c>
      <c r="C54" s="154">
        <v>591.11</v>
      </c>
      <c r="D54" s="153">
        <v>0.79999999999999993</v>
      </c>
      <c r="E54" s="153">
        <v>0.79999999999999993</v>
      </c>
      <c r="F54" s="153">
        <v>0.79999999999999993</v>
      </c>
      <c r="G54" s="153">
        <v>0.79999999999999993</v>
      </c>
      <c r="H54" s="153">
        <v>0.79999999999999993</v>
      </c>
      <c r="I54" s="153">
        <v>0.79999999999999993</v>
      </c>
      <c r="J54" s="153">
        <v>0.79999999999999993</v>
      </c>
      <c r="K54" s="153">
        <v>0.79999999999999993</v>
      </c>
      <c r="L54" s="153">
        <v>0.79999999999999993</v>
      </c>
      <c r="M54" s="153">
        <v>0.79999999999999993</v>
      </c>
      <c r="N54" s="153">
        <v>0.79999999999999993</v>
      </c>
      <c r="O54" s="153">
        <v>0.79999999999999993</v>
      </c>
      <c r="P54" s="152"/>
    </row>
    <row r="55" spans="1:16" ht="15.75">
      <c r="A55" s="155">
        <v>48</v>
      </c>
      <c r="B55" s="155" t="s">
        <v>3610</v>
      </c>
      <c r="C55" s="154">
        <v>135.56</v>
      </c>
      <c r="D55" s="153">
        <v>0.79999999999999993</v>
      </c>
      <c r="E55" s="153">
        <v>0.79999999999999993</v>
      </c>
      <c r="F55" s="153">
        <v>0.79999999999999993</v>
      </c>
      <c r="G55" s="153">
        <v>0.79999999999999993</v>
      </c>
      <c r="H55" s="153">
        <v>0.79999999999999993</v>
      </c>
      <c r="I55" s="153">
        <v>0.79999999999999993</v>
      </c>
      <c r="J55" s="153">
        <v>0.79999999999999993</v>
      </c>
      <c r="K55" s="153">
        <v>0.79999999999999993</v>
      </c>
      <c r="L55" s="153">
        <v>0.79999999999999993</v>
      </c>
      <c r="M55" s="153">
        <v>0.79999999999999993</v>
      </c>
      <c r="N55" s="153">
        <v>0.79999999999999993</v>
      </c>
      <c r="O55" s="153">
        <v>0.79999999999999993</v>
      </c>
      <c r="P55" s="152"/>
    </row>
    <row r="56" spans="1:16" ht="15.75">
      <c r="A56" s="155">
        <v>49</v>
      </c>
      <c r="B56" s="155" t="s">
        <v>3609</v>
      </c>
      <c r="C56" s="154">
        <v>720</v>
      </c>
      <c r="D56" s="153">
        <v>0.8</v>
      </c>
      <c r="E56" s="153">
        <v>0.8</v>
      </c>
      <c r="F56" s="153">
        <v>0.8</v>
      </c>
      <c r="G56" s="153">
        <v>0.8</v>
      </c>
      <c r="H56" s="153">
        <v>0.8</v>
      </c>
      <c r="I56" s="153">
        <v>0.8</v>
      </c>
      <c r="J56" s="153">
        <v>0.8</v>
      </c>
      <c r="K56" s="153">
        <v>0.8</v>
      </c>
      <c r="L56" s="153">
        <v>0.8</v>
      </c>
      <c r="M56" s="153">
        <v>0.8</v>
      </c>
      <c r="N56" s="153">
        <v>0.8</v>
      </c>
      <c r="O56" s="153">
        <v>0.8</v>
      </c>
      <c r="P56" s="152"/>
    </row>
    <row r="57" spans="1:16" ht="15.75">
      <c r="A57" s="155">
        <v>50</v>
      </c>
      <c r="B57" s="155" t="s">
        <v>3608</v>
      </c>
      <c r="C57" s="154">
        <v>200</v>
      </c>
      <c r="D57" s="153">
        <v>0.8</v>
      </c>
      <c r="E57" s="153">
        <v>0.8</v>
      </c>
      <c r="F57" s="153">
        <v>0.8</v>
      </c>
      <c r="G57" s="153">
        <v>0.8</v>
      </c>
      <c r="H57" s="153">
        <v>0.8</v>
      </c>
      <c r="I57" s="153">
        <v>0.8</v>
      </c>
      <c r="J57" s="153">
        <v>0.8</v>
      </c>
      <c r="K57" s="153">
        <v>0.8</v>
      </c>
      <c r="L57" s="153">
        <v>0.8</v>
      </c>
      <c r="M57" s="153">
        <v>0.8</v>
      </c>
      <c r="N57" s="153">
        <v>0</v>
      </c>
      <c r="O57" s="153">
        <v>0</v>
      </c>
      <c r="P57" s="152"/>
    </row>
    <row r="58" spans="1:16" ht="15.75">
      <c r="A58" s="155">
        <v>51</v>
      </c>
      <c r="B58" s="155" t="s">
        <v>3607</v>
      </c>
      <c r="C58" s="154">
        <v>124.44</v>
      </c>
      <c r="D58" s="153">
        <v>0.8</v>
      </c>
      <c r="E58" s="153">
        <v>0.8</v>
      </c>
      <c r="F58" s="153">
        <v>0.8</v>
      </c>
      <c r="G58" s="153">
        <v>0.8</v>
      </c>
      <c r="H58" s="153">
        <v>0.8</v>
      </c>
      <c r="I58" s="153">
        <v>0.8</v>
      </c>
      <c r="J58" s="153">
        <v>0.8</v>
      </c>
      <c r="K58" s="153">
        <v>0.8</v>
      </c>
      <c r="L58" s="153">
        <v>0.8</v>
      </c>
      <c r="M58" s="153">
        <v>0.8</v>
      </c>
      <c r="N58" s="153">
        <v>0.8</v>
      </c>
      <c r="O58" s="153">
        <v>0.8</v>
      </c>
      <c r="P58" s="152"/>
    </row>
    <row r="59" spans="1:16" ht="15.75">
      <c r="A59" s="155">
        <v>52</v>
      </c>
      <c r="B59" s="155" t="s">
        <v>3607</v>
      </c>
      <c r="C59" s="154">
        <v>84.44</v>
      </c>
      <c r="D59" s="153">
        <v>2.3685457129322598E-2</v>
      </c>
      <c r="E59" s="153">
        <v>2.3685457129322598E-2</v>
      </c>
      <c r="F59" s="153">
        <v>2.3685457129322598E-2</v>
      </c>
      <c r="G59" s="153">
        <v>2.3685457129322598E-2</v>
      </c>
      <c r="H59" s="153">
        <v>2.3685457129322598E-2</v>
      </c>
      <c r="I59" s="153">
        <v>2.3685457129322598E-2</v>
      </c>
      <c r="J59" s="153">
        <v>2.3685457129322598E-2</v>
      </c>
      <c r="K59" s="153">
        <v>2.3685457129322598E-2</v>
      </c>
      <c r="L59" s="153">
        <v>0.52108005684509717</v>
      </c>
      <c r="M59" s="153">
        <v>0.52108005684509717</v>
      </c>
      <c r="N59" s="153">
        <v>0.54476551397441975</v>
      </c>
      <c r="O59" s="153">
        <v>0.54476551397441975</v>
      </c>
      <c r="P59" s="152"/>
    </row>
    <row r="60" spans="1:16" ht="15.75">
      <c r="A60" s="155">
        <v>53</v>
      </c>
      <c r="B60" s="155" t="s">
        <v>3606</v>
      </c>
      <c r="C60" s="154">
        <v>120</v>
      </c>
      <c r="D60" s="153">
        <v>1.0166666666666666</v>
      </c>
      <c r="E60" s="153">
        <v>1.0066666666666666</v>
      </c>
      <c r="F60" s="153">
        <v>1.0666666666666667</v>
      </c>
      <c r="G60" s="153">
        <v>1.0866666666666667</v>
      </c>
      <c r="H60" s="153">
        <v>1.0633333333333332</v>
      </c>
      <c r="I60" s="153">
        <v>1.04</v>
      </c>
      <c r="J60" s="153">
        <v>1.04</v>
      </c>
      <c r="K60" s="153">
        <v>1.0566666666666666</v>
      </c>
      <c r="L60" s="153">
        <v>1.03</v>
      </c>
      <c r="M60" s="153">
        <v>1.0433333333333334</v>
      </c>
      <c r="N60" s="153">
        <v>1.0266666666666666</v>
      </c>
      <c r="O60" s="153">
        <v>1.05</v>
      </c>
      <c r="P60" s="152"/>
    </row>
    <row r="61" spans="1:16" ht="15.75">
      <c r="A61" s="155">
        <v>54</v>
      </c>
      <c r="B61" s="155" t="s">
        <v>3327</v>
      </c>
      <c r="C61" s="154">
        <v>73.888888888888886</v>
      </c>
      <c r="D61" s="153">
        <v>0.324812030075188</v>
      </c>
      <c r="E61" s="153">
        <v>0.324812030075188</v>
      </c>
      <c r="F61" s="153">
        <v>0.36541353383458647</v>
      </c>
      <c r="G61" s="153">
        <v>0.36541353383458647</v>
      </c>
      <c r="H61" s="153">
        <v>0.36541353383458647</v>
      </c>
      <c r="I61" s="153">
        <v>0.36541353383458647</v>
      </c>
      <c r="J61" s="153">
        <v>0.36541353383458647</v>
      </c>
      <c r="K61" s="153">
        <v>0.36541353383458647</v>
      </c>
      <c r="L61" s="153">
        <v>0.36541353383458647</v>
      </c>
      <c r="M61" s="153">
        <v>0.36541353383458647</v>
      </c>
      <c r="N61" s="153">
        <v>0.36541353383458647</v>
      </c>
      <c r="O61" s="153">
        <v>0.243609022556391</v>
      </c>
      <c r="P61" s="152"/>
    </row>
    <row r="62" spans="1:16" ht="15.75">
      <c r="A62" s="155">
        <v>55</v>
      </c>
      <c r="B62" s="155" t="s">
        <v>3605</v>
      </c>
      <c r="C62" s="154">
        <v>88.888888888888886</v>
      </c>
      <c r="D62" s="153">
        <v>1.0000125</v>
      </c>
      <c r="E62" s="153">
        <v>1.0000125</v>
      </c>
      <c r="F62" s="153">
        <v>1.0000125</v>
      </c>
      <c r="G62" s="153">
        <v>1.0000125</v>
      </c>
      <c r="H62" s="153">
        <v>1.1700000000000002</v>
      </c>
      <c r="I62" s="153">
        <v>1.2825</v>
      </c>
      <c r="J62" s="153">
        <v>1.2825</v>
      </c>
      <c r="K62" s="153">
        <v>1.2825</v>
      </c>
      <c r="L62" s="153">
        <v>1.2825</v>
      </c>
      <c r="M62" s="153">
        <v>1.2825</v>
      </c>
      <c r="N62" s="153">
        <v>1.2825</v>
      </c>
      <c r="O62" s="153">
        <v>1.1700000000000002</v>
      </c>
      <c r="P62" s="152"/>
    </row>
    <row r="63" spans="1:16" ht="15.75">
      <c r="A63" s="155">
        <v>56</v>
      </c>
      <c r="B63" s="155" t="s">
        <v>3604</v>
      </c>
      <c r="C63" s="154">
        <v>100</v>
      </c>
      <c r="D63" s="153">
        <v>0</v>
      </c>
      <c r="E63" s="153">
        <v>1.23</v>
      </c>
      <c r="F63" s="153">
        <v>1.23</v>
      </c>
      <c r="G63" s="153">
        <v>1.23</v>
      </c>
      <c r="H63" s="153">
        <v>1.23</v>
      </c>
      <c r="I63" s="153">
        <v>1.3</v>
      </c>
      <c r="J63" s="153">
        <v>1.3</v>
      </c>
      <c r="K63" s="153">
        <v>1.3</v>
      </c>
      <c r="L63" s="153">
        <v>1.3</v>
      </c>
      <c r="M63" s="153">
        <v>1.3</v>
      </c>
      <c r="N63" s="153">
        <v>1.3</v>
      </c>
      <c r="O63" s="153">
        <v>1.08</v>
      </c>
      <c r="P63" s="152"/>
    </row>
    <row r="64" spans="1:16" ht="15.75">
      <c r="A64" s="155">
        <v>57</v>
      </c>
      <c r="B64" s="155" t="s">
        <v>3603</v>
      </c>
      <c r="C64" s="154">
        <v>351</v>
      </c>
      <c r="D64" s="153">
        <v>1.3675213675213675</v>
      </c>
      <c r="E64" s="153">
        <v>1.3675213675213675</v>
      </c>
      <c r="F64" s="153">
        <v>1.3675213675213675</v>
      </c>
      <c r="G64" s="153">
        <v>1.1576068376068376</v>
      </c>
      <c r="H64" s="153">
        <v>1.1111111111111112</v>
      </c>
      <c r="I64" s="153">
        <v>1.1466666666666667</v>
      </c>
      <c r="J64" s="153">
        <v>1.029059829059829</v>
      </c>
      <c r="K64" s="153">
        <v>0.9538461538461539</v>
      </c>
      <c r="L64" s="153">
        <v>0.97162393162393168</v>
      </c>
      <c r="M64" s="153">
        <v>0.8</v>
      </c>
      <c r="N64" s="153">
        <v>1.0762393162393162</v>
      </c>
      <c r="O64" s="153">
        <v>1.2</v>
      </c>
      <c r="P64" s="152"/>
    </row>
    <row r="65" spans="1:16" ht="15.75">
      <c r="A65" s="155">
        <v>58</v>
      </c>
      <c r="B65" s="155" t="s">
        <v>3602</v>
      </c>
      <c r="C65" s="154">
        <v>176</v>
      </c>
      <c r="D65" s="153">
        <v>0.8</v>
      </c>
      <c r="E65" s="153">
        <v>0.8</v>
      </c>
      <c r="F65" s="153">
        <v>0.8</v>
      </c>
      <c r="G65" s="153">
        <v>1.4054545454545455</v>
      </c>
      <c r="H65" s="153">
        <v>0.8</v>
      </c>
      <c r="I65" s="153">
        <v>0.8</v>
      </c>
      <c r="J65" s="153">
        <v>0.8</v>
      </c>
      <c r="K65" s="153">
        <v>0.8</v>
      </c>
      <c r="L65" s="153">
        <v>0.8</v>
      </c>
      <c r="M65" s="153">
        <v>0.8</v>
      </c>
      <c r="N65" s="153">
        <v>0.8</v>
      </c>
      <c r="O65" s="153">
        <v>0.8</v>
      </c>
      <c r="P65" s="152"/>
    </row>
    <row r="66" spans="1:16" ht="15.75">
      <c r="A66" s="155">
        <v>59</v>
      </c>
      <c r="B66" s="155" t="s">
        <v>3601</v>
      </c>
      <c r="C66" s="154">
        <v>91</v>
      </c>
      <c r="D66" s="153">
        <v>0.34065934065934067</v>
      </c>
      <c r="E66" s="153">
        <v>0.34065934065934067</v>
      </c>
      <c r="F66" s="153">
        <v>0.34065934065934067</v>
      </c>
      <c r="G66" s="153">
        <v>0.60439560439560436</v>
      </c>
      <c r="H66" s="153">
        <v>0.60439560439560436</v>
      </c>
      <c r="I66" s="153">
        <v>0.60439560439560436</v>
      </c>
      <c r="J66" s="153">
        <v>0.60439560439560436</v>
      </c>
      <c r="K66" s="153">
        <v>0.60439560439560436</v>
      </c>
      <c r="L66" s="153">
        <v>0.60439560439560436</v>
      </c>
      <c r="M66" s="153">
        <v>0.60439560439560436</v>
      </c>
      <c r="N66" s="153">
        <v>0.60439560439560436</v>
      </c>
      <c r="O66" s="153">
        <v>0.60439560439560436</v>
      </c>
      <c r="P66" s="152"/>
    </row>
    <row r="67" spans="1:16" ht="15.75">
      <c r="A67" s="155">
        <v>60</v>
      </c>
      <c r="B67" s="155" t="s">
        <v>3600</v>
      </c>
      <c r="C67" s="154">
        <v>165</v>
      </c>
      <c r="D67" s="153">
        <v>1.0254545454545454</v>
      </c>
      <c r="E67" s="153">
        <v>1.0060606060606061</v>
      </c>
      <c r="F67" s="153">
        <v>0.93333333333333335</v>
      </c>
      <c r="G67" s="153">
        <v>0.99878787878787889</v>
      </c>
      <c r="H67" s="153">
        <v>0.90909090909090906</v>
      </c>
      <c r="I67" s="153">
        <v>0.8</v>
      </c>
      <c r="J67" s="153">
        <v>0.8</v>
      </c>
      <c r="K67" s="153">
        <v>0.8</v>
      </c>
      <c r="L67" s="153">
        <v>0.8</v>
      </c>
      <c r="M67" s="153">
        <v>0.8</v>
      </c>
      <c r="N67" s="153">
        <v>0.8</v>
      </c>
      <c r="O67" s="153">
        <v>0.86303030303030304</v>
      </c>
      <c r="P67" s="152"/>
    </row>
    <row r="68" spans="1:16" ht="15.75">
      <c r="A68" s="155">
        <v>61</v>
      </c>
      <c r="B68" s="155" t="s">
        <v>3599</v>
      </c>
      <c r="C68" s="154">
        <v>161</v>
      </c>
      <c r="D68" s="153">
        <v>0.85639751552795029</v>
      </c>
      <c r="E68" s="153">
        <v>0.86534161490683226</v>
      </c>
      <c r="F68" s="153">
        <v>0.8</v>
      </c>
      <c r="G68" s="153">
        <v>0.8</v>
      </c>
      <c r="H68" s="153">
        <v>0.82583850931677028</v>
      </c>
      <c r="I68" s="153">
        <v>0.8</v>
      </c>
      <c r="J68" s="153">
        <v>0.8</v>
      </c>
      <c r="K68" s="153">
        <v>0.8</v>
      </c>
      <c r="L68" s="153">
        <v>0.8</v>
      </c>
      <c r="M68" s="153">
        <v>0.8</v>
      </c>
      <c r="N68" s="153">
        <v>0.8</v>
      </c>
      <c r="O68" s="153">
        <v>0.81018633540372664</v>
      </c>
      <c r="P68" s="152"/>
    </row>
    <row r="69" spans="1:16" ht="15.75">
      <c r="A69" s="155">
        <v>62</v>
      </c>
      <c r="B69" s="155" t="s">
        <v>3156</v>
      </c>
      <c r="C69" s="154">
        <v>220</v>
      </c>
      <c r="D69" s="153">
        <v>0.8</v>
      </c>
      <c r="E69" s="153">
        <v>0.8</v>
      </c>
      <c r="F69" s="153">
        <v>0.8</v>
      </c>
      <c r="G69" s="153">
        <v>0.8</v>
      </c>
      <c r="H69" s="153">
        <v>0.8</v>
      </c>
      <c r="I69" s="153">
        <v>0.8</v>
      </c>
      <c r="J69" s="153">
        <v>0.8</v>
      </c>
      <c r="K69" s="153">
        <v>0.8</v>
      </c>
      <c r="L69" s="153">
        <v>0.8</v>
      </c>
      <c r="M69" s="153">
        <v>0.8</v>
      </c>
      <c r="N69" s="153">
        <v>0.8</v>
      </c>
      <c r="O69" s="153">
        <v>0.8</v>
      </c>
      <c r="P69" s="152"/>
    </row>
    <row r="70" spans="1:16" ht="15.75">
      <c r="A70" s="155">
        <v>63</v>
      </c>
      <c r="B70" s="155" t="s">
        <v>3180</v>
      </c>
      <c r="C70" s="154">
        <v>88.888888888888886</v>
      </c>
      <c r="D70" s="153">
        <v>0.9</v>
      </c>
      <c r="E70" s="153">
        <v>0.9</v>
      </c>
      <c r="F70" s="153">
        <v>0.9</v>
      </c>
      <c r="G70" s="153">
        <v>0.96750000000000003</v>
      </c>
      <c r="H70" s="153">
        <v>0.96750000000000003</v>
      </c>
      <c r="I70" s="153">
        <v>0.96750000000000003</v>
      </c>
      <c r="J70" s="153">
        <v>0.96750000000000003</v>
      </c>
      <c r="K70" s="153">
        <v>1.0462500000000001</v>
      </c>
      <c r="L70" s="153">
        <v>1.0462500000000001</v>
      </c>
      <c r="M70" s="153">
        <v>1.0462500000000001</v>
      </c>
      <c r="N70" s="153">
        <v>1.0462500000000001</v>
      </c>
      <c r="O70" s="153">
        <v>0.92249999999999999</v>
      </c>
      <c r="P70" s="152"/>
    </row>
    <row r="71" spans="1:16" ht="15.75">
      <c r="A71" s="155">
        <v>64</v>
      </c>
      <c r="B71" s="155" t="s">
        <v>3598</v>
      </c>
      <c r="C71" s="154">
        <v>220</v>
      </c>
      <c r="D71" s="153">
        <v>0.8</v>
      </c>
      <c r="E71" s="153">
        <v>0.8</v>
      </c>
      <c r="F71" s="153">
        <v>0.8</v>
      </c>
      <c r="G71" s="153">
        <v>0.8</v>
      </c>
      <c r="H71" s="153">
        <v>0.8</v>
      </c>
      <c r="I71" s="153">
        <v>0.8</v>
      </c>
      <c r="J71" s="153">
        <v>0.8</v>
      </c>
      <c r="K71" s="153">
        <v>0.8</v>
      </c>
      <c r="L71" s="153">
        <v>0.8</v>
      </c>
      <c r="M71" s="153">
        <v>0.8</v>
      </c>
      <c r="N71" s="153">
        <v>0.8</v>
      </c>
      <c r="O71" s="153">
        <v>0.8</v>
      </c>
      <c r="P71" s="152"/>
    </row>
    <row r="72" spans="1:16" ht="15.75">
      <c r="A72" s="155">
        <v>65</v>
      </c>
      <c r="B72" s="155" t="s">
        <v>3597</v>
      </c>
      <c r="C72" s="154">
        <v>222.22</v>
      </c>
      <c r="D72" s="153">
        <v>0.8</v>
      </c>
      <c r="E72" s="153">
        <v>0.8</v>
      </c>
      <c r="F72" s="153">
        <v>0.8</v>
      </c>
      <c r="G72" s="153">
        <v>0.8</v>
      </c>
      <c r="H72" s="153">
        <v>0.8</v>
      </c>
      <c r="I72" s="153">
        <v>0.8</v>
      </c>
      <c r="J72" s="153">
        <v>0.8</v>
      </c>
      <c r="K72" s="153">
        <v>0.8</v>
      </c>
      <c r="L72" s="153">
        <v>0.8</v>
      </c>
      <c r="M72" s="153">
        <v>0.8</v>
      </c>
      <c r="N72" s="153">
        <v>0.8</v>
      </c>
      <c r="O72" s="153">
        <v>0.8</v>
      </c>
      <c r="P72" s="152"/>
    </row>
    <row r="73" spans="1:16" ht="15.75">
      <c r="A73" s="155">
        <v>66</v>
      </c>
      <c r="B73" s="155" t="s">
        <v>3596</v>
      </c>
      <c r="C73" s="154">
        <v>2955.56</v>
      </c>
      <c r="D73" s="153">
        <v>0</v>
      </c>
      <c r="E73" s="153">
        <v>0</v>
      </c>
      <c r="F73" s="153">
        <v>0</v>
      </c>
      <c r="G73" s="153">
        <v>0</v>
      </c>
      <c r="H73" s="153">
        <v>0</v>
      </c>
      <c r="I73" s="153">
        <v>0</v>
      </c>
      <c r="J73" s="153">
        <v>0</v>
      </c>
      <c r="K73" s="153">
        <v>0.79999999999999993</v>
      </c>
      <c r="L73" s="153">
        <v>0.79999999999999993</v>
      </c>
      <c r="M73" s="153">
        <v>0.79999999999999993</v>
      </c>
      <c r="N73" s="153">
        <v>0.79999999999999993</v>
      </c>
      <c r="O73" s="153">
        <v>0</v>
      </c>
      <c r="P73" s="152"/>
    </row>
    <row r="74" spans="1:16" ht="15.75">
      <c r="A74" s="155">
        <v>67</v>
      </c>
      <c r="B74" s="155" t="s">
        <v>3595</v>
      </c>
      <c r="C74" s="154">
        <v>534.44000000000005</v>
      </c>
      <c r="D74" s="153">
        <v>0.79999999999999993</v>
      </c>
      <c r="E74" s="153">
        <v>0.79999999999999993</v>
      </c>
      <c r="F74" s="153">
        <v>0.79999999999999993</v>
      </c>
      <c r="G74" s="153">
        <v>0.79999999999999993</v>
      </c>
      <c r="H74" s="153">
        <v>0.79999999999999993</v>
      </c>
      <c r="I74" s="153">
        <v>0.79999999999999993</v>
      </c>
      <c r="J74" s="153">
        <v>0.79999999999999993</v>
      </c>
      <c r="K74" s="153">
        <v>0.79999999999999993</v>
      </c>
      <c r="L74" s="153">
        <v>0.79999999999999993</v>
      </c>
      <c r="M74" s="153">
        <v>0.79999999999999993</v>
      </c>
      <c r="N74" s="153">
        <v>0.79999999999999993</v>
      </c>
      <c r="O74" s="153">
        <v>0.79999999999999993</v>
      </c>
      <c r="P74" s="152"/>
    </row>
    <row r="75" spans="1:16" ht="15.75">
      <c r="A75" s="155">
        <v>68</v>
      </c>
      <c r="B75" s="155" t="s">
        <v>3594</v>
      </c>
      <c r="C75" s="154">
        <v>173.33</v>
      </c>
      <c r="D75" s="153">
        <v>0.79999999999999982</v>
      </c>
      <c r="E75" s="153">
        <v>0.79999999999999982</v>
      </c>
      <c r="F75" s="153">
        <v>0.79999999999999982</v>
      </c>
      <c r="G75" s="153">
        <v>0.79999999999999982</v>
      </c>
      <c r="H75" s="153">
        <v>0.79999999999999982</v>
      </c>
      <c r="I75" s="153">
        <v>0.79999999999999982</v>
      </c>
      <c r="J75" s="153">
        <v>0.79999999999999982</v>
      </c>
      <c r="K75" s="153">
        <v>0.79999999999999982</v>
      </c>
      <c r="L75" s="153">
        <v>0.79999999999999982</v>
      </c>
      <c r="M75" s="153">
        <v>0.79999999999999982</v>
      </c>
      <c r="N75" s="153">
        <v>0.79999999999999982</v>
      </c>
      <c r="O75" s="153">
        <v>0.79999999999999982</v>
      </c>
      <c r="P75" s="152"/>
    </row>
    <row r="76" spans="1:16" ht="15.75">
      <c r="A76" s="155">
        <v>69</v>
      </c>
      <c r="B76" s="155" t="s">
        <v>3593</v>
      </c>
      <c r="C76" s="154">
        <v>111.11</v>
      </c>
      <c r="D76" s="153">
        <v>0.8</v>
      </c>
      <c r="E76" s="153">
        <v>0.8</v>
      </c>
      <c r="F76" s="153">
        <v>0.8</v>
      </c>
      <c r="G76" s="153">
        <v>0.8</v>
      </c>
      <c r="H76" s="153">
        <v>0.8</v>
      </c>
      <c r="I76" s="153">
        <v>0.8</v>
      </c>
      <c r="J76" s="153">
        <v>0.8</v>
      </c>
      <c r="K76" s="153">
        <v>0.8</v>
      </c>
      <c r="L76" s="153">
        <v>0.8</v>
      </c>
      <c r="M76" s="153">
        <v>0.8</v>
      </c>
      <c r="N76" s="153">
        <v>0.8</v>
      </c>
      <c r="O76" s="153">
        <v>0.8</v>
      </c>
      <c r="P76" s="152"/>
    </row>
    <row r="77" spans="1:16" ht="15.75">
      <c r="A77" s="155">
        <v>70</v>
      </c>
      <c r="B77" s="155" t="s">
        <v>3590</v>
      </c>
      <c r="C77" s="154">
        <v>292.22000000000003</v>
      </c>
      <c r="D77" s="153">
        <v>0</v>
      </c>
      <c r="E77" s="153">
        <v>0</v>
      </c>
      <c r="F77" s="153">
        <v>0.79999999999999993</v>
      </c>
      <c r="G77" s="153">
        <v>0.79999999999999993</v>
      </c>
      <c r="H77" s="153">
        <v>0.79999999999999993</v>
      </c>
      <c r="I77" s="153">
        <v>0.79999999999999993</v>
      </c>
      <c r="J77" s="153">
        <v>0.79999999999999993</v>
      </c>
      <c r="K77" s="153">
        <v>0.79999999999999993</v>
      </c>
      <c r="L77" s="153">
        <v>0.79999999999999993</v>
      </c>
      <c r="M77" s="153">
        <v>0.79999999999999993</v>
      </c>
      <c r="N77" s="153">
        <v>0.79999999999999993</v>
      </c>
      <c r="O77" s="153">
        <v>0.79999999999999993</v>
      </c>
      <c r="P77" s="152"/>
    </row>
    <row r="78" spans="1:16" ht="15.75">
      <c r="A78" s="155">
        <v>71</v>
      </c>
      <c r="B78" s="155" t="s">
        <v>3590</v>
      </c>
      <c r="C78" s="154">
        <v>124.44</v>
      </c>
      <c r="D78" s="153">
        <v>0</v>
      </c>
      <c r="E78" s="153">
        <v>0</v>
      </c>
      <c r="F78" s="153">
        <v>0</v>
      </c>
      <c r="G78" s="153">
        <v>0.8</v>
      </c>
      <c r="H78" s="153">
        <v>0</v>
      </c>
      <c r="I78" s="153">
        <v>0.8</v>
      </c>
      <c r="J78" s="153">
        <v>0.8</v>
      </c>
      <c r="K78" s="153">
        <v>0.8</v>
      </c>
      <c r="L78" s="153">
        <v>0.8</v>
      </c>
      <c r="M78" s="153">
        <v>0.8</v>
      </c>
      <c r="N78" s="153">
        <v>0.8</v>
      </c>
      <c r="O78" s="153">
        <v>0.8</v>
      </c>
      <c r="P78" s="152"/>
    </row>
    <row r="79" spans="1:16" ht="15.75">
      <c r="A79" s="155">
        <v>72</v>
      </c>
      <c r="B79" s="155" t="s">
        <v>3592</v>
      </c>
      <c r="C79" s="154">
        <v>288.89</v>
      </c>
      <c r="D79" s="153">
        <v>0</v>
      </c>
      <c r="E79" s="153">
        <v>0</v>
      </c>
      <c r="F79" s="153">
        <v>0</v>
      </c>
      <c r="G79" s="153">
        <v>0</v>
      </c>
      <c r="H79" s="153">
        <v>0</v>
      </c>
      <c r="I79" s="153">
        <v>0</v>
      </c>
      <c r="J79" s="153">
        <v>0</v>
      </c>
      <c r="K79" s="153">
        <v>0</v>
      </c>
      <c r="L79" s="153">
        <v>0</v>
      </c>
      <c r="M79" s="153">
        <v>0.8</v>
      </c>
      <c r="N79" s="153">
        <v>0.8</v>
      </c>
      <c r="O79" s="153">
        <v>0.8</v>
      </c>
      <c r="P79" s="152"/>
    </row>
    <row r="80" spans="1:16" ht="15.75">
      <c r="A80" s="155">
        <v>73</v>
      </c>
      <c r="B80" s="155" t="s">
        <v>3591</v>
      </c>
      <c r="C80" s="154">
        <v>82.22</v>
      </c>
      <c r="D80" s="153">
        <v>7.2974945268791044E-2</v>
      </c>
      <c r="E80" s="153">
        <v>0</v>
      </c>
      <c r="F80" s="153">
        <v>0</v>
      </c>
      <c r="G80" s="153">
        <v>0</v>
      </c>
      <c r="H80" s="153">
        <v>7.2974945268791044E-2</v>
      </c>
      <c r="I80" s="153">
        <v>7.2974945268791044E-2</v>
      </c>
      <c r="J80" s="153">
        <v>7.2974945268791044E-2</v>
      </c>
      <c r="K80" s="153">
        <v>7.2974945268791044E-2</v>
      </c>
      <c r="L80" s="153">
        <v>7.2974945268791044E-2</v>
      </c>
      <c r="M80" s="153">
        <v>7.2974945268791044E-2</v>
      </c>
      <c r="N80" s="153">
        <v>7.2974945268791044E-2</v>
      </c>
      <c r="O80" s="153">
        <v>2.4324981756263683E-2</v>
      </c>
      <c r="P80" s="152"/>
    </row>
    <row r="81" spans="1:16" ht="15.75">
      <c r="A81" s="155">
        <v>74</v>
      </c>
      <c r="B81" s="155" t="s">
        <v>3590</v>
      </c>
      <c r="C81" s="154">
        <v>88.89</v>
      </c>
      <c r="D81" s="153">
        <v>0</v>
      </c>
      <c r="E81" s="153">
        <v>0</v>
      </c>
      <c r="F81" s="153">
        <v>0</v>
      </c>
      <c r="G81" s="153">
        <v>0</v>
      </c>
      <c r="H81" s="153">
        <v>0</v>
      </c>
      <c r="I81" s="153">
        <v>0.2587467656654292</v>
      </c>
      <c r="J81" s="153">
        <v>0.2587467656654292</v>
      </c>
      <c r="K81" s="153">
        <v>0.41624479694003824</v>
      </c>
      <c r="L81" s="153">
        <v>0.41624479694003824</v>
      </c>
      <c r="M81" s="153">
        <v>0.49499381257734276</v>
      </c>
      <c r="N81" s="153">
        <v>0.49499381257734276</v>
      </c>
      <c r="O81" s="153">
        <v>0.49499381257734276</v>
      </c>
      <c r="P81" s="152"/>
    </row>
    <row r="82" spans="1:16" ht="15.75">
      <c r="A82" s="155">
        <v>75</v>
      </c>
      <c r="B82" s="155" t="s">
        <v>3590</v>
      </c>
      <c r="C82" s="154">
        <v>148.88999999999999</v>
      </c>
      <c r="D82" s="153">
        <v>0</v>
      </c>
      <c r="E82" s="153">
        <v>0</v>
      </c>
      <c r="F82" s="153">
        <v>0</v>
      </c>
      <c r="G82" s="153">
        <v>0</v>
      </c>
      <c r="H82" s="153">
        <v>0.8</v>
      </c>
      <c r="I82" s="153">
        <v>0</v>
      </c>
      <c r="J82" s="153">
        <v>0.8</v>
      </c>
      <c r="K82" s="153">
        <v>0.8</v>
      </c>
      <c r="L82" s="153">
        <v>0.8</v>
      </c>
      <c r="M82" s="153">
        <v>0.99402243266841306</v>
      </c>
      <c r="N82" s="153">
        <v>1.0085297870911412</v>
      </c>
      <c r="O82" s="153">
        <v>1.0085297870911412</v>
      </c>
      <c r="P82" s="152"/>
    </row>
    <row r="83" spans="1:16" ht="15.75">
      <c r="A83" s="155">
        <v>76</v>
      </c>
      <c r="B83" s="155" t="s">
        <v>3589</v>
      </c>
      <c r="C83" s="154">
        <v>2862</v>
      </c>
      <c r="D83" s="153">
        <v>0</v>
      </c>
      <c r="E83" s="153">
        <v>0</v>
      </c>
      <c r="F83" s="153">
        <v>0</v>
      </c>
      <c r="G83" s="153">
        <v>0</v>
      </c>
      <c r="H83" s="153">
        <v>0</v>
      </c>
      <c r="I83" s="153">
        <v>0.79999999999999993</v>
      </c>
      <c r="J83" s="153">
        <v>0.79999999999999993</v>
      </c>
      <c r="K83" s="153">
        <v>0.79999999999999993</v>
      </c>
      <c r="L83" s="153">
        <v>0.79999999999999993</v>
      </c>
      <c r="M83" s="153">
        <v>0.79999999999999993</v>
      </c>
      <c r="N83" s="153">
        <v>0.79999999999999993</v>
      </c>
      <c r="O83" s="153">
        <v>0.79999999999999993</v>
      </c>
      <c r="P83" s="152"/>
    </row>
    <row r="84" spans="1:16" ht="15.75">
      <c r="A84" s="155">
        <v>77</v>
      </c>
      <c r="B84" s="155" t="s">
        <v>3588</v>
      </c>
      <c r="C84" s="154">
        <v>666.67</v>
      </c>
      <c r="D84" s="153">
        <v>0</v>
      </c>
      <c r="E84" s="153">
        <v>0</v>
      </c>
      <c r="F84" s="153">
        <v>0</v>
      </c>
      <c r="G84" s="153">
        <v>0</v>
      </c>
      <c r="H84" s="153">
        <v>0</v>
      </c>
      <c r="I84" s="153">
        <v>0</v>
      </c>
      <c r="J84" s="153">
        <v>0</v>
      </c>
      <c r="K84" s="153">
        <v>0</v>
      </c>
      <c r="L84" s="153">
        <v>0</v>
      </c>
      <c r="M84" s="153">
        <v>0.8</v>
      </c>
      <c r="N84" s="153">
        <v>0</v>
      </c>
      <c r="O84" s="153">
        <v>0.8</v>
      </c>
      <c r="P84" s="152"/>
    </row>
    <row r="85" spans="1:16" ht="15.75">
      <c r="A85" s="155">
        <v>78</v>
      </c>
      <c r="B85" s="155" t="s">
        <v>3587</v>
      </c>
      <c r="C85" s="154">
        <v>150</v>
      </c>
      <c r="D85" s="153">
        <v>0.8</v>
      </c>
      <c r="E85" s="153">
        <v>0.8</v>
      </c>
      <c r="F85" s="153">
        <v>0.8</v>
      </c>
      <c r="G85" s="153">
        <v>0.8</v>
      </c>
      <c r="H85" s="153">
        <v>0.8</v>
      </c>
      <c r="I85" s="153">
        <v>0.8</v>
      </c>
      <c r="J85" s="153">
        <v>0.8</v>
      </c>
      <c r="K85" s="153">
        <v>0.8</v>
      </c>
      <c r="L85" s="153">
        <v>0.8</v>
      </c>
      <c r="M85" s="153">
        <v>0.8</v>
      </c>
      <c r="N85" s="153">
        <v>0.8</v>
      </c>
      <c r="O85" s="153">
        <v>0.8</v>
      </c>
      <c r="P85" s="152"/>
    </row>
    <row r="86" spans="1:16" ht="15.75">
      <c r="A86" s="155">
        <v>79</v>
      </c>
      <c r="B86" s="155" t="s">
        <v>3586</v>
      </c>
      <c r="C86" s="154">
        <v>1000</v>
      </c>
      <c r="D86" s="153">
        <v>0.92400000000000004</v>
      </c>
      <c r="E86" s="153">
        <v>0.91800000000000004</v>
      </c>
      <c r="F86" s="153">
        <v>0.97199999999999998</v>
      </c>
      <c r="G86" s="153">
        <v>0.8</v>
      </c>
      <c r="H86" s="153">
        <v>0.8</v>
      </c>
      <c r="I86" s="153">
        <v>0.8</v>
      </c>
      <c r="J86" s="153">
        <v>0.8</v>
      </c>
      <c r="K86" s="153">
        <v>0.8</v>
      </c>
      <c r="L86" s="153">
        <v>0.8</v>
      </c>
      <c r="M86" s="153">
        <v>0.8</v>
      </c>
      <c r="N86" s="153">
        <v>0.84599999999999997</v>
      </c>
      <c r="O86" s="153">
        <v>0.8</v>
      </c>
      <c r="P86" s="152"/>
    </row>
    <row r="87" spans="1:16" ht="15.75">
      <c r="A87" s="155">
        <v>80</v>
      </c>
      <c r="B87" s="155" t="s">
        <v>3585</v>
      </c>
      <c r="C87" s="154">
        <v>200</v>
      </c>
      <c r="D87" s="153">
        <v>0.8</v>
      </c>
      <c r="E87" s="153">
        <v>0.8</v>
      </c>
      <c r="F87" s="153">
        <v>0.8</v>
      </c>
      <c r="G87" s="153">
        <v>0.8</v>
      </c>
      <c r="H87" s="153">
        <v>0.8</v>
      </c>
      <c r="I87" s="153">
        <v>0.8</v>
      </c>
      <c r="J87" s="153">
        <v>0.8</v>
      </c>
      <c r="K87" s="153">
        <v>0.8</v>
      </c>
      <c r="L87" s="153">
        <v>0.8</v>
      </c>
      <c r="M87" s="153">
        <v>0.8</v>
      </c>
      <c r="N87" s="153">
        <v>0.8</v>
      </c>
      <c r="O87" s="153">
        <v>0.8</v>
      </c>
      <c r="P87" s="152"/>
    </row>
    <row r="88" spans="1:16" ht="15.75">
      <c r="A88" s="155">
        <v>81</v>
      </c>
      <c r="B88" s="155" t="s">
        <v>3584</v>
      </c>
      <c r="C88" s="154">
        <v>178</v>
      </c>
      <c r="D88" s="153">
        <v>0.8</v>
      </c>
      <c r="E88" s="153">
        <v>0.8</v>
      </c>
      <c r="F88" s="153">
        <v>0.8</v>
      </c>
      <c r="G88" s="153">
        <v>0.8</v>
      </c>
      <c r="H88" s="153">
        <v>0.8</v>
      </c>
      <c r="I88" s="153">
        <v>0.8</v>
      </c>
      <c r="J88" s="153">
        <v>0.8</v>
      </c>
      <c r="K88" s="153">
        <v>0.8</v>
      </c>
      <c r="L88" s="153">
        <v>0.8</v>
      </c>
      <c r="M88" s="153">
        <v>0.8</v>
      </c>
      <c r="N88" s="153">
        <v>0.8</v>
      </c>
      <c r="O88" s="153">
        <v>0.8</v>
      </c>
      <c r="P88" s="152"/>
    </row>
    <row r="89" spans="1:16" ht="15.75">
      <c r="A89" s="155">
        <v>82</v>
      </c>
      <c r="B89" s="155" t="s">
        <v>3583</v>
      </c>
      <c r="C89" s="154">
        <v>111</v>
      </c>
      <c r="D89" s="153">
        <v>0.79999999999999993</v>
      </c>
      <c r="E89" s="153">
        <v>0.79999999999999993</v>
      </c>
      <c r="F89" s="153">
        <v>0.79999999999999993</v>
      </c>
      <c r="G89" s="153">
        <v>0.79999999999999993</v>
      </c>
      <c r="H89" s="153">
        <v>0.79999999999999993</v>
      </c>
      <c r="I89" s="153">
        <v>0.79999999999999993</v>
      </c>
      <c r="J89" s="153">
        <v>0.79999999999999993</v>
      </c>
      <c r="K89" s="153">
        <v>0.79999999999999993</v>
      </c>
      <c r="L89" s="153">
        <v>0.79999999999999993</v>
      </c>
      <c r="M89" s="153">
        <v>0.79999999999999993</v>
      </c>
      <c r="N89" s="153">
        <v>0.79999999999999993</v>
      </c>
      <c r="O89" s="153">
        <v>0.79999999999999993</v>
      </c>
      <c r="P89" s="152"/>
    </row>
    <row r="90" spans="1:16" ht="15.75">
      <c r="A90" s="155">
        <v>83</v>
      </c>
      <c r="B90" s="155" t="s">
        <v>3582</v>
      </c>
      <c r="C90" s="154">
        <v>91.111111111111114</v>
      </c>
      <c r="D90" s="153">
        <v>0.43902439024390244</v>
      </c>
      <c r="E90" s="153">
        <v>0.51585365853658538</v>
      </c>
      <c r="F90" s="153">
        <v>0.51585365853658538</v>
      </c>
      <c r="G90" s="153">
        <v>0.51585365853658538</v>
      </c>
      <c r="H90" s="153">
        <v>0.51585365853658538</v>
      </c>
      <c r="I90" s="153">
        <v>0.51585365853658538</v>
      </c>
      <c r="J90" s="153">
        <v>0.51585365853658538</v>
      </c>
      <c r="K90" s="153">
        <v>0.51585365853658538</v>
      </c>
      <c r="L90" s="153">
        <v>0.51585365853658538</v>
      </c>
      <c r="M90" s="153">
        <v>0.51585365853658538</v>
      </c>
      <c r="N90" s="153">
        <v>0.51585365853658538</v>
      </c>
      <c r="O90" s="153">
        <v>0.43902439024390244</v>
      </c>
      <c r="P90" s="152"/>
    </row>
    <row r="91" spans="1:16" ht="15.75">
      <c r="A91" s="155">
        <v>84</v>
      </c>
      <c r="B91" s="155" t="s">
        <v>3581</v>
      </c>
      <c r="C91" s="154">
        <v>156</v>
      </c>
      <c r="D91" s="153">
        <v>0.79999999999999993</v>
      </c>
      <c r="E91" s="153">
        <v>0.79999999999999993</v>
      </c>
      <c r="F91" s="153">
        <v>0.79999999999999993</v>
      </c>
      <c r="G91" s="153">
        <v>0.79999999999999993</v>
      </c>
      <c r="H91" s="153">
        <v>0.79999999999999993</v>
      </c>
      <c r="I91" s="153">
        <v>0.79999999999999993</v>
      </c>
      <c r="J91" s="153">
        <v>0.79999999999999993</v>
      </c>
      <c r="K91" s="153">
        <v>0.79999999999999993</v>
      </c>
      <c r="L91" s="153">
        <v>0.79999999999999993</v>
      </c>
      <c r="M91" s="153">
        <v>0.79999999999999993</v>
      </c>
      <c r="N91" s="153">
        <v>0.79999999999999993</v>
      </c>
      <c r="O91" s="153">
        <v>0.79999999999999993</v>
      </c>
      <c r="P91" s="152"/>
    </row>
    <row r="92" spans="1:16" ht="15.75">
      <c r="A92" s="155">
        <v>85</v>
      </c>
      <c r="B92" s="155" t="s">
        <v>3580</v>
      </c>
      <c r="C92" s="154">
        <v>330</v>
      </c>
      <c r="D92" s="153">
        <v>2.2121212121212119</v>
      </c>
      <c r="E92" s="153">
        <v>1.9696969696969697</v>
      </c>
      <c r="F92" s="153">
        <v>1.7575757575757576</v>
      </c>
      <c r="G92" s="153">
        <v>1.8787878787878789</v>
      </c>
      <c r="H92" s="153">
        <v>1.8787878787878789</v>
      </c>
      <c r="I92" s="153">
        <v>1.5757575757575757</v>
      </c>
      <c r="J92" s="153">
        <v>1.2727272727272727</v>
      </c>
      <c r="K92" s="153">
        <v>0.87878787878787878</v>
      </c>
      <c r="L92" s="153">
        <v>0.8</v>
      </c>
      <c r="M92" s="153">
        <v>1.1212121212121211</v>
      </c>
      <c r="N92" s="153">
        <v>1.4848484848484849</v>
      </c>
      <c r="O92" s="153">
        <v>2.606060606060606</v>
      </c>
      <c r="P92" s="152"/>
    </row>
    <row r="93" spans="1:16" ht="15.75">
      <c r="A93" s="155">
        <v>86</v>
      </c>
      <c r="B93" s="155" t="s">
        <v>3579</v>
      </c>
      <c r="C93" s="154">
        <v>138</v>
      </c>
      <c r="D93" s="153">
        <v>2.0148550724637682</v>
      </c>
      <c r="E93" s="153">
        <v>2.0658695652173913</v>
      </c>
      <c r="F93" s="153">
        <v>1.7829710144927537</v>
      </c>
      <c r="G93" s="153">
        <v>1.8247101449275362</v>
      </c>
      <c r="H93" s="153">
        <v>1.6600724637681159</v>
      </c>
      <c r="I93" s="153">
        <v>1.337753623188406</v>
      </c>
      <c r="J93" s="153">
        <v>0.82528985507246377</v>
      </c>
      <c r="K93" s="153">
        <v>0.8</v>
      </c>
      <c r="L93" s="153">
        <v>0.8</v>
      </c>
      <c r="M93" s="153">
        <v>0.92963768115942025</v>
      </c>
      <c r="N93" s="153">
        <v>0.99920289855072453</v>
      </c>
      <c r="O93" s="153">
        <v>1.9174637681159421</v>
      </c>
      <c r="P93" s="152"/>
    </row>
    <row r="94" spans="1:16" ht="15.75">
      <c r="A94" s="155">
        <v>87</v>
      </c>
      <c r="B94" s="155" t="s">
        <v>3578</v>
      </c>
      <c r="C94" s="154">
        <v>72.222222222222214</v>
      </c>
      <c r="D94" s="153">
        <v>0.29076923076923078</v>
      </c>
      <c r="E94" s="153">
        <v>0.30461538461538462</v>
      </c>
      <c r="F94" s="153">
        <v>0.30461538461538462</v>
      </c>
      <c r="G94" s="153">
        <v>0.41538461538461541</v>
      </c>
      <c r="H94" s="153">
        <v>0.41538461538461541</v>
      </c>
      <c r="I94" s="153">
        <v>0.41538461538461541</v>
      </c>
      <c r="J94" s="153">
        <v>0.41538461538461541</v>
      </c>
      <c r="K94" s="153">
        <v>0.41538461538461541</v>
      </c>
      <c r="L94" s="153">
        <v>0.41538461538461541</v>
      </c>
      <c r="M94" s="153">
        <v>0.41538461538461541</v>
      </c>
      <c r="N94" s="153">
        <v>0.41538461538461541</v>
      </c>
      <c r="O94" s="153">
        <v>0.30461538461538462</v>
      </c>
      <c r="P94" s="152"/>
    </row>
    <row r="95" spans="1:16" ht="15.75">
      <c r="A95" s="155">
        <v>88</v>
      </c>
      <c r="B95" s="155" t="s">
        <v>3577</v>
      </c>
      <c r="C95" s="154">
        <v>378</v>
      </c>
      <c r="D95" s="153">
        <v>0.88888888888888884</v>
      </c>
      <c r="E95" s="153">
        <v>0.83936507936507931</v>
      </c>
      <c r="F95" s="153">
        <v>0.79999999999999993</v>
      </c>
      <c r="G95" s="153">
        <v>0.80634920634920637</v>
      </c>
      <c r="H95" s="153">
        <v>0.79999999999999993</v>
      </c>
      <c r="I95" s="153">
        <v>0.79999999999999993</v>
      </c>
      <c r="J95" s="153">
        <v>0.79999999999999993</v>
      </c>
      <c r="K95" s="153">
        <v>0.79999999999999993</v>
      </c>
      <c r="L95" s="153">
        <v>0.79999999999999993</v>
      </c>
      <c r="M95" s="153">
        <v>0.79999999999999993</v>
      </c>
      <c r="N95" s="153">
        <v>0.79999999999999993</v>
      </c>
      <c r="O95" s="153">
        <v>0.86433862433862441</v>
      </c>
      <c r="P95" s="152"/>
    </row>
    <row r="96" spans="1:16" ht="15.75">
      <c r="A96" s="155">
        <v>89</v>
      </c>
      <c r="B96" s="155" t="s">
        <v>3576</v>
      </c>
      <c r="C96" s="154">
        <v>733</v>
      </c>
      <c r="D96" s="153">
        <v>0.79999999999999993</v>
      </c>
      <c r="E96" s="153">
        <v>0.79999999999999993</v>
      </c>
      <c r="F96" s="153">
        <v>0.79999999999999993</v>
      </c>
      <c r="G96" s="153">
        <v>0.79999999999999993</v>
      </c>
      <c r="H96" s="153">
        <v>0.79999999999999993</v>
      </c>
      <c r="I96" s="153">
        <v>0.79999999999999993</v>
      </c>
      <c r="J96" s="153">
        <v>0.79999999999999993</v>
      </c>
      <c r="K96" s="153">
        <v>0.79999999999999993</v>
      </c>
      <c r="L96" s="153">
        <v>0.79999999999999993</v>
      </c>
      <c r="M96" s="153">
        <v>0.79999999999999993</v>
      </c>
      <c r="N96" s="153">
        <v>0.79999999999999993</v>
      </c>
      <c r="O96" s="153">
        <v>0.79999999999999993</v>
      </c>
      <c r="P96" s="152"/>
    </row>
    <row r="97" spans="1:16" ht="15.75">
      <c r="A97" s="155">
        <v>90</v>
      </c>
      <c r="B97" s="155" t="s">
        <v>3575</v>
      </c>
      <c r="C97" s="154">
        <v>111</v>
      </c>
      <c r="D97" s="153">
        <v>0.79999999999999993</v>
      </c>
      <c r="E97" s="153">
        <v>0.79999999999999993</v>
      </c>
      <c r="F97" s="153">
        <v>0.79999999999999993</v>
      </c>
      <c r="G97" s="153">
        <v>0.79999999999999993</v>
      </c>
      <c r="H97" s="153">
        <v>0.79999999999999993</v>
      </c>
      <c r="I97" s="153">
        <v>0.79999999999999993</v>
      </c>
      <c r="J97" s="153">
        <v>0.79999999999999993</v>
      </c>
      <c r="K97" s="153">
        <v>0.79999999999999993</v>
      </c>
      <c r="L97" s="153">
        <v>0.79999999999999993</v>
      </c>
      <c r="M97" s="153">
        <v>0.79999999999999993</v>
      </c>
      <c r="N97" s="153">
        <v>0.79999999999999993</v>
      </c>
      <c r="O97" s="153">
        <v>0.79999999999999993</v>
      </c>
      <c r="P97" s="152"/>
    </row>
    <row r="98" spans="1:16" ht="15.75">
      <c r="A98" s="155">
        <v>91</v>
      </c>
      <c r="B98" s="155" t="s">
        <v>3574</v>
      </c>
      <c r="C98" s="154">
        <v>808</v>
      </c>
      <c r="D98" s="153">
        <v>0.86237623762376237</v>
      </c>
      <c r="E98" s="153">
        <v>0.86633663366336633</v>
      </c>
      <c r="F98" s="153">
        <v>0.79999999999999993</v>
      </c>
      <c r="G98" s="153">
        <v>0.79999999999999993</v>
      </c>
      <c r="H98" s="153">
        <v>0.79999999999999993</v>
      </c>
      <c r="I98" s="153">
        <v>0.91584158415841588</v>
      </c>
      <c r="J98" s="153">
        <v>0.79999999999999993</v>
      </c>
      <c r="K98" s="153">
        <v>0.79999999999999993</v>
      </c>
      <c r="L98" s="153">
        <v>0.79999999999999993</v>
      </c>
      <c r="M98" s="153">
        <v>0.79999999999999993</v>
      </c>
      <c r="N98" s="153">
        <v>0.79999999999999993</v>
      </c>
      <c r="O98" s="153">
        <v>0.94059405940594054</v>
      </c>
      <c r="P98" s="152"/>
    </row>
    <row r="99" spans="1:16" ht="15.75">
      <c r="A99" s="155">
        <v>92</v>
      </c>
      <c r="B99" s="155" t="s">
        <v>3573</v>
      </c>
      <c r="C99" s="154">
        <v>745</v>
      </c>
      <c r="D99" s="153">
        <v>0.8</v>
      </c>
      <c r="E99" s="153">
        <v>0.8</v>
      </c>
      <c r="F99" s="153">
        <v>0.8</v>
      </c>
      <c r="G99" s="153">
        <v>0.8</v>
      </c>
      <c r="H99" s="153">
        <v>0.8</v>
      </c>
      <c r="I99" s="153">
        <v>0.8</v>
      </c>
      <c r="J99" s="153">
        <v>0.8</v>
      </c>
      <c r="K99" s="153">
        <v>0.8</v>
      </c>
      <c r="L99" s="153">
        <v>0.8</v>
      </c>
      <c r="M99" s="153">
        <v>0.8</v>
      </c>
      <c r="N99" s="153">
        <v>0.8</v>
      </c>
      <c r="O99" s="153">
        <v>0.8</v>
      </c>
      <c r="P99" s="152"/>
    </row>
    <row r="100" spans="1:16" ht="15.75">
      <c r="A100" s="155">
        <v>93</v>
      </c>
      <c r="B100" s="155" t="e">
        <v>#N/A</v>
      </c>
      <c r="C100" s="154">
        <v>215</v>
      </c>
      <c r="D100" s="153">
        <v>0.8</v>
      </c>
      <c r="E100" s="153">
        <v>0.8</v>
      </c>
      <c r="F100" s="153">
        <v>0.8</v>
      </c>
      <c r="G100" s="153">
        <v>0.8</v>
      </c>
      <c r="H100" s="153">
        <v>0.8</v>
      </c>
      <c r="I100" s="153">
        <v>0.82325581395348835</v>
      </c>
      <c r="J100" s="153">
        <v>0.8</v>
      </c>
      <c r="K100" s="153">
        <v>0.8</v>
      </c>
      <c r="L100" s="153">
        <v>0.8</v>
      </c>
      <c r="M100" s="153">
        <v>0.83348837209302318</v>
      </c>
      <c r="N100" s="153">
        <v>0.82827906976744192</v>
      </c>
      <c r="O100" s="153">
        <v>0.82827906976744192</v>
      </c>
      <c r="P100" s="152"/>
    </row>
    <row r="101" spans="1:16" ht="15.75">
      <c r="A101" s="155">
        <v>94</v>
      </c>
      <c r="B101" s="155" t="s">
        <v>3572</v>
      </c>
      <c r="C101" s="154">
        <v>1314.44</v>
      </c>
      <c r="D101" s="153">
        <v>0.67827515900307356</v>
      </c>
      <c r="E101" s="153">
        <v>0.75834575941085169</v>
      </c>
      <c r="F101" s="153">
        <v>0.67827515900307356</v>
      </c>
      <c r="G101" s="153">
        <v>0.67827515900307356</v>
      </c>
      <c r="H101" s="153">
        <v>0.67827515900307356</v>
      </c>
      <c r="I101" s="153">
        <v>0.69017984845257296</v>
      </c>
      <c r="J101" s="153">
        <v>0.67827515900307356</v>
      </c>
      <c r="K101" s="153">
        <v>0.67827515900307356</v>
      </c>
      <c r="L101" s="153">
        <v>0.67827515900307356</v>
      </c>
      <c r="M101" s="153">
        <v>0.67827515900307356</v>
      </c>
      <c r="N101" s="153">
        <v>0.67827515900307356</v>
      </c>
      <c r="O101" s="153">
        <v>0.72182830711177381</v>
      </c>
      <c r="P101" s="152"/>
    </row>
    <row r="102" spans="1:16" ht="15.75">
      <c r="A102" s="155">
        <v>95</v>
      </c>
      <c r="B102" s="155" t="s">
        <v>3571</v>
      </c>
      <c r="C102" s="154">
        <v>115</v>
      </c>
      <c r="D102" s="153">
        <v>0.8</v>
      </c>
      <c r="E102" s="153">
        <v>0.8</v>
      </c>
      <c r="F102" s="153">
        <v>0.8</v>
      </c>
      <c r="G102" s="153">
        <v>0.8</v>
      </c>
      <c r="H102" s="153">
        <v>0.8</v>
      </c>
      <c r="I102" s="153">
        <v>0.8</v>
      </c>
      <c r="J102" s="153">
        <v>0.8</v>
      </c>
      <c r="K102" s="153">
        <v>0.8</v>
      </c>
      <c r="L102" s="153">
        <v>0.8</v>
      </c>
      <c r="M102" s="153">
        <v>0.8</v>
      </c>
      <c r="N102" s="153">
        <v>0.8</v>
      </c>
      <c r="O102" s="153">
        <v>0.8</v>
      </c>
      <c r="P102" s="152"/>
    </row>
    <row r="103" spans="1:16" ht="15.75">
      <c r="A103" s="155">
        <v>96</v>
      </c>
      <c r="B103" s="155" t="s">
        <v>3570</v>
      </c>
      <c r="C103" s="154">
        <v>222</v>
      </c>
      <c r="D103" s="153">
        <v>0.79999999999999993</v>
      </c>
      <c r="E103" s="153">
        <v>0.79999999999999993</v>
      </c>
      <c r="F103" s="153">
        <v>0.79999999999999993</v>
      </c>
      <c r="G103" s="153">
        <v>0.79999999999999993</v>
      </c>
      <c r="H103" s="153">
        <v>0.79999999999999993</v>
      </c>
      <c r="I103" s="153">
        <v>0.79999999999999993</v>
      </c>
      <c r="J103" s="153">
        <v>0.79999999999999993</v>
      </c>
      <c r="K103" s="153">
        <v>0.79999999999999993</v>
      </c>
      <c r="L103" s="153">
        <v>0.79999999999999993</v>
      </c>
      <c r="M103" s="153">
        <v>0.79999999999999993</v>
      </c>
      <c r="N103" s="153">
        <v>0.79999999999999993</v>
      </c>
      <c r="O103" s="153">
        <v>0.79999999999999993</v>
      </c>
      <c r="P103" s="152"/>
    </row>
    <row r="104" spans="1:16" ht="15.75">
      <c r="A104" s="155">
        <v>97</v>
      </c>
      <c r="B104" s="155" t="s">
        <v>3569</v>
      </c>
      <c r="C104" s="154">
        <v>97.777777777777771</v>
      </c>
      <c r="D104" s="153">
        <v>0.20454545454545456</v>
      </c>
      <c r="E104" s="153">
        <v>0.20454545454545456</v>
      </c>
      <c r="F104" s="153">
        <v>0.41931818181818187</v>
      </c>
      <c r="G104" s="153">
        <v>0.41931818181818187</v>
      </c>
      <c r="H104" s="153">
        <v>0.41931818181818187</v>
      </c>
      <c r="I104" s="153">
        <v>0.41931818181818187</v>
      </c>
      <c r="J104" s="153">
        <v>0.41931818181818187</v>
      </c>
      <c r="K104" s="153">
        <v>0.41931818181818187</v>
      </c>
      <c r="L104" s="153">
        <v>0.41931818181818187</v>
      </c>
      <c r="M104" s="153">
        <v>0.41931818181818187</v>
      </c>
      <c r="N104" s="153">
        <v>0.41931818181818187</v>
      </c>
      <c r="O104" s="153">
        <v>0.33750000000000002</v>
      </c>
      <c r="P104" s="152"/>
    </row>
    <row r="105" spans="1:16" ht="15.75">
      <c r="A105" s="155">
        <v>98</v>
      </c>
      <c r="B105" s="155" t="s">
        <v>3568</v>
      </c>
      <c r="C105" s="154">
        <v>910</v>
      </c>
      <c r="D105" s="153">
        <v>0.44933626373626373</v>
      </c>
      <c r="E105" s="153">
        <v>0.44933626373626373</v>
      </c>
      <c r="F105" s="153">
        <v>0.44933626373626373</v>
      </c>
      <c r="G105" s="153">
        <v>0.44933626373626373</v>
      </c>
      <c r="H105" s="153">
        <v>0.44933626373626373</v>
      </c>
      <c r="I105" s="153">
        <v>0.44933626373626373</v>
      </c>
      <c r="J105" s="153">
        <v>0.44933626373626373</v>
      </c>
      <c r="K105" s="153">
        <v>0.44933626373626373</v>
      </c>
      <c r="L105" s="153">
        <v>0.44933626373626373</v>
      </c>
      <c r="M105" s="153">
        <v>0.8</v>
      </c>
      <c r="N105" s="153">
        <v>0.8</v>
      </c>
      <c r="O105" s="153">
        <v>0.8</v>
      </c>
      <c r="P105" s="152"/>
    </row>
    <row r="106" spans="1:16" ht="15.75">
      <c r="A106" s="155">
        <v>99</v>
      </c>
      <c r="B106" s="155" t="s">
        <v>3567</v>
      </c>
      <c r="C106" s="154">
        <v>1850</v>
      </c>
      <c r="D106" s="153">
        <v>0.97297297297297303</v>
      </c>
      <c r="E106" s="153">
        <v>1.0005405405405405</v>
      </c>
      <c r="F106" s="153">
        <v>0.81081081081081086</v>
      </c>
      <c r="G106" s="153">
        <v>0.90162162162162163</v>
      </c>
      <c r="H106" s="153">
        <v>0.89027027027027028</v>
      </c>
      <c r="I106" s="153">
        <v>0.8</v>
      </c>
      <c r="J106" s="153">
        <v>0.8</v>
      </c>
      <c r="K106" s="153">
        <v>0.8</v>
      </c>
      <c r="L106" s="153">
        <v>0.8</v>
      </c>
      <c r="M106" s="153">
        <v>0.8</v>
      </c>
      <c r="N106" s="153">
        <v>0.8</v>
      </c>
      <c r="O106" s="153">
        <v>1.0702702702702702</v>
      </c>
      <c r="P106" s="152"/>
    </row>
    <row r="107" spans="1:16" ht="15.75">
      <c r="A107" s="155">
        <v>100</v>
      </c>
      <c r="B107" s="155" t="s">
        <v>3566</v>
      </c>
      <c r="C107" s="154">
        <v>495</v>
      </c>
      <c r="D107" s="153">
        <v>0.95151515151515154</v>
      </c>
      <c r="E107" s="153">
        <v>1.124040404040404</v>
      </c>
      <c r="F107" s="153">
        <v>1.33979797979798</v>
      </c>
      <c r="G107" s="153">
        <v>1.2525252525252526</v>
      </c>
      <c r="H107" s="153">
        <v>0.95030303030303021</v>
      </c>
      <c r="I107" s="153">
        <v>0.8</v>
      </c>
      <c r="J107" s="153">
        <v>0.8</v>
      </c>
      <c r="K107" s="153">
        <v>0.8</v>
      </c>
      <c r="L107" s="153">
        <v>0.8</v>
      </c>
      <c r="M107" s="153">
        <v>0.87838383838383838</v>
      </c>
      <c r="N107" s="153">
        <v>1.0626262626262626</v>
      </c>
      <c r="O107" s="153">
        <v>1.1797979797979798</v>
      </c>
      <c r="P107" s="152"/>
    </row>
    <row r="108" spans="1:16" ht="15.75">
      <c r="A108" s="155">
        <v>101</v>
      </c>
      <c r="B108" s="155" t="s">
        <v>3565</v>
      </c>
      <c r="C108" s="154">
        <v>150</v>
      </c>
      <c r="D108" s="153">
        <v>1.3279999999999998</v>
      </c>
      <c r="E108" s="153">
        <v>1.4</v>
      </c>
      <c r="F108" s="153">
        <v>1.1792</v>
      </c>
      <c r="G108" s="153">
        <v>1.2575999999999998</v>
      </c>
      <c r="H108" s="153">
        <v>1.4096</v>
      </c>
      <c r="I108" s="153">
        <v>1.1104000000000001</v>
      </c>
      <c r="J108" s="153">
        <v>0.85599999999999998</v>
      </c>
      <c r="K108" s="153">
        <v>0.8</v>
      </c>
      <c r="L108" s="153">
        <v>0.8</v>
      </c>
      <c r="M108" s="153">
        <v>0.8</v>
      </c>
      <c r="N108" s="153">
        <v>1.1135999999999999</v>
      </c>
      <c r="O108" s="153">
        <v>1.4304000000000001</v>
      </c>
      <c r="P108" s="152"/>
    </row>
    <row r="109" spans="1:16" ht="15.75">
      <c r="A109" s="155">
        <v>102</v>
      </c>
      <c r="B109" s="155" t="s">
        <v>3564</v>
      </c>
      <c r="C109" s="154">
        <v>196</v>
      </c>
      <c r="D109" s="153">
        <v>0.8</v>
      </c>
      <c r="E109" s="153">
        <v>0.8</v>
      </c>
      <c r="F109" s="153">
        <v>0.8</v>
      </c>
      <c r="G109" s="153">
        <v>0.8</v>
      </c>
      <c r="H109" s="153">
        <v>0.8</v>
      </c>
      <c r="I109" s="153">
        <v>0.8</v>
      </c>
      <c r="J109" s="153">
        <v>0.8</v>
      </c>
      <c r="K109" s="153">
        <v>0.8</v>
      </c>
      <c r="L109" s="153">
        <v>0.8</v>
      </c>
      <c r="M109" s="153">
        <v>0.8</v>
      </c>
      <c r="N109" s="153">
        <v>0.8</v>
      </c>
      <c r="O109" s="153">
        <v>0.8</v>
      </c>
      <c r="P109" s="152"/>
    </row>
    <row r="110" spans="1:16" ht="15.75">
      <c r="A110" s="155">
        <v>103</v>
      </c>
      <c r="B110" s="155" t="s">
        <v>3563</v>
      </c>
      <c r="C110" s="154">
        <v>95.555555555555557</v>
      </c>
      <c r="D110" s="153">
        <v>0.65930232558139534</v>
      </c>
      <c r="E110" s="153">
        <v>0.66976744186046511</v>
      </c>
      <c r="F110" s="153">
        <v>0.66976744186046511</v>
      </c>
      <c r="G110" s="153">
        <v>0.66976744186046511</v>
      </c>
      <c r="H110" s="153">
        <v>0.66976744186046511</v>
      </c>
      <c r="I110" s="153">
        <v>0.66976744186046511</v>
      </c>
      <c r="J110" s="153">
        <v>0.66976744186046511</v>
      </c>
      <c r="K110" s="153">
        <v>0.66976744186046511</v>
      </c>
      <c r="L110" s="153">
        <v>0.66976744186046511</v>
      </c>
      <c r="M110" s="153">
        <v>0.66976744186046511</v>
      </c>
      <c r="N110" s="153">
        <v>0.66976744186046511</v>
      </c>
      <c r="O110" s="153">
        <v>0.26162790697674421</v>
      </c>
      <c r="P110" s="152"/>
    </row>
    <row r="111" spans="1:16" ht="15.75">
      <c r="A111" s="155">
        <v>104</v>
      </c>
      <c r="B111" s="155" t="s">
        <v>3562</v>
      </c>
      <c r="C111" s="154">
        <v>444</v>
      </c>
      <c r="D111" s="153">
        <v>0.79999999999999993</v>
      </c>
      <c r="E111" s="153">
        <v>0.79999999999999993</v>
      </c>
      <c r="F111" s="153">
        <v>0.79999999999999993</v>
      </c>
      <c r="G111" s="153">
        <v>0.79999999999999993</v>
      </c>
      <c r="H111" s="153">
        <v>0.79999999999999993</v>
      </c>
      <c r="I111" s="153">
        <v>0.79999999999999993</v>
      </c>
      <c r="J111" s="153">
        <v>0.79999999999999993</v>
      </c>
      <c r="K111" s="153">
        <v>0.79999999999999993</v>
      </c>
      <c r="L111" s="153">
        <v>0.79999999999999993</v>
      </c>
      <c r="M111" s="153">
        <v>0.79999999999999993</v>
      </c>
      <c r="N111" s="153">
        <v>0.79999999999999993</v>
      </c>
      <c r="O111" s="153">
        <v>0.79999999999999993</v>
      </c>
      <c r="P111" s="152"/>
    </row>
    <row r="112" spans="1:16" ht="15.75">
      <c r="A112" s="155">
        <v>105</v>
      </c>
      <c r="B112" s="155" t="s">
        <v>3561</v>
      </c>
      <c r="C112" s="154">
        <v>100</v>
      </c>
      <c r="D112" s="153">
        <v>0.2</v>
      </c>
      <c r="E112" s="153">
        <v>0.2</v>
      </c>
      <c r="F112" s="153">
        <v>0.2</v>
      </c>
      <c r="G112" s="153">
        <v>0.2</v>
      </c>
      <c r="H112" s="153">
        <v>0.2</v>
      </c>
      <c r="I112" s="153">
        <v>0.2</v>
      </c>
      <c r="J112" s="153">
        <v>0.2</v>
      </c>
      <c r="K112" s="153">
        <v>0.2</v>
      </c>
      <c r="L112" s="153">
        <v>0.2</v>
      </c>
      <c r="M112" s="153">
        <v>0.2</v>
      </c>
      <c r="N112" s="153">
        <v>0.2</v>
      </c>
      <c r="O112" s="153">
        <v>0.14000000000000001</v>
      </c>
      <c r="P112" s="152"/>
    </row>
    <row r="113" spans="1:16" ht="15.75">
      <c r="A113" s="155">
        <v>106</v>
      </c>
      <c r="B113" s="155" t="s">
        <v>2779</v>
      </c>
      <c r="C113" s="154">
        <v>112</v>
      </c>
      <c r="D113" s="153">
        <v>0.79999999999999993</v>
      </c>
      <c r="E113" s="153">
        <v>0.79999999999999993</v>
      </c>
      <c r="F113" s="153">
        <v>0.79999999999999993</v>
      </c>
      <c r="G113" s="153">
        <v>0.79999999999999993</v>
      </c>
      <c r="H113" s="153">
        <v>0.79999999999999993</v>
      </c>
      <c r="I113" s="153">
        <v>0.79999999999999993</v>
      </c>
      <c r="J113" s="153">
        <v>0.79999999999999993</v>
      </c>
      <c r="K113" s="153">
        <v>0.79999999999999993</v>
      </c>
      <c r="L113" s="153">
        <v>0.79999999999999993</v>
      </c>
      <c r="M113" s="153">
        <v>0.79999999999999993</v>
      </c>
      <c r="N113" s="153">
        <v>0.79999999999999993</v>
      </c>
      <c r="O113" s="153">
        <v>0.79999999999999993</v>
      </c>
      <c r="P113" s="152"/>
    </row>
    <row r="114" spans="1:16" ht="15.75">
      <c r="A114" s="155">
        <v>107</v>
      </c>
      <c r="B114" s="155" t="s">
        <v>3113</v>
      </c>
      <c r="C114" s="154">
        <v>207</v>
      </c>
      <c r="D114" s="153">
        <v>0.79999999999999993</v>
      </c>
      <c r="E114" s="153">
        <v>0.79999999999999993</v>
      </c>
      <c r="F114" s="153">
        <v>0.79999999999999993</v>
      </c>
      <c r="G114" s="153">
        <v>0.79999999999999993</v>
      </c>
      <c r="H114" s="153">
        <v>0.79999999999999993</v>
      </c>
      <c r="I114" s="153">
        <v>0.79999999999999993</v>
      </c>
      <c r="J114" s="153">
        <v>0.79999999999999993</v>
      </c>
      <c r="K114" s="153">
        <v>0.79999999999999993</v>
      </c>
      <c r="L114" s="153">
        <v>0.79999999999999993</v>
      </c>
      <c r="M114" s="153">
        <v>0.79999999999999993</v>
      </c>
      <c r="N114" s="153">
        <v>0.79999999999999993</v>
      </c>
      <c r="O114" s="153">
        <v>0.79999999999999993</v>
      </c>
      <c r="P114" s="152"/>
    </row>
    <row r="115" spans="1:16" ht="15.75">
      <c r="A115" s="155">
        <v>108</v>
      </c>
      <c r="B115" s="155" t="s">
        <v>3560</v>
      </c>
      <c r="C115" s="154">
        <v>136</v>
      </c>
      <c r="D115" s="153">
        <v>0.79999999999999993</v>
      </c>
      <c r="E115" s="153">
        <v>0.79999999999999993</v>
      </c>
      <c r="F115" s="153">
        <v>0.79999999999999993</v>
      </c>
      <c r="G115" s="153">
        <v>0.79999999999999993</v>
      </c>
      <c r="H115" s="153">
        <v>0.79999999999999993</v>
      </c>
      <c r="I115" s="153">
        <v>0.79999999999999993</v>
      </c>
      <c r="J115" s="153">
        <v>0.79999999999999993</v>
      </c>
      <c r="K115" s="153">
        <v>0.79999999999999993</v>
      </c>
      <c r="L115" s="153">
        <v>0.79999999999999993</v>
      </c>
      <c r="M115" s="153">
        <v>0.79999999999999993</v>
      </c>
      <c r="N115" s="153">
        <v>0.79999999999999993</v>
      </c>
      <c r="O115" s="153">
        <v>0.79999999999999993</v>
      </c>
      <c r="P115" s="152"/>
    </row>
    <row r="116" spans="1:16" ht="15.75">
      <c r="A116" s="155">
        <v>109</v>
      </c>
      <c r="B116" s="155" t="s">
        <v>3559</v>
      </c>
      <c r="C116" s="154">
        <v>87.777777777777771</v>
      </c>
      <c r="D116" s="153">
        <v>0.52405063291139242</v>
      </c>
      <c r="E116" s="153">
        <v>0.569620253164557</v>
      </c>
      <c r="F116" s="153">
        <v>0.569620253164557</v>
      </c>
      <c r="G116" s="153">
        <v>0.569620253164557</v>
      </c>
      <c r="H116" s="153">
        <v>0.569620253164557</v>
      </c>
      <c r="I116" s="153">
        <v>0.569620253164557</v>
      </c>
      <c r="J116" s="153">
        <v>0.569620253164557</v>
      </c>
      <c r="K116" s="153">
        <v>0.569620253164557</v>
      </c>
      <c r="L116" s="153">
        <v>0.569620253164557</v>
      </c>
      <c r="M116" s="153">
        <v>0.569620253164557</v>
      </c>
      <c r="N116" s="153">
        <v>0.569620253164557</v>
      </c>
      <c r="O116" s="153">
        <v>0.41012658227848103</v>
      </c>
      <c r="P116" s="152"/>
    </row>
    <row r="117" spans="1:16" ht="15.75">
      <c r="A117" s="155">
        <v>110</v>
      </c>
      <c r="B117" s="155" t="s">
        <v>3558</v>
      </c>
      <c r="C117" s="154">
        <v>72.222222222222214</v>
      </c>
      <c r="D117" s="153">
        <v>0.63692307692307704</v>
      </c>
      <c r="E117" s="153">
        <v>0.63692307692307704</v>
      </c>
      <c r="F117" s="153">
        <v>0.63692307692307704</v>
      </c>
      <c r="G117" s="153">
        <v>0.63692307692307704</v>
      </c>
      <c r="H117" s="153">
        <v>0.63692307692307704</v>
      </c>
      <c r="I117" s="153">
        <v>0.63692307692307704</v>
      </c>
      <c r="J117" s="153">
        <v>0.63692307692307704</v>
      </c>
      <c r="K117" s="153">
        <v>0.63692307692307704</v>
      </c>
      <c r="L117" s="153">
        <v>0.63692307692307704</v>
      </c>
      <c r="M117" s="153">
        <v>0.63692307692307704</v>
      </c>
      <c r="N117" s="153">
        <v>0.63692307692307704</v>
      </c>
      <c r="O117" s="153">
        <v>0.55384615384615388</v>
      </c>
      <c r="P117" s="152"/>
    </row>
    <row r="118" spans="1:16" ht="15.75">
      <c r="A118" s="155">
        <v>111</v>
      </c>
      <c r="B118" s="155" t="s">
        <v>3557</v>
      </c>
      <c r="C118" s="154">
        <v>105.55555555555556</v>
      </c>
      <c r="D118" s="153">
        <v>0.4168421052631579</v>
      </c>
      <c r="E118" s="153">
        <v>0.4168421052631579</v>
      </c>
      <c r="F118" s="153">
        <v>0.4168421052631579</v>
      </c>
      <c r="G118" s="153">
        <v>0.4168421052631579</v>
      </c>
      <c r="H118" s="153">
        <v>0.4168421052631579</v>
      </c>
      <c r="I118" s="153">
        <v>0.4168421052631579</v>
      </c>
      <c r="J118" s="153">
        <v>0.4168421052631579</v>
      </c>
      <c r="K118" s="153">
        <v>0.4168421052631579</v>
      </c>
      <c r="L118" s="153">
        <v>0.4168421052631579</v>
      </c>
      <c r="M118" s="153">
        <v>0.4168421052631579</v>
      </c>
      <c r="N118" s="153">
        <v>0.4168421052631579</v>
      </c>
      <c r="O118" s="153">
        <v>0.36947368421052629</v>
      </c>
      <c r="P118" s="152"/>
    </row>
    <row r="119" spans="1:16" ht="15.75">
      <c r="A119" s="155">
        <v>112</v>
      </c>
      <c r="B119" s="155" t="s">
        <v>3556</v>
      </c>
      <c r="C119" s="154">
        <v>105.55555555555556</v>
      </c>
      <c r="D119" s="153">
        <v>0.58736842105263154</v>
      </c>
      <c r="E119" s="153">
        <v>0.61578947368421055</v>
      </c>
      <c r="F119" s="153">
        <v>0.61578947368421055</v>
      </c>
      <c r="G119" s="153">
        <v>0.61578947368421055</v>
      </c>
      <c r="H119" s="153">
        <v>0.61578947368421055</v>
      </c>
      <c r="I119" s="153">
        <v>0.61578947368421055</v>
      </c>
      <c r="J119" s="153">
        <v>0.61578947368421055</v>
      </c>
      <c r="K119" s="153">
        <v>0.61578947368421055</v>
      </c>
      <c r="L119" s="153">
        <v>0.61578947368421055</v>
      </c>
      <c r="M119" s="153">
        <v>0.61578947368421055</v>
      </c>
      <c r="N119" s="153">
        <v>0.61578947368421055</v>
      </c>
      <c r="O119" s="153">
        <v>0.53052631578947362</v>
      </c>
      <c r="P119" s="152"/>
    </row>
    <row r="120" spans="1:16" ht="15.75">
      <c r="A120" s="155">
        <v>113</v>
      </c>
      <c r="B120" s="155" t="s">
        <v>3555</v>
      </c>
      <c r="C120" s="154">
        <v>142</v>
      </c>
      <c r="D120" s="153">
        <v>0.9887323943661972</v>
      </c>
      <c r="E120" s="153">
        <v>1.2985915492957747</v>
      </c>
      <c r="F120" s="153">
        <v>1.1171830985915492</v>
      </c>
      <c r="G120" s="153">
        <v>1.04056338028169</v>
      </c>
      <c r="H120" s="153">
        <v>0.95042253521126763</v>
      </c>
      <c r="I120" s="153">
        <v>1.0112676056338028</v>
      </c>
      <c r="J120" s="153">
        <v>1.0287323943661972</v>
      </c>
      <c r="K120" s="153">
        <v>1.0546478873239435</v>
      </c>
      <c r="L120" s="153">
        <v>1.0276056338028168</v>
      </c>
      <c r="M120" s="153">
        <v>1.0771830985915494</v>
      </c>
      <c r="N120" s="153">
        <v>1.0884507042253522</v>
      </c>
      <c r="O120" s="153">
        <v>1.0484507042253521</v>
      </c>
      <c r="P120" s="152"/>
    </row>
    <row r="121" spans="1:16" ht="15.75">
      <c r="A121" s="155">
        <v>114</v>
      </c>
      <c r="B121" s="155" t="s">
        <v>3113</v>
      </c>
      <c r="C121" s="154">
        <v>151</v>
      </c>
      <c r="D121" s="153">
        <v>1.0493377483443709</v>
      </c>
      <c r="E121" s="153">
        <v>1.0625827814569535</v>
      </c>
      <c r="F121" s="153">
        <v>1.0466887417218544</v>
      </c>
      <c r="G121" s="153">
        <v>1.0625827814569535</v>
      </c>
      <c r="H121" s="153">
        <v>1.0625827814569535</v>
      </c>
      <c r="I121" s="153">
        <v>1.0917218543046356</v>
      </c>
      <c r="J121" s="153">
        <v>1.0625827814569535</v>
      </c>
      <c r="K121" s="153">
        <v>1.0864238410596028</v>
      </c>
      <c r="L121" s="153">
        <v>1.0837748344370861</v>
      </c>
      <c r="M121" s="153">
        <v>1.0890728476821192</v>
      </c>
      <c r="N121" s="153">
        <v>1.097019867549669</v>
      </c>
      <c r="O121" s="153">
        <v>1.0811258278145695</v>
      </c>
      <c r="P121" s="152"/>
    </row>
    <row r="122" spans="1:16" ht="15.75">
      <c r="A122" s="155">
        <v>115</v>
      </c>
      <c r="B122" s="155" t="s">
        <v>3554</v>
      </c>
      <c r="C122" s="154">
        <v>291</v>
      </c>
      <c r="D122" s="153">
        <v>0.82474226804123707</v>
      </c>
      <c r="E122" s="153">
        <v>0.8</v>
      </c>
      <c r="F122" s="153">
        <v>0.8</v>
      </c>
      <c r="G122" s="153">
        <v>0.8</v>
      </c>
      <c r="H122" s="153">
        <v>0.8</v>
      </c>
      <c r="I122" s="153">
        <v>0.8</v>
      </c>
      <c r="J122" s="153">
        <v>0.8</v>
      </c>
      <c r="K122" s="153">
        <v>0.8</v>
      </c>
      <c r="L122" s="153">
        <v>0.8</v>
      </c>
      <c r="M122" s="153">
        <v>0.8</v>
      </c>
      <c r="N122" s="153">
        <v>0.8</v>
      </c>
      <c r="O122" s="153">
        <v>0.8</v>
      </c>
      <c r="P122" s="152"/>
    </row>
    <row r="123" spans="1:16" ht="15.75">
      <c r="A123" s="155">
        <v>116</v>
      </c>
      <c r="B123" s="155" t="s">
        <v>3217</v>
      </c>
      <c r="C123" s="154">
        <v>77.777777777777771</v>
      </c>
      <c r="D123" s="153">
        <v>0.79714285714285715</v>
      </c>
      <c r="E123" s="153">
        <v>0.79714285714285715</v>
      </c>
      <c r="F123" s="153">
        <v>0.79714285714285715</v>
      </c>
      <c r="G123" s="153">
        <v>0.79714285714285715</v>
      </c>
      <c r="H123" s="153">
        <v>0.79714285714285715</v>
      </c>
      <c r="I123" s="153">
        <v>0.79714285714285715</v>
      </c>
      <c r="J123" s="153">
        <v>0.79714285714285715</v>
      </c>
      <c r="K123" s="153">
        <v>0.79714285714285715</v>
      </c>
      <c r="L123" s="153">
        <v>0.79714285714285715</v>
      </c>
      <c r="M123" s="153">
        <v>0.79714285714285715</v>
      </c>
      <c r="N123" s="153">
        <v>0.79714285714285715</v>
      </c>
      <c r="O123" s="153">
        <v>0.18000000000000002</v>
      </c>
      <c r="P123" s="152"/>
    </row>
    <row r="124" spans="1:16" ht="15.75">
      <c r="A124" s="155">
        <v>117</v>
      </c>
      <c r="B124" s="155" t="s">
        <v>3553</v>
      </c>
      <c r="C124" s="154">
        <v>94.444444444444443</v>
      </c>
      <c r="D124" s="153">
        <v>0.56117647058823528</v>
      </c>
      <c r="E124" s="153">
        <v>0.56117647058823528</v>
      </c>
      <c r="F124" s="153">
        <v>0.56117647058823528</v>
      </c>
      <c r="G124" s="153">
        <v>0.56117647058823528</v>
      </c>
      <c r="H124" s="153">
        <v>0.56117647058823528</v>
      </c>
      <c r="I124" s="153">
        <v>0.56117647058823528</v>
      </c>
      <c r="J124" s="153">
        <v>0.56117647058823528</v>
      </c>
      <c r="K124" s="153">
        <v>0.56117647058823528</v>
      </c>
      <c r="L124" s="153">
        <v>0.56117647058823528</v>
      </c>
      <c r="M124" s="153">
        <v>0.56117647058823528</v>
      </c>
      <c r="N124" s="153">
        <v>0.56117647058823528</v>
      </c>
      <c r="O124" s="153">
        <v>0.55058823529411771</v>
      </c>
      <c r="P124" s="152"/>
    </row>
    <row r="125" spans="1:16" ht="15.75">
      <c r="A125" s="155">
        <v>118</v>
      </c>
      <c r="B125" s="155" t="s">
        <v>3552</v>
      </c>
      <c r="C125" s="154">
        <v>77.777777777777771</v>
      </c>
      <c r="D125" s="153">
        <v>0.18000000000000002</v>
      </c>
      <c r="E125" s="153">
        <v>0.18000000000000002</v>
      </c>
      <c r="F125" s="153">
        <v>0.18000000000000002</v>
      </c>
      <c r="G125" s="153">
        <v>0.18000000000000002</v>
      </c>
      <c r="H125" s="153">
        <v>0.19285714285714287</v>
      </c>
      <c r="I125" s="153">
        <v>0.19285714285714287</v>
      </c>
      <c r="J125" s="153">
        <v>0.19285714285714287</v>
      </c>
      <c r="K125" s="153">
        <v>0.19285714285714287</v>
      </c>
      <c r="L125" s="153">
        <v>0.19285714285714287</v>
      </c>
      <c r="M125" s="153">
        <v>0.19285714285714287</v>
      </c>
      <c r="N125" s="153">
        <v>0.19285714285714287</v>
      </c>
      <c r="O125" s="153">
        <v>0.1542857142857143</v>
      </c>
      <c r="P125" s="152"/>
    </row>
    <row r="126" spans="1:16" ht="15.75">
      <c r="A126" s="155">
        <v>119</v>
      </c>
      <c r="B126" s="155" t="s">
        <v>3551</v>
      </c>
      <c r="C126" s="154">
        <v>244</v>
      </c>
      <c r="D126" s="153">
        <v>0.79999999999999993</v>
      </c>
      <c r="E126" s="153">
        <v>0.79999999999999993</v>
      </c>
      <c r="F126" s="153">
        <v>0.79999999999999993</v>
      </c>
      <c r="G126" s="153">
        <v>0.79999999999999993</v>
      </c>
      <c r="H126" s="153">
        <v>0.79999999999999993</v>
      </c>
      <c r="I126" s="153">
        <v>0.79999999999999993</v>
      </c>
      <c r="J126" s="153">
        <v>0.79999999999999993</v>
      </c>
      <c r="K126" s="153">
        <v>0.79999999999999993</v>
      </c>
      <c r="L126" s="153">
        <v>0.79999999999999993</v>
      </c>
      <c r="M126" s="153">
        <v>0.79999999999999993</v>
      </c>
      <c r="N126" s="153">
        <v>0.79999999999999993</v>
      </c>
      <c r="O126" s="153">
        <v>0.80360655737704922</v>
      </c>
      <c r="P126" s="152"/>
    </row>
    <row r="127" spans="1:16" ht="15.75">
      <c r="A127" s="155">
        <v>120</v>
      </c>
      <c r="B127" s="155" t="s">
        <v>3550</v>
      </c>
      <c r="C127" s="154">
        <v>170</v>
      </c>
      <c r="D127" s="153">
        <v>0.8</v>
      </c>
      <c r="E127" s="153">
        <v>0.88235294117647056</v>
      </c>
      <c r="F127" s="153">
        <v>0.8</v>
      </c>
      <c r="G127" s="153">
        <v>0.8</v>
      </c>
      <c r="H127" s="153">
        <v>0.8</v>
      </c>
      <c r="I127" s="153">
        <v>0.8</v>
      </c>
      <c r="J127" s="153">
        <v>0.8</v>
      </c>
      <c r="K127" s="153">
        <v>0.8</v>
      </c>
      <c r="L127" s="153">
        <v>0.8</v>
      </c>
      <c r="M127" s="153">
        <v>0.8</v>
      </c>
      <c r="N127" s="153">
        <v>0.8</v>
      </c>
      <c r="O127" s="153">
        <v>0.8</v>
      </c>
      <c r="P127" s="152"/>
    </row>
    <row r="128" spans="1:16" ht="15.75">
      <c r="A128" s="155">
        <v>121</v>
      </c>
      <c r="B128" s="155" t="s">
        <v>3549</v>
      </c>
      <c r="C128" s="154">
        <v>409.11</v>
      </c>
      <c r="D128" s="153">
        <v>0.60228300457089778</v>
      </c>
      <c r="E128" s="153">
        <v>0.60228300457089778</v>
      </c>
      <c r="F128" s="153">
        <v>0.60228300457089778</v>
      </c>
      <c r="G128" s="153">
        <v>0.83537434919703746</v>
      </c>
      <c r="H128" s="153">
        <v>0.60228300457089778</v>
      </c>
      <c r="I128" s="153">
        <v>0.60228300457089778</v>
      </c>
      <c r="J128" s="153">
        <v>0.60228300457089778</v>
      </c>
      <c r="K128" s="153">
        <v>0.60228300457089778</v>
      </c>
      <c r="L128" s="153">
        <v>0.60228300457089778</v>
      </c>
      <c r="M128" s="153">
        <v>0.60228300457089778</v>
      </c>
      <c r="N128" s="153">
        <v>0.60228300457089778</v>
      </c>
      <c r="O128" s="153">
        <v>0.60228300457089778</v>
      </c>
      <c r="P128" s="152"/>
    </row>
    <row r="129" spans="1:16" ht="15.75">
      <c r="A129" s="155">
        <v>122</v>
      </c>
      <c r="B129" s="155" t="s">
        <v>3548</v>
      </c>
      <c r="C129" s="154">
        <v>200</v>
      </c>
      <c r="D129" s="153">
        <v>0.8</v>
      </c>
      <c r="E129" s="153">
        <v>0.8</v>
      </c>
      <c r="F129" s="153">
        <v>0.8</v>
      </c>
      <c r="G129" s="153">
        <v>0.8</v>
      </c>
      <c r="H129" s="153">
        <v>0.8</v>
      </c>
      <c r="I129" s="153">
        <v>0.8</v>
      </c>
      <c r="J129" s="153">
        <v>0.8</v>
      </c>
      <c r="K129" s="153">
        <v>0.8</v>
      </c>
      <c r="L129" s="153">
        <v>0.8</v>
      </c>
      <c r="M129" s="153">
        <v>0.8</v>
      </c>
      <c r="N129" s="153">
        <v>0.8</v>
      </c>
      <c r="O129" s="153">
        <v>0.8</v>
      </c>
      <c r="P129" s="152"/>
    </row>
    <row r="130" spans="1:16" ht="15.75">
      <c r="A130" s="155">
        <v>123</v>
      </c>
      <c r="B130" s="155" t="s">
        <v>3547</v>
      </c>
      <c r="C130" s="154">
        <v>150</v>
      </c>
      <c r="D130" s="153">
        <v>0.8</v>
      </c>
      <c r="E130" s="153">
        <v>0.8</v>
      </c>
      <c r="F130" s="153">
        <v>0.8</v>
      </c>
      <c r="G130" s="153">
        <v>0.8</v>
      </c>
      <c r="H130" s="153">
        <v>0.8</v>
      </c>
      <c r="I130" s="153">
        <v>0.8</v>
      </c>
      <c r="J130" s="153">
        <v>0.8</v>
      </c>
      <c r="K130" s="153">
        <v>0.8</v>
      </c>
      <c r="L130" s="153">
        <v>0.8</v>
      </c>
      <c r="M130" s="153">
        <v>0.8</v>
      </c>
      <c r="N130" s="153">
        <v>0.8</v>
      </c>
      <c r="O130" s="153">
        <v>0.88426666666666653</v>
      </c>
      <c r="P130" s="152"/>
    </row>
    <row r="131" spans="1:16" ht="15.75">
      <c r="A131" s="155">
        <v>124</v>
      </c>
      <c r="B131" s="155" t="s">
        <v>3546</v>
      </c>
      <c r="C131" s="154">
        <v>113.33333333333333</v>
      </c>
      <c r="D131" s="153">
        <v>0.80004705882352944</v>
      </c>
      <c r="E131" s="153">
        <v>0.80004705882352944</v>
      </c>
      <c r="F131" s="153">
        <v>0.80004705882352944</v>
      </c>
      <c r="G131" s="153">
        <v>0.80004705882352944</v>
      </c>
      <c r="H131" s="153">
        <v>0.80004705882352944</v>
      </c>
      <c r="I131" s="153">
        <v>0.80004705882352944</v>
      </c>
      <c r="J131" s="153">
        <v>0.80004705882352944</v>
      </c>
      <c r="K131" s="153">
        <v>0.80004705882352944</v>
      </c>
      <c r="L131" s="153">
        <v>0.80004705882352944</v>
      </c>
      <c r="M131" s="153">
        <v>0.80004705882352944</v>
      </c>
      <c r="N131" s="153">
        <v>0.80004705882352944</v>
      </c>
      <c r="O131" s="153">
        <v>0.80004705882352944</v>
      </c>
      <c r="P131" s="152"/>
    </row>
    <row r="132" spans="1:16" ht="15.75">
      <c r="A132" s="155">
        <v>125</v>
      </c>
      <c r="B132" s="155" t="s">
        <v>3545</v>
      </c>
      <c r="C132" s="154">
        <v>218</v>
      </c>
      <c r="D132" s="153">
        <v>0.8</v>
      </c>
      <c r="E132" s="153">
        <v>0.8</v>
      </c>
      <c r="F132" s="153">
        <v>0.8</v>
      </c>
      <c r="G132" s="153">
        <v>0.8</v>
      </c>
      <c r="H132" s="153">
        <v>0.8</v>
      </c>
      <c r="I132" s="153">
        <v>0.8</v>
      </c>
      <c r="J132" s="153">
        <v>0.8</v>
      </c>
      <c r="K132" s="153">
        <v>0.8</v>
      </c>
      <c r="L132" s="153">
        <v>0.8</v>
      </c>
      <c r="M132" s="153">
        <v>0.8</v>
      </c>
      <c r="N132" s="153">
        <v>0</v>
      </c>
      <c r="O132" s="153">
        <v>0.8</v>
      </c>
      <c r="P132" s="152"/>
    </row>
    <row r="133" spans="1:16" ht="15.75">
      <c r="A133" s="155">
        <v>126</v>
      </c>
      <c r="B133" s="155" t="s">
        <v>3544</v>
      </c>
      <c r="C133" s="154">
        <v>126</v>
      </c>
      <c r="D133" s="153">
        <v>0.79999999999999993</v>
      </c>
      <c r="E133" s="153">
        <v>0.86730158730158735</v>
      </c>
      <c r="F133" s="153">
        <v>0.79999999999999993</v>
      </c>
      <c r="G133" s="153">
        <v>0.79999999999999993</v>
      </c>
      <c r="H133" s="153">
        <v>0.79999999999999993</v>
      </c>
      <c r="I133" s="153">
        <v>0.79999999999999993</v>
      </c>
      <c r="J133" s="153">
        <v>0.79999999999999993</v>
      </c>
      <c r="K133" s="153">
        <v>0.79999999999999993</v>
      </c>
      <c r="L133" s="153">
        <v>0.79999999999999993</v>
      </c>
      <c r="M133" s="153">
        <v>0.79999999999999993</v>
      </c>
      <c r="N133" s="153">
        <v>0.79999999999999993</v>
      </c>
      <c r="O133" s="153">
        <v>0.79999999999999993</v>
      </c>
      <c r="P133" s="152"/>
    </row>
    <row r="134" spans="1:16" ht="15.75">
      <c r="A134" s="155">
        <v>127</v>
      </c>
      <c r="B134" s="155" t="s">
        <v>3543</v>
      </c>
      <c r="C134" s="154">
        <v>333</v>
      </c>
      <c r="D134" s="153">
        <v>0.79999999999999993</v>
      </c>
      <c r="E134" s="153">
        <v>0.79999999999999993</v>
      </c>
      <c r="F134" s="153">
        <v>0.79999999999999993</v>
      </c>
      <c r="G134" s="153">
        <v>0.79999999999999993</v>
      </c>
      <c r="H134" s="153">
        <v>0.79999999999999993</v>
      </c>
      <c r="I134" s="153">
        <v>0.79999999999999993</v>
      </c>
      <c r="J134" s="153">
        <v>0.79999999999999993</v>
      </c>
      <c r="K134" s="153">
        <v>0.79999999999999993</v>
      </c>
      <c r="L134" s="153">
        <v>0.79999999999999993</v>
      </c>
      <c r="M134" s="153">
        <v>0.79999999999999993</v>
      </c>
      <c r="N134" s="153">
        <v>0.79999999999999993</v>
      </c>
      <c r="O134" s="153">
        <v>0.79999999999999993</v>
      </c>
      <c r="P134" s="152"/>
    </row>
    <row r="135" spans="1:16" ht="15.75">
      <c r="A135" s="155">
        <v>128</v>
      </c>
      <c r="B135" s="155" t="s">
        <v>3542</v>
      </c>
      <c r="C135" s="154">
        <v>96.666666666666657</v>
      </c>
      <c r="D135" s="153">
        <v>0.96206896551724153</v>
      </c>
      <c r="E135" s="153">
        <v>0.96206896551724153</v>
      </c>
      <c r="F135" s="153">
        <v>0.96206896551724153</v>
      </c>
      <c r="G135" s="153">
        <v>0.96206896551724153</v>
      </c>
      <c r="H135" s="153">
        <v>0.96206896551724153</v>
      </c>
      <c r="I135" s="153">
        <v>0.96206896551724153</v>
      </c>
      <c r="J135" s="153">
        <v>0.96206896551724153</v>
      </c>
      <c r="K135" s="153">
        <v>0.96206896551724153</v>
      </c>
      <c r="L135" s="153">
        <v>0.96206896551724153</v>
      </c>
      <c r="M135" s="153">
        <v>0.96206896551724153</v>
      </c>
      <c r="N135" s="153">
        <v>0.96206896551724153</v>
      </c>
      <c r="O135" s="153">
        <v>0.96206896551724153</v>
      </c>
      <c r="P135" s="152"/>
    </row>
    <row r="136" spans="1:16" ht="15.75">
      <c r="A136" s="155">
        <v>129</v>
      </c>
      <c r="B136" s="155" t="s">
        <v>3541</v>
      </c>
      <c r="C136" s="154">
        <v>3800</v>
      </c>
      <c r="D136" s="153">
        <v>0.47789473684210526</v>
      </c>
      <c r="E136" s="153">
        <v>0.47052631578947368</v>
      </c>
      <c r="F136" s="153">
        <v>0.43368421052631578</v>
      </c>
      <c r="G136" s="153">
        <v>0.44336842105263158</v>
      </c>
      <c r="H136" s="153">
        <v>0.44210526315789472</v>
      </c>
      <c r="I136" s="153">
        <v>0.42105263157894735</v>
      </c>
      <c r="J136" s="153">
        <v>0.42105263157894735</v>
      </c>
      <c r="K136" s="153">
        <v>0.42105263157894735</v>
      </c>
      <c r="L136" s="153">
        <v>0.8</v>
      </c>
      <c r="M136" s="153">
        <v>0.8</v>
      </c>
      <c r="N136" s="153">
        <v>0.8</v>
      </c>
      <c r="O136" s="153">
        <v>0.8</v>
      </c>
      <c r="P136" s="152"/>
    </row>
    <row r="137" spans="1:16" ht="15.75">
      <c r="A137" s="155">
        <v>130</v>
      </c>
      <c r="B137" s="155" t="s">
        <v>3540</v>
      </c>
      <c r="C137" s="154">
        <v>80</v>
      </c>
      <c r="D137" s="153">
        <v>0.53749999999999998</v>
      </c>
      <c r="E137" s="153">
        <v>0.53749999999999998</v>
      </c>
      <c r="F137" s="153">
        <v>0.53749999999999998</v>
      </c>
      <c r="G137" s="153">
        <v>0.53749999999999998</v>
      </c>
      <c r="H137" s="153">
        <v>0.53749999999999998</v>
      </c>
      <c r="I137" s="153">
        <v>0.53749999999999998</v>
      </c>
      <c r="J137" s="153">
        <v>0.53749999999999998</v>
      </c>
      <c r="K137" s="153">
        <v>0.53749999999999998</v>
      </c>
      <c r="L137" s="153">
        <v>0.53749999999999998</v>
      </c>
      <c r="M137" s="153">
        <v>0.53749999999999998</v>
      </c>
      <c r="N137" s="153">
        <v>0.53749999999999998</v>
      </c>
      <c r="O137" s="153">
        <v>0.5625</v>
      </c>
      <c r="P137" s="152"/>
    </row>
    <row r="138" spans="1:16" ht="15.75">
      <c r="A138" s="155">
        <v>131</v>
      </c>
      <c r="B138" s="155" t="s">
        <v>3509</v>
      </c>
      <c r="C138" s="154">
        <v>111.11111111111111</v>
      </c>
      <c r="D138" s="153">
        <v>1.07145</v>
      </c>
      <c r="E138" s="153">
        <v>1.01295</v>
      </c>
      <c r="F138" s="153">
        <v>0.89864999999999995</v>
      </c>
      <c r="G138" s="153">
        <v>0.8446499999999999</v>
      </c>
      <c r="H138" s="153">
        <v>0.89324999999999999</v>
      </c>
      <c r="I138" s="153">
        <v>0.800064</v>
      </c>
      <c r="J138" s="153">
        <v>0.800064</v>
      </c>
      <c r="K138" s="153">
        <v>0.800064</v>
      </c>
      <c r="L138" s="153">
        <v>0.800064</v>
      </c>
      <c r="M138" s="153">
        <v>0.800064</v>
      </c>
      <c r="N138" s="153">
        <v>0.800064</v>
      </c>
      <c r="O138" s="153">
        <v>1.01925</v>
      </c>
      <c r="P138" s="152"/>
    </row>
    <row r="139" spans="1:16" ht="15.75">
      <c r="A139" s="155">
        <v>132</v>
      </c>
      <c r="B139" s="155" t="s">
        <v>3539</v>
      </c>
      <c r="C139" s="154">
        <v>250</v>
      </c>
      <c r="D139" s="153">
        <v>0.8</v>
      </c>
      <c r="E139" s="153">
        <v>0.8</v>
      </c>
      <c r="F139" s="153">
        <v>0.8</v>
      </c>
      <c r="G139" s="153">
        <v>0.8</v>
      </c>
      <c r="H139" s="153">
        <v>0.8</v>
      </c>
      <c r="I139" s="153">
        <v>0.8</v>
      </c>
      <c r="J139" s="153">
        <v>0.8</v>
      </c>
      <c r="K139" s="153">
        <v>0.8</v>
      </c>
      <c r="L139" s="153">
        <v>0.8</v>
      </c>
      <c r="M139" s="153">
        <v>0.8</v>
      </c>
      <c r="N139" s="153">
        <v>0.8</v>
      </c>
      <c r="O139" s="153">
        <v>0.872</v>
      </c>
      <c r="P139" s="152"/>
    </row>
    <row r="140" spans="1:16" ht="15.75">
      <c r="A140" s="155">
        <v>133</v>
      </c>
      <c r="B140" s="155" t="s">
        <v>3538</v>
      </c>
      <c r="C140" s="154">
        <v>139</v>
      </c>
      <c r="D140" s="153">
        <v>0.8</v>
      </c>
      <c r="E140" s="153">
        <v>0.8</v>
      </c>
      <c r="F140" s="153">
        <v>0.8</v>
      </c>
      <c r="G140" s="153">
        <v>0.8</v>
      </c>
      <c r="H140" s="153">
        <v>0.8</v>
      </c>
      <c r="I140" s="153">
        <v>0.8</v>
      </c>
      <c r="J140" s="153">
        <v>0.8</v>
      </c>
      <c r="K140" s="153">
        <v>0.8</v>
      </c>
      <c r="L140" s="153">
        <v>0.8</v>
      </c>
      <c r="M140" s="153">
        <v>0.8</v>
      </c>
      <c r="N140" s="153">
        <v>0.8</v>
      </c>
      <c r="O140" s="153">
        <v>0.8</v>
      </c>
      <c r="P140" s="152"/>
    </row>
    <row r="141" spans="1:16" ht="15.75">
      <c r="A141" s="155">
        <v>134</v>
      </c>
      <c r="B141" s="155" t="s">
        <v>3537</v>
      </c>
      <c r="C141" s="154">
        <v>550</v>
      </c>
      <c r="D141" s="153">
        <v>1.2945454545454544</v>
      </c>
      <c r="E141" s="153">
        <v>1.209090909090909</v>
      </c>
      <c r="F141" s="153">
        <v>1.4865454545454546</v>
      </c>
      <c r="G141" s="153">
        <v>1.709090909090909</v>
      </c>
      <c r="H141" s="153">
        <v>1.709090909090909</v>
      </c>
      <c r="I141" s="153">
        <v>1.6909090909090909</v>
      </c>
      <c r="J141" s="153">
        <v>1.4545454545454546</v>
      </c>
      <c r="K141" s="153">
        <v>1.4</v>
      </c>
      <c r="L141" s="153">
        <v>1.1454545454545455</v>
      </c>
      <c r="M141" s="153">
        <v>1.2181818181818183</v>
      </c>
      <c r="N141" s="153">
        <v>1.2181818181818183</v>
      </c>
      <c r="O141" s="153">
        <v>0</v>
      </c>
      <c r="P141" s="152"/>
    </row>
    <row r="142" spans="1:16" ht="15.75">
      <c r="A142" s="155">
        <v>135</v>
      </c>
      <c r="B142" s="155" t="s">
        <v>3536</v>
      </c>
      <c r="C142" s="154">
        <v>594.44000000000005</v>
      </c>
      <c r="D142" s="153">
        <v>0.57735011102886746</v>
      </c>
      <c r="E142" s="153">
        <v>0.56052755534620813</v>
      </c>
      <c r="F142" s="153">
        <v>0.50521499226162436</v>
      </c>
      <c r="G142" s="153">
        <v>0.55635556153690868</v>
      </c>
      <c r="H142" s="153">
        <v>0.54289751699078126</v>
      </c>
      <c r="I142" s="153">
        <v>0.51140569275284298</v>
      </c>
      <c r="J142" s="153">
        <v>0.49391023484287733</v>
      </c>
      <c r="K142" s="153">
        <v>0.79999999999999993</v>
      </c>
      <c r="L142" s="153">
        <v>0.79999999999999993</v>
      </c>
      <c r="M142" s="153">
        <v>0.79999999999999993</v>
      </c>
      <c r="N142" s="153">
        <v>0.79999999999999993</v>
      </c>
      <c r="O142" s="153">
        <v>0.79999999999999993</v>
      </c>
      <c r="P142" s="152"/>
    </row>
    <row r="143" spans="1:16" ht="15.75">
      <c r="A143" s="155">
        <v>136</v>
      </c>
      <c r="B143" s="155" t="s">
        <v>3535</v>
      </c>
      <c r="C143" s="154">
        <v>500</v>
      </c>
      <c r="D143" s="153">
        <v>0.92600000000000005</v>
      </c>
      <c r="E143" s="153">
        <v>0.81599999999999995</v>
      </c>
      <c r="F143" s="153">
        <v>0.8</v>
      </c>
      <c r="G143" s="153">
        <v>0.8</v>
      </c>
      <c r="H143" s="153">
        <v>0.80640000000000001</v>
      </c>
      <c r="I143" s="153">
        <v>0.8</v>
      </c>
      <c r="J143" s="153">
        <v>0.8</v>
      </c>
      <c r="K143" s="153">
        <v>0.8</v>
      </c>
      <c r="L143" s="153">
        <v>0.8</v>
      </c>
      <c r="M143" s="153">
        <v>0.8</v>
      </c>
      <c r="N143" s="153">
        <v>0.8</v>
      </c>
      <c r="O143" s="153">
        <v>0.8</v>
      </c>
      <c r="P143" s="152"/>
    </row>
    <row r="144" spans="1:16" ht="15.75">
      <c r="A144" s="155">
        <v>137</v>
      </c>
      <c r="B144" s="155" t="s">
        <v>3534</v>
      </c>
      <c r="C144" s="154">
        <v>256</v>
      </c>
      <c r="D144" s="153">
        <v>1.196484375</v>
      </c>
      <c r="E144" s="153">
        <v>1.0992187499999999</v>
      </c>
      <c r="F144" s="153">
        <v>1.08984375</v>
      </c>
      <c r="G144" s="153">
        <v>1.0110937499999999</v>
      </c>
      <c r="H144" s="153">
        <v>0.98343749999999996</v>
      </c>
      <c r="I144" s="153">
        <v>0.88312500000000005</v>
      </c>
      <c r="J144" s="153">
        <v>0.8</v>
      </c>
      <c r="K144" s="153">
        <v>0.8</v>
      </c>
      <c r="L144" s="153">
        <v>0.8</v>
      </c>
      <c r="M144" s="153">
        <v>0.8</v>
      </c>
      <c r="N144" s="153">
        <v>0.89718750000000003</v>
      </c>
      <c r="O144" s="153">
        <v>1.24875</v>
      </c>
      <c r="P144" s="152"/>
    </row>
    <row r="145" spans="1:16" ht="15.75">
      <c r="A145" s="155">
        <v>138</v>
      </c>
      <c r="B145" s="155" t="s">
        <v>3533</v>
      </c>
      <c r="C145" s="154">
        <v>750</v>
      </c>
      <c r="D145" s="153">
        <v>0.83733333333333337</v>
      </c>
      <c r="E145" s="153">
        <v>0.93600000000000005</v>
      </c>
      <c r="F145" s="153">
        <v>0.8</v>
      </c>
      <c r="G145" s="153">
        <v>0.8149333333333334</v>
      </c>
      <c r="H145" s="153">
        <v>0.82133333333333336</v>
      </c>
      <c r="I145" s="153">
        <v>0.81599999999999995</v>
      </c>
      <c r="J145" s="153">
        <v>0.8</v>
      </c>
      <c r="K145" s="153">
        <v>0.8</v>
      </c>
      <c r="L145" s="153">
        <v>0.8</v>
      </c>
      <c r="M145" s="153">
        <v>0.8</v>
      </c>
      <c r="N145" s="153">
        <v>0.8</v>
      </c>
      <c r="O145" s="153">
        <v>0.83733333333333337</v>
      </c>
      <c r="P145" s="152"/>
    </row>
    <row r="146" spans="1:16" ht="15.75">
      <c r="A146" s="155">
        <v>139</v>
      </c>
      <c r="B146" s="155" t="s">
        <v>3532</v>
      </c>
      <c r="C146" s="154">
        <v>83.888888888888886</v>
      </c>
      <c r="D146" s="153">
        <v>1.0490066225165564</v>
      </c>
      <c r="E146" s="153">
        <v>1.1324503311258278</v>
      </c>
      <c r="F146" s="153">
        <v>1.1324503311258278</v>
      </c>
      <c r="G146" s="153">
        <v>1.1562913907284769</v>
      </c>
      <c r="H146" s="153">
        <v>1.7165562913907286</v>
      </c>
      <c r="I146" s="153">
        <v>1.7284768211920531</v>
      </c>
      <c r="J146" s="153">
        <v>1.7284768211920531</v>
      </c>
      <c r="K146" s="153">
        <v>1.7284768211920531</v>
      </c>
      <c r="L146" s="153">
        <v>1.7284768211920531</v>
      </c>
      <c r="M146" s="153">
        <v>1.7284768211920531</v>
      </c>
      <c r="N146" s="153">
        <v>1.7284768211920531</v>
      </c>
      <c r="O146" s="153">
        <v>1.7284768211920531</v>
      </c>
      <c r="P146" s="152"/>
    </row>
    <row r="147" spans="1:16" ht="15.75">
      <c r="A147" s="155">
        <v>140</v>
      </c>
      <c r="B147" s="155" t="s">
        <v>3531</v>
      </c>
      <c r="C147" s="154">
        <v>411</v>
      </c>
      <c r="D147" s="153">
        <v>0.8</v>
      </c>
      <c r="E147" s="153">
        <v>0.8</v>
      </c>
      <c r="F147" s="153">
        <v>0.8</v>
      </c>
      <c r="G147" s="153">
        <v>0.8</v>
      </c>
      <c r="H147" s="153">
        <v>0.8</v>
      </c>
      <c r="I147" s="153">
        <v>0.8</v>
      </c>
      <c r="J147" s="153">
        <v>0.8</v>
      </c>
      <c r="K147" s="153">
        <v>0.8</v>
      </c>
      <c r="L147" s="153">
        <v>0.8</v>
      </c>
      <c r="M147" s="153">
        <v>0.8</v>
      </c>
      <c r="N147" s="153">
        <v>0.8</v>
      </c>
      <c r="O147" s="153">
        <v>0.8</v>
      </c>
      <c r="P147" s="152"/>
    </row>
    <row r="148" spans="1:16" ht="15.75">
      <c r="A148" s="155">
        <v>141</v>
      </c>
      <c r="B148" s="155" t="s">
        <v>3530</v>
      </c>
      <c r="C148" s="154">
        <v>178</v>
      </c>
      <c r="D148" s="153">
        <v>0.8</v>
      </c>
      <c r="E148" s="153">
        <v>0.8</v>
      </c>
      <c r="F148" s="153">
        <v>0.8</v>
      </c>
      <c r="G148" s="153">
        <v>0.8</v>
      </c>
      <c r="H148" s="153">
        <v>0.8</v>
      </c>
      <c r="I148" s="153">
        <v>0.8</v>
      </c>
      <c r="J148" s="153">
        <v>0.8</v>
      </c>
      <c r="K148" s="153">
        <v>0.8</v>
      </c>
      <c r="L148" s="153">
        <v>0.8</v>
      </c>
      <c r="M148" s="153">
        <v>0.8</v>
      </c>
      <c r="N148" s="153">
        <v>0.8</v>
      </c>
      <c r="O148" s="153">
        <v>0.8</v>
      </c>
      <c r="P148" s="152"/>
    </row>
    <row r="149" spans="1:16" ht="15.75">
      <c r="A149" s="155">
        <v>142</v>
      </c>
      <c r="B149" s="155" t="s">
        <v>3529</v>
      </c>
      <c r="C149" s="154">
        <v>92.222222222222214</v>
      </c>
      <c r="D149" s="153">
        <v>0.37951807228915668</v>
      </c>
      <c r="E149" s="153">
        <v>0.4228915662650603</v>
      </c>
      <c r="F149" s="153">
        <v>0.4228915662650603</v>
      </c>
      <c r="G149" s="153">
        <v>0.4228915662650603</v>
      </c>
      <c r="H149" s="153">
        <v>0.4228915662650603</v>
      </c>
      <c r="I149" s="153">
        <v>0.4228915662650603</v>
      </c>
      <c r="J149" s="153">
        <v>0.4228915662650603</v>
      </c>
      <c r="K149" s="153">
        <v>0.4228915662650603</v>
      </c>
      <c r="L149" s="153">
        <v>0.4228915662650603</v>
      </c>
      <c r="M149" s="153">
        <v>0.4228915662650603</v>
      </c>
      <c r="N149" s="153">
        <v>0.4228915662650603</v>
      </c>
      <c r="O149" s="153">
        <v>0.35783132530120487</v>
      </c>
      <c r="P149" s="152"/>
    </row>
    <row r="150" spans="1:16" ht="15.75">
      <c r="A150" s="155">
        <v>143</v>
      </c>
      <c r="B150" s="155" t="s">
        <v>3528</v>
      </c>
      <c r="C150" s="154">
        <v>250</v>
      </c>
      <c r="D150" s="153">
        <v>0.8</v>
      </c>
      <c r="E150" s="153">
        <v>0.8</v>
      </c>
      <c r="F150" s="153">
        <v>0.8</v>
      </c>
      <c r="G150" s="153">
        <v>0.8</v>
      </c>
      <c r="H150" s="153">
        <v>0.8</v>
      </c>
      <c r="I150" s="153">
        <v>0.8</v>
      </c>
      <c r="J150" s="153">
        <v>0.8</v>
      </c>
      <c r="K150" s="153">
        <v>0.8</v>
      </c>
      <c r="L150" s="153">
        <v>0.8</v>
      </c>
      <c r="M150" s="153">
        <v>0.8</v>
      </c>
      <c r="N150" s="153">
        <v>0.8</v>
      </c>
      <c r="O150" s="153">
        <v>0.8</v>
      </c>
      <c r="P150" s="152"/>
    </row>
    <row r="151" spans="1:16" ht="15.75">
      <c r="A151" s="155">
        <v>144</v>
      </c>
      <c r="B151" s="155" t="s">
        <v>3527</v>
      </c>
      <c r="C151" s="154">
        <v>211</v>
      </c>
      <c r="D151" s="153">
        <v>0.8</v>
      </c>
      <c r="E151" s="153">
        <v>0.8</v>
      </c>
      <c r="F151" s="153">
        <v>0.8</v>
      </c>
      <c r="G151" s="153">
        <v>0.8</v>
      </c>
      <c r="H151" s="153">
        <v>0.8</v>
      </c>
      <c r="I151" s="153">
        <v>0.8</v>
      </c>
      <c r="J151" s="153">
        <v>0.8</v>
      </c>
      <c r="K151" s="153">
        <v>0.8</v>
      </c>
      <c r="L151" s="153">
        <v>0.8</v>
      </c>
      <c r="M151" s="153">
        <v>0.8</v>
      </c>
      <c r="N151" s="153">
        <v>0.8</v>
      </c>
      <c r="O151" s="153">
        <v>0.8</v>
      </c>
      <c r="P151" s="152"/>
    </row>
    <row r="152" spans="1:16" ht="15.75">
      <c r="A152" s="155">
        <v>145</v>
      </c>
      <c r="B152" s="155" t="s">
        <v>3526</v>
      </c>
      <c r="C152" s="154">
        <v>78.888888888888886</v>
      </c>
      <c r="D152" s="153">
        <v>0.38028169014084506</v>
      </c>
      <c r="E152" s="153">
        <v>0.40563380281690142</v>
      </c>
      <c r="F152" s="153">
        <v>0.40563380281690142</v>
      </c>
      <c r="G152" s="153">
        <v>0.40563380281690142</v>
      </c>
      <c r="H152" s="153">
        <v>0.40563380281690142</v>
      </c>
      <c r="I152" s="153">
        <v>0.40563380281690142</v>
      </c>
      <c r="J152" s="153">
        <v>0.40563380281690142</v>
      </c>
      <c r="K152" s="153">
        <v>0.40563380281690142</v>
      </c>
      <c r="L152" s="153">
        <v>0.40563380281690142</v>
      </c>
      <c r="M152" s="153">
        <v>0.40563380281690142</v>
      </c>
      <c r="N152" s="153">
        <v>0.40563380281690142</v>
      </c>
      <c r="O152" s="153">
        <v>0.34225352112676055</v>
      </c>
      <c r="P152" s="152"/>
    </row>
    <row r="153" spans="1:16" ht="15.75">
      <c r="A153" s="155">
        <v>146</v>
      </c>
      <c r="B153" s="155" t="s">
        <v>3525</v>
      </c>
      <c r="C153" s="154">
        <v>130</v>
      </c>
      <c r="D153" s="153">
        <v>0.8</v>
      </c>
      <c r="E153" s="153">
        <v>0.8</v>
      </c>
      <c r="F153" s="153">
        <v>0.8</v>
      </c>
      <c r="G153" s="153">
        <v>0.8</v>
      </c>
      <c r="H153" s="153">
        <v>0.8</v>
      </c>
      <c r="I153" s="153">
        <v>0.8</v>
      </c>
      <c r="J153" s="153">
        <v>0.8</v>
      </c>
      <c r="K153" s="153">
        <v>0.8</v>
      </c>
      <c r="L153" s="153">
        <v>0.8</v>
      </c>
      <c r="M153" s="153">
        <v>0.8</v>
      </c>
      <c r="N153" s="153">
        <v>0.8</v>
      </c>
      <c r="O153" s="153">
        <v>0.8</v>
      </c>
      <c r="P153" s="152"/>
    </row>
    <row r="154" spans="1:16" ht="15.75">
      <c r="A154" s="155">
        <v>147</v>
      </c>
      <c r="B154" s="155" t="s">
        <v>3524</v>
      </c>
      <c r="C154" s="154">
        <v>77.777777777777771</v>
      </c>
      <c r="D154" s="153">
        <v>0.46285714285714291</v>
      </c>
      <c r="E154" s="153">
        <v>0.46285714285714291</v>
      </c>
      <c r="F154" s="153">
        <v>0.46285714285714291</v>
      </c>
      <c r="G154" s="153">
        <v>0.46285714285714291</v>
      </c>
      <c r="H154" s="153">
        <v>0.46285714285714291</v>
      </c>
      <c r="I154" s="153">
        <v>0.46285714285714291</v>
      </c>
      <c r="J154" s="153">
        <v>0.46285714285714291</v>
      </c>
      <c r="K154" s="153">
        <v>0.46285714285714291</v>
      </c>
      <c r="L154" s="153">
        <v>0.46285714285714291</v>
      </c>
      <c r="M154" s="153">
        <v>0.46285714285714291</v>
      </c>
      <c r="N154" s="153">
        <v>0.46285714285714291</v>
      </c>
      <c r="O154" s="153">
        <v>0.41142857142857148</v>
      </c>
      <c r="P154" s="152"/>
    </row>
    <row r="155" spans="1:16" ht="15.75">
      <c r="A155" s="155">
        <v>148</v>
      </c>
      <c r="B155" s="155" t="s">
        <v>3523</v>
      </c>
      <c r="C155" s="154">
        <v>112</v>
      </c>
      <c r="D155" s="153">
        <v>0.79999999999999993</v>
      </c>
      <c r="E155" s="153">
        <v>0.79999999999999993</v>
      </c>
      <c r="F155" s="153">
        <v>0.79999999999999993</v>
      </c>
      <c r="G155" s="153">
        <v>0.79999999999999993</v>
      </c>
      <c r="H155" s="153">
        <v>0.79999999999999993</v>
      </c>
      <c r="I155" s="153">
        <v>0.79999999999999993</v>
      </c>
      <c r="J155" s="153">
        <v>0.79999999999999993</v>
      </c>
      <c r="K155" s="153">
        <v>0.79999999999999993</v>
      </c>
      <c r="L155" s="153">
        <v>0.79999999999999993</v>
      </c>
      <c r="M155" s="153">
        <v>0.79999999999999993</v>
      </c>
      <c r="N155" s="153">
        <v>0.79999999999999993</v>
      </c>
      <c r="O155" s="153">
        <v>0.79999999999999993</v>
      </c>
      <c r="P155" s="152"/>
    </row>
    <row r="156" spans="1:16" ht="15.75">
      <c r="A156" s="155">
        <v>149</v>
      </c>
      <c r="B156" s="155" t="s">
        <v>3522</v>
      </c>
      <c r="C156" s="154">
        <v>402</v>
      </c>
      <c r="D156" s="153">
        <v>0.9850746268656716</v>
      </c>
      <c r="E156" s="153">
        <v>1.0427860696517413</v>
      </c>
      <c r="F156" s="153">
        <v>0.90786069651741286</v>
      </c>
      <c r="G156" s="153">
        <v>0.9098507462686567</v>
      </c>
      <c r="H156" s="153">
        <v>0.83980099502487571</v>
      </c>
      <c r="I156" s="153">
        <v>0.8091542288557213</v>
      </c>
      <c r="J156" s="153">
        <v>0.8</v>
      </c>
      <c r="K156" s="153">
        <v>0.8</v>
      </c>
      <c r="L156" s="153">
        <v>0.8</v>
      </c>
      <c r="M156" s="153">
        <v>0.8</v>
      </c>
      <c r="N156" s="153">
        <v>0.82805970149253727</v>
      </c>
      <c r="O156" s="153">
        <v>0.9731343283582089</v>
      </c>
      <c r="P156" s="152"/>
    </row>
    <row r="157" spans="1:16" ht="15.75">
      <c r="A157" s="155">
        <v>150</v>
      </c>
      <c r="B157" s="155" t="s">
        <v>3521</v>
      </c>
      <c r="C157" s="154">
        <v>336</v>
      </c>
      <c r="D157" s="153">
        <v>0.9642857142857143</v>
      </c>
      <c r="E157" s="153">
        <v>0.90892857142857131</v>
      </c>
      <c r="F157" s="153">
        <v>0.93</v>
      </c>
      <c r="G157" s="153">
        <v>0.98714285714285721</v>
      </c>
      <c r="H157" s="153">
        <v>0.87178571428571439</v>
      </c>
      <c r="I157" s="153">
        <v>1.0175000000000001</v>
      </c>
      <c r="J157" s="153">
        <v>0.99392857142857138</v>
      </c>
      <c r="K157" s="153">
        <v>1.1178571428571429</v>
      </c>
      <c r="L157" s="153">
        <v>1.3532142857142857</v>
      </c>
      <c r="M157" s="153">
        <v>0.8</v>
      </c>
      <c r="N157" s="153">
        <v>0.8</v>
      </c>
      <c r="O157" s="153">
        <v>1.2117857142857145</v>
      </c>
      <c r="P157" s="152"/>
    </row>
    <row r="158" spans="1:16" ht="15.75">
      <c r="A158" s="155">
        <v>151</v>
      </c>
      <c r="B158" s="155" t="s">
        <v>3520</v>
      </c>
      <c r="C158" s="154">
        <v>442.22</v>
      </c>
      <c r="D158" s="153">
        <v>0.92714033738863</v>
      </c>
      <c r="E158" s="153">
        <v>0.6393876351137443</v>
      </c>
      <c r="F158" s="153">
        <v>0.6302292976346614</v>
      </c>
      <c r="G158" s="153">
        <v>0.98267830491610508</v>
      </c>
      <c r="H158" s="153">
        <v>0.79999999999999993</v>
      </c>
      <c r="I158" s="153">
        <v>0.79999999999999993</v>
      </c>
      <c r="J158" s="153">
        <v>0.79999999999999993</v>
      </c>
      <c r="K158" s="153">
        <v>0.79999999999999993</v>
      </c>
      <c r="L158" s="153">
        <v>0.79999999999999993</v>
      </c>
      <c r="M158" s="153">
        <v>0.79999999999999993</v>
      </c>
      <c r="N158" s="153">
        <v>0.79999999999999993</v>
      </c>
      <c r="O158" s="153">
        <v>0.79999999999999993</v>
      </c>
      <c r="P158" s="152"/>
    </row>
    <row r="159" spans="1:16" ht="15.75">
      <c r="A159" s="155">
        <v>152</v>
      </c>
      <c r="B159" s="155" t="s">
        <v>3519</v>
      </c>
      <c r="C159" s="154">
        <v>150</v>
      </c>
      <c r="D159" s="153">
        <v>0.8</v>
      </c>
      <c r="E159" s="153">
        <v>0.8</v>
      </c>
      <c r="F159" s="153">
        <v>0.8</v>
      </c>
      <c r="G159" s="153">
        <v>0.8</v>
      </c>
      <c r="H159" s="153">
        <v>0.8</v>
      </c>
      <c r="I159" s="153">
        <v>0.8</v>
      </c>
      <c r="J159" s="153">
        <v>0.8</v>
      </c>
      <c r="K159" s="153">
        <v>0.8</v>
      </c>
      <c r="L159" s="153">
        <v>0.8</v>
      </c>
      <c r="M159" s="153">
        <v>0.8</v>
      </c>
      <c r="N159" s="153">
        <v>0.86960000000000004</v>
      </c>
      <c r="O159" s="153">
        <v>1.0407999999999999</v>
      </c>
      <c r="P159" s="152"/>
    </row>
    <row r="160" spans="1:16" ht="15.75">
      <c r="A160" s="155">
        <v>153</v>
      </c>
      <c r="B160" s="155" t="s">
        <v>3518</v>
      </c>
      <c r="C160" s="154">
        <v>392</v>
      </c>
      <c r="D160" s="153">
        <v>0.8</v>
      </c>
      <c r="E160" s="153">
        <v>0.8</v>
      </c>
      <c r="F160" s="153">
        <v>0.8</v>
      </c>
      <c r="G160" s="153">
        <v>0.8</v>
      </c>
      <c r="H160" s="153">
        <v>0.8</v>
      </c>
      <c r="I160" s="153">
        <v>0.8</v>
      </c>
      <c r="J160" s="153">
        <v>0.8</v>
      </c>
      <c r="K160" s="153">
        <v>0.8</v>
      </c>
      <c r="L160" s="153">
        <v>0.8</v>
      </c>
      <c r="M160" s="153">
        <v>0.8</v>
      </c>
      <c r="N160" s="153">
        <v>0.8</v>
      </c>
      <c r="O160" s="153">
        <v>0.8</v>
      </c>
      <c r="P160" s="152"/>
    </row>
    <row r="161" spans="1:16" ht="15.75">
      <c r="A161" s="155">
        <v>154</v>
      </c>
      <c r="B161" s="155" t="s">
        <v>3517</v>
      </c>
      <c r="C161" s="154">
        <v>168</v>
      </c>
      <c r="D161" s="153">
        <v>0.8</v>
      </c>
      <c r="E161" s="153">
        <v>0.8</v>
      </c>
      <c r="F161" s="153">
        <v>0.8</v>
      </c>
      <c r="G161" s="153">
        <v>0.8</v>
      </c>
      <c r="H161" s="153">
        <v>0.8</v>
      </c>
      <c r="I161" s="153">
        <v>0.8</v>
      </c>
      <c r="J161" s="153">
        <v>0.8</v>
      </c>
      <c r="K161" s="153">
        <v>0.8</v>
      </c>
      <c r="L161" s="153">
        <v>0.8</v>
      </c>
      <c r="M161" s="153">
        <v>0.8</v>
      </c>
      <c r="N161" s="153">
        <v>0.8</v>
      </c>
      <c r="O161" s="153">
        <v>0.8</v>
      </c>
      <c r="P161" s="152"/>
    </row>
    <row r="162" spans="1:16" ht="15.75">
      <c r="A162" s="155">
        <v>155</v>
      </c>
      <c r="B162" s="155" t="s">
        <v>3516</v>
      </c>
      <c r="C162" s="154">
        <v>281.11111111111109</v>
      </c>
      <c r="D162" s="153">
        <v>0.80002529644268772</v>
      </c>
      <c r="E162" s="153">
        <v>0.80002529644268772</v>
      </c>
      <c r="F162" s="153">
        <v>0.80002529644268772</v>
      </c>
      <c r="G162" s="153">
        <v>0.80002529644268772</v>
      </c>
      <c r="H162" s="153">
        <v>0.80002529644268772</v>
      </c>
      <c r="I162" s="153">
        <v>0.80002529644268772</v>
      </c>
      <c r="J162" s="153">
        <v>0.80002529644268772</v>
      </c>
      <c r="K162" s="153">
        <v>0.80002529644268772</v>
      </c>
      <c r="L162" s="153">
        <v>0.80002529644268772</v>
      </c>
      <c r="M162" s="153">
        <v>0.80002529644268772</v>
      </c>
      <c r="N162" s="153">
        <v>0.80002529644268772</v>
      </c>
      <c r="O162" s="153">
        <v>0.80002529644268772</v>
      </c>
      <c r="P162" s="152"/>
    </row>
    <row r="163" spans="1:16" ht="15.75">
      <c r="A163" s="155">
        <v>156</v>
      </c>
      <c r="B163" s="155" t="s">
        <v>3516</v>
      </c>
      <c r="C163" s="154">
        <v>777.77777777777771</v>
      </c>
      <c r="D163" s="153">
        <v>0.80000228571428589</v>
      </c>
      <c r="E163" s="153">
        <v>0.80000228571428589</v>
      </c>
      <c r="F163" s="153">
        <v>0.80000228571428589</v>
      </c>
      <c r="G163" s="153">
        <v>0.80000228571428589</v>
      </c>
      <c r="H163" s="153">
        <v>0.80000228571428589</v>
      </c>
      <c r="I163" s="153">
        <v>0.80000228571428589</v>
      </c>
      <c r="J163" s="153">
        <v>0.80000228571428589</v>
      </c>
      <c r="K163" s="153">
        <v>0.80000228571428589</v>
      </c>
      <c r="L163" s="153">
        <v>0.80000228571428589</v>
      </c>
      <c r="M163" s="153">
        <v>0.80000228571428589</v>
      </c>
      <c r="N163" s="153">
        <v>0.80000228571428589</v>
      </c>
      <c r="O163" s="153">
        <v>0.80000228571428589</v>
      </c>
      <c r="P163" s="152"/>
    </row>
    <row r="164" spans="1:16" ht="15.75">
      <c r="A164" s="155">
        <v>157</v>
      </c>
      <c r="B164" s="155" t="s">
        <v>3515</v>
      </c>
      <c r="C164" s="154">
        <v>300</v>
      </c>
      <c r="D164" s="153">
        <v>0.8</v>
      </c>
      <c r="E164" s="153">
        <v>0.8</v>
      </c>
      <c r="F164" s="153">
        <v>0.8</v>
      </c>
      <c r="G164" s="153">
        <v>0.8</v>
      </c>
      <c r="H164" s="153">
        <v>0.8</v>
      </c>
      <c r="I164" s="153">
        <v>0.8</v>
      </c>
      <c r="J164" s="153">
        <v>0.8</v>
      </c>
      <c r="K164" s="153">
        <v>0.8</v>
      </c>
      <c r="L164" s="153">
        <v>0.8</v>
      </c>
      <c r="M164" s="153">
        <v>0.8</v>
      </c>
      <c r="N164" s="153">
        <v>0.8</v>
      </c>
      <c r="O164" s="153">
        <v>0.8</v>
      </c>
      <c r="P164" s="152"/>
    </row>
    <row r="165" spans="1:16" ht="15.75">
      <c r="A165" s="155">
        <v>158</v>
      </c>
      <c r="B165" s="155" t="s">
        <v>3514</v>
      </c>
      <c r="C165" s="154">
        <v>122</v>
      </c>
      <c r="D165" s="153">
        <v>0.79999999999999993</v>
      </c>
      <c r="E165" s="153">
        <v>0.79999999999999993</v>
      </c>
      <c r="F165" s="153">
        <v>0.79999999999999993</v>
      </c>
      <c r="G165" s="153">
        <v>0.79999999999999993</v>
      </c>
      <c r="H165" s="153">
        <v>0.79999999999999993</v>
      </c>
      <c r="I165" s="153">
        <v>0.79999999999999993</v>
      </c>
      <c r="J165" s="153">
        <v>0.79999999999999993</v>
      </c>
      <c r="K165" s="153">
        <v>0.79999999999999993</v>
      </c>
      <c r="L165" s="153">
        <v>0.79999999999999993</v>
      </c>
      <c r="M165" s="153">
        <v>0.79999999999999993</v>
      </c>
      <c r="N165" s="153">
        <v>0.79999999999999993</v>
      </c>
      <c r="O165" s="153">
        <v>0.79999999999999993</v>
      </c>
      <c r="P165" s="152"/>
    </row>
    <row r="166" spans="1:16" ht="15.75">
      <c r="A166" s="155">
        <v>159</v>
      </c>
      <c r="B166" s="155" t="s">
        <v>3513</v>
      </c>
      <c r="C166" s="154">
        <v>115</v>
      </c>
      <c r="D166" s="153">
        <v>0.82086956521739141</v>
      </c>
      <c r="E166" s="153">
        <v>0.85217391304347823</v>
      </c>
      <c r="F166" s="153">
        <v>0.80695652173913046</v>
      </c>
      <c r="G166" s="153">
        <v>0.8292173913043478</v>
      </c>
      <c r="H166" s="153">
        <v>0.8</v>
      </c>
      <c r="I166" s="153">
        <v>0.8</v>
      </c>
      <c r="J166" s="153">
        <v>0.8</v>
      </c>
      <c r="K166" s="153">
        <v>0.8</v>
      </c>
      <c r="L166" s="153">
        <v>0.8</v>
      </c>
      <c r="M166" s="153">
        <v>0.8</v>
      </c>
      <c r="N166" s="153">
        <v>0.8</v>
      </c>
      <c r="O166" s="153">
        <v>0.94608695652173913</v>
      </c>
      <c r="P166" s="152"/>
    </row>
    <row r="167" spans="1:16" ht="15.75">
      <c r="A167" s="155">
        <v>160</v>
      </c>
      <c r="B167" s="155" t="s">
        <v>3512</v>
      </c>
      <c r="C167" s="154">
        <v>912</v>
      </c>
      <c r="D167" s="153">
        <v>0.83991228070175439</v>
      </c>
      <c r="E167" s="153">
        <v>0.82456140350877194</v>
      </c>
      <c r="F167" s="153">
        <v>0.8</v>
      </c>
      <c r="G167" s="153">
        <v>0.8</v>
      </c>
      <c r="H167" s="153">
        <v>0.8</v>
      </c>
      <c r="I167" s="153">
        <v>0.8</v>
      </c>
      <c r="J167" s="153">
        <v>0.8</v>
      </c>
      <c r="K167" s="153">
        <v>0.8</v>
      </c>
      <c r="L167" s="153">
        <v>0.8</v>
      </c>
      <c r="M167" s="153">
        <v>0.8</v>
      </c>
      <c r="N167" s="153">
        <v>0.8</v>
      </c>
      <c r="O167" s="153">
        <v>0.92807017543859649</v>
      </c>
      <c r="P167" s="152"/>
    </row>
    <row r="168" spans="1:16" ht="15.75">
      <c r="A168" s="155">
        <v>161</v>
      </c>
      <c r="B168" s="155" t="s">
        <v>3511</v>
      </c>
      <c r="C168" s="154">
        <v>498</v>
      </c>
      <c r="D168" s="153">
        <v>0.79999999999999993</v>
      </c>
      <c r="E168" s="153">
        <v>0.79999999999999993</v>
      </c>
      <c r="F168" s="153">
        <v>0.79999999999999993</v>
      </c>
      <c r="G168" s="153">
        <v>0.79999999999999993</v>
      </c>
      <c r="H168" s="153">
        <v>0.79999999999999993</v>
      </c>
      <c r="I168" s="153">
        <v>0.79999999999999993</v>
      </c>
      <c r="J168" s="153">
        <v>0.79999999999999993</v>
      </c>
      <c r="K168" s="153">
        <v>0.79999999999999993</v>
      </c>
      <c r="L168" s="153">
        <v>0.79999999999999993</v>
      </c>
      <c r="M168" s="153">
        <v>0.79999999999999993</v>
      </c>
      <c r="N168" s="153">
        <v>0.79999999999999993</v>
      </c>
      <c r="O168" s="153">
        <v>0.79999999999999993</v>
      </c>
      <c r="P168" s="152"/>
    </row>
    <row r="169" spans="1:16" ht="15.75">
      <c r="A169" s="155">
        <v>162</v>
      </c>
      <c r="B169" s="155" t="s">
        <v>3510</v>
      </c>
      <c r="C169" s="154">
        <v>311</v>
      </c>
      <c r="D169" s="153">
        <v>1.2057877813504823</v>
      </c>
      <c r="E169" s="153">
        <v>1.1903536977491962</v>
      </c>
      <c r="F169" s="153">
        <v>0.92295819935691326</v>
      </c>
      <c r="G169" s="153">
        <v>0.90983922829581987</v>
      </c>
      <c r="H169" s="153">
        <v>0.94533762057877813</v>
      </c>
      <c r="I169" s="153">
        <v>0.80643086816720266</v>
      </c>
      <c r="J169" s="153">
        <v>0.8</v>
      </c>
      <c r="K169" s="153">
        <v>0.8</v>
      </c>
      <c r="L169" s="153">
        <v>0.8</v>
      </c>
      <c r="M169" s="153">
        <v>0.8</v>
      </c>
      <c r="N169" s="153">
        <v>0.8</v>
      </c>
      <c r="O169" s="153">
        <v>1.0464308681672025</v>
      </c>
      <c r="P169" s="152"/>
    </row>
    <row r="170" spans="1:16" ht="15.75">
      <c r="A170" s="155">
        <v>163</v>
      </c>
      <c r="B170" s="155" t="s">
        <v>3509</v>
      </c>
      <c r="C170" s="154">
        <v>432</v>
      </c>
      <c r="D170" s="153">
        <v>1.125</v>
      </c>
      <c r="E170" s="153">
        <v>1</v>
      </c>
      <c r="F170" s="153">
        <v>1.2416666666666667</v>
      </c>
      <c r="G170" s="153">
        <v>1.2314814814814814</v>
      </c>
      <c r="H170" s="153">
        <v>0.8</v>
      </c>
      <c r="I170" s="153">
        <v>0.99351851851851847</v>
      </c>
      <c r="J170" s="153">
        <v>0.8</v>
      </c>
      <c r="K170" s="153">
        <v>0.8</v>
      </c>
      <c r="L170" s="153">
        <v>0.8</v>
      </c>
      <c r="M170" s="153">
        <v>0.8</v>
      </c>
      <c r="N170" s="153">
        <v>0.93055555555555558</v>
      </c>
      <c r="O170" s="153">
        <v>0.94166666666666665</v>
      </c>
      <c r="P170" s="152"/>
    </row>
    <row r="171" spans="1:16" ht="15.75">
      <c r="A171" s="155">
        <v>164</v>
      </c>
      <c r="B171" s="155" t="s">
        <v>3508</v>
      </c>
      <c r="C171" s="154">
        <v>300</v>
      </c>
      <c r="D171" s="153">
        <v>0.80600000000000005</v>
      </c>
      <c r="E171" s="153">
        <v>0.92399999999999993</v>
      </c>
      <c r="F171" s="153">
        <v>0.87919999999999998</v>
      </c>
      <c r="G171" s="153">
        <v>0.84</v>
      </c>
      <c r="H171" s="153">
        <v>0.85199999999999998</v>
      </c>
      <c r="I171" s="153">
        <v>0.8</v>
      </c>
      <c r="J171" s="153">
        <v>0.8</v>
      </c>
      <c r="K171" s="153">
        <v>0.8</v>
      </c>
      <c r="L171" s="153">
        <v>0.8</v>
      </c>
      <c r="M171" s="153">
        <v>0.8</v>
      </c>
      <c r="N171" s="153">
        <v>0.8</v>
      </c>
      <c r="O171" s="153">
        <v>0.8</v>
      </c>
      <c r="P171" s="152"/>
    </row>
    <row r="172" spans="1:16" ht="15.75">
      <c r="A172" s="155">
        <v>165</v>
      </c>
      <c r="B172" s="155" t="s">
        <v>3507</v>
      </c>
      <c r="C172" s="154">
        <v>134</v>
      </c>
      <c r="D172" s="153">
        <v>0.81194029850746263</v>
      </c>
      <c r="E172" s="153">
        <v>0.8</v>
      </c>
      <c r="F172" s="153">
        <v>0.8</v>
      </c>
      <c r="G172" s="153">
        <v>0.8</v>
      </c>
      <c r="H172" s="153">
        <v>0.8</v>
      </c>
      <c r="I172" s="153">
        <v>0.8</v>
      </c>
      <c r="J172" s="153">
        <v>0.8</v>
      </c>
      <c r="K172" s="153">
        <v>0.8</v>
      </c>
      <c r="L172" s="153">
        <v>0.8</v>
      </c>
      <c r="M172" s="153">
        <v>0.8</v>
      </c>
      <c r="N172" s="153">
        <v>0.8</v>
      </c>
      <c r="O172" s="153">
        <v>0.85731343283582084</v>
      </c>
      <c r="P172" s="152"/>
    </row>
    <row r="173" spans="1:16" ht="15.75">
      <c r="A173" s="155">
        <v>166</v>
      </c>
      <c r="B173" s="155" t="s">
        <v>3506</v>
      </c>
      <c r="C173" s="154">
        <v>119</v>
      </c>
      <c r="D173" s="153">
        <v>0.8</v>
      </c>
      <c r="E173" s="153">
        <v>0.8</v>
      </c>
      <c r="F173" s="153">
        <v>0.8</v>
      </c>
      <c r="G173" s="153">
        <v>0.8</v>
      </c>
      <c r="H173" s="153">
        <v>0.8</v>
      </c>
      <c r="I173" s="153">
        <v>0.8</v>
      </c>
      <c r="J173" s="153">
        <v>0.8</v>
      </c>
      <c r="K173" s="153">
        <v>0.8</v>
      </c>
      <c r="L173" s="153">
        <v>0.8</v>
      </c>
      <c r="M173" s="153">
        <v>0.8</v>
      </c>
      <c r="N173" s="153">
        <v>0.8</v>
      </c>
      <c r="O173" s="153">
        <v>0.8</v>
      </c>
      <c r="P173" s="152"/>
    </row>
    <row r="174" spans="1:16" ht="15.75">
      <c r="A174" s="155">
        <v>167</v>
      </c>
      <c r="B174" s="155" t="s">
        <v>3505</v>
      </c>
      <c r="C174" s="154">
        <v>133</v>
      </c>
      <c r="D174" s="153">
        <v>0.8</v>
      </c>
      <c r="E174" s="153">
        <v>0.8</v>
      </c>
      <c r="F174" s="153">
        <v>0.8</v>
      </c>
      <c r="G174" s="153">
        <v>0.8</v>
      </c>
      <c r="H174" s="153">
        <v>0.8</v>
      </c>
      <c r="I174" s="153">
        <v>0.8</v>
      </c>
      <c r="J174" s="153">
        <v>0.8</v>
      </c>
      <c r="K174" s="153">
        <v>0.8</v>
      </c>
      <c r="L174" s="153">
        <v>0.8</v>
      </c>
      <c r="M174" s="153">
        <v>0.8</v>
      </c>
      <c r="N174" s="153">
        <v>0.8</v>
      </c>
      <c r="O174" s="153">
        <v>0.8</v>
      </c>
      <c r="P174" s="152"/>
    </row>
    <row r="175" spans="1:16" ht="15.75">
      <c r="A175" s="155">
        <v>168</v>
      </c>
      <c r="B175" s="155" t="s">
        <v>3504</v>
      </c>
      <c r="C175" s="154">
        <v>136</v>
      </c>
      <c r="D175" s="153">
        <v>0.79999999999999993</v>
      </c>
      <c r="E175" s="153">
        <v>0.79999999999999993</v>
      </c>
      <c r="F175" s="153">
        <v>0.79999999999999993</v>
      </c>
      <c r="G175" s="153">
        <v>0.79999999999999993</v>
      </c>
      <c r="H175" s="153">
        <v>0.79999999999999993</v>
      </c>
      <c r="I175" s="153">
        <v>0.79999999999999993</v>
      </c>
      <c r="J175" s="153">
        <v>0.79999999999999993</v>
      </c>
      <c r="K175" s="153">
        <v>0.79999999999999993</v>
      </c>
      <c r="L175" s="153">
        <v>0.79999999999999993</v>
      </c>
      <c r="M175" s="153">
        <v>0.79999999999999993</v>
      </c>
      <c r="N175" s="153">
        <v>0.79999999999999993</v>
      </c>
      <c r="O175" s="153">
        <v>0.79999999999999993</v>
      </c>
      <c r="P175" s="152"/>
    </row>
    <row r="176" spans="1:16" ht="15.75">
      <c r="A176" s="155">
        <v>169</v>
      </c>
      <c r="B176" s="155" t="s">
        <v>3333</v>
      </c>
      <c r="C176" s="154">
        <v>158</v>
      </c>
      <c r="D176" s="153">
        <v>0.8</v>
      </c>
      <c r="E176" s="153">
        <v>0.8</v>
      </c>
      <c r="F176" s="153">
        <v>0.8</v>
      </c>
      <c r="G176" s="153">
        <v>0.8</v>
      </c>
      <c r="H176" s="153">
        <v>0.8</v>
      </c>
      <c r="I176" s="153">
        <v>0.8</v>
      </c>
      <c r="J176" s="153">
        <v>0.8</v>
      </c>
      <c r="K176" s="153">
        <v>0.8</v>
      </c>
      <c r="L176" s="153">
        <v>0.8</v>
      </c>
      <c r="M176" s="153">
        <v>0.8</v>
      </c>
      <c r="N176" s="153">
        <v>0.8</v>
      </c>
      <c r="O176" s="153">
        <v>0.8</v>
      </c>
      <c r="P176" s="152"/>
    </row>
    <row r="177" spans="1:16" ht="15.75">
      <c r="A177" s="155">
        <v>170</v>
      </c>
      <c r="B177" s="155" t="s">
        <v>3503</v>
      </c>
      <c r="C177" s="154">
        <v>142</v>
      </c>
      <c r="D177" s="153">
        <v>6.070422535211268</v>
      </c>
      <c r="E177" s="153">
        <v>6.169014084507042</v>
      </c>
      <c r="F177" s="153">
        <v>4.8338028169014082</v>
      </c>
      <c r="G177" s="153">
        <v>5.0873239436619713</v>
      </c>
      <c r="H177" s="153">
        <v>5.3352112676056338</v>
      </c>
      <c r="I177" s="153">
        <v>4.7380281690140844</v>
      </c>
      <c r="J177" s="153">
        <v>3.0647887323943661</v>
      </c>
      <c r="K177" s="153">
        <v>1.8873239436619718</v>
      </c>
      <c r="L177" s="153">
        <v>1.8422535211267608</v>
      </c>
      <c r="M177" s="153">
        <v>3.3070422535211268</v>
      </c>
      <c r="N177" s="153">
        <v>3.7014084507042253</v>
      </c>
      <c r="O177" s="153">
        <v>5.7521126760563375</v>
      </c>
      <c r="P177" s="152"/>
    </row>
    <row r="178" spans="1:16" ht="15.75">
      <c r="A178" s="155">
        <v>171</v>
      </c>
      <c r="B178" s="155" t="s">
        <v>3502</v>
      </c>
      <c r="C178" s="154">
        <v>133</v>
      </c>
      <c r="D178" s="153">
        <v>0.8</v>
      </c>
      <c r="E178" s="153">
        <v>0.8</v>
      </c>
      <c r="F178" s="153">
        <v>0.8</v>
      </c>
      <c r="G178" s="153">
        <v>0.8</v>
      </c>
      <c r="H178" s="153">
        <v>0.8</v>
      </c>
      <c r="I178" s="153">
        <v>0.8</v>
      </c>
      <c r="J178" s="153">
        <v>0.8</v>
      </c>
      <c r="K178" s="153">
        <v>0.8</v>
      </c>
      <c r="L178" s="153">
        <v>0.8</v>
      </c>
      <c r="M178" s="153">
        <v>0.8</v>
      </c>
      <c r="N178" s="153">
        <v>0.8</v>
      </c>
      <c r="O178" s="153">
        <v>0.8</v>
      </c>
      <c r="P178" s="152"/>
    </row>
    <row r="179" spans="1:16" ht="15.75">
      <c r="A179" s="155">
        <v>172</v>
      </c>
      <c r="B179" s="155" t="s">
        <v>3113</v>
      </c>
      <c r="C179" s="154">
        <v>150</v>
      </c>
      <c r="D179" s="153">
        <v>0.8</v>
      </c>
      <c r="E179" s="153">
        <v>0.8</v>
      </c>
      <c r="F179" s="153">
        <v>0.8</v>
      </c>
      <c r="G179" s="153">
        <v>0.8</v>
      </c>
      <c r="H179" s="153">
        <v>0.8</v>
      </c>
      <c r="I179" s="153">
        <v>0.8</v>
      </c>
      <c r="J179" s="153">
        <v>0.8</v>
      </c>
      <c r="K179" s="153">
        <v>0.8</v>
      </c>
      <c r="L179" s="153">
        <v>0.8</v>
      </c>
      <c r="M179" s="153">
        <v>0.8</v>
      </c>
      <c r="N179" s="153">
        <v>0.8</v>
      </c>
      <c r="O179" s="153">
        <v>0</v>
      </c>
      <c r="P179" s="152"/>
    </row>
    <row r="180" spans="1:16" ht="15.75">
      <c r="A180" s="155">
        <v>173</v>
      </c>
      <c r="B180" s="155" t="s">
        <v>3501</v>
      </c>
      <c r="C180" s="154">
        <v>400</v>
      </c>
      <c r="D180" s="153">
        <v>0.8</v>
      </c>
      <c r="E180" s="153">
        <v>0.8</v>
      </c>
      <c r="F180" s="153">
        <v>0.8</v>
      </c>
      <c r="G180" s="153">
        <v>0.8</v>
      </c>
      <c r="H180" s="153">
        <v>0.8</v>
      </c>
      <c r="I180" s="153">
        <v>0.8</v>
      </c>
      <c r="J180" s="153">
        <v>0.8</v>
      </c>
      <c r="K180" s="153">
        <v>0.8</v>
      </c>
      <c r="L180" s="153">
        <v>0.8</v>
      </c>
      <c r="M180" s="153">
        <v>0.8</v>
      </c>
      <c r="N180" s="153">
        <v>0.8</v>
      </c>
      <c r="O180" s="153">
        <v>0.8</v>
      </c>
      <c r="P180" s="152"/>
    </row>
    <row r="181" spans="1:16" ht="15.75">
      <c r="A181" s="155">
        <v>174</v>
      </c>
      <c r="B181" s="155" t="s">
        <v>3500</v>
      </c>
      <c r="C181" s="154">
        <v>122</v>
      </c>
      <c r="D181" s="153">
        <v>0.79999999999999993</v>
      </c>
      <c r="E181" s="153">
        <v>0.79999999999999993</v>
      </c>
      <c r="F181" s="153">
        <v>0.79999999999999993</v>
      </c>
      <c r="G181" s="153">
        <v>0.79999999999999993</v>
      </c>
      <c r="H181" s="153">
        <v>0.79999999999999993</v>
      </c>
      <c r="I181" s="153">
        <v>0.79999999999999993</v>
      </c>
      <c r="J181" s="153">
        <v>0.79999999999999993</v>
      </c>
      <c r="K181" s="153">
        <v>0.79999999999999993</v>
      </c>
      <c r="L181" s="153">
        <v>0.79999999999999993</v>
      </c>
      <c r="M181" s="153">
        <v>0.79999999999999993</v>
      </c>
      <c r="N181" s="153">
        <v>0.79999999999999993</v>
      </c>
      <c r="O181" s="153">
        <v>0.79999999999999993</v>
      </c>
      <c r="P181" s="152"/>
    </row>
    <row r="182" spans="1:16" ht="15.75">
      <c r="A182" s="155">
        <v>175</v>
      </c>
      <c r="B182" s="155" t="s">
        <v>3499</v>
      </c>
      <c r="C182" s="154">
        <v>78.888888888888886</v>
      </c>
      <c r="D182" s="153">
        <v>1.0140845070422535</v>
      </c>
      <c r="E182" s="153">
        <v>1.0140845070422535</v>
      </c>
      <c r="F182" s="153">
        <v>1.0140845070422535</v>
      </c>
      <c r="G182" s="153">
        <v>1.0140845070422535</v>
      </c>
      <c r="H182" s="153">
        <v>1.0140845070422535</v>
      </c>
      <c r="I182" s="153">
        <v>1.0140845070422535</v>
      </c>
      <c r="J182" s="153">
        <v>1.0140845070422535</v>
      </c>
      <c r="K182" s="153">
        <v>1.0140845070422535</v>
      </c>
      <c r="L182" s="153">
        <v>1.0140845070422535</v>
      </c>
      <c r="M182" s="153">
        <v>1.0140845070422535</v>
      </c>
      <c r="N182" s="153">
        <v>1.0140845070422535</v>
      </c>
      <c r="O182" s="153">
        <v>0.97605633802816905</v>
      </c>
      <c r="P182" s="152"/>
    </row>
    <row r="183" spans="1:16" ht="15.75">
      <c r="A183" s="155">
        <v>176</v>
      </c>
      <c r="B183" s="155" t="s">
        <v>3498</v>
      </c>
      <c r="C183" s="154">
        <v>124</v>
      </c>
      <c r="D183" s="153">
        <v>1.0112903225806451</v>
      </c>
      <c r="E183" s="153">
        <v>0.8</v>
      </c>
      <c r="F183" s="153">
        <v>0.8</v>
      </c>
      <c r="G183" s="153">
        <v>0.8</v>
      </c>
      <c r="H183" s="153">
        <v>0.8</v>
      </c>
      <c r="I183" s="153">
        <v>0.8</v>
      </c>
      <c r="J183" s="153">
        <v>0.8</v>
      </c>
      <c r="K183" s="153">
        <v>0.8</v>
      </c>
      <c r="L183" s="153">
        <v>0.8</v>
      </c>
      <c r="M183" s="153">
        <v>0.8</v>
      </c>
      <c r="N183" s="153">
        <v>0.8</v>
      </c>
      <c r="O183" s="153">
        <v>0</v>
      </c>
      <c r="P183" s="152"/>
    </row>
    <row r="184" spans="1:16" ht="15.75">
      <c r="A184" s="155">
        <v>177</v>
      </c>
      <c r="B184" s="155" t="s">
        <v>3497</v>
      </c>
      <c r="C184" s="154">
        <v>156</v>
      </c>
      <c r="D184" s="153">
        <v>0.79999999999999993</v>
      </c>
      <c r="E184" s="153">
        <v>0.79999999999999993</v>
      </c>
      <c r="F184" s="153">
        <v>0.79999999999999993</v>
      </c>
      <c r="G184" s="153">
        <v>0.79999999999999993</v>
      </c>
      <c r="H184" s="153">
        <v>0.79999999999999993</v>
      </c>
      <c r="I184" s="153">
        <v>0.79999999999999993</v>
      </c>
      <c r="J184" s="153">
        <v>0.79999999999999993</v>
      </c>
      <c r="K184" s="153">
        <v>0.79999999999999993</v>
      </c>
      <c r="L184" s="153">
        <v>0.79999999999999993</v>
      </c>
      <c r="M184" s="153">
        <v>0.79999999999999993</v>
      </c>
      <c r="N184" s="153">
        <v>0.79999999999999993</v>
      </c>
      <c r="O184" s="153">
        <v>0.79999999999999993</v>
      </c>
      <c r="P184" s="152"/>
    </row>
    <row r="185" spans="1:16" ht="15.75">
      <c r="A185" s="155">
        <v>178</v>
      </c>
      <c r="B185" s="155" t="s">
        <v>3496</v>
      </c>
      <c r="C185" s="154">
        <v>106.66666666666666</v>
      </c>
      <c r="D185" s="153">
        <v>0.28125</v>
      </c>
      <c r="E185" s="153">
        <v>0.30000000000000004</v>
      </c>
      <c r="F185" s="153">
        <v>0.30000000000000004</v>
      </c>
      <c r="G185" s="153">
        <v>0.30000000000000004</v>
      </c>
      <c r="H185" s="153">
        <v>0.30000000000000004</v>
      </c>
      <c r="I185" s="153">
        <v>0.30000000000000004</v>
      </c>
      <c r="J185" s="153">
        <v>0.30000000000000004</v>
      </c>
      <c r="K185" s="153">
        <v>0.30000000000000004</v>
      </c>
      <c r="L185" s="153">
        <v>0.30000000000000004</v>
      </c>
      <c r="M185" s="153">
        <v>0.30000000000000004</v>
      </c>
      <c r="N185" s="153">
        <v>0.30000000000000004</v>
      </c>
      <c r="O185" s="153">
        <v>0.27187500000000003</v>
      </c>
      <c r="P185" s="152"/>
    </row>
    <row r="186" spans="1:16" ht="15.75">
      <c r="A186" s="155">
        <v>179</v>
      </c>
      <c r="B186" s="155" t="s">
        <v>3495</v>
      </c>
      <c r="C186" s="154">
        <v>124</v>
      </c>
      <c r="D186" s="153">
        <v>0.8</v>
      </c>
      <c r="E186" s="153">
        <v>0.8</v>
      </c>
      <c r="F186" s="153">
        <v>0.8</v>
      </c>
      <c r="G186" s="153">
        <v>0.8</v>
      </c>
      <c r="H186" s="153">
        <v>0.8</v>
      </c>
      <c r="I186" s="153">
        <v>0.8</v>
      </c>
      <c r="J186" s="153">
        <v>0.8</v>
      </c>
      <c r="K186" s="153">
        <v>0.8</v>
      </c>
      <c r="L186" s="153">
        <v>0.8</v>
      </c>
      <c r="M186" s="153">
        <v>0.8</v>
      </c>
      <c r="N186" s="153">
        <v>0.8</v>
      </c>
      <c r="O186" s="153">
        <v>0.8</v>
      </c>
      <c r="P186" s="152"/>
    </row>
    <row r="187" spans="1:16" ht="15.75">
      <c r="A187" s="155">
        <v>180</v>
      </c>
      <c r="B187" s="155" t="s">
        <v>3494</v>
      </c>
      <c r="C187" s="154">
        <v>415.55555555555554</v>
      </c>
      <c r="D187" s="153">
        <v>0.80000855614973254</v>
      </c>
      <c r="E187" s="153">
        <v>0.80000855614973254</v>
      </c>
      <c r="F187" s="153">
        <v>0.80000855614973254</v>
      </c>
      <c r="G187" s="153">
        <v>0.80000855614973254</v>
      </c>
      <c r="H187" s="153">
        <v>0.80000855614973254</v>
      </c>
      <c r="I187" s="153">
        <v>0.80000855614973254</v>
      </c>
      <c r="J187" s="153">
        <v>0.80000855614973254</v>
      </c>
      <c r="K187" s="153">
        <v>0.80000855614973254</v>
      </c>
      <c r="L187" s="153">
        <v>0.80000855614973254</v>
      </c>
      <c r="M187" s="153">
        <v>0.80000855614973254</v>
      </c>
      <c r="N187" s="153">
        <v>0.80000855614973254</v>
      </c>
      <c r="O187" s="153">
        <v>0.80000855614973254</v>
      </c>
      <c r="P187" s="152"/>
    </row>
    <row r="188" spans="1:16" ht="15.75">
      <c r="A188" s="155">
        <v>181</v>
      </c>
      <c r="B188" s="155" t="s">
        <v>3493</v>
      </c>
      <c r="C188" s="154">
        <v>77.777777777777771</v>
      </c>
      <c r="D188" s="153">
        <v>0.86142857142857154</v>
      </c>
      <c r="E188" s="153">
        <v>0.86142857142857154</v>
      </c>
      <c r="F188" s="153">
        <v>0.86142857142857154</v>
      </c>
      <c r="G188" s="153">
        <v>0.86142857142857154</v>
      </c>
      <c r="H188" s="153">
        <v>0.86142857142857154</v>
      </c>
      <c r="I188" s="153">
        <v>0.86142857142857154</v>
      </c>
      <c r="J188" s="153">
        <v>0.86142857142857154</v>
      </c>
      <c r="K188" s="153">
        <v>0.86142857142857154</v>
      </c>
      <c r="L188" s="153">
        <v>0.86142857142857154</v>
      </c>
      <c r="M188" s="153">
        <v>0.86142857142857154</v>
      </c>
      <c r="N188" s="153">
        <v>0.86142857142857154</v>
      </c>
      <c r="O188" s="153">
        <v>0.56571428571428573</v>
      </c>
      <c r="P188" s="152"/>
    </row>
    <row r="189" spans="1:16" ht="15.75">
      <c r="A189" s="155">
        <v>182</v>
      </c>
      <c r="B189" s="155" t="s">
        <v>3492</v>
      </c>
      <c r="C189" s="154">
        <v>283</v>
      </c>
      <c r="D189" s="153">
        <v>0.8</v>
      </c>
      <c r="E189" s="153">
        <v>0.8</v>
      </c>
      <c r="F189" s="153">
        <v>0.8</v>
      </c>
      <c r="G189" s="153">
        <v>0.8</v>
      </c>
      <c r="H189" s="153">
        <v>0.8</v>
      </c>
      <c r="I189" s="153">
        <v>0.8</v>
      </c>
      <c r="J189" s="153">
        <v>0.8</v>
      </c>
      <c r="K189" s="153">
        <v>0.8</v>
      </c>
      <c r="L189" s="153">
        <v>0.8</v>
      </c>
      <c r="M189" s="153">
        <v>0.8</v>
      </c>
      <c r="N189" s="153">
        <v>0.8</v>
      </c>
      <c r="O189" s="153">
        <v>0.8</v>
      </c>
      <c r="P189" s="152"/>
    </row>
    <row r="190" spans="1:16" ht="15.75">
      <c r="A190" s="155">
        <v>183</v>
      </c>
      <c r="B190" s="155" t="s">
        <v>3491</v>
      </c>
      <c r="C190" s="154">
        <v>111</v>
      </c>
      <c r="D190" s="153">
        <v>0.85405405405405399</v>
      </c>
      <c r="E190" s="153">
        <v>0.82432432432432434</v>
      </c>
      <c r="F190" s="153">
        <v>0.82270270270270263</v>
      </c>
      <c r="G190" s="153">
        <v>0.82270270270270263</v>
      </c>
      <c r="H190" s="153">
        <v>0.89621621621621628</v>
      </c>
      <c r="I190" s="153">
        <v>0.82702702702702702</v>
      </c>
      <c r="J190" s="153">
        <v>0.83891891891891901</v>
      </c>
      <c r="K190" s="153">
        <v>0.97837837837837838</v>
      </c>
      <c r="L190" s="153">
        <v>0.80972972972972967</v>
      </c>
      <c r="M190" s="153">
        <v>0.79999999999999993</v>
      </c>
      <c r="N190" s="153">
        <v>1.121081081081081</v>
      </c>
      <c r="O190" s="153">
        <v>0.86702702702702694</v>
      </c>
      <c r="P190" s="152"/>
    </row>
    <row r="191" spans="1:16" ht="15.75">
      <c r="A191" s="155">
        <v>184</v>
      </c>
      <c r="B191" s="155" t="s">
        <v>3490</v>
      </c>
      <c r="C191" s="154">
        <v>111</v>
      </c>
      <c r="D191" s="153">
        <v>0.79999999999999993</v>
      </c>
      <c r="E191" s="153">
        <v>0.79999999999999993</v>
      </c>
      <c r="F191" s="153">
        <v>0.79999999999999993</v>
      </c>
      <c r="G191" s="153">
        <v>0.79999999999999993</v>
      </c>
      <c r="H191" s="153">
        <v>0.79999999999999993</v>
      </c>
      <c r="I191" s="153">
        <v>0.79999999999999993</v>
      </c>
      <c r="J191" s="153">
        <v>0.79999999999999993</v>
      </c>
      <c r="K191" s="153">
        <v>0.79999999999999993</v>
      </c>
      <c r="L191" s="153">
        <v>0.79999999999999993</v>
      </c>
      <c r="M191" s="153">
        <v>0.79999999999999993</v>
      </c>
      <c r="N191" s="153">
        <v>0.79999999999999993</v>
      </c>
      <c r="O191" s="153">
        <v>0.79999999999999993</v>
      </c>
      <c r="P191" s="152"/>
    </row>
    <row r="192" spans="1:16" ht="15.75">
      <c r="A192" s="155">
        <v>185</v>
      </c>
      <c r="B192" s="155" t="s">
        <v>3489</v>
      </c>
      <c r="C192" s="154">
        <v>167</v>
      </c>
      <c r="D192" s="153">
        <v>0.79999999999999993</v>
      </c>
      <c r="E192" s="153">
        <v>0.79999999999999993</v>
      </c>
      <c r="F192" s="153">
        <v>0.79999999999999993</v>
      </c>
      <c r="G192" s="153">
        <v>0.79999999999999993</v>
      </c>
      <c r="H192" s="153">
        <v>0.79999999999999993</v>
      </c>
      <c r="I192" s="153">
        <v>0.79999999999999993</v>
      </c>
      <c r="J192" s="153">
        <v>0.79999999999999993</v>
      </c>
      <c r="K192" s="153">
        <v>0.79999999999999993</v>
      </c>
      <c r="L192" s="153">
        <v>0.79999999999999993</v>
      </c>
      <c r="M192" s="153">
        <v>0.79999999999999993</v>
      </c>
      <c r="N192" s="153">
        <v>0.79999999999999993</v>
      </c>
      <c r="O192" s="153">
        <v>0.79999999999999993</v>
      </c>
      <c r="P192" s="152"/>
    </row>
    <row r="193" spans="1:16" ht="15.75">
      <c r="A193" s="155">
        <v>186</v>
      </c>
      <c r="B193" s="155" t="s">
        <v>3488</v>
      </c>
      <c r="C193" s="154">
        <v>77.777777777777771</v>
      </c>
      <c r="D193" s="153">
        <v>0.27</v>
      </c>
      <c r="E193" s="153">
        <v>0.27</v>
      </c>
      <c r="F193" s="153">
        <v>0.27</v>
      </c>
      <c r="G193" s="153">
        <v>0.27</v>
      </c>
      <c r="H193" s="153">
        <v>0.27</v>
      </c>
      <c r="I193" s="153">
        <v>0.27</v>
      </c>
      <c r="J193" s="153">
        <v>0.27</v>
      </c>
      <c r="K193" s="153">
        <v>0.63</v>
      </c>
      <c r="L193" s="153">
        <v>0.63</v>
      </c>
      <c r="M193" s="153">
        <v>0.63</v>
      </c>
      <c r="N193" s="153">
        <v>0.63</v>
      </c>
      <c r="O193" s="153">
        <v>0.21857142857142858</v>
      </c>
      <c r="P193" s="152"/>
    </row>
    <row r="194" spans="1:16" ht="15.75">
      <c r="A194" s="155">
        <v>187</v>
      </c>
      <c r="B194" s="155" t="s">
        <v>3487</v>
      </c>
      <c r="C194" s="154">
        <v>111</v>
      </c>
      <c r="D194" s="153">
        <v>0.79999999999999993</v>
      </c>
      <c r="E194" s="153">
        <v>0.79999999999999993</v>
      </c>
      <c r="F194" s="153">
        <v>0.79999999999999993</v>
      </c>
      <c r="G194" s="153">
        <v>0.79999999999999993</v>
      </c>
      <c r="H194" s="153">
        <v>0.79999999999999993</v>
      </c>
      <c r="I194" s="153">
        <v>0.79999999999999993</v>
      </c>
      <c r="J194" s="153">
        <v>0.79999999999999993</v>
      </c>
      <c r="K194" s="153">
        <v>0.79999999999999993</v>
      </c>
      <c r="L194" s="153">
        <v>0.79999999999999993</v>
      </c>
      <c r="M194" s="153">
        <v>0.79999999999999993</v>
      </c>
      <c r="N194" s="153">
        <v>0.79999999999999993</v>
      </c>
      <c r="O194" s="153">
        <v>0.79999999999999993</v>
      </c>
      <c r="P194" s="152"/>
    </row>
    <row r="195" spans="1:16" ht="15.75">
      <c r="A195" s="155">
        <v>188</v>
      </c>
      <c r="B195" s="155" t="s">
        <v>3486</v>
      </c>
      <c r="C195" s="154">
        <v>518</v>
      </c>
      <c r="D195" s="153">
        <v>0.79999999999999993</v>
      </c>
      <c r="E195" s="153">
        <v>0.79999999999999993</v>
      </c>
      <c r="F195" s="153">
        <v>0.79999999999999993</v>
      </c>
      <c r="G195" s="153">
        <v>0.79999999999999993</v>
      </c>
      <c r="H195" s="153">
        <v>0.79999999999999993</v>
      </c>
      <c r="I195" s="153">
        <v>0.79999999999999993</v>
      </c>
      <c r="J195" s="153">
        <v>0.79999999999999993</v>
      </c>
      <c r="K195" s="153">
        <v>0.79999999999999993</v>
      </c>
      <c r="L195" s="153">
        <v>0.79999999999999993</v>
      </c>
      <c r="M195" s="153">
        <v>0.79999999999999993</v>
      </c>
      <c r="N195" s="153">
        <v>0</v>
      </c>
      <c r="O195" s="153">
        <v>0.79999999999999993</v>
      </c>
      <c r="P195" s="152"/>
    </row>
    <row r="196" spans="1:16" ht="15.75">
      <c r="A196" s="155">
        <v>189</v>
      </c>
      <c r="B196" s="155" t="s">
        <v>3485</v>
      </c>
      <c r="C196" s="154">
        <v>313</v>
      </c>
      <c r="D196" s="153">
        <v>0.8</v>
      </c>
      <c r="E196" s="153">
        <v>0.8</v>
      </c>
      <c r="F196" s="153">
        <v>0.8</v>
      </c>
      <c r="G196" s="153">
        <v>0.8</v>
      </c>
      <c r="H196" s="153">
        <v>0.8</v>
      </c>
      <c r="I196" s="153">
        <v>0.8</v>
      </c>
      <c r="J196" s="153">
        <v>0.8</v>
      </c>
      <c r="K196" s="153">
        <v>0.8</v>
      </c>
      <c r="L196" s="153">
        <v>0.8</v>
      </c>
      <c r="M196" s="153">
        <v>0.8</v>
      </c>
      <c r="N196" s="153">
        <v>0.8</v>
      </c>
      <c r="O196" s="153">
        <v>0.8</v>
      </c>
      <c r="P196" s="152"/>
    </row>
    <row r="197" spans="1:16" ht="15.75">
      <c r="A197" s="155">
        <v>190</v>
      </c>
      <c r="B197" s="155" t="s">
        <v>3484</v>
      </c>
      <c r="C197" s="154">
        <v>1500</v>
      </c>
      <c r="D197" s="153">
        <v>0.53333333333333333</v>
      </c>
      <c r="E197" s="153">
        <v>0.55600000000000005</v>
      </c>
      <c r="F197" s="153">
        <v>0.53333333333333333</v>
      </c>
      <c r="G197" s="153">
        <v>0.53333333333333333</v>
      </c>
      <c r="H197" s="153">
        <v>0.53333333333333333</v>
      </c>
      <c r="I197" s="153">
        <v>0.53333333333333333</v>
      </c>
      <c r="J197" s="153">
        <v>0.53839999999999999</v>
      </c>
      <c r="K197" s="153">
        <v>0.53333333333333333</v>
      </c>
      <c r="L197" s="153">
        <v>0.53333333333333333</v>
      </c>
      <c r="M197" s="153">
        <v>0.5736</v>
      </c>
      <c r="N197" s="153">
        <v>0.6008</v>
      </c>
      <c r="O197" s="153">
        <v>0.76239999999999997</v>
      </c>
      <c r="P197" s="152"/>
    </row>
    <row r="198" spans="1:16" ht="15.75">
      <c r="A198" s="155">
        <v>191</v>
      </c>
      <c r="B198" s="155" t="s">
        <v>3483</v>
      </c>
      <c r="C198" s="154">
        <v>200</v>
      </c>
      <c r="D198" s="153">
        <v>0.8</v>
      </c>
      <c r="E198" s="153">
        <v>0.8</v>
      </c>
      <c r="F198" s="153">
        <v>0.8</v>
      </c>
      <c r="G198" s="153">
        <v>0.8</v>
      </c>
      <c r="H198" s="153">
        <v>0.8</v>
      </c>
      <c r="I198" s="153">
        <v>0.8</v>
      </c>
      <c r="J198" s="153">
        <v>0.8</v>
      </c>
      <c r="K198" s="153">
        <v>0.8</v>
      </c>
      <c r="L198" s="153">
        <v>0.8</v>
      </c>
      <c r="M198" s="153">
        <v>0.8</v>
      </c>
      <c r="N198" s="153">
        <v>0.8</v>
      </c>
      <c r="O198" s="153">
        <v>0.8</v>
      </c>
      <c r="P198" s="152"/>
    </row>
    <row r="199" spans="1:16" ht="15.75">
      <c r="A199" s="155">
        <v>192</v>
      </c>
      <c r="B199" s="155" t="s">
        <v>3482</v>
      </c>
      <c r="C199" s="154">
        <v>133</v>
      </c>
      <c r="D199" s="153">
        <v>0.8</v>
      </c>
      <c r="E199" s="153">
        <v>0.8</v>
      </c>
      <c r="F199" s="153">
        <v>0.8</v>
      </c>
      <c r="G199" s="153">
        <v>0.8</v>
      </c>
      <c r="H199" s="153">
        <v>0.8</v>
      </c>
      <c r="I199" s="153">
        <v>0.8</v>
      </c>
      <c r="J199" s="153">
        <v>0.8</v>
      </c>
      <c r="K199" s="153">
        <v>0.8</v>
      </c>
      <c r="L199" s="153">
        <v>0.8</v>
      </c>
      <c r="M199" s="153">
        <v>0.8</v>
      </c>
      <c r="N199" s="153">
        <v>0.8</v>
      </c>
      <c r="O199" s="153">
        <v>0.8</v>
      </c>
      <c r="P199" s="152"/>
    </row>
    <row r="200" spans="1:16" ht="15.75">
      <c r="A200" s="155">
        <v>193</v>
      </c>
      <c r="B200" s="155" t="s">
        <v>3481</v>
      </c>
      <c r="C200" s="154">
        <v>133</v>
      </c>
      <c r="D200" s="153">
        <v>0.8</v>
      </c>
      <c r="E200" s="153">
        <v>0.8</v>
      </c>
      <c r="F200" s="153">
        <v>0.8</v>
      </c>
      <c r="G200" s="153">
        <v>0.8</v>
      </c>
      <c r="H200" s="153">
        <v>0.8</v>
      </c>
      <c r="I200" s="153">
        <v>0.8</v>
      </c>
      <c r="J200" s="153">
        <v>0.8</v>
      </c>
      <c r="K200" s="153">
        <v>0.8</v>
      </c>
      <c r="L200" s="153">
        <v>0.8</v>
      </c>
      <c r="M200" s="153">
        <v>0.8</v>
      </c>
      <c r="N200" s="153">
        <v>0.8</v>
      </c>
      <c r="O200" s="153">
        <v>0.8</v>
      </c>
      <c r="P200" s="152"/>
    </row>
    <row r="201" spans="1:16" ht="15.75">
      <c r="A201" s="155">
        <v>194</v>
      </c>
      <c r="B201" s="155" t="s">
        <v>3480</v>
      </c>
      <c r="C201" s="154">
        <v>162</v>
      </c>
      <c r="D201" s="153">
        <v>0.79999999999999993</v>
      </c>
      <c r="E201" s="153">
        <v>0.79999999999999993</v>
      </c>
      <c r="F201" s="153">
        <v>0.79999999999999993</v>
      </c>
      <c r="G201" s="153">
        <v>0.79999999999999993</v>
      </c>
      <c r="H201" s="153">
        <v>0.79999999999999993</v>
      </c>
      <c r="I201" s="153">
        <v>0.79999999999999993</v>
      </c>
      <c r="J201" s="153">
        <v>0.79999999999999993</v>
      </c>
      <c r="K201" s="153">
        <v>0.79999999999999993</v>
      </c>
      <c r="L201" s="153">
        <v>0.79999999999999993</v>
      </c>
      <c r="M201" s="153">
        <v>0.79999999999999993</v>
      </c>
      <c r="N201" s="153">
        <v>0.79999999999999993</v>
      </c>
      <c r="O201" s="153">
        <v>0.79999999999999993</v>
      </c>
      <c r="P201" s="152"/>
    </row>
    <row r="202" spans="1:16" ht="15.75">
      <c r="A202" s="155">
        <v>195</v>
      </c>
      <c r="B202" s="155" t="s">
        <v>3479</v>
      </c>
      <c r="C202" s="154">
        <v>100</v>
      </c>
      <c r="D202" s="153">
        <v>0.34</v>
      </c>
      <c r="E202" s="153">
        <v>0.34</v>
      </c>
      <c r="F202" s="153">
        <v>0.34</v>
      </c>
      <c r="G202" s="153">
        <v>0.34</v>
      </c>
      <c r="H202" s="153">
        <v>0.34</v>
      </c>
      <c r="I202" s="153">
        <v>0.34</v>
      </c>
      <c r="J202" s="153">
        <v>0.34</v>
      </c>
      <c r="K202" s="153">
        <v>0.34</v>
      </c>
      <c r="L202" s="153">
        <v>0.34</v>
      </c>
      <c r="M202" s="153">
        <v>0.34</v>
      </c>
      <c r="N202" s="153">
        <v>0.34</v>
      </c>
      <c r="O202" s="153">
        <v>0.23</v>
      </c>
      <c r="P202" s="152"/>
    </row>
    <row r="203" spans="1:16" ht="15.75">
      <c r="A203" s="155">
        <v>196</v>
      </c>
      <c r="B203" s="155" t="s">
        <v>3478</v>
      </c>
      <c r="C203" s="154">
        <v>167</v>
      </c>
      <c r="D203" s="153">
        <v>0.79999999999999993</v>
      </c>
      <c r="E203" s="153">
        <v>0.79999999999999993</v>
      </c>
      <c r="F203" s="153">
        <v>0.79999999999999993</v>
      </c>
      <c r="G203" s="153">
        <v>0.79999999999999993</v>
      </c>
      <c r="H203" s="153">
        <v>0.79999999999999993</v>
      </c>
      <c r="I203" s="153">
        <v>0.79999999999999993</v>
      </c>
      <c r="J203" s="153">
        <v>0.79999999999999993</v>
      </c>
      <c r="K203" s="153">
        <v>0.79999999999999993</v>
      </c>
      <c r="L203" s="153">
        <v>0.79999999999999993</v>
      </c>
      <c r="M203" s="153">
        <v>0.79999999999999993</v>
      </c>
      <c r="N203" s="153">
        <v>0.79999999999999993</v>
      </c>
      <c r="O203" s="153">
        <v>0.79999999999999993</v>
      </c>
      <c r="P203" s="152"/>
    </row>
    <row r="204" spans="1:16" ht="15.75">
      <c r="A204" s="155">
        <v>197</v>
      </c>
      <c r="B204" s="155" t="s">
        <v>3477</v>
      </c>
      <c r="C204" s="154">
        <v>142</v>
      </c>
      <c r="D204" s="153">
        <v>1.1774647887323944</v>
      </c>
      <c r="E204" s="153">
        <v>1.3183098591549296</v>
      </c>
      <c r="F204" s="153">
        <v>1.0276056338028168</v>
      </c>
      <c r="G204" s="153">
        <v>0.9498591549295774</v>
      </c>
      <c r="H204" s="153">
        <v>0.90140845070422537</v>
      </c>
      <c r="I204" s="153">
        <v>1.0140845070422535</v>
      </c>
      <c r="J204" s="153">
        <v>0.79999999999999993</v>
      </c>
      <c r="K204" s="153">
        <v>0.79999999999999993</v>
      </c>
      <c r="L204" s="153">
        <v>0.79999999999999993</v>
      </c>
      <c r="M204" s="153">
        <v>0.79999999999999993</v>
      </c>
      <c r="N204" s="153">
        <v>0.79999999999999993</v>
      </c>
      <c r="O204" s="153">
        <v>0.79999999999999993</v>
      </c>
      <c r="P204" s="152"/>
    </row>
    <row r="205" spans="1:16" ht="15.75">
      <c r="A205" s="155">
        <v>198</v>
      </c>
      <c r="B205" s="155" t="s">
        <v>3476</v>
      </c>
      <c r="C205" s="154">
        <v>178</v>
      </c>
      <c r="D205" s="153">
        <v>0.8</v>
      </c>
      <c r="E205" s="153">
        <v>0.8</v>
      </c>
      <c r="F205" s="153">
        <v>0.8</v>
      </c>
      <c r="G205" s="153">
        <v>0.8</v>
      </c>
      <c r="H205" s="153">
        <v>0.8</v>
      </c>
      <c r="I205" s="153">
        <v>0.8</v>
      </c>
      <c r="J205" s="153">
        <v>0.8</v>
      </c>
      <c r="K205" s="153">
        <v>0.8</v>
      </c>
      <c r="L205" s="153">
        <v>0.8</v>
      </c>
      <c r="M205" s="153">
        <v>0.8</v>
      </c>
      <c r="N205" s="153">
        <v>0.8</v>
      </c>
      <c r="O205" s="153">
        <v>0.8</v>
      </c>
      <c r="P205" s="152"/>
    </row>
    <row r="206" spans="1:16" ht="15.75">
      <c r="A206" s="155">
        <v>199</v>
      </c>
      <c r="B206" s="155" t="s">
        <v>3475</v>
      </c>
      <c r="C206" s="154">
        <v>806</v>
      </c>
      <c r="D206" s="153">
        <v>0.79999999999999993</v>
      </c>
      <c r="E206" s="153">
        <v>0.79999999999999993</v>
      </c>
      <c r="F206" s="153">
        <v>0.79999999999999993</v>
      </c>
      <c r="G206" s="153">
        <v>0.79999999999999993</v>
      </c>
      <c r="H206" s="153">
        <v>0.79999999999999993</v>
      </c>
      <c r="I206" s="153">
        <v>0.79999999999999993</v>
      </c>
      <c r="J206" s="153">
        <v>0.79999999999999993</v>
      </c>
      <c r="K206" s="153">
        <v>0.79999999999999993</v>
      </c>
      <c r="L206" s="153">
        <v>0.79999999999999993</v>
      </c>
      <c r="M206" s="153">
        <v>0.79999999999999993</v>
      </c>
      <c r="N206" s="153">
        <v>0.79999999999999993</v>
      </c>
      <c r="O206" s="153">
        <v>0.79999999999999993</v>
      </c>
      <c r="P206" s="152"/>
    </row>
    <row r="207" spans="1:16" ht="15.75">
      <c r="A207" s="155">
        <v>200</v>
      </c>
      <c r="B207" s="155" t="s">
        <v>3474</v>
      </c>
      <c r="C207" s="154">
        <v>445</v>
      </c>
      <c r="D207" s="153">
        <v>0.8</v>
      </c>
      <c r="E207" s="153">
        <v>0.8</v>
      </c>
      <c r="F207" s="153">
        <v>0.8</v>
      </c>
      <c r="G207" s="153">
        <v>0.8</v>
      </c>
      <c r="H207" s="153">
        <v>0.8</v>
      </c>
      <c r="I207" s="153">
        <v>0.8</v>
      </c>
      <c r="J207" s="153">
        <v>0.8</v>
      </c>
      <c r="K207" s="153">
        <v>0.8</v>
      </c>
      <c r="L207" s="153">
        <v>0.8</v>
      </c>
      <c r="M207" s="153">
        <v>0.8</v>
      </c>
      <c r="N207" s="153">
        <v>0.8</v>
      </c>
      <c r="O207" s="153">
        <v>0.8</v>
      </c>
      <c r="P207" s="152"/>
    </row>
    <row r="208" spans="1:16" ht="15.75">
      <c r="A208" s="155">
        <v>201</v>
      </c>
      <c r="B208" s="155" t="s">
        <v>3473</v>
      </c>
      <c r="C208" s="154">
        <v>72.222222222222214</v>
      </c>
      <c r="D208" s="153">
        <v>8.307692307692309E-2</v>
      </c>
      <c r="E208" s="153">
        <v>9.6923076923076931E-2</v>
      </c>
      <c r="F208" s="153">
        <v>0.11076923076923079</v>
      </c>
      <c r="G208" s="153">
        <v>0.96923076923076934</v>
      </c>
      <c r="H208" s="153">
        <v>0</v>
      </c>
      <c r="I208" s="153">
        <v>0.11076923076923079</v>
      </c>
      <c r="J208" s="153">
        <v>0.11076923076923079</v>
      </c>
      <c r="K208" s="153">
        <v>0.11076923076923079</v>
      </c>
      <c r="L208" s="153">
        <v>0.11076923076923079</v>
      </c>
      <c r="M208" s="153">
        <v>0.11076923076923079</v>
      </c>
      <c r="N208" s="153">
        <v>0.11076923076923079</v>
      </c>
      <c r="O208" s="153">
        <v>8.307692307692309E-2</v>
      </c>
      <c r="P208" s="152"/>
    </row>
    <row r="209" spans="1:16" ht="15.75">
      <c r="A209" s="155">
        <v>202</v>
      </c>
      <c r="B209" s="155" t="s">
        <v>3156</v>
      </c>
      <c r="C209" s="154">
        <v>77.777777777777771</v>
      </c>
      <c r="D209" s="153">
        <v>0.36000000000000004</v>
      </c>
      <c r="E209" s="153">
        <v>0.41142857142857148</v>
      </c>
      <c r="F209" s="153">
        <v>0.41142857142857148</v>
      </c>
      <c r="G209" s="153">
        <v>0.43714285714285717</v>
      </c>
      <c r="H209" s="153">
        <v>0.43714285714285717</v>
      </c>
      <c r="I209" s="153">
        <v>0.43714285714285717</v>
      </c>
      <c r="J209" s="153">
        <v>0.43714285714285717</v>
      </c>
      <c r="K209" s="153">
        <v>0.43714285714285717</v>
      </c>
      <c r="L209" s="153">
        <v>0.43714285714285717</v>
      </c>
      <c r="M209" s="153">
        <v>0.43714285714285717</v>
      </c>
      <c r="N209" s="153">
        <v>0.43714285714285717</v>
      </c>
      <c r="O209" s="153">
        <v>0.45</v>
      </c>
      <c r="P209" s="152"/>
    </row>
    <row r="210" spans="1:16" ht="15.75">
      <c r="A210" s="155">
        <v>203</v>
      </c>
      <c r="B210" s="155" t="s">
        <v>3472</v>
      </c>
      <c r="C210" s="154">
        <v>133</v>
      </c>
      <c r="D210" s="153">
        <v>0.8</v>
      </c>
      <c r="E210" s="153">
        <v>0.8</v>
      </c>
      <c r="F210" s="153">
        <v>0.8</v>
      </c>
      <c r="G210" s="153">
        <v>0.8</v>
      </c>
      <c r="H210" s="153">
        <v>0.8</v>
      </c>
      <c r="I210" s="153">
        <v>0.8</v>
      </c>
      <c r="J210" s="153">
        <v>0.8</v>
      </c>
      <c r="K210" s="153">
        <v>0.8</v>
      </c>
      <c r="L210" s="153">
        <v>0.8</v>
      </c>
      <c r="M210" s="153">
        <v>0.8</v>
      </c>
      <c r="N210" s="153">
        <v>0.8</v>
      </c>
      <c r="O210" s="153">
        <v>0.8</v>
      </c>
      <c r="P210" s="152"/>
    </row>
    <row r="211" spans="1:16" ht="15.75">
      <c r="A211" s="155">
        <v>204</v>
      </c>
      <c r="B211" s="155" t="s">
        <v>3471</v>
      </c>
      <c r="C211" s="154">
        <v>222</v>
      </c>
      <c r="D211" s="153">
        <v>0.79999999999999993</v>
      </c>
      <c r="E211" s="153">
        <v>0.79999999999999993</v>
      </c>
      <c r="F211" s="153">
        <v>0.79999999999999993</v>
      </c>
      <c r="G211" s="153">
        <v>0.79999999999999993</v>
      </c>
      <c r="H211" s="153">
        <v>0.79999999999999993</v>
      </c>
      <c r="I211" s="153">
        <v>0.79999999999999993</v>
      </c>
      <c r="J211" s="153">
        <v>0.79999999999999993</v>
      </c>
      <c r="K211" s="153">
        <v>0.79999999999999993</v>
      </c>
      <c r="L211" s="153">
        <v>0.79999999999999993</v>
      </c>
      <c r="M211" s="153">
        <v>0.79999999999999993</v>
      </c>
      <c r="N211" s="153">
        <v>0.79999999999999993</v>
      </c>
      <c r="O211" s="153">
        <v>0.79999999999999993</v>
      </c>
      <c r="P211" s="152"/>
    </row>
    <row r="212" spans="1:16" ht="15.75">
      <c r="A212" s="155">
        <v>205</v>
      </c>
      <c r="B212" s="155" t="s">
        <v>3470</v>
      </c>
      <c r="C212" s="154">
        <v>320</v>
      </c>
      <c r="D212" s="153">
        <v>0.8</v>
      </c>
      <c r="E212" s="153">
        <v>0.8</v>
      </c>
      <c r="F212" s="153">
        <v>0.8</v>
      </c>
      <c r="G212" s="153">
        <v>0.8</v>
      </c>
      <c r="H212" s="153">
        <v>0.8</v>
      </c>
      <c r="I212" s="153">
        <v>0.8</v>
      </c>
      <c r="J212" s="153">
        <v>0.8</v>
      </c>
      <c r="K212" s="153">
        <v>0.8</v>
      </c>
      <c r="L212" s="153">
        <v>0.8</v>
      </c>
      <c r="M212" s="153">
        <v>0.8</v>
      </c>
      <c r="N212" s="153">
        <v>0.8</v>
      </c>
      <c r="O212" s="153">
        <v>0.8</v>
      </c>
      <c r="P212" s="152"/>
    </row>
    <row r="213" spans="1:16" ht="15.75">
      <c r="A213" s="155">
        <v>206</v>
      </c>
      <c r="B213" s="155" t="s">
        <v>3469</v>
      </c>
      <c r="C213" s="154">
        <v>444.45</v>
      </c>
      <c r="D213" s="153">
        <v>0</v>
      </c>
      <c r="E213" s="153">
        <v>0</v>
      </c>
      <c r="F213" s="153">
        <v>0</v>
      </c>
      <c r="G213" s="153">
        <v>0</v>
      </c>
      <c r="H213" s="153">
        <v>0</v>
      </c>
      <c r="I213" s="153">
        <v>0</v>
      </c>
      <c r="J213" s="153">
        <v>0.8</v>
      </c>
      <c r="K213" s="153">
        <v>0</v>
      </c>
      <c r="L213" s="153">
        <v>0.8</v>
      </c>
      <c r="M213" s="153">
        <v>0.8</v>
      </c>
      <c r="N213" s="153">
        <v>0.8</v>
      </c>
      <c r="O213" s="153">
        <v>0.8</v>
      </c>
      <c r="P213" s="152"/>
    </row>
    <row r="214" spans="1:16" ht="15.75">
      <c r="A214" s="155">
        <v>207</v>
      </c>
      <c r="B214" s="155" t="s">
        <v>3468</v>
      </c>
      <c r="C214" s="154">
        <v>122.22</v>
      </c>
      <c r="D214" s="153">
        <v>0.79999999999999993</v>
      </c>
      <c r="E214" s="153">
        <v>0.79999999999999993</v>
      </c>
      <c r="F214" s="153">
        <v>0.79999999999999993</v>
      </c>
      <c r="G214" s="153">
        <v>0.79999999999999993</v>
      </c>
      <c r="H214" s="153">
        <v>0.79999999999999993</v>
      </c>
      <c r="I214" s="153">
        <v>0.79999999999999993</v>
      </c>
      <c r="J214" s="153">
        <v>0.79999999999999993</v>
      </c>
      <c r="K214" s="153">
        <v>0.79999999999999993</v>
      </c>
      <c r="L214" s="153">
        <v>0.79999999999999993</v>
      </c>
      <c r="M214" s="153">
        <v>0.79999999999999993</v>
      </c>
      <c r="N214" s="153">
        <v>0.79999999999999993</v>
      </c>
      <c r="O214" s="153">
        <v>0.79999999999999993</v>
      </c>
      <c r="P214" s="152"/>
    </row>
    <row r="215" spans="1:16" ht="15.75">
      <c r="A215" s="155">
        <v>208</v>
      </c>
      <c r="B215" s="155" t="s">
        <v>3467</v>
      </c>
      <c r="C215" s="154">
        <v>102.22</v>
      </c>
      <c r="D215" s="153">
        <v>0.80219135198591274</v>
      </c>
      <c r="E215" s="153">
        <v>0.90001956564273133</v>
      </c>
      <c r="F215" s="153">
        <v>0.90001956564273133</v>
      </c>
      <c r="G215" s="153">
        <v>0.90001956564273133</v>
      </c>
      <c r="H215" s="153">
        <v>0.90001956564273133</v>
      </c>
      <c r="I215" s="153">
        <v>0.90001956564273133</v>
      </c>
      <c r="J215" s="153">
        <v>0.90001956564273133</v>
      </c>
      <c r="K215" s="153">
        <v>0.90001956564273133</v>
      </c>
      <c r="L215" s="153">
        <v>0.90001956564273133</v>
      </c>
      <c r="M215" s="153">
        <v>0.90001956564273133</v>
      </c>
      <c r="N215" s="153">
        <v>0.90001956564273133</v>
      </c>
      <c r="O215" s="153">
        <v>0.66523185286636666</v>
      </c>
      <c r="P215" s="152"/>
    </row>
    <row r="216" spans="1:16" ht="15.75">
      <c r="A216" s="155">
        <v>209</v>
      </c>
      <c r="B216" s="155" t="s">
        <v>3466</v>
      </c>
      <c r="C216" s="154">
        <v>73.33</v>
      </c>
      <c r="D216" s="153">
        <v>0</v>
      </c>
      <c r="E216" s="153">
        <v>0.16364380199099959</v>
      </c>
      <c r="F216" s="153">
        <v>0</v>
      </c>
      <c r="G216" s="153">
        <v>0</v>
      </c>
      <c r="H216" s="153">
        <v>0</v>
      </c>
      <c r="I216" s="153">
        <v>0</v>
      </c>
      <c r="J216" s="153">
        <v>0</v>
      </c>
      <c r="K216" s="153">
        <v>0.81821900995499797</v>
      </c>
      <c r="L216" s="153">
        <v>0.81821900995499797</v>
      </c>
      <c r="M216" s="153">
        <v>0.81821900995499797</v>
      </c>
      <c r="N216" s="153">
        <v>0.81821900995499797</v>
      </c>
      <c r="O216" s="153">
        <v>0.19091776898949953</v>
      </c>
      <c r="P216" s="152"/>
    </row>
    <row r="217" spans="1:16" ht="15.75">
      <c r="A217" s="155">
        <v>210</v>
      </c>
      <c r="B217" s="155" t="s">
        <v>3465</v>
      </c>
      <c r="C217" s="154">
        <v>173.33</v>
      </c>
      <c r="D217" s="153">
        <v>0.79999999999999982</v>
      </c>
      <c r="E217" s="153">
        <v>0.79999999999999982</v>
      </c>
      <c r="F217" s="153">
        <v>0.79999999999999982</v>
      </c>
      <c r="G217" s="153">
        <v>0.79999999999999982</v>
      </c>
      <c r="H217" s="153">
        <v>0.79999999999999982</v>
      </c>
      <c r="I217" s="153">
        <v>0.79999999999999982</v>
      </c>
      <c r="J217" s="153">
        <v>0.79999999999999982</v>
      </c>
      <c r="K217" s="153">
        <v>0.79999999999999982</v>
      </c>
      <c r="L217" s="153">
        <v>0.79999999999999982</v>
      </c>
      <c r="M217" s="153">
        <v>0.79999999999999982</v>
      </c>
      <c r="N217" s="153">
        <v>0.79999999999999982</v>
      </c>
      <c r="O217" s="153">
        <v>0.79999999999999982</v>
      </c>
      <c r="P217" s="152"/>
    </row>
    <row r="218" spans="1:16" ht="15.75">
      <c r="A218" s="155">
        <v>211</v>
      </c>
      <c r="B218" s="155" t="s">
        <v>3464</v>
      </c>
      <c r="C218" s="154">
        <v>193.33</v>
      </c>
      <c r="D218" s="153">
        <v>0.79999999999999993</v>
      </c>
      <c r="E218" s="153">
        <v>0.79999999999999993</v>
      </c>
      <c r="F218" s="153">
        <v>0.79999999999999993</v>
      </c>
      <c r="G218" s="153">
        <v>0.79999999999999993</v>
      </c>
      <c r="H218" s="153">
        <v>0.79999999999999993</v>
      </c>
      <c r="I218" s="153">
        <v>0.79999999999999993</v>
      </c>
      <c r="J218" s="153">
        <v>0.79999999999999993</v>
      </c>
      <c r="K218" s="153">
        <v>0.79999999999999993</v>
      </c>
      <c r="L218" s="153">
        <v>0.79999999999999993</v>
      </c>
      <c r="M218" s="153">
        <v>0.79999999999999993</v>
      </c>
      <c r="N218" s="153">
        <v>0.79999999999999993</v>
      </c>
      <c r="O218" s="153">
        <v>0.79999999999999993</v>
      </c>
      <c r="P218" s="152"/>
    </row>
    <row r="219" spans="1:16" ht="15.75">
      <c r="A219" s="155">
        <v>212</v>
      </c>
      <c r="B219" s="155" t="s">
        <v>3463</v>
      </c>
      <c r="C219" s="154">
        <v>307.77999999999997</v>
      </c>
      <c r="D219" s="153">
        <v>0.91039053869647157</v>
      </c>
      <c r="E219" s="153">
        <v>0.85775553967119378</v>
      </c>
      <c r="F219" s="153">
        <v>0.8522970953278316</v>
      </c>
      <c r="G219" s="153">
        <v>0.8</v>
      </c>
      <c r="H219" s="153">
        <v>0.89674442783806618</v>
      </c>
      <c r="I219" s="153">
        <v>0.8</v>
      </c>
      <c r="J219" s="153">
        <v>0.8</v>
      </c>
      <c r="K219" s="153">
        <v>0.8</v>
      </c>
      <c r="L219" s="153">
        <v>0.8</v>
      </c>
      <c r="M219" s="153">
        <v>0.8</v>
      </c>
      <c r="N219" s="153">
        <v>0.8</v>
      </c>
      <c r="O219" s="153">
        <v>1.03008642536877</v>
      </c>
      <c r="P219" s="152"/>
    </row>
    <row r="220" spans="1:16" ht="15.75">
      <c r="A220" s="155">
        <v>213</v>
      </c>
      <c r="B220" s="155" t="s">
        <v>3462</v>
      </c>
      <c r="C220" s="154">
        <v>133.33000000000001</v>
      </c>
      <c r="D220" s="153">
        <v>0.79999999999999993</v>
      </c>
      <c r="E220" s="153">
        <v>0.79999999999999993</v>
      </c>
      <c r="F220" s="153">
        <v>0.79999999999999993</v>
      </c>
      <c r="G220" s="153">
        <v>0.79999999999999993</v>
      </c>
      <c r="H220" s="153">
        <v>0.79999999999999993</v>
      </c>
      <c r="I220" s="153">
        <v>0.79999999999999993</v>
      </c>
      <c r="J220" s="153">
        <v>0.79999999999999993</v>
      </c>
      <c r="K220" s="153">
        <v>0.79999999999999993</v>
      </c>
      <c r="L220" s="153">
        <v>0.79999999999999993</v>
      </c>
      <c r="M220" s="153">
        <v>0.79999999999999993</v>
      </c>
      <c r="N220" s="153">
        <v>0.79999999999999993</v>
      </c>
      <c r="O220" s="153">
        <v>0.79999999999999993</v>
      </c>
      <c r="P220" s="152"/>
    </row>
    <row r="221" spans="1:16" ht="15.75">
      <c r="A221" s="155">
        <v>214</v>
      </c>
      <c r="B221" s="155" t="s">
        <v>3461</v>
      </c>
      <c r="C221" s="154">
        <v>888.89</v>
      </c>
      <c r="D221" s="153">
        <v>0</v>
      </c>
      <c r="E221" s="153">
        <v>0</v>
      </c>
      <c r="F221" s="153">
        <v>0.79999999999999993</v>
      </c>
      <c r="G221" s="153">
        <v>0.79999999999999993</v>
      </c>
      <c r="H221" s="153">
        <v>0.79999999999999993</v>
      </c>
      <c r="I221" s="153">
        <v>0.79999999999999993</v>
      </c>
      <c r="J221" s="153">
        <v>0.79999999999999993</v>
      </c>
      <c r="K221" s="153">
        <v>0.79999999999999993</v>
      </c>
      <c r="L221" s="153">
        <v>0.79999999999999993</v>
      </c>
      <c r="M221" s="153">
        <v>0.79999999999999993</v>
      </c>
      <c r="N221" s="153">
        <v>0.79999999999999993</v>
      </c>
      <c r="O221" s="153">
        <v>0.79999999999999993</v>
      </c>
      <c r="P221" s="152"/>
    </row>
    <row r="222" spans="1:16" ht="15.75">
      <c r="A222" s="155">
        <v>215</v>
      </c>
      <c r="B222" s="155" t="s">
        <v>3460</v>
      </c>
      <c r="C222" s="154">
        <v>75.56</v>
      </c>
      <c r="D222" s="153">
        <v>0.42350449973530968</v>
      </c>
      <c r="E222" s="153">
        <v>0.47644256220222336</v>
      </c>
      <c r="F222" s="153">
        <v>0.50291159343568026</v>
      </c>
      <c r="G222" s="153">
        <v>0.60878771836950762</v>
      </c>
      <c r="H222" s="153">
        <v>0.63525674960296452</v>
      </c>
      <c r="I222" s="153">
        <v>0.63525674960296452</v>
      </c>
      <c r="J222" s="153">
        <v>0.6881948120698782</v>
      </c>
      <c r="K222" s="153">
        <v>0.6881948120698782</v>
      </c>
      <c r="L222" s="153">
        <v>0.6881948120698782</v>
      </c>
      <c r="M222" s="153">
        <v>0.6881948120698782</v>
      </c>
      <c r="N222" s="153">
        <v>0.6881948120698782</v>
      </c>
      <c r="O222" s="153">
        <v>0.47644256220222336</v>
      </c>
      <c r="P222" s="152"/>
    </row>
    <row r="223" spans="1:16" ht="15.75">
      <c r="A223" s="155">
        <v>216</v>
      </c>
      <c r="B223" s="155" t="s">
        <v>3459</v>
      </c>
      <c r="C223" s="154">
        <v>155.56</v>
      </c>
      <c r="D223" s="153">
        <v>0.79999999999999993</v>
      </c>
      <c r="E223" s="153">
        <v>0.79999999999999993</v>
      </c>
      <c r="F223" s="153">
        <v>0.79999999999999993</v>
      </c>
      <c r="G223" s="153">
        <v>0.79999999999999993</v>
      </c>
      <c r="H223" s="153">
        <v>0.79999999999999993</v>
      </c>
      <c r="I223" s="153">
        <v>0.79999999999999993</v>
      </c>
      <c r="J223" s="153">
        <v>0.79999999999999993</v>
      </c>
      <c r="K223" s="153">
        <v>0.79999999999999993</v>
      </c>
      <c r="L223" s="153">
        <v>0.79999999999999993</v>
      </c>
      <c r="M223" s="153">
        <v>0.79999999999999993</v>
      </c>
      <c r="N223" s="153">
        <v>0.79999999999999993</v>
      </c>
      <c r="O223" s="153">
        <v>0.79999999999999993</v>
      </c>
      <c r="P223" s="152"/>
    </row>
    <row r="224" spans="1:16" ht="15.75">
      <c r="A224" s="155">
        <v>217</v>
      </c>
      <c r="B224" s="155" t="s">
        <v>3458</v>
      </c>
      <c r="C224" s="154">
        <v>144.44</v>
      </c>
      <c r="D224" s="153">
        <v>0</v>
      </c>
      <c r="E224" s="153">
        <v>0</v>
      </c>
      <c r="F224" s="153">
        <v>0</v>
      </c>
      <c r="G224" s="153">
        <v>0</v>
      </c>
      <c r="H224" s="153">
        <v>0</v>
      </c>
      <c r="I224" s="153">
        <v>0</v>
      </c>
      <c r="J224" s="153">
        <v>0</v>
      </c>
      <c r="K224" s="153">
        <v>0</v>
      </c>
      <c r="L224" s="153">
        <v>0</v>
      </c>
      <c r="M224" s="153">
        <v>0.8</v>
      </c>
      <c r="N224" s="153">
        <v>1.15148158404874</v>
      </c>
      <c r="O224" s="153">
        <v>1.15148158404874</v>
      </c>
      <c r="P224" s="152"/>
    </row>
    <row r="225" spans="1:16" ht="15.75">
      <c r="A225" s="155">
        <v>218</v>
      </c>
      <c r="B225" s="155" t="s">
        <v>3458</v>
      </c>
      <c r="C225" s="154">
        <v>110</v>
      </c>
      <c r="D225" s="153">
        <v>0</v>
      </c>
      <c r="E225" s="153">
        <v>0</v>
      </c>
      <c r="F225" s="153">
        <v>0</v>
      </c>
      <c r="G225" s="153">
        <v>0</v>
      </c>
      <c r="H225" s="153">
        <v>0</v>
      </c>
      <c r="I225" s="153">
        <v>9.0909090909090912E-2</v>
      </c>
      <c r="J225" s="153">
        <v>0.8</v>
      </c>
      <c r="K225" s="153">
        <v>0.8</v>
      </c>
      <c r="L225" s="153">
        <v>0.8</v>
      </c>
      <c r="M225" s="153">
        <v>0.8</v>
      </c>
      <c r="N225" s="153">
        <v>0.8</v>
      </c>
      <c r="O225" s="153">
        <v>0.8</v>
      </c>
      <c r="P225" s="152"/>
    </row>
    <row r="226" spans="1:16" ht="15.75">
      <c r="A226" s="155">
        <v>219</v>
      </c>
      <c r="B226" s="155" t="s">
        <v>3458</v>
      </c>
      <c r="C226" s="154">
        <v>1000</v>
      </c>
      <c r="D226" s="153">
        <v>0</v>
      </c>
      <c r="E226" s="153">
        <v>0</v>
      </c>
      <c r="F226" s="153">
        <v>0</v>
      </c>
      <c r="G226" s="153">
        <v>0</v>
      </c>
      <c r="H226" s="153">
        <v>0</v>
      </c>
      <c r="I226" s="153">
        <v>0</v>
      </c>
      <c r="J226" s="153">
        <v>0</v>
      </c>
      <c r="K226" s="153">
        <v>0.8</v>
      </c>
      <c r="L226" s="153">
        <v>0.8</v>
      </c>
      <c r="M226" s="153">
        <v>0.8</v>
      </c>
      <c r="N226" s="153">
        <v>0.8</v>
      </c>
      <c r="O226" s="153">
        <v>0.8</v>
      </c>
      <c r="P226" s="152"/>
    </row>
    <row r="227" spans="1:16" ht="15.75">
      <c r="A227" s="155">
        <v>220</v>
      </c>
      <c r="B227" s="155" t="s">
        <v>3457</v>
      </c>
      <c r="C227" s="154">
        <v>140</v>
      </c>
      <c r="D227" s="153">
        <v>0.8</v>
      </c>
      <c r="E227" s="153">
        <v>0.8</v>
      </c>
      <c r="F227" s="153">
        <v>0.8</v>
      </c>
      <c r="G227" s="153">
        <v>0.8</v>
      </c>
      <c r="H227" s="153">
        <v>0.8</v>
      </c>
      <c r="I227" s="153">
        <v>0.8</v>
      </c>
      <c r="J227" s="153">
        <v>0.8</v>
      </c>
      <c r="K227" s="153">
        <v>0.8</v>
      </c>
      <c r="L227" s="153">
        <v>0.8</v>
      </c>
      <c r="M227" s="153">
        <v>0.8</v>
      </c>
      <c r="N227" s="153">
        <v>0.8</v>
      </c>
      <c r="O227" s="153">
        <v>0.8</v>
      </c>
      <c r="P227" s="152"/>
    </row>
    <row r="228" spans="1:16" ht="15.75">
      <c r="A228" s="155">
        <v>221</v>
      </c>
      <c r="B228" s="155" t="s">
        <v>3456</v>
      </c>
      <c r="C228" s="154">
        <v>797.78</v>
      </c>
      <c r="D228" s="153">
        <v>0.8</v>
      </c>
      <c r="E228" s="153">
        <v>0.8</v>
      </c>
      <c r="F228" s="153">
        <v>0.8</v>
      </c>
      <c r="G228" s="153">
        <v>0.8</v>
      </c>
      <c r="H228" s="153">
        <v>0.8</v>
      </c>
      <c r="I228" s="153">
        <v>0.8</v>
      </c>
      <c r="J228" s="153">
        <v>0.8</v>
      </c>
      <c r="K228" s="153">
        <v>0.8</v>
      </c>
      <c r="L228" s="153">
        <v>0.8</v>
      </c>
      <c r="M228" s="153">
        <v>0.8</v>
      </c>
      <c r="N228" s="153">
        <v>0.8</v>
      </c>
      <c r="O228" s="153">
        <v>0.8</v>
      </c>
      <c r="P228" s="152"/>
    </row>
    <row r="229" spans="1:16" ht="15.75">
      <c r="A229" s="155">
        <v>222</v>
      </c>
      <c r="B229" s="155" t="s">
        <v>3455</v>
      </c>
      <c r="C229" s="154">
        <v>315.56</v>
      </c>
      <c r="D229" s="153">
        <v>0.8</v>
      </c>
      <c r="E229" s="153">
        <v>0.8</v>
      </c>
      <c r="F229" s="153">
        <v>0.8</v>
      </c>
      <c r="G229" s="153">
        <v>0.8</v>
      </c>
      <c r="H229" s="153">
        <v>0.8</v>
      </c>
      <c r="I229" s="153">
        <v>0.8</v>
      </c>
      <c r="J229" s="153">
        <v>0.8</v>
      </c>
      <c r="K229" s="153">
        <v>0.8</v>
      </c>
      <c r="L229" s="153">
        <v>0.8</v>
      </c>
      <c r="M229" s="153">
        <v>0.8</v>
      </c>
      <c r="N229" s="153">
        <v>0.8</v>
      </c>
      <c r="O229" s="153">
        <v>0.8</v>
      </c>
      <c r="P229" s="152"/>
    </row>
    <row r="230" spans="1:16" ht="15.75">
      <c r="A230" s="155">
        <v>223</v>
      </c>
      <c r="B230" s="155" t="s">
        <v>3454</v>
      </c>
      <c r="C230" s="154">
        <v>122.22</v>
      </c>
      <c r="D230" s="153">
        <v>0</v>
      </c>
      <c r="E230" s="153">
        <v>0</v>
      </c>
      <c r="F230" s="153">
        <v>0</v>
      </c>
      <c r="G230" s="153">
        <v>0</v>
      </c>
      <c r="H230" s="153">
        <v>0</v>
      </c>
      <c r="I230" s="153">
        <v>0</v>
      </c>
      <c r="J230" s="153">
        <v>0</v>
      </c>
      <c r="K230" s="153">
        <v>0</v>
      </c>
      <c r="L230" s="153">
        <v>0</v>
      </c>
      <c r="M230" s="153">
        <v>0.79999999999999993</v>
      </c>
      <c r="N230" s="153">
        <v>0.79999999999999993</v>
      </c>
      <c r="O230" s="153">
        <v>0.79999999999999993</v>
      </c>
      <c r="P230" s="152"/>
    </row>
    <row r="231" spans="1:16" ht="15.75">
      <c r="A231" s="155">
        <v>224</v>
      </c>
      <c r="B231" s="155" t="s">
        <v>3453</v>
      </c>
      <c r="C231" s="154">
        <v>400</v>
      </c>
      <c r="D231" s="153">
        <v>0</v>
      </c>
      <c r="E231" s="153">
        <v>0</v>
      </c>
      <c r="F231" s="153">
        <v>0</v>
      </c>
      <c r="G231" s="153">
        <v>0</v>
      </c>
      <c r="H231" s="153">
        <v>0</v>
      </c>
      <c r="I231" s="153">
        <v>0.8</v>
      </c>
      <c r="J231" s="153">
        <v>0.8</v>
      </c>
      <c r="K231" s="153">
        <v>0.8</v>
      </c>
      <c r="L231" s="153">
        <v>0.8</v>
      </c>
      <c r="M231" s="153">
        <v>0.8</v>
      </c>
      <c r="N231" s="153">
        <v>0.8</v>
      </c>
      <c r="O231" s="153">
        <v>0.8</v>
      </c>
      <c r="P231" s="152"/>
    </row>
    <row r="232" spans="1:16" ht="15.75">
      <c r="A232" s="155">
        <v>225</v>
      </c>
      <c r="B232" s="155" t="s">
        <v>3452</v>
      </c>
      <c r="C232" s="154">
        <v>282.22000000000003</v>
      </c>
      <c r="D232" s="153">
        <v>0</v>
      </c>
      <c r="E232" s="153">
        <v>0</v>
      </c>
      <c r="F232" s="153">
        <v>0</v>
      </c>
      <c r="G232" s="153">
        <v>0</v>
      </c>
      <c r="H232" s="153">
        <v>0</v>
      </c>
      <c r="I232" s="153">
        <v>0</v>
      </c>
      <c r="J232" s="153">
        <v>0</v>
      </c>
      <c r="K232" s="153">
        <v>0.79999999999999993</v>
      </c>
      <c r="L232" s="153">
        <v>0.79999999999999993</v>
      </c>
      <c r="M232" s="153">
        <v>0.79999999999999993</v>
      </c>
      <c r="N232" s="153">
        <v>0.79999999999999993</v>
      </c>
      <c r="O232" s="153">
        <v>0.79999999999999993</v>
      </c>
      <c r="P232" s="152"/>
    </row>
    <row r="233" spans="1:16" ht="15.75">
      <c r="A233" s="155">
        <v>226</v>
      </c>
      <c r="B233" s="155" t="s">
        <v>3451</v>
      </c>
      <c r="C233" s="154">
        <v>400</v>
      </c>
      <c r="D233" s="153">
        <v>0</v>
      </c>
      <c r="E233" s="153">
        <v>0</v>
      </c>
      <c r="F233" s="153">
        <v>0</v>
      </c>
      <c r="G233" s="153">
        <v>0</v>
      </c>
      <c r="H233" s="153">
        <v>0</v>
      </c>
      <c r="I233" s="153">
        <v>0</v>
      </c>
      <c r="J233" s="153">
        <v>0</v>
      </c>
      <c r="K233" s="153">
        <v>0</v>
      </c>
      <c r="L233" s="153">
        <v>0.8</v>
      </c>
      <c r="M233" s="153">
        <v>0.8</v>
      </c>
      <c r="N233" s="153">
        <v>0.8</v>
      </c>
      <c r="O233" s="153">
        <v>0.8</v>
      </c>
      <c r="P233" s="152"/>
    </row>
    <row r="234" spans="1:16" ht="15.75">
      <c r="A234" s="155">
        <v>227</v>
      </c>
      <c r="B234" s="155" t="s">
        <v>3450</v>
      </c>
      <c r="C234" s="154">
        <v>352</v>
      </c>
      <c r="D234" s="153">
        <v>1.1904545454545454</v>
      </c>
      <c r="E234" s="153">
        <v>1.2197727272727272</v>
      </c>
      <c r="F234" s="153">
        <v>0.97090909090909083</v>
      </c>
      <c r="G234" s="153">
        <v>1.2259090909090908</v>
      </c>
      <c r="H234" s="153">
        <v>1.1079545454545454</v>
      </c>
      <c r="I234" s="153">
        <v>0.83113636363636367</v>
      </c>
      <c r="J234" s="153">
        <v>0.85227272727272729</v>
      </c>
      <c r="K234" s="153">
        <v>0.8</v>
      </c>
      <c r="L234" s="153">
        <v>0.8</v>
      </c>
      <c r="M234" s="153">
        <v>0.8379545454545454</v>
      </c>
      <c r="N234" s="153">
        <v>0.93477272727272731</v>
      </c>
      <c r="O234" s="153">
        <v>1.2634090909090909</v>
      </c>
      <c r="P234" s="152"/>
    </row>
    <row r="235" spans="1:16" ht="15.75">
      <c r="A235" s="155">
        <v>228</v>
      </c>
      <c r="B235" s="155" t="s">
        <v>3449</v>
      </c>
      <c r="C235" s="154">
        <v>350</v>
      </c>
      <c r="D235" s="153">
        <v>1.0720000000000001</v>
      </c>
      <c r="E235" s="153">
        <v>1.056</v>
      </c>
      <c r="F235" s="153">
        <v>1.0025142857142857</v>
      </c>
      <c r="G235" s="153">
        <v>1.0098285714285715</v>
      </c>
      <c r="H235" s="153">
        <v>1.0029714285714286</v>
      </c>
      <c r="I235" s="153">
        <v>0.86994285714285724</v>
      </c>
      <c r="J235" s="153">
        <v>0.8</v>
      </c>
      <c r="K235" s="153">
        <v>0.8</v>
      </c>
      <c r="L235" s="153">
        <v>0.8</v>
      </c>
      <c r="M235" s="153">
        <v>0.8</v>
      </c>
      <c r="N235" s="153">
        <v>0.8571428571428571</v>
      </c>
      <c r="O235" s="153">
        <v>1.1428571428571428</v>
      </c>
      <c r="P235" s="152"/>
    </row>
    <row r="236" spans="1:16" ht="15.75">
      <c r="A236" s="155">
        <v>229</v>
      </c>
      <c r="B236" s="155" t="s">
        <v>3448</v>
      </c>
      <c r="C236" s="154">
        <v>250</v>
      </c>
      <c r="D236" s="153">
        <v>0</v>
      </c>
      <c r="E236" s="153">
        <v>0.8</v>
      </c>
      <c r="F236" s="153">
        <v>0.8</v>
      </c>
      <c r="G236" s="153">
        <v>0.8</v>
      </c>
      <c r="H236" s="153">
        <v>0.8</v>
      </c>
      <c r="I236" s="153">
        <v>0.8</v>
      </c>
      <c r="J236" s="153">
        <v>0.8</v>
      </c>
      <c r="K236" s="153">
        <v>0.8</v>
      </c>
      <c r="L236" s="153">
        <v>0.8</v>
      </c>
      <c r="M236" s="153">
        <v>0.8</v>
      </c>
      <c r="N236" s="153">
        <v>0.8</v>
      </c>
      <c r="O236" s="153">
        <v>0.8</v>
      </c>
      <c r="P236" s="152"/>
    </row>
    <row r="237" spans="1:16" ht="15.75">
      <c r="A237" s="155">
        <v>230</v>
      </c>
      <c r="B237" s="155" t="s">
        <v>3447</v>
      </c>
      <c r="C237" s="154">
        <v>237</v>
      </c>
      <c r="D237" s="153">
        <v>0.79999999999999993</v>
      </c>
      <c r="E237" s="153">
        <v>0.79999999999999993</v>
      </c>
      <c r="F237" s="153">
        <v>0.79999999999999993</v>
      </c>
      <c r="G237" s="153">
        <v>0.79999999999999993</v>
      </c>
      <c r="H237" s="153">
        <v>0.79999999999999993</v>
      </c>
      <c r="I237" s="153">
        <v>0.79999999999999993</v>
      </c>
      <c r="J237" s="153">
        <v>0.79999999999999993</v>
      </c>
      <c r="K237" s="153">
        <v>0.79999999999999993</v>
      </c>
      <c r="L237" s="153">
        <v>0.79999999999999993</v>
      </c>
      <c r="M237" s="153">
        <v>0.79999999999999993</v>
      </c>
      <c r="N237" s="153">
        <v>0.79999999999999993</v>
      </c>
      <c r="O237" s="153">
        <v>0.79999999999999993</v>
      </c>
      <c r="P237" s="152"/>
    </row>
    <row r="238" spans="1:16" ht="15.75">
      <c r="A238" s="155">
        <v>231</v>
      </c>
      <c r="B238" s="155" t="s">
        <v>3446</v>
      </c>
      <c r="C238" s="154">
        <v>350</v>
      </c>
      <c r="D238" s="153">
        <v>0.8</v>
      </c>
      <c r="E238" s="153">
        <v>0.8</v>
      </c>
      <c r="F238" s="153">
        <v>0.8</v>
      </c>
      <c r="G238" s="153">
        <v>0.8</v>
      </c>
      <c r="H238" s="153">
        <v>0.8</v>
      </c>
      <c r="I238" s="153">
        <v>0.8</v>
      </c>
      <c r="J238" s="153">
        <v>0.8</v>
      </c>
      <c r="K238" s="153">
        <v>0.8</v>
      </c>
      <c r="L238" s="153">
        <v>0.8</v>
      </c>
      <c r="M238" s="153">
        <v>0.8</v>
      </c>
      <c r="N238" s="153">
        <v>0.8</v>
      </c>
      <c r="O238" s="153">
        <v>0.8</v>
      </c>
      <c r="P238" s="152"/>
    </row>
    <row r="239" spans="1:16" ht="15.75">
      <c r="A239" s="155">
        <v>232</v>
      </c>
      <c r="B239" s="155" t="s">
        <v>3445</v>
      </c>
      <c r="C239" s="154">
        <v>153</v>
      </c>
      <c r="D239" s="153">
        <v>1.8339869281045753</v>
      </c>
      <c r="E239" s="153">
        <v>1.6222222222222222</v>
      </c>
      <c r="F239" s="153">
        <v>1.7265359477124185</v>
      </c>
      <c r="G239" s="153">
        <v>1.4081045751633987</v>
      </c>
      <c r="H239" s="153">
        <v>1.5806535947712419</v>
      </c>
      <c r="I239" s="153">
        <v>1.2277124183006536</v>
      </c>
      <c r="J239" s="153">
        <v>1.0609150326797385</v>
      </c>
      <c r="K239" s="153">
        <v>0.8</v>
      </c>
      <c r="L239" s="153">
        <v>0.98039215686274506</v>
      </c>
      <c r="M239" s="153">
        <v>0.98039215686274506</v>
      </c>
      <c r="N239" s="153">
        <v>1.5597385620915032</v>
      </c>
      <c r="O239" s="153">
        <v>2.0528104575163399</v>
      </c>
      <c r="P239" s="152"/>
    </row>
    <row r="240" spans="1:16" ht="15.75">
      <c r="A240" s="155">
        <v>233</v>
      </c>
      <c r="B240" s="155" t="s">
        <v>3444</v>
      </c>
      <c r="C240" s="154">
        <v>2541</v>
      </c>
      <c r="D240" s="153">
        <v>0.92089728453364816</v>
      </c>
      <c r="E240" s="153">
        <v>0.92089728453364816</v>
      </c>
      <c r="F240" s="153">
        <v>0.93506493506493504</v>
      </c>
      <c r="G240" s="153">
        <v>0.93506493506493504</v>
      </c>
      <c r="H240" s="153">
        <v>1.0342384887839433</v>
      </c>
      <c r="I240" s="153">
        <v>1.0200708382526564</v>
      </c>
      <c r="J240" s="153">
        <v>1.0484061393152302</v>
      </c>
      <c r="K240" s="153">
        <v>1.0484061393152302</v>
      </c>
      <c r="L240" s="153">
        <v>1.1475796930342386</v>
      </c>
      <c r="M240" s="153">
        <v>1.1334120425029517</v>
      </c>
      <c r="N240" s="153">
        <v>1.2042502951593861</v>
      </c>
      <c r="O240" s="153">
        <v>1.2467532467532467</v>
      </c>
      <c r="P240" s="152"/>
    </row>
    <row r="241" spans="1:16" ht="15.75">
      <c r="A241" s="155">
        <v>234</v>
      </c>
      <c r="B241" s="155" t="s">
        <v>3443</v>
      </c>
      <c r="C241" s="154">
        <v>735</v>
      </c>
      <c r="D241" s="153">
        <v>0.97061224489795916</v>
      </c>
      <c r="E241" s="153">
        <v>1.0506122448979593</v>
      </c>
      <c r="F241" s="153">
        <v>0.80979591836734699</v>
      </c>
      <c r="G241" s="153">
        <v>0.8</v>
      </c>
      <c r="H241" s="153">
        <v>0.8</v>
      </c>
      <c r="I241" s="153">
        <v>0.8</v>
      </c>
      <c r="J241" s="153">
        <v>0.8</v>
      </c>
      <c r="K241" s="153">
        <v>0.8</v>
      </c>
      <c r="L241" s="153">
        <v>0.8</v>
      </c>
      <c r="M241" s="153">
        <v>0.8</v>
      </c>
      <c r="N241" s="153">
        <v>0.8</v>
      </c>
      <c r="O241" s="153">
        <v>0.9097142857142857</v>
      </c>
      <c r="P241" s="152"/>
    </row>
    <row r="242" spans="1:16" ht="15.75">
      <c r="A242" s="155">
        <v>235</v>
      </c>
      <c r="B242" s="155" t="s">
        <v>3442</v>
      </c>
      <c r="C242" s="154">
        <v>317</v>
      </c>
      <c r="D242" s="153">
        <v>0.79999999999999993</v>
      </c>
      <c r="E242" s="153">
        <v>0.81388012618296535</v>
      </c>
      <c r="F242" s="153">
        <v>0.83280757097791802</v>
      </c>
      <c r="G242" s="153">
        <v>0.79999999999999993</v>
      </c>
      <c r="H242" s="153">
        <v>0.79999999999999993</v>
      </c>
      <c r="I242" s="153">
        <v>0.79999999999999993</v>
      </c>
      <c r="J242" s="153">
        <v>0.79999999999999993</v>
      </c>
      <c r="K242" s="153">
        <v>0.79999999999999993</v>
      </c>
      <c r="L242" s="153">
        <v>0.79999999999999993</v>
      </c>
      <c r="M242" s="153">
        <v>0.79999999999999993</v>
      </c>
      <c r="N242" s="153">
        <v>0.79999999999999993</v>
      </c>
      <c r="O242" s="153">
        <v>0.96529968454258674</v>
      </c>
      <c r="P242" s="152"/>
    </row>
    <row r="243" spans="1:16" ht="15.75">
      <c r="A243" s="155">
        <v>236</v>
      </c>
      <c r="B243" s="155" t="s">
        <v>3441</v>
      </c>
      <c r="C243" s="154">
        <v>691</v>
      </c>
      <c r="D243" s="153">
        <v>0.79999999999999993</v>
      </c>
      <c r="E243" s="153">
        <v>0.79999999999999993</v>
      </c>
      <c r="F243" s="153">
        <v>0.79999999999999993</v>
      </c>
      <c r="G243" s="153">
        <v>0.79999999999999993</v>
      </c>
      <c r="H243" s="153">
        <v>0.79999999999999993</v>
      </c>
      <c r="I243" s="153">
        <v>0.79999999999999993</v>
      </c>
      <c r="J243" s="153">
        <v>0.79999999999999993</v>
      </c>
      <c r="K243" s="153">
        <v>0.79999999999999993</v>
      </c>
      <c r="L243" s="153">
        <v>0.79999999999999993</v>
      </c>
      <c r="M243" s="153">
        <v>0.79999999999999993</v>
      </c>
      <c r="N243" s="153">
        <v>0.79999999999999993</v>
      </c>
      <c r="O243" s="153">
        <v>0.79999999999999993</v>
      </c>
      <c r="P243" s="152"/>
    </row>
    <row r="244" spans="1:16" ht="15.75">
      <c r="A244" s="155">
        <v>237</v>
      </c>
      <c r="B244" s="155" t="s">
        <v>3440</v>
      </c>
      <c r="C244" s="154">
        <v>4000</v>
      </c>
      <c r="D244" s="153">
        <v>0.8</v>
      </c>
      <c r="E244" s="153">
        <v>0.8</v>
      </c>
      <c r="F244" s="153">
        <v>0.8</v>
      </c>
      <c r="G244" s="153">
        <v>0.8</v>
      </c>
      <c r="H244" s="153">
        <v>0.8</v>
      </c>
      <c r="I244" s="153">
        <v>0.8</v>
      </c>
      <c r="J244" s="153">
        <v>0.8</v>
      </c>
      <c r="K244" s="153">
        <v>0.8</v>
      </c>
      <c r="L244" s="153">
        <v>0.8</v>
      </c>
      <c r="M244" s="153">
        <v>0.8</v>
      </c>
      <c r="N244" s="153">
        <v>0.8</v>
      </c>
      <c r="O244" s="153">
        <v>0.8</v>
      </c>
      <c r="P244" s="152"/>
    </row>
    <row r="245" spans="1:16" ht="15.75">
      <c r="A245" s="155">
        <v>238</v>
      </c>
      <c r="B245" s="155" t="s">
        <v>3439</v>
      </c>
      <c r="C245" s="154">
        <v>121</v>
      </c>
      <c r="D245" s="153">
        <v>0.79999999999999993</v>
      </c>
      <c r="E245" s="153">
        <v>0.79999999999999993</v>
      </c>
      <c r="F245" s="153">
        <v>0.79999999999999993</v>
      </c>
      <c r="G245" s="153">
        <v>0.79999999999999993</v>
      </c>
      <c r="H245" s="153">
        <v>0.79999999999999993</v>
      </c>
      <c r="I245" s="153">
        <v>0.79999999999999993</v>
      </c>
      <c r="J245" s="153">
        <v>0.79999999999999993</v>
      </c>
      <c r="K245" s="153">
        <v>0.79999999999999993</v>
      </c>
      <c r="L245" s="153">
        <v>0.79999999999999993</v>
      </c>
      <c r="M245" s="153">
        <v>0.79999999999999993</v>
      </c>
      <c r="N245" s="153">
        <v>0.79999999999999993</v>
      </c>
      <c r="O245" s="153">
        <v>0.79999999999999993</v>
      </c>
      <c r="P245" s="152"/>
    </row>
    <row r="246" spans="1:16" ht="15.75">
      <c r="A246" s="155">
        <v>239</v>
      </c>
      <c r="B246" s="155" t="s">
        <v>3438</v>
      </c>
      <c r="C246" s="154">
        <v>140</v>
      </c>
      <c r="D246" s="153">
        <v>2.1428571428571428</v>
      </c>
      <c r="E246" s="153">
        <v>2.177142857142857</v>
      </c>
      <c r="F246" s="153">
        <v>1.8222857142857143</v>
      </c>
      <c r="G246" s="153">
        <v>1.7194285714285715</v>
      </c>
      <c r="H246" s="153">
        <v>2.0640000000000001</v>
      </c>
      <c r="I246" s="153">
        <v>1.5960000000000001</v>
      </c>
      <c r="J246" s="153">
        <v>1.728</v>
      </c>
      <c r="K246" s="153">
        <v>1.6868571428571428</v>
      </c>
      <c r="L246" s="153">
        <v>1.7708571428571427</v>
      </c>
      <c r="M246" s="153">
        <v>1.9782857142857142</v>
      </c>
      <c r="N246" s="153">
        <v>2.1462857142857144</v>
      </c>
      <c r="O246" s="153">
        <v>2.669142857142857</v>
      </c>
      <c r="P246" s="152"/>
    </row>
    <row r="247" spans="1:16" ht="15.75">
      <c r="A247" s="155">
        <v>240</v>
      </c>
      <c r="B247" s="155" t="s">
        <v>3437</v>
      </c>
      <c r="C247" s="154">
        <v>102.22222222222221</v>
      </c>
      <c r="D247" s="153">
        <v>0.67500000000000004</v>
      </c>
      <c r="E247" s="153">
        <v>0.67500000000000004</v>
      </c>
      <c r="F247" s="153">
        <v>0.67500000000000004</v>
      </c>
      <c r="G247" s="153">
        <v>0.67500000000000004</v>
      </c>
      <c r="H247" s="153">
        <v>0.67500000000000004</v>
      </c>
      <c r="I247" s="153">
        <v>0.67500000000000004</v>
      </c>
      <c r="J247" s="153">
        <v>0.67500000000000004</v>
      </c>
      <c r="K247" s="153">
        <v>0.67500000000000004</v>
      </c>
      <c r="L247" s="153">
        <v>0.67500000000000004</v>
      </c>
      <c r="M247" s="153">
        <v>0.67500000000000004</v>
      </c>
      <c r="N247" s="153">
        <v>0.67500000000000004</v>
      </c>
      <c r="O247" s="153">
        <v>0.6554347826086957</v>
      </c>
      <c r="P247" s="152"/>
    </row>
    <row r="248" spans="1:16" ht="15.75">
      <c r="A248" s="155">
        <v>241</v>
      </c>
      <c r="B248" s="155" t="s">
        <v>3436</v>
      </c>
      <c r="C248" s="154">
        <v>83.333333333333329</v>
      </c>
      <c r="D248" s="153">
        <v>7.2000000000000008E-2</v>
      </c>
      <c r="E248" s="153">
        <v>7.2000000000000008E-2</v>
      </c>
      <c r="F248" s="153">
        <v>0.9840000000000001</v>
      </c>
      <c r="G248" s="153">
        <v>0.9840000000000001</v>
      </c>
      <c r="H248" s="153">
        <v>0.9840000000000001</v>
      </c>
      <c r="I248" s="153">
        <v>0</v>
      </c>
      <c r="J248" s="153">
        <v>7.2000000000000008E-2</v>
      </c>
      <c r="K248" s="153">
        <v>7.2000000000000008E-2</v>
      </c>
      <c r="L248" s="153">
        <v>7.2000000000000008E-2</v>
      </c>
      <c r="M248" s="153">
        <v>7.2000000000000008E-2</v>
      </c>
      <c r="N248" s="153">
        <v>7.2000000000000008E-2</v>
      </c>
      <c r="O248" s="153">
        <v>3.6000000000000004E-2</v>
      </c>
      <c r="P248" s="152"/>
    </row>
    <row r="249" spans="1:16" ht="15.75">
      <c r="A249" s="155">
        <v>242</v>
      </c>
      <c r="B249" s="155" t="s">
        <v>3435</v>
      </c>
      <c r="C249" s="154">
        <v>73.333333333333329</v>
      </c>
      <c r="D249" s="153">
        <v>0.17727272727272728</v>
      </c>
      <c r="E249" s="153">
        <v>0</v>
      </c>
      <c r="F249" s="153">
        <v>0.17727272727272728</v>
      </c>
      <c r="G249" s="153">
        <v>0.96818181818181825</v>
      </c>
      <c r="H249" s="153">
        <v>0</v>
      </c>
      <c r="I249" s="153">
        <v>0.40909090909090912</v>
      </c>
      <c r="J249" s="153">
        <v>0.40909090909090912</v>
      </c>
      <c r="K249" s="153">
        <v>0.40909090909090912</v>
      </c>
      <c r="L249" s="153">
        <v>0.40909090909090912</v>
      </c>
      <c r="M249" s="153">
        <v>0.40909090909090912</v>
      </c>
      <c r="N249" s="153">
        <v>0.40909090909090912</v>
      </c>
      <c r="O249" s="153">
        <v>4.0909090909090909E-2</v>
      </c>
      <c r="P249" s="152"/>
    </row>
    <row r="250" spans="1:16" ht="15.75">
      <c r="A250" s="155">
        <v>243</v>
      </c>
      <c r="B250" s="155" t="s">
        <v>3434</v>
      </c>
      <c r="C250" s="154">
        <v>301</v>
      </c>
      <c r="D250" s="153">
        <v>0.8</v>
      </c>
      <c r="E250" s="153">
        <v>0.8</v>
      </c>
      <c r="F250" s="153">
        <v>0.8</v>
      </c>
      <c r="G250" s="153">
        <v>0.8</v>
      </c>
      <c r="H250" s="153">
        <v>0.8</v>
      </c>
      <c r="I250" s="153">
        <v>0.8</v>
      </c>
      <c r="J250" s="153">
        <v>0.8</v>
      </c>
      <c r="K250" s="153">
        <v>0.8</v>
      </c>
      <c r="L250" s="153">
        <v>0.8</v>
      </c>
      <c r="M250" s="153">
        <v>0.8</v>
      </c>
      <c r="N250" s="153">
        <v>0.8</v>
      </c>
      <c r="O250" s="153">
        <v>0.8</v>
      </c>
      <c r="P250" s="152"/>
    </row>
    <row r="251" spans="1:16" ht="15.75">
      <c r="A251" s="155">
        <v>244</v>
      </c>
      <c r="B251" s="155" t="s">
        <v>3433</v>
      </c>
      <c r="C251" s="154">
        <v>316</v>
      </c>
      <c r="D251" s="153">
        <v>0.8</v>
      </c>
      <c r="E251" s="153">
        <v>0.8</v>
      </c>
      <c r="F251" s="153">
        <v>0.8</v>
      </c>
      <c r="G251" s="153">
        <v>0.8</v>
      </c>
      <c r="H251" s="153">
        <v>0.8</v>
      </c>
      <c r="I251" s="153">
        <v>0.8</v>
      </c>
      <c r="J251" s="153">
        <v>0.8</v>
      </c>
      <c r="K251" s="153">
        <v>0.8</v>
      </c>
      <c r="L251" s="153">
        <v>0.8</v>
      </c>
      <c r="M251" s="153">
        <v>0.8</v>
      </c>
      <c r="N251" s="153">
        <v>0.8</v>
      </c>
      <c r="O251" s="153">
        <v>0.8</v>
      </c>
      <c r="P251" s="152"/>
    </row>
    <row r="252" spans="1:16" ht="15.75">
      <c r="A252" s="155">
        <v>245</v>
      </c>
      <c r="B252" s="155" t="s">
        <v>3432</v>
      </c>
      <c r="C252" s="154">
        <v>124</v>
      </c>
      <c r="D252" s="153">
        <v>1.1290322580645162</v>
      </c>
      <c r="E252" s="153">
        <v>0.9838709677419355</v>
      </c>
      <c r="F252" s="153">
        <v>0.8</v>
      </c>
      <c r="G252" s="153">
        <v>0.8</v>
      </c>
      <c r="H252" s="153">
        <v>0.85806451612903234</v>
      </c>
      <c r="I252" s="153">
        <v>0.82451612903225802</v>
      </c>
      <c r="J252" s="153">
        <v>1.0438709677419356</v>
      </c>
      <c r="K252" s="153">
        <v>0.92516129032258065</v>
      </c>
      <c r="L252" s="153">
        <v>1.0038709677419355</v>
      </c>
      <c r="M252" s="153">
        <v>1.0529032258064517</v>
      </c>
      <c r="N252" s="153">
        <v>0.8</v>
      </c>
      <c r="O252" s="153">
        <v>0.8</v>
      </c>
      <c r="P252" s="152"/>
    </row>
    <row r="253" spans="1:16" ht="15.75">
      <c r="A253" s="155">
        <v>246</v>
      </c>
      <c r="B253" s="155" t="s">
        <v>3431</v>
      </c>
      <c r="C253" s="154">
        <v>168</v>
      </c>
      <c r="D253" s="153">
        <v>0.8</v>
      </c>
      <c r="E253" s="153">
        <v>0.8</v>
      </c>
      <c r="F253" s="153">
        <v>0.8</v>
      </c>
      <c r="G253" s="153">
        <v>0.8</v>
      </c>
      <c r="H253" s="153">
        <v>0.8</v>
      </c>
      <c r="I253" s="153">
        <v>0.8</v>
      </c>
      <c r="J253" s="153">
        <v>0.8</v>
      </c>
      <c r="K253" s="153">
        <v>0.8</v>
      </c>
      <c r="L253" s="153">
        <v>0.8</v>
      </c>
      <c r="M253" s="153">
        <v>0.8</v>
      </c>
      <c r="N253" s="153">
        <v>0.8</v>
      </c>
      <c r="O253" s="153">
        <v>0.8</v>
      </c>
      <c r="P253" s="152"/>
    </row>
    <row r="254" spans="1:16" ht="15.75">
      <c r="A254" s="155">
        <v>247</v>
      </c>
      <c r="B254" s="155" t="s">
        <v>3430</v>
      </c>
      <c r="C254" s="154">
        <v>133.33000000000001</v>
      </c>
      <c r="D254" s="153">
        <v>0.79999999999999993</v>
      </c>
      <c r="E254" s="153">
        <v>0.79999999999999993</v>
      </c>
      <c r="F254" s="153">
        <v>0.79999999999999993</v>
      </c>
      <c r="G254" s="153">
        <v>0.79999999999999993</v>
      </c>
      <c r="H254" s="153">
        <v>0.79999999999999993</v>
      </c>
      <c r="I254" s="153">
        <v>0.79999999999999993</v>
      </c>
      <c r="J254" s="153">
        <v>0.79999999999999993</v>
      </c>
      <c r="K254" s="153">
        <v>0.79999999999999993</v>
      </c>
      <c r="L254" s="153">
        <v>0.79999999999999993</v>
      </c>
      <c r="M254" s="153">
        <v>0.79999999999999993</v>
      </c>
      <c r="N254" s="153">
        <v>0.79999999999999993</v>
      </c>
      <c r="O254" s="153">
        <v>0.79999999999999993</v>
      </c>
      <c r="P254" s="152"/>
    </row>
    <row r="255" spans="1:16" ht="15.75">
      <c r="A255" s="155">
        <v>248</v>
      </c>
      <c r="B255" s="155" t="s">
        <v>3429</v>
      </c>
      <c r="C255" s="154">
        <v>139</v>
      </c>
      <c r="D255" s="153">
        <v>0.8</v>
      </c>
      <c r="E255" s="153">
        <v>0.8</v>
      </c>
      <c r="F255" s="153">
        <v>0.8</v>
      </c>
      <c r="G255" s="153">
        <v>0.8</v>
      </c>
      <c r="H255" s="153">
        <v>0.8</v>
      </c>
      <c r="I255" s="153">
        <v>0.8</v>
      </c>
      <c r="J255" s="153">
        <v>0.8</v>
      </c>
      <c r="K255" s="153">
        <v>0.8</v>
      </c>
      <c r="L255" s="153">
        <v>0.8</v>
      </c>
      <c r="M255" s="153">
        <v>0.8</v>
      </c>
      <c r="N255" s="153">
        <v>0.8</v>
      </c>
      <c r="O255" s="153">
        <v>0.8</v>
      </c>
      <c r="P255" s="152"/>
    </row>
    <row r="256" spans="1:16" ht="15.75">
      <c r="A256" s="155">
        <v>249</v>
      </c>
      <c r="B256" s="155" t="s">
        <v>3428</v>
      </c>
      <c r="C256" s="154">
        <v>217</v>
      </c>
      <c r="D256" s="153">
        <v>0.8018433179723502</v>
      </c>
      <c r="E256" s="153">
        <v>0.99539170506912444</v>
      </c>
      <c r="F256" s="153">
        <v>0.79999999999999993</v>
      </c>
      <c r="G256" s="153">
        <v>0.79999999999999993</v>
      </c>
      <c r="H256" s="153">
        <v>0.79999999999999993</v>
      </c>
      <c r="I256" s="153">
        <v>0.99539170506912444</v>
      </c>
      <c r="J256" s="153">
        <v>1.0506912442396312</v>
      </c>
      <c r="K256" s="153">
        <v>1.1059907834101383</v>
      </c>
      <c r="L256" s="153">
        <v>0.99539170506912444</v>
      </c>
      <c r="M256" s="153">
        <v>1.2442396313364055</v>
      </c>
      <c r="N256" s="153">
        <v>0.8571428571428571</v>
      </c>
      <c r="O256" s="153">
        <v>0.8018433179723502</v>
      </c>
      <c r="P256" s="152"/>
    </row>
    <row r="257" spans="1:16" ht="15.75">
      <c r="A257" s="155">
        <v>250</v>
      </c>
      <c r="B257" s="155" t="s">
        <v>3427</v>
      </c>
      <c r="C257" s="154">
        <v>111</v>
      </c>
      <c r="D257" s="153">
        <v>0.79999999999999993</v>
      </c>
      <c r="E257" s="153">
        <v>0.79999999999999993</v>
      </c>
      <c r="F257" s="153">
        <v>0.79999999999999993</v>
      </c>
      <c r="G257" s="153">
        <v>0.79999999999999993</v>
      </c>
      <c r="H257" s="153">
        <v>0.79999999999999993</v>
      </c>
      <c r="I257" s="153">
        <v>0.79999999999999993</v>
      </c>
      <c r="J257" s="153">
        <v>0.79999999999999993</v>
      </c>
      <c r="K257" s="153">
        <v>0.79999999999999993</v>
      </c>
      <c r="L257" s="153">
        <v>0.79999999999999993</v>
      </c>
      <c r="M257" s="153">
        <v>0.79999999999999993</v>
      </c>
      <c r="N257" s="153">
        <v>0.79999999999999993</v>
      </c>
      <c r="O257" s="153">
        <v>0.79999999999999993</v>
      </c>
      <c r="P257" s="152"/>
    </row>
    <row r="258" spans="1:16" ht="15.75">
      <c r="A258" s="155">
        <v>251</v>
      </c>
      <c r="B258" s="155" t="s">
        <v>3426</v>
      </c>
      <c r="C258" s="154">
        <v>72.222222222222214</v>
      </c>
      <c r="D258" s="153">
        <v>0.45692307692307699</v>
      </c>
      <c r="E258" s="153">
        <v>0.45692307692307699</v>
      </c>
      <c r="F258" s="153">
        <v>0.45692307692307699</v>
      </c>
      <c r="G258" s="153">
        <v>0.45692307692307699</v>
      </c>
      <c r="H258" s="153">
        <v>0.45692307692307699</v>
      </c>
      <c r="I258" s="153">
        <v>0.45692307692307699</v>
      </c>
      <c r="J258" s="153">
        <v>0.45692307692307699</v>
      </c>
      <c r="K258" s="153">
        <v>0.45692307692307699</v>
      </c>
      <c r="L258" s="153">
        <v>0.45692307692307699</v>
      </c>
      <c r="M258" s="153">
        <v>0.45692307692307699</v>
      </c>
      <c r="N258" s="153">
        <v>0.45692307692307699</v>
      </c>
      <c r="O258" s="153">
        <v>0.37384615384615388</v>
      </c>
      <c r="P258" s="152"/>
    </row>
    <row r="259" spans="1:16" ht="15.75">
      <c r="A259" s="155">
        <v>252</v>
      </c>
      <c r="B259" s="155" t="s">
        <v>3425</v>
      </c>
      <c r="C259" s="154">
        <v>102</v>
      </c>
      <c r="D259" s="153">
        <v>0.98039215686274506</v>
      </c>
      <c r="E259" s="153">
        <v>0.98039215686274506</v>
      </c>
      <c r="F259" s="153">
        <v>0.98039215686274506</v>
      </c>
      <c r="G259" s="153">
        <v>0.98039215686274506</v>
      </c>
      <c r="H259" s="153">
        <v>0.98039215686274506</v>
      </c>
      <c r="I259" s="153">
        <v>0.98039215686274506</v>
      </c>
      <c r="J259" s="153">
        <v>0.98039215686274506</v>
      </c>
      <c r="K259" s="153">
        <v>0.98039215686274506</v>
      </c>
      <c r="L259" s="153">
        <v>0.98039215686274506</v>
      </c>
      <c r="M259" s="153">
        <v>0.98039215686274506</v>
      </c>
      <c r="N259" s="153">
        <v>0.98039215686274506</v>
      </c>
      <c r="O259" s="153">
        <v>0.94117647058823528</v>
      </c>
      <c r="P259" s="152"/>
    </row>
    <row r="260" spans="1:16" ht="15.75">
      <c r="A260" s="155">
        <v>253</v>
      </c>
      <c r="B260" s="155" t="s">
        <v>3424</v>
      </c>
      <c r="C260" s="154">
        <v>300</v>
      </c>
      <c r="D260" s="153">
        <v>0.8</v>
      </c>
      <c r="E260" s="153">
        <v>0.8</v>
      </c>
      <c r="F260" s="153">
        <v>0</v>
      </c>
      <c r="G260" s="153">
        <v>0</v>
      </c>
      <c r="H260" s="153">
        <v>0</v>
      </c>
      <c r="I260" s="153">
        <v>0</v>
      </c>
      <c r="J260" s="153">
        <v>0</v>
      </c>
      <c r="K260" s="153">
        <v>0</v>
      </c>
      <c r="L260" s="153">
        <v>0</v>
      </c>
      <c r="M260" s="153">
        <v>0</v>
      </c>
      <c r="N260" s="153">
        <v>0</v>
      </c>
      <c r="O260" s="153">
        <v>0</v>
      </c>
      <c r="P260" s="152"/>
    </row>
    <row r="261" spans="1:16" ht="15.75">
      <c r="A261" s="155">
        <v>254</v>
      </c>
      <c r="B261" s="155" t="s">
        <v>3423</v>
      </c>
      <c r="C261" s="154">
        <v>80</v>
      </c>
      <c r="D261" s="153">
        <v>0.63749999999999996</v>
      </c>
      <c r="E261" s="153">
        <v>0.63749999999999996</v>
      </c>
      <c r="F261" s="153">
        <v>0.63749999999999996</v>
      </c>
      <c r="G261" s="153">
        <v>0.63749999999999996</v>
      </c>
      <c r="H261" s="153">
        <v>0.63749999999999996</v>
      </c>
      <c r="I261" s="153">
        <v>0.63749999999999996</v>
      </c>
      <c r="J261" s="153">
        <v>0.63749999999999996</v>
      </c>
      <c r="K261" s="153">
        <v>0.63749999999999996</v>
      </c>
      <c r="L261" s="153">
        <v>0.63749999999999996</v>
      </c>
      <c r="M261" s="153">
        <v>0.63749999999999996</v>
      </c>
      <c r="N261" s="153">
        <v>0.63749999999999996</v>
      </c>
      <c r="O261" s="153">
        <v>0.53749999999999998</v>
      </c>
      <c r="P261" s="152"/>
    </row>
    <row r="262" spans="1:16" ht="15.75">
      <c r="A262" s="155">
        <v>255</v>
      </c>
      <c r="B262" s="155" t="s">
        <v>3422</v>
      </c>
      <c r="C262" s="154">
        <v>110</v>
      </c>
      <c r="D262" s="153">
        <v>0.8</v>
      </c>
      <c r="E262" s="153">
        <v>0.8</v>
      </c>
      <c r="F262" s="153">
        <v>0.8</v>
      </c>
      <c r="G262" s="153">
        <v>0.8</v>
      </c>
      <c r="H262" s="153">
        <v>0.8</v>
      </c>
      <c r="I262" s="153">
        <v>0.8</v>
      </c>
      <c r="J262" s="153">
        <v>0.8</v>
      </c>
      <c r="K262" s="153">
        <v>0.8</v>
      </c>
      <c r="L262" s="153">
        <v>0.8</v>
      </c>
      <c r="M262" s="153">
        <v>0.8</v>
      </c>
      <c r="N262" s="153">
        <v>0.8</v>
      </c>
      <c r="O262" s="153">
        <v>0.8</v>
      </c>
      <c r="P262" s="152"/>
    </row>
    <row r="263" spans="1:16" ht="15.75">
      <c r="A263" s="155">
        <v>256</v>
      </c>
      <c r="B263" s="155" t="s">
        <v>3421</v>
      </c>
      <c r="C263" s="154">
        <v>330</v>
      </c>
      <c r="D263" s="153">
        <v>0.8</v>
      </c>
      <c r="E263" s="153">
        <v>0.8</v>
      </c>
      <c r="F263" s="153">
        <v>0.8</v>
      </c>
      <c r="G263" s="153">
        <v>0.8</v>
      </c>
      <c r="H263" s="153">
        <v>0.8</v>
      </c>
      <c r="I263" s="153">
        <v>0.8</v>
      </c>
      <c r="J263" s="153">
        <v>0.8</v>
      </c>
      <c r="K263" s="153">
        <v>0.8</v>
      </c>
      <c r="L263" s="153">
        <v>0.8</v>
      </c>
      <c r="M263" s="153">
        <v>0.8</v>
      </c>
      <c r="N263" s="153">
        <v>0.8</v>
      </c>
      <c r="O263" s="153">
        <v>0.8</v>
      </c>
      <c r="P263" s="152"/>
    </row>
    <row r="264" spans="1:16" ht="15.75">
      <c r="A264" s="155">
        <v>257</v>
      </c>
      <c r="B264" s="155" t="s">
        <v>3420</v>
      </c>
      <c r="C264" s="154">
        <v>161</v>
      </c>
      <c r="D264" s="153">
        <v>0.8</v>
      </c>
      <c r="E264" s="153">
        <v>0.8</v>
      </c>
      <c r="F264" s="153">
        <v>0.8</v>
      </c>
      <c r="G264" s="153">
        <v>0.8</v>
      </c>
      <c r="H264" s="153">
        <v>0.8</v>
      </c>
      <c r="I264" s="153">
        <v>0.8</v>
      </c>
      <c r="J264" s="153">
        <v>0.8</v>
      </c>
      <c r="K264" s="153">
        <v>0.8</v>
      </c>
      <c r="L264" s="153">
        <v>0.8</v>
      </c>
      <c r="M264" s="153">
        <v>0.8</v>
      </c>
      <c r="N264" s="153">
        <v>0.8</v>
      </c>
      <c r="O264" s="153">
        <v>0.8</v>
      </c>
      <c r="P264" s="152"/>
    </row>
    <row r="265" spans="1:16" ht="15.75">
      <c r="A265" s="155">
        <v>258</v>
      </c>
      <c r="B265" s="155" t="s">
        <v>3407</v>
      </c>
      <c r="C265" s="154">
        <v>72</v>
      </c>
      <c r="D265" s="153">
        <v>1.1666666666666667</v>
      </c>
      <c r="E265" s="153">
        <v>1.1666666666666667</v>
      </c>
      <c r="F265" s="153">
        <v>1.1666666666666667</v>
      </c>
      <c r="G265" s="153">
        <v>1.1666666666666667</v>
      </c>
      <c r="H265" s="153">
        <v>1.1666666666666667</v>
      </c>
      <c r="I265" s="153">
        <v>1.1666666666666667</v>
      </c>
      <c r="J265" s="153">
        <v>1.1666666666666667</v>
      </c>
      <c r="K265" s="153">
        <v>1.1666666666666667</v>
      </c>
      <c r="L265" s="153">
        <v>1.1666666666666667</v>
      </c>
      <c r="M265" s="153">
        <v>1.1666666666666667</v>
      </c>
      <c r="N265" s="153">
        <v>1.1666666666666667</v>
      </c>
      <c r="O265" s="153">
        <v>0.875</v>
      </c>
      <c r="P265" s="152"/>
    </row>
    <row r="266" spans="1:16" ht="15.75">
      <c r="A266" s="155">
        <v>259</v>
      </c>
      <c r="B266" s="155" t="s">
        <v>3419</v>
      </c>
      <c r="C266" s="154">
        <v>211</v>
      </c>
      <c r="D266" s="153">
        <v>0.8</v>
      </c>
      <c r="E266" s="153">
        <v>0.8</v>
      </c>
      <c r="F266" s="153">
        <v>0.8</v>
      </c>
      <c r="G266" s="153">
        <v>0.8</v>
      </c>
      <c r="H266" s="153">
        <v>0.8</v>
      </c>
      <c r="I266" s="153">
        <v>0.8</v>
      </c>
      <c r="J266" s="153">
        <v>0.8</v>
      </c>
      <c r="K266" s="153">
        <v>0.8</v>
      </c>
      <c r="L266" s="153">
        <v>0.8</v>
      </c>
      <c r="M266" s="153">
        <v>0.8</v>
      </c>
      <c r="N266" s="153">
        <v>0.8</v>
      </c>
      <c r="O266" s="153">
        <v>0.8</v>
      </c>
      <c r="P266" s="152"/>
    </row>
    <row r="267" spans="1:16" ht="15.75">
      <c r="A267" s="155">
        <v>260</v>
      </c>
      <c r="B267" s="155" t="s">
        <v>3418</v>
      </c>
      <c r="C267" s="154">
        <v>249.7</v>
      </c>
      <c r="D267" s="153">
        <v>0.8</v>
      </c>
      <c r="E267" s="153">
        <v>0.8</v>
      </c>
      <c r="F267" s="153">
        <v>0.8</v>
      </c>
      <c r="G267" s="153">
        <v>0.8</v>
      </c>
      <c r="H267" s="153">
        <v>0.8</v>
      </c>
      <c r="I267" s="153">
        <v>0.8</v>
      </c>
      <c r="J267" s="153">
        <v>0.8</v>
      </c>
      <c r="K267" s="153">
        <v>0.8</v>
      </c>
      <c r="L267" s="153">
        <v>0.8</v>
      </c>
      <c r="M267" s="153">
        <v>0.8</v>
      </c>
      <c r="N267" s="153">
        <v>0.8</v>
      </c>
      <c r="O267" s="153">
        <v>0.8</v>
      </c>
      <c r="P267" s="152"/>
    </row>
    <row r="268" spans="1:16" ht="15.75">
      <c r="A268" s="155">
        <v>261</v>
      </c>
      <c r="B268" s="155" t="s">
        <v>3417</v>
      </c>
      <c r="C268" s="154">
        <v>222</v>
      </c>
      <c r="D268" s="153">
        <v>0.79999999999999993</v>
      </c>
      <c r="E268" s="153">
        <v>0.79999999999999993</v>
      </c>
      <c r="F268" s="153">
        <v>0.79999999999999993</v>
      </c>
      <c r="G268" s="153">
        <v>0.79999999999999993</v>
      </c>
      <c r="H268" s="153">
        <v>0.79999999999999993</v>
      </c>
      <c r="I268" s="153">
        <v>0.79999999999999993</v>
      </c>
      <c r="J268" s="153">
        <v>0.79999999999999993</v>
      </c>
      <c r="K268" s="153">
        <v>0.79999999999999993</v>
      </c>
      <c r="L268" s="153">
        <v>0.79999999999999993</v>
      </c>
      <c r="M268" s="153">
        <v>0.79999999999999993</v>
      </c>
      <c r="N268" s="153">
        <v>0.79999999999999993</v>
      </c>
      <c r="O268" s="153">
        <v>0.79999999999999993</v>
      </c>
      <c r="P268" s="152"/>
    </row>
    <row r="269" spans="1:16" ht="15.75">
      <c r="A269" s="155">
        <v>262</v>
      </c>
      <c r="B269" s="155" t="s">
        <v>3416</v>
      </c>
      <c r="C269" s="154">
        <v>102</v>
      </c>
      <c r="D269" s="153">
        <v>0.5490196078431373</v>
      </c>
      <c r="E269" s="153">
        <v>0.59803921568627449</v>
      </c>
      <c r="F269" s="153">
        <v>0.59803921568627449</v>
      </c>
      <c r="G269" s="153">
        <v>0.59803921568627449</v>
      </c>
      <c r="H269" s="153">
        <v>0.59803921568627449</v>
      </c>
      <c r="I269" s="153">
        <v>0.59803921568627449</v>
      </c>
      <c r="J269" s="153">
        <v>0.59803921568627449</v>
      </c>
      <c r="K269" s="153">
        <v>0.59803921568627449</v>
      </c>
      <c r="L269" s="153">
        <v>0.59803921568627449</v>
      </c>
      <c r="M269" s="153">
        <v>0.59803921568627449</v>
      </c>
      <c r="N269" s="153">
        <v>0.83333333333333337</v>
      </c>
      <c r="O269" s="153">
        <v>0.83333333333333337</v>
      </c>
      <c r="P269" s="152"/>
    </row>
    <row r="270" spans="1:16" ht="15.75">
      <c r="A270" s="155">
        <v>263</v>
      </c>
      <c r="B270" s="155" t="s">
        <v>3415</v>
      </c>
      <c r="C270" s="154">
        <v>159</v>
      </c>
      <c r="D270" s="153">
        <v>0.8</v>
      </c>
      <c r="E270" s="153">
        <v>0.8</v>
      </c>
      <c r="F270" s="153">
        <v>0.8</v>
      </c>
      <c r="G270" s="153">
        <v>0.8</v>
      </c>
      <c r="H270" s="153">
        <v>0.8</v>
      </c>
      <c r="I270" s="153">
        <v>0.8</v>
      </c>
      <c r="J270" s="153">
        <v>0.8</v>
      </c>
      <c r="K270" s="153">
        <v>0.8</v>
      </c>
      <c r="L270" s="153">
        <v>0.8</v>
      </c>
      <c r="M270" s="153">
        <v>0.8</v>
      </c>
      <c r="N270" s="153">
        <v>0.8</v>
      </c>
      <c r="O270" s="153">
        <v>0.8</v>
      </c>
      <c r="P270" s="152"/>
    </row>
    <row r="271" spans="1:16" ht="15.75">
      <c r="A271" s="155">
        <v>264</v>
      </c>
      <c r="B271" s="155" t="s">
        <v>3153</v>
      </c>
      <c r="C271" s="154">
        <v>556</v>
      </c>
      <c r="D271" s="153">
        <v>0.8</v>
      </c>
      <c r="E271" s="153">
        <v>0.8</v>
      </c>
      <c r="F271" s="153">
        <v>0.8</v>
      </c>
      <c r="G271" s="153">
        <v>0.8</v>
      </c>
      <c r="H271" s="153">
        <v>0.8</v>
      </c>
      <c r="I271" s="153">
        <v>0.8</v>
      </c>
      <c r="J271" s="153">
        <v>0.8</v>
      </c>
      <c r="K271" s="153">
        <v>0.8</v>
      </c>
      <c r="L271" s="153">
        <v>0.8</v>
      </c>
      <c r="M271" s="153">
        <v>0.8</v>
      </c>
      <c r="N271" s="153">
        <v>0.8</v>
      </c>
      <c r="O271" s="153">
        <v>0.8</v>
      </c>
      <c r="P271" s="152"/>
    </row>
    <row r="272" spans="1:16" ht="15.75">
      <c r="A272" s="155">
        <v>265</v>
      </c>
      <c r="B272" s="155" t="s">
        <v>3414</v>
      </c>
      <c r="C272" s="154">
        <v>140.80000000000001</v>
      </c>
      <c r="D272" s="153">
        <v>0.79999999999999993</v>
      </c>
      <c r="E272" s="153">
        <v>0.79999999999999993</v>
      </c>
      <c r="F272" s="153">
        <v>0.79999999999999993</v>
      </c>
      <c r="G272" s="153">
        <v>0.79999999999999993</v>
      </c>
      <c r="H272" s="153">
        <v>0.79999999999999993</v>
      </c>
      <c r="I272" s="153">
        <v>0.79999999999999993</v>
      </c>
      <c r="J272" s="153">
        <v>0.79999999999999993</v>
      </c>
      <c r="K272" s="153">
        <v>0.79999999999999993</v>
      </c>
      <c r="L272" s="153">
        <v>0.79999999999999993</v>
      </c>
      <c r="M272" s="153">
        <v>0.79999999999999993</v>
      </c>
      <c r="N272" s="153">
        <v>0.79999999999999993</v>
      </c>
      <c r="O272" s="153">
        <v>0.79999999999999993</v>
      </c>
      <c r="P272" s="152"/>
    </row>
    <row r="273" spans="1:16" ht="15.75">
      <c r="A273" s="155">
        <v>266</v>
      </c>
      <c r="B273" s="155" t="s">
        <v>3413</v>
      </c>
      <c r="C273" s="154">
        <v>200</v>
      </c>
      <c r="D273" s="153">
        <v>0.8</v>
      </c>
      <c r="E273" s="153">
        <v>0.8</v>
      </c>
      <c r="F273" s="153">
        <v>0.8</v>
      </c>
      <c r="G273" s="153">
        <v>0.8</v>
      </c>
      <c r="H273" s="153">
        <v>0.8</v>
      </c>
      <c r="I273" s="153">
        <v>0.8</v>
      </c>
      <c r="J273" s="153">
        <v>0.8</v>
      </c>
      <c r="K273" s="153">
        <v>0.8</v>
      </c>
      <c r="L273" s="153">
        <v>0.8</v>
      </c>
      <c r="M273" s="153">
        <v>0.8</v>
      </c>
      <c r="N273" s="153">
        <v>0.8</v>
      </c>
      <c r="O273" s="153">
        <v>0.8</v>
      </c>
      <c r="P273" s="152"/>
    </row>
    <row r="274" spans="1:16" ht="15.75">
      <c r="A274" s="155">
        <v>267</v>
      </c>
      <c r="B274" s="155" t="s">
        <v>3412</v>
      </c>
      <c r="C274" s="154">
        <v>113</v>
      </c>
      <c r="D274" s="153">
        <v>0.8</v>
      </c>
      <c r="E274" s="153">
        <v>0.8</v>
      </c>
      <c r="F274" s="153">
        <v>0.8</v>
      </c>
      <c r="G274" s="153">
        <v>0.8</v>
      </c>
      <c r="H274" s="153">
        <v>0.8</v>
      </c>
      <c r="I274" s="153">
        <v>0.8</v>
      </c>
      <c r="J274" s="153">
        <v>0.8</v>
      </c>
      <c r="K274" s="153">
        <v>0.8</v>
      </c>
      <c r="L274" s="153">
        <v>0.8</v>
      </c>
      <c r="M274" s="153">
        <v>0.8</v>
      </c>
      <c r="N274" s="153">
        <v>0.8</v>
      </c>
      <c r="O274" s="153">
        <v>0.8</v>
      </c>
      <c r="P274" s="152"/>
    </row>
    <row r="275" spans="1:16" ht="15.75">
      <c r="A275" s="155">
        <v>268</v>
      </c>
      <c r="B275" s="155" t="s">
        <v>3411</v>
      </c>
      <c r="C275" s="154">
        <v>583</v>
      </c>
      <c r="D275" s="153">
        <v>0.79999999999999993</v>
      </c>
      <c r="E275" s="153">
        <v>0.79999999999999993</v>
      </c>
      <c r="F275" s="153">
        <v>0.79999999999999993</v>
      </c>
      <c r="G275" s="153">
        <v>0.79999999999999993</v>
      </c>
      <c r="H275" s="153">
        <v>0.79999999999999993</v>
      </c>
      <c r="I275" s="153">
        <v>0.79999999999999993</v>
      </c>
      <c r="J275" s="153">
        <v>0.79999999999999993</v>
      </c>
      <c r="K275" s="153">
        <v>0.79999999999999993</v>
      </c>
      <c r="L275" s="153">
        <v>0.79999999999999993</v>
      </c>
      <c r="M275" s="153">
        <v>0.79999999999999993</v>
      </c>
      <c r="N275" s="153">
        <v>0.79999999999999993</v>
      </c>
      <c r="O275" s="153">
        <v>0.79999999999999993</v>
      </c>
      <c r="P275" s="152"/>
    </row>
    <row r="276" spans="1:16" ht="15.75">
      <c r="A276" s="155">
        <v>269</v>
      </c>
      <c r="B276" s="155" t="s">
        <v>3410</v>
      </c>
      <c r="C276" s="154">
        <v>78</v>
      </c>
      <c r="D276" s="153">
        <v>0</v>
      </c>
      <c r="E276" s="153">
        <v>0.16666666666666666</v>
      </c>
      <c r="F276" s="153">
        <v>0.17948717948717949</v>
      </c>
      <c r="G276" s="153">
        <v>0.17948717948717949</v>
      </c>
      <c r="H276" s="153">
        <v>0.17948717948717949</v>
      </c>
      <c r="I276" s="153">
        <v>0.17948717948717949</v>
      </c>
      <c r="J276" s="153">
        <v>0.17948717948717949</v>
      </c>
      <c r="K276" s="153">
        <v>0.89743589743589747</v>
      </c>
      <c r="L276" s="153">
        <v>0.89743589743589747</v>
      </c>
      <c r="M276" s="153">
        <v>0.89743589743589747</v>
      </c>
      <c r="N276" s="153">
        <v>0.89743589743589747</v>
      </c>
      <c r="O276" s="153">
        <v>0.25641025641025639</v>
      </c>
      <c r="P276" s="152"/>
    </row>
    <row r="277" spans="1:16" ht="15.75">
      <c r="A277" s="155">
        <v>270</v>
      </c>
      <c r="B277" s="155" t="s">
        <v>3409</v>
      </c>
      <c r="C277" s="154">
        <v>133</v>
      </c>
      <c r="D277" s="153">
        <v>0.8</v>
      </c>
      <c r="E277" s="153">
        <v>0.8</v>
      </c>
      <c r="F277" s="153">
        <v>0.8</v>
      </c>
      <c r="G277" s="153">
        <v>0.8</v>
      </c>
      <c r="H277" s="153">
        <v>0.8</v>
      </c>
      <c r="I277" s="153">
        <v>0.8</v>
      </c>
      <c r="J277" s="153">
        <v>0.8</v>
      </c>
      <c r="K277" s="153">
        <v>0.8</v>
      </c>
      <c r="L277" s="153">
        <v>0.8</v>
      </c>
      <c r="M277" s="153">
        <v>0.8</v>
      </c>
      <c r="N277" s="153">
        <v>0.8</v>
      </c>
      <c r="O277" s="153">
        <v>0.8</v>
      </c>
      <c r="P277" s="152"/>
    </row>
    <row r="278" spans="1:16" ht="15.75">
      <c r="A278" s="155">
        <v>271</v>
      </c>
      <c r="B278" s="155" t="s">
        <v>3408</v>
      </c>
      <c r="C278" s="154">
        <v>356</v>
      </c>
      <c r="D278" s="153">
        <v>0.8202247191011236</v>
      </c>
      <c r="E278" s="153">
        <v>0.8</v>
      </c>
      <c r="F278" s="153">
        <v>0.8</v>
      </c>
      <c r="G278" s="153">
        <v>0.8</v>
      </c>
      <c r="H278" s="153">
        <v>0.8</v>
      </c>
      <c r="I278" s="153">
        <v>0.8</v>
      </c>
      <c r="J278" s="153">
        <v>0.81393258426966286</v>
      </c>
      <c r="K278" s="153">
        <v>0.80449438202247181</v>
      </c>
      <c r="L278" s="153">
        <v>0.8166292134831461</v>
      </c>
      <c r="M278" s="153">
        <v>0.83056179775280903</v>
      </c>
      <c r="N278" s="153">
        <v>0.8</v>
      </c>
      <c r="O278" s="153">
        <v>0.85887640449438196</v>
      </c>
      <c r="P278" s="152"/>
    </row>
    <row r="279" spans="1:16" ht="15.75">
      <c r="A279" s="155">
        <v>272</v>
      </c>
      <c r="B279" s="155" t="s">
        <v>3407</v>
      </c>
      <c r="C279" s="154">
        <v>74</v>
      </c>
      <c r="D279" s="153">
        <v>0.82432432432432434</v>
      </c>
      <c r="E279" s="153">
        <v>0.94594594594594594</v>
      </c>
      <c r="F279" s="153">
        <v>0.94594594594594594</v>
      </c>
      <c r="G279" s="153">
        <v>0.94594594594594594</v>
      </c>
      <c r="H279" s="153">
        <v>0.94594594594594594</v>
      </c>
      <c r="I279" s="153">
        <v>0.94594594594594594</v>
      </c>
      <c r="J279" s="153">
        <v>0.94594594594594594</v>
      </c>
      <c r="K279" s="153">
        <v>0.94594594594594594</v>
      </c>
      <c r="L279" s="153">
        <v>0.94594594594594594</v>
      </c>
      <c r="M279" s="153">
        <v>0.94594594594594594</v>
      </c>
      <c r="N279" s="153">
        <v>0.94594594594594594</v>
      </c>
      <c r="O279" s="153">
        <v>1.0135135135135136</v>
      </c>
      <c r="P279" s="152"/>
    </row>
    <row r="280" spans="1:16" ht="15.75">
      <c r="A280" s="155">
        <v>273</v>
      </c>
      <c r="B280" s="155" t="s">
        <v>3406</v>
      </c>
      <c r="C280" s="154">
        <v>407</v>
      </c>
      <c r="D280" s="153">
        <v>0.8</v>
      </c>
      <c r="E280" s="153">
        <v>0.8</v>
      </c>
      <c r="F280" s="153">
        <v>0.8</v>
      </c>
      <c r="G280" s="153">
        <v>0.8</v>
      </c>
      <c r="H280" s="153">
        <v>0.8</v>
      </c>
      <c r="I280" s="153">
        <v>0.8</v>
      </c>
      <c r="J280" s="153">
        <v>0.8</v>
      </c>
      <c r="K280" s="153">
        <v>0.8</v>
      </c>
      <c r="L280" s="153">
        <v>0.8</v>
      </c>
      <c r="M280" s="153">
        <v>0.8</v>
      </c>
      <c r="N280" s="153">
        <v>0.8</v>
      </c>
      <c r="O280" s="153">
        <v>0.8</v>
      </c>
      <c r="P280" s="152"/>
    </row>
    <row r="281" spans="1:16" ht="15.75">
      <c r="A281" s="155">
        <v>274</v>
      </c>
      <c r="B281" s="155" t="s">
        <v>3405</v>
      </c>
      <c r="C281" s="154">
        <v>5000</v>
      </c>
      <c r="D281" s="153">
        <v>0.72240000000000004</v>
      </c>
      <c r="E281" s="153">
        <v>0.78768000000000005</v>
      </c>
      <c r="F281" s="153">
        <v>0.73987199999999997</v>
      </c>
      <c r="G281" s="153">
        <v>0.73728000000000005</v>
      </c>
      <c r="H281" s="153">
        <v>0.72201599999999999</v>
      </c>
      <c r="I281" s="153">
        <v>0.70761600000000002</v>
      </c>
      <c r="J281" s="153">
        <v>0.58809599999999995</v>
      </c>
      <c r="K281" s="153">
        <v>0.54400000000000004</v>
      </c>
      <c r="L281" s="153">
        <v>0.54400000000000004</v>
      </c>
      <c r="M281" s="153">
        <v>0.54400000000000004</v>
      </c>
      <c r="N281" s="153">
        <v>0.67017599999999999</v>
      </c>
      <c r="O281" s="153">
        <v>0.74951999999999996</v>
      </c>
      <c r="P281" s="152"/>
    </row>
    <row r="282" spans="1:16" ht="15.75">
      <c r="A282" s="155">
        <v>275</v>
      </c>
      <c r="B282" s="155" t="s">
        <v>3404</v>
      </c>
      <c r="C282" s="154">
        <v>467.5</v>
      </c>
      <c r="D282" s="153">
        <v>0.8</v>
      </c>
      <c r="E282" s="153">
        <v>0.8</v>
      </c>
      <c r="F282" s="153">
        <v>0.8</v>
      </c>
      <c r="G282" s="153">
        <v>0.8</v>
      </c>
      <c r="H282" s="153">
        <v>0.8</v>
      </c>
      <c r="I282" s="153">
        <v>0.8</v>
      </c>
      <c r="J282" s="153">
        <v>0.8</v>
      </c>
      <c r="K282" s="153">
        <v>0.8</v>
      </c>
      <c r="L282" s="153">
        <v>0.8</v>
      </c>
      <c r="M282" s="153">
        <v>0.8</v>
      </c>
      <c r="N282" s="153">
        <v>0.8</v>
      </c>
      <c r="O282" s="153">
        <v>0.8</v>
      </c>
      <c r="P282" s="152"/>
    </row>
    <row r="283" spans="1:16" ht="15.75">
      <c r="A283" s="155">
        <v>276</v>
      </c>
      <c r="B283" s="155" t="s">
        <v>3403</v>
      </c>
      <c r="C283" s="154">
        <v>162</v>
      </c>
      <c r="D283" s="153">
        <v>0.79999999999999993</v>
      </c>
      <c r="E283" s="153">
        <v>0.79999999999999993</v>
      </c>
      <c r="F283" s="153">
        <v>0.79999999999999993</v>
      </c>
      <c r="G283" s="153">
        <v>0.79999999999999993</v>
      </c>
      <c r="H283" s="153">
        <v>0.79999999999999993</v>
      </c>
      <c r="I283" s="153">
        <v>0.79999999999999993</v>
      </c>
      <c r="J283" s="153">
        <v>0.79999999999999993</v>
      </c>
      <c r="K283" s="153">
        <v>0.79999999999999993</v>
      </c>
      <c r="L283" s="153">
        <v>0.79999999999999993</v>
      </c>
      <c r="M283" s="153">
        <v>0.79999999999999993</v>
      </c>
      <c r="N283" s="153">
        <v>0.79999999999999993</v>
      </c>
      <c r="O283" s="153">
        <v>0.79999999999999993</v>
      </c>
      <c r="P283" s="152"/>
    </row>
    <row r="284" spans="1:16" ht="15.75">
      <c r="A284" s="155">
        <v>277</v>
      </c>
      <c r="B284" s="155" t="e">
        <v>#N/A</v>
      </c>
      <c r="C284" s="154">
        <v>77.777777777777771</v>
      </c>
      <c r="D284" s="153">
        <v>0.6428571428571429</v>
      </c>
      <c r="E284" s="153">
        <v>0.6428571428571429</v>
      </c>
      <c r="F284" s="153">
        <v>0.6428571428571429</v>
      </c>
      <c r="G284" s="153">
        <v>0.6428571428571429</v>
      </c>
      <c r="H284" s="153">
        <v>0.6428571428571429</v>
      </c>
      <c r="I284" s="153">
        <v>0.6428571428571429</v>
      </c>
      <c r="J284" s="153">
        <v>0.6428571428571429</v>
      </c>
      <c r="K284" s="153">
        <v>0.6428571428571429</v>
      </c>
      <c r="L284" s="153">
        <v>0.6428571428571429</v>
      </c>
      <c r="M284" s="153">
        <v>0.6428571428571429</v>
      </c>
      <c r="N284" s="153">
        <v>0.6428571428571429</v>
      </c>
      <c r="O284" s="153">
        <v>0.60428571428571431</v>
      </c>
      <c r="P284" s="152"/>
    </row>
    <row r="285" spans="1:16" ht="15.75">
      <c r="A285" s="155">
        <v>278</v>
      </c>
      <c r="B285" s="155" t="s">
        <v>3402</v>
      </c>
      <c r="C285" s="154">
        <v>250</v>
      </c>
      <c r="D285" s="153">
        <v>0.8</v>
      </c>
      <c r="E285" s="153">
        <v>0.8</v>
      </c>
      <c r="F285" s="153">
        <v>0.8</v>
      </c>
      <c r="G285" s="153">
        <v>0.8</v>
      </c>
      <c r="H285" s="153">
        <v>0.8</v>
      </c>
      <c r="I285" s="153">
        <v>0.8</v>
      </c>
      <c r="J285" s="153">
        <v>0.8</v>
      </c>
      <c r="K285" s="153">
        <v>0.8</v>
      </c>
      <c r="L285" s="153">
        <v>0.8</v>
      </c>
      <c r="M285" s="153">
        <v>0.8</v>
      </c>
      <c r="N285" s="153">
        <v>0.8</v>
      </c>
      <c r="O285" s="153">
        <v>0.8</v>
      </c>
      <c r="P285" s="152"/>
    </row>
    <row r="286" spans="1:16" ht="15.75">
      <c r="A286" s="155">
        <v>279</v>
      </c>
      <c r="B286" s="155" t="s">
        <v>3401</v>
      </c>
      <c r="C286" s="154">
        <v>269</v>
      </c>
      <c r="D286" s="153">
        <v>0.99628252788104088</v>
      </c>
      <c r="E286" s="153">
        <v>0.79999999999999993</v>
      </c>
      <c r="F286" s="153">
        <v>0.79999999999999993</v>
      </c>
      <c r="G286" s="153">
        <v>0.9891449814126394</v>
      </c>
      <c r="H286" s="153">
        <v>0.93799256505576201</v>
      </c>
      <c r="I286" s="153">
        <v>0.79999999999999993</v>
      </c>
      <c r="J286" s="153">
        <v>0.79999999999999993</v>
      </c>
      <c r="K286" s="153">
        <v>0.79999999999999993</v>
      </c>
      <c r="L286" s="153">
        <v>0.79999999999999993</v>
      </c>
      <c r="M286" s="153">
        <v>0.79999999999999993</v>
      </c>
      <c r="N286" s="153">
        <v>0.91241635687732336</v>
      </c>
      <c r="O286" s="153">
        <v>1.3156877323420075</v>
      </c>
      <c r="P286" s="152"/>
    </row>
    <row r="287" spans="1:16" ht="15.75">
      <c r="A287" s="155">
        <v>280</v>
      </c>
      <c r="B287" s="155" t="s">
        <v>3400</v>
      </c>
      <c r="C287" s="154">
        <v>264</v>
      </c>
      <c r="D287" s="153">
        <v>0.79999999999999993</v>
      </c>
      <c r="E287" s="153">
        <v>0.79999999999999993</v>
      </c>
      <c r="F287" s="153">
        <v>0.79999999999999993</v>
      </c>
      <c r="G287" s="153">
        <v>0.79999999999999993</v>
      </c>
      <c r="H287" s="153">
        <v>0.79999999999999993</v>
      </c>
      <c r="I287" s="153">
        <v>0.79999999999999993</v>
      </c>
      <c r="J287" s="153">
        <v>0.79999999999999993</v>
      </c>
      <c r="K287" s="153">
        <v>0.79999999999999993</v>
      </c>
      <c r="L287" s="153">
        <v>0.79999999999999993</v>
      </c>
      <c r="M287" s="153">
        <v>0.79999999999999993</v>
      </c>
      <c r="N287" s="153">
        <v>0.79999999999999993</v>
      </c>
      <c r="O287" s="153">
        <v>0.79999999999999993</v>
      </c>
      <c r="P287" s="152"/>
    </row>
    <row r="288" spans="1:16" ht="15.75">
      <c r="A288" s="155">
        <v>281</v>
      </c>
      <c r="B288" s="155" t="s">
        <v>3399</v>
      </c>
      <c r="C288" s="154">
        <v>944</v>
      </c>
      <c r="D288" s="153">
        <v>0.8</v>
      </c>
      <c r="E288" s="153">
        <v>0.8</v>
      </c>
      <c r="F288" s="153">
        <v>0.8</v>
      </c>
      <c r="G288" s="153">
        <v>0.8</v>
      </c>
      <c r="H288" s="153">
        <v>0.8</v>
      </c>
      <c r="I288" s="153">
        <v>0.8</v>
      </c>
      <c r="J288" s="153">
        <v>0.8</v>
      </c>
      <c r="K288" s="153">
        <v>0.8</v>
      </c>
      <c r="L288" s="153">
        <v>0.8</v>
      </c>
      <c r="M288" s="153">
        <v>0.8</v>
      </c>
      <c r="N288" s="153">
        <v>0.8</v>
      </c>
      <c r="O288" s="153">
        <v>0.8</v>
      </c>
      <c r="P288" s="152"/>
    </row>
    <row r="289" spans="1:16" ht="15.75">
      <c r="A289" s="155">
        <v>282</v>
      </c>
      <c r="B289" s="155" t="s">
        <v>3398</v>
      </c>
      <c r="C289" s="154">
        <v>72.222222222222214</v>
      </c>
      <c r="D289" s="153">
        <v>0</v>
      </c>
      <c r="E289" s="153">
        <v>0</v>
      </c>
      <c r="F289" s="153">
        <v>0</v>
      </c>
      <c r="G289" s="153">
        <v>0</v>
      </c>
      <c r="H289" s="153">
        <v>0</v>
      </c>
      <c r="I289" s="153">
        <v>0</v>
      </c>
      <c r="J289" s="153">
        <v>0</v>
      </c>
      <c r="K289" s="153">
        <v>0.3461538461538462</v>
      </c>
      <c r="L289" s="153">
        <v>0</v>
      </c>
      <c r="M289" s="153">
        <v>0.37384615384615388</v>
      </c>
      <c r="N289" s="153">
        <v>0.37384615384615388</v>
      </c>
      <c r="O289" s="153">
        <v>0.37384615384615388</v>
      </c>
      <c r="P289" s="152"/>
    </row>
    <row r="290" spans="1:16" ht="15.75">
      <c r="A290" s="155">
        <v>283</v>
      </c>
      <c r="B290" s="155" t="s">
        <v>3397</v>
      </c>
      <c r="C290" s="154">
        <v>451</v>
      </c>
      <c r="D290" s="153">
        <v>0.8</v>
      </c>
      <c r="E290" s="153">
        <v>0.8</v>
      </c>
      <c r="F290" s="153">
        <v>0.8</v>
      </c>
      <c r="G290" s="153">
        <v>0.8</v>
      </c>
      <c r="H290" s="153">
        <v>0.8</v>
      </c>
      <c r="I290" s="153">
        <v>0.8</v>
      </c>
      <c r="J290" s="153">
        <v>0.8</v>
      </c>
      <c r="K290" s="153">
        <v>0.8</v>
      </c>
      <c r="L290" s="153">
        <v>0.8</v>
      </c>
      <c r="M290" s="153">
        <v>0.8</v>
      </c>
      <c r="N290" s="153">
        <v>0.8</v>
      </c>
      <c r="O290" s="153">
        <v>0.8</v>
      </c>
      <c r="P290" s="152"/>
    </row>
    <row r="291" spans="1:16" ht="15.75">
      <c r="A291" s="155">
        <v>284</v>
      </c>
      <c r="B291" s="155" t="s">
        <v>3396</v>
      </c>
      <c r="C291" s="154">
        <v>96.666666666666657</v>
      </c>
      <c r="D291" s="153">
        <v>0.61034482758620701</v>
      </c>
      <c r="E291" s="153">
        <v>0.61034482758620701</v>
      </c>
      <c r="F291" s="153">
        <v>0.61034482758620701</v>
      </c>
      <c r="G291" s="153">
        <v>0.61034482758620701</v>
      </c>
      <c r="H291" s="153">
        <v>0.63103448275862073</v>
      </c>
      <c r="I291" s="153">
        <v>0.63103448275862073</v>
      </c>
      <c r="J291" s="153">
        <v>0.63103448275862073</v>
      </c>
      <c r="K291" s="153">
        <v>0.63103448275862073</v>
      </c>
      <c r="L291" s="153">
        <v>0.63103448275862073</v>
      </c>
      <c r="M291" s="153">
        <v>0.63103448275862073</v>
      </c>
      <c r="N291" s="153">
        <v>0.75517241379310351</v>
      </c>
      <c r="O291" s="153">
        <v>0.48620689655172417</v>
      </c>
      <c r="P291" s="152"/>
    </row>
    <row r="292" spans="1:16" ht="15.75">
      <c r="A292" s="155">
        <v>285</v>
      </c>
      <c r="B292" s="155" t="s">
        <v>3395</v>
      </c>
      <c r="C292" s="154">
        <v>706.2</v>
      </c>
      <c r="D292" s="153">
        <v>0.8</v>
      </c>
      <c r="E292" s="153">
        <v>0.8</v>
      </c>
      <c r="F292" s="153">
        <v>0.8</v>
      </c>
      <c r="G292" s="153">
        <v>0.8</v>
      </c>
      <c r="H292" s="153">
        <v>0.8</v>
      </c>
      <c r="I292" s="153">
        <v>0.8</v>
      </c>
      <c r="J292" s="153">
        <v>0.8</v>
      </c>
      <c r="K292" s="153">
        <v>0.8</v>
      </c>
      <c r="L292" s="153">
        <v>0.8</v>
      </c>
      <c r="M292" s="153">
        <v>0.8</v>
      </c>
      <c r="N292" s="153">
        <v>0.8</v>
      </c>
      <c r="O292" s="153">
        <v>0.8</v>
      </c>
      <c r="P292" s="152"/>
    </row>
    <row r="293" spans="1:16" ht="15.75">
      <c r="A293" s="155">
        <v>286</v>
      </c>
      <c r="B293" s="155" t="s">
        <v>3394</v>
      </c>
      <c r="C293" s="154">
        <v>2410</v>
      </c>
      <c r="D293" s="153">
        <v>0.8</v>
      </c>
      <c r="E293" s="153">
        <v>0.8</v>
      </c>
      <c r="F293" s="153">
        <v>0.8</v>
      </c>
      <c r="G293" s="153">
        <v>0.8</v>
      </c>
      <c r="H293" s="153">
        <v>0.8</v>
      </c>
      <c r="I293" s="153">
        <v>0.8</v>
      </c>
      <c r="J293" s="153">
        <v>0.8</v>
      </c>
      <c r="K293" s="153">
        <v>0.8</v>
      </c>
      <c r="L293" s="153">
        <v>0.8</v>
      </c>
      <c r="M293" s="153">
        <v>0.8</v>
      </c>
      <c r="N293" s="153">
        <v>0.8</v>
      </c>
      <c r="O293" s="153">
        <v>0.8</v>
      </c>
      <c r="P293" s="152"/>
    </row>
    <row r="294" spans="1:16" ht="15.75">
      <c r="A294" s="155">
        <v>287</v>
      </c>
      <c r="B294" s="155" t="s">
        <v>3327</v>
      </c>
      <c r="C294" s="154">
        <v>100</v>
      </c>
      <c r="D294" s="153">
        <v>0.4</v>
      </c>
      <c r="E294" s="153">
        <v>0.4</v>
      </c>
      <c r="F294" s="153">
        <v>0.46</v>
      </c>
      <c r="G294" s="153">
        <v>0.46</v>
      </c>
      <c r="H294" s="153">
        <v>0.46</v>
      </c>
      <c r="I294" s="153">
        <v>0.46</v>
      </c>
      <c r="J294" s="153">
        <v>0.46</v>
      </c>
      <c r="K294" s="153">
        <v>0.46</v>
      </c>
      <c r="L294" s="153">
        <v>0.46</v>
      </c>
      <c r="M294" s="153">
        <v>0.46</v>
      </c>
      <c r="N294" s="153">
        <v>0.46</v>
      </c>
      <c r="O294" s="153">
        <v>0.97</v>
      </c>
      <c r="P294" s="152"/>
    </row>
    <row r="295" spans="1:16" ht="15.75">
      <c r="A295" s="155">
        <v>288</v>
      </c>
      <c r="B295" s="155" t="s">
        <v>3393</v>
      </c>
      <c r="C295" s="154">
        <v>112</v>
      </c>
      <c r="D295" s="153">
        <v>0.79999999999999993</v>
      </c>
      <c r="E295" s="153">
        <v>0.79999999999999993</v>
      </c>
      <c r="F295" s="153">
        <v>0.79999999999999993</v>
      </c>
      <c r="G295" s="153">
        <v>0.79999999999999993</v>
      </c>
      <c r="H295" s="153">
        <v>0.79999999999999993</v>
      </c>
      <c r="I295" s="153">
        <v>0.79999999999999993</v>
      </c>
      <c r="J295" s="153">
        <v>0.79999999999999993</v>
      </c>
      <c r="K295" s="153">
        <v>0.79999999999999993</v>
      </c>
      <c r="L295" s="153">
        <v>0.79999999999999993</v>
      </c>
      <c r="M295" s="153">
        <v>0.79999999999999993</v>
      </c>
      <c r="N295" s="153">
        <v>0.79999999999999993</v>
      </c>
      <c r="O295" s="153">
        <v>0.79999999999999993</v>
      </c>
      <c r="P295" s="152"/>
    </row>
    <row r="296" spans="1:16" ht="15.75">
      <c r="A296" s="155">
        <v>289</v>
      </c>
      <c r="B296" s="155" t="s">
        <v>359</v>
      </c>
      <c r="C296" s="154">
        <v>357</v>
      </c>
      <c r="D296" s="153">
        <v>0.8</v>
      </c>
      <c r="E296" s="153">
        <v>0.8</v>
      </c>
      <c r="F296" s="153">
        <v>0.8</v>
      </c>
      <c r="G296" s="153">
        <v>0.8</v>
      </c>
      <c r="H296" s="153">
        <v>0.8</v>
      </c>
      <c r="I296" s="153">
        <v>0.8</v>
      </c>
      <c r="J296" s="153">
        <v>0.8</v>
      </c>
      <c r="K296" s="153">
        <v>0.8</v>
      </c>
      <c r="L296" s="153">
        <v>0.8</v>
      </c>
      <c r="M296" s="153">
        <v>0.8</v>
      </c>
      <c r="N296" s="153">
        <v>0.8</v>
      </c>
      <c r="O296" s="153">
        <v>0.8</v>
      </c>
      <c r="P296" s="152"/>
    </row>
    <row r="297" spans="1:16" ht="15.75">
      <c r="A297" s="155">
        <v>290</v>
      </c>
      <c r="B297" s="155" t="s">
        <v>3392</v>
      </c>
      <c r="C297" s="154">
        <v>112</v>
      </c>
      <c r="D297" s="153">
        <v>0.79999999999999993</v>
      </c>
      <c r="E297" s="153">
        <v>0.79999999999999993</v>
      </c>
      <c r="F297" s="153">
        <v>0.79999999999999993</v>
      </c>
      <c r="G297" s="153">
        <v>0.79999999999999993</v>
      </c>
      <c r="H297" s="153">
        <v>0.79999999999999993</v>
      </c>
      <c r="I297" s="153">
        <v>0.79999999999999993</v>
      </c>
      <c r="J297" s="153">
        <v>0.79999999999999993</v>
      </c>
      <c r="K297" s="153">
        <v>0.79999999999999993</v>
      </c>
      <c r="L297" s="153">
        <v>0.79999999999999993</v>
      </c>
      <c r="M297" s="153">
        <v>0.79999999999999993</v>
      </c>
      <c r="N297" s="153">
        <v>0.79999999999999993</v>
      </c>
      <c r="O297" s="153">
        <v>0.83544642857142848</v>
      </c>
      <c r="P297" s="152"/>
    </row>
    <row r="298" spans="1:16" ht="15.75">
      <c r="A298" s="155">
        <v>291</v>
      </c>
      <c r="B298" s="155" t="s">
        <v>3391</v>
      </c>
      <c r="C298" s="154">
        <v>750</v>
      </c>
      <c r="D298" s="153">
        <v>0.8</v>
      </c>
      <c r="E298" s="153">
        <v>0.8</v>
      </c>
      <c r="F298" s="153">
        <v>0.8</v>
      </c>
      <c r="G298" s="153">
        <v>0.8</v>
      </c>
      <c r="H298" s="153">
        <v>0.8</v>
      </c>
      <c r="I298" s="153">
        <v>0.8</v>
      </c>
      <c r="J298" s="153">
        <v>0.8</v>
      </c>
      <c r="K298" s="153">
        <v>0.8</v>
      </c>
      <c r="L298" s="153">
        <v>0.8</v>
      </c>
      <c r="M298" s="153">
        <v>0.8</v>
      </c>
      <c r="N298" s="153">
        <v>0.8</v>
      </c>
      <c r="O298" s="153">
        <v>0.8</v>
      </c>
      <c r="P298" s="152"/>
    </row>
    <row r="299" spans="1:16" ht="15.75">
      <c r="A299" s="155">
        <v>292</v>
      </c>
      <c r="B299" s="155" t="s">
        <v>3352</v>
      </c>
      <c r="C299" s="154">
        <v>250</v>
      </c>
      <c r="D299" s="153">
        <v>0.99839999999999995</v>
      </c>
      <c r="E299" s="153">
        <v>1.1078399999999999</v>
      </c>
      <c r="F299" s="153">
        <v>1.0723199999999999</v>
      </c>
      <c r="G299" s="153">
        <v>0.85487999999999997</v>
      </c>
      <c r="H299" s="153">
        <v>0.81552000000000002</v>
      </c>
      <c r="I299" s="153">
        <v>0.8</v>
      </c>
      <c r="J299" s="153">
        <v>0.8</v>
      </c>
      <c r="K299" s="153">
        <v>0.8</v>
      </c>
      <c r="L299" s="153">
        <v>0.8</v>
      </c>
      <c r="M299" s="153">
        <v>0.8</v>
      </c>
      <c r="N299" s="153">
        <v>0.8</v>
      </c>
      <c r="O299" s="153">
        <v>1.1279999999999999</v>
      </c>
      <c r="P299" s="152"/>
    </row>
    <row r="300" spans="1:16" ht="15.75">
      <c r="A300" s="155">
        <v>293</v>
      </c>
      <c r="B300" s="155" t="s">
        <v>3390</v>
      </c>
      <c r="C300" s="154">
        <v>445</v>
      </c>
      <c r="D300" s="153">
        <v>0.8</v>
      </c>
      <c r="E300" s="153">
        <v>0.8</v>
      </c>
      <c r="F300" s="153">
        <v>0.8</v>
      </c>
      <c r="G300" s="153">
        <v>0.8</v>
      </c>
      <c r="H300" s="153">
        <v>0.8</v>
      </c>
      <c r="I300" s="153">
        <v>0.8</v>
      </c>
      <c r="J300" s="153">
        <v>0.8</v>
      </c>
      <c r="K300" s="153">
        <v>0.8</v>
      </c>
      <c r="L300" s="153">
        <v>0.8</v>
      </c>
      <c r="M300" s="153">
        <v>0.8</v>
      </c>
      <c r="N300" s="153">
        <v>0.8</v>
      </c>
      <c r="O300" s="153">
        <v>0.8</v>
      </c>
      <c r="P300" s="152"/>
    </row>
    <row r="301" spans="1:16" ht="15.75">
      <c r="A301" s="155">
        <v>294</v>
      </c>
      <c r="B301" s="155" t="s">
        <v>3356</v>
      </c>
      <c r="C301" s="154">
        <v>200</v>
      </c>
      <c r="D301" s="153">
        <v>0.8</v>
      </c>
      <c r="E301" s="153">
        <v>0.8</v>
      </c>
      <c r="F301" s="153">
        <v>0.8</v>
      </c>
      <c r="G301" s="153">
        <v>0.8</v>
      </c>
      <c r="H301" s="153">
        <v>0.8</v>
      </c>
      <c r="I301" s="153">
        <v>0.8</v>
      </c>
      <c r="J301" s="153">
        <v>0.8</v>
      </c>
      <c r="K301" s="153">
        <v>0.8</v>
      </c>
      <c r="L301" s="153">
        <v>0.8</v>
      </c>
      <c r="M301" s="153">
        <v>0.8</v>
      </c>
      <c r="N301" s="153">
        <v>0.8</v>
      </c>
      <c r="O301" s="153">
        <v>0.8</v>
      </c>
      <c r="P301" s="152"/>
    </row>
    <row r="302" spans="1:16" ht="15.75">
      <c r="A302" s="155">
        <v>295</v>
      </c>
      <c r="B302" s="155" t="s">
        <v>3389</v>
      </c>
      <c r="C302" s="154">
        <v>1074</v>
      </c>
      <c r="D302" s="153">
        <v>0.8</v>
      </c>
      <c r="E302" s="153">
        <v>0.98324022346368711</v>
      </c>
      <c r="F302" s="153">
        <v>1.0681564245810056</v>
      </c>
      <c r="G302" s="153">
        <v>1.1899441340782122</v>
      </c>
      <c r="H302" s="153">
        <v>1.0826815642458101</v>
      </c>
      <c r="I302" s="153">
        <v>1.041340782122905</v>
      </c>
      <c r="J302" s="153">
        <v>0.8189944134078212</v>
      </c>
      <c r="K302" s="153">
        <v>0.83798882681564246</v>
      </c>
      <c r="L302" s="153">
        <v>0.82905027932960895</v>
      </c>
      <c r="M302" s="153">
        <v>0.83240223463687146</v>
      </c>
      <c r="N302" s="153">
        <v>1.0033519553072625</v>
      </c>
      <c r="O302" s="153">
        <v>1.0960893854748603</v>
      </c>
      <c r="P302" s="152"/>
    </row>
    <row r="303" spans="1:16" ht="15.75">
      <c r="A303" s="155">
        <v>296</v>
      </c>
      <c r="B303" s="155" t="s">
        <v>3388</v>
      </c>
      <c r="C303" s="154">
        <v>111</v>
      </c>
      <c r="D303" s="153">
        <v>0.79999999999999993</v>
      </c>
      <c r="E303" s="153">
        <v>0.79999999999999993</v>
      </c>
      <c r="F303" s="153">
        <v>0.79999999999999993</v>
      </c>
      <c r="G303" s="153">
        <v>0.79999999999999993</v>
      </c>
      <c r="H303" s="153">
        <v>0.79999999999999993</v>
      </c>
      <c r="I303" s="153">
        <v>0.79999999999999993</v>
      </c>
      <c r="J303" s="153">
        <v>0.79999999999999993</v>
      </c>
      <c r="K303" s="153">
        <v>0.79999999999999993</v>
      </c>
      <c r="L303" s="153">
        <v>0.79999999999999993</v>
      </c>
      <c r="M303" s="153">
        <v>0.79999999999999993</v>
      </c>
      <c r="N303" s="153">
        <v>0.79999999999999993</v>
      </c>
      <c r="O303" s="153">
        <v>0.79999999999999993</v>
      </c>
      <c r="P303" s="152"/>
    </row>
    <row r="304" spans="1:16" ht="15.75">
      <c r="A304" s="155">
        <v>297</v>
      </c>
      <c r="B304" s="155" t="s">
        <v>3387</v>
      </c>
      <c r="C304" s="154">
        <v>357</v>
      </c>
      <c r="D304" s="153">
        <v>0.8</v>
      </c>
      <c r="E304" s="153">
        <v>0.8</v>
      </c>
      <c r="F304" s="153">
        <v>0.8</v>
      </c>
      <c r="G304" s="153">
        <v>0.8</v>
      </c>
      <c r="H304" s="153">
        <v>0.8</v>
      </c>
      <c r="I304" s="153">
        <v>0.8</v>
      </c>
      <c r="J304" s="153">
        <v>0.8</v>
      </c>
      <c r="K304" s="153">
        <v>0.8</v>
      </c>
      <c r="L304" s="153">
        <v>0.8</v>
      </c>
      <c r="M304" s="153">
        <v>0.8</v>
      </c>
      <c r="N304" s="153">
        <v>0.8</v>
      </c>
      <c r="O304" s="153">
        <v>0.8</v>
      </c>
      <c r="P304" s="152"/>
    </row>
    <row r="305" spans="1:16" ht="15.75">
      <c r="A305" s="155">
        <v>298</v>
      </c>
      <c r="B305" s="155" t="s">
        <v>3386</v>
      </c>
      <c r="C305" s="154">
        <v>850</v>
      </c>
      <c r="D305" s="153">
        <v>1.2647058823529411</v>
      </c>
      <c r="E305" s="153">
        <v>1.2647058823529411</v>
      </c>
      <c r="F305" s="153">
        <v>1.2647058823529411</v>
      </c>
      <c r="G305" s="153">
        <v>1.1254588235294118</v>
      </c>
      <c r="H305" s="153">
        <v>1.1175529411764706</v>
      </c>
      <c r="I305" s="153">
        <v>0.8798117647058824</v>
      </c>
      <c r="J305" s="153">
        <v>0.8</v>
      </c>
      <c r="K305" s="153">
        <v>0.8</v>
      </c>
      <c r="L305" s="153">
        <v>0.8</v>
      </c>
      <c r="M305" s="153">
        <v>0.85044705882352944</v>
      </c>
      <c r="N305" s="153">
        <v>0.94588235294117651</v>
      </c>
      <c r="O305" s="153">
        <v>1.2553411764705882</v>
      </c>
      <c r="P305" s="152"/>
    </row>
    <row r="306" spans="1:16" ht="15.75">
      <c r="A306" s="155">
        <v>299</v>
      </c>
      <c r="B306" s="155" t="s">
        <v>3385</v>
      </c>
      <c r="C306" s="154">
        <v>111</v>
      </c>
      <c r="D306" s="153">
        <v>0.92657657657657655</v>
      </c>
      <c r="E306" s="153">
        <v>0.95540540540540542</v>
      </c>
      <c r="F306" s="153">
        <v>0.95180180180180185</v>
      </c>
      <c r="G306" s="153">
        <v>0.79999999999999993</v>
      </c>
      <c r="H306" s="153">
        <v>0.89054054054054044</v>
      </c>
      <c r="I306" s="153">
        <v>0.81846846846846844</v>
      </c>
      <c r="J306" s="153">
        <v>0.79999999999999993</v>
      </c>
      <c r="K306" s="153">
        <v>0.79999999999999993</v>
      </c>
      <c r="L306" s="153">
        <v>0.79999999999999993</v>
      </c>
      <c r="M306" s="153">
        <v>0.79999999999999993</v>
      </c>
      <c r="N306" s="153">
        <v>0.79999999999999993</v>
      </c>
      <c r="O306" s="153">
        <v>0.87972972972972974</v>
      </c>
      <c r="P306" s="152"/>
    </row>
    <row r="307" spans="1:16" ht="15.75">
      <c r="A307" s="155">
        <v>300</v>
      </c>
      <c r="B307" s="155" t="s">
        <v>3384</v>
      </c>
      <c r="C307" s="154">
        <v>553</v>
      </c>
      <c r="D307" s="153">
        <v>0.79999999999999993</v>
      </c>
      <c r="E307" s="153">
        <v>0.79999999999999993</v>
      </c>
      <c r="F307" s="153">
        <v>0.79999999999999993</v>
      </c>
      <c r="G307" s="153">
        <v>0.79999999999999993</v>
      </c>
      <c r="H307" s="153">
        <v>0.79999999999999993</v>
      </c>
      <c r="I307" s="153">
        <v>0.79999999999999993</v>
      </c>
      <c r="J307" s="153">
        <v>0.79999999999999993</v>
      </c>
      <c r="K307" s="153">
        <v>0.79999999999999993</v>
      </c>
      <c r="L307" s="153">
        <v>0.79999999999999993</v>
      </c>
      <c r="M307" s="153">
        <v>0.79999999999999993</v>
      </c>
      <c r="N307" s="153">
        <v>0.79999999999999993</v>
      </c>
      <c r="O307" s="153">
        <v>0.79999999999999993</v>
      </c>
      <c r="P307" s="152"/>
    </row>
    <row r="308" spans="1:16" ht="15.75">
      <c r="A308" s="155">
        <v>301</v>
      </c>
      <c r="B308" s="155" t="s">
        <v>3383</v>
      </c>
      <c r="C308" s="154">
        <v>1334</v>
      </c>
      <c r="D308" s="153">
        <v>0.8</v>
      </c>
      <c r="E308" s="153">
        <v>0.8</v>
      </c>
      <c r="F308" s="153">
        <v>0.8</v>
      </c>
      <c r="G308" s="153">
        <v>0.8</v>
      </c>
      <c r="H308" s="153">
        <v>0.8</v>
      </c>
      <c r="I308" s="153">
        <v>0.8</v>
      </c>
      <c r="J308" s="153">
        <v>0.8</v>
      </c>
      <c r="K308" s="153">
        <v>0.8</v>
      </c>
      <c r="L308" s="153">
        <v>0.8</v>
      </c>
      <c r="M308" s="153">
        <v>0.8</v>
      </c>
      <c r="N308" s="153">
        <v>0.8</v>
      </c>
      <c r="O308" s="153">
        <v>0.8</v>
      </c>
      <c r="P308" s="152"/>
    </row>
    <row r="309" spans="1:16" ht="15.75">
      <c r="A309" s="155">
        <v>302</v>
      </c>
      <c r="B309" s="155" t="s">
        <v>3352</v>
      </c>
      <c r="C309" s="154">
        <v>167</v>
      </c>
      <c r="D309" s="153">
        <v>0.79999999999999993</v>
      </c>
      <c r="E309" s="153">
        <v>0.79999999999999993</v>
      </c>
      <c r="F309" s="153">
        <v>0.79999999999999993</v>
      </c>
      <c r="G309" s="153">
        <v>0.79999999999999993</v>
      </c>
      <c r="H309" s="153">
        <v>0.79999999999999993</v>
      </c>
      <c r="I309" s="153">
        <v>0.79999999999999993</v>
      </c>
      <c r="J309" s="153">
        <v>0.79999999999999993</v>
      </c>
      <c r="K309" s="153">
        <v>0.79999999999999993</v>
      </c>
      <c r="L309" s="153">
        <v>0.79999999999999993</v>
      </c>
      <c r="M309" s="153">
        <v>0.79999999999999993</v>
      </c>
      <c r="N309" s="153">
        <v>0.79999999999999993</v>
      </c>
      <c r="O309" s="153">
        <v>0.79999999999999993</v>
      </c>
      <c r="P309" s="152"/>
    </row>
    <row r="310" spans="1:16" ht="15.75">
      <c r="A310" s="155">
        <v>303</v>
      </c>
      <c r="B310" s="155" t="s">
        <v>3382</v>
      </c>
      <c r="C310" s="154">
        <v>450</v>
      </c>
      <c r="D310" s="153">
        <v>0.8</v>
      </c>
      <c r="E310" s="153">
        <v>0.8</v>
      </c>
      <c r="F310" s="153">
        <v>0.8</v>
      </c>
      <c r="G310" s="153">
        <v>0.8</v>
      </c>
      <c r="H310" s="153">
        <v>0.8</v>
      </c>
      <c r="I310" s="153">
        <v>0.8</v>
      </c>
      <c r="J310" s="153">
        <v>0.8</v>
      </c>
      <c r="K310" s="153">
        <v>0.8</v>
      </c>
      <c r="L310" s="153">
        <v>0.8</v>
      </c>
      <c r="M310" s="153">
        <v>0.8</v>
      </c>
      <c r="N310" s="153">
        <v>0.8</v>
      </c>
      <c r="O310" s="153">
        <v>0.8</v>
      </c>
      <c r="P310" s="152"/>
    </row>
    <row r="311" spans="1:16" ht="15.75">
      <c r="A311" s="155">
        <v>304</v>
      </c>
      <c r="B311" s="155" t="s">
        <v>3381</v>
      </c>
      <c r="C311" s="154">
        <v>200</v>
      </c>
      <c r="D311" s="153">
        <v>0.8</v>
      </c>
      <c r="E311" s="153">
        <v>0.8</v>
      </c>
      <c r="F311" s="153">
        <v>0.8</v>
      </c>
      <c r="G311" s="153">
        <v>0.8</v>
      </c>
      <c r="H311" s="153">
        <v>0.8</v>
      </c>
      <c r="I311" s="153">
        <v>0.8</v>
      </c>
      <c r="J311" s="153">
        <v>0.8</v>
      </c>
      <c r="K311" s="153">
        <v>0.8</v>
      </c>
      <c r="L311" s="153">
        <v>0.8</v>
      </c>
      <c r="M311" s="153">
        <v>0.8</v>
      </c>
      <c r="N311" s="153">
        <v>0.8</v>
      </c>
      <c r="O311" s="153">
        <v>0.8</v>
      </c>
      <c r="P311" s="152"/>
    </row>
    <row r="312" spans="1:16" ht="15.75">
      <c r="A312" s="155">
        <v>305</v>
      </c>
      <c r="B312" s="155" t="s">
        <v>3380</v>
      </c>
      <c r="C312" s="154">
        <v>454.3</v>
      </c>
      <c r="D312" s="153">
        <v>0.79999999999999993</v>
      </c>
      <c r="E312" s="153">
        <v>0.79999999999999993</v>
      </c>
      <c r="F312" s="153">
        <v>0.79999999999999993</v>
      </c>
      <c r="G312" s="153">
        <v>0.79999999999999993</v>
      </c>
      <c r="H312" s="153">
        <v>0.79999999999999993</v>
      </c>
      <c r="I312" s="153">
        <v>0.79999999999999993</v>
      </c>
      <c r="J312" s="153">
        <v>0.79999999999999993</v>
      </c>
      <c r="K312" s="153">
        <v>0.79999999999999993</v>
      </c>
      <c r="L312" s="153">
        <v>0.79999999999999993</v>
      </c>
      <c r="M312" s="153">
        <v>0.79999999999999993</v>
      </c>
      <c r="N312" s="153">
        <v>0.79999999999999993</v>
      </c>
      <c r="O312" s="153">
        <v>0.79999999999999993</v>
      </c>
      <c r="P312" s="152"/>
    </row>
    <row r="313" spans="1:16" ht="15.75">
      <c r="A313" s="155">
        <v>306</v>
      </c>
      <c r="B313" s="155" t="s">
        <v>3379</v>
      </c>
      <c r="C313" s="154">
        <v>110</v>
      </c>
      <c r="D313" s="153">
        <v>0.8</v>
      </c>
      <c r="E313" s="153">
        <v>0.8</v>
      </c>
      <c r="F313" s="153">
        <v>0.8</v>
      </c>
      <c r="G313" s="153">
        <v>0.8</v>
      </c>
      <c r="H313" s="153">
        <v>0.8</v>
      </c>
      <c r="I313" s="153">
        <v>0.8</v>
      </c>
      <c r="J313" s="153">
        <v>0.8</v>
      </c>
      <c r="K313" s="153">
        <v>0.8</v>
      </c>
      <c r="L313" s="153">
        <v>0.8</v>
      </c>
      <c r="M313" s="153">
        <v>0.8</v>
      </c>
      <c r="N313" s="153">
        <v>0.8</v>
      </c>
      <c r="O313" s="153">
        <v>0.8</v>
      </c>
      <c r="P313" s="152"/>
    </row>
    <row r="314" spans="1:16" ht="15.75">
      <c r="A314" s="155">
        <v>307</v>
      </c>
      <c r="B314" s="155" t="s">
        <v>3378</v>
      </c>
      <c r="C314" s="154">
        <v>81.111111111111114</v>
      </c>
      <c r="D314" s="153">
        <v>0.28356164383561644</v>
      </c>
      <c r="E314" s="153">
        <v>0.30821917808219179</v>
      </c>
      <c r="F314" s="153">
        <v>0.30821917808219179</v>
      </c>
      <c r="G314" s="153">
        <v>0.30821917808219179</v>
      </c>
      <c r="H314" s="153">
        <v>0.30821917808219179</v>
      </c>
      <c r="I314" s="153">
        <v>0.30821917808219179</v>
      </c>
      <c r="J314" s="153">
        <v>0.97397260273972597</v>
      </c>
      <c r="K314" s="153">
        <v>0.97397260273972597</v>
      </c>
      <c r="L314" s="153">
        <v>0.97397260273972597</v>
      </c>
      <c r="M314" s="153">
        <v>0</v>
      </c>
      <c r="N314" s="153">
        <v>0</v>
      </c>
      <c r="O314" s="153">
        <v>0.40684931506849314</v>
      </c>
      <c r="P314" s="152"/>
    </row>
    <row r="315" spans="1:16" ht="15.75">
      <c r="A315" s="155">
        <v>308</v>
      </c>
      <c r="B315" s="155" t="s">
        <v>3331</v>
      </c>
      <c r="C315" s="154">
        <v>72.222222222222214</v>
      </c>
      <c r="D315" s="153">
        <v>0.65076923076923088</v>
      </c>
      <c r="E315" s="153">
        <v>0.65076923076923088</v>
      </c>
      <c r="F315" s="153">
        <v>0.65076923076923088</v>
      </c>
      <c r="G315" s="153">
        <v>0.65076923076923088</v>
      </c>
      <c r="H315" s="153">
        <v>0.65076923076923088</v>
      </c>
      <c r="I315" s="153">
        <v>0.65076923076923088</v>
      </c>
      <c r="J315" s="153">
        <v>0.65076923076923088</v>
      </c>
      <c r="K315" s="153">
        <v>0.65076923076923088</v>
      </c>
      <c r="L315" s="153">
        <v>0.65076923076923088</v>
      </c>
      <c r="M315" s="153">
        <v>0.65076923076923088</v>
      </c>
      <c r="N315" s="153">
        <v>0.65076923076923088</v>
      </c>
      <c r="O315" s="153">
        <v>0.62307692307692319</v>
      </c>
      <c r="P315" s="152"/>
    </row>
    <row r="316" spans="1:16" ht="15.75">
      <c r="A316" s="155">
        <v>309</v>
      </c>
      <c r="B316" s="155" t="s">
        <v>3377</v>
      </c>
      <c r="C316" s="154">
        <v>263</v>
      </c>
      <c r="D316" s="153">
        <v>0.8</v>
      </c>
      <c r="E316" s="153">
        <v>0.98098859315589348</v>
      </c>
      <c r="F316" s="153">
        <v>0.93536121673003803</v>
      </c>
      <c r="G316" s="153">
        <v>1.0494296577946769</v>
      </c>
      <c r="H316" s="153">
        <v>1.0950570342205324</v>
      </c>
      <c r="I316" s="153">
        <v>0.98098859315589348</v>
      </c>
      <c r="J316" s="153">
        <v>0.8</v>
      </c>
      <c r="K316" s="153">
        <v>0.8</v>
      </c>
      <c r="L316" s="153">
        <v>0.8</v>
      </c>
      <c r="M316" s="153">
        <v>0.95817490494296575</v>
      </c>
      <c r="N316" s="153">
        <v>1.0950570342205324</v>
      </c>
      <c r="O316" s="153">
        <v>1.3916349809885931</v>
      </c>
      <c r="P316" s="152"/>
    </row>
    <row r="317" spans="1:16" ht="15.75">
      <c r="A317" s="155">
        <v>310</v>
      </c>
      <c r="B317" s="155" t="s">
        <v>3376</v>
      </c>
      <c r="C317" s="154">
        <v>100</v>
      </c>
      <c r="D317" s="153">
        <v>0.66</v>
      </c>
      <c r="E317" s="153">
        <v>0.39</v>
      </c>
      <c r="F317" s="153">
        <v>0.34</v>
      </c>
      <c r="G317" s="153">
        <v>0.34</v>
      </c>
      <c r="H317" s="153">
        <v>0</v>
      </c>
      <c r="I317" s="153">
        <v>0</v>
      </c>
      <c r="J317" s="153">
        <v>0</v>
      </c>
      <c r="K317" s="153">
        <v>0.34</v>
      </c>
      <c r="L317" s="153">
        <v>0.34</v>
      </c>
      <c r="M317" s="153">
        <v>0.34</v>
      </c>
      <c r="N317" s="153">
        <v>0.4</v>
      </c>
      <c r="O317" s="153">
        <v>0.76</v>
      </c>
      <c r="P317" s="152"/>
    </row>
    <row r="318" spans="1:16" ht="15.75">
      <c r="A318" s="155">
        <v>311</v>
      </c>
      <c r="B318" s="155" t="s">
        <v>3375</v>
      </c>
      <c r="C318" s="154">
        <v>180</v>
      </c>
      <c r="D318" s="153">
        <v>0.8</v>
      </c>
      <c r="E318" s="153">
        <v>0.8</v>
      </c>
      <c r="F318" s="153">
        <v>0.8</v>
      </c>
      <c r="G318" s="153">
        <v>0.8</v>
      </c>
      <c r="H318" s="153">
        <v>0.8</v>
      </c>
      <c r="I318" s="153">
        <v>0.8</v>
      </c>
      <c r="J318" s="153">
        <v>0.8</v>
      </c>
      <c r="K318" s="153">
        <v>0.8</v>
      </c>
      <c r="L318" s="153">
        <v>0.8</v>
      </c>
      <c r="M318" s="153">
        <v>0.8</v>
      </c>
      <c r="N318" s="153">
        <v>0.8</v>
      </c>
      <c r="O318" s="153">
        <v>0.8</v>
      </c>
      <c r="P318" s="152"/>
    </row>
    <row r="319" spans="1:16" ht="15.75">
      <c r="A319" s="155">
        <v>312</v>
      </c>
      <c r="B319" s="155" t="s">
        <v>357</v>
      </c>
      <c r="C319" s="154">
        <v>155.56</v>
      </c>
      <c r="D319" s="153">
        <v>0.79999999999999993</v>
      </c>
      <c r="E319" s="153">
        <v>0.82283363332476211</v>
      </c>
      <c r="F319" s="153">
        <v>0.82283363332476211</v>
      </c>
      <c r="G319" s="153">
        <v>0.82283363332476211</v>
      </c>
      <c r="H319" s="153">
        <v>0.82283363332476211</v>
      </c>
      <c r="I319" s="153">
        <v>0.82283363332476211</v>
      </c>
      <c r="J319" s="153">
        <v>0.82283363332476211</v>
      </c>
      <c r="K319" s="153">
        <v>0.82283363332476211</v>
      </c>
      <c r="L319" s="153">
        <v>0.82283363332476211</v>
      </c>
      <c r="M319" s="153">
        <v>0.82283363332476211</v>
      </c>
      <c r="N319" s="153">
        <v>0.82283363332476211</v>
      </c>
      <c r="O319" s="153">
        <v>0.87426073540755977</v>
      </c>
      <c r="P319" s="152"/>
    </row>
    <row r="320" spans="1:16" ht="15.75">
      <c r="A320" s="155">
        <v>313</v>
      </c>
      <c r="B320" s="155" t="s">
        <v>3374</v>
      </c>
      <c r="C320" s="154">
        <v>100</v>
      </c>
      <c r="D320" s="153">
        <v>0.49</v>
      </c>
      <c r="E320" s="153">
        <v>0.49</v>
      </c>
      <c r="F320" s="153">
        <v>0.49</v>
      </c>
      <c r="G320" s="153">
        <v>0.49</v>
      </c>
      <c r="H320" s="153">
        <v>0.5</v>
      </c>
      <c r="I320" s="153">
        <v>0.5</v>
      </c>
      <c r="J320" s="153">
        <v>0.5</v>
      </c>
      <c r="K320" s="153">
        <v>0.5</v>
      </c>
      <c r="L320" s="153">
        <v>0.5</v>
      </c>
      <c r="M320" s="153">
        <v>0.5</v>
      </c>
      <c r="N320" s="153">
        <v>0.5</v>
      </c>
      <c r="O320" s="153">
        <v>0.5</v>
      </c>
      <c r="P320" s="152"/>
    </row>
    <row r="321" spans="1:16" ht="15.75">
      <c r="A321" s="155">
        <v>314</v>
      </c>
      <c r="B321" s="155" t="s">
        <v>3373</v>
      </c>
      <c r="C321" s="154">
        <v>133.33000000000001</v>
      </c>
      <c r="D321" s="153">
        <v>0.79999999999999993</v>
      </c>
      <c r="E321" s="153">
        <v>0.79999999999999993</v>
      </c>
      <c r="F321" s="153">
        <v>0.79999999999999993</v>
      </c>
      <c r="G321" s="153">
        <v>0.79999999999999993</v>
      </c>
      <c r="H321" s="153">
        <v>0.79999999999999993</v>
      </c>
      <c r="I321" s="153">
        <v>0.79999999999999993</v>
      </c>
      <c r="J321" s="153">
        <v>0.79999999999999993</v>
      </c>
      <c r="K321" s="153">
        <v>0.79999999999999993</v>
      </c>
      <c r="L321" s="153">
        <v>0.79999999999999993</v>
      </c>
      <c r="M321" s="153">
        <v>0.79999999999999993</v>
      </c>
      <c r="N321" s="153">
        <v>0.79999999999999993</v>
      </c>
      <c r="O321" s="153">
        <v>0.79999999999999993</v>
      </c>
      <c r="P321" s="152"/>
    </row>
    <row r="322" spans="1:16" ht="15.75">
      <c r="A322" s="155">
        <v>315</v>
      </c>
      <c r="B322" s="155" t="s">
        <v>3372</v>
      </c>
      <c r="C322" s="154">
        <v>101.11111111111111</v>
      </c>
      <c r="D322" s="153">
        <v>1.2461538461538462</v>
      </c>
      <c r="E322" s="153">
        <v>1.2461538461538462</v>
      </c>
      <c r="F322" s="153">
        <v>1.2461538461538462</v>
      </c>
      <c r="G322" s="153">
        <v>1.2461538461538462</v>
      </c>
      <c r="H322" s="153">
        <v>1.2461538461538462</v>
      </c>
      <c r="I322" s="153">
        <v>1.2461538461538462</v>
      </c>
      <c r="J322" s="153">
        <v>1.2461538461538462</v>
      </c>
      <c r="K322" s="153">
        <v>1.2461538461538462</v>
      </c>
      <c r="L322" s="153">
        <v>1.2461538461538462</v>
      </c>
      <c r="M322" s="153">
        <v>1.2461538461538462</v>
      </c>
      <c r="N322" s="153">
        <v>1.2461538461538462</v>
      </c>
      <c r="O322" s="153">
        <v>0.75164835164835164</v>
      </c>
      <c r="P322" s="152"/>
    </row>
    <row r="323" spans="1:16" ht="15.75">
      <c r="A323" s="155">
        <v>316</v>
      </c>
      <c r="B323" s="155" t="s">
        <v>3371</v>
      </c>
      <c r="C323" s="154">
        <v>91.111111111111114</v>
      </c>
      <c r="D323" s="153">
        <v>0.66951219512195115</v>
      </c>
      <c r="E323" s="153">
        <v>0.66951219512195115</v>
      </c>
      <c r="F323" s="153">
        <v>0.66951219512195115</v>
      </c>
      <c r="G323" s="153">
        <v>0.66951219512195115</v>
      </c>
      <c r="H323" s="153">
        <v>0.66951219512195115</v>
      </c>
      <c r="I323" s="153">
        <v>0.66951219512195115</v>
      </c>
      <c r="J323" s="153">
        <v>0.66951219512195115</v>
      </c>
      <c r="K323" s="153">
        <v>0.66951219512195115</v>
      </c>
      <c r="L323" s="153">
        <v>0.66951219512195115</v>
      </c>
      <c r="M323" s="153">
        <v>0.66951219512195115</v>
      </c>
      <c r="N323" s="153">
        <v>0.66951219512195115</v>
      </c>
      <c r="O323" s="153">
        <v>0.61463414634146341</v>
      </c>
      <c r="P323" s="152"/>
    </row>
    <row r="324" spans="1:16" ht="15.75">
      <c r="A324" s="155">
        <v>317</v>
      </c>
      <c r="B324" s="155" t="s">
        <v>3370</v>
      </c>
      <c r="C324" s="154">
        <v>84.444444444444443</v>
      </c>
      <c r="D324" s="153">
        <v>0.48552631578947369</v>
      </c>
      <c r="E324" s="153">
        <v>0.48552631578947369</v>
      </c>
      <c r="F324" s="153">
        <v>0.48552631578947369</v>
      </c>
      <c r="G324" s="153">
        <v>0.48552631578947369</v>
      </c>
      <c r="H324" s="153">
        <v>0.48552631578947369</v>
      </c>
      <c r="I324" s="153">
        <v>0.48552631578947369</v>
      </c>
      <c r="J324" s="153">
        <v>0.48552631578947369</v>
      </c>
      <c r="K324" s="153">
        <v>0.48552631578947369</v>
      </c>
      <c r="L324" s="153">
        <v>0.48552631578947369</v>
      </c>
      <c r="M324" s="153">
        <v>0.48552631578947369</v>
      </c>
      <c r="N324" s="153">
        <v>0.48552631578947369</v>
      </c>
      <c r="O324" s="153">
        <v>0.40263157894736845</v>
      </c>
      <c r="P324" s="152"/>
    </row>
    <row r="325" spans="1:16" ht="15.75">
      <c r="A325" s="155">
        <v>318</v>
      </c>
      <c r="B325" s="155" t="s">
        <v>3369</v>
      </c>
      <c r="C325" s="154">
        <v>117.04</v>
      </c>
      <c r="D325" s="153">
        <v>0.84116541353383456</v>
      </c>
      <c r="E325" s="153">
        <v>0.84116541353383456</v>
      </c>
      <c r="F325" s="153">
        <v>0.8</v>
      </c>
      <c r="G325" s="153">
        <v>0.8</v>
      </c>
      <c r="H325" s="153">
        <v>0.8</v>
      </c>
      <c r="I325" s="153">
        <v>0.8</v>
      </c>
      <c r="J325" s="153">
        <v>0.8</v>
      </c>
      <c r="K325" s="153">
        <v>0.8</v>
      </c>
      <c r="L325" s="153">
        <v>0.8</v>
      </c>
      <c r="M325" s="153">
        <v>0.8</v>
      </c>
      <c r="N325" s="153">
        <v>0.8</v>
      </c>
      <c r="O325" s="153">
        <v>0.8</v>
      </c>
      <c r="P325" s="152"/>
    </row>
    <row r="326" spans="1:16" ht="15.75">
      <c r="A326" s="155">
        <v>319</v>
      </c>
      <c r="B326" s="155" t="s">
        <v>3368</v>
      </c>
      <c r="C326" s="154">
        <v>103.33333333333333</v>
      </c>
      <c r="D326" s="153">
        <v>1.0000645161290322</v>
      </c>
      <c r="E326" s="153">
        <v>0.11612903225806452</v>
      </c>
      <c r="F326" s="153">
        <v>0.11612903225806452</v>
      </c>
      <c r="G326" s="153">
        <v>0.11612903225806452</v>
      </c>
      <c r="H326" s="153">
        <v>0.11612903225806452</v>
      </c>
      <c r="I326" s="153">
        <v>0.11612903225806452</v>
      </c>
      <c r="J326" s="153">
        <v>0.11612903225806452</v>
      </c>
      <c r="K326" s="153">
        <v>0.11612903225806452</v>
      </c>
      <c r="L326" s="153">
        <v>0.11612903225806452</v>
      </c>
      <c r="M326" s="153">
        <v>0.11612903225806452</v>
      </c>
      <c r="N326" s="153">
        <v>0.11612903225806452</v>
      </c>
      <c r="O326" s="153">
        <v>1.935483870967742E-2</v>
      </c>
      <c r="P326" s="152"/>
    </row>
    <row r="327" spans="1:16" ht="15.75">
      <c r="A327" s="155">
        <v>320</v>
      </c>
      <c r="B327" s="155" t="s">
        <v>3367</v>
      </c>
      <c r="C327" s="154">
        <v>140</v>
      </c>
      <c r="D327" s="153">
        <v>0.8</v>
      </c>
      <c r="E327" s="153">
        <v>0.8</v>
      </c>
      <c r="F327" s="153">
        <v>0.8</v>
      </c>
      <c r="G327" s="153">
        <v>0.8</v>
      </c>
      <c r="H327" s="153">
        <v>0.8</v>
      </c>
      <c r="I327" s="153">
        <v>0.8</v>
      </c>
      <c r="J327" s="153">
        <v>0.8</v>
      </c>
      <c r="K327" s="153">
        <v>0.8</v>
      </c>
      <c r="L327" s="153">
        <v>0.8</v>
      </c>
      <c r="M327" s="153">
        <v>0.8</v>
      </c>
      <c r="N327" s="153">
        <v>0.8</v>
      </c>
      <c r="O327" s="153">
        <v>0.8</v>
      </c>
      <c r="P327" s="152"/>
    </row>
    <row r="328" spans="1:16" ht="15.75">
      <c r="A328" s="155">
        <v>321</v>
      </c>
      <c r="B328" s="155" t="s">
        <v>3366</v>
      </c>
      <c r="C328" s="154">
        <v>2222</v>
      </c>
      <c r="D328" s="153">
        <v>0.79999999999999993</v>
      </c>
      <c r="E328" s="153">
        <v>0.79999999999999993</v>
      </c>
      <c r="F328" s="153">
        <v>0.79999999999999993</v>
      </c>
      <c r="G328" s="153">
        <v>0.79999999999999993</v>
      </c>
      <c r="H328" s="153">
        <v>0.79999999999999993</v>
      </c>
      <c r="I328" s="153">
        <v>0.79999999999999993</v>
      </c>
      <c r="J328" s="153">
        <v>0.79999999999999993</v>
      </c>
      <c r="K328" s="153">
        <v>0.79999999999999993</v>
      </c>
      <c r="L328" s="153">
        <v>0.79999999999999993</v>
      </c>
      <c r="M328" s="153">
        <v>0.79999999999999993</v>
      </c>
      <c r="N328" s="153">
        <v>0.79999999999999993</v>
      </c>
      <c r="O328" s="153">
        <v>0.79999999999999993</v>
      </c>
      <c r="P328" s="152"/>
    </row>
    <row r="329" spans="1:16" ht="15.75">
      <c r="A329" s="155">
        <v>322</v>
      </c>
      <c r="B329" s="155" t="s">
        <v>3365</v>
      </c>
      <c r="C329" s="154">
        <v>815</v>
      </c>
      <c r="D329" s="153">
        <v>0.8</v>
      </c>
      <c r="E329" s="153">
        <v>0.8</v>
      </c>
      <c r="F329" s="153">
        <v>0.8</v>
      </c>
      <c r="G329" s="153">
        <v>0.8</v>
      </c>
      <c r="H329" s="153">
        <v>0.8</v>
      </c>
      <c r="I329" s="153">
        <v>0.8</v>
      </c>
      <c r="J329" s="153">
        <v>0.8</v>
      </c>
      <c r="K329" s="153">
        <v>0.8</v>
      </c>
      <c r="L329" s="153">
        <v>0.8</v>
      </c>
      <c r="M329" s="153">
        <v>0.8</v>
      </c>
      <c r="N329" s="153">
        <v>0.8</v>
      </c>
      <c r="O329" s="153">
        <v>0.8</v>
      </c>
      <c r="P329" s="152"/>
    </row>
    <row r="330" spans="1:16" ht="15.75">
      <c r="A330" s="155">
        <v>323</v>
      </c>
      <c r="B330" s="155" t="s">
        <v>359</v>
      </c>
      <c r="C330" s="154">
        <v>196</v>
      </c>
      <c r="D330" s="153">
        <v>0.8</v>
      </c>
      <c r="E330" s="153">
        <v>0.8</v>
      </c>
      <c r="F330" s="153">
        <v>0.8</v>
      </c>
      <c r="G330" s="153">
        <v>0.8</v>
      </c>
      <c r="H330" s="153">
        <v>0.81045918367346936</v>
      </c>
      <c r="I330" s="153">
        <v>0.81045918367346936</v>
      </c>
      <c r="J330" s="153">
        <v>0.81045918367346936</v>
      </c>
      <c r="K330" s="153">
        <v>0.8</v>
      </c>
      <c r="L330" s="153">
        <v>0.8</v>
      </c>
      <c r="M330" s="153">
        <v>0.8</v>
      </c>
      <c r="N330" s="153">
        <v>0.8</v>
      </c>
      <c r="O330" s="153">
        <v>0.8</v>
      </c>
      <c r="P330" s="152"/>
    </row>
    <row r="331" spans="1:16" ht="15.75">
      <c r="A331" s="155">
        <v>324</v>
      </c>
      <c r="B331" s="155" t="s">
        <v>3364</v>
      </c>
      <c r="C331" s="154">
        <v>671</v>
      </c>
      <c r="D331" s="153">
        <v>0.79999999999999993</v>
      </c>
      <c r="E331" s="153">
        <v>0.79999999999999993</v>
      </c>
      <c r="F331" s="153">
        <v>0.79999999999999993</v>
      </c>
      <c r="G331" s="153">
        <v>0.79999999999999993</v>
      </c>
      <c r="H331" s="153">
        <v>0.79999999999999993</v>
      </c>
      <c r="I331" s="153">
        <v>0.79999999999999993</v>
      </c>
      <c r="J331" s="153">
        <v>0.79999999999999993</v>
      </c>
      <c r="K331" s="153">
        <v>0.79999999999999993</v>
      </c>
      <c r="L331" s="153">
        <v>0.79999999999999993</v>
      </c>
      <c r="M331" s="153">
        <v>0.79999999999999993</v>
      </c>
      <c r="N331" s="153">
        <v>0.79999999999999993</v>
      </c>
      <c r="O331" s="153">
        <v>0.79999999999999993</v>
      </c>
      <c r="P331" s="152"/>
    </row>
    <row r="332" spans="1:16" ht="15.75">
      <c r="A332" s="155">
        <v>325</v>
      </c>
      <c r="B332" s="155" t="s">
        <v>3363</v>
      </c>
      <c r="C332" s="154">
        <v>300</v>
      </c>
      <c r="D332" s="153">
        <v>0.8</v>
      </c>
      <c r="E332" s="153">
        <v>0.8</v>
      </c>
      <c r="F332" s="153">
        <v>0.8</v>
      </c>
      <c r="G332" s="153">
        <v>0.8</v>
      </c>
      <c r="H332" s="153">
        <v>0.8</v>
      </c>
      <c r="I332" s="153">
        <v>0.8</v>
      </c>
      <c r="J332" s="153">
        <v>0.8</v>
      </c>
      <c r="K332" s="153">
        <v>0.8</v>
      </c>
      <c r="L332" s="153">
        <v>0.8</v>
      </c>
      <c r="M332" s="153">
        <v>0.8</v>
      </c>
      <c r="N332" s="153">
        <v>0.8</v>
      </c>
      <c r="O332" s="153">
        <v>0.8</v>
      </c>
      <c r="P332" s="152"/>
    </row>
    <row r="333" spans="1:16" ht="15.75">
      <c r="A333" s="155">
        <v>326</v>
      </c>
      <c r="B333" s="155" t="s">
        <v>359</v>
      </c>
      <c r="C333" s="154">
        <v>183.9</v>
      </c>
      <c r="D333" s="153">
        <v>1.0391517128874388</v>
      </c>
      <c r="E333" s="153">
        <v>1.0734094616639478</v>
      </c>
      <c r="F333" s="153">
        <v>1.1008156606851549</v>
      </c>
      <c r="G333" s="153">
        <v>1.1223491027732464</v>
      </c>
      <c r="H333" s="153">
        <v>1.2737357259380098</v>
      </c>
      <c r="I333" s="153">
        <v>1.166721044045677</v>
      </c>
      <c r="J333" s="153">
        <v>1.1843393148450245</v>
      </c>
      <c r="K333" s="153">
        <v>1.098205546492659</v>
      </c>
      <c r="L333" s="153">
        <v>1.0929853181076672</v>
      </c>
      <c r="M333" s="153">
        <v>1.0766721044045677</v>
      </c>
      <c r="N333" s="153">
        <v>1.1419249592169658</v>
      </c>
      <c r="O333" s="153">
        <v>1.0766721044045677</v>
      </c>
      <c r="P333" s="152"/>
    </row>
    <row r="334" spans="1:16" ht="15.75">
      <c r="A334" s="155">
        <v>327</v>
      </c>
      <c r="B334" s="155" t="s">
        <v>3357</v>
      </c>
      <c r="C334" s="154">
        <v>140.80000000000001</v>
      </c>
      <c r="D334" s="153">
        <v>1.1818181818181817</v>
      </c>
      <c r="E334" s="153">
        <v>0.85227272727272718</v>
      </c>
      <c r="F334" s="153">
        <v>0.99431818181818177</v>
      </c>
      <c r="G334" s="153">
        <v>1.0511363636363635</v>
      </c>
      <c r="H334" s="153">
        <v>0.96590909090909083</v>
      </c>
      <c r="I334" s="153">
        <v>0.90909090909090906</v>
      </c>
      <c r="J334" s="153">
        <v>0.79999999999999993</v>
      </c>
      <c r="K334" s="153">
        <v>0.79999999999999993</v>
      </c>
      <c r="L334" s="153">
        <v>0.79999999999999993</v>
      </c>
      <c r="M334" s="153">
        <v>0.79999999999999993</v>
      </c>
      <c r="N334" s="153">
        <v>0.79999999999999993</v>
      </c>
      <c r="O334" s="153">
        <v>1.5624999999999998</v>
      </c>
      <c r="P334" s="152"/>
    </row>
    <row r="335" spans="1:16" ht="15.75">
      <c r="A335" s="155">
        <v>328</v>
      </c>
      <c r="B335" s="155" t="s">
        <v>3362</v>
      </c>
      <c r="C335" s="154">
        <v>115</v>
      </c>
      <c r="D335" s="153">
        <v>1.2678260869565219</v>
      </c>
      <c r="E335" s="153">
        <v>1.4086956521739131</v>
      </c>
      <c r="F335" s="153">
        <v>0.84834782608695658</v>
      </c>
      <c r="G335" s="153">
        <v>1.0309565217391305</v>
      </c>
      <c r="H335" s="153">
        <v>1.065391304347826</v>
      </c>
      <c r="I335" s="153">
        <v>1.0413913043478262</v>
      </c>
      <c r="J335" s="153">
        <v>0.8</v>
      </c>
      <c r="K335" s="153">
        <v>0.8</v>
      </c>
      <c r="L335" s="153">
        <v>0.8</v>
      </c>
      <c r="M335" s="153">
        <v>0.8</v>
      </c>
      <c r="N335" s="153">
        <v>0.84208695652173915</v>
      </c>
      <c r="O335" s="153">
        <v>1.4640000000000002</v>
      </c>
      <c r="P335" s="152"/>
    </row>
    <row r="336" spans="1:16" ht="15.75">
      <c r="A336" s="155">
        <v>329</v>
      </c>
      <c r="B336" s="155" t="s">
        <v>3357</v>
      </c>
      <c r="C336" s="154">
        <v>144</v>
      </c>
      <c r="D336" s="153">
        <v>1.34375</v>
      </c>
      <c r="E336" s="153">
        <v>1.2250000000000001</v>
      </c>
      <c r="F336" s="153">
        <v>1.2716666666666667</v>
      </c>
      <c r="G336" s="153">
        <v>1.1808333333333332</v>
      </c>
      <c r="H336" s="153">
        <v>1.2525000000000002</v>
      </c>
      <c r="I336" s="153">
        <v>1.0783333333333334</v>
      </c>
      <c r="J336" s="153">
        <v>0.91083333333333327</v>
      </c>
      <c r="K336" s="153">
        <v>0.8</v>
      </c>
      <c r="L336" s="153">
        <v>0.8</v>
      </c>
      <c r="M336" s="153">
        <v>0.86750000000000005</v>
      </c>
      <c r="N336" s="153">
        <v>0.97333333333333327</v>
      </c>
      <c r="O336" s="153">
        <v>0.97333333333333327</v>
      </c>
      <c r="P336" s="152"/>
    </row>
    <row r="337" spans="1:16" ht="15.75">
      <c r="A337" s="155">
        <v>330</v>
      </c>
      <c r="B337" s="155" t="s">
        <v>3361</v>
      </c>
      <c r="C337" s="154">
        <v>2400</v>
      </c>
      <c r="D337" s="153">
        <v>0.8</v>
      </c>
      <c r="E337" s="153">
        <v>0.8</v>
      </c>
      <c r="F337" s="153">
        <v>0.8</v>
      </c>
      <c r="G337" s="153">
        <v>0.8</v>
      </c>
      <c r="H337" s="153">
        <v>0.8</v>
      </c>
      <c r="I337" s="153">
        <v>0.8</v>
      </c>
      <c r="J337" s="153">
        <v>0.8</v>
      </c>
      <c r="K337" s="153">
        <v>0.8</v>
      </c>
      <c r="L337" s="153">
        <v>0.8</v>
      </c>
      <c r="M337" s="153">
        <v>0.8</v>
      </c>
      <c r="N337" s="153">
        <v>0.8</v>
      </c>
      <c r="O337" s="153">
        <v>0.8</v>
      </c>
      <c r="P337" s="152"/>
    </row>
    <row r="338" spans="1:16" ht="15.75">
      <c r="A338" s="155">
        <v>331</v>
      </c>
      <c r="B338" s="155" t="s">
        <v>3360</v>
      </c>
      <c r="C338" s="154">
        <v>156</v>
      </c>
      <c r="D338" s="153">
        <v>0.79999999999999993</v>
      </c>
      <c r="E338" s="153">
        <v>0.79999999999999993</v>
      </c>
      <c r="F338" s="153">
        <v>0.79999999999999993</v>
      </c>
      <c r="G338" s="153">
        <v>0.79999999999999993</v>
      </c>
      <c r="H338" s="153">
        <v>0.79999999999999993</v>
      </c>
      <c r="I338" s="153">
        <v>0.79999999999999993</v>
      </c>
      <c r="J338" s="153">
        <v>0.79999999999999993</v>
      </c>
      <c r="K338" s="153">
        <v>0.79999999999999993</v>
      </c>
      <c r="L338" s="153">
        <v>0.79999999999999993</v>
      </c>
      <c r="M338" s="153">
        <v>0.79999999999999993</v>
      </c>
      <c r="N338" s="153">
        <v>0.79999999999999993</v>
      </c>
      <c r="O338" s="153">
        <v>0.79999999999999993</v>
      </c>
      <c r="P338" s="152"/>
    </row>
    <row r="339" spans="1:16" ht="15.75">
      <c r="A339" s="155">
        <v>332</v>
      </c>
      <c r="B339" s="155" t="s">
        <v>3359</v>
      </c>
      <c r="C339" s="154">
        <v>150</v>
      </c>
      <c r="D339" s="153">
        <v>0.89200000000000013</v>
      </c>
      <c r="E339" s="153">
        <v>0.8</v>
      </c>
      <c r="F339" s="153">
        <v>0.8</v>
      </c>
      <c r="G339" s="153">
        <v>0.8</v>
      </c>
      <c r="H339" s="153">
        <v>0.8</v>
      </c>
      <c r="I339" s="153">
        <v>0.8</v>
      </c>
      <c r="J339" s="153">
        <v>0.8</v>
      </c>
      <c r="K339" s="153">
        <v>0.8</v>
      </c>
      <c r="L339" s="153">
        <v>0.8</v>
      </c>
      <c r="M339" s="153">
        <v>0.8</v>
      </c>
      <c r="N339" s="153">
        <v>0.8</v>
      </c>
      <c r="O339" s="153">
        <v>0.8</v>
      </c>
      <c r="P339" s="152"/>
    </row>
    <row r="340" spans="1:16" ht="15.75">
      <c r="A340" s="155">
        <v>333</v>
      </c>
      <c r="B340" s="155" t="s">
        <v>3358</v>
      </c>
      <c r="C340" s="154">
        <v>333</v>
      </c>
      <c r="D340" s="153">
        <v>0.79999999999999993</v>
      </c>
      <c r="E340" s="153">
        <v>0.79999999999999993</v>
      </c>
      <c r="F340" s="153">
        <v>0.79999999999999993</v>
      </c>
      <c r="G340" s="153">
        <v>0.79999999999999993</v>
      </c>
      <c r="H340" s="153">
        <v>0.79999999999999993</v>
      </c>
      <c r="I340" s="153">
        <v>0.79999999999999993</v>
      </c>
      <c r="J340" s="153">
        <v>0.79999999999999993</v>
      </c>
      <c r="K340" s="153">
        <v>0.79999999999999993</v>
      </c>
      <c r="L340" s="153">
        <v>0.79999999999999993</v>
      </c>
      <c r="M340" s="153">
        <v>0.79999999999999993</v>
      </c>
      <c r="N340" s="153">
        <v>0.79999999999999993</v>
      </c>
      <c r="O340" s="153">
        <v>0.79999999999999993</v>
      </c>
      <c r="P340" s="152"/>
    </row>
    <row r="341" spans="1:16" ht="15.75">
      <c r="A341" s="155">
        <v>334</v>
      </c>
      <c r="B341" s="155" t="s">
        <v>3357</v>
      </c>
      <c r="C341" s="154">
        <v>138</v>
      </c>
      <c r="D341" s="153">
        <v>0.8</v>
      </c>
      <c r="E341" s="153">
        <v>0.8</v>
      </c>
      <c r="F341" s="153">
        <v>0.8</v>
      </c>
      <c r="G341" s="153">
        <v>0.8</v>
      </c>
      <c r="H341" s="153">
        <v>0.8</v>
      </c>
      <c r="I341" s="153">
        <v>0.8</v>
      </c>
      <c r="J341" s="153">
        <v>0.8</v>
      </c>
      <c r="K341" s="153">
        <v>0.8</v>
      </c>
      <c r="L341" s="153">
        <v>0.8</v>
      </c>
      <c r="M341" s="153">
        <v>0.8</v>
      </c>
      <c r="N341" s="153">
        <v>0.8</v>
      </c>
      <c r="O341" s="153">
        <v>0.8</v>
      </c>
      <c r="P341" s="152"/>
    </row>
    <row r="342" spans="1:16" ht="15.75">
      <c r="A342" s="155">
        <v>335</v>
      </c>
      <c r="B342" s="155" t="s">
        <v>3356</v>
      </c>
      <c r="C342" s="154">
        <v>167</v>
      </c>
      <c r="D342" s="153">
        <v>0.79999999999999993</v>
      </c>
      <c r="E342" s="153">
        <v>0.79999999999999993</v>
      </c>
      <c r="F342" s="153">
        <v>0.79999999999999993</v>
      </c>
      <c r="G342" s="153">
        <v>0.79999999999999993</v>
      </c>
      <c r="H342" s="153">
        <v>0.79999999999999993</v>
      </c>
      <c r="I342" s="153">
        <v>0.79999999999999993</v>
      </c>
      <c r="J342" s="153">
        <v>0.79999999999999993</v>
      </c>
      <c r="K342" s="153">
        <v>0.79999999999999993</v>
      </c>
      <c r="L342" s="153">
        <v>0.79999999999999993</v>
      </c>
      <c r="M342" s="153">
        <v>0.79999999999999993</v>
      </c>
      <c r="N342" s="153">
        <v>0.79999999999999993</v>
      </c>
      <c r="O342" s="153">
        <v>0.79999999999999993</v>
      </c>
      <c r="P342" s="152"/>
    </row>
    <row r="343" spans="1:16" ht="15.75">
      <c r="A343" s="155">
        <v>336</v>
      </c>
      <c r="B343" s="155" t="s">
        <v>3355</v>
      </c>
      <c r="C343" s="154">
        <v>1000</v>
      </c>
      <c r="D343" s="153">
        <v>0.97920000000000007</v>
      </c>
      <c r="E343" s="153">
        <v>1.0953599999999999</v>
      </c>
      <c r="F343" s="153">
        <v>0.95760000000000001</v>
      </c>
      <c r="G343" s="153">
        <v>1.0728</v>
      </c>
      <c r="H343" s="153">
        <v>0.97392000000000001</v>
      </c>
      <c r="I343" s="153">
        <v>0.83423999999999998</v>
      </c>
      <c r="J343" s="153">
        <v>0.8</v>
      </c>
      <c r="K343" s="153">
        <v>0.8</v>
      </c>
      <c r="L343" s="153">
        <v>0.8</v>
      </c>
      <c r="M343" s="153">
        <v>0.8</v>
      </c>
      <c r="N343" s="153">
        <v>0.83375999999999995</v>
      </c>
      <c r="O343" s="153">
        <v>1.0415999999999999</v>
      </c>
      <c r="P343" s="152"/>
    </row>
    <row r="344" spans="1:16" ht="15.75">
      <c r="A344" s="155">
        <v>337</v>
      </c>
      <c r="B344" s="155" t="s">
        <v>3354</v>
      </c>
      <c r="C344" s="154">
        <v>234</v>
      </c>
      <c r="D344" s="153">
        <v>0.79999999999999993</v>
      </c>
      <c r="E344" s="153">
        <v>0.79999999999999993</v>
      </c>
      <c r="F344" s="153">
        <v>0.79999999999999993</v>
      </c>
      <c r="G344" s="153">
        <v>0.79999999999999993</v>
      </c>
      <c r="H344" s="153">
        <v>0.79999999999999993</v>
      </c>
      <c r="I344" s="153">
        <v>0.79999999999999993</v>
      </c>
      <c r="J344" s="153">
        <v>0.79999999999999993</v>
      </c>
      <c r="K344" s="153">
        <v>0.79999999999999993</v>
      </c>
      <c r="L344" s="153">
        <v>0.79999999999999993</v>
      </c>
      <c r="M344" s="153">
        <v>0.79999999999999993</v>
      </c>
      <c r="N344" s="153">
        <v>0.79999999999999993</v>
      </c>
      <c r="O344" s="153">
        <v>0.79999999999999993</v>
      </c>
      <c r="P344" s="152"/>
    </row>
    <row r="345" spans="1:16" ht="15.75">
      <c r="A345" s="155">
        <v>338</v>
      </c>
      <c r="B345" s="155" t="s">
        <v>3353</v>
      </c>
      <c r="C345" s="154">
        <v>154</v>
      </c>
      <c r="D345" s="153">
        <v>1.7025974025974024</v>
      </c>
      <c r="E345" s="153">
        <v>1.5451948051948052</v>
      </c>
      <c r="F345" s="153">
        <v>1.2724675324675325</v>
      </c>
      <c r="G345" s="153">
        <v>1.2857142857142858</v>
      </c>
      <c r="H345" s="153">
        <v>1.2007792207792207</v>
      </c>
      <c r="I345" s="153">
        <v>0.97402597402597402</v>
      </c>
      <c r="J345" s="153">
        <v>1.02</v>
      </c>
      <c r="K345" s="153">
        <v>0.87896103896103905</v>
      </c>
      <c r="L345" s="153">
        <v>0.8</v>
      </c>
      <c r="M345" s="153">
        <v>1.4929870129870129</v>
      </c>
      <c r="N345" s="153">
        <v>1.4423376623376625</v>
      </c>
      <c r="O345" s="153">
        <v>2.5714285714285716</v>
      </c>
      <c r="P345" s="152"/>
    </row>
    <row r="346" spans="1:16" ht="15.75">
      <c r="A346" s="155">
        <v>339</v>
      </c>
      <c r="B346" s="155" t="s">
        <v>3352</v>
      </c>
      <c r="C346" s="154">
        <v>412.5</v>
      </c>
      <c r="D346" s="153">
        <v>0.8</v>
      </c>
      <c r="E346" s="153">
        <v>0.8</v>
      </c>
      <c r="F346" s="153">
        <v>0.8</v>
      </c>
      <c r="G346" s="153">
        <v>0.8</v>
      </c>
      <c r="H346" s="153">
        <v>0.8</v>
      </c>
      <c r="I346" s="153">
        <v>0.8</v>
      </c>
      <c r="J346" s="153">
        <v>0.8</v>
      </c>
      <c r="K346" s="153">
        <v>0.8</v>
      </c>
      <c r="L346" s="153">
        <v>0.8</v>
      </c>
      <c r="M346" s="153">
        <v>0.8</v>
      </c>
      <c r="N346" s="153">
        <v>0.8</v>
      </c>
      <c r="O346" s="153">
        <v>0.8</v>
      </c>
      <c r="P346" s="152"/>
    </row>
    <row r="347" spans="1:16" ht="15.75">
      <c r="A347" s="155">
        <v>340</v>
      </c>
      <c r="B347" s="155" t="s">
        <v>3352</v>
      </c>
      <c r="C347" s="154">
        <v>267.3</v>
      </c>
      <c r="D347" s="153">
        <v>0.79999999999999993</v>
      </c>
      <c r="E347" s="153">
        <v>0.79999999999999993</v>
      </c>
      <c r="F347" s="153">
        <v>0.79999999999999993</v>
      </c>
      <c r="G347" s="153">
        <v>0.79999999999999993</v>
      </c>
      <c r="H347" s="153">
        <v>0.79999999999999993</v>
      </c>
      <c r="I347" s="153">
        <v>0.79999999999999993</v>
      </c>
      <c r="J347" s="153">
        <v>0.79999999999999993</v>
      </c>
      <c r="K347" s="153">
        <v>0.79999999999999993</v>
      </c>
      <c r="L347" s="153">
        <v>0.79999999999999993</v>
      </c>
      <c r="M347" s="153">
        <v>0.79999999999999993</v>
      </c>
      <c r="N347" s="153">
        <v>0.79999999999999993</v>
      </c>
      <c r="O347" s="153">
        <v>0.79999999999999993</v>
      </c>
      <c r="P347" s="152"/>
    </row>
    <row r="348" spans="1:16" ht="15.75">
      <c r="A348" s="155">
        <v>341</v>
      </c>
      <c r="B348" s="155" t="s">
        <v>3351</v>
      </c>
      <c r="C348" s="154">
        <v>260.7</v>
      </c>
      <c r="D348" s="153">
        <v>0.8</v>
      </c>
      <c r="E348" s="153">
        <v>0.8</v>
      </c>
      <c r="F348" s="153">
        <v>0.8</v>
      </c>
      <c r="G348" s="153">
        <v>0.8</v>
      </c>
      <c r="H348" s="153">
        <v>0.8</v>
      </c>
      <c r="I348" s="153">
        <v>0.8</v>
      </c>
      <c r="J348" s="153">
        <v>0.8</v>
      </c>
      <c r="K348" s="153">
        <v>0.8</v>
      </c>
      <c r="L348" s="153">
        <v>0.8</v>
      </c>
      <c r="M348" s="153">
        <v>0.8</v>
      </c>
      <c r="N348" s="153">
        <v>0.8</v>
      </c>
      <c r="O348" s="153">
        <v>0.8</v>
      </c>
      <c r="P348" s="152"/>
    </row>
    <row r="349" spans="1:16" ht="15.75">
      <c r="A349" s="155">
        <v>342</v>
      </c>
      <c r="B349" s="155" t="s">
        <v>3350</v>
      </c>
      <c r="C349" s="154">
        <v>242</v>
      </c>
      <c r="D349" s="153">
        <v>0.79999999999999993</v>
      </c>
      <c r="E349" s="153">
        <v>0.79999999999999993</v>
      </c>
      <c r="F349" s="153">
        <v>0.79999999999999993</v>
      </c>
      <c r="G349" s="153">
        <v>0.79999999999999993</v>
      </c>
      <c r="H349" s="153">
        <v>0.79999999999999993</v>
      </c>
      <c r="I349" s="153">
        <v>0.79999999999999993</v>
      </c>
      <c r="J349" s="153">
        <v>0.79999999999999993</v>
      </c>
      <c r="K349" s="153">
        <v>0.79999999999999993</v>
      </c>
      <c r="L349" s="153">
        <v>0.79999999999999993</v>
      </c>
      <c r="M349" s="153">
        <v>0.79999999999999993</v>
      </c>
      <c r="N349" s="153">
        <v>0.79999999999999993</v>
      </c>
      <c r="O349" s="153">
        <v>0</v>
      </c>
      <c r="P349" s="152"/>
    </row>
    <row r="350" spans="1:16" ht="15.75">
      <c r="A350" s="155">
        <v>343</v>
      </c>
      <c r="B350" s="155" t="s">
        <v>3349</v>
      </c>
      <c r="C350" s="154">
        <v>214.5</v>
      </c>
      <c r="D350" s="153">
        <v>0.79999999999999993</v>
      </c>
      <c r="E350" s="153">
        <v>0.79999999999999993</v>
      </c>
      <c r="F350" s="153">
        <v>0.79999999999999993</v>
      </c>
      <c r="G350" s="153">
        <v>0.79999999999999993</v>
      </c>
      <c r="H350" s="153">
        <v>0.79999999999999993</v>
      </c>
      <c r="I350" s="153">
        <v>0.79999999999999993</v>
      </c>
      <c r="J350" s="153">
        <v>0.79999999999999993</v>
      </c>
      <c r="K350" s="153">
        <v>0.79999999999999993</v>
      </c>
      <c r="L350" s="153">
        <v>0.79999999999999993</v>
      </c>
      <c r="M350" s="153">
        <v>0.79999999999999993</v>
      </c>
      <c r="N350" s="153">
        <v>0.79999999999999993</v>
      </c>
      <c r="O350" s="153">
        <v>0.79999999999999993</v>
      </c>
      <c r="P350" s="152"/>
    </row>
    <row r="351" spans="1:16" ht="15.75">
      <c r="A351" s="155">
        <v>344</v>
      </c>
      <c r="B351" s="155" t="s">
        <v>3348</v>
      </c>
      <c r="C351" s="154">
        <v>297</v>
      </c>
      <c r="D351" s="153">
        <v>0.79999999999999993</v>
      </c>
      <c r="E351" s="153">
        <v>0.79999999999999993</v>
      </c>
      <c r="F351" s="153">
        <v>0.79999999999999993</v>
      </c>
      <c r="G351" s="153">
        <v>0.79999999999999993</v>
      </c>
      <c r="H351" s="153">
        <v>0.79999999999999993</v>
      </c>
      <c r="I351" s="153">
        <v>0.79999999999999993</v>
      </c>
      <c r="J351" s="153">
        <v>0.79999999999999993</v>
      </c>
      <c r="K351" s="153">
        <v>0.79999999999999993</v>
      </c>
      <c r="L351" s="153">
        <v>0.79999999999999993</v>
      </c>
      <c r="M351" s="153">
        <v>0.79999999999999993</v>
      </c>
      <c r="N351" s="153">
        <v>0.79999999999999993</v>
      </c>
      <c r="O351" s="153">
        <v>0.79999999999999993</v>
      </c>
      <c r="P351" s="152"/>
    </row>
    <row r="352" spans="1:16" ht="15.75">
      <c r="A352" s="155">
        <v>345</v>
      </c>
      <c r="B352" s="155" t="s">
        <v>3347</v>
      </c>
      <c r="C352" s="154">
        <v>221.1</v>
      </c>
      <c r="D352" s="153">
        <v>0.8</v>
      </c>
      <c r="E352" s="153">
        <v>0.8</v>
      </c>
      <c r="F352" s="153">
        <v>0.8</v>
      </c>
      <c r="G352" s="153">
        <v>0.8</v>
      </c>
      <c r="H352" s="153">
        <v>0.8</v>
      </c>
      <c r="I352" s="153">
        <v>0.8</v>
      </c>
      <c r="J352" s="153">
        <v>0.8</v>
      </c>
      <c r="K352" s="153">
        <v>0.8</v>
      </c>
      <c r="L352" s="153">
        <v>0.8</v>
      </c>
      <c r="M352" s="153">
        <v>0.8</v>
      </c>
      <c r="N352" s="153">
        <v>0.8</v>
      </c>
      <c r="O352" s="153">
        <v>0.8</v>
      </c>
      <c r="P352" s="152"/>
    </row>
    <row r="353" spans="1:16" ht="15.75">
      <c r="A353" s="155">
        <v>346</v>
      </c>
      <c r="B353" s="155" t="s">
        <v>3346</v>
      </c>
      <c r="C353" s="154">
        <v>176</v>
      </c>
      <c r="D353" s="153">
        <v>0.8</v>
      </c>
      <c r="E353" s="153">
        <v>0.8</v>
      </c>
      <c r="F353" s="153">
        <v>0.8</v>
      </c>
      <c r="G353" s="153">
        <v>0.8</v>
      </c>
      <c r="H353" s="153">
        <v>0.8</v>
      </c>
      <c r="I353" s="153">
        <v>0.8</v>
      </c>
      <c r="J353" s="153">
        <v>0.8</v>
      </c>
      <c r="K353" s="153">
        <v>0.8</v>
      </c>
      <c r="L353" s="153">
        <v>0.8</v>
      </c>
      <c r="M353" s="153">
        <v>0.8</v>
      </c>
      <c r="N353" s="153">
        <v>0.8</v>
      </c>
      <c r="O353" s="153">
        <v>0.8</v>
      </c>
      <c r="P353" s="152"/>
    </row>
    <row r="354" spans="1:16" ht="15.75">
      <c r="A354" s="155">
        <v>347</v>
      </c>
      <c r="B354" s="155" t="s">
        <v>3345</v>
      </c>
      <c r="C354" s="154">
        <v>211.2</v>
      </c>
      <c r="D354" s="153">
        <v>0.94886363636363646</v>
      </c>
      <c r="E354" s="153">
        <v>0.98011363636363646</v>
      </c>
      <c r="F354" s="153">
        <v>0.8</v>
      </c>
      <c r="G354" s="153">
        <v>0.8</v>
      </c>
      <c r="H354" s="153">
        <v>0.8</v>
      </c>
      <c r="I354" s="153">
        <v>0.8</v>
      </c>
      <c r="J354" s="153">
        <v>0.8</v>
      </c>
      <c r="K354" s="153">
        <v>0.8</v>
      </c>
      <c r="L354" s="153">
        <v>0.8</v>
      </c>
      <c r="M354" s="153">
        <v>0.8</v>
      </c>
      <c r="N354" s="153">
        <v>0.8</v>
      </c>
      <c r="O354" s="153">
        <v>0.9375</v>
      </c>
      <c r="P354" s="152"/>
    </row>
    <row r="355" spans="1:16" ht="15.75">
      <c r="A355" s="155">
        <v>348</v>
      </c>
      <c r="B355" s="155" t="s">
        <v>3343</v>
      </c>
      <c r="C355" s="154">
        <v>323.39999999999998</v>
      </c>
      <c r="D355" s="153">
        <v>0.80000000000000016</v>
      </c>
      <c r="E355" s="153">
        <v>0.80000000000000016</v>
      </c>
      <c r="F355" s="153">
        <v>0.80000000000000016</v>
      </c>
      <c r="G355" s="153">
        <v>0.80000000000000016</v>
      </c>
      <c r="H355" s="153">
        <v>0.80000000000000016</v>
      </c>
      <c r="I355" s="153">
        <v>0.80000000000000016</v>
      </c>
      <c r="J355" s="153">
        <v>0.80000000000000016</v>
      </c>
      <c r="K355" s="153">
        <v>0.80000000000000016</v>
      </c>
      <c r="L355" s="153">
        <v>0.80000000000000016</v>
      </c>
      <c r="M355" s="153">
        <v>0.80000000000000016</v>
      </c>
      <c r="N355" s="153">
        <v>0.80000000000000016</v>
      </c>
      <c r="O355" s="153">
        <v>0.80000000000000016</v>
      </c>
      <c r="P355" s="152"/>
    </row>
    <row r="356" spans="1:16" ht="15.75">
      <c r="A356" s="155">
        <v>349</v>
      </c>
      <c r="B356" s="155" t="s">
        <v>3343</v>
      </c>
      <c r="C356" s="154">
        <v>528</v>
      </c>
      <c r="D356" s="153">
        <v>0.79999999999999993</v>
      </c>
      <c r="E356" s="153">
        <v>0.79999999999999993</v>
      </c>
      <c r="F356" s="153">
        <v>0.79999999999999993</v>
      </c>
      <c r="G356" s="153">
        <v>0.79999999999999993</v>
      </c>
      <c r="H356" s="153">
        <v>0.79999999999999993</v>
      </c>
      <c r="I356" s="153">
        <v>0.79999999999999993</v>
      </c>
      <c r="J356" s="153">
        <v>0.79999999999999993</v>
      </c>
      <c r="K356" s="153">
        <v>0.79999999999999993</v>
      </c>
      <c r="L356" s="153">
        <v>0.79999999999999993</v>
      </c>
      <c r="M356" s="153">
        <v>0.79999999999999993</v>
      </c>
      <c r="N356" s="153">
        <v>0.79999999999999993</v>
      </c>
      <c r="O356" s="153">
        <v>0.79999999999999993</v>
      </c>
      <c r="P356" s="152"/>
    </row>
    <row r="357" spans="1:16" ht="15.75">
      <c r="A357" s="155">
        <v>350</v>
      </c>
      <c r="B357" s="155" t="s">
        <v>3343</v>
      </c>
      <c r="C357" s="154">
        <v>272.8</v>
      </c>
      <c r="D357" s="153">
        <v>0.8</v>
      </c>
      <c r="E357" s="153">
        <v>0.8</v>
      </c>
      <c r="F357" s="153">
        <v>0.8</v>
      </c>
      <c r="G357" s="153">
        <v>0.8</v>
      </c>
      <c r="H357" s="153">
        <v>0.8</v>
      </c>
      <c r="I357" s="153">
        <v>0.8</v>
      </c>
      <c r="J357" s="153">
        <v>0.8</v>
      </c>
      <c r="K357" s="153">
        <v>0.8</v>
      </c>
      <c r="L357" s="153">
        <v>0.8</v>
      </c>
      <c r="M357" s="153">
        <v>0.8</v>
      </c>
      <c r="N357" s="153">
        <v>0.8</v>
      </c>
      <c r="O357" s="153">
        <v>0.8</v>
      </c>
      <c r="P357" s="152"/>
    </row>
    <row r="358" spans="1:16" ht="15.75">
      <c r="A358" s="155">
        <v>351</v>
      </c>
      <c r="B358" s="155" t="s">
        <v>3343</v>
      </c>
      <c r="C358" s="154">
        <v>184.8</v>
      </c>
      <c r="D358" s="153">
        <v>0.79999999999999993</v>
      </c>
      <c r="E358" s="153">
        <v>0.79999999999999993</v>
      </c>
      <c r="F358" s="153">
        <v>0.79999999999999993</v>
      </c>
      <c r="G358" s="153">
        <v>0.79999999999999993</v>
      </c>
      <c r="H358" s="153">
        <v>0.79999999999999993</v>
      </c>
      <c r="I358" s="153">
        <v>0.79999999999999993</v>
      </c>
      <c r="J358" s="153">
        <v>0.79999999999999993</v>
      </c>
      <c r="K358" s="153">
        <v>0.79999999999999993</v>
      </c>
      <c r="L358" s="153">
        <v>0.79999999999999993</v>
      </c>
      <c r="M358" s="153">
        <v>0.79999999999999993</v>
      </c>
      <c r="N358" s="153">
        <v>0.79999999999999993</v>
      </c>
      <c r="O358" s="153">
        <v>0.79999999999999993</v>
      </c>
      <c r="P358" s="152"/>
    </row>
    <row r="359" spans="1:16" ht="15.75">
      <c r="A359" s="155">
        <v>352</v>
      </c>
      <c r="B359" s="155" t="s">
        <v>3344</v>
      </c>
      <c r="C359" s="154">
        <v>506.4</v>
      </c>
      <c r="D359" s="153">
        <v>1.4146919431279621</v>
      </c>
      <c r="E359" s="153">
        <v>1.2902843601895735</v>
      </c>
      <c r="F359" s="153">
        <v>1.7274881516587677</v>
      </c>
      <c r="G359" s="153">
        <v>1.1075829383886255</v>
      </c>
      <c r="H359" s="153">
        <v>1.1071090047393366</v>
      </c>
      <c r="I359" s="153">
        <v>0.88625592417061616</v>
      </c>
      <c r="J359" s="153">
        <v>0.82132701421800958</v>
      </c>
      <c r="K359" s="153">
        <v>0.85971563981042665</v>
      </c>
      <c r="L359" s="153">
        <v>0.8</v>
      </c>
      <c r="M359" s="153">
        <v>0.80094786729857825</v>
      </c>
      <c r="N359" s="153">
        <v>0.92764612954186421</v>
      </c>
      <c r="O359" s="153">
        <v>0.92764612954186421</v>
      </c>
      <c r="P359" s="152"/>
    </row>
    <row r="360" spans="1:16" ht="15.75">
      <c r="A360" s="155">
        <v>353</v>
      </c>
      <c r="B360" s="155" t="s">
        <v>3343</v>
      </c>
      <c r="C360" s="154">
        <v>220</v>
      </c>
      <c r="D360" s="153">
        <v>0.8</v>
      </c>
      <c r="E360" s="153">
        <v>0.8</v>
      </c>
      <c r="F360" s="153">
        <v>0.8</v>
      </c>
      <c r="G360" s="153">
        <v>0.8</v>
      </c>
      <c r="H360" s="153">
        <v>0.8</v>
      </c>
      <c r="I360" s="153">
        <v>0.8</v>
      </c>
      <c r="J360" s="153">
        <v>0.8</v>
      </c>
      <c r="K360" s="153">
        <v>0.8</v>
      </c>
      <c r="L360" s="153">
        <v>0.8</v>
      </c>
      <c r="M360" s="153">
        <v>0.8</v>
      </c>
      <c r="N360" s="153">
        <v>0.8</v>
      </c>
      <c r="O360" s="153">
        <v>0.8</v>
      </c>
      <c r="P360" s="152"/>
    </row>
    <row r="361" spans="1:16" ht="15.75">
      <c r="A361" s="155">
        <v>354</v>
      </c>
      <c r="B361" s="155" t="s">
        <v>3342</v>
      </c>
      <c r="C361" s="154">
        <v>148</v>
      </c>
      <c r="D361" s="153">
        <v>0.8</v>
      </c>
      <c r="E361" s="153">
        <v>0.8</v>
      </c>
      <c r="F361" s="153">
        <v>0.8</v>
      </c>
      <c r="G361" s="153">
        <v>0.8</v>
      </c>
      <c r="H361" s="153">
        <v>0.8</v>
      </c>
      <c r="I361" s="153">
        <v>0.8</v>
      </c>
      <c r="J361" s="153">
        <v>0.8</v>
      </c>
      <c r="K361" s="153">
        <v>0.8</v>
      </c>
      <c r="L361" s="153">
        <v>0.8</v>
      </c>
      <c r="M361" s="153">
        <v>0.8</v>
      </c>
      <c r="N361" s="153">
        <v>0.8</v>
      </c>
      <c r="O361" s="153">
        <v>0.8</v>
      </c>
      <c r="P361" s="152"/>
    </row>
    <row r="362" spans="1:16" ht="15.75">
      <c r="A362" s="155">
        <v>355</v>
      </c>
      <c r="B362" s="155" t="s">
        <v>3341</v>
      </c>
      <c r="C362" s="154">
        <v>225</v>
      </c>
      <c r="D362" s="153">
        <v>0.8</v>
      </c>
      <c r="E362" s="153">
        <v>0.8</v>
      </c>
      <c r="F362" s="153">
        <v>0.8</v>
      </c>
      <c r="G362" s="153">
        <v>0.8</v>
      </c>
      <c r="H362" s="153">
        <v>0.8</v>
      </c>
      <c r="I362" s="153">
        <v>0.8</v>
      </c>
      <c r="J362" s="153">
        <v>0.8</v>
      </c>
      <c r="K362" s="153">
        <v>0.8</v>
      </c>
      <c r="L362" s="153">
        <v>0.8</v>
      </c>
      <c r="M362" s="153">
        <v>0.8</v>
      </c>
      <c r="N362" s="153">
        <v>0.8</v>
      </c>
      <c r="O362" s="153">
        <v>0.8</v>
      </c>
      <c r="P362" s="152"/>
    </row>
    <row r="363" spans="1:16" ht="15.75">
      <c r="A363" s="155">
        <v>356</v>
      </c>
      <c r="B363" s="155" t="s">
        <v>3340</v>
      </c>
      <c r="C363" s="154">
        <v>441</v>
      </c>
      <c r="D363" s="153">
        <v>0.8</v>
      </c>
      <c r="E363" s="153">
        <v>0.8</v>
      </c>
      <c r="F363" s="153">
        <v>0.8</v>
      </c>
      <c r="G363" s="153">
        <v>0.8</v>
      </c>
      <c r="H363" s="153">
        <v>0.8</v>
      </c>
      <c r="I363" s="153">
        <v>0.8</v>
      </c>
      <c r="J363" s="153">
        <v>0.8</v>
      </c>
      <c r="K363" s="153">
        <v>0.8</v>
      </c>
      <c r="L363" s="153">
        <v>0.8</v>
      </c>
      <c r="M363" s="153">
        <v>0.8</v>
      </c>
      <c r="N363" s="153">
        <v>0.8</v>
      </c>
      <c r="O363" s="153">
        <v>0.8</v>
      </c>
      <c r="P363" s="152"/>
    </row>
    <row r="364" spans="1:16" ht="15.75">
      <c r="A364" s="155">
        <v>357</v>
      </c>
      <c r="B364" s="155" t="s">
        <v>3339</v>
      </c>
      <c r="C364" s="154">
        <v>1188</v>
      </c>
      <c r="D364" s="153">
        <v>1.106060606060606</v>
      </c>
      <c r="E364" s="153">
        <v>1.0490909090909091</v>
      </c>
      <c r="F364" s="153">
        <v>0.98606060606060608</v>
      </c>
      <c r="G364" s="153">
        <v>0.98030303030303023</v>
      </c>
      <c r="H364" s="153">
        <v>0.90424242424242429</v>
      </c>
      <c r="I364" s="153">
        <v>1.0999999999999999</v>
      </c>
      <c r="J364" s="153">
        <v>0.79999999999999993</v>
      </c>
      <c r="K364" s="153">
        <v>0.79999999999999993</v>
      </c>
      <c r="L364" s="153">
        <v>0.79999999999999993</v>
      </c>
      <c r="M364" s="153">
        <v>0.79999999999999993</v>
      </c>
      <c r="N364" s="153">
        <v>0.79999999999999993</v>
      </c>
      <c r="O364" s="153">
        <v>1.0636363636363635</v>
      </c>
      <c r="P364" s="152"/>
    </row>
    <row r="365" spans="1:16" ht="15.75">
      <c r="A365" s="155">
        <v>358</v>
      </c>
      <c r="B365" s="155" t="s">
        <v>3338</v>
      </c>
      <c r="C365" s="154">
        <v>388.4</v>
      </c>
      <c r="D365" s="153">
        <v>1.0298661174047374</v>
      </c>
      <c r="E365" s="153">
        <v>1.0401647785787849</v>
      </c>
      <c r="F365" s="153">
        <v>0.92729145211122566</v>
      </c>
      <c r="G365" s="153">
        <v>1.0751802265705459</v>
      </c>
      <c r="H365" s="153">
        <v>0.92317198764160668</v>
      </c>
      <c r="I365" s="153">
        <v>0.93676622039134916</v>
      </c>
      <c r="J365" s="153">
        <v>0.93553038105046349</v>
      </c>
      <c r="K365" s="153">
        <v>0.90957775489186399</v>
      </c>
      <c r="L365" s="153">
        <v>0.90957775489186399</v>
      </c>
      <c r="M365" s="153">
        <v>0.90957775489186399</v>
      </c>
      <c r="N365" s="153">
        <v>0.90957775489186399</v>
      </c>
      <c r="O365" s="153">
        <v>0.90957775489186399</v>
      </c>
      <c r="P365" s="152"/>
    </row>
    <row r="366" spans="1:16" ht="15.75">
      <c r="A366" s="155">
        <v>359</v>
      </c>
      <c r="B366" s="155" t="s">
        <v>3337</v>
      </c>
      <c r="C366" s="154">
        <v>300.3</v>
      </c>
      <c r="D366" s="153">
        <v>0.8</v>
      </c>
      <c r="E366" s="153">
        <v>0.8</v>
      </c>
      <c r="F366" s="153">
        <v>0.8</v>
      </c>
      <c r="G366" s="153">
        <v>0.8</v>
      </c>
      <c r="H366" s="153">
        <v>0.8</v>
      </c>
      <c r="I366" s="153">
        <v>0.8</v>
      </c>
      <c r="J366" s="153">
        <v>0.8</v>
      </c>
      <c r="K366" s="153">
        <v>0.8</v>
      </c>
      <c r="L366" s="153">
        <v>0.8</v>
      </c>
      <c r="M366" s="153">
        <v>0.8</v>
      </c>
      <c r="N366" s="153">
        <v>0.8</v>
      </c>
      <c r="O366" s="153">
        <v>0.8</v>
      </c>
      <c r="P366" s="152"/>
    </row>
    <row r="367" spans="1:16" ht="15.75">
      <c r="A367" s="155">
        <v>360</v>
      </c>
      <c r="B367" s="155" t="s">
        <v>3336</v>
      </c>
      <c r="C367" s="154">
        <v>327</v>
      </c>
      <c r="D367" s="153">
        <v>0.8</v>
      </c>
      <c r="E367" s="153">
        <v>0.8</v>
      </c>
      <c r="F367" s="153">
        <v>0.8</v>
      </c>
      <c r="G367" s="153">
        <v>0.8</v>
      </c>
      <c r="H367" s="153">
        <v>0.8</v>
      </c>
      <c r="I367" s="153">
        <v>0.8</v>
      </c>
      <c r="J367" s="153">
        <v>0.8</v>
      </c>
      <c r="K367" s="153">
        <v>0.8</v>
      </c>
      <c r="L367" s="153">
        <v>0.8</v>
      </c>
      <c r="M367" s="153">
        <v>0.8</v>
      </c>
      <c r="N367" s="153">
        <v>0.8</v>
      </c>
      <c r="O367" s="153">
        <v>0.8</v>
      </c>
      <c r="P367" s="152"/>
    </row>
    <row r="368" spans="1:16" ht="15.75">
      <c r="A368" s="155">
        <v>361</v>
      </c>
      <c r="B368" s="155" t="s">
        <v>3335</v>
      </c>
      <c r="C368" s="154">
        <v>289</v>
      </c>
      <c r="D368" s="153">
        <v>0.79999999999999993</v>
      </c>
      <c r="E368" s="153">
        <v>0.79999999999999993</v>
      </c>
      <c r="F368" s="153">
        <v>0.79999999999999993</v>
      </c>
      <c r="G368" s="153">
        <v>0.79999999999999993</v>
      </c>
      <c r="H368" s="153">
        <v>0.79999999999999993</v>
      </c>
      <c r="I368" s="153">
        <v>0.79999999999999993</v>
      </c>
      <c r="J368" s="153">
        <v>0.79999999999999993</v>
      </c>
      <c r="K368" s="153">
        <v>0.79999999999999993</v>
      </c>
      <c r="L368" s="153">
        <v>0.79999999999999993</v>
      </c>
      <c r="M368" s="153">
        <v>0.79999999999999993</v>
      </c>
      <c r="N368" s="153">
        <v>0.79999999999999993</v>
      </c>
      <c r="O368" s="153">
        <v>0.79999999999999993</v>
      </c>
      <c r="P368" s="152"/>
    </row>
    <row r="369" spans="1:16" ht="15.75">
      <c r="A369" s="155">
        <v>362</v>
      </c>
      <c r="B369" s="155" t="s">
        <v>3334</v>
      </c>
      <c r="C369" s="154">
        <v>77.777777777777771</v>
      </c>
      <c r="D369" s="153">
        <v>0.9</v>
      </c>
      <c r="E369" s="153">
        <v>0.9</v>
      </c>
      <c r="F369" s="153">
        <v>0.9</v>
      </c>
      <c r="G369" s="153">
        <v>0.9</v>
      </c>
      <c r="H369" s="153">
        <v>0.9</v>
      </c>
      <c r="I369" s="153">
        <v>0.9</v>
      </c>
      <c r="J369" s="153">
        <v>0.9</v>
      </c>
      <c r="K369" s="153">
        <v>0.9</v>
      </c>
      <c r="L369" s="153">
        <v>0.9</v>
      </c>
      <c r="M369" s="153">
        <v>0.9</v>
      </c>
      <c r="N369" s="153">
        <v>0.9</v>
      </c>
      <c r="O369" s="153">
        <v>0.87428571428571433</v>
      </c>
      <c r="P369" s="152"/>
    </row>
    <row r="370" spans="1:16" ht="15.75">
      <c r="A370" s="155">
        <v>363</v>
      </c>
      <c r="B370" s="155" t="s">
        <v>3333</v>
      </c>
      <c r="C370" s="154">
        <v>313</v>
      </c>
      <c r="D370" s="153">
        <v>0.83961661341853033</v>
      </c>
      <c r="E370" s="153">
        <v>0.80127795527156553</v>
      </c>
      <c r="F370" s="153">
        <v>0.8</v>
      </c>
      <c r="G370" s="153">
        <v>0.8</v>
      </c>
      <c r="H370" s="153">
        <v>0.8</v>
      </c>
      <c r="I370" s="153">
        <v>0.8</v>
      </c>
      <c r="J370" s="153">
        <v>0.8</v>
      </c>
      <c r="K370" s="153">
        <v>0.8</v>
      </c>
      <c r="L370" s="153">
        <v>0.8</v>
      </c>
      <c r="M370" s="153">
        <v>0.8</v>
      </c>
      <c r="N370" s="153">
        <v>0.8</v>
      </c>
      <c r="O370" s="153">
        <v>0.80587859424920127</v>
      </c>
      <c r="P370" s="152"/>
    </row>
    <row r="371" spans="1:16" ht="15.75">
      <c r="A371" s="155">
        <v>364</v>
      </c>
      <c r="B371" s="155" t="s">
        <v>3332</v>
      </c>
      <c r="C371" s="154">
        <v>72.25</v>
      </c>
      <c r="D371" s="153">
        <v>1.1487889273356402</v>
      </c>
      <c r="E371" s="153">
        <v>1.1764705882352942</v>
      </c>
      <c r="F371" s="153">
        <v>1.1764705882352942</v>
      </c>
      <c r="G371" s="153">
        <v>1.1764705882352942</v>
      </c>
      <c r="H371" s="153">
        <v>1.1764705882352942</v>
      </c>
      <c r="I371" s="153">
        <v>1.1764705882352942</v>
      </c>
      <c r="J371" s="153">
        <v>1.1764705882352942</v>
      </c>
      <c r="K371" s="153">
        <v>1.1764705882352942</v>
      </c>
      <c r="L371" s="153">
        <v>1.1764705882352942</v>
      </c>
      <c r="M371" s="153">
        <v>1.1764705882352942</v>
      </c>
      <c r="N371" s="153">
        <v>1.1764705882352942</v>
      </c>
      <c r="O371" s="153">
        <v>1.1764705882352942</v>
      </c>
      <c r="P371" s="152"/>
    </row>
    <row r="372" spans="1:16" ht="15.75">
      <c r="A372" s="155">
        <v>365</v>
      </c>
      <c r="B372" s="155" t="s">
        <v>3331</v>
      </c>
      <c r="C372" s="154">
        <v>91.111111111111114</v>
      </c>
      <c r="D372" s="153">
        <v>0.46097560975609753</v>
      </c>
      <c r="E372" s="153">
        <v>0.46097560975609753</v>
      </c>
      <c r="F372" s="153">
        <v>0.46097560975609753</v>
      </c>
      <c r="G372" s="153">
        <v>0.46097560975609753</v>
      </c>
      <c r="H372" s="153">
        <v>0.46097560975609753</v>
      </c>
      <c r="I372" s="153">
        <v>0.46097560975609753</v>
      </c>
      <c r="J372" s="153">
        <v>0.46097560975609753</v>
      </c>
      <c r="K372" s="153">
        <v>0.46097560975609753</v>
      </c>
      <c r="L372" s="153">
        <v>0.46097560975609753</v>
      </c>
      <c r="M372" s="153">
        <v>0.46097560975609753</v>
      </c>
      <c r="N372" s="153">
        <v>0.46097560975609753</v>
      </c>
      <c r="O372" s="153">
        <v>0.43902439024390244</v>
      </c>
      <c r="P372" s="152"/>
    </row>
    <row r="373" spans="1:16" ht="15.75">
      <c r="A373" s="155">
        <v>366</v>
      </c>
      <c r="B373" s="155" t="s">
        <v>3330</v>
      </c>
      <c r="C373" s="154">
        <v>135.56</v>
      </c>
      <c r="D373" s="153">
        <v>0.47949247565653585</v>
      </c>
      <c r="E373" s="153">
        <v>0.5089997049277073</v>
      </c>
      <c r="F373" s="153">
        <v>0.5089997049277073</v>
      </c>
      <c r="G373" s="153">
        <v>0.5089997049277073</v>
      </c>
      <c r="H373" s="153">
        <v>0.5089997049277073</v>
      </c>
      <c r="I373" s="153">
        <v>0.5089997049277073</v>
      </c>
      <c r="J373" s="153">
        <v>0.5089997049277073</v>
      </c>
      <c r="K373" s="153">
        <v>0.79999999999999993</v>
      </c>
      <c r="L373" s="153">
        <v>0.79999999999999993</v>
      </c>
      <c r="M373" s="153">
        <v>0.79999999999999993</v>
      </c>
      <c r="N373" s="153">
        <v>0.79999999999999993</v>
      </c>
      <c r="O373" s="153">
        <v>0.79999999999999993</v>
      </c>
      <c r="P373" s="152"/>
    </row>
    <row r="374" spans="1:16" ht="15.75">
      <c r="A374" s="155">
        <v>367</v>
      </c>
      <c r="B374" s="155" t="s">
        <v>3329</v>
      </c>
      <c r="C374" s="154">
        <v>1000</v>
      </c>
      <c r="D374" s="153">
        <v>0.8</v>
      </c>
      <c r="E374" s="153">
        <v>0.8</v>
      </c>
      <c r="F374" s="153">
        <v>0.8</v>
      </c>
      <c r="G374" s="153">
        <v>0.8</v>
      </c>
      <c r="H374" s="153">
        <v>0.8</v>
      </c>
      <c r="I374" s="153">
        <v>0.8</v>
      </c>
      <c r="J374" s="153">
        <v>0.8</v>
      </c>
      <c r="K374" s="153">
        <v>0.8</v>
      </c>
      <c r="L374" s="153">
        <v>0.8</v>
      </c>
      <c r="M374" s="153">
        <v>0.8</v>
      </c>
      <c r="N374" s="153">
        <v>0.8</v>
      </c>
      <c r="O374" s="153">
        <v>0.8</v>
      </c>
      <c r="P374" s="152"/>
    </row>
    <row r="375" spans="1:16" ht="15.75">
      <c r="A375" s="155">
        <v>368</v>
      </c>
      <c r="B375" s="155" t="s">
        <v>3328</v>
      </c>
      <c r="C375" s="154">
        <v>350</v>
      </c>
      <c r="D375" s="153">
        <v>0.8</v>
      </c>
      <c r="E375" s="153">
        <v>0.8</v>
      </c>
      <c r="F375" s="153">
        <v>0.8</v>
      </c>
      <c r="G375" s="153">
        <v>0.8</v>
      </c>
      <c r="H375" s="153">
        <v>0.8</v>
      </c>
      <c r="I375" s="153">
        <v>0.8</v>
      </c>
      <c r="J375" s="153">
        <v>0.8</v>
      </c>
      <c r="K375" s="153">
        <v>0.8</v>
      </c>
      <c r="L375" s="153">
        <v>0.8</v>
      </c>
      <c r="M375" s="153">
        <v>0.8</v>
      </c>
      <c r="N375" s="153">
        <v>0.8</v>
      </c>
      <c r="O375" s="153">
        <v>0.8</v>
      </c>
      <c r="P375" s="152"/>
    </row>
    <row r="376" spans="1:16" ht="15.75">
      <c r="A376" s="155">
        <v>369</v>
      </c>
      <c r="B376" s="155" t="s">
        <v>3327</v>
      </c>
      <c r="C376" s="154">
        <v>130</v>
      </c>
      <c r="D376" s="153">
        <v>0.8</v>
      </c>
      <c r="E376" s="153">
        <v>0.8</v>
      </c>
      <c r="F376" s="153">
        <v>0.8</v>
      </c>
      <c r="G376" s="153">
        <v>0.8</v>
      </c>
      <c r="H376" s="153">
        <v>0.8</v>
      </c>
      <c r="I376" s="153">
        <v>0.8</v>
      </c>
      <c r="J376" s="153">
        <v>0.8</v>
      </c>
      <c r="K376" s="153">
        <v>0.8</v>
      </c>
      <c r="L376" s="153">
        <v>0.8</v>
      </c>
      <c r="M376" s="153">
        <v>0.8</v>
      </c>
      <c r="N376" s="153">
        <v>0.8</v>
      </c>
      <c r="O376" s="153">
        <v>0.8</v>
      </c>
      <c r="P376" s="152"/>
    </row>
    <row r="377" spans="1:16" ht="15.75">
      <c r="A377" s="155">
        <v>370</v>
      </c>
      <c r="B377" s="155" t="s">
        <v>357</v>
      </c>
      <c r="C377" s="154">
        <v>75.555555555555557</v>
      </c>
      <c r="D377" s="153">
        <v>1.3499999999999999</v>
      </c>
      <c r="E377" s="153">
        <v>1.4294117647058824</v>
      </c>
      <c r="F377" s="153">
        <v>1.6544117647058822</v>
      </c>
      <c r="G377" s="153">
        <v>1.6544117647058822</v>
      </c>
      <c r="H377" s="153">
        <v>1.6544117647058822</v>
      </c>
      <c r="I377" s="153">
        <v>1.6544117647058822</v>
      </c>
      <c r="J377" s="153">
        <v>1.7073529411764705</v>
      </c>
      <c r="K377" s="153">
        <v>1.7073529411764705</v>
      </c>
      <c r="L377" s="153">
        <v>1.7073529411764705</v>
      </c>
      <c r="M377" s="153">
        <v>1.7073529411764705</v>
      </c>
      <c r="N377" s="153">
        <v>1.7073529411764705</v>
      </c>
      <c r="O377" s="153">
        <v>1.4558823529411764</v>
      </c>
      <c r="P377" s="152"/>
    </row>
    <row r="378" spans="1:16" ht="15.75">
      <c r="A378" s="155">
        <v>371</v>
      </c>
      <c r="B378" s="155" t="s">
        <v>3326</v>
      </c>
      <c r="C378" s="154">
        <v>474.44</v>
      </c>
      <c r="D378" s="153">
        <v>0.8</v>
      </c>
      <c r="E378" s="153">
        <v>0.8</v>
      </c>
      <c r="F378" s="153">
        <v>0.8</v>
      </c>
      <c r="G378" s="153">
        <v>0.8</v>
      </c>
      <c r="H378" s="153">
        <v>0.8</v>
      </c>
      <c r="I378" s="153">
        <v>0.8</v>
      </c>
      <c r="J378" s="153">
        <v>0.8</v>
      </c>
      <c r="K378" s="153">
        <v>0.8</v>
      </c>
      <c r="L378" s="153">
        <v>0.8</v>
      </c>
      <c r="M378" s="153">
        <v>0.8</v>
      </c>
      <c r="N378" s="153">
        <v>0.8</v>
      </c>
      <c r="O378" s="153">
        <v>0.8</v>
      </c>
      <c r="P378" s="152"/>
    </row>
    <row r="379" spans="1:16" ht="15.75">
      <c r="A379" s="155">
        <v>372</v>
      </c>
      <c r="B379" s="155" t="s">
        <v>3325</v>
      </c>
      <c r="C379" s="154">
        <v>366.67</v>
      </c>
      <c r="D379" s="153">
        <v>0.8</v>
      </c>
      <c r="E379" s="153">
        <v>0.8</v>
      </c>
      <c r="F379" s="153">
        <v>0.8</v>
      </c>
      <c r="G379" s="153">
        <v>0.8</v>
      </c>
      <c r="H379" s="153">
        <v>0.8</v>
      </c>
      <c r="I379" s="153">
        <v>0.8</v>
      </c>
      <c r="J379" s="153">
        <v>0.8</v>
      </c>
      <c r="K379" s="153">
        <v>0.8</v>
      </c>
      <c r="L379" s="153">
        <v>0.8</v>
      </c>
      <c r="M379" s="153">
        <v>0.8</v>
      </c>
      <c r="N379" s="153">
        <v>0.8</v>
      </c>
      <c r="O379" s="153">
        <v>0.8</v>
      </c>
      <c r="P379" s="152"/>
    </row>
    <row r="380" spans="1:16" ht="15.75">
      <c r="A380" s="155">
        <v>373</v>
      </c>
      <c r="B380" s="155" t="s">
        <v>3324</v>
      </c>
      <c r="C380" s="154">
        <v>166.67</v>
      </c>
      <c r="D380" s="153">
        <v>0</v>
      </c>
      <c r="E380" s="153">
        <v>0</v>
      </c>
      <c r="F380" s="153">
        <v>0</v>
      </c>
      <c r="G380" s="153">
        <v>0</v>
      </c>
      <c r="H380" s="153">
        <v>0</v>
      </c>
      <c r="I380" s="153">
        <v>0</v>
      </c>
      <c r="J380" s="153">
        <v>0</v>
      </c>
      <c r="K380" s="153">
        <v>0</v>
      </c>
      <c r="L380" s="153">
        <v>0.80000000000000016</v>
      </c>
      <c r="M380" s="153">
        <v>0.80000000000000016</v>
      </c>
      <c r="N380" s="153">
        <v>0.80000000000000016</v>
      </c>
      <c r="O380" s="153">
        <v>0.80000000000000016</v>
      </c>
      <c r="P380" s="152"/>
    </row>
    <row r="381" spans="1:16" ht="15.75">
      <c r="A381" s="155">
        <v>374</v>
      </c>
      <c r="B381" s="155" t="s">
        <v>3323</v>
      </c>
      <c r="C381" s="154">
        <v>201.11</v>
      </c>
      <c r="D381" s="153">
        <v>0.79999999999999993</v>
      </c>
      <c r="E381" s="153">
        <v>0.79999999999999993</v>
      </c>
      <c r="F381" s="153">
        <v>0.79999999999999993</v>
      </c>
      <c r="G381" s="153">
        <v>0.79999999999999993</v>
      </c>
      <c r="H381" s="153">
        <v>0.79999999999999993</v>
      </c>
      <c r="I381" s="153">
        <v>0.79999999999999993</v>
      </c>
      <c r="J381" s="153">
        <v>0.79999999999999993</v>
      </c>
      <c r="K381" s="153">
        <v>0.79999999999999993</v>
      </c>
      <c r="L381" s="153">
        <v>0.79999999999999993</v>
      </c>
      <c r="M381" s="153">
        <v>0.79999999999999993</v>
      </c>
      <c r="N381" s="153">
        <v>0.79999999999999993</v>
      </c>
      <c r="O381" s="153">
        <v>0.79999999999999993</v>
      </c>
      <c r="P381" s="152"/>
    </row>
    <row r="382" spans="1:16" ht="15.75">
      <c r="A382" s="155">
        <v>375</v>
      </c>
      <c r="B382" s="155" t="s">
        <v>3322</v>
      </c>
      <c r="C382" s="154">
        <v>92.22</v>
      </c>
      <c r="D382" s="153">
        <v>0.56386900889178049</v>
      </c>
      <c r="E382" s="153">
        <v>0.56386900889178049</v>
      </c>
      <c r="F382" s="153">
        <v>0.71567989590110603</v>
      </c>
      <c r="G382" s="153">
        <v>0.8024289741921492</v>
      </c>
      <c r="H382" s="153">
        <v>0.8024289741921492</v>
      </c>
      <c r="I382" s="153">
        <v>0.8024289741921492</v>
      </c>
      <c r="J382" s="153">
        <v>0.8024289741921492</v>
      </c>
      <c r="K382" s="153">
        <v>0.8024289741921492</v>
      </c>
      <c r="L382" s="153">
        <v>0.8024289741921492</v>
      </c>
      <c r="M382" s="153">
        <v>0.86749078291043158</v>
      </c>
      <c r="N382" s="153">
        <v>0.86749078291043158</v>
      </c>
      <c r="O382" s="153">
        <v>0.45543266102797658</v>
      </c>
      <c r="P382" s="152"/>
    </row>
    <row r="383" spans="1:16" ht="15.75">
      <c r="A383" s="155">
        <v>376</v>
      </c>
      <c r="B383" s="155" t="s">
        <v>3321</v>
      </c>
      <c r="C383" s="154">
        <v>271.11</v>
      </c>
      <c r="D383" s="153">
        <v>0.79999999999999993</v>
      </c>
      <c r="E383" s="153">
        <v>0.79999999999999993</v>
      </c>
      <c r="F383" s="153">
        <v>0.79999999999999993</v>
      </c>
      <c r="G383" s="153">
        <v>0.79999999999999993</v>
      </c>
      <c r="H383" s="153">
        <v>0.79999999999999993</v>
      </c>
      <c r="I383" s="153">
        <v>0.79999999999999993</v>
      </c>
      <c r="J383" s="153">
        <v>0.79999999999999993</v>
      </c>
      <c r="K383" s="153">
        <v>0.79999999999999993</v>
      </c>
      <c r="L383" s="153">
        <v>0.79999999999999993</v>
      </c>
      <c r="M383" s="153">
        <v>0.79999999999999993</v>
      </c>
      <c r="N383" s="153">
        <v>0.79999999999999993</v>
      </c>
      <c r="O383" s="153">
        <v>0.79999999999999993</v>
      </c>
      <c r="P383" s="152"/>
    </row>
    <row r="384" spans="1:16" ht="15.75">
      <c r="A384" s="155">
        <v>377</v>
      </c>
      <c r="B384" s="155" t="s">
        <v>3320</v>
      </c>
      <c r="C384" s="154">
        <v>84.44</v>
      </c>
      <c r="D384" s="153">
        <v>0.56845097110374232</v>
      </c>
      <c r="E384" s="153">
        <v>0.56845097110374232</v>
      </c>
      <c r="F384" s="153">
        <v>0.56845097110374232</v>
      </c>
      <c r="G384" s="153">
        <v>0.69872098531501659</v>
      </c>
      <c r="H384" s="153">
        <v>0.69872098531501659</v>
      </c>
      <c r="I384" s="153">
        <v>0.69872098531501659</v>
      </c>
      <c r="J384" s="153">
        <v>0.69872098531501659</v>
      </c>
      <c r="K384" s="153">
        <v>0.69872098531501659</v>
      </c>
      <c r="L384" s="153">
        <v>0.69872098531501659</v>
      </c>
      <c r="M384" s="153">
        <v>0.69872098531501659</v>
      </c>
      <c r="N384" s="153">
        <v>0.69872098531501659</v>
      </c>
      <c r="O384" s="153">
        <v>0.59213642823306489</v>
      </c>
      <c r="P384" s="152"/>
    </row>
    <row r="385" spans="1:16" ht="15.75">
      <c r="A385" s="155">
        <v>378</v>
      </c>
      <c r="B385" s="155" t="s">
        <v>3319</v>
      </c>
      <c r="C385" s="154">
        <v>191.11</v>
      </c>
      <c r="D385" s="153">
        <v>0.79999999999999993</v>
      </c>
      <c r="E385" s="153">
        <v>0.79999999999999993</v>
      </c>
      <c r="F385" s="153">
        <v>0.79999999999999993</v>
      </c>
      <c r="G385" s="153">
        <v>0.79999999999999993</v>
      </c>
      <c r="H385" s="153">
        <v>0.79999999999999993</v>
      </c>
      <c r="I385" s="153">
        <v>0</v>
      </c>
      <c r="J385" s="153">
        <v>0</v>
      </c>
      <c r="K385" s="153">
        <v>0</v>
      </c>
      <c r="L385" s="153">
        <v>0</v>
      </c>
      <c r="M385" s="153">
        <v>0</v>
      </c>
      <c r="N385" s="153">
        <v>0</v>
      </c>
      <c r="O385" s="153">
        <v>0</v>
      </c>
      <c r="P385" s="152"/>
    </row>
    <row r="386" spans="1:16" ht="15.75">
      <c r="A386" s="155">
        <v>379</v>
      </c>
      <c r="B386" s="155" t="s">
        <v>3318</v>
      </c>
      <c r="C386" s="154">
        <v>77.78</v>
      </c>
      <c r="D386" s="153">
        <v>0</v>
      </c>
      <c r="E386" s="153">
        <v>0</v>
      </c>
      <c r="F386" s="153">
        <v>0</v>
      </c>
      <c r="G386" s="153">
        <v>0</v>
      </c>
      <c r="H386" s="153">
        <v>0</v>
      </c>
      <c r="I386" s="153">
        <v>0</v>
      </c>
      <c r="J386" s="153">
        <v>0</v>
      </c>
      <c r="K386" s="153">
        <v>0</v>
      </c>
      <c r="L386" s="153">
        <v>0</v>
      </c>
      <c r="M386" s="153">
        <v>1.2856775520699408E-2</v>
      </c>
      <c r="N386" s="153">
        <v>7.7140653124196448E-2</v>
      </c>
      <c r="O386" s="153">
        <v>7.7140653124196448E-2</v>
      </c>
      <c r="P386" s="152"/>
    </row>
    <row r="387" spans="1:16" ht="15.75">
      <c r="A387" s="155">
        <v>380</v>
      </c>
      <c r="B387" s="155" t="s">
        <v>3317</v>
      </c>
      <c r="C387" s="154">
        <v>111.11</v>
      </c>
      <c r="D387" s="153">
        <v>0.8</v>
      </c>
      <c r="E387" s="153">
        <v>0.8</v>
      </c>
      <c r="F387" s="153">
        <v>0.8</v>
      </c>
      <c r="G387" s="153">
        <v>0.8</v>
      </c>
      <c r="H387" s="153">
        <v>0.8</v>
      </c>
      <c r="I387" s="153">
        <v>0.8</v>
      </c>
      <c r="J387" s="153">
        <v>0.8</v>
      </c>
      <c r="K387" s="153">
        <v>0.8</v>
      </c>
      <c r="L387" s="153">
        <v>0.8</v>
      </c>
      <c r="M387" s="153">
        <v>0.8</v>
      </c>
      <c r="N387" s="153">
        <v>0.8</v>
      </c>
      <c r="O387" s="153">
        <v>0.8</v>
      </c>
      <c r="P387" s="152"/>
    </row>
    <row r="388" spans="1:16" ht="15.75">
      <c r="A388" s="155">
        <v>381</v>
      </c>
      <c r="B388" s="155" t="s">
        <v>3316</v>
      </c>
      <c r="C388" s="154">
        <v>173.33</v>
      </c>
      <c r="D388" s="153">
        <v>0.79999999999999982</v>
      </c>
      <c r="E388" s="153">
        <v>0.79999999999999982</v>
      </c>
      <c r="F388" s="153">
        <v>0.79999999999999982</v>
      </c>
      <c r="G388" s="153">
        <v>0.79999999999999982</v>
      </c>
      <c r="H388" s="153">
        <v>0.79999999999999982</v>
      </c>
      <c r="I388" s="153">
        <v>0.91155599146137423</v>
      </c>
      <c r="J388" s="153">
        <v>0.79999999999999982</v>
      </c>
      <c r="K388" s="153">
        <v>0.79999999999999982</v>
      </c>
      <c r="L388" s="153">
        <v>0.79999999999999982</v>
      </c>
      <c r="M388" s="153">
        <v>0.79999999999999982</v>
      </c>
      <c r="N388" s="153">
        <v>0.79999999999999982</v>
      </c>
      <c r="O388" s="153">
        <v>0.79999999999999982</v>
      </c>
      <c r="P388" s="152"/>
    </row>
    <row r="389" spans="1:16" ht="15.75">
      <c r="A389" s="155">
        <v>382</v>
      </c>
      <c r="B389" s="155" t="s">
        <v>3315</v>
      </c>
      <c r="C389" s="154">
        <v>1333.33</v>
      </c>
      <c r="D389" s="153">
        <v>0.8</v>
      </c>
      <c r="E389" s="153">
        <v>0.8</v>
      </c>
      <c r="F389" s="153">
        <v>0.8</v>
      </c>
      <c r="G389" s="153">
        <v>0.8</v>
      </c>
      <c r="H389" s="153">
        <v>0.8</v>
      </c>
      <c r="I389" s="153">
        <v>0.8</v>
      </c>
      <c r="J389" s="153">
        <v>0.8</v>
      </c>
      <c r="K389" s="153">
        <v>0.8</v>
      </c>
      <c r="L389" s="153">
        <v>0.8</v>
      </c>
      <c r="M389" s="153">
        <v>0.8</v>
      </c>
      <c r="N389" s="153">
        <v>0.8</v>
      </c>
      <c r="O389" s="153">
        <v>0.8</v>
      </c>
      <c r="P389" s="152"/>
    </row>
    <row r="390" spans="1:16" ht="15.75">
      <c r="A390" s="155">
        <v>383</v>
      </c>
      <c r="B390" s="155" t="s">
        <v>3314</v>
      </c>
      <c r="C390" s="154">
        <v>183.33</v>
      </c>
      <c r="D390" s="153">
        <v>0.79999999999999982</v>
      </c>
      <c r="E390" s="153">
        <v>0.79999999999999982</v>
      </c>
      <c r="F390" s="153">
        <v>0.79999999999999982</v>
      </c>
      <c r="G390" s="153">
        <v>0.79999999999999982</v>
      </c>
      <c r="H390" s="153">
        <v>0.79999999999999982</v>
      </c>
      <c r="I390" s="153">
        <v>0.79999999999999982</v>
      </c>
      <c r="J390" s="153">
        <v>0.79999999999999982</v>
      </c>
      <c r="K390" s="153">
        <v>0.79999999999999982</v>
      </c>
      <c r="L390" s="153">
        <v>0.79999999999999982</v>
      </c>
      <c r="M390" s="153">
        <v>0.79999999999999982</v>
      </c>
      <c r="N390" s="153">
        <v>0.79999999999999982</v>
      </c>
      <c r="O390" s="153">
        <v>0.79999999999999982</v>
      </c>
      <c r="P390" s="152"/>
    </row>
    <row r="391" spans="1:16" ht="15.75">
      <c r="A391" s="155">
        <v>384</v>
      </c>
      <c r="B391" s="155" t="s">
        <v>3313</v>
      </c>
      <c r="C391" s="154">
        <v>200</v>
      </c>
      <c r="D391" s="153">
        <v>0.8</v>
      </c>
      <c r="E391" s="153">
        <v>0.8</v>
      </c>
      <c r="F391" s="153">
        <v>0.8</v>
      </c>
      <c r="G391" s="153">
        <v>0.8</v>
      </c>
      <c r="H391" s="153">
        <v>0.8</v>
      </c>
      <c r="I391" s="153">
        <v>0.8</v>
      </c>
      <c r="J391" s="153">
        <v>0.8</v>
      </c>
      <c r="K391" s="153">
        <v>0.8</v>
      </c>
      <c r="L391" s="153">
        <v>0.8</v>
      </c>
      <c r="M391" s="153">
        <v>0.8</v>
      </c>
      <c r="N391" s="153">
        <v>0.8</v>
      </c>
      <c r="O391" s="153">
        <v>0.8</v>
      </c>
      <c r="P391" s="152"/>
    </row>
    <row r="392" spans="1:16" ht="15.75">
      <c r="A392" s="155">
        <v>385</v>
      </c>
      <c r="B392" s="155" t="s">
        <v>3312</v>
      </c>
      <c r="C392" s="154">
        <v>2595.56</v>
      </c>
      <c r="D392" s="153">
        <v>0.79999999999999993</v>
      </c>
      <c r="E392" s="153">
        <v>0.79999999999999993</v>
      </c>
      <c r="F392" s="153">
        <v>0.79999999999999993</v>
      </c>
      <c r="G392" s="153">
        <v>0.79999999999999993</v>
      </c>
      <c r="H392" s="153">
        <v>0.79999999999999993</v>
      </c>
      <c r="I392" s="153">
        <v>0.79999999999999993</v>
      </c>
      <c r="J392" s="153">
        <v>0.79999999999999993</v>
      </c>
      <c r="K392" s="153">
        <v>0.79999999999999993</v>
      </c>
      <c r="L392" s="153">
        <v>0.79999999999999993</v>
      </c>
      <c r="M392" s="153">
        <v>0.79999999999999993</v>
      </c>
      <c r="N392" s="153">
        <v>0.79999999999999993</v>
      </c>
      <c r="O392" s="153">
        <v>0.79999999999999993</v>
      </c>
      <c r="P392" s="152"/>
    </row>
    <row r="393" spans="1:16" ht="15.75">
      <c r="A393" s="155">
        <v>386</v>
      </c>
      <c r="B393" s="155" t="s">
        <v>3311</v>
      </c>
      <c r="C393" s="154">
        <v>179</v>
      </c>
      <c r="D393" s="153">
        <v>0.79999999999999993</v>
      </c>
      <c r="E393" s="153">
        <v>0.79999999999999993</v>
      </c>
      <c r="F393" s="153">
        <v>0.79999999999999993</v>
      </c>
      <c r="G393" s="153">
        <v>0.79999999999999993</v>
      </c>
      <c r="H393" s="153">
        <v>0.79999999999999993</v>
      </c>
      <c r="I393" s="153">
        <v>0.79999999999999993</v>
      </c>
      <c r="J393" s="153">
        <v>0.79999999999999993</v>
      </c>
      <c r="K393" s="153">
        <v>0.79999999999999993</v>
      </c>
      <c r="L393" s="153">
        <v>0.79999999999999993</v>
      </c>
      <c r="M393" s="153">
        <v>0.79999999999999993</v>
      </c>
      <c r="N393" s="153">
        <v>0.79999999999999993</v>
      </c>
      <c r="O393" s="153">
        <v>0.79999999999999993</v>
      </c>
      <c r="P393" s="152"/>
    </row>
    <row r="394" spans="1:16" ht="15.75">
      <c r="A394" s="155">
        <v>387</v>
      </c>
      <c r="B394" s="155" t="s">
        <v>3310</v>
      </c>
      <c r="C394" s="154">
        <v>83.33</v>
      </c>
      <c r="D394" s="153">
        <v>0</v>
      </c>
      <c r="E394" s="153">
        <v>0.55202208088323534</v>
      </c>
      <c r="F394" s="153">
        <v>0</v>
      </c>
      <c r="G394" s="153">
        <v>0.55202208088323534</v>
      </c>
      <c r="H394" s="153">
        <v>0.55202208088323534</v>
      </c>
      <c r="I394" s="153">
        <v>0.55202208088323534</v>
      </c>
      <c r="J394" s="153">
        <v>0.55202208088323534</v>
      </c>
      <c r="K394" s="153">
        <v>0.60002400096003838</v>
      </c>
      <c r="L394" s="153">
        <v>0.60002400096003838</v>
      </c>
      <c r="M394" s="153">
        <v>0.60002400096003838</v>
      </c>
      <c r="N394" s="153">
        <v>0.60002400096003838</v>
      </c>
      <c r="O394" s="153">
        <v>0.55202208088323534</v>
      </c>
      <c r="P394" s="152"/>
    </row>
    <row r="395" spans="1:16" ht="15.75">
      <c r="A395" s="155">
        <v>388</v>
      </c>
      <c r="B395" s="155" t="s">
        <v>3309</v>
      </c>
      <c r="C395" s="154">
        <v>120</v>
      </c>
      <c r="D395" s="153">
        <v>0.8</v>
      </c>
      <c r="E395" s="153">
        <v>0.8</v>
      </c>
      <c r="F395" s="153">
        <v>0.8</v>
      </c>
      <c r="G395" s="153">
        <v>0.8</v>
      </c>
      <c r="H395" s="153">
        <v>0.8</v>
      </c>
      <c r="I395" s="153">
        <v>0.8</v>
      </c>
      <c r="J395" s="153">
        <v>0.8</v>
      </c>
      <c r="K395" s="153">
        <v>0.8</v>
      </c>
      <c r="L395" s="153">
        <v>0.8</v>
      </c>
      <c r="M395" s="153">
        <v>0.8</v>
      </c>
      <c r="N395" s="153">
        <v>0.8</v>
      </c>
      <c r="O395" s="153">
        <v>0.8</v>
      </c>
      <c r="P395" s="152"/>
    </row>
    <row r="396" spans="1:16" ht="15.75">
      <c r="A396" s="155">
        <v>389</v>
      </c>
      <c r="B396" s="155" t="s">
        <v>3308</v>
      </c>
      <c r="C396" s="154">
        <v>348.89</v>
      </c>
      <c r="D396" s="153">
        <v>0</v>
      </c>
      <c r="E396" s="153">
        <v>0</v>
      </c>
      <c r="F396" s="153">
        <v>0</v>
      </c>
      <c r="G396" s="153">
        <v>0</v>
      </c>
      <c r="H396" s="153">
        <v>0</v>
      </c>
      <c r="I396" s="153">
        <v>0.8</v>
      </c>
      <c r="J396" s="153">
        <v>0.8</v>
      </c>
      <c r="K396" s="153">
        <v>0.8</v>
      </c>
      <c r="L396" s="153">
        <v>0.8</v>
      </c>
      <c r="M396" s="153">
        <v>0.8</v>
      </c>
      <c r="N396" s="153">
        <v>0.8</v>
      </c>
      <c r="O396" s="153">
        <v>0.8</v>
      </c>
      <c r="P396" s="152"/>
    </row>
    <row r="397" spans="1:16" ht="15.75">
      <c r="A397" s="155">
        <v>390</v>
      </c>
      <c r="B397" s="155" t="s">
        <v>3306</v>
      </c>
      <c r="C397" s="154">
        <v>185.56</v>
      </c>
      <c r="D397" s="153">
        <v>0</v>
      </c>
      <c r="E397" s="153">
        <v>0</v>
      </c>
      <c r="F397" s="153">
        <v>0</v>
      </c>
      <c r="G397" s="153">
        <v>0</v>
      </c>
      <c r="H397" s="153">
        <v>0.8</v>
      </c>
      <c r="I397" s="153">
        <v>0.8</v>
      </c>
      <c r="J397" s="153">
        <v>0.8</v>
      </c>
      <c r="K397" s="153">
        <v>0.8</v>
      </c>
      <c r="L397" s="153">
        <v>0.8</v>
      </c>
      <c r="M397" s="153">
        <v>0.8</v>
      </c>
      <c r="N397" s="153">
        <v>0.8</v>
      </c>
      <c r="O397" s="153">
        <v>0.8</v>
      </c>
      <c r="P397" s="152"/>
    </row>
    <row r="398" spans="1:16" ht="15.75">
      <c r="A398" s="155">
        <v>391</v>
      </c>
      <c r="B398" s="155" t="s">
        <v>3307</v>
      </c>
      <c r="C398" s="154">
        <v>744.44</v>
      </c>
      <c r="D398" s="153">
        <v>0</v>
      </c>
      <c r="E398" s="153">
        <v>0.38686798130138089</v>
      </c>
      <c r="F398" s="153">
        <v>0</v>
      </c>
      <c r="G398" s="153">
        <v>0.38686798130138089</v>
      </c>
      <c r="H398" s="153">
        <v>0.37014668744291013</v>
      </c>
      <c r="I398" s="153">
        <v>0.37014668744291013</v>
      </c>
      <c r="J398" s="153">
        <v>0.42448014615012625</v>
      </c>
      <c r="K398" s="153">
        <v>0.42985331255708986</v>
      </c>
      <c r="L398" s="153">
        <v>0.82983181989146193</v>
      </c>
      <c r="M398" s="153">
        <v>0</v>
      </c>
      <c r="N398" s="153">
        <v>0.82660792004728378</v>
      </c>
      <c r="O398" s="153">
        <v>0.82660792004728378</v>
      </c>
      <c r="P398" s="152"/>
    </row>
    <row r="399" spans="1:16" ht="15.75">
      <c r="A399" s="155">
        <v>392</v>
      </c>
      <c r="B399" s="155" t="s">
        <v>3306</v>
      </c>
      <c r="C399" s="154">
        <v>202.22</v>
      </c>
      <c r="D399" s="153">
        <v>0</v>
      </c>
      <c r="E399" s="153">
        <v>0</v>
      </c>
      <c r="F399" s="153">
        <v>0</v>
      </c>
      <c r="G399" s="153">
        <v>0</v>
      </c>
      <c r="H399" s="153">
        <v>0.8</v>
      </c>
      <c r="I399" s="153">
        <v>0.8</v>
      </c>
      <c r="J399" s="153">
        <v>0.8</v>
      </c>
      <c r="K399" s="153">
        <v>0.8</v>
      </c>
      <c r="L399" s="153">
        <v>0.8</v>
      </c>
      <c r="M399" s="153">
        <v>0.8</v>
      </c>
      <c r="N399" s="153">
        <v>0.8</v>
      </c>
      <c r="O399" s="153">
        <v>0.8</v>
      </c>
      <c r="P399" s="152"/>
    </row>
    <row r="400" spans="1:16" ht="15.75">
      <c r="A400" s="155">
        <v>393</v>
      </c>
      <c r="B400" s="155" t="s">
        <v>3305</v>
      </c>
      <c r="C400" s="154">
        <v>84.44</v>
      </c>
      <c r="D400" s="153">
        <v>0</v>
      </c>
      <c r="E400" s="153">
        <v>0</v>
      </c>
      <c r="F400" s="153">
        <v>0</v>
      </c>
      <c r="G400" s="153">
        <v>0</v>
      </c>
      <c r="H400" s="153">
        <v>0.99478919943154909</v>
      </c>
      <c r="I400" s="153">
        <v>0.99478919943154909</v>
      </c>
      <c r="J400" s="153">
        <v>0.99478919943154909</v>
      </c>
      <c r="K400" s="153">
        <v>0.99478919943154909</v>
      </c>
      <c r="L400" s="153">
        <v>0.99478919943154909</v>
      </c>
      <c r="M400" s="153">
        <v>0.99478919943154909</v>
      </c>
      <c r="N400" s="153">
        <v>0.99478919943154909</v>
      </c>
      <c r="O400" s="153">
        <v>0</v>
      </c>
      <c r="P400" s="152"/>
    </row>
    <row r="401" spans="1:16" ht="15.75">
      <c r="A401" s="155">
        <v>394</v>
      </c>
      <c r="B401" s="155" t="s">
        <v>3305</v>
      </c>
      <c r="C401" s="154">
        <v>355.56</v>
      </c>
      <c r="D401" s="153">
        <v>0</v>
      </c>
      <c r="E401" s="153">
        <v>0</v>
      </c>
      <c r="F401" s="153">
        <v>0</v>
      </c>
      <c r="G401" s="153">
        <v>0</v>
      </c>
      <c r="H401" s="153">
        <v>0.79999999999999993</v>
      </c>
      <c r="I401" s="153">
        <v>0.79999999999999993</v>
      </c>
      <c r="J401" s="153">
        <v>0.79999999999999993</v>
      </c>
      <c r="K401" s="153">
        <v>0.79999999999999993</v>
      </c>
      <c r="L401" s="153">
        <v>0.79999999999999993</v>
      </c>
      <c r="M401" s="153">
        <v>0.79999999999999993</v>
      </c>
      <c r="N401" s="153">
        <v>0.79999999999999993</v>
      </c>
      <c r="O401" s="153">
        <v>0.79999999999999993</v>
      </c>
      <c r="P401" s="152"/>
    </row>
    <row r="402" spans="1:16" ht="15.75">
      <c r="A402" s="155">
        <v>395</v>
      </c>
      <c r="B402" s="155" t="s">
        <v>3304</v>
      </c>
      <c r="C402" s="154">
        <v>84.444444444444443</v>
      </c>
      <c r="D402" s="153">
        <v>0.45</v>
      </c>
      <c r="E402" s="153">
        <v>0.45</v>
      </c>
      <c r="F402" s="153">
        <v>0.45</v>
      </c>
      <c r="G402" s="153">
        <v>0.45</v>
      </c>
      <c r="H402" s="153">
        <v>0.45</v>
      </c>
      <c r="I402" s="153">
        <v>0.48552631578947369</v>
      </c>
      <c r="J402" s="153">
        <v>0.48552631578947369</v>
      </c>
      <c r="K402" s="153">
        <v>0.48552631578947369</v>
      </c>
      <c r="L402" s="153">
        <v>0.48552631578947369</v>
      </c>
      <c r="M402" s="153">
        <v>0.48552631578947369</v>
      </c>
      <c r="N402" s="153">
        <v>0.48552631578947369</v>
      </c>
      <c r="O402" s="153">
        <v>0.54473684210526319</v>
      </c>
      <c r="P402" s="152"/>
    </row>
    <row r="403" spans="1:16" ht="15.75">
      <c r="A403" s="155">
        <v>396</v>
      </c>
      <c r="B403" s="155" t="s">
        <v>3303</v>
      </c>
      <c r="C403" s="154">
        <v>133</v>
      </c>
      <c r="D403" s="153">
        <v>0.8</v>
      </c>
      <c r="E403" s="153">
        <v>0.8</v>
      </c>
      <c r="F403" s="153">
        <v>0.8</v>
      </c>
      <c r="G403" s="153">
        <v>0.8</v>
      </c>
      <c r="H403" s="153">
        <v>0.8</v>
      </c>
      <c r="I403" s="153">
        <v>0.8</v>
      </c>
      <c r="J403" s="153">
        <v>0.8</v>
      </c>
      <c r="K403" s="153">
        <v>0.8</v>
      </c>
      <c r="L403" s="153">
        <v>0.8</v>
      </c>
      <c r="M403" s="153">
        <v>0.8</v>
      </c>
      <c r="N403" s="153">
        <v>0.8</v>
      </c>
      <c r="O403" s="153">
        <v>0.8</v>
      </c>
      <c r="P403" s="152"/>
    </row>
    <row r="404" spans="1:16" ht="15.75">
      <c r="A404" s="155">
        <v>397</v>
      </c>
      <c r="B404" s="155" t="s">
        <v>3302</v>
      </c>
      <c r="C404" s="154">
        <v>167</v>
      </c>
      <c r="D404" s="153">
        <v>0.79999999999999993</v>
      </c>
      <c r="E404" s="153">
        <v>0.79999999999999993</v>
      </c>
      <c r="F404" s="153">
        <v>0.79999999999999993</v>
      </c>
      <c r="G404" s="153">
        <v>0.79999999999999993</v>
      </c>
      <c r="H404" s="153">
        <v>0.79999999999999993</v>
      </c>
      <c r="I404" s="153">
        <v>0.79999999999999993</v>
      </c>
      <c r="J404" s="153">
        <v>0.79999999999999993</v>
      </c>
      <c r="K404" s="153">
        <v>0.79999999999999993</v>
      </c>
      <c r="L404" s="153">
        <v>0.79999999999999993</v>
      </c>
      <c r="M404" s="153">
        <v>0.79999999999999993</v>
      </c>
      <c r="N404" s="153">
        <v>0.79999999999999993</v>
      </c>
      <c r="O404" s="153">
        <v>0.79999999999999993</v>
      </c>
      <c r="P404" s="152"/>
    </row>
    <row r="405" spans="1:16" ht="15.75">
      <c r="A405" s="155">
        <v>398</v>
      </c>
      <c r="B405" s="155" t="s">
        <v>3301</v>
      </c>
      <c r="C405" s="154">
        <v>150</v>
      </c>
      <c r="D405" s="153">
        <v>0.8</v>
      </c>
      <c r="E405" s="153">
        <v>0.8</v>
      </c>
      <c r="F405" s="153">
        <v>0.8</v>
      </c>
      <c r="G405" s="153">
        <v>0.8</v>
      </c>
      <c r="H405" s="153">
        <v>0.8</v>
      </c>
      <c r="I405" s="153">
        <v>0.8</v>
      </c>
      <c r="J405" s="153">
        <v>0.8</v>
      </c>
      <c r="K405" s="153">
        <v>0.8</v>
      </c>
      <c r="L405" s="153">
        <v>0.8</v>
      </c>
      <c r="M405" s="153">
        <v>0.8</v>
      </c>
      <c r="N405" s="153">
        <v>0.8</v>
      </c>
      <c r="O405" s="153">
        <v>0.8</v>
      </c>
      <c r="P405" s="152"/>
    </row>
    <row r="406" spans="1:16" ht="15.75">
      <c r="A406" s="155">
        <v>399</v>
      </c>
      <c r="B406" s="155" t="s">
        <v>3300</v>
      </c>
      <c r="C406" s="154">
        <v>113</v>
      </c>
      <c r="D406" s="153">
        <v>0.8</v>
      </c>
      <c r="E406" s="153">
        <v>0.8</v>
      </c>
      <c r="F406" s="153">
        <v>0.8</v>
      </c>
      <c r="G406" s="153">
        <v>0.8</v>
      </c>
      <c r="H406" s="153">
        <v>0.8</v>
      </c>
      <c r="I406" s="153">
        <v>0.8</v>
      </c>
      <c r="J406" s="153">
        <v>0.8</v>
      </c>
      <c r="K406" s="153">
        <v>0.8</v>
      </c>
      <c r="L406" s="153">
        <v>0.8</v>
      </c>
      <c r="M406" s="153">
        <v>0.8</v>
      </c>
      <c r="N406" s="153">
        <v>0.8</v>
      </c>
      <c r="O406" s="153">
        <v>0.8</v>
      </c>
      <c r="P406" s="152"/>
    </row>
    <row r="407" spans="1:16" ht="15.75">
      <c r="A407" s="155">
        <v>400</v>
      </c>
      <c r="B407" s="155" t="s">
        <v>3299</v>
      </c>
      <c r="C407" s="154">
        <v>80</v>
      </c>
      <c r="D407" s="153">
        <v>0.55000000000000004</v>
      </c>
      <c r="E407" s="153">
        <v>0.5625</v>
      </c>
      <c r="F407" s="153">
        <v>0.5625</v>
      </c>
      <c r="G407" s="153">
        <v>0.5625</v>
      </c>
      <c r="H407" s="153">
        <v>0.5625</v>
      </c>
      <c r="I407" s="153">
        <v>0.5625</v>
      </c>
      <c r="J407" s="153">
        <v>0.5625</v>
      </c>
      <c r="K407" s="153">
        <v>0.5625</v>
      </c>
      <c r="L407" s="153">
        <v>0.5625</v>
      </c>
      <c r="M407" s="153">
        <v>0.5625</v>
      </c>
      <c r="N407" s="153">
        <v>0.5625</v>
      </c>
      <c r="O407" s="153">
        <v>0.51249999999999996</v>
      </c>
      <c r="P407" s="152"/>
    </row>
    <row r="408" spans="1:16" ht="15.75">
      <c r="A408" s="155">
        <v>401</v>
      </c>
      <c r="B408" s="155" t="s">
        <v>3298</v>
      </c>
      <c r="C408" s="154">
        <v>127</v>
      </c>
      <c r="D408" s="153">
        <v>0.79999999999999993</v>
      </c>
      <c r="E408" s="153">
        <v>0.79999999999999993</v>
      </c>
      <c r="F408" s="153">
        <v>0.79999999999999993</v>
      </c>
      <c r="G408" s="153">
        <v>0.79999999999999993</v>
      </c>
      <c r="H408" s="153">
        <v>0.79999999999999993</v>
      </c>
      <c r="I408" s="153">
        <v>0.79999999999999993</v>
      </c>
      <c r="J408" s="153">
        <v>0.79999999999999993</v>
      </c>
      <c r="K408" s="153">
        <v>0.79999999999999993</v>
      </c>
      <c r="L408" s="153">
        <v>0.79999999999999993</v>
      </c>
      <c r="M408" s="153">
        <v>0.79999999999999993</v>
      </c>
      <c r="N408" s="153">
        <v>0.79999999999999993</v>
      </c>
      <c r="O408" s="153">
        <v>0.79999999999999993</v>
      </c>
      <c r="P408" s="152"/>
    </row>
    <row r="409" spans="1:16" ht="15.75">
      <c r="A409" s="155">
        <v>402</v>
      </c>
      <c r="B409" s="155" t="s">
        <v>3297</v>
      </c>
      <c r="C409" s="154">
        <v>139</v>
      </c>
      <c r="D409" s="153">
        <v>0.8</v>
      </c>
      <c r="E409" s="153">
        <v>0.8</v>
      </c>
      <c r="F409" s="153">
        <v>0.8</v>
      </c>
      <c r="G409" s="153">
        <v>0.8</v>
      </c>
      <c r="H409" s="153">
        <v>0.8</v>
      </c>
      <c r="I409" s="153">
        <v>0.8</v>
      </c>
      <c r="J409" s="153">
        <v>0.8</v>
      </c>
      <c r="K409" s="153">
        <v>0.8</v>
      </c>
      <c r="L409" s="153">
        <v>0.8</v>
      </c>
      <c r="M409" s="153">
        <v>0.8</v>
      </c>
      <c r="N409" s="153">
        <v>0.8</v>
      </c>
      <c r="O409" s="153">
        <v>0.8</v>
      </c>
      <c r="P409" s="152"/>
    </row>
    <row r="410" spans="1:16" ht="15.75">
      <c r="A410" s="155">
        <v>403</v>
      </c>
      <c r="B410" s="155" t="s">
        <v>3296</v>
      </c>
      <c r="C410" s="154">
        <v>202</v>
      </c>
      <c r="D410" s="153">
        <v>0.79999999999999993</v>
      </c>
      <c r="E410" s="153">
        <v>0.79999999999999993</v>
      </c>
      <c r="F410" s="153">
        <v>0.79999999999999993</v>
      </c>
      <c r="G410" s="153">
        <v>0.79999999999999993</v>
      </c>
      <c r="H410" s="153">
        <v>0.79999999999999993</v>
      </c>
      <c r="I410" s="153">
        <v>0.79999999999999993</v>
      </c>
      <c r="J410" s="153">
        <v>0.79999999999999993</v>
      </c>
      <c r="K410" s="153">
        <v>0.79999999999999993</v>
      </c>
      <c r="L410" s="153">
        <v>0.79999999999999993</v>
      </c>
      <c r="M410" s="153">
        <v>0.79999999999999993</v>
      </c>
      <c r="N410" s="153">
        <v>0.79999999999999993</v>
      </c>
      <c r="O410" s="153">
        <v>0.79999999999999993</v>
      </c>
      <c r="P410" s="152"/>
    </row>
    <row r="411" spans="1:16" ht="15.75">
      <c r="A411" s="155">
        <v>404</v>
      </c>
      <c r="B411" s="155" t="s">
        <v>3295</v>
      </c>
      <c r="C411" s="154">
        <v>222</v>
      </c>
      <c r="D411" s="153">
        <v>0.79999999999999993</v>
      </c>
      <c r="E411" s="153">
        <v>0.79999999999999993</v>
      </c>
      <c r="F411" s="153">
        <v>0.79999999999999993</v>
      </c>
      <c r="G411" s="153">
        <v>0.79999999999999993</v>
      </c>
      <c r="H411" s="153">
        <v>0.79999999999999993</v>
      </c>
      <c r="I411" s="153">
        <v>0.79999999999999993</v>
      </c>
      <c r="J411" s="153">
        <v>0.79999999999999993</v>
      </c>
      <c r="K411" s="153">
        <v>0.79999999999999993</v>
      </c>
      <c r="L411" s="153">
        <v>0.79999999999999993</v>
      </c>
      <c r="M411" s="153">
        <v>0.79999999999999993</v>
      </c>
      <c r="N411" s="153">
        <v>0.79999999999999993</v>
      </c>
      <c r="O411" s="153">
        <v>0.79999999999999993</v>
      </c>
      <c r="P411" s="152"/>
    </row>
    <row r="412" spans="1:16" ht="15.75">
      <c r="A412" s="155">
        <v>405</v>
      </c>
      <c r="B412" s="155" t="s">
        <v>3294</v>
      </c>
      <c r="C412" s="154">
        <v>105.55555555555556</v>
      </c>
      <c r="D412" s="153">
        <v>0.30315789473684213</v>
      </c>
      <c r="E412" s="153">
        <v>0.30315789473684213</v>
      </c>
      <c r="F412" s="153">
        <v>0.30315789473684213</v>
      </c>
      <c r="G412" s="153">
        <v>0.30315789473684213</v>
      </c>
      <c r="H412" s="153">
        <v>0.30315789473684213</v>
      </c>
      <c r="I412" s="153">
        <v>0.30315789473684213</v>
      </c>
      <c r="J412" s="153">
        <v>0.30315789473684213</v>
      </c>
      <c r="K412" s="153">
        <v>0.30315789473684213</v>
      </c>
      <c r="L412" s="153">
        <v>0.30315789473684213</v>
      </c>
      <c r="M412" s="153">
        <v>0.30315789473684213</v>
      </c>
      <c r="N412" s="153">
        <v>0.30315789473684213</v>
      </c>
      <c r="O412" s="153">
        <v>0.25578947368421051</v>
      </c>
      <c r="P412" s="152"/>
    </row>
    <row r="413" spans="1:16" ht="15.75">
      <c r="A413" s="155">
        <v>406</v>
      </c>
      <c r="B413" s="155" t="s">
        <v>3293</v>
      </c>
      <c r="C413" s="154">
        <v>139</v>
      </c>
      <c r="D413" s="153">
        <v>0.8</v>
      </c>
      <c r="E413" s="153">
        <v>0.8</v>
      </c>
      <c r="F413" s="153">
        <v>0.8</v>
      </c>
      <c r="G413" s="153">
        <v>0.8</v>
      </c>
      <c r="H413" s="153">
        <v>0.8</v>
      </c>
      <c r="I413" s="153">
        <v>0.8</v>
      </c>
      <c r="J413" s="153">
        <v>0.8</v>
      </c>
      <c r="K413" s="153">
        <v>0.8</v>
      </c>
      <c r="L413" s="153">
        <v>0.8</v>
      </c>
      <c r="M413" s="153">
        <v>0.8</v>
      </c>
      <c r="N413" s="153">
        <v>0.8</v>
      </c>
      <c r="O413" s="153">
        <v>0.8</v>
      </c>
      <c r="P413" s="152"/>
    </row>
    <row r="414" spans="1:16" ht="15.75">
      <c r="A414" s="155">
        <v>407</v>
      </c>
      <c r="B414" s="155" t="s">
        <v>3292</v>
      </c>
      <c r="C414" s="154">
        <v>236</v>
      </c>
      <c r="D414" s="153">
        <v>0.8</v>
      </c>
      <c r="E414" s="153">
        <v>0.8</v>
      </c>
      <c r="F414" s="153">
        <v>0.8</v>
      </c>
      <c r="G414" s="153">
        <v>0.8</v>
      </c>
      <c r="H414" s="153">
        <v>0.8</v>
      </c>
      <c r="I414" s="153">
        <v>0.8</v>
      </c>
      <c r="J414" s="153">
        <v>0.8</v>
      </c>
      <c r="K414" s="153">
        <v>0.8</v>
      </c>
      <c r="L414" s="153">
        <v>0.8</v>
      </c>
      <c r="M414" s="153">
        <v>0.8</v>
      </c>
      <c r="N414" s="153">
        <v>0.8</v>
      </c>
      <c r="O414" s="153">
        <v>0.8</v>
      </c>
      <c r="P414" s="152"/>
    </row>
    <row r="415" spans="1:16" ht="15.75">
      <c r="A415" s="155">
        <v>408</v>
      </c>
      <c r="B415" s="155" t="s">
        <v>3291</v>
      </c>
      <c r="C415" s="154">
        <v>833</v>
      </c>
      <c r="D415" s="153">
        <v>0.79999999999999993</v>
      </c>
      <c r="E415" s="153">
        <v>0.79999999999999993</v>
      </c>
      <c r="F415" s="153">
        <v>0.79999999999999993</v>
      </c>
      <c r="G415" s="153">
        <v>0.79999999999999993</v>
      </c>
      <c r="H415" s="153">
        <v>0.79999999999999993</v>
      </c>
      <c r="I415" s="153">
        <v>0.79999999999999993</v>
      </c>
      <c r="J415" s="153">
        <v>0.79999999999999993</v>
      </c>
      <c r="K415" s="153">
        <v>0.79999999999999993</v>
      </c>
      <c r="L415" s="153">
        <v>0.79999999999999993</v>
      </c>
      <c r="M415" s="153">
        <v>0.79999999999999993</v>
      </c>
      <c r="N415" s="153">
        <v>0.79999999999999993</v>
      </c>
      <c r="O415" s="153">
        <v>0.79999999999999993</v>
      </c>
      <c r="P415" s="152"/>
    </row>
    <row r="416" spans="1:16" ht="15.75">
      <c r="A416" s="155">
        <v>409</v>
      </c>
      <c r="B416" s="155" t="s">
        <v>3290</v>
      </c>
      <c r="C416" s="154">
        <v>176</v>
      </c>
      <c r="D416" s="153">
        <v>0.8</v>
      </c>
      <c r="E416" s="153">
        <v>0.8</v>
      </c>
      <c r="F416" s="153">
        <v>0.8</v>
      </c>
      <c r="G416" s="153">
        <v>0.8</v>
      </c>
      <c r="H416" s="153">
        <v>0.8</v>
      </c>
      <c r="I416" s="153">
        <v>0.8</v>
      </c>
      <c r="J416" s="153">
        <v>0.8</v>
      </c>
      <c r="K416" s="153">
        <v>0.8</v>
      </c>
      <c r="L416" s="153">
        <v>0.8</v>
      </c>
      <c r="M416" s="153">
        <v>0.8</v>
      </c>
      <c r="N416" s="153">
        <v>0.8</v>
      </c>
      <c r="O416" s="153">
        <v>0.8</v>
      </c>
      <c r="P416" s="152"/>
    </row>
    <row r="417" spans="1:16" ht="15.75">
      <c r="A417" s="155">
        <v>410</v>
      </c>
      <c r="B417" s="155" t="s">
        <v>3289</v>
      </c>
      <c r="C417" s="154">
        <v>95.555555555555557</v>
      </c>
      <c r="D417" s="153">
        <v>0.8476744186046512</v>
      </c>
      <c r="E417" s="153">
        <v>0.8476744186046512</v>
      </c>
      <c r="F417" s="153">
        <v>0.8476744186046512</v>
      </c>
      <c r="G417" s="153">
        <v>0.8476744186046512</v>
      </c>
      <c r="H417" s="153">
        <v>0.8476744186046512</v>
      </c>
      <c r="I417" s="153">
        <v>0.8476744186046512</v>
      </c>
      <c r="J417" s="153">
        <v>0</v>
      </c>
      <c r="K417" s="153">
        <v>0.8476744186046512</v>
      </c>
      <c r="L417" s="153">
        <v>0.8476744186046512</v>
      </c>
      <c r="M417" s="153">
        <v>0.8476744186046512</v>
      </c>
      <c r="N417" s="153">
        <v>0.8476744186046512</v>
      </c>
      <c r="O417" s="153">
        <v>0.35581395348837208</v>
      </c>
      <c r="P417" s="152"/>
    </row>
    <row r="418" spans="1:16" ht="15.75">
      <c r="A418" s="155">
        <v>411</v>
      </c>
      <c r="B418" s="155" t="s">
        <v>3283</v>
      </c>
      <c r="C418" s="154">
        <v>163</v>
      </c>
      <c r="D418" s="153">
        <v>0.8</v>
      </c>
      <c r="E418" s="153">
        <v>0.8</v>
      </c>
      <c r="F418" s="153">
        <v>0.8</v>
      </c>
      <c r="G418" s="153">
        <v>0.8</v>
      </c>
      <c r="H418" s="153">
        <v>0.8</v>
      </c>
      <c r="I418" s="153">
        <v>0.8</v>
      </c>
      <c r="J418" s="153">
        <v>0.8</v>
      </c>
      <c r="K418" s="153">
        <v>0.8</v>
      </c>
      <c r="L418" s="153">
        <v>0.8</v>
      </c>
      <c r="M418" s="153">
        <v>0.8</v>
      </c>
      <c r="N418" s="153">
        <v>0.8</v>
      </c>
      <c r="O418" s="153">
        <v>0.8</v>
      </c>
      <c r="P418" s="152"/>
    </row>
    <row r="419" spans="1:16" ht="15.75">
      <c r="A419" s="155">
        <v>412</v>
      </c>
      <c r="B419" s="155" t="s">
        <v>3288</v>
      </c>
      <c r="C419" s="154">
        <v>2350</v>
      </c>
      <c r="D419" s="153">
        <v>1.0787234042553191</v>
      </c>
      <c r="E419" s="153">
        <v>0.98680851063829789</v>
      </c>
      <c r="F419" s="153">
        <v>1.0907234042553191</v>
      </c>
      <c r="G419" s="153">
        <v>0.99574468085106382</v>
      </c>
      <c r="H419" s="153">
        <v>0.99574468085106382</v>
      </c>
      <c r="I419" s="153">
        <v>1.0085106382978724</v>
      </c>
      <c r="J419" s="153">
        <v>1.0284255319148936</v>
      </c>
      <c r="K419" s="153">
        <v>1.019744680851064</v>
      </c>
      <c r="L419" s="153">
        <v>0.90638297872340423</v>
      </c>
      <c r="M419" s="153">
        <v>1.0212765957446808</v>
      </c>
      <c r="N419" s="153">
        <v>0.99574468085106382</v>
      </c>
      <c r="O419" s="153">
        <v>0.98297872340425529</v>
      </c>
      <c r="P419" s="152"/>
    </row>
    <row r="420" spans="1:16" ht="15.75">
      <c r="A420" s="155">
        <v>413</v>
      </c>
      <c r="B420" s="155" t="s">
        <v>3287</v>
      </c>
      <c r="C420" s="154">
        <v>1150</v>
      </c>
      <c r="D420" s="153">
        <v>1.2521739130434784</v>
      </c>
      <c r="E420" s="153">
        <v>1.257391304347826</v>
      </c>
      <c r="F420" s="153">
        <v>1.2302608695652173</v>
      </c>
      <c r="G420" s="153">
        <v>1.2427826086956522</v>
      </c>
      <c r="H420" s="153">
        <v>1.2005217391304348</v>
      </c>
      <c r="I420" s="153">
        <v>1.4003478260869566</v>
      </c>
      <c r="J420" s="153">
        <v>1.2213913043478259</v>
      </c>
      <c r="K420" s="153">
        <v>1.2333913043478262</v>
      </c>
      <c r="L420" s="153">
        <v>1.2349565217391305</v>
      </c>
      <c r="M420" s="153">
        <v>1.2641739130434781</v>
      </c>
      <c r="N420" s="153">
        <v>1.2495652173913043</v>
      </c>
      <c r="O420" s="153">
        <v>1.2495652173913043</v>
      </c>
      <c r="P420" s="152"/>
    </row>
    <row r="421" spans="1:16" ht="15.75">
      <c r="A421" s="155">
        <v>414</v>
      </c>
      <c r="B421" s="155" t="s">
        <v>3286</v>
      </c>
      <c r="C421" s="154">
        <v>178</v>
      </c>
      <c r="D421" s="153">
        <v>1.146067415730337</v>
      </c>
      <c r="E421" s="153">
        <v>1.0752808988764044</v>
      </c>
      <c r="F421" s="153">
        <v>0.88044943820224719</v>
      </c>
      <c r="G421" s="153">
        <v>0.92224719101123598</v>
      </c>
      <c r="H421" s="153">
        <v>0.86966292134831469</v>
      </c>
      <c r="I421" s="153">
        <v>0.8</v>
      </c>
      <c r="J421" s="153">
        <v>0.8</v>
      </c>
      <c r="K421" s="153">
        <v>0.8</v>
      </c>
      <c r="L421" s="153">
        <v>0.8</v>
      </c>
      <c r="M421" s="153">
        <v>0.8</v>
      </c>
      <c r="N421" s="153">
        <v>0.8</v>
      </c>
      <c r="O421" s="153">
        <v>0.98561797752808988</v>
      </c>
      <c r="P421" s="152"/>
    </row>
    <row r="422" spans="1:16" ht="15.75">
      <c r="A422" s="155">
        <v>415</v>
      </c>
      <c r="B422" s="155" t="s">
        <v>3285</v>
      </c>
      <c r="C422" s="154">
        <v>432</v>
      </c>
      <c r="D422" s="153">
        <v>0.8</v>
      </c>
      <c r="E422" s="153">
        <v>0.8</v>
      </c>
      <c r="F422" s="153">
        <v>0.8</v>
      </c>
      <c r="G422" s="153">
        <v>0.8</v>
      </c>
      <c r="H422" s="153">
        <v>0.8</v>
      </c>
      <c r="I422" s="153">
        <v>0.8</v>
      </c>
      <c r="J422" s="153">
        <v>0.8</v>
      </c>
      <c r="K422" s="153">
        <v>0.8</v>
      </c>
      <c r="L422" s="153">
        <v>0.8</v>
      </c>
      <c r="M422" s="153">
        <v>0.8</v>
      </c>
      <c r="N422" s="153">
        <v>0.8</v>
      </c>
      <c r="O422" s="153">
        <v>0.8</v>
      </c>
      <c r="P422" s="152"/>
    </row>
    <row r="423" spans="1:16" ht="15.75">
      <c r="A423" s="155">
        <v>416</v>
      </c>
      <c r="B423" s="155" t="s">
        <v>3284</v>
      </c>
      <c r="C423" s="154">
        <v>232</v>
      </c>
      <c r="D423" s="153">
        <v>0.79999999999999993</v>
      </c>
      <c r="E423" s="153">
        <v>0.79999999999999993</v>
      </c>
      <c r="F423" s="153">
        <v>0.79999999999999993</v>
      </c>
      <c r="G423" s="153">
        <v>0.79999999999999993</v>
      </c>
      <c r="H423" s="153">
        <v>0.79999999999999993</v>
      </c>
      <c r="I423" s="153">
        <v>0.80689655172413788</v>
      </c>
      <c r="J423" s="153">
        <v>0.79999999999999993</v>
      </c>
      <c r="K423" s="153">
        <v>0.79999999999999993</v>
      </c>
      <c r="L423" s="153">
        <v>0.79999999999999993</v>
      </c>
      <c r="M423" s="153">
        <v>0.82896551724137924</v>
      </c>
      <c r="N423" s="153">
        <v>0.79999999999999993</v>
      </c>
      <c r="O423" s="153">
        <v>0.79999999999999993</v>
      </c>
      <c r="P423" s="152"/>
    </row>
    <row r="424" spans="1:16" ht="15.75">
      <c r="A424" s="155">
        <v>417</v>
      </c>
      <c r="B424" s="155" t="s">
        <v>3283</v>
      </c>
      <c r="C424" s="154">
        <v>170</v>
      </c>
      <c r="D424" s="153">
        <v>0.8</v>
      </c>
      <c r="E424" s="153">
        <v>0.8</v>
      </c>
      <c r="F424" s="153">
        <v>0.8</v>
      </c>
      <c r="G424" s="153">
        <v>0.8</v>
      </c>
      <c r="H424" s="153">
        <v>0.8</v>
      </c>
      <c r="I424" s="153">
        <v>0.8</v>
      </c>
      <c r="J424" s="153">
        <v>0.8</v>
      </c>
      <c r="K424" s="153">
        <v>0.8</v>
      </c>
      <c r="L424" s="153">
        <v>0.8</v>
      </c>
      <c r="M424" s="153">
        <v>0.8</v>
      </c>
      <c r="N424" s="153">
        <v>0.8</v>
      </c>
      <c r="O424" s="153">
        <v>0.8</v>
      </c>
      <c r="P424" s="152"/>
    </row>
    <row r="425" spans="1:16" ht="15.75">
      <c r="A425" s="155">
        <v>418</v>
      </c>
      <c r="B425" s="155" t="s">
        <v>3282</v>
      </c>
      <c r="C425" s="154">
        <v>600</v>
      </c>
      <c r="D425" s="153">
        <v>0.8</v>
      </c>
      <c r="E425" s="153">
        <v>0.8</v>
      </c>
      <c r="F425" s="153">
        <v>0.8</v>
      </c>
      <c r="G425" s="153">
        <v>0.8</v>
      </c>
      <c r="H425" s="153">
        <v>0.8</v>
      </c>
      <c r="I425" s="153">
        <v>0.8</v>
      </c>
      <c r="J425" s="153">
        <v>0.8</v>
      </c>
      <c r="K425" s="153">
        <v>0.8</v>
      </c>
      <c r="L425" s="153">
        <v>0.8</v>
      </c>
      <c r="M425" s="153">
        <v>0</v>
      </c>
      <c r="N425" s="153">
        <v>0.8</v>
      </c>
      <c r="O425" s="153">
        <v>0.8</v>
      </c>
      <c r="P425" s="152"/>
    </row>
    <row r="426" spans="1:16" ht="15.75">
      <c r="A426" s="155">
        <v>419</v>
      </c>
      <c r="B426" s="155" t="s">
        <v>3281</v>
      </c>
      <c r="C426" s="154">
        <v>119</v>
      </c>
      <c r="D426" s="153">
        <v>0.8</v>
      </c>
      <c r="E426" s="153">
        <v>0.8</v>
      </c>
      <c r="F426" s="153">
        <v>0.8</v>
      </c>
      <c r="G426" s="153">
        <v>0.8</v>
      </c>
      <c r="H426" s="153">
        <v>0.8</v>
      </c>
      <c r="I426" s="153">
        <v>0.8</v>
      </c>
      <c r="J426" s="153">
        <v>0.8</v>
      </c>
      <c r="K426" s="153">
        <v>0.8</v>
      </c>
      <c r="L426" s="153">
        <v>0.8</v>
      </c>
      <c r="M426" s="153">
        <v>0.8</v>
      </c>
      <c r="N426" s="153">
        <v>0.8</v>
      </c>
      <c r="O426" s="153">
        <v>0.8</v>
      </c>
      <c r="P426" s="152"/>
    </row>
    <row r="427" spans="1:16" ht="15.75">
      <c r="A427" s="155">
        <v>420</v>
      </c>
      <c r="B427" s="155" t="s">
        <v>3280</v>
      </c>
      <c r="C427" s="154">
        <v>250</v>
      </c>
      <c r="D427" s="153">
        <v>0.8</v>
      </c>
      <c r="E427" s="153">
        <v>0.8</v>
      </c>
      <c r="F427" s="153">
        <v>0.8</v>
      </c>
      <c r="G427" s="153">
        <v>0.8</v>
      </c>
      <c r="H427" s="153">
        <v>0.8</v>
      </c>
      <c r="I427" s="153">
        <v>0.8</v>
      </c>
      <c r="J427" s="153">
        <v>0.8</v>
      </c>
      <c r="K427" s="153">
        <v>0.8</v>
      </c>
      <c r="L427" s="153">
        <v>0.8</v>
      </c>
      <c r="M427" s="153">
        <v>0.82432000000000005</v>
      </c>
      <c r="N427" s="153">
        <v>0.8</v>
      </c>
      <c r="O427" s="153">
        <v>0.8</v>
      </c>
      <c r="P427" s="152"/>
    </row>
    <row r="428" spans="1:16" ht="15.75">
      <c r="A428" s="155">
        <v>421</v>
      </c>
      <c r="B428" s="155" t="s">
        <v>3279</v>
      </c>
      <c r="C428" s="154">
        <v>158</v>
      </c>
      <c r="D428" s="153">
        <v>0.8</v>
      </c>
      <c r="E428" s="153">
        <v>0.8</v>
      </c>
      <c r="F428" s="153">
        <v>0.8</v>
      </c>
      <c r="G428" s="153">
        <v>0.8</v>
      </c>
      <c r="H428" s="153">
        <v>0.8</v>
      </c>
      <c r="I428" s="153">
        <v>0.8</v>
      </c>
      <c r="J428" s="153">
        <v>0.8</v>
      </c>
      <c r="K428" s="153">
        <v>0.8</v>
      </c>
      <c r="L428" s="153">
        <v>0.8</v>
      </c>
      <c r="M428" s="153">
        <v>0.8</v>
      </c>
      <c r="N428" s="153">
        <v>0.8</v>
      </c>
      <c r="O428" s="153">
        <v>0.8</v>
      </c>
      <c r="P428" s="152"/>
    </row>
    <row r="429" spans="1:16" ht="15.75">
      <c r="A429" s="155">
        <v>422</v>
      </c>
      <c r="B429" s="155" t="s">
        <v>3278</v>
      </c>
      <c r="C429" s="154">
        <v>167</v>
      </c>
      <c r="D429" s="153">
        <v>0.8035928143712574</v>
      </c>
      <c r="E429" s="153">
        <v>0.79999999999999993</v>
      </c>
      <c r="F429" s="153">
        <v>0.79999999999999993</v>
      </c>
      <c r="G429" s="153">
        <v>0.79999999999999993</v>
      </c>
      <c r="H429" s="153">
        <v>0.79999999999999993</v>
      </c>
      <c r="I429" s="153">
        <v>0.79999999999999993</v>
      </c>
      <c r="J429" s="153">
        <v>0.79999999999999993</v>
      </c>
      <c r="K429" s="153">
        <v>0.79999999999999993</v>
      </c>
      <c r="L429" s="153">
        <v>0.79999999999999993</v>
      </c>
      <c r="M429" s="153">
        <v>0.79999999999999993</v>
      </c>
      <c r="N429" s="153">
        <v>0.79999999999999993</v>
      </c>
      <c r="O429" s="153">
        <v>0.79999999999999993</v>
      </c>
      <c r="P429" s="152"/>
    </row>
    <row r="430" spans="1:16" ht="15.75">
      <c r="A430" s="155">
        <v>423</v>
      </c>
      <c r="B430" s="155" t="s">
        <v>3277</v>
      </c>
      <c r="C430" s="154">
        <v>733.3</v>
      </c>
      <c r="D430" s="153">
        <v>0</v>
      </c>
      <c r="E430" s="153">
        <v>0</v>
      </c>
      <c r="F430" s="153">
        <v>0</v>
      </c>
      <c r="G430" s="153">
        <v>0</v>
      </c>
      <c r="H430" s="153">
        <v>0</v>
      </c>
      <c r="I430" s="153">
        <v>0</v>
      </c>
      <c r="J430" s="153">
        <v>0</v>
      </c>
      <c r="K430" s="153">
        <v>0</v>
      </c>
      <c r="L430" s="153">
        <v>0</v>
      </c>
      <c r="M430" s="153">
        <v>0.8</v>
      </c>
      <c r="N430" s="153">
        <v>0.8</v>
      </c>
      <c r="O430" s="153">
        <v>0.8</v>
      </c>
      <c r="P430" s="152"/>
    </row>
    <row r="431" spans="1:16" ht="15.75">
      <c r="A431" s="155">
        <v>424</v>
      </c>
      <c r="B431" s="155" t="s">
        <v>3276</v>
      </c>
      <c r="C431" s="154">
        <v>167</v>
      </c>
      <c r="D431" s="153">
        <v>0.79999999999999993</v>
      </c>
      <c r="E431" s="153">
        <v>0.79999999999999993</v>
      </c>
      <c r="F431" s="153">
        <v>0.79999999999999993</v>
      </c>
      <c r="G431" s="153">
        <v>0.79999999999999993</v>
      </c>
      <c r="H431" s="153">
        <v>0.79999999999999993</v>
      </c>
      <c r="I431" s="153">
        <v>0</v>
      </c>
      <c r="J431" s="153">
        <v>0.79999999999999993</v>
      </c>
      <c r="K431" s="153">
        <v>0.79999999999999993</v>
      </c>
      <c r="L431" s="153">
        <v>0.79999999999999993</v>
      </c>
      <c r="M431" s="153">
        <v>0.79999999999999993</v>
      </c>
      <c r="N431" s="153">
        <v>0.79999999999999993</v>
      </c>
      <c r="O431" s="153">
        <v>0.79999999999999993</v>
      </c>
      <c r="P431" s="152"/>
    </row>
    <row r="432" spans="1:16" ht="15.75">
      <c r="A432" s="155">
        <v>425</v>
      </c>
      <c r="B432" s="155" t="s">
        <v>3275</v>
      </c>
      <c r="C432" s="154">
        <v>127</v>
      </c>
      <c r="D432" s="153">
        <v>1.4574015748031497</v>
      </c>
      <c r="E432" s="153">
        <v>1.4592913385826773</v>
      </c>
      <c r="F432" s="153">
        <v>1.2526771653543307</v>
      </c>
      <c r="G432" s="153">
        <v>1.3629133858267717</v>
      </c>
      <c r="H432" s="153">
        <v>1.3011811023622046</v>
      </c>
      <c r="I432" s="153">
        <v>1.1840157480314961</v>
      </c>
      <c r="J432" s="153">
        <v>0.79999999999999993</v>
      </c>
      <c r="K432" s="153">
        <v>0.79999999999999993</v>
      </c>
      <c r="L432" s="153">
        <v>0.79999999999999993</v>
      </c>
      <c r="M432" s="153">
        <v>0.79999999999999993</v>
      </c>
      <c r="N432" s="153">
        <v>0.79999999999999993</v>
      </c>
      <c r="O432" s="153">
        <v>0.82244094488188979</v>
      </c>
      <c r="P432" s="152"/>
    </row>
    <row r="433" spans="1:16" ht="15.75">
      <c r="A433" s="155">
        <v>426</v>
      </c>
      <c r="B433" s="155" t="s">
        <v>3274</v>
      </c>
      <c r="C433" s="154">
        <v>111</v>
      </c>
      <c r="D433" s="153">
        <v>0.79999999999999993</v>
      </c>
      <c r="E433" s="153">
        <v>0.79999999999999993</v>
      </c>
      <c r="F433" s="153">
        <v>0.79999999999999993</v>
      </c>
      <c r="G433" s="153">
        <v>0.79999999999999993</v>
      </c>
      <c r="H433" s="153">
        <v>0.79999999999999993</v>
      </c>
      <c r="I433" s="153">
        <v>0.79999999999999993</v>
      </c>
      <c r="J433" s="153">
        <v>0.79999999999999993</v>
      </c>
      <c r="K433" s="153">
        <v>0.79999999999999993</v>
      </c>
      <c r="L433" s="153">
        <v>0.79999999999999993</v>
      </c>
      <c r="M433" s="153">
        <v>0.79999999999999993</v>
      </c>
      <c r="N433" s="153">
        <v>0.79999999999999993</v>
      </c>
      <c r="O433" s="153">
        <v>0.79999999999999993</v>
      </c>
      <c r="P433" s="152"/>
    </row>
    <row r="434" spans="1:16" ht="15.75">
      <c r="A434" s="155">
        <v>427</v>
      </c>
      <c r="B434" s="155" t="s">
        <v>3273</v>
      </c>
      <c r="C434" s="154">
        <v>473</v>
      </c>
      <c r="D434" s="153">
        <v>0.79999999999999993</v>
      </c>
      <c r="E434" s="153">
        <v>0.79999999999999993</v>
      </c>
      <c r="F434" s="153">
        <v>0.79999999999999993</v>
      </c>
      <c r="G434" s="153">
        <v>0.79999999999999993</v>
      </c>
      <c r="H434" s="153">
        <v>0.79999999999999993</v>
      </c>
      <c r="I434" s="153">
        <v>0.79999999999999993</v>
      </c>
      <c r="J434" s="153">
        <v>0.79999999999999993</v>
      </c>
      <c r="K434" s="153">
        <v>0.79999999999999993</v>
      </c>
      <c r="L434" s="153">
        <v>0.79999999999999993</v>
      </c>
      <c r="M434" s="153">
        <v>0.79999999999999993</v>
      </c>
      <c r="N434" s="153">
        <v>0.79999999999999993</v>
      </c>
      <c r="O434" s="153">
        <v>0.82046511627906971</v>
      </c>
      <c r="P434" s="152"/>
    </row>
    <row r="435" spans="1:16" ht="15.75">
      <c r="A435" s="155">
        <v>428</v>
      </c>
      <c r="B435" s="155" t="s">
        <v>3272</v>
      </c>
      <c r="C435" s="154">
        <v>110</v>
      </c>
      <c r="D435" s="153">
        <v>0.8</v>
      </c>
      <c r="E435" s="153">
        <v>0.8</v>
      </c>
      <c r="F435" s="153">
        <v>0.8</v>
      </c>
      <c r="G435" s="153">
        <v>0.8</v>
      </c>
      <c r="H435" s="153">
        <v>0.8</v>
      </c>
      <c r="I435" s="153">
        <v>0.8</v>
      </c>
      <c r="J435" s="153">
        <v>0.8</v>
      </c>
      <c r="K435" s="153">
        <v>0.8</v>
      </c>
      <c r="L435" s="153">
        <v>0.8</v>
      </c>
      <c r="M435" s="153">
        <v>0.8</v>
      </c>
      <c r="N435" s="153">
        <v>0.8</v>
      </c>
      <c r="O435" s="153">
        <v>0.8</v>
      </c>
      <c r="P435" s="152"/>
    </row>
    <row r="436" spans="1:16" ht="15.75">
      <c r="A436" s="155">
        <v>429</v>
      </c>
      <c r="B436" s="155" t="s">
        <v>3271</v>
      </c>
      <c r="C436" s="154">
        <v>84.444444444444443</v>
      </c>
      <c r="D436" s="153">
        <v>0.54473684210526319</v>
      </c>
      <c r="E436" s="153">
        <v>0.55657894736842106</v>
      </c>
      <c r="F436" s="153">
        <v>0.55657894736842106</v>
      </c>
      <c r="G436" s="153">
        <v>0.55657894736842106</v>
      </c>
      <c r="H436" s="153">
        <v>0.55657894736842106</v>
      </c>
      <c r="I436" s="153">
        <v>0.55657894736842106</v>
      </c>
      <c r="J436" s="153">
        <v>0.55657894736842106</v>
      </c>
      <c r="K436" s="153">
        <v>0.55657894736842106</v>
      </c>
      <c r="L436" s="153">
        <v>0.55657894736842106</v>
      </c>
      <c r="M436" s="153">
        <v>0.55657894736842106</v>
      </c>
      <c r="N436" s="153">
        <v>0.55657894736842106</v>
      </c>
      <c r="O436" s="153">
        <v>0.54473684210526319</v>
      </c>
      <c r="P436" s="152"/>
    </row>
    <row r="437" spans="1:16" ht="15.75">
      <c r="A437" s="155">
        <v>430</v>
      </c>
      <c r="B437" s="155" t="s">
        <v>3270</v>
      </c>
      <c r="C437" s="154">
        <v>161</v>
      </c>
      <c r="D437" s="153">
        <v>0.8</v>
      </c>
      <c r="E437" s="153">
        <v>0.8</v>
      </c>
      <c r="F437" s="153">
        <v>0.8</v>
      </c>
      <c r="G437" s="153">
        <v>0.8</v>
      </c>
      <c r="H437" s="153">
        <v>0.8</v>
      </c>
      <c r="I437" s="153">
        <v>0.8</v>
      </c>
      <c r="J437" s="153">
        <v>0.8</v>
      </c>
      <c r="K437" s="153">
        <v>0.8</v>
      </c>
      <c r="L437" s="153">
        <v>0.8</v>
      </c>
      <c r="M437" s="153">
        <v>0.8</v>
      </c>
      <c r="N437" s="153">
        <v>0.8</v>
      </c>
      <c r="O437" s="153">
        <v>0.8</v>
      </c>
      <c r="P437" s="152"/>
    </row>
    <row r="438" spans="1:16" ht="15.75">
      <c r="A438" s="155">
        <v>431</v>
      </c>
      <c r="B438" s="155" t="s">
        <v>3269</v>
      </c>
      <c r="C438" s="154">
        <v>77.777777777777771</v>
      </c>
      <c r="D438" s="153">
        <v>0.30857142857142861</v>
      </c>
      <c r="E438" s="153">
        <v>0.3471428571428572</v>
      </c>
      <c r="F438" s="153">
        <v>0.3471428571428572</v>
      </c>
      <c r="G438" s="153">
        <v>0.3471428571428572</v>
      </c>
      <c r="H438" s="153">
        <v>0.3471428571428572</v>
      </c>
      <c r="I438" s="153">
        <v>0.3471428571428572</v>
      </c>
      <c r="J438" s="153">
        <v>0.3471428571428572</v>
      </c>
      <c r="K438" s="153">
        <v>0.3471428571428572</v>
      </c>
      <c r="L438" s="153">
        <v>0.3471428571428572</v>
      </c>
      <c r="M438" s="153">
        <v>0.3471428571428572</v>
      </c>
      <c r="N438" s="153">
        <v>0.3471428571428572</v>
      </c>
      <c r="O438" s="153">
        <v>0.37285714285714289</v>
      </c>
      <c r="P438" s="152"/>
    </row>
    <row r="439" spans="1:16" ht="15.75">
      <c r="A439" s="155">
        <v>432</v>
      </c>
      <c r="B439" s="155" t="s">
        <v>3268</v>
      </c>
      <c r="C439" s="154">
        <v>87.777777777777771</v>
      </c>
      <c r="D439" s="153">
        <v>0.78607594936708869</v>
      </c>
      <c r="E439" s="153">
        <v>0.78607594936708869</v>
      </c>
      <c r="F439" s="153">
        <v>0.78607594936708869</v>
      </c>
      <c r="G439" s="153">
        <v>0.79746835443037978</v>
      </c>
      <c r="H439" s="153">
        <v>0.79746835443037978</v>
      </c>
      <c r="I439" s="153">
        <v>0.79746835443037978</v>
      </c>
      <c r="J439" s="153">
        <v>0.79746835443037978</v>
      </c>
      <c r="K439" s="153">
        <v>0.79746835443037978</v>
      </c>
      <c r="L439" s="153">
        <v>0.79746835443037978</v>
      </c>
      <c r="M439" s="153">
        <v>0.79746835443037978</v>
      </c>
      <c r="N439" s="153">
        <v>0.79746835443037978</v>
      </c>
      <c r="O439" s="153">
        <v>0.86582278481012664</v>
      </c>
      <c r="P439" s="152"/>
    </row>
    <row r="440" spans="1:16" ht="15.75">
      <c r="A440" s="155">
        <v>433</v>
      </c>
      <c r="B440" s="155" t="s">
        <v>3267</v>
      </c>
      <c r="C440" s="154">
        <v>100</v>
      </c>
      <c r="D440" s="153">
        <v>0.22</v>
      </c>
      <c r="E440" s="153">
        <v>0.23</v>
      </c>
      <c r="F440" s="153">
        <v>0.25</v>
      </c>
      <c r="G440" s="153">
        <v>0.27</v>
      </c>
      <c r="H440" s="153">
        <v>0.28000000000000003</v>
      </c>
      <c r="I440" s="153">
        <v>0.28000000000000003</v>
      </c>
      <c r="J440" s="153">
        <v>0.28000000000000003</v>
      </c>
      <c r="K440" s="153">
        <v>0.28000000000000003</v>
      </c>
      <c r="L440" s="153">
        <v>0.28000000000000003</v>
      </c>
      <c r="M440" s="153">
        <v>0.28000000000000003</v>
      </c>
      <c r="N440" s="153">
        <v>0.28000000000000003</v>
      </c>
      <c r="O440" s="153">
        <v>0.25</v>
      </c>
      <c r="P440" s="152"/>
    </row>
    <row r="441" spans="1:16" ht="15.75">
      <c r="A441" s="155">
        <v>434</v>
      </c>
      <c r="B441" s="155" t="s">
        <v>3266</v>
      </c>
      <c r="C441" s="154">
        <v>427</v>
      </c>
      <c r="D441" s="153">
        <v>0.8</v>
      </c>
      <c r="E441" s="153">
        <v>0.8</v>
      </c>
      <c r="F441" s="153">
        <v>0.8</v>
      </c>
      <c r="G441" s="153">
        <v>0.8</v>
      </c>
      <c r="H441" s="153">
        <v>0.8</v>
      </c>
      <c r="I441" s="153">
        <v>0.8</v>
      </c>
      <c r="J441" s="153">
        <v>0.8</v>
      </c>
      <c r="K441" s="153">
        <v>0.8</v>
      </c>
      <c r="L441" s="153">
        <v>0.8</v>
      </c>
      <c r="M441" s="153">
        <v>0.8</v>
      </c>
      <c r="N441" s="153">
        <v>0.8</v>
      </c>
      <c r="O441" s="153">
        <v>0.8</v>
      </c>
      <c r="P441" s="152"/>
    </row>
    <row r="442" spans="1:16" ht="15.75">
      <c r="A442" s="155">
        <v>435</v>
      </c>
      <c r="B442" s="155" t="s">
        <v>3265</v>
      </c>
      <c r="C442" s="154">
        <v>1211</v>
      </c>
      <c r="D442" s="153">
        <v>0.79999999999999993</v>
      </c>
      <c r="E442" s="153">
        <v>0.79999999999999993</v>
      </c>
      <c r="F442" s="153">
        <v>0.79999999999999993</v>
      </c>
      <c r="G442" s="153">
        <v>0.79999999999999993</v>
      </c>
      <c r="H442" s="153">
        <v>0.79999999999999993</v>
      </c>
      <c r="I442" s="153">
        <v>0.79999999999999993</v>
      </c>
      <c r="J442" s="153">
        <v>0.79999999999999993</v>
      </c>
      <c r="K442" s="153">
        <v>0.79999999999999993</v>
      </c>
      <c r="L442" s="153">
        <v>0.79999999999999993</v>
      </c>
      <c r="M442" s="153">
        <v>0.79999999999999993</v>
      </c>
      <c r="N442" s="153">
        <v>0.79999999999999993</v>
      </c>
      <c r="O442" s="153">
        <v>0.79999999999999993</v>
      </c>
      <c r="P442" s="152"/>
    </row>
    <row r="443" spans="1:16" ht="15.75">
      <c r="A443" s="155">
        <v>436</v>
      </c>
      <c r="B443" s="155" t="s">
        <v>3264</v>
      </c>
      <c r="C443" s="154">
        <v>130.5</v>
      </c>
      <c r="D443" s="153">
        <v>0.8</v>
      </c>
      <c r="E443" s="153">
        <v>0.8</v>
      </c>
      <c r="F443" s="153">
        <v>0.8</v>
      </c>
      <c r="G443" s="153">
        <v>0.8</v>
      </c>
      <c r="H443" s="153">
        <v>0.8</v>
      </c>
      <c r="I443" s="153">
        <v>0.8</v>
      </c>
      <c r="J443" s="153">
        <v>0.8</v>
      </c>
      <c r="K443" s="153">
        <v>0.8</v>
      </c>
      <c r="L443" s="153">
        <v>0.8</v>
      </c>
      <c r="M443" s="153">
        <v>0.8</v>
      </c>
      <c r="N443" s="153">
        <v>0.8</v>
      </c>
      <c r="O443" s="153">
        <v>0.8</v>
      </c>
      <c r="P443" s="152"/>
    </row>
    <row r="444" spans="1:16" ht="15.75">
      <c r="A444" s="155">
        <v>437</v>
      </c>
      <c r="B444" s="155" t="s">
        <v>3263</v>
      </c>
      <c r="C444" s="154">
        <v>838.89</v>
      </c>
      <c r="D444" s="153">
        <v>0.79999999999999993</v>
      </c>
      <c r="E444" s="153">
        <v>0.79999999999999993</v>
      </c>
      <c r="F444" s="153">
        <v>0.79999999999999993</v>
      </c>
      <c r="G444" s="153">
        <v>0.79999999999999993</v>
      </c>
      <c r="H444" s="153">
        <v>0.79999999999999993</v>
      </c>
      <c r="I444" s="153">
        <v>0.79999999999999993</v>
      </c>
      <c r="J444" s="153">
        <v>0.79999999999999993</v>
      </c>
      <c r="K444" s="153">
        <v>0.79999999999999993</v>
      </c>
      <c r="L444" s="153">
        <v>0.79999999999999993</v>
      </c>
      <c r="M444" s="153">
        <v>0.79999999999999993</v>
      </c>
      <c r="N444" s="153">
        <v>0.79999999999999993</v>
      </c>
      <c r="O444" s="153">
        <v>0.79999999999999993</v>
      </c>
      <c r="P444" s="152"/>
    </row>
    <row r="445" spans="1:16" ht="15.75">
      <c r="A445" s="155">
        <v>438</v>
      </c>
      <c r="B445" s="155" t="s">
        <v>3263</v>
      </c>
      <c r="C445" s="154">
        <v>344.44</v>
      </c>
      <c r="D445" s="153">
        <v>0.8</v>
      </c>
      <c r="E445" s="153">
        <v>0.8</v>
      </c>
      <c r="F445" s="153">
        <v>0.8</v>
      </c>
      <c r="G445" s="153">
        <v>0.8</v>
      </c>
      <c r="H445" s="153">
        <v>0.8</v>
      </c>
      <c r="I445" s="153">
        <v>0.8</v>
      </c>
      <c r="J445" s="153">
        <v>0.8</v>
      </c>
      <c r="K445" s="153">
        <v>0.8</v>
      </c>
      <c r="L445" s="153">
        <v>0.8</v>
      </c>
      <c r="M445" s="153">
        <v>0.8</v>
      </c>
      <c r="N445" s="153">
        <v>0.8</v>
      </c>
      <c r="O445" s="153">
        <v>0.8</v>
      </c>
      <c r="P445" s="152"/>
    </row>
    <row r="446" spans="1:16" ht="15.75">
      <c r="A446" s="155">
        <v>439</v>
      </c>
      <c r="B446" s="155" t="s">
        <v>3262</v>
      </c>
      <c r="C446" s="154">
        <v>77.78</v>
      </c>
      <c r="D446" s="153">
        <v>0</v>
      </c>
      <c r="E446" s="153">
        <v>0</v>
      </c>
      <c r="F446" s="153">
        <v>0</v>
      </c>
      <c r="G446" s="153">
        <v>1.0028284906145539</v>
      </c>
      <c r="H446" s="153">
        <v>0</v>
      </c>
      <c r="I446" s="153">
        <v>0.59141167395217276</v>
      </c>
      <c r="J446" s="153">
        <v>0.59141167395217276</v>
      </c>
      <c r="K446" s="153">
        <v>0.59141167395217276</v>
      </c>
      <c r="L446" s="153">
        <v>0.59141167395217276</v>
      </c>
      <c r="M446" s="153">
        <v>0.59141167395217276</v>
      </c>
      <c r="N446" s="153">
        <v>0.59141167395217276</v>
      </c>
      <c r="O446" s="153">
        <v>0.51427102082797638</v>
      </c>
      <c r="P446" s="152"/>
    </row>
    <row r="447" spans="1:16" ht="15.75">
      <c r="A447" s="155">
        <v>440</v>
      </c>
      <c r="B447" s="155" t="s">
        <v>3261</v>
      </c>
      <c r="C447" s="154">
        <v>1992.22</v>
      </c>
      <c r="D447" s="153">
        <v>0.8</v>
      </c>
      <c r="E447" s="153">
        <v>0.8</v>
      </c>
      <c r="F447" s="153">
        <v>0.8</v>
      </c>
      <c r="G447" s="153">
        <v>0.8</v>
      </c>
      <c r="H447" s="153">
        <v>0.8</v>
      </c>
      <c r="I447" s="153">
        <v>0.8</v>
      </c>
      <c r="J447" s="153">
        <v>0.8</v>
      </c>
      <c r="K447" s="153">
        <v>0.8</v>
      </c>
      <c r="L447" s="153">
        <v>0.8</v>
      </c>
      <c r="M447" s="153">
        <v>0.8</v>
      </c>
      <c r="N447" s="153">
        <v>0.8</v>
      </c>
      <c r="O447" s="153">
        <v>0.8</v>
      </c>
      <c r="P447" s="152"/>
    </row>
    <row r="448" spans="1:16" ht="15.75">
      <c r="A448" s="155">
        <v>441</v>
      </c>
      <c r="B448" s="155" t="s">
        <v>3260</v>
      </c>
      <c r="C448" s="154">
        <v>2400</v>
      </c>
      <c r="D448" s="153">
        <v>0.8</v>
      </c>
      <c r="E448" s="153">
        <v>0.8</v>
      </c>
      <c r="F448" s="153">
        <v>0.8</v>
      </c>
      <c r="G448" s="153">
        <v>0.8</v>
      </c>
      <c r="H448" s="153">
        <v>0.8</v>
      </c>
      <c r="I448" s="153">
        <v>0.8</v>
      </c>
      <c r="J448" s="153">
        <v>0.8</v>
      </c>
      <c r="K448" s="153">
        <v>0.8</v>
      </c>
      <c r="L448" s="153">
        <v>0.8</v>
      </c>
      <c r="M448" s="153">
        <v>0.8</v>
      </c>
      <c r="N448" s="153">
        <v>0.8</v>
      </c>
      <c r="O448" s="153">
        <v>0.8</v>
      </c>
      <c r="P448" s="152"/>
    </row>
    <row r="449" spans="1:16" ht="15.75">
      <c r="A449" s="155">
        <v>442</v>
      </c>
      <c r="B449" s="155" t="s">
        <v>3259</v>
      </c>
      <c r="C449" s="154">
        <v>73.33</v>
      </c>
      <c r="D449" s="153">
        <v>0.49093140597299878</v>
      </c>
      <c r="E449" s="153">
        <v>0.49093140597299878</v>
      </c>
      <c r="F449" s="153">
        <v>0.49093140597299878</v>
      </c>
      <c r="G449" s="153">
        <v>0.49093140597299878</v>
      </c>
      <c r="H449" s="153">
        <v>0.49093140597299878</v>
      </c>
      <c r="I449" s="153">
        <v>0.49093140597299878</v>
      </c>
      <c r="J449" s="153">
        <v>0.49093140597299878</v>
      </c>
      <c r="K449" s="153">
        <v>0.49093140597299878</v>
      </c>
      <c r="L449" s="153">
        <v>0.49093140597299878</v>
      </c>
      <c r="M449" s="153">
        <v>0.49093140597299878</v>
      </c>
      <c r="N449" s="153">
        <v>0.49093140597299878</v>
      </c>
      <c r="O449" s="153">
        <v>0.39547252147824902</v>
      </c>
      <c r="P449" s="152"/>
    </row>
    <row r="450" spans="1:16" ht="15.75">
      <c r="A450" s="155">
        <v>443</v>
      </c>
      <c r="B450" s="155" t="s">
        <v>3258</v>
      </c>
      <c r="C450" s="154">
        <v>383.33</v>
      </c>
      <c r="D450" s="153">
        <v>0</v>
      </c>
      <c r="E450" s="153">
        <v>0</v>
      </c>
      <c r="F450" s="153">
        <v>0</v>
      </c>
      <c r="G450" s="153">
        <v>0</v>
      </c>
      <c r="H450" s="153">
        <v>0</v>
      </c>
      <c r="I450" s="153">
        <v>0</v>
      </c>
      <c r="J450" s="153">
        <v>0</v>
      </c>
      <c r="K450" s="153">
        <v>0</v>
      </c>
      <c r="L450" s="153">
        <v>0</v>
      </c>
      <c r="M450" s="153">
        <v>0</v>
      </c>
      <c r="N450" s="153">
        <v>0</v>
      </c>
      <c r="O450" s="153">
        <v>0</v>
      </c>
      <c r="P450" s="152"/>
    </row>
    <row r="451" spans="1:16" ht="15.75">
      <c r="A451" s="155">
        <v>444</v>
      </c>
      <c r="B451" s="155" t="s">
        <v>3257</v>
      </c>
      <c r="C451" s="154">
        <v>77.78</v>
      </c>
      <c r="D451" s="153">
        <v>0.23142195937258936</v>
      </c>
      <c r="E451" s="153">
        <v>0.23142195937258936</v>
      </c>
      <c r="F451" s="153">
        <v>0.23142195937258936</v>
      </c>
      <c r="G451" s="153">
        <v>0.23142195937258936</v>
      </c>
      <c r="H451" s="153">
        <v>0.28284906145538696</v>
      </c>
      <c r="I451" s="153">
        <v>0.30856261249678579</v>
      </c>
      <c r="J451" s="153">
        <v>0.30856261249678579</v>
      </c>
      <c r="K451" s="153">
        <v>0.30856261249678579</v>
      </c>
      <c r="L451" s="153">
        <v>0.30856261249678579</v>
      </c>
      <c r="M451" s="153">
        <v>0.30856261249678579</v>
      </c>
      <c r="N451" s="153">
        <v>0.30856261249678579</v>
      </c>
      <c r="O451" s="153">
        <v>0.30856261249678579</v>
      </c>
      <c r="P451" s="152"/>
    </row>
    <row r="452" spans="1:16" ht="15.75">
      <c r="A452" s="155">
        <v>445</v>
      </c>
      <c r="B452" s="155" t="s">
        <v>3256</v>
      </c>
      <c r="C452" s="154">
        <v>222.22</v>
      </c>
      <c r="D452" s="153">
        <v>0.8</v>
      </c>
      <c r="E452" s="153">
        <v>0</v>
      </c>
      <c r="F452" s="153">
        <v>0.8</v>
      </c>
      <c r="G452" s="153">
        <v>0.8</v>
      </c>
      <c r="H452" s="153">
        <v>0.8</v>
      </c>
      <c r="I452" s="153">
        <v>0.8</v>
      </c>
      <c r="J452" s="153">
        <v>0.8</v>
      </c>
      <c r="K452" s="153">
        <v>0.8</v>
      </c>
      <c r="L452" s="153">
        <v>0.8</v>
      </c>
      <c r="M452" s="153">
        <v>0.8</v>
      </c>
      <c r="N452" s="153">
        <v>0.8</v>
      </c>
      <c r="O452" s="153">
        <v>0.8</v>
      </c>
      <c r="P452" s="152"/>
    </row>
    <row r="453" spans="1:16" ht="15.75">
      <c r="A453" s="155">
        <v>446</v>
      </c>
      <c r="B453" s="155" t="s">
        <v>3255</v>
      </c>
      <c r="C453" s="154">
        <v>1688.89</v>
      </c>
      <c r="D453" s="153">
        <v>0</v>
      </c>
      <c r="E453" s="153">
        <v>0</v>
      </c>
      <c r="F453" s="153">
        <v>0</v>
      </c>
      <c r="G453" s="153">
        <v>0.8</v>
      </c>
      <c r="H453" s="153">
        <v>0.8</v>
      </c>
      <c r="I453" s="153">
        <v>0.8</v>
      </c>
      <c r="J453" s="153">
        <v>0.8</v>
      </c>
      <c r="K453" s="153">
        <v>0.8</v>
      </c>
      <c r="L453" s="153">
        <v>0.8</v>
      </c>
      <c r="M453" s="153">
        <v>0.8</v>
      </c>
      <c r="N453" s="153">
        <v>0.8</v>
      </c>
      <c r="O453" s="153">
        <v>0.8</v>
      </c>
      <c r="P453" s="152"/>
    </row>
    <row r="454" spans="1:16" ht="15.75">
      <c r="A454" s="155">
        <v>447</v>
      </c>
      <c r="B454" s="155" t="s">
        <v>3254</v>
      </c>
      <c r="C454" s="154">
        <v>300</v>
      </c>
      <c r="D454" s="153">
        <v>0.90666666666666662</v>
      </c>
      <c r="E454" s="153">
        <v>0.88640000000000008</v>
      </c>
      <c r="F454" s="153">
        <v>0.80693333333333339</v>
      </c>
      <c r="G454" s="153">
        <v>0.8</v>
      </c>
      <c r="H454" s="153">
        <v>0.84426666666666672</v>
      </c>
      <c r="I454" s="153">
        <v>0.8</v>
      </c>
      <c r="J454" s="153">
        <v>0.8</v>
      </c>
      <c r="K454" s="153">
        <v>0.8</v>
      </c>
      <c r="L454" s="153">
        <v>0.8</v>
      </c>
      <c r="M454" s="153">
        <v>0.8</v>
      </c>
      <c r="N454" s="153">
        <v>0.8</v>
      </c>
      <c r="O454" s="153">
        <v>0.87893333333333334</v>
      </c>
      <c r="P454" s="152"/>
    </row>
    <row r="455" spans="1:16" ht="15.75">
      <c r="A455" s="155">
        <v>448</v>
      </c>
      <c r="B455" s="155" t="s">
        <v>3113</v>
      </c>
      <c r="C455" s="154">
        <v>102.22222222222221</v>
      </c>
      <c r="D455" s="153">
        <v>0.13695652173913045</v>
      </c>
      <c r="E455" s="153">
        <v>0.13695652173913045</v>
      </c>
      <c r="F455" s="153">
        <v>0.25434782608695655</v>
      </c>
      <c r="G455" s="153">
        <v>0.25434782608695655</v>
      </c>
      <c r="H455" s="153">
        <v>0.25434782608695655</v>
      </c>
      <c r="I455" s="153">
        <v>0.25434782608695655</v>
      </c>
      <c r="J455" s="153">
        <v>0.25434782608695655</v>
      </c>
      <c r="K455" s="153">
        <v>0.25434782608695655</v>
      </c>
      <c r="L455" s="153">
        <v>0.25434782608695655</v>
      </c>
      <c r="M455" s="153">
        <v>0.25434782608695655</v>
      </c>
      <c r="N455" s="153">
        <v>0.25434782608695655</v>
      </c>
      <c r="O455" s="153">
        <v>0.10760869565217392</v>
      </c>
      <c r="P455" s="152"/>
    </row>
    <row r="456" spans="1:16" ht="15.75">
      <c r="A456" s="155">
        <v>449</v>
      </c>
      <c r="B456" s="155" t="s">
        <v>3253</v>
      </c>
      <c r="C456" s="154">
        <v>77.78</v>
      </c>
      <c r="D456" s="153">
        <v>0</v>
      </c>
      <c r="E456" s="153">
        <v>0</v>
      </c>
      <c r="F456" s="153">
        <v>0</v>
      </c>
      <c r="G456" s="153">
        <v>0</v>
      </c>
      <c r="H456" s="153">
        <v>0</v>
      </c>
      <c r="I456" s="153">
        <v>0</v>
      </c>
      <c r="J456" s="153">
        <v>0</v>
      </c>
      <c r="K456" s="153">
        <v>0</v>
      </c>
      <c r="L456" s="153">
        <v>0</v>
      </c>
      <c r="M456" s="153">
        <v>0</v>
      </c>
      <c r="N456" s="153">
        <v>0</v>
      </c>
      <c r="O456" s="153">
        <v>0</v>
      </c>
      <c r="P456" s="152"/>
    </row>
    <row r="457" spans="1:16" ht="15.75">
      <c r="A457" s="155">
        <v>450</v>
      </c>
      <c r="B457" s="155" t="s">
        <v>3252</v>
      </c>
      <c r="C457" s="154">
        <v>254</v>
      </c>
      <c r="D457" s="153">
        <v>2.0291338582677163</v>
      </c>
      <c r="E457" s="153">
        <v>1.8094488188976379</v>
      </c>
      <c r="F457" s="153">
        <v>1.8462992125984252</v>
      </c>
      <c r="G457" s="153">
        <v>1.7319685039370079</v>
      </c>
      <c r="H457" s="153">
        <v>1.6355905511811024</v>
      </c>
      <c r="I457" s="153">
        <v>1.5703937007874016</v>
      </c>
      <c r="J457" s="153">
        <v>1.2680314960629921</v>
      </c>
      <c r="K457" s="153">
        <v>0.94488188976377951</v>
      </c>
      <c r="L457" s="153">
        <v>0.89480314960629925</v>
      </c>
      <c r="M457" s="153">
        <v>1.2878740157480315</v>
      </c>
      <c r="N457" s="153">
        <v>1.5061417322834645</v>
      </c>
      <c r="O457" s="153">
        <v>2.0948031496062995</v>
      </c>
      <c r="P457" s="152"/>
    </row>
    <row r="458" spans="1:16" ht="15.75">
      <c r="A458" s="155">
        <v>451</v>
      </c>
      <c r="B458" s="155" t="s">
        <v>3252</v>
      </c>
      <c r="C458" s="154">
        <v>133</v>
      </c>
      <c r="D458" s="153">
        <v>1.3353383458646617</v>
      </c>
      <c r="E458" s="153">
        <v>1.2406015037593985</v>
      </c>
      <c r="F458" s="153">
        <v>1.2523308270676692</v>
      </c>
      <c r="G458" s="153">
        <v>1.0881203007518796</v>
      </c>
      <c r="H458" s="153">
        <v>0.92571428571428571</v>
      </c>
      <c r="I458" s="153">
        <v>0.90766917293233085</v>
      </c>
      <c r="J458" s="153">
        <v>0.89684210526315788</v>
      </c>
      <c r="K458" s="153">
        <v>0.8</v>
      </c>
      <c r="L458" s="153">
        <v>0.8</v>
      </c>
      <c r="M458" s="153">
        <v>0.8</v>
      </c>
      <c r="N458" s="153">
        <v>1.1386466165413534</v>
      </c>
      <c r="O458" s="153">
        <v>1.1386466165413534</v>
      </c>
      <c r="P458" s="152"/>
    </row>
    <row r="459" spans="1:16" ht="15.75">
      <c r="A459" s="155">
        <v>452</v>
      </c>
      <c r="B459" s="155" t="s">
        <v>3251</v>
      </c>
      <c r="C459" s="154">
        <v>222</v>
      </c>
      <c r="D459" s="153">
        <v>1.0594594594594595</v>
      </c>
      <c r="E459" s="153">
        <v>0.82702702702702702</v>
      </c>
      <c r="F459" s="153">
        <v>0.79999999999999993</v>
      </c>
      <c r="G459" s="153">
        <v>0.80378378378378379</v>
      </c>
      <c r="H459" s="153">
        <v>0.79999999999999993</v>
      </c>
      <c r="I459" s="153">
        <v>0.79999999999999993</v>
      </c>
      <c r="J459" s="153">
        <v>0.79999999999999993</v>
      </c>
      <c r="K459" s="153">
        <v>0.79999999999999993</v>
      </c>
      <c r="L459" s="153">
        <v>0.79999999999999993</v>
      </c>
      <c r="M459" s="153">
        <v>0.79999999999999993</v>
      </c>
      <c r="N459" s="153">
        <v>0.79999999999999993</v>
      </c>
      <c r="O459" s="153">
        <v>1.0091891891891891</v>
      </c>
      <c r="P459" s="152"/>
    </row>
    <row r="460" spans="1:16" ht="15.75">
      <c r="A460" s="155">
        <v>453</v>
      </c>
      <c r="B460" s="155" t="s">
        <v>3250</v>
      </c>
      <c r="C460" s="154">
        <v>2037</v>
      </c>
      <c r="D460" s="153">
        <v>0.86794305351006384</v>
      </c>
      <c r="E460" s="153">
        <v>0.83063328424153171</v>
      </c>
      <c r="F460" s="153">
        <v>0.8168875797741777</v>
      </c>
      <c r="G460" s="153">
        <v>0.84359351988217968</v>
      </c>
      <c r="H460" s="153">
        <v>0.8357388316151203</v>
      </c>
      <c r="I460" s="153">
        <v>0.79999999999999993</v>
      </c>
      <c r="J460" s="153">
        <v>0.79999999999999993</v>
      </c>
      <c r="K460" s="153">
        <v>0.79999999999999993</v>
      </c>
      <c r="L460" s="153">
        <v>0.79999999999999993</v>
      </c>
      <c r="M460" s="153">
        <v>0.79999999999999993</v>
      </c>
      <c r="N460" s="153">
        <v>0.79999999999999993</v>
      </c>
      <c r="O460" s="153">
        <v>0.95434462444771728</v>
      </c>
      <c r="P460" s="152"/>
    </row>
    <row r="461" spans="1:16" ht="15.75">
      <c r="A461" s="155">
        <v>454</v>
      </c>
      <c r="B461" s="155" t="s">
        <v>3249</v>
      </c>
      <c r="C461" s="154">
        <v>132</v>
      </c>
      <c r="D461" s="153">
        <v>1.1118181818181818</v>
      </c>
      <c r="E461" s="153">
        <v>1.0613636363636363</v>
      </c>
      <c r="F461" s="153">
        <v>0.94090909090909092</v>
      </c>
      <c r="G461" s="153">
        <v>1.0345454545454547</v>
      </c>
      <c r="H461" s="153">
        <v>0.97909090909090912</v>
      </c>
      <c r="I461" s="153">
        <v>0.8545454545454545</v>
      </c>
      <c r="J461" s="153">
        <v>0.79999999999999993</v>
      </c>
      <c r="K461" s="153">
        <v>0.79999999999999993</v>
      </c>
      <c r="L461" s="153">
        <v>0.79999999999999993</v>
      </c>
      <c r="M461" s="153">
        <v>0.79999999999999993</v>
      </c>
      <c r="N461" s="153">
        <v>0.79999999999999993</v>
      </c>
      <c r="O461" s="153">
        <v>0.98363636363636364</v>
      </c>
      <c r="P461" s="152"/>
    </row>
    <row r="462" spans="1:16" ht="15.75">
      <c r="A462" s="155">
        <v>455</v>
      </c>
      <c r="B462" s="155" t="s">
        <v>3248</v>
      </c>
      <c r="C462" s="154">
        <v>289</v>
      </c>
      <c r="D462" s="153">
        <v>0.79999999999999993</v>
      </c>
      <c r="E462" s="153">
        <v>0.79999999999999993</v>
      </c>
      <c r="F462" s="153">
        <v>0.79999999999999993</v>
      </c>
      <c r="G462" s="153">
        <v>0.79999999999999993</v>
      </c>
      <c r="H462" s="153">
        <v>0.79999999999999993</v>
      </c>
      <c r="I462" s="153">
        <v>0.79999999999999993</v>
      </c>
      <c r="J462" s="153">
        <v>0.79999999999999993</v>
      </c>
      <c r="K462" s="153">
        <v>0.79999999999999993</v>
      </c>
      <c r="L462" s="153">
        <v>0.79999999999999993</v>
      </c>
      <c r="M462" s="153">
        <v>0.79999999999999993</v>
      </c>
      <c r="N462" s="153">
        <v>0.79999999999999993</v>
      </c>
      <c r="O462" s="153">
        <v>0.79999999999999993</v>
      </c>
      <c r="P462" s="152"/>
    </row>
    <row r="463" spans="1:16" ht="15.75">
      <c r="A463" s="155">
        <v>456</v>
      </c>
      <c r="B463" s="155" t="s">
        <v>3247</v>
      </c>
      <c r="C463" s="154">
        <v>132</v>
      </c>
      <c r="D463" s="153">
        <v>2.3787878787878789</v>
      </c>
      <c r="E463" s="153">
        <v>2</v>
      </c>
      <c r="F463" s="153">
        <v>2.0151515151515151</v>
      </c>
      <c r="G463" s="153">
        <v>1.8787878787878789</v>
      </c>
      <c r="H463" s="153">
        <v>1.7272727272727273</v>
      </c>
      <c r="I463" s="153">
        <v>0</v>
      </c>
      <c r="J463" s="153">
        <v>0.86363636363636365</v>
      </c>
      <c r="K463" s="153">
        <v>0.90909090909090906</v>
      </c>
      <c r="L463" s="153">
        <v>0.90909090909090906</v>
      </c>
      <c r="M463" s="153">
        <v>0.81818181818181823</v>
      </c>
      <c r="N463" s="153">
        <v>1.0454545454545454</v>
      </c>
      <c r="O463" s="153">
        <v>1.5</v>
      </c>
      <c r="P463" s="152"/>
    </row>
    <row r="464" spans="1:16" ht="15.75">
      <c r="A464" s="155">
        <v>457</v>
      </c>
      <c r="B464" s="155" t="s">
        <v>3246</v>
      </c>
      <c r="C464" s="154">
        <v>132.19999999999999</v>
      </c>
      <c r="D464" s="153">
        <v>1.440998487140696</v>
      </c>
      <c r="E464" s="153">
        <v>1.5438729198184569</v>
      </c>
      <c r="F464" s="153">
        <v>1.1021180030257187</v>
      </c>
      <c r="G464" s="153">
        <v>1.3623298033282905</v>
      </c>
      <c r="H464" s="153">
        <v>1.3260211800302575</v>
      </c>
      <c r="I464" s="153">
        <v>1.035552193645991</v>
      </c>
      <c r="J464" s="153">
        <v>0.80000000000000016</v>
      </c>
      <c r="K464" s="153">
        <v>0.80000000000000016</v>
      </c>
      <c r="L464" s="153">
        <v>0.80000000000000016</v>
      </c>
      <c r="M464" s="153">
        <v>0.80000000000000016</v>
      </c>
      <c r="N464" s="153">
        <v>0.85400907715582464</v>
      </c>
      <c r="O464" s="153">
        <v>1.4833585476550681</v>
      </c>
      <c r="P464" s="152"/>
    </row>
    <row r="465" spans="1:16" ht="15.75">
      <c r="A465" s="155">
        <v>458</v>
      </c>
      <c r="B465" s="155" t="s">
        <v>3245</v>
      </c>
      <c r="C465" s="154">
        <v>72.222222222222214</v>
      </c>
      <c r="D465" s="153">
        <v>0.13846153846153847</v>
      </c>
      <c r="E465" s="153">
        <v>0.13846153846153847</v>
      </c>
      <c r="F465" s="153">
        <v>0.13846153846153847</v>
      </c>
      <c r="G465" s="153">
        <v>0.13846153846153847</v>
      </c>
      <c r="H465" s="153">
        <v>0.13846153846153847</v>
      </c>
      <c r="I465" s="153">
        <v>0.13846153846153847</v>
      </c>
      <c r="J465" s="153">
        <v>0.13846153846153847</v>
      </c>
      <c r="K465" s="153">
        <v>0.13846153846153847</v>
      </c>
      <c r="L465" s="153">
        <v>0.13846153846153847</v>
      </c>
      <c r="M465" s="153">
        <v>0.13846153846153847</v>
      </c>
      <c r="N465" s="153">
        <v>0.96923076923076934</v>
      </c>
      <c r="O465" s="153">
        <v>0.96923076923076934</v>
      </c>
      <c r="P465" s="152"/>
    </row>
    <row r="466" spans="1:16" ht="15.75">
      <c r="A466" s="155">
        <v>459</v>
      </c>
      <c r="B466" s="155" t="s">
        <v>3244</v>
      </c>
      <c r="C466" s="154">
        <v>94.444444444444443</v>
      </c>
      <c r="D466" s="153">
        <v>0.44470588235294117</v>
      </c>
      <c r="E466" s="153">
        <v>0.44470588235294117</v>
      </c>
      <c r="F466" s="153">
        <v>0.44470588235294117</v>
      </c>
      <c r="G466" s="153">
        <v>0.44470588235294117</v>
      </c>
      <c r="H466" s="153">
        <v>0.47647058823529415</v>
      </c>
      <c r="I466" s="153">
        <v>0.47647058823529415</v>
      </c>
      <c r="J466" s="153">
        <v>0.47647058823529415</v>
      </c>
      <c r="K466" s="153">
        <v>0.47647058823529415</v>
      </c>
      <c r="L466" s="153">
        <v>0.47647058823529415</v>
      </c>
      <c r="M466" s="153">
        <v>0.47647058823529415</v>
      </c>
      <c r="N466" s="153">
        <v>0.47647058823529415</v>
      </c>
      <c r="O466" s="153">
        <v>0.44470588235294117</v>
      </c>
      <c r="P466" s="152"/>
    </row>
    <row r="467" spans="1:16" ht="15.75">
      <c r="A467" s="155">
        <v>460</v>
      </c>
      <c r="B467" s="155" t="s">
        <v>3243</v>
      </c>
      <c r="C467" s="154">
        <v>1111.1099999999999</v>
      </c>
      <c r="D467" s="153">
        <v>0.80000000000000016</v>
      </c>
      <c r="E467" s="153">
        <v>0.80000000000000016</v>
      </c>
      <c r="F467" s="153">
        <v>0.80000000000000016</v>
      </c>
      <c r="G467" s="153">
        <v>0.80000000000000016</v>
      </c>
      <c r="H467" s="153">
        <v>0.80000000000000016</v>
      </c>
      <c r="I467" s="153">
        <v>0.80000000000000016</v>
      </c>
      <c r="J467" s="153">
        <v>0.80000000000000016</v>
      </c>
      <c r="K467" s="153">
        <v>0.80000000000000016</v>
      </c>
      <c r="L467" s="153">
        <v>0.80000000000000016</v>
      </c>
      <c r="M467" s="153">
        <v>0.80000000000000016</v>
      </c>
      <c r="N467" s="153">
        <v>0.80000000000000016</v>
      </c>
      <c r="O467" s="153">
        <v>0</v>
      </c>
      <c r="P467" s="152"/>
    </row>
    <row r="468" spans="1:16" ht="15.75">
      <c r="A468" s="155">
        <v>461</v>
      </c>
      <c r="B468" s="155" t="s">
        <v>3242</v>
      </c>
      <c r="C468" s="154">
        <v>133</v>
      </c>
      <c r="D468" s="153">
        <v>0.8</v>
      </c>
      <c r="E468" s="153">
        <v>0.8</v>
      </c>
      <c r="F468" s="153">
        <v>0.8</v>
      </c>
      <c r="G468" s="153">
        <v>0.8</v>
      </c>
      <c r="H468" s="153">
        <v>0.8</v>
      </c>
      <c r="I468" s="153">
        <v>0.8</v>
      </c>
      <c r="J468" s="153">
        <v>0.8</v>
      </c>
      <c r="K468" s="153">
        <v>0.8</v>
      </c>
      <c r="L468" s="153">
        <v>0.8</v>
      </c>
      <c r="M468" s="153">
        <v>0.8</v>
      </c>
      <c r="N468" s="153">
        <v>0.8</v>
      </c>
      <c r="O468" s="153">
        <v>0.8</v>
      </c>
      <c r="P468" s="152"/>
    </row>
    <row r="469" spans="1:16" ht="15.75">
      <c r="A469" s="155">
        <v>462</v>
      </c>
      <c r="B469" s="155" t="s">
        <v>3241</v>
      </c>
      <c r="C469" s="154">
        <v>100</v>
      </c>
      <c r="D469" s="153">
        <v>0.54</v>
      </c>
      <c r="E469" s="153">
        <v>0.56999999999999995</v>
      </c>
      <c r="F469" s="153">
        <v>0.62</v>
      </c>
      <c r="G469" s="153">
        <v>0.62</v>
      </c>
      <c r="H469" s="153">
        <v>0.62</v>
      </c>
      <c r="I469" s="153">
        <v>0.62</v>
      </c>
      <c r="J469" s="153">
        <v>0.62</v>
      </c>
      <c r="K469" s="153">
        <v>0.62</v>
      </c>
      <c r="L469" s="153">
        <v>0.62</v>
      </c>
      <c r="M469" s="153">
        <v>0.62</v>
      </c>
      <c r="N469" s="153">
        <v>0.62</v>
      </c>
      <c r="O469" s="153">
        <v>0.57999999999999996</v>
      </c>
      <c r="P469" s="152"/>
    </row>
    <row r="470" spans="1:16" ht="15.75">
      <c r="A470" s="155">
        <v>463</v>
      </c>
      <c r="B470" s="155" t="s">
        <v>3240</v>
      </c>
      <c r="C470" s="154">
        <v>761.1</v>
      </c>
      <c r="D470" s="153">
        <v>0.79999999999999993</v>
      </c>
      <c r="E470" s="153">
        <v>1.034029693864144</v>
      </c>
      <c r="F470" s="153">
        <v>0.79999999999999993</v>
      </c>
      <c r="G470" s="153">
        <v>0.95388253843121795</v>
      </c>
      <c r="H470" s="153">
        <v>0.93916699513861512</v>
      </c>
      <c r="I470" s="153">
        <v>0.92550256208119819</v>
      </c>
      <c r="J470" s="153">
        <v>0.79999999999999993</v>
      </c>
      <c r="K470" s="153">
        <v>0.79999999999999993</v>
      </c>
      <c r="L470" s="153">
        <v>0.79999999999999993</v>
      </c>
      <c r="M470" s="153">
        <v>0.79999999999999993</v>
      </c>
      <c r="N470" s="153">
        <v>0.79999999999999993</v>
      </c>
      <c r="O470" s="153">
        <v>0.86979371961634477</v>
      </c>
      <c r="P470" s="152"/>
    </row>
    <row r="471" spans="1:16" ht="15.75">
      <c r="A471" s="155">
        <v>464</v>
      </c>
      <c r="B471" s="155" t="s">
        <v>3239</v>
      </c>
      <c r="C471" s="154">
        <v>350</v>
      </c>
      <c r="D471" s="153">
        <v>0.8</v>
      </c>
      <c r="E471" s="153">
        <v>0.8</v>
      </c>
      <c r="F471" s="153">
        <v>0.8</v>
      </c>
      <c r="G471" s="153">
        <v>0.8</v>
      </c>
      <c r="H471" s="153">
        <v>0.8</v>
      </c>
      <c r="I471" s="153">
        <v>0.8</v>
      </c>
      <c r="J471" s="153">
        <v>0.8</v>
      </c>
      <c r="K471" s="153">
        <v>0.8</v>
      </c>
      <c r="L471" s="153">
        <v>0.8</v>
      </c>
      <c r="M471" s="153">
        <v>0.8</v>
      </c>
      <c r="N471" s="153">
        <v>0.8</v>
      </c>
      <c r="O471" s="153">
        <v>0.8</v>
      </c>
      <c r="P471" s="152"/>
    </row>
    <row r="472" spans="1:16" ht="15.75">
      <c r="A472" s="155">
        <v>465</v>
      </c>
      <c r="B472" s="155" t="s">
        <v>3238</v>
      </c>
      <c r="C472" s="154">
        <v>73.333333333333329</v>
      </c>
      <c r="D472" s="153">
        <v>0.76363636363636367</v>
      </c>
      <c r="E472" s="153">
        <v>0.76363636363636367</v>
      </c>
      <c r="F472" s="153">
        <v>0.76363636363636367</v>
      </c>
      <c r="G472" s="153">
        <v>0.76363636363636367</v>
      </c>
      <c r="H472" s="153">
        <v>0.76363636363636367</v>
      </c>
      <c r="I472" s="153">
        <v>0.76363636363636367</v>
      </c>
      <c r="J472" s="153">
        <v>0.76363636363636367</v>
      </c>
      <c r="K472" s="153">
        <v>0.76363636363636367</v>
      </c>
      <c r="L472" s="153">
        <v>0.76363636363636367</v>
      </c>
      <c r="M472" s="153">
        <v>1.5681818181818183</v>
      </c>
      <c r="N472" s="153">
        <v>1.5681818181818183</v>
      </c>
      <c r="O472" s="153">
        <v>1.5681818181818183</v>
      </c>
      <c r="P472" s="152"/>
    </row>
    <row r="473" spans="1:16" ht="15.75">
      <c r="A473" s="155">
        <v>466</v>
      </c>
      <c r="B473" s="155" t="s">
        <v>3235</v>
      </c>
      <c r="C473" s="154">
        <v>100.55555555555556</v>
      </c>
      <c r="D473" s="153">
        <v>0.318232044198895</v>
      </c>
      <c r="E473" s="153">
        <v>0.318232044198895</v>
      </c>
      <c r="F473" s="153">
        <v>0.318232044198895</v>
      </c>
      <c r="G473" s="153">
        <v>0.318232044198895</v>
      </c>
      <c r="H473" s="153">
        <v>0.318232044198895</v>
      </c>
      <c r="I473" s="153">
        <v>0.318232044198895</v>
      </c>
      <c r="J473" s="153">
        <v>0.318232044198895</v>
      </c>
      <c r="K473" s="153">
        <v>0.318232044198895</v>
      </c>
      <c r="L473" s="153">
        <v>0.318232044198895</v>
      </c>
      <c r="M473" s="153">
        <v>0.318232044198895</v>
      </c>
      <c r="N473" s="153">
        <v>0.318232044198895</v>
      </c>
      <c r="O473" s="153">
        <v>0.35801104972375691</v>
      </c>
      <c r="P473" s="152"/>
    </row>
    <row r="474" spans="1:16" ht="15.75">
      <c r="A474" s="155">
        <v>467</v>
      </c>
      <c r="B474" s="155" t="s">
        <v>3237</v>
      </c>
      <c r="C474" s="154">
        <v>144</v>
      </c>
      <c r="D474" s="153">
        <v>1.2083333333333333</v>
      </c>
      <c r="E474" s="153">
        <v>1.2949999999999999</v>
      </c>
      <c r="F474" s="153">
        <v>1.115</v>
      </c>
      <c r="G474" s="153">
        <v>1.2083333333333333</v>
      </c>
      <c r="H474" s="153">
        <v>1.0866666666666667</v>
      </c>
      <c r="I474" s="153">
        <v>1.0583333333333333</v>
      </c>
      <c r="J474" s="153">
        <v>0.94666666666666666</v>
      </c>
      <c r="K474" s="153">
        <v>0.8</v>
      </c>
      <c r="L474" s="153">
        <v>0.8</v>
      </c>
      <c r="M474" s="153">
        <v>0.8</v>
      </c>
      <c r="N474" s="153">
        <v>0.85833333333333328</v>
      </c>
      <c r="O474" s="153">
        <v>1.1033333333333333</v>
      </c>
      <c r="P474" s="152"/>
    </row>
    <row r="475" spans="1:16" ht="15.75">
      <c r="A475" s="155">
        <v>468</v>
      </c>
      <c r="B475" s="155" t="s">
        <v>3156</v>
      </c>
      <c r="C475" s="154">
        <v>200</v>
      </c>
      <c r="D475" s="153">
        <v>0.8</v>
      </c>
      <c r="E475" s="153">
        <v>0.8</v>
      </c>
      <c r="F475" s="153">
        <v>0.8</v>
      </c>
      <c r="G475" s="153">
        <v>0.8</v>
      </c>
      <c r="H475" s="153">
        <v>0.8</v>
      </c>
      <c r="I475" s="153">
        <v>0.8</v>
      </c>
      <c r="J475" s="153">
        <v>0.8</v>
      </c>
      <c r="K475" s="153">
        <v>0.8</v>
      </c>
      <c r="L475" s="153">
        <v>0.8</v>
      </c>
      <c r="M475" s="153">
        <v>0.8</v>
      </c>
      <c r="N475" s="153">
        <v>0.8</v>
      </c>
      <c r="O475" s="153">
        <v>0.8</v>
      </c>
      <c r="P475" s="152"/>
    </row>
    <row r="476" spans="1:16" ht="15.75">
      <c r="A476" s="155">
        <v>469</v>
      </c>
      <c r="B476" s="155" t="s">
        <v>3234</v>
      </c>
      <c r="C476" s="154">
        <v>500</v>
      </c>
      <c r="D476" s="153">
        <v>0.8</v>
      </c>
      <c r="E476" s="153">
        <v>0.8</v>
      </c>
      <c r="F476" s="153">
        <v>0.8</v>
      </c>
      <c r="G476" s="153">
        <v>0.8</v>
      </c>
      <c r="H476" s="153">
        <v>0.8</v>
      </c>
      <c r="I476" s="153">
        <v>0.8</v>
      </c>
      <c r="J476" s="153">
        <v>0.8</v>
      </c>
      <c r="K476" s="153">
        <v>0.8</v>
      </c>
      <c r="L476" s="153">
        <v>0.8</v>
      </c>
      <c r="M476" s="153">
        <v>0.8</v>
      </c>
      <c r="N476" s="153">
        <v>0.8</v>
      </c>
      <c r="O476" s="153">
        <v>0.8</v>
      </c>
      <c r="P476" s="152"/>
    </row>
    <row r="477" spans="1:16" ht="15.75">
      <c r="A477" s="155">
        <v>470</v>
      </c>
      <c r="B477" s="155" t="s">
        <v>3234</v>
      </c>
      <c r="C477" s="154">
        <v>311</v>
      </c>
      <c r="D477" s="153">
        <v>1.0591639871382637</v>
      </c>
      <c r="E477" s="153">
        <v>1.1344051446945338</v>
      </c>
      <c r="F477" s="153">
        <v>0.90675241157556274</v>
      </c>
      <c r="G477" s="153">
        <v>0.95305466237942116</v>
      </c>
      <c r="H477" s="153">
        <v>1.0032154340836013</v>
      </c>
      <c r="I477" s="153">
        <v>0.82263665594855306</v>
      </c>
      <c r="J477" s="153">
        <v>0.8</v>
      </c>
      <c r="K477" s="153">
        <v>0.8</v>
      </c>
      <c r="L477" s="153">
        <v>0.8</v>
      </c>
      <c r="M477" s="153">
        <v>0.8</v>
      </c>
      <c r="N477" s="153">
        <v>0.8</v>
      </c>
      <c r="O477" s="153">
        <v>0.92913183279742761</v>
      </c>
      <c r="P477" s="152"/>
    </row>
    <row r="478" spans="1:16" ht="15.75">
      <c r="A478" s="155">
        <v>471</v>
      </c>
      <c r="B478" s="155" t="s">
        <v>3236</v>
      </c>
      <c r="C478" s="154">
        <v>399</v>
      </c>
      <c r="D478" s="153">
        <v>0.79999999999999993</v>
      </c>
      <c r="E478" s="153">
        <v>0.79999999999999993</v>
      </c>
      <c r="F478" s="153">
        <v>0.79999999999999993</v>
      </c>
      <c r="G478" s="153">
        <v>0.79999999999999993</v>
      </c>
      <c r="H478" s="153">
        <v>0.79999999999999993</v>
      </c>
      <c r="I478" s="153">
        <v>0.79999999999999993</v>
      </c>
      <c r="J478" s="153">
        <v>0.79999999999999993</v>
      </c>
      <c r="K478" s="153">
        <v>0.79999999999999993</v>
      </c>
      <c r="L478" s="153">
        <v>0.79999999999999993</v>
      </c>
      <c r="M478" s="153">
        <v>0.79999999999999993</v>
      </c>
      <c r="N478" s="153">
        <v>0.79999999999999993</v>
      </c>
      <c r="O478" s="153">
        <v>0.79999999999999993</v>
      </c>
      <c r="P478" s="152"/>
    </row>
    <row r="479" spans="1:16" ht="15.75">
      <c r="A479" s="155">
        <v>472</v>
      </c>
      <c r="B479" s="155" t="s">
        <v>3153</v>
      </c>
      <c r="C479" s="154">
        <v>207</v>
      </c>
      <c r="D479" s="153">
        <v>0.90821256038647347</v>
      </c>
      <c r="E479" s="153">
        <v>0.79999999999999993</v>
      </c>
      <c r="F479" s="153">
        <v>0.79999999999999993</v>
      </c>
      <c r="G479" s="153">
        <v>0.79999999999999993</v>
      </c>
      <c r="H479" s="153">
        <v>0.79999999999999993</v>
      </c>
      <c r="I479" s="153">
        <v>0.79999999999999993</v>
      </c>
      <c r="J479" s="153">
        <v>0.79999999999999993</v>
      </c>
      <c r="K479" s="153">
        <v>0.79999999999999993</v>
      </c>
      <c r="L479" s="153">
        <v>0.79999999999999993</v>
      </c>
      <c r="M479" s="153">
        <v>0.79999999999999993</v>
      </c>
      <c r="N479" s="153">
        <v>0.79999999999999993</v>
      </c>
      <c r="O479" s="153">
        <v>0.79999999999999993</v>
      </c>
      <c r="P479" s="152"/>
    </row>
    <row r="480" spans="1:16" ht="15.75">
      <c r="A480" s="155">
        <v>473</v>
      </c>
      <c r="B480" s="155" t="s">
        <v>3235</v>
      </c>
      <c r="C480" s="154">
        <v>202</v>
      </c>
      <c r="D480" s="153">
        <v>1.5992079207920793</v>
      </c>
      <c r="E480" s="153">
        <v>1.5891089108910892</v>
      </c>
      <c r="F480" s="153">
        <v>1.4251485148514851</v>
      </c>
      <c r="G480" s="153">
        <v>1.4322772277227722</v>
      </c>
      <c r="H480" s="153">
        <v>1.4685148514851485</v>
      </c>
      <c r="I480" s="153">
        <v>1.4685148514851485</v>
      </c>
      <c r="J480" s="153">
        <v>1.0966336633663367</v>
      </c>
      <c r="K480" s="153">
        <v>0.79999999999999993</v>
      </c>
      <c r="L480" s="153">
        <v>0.79999999999999993</v>
      </c>
      <c r="M480" s="153">
        <v>1.0693069306930694</v>
      </c>
      <c r="N480" s="153">
        <v>1.0693069306930694</v>
      </c>
      <c r="O480" s="153">
        <v>1.2178217821782178</v>
      </c>
      <c r="P480" s="152"/>
    </row>
    <row r="481" spans="1:16" ht="15.75">
      <c r="A481" s="155">
        <v>474</v>
      </c>
      <c r="B481" s="155" t="s">
        <v>3234</v>
      </c>
      <c r="C481" s="154">
        <v>249</v>
      </c>
      <c r="D481" s="153">
        <v>1.619277108433735</v>
      </c>
      <c r="E481" s="153">
        <v>1.6771084337349398</v>
      </c>
      <c r="F481" s="153">
        <v>1.4830522088353413</v>
      </c>
      <c r="G481" s="153">
        <v>1.5325301204819277</v>
      </c>
      <c r="H481" s="153">
        <v>1.5331726907630521</v>
      </c>
      <c r="I481" s="153">
        <v>1.2986345381526105</v>
      </c>
      <c r="J481" s="153">
        <v>1.0595983935742972</v>
      </c>
      <c r="K481" s="153">
        <v>0.79999999999999993</v>
      </c>
      <c r="L481" s="153">
        <v>0.79999999999999993</v>
      </c>
      <c r="M481" s="153">
        <v>1.1020080321285139</v>
      </c>
      <c r="N481" s="153">
        <v>1.2986345381526105</v>
      </c>
      <c r="O481" s="153">
        <v>1.8743775100401607</v>
      </c>
      <c r="P481" s="152"/>
    </row>
    <row r="482" spans="1:16" ht="15.75">
      <c r="A482" s="155">
        <v>475</v>
      </c>
      <c r="B482" s="155" t="s">
        <v>3233</v>
      </c>
      <c r="C482" s="154">
        <v>222</v>
      </c>
      <c r="D482" s="153">
        <v>1.8918918918918919</v>
      </c>
      <c r="E482" s="153">
        <v>1.9632432432432432</v>
      </c>
      <c r="F482" s="153">
        <v>1.5513513513513513</v>
      </c>
      <c r="G482" s="153">
        <v>1.6756756756756757</v>
      </c>
      <c r="H482" s="153">
        <v>1.7340540540540539</v>
      </c>
      <c r="I482" s="153">
        <v>1.6756756756756757</v>
      </c>
      <c r="J482" s="153">
        <v>1.335135135135135</v>
      </c>
      <c r="K482" s="153">
        <v>1.0875675675675676</v>
      </c>
      <c r="L482" s="153">
        <v>0.79999999999999993</v>
      </c>
      <c r="M482" s="153">
        <v>0.94594594594594594</v>
      </c>
      <c r="N482" s="153">
        <v>1.1891891891891893</v>
      </c>
      <c r="O482" s="153">
        <v>1.7837837837837838</v>
      </c>
      <c r="P482" s="152"/>
    </row>
    <row r="483" spans="1:16" ht="15.75">
      <c r="A483" s="155">
        <v>476</v>
      </c>
      <c r="B483" s="155" t="s">
        <v>3232</v>
      </c>
      <c r="C483" s="154">
        <v>483</v>
      </c>
      <c r="D483" s="153">
        <v>0.79999999999999993</v>
      </c>
      <c r="E483" s="153">
        <v>0.79999999999999993</v>
      </c>
      <c r="F483" s="153">
        <v>0.79999999999999993</v>
      </c>
      <c r="G483" s="153">
        <v>0.79999999999999993</v>
      </c>
      <c r="H483" s="153">
        <v>0.79999999999999993</v>
      </c>
      <c r="I483" s="153">
        <v>0.79999999999999993</v>
      </c>
      <c r="J483" s="153">
        <v>0.79999999999999993</v>
      </c>
      <c r="K483" s="153">
        <v>0.79999999999999993</v>
      </c>
      <c r="L483" s="153">
        <v>0.79999999999999993</v>
      </c>
      <c r="M483" s="153">
        <v>0.79999999999999993</v>
      </c>
      <c r="N483" s="153">
        <v>0.79999999999999993</v>
      </c>
      <c r="O483" s="153">
        <v>0.79999999999999993</v>
      </c>
      <c r="P483" s="152"/>
    </row>
    <row r="484" spans="1:16" ht="15.75">
      <c r="A484" s="155">
        <v>477</v>
      </c>
      <c r="B484" s="155" t="s">
        <v>3231</v>
      </c>
      <c r="C484" s="154">
        <v>120</v>
      </c>
      <c r="D484" s="153">
        <v>0.8</v>
      </c>
      <c r="E484" s="153">
        <v>0.8</v>
      </c>
      <c r="F484" s="153">
        <v>0.8</v>
      </c>
      <c r="G484" s="153">
        <v>0.8</v>
      </c>
      <c r="H484" s="153">
        <v>0.8</v>
      </c>
      <c r="I484" s="153">
        <v>0.8</v>
      </c>
      <c r="J484" s="153">
        <v>0.8</v>
      </c>
      <c r="K484" s="153">
        <v>0.8</v>
      </c>
      <c r="L484" s="153">
        <v>0.8</v>
      </c>
      <c r="M484" s="153">
        <v>0.8</v>
      </c>
      <c r="N484" s="153">
        <v>0.8</v>
      </c>
      <c r="O484" s="153">
        <v>0.8</v>
      </c>
      <c r="P484" s="152"/>
    </row>
    <row r="485" spans="1:16" ht="15.75">
      <c r="A485" s="155">
        <v>478</v>
      </c>
      <c r="B485" s="155" t="s">
        <v>3230</v>
      </c>
      <c r="C485" s="154">
        <v>111</v>
      </c>
      <c r="D485" s="153">
        <v>1.9572072072072073</v>
      </c>
      <c r="E485" s="153">
        <v>1.9572072072072073</v>
      </c>
      <c r="F485" s="153">
        <v>1.5968468468468469</v>
      </c>
      <c r="G485" s="153">
        <v>1.7409909909909911</v>
      </c>
      <c r="H485" s="153">
        <v>1.632882882882883</v>
      </c>
      <c r="I485" s="153">
        <v>1.632882882882883</v>
      </c>
      <c r="J485" s="153">
        <v>1.1889189189189189</v>
      </c>
      <c r="K485" s="153">
        <v>0.79999999999999993</v>
      </c>
      <c r="L485" s="153">
        <v>0.79999999999999993</v>
      </c>
      <c r="M485" s="153">
        <v>0.79999999999999993</v>
      </c>
      <c r="N485" s="153">
        <v>0.87612612612612617</v>
      </c>
      <c r="O485" s="153">
        <v>1.3806306306306306</v>
      </c>
      <c r="P485" s="152"/>
    </row>
    <row r="486" spans="1:16" ht="15.75">
      <c r="A486" s="155">
        <v>479</v>
      </c>
      <c r="B486" s="155" t="s">
        <v>3229</v>
      </c>
      <c r="C486" s="154">
        <v>481</v>
      </c>
      <c r="D486" s="153">
        <v>0.8</v>
      </c>
      <c r="E486" s="153">
        <v>0.8</v>
      </c>
      <c r="F486" s="153">
        <v>0.8</v>
      </c>
      <c r="G486" s="153">
        <v>0.8</v>
      </c>
      <c r="H486" s="153">
        <v>0.8</v>
      </c>
      <c r="I486" s="153">
        <v>0.8</v>
      </c>
      <c r="J486" s="153">
        <v>0.8</v>
      </c>
      <c r="K486" s="153">
        <v>0.8</v>
      </c>
      <c r="L486" s="153">
        <v>0.8</v>
      </c>
      <c r="M486" s="153">
        <v>0.8</v>
      </c>
      <c r="N486" s="153">
        <v>0.8</v>
      </c>
      <c r="O486" s="153">
        <v>0.8</v>
      </c>
      <c r="P486" s="152"/>
    </row>
    <row r="487" spans="1:16" ht="15.75">
      <c r="A487" s="155">
        <v>480</v>
      </c>
      <c r="B487" s="155" t="s">
        <v>3228</v>
      </c>
      <c r="C487" s="154">
        <v>166.67</v>
      </c>
      <c r="D487" s="153">
        <v>0.80000000000000016</v>
      </c>
      <c r="E487" s="153">
        <v>0.80000000000000016</v>
      </c>
      <c r="F487" s="153">
        <v>0.80000000000000016</v>
      </c>
      <c r="G487" s="153">
        <v>0.80000000000000016</v>
      </c>
      <c r="H487" s="153">
        <v>0.80000000000000016</v>
      </c>
      <c r="I487" s="153">
        <v>0.80000000000000016</v>
      </c>
      <c r="J487" s="153">
        <v>0.80000000000000016</v>
      </c>
      <c r="K487" s="153">
        <v>0.80000000000000016</v>
      </c>
      <c r="L487" s="153">
        <v>0.80000000000000016</v>
      </c>
      <c r="M487" s="153">
        <v>0.80000000000000016</v>
      </c>
      <c r="N487" s="153">
        <v>0.80000000000000016</v>
      </c>
      <c r="O487" s="153">
        <v>0.80000000000000016</v>
      </c>
      <c r="P487" s="152"/>
    </row>
    <row r="488" spans="1:16" ht="15.75">
      <c r="A488" s="155">
        <v>481</v>
      </c>
      <c r="B488" s="155" t="s">
        <v>3227</v>
      </c>
      <c r="C488" s="154">
        <v>133.33000000000001</v>
      </c>
      <c r="D488" s="153">
        <v>0.79999999999999993</v>
      </c>
      <c r="E488" s="153">
        <v>0.79999999999999993</v>
      </c>
      <c r="F488" s="153">
        <v>0.79999999999999993</v>
      </c>
      <c r="G488" s="153">
        <v>0.79999999999999993</v>
      </c>
      <c r="H488" s="153">
        <v>0.79999999999999993</v>
      </c>
      <c r="I488" s="153">
        <v>0.79999999999999993</v>
      </c>
      <c r="J488" s="153">
        <v>0.79999999999999993</v>
      </c>
      <c r="K488" s="153">
        <v>0.79999999999999993</v>
      </c>
      <c r="L488" s="153">
        <v>0.79999999999999993</v>
      </c>
      <c r="M488" s="153">
        <v>0.79999999999999993</v>
      </c>
      <c r="N488" s="153">
        <v>0.79999999999999993</v>
      </c>
      <c r="O488" s="153">
        <v>0.79999999999999993</v>
      </c>
      <c r="P488" s="152"/>
    </row>
    <row r="489" spans="1:16" ht="15.75">
      <c r="A489" s="155">
        <v>482</v>
      </c>
      <c r="B489" s="155" t="s">
        <v>3226</v>
      </c>
      <c r="C489" s="154">
        <v>552</v>
      </c>
      <c r="D489" s="153">
        <v>0.8</v>
      </c>
      <c r="E489" s="153">
        <v>0.8</v>
      </c>
      <c r="F489" s="153">
        <v>0.8</v>
      </c>
      <c r="G489" s="153">
        <v>0.8</v>
      </c>
      <c r="H489" s="153">
        <v>0.8</v>
      </c>
      <c r="I489" s="153">
        <v>0.8</v>
      </c>
      <c r="J489" s="153">
        <v>0.8</v>
      </c>
      <c r="K489" s="153">
        <v>0.8</v>
      </c>
      <c r="L489" s="153">
        <v>0.8</v>
      </c>
      <c r="M489" s="153">
        <v>0.8</v>
      </c>
      <c r="N489" s="153">
        <v>0.8</v>
      </c>
      <c r="O489" s="153">
        <v>0.8</v>
      </c>
      <c r="P489" s="152"/>
    </row>
    <row r="490" spans="1:16" ht="15.75">
      <c r="A490" s="155">
        <v>483</v>
      </c>
      <c r="B490" s="155" t="s">
        <v>2779</v>
      </c>
      <c r="C490" s="154">
        <v>722.22</v>
      </c>
      <c r="D490" s="153">
        <v>0.79999999999999993</v>
      </c>
      <c r="E490" s="153">
        <v>0.79999999999999993</v>
      </c>
      <c r="F490" s="153">
        <v>0.79999999999999993</v>
      </c>
      <c r="G490" s="153">
        <v>0.79999999999999993</v>
      </c>
      <c r="H490" s="153">
        <v>0.79999999999999993</v>
      </c>
      <c r="I490" s="153">
        <v>0.79999999999999993</v>
      </c>
      <c r="J490" s="153">
        <v>0.79999999999999993</v>
      </c>
      <c r="K490" s="153">
        <v>0.79999999999999993</v>
      </c>
      <c r="L490" s="153">
        <v>0.79999999999999993</v>
      </c>
      <c r="M490" s="153">
        <v>0.79999999999999993</v>
      </c>
      <c r="N490" s="153">
        <v>0.79999999999999993</v>
      </c>
      <c r="O490" s="153">
        <v>0.79999999999999993</v>
      </c>
      <c r="P490" s="152"/>
    </row>
    <row r="491" spans="1:16" ht="15.75">
      <c r="A491" s="155">
        <v>484</v>
      </c>
      <c r="B491" s="155" t="s">
        <v>3225</v>
      </c>
      <c r="C491" s="154">
        <v>158</v>
      </c>
      <c r="D491" s="153">
        <v>0.8</v>
      </c>
      <c r="E491" s="153">
        <v>0.8</v>
      </c>
      <c r="F491" s="153">
        <v>0.8</v>
      </c>
      <c r="G491" s="153">
        <v>0.8</v>
      </c>
      <c r="H491" s="153">
        <v>0.8</v>
      </c>
      <c r="I491" s="153">
        <v>0.8</v>
      </c>
      <c r="J491" s="153">
        <v>0.8</v>
      </c>
      <c r="K491" s="153">
        <v>0.8</v>
      </c>
      <c r="L491" s="153">
        <v>0.8</v>
      </c>
      <c r="M491" s="153">
        <v>0.8</v>
      </c>
      <c r="N491" s="153">
        <v>0.8</v>
      </c>
      <c r="O491" s="153">
        <v>0.8</v>
      </c>
      <c r="P491" s="152"/>
    </row>
    <row r="492" spans="1:16" ht="15.75">
      <c r="A492" s="155">
        <v>485</v>
      </c>
      <c r="B492" s="155" t="s">
        <v>3224</v>
      </c>
      <c r="C492" s="154">
        <v>85.555555555555557</v>
      </c>
      <c r="D492" s="153">
        <v>1.051948051948052</v>
      </c>
      <c r="E492" s="153">
        <v>1.051948051948052</v>
      </c>
      <c r="F492" s="153">
        <v>1.051948051948052</v>
      </c>
      <c r="G492" s="153">
        <v>1.0753246753246752</v>
      </c>
      <c r="H492" s="153">
        <v>0</v>
      </c>
      <c r="I492" s="153">
        <v>1.0753246753246752</v>
      </c>
      <c r="J492" s="153">
        <v>1.0753246753246752</v>
      </c>
      <c r="K492" s="153">
        <v>1.0753246753246752</v>
      </c>
      <c r="L492" s="153">
        <v>1.0753246753246752</v>
      </c>
      <c r="M492" s="153">
        <v>1.0753246753246752</v>
      </c>
      <c r="N492" s="153">
        <v>1.0753246753246752</v>
      </c>
      <c r="O492" s="153">
        <v>1.3324675324675324</v>
      </c>
      <c r="P492" s="152"/>
    </row>
    <row r="493" spans="1:16" ht="15.75">
      <c r="A493" s="155">
        <v>486</v>
      </c>
      <c r="B493" s="155" t="s">
        <v>347</v>
      </c>
      <c r="C493" s="154">
        <v>96.666666666666657</v>
      </c>
      <c r="D493" s="153">
        <v>0.55862068965517242</v>
      </c>
      <c r="E493" s="153">
        <v>0.55862068965517242</v>
      </c>
      <c r="F493" s="153">
        <v>0.55862068965517242</v>
      </c>
      <c r="G493" s="153">
        <v>0.55862068965517242</v>
      </c>
      <c r="H493" s="153">
        <v>0.55862068965517242</v>
      </c>
      <c r="I493" s="153">
        <v>0.55862068965517242</v>
      </c>
      <c r="J493" s="153">
        <v>0.56896551724137934</v>
      </c>
      <c r="K493" s="153">
        <v>0.56896551724137934</v>
      </c>
      <c r="L493" s="153">
        <v>0.56896551724137934</v>
      </c>
      <c r="M493" s="153">
        <v>0.56896551724137934</v>
      </c>
      <c r="N493" s="153">
        <v>0.56896551724137934</v>
      </c>
      <c r="O493" s="153">
        <v>0.55862068965517242</v>
      </c>
      <c r="P493" s="152"/>
    </row>
    <row r="494" spans="1:16" ht="15.75">
      <c r="A494" s="155">
        <v>487</v>
      </c>
      <c r="B494" s="155" t="s">
        <v>3223</v>
      </c>
      <c r="C494" s="154">
        <v>500</v>
      </c>
      <c r="D494" s="153">
        <v>0.8</v>
      </c>
      <c r="E494" s="153">
        <v>0.8</v>
      </c>
      <c r="F494" s="153">
        <v>0.8</v>
      </c>
      <c r="G494" s="153">
        <v>0.8</v>
      </c>
      <c r="H494" s="153">
        <v>0.8</v>
      </c>
      <c r="I494" s="153">
        <v>0.8</v>
      </c>
      <c r="J494" s="153">
        <v>0.8</v>
      </c>
      <c r="K494" s="153">
        <v>0.8</v>
      </c>
      <c r="L494" s="153">
        <v>0.8</v>
      </c>
      <c r="M494" s="153">
        <v>0.8</v>
      </c>
      <c r="N494" s="153">
        <v>0.8</v>
      </c>
      <c r="O494" s="153">
        <v>0.8</v>
      </c>
      <c r="P494" s="152"/>
    </row>
    <row r="495" spans="1:16" ht="15.75">
      <c r="A495" s="155">
        <v>488</v>
      </c>
      <c r="B495" s="155" t="s">
        <v>3222</v>
      </c>
      <c r="C495" s="154">
        <v>192</v>
      </c>
      <c r="D495" s="153">
        <v>0.79999999999999993</v>
      </c>
      <c r="E495" s="153">
        <v>0.79999999999999993</v>
      </c>
      <c r="F495" s="153">
        <v>0.79999999999999993</v>
      </c>
      <c r="G495" s="153">
        <v>0.79999999999999993</v>
      </c>
      <c r="H495" s="153">
        <v>0.79999999999999993</v>
      </c>
      <c r="I495" s="153">
        <v>0.79999999999999993</v>
      </c>
      <c r="J495" s="153">
        <v>0.79999999999999993</v>
      </c>
      <c r="K495" s="153">
        <v>0.79999999999999993</v>
      </c>
      <c r="L495" s="153">
        <v>0.79999999999999993</v>
      </c>
      <c r="M495" s="153">
        <v>0.79999999999999993</v>
      </c>
      <c r="N495" s="153">
        <v>0.79999999999999993</v>
      </c>
      <c r="O495" s="153">
        <v>0.79999999999999993</v>
      </c>
      <c r="P495" s="152"/>
    </row>
    <row r="496" spans="1:16" ht="15.75">
      <c r="A496" s="155">
        <v>489</v>
      </c>
      <c r="B496" s="155" t="s">
        <v>3221</v>
      </c>
      <c r="C496" s="154">
        <v>105.55555555555556</v>
      </c>
      <c r="D496" s="153">
        <v>1.8947368421052633E-2</v>
      </c>
      <c r="E496" s="153">
        <v>1.8947368421052633E-2</v>
      </c>
      <c r="F496" s="153">
        <v>1.8947368421052633E-2</v>
      </c>
      <c r="G496" s="153">
        <v>6.6315789473684203E-2</v>
      </c>
      <c r="H496" s="153">
        <v>6.6315789473684203E-2</v>
      </c>
      <c r="I496" s="153">
        <v>6.6315789473684203E-2</v>
      </c>
      <c r="J496" s="153">
        <v>6.6315789473684203E-2</v>
      </c>
      <c r="K496" s="153">
        <v>6.6315789473684203E-2</v>
      </c>
      <c r="L496" s="153">
        <v>0.96631578947368424</v>
      </c>
      <c r="M496" s="153">
        <v>6.6315789473684203E-2</v>
      </c>
      <c r="N496" s="153">
        <v>0</v>
      </c>
      <c r="O496" s="153">
        <v>6.6315789473684203E-2</v>
      </c>
      <c r="P496" s="152"/>
    </row>
    <row r="497" spans="1:16" ht="15.75">
      <c r="A497" s="155">
        <v>490</v>
      </c>
      <c r="B497" s="155" t="s">
        <v>3220</v>
      </c>
      <c r="C497" s="154">
        <v>977</v>
      </c>
      <c r="D497" s="153">
        <v>0.8</v>
      </c>
      <c r="E497" s="153">
        <v>0.8</v>
      </c>
      <c r="F497" s="153">
        <v>0.8</v>
      </c>
      <c r="G497" s="153">
        <v>0.8</v>
      </c>
      <c r="H497" s="153">
        <v>0.8</v>
      </c>
      <c r="I497" s="153">
        <v>0.8</v>
      </c>
      <c r="J497" s="153">
        <v>0.8</v>
      </c>
      <c r="K497" s="153">
        <v>0.8</v>
      </c>
      <c r="L497" s="153">
        <v>0.8</v>
      </c>
      <c r="M497" s="153">
        <v>0.8</v>
      </c>
      <c r="N497" s="153">
        <v>0.8</v>
      </c>
      <c r="O497" s="153">
        <v>0.8</v>
      </c>
      <c r="P497" s="152"/>
    </row>
    <row r="498" spans="1:16" ht="15.75">
      <c r="A498" s="155">
        <v>491</v>
      </c>
      <c r="B498" s="155" t="s">
        <v>3156</v>
      </c>
      <c r="C498" s="154">
        <v>88.888888888888886</v>
      </c>
      <c r="D498" s="153">
        <v>0.20250000000000001</v>
      </c>
      <c r="E498" s="153">
        <v>0.23625000000000002</v>
      </c>
      <c r="F498" s="153">
        <v>0.23625000000000002</v>
      </c>
      <c r="G498" s="153">
        <v>0.27</v>
      </c>
      <c r="H498" s="153">
        <v>0.27</v>
      </c>
      <c r="I498" s="153">
        <v>0.27</v>
      </c>
      <c r="J498" s="153">
        <v>0.27</v>
      </c>
      <c r="K498" s="153">
        <v>0.27</v>
      </c>
      <c r="L498" s="153">
        <v>0.27</v>
      </c>
      <c r="M498" s="153">
        <v>0.27</v>
      </c>
      <c r="N498" s="153">
        <v>0.27</v>
      </c>
      <c r="O498" s="153">
        <v>0.29250000000000004</v>
      </c>
      <c r="P498" s="152"/>
    </row>
    <row r="499" spans="1:16" ht="15.75">
      <c r="A499" s="155">
        <v>492</v>
      </c>
      <c r="B499" s="155" t="s">
        <v>3219</v>
      </c>
      <c r="C499" s="154">
        <v>219</v>
      </c>
      <c r="D499" s="153">
        <v>0.79999999999999993</v>
      </c>
      <c r="E499" s="153">
        <v>0.79999999999999993</v>
      </c>
      <c r="F499" s="153">
        <v>0.79999999999999993</v>
      </c>
      <c r="G499" s="153">
        <v>0.79999999999999993</v>
      </c>
      <c r="H499" s="153">
        <v>0.79999999999999993</v>
      </c>
      <c r="I499" s="153">
        <v>0.79999999999999993</v>
      </c>
      <c r="J499" s="153">
        <v>0.79999999999999993</v>
      </c>
      <c r="K499" s="153">
        <v>0.79999999999999993</v>
      </c>
      <c r="L499" s="153">
        <v>0.79999999999999993</v>
      </c>
      <c r="M499" s="153">
        <v>0.79999999999999993</v>
      </c>
      <c r="N499" s="153">
        <v>0.79999999999999993</v>
      </c>
      <c r="O499" s="153">
        <v>0.79999999999999993</v>
      </c>
      <c r="P499" s="152"/>
    </row>
    <row r="500" spans="1:16" ht="15.75">
      <c r="A500" s="155">
        <v>493</v>
      </c>
      <c r="B500" s="155" t="s">
        <v>3218</v>
      </c>
      <c r="C500" s="154">
        <v>133</v>
      </c>
      <c r="D500" s="153">
        <v>1.4225563909774435</v>
      </c>
      <c r="E500" s="153">
        <v>1.3488721804511279</v>
      </c>
      <c r="F500" s="153">
        <v>1.2733834586466166</v>
      </c>
      <c r="G500" s="153">
        <v>1.2932330827067668</v>
      </c>
      <c r="H500" s="153">
        <v>1.2872180451127819</v>
      </c>
      <c r="I500" s="153">
        <v>1.264360902255639</v>
      </c>
      <c r="J500" s="153">
        <v>1.2324812030075187</v>
      </c>
      <c r="K500" s="153">
        <v>1.6330827067669171</v>
      </c>
      <c r="L500" s="153">
        <v>1.3377443609022555</v>
      </c>
      <c r="M500" s="153">
        <v>1.2872180451127819</v>
      </c>
      <c r="N500" s="153">
        <v>1.1621052631578948</v>
      </c>
      <c r="O500" s="153">
        <v>1.3094736842105263</v>
      </c>
      <c r="P500" s="152"/>
    </row>
    <row r="501" spans="1:16" ht="15.75">
      <c r="A501" s="155">
        <v>494</v>
      </c>
      <c r="B501" s="155" t="s">
        <v>3217</v>
      </c>
      <c r="C501" s="154">
        <v>121</v>
      </c>
      <c r="D501" s="153">
        <v>0.79999999999999993</v>
      </c>
      <c r="E501" s="153">
        <v>0.79999999999999993</v>
      </c>
      <c r="F501" s="153">
        <v>0.79999999999999993</v>
      </c>
      <c r="G501" s="153">
        <v>0.79999999999999993</v>
      </c>
      <c r="H501" s="153">
        <v>0.79999999999999993</v>
      </c>
      <c r="I501" s="153">
        <v>0.79999999999999993</v>
      </c>
      <c r="J501" s="153">
        <v>0.79999999999999993</v>
      </c>
      <c r="K501" s="153">
        <v>0.79999999999999993</v>
      </c>
      <c r="L501" s="153">
        <v>0.79999999999999993</v>
      </c>
      <c r="M501" s="153">
        <v>0.79999999999999993</v>
      </c>
      <c r="N501" s="153">
        <v>0.79999999999999993</v>
      </c>
      <c r="O501" s="153">
        <v>0.79999999999999993</v>
      </c>
      <c r="P501" s="152"/>
    </row>
    <row r="502" spans="1:16" ht="15.75">
      <c r="A502" s="155">
        <v>495</v>
      </c>
      <c r="B502" s="155" t="s">
        <v>3216</v>
      </c>
      <c r="C502" s="154">
        <v>142</v>
      </c>
      <c r="D502" s="153">
        <v>0.79999999999999993</v>
      </c>
      <c r="E502" s="153">
        <v>1.038661971830986</v>
      </c>
      <c r="F502" s="153">
        <v>0.94401408450704238</v>
      </c>
      <c r="G502" s="153">
        <v>0.99133802816901417</v>
      </c>
      <c r="H502" s="153">
        <v>0.9755633802816901</v>
      </c>
      <c r="I502" s="153">
        <v>0.99133802816901417</v>
      </c>
      <c r="J502" s="153">
        <v>0.94739436619718309</v>
      </c>
      <c r="K502" s="153">
        <v>0.79999999999999993</v>
      </c>
      <c r="L502" s="153">
        <v>0.86739436619718313</v>
      </c>
      <c r="M502" s="153">
        <v>0</v>
      </c>
      <c r="N502" s="153">
        <v>0.88542253521126768</v>
      </c>
      <c r="O502" s="153">
        <v>0.88542253521126768</v>
      </c>
      <c r="P502" s="152"/>
    </row>
    <row r="503" spans="1:16" ht="15.75">
      <c r="A503" s="155">
        <v>496</v>
      </c>
      <c r="B503" s="155" t="s">
        <v>3215</v>
      </c>
      <c r="C503" s="154">
        <v>140</v>
      </c>
      <c r="D503" s="153">
        <v>0.8</v>
      </c>
      <c r="E503" s="153">
        <v>0.8</v>
      </c>
      <c r="F503" s="153">
        <v>0.8</v>
      </c>
      <c r="G503" s="153">
        <v>0.8</v>
      </c>
      <c r="H503" s="153">
        <v>0.8</v>
      </c>
      <c r="I503" s="153">
        <v>0.8</v>
      </c>
      <c r="J503" s="153">
        <v>0.8</v>
      </c>
      <c r="K503" s="153">
        <v>0.8</v>
      </c>
      <c r="L503" s="153">
        <v>0.8</v>
      </c>
      <c r="M503" s="153">
        <v>0.8</v>
      </c>
      <c r="N503" s="153">
        <v>0.8</v>
      </c>
      <c r="O503" s="153">
        <v>0.8</v>
      </c>
      <c r="P503" s="152"/>
    </row>
    <row r="504" spans="1:16" ht="15.75">
      <c r="A504" s="155">
        <v>497</v>
      </c>
      <c r="B504" s="155" t="s">
        <v>3214</v>
      </c>
      <c r="C504" s="154">
        <v>167</v>
      </c>
      <c r="D504" s="153">
        <v>0.79999999999999993</v>
      </c>
      <c r="E504" s="153">
        <v>0.79999999999999993</v>
      </c>
      <c r="F504" s="153">
        <v>0.79999999999999993</v>
      </c>
      <c r="G504" s="153">
        <v>0.79999999999999993</v>
      </c>
      <c r="H504" s="153">
        <v>0.79999999999999993</v>
      </c>
      <c r="I504" s="153">
        <v>0.79999999999999993</v>
      </c>
      <c r="J504" s="153">
        <v>0.79999999999999993</v>
      </c>
      <c r="K504" s="153">
        <v>0.79999999999999993</v>
      </c>
      <c r="L504" s="153">
        <v>0.79999999999999993</v>
      </c>
      <c r="M504" s="153">
        <v>0.79999999999999993</v>
      </c>
      <c r="N504" s="153">
        <v>0.79999999999999993</v>
      </c>
      <c r="O504" s="153">
        <v>0.82634730538922152</v>
      </c>
      <c r="P504" s="152"/>
    </row>
    <row r="505" spans="1:16" ht="15.75">
      <c r="A505" s="155">
        <v>498</v>
      </c>
      <c r="B505" s="155" t="s">
        <v>3213</v>
      </c>
      <c r="C505" s="154">
        <v>73.333333333333329</v>
      </c>
      <c r="D505" s="153">
        <v>0.58636363636363642</v>
      </c>
      <c r="E505" s="153">
        <v>0.60000000000000009</v>
      </c>
      <c r="F505" s="153">
        <v>0.62727272727272732</v>
      </c>
      <c r="G505" s="153">
        <v>0.64090909090909098</v>
      </c>
      <c r="H505" s="153">
        <v>0.64090909090909098</v>
      </c>
      <c r="I505" s="153">
        <v>0.66818181818181821</v>
      </c>
      <c r="J505" s="153">
        <v>0.68181818181818188</v>
      </c>
      <c r="K505" s="153">
        <v>0.68181818181818188</v>
      </c>
      <c r="L505" s="153">
        <v>0.68181818181818188</v>
      </c>
      <c r="M505" s="153">
        <v>0.68181818181818188</v>
      </c>
      <c r="N505" s="153">
        <v>0.68181818181818188</v>
      </c>
      <c r="O505" s="153">
        <v>0.53181818181818186</v>
      </c>
      <c r="P505" s="152"/>
    </row>
    <row r="506" spans="1:16" ht="15.75">
      <c r="A506" s="155">
        <v>499</v>
      </c>
      <c r="B506" s="155" t="s">
        <v>3212</v>
      </c>
      <c r="C506" s="154">
        <v>77.777777777777771</v>
      </c>
      <c r="D506" s="153">
        <v>2.5714285714285716</v>
      </c>
      <c r="E506" s="153">
        <v>2.5714285714285716</v>
      </c>
      <c r="F506" s="153">
        <v>2.5714285714285716</v>
      </c>
      <c r="G506" s="153">
        <v>2.5714285714285716</v>
      </c>
      <c r="H506" s="153">
        <v>2.5714285714285716</v>
      </c>
      <c r="I506" s="153">
        <v>2.5714285714285716</v>
      </c>
      <c r="J506" s="153">
        <v>2.5714285714285716</v>
      </c>
      <c r="K506" s="153">
        <v>2.5714285714285716</v>
      </c>
      <c r="L506" s="153">
        <v>2.5714285714285716</v>
      </c>
      <c r="M506" s="153">
        <v>2.5714285714285716</v>
      </c>
      <c r="N506" s="153">
        <v>2.5714285714285716</v>
      </c>
      <c r="O506" s="153">
        <v>0.55285714285714294</v>
      </c>
      <c r="P506" s="152"/>
    </row>
    <row r="507" spans="1:16" ht="15.75">
      <c r="A507" s="155">
        <v>500</v>
      </c>
      <c r="B507" s="155" t="s">
        <v>3211</v>
      </c>
      <c r="C507" s="154">
        <v>322.22000000000003</v>
      </c>
      <c r="D507" s="153">
        <v>0.79999999999999993</v>
      </c>
      <c r="E507" s="153">
        <v>0.79999999999999993</v>
      </c>
      <c r="F507" s="153">
        <v>0.79999999999999993</v>
      </c>
      <c r="G507" s="153">
        <v>0.79999999999999993</v>
      </c>
      <c r="H507" s="153">
        <v>0.79999999999999993</v>
      </c>
      <c r="I507" s="153">
        <v>0.79999999999999993</v>
      </c>
      <c r="J507" s="153">
        <v>0.79999999999999993</v>
      </c>
      <c r="K507" s="153">
        <v>0.79999999999999993</v>
      </c>
      <c r="L507" s="153">
        <v>0.79999999999999993</v>
      </c>
      <c r="M507" s="153">
        <v>0.79999999999999993</v>
      </c>
      <c r="N507" s="153">
        <v>0.79999999999999993</v>
      </c>
      <c r="O507" s="153">
        <v>0.79999999999999993</v>
      </c>
      <c r="P507" s="152"/>
    </row>
    <row r="508" spans="1:16" ht="15.75">
      <c r="A508" s="155">
        <v>501</v>
      </c>
      <c r="B508" s="155" t="s">
        <v>3210</v>
      </c>
      <c r="C508" s="154">
        <v>276</v>
      </c>
      <c r="D508" s="153">
        <v>0.8</v>
      </c>
      <c r="E508" s="153">
        <v>0.8</v>
      </c>
      <c r="F508" s="153">
        <v>0.8</v>
      </c>
      <c r="G508" s="153">
        <v>0.8</v>
      </c>
      <c r="H508" s="153">
        <v>0.8</v>
      </c>
      <c r="I508" s="153">
        <v>0.8</v>
      </c>
      <c r="J508" s="153">
        <v>0.8</v>
      </c>
      <c r="K508" s="153">
        <v>0.8</v>
      </c>
      <c r="L508" s="153">
        <v>0.8</v>
      </c>
      <c r="M508" s="153">
        <v>0.8</v>
      </c>
      <c r="N508" s="153">
        <v>0.8</v>
      </c>
      <c r="O508" s="153">
        <v>0.8</v>
      </c>
      <c r="P508" s="152"/>
    </row>
    <row r="509" spans="1:16" ht="15.75">
      <c r="A509" s="155">
        <v>502</v>
      </c>
      <c r="B509" s="155" t="s">
        <v>3209</v>
      </c>
      <c r="C509" s="154">
        <v>404.44</v>
      </c>
      <c r="D509" s="153">
        <v>0.8</v>
      </c>
      <c r="E509" s="153">
        <v>0.8</v>
      </c>
      <c r="F509" s="153">
        <v>0.8</v>
      </c>
      <c r="G509" s="153">
        <v>0.8</v>
      </c>
      <c r="H509" s="153">
        <v>0.8</v>
      </c>
      <c r="I509" s="153">
        <v>0.8</v>
      </c>
      <c r="J509" s="153">
        <v>0.8</v>
      </c>
      <c r="K509" s="153">
        <v>0.8</v>
      </c>
      <c r="L509" s="153">
        <v>0.8</v>
      </c>
      <c r="M509" s="153">
        <v>0.8</v>
      </c>
      <c r="N509" s="153">
        <v>0.8</v>
      </c>
      <c r="O509" s="153">
        <v>0.8</v>
      </c>
      <c r="P509" s="152"/>
    </row>
    <row r="510" spans="1:16" ht="15.75">
      <c r="A510" s="155">
        <v>503</v>
      </c>
      <c r="B510" s="155" t="s">
        <v>3208</v>
      </c>
      <c r="C510" s="154">
        <v>144.44</v>
      </c>
      <c r="D510" s="153">
        <v>0.8</v>
      </c>
      <c r="E510" s="153">
        <v>0.8</v>
      </c>
      <c r="F510" s="153">
        <v>0.8</v>
      </c>
      <c r="G510" s="153">
        <v>0.8</v>
      </c>
      <c r="H510" s="153">
        <v>0.8</v>
      </c>
      <c r="I510" s="153">
        <v>0.8</v>
      </c>
      <c r="J510" s="153">
        <v>0.8</v>
      </c>
      <c r="K510" s="153">
        <v>0.8</v>
      </c>
      <c r="L510" s="153">
        <v>0.8</v>
      </c>
      <c r="M510" s="153">
        <v>0.8</v>
      </c>
      <c r="N510" s="153">
        <v>0.8</v>
      </c>
      <c r="O510" s="153">
        <v>0.8</v>
      </c>
      <c r="P510" s="152"/>
    </row>
    <row r="511" spans="1:16" ht="15.75">
      <c r="A511" s="155">
        <v>504</v>
      </c>
      <c r="B511" s="155" t="s">
        <v>3207</v>
      </c>
      <c r="C511" s="154">
        <v>396.67</v>
      </c>
      <c r="D511" s="153">
        <v>0.8</v>
      </c>
      <c r="E511" s="153">
        <v>0.8</v>
      </c>
      <c r="F511" s="153">
        <v>0.8</v>
      </c>
      <c r="G511" s="153">
        <v>0.8</v>
      </c>
      <c r="H511" s="153">
        <v>0.8</v>
      </c>
      <c r="I511" s="153">
        <v>0.8</v>
      </c>
      <c r="J511" s="153">
        <v>0.8</v>
      </c>
      <c r="K511" s="153">
        <v>0.8</v>
      </c>
      <c r="L511" s="153">
        <v>0.8</v>
      </c>
      <c r="M511" s="153">
        <v>0.8</v>
      </c>
      <c r="N511" s="153">
        <v>0.8</v>
      </c>
      <c r="O511" s="153">
        <v>0.8</v>
      </c>
      <c r="P511" s="152"/>
    </row>
    <row r="512" spans="1:16" ht="15.75">
      <c r="A512" s="155">
        <v>505</v>
      </c>
      <c r="B512" s="155" t="s">
        <v>3206</v>
      </c>
      <c r="C512" s="154">
        <v>277.77999999999997</v>
      </c>
      <c r="D512" s="153">
        <v>0.8</v>
      </c>
      <c r="E512" s="153">
        <v>0.8</v>
      </c>
      <c r="F512" s="153">
        <v>0.8</v>
      </c>
      <c r="G512" s="153">
        <v>0.8</v>
      </c>
      <c r="H512" s="153">
        <v>0.8</v>
      </c>
      <c r="I512" s="153">
        <v>0.8</v>
      </c>
      <c r="J512" s="153">
        <v>0.8</v>
      </c>
      <c r="K512" s="153">
        <v>0.8</v>
      </c>
      <c r="L512" s="153">
        <v>0.8</v>
      </c>
      <c r="M512" s="153">
        <v>0.8</v>
      </c>
      <c r="N512" s="153">
        <v>0.8</v>
      </c>
      <c r="O512" s="153">
        <v>0.8</v>
      </c>
      <c r="P512" s="152"/>
    </row>
    <row r="513" spans="1:16" ht="15.75">
      <c r="A513" s="155">
        <v>506</v>
      </c>
      <c r="B513" s="155" t="s">
        <v>3205</v>
      </c>
      <c r="C513" s="154">
        <v>97.777777777777771</v>
      </c>
      <c r="D513" s="153">
        <v>1.1761363636363638</v>
      </c>
      <c r="E513" s="153">
        <v>1.1761363636363638</v>
      </c>
      <c r="F513" s="153">
        <v>1.1761363636363638</v>
      </c>
      <c r="G513" s="153">
        <v>1.1761363636363638</v>
      </c>
      <c r="H513" s="153">
        <v>1.1761363636363638</v>
      </c>
      <c r="I513" s="153">
        <v>1.1761363636363638</v>
      </c>
      <c r="J513" s="153">
        <v>1.1761363636363638</v>
      </c>
      <c r="K513" s="153">
        <v>1.1761363636363638</v>
      </c>
      <c r="L513" s="153">
        <v>1.1761363636363638</v>
      </c>
      <c r="M513" s="153">
        <v>1.1761363636363638</v>
      </c>
      <c r="N513" s="153">
        <v>1.1761363636363638</v>
      </c>
      <c r="O513" s="153">
        <v>0.82840909090909098</v>
      </c>
      <c r="P513" s="152"/>
    </row>
    <row r="514" spans="1:16" ht="15.75">
      <c r="A514" s="155">
        <v>507</v>
      </c>
      <c r="B514" s="155" t="s">
        <v>3204</v>
      </c>
      <c r="C514" s="154">
        <v>140</v>
      </c>
      <c r="D514" s="153">
        <v>0.8</v>
      </c>
      <c r="E514" s="153">
        <v>0.8</v>
      </c>
      <c r="F514" s="153">
        <v>0.8</v>
      </c>
      <c r="G514" s="153">
        <v>0.8</v>
      </c>
      <c r="H514" s="153">
        <v>0.8</v>
      </c>
      <c r="I514" s="153">
        <v>0.8</v>
      </c>
      <c r="J514" s="153">
        <v>0.8</v>
      </c>
      <c r="K514" s="153">
        <v>0.8</v>
      </c>
      <c r="L514" s="153">
        <v>0.8</v>
      </c>
      <c r="M514" s="153">
        <v>0.8</v>
      </c>
      <c r="N514" s="153">
        <v>0.8</v>
      </c>
      <c r="O514" s="153">
        <v>0.8</v>
      </c>
      <c r="P514" s="152"/>
    </row>
    <row r="515" spans="1:16" ht="15.75">
      <c r="A515" s="155">
        <v>508</v>
      </c>
      <c r="B515" s="155" t="s">
        <v>3203</v>
      </c>
      <c r="C515" s="154">
        <v>173</v>
      </c>
      <c r="D515" s="153">
        <v>0.8</v>
      </c>
      <c r="E515" s="153">
        <v>0.8</v>
      </c>
      <c r="F515" s="153">
        <v>0.8</v>
      </c>
      <c r="G515" s="153">
        <v>0.8</v>
      </c>
      <c r="H515" s="153">
        <v>0.8</v>
      </c>
      <c r="I515" s="153">
        <v>0.8</v>
      </c>
      <c r="J515" s="153">
        <v>0.8</v>
      </c>
      <c r="K515" s="153">
        <v>0.8</v>
      </c>
      <c r="L515" s="153">
        <v>0.8</v>
      </c>
      <c r="M515" s="153">
        <v>0.8</v>
      </c>
      <c r="N515" s="153">
        <v>0.8</v>
      </c>
      <c r="O515" s="153">
        <v>0.8</v>
      </c>
      <c r="P515" s="152"/>
    </row>
    <row r="516" spans="1:16" ht="15.75">
      <c r="A516" s="155">
        <v>509</v>
      </c>
      <c r="B516" s="155" t="s">
        <v>3202</v>
      </c>
      <c r="C516" s="154">
        <v>255.56</v>
      </c>
      <c r="D516" s="153">
        <v>0.8</v>
      </c>
      <c r="E516" s="153">
        <v>0.8</v>
      </c>
      <c r="F516" s="153">
        <v>0.8</v>
      </c>
      <c r="G516" s="153">
        <v>0.8</v>
      </c>
      <c r="H516" s="153">
        <v>0.83346376584755044</v>
      </c>
      <c r="I516" s="153">
        <v>0.8</v>
      </c>
      <c r="J516" s="153">
        <v>0.8</v>
      </c>
      <c r="K516" s="153">
        <v>0.8</v>
      </c>
      <c r="L516" s="153">
        <v>0.8</v>
      </c>
      <c r="M516" s="153">
        <v>0.8</v>
      </c>
      <c r="N516" s="153">
        <v>0.8</v>
      </c>
      <c r="O516" s="153">
        <v>0.8</v>
      </c>
      <c r="P516" s="152"/>
    </row>
    <row r="517" spans="1:16" ht="15.75">
      <c r="A517" s="155">
        <v>510</v>
      </c>
      <c r="B517" s="155" t="s">
        <v>3201</v>
      </c>
      <c r="C517" s="154">
        <v>156</v>
      </c>
      <c r="D517" s="153">
        <v>0.79999999999999993</v>
      </c>
      <c r="E517" s="153">
        <v>0.79999999999999993</v>
      </c>
      <c r="F517" s="153">
        <v>0.79999999999999993</v>
      </c>
      <c r="G517" s="153">
        <v>0.79999999999999993</v>
      </c>
      <c r="H517" s="153">
        <v>0.79999999999999993</v>
      </c>
      <c r="I517" s="153">
        <v>0.79999999999999993</v>
      </c>
      <c r="J517" s="153">
        <v>0.79999999999999993</v>
      </c>
      <c r="K517" s="153">
        <v>0.79999999999999993</v>
      </c>
      <c r="L517" s="153">
        <v>0.79999999999999993</v>
      </c>
      <c r="M517" s="153">
        <v>0.79999999999999993</v>
      </c>
      <c r="N517" s="153">
        <v>0.79999999999999993</v>
      </c>
      <c r="O517" s="153">
        <v>0.79999999999999993</v>
      </c>
      <c r="P517" s="152"/>
    </row>
    <row r="518" spans="1:16" ht="15.75">
      <c r="A518" s="155">
        <v>511</v>
      </c>
      <c r="B518" s="155" t="s">
        <v>3200</v>
      </c>
      <c r="C518" s="154">
        <v>869</v>
      </c>
      <c r="D518" s="153">
        <v>0.8</v>
      </c>
      <c r="E518" s="153">
        <v>0.8</v>
      </c>
      <c r="F518" s="153">
        <v>0.8</v>
      </c>
      <c r="G518" s="153">
        <v>0.8</v>
      </c>
      <c r="H518" s="153">
        <v>0.8</v>
      </c>
      <c r="I518" s="153">
        <v>0.8</v>
      </c>
      <c r="J518" s="153">
        <v>0.8</v>
      </c>
      <c r="K518" s="153">
        <v>0.8</v>
      </c>
      <c r="L518" s="153">
        <v>0.8</v>
      </c>
      <c r="M518" s="153">
        <v>0.8</v>
      </c>
      <c r="N518" s="153">
        <v>0.8</v>
      </c>
      <c r="O518" s="153">
        <v>0.8</v>
      </c>
      <c r="P518" s="152"/>
    </row>
    <row r="519" spans="1:16" ht="15.75">
      <c r="A519" s="155">
        <v>512</v>
      </c>
      <c r="B519" s="155" t="s">
        <v>3199</v>
      </c>
      <c r="C519" s="154">
        <v>160</v>
      </c>
      <c r="D519" s="153">
        <v>0.8</v>
      </c>
      <c r="E519" s="153">
        <v>0.8</v>
      </c>
      <c r="F519" s="153">
        <v>0.8</v>
      </c>
      <c r="G519" s="153">
        <v>0.8</v>
      </c>
      <c r="H519" s="153">
        <v>0.8</v>
      </c>
      <c r="I519" s="153">
        <v>0.8</v>
      </c>
      <c r="J519" s="153">
        <v>0.8</v>
      </c>
      <c r="K519" s="153">
        <v>0.8</v>
      </c>
      <c r="L519" s="153">
        <v>0.8</v>
      </c>
      <c r="M519" s="153">
        <v>0.8</v>
      </c>
      <c r="N519" s="153">
        <v>0.8</v>
      </c>
      <c r="O519" s="153">
        <v>0.8</v>
      </c>
      <c r="P519" s="152"/>
    </row>
    <row r="520" spans="1:16" ht="15.75">
      <c r="A520" s="155">
        <v>513</v>
      </c>
      <c r="B520" s="155" t="s">
        <v>3198</v>
      </c>
      <c r="C520" s="154">
        <v>1000</v>
      </c>
      <c r="D520" s="153">
        <v>0.8</v>
      </c>
      <c r="E520" s="153">
        <v>0.8</v>
      </c>
      <c r="F520" s="153">
        <v>0.8</v>
      </c>
      <c r="G520" s="153">
        <v>0.8</v>
      </c>
      <c r="H520" s="153">
        <v>0.84</v>
      </c>
      <c r="I520" s="153">
        <v>0.8</v>
      </c>
      <c r="J520" s="153">
        <v>0.8</v>
      </c>
      <c r="K520" s="153">
        <v>0.8</v>
      </c>
      <c r="L520" s="153">
        <v>0.8</v>
      </c>
      <c r="M520" s="153">
        <v>0.8</v>
      </c>
      <c r="N520" s="153">
        <v>0.8</v>
      </c>
      <c r="O520" s="153">
        <v>0.8</v>
      </c>
      <c r="P520" s="152"/>
    </row>
    <row r="521" spans="1:16" ht="15.75">
      <c r="A521" s="155">
        <v>514</v>
      </c>
      <c r="B521" s="155" t="s">
        <v>3197</v>
      </c>
      <c r="C521" s="154">
        <v>94.44</v>
      </c>
      <c r="D521" s="153">
        <v>1.868276154171961</v>
      </c>
      <c r="E521" s="153">
        <v>1.868276154171961</v>
      </c>
      <c r="F521" s="153">
        <v>1.868276154171961</v>
      </c>
      <c r="G521" s="153">
        <v>1.868276154171961</v>
      </c>
      <c r="H521" s="153">
        <v>1.868276154171961</v>
      </c>
      <c r="I521" s="153">
        <v>1.868276154171961</v>
      </c>
      <c r="J521" s="153">
        <v>1.868276154171961</v>
      </c>
      <c r="K521" s="153">
        <v>1.868276154171961</v>
      </c>
      <c r="L521" s="153">
        <v>1.868276154171961</v>
      </c>
      <c r="M521" s="153">
        <v>1.868276154171961</v>
      </c>
      <c r="N521" s="153">
        <v>1.868276154171961</v>
      </c>
      <c r="O521" s="153">
        <v>0.42354934349851758</v>
      </c>
      <c r="P521" s="152"/>
    </row>
    <row r="522" spans="1:16" ht="15.75">
      <c r="A522" s="155">
        <v>515</v>
      </c>
      <c r="B522" s="155" t="s">
        <v>3196</v>
      </c>
      <c r="C522" s="154">
        <v>200</v>
      </c>
      <c r="D522" s="153">
        <v>0.8</v>
      </c>
      <c r="E522" s="153">
        <v>0.8</v>
      </c>
      <c r="F522" s="153">
        <v>0.8</v>
      </c>
      <c r="G522" s="153">
        <v>0.8</v>
      </c>
      <c r="H522" s="153">
        <v>0.8</v>
      </c>
      <c r="I522" s="153">
        <v>0.8</v>
      </c>
      <c r="J522" s="153">
        <v>0.8</v>
      </c>
      <c r="K522" s="153">
        <v>0.8</v>
      </c>
      <c r="L522" s="153">
        <v>0.8</v>
      </c>
      <c r="M522" s="153">
        <v>0.8</v>
      </c>
      <c r="N522" s="153">
        <v>0.8</v>
      </c>
      <c r="O522" s="153">
        <v>0.8</v>
      </c>
      <c r="P522" s="152"/>
    </row>
    <row r="523" spans="1:16" ht="15.75">
      <c r="A523" s="155">
        <v>516</v>
      </c>
      <c r="B523" s="155" t="s">
        <v>3195</v>
      </c>
      <c r="C523" s="154">
        <v>100</v>
      </c>
      <c r="D523" s="153">
        <v>0.66</v>
      </c>
      <c r="E523" s="153">
        <v>0.66</v>
      </c>
      <c r="F523" s="153">
        <v>0.66</v>
      </c>
      <c r="G523" s="153">
        <v>0.66</v>
      </c>
      <c r="H523" s="153">
        <v>0.66</v>
      </c>
      <c r="I523" s="153">
        <v>0.66</v>
      </c>
      <c r="J523" s="153">
        <v>0.66</v>
      </c>
      <c r="K523" s="153">
        <v>0.66</v>
      </c>
      <c r="L523" s="153">
        <v>0.66</v>
      </c>
      <c r="M523" s="153">
        <v>0.66</v>
      </c>
      <c r="N523" s="153">
        <v>0.66</v>
      </c>
      <c r="O523" s="153">
        <v>0.69</v>
      </c>
      <c r="P523" s="152"/>
    </row>
    <row r="524" spans="1:16" ht="15.75">
      <c r="A524" s="155">
        <v>517</v>
      </c>
      <c r="B524" s="155" t="s">
        <v>3194</v>
      </c>
      <c r="C524" s="154">
        <v>150</v>
      </c>
      <c r="D524" s="153">
        <v>0.8</v>
      </c>
      <c r="E524" s="153">
        <v>0.8</v>
      </c>
      <c r="F524" s="153">
        <v>0.8</v>
      </c>
      <c r="G524" s="153">
        <v>0.8</v>
      </c>
      <c r="H524" s="153">
        <v>0.8</v>
      </c>
      <c r="I524" s="153">
        <v>0.8</v>
      </c>
      <c r="J524" s="153">
        <v>0.8</v>
      </c>
      <c r="K524" s="153">
        <v>0.8</v>
      </c>
      <c r="L524" s="153">
        <v>0.8</v>
      </c>
      <c r="M524" s="153">
        <v>0.8</v>
      </c>
      <c r="N524" s="153">
        <v>0.8</v>
      </c>
      <c r="O524" s="153">
        <v>0.8</v>
      </c>
      <c r="P524" s="152"/>
    </row>
    <row r="525" spans="1:16" ht="15.75">
      <c r="A525" s="155">
        <v>518</v>
      </c>
      <c r="B525" s="155" t="s">
        <v>3193</v>
      </c>
      <c r="C525" s="154">
        <v>311.11</v>
      </c>
      <c r="D525" s="153">
        <v>0.79999999999999993</v>
      </c>
      <c r="E525" s="153">
        <v>0.79999999999999993</v>
      </c>
      <c r="F525" s="153">
        <v>0.79999999999999993</v>
      </c>
      <c r="G525" s="153">
        <v>0.79999999999999993</v>
      </c>
      <c r="H525" s="153">
        <v>0.79999999999999993</v>
      </c>
      <c r="I525" s="153">
        <v>0.79999999999999993</v>
      </c>
      <c r="J525" s="153">
        <v>0.79999999999999993</v>
      </c>
      <c r="K525" s="153">
        <v>0.79999999999999993</v>
      </c>
      <c r="L525" s="153">
        <v>0.79999999999999993</v>
      </c>
      <c r="M525" s="153">
        <v>0.79999999999999993</v>
      </c>
      <c r="N525" s="153">
        <v>0.79999999999999993</v>
      </c>
      <c r="O525" s="153">
        <v>0.79999999999999993</v>
      </c>
      <c r="P525" s="152"/>
    </row>
    <row r="526" spans="1:16" ht="15.75">
      <c r="A526" s="155">
        <v>519</v>
      </c>
      <c r="B526" s="155" t="s">
        <v>3192</v>
      </c>
      <c r="C526" s="154">
        <v>223</v>
      </c>
      <c r="D526" s="153">
        <v>0.90134529147982068</v>
      </c>
      <c r="E526" s="153">
        <v>0.8</v>
      </c>
      <c r="F526" s="153">
        <v>0.8</v>
      </c>
      <c r="G526" s="153">
        <v>0.8</v>
      </c>
      <c r="H526" s="153">
        <v>0.8</v>
      </c>
      <c r="I526" s="153">
        <v>0.80717488789237668</v>
      </c>
      <c r="J526" s="153">
        <v>0.8</v>
      </c>
      <c r="K526" s="153">
        <v>0.8</v>
      </c>
      <c r="L526" s="153">
        <v>0.8</v>
      </c>
      <c r="M526" s="153">
        <v>0.8</v>
      </c>
      <c r="N526" s="153">
        <v>0.8</v>
      </c>
      <c r="O526" s="153">
        <v>0.8</v>
      </c>
      <c r="P526" s="152"/>
    </row>
    <row r="527" spans="1:16" ht="15.75">
      <c r="A527" s="155">
        <v>520</v>
      </c>
      <c r="B527" s="155" t="s">
        <v>3191</v>
      </c>
      <c r="C527" s="154">
        <v>222</v>
      </c>
      <c r="D527" s="153">
        <v>0.95297297297297301</v>
      </c>
      <c r="E527" s="153">
        <v>0.97162162162162158</v>
      </c>
      <c r="F527" s="153">
        <v>0.80108108108108111</v>
      </c>
      <c r="G527" s="153">
        <v>0.88162162162162161</v>
      </c>
      <c r="H527" s="153">
        <v>0.81567567567567578</v>
      </c>
      <c r="I527" s="153">
        <v>0.79999999999999993</v>
      </c>
      <c r="J527" s="153">
        <v>0.79999999999999993</v>
      </c>
      <c r="K527" s="153">
        <v>0.79999999999999993</v>
      </c>
      <c r="L527" s="153">
        <v>0.79999999999999993</v>
      </c>
      <c r="M527" s="153">
        <v>0.79999999999999993</v>
      </c>
      <c r="N527" s="153">
        <v>0.79999999999999993</v>
      </c>
      <c r="O527" s="153">
        <v>0.9421621621621622</v>
      </c>
      <c r="P527" s="152"/>
    </row>
    <row r="528" spans="1:16" ht="15.75">
      <c r="A528" s="155">
        <v>521</v>
      </c>
      <c r="B528" s="155" t="s">
        <v>3190</v>
      </c>
      <c r="C528" s="154">
        <v>167</v>
      </c>
      <c r="D528" s="153">
        <v>0.79999999999999993</v>
      </c>
      <c r="E528" s="153">
        <v>0.79999999999999993</v>
      </c>
      <c r="F528" s="153">
        <v>0.79999999999999993</v>
      </c>
      <c r="G528" s="153">
        <v>0.79999999999999993</v>
      </c>
      <c r="H528" s="153">
        <v>0.79999999999999993</v>
      </c>
      <c r="I528" s="153">
        <v>0.79999999999999993</v>
      </c>
      <c r="J528" s="153">
        <v>0.79999999999999993</v>
      </c>
      <c r="K528" s="153">
        <v>0.79999999999999993</v>
      </c>
      <c r="L528" s="153">
        <v>0.79999999999999993</v>
      </c>
      <c r="M528" s="153">
        <v>0.79999999999999993</v>
      </c>
      <c r="N528" s="153">
        <v>0.79999999999999993</v>
      </c>
      <c r="O528" s="153">
        <v>0.79999999999999993</v>
      </c>
      <c r="P528" s="152"/>
    </row>
    <row r="529" spans="1:16" ht="15.75">
      <c r="A529" s="155">
        <v>522</v>
      </c>
      <c r="B529" s="155" t="s">
        <v>3189</v>
      </c>
      <c r="C529" s="154">
        <v>133</v>
      </c>
      <c r="D529" s="153">
        <v>0.8</v>
      </c>
      <c r="E529" s="153">
        <v>0.8</v>
      </c>
      <c r="F529" s="153">
        <v>0.8</v>
      </c>
      <c r="G529" s="153">
        <v>0.89593984962406015</v>
      </c>
      <c r="H529" s="153">
        <v>0.8</v>
      </c>
      <c r="I529" s="153">
        <v>0.8</v>
      </c>
      <c r="J529" s="153">
        <v>0.8</v>
      </c>
      <c r="K529" s="153">
        <v>0.8</v>
      </c>
      <c r="L529" s="153">
        <v>0.8</v>
      </c>
      <c r="M529" s="153">
        <v>0.8</v>
      </c>
      <c r="N529" s="153">
        <v>0.8</v>
      </c>
      <c r="O529" s="153">
        <v>0.8</v>
      </c>
      <c r="P529" s="152"/>
    </row>
    <row r="530" spans="1:16" ht="15.75">
      <c r="A530" s="155">
        <v>523</v>
      </c>
      <c r="B530" s="155" t="s">
        <v>3188</v>
      </c>
      <c r="C530" s="154">
        <v>144.44</v>
      </c>
      <c r="D530" s="153">
        <v>0.8</v>
      </c>
      <c r="E530" s="153">
        <v>0.8</v>
      </c>
      <c r="F530" s="153">
        <v>0.8</v>
      </c>
      <c r="G530" s="153">
        <v>0.8</v>
      </c>
      <c r="H530" s="153">
        <v>0.8</v>
      </c>
      <c r="I530" s="153">
        <v>0.8</v>
      </c>
      <c r="J530" s="153">
        <v>0.8</v>
      </c>
      <c r="K530" s="153">
        <v>0.8</v>
      </c>
      <c r="L530" s="153">
        <v>0.8</v>
      </c>
      <c r="M530" s="153">
        <v>0.8</v>
      </c>
      <c r="N530" s="153">
        <v>0.8</v>
      </c>
      <c r="O530" s="153">
        <v>0.8</v>
      </c>
      <c r="P530" s="152"/>
    </row>
    <row r="531" spans="1:16" ht="15.75">
      <c r="A531" s="155">
        <v>524</v>
      </c>
      <c r="B531" s="155" t="s">
        <v>3187</v>
      </c>
      <c r="C531" s="154">
        <v>88.888888888888886</v>
      </c>
      <c r="D531" s="153">
        <v>0.45</v>
      </c>
      <c r="E531" s="153">
        <v>0.45</v>
      </c>
      <c r="F531" s="153">
        <v>0.45</v>
      </c>
      <c r="G531" s="153">
        <v>0.45</v>
      </c>
      <c r="H531" s="153">
        <v>0.45</v>
      </c>
      <c r="I531" s="153">
        <v>0.45</v>
      </c>
      <c r="J531" s="153">
        <v>0.45</v>
      </c>
      <c r="K531" s="153">
        <v>0.45</v>
      </c>
      <c r="L531" s="153">
        <v>0.45</v>
      </c>
      <c r="M531" s="153">
        <v>0.45</v>
      </c>
      <c r="N531" s="153">
        <v>0.45</v>
      </c>
      <c r="O531" s="153">
        <v>0.36</v>
      </c>
      <c r="P531" s="152"/>
    </row>
    <row r="532" spans="1:16" ht="15.75">
      <c r="A532" s="155">
        <v>525</v>
      </c>
      <c r="B532" s="155" t="s">
        <v>3186</v>
      </c>
      <c r="C532" s="154">
        <v>411.11</v>
      </c>
      <c r="D532" s="153">
        <v>0.79999999999999993</v>
      </c>
      <c r="E532" s="153">
        <v>0.79999999999999993</v>
      </c>
      <c r="F532" s="153">
        <v>0.79999999999999993</v>
      </c>
      <c r="G532" s="153">
        <v>0.79999999999999993</v>
      </c>
      <c r="H532" s="153">
        <v>0.79999999999999993</v>
      </c>
      <c r="I532" s="153">
        <v>0.79999999999999993</v>
      </c>
      <c r="J532" s="153">
        <v>0.79999999999999993</v>
      </c>
      <c r="K532" s="153">
        <v>0.79999999999999993</v>
      </c>
      <c r="L532" s="153">
        <v>0.79999999999999993</v>
      </c>
      <c r="M532" s="153">
        <v>0.79999999999999993</v>
      </c>
      <c r="N532" s="153">
        <v>0.79999999999999993</v>
      </c>
      <c r="O532" s="153">
        <v>0.79999999999999993</v>
      </c>
      <c r="P532" s="152"/>
    </row>
    <row r="533" spans="1:16" ht="15.75">
      <c r="A533" s="155">
        <v>526</v>
      </c>
      <c r="B533" s="155" t="s">
        <v>3185</v>
      </c>
      <c r="C533" s="154">
        <v>144</v>
      </c>
      <c r="D533" s="153">
        <v>1.0081944444444444</v>
      </c>
      <c r="E533" s="153">
        <v>0.88020833333333337</v>
      </c>
      <c r="F533" s="153">
        <v>0.81361111111111106</v>
      </c>
      <c r="G533" s="153">
        <v>0.8</v>
      </c>
      <c r="H533" s="153">
        <v>0.8</v>
      </c>
      <c r="I533" s="153">
        <v>0.8</v>
      </c>
      <c r="J533" s="153">
        <v>0.8</v>
      </c>
      <c r="K533" s="153">
        <v>0.8</v>
      </c>
      <c r="L533" s="153">
        <v>0.8</v>
      </c>
      <c r="M533" s="153">
        <v>0.8</v>
      </c>
      <c r="N533" s="153">
        <v>1.4877083333333332</v>
      </c>
      <c r="O533" s="153">
        <v>1.4877083333333332</v>
      </c>
      <c r="P533" s="152"/>
    </row>
    <row r="534" spans="1:16" ht="15.75">
      <c r="A534" s="155">
        <v>527</v>
      </c>
      <c r="B534" s="155" t="s">
        <v>3184</v>
      </c>
      <c r="C534" s="154">
        <v>166.67</v>
      </c>
      <c r="D534" s="153">
        <v>0.80000000000000016</v>
      </c>
      <c r="E534" s="153">
        <v>0.80000000000000016</v>
      </c>
      <c r="F534" s="153">
        <v>0.80000000000000016</v>
      </c>
      <c r="G534" s="153">
        <v>0.80000000000000016</v>
      </c>
      <c r="H534" s="153">
        <v>0.84286314273714524</v>
      </c>
      <c r="I534" s="153">
        <v>0.80000000000000016</v>
      </c>
      <c r="J534" s="153">
        <v>0.80000000000000016</v>
      </c>
      <c r="K534" s="153">
        <v>0.80000000000000016</v>
      </c>
      <c r="L534" s="153">
        <v>0.80000000000000016</v>
      </c>
      <c r="M534" s="153">
        <v>0.80000000000000016</v>
      </c>
      <c r="N534" s="153">
        <v>0.80000000000000016</v>
      </c>
      <c r="O534" s="153">
        <v>0.83278334433311352</v>
      </c>
      <c r="P534" s="152"/>
    </row>
    <row r="535" spans="1:16" ht="15.75">
      <c r="A535" s="155">
        <v>528</v>
      </c>
      <c r="B535" s="155" t="s">
        <v>3183</v>
      </c>
      <c r="C535" s="154">
        <v>200</v>
      </c>
      <c r="D535" s="153">
        <v>0.8</v>
      </c>
      <c r="E535" s="153">
        <v>0.8</v>
      </c>
      <c r="F535" s="153">
        <v>0.8</v>
      </c>
      <c r="G535" s="153">
        <v>0.8</v>
      </c>
      <c r="H535" s="153">
        <v>0.8</v>
      </c>
      <c r="I535" s="153">
        <v>0.8</v>
      </c>
      <c r="J535" s="153">
        <v>0.8</v>
      </c>
      <c r="K535" s="153">
        <v>0.8</v>
      </c>
      <c r="L535" s="153">
        <v>0.8</v>
      </c>
      <c r="M535" s="153">
        <v>0.8</v>
      </c>
      <c r="N535" s="153">
        <v>0.8</v>
      </c>
      <c r="O535" s="153">
        <v>0.8</v>
      </c>
      <c r="P535" s="152"/>
    </row>
    <row r="536" spans="1:16" ht="15.75">
      <c r="A536" s="155">
        <v>529</v>
      </c>
      <c r="B536" s="155" t="s">
        <v>3182</v>
      </c>
      <c r="C536" s="154">
        <v>113.33</v>
      </c>
      <c r="D536" s="153">
        <v>0.8</v>
      </c>
      <c r="E536" s="153">
        <v>0.8</v>
      </c>
      <c r="F536" s="153">
        <v>0.8</v>
      </c>
      <c r="G536" s="153">
        <v>0.8</v>
      </c>
      <c r="H536" s="153">
        <v>0.8</v>
      </c>
      <c r="I536" s="153">
        <v>0.8</v>
      </c>
      <c r="J536" s="153">
        <v>0.8</v>
      </c>
      <c r="K536" s="153">
        <v>0.8</v>
      </c>
      <c r="L536" s="153">
        <v>0.8</v>
      </c>
      <c r="M536" s="153">
        <v>0.8</v>
      </c>
      <c r="N536" s="153">
        <v>0.8</v>
      </c>
      <c r="O536" s="153">
        <v>0.8</v>
      </c>
      <c r="P536" s="152"/>
    </row>
    <row r="537" spans="1:16" ht="15.75">
      <c r="A537" s="155">
        <v>530</v>
      </c>
      <c r="B537" s="155" t="s">
        <v>3181</v>
      </c>
      <c r="C537" s="154">
        <v>155.55000000000001</v>
      </c>
      <c r="D537" s="153">
        <v>0.79999999999999993</v>
      </c>
      <c r="E537" s="153">
        <v>0.79999999999999993</v>
      </c>
      <c r="F537" s="153">
        <v>0.79999999999999993</v>
      </c>
      <c r="G537" s="153">
        <v>0.79999999999999993</v>
      </c>
      <c r="H537" s="153">
        <v>0.79999999999999993</v>
      </c>
      <c r="I537" s="153">
        <v>0.79999999999999993</v>
      </c>
      <c r="J537" s="153">
        <v>0.79999999999999993</v>
      </c>
      <c r="K537" s="153">
        <v>0.79999999999999993</v>
      </c>
      <c r="L537" s="153">
        <v>0.79999999999999993</v>
      </c>
      <c r="M537" s="153">
        <v>0.79999999999999993</v>
      </c>
      <c r="N537" s="153">
        <v>0.79999999999999993</v>
      </c>
      <c r="O537" s="153">
        <v>0.79999999999999993</v>
      </c>
      <c r="P537" s="152"/>
    </row>
    <row r="538" spans="1:16" ht="15.75">
      <c r="A538" s="155">
        <v>531</v>
      </c>
      <c r="B538" s="155" t="s">
        <v>3180</v>
      </c>
      <c r="C538" s="154">
        <v>200</v>
      </c>
      <c r="D538" s="153">
        <v>0.8</v>
      </c>
      <c r="E538" s="153">
        <v>0.8</v>
      </c>
      <c r="F538" s="153">
        <v>0.8</v>
      </c>
      <c r="G538" s="153">
        <v>0.8</v>
      </c>
      <c r="H538" s="153">
        <v>0.8</v>
      </c>
      <c r="I538" s="153">
        <v>0.8</v>
      </c>
      <c r="J538" s="153">
        <v>0.8</v>
      </c>
      <c r="K538" s="153">
        <v>0.8</v>
      </c>
      <c r="L538" s="153">
        <v>0.8</v>
      </c>
      <c r="M538" s="153">
        <v>0.8</v>
      </c>
      <c r="N538" s="153">
        <v>0.8</v>
      </c>
      <c r="O538" s="153">
        <v>0.8</v>
      </c>
      <c r="P538" s="152"/>
    </row>
    <row r="539" spans="1:16" ht="15.75">
      <c r="A539" s="155">
        <v>532</v>
      </c>
      <c r="B539" s="155" t="s">
        <v>3179</v>
      </c>
      <c r="C539" s="154">
        <v>277.77</v>
      </c>
      <c r="D539" s="153">
        <v>0.8</v>
      </c>
      <c r="E539" s="153">
        <v>0.8</v>
      </c>
      <c r="F539" s="153">
        <v>0.8</v>
      </c>
      <c r="G539" s="153">
        <v>0.8</v>
      </c>
      <c r="H539" s="153">
        <v>0.8</v>
      </c>
      <c r="I539" s="153">
        <v>0.8</v>
      </c>
      <c r="J539" s="153">
        <v>0.8</v>
      </c>
      <c r="K539" s="153">
        <v>0.8</v>
      </c>
      <c r="L539" s="153">
        <v>0.8</v>
      </c>
      <c r="M539" s="153">
        <v>0.8</v>
      </c>
      <c r="N539" s="153">
        <v>0.8</v>
      </c>
      <c r="O539" s="153">
        <v>0.8</v>
      </c>
      <c r="P539" s="152"/>
    </row>
    <row r="540" spans="1:16" ht="15.75">
      <c r="A540" s="155">
        <v>533</v>
      </c>
      <c r="B540" s="155" t="s">
        <v>3178</v>
      </c>
      <c r="C540" s="154">
        <v>736</v>
      </c>
      <c r="D540" s="153">
        <v>0.92934782608695654</v>
      </c>
      <c r="E540" s="153">
        <v>0.96195652173913049</v>
      </c>
      <c r="F540" s="153">
        <v>0.79999999999999993</v>
      </c>
      <c r="G540" s="153">
        <v>0.79999999999999993</v>
      </c>
      <c r="H540" s="153">
        <v>0.84782608695652173</v>
      </c>
      <c r="I540" s="153">
        <v>0.81521739130434778</v>
      </c>
      <c r="J540" s="153">
        <v>0.79999999999999993</v>
      </c>
      <c r="K540" s="153">
        <v>0.79999999999999993</v>
      </c>
      <c r="L540" s="153">
        <v>0.79999999999999993</v>
      </c>
      <c r="M540" s="153">
        <v>0.79999999999999993</v>
      </c>
      <c r="N540" s="153">
        <v>0.92934782608695654</v>
      </c>
      <c r="O540" s="153">
        <v>0.96195652173913049</v>
      </c>
      <c r="P540" s="152"/>
    </row>
    <row r="541" spans="1:16" ht="15.75">
      <c r="A541" s="155">
        <v>534</v>
      </c>
      <c r="B541" s="155" t="s">
        <v>3177</v>
      </c>
      <c r="C541" s="154">
        <v>389</v>
      </c>
      <c r="D541" s="153">
        <v>0.79999999999999993</v>
      </c>
      <c r="E541" s="153">
        <v>0.79999999999999993</v>
      </c>
      <c r="F541" s="153">
        <v>0.79999999999999993</v>
      </c>
      <c r="G541" s="153">
        <v>0.79999999999999993</v>
      </c>
      <c r="H541" s="153">
        <v>0.79999999999999993</v>
      </c>
      <c r="I541" s="153">
        <v>0.79999999999999993</v>
      </c>
      <c r="J541" s="153">
        <v>0.79999999999999993</v>
      </c>
      <c r="K541" s="153">
        <v>0.79999999999999993</v>
      </c>
      <c r="L541" s="153">
        <v>0.79999999999999993</v>
      </c>
      <c r="M541" s="153">
        <v>0.79999999999999993</v>
      </c>
      <c r="N541" s="153">
        <v>0.79999999999999993</v>
      </c>
      <c r="O541" s="153">
        <v>0.79999999999999993</v>
      </c>
      <c r="P541" s="152"/>
    </row>
    <row r="542" spans="1:16" ht="15.75">
      <c r="A542" s="155">
        <v>535</v>
      </c>
      <c r="B542" s="155" t="s">
        <v>3176</v>
      </c>
      <c r="C542" s="154">
        <v>323</v>
      </c>
      <c r="D542" s="153">
        <v>0.79999999999999993</v>
      </c>
      <c r="E542" s="153">
        <v>0.79999999999999993</v>
      </c>
      <c r="F542" s="153">
        <v>0.79999999999999993</v>
      </c>
      <c r="G542" s="153">
        <v>0.79999999999999993</v>
      </c>
      <c r="H542" s="153">
        <v>0.79999999999999993</v>
      </c>
      <c r="I542" s="153">
        <v>0.79999999999999993</v>
      </c>
      <c r="J542" s="153">
        <v>0.79999999999999993</v>
      </c>
      <c r="K542" s="153">
        <v>0.79999999999999993</v>
      </c>
      <c r="L542" s="153">
        <v>0.79999999999999993</v>
      </c>
      <c r="M542" s="153">
        <v>0.79999999999999993</v>
      </c>
      <c r="N542" s="153">
        <v>0.79999999999999993</v>
      </c>
      <c r="O542" s="153">
        <v>0.79999999999999993</v>
      </c>
      <c r="P542" s="152"/>
    </row>
    <row r="543" spans="1:16" ht="15.75">
      <c r="A543" s="155">
        <v>536</v>
      </c>
      <c r="B543" s="155" t="s">
        <v>3175</v>
      </c>
      <c r="C543" s="154">
        <v>444</v>
      </c>
      <c r="D543" s="153">
        <v>0</v>
      </c>
      <c r="E543" s="153">
        <v>0</v>
      </c>
      <c r="F543" s="153">
        <v>0.79999999999999993</v>
      </c>
      <c r="G543" s="153">
        <v>0.79999999999999993</v>
      </c>
      <c r="H543" s="153">
        <v>0.79999999999999993</v>
      </c>
      <c r="I543" s="153">
        <v>0.79999999999999993</v>
      </c>
      <c r="J543" s="153">
        <v>0.79999999999999993</v>
      </c>
      <c r="K543" s="153">
        <v>0.79999999999999993</v>
      </c>
      <c r="L543" s="153">
        <v>0.79999999999999993</v>
      </c>
      <c r="M543" s="153">
        <v>0.79999999999999993</v>
      </c>
      <c r="N543" s="153">
        <v>0.79999999999999993</v>
      </c>
      <c r="O543" s="153">
        <v>0.79999999999999993</v>
      </c>
      <c r="P543" s="152"/>
    </row>
    <row r="544" spans="1:16" ht="15.75">
      <c r="A544" s="155">
        <v>537</v>
      </c>
      <c r="B544" s="155" t="s">
        <v>3174</v>
      </c>
      <c r="C544" s="154">
        <v>333.33</v>
      </c>
      <c r="D544" s="153">
        <v>0.8</v>
      </c>
      <c r="E544" s="153">
        <v>0.8</v>
      </c>
      <c r="F544" s="153">
        <v>0.8</v>
      </c>
      <c r="G544" s="153">
        <v>0.8</v>
      </c>
      <c r="H544" s="153">
        <v>0.8</v>
      </c>
      <c r="I544" s="153">
        <v>0.8</v>
      </c>
      <c r="J544" s="153">
        <v>0.8</v>
      </c>
      <c r="K544" s="153">
        <v>0.8</v>
      </c>
      <c r="L544" s="153">
        <v>0.8</v>
      </c>
      <c r="M544" s="153">
        <v>0.8</v>
      </c>
      <c r="N544" s="153">
        <v>0.8</v>
      </c>
      <c r="O544" s="153">
        <v>0.8</v>
      </c>
      <c r="P544" s="152"/>
    </row>
    <row r="545" spans="1:16" ht="15.75">
      <c r="A545" s="155">
        <v>538</v>
      </c>
      <c r="B545" s="155" t="s">
        <v>3173</v>
      </c>
      <c r="C545" s="154">
        <v>160</v>
      </c>
      <c r="D545" s="153">
        <v>0.875</v>
      </c>
      <c r="E545" s="153">
        <v>0.85</v>
      </c>
      <c r="F545" s="153">
        <v>0.8</v>
      </c>
      <c r="G545" s="153">
        <v>1.1125</v>
      </c>
      <c r="H545" s="153">
        <v>1.1375</v>
      </c>
      <c r="I545" s="153">
        <v>1.1625000000000001</v>
      </c>
      <c r="J545" s="153">
        <v>1.1499999999999999</v>
      </c>
      <c r="K545" s="153">
        <v>1.1499999999999999</v>
      </c>
      <c r="L545" s="153">
        <v>0.9</v>
      </c>
      <c r="M545" s="153">
        <v>0.8</v>
      </c>
      <c r="N545" s="153">
        <v>0.91249999999999998</v>
      </c>
      <c r="O545" s="153">
        <v>0.91249999999999998</v>
      </c>
      <c r="P545" s="152"/>
    </row>
    <row r="546" spans="1:16" ht="15.75">
      <c r="A546" s="155">
        <v>539</v>
      </c>
      <c r="B546" s="155" t="s">
        <v>3172</v>
      </c>
      <c r="C546" s="154">
        <v>1333.33</v>
      </c>
      <c r="D546" s="153">
        <v>0.93150232875582195</v>
      </c>
      <c r="E546" s="153">
        <v>0.9180022950057376</v>
      </c>
      <c r="F546" s="153">
        <v>1.0935027337568344</v>
      </c>
      <c r="G546" s="153">
        <v>1.1070027675069187</v>
      </c>
      <c r="H546" s="153">
        <v>0.9450023625059063</v>
      </c>
      <c r="I546" s="153">
        <v>0</v>
      </c>
      <c r="J546" s="153">
        <v>0.9450023625059063</v>
      </c>
      <c r="K546" s="153">
        <v>0.97200243000607511</v>
      </c>
      <c r="L546" s="153">
        <v>0.9450023625059063</v>
      </c>
      <c r="M546" s="153">
        <v>0.9450023625059063</v>
      </c>
      <c r="N546" s="153">
        <v>0.9180022950057376</v>
      </c>
      <c r="O546" s="153">
        <v>0.9180022950057376</v>
      </c>
      <c r="P546" s="152"/>
    </row>
    <row r="547" spans="1:16" ht="15.75">
      <c r="A547" s="155">
        <v>540</v>
      </c>
      <c r="B547" s="155" t="s">
        <v>3171</v>
      </c>
      <c r="C547" s="154">
        <v>100</v>
      </c>
      <c r="D547" s="153">
        <v>1.34</v>
      </c>
      <c r="E547" s="153">
        <v>1.63</v>
      </c>
      <c r="F547" s="153">
        <v>1.63</v>
      </c>
      <c r="G547" s="153">
        <v>1.63</v>
      </c>
      <c r="H547" s="153">
        <v>1.63</v>
      </c>
      <c r="I547" s="153">
        <v>1.63</v>
      </c>
      <c r="J547" s="153">
        <v>1.63</v>
      </c>
      <c r="K547" s="153">
        <v>1.63</v>
      </c>
      <c r="L547" s="153">
        <v>1.63</v>
      </c>
      <c r="M547" s="153">
        <v>1.63</v>
      </c>
      <c r="N547" s="153">
        <v>1.63</v>
      </c>
      <c r="O547" s="153">
        <v>1.87</v>
      </c>
      <c r="P547" s="152"/>
    </row>
    <row r="548" spans="1:16" ht="15.75">
      <c r="A548" s="155">
        <v>541</v>
      </c>
      <c r="B548" s="155" t="s">
        <v>3170</v>
      </c>
      <c r="C548" s="154">
        <v>222.22</v>
      </c>
      <c r="D548" s="153">
        <v>0</v>
      </c>
      <c r="E548" s="153">
        <v>0</v>
      </c>
      <c r="F548" s="153">
        <v>0</v>
      </c>
      <c r="G548" s="153">
        <v>0</v>
      </c>
      <c r="H548" s="153">
        <v>0</v>
      </c>
      <c r="I548" s="153">
        <v>0</v>
      </c>
      <c r="J548" s="153">
        <v>0.8</v>
      </c>
      <c r="K548" s="153">
        <v>0.8</v>
      </c>
      <c r="L548" s="153">
        <v>0.8</v>
      </c>
      <c r="M548" s="153">
        <v>0.8</v>
      </c>
      <c r="N548" s="153">
        <v>0.8</v>
      </c>
      <c r="O548" s="153">
        <v>0.8</v>
      </c>
      <c r="P548" s="152"/>
    </row>
    <row r="549" spans="1:16" ht="15.75">
      <c r="A549" s="155">
        <v>542</v>
      </c>
      <c r="B549" s="155" t="s">
        <v>3169</v>
      </c>
      <c r="C549" s="154">
        <v>455.56</v>
      </c>
      <c r="D549" s="153">
        <v>0.79999999999999993</v>
      </c>
      <c r="E549" s="153">
        <v>0.79999999999999993</v>
      </c>
      <c r="F549" s="153">
        <v>0.79999999999999993</v>
      </c>
      <c r="G549" s="153">
        <v>0.79999999999999993</v>
      </c>
      <c r="H549" s="153">
        <v>0.79999999999999993</v>
      </c>
      <c r="I549" s="153">
        <v>0.79999999999999993</v>
      </c>
      <c r="J549" s="153">
        <v>0.79999999999999993</v>
      </c>
      <c r="K549" s="153">
        <v>0.79999999999999993</v>
      </c>
      <c r="L549" s="153">
        <v>0.79999999999999993</v>
      </c>
      <c r="M549" s="153">
        <v>0.79999999999999993</v>
      </c>
      <c r="N549" s="153">
        <v>0.79999999999999993</v>
      </c>
      <c r="O549" s="153">
        <v>0.79999999999999993</v>
      </c>
      <c r="P549" s="152"/>
    </row>
    <row r="550" spans="1:16" ht="15.75">
      <c r="A550" s="155">
        <v>543</v>
      </c>
      <c r="B550" s="155" t="s">
        <v>3168</v>
      </c>
      <c r="C550" s="154">
        <v>83.33</v>
      </c>
      <c r="D550" s="153">
        <v>1.2000480019200769E-2</v>
      </c>
      <c r="E550" s="153">
        <v>1.2000480019200769E-2</v>
      </c>
      <c r="F550" s="153">
        <v>1.2000480019200769E-2</v>
      </c>
      <c r="G550" s="153">
        <v>1.2000480019200769E-2</v>
      </c>
      <c r="H550" s="153">
        <v>1.2000480019200769E-2</v>
      </c>
      <c r="I550" s="153">
        <v>1.2000480019200769E-2</v>
      </c>
      <c r="J550" s="153">
        <v>1.2000480019200769E-2</v>
      </c>
      <c r="K550" s="153">
        <v>1.2000480019200769E-2</v>
      </c>
      <c r="L550" s="153">
        <v>1.2000480019200769E-2</v>
      </c>
      <c r="M550" s="153">
        <v>0.36001440057602307</v>
      </c>
      <c r="N550" s="153">
        <v>0.36001440057602307</v>
      </c>
      <c r="O550" s="153">
        <v>0.55202208088323534</v>
      </c>
      <c r="P550" s="152"/>
    </row>
    <row r="551" spans="1:16" ht="15.75">
      <c r="A551" s="155">
        <v>544</v>
      </c>
      <c r="B551" s="155" t="s">
        <v>3168</v>
      </c>
      <c r="C551" s="154">
        <v>83.33</v>
      </c>
      <c r="D551" s="153">
        <v>0.52802112084483377</v>
      </c>
      <c r="E551" s="153">
        <v>0.52802112084483377</v>
      </c>
      <c r="F551" s="153">
        <v>0.8400336013440538</v>
      </c>
      <c r="G551" s="153">
        <v>0.8400336013440538</v>
      </c>
      <c r="H551" s="153">
        <v>0.8400336013440538</v>
      </c>
      <c r="I551" s="153">
        <v>0.8400336013440538</v>
      </c>
      <c r="J551" s="153">
        <v>0.8400336013440538</v>
      </c>
      <c r="K551" s="153">
        <v>0.8400336013440538</v>
      </c>
      <c r="L551" s="153">
        <v>0.8400336013440538</v>
      </c>
      <c r="M551" s="153">
        <v>0.8400336013440538</v>
      </c>
      <c r="N551" s="153">
        <v>0.86403456138245527</v>
      </c>
      <c r="O551" s="153">
        <v>0.55202208088323534</v>
      </c>
      <c r="P551" s="152"/>
    </row>
    <row r="552" spans="1:16" ht="15.75">
      <c r="A552" s="155">
        <v>545</v>
      </c>
      <c r="B552" s="155" t="s">
        <v>3167</v>
      </c>
      <c r="C552" s="154">
        <v>88.89</v>
      </c>
      <c r="D552" s="153">
        <v>0</v>
      </c>
      <c r="E552" s="153">
        <v>1</v>
      </c>
      <c r="F552" s="153">
        <v>1</v>
      </c>
      <c r="G552" s="153">
        <v>1</v>
      </c>
      <c r="H552" s="153">
        <v>1</v>
      </c>
      <c r="I552" s="153">
        <v>0.20249746878164024</v>
      </c>
      <c r="J552" s="153">
        <v>0.20249746878164024</v>
      </c>
      <c r="K552" s="153">
        <v>0.33749578130273372</v>
      </c>
      <c r="L552" s="153">
        <v>0.33749578130273372</v>
      </c>
      <c r="M552" s="153">
        <v>0.33749578130273372</v>
      </c>
      <c r="N552" s="153">
        <v>0.33749578130273372</v>
      </c>
      <c r="O552" s="153">
        <v>0.40499493756328048</v>
      </c>
      <c r="P552" s="152"/>
    </row>
    <row r="553" spans="1:16" ht="15.75">
      <c r="A553" s="155">
        <v>546</v>
      </c>
      <c r="B553" s="155" t="s">
        <v>3166</v>
      </c>
      <c r="C553" s="154">
        <v>451.11</v>
      </c>
      <c r="D553" s="153">
        <v>0.94433730132340221</v>
      </c>
      <c r="E553" s="153">
        <v>0.97093835206490653</v>
      </c>
      <c r="F553" s="153">
        <v>1.0933031854758262</v>
      </c>
      <c r="G553" s="153">
        <v>0.97093835206490653</v>
      </c>
      <c r="H553" s="153">
        <v>0.97093835206490653</v>
      </c>
      <c r="I553" s="153">
        <v>0.97093835206490653</v>
      </c>
      <c r="J553" s="153">
        <v>0.97093835206490653</v>
      </c>
      <c r="K553" s="153">
        <v>0.95763782669415443</v>
      </c>
      <c r="L553" s="153">
        <v>0.94433730132340221</v>
      </c>
      <c r="M553" s="153">
        <v>0.93103677595265011</v>
      </c>
      <c r="N553" s="153">
        <v>0.94433730132340221</v>
      </c>
      <c r="O553" s="153">
        <v>0.91773625058189801</v>
      </c>
      <c r="P553" s="152"/>
    </row>
    <row r="554" spans="1:16" ht="15.75">
      <c r="A554" s="155">
        <v>547</v>
      </c>
      <c r="B554" s="155" t="s">
        <v>3165</v>
      </c>
      <c r="C554" s="154">
        <v>71.11</v>
      </c>
      <c r="D554" s="153">
        <v>0</v>
      </c>
      <c r="E554" s="153">
        <v>0</v>
      </c>
      <c r="F554" s="153">
        <v>0</v>
      </c>
      <c r="G554" s="153">
        <v>0</v>
      </c>
      <c r="H554" s="153">
        <v>0</v>
      </c>
      <c r="I554" s="153">
        <v>0.47813247081985655</v>
      </c>
      <c r="J554" s="153">
        <v>0.47813247081985655</v>
      </c>
      <c r="K554" s="153">
        <v>0.47813247081985655</v>
      </c>
      <c r="L554" s="153">
        <v>0.47813247081985655</v>
      </c>
      <c r="M554" s="153">
        <v>0.47813247081985655</v>
      </c>
      <c r="N554" s="153">
        <v>0.47813247081985655</v>
      </c>
      <c r="O554" s="153">
        <v>0.47813247081985655</v>
      </c>
      <c r="P554" s="152"/>
    </row>
    <row r="555" spans="1:16" ht="15.75">
      <c r="A555" s="155">
        <v>548</v>
      </c>
      <c r="B555" s="155" t="s">
        <v>3164</v>
      </c>
      <c r="C555" s="154">
        <v>162.22</v>
      </c>
      <c r="D555" s="153">
        <v>0.8</v>
      </c>
      <c r="E555" s="153">
        <v>0</v>
      </c>
      <c r="F555" s="153">
        <v>0.8</v>
      </c>
      <c r="G555" s="153">
        <v>0</v>
      </c>
      <c r="H555" s="153">
        <v>0.8</v>
      </c>
      <c r="I555" s="153">
        <v>0.8</v>
      </c>
      <c r="J555" s="153">
        <v>0.8</v>
      </c>
      <c r="K555" s="153">
        <v>0.8</v>
      </c>
      <c r="L555" s="153">
        <v>0.8</v>
      </c>
      <c r="M555" s="153">
        <v>0.8</v>
      </c>
      <c r="N555" s="153">
        <v>0.8</v>
      </c>
      <c r="O555" s="153">
        <v>0.8</v>
      </c>
      <c r="P555" s="152"/>
    </row>
    <row r="556" spans="1:16" ht="15.75">
      <c r="A556" s="155">
        <v>549</v>
      </c>
      <c r="B556" s="155" t="s">
        <v>3163</v>
      </c>
      <c r="C556" s="154">
        <v>177.78</v>
      </c>
      <c r="D556" s="153">
        <v>0</v>
      </c>
      <c r="E556" s="153">
        <v>0</v>
      </c>
      <c r="F556" s="153">
        <v>0</v>
      </c>
      <c r="G556" s="153">
        <v>0</v>
      </c>
      <c r="H556" s="153">
        <v>0</v>
      </c>
      <c r="I556" s="153">
        <v>0.79999999999999993</v>
      </c>
      <c r="J556" s="153">
        <v>0</v>
      </c>
      <c r="K556" s="153">
        <v>0</v>
      </c>
      <c r="L556" s="153">
        <v>0.79999999999999993</v>
      </c>
      <c r="M556" s="153">
        <v>0.79999999999999993</v>
      </c>
      <c r="N556" s="153">
        <v>0.79999999999999993</v>
      </c>
      <c r="O556" s="153">
        <v>0.79999999999999993</v>
      </c>
      <c r="P556" s="152"/>
    </row>
    <row r="557" spans="1:16" ht="15.75">
      <c r="A557" s="155">
        <v>550</v>
      </c>
      <c r="B557" s="155" t="s">
        <v>3162</v>
      </c>
      <c r="C557" s="154">
        <v>200</v>
      </c>
      <c r="D557" s="153">
        <v>0</v>
      </c>
      <c r="E557" s="153">
        <v>0</v>
      </c>
      <c r="F557" s="153">
        <v>0</v>
      </c>
      <c r="G557" s="153">
        <v>0.8</v>
      </c>
      <c r="H557" s="153">
        <v>0</v>
      </c>
      <c r="I557" s="153">
        <v>0.8</v>
      </c>
      <c r="J557" s="153">
        <v>0.8</v>
      </c>
      <c r="K557" s="153">
        <v>0.8</v>
      </c>
      <c r="L557" s="153">
        <v>0.8</v>
      </c>
      <c r="M557" s="153">
        <v>0.8</v>
      </c>
      <c r="N557" s="153">
        <v>0.8</v>
      </c>
      <c r="O557" s="153">
        <v>0.8</v>
      </c>
      <c r="P557" s="152"/>
    </row>
    <row r="558" spans="1:16" ht="15.75">
      <c r="A558" s="155">
        <v>551</v>
      </c>
      <c r="B558" s="155" t="s">
        <v>3161</v>
      </c>
      <c r="C558" s="154">
        <v>110</v>
      </c>
      <c r="D558" s="153">
        <v>0.8</v>
      </c>
      <c r="E558" s="153">
        <v>0.8</v>
      </c>
      <c r="F558" s="153">
        <v>0.8</v>
      </c>
      <c r="G558" s="153">
        <v>0.8</v>
      </c>
      <c r="H558" s="153">
        <v>0.8</v>
      </c>
      <c r="I558" s="153">
        <v>0.8</v>
      </c>
      <c r="J558" s="153">
        <v>0</v>
      </c>
      <c r="K558" s="153">
        <v>0</v>
      </c>
      <c r="L558" s="153">
        <v>0</v>
      </c>
      <c r="M558" s="153">
        <v>0</v>
      </c>
      <c r="N558" s="153">
        <v>0</v>
      </c>
      <c r="O558" s="153">
        <v>0</v>
      </c>
      <c r="P558" s="152"/>
    </row>
    <row r="559" spans="1:16" ht="15.75">
      <c r="A559" s="155">
        <v>552</v>
      </c>
      <c r="B559" s="155" t="s">
        <v>323</v>
      </c>
      <c r="C559" s="154">
        <v>175</v>
      </c>
      <c r="D559" s="153">
        <v>0.8</v>
      </c>
      <c r="E559" s="153">
        <v>0.8</v>
      </c>
      <c r="F559" s="153">
        <v>0.8</v>
      </c>
      <c r="G559" s="153">
        <v>0.8</v>
      </c>
      <c r="H559" s="153">
        <v>0.8</v>
      </c>
      <c r="I559" s="153">
        <v>0.8</v>
      </c>
      <c r="J559" s="153">
        <v>0.8</v>
      </c>
      <c r="K559" s="153">
        <v>0.8</v>
      </c>
      <c r="L559" s="153">
        <v>0.8</v>
      </c>
      <c r="M559" s="153">
        <v>0.8</v>
      </c>
      <c r="N559" s="153">
        <v>0.8</v>
      </c>
      <c r="O559" s="153">
        <v>0.8</v>
      </c>
      <c r="P559" s="152"/>
    </row>
    <row r="560" spans="1:16" ht="15.75">
      <c r="A560" s="155">
        <v>553</v>
      </c>
      <c r="B560" s="155" t="s">
        <v>3160</v>
      </c>
      <c r="C560" s="154">
        <v>87.777777777777771</v>
      </c>
      <c r="D560" s="153">
        <v>0.34177215189873422</v>
      </c>
      <c r="E560" s="153">
        <v>0.34177215189873422</v>
      </c>
      <c r="F560" s="153">
        <v>0.3759493670886076</v>
      </c>
      <c r="G560" s="153">
        <v>0.48987341772151904</v>
      </c>
      <c r="H560" s="153">
        <v>0.53544303797468362</v>
      </c>
      <c r="I560" s="153">
        <v>0.53544303797468362</v>
      </c>
      <c r="J560" s="153">
        <v>0.53544303797468362</v>
      </c>
      <c r="K560" s="153">
        <v>0.53544303797468362</v>
      </c>
      <c r="L560" s="153">
        <v>0.53544303797468362</v>
      </c>
      <c r="M560" s="153">
        <v>0.53544303797468362</v>
      </c>
      <c r="N560" s="153">
        <v>0.53544303797468362</v>
      </c>
      <c r="O560" s="153">
        <v>0.63797468354430387</v>
      </c>
      <c r="P560" s="152"/>
    </row>
    <row r="561" spans="1:16" ht="15.75">
      <c r="A561" s="155">
        <v>554</v>
      </c>
      <c r="B561" s="155" t="s">
        <v>3159</v>
      </c>
      <c r="C561" s="154">
        <v>107.77777777777777</v>
      </c>
      <c r="D561" s="153">
        <v>0.38969072164948454</v>
      </c>
      <c r="E561" s="153">
        <v>0.38969072164948454</v>
      </c>
      <c r="F561" s="153">
        <v>0.48247422680412372</v>
      </c>
      <c r="G561" s="153">
        <v>0.48247422680412372</v>
      </c>
      <c r="H561" s="153">
        <v>0.48247422680412372</v>
      </c>
      <c r="I561" s="153">
        <v>0.48247422680412372</v>
      </c>
      <c r="J561" s="153">
        <v>0.48247422680412372</v>
      </c>
      <c r="K561" s="153">
        <v>0.48247422680412372</v>
      </c>
      <c r="L561" s="153">
        <v>0.48247422680412372</v>
      </c>
      <c r="M561" s="153">
        <v>0.48247422680412372</v>
      </c>
      <c r="N561" s="153">
        <v>0.48247422680412372</v>
      </c>
      <c r="O561" s="153">
        <v>0.37113402061855671</v>
      </c>
      <c r="P561" s="152"/>
    </row>
    <row r="562" spans="1:16" ht="15.75">
      <c r="A562" s="155">
        <v>555</v>
      </c>
      <c r="B562" s="155" t="s">
        <v>3158</v>
      </c>
      <c r="C562" s="154">
        <v>131.1</v>
      </c>
      <c r="D562" s="153">
        <v>0.92448512585812359</v>
      </c>
      <c r="E562" s="153">
        <v>0.9214340198321892</v>
      </c>
      <c r="F562" s="153">
        <v>0.8</v>
      </c>
      <c r="G562" s="153">
        <v>0.8</v>
      </c>
      <c r="H562" s="153">
        <v>0.8</v>
      </c>
      <c r="I562" s="153">
        <v>0.8</v>
      </c>
      <c r="J562" s="153">
        <v>0.8</v>
      </c>
      <c r="K562" s="153">
        <v>0.8</v>
      </c>
      <c r="L562" s="153">
        <v>0.8</v>
      </c>
      <c r="M562" s="153">
        <v>0.8</v>
      </c>
      <c r="N562" s="153">
        <v>0.8</v>
      </c>
      <c r="O562" s="153">
        <v>0.89610983981693371</v>
      </c>
      <c r="P562" s="152"/>
    </row>
    <row r="563" spans="1:16" ht="15.75">
      <c r="A563" s="155">
        <v>556</v>
      </c>
      <c r="B563" s="155" t="s">
        <v>3157</v>
      </c>
      <c r="C563" s="154">
        <v>650</v>
      </c>
      <c r="D563" s="153">
        <v>0.8</v>
      </c>
      <c r="E563" s="153">
        <v>0.8</v>
      </c>
      <c r="F563" s="153">
        <v>0.8</v>
      </c>
      <c r="G563" s="153">
        <v>0.8</v>
      </c>
      <c r="H563" s="153">
        <v>0.8</v>
      </c>
      <c r="I563" s="153">
        <v>0.8</v>
      </c>
      <c r="J563" s="153">
        <v>0.8</v>
      </c>
      <c r="K563" s="153">
        <v>0.8</v>
      </c>
      <c r="L563" s="153">
        <v>0.8</v>
      </c>
      <c r="M563" s="153">
        <v>0.8</v>
      </c>
      <c r="N563" s="153">
        <v>0.8</v>
      </c>
      <c r="O563" s="153">
        <v>0.8</v>
      </c>
      <c r="P563" s="152"/>
    </row>
    <row r="564" spans="1:16" ht="15.75">
      <c r="A564" s="155">
        <v>557</v>
      </c>
      <c r="B564" s="155" t="s">
        <v>3156</v>
      </c>
      <c r="C564" s="154">
        <v>111</v>
      </c>
      <c r="D564" s="153">
        <v>0.79999999999999993</v>
      </c>
      <c r="E564" s="153">
        <v>0.79999999999999993</v>
      </c>
      <c r="F564" s="153">
        <v>0.79999999999999993</v>
      </c>
      <c r="G564" s="153">
        <v>0.79999999999999993</v>
      </c>
      <c r="H564" s="153">
        <v>0.79999999999999993</v>
      </c>
      <c r="I564" s="153">
        <v>0.79999999999999993</v>
      </c>
      <c r="J564" s="153">
        <v>0.79999999999999993</v>
      </c>
      <c r="K564" s="153">
        <v>0.79999999999999993</v>
      </c>
      <c r="L564" s="153">
        <v>0.79999999999999993</v>
      </c>
      <c r="M564" s="153">
        <v>0.79999999999999993</v>
      </c>
      <c r="N564" s="153">
        <v>0.79999999999999993</v>
      </c>
      <c r="O564" s="153">
        <v>0.79999999999999993</v>
      </c>
      <c r="P564" s="152"/>
    </row>
    <row r="565" spans="1:16" ht="15.75">
      <c r="A565" s="155">
        <v>558</v>
      </c>
      <c r="B565" s="155" t="s">
        <v>3155</v>
      </c>
      <c r="C565" s="154">
        <v>88.888888888888886</v>
      </c>
      <c r="D565" s="153">
        <v>0.22500000000000001</v>
      </c>
      <c r="E565" s="153">
        <v>0.22500000000000001</v>
      </c>
      <c r="F565" s="153">
        <v>0.22500000000000001</v>
      </c>
      <c r="G565" s="153">
        <v>0.22500000000000001</v>
      </c>
      <c r="H565" s="153">
        <v>0.22500000000000001</v>
      </c>
      <c r="I565" s="153">
        <v>0.22500000000000001</v>
      </c>
      <c r="J565" s="153">
        <v>0.22500000000000001</v>
      </c>
      <c r="K565" s="153">
        <v>0.22500000000000001</v>
      </c>
      <c r="L565" s="153">
        <v>0.22500000000000001</v>
      </c>
      <c r="M565" s="153">
        <v>0.22500000000000001</v>
      </c>
      <c r="N565" s="153">
        <v>0.22500000000000001</v>
      </c>
      <c r="O565" s="153">
        <v>0.1125</v>
      </c>
      <c r="P565" s="152"/>
    </row>
    <row r="566" spans="1:16" ht="15.75">
      <c r="A566" s="155">
        <v>559</v>
      </c>
      <c r="B566" s="155" t="s">
        <v>535</v>
      </c>
      <c r="C566" s="154">
        <v>75.555555555555557</v>
      </c>
      <c r="D566" s="153">
        <v>0</v>
      </c>
      <c r="E566" s="153">
        <v>0.23823529411764705</v>
      </c>
      <c r="F566" s="153">
        <v>0.23823529411764705</v>
      </c>
      <c r="G566" s="153">
        <v>0.23823529411764705</v>
      </c>
      <c r="H566" s="153">
        <v>0.23823529411764705</v>
      </c>
      <c r="I566" s="153">
        <v>0.23823529411764705</v>
      </c>
      <c r="J566" s="153">
        <v>0.23823529411764705</v>
      </c>
      <c r="K566" s="153">
        <v>0.23823529411764705</v>
      </c>
      <c r="L566" s="153">
        <v>0</v>
      </c>
      <c r="M566" s="153">
        <v>0.23823529411764705</v>
      </c>
      <c r="N566" s="153">
        <v>0.23823529411764705</v>
      </c>
      <c r="O566" s="153">
        <v>0.23823529411764705</v>
      </c>
      <c r="P566" s="152"/>
    </row>
    <row r="567" spans="1:16" ht="15.75">
      <c r="A567" s="155">
        <v>560</v>
      </c>
      <c r="B567" s="155" t="s">
        <v>3154</v>
      </c>
      <c r="C567" s="154">
        <v>82.222222222222214</v>
      </c>
      <c r="D567" s="153">
        <v>0.81486486486486498</v>
      </c>
      <c r="E567" s="153">
        <v>0.81486486486486498</v>
      </c>
      <c r="F567" s="153">
        <v>0.81486486486486498</v>
      </c>
      <c r="G567" s="153">
        <v>0.81486486486486498</v>
      </c>
      <c r="H567" s="153">
        <v>0.81486486486486498</v>
      </c>
      <c r="I567" s="153">
        <v>0.81486486486486498</v>
      </c>
      <c r="J567" s="153">
        <v>0.81486486486486498</v>
      </c>
      <c r="K567" s="153">
        <v>0.81486486486486498</v>
      </c>
      <c r="L567" s="153">
        <v>0.81486486486486498</v>
      </c>
      <c r="M567" s="153">
        <v>0.81486486486486498</v>
      </c>
      <c r="N567" s="153">
        <v>0.81486486486486498</v>
      </c>
      <c r="O567" s="153">
        <v>0.69324324324324327</v>
      </c>
      <c r="P567" s="152"/>
    </row>
    <row r="568" spans="1:16" ht="15.75">
      <c r="A568" s="155">
        <v>561</v>
      </c>
      <c r="B568" s="155" t="s">
        <v>3153</v>
      </c>
      <c r="C568" s="154">
        <v>200</v>
      </c>
      <c r="D568" s="153">
        <v>0.8</v>
      </c>
      <c r="E568" s="153">
        <v>0.94379999999999997</v>
      </c>
      <c r="F568" s="153">
        <v>0.8</v>
      </c>
      <c r="G568" s="153">
        <v>1.0104</v>
      </c>
      <c r="H568" s="153">
        <v>0.8</v>
      </c>
      <c r="I568" s="153">
        <v>0.8</v>
      </c>
      <c r="J568" s="153">
        <v>0.8</v>
      </c>
      <c r="K568" s="153">
        <v>0.8</v>
      </c>
      <c r="L568" s="153">
        <v>0.8</v>
      </c>
      <c r="M568" s="153">
        <v>0.8</v>
      </c>
      <c r="N568" s="153">
        <v>0.8</v>
      </c>
      <c r="O568" s="153">
        <v>0.8</v>
      </c>
      <c r="P568" s="152"/>
    </row>
    <row r="569" spans="1:16" ht="15.75">
      <c r="A569" s="155">
        <v>562</v>
      </c>
      <c r="B569" s="155" t="s">
        <v>3152</v>
      </c>
      <c r="C569" s="154">
        <v>213.5</v>
      </c>
      <c r="D569" s="153">
        <v>0.8</v>
      </c>
      <c r="E569" s="153">
        <v>0.8</v>
      </c>
      <c r="F569" s="153">
        <v>0.8</v>
      </c>
      <c r="G569" s="153">
        <v>0.8</v>
      </c>
      <c r="H569" s="153">
        <v>0.8</v>
      </c>
      <c r="I569" s="153">
        <v>0.8</v>
      </c>
      <c r="J569" s="153">
        <v>0</v>
      </c>
      <c r="K569" s="153">
        <v>0</v>
      </c>
      <c r="L569" s="153">
        <v>0</v>
      </c>
      <c r="M569" s="153">
        <v>0</v>
      </c>
      <c r="N569" s="153">
        <v>0</v>
      </c>
      <c r="O569" s="153">
        <v>0</v>
      </c>
      <c r="P569" s="152"/>
    </row>
    <row r="570" spans="1:16" ht="15.75">
      <c r="A570" s="155">
        <v>563</v>
      </c>
      <c r="B570" s="155" t="s">
        <v>3151</v>
      </c>
      <c r="C570" s="154">
        <v>1270</v>
      </c>
      <c r="D570" s="153">
        <v>0.8</v>
      </c>
      <c r="E570" s="153">
        <v>0.8</v>
      </c>
      <c r="F570" s="153">
        <v>0.8</v>
      </c>
      <c r="G570" s="153">
        <v>0.8</v>
      </c>
      <c r="H570" s="153">
        <v>0.8</v>
      </c>
      <c r="I570" s="153">
        <v>0.8</v>
      </c>
      <c r="J570" s="153">
        <v>0.8</v>
      </c>
      <c r="K570" s="153">
        <v>0.8</v>
      </c>
      <c r="L570" s="153">
        <v>0.8</v>
      </c>
      <c r="M570" s="153">
        <v>0.8</v>
      </c>
      <c r="N570" s="153">
        <v>0.8</v>
      </c>
      <c r="O570" s="153">
        <v>0.8</v>
      </c>
      <c r="P570" s="152"/>
    </row>
    <row r="571" spans="1:16" ht="15.75">
      <c r="A571" s="155">
        <v>564</v>
      </c>
      <c r="B571" s="155" t="s">
        <v>3150</v>
      </c>
      <c r="C571" s="154">
        <v>98.888888888888886</v>
      </c>
      <c r="D571" s="153">
        <v>0</v>
      </c>
      <c r="E571" s="153">
        <v>0.59662921348314613</v>
      </c>
      <c r="F571" s="153">
        <v>0.59662921348314613</v>
      </c>
      <c r="G571" s="153">
        <v>0.75842696629213491</v>
      </c>
      <c r="H571" s="153">
        <v>0.75842696629213491</v>
      </c>
      <c r="I571" s="153">
        <v>0.75842696629213491</v>
      </c>
      <c r="J571" s="153">
        <v>0.75842696629213491</v>
      </c>
      <c r="K571" s="153">
        <v>0.75842696629213491</v>
      </c>
      <c r="L571" s="153">
        <v>0.75842696629213491</v>
      </c>
      <c r="M571" s="153">
        <v>0.77865168539325846</v>
      </c>
      <c r="N571" s="153">
        <v>0.77865168539325846</v>
      </c>
      <c r="O571" s="153">
        <v>0.42471910112359551</v>
      </c>
      <c r="P571" s="152"/>
    </row>
    <row r="572" spans="1:16" ht="15.75">
      <c r="A572" s="155">
        <v>565</v>
      </c>
      <c r="B572" s="155" t="s">
        <v>412</v>
      </c>
      <c r="C572" s="154">
        <v>215</v>
      </c>
      <c r="D572" s="153">
        <v>0.83720930232558144</v>
      </c>
      <c r="E572" s="153">
        <v>0.91720930232558129</v>
      </c>
      <c r="F572" s="153">
        <v>0.8</v>
      </c>
      <c r="G572" s="153">
        <v>0.8</v>
      </c>
      <c r="H572" s="153">
        <v>0.8</v>
      </c>
      <c r="I572" s="153">
        <v>0.8</v>
      </c>
      <c r="J572" s="153">
        <v>0.8</v>
      </c>
      <c r="K572" s="153">
        <v>0.8</v>
      </c>
      <c r="L572" s="153">
        <v>0.8</v>
      </c>
      <c r="M572" s="153">
        <v>0.8</v>
      </c>
      <c r="N572" s="153">
        <v>0.8</v>
      </c>
      <c r="O572" s="153">
        <v>0.8</v>
      </c>
      <c r="P572" s="152"/>
    </row>
    <row r="573" spans="1:16" ht="15.75">
      <c r="A573" s="155">
        <v>566</v>
      </c>
      <c r="B573" s="155" t="s">
        <v>3149</v>
      </c>
      <c r="C573" s="154">
        <v>200</v>
      </c>
      <c r="D573" s="153">
        <v>0.8</v>
      </c>
      <c r="E573" s="153">
        <v>0.8</v>
      </c>
      <c r="F573" s="153">
        <v>0.8</v>
      </c>
      <c r="G573" s="153">
        <v>0.8</v>
      </c>
      <c r="H573" s="153">
        <v>0.8</v>
      </c>
      <c r="I573" s="153">
        <v>0.8</v>
      </c>
      <c r="J573" s="153">
        <v>0.8</v>
      </c>
      <c r="K573" s="153">
        <v>0.8</v>
      </c>
      <c r="L573" s="153">
        <v>0.8</v>
      </c>
      <c r="M573" s="153">
        <v>0.8</v>
      </c>
      <c r="N573" s="153">
        <v>0.8</v>
      </c>
      <c r="O573" s="153">
        <v>0.8</v>
      </c>
      <c r="P573" s="152"/>
    </row>
    <row r="574" spans="1:16" ht="15.75">
      <c r="A574" s="155">
        <v>567</v>
      </c>
      <c r="B574" s="155" t="s">
        <v>3148</v>
      </c>
      <c r="C574" s="154">
        <v>412.22</v>
      </c>
      <c r="D574" s="153">
        <v>0.79999999999999993</v>
      </c>
      <c r="E574" s="153">
        <v>0.79999999999999993</v>
      </c>
      <c r="F574" s="153">
        <v>0.79999999999999993</v>
      </c>
      <c r="G574" s="153">
        <v>0.79999999999999993</v>
      </c>
      <c r="H574" s="153">
        <v>0.79999999999999993</v>
      </c>
      <c r="I574" s="153">
        <v>0.79999999999999993</v>
      </c>
      <c r="J574" s="153">
        <v>0.79999999999999993</v>
      </c>
      <c r="K574" s="153">
        <v>0.79999999999999993</v>
      </c>
      <c r="L574" s="153">
        <v>0.79999999999999993</v>
      </c>
      <c r="M574" s="153">
        <v>0.79999999999999993</v>
      </c>
      <c r="N574" s="153">
        <v>0.79999999999999993</v>
      </c>
      <c r="O574" s="153">
        <v>0.79999999999999993</v>
      </c>
      <c r="P574" s="152"/>
    </row>
    <row r="575" spans="1:16" ht="15.75">
      <c r="A575" s="155">
        <v>568</v>
      </c>
      <c r="B575" s="155" t="s">
        <v>3147</v>
      </c>
      <c r="C575" s="154">
        <v>750</v>
      </c>
      <c r="D575" s="153">
        <v>0.8</v>
      </c>
      <c r="E575" s="153">
        <v>0.8</v>
      </c>
      <c r="F575" s="153">
        <v>0.8</v>
      </c>
      <c r="G575" s="153">
        <v>0.8</v>
      </c>
      <c r="H575" s="153">
        <v>0.8</v>
      </c>
      <c r="I575" s="153">
        <v>0.8</v>
      </c>
      <c r="J575" s="153">
        <v>0.8</v>
      </c>
      <c r="K575" s="153">
        <v>0.8</v>
      </c>
      <c r="L575" s="153">
        <v>0.8</v>
      </c>
      <c r="M575" s="153">
        <v>0.8</v>
      </c>
      <c r="N575" s="153">
        <v>0.8</v>
      </c>
      <c r="O575" s="153">
        <v>0.8</v>
      </c>
      <c r="P575" s="152"/>
    </row>
    <row r="576" spans="1:16" ht="15.75">
      <c r="A576" s="155">
        <v>569</v>
      </c>
      <c r="B576" s="155" t="s">
        <v>3147</v>
      </c>
      <c r="C576" s="154">
        <v>188.89</v>
      </c>
      <c r="D576" s="153">
        <v>0.8</v>
      </c>
      <c r="E576" s="153">
        <v>0.8</v>
      </c>
      <c r="F576" s="153">
        <v>0.8</v>
      </c>
      <c r="G576" s="153">
        <v>0.8</v>
      </c>
      <c r="H576" s="153">
        <v>0.8</v>
      </c>
      <c r="I576" s="153">
        <v>0.8</v>
      </c>
      <c r="J576" s="153">
        <v>0.8</v>
      </c>
      <c r="K576" s="153">
        <v>0.8</v>
      </c>
      <c r="L576" s="153">
        <v>0.8</v>
      </c>
      <c r="M576" s="153">
        <v>0.8</v>
      </c>
      <c r="N576" s="153">
        <v>0.8</v>
      </c>
      <c r="O576" s="153">
        <v>0.8</v>
      </c>
      <c r="P576" s="152"/>
    </row>
    <row r="577" spans="1:16" ht="15.75">
      <c r="A577" s="155">
        <v>570</v>
      </c>
      <c r="B577" s="155" t="s">
        <v>3147</v>
      </c>
      <c r="C577" s="154">
        <v>817.78</v>
      </c>
      <c r="D577" s="153">
        <v>0.8</v>
      </c>
      <c r="E577" s="153">
        <v>0.8</v>
      </c>
      <c r="F577" s="153">
        <v>0.8</v>
      </c>
      <c r="G577" s="153">
        <v>0.8</v>
      </c>
      <c r="H577" s="153">
        <v>0.8</v>
      </c>
      <c r="I577" s="153">
        <v>0.8</v>
      </c>
      <c r="J577" s="153">
        <v>0.8</v>
      </c>
      <c r="K577" s="153">
        <v>0.8</v>
      </c>
      <c r="L577" s="153">
        <v>0.8</v>
      </c>
      <c r="M577" s="153">
        <v>0.8</v>
      </c>
      <c r="N577" s="153">
        <v>0.8</v>
      </c>
      <c r="O577" s="153">
        <v>0.8</v>
      </c>
      <c r="P577" s="152"/>
    </row>
    <row r="578" spans="1:16" ht="15.75">
      <c r="A578" s="155">
        <v>571</v>
      </c>
      <c r="B578" s="155" t="s">
        <v>3146</v>
      </c>
      <c r="C578" s="154">
        <v>220</v>
      </c>
      <c r="D578" s="153">
        <v>0.8</v>
      </c>
      <c r="E578" s="153">
        <v>0.8</v>
      </c>
      <c r="F578" s="153">
        <v>0.8</v>
      </c>
      <c r="G578" s="153">
        <v>0.8</v>
      </c>
      <c r="H578" s="153">
        <v>0.8</v>
      </c>
      <c r="I578" s="153">
        <v>0.8</v>
      </c>
      <c r="J578" s="153">
        <v>0.8</v>
      </c>
      <c r="K578" s="153">
        <v>0.8</v>
      </c>
      <c r="L578" s="153">
        <v>0.8</v>
      </c>
      <c r="M578" s="153">
        <v>0.8</v>
      </c>
      <c r="N578" s="153">
        <v>0.8</v>
      </c>
      <c r="O578" s="153">
        <v>0.8</v>
      </c>
      <c r="P578" s="152"/>
    </row>
    <row r="579" spans="1:16" ht="15.75">
      <c r="A579" s="155">
        <v>572</v>
      </c>
      <c r="B579" s="155" t="s">
        <v>3145</v>
      </c>
      <c r="C579" s="154">
        <v>133.33000000000001</v>
      </c>
      <c r="D579" s="153">
        <v>0.79999999999999993</v>
      </c>
      <c r="E579" s="153">
        <v>0.79999999999999993</v>
      </c>
      <c r="F579" s="153">
        <v>0.79999999999999993</v>
      </c>
      <c r="G579" s="153">
        <v>0.79999999999999993</v>
      </c>
      <c r="H579" s="153">
        <v>0.79999999999999993</v>
      </c>
      <c r="I579" s="153">
        <v>0.79999999999999993</v>
      </c>
      <c r="J579" s="153">
        <v>0.79999999999999993</v>
      </c>
      <c r="K579" s="153">
        <v>0.79999999999999993</v>
      </c>
      <c r="L579" s="153">
        <v>0.79999999999999993</v>
      </c>
      <c r="M579" s="153">
        <v>0.79999999999999993</v>
      </c>
      <c r="N579" s="153">
        <v>0.79999999999999993</v>
      </c>
      <c r="O579" s="153">
        <v>0.79999999999999993</v>
      </c>
      <c r="P579" s="152"/>
    </row>
    <row r="580" spans="1:16" ht="15.75">
      <c r="A580" s="155">
        <v>573</v>
      </c>
      <c r="B580" s="155" t="s">
        <v>3144</v>
      </c>
      <c r="C580" s="154">
        <v>71.11</v>
      </c>
      <c r="D580" s="153">
        <v>1.4062719729995782E-2</v>
      </c>
      <c r="E580" s="153">
        <v>7.0313598649978909E-2</v>
      </c>
      <c r="F580" s="153">
        <v>7.0313598649978909E-2</v>
      </c>
      <c r="G580" s="153">
        <v>7.0313598649978909E-2</v>
      </c>
      <c r="H580" s="153">
        <v>7.0313598649978909E-2</v>
      </c>
      <c r="I580" s="153">
        <v>7.0313598649978909E-2</v>
      </c>
      <c r="J580" s="153">
        <v>7.0313598649978909E-2</v>
      </c>
      <c r="K580" s="153">
        <v>7.0313598649978909E-2</v>
      </c>
      <c r="L580" s="153">
        <v>7.0313598649978909E-2</v>
      </c>
      <c r="M580" s="153">
        <v>7.0313598649978909E-2</v>
      </c>
      <c r="N580" s="153">
        <v>7.0313598649978909E-2</v>
      </c>
      <c r="O580" s="153">
        <v>1</v>
      </c>
      <c r="P580" s="152"/>
    </row>
    <row r="581" spans="1:16" ht="15.75">
      <c r="A581" s="155">
        <v>574</v>
      </c>
      <c r="B581" s="155" t="s">
        <v>3143</v>
      </c>
      <c r="C581" s="154">
        <v>133.33000000000001</v>
      </c>
      <c r="D581" s="153">
        <v>0</v>
      </c>
      <c r="E581" s="153">
        <v>0</v>
      </c>
      <c r="F581" s="153">
        <v>0</v>
      </c>
      <c r="G581" s="153">
        <v>0</v>
      </c>
      <c r="H581" s="153">
        <v>0</v>
      </c>
      <c r="I581" s="153">
        <v>0</v>
      </c>
      <c r="J581" s="153">
        <v>0</v>
      </c>
      <c r="K581" s="153">
        <v>0</v>
      </c>
      <c r="L581" s="153">
        <v>0</v>
      </c>
      <c r="M581" s="153">
        <v>0</v>
      </c>
      <c r="N581" s="153">
        <v>0.79999999999999993</v>
      </c>
      <c r="O581" s="153">
        <v>0.79999999999999993</v>
      </c>
      <c r="P581" s="152"/>
    </row>
    <row r="582" spans="1:16" ht="15.75">
      <c r="A582" s="155">
        <v>575</v>
      </c>
      <c r="B582" s="155" t="s">
        <v>330</v>
      </c>
      <c r="C582" s="154">
        <v>207</v>
      </c>
      <c r="D582" s="153">
        <v>0.94202898550724634</v>
      </c>
      <c r="E582" s="153">
        <v>0.79999999999999993</v>
      </c>
      <c r="F582" s="153">
        <v>0.79999999999999993</v>
      </c>
      <c r="G582" s="153">
        <v>0.79999999999999993</v>
      </c>
      <c r="H582" s="153">
        <v>0.79999999999999993</v>
      </c>
      <c r="I582" s="153">
        <v>0.79999999999999993</v>
      </c>
      <c r="J582" s="153">
        <v>0.79999999999999993</v>
      </c>
      <c r="K582" s="153">
        <v>0.79999999999999993</v>
      </c>
      <c r="L582" s="153">
        <v>0.79999999999999993</v>
      </c>
      <c r="M582" s="153">
        <v>0.79999999999999993</v>
      </c>
      <c r="N582" s="153">
        <v>0.79999999999999993</v>
      </c>
      <c r="O582" s="153">
        <v>0.79999999999999993</v>
      </c>
      <c r="P582" s="152"/>
    </row>
    <row r="583" spans="1:16" ht="15.75">
      <c r="A583" s="155">
        <v>576</v>
      </c>
      <c r="B583" s="155" t="s">
        <v>330</v>
      </c>
      <c r="C583" s="154">
        <v>158</v>
      </c>
      <c r="D583" s="153">
        <v>0.8</v>
      </c>
      <c r="E583" s="153">
        <v>0.8</v>
      </c>
      <c r="F583" s="153">
        <v>0.8</v>
      </c>
      <c r="G583" s="153">
        <v>0.8</v>
      </c>
      <c r="H583" s="153">
        <v>0.8</v>
      </c>
      <c r="I583" s="153">
        <v>0.8</v>
      </c>
      <c r="J583" s="153">
        <v>0.8</v>
      </c>
      <c r="K583" s="153">
        <v>0.8</v>
      </c>
      <c r="L583" s="153">
        <v>0.8</v>
      </c>
      <c r="M583" s="153">
        <v>0.8</v>
      </c>
      <c r="N583" s="153">
        <v>0.8</v>
      </c>
      <c r="O583" s="153">
        <v>0.8</v>
      </c>
      <c r="P583" s="152"/>
    </row>
    <row r="584" spans="1:16" ht="15.75">
      <c r="A584" s="155">
        <v>577</v>
      </c>
      <c r="B584" s="155" t="s">
        <v>3142</v>
      </c>
      <c r="C584" s="154">
        <v>159</v>
      </c>
      <c r="D584" s="153">
        <v>0.8</v>
      </c>
      <c r="E584" s="153">
        <v>0.8</v>
      </c>
      <c r="F584" s="153">
        <v>0.8</v>
      </c>
      <c r="G584" s="153">
        <v>0.8</v>
      </c>
      <c r="H584" s="153">
        <v>0.8</v>
      </c>
      <c r="I584" s="153">
        <v>0.8</v>
      </c>
      <c r="J584" s="153">
        <v>0.8</v>
      </c>
      <c r="K584" s="153">
        <v>0.8</v>
      </c>
      <c r="L584" s="153">
        <v>0.8</v>
      </c>
      <c r="M584" s="153">
        <v>0.8</v>
      </c>
      <c r="N584" s="153">
        <v>0.8</v>
      </c>
      <c r="O584" s="153">
        <v>0.8</v>
      </c>
      <c r="P584" s="152"/>
    </row>
    <row r="585" spans="1:16" ht="15.75">
      <c r="A585" s="155">
        <v>578</v>
      </c>
      <c r="B585" s="155" t="s">
        <v>3141</v>
      </c>
      <c r="C585" s="154">
        <v>178</v>
      </c>
      <c r="D585" s="153">
        <v>0.8</v>
      </c>
      <c r="E585" s="153">
        <v>0.8</v>
      </c>
      <c r="F585" s="153">
        <v>0.8</v>
      </c>
      <c r="G585" s="153">
        <v>0.8</v>
      </c>
      <c r="H585" s="153">
        <v>0.8</v>
      </c>
      <c r="I585" s="153">
        <v>0.8</v>
      </c>
      <c r="J585" s="153">
        <v>0.8</v>
      </c>
      <c r="K585" s="153">
        <v>0.8</v>
      </c>
      <c r="L585" s="153">
        <v>0.8</v>
      </c>
      <c r="M585" s="153">
        <v>0.8</v>
      </c>
      <c r="N585" s="153">
        <v>0.8</v>
      </c>
      <c r="O585" s="153">
        <v>0.8</v>
      </c>
      <c r="P585" s="152"/>
    </row>
    <row r="586" spans="1:16" ht="15.75">
      <c r="A586" s="155">
        <v>579</v>
      </c>
      <c r="B586" s="155" t="s">
        <v>3140</v>
      </c>
      <c r="C586" s="154">
        <v>1333</v>
      </c>
      <c r="D586" s="153">
        <v>0.8</v>
      </c>
      <c r="E586" s="153">
        <v>0.8</v>
      </c>
      <c r="F586" s="153">
        <v>0.8</v>
      </c>
      <c r="G586" s="153">
        <v>0.8</v>
      </c>
      <c r="H586" s="153">
        <v>0.8</v>
      </c>
      <c r="I586" s="153">
        <v>0.8</v>
      </c>
      <c r="J586" s="153">
        <v>0.8</v>
      </c>
      <c r="K586" s="153">
        <v>0.8</v>
      </c>
      <c r="L586" s="153">
        <v>0.8</v>
      </c>
      <c r="M586" s="153">
        <v>0.8</v>
      </c>
      <c r="N586" s="153">
        <v>0.8</v>
      </c>
      <c r="O586" s="153">
        <v>0.8</v>
      </c>
      <c r="P586" s="152"/>
    </row>
    <row r="587" spans="1:16" ht="15.75">
      <c r="A587" s="155">
        <v>580</v>
      </c>
      <c r="B587" s="155" t="s">
        <v>3139</v>
      </c>
      <c r="C587" s="154">
        <v>933.33</v>
      </c>
      <c r="D587" s="153">
        <v>0.71428540816217201</v>
      </c>
      <c r="E587" s="153">
        <v>0.71428540816217201</v>
      </c>
      <c r="F587" s="153">
        <v>0.71428540816217201</v>
      </c>
      <c r="G587" s="153">
        <v>0.71428540816217201</v>
      </c>
      <c r="H587" s="153">
        <v>0.79999999999999993</v>
      </c>
      <c r="I587" s="153">
        <v>0.79999999999999993</v>
      </c>
      <c r="J587" s="153">
        <v>0.79999999999999993</v>
      </c>
      <c r="K587" s="153">
        <v>0.79999999999999993</v>
      </c>
      <c r="L587" s="153">
        <v>0.79999999999999993</v>
      </c>
      <c r="M587" s="153">
        <v>0.79999999999999993</v>
      </c>
      <c r="N587" s="153">
        <v>0.79999999999999993</v>
      </c>
      <c r="O587" s="153">
        <v>0.79999999999999993</v>
      </c>
      <c r="P587" s="152"/>
    </row>
    <row r="588" spans="1:16" ht="15.75">
      <c r="A588" s="155">
        <v>581</v>
      </c>
      <c r="B588" s="155" t="s">
        <v>3138</v>
      </c>
      <c r="C588" s="154">
        <v>85.555555555555557</v>
      </c>
      <c r="D588" s="153">
        <v>0.11688311688311688</v>
      </c>
      <c r="E588" s="153">
        <v>0.11688311688311688</v>
      </c>
      <c r="F588" s="153">
        <v>0.11688311688311688</v>
      </c>
      <c r="G588" s="153">
        <v>0.11688311688311688</v>
      </c>
      <c r="H588" s="153">
        <v>0.11688311688311688</v>
      </c>
      <c r="I588" s="153">
        <v>0.11688311688311688</v>
      </c>
      <c r="J588" s="153">
        <v>0.11688311688311688</v>
      </c>
      <c r="K588" s="153">
        <v>0.11688311688311688</v>
      </c>
      <c r="L588" s="153">
        <v>0.11688311688311688</v>
      </c>
      <c r="M588" s="153">
        <v>0.11688311688311688</v>
      </c>
      <c r="N588" s="153">
        <v>0.11688311688311688</v>
      </c>
      <c r="O588" s="153">
        <v>0.10519480519480519</v>
      </c>
      <c r="P588" s="152"/>
    </row>
    <row r="589" spans="1:16" ht="15.75">
      <c r="A589" s="155">
        <v>582</v>
      </c>
      <c r="B589" s="155" t="s">
        <v>3137</v>
      </c>
      <c r="C589" s="154">
        <v>77.777777777777771</v>
      </c>
      <c r="D589" s="153">
        <v>0.9</v>
      </c>
      <c r="E589" s="153">
        <v>0.9</v>
      </c>
      <c r="F589" s="153">
        <v>0.9</v>
      </c>
      <c r="G589" s="153">
        <v>0.9</v>
      </c>
      <c r="H589" s="153">
        <v>0.9</v>
      </c>
      <c r="I589" s="153">
        <v>0.9</v>
      </c>
      <c r="J589" s="153">
        <v>0.9</v>
      </c>
      <c r="K589" s="153">
        <v>0.9</v>
      </c>
      <c r="L589" s="153">
        <v>0.9</v>
      </c>
      <c r="M589" s="153">
        <v>0.9</v>
      </c>
      <c r="N589" s="153">
        <v>0.9</v>
      </c>
      <c r="O589" s="153">
        <v>0.59142857142857153</v>
      </c>
      <c r="P589" s="152"/>
    </row>
    <row r="590" spans="1:16" ht="15.75">
      <c r="A590" s="155">
        <v>583</v>
      </c>
      <c r="B590" s="155" t="s">
        <v>3136</v>
      </c>
      <c r="C590" s="154">
        <v>305.56</v>
      </c>
      <c r="D590" s="153">
        <v>0.8</v>
      </c>
      <c r="E590" s="153">
        <v>0.8</v>
      </c>
      <c r="F590" s="153">
        <v>0.8</v>
      </c>
      <c r="G590" s="153">
        <v>0.8</v>
      </c>
      <c r="H590" s="153">
        <v>0.8</v>
      </c>
      <c r="I590" s="153">
        <v>0.8</v>
      </c>
      <c r="J590" s="153">
        <v>0.8</v>
      </c>
      <c r="K590" s="153">
        <v>0.8</v>
      </c>
      <c r="L590" s="153">
        <v>0.8</v>
      </c>
      <c r="M590" s="153">
        <v>0.8</v>
      </c>
      <c r="N590" s="153">
        <v>0.8</v>
      </c>
      <c r="O590" s="153">
        <v>0.8</v>
      </c>
      <c r="P590" s="152"/>
    </row>
    <row r="591" spans="1:16" ht="15.75">
      <c r="A591" s="155">
        <v>584</v>
      </c>
      <c r="B591" s="155" t="s">
        <v>3135</v>
      </c>
      <c r="C591" s="154">
        <v>127.77</v>
      </c>
      <c r="D591" s="153">
        <v>0.79999999999999993</v>
      </c>
      <c r="E591" s="153">
        <v>0.79999999999999993</v>
      </c>
      <c r="F591" s="153">
        <v>0.79999999999999993</v>
      </c>
      <c r="G591" s="153">
        <v>0.79999999999999993</v>
      </c>
      <c r="H591" s="153">
        <v>0.79999999999999993</v>
      </c>
      <c r="I591" s="153">
        <v>0.79999999999999993</v>
      </c>
      <c r="J591" s="153">
        <v>0.79999999999999993</v>
      </c>
      <c r="K591" s="153">
        <v>0.79999999999999993</v>
      </c>
      <c r="L591" s="153">
        <v>0.79999999999999993</v>
      </c>
      <c r="M591" s="153">
        <v>0.79999999999999993</v>
      </c>
      <c r="N591" s="153">
        <v>0.79999999999999993</v>
      </c>
      <c r="O591" s="153">
        <v>0.79999999999999993</v>
      </c>
      <c r="P591" s="152"/>
    </row>
    <row r="592" spans="1:16" ht="15.75">
      <c r="A592" s="155">
        <v>585</v>
      </c>
      <c r="B592" s="155" t="s">
        <v>3134</v>
      </c>
      <c r="C592" s="154">
        <v>94.444444444444443</v>
      </c>
      <c r="D592" s="153">
        <v>0.95294117647058829</v>
      </c>
      <c r="E592" s="153">
        <v>0.95294117647058829</v>
      </c>
      <c r="F592" s="153">
        <v>0.95294117647058829</v>
      </c>
      <c r="G592" s="153">
        <v>0.95294117647058829</v>
      </c>
      <c r="H592" s="153">
        <v>0.95294117647058829</v>
      </c>
      <c r="I592" s="153">
        <v>0.95294117647058829</v>
      </c>
      <c r="J592" s="153">
        <v>0.95294117647058829</v>
      </c>
      <c r="K592" s="153">
        <v>0.95294117647058829</v>
      </c>
      <c r="L592" s="153">
        <v>0.95294117647058829</v>
      </c>
      <c r="M592" s="153">
        <v>0.95294117647058829</v>
      </c>
      <c r="N592" s="153">
        <v>0.95294117647058829</v>
      </c>
      <c r="O592" s="153">
        <v>0.95294117647058829</v>
      </c>
      <c r="P592" s="152"/>
    </row>
    <row r="593" spans="1:16" ht="15.75">
      <c r="A593" s="155">
        <v>586</v>
      </c>
      <c r="B593" s="155" t="s">
        <v>3133</v>
      </c>
      <c r="C593" s="154">
        <v>166.67</v>
      </c>
      <c r="D593" s="153">
        <v>0</v>
      </c>
      <c r="E593" s="153">
        <v>0</v>
      </c>
      <c r="F593" s="153">
        <v>0</v>
      </c>
      <c r="G593" s="153">
        <v>0</v>
      </c>
      <c r="H593" s="153">
        <v>0</v>
      </c>
      <c r="I593" s="153">
        <v>0</v>
      </c>
      <c r="J593" s="153">
        <v>0</v>
      </c>
      <c r="K593" s="153">
        <v>0</v>
      </c>
      <c r="L593" s="153">
        <v>0</v>
      </c>
      <c r="M593" s="153">
        <v>0</v>
      </c>
      <c r="N593" s="153">
        <v>0</v>
      </c>
      <c r="O593" s="153">
        <v>0</v>
      </c>
      <c r="P593" s="152"/>
    </row>
    <row r="594" spans="1:16" ht="15.75">
      <c r="A594" s="155">
        <v>587</v>
      </c>
      <c r="B594" s="155" t="s">
        <v>3132</v>
      </c>
      <c r="C594" s="154">
        <v>111.11</v>
      </c>
      <c r="D594" s="153">
        <v>0.8</v>
      </c>
      <c r="E594" s="153">
        <v>0.8</v>
      </c>
      <c r="F594" s="153">
        <v>0.8</v>
      </c>
      <c r="G594" s="153">
        <v>0.8</v>
      </c>
      <c r="H594" s="153">
        <v>0.8</v>
      </c>
      <c r="I594" s="153">
        <v>0.8</v>
      </c>
      <c r="J594" s="153">
        <v>0.8</v>
      </c>
      <c r="K594" s="153">
        <v>0.8</v>
      </c>
      <c r="L594" s="153">
        <v>0.8</v>
      </c>
      <c r="M594" s="153">
        <v>0.8</v>
      </c>
      <c r="N594" s="153">
        <v>0.8</v>
      </c>
      <c r="O594" s="153">
        <v>0.8</v>
      </c>
      <c r="P594" s="152"/>
    </row>
    <row r="595" spans="1:16" ht="15.75">
      <c r="A595" s="155">
        <v>588</v>
      </c>
      <c r="B595" s="155" t="s">
        <v>3131</v>
      </c>
      <c r="C595" s="154">
        <v>110</v>
      </c>
      <c r="D595" s="153">
        <v>0.8</v>
      </c>
      <c r="E595" s="153">
        <v>0.8</v>
      </c>
      <c r="F595" s="153">
        <v>0.8</v>
      </c>
      <c r="G595" s="153">
        <v>0.8</v>
      </c>
      <c r="H595" s="153">
        <v>0.8</v>
      </c>
      <c r="I595" s="153">
        <v>0.8</v>
      </c>
      <c r="J595" s="153">
        <v>0.8</v>
      </c>
      <c r="K595" s="153">
        <v>0.8</v>
      </c>
      <c r="L595" s="153">
        <v>0.8</v>
      </c>
      <c r="M595" s="153">
        <v>0.8</v>
      </c>
      <c r="N595" s="153">
        <v>0.8</v>
      </c>
      <c r="O595" s="153">
        <v>0.8</v>
      </c>
      <c r="P595" s="152"/>
    </row>
    <row r="596" spans="1:16" ht="15.75">
      <c r="A596" s="155">
        <v>589</v>
      </c>
      <c r="B596" s="155" t="s">
        <v>3130</v>
      </c>
      <c r="C596" s="154">
        <v>76.666666666666671</v>
      </c>
      <c r="D596" s="153">
        <v>0.50869565217391299</v>
      </c>
      <c r="E596" s="153">
        <v>0.50869565217391299</v>
      </c>
      <c r="F596" s="153">
        <v>0.50869565217391299</v>
      </c>
      <c r="G596" s="153">
        <v>0.50869565217391299</v>
      </c>
      <c r="H596" s="153">
        <v>0.50869565217391299</v>
      </c>
      <c r="I596" s="153">
        <v>0.50869565217391299</v>
      </c>
      <c r="J596" s="153">
        <v>0.50869565217391299</v>
      </c>
      <c r="K596" s="153">
        <v>0.50869565217391299</v>
      </c>
      <c r="L596" s="153">
        <v>0.50869565217391299</v>
      </c>
      <c r="M596" s="153">
        <v>0.50869565217391299</v>
      </c>
      <c r="N596" s="153">
        <v>0.50869565217391299</v>
      </c>
      <c r="O596" s="153">
        <v>0.54782608695652169</v>
      </c>
      <c r="P596" s="152"/>
    </row>
    <row r="597" spans="1:16" ht="15.75">
      <c r="A597" s="155">
        <v>590</v>
      </c>
      <c r="B597" s="155" t="s">
        <v>3129</v>
      </c>
      <c r="C597" s="154">
        <v>256.67</v>
      </c>
      <c r="D597" s="153">
        <v>0.8</v>
      </c>
      <c r="E597" s="153">
        <v>0.8</v>
      </c>
      <c r="F597" s="153">
        <v>0.8</v>
      </c>
      <c r="G597" s="153">
        <v>0.8</v>
      </c>
      <c r="H597" s="153">
        <v>0.8</v>
      </c>
      <c r="I597" s="153">
        <v>0.8</v>
      </c>
      <c r="J597" s="153">
        <v>0.8</v>
      </c>
      <c r="K597" s="153">
        <v>0.8</v>
      </c>
      <c r="L597" s="153">
        <v>0.8</v>
      </c>
      <c r="M597" s="153">
        <v>0.8</v>
      </c>
      <c r="N597" s="153">
        <v>0.8</v>
      </c>
      <c r="O597" s="153">
        <v>0.8</v>
      </c>
      <c r="P597" s="152"/>
    </row>
    <row r="598" spans="1:16" ht="15.75">
      <c r="A598" s="155">
        <v>591</v>
      </c>
      <c r="B598" s="155" t="s">
        <v>3128</v>
      </c>
      <c r="C598" s="154">
        <v>111.11</v>
      </c>
      <c r="D598" s="153">
        <v>0.8</v>
      </c>
      <c r="E598" s="153">
        <v>0.8</v>
      </c>
      <c r="F598" s="153">
        <v>0.8</v>
      </c>
      <c r="G598" s="153">
        <v>0.8</v>
      </c>
      <c r="H598" s="153">
        <v>0.8</v>
      </c>
      <c r="I598" s="153">
        <v>0.8</v>
      </c>
      <c r="J598" s="153">
        <v>0.8</v>
      </c>
      <c r="K598" s="153">
        <v>0.8</v>
      </c>
      <c r="L598" s="153">
        <v>0.8</v>
      </c>
      <c r="M598" s="153">
        <v>0.8</v>
      </c>
      <c r="N598" s="153">
        <v>0.8</v>
      </c>
      <c r="O598" s="153">
        <v>0.8</v>
      </c>
      <c r="P598" s="152"/>
    </row>
    <row r="599" spans="1:16" ht="15.75">
      <c r="A599" s="155">
        <v>592</v>
      </c>
      <c r="B599" s="155" t="s">
        <v>3127</v>
      </c>
      <c r="C599" s="154">
        <v>733.33</v>
      </c>
      <c r="D599" s="153">
        <v>0</v>
      </c>
      <c r="E599" s="153">
        <v>0</v>
      </c>
      <c r="F599" s="153">
        <v>0.79999999999999993</v>
      </c>
      <c r="G599" s="153">
        <v>0.79999999999999993</v>
      </c>
      <c r="H599" s="153">
        <v>0.79999999999999993</v>
      </c>
      <c r="I599" s="153">
        <v>0.79999999999999993</v>
      </c>
      <c r="J599" s="153">
        <v>0.79999999999999993</v>
      </c>
      <c r="K599" s="153">
        <v>0.79999999999999993</v>
      </c>
      <c r="L599" s="153">
        <v>0.79999999999999993</v>
      </c>
      <c r="M599" s="153">
        <v>0.79999999999999993</v>
      </c>
      <c r="N599" s="153">
        <v>0.79999999999999993</v>
      </c>
      <c r="O599" s="153">
        <v>0.79999999999999993</v>
      </c>
      <c r="P599" s="152"/>
    </row>
    <row r="600" spans="1:16" ht="15.75">
      <c r="A600" s="155">
        <v>593</v>
      </c>
      <c r="B600" s="155" t="s">
        <v>3126</v>
      </c>
      <c r="C600" s="154">
        <v>493.33333333333331</v>
      </c>
      <c r="D600" s="153">
        <v>0.80001081081081094</v>
      </c>
      <c r="E600" s="153">
        <v>0.80001081081081094</v>
      </c>
      <c r="F600" s="153">
        <v>0.80001081081081094</v>
      </c>
      <c r="G600" s="153">
        <v>0.80001081081081094</v>
      </c>
      <c r="H600" s="153">
        <v>0.80001081081081094</v>
      </c>
      <c r="I600" s="153">
        <v>0.80001081081081094</v>
      </c>
      <c r="J600" s="153">
        <v>0.80001081081081094</v>
      </c>
      <c r="K600" s="153">
        <v>0.80001081081081094</v>
      </c>
      <c r="L600" s="153">
        <v>0.80001081081081094</v>
      </c>
      <c r="M600" s="153">
        <v>0.80001081081081094</v>
      </c>
      <c r="N600" s="153">
        <v>0.80001081081081094</v>
      </c>
      <c r="O600" s="153">
        <v>0.80001081081081094</v>
      </c>
      <c r="P600" s="152"/>
    </row>
    <row r="601" spans="1:16" ht="15.75">
      <c r="A601" s="155">
        <v>594</v>
      </c>
      <c r="B601" s="155" t="s">
        <v>3125</v>
      </c>
      <c r="C601" s="154">
        <v>1700</v>
      </c>
      <c r="D601" s="153">
        <v>0.42352941176470588</v>
      </c>
      <c r="E601" s="153">
        <v>0.42352941176470588</v>
      </c>
      <c r="F601" s="153">
        <v>0.42352941176470588</v>
      </c>
      <c r="G601" s="153">
        <v>0.42352941176470588</v>
      </c>
      <c r="H601" s="153">
        <v>0.42352941176470588</v>
      </c>
      <c r="I601" s="153">
        <v>0.42352941176470588</v>
      </c>
      <c r="J601" s="153">
        <v>0.56082352941176472</v>
      </c>
      <c r="K601" s="153">
        <v>0.59505882352941175</v>
      </c>
      <c r="L601" s="153">
        <v>0.58270588235294118</v>
      </c>
      <c r="M601" s="153">
        <v>0.62011764705882355</v>
      </c>
      <c r="N601" s="153">
        <v>0.8</v>
      </c>
      <c r="O601" s="153">
        <v>0</v>
      </c>
      <c r="P601" s="152"/>
    </row>
    <row r="602" spans="1:16" ht="15.75">
      <c r="A602" s="155">
        <v>595</v>
      </c>
      <c r="B602" s="155" t="s">
        <v>3124</v>
      </c>
      <c r="C602" s="154">
        <v>118</v>
      </c>
      <c r="D602" s="153">
        <v>0.8</v>
      </c>
      <c r="E602" s="153">
        <v>0.8</v>
      </c>
      <c r="F602" s="153">
        <v>0.8</v>
      </c>
      <c r="G602" s="153">
        <v>0.8</v>
      </c>
      <c r="H602" s="153">
        <v>0.8</v>
      </c>
      <c r="I602" s="153">
        <v>0.8</v>
      </c>
      <c r="J602" s="153">
        <v>0.8</v>
      </c>
      <c r="K602" s="153">
        <v>0.8</v>
      </c>
      <c r="L602" s="153">
        <v>0.8</v>
      </c>
      <c r="M602" s="153">
        <v>0.8</v>
      </c>
      <c r="N602" s="153">
        <v>0.8</v>
      </c>
      <c r="O602" s="153">
        <v>0.8</v>
      </c>
      <c r="P602" s="152"/>
    </row>
    <row r="603" spans="1:16" ht="15.75">
      <c r="A603" s="155">
        <v>596</v>
      </c>
      <c r="B603" s="155" t="s">
        <v>3123</v>
      </c>
      <c r="C603" s="154">
        <v>163.33333333333334</v>
      </c>
      <c r="D603" s="153">
        <v>0.8000326530612244</v>
      </c>
      <c r="E603" s="153">
        <v>0.8000326530612244</v>
      </c>
      <c r="F603" s="153">
        <v>0.8000326530612244</v>
      </c>
      <c r="G603" s="153">
        <v>0.8000326530612244</v>
      </c>
      <c r="H603" s="153">
        <v>0.8000326530612244</v>
      </c>
      <c r="I603" s="153">
        <v>0.8000326530612244</v>
      </c>
      <c r="J603" s="153">
        <v>0.8000326530612244</v>
      </c>
      <c r="K603" s="153">
        <v>0.8000326530612244</v>
      </c>
      <c r="L603" s="153">
        <v>0.8000326530612244</v>
      </c>
      <c r="M603" s="153">
        <v>0.8000326530612244</v>
      </c>
      <c r="N603" s="153">
        <v>0.8000326530612244</v>
      </c>
      <c r="O603" s="153">
        <v>0.8000326530612244</v>
      </c>
      <c r="P603" s="152"/>
    </row>
    <row r="604" spans="1:16" ht="15.75">
      <c r="A604" s="155">
        <v>597</v>
      </c>
      <c r="B604" s="155" t="s">
        <v>3122</v>
      </c>
      <c r="C604" s="154">
        <v>833</v>
      </c>
      <c r="D604" s="153">
        <v>0.79999999999999993</v>
      </c>
      <c r="E604" s="153">
        <v>0.79999999999999993</v>
      </c>
      <c r="F604" s="153">
        <v>0.79999999999999993</v>
      </c>
      <c r="G604" s="153">
        <v>0.79999999999999993</v>
      </c>
      <c r="H604" s="153">
        <v>0.79999999999999993</v>
      </c>
      <c r="I604" s="153">
        <v>0.79999999999999993</v>
      </c>
      <c r="J604" s="153">
        <v>0.79999999999999993</v>
      </c>
      <c r="K604" s="153">
        <v>0.79999999999999993</v>
      </c>
      <c r="L604" s="153">
        <v>0.79999999999999993</v>
      </c>
      <c r="M604" s="153">
        <v>0.79999999999999993</v>
      </c>
      <c r="N604" s="153">
        <v>0.79999999999999993</v>
      </c>
      <c r="O604" s="153">
        <v>0.79999999999999993</v>
      </c>
      <c r="P604" s="152"/>
    </row>
    <row r="605" spans="1:16" ht="15.75">
      <c r="A605" s="155">
        <v>598</v>
      </c>
      <c r="B605" s="155" t="s">
        <v>3121</v>
      </c>
      <c r="C605" s="154">
        <v>85.555555555555557</v>
      </c>
      <c r="D605" s="153">
        <v>0.82987012987012987</v>
      </c>
      <c r="E605" s="153">
        <v>0.82987012987012987</v>
      </c>
      <c r="F605" s="153">
        <v>0.82987012987012987</v>
      </c>
      <c r="G605" s="153">
        <v>0.82987012987012987</v>
      </c>
      <c r="H605" s="153">
        <v>0.86493506493506489</v>
      </c>
      <c r="I605" s="153">
        <v>0.86493506493506489</v>
      </c>
      <c r="J605" s="153">
        <v>0.86493506493506489</v>
      </c>
      <c r="K605" s="153">
        <v>0.86493506493506489</v>
      </c>
      <c r="L605" s="153">
        <v>0.86493506493506489</v>
      </c>
      <c r="M605" s="153">
        <v>0.86493506493506489</v>
      </c>
      <c r="N605" s="153">
        <v>0.86493506493506489</v>
      </c>
      <c r="O605" s="153">
        <v>0.7831168831168831</v>
      </c>
      <c r="P605" s="152"/>
    </row>
    <row r="606" spans="1:16" ht="15.75">
      <c r="A606" s="155">
        <v>599</v>
      </c>
      <c r="B606" s="155" t="s">
        <v>3120</v>
      </c>
      <c r="C606" s="154">
        <v>148.15555555555557</v>
      </c>
      <c r="D606" s="153">
        <v>1.0839958002099894</v>
      </c>
      <c r="E606" s="153">
        <v>1.0988450577471127</v>
      </c>
      <c r="F606" s="153">
        <v>1.2797360131993398</v>
      </c>
      <c r="G606" s="153">
        <v>1.15959202039898</v>
      </c>
      <c r="H606" s="153">
        <v>1.1298935053247336</v>
      </c>
      <c r="I606" s="153">
        <v>1.1298935053247336</v>
      </c>
      <c r="J606" s="153">
        <v>1.0097495125243736</v>
      </c>
      <c r="K606" s="153">
        <v>1.3701814909254537</v>
      </c>
      <c r="L606" s="153">
        <v>1.1406929653517324</v>
      </c>
      <c r="M606" s="153">
        <v>0.94765261736913153</v>
      </c>
      <c r="N606" s="153">
        <v>0.88555572221388912</v>
      </c>
      <c r="O606" s="153">
        <v>1.0758962051897405</v>
      </c>
      <c r="P606" s="152"/>
    </row>
    <row r="607" spans="1:16" ht="15.75">
      <c r="A607" s="155">
        <v>600</v>
      </c>
      <c r="B607" s="155" t="s">
        <v>3119</v>
      </c>
      <c r="C607" s="154">
        <v>86.111111111111114</v>
      </c>
      <c r="D607" s="153">
        <v>0.90580645161290319</v>
      </c>
      <c r="E607" s="153">
        <v>0.90580645161290319</v>
      </c>
      <c r="F607" s="153">
        <v>0.90580645161290319</v>
      </c>
      <c r="G607" s="153">
        <v>0.90580645161290319</v>
      </c>
      <c r="H607" s="153">
        <v>0.90580645161290319</v>
      </c>
      <c r="I607" s="153">
        <v>0.90580645161290319</v>
      </c>
      <c r="J607" s="153">
        <v>0.90580645161290319</v>
      </c>
      <c r="K607" s="153">
        <v>0.90580645161290319</v>
      </c>
      <c r="L607" s="153">
        <v>0.95225806451612904</v>
      </c>
      <c r="M607" s="153">
        <v>0.99870967741935479</v>
      </c>
      <c r="N607" s="153">
        <v>0.99870967741935479</v>
      </c>
      <c r="O607" s="153">
        <v>1.056774193548387</v>
      </c>
      <c r="P607" s="152"/>
    </row>
    <row r="608" spans="1:16" ht="15.75">
      <c r="A608" s="155">
        <v>601</v>
      </c>
      <c r="B608" s="155" t="s">
        <v>3118</v>
      </c>
      <c r="C608" s="154">
        <v>75</v>
      </c>
      <c r="D608" s="153">
        <v>1.6</v>
      </c>
      <c r="E608" s="153">
        <v>1.6</v>
      </c>
      <c r="F608" s="153">
        <v>1.6</v>
      </c>
      <c r="G608" s="153">
        <v>1.6</v>
      </c>
      <c r="H608" s="153">
        <v>1.6</v>
      </c>
      <c r="I608" s="153">
        <v>1.6</v>
      </c>
      <c r="J608" s="153">
        <v>1.6</v>
      </c>
      <c r="K608" s="153">
        <v>1.6</v>
      </c>
      <c r="L608" s="153">
        <v>1.6</v>
      </c>
      <c r="M608" s="153">
        <v>1.6</v>
      </c>
      <c r="N608" s="153">
        <v>1.6</v>
      </c>
      <c r="O608" s="153">
        <v>1</v>
      </c>
      <c r="P608" s="152"/>
    </row>
    <row r="609" spans="1:16" ht="15.75">
      <c r="A609" s="155">
        <v>602</v>
      </c>
      <c r="B609" s="155" t="s">
        <v>3117</v>
      </c>
      <c r="C609" s="154">
        <v>220</v>
      </c>
      <c r="D609" s="153">
        <v>0.8</v>
      </c>
      <c r="E609" s="153">
        <v>0.8</v>
      </c>
      <c r="F609" s="153">
        <v>0.8</v>
      </c>
      <c r="G609" s="153">
        <v>0.8</v>
      </c>
      <c r="H609" s="153">
        <v>0.8</v>
      </c>
      <c r="I609" s="153">
        <v>0.8</v>
      </c>
      <c r="J609" s="153">
        <v>0.8</v>
      </c>
      <c r="K609" s="153">
        <v>0.8</v>
      </c>
      <c r="L609" s="153">
        <v>0.8</v>
      </c>
      <c r="M609" s="153">
        <v>0.8</v>
      </c>
      <c r="N609" s="153">
        <v>0.8</v>
      </c>
      <c r="O609" s="153">
        <v>0.8</v>
      </c>
      <c r="P609" s="152"/>
    </row>
    <row r="610" spans="1:16" ht="15.75">
      <c r="A610" s="155">
        <v>603</v>
      </c>
      <c r="B610" s="155" t="s">
        <v>3116</v>
      </c>
      <c r="C610" s="154">
        <v>77.777777777777771</v>
      </c>
      <c r="D610" s="153">
        <v>0.38571428571428573</v>
      </c>
      <c r="E610" s="153">
        <v>0.39857142857142858</v>
      </c>
      <c r="F610" s="153">
        <v>0.39857142857142858</v>
      </c>
      <c r="G610" s="153">
        <v>0.39857142857142858</v>
      </c>
      <c r="H610" s="153">
        <v>0.39857142857142858</v>
      </c>
      <c r="I610" s="153">
        <v>0.39857142857142858</v>
      </c>
      <c r="J610" s="153">
        <v>0.39857142857142858</v>
      </c>
      <c r="K610" s="153">
        <v>0.39857142857142858</v>
      </c>
      <c r="L610" s="153">
        <v>0.39857142857142858</v>
      </c>
      <c r="M610" s="153">
        <v>0.39857142857142858</v>
      </c>
      <c r="N610" s="153">
        <v>0.39857142857142858</v>
      </c>
      <c r="O610" s="153">
        <v>0.39857142857142858</v>
      </c>
      <c r="P610" s="152"/>
    </row>
    <row r="611" spans="1:16" ht="15.75">
      <c r="A611" s="155">
        <v>604</v>
      </c>
      <c r="B611" s="155" t="s">
        <v>3116</v>
      </c>
      <c r="C611" s="154">
        <v>80</v>
      </c>
      <c r="D611" s="153">
        <v>0.26250000000000001</v>
      </c>
      <c r="E611" s="153">
        <v>0.32500000000000001</v>
      </c>
      <c r="F611" s="153">
        <v>0.32500000000000001</v>
      </c>
      <c r="G611" s="153">
        <v>0.32500000000000001</v>
      </c>
      <c r="H611" s="153">
        <v>0.32500000000000001</v>
      </c>
      <c r="I611" s="153">
        <v>0.32500000000000001</v>
      </c>
      <c r="J611" s="153">
        <v>0.32500000000000001</v>
      </c>
      <c r="K611" s="153">
        <v>0.32500000000000001</v>
      </c>
      <c r="L611" s="153">
        <v>0.96250000000000002</v>
      </c>
      <c r="M611" s="153">
        <v>0.96250000000000002</v>
      </c>
      <c r="N611" s="153">
        <v>0.96250000000000002</v>
      </c>
      <c r="O611" s="153">
        <v>0</v>
      </c>
      <c r="P611" s="152"/>
    </row>
    <row r="612" spans="1:16" ht="15.75">
      <c r="A612" s="155">
        <v>605</v>
      </c>
      <c r="B612" s="155" t="s">
        <v>3115</v>
      </c>
      <c r="C612" s="154">
        <v>87.777777777777771</v>
      </c>
      <c r="D612" s="153">
        <v>0.9569620253164558</v>
      </c>
      <c r="E612" s="153">
        <v>0.9569620253164558</v>
      </c>
      <c r="F612" s="153">
        <v>0.9569620253164558</v>
      </c>
      <c r="G612" s="153">
        <v>0.96835443037974689</v>
      </c>
      <c r="H612" s="153">
        <v>0.96835443037974689</v>
      </c>
      <c r="I612" s="153">
        <v>0.97974683544303809</v>
      </c>
      <c r="J612" s="153">
        <v>1.1506329113924052</v>
      </c>
      <c r="K612" s="153">
        <v>1.1506329113924052</v>
      </c>
      <c r="L612" s="153">
        <v>1.1506329113924052</v>
      </c>
      <c r="M612" s="153">
        <v>1.1506329113924052</v>
      </c>
      <c r="N612" s="153">
        <v>1.1506329113924052</v>
      </c>
      <c r="O612" s="153">
        <v>0.93417721518987351</v>
      </c>
      <c r="P612" s="152"/>
    </row>
    <row r="613" spans="1:16" ht="15.75">
      <c r="A613" s="155">
        <v>606</v>
      </c>
      <c r="B613" s="155" t="s">
        <v>3114</v>
      </c>
      <c r="C613" s="154">
        <v>77.777777777777771</v>
      </c>
      <c r="D613" s="153">
        <v>1.5942857142857143</v>
      </c>
      <c r="E613" s="153">
        <v>1.5942857142857143</v>
      </c>
      <c r="F613" s="153">
        <v>1.5942857142857143</v>
      </c>
      <c r="G613" s="153">
        <v>1.5942857142857143</v>
      </c>
      <c r="H613" s="153">
        <v>1.5942857142857143</v>
      </c>
      <c r="I613" s="153">
        <v>1.5942857142857143</v>
      </c>
      <c r="J613" s="153">
        <v>1.5942857142857143</v>
      </c>
      <c r="K613" s="153">
        <v>1.5942857142857143</v>
      </c>
      <c r="L613" s="153">
        <v>1.5942857142857143</v>
      </c>
      <c r="M613" s="153">
        <v>1.5942857142857143</v>
      </c>
      <c r="N613" s="153">
        <v>1.5942857142857143</v>
      </c>
      <c r="O613" s="153">
        <v>0</v>
      </c>
      <c r="P613" s="152"/>
    </row>
    <row r="614" spans="1:16" ht="15.75">
      <c r="A614" s="155">
        <v>607</v>
      </c>
      <c r="B614" s="155" t="s">
        <v>3113</v>
      </c>
      <c r="C614" s="154">
        <v>111.11111111111111</v>
      </c>
      <c r="D614" s="153">
        <v>1.044</v>
      </c>
      <c r="E614" s="153">
        <v>1.0979999999999999</v>
      </c>
      <c r="F614" s="153">
        <v>1.1159999999999999</v>
      </c>
      <c r="G614" s="153">
        <v>1.1339999999999999</v>
      </c>
      <c r="H614" s="153">
        <v>1.08</v>
      </c>
      <c r="I614" s="153">
        <v>1.0979999999999999</v>
      </c>
      <c r="J614" s="153">
        <v>1.0979999999999999</v>
      </c>
      <c r="K614" s="153">
        <v>1.1339999999999999</v>
      </c>
      <c r="L614" s="153">
        <v>1.13256</v>
      </c>
      <c r="M614" s="153">
        <v>1.1181599999999998</v>
      </c>
      <c r="N614" s="153">
        <v>1.0943999999999998</v>
      </c>
      <c r="O614" s="153">
        <v>1.0943999999999998</v>
      </c>
      <c r="P614" s="152"/>
    </row>
    <row r="615" spans="1:16" ht="15.75">
      <c r="A615" s="155">
        <v>608</v>
      </c>
      <c r="B615" s="155" t="s">
        <v>3112</v>
      </c>
      <c r="C615" s="154">
        <v>115.56</v>
      </c>
      <c r="D615" s="153">
        <v>0.79999999999999993</v>
      </c>
      <c r="E615" s="153">
        <v>0.79999999999999993</v>
      </c>
      <c r="F615" s="153">
        <v>0.79999999999999993</v>
      </c>
      <c r="G615" s="153">
        <v>0</v>
      </c>
      <c r="H615" s="153">
        <v>0</v>
      </c>
      <c r="I615" s="153">
        <v>0</v>
      </c>
      <c r="J615" s="153">
        <v>0</v>
      </c>
      <c r="K615" s="153">
        <v>0</v>
      </c>
      <c r="L615" s="153">
        <v>0.79999999999999993</v>
      </c>
      <c r="M615" s="153">
        <v>0.79999999999999993</v>
      </c>
      <c r="N615" s="153">
        <v>0.79999999999999993</v>
      </c>
      <c r="O615" s="153">
        <v>0.79999999999999993</v>
      </c>
      <c r="P615" s="152"/>
    </row>
    <row r="616" spans="1:16" ht="15.75">
      <c r="A616" s="155">
        <v>609</v>
      </c>
      <c r="B616" s="155" t="s">
        <v>3111</v>
      </c>
      <c r="C616" s="154">
        <v>112</v>
      </c>
      <c r="D616" s="153">
        <v>0.79999999999999993</v>
      </c>
      <c r="E616" s="153">
        <v>0.79999999999999993</v>
      </c>
      <c r="F616" s="153">
        <v>0.79999999999999993</v>
      </c>
      <c r="G616" s="153">
        <v>0.79999999999999993</v>
      </c>
      <c r="H616" s="153">
        <v>0.79999999999999993</v>
      </c>
      <c r="I616" s="153">
        <v>0.79999999999999993</v>
      </c>
      <c r="J616" s="153">
        <v>0.79999999999999993</v>
      </c>
      <c r="K616" s="153">
        <v>0.79999999999999993</v>
      </c>
      <c r="L616" s="153">
        <v>0.79999999999999993</v>
      </c>
      <c r="M616" s="153">
        <v>0.79999999999999993</v>
      </c>
      <c r="N616" s="153">
        <v>0.79999999999999993</v>
      </c>
      <c r="O616" s="153">
        <v>0.79999999999999993</v>
      </c>
      <c r="P616" s="152"/>
    </row>
    <row r="617" spans="1:16" ht="15.75">
      <c r="A617" s="155">
        <v>610</v>
      </c>
      <c r="B617" s="155" t="s">
        <v>3110</v>
      </c>
      <c r="C617" s="154">
        <v>160</v>
      </c>
      <c r="D617" s="153">
        <v>0.82499999999999996</v>
      </c>
      <c r="E617" s="153">
        <v>0.9375</v>
      </c>
      <c r="F617" s="153">
        <v>0.9375</v>
      </c>
      <c r="G617" s="153">
        <v>2.3624999999999998</v>
      </c>
      <c r="H617" s="153">
        <v>0.9375</v>
      </c>
      <c r="I617" s="153">
        <v>0.8</v>
      </c>
      <c r="J617" s="153">
        <v>0.86250000000000004</v>
      </c>
      <c r="K617" s="153">
        <v>0.86250000000000004</v>
      </c>
      <c r="L617" s="153">
        <v>0.86250000000000004</v>
      </c>
      <c r="M617" s="153">
        <v>0.8</v>
      </c>
      <c r="N617" s="153">
        <v>0.86250000000000004</v>
      </c>
      <c r="O617" s="153">
        <v>0.9</v>
      </c>
      <c r="P617" s="152"/>
    </row>
    <row r="618" spans="1:16" ht="15.75">
      <c r="A618" s="155">
        <v>611</v>
      </c>
      <c r="B618" s="155" t="s">
        <v>3110</v>
      </c>
      <c r="C618" s="154">
        <v>800</v>
      </c>
      <c r="D618" s="153">
        <v>0.8</v>
      </c>
      <c r="E618" s="153">
        <v>0.8</v>
      </c>
      <c r="F618" s="153">
        <v>0.8</v>
      </c>
      <c r="G618" s="153">
        <v>0.8</v>
      </c>
      <c r="H618" s="153">
        <v>0.8</v>
      </c>
      <c r="I618" s="153">
        <v>0.8</v>
      </c>
      <c r="J618" s="153">
        <v>0.8</v>
      </c>
      <c r="K618" s="153">
        <v>0.8</v>
      </c>
      <c r="L618" s="153">
        <v>0.8</v>
      </c>
      <c r="M618" s="153">
        <v>0.8</v>
      </c>
      <c r="N618" s="153">
        <v>0.8</v>
      </c>
      <c r="O618" s="153">
        <v>0.8</v>
      </c>
      <c r="P618" s="152"/>
    </row>
    <row r="619" spans="1:16" ht="15.75">
      <c r="A619" s="155">
        <v>612</v>
      </c>
      <c r="B619" s="155" t="s">
        <v>3109</v>
      </c>
      <c r="C619" s="154">
        <v>2847.78</v>
      </c>
      <c r="D619" s="153">
        <v>0</v>
      </c>
      <c r="E619" s="153">
        <v>0.8</v>
      </c>
      <c r="F619" s="153">
        <v>0</v>
      </c>
      <c r="G619" s="153">
        <v>0</v>
      </c>
      <c r="H619" s="153">
        <v>0.8</v>
      </c>
      <c r="I619" s="153">
        <v>0.8</v>
      </c>
      <c r="J619" s="153">
        <v>0.8</v>
      </c>
      <c r="K619" s="153">
        <v>0.8</v>
      </c>
      <c r="L619" s="153">
        <v>0.8</v>
      </c>
      <c r="M619" s="153">
        <v>0.8</v>
      </c>
      <c r="N619" s="153">
        <v>0.8</v>
      </c>
      <c r="O619" s="153">
        <v>0.8</v>
      </c>
      <c r="P619" s="152"/>
    </row>
    <row r="620" spans="1:16" ht="15.75">
      <c r="A620" s="155">
        <v>613</v>
      </c>
      <c r="B620" s="155" t="s">
        <v>3108</v>
      </c>
      <c r="C620" s="154">
        <v>115.56</v>
      </c>
      <c r="D620" s="153">
        <v>0.83073727933541019</v>
      </c>
      <c r="E620" s="153">
        <v>0.85669781931464173</v>
      </c>
      <c r="F620" s="153">
        <v>0.80477673935617855</v>
      </c>
      <c r="G620" s="153">
        <v>0.80477673935617855</v>
      </c>
      <c r="H620" s="153">
        <v>0.90861889927310491</v>
      </c>
      <c r="I620" s="153">
        <v>0.93457943925233644</v>
      </c>
      <c r="J620" s="153">
        <v>0.93457943925233644</v>
      </c>
      <c r="K620" s="153">
        <v>0.93457943925233644</v>
      </c>
      <c r="L620" s="153">
        <v>0.96053997923156798</v>
      </c>
      <c r="M620" s="153">
        <v>0.96053997923156798</v>
      </c>
      <c r="N620" s="153">
        <v>0.93457943925233644</v>
      </c>
      <c r="O620" s="153">
        <v>0.96053997923156798</v>
      </c>
      <c r="P620" s="152"/>
    </row>
    <row r="621" spans="1:16" ht="15.75">
      <c r="A621" s="155">
        <v>614</v>
      </c>
      <c r="B621" s="155" t="s">
        <v>3107</v>
      </c>
      <c r="C621" s="154">
        <v>133.33000000000001</v>
      </c>
      <c r="D621" s="153">
        <v>0.79999999999999993</v>
      </c>
      <c r="E621" s="153">
        <v>0.79999999999999993</v>
      </c>
      <c r="F621" s="153">
        <v>0.79999999999999993</v>
      </c>
      <c r="G621" s="153">
        <v>0.79999999999999993</v>
      </c>
      <c r="H621" s="153">
        <v>0.79999999999999993</v>
      </c>
      <c r="I621" s="153">
        <v>0.79999999999999993</v>
      </c>
      <c r="J621" s="153">
        <v>0.79999999999999993</v>
      </c>
      <c r="K621" s="153">
        <v>0.79999999999999993</v>
      </c>
      <c r="L621" s="153">
        <v>0.79999999999999993</v>
      </c>
      <c r="M621" s="153">
        <v>0.79999999999999993</v>
      </c>
      <c r="N621" s="153">
        <v>0.79999999999999993</v>
      </c>
      <c r="O621" s="153">
        <v>0.79999999999999993</v>
      </c>
      <c r="P621" s="152"/>
    </row>
    <row r="622" spans="1:16" ht="15.75">
      <c r="A622" s="155">
        <v>615</v>
      </c>
      <c r="B622" s="155" t="s">
        <v>3106</v>
      </c>
      <c r="C622" s="154">
        <v>924.44</v>
      </c>
      <c r="D622" s="153">
        <v>0.79999999999999993</v>
      </c>
      <c r="E622" s="153">
        <v>0.79999999999999993</v>
      </c>
      <c r="F622" s="153">
        <v>0.79999999999999993</v>
      </c>
      <c r="G622" s="153">
        <v>0.79999999999999993</v>
      </c>
      <c r="H622" s="153">
        <v>0.79999999999999993</v>
      </c>
      <c r="I622" s="153">
        <v>0.79999999999999993</v>
      </c>
      <c r="J622" s="153">
        <v>0.79999999999999993</v>
      </c>
      <c r="K622" s="153">
        <v>0.79999999999999993</v>
      </c>
      <c r="L622" s="153">
        <v>0.79999999999999993</v>
      </c>
      <c r="M622" s="153">
        <v>0.79999999999999993</v>
      </c>
      <c r="N622" s="153">
        <v>0.79999999999999993</v>
      </c>
      <c r="O622" s="153">
        <v>0.79999999999999993</v>
      </c>
      <c r="P622" s="152"/>
    </row>
    <row r="623" spans="1:16" ht="15.75">
      <c r="A623" s="155">
        <v>616</v>
      </c>
      <c r="B623" s="155" t="s">
        <v>3105</v>
      </c>
      <c r="C623" s="154">
        <v>242</v>
      </c>
      <c r="D623" s="153">
        <v>0.84297520661157022</v>
      </c>
      <c r="E623" s="153">
        <v>0.84297520661157022</v>
      </c>
      <c r="F623" s="153">
        <v>0.79999999999999993</v>
      </c>
      <c r="G623" s="153">
        <v>0.79999999999999993</v>
      </c>
      <c r="H623" s="153">
        <v>0.80082644628099175</v>
      </c>
      <c r="I623" s="153">
        <v>0.79999999999999993</v>
      </c>
      <c r="J623" s="153">
        <v>0.79999999999999993</v>
      </c>
      <c r="K623" s="153">
        <v>0.79999999999999993</v>
      </c>
      <c r="L623" s="153">
        <v>0.79999999999999993</v>
      </c>
      <c r="M623" s="153">
        <v>0.79999999999999993</v>
      </c>
      <c r="N623" s="153">
        <v>0.79999999999999993</v>
      </c>
      <c r="O623" s="153">
        <v>0.94214876033057848</v>
      </c>
      <c r="P623" s="152"/>
    </row>
    <row r="624" spans="1:16" ht="15.75">
      <c r="A624" s="155">
        <v>617</v>
      </c>
      <c r="B624" s="155" t="s">
        <v>3104</v>
      </c>
      <c r="C624" s="154">
        <v>155.55000000000001</v>
      </c>
      <c r="D624" s="153">
        <v>0.79999999999999993</v>
      </c>
      <c r="E624" s="153">
        <v>0</v>
      </c>
      <c r="F624" s="153">
        <v>0</v>
      </c>
      <c r="G624" s="153">
        <v>0</v>
      </c>
      <c r="H624" s="153">
        <v>0</v>
      </c>
      <c r="I624" s="153">
        <v>0</v>
      </c>
      <c r="J624" s="153">
        <v>0</v>
      </c>
      <c r="K624" s="153">
        <v>0</v>
      </c>
      <c r="L624" s="153">
        <v>0</v>
      </c>
      <c r="M624" s="153">
        <v>0</v>
      </c>
      <c r="N624" s="153">
        <v>0</v>
      </c>
      <c r="O624" s="153">
        <v>0</v>
      </c>
      <c r="P624" s="152"/>
    </row>
    <row r="625" spans="1:16" ht="15.75">
      <c r="A625" s="155">
        <v>618</v>
      </c>
      <c r="B625" s="155" t="s">
        <v>3103</v>
      </c>
      <c r="C625" s="154">
        <v>83.333333333333329</v>
      </c>
      <c r="D625" s="153">
        <v>0.45600000000000002</v>
      </c>
      <c r="E625" s="153">
        <v>0.46800000000000003</v>
      </c>
      <c r="F625" s="153">
        <v>0.57600000000000007</v>
      </c>
      <c r="G625" s="153">
        <v>0.57600000000000007</v>
      </c>
      <c r="H625" s="153">
        <v>0.57600000000000007</v>
      </c>
      <c r="I625" s="153">
        <v>0.57600000000000007</v>
      </c>
      <c r="J625" s="153">
        <v>0.57600000000000007</v>
      </c>
      <c r="K625" s="153">
        <v>0.57600000000000007</v>
      </c>
      <c r="L625" s="153">
        <v>0.57600000000000007</v>
      </c>
      <c r="M625" s="153">
        <v>0.57600000000000007</v>
      </c>
      <c r="N625" s="153">
        <v>0.57600000000000007</v>
      </c>
      <c r="O625" s="153">
        <v>0.52800000000000002</v>
      </c>
      <c r="P625" s="152"/>
    </row>
    <row r="626" spans="1:16" ht="15.75">
      <c r="A626" s="155">
        <v>619</v>
      </c>
      <c r="B626" s="155" t="s">
        <v>3102</v>
      </c>
      <c r="C626" s="154">
        <v>330</v>
      </c>
      <c r="D626" s="153">
        <v>0.8</v>
      </c>
      <c r="E626" s="153">
        <v>0.8</v>
      </c>
      <c r="F626" s="153">
        <v>0.8</v>
      </c>
      <c r="G626" s="153">
        <v>0.8</v>
      </c>
      <c r="H626" s="153">
        <v>0.8</v>
      </c>
      <c r="I626" s="153">
        <v>0.8</v>
      </c>
      <c r="J626" s="153">
        <v>0.8</v>
      </c>
      <c r="K626" s="153">
        <v>0.8</v>
      </c>
      <c r="L626" s="153">
        <v>0.8</v>
      </c>
      <c r="M626" s="153">
        <v>0.8</v>
      </c>
      <c r="N626" s="153">
        <v>0.8</v>
      </c>
      <c r="O626" s="153">
        <v>0.8</v>
      </c>
      <c r="P626" s="152"/>
    </row>
    <row r="627" spans="1:16" ht="15.75">
      <c r="A627" s="155">
        <v>620</v>
      </c>
      <c r="B627" s="155" t="s">
        <v>3101</v>
      </c>
      <c r="C627" s="154">
        <v>95.555555555555557</v>
      </c>
      <c r="D627" s="153">
        <v>0.27209302325581397</v>
      </c>
      <c r="E627" s="153">
        <v>0.27209302325581397</v>
      </c>
      <c r="F627" s="153">
        <v>0.27209302325581397</v>
      </c>
      <c r="G627" s="153">
        <v>0.27209302325581397</v>
      </c>
      <c r="H627" s="153">
        <v>0.27209302325581397</v>
      </c>
      <c r="I627" s="153">
        <v>0.27209302325581397</v>
      </c>
      <c r="J627" s="153">
        <v>0.27209302325581397</v>
      </c>
      <c r="K627" s="153">
        <v>0.27209302325581397</v>
      </c>
      <c r="L627" s="153">
        <v>0.27209302325581397</v>
      </c>
      <c r="M627" s="153">
        <v>0.27209302325581397</v>
      </c>
      <c r="N627" s="153">
        <v>0.27209302325581397</v>
      </c>
      <c r="O627" s="153">
        <v>0.21976744186046512</v>
      </c>
      <c r="P627" s="152"/>
    </row>
    <row r="628" spans="1:16" ht="15.75">
      <c r="A628" s="155">
        <v>621</v>
      </c>
      <c r="B628" s="155" t="s">
        <v>3100</v>
      </c>
      <c r="C628" s="154">
        <v>183.33</v>
      </c>
      <c r="D628" s="153">
        <v>0.79999999999999982</v>
      </c>
      <c r="E628" s="153">
        <v>0.79999999999999982</v>
      </c>
      <c r="F628" s="153">
        <v>0.79999999999999982</v>
      </c>
      <c r="G628" s="153">
        <v>0.79999999999999982</v>
      </c>
      <c r="H628" s="153">
        <v>0.79999999999999982</v>
      </c>
      <c r="I628" s="153">
        <v>0.79999999999999982</v>
      </c>
      <c r="J628" s="153">
        <v>0.79999999999999982</v>
      </c>
      <c r="K628" s="153">
        <v>0.79999999999999982</v>
      </c>
      <c r="L628" s="153">
        <v>0.80183276059564712</v>
      </c>
      <c r="M628" s="153">
        <v>0.79999999999999982</v>
      </c>
      <c r="N628" s="153">
        <v>0.79999999999999982</v>
      </c>
      <c r="O628" s="153">
        <v>0.79999999999999982</v>
      </c>
      <c r="P628" s="152"/>
    </row>
    <row r="629" spans="1:16" ht="15.75">
      <c r="A629" s="155">
        <v>622</v>
      </c>
      <c r="B629" s="155" t="s">
        <v>3099</v>
      </c>
      <c r="C629" s="154">
        <v>1311.11</v>
      </c>
      <c r="D629" s="153">
        <v>0</v>
      </c>
      <c r="E629" s="153">
        <v>0</v>
      </c>
      <c r="F629" s="153">
        <v>0</v>
      </c>
      <c r="G629" s="153">
        <v>0</v>
      </c>
      <c r="H629" s="153">
        <v>0</v>
      </c>
      <c r="I629" s="153">
        <v>0</v>
      </c>
      <c r="J629" s="153">
        <v>0</v>
      </c>
      <c r="K629" s="153">
        <v>0.8</v>
      </c>
      <c r="L629" s="153">
        <v>0.8</v>
      </c>
      <c r="M629" s="153">
        <v>0.8</v>
      </c>
      <c r="N629" s="153">
        <v>0.8</v>
      </c>
      <c r="O629" s="153">
        <v>0.8</v>
      </c>
      <c r="P629" s="152"/>
    </row>
    <row r="630" spans="1:16" ht="15.75">
      <c r="A630" s="155">
        <v>623</v>
      </c>
      <c r="B630" s="155" t="s">
        <v>3098</v>
      </c>
      <c r="C630" s="154">
        <v>172.22</v>
      </c>
      <c r="D630" s="153">
        <v>0.8</v>
      </c>
      <c r="E630" s="153">
        <v>0.8</v>
      </c>
      <c r="F630" s="153">
        <v>1.2774358378817792</v>
      </c>
      <c r="G630" s="153">
        <v>1.1380792010219487</v>
      </c>
      <c r="H630" s="153">
        <v>1.1148530948786437</v>
      </c>
      <c r="I630" s="153">
        <v>0.8</v>
      </c>
      <c r="J630" s="153">
        <v>0.8</v>
      </c>
      <c r="K630" s="153">
        <v>0.8</v>
      </c>
      <c r="L630" s="153">
        <v>0.8</v>
      </c>
      <c r="M630" s="153">
        <v>0.80130066194402505</v>
      </c>
      <c r="N630" s="153">
        <v>0.80130066194402505</v>
      </c>
      <c r="O630" s="153">
        <v>0.81291371501567766</v>
      </c>
      <c r="P630" s="152"/>
    </row>
    <row r="631" spans="1:16" ht="15.75">
      <c r="A631" s="155">
        <v>624</v>
      </c>
      <c r="B631" s="155" t="s">
        <v>3097</v>
      </c>
      <c r="C631" s="154">
        <v>92.222222222222214</v>
      </c>
      <c r="D631" s="153">
        <v>1.6373493975903617</v>
      </c>
      <c r="E631" s="153">
        <v>1.6373493975903617</v>
      </c>
      <c r="F631" s="153">
        <v>1.6373493975903617</v>
      </c>
      <c r="G631" s="153">
        <v>1.6373493975903617</v>
      </c>
      <c r="H631" s="153">
        <v>1.6373493975903617</v>
      </c>
      <c r="I631" s="153">
        <v>1.6373493975903617</v>
      </c>
      <c r="J631" s="153">
        <v>1.6373493975903617</v>
      </c>
      <c r="K631" s="153">
        <v>1.6373493975903617</v>
      </c>
      <c r="L631" s="153">
        <v>1.6373493975903617</v>
      </c>
      <c r="M631" s="153">
        <v>1.6373493975903617</v>
      </c>
      <c r="N631" s="153">
        <v>1.6373493975903617</v>
      </c>
      <c r="O631" s="153">
        <v>1.6373493975903617</v>
      </c>
      <c r="P631" s="152"/>
    </row>
    <row r="632" spans="1:16" ht="15.75">
      <c r="A632" s="155">
        <v>625</v>
      </c>
      <c r="B632" s="155" t="s">
        <v>3096</v>
      </c>
      <c r="C632" s="154">
        <v>97.777777777777771</v>
      </c>
      <c r="D632" s="153">
        <v>0.26590909090909093</v>
      </c>
      <c r="E632" s="153">
        <v>0.26590909090909093</v>
      </c>
      <c r="F632" s="153">
        <v>0.26590909090909093</v>
      </c>
      <c r="G632" s="153">
        <v>0.26590909090909093</v>
      </c>
      <c r="H632" s="153">
        <v>0.26590909090909093</v>
      </c>
      <c r="I632" s="153">
        <v>0.26590909090909093</v>
      </c>
      <c r="J632" s="153">
        <v>0.26590909090909093</v>
      </c>
      <c r="K632" s="153">
        <v>0.26590909090909093</v>
      </c>
      <c r="L632" s="153">
        <v>0.26590909090909093</v>
      </c>
      <c r="M632" s="153">
        <v>0.26590909090909093</v>
      </c>
      <c r="N632" s="153">
        <v>0.26590909090909093</v>
      </c>
      <c r="O632" s="153">
        <v>1.0000227272727273</v>
      </c>
      <c r="P632" s="152"/>
    </row>
    <row r="633" spans="1:16" ht="15.75">
      <c r="A633" s="155">
        <v>626</v>
      </c>
      <c r="B633" s="155" t="s">
        <v>3095</v>
      </c>
      <c r="C633" s="154">
        <v>129</v>
      </c>
      <c r="D633" s="153">
        <v>1.3302325581395349</v>
      </c>
      <c r="E633" s="153">
        <v>1.2620155038759691</v>
      </c>
      <c r="F633" s="153">
        <v>1.1782945736434109</v>
      </c>
      <c r="G633" s="153">
        <v>1.3023255813953489</v>
      </c>
      <c r="H633" s="153">
        <v>1.1782945736434109</v>
      </c>
      <c r="I633" s="153">
        <v>1.3023255813953489</v>
      </c>
      <c r="J633" s="153">
        <v>1.3333333333333333</v>
      </c>
      <c r="K633" s="153">
        <v>1.3953488372093024</v>
      </c>
      <c r="L633" s="153">
        <v>0.8</v>
      </c>
      <c r="M633" s="153">
        <v>0.8</v>
      </c>
      <c r="N633" s="153">
        <v>0.8</v>
      </c>
      <c r="O633" s="153">
        <v>0.8</v>
      </c>
      <c r="P633" s="152"/>
    </row>
    <row r="634" spans="1:16" ht="15.75">
      <c r="A634" s="155">
        <v>627</v>
      </c>
      <c r="B634" s="155" t="s">
        <v>3094</v>
      </c>
      <c r="C634" s="154">
        <v>122.22</v>
      </c>
      <c r="D634" s="153">
        <v>0.79999999999999993</v>
      </c>
      <c r="E634" s="153">
        <v>0.79999999999999993</v>
      </c>
      <c r="F634" s="153">
        <v>0.79999999999999993</v>
      </c>
      <c r="G634" s="153">
        <v>0.79999999999999993</v>
      </c>
      <c r="H634" s="153">
        <v>0.79999999999999993</v>
      </c>
      <c r="I634" s="153">
        <v>0.79999999999999993</v>
      </c>
      <c r="J634" s="153">
        <v>0.79999999999999993</v>
      </c>
      <c r="K634" s="153">
        <v>0.79999999999999993</v>
      </c>
      <c r="L634" s="153">
        <v>0.79999999999999993</v>
      </c>
      <c r="M634" s="153">
        <v>0.79999999999999993</v>
      </c>
      <c r="N634" s="153">
        <v>0.79999999999999993</v>
      </c>
      <c r="O634" s="153">
        <v>0.79999999999999993</v>
      </c>
      <c r="P634" s="152"/>
    </row>
    <row r="635" spans="1:16" ht="15.75">
      <c r="A635" s="155">
        <v>628</v>
      </c>
      <c r="B635" s="155" t="s">
        <v>3093</v>
      </c>
      <c r="C635" s="154">
        <v>107.77777777777777</v>
      </c>
      <c r="D635" s="153">
        <v>0.90927835051546402</v>
      </c>
      <c r="E635" s="153">
        <v>0.93711340206185567</v>
      </c>
      <c r="F635" s="153">
        <v>0.93711340206185567</v>
      </c>
      <c r="G635" s="153">
        <v>0.93711340206185567</v>
      </c>
      <c r="H635" s="153">
        <v>0.93711340206185567</v>
      </c>
      <c r="I635" s="153">
        <v>0.96494845360824744</v>
      </c>
      <c r="J635" s="153">
        <v>0</v>
      </c>
      <c r="K635" s="153">
        <v>0.93711340206185567</v>
      </c>
      <c r="L635" s="153">
        <v>0.93711340206185567</v>
      </c>
      <c r="M635" s="153">
        <v>0.93711340206185567</v>
      </c>
      <c r="N635" s="153">
        <v>0.93711340206185567</v>
      </c>
      <c r="O635" s="153">
        <v>0.93711340206185567</v>
      </c>
      <c r="P635" s="152"/>
    </row>
    <row r="636" spans="1:16" ht="15.75">
      <c r="A636" s="155">
        <v>629</v>
      </c>
      <c r="B636" s="155" t="s">
        <v>3092</v>
      </c>
      <c r="C636" s="154">
        <v>178</v>
      </c>
      <c r="D636" s="153">
        <v>0.8</v>
      </c>
      <c r="E636" s="153">
        <v>0.8</v>
      </c>
      <c r="F636" s="153">
        <v>0.8</v>
      </c>
      <c r="G636" s="153">
        <v>0.8</v>
      </c>
      <c r="H636" s="153">
        <v>0.8</v>
      </c>
      <c r="I636" s="153">
        <v>0.8</v>
      </c>
      <c r="J636" s="153">
        <v>0.8</v>
      </c>
      <c r="K636" s="153">
        <v>0.8</v>
      </c>
      <c r="L636" s="153">
        <v>0.8</v>
      </c>
      <c r="M636" s="153">
        <v>0.8</v>
      </c>
      <c r="N636" s="153">
        <v>0.8</v>
      </c>
      <c r="O636" s="153">
        <v>0.8</v>
      </c>
      <c r="P636" s="152"/>
    </row>
    <row r="637" spans="1:16" ht="15.75">
      <c r="A637" s="155">
        <v>630</v>
      </c>
      <c r="B637" s="155" t="s">
        <v>3091</v>
      </c>
      <c r="C637" s="154">
        <v>76.666666666666671</v>
      </c>
      <c r="D637" s="153">
        <v>0.49565217391304345</v>
      </c>
      <c r="E637" s="153">
        <v>0.49565217391304345</v>
      </c>
      <c r="F637" s="153">
        <v>0.49565217391304345</v>
      </c>
      <c r="G637" s="153">
        <v>0.50869565217391299</v>
      </c>
      <c r="H637" s="153">
        <v>1.0043478260869565</v>
      </c>
      <c r="I637" s="153">
        <v>1.0434782608695652</v>
      </c>
      <c r="J637" s="153">
        <v>1.0434782608695652</v>
      </c>
      <c r="K637" s="153">
        <v>1.0565217391304347</v>
      </c>
      <c r="L637" s="153">
        <v>1.0565217391304347</v>
      </c>
      <c r="M637" s="153">
        <v>1.0565217391304347</v>
      </c>
      <c r="N637" s="153">
        <v>1.0565217391304347</v>
      </c>
      <c r="O637" s="153">
        <v>1.0434782608695652</v>
      </c>
      <c r="P637" s="152"/>
    </row>
    <row r="638" spans="1:16" ht="15.75">
      <c r="A638" s="155">
        <v>631</v>
      </c>
      <c r="B638" s="155" t="s">
        <v>3090</v>
      </c>
      <c r="C638" s="154">
        <v>100</v>
      </c>
      <c r="D638" s="153">
        <v>0.32</v>
      </c>
      <c r="E638" s="153">
        <v>0.32</v>
      </c>
      <c r="F638" s="153">
        <v>0.32</v>
      </c>
      <c r="G638" s="153">
        <v>0.97</v>
      </c>
      <c r="H638" s="153">
        <v>0</v>
      </c>
      <c r="I638" s="153">
        <v>0.32</v>
      </c>
      <c r="J638" s="153">
        <v>0.32</v>
      </c>
      <c r="K638" s="153">
        <v>0.32</v>
      </c>
      <c r="L638" s="153">
        <v>0.32</v>
      </c>
      <c r="M638" s="153">
        <v>0.32</v>
      </c>
      <c r="N638" s="153">
        <v>0.32</v>
      </c>
      <c r="O638" s="153">
        <v>0.27</v>
      </c>
      <c r="P638" s="152"/>
    </row>
    <row r="639" spans="1:16" ht="15.75">
      <c r="A639" s="155">
        <v>632</v>
      </c>
      <c r="B639" s="155" t="s">
        <v>3089</v>
      </c>
      <c r="C639" s="154">
        <v>124.4</v>
      </c>
      <c r="D639" s="153">
        <v>1.2347266881028938</v>
      </c>
      <c r="E639" s="153">
        <v>1.22508038585209</v>
      </c>
      <c r="F639" s="153">
        <v>1.0418006430868165</v>
      </c>
      <c r="G639" s="153">
        <v>1.2540192926045015</v>
      </c>
      <c r="H639" s="153">
        <v>1.437299035369775</v>
      </c>
      <c r="I639" s="153">
        <v>1.282958199356913</v>
      </c>
      <c r="J639" s="153">
        <v>0.79999999999999993</v>
      </c>
      <c r="K639" s="153">
        <v>0.79999999999999993</v>
      </c>
      <c r="L639" s="153">
        <v>0.79999999999999993</v>
      </c>
      <c r="M639" s="153">
        <v>0.79999999999999993</v>
      </c>
      <c r="N639" s="153">
        <v>1.3022508038585208</v>
      </c>
      <c r="O639" s="153">
        <v>1.977491961414791</v>
      </c>
      <c r="P639" s="152"/>
    </row>
    <row r="640" spans="1:16" ht="15.75">
      <c r="A640" s="155">
        <v>633</v>
      </c>
      <c r="B640" s="155" t="s">
        <v>3088</v>
      </c>
      <c r="C640" s="154">
        <v>94.444444444444443</v>
      </c>
      <c r="D640" s="153">
        <v>0.67764705882352938</v>
      </c>
      <c r="E640" s="153">
        <v>0.67764705882352938</v>
      </c>
      <c r="F640" s="153">
        <v>0.67764705882352938</v>
      </c>
      <c r="G640" s="153">
        <v>0.67764705882352938</v>
      </c>
      <c r="H640" s="153">
        <v>0.67764705882352938</v>
      </c>
      <c r="I640" s="153">
        <v>0.67764705882352938</v>
      </c>
      <c r="J640" s="153">
        <v>0.67764705882352938</v>
      </c>
      <c r="K640" s="153">
        <v>0.67764705882352938</v>
      </c>
      <c r="L640" s="153">
        <v>0.67764705882352938</v>
      </c>
      <c r="M640" s="153">
        <v>0.67764705882352938</v>
      </c>
      <c r="N640" s="153">
        <v>0.67764705882352938</v>
      </c>
      <c r="O640" s="153">
        <v>0.96352941176470586</v>
      </c>
      <c r="P640" s="152"/>
    </row>
    <row r="641" spans="1:16" ht="15.75">
      <c r="A641" s="155">
        <v>634</v>
      </c>
      <c r="B641" s="155" t="s">
        <v>3088</v>
      </c>
      <c r="C641" s="154">
        <v>94.444444444444443</v>
      </c>
      <c r="D641" s="153">
        <v>1.26</v>
      </c>
      <c r="E641" s="153">
        <v>1.26</v>
      </c>
      <c r="F641" s="153">
        <v>1.26</v>
      </c>
      <c r="G641" s="153">
        <v>1.26</v>
      </c>
      <c r="H641" s="153">
        <v>1.26</v>
      </c>
      <c r="I641" s="153">
        <v>1.26</v>
      </c>
      <c r="J641" s="153">
        <v>1.26</v>
      </c>
      <c r="K641" s="153">
        <v>1.26</v>
      </c>
      <c r="L641" s="153">
        <v>1.26</v>
      </c>
      <c r="M641" s="153">
        <v>1.26</v>
      </c>
      <c r="N641" s="153">
        <v>1.26</v>
      </c>
      <c r="O641" s="153">
        <v>1.08</v>
      </c>
      <c r="P641" s="152"/>
    </row>
    <row r="642" spans="1:16" ht="15.75">
      <c r="A642" s="155">
        <v>635</v>
      </c>
      <c r="B642" s="155" t="s">
        <v>3087</v>
      </c>
      <c r="C642" s="154">
        <v>133.30000000000001</v>
      </c>
      <c r="D642" s="153">
        <v>0.79999999999999993</v>
      </c>
      <c r="E642" s="153">
        <v>0.79999999999999993</v>
      </c>
      <c r="F642" s="153">
        <v>0.79999999999999993</v>
      </c>
      <c r="G642" s="153">
        <v>0.79999999999999993</v>
      </c>
      <c r="H642" s="153">
        <v>0.79999999999999993</v>
      </c>
      <c r="I642" s="153">
        <v>0.79999999999999993</v>
      </c>
      <c r="J642" s="153">
        <v>0.79999999999999993</v>
      </c>
      <c r="K642" s="153">
        <v>0.79999999999999993</v>
      </c>
      <c r="L642" s="153">
        <v>0.79999999999999993</v>
      </c>
      <c r="M642" s="153">
        <v>0.79999999999999993</v>
      </c>
      <c r="N642" s="153">
        <v>0.79999999999999993</v>
      </c>
      <c r="O642" s="153">
        <v>0.79999999999999993</v>
      </c>
      <c r="P642" s="152"/>
    </row>
    <row r="643" spans="1:16" ht="15.75">
      <c r="A643" s="155">
        <v>636</v>
      </c>
      <c r="B643" s="155" t="s">
        <v>3086</v>
      </c>
      <c r="C643" s="154">
        <v>1166</v>
      </c>
      <c r="D643" s="153">
        <v>0.79999999999999993</v>
      </c>
      <c r="E643" s="153">
        <v>0.79999999999999993</v>
      </c>
      <c r="F643" s="153">
        <v>0.79999999999999993</v>
      </c>
      <c r="G643" s="153">
        <v>0.79999999999999993</v>
      </c>
      <c r="H643" s="153">
        <v>0.79999999999999993</v>
      </c>
      <c r="I643" s="153">
        <v>0.79999999999999993</v>
      </c>
      <c r="J643" s="153">
        <v>0.79999999999999993</v>
      </c>
      <c r="K643" s="153">
        <v>0.79999999999999993</v>
      </c>
      <c r="L643" s="153">
        <v>0.79999999999999993</v>
      </c>
      <c r="M643" s="153">
        <v>0.79999999999999993</v>
      </c>
      <c r="N643" s="153">
        <v>0.79999999999999993</v>
      </c>
      <c r="O643" s="153">
        <v>0.79999999999999993</v>
      </c>
      <c r="P643" s="152"/>
    </row>
    <row r="644" spans="1:16" ht="15.75">
      <c r="A644" s="155">
        <v>637</v>
      </c>
      <c r="B644" s="155" t="s">
        <v>3085</v>
      </c>
      <c r="C644" s="154">
        <v>1018.89</v>
      </c>
      <c r="D644" s="153">
        <v>0.79999999999999993</v>
      </c>
      <c r="E644" s="153">
        <v>0.79999999999999993</v>
      </c>
      <c r="F644" s="153">
        <v>0.79999999999999993</v>
      </c>
      <c r="G644" s="153">
        <v>0</v>
      </c>
      <c r="H644" s="153">
        <v>0</v>
      </c>
      <c r="I644" s="153">
        <v>0</v>
      </c>
      <c r="J644" s="153">
        <v>0</v>
      </c>
      <c r="K644" s="153">
        <v>0</v>
      </c>
      <c r="L644" s="153">
        <v>0.79999999999999993</v>
      </c>
      <c r="M644" s="153">
        <v>0.79999999999999993</v>
      </c>
      <c r="N644" s="153">
        <v>0.79999999999999993</v>
      </c>
      <c r="O644" s="153">
        <v>0.79999999999999993</v>
      </c>
      <c r="P644" s="152"/>
    </row>
    <row r="645" spans="1:16" ht="15.75">
      <c r="A645" s="155">
        <v>638</v>
      </c>
      <c r="B645" s="155" t="s">
        <v>3084</v>
      </c>
      <c r="C645" s="154">
        <v>561.11</v>
      </c>
      <c r="D645" s="153">
        <v>0</v>
      </c>
      <c r="E645" s="153">
        <v>0</v>
      </c>
      <c r="F645" s="153">
        <v>0</v>
      </c>
      <c r="G645" s="153">
        <v>0</v>
      </c>
      <c r="H645" s="153">
        <v>0</v>
      </c>
      <c r="I645" s="153">
        <v>0</v>
      </c>
      <c r="J645" s="153">
        <v>0.79999999999999993</v>
      </c>
      <c r="K645" s="153">
        <v>0.79999999999999993</v>
      </c>
      <c r="L645" s="153">
        <v>0.79999999999999993</v>
      </c>
      <c r="M645" s="153">
        <v>0.79999999999999993</v>
      </c>
      <c r="N645" s="153">
        <v>0.79999999999999993</v>
      </c>
      <c r="O645" s="153">
        <v>0.79999999999999993</v>
      </c>
      <c r="P645" s="152"/>
    </row>
    <row r="646" spans="1:16" ht="15.75">
      <c r="A646" s="155">
        <v>639</v>
      </c>
      <c r="B646" s="155" t="s">
        <v>3083</v>
      </c>
      <c r="C646" s="154">
        <v>100</v>
      </c>
      <c r="D646" s="153">
        <v>0</v>
      </c>
      <c r="E646" s="153">
        <v>0</v>
      </c>
      <c r="F646" s="153">
        <v>0</v>
      </c>
      <c r="G646" s="153">
        <v>0</v>
      </c>
      <c r="H646" s="153">
        <v>0.66</v>
      </c>
      <c r="I646" s="153">
        <v>0.76</v>
      </c>
      <c r="J646" s="153">
        <v>0.76</v>
      </c>
      <c r="K646" s="153">
        <v>0.76</v>
      </c>
      <c r="L646" s="153">
        <v>0</v>
      </c>
      <c r="M646" s="153">
        <v>0.76</v>
      </c>
      <c r="N646" s="153">
        <v>0.76</v>
      </c>
      <c r="O646" s="153">
        <v>1</v>
      </c>
      <c r="P646" s="152"/>
    </row>
    <row r="647" spans="1:16" ht="15.75">
      <c r="A647" s="155">
        <v>640</v>
      </c>
      <c r="B647" s="155" t="s">
        <v>3082</v>
      </c>
      <c r="C647" s="154">
        <v>200</v>
      </c>
      <c r="D647" s="153">
        <v>0.8</v>
      </c>
      <c r="E647" s="153">
        <v>0.8</v>
      </c>
      <c r="F647" s="153">
        <v>0.8</v>
      </c>
      <c r="G647" s="153">
        <v>0.8</v>
      </c>
      <c r="H647" s="153">
        <v>0.8</v>
      </c>
      <c r="I647" s="153">
        <v>0.8</v>
      </c>
      <c r="J647" s="153">
        <v>0.8</v>
      </c>
      <c r="K647" s="153">
        <v>0.8</v>
      </c>
      <c r="L647" s="153">
        <v>0.8</v>
      </c>
      <c r="M647" s="153">
        <v>0.8</v>
      </c>
      <c r="N647" s="153">
        <v>0.8</v>
      </c>
      <c r="O647" s="153">
        <v>0.8</v>
      </c>
      <c r="P647" s="152"/>
    </row>
    <row r="648" spans="1:16" ht="15.75">
      <c r="A648" s="155">
        <v>641</v>
      </c>
      <c r="B648" s="155" t="s">
        <v>3081</v>
      </c>
      <c r="C648" s="154">
        <v>524.44000000000005</v>
      </c>
      <c r="D648" s="153">
        <v>0</v>
      </c>
      <c r="E648" s="153">
        <v>0</v>
      </c>
      <c r="F648" s="153">
        <v>0</v>
      </c>
      <c r="G648" s="153">
        <v>0</v>
      </c>
      <c r="H648" s="153">
        <v>0</v>
      </c>
      <c r="I648" s="153">
        <v>0</v>
      </c>
      <c r="J648" s="153">
        <v>0.79999999999999993</v>
      </c>
      <c r="K648" s="153">
        <v>0.79999999999999993</v>
      </c>
      <c r="L648" s="153">
        <v>0.79999999999999993</v>
      </c>
      <c r="M648" s="153">
        <v>0.79999999999999993</v>
      </c>
      <c r="N648" s="153">
        <v>0.79999999999999993</v>
      </c>
      <c r="O648" s="153">
        <v>0</v>
      </c>
      <c r="P648" s="152"/>
    </row>
    <row r="649" spans="1:16" ht="15.75">
      <c r="A649" s="155">
        <v>642</v>
      </c>
      <c r="B649" s="155" t="s">
        <v>3080</v>
      </c>
      <c r="C649" s="154">
        <v>232.2</v>
      </c>
      <c r="D649" s="153">
        <v>0.8</v>
      </c>
      <c r="E649" s="153">
        <v>0.8</v>
      </c>
      <c r="F649" s="153">
        <v>0.8</v>
      </c>
      <c r="G649" s="153">
        <v>0.8</v>
      </c>
      <c r="H649" s="153">
        <v>0.8</v>
      </c>
      <c r="I649" s="153">
        <v>0.8</v>
      </c>
      <c r="J649" s="153">
        <v>0.8</v>
      </c>
      <c r="K649" s="153">
        <v>0.8</v>
      </c>
      <c r="L649" s="153">
        <v>0.8</v>
      </c>
      <c r="M649" s="153">
        <v>0.8</v>
      </c>
      <c r="N649" s="153">
        <v>0.8</v>
      </c>
      <c r="O649" s="153">
        <v>0.8</v>
      </c>
      <c r="P649" s="152"/>
    </row>
    <row r="650" spans="1:16" ht="15.75">
      <c r="A650" s="155">
        <v>643</v>
      </c>
      <c r="B650" s="155" t="s">
        <v>3079</v>
      </c>
      <c r="C650" s="154">
        <v>2250</v>
      </c>
      <c r="D650" s="153">
        <v>0.85333333333333339</v>
      </c>
      <c r="E650" s="153">
        <v>0.84906666666666675</v>
      </c>
      <c r="F650" s="153">
        <v>0.8</v>
      </c>
      <c r="G650" s="153">
        <v>0.8</v>
      </c>
      <c r="H650" s="153">
        <v>0.8256</v>
      </c>
      <c r="I650" s="153">
        <v>0.8</v>
      </c>
      <c r="J650" s="153">
        <v>0.8</v>
      </c>
      <c r="K650" s="153">
        <v>0.8</v>
      </c>
      <c r="L650" s="153">
        <v>0.8</v>
      </c>
      <c r="M650" s="153">
        <v>0.8</v>
      </c>
      <c r="N650" s="153">
        <v>0.8</v>
      </c>
      <c r="O650" s="153">
        <v>0.84</v>
      </c>
      <c r="P650" s="152"/>
    </row>
    <row r="651" spans="1:16" ht="15.75">
      <c r="A651" s="155">
        <v>644</v>
      </c>
      <c r="B651" s="155" t="s">
        <v>3078</v>
      </c>
      <c r="C651" s="154">
        <v>125.6</v>
      </c>
      <c r="D651" s="153">
        <v>0.8</v>
      </c>
      <c r="E651" s="153">
        <v>0.8</v>
      </c>
      <c r="F651" s="153">
        <v>0.8</v>
      </c>
      <c r="G651" s="153">
        <v>0.8</v>
      </c>
      <c r="H651" s="153">
        <v>0.8</v>
      </c>
      <c r="I651" s="153">
        <v>0.8</v>
      </c>
      <c r="J651" s="153">
        <v>0.8</v>
      </c>
      <c r="K651" s="153">
        <v>0.8</v>
      </c>
      <c r="L651" s="153">
        <v>0.8</v>
      </c>
      <c r="M651" s="153">
        <v>0.8</v>
      </c>
      <c r="N651" s="153">
        <v>0.8</v>
      </c>
      <c r="O651" s="153">
        <v>0.8</v>
      </c>
      <c r="P651" s="152"/>
    </row>
    <row r="652" spans="1:16" ht="15.75">
      <c r="A652" s="155">
        <v>645</v>
      </c>
      <c r="B652" s="155" t="s">
        <v>3077</v>
      </c>
      <c r="C652" s="154">
        <v>250</v>
      </c>
      <c r="D652" s="153">
        <v>0.8</v>
      </c>
      <c r="E652" s="153">
        <v>0.8</v>
      </c>
      <c r="F652" s="153">
        <v>0.8</v>
      </c>
      <c r="G652" s="153">
        <v>0.8</v>
      </c>
      <c r="H652" s="153">
        <v>0.8</v>
      </c>
      <c r="I652" s="153">
        <v>0.8</v>
      </c>
      <c r="J652" s="153">
        <v>0.8</v>
      </c>
      <c r="K652" s="153">
        <v>0.8</v>
      </c>
      <c r="L652" s="153">
        <v>0.8</v>
      </c>
      <c r="M652" s="153">
        <v>0.8</v>
      </c>
      <c r="N652" s="153">
        <v>0.8</v>
      </c>
      <c r="O652" s="153">
        <v>0.8</v>
      </c>
      <c r="P652" s="152"/>
    </row>
    <row r="653" spans="1:16" ht="15.75">
      <c r="A653" s="155">
        <v>646</v>
      </c>
      <c r="B653" s="155" t="s">
        <v>1054</v>
      </c>
      <c r="C653" s="154">
        <v>226.7</v>
      </c>
      <c r="D653" s="153">
        <v>0.81914424349360382</v>
      </c>
      <c r="E653" s="153">
        <v>0.80194089104543453</v>
      </c>
      <c r="F653" s="153">
        <v>0.82893692104102334</v>
      </c>
      <c r="G653" s="153">
        <v>0.86440229378032651</v>
      </c>
      <c r="H653" s="153">
        <v>0.85275694750771946</v>
      </c>
      <c r="I653" s="153">
        <v>0.80000000000000016</v>
      </c>
      <c r="J653" s="153">
        <v>0.80000000000000016</v>
      </c>
      <c r="K653" s="153">
        <v>0.81993824437582707</v>
      </c>
      <c r="L653" s="153">
        <v>0.84111160123511253</v>
      </c>
      <c r="M653" s="153">
        <v>0.84905161005734453</v>
      </c>
      <c r="N653" s="153">
        <v>0.8453462726069696</v>
      </c>
      <c r="O653" s="153">
        <v>0.82523158359064852</v>
      </c>
      <c r="P653" s="152"/>
    </row>
    <row r="654" spans="1:16" ht="15.75">
      <c r="A654" s="155">
        <v>647</v>
      </c>
      <c r="B654" s="155" t="s">
        <v>1054</v>
      </c>
      <c r="C654" s="154">
        <v>123.3</v>
      </c>
      <c r="D654" s="153">
        <v>0.8</v>
      </c>
      <c r="E654" s="153">
        <v>0.8</v>
      </c>
      <c r="F654" s="153">
        <v>0.8</v>
      </c>
      <c r="G654" s="153">
        <v>0.8</v>
      </c>
      <c r="H654" s="153">
        <v>0.8</v>
      </c>
      <c r="I654" s="153">
        <v>0.8</v>
      </c>
      <c r="J654" s="153">
        <v>0.8</v>
      </c>
      <c r="K654" s="153">
        <v>0.8</v>
      </c>
      <c r="L654" s="153">
        <v>0.8</v>
      </c>
      <c r="M654" s="153">
        <v>0.8</v>
      </c>
      <c r="N654" s="153">
        <v>0.8</v>
      </c>
      <c r="O654" s="153">
        <v>0.8</v>
      </c>
      <c r="P654" s="152"/>
    </row>
    <row r="655" spans="1:16" ht="15.75">
      <c r="A655" s="155">
        <v>648</v>
      </c>
      <c r="B655" s="155" t="s">
        <v>3076</v>
      </c>
      <c r="C655" s="154">
        <v>800</v>
      </c>
      <c r="D655" s="153">
        <v>1.575</v>
      </c>
      <c r="E655" s="153">
        <v>1.5449999999999999</v>
      </c>
      <c r="F655" s="153">
        <v>1.5449999999999999</v>
      </c>
      <c r="G655" s="153">
        <v>1.5149999999999999</v>
      </c>
      <c r="H655" s="153">
        <v>1.65</v>
      </c>
      <c r="I655" s="153">
        <v>1.2450000000000001</v>
      </c>
      <c r="J655" s="153">
        <v>0.81</v>
      </c>
      <c r="K655" s="153">
        <v>1.1850000000000001</v>
      </c>
      <c r="L655" s="153">
        <v>1.23</v>
      </c>
      <c r="M655" s="153">
        <v>1.365</v>
      </c>
      <c r="N655" s="153">
        <v>0.8</v>
      </c>
      <c r="O655" s="153">
        <v>1.47</v>
      </c>
      <c r="P655" s="152"/>
    </row>
    <row r="656" spans="1:16" ht="15.75">
      <c r="A656" s="155">
        <v>649</v>
      </c>
      <c r="B656" s="155" t="s">
        <v>3075</v>
      </c>
      <c r="C656" s="154">
        <v>78.888888888888886</v>
      </c>
      <c r="D656" s="153">
        <v>0.91267605633802817</v>
      </c>
      <c r="E656" s="153">
        <v>0.91267605633802817</v>
      </c>
      <c r="F656" s="153">
        <v>0.91267605633802817</v>
      </c>
      <c r="G656" s="153">
        <v>0.91267605633802817</v>
      </c>
      <c r="H656" s="153">
        <v>0.91267605633802817</v>
      </c>
      <c r="I656" s="153">
        <v>0.91267605633802817</v>
      </c>
      <c r="J656" s="153">
        <v>0.91267605633802817</v>
      </c>
      <c r="K656" s="153">
        <v>0.91267605633802817</v>
      </c>
      <c r="L656" s="153">
        <v>0.91267605633802817</v>
      </c>
      <c r="M656" s="153">
        <v>0.91267605633802817</v>
      </c>
      <c r="N656" s="153">
        <v>0.91267605633802817</v>
      </c>
      <c r="O656" s="153">
        <v>0.823943661971831</v>
      </c>
      <c r="P656" s="152"/>
    </row>
    <row r="657" spans="1:16" ht="15.75">
      <c r="A657" s="155">
        <v>650</v>
      </c>
      <c r="B657" s="155" t="s">
        <v>3074</v>
      </c>
      <c r="C657" s="154">
        <v>108.88888888888889</v>
      </c>
      <c r="D657" s="153">
        <v>1.0010204081632654</v>
      </c>
      <c r="E657" s="153">
        <v>1.0010204081632654</v>
      </c>
      <c r="F657" s="153">
        <v>1.0010204081632654</v>
      </c>
      <c r="G657" s="153">
        <v>1.0469387755102042</v>
      </c>
      <c r="H657" s="153">
        <v>1.0469387755102042</v>
      </c>
      <c r="I657" s="153">
        <v>1.0469387755102042</v>
      </c>
      <c r="J657" s="153">
        <v>1.0469387755102042</v>
      </c>
      <c r="K657" s="153">
        <v>1.0469387755102042</v>
      </c>
      <c r="L657" s="153">
        <v>1.0469387755102042</v>
      </c>
      <c r="M657" s="153">
        <v>1.0469387755102042</v>
      </c>
      <c r="N657" s="153">
        <v>1.0469387755102042</v>
      </c>
      <c r="O657" s="153">
        <v>0.88163265306122451</v>
      </c>
      <c r="P657" s="152"/>
    </row>
    <row r="658" spans="1:16" ht="15.75">
      <c r="A658" s="155">
        <v>651</v>
      </c>
      <c r="B658" s="155" t="s">
        <v>3073</v>
      </c>
      <c r="C658" s="154">
        <v>126</v>
      </c>
      <c r="D658" s="153">
        <v>0.79999999999999993</v>
      </c>
      <c r="E658" s="153">
        <v>0.79999999999999993</v>
      </c>
      <c r="F658" s="153">
        <v>0.79999999999999993</v>
      </c>
      <c r="G658" s="153">
        <v>0.79999999999999993</v>
      </c>
      <c r="H658" s="153">
        <v>0.79999999999999993</v>
      </c>
      <c r="I658" s="153">
        <v>0.79999999999999993</v>
      </c>
      <c r="J658" s="153">
        <v>0.79999999999999993</v>
      </c>
      <c r="K658" s="153">
        <v>0.79999999999999993</v>
      </c>
      <c r="L658" s="153">
        <v>0.79999999999999993</v>
      </c>
      <c r="M658" s="153">
        <v>0.79999999999999993</v>
      </c>
      <c r="N658" s="153">
        <v>0.79999999999999993</v>
      </c>
      <c r="O658" s="153">
        <v>0.79999999999999993</v>
      </c>
      <c r="P658" s="152"/>
    </row>
    <row r="659" spans="1:16" ht="15.75">
      <c r="A659" s="155">
        <v>652</v>
      </c>
      <c r="B659" s="155" t="s">
        <v>3072</v>
      </c>
      <c r="C659" s="154">
        <v>158.9</v>
      </c>
      <c r="D659" s="153">
        <v>0.8</v>
      </c>
      <c r="E659" s="153">
        <v>0.8</v>
      </c>
      <c r="F659" s="153">
        <v>0.8</v>
      </c>
      <c r="G659" s="153">
        <v>0.8</v>
      </c>
      <c r="H659" s="153">
        <v>0.8</v>
      </c>
      <c r="I659" s="153">
        <v>0.8</v>
      </c>
      <c r="J659" s="153">
        <v>0.8</v>
      </c>
      <c r="K659" s="153">
        <v>0.8</v>
      </c>
      <c r="L659" s="153">
        <v>0.8</v>
      </c>
      <c r="M659" s="153">
        <v>0.8</v>
      </c>
      <c r="N659" s="153">
        <v>0.8</v>
      </c>
      <c r="O659" s="153">
        <v>0.8</v>
      </c>
      <c r="P659" s="152"/>
    </row>
    <row r="660" spans="1:16" ht="15.75">
      <c r="A660" s="155">
        <v>653</v>
      </c>
      <c r="B660" s="155" t="s">
        <v>3071</v>
      </c>
      <c r="C660" s="154">
        <v>88.888888888888886</v>
      </c>
      <c r="D660" s="153">
        <v>0.495</v>
      </c>
      <c r="E660" s="153">
        <v>0.495</v>
      </c>
      <c r="F660" s="153">
        <v>0.495</v>
      </c>
      <c r="G660" s="153">
        <v>0.495</v>
      </c>
      <c r="H660" s="153">
        <v>0.495</v>
      </c>
      <c r="I660" s="153">
        <v>0.495</v>
      </c>
      <c r="J660" s="153">
        <v>0.495</v>
      </c>
      <c r="K660" s="153">
        <v>0.495</v>
      </c>
      <c r="L660" s="153">
        <v>0.495</v>
      </c>
      <c r="M660" s="153">
        <v>0.495</v>
      </c>
      <c r="N660" s="153">
        <v>0.495</v>
      </c>
      <c r="O660" s="153">
        <v>0.495</v>
      </c>
      <c r="P660" s="152"/>
    </row>
    <row r="661" spans="1:16" ht="15.75">
      <c r="A661" s="155">
        <v>654</v>
      </c>
      <c r="B661" s="155" t="s">
        <v>3070</v>
      </c>
      <c r="C661" s="154">
        <v>77.777777777777771</v>
      </c>
      <c r="D661" s="153">
        <v>0.63</v>
      </c>
      <c r="E661" s="153">
        <v>0.66857142857142859</v>
      </c>
      <c r="F661" s="153">
        <v>0.66857142857142859</v>
      </c>
      <c r="G661" s="153">
        <v>0.66857142857142859</v>
      </c>
      <c r="H661" s="153">
        <v>0.66857142857142859</v>
      </c>
      <c r="I661" s="153">
        <v>0.66857142857142859</v>
      </c>
      <c r="J661" s="153">
        <v>0.66857142857142859</v>
      </c>
      <c r="K661" s="153">
        <v>0.66857142857142859</v>
      </c>
      <c r="L661" s="153">
        <v>0.66857142857142859</v>
      </c>
      <c r="M661" s="153">
        <v>0.66857142857142859</v>
      </c>
      <c r="N661" s="153">
        <v>0.66857142857142859</v>
      </c>
      <c r="O661" s="153">
        <v>0.57857142857142863</v>
      </c>
      <c r="P661" s="152"/>
    </row>
    <row r="662" spans="1:16" ht="15.75">
      <c r="A662" s="155">
        <v>655</v>
      </c>
      <c r="B662" s="155" t="s">
        <v>3069</v>
      </c>
      <c r="C662" s="154">
        <v>150</v>
      </c>
      <c r="D662" s="153">
        <v>0.8</v>
      </c>
      <c r="E662" s="153">
        <v>0.8</v>
      </c>
      <c r="F662" s="153">
        <v>0.8</v>
      </c>
      <c r="G662" s="153">
        <v>0.8</v>
      </c>
      <c r="H662" s="153">
        <v>0.8</v>
      </c>
      <c r="I662" s="153">
        <v>0.8</v>
      </c>
      <c r="J662" s="153">
        <v>0.8</v>
      </c>
      <c r="K662" s="153">
        <v>0.8</v>
      </c>
      <c r="L662" s="153">
        <v>0.8</v>
      </c>
      <c r="M662" s="153">
        <v>0.8</v>
      </c>
      <c r="N662" s="153">
        <v>0.8</v>
      </c>
      <c r="O662" s="153">
        <v>0.8</v>
      </c>
      <c r="P662" s="152"/>
    </row>
    <row r="663" spans="1:16" ht="15.75">
      <c r="A663" s="155">
        <v>656</v>
      </c>
      <c r="B663" s="155" t="s">
        <v>3068</v>
      </c>
      <c r="C663" s="154">
        <v>200</v>
      </c>
      <c r="D663" s="153">
        <v>0.8</v>
      </c>
      <c r="E663" s="153">
        <v>0.8</v>
      </c>
      <c r="F663" s="153">
        <v>0.8</v>
      </c>
      <c r="G663" s="153">
        <v>0.8</v>
      </c>
      <c r="H663" s="153">
        <v>0.8</v>
      </c>
      <c r="I663" s="153">
        <v>0.8</v>
      </c>
      <c r="J663" s="153">
        <v>0.8</v>
      </c>
      <c r="K663" s="153">
        <v>0.8</v>
      </c>
      <c r="L663" s="153">
        <v>0.8</v>
      </c>
      <c r="M663" s="153">
        <v>0.8</v>
      </c>
      <c r="N663" s="153">
        <v>0.8</v>
      </c>
      <c r="O663" s="153">
        <v>0.8</v>
      </c>
      <c r="P663" s="152"/>
    </row>
    <row r="664" spans="1:16" ht="15.75">
      <c r="A664" s="155">
        <v>657</v>
      </c>
      <c r="B664" s="155" t="s">
        <v>3067</v>
      </c>
      <c r="C664" s="154">
        <v>328.9</v>
      </c>
      <c r="D664" s="153">
        <v>0.8</v>
      </c>
      <c r="E664" s="153">
        <v>0.8</v>
      </c>
      <c r="F664" s="153">
        <v>0.8</v>
      </c>
      <c r="G664" s="153">
        <v>0.8</v>
      </c>
      <c r="H664" s="153">
        <v>0.8</v>
      </c>
      <c r="I664" s="153">
        <v>0.8</v>
      </c>
      <c r="J664" s="153">
        <v>0.8</v>
      </c>
      <c r="K664" s="153">
        <v>0.8</v>
      </c>
      <c r="L664" s="153">
        <v>0.8</v>
      </c>
      <c r="M664" s="153">
        <v>0.8</v>
      </c>
      <c r="N664" s="153">
        <v>0.8</v>
      </c>
      <c r="O664" s="153">
        <v>0.8</v>
      </c>
      <c r="P664" s="152"/>
    </row>
    <row r="665" spans="1:16" ht="15.75">
      <c r="A665" s="155">
        <v>658</v>
      </c>
      <c r="B665" s="155" t="s">
        <v>3066</v>
      </c>
      <c r="C665" s="154">
        <v>104.44444444444444</v>
      </c>
      <c r="D665" s="153">
        <v>0.19148936170212766</v>
      </c>
      <c r="E665" s="153">
        <v>0.19148936170212766</v>
      </c>
      <c r="F665" s="153">
        <v>0.19148936170212766</v>
      </c>
      <c r="G665" s="153">
        <v>0.19148936170212766</v>
      </c>
      <c r="H665" s="153">
        <v>0.19148936170212766</v>
      </c>
      <c r="I665" s="153">
        <v>0.19148936170212766</v>
      </c>
      <c r="J665" s="153">
        <v>0.19148936170212766</v>
      </c>
      <c r="K665" s="153">
        <v>0.19148936170212766</v>
      </c>
      <c r="L665" s="153">
        <v>0.19148936170212766</v>
      </c>
      <c r="M665" s="153">
        <v>0.19148936170212766</v>
      </c>
      <c r="N665" s="153">
        <v>0.19148936170212766</v>
      </c>
      <c r="O665" s="153">
        <v>0.15319148936170213</v>
      </c>
      <c r="P665" s="152"/>
    </row>
    <row r="666" spans="1:16" ht="15.75">
      <c r="A666" s="155">
        <v>659</v>
      </c>
      <c r="B666" s="155" t="s">
        <v>3065</v>
      </c>
      <c r="C666" s="154">
        <v>111.1</v>
      </c>
      <c r="D666" s="153">
        <v>0.8</v>
      </c>
      <c r="E666" s="153">
        <v>0.8</v>
      </c>
      <c r="F666" s="153">
        <v>0.8</v>
      </c>
      <c r="G666" s="153">
        <v>0.8</v>
      </c>
      <c r="H666" s="153">
        <v>0.8</v>
      </c>
      <c r="I666" s="153">
        <v>0.8</v>
      </c>
      <c r="J666" s="153">
        <v>0.8</v>
      </c>
      <c r="K666" s="153">
        <v>0.8</v>
      </c>
      <c r="L666" s="153">
        <v>0.8</v>
      </c>
      <c r="M666" s="153">
        <v>0.8</v>
      </c>
      <c r="N666" s="153">
        <v>0.8</v>
      </c>
      <c r="O666" s="153">
        <v>0.8</v>
      </c>
      <c r="P666" s="152"/>
    </row>
    <row r="667" spans="1:16" ht="15.75">
      <c r="A667" s="155">
        <v>660</v>
      </c>
      <c r="B667" s="155" t="s">
        <v>3064</v>
      </c>
      <c r="C667" s="154">
        <v>222.2</v>
      </c>
      <c r="D667" s="153">
        <v>0.8</v>
      </c>
      <c r="E667" s="153">
        <v>0.8</v>
      </c>
      <c r="F667" s="153">
        <v>0.8</v>
      </c>
      <c r="G667" s="153">
        <v>0.8</v>
      </c>
      <c r="H667" s="153">
        <v>0.8</v>
      </c>
      <c r="I667" s="153">
        <v>0.8</v>
      </c>
      <c r="J667" s="153">
        <v>0.8</v>
      </c>
      <c r="K667" s="153">
        <v>0.8</v>
      </c>
      <c r="L667" s="153">
        <v>0.8</v>
      </c>
      <c r="M667" s="153">
        <v>0.8</v>
      </c>
      <c r="N667" s="153">
        <v>0.8</v>
      </c>
      <c r="O667" s="153">
        <v>0.8</v>
      </c>
      <c r="P667" s="152"/>
    </row>
    <row r="668" spans="1:16" ht="15.75">
      <c r="A668" s="155">
        <v>661</v>
      </c>
      <c r="B668" s="155" t="s">
        <v>3063</v>
      </c>
      <c r="C668" s="154">
        <v>2500</v>
      </c>
      <c r="D668" s="153">
        <v>0.96</v>
      </c>
      <c r="E668" s="153">
        <v>0.86280000000000001</v>
      </c>
      <c r="F668" s="153">
        <v>0.91020000000000001</v>
      </c>
      <c r="G668" s="153">
        <v>0.98760000000000003</v>
      </c>
      <c r="H668" s="153">
        <v>1.0164</v>
      </c>
      <c r="I668" s="153">
        <v>0.98160000000000003</v>
      </c>
      <c r="J668" s="153">
        <v>0.80579999999999996</v>
      </c>
      <c r="K668" s="153">
        <v>0.70399999999999996</v>
      </c>
      <c r="L668" s="153">
        <v>0.70399999999999996</v>
      </c>
      <c r="M668" s="153">
        <v>0.70399999999999996</v>
      </c>
      <c r="N668" s="153">
        <v>1.0085999999999999</v>
      </c>
      <c r="O668" s="153">
        <v>1.02</v>
      </c>
      <c r="P668" s="152"/>
    </row>
    <row r="669" spans="1:16" ht="15.75">
      <c r="A669" s="155">
        <v>662</v>
      </c>
      <c r="B669" s="155" t="s">
        <v>3062</v>
      </c>
      <c r="C669" s="154">
        <v>72.222222222222214</v>
      </c>
      <c r="D669" s="153">
        <v>0.27692307692307694</v>
      </c>
      <c r="E669" s="153">
        <v>0.27692307692307694</v>
      </c>
      <c r="F669" s="153">
        <v>0.27692307692307694</v>
      </c>
      <c r="G669" s="153">
        <v>0.29076923076923078</v>
      </c>
      <c r="H669" s="153">
        <v>0.33230769230769236</v>
      </c>
      <c r="I669" s="153">
        <v>0</v>
      </c>
      <c r="J669" s="153">
        <v>0</v>
      </c>
      <c r="K669" s="153">
        <v>0.3461538461538462</v>
      </c>
      <c r="L669" s="153">
        <v>0.3461538461538462</v>
      </c>
      <c r="M669" s="153">
        <v>0.3461538461538462</v>
      </c>
      <c r="N669" s="153">
        <v>0.3461538461538462</v>
      </c>
      <c r="O669" s="153">
        <v>0.4292307692307693</v>
      </c>
      <c r="P669" s="152"/>
    </row>
    <row r="670" spans="1:16" ht="15.75">
      <c r="A670" s="155">
        <v>663</v>
      </c>
      <c r="B670" s="155" t="s">
        <v>3061</v>
      </c>
      <c r="C670" s="154">
        <v>328.9</v>
      </c>
      <c r="D670" s="153">
        <v>0.8</v>
      </c>
      <c r="E670" s="153">
        <v>0.8</v>
      </c>
      <c r="F670" s="153">
        <v>0.8</v>
      </c>
      <c r="G670" s="153">
        <v>0.8</v>
      </c>
      <c r="H670" s="153">
        <v>0.8</v>
      </c>
      <c r="I670" s="153">
        <v>0.8</v>
      </c>
      <c r="J670" s="153">
        <v>0.8</v>
      </c>
      <c r="K670" s="153">
        <v>0.8</v>
      </c>
      <c r="L670" s="153">
        <v>0.8</v>
      </c>
      <c r="M670" s="153">
        <v>0.8</v>
      </c>
      <c r="N670" s="153">
        <v>0.8</v>
      </c>
      <c r="O670" s="153">
        <v>0.8</v>
      </c>
      <c r="P670" s="152"/>
    </row>
    <row r="671" spans="1:16" ht="15.75">
      <c r="A671" s="155">
        <v>664</v>
      </c>
      <c r="B671" s="155" t="s">
        <v>3060</v>
      </c>
      <c r="C671" s="154">
        <v>121</v>
      </c>
      <c r="D671" s="153">
        <v>0.79999999999999993</v>
      </c>
      <c r="E671" s="153">
        <v>0.79999999999999993</v>
      </c>
      <c r="F671" s="153">
        <v>0.79999999999999993</v>
      </c>
      <c r="G671" s="153">
        <v>0.79999999999999993</v>
      </c>
      <c r="H671" s="153">
        <v>0.79999999999999993</v>
      </c>
      <c r="I671" s="153">
        <v>0.79999999999999993</v>
      </c>
      <c r="J671" s="153">
        <v>0.79999999999999993</v>
      </c>
      <c r="K671" s="153">
        <v>0.79999999999999993</v>
      </c>
      <c r="L671" s="153">
        <v>0.79999999999999993</v>
      </c>
      <c r="M671" s="153">
        <v>0.79999999999999993</v>
      </c>
      <c r="N671" s="153">
        <v>0.79999999999999993</v>
      </c>
      <c r="O671" s="153">
        <v>0.79999999999999993</v>
      </c>
      <c r="P671" s="152"/>
    </row>
    <row r="672" spans="1:16" ht="15.75">
      <c r="A672" s="155">
        <v>665</v>
      </c>
      <c r="B672" s="155" t="s">
        <v>3059</v>
      </c>
      <c r="C672" s="154">
        <v>400</v>
      </c>
      <c r="D672" s="153">
        <v>0.64200000000000002</v>
      </c>
      <c r="E672" s="153">
        <v>0.60825000000000007</v>
      </c>
      <c r="F672" s="153">
        <v>0.53334000000000004</v>
      </c>
      <c r="G672" s="153">
        <v>0.53334000000000004</v>
      </c>
      <c r="H672" s="153">
        <v>0.76709999999999989</v>
      </c>
      <c r="I672" s="153">
        <v>0.77969999999999995</v>
      </c>
      <c r="J672" s="153">
        <v>0.63780000000000003</v>
      </c>
      <c r="K672" s="153">
        <v>0.82050000000000001</v>
      </c>
      <c r="L672" s="153">
        <v>0.86010000000000009</v>
      </c>
      <c r="M672" s="153">
        <v>0.85769999999999991</v>
      </c>
      <c r="N672" s="153">
        <v>0.89910000000000001</v>
      </c>
      <c r="O672" s="153">
        <v>0.86010000000000009</v>
      </c>
      <c r="P672" s="152"/>
    </row>
    <row r="673" spans="1:16" ht="15.75">
      <c r="A673" s="155">
        <v>666</v>
      </c>
      <c r="B673" s="155" t="s">
        <v>3058</v>
      </c>
      <c r="C673" s="154">
        <v>442.2</v>
      </c>
      <c r="D673" s="153">
        <v>0.8</v>
      </c>
      <c r="E673" s="153">
        <v>0.8</v>
      </c>
      <c r="F673" s="153">
        <v>0.8</v>
      </c>
      <c r="G673" s="153">
        <v>0.8</v>
      </c>
      <c r="H673" s="153">
        <v>0.8</v>
      </c>
      <c r="I673" s="153">
        <v>0.8</v>
      </c>
      <c r="J673" s="153">
        <v>0.8</v>
      </c>
      <c r="K673" s="153">
        <v>0.8</v>
      </c>
      <c r="L673" s="153">
        <v>0.8</v>
      </c>
      <c r="M673" s="153">
        <v>0.8</v>
      </c>
      <c r="N673" s="153">
        <v>0.8</v>
      </c>
      <c r="O673" s="153">
        <v>0.8</v>
      </c>
      <c r="P673" s="152"/>
    </row>
    <row r="674" spans="1:16" ht="15.75">
      <c r="A674" s="155">
        <v>667</v>
      </c>
      <c r="B674" s="155" t="s">
        <v>3057</v>
      </c>
      <c r="C674" s="154">
        <v>138.9</v>
      </c>
      <c r="D674" s="153">
        <v>0.8</v>
      </c>
      <c r="E674" s="153">
        <v>0.8</v>
      </c>
      <c r="F674" s="153">
        <v>0.8</v>
      </c>
      <c r="G674" s="153">
        <v>0.8</v>
      </c>
      <c r="H674" s="153">
        <v>0.8</v>
      </c>
      <c r="I674" s="153">
        <v>0.8</v>
      </c>
      <c r="J674" s="153">
        <v>0.8</v>
      </c>
      <c r="K674" s="153">
        <v>0.8</v>
      </c>
      <c r="L674" s="153">
        <v>0.8</v>
      </c>
      <c r="M674" s="153">
        <v>0.8</v>
      </c>
      <c r="N674" s="153">
        <v>0.8</v>
      </c>
      <c r="O674" s="153">
        <v>0.8</v>
      </c>
      <c r="P674" s="152"/>
    </row>
    <row r="675" spans="1:16" ht="15.75">
      <c r="A675" s="155">
        <v>668</v>
      </c>
      <c r="B675" s="155" t="s">
        <v>3056</v>
      </c>
      <c r="C675" s="154">
        <v>240</v>
      </c>
      <c r="D675" s="153">
        <v>0.8</v>
      </c>
      <c r="E675" s="153">
        <v>0.8</v>
      </c>
      <c r="F675" s="153">
        <v>0.8</v>
      </c>
      <c r="G675" s="153">
        <v>0.8</v>
      </c>
      <c r="H675" s="153">
        <v>0.8</v>
      </c>
      <c r="I675" s="153">
        <v>0.8</v>
      </c>
      <c r="J675" s="153">
        <v>0.8</v>
      </c>
      <c r="K675" s="153">
        <v>0.8</v>
      </c>
      <c r="L675" s="153">
        <v>0.8</v>
      </c>
      <c r="M675" s="153">
        <v>0.8</v>
      </c>
      <c r="N675" s="153">
        <v>0.8</v>
      </c>
      <c r="O675" s="153">
        <v>0.81</v>
      </c>
      <c r="P675" s="152"/>
    </row>
    <row r="676" spans="1:16" ht="15.75">
      <c r="A676" s="155">
        <v>669</v>
      </c>
      <c r="B676" s="155" t="s">
        <v>3055</v>
      </c>
      <c r="C676" s="154">
        <v>1200</v>
      </c>
      <c r="D676" s="153">
        <v>0.8</v>
      </c>
      <c r="E676" s="153">
        <v>0.8</v>
      </c>
      <c r="F676" s="153">
        <v>0.8</v>
      </c>
      <c r="G676" s="153">
        <v>0.8</v>
      </c>
      <c r="H676" s="153">
        <v>0.8</v>
      </c>
      <c r="I676" s="153">
        <v>0.8</v>
      </c>
      <c r="J676" s="153">
        <v>0.8</v>
      </c>
      <c r="K676" s="153">
        <v>0.8</v>
      </c>
      <c r="L676" s="153">
        <v>0.8</v>
      </c>
      <c r="M676" s="153">
        <v>0.8</v>
      </c>
      <c r="N676" s="153">
        <v>0.8</v>
      </c>
      <c r="O676" s="153">
        <v>0.8</v>
      </c>
      <c r="P676" s="152"/>
    </row>
    <row r="677" spans="1:16" ht="15.75">
      <c r="A677" s="155">
        <v>670</v>
      </c>
      <c r="B677" s="155" t="s">
        <v>3054</v>
      </c>
      <c r="C677" s="154">
        <v>128.69999999999999</v>
      </c>
      <c r="D677" s="153">
        <v>0.8</v>
      </c>
      <c r="E677" s="153">
        <v>0.8</v>
      </c>
      <c r="F677" s="153">
        <v>0.8</v>
      </c>
      <c r="G677" s="153">
        <v>0.8</v>
      </c>
      <c r="H677" s="153">
        <v>0.8</v>
      </c>
      <c r="I677" s="153">
        <v>0.8</v>
      </c>
      <c r="J677" s="153">
        <v>0.8</v>
      </c>
      <c r="K677" s="153">
        <v>0.8</v>
      </c>
      <c r="L677" s="153">
        <v>0.8</v>
      </c>
      <c r="M677" s="153">
        <v>0.8</v>
      </c>
      <c r="N677" s="153">
        <v>0.8</v>
      </c>
      <c r="O677" s="153">
        <v>0.8</v>
      </c>
      <c r="P677" s="152"/>
    </row>
    <row r="678" spans="1:16" ht="15.75">
      <c r="A678" s="155">
        <v>671</v>
      </c>
      <c r="B678" s="155" t="s">
        <v>3053</v>
      </c>
      <c r="C678" s="154">
        <v>114.44</v>
      </c>
      <c r="D678" s="153">
        <v>0.8</v>
      </c>
      <c r="E678" s="153">
        <v>0.8</v>
      </c>
      <c r="F678" s="153">
        <v>0.8</v>
      </c>
      <c r="G678" s="153">
        <v>0.8</v>
      </c>
      <c r="H678" s="153">
        <v>0.8</v>
      </c>
      <c r="I678" s="153">
        <v>0.8</v>
      </c>
      <c r="J678" s="153">
        <v>0</v>
      </c>
      <c r="K678" s="153">
        <v>0.8</v>
      </c>
      <c r="L678" s="153">
        <v>0.8</v>
      </c>
      <c r="M678" s="153">
        <v>0.8</v>
      </c>
      <c r="N678" s="153">
        <v>0.8</v>
      </c>
      <c r="O678" s="153">
        <v>0.8</v>
      </c>
      <c r="P678" s="152"/>
    </row>
    <row r="679" spans="1:16" ht="15.75">
      <c r="A679" s="155">
        <v>672</v>
      </c>
      <c r="B679" s="155" t="s">
        <v>3052</v>
      </c>
      <c r="C679" s="154">
        <v>463.33</v>
      </c>
      <c r="D679" s="153">
        <v>0.8</v>
      </c>
      <c r="E679" s="153">
        <v>0.8</v>
      </c>
      <c r="F679" s="153">
        <v>0.8</v>
      </c>
      <c r="G679" s="153">
        <v>0.8</v>
      </c>
      <c r="H679" s="153">
        <v>0.8</v>
      </c>
      <c r="I679" s="153">
        <v>0.8</v>
      </c>
      <c r="J679" s="153">
        <v>0.8</v>
      </c>
      <c r="K679" s="153">
        <v>0.8</v>
      </c>
      <c r="L679" s="153">
        <v>0.8</v>
      </c>
      <c r="M679" s="153">
        <v>0.8</v>
      </c>
      <c r="N679" s="153">
        <v>0.8</v>
      </c>
      <c r="O679" s="153">
        <v>0.8</v>
      </c>
      <c r="P679" s="152"/>
    </row>
    <row r="680" spans="1:16" ht="15.75">
      <c r="A680" s="155">
        <v>673</v>
      </c>
      <c r="B680" s="155" t="s">
        <v>3051</v>
      </c>
      <c r="C680" s="154">
        <v>423.33</v>
      </c>
      <c r="D680" s="153">
        <v>0</v>
      </c>
      <c r="E680" s="153">
        <v>0</v>
      </c>
      <c r="F680" s="153">
        <v>0.8</v>
      </c>
      <c r="G680" s="153">
        <v>0</v>
      </c>
      <c r="H680" s="153">
        <v>0.8</v>
      </c>
      <c r="I680" s="153">
        <v>0.8</v>
      </c>
      <c r="J680" s="153">
        <v>0.8</v>
      </c>
      <c r="K680" s="153">
        <v>0.8</v>
      </c>
      <c r="L680" s="153">
        <v>0.8</v>
      </c>
      <c r="M680" s="153">
        <v>0.8</v>
      </c>
      <c r="N680" s="153">
        <v>0</v>
      </c>
      <c r="O680" s="153">
        <v>0.8</v>
      </c>
      <c r="P680" s="152"/>
    </row>
    <row r="681" spans="1:16" ht="15.75">
      <c r="A681" s="155">
        <v>674</v>
      </c>
      <c r="B681" s="155" t="s">
        <v>3051</v>
      </c>
      <c r="C681" s="154">
        <v>86.24</v>
      </c>
      <c r="D681" s="153">
        <v>0</v>
      </c>
      <c r="E681" s="153">
        <v>0</v>
      </c>
      <c r="F681" s="153">
        <v>0</v>
      </c>
      <c r="G681" s="153">
        <v>0.20871985157699444</v>
      </c>
      <c r="H681" s="153">
        <v>0</v>
      </c>
      <c r="I681" s="153">
        <v>0.20871985157699444</v>
      </c>
      <c r="J681" s="153">
        <v>0.20871985157699444</v>
      </c>
      <c r="K681" s="153">
        <v>0.99721706864564008</v>
      </c>
      <c r="L681" s="153">
        <v>0</v>
      </c>
      <c r="M681" s="153">
        <v>0.20871985157699444</v>
      </c>
      <c r="N681" s="153">
        <v>0.7421150278293136</v>
      </c>
      <c r="O681" s="153">
        <v>1.0667903525046383</v>
      </c>
      <c r="P681" s="152"/>
    </row>
    <row r="682" spans="1:16" ht="15.75">
      <c r="A682" s="155">
        <v>675</v>
      </c>
      <c r="B682" s="155" t="s">
        <v>3051</v>
      </c>
      <c r="C682" s="154">
        <v>84.59</v>
      </c>
      <c r="D682" s="153">
        <v>0</v>
      </c>
      <c r="E682" s="153">
        <v>0</v>
      </c>
      <c r="F682" s="153">
        <v>0</v>
      </c>
      <c r="G682" s="153">
        <v>0</v>
      </c>
      <c r="H682" s="153">
        <v>5.9108641683414113E-2</v>
      </c>
      <c r="I682" s="153">
        <v>0</v>
      </c>
      <c r="J682" s="153">
        <v>5.9108641683414113E-2</v>
      </c>
      <c r="K682" s="153">
        <v>8.2752098356779755E-2</v>
      </c>
      <c r="L682" s="153">
        <v>8.2752098356779755E-2</v>
      </c>
      <c r="M682" s="153">
        <v>8.2752098356779755E-2</v>
      </c>
      <c r="N682" s="153">
        <v>0.31918666509043619</v>
      </c>
      <c r="O682" s="153">
        <v>0.31918666509043619</v>
      </c>
      <c r="P682" s="152"/>
    </row>
    <row r="683" spans="1:16" ht="15.75">
      <c r="A683" s="155">
        <v>676</v>
      </c>
      <c r="B683" s="155" t="s">
        <v>3050</v>
      </c>
      <c r="C683" s="154">
        <v>88.89</v>
      </c>
      <c r="D683" s="153">
        <v>1.0799865001687479</v>
      </c>
      <c r="E683" s="153">
        <v>1.1249859376757791</v>
      </c>
      <c r="F683" s="153">
        <v>1.1249859376757791</v>
      </c>
      <c r="G683" s="153">
        <v>1.1249859376757791</v>
      </c>
      <c r="H683" s="153">
        <v>1.1249859376757791</v>
      </c>
      <c r="I683" s="153">
        <v>1.1249859376757791</v>
      </c>
      <c r="J683" s="153">
        <v>1.1249859376757791</v>
      </c>
      <c r="K683" s="153">
        <v>1.1249859376757791</v>
      </c>
      <c r="L683" s="153">
        <v>1.1249859376757791</v>
      </c>
      <c r="M683" s="153">
        <v>1.1249859376757791</v>
      </c>
      <c r="N683" s="153">
        <v>1.1249859376757791</v>
      </c>
      <c r="O683" s="153">
        <v>2.2499718753515582E-2</v>
      </c>
      <c r="P683" s="152"/>
    </row>
    <row r="684" spans="1:16" ht="15.75">
      <c r="A684" s="155">
        <v>677</v>
      </c>
      <c r="B684" s="155" t="s">
        <v>3049</v>
      </c>
      <c r="C684" s="154">
        <v>188.89</v>
      </c>
      <c r="D684" s="153">
        <v>0</v>
      </c>
      <c r="E684" s="153">
        <v>0</v>
      </c>
      <c r="F684" s="153">
        <v>0</v>
      </c>
      <c r="G684" s="153">
        <v>0</v>
      </c>
      <c r="H684" s="153">
        <v>0</v>
      </c>
      <c r="I684" s="153">
        <v>0</v>
      </c>
      <c r="J684" s="153">
        <v>0</v>
      </c>
      <c r="K684" s="153">
        <v>0</v>
      </c>
      <c r="L684" s="153">
        <v>0</v>
      </c>
      <c r="M684" s="153">
        <v>0.8</v>
      </c>
      <c r="N684" s="153">
        <v>0.8</v>
      </c>
      <c r="O684" s="153">
        <v>0.8</v>
      </c>
      <c r="P684" s="152"/>
    </row>
    <row r="685" spans="1:16" ht="15.75">
      <c r="A685" s="155">
        <v>678</v>
      </c>
      <c r="B685" s="155" t="s">
        <v>3048</v>
      </c>
      <c r="C685" s="154">
        <v>110</v>
      </c>
      <c r="D685" s="153">
        <v>1.534909090909091</v>
      </c>
      <c r="E685" s="153">
        <v>1.5341818181818181</v>
      </c>
      <c r="F685" s="153">
        <v>1.5272727272727273</v>
      </c>
      <c r="G685" s="153">
        <v>1.3592727272727274</v>
      </c>
      <c r="H685" s="153">
        <v>1.2734545454545456</v>
      </c>
      <c r="I685" s="153">
        <v>1.234909090909091</v>
      </c>
      <c r="J685" s="153">
        <v>1.2145454545454546</v>
      </c>
      <c r="K685" s="153">
        <v>0.8</v>
      </c>
      <c r="L685" s="153">
        <v>0.8</v>
      </c>
      <c r="M685" s="153">
        <v>0.94545454545454544</v>
      </c>
      <c r="N685" s="153">
        <v>1.0909090909090908</v>
      </c>
      <c r="O685" s="153">
        <v>1.7047272727272729</v>
      </c>
      <c r="P685" s="152"/>
    </row>
    <row r="686" spans="1:16" ht="15.75">
      <c r="A686" s="155">
        <v>679</v>
      </c>
      <c r="B686" s="155" t="s">
        <v>3047</v>
      </c>
      <c r="C686" s="154">
        <v>192.5</v>
      </c>
      <c r="D686" s="153">
        <v>1.0285714285714285</v>
      </c>
      <c r="E686" s="153">
        <v>0.9974025974025974</v>
      </c>
      <c r="F686" s="153">
        <v>1.1688311688311688</v>
      </c>
      <c r="G686" s="153">
        <v>1.2623376623376623</v>
      </c>
      <c r="H686" s="153">
        <v>1.2623376623376623</v>
      </c>
      <c r="I686" s="153">
        <v>1.3246753246753247</v>
      </c>
      <c r="J686" s="153">
        <v>1.1688311688311688</v>
      </c>
      <c r="K686" s="153">
        <v>0.82597402597402603</v>
      </c>
      <c r="L686" s="153">
        <v>0.82597402597402603</v>
      </c>
      <c r="M686" s="153">
        <v>0.8</v>
      </c>
      <c r="N686" s="153">
        <v>0.8</v>
      </c>
      <c r="O686" s="153">
        <v>0.8</v>
      </c>
      <c r="P686" s="152"/>
    </row>
    <row r="687" spans="1:16" ht="15.75">
      <c r="A687" s="155">
        <v>680</v>
      </c>
      <c r="B687" s="155" t="s">
        <v>3046</v>
      </c>
      <c r="C687" s="154">
        <v>222.5</v>
      </c>
      <c r="D687" s="153">
        <v>0.8</v>
      </c>
      <c r="E687" s="153">
        <v>0.8</v>
      </c>
      <c r="F687" s="153">
        <v>0.8</v>
      </c>
      <c r="G687" s="153">
        <v>0.8</v>
      </c>
      <c r="H687" s="153">
        <v>0.8</v>
      </c>
      <c r="I687" s="153">
        <v>0.8</v>
      </c>
      <c r="J687" s="153">
        <v>0.8</v>
      </c>
      <c r="K687" s="153">
        <v>0.8</v>
      </c>
      <c r="L687" s="153">
        <v>0.8</v>
      </c>
      <c r="M687" s="153">
        <v>0.8</v>
      </c>
      <c r="N687" s="153">
        <v>0.8</v>
      </c>
      <c r="O687" s="153">
        <v>0.8</v>
      </c>
      <c r="P687" s="152"/>
    </row>
    <row r="688" spans="1:16" ht="15.75">
      <c r="A688" s="155">
        <v>681</v>
      </c>
      <c r="B688" s="155" t="s">
        <v>3045</v>
      </c>
      <c r="C688" s="154">
        <v>77.777777777777771</v>
      </c>
      <c r="D688" s="153">
        <v>1.1314285714285715</v>
      </c>
      <c r="E688" s="153">
        <v>1.1314285714285715</v>
      </c>
      <c r="F688" s="153">
        <v>1.1314285714285715</v>
      </c>
      <c r="G688" s="153">
        <v>1.1314285714285715</v>
      </c>
      <c r="H688" s="153">
        <v>1.1314285714285715</v>
      </c>
      <c r="I688" s="153">
        <v>1.1314285714285715</v>
      </c>
      <c r="J688" s="153">
        <v>1.1314285714285715</v>
      </c>
      <c r="K688" s="153">
        <v>1.1314285714285715</v>
      </c>
      <c r="L688" s="153">
        <v>1.1314285714285715</v>
      </c>
      <c r="M688" s="153">
        <v>1.1314285714285715</v>
      </c>
      <c r="N688" s="153">
        <v>1.1314285714285715</v>
      </c>
      <c r="O688" s="153">
        <v>0.9900000000000001</v>
      </c>
      <c r="P688" s="152"/>
    </row>
    <row r="689" spans="1:16" ht="15.75">
      <c r="A689" s="155">
        <v>682</v>
      </c>
      <c r="B689" s="155" t="s">
        <v>3044</v>
      </c>
      <c r="C689" s="154">
        <v>198</v>
      </c>
      <c r="D689" s="153">
        <v>0.8</v>
      </c>
      <c r="E689" s="153">
        <v>0.8</v>
      </c>
      <c r="F689" s="153">
        <v>0.8</v>
      </c>
      <c r="G689" s="153">
        <v>0.8</v>
      </c>
      <c r="H689" s="153">
        <v>0.8</v>
      </c>
      <c r="I689" s="153">
        <v>0.8</v>
      </c>
      <c r="J689" s="153">
        <v>0.8</v>
      </c>
      <c r="K689" s="153">
        <v>0.8</v>
      </c>
      <c r="L689" s="153">
        <v>0.8</v>
      </c>
      <c r="M689" s="153">
        <v>0.8</v>
      </c>
      <c r="N689" s="153">
        <v>0.8</v>
      </c>
      <c r="O689" s="153">
        <v>0.8</v>
      </c>
      <c r="P689" s="152"/>
    </row>
    <row r="690" spans="1:16" ht="15.75">
      <c r="A690" s="155">
        <v>683</v>
      </c>
      <c r="B690" s="155" t="s">
        <v>3043</v>
      </c>
      <c r="C690" s="154">
        <v>111</v>
      </c>
      <c r="D690" s="153">
        <v>0.79999999999999993</v>
      </c>
      <c r="E690" s="153">
        <v>0.79999999999999993</v>
      </c>
      <c r="F690" s="153">
        <v>0.79999999999999993</v>
      </c>
      <c r="G690" s="153">
        <v>0.79999999999999993</v>
      </c>
      <c r="H690" s="153">
        <v>0.79999999999999993</v>
      </c>
      <c r="I690" s="153">
        <v>0.79999999999999993</v>
      </c>
      <c r="J690" s="153">
        <v>0.79999999999999993</v>
      </c>
      <c r="K690" s="153">
        <v>0.79999999999999993</v>
      </c>
      <c r="L690" s="153">
        <v>0.79999999999999993</v>
      </c>
      <c r="M690" s="153">
        <v>0.79999999999999993</v>
      </c>
      <c r="N690" s="153">
        <v>0.79999999999999993</v>
      </c>
      <c r="O690" s="153">
        <v>0.79999999999999993</v>
      </c>
      <c r="P690" s="152"/>
    </row>
    <row r="691" spans="1:16" ht="15.75">
      <c r="A691" s="155">
        <v>684</v>
      </c>
      <c r="B691" s="155" t="s">
        <v>3042</v>
      </c>
      <c r="C691" s="154">
        <v>256</v>
      </c>
      <c r="D691" s="153">
        <v>0.8</v>
      </c>
      <c r="E691" s="153">
        <v>0.8</v>
      </c>
      <c r="F691" s="153">
        <v>0.8</v>
      </c>
      <c r="G691" s="153">
        <v>0.8</v>
      </c>
      <c r="H691" s="153">
        <v>0.8</v>
      </c>
      <c r="I691" s="153">
        <v>0.8</v>
      </c>
      <c r="J691" s="153">
        <v>0.8</v>
      </c>
      <c r="K691" s="153">
        <v>0.8</v>
      </c>
      <c r="L691" s="153">
        <v>0.8</v>
      </c>
      <c r="M691" s="153">
        <v>0.8</v>
      </c>
      <c r="N691" s="153">
        <v>0.8</v>
      </c>
      <c r="O691" s="153">
        <v>0.8</v>
      </c>
      <c r="P691" s="152"/>
    </row>
    <row r="692" spans="1:16" ht="15.75">
      <c r="A692" s="155">
        <v>685</v>
      </c>
      <c r="B692" s="155" t="s">
        <v>318</v>
      </c>
      <c r="C692" s="154">
        <v>83.333333333333329</v>
      </c>
      <c r="D692" s="153">
        <v>0</v>
      </c>
      <c r="E692" s="153">
        <v>0.26400000000000001</v>
      </c>
      <c r="F692" s="153">
        <v>0.26400000000000001</v>
      </c>
      <c r="G692" s="153">
        <v>0.26400000000000001</v>
      </c>
      <c r="H692" s="153">
        <v>0.26400000000000001</v>
      </c>
      <c r="I692" s="153">
        <v>0.26400000000000001</v>
      </c>
      <c r="J692" s="153">
        <v>0.26400000000000001</v>
      </c>
      <c r="K692" s="153">
        <v>0.26400000000000001</v>
      </c>
      <c r="L692" s="153">
        <v>0.26400000000000001</v>
      </c>
      <c r="M692" s="153">
        <v>0.26400000000000001</v>
      </c>
      <c r="N692" s="153">
        <v>0.26400000000000001</v>
      </c>
      <c r="O692" s="153">
        <v>1.0000800000000001</v>
      </c>
      <c r="P692" s="152"/>
    </row>
    <row r="693" spans="1:16" ht="15.75">
      <c r="A693" s="155">
        <v>686</v>
      </c>
      <c r="B693" s="155" t="s">
        <v>3041</v>
      </c>
      <c r="C693" s="154">
        <v>98.888888888888886</v>
      </c>
      <c r="D693" s="153">
        <v>0.9</v>
      </c>
      <c r="E693" s="153">
        <v>0.9</v>
      </c>
      <c r="F693" s="153">
        <v>0.9</v>
      </c>
      <c r="G693" s="153">
        <v>0.9101123595505618</v>
      </c>
      <c r="H693" s="153">
        <v>0.9101123595505618</v>
      </c>
      <c r="I693" s="153">
        <v>0.9101123595505618</v>
      </c>
      <c r="J693" s="153">
        <v>0.9101123595505618</v>
      </c>
      <c r="K693" s="153">
        <v>0.92022471910112358</v>
      </c>
      <c r="L693" s="153">
        <v>0.92022471910112358</v>
      </c>
      <c r="M693" s="153">
        <v>0.92022471910112358</v>
      </c>
      <c r="N693" s="153">
        <v>0.92022471910112358</v>
      </c>
      <c r="O693" s="153">
        <v>0.92022471910112358</v>
      </c>
      <c r="P693" s="152"/>
    </row>
    <row r="694" spans="1:16" ht="15.75">
      <c r="A694" s="155">
        <v>687</v>
      </c>
      <c r="B694" s="155" t="s">
        <v>3040</v>
      </c>
      <c r="C694" s="154">
        <v>78.888888888888886</v>
      </c>
      <c r="D694" s="153">
        <v>0.21549295774647889</v>
      </c>
      <c r="E694" s="153">
        <v>0.21549295774647889</v>
      </c>
      <c r="F694" s="153">
        <v>0.25352112676056338</v>
      </c>
      <c r="G694" s="153">
        <v>0.25352112676056338</v>
      </c>
      <c r="H694" s="153">
        <v>0.25352112676056338</v>
      </c>
      <c r="I694" s="153">
        <v>0.25352112676056338</v>
      </c>
      <c r="J694" s="153">
        <v>0.25352112676056338</v>
      </c>
      <c r="K694" s="153">
        <v>0.27887323943661974</v>
      </c>
      <c r="L694" s="153">
        <v>0.27887323943661974</v>
      </c>
      <c r="M694" s="153">
        <v>0.27887323943661974</v>
      </c>
      <c r="N694" s="153">
        <v>0.27887323943661974</v>
      </c>
      <c r="O694" s="153">
        <v>0.21549295774647889</v>
      </c>
      <c r="P694" s="152"/>
    </row>
    <row r="695" spans="1:16" ht="15.75">
      <c r="A695" s="155">
        <v>688</v>
      </c>
      <c r="B695" s="155" t="s">
        <v>3039</v>
      </c>
      <c r="C695" s="154">
        <v>77.78</v>
      </c>
      <c r="D695" s="153">
        <v>0</v>
      </c>
      <c r="E695" s="153">
        <v>0</v>
      </c>
      <c r="F695" s="153">
        <v>0</v>
      </c>
      <c r="G695" s="153">
        <v>0</v>
      </c>
      <c r="H695" s="153">
        <v>0</v>
      </c>
      <c r="I695" s="153">
        <v>0</v>
      </c>
      <c r="J695" s="153">
        <v>0</v>
      </c>
      <c r="K695" s="153">
        <v>0</v>
      </c>
      <c r="L695" s="153">
        <v>2.5713551041398816E-2</v>
      </c>
      <c r="M695" s="153">
        <v>3.8570326562098224E-2</v>
      </c>
      <c r="N695" s="153">
        <v>5.1427102082797632E-2</v>
      </c>
      <c r="O695" s="153">
        <v>5.1427102082797632E-2</v>
      </c>
      <c r="P695" s="152"/>
    </row>
    <row r="696" spans="1:16" ht="15.75">
      <c r="A696" s="155">
        <v>689</v>
      </c>
      <c r="B696" s="155" t="s">
        <v>3038</v>
      </c>
      <c r="C696" s="154">
        <v>83.333333333333329</v>
      </c>
      <c r="D696" s="153">
        <v>0.42000000000000004</v>
      </c>
      <c r="E696" s="153">
        <v>0.42000000000000004</v>
      </c>
      <c r="F696" s="153">
        <v>0.42000000000000004</v>
      </c>
      <c r="G696" s="153">
        <v>0.42000000000000004</v>
      </c>
      <c r="H696" s="153">
        <v>0.42000000000000004</v>
      </c>
      <c r="I696" s="153">
        <v>0.42000000000000004</v>
      </c>
      <c r="J696" s="153">
        <v>0.42000000000000004</v>
      </c>
      <c r="K696" s="153">
        <v>0.42000000000000004</v>
      </c>
      <c r="L696" s="153">
        <v>0.42000000000000004</v>
      </c>
      <c r="M696" s="153">
        <v>0.42000000000000004</v>
      </c>
      <c r="N696" s="153">
        <v>0.42000000000000004</v>
      </c>
      <c r="O696" s="153">
        <v>0.43200000000000005</v>
      </c>
      <c r="P696" s="152"/>
    </row>
    <row r="697" spans="1:16" ht="15.75">
      <c r="A697" s="155">
        <v>690</v>
      </c>
      <c r="B697" s="155" t="s">
        <v>3037</v>
      </c>
      <c r="C697" s="154">
        <v>279</v>
      </c>
      <c r="D697" s="153">
        <v>1.3913978494623656</v>
      </c>
      <c r="E697" s="153">
        <v>1.0795698924731183</v>
      </c>
      <c r="F697" s="153">
        <v>1.1982795698924731</v>
      </c>
      <c r="G697" s="153">
        <v>1.1406451612903226</v>
      </c>
      <c r="H697" s="153">
        <v>1.1561290322580646</v>
      </c>
      <c r="I697" s="153">
        <v>1.1397849462365592</v>
      </c>
      <c r="J697" s="153">
        <v>1.3987096774193548</v>
      </c>
      <c r="K697" s="153">
        <v>1.4933333333333332</v>
      </c>
      <c r="L697" s="153">
        <v>1.5294623655913979</v>
      </c>
      <c r="M697" s="153">
        <v>1.5475268817204302</v>
      </c>
      <c r="N697" s="153">
        <v>1.361720430107527</v>
      </c>
      <c r="O697" s="153">
        <v>1.8425806451612905</v>
      </c>
      <c r="P697" s="152"/>
    </row>
    <row r="698" spans="1:16" ht="15.75">
      <c r="A698" s="155">
        <v>691</v>
      </c>
      <c r="B698" s="155" t="s">
        <v>3036</v>
      </c>
      <c r="C698" s="154">
        <v>121</v>
      </c>
      <c r="D698" s="153">
        <v>0.79999999999999993</v>
      </c>
      <c r="E698" s="153">
        <v>0.79999999999999993</v>
      </c>
      <c r="F698" s="153">
        <v>0.79999999999999993</v>
      </c>
      <c r="G698" s="153">
        <v>0.79999999999999993</v>
      </c>
      <c r="H698" s="153">
        <v>0.79999999999999993</v>
      </c>
      <c r="I698" s="153">
        <v>0.79999999999999993</v>
      </c>
      <c r="J698" s="153">
        <v>0.79999999999999993</v>
      </c>
      <c r="K698" s="153">
        <v>0.79999999999999993</v>
      </c>
      <c r="L698" s="153">
        <v>0.79999999999999993</v>
      </c>
      <c r="M698" s="153">
        <v>0.79999999999999993</v>
      </c>
      <c r="N698" s="153">
        <v>0.79999999999999993</v>
      </c>
      <c r="O698" s="153">
        <v>0.79999999999999993</v>
      </c>
      <c r="P698" s="152"/>
    </row>
    <row r="699" spans="1:16" ht="15.75">
      <c r="A699" s="155">
        <v>692</v>
      </c>
      <c r="B699" s="155" t="s">
        <v>3035</v>
      </c>
      <c r="C699" s="154">
        <v>133</v>
      </c>
      <c r="D699" s="153">
        <v>0.8</v>
      </c>
      <c r="E699" s="153">
        <v>0.8</v>
      </c>
      <c r="F699" s="153">
        <v>0.8</v>
      </c>
      <c r="G699" s="153">
        <v>0.8</v>
      </c>
      <c r="H699" s="153">
        <v>0.8</v>
      </c>
      <c r="I699" s="153">
        <v>0.8</v>
      </c>
      <c r="J699" s="153">
        <v>0.8</v>
      </c>
      <c r="K699" s="153">
        <v>0.8</v>
      </c>
      <c r="L699" s="153">
        <v>0.8</v>
      </c>
      <c r="M699" s="153">
        <v>0.8</v>
      </c>
      <c r="N699" s="153">
        <v>0.8</v>
      </c>
      <c r="O699" s="153">
        <v>0.8</v>
      </c>
      <c r="P699" s="152"/>
    </row>
    <row r="700" spans="1:16" ht="15.75">
      <c r="A700" s="155">
        <v>693</v>
      </c>
      <c r="B700" s="155" t="s">
        <v>3034</v>
      </c>
      <c r="C700" s="154">
        <v>299</v>
      </c>
      <c r="D700" s="153">
        <v>0.79999999999999993</v>
      </c>
      <c r="E700" s="153">
        <v>0.79999999999999993</v>
      </c>
      <c r="F700" s="153">
        <v>0.79999999999999993</v>
      </c>
      <c r="G700" s="153">
        <v>0.79999999999999993</v>
      </c>
      <c r="H700" s="153">
        <v>0.79999999999999993</v>
      </c>
      <c r="I700" s="153">
        <v>0.79999999999999993</v>
      </c>
      <c r="J700" s="153">
        <v>0.79999999999999993</v>
      </c>
      <c r="K700" s="153">
        <v>0.79999999999999993</v>
      </c>
      <c r="L700" s="153">
        <v>0.79999999999999993</v>
      </c>
      <c r="M700" s="153">
        <v>0.79999999999999993</v>
      </c>
      <c r="N700" s="153">
        <v>0.79999999999999993</v>
      </c>
      <c r="O700" s="153">
        <v>0.79999999999999993</v>
      </c>
      <c r="P700" s="152"/>
    </row>
    <row r="701" spans="1:16" ht="15.75">
      <c r="A701" s="155">
        <v>694</v>
      </c>
      <c r="B701" s="155" t="s">
        <v>3033</v>
      </c>
      <c r="C701" s="154">
        <v>175</v>
      </c>
      <c r="D701" s="153">
        <v>0.8</v>
      </c>
      <c r="E701" s="153">
        <v>0.8</v>
      </c>
      <c r="F701" s="153">
        <v>0.8</v>
      </c>
      <c r="G701" s="153">
        <v>0.8</v>
      </c>
      <c r="H701" s="153">
        <v>0.8</v>
      </c>
      <c r="I701" s="153">
        <v>0.8</v>
      </c>
      <c r="J701" s="153">
        <v>0.8</v>
      </c>
      <c r="K701" s="153">
        <v>0.8</v>
      </c>
      <c r="L701" s="153">
        <v>0.8</v>
      </c>
      <c r="M701" s="153">
        <v>0.8</v>
      </c>
      <c r="N701" s="153">
        <v>0.8</v>
      </c>
      <c r="O701" s="153">
        <v>0.8</v>
      </c>
      <c r="P701" s="152"/>
    </row>
    <row r="702" spans="1:16" ht="15.75">
      <c r="A702" s="155">
        <v>695</v>
      </c>
      <c r="B702" s="155" t="s">
        <v>3032</v>
      </c>
      <c r="C702" s="154">
        <v>444</v>
      </c>
      <c r="D702" s="153">
        <v>0.79999999999999993</v>
      </c>
      <c r="E702" s="153">
        <v>0.79999999999999993</v>
      </c>
      <c r="F702" s="153">
        <v>0.79999999999999993</v>
      </c>
      <c r="G702" s="153">
        <v>0.79999999999999993</v>
      </c>
      <c r="H702" s="153">
        <v>0.79999999999999993</v>
      </c>
      <c r="I702" s="153">
        <v>0.79999999999999993</v>
      </c>
      <c r="J702" s="153">
        <v>0.79999999999999993</v>
      </c>
      <c r="K702" s="153">
        <v>0.79999999999999993</v>
      </c>
      <c r="L702" s="153">
        <v>0.79999999999999993</v>
      </c>
      <c r="M702" s="153">
        <v>0.79999999999999993</v>
      </c>
      <c r="N702" s="153">
        <v>0.79999999999999993</v>
      </c>
      <c r="O702" s="153">
        <v>0.79999999999999993</v>
      </c>
      <c r="P702" s="152"/>
    </row>
    <row r="703" spans="1:16" ht="15.75">
      <c r="A703" s="155">
        <v>696</v>
      </c>
      <c r="B703" s="155" t="s">
        <v>3031</v>
      </c>
      <c r="C703" s="154">
        <v>115</v>
      </c>
      <c r="D703" s="153">
        <v>0.8</v>
      </c>
      <c r="E703" s="153">
        <v>0.8</v>
      </c>
      <c r="F703" s="153">
        <v>0.8</v>
      </c>
      <c r="G703" s="153">
        <v>0.8</v>
      </c>
      <c r="H703" s="153">
        <v>0.8</v>
      </c>
      <c r="I703" s="153">
        <v>0.8</v>
      </c>
      <c r="J703" s="153">
        <v>0.8</v>
      </c>
      <c r="K703" s="153">
        <v>0.8</v>
      </c>
      <c r="L703" s="153">
        <v>0.8</v>
      </c>
      <c r="M703" s="153">
        <v>0.8</v>
      </c>
      <c r="N703" s="153">
        <v>0.8</v>
      </c>
      <c r="O703" s="153">
        <v>0.8</v>
      </c>
      <c r="P703" s="152"/>
    </row>
    <row r="704" spans="1:16" ht="15.75">
      <c r="A704" s="155">
        <v>697</v>
      </c>
      <c r="B704" s="155" t="s">
        <v>3030</v>
      </c>
      <c r="C704" s="154">
        <v>94.444444444444443</v>
      </c>
      <c r="D704" s="153">
        <v>0.18</v>
      </c>
      <c r="E704" s="153">
        <v>0.18</v>
      </c>
      <c r="F704" s="153">
        <v>0.18</v>
      </c>
      <c r="G704" s="153">
        <v>0.20117647058823529</v>
      </c>
      <c r="H704" s="153">
        <v>0.20117647058823529</v>
      </c>
      <c r="I704" s="153">
        <v>0.20117647058823529</v>
      </c>
      <c r="J704" s="153">
        <v>0.20117647058823529</v>
      </c>
      <c r="K704" s="153">
        <v>0.20117647058823529</v>
      </c>
      <c r="L704" s="153">
        <v>0.20117647058823529</v>
      </c>
      <c r="M704" s="153">
        <v>0.20117647058823529</v>
      </c>
      <c r="N704" s="153">
        <v>0.20117647058823529</v>
      </c>
      <c r="O704" s="153">
        <v>0.18</v>
      </c>
      <c r="P704" s="152"/>
    </row>
    <row r="705" spans="1:16" ht="15.75">
      <c r="A705" s="155">
        <v>698</v>
      </c>
      <c r="B705" s="155" t="s">
        <v>3029</v>
      </c>
      <c r="C705" s="154">
        <v>223</v>
      </c>
      <c r="D705" s="153">
        <v>0.8</v>
      </c>
      <c r="E705" s="153">
        <v>0.8</v>
      </c>
      <c r="F705" s="153">
        <v>0.8</v>
      </c>
      <c r="G705" s="153">
        <v>0.8</v>
      </c>
      <c r="H705" s="153">
        <v>0.8</v>
      </c>
      <c r="I705" s="153">
        <v>0.8</v>
      </c>
      <c r="J705" s="153">
        <v>0.8</v>
      </c>
      <c r="K705" s="153">
        <v>0.8</v>
      </c>
      <c r="L705" s="153">
        <v>0.8</v>
      </c>
      <c r="M705" s="153">
        <v>0.8</v>
      </c>
      <c r="N705" s="153">
        <v>0.8</v>
      </c>
      <c r="O705" s="153">
        <v>0.8</v>
      </c>
      <c r="P705" s="152"/>
    </row>
    <row r="706" spans="1:16" ht="15.75">
      <c r="A706" s="155">
        <v>699</v>
      </c>
      <c r="B706" s="155" t="s">
        <v>3028</v>
      </c>
      <c r="C706" s="154">
        <v>165</v>
      </c>
      <c r="D706" s="153">
        <v>0.8</v>
      </c>
      <c r="E706" s="153">
        <v>0.8</v>
      </c>
      <c r="F706" s="153">
        <v>0.8</v>
      </c>
      <c r="G706" s="153">
        <v>0.8</v>
      </c>
      <c r="H706" s="153">
        <v>0.8</v>
      </c>
      <c r="I706" s="153">
        <v>0.8</v>
      </c>
      <c r="J706" s="153">
        <v>0.8</v>
      </c>
      <c r="K706" s="153">
        <v>0.8</v>
      </c>
      <c r="L706" s="153">
        <v>0.8</v>
      </c>
      <c r="M706" s="153">
        <v>0.8</v>
      </c>
      <c r="N706" s="153">
        <v>0.8</v>
      </c>
      <c r="O706" s="153">
        <v>0.8</v>
      </c>
      <c r="P706" s="152"/>
    </row>
    <row r="707" spans="1:16" ht="15.75">
      <c r="A707" s="155">
        <v>700</v>
      </c>
      <c r="B707" s="155" t="s">
        <v>3027</v>
      </c>
      <c r="C707" s="154">
        <v>100</v>
      </c>
      <c r="D707" s="153">
        <v>0.17</v>
      </c>
      <c r="E707" s="153">
        <v>0.17</v>
      </c>
      <c r="F707" s="153">
        <v>0.17</v>
      </c>
      <c r="G707" s="153">
        <v>0.17</v>
      </c>
      <c r="H707" s="153">
        <v>0.17</v>
      </c>
      <c r="I707" s="153">
        <v>0.18</v>
      </c>
      <c r="J707" s="153">
        <v>0.18</v>
      </c>
      <c r="K707" s="153">
        <v>0.18</v>
      </c>
      <c r="L707" s="153">
        <v>0.18</v>
      </c>
      <c r="M707" s="153">
        <v>0.18</v>
      </c>
      <c r="N707" s="153">
        <v>0.18</v>
      </c>
      <c r="O707" s="153">
        <v>0.12</v>
      </c>
      <c r="P707" s="152"/>
    </row>
    <row r="708" spans="1:16" ht="15.75">
      <c r="A708" s="155">
        <v>701</v>
      </c>
      <c r="B708" s="155" t="s">
        <v>3026</v>
      </c>
      <c r="C708" s="154">
        <v>77.78</v>
      </c>
      <c r="D708" s="153">
        <v>0</v>
      </c>
      <c r="E708" s="153">
        <v>0</v>
      </c>
      <c r="F708" s="153">
        <v>0</v>
      </c>
      <c r="G708" s="153">
        <v>0</v>
      </c>
      <c r="H708" s="153">
        <v>0</v>
      </c>
      <c r="I708" s="153">
        <v>0</v>
      </c>
      <c r="J708" s="153">
        <v>0.14142453072769348</v>
      </c>
      <c r="K708" s="153">
        <v>0</v>
      </c>
      <c r="L708" s="153">
        <v>0.17999485728979173</v>
      </c>
      <c r="M708" s="153">
        <v>0.21856518385188994</v>
      </c>
      <c r="N708" s="153">
        <v>0.25713551041398819</v>
      </c>
      <c r="O708" s="153">
        <v>0.25713551041398819</v>
      </c>
      <c r="P708" s="152"/>
    </row>
    <row r="709" spans="1:16" ht="15.75">
      <c r="A709" s="155">
        <v>702</v>
      </c>
      <c r="B709" s="155" t="s">
        <v>3025</v>
      </c>
      <c r="C709" s="154">
        <v>500</v>
      </c>
      <c r="D709" s="153">
        <v>0.8</v>
      </c>
      <c r="E709" s="153">
        <v>0.8</v>
      </c>
      <c r="F709" s="153">
        <v>0.8</v>
      </c>
      <c r="G709" s="153">
        <v>0.8</v>
      </c>
      <c r="H709" s="153">
        <v>0.8</v>
      </c>
      <c r="I709" s="153">
        <v>0.8</v>
      </c>
      <c r="J709" s="153">
        <v>0.8</v>
      </c>
      <c r="K709" s="153">
        <v>0.8</v>
      </c>
      <c r="L709" s="153">
        <v>0.8</v>
      </c>
      <c r="M709" s="153">
        <v>0.8</v>
      </c>
      <c r="N709" s="153">
        <v>0.8</v>
      </c>
      <c r="O709" s="153">
        <v>0.8</v>
      </c>
      <c r="P709" s="152"/>
    </row>
    <row r="710" spans="1:16" ht="15.75">
      <c r="A710" s="155">
        <v>703</v>
      </c>
      <c r="B710" s="155" t="s">
        <v>3024</v>
      </c>
      <c r="C710" s="154">
        <v>178</v>
      </c>
      <c r="D710" s="153">
        <v>0.8</v>
      </c>
      <c r="E710" s="153">
        <v>0.8</v>
      </c>
      <c r="F710" s="153">
        <v>0.8</v>
      </c>
      <c r="G710" s="153">
        <v>0.8</v>
      </c>
      <c r="H710" s="153">
        <v>0.8</v>
      </c>
      <c r="I710" s="153">
        <v>0.8</v>
      </c>
      <c r="J710" s="153">
        <v>0.8</v>
      </c>
      <c r="K710" s="153">
        <v>0.8</v>
      </c>
      <c r="L710" s="153">
        <v>0.8</v>
      </c>
      <c r="M710" s="153">
        <v>0.8</v>
      </c>
      <c r="N710" s="153">
        <v>0.8</v>
      </c>
      <c r="O710" s="153">
        <v>0.8</v>
      </c>
      <c r="P710" s="152"/>
    </row>
    <row r="711" spans="1:16" ht="15.75">
      <c r="A711" s="155">
        <v>704</v>
      </c>
      <c r="B711" s="155" t="s">
        <v>3023</v>
      </c>
      <c r="C711" s="154">
        <v>105.55555555555556</v>
      </c>
      <c r="D711" s="153">
        <v>0.4168421052631579</v>
      </c>
      <c r="E711" s="153">
        <v>0.62526315789473685</v>
      </c>
      <c r="F711" s="153">
        <v>0.62526315789473685</v>
      </c>
      <c r="G711" s="153">
        <v>0.87157894736842101</v>
      </c>
      <c r="H711" s="153">
        <v>0.87157894736842101</v>
      </c>
      <c r="I711" s="153">
        <v>0.96631578947368424</v>
      </c>
      <c r="J711" s="153">
        <v>0</v>
      </c>
      <c r="K711" s="153">
        <v>0.92842105263157892</v>
      </c>
      <c r="L711" s="153">
        <v>0.96631578947368424</v>
      </c>
      <c r="M711" s="153">
        <v>0.96631578947368424</v>
      </c>
      <c r="N711" s="153">
        <v>0</v>
      </c>
      <c r="O711" s="153">
        <v>0.30315789473684213</v>
      </c>
      <c r="P711" s="152"/>
    </row>
    <row r="712" spans="1:16" ht="15.75">
      <c r="A712" s="155">
        <v>705</v>
      </c>
      <c r="B712" s="155" t="s">
        <v>3022</v>
      </c>
      <c r="C712" s="154">
        <v>386</v>
      </c>
      <c r="D712" s="153">
        <v>0.88601036269430056</v>
      </c>
      <c r="E712" s="153">
        <v>1.0129533678756477</v>
      </c>
      <c r="F712" s="153">
        <v>0.8</v>
      </c>
      <c r="G712" s="153">
        <v>0.8</v>
      </c>
      <c r="H712" s="153">
        <v>0.8</v>
      </c>
      <c r="I712" s="153">
        <v>0.8</v>
      </c>
      <c r="J712" s="153">
        <v>0.8</v>
      </c>
      <c r="K712" s="153">
        <v>0.8</v>
      </c>
      <c r="L712" s="153">
        <v>0.96632124352331605</v>
      </c>
      <c r="M712" s="153">
        <v>1.028497409326425</v>
      </c>
      <c r="N712" s="153">
        <v>0.92746113989637302</v>
      </c>
      <c r="O712" s="153">
        <v>1.0155440414507773</v>
      </c>
      <c r="P712" s="152"/>
    </row>
    <row r="713" spans="1:16" ht="15.75">
      <c r="A713" s="155">
        <v>706</v>
      </c>
      <c r="B713" s="155" t="s">
        <v>3021</v>
      </c>
      <c r="C713" s="154">
        <v>420</v>
      </c>
      <c r="D713" s="153">
        <v>0.8</v>
      </c>
      <c r="E713" s="153">
        <v>0.8</v>
      </c>
      <c r="F713" s="153">
        <v>0.8</v>
      </c>
      <c r="G713" s="153">
        <v>0.8</v>
      </c>
      <c r="H713" s="153">
        <v>0.8</v>
      </c>
      <c r="I713" s="153">
        <v>0.8</v>
      </c>
      <c r="J713" s="153">
        <v>0.8</v>
      </c>
      <c r="K713" s="153">
        <v>0.8</v>
      </c>
      <c r="L713" s="153">
        <v>0.8</v>
      </c>
      <c r="M713" s="153">
        <v>0.8</v>
      </c>
      <c r="N713" s="153">
        <v>0.8</v>
      </c>
      <c r="O713" s="153">
        <v>0.8</v>
      </c>
      <c r="P713" s="152"/>
    </row>
    <row r="714" spans="1:16" ht="15.75">
      <c r="A714" s="155">
        <v>707</v>
      </c>
      <c r="B714" s="155" t="s">
        <v>3020</v>
      </c>
      <c r="C714" s="154">
        <v>277.77999999999997</v>
      </c>
      <c r="D714" s="153">
        <v>0</v>
      </c>
      <c r="E714" s="153">
        <v>0</v>
      </c>
      <c r="F714" s="153">
        <v>0</v>
      </c>
      <c r="G714" s="153">
        <v>0</v>
      </c>
      <c r="H714" s="153">
        <v>0</v>
      </c>
      <c r="I714" s="153">
        <v>0</v>
      </c>
      <c r="J714" s="153">
        <v>0.8</v>
      </c>
      <c r="K714" s="153">
        <v>0</v>
      </c>
      <c r="L714" s="153">
        <v>0.8</v>
      </c>
      <c r="M714" s="153">
        <v>0.8</v>
      </c>
      <c r="N714" s="153">
        <v>0.8</v>
      </c>
      <c r="O714" s="153">
        <v>0.8</v>
      </c>
      <c r="P714" s="152"/>
    </row>
    <row r="715" spans="1:16" ht="15.75">
      <c r="A715" s="155">
        <v>708</v>
      </c>
      <c r="B715" s="155" t="s">
        <v>3019</v>
      </c>
      <c r="C715" s="154">
        <v>163.33000000000001</v>
      </c>
      <c r="D715" s="153">
        <v>0.79999999999999982</v>
      </c>
      <c r="E715" s="153">
        <v>0.79999999999999982</v>
      </c>
      <c r="F715" s="153">
        <v>0.79999999999999982</v>
      </c>
      <c r="G715" s="153">
        <v>0</v>
      </c>
      <c r="H715" s="153">
        <v>0.79999999999999982</v>
      </c>
      <c r="I715" s="153">
        <v>0.79999999999999982</v>
      </c>
      <c r="J715" s="153">
        <v>0.79999999999999982</v>
      </c>
      <c r="K715" s="153">
        <v>0.79999999999999982</v>
      </c>
      <c r="L715" s="153">
        <v>0.79999999999999982</v>
      </c>
      <c r="M715" s="153">
        <v>0.79999999999999982</v>
      </c>
      <c r="N715" s="153">
        <v>0.79999999999999982</v>
      </c>
      <c r="O715" s="153">
        <v>0.79999999999999982</v>
      </c>
      <c r="P715" s="152"/>
    </row>
    <row r="716" spans="1:16" ht="15.75">
      <c r="A716" s="155">
        <v>709</v>
      </c>
      <c r="B716" s="155" t="s">
        <v>3018</v>
      </c>
      <c r="C716" s="154">
        <v>133.33000000000001</v>
      </c>
      <c r="D716" s="153">
        <v>6.6676666916672914E-2</v>
      </c>
      <c r="E716" s="153">
        <v>6.6676666916672914E-2</v>
      </c>
      <c r="F716" s="153">
        <v>6.6676666916672914E-2</v>
      </c>
      <c r="G716" s="153">
        <v>6.6676666916672914E-2</v>
      </c>
      <c r="H716" s="153">
        <v>6.6676666916672914E-2</v>
      </c>
      <c r="I716" s="153">
        <v>6.6676666916672914E-2</v>
      </c>
      <c r="J716" s="153">
        <v>0.75751893797344927</v>
      </c>
      <c r="K716" s="153">
        <v>0.75751893797344927</v>
      </c>
      <c r="L716" s="153">
        <v>0.75751893797344927</v>
      </c>
      <c r="M716" s="153">
        <v>0.75751893797344927</v>
      </c>
      <c r="N716" s="153">
        <v>0.75751893797344927</v>
      </c>
      <c r="O716" s="153">
        <v>0.75751893797344927</v>
      </c>
      <c r="P716" s="152"/>
    </row>
    <row r="717" spans="1:16" ht="15.75">
      <c r="A717" s="155">
        <v>710</v>
      </c>
      <c r="B717" s="155" t="s">
        <v>3017</v>
      </c>
      <c r="C717" s="154">
        <v>132</v>
      </c>
      <c r="D717" s="153">
        <v>0.79999999999999993</v>
      </c>
      <c r="E717" s="153">
        <v>1.4454545454545455</v>
      </c>
      <c r="F717" s="153">
        <v>1.3272727272727272</v>
      </c>
      <c r="G717" s="153">
        <v>1.259090909090909</v>
      </c>
      <c r="H717" s="153">
        <v>1.240909090909091</v>
      </c>
      <c r="I717" s="153">
        <v>1.3818181818181818</v>
      </c>
      <c r="J717" s="153">
        <v>0.98181818181818181</v>
      </c>
      <c r="K717" s="153">
        <v>0.79999999999999993</v>
      </c>
      <c r="L717" s="153">
        <v>0.8545454545454545</v>
      </c>
      <c r="M717" s="153">
        <v>0.90909090909090906</v>
      </c>
      <c r="N717" s="153">
        <v>1.009090909090909</v>
      </c>
      <c r="O717" s="153">
        <v>0.79999999999999993</v>
      </c>
      <c r="P717" s="152"/>
    </row>
    <row r="718" spans="1:16" ht="15.75">
      <c r="A718" s="155">
        <v>711</v>
      </c>
      <c r="B718" s="155" t="s">
        <v>3016</v>
      </c>
      <c r="C718" s="154">
        <v>87.7</v>
      </c>
      <c r="D718" s="153">
        <v>1.185860889395667</v>
      </c>
      <c r="E718" s="153">
        <v>1.5165336374002281</v>
      </c>
      <c r="F718" s="153">
        <v>1.5165336374002281</v>
      </c>
      <c r="G718" s="153">
        <v>1.5507411630558723</v>
      </c>
      <c r="H718" s="153">
        <v>1.5507411630558723</v>
      </c>
      <c r="I718" s="153">
        <v>1.5507411630558723</v>
      </c>
      <c r="J718" s="153">
        <v>1.5507411630558723</v>
      </c>
      <c r="K718" s="153">
        <v>1.5507411630558723</v>
      </c>
      <c r="L718" s="153">
        <v>1.5507411630558723</v>
      </c>
      <c r="M718" s="153">
        <v>1.5507411630558723</v>
      </c>
      <c r="N718" s="153">
        <v>1.5507411630558723</v>
      </c>
      <c r="O718" s="153">
        <v>1.5507411630558723</v>
      </c>
      <c r="P718" s="152"/>
    </row>
    <row r="719" spans="1:16" ht="15.75">
      <c r="A719" s="155">
        <v>712</v>
      </c>
      <c r="B719" s="155" t="s">
        <v>3015</v>
      </c>
      <c r="C719" s="154">
        <v>410</v>
      </c>
      <c r="D719" s="153">
        <v>0.8</v>
      </c>
      <c r="E719" s="153">
        <v>0.8</v>
      </c>
      <c r="F719" s="153">
        <v>0.8</v>
      </c>
      <c r="G719" s="153">
        <v>0.8</v>
      </c>
      <c r="H719" s="153">
        <v>0.8</v>
      </c>
      <c r="I719" s="153">
        <v>0.8</v>
      </c>
      <c r="J719" s="153">
        <v>0.8</v>
      </c>
      <c r="K719" s="153">
        <v>0.8</v>
      </c>
      <c r="L719" s="153">
        <v>0.8</v>
      </c>
      <c r="M719" s="153">
        <v>0.8</v>
      </c>
      <c r="N719" s="153">
        <v>0.8</v>
      </c>
      <c r="O719" s="153">
        <v>0.8</v>
      </c>
      <c r="P719" s="152"/>
    </row>
    <row r="720" spans="1:16" ht="15.75">
      <c r="A720" s="155">
        <v>713</v>
      </c>
      <c r="B720" s="155" t="s">
        <v>3014</v>
      </c>
      <c r="C720" s="154">
        <v>107</v>
      </c>
      <c r="D720" s="153">
        <v>0.32710280373831774</v>
      </c>
      <c r="E720" s="153">
        <v>0.32710280373831774</v>
      </c>
      <c r="F720" s="153">
        <v>0.32710280373831774</v>
      </c>
      <c r="G720" s="153">
        <v>0.32710280373831774</v>
      </c>
      <c r="H720" s="153">
        <v>0.32710280373831774</v>
      </c>
      <c r="I720" s="153">
        <v>0.32710280373831774</v>
      </c>
      <c r="J720" s="153">
        <v>0.32710280373831774</v>
      </c>
      <c r="K720" s="153">
        <v>0.32710280373831774</v>
      </c>
      <c r="L720" s="153">
        <v>0.32710280373831774</v>
      </c>
      <c r="M720" s="153">
        <v>0.32710280373831774</v>
      </c>
      <c r="N720" s="153">
        <v>0.32710280373831774</v>
      </c>
      <c r="O720" s="153">
        <v>0.20560747663551401</v>
      </c>
      <c r="P720" s="152"/>
    </row>
    <row r="721" spans="1:16" ht="15.75">
      <c r="A721" s="155">
        <v>714</v>
      </c>
      <c r="B721" s="155" t="s">
        <v>3013</v>
      </c>
      <c r="C721" s="154">
        <v>200</v>
      </c>
      <c r="D721" s="153">
        <v>0.8</v>
      </c>
      <c r="E721" s="153">
        <v>0.8</v>
      </c>
      <c r="F721" s="153">
        <v>0.8</v>
      </c>
      <c r="G721" s="153">
        <v>0.8</v>
      </c>
      <c r="H721" s="153">
        <v>0.8</v>
      </c>
      <c r="I721" s="153">
        <v>0.8</v>
      </c>
      <c r="J721" s="153">
        <v>0.8</v>
      </c>
      <c r="K721" s="153">
        <v>0.8</v>
      </c>
      <c r="L721" s="153">
        <v>0.8</v>
      </c>
      <c r="M721" s="153">
        <v>0.8</v>
      </c>
      <c r="N721" s="153">
        <v>0.8</v>
      </c>
      <c r="O721" s="153">
        <v>0.8</v>
      </c>
      <c r="P721" s="152"/>
    </row>
    <row r="722" spans="1:16" ht="15.75">
      <c r="A722" s="155">
        <v>715</v>
      </c>
      <c r="B722" s="155" t="s">
        <v>3012</v>
      </c>
      <c r="C722" s="154">
        <v>111</v>
      </c>
      <c r="D722" s="153">
        <v>1.0108108108108109</v>
      </c>
      <c r="E722" s="153">
        <v>1.0540540540540539</v>
      </c>
      <c r="F722" s="153">
        <v>1.2183783783783784</v>
      </c>
      <c r="G722" s="153">
        <v>1.3156756756756756</v>
      </c>
      <c r="H722" s="153">
        <v>1.3081081081081081</v>
      </c>
      <c r="I722" s="153">
        <v>1.5059459459459459</v>
      </c>
      <c r="J722" s="153">
        <v>1.4518918918918919</v>
      </c>
      <c r="K722" s="153">
        <v>1.7102702702702703</v>
      </c>
      <c r="L722" s="153">
        <v>1.7643243243243243</v>
      </c>
      <c r="M722" s="153">
        <v>1.3145945945945945</v>
      </c>
      <c r="N722" s="153">
        <v>1.2162162162162162</v>
      </c>
      <c r="O722" s="153">
        <v>1.2162162162162162</v>
      </c>
      <c r="P722" s="152"/>
    </row>
    <row r="723" spans="1:16" ht="15.75">
      <c r="A723" s="155">
        <v>716</v>
      </c>
      <c r="B723" s="155" t="s">
        <v>3011</v>
      </c>
      <c r="C723" s="154">
        <v>77.777777777777771</v>
      </c>
      <c r="D723" s="153">
        <v>0.29571428571428576</v>
      </c>
      <c r="E723" s="153">
        <v>0.3342857142857143</v>
      </c>
      <c r="F723" s="153">
        <v>0.3342857142857143</v>
      </c>
      <c r="G723" s="153">
        <v>0.3342857142857143</v>
      </c>
      <c r="H723" s="153">
        <v>0.3342857142857143</v>
      </c>
      <c r="I723" s="153">
        <v>0.3342857142857143</v>
      </c>
      <c r="J723" s="153">
        <v>0.3342857142857143</v>
      </c>
      <c r="K723" s="153">
        <v>0.3342857142857143</v>
      </c>
      <c r="L723" s="153">
        <v>0.3342857142857143</v>
      </c>
      <c r="M723" s="153">
        <v>0.3342857142857143</v>
      </c>
      <c r="N723" s="153">
        <v>0.3342857142857143</v>
      </c>
      <c r="O723" s="153">
        <v>0.30857142857142861</v>
      </c>
      <c r="P723" s="152"/>
    </row>
    <row r="724" spans="1:16" ht="15.75">
      <c r="A724" s="155">
        <v>717</v>
      </c>
      <c r="B724" s="155" t="s">
        <v>3010</v>
      </c>
      <c r="C724" s="154">
        <v>77.777777777777771</v>
      </c>
      <c r="D724" s="153">
        <v>0.74571428571428577</v>
      </c>
      <c r="E724" s="153">
        <v>0.78428571428571436</v>
      </c>
      <c r="F724" s="153">
        <v>0.78428571428571436</v>
      </c>
      <c r="G724" s="153">
        <v>0.78428571428571436</v>
      </c>
      <c r="H724" s="153">
        <v>0.78428571428571436</v>
      </c>
      <c r="I724" s="153">
        <v>0.78428571428571436</v>
      </c>
      <c r="J724" s="153">
        <v>0.82285714285714295</v>
      </c>
      <c r="K724" s="153">
        <v>0.82285714285714295</v>
      </c>
      <c r="L724" s="153">
        <v>0.82285714285714295</v>
      </c>
      <c r="M724" s="153">
        <v>0.82285714285714295</v>
      </c>
      <c r="N724" s="153">
        <v>0.82285714285714295</v>
      </c>
      <c r="O724" s="153">
        <v>1.0000285714285715</v>
      </c>
      <c r="P724" s="152"/>
    </row>
    <row r="725" spans="1:16" ht="15.75">
      <c r="A725" s="155">
        <v>718</v>
      </c>
      <c r="B725" s="155" t="s">
        <v>3009</v>
      </c>
      <c r="C725" s="154">
        <v>98.888888888888886</v>
      </c>
      <c r="D725" s="153">
        <v>0</v>
      </c>
      <c r="E725" s="153">
        <v>0</v>
      </c>
      <c r="F725" s="153">
        <v>0</v>
      </c>
      <c r="G725" s="153">
        <v>0.59662921348314613</v>
      </c>
      <c r="H725" s="153">
        <v>0.67752808988764046</v>
      </c>
      <c r="I725" s="153">
        <v>0.69775280898876402</v>
      </c>
      <c r="J725" s="153">
        <v>0.69775280898876402</v>
      </c>
      <c r="K725" s="153">
        <v>0</v>
      </c>
      <c r="L725" s="153">
        <v>0</v>
      </c>
      <c r="M725" s="153">
        <v>0</v>
      </c>
      <c r="N725" s="153">
        <v>0</v>
      </c>
      <c r="O725" s="153">
        <v>0</v>
      </c>
      <c r="P725" s="152"/>
    </row>
    <row r="726" spans="1:16" ht="15.75">
      <c r="A726" s="155">
        <v>719</v>
      </c>
      <c r="B726" s="155" t="s">
        <v>3008</v>
      </c>
      <c r="C726" s="154">
        <v>83.333333333333329</v>
      </c>
      <c r="D726" s="153">
        <v>0.14400000000000002</v>
      </c>
      <c r="E726" s="153">
        <v>0.14400000000000002</v>
      </c>
      <c r="F726" s="153">
        <v>0.14400000000000002</v>
      </c>
      <c r="G726" s="153">
        <v>0.14400000000000002</v>
      </c>
      <c r="H726" s="153">
        <v>0.14400000000000002</v>
      </c>
      <c r="I726" s="153">
        <v>0.14400000000000002</v>
      </c>
      <c r="J726" s="153">
        <v>0.156</v>
      </c>
      <c r="K726" s="153">
        <v>0.18000000000000002</v>
      </c>
      <c r="L726" s="153">
        <v>0.18000000000000002</v>
      </c>
      <c r="M726" s="153">
        <v>0.18000000000000002</v>
      </c>
      <c r="N726" s="153">
        <v>0.18000000000000002</v>
      </c>
      <c r="O726" s="153">
        <v>0.18000000000000002</v>
      </c>
      <c r="P726" s="152"/>
    </row>
    <row r="727" spans="1:16" ht="15.75">
      <c r="A727" s="155">
        <v>720</v>
      </c>
      <c r="B727" s="155" t="s">
        <v>3007</v>
      </c>
      <c r="C727" s="154">
        <v>289</v>
      </c>
      <c r="D727" s="153">
        <v>0.79999999999999993</v>
      </c>
      <c r="E727" s="153">
        <v>0.79999999999999993</v>
      </c>
      <c r="F727" s="153">
        <v>0.79999999999999993</v>
      </c>
      <c r="G727" s="153">
        <v>0.79999999999999993</v>
      </c>
      <c r="H727" s="153">
        <v>0.79999999999999993</v>
      </c>
      <c r="I727" s="153">
        <v>0.79999999999999993</v>
      </c>
      <c r="J727" s="153">
        <v>0.79999999999999993</v>
      </c>
      <c r="K727" s="153">
        <v>0.79999999999999993</v>
      </c>
      <c r="L727" s="153">
        <v>0.79999999999999993</v>
      </c>
      <c r="M727" s="153">
        <v>0.79999999999999993</v>
      </c>
      <c r="N727" s="153">
        <v>0.79999999999999993</v>
      </c>
      <c r="O727" s="153">
        <v>0.79999999999999993</v>
      </c>
      <c r="P727" s="152"/>
    </row>
    <row r="728" spans="1:16" ht="15.75">
      <c r="A728" s="155">
        <v>721</v>
      </c>
      <c r="B728" s="155" t="s">
        <v>3006</v>
      </c>
      <c r="C728" s="154">
        <v>108.88888888888889</v>
      </c>
      <c r="D728" s="153">
        <v>0.66122448979591841</v>
      </c>
      <c r="E728" s="153">
        <v>0.75306122448979596</v>
      </c>
      <c r="F728" s="153">
        <v>0.75306122448979596</v>
      </c>
      <c r="G728" s="153">
        <v>0.75306122448979596</v>
      </c>
      <c r="H728" s="153">
        <v>0.75306122448979596</v>
      </c>
      <c r="I728" s="153">
        <v>0.75306122448979596</v>
      </c>
      <c r="J728" s="153">
        <v>0.75306122448979596</v>
      </c>
      <c r="K728" s="153">
        <v>0.75306122448979596</v>
      </c>
      <c r="L728" s="153">
        <v>0.75306122448979596</v>
      </c>
      <c r="M728" s="153">
        <v>0.75306122448979596</v>
      </c>
      <c r="N728" s="153">
        <v>0.75306122448979596</v>
      </c>
      <c r="O728" s="153">
        <v>9.1836734693877556E-2</v>
      </c>
      <c r="P728" s="152"/>
    </row>
    <row r="729" spans="1:16" ht="15.75">
      <c r="A729" s="155">
        <v>722</v>
      </c>
      <c r="B729" s="155" t="s">
        <v>3005</v>
      </c>
      <c r="C729" s="154">
        <v>189</v>
      </c>
      <c r="D729" s="153">
        <v>0.79999999999999993</v>
      </c>
      <c r="E729" s="153">
        <v>0.79999999999999993</v>
      </c>
      <c r="F729" s="153">
        <v>0.79999999999999993</v>
      </c>
      <c r="G729" s="153">
        <v>0.79999999999999993</v>
      </c>
      <c r="H729" s="153">
        <v>0.79999999999999993</v>
      </c>
      <c r="I729" s="153">
        <v>0.79999999999999993</v>
      </c>
      <c r="J729" s="153">
        <v>0.79999999999999993</v>
      </c>
      <c r="K729" s="153">
        <v>0.79999999999999993</v>
      </c>
      <c r="L729" s="153">
        <v>0.79999999999999993</v>
      </c>
      <c r="M729" s="153">
        <v>0.79999999999999993</v>
      </c>
      <c r="N729" s="153">
        <v>0.79999999999999993</v>
      </c>
      <c r="O729" s="153">
        <v>0.79999999999999993</v>
      </c>
      <c r="P729" s="152"/>
    </row>
    <row r="730" spans="1:16" ht="15.75">
      <c r="A730" s="155">
        <v>723</v>
      </c>
      <c r="B730" s="155" t="s">
        <v>3004</v>
      </c>
      <c r="C730" s="154">
        <v>312.22000000000003</v>
      </c>
      <c r="D730" s="153">
        <v>0</v>
      </c>
      <c r="E730" s="153">
        <v>0</v>
      </c>
      <c r="F730" s="153">
        <v>0</v>
      </c>
      <c r="G730" s="153">
        <v>0</v>
      </c>
      <c r="H730" s="153">
        <v>0</v>
      </c>
      <c r="I730" s="153">
        <v>0</v>
      </c>
      <c r="J730" s="153">
        <v>0</v>
      </c>
      <c r="K730" s="153">
        <v>0</v>
      </c>
      <c r="L730" s="153">
        <v>0</v>
      </c>
      <c r="M730" s="153">
        <v>0</v>
      </c>
      <c r="N730" s="153">
        <v>0</v>
      </c>
      <c r="O730" s="153">
        <v>0</v>
      </c>
      <c r="P730" s="152"/>
    </row>
    <row r="731" spans="1:16" ht="15.75">
      <c r="A731" s="155">
        <v>724</v>
      </c>
      <c r="B731" s="155" t="s">
        <v>3003</v>
      </c>
      <c r="C731" s="154">
        <v>130</v>
      </c>
      <c r="D731" s="153">
        <v>0.8</v>
      </c>
      <c r="E731" s="153">
        <v>0.8</v>
      </c>
      <c r="F731" s="153">
        <v>0.81415384615384623</v>
      </c>
      <c r="G731" s="153">
        <v>0.8</v>
      </c>
      <c r="H731" s="153">
        <v>0.8</v>
      </c>
      <c r="I731" s="153">
        <v>0.8</v>
      </c>
      <c r="J731" s="153">
        <v>0.8</v>
      </c>
      <c r="K731" s="153">
        <v>0.8</v>
      </c>
      <c r="L731" s="153">
        <v>0.8</v>
      </c>
      <c r="M731" s="153">
        <v>0.8</v>
      </c>
      <c r="N731" s="153">
        <v>0.8</v>
      </c>
      <c r="O731" s="153">
        <v>0.8</v>
      </c>
      <c r="P731" s="152"/>
    </row>
    <row r="732" spans="1:16" ht="15.75">
      <c r="A732" s="155">
        <v>725</v>
      </c>
      <c r="B732" s="155" t="s">
        <v>3002</v>
      </c>
      <c r="C732" s="154">
        <v>138.88999999999999</v>
      </c>
      <c r="D732" s="153">
        <v>0.8</v>
      </c>
      <c r="E732" s="153">
        <v>0.9532723738210096</v>
      </c>
      <c r="F732" s="153">
        <v>0.93829649362805101</v>
      </c>
      <c r="G732" s="153">
        <v>0.97112823097415224</v>
      </c>
      <c r="H732" s="153">
        <v>1.0287277701778386</v>
      </c>
      <c r="I732" s="153">
        <v>0.93829649362805101</v>
      </c>
      <c r="J732" s="153">
        <v>0.9901360789113689</v>
      </c>
      <c r="K732" s="153">
        <v>0.95500035999712007</v>
      </c>
      <c r="L732" s="153">
        <v>1.0327597379220967</v>
      </c>
      <c r="M732" s="153">
        <v>0.8</v>
      </c>
      <c r="N732" s="153">
        <v>1.1191590467276262</v>
      </c>
      <c r="O732" s="153">
        <v>1.1231910144718844</v>
      </c>
      <c r="P732" s="152"/>
    </row>
    <row r="733" spans="1:16" ht="15.75">
      <c r="A733" s="155">
        <v>726</v>
      </c>
      <c r="B733" s="155" t="s">
        <v>3001</v>
      </c>
      <c r="C733" s="154">
        <v>222</v>
      </c>
      <c r="D733" s="153">
        <v>1.0716216216216217</v>
      </c>
      <c r="E733" s="153">
        <v>1.0662162162162161</v>
      </c>
      <c r="F733" s="153">
        <v>0.79999999999999993</v>
      </c>
      <c r="G733" s="153">
        <v>0.79999999999999993</v>
      </c>
      <c r="H733" s="153">
        <v>0.79999999999999993</v>
      </c>
      <c r="I733" s="153">
        <v>0.79999999999999993</v>
      </c>
      <c r="J733" s="153">
        <v>0.79999999999999993</v>
      </c>
      <c r="K733" s="153">
        <v>0.79999999999999993</v>
      </c>
      <c r="L733" s="153">
        <v>0.79999999999999993</v>
      </c>
      <c r="M733" s="153">
        <v>0.79999999999999993</v>
      </c>
      <c r="N733" s="153">
        <v>0.79999999999999993</v>
      </c>
      <c r="O733" s="153">
        <v>0.79999999999999993</v>
      </c>
      <c r="P733" s="152"/>
    </row>
    <row r="734" spans="1:16" ht="15.75">
      <c r="A734" s="155">
        <v>727</v>
      </c>
      <c r="B734" s="155" t="s">
        <v>3000</v>
      </c>
      <c r="C734" s="154">
        <v>261</v>
      </c>
      <c r="D734" s="153">
        <v>0.8</v>
      </c>
      <c r="E734" s="153">
        <v>0.8</v>
      </c>
      <c r="F734" s="153">
        <v>0.8</v>
      </c>
      <c r="G734" s="153">
        <v>0.8</v>
      </c>
      <c r="H734" s="153">
        <v>0.8</v>
      </c>
      <c r="I734" s="153">
        <v>0.8</v>
      </c>
      <c r="J734" s="153">
        <v>0.8</v>
      </c>
      <c r="K734" s="153">
        <v>0.8</v>
      </c>
      <c r="L734" s="153">
        <v>0.8</v>
      </c>
      <c r="M734" s="153">
        <v>0.8</v>
      </c>
      <c r="N734" s="153">
        <v>0.8</v>
      </c>
      <c r="O734" s="153">
        <v>0.8</v>
      </c>
      <c r="P734" s="152"/>
    </row>
    <row r="735" spans="1:16" ht="15.75">
      <c r="A735" s="155">
        <v>728</v>
      </c>
      <c r="B735" s="155" t="s">
        <v>2999</v>
      </c>
      <c r="C735" s="154">
        <v>600</v>
      </c>
      <c r="D735" s="153">
        <v>1.25</v>
      </c>
      <c r="E735" s="153">
        <v>1.25</v>
      </c>
      <c r="F735" s="153">
        <v>1.7833333333333334</v>
      </c>
      <c r="G735" s="153">
        <v>1.1833333333333333</v>
      </c>
      <c r="H735" s="153">
        <v>1.2166666666666666</v>
      </c>
      <c r="I735" s="153">
        <v>1.1666666666666667</v>
      </c>
      <c r="J735" s="153">
        <v>1.1833333333333333</v>
      </c>
      <c r="K735" s="153">
        <v>0.85</v>
      </c>
      <c r="L735" s="153">
        <v>0.93333333333333335</v>
      </c>
      <c r="M735" s="153">
        <v>1.0166666666666666</v>
      </c>
      <c r="N735" s="153">
        <v>0.8</v>
      </c>
      <c r="O735" s="153">
        <v>1.3</v>
      </c>
      <c r="P735" s="152"/>
    </row>
    <row r="736" spans="1:16" ht="15.75">
      <c r="A736" s="155">
        <v>729</v>
      </c>
      <c r="B736" s="155" t="s">
        <v>2998</v>
      </c>
      <c r="C736" s="154">
        <v>80</v>
      </c>
      <c r="D736" s="153">
        <v>1.54</v>
      </c>
      <c r="E736" s="153">
        <v>1.54</v>
      </c>
      <c r="F736" s="153">
        <v>1.54</v>
      </c>
      <c r="G736" s="153">
        <v>1.54</v>
      </c>
      <c r="H736" s="153">
        <v>1.54</v>
      </c>
      <c r="I736" s="153">
        <v>0.51</v>
      </c>
      <c r="J736" s="153">
        <v>0.51</v>
      </c>
      <c r="K736" s="153">
        <v>0.51</v>
      </c>
      <c r="L736" s="153">
        <v>0.51</v>
      </c>
      <c r="M736" s="153">
        <v>0.51</v>
      </c>
      <c r="N736" s="153">
        <v>0.53749999999999998</v>
      </c>
      <c r="O736" s="153">
        <v>0.53749999999999998</v>
      </c>
      <c r="P736" s="152"/>
    </row>
    <row r="737" spans="1:16" ht="15.75">
      <c r="A737" s="155">
        <v>730</v>
      </c>
      <c r="B737" s="155" t="s">
        <v>2997</v>
      </c>
      <c r="C737" s="154">
        <v>316</v>
      </c>
      <c r="D737" s="153">
        <v>0.8</v>
      </c>
      <c r="E737" s="153">
        <v>0.8</v>
      </c>
      <c r="F737" s="153">
        <v>0.8</v>
      </c>
      <c r="G737" s="153">
        <v>0.8</v>
      </c>
      <c r="H737" s="153">
        <v>0.8</v>
      </c>
      <c r="I737" s="153">
        <v>0.8</v>
      </c>
      <c r="J737" s="153">
        <v>0.8</v>
      </c>
      <c r="K737" s="153">
        <v>0.8</v>
      </c>
      <c r="L737" s="153">
        <v>0.8</v>
      </c>
      <c r="M737" s="153">
        <v>0.8</v>
      </c>
      <c r="N737" s="153">
        <v>0.8</v>
      </c>
      <c r="O737" s="153">
        <v>0.8</v>
      </c>
      <c r="P737" s="152"/>
    </row>
    <row r="738" spans="1:16" ht="15.75">
      <c r="A738" s="155">
        <v>731</v>
      </c>
      <c r="B738" s="155" t="s">
        <v>2996</v>
      </c>
      <c r="C738" s="154">
        <v>186</v>
      </c>
      <c r="D738" s="153">
        <v>0.8</v>
      </c>
      <c r="E738" s="153">
        <v>0.8</v>
      </c>
      <c r="F738" s="153">
        <v>0.8</v>
      </c>
      <c r="G738" s="153">
        <v>0.8</v>
      </c>
      <c r="H738" s="153">
        <v>0.8</v>
      </c>
      <c r="I738" s="153">
        <v>0.8</v>
      </c>
      <c r="J738" s="153">
        <v>0.8</v>
      </c>
      <c r="K738" s="153">
        <v>0.8</v>
      </c>
      <c r="L738" s="153">
        <v>0.8</v>
      </c>
      <c r="M738" s="153">
        <v>0.8</v>
      </c>
      <c r="N738" s="153">
        <v>0.8</v>
      </c>
      <c r="O738" s="153">
        <v>0.8</v>
      </c>
      <c r="P738" s="152"/>
    </row>
    <row r="739" spans="1:16" ht="15.75">
      <c r="A739" s="155">
        <v>732</v>
      </c>
      <c r="B739" s="155" t="s">
        <v>2995</v>
      </c>
      <c r="C739" s="154">
        <v>126</v>
      </c>
      <c r="D739" s="153">
        <v>0.79999999999999993</v>
      </c>
      <c r="E739" s="153">
        <v>0.79999999999999993</v>
      </c>
      <c r="F739" s="153">
        <v>0.79999999999999993</v>
      </c>
      <c r="G739" s="153">
        <v>0.79999999999999993</v>
      </c>
      <c r="H739" s="153">
        <v>0.79999999999999993</v>
      </c>
      <c r="I739" s="153">
        <v>0.79999999999999993</v>
      </c>
      <c r="J739" s="153">
        <v>0.79999999999999993</v>
      </c>
      <c r="K739" s="153">
        <v>0.79999999999999993</v>
      </c>
      <c r="L739" s="153">
        <v>0.79999999999999993</v>
      </c>
      <c r="M739" s="153">
        <v>0.79999999999999993</v>
      </c>
      <c r="N739" s="153">
        <v>0.79999999999999993</v>
      </c>
      <c r="O739" s="153">
        <v>0.79999999999999993</v>
      </c>
      <c r="P739" s="152"/>
    </row>
    <row r="740" spans="1:16" ht="15.75">
      <c r="A740" s="155">
        <v>733</v>
      </c>
      <c r="B740" s="155" t="s">
        <v>2994</v>
      </c>
      <c r="C740" s="154">
        <v>160</v>
      </c>
      <c r="D740" s="153">
        <v>0.86999999999999988</v>
      </c>
      <c r="E740" s="153">
        <v>0.85500000000000009</v>
      </c>
      <c r="F740" s="153">
        <v>0.90999999999999992</v>
      </c>
      <c r="G740" s="153">
        <v>0.85699999999999998</v>
      </c>
      <c r="H740" s="153">
        <v>1.042</v>
      </c>
      <c r="I740" s="153">
        <v>1.0429999999999999</v>
      </c>
      <c r="J740" s="153">
        <v>0.90999999999999992</v>
      </c>
      <c r="K740" s="153">
        <v>0.90500000000000003</v>
      </c>
      <c r="L740" s="153">
        <v>0.8</v>
      </c>
      <c r="M740" s="153">
        <v>0.8</v>
      </c>
      <c r="N740" s="153">
        <v>0.8</v>
      </c>
      <c r="O740" s="153">
        <v>0.8</v>
      </c>
      <c r="P740" s="152"/>
    </row>
    <row r="741" spans="1:16" ht="15.75">
      <c r="A741" s="155">
        <v>734</v>
      </c>
      <c r="B741" s="155" t="s">
        <v>2993</v>
      </c>
      <c r="C741" s="154">
        <v>90</v>
      </c>
      <c r="D741" s="153">
        <v>0.5444444444444444</v>
      </c>
      <c r="E741" s="153">
        <v>0.57777777777777772</v>
      </c>
      <c r="F741" s="153">
        <v>0.57777777777777772</v>
      </c>
      <c r="G741" s="153">
        <v>0.57777777777777772</v>
      </c>
      <c r="H741" s="153">
        <v>0.57777777777777772</v>
      </c>
      <c r="I741" s="153">
        <v>0.57777777777777772</v>
      </c>
      <c r="J741" s="153">
        <v>0.57777777777777772</v>
      </c>
      <c r="K741" s="153">
        <v>0.57777777777777772</v>
      </c>
      <c r="L741" s="153">
        <v>0.57777777777777772</v>
      </c>
      <c r="M741" s="153">
        <v>0.57777777777777772</v>
      </c>
      <c r="N741" s="153">
        <v>0.57777777777777772</v>
      </c>
      <c r="O741" s="153">
        <v>1</v>
      </c>
      <c r="P741" s="152"/>
    </row>
    <row r="742" spans="1:16" ht="15.75">
      <c r="A742" s="155">
        <v>735</v>
      </c>
      <c r="B742" s="155" t="s">
        <v>311</v>
      </c>
      <c r="C742" s="154">
        <v>150</v>
      </c>
      <c r="D742" s="153">
        <v>0.8</v>
      </c>
      <c r="E742" s="153">
        <v>0.8</v>
      </c>
      <c r="F742" s="153">
        <v>0.8</v>
      </c>
      <c r="G742" s="153">
        <v>0.8</v>
      </c>
      <c r="H742" s="153">
        <v>0.8</v>
      </c>
      <c r="I742" s="153">
        <v>0.8</v>
      </c>
      <c r="J742" s="153">
        <v>0.8</v>
      </c>
      <c r="K742" s="153">
        <v>0.8</v>
      </c>
      <c r="L742" s="153">
        <v>0.8</v>
      </c>
      <c r="M742" s="153">
        <v>0.8</v>
      </c>
      <c r="N742" s="153">
        <v>0.8</v>
      </c>
      <c r="O742" s="153">
        <v>0.8</v>
      </c>
      <c r="P742" s="152"/>
    </row>
    <row r="743" spans="1:16" ht="15.75">
      <c r="A743" s="155">
        <v>736</v>
      </c>
      <c r="B743" s="155" t="s">
        <v>2992</v>
      </c>
      <c r="C743" s="154">
        <v>114</v>
      </c>
      <c r="D743" s="153">
        <v>0.8</v>
      </c>
      <c r="E743" s="153">
        <v>0.8</v>
      </c>
      <c r="F743" s="153">
        <v>0.8</v>
      </c>
      <c r="G743" s="153">
        <v>0.8</v>
      </c>
      <c r="H743" s="153">
        <v>0.8</v>
      </c>
      <c r="I743" s="153">
        <v>0.8</v>
      </c>
      <c r="J743" s="153">
        <v>0.8</v>
      </c>
      <c r="K743" s="153">
        <v>0.8</v>
      </c>
      <c r="L743" s="153">
        <v>0.8</v>
      </c>
      <c r="M743" s="153">
        <v>0.8</v>
      </c>
      <c r="N743" s="153">
        <v>0.8</v>
      </c>
      <c r="O743" s="153">
        <v>0.8</v>
      </c>
      <c r="P743" s="152"/>
    </row>
    <row r="744" spans="1:16" ht="15.75">
      <c r="A744" s="155">
        <v>737</v>
      </c>
      <c r="B744" s="155" t="s">
        <v>2991</v>
      </c>
      <c r="C744" s="154">
        <v>1089</v>
      </c>
      <c r="D744" s="153">
        <v>0.8</v>
      </c>
      <c r="E744" s="153">
        <v>0.8</v>
      </c>
      <c r="F744" s="153">
        <v>0.8</v>
      </c>
      <c r="G744" s="153">
        <v>0.8</v>
      </c>
      <c r="H744" s="153">
        <v>0.8</v>
      </c>
      <c r="I744" s="153">
        <v>0.8</v>
      </c>
      <c r="J744" s="153">
        <v>0.8</v>
      </c>
      <c r="K744" s="153">
        <v>0.8</v>
      </c>
      <c r="L744" s="153">
        <v>0.8</v>
      </c>
      <c r="M744" s="153">
        <v>0.8</v>
      </c>
      <c r="N744" s="153">
        <v>0.8</v>
      </c>
      <c r="O744" s="153">
        <v>0.8</v>
      </c>
      <c r="P744" s="152"/>
    </row>
    <row r="745" spans="1:16" ht="15.75">
      <c r="A745" s="155">
        <v>738</v>
      </c>
      <c r="B745" s="155" t="s">
        <v>2990</v>
      </c>
      <c r="C745" s="154">
        <v>408</v>
      </c>
      <c r="D745" s="153">
        <v>0.79999999999999993</v>
      </c>
      <c r="E745" s="153">
        <v>0.79999999999999993</v>
      </c>
      <c r="F745" s="153">
        <v>0.79999999999999993</v>
      </c>
      <c r="G745" s="153">
        <v>0.79999999999999993</v>
      </c>
      <c r="H745" s="153">
        <v>0.79999999999999993</v>
      </c>
      <c r="I745" s="153">
        <v>0.79999999999999993</v>
      </c>
      <c r="J745" s="153">
        <v>0.79999999999999993</v>
      </c>
      <c r="K745" s="153">
        <v>0.79999999999999993</v>
      </c>
      <c r="L745" s="153">
        <v>0.79999999999999993</v>
      </c>
      <c r="M745" s="153">
        <v>0.79999999999999993</v>
      </c>
      <c r="N745" s="153">
        <v>0.79999999999999993</v>
      </c>
      <c r="O745" s="153">
        <v>0.79999999999999993</v>
      </c>
      <c r="P745" s="152"/>
    </row>
    <row r="746" spans="1:16" ht="15.75">
      <c r="A746" s="155">
        <v>739</v>
      </c>
      <c r="B746" s="155" t="s">
        <v>2989</v>
      </c>
      <c r="C746" s="154">
        <v>170</v>
      </c>
      <c r="D746" s="153">
        <v>0.8</v>
      </c>
      <c r="E746" s="153">
        <v>0.8</v>
      </c>
      <c r="F746" s="153">
        <v>0.8</v>
      </c>
      <c r="G746" s="153">
        <v>0.8</v>
      </c>
      <c r="H746" s="153">
        <v>0.8</v>
      </c>
      <c r="I746" s="153">
        <v>0.8</v>
      </c>
      <c r="J746" s="153">
        <v>0.8</v>
      </c>
      <c r="K746" s="153">
        <v>0.8</v>
      </c>
      <c r="L746" s="153">
        <v>0.8</v>
      </c>
      <c r="M746" s="153">
        <v>0.8</v>
      </c>
      <c r="N746" s="153">
        <v>0.8</v>
      </c>
      <c r="O746" s="153">
        <v>0.8</v>
      </c>
      <c r="P746" s="152"/>
    </row>
    <row r="747" spans="1:16" ht="15.75">
      <c r="A747" s="155">
        <v>740</v>
      </c>
      <c r="B747" s="155" t="s">
        <v>2988</v>
      </c>
      <c r="C747" s="154">
        <v>127.77</v>
      </c>
      <c r="D747" s="153">
        <v>0.79999999999999993</v>
      </c>
      <c r="E747" s="153">
        <v>0.79999999999999993</v>
      </c>
      <c r="F747" s="153">
        <v>0.79999999999999993</v>
      </c>
      <c r="G747" s="153">
        <v>0.79999999999999993</v>
      </c>
      <c r="H747" s="153">
        <v>0.79999999999999993</v>
      </c>
      <c r="I747" s="153">
        <v>0.79999999999999993</v>
      </c>
      <c r="J747" s="153">
        <v>0.79999999999999993</v>
      </c>
      <c r="K747" s="153">
        <v>0.79999999999999993</v>
      </c>
      <c r="L747" s="153">
        <v>0.79999999999999993</v>
      </c>
      <c r="M747" s="153">
        <v>0.79999999999999993</v>
      </c>
      <c r="N747" s="153">
        <v>0.79999999999999993</v>
      </c>
      <c r="O747" s="153">
        <v>0.79999999999999993</v>
      </c>
      <c r="P747" s="152"/>
    </row>
    <row r="748" spans="1:16" ht="15.75">
      <c r="A748" s="155">
        <v>741</v>
      </c>
      <c r="B748" s="155" t="s">
        <v>2987</v>
      </c>
      <c r="C748" s="154">
        <v>216.67</v>
      </c>
      <c r="D748" s="153">
        <v>0.80000000000000016</v>
      </c>
      <c r="E748" s="153">
        <v>0.80000000000000016</v>
      </c>
      <c r="F748" s="153">
        <v>0.80000000000000016</v>
      </c>
      <c r="G748" s="153">
        <v>0.80000000000000016</v>
      </c>
      <c r="H748" s="153">
        <v>0.80000000000000016</v>
      </c>
      <c r="I748" s="153">
        <v>0.80000000000000016</v>
      </c>
      <c r="J748" s="153">
        <v>0.80000000000000016</v>
      </c>
      <c r="K748" s="153">
        <v>0.80000000000000016</v>
      </c>
      <c r="L748" s="153">
        <v>0.80000000000000016</v>
      </c>
      <c r="M748" s="153">
        <v>0.80000000000000016</v>
      </c>
      <c r="N748" s="153">
        <v>0.80000000000000016</v>
      </c>
      <c r="O748" s="153">
        <v>0.80000000000000016</v>
      </c>
      <c r="P748" s="152"/>
    </row>
    <row r="749" spans="1:16" ht="15.75">
      <c r="A749" s="155">
        <v>742</v>
      </c>
      <c r="B749" s="155" t="s">
        <v>2986</v>
      </c>
      <c r="C749" s="154">
        <v>333.33</v>
      </c>
      <c r="D749" s="153">
        <v>0</v>
      </c>
      <c r="E749" s="153">
        <v>0</v>
      </c>
      <c r="F749" s="153">
        <v>0</v>
      </c>
      <c r="G749" s="153">
        <v>0</v>
      </c>
      <c r="H749" s="153">
        <v>0</v>
      </c>
      <c r="I749" s="153">
        <v>0.8</v>
      </c>
      <c r="J749" s="153">
        <v>0.8</v>
      </c>
      <c r="K749" s="153">
        <v>0.8</v>
      </c>
      <c r="L749" s="153">
        <v>0.8</v>
      </c>
      <c r="M749" s="153">
        <v>0.8</v>
      </c>
      <c r="N749" s="153">
        <v>0.8</v>
      </c>
      <c r="O749" s="153">
        <v>0.8</v>
      </c>
      <c r="P749" s="152"/>
    </row>
    <row r="750" spans="1:16" ht="15.75">
      <c r="A750" s="155">
        <v>743</v>
      </c>
      <c r="B750" s="155" t="s">
        <v>2985</v>
      </c>
      <c r="C750" s="154">
        <v>94.44</v>
      </c>
      <c r="D750" s="153">
        <v>0.34942820838627703</v>
      </c>
      <c r="E750" s="153">
        <v>0.34942820838627703</v>
      </c>
      <c r="F750" s="153">
        <v>0.37060567556120289</v>
      </c>
      <c r="G750" s="153">
        <v>0.37060567556120289</v>
      </c>
      <c r="H750" s="153">
        <v>0.37060567556120289</v>
      </c>
      <c r="I750" s="153">
        <v>0.37060567556120289</v>
      </c>
      <c r="J750" s="153">
        <v>0.37060567556120289</v>
      </c>
      <c r="K750" s="153">
        <v>0.37060567556120289</v>
      </c>
      <c r="L750" s="153">
        <v>0.37060567556120289</v>
      </c>
      <c r="M750" s="153">
        <v>0.37060567556120289</v>
      </c>
      <c r="N750" s="153">
        <v>0.37060567556120289</v>
      </c>
      <c r="O750" s="153">
        <v>0.37060567556120289</v>
      </c>
      <c r="P750" s="152"/>
    </row>
    <row r="751" spans="1:16" ht="15.75">
      <c r="A751" s="155">
        <v>744</v>
      </c>
      <c r="B751" s="155" t="s">
        <v>2984</v>
      </c>
      <c r="C751" s="154">
        <v>311.11</v>
      </c>
      <c r="D751" s="153">
        <v>0</v>
      </c>
      <c r="E751" s="153">
        <v>0.79999999999999993</v>
      </c>
      <c r="F751" s="153">
        <v>0.79999999999999993</v>
      </c>
      <c r="G751" s="153">
        <v>0.79999999999999993</v>
      </c>
      <c r="H751" s="153">
        <v>0.79999999999999993</v>
      </c>
      <c r="I751" s="153">
        <v>0.79999999999999993</v>
      </c>
      <c r="J751" s="153">
        <v>0.79999999999999993</v>
      </c>
      <c r="K751" s="153">
        <v>0.79999999999999993</v>
      </c>
      <c r="L751" s="153">
        <v>0.79999999999999993</v>
      </c>
      <c r="M751" s="153">
        <v>0.79999999999999993</v>
      </c>
      <c r="N751" s="153">
        <v>0.79999999999999993</v>
      </c>
      <c r="O751" s="153">
        <v>0.79999999999999993</v>
      </c>
      <c r="P751" s="152"/>
    </row>
    <row r="752" spans="1:16" ht="15.75">
      <c r="A752" s="155">
        <v>745</v>
      </c>
      <c r="B752" s="155" t="s">
        <v>2983</v>
      </c>
      <c r="C752" s="154">
        <v>553.33000000000004</v>
      </c>
      <c r="D752" s="153">
        <v>0.79999999999999993</v>
      </c>
      <c r="E752" s="153">
        <v>0.79999999999999993</v>
      </c>
      <c r="F752" s="153">
        <v>0.79999999999999993</v>
      </c>
      <c r="G752" s="153">
        <v>0.79999999999999993</v>
      </c>
      <c r="H752" s="153">
        <v>0.79999999999999993</v>
      </c>
      <c r="I752" s="153">
        <v>0.79999999999999993</v>
      </c>
      <c r="J752" s="153">
        <v>0.79999999999999993</v>
      </c>
      <c r="K752" s="153">
        <v>0.79999999999999993</v>
      </c>
      <c r="L752" s="153">
        <v>0.79999999999999993</v>
      </c>
      <c r="M752" s="153">
        <v>0.79999999999999993</v>
      </c>
      <c r="N752" s="153">
        <v>0.79999999999999993</v>
      </c>
      <c r="O752" s="153">
        <v>0.79999999999999993</v>
      </c>
      <c r="P752" s="152"/>
    </row>
    <row r="753" spans="1:16" ht="15.75">
      <c r="A753" s="155">
        <v>746</v>
      </c>
      <c r="B753" s="155" t="s">
        <v>2982</v>
      </c>
      <c r="C753" s="154">
        <v>200</v>
      </c>
      <c r="D753" s="153">
        <v>0.8</v>
      </c>
      <c r="E753" s="153">
        <v>0.8</v>
      </c>
      <c r="F753" s="153">
        <v>0.8</v>
      </c>
      <c r="G753" s="153">
        <v>0.8</v>
      </c>
      <c r="H753" s="153">
        <v>0.8</v>
      </c>
      <c r="I753" s="153">
        <v>0.8</v>
      </c>
      <c r="J753" s="153">
        <v>0.8</v>
      </c>
      <c r="K753" s="153">
        <v>0.8</v>
      </c>
      <c r="L753" s="153">
        <v>0.8</v>
      </c>
      <c r="M753" s="153">
        <v>0.8</v>
      </c>
      <c r="N753" s="153">
        <v>0.8</v>
      </c>
      <c r="O753" s="153">
        <v>0.8</v>
      </c>
      <c r="P753" s="152"/>
    </row>
    <row r="754" spans="1:16" ht="15.75">
      <c r="A754" s="155">
        <v>747</v>
      </c>
      <c r="B754" s="155" t="s">
        <v>2981</v>
      </c>
      <c r="C754" s="154">
        <v>125</v>
      </c>
      <c r="D754" s="153">
        <v>0</v>
      </c>
      <c r="E754" s="153">
        <v>0</v>
      </c>
      <c r="F754" s="153">
        <v>0</v>
      </c>
      <c r="G754" s="153">
        <v>0</v>
      </c>
      <c r="H754" s="153">
        <v>0</v>
      </c>
      <c r="I754" s="153">
        <v>0</v>
      </c>
      <c r="J754" s="153">
        <v>0</v>
      </c>
      <c r="K754" s="153">
        <v>0</v>
      </c>
      <c r="L754" s="153">
        <v>0</v>
      </c>
      <c r="M754" s="153">
        <v>0</v>
      </c>
      <c r="N754" s="153">
        <v>0</v>
      </c>
      <c r="O754" s="153">
        <v>0</v>
      </c>
      <c r="P754" s="152"/>
    </row>
    <row r="755" spans="1:16" ht="15.75">
      <c r="A755" s="155">
        <v>748</v>
      </c>
      <c r="B755" s="155" t="s">
        <v>2980</v>
      </c>
      <c r="C755" s="154">
        <v>521.11</v>
      </c>
      <c r="D755" s="153">
        <v>0.79999999999999993</v>
      </c>
      <c r="E755" s="153">
        <v>0.79999999999999993</v>
      </c>
      <c r="F755" s="153">
        <v>0.79999999999999993</v>
      </c>
      <c r="G755" s="153">
        <v>0.79999999999999993</v>
      </c>
      <c r="H755" s="153">
        <v>0.79999999999999993</v>
      </c>
      <c r="I755" s="153">
        <v>0.79999999999999993</v>
      </c>
      <c r="J755" s="153">
        <v>0.79999999999999993</v>
      </c>
      <c r="K755" s="153">
        <v>0.79999999999999993</v>
      </c>
      <c r="L755" s="153">
        <v>0.79999999999999993</v>
      </c>
      <c r="M755" s="153">
        <v>0.79999999999999993</v>
      </c>
      <c r="N755" s="153">
        <v>0.79999999999999993</v>
      </c>
      <c r="O755" s="153">
        <v>0.79999999999999993</v>
      </c>
      <c r="P755" s="152"/>
    </row>
    <row r="756" spans="1:16" ht="15.75">
      <c r="A756" s="155">
        <v>749</v>
      </c>
      <c r="B756" s="155" t="s">
        <v>2979</v>
      </c>
      <c r="C756" s="154">
        <v>144.44</v>
      </c>
      <c r="D756" s="153">
        <v>0</v>
      </c>
      <c r="E756" s="153">
        <v>0</v>
      </c>
      <c r="F756" s="153">
        <v>0</v>
      </c>
      <c r="G756" s="153">
        <v>0</v>
      </c>
      <c r="H756" s="153">
        <v>0.8</v>
      </c>
      <c r="I756" s="153">
        <v>0</v>
      </c>
      <c r="J756" s="153">
        <v>0.8</v>
      </c>
      <c r="K756" s="153">
        <v>0.8</v>
      </c>
      <c r="L756" s="153">
        <v>0.8</v>
      </c>
      <c r="M756" s="153">
        <v>0.8</v>
      </c>
      <c r="N756" s="153">
        <v>0.8</v>
      </c>
      <c r="O756" s="153">
        <v>0.8</v>
      </c>
      <c r="P756" s="152"/>
    </row>
    <row r="757" spans="1:16" ht="15.75">
      <c r="A757" s="155">
        <v>750</v>
      </c>
      <c r="B757" s="155" t="s">
        <v>2978</v>
      </c>
      <c r="C757" s="154">
        <v>72.22</v>
      </c>
      <c r="D757" s="153">
        <v>0</v>
      </c>
      <c r="E757" s="153">
        <v>0</v>
      </c>
      <c r="F757" s="153">
        <v>0</v>
      </c>
      <c r="G757" s="153">
        <v>0</v>
      </c>
      <c r="H757" s="153">
        <v>0</v>
      </c>
      <c r="I757" s="153">
        <v>0</v>
      </c>
      <c r="J757" s="153">
        <v>0</v>
      </c>
      <c r="K757" s="153">
        <v>0</v>
      </c>
      <c r="L757" s="153">
        <v>0.78925505400166163</v>
      </c>
      <c r="M757" s="153">
        <v>0</v>
      </c>
      <c r="N757" s="153">
        <v>0</v>
      </c>
      <c r="O757" s="153">
        <v>0</v>
      </c>
      <c r="P757" s="152"/>
    </row>
    <row r="758" spans="1:16" ht="15.75">
      <c r="A758" s="155">
        <v>751</v>
      </c>
      <c r="B758" s="155" t="s">
        <v>2977</v>
      </c>
      <c r="C758" s="154">
        <v>523.33000000000004</v>
      </c>
      <c r="D758" s="153">
        <v>0</v>
      </c>
      <c r="E758" s="153">
        <v>0</v>
      </c>
      <c r="F758" s="153">
        <v>0</v>
      </c>
      <c r="G758" s="153">
        <v>0</v>
      </c>
      <c r="H758" s="153">
        <v>0</v>
      </c>
      <c r="I758" s="153">
        <v>0</v>
      </c>
      <c r="J758" s="153">
        <v>0</v>
      </c>
      <c r="K758" s="153">
        <v>0</v>
      </c>
      <c r="L758" s="153">
        <v>0</v>
      </c>
      <c r="M758" s="153">
        <v>0</v>
      </c>
      <c r="N758" s="153">
        <v>0.79999999999999993</v>
      </c>
      <c r="O758" s="153">
        <v>0.79999999999999993</v>
      </c>
      <c r="P758" s="152"/>
    </row>
    <row r="759" spans="1:16" ht="15.75">
      <c r="A759" s="155">
        <v>752</v>
      </c>
      <c r="B759" s="155" t="s">
        <v>2976</v>
      </c>
      <c r="C759" s="154">
        <v>227.78</v>
      </c>
      <c r="D759" s="153">
        <v>0</v>
      </c>
      <c r="E759" s="153">
        <v>0</v>
      </c>
      <c r="F759" s="153">
        <v>0</v>
      </c>
      <c r="G759" s="153">
        <v>0.79999999999999993</v>
      </c>
      <c r="H759" s="153">
        <v>0.79999999999999993</v>
      </c>
      <c r="I759" s="153">
        <v>0.79999999999999993</v>
      </c>
      <c r="J759" s="153">
        <v>0.79999999999999993</v>
      </c>
      <c r="K759" s="153">
        <v>0.79999999999999993</v>
      </c>
      <c r="L759" s="153">
        <v>0.79999999999999993</v>
      </c>
      <c r="M759" s="153">
        <v>0.79999999999999993</v>
      </c>
      <c r="N759" s="153">
        <v>0.79999999999999993</v>
      </c>
      <c r="O759" s="153">
        <v>0.79999999999999993</v>
      </c>
      <c r="P759" s="152"/>
    </row>
    <row r="760" spans="1:16" ht="15.75">
      <c r="A760" s="155">
        <v>753</v>
      </c>
      <c r="B760" s="155" t="s">
        <v>2975</v>
      </c>
      <c r="C760" s="154">
        <v>445</v>
      </c>
      <c r="D760" s="153">
        <v>0.76800000000000002</v>
      </c>
      <c r="E760" s="153">
        <v>0.70921348314606747</v>
      </c>
      <c r="F760" s="153">
        <v>0.61429213483146072</v>
      </c>
      <c r="G760" s="153">
        <v>0.59924494382022464</v>
      </c>
      <c r="H760" s="153">
        <v>0.59924494382022464</v>
      </c>
      <c r="I760" s="153">
        <v>0.59924494382022464</v>
      </c>
      <c r="J760" s="153">
        <v>0.63155056179775282</v>
      </c>
      <c r="K760" s="153">
        <v>0.90067415730337086</v>
      </c>
      <c r="L760" s="153">
        <v>0.824629213483146</v>
      </c>
      <c r="M760" s="153">
        <v>0.86238202247191009</v>
      </c>
      <c r="N760" s="153">
        <v>0.88206741573033709</v>
      </c>
      <c r="O760" s="153">
        <v>0.86764044943820229</v>
      </c>
      <c r="P760" s="152"/>
    </row>
    <row r="761" spans="1:16" ht="15.75">
      <c r="A761" s="155">
        <v>754</v>
      </c>
      <c r="B761" s="155" t="s">
        <v>2974</v>
      </c>
      <c r="C761" s="154">
        <v>123</v>
      </c>
      <c r="D761" s="153">
        <v>0.8</v>
      </c>
      <c r="E761" s="153">
        <v>0.8</v>
      </c>
      <c r="F761" s="153">
        <v>0.8</v>
      </c>
      <c r="G761" s="153">
        <v>0.8</v>
      </c>
      <c r="H761" s="153">
        <v>0.8</v>
      </c>
      <c r="I761" s="153">
        <v>0.8</v>
      </c>
      <c r="J761" s="153">
        <v>0.8</v>
      </c>
      <c r="K761" s="153">
        <v>0.8</v>
      </c>
      <c r="L761" s="153">
        <v>0.8</v>
      </c>
      <c r="M761" s="153">
        <v>0.8</v>
      </c>
      <c r="N761" s="153">
        <v>0.8</v>
      </c>
      <c r="O761" s="153">
        <v>0.8</v>
      </c>
      <c r="P761" s="152"/>
    </row>
    <row r="762" spans="1:16" ht="15.75">
      <c r="A762" s="155">
        <v>755</v>
      </c>
      <c r="B762" s="155" t="s">
        <v>2973</v>
      </c>
      <c r="C762" s="154">
        <v>139.34</v>
      </c>
      <c r="D762" s="153">
        <v>0.79999999999999993</v>
      </c>
      <c r="E762" s="153">
        <v>0.79999999999999993</v>
      </c>
      <c r="F762" s="153">
        <v>0.79999999999999993</v>
      </c>
      <c r="G762" s="153">
        <v>0.79999999999999993</v>
      </c>
      <c r="H762" s="153">
        <v>0.79999999999999993</v>
      </c>
      <c r="I762" s="153">
        <v>0.79999999999999993</v>
      </c>
      <c r="J762" s="153">
        <v>0.79999999999999993</v>
      </c>
      <c r="K762" s="153">
        <v>0.79999999999999993</v>
      </c>
      <c r="L762" s="153">
        <v>0.79999999999999993</v>
      </c>
      <c r="M762" s="153">
        <v>0.79999999999999993</v>
      </c>
      <c r="N762" s="153">
        <v>0.79999999999999993</v>
      </c>
      <c r="O762" s="153">
        <v>0.79999999999999993</v>
      </c>
      <c r="P762" s="152"/>
    </row>
    <row r="763" spans="1:16" ht="15.75">
      <c r="A763" s="155">
        <v>756</v>
      </c>
      <c r="B763" s="155" t="s">
        <v>2972</v>
      </c>
      <c r="C763" s="154">
        <v>81.2</v>
      </c>
      <c r="D763" s="153">
        <v>1.3916256157635467</v>
      </c>
      <c r="E763" s="153">
        <v>1.3916256157635467</v>
      </c>
      <c r="F763" s="153">
        <v>1.3916256157635467</v>
      </c>
      <c r="G763" s="153">
        <v>1.3916256157635467</v>
      </c>
      <c r="H763" s="153">
        <v>1.4655172413793103</v>
      </c>
      <c r="I763" s="153">
        <v>1.4655172413793103</v>
      </c>
      <c r="J763" s="153">
        <v>1.4655172413793103</v>
      </c>
      <c r="K763" s="153">
        <v>1.4655172413793103</v>
      </c>
      <c r="L763" s="153">
        <v>1.4655172413793103</v>
      </c>
      <c r="M763" s="153">
        <v>1.4655172413793103</v>
      </c>
      <c r="N763" s="153">
        <v>1.4655172413793103</v>
      </c>
      <c r="O763" s="153">
        <v>1</v>
      </c>
      <c r="P763" s="152"/>
    </row>
    <row r="764" spans="1:16" ht="15.75">
      <c r="A764" s="155">
        <v>757</v>
      </c>
      <c r="B764" s="155" t="s">
        <v>2971</v>
      </c>
      <c r="C764" s="154">
        <v>120</v>
      </c>
      <c r="D764" s="153">
        <v>0.8</v>
      </c>
      <c r="E764" s="153">
        <v>0.8</v>
      </c>
      <c r="F764" s="153">
        <v>0.8</v>
      </c>
      <c r="G764" s="153">
        <v>0.8</v>
      </c>
      <c r="H764" s="153">
        <v>0.8</v>
      </c>
      <c r="I764" s="153">
        <v>0.8</v>
      </c>
      <c r="J764" s="153">
        <v>0.8</v>
      </c>
      <c r="K764" s="153">
        <v>0.8</v>
      </c>
      <c r="L764" s="153">
        <v>0.8</v>
      </c>
      <c r="M764" s="153">
        <v>0.8</v>
      </c>
      <c r="N764" s="153">
        <v>0.8</v>
      </c>
      <c r="O764" s="153">
        <v>0.8</v>
      </c>
      <c r="P764" s="152"/>
    </row>
    <row r="765" spans="1:16" ht="15.75">
      <c r="A765" s="155">
        <v>758</v>
      </c>
      <c r="B765" s="155" t="s">
        <v>2970</v>
      </c>
      <c r="C765" s="154">
        <v>110</v>
      </c>
      <c r="D765" s="153">
        <v>0.8</v>
      </c>
      <c r="E765" s="153">
        <v>1.0909090909090908</v>
      </c>
      <c r="F765" s="153">
        <v>0.8</v>
      </c>
      <c r="G765" s="153">
        <v>0.8</v>
      </c>
      <c r="H765" s="153">
        <v>0.8</v>
      </c>
      <c r="I765" s="153">
        <v>0.8</v>
      </c>
      <c r="J765" s="153">
        <v>0.8</v>
      </c>
      <c r="K765" s="153">
        <v>0.8</v>
      </c>
      <c r="L765" s="153">
        <v>0.8</v>
      </c>
      <c r="M765" s="153">
        <v>0.8</v>
      </c>
      <c r="N765" s="153">
        <v>0.8</v>
      </c>
      <c r="O765" s="153">
        <v>0.8</v>
      </c>
      <c r="P765" s="152"/>
    </row>
    <row r="766" spans="1:16" ht="15.75">
      <c r="A766" s="155">
        <v>759</v>
      </c>
      <c r="B766" s="155" t="s">
        <v>2969</v>
      </c>
      <c r="C766" s="154">
        <v>400</v>
      </c>
      <c r="D766" s="153">
        <v>0.8</v>
      </c>
      <c r="E766" s="153">
        <v>0.8</v>
      </c>
      <c r="F766" s="153">
        <v>0.8</v>
      </c>
      <c r="G766" s="153">
        <v>0.8</v>
      </c>
      <c r="H766" s="153">
        <v>0.8</v>
      </c>
      <c r="I766" s="153">
        <v>0.8</v>
      </c>
      <c r="J766" s="153">
        <v>0.8</v>
      </c>
      <c r="K766" s="153">
        <v>0.8</v>
      </c>
      <c r="L766" s="153">
        <v>0.8</v>
      </c>
      <c r="M766" s="153">
        <v>0.8</v>
      </c>
      <c r="N766" s="153">
        <v>0.8</v>
      </c>
      <c r="O766" s="153">
        <v>0.8</v>
      </c>
      <c r="P766" s="152"/>
    </row>
    <row r="767" spans="1:16" ht="15.75">
      <c r="A767" s="155">
        <v>760</v>
      </c>
      <c r="B767" s="155" t="s">
        <v>2963</v>
      </c>
      <c r="C767" s="154">
        <v>273.33333333333331</v>
      </c>
      <c r="D767" s="153">
        <v>0.85521951219512193</v>
      </c>
      <c r="E767" s="153">
        <v>0.85521951219512193</v>
      </c>
      <c r="F767" s="153">
        <v>0.80001951219512202</v>
      </c>
      <c r="G767" s="153">
        <v>0.80001951219512202</v>
      </c>
      <c r="H767" s="153">
        <v>0.80001951219512202</v>
      </c>
      <c r="I767" s="153">
        <v>0.80001951219512202</v>
      </c>
      <c r="J767" s="153">
        <v>0.80001951219512202</v>
      </c>
      <c r="K767" s="153">
        <v>0.80001951219512202</v>
      </c>
      <c r="L767" s="153">
        <v>0.80001951219512202</v>
      </c>
      <c r="M767" s="153">
        <v>0.80001951219512202</v>
      </c>
      <c r="N767" s="153">
        <v>0.80001951219512202</v>
      </c>
      <c r="O767" s="153">
        <v>0.80001951219512202</v>
      </c>
      <c r="P767" s="152"/>
    </row>
    <row r="768" spans="1:16" ht="15.75">
      <c r="A768" s="155">
        <v>761</v>
      </c>
      <c r="B768" s="155" t="s">
        <v>2968</v>
      </c>
      <c r="C768" s="154">
        <v>132</v>
      </c>
      <c r="D768" s="153">
        <v>0.79999999999999993</v>
      </c>
      <c r="E768" s="153">
        <v>0.79999999999999993</v>
      </c>
      <c r="F768" s="153">
        <v>0.79999999999999993</v>
      </c>
      <c r="G768" s="153">
        <v>0.79999999999999993</v>
      </c>
      <c r="H768" s="153">
        <v>0.79999999999999993</v>
      </c>
      <c r="I768" s="153">
        <v>0.79999999999999993</v>
      </c>
      <c r="J768" s="153">
        <v>0.79999999999999993</v>
      </c>
      <c r="K768" s="153">
        <v>0.79999999999999993</v>
      </c>
      <c r="L768" s="153">
        <v>0.79999999999999993</v>
      </c>
      <c r="M768" s="153">
        <v>0.79999999999999993</v>
      </c>
      <c r="N768" s="153">
        <v>0.79999999999999993</v>
      </c>
      <c r="O768" s="153">
        <v>0.79999999999999993</v>
      </c>
      <c r="P768" s="152"/>
    </row>
    <row r="769" spans="1:16" ht="15.75">
      <c r="A769" s="155">
        <v>762</v>
      </c>
      <c r="B769" s="155" t="s">
        <v>2967</v>
      </c>
      <c r="C769" s="154">
        <v>191.11111111111111</v>
      </c>
      <c r="D769" s="153">
        <v>0.80003720930232547</v>
      </c>
      <c r="E769" s="153">
        <v>0.80003720930232547</v>
      </c>
      <c r="F769" s="153">
        <v>0.80003720930232547</v>
      </c>
      <c r="G769" s="153">
        <v>0.80003720930232547</v>
      </c>
      <c r="H769" s="153">
        <v>0.80003720930232547</v>
      </c>
      <c r="I769" s="153">
        <v>0.80003720930232547</v>
      </c>
      <c r="J769" s="153">
        <v>0.80003720930232547</v>
      </c>
      <c r="K769" s="153">
        <v>0.80003720930232547</v>
      </c>
      <c r="L769" s="153">
        <v>0.80003720930232547</v>
      </c>
      <c r="M769" s="153">
        <v>0.80003720930232547</v>
      </c>
      <c r="N769" s="153">
        <v>0.96802325581395343</v>
      </c>
      <c r="O769" s="153">
        <v>0.96802325581395343</v>
      </c>
      <c r="P769" s="152"/>
    </row>
    <row r="770" spans="1:16" ht="15.75">
      <c r="A770" s="155">
        <v>763</v>
      </c>
      <c r="B770" s="155" t="s">
        <v>2966</v>
      </c>
      <c r="C770" s="154">
        <v>133.33000000000001</v>
      </c>
      <c r="D770" s="153">
        <v>0</v>
      </c>
      <c r="E770" s="153">
        <v>0</v>
      </c>
      <c r="F770" s="153">
        <v>0</v>
      </c>
      <c r="G770" s="153">
        <v>0</v>
      </c>
      <c r="H770" s="153">
        <v>0</v>
      </c>
      <c r="I770" s="153">
        <v>0</v>
      </c>
      <c r="J770" s="153">
        <v>0</v>
      </c>
      <c r="K770" s="153">
        <v>0</v>
      </c>
      <c r="L770" s="153">
        <v>0</v>
      </c>
      <c r="M770" s="153">
        <v>0</v>
      </c>
      <c r="N770" s="153">
        <v>0.79999999999999993</v>
      </c>
      <c r="O770" s="153">
        <v>0.79999999999999993</v>
      </c>
      <c r="P770" s="152"/>
    </row>
    <row r="771" spans="1:16" ht="15.75">
      <c r="A771" s="155">
        <v>764</v>
      </c>
      <c r="B771" s="155" t="s">
        <v>2965</v>
      </c>
      <c r="C771" s="154">
        <v>122.22</v>
      </c>
      <c r="D771" s="153">
        <v>0.79999999999999993</v>
      </c>
      <c r="E771" s="153">
        <v>0.79999999999999993</v>
      </c>
      <c r="F771" s="153">
        <v>0.79999999999999993</v>
      </c>
      <c r="G771" s="153">
        <v>0.79999999999999993</v>
      </c>
      <c r="H771" s="153">
        <v>0.79999999999999993</v>
      </c>
      <c r="I771" s="153">
        <v>0.79999999999999993</v>
      </c>
      <c r="J771" s="153">
        <v>0.79999999999999993</v>
      </c>
      <c r="K771" s="153">
        <v>0.79999999999999993</v>
      </c>
      <c r="L771" s="153">
        <v>0.79999999999999993</v>
      </c>
      <c r="M771" s="153">
        <v>0.79999999999999993</v>
      </c>
      <c r="N771" s="153">
        <v>0.79999999999999993</v>
      </c>
      <c r="O771" s="153">
        <v>0.79999999999999993</v>
      </c>
      <c r="P771" s="152"/>
    </row>
    <row r="772" spans="1:16" ht="15.75">
      <c r="A772" s="155">
        <v>765</v>
      </c>
      <c r="B772" s="155" t="s">
        <v>2964</v>
      </c>
      <c r="C772" s="154">
        <v>220</v>
      </c>
      <c r="D772" s="153">
        <v>1.3509090909090908</v>
      </c>
      <c r="E772" s="153">
        <v>1.3836363636363636</v>
      </c>
      <c r="F772" s="153">
        <v>0.91363636363636369</v>
      </c>
      <c r="G772" s="153">
        <v>0.92727272727272725</v>
      </c>
      <c r="H772" s="153">
        <v>0.8545454545454545</v>
      </c>
      <c r="I772" s="153">
        <v>0.96363636363636362</v>
      </c>
      <c r="J772" s="153">
        <v>0.83636363636363631</v>
      </c>
      <c r="K772" s="153">
        <v>0.8</v>
      </c>
      <c r="L772" s="153">
        <v>0.89090909090909087</v>
      </c>
      <c r="M772" s="153">
        <v>0.8</v>
      </c>
      <c r="N772" s="153">
        <v>0.8</v>
      </c>
      <c r="O772" s="153">
        <v>0.96363636363636362</v>
      </c>
      <c r="P772" s="152"/>
    </row>
    <row r="773" spans="1:16" ht="15.75">
      <c r="A773" s="155">
        <v>766</v>
      </c>
      <c r="B773" s="155" t="s">
        <v>2963</v>
      </c>
      <c r="C773" s="154">
        <v>430</v>
      </c>
      <c r="D773" s="153">
        <v>0.86046511627906974</v>
      </c>
      <c r="E773" s="153">
        <v>0.8</v>
      </c>
      <c r="F773" s="153">
        <v>0.8</v>
      </c>
      <c r="G773" s="153">
        <v>0.8</v>
      </c>
      <c r="H773" s="153">
        <v>0.8</v>
      </c>
      <c r="I773" s="153">
        <v>0.8</v>
      </c>
      <c r="J773" s="153">
        <v>0.8</v>
      </c>
      <c r="K773" s="153">
        <v>0.8</v>
      </c>
      <c r="L773" s="153">
        <v>0.8</v>
      </c>
      <c r="M773" s="153">
        <v>0.8</v>
      </c>
      <c r="N773" s="153">
        <v>0.8</v>
      </c>
      <c r="O773" s="153">
        <v>0.8</v>
      </c>
      <c r="P773" s="152"/>
    </row>
    <row r="774" spans="1:16" ht="15.75">
      <c r="A774" s="155">
        <v>767</v>
      </c>
      <c r="B774" s="155" t="s">
        <v>2962</v>
      </c>
      <c r="C774" s="154">
        <v>88.888888888888886</v>
      </c>
      <c r="D774" s="153">
        <v>1.00125</v>
      </c>
      <c r="E774" s="153">
        <v>1.00125</v>
      </c>
      <c r="F774" s="153">
        <v>0</v>
      </c>
      <c r="G774" s="153">
        <v>1.00125</v>
      </c>
      <c r="H774" s="153">
        <v>1.00125</v>
      </c>
      <c r="I774" s="153">
        <v>1.00125</v>
      </c>
      <c r="J774" s="153">
        <v>1.00125</v>
      </c>
      <c r="K774" s="153">
        <v>1.00125</v>
      </c>
      <c r="L774" s="153">
        <v>1.00125</v>
      </c>
      <c r="M774" s="153">
        <v>1.00125</v>
      </c>
      <c r="N774" s="153">
        <v>1.00125</v>
      </c>
      <c r="O774" s="153">
        <v>0.82125000000000004</v>
      </c>
      <c r="P774" s="152"/>
    </row>
    <row r="775" spans="1:16" ht="15.75">
      <c r="A775" s="155">
        <v>768</v>
      </c>
      <c r="B775" s="155" t="s">
        <v>2961</v>
      </c>
      <c r="C775" s="154">
        <v>135</v>
      </c>
      <c r="D775" s="153">
        <v>1.2666666666666666</v>
      </c>
      <c r="E775" s="153">
        <v>1.3333333333333333</v>
      </c>
      <c r="F775" s="153">
        <v>0.8</v>
      </c>
      <c r="G775" s="153">
        <v>1.3111111111111111</v>
      </c>
      <c r="H775" s="153">
        <v>1.4</v>
      </c>
      <c r="I775" s="153">
        <v>1.4</v>
      </c>
      <c r="J775" s="153">
        <v>1.4</v>
      </c>
      <c r="K775" s="153">
        <v>1.4</v>
      </c>
      <c r="L775" s="153">
        <v>1.3111111111111111</v>
      </c>
      <c r="M775" s="153">
        <v>1.3777777777777778</v>
      </c>
      <c r="N775" s="153">
        <v>1.3555555555555556</v>
      </c>
      <c r="O775" s="153">
        <v>1.3777777777777778</v>
      </c>
      <c r="P775" s="152"/>
    </row>
    <row r="776" spans="1:16" ht="15.75">
      <c r="A776" s="155">
        <v>769</v>
      </c>
      <c r="B776" s="155" t="s">
        <v>2960</v>
      </c>
      <c r="C776" s="154">
        <v>105.55555555555556</v>
      </c>
      <c r="D776" s="153">
        <v>9.4736842105263161E-2</v>
      </c>
      <c r="E776" s="153">
        <v>9.4736842105263161E-2</v>
      </c>
      <c r="F776" s="153">
        <v>0.96631578947368424</v>
      </c>
      <c r="G776" s="153">
        <v>0</v>
      </c>
      <c r="H776" s="153">
        <v>9.4736842105263161E-2</v>
      </c>
      <c r="I776" s="153">
        <v>9.4736842105263161E-2</v>
      </c>
      <c r="J776" s="153">
        <v>9.4736842105263161E-2</v>
      </c>
      <c r="K776" s="153">
        <v>9.4736842105263161E-2</v>
      </c>
      <c r="L776" s="153">
        <v>9.4736842105263161E-2</v>
      </c>
      <c r="M776" s="153">
        <v>9.4736842105263161E-2</v>
      </c>
      <c r="N776" s="153">
        <v>9.4736842105263161E-2</v>
      </c>
      <c r="O776" s="153">
        <v>0.11368421052631579</v>
      </c>
      <c r="P776" s="152"/>
    </row>
    <row r="777" spans="1:16" ht="15.75">
      <c r="A777" s="155">
        <v>770</v>
      </c>
      <c r="B777" s="155" t="s">
        <v>2959</v>
      </c>
      <c r="C777" s="154">
        <v>250</v>
      </c>
      <c r="D777" s="153">
        <v>0.8</v>
      </c>
      <c r="E777" s="153">
        <v>0.8</v>
      </c>
      <c r="F777" s="153">
        <v>0.8</v>
      </c>
      <c r="G777" s="153">
        <v>0.8</v>
      </c>
      <c r="H777" s="153">
        <v>0.8</v>
      </c>
      <c r="I777" s="153">
        <v>0.8</v>
      </c>
      <c r="J777" s="153">
        <v>0.8</v>
      </c>
      <c r="K777" s="153">
        <v>0.8</v>
      </c>
      <c r="L777" s="153">
        <v>0.8</v>
      </c>
      <c r="M777" s="153">
        <v>0.8</v>
      </c>
      <c r="N777" s="153">
        <v>0.8</v>
      </c>
      <c r="O777" s="153">
        <v>0.8</v>
      </c>
      <c r="P777" s="152"/>
    </row>
    <row r="778" spans="1:16" ht="15.75">
      <c r="A778" s="155">
        <v>771</v>
      </c>
      <c r="B778" s="155" t="s">
        <v>2958</v>
      </c>
      <c r="C778" s="154">
        <v>275</v>
      </c>
      <c r="D778" s="153">
        <v>0.8</v>
      </c>
      <c r="E778" s="153">
        <v>0.8</v>
      </c>
      <c r="F778" s="153">
        <v>0.8</v>
      </c>
      <c r="G778" s="153">
        <v>0.8</v>
      </c>
      <c r="H778" s="153">
        <v>0.8</v>
      </c>
      <c r="I778" s="153">
        <v>0.8</v>
      </c>
      <c r="J778" s="153">
        <v>0.8</v>
      </c>
      <c r="K778" s="153">
        <v>0.8</v>
      </c>
      <c r="L778" s="153">
        <v>0.8</v>
      </c>
      <c r="M778" s="153">
        <v>0.8</v>
      </c>
      <c r="N778" s="153">
        <v>0.8</v>
      </c>
      <c r="O778" s="153">
        <v>0.8</v>
      </c>
      <c r="P778" s="152"/>
    </row>
    <row r="779" spans="1:16" ht="15.75">
      <c r="A779" s="155">
        <v>772</v>
      </c>
      <c r="B779" s="155" t="s">
        <v>2958</v>
      </c>
      <c r="C779" s="154">
        <v>125</v>
      </c>
      <c r="D779" s="153">
        <v>0.8</v>
      </c>
      <c r="E779" s="153">
        <v>0.8</v>
      </c>
      <c r="F779" s="153">
        <v>0.8</v>
      </c>
      <c r="G779" s="153">
        <v>0.8</v>
      </c>
      <c r="H779" s="153">
        <v>0.8</v>
      </c>
      <c r="I779" s="153">
        <v>0.8</v>
      </c>
      <c r="J779" s="153">
        <v>0.8</v>
      </c>
      <c r="K779" s="153">
        <v>0.8</v>
      </c>
      <c r="L779" s="153">
        <v>0.8</v>
      </c>
      <c r="M779" s="153">
        <v>0.8</v>
      </c>
      <c r="N779" s="153">
        <v>0.8</v>
      </c>
      <c r="O779" s="153">
        <v>0.8</v>
      </c>
      <c r="P779" s="152"/>
    </row>
    <row r="780" spans="1:16" ht="15.75">
      <c r="A780" s="155">
        <v>773</v>
      </c>
      <c r="B780" s="155" t="s">
        <v>2957</v>
      </c>
      <c r="C780" s="154">
        <v>88.89</v>
      </c>
      <c r="D780" s="153">
        <v>1.0012374845314433</v>
      </c>
      <c r="E780" s="153">
        <v>1.0012374845314433</v>
      </c>
      <c r="F780" s="153">
        <v>1.0012374845314433</v>
      </c>
      <c r="G780" s="153">
        <v>1.0012374845314433</v>
      </c>
      <c r="H780" s="153">
        <v>1.0124873439082012</v>
      </c>
      <c r="I780" s="153">
        <v>1.0124873439082012</v>
      </c>
      <c r="J780" s="153">
        <v>0</v>
      </c>
      <c r="K780" s="153">
        <v>0</v>
      </c>
      <c r="L780" s="153">
        <v>1.0012374845314433</v>
      </c>
      <c r="M780" s="153">
        <v>1.0012374845314433</v>
      </c>
      <c r="N780" s="153">
        <v>1.0012374845314433</v>
      </c>
      <c r="O780" s="153">
        <v>1</v>
      </c>
      <c r="P780" s="152"/>
    </row>
    <row r="781" spans="1:16" ht="15.75">
      <c r="A781" s="155">
        <v>774</v>
      </c>
      <c r="B781" s="155" t="s">
        <v>2956</v>
      </c>
      <c r="C781" s="154">
        <v>133.33000000000001</v>
      </c>
      <c r="D781" s="153">
        <v>0.79999999999999993</v>
      </c>
      <c r="E781" s="153">
        <v>0.79999999999999993</v>
      </c>
      <c r="F781" s="153">
        <v>0.79999999999999993</v>
      </c>
      <c r="G781" s="153">
        <v>0.79999999999999993</v>
      </c>
      <c r="H781" s="153">
        <v>0.79999999999999993</v>
      </c>
      <c r="I781" s="153">
        <v>0.79999999999999993</v>
      </c>
      <c r="J781" s="153">
        <v>0.79999999999999993</v>
      </c>
      <c r="K781" s="153">
        <v>0.79999999999999993</v>
      </c>
      <c r="L781" s="153">
        <v>0.79999999999999993</v>
      </c>
      <c r="M781" s="153">
        <v>0.79999999999999993</v>
      </c>
      <c r="N781" s="153">
        <v>0.79999999999999993</v>
      </c>
      <c r="O781" s="153">
        <v>0.79999999999999993</v>
      </c>
      <c r="P781" s="152"/>
    </row>
    <row r="782" spans="1:16" ht="15.75">
      <c r="A782" s="155">
        <v>775</v>
      </c>
      <c r="B782" s="155" t="s">
        <v>2953</v>
      </c>
      <c r="C782" s="154">
        <v>1056.77</v>
      </c>
      <c r="D782" s="153">
        <v>0.8</v>
      </c>
      <c r="E782" s="153">
        <v>0.8</v>
      </c>
      <c r="F782" s="153">
        <v>0.8</v>
      </c>
      <c r="G782" s="153">
        <v>0.8</v>
      </c>
      <c r="H782" s="153">
        <v>0.8</v>
      </c>
      <c r="I782" s="153">
        <v>0.8</v>
      </c>
      <c r="J782" s="153">
        <v>0.8</v>
      </c>
      <c r="K782" s="153">
        <v>0.8</v>
      </c>
      <c r="L782" s="153">
        <v>0.80623030555371555</v>
      </c>
      <c r="M782" s="153">
        <v>0.8</v>
      </c>
      <c r="N782" s="153">
        <v>0.8</v>
      </c>
      <c r="O782" s="153">
        <v>0.81758566196996507</v>
      </c>
      <c r="P782" s="152"/>
    </row>
    <row r="783" spans="1:16" ht="15.75">
      <c r="A783" s="155">
        <v>776</v>
      </c>
      <c r="B783" s="155" t="s">
        <v>2953</v>
      </c>
      <c r="C783" s="154">
        <v>1353.53</v>
      </c>
      <c r="D783" s="153">
        <v>0.8</v>
      </c>
      <c r="E783" s="153">
        <v>0.8</v>
      </c>
      <c r="F783" s="153">
        <v>0.8</v>
      </c>
      <c r="G783" s="153">
        <v>0.8</v>
      </c>
      <c r="H783" s="153">
        <v>0.8</v>
      </c>
      <c r="I783" s="153">
        <v>0.8</v>
      </c>
      <c r="J783" s="153">
        <v>0.8</v>
      </c>
      <c r="K783" s="153">
        <v>0.8</v>
      </c>
      <c r="L783" s="153">
        <v>0.8</v>
      </c>
      <c r="M783" s="153">
        <v>0.8</v>
      </c>
      <c r="N783" s="153">
        <v>0.8</v>
      </c>
      <c r="O783" s="153">
        <v>0.8</v>
      </c>
      <c r="P783" s="152"/>
    </row>
    <row r="784" spans="1:16" ht="15.75">
      <c r="A784" s="155">
        <v>777</v>
      </c>
      <c r="B784" s="155" t="s">
        <v>2955</v>
      </c>
      <c r="C784" s="154">
        <v>200</v>
      </c>
      <c r="D784" s="153">
        <v>1.1599999999999999</v>
      </c>
      <c r="E784" s="153">
        <v>0.8</v>
      </c>
      <c r="F784" s="153">
        <v>1.2</v>
      </c>
      <c r="G784" s="153">
        <v>1.46</v>
      </c>
      <c r="H784" s="153">
        <v>0.84</v>
      </c>
      <c r="I784" s="153">
        <v>0.94</v>
      </c>
      <c r="J784" s="153">
        <v>0.92</v>
      </c>
      <c r="K784" s="153">
        <v>1</v>
      </c>
      <c r="L784" s="153">
        <v>0.94</v>
      </c>
      <c r="M784" s="153">
        <v>1.04</v>
      </c>
      <c r="N784" s="153">
        <v>1.1599999999999999</v>
      </c>
      <c r="O784" s="153">
        <v>1.78</v>
      </c>
      <c r="P784" s="152"/>
    </row>
    <row r="785" spans="1:16" ht="15.75">
      <c r="A785" s="155">
        <v>778</v>
      </c>
      <c r="B785" s="155" t="s">
        <v>2954</v>
      </c>
      <c r="C785" s="154">
        <v>444.44</v>
      </c>
      <c r="D785" s="153">
        <v>0.8</v>
      </c>
      <c r="E785" s="153">
        <v>0.8</v>
      </c>
      <c r="F785" s="153">
        <v>0.8</v>
      </c>
      <c r="G785" s="153">
        <v>0.8</v>
      </c>
      <c r="H785" s="153">
        <v>0.8</v>
      </c>
      <c r="I785" s="153">
        <v>0.8</v>
      </c>
      <c r="J785" s="153">
        <v>0.8</v>
      </c>
      <c r="K785" s="153">
        <v>0.8</v>
      </c>
      <c r="L785" s="153">
        <v>0.8</v>
      </c>
      <c r="M785" s="153">
        <v>0.8</v>
      </c>
      <c r="N785" s="153">
        <v>0.8</v>
      </c>
      <c r="O785" s="153">
        <v>0.8</v>
      </c>
      <c r="P785" s="152"/>
    </row>
    <row r="786" spans="1:16" ht="15.75">
      <c r="A786" s="155">
        <v>779</v>
      </c>
      <c r="B786" s="155" t="s">
        <v>2953</v>
      </c>
      <c r="C786" s="154">
        <v>191.67</v>
      </c>
      <c r="D786" s="153">
        <v>0.80000000000000016</v>
      </c>
      <c r="E786" s="153">
        <v>0.80000000000000016</v>
      </c>
      <c r="F786" s="153">
        <v>0.80000000000000016</v>
      </c>
      <c r="G786" s="153">
        <v>0.80000000000000016</v>
      </c>
      <c r="H786" s="153">
        <v>0.80000000000000016</v>
      </c>
      <c r="I786" s="153">
        <v>0.80000000000000016</v>
      </c>
      <c r="J786" s="153">
        <v>0.80000000000000016</v>
      </c>
      <c r="K786" s="153">
        <v>0.80000000000000016</v>
      </c>
      <c r="L786" s="153">
        <v>0.80000000000000016</v>
      </c>
      <c r="M786" s="153">
        <v>0.80000000000000016</v>
      </c>
      <c r="N786" s="153">
        <v>0.80000000000000016</v>
      </c>
      <c r="O786" s="153">
        <v>0.80000000000000016</v>
      </c>
      <c r="P786" s="152"/>
    </row>
    <row r="787" spans="1:16" ht="15.75">
      <c r="A787" s="155">
        <v>780</v>
      </c>
      <c r="B787" s="155" t="s">
        <v>2952</v>
      </c>
      <c r="C787" s="154">
        <v>122.22</v>
      </c>
      <c r="D787" s="153">
        <v>0.79999999999999993</v>
      </c>
      <c r="E787" s="153">
        <v>0.79999999999999993</v>
      </c>
      <c r="F787" s="153">
        <v>0.79999999999999993</v>
      </c>
      <c r="G787" s="153">
        <v>0.79999999999999993</v>
      </c>
      <c r="H787" s="153">
        <v>0.79999999999999993</v>
      </c>
      <c r="I787" s="153">
        <v>0.79999999999999993</v>
      </c>
      <c r="J787" s="153">
        <v>0.79999999999999993</v>
      </c>
      <c r="K787" s="153">
        <v>0.79999999999999993</v>
      </c>
      <c r="L787" s="153">
        <v>0.79999999999999993</v>
      </c>
      <c r="M787" s="153">
        <v>0</v>
      </c>
      <c r="N787" s="153">
        <v>0</v>
      </c>
      <c r="O787" s="153">
        <v>0</v>
      </c>
      <c r="P787" s="152"/>
    </row>
    <row r="788" spans="1:16" ht="15.75">
      <c r="A788" s="155">
        <v>781</v>
      </c>
      <c r="B788" s="155" t="s">
        <v>2951</v>
      </c>
      <c r="C788" s="154">
        <v>609.74</v>
      </c>
      <c r="D788" s="153">
        <v>0</v>
      </c>
      <c r="E788" s="153">
        <v>0</v>
      </c>
      <c r="F788" s="153">
        <v>0</v>
      </c>
      <c r="G788" s="153">
        <v>0</v>
      </c>
      <c r="H788" s="153">
        <v>0.79999999999999993</v>
      </c>
      <c r="I788" s="153">
        <v>0</v>
      </c>
      <c r="J788" s="153">
        <v>0.79999999999999993</v>
      </c>
      <c r="K788" s="153">
        <v>0.79999999999999993</v>
      </c>
      <c r="L788" s="153">
        <v>0.79999999999999993</v>
      </c>
      <c r="M788" s="153">
        <v>0.79999999999999993</v>
      </c>
      <c r="N788" s="153">
        <v>0.79999999999999993</v>
      </c>
      <c r="O788" s="153">
        <v>0.79999999999999993</v>
      </c>
      <c r="P788" s="152"/>
    </row>
    <row r="789" spans="1:16" ht="15.75">
      <c r="A789" s="155">
        <v>782</v>
      </c>
      <c r="B789" s="155" t="s">
        <v>2951</v>
      </c>
      <c r="C789" s="154">
        <v>637.01</v>
      </c>
      <c r="D789" s="153">
        <v>0</v>
      </c>
      <c r="E789" s="153">
        <v>0</v>
      </c>
      <c r="F789" s="153">
        <v>0</v>
      </c>
      <c r="G789" s="153">
        <v>0</v>
      </c>
      <c r="H789" s="153">
        <v>0</v>
      </c>
      <c r="I789" s="153">
        <v>0</v>
      </c>
      <c r="J789" s="153">
        <v>0</v>
      </c>
      <c r="K789" s="153">
        <v>0.8</v>
      </c>
      <c r="L789" s="153">
        <v>0.8</v>
      </c>
      <c r="M789" s="153">
        <v>0.8</v>
      </c>
      <c r="N789" s="153">
        <v>0.8</v>
      </c>
      <c r="O789" s="153">
        <v>0.8</v>
      </c>
      <c r="P789" s="152"/>
    </row>
    <row r="790" spans="1:16" ht="15.75">
      <c r="A790" s="155">
        <v>783</v>
      </c>
      <c r="B790" s="155" t="s">
        <v>2950</v>
      </c>
      <c r="C790" s="154">
        <v>80</v>
      </c>
      <c r="D790" s="153">
        <v>0</v>
      </c>
      <c r="E790" s="153">
        <v>0</v>
      </c>
      <c r="F790" s="153">
        <v>0</v>
      </c>
      <c r="G790" s="153">
        <v>0</v>
      </c>
      <c r="H790" s="153">
        <v>0</v>
      </c>
      <c r="I790" s="153">
        <v>0</v>
      </c>
      <c r="J790" s="153">
        <v>0</v>
      </c>
      <c r="K790" s="153">
        <v>0</v>
      </c>
      <c r="L790" s="153">
        <v>0</v>
      </c>
      <c r="M790" s="153">
        <v>0.1</v>
      </c>
      <c r="N790" s="153">
        <v>0.3125</v>
      </c>
      <c r="O790" s="153">
        <v>0.3125</v>
      </c>
      <c r="P790" s="152"/>
    </row>
    <row r="791" spans="1:16" ht="15.75">
      <c r="A791" s="155">
        <v>784</v>
      </c>
      <c r="B791" s="155" t="s">
        <v>2949</v>
      </c>
      <c r="C791" s="154">
        <v>116.67</v>
      </c>
      <c r="D791" s="153">
        <v>0.79999999999999993</v>
      </c>
      <c r="E791" s="153">
        <v>0.79999999999999993</v>
      </c>
      <c r="F791" s="153">
        <v>0.79999999999999993</v>
      </c>
      <c r="G791" s="153">
        <v>0.79999999999999993</v>
      </c>
      <c r="H791" s="153">
        <v>0.79999999999999993</v>
      </c>
      <c r="I791" s="153">
        <v>0.79999999999999993</v>
      </c>
      <c r="J791" s="153">
        <v>0.82283363332476211</v>
      </c>
      <c r="K791" s="153">
        <v>0.79999999999999993</v>
      </c>
      <c r="L791" s="153">
        <v>0.79999999999999993</v>
      </c>
      <c r="M791" s="153">
        <v>0.79999999999999993</v>
      </c>
      <c r="N791" s="153">
        <v>0.79999999999999993</v>
      </c>
      <c r="O791" s="153">
        <v>0.79999999999999993</v>
      </c>
      <c r="P791" s="152"/>
    </row>
    <row r="792" spans="1:16" ht="15.75">
      <c r="A792" s="155">
        <v>785</v>
      </c>
      <c r="B792" s="155" t="s">
        <v>2948</v>
      </c>
      <c r="C792" s="154">
        <v>333.33</v>
      </c>
      <c r="D792" s="153">
        <v>0</v>
      </c>
      <c r="E792" s="153">
        <v>0</v>
      </c>
      <c r="F792" s="153">
        <v>0</v>
      </c>
      <c r="G792" s="153">
        <v>0.8</v>
      </c>
      <c r="H792" s="153">
        <v>0.8</v>
      </c>
      <c r="I792" s="153">
        <v>0.8</v>
      </c>
      <c r="J792" s="153">
        <v>0.8</v>
      </c>
      <c r="K792" s="153">
        <v>0.8</v>
      </c>
      <c r="L792" s="153">
        <v>0.8</v>
      </c>
      <c r="M792" s="153">
        <v>0.8</v>
      </c>
      <c r="N792" s="153">
        <v>0.8</v>
      </c>
      <c r="O792" s="153">
        <v>0.8</v>
      </c>
      <c r="P792" s="152"/>
    </row>
    <row r="793" spans="1:16" ht="15.75">
      <c r="A793" s="155">
        <v>786</v>
      </c>
      <c r="B793" s="155" t="s">
        <v>2947</v>
      </c>
      <c r="C793" s="154">
        <v>625</v>
      </c>
      <c r="D793" s="153">
        <v>0</v>
      </c>
      <c r="E793" s="153">
        <v>0</v>
      </c>
      <c r="F793" s="153">
        <v>0</v>
      </c>
      <c r="G793" s="153">
        <v>0.8</v>
      </c>
      <c r="H793" s="153">
        <v>0.8</v>
      </c>
      <c r="I793" s="153">
        <v>0.8</v>
      </c>
      <c r="J793" s="153">
        <v>0.8</v>
      </c>
      <c r="K793" s="153">
        <v>0.8</v>
      </c>
      <c r="L793" s="153">
        <v>0.8</v>
      </c>
      <c r="M793" s="153">
        <v>0.8</v>
      </c>
      <c r="N793" s="153">
        <v>0.8</v>
      </c>
      <c r="O793" s="153">
        <v>0.8</v>
      </c>
      <c r="P793" s="152"/>
    </row>
    <row r="794" spans="1:16" ht="15.75">
      <c r="A794" s="155">
        <v>787</v>
      </c>
      <c r="B794" s="155" t="s">
        <v>2946</v>
      </c>
      <c r="C794" s="154">
        <v>333.33</v>
      </c>
      <c r="D794" s="153">
        <v>0</v>
      </c>
      <c r="E794" s="153">
        <v>0</v>
      </c>
      <c r="F794" s="153">
        <v>0</v>
      </c>
      <c r="G794" s="153">
        <v>0</v>
      </c>
      <c r="H794" s="153">
        <v>0</v>
      </c>
      <c r="I794" s="153">
        <v>0</v>
      </c>
      <c r="J794" s="153">
        <v>0</v>
      </c>
      <c r="K794" s="153">
        <v>0</v>
      </c>
      <c r="L794" s="153">
        <v>0</v>
      </c>
      <c r="M794" s="153">
        <v>0.8</v>
      </c>
      <c r="N794" s="153">
        <v>0.8</v>
      </c>
      <c r="O794" s="153">
        <v>0.8</v>
      </c>
      <c r="P794" s="152"/>
    </row>
    <row r="795" spans="1:16" ht="15.75">
      <c r="A795" s="155">
        <v>788</v>
      </c>
      <c r="B795" s="155" t="s">
        <v>2945</v>
      </c>
      <c r="C795" s="154">
        <v>188.89</v>
      </c>
      <c r="D795" s="153">
        <v>0</v>
      </c>
      <c r="E795" s="153">
        <v>0</v>
      </c>
      <c r="F795" s="153">
        <v>0</v>
      </c>
      <c r="G795" s="153">
        <v>0</v>
      </c>
      <c r="H795" s="153">
        <v>0</v>
      </c>
      <c r="I795" s="153">
        <v>0</v>
      </c>
      <c r="J795" s="153">
        <v>0</v>
      </c>
      <c r="K795" s="153">
        <v>0</v>
      </c>
      <c r="L795" s="153">
        <v>0</v>
      </c>
      <c r="M795" s="153">
        <v>0</v>
      </c>
      <c r="N795" s="153">
        <v>0.8</v>
      </c>
      <c r="O795" s="153">
        <v>0.8</v>
      </c>
      <c r="P795" s="152"/>
    </row>
    <row r="796" spans="1:16" ht="15.75">
      <c r="A796" s="155">
        <v>789</v>
      </c>
      <c r="B796" s="155" t="s">
        <v>2944</v>
      </c>
      <c r="C796" s="154">
        <v>238.89</v>
      </c>
      <c r="D796" s="153">
        <v>0</v>
      </c>
      <c r="E796" s="153">
        <v>0</v>
      </c>
      <c r="F796" s="153">
        <v>0</v>
      </c>
      <c r="G796" s="153">
        <v>0</v>
      </c>
      <c r="H796" s="153">
        <v>0.8</v>
      </c>
      <c r="I796" s="153">
        <v>0.8</v>
      </c>
      <c r="J796" s="153">
        <v>0.8</v>
      </c>
      <c r="K796" s="153">
        <v>0.8</v>
      </c>
      <c r="L796" s="153">
        <v>0.8</v>
      </c>
      <c r="M796" s="153">
        <v>0.8</v>
      </c>
      <c r="N796" s="153">
        <v>0.8</v>
      </c>
      <c r="O796" s="153">
        <v>0.8</v>
      </c>
      <c r="P796" s="152"/>
    </row>
    <row r="797" spans="1:16" ht="15.75">
      <c r="A797" s="155">
        <v>790</v>
      </c>
      <c r="B797" s="155" t="s">
        <v>2944</v>
      </c>
      <c r="C797" s="154">
        <v>95</v>
      </c>
      <c r="D797" s="153">
        <v>0</v>
      </c>
      <c r="E797" s="153">
        <v>0</v>
      </c>
      <c r="F797" s="153">
        <v>0</v>
      </c>
      <c r="G797" s="153">
        <v>0</v>
      </c>
      <c r="H797" s="153">
        <v>1</v>
      </c>
      <c r="I797" s="153">
        <v>1</v>
      </c>
      <c r="J797" s="153">
        <v>1</v>
      </c>
      <c r="K797" s="153">
        <v>0.88421052631578945</v>
      </c>
      <c r="L797" s="153">
        <v>0.88421052631578945</v>
      </c>
      <c r="M797" s="153">
        <v>0.88421052631578945</v>
      </c>
      <c r="N797" s="153">
        <v>0.88421052631578945</v>
      </c>
      <c r="O797" s="153">
        <v>0.84210526315789469</v>
      </c>
      <c r="P797" s="152"/>
    </row>
    <row r="798" spans="1:16" ht="15.75">
      <c r="A798" s="155">
        <v>791</v>
      </c>
      <c r="B798" s="155" t="s">
        <v>2943</v>
      </c>
      <c r="C798" s="154">
        <v>250</v>
      </c>
      <c r="D798" s="153">
        <v>0.8</v>
      </c>
      <c r="E798" s="153">
        <v>0.8</v>
      </c>
      <c r="F798" s="153">
        <v>0.8</v>
      </c>
      <c r="G798" s="153">
        <v>0.8</v>
      </c>
      <c r="H798" s="153">
        <v>0.8</v>
      </c>
      <c r="I798" s="153">
        <v>0.8</v>
      </c>
      <c r="J798" s="153">
        <v>0.8</v>
      </c>
      <c r="K798" s="153">
        <v>0.8</v>
      </c>
      <c r="L798" s="153">
        <v>0.8</v>
      </c>
      <c r="M798" s="153">
        <v>0.8</v>
      </c>
      <c r="N798" s="153">
        <v>0.8</v>
      </c>
      <c r="O798" s="153">
        <v>0.8</v>
      </c>
      <c r="P798" s="152"/>
    </row>
    <row r="799" spans="1:16" ht="15.75">
      <c r="A799" s="155">
        <v>792</v>
      </c>
      <c r="B799" s="155" t="s">
        <v>2942</v>
      </c>
      <c r="C799" s="154">
        <v>190</v>
      </c>
      <c r="D799" s="153">
        <v>0.8</v>
      </c>
      <c r="E799" s="153">
        <v>0.8</v>
      </c>
      <c r="F799" s="153">
        <v>0.8</v>
      </c>
      <c r="G799" s="153">
        <v>0.95789473684210524</v>
      </c>
      <c r="H799" s="153">
        <v>0.81936842105263163</v>
      </c>
      <c r="I799" s="153">
        <v>1.1048421052631578</v>
      </c>
      <c r="J799" s="153">
        <v>1.0951578947368421</v>
      </c>
      <c r="K799" s="153">
        <v>1.0593684210526315</v>
      </c>
      <c r="L799" s="153">
        <v>1.0526315789473684</v>
      </c>
      <c r="M799" s="153">
        <v>1.0526315789473684</v>
      </c>
      <c r="N799" s="153">
        <v>0.8</v>
      </c>
      <c r="O799" s="153">
        <v>0.8</v>
      </c>
      <c r="P799" s="152"/>
    </row>
    <row r="800" spans="1:16" ht="15.75">
      <c r="A800" s="155">
        <v>793</v>
      </c>
      <c r="B800" s="155" t="s">
        <v>2941</v>
      </c>
      <c r="C800" s="154">
        <v>320</v>
      </c>
      <c r="D800" s="153">
        <v>0.82125000000000004</v>
      </c>
      <c r="E800" s="153">
        <v>0.8</v>
      </c>
      <c r="F800" s="153">
        <v>0.8994375</v>
      </c>
      <c r="G800" s="153">
        <v>0.92643749999999991</v>
      </c>
      <c r="H800" s="153">
        <v>0.8</v>
      </c>
      <c r="I800" s="153">
        <v>0.8</v>
      </c>
      <c r="J800" s="153">
        <v>0.90562500000000001</v>
      </c>
      <c r="K800" s="153">
        <v>0.8</v>
      </c>
      <c r="L800" s="153">
        <v>0.8</v>
      </c>
      <c r="M800" s="153">
        <v>0.8</v>
      </c>
      <c r="N800" s="153">
        <v>0.8</v>
      </c>
      <c r="O800" s="153">
        <v>0.83193750000000011</v>
      </c>
      <c r="P800" s="152"/>
    </row>
    <row r="801" spans="1:16" ht="15.75">
      <c r="A801" s="155">
        <v>794</v>
      </c>
      <c r="B801" s="155" t="s">
        <v>2940</v>
      </c>
      <c r="C801" s="154">
        <v>270</v>
      </c>
      <c r="D801" s="153">
        <v>0.88888888888888884</v>
      </c>
      <c r="E801" s="153">
        <v>1</v>
      </c>
      <c r="F801" s="153">
        <v>1.0055555555555555</v>
      </c>
      <c r="G801" s="153">
        <v>1.0888888888888888</v>
      </c>
      <c r="H801" s="153">
        <v>1.0333333333333334</v>
      </c>
      <c r="I801" s="153">
        <v>0.8</v>
      </c>
      <c r="J801" s="153">
        <v>0.8</v>
      </c>
      <c r="K801" s="153">
        <v>0.8</v>
      </c>
      <c r="L801" s="153">
        <v>0.8</v>
      </c>
      <c r="M801" s="153">
        <v>0.9555555555555556</v>
      </c>
      <c r="N801" s="153">
        <v>1.0444444444444445</v>
      </c>
      <c r="O801" s="153">
        <v>0.8</v>
      </c>
      <c r="P801" s="152"/>
    </row>
    <row r="802" spans="1:16" ht="15.75">
      <c r="A802" s="155">
        <v>795</v>
      </c>
      <c r="B802" s="155" t="s">
        <v>2939</v>
      </c>
      <c r="C802" s="154">
        <v>423</v>
      </c>
      <c r="D802" s="153">
        <v>0.88226950354609923</v>
      </c>
      <c r="E802" s="153">
        <v>0.89645390070921982</v>
      </c>
      <c r="F802" s="153">
        <v>0.86524822695035464</v>
      </c>
      <c r="G802" s="153">
        <v>0.84822695035460993</v>
      </c>
      <c r="H802" s="153">
        <v>0.82269503546099287</v>
      </c>
      <c r="I802" s="153">
        <v>0.79999999999999993</v>
      </c>
      <c r="J802" s="153">
        <v>0.80851063829787229</v>
      </c>
      <c r="K802" s="153">
        <v>0.81702127659574475</v>
      </c>
      <c r="L802" s="153">
        <v>0.79999999999999993</v>
      </c>
      <c r="M802" s="153">
        <v>0.79999999999999993</v>
      </c>
      <c r="N802" s="153">
        <v>0.79999999999999993</v>
      </c>
      <c r="O802" s="153">
        <v>0.83120567375886534</v>
      </c>
      <c r="P802" s="152"/>
    </row>
    <row r="803" spans="1:16" ht="15.75">
      <c r="A803" s="155">
        <v>796</v>
      </c>
      <c r="B803" s="155" t="s">
        <v>2938</v>
      </c>
      <c r="C803" s="154">
        <v>215</v>
      </c>
      <c r="D803" s="153">
        <v>0.8</v>
      </c>
      <c r="E803" s="153">
        <v>0.8</v>
      </c>
      <c r="F803" s="153">
        <v>0.8</v>
      </c>
      <c r="G803" s="153">
        <v>0.8</v>
      </c>
      <c r="H803" s="153">
        <v>0.8</v>
      </c>
      <c r="I803" s="153">
        <v>0.8</v>
      </c>
      <c r="J803" s="153">
        <v>0.8</v>
      </c>
      <c r="K803" s="153">
        <v>0.8</v>
      </c>
      <c r="L803" s="153">
        <v>0.8</v>
      </c>
      <c r="M803" s="153">
        <v>0.8</v>
      </c>
      <c r="N803" s="153">
        <v>0.8</v>
      </c>
      <c r="O803" s="153">
        <v>0.8</v>
      </c>
      <c r="P803" s="152"/>
    </row>
    <row r="804" spans="1:16" ht="15.75">
      <c r="A804" s="155">
        <v>797</v>
      </c>
      <c r="B804" s="155" t="s">
        <v>2937</v>
      </c>
      <c r="C804" s="154">
        <v>2500</v>
      </c>
      <c r="D804" s="153">
        <v>0.8</v>
      </c>
      <c r="E804" s="153">
        <v>0.88800000000000001</v>
      </c>
      <c r="F804" s="153">
        <v>0.86399999999999999</v>
      </c>
      <c r="G804" s="153">
        <v>0.8</v>
      </c>
      <c r="H804" s="153">
        <v>0.81599999999999995</v>
      </c>
      <c r="I804" s="153">
        <v>0.8</v>
      </c>
      <c r="J804" s="153">
        <v>0.8</v>
      </c>
      <c r="K804" s="153">
        <v>0.81599999999999995</v>
      </c>
      <c r="L804" s="153">
        <v>0.93600000000000005</v>
      </c>
      <c r="M804" s="153">
        <v>1.008</v>
      </c>
      <c r="N804" s="153">
        <v>0.96</v>
      </c>
      <c r="O804" s="153">
        <v>0.98399999999999999</v>
      </c>
      <c r="P804" s="152"/>
    </row>
    <row r="805" spans="1:16" ht="15.75">
      <c r="A805" s="155">
        <v>798</v>
      </c>
      <c r="B805" s="155" t="s">
        <v>2936</v>
      </c>
      <c r="C805" s="154">
        <v>311.11</v>
      </c>
      <c r="D805" s="153">
        <v>0.79999999999999993</v>
      </c>
      <c r="E805" s="153">
        <v>0.79999999999999993</v>
      </c>
      <c r="F805" s="153">
        <v>0.79999999999999993</v>
      </c>
      <c r="G805" s="153">
        <v>0.79999999999999993</v>
      </c>
      <c r="H805" s="153">
        <v>0.79999999999999993</v>
      </c>
      <c r="I805" s="153">
        <v>0.79999999999999993</v>
      </c>
      <c r="J805" s="153">
        <v>0.79999999999999993</v>
      </c>
      <c r="K805" s="153">
        <v>0.79999999999999993</v>
      </c>
      <c r="L805" s="153">
        <v>0.79999999999999993</v>
      </c>
      <c r="M805" s="153">
        <v>0.79999999999999993</v>
      </c>
      <c r="N805" s="153">
        <v>0.79999999999999993</v>
      </c>
      <c r="O805" s="153">
        <v>0.79999999999999993</v>
      </c>
      <c r="P805" s="152"/>
    </row>
    <row r="806" spans="1:16" ht="15.75">
      <c r="A806" s="155">
        <v>799</v>
      </c>
      <c r="B806" s="155" t="s">
        <v>2935</v>
      </c>
      <c r="C806" s="154">
        <v>71.111111111111114</v>
      </c>
      <c r="D806" s="153">
        <v>1.0001249999999999</v>
      </c>
      <c r="E806" s="153">
        <v>0.703125</v>
      </c>
      <c r="F806" s="153">
        <v>0.71718749999999998</v>
      </c>
      <c r="G806" s="153">
        <v>0.73124999999999996</v>
      </c>
      <c r="H806" s="153">
        <v>0.73124999999999996</v>
      </c>
      <c r="I806" s="153">
        <v>0.73124999999999996</v>
      </c>
      <c r="J806" s="153">
        <v>0.73124999999999996</v>
      </c>
      <c r="K806" s="153">
        <v>0.73124999999999996</v>
      </c>
      <c r="L806" s="153">
        <v>0.73124999999999996</v>
      </c>
      <c r="M806" s="153">
        <v>0.73124999999999996</v>
      </c>
      <c r="N806" s="153">
        <v>0.73124999999999996</v>
      </c>
      <c r="O806" s="153">
        <v>0.36562499999999998</v>
      </c>
      <c r="P806" s="152"/>
    </row>
    <row r="807" spans="1:16" ht="15.75">
      <c r="A807" s="155">
        <v>800</v>
      </c>
      <c r="B807" s="155" t="s">
        <v>2934</v>
      </c>
      <c r="C807" s="154">
        <v>72.222222222222214</v>
      </c>
      <c r="D807" s="153">
        <v>0.30461538461538462</v>
      </c>
      <c r="E807" s="153">
        <v>0.30461538461538462</v>
      </c>
      <c r="F807" s="153">
        <v>0.3461538461538462</v>
      </c>
      <c r="G807" s="153">
        <v>0.3461538461538462</v>
      </c>
      <c r="H807" s="153">
        <v>0.3461538461538462</v>
      </c>
      <c r="I807" s="153">
        <v>0.3461538461538462</v>
      </c>
      <c r="J807" s="153">
        <v>0.3461538461538462</v>
      </c>
      <c r="K807" s="153">
        <v>0.3461538461538462</v>
      </c>
      <c r="L807" s="153">
        <v>0.36000000000000004</v>
      </c>
      <c r="M807" s="153">
        <v>0.36000000000000004</v>
      </c>
      <c r="N807" s="153">
        <v>0.36000000000000004</v>
      </c>
      <c r="O807" s="153">
        <v>0.30461538461538462</v>
      </c>
      <c r="P807" s="152"/>
    </row>
    <row r="808" spans="1:16" ht="15.75">
      <c r="A808" s="155">
        <v>801</v>
      </c>
      <c r="B808" s="155" t="s">
        <v>2933</v>
      </c>
      <c r="C808" s="154">
        <v>106.66666666666666</v>
      </c>
      <c r="D808" s="153">
        <v>0.58125000000000004</v>
      </c>
      <c r="E808" s="153">
        <v>0.58125000000000004</v>
      </c>
      <c r="F808" s="153">
        <v>0.58125000000000004</v>
      </c>
      <c r="G808" s="153">
        <v>0.58125000000000004</v>
      </c>
      <c r="H808" s="153">
        <v>0.58125000000000004</v>
      </c>
      <c r="I808" s="153">
        <v>0.58125000000000004</v>
      </c>
      <c r="J808" s="153">
        <v>0.58125000000000004</v>
      </c>
      <c r="K808" s="153">
        <v>0.58125000000000004</v>
      </c>
      <c r="L808" s="153">
        <v>0.58125000000000004</v>
      </c>
      <c r="M808" s="153">
        <v>0.58125000000000004</v>
      </c>
      <c r="N808" s="153">
        <v>0.58125000000000004</v>
      </c>
      <c r="O808" s="153">
        <v>1.0000312500000001</v>
      </c>
      <c r="P808" s="152"/>
    </row>
    <row r="809" spans="1:16" ht="15.75">
      <c r="A809" s="155">
        <v>802</v>
      </c>
      <c r="B809" s="155" t="s">
        <v>2932</v>
      </c>
      <c r="C809" s="154">
        <v>467</v>
      </c>
      <c r="D809" s="153">
        <v>0.86852248394004283</v>
      </c>
      <c r="E809" s="153">
        <v>0.8</v>
      </c>
      <c r="F809" s="153">
        <v>0.8</v>
      </c>
      <c r="G809" s="153">
        <v>0.8</v>
      </c>
      <c r="H809" s="153">
        <v>0.8</v>
      </c>
      <c r="I809" s="153">
        <v>0.8</v>
      </c>
      <c r="J809" s="153">
        <v>0.8</v>
      </c>
      <c r="K809" s="153">
        <v>0.8</v>
      </c>
      <c r="L809" s="153">
        <v>0.8</v>
      </c>
      <c r="M809" s="153">
        <v>0.8762312633832976</v>
      </c>
      <c r="N809" s="153">
        <v>0.92762312633832977</v>
      </c>
      <c r="O809" s="153">
        <v>0.9738758029978587</v>
      </c>
      <c r="P809" s="152"/>
    </row>
    <row r="810" spans="1:16" ht="15.75">
      <c r="A810" s="155">
        <v>803</v>
      </c>
      <c r="B810" s="155" t="s">
        <v>2931</v>
      </c>
      <c r="C810" s="154">
        <v>84.444444444444443</v>
      </c>
      <c r="D810" s="153">
        <v>0.54473684210526319</v>
      </c>
      <c r="E810" s="153">
        <v>0.55657894736842106</v>
      </c>
      <c r="F810" s="153">
        <v>0.55657894736842106</v>
      </c>
      <c r="G810" s="153">
        <v>0.55657894736842106</v>
      </c>
      <c r="H810" s="153">
        <v>0.55657894736842106</v>
      </c>
      <c r="I810" s="153">
        <v>0.55657894736842106</v>
      </c>
      <c r="J810" s="153">
        <v>0.8052631578947369</v>
      </c>
      <c r="K810" s="153">
        <v>0</v>
      </c>
      <c r="L810" s="153">
        <v>0.8052631578947369</v>
      </c>
      <c r="M810" s="153">
        <v>0.8052631578947369</v>
      </c>
      <c r="N810" s="153">
        <v>0.8052631578947369</v>
      </c>
      <c r="O810" s="153">
        <v>0.8052631578947369</v>
      </c>
      <c r="P810" s="152"/>
    </row>
    <row r="811" spans="1:16" ht="15.75">
      <c r="A811" s="155">
        <v>804</v>
      </c>
      <c r="B811" s="155" t="s">
        <v>2930</v>
      </c>
      <c r="C811" s="154">
        <v>1600</v>
      </c>
      <c r="D811" s="153">
        <v>0.9346875</v>
      </c>
      <c r="E811" s="153">
        <v>0.94218749999999996</v>
      </c>
      <c r="F811" s="153">
        <v>0.88406249999999997</v>
      </c>
      <c r="G811" s="153">
        <v>0.9375</v>
      </c>
      <c r="H811" s="153">
        <v>0.92156249999999995</v>
      </c>
      <c r="I811" s="153">
        <v>0.890625</v>
      </c>
      <c r="J811" s="153">
        <v>0.81562500000000004</v>
      </c>
      <c r="K811" s="153">
        <v>0.80343750000000003</v>
      </c>
      <c r="L811" s="153">
        <v>0.90749999999999997</v>
      </c>
      <c r="M811" s="153">
        <v>0.92812499999999998</v>
      </c>
      <c r="N811" s="153">
        <v>0.8</v>
      </c>
      <c r="O811" s="153">
        <v>0.8</v>
      </c>
      <c r="P811" s="152"/>
    </row>
    <row r="812" spans="1:16" ht="15.75">
      <c r="A812" s="155">
        <v>805</v>
      </c>
      <c r="B812" s="155" t="s">
        <v>2929</v>
      </c>
      <c r="C812" s="154">
        <v>106.67</v>
      </c>
      <c r="D812" s="153">
        <v>0.73122714915158904</v>
      </c>
      <c r="E812" s="153">
        <v>0.74997656323239903</v>
      </c>
      <c r="F812" s="153">
        <v>0.74997656323239903</v>
      </c>
      <c r="G812" s="153">
        <v>0.74997656323239903</v>
      </c>
      <c r="H812" s="153">
        <v>0.74997656323239903</v>
      </c>
      <c r="I812" s="153">
        <v>0.74997656323239903</v>
      </c>
      <c r="J812" s="153">
        <v>0.74997656323239903</v>
      </c>
      <c r="K812" s="153">
        <v>0.74997656323239903</v>
      </c>
      <c r="L812" s="153">
        <v>0.74997656323239903</v>
      </c>
      <c r="M812" s="153">
        <v>0.74997656323239903</v>
      </c>
      <c r="N812" s="153">
        <v>0.74997656323239903</v>
      </c>
      <c r="O812" s="153">
        <v>0.71247773507077905</v>
      </c>
      <c r="P812" s="152"/>
    </row>
    <row r="813" spans="1:16" ht="15.75">
      <c r="A813" s="155">
        <v>806</v>
      </c>
      <c r="B813" s="155" t="s">
        <v>2928</v>
      </c>
      <c r="C813" s="154">
        <v>95.555555555555557</v>
      </c>
      <c r="D813" s="153">
        <v>0.49186046511627907</v>
      </c>
      <c r="E813" s="153">
        <v>0.49186046511627907</v>
      </c>
      <c r="F813" s="153">
        <v>0.51279069767441865</v>
      </c>
      <c r="G813" s="153">
        <v>0.51279069767441865</v>
      </c>
      <c r="H813" s="153">
        <v>0.52325581395348841</v>
      </c>
      <c r="I813" s="153">
        <v>0.52325581395348841</v>
      </c>
      <c r="J813" s="153">
        <v>0.54418604651162794</v>
      </c>
      <c r="K813" s="153">
        <v>0.54418604651162794</v>
      </c>
      <c r="L813" s="153">
        <v>0.56511627906976747</v>
      </c>
      <c r="M813" s="153">
        <v>0.56511627906976747</v>
      </c>
      <c r="N813" s="153">
        <v>0.56511627906976747</v>
      </c>
      <c r="O813" s="153">
        <v>0.63837209302325582</v>
      </c>
      <c r="P813" s="152"/>
    </row>
    <row r="814" spans="1:16" ht="15.75">
      <c r="A814" s="155">
        <v>807</v>
      </c>
      <c r="B814" s="155" t="s">
        <v>2927</v>
      </c>
      <c r="C814" s="154">
        <v>160</v>
      </c>
      <c r="D814" s="153">
        <v>0.99250000000000005</v>
      </c>
      <c r="E814" s="153">
        <v>1.0675000000000001</v>
      </c>
      <c r="F814" s="153">
        <v>1.1675</v>
      </c>
      <c r="G814" s="153">
        <v>0.93499999999999994</v>
      </c>
      <c r="H814" s="153">
        <v>0.98249999999999993</v>
      </c>
      <c r="I814" s="153">
        <v>0.8</v>
      </c>
      <c r="J814" s="153">
        <v>0.86499999999999999</v>
      </c>
      <c r="K814" s="153">
        <v>0.99749999999999994</v>
      </c>
      <c r="L814" s="153">
        <v>0.97</v>
      </c>
      <c r="M814" s="153">
        <v>1.2550000000000001</v>
      </c>
      <c r="N814" s="153">
        <v>1.2224999999999999</v>
      </c>
      <c r="O814" s="153">
        <v>1.1525000000000001</v>
      </c>
      <c r="P814" s="152"/>
    </row>
    <row r="815" spans="1:16" ht="15.75">
      <c r="A815" s="155">
        <v>808</v>
      </c>
      <c r="B815" s="155" t="s">
        <v>2926</v>
      </c>
      <c r="C815" s="154">
        <v>500</v>
      </c>
      <c r="D815" s="153">
        <v>0.8</v>
      </c>
      <c r="E815" s="153">
        <v>0.8</v>
      </c>
      <c r="F815" s="153">
        <v>0.8</v>
      </c>
      <c r="G815" s="153">
        <v>0.8</v>
      </c>
      <c r="H815" s="153">
        <v>0.8</v>
      </c>
      <c r="I815" s="153">
        <v>0.8</v>
      </c>
      <c r="J815" s="153">
        <v>0.8</v>
      </c>
      <c r="K815" s="153">
        <v>0.8</v>
      </c>
      <c r="L815" s="153">
        <v>0.8</v>
      </c>
      <c r="M815" s="153">
        <v>0.8</v>
      </c>
      <c r="N815" s="153">
        <v>0.8</v>
      </c>
      <c r="O815" s="153">
        <v>0.8</v>
      </c>
      <c r="P815" s="152"/>
    </row>
    <row r="816" spans="1:16" ht="15.75">
      <c r="A816" s="155">
        <v>809</v>
      </c>
      <c r="B816" s="155" t="s">
        <v>2925</v>
      </c>
      <c r="C816" s="154">
        <v>4900</v>
      </c>
      <c r="D816" s="153">
        <v>0.8</v>
      </c>
      <c r="E816" s="153">
        <v>0.8</v>
      </c>
      <c r="F816" s="153">
        <v>0.8</v>
      </c>
      <c r="G816" s="153">
        <v>0.8</v>
      </c>
      <c r="H816" s="153">
        <v>0.8</v>
      </c>
      <c r="I816" s="153">
        <v>0.8</v>
      </c>
      <c r="J816" s="153">
        <v>0.8</v>
      </c>
      <c r="K816" s="153">
        <v>0.8</v>
      </c>
      <c r="L816" s="153">
        <v>0.8</v>
      </c>
      <c r="M816" s="153">
        <v>0.8</v>
      </c>
      <c r="N816" s="153">
        <v>0.8</v>
      </c>
      <c r="O816" s="153">
        <v>0.8</v>
      </c>
      <c r="P816" s="152"/>
    </row>
    <row r="817" spans="1:16" ht="15.75">
      <c r="A817" s="155">
        <v>810</v>
      </c>
      <c r="B817" s="155" t="s">
        <v>2924</v>
      </c>
      <c r="C817" s="154">
        <v>2500</v>
      </c>
      <c r="D817" s="153">
        <v>0.92512000000000005</v>
      </c>
      <c r="E817" s="153">
        <v>0.88719999999999999</v>
      </c>
      <c r="F817" s="153">
        <v>0.88192000000000004</v>
      </c>
      <c r="G817" s="153">
        <v>0.90272000000000008</v>
      </c>
      <c r="H817" s="153">
        <v>0.90272000000000008</v>
      </c>
      <c r="I817" s="153">
        <v>0.85519999999999996</v>
      </c>
      <c r="J817" s="153">
        <v>0.92303999999999997</v>
      </c>
      <c r="K817" s="153">
        <v>0.90800000000000003</v>
      </c>
      <c r="L817" s="153">
        <v>0.83152000000000004</v>
      </c>
      <c r="M817" s="153">
        <v>0.88112000000000013</v>
      </c>
      <c r="N817" s="153">
        <v>0.87136000000000002</v>
      </c>
      <c r="O817" s="153">
        <v>0.93279999999999996</v>
      </c>
      <c r="P817" s="152"/>
    </row>
    <row r="818" spans="1:16" ht="15.75">
      <c r="A818" s="155">
        <v>811</v>
      </c>
      <c r="B818" s="155" t="s">
        <v>2923</v>
      </c>
      <c r="C818" s="154">
        <v>250</v>
      </c>
      <c r="D818" s="153">
        <v>0</v>
      </c>
      <c r="E818" s="153">
        <v>0</v>
      </c>
      <c r="F818" s="153">
        <v>0</v>
      </c>
      <c r="G818" s="153">
        <v>0</v>
      </c>
      <c r="H818" s="153">
        <v>0</v>
      </c>
      <c r="I818" s="153">
        <v>0</v>
      </c>
      <c r="J818" s="153">
        <v>0</v>
      </c>
      <c r="K818" s="153">
        <v>0.8</v>
      </c>
      <c r="L818" s="153">
        <v>0.8</v>
      </c>
      <c r="M818" s="153">
        <v>1.08</v>
      </c>
      <c r="N818" s="153">
        <v>0.8</v>
      </c>
      <c r="O818" s="153">
        <v>0.8</v>
      </c>
      <c r="P818" s="152"/>
    </row>
    <row r="819" spans="1:16" ht="15.75">
      <c r="A819" s="155">
        <v>812</v>
      </c>
      <c r="B819" s="155" t="s">
        <v>2922</v>
      </c>
      <c r="C819" s="154">
        <v>133.33000000000001</v>
      </c>
      <c r="D819" s="153">
        <v>0.79999999999999993</v>
      </c>
      <c r="E819" s="153">
        <v>0.79999999999999993</v>
      </c>
      <c r="F819" s="153">
        <v>0.79999999999999993</v>
      </c>
      <c r="G819" s="153">
        <v>0.79999999999999993</v>
      </c>
      <c r="H819" s="153">
        <v>0.79999999999999993</v>
      </c>
      <c r="I819" s="153">
        <v>0.79999999999999993</v>
      </c>
      <c r="J819" s="153">
        <v>0.79999999999999993</v>
      </c>
      <c r="K819" s="153">
        <v>0.79999999999999993</v>
      </c>
      <c r="L819" s="153">
        <v>0.79999999999999993</v>
      </c>
      <c r="M819" s="153">
        <v>0.79999999999999993</v>
      </c>
      <c r="N819" s="153">
        <v>0.79999999999999993</v>
      </c>
      <c r="O819" s="153">
        <v>0.79999999999999993</v>
      </c>
      <c r="P819" s="152"/>
    </row>
    <row r="820" spans="1:16" ht="15.75">
      <c r="A820" s="155">
        <v>813</v>
      </c>
      <c r="B820" s="155" t="s">
        <v>2921</v>
      </c>
      <c r="C820" s="154">
        <v>300</v>
      </c>
      <c r="D820" s="153">
        <v>0</v>
      </c>
      <c r="E820" s="153">
        <v>0</v>
      </c>
      <c r="F820" s="153">
        <v>0</v>
      </c>
      <c r="G820" s="153">
        <v>0</v>
      </c>
      <c r="H820" s="153">
        <v>0</v>
      </c>
      <c r="I820" s="153">
        <v>0</v>
      </c>
      <c r="J820" s="153">
        <v>0</v>
      </c>
      <c r="K820" s="153">
        <v>0</v>
      </c>
      <c r="L820" s="153">
        <v>0</v>
      </c>
      <c r="M820" s="153">
        <v>0</v>
      </c>
      <c r="N820" s="153">
        <v>0.89866666666666672</v>
      </c>
      <c r="O820" s="153">
        <v>0.89866666666666672</v>
      </c>
      <c r="P820" s="152"/>
    </row>
    <row r="821" spans="1:16" ht="15.75">
      <c r="A821" s="155">
        <v>814</v>
      </c>
      <c r="B821" s="155" t="s">
        <v>2920</v>
      </c>
      <c r="C821" s="154">
        <v>78.89</v>
      </c>
      <c r="D821" s="153">
        <v>0.30422106730891113</v>
      </c>
      <c r="E821" s="153">
        <v>0.30422106730891113</v>
      </c>
      <c r="F821" s="153">
        <v>0.30422106730891113</v>
      </c>
      <c r="G821" s="153">
        <v>0.30422106730891113</v>
      </c>
      <c r="H821" s="153">
        <v>0.35492457852706299</v>
      </c>
      <c r="I821" s="153">
        <v>0.35492457852706299</v>
      </c>
      <c r="J821" s="153">
        <v>0.35492457852706299</v>
      </c>
      <c r="K821" s="153">
        <v>0.35492457852706299</v>
      </c>
      <c r="L821" s="153">
        <v>0.35492457852706299</v>
      </c>
      <c r="M821" s="153">
        <v>0.35492457852706299</v>
      </c>
      <c r="N821" s="153">
        <v>0.35492457852706299</v>
      </c>
      <c r="O821" s="153">
        <v>0.30422106730891113</v>
      </c>
      <c r="P821" s="152"/>
    </row>
    <row r="822" spans="1:16" ht="15.75">
      <c r="A822" s="155">
        <v>815</v>
      </c>
      <c r="B822" s="155" t="s">
        <v>2919</v>
      </c>
      <c r="C822" s="154">
        <v>950</v>
      </c>
      <c r="D822" s="153">
        <v>0.33684210526315789</v>
      </c>
      <c r="E822" s="153">
        <v>0.33684210526315789</v>
      </c>
      <c r="F822" s="153">
        <v>0.33684210526315789</v>
      </c>
      <c r="G822" s="153">
        <v>0.33684210526315789</v>
      </c>
      <c r="H822" s="153">
        <v>0.33684210526315789</v>
      </c>
      <c r="I822" s="153">
        <v>0.33684210526315789</v>
      </c>
      <c r="J822" s="153">
        <v>0.40421052631578946</v>
      </c>
      <c r="K822" s="153">
        <v>0.35368421052631577</v>
      </c>
      <c r="L822" s="153">
        <v>0.3473684210526316</v>
      </c>
      <c r="M822" s="153">
        <v>0.33684210526315789</v>
      </c>
      <c r="N822" s="153">
        <v>0.39157894736842103</v>
      </c>
      <c r="O822" s="153">
        <v>0.44210526315789472</v>
      </c>
      <c r="P822" s="152"/>
    </row>
    <row r="823" spans="1:16" ht="15.75">
      <c r="A823" s="155">
        <v>816</v>
      </c>
      <c r="B823" s="155" t="s">
        <v>2918</v>
      </c>
      <c r="C823" s="154">
        <v>1500</v>
      </c>
      <c r="D823" s="153">
        <v>0</v>
      </c>
      <c r="E823" s="153">
        <v>0</v>
      </c>
      <c r="F823" s="153">
        <v>0</v>
      </c>
      <c r="G823" s="153">
        <v>0</v>
      </c>
      <c r="H823" s="153">
        <v>0</v>
      </c>
      <c r="I823" s="153">
        <v>0</v>
      </c>
      <c r="J823" s="153">
        <v>0</v>
      </c>
      <c r="K823" s="153">
        <v>0</v>
      </c>
      <c r="L823" s="153">
        <v>0</v>
      </c>
      <c r="M823" s="153">
        <v>0.8</v>
      </c>
      <c r="N823" s="153">
        <v>0.8</v>
      </c>
      <c r="O823" s="153">
        <v>0.8</v>
      </c>
      <c r="P823" s="152"/>
    </row>
    <row r="824" spans="1:16" ht="15.75">
      <c r="A824" s="155">
        <v>817</v>
      </c>
      <c r="B824" s="155" t="s">
        <v>2917</v>
      </c>
      <c r="C824" s="154">
        <v>600</v>
      </c>
      <c r="D824" s="153">
        <v>0</v>
      </c>
      <c r="E824" s="153">
        <v>0</v>
      </c>
      <c r="F824" s="153">
        <v>0</v>
      </c>
      <c r="G824" s="153">
        <v>0</v>
      </c>
      <c r="H824" s="153">
        <v>0</v>
      </c>
      <c r="I824" s="153">
        <v>0</v>
      </c>
      <c r="J824" s="153">
        <v>0</v>
      </c>
      <c r="K824" s="153">
        <v>0</v>
      </c>
      <c r="L824" s="153">
        <v>0.8</v>
      </c>
      <c r="M824" s="153">
        <v>0.8</v>
      </c>
      <c r="N824" s="153">
        <v>0.8</v>
      </c>
      <c r="O824" s="153">
        <v>0.8</v>
      </c>
      <c r="P824" s="152"/>
    </row>
    <row r="825" spans="1:16" ht="15.75">
      <c r="A825" s="155">
        <v>818</v>
      </c>
      <c r="B825" s="155" t="s">
        <v>2916</v>
      </c>
      <c r="C825" s="154">
        <v>72.222222222222214</v>
      </c>
      <c r="D825" s="153">
        <v>0.18000000000000002</v>
      </c>
      <c r="E825" s="153">
        <v>0.18000000000000002</v>
      </c>
      <c r="F825" s="153">
        <v>0.18000000000000002</v>
      </c>
      <c r="G825" s="153">
        <v>0.18000000000000002</v>
      </c>
      <c r="H825" s="153">
        <v>0.18000000000000002</v>
      </c>
      <c r="I825" s="153">
        <v>0.18000000000000002</v>
      </c>
      <c r="J825" s="153">
        <v>0.2076923076923077</v>
      </c>
      <c r="K825" s="153">
        <v>0.2076923076923077</v>
      </c>
      <c r="L825" s="153">
        <v>0.2076923076923077</v>
      </c>
      <c r="M825" s="153">
        <v>0.2076923076923077</v>
      </c>
      <c r="N825" s="153">
        <v>0.2076923076923077</v>
      </c>
      <c r="O825" s="153">
        <v>5.5384615384615393E-2</v>
      </c>
      <c r="P825" s="152"/>
    </row>
    <row r="826" spans="1:16" ht="15.75">
      <c r="A826" s="155">
        <v>819</v>
      </c>
      <c r="B826" s="155" t="s">
        <v>2915</v>
      </c>
      <c r="C826" s="154">
        <v>111.11</v>
      </c>
      <c r="D826" s="153">
        <v>1.8000180001800019</v>
      </c>
      <c r="E826" s="153">
        <v>1.8000180001800019</v>
      </c>
      <c r="F826" s="153">
        <v>1.8000180001800019</v>
      </c>
      <c r="G826" s="153">
        <v>1.8000180001800019</v>
      </c>
      <c r="H826" s="153">
        <v>1.8000180001800019</v>
      </c>
      <c r="I826" s="153">
        <v>1.8000180001800019</v>
      </c>
      <c r="J826" s="153">
        <v>1.8000180001800019</v>
      </c>
      <c r="K826" s="153">
        <v>1.8000180001800019</v>
      </c>
      <c r="L826" s="153">
        <v>1.8000180001800019</v>
      </c>
      <c r="M826" s="153">
        <v>1.8000180001800019</v>
      </c>
      <c r="N826" s="153">
        <v>1.8000180001800019</v>
      </c>
      <c r="O826" s="153">
        <v>1.8000180001800019</v>
      </c>
      <c r="P826" s="152"/>
    </row>
    <row r="827" spans="1:16" ht="15.75">
      <c r="A827" s="155">
        <v>820</v>
      </c>
      <c r="B827" s="155" t="s">
        <v>2914</v>
      </c>
      <c r="C827" s="154">
        <v>77.777777777777771</v>
      </c>
      <c r="D827" s="153">
        <v>0.77142857142857146</v>
      </c>
      <c r="E827" s="153">
        <v>0.77142857142857146</v>
      </c>
      <c r="F827" s="153">
        <v>0.77142857142857146</v>
      </c>
      <c r="G827" s="153">
        <v>0.77142857142857146</v>
      </c>
      <c r="H827" s="153">
        <v>0.77142857142857146</v>
      </c>
      <c r="I827" s="153">
        <v>0.77142857142857146</v>
      </c>
      <c r="J827" s="153">
        <v>0.77142857142857146</v>
      </c>
      <c r="K827" s="153">
        <v>0.77142857142857146</v>
      </c>
      <c r="L827" s="153">
        <v>0.77142857142857146</v>
      </c>
      <c r="M827" s="153">
        <v>0.77142857142857146</v>
      </c>
      <c r="N827" s="153">
        <v>0.77142857142857146</v>
      </c>
      <c r="O827" s="153">
        <v>1.2857142857142859E-2</v>
      </c>
      <c r="P827" s="152"/>
    </row>
    <row r="828" spans="1:16" ht="15.75">
      <c r="A828" s="155">
        <v>821</v>
      </c>
      <c r="B828" s="155" t="s">
        <v>2913</v>
      </c>
      <c r="C828" s="154">
        <v>176</v>
      </c>
      <c r="D828" s="153">
        <v>0.8</v>
      </c>
      <c r="E828" s="153">
        <v>0.8</v>
      </c>
      <c r="F828" s="153">
        <v>0.8</v>
      </c>
      <c r="G828" s="153">
        <v>0.8</v>
      </c>
      <c r="H828" s="153">
        <v>0.8</v>
      </c>
      <c r="I828" s="153">
        <v>0.8</v>
      </c>
      <c r="J828" s="153">
        <v>0.8</v>
      </c>
      <c r="K828" s="153">
        <v>0.8</v>
      </c>
      <c r="L828" s="153">
        <v>0.8</v>
      </c>
      <c r="M828" s="153">
        <v>0.8</v>
      </c>
      <c r="N828" s="153">
        <v>0.8</v>
      </c>
      <c r="O828" s="153">
        <v>0.8</v>
      </c>
      <c r="P828" s="152"/>
    </row>
    <row r="829" spans="1:16" ht="15.75">
      <c r="A829" s="155">
        <v>822</v>
      </c>
      <c r="B829" s="155" t="s">
        <v>2912</v>
      </c>
      <c r="C829" s="154">
        <v>134</v>
      </c>
      <c r="D829" s="153">
        <v>0.8</v>
      </c>
      <c r="E829" s="153">
        <v>0.8</v>
      </c>
      <c r="F829" s="153">
        <v>0.8</v>
      </c>
      <c r="G829" s="153">
        <v>0.8</v>
      </c>
      <c r="H829" s="153">
        <v>0.8</v>
      </c>
      <c r="I829" s="153">
        <v>0.8</v>
      </c>
      <c r="J829" s="153">
        <v>0.8</v>
      </c>
      <c r="K829" s="153">
        <v>0.8</v>
      </c>
      <c r="L829" s="153">
        <v>0.8</v>
      </c>
      <c r="M829" s="153">
        <v>0.8</v>
      </c>
      <c r="N829" s="153">
        <v>0.8</v>
      </c>
      <c r="O829" s="153">
        <v>0</v>
      </c>
      <c r="P829" s="152"/>
    </row>
    <row r="830" spans="1:16" ht="15.75">
      <c r="A830" s="155">
        <v>823</v>
      </c>
      <c r="B830" s="155" t="s">
        <v>2911</v>
      </c>
      <c r="C830" s="154">
        <v>88.888888888888886</v>
      </c>
      <c r="D830" s="153">
        <v>1.0000125</v>
      </c>
      <c r="E830" s="153">
        <v>1.0000125</v>
      </c>
      <c r="F830" s="153">
        <v>1.0000125</v>
      </c>
      <c r="G830" s="153">
        <v>1.0000125</v>
      </c>
      <c r="H830" s="153">
        <v>1.0000125</v>
      </c>
      <c r="I830" s="153">
        <v>0.66375000000000006</v>
      </c>
      <c r="J830" s="153">
        <v>0.66375000000000006</v>
      </c>
      <c r="K830" s="153">
        <v>0.66375000000000006</v>
      </c>
      <c r="L830" s="153">
        <v>0.76500000000000001</v>
      </c>
      <c r="M830" s="153">
        <v>0.76500000000000001</v>
      </c>
      <c r="N830" s="153">
        <v>0.76500000000000001</v>
      </c>
      <c r="O830" s="153">
        <v>1.0000125</v>
      </c>
      <c r="P830" s="152"/>
    </row>
    <row r="831" spans="1:16" ht="15.75">
      <c r="A831" s="155">
        <v>824</v>
      </c>
      <c r="B831" s="155" t="s">
        <v>2910</v>
      </c>
      <c r="C831" s="154">
        <v>250</v>
      </c>
      <c r="D831" s="153">
        <v>0.8</v>
      </c>
      <c r="E831" s="153">
        <v>0.8</v>
      </c>
      <c r="F831" s="153">
        <v>0.8</v>
      </c>
      <c r="G831" s="153">
        <v>0.8</v>
      </c>
      <c r="H831" s="153">
        <v>0.8</v>
      </c>
      <c r="I831" s="153">
        <v>0.8</v>
      </c>
      <c r="J831" s="153">
        <v>0.8</v>
      </c>
      <c r="K831" s="153">
        <v>0.8</v>
      </c>
      <c r="L831" s="153">
        <v>0.8</v>
      </c>
      <c r="M831" s="153">
        <v>0.88919999999999999</v>
      </c>
      <c r="N831" s="153">
        <v>0.83160000000000001</v>
      </c>
      <c r="O831" s="153">
        <v>1.7244000000000002</v>
      </c>
      <c r="P831" s="152"/>
    </row>
    <row r="832" spans="1:16" ht="15.75">
      <c r="A832" s="155">
        <v>825</v>
      </c>
      <c r="B832" s="155" t="s">
        <v>2909</v>
      </c>
      <c r="C832" s="154">
        <v>143</v>
      </c>
      <c r="D832" s="153">
        <v>1.0260139860139861</v>
      </c>
      <c r="E832" s="153">
        <v>1.0293706293706293</v>
      </c>
      <c r="F832" s="153">
        <v>0.95832167832167825</v>
      </c>
      <c r="G832" s="153">
        <v>0.8307692307692307</v>
      </c>
      <c r="H832" s="153">
        <v>0.8083916083916084</v>
      </c>
      <c r="I832" s="153">
        <v>0.81678321678321675</v>
      </c>
      <c r="J832" s="153">
        <v>0.8</v>
      </c>
      <c r="K832" s="153">
        <v>0.8</v>
      </c>
      <c r="L832" s="153">
        <v>0.8</v>
      </c>
      <c r="M832" s="153">
        <v>0.8</v>
      </c>
      <c r="N832" s="153">
        <v>0.8</v>
      </c>
      <c r="O832" s="153">
        <v>1.0629370629370629</v>
      </c>
      <c r="P832" s="152"/>
    </row>
    <row r="833" spans="1:16" ht="15.75">
      <c r="A833" s="155">
        <v>826</v>
      </c>
      <c r="B833" s="155" t="s">
        <v>2908</v>
      </c>
      <c r="C833" s="154">
        <v>77.777777777777771</v>
      </c>
      <c r="D833" s="153">
        <v>0.39857142857142858</v>
      </c>
      <c r="E833" s="153">
        <v>0.41142857142857148</v>
      </c>
      <c r="F833" s="153">
        <v>0.41142857142857148</v>
      </c>
      <c r="G833" s="153">
        <v>0.41142857142857148</v>
      </c>
      <c r="H833" s="153">
        <v>0.41142857142857148</v>
      </c>
      <c r="I833" s="153">
        <v>0.41142857142857148</v>
      </c>
      <c r="J833" s="153">
        <v>0.41142857142857148</v>
      </c>
      <c r="K833" s="153">
        <v>0.41142857142857148</v>
      </c>
      <c r="L833" s="153">
        <v>0.41142857142857148</v>
      </c>
      <c r="M833" s="153">
        <v>0.41142857142857148</v>
      </c>
      <c r="N833" s="153">
        <v>0.41142857142857148</v>
      </c>
      <c r="O833" s="153">
        <v>0.37285714285714289</v>
      </c>
      <c r="P833" s="152"/>
    </row>
    <row r="834" spans="1:16" ht="15.75">
      <c r="A834" s="155">
        <v>827</v>
      </c>
      <c r="B834" s="155" t="s">
        <v>2907</v>
      </c>
      <c r="C834" s="154">
        <v>77.777777777777771</v>
      </c>
      <c r="D834" s="153">
        <v>1.0000285714285715</v>
      </c>
      <c r="E834" s="153">
        <v>1.0000285714285715</v>
      </c>
      <c r="F834" s="153">
        <v>1.0000285714285715</v>
      </c>
      <c r="G834" s="153">
        <v>1.0000285714285715</v>
      </c>
      <c r="H834" s="153">
        <v>1.0000285714285715</v>
      </c>
      <c r="I834" s="153">
        <v>1.0000285714285715</v>
      </c>
      <c r="J834" s="153">
        <v>1.0000285714285715</v>
      </c>
      <c r="K834" s="153">
        <v>0.46285714285714291</v>
      </c>
      <c r="L834" s="153">
        <v>0.46285714285714291</v>
      </c>
      <c r="M834" s="153">
        <v>0.4885714285714286</v>
      </c>
      <c r="N834" s="153">
        <v>0.4885714285714286</v>
      </c>
      <c r="O834" s="153">
        <v>0.41142857142857148</v>
      </c>
      <c r="P834" s="152"/>
    </row>
    <row r="835" spans="1:16" ht="15.75">
      <c r="A835" s="155">
        <v>828</v>
      </c>
      <c r="B835" s="155" t="s">
        <v>2906</v>
      </c>
      <c r="C835" s="154">
        <v>127</v>
      </c>
      <c r="D835" s="153">
        <v>0.79999999999999993</v>
      </c>
      <c r="E835" s="153">
        <v>0.79999999999999993</v>
      </c>
      <c r="F835" s="153">
        <v>0.79999999999999993</v>
      </c>
      <c r="G835" s="153">
        <v>0.79999999999999993</v>
      </c>
      <c r="H835" s="153">
        <v>0.79999999999999993</v>
      </c>
      <c r="I835" s="153">
        <v>0.79999999999999993</v>
      </c>
      <c r="J835" s="153">
        <v>0.79999999999999993</v>
      </c>
      <c r="K835" s="153">
        <v>0.79999999999999993</v>
      </c>
      <c r="L835" s="153">
        <v>0.79999999999999993</v>
      </c>
      <c r="M835" s="153">
        <v>0.79999999999999993</v>
      </c>
      <c r="N835" s="153">
        <v>0.79999999999999993</v>
      </c>
      <c r="O835" s="153">
        <v>0.79999999999999993</v>
      </c>
      <c r="P835" s="152"/>
    </row>
    <row r="836" spans="1:16" ht="15.75">
      <c r="A836" s="155">
        <v>829</v>
      </c>
      <c r="B836" s="155" t="s">
        <v>2905</v>
      </c>
      <c r="C836" s="154">
        <v>150</v>
      </c>
      <c r="D836" s="153">
        <v>0.96</v>
      </c>
      <c r="E836" s="153">
        <v>1.504</v>
      </c>
      <c r="F836" s="153">
        <v>1.6</v>
      </c>
      <c r="G836" s="153">
        <v>1.08</v>
      </c>
      <c r="H836" s="153">
        <v>0.8</v>
      </c>
      <c r="I836" s="153">
        <v>0.8</v>
      </c>
      <c r="J836" s="153">
        <v>0.92</v>
      </c>
      <c r="K836" s="153">
        <v>0.92</v>
      </c>
      <c r="L836" s="153">
        <v>0.80479999999999996</v>
      </c>
      <c r="M836" s="153">
        <v>1.04</v>
      </c>
      <c r="N836" s="153">
        <v>1.1200000000000001</v>
      </c>
      <c r="O836" s="153">
        <v>1.44</v>
      </c>
      <c r="P836" s="152"/>
    </row>
    <row r="837" spans="1:16" ht="15.75">
      <c r="A837" s="155">
        <v>830</v>
      </c>
      <c r="B837" s="155" t="s">
        <v>2904</v>
      </c>
      <c r="C837" s="154">
        <v>77</v>
      </c>
      <c r="D837" s="153">
        <v>0.15584415584415584</v>
      </c>
      <c r="E837" s="153">
        <v>0.15584415584415584</v>
      </c>
      <c r="F837" s="153">
        <v>0.15584415584415584</v>
      </c>
      <c r="G837" s="153">
        <v>0.15584415584415584</v>
      </c>
      <c r="H837" s="153">
        <v>0</v>
      </c>
      <c r="I837" s="153">
        <v>0</v>
      </c>
      <c r="J837" s="153">
        <v>0</v>
      </c>
      <c r="K837" s="153">
        <v>0</v>
      </c>
      <c r="L837" s="153">
        <v>0.15584415584415584</v>
      </c>
      <c r="M837" s="153">
        <v>0.15584415584415584</v>
      </c>
      <c r="N837" s="153">
        <v>0.15584415584415584</v>
      </c>
      <c r="O837" s="153">
        <v>1</v>
      </c>
      <c r="P837" s="152"/>
    </row>
    <row r="838" spans="1:16" ht="15.75">
      <c r="A838" s="155">
        <v>831</v>
      </c>
      <c r="B838" s="155" t="s">
        <v>2903</v>
      </c>
      <c r="C838" s="154">
        <v>80</v>
      </c>
      <c r="D838" s="153">
        <v>0.3</v>
      </c>
      <c r="E838" s="153">
        <v>0.3</v>
      </c>
      <c r="F838" s="153">
        <v>0.3</v>
      </c>
      <c r="G838" s="153">
        <v>0.3</v>
      </c>
      <c r="H838" s="153">
        <v>0.3</v>
      </c>
      <c r="I838" s="153">
        <v>0.3</v>
      </c>
      <c r="J838" s="153">
        <v>0.3</v>
      </c>
      <c r="K838" s="153">
        <v>0.3</v>
      </c>
      <c r="L838" s="153">
        <v>0.3</v>
      </c>
      <c r="M838" s="153">
        <v>0.3125</v>
      </c>
      <c r="N838" s="153">
        <v>0.3125</v>
      </c>
      <c r="O838" s="153">
        <v>2.5000000000000001E-2</v>
      </c>
      <c r="P838" s="152"/>
    </row>
    <row r="839" spans="1:16" ht="15.75">
      <c r="A839" s="155">
        <v>832</v>
      </c>
      <c r="B839" s="155" t="s">
        <v>2902</v>
      </c>
      <c r="C839" s="154">
        <v>143</v>
      </c>
      <c r="D839" s="153">
        <v>0.8</v>
      </c>
      <c r="E839" s="153">
        <v>0.88811188811188813</v>
      </c>
      <c r="F839" s="153">
        <v>0.83566433566433562</v>
      </c>
      <c r="G839" s="153">
        <v>0.94755244755244761</v>
      </c>
      <c r="H839" s="153">
        <v>0.86713286713286708</v>
      </c>
      <c r="I839" s="153">
        <v>0.97342657342657335</v>
      </c>
      <c r="J839" s="153">
        <v>0.8</v>
      </c>
      <c r="K839" s="153">
        <v>0.8</v>
      </c>
      <c r="L839" s="153">
        <v>0.8</v>
      </c>
      <c r="M839" s="153">
        <v>0.8</v>
      </c>
      <c r="N839" s="153">
        <v>0.8</v>
      </c>
      <c r="O839" s="153">
        <v>0.8</v>
      </c>
      <c r="P839" s="152"/>
    </row>
    <row r="840" spans="1:16" ht="15.75">
      <c r="A840" s="155">
        <v>833</v>
      </c>
      <c r="B840" s="155" t="s">
        <v>2901</v>
      </c>
      <c r="C840" s="154">
        <v>299</v>
      </c>
      <c r="D840" s="153">
        <v>0.79999999999999993</v>
      </c>
      <c r="E840" s="153">
        <v>0.79999999999999993</v>
      </c>
      <c r="F840" s="153">
        <v>0.79999999999999993</v>
      </c>
      <c r="G840" s="153">
        <v>0.79999999999999993</v>
      </c>
      <c r="H840" s="153">
        <v>0.79999999999999993</v>
      </c>
      <c r="I840" s="153">
        <v>0.79999999999999993</v>
      </c>
      <c r="J840" s="153">
        <v>0.79999999999999993</v>
      </c>
      <c r="K840" s="153">
        <v>0.79999999999999993</v>
      </c>
      <c r="L840" s="153">
        <v>0.79999999999999993</v>
      </c>
      <c r="M840" s="153">
        <v>0.79999999999999993</v>
      </c>
      <c r="N840" s="153">
        <v>0.79999999999999993</v>
      </c>
      <c r="O840" s="153">
        <v>0.79999999999999993</v>
      </c>
      <c r="P840" s="152"/>
    </row>
    <row r="841" spans="1:16" ht="15.75">
      <c r="A841" s="155">
        <v>834</v>
      </c>
      <c r="B841" s="155" t="s">
        <v>2900</v>
      </c>
      <c r="C841" s="154">
        <v>220</v>
      </c>
      <c r="D841" s="153">
        <v>0.8</v>
      </c>
      <c r="E841" s="153">
        <v>0.8</v>
      </c>
      <c r="F841" s="153">
        <v>0.8</v>
      </c>
      <c r="G841" s="153">
        <v>0.8</v>
      </c>
      <c r="H841" s="153">
        <v>0.8</v>
      </c>
      <c r="I841" s="153">
        <v>0.8</v>
      </c>
      <c r="J841" s="153">
        <v>0.8</v>
      </c>
      <c r="K841" s="153">
        <v>0.8</v>
      </c>
      <c r="L841" s="153">
        <v>0.8</v>
      </c>
      <c r="M841" s="153">
        <v>0.8</v>
      </c>
      <c r="N841" s="153">
        <v>0.8</v>
      </c>
      <c r="O841" s="153">
        <v>0.8</v>
      </c>
      <c r="P841" s="152"/>
    </row>
    <row r="842" spans="1:16" ht="15.75">
      <c r="A842" s="155">
        <v>835</v>
      </c>
      <c r="B842" s="155" t="s">
        <v>2899</v>
      </c>
      <c r="C842" s="154">
        <v>154</v>
      </c>
      <c r="D842" s="153">
        <v>1.2993506493506493</v>
      </c>
      <c r="E842" s="153">
        <v>1.1727272727272726</v>
      </c>
      <c r="F842" s="153">
        <v>1.1532467532467532</v>
      </c>
      <c r="G842" s="153">
        <v>1.2428571428571429</v>
      </c>
      <c r="H842" s="153">
        <v>1.35</v>
      </c>
      <c r="I842" s="153">
        <v>1.1298701298701299</v>
      </c>
      <c r="J842" s="153">
        <v>1.0538961038961039</v>
      </c>
      <c r="K842" s="153">
        <v>1.2915584415584416</v>
      </c>
      <c r="L842" s="153">
        <v>1.2428571428571429</v>
      </c>
      <c r="M842" s="153">
        <v>1.3987012987012988</v>
      </c>
      <c r="N842" s="153">
        <v>1.3129870129870129</v>
      </c>
      <c r="O842" s="153">
        <v>1.2954545454545454</v>
      </c>
      <c r="P842" s="152"/>
    </row>
    <row r="843" spans="1:16" ht="15.75">
      <c r="A843" s="155">
        <v>836</v>
      </c>
      <c r="B843" s="155" t="s">
        <v>2898</v>
      </c>
      <c r="C843" s="154">
        <v>132</v>
      </c>
      <c r="D843" s="153">
        <v>0.79999999999999993</v>
      </c>
      <c r="E843" s="153">
        <v>0.79999999999999993</v>
      </c>
      <c r="F843" s="153">
        <v>0.79999999999999993</v>
      </c>
      <c r="G843" s="153">
        <v>0.79999999999999993</v>
      </c>
      <c r="H843" s="153">
        <v>0.79999999999999993</v>
      </c>
      <c r="I843" s="153">
        <v>0.79999999999999993</v>
      </c>
      <c r="J843" s="153">
        <v>0.79999999999999993</v>
      </c>
      <c r="K843" s="153">
        <v>0.79999999999999993</v>
      </c>
      <c r="L843" s="153">
        <v>0.79999999999999993</v>
      </c>
      <c r="M843" s="153">
        <v>0.79999999999999993</v>
      </c>
      <c r="N843" s="153">
        <v>0.79999999999999993</v>
      </c>
      <c r="O843" s="153">
        <v>0.79999999999999993</v>
      </c>
      <c r="P843" s="152"/>
    </row>
    <row r="844" spans="1:16" ht="15.75">
      <c r="A844" s="155">
        <v>837</v>
      </c>
      <c r="B844" s="155" t="s">
        <v>2897</v>
      </c>
      <c r="C844" s="154">
        <v>330</v>
      </c>
      <c r="D844" s="153">
        <v>0.8</v>
      </c>
      <c r="E844" s="153">
        <v>0.8</v>
      </c>
      <c r="F844" s="153">
        <v>0.8</v>
      </c>
      <c r="G844" s="153">
        <v>0.8</v>
      </c>
      <c r="H844" s="153">
        <v>0.8</v>
      </c>
      <c r="I844" s="153">
        <v>0.8</v>
      </c>
      <c r="J844" s="153">
        <v>0.8</v>
      </c>
      <c r="K844" s="153">
        <v>0.8</v>
      </c>
      <c r="L844" s="153">
        <v>0.8</v>
      </c>
      <c r="M844" s="153">
        <v>0.8</v>
      </c>
      <c r="N844" s="153">
        <v>0.8</v>
      </c>
      <c r="O844" s="153">
        <v>0.8</v>
      </c>
      <c r="P844" s="152"/>
    </row>
    <row r="845" spans="1:16" ht="15.75">
      <c r="A845" s="155">
        <v>838</v>
      </c>
      <c r="B845" s="155" t="s">
        <v>2896</v>
      </c>
      <c r="C845" s="154">
        <v>87.777777777777771</v>
      </c>
      <c r="D845" s="153">
        <v>0.38734177215189874</v>
      </c>
      <c r="E845" s="153">
        <v>0.38734177215189874</v>
      </c>
      <c r="F845" s="153">
        <v>0.38734177215189874</v>
      </c>
      <c r="G845" s="153">
        <v>0.38734177215189874</v>
      </c>
      <c r="H845" s="153">
        <v>0.38734177215189874</v>
      </c>
      <c r="I845" s="153">
        <v>0.38734177215189874</v>
      </c>
      <c r="J845" s="153">
        <v>0.38734177215189874</v>
      </c>
      <c r="K845" s="153">
        <v>0.38734177215189874</v>
      </c>
      <c r="L845" s="153">
        <v>0.38734177215189874</v>
      </c>
      <c r="M845" s="153">
        <v>0.38734177215189874</v>
      </c>
      <c r="N845" s="153">
        <v>0.38734177215189874</v>
      </c>
      <c r="O845" s="153">
        <v>0.13670886075949368</v>
      </c>
      <c r="P845" s="152"/>
    </row>
    <row r="846" spans="1:16" ht="15.75">
      <c r="A846" s="155">
        <v>839</v>
      </c>
      <c r="B846" s="155" t="s">
        <v>2895</v>
      </c>
      <c r="C846" s="154">
        <v>96.666666666666657</v>
      </c>
      <c r="D846" s="153">
        <v>0.19655172413793107</v>
      </c>
      <c r="E846" s="153">
        <v>0.25862068965517243</v>
      </c>
      <c r="F846" s="153">
        <v>0.25862068965517243</v>
      </c>
      <c r="G846" s="153">
        <v>0.25862068965517243</v>
      </c>
      <c r="H846" s="153">
        <v>0.25862068965517243</v>
      </c>
      <c r="I846" s="153">
        <v>0.25862068965517243</v>
      </c>
      <c r="J846" s="153">
        <v>0.25862068965517243</v>
      </c>
      <c r="K846" s="153">
        <v>0.25862068965517243</v>
      </c>
      <c r="L846" s="153">
        <v>0.25862068965517243</v>
      </c>
      <c r="M846" s="153">
        <v>0.25862068965517243</v>
      </c>
      <c r="N846" s="153">
        <v>0.25862068965517243</v>
      </c>
      <c r="O846" s="153">
        <v>8.2758620689655185E-2</v>
      </c>
      <c r="P846" s="152"/>
    </row>
    <row r="847" spans="1:16" ht="15.75">
      <c r="A847" s="155">
        <v>840</v>
      </c>
      <c r="B847" s="155" t="s">
        <v>2894</v>
      </c>
      <c r="C847" s="154">
        <v>78</v>
      </c>
      <c r="D847" s="153">
        <v>0.74358974358974361</v>
      </c>
      <c r="E847" s="153">
        <v>0</v>
      </c>
      <c r="F847" s="153">
        <v>0.74358974358974361</v>
      </c>
      <c r="G847" s="153">
        <v>0.74358974358974361</v>
      </c>
      <c r="H847" s="153">
        <v>0.74358974358974361</v>
      </c>
      <c r="I847" s="153">
        <v>0.75641025641025639</v>
      </c>
      <c r="J847" s="153">
        <v>0.75641025641025639</v>
      </c>
      <c r="K847" s="153">
        <v>1</v>
      </c>
      <c r="L847" s="153">
        <v>0</v>
      </c>
      <c r="M847" s="153">
        <v>0.78205128205128205</v>
      </c>
      <c r="N847" s="153">
        <v>0.78205128205128205</v>
      </c>
      <c r="O847" s="153">
        <v>0.69230769230769229</v>
      </c>
      <c r="P847" s="152"/>
    </row>
    <row r="848" spans="1:16" ht="15.75">
      <c r="A848" s="155">
        <v>841</v>
      </c>
      <c r="B848" s="155" t="s">
        <v>2893</v>
      </c>
      <c r="C848" s="154">
        <v>165</v>
      </c>
      <c r="D848" s="153">
        <v>0.8</v>
      </c>
      <c r="E848" s="153">
        <v>0.8</v>
      </c>
      <c r="F848" s="153">
        <v>0.8</v>
      </c>
      <c r="G848" s="153">
        <v>0.8</v>
      </c>
      <c r="H848" s="153">
        <v>0.8</v>
      </c>
      <c r="I848" s="153">
        <v>0.8</v>
      </c>
      <c r="J848" s="153">
        <v>0.8</v>
      </c>
      <c r="K848" s="153">
        <v>0.8</v>
      </c>
      <c r="L848" s="153">
        <v>0.8</v>
      </c>
      <c r="M848" s="153">
        <v>0.8</v>
      </c>
      <c r="N848" s="153">
        <v>0.8</v>
      </c>
      <c r="O848" s="153">
        <v>0.8</v>
      </c>
      <c r="P848" s="152"/>
    </row>
    <row r="849" spans="1:16" ht="15.75">
      <c r="A849" s="155">
        <v>842</v>
      </c>
      <c r="B849" s="155" t="s">
        <v>2892</v>
      </c>
      <c r="C849" s="154">
        <v>72.222222222222214</v>
      </c>
      <c r="D849" s="153">
        <v>0.49846153846153851</v>
      </c>
      <c r="E849" s="153">
        <v>0.55384615384615388</v>
      </c>
      <c r="F849" s="153">
        <v>0.55384615384615388</v>
      </c>
      <c r="G849" s="153">
        <v>0.55384615384615388</v>
      </c>
      <c r="H849" s="153">
        <v>0.56769230769230772</v>
      </c>
      <c r="I849" s="153">
        <v>0.56769230769230772</v>
      </c>
      <c r="J849" s="153">
        <v>0.56769230769230772</v>
      </c>
      <c r="K849" s="153">
        <v>0.56769230769230772</v>
      </c>
      <c r="L849" s="153">
        <v>0.56769230769230772</v>
      </c>
      <c r="M849" s="153">
        <v>0.56769230769230772</v>
      </c>
      <c r="N849" s="153">
        <v>0.66461538461538472</v>
      </c>
      <c r="O849" s="153">
        <v>0.49846153846153851</v>
      </c>
      <c r="P849" s="152"/>
    </row>
    <row r="850" spans="1:16" ht="15.75">
      <c r="A850" s="155">
        <v>843</v>
      </c>
      <c r="B850" s="155" t="s">
        <v>2891</v>
      </c>
      <c r="C850" s="154">
        <v>230</v>
      </c>
      <c r="D850" s="153">
        <v>1.2217391304347827</v>
      </c>
      <c r="E850" s="153">
        <v>1.2239130434782608</v>
      </c>
      <c r="F850" s="153">
        <v>1.1178260869565217</v>
      </c>
      <c r="G850" s="153">
        <v>1.1700000000000002</v>
      </c>
      <c r="H850" s="153">
        <v>1.1700000000000002</v>
      </c>
      <c r="I850" s="153">
        <v>1.0708695652173914</v>
      </c>
      <c r="J850" s="153">
        <v>0.98782608695652174</v>
      </c>
      <c r="K850" s="153">
        <v>0.98782608695652174</v>
      </c>
      <c r="L850" s="153">
        <v>1.2430434782608695</v>
      </c>
      <c r="M850" s="153">
        <v>1.0326086956521738</v>
      </c>
      <c r="N850" s="153">
        <v>1.066086956521739</v>
      </c>
      <c r="O850" s="153">
        <v>0.99347826086956526</v>
      </c>
      <c r="P850" s="152"/>
    </row>
    <row r="851" spans="1:16" ht="15.75">
      <c r="A851" s="155">
        <v>844</v>
      </c>
      <c r="B851" s="155" t="s">
        <v>2890</v>
      </c>
      <c r="C851" s="154">
        <v>1103</v>
      </c>
      <c r="D851" s="153">
        <v>0.91387126019945608</v>
      </c>
      <c r="E851" s="153">
        <v>0.79999999999999993</v>
      </c>
      <c r="F851" s="153">
        <v>0.90299184043517677</v>
      </c>
      <c r="G851" s="153">
        <v>0.82683590208522217</v>
      </c>
      <c r="H851" s="153">
        <v>0.79999999999999993</v>
      </c>
      <c r="I851" s="153">
        <v>0.79999999999999993</v>
      </c>
      <c r="J851" s="153">
        <v>0.93563009972801447</v>
      </c>
      <c r="K851" s="153">
        <v>0.93563009972801447</v>
      </c>
      <c r="L851" s="153">
        <v>0.96826835902085218</v>
      </c>
      <c r="M851" s="153">
        <v>0.85947416137805988</v>
      </c>
      <c r="N851" s="153">
        <v>0.82683590208522217</v>
      </c>
      <c r="O851" s="153">
        <v>0.79999999999999993</v>
      </c>
      <c r="P851" s="152"/>
    </row>
    <row r="852" spans="1:16" ht="15.75">
      <c r="A852" s="155">
        <v>845</v>
      </c>
      <c r="B852" s="155" t="s">
        <v>2889</v>
      </c>
      <c r="C852" s="154">
        <v>83.333333333333329</v>
      </c>
      <c r="D852" s="153">
        <v>0</v>
      </c>
      <c r="E852" s="153">
        <v>3.6000000000000004E-2</v>
      </c>
      <c r="F852" s="153">
        <v>3.6000000000000004E-2</v>
      </c>
      <c r="G852" s="153">
        <v>3.6000000000000004E-2</v>
      </c>
      <c r="H852" s="153">
        <v>0.21600000000000003</v>
      </c>
      <c r="I852" s="153">
        <v>0.21600000000000003</v>
      </c>
      <c r="J852" s="153">
        <v>0.252</v>
      </c>
      <c r="K852" s="153">
        <v>0.97200000000000009</v>
      </c>
      <c r="L852" s="153">
        <v>0</v>
      </c>
      <c r="M852" s="153">
        <v>0.252</v>
      </c>
      <c r="N852" s="153">
        <v>0.252</v>
      </c>
      <c r="O852" s="153">
        <v>0.97200000000000009</v>
      </c>
      <c r="P852" s="152"/>
    </row>
    <row r="853" spans="1:16" ht="15.75">
      <c r="A853" s="155">
        <v>846</v>
      </c>
      <c r="B853" s="155" t="s">
        <v>2888</v>
      </c>
      <c r="C853" s="154">
        <v>118</v>
      </c>
      <c r="D853" s="153">
        <v>1.1364406779661016</v>
      </c>
      <c r="E853" s="153">
        <v>0.81610169491525419</v>
      </c>
      <c r="F853" s="153">
        <v>1.3423728813559324</v>
      </c>
      <c r="G853" s="153">
        <v>1.4720338983050847</v>
      </c>
      <c r="H853" s="153">
        <v>0.8</v>
      </c>
      <c r="I853" s="153">
        <v>0.8</v>
      </c>
      <c r="J853" s="153">
        <v>0.8</v>
      </c>
      <c r="K853" s="153">
        <v>0.8</v>
      </c>
      <c r="L853" s="153">
        <v>0.88983050847457623</v>
      </c>
      <c r="M853" s="153">
        <v>1.0118644067796612</v>
      </c>
      <c r="N853" s="153">
        <v>0.8</v>
      </c>
      <c r="O853" s="153">
        <v>0</v>
      </c>
      <c r="P853" s="152"/>
    </row>
    <row r="854" spans="1:16" ht="15.75">
      <c r="A854" s="155">
        <v>847</v>
      </c>
      <c r="B854" s="155" t="s">
        <v>2887</v>
      </c>
      <c r="C854" s="154">
        <v>71</v>
      </c>
      <c r="D854" s="153">
        <v>1.4647887323943662</v>
      </c>
      <c r="E854" s="153">
        <v>1.4647887323943662</v>
      </c>
      <c r="F854" s="153">
        <v>1.4647887323943662</v>
      </c>
      <c r="G854" s="153">
        <v>1.4647887323943662</v>
      </c>
      <c r="H854" s="153">
        <v>1.4647887323943662</v>
      </c>
      <c r="I854" s="153">
        <v>1.4647887323943662</v>
      </c>
      <c r="J854" s="153">
        <v>1.4647887323943662</v>
      </c>
      <c r="K854" s="153">
        <v>1.4647887323943662</v>
      </c>
      <c r="L854" s="153">
        <v>1.4647887323943662</v>
      </c>
      <c r="M854" s="153">
        <v>1.4647887323943662</v>
      </c>
      <c r="N854" s="153">
        <v>1.4647887323943662</v>
      </c>
      <c r="O854" s="153">
        <v>1.4647887323943662</v>
      </c>
      <c r="P854" s="152"/>
    </row>
    <row r="855" spans="1:16" ht="15.75">
      <c r="A855" s="155">
        <v>848</v>
      </c>
      <c r="B855" s="155" t="s">
        <v>2886</v>
      </c>
      <c r="C855" s="154">
        <v>100</v>
      </c>
      <c r="D855" s="153">
        <v>0.51</v>
      </c>
      <c r="E855" s="153">
        <v>0.51</v>
      </c>
      <c r="F855" s="153">
        <v>0.51</v>
      </c>
      <c r="G855" s="153">
        <v>0.51</v>
      </c>
      <c r="H855" s="153">
        <v>0.51</v>
      </c>
      <c r="I855" s="153">
        <v>0.51</v>
      </c>
      <c r="J855" s="153">
        <v>0.51</v>
      </c>
      <c r="K855" s="153">
        <v>0.51</v>
      </c>
      <c r="L855" s="153">
        <v>0.51</v>
      </c>
      <c r="M855" s="153">
        <v>0.51</v>
      </c>
      <c r="N855" s="153">
        <v>0.51</v>
      </c>
      <c r="O855" s="153">
        <v>0.48</v>
      </c>
      <c r="P855" s="152"/>
    </row>
    <row r="856" spans="1:16" ht="15.75">
      <c r="A856" s="155">
        <v>849</v>
      </c>
      <c r="B856" s="155" t="s">
        <v>2885</v>
      </c>
      <c r="C856" s="154">
        <v>250</v>
      </c>
      <c r="D856" s="153">
        <v>0.88</v>
      </c>
      <c r="E856" s="153">
        <v>0.88</v>
      </c>
      <c r="F856" s="153">
        <v>0.89600000000000002</v>
      </c>
      <c r="G856" s="153">
        <v>0.86399999999999999</v>
      </c>
      <c r="H856" s="153">
        <v>0.86399999999999999</v>
      </c>
      <c r="I856" s="153">
        <v>0.81599999999999995</v>
      </c>
      <c r="J856" s="153">
        <v>0.81599999999999995</v>
      </c>
      <c r="K856" s="153">
        <v>0.86399999999999999</v>
      </c>
      <c r="L856" s="153">
        <v>0.8</v>
      </c>
      <c r="M856" s="153">
        <v>0.8</v>
      </c>
      <c r="N856" s="153">
        <v>0.8</v>
      </c>
      <c r="O856" s="153">
        <v>0.86399999999999999</v>
      </c>
      <c r="P856" s="152"/>
    </row>
    <row r="857" spans="1:16" ht="15.75">
      <c r="A857" s="155">
        <v>850</v>
      </c>
      <c r="B857" s="155" t="s">
        <v>2884</v>
      </c>
      <c r="C857" s="154">
        <v>100</v>
      </c>
      <c r="D857" s="153">
        <v>0.62</v>
      </c>
      <c r="E857" s="153">
        <v>0.62</v>
      </c>
      <c r="F857" s="153">
        <v>0.62</v>
      </c>
      <c r="G857" s="153">
        <v>0.62</v>
      </c>
      <c r="H857" s="153">
        <v>0.62</v>
      </c>
      <c r="I857" s="153">
        <v>0.62</v>
      </c>
      <c r="J857" s="153">
        <v>0.62</v>
      </c>
      <c r="K857" s="153">
        <v>0.62</v>
      </c>
      <c r="L857" s="153">
        <v>0.62</v>
      </c>
      <c r="M857" s="153">
        <v>0.62</v>
      </c>
      <c r="N857" s="153">
        <v>0.62</v>
      </c>
      <c r="O857" s="153">
        <v>0.62</v>
      </c>
      <c r="P857" s="152"/>
    </row>
    <row r="858" spans="1:16" ht="15.75">
      <c r="A858" s="155">
        <v>851</v>
      </c>
      <c r="B858" s="155" t="s">
        <v>2883</v>
      </c>
      <c r="C858" s="154">
        <v>160</v>
      </c>
      <c r="D858" s="153">
        <v>1.1625000000000001</v>
      </c>
      <c r="E858" s="153">
        <v>0.93</v>
      </c>
      <c r="F858" s="153">
        <v>0.8</v>
      </c>
      <c r="G858" s="153">
        <v>0.8</v>
      </c>
      <c r="H858" s="153">
        <v>0.8</v>
      </c>
      <c r="I858" s="153">
        <v>0.8</v>
      </c>
      <c r="J858" s="153">
        <v>0.8</v>
      </c>
      <c r="K858" s="153">
        <v>0.8</v>
      </c>
      <c r="L858" s="153">
        <v>0.8</v>
      </c>
      <c r="M858" s="153">
        <v>0.8</v>
      </c>
      <c r="N858" s="153">
        <v>0.8</v>
      </c>
      <c r="O858" s="153">
        <v>0.8</v>
      </c>
      <c r="P858" s="152"/>
    </row>
    <row r="859" spans="1:16" ht="15.75">
      <c r="A859" s="155">
        <v>852</v>
      </c>
      <c r="B859" s="155" t="s">
        <v>2882</v>
      </c>
      <c r="C859" s="154">
        <v>83.333333333333329</v>
      </c>
      <c r="D859" s="153">
        <v>0.39600000000000002</v>
      </c>
      <c r="E859" s="153">
        <v>0.46800000000000003</v>
      </c>
      <c r="F859" s="153">
        <v>0.46800000000000003</v>
      </c>
      <c r="G859" s="153">
        <v>0.46800000000000003</v>
      </c>
      <c r="H859" s="153">
        <v>0.46800000000000003</v>
      </c>
      <c r="I859" s="153">
        <v>0.46800000000000003</v>
      </c>
      <c r="J859" s="153">
        <v>0.46800000000000003</v>
      </c>
      <c r="K859" s="153">
        <v>0.46800000000000003</v>
      </c>
      <c r="L859" s="153">
        <v>0.46800000000000003</v>
      </c>
      <c r="M859" s="153">
        <v>0.46800000000000003</v>
      </c>
      <c r="N859" s="153">
        <v>0.46800000000000003</v>
      </c>
      <c r="O859" s="153">
        <v>0.30000000000000004</v>
      </c>
      <c r="P859" s="152"/>
    </row>
    <row r="860" spans="1:16" ht="15.75">
      <c r="A860" s="155">
        <v>853</v>
      </c>
      <c r="B860" s="155" t="s">
        <v>2881</v>
      </c>
      <c r="C860" s="154">
        <v>154</v>
      </c>
      <c r="D860" s="153">
        <v>0.8</v>
      </c>
      <c r="E860" s="153">
        <v>0.8</v>
      </c>
      <c r="F860" s="153">
        <v>0.8</v>
      </c>
      <c r="G860" s="153">
        <v>0.8</v>
      </c>
      <c r="H860" s="153">
        <v>0.8</v>
      </c>
      <c r="I860" s="153">
        <v>0.8</v>
      </c>
      <c r="J860" s="153">
        <v>0.8</v>
      </c>
      <c r="K860" s="153">
        <v>0.8</v>
      </c>
      <c r="L860" s="153">
        <v>0.8</v>
      </c>
      <c r="M860" s="153">
        <v>0.8</v>
      </c>
      <c r="N860" s="153">
        <v>0.8</v>
      </c>
      <c r="O860" s="153">
        <v>0.8</v>
      </c>
      <c r="P860" s="152"/>
    </row>
    <row r="861" spans="1:16" ht="15.75">
      <c r="A861" s="155">
        <v>854</v>
      </c>
      <c r="B861" s="155" t="s">
        <v>2880</v>
      </c>
      <c r="C861" s="154">
        <v>88.888888888888886</v>
      </c>
      <c r="D861" s="153">
        <v>0.10125000000000001</v>
      </c>
      <c r="E861" s="153">
        <v>0.1125</v>
      </c>
      <c r="F861" s="153">
        <v>0.1125</v>
      </c>
      <c r="G861" s="153">
        <v>0.1125</v>
      </c>
      <c r="H861" s="153">
        <v>0.1125</v>
      </c>
      <c r="I861" s="153">
        <v>0.1125</v>
      </c>
      <c r="J861" s="153">
        <v>0.1125</v>
      </c>
      <c r="K861" s="153">
        <v>0.1125</v>
      </c>
      <c r="L861" s="153">
        <v>0.1125</v>
      </c>
      <c r="M861" s="153">
        <v>0.1125</v>
      </c>
      <c r="N861" s="153">
        <v>0.1125</v>
      </c>
      <c r="O861" s="153">
        <v>0.09</v>
      </c>
      <c r="P861" s="152"/>
    </row>
    <row r="862" spans="1:16" ht="15.75">
      <c r="A862" s="155">
        <v>855</v>
      </c>
      <c r="B862" s="155" t="s">
        <v>2879</v>
      </c>
      <c r="C862" s="154">
        <v>92</v>
      </c>
      <c r="D862" s="153">
        <v>0.66304347826086951</v>
      </c>
      <c r="E862" s="153">
        <v>0.70652173913043481</v>
      </c>
      <c r="F862" s="153">
        <v>0.75</v>
      </c>
      <c r="G862" s="153">
        <v>0.75</v>
      </c>
      <c r="H862" s="153">
        <v>0.75</v>
      </c>
      <c r="I862" s="153">
        <v>0.75</v>
      </c>
      <c r="J862" s="153">
        <v>0.75</v>
      </c>
      <c r="K862" s="153">
        <v>0.75</v>
      </c>
      <c r="L862" s="153">
        <v>0.75</v>
      </c>
      <c r="M862" s="153">
        <v>0.75</v>
      </c>
      <c r="N862" s="153">
        <v>0.75</v>
      </c>
      <c r="O862" s="153">
        <v>0.59782608695652173</v>
      </c>
      <c r="P862" s="152"/>
    </row>
    <row r="863" spans="1:16" ht="15.75">
      <c r="A863" s="155">
        <v>856</v>
      </c>
      <c r="B863" s="155" t="s">
        <v>2878</v>
      </c>
      <c r="C863" s="154">
        <v>242</v>
      </c>
      <c r="D863" s="153">
        <v>0.79999999999999993</v>
      </c>
      <c r="E863" s="153">
        <v>0.79999999999999993</v>
      </c>
      <c r="F863" s="153">
        <v>0.94090909090909092</v>
      </c>
      <c r="G863" s="153">
        <v>1.1541322314049587</v>
      </c>
      <c r="H863" s="153">
        <v>1.1504132231404958</v>
      </c>
      <c r="I863" s="153">
        <v>0.88264462809917354</v>
      </c>
      <c r="J863" s="153">
        <v>0.9619834710743802</v>
      </c>
      <c r="K863" s="153">
        <v>0.97933884297520657</v>
      </c>
      <c r="L863" s="153">
        <v>0.79999999999999993</v>
      </c>
      <c r="M863" s="153">
        <v>1.1243801652892562</v>
      </c>
      <c r="N863" s="153">
        <v>1.1243801652892562</v>
      </c>
      <c r="O863" s="153">
        <v>1.0946280991735535</v>
      </c>
      <c r="P863" s="152"/>
    </row>
    <row r="864" spans="1:16" ht="15.75">
      <c r="A864" s="155">
        <v>857</v>
      </c>
      <c r="B864" s="155" t="s">
        <v>2877</v>
      </c>
      <c r="C864" s="154">
        <v>154.5</v>
      </c>
      <c r="D864" s="153">
        <v>1.0267961165048543</v>
      </c>
      <c r="E864" s="153">
        <v>0.97734627831715215</v>
      </c>
      <c r="F864" s="153">
        <v>0.95171521035598705</v>
      </c>
      <c r="G864" s="153">
        <v>0.97864077669902905</v>
      </c>
      <c r="H864" s="153">
        <v>1.0102265372168286</v>
      </c>
      <c r="I864" s="153">
        <v>1.0552750809061489</v>
      </c>
      <c r="J864" s="153">
        <v>0.97449838187702265</v>
      </c>
      <c r="K864" s="153">
        <v>0.97139158576051787</v>
      </c>
      <c r="L864" s="153">
        <v>0.98796116504854359</v>
      </c>
      <c r="M864" s="153">
        <v>0.9993527508090615</v>
      </c>
      <c r="N864" s="153">
        <v>1.0723624595469257</v>
      </c>
      <c r="O864" s="153">
        <v>1.0625242718446601</v>
      </c>
      <c r="P864" s="152"/>
    </row>
    <row r="865" spans="1:16" ht="15.75">
      <c r="A865" s="155">
        <v>858</v>
      </c>
      <c r="B865" s="155" t="s">
        <v>2876</v>
      </c>
      <c r="C865" s="154">
        <v>80</v>
      </c>
      <c r="D865" s="153">
        <v>0.21249999999999999</v>
      </c>
      <c r="E865" s="153">
        <v>0.21249999999999999</v>
      </c>
      <c r="F865" s="153">
        <v>0.21249999999999999</v>
      </c>
      <c r="G865" s="153">
        <v>0.21249999999999999</v>
      </c>
      <c r="H865" s="153">
        <v>0.21249999999999999</v>
      </c>
      <c r="I865" s="153">
        <v>0.21249999999999999</v>
      </c>
      <c r="J865" s="153">
        <v>0.21249999999999999</v>
      </c>
      <c r="K865" s="153">
        <v>0.21249999999999999</v>
      </c>
      <c r="L865" s="153">
        <v>0.21249999999999999</v>
      </c>
      <c r="M865" s="153">
        <v>0.21249999999999999</v>
      </c>
      <c r="N865" s="153">
        <v>0.21249999999999999</v>
      </c>
      <c r="O865" s="153">
        <v>0.1</v>
      </c>
      <c r="P865" s="152"/>
    </row>
    <row r="866" spans="1:16" ht="15.75">
      <c r="A866" s="155">
        <v>859</v>
      </c>
      <c r="B866" s="155" t="s">
        <v>2875</v>
      </c>
      <c r="C866" s="154">
        <v>418.89</v>
      </c>
      <c r="D866" s="153">
        <v>0.8</v>
      </c>
      <c r="E866" s="153">
        <v>0.8</v>
      </c>
      <c r="F866" s="153">
        <v>0.8</v>
      </c>
      <c r="G866" s="153">
        <v>0.8</v>
      </c>
      <c r="H866" s="153">
        <v>0.8</v>
      </c>
      <c r="I866" s="153">
        <v>0.8</v>
      </c>
      <c r="J866" s="153">
        <v>0.8</v>
      </c>
      <c r="K866" s="153">
        <v>0.8</v>
      </c>
      <c r="L866" s="153">
        <v>0.8</v>
      </c>
      <c r="M866" s="153">
        <v>0.8</v>
      </c>
      <c r="N866" s="153">
        <v>0.8</v>
      </c>
      <c r="O866" s="153">
        <v>0.8</v>
      </c>
      <c r="P866" s="152"/>
    </row>
    <row r="867" spans="1:16" ht="15.75">
      <c r="A867" s="155">
        <v>860</v>
      </c>
      <c r="B867" s="155" t="s">
        <v>2874</v>
      </c>
      <c r="C867" s="154">
        <v>192</v>
      </c>
      <c r="D867" s="153">
        <v>0.890625</v>
      </c>
      <c r="E867" s="153">
        <v>0.79999999999999993</v>
      </c>
      <c r="F867" s="153">
        <v>0.79999999999999993</v>
      </c>
      <c r="G867" s="153">
        <v>0.79999999999999993</v>
      </c>
      <c r="H867" s="153">
        <v>0.79999999999999993</v>
      </c>
      <c r="I867" s="153">
        <v>0.79999999999999993</v>
      </c>
      <c r="J867" s="153">
        <v>1.0137499999999999</v>
      </c>
      <c r="K867" s="153">
        <v>0.87062499999999998</v>
      </c>
      <c r="L867" s="153">
        <v>0.97250000000000003</v>
      </c>
      <c r="M867" s="153">
        <v>0.94499999999999995</v>
      </c>
      <c r="N867" s="153">
        <v>0.953125</v>
      </c>
      <c r="O867" s="153">
        <v>0.82</v>
      </c>
      <c r="P867" s="152"/>
    </row>
    <row r="868" spans="1:16" ht="15.75">
      <c r="A868" s="155">
        <v>861</v>
      </c>
      <c r="B868" s="155" t="s">
        <v>2873</v>
      </c>
      <c r="C868" s="154">
        <v>92.222222222222214</v>
      </c>
      <c r="D868" s="153">
        <v>0.18433734939759039</v>
      </c>
      <c r="E868" s="153">
        <v>0.18433734939759039</v>
      </c>
      <c r="F868" s="153">
        <v>0.2168674698795181</v>
      </c>
      <c r="G868" s="153">
        <v>0.96506024096385545</v>
      </c>
      <c r="H868" s="153">
        <v>0.96506024096385545</v>
      </c>
      <c r="I868" s="153">
        <v>0.2168674698795181</v>
      </c>
      <c r="J868" s="153">
        <v>0.96506024096385545</v>
      </c>
      <c r="K868" s="153">
        <v>0</v>
      </c>
      <c r="L868" s="153">
        <v>0.48795180722891568</v>
      </c>
      <c r="M868" s="153">
        <v>0.48795180722891568</v>
      </c>
      <c r="N868" s="153">
        <v>0.96506024096385545</v>
      </c>
      <c r="O868" s="153">
        <v>0.96506024096385545</v>
      </c>
      <c r="P868" s="152"/>
    </row>
    <row r="869" spans="1:16" ht="15.75">
      <c r="A869" s="155">
        <v>862</v>
      </c>
      <c r="B869" s="155" t="s">
        <v>2872</v>
      </c>
      <c r="C869" s="154">
        <v>72.222222222222214</v>
      </c>
      <c r="D869" s="153">
        <v>4.1538461538461545E-2</v>
      </c>
      <c r="E869" s="153">
        <v>4.1538461538461545E-2</v>
      </c>
      <c r="F869" s="153">
        <v>0.11076923076923079</v>
      </c>
      <c r="G869" s="153">
        <v>0.11076923076923079</v>
      </c>
      <c r="H869" s="153">
        <v>0.19384615384615386</v>
      </c>
      <c r="I869" s="153">
        <v>0.19384615384615386</v>
      </c>
      <c r="J869" s="153">
        <v>0.19384615384615386</v>
      </c>
      <c r="K869" s="153">
        <v>0.19384615384615386</v>
      </c>
      <c r="L869" s="153">
        <v>0.49846153846153851</v>
      </c>
      <c r="M869" s="153">
        <v>0.49846153846153851</v>
      </c>
      <c r="N869" s="153">
        <v>0.49846153846153851</v>
      </c>
      <c r="O869" s="153">
        <v>0.49846153846153851</v>
      </c>
      <c r="P869" s="152"/>
    </row>
    <row r="870" spans="1:16" ht="15.75">
      <c r="A870" s="155">
        <v>863</v>
      </c>
      <c r="B870" s="155" t="s">
        <v>2871</v>
      </c>
      <c r="C870" s="154">
        <v>75.555555555555557</v>
      </c>
      <c r="D870" s="153">
        <v>0.56911764705882351</v>
      </c>
      <c r="E870" s="153">
        <v>0.66176470588235292</v>
      </c>
      <c r="F870" s="153">
        <v>0.66176470588235292</v>
      </c>
      <c r="G870" s="153">
        <v>0.66176470588235292</v>
      </c>
      <c r="H870" s="153">
        <v>0.66176470588235292</v>
      </c>
      <c r="I870" s="153">
        <v>0.66176470588235292</v>
      </c>
      <c r="J870" s="153">
        <v>0.66176470588235292</v>
      </c>
      <c r="K870" s="153">
        <v>0.66176470588235292</v>
      </c>
      <c r="L870" s="153">
        <v>0.66176470588235292</v>
      </c>
      <c r="M870" s="153">
        <v>0.66176470588235292</v>
      </c>
      <c r="N870" s="153">
        <v>0.66176470588235292</v>
      </c>
      <c r="O870" s="153">
        <v>0.71470588235294119</v>
      </c>
      <c r="P870" s="152"/>
    </row>
    <row r="871" spans="1:16" ht="15.75">
      <c r="A871" s="155">
        <v>864</v>
      </c>
      <c r="B871" s="155" t="s">
        <v>2870</v>
      </c>
      <c r="C871" s="154">
        <v>218</v>
      </c>
      <c r="D871" s="153">
        <v>0.8</v>
      </c>
      <c r="E871" s="153">
        <v>0.8</v>
      </c>
      <c r="F871" s="153">
        <v>0.8</v>
      </c>
      <c r="G871" s="153">
        <v>0.8</v>
      </c>
      <c r="H871" s="153">
        <v>0.8</v>
      </c>
      <c r="I871" s="153">
        <v>0.8</v>
      </c>
      <c r="J871" s="153">
        <v>0.8</v>
      </c>
      <c r="K871" s="153">
        <v>0.8</v>
      </c>
      <c r="L871" s="153">
        <v>0.8</v>
      </c>
      <c r="M871" s="153">
        <v>0.8</v>
      </c>
      <c r="N871" s="153">
        <v>0.8</v>
      </c>
      <c r="O871" s="153">
        <v>0.8</v>
      </c>
      <c r="P871" s="152"/>
    </row>
    <row r="872" spans="1:16" ht="15.75">
      <c r="A872" s="155">
        <v>865</v>
      </c>
      <c r="B872" s="155" t="s">
        <v>2869</v>
      </c>
      <c r="C872" s="154">
        <v>122</v>
      </c>
      <c r="D872" s="153">
        <v>0.79999999999999993</v>
      </c>
      <c r="E872" s="153">
        <v>0.79999999999999993</v>
      </c>
      <c r="F872" s="153">
        <v>0.79999999999999993</v>
      </c>
      <c r="G872" s="153">
        <v>0.79999999999999993</v>
      </c>
      <c r="H872" s="153">
        <v>0.79999999999999993</v>
      </c>
      <c r="I872" s="153">
        <v>0.79999999999999993</v>
      </c>
      <c r="J872" s="153">
        <v>0.79999999999999993</v>
      </c>
      <c r="K872" s="153">
        <v>0.79999999999999993</v>
      </c>
      <c r="L872" s="153">
        <v>0.79999999999999993</v>
      </c>
      <c r="M872" s="153">
        <v>0.79999999999999993</v>
      </c>
      <c r="N872" s="153">
        <v>0.79999999999999993</v>
      </c>
      <c r="O872" s="153">
        <v>0.79999999999999993</v>
      </c>
      <c r="P872" s="152"/>
    </row>
    <row r="873" spans="1:16" ht="15.75">
      <c r="A873" s="155">
        <v>866</v>
      </c>
      <c r="B873" s="155" t="s">
        <v>2868</v>
      </c>
      <c r="C873" s="154">
        <v>120</v>
      </c>
      <c r="D873" s="153">
        <v>0.84</v>
      </c>
      <c r="E873" s="153">
        <v>1.6466666666666667</v>
      </c>
      <c r="F873" s="153">
        <v>1.0533333333333335</v>
      </c>
      <c r="G873" s="153">
        <v>1.1333333333333333</v>
      </c>
      <c r="H873" s="153">
        <v>0.8</v>
      </c>
      <c r="I873" s="153">
        <v>0.8</v>
      </c>
      <c r="J873" s="153">
        <v>0.8</v>
      </c>
      <c r="K873" s="153">
        <v>0.8</v>
      </c>
      <c r="L873" s="153">
        <v>0.8</v>
      </c>
      <c r="M873" s="153">
        <v>0.8</v>
      </c>
      <c r="N873" s="153">
        <v>0.8</v>
      </c>
      <c r="O873" s="153">
        <v>1.4666666666666666</v>
      </c>
      <c r="P873" s="152"/>
    </row>
    <row r="874" spans="1:16" ht="15.75">
      <c r="A874" s="155">
        <v>867</v>
      </c>
      <c r="B874" s="155" t="s">
        <v>2867</v>
      </c>
      <c r="C874" s="154">
        <v>115</v>
      </c>
      <c r="D874" s="153">
        <v>0.95478260869565212</v>
      </c>
      <c r="E874" s="153">
        <v>1.3875652173913042</v>
      </c>
      <c r="F874" s="153">
        <v>1.3693043478260869</v>
      </c>
      <c r="G874" s="153">
        <v>1.1501739130434783</v>
      </c>
      <c r="H874" s="153">
        <v>1.0453043478260868</v>
      </c>
      <c r="I874" s="153">
        <v>0.84104347826086956</v>
      </c>
      <c r="J874" s="153">
        <v>0.83713043478260862</v>
      </c>
      <c r="K874" s="153">
        <v>0.85304347826086957</v>
      </c>
      <c r="L874" s="153">
        <v>0.8</v>
      </c>
      <c r="M874" s="153">
        <v>0.92504347826086952</v>
      </c>
      <c r="N874" s="153">
        <v>0.93052173913043479</v>
      </c>
      <c r="O874" s="153">
        <v>1.0969565217391304</v>
      </c>
      <c r="P874" s="152"/>
    </row>
    <row r="875" spans="1:16" ht="15.75">
      <c r="A875" s="155">
        <v>868</v>
      </c>
      <c r="B875" s="155" t="s">
        <v>2866</v>
      </c>
      <c r="C875" s="154">
        <v>82.222222222222214</v>
      </c>
      <c r="D875" s="153">
        <v>0.60810810810810811</v>
      </c>
      <c r="E875" s="153">
        <v>0.60810810810810811</v>
      </c>
      <c r="F875" s="153">
        <v>0.60810810810810811</v>
      </c>
      <c r="G875" s="153">
        <v>0.60810810810810811</v>
      </c>
      <c r="H875" s="153">
        <v>0.60810810810810811</v>
      </c>
      <c r="I875" s="153">
        <v>0.60810810810810811</v>
      </c>
      <c r="J875" s="153">
        <v>0.60810810810810811</v>
      </c>
      <c r="K875" s="153">
        <v>0.60810810810810811</v>
      </c>
      <c r="L875" s="153">
        <v>0.60810810810810811</v>
      </c>
      <c r="M875" s="153">
        <v>0.60810810810810811</v>
      </c>
      <c r="N875" s="153">
        <v>0.60810810810810811</v>
      </c>
      <c r="O875" s="153">
        <v>0.75405405405405412</v>
      </c>
      <c r="P875" s="152"/>
    </row>
    <row r="876" spans="1:16" ht="15.75">
      <c r="A876" s="155">
        <v>869</v>
      </c>
      <c r="B876" s="155" t="s">
        <v>2865</v>
      </c>
      <c r="C876" s="154">
        <v>96.666666666666657</v>
      </c>
      <c r="D876" s="153">
        <v>0.66206896551724148</v>
      </c>
      <c r="E876" s="153">
        <v>0.66206896551724148</v>
      </c>
      <c r="F876" s="153">
        <v>0.66206896551724148</v>
      </c>
      <c r="G876" s="153">
        <v>0.66206896551724148</v>
      </c>
      <c r="H876" s="153">
        <v>0.66206896551724148</v>
      </c>
      <c r="I876" s="153">
        <v>0.66206896551724148</v>
      </c>
      <c r="J876" s="153">
        <v>0.66206896551724148</v>
      </c>
      <c r="K876" s="153">
        <v>0.66206896551724148</v>
      </c>
      <c r="L876" s="153">
        <v>0.66206896551724148</v>
      </c>
      <c r="M876" s="153">
        <v>0.66206896551724148</v>
      </c>
      <c r="N876" s="153">
        <v>0.66206896551724148</v>
      </c>
      <c r="O876" s="153">
        <v>0.61034482758620701</v>
      </c>
      <c r="P876" s="152"/>
    </row>
    <row r="877" spans="1:16" ht="15.75">
      <c r="A877" s="155">
        <v>870</v>
      </c>
      <c r="B877" s="155" t="s">
        <v>2864</v>
      </c>
      <c r="C877" s="154">
        <v>77.777777777777771</v>
      </c>
      <c r="D877" s="153">
        <v>0.47571428571428576</v>
      </c>
      <c r="E877" s="153">
        <v>0.79714285714285715</v>
      </c>
      <c r="F877" s="153">
        <v>0.79714285714285715</v>
      </c>
      <c r="G877" s="153">
        <v>0.79714285714285715</v>
      </c>
      <c r="H877" s="153">
        <v>0.79714285714285715</v>
      </c>
      <c r="I877" s="153">
        <v>0.79714285714285715</v>
      </c>
      <c r="J877" s="153">
        <v>0.79714285714285715</v>
      </c>
      <c r="K877" s="153">
        <v>0.81</v>
      </c>
      <c r="L877" s="153">
        <v>0.81</v>
      </c>
      <c r="M877" s="153">
        <v>0.81</v>
      </c>
      <c r="N877" s="153">
        <v>0.81</v>
      </c>
      <c r="O877" s="153">
        <v>0.65571428571428581</v>
      </c>
      <c r="P877" s="152"/>
    </row>
    <row r="878" spans="1:16" ht="15.75">
      <c r="A878" s="155">
        <v>871</v>
      </c>
      <c r="B878" s="155" t="s">
        <v>2863</v>
      </c>
      <c r="C878" s="154">
        <v>74.444444444444443</v>
      </c>
      <c r="D878" s="153">
        <v>0.80597014925373134</v>
      </c>
      <c r="E878" s="153">
        <v>0.80597014925373134</v>
      </c>
      <c r="F878" s="153">
        <v>0.80597014925373134</v>
      </c>
      <c r="G878" s="153">
        <v>0.80597014925373134</v>
      </c>
      <c r="H878" s="153">
        <v>0.81940298507462683</v>
      </c>
      <c r="I878" s="153">
        <v>0.81940298507462683</v>
      </c>
      <c r="J878" s="153">
        <v>0.84626865671641793</v>
      </c>
      <c r="K878" s="153">
        <v>0.87313432835820892</v>
      </c>
      <c r="L878" s="153">
        <v>1.0746268656716418</v>
      </c>
      <c r="M878" s="153">
        <v>1.0746268656716418</v>
      </c>
      <c r="N878" s="153">
        <v>1.0746268656716418</v>
      </c>
      <c r="O878" s="153">
        <v>0.87313432835820892</v>
      </c>
      <c r="P878" s="152"/>
    </row>
    <row r="879" spans="1:16" ht="15.75">
      <c r="A879" s="155">
        <v>872</v>
      </c>
      <c r="B879" s="155" t="s">
        <v>2862</v>
      </c>
      <c r="C879" s="154">
        <v>165</v>
      </c>
      <c r="D879" s="153">
        <v>0.8</v>
      </c>
      <c r="E879" s="153">
        <v>0.8</v>
      </c>
      <c r="F879" s="153">
        <v>0.8</v>
      </c>
      <c r="G879" s="153">
        <v>0.8</v>
      </c>
      <c r="H879" s="153">
        <v>0.8</v>
      </c>
      <c r="I879" s="153">
        <v>0.8</v>
      </c>
      <c r="J879" s="153">
        <v>0.8</v>
      </c>
      <c r="K879" s="153">
        <v>0.8</v>
      </c>
      <c r="L879" s="153">
        <v>0.8</v>
      </c>
      <c r="M879" s="153">
        <v>0.80484848484848492</v>
      </c>
      <c r="N879" s="153">
        <v>0.8063030303030303</v>
      </c>
      <c r="O879" s="153">
        <v>0.8</v>
      </c>
      <c r="P879" s="152"/>
    </row>
    <row r="880" spans="1:16" ht="15.75">
      <c r="A880" s="155">
        <v>873</v>
      </c>
      <c r="B880" s="155" t="s">
        <v>2861</v>
      </c>
      <c r="C880" s="154">
        <v>195.5</v>
      </c>
      <c r="D880" s="153">
        <v>0.8</v>
      </c>
      <c r="E880" s="153">
        <v>0.8</v>
      </c>
      <c r="F880" s="153">
        <v>0.8</v>
      </c>
      <c r="G880" s="153">
        <v>0.8</v>
      </c>
      <c r="H880" s="153">
        <v>0.8</v>
      </c>
      <c r="I880" s="153">
        <v>0.8</v>
      </c>
      <c r="J880" s="153">
        <v>0.88511508951406648</v>
      </c>
      <c r="K880" s="153">
        <v>0.93790281329923275</v>
      </c>
      <c r="L880" s="153">
        <v>0.88634271099744244</v>
      </c>
      <c r="M880" s="153">
        <v>0.94649616368286438</v>
      </c>
      <c r="N880" s="153">
        <v>0.96736572890025574</v>
      </c>
      <c r="O880" s="153">
        <v>0.8</v>
      </c>
      <c r="P880" s="152"/>
    </row>
    <row r="881" spans="1:16" ht="15.75">
      <c r="A881" s="155">
        <v>874</v>
      </c>
      <c r="B881" s="155" t="s">
        <v>2860</v>
      </c>
      <c r="C881" s="154">
        <v>77.777777777777771</v>
      </c>
      <c r="D881" s="153">
        <v>0.41142857142857148</v>
      </c>
      <c r="E881" s="153">
        <v>0.50142857142857145</v>
      </c>
      <c r="F881" s="153">
        <v>0.50142857142857145</v>
      </c>
      <c r="G881" s="153">
        <v>0.50142857142857145</v>
      </c>
      <c r="H881" s="153">
        <v>0.50142857142857145</v>
      </c>
      <c r="I881" s="153">
        <v>0.50142857142857145</v>
      </c>
      <c r="J881" s="153">
        <v>0.50142857142857145</v>
      </c>
      <c r="K881" s="153">
        <v>0.50142857142857145</v>
      </c>
      <c r="L881" s="153">
        <v>0.50142857142857145</v>
      </c>
      <c r="M881" s="153">
        <v>0.50142857142857145</v>
      </c>
      <c r="N881" s="153">
        <v>0.50142857142857145</v>
      </c>
      <c r="O881" s="153">
        <v>0.50142857142857145</v>
      </c>
      <c r="P881" s="152"/>
    </row>
    <row r="882" spans="1:16" ht="15.75">
      <c r="A882" s="155">
        <v>875</v>
      </c>
      <c r="B882" s="155" t="s">
        <v>2859</v>
      </c>
      <c r="C882" s="154">
        <v>77.777777777777771</v>
      </c>
      <c r="D882" s="153">
        <v>1.0285714285714287</v>
      </c>
      <c r="E882" s="153">
        <v>1.0285714285714287</v>
      </c>
      <c r="F882" s="153">
        <v>1.0285714285714287</v>
      </c>
      <c r="G882" s="153">
        <v>0</v>
      </c>
      <c r="H882" s="153">
        <v>1.0285714285714287</v>
      </c>
      <c r="I882" s="153">
        <v>1.0285714285714287</v>
      </c>
      <c r="J882" s="153">
        <v>1.0285714285714287</v>
      </c>
      <c r="K882" s="153">
        <v>1.0285714285714287</v>
      </c>
      <c r="L882" s="153">
        <v>1.0285714285714287</v>
      </c>
      <c r="M882" s="153">
        <v>1.0285714285714287</v>
      </c>
      <c r="N882" s="153">
        <v>1.0285714285714287</v>
      </c>
      <c r="O882" s="153">
        <v>0.16714285714285715</v>
      </c>
      <c r="P882" s="152"/>
    </row>
    <row r="883" spans="1:16" ht="15.75">
      <c r="A883" s="155">
        <v>876</v>
      </c>
      <c r="B883" s="155" t="s">
        <v>2858</v>
      </c>
      <c r="C883" s="154">
        <v>80</v>
      </c>
      <c r="D883" s="153">
        <v>0.3125</v>
      </c>
      <c r="E883" s="153">
        <v>0.6875</v>
      </c>
      <c r="F883" s="153">
        <v>0.6875</v>
      </c>
      <c r="G883" s="153">
        <v>0.6875</v>
      </c>
      <c r="H883" s="153">
        <v>0.6875</v>
      </c>
      <c r="I883" s="153">
        <v>0.6875</v>
      </c>
      <c r="J883" s="153">
        <v>0.6875</v>
      </c>
      <c r="K883" s="153">
        <v>0.6875</v>
      </c>
      <c r="L883" s="153">
        <v>0.6875</v>
      </c>
      <c r="M883" s="153">
        <v>0.6875</v>
      </c>
      <c r="N883" s="153">
        <v>0.6875</v>
      </c>
      <c r="O883" s="153">
        <v>0.6875</v>
      </c>
      <c r="P883" s="152"/>
    </row>
    <row r="884" spans="1:16" ht="15.75">
      <c r="A884" s="155">
        <v>877</v>
      </c>
      <c r="B884" s="155" t="s">
        <v>2857</v>
      </c>
      <c r="C884" s="154">
        <v>72.222222222222214</v>
      </c>
      <c r="D884" s="153">
        <v>0.2076923076923077</v>
      </c>
      <c r="E884" s="153">
        <v>0.2076923076923077</v>
      </c>
      <c r="F884" s="153">
        <v>0.2076923076923077</v>
      </c>
      <c r="G884" s="153">
        <v>0.2076923076923077</v>
      </c>
      <c r="H884" s="153">
        <v>0.2076923076923077</v>
      </c>
      <c r="I884" s="153">
        <v>0.2076923076923077</v>
      </c>
      <c r="J884" s="153">
        <v>0</v>
      </c>
      <c r="K884" s="153">
        <v>0.2076923076923077</v>
      </c>
      <c r="L884" s="153">
        <v>0.2076923076923077</v>
      </c>
      <c r="M884" s="153">
        <v>0.2076923076923077</v>
      </c>
      <c r="N884" s="153">
        <v>0.2076923076923077</v>
      </c>
      <c r="O884" s="153">
        <v>4.1538461538461545E-2</v>
      </c>
      <c r="P884" s="152"/>
    </row>
    <row r="885" spans="1:16" ht="15.75">
      <c r="A885" s="155">
        <v>878</v>
      </c>
      <c r="B885" s="155" t="s">
        <v>2856</v>
      </c>
      <c r="C885" s="154">
        <v>82.22</v>
      </c>
      <c r="D885" s="153">
        <v>0</v>
      </c>
      <c r="E885" s="153">
        <v>0</v>
      </c>
      <c r="F885" s="153">
        <v>0</v>
      </c>
      <c r="G885" s="153">
        <v>0</v>
      </c>
      <c r="H885" s="153">
        <v>0</v>
      </c>
      <c r="I885" s="153">
        <v>0</v>
      </c>
      <c r="J885" s="153">
        <v>0</v>
      </c>
      <c r="K885" s="153">
        <v>0</v>
      </c>
      <c r="L885" s="153">
        <v>0</v>
      </c>
      <c r="M885" s="153">
        <v>0</v>
      </c>
      <c r="N885" s="153">
        <v>0</v>
      </c>
      <c r="O885" s="153">
        <v>0</v>
      </c>
      <c r="P885" s="152"/>
    </row>
    <row r="886" spans="1:16" ht="15.75">
      <c r="A886" s="155">
        <v>879</v>
      </c>
      <c r="B886" s="155" t="s">
        <v>2855</v>
      </c>
      <c r="C886" s="154">
        <v>176</v>
      </c>
      <c r="D886" s="153">
        <v>1.0227272727272727</v>
      </c>
      <c r="E886" s="153">
        <v>0.8</v>
      </c>
      <c r="F886" s="153">
        <v>0.97727272727272729</v>
      </c>
      <c r="G886" s="153">
        <v>1.1363636363636365</v>
      </c>
      <c r="H886" s="153">
        <v>0.8</v>
      </c>
      <c r="I886" s="153">
        <v>0.8</v>
      </c>
      <c r="J886" s="153">
        <v>0.8</v>
      </c>
      <c r="K886" s="153">
        <v>0.8</v>
      </c>
      <c r="L886" s="153">
        <v>0.8</v>
      </c>
      <c r="M886" s="153">
        <v>1.0227272727272727</v>
      </c>
      <c r="N886" s="153">
        <v>1.0909090909090908</v>
      </c>
      <c r="O886" s="153">
        <v>0.84090909090909094</v>
      </c>
      <c r="P886" s="152"/>
    </row>
    <row r="887" spans="1:16" ht="15.75">
      <c r="A887" s="155">
        <v>880</v>
      </c>
      <c r="B887" s="155" t="s">
        <v>2854</v>
      </c>
      <c r="C887" s="154">
        <v>144</v>
      </c>
      <c r="D887" s="153">
        <v>0.8</v>
      </c>
      <c r="E887" s="153">
        <v>0.8</v>
      </c>
      <c r="F887" s="153">
        <v>0.8</v>
      </c>
      <c r="G887" s="153">
        <v>0.8</v>
      </c>
      <c r="H887" s="153">
        <v>0.8</v>
      </c>
      <c r="I887" s="153">
        <v>0.8</v>
      </c>
      <c r="J887" s="153">
        <v>0.8</v>
      </c>
      <c r="K887" s="153">
        <v>0.8</v>
      </c>
      <c r="L887" s="153">
        <v>0.8</v>
      </c>
      <c r="M887" s="153">
        <v>0.8</v>
      </c>
      <c r="N887" s="153">
        <v>0.8</v>
      </c>
      <c r="O887" s="153">
        <v>0.8</v>
      </c>
      <c r="P887" s="152"/>
    </row>
    <row r="888" spans="1:16" ht="15.75">
      <c r="A888" s="155">
        <v>881</v>
      </c>
      <c r="B888" s="155" t="s">
        <v>2853</v>
      </c>
      <c r="C888" s="154">
        <v>214.5</v>
      </c>
      <c r="D888" s="153">
        <v>0.81790209790209789</v>
      </c>
      <c r="E888" s="153">
        <v>0.79999999999999993</v>
      </c>
      <c r="F888" s="153">
        <v>0.79999999999999993</v>
      </c>
      <c r="G888" s="153">
        <v>0.79999999999999993</v>
      </c>
      <c r="H888" s="153">
        <v>0.79999999999999993</v>
      </c>
      <c r="I888" s="153">
        <v>0.85258741258741255</v>
      </c>
      <c r="J888" s="153">
        <v>0.89902097902097899</v>
      </c>
      <c r="K888" s="153">
        <v>0.84083916083916088</v>
      </c>
      <c r="L888" s="153">
        <v>0.89118881118881121</v>
      </c>
      <c r="M888" s="153">
        <v>0.80279720279720279</v>
      </c>
      <c r="N888" s="153">
        <v>0.79999999999999993</v>
      </c>
      <c r="O888" s="153">
        <v>0.79999999999999993</v>
      </c>
      <c r="P888" s="152"/>
    </row>
    <row r="889" spans="1:16" ht="15.75">
      <c r="A889" s="155">
        <v>882</v>
      </c>
      <c r="B889" s="155" t="s">
        <v>2852</v>
      </c>
      <c r="C889" s="154">
        <v>105.55555555555556</v>
      </c>
      <c r="D889" s="153">
        <v>0.91894736842105262</v>
      </c>
      <c r="E889" s="153">
        <v>0.91894736842105262</v>
      </c>
      <c r="F889" s="153">
        <v>0.91894736842105262</v>
      </c>
      <c r="G889" s="153">
        <v>0.91894736842105262</v>
      </c>
      <c r="H889" s="153">
        <v>0.91894736842105262</v>
      </c>
      <c r="I889" s="153">
        <v>0.91894736842105262</v>
      </c>
      <c r="J889" s="153">
        <v>0.91894736842105262</v>
      </c>
      <c r="K889" s="153">
        <v>0.91894736842105262</v>
      </c>
      <c r="L889" s="153">
        <v>0.91894736842105262</v>
      </c>
      <c r="M889" s="153">
        <v>0.91894736842105262</v>
      </c>
      <c r="N889" s="153">
        <v>0.91894736842105262</v>
      </c>
      <c r="O889" s="153">
        <v>1.0000421052631578</v>
      </c>
      <c r="P889" s="152"/>
    </row>
    <row r="890" spans="1:16" ht="15.75">
      <c r="A890" s="155">
        <v>883</v>
      </c>
      <c r="B890" s="155" t="s">
        <v>2851</v>
      </c>
      <c r="C890" s="154">
        <v>99</v>
      </c>
      <c r="D890" s="153">
        <v>0.37373737373737376</v>
      </c>
      <c r="E890" s="153">
        <v>0.37373737373737376</v>
      </c>
      <c r="F890" s="153">
        <v>0.37373737373737376</v>
      </c>
      <c r="G890" s="153">
        <v>0.37373737373737376</v>
      </c>
      <c r="H890" s="153">
        <v>0.37373737373737376</v>
      </c>
      <c r="I890" s="153">
        <v>0.37373737373737376</v>
      </c>
      <c r="J890" s="153">
        <v>0.37373737373737376</v>
      </c>
      <c r="K890" s="153">
        <v>0.37373737373737376</v>
      </c>
      <c r="L890" s="153">
        <v>0.37373737373737376</v>
      </c>
      <c r="M890" s="153">
        <v>0.37373737373737376</v>
      </c>
      <c r="N890" s="153">
        <v>0.37373737373737376</v>
      </c>
      <c r="O890" s="153">
        <v>0.16161616161616163</v>
      </c>
      <c r="P890" s="152"/>
    </row>
    <row r="891" spans="1:16" ht="15.75">
      <c r="A891" s="155">
        <v>884</v>
      </c>
      <c r="B891" s="155" t="s">
        <v>2850</v>
      </c>
      <c r="C891" s="154">
        <v>198</v>
      </c>
      <c r="D891" s="153">
        <v>0.8</v>
      </c>
      <c r="E891" s="153">
        <v>0.8</v>
      </c>
      <c r="F891" s="153">
        <v>0.8</v>
      </c>
      <c r="G891" s="153">
        <v>0.8</v>
      </c>
      <c r="H891" s="153">
        <v>0.8</v>
      </c>
      <c r="I891" s="153">
        <v>0.8</v>
      </c>
      <c r="J891" s="153">
        <v>0.8</v>
      </c>
      <c r="K891" s="153">
        <v>0.8</v>
      </c>
      <c r="L891" s="153">
        <v>0.8</v>
      </c>
      <c r="M891" s="153">
        <v>0.8</v>
      </c>
      <c r="N891" s="153">
        <v>0.8</v>
      </c>
      <c r="O891" s="153">
        <v>0.8</v>
      </c>
      <c r="P891" s="152"/>
    </row>
    <row r="892" spans="1:16" ht="15.75">
      <c r="A892" s="155">
        <v>885</v>
      </c>
      <c r="B892" s="155" t="s">
        <v>2849</v>
      </c>
      <c r="C892" s="154">
        <v>165</v>
      </c>
      <c r="D892" s="153">
        <v>0.8</v>
      </c>
      <c r="E892" s="153">
        <v>0.8</v>
      </c>
      <c r="F892" s="153">
        <v>0.8</v>
      </c>
      <c r="G892" s="153">
        <v>0.8</v>
      </c>
      <c r="H892" s="153">
        <v>0.8</v>
      </c>
      <c r="I892" s="153">
        <v>0.8</v>
      </c>
      <c r="J892" s="153">
        <v>0.8</v>
      </c>
      <c r="K892" s="153">
        <v>0.8</v>
      </c>
      <c r="L892" s="153">
        <v>0.8</v>
      </c>
      <c r="M892" s="153">
        <v>0.8</v>
      </c>
      <c r="N892" s="153">
        <v>0.8</v>
      </c>
      <c r="O892" s="153">
        <v>0.8</v>
      </c>
      <c r="P892" s="152"/>
    </row>
    <row r="893" spans="1:16" ht="15.75">
      <c r="A893" s="155">
        <v>886</v>
      </c>
      <c r="B893" s="155" t="s">
        <v>2848</v>
      </c>
      <c r="C893" s="154">
        <v>400</v>
      </c>
      <c r="D893" s="153">
        <v>0.8</v>
      </c>
      <c r="E893" s="153">
        <v>0.8</v>
      </c>
      <c r="F893" s="153">
        <v>0.8</v>
      </c>
      <c r="G893" s="153">
        <v>0.8</v>
      </c>
      <c r="H893" s="153">
        <v>0.8</v>
      </c>
      <c r="I893" s="153">
        <v>0.8</v>
      </c>
      <c r="J893" s="153">
        <v>0.8</v>
      </c>
      <c r="K893" s="153">
        <v>0.8</v>
      </c>
      <c r="L893" s="153">
        <v>0.8</v>
      </c>
      <c r="M893" s="153">
        <v>0.8</v>
      </c>
      <c r="N893" s="153">
        <v>0.8</v>
      </c>
      <c r="O893" s="153">
        <v>0.8</v>
      </c>
      <c r="P893" s="152"/>
    </row>
    <row r="894" spans="1:16" ht="15.75">
      <c r="A894" s="155">
        <v>887</v>
      </c>
      <c r="B894" s="155" t="s">
        <v>2847</v>
      </c>
      <c r="C894" s="154">
        <v>177.78</v>
      </c>
      <c r="D894" s="153">
        <v>0.79999999999999993</v>
      </c>
      <c r="E894" s="153">
        <v>0.79999999999999993</v>
      </c>
      <c r="F894" s="153">
        <v>0.79999999999999993</v>
      </c>
      <c r="G894" s="153">
        <v>0.79999999999999993</v>
      </c>
      <c r="H894" s="153">
        <v>0.79999999999999993</v>
      </c>
      <c r="I894" s="153">
        <v>0.79999999999999993</v>
      </c>
      <c r="J894" s="153">
        <v>0.79999999999999993</v>
      </c>
      <c r="K894" s="153">
        <v>0.79999999999999993</v>
      </c>
      <c r="L894" s="153">
        <v>0.79999999999999993</v>
      </c>
      <c r="M894" s="153">
        <v>0.79999999999999993</v>
      </c>
      <c r="N894" s="153">
        <v>0.79999999999999993</v>
      </c>
      <c r="O894" s="153">
        <v>0.79999999999999993</v>
      </c>
      <c r="P894" s="152"/>
    </row>
    <row r="895" spans="1:16" ht="15.75">
      <c r="A895" s="155">
        <v>888</v>
      </c>
      <c r="B895" s="155" t="s">
        <v>2846</v>
      </c>
      <c r="C895" s="154">
        <v>277.77999999999997</v>
      </c>
      <c r="D895" s="153">
        <v>0.8</v>
      </c>
      <c r="E895" s="153">
        <v>0.8</v>
      </c>
      <c r="F895" s="153">
        <v>0.8</v>
      </c>
      <c r="G895" s="153">
        <v>0.8</v>
      </c>
      <c r="H895" s="153">
        <v>0.8</v>
      </c>
      <c r="I895" s="153">
        <v>0.8</v>
      </c>
      <c r="J895" s="153">
        <v>0.8</v>
      </c>
      <c r="K895" s="153">
        <v>0.8</v>
      </c>
      <c r="L895" s="153">
        <v>0.8</v>
      </c>
      <c r="M895" s="153">
        <v>0.8</v>
      </c>
      <c r="N895" s="153">
        <v>0.8</v>
      </c>
      <c r="O895" s="153">
        <v>0.8</v>
      </c>
      <c r="P895" s="152"/>
    </row>
    <row r="896" spans="1:16" ht="15.75">
      <c r="A896" s="155">
        <v>889</v>
      </c>
      <c r="B896" s="155" t="s">
        <v>2845</v>
      </c>
      <c r="C896" s="154">
        <v>188.89</v>
      </c>
      <c r="D896" s="153">
        <v>0.8</v>
      </c>
      <c r="E896" s="153">
        <v>0.8</v>
      </c>
      <c r="F896" s="153">
        <v>0.8</v>
      </c>
      <c r="G896" s="153">
        <v>0.8</v>
      </c>
      <c r="H896" s="153">
        <v>0.8</v>
      </c>
      <c r="I896" s="153">
        <v>0.8</v>
      </c>
      <c r="J896" s="153">
        <v>0.8</v>
      </c>
      <c r="K896" s="153">
        <v>0.8</v>
      </c>
      <c r="L896" s="153">
        <v>0.8</v>
      </c>
      <c r="M896" s="153">
        <v>0.8</v>
      </c>
      <c r="N896" s="153">
        <v>0.8</v>
      </c>
      <c r="O896" s="153">
        <v>0.8</v>
      </c>
      <c r="P896" s="152"/>
    </row>
    <row r="897" spans="1:16" ht="15.75">
      <c r="A897" s="155">
        <v>890</v>
      </c>
      <c r="B897" s="155" t="s">
        <v>2844</v>
      </c>
      <c r="C897" s="154">
        <v>77.78</v>
      </c>
      <c r="D897" s="153">
        <v>0</v>
      </c>
      <c r="E897" s="153">
        <v>0.12856775520699409</v>
      </c>
      <c r="F897" s="153">
        <v>0.12856775520699409</v>
      </c>
      <c r="G897" s="153">
        <v>0.12856775520699409</v>
      </c>
      <c r="H897" s="153">
        <v>0.30856261249678579</v>
      </c>
      <c r="I897" s="153">
        <v>0.30856261249678579</v>
      </c>
      <c r="J897" s="153">
        <v>0.30856261249678579</v>
      </c>
      <c r="K897" s="153">
        <v>0.30856261249678579</v>
      </c>
      <c r="L897" s="153">
        <v>0.30856261249678579</v>
      </c>
      <c r="M897" s="153">
        <v>0.30856261249678579</v>
      </c>
      <c r="N897" s="153">
        <v>0.30856261249678579</v>
      </c>
      <c r="O897" s="153">
        <v>0.20570840833119053</v>
      </c>
      <c r="P897" s="152"/>
    </row>
    <row r="898" spans="1:16" ht="15.75">
      <c r="A898" s="155">
        <v>891</v>
      </c>
      <c r="B898" s="155" t="s">
        <v>2843</v>
      </c>
      <c r="C898" s="154">
        <v>222.22</v>
      </c>
      <c r="D898" s="153">
        <v>0</v>
      </c>
      <c r="E898" s="153">
        <v>0</v>
      </c>
      <c r="F898" s="153">
        <v>0.8</v>
      </c>
      <c r="G898" s="153">
        <v>0</v>
      </c>
      <c r="H898" s="153">
        <v>0.8</v>
      </c>
      <c r="I898" s="153">
        <v>0.95400954009540095</v>
      </c>
      <c r="J898" s="153">
        <v>0.8</v>
      </c>
      <c r="K898" s="153">
        <v>0.8</v>
      </c>
      <c r="L898" s="153">
        <v>0.8</v>
      </c>
      <c r="M898" s="153">
        <v>0.8</v>
      </c>
      <c r="N898" s="153">
        <v>0.8</v>
      </c>
      <c r="O898" s="153">
        <v>0.8</v>
      </c>
      <c r="P898" s="152"/>
    </row>
    <row r="899" spans="1:16" ht="15.75">
      <c r="A899" s="155">
        <v>892</v>
      </c>
      <c r="B899" s="155" t="s">
        <v>2842</v>
      </c>
      <c r="C899" s="154">
        <v>96.67</v>
      </c>
      <c r="D899" s="153">
        <v>1.0551360297920762</v>
      </c>
      <c r="E899" s="153">
        <v>1.0551360297920762</v>
      </c>
      <c r="F899" s="153">
        <v>1.0551360297920762</v>
      </c>
      <c r="G899" s="153">
        <v>1.0551360297920762</v>
      </c>
      <c r="H899" s="153">
        <v>1.0551360297920762</v>
      </c>
      <c r="I899" s="153">
        <v>1.0551360297920762</v>
      </c>
      <c r="J899" s="153">
        <v>1.0551360297920762</v>
      </c>
      <c r="K899" s="153">
        <v>1.0551360297920762</v>
      </c>
      <c r="L899" s="153">
        <v>1.0551360297920762</v>
      </c>
      <c r="M899" s="153">
        <v>1.0551360297920762</v>
      </c>
      <c r="N899" s="153">
        <v>1.0551360297920762</v>
      </c>
      <c r="O899" s="153">
        <v>1.0551360297920762</v>
      </c>
      <c r="P899" s="152"/>
    </row>
    <row r="900" spans="1:16" ht="15.75">
      <c r="A900" s="155">
        <v>893</v>
      </c>
      <c r="B900" s="155" t="s">
        <v>2841</v>
      </c>
      <c r="C900" s="154">
        <v>555.55999999999995</v>
      </c>
      <c r="D900" s="153">
        <v>1.1555907552739579</v>
      </c>
      <c r="E900" s="153">
        <v>1.220390236878105</v>
      </c>
      <c r="F900" s="153">
        <v>1.4471884224926201</v>
      </c>
      <c r="G900" s="153">
        <v>1.2743898048815612</v>
      </c>
      <c r="H900" s="153">
        <v>1.3823889408884731</v>
      </c>
      <c r="I900" s="153">
        <v>1.5443876448988409</v>
      </c>
      <c r="J900" s="153">
        <v>1.5443876448988409</v>
      </c>
      <c r="K900" s="153">
        <v>1.5443876448988409</v>
      </c>
      <c r="L900" s="153">
        <v>1.5227878176974585</v>
      </c>
      <c r="M900" s="153">
        <v>1.4471884224926201</v>
      </c>
      <c r="N900" s="153">
        <v>1.5227878176974585</v>
      </c>
      <c r="O900" s="153">
        <v>1.5011879904960761</v>
      </c>
      <c r="P900" s="152"/>
    </row>
    <row r="901" spans="1:16" ht="15.75">
      <c r="A901" s="155">
        <v>894</v>
      </c>
      <c r="B901" s="155" t="s">
        <v>2840</v>
      </c>
      <c r="C901" s="154">
        <v>388.89</v>
      </c>
      <c r="D901" s="153">
        <v>0</v>
      </c>
      <c r="E901" s="153">
        <v>0</v>
      </c>
      <c r="F901" s="153">
        <v>0</v>
      </c>
      <c r="G901" s="153">
        <v>0</v>
      </c>
      <c r="H901" s="153">
        <v>0</v>
      </c>
      <c r="I901" s="153">
        <v>0</v>
      </c>
      <c r="J901" s="153">
        <v>0.8</v>
      </c>
      <c r="K901" s="153">
        <v>0.8</v>
      </c>
      <c r="L901" s="153">
        <v>0.8</v>
      </c>
      <c r="M901" s="153">
        <v>0.8</v>
      </c>
      <c r="N901" s="153">
        <v>0.8</v>
      </c>
      <c r="O901" s="153">
        <v>0.8</v>
      </c>
      <c r="P901" s="152"/>
    </row>
    <row r="902" spans="1:16" ht="15.75">
      <c r="A902" s="155">
        <v>895</v>
      </c>
      <c r="B902" s="155" t="s">
        <v>2839</v>
      </c>
      <c r="C902" s="154">
        <v>920</v>
      </c>
      <c r="D902" s="153">
        <v>0</v>
      </c>
      <c r="E902" s="153">
        <v>0</v>
      </c>
      <c r="F902" s="153">
        <v>0</v>
      </c>
      <c r="G902" s="153">
        <v>0</v>
      </c>
      <c r="H902" s="153">
        <v>0</v>
      </c>
      <c r="I902" s="153">
        <v>0</v>
      </c>
      <c r="J902" s="153">
        <v>0</v>
      </c>
      <c r="K902" s="153">
        <v>0</v>
      </c>
      <c r="L902" s="153">
        <v>0</v>
      </c>
      <c r="M902" s="153">
        <v>0.38646956521739134</v>
      </c>
      <c r="N902" s="153">
        <v>0</v>
      </c>
      <c r="O902" s="153">
        <v>0.38646956521739134</v>
      </c>
      <c r="P902" s="152"/>
    </row>
    <row r="903" spans="1:16" ht="15.75">
      <c r="A903" s="155">
        <v>896</v>
      </c>
      <c r="B903" s="155" t="s">
        <v>2838</v>
      </c>
      <c r="C903" s="154">
        <v>100</v>
      </c>
      <c r="D903" s="153">
        <v>1</v>
      </c>
      <c r="E903" s="153">
        <v>1</v>
      </c>
      <c r="F903" s="153">
        <v>1</v>
      </c>
      <c r="G903" s="153">
        <v>1</v>
      </c>
      <c r="H903" s="153">
        <v>1</v>
      </c>
      <c r="I903" s="153">
        <v>1</v>
      </c>
      <c r="J903" s="153">
        <v>1</v>
      </c>
      <c r="K903" s="153">
        <v>1</v>
      </c>
      <c r="L903" s="153">
        <v>1</v>
      </c>
      <c r="M903" s="153">
        <v>1</v>
      </c>
      <c r="N903" s="153">
        <v>1.35</v>
      </c>
      <c r="O903" s="153">
        <v>1</v>
      </c>
      <c r="P903" s="152"/>
    </row>
    <row r="904" spans="1:16" ht="15.75">
      <c r="A904" s="155">
        <v>897</v>
      </c>
      <c r="B904" s="155" t="s">
        <v>2837</v>
      </c>
      <c r="C904" s="154">
        <v>360</v>
      </c>
      <c r="D904" s="153">
        <v>0.8</v>
      </c>
      <c r="E904" s="153">
        <v>0.8</v>
      </c>
      <c r="F904" s="153">
        <v>0.8</v>
      </c>
      <c r="G904" s="153">
        <v>0.8</v>
      </c>
      <c r="H904" s="153">
        <v>0.8</v>
      </c>
      <c r="I904" s="153">
        <v>0.8</v>
      </c>
      <c r="J904" s="153">
        <v>0.8</v>
      </c>
      <c r="K904" s="153">
        <v>0.8</v>
      </c>
      <c r="L904" s="153">
        <v>0.8</v>
      </c>
      <c r="M904" s="153">
        <v>0.8</v>
      </c>
      <c r="N904" s="153">
        <v>0.8</v>
      </c>
      <c r="O904" s="153">
        <v>0.8</v>
      </c>
      <c r="P904" s="152"/>
    </row>
    <row r="905" spans="1:16" ht="15.75">
      <c r="A905" s="155">
        <v>898</v>
      </c>
      <c r="B905" s="155" t="s">
        <v>2836</v>
      </c>
      <c r="C905" s="154">
        <v>586</v>
      </c>
      <c r="D905" s="153">
        <v>0.98293515358361772</v>
      </c>
      <c r="E905" s="153">
        <v>0.88054607508532423</v>
      </c>
      <c r="F905" s="153">
        <v>0.8</v>
      </c>
      <c r="G905" s="153">
        <v>0.8</v>
      </c>
      <c r="H905" s="153">
        <v>0.8</v>
      </c>
      <c r="I905" s="153">
        <v>0.8</v>
      </c>
      <c r="J905" s="153">
        <v>0.8</v>
      </c>
      <c r="K905" s="153">
        <v>0.8</v>
      </c>
      <c r="L905" s="153">
        <v>0.94197952218430037</v>
      </c>
      <c r="M905" s="153">
        <v>1.0034129692832765</v>
      </c>
      <c r="N905" s="153">
        <v>1.0402730375426621</v>
      </c>
      <c r="O905" s="153">
        <v>0.8</v>
      </c>
      <c r="P905" s="152"/>
    </row>
    <row r="906" spans="1:16" ht="15.75">
      <c r="A906" s="155">
        <v>899</v>
      </c>
      <c r="B906" s="155" t="s">
        <v>2835</v>
      </c>
      <c r="C906" s="154">
        <v>73</v>
      </c>
      <c r="D906" s="153">
        <v>0.9178082191780822</v>
      </c>
      <c r="E906" s="153">
        <v>0.9178082191780822</v>
      </c>
      <c r="F906" s="153">
        <v>0.9178082191780822</v>
      </c>
      <c r="G906" s="153">
        <v>0.9178082191780822</v>
      </c>
      <c r="H906" s="153">
        <v>0.9178082191780822</v>
      </c>
      <c r="I906" s="153">
        <v>0.9178082191780822</v>
      </c>
      <c r="J906" s="153">
        <v>0.9178082191780822</v>
      </c>
      <c r="K906" s="153">
        <v>0.9178082191780822</v>
      </c>
      <c r="L906" s="153">
        <v>0.9178082191780822</v>
      </c>
      <c r="M906" s="153">
        <v>0.9178082191780822</v>
      </c>
      <c r="N906" s="153">
        <v>0.9452054794520548</v>
      </c>
      <c r="O906" s="153">
        <v>1.0273972602739727</v>
      </c>
      <c r="P906" s="152"/>
    </row>
    <row r="907" spans="1:16" ht="15.75">
      <c r="A907" s="155">
        <v>900</v>
      </c>
      <c r="B907" s="155" t="s">
        <v>2834</v>
      </c>
      <c r="C907" s="154">
        <v>156</v>
      </c>
      <c r="D907" s="153">
        <v>0.79999999999999993</v>
      </c>
      <c r="E907" s="153">
        <v>0.79999999999999993</v>
      </c>
      <c r="F907" s="153">
        <v>0.79999999999999993</v>
      </c>
      <c r="G907" s="153">
        <v>0.79999999999999993</v>
      </c>
      <c r="H907" s="153">
        <v>0.79999999999999993</v>
      </c>
      <c r="I907" s="153">
        <v>0.79999999999999993</v>
      </c>
      <c r="J907" s="153">
        <v>0.79999999999999993</v>
      </c>
      <c r="K907" s="153">
        <v>0.79999999999999993</v>
      </c>
      <c r="L907" s="153">
        <v>0.79999999999999993</v>
      </c>
      <c r="M907" s="153">
        <v>0.79999999999999993</v>
      </c>
      <c r="N907" s="153">
        <v>0.79999999999999993</v>
      </c>
      <c r="O907" s="153">
        <v>0.79999999999999993</v>
      </c>
      <c r="P907" s="152"/>
    </row>
    <row r="908" spans="1:16" ht="15.75">
      <c r="A908" s="155">
        <v>901</v>
      </c>
      <c r="B908" s="155" t="s">
        <v>2833</v>
      </c>
      <c r="C908" s="154">
        <v>111.11</v>
      </c>
      <c r="D908" s="153">
        <v>0.59400594005940055</v>
      </c>
      <c r="E908" s="153">
        <v>0.59400594005940055</v>
      </c>
      <c r="F908" s="153">
        <v>0.59400594005940055</v>
      </c>
      <c r="G908" s="153">
        <v>0.65700657006570062</v>
      </c>
      <c r="H908" s="153">
        <v>0.65700657006570062</v>
      </c>
      <c r="I908" s="153">
        <v>0.65700657006570062</v>
      </c>
      <c r="J908" s="153">
        <v>0.65700657006570062</v>
      </c>
      <c r="K908" s="153">
        <v>0.65700657006570062</v>
      </c>
      <c r="L908" s="153">
        <v>0.8</v>
      </c>
      <c r="M908" s="153">
        <v>0.8</v>
      </c>
      <c r="N908" s="153">
        <v>0.8</v>
      </c>
      <c r="O908" s="153">
        <v>0.8</v>
      </c>
      <c r="P908" s="152"/>
    </row>
    <row r="909" spans="1:16" ht="15.75">
      <c r="A909" s="155">
        <v>902</v>
      </c>
      <c r="B909" s="155" t="s">
        <v>2832</v>
      </c>
      <c r="C909" s="154">
        <v>77.777777777777771</v>
      </c>
      <c r="D909" s="153">
        <v>0.92571428571428582</v>
      </c>
      <c r="E909" s="153">
        <v>1.0157142857142858</v>
      </c>
      <c r="F909" s="153">
        <v>1.0157142857142858</v>
      </c>
      <c r="G909" s="153">
        <v>1.0157142857142858</v>
      </c>
      <c r="H909" s="153">
        <v>1.0157142857142858</v>
      </c>
      <c r="I909" s="153">
        <v>1.0157142857142858</v>
      </c>
      <c r="J909" s="153">
        <v>1.0157142857142858</v>
      </c>
      <c r="K909" s="153">
        <v>1.1185714285714288</v>
      </c>
      <c r="L909" s="153">
        <v>1.1828571428571431</v>
      </c>
      <c r="M909" s="153">
        <v>1.1828571428571431</v>
      </c>
      <c r="N909" s="153">
        <v>1.1828571428571431</v>
      </c>
      <c r="O909" s="153">
        <v>1.1828571428571431</v>
      </c>
      <c r="P909" s="152"/>
    </row>
    <row r="910" spans="1:16" ht="15.75">
      <c r="A910" s="155">
        <v>903</v>
      </c>
      <c r="B910" s="155" t="s">
        <v>2831</v>
      </c>
      <c r="C910" s="154">
        <v>166.67</v>
      </c>
      <c r="D910" s="153">
        <v>0</v>
      </c>
      <c r="E910" s="153">
        <v>0</v>
      </c>
      <c r="F910" s="153">
        <v>0</v>
      </c>
      <c r="G910" s="153">
        <v>0</v>
      </c>
      <c r="H910" s="153">
        <v>0</v>
      </c>
      <c r="I910" s="153">
        <v>0</v>
      </c>
      <c r="J910" s="153">
        <v>0</v>
      </c>
      <c r="K910" s="153">
        <v>0</v>
      </c>
      <c r="L910" s="153">
        <v>0</v>
      </c>
      <c r="M910" s="153">
        <v>0.80000000000000016</v>
      </c>
      <c r="N910" s="153">
        <v>0.80000000000000016</v>
      </c>
      <c r="O910" s="153">
        <v>0.80000000000000016</v>
      </c>
      <c r="P910" s="152"/>
    </row>
    <row r="911" spans="1:16" ht="15.75">
      <c r="A911" s="155">
        <v>904</v>
      </c>
      <c r="B911" s="155" t="s">
        <v>2830</v>
      </c>
      <c r="C911" s="154">
        <v>167</v>
      </c>
      <c r="D911" s="153">
        <v>1.3532934131736527</v>
      </c>
      <c r="E911" s="153">
        <v>1.2598802395209581</v>
      </c>
      <c r="F911" s="153">
        <v>1.2598802395209581</v>
      </c>
      <c r="G911" s="153">
        <v>1.2598802395209581</v>
      </c>
      <c r="H911" s="153">
        <v>1.2598802395209581</v>
      </c>
      <c r="I911" s="153">
        <v>1.2598802395209581</v>
      </c>
      <c r="J911" s="153">
        <v>1.2598802395209581</v>
      </c>
      <c r="K911" s="153">
        <v>0.86227544910179643</v>
      </c>
      <c r="L911" s="153">
        <v>0.79999999999999993</v>
      </c>
      <c r="M911" s="153">
        <v>1.0323353293413173</v>
      </c>
      <c r="N911" s="153">
        <v>1.2526946107784431</v>
      </c>
      <c r="O911" s="153">
        <v>1.3461077844311378</v>
      </c>
      <c r="P911" s="152"/>
    </row>
    <row r="912" spans="1:16" ht="15.75">
      <c r="A912" s="155">
        <v>905</v>
      </c>
      <c r="B912" s="155" t="s">
        <v>2829</v>
      </c>
      <c r="C912" s="154">
        <v>94.444444444444443</v>
      </c>
      <c r="D912" s="153">
        <v>0.86823529411764711</v>
      </c>
      <c r="E912" s="153">
        <v>0.86823529411764711</v>
      </c>
      <c r="F912" s="153">
        <v>0.86823529411764711</v>
      </c>
      <c r="G912" s="153">
        <v>0.86823529411764711</v>
      </c>
      <c r="H912" s="153">
        <v>0.86823529411764711</v>
      </c>
      <c r="I912" s="153">
        <v>0.86823529411764711</v>
      </c>
      <c r="J912" s="153">
        <v>0.86823529411764711</v>
      </c>
      <c r="K912" s="153">
        <v>0.86823529411764711</v>
      </c>
      <c r="L912" s="153">
        <v>0.86823529411764711</v>
      </c>
      <c r="M912" s="153">
        <v>0.86823529411764711</v>
      </c>
      <c r="N912" s="153">
        <v>0.86823529411764711</v>
      </c>
      <c r="O912" s="153">
        <v>0.86823529411764711</v>
      </c>
      <c r="P912" s="152"/>
    </row>
    <row r="913" spans="1:16" ht="15.75">
      <c r="A913" s="155">
        <v>906</v>
      </c>
      <c r="B913" s="155" t="s">
        <v>2828</v>
      </c>
      <c r="C913" s="154">
        <v>72.222222222222214</v>
      </c>
      <c r="D913" s="153">
        <v>1.0107692307692309</v>
      </c>
      <c r="E913" s="153">
        <v>1.0107692307692309</v>
      </c>
      <c r="F913" s="153">
        <v>1.0107692307692309</v>
      </c>
      <c r="G913" s="153">
        <v>1.0107692307692309</v>
      </c>
      <c r="H913" s="153">
        <v>1.0107692307692309</v>
      </c>
      <c r="I913" s="153">
        <v>1.0107692307692309</v>
      </c>
      <c r="J913" s="153">
        <v>1.0107692307692309</v>
      </c>
      <c r="K913" s="153">
        <v>1.0107692307692309</v>
      </c>
      <c r="L913" s="153">
        <v>1.0107692307692309</v>
      </c>
      <c r="M913" s="153">
        <v>1.0107692307692309</v>
      </c>
      <c r="N913" s="153">
        <v>1.0107692307692309</v>
      </c>
      <c r="O913" s="153">
        <v>0.90000000000000013</v>
      </c>
      <c r="P913" s="152"/>
    </row>
    <row r="914" spans="1:16" ht="15.75">
      <c r="A914" s="155">
        <v>907</v>
      </c>
      <c r="B914" s="155" t="s">
        <v>2827</v>
      </c>
      <c r="C914" s="154">
        <v>78</v>
      </c>
      <c r="D914" s="153">
        <v>0.4358974358974359</v>
      </c>
      <c r="E914" s="153">
        <v>0.4358974358974359</v>
      </c>
      <c r="F914" s="153">
        <v>0.4358974358974359</v>
      </c>
      <c r="G914" s="153">
        <v>0.55128205128205132</v>
      </c>
      <c r="H914" s="153">
        <v>0.4358974358974359</v>
      </c>
      <c r="I914" s="153">
        <v>0.4358974358974359</v>
      </c>
      <c r="J914" s="153">
        <v>0.4358974358974359</v>
      </c>
      <c r="K914" s="153">
        <v>1</v>
      </c>
      <c r="L914" s="153">
        <v>0</v>
      </c>
      <c r="M914" s="153">
        <v>0.55128205128205132</v>
      </c>
      <c r="N914" s="153">
        <v>0.55128205128205132</v>
      </c>
      <c r="O914" s="153">
        <v>1</v>
      </c>
      <c r="P914" s="152"/>
    </row>
    <row r="915" spans="1:16" ht="15.75">
      <c r="A915" s="155">
        <v>908</v>
      </c>
      <c r="B915" s="155" t="s">
        <v>2826</v>
      </c>
      <c r="C915" s="154">
        <v>133</v>
      </c>
      <c r="D915" s="153">
        <v>0.8</v>
      </c>
      <c r="E915" s="153">
        <v>0.8</v>
      </c>
      <c r="F915" s="153">
        <v>0.8</v>
      </c>
      <c r="G915" s="153">
        <v>0.8</v>
      </c>
      <c r="H915" s="153">
        <v>0.8</v>
      </c>
      <c r="I915" s="153">
        <v>0.8</v>
      </c>
      <c r="J915" s="153">
        <v>0.8</v>
      </c>
      <c r="K915" s="153">
        <v>0.8</v>
      </c>
      <c r="L915" s="153">
        <v>0.8</v>
      </c>
      <c r="M915" s="153">
        <v>0.8</v>
      </c>
      <c r="N915" s="153">
        <v>0.8</v>
      </c>
      <c r="O915" s="153">
        <v>0.8</v>
      </c>
      <c r="P915" s="152"/>
    </row>
    <row r="916" spans="1:16" ht="15.75">
      <c r="A916" s="155">
        <v>909</v>
      </c>
      <c r="B916" s="155" t="s">
        <v>2825</v>
      </c>
      <c r="C916" s="154">
        <v>88.888888888888886</v>
      </c>
      <c r="D916" s="153">
        <v>0.92249999999999999</v>
      </c>
      <c r="E916" s="153">
        <v>0.96750000000000003</v>
      </c>
      <c r="F916" s="153">
        <v>1.1587499999999999</v>
      </c>
      <c r="G916" s="153">
        <v>1.1587499999999999</v>
      </c>
      <c r="H916" s="153">
        <v>1.1587499999999999</v>
      </c>
      <c r="I916" s="153">
        <v>1.1587499999999999</v>
      </c>
      <c r="J916" s="153">
        <v>1.1587499999999999</v>
      </c>
      <c r="K916" s="153">
        <v>1.1587499999999999</v>
      </c>
      <c r="L916" s="153">
        <v>1.1587499999999999</v>
      </c>
      <c r="M916" s="153">
        <v>1.1587499999999999</v>
      </c>
      <c r="N916" s="153">
        <v>1.1587499999999999</v>
      </c>
      <c r="O916" s="153">
        <v>1.1587499999999999</v>
      </c>
      <c r="P916" s="152"/>
    </row>
    <row r="917" spans="1:16" ht="15.75">
      <c r="A917" s="155">
        <v>910</v>
      </c>
      <c r="B917" s="155" t="s">
        <v>2824</v>
      </c>
      <c r="C917" s="154">
        <v>120</v>
      </c>
      <c r="D917" s="153">
        <v>0.8</v>
      </c>
      <c r="E917" s="153">
        <v>0.8</v>
      </c>
      <c r="F917" s="153">
        <v>0.8</v>
      </c>
      <c r="G917" s="153">
        <v>0.8</v>
      </c>
      <c r="H917" s="153">
        <v>0.8</v>
      </c>
      <c r="I917" s="153">
        <v>0.8</v>
      </c>
      <c r="J917" s="153">
        <v>0.8</v>
      </c>
      <c r="K917" s="153">
        <v>0.8</v>
      </c>
      <c r="L917" s="153">
        <v>0.8</v>
      </c>
      <c r="M917" s="153">
        <v>0.8</v>
      </c>
      <c r="N917" s="153">
        <v>0.8</v>
      </c>
      <c r="O917" s="153">
        <v>0.8</v>
      </c>
      <c r="P917" s="152"/>
    </row>
    <row r="918" spans="1:16" ht="15.75">
      <c r="A918" s="155">
        <v>911</v>
      </c>
      <c r="B918" s="155" t="s">
        <v>2823</v>
      </c>
      <c r="C918" s="154">
        <v>106.66666666666666</v>
      </c>
      <c r="D918" s="153">
        <v>0.29062500000000002</v>
      </c>
      <c r="E918" s="153">
        <v>0.29062500000000002</v>
      </c>
      <c r="F918" s="153">
        <v>0.29062500000000002</v>
      </c>
      <c r="G918" s="153">
        <v>0.29062500000000002</v>
      </c>
      <c r="H918" s="153">
        <v>0.29062500000000002</v>
      </c>
      <c r="I918" s="153">
        <v>0.29062500000000002</v>
      </c>
      <c r="J918" s="153">
        <v>0.29062500000000002</v>
      </c>
      <c r="K918" s="153">
        <v>0.29062500000000002</v>
      </c>
      <c r="L918" s="153">
        <v>0.29062500000000002</v>
      </c>
      <c r="M918" s="153">
        <v>0.29062500000000002</v>
      </c>
      <c r="N918" s="153">
        <v>0.29062500000000002</v>
      </c>
      <c r="O918" s="153">
        <v>0.20625000000000002</v>
      </c>
      <c r="P918" s="152"/>
    </row>
    <row r="919" spans="1:16" ht="15.75">
      <c r="A919" s="155">
        <v>912</v>
      </c>
      <c r="B919" s="155" t="s">
        <v>2822</v>
      </c>
      <c r="C919" s="154">
        <v>102.22222222222221</v>
      </c>
      <c r="D919" s="153">
        <v>1.0858695652173913</v>
      </c>
      <c r="E919" s="153">
        <v>1.0858695652173913</v>
      </c>
      <c r="F919" s="153">
        <v>1.0858695652173913</v>
      </c>
      <c r="G919" s="153">
        <v>1.0858695652173913</v>
      </c>
      <c r="H919" s="153">
        <v>1.0858695652173913</v>
      </c>
      <c r="I919" s="153">
        <v>1.0858695652173913</v>
      </c>
      <c r="J919" s="153">
        <v>1.0858695652173913</v>
      </c>
      <c r="K919" s="153">
        <v>1.0858695652173913</v>
      </c>
      <c r="L919" s="153">
        <v>1.0858695652173913</v>
      </c>
      <c r="M919" s="153">
        <v>1.0858695652173913</v>
      </c>
      <c r="N919" s="153">
        <v>1.0858695652173913</v>
      </c>
      <c r="O919" s="153">
        <v>0.91956521739130437</v>
      </c>
      <c r="P919" s="152"/>
    </row>
    <row r="920" spans="1:16" ht="15.75">
      <c r="A920" s="155">
        <v>913</v>
      </c>
      <c r="B920" s="155" t="s">
        <v>2821</v>
      </c>
      <c r="C920" s="154">
        <v>100</v>
      </c>
      <c r="D920" s="153">
        <v>0.68</v>
      </c>
      <c r="E920" s="153">
        <v>0.82</v>
      </c>
      <c r="F920" s="153">
        <v>0.94</v>
      </c>
      <c r="G920" s="153">
        <v>0.94</v>
      </c>
      <c r="H920" s="153">
        <v>0.96</v>
      </c>
      <c r="I920" s="153">
        <v>0.96</v>
      </c>
      <c r="J920" s="153">
        <v>0.96</v>
      </c>
      <c r="K920" s="153">
        <v>0.96</v>
      </c>
      <c r="L920" s="153">
        <v>0.96</v>
      </c>
      <c r="M920" s="153">
        <v>0.96</v>
      </c>
      <c r="N920" s="153">
        <v>0.96</v>
      </c>
      <c r="O920" s="153">
        <v>0.92</v>
      </c>
      <c r="P920" s="152"/>
    </row>
    <row r="921" spans="1:16" ht="15.75">
      <c r="A921" s="155">
        <v>914</v>
      </c>
      <c r="B921" s="155" t="s">
        <v>2820</v>
      </c>
      <c r="C921" s="154">
        <v>103.33333333333333</v>
      </c>
      <c r="D921" s="153">
        <v>0.967741935483871</v>
      </c>
      <c r="E921" s="153">
        <v>1.1032258064516129</v>
      </c>
      <c r="F921" s="153">
        <v>1.1032258064516129</v>
      </c>
      <c r="G921" s="153">
        <v>1.1032258064516129</v>
      </c>
      <c r="H921" s="153">
        <v>1.1032258064516129</v>
      </c>
      <c r="I921" s="153">
        <v>1.1032258064516129</v>
      </c>
      <c r="J921" s="153">
        <v>1.1032258064516129</v>
      </c>
      <c r="K921" s="153">
        <v>1.1032258064516129</v>
      </c>
      <c r="L921" s="153">
        <v>1.1032258064516129</v>
      </c>
      <c r="M921" s="153">
        <v>1.1032258064516129</v>
      </c>
      <c r="N921" s="153">
        <v>1.1032258064516129</v>
      </c>
      <c r="O921" s="153">
        <v>1.1032258064516129</v>
      </c>
      <c r="P921" s="152"/>
    </row>
    <row r="922" spans="1:16" ht="15.75">
      <c r="A922" s="155">
        <v>915</v>
      </c>
      <c r="B922" s="155" t="s">
        <v>2819</v>
      </c>
      <c r="C922" s="154">
        <v>76.666666666666671</v>
      </c>
      <c r="D922" s="153">
        <v>0.69130434782608696</v>
      </c>
      <c r="E922" s="153">
        <v>0.69130434782608696</v>
      </c>
      <c r="F922" s="153">
        <v>1.0043478260869565</v>
      </c>
      <c r="G922" s="153">
        <v>1.0043478260869565</v>
      </c>
      <c r="H922" s="153">
        <v>1.0304347826086957</v>
      </c>
      <c r="I922" s="153">
        <v>1.0304347826086957</v>
      </c>
      <c r="J922" s="153">
        <v>1.0434782608695652</v>
      </c>
      <c r="K922" s="153">
        <v>1.0956521739130434</v>
      </c>
      <c r="L922" s="153">
        <v>1.2652173913043478</v>
      </c>
      <c r="M922" s="153">
        <v>1.2652173913043478</v>
      </c>
      <c r="N922" s="153">
        <v>1.2652173913043478</v>
      </c>
      <c r="O922" s="153">
        <v>1.2652173913043478</v>
      </c>
      <c r="P922" s="152"/>
    </row>
    <row r="923" spans="1:16" ht="15.75">
      <c r="A923" s="155">
        <v>916</v>
      </c>
      <c r="B923" s="155" t="s">
        <v>2818</v>
      </c>
      <c r="C923" s="154">
        <v>87.777777777777771</v>
      </c>
      <c r="D923" s="153">
        <v>0.53544303797468362</v>
      </c>
      <c r="E923" s="153">
        <v>0.53544303797468362</v>
      </c>
      <c r="F923" s="153">
        <v>0.55822784810126591</v>
      </c>
      <c r="G923" s="153">
        <v>0.55822784810126591</v>
      </c>
      <c r="H923" s="153">
        <v>0.58101265822784809</v>
      </c>
      <c r="I923" s="153">
        <v>0.58101265822784809</v>
      </c>
      <c r="J923" s="153">
        <v>0.58101265822784809</v>
      </c>
      <c r="K923" s="153">
        <v>0.64936708860759496</v>
      </c>
      <c r="L923" s="153">
        <v>0.67215189873417724</v>
      </c>
      <c r="M923" s="153">
        <v>0.67215189873417724</v>
      </c>
      <c r="N923" s="153">
        <v>0.67215189873417724</v>
      </c>
      <c r="O923" s="153">
        <v>0.60379746835443038</v>
      </c>
      <c r="P923" s="152"/>
    </row>
    <row r="924" spans="1:16" ht="15.75">
      <c r="A924" s="155">
        <v>917</v>
      </c>
      <c r="B924" s="155" t="s">
        <v>2817</v>
      </c>
      <c r="C924" s="154">
        <v>83.333333333333329</v>
      </c>
      <c r="D924" s="153">
        <v>0.82800000000000007</v>
      </c>
      <c r="E924" s="153">
        <v>0.9</v>
      </c>
      <c r="F924" s="153">
        <v>0.9</v>
      </c>
      <c r="G924" s="153">
        <v>0.9</v>
      </c>
      <c r="H924" s="153">
        <v>0.9</v>
      </c>
      <c r="I924" s="153">
        <v>0.9</v>
      </c>
      <c r="J924" s="153">
        <v>0.9</v>
      </c>
      <c r="K924" s="153">
        <v>0.9</v>
      </c>
      <c r="L924" s="153">
        <v>0.9</v>
      </c>
      <c r="M924" s="153">
        <v>0.9</v>
      </c>
      <c r="N924" s="153">
        <v>0.9</v>
      </c>
      <c r="O924" s="153">
        <v>0.9</v>
      </c>
      <c r="P924" s="152"/>
    </row>
    <row r="925" spans="1:16" ht="15.75">
      <c r="A925" s="155">
        <v>918</v>
      </c>
      <c r="B925" s="155" t="s">
        <v>2816</v>
      </c>
      <c r="C925" s="154">
        <v>103.33333333333333</v>
      </c>
      <c r="D925" s="153">
        <v>0.50322580645161297</v>
      </c>
      <c r="E925" s="153">
        <v>0.50322580645161297</v>
      </c>
      <c r="F925" s="153">
        <v>0.50322580645161297</v>
      </c>
      <c r="G925" s="153">
        <v>0.50322580645161297</v>
      </c>
      <c r="H925" s="153">
        <v>0.50322580645161297</v>
      </c>
      <c r="I925" s="153">
        <v>0.50322580645161297</v>
      </c>
      <c r="J925" s="153">
        <v>0.50322580645161297</v>
      </c>
      <c r="K925" s="153">
        <v>0.50322580645161297</v>
      </c>
      <c r="L925" s="153">
        <v>0.50322580645161297</v>
      </c>
      <c r="M925" s="153">
        <v>0.50322580645161297</v>
      </c>
      <c r="N925" s="153">
        <v>0.50322580645161297</v>
      </c>
      <c r="O925" s="153">
        <v>0.32903225806451614</v>
      </c>
      <c r="P925" s="152"/>
    </row>
    <row r="926" spans="1:16" ht="15.75">
      <c r="A926" s="155">
        <v>919</v>
      </c>
      <c r="B926" s="155" t="s">
        <v>2815</v>
      </c>
      <c r="C926" s="154">
        <v>180</v>
      </c>
      <c r="D926" s="153">
        <v>0.8</v>
      </c>
      <c r="E926" s="153">
        <v>0.8</v>
      </c>
      <c r="F926" s="153">
        <v>0.8</v>
      </c>
      <c r="G926" s="153">
        <v>0.8</v>
      </c>
      <c r="H926" s="153">
        <v>0.8</v>
      </c>
      <c r="I926" s="153">
        <v>0.8</v>
      </c>
      <c r="J926" s="153">
        <v>0.8</v>
      </c>
      <c r="K926" s="153">
        <v>0.8</v>
      </c>
      <c r="L926" s="153">
        <v>0.8</v>
      </c>
      <c r="M926" s="153">
        <v>0.8</v>
      </c>
      <c r="N926" s="153">
        <v>0.8</v>
      </c>
      <c r="O926" s="153">
        <v>0.8</v>
      </c>
      <c r="P926" s="152"/>
    </row>
    <row r="927" spans="1:16" ht="15.75">
      <c r="A927" s="155">
        <v>920</v>
      </c>
      <c r="B927" s="155" t="s">
        <v>2814</v>
      </c>
      <c r="C927" s="154">
        <v>72.222222222222214</v>
      </c>
      <c r="D927" s="153">
        <v>4.1538461538461545E-2</v>
      </c>
      <c r="E927" s="153">
        <v>4.1538461538461545E-2</v>
      </c>
      <c r="F927" s="153">
        <v>4.1538461538461545E-2</v>
      </c>
      <c r="G927" s="153">
        <v>4.1538461538461545E-2</v>
      </c>
      <c r="H927" s="153">
        <v>4.1538461538461545E-2</v>
      </c>
      <c r="I927" s="153">
        <v>4.1538461538461545E-2</v>
      </c>
      <c r="J927" s="153">
        <v>4.1538461538461545E-2</v>
      </c>
      <c r="K927" s="153">
        <v>1.0107692307692309</v>
      </c>
      <c r="L927" s="153">
        <v>1.0107692307692309</v>
      </c>
      <c r="M927" s="153">
        <v>1.0107692307692309</v>
      </c>
      <c r="N927" s="153">
        <v>1.0107692307692309</v>
      </c>
      <c r="O927" s="153">
        <v>1.0107692307692309</v>
      </c>
      <c r="P927" s="152"/>
    </row>
    <row r="928" spans="1:16" ht="15.75">
      <c r="A928" s="155">
        <v>921</v>
      </c>
      <c r="B928" s="155" t="s">
        <v>2813</v>
      </c>
      <c r="C928" s="154">
        <v>78.888888888888886</v>
      </c>
      <c r="D928" s="153">
        <v>0.34225352112676055</v>
      </c>
      <c r="E928" s="153">
        <v>0.34225352112676055</v>
      </c>
      <c r="F928" s="153">
        <v>0.34225352112676055</v>
      </c>
      <c r="G928" s="153">
        <v>0.34225352112676055</v>
      </c>
      <c r="H928" s="153">
        <v>0.34225352112676055</v>
      </c>
      <c r="I928" s="153">
        <v>0.34225352112676055</v>
      </c>
      <c r="J928" s="153">
        <v>0.34225352112676055</v>
      </c>
      <c r="K928" s="153">
        <v>0.34225352112676055</v>
      </c>
      <c r="L928" s="153">
        <v>0.34225352112676055</v>
      </c>
      <c r="M928" s="153">
        <v>0.34225352112676055</v>
      </c>
      <c r="N928" s="153">
        <v>0.34225352112676055</v>
      </c>
      <c r="O928" s="153">
        <v>0.34225352112676055</v>
      </c>
      <c r="P928" s="152"/>
    </row>
    <row r="929" spans="1:16" ht="15.75">
      <c r="A929" s="155">
        <v>922</v>
      </c>
      <c r="B929" s="155" t="s">
        <v>2812</v>
      </c>
      <c r="C929" s="154">
        <v>2500</v>
      </c>
      <c r="D929" s="153">
        <v>0.79200000000000004</v>
      </c>
      <c r="E929" s="153">
        <v>0.8</v>
      </c>
      <c r="F929" s="153">
        <v>0.8</v>
      </c>
      <c r="G929" s="153">
        <v>0.8</v>
      </c>
      <c r="H929" s="153">
        <v>0.8</v>
      </c>
      <c r="I929" s="153">
        <v>0.8</v>
      </c>
      <c r="J929" s="153">
        <v>0.8</v>
      </c>
      <c r="K929" s="153">
        <v>0.8</v>
      </c>
      <c r="L929" s="153">
        <v>0.8</v>
      </c>
      <c r="M929" s="153">
        <v>0.8</v>
      </c>
      <c r="N929" s="153">
        <v>0.8</v>
      </c>
      <c r="O929" s="153">
        <v>0.8</v>
      </c>
      <c r="P929" s="152"/>
    </row>
    <row r="930" spans="1:16" ht="15.75">
      <c r="A930" s="155">
        <v>923</v>
      </c>
      <c r="B930" s="155" t="s">
        <v>2811</v>
      </c>
      <c r="C930" s="154">
        <v>101.11</v>
      </c>
      <c r="D930" s="153">
        <v>0.6428642072989813</v>
      </c>
      <c r="E930" s="153">
        <v>0.6428642072989813</v>
      </c>
      <c r="F930" s="153">
        <v>0.6428642072989813</v>
      </c>
      <c r="G930" s="153">
        <v>0.6428642072989813</v>
      </c>
      <c r="H930" s="153">
        <v>0.6428642072989813</v>
      </c>
      <c r="I930" s="153">
        <v>0.6428642072989813</v>
      </c>
      <c r="J930" s="153">
        <v>0.6428642072989813</v>
      </c>
      <c r="K930" s="153">
        <v>0.6428642072989813</v>
      </c>
      <c r="L930" s="153">
        <v>0.6428642072989813</v>
      </c>
      <c r="M930" s="153">
        <v>0.6428642072989813</v>
      </c>
      <c r="N930" s="153">
        <v>0.6428642072989813</v>
      </c>
      <c r="O930" s="153">
        <v>0.6428642072989813</v>
      </c>
      <c r="P930" s="152"/>
    </row>
    <row r="931" spans="1:16" ht="15.75">
      <c r="A931" s="155">
        <v>924</v>
      </c>
      <c r="B931" s="155" t="s">
        <v>2810</v>
      </c>
      <c r="C931" s="154">
        <v>167</v>
      </c>
      <c r="D931" s="153">
        <v>1.4011976047904191</v>
      </c>
      <c r="E931" s="153">
        <v>1.2598802395209581</v>
      </c>
      <c r="F931" s="153">
        <v>1.4011976047904191</v>
      </c>
      <c r="G931" s="153">
        <v>1.0706586826347306</v>
      </c>
      <c r="H931" s="153">
        <v>1.0035928143712574</v>
      </c>
      <c r="I931" s="153">
        <v>0.90538922155688617</v>
      </c>
      <c r="J931" s="153">
        <v>0.79999999999999993</v>
      </c>
      <c r="K931" s="153">
        <v>0.81676646706586831</v>
      </c>
      <c r="L931" s="153">
        <v>0.79999999999999993</v>
      </c>
      <c r="M931" s="153">
        <v>0.98682634730538932</v>
      </c>
      <c r="N931" s="153">
        <v>1.2982035928143714</v>
      </c>
      <c r="O931" s="153">
        <v>1.4538922155688623</v>
      </c>
      <c r="P931" s="152"/>
    </row>
    <row r="932" spans="1:16" ht="15.75">
      <c r="A932" s="155">
        <v>925</v>
      </c>
      <c r="B932" s="155" t="s">
        <v>2809</v>
      </c>
      <c r="C932" s="154">
        <v>77.78</v>
      </c>
      <c r="D932" s="153">
        <v>0.20570840833119053</v>
      </c>
      <c r="E932" s="153">
        <v>0.21856518385188994</v>
      </c>
      <c r="F932" s="153">
        <v>0.21856518385188994</v>
      </c>
      <c r="G932" s="153">
        <v>0.21856518385188994</v>
      </c>
      <c r="H932" s="153">
        <v>0.23142195937258936</v>
      </c>
      <c r="I932" s="153">
        <v>0.23142195937258936</v>
      </c>
      <c r="J932" s="153">
        <v>0.23142195937258936</v>
      </c>
      <c r="K932" s="153">
        <v>0.23142195937258936</v>
      </c>
      <c r="L932" s="153">
        <v>0.23142195937258936</v>
      </c>
      <c r="M932" s="153">
        <v>0.23142195937258936</v>
      </c>
      <c r="N932" s="153">
        <v>0.23142195937258936</v>
      </c>
      <c r="O932" s="153">
        <v>0.23142195937258936</v>
      </c>
      <c r="P932" s="152"/>
    </row>
    <row r="933" spans="1:16" ht="15.75">
      <c r="A933" s="155">
        <v>926</v>
      </c>
      <c r="B933" s="155" t="s">
        <v>2808</v>
      </c>
      <c r="C933" s="154">
        <v>75.555555555555557</v>
      </c>
      <c r="D933" s="153">
        <v>0.87352941176470589</v>
      </c>
      <c r="E933" s="153">
        <v>0.87352941176470589</v>
      </c>
      <c r="F933" s="153">
        <v>0.87352941176470589</v>
      </c>
      <c r="G933" s="153">
        <v>0.87352941176470589</v>
      </c>
      <c r="H933" s="153">
        <v>0.87352941176470589</v>
      </c>
      <c r="I933" s="153">
        <v>0.87352941176470589</v>
      </c>
      <c r="J933" s="153">
        <v>0.87352941176470589</v>
      </c>
      <c r="K933" s="153">
        <v>0.87352941176470589</v>
      </c>
      <c r="L933" s="153">
        <v>0.87352941176470589</v>
      </c>
      <c r="M933" s="153">
        <v>0.87352941176470589</v>
      </c>
      <c r="N933" s="153">
        <v>0.87352941176470589</v>
      </c>
      <c r="O933" s="153">
        <v>0.51617647058823524</v>
      </c>
      <c r="P933" s="152"/>
    </row>
    <row r="934" spans="1:16" ht="15.75">
      <c r="A934" s="155">
        <v>927</v>
      </c>
      <c r="B934" s="155" t="s">
        <v>2807</v>
      </c>
      <c r="C934" s="154">
        <v>228</v>
      </c>
      <c r="D934" s="153">
        <v>0.8</v>
      </c>
      <c r="E934" s="153">
        <v>0.8</v>
      </c>
      <c r="F934" s="153">
        <v>0.8</v>
      </c>
      <c r="G934" s="153">
        <v>0.84210526315789469</v>
      </c>
      <c r="H934" s="153">
        <v>0.84210526315789469</v>
      </c>
      <c r="I934" s="153">
        <v>0.8</v>
      </c>
      <c r="J934" s="153">
        <v>0.8</v>
      </c>
      <c r="K934" s="153">
        <v>0.96052631578947367</v>
      </c>
      <c r="L934" s="153">
        <v>0.81578947368421051</v>
      </c>
      <c r="M934" s="153">
        <v>0.84210526315789469</v>
      </c>
      <c r="N934" s="153">
        <v>0.8</v>
      </c>
      <c r="O934" s="153">
        <v>0.80263157894736847</v>
      </c>
      <c r="P934" s="152"/>
    </row>
    <row r="935" spans="1:16" ht="15.75">
      <c r="A935" s="155">
        <v>928</v>
      </c>
      <c r="B935" s="155" t="s">
        <v>2806</v>
      </c>
      <c r="C935" s="154">
        <v>143</v>
      </c>
      <c r="D935" s="153">
        <v>0</v>
      </c>
      <c r="E935" s="153">
        <v>0</v>
      </c>
      <c r="F935" s="153">
        <v>0</v>
      </c>
      <c r="G935" s="153">
        <v>0</v>
      </c>
      <c r="H935" s="153">
        <v>0</v>
      </c>
      <c r="I935" s="153">
        <v>0</v>
      </c>
      <c r="J935" s="153">
        <v>0</v>
      </c>
      <c r="K935" s="153">
        <v>0</v>
      </c>
      <c r="L935" s="153">
        <v>0</v>
      </c>
      <c r="M935" s="153">
        <v>0</v>
      </c>
      <c r="N935" s="153">
        <v>0.8</v>
      </c>
      <c r="O935" s="153">
        <v>0.8</v>
      </c>
      <c r="P935" s="152"/>
    </row>
    <row r="936" spans="1:16" ht="15.75">
      <c r="A936" s="155">
        <v>929</v>
      </c>
      <c r="B936" s="155" t="s">
        <v>2805</v>
      </c>
      <c r="C936" s="154">
        <v>228</v>
      </c>
      <c r="D936" s="153">
        <v>0.99298245614035086</v>
      </c>
      <c r="E936" s="153">
        <v>0.92807017543859649</v>
      </c>
      <c r="F936" s="153">
        <v>0.92982456140350878</v>
      </c>
      <c r="G936" s="153">
        <v>0.8</v>
      </c>
      <c r="H936" s="153">
        <v>0.8</v>
      </c>
      <c r="I936" s="153">
        <v>0.8</v>
      </c>
      <c r="J936" s="153">
        <v>0.8</v>
      </c>
      <c r="K936" s="153">
        <v>0.8</v>
      </c>
      <c r="L936" s="153">
        <v>1.0743859649122807</v>
      </c>
      <c r="M936" s="153">
        <v>0.89473684210526316</v>
      </c>
      <c r="N936" s="153">
        <v>0.89192982456140357</v>
      </c>
      <c r="O936" s="153">
        <v>0.89192982456140357</v>
      </c>
      <c r="P936" s="152"/>
    </row>
    <row r="937" spans="1:16" ht="15.75">
      <c r="A937" s="155">
        <v>930</v>
      </c>
      <c r="B937" s="155" t="s">
        <v>2804</v>
      </c>
      <c r="C937" s="154">
        <v>2222.23</v>
      </c>
      <c r="D937" s="153">
        <v>0.8</v>
      </c>
      <c r="E937" s="153">
        <v>0.8</v>
      </c>
      <c r="F937" s="153">
        <v>0.8</v>
      </c>
      <c r="G937" s="153">
        <v>0.8</v>
      </c>
      <c r="H937" s="153">
        <v>0.8</v>
      </c>
      <c r="I937" s="153">
        <v>0.8</v>
      </c>
      <c r="J937" s="153">
        <v>0.8</v>
      </c>
      <c r="K937" s="153">
        <v>0.8</v>
      </c>
      <c r="L937" s="153">
        <v>0.8</v>
      </c>
      <c r="M937" s="153">
        <v>0.8</v>
      </c>
      <c r="N937" s="153">
        <v>0.8</v>
      </c>
      <c r="O937" s="153">
        <v>0.8</v>
      </c>
      <c r="P937" s="152"/>
    </row>
    <row r="938" spans="1:16" ht="15.75">
      <c r="A938" s="155">
        <v>931</v>
      </c>
      <c r="B938" s="155" t="s">
        <v>2803</v>
      </c>
      <c r="C938" s="154">
        <v>166.67</v>
      </c>
      <c r="D938" s="153">
        <v>0.80000000000000016</v>
      </c>
      <c r="E938" s="153">
        <v>0.80000000000000016</v>
      </c>
      <c r="F938" s="153">
        <v>0.80000000000000016</v>
      </c>
      <c r="G938" s="153">
        <v>0.80000000000000016</v>
      </c>
      <c r="H938" s="153">
        <v>0.80000000000000016</v>
      </c>
      <c r="I938" s="153">
        <v>0.80000000000000016</v>
      </c>
      <c r="J938" s="153">
        <v>0.80000000000000016</v>
      </c>
      <c r="K938" s="153">
        <v>0.80000000000000016</v>
      </c>
      <c r="L938" s="153">
        <v>0.80000000000000016</v>
      </c>
      <c r="M938" s="153">
        <v>0.80000000000000016</v>
      </c>
      <c r="N938" s="153">
        <v>0.80000000000000016</v>
      </c>
      <c r="O938" s="153">
        <v>0.80000000000000016</v>
      </c>
      <c r="P938" s="152"/>
    </row>
    <row r="939" spans="1:16" ht="15.75">
      <c r="A939" s="155">
        <v>932</v>
      </c>
      <c r="B939" s="155" t="s">
        <v>2802</v>
      </c>
      <c r="C939" s="154">
        <v>100</v>
      </c>
      <c r="D939" s="153">
        <v>0.42</v>
      </c>
      <c r="E939" s="153">
        <v>0.42</v>
      </c>
      <c r="F939" s="153">
        <v>0.47</v>
      </c>
      <c r="G939" s="153">
        <v>0.47</v>
      </c>
      <c r="H939" s="153">
        <v>0.47</v>
      </c>
      <c r="I939" s="153">
        <v>0.47</v>
      </c>
      <c r="J939" s="153">
        <v>0.47</v>
      </c>
      <c r="K939" s="153">
        <v>0.47</v>
      </c>
      <c r="L939" s="153">
        <v>0.47</v>
      </c>
      <c r="M939" s="153">
        <v>0.47</v>
      </c>
      <c r="N939" s="153">
        <v>0.47</v>
      </c>
      <c r="O939" s="153">
        <v>0.4</v>
      </c>
      <c r="P939" s="152"/>
    </row>
    <row r="940" spans="1:16" ht="15.75">
      <c r="A940" s="155">
        <v>933</v>
      </c>
      <c r="B940" s="155" t="s">
        <v>2801</v>
      </c>
      <c r="C940" s="154">
        <v>94.44</v>
      </c>
      <c r="D940" s="153">
        <v>0.47649301143583228</v>
      </c>
      <c r="E940" s="153">
        <v>0.47649301143583228</v>
      </c>
      <c r="F940" s="153">
        <v>0.47649301143583228</v>
      </c>
      <c r="G940" s="153">
        <v>0.47649301143583228</v>
      </c>
      <c r="H940" s="153">
        <v>0.47649301143583228</v>
      </c>
      <c r="I940" s="153">
        <v>0.47649301143583228</v>
      </c>
      <c r="J940" s="153">
        <v>0.47649301143583228</v>
      </c>
      <c r="K940" s="153">
        <v>0.54002541296060991</v>
      </c>
      <c r="L940" s="153">
        <v>0.54002541296060991</v>
      </c>
      <c r="M940" s="153">
        <v>0.60355781448538759</v>
      </c>
      <c r="N940" s="153">
        <v>0.60355781448538759</v>
      </c>
      <c r="O940" s="153">
        <v>0.60355781448538759</v>
      </c>
      <c r="P940" s="152"/>
    </row>
    <row r="941" spans="1:16" ht="15.75">
      <c r="A941" s="155">
        <v>934</v>
      </c>
      <c r="B941" s="155" t="s">
        <v>2800</v>
      </c>
      <c r="C941" s="154">
        <v>122.22</v>
      </c>
      <c r="D941" s="153">
        <v>0.79999999999999993</v>
      </c>
      <c r="E941" s="153">
        <v>0.79999999999999993</v>
      </c>
      <c r="F941" s="153">
        <v>0.79999999999999993</v>
      </c>
      <c r="G941" s="153">
        <v>0.79999999999999993</v>
      </c>
      <c r="H941" s="153">
        <v>0.79999999999999993</v>
      </c>
      <c r="I941" s="153">
        <v>0.79999999999999993</v>
      </c>
      <c r="J941" s="153">
        <v>0.79999999999999993</v>
      </c>
      <c r="K941" s="153">
        <v>0.79999999999999993</v>
      </c>
      <c r="L941" s="153">
        <v>0.79999999999999993</v>
      </c>
      <c r="M941" s="153">
        <v>0.79999999999999993</v>
      </c>
      <c r="N941" s="153">
        <v>0.79999999999999993</v>
      </c>
      <c r="O941" s="153">
        <v>0.79999999999999993</v>
      </c>
      <c r="P941" s="152"/>
    </row>
    <row r="942" spans="1:16" ht="15.75">
      <c r="A942" s="155">
        <v>935</v>
      </c>
      <c r="B942" s="155" t="s">
        <v>2799</v>
      </c>
      <c r="C942" s="154">
        <v>111.11</v>
      </c>
      <c r="D942" s="153">
        <v>0.8</v>
      </c>
      <c r="E942" s="153">
        <v>0.8</v>
      </c>
      <c r="F942" s="153">
        <v>0.8</v>
      </c>
      <c r="G942" s="153">
        <v>0.8</v>
      </c>
      <c r="H942" s="153">
        <v>0.8</v>
      </c>
      <c r="I942" s="153">
        <v>0.8</v>
      </c>
      <c r="J942" s="153">
        <v>0.8</v>
      </c>
      <c r="K942" s="153">
        <v>0.8</v>
      </c>
      <c r="L942" s="153">
        <v>0.8</v>
      </c>
      <c r="M942" s="153">
        <v>0.8</v>
      </c>
      <c r="N942" s="153">
        <v>0.8</v>
      </c>
      <c r="O942" s="153">
        <v>0.8</v>
      </c>
      <c r="P942" s="152"/>
    </row>
    <row r="943" spans="1:16" ht="15.75">
      <c r="A943" s="155">
        <v>936</v>
      </c>
      <c r="B943" s="155" t="s">
        <v>2798</v>
      </c>
      <c r="C943" s="154">
        <v>700</v>
      </c>
      <c r="D943" s="153">
        <v>1.1314285714285715</v>
      </c>
      <c r="E943" s="153">
        <v>1.1657142857142857</v>
      </c>
      <c r="F943" s="153">
        <v>1.1314285714285715</v>
      </c>
      <c r="G943" s="153">
        <v>1.1314285714285715</v>
      </c>
      <c r="H943" s="153">
        <v>1.1314285714285715</v>
      </c>
      <c r="I943" s="153">
        <v>1.1314285714285715</v>
      </c>
      <c r="J943" s="153">
        <v>1.1314285714285715</v>
      </c>
      <c r="K943" s="153">
        <v>1.1314285714285715</v>
      </c>
      <c r="L943" s="153">
        <v>0.8</v>
      </c>
      <c r="M943" s="153">
        <v>0.82285714285714284</v>
      </c>
      <c r="N943" s="153">
        <v>0.87428571428571433</v>
      </c>
      <c r="O943" s="153">
        <v>0.8</v>
      </c>
      <c r="P943" s="152"/>
    </row>
    <row r="944" spans="1:16" ht="15.75">
      <c r="A944" s="155">
        <v>937</v>
      </c>
      <c r="B944" s="155" t="s">
        <v>2797</v>
      </c>
      <c r="C944" s="154">
        <v>220</v>
      </c>
      <c r="D944" s="153">
        <v>1.1018181818181818</v>
      </c>
      <c r="E944" s="153">
        <v>1.1745454545454543</v>
      </c>
      <c r="F944" s="153">
        <v>0.94763636363636361</v>
      </c>
      <c r="G944" s="153">
        <v>0.89090909090909087</v>
      </c>
      <c r="H944" s="153">
        <v>1.0123636363636364</v>
      </c>
      <c r="I944" s="153">
        <v>0.92581818181818187</v>
      </c>
      <c r="J944" s="153">
        <v>0.8</v>
      </c>
      <c r="K944" s="153">
        <v>0.84581818181818191</v>
      </c>
      <c r="L944" s="153">
        <v>0.8</v>
      </c>
      <c r="M944" s="153">
        <v>0.81090909090909091</v>
      </c>
      <c r="N944" s="153">
        <v>0.81963636363636361</v>
      </c>
      <c r="O944" s="153">
        <v>1.0916363636363635</v>
      </c>
      <c r="P944" s="152"/>
    </row>
    <row r="945" spans="1:16" ht="15.75">
      <c r="A945" s="155">
        <v>938</v>
      </c>
      <c r="B945" s="155" t="s">
        <v>2796</v>
      </c>
      <c r="C945" s="154">
        <v>178</v>
      </c>
      <c r="D945" s="153">
        <v>0.8</v>
      </c>
      <c r="E945" s="153">
        <v>0.8</v>
      </c>
      <c r="F945" s="153">
        <v>0.8</v>
      </c>
      <c r="G945" s="153">
        <v>0.8</v>
      </c>
      <c r="H945" s="153">
        <v>0.8</v>
      </c>
      <c r="I945" s="153">
        <v>0.8</v>
      </c>
      <c r="J945" s="153">
        <v>0.8</v>
      </c>
      <c r="K945" s="153">
        <v>0.8</v>
      </c>
      <c r="L945" s="153">
        <v>0.8</v>
      </c>
      <c r="M945" s="153">
        <v>0.8</v>
      </c>
      <c r="N945" s="153">
        <v>0.8</v>
      </c>
      <c r="O945" s="153">
        <v>0.8</v>
      </c>
      <c r="P945" s="152"/>
    </row>
    <row r="946" spans="1:16" ht="15.75">
      <c r="A946" s="155">
        <v>939</v>
      </c>
      <c r="B946" s="155" t="s">
        <v>2795</v>
      </c>
      <c r="C946" s="154">
        <v>350</v>
      </c>
      <c r="D946" s="153">
        <v>0.95085714285714285</v>
      </c>
      <c r="E946" s="153">
        <v>0.95199999999999996</v>
      </c>
      <c r="F946" s="153">
        <v>0.81942857142857151</v>
      </c>
      <c r="G946" s="153">
        <v>0.82057142857142851</v>
      </c>
      <c r="H946" s="153">
        <v>0.83885714285714297</v>
      </c>
      <c r="I946" s="153">
        <v>0.8</v>
      </c>
      <c r="J946" s="153">
        <v>0.8</v>
      </c>
      <c r="K946" s="153">
        <v>0.8</v>
      </c>
      <c r="L946" s="153">
        <v>0.8</v>
      </c>
      <c r="M946" s="153">
        <v>0.8</v>
      </c>
      <c r="N946" s="153">
        <v>0.8</v>
      </c>
      <c r="O946" s="153">
        <v>0.99314285714285722</v>
      </c>
      <c r="P946" s="152"/>
    </row>
    <row r="947" spans="1:16" ht="15.75">
      <c r="A947" s="155">
        <v>940</v>
      </c>
      <c r="B947" s="155" t="s">
        <v>2794</v>
      </c>
      <c r="C947" s="154">
        <v>85.555555555555557</v>
      </c>
      <c r="D947" s="153">
        <v>0.40909090909090906</v>
      </c>
      <c r="E947" s="153">
        <v>0.42077922077922075</v>
      </c>
      <c r="F947" s="153">
        <v>0.42077922077922075</v>
      </c>
      <c r="G947" s="153">
        <v>0.43246753246753245</v>
      </c>
      <c r="H947" s="153">
        <v>0.43246753246753245</v>
      </c>
      <c r="I947" s="153">
        <v>0.43246753246753245</v>
      </c>
      <c r="J947" s="153">
        <v>0.43246753246753245</v>
      </c>
      <c r="K947" s="153">
        <v>0.43246753246753245</v>
      </c>
      <c r="L947" s="153">
        <v>0.43246753246753245</v>
      </c>
      <c r="M947" s="153">
        <v>0.43246753246753245</v>
      </c>
      <c r="N947" s="153">
        <v>0.43246753246753245</v>
      </c>
      <c r="O947" s="153">
        <v>0.38571428571428573</v>
      </c>
      <c r="P947" s="152"/>
    </row>
    <row r="948" spans="1:16" ht="15.75">
      <c r="A948" s="155">
        <v>941</v>
      </c>
      <c r="B948" s="155" t="s">
        <v>2793</v>
      </c>
      <c r="C948" s="154">
        <v>81.111111111111114</v>
      </c>
      <c r="D948" s="153">
        <v>1.4178082191780821</v>
      </c>
      <c r="E948" s="153">
        <v>1.4178082191780821</v>
      </c>
      <c r="F948" s="153">
        <v>1.4178082191780821</v>
      </c>
      <c r="G948" s="153">
        <v>1.4178082191780821</v>
      </c>
      <c r="H948" s="153">
        <v>1.4178082191780821</v>
      </c>
      <c r="I948" s="153">
        <v>1.4178082191780821</v>
      </c>
      <c r="J948" s="153">
        <v>1.4178082191780821</v>
      </c>
      <c r="K948" s="153">
        <v>1.4178082191780821</v>
      </c>
      <c r="L948" s="153">
        <v>1.4178082191780821</v>
      </c>
      <c r="M948" s="153">
        <v>1.4178082191780821</v>
      </c>
      <c r="N948" s="153">
        <v>1.4178082191780821</v>
      </c>
      <c r="O948" s="153">
        <v>1.1095890410958904</v>
      </c>
      <c r="P948" s="152"/>
    </row>
    <row r="949" spans="1:16" ht="15.75">
      <c r="A949" s="155">
        <v>942</v>
      </c>
      <c r="B949" s="155" t="s">
        <v>2792</v>
      </c>
      <c r="C949" s="154">
        <v>166</v>
      </c>
      <c r="D949" s="153">
        <v>0.8</v>
      </c>
      <c r="E949" s="153">
        <v>0.8</v>
      </c>
      <c r="F949" s="153">
        <v>0.8</v>
      </c>
      <c r="G949" s="153">
        <v>0.8</v>
      </c>
      <c r="H949" s="153">
        <v>0.8</v>
      </c>
      <c r="I949" s="153">
        <v>0.8</v>
      </c>
      <c r="J949" s="153">
        <v>0.8</v>
      </c>
      <c r="K949" s="153">
        <v>0.8</v>
      </c>
      <c r="L949" s="153">
        <v>0.8</v>
      </c>
      <c r="M949" s="153">
        <v>0.8</v>
      </c>
      <c r="N949" s="153">
        <v>0.8</v>
      </c>
      <c r="O949" s="153">
        <v>0.8</v>
      </c>
      <c r="P949" s="152"/>
    </row>
    <row r="950" spans="1:16" ht="15.75">
      <c r="A950" s="155">
        <v>943</v>
      </c>
      <c r="B950" s="155" t="s">
        <v>2791</v>
      </c>
      <c r="C950" s="154">
        <v>156</v>
      </c>
      <c r="D950" s="153">
        <v>0.83461538461538454</v>
      </c>
      <c r="E950" s="153">
        <v>0.79999999999999993</v>
      </c>
      <c r="F950" s="153">
        <v>0.88384615384615384</v>
      </c>
      <c r="G950" s="153">
        <v>0.79999999999999993</v>
      </c>
      <c r="H950" s="153">
        <v>0.79999999999999993</v>
      </c>
      <c r="I950" s="153">
        <v>0.79999999999999993</v>
      </c>
      <c r="J950" s="153">
        <v>0.79999999999999993</v>
      </c>
      <c r="K950" s="153">
        <v>0.79999999999999993</v>
      </c>
      <c r="L950" s="153">
        <v>0.79999999999999993</v>
      </c>
      <c r="M950" s="153">
        <v>0.79999999999999993</v>
      </c>
      <c r="N950" s="153">
        <v>0.79999999999999993</v>
      </c>
      <c r="O950" s="153">
        <v>0.79999999999999993</v>
      </c>
      <c r="P950" s="152"/>
    </row>
    <row r="951" spans="1:16" ht="15.75">
      <c r="A951" s="155">
        <v>944</v>
      </c>
      <c r="B951" s="155" t="s">
        <v>2790</v>
      </c>
      <c r="C951" s="154">
        <v>106.66666666666666</v>
      </c>
      <c r="D951" s="153">
        <v>0.19687500000000002</v>
      </c>
      <c r="E951" s="153">
        <v>0.86250000000000004</v>
      </c>
      <c r="F951" s="153">
        <v>0.86250000000000004</v>
      </c>
      <c r="G951" s="153">
        <v>0.86250000000000004</v>
      </c>
      <c r="H951" s="153">
        <v>0.86250000000000004</v>
      </c>
      <c r="I951" s="153">
        <v>0.86250000000000004</v>
      </c>
      <c r="J951" s="153">
        <v>0.86250000000000004</v>
      </c>
      <c r="K951" s="153">
        <v>0.86250000000000004</v>
      </c>
      <c r="L951" s="153">
        <v>0.86250000000000004</v>
      </c>
      <c r="M951" s="153">
        <v>0.86250000000000004</v>
      </c>
      <c r="N951" s="153">
        <v>0.86250000000000004</v>
      </c>
      <c r="O951" s="153">
        <v>0.83437500000000009</v>
      </c>
      <c r="P951" s="152"/>
    </row>
    <row r="952" spans="1:16" ht="15.75">
      <c r="A952" s="155">
        <v>945</v>
      </c>
      <c r="B952" s="155" t="s">
        <v>2789</v>
      </c>
      <c r="C952" s="154">
        <v>100</v>
      </c>
      <c r="D952" s="153">
        <v>0.3</v>
      </c>
      <c r="E952" s="153">
        <v>0.41</v>
      </c>
      <c r="F952" s="153">
        <v>0.41</v>
      </c>
      <c r="G952" s="153">
        <v>0.41</v>
      </c>
      <c r="H952" s="153">
        <v>0.41</v>
      </c>
      <c r="I952" s="153">
        <v>0.41</v>
      </c>
      <c r="J952" s="153">
        <v>0.41</v>
      </c>
      <c r="K952" s="153">
        <v>0.41</v>
      </c>
      <c r="L952" s="153">
        <v>0.41</v>
      </c>
      <c r="M952" s="153">
        <v>0.41</v>
      </c>
      <c r="N952" s="153">
        <v>0.41</v>
      </c>
      <c r="O952" s="153">
        <v>0.44</v>
      </c>
      <c r="P952" s="152"/>
    </row>
    <row r="953" spans="1:16" ht="15.75">
      <c r="A953" s="155">
        <v>946</v>
      </c>
      <c r="B953" s="155" t="s">
        <v>2788</v>
      </c>
      <c r="C953" s="154">
        <v>250</v>
      </c>
      <c r="D953" s="153">
        <v>0.8</v>
      </c>
      <c r="E953" s="153">
        <v>0.8</v>
      </c>
      <c r="F953" s="153">
        <v>0.8</v>
      </c>
      <c r="G953" s="153">
        <v>0.8</v>
      </c>
      <c r="H953" s="153">
        <v>0.8</v>
      </c>
      <c r="I953" s="153">
        <v>0.8</v>
      </c>
      <c r="J953" s="153">
        <v>0.8</v>
      </c>
      <c r="K953" s="153">
        <v>0.8</v>
      </c>
      <c r="L953" s="153">
        <v>0.8</v>
      </c>
      <c r="M953" s="153">
        <v>0.8</v>
      </c>
      <c r="N953" s="153">
        <v>0.8</v>
      </c>
      <c r="O953" s="153">
        <v>0.8</v>
      </c>
      <c r="P953" s="152"/>
    </row>
    <row r="954" spans="1:16" ht="15.75">
      <c r="A954" s="155">
        <v>947</v>
      </c>
      <c r="B954" s="155" t="s">
        <v>2787</v>
      </c>
      <c r="C954" s="154">
        <v>150</v>
      </c>
      <c r="D954" s="153">
        <v>0.8</v>
      </c>
      <c r="E954" s="153">
        <v>0.8</v>
      </c>
      <c r="F954" s="153">
        <v>0.8</v>
      </c>
      <c r="G954" s="153">
        <v>0.8</v>
      </c>
      <c r="H954" s="153">
        <v>0.8</v>
      </c>
      <c r="I954" s="153">
        <v>0.8</v>
      </c>
      <c r="J954" s="153">
        <v>0.8</v>
      </c>
      <c r="K954" s="153">
        <v>0.8</v>
      </c>
      <c r="L954" s="153">
        <v>0.8</v>
      </c>
      <c r="M954" s="153">
        <v>0.8</v>
      </c>
      <c r="N954" s="153">
        <v>0.8</v>
      </c>
      <c r="O954" s="153">
        <v>0.8</v>
      </c>
      <c r="P954" s="152"/>
    </row>
    <row r="955" spans="1:16" ht="15.75">
      <c r="A955" s="155">
        <v>948</v>
      </c>
      <c r="B955" s="155" t="s">
        <v>2786</v>
      </c>
      <c r="C955" s="154">
        <v>100</v>
      </c>
      <c r="D955" s="153">
        <v>0.28999999999999998</v>
      </c>
      <c r="E955" s="153">
        <v>0.28999999999999998</v>
      </c>
      <c r="F955" s="153">
        <v>0.28999999999999998</v>
      </c>
      <c r="G955" s="153">
        <v>0.28999999999999998</v>
      </c>
      <c r="H955" s="153">
        <v>0.28999999999999998</v>
      </c>
      <c r="I955" s="153">
        <v>0.28999999999999998</v>
      </c>
      <c r="J955" s="153">
        <v>0.28999999999999998</v>
      </c>
      <c r="K955" s="153">
        <v>0.28999999999999998</v>
      </c>
      <c r="L955" s="153">
        <v>0.28999999999999998</v>
      </c>
      <c r="M955" s="153">
        <v>0.28999999999999998</v>
      </c>
      <c r="N955" s="153">
        <v>0.28999999999999998</v>
      </c>
      <c r="O955" s="153">
        <v>0.33</v>
      </c>
      <c r="P955" s="152"/>
    </row>
    <row r="956" spans="1:16" ht="15.75">
      <c r="A956" s="155">
        <v>949</v>
      </c>
      <c r="B956" s="155" t="s">
        <v>2785</v>
      </c>
      <c r="C956" s="154">
        <v>77.777777777777771</v>
      </c>
      <c r="D956" s="153">
        <v>0.79714285714285715</v>
      </c>
      <c r="E956" s="153">
        <v>0.79714285714285715</v>
      </c>
      <c r="F956" s="153">
        <v>0.79714285714285715</v>
      </c>
      <c r="G956" s="153">
        <v>0.79714285714285715</v>
      </c>
      <c r="H956" s="153">
        <v>0.81</v>
      </c>
      <c r="I956" s="153">
        <v>0.81</v>
      </c>
      <c r="J956" s="153">
        <v>0.81</v>
      </c>
      <c r="K956" s="153">
        <v>0.81</v>
      </c>
      <c r="L956" s="153">
        <v>0.81</v>
      </c>
      <c r="M956" s="153">
        <v>0.81</v>
      </c>
      <c r="N956" s="153">
        <v>0.81</v>
      </c>
      <c r="O956" s="153">
        <v>0.92571428571428582</v>
      </c>
      <c r="P956" s="152"/>
    </row>
    <row r="957" spans="1:16" ht="15.75">
      <c r="A957" s="155">
        <v>950</v>
      </c>
      <c r="B957" s="155" t="s">
        <v>2784</v>
      </c>
      <c r="C957" s="154">
        <v>96.666666666666657</v>
      </c>
      <c r="D957" s="153">
        <v>0.20689655172413796</v>
      </c>
      <c r="E957" s="153">
        <v>0.24827586206896554</v>
      </c>
      <c r="F957" s="153">
        <v>0.24827586206896554</v>
      </c>
      <c r="G957" s="153">
        <v>0.24827586206896554</v>
      </c>
      <c r="H957" s="153">
        <v>0.25862068965517243</v>
      </c>
      <c r="I957" s="153">
        <v>0.25862068965517243</v>
      </c>
      <c r="J957" s="153">
        <v>0.25862068965517243</v>
      </c>
      <c r="K957" s="153">
        <v>0.25862068965517243</v>
      </c>
      <c r="L957" s="153">
        <v>0.25862068965517243</v>
      </c>
      <c r="M957" s="153">
        <v>0.25862068965517243</v>
      </c>
      <c r="N957" s="153">
        <v>0.25862068965517243</v>
      </c>
      <c r="O957" s="153">
        <v>0.15517241379310345</v>
      </c>
      <c r="P957" s="152"/>
    </row>
    <row r="958" spans="1:16" ht="15.75">
      <c r="A958" s="155">
        <v>951</v>
      </c>
      <c r="B958" s="155" t="s">
        <v>2783</v>
      </c>
      <c r="C958" s="154">
        <v>156</v>
      </c>
      <c r="D958" s="153">
        <v>0.89423076923076927</v>
      </c>
      <c r="E958" s="153">
        <v>0.87307692307692297</v>
      </c>
      <c r="F958" s="153">
        <v>0.79999999999999993</v>
      </c>
      <c r="G958" s="153">
        <v>0.85</v>
      </c>
      <c r="H958" s="153">
        <v>0.79999999999999993</v>
      </c>
      <c r="I958" s="153">
        <v>0.89923076923076928</v>
      </c>
      <c r="J958" s="153">
        <v>0.80307692307692313</v>
      </c>
      <c r="K958" s="153">
        <v>0.79999999999999993</v>
      </c>
      <c r="L958" s="153">
        <v>0.79999999999999993</v>
      </c>
      <c r="M958" s="153">
        <v>0.79999999999999993</v>
      </c>
      <c r="N958" s="153">
        <v>0.79999999999999993</v>
      </c>
      <c r="O958" s="153">
        <v>0.79999999999999993</v>
      </c>
      <c r="P958" s="152"/>
    </row>
    <row r="959" spans="1:16" ht="15.75">
      <c r="A959" s="155">
        <v>952</v>
      </c>
      <c r="B959" s="155" t="s">
        <v>2782</v>
      </c>
      <c r="C959" s="154">
        <v>72.222222222222214</v>
      </c>
      <c r="D959" s="153">
        <v>0.41538461538461541</v>
      </c>
      <c r="E959" s="153">
        <v>0.65076923076923088</v>
      </c>
      <c r="F959" s="153">
        <v>0.65076923076923088</v>
      </c>
      <c r="G959" s="153">
        <v>0.65076923076923088</v>
      </c>
      <c r="H959" s="153">
        <v>0.65076923076923088</v>
      </c>
      <c r="I959" s="153">
        <v>0.65076923076923088</v>
      </c>
      <c r="J959" s="153">
        <v>0.65076923076923088</v>
      </c>
      <c r="K959" s="153">
        <v>0.65076923076923088</v>
      </c>
      <c r="L959" s="153">
        <v>0.65076923076923088</v>
      </c>
      <c r="M959" s="153">
        <v>0.65076923076923088</v>
      </c>
      <c r="N959" s="153">
        <v>0.65076923076923088</v>
      </c>
      <c r="O959" s="153">
        <v>0.44307692307692315</v>
      </c>
      <c r="P959" s="152"/>
    </row>
    <row r="960" spans="1:16" ht="15.75">
      <c r="A960" s="155">
        <v>953</v>
      </c>
      <c r="B960" s="155" t="s">
        <v>2781</v>
      </c>
      <c r="C960" s="154">
        <v>110</v>
      </c>
      <c r="D960" s="153">
        <v>0.8</v>
      </c>
      <c r="E960" s="153">
        <v>0.8</v>
      </c>
      <c r="F960" s="153">
        <v>0.8</v>
      </c>
      <c r="G960" s="153">
        <v>0.8</v>
      </c>
      <c r="H960" s="153">
        <v>0.8</v>
      </c>
      <c r="I960" s="153">
        <v>0.8</v>
      </c>
      <c r="J960" s="153">
        <v>0.8</v>
      </c>
      <c r="K960" s="153">
        <v>0.8</v>
      </c>
      <c r="L960" s="153">
        <v>0.8</v>
      </c>
      <c r="M960" s="153">
        <v>0.8</v>
      </c>
      <c r="N960" s="153">
        <v>0.8</v>
      </c>
      <c r="O960" s="153">
        <v>0.8</v>
      </c>
      <c r="P960" s="152"/>
    </row>
    <row r="961" spans="1:16" ht="15.75">
      <c r="A961" s="155">
        <v>954</v>
      </c>
      <c r="B961" s="155" t="s">
        <v>2780</v>
      </c>
      <c r="C961" s="154">
        <v>100</v>
      </c>
      <c r="D961" s="153">
        <v>0.63</v>
      </c>
      <c r="E961" s="153">
        <v>0.63</v>
      </c>
      <c r="F961" s="153">
        <v>0.63</v>
      </c>
      <c r="G961" s="153">
        <v>0.63</v>
      </c>
      <c r="H961" s="153">
        <v>0.63</v>
      </c>
      <c r="I961" s="153">
        <v>0.63</v>
      </c>
      <c r="J961" s="153">
        <v>0.63</v>
      </c>
      <c r="K961" s="153">
        <v>0.63</v>
      </c>
      <c r="L961" s="153">
        <v>0.63</v>
      </c>
      <c r="M961" s="153">
        <v>0.63</v>
      </c>
      <c r="N961" s="153">
        <v>0.63</v>
      </c>
      <c r="O961" s="153">
        <v>0.59</v>
      </c>
      <c r="P961" s="152"/>
    </row>
    <row r="962" spans="1:16" ht="15.75">
      <c r="A962" s="155">
        <v>955</v>
      </c>
      <c r="B962" s="155" t="s">
        <v>2779</v>
      </c>
      <c r="C962" s="154">
        <v>297</v>
      </c>
      <c r="D962" s="153">
        <v>0.96969696969696972</v>
      </c>
      <c r="E962" s="153">
        <v>0.95218855218855225</v>
      </c>
      <c r="F962" s="153">
        <v>0.91636363636363649</v>
      </c>
      <c r="G962" s="153">
        <v>0.90828282828282825</v>
      </c>
      <c r="H962" s="153">
        <v>0.95569023569023559</v>
      </c>
      <c r="I962" s="153">
        <v>0.98316498316498313</v>
      </c>
      <c r="J962" s="153">
        <v>0.86734006734006741</v>
      </c>
      <c r="K962" s="153">
        <v>0.82962962962962961</v>
      </c>
      <c r="L962" s="153">
        <v>0.83609427609427611</v>
      </c>
      <c r="M962" s="153">
        <v>0.88673400673400682</v>
      </c>
      <c r="N962" s="153">
        <v>0.87973063973063959</v>
      </c>
      <c r="O962" s="153">
        <v>0.87973063973063959</v>
      </c>
      <c r="P962" s="152"/>
    </row>
    <row r="963" spans="1:16" ht="15.75">
      <c r="A963" s="155">
        <v>956</v>
      </c>
      <c r="B963" s="155" t="s">
        <v>2778</v>
      </c>
      <c r="C963" s="154">
        <v>250</v>
      </c>
      <c r="D963" s="153">
        <v>0.81440000000000001</v>
      </c>
      <c r="E963" s="153">
        <v>0.82720000000000005</v>
      </c>
      <c r="F963" s="153">
        <v>0.8</v>
      </c>
      <c r="G963" s="153">
        <v>0.80959999999999999</v>
      </c>
      <c r="H963" s="153">
        <v>0.8</v>
      </c>
      <c r="I963" s="153">
        <v>0.8</v>
      </c>
      <c r="J963" s="153">
        <v>0.8</v>
      </c>
      <c r="K963" s="153">
        <v>0.8</v>
      </c>
      <c r="L963" s="153">
        <v>0.8</v>
      </c>
      <c r="M963" s="153">
        <v>0.8</v>
      </c>
      <c r="N963" s="153">
        <v>0.8</v>
      </c>
      <c r="O963" s="153">
        <v>0.93920000000000003</v>
      </c>
      <c r="P963" s="152"/>
    </row>
    <row r="964" spans="1:16" ht="15.75">
      <c r="A964" s="155">
        <v>957</v>
      </c>
      <c r="B964" s="155" t="s">
        <v>2777</v>
      </c>
      <c r="C964" s="154">
        <v>280</v>
      </c>
      <c r="D964" s="153">
        <v>0.8</v>
      </c>
      <c r="E964" s="153">
        <v>0.8</v>
      </c>
      <c r="F964" s="153">
        <v>0.8</v>
      </c>
      <c r="G964" s="153">
        <v>0.8</v>
      </c>
      <c r="H964" s="153">
        <v>0.8</v>
      </c>
      <c r="I964" s="153">
        <v>0.8</v>
      </c>
      <c r="J964" s="153">
        <v>0.8</v>
      </c>
      <c r="K964" s="153">
        <v>0.8</v>
      </c>
      <c r="L964" s="153">
        <v>0.8</v>
      </c>
      <c r="M964" s="153">
        <v>0.8</v>
      </c>
      <c r="N964" s="153">
        <v>0.8</v>
      </c>
      <c r="O964" s="153">
        <v>0.8</v>
      </c>
      <c r="P964" s="152"/>
    </row>
    <row r="965" spans="1:16" ht="15.75">
      <c r="A965" s="155">
        <v>958</v>
      </c>
      <c r="B965" s="155" t="s">
        <v>2776</v>
      </c>
      <c r="C965" s="154">
        <v>131</v>
      </c>
      <c r="D965" s="153">
        <v>0.79999999999999993</v>
      </c>
      <c r="E965" s="153">
        <v>0.79999999999999993</v>
      </c>
      <c r="F965" s="153">
        <v>0.79999999999999993</v>
      </c>
      <c r="G965" s="153">
        <v>0.79999999999999993</v>
      </c>
      <c r="H965" s="153">
        <v>0.79999999999999993</v>
      </c>
      <c r="I965" s="153">
        <v>0.79999999999999993</v>
      </c>
      <c r="J965" s="153">
        <v>0.79999999999999993</v>
      </c>
      <c r="K965" s="153">
        <v>0.79999999999999993</v>
      </c>
      <c r="L965" s="153">
        <v>0.79999999999999993</v>
      </c>
      <c r="M965" s="153">
        <v>0.79999999999999993</v>
      </c>
      <c r="N965" s="153">
        <v>0.79999999999999993</v>
      </c>
      <c r="O965" s="153">
        <v>0.79999999999999993</v>
      </c>
      <c r="P965" s="152"/>
    </row>
    <row r="966" spans="1:16" ht="15.75">
      <c r="A966" s="155">
        <v>959</v>
      </c>
      <c r="B966" s="155" t="s">
        <v>2775</v>
      </c>
      <c r="C966" s="154">
        <v>153</v>
      </c>
      <c r="D966" s="153">
        <v>0.8</v>
      </c>
      <c r="E966" s="153">
        <v>0.8</v>
      </c>
      <c r="F966" s="153">
        <v>0.8</v>
      </c>
      <c r="G966" s="153">
        <v>0.8</v>
      </c>
      <c r="H966" s="153">
        <v>0.8</v>
      </c>
      <c r="I966" s="153">
        <v>0.8</v>
      </c>
      <c r="J966" s="153">
        <v>0.8</v>
      </c>
      <c r="K966" s="153">
        <v>0.8</v>
      </c>
      <c r="L966" s="153">
        <v>0.8</v>
      </c>
      <c r="M966" s="153">
        <v>0.8</v>
      </c>
      <c r="N966" s="153">
        <v>0.8</v>
      </c>
      <c r="O966" s="153">
        <v>0.8</v>
      </c>
      <c r="P966" s="152"/>
    </row>
    <row r="967" spans="1:16" ht="15.75">
      <c r="A967" s="155">
        <v>960</v>
      </c>
      <c r="B967" s="155" t="s">
        <v>2774</v>
      </c>
      <c r="C967" s="154">
        <v>107.77777777777777</v>
      </c>
      <c r="D967" s="153">
        <v>0.51030927835051554</v>
      </c>
      <c r="E967" s="153">
        <v>0.51030927835051554</v>
      </c>
      <c r="F967" s="153">
        <v>0.51030927835051554</v>
      </c>
      <c r="G967" s="153">
        <v>0.51030927835051554</v>
      </c>
      <c r="H967" s="153">
        <v>0.51030927835051554</v>
      </c>
      <c r="I967" s="153">
        <v>0.51958762886597942</v>
      </c>
      <c r="J967" s="153">
        <v>0.51958762886597942</v>
      </c>
      <c r="K967" s="153">
        <v>0.51958762886597942</v>
      </c>
      <c r="L967" s="153">
        <v>0.51958762886597942</v>
      </c>
      <c r="M967" s="153">
        <v>0.51958762886597942</v>
      </c>
      <c r="N967" s="153">
        <v>0.51958762886597942</v>
      </c>
      <c r="O967" s="153">
        <v>0.5381443298969073</v>
      </c>
      <c r="P967" s="152"/>
    </row>
    <row r="968" spans="1:16" ht="15.75">
      <c r="A968" s="155">
        <v>961</v>
      </c>
      <c r="B968" s="155" t="s">
        <v>2773</v>
      </c>
      <c r="C968" s="154">
        <v>133</v>
      </c>
      <c r="D968" s="153">
        <v>1.1969924812030075</v>
      </c>
      <c r="E968" s="153">
        <v>1.6481203007518797</v>
      </c>
      <c r="F968" s="153">
        <v>1.4724812030075187</v>
      </c>
      <c r="G968" s="153">
        <v>1.9560902255639099</v>
      </c>
      <c r="H968" s="153">
        <v>1.6409022556390978</v>
      </c>
      <c r="I968" s="153">
        <v>1.0381954887218046</v>
      </c>
      <c r="J968" s="153">
        <v>0.8</v>
      </c>
      <c r="K968" s="153">
        <v>0.8</v>
      </c>
      <c r="L968" s="153">
        <v>0.8</v>
      </c>
      <c r="M968" s="153">
        <v>0.8</v>
      </c>
      <c r="N968" s="153">
        <v>0.8</v>
      </c>
      <c r="O968" s="153">
        <v>1.9079699248120301</v>
      </c>
      <c r="P968" s="152"/>
    </row>
    <row r="969" spans="1:16" ht="15.75">
      <c r="A969" s="155">
        <v>962</v>
      </c>
      <c r="B969" s="155" t="s">
        <v>2772</v>
      </c>
      <c r="C969" s="154">
        <v>100</v>
      </c>
      <c r="D969" s="153">
        <v>0.46</v>
      </c>
      <c r="E969" s="153">
        <v>0.46</v>
      </c>
      <c r="F969" s="153">
        <v>0.46</v>
      </c>
      <c r="G969" s="153">
        <v>0.46</v>
      </c>
      <c r="H969" s="153">
        <v>0.46</v>
      </c>
      <c r="I969" s="153">
        <v>0.46</v>
      </c>
      <c r="J969" s="153">
        <v>0.46</v>
      </c>
      <c r="K969" s="153">
        <v>0.46</v>
      </c>
      <c r="L969" s="153">
        <v>0.46</v>
      </c>
      <c r="M969" s="153">
        <v>0.46</v>
      </c>
      <c r="N969" s="153">
        <v>0.46</v>
      </c>
      <c r="O969" s="153">
        <v>0.41</v>
      </c>
      <c r="P969" s="152"/>
    </row>
    <row r="970" spans="1:16" ht="15.75">
      <c r="A970" s="155">
        <v>963</v>
      </c>
      <c r="B970" s="155" t="s">
        <v>2771</v>
      </c>
      <c r="C970" s="154">
        <v>307</v>
      </c>
      <c r="D970" s="153">
        <v>0.79999999999999993</v>
      </c>
      <c r="E970" s="153">
        <v>0.79999999999999993</v>
      </c>
      <c r="F970" s="153">
        <v>0.79999999999999993</v>
      </c>
      <c r="G970" s="153">
        <v>0.79999999999999993</v>
      </c>
      <c r="H970" s="153">
        <v>0.79999999999999993</v>
      </c>
      <c r="I970" s="153">
        <v>0.79999999999999993</v>
      </c>
      <c r="J970" s="153">
        <v>0.79999999999999993</v>
      </c>
      <c r="K970" s="153">
        <v>0.79999999999999993</v>
      </c>
      <c r="L970" s="153">
        <v>0.79999999999999993</v>
      </c>
      <c r="M970" s="153">
        <v>0.79999999999999993</v>
      </c>
      <c r="N970" s="153">
        <v>0.79999999999999993</v>
      </c>
      <c r="O970" s="153">
        <v>0.79999999999999993</v>
      </c>
      <c r="P970" s="152"/>
    </row>
    <row r="971" spans="1:16" ht="15.75">
      <c r="A971" s="155">
        <v>964</v>
      </c>
      <c r="B971" s="155" t="s">
        <v>2770</v>
      </c>
      <c r="C971" s="154">
        <v>400</v>
      </c>
      <c r="D971" s="153">
        <v>1.113</v>
      </c>
      <c r="E971" s="153">
        <v>1.2450000000000001</v>
      </c>
      <c r="F971" s="153">
        <v>1.0959999999999999</v>
      </c>
      <c r="G971" s="153">
        <v>0.8</v>
      </c>
      <c r="H971" s="153">
        <v>0.8</v>
      </c>
      <c r="I971" s="153">
        <v>0.8</v>
      </c>
      <c r="J971" s="153">
        <v>0.8</v>
      </c>
      <c r="K971" s="153">
        <v>0.8</v>
      </c>
      <c r="L971" s="153">
        <v>0.8</v>
      </c>
      <c r="M971" s="153">
        <v>0.8</v>
      </c>
      <c r="N971" s="153">
        <v>0.8</v>
      </c>
      <c r="O971" s="153">
        <v>0.8</v>
      </c>
      <c r="P971" s="152"/>
    </row>
    <row r="972" spans="1:16" ht="15.75">
      <c r="A972" s="155">
        <v>965</v>
      </c>
      <c r="B972" s="155" t="s">
        <v>2769</v>
      </c>
      <c r="C972" s="154">
        <v>167</v>
      </c>
      <c r="D972" s="153">
        <v>0.79999999999999993</v>
      </c>
      <c r="E972" s="153">
        <v>0.79999999999999993</v>
      </c>
      <c r="F972" s="153">
        <v>0.79999999999999993</v>
      </c>
      <c r="G972" s="153">
        <v>0.79999999999999993</v>
      </c>
      <c r="H972" s="153">
        <v>0.79999999999999993</v>
      </c>
      <c r="I972" s="153">
        <v>0.79999999999999993</v>
      </c>
      <c r="J972" s="153">
        <v>0.79999999999999993</v>
      </c>
      <c r="K972" s="153">
        <v>0.79999999999999993</v>
      </c>
      <c r="L972" s="153">
        <v>0.79999999999999993</v>
      </c>
      <c r="M972" s="153">
        <v>0.79999999999999993</v>
      </c>
      <c r="N972" s="153">
        <v>0.79999999999999993</v>
      </c>
      <c r="O972" s="153">
        <v>0.79999999999999993</v>
      </c>
      <c r="P972" s="152"/>
    </row>
    <row r="973" spans="1:16" ht="15.75">
      <c r="A973" s="155">
        <v>966</v>
      </c>
      <c r="B973" s="155" t="s">
        <v>2768</v>
      </c>
      <c r="C973" s="154">
        <v>82.777777777777771</v>
      </c>
      <c r="D973" s="153">
        <v>1.000026845637584</v>
      </c>
      <c r="E973" s="153">
        <v>1.000026845637584</v>
      </c>
      <c r="F973" s="153">
        <v>1.000026845637584</v>
      </c>
      <c r="G973" s="153">
        <v>0.70067114093959737</v>
      </c>
      <c r="H973" s="153">
        <v>0.70067114093959737</v>
      </c>
      <c r="I973" s="153">
        <v>0.85771812080536924</v>
      </c>
      <c r="J973" s="153">
        <v>0.85771812080536924</v>
      </c>
      <c r="K973" s="153">
        <v>0.85771812080536924</v>
      </c>
      <c r="L973" s="153">
        <v>0.85771812080536924</v>
      </c>
      <c r="M973" s="153">
        <v>0.85771812080536924</v>
      </c>
      <c r="N973" s="153">
        <v>0.85771812080536924</v>
      </c>
      <c r="O973" s="153">
        <v>0.95436241610738259</v>
      </c>
      <c r="P973" s="152"/>
    </row>
    <row r="974" spans="1:16" ht="15.75">
      <c r="A974" s="155">
        <v>967</v>
      </c>
      <c r="B974" s="155" t="s">
        <v>2767</v>
      </c>
      <c r="C974" s="154">
        <v>77.777777777777771</v>
      </c>
      <c r="D974" s="153">
        <v>0.6428571428571429</v>
      </c>
      <c r="E974" s="153">
        <v>0.6428571428571429</v>
      </c>
      <c r="F974" s="153">
        <v>0.6428571428571429</v>
      </c>
      <c r="G974" s="153">
        <v>0.6428571428571429</v>
      </c>
      <c r="H974" s="153">
        <v>0.6428571428571429</v>
      </c>
      <c r="I974" s="153">
        <v>0.6428571428571429</v>
      </c>
      <c r="J974" s="153">
        <v>0.6428571428571429</v>
      </c>
      <c r="K974" s="153">
        <v>0.6428571428571429</v>
      </c>
      <c r="L974" s="153">
        <v>0.6428571428571429</v>
      </c>
      <c r="M974" s="153">
        <v>0.6428571428571429</v>
      </c>
      <c r="N974" s="153">
        <v>0.6428571428571429</v>
      </c>
      <c r="O974" s="153">
        <v>0.68142857142857149</v>
      </c>
      <c r="P974" s="152"/>
    </row>
    <row r="975" spans="1:16" ht="15.75">
      <c r="A975" s="155">
        <v>968</v>
      </c>
      <c r="B975" s="155" t="s">
        <v>2766</v>
      </c>
      <c r="C975" s="154">
        <v>77.777777777777771</v>
      </c>
      <c r="D975" s="153">
        <v>0.43714285714285717</v>
      </c>
      <c r="E975" s="153">
        <v>0.43714285714285717</v>
      </c>
      <c r="F975" s="153">
        <v>0.43714285714285717</v>
      </c>
      <c r="G975" s="153">
        <v>0.43714285714285717</v>
      </c>
      <c r="H975" s="153">
        <v>0.43714285714285717</v>
      </c>
      <c r="I975" s="153">
        <v>0.43714285714285717</v>
      </c>
      <c r="J975" s="153">
        <v>0.43714285714285717</v>
      </c>
      <c r="K975" s="153">
        <v>0.43714285714285717</v>
      </c>
      <c r="L975" s="153">
        <v>0.43714285714285717</v>
      </c>
      <c r="M975" s="153">
        <v>0.43714285714285717</v>
      </c>
      <c r="N975" s="153">
        <v>0.43714285714285717</v>
      </c>
      <c r="O975" s="153">
        <v>0.36000000000000004</v>
      </c>
      <c r="P975" s="152"/>
    </row>
    <row r="976" spans="1:16" ht="15.75">
      <c r="A976" s="155">
        <v>969</v>
      </c>
      <c r="B976" s="155" t="s">
        <v>2765</v>
      </c>
      <c r="C976" s="154">
        <v>154.44444444444443</v>
      </c>
      <c r="D976" s="153">
        <v>0.80002877697841734</v>
      </c>
      <c r="E976" s="153">
        <v>0.80002877697841734</v>
      </c>
      <c r="F976" s="153">
        <v>0.80002877697841734</v>
      </c>
      <c r="G976" s="153">
        <v>0.80002877697841734</v>
      </c>
      <c r="H976" s="153">
        <v>0.80002877697841734</v>
      </c>
      <c r="I976" s="153">
        <v>0.80002877697841734</v>
      </c>
      <c r="J976" s="153">
        <v>0.80002877697841734</v>
      </c>
      <c r="K976" s="153">
        <v>0.80002877697841734</v>
      </c>
      <c r="L976" s="153">
        <v>0.80002877697841734</v>
      </c>
      <c r="M976" s="153">
        <v>0.80002877697841734</v>
      </c>
      <c r="N976" s="153">
        <v>0.80002877697841734</v>
      </c>
      <c r="O976" s="153">
        <v>0.80002877697841734</v>
      </c>
      <c r="P976" s="152"/>
    </row>
    <row r="977" spans="1:16" ht="15.75">
      <c r="A977" s="155">
        <v>970</v>
      </c>
      <c r="B977" s="155" t="s">
        <v>2764</v>
      </c>
      <c r="C977" s="154">
        <v>216.66666666666666</v>
      </c>
      <c r="D977" s="153">
        <v>0.8000123076923078</v>
      </c>
      <c r="E977" s="153">
        <v>0.8000123076923078</v>
      </c>
      <c r="F977" s="153">
        <v>0.8000123076923078</v>
      </c>
      <c r="G977" s="153">
        <v>0.8000123076923078</v>
      </c>
      <c r="H977" s="153">
        <v>0.8000123076923078</v>
      </c>
      <c r="I977" s="153">
        <v>0.8000123076923078</v>
      </c>
      <c r="J977" s="153">
        <v>0.8000123076923078</v>
      </c>
      <c r="K977" s="153">
        <v>0.8000123076923078</v>
      </c>
      <c r="L977" s="153">
        <v>0.8000123076923078</v>
      </c>
      <c r="M977" s="153">
        <v>0.8000123076923078</v>
      </c>
      <c r="N977" s="153">
        <v>0.8000123076923078</v>
      </c>
      <c r="O977" s="153">
        <v>0.8000123076923078</v>
      </c>
      <c r="P977" s="152"/>
    </row>
    <row r="978" spans="1:16" ht="15.75">
      <c r="A978" s="155">
        <v>971</v>
      </c>
      <c r="B978" s="155" t="s">
        <v>2763</v>
      </c>
      <c r="C978" s="154">
        <v>73.333333333333329</v>
      </c>
      <c r="D978" s="153">
        <v>0.4363636363636364</v>
      </c>
      <c r="E978" s="153">
        <v>0.4363636363636364</v>
      </c>
      <c r="F978" s="153">
        <v>0.4363636363636364</v>
      </c>
      <c r="G978" s="153">
        <v>0.45</v>
      </c>
      <c r="H978" s="153">
        <v>0.45</v>
      </c>
      <c r="I978" s="153">
        <v>0.45</v>
      </c>
      <c r="J978" s="153">
        <v>0.45</v>
      </c>
      <c r="K978" s="153">
        <v>0.45</v>
      </c>
      <c r="L978" s="153">
        <v>0.45</v>
      </c>
      <c r="M978" s="153">
        <v>0.45</v>
      </c>
      <c r="N978" s="153">
        <v>0.45</v>
      </c>
      <c r="O978" s="153">
        <v>0.40909090909090912</v>
      </c>
      <c r="P978" s="152"/>
    </row>
    <row r="979" spans="1:16" ht="15.75">
      <c r="A979" s="155">
        <v>972</v>
      </c>
      <c r="B979" s="155" t="s">
        <v>2762</v>
      </c>
      <c r="C979" s="154">
        <v>222</v>
      </c>
      <c r="D979" s="153">
        <v>0.81891891891891899</v>
      </c>
      <c r="E979" s="153">
        <v>0.79999999999999993</v>
      </c>
      <c r="F979" s="153">
        <v>0.79999999999999993</v>
      </c>
      <c r="G979" s="153">
        <v>0.79999999999999993</v>
      </c>
      <c r="H979" s="153">
        <v>0.79999999999999993</v>
      </c>
      <c r="I979" s="153">
        <v>0.79999999999999993</v>
      </c>
      <c r="J979" s="153">
        <v>0.79999999999999993</v>
      </c>
      <c r="K979" s="153">
        <v>0.79999999999999993</v>
      </c>
      <c r="L979" s="153">
        <v>0.79999999999999993</v>
      </c>
      <c r="M979" s="153">
        <v>0.79999999999999993</v>
      </c>
      <c r="N979" s="153">
        <v>0.79999999999999993</v>
      </c>
      <c r="O979" s="153">
        <v>0</v>
      </c>
      <c r="P979" s="152"/>
    </row>
    <row r="980" spans="1:16" ht="15.75">
      <c r="A980" s="155">
        <v>973</v>
      </c>
      <c r="B980" s="155" t="s">
        <v>2761</v>
      </c>
      <c r="C980" s="154">
        <v>106.66666666666666</v>
      </c>
      <c r="D980" s="153">
        <v>1.5562500000000001</v>
      </c>
      <c r="E980" s="153">
        <v>1.5562500000000001</v>
      </c>
      <c r="F980" s="153">
        <v>1.5562500000000001</v>
      </c>
      <c r="G980" s="153">
        <v>1.5562500000000001</v>
      </c>
      <c r="H980" s="153">
        <v>1.5562500000000001</v>
      </c>
      <c r="I980" s="153">
        <v>1.565625</v>
      </c>
      <c r="J980" s="153">
        <v>1.565625</v>
      </c>
      <c r="K980" s="153">
        <v>1.565625</v>
      </c>
      <c r="L980" s="153">
        <v>1.565625</v>
      </c>
      <c r="M980" s="153">
        <v>1.565625</v>
      </c>
      <c r="N980" s="153">
        <v>1.565625</v>
      </c>
      <c r="O980" s="153">
        <v>1.4531250000000002</v>
      </c>
      <c r="P980" s="152"/>
    </row>
    <row r="981" spans="1:16" ht="15.75">
      <c r="A981" s="155">
        <v>974</v>
      </c>
      <c r="B981" s="155" t="s">
        <v>2760</v>
      </c>
      <c r="C981" s="154">
        <v>105.55555555555556</v>
      </c>
      <c r="D981" s="153">
        <v>0.96631578947368424</v>
      </c>
      <c r="E981" s="153">
        <v>0.96631578947368424</v>
      </c>
      <c r="F981" s="153">
        <v>0.96631578947368424</v>
      </c>
      <c r="G981" s="153">
        <v>0.96631578947368424</v>
      </c>
      <c r="H981" s="153">
        <v>0.96631578947368424</v>
      </c>
      <c r="I981" s="153">
        <v>0.96631578947368424</v>
      </c>
      <c r="J981" s="153">
        <v>0.96631578947368424</v>
      </c>
      <c r="K981" s="153">
        <v>0.96631578947368424</v>
      </c>
      <c r="L981" s="153">
        <v>0.96631578947368424</v>
      </c>
      <c r="M981" s="153">
        <v>0.96631578947368424</v>
      </c>
      <c r="N981" s="153">
        <v>0.96631578947368424</v>
      </c>
      <c r="O981" s="153">
        <v>0.60631578947368425</v>
      </c>
      <c r="P981" s="152"/>
    </row>
    <row r="982" spans="1:16" ht="15.75">
      <c r="A982" s="155">
        <v>975</v>
      </c>
      <c r="B982" s="155" t="s">
        <v>2759</v>
      </c>
      <c r="C982" s="154">
        <v>83.333333333333329</v>
      </c>
      <c r="D982" s="153">
        <v>0.312</v>
      </c>
      <c r="E982" s="153">
        <v>0.312</v>
      </c>
      <c r="F982" s="153">
        <v>0.312</v>
      </c>
      <c r="G982" s="153">
        <v>0.312</v>
      </c>
      <c r="H982" s="153">
        <v>0.312</v>
      </c>
      <c r="I982" s="153">
        <v>0.312</v>
      </c>
      <c r="J982" s="153">
        <v>0.312</v>
      </c>
      <c r="K982" s="153">
        <v>0.312</v>
      </c>
      <c r="L982" s="153">
        <v>0.312</v>
      </c>
      <c r="M982" s="153">
        <v>0.312</v>
      </c>
      <c r="N982" s="153">
        <v>0.312</v>
      </c>
      <c r="O982" s="153">
        <v>0.22800000000000001</v>
      </c>
      <c r="P982" s="152"/>
    </row>
    <row r="983" spans="1:16" ht="15.75">
      <c r="A983" s="155">
        <v>976</v>
      </c>
      <c r="B983" s="155" t="s">
        <v>2758</v>
      </c>
      <c r="C983" s="154">
        <v>120</v>
      </c>
      <c r="D983" s="153">
        <v>0.8</v>
      </c>
      <c r="E983" s="153">
        <v>0.8</v>
      </c>
      <c r="F983" s="153">
        <v>0.8</v>
      </c>
      <c r="G983" s="153">
        <v>0.8</v>
      </c>
      <c r="H983" s="153">
        <v>0.8</v>
      </c>
      <c r="I983" s="153">
        <v>0.8</v>
      </c>
      <c r="J983" s="153">
        <v>0.8</v>
      </c>
      <c r="K983" s="153">
        <v>0.8</v>
      </c>
      <c r="L983" s="153">
        <v>0.8</v>
      </c>
      <c r="M983" s="153">
        <v>0.8</v>
      </c>
      <c r="N983" s="153">
        <v>0.8</v>
      </c>
      <c r="O983" s="153">
        <v>0.8</v>
      </c>
      <c r="P983" s="152"/>
    </row>
    <row r="984" spans="1:16" ht="15.75">
      <c r="A984" s="155">
        <v>977</v>
      </c>
      <c r="B984" s="155" t="s">
        <v>2757</v>
      </c>
      <c r="C984" s="154">
        <v>120</v>
      </c>
      <c r="D984" s="153">
        <v>0.8</v>
      </c>
      <c r="E984" s="153">
        <v>0.8</v>
      </c>
      <c r="F984" s="153">
        <v>0.8</v>
      </c>
      <c r="G984" s="153">
        <v>0.8</v>
      </c>
      <c r="H984" s="153">
        <v>0.8</v>
      </c>
      <c r="I984" s="153">
        <v>0.8</v>
      </c>
      <c r="J984" s="153">
        <v>0.8</v>
      </c>
      <c r="K984" s="153">
        <v>0.8</v>
      </c>
      <c r="L984" s="153">
        <v>0.8</v>
      </c>
      <c r="M984" s="153">
        <v>0.8</v>
      </c>
      <c r="N984" s="153">
        <v>0.8</v>
      </c>
      <c r="O984" s="153">
        <v>0.8</v>
      </c>
      <c r="P984" s="152"/>
    </row>
    <row r="985" spans="1:16" ht="15.75">
      <c r="A985" s="155">
        <v>978</v>
      </c>
      <c r="B985" s="155" t="s">
        <v>2756</v>
      </c>
      <c r="C985" s="154">
        <v>100</v>
      </c>
      <c r="D985" s="153">
        <v>0.45</v>
      </c>
      <c r="E985" s="153">
        <v>0.45</v>
      </c>
      <c r="F985" s="153">
        <v>0.45</v>
      </c>
      <c r="G985" s="153">
        <v>0.45</v>
      </c>
      <c r="H985" s="153">
        <v>0.45</v>
      </c>
      <c r="I985" s="153">
        <v>0.45</v>
      </c>
      <c r="J985" s="153">
        <v>0.45</v>
      </c>
      <c r="K985" s="153">
        <v>0.45</v>
      </c>
      <c r="L985" s="153">
        <v>0.45</v>
      </c>
      <c r="M985" s="153">
        <v>0.45</v>
      </c>
      <c r="N985" s="153">
        <v>0.45</v>
      </c>
      <c r="O985" s="153">
        <v>0.4</v>
      </c>
      <c r="P985" s="152"/>
    </row>
    <row r="986" spans="1:16" ht="15.75">
      <c r="A986" s="155">
        <v>979</v>
      </c>
      <c r="B986" s="155" t="s">
        <v>2755</v>
      </c>
      <c r="C986" s="154">
        <v>88.888888888888886</v>
      </c>
      <c r="D986" s="153">
        <v>1.0000125</v>
      </c>
      <c r="E986" s="153">
        <v>1.0000125</v>
      </c>
      <c r="F986" s="153">
        <v>0.60750000000000004</v>
      </c>
      <c r="G986" s="153">
        <v>0.60750000000000004</v>
      </c>
      <c r="H986" s="153">
        <v>0.60750000000000004</v>
      </c>
      <c r="I986" s="153">
        <v>0.61875000000000002</v>
      </c>
      <c r="J986" s="153">
        <v>0.61875000000000002</v>
      </c>
      <c r="K986" s="153">
        <v>0.61875000000000002</v>
      </c>
      <c r="L986" s="153">
        <v>0.61875000000000002</v>
      </c>
      <c r="M986" s="153">
        <v>0.61875000000000002</v>
      </c>
      <c r="N986" s="153">
        <v>0.67500000000000004</v>
      </c>
      <c r="O986" s="153">
        <v>0.45</v>
      </c>
      <c r="P986" s="152"/>
    </row>
    <row r="987" spans="1:16" ht="15.75">
      <c r="A987" s="155">
        <v>980</v>
      </c>
      <c r="B987" s="155" t="s">
        <v>2754</v>
      </c>
      <c r="C987" s="154">
        <v>85.555555555555557</v>
      </c>
      <c r="D987" s="153">
        <v>0.53766233766233762</v>
      </c>
      <c r="E987" s="153">
        <v>0.53766233766233762</v>
      </c>
      <c r="F987" s="153">
        <v>0.53766233766233762</v>
      </c>
      <c r="G987" s="153">
        <v>0.53766233766233762</v>
      </c>
      <c r="H987" s="153">
        <v>0.53766233766233762</v>
      </c>
      <c r="I987" s="153">
        <v>0.53766233766233762</v>
      </c>
      <c r="J987" s="153">
        <v>0.53766233766233762</v>
      </c>
      <c r="K987" s="153">
        <v>0.53766233766233762</v>
      </c>
      <c r="L987" s="153">
        <v>0.53766233766233762</v>
      </c>
      <c r="M987" s="153">
        <v>0.53766233766233762</v>
      </c>
      <c r="N987" s="153">
        <v>0.53766233766233762</v>
      </c>
      <c r="O987" s="153">
        <v>0.51428571428571423</v>
      </c>
      <c r="P987" s="152"/>
    </row>
    <row r="988" spans="1:16" ht="15.75">
      <c r="A988" s="155">
        <v>981</v>
      </c>
      <c r="B988" s="155" t="s">
        <v>2753</v>
      </c>
      <c r="C988" s="154">
        <v>87.777777777777771</v>
      </c>
      <c r="D988" s="153">
        <v>0.19367088607594937</v>
      </c>
      <c r="E988" s="153">
        <v>0.19367088607594937</v>
      </c>
      <c r="F988" s="153">
        <v>0.19367088607594937</v>
      </c>
      <c r="G988" s="153">
        <v>0.19367088607594937</v>
      </c>
      <c r="H988" s="153">
        <v>0.19367088607594937</v>
      </c>
      <c r="I988" s="153">
        <v>0.19367088607594937</v>
      </c>
      <c r="J988" s="153">
        <v>0.19367088607594937</v>
      </c>
      <c r="K988" s="153">
        <v>0.19367088607594937</v>
      </c>
      <c r="L988" s="153">
        <v>0.19367088607594937</v>
      </c>
      <c r="M988" s="153">
        <v>0.26202531645569621</v>
      </c>
      <c r="N988" s="153">
        <v>0.26202531645569621</v>
      </c>
      <c r="O988" s="153">
        <v>0.21645569620253166</v>
      </c>
      <c r="P988" s="152"/>
    </row>
    <row r="989" spans="1:16" ht="15.75">
      <c r="A989" s="155">
        <v>982</v>
      </c>
      <c r="B989" s="155" t="s">
        <v>2752</v>
      </c>
      <c r="C989" s="154">
        <v>467.77777777777777</v>
      </c>
      <c r="D989" s="153">
        <v>0.80000380047505937</v>
      </c>
      <c r="E989" s="153">
        <v>0.80000380047505937</v>
      </c>
      <c r="F989" s="153">
        <v>0.80000380047505937</v>
      </c>
      <c r="G989" s="153">
        <v>0.80000380047505937</v>
      </c>
      <c r="H989" s="153">
        <v>0.80000380047505937</v>
      </c>
      <c r="I989" s="153">
        <v>0.80000380047505937</v>
      </c>
      <c r="J989" s="153">
        <v>0.80000380047505937</v>
      </c>
      <c r="K989" s="153">
        <v>0.80000380047505937</v>
      </c>
      <c r="L989" s="153">
        <v>0.80000380047505937</v>
      </c>
      <c r="M989" s="153">
        <v>0.80000380047505937</v>
      </c>
      <c r="N989" s="153">
        <v>0.80000380047505937</v>
      </c>
      <c r="O989" s="153">
        <v>0.80000380047505937</v>
      </c>
      <c r="P989" s="152"/>
    </row>
    <row r="990" spans="1:16" ht="15.75">
      <c r="A990" s="155">
        <v>983</v>
      </c>
      <c r="B990" s="155" t="s">
        <v>2751</v>
      </c>
      <c r="C990" s="154">
        <v>278</v>
      </c>
      <c r="D990" s="153">
        <v>0.8</v>
      </c>
      <c r="E990" s="153">
        <v>0.8</v>
      </c>
      <c r="F990" s="153">
        <v>0.8</v>
      </c>
      <c r="G990" s="153">
        <v>0.8</v>
      </c>
      <c r="H990" s="153">
        <v>0.8</v>
      </c>
      <c r="I990" s="153">
        <v>0.8</v>
      </c>
      <c r="J990" s="153">
        <v>0.8</v>
      </c>
      <c r="K990" s="153">
        <v>0.8</v>
      </c>
      <c r="L990" s="153">
        <v>0.8</v>
      </c>
      <c r="M990" s="153">
        <v>0.8</v>
      </c>
      <c r="N990" s="153">
        <v>0.8</v>
      </c>
      <c r="O990" s="153">
        <v>0.8</v>
      </c>
      <c r="P990" s="152"/>
    </row>
    <row r="991" spans="1:16" ht="15.75">
      <c r="A991" s="155">
        <v>984</v>
      </c>
      <c r="B991" s="155" t="s">
        <v>2750</v>
      </c>
      <c r="C991" s="154">
        <v>120</v>
      </c>
      <c r="D991" s="153">
        <v>2.3733333333333335</v>
      </c>
      <c r="E991" s="153">
        <v>2.3733333333333335</v>
      </c>
      <c r="F991" s="153">
        <v>2.3733333333333335</v>
      </c>
      <c r="G991" s="153">
        <v>2.3733333333333335</v>
      </c>
      <c r="H991" s="153">
        <v>0.87333333333333329</v>
      </c>
      <c r="I991" s="153">
        <v>0.8</v>
      </c>
      <c r="J991" s="153">
        <v>0.8</v>
      </c>
      <c r="K991" s="153">
        <v>0.8</v>
      </c>
      <c r="L991" s="153">
        <v>0.8</v>
      </c>
      <c r="M991" s="153">
        <v>0.8</v>
      </c>
      <c r="N991" s="153">
        <v>0.8</v>
      </c>
      <c r="O991" s="153">
        <v>0.8</v>
      </c>
      <c r="P991" s="152"/>
    </row>
    <row r="992" spans="1:16" ht="15.75">
      <c r="A992" s="155">
        <v>985</v>
      </c>
      <c r="B992" s="155" t="s">
        <v>2749</v>
      </c>
      <c r="C992" s="154">
        <v>121</v>
      </c>
      <c r="D992" s="153">
        <v>0.79999999999999993</v>
      </c>
      <c r="E992" s="153">
        <v>0.79999999999999993</v>
      </c>
      <c r="F992" s="153">
        <v>0.79999999999999993</v>
      </c>
      <c r="G992" s="153">
        <v>0.79999999999999993</v>
      </c>
      <c r="H992" s="153">
        <v>0.79999999999999993</v>
      </c>
      <c r="I992" s="153">
        <v>0.79999999999999993</v>
      </c>
      <c r="J992" s="153">
        <v>0.79999999999999993</v>
      </c>
      <c r="K992" s="153">
        <v>0.79999999999999993</v>
      </c>
      <c r="L992" s="153">
        <v>0.79999999999999993</v>
      </c>
      <c r="M992" s="153">
        <v>0.79999999999999993</v>
      </c>
      <c r="N992" s="153">
        <v>0.79999999999999993</v>
      </c>
      <c r="O992" s="153">
        <v>0.79999999999999993</v>
      </c>
      <c r="P992" s="152"/>
    </row>
    <row r="993" spans="1:16" ht="15.75">
      <c r="A993" s="155">
        <v>986</v>
      </c>
      <c r="B993" s="155" t="s">
        <v>2748</v>
      </c>
      <c r="C993" s="154">
        <v>91.111111111111114</v>
      </c>
      <c r="D993" s="153">
        <v>0.10975609756097561</v>
      </c>
      <c r="E993" s="153">
        <v>0.10975609756097561</v>
      </c>
      <c r="F993" s="153">
        <v>0.12073170731707317</v>
      </c>
      <c r="G993" s="153">
        <v>0.12073170731707317</v>
      </c>
      <c r="H993" s="153">
        <v>0.12073170731707317</v>
      </c>
      <c r="I993" s="153">
        <v>0.12073170731707317</v>
      </c>
      <c r="J993" s="153">
        <v>0.12073170731707317</v>
      </c>
      <c r="K993" s="153">
        <v>0.12073170731707317</v>
      </c>
      <c r="L993" s="153">
        <v>0.12073170731707317</v>
      </c>
      <c r="M993" s="153">
        <v>0.12073170731707317</v>
      </c>
      <c r="N993" s="153">
        <v>0.12073170731707317</v>
      </c>
      <c r="O993" s="153">
        <v>5.4878048780487805E-2</v>
      </c>
      <c r="P993" s="152"/>
    </row>
    <row r="994" spans="1:16" ht="15.75">
      <c r="A994" s="155">
        <v>987</v>
      </c>
      <c r="B994" s="155" t="s">
        <v>2747</v>
      </c>
      <c r="C994" s="154">
        <v>100</v>
      </c>
      <c r="D994" s="153">
        <v>0.34</v>
      </c>
      <c r="E994" s="153">
        <v>0.37</v>
      </c>
      <c r="F994" s="153">
        <v>0.37</v>
      </c>
      <c r="G994" s="153">
        <v>0.37</v>
      </c>
      <c r="H994" s="153">
        <v>0.37</v>
      </c>
      <c r="I994" s="153">
        <v>0.37</v>
      </c>
      <c r="J994" s="153">
        <v>0.37</v>
      </c>
      <c r="K994" s="153">
        <v>0.37</v>
      </c>
      <c r="L994" s="153">
        <v>0.37</v>
      </c>
      <c r="M994" s="153">
        <v>0.37</v>
      </c>
      <c r="N994" s="153">
        <v>0.37</v>
      </c>
      <c r="O994" s="153">
        <v>0.36</v>
      </c>
      <c r="P994" s="152"/>
    </row>
    <row r="995" spans="1:16" ht="15.75">
      <c r="A995" s="155">
        <v>988</v>
      </c>
      <c r="B995" s="155" t="s">
        <v>2746</v>
      </c>
      <c r="C995" s="154">
        <v>96.666666666666657</v>
      </c>
      <c r="D995" s="153">
        <v>0.4758620689655173</v>
      </c>
      <c r="E995" s="153">
        <v>0.50689655172413794</v>
      </c>
      <c r="F995" s="153">
        <v>0.50689655172413794</v>
      </c>
      <c r="G995" s="153">
        <v>0.50689655172413794</v>
      </c>
      <c r="H995" s="153">
        <v>0.50689655172413794</v>
      </c>
      <c r="I995" s="153">
        <v>0.50689655172413794</v>
      </c>
      <c r="J995" s="153">
        <v>0.50689655172413794</v>
      </c>
      <c r="K995" s="153">
        <v>0.50689655172413794</v>
      </c>
      <c r="L995" s="153">
        <v>0.50689655172413794</v>
      </c>
      <c r="M995" s="153">
        <v>0.50689655172413794</v>
      </c>
      <c r="N995" s="153">
        <v>0.50689655172413794</v>
      </c>
      <c r="O995" s="153">
        <v>0.56896551724137934</v>
      </c>
      <c r="P995" s="152"/>
    </row>
    <row r="996" spans="1:16" ht="15.75">
      <c r="A996" s="155">
        <v>989</v>
      </c>
      <c r="B996" s="155" t="s">
        <v>2745</v>
      </c>
      <c r="C996" s="154">
        <v>571</v>
      </c>
      <c r="D996" s="153">
        <v>0.8</v>
      </c>
      <c r="E996" s="153">
        <v>0.90367775831873909</v>
      </c>
      <c r="F996" s="153">
        <v>0.8</v>
      </c>
      <c r="G996" s="153">
        <v>0.8</v>
      </c>
      <c r="H996" s="153">
        <v>0.8</v>
      </c>
      <c r="I996" s="153">
        <v>0.8</v>
      </c>
      <c r="J996" s="153">
        <v>0.8</v>
      </c>
      <c r="K996" s="153">
        <v>0.8</v>
      </c>
      <c r="L996" s="153">
        <v>0.8</v>
      </c>
      <c r="M996" s="153">
        <v>0.8</v>
      </c>
      <c r="N996" s="153">
        <v>0.8</v>
      </c>
      <c r="O996" s="153">
        <v>0.8</v>
      </c>
      <c r="P996" s="152"/>
    </row>
    <row r="997" spans="1:16" ht="15.75">
      <c r="A997" s="155">
        <v>990</v>
      </c>
      <c r="B997" s="155" t="s">
        <v>2744</v>
      </c>
      <c r="C997" s="154">
        <v>319.93</v>
      </c>
      <c r="D997" s="153">
        <v>0.79999999999999993</v>
      </c>
      <c r="E997" s="153">
        <v>0.79999999999999993</v>
      </c>
      <c r="F997" s="153">
        <v>0.79999999999999993</v>
      </c>
      <c r="G997" s="153">
        <v>0.79999999999999993</v>
      </c>
      <c r="H997" s="153">
        <v>0.79999999999999993</v>
      </c>
      <c r="I997" s="153">
        <v>0.79999999999999993</v>
      </c>
      <c r="J997" s="153">
        <v>0.79999999999999993</v>
      </c>
      <c r="K997" s="153">
        <v>0.79999999999999993</v>
      </c>
      <c r="L997" s="153">
        <v>0.79999999999999993</v>
      </c>
      <c r="M997" s="153">
        <v>0.81117744506610812</v>
      </c>
      <c r="N997" s="153">
        <v>0.85668740036883062</v>
      </c>
      <c r="O997" s="153">
        <v>0.92120151283093188</v>
      </c>
      <c r="P997" s="152"/>
    </row>
    <row r="998" spans="1:16" ht="15.75">
      <c r="A998" s="155">
        <v>991</v>
      </c>
      <c r="B998" s="155" t="s">
        <v>2743</v>
      </c>
      <c r="C998" s="154">
        <v>102.77777777777777</v>
      </c>
      <c r="D998" s="153">
        <v>0.56432432432432433</v>
      </c>
      <c r="E998" s="153">
        <v>0.56432432432432433</v>
      </c>
      <c r="F998" s="153">
        <v>0.58378378378378382</v>
      </c>
      <c r="G998" s="153">
        <v>0.58378378378378382</v>
      </c>
      <c r="H998" s="153">
        <v>0.58378378378378382</v>
      </c>
      <c r="I998" s="153">
        <v>0.58378378378378382</v>
      </c>
      <c r="J998" s="153">
        <v>0.58378378378378382</v>
      </c>
      <c r="K998" s="153">
        <v>0.58378378378378382</v>
      </c>
      <c r="L998" s="153">
        <v>0.58378378378378382</v>
      </c>
      <c r="M998" s="153">
        <v>0.58378378378378382</v>
      </c>
      <c r="N998" s="153">
        <v>0.58378378378378382</v>
      </c>
      <c r="O998" s="153">
        <v>0.57405405405405407</v>
      </c>
      <c r="P998" s="152"/>
    </row>
    <row r="999" spans="1:16" ht="15.75">
      <c r="A999" s="155">
        <v>992</v>
      </c>
      <c r="B999" s="155" t="s">
        <v>2742</v>
      </c>
      <c r="C999" s="154">
        <v>400</v>
      </c>
      <c r="D999" s="153">
        <v>0.8</v>
      </c>
      <c r="E999" s="153">
        <v>0.8</v>
      </c>
      <c r="F999" s="153">
        <v>0.8</v>
      </c>
      <c r="G999" s="153">
        <v>0.8</v>
      </c>
      <c r="H999" s="153">
        <v>0.8</v>
      </c>
      <c r="I999" s="153">
        <v>0.8</v>
      </c>
      <c r="J999" s="153">
        <v>0.8</v>
      </c>
      <c r="K999" s="153">
        <v>0.8</v>
      </c>
      <c r="L999" s="153">
        <v>0.8</v>
      </c>
      <c r="M999" s="153">
        <v>0.8</v>
      </c>
      <c r="N999" s="153">
        <v>0.8</v>
      </c>
      <c r="O999" s="153">
        <v>0.8</v>
      </c>
      <c r="P999" s="152"/>
    </row>
    <row r="1000" spans="1:16" ht="15.75">
      <c r="A1000" s="155">
        <v>993</v>
      </c>
      <c r="B1000" s="155" t="s">
        <v>2741</v>
      </c>
      <c r="C1000" s="154">
        <v>119.56</v>
      </c>
      <c r="D1000" s="153">
        <v>0.79999999999999993</v>
      </c>
      <c r="E1000" s="153">
        <v>0.79999999999999993</v>
      </c>
      <c r="F1000" s="153">
        <v>0.79999999999999993</v>
      </c>
      <c r="G1000" s="153">
        <v>0.79999999999999993</v>
      </c>
      <c r="H1000" s="153">
        <v>0.79999999999999993</v>
      </c>
      <c r="I1000" s="153">
        <v>0.79999999999999993</v>
      </c>
      <c r="J1000" s="153">
        <v>0.79999999999999993</v>
      </c>
      <c r="K1000" s="153">
        <v>0.79999999999999993</v>
      </c>
      <c r="L1000" s="153">
        <v>0.79999999999999993</v>
      </c>
      <c r="M1000" s="153">
        <v>0.79999999999999993</v>
      </c>
      <c r="N1000" s="153">
        <v>0.79999999999999993</v>
      </c>
      <c r="O1000" s="153">
        <v>0.79999999999999993</v>
      </c>
      <c r="P1000" s="152"/>
    </row>
    <row r="1001" spans="1:16" ht="15.75">
      <c r="A1001" s="155">
        <v>994</v>
      </c>
      <c r="B1001" s="155" t="s">
        <v>2740</v>
      </c>
      <c r="C1001" s="154">
        <v>550</v>
      </c>
      <c r="D1001" s="153">
        <v>0.8</v>
      </c>
      <c r="E1001" s="153">
        <v>0.85381818181818181</v>
      </c>
      <c r="F1001" s="153">
        <v>0.88581818181818184</v>
      </c>
      <c r="G1001" s="153">
        <v>0.8290909090909091</v>
      </c>
      <c r="H1001" s="153">
        <v>0.91781818181818187</v>
      </c>
      <c r="I1001" s="153">
        <v>0.96290909090909094</v>
      </c>
      <c r="J1001" s="153">
        <v>0.91781818181818187</v>
      </c>
      <c r="K1001" s="153">
        <v>1.021090909090909</v>
      </c>
      <c r="L1001" s="153">
        <v>1.0312727272727273</v>
      </c>
      <c r="M1001" s="153">
        <v>0.98763636363636376</v>
      </c>
      <c r="N1001" s="153">
        <v>1.045818181818182</v>
      </c>
      <c r="O1001" s="153">
        <v>1.2407272727272727</v>
      </c>
      <c r="P1001" s="152"/>
    </row>
    <row r="1002" spans="1:16" ht="15.75">
      <c r="A1002" s="155">
        <v>995</v>
      </c>
      <c r="B1002" s="155" t="s">
        <v>2739</v>
      </c>
      <c r="C1002" s="154">
        <v>1046</v>
      </c>
      <c r="D1002" s="153">
        <v>0.79999999999999993</v>
      </c>
      <c r="E1002" s="153">
        <v>0.79999999999999993</v>
      </c>
      <c r="F1002" s="153">
        <v>0.79999999999999993</v>
      </c>
      <c r="G1002" s="153">
        <v>0.79999999999999993</v>
      </c>
      <c r="H1002" s="153">
        <v>0.79999999999999993</v>
      </c>
      <c r="I1002" s="153">
        <v>0.79999999999999993</v>
      </c>
      <c r="J1002" s="153">
        <v>0.79999999999999993</v>
      </c>
      <c r="K1002" s="153">
        <v>0.79999999999999993</v>
      </c>
      <c r="L1002" s="153">
        <v>0.79999999999999993</v>
      </c>
      <c r="M1002" s="153">
        <v>0.79999999999999993</v>
      </c>
      <c r="N1002" s="153">
        <v>0.79999999999999993</v>
      </c>
      <c r="O1002" s="153">
        <v>0.79999999999999993</v>
      </c>
      <c r="P1002" s="152"/>
    </row>
    <row r="1003" spans="1:16" ht="15.75">
      <c r="A1003" s="155">
        <v>996</v>
      </c>
      <c r="B1003" s="155" t="s">
        <v>2738</v>
      </c>
      <c r="C1003" s="154">
        <v>200</v>
      </c>
      <c r="D1003" s="153">
        <v>0.8</v>
      </c>
      <c r="E1003" s="153">
        <v>0.8</v>
      </c>
      <c r="F1003" s="153">
        <v>0.8</v>
      </c>
      <c r="G1003" s="153">
        <v>0.8</v>
      </c>
      <c r="H1003" s="153">
        <v>0.8</v>
      </c>
      <c r="I1003" s="153">
        <v>0.8</v>
      </c>
      <c r="J1003" s="153">
        <v>0.8</v>
      </c>
      <c r="K1003" s="153">
        <v>0.8</v>
      </c>
      <c r="L1003" s="153">
        <v>0.8</v>
      </c>
      <c r="M1003" s="153">
        <v>0.8</v>
      </c>
      <c r="N1003" s="153">
        <v>0.8</v>
      </c>
      <c r="O1003" s="153">
        <v>0.84</v>
      </c>
      <c r="P1003" s="152"/>
    </row>
    <row r="1004" spans="1:16" ht="15.75">
      <c r="A1004" s="155">
        <v>997</v>
      </c>
      <c r="B1004" s="155" t="s">
        <v>2737</v>
      </c>
      <c r="C1004" s="154">
        <v>211</v>
      </c>
      <c r="D1004" s="153">
        <v>0.8</v>
      </c>
      <c r="E1004" s="153">
        <v>0.8</v>
      </c>
      <c r="F1004" s="153">
        <v>0.8</v>
      </c>
      <c r="G1004" s="153">
        <v>0.8</v>
      </c>
      <c r="H1004" s="153">
        <v>0.8</v>
      </c>
      <c r="I1004" s="153">
        <v>0.8</v>
      </c>
      <c r="J1004" s="153">
        <v>0.8</v>
      </c>
      <c r="K1004" s="153">
        <v>0.8</v>
      </c>
      <c r="L1004" s="153">
        <v>0.8</v>
      </c>
      <c r="M1004" s="153">
        <v>0</v>
      </c>
      <c r="N1004" s="153">
        <v>0.8</v>
      </c>
      <c r="O1004" s="153">
        <v>0.8</v>
      </c>
      <c r="P1004" s="152"/>
    </row>
    <row r="1005" spans="1:16" ht="15.75">
      <c r="A1005" s="155">
        <v>998</v>
      </c>
      <c r="B1005" s="155" t="s">
        <v>2736</v>
      </c>
      <c r="C1005" s="154">
        <v>153</v>
      </c>
      <c r="D1005" s="153">
        <v>0.8</v>
      </c>
      <c r="E1005" s="153">
        <v>0.8</v>
      </c>
      <c r="F1005" s="153">
        <v>0.80993464052287578</v>
      </c>
      <c r="G1005" s="153">
        <v>0.8</v>
      </c>
      <c r="H1005" s="153">
        <v>0.8</v>
      </c>
      <c r="I1005" s="153">
        <v>0.8</v>
      </c>
      <c r="J1005" s="153">
        <v>0.8</v>
      </c>
      <c r="K1005" s="153">
        <v>0.8</v>
      </c>
      <c r="L1005" s="153">
        <v>0.8</v>
      </c>
      <c r="M1005" s="153">
        <v>0.8</v>
      </c>
      <c r="N1005" s="153">
        <v>0.8</v>
      </c>
      <c r="O1005" s="153">
        <v>0.8</v>
      </c>
      <c r="P1005" s="152"/>
    </row>
    <row r="1006" spans="1:16" ht="15.75">
      <c r="A1006" s="155">
        <v>999</v>
      </c>
      <c r="B1006" s="155" t="s">
        <v>2735</v>
      </c>
      <c r="C1006" s="154">
        <v>77.777777777777771</v>
      </c>
      <c r="D1006" s="153">
        <v>0.82285714285714295</v>
      </c>
      <c r="E1006" s="153">
        <v>0.82285714285714295</v>
      </c>
      <c r="F1006" s="153">
        <v>0.82285714285714295</v>
      </c>
      <c r="G1006" s="153">
        <v>0.82285714285714295</v>
      </c>
      <c r="H1006" s="153">
        <v>0.82285714285714295</v>
      </c>
      <c r="I1006" s="153">
        <v>0.82285714285714295</v>
      </c>
      <c r="J1006" s="153">
        <v>0.82285714285714295</v>
      </c>
      <c r="K1006" s="153">
        <v>0.82285714285714295</v>
      </c>
      <c r="L1006" s="153">
        <v>0.82285714285714295</v>
      </c>
      <c r="M1006" s="153">
        <v>0.82285714285714295</v>
      </c>
      <c r="N1006" s="153">
        <v>0.82285714285714295</v>
      </c>
      <c r="O1006" s="153">
        <v>0.70714285714285718</v>
      </c>
      <c r="P1006" s="152"/>
    </row>
    <row r="1007" spans="1:16" ht="15.75">
      <c r="A1007" s="155">
        <v>1000</v>
      </c>
      <c r="B1007" s="155" t="s">
        <v>2734</v>
      </c>
      <c r="C1007" s="154">
        <v>111</v>
      </c>
      <c r="D1007" s="153">
        <v>0.79999999999999993</v>
      </c>
      <c r="E1007" s="153">
        <v>0.79999999999999993</v>
      </c>
      <c r="F1007" s="153">
        <v>0.79999999999999993</v>
      </c>
      <c r="G1007" s="153">
        <v>0.79999999999999993</v>
      </c>
      <c r="H1007" s="153">
        <v>0.79999999999999993</v>
      </c>
      <c r="I1007" s="153">
        <v>0.79999999999999993</v>
      </c>
      <c r="J1007" s="153">
        <v>0.79999999999999993</v>
      </c>
      <c r="K1007" s="153">
        <v>0.79999999999999993</v>
      </c>
      <c r="L1007" s="153">
        <v>0.79999999999999993</v>
      </c>
      <c r="M1007" s="153">
        <v>0.79999999999999993</v>
      </c>
      <c r="N1007" s="153">
        <v>0.79999999999999993</v>
      </c>
      <c r="O1007" s="153">
        <v>0.79999999999999993</v>
      </c>
      <c r="P1007" s="152"/>
    </row>
    <row r="1008" spans="1:16" ht="15.75">
      <c r="A1008" s="155">
        <v>1001</v>
      </c>
      <c r="B1008" s="155" t="s">
        <v>2733</v>
      </c>
      <c r="C1008" s="154">
        <v>150</v>
      </c>
      <c r="D1008" s="153">
        <v>0.8</v>
      </c>
      <c r="E1008" s="153">
        <v>0.8</v>
      </c>
      <c r="F1008" s="153">
        <v>0.8</v>
      </c>
      <c r="G1008" s="153">
        <v>0.8</v>
      </c>
      <c r="H1008" s="153">
        <v>0.8</v>
      </c>
      <c r="I1008" s="153">
        <v>0.8</v>
      </c>
      <c r="J1008" s="153">
        <v>0.8</v>
      </c>
      <c r="K1008" s="153">
        <v>0.8</v>
      </c>
      <c r="L1008" s="153">
        <v>0.8</v>
      </c>
      <c r="M1008" s="153">
        <v>0.8</v>
      </c>
      <c r="N1008" s="153">
        <v>0.8</v>
      </c>
      <c r="O1008" s="153">
        <v>0.8</v>
      </c>
      <c r="P1008" s="152"/>
    </row>
    <row r="1009" spans="1:16" ht="15.75">
      <c r="A1009" s="155">
        <v>1002</v>
      </c>
      <c r="B1009" s="155" t="s">
        <v>2732</v>
      </c>
      <c r="C1009" s="154">
        <v>126</v>
      </c>
      <c r="D1009" s="153">
        <v>0.79999999999999993</v>
      </c>
      <c r="E1009" s="153">
        <v>0.79999999999999993</v>
      </c>
      <c r="F1009" s="153">
        <v>0.79999999999999993</v>
      </c>
      <c r="G1009" s="153">
        <v>0.79999999999999993</v>
      </c>
      <c r="H1009" s="153">
        <v>0.79999999999999993</v>
      </c>
      <c r="I1009" s="153">
        <v>0.79999999999999993</v>
      </c>
      <c r="J1009" s="153">
        <v>0.79999999999999993</v>
      </c>
      <c r="K1009" s="153">
        <v>0.79999999999999993</v>
      </c>
      <c r="L1009" s="153">
        <v>0.79999999999999993</v>
      </c>
      <c r="M1009" s="153">
        <v>0.79999999999999993</v>
      </c>
      <c r="N1009" s="153">
        <v>0.79999999999999993</v>
      </c>
      <c r="O1009" s="153">
        <v>0.79999999999999993</v>
      </c>
      <c r="P1009" s="152"/>
    </row>
    <row r="1010" spans="1:16" ht="15.75">
      <c r="A1010" s="155">
        <v>1003</v>
      </c>
      <c r="B1010" s="155" t="s">
        <v>2731</v>
      </c>
      <c r="C1010" s="154">
        <v>386</v>
      </c>
      <c r="D1010" s="153">
        <v>0.8</v>
      </c>
      <c r="E1010" s="153">
        <v>0.8</v>
      </c>
      <c r="F1010" s="153">
        <v>0.8</v>
      </c>
      <c r="G1010" s="153">
        <v>0.8</v>
      </c>
      <c r="H1010" s="153">
        <v>0.8</v>
      </c>
      <c r="I1010" s="153">
        <v>0.8</v>
      </c>
      <c r="J1010" s="153">
        <v>0.8</v>
      </c>
      <c r="K1010" s="153">
        <v>0.8</v>
      </c>
      <c r="L1010" s="153">
        <v>0.8</v>
      </c>
      <c r="M1010" s="153">
        <v>0.8</v>
      </c>
      <c r="N1010" s="153">
        <v>0.8</v>
      </c>
      <c r="O1010" s="153">
        <v>0.8</v>
      </c>
      <c r="P1010" s="152"/>
    </row>
    <row r="1011" spans="1:16" ht="15.75">
      <c r="A1011" s="155">
        <v>1004</v>
      </c>
      <c r="B1011" s="155" t="s">
        <v>2730</v>
      </c>
      <c r="C1011" s="154">
        <v>170</v>
      </c>
      <c r="D1011" s="153">
        <v>0.8</v>
      </c>
      <c r="E1011" s="153">
        <v>0.8</v>
      </c>
      <c r="F1011" s="153">
        <v>0.8</v>
      </c>
      <c r="G1011" s="153">
        <v>0.8</v>
      </c>
      <c r="H1011" s="153">
        <v>0.8</v>
      </c>
      <c r="I1011" s="153">
        <v>0.8</v>
      </c>
      <c r="J1011" s="153">
        <v>0.8</v>
      </c>
      <c r="K1011" s="153">
        <v>0.8</v>
      </c>
      <c r="L1011" s="153">
        <v>0.8</v>
      </c>
      <c r="M1011" s="153">
        <v>0.8</v>
      </c>
      <c r="N1011" s="153">
        <v>0.8</v>
      </c>
      <c r="O1011" s="153">
        <v>0.8</v>
      </c>
      <c r="P1011" s="152"/>
    </row>
    <row r="1012" spans="1:16" ht="15.75">
      <c r="A1012" s="155">
        <v>1005</v>
      </c>
      <c r="B1012" s="155" t="s">
        <v>2729</v>
      </c>
      <c r="C1012" s="154">
        <v>121</v>
      </c>
      <c r="D1012" s="153">
        <v>0.96446280991735545</v>
      </c>
      <c r="E1012" s="153">
        <v>0.97438016528925619</v>
      </c>
      <c r="F1012" s="153">
        <v>0.79999999999999993</v>
      </c>
      <c r="G1012" s="153">
        <v>0.79999999999999993</v>
      </c>
      <c r="H1012" s="153">
        <v>0.8796694214876033</v>
      </c>
      <c r="I1012" s="153">
        <v>0.91537190082644637</v>
      </c>
      <c r="J1012" s="153">
        <v>0.79999999999999993</v>
      </c>
      <c r="K1012" s="153">
        <v>0.79999999999999993</v>
      </c>
      <c r="L1012" s="153">
        <v>0.79999999999999993</v>
      </c>
      <c r="M1012" s="153">
        <v>0.79999999999999993</v>
      </c>
      <c r="N1012" s="153">
        <v>0.79999999999999993</v>
      </c>
      <c r="O1012" s="153">
        <v>0.79999999999999993</v>
      </c>
      <c r="P1012" s="152"/>
    </row>
    <row r="1013" spans="1:16" ht="15.75">
      <c r="A1013" s="155">
        <v>1006</v>
      </c>
      <c r="B1013" s="155" t="s">
        <v>2728</v>
      </c>
      <c r="C1013" s="154">
        <v>145</v>
      </c>
      <c r="D1013" s="153">
        <v>0.89310344827586208</v>
      </c>
      <c r="E1013" s="153">
        <v>0.89655172413793105</v>
      </c>
      <c r="F1013" s="153">
        <v>0.8220689655172414</v>
      </c>
      <c r="G1013" s="153">
        <v>0.80827586206896551</v>
      </c>
      <c r="H1013" s="153">
        <v>0.8</v>
      </c>
      <c r="I1013" s="153">
        <v>0.8220689655172414</v>
      </c>
      <c r="J1013" s="153">
        <v>0.84689655172413791</v>
      </c>
      <c r="K1013" s="153">
        <v>0.8</v>
      </c>
      <c r="L1013" s="153">
        <v>0.8</v>
      </c>
      <c r="M1013" s="153">
        <v>0.8</v>
      </c>
      <c r="N1013" s="153">
        <v>0.85517241379310349</v>
      </c>
      <c r="O1013" s="153">
        <v>0.96413793103448286</v>
      </c>
      <c r="P1013" s="152"/>
    </row>
    <row r="1014" spans="1:16" ht="15.75">
      <c r="A1014" s="155">
        <v>1007</v>
      </c>
      <c r="B1014" s="155" t="s">
        <v>2727</v>
      </c>
      <c r="C1014" s="154">
        <v>154</v>
      </c>
      <c r="D1014" s="153">
        <v>1.1337662337662338</v>
      </c>
      <c r="E1014" s="153">
        <v>1.1415584415584417</v>
      </c>
      <c r="F1014" s="153">
        <v>1.0893506493506493</v>
      </c>
      <c r="G1014" s="153">
        <v>1.0379220779220779</v>
      </c>
      <c r="H1014" s="153">
        <v>1.0238961038961039</v>
      </c>
      <c r="I1014" s="153">
        <v>1.0355844155844156</v>
      </c>
      <c r="J1014" s="153">
        <v>0.88909090909090904</v>
      </c>
      <c r="K1014" s="153">
        <v>0.96857142857142853</v>
      </c>
      <c r="L1014" s="153">
        <v>0.8</v>
      </c>
      <c r="M1014" s="153">
        <v>0.8571428571428571</v>
      </c>
      <c r="N1014" s="153">
        <v>1.0433766233766235</v>
      </c>
      <c r="O1014" s="153">
        <v>1.0628571428571429</v>
      </c>
      <c r="P1014" s="152"/>
    </row>
    <row r="1015" spans="1:16" ht="15.75">
      <c r="A1015" s="155">
        <v>1008</v>
      </c>
      <c r="B1015" s="155" t="s">
        <v>2726</v>
      </c>
      <c r="C1015" s="154">
        <v>250</v>
      </c>
      <c r="D1015" s="153">
        <v>0.98560000000000003</v>
      </c>
      <c r="E1015" s="153">
        <v>1.0335999999999999</v>
      </c>
      <c r="F1015" s="153">
        <v>0.97920000000000007</v>
      </c>
      <c r="G1015" s="153">
        <v>1.0316800000000002</v>
      </c>
      <c r="H1015" s="153">
        <v>1.0419200000000002</v>
      </c>
      <c r="I1015" s="153">
        <v>1.08416</v>
      </c>
      <c r="J1015" s="153">
        <v>1.00224</v>
      </c>
      <c r="K1015" s="153">
        <v>1.0291199999999998</v>
      </c>
      <c r="L1015" s="153">
        <v>1.0278399999999999</v>
      </c>
      <c r="M1015" s="153">
        <v>1.0649600000000001</v>
      </c>
      <c r="N1015" s="153">
        <v>0.98303999999999991</v>
      </c>
      <c r="O1015" s="153">
        <v>1.2607999999999999</v>
      </c>
      <c r="P1015" s="152"/>
    </row>
    <row r="1016" spans="1:16" ht="15.75">
      <c r="A1016" s="155">
        <v>1009</v>
      </c>
      <c r="B1016" s="155" t="s">
        <v>2725</v>
      </c>
      <c r="C1016" s="154">
        <v>130</v>
      </c>
      <c r="D1016" s="153">
        <v>0.9</v>
      </c>
      <c r="E1016" s="153">
        <v>0.96923076923076923</v>
      </c>
      <c r="F1016" s="153">
        <v>0.87692307692307692</v>
      </c>
      <c r="G1016" s="153">
        <v>0.96923076923076923</v>
      </c>
      <c r="H1016" s="153">
        <v>0.9</v>
      </c>
      <c r="I1016" s="153">
        <v>0.80769230769230771</v>
      </c>
      <c r="J1016" s="153">
        <v>0.8</v>
      </c>
      <c r="K1016" s="153">
        <v>0.8</v>
      </c>
      <c r="L1016" s="153">
        <v>0.8</v>
      </c>
      <c r="M1016" s="153">
        <v>0.8</v>
      </c>
      <c r="N1016" s="153">
        <v>0.80769230769230771</v>
      </c>
      <c r="O1016" s="153">
        <v>1.0153846153846153</v>
      </c>
      <c r="P1016" s="152"/>
    </row>
    <row r="1017" spans="1:16" ht="15.75">
      <c r="A1017" s="155">
        <v>1010</v>
      </c>
      <c r="B1017" s="155" t="s">
        <v>2724</v>
      </c>
      <c r="C1017" s="154">
        <v>105.55555555555556</v>
      </c>
      <c r="D1017" s="153">
        <v>0.75789473684210529</v>
      </c>
      <c r="E1017" s="153">
        <v>0.78631578947368419</v>
      </c>
      <c r="F1017" s="153">
        <v>0.78631578947368419</v>
      </c>
      <c r="G1017" s="153">
        <v>0.84315789473684211</v>
      </c>
      <c r="H1017" s="153">
        <v>0.84315789473684211</v>
      </c>
      <c r="I1017" s="153">
        <v>0.84315789473684211</v>
      </c>
      <c r="J1017" s="153">
        <v>0.84315789473684211</v>
      </c>
      <c r="K1017" s="153">
        <v>0.84315789473684211</v>
      </c>
      <c r="L1017" s="153">
        <v>0.84315789473684211</v>
      </c>
      <c r="M1017" s="153">
        <v>0.84315789473684211</v>
      </c>
      <c r="N1017" s="153">
        <v>0.89052631578947372</v>
      </c>
      <c r="O1017" s="153">
        <v>0.85263157894736841</v>
      </c>
      <c r="P1017" s="152"/>
    </row>
    <row r="1018" spans="1:16" ht="15.75">
      <c r="A1018" s="155">
        <v>1011</v>
      </c>
      <c r="B1018" s="155" t="s">
        <v>2723</v>
      </c>
      <c r="C1018" s="154">
        <v>78.888888888888886</v>
      </c>
      <c r="D1018" s="153">
        <v>0.73521126760563382</v>
      </c>
      <c r="E1018" s="153">
        <v>0.74788732394366197</v>
      </c>
      <c r="F1018" s="153">
        <v>0.74788732394366197</v>
      </c>
      <c r="G1018" s="153">
        <v>0.74788732394366197</v>
      </c>
      <c r="H1018" s="153">
        <v>0.74788732394366197</v>
      </c>
      <c r="I1018" s="153">
        <v>0.74788732394366197</v>
      </c>
      <c r="J1018" s="153">
        <v>0.74788732394366197</v>
      </c>
      <c r="K1018" s="153">
        <v>0.74788732394366197</v>
      </c>
      <c r="L1018" s="153">
        <v>0.74788732394366197</v>
      </c>
      <c r="M1018" s="153">
        <v>0.74788732394366197</v>
      </c>
      <c r="N1018" s="153">
        <v>0.74788732394366197</v>
      </c>
      <c r="O1018" s="153">
        <v>0.78591549295774654</v>
      </c>
      <c r="P1018" s="152"/>
    </row>
    <row r="1019" spans="1:16" ht="15.75">
      <c r="A1019" s="155">
        <v>1012</v>
      </c>
      <c r="B1019" s="155" t="s">
        <v>2722</v>
      </c>
      <c r="C1019" s="154">
        <v>94.444444444444443</v>
      </c>
      <c r="D1019" s="153">
        <v>0.55058823529411771</v>
      </c>
      <c r="E1019" s="153">
        <v>0.55058823529411771</v>
      </c>
      <c r="F1019" s="153">
        <v>0.55058823529411771</v>
      </c>
      <c r="G1019" s="153">
        <v>0.55058823529411771</v>
      </c>
      <c r="H1019" s="153">
        <v>0.55058823529411771</v>
      </c>
      <c r="I1019" s="153">
        <v>0.55058823529411771</v>
      </c>
      <c r="J1019" s="153">
        <v>0.55058823529411771</v>
      </c>
      <c r="K1019" s="153">
        <v>0</v>
      </c>
      <c r="L1019" s="153">
        <v>0</v>
      </c>
      <c r="M1019" s="153">
        <v>0.55058823529411771</v>
      </c>
      <c r="N1019" s="153">
        <v>0.55058823529411771</v>
      </c>
      <c r="O1019" s="153">
        <v>0.55058823529411771</v>
      </c>
      <c r="P1019" s="152"/>
    </row>
    <row r="1020" spans="1:16" ht="15.75">
      <c r="A1020" s="155">
        <v>1013</v>
      </c>
      <c r="B1020" s="155" t="s">
        <v>2721</v>
      </c>
      <c r="C1020" s="154">
        <v>144.44444444444443</v>
      </c>
      <c r="D1020" s="153">
        <v>0.80003076923076932</v>
      </c>
      <c r="E1020" s="153">
        <v>0.80003076923076932</v>
      </c>
      <c r="F1020" s="153">
        <v>0.80003076923076932</v>
      </c>
      <c r="G1020" s="153">
        <v>0.80003076923076932</v>
      </c>
      <c r="H1020" s="153">
        <v>0.80003076923076932</v>
      </c>
      <c r="I1020" s="153">
        <v>0.80003076923076932</v>
      </c>
      <c r="J1020" s="153">
        <v>0.80003076923076932</v>
      </c>
      <c r="K1020" s="153">
        <v>0.80003076923076932</v>
      </c>
      <c r="L1020" s="153">
        <v>0.80003076923076932</v>
      </c>
      <c r="M1020" s="153">
        <v>0.80003076923076932</v>
      </c>
      <c r="N1020" s="153">
        <v>0.80003076923076932</v>
      </c>
      <c r="O1020" s="153">
        <v>0.80003076923076932</v>
      </c>
      <c r="P1020" s="152"/>
    </row>
    <row r="1021" spans="1:16" ht="15.75">
      <c r="A1021" s="155">
        <v>1014</v>
      </c>
      <c r="B1021" s="155" t="s">
        <v>2720</v>
      </c>
      <c r="C1021" s="154">
        <v>427.77777777777777</v>
      </c>
      <c r="D1021" s="153">
        <v>0.80000415584415585</v>
      </c>
      <c r="E1021" s="153">
        <v>0.80000415584415585</v>
      </c>
      <c r="F1021" s="153">
        <v>0.80000415584415585</v>
      </c>
      <c r="G1021" s="153">
        <v>0.80000415584415585</v>
      </c>
      <c r="H1021" s="153">
        <v>0.80000415584415585</v>
      </c>
      <c r="I1021" s="153">
        <v>0.80000415584415585</v>
      </c>
      <c r="J1021" s="153">
        <v>0.80000415584415585</v>
      </c>
      <c r="K1021" s="153">
        <v>0.80000415584415585</v>
      </c>
      <c r="L1021" s="153">
        <v>0.80000415584415585</v>
      </c>
      <c r="M1021" s="153">
        <v>0.80000415584415585</v>
      </c>
      <c r="N1021" s="153">
        <v>0.80000415584415585</v>
      </c>
      <c r="O1021" s="153">
        <v>0.80000415584415585</v>
      </c>
      <c r="P1021" s="152"/>
    </row>
    <row r="1022" spans="1:16" ht="15.75">
      <c r="A1022" s="155">
        <v>1015</v>
      </c>
      <c r="B1022" s="155" t="s">
        <v>2719</v>
      </c>
      <c r="C1022" s="154">
        <v>97.777777777777771</v>
      </c>
      <c r="D1022" s="153">
        <v>0.26590909090909093</v>
      </c>
      <c r="E1022" s="153">
        <v>0.26590909090909093</v>
      </c>
      <c r="F1022" s="153">
        <v>0.26590909090909093</v>
      </c>
      <c r="G1022" s="153">
        <v>0.26590909090909093</v>
      </c>
      <c r="H1022" s="153">
        <v>0.26590909090909093</v>
      </c>
      <c r="I1022" s="153">
        <v>0.26590909090909093</v>
      </c>
      <c r="J1022" s="153">
        <v>0.26590909090909093</v>
      </c>
      <c r="K1022" s="153">
        <v>0.26590909090909093</v>
      </c>
      <c r="L1022" s="153">
        <v>0.26590909090909093</v>
      </c>
      <c r="M1022" s="153">
        <v>0.26590909090909093</v>
      </c>
      <c r="N1022" s="153">
        <v>0.26590909090909093</v>
      </c>
      <c r="O1022" s="153">
        <v>0.23522727272727273</v>
      </c>
      <c r="P1022" s="152"/>
    </row>
    <row r="1023" spans="1:16" ht="15.75">
      <c r="A1023" s="155">
        <v>1016</v>
      </c>
      <c r="B1023" s="155" t="s">
        <v>2718</v>
      </c>
      <c r="C1023" s="154">
        <v>125</v>
      </c>
      <c r="D1023" s="153">
        <v>0.8</v>
      </c>
      <c r="E1023" s="153">
        <v>0.8</v>
      </c>
      <c r="F1023" s="153">
        <v>0.8</v>
      </c>
      <c r="G1023" s="153">
        <v>0.8</v>
      </c>
      <c r="H1023" s="153">
        <v>0.8</v>
      </c>
      <c r="I1023" s="153">
        <v>0.8</v>
      </c>
      <c r="J1023" s="153">
        <v>0.8</v>
      </c>
      <c r="K1023" s="153">
        <v>0.8</v>
      </c>
      <c r="L1023" s="153">
        <v>0.8</v>
      </c>
      <c r="M1023" s="153">
        <v>0.8</v>
      </c>
      <c r="N1023" s="153">
        <v>0.8</v>
      </c>
      <c r="O1023" s="153">
        <v>0.8</v>
      </c>
      <c r="P1023" s="152"/>
    </row>
    <row r="1024" spans="1:16" ht="15.75">
      <c r="A1024" s="155">
        <v>1017</v>
      </c>
      <c r="B1024" s="155" t="s">
        <v>2717</v>
      </c>
      <c r="C1024" s="154">
        <v>592</v>
      </c>
      <c r="D1024" s="153">
        <v>0.8</v>
      </c>
      <c r="E1024" s="153">
        <v>0.8</v>
      </c>
      <c r="F1024" s="153">
        <v>0.8</v>
      </c>
      <c r="G1024" s="153">
        <v>0.8</v>
      </c>
      <c r="H1024" s="153">
        <v>0.8</v>
      </c>
      <c r="I1024" s="153">
        <v>0.8</v>
      </c>
      <c r="J1024" s="153">
        <v>0.8</v>
      </c>
      <c r="K1024" s="153">
        <v>0.8</v>
      </c>
      <c r="L1024" s="153">
        <v>0.8</v>
      </c>
      <c r="M1024" s="153">
        <v>0.8</v>
      </c>
      <c r="N1024" s="153">
        <v>0.8</v>
      </c>
      <c r="O1024" s="153">
        <v>0.8</v>
      </c>
      <c r="P1024" s="152"/>
    </row>
    <row r="1025" spans="1:16" ht="15.75">
      <c r="A1025" s="155">
        <v>1018</v>
      </c>
      <c r="B1025" s="155" t="s">
        <v>2716</v>
      </c>
      <c r="C1025" s="154">
        <v>278</v>
      </c>
      <c r="D1025" s="153">
        <v>0.8</v>
      </c>
      <c r="E1025" s="153">
        <v>0.8</v>
      </c>
      <c r="F1025" s="153">
        <v>0.8</v>
      </c>
      <c r="G1025" s="153">
        <v>0.8</v>
      </c>
      <c r="H1025" s="153">
        <v>0.8</v>
      </c>
      <c r="I1025" s="153">
        <v>0.8</v>
      </c>
      <c r="J1025" s="153">
        <v>0.8</v>
      </c>
      <c r="K1025" s="153">
        <v>0.8</v>
      </c>
      <c r="L1025" s="153">
        <v>0.8</v>
      </c>
      <c r="M1025" s="153">
        <v>0.8</v>
      </c>
      <c r="N1025" s="153">
        <v>0.8</v>
      </c>
      <c r="O1025" s="153">
        <v>0.8</v>
      </c>
      <c r="P1025" s="152"/>
    </row>
    <row r="1026" spans="1:16" ht="15.75">
      <c r="A1026" s="155">
        <v>1019</v>
      </c>
      <c r="B1026" s="155" t="s">
        <v>2715</v>
      </c>
      <c r="C1026" s="154">
        <v>144</v>
      </c>
      <c r="D1026" s="153">
        <v>0.8</v>
      </c>
      <c r="E1026" s="153">
        <v>0.8</v>
      </c>
      <c r="F1026" s="153">
        <v>0.8</v>
      </c>
      <c r="G1026" s="153">
        <v>0.8</v>
      </c>
      <c r="H1026" s="153">
        <v>0.8</v>
      </c>
      <c r="I1026" s="153">
        <v>0.8</v>
      </c>
      <c r="J1026" s="153">
        <v>0.8</v>
      </c>
      <c r="K1026" s="153">
        <v>0.8</v>
      </c>
      <c r="L1026" s="153">
        <v>0.8</v>
      </c>
      <c r="M1026" s="153">
        <v>0.8</v>
      </c>
      <c r="N1026" s="153">
        <v>0.8</v>
      </c>
      <c r="O1026" s="153">
        <v>0.8</v>
      </c>
      <c r="P1026" s="152"/>
    </row>
    <row r="1027" spans="1:16" ht="15.75">
      <c r="A1027" s="155">
        <v>1020</v>
      </c>
      <c r="B1027" s="155" t="s">
        <v>2714</v>
      </c>
      <c r="C1027" s="154">
        <v>100</v>
      </c>
      <c r="D1027" s="153">
        <v>0.94</v>
      </c>
      <c r="E1027" s="153">
        <v>1.03</v>
      </c>
      <c r="F1027" s="153">
        <v>1.03</v>
      </c>
      <c r="G1027" s="153">
        <v>1.03</v>
      </c>
      <c r="H1027" s="153">
        <v>1.03</v>
      </c>
      <c r="I1027" s="153">
        <v>1.03</v>
      </c>
      <c r="J1027" s="153">
        <v>1.03</v>
      </c>
      <c r="K1027" s="153">
        <v>1.03</v>
      </c>
      <c r="L1027" s="153">
        <v>1.03</v>
      </c>
      <c r="M1027" s="153">
        <v>1.03</v>
      </c>
      <c r="N1027" s="153">
        <v>1.03</v>
      </c>
      <c r="O1027" s="153">
        <v>0.97</v>
      </c>
      <c r="P1027" s="152"/>
    </row>
    <row r="1028" spans="1:16" ht="15.75">
      <c r="A1028" s="155">
        <v>1021</v>
      </c>
      <c r="B1028" s="155" t="s">
        <v>2713</v>
      </c>
      <c r="C1028" s="154">
        <v>77.777777777777771</v>
      </c>
      <c r="D1028" s="153">
        <v>0.81</v>
      </c>
      <c r="E1028" s="153">
        <v>0.93857142857142861</v>
      </c>
      <c r="F1028" s="153">
        <v>0.93857142857142861</v>
      </c>
      <c r="G1028" s="153">
        <v>0.93857142857142861</v>
      </c>
      <c r="H1028" s="153">
        <v>0.93857142857142861</v>
      </c>
      <c r="I1028" s="153">
        <v>0.93857142857142861</v>
      </c>
      <c r="J1028" s="153">
        <v>0.93857142857142861</v>
      </c>
      <c r="K1028" s="153">
        <v>0.93857142857142861</v>
      </c>
      <c r="L1028" s="153">
        <v>0.93857142857142861</v>
      </c>
      <c r="M1028" s="153">
        <v>0.93857142857142861</v>
      </c>
      <c r="N1028" s="153">
        <v>0.93857142857142861</v>
      </c>
      <c r="O1028" s="153">
        <v>0.9</v>
      </c>
      <c r="P1028" s="152"/>
    </row>
    <row r="1029" spans="1:16" ht="15.75">
      <c r="A1029" s="155">
        <v>1022</v>
      </c>
      <c r="B1029" s="155" t="s">
        <v>2712</v>
      </c>
      <c r="C1029" s="154">
        <v>150</v>
      </c>
      <c r="D1029" s="153">
        <v>0.8</v>
      </c>
      <c r="E1029" s="153">
        <v>0.8</v>
      </c>
      <c r="F1029" s="153">
        <v>0.8</v>
      </c>
      <c r="G1029" s="153">
        <v>0.8</v>
      </c>
      <c r="H1029" s="153">
        <v>0.8</v>
      </c>
      <c r="I1029" s="153">
        <v>0.8</v>
      </c>
      <c r="J1029" s="153">
        <v>0.8</v>
      </c>
      <c r="K1029" s="153">
        <v>0.8</v>
      </c>
      <c r="L1029" s="153">
        <v>0.8</v>
      </c>
      <c r="M1029" s="153">
        <v>0.8</v>
      </c>
      <c r="N1029" s="153">
        <v>0.8</v>
      </c>
      <c r="O1029" s="153">
        <v>0.8</v>
      </c>
      <c r="P1029" s="152"/>
    </row>
    <row r="1030" spans="1:16" ht="15.75">
      <c r="A1030" s="155">
        <v>1023</v>
      </c>
      <c r="B1030" s="155" t="s">
        <v>2711</v>
      </c>
      <c r="C1030" s="154">
        <v>389</v>
      </c>
      <c r="D1030" s="153">
        <v>0.79999999999999993</v>
      </c>
      <c r="E1030" s="153">
        <v>0.79999999999999993</v>
      </c>
      <c r="F1030" s="153">
        <v>0.79999999999999993</v>
      </c>
      <c r="G1030" s="153">
        <v>0.79999999999999993</v>
      </c>
      <c r="H1030" s="153">
        <v>0.79999999999999993</v>
      </c>
      <c r="I1030" s="153">
        <v>0.79999999999999993</v>
      </c>
      <c r="J1030" s="153">
        <v>0.79999999999999993</v>
      </c>
      <c r="K1030" s="153">
        <v>0.79999999999999993</v>
      </c>
      <c r="L1030" s="153">
        <v>0.79999999999999993</v>
      </c>
      <c r="M1030" s="153">
        <v>0.79999999999999993</v>
      </c>
      <c r="N1030" s="153">
        <v>0.79999999999999993</v>
      </c>
      <c r="O1030" s="153">
        <v>0.79999999999999993</v>
      </c>
      <c r="P1030" s="152"/>
    </row>
    <row r="1031" spans="1:16" ht="15.75">
      <c r="A1031" s="155">
        <v>1024</v>
      </c>
      <c r="B1031" s="155" t="s">
        <v>2710</v>
      </c>
      <c r="C1031" s="154">
        <v>75</v>
      </c>
      <c r="D1031" s="153">
        <v>0.49333333333333335</v>
      </c>
      <c r="E1031" s="153">
        <v>0.49333333333333335</v>
      </c>
      <c r="F1031" s="153">
        <v>0.49333333333333335</v>
      </c>
      <c r="G1031" s="153">
        <v>0.49333333333333335</v>
      </c>
      <c r="H1031" s="153">
        <v>0.49333333333333335</v>
      </c>
      <c r="I1031" s="153">
        <v>0.49333333333333335</v>
      </c>
      <c r="J1031" s="153">
        <v>0.49333333333333335</v>
      </c>
      <c r="K1031" s="153">
        <v>0.49333333333333335</v>
      </c>
      <c r="L1031" s="153">
        <v>0.49333333333333335</v>
      </c>
      <c r="M1031" s="153">
        <v>0.49333333333333335</v>
      </c>
      <c r="N1031" s="153">
        <v>0.49333333333333335</v>
      </c>
      <c r="O1031" s="153">
        <v>0.38666666666666666</v>
      </c>
      <c r="P1031" s="152"/>
    </row>
    <row r="1032" spans="1:16" ht="15.75">
      <c r="A1032" s="155">
        <v>1025</v>
      </c>
      <c r="B1032" s="155" t="s">
        <v>2709</v>
      </c>
      <c r="C1032" s="154">
        <v>167</v>
      </c>
      <c r="D1032" s="153">
        <v>0.79999999999999993</v>
      </c>
      <c r="E1032" s="153">
        <v>0.79999999999999993</v>
      </c>
      <c r="F1032" s="153">
        <v>0.79999999999999993</v>
      </c>
      <c r="G1032" s="153">
        <v>0.79999999999999993</v>
      </c>
      <c r="H1032" s="153">
        <v>0.79999999999999993</v>
      </c>
      <c r="I1032" s="153">
        <v>0.79999999999999993</v>
      </c>
      <c r="J1032" s="153">
        <v>0.79999999999999993</v>
      </c>
      <c r="K1032" s="153">
        <v>0.79999999999999993</v>
      </c>
      <c r="L1032" s="153">
        <v>0.79999999999999993</v>
      </c>
      <c r="M1032" s="153">
        <v>0.79999999999999993</v>
      </c>
      <c r="N1032" s="153">
        <v>0.79999999999999993</v>
      </c>
      <c r="O1032" s="153">
        <v>0.79999999999999993</v>
      </c>
      <c r="P1032" s="152"/>
    </row>
    <row r="1033" spans="1:16" ht="15.75">
      <c r="A1033" s="155">
        <v>1026</v>
      </c>
      <c r="B1033" s="155" t="s">
        <v>2708</v>
      </c>
      <c r="C1033" s="154">
        <v>205</v>
      </c>
      <c r="D1033" s="153">
        <v>0.8</v>
      </c>
      <c r="E1033" s="153">
        <v>0.8</v>
      </c>
      <c r="F1033" s="153">
        <v>0.8</v>
      </c>
      <c r="G1033" s="153">
        <v>0.8</v>
      </c>
      <c r="H1033" s="153">
        <v>0.8</v>
      </c>
      <c r="I1033" s="153">
        <v>0.8</v>
      </c>
      <c r="J1033" s="153">
        <v>0.8</v>
      </c>
      <c r="K1033" s="153">
        <v>0.8</v>
      </c>
      <c r="L1033" s="153">
        <v>0.8</v>
      </c>
      <c r="M1033" s="153">
        <v>0.8</v>
      </c>
      <c r="N1033" s="153">
        <v>0.8</v>
      </c>
      <c r="O1033" s="153">
        <v>0.8</v>
      </c>
      <c r="P1033" s="152"/>
    </row>
    <row r="1034" spans="1:16" ht="15.75">
      <c r="A1034" s="155">
        <v>1027</v>
      </c>
      <c r="B1034" s="155" t="s">
        <v>2707</v>
      </c>
      <c r="C1034" s="154">
        <v>357</v>
      </c>
      <c r="D1034" s="153">
        <v>0.84033613445378152</v>
      </c>
      <c r="E1034" s="153">
        <v>0.8</v>
      </c>
      <c r="F1034" s="153">
        <v>0.8</v>
      </c>
      <c r="G1034" s="153">
        <v>0.8</v>
      </c>
      <c r="H1034" s="153">
        <v>0.8</v>
      </c>
      <c r="I1034" s="153">
        <v>0.8</v>
      </c>
      <c r="J1034" s="153">
        <v>0.8</v>
      </c>
      <c r="K1034" s="153">
        <v>0.8</v>
      </c>
      <c r="L1034" s="153">
        <v>0.8</v>
      </c>
      <c r="M1034" s="153">
        <v>0.8</v>
      </c>
      <c r="N1034" s="153">
        <v>0.8</v>
      </c>
      <c r="O1034" s="153">
        <v>0.8</v>
      </c>
      <c r="P1034" s="152"/>
    </row>
    <row r="1035" spans="1:16" ht="15.75">
      <c r="A1035" s="155">
        <v>1028</v>
      </c>
      <c r="B1035" s="155" t="s">
        <v>2706</v>
      </c>
      <c r="C1035" s="154">
        <v>122</v>
      </c>
      <c r="D1035" s="153">
        <v>0.79999999999999993</v>
      </c>
      <c r="E1035" s="153">
        <v>0.9639344262295082</v>
      </c>
      <c r="F1035" s="153">
        <v>0.79999999999999993</v>
      </c>
      <c r="G1035" s="153">
        <v>0.79999999999999993</v>
      </c>
      <c r="H1035" s="153">
        <v>0.79999999999999993</v>
      </c>
      <c r="I1035" s="153">
        <v>0.81311475409836065</v>
      </c>
      <c r="J1035" s="153">
        <v>0.79999999999999993</v>
      </c>
      <c r="K1035" s="153">
        <v>0.79999999999999993</v>
      </c>
      <c r="L1035" s="153">
        <v>0.79999999999999993</v>
      </c>
      <c r="M1035" s="153">
        <v>0.79999999999999993</v>
      </c>
      <c r="N1035" s="153">
        <v>0.79999999999999993</v>
      </c>
      <c r="O1035" s="153">
        <v>0.79999999999999993</v>
      </c>
      <c r="P1035" s="152"/>
    </row>
    <row r="1036" spans="1:16" ht="15.75">
      <c r="A1036" s="155">
        <v>1029</v>
      </c>
      <c r="B1036" s="155" t="s">
        <v>2705</v>
      </c>
      <c r="C1036" s="154">
        <v>98.333333333333329</v>
      </c>
      <c r="D1036" s="153">
        <v>0.84406779661016951</v>
      </c>
      <c r="E1036" s="153">
        <v>0.84406779661016951</v>
      </c>
      <c r="F1036" s="153">
        <v>0.84406779661016951</v>
      </c>
      <c r="G1036" s="153">
        <v>0.84406779661016951</v>
      </c>
      <c r="H1036" s="153">
        <v>0.84406779661016951</v>
      </c>
      <c r="I1036" s="153">
        <v>0.84406779661016951</v>
      </c>
      <c r="J1036" s="153">
        <v>0.84406779661016951</v>
      </c>
      <c r="K1036" s="153">
        <v>0.84406779661016951</v>
      </c>
      <c r="L1036" s="153">
        <v>0.84406779661016951</v>
      </c>
      <c r="M1036" s="153">
        <v>0.84406779661016951</v>
      </c>
      <c r="N1036" s="153">
        <v>0.84406779661016951</v>
      </c>
      <c r="O1036" s="153">
        <v>0.77288135593220342</v>
      </c>
      <c r="P1036" s="152"/>
    </row>
    <row r="1037" spans="1:16" ht="15.75">
      <c r="A1037" s="155">
        <v>1030</v>
      </c>
      <c r="B1037" s="155" t="s">
        <v>2704</v>
      </c>
      <c r="C1037" s="154">
        <v>110</v>
      </c>
      <c r="D1037" s="153">
        <v>0.8</v>
      </c>
      <c r="E1037" s="153">
        <v>0.8</v>
      </c>
      <c r="F1037" s="153">
        <v>0.8</v>
      </c>
      <c r="G1037" s="153">
        <v>0.8</v>
      </c>
      <c r="H1037" s="153">
        <v>0.8</v>
      </c>
      <c r="I1037" s="153">
        <v>0.8</v>
      </c>
      <c r="J1037" s="153">
        <v>0.8</v>
      </c>
      <c r="K1037" s="153">
        <v>0.8</v>
      </c>
      <c r="L1037" s="153">
        <v>0.8</v>
      </c>
      <c r="M1037" s="153">
        <v>0.8</v>
      </c>
      <c r="N1037" s="153">
        <v>0.8</v>
      </c>
      <c r="O1037" s="153">
        <v>0.8</v>
      </c>
      <c r="P1037" s="152"/>
    </row>
    <row r="1038" spans="1:16" ht="15.75">
      <c r="A1038" s="155">
        <v>1031</v>
      </c>
      <c r="B1038" s="155" t="s">
        <v>2703</v>
      </c>
      <c r="C1038" s="154">
        <v>640</v>
      </c>
      <c r="D1038" s="153">
        <v>0.8</v>
      </c>
      <c r="E1038" s="153">
        <v>0.8</v>
      </c>
      <c r="F1038" s="153">
        <v>0.8</v>
      </c>
      <c r="G1038" s="153">
        <v>0.8</v>
      </c>
      <c r="H1038" s="153">
        <v>0.8</v>
      </c>
      <c r="I1038" s="153">
        <v>0.8</v>
      </c>
      <c r="J1038" s="153">
        <v>0.8</v>
      </c>
      <c r="K1038" s="153">
        <v>0.8</v>
      </c>
      <c r="L1038" s="153">
        <v>0.8</v>
      </c>
      <c r="M1038" s="153">
        <v>0.8</v>
      </c>
      <c r="N1038" s="153">
        <v>0.8</v>
      </c>
      <c r="O1038" s="153">
        <v>0.8</v>
      </c>
      <c r="P1038" s="152"/>
    </row>
    <row r="1039" spans="1:16" ht="15.75">
      <c r="A1039" s="155">
        <v>1032</v>
      </c>
      <c r="B1039" s="155" t="s">
        <v>2702</v>
      </c>
      <c r="C1039" s="154">
        <v>218</v>
      </c>
      <c r="D1039" s="153">
        <v>0.8</v>
      </c>
      <c r="E1039" s="153">
        <v>0.8</v>
      </c>
      <c r="F1039" s="153">
        <v>0.8</v>
      </c>
      <c r="G1039" s="153">
        <v>0.8</v>
      </c>
      <c r="H1039" s="153">
        <v>0.8</v>
      </c>
      <c r="I1039" s="153">
        <v>0.8</v>
      </c>
      <c r="J1039" s="153">
        <v>0.8</v>
      </c>
      <c r="K1039" s="153">
        <v>0.8</v>
      </c>
      <c r="L1039" s="153">
        <v>0.8</v>
      </c>
      <c r="M1039" s="153">
        <v>0.8</v>
      </c>
      <c r="N1039" s="153">
        <v>0.8</v>
      </c>
      <c r="O1039" s="153">
        <v>0.8</v>
      </c>
      <c r="P1039" s="152"/>
    </row>
    <row r="1040" spans="1:16" ht="15.75">
      <c r="A1040" s="155">
        <v>1033</v>
      </c>
      <c r="B1040" s="155" t="s">
        <v>2701</v>
      </c>
      <c r="C1040" s="154">
        <v>136</v>
      </c>
      <c r="D1040" s="153">
        <v>0.79999999999999993</v>
      </c>
      <c r="E1040" s="153">
        <v>0.79999999999999993</v>
      </c>
      <c r="F1040" s="153">
        <v>0.79999999999999993</v>
      </c>
      <c r="G1040" s="153">
        <v>1.161764705882353</v>
      </c>
      <c r="H1040" s="153">
        <v>0.79999999999999993</v>
      </c>
      <c r="I1040" s="153">
        <v>0.79999999999999993</v>
      </c>
      <c r="J1040" s="153">
        <v>0.79999999999999993</v>
      </c>
      <c r="K1040" s="153">
        <v>0.79999999999999993</v>
      </c>
      <c r="L1040" s="153">
        <v>0.79999999999999993</v>
      </c>
      <c r="M1040" s="153">
        <v>0.79999999999999993</v>
      </c>
      <c r="N1040" s="153">
        <v>0.79999999999999993</v>
      </c>
      <c r="O1040" s="153">
        <v>0.79999999999999993</v>
      </c>
      <c r="P1040" s="152"/>
    </row>
    <row r="1041" spans="1:16" ht="15.75">
      <c r="A1041" s="155">
        <v>1034</v>
      </c>
      <c r="B1041" s="155" t="s">
        <v>2700</v>
      </c>
      <c r="C1041" s="154">
        <v>156</v>
      </c>
      <c r="D1041" s="153">
        <v>1.2153846153846153</v>
      </c>
      <c r="E1041" s="153">
        <v>1.3435897435897435</v>
      </c>
      <c r="F1041" s="153">
        <v>1.24</v>
      </c>
      <c r="G1041" s="153">
        <v>1.2328205128205127</v>
      </c>
      <c r="H1041" s="153">
        <v>1.1835897435897436</v>
      </c>
      <c r="I1041" s="153">
        <v>1.04</v>
      </c>
      <c r="J1041" s="153">
        <v>0.85025641025641019</v>
      </c>
      <c r="K1041" s="153">
        <v>0.87384615384615383</v>
      </c>
      <c r="L1041" s="153">
        <v>0.79999999999999993</v>
      </c>
      <c r="M1041" s="153">
        <v>0.87589743589743585</v>
      </c>
      <c r="N1041" s="153">
        <v>0.95282051282051272</v>
      </c>
      <c r="O1041" s="153">
        <v>1.1394871794871795</v>
      </c>
      <c r="P1041" s="152"/>
    </row>
    <row r="1042" spans="1:16" ht="15.75">
      <c r="A1042" s="155">
        <v>1035</v>
      </c>
      <c r="B1042" s="155" t="s">
        <v>2699</v>
      </c>
      <c r="C1042" s="154">
        <v>167</v>
      </c>
      <c r="D1042" s="153">
        <v>0.79999999999999993</v>
      </c>
      <c r="E1042" s="153">
        <v>0.79999999999999993</v>
      </c>
      <c r="F1042" s="153">
        <v>0.79999999999999993</v>
      </c>
      <c r="G1042" s="153">
        <v>0.79999999999999993</v>
      </c>
      <c r="H1042" s="153">
        <v>0.79999999999999993</v>
      </c>
      <c r="I1042" s="153">
        <v>0.79999999999999993</v>
      </c>
      <c r="J1042" s="153">
        <v>0.79999999999999993</v>
      </c>
      <c r="K1042" s="153">
        <v>0.79999999999999993</v>
      </c>
      <c r="L1042" s="153">
        <v>0.79999999999999993</v>
      </c>
      <c r="M1042" s="153">
        <v>0.79999999999999993</v>
      </c>
      <c r="N1042" s="153">
        <v>0.79999999999999993</v>
      </c>
      <c r="O1042" s="153">
        <v>0.79999999999999993</v>
      </c>
      <c r="P1042" s="152"/>
    </row>
    <row r="1043" spans="1:16" ht="15.75">
      <c r="A1043" s="155">
        <v>1036</v>
      </c>
      <c r="B1043" s="155" t="s">
        <v>2698</v>
      </c>
      <c r="C1043" s="154">
        <v>350</v>
      </c>
      <c r="D1043" s="153">
        <v>0.8</v>
      </c>
      <c r="E1043" s="153">
        <v>0.8</v>
      </c>
      <c r="F1043" s="153">
        <v>0.8</v>
      </c>
      <c r="G1043" s="153">
        <v>0.8</v>
      </c>
      <c r="H1043" s="153">
        <v>0.8</v>
      </c>
      <c r="I1043" s="153">
        <v>0.8</v>
      </c>
      <c r="J1043" s="153">
        <v>0.8</v>
      </c>
      <c r="K1043" s="153">
        <v>0.8</v>
      </c>
      <c r="L1043" s="153">
        <v>0.8</v>
      </c>
      <c r="M1043" s="153">
        <v>0.8</v>
      </c>
      <c r="N1043" s="153">
        <v>0.8</v>
      </c>
      <c r="O1043" s="153">
        <v>0.8</v>
      </c>
      <c r="P1043" s="152"/>
    </row>
    <row r="1044" spans="1:16" ht="15.75">
      <c r="A1044" s="155">
        <v>1037</v>
      </c>
      <c r="B1044" s="155" t="s">
        <v>2697</v>
      </c>
      <c r="C1044" s="154">
        <v>222</v>
      </c>
      <c r="D1044" s="153">
        <v>0.79999999999999993</v>
      </c>
      <c r="E1044" s="153">
        <v>0.79999999999999993</v>
      </c>
      <c r="F1044" s="153">
        <v>0.79999999999999993</v>
      </c>
      <c r="G1044" s="153">
        <v>0.79999999999999993</v>
      </c>
      <c r="H1044" s="153">
        <v>0.79999999999999993</v>
      </c>
      <c r="I1044" s="153">
        <v>0.79999999999999993</v>
      </c>
      <c r="J1044" s="153">
        <v>0.79999999999999993</v>
      </c>
      <c r="K1044" s="153">
        <v>0.79999999999999993</v>
      </c>
      <c r="L1044" s="153">
        <v>0.79999999999999993</v>
      </c>
      <c r="M1044" s="153">
        <v>0.79999999999999993</v>
      </c>
      <c r="N1044" s="153">
        <v>0.79999999999999993</v>
      </c>
      <c r="O1044" s="153">
        <v>0.79999999999999993</v>
      </c>
      <c r="P1044" s="152"/>
    </row>
    <row r="1045" spans="1:16" ht="15.75">
      <c r="A1045" s="155">
        <v>1038</v>
      </c>
      <c r="B1045" s="155" t="s">
        <v>2696</v>
      </c>
      <c r="C1045" s="154">
        <v>222</v>
      </c>
      <c r="D1045" s="153">
        <v>0.79999999999999993</v>
      </c>
      <c r="E1045" s="153">
        <v>0.79999999999999993</v>
      </c>
      <c r="F1045" s="153">
        <v>0.79999999999999993</v>
      </c>
      <c r="G1045" s="153">
        <v>0.79999999999999993</v>
      </c>
      <c r="H1045" s="153">
        <v>0.79999999999999993</v>
      </c>
      <c r="I1045" s="153">
        <v>0.79999999999999993</v>
      </c>
      <c r="J1045" s="153">
        <v>0.79999999999999993</v>
      </c>
      <c r="K1045" s="153">
        <v>0.79999999999999993</v>
      </c>
      <c r="L1045" s="153">
        <v>0.79999999999999993</v>
      </c>
      <c r="M1045" s="153">
        <v>0.79999999999999993</v>
      </c>
      <c r="N1045" s="153">
        <v>0.79999999999999993</v>
      </c>
      <c r="O1045" s="153">
        <v>0.79999999999999993</v>
      </c>
      <c r="P1045" s="152"/>
    </row>
    <row r="1046" spans="1:16" ht="15.75">
      <c r="A1046" s="155">
        <v>1039</v>
      </c>
      <c r="B1046" s="155" t="s">
        <v>2695</v>
      </c>
      <c r="C1046" s="154">
        <v>244</v>
      </c>
      <c r="D1046" s="153">
        <v>0.79999999999999993</v>
      </c>
      <c r="E1046" s="153">
        <v>0.79999999999999993</v>
      </c>
      <c r="F1046" s="153">
        <v>0.79999999999999993</v>
      </c>
      <c r="G1046" s="153">
        <v>0.79999999999999993</v>
      </c>
      <c r="H1046" s="153">
        <v>0.79999999999999993</v>
      </c>
      <c r="I1046" s="153">
        <v>0.79999999999999993</v>
      </c>
      <c r="J1046" s="153">
        <v>0.79999999999999993</v>
      </c>
      <c r="K1046" s="153">
        <v>0.79999999999999993</v>
      </c>
      <c r="L1046" s="153">
        <v>0.79999999999999993</v>
      </c>
      <c r="M1046" s="153">
        <v>0.79999999999999993</v>
      </c>
      <c r="N1046" s="153">
        <v>0.79999999999999993</v>
      </c>
      <c r="O1046" s="153">
        <v>0.79999999999999993</v>
      </c>
      <c r="P1046" s="152"/>
    </row>
    <row r="1047" spans="1:16" ht="15.75">
      <c r="A1047" s="155">
        <v>1040</v>
      </c>
      <c r="B1047" s="155" t="s">
        <v>2694</v>
      </c>
      <c r="C1047" s="154">
        <v>77.777777777777771</v>
      </c>
      <c r="D1047" s="153">
        <v>0.43714285714285717</v>
      </c>
      <c r="E1047" s="153">
        <v>0.43714285714285717</v>
      </c>
      <c r="F1047" s="153">
        <v>0.54</v>
      </c>
      <c r="G1047" s="153">
        <v>0.54</v>
      </c>
      <c r="H1047" s="153">
        <v>0.54</v>
      </c>
      <c r="I1047" s="153">
        <v>0.54</v>
      </c>
      <c r="J1047" s="153">
        <v>0.54</v>
      </c>
      <c r="K1047" s="153">
        <v>0.54</v>
      </c>
      <c r="L1047" s="153">
        <v>0.54</v>
      </c>
      <c r="M1047" s="153">
        <v>0.54</v>
      </c>
      <c r="N1047" s="153">
        <v>0.54</v>
      </c>
      <c r="O1047" s="153">
        <v>0.54</v>
      </c>
      <c r="P1047" s="152"/>
    </row>
    <row r="1048" spans="1:16" ht="15.75">
      <c r="A1048" s="155">
        <v>1041</v>
      </c>
      <c r="B1048" s="155" t="s">
        <v>2693</v>
      </c>
      <c r="C1048" s="154">
        <v>83.333333333333329</v>
      </c>
      <c r="D1048" s="153">
        <v>0.75600000000000001</v>
      </c>
      <c r="E1048" s="153">
        <v>0.75600000000000001</v>
      </c>
      <c r="F1048" s="153">
        <v>0.76800000000000002</v>
      </c>
      <c r="G1048" s="153">
        <v>0.76800000000000002</v>
      </c>
      <c r="H1048" s="153">
        <v>0.79200000000000004</v>
      </c>
      <c r="I1048" s="153">
        <v>0.79200000000000004</v>
      </c>
      <c r="J1048" s="153">
        <v>0.79200000000000004</v>
      </c>
      <c r="K1048" s="153">
        <v>0.79200000000000004</v>
      </c>
      <c r="L1048" s="153">
        <v>0.79200000000000004</v>
      </c>
      <c r="M1048" s="153">
        <v>0.79200000000000004</v>
      </c>
      <c r="N1048" s="153">
        <v>0.79200000000000004</v>
      </c>
      <c r="O1048" s="153">
        <v>0.78</v>
      </c>
      <c r="P1048" s="152"/>
    </row>
    <row r="1049" spans="1:16" ht="15.75">
      <c r="A1049" s="155">
        <v>1042</v>
      </c>
      <c r="B1049" s="155" t="s">
        <v>2692</v>
      </c>
      <c r="C1049" s="154">
        <v>74.444444444444443</v>
      </c>
      <c r="D1049" s="153">
        <v>0.34925373134328358</v>
      </c>
      <c r="E1049" s="153">
        <v>0.40298507462686567</v>
      </c>
      <c r="F1049" s="153">
        <v>0.40298507462686567</v>
      </c>
      <c r="G1049" s="153">
        <v>0.40298507462686567</v>
      </c>
      <c r="H1049" s="153">
        <v>0.40298507462686567</v>
      </c>
      <c r="I1049" s="153">
        <v>0.40298507462686567</v>
      </c>
      <c r="J1049" s="153">
        <v>0.40298507462686567</v>
      </c>
      <c r="K1049" s="153">
        <v>0.40298507462686567</v>
      </c>
      <c r="L1049" s="153">
        <v>0.40298507462686567</v>
      </c>
      <c r="M1049" s="153">
        <v>0.40298507462686567</v>
      </c>
      <c r="N1049" s="153">
        <v>0.40298507462686567</v>
      </c>
      <c r="O1049" s="153">
        <v>0.30895522388059704</v>
      </c>
      <c r="P1049" s="152"/>
    </row>
    <row r="1050" spans="1:16" ht="15.75">
      <c r="A1050" s="155">
        <v>1043</v>
      </c>
      <c r="B1050" s="155" t="s">
        <v>2691</v>
      </c>
      <c r="C1050" s="154">
        <v>77.777777777777771</v>
      </c>
      <c r="D1050" s="153">
        <v>0.59142857142857153</v>
      </c>
      <c r="E1050" s="153">
        <v>0.59142857142857153</v>
      </c>
      <c r="F1050" s="153">
        <v>0.59142857142857153</v>
      </c>
      <c r="G1050" s="153">
        <v>0.59142857142857153</v>
      </c>
      <c r="H1050" s="153">
        <v>0.60428571428571431</v>
      </c>
      <c r="I1050" s="153">
        <v>0.60428571428571431</v>
      </c>
      <c r="J1050" s="153">
        <v>0.60428571428571431</v>
      </c>
      <c r="K1050" s="153">
        <v>0.60428571428571431</v>
      </c>
      <c r="L1050" s="153">
        <v>0.60428571428571431</v>
      </c>
      <c r="M1050" s="153">
        <v>0.60428571428571431</v>
      </c>
      <c r="N1050" s="153">
        <v>0.60428571428571431</v>
      </c>
      <c r="O1050" s="153">
        <v>0.60428571428571431</v>
      </c>
      <c r="P1050" s="152"/>
    </row>
    <row r="1051" spans="1:16" ht="15.75">
      <c r="A1051" s="155">
        <v>1044</v>
      </c>
      <c r="B1051" s="155" t="s">
        <v>2690</v>
      </c>
      <c r="C1051" s="154">
        <v>182.22222222222223</v>
      </c>
      <c r="D1051" s="153">
        <v>0.8000341463414633</v>
      </c>
      <c r="E1051" s="153">
        <v>0.8000341463414633</v>
      </c>
      <c r="F1051" s="153">
        <v>0.8000341463414633</v>
      </c>
      <c r="G1051" s="153">
        <v>0.8000341463414633</v>
      </c>
      <c r="H1051" s="153">
        <v>0.8000341463414633</v>
      </c>
      <c r="I1051" s="153">
        <v>0.8000341463414633</v>
      </c>
      <c r="J1051" s="153">
        <v>0.8000341463414633</v>
      </c>
      <c r="K1051" s="153">
        <v>0.8000341463414633</v>
      </c>
      <c r="L1051" s="153">
        <v>0.8000341463414633</v>
      </c>
      <c r="M1051" s="153">
        <v>0.8000341463414633</v>
      </c>
      <c r="N1051" s="153">
        <v>0.8000341463414633</v>
      </c>
      <c r="O1051" s="153">
        <v>0.8000341463414633</v>
      </c>
      <c r="P1051" s="152"/>
    </row>
    <row r="1052" spans="1:16" ht="15.75">
      <c r="A1052" s="155">
        <v>1045</v>
      </c>
      <c r="B1052" s="155" t="s">
        <v>2689</v>
      </c>
      <c r="C1052" s="154">
        <v>117</v>
      </c>
      <c r="D1052" s="153">
        <v>1.6273504273504273</v>
      </c>
      <c r="E1052" s="153">
        <v>1.5863247863247862</v>
      </c>
      <c r="F1052" s="153">
        <v>1.4851282051282051</v>
      </c>
      <c r="G1052" s="153">
        <v>0.97914529914529913</v>
      </c>
      <c r="H1052" s="153">
        <v>1.0926495726495726</v>
      </c>
      <c r="I1052" s="153">
        <v>1.0817094017094018</v>
      </c>
      <c r="J1052" s="153">
        <v>1.0858119658119658</v>
      </c>
      <c r="K1052" s="153">
        <v>0.79999999999999993</v>
      </c>
      <c r="L1052" s="153">
        <v>0.83418803418803411</v>
      </c>
      <c r="M1052" s="153">
        <v>1.1008547008547009</v>
      </c>
      <c r="N1052" s="153">
        <v>1.0899145299145299</v>
      </c>
      <c r="O1052" s="153">
        <v>1.3866666666666667</v>
      </c>
      <c r="P1052" s="152"/>
    </row>
    <row r="1053" spans="1:16" ht="15.75">
      <c r="A1053" s="155">
        <v>1046</v>
      </c>
      <c r="B1053" s="155" t="s">
        <v>2688</v>
      </c>
      <c r="C1053" s="154">
        <v>120</v>
      </c>
      <c r="D1053" s="153">
        <v>0.8</v>
      </c>
      <c r="E1053" s="153">
        <v>0.8</v>
      </c>
      <c r="F1053" s="153">
        <v>0.8</v>
      </c>
      <c r="G1053" s="153">
        <v>0.8</v>
      </c>
      <c r="H1053" s="153">
        <v>0.8</v>
      </c>
      <c r="I1053" s="153">
        <v>0.8</v>
      </c>
      <c r="J1053" s="153">
        <v>0.8</v>
      </c>
      <c r="K1053" s="153">
        <v>0.8</v>
      </c>
      <c r="L1053" s="153">
        <v>0.8</v>
      </c>
      <c r="M1053" s="153">
        <v>0.8</v>
      </c>
      <c r="N1053" s="153">
        <v>0.8</v>
      </c>
      <c r="O1053" s="153">
        <v>0.8</v>
      </c>
      <c r="P1053" s="152"/>
    </row>
    <row r="1054" spans="1:16" ht="15.75">
      <c r="A1054" s="155">
        <v>1047</v>
      </c>
      <c r="B1054" s="155" t="s">
        <v>2687</v>
      </c>
      <c r="C1054" s="154">
        <v>300</v>
      </c>
      <c r="D1054" s="153">
        <v>1.0986666666666667</v>
      </c>
      <c r="E1054" s="153">
        <v>1.1039999999999999</v>
      </c>
      <c r="F1054" s="153">
        <v>1.0351999999999999</v>
      </c>
      <c r="G1054" s="153">
        <v>0.89173333333333327</v>
      </c>
      <c r="H1054" s="153">
        <v>1.0586666666666666</v>
      </c>
      <c r="I1054" s="153">
        <v>0.94399999999999995</v>
      </c>
      <c r="J1054" s="153">
        <v>0.85706666666666664</v>
      </c>
      <c r="K1054" s="153">
        <v>0.95413333333333339</v>
      </c>
      <c r="L1054" s="153">
        <v>0.85066666666666668</v>
      </c>
      <c r="M1054" s="153">
        <v>0.90613333333333324</v>
      </c>
      <c r="N1054" s="153">
        <v>0.89119999999999999</v>
      </c>
      <c r="O1054" s="153">
        <v>1.0512000000000001</v>
      </c>
      <c r="P1054" s="152"/>
    </row>
    <row r="1055" spans="1:16" ht="15.75">
      <c r="A1055" s="155">
        <v>1048</v>
      </c>
      <c r="B1055" s="155" t="s">
        <v>2686</v>
      </c>
      <c r="C1055" s="154">
        <v>450</v>
      </c>
      <c r="D1055" s="153">
        <v>1.008</v>
      </c>
      <c r="E1055" s="153">
        <v>1.0346666666666666</v>
      </c>
      <c r="F1055" s="153">
        <v>0.81599999999999995</v>
      </c>
      <c r="G1055" s="153">
        <v>0.8</v>
      </c>
      <c r="H1055" s="153">
        <v>0.8149333333333334</v>
      </c>
      <c r="I1055" s="153">
        <v>0.8</v>
      </c>
      <c r="J1055" s="153">
        <v>0.8</v>
      </c>
      <c r="K1055" s="153">
        <v>0.8746666666666667</v>
      </c>
      <c r="L1055" s="153">
        <v>0.80160000000000009</v>
      </c>
      <c r="M1055" s="153">
        <v>0.93120000000000003</v>
      </c>
      <c r="N1055" s="153">
        <v>0.8</v>
      </c>
      <c r="O1055" s="153">
        <v>0.89546666666666663</v>
      </c>
      <c r="P1055" s="152"/>
    </row>
    <row r="1056" spans="1:16" ht="15.75">
      <c r="A1056" s="155">
        <v>1049</v>
      </c>
      <c r="B1056" s="155" t="s">
        <v>2685</v>
      </c>
      <c r="C1056" s="154">
        <v>1164</v>
      </c>
      <c r="D1056" s="153">
        <v>0.8</v>
      </c>
      <c r="E1056" s="153">
        <v>0.8</v>
      </c>
      <c r="F1056" s="153">
        <v>0.8</v>
      </c>
      <c r="G1056" s="153">
        <v>0.8</v>
      </c>
      <c r="H1056" s="153">
        <v>0.8</v>
      </c>
      <c r="I1056" s="153">
        <v>0.8</v>
      </c>
      <c r="J1056" s="153">
        <v>0.8</v>
      </c>
      <c r="K1056" s="153">
        <v>0.8</v>
      </c>
      <c r="L1056" s="153">
        <v>0.8</v>
      </c>
      <c r="M1056" s="153">
        <v>0.8</v>
      </c>
      <c r="N1056" s="153">
        <v>0.8</v>
      </c>
      <c r="O1056" s="153">
        <v>0.8</v>
      </c>
      <c r="P1056" s="152"/>
    </row>
    <row r="1057" spans="1:16" ht="15.75">
      <c r="A1057" s="155">
        <v>1050</v>
      </c>
      <c r="B1057" s="155" t="s">
        <v>2684</v>
      </c>
      <c r="C1057" s="154">
        <v>217</v>
      </c>
      <c r="D1057" s="153">
        <v>0.79999999999999993</v>
      </c>
      <c r="E1057" s="153">
        <v>0.79999999999999993</v>
      </c>
      <c r="F1057" s="153">
        <v>0.79999999999999993</v>
      </c>
      <c r="G1057" s="153">
        <v>0.79999999999999993</v>
      </c>
      <c r="H1057" s="153">
        <v>0.79999999999999993</v>
      </c>
      <c r="I1057" s="153">
        <v>0.79999999999999993</v>
      </c>
      <c r="J1057" s="153">
        <v>0.79999999999999993</v>
      </c>
      <c r="K1057" s="153">
        <v>0.79999999999999993</v>
      </c>
      <c r="L1057" s="153">
        <v>0.79999999999999993</v>
      </c>
      <c r="M1057" s="153">
        <v>0.79999999999999993</v>
      </c>
      <c r="N1057" s="153">
        <v>0.79999999999999993</v>
      </c>
      <c r="O1057" s="153">
        <v>0.79999999999999993</v>
      </c>
      <c r="P1057" s="152"/>
    </row>
    <row r="1058" spans="1:16" ht="15.75">
      <c r="A1058" s="155">
        <v>1051</v>
      </c>
      <c r="B1058" s="155" t="s">
        <v>2683</v>
      </c>
      <c r="C1058" s="154">
        <v>102.22222222222221</v>
      </c>
      <c r="D1058" s="153">
        <v>0.63586956521739135</v>
      </c>
      <c r="E1058" s="153">
        <v>0.63586956521739135</v>
      </c>
      <c r="F1058" s="153">
        <v>0.63586956521739135</v>
      </c>
      <c r="G1058" s="153">
        <v>0.63586956521739135</v>
      </c>
      <c r="H1058" s="153">
        <v>0.63586956521739135</v>
      </c>
      <c r="I1058" s="153">
        <v>0.63586956521739135</v>
      </c>
      <c r="J1058" s="153">
        <v>0.63586956521739135</v>
      </c>
      <c r="K1058" s="153">
        <v>0.63586956521739135</v>
      </c>
      <c r="L1058" s="153">
        <v>0.63586956521739135</v>
      </c>
      <c r="M1058" s="153">
        <v>0.63586956521739135</v>
      </c>
      <c r="N1058" s="153">
        <v>0.63586956521739135</v>
      </c>
      <c r="O1058" s="153">
        <v>1.0000760869565219</v>
      </c>
      <c r="P1058" s="152"/>
    </row>
    <row r="1059" spans="1:16" ht="15.75">
      <c r="A1059" s="155">
        <v>1052</v>
      </c>
      <c r="B1059" s="155" t="s">
        <v>2682</v>
      </c>
      <c r="C1059" s="154">
        <v>200</v>
      </c>
      <c r="D1059" s="153">
        <v>0.38500000000000001</v>
      </c>
      <c r="E1059" s="153">
        <v>0.4</v>
      </c>
      <c r="F1059" s="153">
        <v>0.4</v>
      </c>
      <c r="G1059" s="153">
        <v>0.40500000000000003</v>
      </c>
      <c r="H1059" s="153">
        <v>0.40500000000000003</v>
      </c>
      <c r="I1059" s="153">
        <v>0.8</v>
      </c>
      <c r="J1059" s="153">
        <v>0.8</v>
      </c>
      <c r="K1059" s="153">
        <v>0.8</v>
      </c>
      <c r="L1059" s="153">
        <v>0.8</v>
      </c>
      <c r="M1059" s="153">
        <v>0.8</v>
      </c>
      <c r="N1059" s="153">
        <v>0.8</v>
      </c>
      <c r="O1059" s="153">
        <v>0.8</v>
      </c>
      <c r="P1059" s="152"/>
    </row>
    <row r="1060" spans="1:16" ht="15.75">
      <c r="A1060" s="155">
        <v>1053</v>
      </c>
      <c r="B1060" s="155" t="s">
        <v>2681</v>
      </c>
      <c r="C1060" s="154">
        <v>100</v>
      </c>
      <c r="D1060" s="153">
        <v>0.64</v>
      </c>
      <c r="E1060" s="153">
        <v>0.64</v>
      </c>
      <c r="F1060" s="153">
        <v>0.64</v>
      </c>
      <c r="G1060" s="153">
        <v>0.64</v>
      </c>
      <c r="H1060" s="153">
        <v>0.64</v>
      </c>
      <c r="I1060" s="153">
        <v>0.64</v>
      </c>
      <c r="J1060" s="153">
        <v>0.64</v>
      </c>
      <c r="K1060" s="153">
        <v>0.64</v>
      </c>
      <c r="L1060" s="153">
        <v>0.64</v>
      </c>
      <c r="M1060" s="153">
        <v>0.64</v>
      </c>
      <c r="N1060" s="153">
        <v>0.64</v>
      </c>
      <c r="O1060" s="153">
        <v>0.54</v>
      </c>
      <c r="P1060" s="152"/>
    </row>
    <row r="1061" spans="1:16" ht="15.75">
      <c r="A1061" s="155">
        <v>1054</v>
      </c>
      <c r="B1061" s="155" t="s">
        <v>2680</v>
      </c>
      <c r="C1061" s="154">
        <v>126</v>
      </c>
      <c r="D1061" s="153">
        <v>0.79999999999999993</v>
      </c>
      <c r="E1061" s="153">
        <v>0.79999999999999993</v>
      </c>
      <c r="F1061" s="153">
        <v>0.79999999999999993</v>
      </c>
      <c r="G1061" s="153">
        <v>0.79999999999999993</v>
      </c>
      <c r="H1061" s="153">
        <v>0.79999999999999993</v>
      </c>
      <c r="I1061" s="153">
        <v>0.79999999999999993</v>
      </c>
      <c r="J1061" s="153">
        <v>0.79999999999999993</v>
      </c>
      <c r="K1061" s="153">
        <v>0.79999999999999993</v>
      </c>
      <c r="L1061" s="153">
        <v>0.79999999999999993</v>
      </c>
      <c r="M1061" s="153">
        <v>0.79999999999999993</v>
      </c>
      <c r="N1061" s="153">
        <v>0.79999999999999993</v>
      </c>
      <c r="O1061" s="153">
        <v>0.79999999999999993</v>
      </c>
      <c r="P1061" s="152"/>
    </row>
    <row r="1062" spans="1:16" ht="15.75">
      <c r="A1062" s="155">
        <v>1055</v>
      </c>
      <c r="B1062" s="155" t="s">
        <v>2679</v>
      </c>
      <c r="C1062" s="154">
        <v>73.888888888888886</v>
      </c>
      <c r="D1062" s="153">
        <v>0.27067669172932329</v>
      </c>
      <c r="E1062" s="153">
        <v>0.27067669172932329</v>
      </c>
      <c r="F1062" s="153">
        <v>0.27067669172932329</v>
      </c>
      <c r="G1062" s="153">
        <v>0.27067669172932329</v>
      </c>
      <c r="H1062" s="153">
        <v>0.27067669172932329</v>
      </c>
      <c r="I1062" s="153">
        <v>0.27067669172932329</v>
      </c>
      <c r="J1062" s="153">
        <v>0.27067669172932329</v>
      </c>
      <c r="K1062" s="153">
        <v>0.27067669172932329</v>
      </c>
      <c r="L1062" s="153">
        <v>0.27067669172932329</v>
      </c>
      <c r="M1062" s="153">
        <v>0.27067669172932329</v>
      </c>
      <c r="N1062" s="153">
        <v>0.27067669172932329</v>
      </c>
      <c r="O1062" s="153">
        <v>0.29774436090225564</v>
      </c>
      <c r="P1062" s="152"/>
    </row>
    <row r="1063" spans="1:16" ht="15.75">
      <c r="A1063" s="155">
        <v>1056</v>
      </c>
      <c r="B1063" s="155" t="s">
        <v>2678</v>
      </c>
      <c r="C1063" s="154">
        <v>100</v>
      </c>
      <c r="D1063" s="153">
        <v>0.57999999999999996</v>
      </c>
      <c r="E1063" s="153">
        <v>0.57999999999999996</v>
      </c>
      <c r="F1063" s="153">
        <v>0.57999999999999996</v>
      </c>
      <c r="G1063" s="153">
        <v>0.57999999999999996</v>
      </c>
      <c r="H1063" s="153">
        <v>0.57999999999999996</v>
      </c>
      <c r="I1063" s="153">
        <v>0.57999999999999996</v>
      </c>
      <c r="J1063" s="153">
        <v>0.57999999999999996</v>
      </c>
      <c r="K1063" s="153">
        <v>0.57999999999999996</v>
      </c>
      <c r="L1063" s="153">
        <v>0.57999999999999996</v>
      </c>
      <c r="M1063" s="153">
        <v>0.57999999999999996</v>
      </c>
      <c r="N1063" s="153">
        <v>0.57999999999999996</v>
      </c>
      <c r="O1063" s="153">
        <v>0.5</v>
      </c>
      <c r="P1063" s="152"/>
    </row>
    <row r="1064" spans="1:16" ht="15.75">
      <c r="A1064" s="155">
        <v>1057</v>
      </c>
      <c r="B1064" s="155" t="s">
        <v>2677</v>
      </c>
      <c r="C1064" s="154">
        <v>101.11111111111111</v>
      </c>
      <c r="D1064" s="153">
        <v>0.27692307692307694</v>
      </c>
      <c r="E1064" s="153">
        <v>0.30659340659340656</v>
      </c>
      <c r="F1064" s="153">
        <v>0.30659340659340656</v>
      </c>
      <c r="G1064" s="153">
        <v>0.30659340659340656</v>
      </c>
      <c r="H1064" s="153">
        <v>0.30659340659340656</v>
      </c>
      <c r="I1064" s="153">
        <v>0.30659340659340656</v>
      </c>
      <c r="J1064" s="153">
        <v>0.30659340659340656</v>
      </c>
      <c r="K1064" s="153">
        <v>0.30659340659340656</v>
      </c>
      <c r="L1064" s="153">
        <v>0.30659340659340656</v>
      </c>
      <c r="M1064" s="153">
        <v>0.30659340659340656</v>
      </c>
      <c r="N1064" s="153">
        <v>0.30659340659340656</v>
      </c>
      <c r="O1064" s="153">
        <v>0.37582417582417582</v>
      </c>
      <c r="P1064" s="152"/>
    </row>
    <row r="1065" spans="1:16" ht="15.75">
      <c r="A1065" s="155">
        <v>1058</v>
      </c>
      <c r="B1065" s="155" t="s">
        <v>2676</v>
      </c>
      <c r="C1065" s="154">
        <v>389</v>
      </c>
      <c r="D1065" s="153">
        <v>0.79999999999999993</v>
      </c>
      <c r="E1065" s="153">
        <v>0.79999999999999993</v>
      </c>
      <c r="F1065" s="153">
        <v>0.79999999999999993</v>
      </c>
      <c r="G1065" s="153">
        <v>0.79999999999999993</v>
      </c>
      <c r="H1065" s="153">
        <v>0.79999999999999993</v>
      </c>
      <c r="I1065" s="153">
        <v>0.79999999999999993</v>
      </c>
      <c r="J1065" s="153">
        <v>0.79999999999999993</v>
      </c>
      <c r="K1065" s="153">
        <v>0.79999999999999993</v>
      </c>
      <c r="L1065" s="153">
        <v>0.79999999999999993</v>
      </c>
      <c r="M1065" s="153">
        <v>0.79999999999999993</v>
      </c>
      <c r="N1065" s="153">
        <v>0.79999999999999993</v>
      </c>
      <c r="O1065" s="153">
        <v>0.79999999999999993</v>
      </c>
      <c r="P1065" s="152"/>
    </row>
    <row r="1066" spans="1:16" ht="15.75">
      <c r="A1066" s="155">
        <v>1059</v>
      </c>
      <c r="B1066" s="155" t="s">
        <v>2675</v>
      </c>
      <c r="C1066" s="154">
        <v>88.888888888888886</v>
      </c>
      <c r="D1066" s="153">
        <v>0.77625</v>
      </c>
      <c r="E1066" s="153">
        <v>0.77625</v>
      </c>
      <c r="F1066" s="153">
        <v>0.77625</v>
      </c>
      <c r="G1066" s="153">
        <v>0.77625</v>
      </c>
      <c r="H1066" s="153">
        <v>0.77625</v>
      </c>
      <c r="I1066" s="153">
        <v>0.77625</v>
      </c>
      <c r="J1066" s="153">
        <v>0.77625</v>
      </c>
      <c r="K1066" s="153">
        <v>0.77625</v>
      </c>
      <c r="L1066" s="153">
        <v>0.77625</v>
      </c>
      <c r="M1066" s="153">
        <v>0.77625</v>
      </c>
      <c r="N1066" s="153">
        <v>0.77625</v>
      </c>
      <c r="O1066" s="153">
        <v>0.495</v>
      </c>
      <c r="P1066" s="152"/>
    </row>
    <row r="1067" spans="1:16" ht="15.75">
      <c r="A1067" s="155">
        <v>1060</v>
      </c>
      <c r="B1067" s="155" t="s">
        <v>2674</v>
      </c>
      <c r="C1067" s="154">
        <v>173</v>
      </c>
      <c r="D1067" s="153">
        <v>0.95953757225433522</v>
      </c>
      <c r="E1067" s="153">
        <v>0.98034682080924851</v>
      </c>
      <c r="F1067" s="153">
        <v>0.8</v>
      </c>
      <c r="G1067" s="153">
        <v>0.80462427745664733</v>
      </c>
      <c r="H1067" s="153">
        <v>0.82543352601156073</v>
      </c>
      <c r="I1067" s="153">
        <v>0.8</v>
      </c>
      <c r="J1067" s="153">
        <v>0.8</v>
      </c>
      <c r="K1067" s="153">
        <v>0.8</v>
      </c>
      <c r="L1067" s="153">
        <v>0.8</v>
      </c>
      <c r="M1067" s="153">
        <v>0.8</v>
      </c>
      <c r="N1067" s="153">
        <v>0.8</v>
      </c>
      <c r="O1067" s="153">
        <v>0.91329479768786126</v>
      </c>
      <c r="P1067" s="152"/>
    </row>
    <row r="1068" spans="1:16" ht="15.75">
      <c r="A1068" s="155">
        <v>1061</v>
      </c>
      <c r="B1068" s="155" t="s">
        <v>2673</v>
      </c>
      <c r="C1068" s="154">
        <v>223</v>
      </c>
      <c r="D1068" s="153">
        <v>0.8</v>
      </c>
      <c r="E1068" s="153">
        <v>0.8</v>
      </c>
      <c r="F1068" s="153">
        <v>0.8</v>
      </c>
      <c r="G1068" s="153">
        <v>0.8</v>
      </c>
      <c r="H1068" s="153">
        <v>0.8</v>
      </c>
      <c r="I1068" s="153">
        <v>0.8</v>
      </c>
      <c r="J1068" s="153">
        <v>0.8</v>
      </c>
      <c r="K1068" s="153">
        <v>0.8</v>
      </c>
      <c r="L1068" s="153">
        <v>0.8</v>
      </c>
      <c r="M1068" s="153">
        <v>0.8</v>
      </c>
      <c r="N1068" s="153">
        <v>0.8</v>
      </c>
      <c r="O1068" s="153">
        <v>0.8</v>
      </c>
      <c r="P1068" s="152"/>
    </row>
    <row r="1069" spans="1:16" ht="15.75">
      <c r="A1069" s="155">
        <v>1062</v>
      </c>
      <c r="B1069" s="155" t="s">
        <v>2672</v>
      </c>
      <c r="C1069" s="154">
        <v>300</v>
      </c>
      <c r="D1069" s="153">
        <v>0.4</v>
      </c>
      <c r="E1069" s="153">
        <v>0.4</v>
      </c>
      <c r="F1069" s="153">
        <v>0.4</v>
      </c>
      <c r="G1069" s="153">
        <v>0.4</v>
      </c>
      <c r="H1069" s="153">
        <v>0.4</v>
      </c>
      <c r="I1069" s="153">
        <v>0.4</v>
      </c>
      <c r="J1069" s="153">
        <v>0.4</v>
      </c>
      <c r="K1069" s="153">
        <v>0.4</v>
      </c>
      <c r="L1069" s="153">
        <v>0.4</v>
      </c>
      <c r="M1069" s="153">
        <v>0.8</v>
      </c>
      <c r="N1069" s="153">
        <v>0.8</v>
      </c>
      <c r="O1069" s="153">
        <v>0.8</v>
      </c>
      <c r="P1069" s="152"/>
    </row>
    <row r="1070" spans="1:16" ht="15.75">
      <c r="A1070" s="155">
        <v>1063</v>
      </c>
      <c r="B1070" s="155" t="s">
        <v>2671</v>
      </c>
      <c r="C1070" s="154">
        <v>500</v>
      </c>
      <c r="D1070" s="153">
        <v>4.5999999999999999E-2</v>
      </c>
      <c r="E1070" s="153">
        <v>4.5999999999999999E-2</v>
      </c>
      <c r="F1070" s="153">
        <v>0.05</v>
      </c>
      <c r="G1070" s="153">
        <v>0.05</v>
      </c>
      <c r="H1070" s="153">
        <v>5.8000000000000003E-2</v>
      </c>
      <c r="I1070" s="153">
        <v>5.8000000000000003E-2</v>
      </c>
      <c r="J1070" s="153">
        <v>5.8000000000000003E-2</v>
      </c>
      <c r="K1070" s="153">
        <v>5.8000000000000003E-2</v>
      </c>
      <c r="L1070" s="153">
        <v>5.8000000000000003E-2</v>
      </c>
      <c r="M1070" s="153">
        <v>6.6000000000000003E-2</v>
      </c>
      <c r="N1070" s="153">
        <v>7.0000000000000007E-2</v>
      </c>
      <c r="O1070" s="153">
        <v>0.13</v>
      </c>
      <c r="P1070" s="152"/>
    </row>
    <row r="1071" spans="1:16" ht="15.75">
      <c r="A1071" s="155">
        <v>1064</v>
      </c>
      <c r="B1071" s="155" t="s">
        <v>2670</v>
      </c>
      <c r="C1071" s="154">
        <v>320</v>
      </c>
      <c r="D1071" s="153">
        <v>0.8</v>
      </c>
      <c r="E1071" s="153">
        <v>0.84000000000000008</v>
      </c>
      <c r="F1071" s="153">
        <v>0.8</v>
      </c>
      <c r="G1071" s="153">
        <v>0.8</v>
      </c>
      <c r="H1071" s="153">
        <v>0.8</v>
      </c>
      <c r="I1071" s="153">
        <v>0.8</v>
      </c>
      <c r="J1071" s="153">
        <v>0.80625000000000002</v>
      </c>
      <c r="K1071" s="153">
        <v>0.8</v>
      </c>
      <c r="L1071" s="153">
        <v>0.8</v>
      </c>
      <c r="M1071" s="153">
        <v>0.8</v>
      </c>
      <c r="N1071" s="153">
        <v>0.8</v>
      </c>
      <c r="O1071" s="153">
        <v>0.8</v>
      </c>
      <c r="P1071" s="152"/>
    </row>
    <row r="1072" spans="1:16" ht="15.75">
      <c r="A1072" s="155">
        <v>1065</v>
      </c>
      <c r="B1072" s="155" t="s">
        <v>2669</v>
      </c>
      <c r="C1072" s="154">
        <v>77.777777777777771</v>
      </c>
      <c r="D1072" s="153">
        <v>0.28285714285714286</v>
      </c>
      <c r="E1072" s="153">
        <v>0.54</v>
      </c>
      <c r="F1072" s="153">
        <v>0.54</v>
      </c>
      <c r="G1072" s="153">
        <v>0.54</v>
      </c>
      <c r="H1072" s="153">
        <v>0.54</v>
      </c>
      <c r="I1072" s="153">
        <v>0.54</v>
      </c>
      <c r="J1072" s="153">
        <v>0.54</v>
      </c>
      <c r="K1072" s="153">
        <v>0.54</v>
      </c>
      <c r="L1072" s="153">
        <v>0.54</v>
      </c>
      <c r="M1072" s="153">
        <v>0.54</v>
      </c>
      <c r="N1072" s="153">
        <v>0.54</v>
      </c>
      <c r="O1072" s="153">
        <v>0.39857142857142858</v>
      </c>
      <c r="P1072" s="152"/>
    </row>
    <row r="1073" spans="1:16" ht="15.75">
      <c r="A1073" s="155">
        <v>1066</v>
      </c>
      <c r="B1073" s="155" t="s">
        <v>2668</v>
      </c>
      <c r="C1073" s="154">
        <v>178</v>
      </c>
      <c r="D1073" s="153">
        <v>0.8</v>
      </c>
      <c r="E1073" s="153">
        <v>0.8</v>
      </c>
      <c r="F1073" s="153">
        <v>0.8</v>
      </c>
      <c r="G1073" s="153">
        <v>0.8</v>
      </c>
      <c r="H1073" s="153">
        <v>0.8</v>
      </c>
      <c r="I1073" s="153">
        <v>0.8</v>
      </c>
      <c r="J1073" s="153">
        <v>0.8</v>
      </c>
      <c r="K1073" s="153">
        <v>0.8</v>
      </c>
      <c r="L1073" s="153">
        <v>0.8</v>
      </c>
      <c r="M1073" s="153">
        <v>0.8</v>
      </c>
      <c r="N1073" s="153">
        <v>0.8</v>
      </c>
      <c r="O1073" s="153">
        <v>0.8</v>
      </c>
      <c r="P1073" s="152"/>
    </row>
    <row r="1074" spans="1:16" ht="15.75">
      <c r="A1074" s="155">
        <v>1067</v>
      </c>
      <c r="B1074" s="155" t="s">
        <v>2667</v>
      </c>
      <c r="C1074" s="154">
        <v>100</v>
      </c>
      <c r="D1074" s="153">
        <v>0.57479999999999998</v>
      </c>
      <c r="E1074" s="153">
        <v>0.57479999999999998</v>
      </c>
      <c r="F1074" s="153">
        <v>0.57479999999999998</v>
      </c>
      <c r="G1074" s="153">
        <v>0.57479999999999998</v>
      </c>
      <c r="H1074" s="153">
        <v>0.57479999999999998</v>
      </c>
      <c r="I1074" s="153">
        <v>0.57479999999999998</v>
      </c>
      <c r="J1074" s="153">
        <v>0.57479999999999998</v>
      </c>
      <c r="K1074" s="153">
        <v>0.57479999999999998</v>
      </c>
      <c r="L1074" s="153">
        <v>0.57479999999999998</v>
      </c>
      <c r="M1074" s="153">
        <v>0.57479999999999998</v>
      </c>
      <c r="N1074" s="153">
        <v>0.57479999999999998</v>
      </c>
      <c r="O1074" s="153">
        <v>0.45</v>
      </c>
      <c r="P1074" s="152"/>
    </row>
    <row r="1075" spans="1:16" ht="15.75">
      <c r="A1075" s="155">
        <v>1068</v>
      </c>
      <c r="B1075" s="155" t="s">
        <v>2666</v>
      </c>
      <c r="C1075" s="154">
        <v>133</v>
      </c>
      <c r="D1075" s="153">
        <v>1.055639097744361</v>
      </c>
      <c r="E1075" s="153">
        <v>0.90902255639097751</v>
      </c>
      <c r="F1075" s="153">
        <v>0.80120300751879703</v>
      </c>
      <c r="G1075" s="153">
        <v>0.8</v>
      </c>
      <c r="H1075" s="153">
        <v>0.8</v>
      </c>
      <c r="I1075" s="153">
        <v>0.8</v>
      </c>
      <c r="J1075" s="153">
        <v>0.8</v>
      </c>
      <c r="K1075" s="153">
        <v>0.8</v>
      </c>
      <c r="L1075" s="153">
        <v>0.8</v>
      </c>
      <c r="M1075" s="153">
        <v>0.8</v>
      </c>
      <c r="N1075" s="153">
        <v>0.8</v>
      </c>
      <c r="O1075" s="153">
        <v>0.8</v>
      </c>
      <c r="P1075" s="152"/>
    </row>
    <row r="1076" spans="1:16" ht="15.75">
      <c r="A1076" s="155">
        <v>1069</v>
      </c>
      <c r="B1076" s="155" t="s">
        <v>2665</v>
      </c>
      <c r="C1076" s="154">
        <v>197</v>
      </c>
      <c r="D1076" s="153">
        <v>0.79999999999999993</v>
      </c>
      <c r="E1076" s="153">
        <v>0.79999999999999993</v>
      </c>
      <c r="F1076" s="153">
        <v>0.79999999999999993</v>
      </c>
      <c r="G1076" s="153">
        <v>0.79999999999999993</v>
      </c>
      <c r="H1076" s="153">
        <v>0.79999999999999993</v>
      </c>
      <c r="I1076" s="153">
        <v>0.79999999999999993</v>
      </c>
      <c r="J1076" s="153">
        <v>0.79999999999999993</v>
      </c>
      <c r="K1076" s="153">
        <v>0.79999999999999993</v>
      </c>
      <c r="L1076" s="153">
        <v>0.79999999999999993</v>
      </c>
      <c r="M1076" s="153">
        <v>0.79999999999999993</v>
      </c>
      <c r="N1076" s="153">
        <v>0.79999999999999993</v>
      </c>
      <c r="O1076" s="153">
        <v>0.79999999999999993</v>
      </c>
      <c r="P1076" s="152"/>
    </row>
    <row r="1077" spans="1:16" ht="15.75">
      <c r="A1077" s="155">
        <v>1070</v>
      </c>
      <c r="B1077" s="155" t="s">
        <v>2664</v>
      </c>
      <c r="C1077" s="154">
        <v>301</v>
      </c>
      <c r="D1077" s="153">
        <v>0.8</v>
      </c>
      <c r="E1077" s="153">
        <v>0.8</v>
      </c>
      <c r="F1077" s="153">
        <v>0.8</v>
      </c>
      <c r="G1077" s="153">
        <v>0.8</v>
      </c>
      <c r="H1077" s="153">
        <v>0.89036544850498334</v>
      </c>
      <c r="I1077" s="153">
        <v>0.8</v>
      </c>
      <c r="J1077" s="153">
        <v>0.8</v>
      </c>
      <c r="K1077" s="153">
        <v>0.8</v>
      </c>
      <c r="L1077" s="153">
        <v>0.8</v>
      </c>
      <c r="M1077" s="153">
        <v>0.8</v>
      </c>
      <c r="N1077" s="153">
        <v>0.8</v>
      </c>
      <c r="O1077" s="153">
        <v>0.8</v>
      </c>
      <c r="P1077" s="152"/>
    </row>
    <row r="1078" spans="1:16" ht="15.75">
      <c r="A1078" s="155">
        <v>1071</v>
      </c>
      <c r="B1078" s="155" t="s">
        <v>2663</v>
      </c>
      <c r="C1078" s="154">
        <v>103.33333333333333</v>
      </c>
      <c r="D1078" s="153">
        <v>0.31935483870967746</v>
      </c>
      <c r="E1078" s="153">
        <v>0.34838709677419355</v>
      </c>
      <c r="F1078" s="153">
        <v>0.34838709677419355</v>
      </c>
      <c r="G1078" s="153">
        <v>0.34838709677419355</v>
      </c>
      <c r="H1078" s="153">
        <v>0.34838709677419355</v>
      </c>
      <c r="I1078" s="153">
        <v>0.34838709677419355</v>
      </c>
      <c r="J1078" s="153">
        <v>0.34838709677419355</v>
      </c>
      <c r="K1078" s="153">
        <v>0.34838709677419355</v>
      </c>
      <c r="L1078" s="153">
        <v>0.34838709677419355</v>
      </c>
      <c r="M1078" s="153">
        <v>0.34838709677419355</v>
      </c>
      <c r="N1078" s="153">
        <v>0.34838709677419355</v>
      </c>
      <c r="O1078" s="153">
        <v>0.29032258064516131</v>
      </c>
      <c r="P1078" s="152"/>
    </row>
    <row r="1079" spans="1:16" ht="15.75">
      <c r="A1079" s="155">
        <v>1072</v>
      </c>
      <c r="B1079" s="155" t="s">
        <v>2662</v>
      </c>
      <c r="C1079" s="154">
        <v>223</v>
      </c>
      <c r="D1079" s="153">
        <v>0.8</v>
      </c>
      <c r="E1079" s="153">
        <v>0.8</v>
      </c>
      <c r="F1079" s="153">
        <v>0.8</v>
      </c>
      <c r="G1079" s="153">
        <v>0.8</v>
      </c>
      <c r="H1079" s="153">
        <v>0.8</v>
      </c>
      <c r="I1079" s="153">
        <v>0.8</v>
      </c>
      <c r="J1079" s="153">
        <v>0.8</v>
      </c>
      <c r="K1079" s="153">
        <v>0.8</v>
      </c>
      <c r="L1079" s="153">
        <v>0.8</v>
      </c>
      <c r="M1079" s="153">
        <v>0.8</v>
      </c>
      <c r="N1079" s="153">
        <v>0.8</v>
      </c>
      <c r="O1079" s="153">
        <v>0.80358744394618831</v>
      </c>
      <c r="P1079" s="152"/>
    </row>
    <row r="1080" spans="1:16" ht="15.75">
      <c r="A1080" s="155">
        <v>1073</v>
      </c>
      <c r="B1080" s="155" t="s">
        <v>2661</v>
      </c>
      <c r="C1080" s="154">
        <v>93.333333333333329</v>
      </c>
      <c r="D1080" s="153">
        <v>0.38571428571428573</v>
      </c>
      <c r="E1080" s="153">
        <v>0.38571428571428573</v>
      </c>
      <c r="F1080" s="153">
        <v>0.38571428571428573</v>
      </c>
      <c r="G1080" s="153">
        <v>0.38571428571428573</v>
      </c>
      <c r="H1080" s="153">
        <v>0.38571428571428573</v>
      </c>
      <c r="I1080" s="153">
        <v>0.38571428571428573</v>
      </c>
      <c r="J1080" s="153">
        <v>0.38571428571428573</v>
      </c>
      <c r="K1080" s="153">
        <v>0.38571428571428573</v>
      </c>
      <c r="L1080" s="153">
        <v>0.38571428571428573</v>
      </c>
      <c r="M1080" s="153">
        <v>0.38571428571428573</v>
      </c>
      <c r="N1080" s="153">
        <v>0.38571428571428573</v>
      </c>
      <c r="O1080" s="153">
        <v>0.35357142857142859</v>
      </c>
      <c r="P1080" s="152"/>
    </row>
    <row r="1081" spans="1:16" ht="15.75">
      <c r="A1081" s="155">
        <v>1074</v>
      </c>
      <c r="B1081" s="155" t="s">
        <v>2660</v>
      </c>
      <c r="C1081" s="154">
        <v>430</v>
      </c>
      <c r="D1081" s="153">
        <v>0.89534883720930236</v>
      </c>
      <c r="E1081" s="153">
        <v>0.83720930232558144</v>
      </c>
      <c r="F1081" s="153">
        <v>0</v>
      </c>
      <c r="G1081" s="153">
        <v>0.8</v>
      </c>
      <c r="H1081" s="153">
        <v>0.8</v>
      </c>
      <c r="I1081" s="153">
        <v>0.81153488372093019</v>
      </c>
      <c r="J1081" s="153">
        <v>0.8</v>
      </c>
      <c r="K1081" s="153">
        <v>0.8</v>
      </c>
      <c r="L1081" s="153">
        <v>0.8</v>
      </c>
      <c r="M1081" s="153">
        <v>0.8</v>
      </c>
      <c r="N1081" s="153">
        <v>0.8</v>
      </c>
      <c r="O1081" s="153">
        <v>0.9030697674418604</v>
      </c>
      <c r="P1081" s="152"/>
    </row>
    <row r="1082" spans="1:16" ht="15.75">
      <c r="A1082" s="155">
        <v>1075</v>
      </c>
      <c r="B1082" s="155" t="s">
        <v>2659</v>
      </c>
      <c r="C1082" s="154">
        <v>172</v>
      </c>
      <c r="D1082" s="153">
        <v>0.79999999999999993</v>
      </c>
      <c r="E1082" s="153">
        <v>0.79999999999999993</v>
      </c>
      <c r="F1082" s="153">
        <v>0.79999999999999993</v>
      </c>
      <c r="G1082" s="153">
        <v>0.79999999999999993</v>
      </c>
      <c r="H1082" s="153">
        <v>0.79999999999999993</v>
      </c>
      <c r="I1082" s="153">
        <v>0.79999999999999993</v>
      </c>
      <c r="J1082" s="153">
        <v>0.79999999999999993</v>
      </c>
      <c r="K1082" s="153">
        <v>0.79999999999999993</v>
      </c>
      <c r="L1082" s="153">
        <v>0.79999999999999993</v>
      </c>
      <c r="M1082" s="153">
        <v>0.79999999999999993</v>
      </c>
      <c r="N1082" s="153">
        <v>0.79999999999999993</v>
      </c>
      <c r="O1082" s="153">
        <v>0.79999999999999993</v>
      </c>
      <c r="P1082" s="152"/>
    </row>
    <row r="1083" spans="1:16" ht="15.75">
      <c r="A1083" s="155">
        <v>1076</v>
      </c>
      <c r="B1083" s="155" t="s">
        <v>2658</v>
      </c>
      <c r="C1083" s="154">
        <v>250</v>
      </c>
      <c r="D1083" s="153">
        <v>0.70367999999999997</v>
      </c>
      <c r="E1083" s="153">
        <v>1.0608</v>
      </c>
      <c r="F1083" s="153">
        <v>1.1308800000000001</v>
      </c>
      <c r="G1083" s="153">
        <v>1.1404799999999999</v>
      </c>
      <c r="H1083" s="153">
        <v>1.1952</v>
      </c>
      <c r="I1083" s="153">
        <v>0.93791999999999998</v>
      </c>
      <c r="J1083" s="153">
        <v>0.80352000000000001</v>
      </c>
      <c r="K1083" s="153">
        <v>0.53439999999999999</v>
      </c>
      <c r="L1083" s="153">
        <v>0.53439999999999999</v>
      </c>
      <c r="M1083" s="153">
        <v>0.53439999999999999</v>
      </c>
      <c r="N1083" s="153">
        <v>0.53439999999999999</v>
      </c>
      <c r="O1083" s="153">
        <v>1.23552</v>
      </c>
      <c r="P1083" s="152"/>
    </row>
    <row r="1084" spans="1:16" ht="15.75">
      <c r="A1084" s="155">
        <v>1077</v>
      </c>
      <c r="B1084" s="155" t="s">
        <v>2657</v>
      </c>
      <c r="C1084" s="154">
        <v>111</v>
      </c>
      <c r="D1084" s="153">
        <v>0.79999999999999993</v>
      </c>
      <c r="E1084" s="153">
        <v>0.79999999999999993</v>
      </c>
      <c r="F1084" s="153">
        <v>0.79999999999999993</v>
      </c>
      <c r="G1084" s="153">
        <v>0.79999999999999993</v>
      </c>
      <c r="H1084" s="153">
        <v>0.79999999999999993</v>
      </c>
      <c r="I1084" s="153">
        <v>0.79999999999999993</v>
      </c>
      <c r="J1084" s="153">
        <v>0.79999999999999993</v>
      </c>
      <c r="K1084" s="153">
        <v>0.79999999999999993</v>
      </c>
      <c r="L1084" s="153">
        <v>0.79999999999999993</v>
      </c>
      <c r="M1084" s="153">
        <v>0.79999999999999993</v>
      </c>
      <c r="N1084" s="153">
        <v>0.79999999999999993</v>
      </c>
      <c r="O1084" s="153">
        <v>0.79999999999999993</v>
      </c>
      <c r="P1084" s="152"/>
    </row>
    <row r="1085" spans="1:16" ht="15.75">
      <c r="A1085" s="155">
        <v>1078</v>
      </c>
      <c r="B1085" s="155" t="s">
        <v>2656</v>
      </c>
      <c r="C1085" s="154">
        <v>77.777777777777771</v>
      </c>
      <c r="D1085" s="153">
        <v>0.3471428571428572</v>
      </c>
      <c r="E1085" s="153">
        <v>0.39857142857142858</v>
      </c>
      <c r="F1085" s="153">
        <v>0.39857142857142858</v>
      </c>
      <c r="G1085" s="153">
        <v>0.39857142857142858</v>
      </c>
      <c r="H1085" s="153">
        <v>0.39857142857142858</v>
      </c>
      <c r="I1085" s="153">
        <v>0.39857142857142858</v>
      </c>
      <c r="J1085" s="153">
        <v>0.39857142857142858</v>
      </c>
      <c r="K1085" s="153">
        <v>0.39857142857142858</v>
      </c>
      <c r="L1085" s="153">
        <v>0.39857142857142858</v>
      </c>
      <c r="M1085" s="153">
        <v>0.39857142857142858</v>
      </c>
      <c r="N1085" s="153">
        <v>0.39857142857142858</v>
      </c>
      <c r="O1085" s="153">
        <v>0.38571428571428573</v>
      </c>
      <c r="P1085" s="152"/>
    </row>
    <row r="1086" spans="1:16" ht="15.75">
      <c r="A1086" s="155">
        <v>1079</v>
      </c>
      <c r="B1086" s="155" t="s">
        <v>2655</v>
      </c>
      <c r="C1086" s="154">
        <v>100</v>
      </c>
      <c r="D1086" s="153">
        <v>0.23</v>
      </c>
      <c r="E1086" s="153">
        <v>0.26</v>
      </c>
      <c r="F1086" s="153">
        <v>0.26</v>
      </c>
      <c r="G1086" s="153">
        <v>0.26</v>
      </c>
      <c r="H1086" s="153">
        <v>0.26</v>
      </c>
      <c r="I1086" s="153">
        <v>0.26</v>
      </c>
      <c r="J1086" s="153">
        <v>0.26</v>
      </c>
      <c r="K1086" s="153">
        <v>0.26</v>
      </c>
      <c r="L1086" s="153">
        <v>0.26</v>
      </c>
      <c r="M1086" s="153">
        <v>0.26</v>
      </c>
      <c r="N1086" s="153">
        <v>0.26</v>
      </c>
      <c r="O1086" s="153">
        <v>0.18</v>
      </c>
      <c r="P1086" s="152"/>
    </row>
    <row r="1087" spans="1:16" ht="15.75">
      <c r="A1087" s="155">
        <v>1080</v>
      </c>
      <c r="B1087" s="155" t="s">
        <v>2654</v>
      </c>
      <c r="C1087" s="154">
        <v>154</v>
      </c>
      <c r="D1087" s="153">
        <v>0.8</v>
      </c>
      <c r="E1087" s="153">
        <v>0.8</v>
      </c>
      <c r="F1087" s="153">
        <v>0.8</v>
      </c>
      <c r="G1087" s="153">
        <v>0.8</v>
      </c>
      <c r="H1087" s="153">
        <v>0.8</v>
      </c>
      <c r="I1087" s="153">
        <v>0.8</v>
      </c>
      <c r="J1087" s="153">
        <v>0.8</v>
      </c>
      <c r="K1087" s="153">
        <v>0.8</v>
      </c>
      <c r="L1087" s="153">
        <v>0.8</v>
      </c>
      <c r="M1087" s="153">
        <v>0.8</v>
      </c>
      <c r="N1087" s="153">
        <v>0.8</v>
      </c>
      <c r="O1087" s="153">
        <v>0.8</v>
      </c>
      <c r="P1087" s="152"/>
    </row>
    <row r="1088" spans="1:16" ht="15.75">
      <c r="A1088" s="155">
        <v>1081</v>
      </c>
      <c r="B1088" s="155" t="s">
        <v>2653</v>
      </c>
      <c r="C1088" s="154">
        <v>90</v>
      </c>
      <c r="D1088" s="153">
        <v>1</v>
      </c>
      <c r="E1088" s="153">
        <v>1</v>
      </c>
      <c r="F1088" s="153">
        <v>0.96666666666666667</v>
      </c>
      <c r="G1088" s="153">
        <v>0</v>
      </c>
      <c r="H1088" s="153">
        <v>0.26666666666666666</v>
      </c>
      <c r="I1088" s="153">
        <v>0.26666666666666666</v>
      </c>
      <c r="J1088" s="153">
        <v>0.33333333333333331</v>
      </c>
      <c r="K1088" s="153">
        <v>0.33333333333333331</v>
      </c>
      <c r="L1088" s="153">
        <v>0.35555555555555557</v>
      </c>
      <c r="M1088" s="153">
        <v>0.35555555555555557</v>
      </c>
      <c r="N1088" s="153">
        <v>0.35555555555555557</v>
      </c>
      <c r="O1088" s="153">
        <v>0.51111111111111107</v>
      </c>
      <c r="P1088" s="152"/>
    </row>
    <row r="1089" spans="1:16" ht="15.75">
      <c r="A1089" s="155">
        <v>1082</v>
      </c>
      <c r="B1089" s="155" t="s">
        <v>2652</v>
      </c>
      <c r="C1089" s="154">
        <v>105.55555555555556</v>
      </c>
      <c r="D1089" s="153">
        <v>0.39789473684210525</v>
      </c>
      <c r="E1089" s="153">
        <v>0.4263157894736842</v>
      </c>
      <c r="F1089" s="153">
        <v>0.4263157894736842</v>
      </c>
      <c r="G1089" s="153">
        <v>0.4263157894736842</v>
      </c>
      <c r="H1089" s="153">
        <v>0.4263157894736842</v>
      </c>
      <c r="I1089" s="153">
        <v>0.4263157894736842</v>
      </c>
      <c r="J1089" s="153">
        <v>0.4263157894736842</v>
      </c>
      <c r="K1089" s="153">
        <v>0.4263157894736842</v>
      </c>
      <c r="L1089" s="153">
        <v>0.4263157894736842</v>
      </c>
      <c r="M1089" s="153">
        <v>0.4263157894736842</v>
      </c>
      <c r="N1089" s="153">
        <v>0.4263157894736842</v>
      </c>
      <c r="O1089" s="153">
        <v>0.44526315789473686</v>
      </c>
      <c r="P1089" s="152"/>
    </row>
    <row r="1090" spans="1:16" ht="15.75">
      <c r="A1090" s="155">
        <v>1083</v>
      </c>
      <c r="B1090" s="155" t="s">
        <v>2651</v>
      </c>
      <c r="C1090" s="154">
        <v>73.333333333333329</v>
      </c>
      <c r="D1090" s="153">
        <v>0.57272727272727275</v>
      </c>
      <c r="E1090" s="153">
        <v>0.57272727272727275</v>
      </c>
      <c r="F1090" s="153">
        <v>0.57272727272727275</v>
      </c>
      <c r="G1090" s="153">
        <v>0.57272727272727275</v>
      </c>
      <c r="H1090" s="153">
        <v>0.57272727272727275</v>
      </c>
      <c r="I1090" s="153">
        <v>0.57272727272727275</v>
      </c>
      <c r="J1090" s="153">
        <v>0.57272727272727275</v>
      </c>
      <c r="K1090" s="153">
        <v>0.57272727272727275</v>
      </c>
      <c r="L1090" s="153">
        <v>0.57272727272727275</v>
      </c>
      <c r="M1090" s="153">
        <v>0.57272727272727275</v>
      </c>
      <c r="N1090" s="153">
        <v>0.57272727272727275</v>
      </c>
      <c r="O1090" s="153">
        <v>0.60000000000000009</v>
      </c>
      <c r="P1090" s="152"/>
    </row>
    <row r="1091" spans="1:16" ht="15.75">
      <c r="A1091" s="155">
        <v>1084</v>
      </c>
      <c r="B1091" s="155" t="s">
        <v>2650</v>
      </c>
      <c r="C1091" s="154">
        <v>87.777777777777771</v>
      </c>
      <c r="D1091" s="153">
        <v>0.34177215189873422</v>
      </c>
      <c r="E1091" s="153">
        <v>0.34177215189873422</v>
      </c>
      <c r="F1091" s="153">
        <v>0.34177215189873422</v>
      </c>
      <c r="G1091" s="153">
        <v>0.34177215189873422</v>
      </c>
      <c r="H1091" s="153">
        <v>0.35316455696202537</v>
      </c>
      <c r="I1091" s="153">
        <v>0.35316455696202537</v>
      </c>
      <c r="J1091" s="153">
        <v>0.35316455696202537</v>
      </c>
      <c r="K1091" s="153">
        <v>0.35316455696202537</v>
      </c>
      <c r="L1091" s="153">
        <v>0.35316455696202537</v>
      </c>
      <c r="M1091" s="153">
        <v>0.35316455696202537</v>
      </c>
      <c r="N1091" s="153">
        <v>0.35316455696202537</v>
      </c>
      <c r="O1091" s="153">
        <v>0.30759493670886079</v>
      </c>
      <c r="P1091" s="152"/>
    </row>
    <row r="1092" spans="1:16" ht="15.75">
      <c r="A1092" s="155">
        <v>1085</v>
      </c>
      <c r="B1092" s="155" t="s">
        <v>2649</v>
      </c>
      <c r="C1092" s="154">
        <v>77.777777777777771</v>
      </c>
      <c r="D1092" s="153">
        <v>0.18000000000000002</v>
      </c>
      <c r="E1092" s="153">
        <v>0.18000000000000002</v>
      </c>
      <c r="F1092" s="153">
        <v>0.18000000000000002</v>
      </c>
      <c r="G1092" s="153">
        <v>0.19285714285714287</v>
      </c>
      <c r="H1092" s="153">
        <v>0.19285714285714287</v>
      </c>
      <c r="I1092" s="153">
        <v>0.19285714285714287</v>
      </c>
      <c r="J1092" s="153">
        <v>0.2442857142857143</v>
      </c>
      <c r="K1092" s="153">
        <v>0.2442857142857143</v>
      </c>
      <c r="L1092" s="153">
        <v>0.2442857142857143</v>
      </c>
      <c r="M1092" s="153">
        <v>0.2442857142857143</v>
      </c>
      <c r="N1092" s="153">
        <v>0.2442857142857143</v>
      </c>
      <c r="O1092" s="153">
        <v>0.3342857142857143</v>
      </c>
      <c r="P1092" s="152"/>
    </row>
    <row r="1093" spans="1:16" ht="15.75">
      <c r="A1093" s="155">
        <v>1086</v>
      </c>
      <c r="B1093" s="155" t="s">
        <v>2648</v>
      </c>
      <c r="C1093" s="154">
        <v>416</v>
      </c>
      <c r="D1093" s="153">
        <v>0.8</v>
      </c>
      <c r="E1093" s="153">
        <v>0.8</v>
      </c>
      <c r="F1093" s="153">
        <v>0.8</v>
      </c>
      <c r="G1093" s="153">
        <v>0.8</v>
      </c>
      <c r="H1093" s="153">
        <v>0.8</v>
      </c>
      <c r="I1093" s="153">
        <v>0.8</v>
      </c>
      <c r="J1093" s="153">
        <v>0.8</v>
      </c>
      <c r="K1093" s="153">
        <v>0.8</v>
      </c>
      <c r="L1093" s="153">
        <v>0.8</v>
      </c>
      <c r="M1093" s="153">
        <v>0.8</v>
      </c>
      <c r="N1093" s="153">
        <v>0.8</v>
      </c>
      <c r="O1093" s="153">
        <v>0.8</v>
      </c>
      <c r="P1093" s="152"/>
    </row>
    <row r="1094" spans="1:16" ht="15.75">
      <c r="A1094" s="155">
        <v>1087</v>
      </c>
      <c r="B1094" s="155" t="s">
        <v>2647</v>
      </c>
      <c r="C1094" s="154">
        <v>76.666666666666671</v>
      </c>
      <c r="D1094" s="153">
        <v>0.82173913043478253</v>
      </c>
      <c r="E1094" s="153">
        <v>0.82173913043478253</v>
      </c>
      <c r="F1094" s="153">
        <v>0.82173913043478253</v>
      </c>
      <c r="G1094" s="153">
        <v>0.82173913043478253</v>
      </c>
      <c r="H1094" s="153">
        <v>0.82173913043478253</v>
      </c>
      <c r="I1094" s="153">
        <v>0.82173913043478253</v>
      </c>
      <c r="J1094" s="153">
        <v>0.82173913043478253</v>
      </c>
      <c r="K1094" s="153">
        <v>0.82173913043478253</v>
      </c>
      <c r="L1094" s="153">
        <v>0.82173913043478253</v>
      </c>
      <c r="M1094" s="153">
        <v>0.82173913043478253</v>
      </c>
      <c r="N1094" s="153">
        <v>0.82173913043478253</v>
      </c>
      <c r="O1094" s="153">
        <v>0.58695652173913038</v>
      </c>
      <c r="P1094" s="152"/>
    </row>
    <row r="1095" spans="1:16" ht="15.75">
      <c r="A1095" s="155">
        <v>1088</v>
      </c>
      <c r="B1095" s="155" t="s">
        <v>2646</v>
      </c>
      <c r="C1095" s="154">
        <v>72.222222222222214</v>
      </c>
      <c r="D1095" s="153">
        <v>0.67846153846153856</v>
      </c>
      <c r="E1095" s="153">
        <v>0.67846153846153856</v>
      </c>
      <c r="F1095" s="153">
        <v>0.67846153846153856</v>
      </c>
      <c r="G1095" s="153">
        <v>0.67846153846153856</v>
      </c>
      <c r="H1095" s="153">
        <v>0.67846153846153856</v>
      </c>
      <c r="I1095" s="153">
        <v>0.67846153846153856</v>
      </c>
      <c r="J1095" s="153">
        <v>0.67846153846153856</v>
      </c>
      <c r="K1095" s="153">
        <v>0.67846153846153856</v>
      </c>
      <c r="L1095" s="153">
        <v>0.67846153846153856</v>
      </c>
      <c r="M1095" s="153">
        <v>0.67846153846153856</v>
      </c>
      <c r="N1095" s="153">
        <v>0.67846153846153856</v>
      </c>
      <c r="O1095" s="153">
        <v>0.54</v>
      </c>
      <c r="P1095" s="152"/>
    </row>
    <row r="1096" spans="1:16" ht="15.75">
      <c r="A1096" s="155">
        <v>1089</v>
      </c>
      <c r="B1096" s="155" t="s">
        <v>2645</v>
      </c>
      <c r="C1096" s="154">
        <v>80</v>
      </c>
      <c r="D1096" s="153">
        <v>0.27500000000000002</v>
      </c>
      <c r="E1096" s="153">
        <v>0.32500000000000001</v>
      </c>
      <c r="F1096" s="153">
        <v>0.32500000000000001</v>
      </c>
      <c r="G1096" s="153">
        <v>0.32500000000000001</v>
      </c>
      <c r="H1096" s="153">
        <v>0.32500000000000001</v>
      </c>
      <c r="I1096" s="153">
        <v>0.32500000000000001</v>
      </c>
      <c r="J1096" s="153">
        <v>0.32500000000000001</v>
      </c>
      <c r="K1096" s="153">
        <v>0.32500000000000001</v>
      </c>
      <c r="L1096" s="153">
        <v>0.32500000000000001</v>
      </c>
      <c r="M1096" s="153">
        <v>0.32500000000000001</v>
      </c>
      <c r="N1096" s="153">
        <v>0.32500000000000001</v>
      </c>
      <c r="O1096" s="153">
        <v>0.3</v>
      </c>
      <c r="P1096" s="152"/>
    </row>
    <row r="1097" spans="1:16" ht="15.75">
      <c r="A1097" s="155">
        <v>1090</v>
      </c>
      <c r="B1097" s="155" t="s">
        <v>2644</v>
      </c>
      <c r="C1097" s="154">
        <v>77.777777777777771</v>
      </c>
      <c r="D1097" s="153">
        <v>0.29571428571428576</v>
      </c>
      <c r="E1097" s="153">
        <v>0.29571428571428576</v>
      </c>
      <c r="F1097" s="153">
        <v>0.29571428571428576</v>
      </c>
      <c r="G1097" s="153">
        <v>0.29571428571428576</v>
      </c>
      <c r="H1097" s="153">
        <v>0.29571428571428576</v>
      </c>
      <c r="I1097" s="153">
        <v>0.29571428571428576</v>
      </c>
      <c r="J1097" s="153">
        <v>0.29571428571428576</v>
      </c>
      <c r="K1097" s="153">
        <v>0.29571428571428576</v>
      </c>
      <c r="L1097" s="153">
        <v>0.29571428571428576</v>
      </c>
      <c r="M1097" s="153">
        <v>0.29571428571428576</v>
      </c>
      <c r="N1097" s="153">
        <v>0.29571428571428576</v>
      </c>
      <c r="O1097" s="153">
        <v>0.21857142857142858</v>
      </c>
      <c r="P1097" s="152"/>
    </row>
    <row r="1098" spans="1:16" ht="15.75">
      <c r="A1098" s="155">
        <v>1091</v>
      </c>
      <c r="B1098" s="155" t="s">
        <v>2643</v>
      </c>
      <c r="C1098" s="154">
        <v>122.22222222222221</v>
      </c>
      <c r="D1098" s="153">
        <v>0.80005090909090915</v>
      </c>
      <c r="E1098" s="153">
        <v>0.80005090909090915</v>
      </c>
      <c r="F1098" s="153">
        <v>0.80005090909090915</v>
      </c>
      <c r="G1098" s="153">
        <v>0.80005090909090915</v>
      </c>
      <c r="H1098" s="153">
        <v>0.80005090909090915</v>
      </c>
      <c r="I1098" s="153">
        <v>0.80005090909090915</v>
      </c>
      <c r="J1098" s="153">
        <v>0.80005090909090915</v>
      </c>
      <c r="K1098" s="153">
        <v>0.80005090909090915</v>
      </c>
      <c r="L1098" s="153">
        <v>0.80005090909090915</v>
      </c>
      <c r="M1098" s="153">
        <v>0.80005090909090915</v>
      </c>
      <c r="N1098" s="153">
        <v>0.80005090909090915</v>
      </c>
      <c r="O1098" s="153">
        <v>0.80005090909090915</v>
      </c>
      <c r="P1098" s="152"/>
    </row>
    <row r="1099" spans="1:16" ht="15.75">
      <c r="A1099" s="155">
        <v>1092</v>
      </c>
      <c r="B1099" s="155" t="s">
        <v>2642</v>
      </c>
      <c r="C1099" s="154">
        <v>72.222222222222214</v>
      </c>
      <c r="D1099" s="153">
        <v>0.74769230769230777</v>
      </c>
      <c r="E1099" s="153">
        <v>0.74769230769230777</v>
      </c>
      <c r="F1099" s="153">
        <v>0.74769230769230777</v>
      </c>
      <c r="G1099" s="153">
        <v>0.74769230769230777</v>
      </c>
      <c r="H1099" s="153">
        <v>0.74769230769230777</v>
      </c>
      <c r="I1099" s="153">
        <v>0.74769230769230777</v>
      </c>
      <c r="J1099" s="153">
        <v>0.74769230769230777</v>
      </c>
      <c r="K1099" s="153">
        <v>0.74769230769230777</v>
      </c>
      <c r="L1099" s="153">
        <v>0.74769230769230777</v>
      </c>
      <c r="M1099" s="153">
        <v>0.74769230769230777</v>
      </c>
      <c r="N1099" s="153">
        <v>0.74769230769230777</v>
      </c>
      <c r="O1099" s="153">
        <v>0.5953846153846154</v>
      </c>
      <c r="P1099" s="152"/>
    </row>
    <row r="1100" spans="1:16" ht="15.75">
      <c r="A1100" s="155">
        <v>1093</v>
      </c>
      <c r="B1100" s="155" t="s">
        <v>2641</v>
      </c>
      <c r="C1100" s="154">
        <v>267</v>
      </c>
      <c r="D1100" s="153">
        <v>0.79999999999999993</v>
      </c>
      <c r="E1100" s="153">
        <v>0.79999999999999993</v>
      </c>
      <c r="F1100" s="153">
        <v>0.79999999999999993</v>
      </c>
      <c r="G1100" s="153">
        <v>0.79999999999999993</v>
      </c>
      <c r="H1100" s="153">
        <v>0.79999999999999993</v>
      </c>
      <c r="I1100" s="153">
        <v>0.79999999999999993</v>
      </c>
      <c r="J1100" s="153">
        <v>0.79999999999999993</v>
      </c>
      <c r="K1100" s="153">
        <v>0.79999999999999993</v>
      </c>
      <c r="L1100" s="153">
        <v>0.79999999999999993</v>
      </c>
      <c r="M1100" s="153">
        <v>0.79999999999999993</v>
      </c>
      <c r="N1100" s="153">
        <v>0.79999999999999993</v>
      </c>
      <c r="O1100" s="153">
        <v>0.79999999999999993</v>
      </c>
      <c r="P1100" s="152"/>
    </row>
    <row r="1101" spans="1:16" ht="15.75">
      <c r="A1101" s="155">
        <v>1094</v>
      </c>
      <c r="B1101" s="155" t="s">
        <v>2640</v>
      </c>
      <c r="C1101" s="154">
        <v>100</v>
      </c>
      <c r="D1101" s="153">
        <v>0.75</v>
      </c>
      <c r="E1101" s="153">
        <v>0.75</v>
      </c>
      <c r="F1101" s="153">
        <v>0.75</v>
      </c>
      <c r="G1101" s="153">
        <v>0.75</v>
      </c>
      <c r="H1101" s="153">
        <v>0.76</v>
      </c>
      <c r="I1101" s="153">
        <v>0.76</v>
      </c>
      <c r="J1101" s="153">
        <v>0.76</v>
      </c>
      <c r="K1101" s="153">
        <v>0.76</v>
      </c>
      <c r="L1101" s="153">
        <v>0.76</v>
      </c>
      <c r="M1101" s="153">
        <v>0.76</v>
      </c>
      <c r="N1101" s="153">
        <v>0.76</v>
      </c>
      <c r="O1101" s="153">
        <v>0.8</v>
      </c>
      <c r="P1101" s="152"/>
    </row>
    <row r="1102" spans="1:16" ht="15.75">
      <c r="A1102" s="155">
        <v>1095</v>
      </c>
      <c r="B1102" s="155" t="s">
        <v>2639</v>
      </c>
      <c r="C1102" s="154">
        <v>400</v>
      </c>
      <c r="D1102" s="153">
        <v>0.8</v>
      </c>
      <c r="E1102" s="153">
        <v>0.8</v>
      </c>
      <c r="F1102" s="153">
        <v>0.8</v>
      </c>
      <c r="G1102" s="153">
        <v>0.8</v>
      </c>
      <c r="H1102" s="153">
        <v>0.8</v>
      </c>
      <c r="I1102" s="153">
        <v>0.8</v>
      </c>
      <c r="J1102" s="153">
        <v>0.8</v>
      </c>
      <c r="K1102" s="153">
        <v>0.8</v>
      </c>
      <c r="L1102" s="153">
        <v>0.8</v>
      </c>
      <c r="M1102" s="153">
        <v>0.8</v>
      </c>
      <c r="N1102" s="153">
        <v>0.8</v>
      </c>
      <c r="O1102" s="153">
        <v>0.8</v>
      </c>
      <c r="P1102" s="152"/>
    </row>
    <row r="1103" spans="1:16" ht="15.75">
      <c r="A1103" s="155">
        <v>1096</v>
      </c>
      <c r="B1103" s="155" t="s">
        <v>2638</v>
      </c>
      <c r="C1103" s="154">
        <v>88.888888888888886</v>
      </c>
      <c r="D1103" s="153">
        <v>0.9</v>
      </c>
      <c r="E1103" s="153">
        <v>0.9</v>
      </c>
      <c r="F1103" s="153">
        <v>0.9</v>
      </c>
      <c r="G1103" s="153">
        <v>0.9</v>
      </c>
      <c r="H1103" s="153">
        <v>0.9</v>
      </c>
      <c r="I1103" s="153">
        <v>0.9</v>
      </c>
      <c r="J1103" s="153">
        <v>0.9</v>
      </c>
      <c r="K1103" s="153">
        <v>0.9</v>
      </c>
      <c r="L1103" s="153">
        <v>0.9</v>
      </c>
      <c r="M1103" s="153">
        <v>0.9</v>
      </c>
      <c r="N1103" s="153">
        <v>0.9</v>
      </c>
      <c r="O1103" s="153">
        <v>0.9</v>
      </c>
      <c r="P1103" s="152"/>
    </row>
    <row r="1104" spans="1:16" ht="15.75">
      <c r="A1104" s="155">
        <v>1097</v>
      </c>
      <c r="B1104" s="155" t="s">
        <v>2637</v>
      </c>
      <c r="C1104" s="154">
        <v>167</v>
      </c>
      <c r="D1104" s="153">
        <v>0.79999999999999993</v>
      </c>
      <c r="E1104" s="153">
        <v>0.79999999999999993</v>
      </c>
      <c r="F1104" s="153">
        <v>0.79999999999999993</v>
      </c>
      <c r="G1104" s="153">
        <v>0.79999999999999993</v>
      </c>
      <c r="H1104" s="153">
        <v>0.79999999999999993</v>
      </c>
      <c r="I1104" s="153">
        <v>0.79999999999999993</v>
      </c>
      <c r="J1104" s="153">
        <v>0.79999999999999993</v>
      </c>
      <c r="K1104" s="153">
        <v>0.79999999999999993</v>
      </c>
      <c r="L1104" s="153">
        <v>0.79999999999999993</v>
      </c>
      <c r="M1104" s="153">
        <v>0.79999999999999993</v>
      </c>
      <c r="N1104" s="153">
        <v>0.79999999999999993</v>
      </c>
      <c r="O1104" s="153">
        <v>0.79999999999999993</v>
      </c>
      <c r="P1104" s="152"/>
    </row>
    <row r="1105" spans="1:16" ht="15.75">
      <c r="A1105" s="155">
        <v>1098</v>
      </c>
      <c r="B1105" s="155" t="s">
        <v>2636</v>
      </c>
      <c r="C1105" s="154">
        <v>228</v>
      </c>
      <c r="D1105" s="153">
        <v>0.8</v>
      </c>
      <c r="E1105" s="153">
        <v>0.83684210526315794</v>
      </c>
      <c r="F1105" s="153">
        <v>0.80631578947368421</v>
      </c>
      <c r="G1105" s="153">
        <v>0.90947368421052632</v>
      </c>
      <c r="H1105" s="153">
        <v>0.89403508771929829</v>
      </c>
      <c r="I1105" s="153">
        <v>0.80701754385964908</v>
      </c>
      <c r="J1105" s="153">
        <v>0.8</v>
      </c>
      <c r="K1105" s="153">
        <v>0.8</v>
      </c>
      <c r="L1105" s="153">
        <v>0.8</v>
      </c>
      <c r="M1105" s="153">
        <v>0.8</v>
      </c>
      <c r="N1105" s="153">
        <v>0.8</v>
      </c>
      <c r="O1105" s="153">
        <v>0.8</v>
      </c>
      <c r="P1105" s="152"/>
    </row>
    <row r="1106" spans="1:16" ht="15.75">
      <c r="A1106" s="155">
        <v>1099</v>
      </c>
      <c r="B1106" s="155" t="s">
        <v>2635</v>
      </c>
      <c r="C1106" s="154">
        <v>333</v>
      </c>
      <c r="D1106" s="153">
        <v>0.79999999999999993</v>
      </c>
      <c r="E1106" s="153">
        <v>0.79999999999999993</v>
      </c>
      <c r="F1106" s="153">
        <v>0.79999999999999993</v>
      </c>
      <c r="G1106" s="153">
        <v>0.79999999999999993</v>
      </c>
      <c r="H1106" s="153">
        <v>0.79999999999999993</v>
      </c>
      <c r="I1106" s="153">
        <v>0.79999999999999993</v>
      </c>
      <c r="J1106" s="153">
        <v>0.79999999999999993</v>
      </c>
      <c r="K1106" s="153">
        <v>0.79999999999999993</v>
      </c>
      <c r="L1106" s="153">
        <v>0.79999999999999993</v>
      </c>
      <c r="M1106" s="153">
        <v>0.79999999999999993</v>
      </c>
      <c r="N1106" s="153">
        <v>0.79999999999999993</v>
      </c>
      <c r="O1106" s="153">
        <v>0.79999999999999993</v>
      </c>
      <c r="P1106" s="152"/>
    </row>
    <row r="1107" spans="1:16" ht="15.75">
      <c r="A1107" s="155">
        <v>1100</v>
      </c>
      <c r="B1107" s="155" t="s">
        <v>2634</v>
      </c>
      <c r="C1107" s="154">
        <v>224</v>
      </c>
      <c r="D1107" s="153">
        <v>0.79999999999999993</v>
      </c>
      <c r="E1107" s="153">
        <v>0.79999999999999993</v>
      </c>
      <c r="F1107" s="153">
        <v>0.79999999999999993</v>
      </c>
      <c r="G1107" s="153">
        <v>0.79999999999999993</v>
      </c>
      <c r="H1107" s="153">
        <v>0.79999999999999993</v>
      </c>
      <c r="I1107" s="153">
        <v>0.79999999999999993</v>
      </c>
      <c r="J1107" s="153">
        <v>0.79999999999999993</v>
      </c>
      <c r="K1107" s="153">
        <v>0.79999999999999993</v>
      </c>
      <c r="L1107" s="153">
        <v>0.79999999999999993</v>
      </c>
      <c r="M1107" s="153">
        <v>0.79999999999999993</v>
      </c>
      <c r="N1107" s="153">
        <v>0.79999999999999993</v>
      </c>
      <c r="O1107" s="153">
        <v>0.79999999999999993</v>
      </c>
      <c r="P1107" s="152"/>
    </row>
    <row r="1108" spans="1:16" ht="15.75">
      <c r="A1108" s="155">
        <v>1101</v>
      </c>
      <c r="B1108" s="155" t="s">
        <v>2633</v>
      </c>
      <c r="C1108" s="154">
        <v>139</v>
      </c>
      <c r="D1108" s="153">
        <v>0.8</v>
      </c>
      <c r="E1108" s="153">
        <v>0.8</v>
      </c>
      <c r="F1108" s="153">
        <v>0.8</v>
      </c>
      <c r="G1108" s="153">
        <v>0.8</v>
      </c>
      <c r="H1108" s="153">
        <v>0.8</v>
      </c>
      <c r="I1108" s="153">
        <v>0.8</v>
      </c>
      <c r="J1108" s="153">
        <v>0.8</v>
      </c>
      <c r="K1108" s="153">
        <v>0.8</v>
      </c>
      <c r="L1108" s="153">
        <v>0.8</v>
      </c>
      <c r="M1108" s="153">
        <v>0.8</v>
      </c>
      <c r="N1108" s="153">
        <v>0.8</v>
      </c>
      <c r="O1108" s="153">
        <v>0.8</v>
      </c>
      <c r="P1108" s="152"/>
    </row>
    <row r="1109" spans="1:16" ht="15.75">
      <c r="A1109" s="155">
        <v>1102</v>
      </c>
      <c r="B1109" s="155" t="s">
        <v>2632</v>
      </c>
      <c r="C1109" s="154">
        <v>116</v>
      </c>
      <c r="D1109" s="153">
        <v>0.79999999999999993</v>
      </c>
      <c r="E1109" s="153">
        <v>0.79999999999999993</v>
      </c>
      <c r="F1109" s="153">
        <v>0.79999999999999993</v>
      </c>
      <c r="G1109" s="153">
        <v>0.79999999999999993</v>
      </c>
      <c r="H1109" s="153">
        <v>0.79999999999999993</v>
      </c>
      <c r="I1109" s="153">
        <v>0.79999999999999993</v>
      </c>
      <c r="J1109" s="153">
        <v>0.79999999999999993</v>
      </c>
      <c r="K1109" s="153">
        <v>0.79999999999999993</v>
      </c>
      <c r="L1109" s="153">
        <v>0.79999999999999993</v>
      </c>
      <c r="M1109" s="153">
        <v>0.79999999999999993</v>
      </c>
      <c r="N1109" s="153">
        <v>0.79999999999999993</v>
      </c>
      <c r="O1109" s="153">
        <v>0.79999999999999993</v>
      </c>
      <c r="P1109" s="152"/>
    </row>
    <row r="1110" spans="1:16" ht="15.75">
      <c r="A1110" s="155">
        <v>1103</v>
      </c>
      <c r="B1110" s="155" t="s">
        <v>2631</v>
      </c>
      <c r="C1110" s="154">
        <v>133</v>
      </c>
      <c r="D1110" s="153">
        <v>0.8</v>
      </c>
      <c r="E1110" s="153">
        <v>0.8</v>
      </c>
      <c r="F1110" s="153">
        <v>0.8</v>
      </c>
      <c r="G1110" s="153">
        <v>0.8</v>
      </c>
      <c r="H1110" s="153">
        <v>0.8</v>
      </c>
      <c r="I1110" s="153">
        <v>0.8</v>
      </c>
      <c r="J1110" s="153">
        <v>0.8</v>
      </c>
      <c r="K1110" s="153">
        <v>0.8</v>
      </c>
      <c r="L1110" s="153">
        <v>0.8</v>
      </c>
      <c r="M1110" s="153">
        <v>0.8</v>
      </c>
      <c r="N1110" s="153">
        <v>0.8</v>
      </c>
      <c r="O1110" s="153">
        <v>0.8</v>
      </c>
      <c r="P1110" s="152"/>
    </row>
    <row r="1111" spans="1:16" ht="15.75">
      <c r="A1111" s="155">
        <v>1104</v>
      </c>
      <c r="B1111" s="155" t="s">
        <v>2630</v>
      </c>
      <c r="C1111" s="154">
        <v>72.222222222222214</v>
      </c>
      <c r="D1111" s="153">
        <v>0.6923076923076924</v>
      </c>
      <c r="E1111" s="153">
        <v>0.6923076923076924</v>
      </c>
      <c r="F1111" s="153">
        <v>0.6923076923076924</v>
      </c>
      <c r="G1111" s="153">
        <v>0.6923076923076924</v>
      </c>
      <c r="H1111" s="153">
        <v>0.6923076923076924</v>
      </c>
      <c r="I1111" s="153">
        <v>0.6923076923076924</v>
      </c>
      <c r="J1111" s="153">
        <v>0.6923076923076924</v>
      </c>
      <c r="K1111" s="153">
        <v>0.6923076923076924</v>
      </c>
      <c r="L1111" s="153">
        <v>0.6923076923076924</v>
      </c>
      <c r="M1111" s="153">
        <v>0.6923076923076924</v>
      </c>
      <c r="N1111" s="153">
        <v>0.6923076923076924</v>
      </c>
      <c r="O1111" s="153">
        <v>0.11076923076923079</v>
      </c>
      <c r="P1111" s="152"/>
    </row>
    <row r="1112" spans="1:16" ht="15.75">
      <c r="A1112" s="155">
        <v>1105</v>
      </c>
      <c r="B1112" s="155" t="s">
        <v>2629</v>
      </c>
      <c r="C1112" s="154">
        <v>72.222222222222214</v>
      </c>
      <c r="D1112" s="153">
        <v>0.56769230769230772</v>
      </c>
      <c r="E1112" s="153">
        <v>0.56769230769230772</v>
      </c>
      <c r="F1112" s="153">
        <v>0.56769230769230772</v>
      </c>
      <c r="G1112" s="153">
        <v>0.56769230769230772</v>
      </c>
      <c r="H1112" s="153">
        <v>0.56769230769230772</v>
      </c>
      <c r="I1112" s="153">
        <v>0.56769230769230772</v>
      </c>
      <c r="J1112" s="153">
        <v>0.56769230769230772</v>
      </c>
      <c r="K1112" s="153">
        <v>0.56769230769230772</v>
      </c>
      <c r="L1112" s="153">
        <v>0.56769230769230772</v>
      </c>
      <c r="M1112" s="153">
        <v>0.56769230769230772</v>
      </c>
      <c r="N1112" s="153">
        <v>0.56769230769230772</v>
      </c>
      <c r="O1112" s="153">
        <v>0.45692307692307699</v>
      </c>
      <c r="P1112" s="152"/>
    </row>
    <row r="1113" spans="1:16" ht="15.75">
      <c r="A1113" s="155">
        <v>1106</v>
      </c>
      <c r="B1113" s="155" t="s">
        <v>2628</v>
      </c>
      <c r="C1113" s="154">
        <v>81.111111111111114</v>
      </c>
      <c r="D1113" s="153">
        <v>0.4315068493150685</v>
      </c>
      <c r="E1113" s="153">
        <v>0.51780821917808217</v>
      </c>
      <c r="F1113" s="153">
        <v>0.51780821917808217</v>
      </c>
      <c r="G1113" s="153">
        <v>0.51780821917808217</v>
      </c>
      <c r="H1113" s="153">
        <v>0.78904109589041094</v>
      </c>
      <c r="I1113" s="153">
        <v>0.78904109589041094</v>
      </c>
      <c r="J1113" s="153">
        <v>0.78904109589041094</v>
      </c>
      <c r="K1113" s="153">
        <v>0.78904109589041094</v>
      </c>
      <c r="L1113" s="153">
        <v>0.78904109589041094</v>
      </c>
      <c r="M1113" s="153">
        <v>0.78904109589041094</v>
      </c>
      <c r="N1113" s="153">
        <v>0.78904109589041094</v>
      </c>
      <c r="O1113" s="153">
        <v>0.62876712328767126</v>
      </c>
      <c r="P1113" s="152"/>
    </row>
    <row r="1114" spans="1:16" ht="15.75">
      <c r="A1114" s="155">
        <v>1107</v>
      </c>
      <c r="B1114" s="155" t="s">
        <v>2627</v>
      </c>
      <c r="C1114" s="154">
        <v>200</v>
      </c>
      <c r="D1114" s="153">
        <v>0.87</v>
      </c>
      <c r="E1114" s="153">
        <v>0.96120000000000005</v>
      </c>
      <c r="F1114" s="153">
        <v>0.8</v>
      </c>
      <c r="G1114" s="153">
        <v>0.8</v>
      </c>
      <c r="H1114" s="153">
        <v>0.81</v>
      </c>
      <c r="I1114" s="153">
        <v>0.8</v>
      </c>
      <c r="J1114" s="153">
        <v>0.8</v>
      </c>
      <c r="K1114" s="153">
        <v>0.8</v>
      </c>
      <c r="L1114" s="153">
        <v>0.8</v>
      </c>
      <c r="M1114" s="153">
        <v>0.8</v>
      </c>
      <c r="N1114" s="153">
        <v>0.8</v>
      </c>
      <c r="O1114" s="153">
        <v>0.8</v>
      </c>
      <c r="P1114" s="152"/>
    </row>
    <row r="1115" spans="1:16" ht="15.75">
      <c r="A1115" s="155">
        <v>1108</v>
      </c>
      <c r="B1115" s="155" t="s">
        <v>2626</v>
      </c>
      <c r="C1115" s="154">
        <v>111</v>
      </c>
      <c r="D1115" s="153">
        <v>0.79999999999999993</v>
      </c>
      <c r="E1115" s="153">
        <v>0.79999999999999993</v>
      </c>
      <c r="F1115" s="153">
        <v>0.79999999999999993</v>
      </c>
      <c r="G1115" s="153">
        <v>0.79999999999999993</v>
      </c>
      <c r="H1115" s="153">
        <v>0.79999999999999993</v>
      </c>
      <c r="I1115" s="153">
        <v>0.79999999999999993</v>
      </c>
      <c r="J1115" s="153">
        <v>0.79999999999999993</v>
      </c>
      <c r="K1115" s="153">
        <v>0.79999999999999993</v>
      </c>
      <c r="L1115" s="153">
        <v>0.79999999999999993</v>
      </c>
      <c r="M1115" s="153">
        <v>0.79999999999999993</v>
      </c>
      <c r="N1115" s="153">
        <v>0.79999999999999993</v>
      </c>
      <c r="O1115" s="153">
        <v>0.79999999999999993</v>
      </c>
      <c r="P1115" s="152"/>
    </row>
    <row r="1116" spans="1:16" ht="15.75">
      <c r="A1116" s="155">
        <v>1109</v>
      </c>
      <c r="B1116" s="155" t="s">
        <v>2625</v>
      </c>
      <c r="C1116" s="154">
        <v>150</v>
      </c>
      <c r="D1116" s="153">
        <v>0.8</v>
      </c>
      <c r="E1116" s="153">
        <v>0.8</v>
      </c>
      <c r="F1116" s="153">
        <v>0.8</v>
      </c>
      <c r="G1116" s="153">
        <v>0.8</v>
      </c>
      <c r="H1116" s="153">
        <v>0.8</v>
      </c>
      <c r="I1116" s="153">
        <v>0.8</v>
      </c>
      <c r="J1116" s="153">
        <v>0.8</v>
      </c>
      <c r="K1116" s="153">
        <v>0.8</v>
      </c>
      <c r="L1116" s="153">
        <v>0.8</v>
      </c>
      <c r="M1116" s="153">
        <v>0.8</v>
      </c>
      <c r="N1116" s="153">
        <v>0.8</v>
      </c>
      <c r="O1116" s="153">
        <v>0.8</v>
      </c>
      <c r="P1116" s="152"/>
    </row>
    <row r="1117" spans="1:16" ht="15.75">
      <c r="A1117" s="155">
        <v>1110</v>
      </c>
      <c r="B1117" s="155" t="s">
        <v>2624</v>
      </c>
      <c r="C1117" s="154">
        <v>73.333333333333329</v>
      </c>
      <c r="D1117" s="153">
        <v>5.454545454545455E-2</v>
      </c>
      <c r="E1117" s="153">
        <v>5.454545454545455E-2</v>
      </c>
      <c r="F1117" s="153">
        <v>5.454545454545455E-2</v>
      </c>
      <c r="G1117" s="153">
        <v>5.454545454545455E-2</v>
      </c>
      <c r="H1117" s="153">
        <v>5.454545454545455E-2</v>
      </c>
      <c r="I1117" s="153">
        <v>5.454545454545455E-2</v>
      </c>
      <c r="J1117" s="153">
        <v>5.454545454545455E-2</v>
      </c>
      <c r="K1117" s="153">
        <v>5.454545454545455E-2</v>
      </c>
      <c r="L1117" s="153">
        <v>5.454545454545455E-2</v>
      </c>
      <c r="M1117" s="153">
        <v>5.454545454545455E-2</v>
      </c>
      <c r="N1117" s="153">
        <v>5.454545454545455E-2</v>
      </c>
      <c r="O1117" s="153">
        <v>8.1818181818181818E-2</v>
      </c>
      <c r="P1117" s="152"/>
    </row>
    <row r="1118" spans="1:16" ht="15.75">
      <c r="A1118" s="155">
        <v>1111</v>
      </c>
      <c r="B1118" s="155" t="s">
        <v>2623</v>
      </c>
      <c r="C1118" s="154">
        <v>95.555555555555557</v>
      </c>
      <c r="D1118" s="153">
        <v>0.19883720930232557</v>
      </c>
      <c r="E1118" s="153">
        <v>0.19883720930232557</v>
      </c>
      <c r="F1118" s="153">
        <v>0.19883720930232557</v>
      </c>
      <c r="G1118" s="153">
        <v>0.19883720930232557</v>
      </c>
      <c r="H1118" s="153">
        <v>0.20930232558139533</v>
      </c>
      <c r="I1118" s="153">
        <v>0.20930232558139533</v>
      </c>
      <c r="J1118" s="153">
        <v>0.20930232558139533</v>
      </c>
      <c r="K1118" s="153">
        <v>0.20930232558139533</v>
      </c>
      <c r="L1118" s="153">
        <v>0.20930232558139533</v>
      </c>
      <c r="M1118" s="153">
        <v>0.20930232558139533</v>
      </c>
      <c r="N1118" s="153">
        <v>0.20930232558139533</v>
      </c>
      <c r="O1118" s="153">
        <v>0.17790697674418604</v>
      </c>
      <c r="P1118" s="152"/>
    </row>
    <row r="1119" spans="1:16" ht="15.75">
      <c r="A1119" s="155">
        <v>1112</v>
      </c>
      <c r="B1119" s="155" t="s">
        <v>2622</v>
      </c>
      <c r="C1119" s="154">
        <v>680</v>
      </c>
      <c r="D1119" s="153">
        <v>0.8</v>
      </c>
      <c r="E1119" s="153">
        <v>0.8</v>
      </c>
      <c r="F1119" s="153">
        <v>0.8</v>
      </c>
      <c r="G1119" s="153">
        <v>0.8</v>
      </c>
      <c r="H1119" s="153">
        <v>0.8</v>
      </c>
      <c r="I1119" s="153">
        <v>0.8</v>
      </c>
      <c r="J1119" s="153">
        <v>0.8</v>
      </c>
      <c r="K1119" s="153">
        <v>0.8</v>
      </c>
      <c r="L1119" s="153">
        <v>0.8</v>
      </c>
      <c r="M1119" s="153">
        <v>0.8</v>
      </c>
      <c r="N1119" s="153">
        <v>0.8</v>
      </c>
      <c r="O1119" s="153">
        <v>0.8</v>
      </c>
      <c r="P1119" s="152"/>
    </row>
    <row r="1120" spans="1:16" ht="15.75">
      <c r="A1120" s="155">
        <v>1113</v>
      </c>
      <c r="B1120" s="155" t="s">
        <v>2621</v>
      </c>
      <c r="C1120" s="154">
        <v>72.222222222222214</v>
      </c>
      <c r="D1120" s="153">
        <v>0.3461538461538462</v>
      </c>
      <c r="E1120" s="153">
        <v>0.3461538461538462</v>
      </c>
      <c r="F1120" s="153">
        <v>0.3461538461538462</v>
      </c>
      <c r="G1120" s="153">
        <v>0.3461538461538462</v>
      </c>
      <c r="H1120" s="153">
        <v>0.3461538461538462</v>
      </c>
      <c r="I1120" s="153">
        <v>0.3461538461538462</v>
      </c>
      <c r="J1120" s="153">
        <v>0.3461538461538462</v>
      </c>
      <c r="K1120" s="153">
        <v>0.3461538461538462</v>
      </c>
      <c r="L1120" s="153">
        <v>0.3461538461538462</v>
      </c>
      <c r="M1120" s="153">
        <v>0.3461538461538462</v>
      </c>
      <c r="N1120" s="153">
        <v>0.3461538461538462</v>
      </c>
      <c r="O1120" s="153">
        <v>0.38769230769230772</v>
      </c>
      <c r="P1120" s="152"/>
    </row>
    <row r="1121" spans="1:16" ht="15.75">
      <c r="A1121" s="155">
        <v>1114</v>
      </c>
      <c r="B1121" s="155" t="s">
        <v>2620</v>
      </c>
      <c r="C1121" s="154">
        <v>111</v>
      </c>
      <c r="D1121" s="153">
        <v>0.79999999999999993</v>
      </c>
      <c r="E1121" s="153">
        <v>0.91891891891891897</v>
      </c>
      <c r="F1121" s="153">
        <v>0.9</v>
      </c>
      <c r="G1121" s="153">
        <v>0.92432432432432432</v>
      </c>
      <c r="H1121" s="153">
        <v>0.9621621621621621</v>
      </c>
      <c r="I1121" s="153">
        <v>0.79999999999999993</v>
      </c>
      <c r="J1121" s="153">
        <v>0.79999999999999993</v>
      </c>
      <c r="K1121" s="153">
        <v>0.79999999999999993</v>
      </c>
      <c r="L1121" s="153">
        <v>0.79999999999999993</v>
      </c>
      <c r="M1121" s="153">
        <v>0.79999999999999993</v>
      </c>
      <c r="N1121" s="153">
        <v>0.79999999999999993</v>
      </c>
      <c r="O1121" s="153">
        <v>0.79999999999999993</v>
      </c>
      <c r="P1121" s="152"/>
    </row>
    <row r="1122" spans="1:16" ht="15.75">
      <c r="A1122" s="155">
        <v>1115</v>
      </c>
      <c r="B1122" s="155" t="s">
        <v>2619</v>
      </c>
      <c r="C1122" s="154">
        <v>111</v>
      </c>
      <c r="D1122" s="153">
        <v>0.79999999999999993</v>
      </c>
      <c r="E1122" s="153">
        <v>0.79999999999999993</v>
      </c>
      <c r="F1122" s="153">
        <v>0.79999999999999993</v>
      </c>
      <c r="G1122" s="153">
        <v>0.79999999999999993</v>
      </c>
      <c r="H1122" s="153">
        <v>0.79999999999999993</v>
      </c>
      <c r="I1122" s="153">
        <v>0.79999999999999993</v>
      </c>
      <c r="J1122" s="153">
        <v>0.79999999999999993</v>
      </c>
      <c r="K1122" s="153">
        <v>0.79999999999999993</v>
      </c>
      <c r="L1122" s="153">
        <v>0.79999999999999993</v>
      </c>
      <c r="M1122" s="153">
        <v>0.79999999999999993</v>
      </c>
      <c r="N1122" s="153">
        <v>0.79999999999999993</v>
      </c>
      <c r="O1122" s="153">
        <v>0.79999999999999993</v>
      </c>
      <c r="P1122" s="152"/>
    </row>
    <row r="1123" spans="1:16" ht="15.75">
      <c r="A1123" s="155">
        <v>1116</v>
      </c>
      <c r="B1123" s="155" t="s">
        <v>2618</v>
      </c>
      <c r="C1123" s="154">
        <v>76.666666666666671</v>
      </c>
      <c r="D1123" s="153">
        <v>5.2173913043478258E-2</v>
      </c>
      <c r="E1123" s="153">
        <v>5.2173913043478258E-2</v>
      </c>
      <c r="F1123" s="153">
        <v>5.2173913043478258E-2</v>
      </c>
      <c r="G1123" s="153">
        <v>5.2173913043478258E-2</v>
      </c>
      <c r="H1123" s="153">
        <v>5.2173913043478258E-2</v>
      </c>
      <c r="I1123" s="153">
        <v>5.2173913043478258E-2</v>
      </c>
      <c r="J1123" s="153">
        <v>5.2173913043478258E-2</v>
      </c>
      <c r="K1123" s="153">
        <v>5.2173913043478258E-2</v>
      </c>
      <c r="L1123" s="153">
        <v>6.5217391304347824E-2</v>
      </c>
      <c r="M1123" s="153">
        <v>0.10434782608695652</v>
      </c>
      <c r="N1123" s="153">
        <v>0.10434782608695652</v>
      </c>
      <c r="O1123" s="153">
        <v>5.2173913043478258E-2</v>
      </c>
      <c r="P1123" s="152"/>
    </row>
    <row r="1124" spans="1:16" ht="15.75">
      <c r="A1124" s="155">
        <v>1117</v>
      </c>
      <c r="B1124" s="155" t="s">
        <v>2617</v>
      </c>
      <c r="C1124" s="154">
        <v>77.777777777777771</v>
      </c>
      <c r="D1124" s="153">
        <v>0.30857142857142861</v>
      </c>
      <c r="E1124" s="153">
        <v>0.30857142857142861</v>
      </c>
      <c r="F1124" s="153">
        <v>0.30857142857142861</v>
      </c>
      <c r="G1124" s="153">
        <v>0.30857142857142861</v>
      </c>
      <c r="H1124" s="153">
        <v>0.30857142857142861</v>
      </c>
      <c r="I1124" s="153">
        <v>0.30857142857142861</v>
      </c>
      <c r="J1124" s="153">
        <v>0.30857142857142861</v>
      </c>
      <c r="K1124" s="153">
        <v>0.30857142857142861</v>
      </c>
      <c r="L1124" s="153">
        <v>0.30857142857142861</v>
      </c>
      <c r="M1124" s="153">
        <v>0.30857142857142861</v>
      </c>
      <c r="N1124" s="153">
        <v>0.30857142857142861</v>
      </c>
      <c r="O1124" s="153">
        <v>0.23142857142857146</v>
      </c>
      <c r="P1124" s="152"/>
    </row>
    <row r="1125" spans="1:16" ht="15.75">
      <c r="A1125" s="155">
        <v>1118</v>
      </c>
      <c r="B1125" s="155" t="s">
        <v>2616</v>
      </c>
      <c r="C1125" s="154">
        <v>94.444444444444443</v>
      </c>
      <c r="D1125" s="153">
        <v>0.32823529411764707</v>
      </c>
      <c r="E1125" s="153">
        <v>0.37058823529411766</v>
      </c>
      <c r="F1125" s="153">
        <v>0.37058823529411766</v>
      </c>
      <c r="G1125" s="153">
        <v>0.37058823529411766</v>
      </c>
      <c r="H1125" s="153">
        <v>0.37058823529411766</v>
      </c>
      <c r="I1125" s="153">
        <v>0.37058823529411766</v>
      </c>
      <c r="J1125" s="153">
        <v>0.37058823529411766</v>
      </c>
      <c r="K1125" s="153">
        <v>0.37058823529411766</v>
      </c>
      <c r="L1125" s="153">
        <v>0.37058823529411766</v>
      </c>
      <c r="M1125" s="153">
        <v>0.37058823529411766</v>
      </c>
      <c r="N1125" s="153">
        <v>0.37058823529411766</v>
      </c>
      <c r="O1125" s="153">
        <v>0.46588235294117647</v>
      </c>
      <c r="P1125" s="152"/>
    </row>
    <row r="1126" spans="1:16" ht="15.75">
      <c r="A1126" s="155">
        <v>1119</v>
      </c>
      <c r="B1126" s="155" t="s">
        <v>2615</v>
      </c>
      <c r="C1126" s="154">
        <v>242</v>
      </c>
      <c r="D1126" s="153">
        <v>0.79999999999999993</v>
      </c>
      <c r="E1126" s="153">
        <v>0.79999999999999993</v>
      </c>
      <c r="F1126" s="153">
        <v>0.79999999999999993</v>
      </c>
      <c r="G1126" s="153">
        <v>0.79999999999999993</v>
      </c>
      <c r="H1126" s="153">
        <v>0.79999999999999993</v>
      </c>
      <c r="I1126" s="153">
        <v>0.79999999999999993</v>
      </c>
      <c r="J1126" s="153">
        <v>0.79999999999999993</v>
      </c>
      <c r="K1126" s="153">
        <v>0.79999999999999993</v>
      </c>
      <c r="L1126" s="153">
        <v>0.79999999999999993</v>
      </c>
      <c r="M1126" s="153">
        <v>0.79999999999999993</v>
      </c>
      <c r="N1126" s="153">
        <v>0.79999999999999993</v>
      </c>
      <c r="O1126" s="153">
        <v>0.79999999999999993</v>
      </c>
      <c r="P1126" s="152"/>
    </row>
    <row r="1127" spans="1:16" ht="15.75">
      <c r="A1127" s="155">
        <v>1120</v>
      </c>
      <c r="B1127" s="155" t="s">
        <v>2614</v>
      </c>
      <c r="C1127" s="154">
        <v>222</v>
      </c>
      <c r="D1127" s="153">
        <v>0.79999999999999993</v>
      </c>
      <c r="E1127" s="153">
        <v>0.79999999999999993</v>
      </c>
      <c r="F1127" s="153">
        <v>0.79999999999999993</v>
      </c>
      <c r="G1127" s="153">
        <v>0.79999999999999993</v>
      </c>
      <c r="H1127" s="153">
        <v>0.79999999999999993</v>
      </c>
      <c r="I1127" s="153">
        <v>0.79999999999999993</v>
      </c>
      <c r="J1127" s="153">
        <v>0.79999999999999993</v>
      </c>
      <c r="K1127" s="153">
        <v>0.79999999999999993</v>
      </c>
      <c r="L1127" s="153">
        <v>0.79999999999999993</v>
      </c>
      <c r="M1127" s="153">
        <v>0.79999999999999993</v>
      </c>
      <c r="N1127" s="153">
        <v>0.79999999999999993</v>
      </c>
      <c r="O1127" s="153">
        <v>0.79999999999999993</v>
      </c>
      <c r="P1127" s="152"/>
    </row>
    <row r="1128" spans="1:16" ht="15.75">
      <c r="A1128" s="155">
        <v>1121</v>
      </c>
      <c r="B1128" s="155" t="s">
        <v>2613</v>
      </c>
      <c r="C1128" s="154">
        <v>75.555555555555557</v>
      </c>
      <c r="D1128" s="153">
        <v>0.63529411764705879</v>
      </c>
      <c r="E1128" s="153">
        <v>0.66176470588235292</v>
      </c>
      <c r="F1128" s="153">
        <v>0.66176470588235292</v>
      </c>
      <c r="G1128" s="153">
        <v>0.66176470588235292</v>
      </c>
      <c r="H1128" s="153">
        <v>0.66176470588235292</v>
      </c>
      <c r="I1128" s="153">
        <v>0.66176470588235292</v>
      </c>
      <c r="J1128" s="153">
        <v>0.66176470588235292</v>
      </c>
      <c r="K1128" s="153">
        <v>0.66176470588235292</v>
      </c>
      <c r="L1128" s="153">
        <v>0.66176470588235292</v>
      </c>
      <c r="M1128" s="153">
        <v>0.66176470588235292</v>
      </c>
      <c r="N1128" s="153">
        <v>0.66176470588235292</v>
      </c>
      <c r="O1128" s="153">
        <v>0.67499999999999993</v>
      </c>
      <c r="P1128" s="152"/>
    </row>
    <row r="1129" spans="1:16" ht="15.75">
      <c r="A1129" s="155">
        <v>1122</v>
      </c>
      <c r="B1129" s="155" t="s">
        <v>2612</v>
      </c>
      <c r="C1129" s="154">
        <v>77.777777777777771</v>
      </c>
      <c r="D1129" s="153">
        <v>0.29571428571428576</v>
      </c>
      <c r="E1129" s="153">
        <v>0.29571428571428576</v>
      </c>
      <c r="F1129" s="153">
        <v>0.29571428571428576</v>
      </c>
      <c r="G1129" s="153">
        <v>0.29571428571428576</v>
      </c>
      <c r="H1129" s="153">
        <v>0.29571428571428576</v>
      </c>
      <c r="I1129" s="153">
        <v>0.29571428571428576</v>
      </c>
      <c r="J1129" s="153">
        <v>0.29571428571428576</v>
      </c>
      <c r="K1129" s="153">
        <v>0.29571428571428576</v>
      </c>
      <c r="L1129" s="153">
        <v>0.29571428571428576</v>
      </c>
      <c r="M1129" s="153">
        <v>0.29571428571428576</v>
      </c>
      <c r="N1129" s="153">
        <v>0.29571428571428576</v>
      </c>
      <c r="O1129" s="153">
        <v>0.12857142857142859</v>
      </c>
      <c r="P1129" s="152"/>
    </row>
    <row r="1130" spans="1:16" ht="15.75">
      <c r="A1130" s="155">
        <v>1123</v>
      </c>
      <c r="B1130" s="155" t="s">
        <v>2611</v>
      </c>
      <c r="C1130" s="154">
        <v>80</v>
      </c>
      <c r="D1130" s="153">
        <v>0.23749999999999999</v>
      </c>
      <c r="E1130" s="153">
        <v>0.27500000000000002</v>
      </c>
      <c r="F1130" s="153">
        <v>0.27500000000000002</v>
      </c>
      <c r="G1130" s="153">
        <v>0.27500000000000002</v>
      </c>
      <c r="H1130" s="153">
        <v>0.27500000000000002</v>
      </c>
      <c r="I1130" s="153">
        <v>0.27500000000000002</v>
      </c>
      <c r="J1130" s="153">
        <v>0.27500000000000002</v>
      </c>
      <c r="K1130" s="153">
        <v>0.27500000000000002</v>
      </c>
      <c r="L1130" s="153">
        <v>0.27500000000000002</v>
      </c>
      <c r="M1130" s="153">
        <v>0.27500000000000002</v>
      </c>
      <c r="N1130" s="153">
        <v>0.27500000000000002</v>
      </c>
      <c r="O1130" s="153">
        <v>0.21249999999999999</v>
      </c>
      <c r="P1130" s="152"/>
    </row>
    <row r="1131" spans="1:16" ht="15.75">
      <c r="A1131" s="155">
        <v>1124</v>
      </c>
      <c r="B1131" s="155" t="s">
        <v>2610</v>
      </c>
      <c r="C1131" s="154">
        <v>77.777777777777771</v>
      </c>
      <c r="D1131" s="153">
        <v>0.3342857142857143</v>
      </c>
      <c r="E1131" s="153">
        <v>0.37285714285714289</v>
      </c>
      <c r="F1131" s="153">
        <v>0.46285714285714291</v>
      </c>
      <c r="G1131" s="153">
        <v>0.46285714285714291</v>
      </c>
      <c r="H1131" s="153">
        <v>0.46285714285714291</v>
      </c>
      <c r="I1131" s="153">
        <v>0.46285714285714291</v>
      </c>
      <c r="J1131" s="153">
        <v>0.46285714285714291</v>
      </c>
      <c r="K1131" s="153">
        <v>0.46285714285714291</v>
      </c>
      <c r="L1131" s="153">
        <v>0.46285714285714291</v>
      </c>
      <c r="M1131" s="153">
        <v>0.46285714285714291</v>
      </c>
      <c r="N1131" s="153">
        <v>0.46285714285714291</v>
      </c>
      <c r="O1131" s="153">
        <v>0.27</v>
      </c>
      <c r="P1131" s="152"/>
    </row>
    <row r="1132" spans="1:16" ht="15.75">
      <c r="A1132" s="155">
        <v>1125</v>
      </c>
      <c r="B1132" s="155" t="s">
        <v>2609</v>
      </c>
      <c r="C1132" s="154">
        <v>88.888888888888886</v>
      </c>
      <c r="D1132" s="153">
        <v>0.74250000000000005</v>
      </c>
      <c r="E1132" s="153">
        <v>0.74250000000000005</v>
      </c>
      <c r="F1132" s="153">
        <v>0.74250000000000005</v>
      </c>
      <c r="G1132" s="153">
        <v>0.74250000000000005</v>
      </c>
      <c r="H1132" s="153">
        <v>0.74250000000000005</v>
      </c>
      <c r="I1132" s="153">
        <v>0.74250000000000005</v>
      </c>
      <c r="J1132" s="153">
        <v>0.74250000000000005</v>
      </c>
      <c r="K1132" s="153">
        <v>0.74250000000000005</v>
      </c>
      <c r="L1132" s="153">
        <v>0.74250000000000005</v>
      </c>
      <c r="M1132" s="153">
        <v>0.74250000000000005</v>
      </c>
      <c r="N1132" s="153">
        <v>0.74250000000000005</v>
      </c>
      <c r="O1132" s="153">
        <v>0.63</v>
      </c>
      <c r="P1132" s="152"/>
    </row>
    <row r="1133" spans="1:16" ht="15.75">
      <c r="A1133" s="155">
        <v>1126</v>
      </c>
      <c r="B1133" s="155" t="s">
        <v>2608</v>
      </c>
      <c r="C1133" s="154">
        <v>130</v>
      </c>
      <c r="D1133" s="153">
        <v>0.8</v>
      </c>
      <c r="E1133" s="153">
        <v>0.8</v>
      </c>
      <c r="F1133" s="153">
        <v>0.8</v>
      </c>
      <c r="G1133" s="153">
        <v>0.8</v>
      </c>
      <c r="H1133" s="153">
        <v>0.8</v>
      </c>
      <c r="I1133" s="153">
        <v>0.8</v>
      </c>
      <c r="J1133" s="153">
        <v>0.8</v>
      </c>
      <c r="K1133" s="153">
        <v>0.8</v>
      </c>
      <c r="L1133" s="153">
        <v>0.8</v>
      </c>
      <c r="M1133" s="153">
        <v>0.8</v>
      </c>
      <c r="N1133" s="153">
        <v>0.8</v>
      </c>
      <c r="O1133" s="153">
        <v>0.8</v>
      </c>
      <c r="P1133" s="152"/>
    </row>
    <row r="1134" spans="1:16" ht="15.75">
      <c r="A1134" s="155">
        <v>1127</v>
      </c>
      <c r="B1134" s="155" t="s">
        <v>2607</v>
      </c>
      <c r="C1134" s="154">
        <v>133</v>
      </c>
      <c r="D1134" s="153">
        <v>0.8</v>
      </c>
      <c r="E1134" s="153">
        <v>0.8</v>
      </c>
      <c r="F1134" s="153">
        <v>0.8</v>
      </c>
      <c r="G1134" s="153">
        <v>0.8</v>
      </c>
      <c r="H1134" s="153">
        <v>0.8</v>
      </c>
      <c r="I1134" s="153">
        <v>0.8</v>
      </c>
      <c r="J1134" s="153">
        <v>0</v>
      </c>
      <c r="K1134" s="153">
        <v>0.8</v>
      </c>
      <c r="L1134" s="153">
        <v>0.8</v>
      </c>
      <c r="M1134" s="153">
        <v>0.8</v>
      </c>
      <c r="N1134" s="153">
        <v>0.8</v>
      </c>
      <c r="O1134" s="153">
        <v>0.8</v>
      </c>
      <c r="P1134" s="152"/>
    </row>
    <row r="1135" spans="1:16" ht="15.75">
      <c r="A1135" s="155">
        <v>1128</v>
      </c>
      <c r="B1135" s="155" t="s">
        <v>2606</v>
      </c>
      <c r="C1135" s="154">
        <v>170</v>
      </c>
      <c r="D1135" s="153">
        <v>0.8</v>
      </c>
      <c r="E1135" s="153">
        <v>0.8</v>
      </c>
      <c r="F1135" s="153">
        <v>0.8</v>
      </c>
      <c r="G1135" s="153">
        <v>0.8</v>
      </c>
      <c r="H1135" s="153">
        <v>0.8</v>
      </c>
      <c r="I1135" s="153">
        <v>0.8</v>
      </c>
      <c r="J1135" s="153">
        <v>0.8</v>
      </c>
      <c r="K1135" s="153">
        <v>0.8</v>
      </c>
      <c r="L1135" s="153">
        <v>0.8</v>
      </c>
      <c r="M1135" s="153">
        <v>0.8</v>
      </c>
      <c r="N1135" s="153">
        <v>0.8</v>
      </c>
      <c r="O1135" s="153">
        <v>0.8</v>
      </c>
      <c r="P1135" s="152"/>
    </row>
    <row r="1136" spans="1:16" ht="15.75">
      <c r="A1136" s="155">
        <v>1129</v>
      </c>
      <c r="B1136" s="155" t="s">
        <v>2605</v>
      </c>
      <c r="C1136" s="154">
        <v>133</v>
      </c>
      <c r="D1136" s="153">
        <v>0.8</v>
      </c>
      <c r="E1136" s="153">
        <v>0.8</v>
      </c>
      <c r="F1136" s="153">
        <v>0.8</v>
      </c>
      <c r="G1136" s="153">
        <v>0.8</v>
      </c>
      <c r="H1136" s="153">
        <v>0.8</v>
      </c>
      <c r="I1136" s="153">
        <v>0.8</v>
      </c>
      <c r="J1136" s="153">
        <v>0.8</v>
      </c>
      <c r="K1136" s="153">
        <v>0.8</v>
      </c>
      <c r="L1136" s="153">
        <v>0.8</v>
      </c>
      <c r="M1136" s="153">
        <v>0.8</v>
      </c>
      <c r="N1136" s="153">
        <v>0.8</v>
      </c>
      <c r="O1136" s="153">
        <v>0.8</v>
      </c>
      <c r="P1136" s="152"/>
    </row>
    <row r="1137" spans="1:16" ht="15.75">
      <c r="A1137" s="155">
        <v>1130</v>
      </c>
      <c r="B1137" s="155" t="s">
        <v>2604</v>
      </c>
      <c r="C1137" s="154">
        <v>162</v>
      </c>
      <c r="D1137" s="153">
        <v>0.79999999999999993</v>
      </c>
      <c r="E1137" s="153">
        <v>0.79999999999999993</v>
      </c>
      <c r="F1137" s="153">
        <v>0.79999999999999993</v>
      </c>
      <c r="G1137" s="153">
        <v>0.79999999999999993</v>
      </c>
      <c r="H1137" s="153">
        <v>0.79999999999999993</v>
      </c>
      <c r="I1137" s="153">
        <v>0.79999999999999993</v>
      </c>
      <c r="J1137" s="153">
        <v>0.79999999999999993</v>
      </c>
      <c r="K1137" s="153">
        <v>0.79999999999999993</v>
      </c>
      <c r="L1137" s="153">
        <v>0.79999999999999993</v>
      </c>
      <c r="M1137" s="153">
        <v>0.79999999999999993</v>
      </c>
      <c r="N1137" s="153">
        <v>0.79999999999999993</v>
      </c>
      <c r="O1137" s="153">
        <v>0.79999999999999993</v>
      </c>
      <c r="P1137" s="152"/>
    </row>
    <row r="1138" spans="1:16" ht="15.75">
      <c r="A1138" s="155">
        <v>1131</v>
      </c>
      <c r="B1138" s="155" t="s">
        <v>2603</v>
      </c>
      <c r="C1138" s="154">
        <v>77.777777777777771</v>
      </c>
      <c r="D1138" s="153">
        <v>0.68142857142857149</v>
      </c>
      <c r="E1138" s="153">
        <v>0.68142857142857149</v>
      </c>
      <c r="F1138" s="153">
        <v>0.68142857142857149</v>
      </c>
      <c r="G1138" s="153">
        <v>0.68142857142857149</v>
      </c>
      <c r="H1138" s="153">
        <v>0.68142857142857149</v>
      </c>
      <c r="I1138" s="153">
        <v>0.68142857142857149</v>
      </c>
      <c r="J1138" s="153">
        <v>0.68142857142857149</v>
      </c>
      <c r="K1138" s="153">
        <v>0.68142857142857149</v>
      </c>
      <c r="L1138" s="153">
        <v>0.68142857142857149</v>
      </c>
      <c r="M1138" s="153">
        <v>0.68142857142857149</v>
      </c>
      <c r="N1138" s="153">
        <v>0.68142857142857149</v>
      </c>
      <c r="O1138" s="153">
        <v>0.41142857142857148</v>
      </c>
      <c r="P1138" s="152"/>
    </row>
    <row r="1139" spans="1:16" ht="15.75">
      <c r="A1139" s="155">
        <v>1132</v>
      </c>
      <c r="B1139" s="155" t="s">
        <v>2602</v>
      </c>
      <c r="C1139" s="154">
        <v>261.11111111111109</v>
      </c>
      <c r="D1139" s="153">
        <v>0.80002723404255327</v>
      </c>
      <c r="E1139" s="153">
        <v>0.80002723404255327</v>
      </c>
      <c r="F1139" s="153">
        <v>0.80002723404255327</v>
      </c>
      <c r="G1139" s="153">
        <v>0.80002723404255327</v>
      </c>
      <c r="H1139" s="153">
        <v>0.80002723404255327</v>
      </c>
      <c r="I1139" s="153">
        <v>0.80002723404255327</v>
      </c>
      <c r="J1139" s="153">
        <v>0.80002723404255327</v>
      </c>
      <c r="K1139" s="153">
        <v>0.80002723404255327</v>
      </c>
      <c r="L1139" s="153">
        <v>0.80002723404255327</v>
      </c>
      <c r="M1139" s="153">
        <v>0.80002723404255327</v>
      </c>
      <c r="N1139" s="153">
        <v>0.80002723404255327</v>
      </c>
      <c r="O1139" s="153">
        <v>0.80002723404255327</v>
      </c>
      <c r="P1139" s="152"/>
    </row>
    <row r="1140" spans="1:16" ht="15.75">
      <c r="A1140" s="155">
        <v>1133</v>
      </c>
      <c r="B1140" s="155" t="s">
        <v>2601</v>
      </c>
      <c r="C1140" s="154">
        <v>105.55555555555556</v>
      </c>
      <c r="D1140" s="153">
        <v>0.4168421052631579</v>
      </c>
      <c r="E1140" s="153">
        <v>0.4168421052631579</v>
      </c>
      <c r="F1140" s="153">
        <v>0.4168421052631579</v>
      </c>
      <c r="G1140" s="153">
        <v>0.4168421052631579</v>
      </c>
      <c r="H1140" s="153">
        <v>0.4168421052631579</v>
      </c>
      <c r="I1140" s="153">
        <v>0.4168421052631579</v>
      </c>
      <c r="J1140" s="153">
        <v>0.4168421052631579</v>
      </c>
      <c r="K1140" s="153">
        <v>0.4168421052631579</v>
      </c>
      <c r="L1140" s="153">
        <v>0.4168421052631579</v>
      </c>
      <c r="M1140" s="153">
        <v>0.4168421052631579</v>
      </c>
      <c r="N1140" s="153">
        <v>0.4168421052631579</v>
      </c>
      <c r="O1140" s="153">
        <v>0.29368421052631577</v>
      </c>
      <c r="P1140" s="152"/>
    </row>
    <row r="1141" spans="1:16" ht="15.75">
      <c r="A1141" s="155">
        <v>1134</v>
      </c>
      <c r="B1141" s="155" t="s">
        <v>2600</v>
      </c>
      <c r="C1141" s="154">
        <v>500</v>
      </c>
      <c r="D1141" s="153">
        <v>0.8</v>
      </c>
      <c r="E1141" s="153">
        <v>0.8</v>
      </c>
      <c r="F1141" s="153">
        <v>0.8</v>
      </c>
      <c r="G1141" s="153">
        <v>0.8</v>
      </c>
      <c r="H1141" s="153">
        <v>0.8</v>
      </c>
      <c r="I1141" s="153">
        <v>0.8</v>
      </c>
      <c r="J1141" s="153">
        <v>0.8</v>
      </c>
      <c r="K1141" s="153">
        <v>0.8</v>
      </c>
      <c r="L1141" s="153">
        <v>0.8</v>
      </c>
      <c r="M1141" s="153">
        <v>0.8</v>
      </c>
      <c r="N1141" s="153">
        <v>0.8</v>
      </c>
      <c r="O1141" s="153">
        <v>0.8</v>
      </c>
      <c r="P1141" s="152"/>
    </row>
    <row r="1142" spans="1:16" ht="15.75">
      <c r="A1142" s="155">
        <v>1135</v>
      </c>
      <c r="B1142" s="155" t="s">
        <v>2599</v>
      </c>
      <c r="C1142" s="154">
        <v>77.777777777777771</v>
      </c>
      <c r="D1142" s="153">
        <v>0.72000000000000008</v>
      </c>
      <c r="E1142" s="153">
        <v>0.72000000000000008</v>
      </c>
      <c r="F1142" s="153">
        <v>0.72000000000000008</v>
      </c>
      <c r="G1142" s="153">
        <v>0.72000000000000008</v>
      </c>
      <c r="H1142" s="153">
        <v>0.72000000000000008</v>
      </c>
      <c r="I1142" s="153">
        <v>0.72000000000000008</v>
      </c>
      <c r="J1142" s="153">
        <v>0.72000000000000008</v>
      </c>
      <c r="K1142" s="153">
        <v>0.72000000000000008</v>
      </c>
      <c r="L1142" s="153">
        <v>0.72000000000000008</v>
      </c>
      <c r="M1142" s="153">
        <v>0.72000000000000008</v>
      </c>
      <c r="N1142" s="153">
        <v>0.72000000000000008</v>
      </c>
      <c r="O1142" s="153">
        <v>0.88714285714285723</v>
      </c>
      <c r="P1142" s="152"/>
    </row>
    <row r="1143" spans="1:16" ht="15.75">
      <c r="A1143" s="155">
        <v>1136</v>
      </c>
      <c r="B1143" s="155" t="s">
        <v>2598</v>
      </c>
      <c r="C1143" s="154">
        <v>161</v>
      </c>
      <c r="D1143" s="153">
        <v>0.8</v>
      </c>
      <c r="E1143" s="153">
        <v>0.8</v>
      </c>
      <c r="F1143" s="153">
        <v>0.8</v>
      </c>
      <c r="G1143" s="153">
        <v>0.8</v>
      </c>
      <c r="H1143" s="153">
        <v>0.8</v>
      </c>
      <c r="I1143" s="153">
        <v>0.8</v>
      </c>
      <c r="J1143" s="153">
        <v>0.8</v>
      </c>
      <c r="K1143" s="153">
        <v>0.8</v>
      </c>
      <c r="L1143" s="153">
        <v>0.8</v>
      </c>
      <c r="M1143" s="153">
        <v>0.8</v>
      </c>
      <c r="N1143" s="153">
        <v>0.8</v>
      </c>
      <c r="O1143" s="153">
        <v>0.8</v>
      </c>
      <c r="P1143" s="152"/>
    </row>
    <row r="1144" spans="1:16" ht="15.75">
      <c r="A1144" s="155">
        <v>1137</v>
      </c>
      <c r="B1144" s="155" t="s">
        <v>2597</v>
      </c>
      <c r="C1144" s="154">
        <v>100</v>
      </c>
      <c r="D1144" s="153">
        <v>0.18</v>
      </c>
      <c r="E1144" s="153">
        <v>0.18</v>
      </c>
      <c r="F1144" s="153">
        <v>0.18</v>
      </c>
      <c r="G1144" s="153">
        <v>0.18</v>
      </c>
      <c r="H1144" s="153">
        <v>0.18</v>
      </c>
      <c r="I1144" s="153">
        <v>0.18</v>
      </c>
      <c r="J1144" s="153">
        <v>0.18</v>
      </c>
      <c r="K1144" s="153">
        <v>0.18</v>
      </c>
      <c r="L1144" s="153">
        <v>0.18</v>
      </c>
      <c r="M1144" s="153">
        <v>0.18</v>
      </c>
      <c r="N1144" s="153">
        <v>0.18</v>
      </c>
      <c r="O1144" s="153">
        <v>0.17</v>
      </c>
      <c r="P1144" s="152"/>
    </row>
    <row r="1145" spans="1:16" ht="15.75">
      <c r="A1145" s="155">
        <v>1138</v>
      </c>
      <c r="B1145" s="155" t="s">
        <v>2596</v>
      </c>
      <c r="C1145" s="154">
        <v>77.777777777777771</v>
      </c>
      <c r="D1145" s="153">
        <v>0.43714285714285717</v>
      </c>
      <c r="E1145" s="153">
        <v>0.66857142857142859</v>
      </c>
      <c r="F1145" s="153">
        <v>0.77142857142857146</v>
      </c>
      <c r="G1145" s="153">
        <v>0.78428571428571436</v>
      </c>
      <c r="H1145" s="153">
        <v>0.78428571428571436</v>
      </c>
      <c r="I1145" s="153">
        <v>0.78428571428571436</v>
      </c>
      <c r="J1145" s="153">
        <v>0.78428571428571436</v>
      </c>
      <c r="K1145" s="153">
        <v>0.78428571428571436</v>
      </c>
      <c r="L1145" s="153">
        <v>0.78428571428571436</v>
      </c>
      <c r="M1145" s="153">
        <v>0.78428571428571436</v>
      </c>
      <c r="N1145" s="153">
        <v>0.78428571428571436</v>
      </c>
      <c r="O1145" s="153">
        <v>0.81</v>
      </c>
      <c r="P1145" s="152"/>
    </row>
    <row r="1146" spans="1:16" ht="15.75">
      <c r="A1146" s="155">
        <v>1139</v>
      </c>
      <c r="B1146" s="155" t="s">
        <v>2595</v>
      </c>
      <c r="C1146" s="154">
        <v>72.222222222222214</v>
      </c>
      <c r="D1146" s="153">
        <v>1.4123076923076925</v>
      </c>
      <c r="E1146" s="153">
        <v>1.4953846153846155</v>
      </c>
      <c r="F1146" s="153">
        <v>1.4953846153846155</v>
      </c>
      <c r="G1146" s="153">
        <v>1.4953846153846155</v>
      </c>
      <c r="H1146" s="153">
        <v>1.4953846153846155</v>
      </c>
      <c r="I1146" s="153">
        <v>1.4953846153846155</v>
      </c>
      <c r="J1146" s="153">
        <v>1.4953846153846155</v>
      </c>
      <c r="K1146" s="153">
        <v>1.4953846153846155</v>
      </c>
      <c r="L1146" s="153">
        <v>1.4953846153846155</v>
      </c>
      <c r="M1146" s="153">
        <v>1.4953846153846155</v>
      </c>
      <c r="N1146" s="153">
        <v>1.4953846153846155</v>
      </c>
      <c r="O1146" s="153">
        <v>1.6753846153846155</v>
      </c>
      <c r="P1146" s="152"/>
    </row>
    <row r="1147" spans="1:16" ht="15.75">
      <c r="A1147" s="155">
        <v>1140</v>
      </c>
      <c r="B1147" s="155" t="s">
        <v>2594</v>
      </c>
      <c r="C1147" s="154">
        <v>77.78</v>
      </c>
      <c r="D1147" s="153">
        <v>0</v>
      </c>
      <c r="E1147" s="153">
        <v>0</v>
      </c>
      <c r="F1147" s="153">
        <v>0</v>
      </c>
      <c r="G1147" s="153">
        <v>0</v>
      </c>
      <c r="H1147" s="153">
        <v>0</v>
      </c>
      <c r="I1147" s="153">
        <v>0</v>
      </c>
      <c r="J1147" s="153">
        <v>0</v>
      </c>
      <c r="K1147" s="153">
        <v>0</v>
      </c>
      <c r="L1147" s="153">
        <v>0</v>
      </c>
      <c r="M1147" s="153">
        <v>0</v>
      </c>
      <c r="N1147" s="153">
        <v>0.95140138853175626</v>
      </c>
      <c r="O1147" s="153">
        <v>0.95140138853175626</v>
      </c>
      <c r="P1147" s="152"/>
    </row>
    <row r="1148" spans="1:16" ht="15.75">
      <c r="A1148" s="155">
        <v>1141</v>
      </c>
      <c r="B1148" s="155" t="s">
        <v>2593</v>
      </c>
      <c r="C1148" s="154">
        <v>188.89</v>
      </c>
      <c r="D1148" s="153">
        <v>0.8</v>
      </c>
      <c r="E1148" s="153">
        <v>0.8</v>
      </c>
      <c r="F1148" s="153">
        <v>0.8</v>
      </c>
      <c r="G1148" s="153">
        <v>0.8</v>
      </c>
      <c r="H1148" s="153">
        <v>0.88623008099952361</v>
      </c>
      <c r="I1148" s="153">
        <v>0.88940653290274774</v>
      </c>
      <c r="J1148" s="153">
        <v>0.83646566784901266</v>
      </c>
      <c r="K1148" s="153">
        <v>0.8</v>
      </c>
      <c r="L1148" s="153">
        <v>0.8</v>
      </c>
      <c r="M1148" s="153">
        <v>1.0503467626661021</v>
      </c>
      <c r="N1148" s="153">
        <v>0.8</v>
      </c>
      <c r="O1148" s="153">
        <v>0.9084652443220923</v>
      </c>
      <c r="P1148" s="152"/>
    </row>
    <row r="1149" spans="1:16" ht="15.75">
      <c r="A1149" s="155">
        <v>1142</v>
      </c>
      <c r="B1149" s="155" t="s">
        <v>2592</v>
      </c>
      <c r="C1149" s="154">
        <v>250</v>
      </c>
      <c r="D1149" s="153">
        <v>0.89200000000000002</v>
      </c>
      <c r="E1149" s="153">
        <v>0.91200000000000003</v>
      </c>
      <c r="F1149" s="153">
        <v>0.80479999999999996</v>
      </c>
      <c r="G1149" s="153">
        <v>0.8528</v>
      </c>
      <c r="H1149" s="153">
        <v>0.8</v>
      </c>
      <c r="I1149" s="153">
        <v>0.8</v>
      </c>
      <c r="J1149" s="153">
        <v>0.8</v>
      </c>
      <c r="K1149" s="153">
        <v>0.8</v>
      </c>
      <c r="L1149" s="153">
        <v>0.8</v>
      </c>
      <c r="M1149" s="153">
        <v>0.8</v>
      </c>
      <c r="N1149" s="153">
        <v>0.8</v>
      </c>
      <c r="O1149" s="153">
        <v>1.0720000000000001</v>
      </c>
      <c r="P1149" s="152"/>
    </row>
    <row r="1150" spans="1:16" ht="15.75">
      <c r="A1150" s="155">
        <v>1143</v>
      </c>
      <c r="B1150" s="155" t="s">
        <v>2591</v>
      </c>
      <c r="C1150" s="154">
        <v>133.33000000000001</v>
      </c>
      <c r="D1150" s="153">
        <v>0.79999999999999993</v>
      </c>
      <c r="E1150" s="153">
        <v>0.79999999999999993</v>
      </c>
      <c r="F1150" s="153">
        <v>0.79999999999999993</v>
      </c>
      <c r="G1150" s="153">
        <v>0.79999999999999993</v>
      </c>
      <c r="H1150" s="153">
        <v>0.79999999999999993</v>
      </c>
      <c r="I1150" s="153">
        <v>0.79999999999999993</v>
      </c>
      <c r="J1150" s="153">
        <v>0.79999999999999993</v>
      </c>
      <c r="K1150" s="153">
        <v>0.79999999999999993</v>
      </c>
      <c r="L1150" s="153">
        <v>0.79999999999999993</v>
      </c>
      <c r="M1150" s="153">
        <v>0.79999999999999993</v>
      </c>
      <c r="N1150" s="153">
        <v>0.79999999999999993</v>
      </c>
      <c r="O1150" s="153">
        <v>0.79999999999999993</v>
      </c>
      <c r="P1150" s="152"/>
    </row>
    <row r="1151" spans="1:16" ht="15.75">
      <c r="A1151" s="155">
        <v>1144</v>
      </c>
      <c r="B1151" s="155" t="s">
        <v>2590</v>
      </c>
      <c r="C1151" s="154">
        <v>170</v>
      </c>
      <c r="D1151" s="153">
        <v>0.8</v>
      </c>
      <c r="E1151" s="153">
        <v>0.8</v>
      </c>
      <c r="F1151" s="153">
        <v>0.8</v>
      </c>
      <c r="G1151" s="153">
        <v>0.8</v>
      </c>
      <c r="H1151" s="153">
        <v>0.8</v>
      </c>
      <c r="I1151" s="153">
        <v>0.8</v>
      </c>
      <c r="J1151" s="153">
        <v>0.8</v>
      </c>
      <c r="K1151" s="153">
        <v>0.8</v>
      </c>
      <c r="L1151" s="153">
        <v>0.8</v>
      </c>
      <c r="M1151" s="153">
        <v>0.8</v>
      </c>
      <c r="N1151" s="153">
        <v>0.8</v>
      </c>
      <c r="O1151" s="153">
        <v>0.8</v>
      </c>
      <c r="P1151" s="152"/>
    </row>
    <row r="1152" spans="1:16" ht="15.75">
      <c r="A1152" s="155">
        <v>1145</v>
      </c>
      <c r="B1152" s="155" t="s">
        <v>2589</v>
      </c>
      <c r="C1152" s="154">
        <v>166.67</v>
      </c>
      <c r="D1152" s="153">
        <v>0.80000000000000016</v>
      </c>
      <c r="E1152" s="153">
        <v>0.80000000000000016</v>
      </c>
      <c r="F1152" s="153">
        <v>0.80000000000000016</v>
      </c>
      <c r="G1152" s="153">
        <v>0.80000000000000016</v>
      </c>
      <c r="H1152" s="153">
        <v>0.80000000000000016</v>
      </c>
      <c r="I1152" s="153">
        <v>0.80000000000000016</v>
      </c>
      <c r="J1152" s="153">
        <v>0.80000000000000016</v>
      </c>
      <c r="K1152" s="153">
        <v>0.80000000000000016</v>
      </c>
      <c r="L1152" s="153">
        <v>0.80000000000000016</v>
      </c>
      <c r="M1152" s="153">
        <v>0.80000000000000016</v>
      </c>
      <c r="N1152" s="153">
        <v>0.97198056038879233</v>
      </c>
      <c r="O1152" s="153">
        <v>0.94798104037919251</v>
      </c>
      <c r="P1152" s="152"/>
    </row>
    <row r="1153" spans="1:16" ht="15.75">
      <c r="A1153" s="155">
        <v>1146</v>
      </c>
      <c r="B1153" s="155" t="s">
        <v>2589</v>
      </c>
      <c r="C1153" s="154">
        <v>133.33000000000001</v>
      </c>
      <c r="D1153" s="153">
        <v>0.79999999999999993</v>
      </c>
      <c r="E1153" s="153">
        <v>0.79999999999999993</v>
      </c>
      <c r="F1153" s="153">
        <v>0.79999999999999993</v>
      </c>
      <c r="G1153" s="153">
        <v>0.79999999999999993</v>
      </c>
      <c r="H1153" s="153">
        <v>0.79999999999999993</v>
      </c>
      <c r="I1153" s="153">
        <v>0.79999999999999993</v>
      </c>
      <c r="J1153" s="153">
        <v>0.79999999999999993</v>
      </c>
      <c r="K1153" s="153">
        <v>0.79999999999999993</v>
      </c>
      <c r="L1153" s="153">
        <v>0.79999999999999993</v>
      </c>
      <c r="M1153" s="153">
        <v>0.79999999999999993</v>
      </c>
      <c r="N1153" s="153">
        <v>0.79999999999999993</v>
      </c>
      <c r="O1153" s="153">
        <v>0.79999999999999993</v>
      </c>
      <c r="P1153" s="152"/>
    </row>
    <row r="1154" spans="1:16" ht="15.75">
      <c r="A1154" s="155">
        <v>1147</v>
      </c>
      <c r="B1154" s="155" t="s">
        <v>2588</v>
      </c>
      <c r="C1154" s="154">
        <v>77.78</v>
      </c>
      <c r="D1154" s="153">
        <v>0.64283877603497042</v>
      </c>
      <c r="E1154" s="153">
        <v>0.64283877603497042</v>
      </c>
      <c r="F1154" s="153">
        <v>0</v>
      </c>
      <c r="G1154" s="153">
        <v>0</v>
      </c>
      <c r="H1154" s="153">
        <v>0.64283877603497042</v>
      </c>
      <c r="I1154" s="153">
        <v>0.64283877603497042</v>
      </c>
      <c r="J1154" s="153">
        <v>0.64283877603497042</v>
      </c>
      <c r="K1154" s="153">
        <v>0.64283877603497042</v>
      </c>
      <c r="L1154" s="153">
        <v>0.64283877603497042</v>
      </c>
      <c r="M1154" s="153">
        <v>0.64283877603497042</v>
      </c>
      <c r="N1154" s="153">
        <v>0.64283877603497042</v>
      </c>
      <c r="O1154" s="153">
        <v>0.61712522499357159</v>
      </c>
      <c r="P1154" s="152"/>
    </row>
    <row r="1155" spans="1:16" ht="15.75">
      <c r="A1155" s="155">
        <v>1148</v>
      </c>
      <c r="B1155" s="155" t="s">
        <v>2587</v>
      </c>
      <c r="C1155" s="154">
        <v>155.56</v>
      </c>
      <c r="D1155" s="153">
        <v>0.79999999999999993</v>
      </c>
      <c r="E1155" s="153">
        <v>0.79999999999999993</v>
      </c>
      <c r="F1155" s="153">
        <v>0.79999999999999993</v>
      </c>
      <c r="G1155" s="153">
        <v>0.79999999999999993</v>
      </c>
      <c r="H1155" s="153">
        <v>0.79999999999999993</v>
      </c>
      <c r="I1155" s="153">
        <v>0.79999999999999993</v>
      </c>
      <c r="J1155" s="153">
        <v>0.79999999999999993</v>
      </c>
      <c r="K1155" s="153">
        <v>0.79999999999999993</v>
      </c>
      <c r="L1155" s="153">
        <v>0.79999999999999993</v>
      </c>
      <c r="M1155" s="153">
        <v>0.79999999999999993</v>
      </c>
      <c r="N1155" s="153">
        <v>0.79999999999999993</v>
      </c>
      <c r="O1155" s="153">
        <v>0.79999999999999993</v>
      </c>
      <c r="P1155" s="152"/>
    </row>
    <row r="1156" spans="1:16" ht="15.75">
      <c r="A1156" s="155">
        <v>1149</v>
      </c>
      <c r="B1156" s="155" t="s">
        <v>2586</v>
      </c>
      <c r="C1156" s="154">
        <v>137.78</v>
      </c>
      <c r="D1156" s="153">
        <v>0</v>
      </c>
      <c r="E1156" s="153">
        <v>0.8</v>
      </c>
      <c r="F1156" s="153">
        <v>0</v>
      </c>
      <c r="G1156" s="153">
        <v>0.8</v>
      </c>
      <c r="H1156" s="153">
        <v>0.8</v>
      </c>
      <c r="I1156" s="153">
        <v>0.8</v>
      </c>
      <c r="J1156" s="153">
        <v>0.8</v>
      </c>
      <c r="K1156" s="153">
        <v>0.8</v>
      </c>
      <c r="L1156" s="153">
        <v>0.8</v>
      </c>
      <c r="M1156" s="153">
        <v>0.8</v>
      </c>
      <c r="N1156" s="153">
        <v>0.8</v>
      </c>
      <c r="O1156" s="153">
        <v>0.8</v>
      </c>
      <c r="P1156" s="152"/>
    </row>
    <row r="1157" spans="1:16" ht="15.75">
      <c r="A1157" s="155">
        <v>1150</v>
      </c>
      <c r="B1157" s="155" t="s">
        <v>2585</v>
      </c>
      <c r="C1157" s="154">
        <v>111.11</v>
      </c>
      <c r="D1157" s="153">
        <v>0.8</v>
      </c>
      <c r="E1157" s="153">
        <v>0.8</v>
      </c>
      <c r="F1157" s="153">
        <v>0.8</v>
      </c>
      <c r="G1157" s="153">
        <v>0.8</v>
      </c>
      <c r="H1157" s="153">
        <v>0.8</v>
      </c>
      <c r="I1157" s="153">
        <v>0.8</v>
      </c>
      <c r="J1157" s="153">
        <v>0.8</v>
      </c>
      <c r="K1157" s="153">
        <v>0.8</v>
      </c>
      <c r="L1157" s="153">
        <v>0.8</v>
      </c>
      <c r="M1157" s="153">
        <v>0.8</v>
      </c>
      <c r="N1157" s="153">
        <v>0.8</v>
      </c>
      <c r="O1157" s="153">
        <v>0.8</v>
      </c>
      <c r="P1157" s="152"/>
    </row>
    <row r="1158" spans="1:16" ht="15.75">
      <c r="A1158" s="155">
        <v>1151</v>
      </c>
      <c r="B1158" s="155" t="s">
        <v>2584</v>
      </c>
      <c r="C1158" s="154">
        <v>200</v>
      </c>
      <c r="D1158" s="153">
        <v>0.8</v>
      </c>
      <c r="E1158" s="153">
        <v>0.8</v>
      </c>
      <c r="F1158" s="153">
        <v>0.8</v>
      </c>
      <c r="G1158" s="153">
        <v>0.8</v>
      </c>
      <c r="H1158" s="153">
        <v>0.8</v>
      </c>
      <c r="I1158" s="153">
        <v>0.8</v>
      </c>
      <c r="J1158" s="153">
        <v>0.8</v>
      </c>
      <c r="K1158" s="153">
        <v>0.8</v>
      </c>
      <c r="L1158" s="153">
        <v>0.8</v>
      </c>
      <c r="M1158" s="153">
        <v>0.8</v>
      </c>
      <c r="N1158" s="153">
        <v>0.8</v>
      </c>
      <c r="O1158" s="153">
        <v>0.8</v>
      </c>
      <c r="P1158" s="152"/>
    </row>
    <row r="1159" spans="1:16" ht="15.75">
      <c r="A1159" s="155">
        <v>1152</v>
      </c>
      <c r="B1159" s="155" t="s">
        <v>2583</v>
      </c>
      <c r="C1159" s="154">
        <v>88.89</v>
      </c>
      <c r="D1159" s="153">
        <v>0</v>
      </c>
      <c r="E1159" s="153">
        <v>0</v>
      </c>
      <c r="F1159" s="153">
        <v>0</v>
      </c>
      <c r="G1159" s="153">
        <v>0</v>
      </c>
      <c r="H1159" s="153">
        <v>0</v>
      </c>
      <c r="I1159" s="153">
        <v>0.2587467656654292</v>
      </c>
      <c r="J1159" s="153">
        <v>0.2587467656654292</v>
      </c>
      <c r="K1159" s="153">
        <v>0.2587467656654292</v>
      </c>
      <c r="L1159" s="153">
        <v>0.2587467656654292</v>
      </c>
      <c r="M1159" s="153">
        <v>0.2587467656654292</v>
      </c>
      <c r="N1159" s="153">
        <v>0.2587467656654292</v>
      </c>
      <c r="O1159" s="153">
        <v>0.2587467656654292</v>
      </c>
      <c r="P1159" s="152"/>
    </row>
    <row r="1160" spans="1:16" ht="15.75">
      <c r="A1160" s="155">
        <v>1153</v>
      </c>
      <c r="B1160" s="155" t="s">
        <v>2583</v>
      </c>
      <c r="C1160" s="154">
        <v>111.11</v>
      </c>
      <c r="D1160" s="153">
        <v>0</v>
      </c>
      <c r="E1160" s="153">
        <v>0</v>
      </c>
      <c r="F1160" s="153">
        <v>0</v>
      </c>
      <c r="G1160" s="153">
        <v>0</v>
      </c>
      <c r="H1160" s="153">
        <v>0</v>
      </c>
      <c r="I1160" s="153">
        <v>0.8</v>
      </c>
      <c r="J1160" s="153">
        <v>0.8</v>
      </c>
      <c r="K1160" s="153">
        <v>0.8</v>
      </c>
      <c r="L1160" s="153">
        <v>0.8</v>
      </c>
      <c r="M1160" s="153">
        <v>0.8</v>
      </c>
      <c r="N1160" s="153">
        <v>0.8</v>
      </c>
      <c r="O1160" s="153">
        <v>0.8</v>
      </c>
      <c r="P1160" s="152"/>
    </row>
    <row r="1161" spans="1:16" ht="15.75">
      <c r="A1161" s="155">
        <v>1154</v>
      </c>
      <c r="B1161" s="155" t="s">
        <v>2582</v>
      </c>
      <c r="C1161" s="154">
        <v>160</v>
      </c>
      <c r="D1161" s="153">
        <v>0</v>
      </c>
      <c r="E1161" s="153">
        <v>0</v>
      </c>
      <c r="F1161" s="153">
        <v>0</v>
      </c>
      <c r="G1161" s="153">
        <v>0.8</v>
      </c>
      <c r="H1161" s="153">
        <v>0</v>
      </c>
      <c r="I1161" s="153">
        <v>0.85</v>
      </c>
      <c r="J1161" s="153">
        <v>0.8</v>
      </c>
      <c r="K1161" s="153">
        <v>0.8</v>
      </c>
      <c r="L1161" s="153">
        <v>0.8</v>
      </c>
      <c r="M1161" s="153">
        <v>0.8</v>
      </c>
      <c r="N1161" s="153">
        <v>0.8</v>
      </c>
      <c r="O1161" s="153">
        <v>0.9</v>
      </c>
      <c r="P1161" s="152"/>
    </row>
    <row r="1162" spans="1:16" ht="15.75">
      <c r="A1162" s="155">
        <v>1155</v>
      </c>
      <c r="B1162" s="155" t="s">
        <v>2581</v>
      </c>
      <c r="C1162" s="154">
        <v>72.22</v>
      </c>
      <c r="D1162" s="153">
        <v>0</v>
      </c>
      <c r="E1162" s="153">
        <v>0</v>
      </c>
      <c r="F1162" s="153">
        <v>0</v>
      </c>
      <c r="G1162" s="153">
        <v>0</v>
      </c>
      <c r="H1162" s="153">
        <v>0.44309055663251179</v>
      </c>
      <c r="I1162" s="153">
        <v>0.44309055663251179</v>
      </c>
      <c r="J1162" s="153">
        <v>0.44309055663251179</v>
      </c>
      <c r="K1162" s="153">
        <v>0.44309055663251179</v>
      </c>
      <c r="L1162" s="153">
        <v>0.44309055663251179</v>
      </c>
      <c r="M1162" s="153">
        <v>0.44309055663251179</v>
      </c>
      <c r="N1162" s="153">
        <v>0.44309055663251179</v>
      </c>
      <c r="O1162" s="153">
        <v>0.44309055663251179</v>
      </c>
      <c r="P1162" s="152"/>
    </row>
    <row r="1163" spans="1:16" ht="15.75">
      <c r="A1163" s="155">
        <v>1156</v>
      </c>
      <c r="B1163" s="155" t="s">
        <v>2580</v>
      </c>
      <c r="C1163" s="154">
        <v>325.56</v>
      </c>
      <c r="D1163" s="153">
        <v>0</v>
      </c>
      <c r="E1163" s="153">
        <v>0</v>
      </c>
      <c r="F1163" s="153">
        <v>0</v>
      </c>
      <c r="G1163" s="153">
        <v>0</v>
      </c>
      <c r="H1163" s="153">
        <v>0</v>
      </c>
      <c r="I1163" s="153">
        <v>0</v>
      </c>
      <c r="J1163" s="153">
        <v>0</v>
      </c>
      <c r="K1163" s="153">
        <v>0.79999999999999993</v>
      </c>
      <c r="L1163" s="153">
        <v>0.79999999999999993</v>
      </c>
      <c r="M1163" s="153">
        <v>0.79999999999999993</v>
      </c>
      <c r="N1163" s="153">
        <v>0.79999999999999993</v>
      </c>
      <c r="O1163" s="153">
        <v>0.79999999999999993</v>
      </c>
      <c r="P1163" s="152"/>
    </row>
    <row r="1164" spans="1:16" ht="15.75">
      <c r="A1164" s="155">
        <v>1157</v>
      </c>
      <c r="B1164" s="155" t="s">
        <v>2579</v>
      </c>
      <c r="C1164" s="154">
        <v>77.78</v>
      </c>
      <c r="D1164" s="153">
        <v>0</v>
      </c>
      <c r="E1164" s="153">
        <v>0</v>
      </c>
      <c r="F1164" s="153">
        <v>0</v>
      </c>
      <c r="G1164" s="153">
        <v>0</v>
      </c>
      <c r="H1164" s="153">
        <v>0</v>
      </c>
      <c r="I1164" s="153">
        <v>0</v>
      </c>
      <c r="J1164" s="153">
        <v>0</v>
      </c>
      <c r="K1164" s="153">
        <v>0</v>
      </c>
      <c r="L1164" s="153">
        <v>0</v>
      </c>
      <c r="M1164" s="153">
        <v>0.48855746978657749</v>
      </c>
      <c r="N1164" s="153">
        <v>0.51427102082797638</v>
      </c>
      <c r="O1164" s="153">
        <v>0.51427102082797638</v>
      </c>
      <c r="P1164" s="152"/>
    </row>
    <row r="1165" spans="1:16" ht="15.75">
      <c r="A1165" s="155">
        <v>1158</v>
      </c>
      <c r="B1165" s="155" t="s">
        <v>2578</v>
      </c>
      <c r="C1165" s="154">
        <v>611.11</v>
      </c>
      <c r="D1165" s="153">
        <v>0</v>
      </c>
      <c r="E1165" s="153">
        <v>0</v>
      </c>
      <c r="F1165" s="153">
        <v>0</v>
      </c>
      <c r="G1165" s="153">
        <v>0</v>
      </c>
      <c r="H1165" s="153">
        <v>0</v>
      </c>
      <c r="I1165" s="153">
        <v>0</v>
      </c>
      <c r="J1165" s="153">
        <v>0</v>
      </c>
      <c r="K1165" s="153">
        <v>0</v>
      </c>
      <c r="L1165" s="153">
        <v>0</v>
      </c>
      <c r="M1165" s="153">
        <v>0</v>
      </c>
      <c r="N1165" s="153">
        <v>0</v>
      </c>
      <c r="O1165" s="153">
        <v>0.79999999999999993</v>
      </c>
      <c r="P1165" s="152"/>
    </row>
    <row r="1166" spans="1:16" ht="15.75">
      <c r="A1166" s="155">
        <v>1159</v>
      </c>
      <c r="B1166" s="155" t="s">
        <v>2577</v>
      </c>
      <c r="C1166" s="154">
        <v>751</v>
      </c>
      <c r="D1166" s="153">
        <v>0.85086551264980026</v>
      </c>
      <c r="E1166" s="153">
        <v>0.83675099866844205</v>
      </c>
      <c r="F1166" s="153">
        <v>0.80852197070572573</v>
      </c>
      <c r="G1166" s="153">
        <v>1.0013315579227697</v>
      </c>
      <c r="H1166" s="153">
        <v>0.85699067909454063</v>
      </c>
      <c r="I1166" s="153">
        <v>0.79999999999999993</v>
      </c>
      <c r="J1166" s="153">
        <v>0.79999999999999993</v>
      </c>
      <c r="K1166" s="153">
        <v>0.79999999999999993</v>
      </c>
      <c r="L1166" s="153">
        <v>0.79999999999999993</v>
      </c>
      <c r="M1166" s="153">
        <v>0.79999999999999993</v>
      </c>
      <c r="N1166" s="153">
        <v>0.82849533954727039</v>
      </c>
      <c r="O1166" s="153">
        <v>0.85086551264980026</v>
      </c>
      <c r="P1166" s="152"/>
    </row>
    <row r="1167" spans="1:16" ht="15.75">
      <c r="A1167" s="155">
        <v>1160</v>
      </c>
      <c r="B1167" s="155" t="s">
        <v>2576</v>
      </c>
      <c r="C1167" s="154">
        <v>388.8</v>
      </c>
      <c r="D1167" s="153">
        <v>1.0632716049382716</v>
      </c>
      <c r="E1167" s="153">
        <v>1.2314814814814814</v>
      </c>
      <c r="F1167" s="153">
        <v>0.99259259259259258</v>
      </c>
      <c r="G1167" s="153">
        <v>0.91913580246913584</v>
      </c>
      <c r="H1167" s="153">
        <v>0.96666666666666656</v>
      </c>
      <c r="I1167" s="153">
        <v>0.99753086419753079</v>
      </c>
      <c r="J1167" s="153">
        <v>0.88950617283950606</v>
      </c>
      <c r="K1167" s="153">
        <v>0.81975308641975309</v>
      </c>
      <c r="L1167" s="153">
        <v>0.84691358024691343</v>
      </c>
      <c r="M1167" s="153">
        <v>0.88395061728395063</v>
      </c>
      <c r="N1167" s="153">
        <v>0.80493827160493825</v>
      </c>
      <c r="O1167" s="153">
        <v>0.90246913580246912</v>
      </c>
      <c r="P1167" s="152"/>
    </row>
    <row r="1168" spans="1:16" ht="15.75">
      <c r="A1168" s="155">
        <v>1161</v>
      </c>
      <c r="B1168" s="155" t="s">
        <v>2575</v>
      </c>
      <c r="C1168" s="154">
        <v>350</v>
      </c>
      <c r="D1168" s="153">
        <v>1.3714285714285714</v>
      </c>
      <c r="E1168" s="153">
        <v>1.3714285714285714</v>
      </c>
      <c r="F1168" s="153">
        <v>1.3714285714285714</v>
      </c>
      <c r="G1168" s="153">
        <v>0.8</v>
      </c>
      <c r="H1168" s="153">
        <v>0.8</v>
      </c>
      <c r="I1168" s="153">
        <v>0.8</v>
      </c>
      <c r="J1168" s="153">
        <v>0.8</v>
      </c>
      <c r="K1168" s="153">
        <v>0.8</v>
      </c>
      <c r="L1168" s="153">
        <v>0.8</v>
      </c>
      <c r="M1168" s="153">
        <v>0.8</v>
      </c>
      <c r="N1168" s="153">
        <v>0.8</v>
      </c>
      <c r="O1168" s="153">
        <v>0.8</v>
      </c>
      <c r="P1168" s="152"/>
    </row>
    <row r="1169" spans="1:16" ht="15.75">
      <c r="A1169" s="155">
        <v>1162</v>
      </c>
      <c r="B1169" s="155" t="s">
        <v>2574</v>
      </c>
      <c r="C1169" s="154">
        <v>2200</v>
      </c>
      <c r="D1169" s="153">
        <v>0.8</v>
      </c>
      <c r="E1169" s="153">
        <v>0.8</v>
      </c>
      <c r="F1169" s="153">
        <v>0.8</v>
      </c>
      <c r="G1169" s="153">
        <v>0.8</v>
      </c>
      <c r="H1169" s="153">
        <v>0.8</v>
      </c>
      <c r="I1169" s="153">
        <v>0.8</v>
      </c>
      <c r="J1169" s="153">
        <v>0.8</v>
      </c>
      <c r="K1169" s="153">
        <v>0.8</v>
      </c>
      <c r="L1169" s="153">
        <v>0.8</v>
      </c>
      <c r="M1169" s="153">
        <v>0.8</v>
      </c>
      <c r="N1169" s="153">
        <v>0.8</v>
      </c>
      <c r="O1169" s="153">
        <v>0.8</v>
      </c>
      <c r="P1169" s="152"/>
    </row>
    <row r="1170" spans="1:16" ht="15.75">
      <c r="A1170" s="155">
        <v>1163</v>
      </c>
      <c r="B1170" s="155" t="s">
        <v>2573</v>
      </c>
      <c r="C1170" s="154">
        <v>112</v>
      </c>
      <c r="D1170" s="153">
        <v>0.79999999999999993</v>
      </c>
      <c r="E1170" s="153">
        <v>0.79999999999999993</v>
      </c>
      <c r="F1170" s="153">
        <v>0.79999999999999993</v>
      </c>
      <c r="G1170" s="153">
        <v>0.79999999999999993</v>
      </c>
      <c r="H1170" s="153">
        <v>0.79999999999999993</v>
      </c>
      <c r="I1170" s="153">
        <v>0.79999999999999993</v>
      </c>
      <c r="J1170" s="153">
        <v>0.79999999999999993</v>
      </c>
      <c r="K1170" s="153">
        <v>0.79999999999999993</v>
      </c>
      <c r="L1170" s="153">
        <v>0.79999999999999993</v>
      </c>
      <c r="M1170" s="153">
        <v>0.79999999999999993</v>
      </c>
      <c r="N1170" s="153">
        <v>0.79999999999999993</v>
      </c>
      <c r="O1170" s="153">
        <v>0.79999999999999993</v>
      </c>
      <c r="P1170" s="152"/>
    </row>
    <row r="1171" spans="1:16" ht="15.75">
      <c r="A1171" s="155">
        <v>1164</v>
      </c>
      <c r="B1171" s="155" t="s">
        <v>2572</v>
      </c>
      <c r="C1171" s="154">
        <v>135</v>
      </c>
      <c r="D1171" s="153">
        <v>1.0311111111111111</v>
      </c>
      <c r="E1171" s="153">
        <v>1.2488888888888889</v>
      </c>
      <c r="F1171" s="153">
        <v>1.2053333333333334</v>
      </c>
      <c r="G1171" s="153">
        <v>1.0151111111111111</v>
      </c>
      <c r="H1171" s="153">
        <v>1.1644444444444444</v>
      </c>
      <c r="I1171" s="153">
        <v>1.1715555555555555</v>
      </c>
      <c r="J1171" s="153">
        <v>1.1822222222222223</v>
      </c>
      <c r="K1171" s="153">
        <v>1.1839999999999999</v>
      </c>
      <c r="L1171" s="153">
        <v>1.0702222222222222</v>
      </c>
      <c r="M1171" s="153">
        <v>1.3013333333333335</v>
      </c>
      <c r="N1171" s="153">
        <v>1.4737777777777779</v>
      </c>
      <c r="O1171" s="153">
        <v>1.2035555555555555</v>
      </c>
      <c r="P1171" s="152"/>
    </row>
    <row r="1172" spans="1:16" ht="15.75">
      <c r="A1172" s="155">
        <v>1165</v>
      </c>
      <c r="B1172" s="155" t="s">
        <v>2571</v>
      </c>
      <c r="C1172" s="154">
        <v>300</v>
      </c>
      <c r="D1172" s="153">
        <v>0.8</v>
      </c>
      <c r="E1172" s="153">
        <v>0.8</v>
      </c>
      <c r="F1172" s="153">
        <v>0.8</v>
      </c>
      <c r="G1172" s="153">
        <v>0.8</v>
      </c>
      <c r="H1172" s="153">
        <v>0.8</v>
      </c>
      <c r="I1172" s="153">
        <v>0.8</v>
      </c>
      <c r="J1172" s="153">
        <v>0.8</v>
      </c>
      <c r="K1172" s="153">
        <v>0.8</v>
      </c>
      <c r="L1172" s="153">
        <v>0.8</v>
      </c>
      <c r="M1172" s="153">
        <v>0.8</v>
      </c>
      <c r="N1172" s="153">
        <v>0.8</v>
      </c>
      <c r="O1172" s="153">
        <v>0.8</v>
      </c>
      <c r="P1172" s="152"/>
    </row>
    <row r="1173" spans="1:16" ht="15.75">
      <c r="A1173" s="155">
        <v>1166</v>
      </c>
      <c r="B1173" s="155" t="s">
        <v>2570</v>
      </c>
      <c r="C1173" s="154">
        <v>2036</v>
      </c>
      <c r="D1173" s="153">
        <v>0.91060903732809428</v>
      </c>
      <c r="E1173" s="153">
        <v>0.89292730844793711</v>
      </c>
      <c r="F1173" s="153">
        <v>0.88998035363457761</v>
      </c>
      <c r="G1173" s="153">
        <v>0.89823182711198424</v>
      </c>
      <c r="H1173" s="153">
        <v>0.89056974459724958</v>
      </c>
      <c r="I1173" s="153">
        <v>0.8770137524557956</v>
      </c>
      <c r="J1173" s="153">
        <v>0.79999999999999993</v>
      </c>
      <c r="K1173" s="153">
        <v>0.79999999999999993</v>
      </c>
      <c r="L1173" s="153">
        <v>0.79999999999999993</v>
      </c>
      <c r="M1173" s="153">
        <v>0.79999999999999993</v>
      </c>
      <c r="N1173" s="153">
        <v>0.79999999999999993</v>
      </c>
      <c r="O1173" s="153">
        <v>0.79999999999999993</v>
      </c>
      <c r="P1173" s="152"/>
    </row>
    <row r="1174" spans="1:16" ht="15.75">
      <c r="A1174" s="155">
        <v>1167</v>
      </c>
      <c r="B1174" s="155" t="s">
        <v>2569</v>
      </c>
      <c r="C1174" s="154">
        <v>167</v>
      </c>
      <c r="D1174" s="153">
        <v>1.108383233532934</v>
      </c>
      <c r="E1174" s="153">
        <v>1.0257485029940121</v>
      </c>
      <c r="F1174" s="153">
        <v>0.79999999999999993</v>
      </c>
      <c r="G1174" s="153">
        <v>0.9901796407185629</v>
      </c>
      <c r="H1174" s="153">
        <v>1.0943712574850299</v>
      </c>
      <c r="I1174" s="153">
        <v>0.92982035928143714</v>
      </c>
      <c r="J1174" s="153">
        <v>0.79999999999999993</v>
      </c>
      <c r="K1174" s="153">
        <v>0.79999999999999993</v>
      </c>
      <c r="L1174" s="153">
        <v>0.79999999999999993</v>
      </c>
      <c r="M1174" s="153">
        <v>0.79999999999999993</v>
      </c>
      <c r="N1174" s="153">
        <v>0.8277844311377246</v>
      </c>
      <c r="O1174" s="153">
        <v>1.1087425149700598</v>
      </c>
      <c r="P1174" s="152"/>
    </row>
    <row r="1175" spans="1:16" ht="15.75">
      <c r="A1175" s="155">
        <v>1168</v>
      </c>
      <c r="B1175" s="155" t="s">
        <v>2568</v>
      </c>
      <c r="C1175" s="154">
        <v>450</v>
      </c>
      <c r="D1175" s="153">
        <v>0.85333333333333339</v>
      </c>
      <c r="E1175" s="153">
        <v>0.89333333333333331</v>
      </c>
      <c r="F1175" s="153">
        <v>0.85333333333333339</v>
      </c>
      <c r="G1175" s="153">
        <v>0.88</v>
      </c>
      <c r="H1175" s="153">
        <v>0.81333333333333335</v>
      </c>
      <c r="I1175" s="153">
        <v>0.85333333333333339</v>
      </c>
      <c r="J1175" s="153">
        <v>0.8</v>
      </c>
      <c r="K1175" s="153">
        <v>0.8</v>
      </c>
      <c r="L1175" s="153">
        <v>0.8</v>
      </c>
      <c r="M1175" s="153">
        <v>0.8</v>
      </c>
      <c r="N1175" s="153">
        <v>0.8</v>
      </c>
      <c r="O1175" s="153">
        <v>0.82666666666666666</v>
      </c>
      <c r="P1175" s="152"/>
    </row>
    <row r="1176" spans="1:16" ht="15.75">
      <c r="A1176" s="155">
        <v>1169</v>
      </c>
      <c r="B1176" s="155" t="s">
        <v>2567</v>
      </c>
      <c r="C1176" s="154">
        <v>302</v>
      </c>
      <c r="D1176" s="153">
        <v>0.88211920529801313</v>
      </c>
      <c r="E1176" s="153">
        <v>1.0940397350993376</v>
      </c>
      <c r="F1176" s="153">
        <v>0.79999999999999993</v>
      </c>
      <c r="G1176" s="153">
        <v>0.9229139072847683</v>
      </c>
      <c r="H1176" s="153">
        <v>0.90331125827814573</v>
      </c>
      <c r="I1176" s="153">
        <v>0.92026490066225175</v>
      </c>
      <c r="J1176" s="153">
        <v>0.98278145695364238</v>
      </c>
      <c r="K1176" s="153">
        <v>0.97748344370860918</v>
      </c>
      <c r="L1176" s="153">
        <v>0.98807947019867537</v>
      </c>
      <c r="M1176" s="153">
        <v>0.95629139072847691</v>
      </c>
      <c r="N1176" s="153">
        <v>0.91655629139072847</v>
      </c>
      <c r="O1176" s="153">
        <v>0.9997350993377484</v>
      </c>
      <c r="P1176" s="152"/>
    </row>
    <row r="1177" spans="1:16" ht="15.75">
      <c r="A1177" s="155">
        <v>1170</v>
      </c>
      <c r="B1177" s="155" t="s">
        <v>2566</v>
      </c>
      <c r="C1177" s="154">
        <v>264</v>
      </c>
      <c r="D1177" s="153">
        <v>0.92954545454545456</v>
      </c>
      <c r="E1177" s="153">
        <v>0.90227272727272723</v>
      </c>
      <c r="F1177" s="153">
        <v>1.0636363636363637</v>
      </c>
      <c r="G1177" s="153">
        <v>0.81454545454545446</v>
      </c>
      <c r="H1177" s="153">
        <v>0.79999999999999993</v>
      </c>
      <c r="I1177" s="153">
        <v>0.79999999999999993</v>
      </c>
      <c r="J1177" s="153">
        <v>0.79999999999999993</v>
      </c>
      <c r="K1177" s="153">
        <v>0.81393939393939396</v>
      </c>
      <c r="L1177" s="153">
        <v>0.80606060606060614</v>
      </c>
      <c r="M1177" s="153">
        <v>0.85696969696969705</v>
      </c>
      <c r="N1177" s="153">
        <v>0.79999999999999993</v>
      </c>
      <c r="O1177" s="153">
        <v>0.83515151515151509</v>
      </c>
      <c r="P1177" s="152"/>
    </row>
    <row r="1178" spans="1:16" ht="15.75">
      <c r="A1178" s="155">
        <v>1171</v>
      </c>
      <c r="B1178" s="155" t="s">
        <v>2565</v>
      </c>
      <c r="C1178" s="154">
        <v>238</v>
      </c>
      <c r="D1178" s="153">
        <v>0.8</v>
      </c>
      <c r="E1178" s="153">
        <v>0.8</v>
      </c>
      <c r="F1178" s="153">
        <v>0.8</v>
      </c>
      <c r="G1178" s="153">
        <v>0.8</v>
      </c>
      <c r="H1178" s="153">
        <v>0.8</v>
      </c>
      <c r="I1178" s="153">
        <v>0.8</v>
      </c>
      <c r="J1178" s="153">
        <v>0.8</v>
      </c>
      <c r="K1178" s="153">
        <v>0.8</v>
      </c>
      <c r="L1178" s="153">
        <v>0.8</v>
      </c>
      <c r="M1178" s="153">
        <v>0.8</v>
      </c>
      <c r="N1178" s="153">
        <v>0.8</v>
      </c>
      <c r="O1178" s="153">
        <v>0.8</v>
      </c>
      <c r="P1178" s="152"/>
    </row>
    <row r="1179" spans="1:16" ht="15.75">
      <c r="A1179" s="155">
        <v>1172</v>
      </c>
      <c r="B1179" s="155" t="s">
        <v>2564</v>
      </c>
      <c r="C1179" s="154">
        <v>500</v>
      </c>
      <c r="D1179" s="153">
        <v>1.032</v>
      </c>
      <c r="E1179" s="153">
        <v>0.98399999999999999</v>
      </c>
      <c r="F1179" s="153">
        <v>0.96335999999999999</v>
      </c>
      <c r="G1179" s="153">
        <v>1.04304</v>
      </c>
      <c r="H1179" s="153">
        <v>0.94464000000000004</v>
      </c>
      <c r="I1179" s="153">
        <v>0.80255999999999994</v>
      </c>
      <c r="J1179" s="153">
        <v>0.8</v>
      </c>
      <c r="K1179" s="153">
        <v>0.8</v>
      </c>
      <c r="L1179" s="153">
        <v>0.8</v>
      </c>
      <c r="M1179" s="153">
        <v>0.8</v>
      </c>
      <c r="N1179" s="153">
        <v>0.92976000000000003</v>
      </c>
      <c r="O1179" s="153">
        <v>1.0968</v>
      </c>
      <c r="P1179" s="152"/>
    </row>
    <row r="1180" spans="1:16" ht="15.75">
      <c r="A1180" s="155">
        <v>1173</v>
      </c>
      <c r="B1180" s="155" t="s">
        <v>2563</v>
      </c>
      <c r="C1180" s="154">
        <v>250</v>
      </c>
      <c r="D1180" s="153">
        <v>0.8</v>
      </c>
      <c r="E1180" s="153">
        <v>0.8</v>
      </c>
      <c r="F1180" s="153">
        <v>0.8</v>
      </c>
      <c r="G1180" s="153">
        <v>0.8</v>
      </c>
      <c r="H1180" s="153">
        <v>0.8</v>
      </c>
      <c r="I1180" s="153">
        <v>0.8</v>
      </c>
      <c r="J1180" s="153">
        <v>0.8</v>
      </c>
      <c r="K1180" s="153">
        <v>0.8</v>
      </c>
      <c r="L1180" s="153">
        <v>0.8</v>
      </c>
      <c r="M1180" s="153">
        <v>0.8</v>
      </c>
      <c r="N1180" s="153">
        <v>0.8</v>
      </c>
      <c r="O1180" s="153">
        <v>0.8</v>
      </c>
      <c r="P1180" s="152"/>
    </row>
    <row r="1181" spans="1:16" ht="15.75">
      <c r="A1181" s="155">
        <v>1174</v>
      </c>
      <c r="B1181" s="155" t="s">
        <v>2562</v>
      </c>
      <c r="C1181" s="154">
        <v>523</v>
      </c>
      <c r="D1181" s="153">
        <v>0.79999999999999993</v>
      </c>
      <c r="E1181" s="153">
        <v>0.79999999999999993</v>
      </c>
      <c r="F1181" s="153">
        <v>0.79999999999999993</v>
      </c>
      <c r="G1181" s="153">
        <v>0.79999999999999993</v>
      </c>
      <c r="H1181" s="153">
        <v>0.79999999999999993</v>
      </c>
      <c r="I1181" s="153">
        <v>0.79999999999999993</v>
      </c>
      <c r="J1181" s="153">
        <v>0.79999999999999993</v>
      </c>
      <c r="K1181" s="153">
        <v>0.79999999999999993</v>
      </c>
      <c r="L1181" s="153">
        <v>0.79999999999999993</v>
      </c>
      <c r="M1181" s="153">
        <v>0.79999999999999993</v>
      </c>
      <c r="N1181" s="153">
        <v>0.79999999999999993</v>
      </c>
      <c r="O1181" s="153">
        <v>0.79999999999999993</v>
      </c>
      <c r="P1181" s="152"/>
    </row>
    <row r="1182" spans="1:16" ht="15.75">
      <c r="A1182" s="155">
        <v>1175</v>
      </c>
      <c r="B1182" s="155" t="s">
        <v>2561</v>
      </c>
      <c r="C1182" s="154">
        <v>264</v>
      </c>
      <c r="D1182" s="153">
        <v>1.5113636363636365</v>
      </c>
      <c r="E1182" s="153">
        <v>1.3484848484848484</v>
      </c>
      <c r="F1182" s="153">
        <v>1.3348484848484847</v>
      </c>
      <c r="G1182" s="153">
        <v>0.92575757575757578</v>
      </c>
      <c r="H1182" s="153">
        <v>1.2636363636363637</v>
      </c>
      <c r="I1182" s="153">
        <v>1.2863636363636364</v>
      </c>
      <c r="J1182" s="153">
        <v>1.2015151515151514</v>
      </c>
      <c r="K1182" s="153">
        <v>1.1621212121212121</v>
      </c>
      <c r="L1182" s="153">
        <v>1.25</v>
      </c>
      <c r="M1182" s="153">
        <v>1.0227272727272727</v>
      </c>
      <c r="N1182" s="153">
        <v>0.79999999999999993</v>
      </c>
      <c r="O1182" s="153">
        <v>1.3257575757575757</v>
      </c>
      <c r="P1182" s="152"/>
    </row>
    <row r="1183" spans="1:16" ht="15.75">
      <c r="A1183" s="155">
        <v>1176</v>
      </c>
      <c r="B1183" s="155" t="s">
        <v>2560</v>
      </c>
      <c r="C1183" s="154">
        <v>350</v>
      </c>
      <c r="D1183" s="153">
        <v>1.0574285714285714</v>
      </c>
      <c r="E1183" s="153">
        <v>1.0391428571428571</v>
      </c>
      <c r="F1183" s="153">
        <v>0.92371428571428571</v>
      </c>
      <c r="G1183" s="153">
        <v>1.0073714285714286</v>
      </c>
      <c r="H1183" s="153">
        <v>0.9095428571428571</v>
      </c>
      <c r="I1183" s="153">
        <v>0.86931428571428571</v>
      </c>
      <c r="J1183" s="153">
        <v>0.8</v>
      </c>
      <c r="K1183" s="153">
        <v>0.8</v>
      </c>
      <c r="L1183" s="153">
        <v>0.8</v>
      </c>
      <c r="M1183" s="153">
        <v>0.8</v>
      </c>
      <c r="N1183" s="153">
        <v>0.8</v>
      </c>
      <c r="O1183" s="153">
        <v>1.159142857142857</v>
      </c>
      <c r="P1183" s="152"/>
    </row>
    <row r="1184" spans="1:16" ht="15.75">
      <c r="A1184" s="155">
        <v>1177</v>
      </c>
      <c r="B1184" s="155" t="s">
        <v>2559</v>
      </c>
      <c r="C1184" s="154">
        <v>110</v>
      </c>
      <c r="D1184" s="153">
        <v>0.8</v>
      </c>
      <c r="E1184" s="153">
        <v>1.0740909090909092</v>
      </c>
      <c r="F1184" s="153">
        <v>1.135</v>
      </c>
      <c r="G1184" s="153">
        <v>0.85863636363636364</v>
      </c>
      <c r="H1184" s="153">
        <v>0.99681818181818183</v>
      </c>
      <c r="I1184" s="153">
        <v>0.86772727272727279</v>
      </c>
      <c r="J1184" s="153">
        <v>0.84045454545454545</v>
      </c>
      <c r="K1184" s="153">
        <v>0.8</v>
      </c>
      <c r="L1184" s="153">
        <v>0.8</v>
      </c>
      <c r="M1184" s="153">
        <v>0.8</v>
      </c>
      <c r="N1184" s="153">
        <v>0.93681818181818177</v>
      </c>
      <c r="O1184" s="153">
        <v>1.1313636363636363</v>
      </c>
      <c r="P1184" s="152"/>
    </row>
    <row r="1185" spans="1:16" ht="15.75">
      <c r="A1185" s="155">
        <v>1178</v>
      </c>
      <c r="B1185" s="155" t="s">
        <v>2558</v>
      </c>
      <c r="C1185" s="154">
        <v>450</v>
      </c>
      <c r="D1185" s="153">
        <v>0.8</v>
      </c>
      <c r="E1185" s="153">
        <v>0.8</v>
      </c>
      <c r="F1185" s="153">
        <v>0.8</v>
      </c>
      <c r="G1185" s="153">
        <v>0.8</v>
      </c>
      <c r="H1185" s="153">
        <v>0.8</v>
      </c>
      <c r="I1185" s="153">
        <v>0.8</v>
      </c>
      <c r="J1185" s="153">
        <v>0.8</v>
      </c>
      <c r="K1185" s="153">
        <v>0.8</v>
      </c>
      <c r="L1185" s="153">
        <v>0.8</v>
      </c>
      <c r="M1185" s="153">
        <v>0.8</v>
      </c>
      <c r="N1185" s="153">
        <v>0.8</v>
      </c>
      <c r="O1185" s="153">
        <v>0.8</v>
      </c>
      <c r="P1185" s="152"/>
    </row>
    <row r="1186" spans="1:16" ht="15.75">
      <c r="A1186" s="155">
        <v>1179</v>
      </c>
      <c r="B1186" s="155" t="s">
        <v>2557</v>
      </c>
      <c r="C1186" s="154">
        <v>150</v>
      </c>
      <c r="D1186" s="153">
        <v>0.80399999999999994</v>
      </c>
      <c r="E1186" s="153">
        <v>0.8</v>
      </c>
      <c r="F1186" s="153">
        <v>0.8</v>
      </c>
      <c r="G1186" s="153">
        <v>0.8</v>
      </c>
      <c r="H1186" s="153">
        <v>0.8</v>
      </c>
      <c r="I1186" s="153">
        <v>0.8</v>
      </c>
      <c r="J1186" s="153">
        <v>0.8</v>
      </c>
      <c r="K1186" s="153">
        <v>0</v>
      </c>
      <c r="L1186" s="153">
        <v>0.89119999999999999</v>
      </c>
      <c r="M1186" s="153">
        <v>0.85599999999999998</v>
      </c>
      <c r="N1186" s="153">
        <v>0.8528</v>
      </c>
      <c r="O1186" s="153">
        <v>0.8528</v>
      </c>
      <c r="P1186" s="152"/>
    </row>
    <row r="1187" spans="1:16" ht="15.75">
      <c r="A1187" s="155">
        <v>1180</v>
      </c>
      <c r="B1187" s="155" t="s">
        <v>2556</v>
      </c>
      <c r="C1187" s="154">
        <v>720</v>
      </c>
      <c r="D1187" s="153">
        <v>0.8</v>
      </c>
      <c r="E1187" s="153">
        <v>0.8</v>
      </c>
      <c r="F1187" s="153">
        <v>0.8</v>
      </c>
      <c r="G1187" s="153">
        <v>0.8</v>
      </c>
      <c r="H1187" s="153">
        <v>0.8</v>
      </c>
      <c r="I1187" s="153">
        <v>0.8</v>
      </c>
      <c r="J1187" s="153">
        <v>0.8</v>
      </c>
      <c r="K1187" s="153">
        <v>0.8</v>
      </c>
      <c r="L1187" s="153">
        <v>0.8</v>
      </c>
      <c r="M1187" s="153">
        <v>0.8</v>
      </c>
      <c r="N1187" s="153">
        <v>0.8</v>
      </c>
      <c r="O1187" s="153">
        <v>0.8</v>
      </c>
      <c r="P1187" s="152"/>
    </row>
    <row r="1188" spans="1:16" ht="15.75">
      <c r="A1188" s="155">
        <v>1181</v>
      </c>
      <c r="B1188" s="155" t="s">
        <v>2555</v>
      </c>
      <c r="C1188" s="154">
        <v>774</v>
      </c>
      <c r="D1188" s="153">
        <v>0.97054263565891474</v>
      </c>
      <c r="E1188" s="153">
        <v>0.8998449612403101</v>
      </c>
      <c r="F1188" s="153">
        <v>0.9296124031007752</v>
      </c>
      <c r="G1188" s="153">
        <v>1.0536434108527131</v>
      </c>
      <c r="H1188" s="153">
        <v>0.94077519379844954</v>
      </c>
      <c r="I1188" s="153">
        <v>0.93271317829457356</v>
      </c>
      <c r="J1188" s="153">
        <v>0.89364341085271315</v>
      </c>
      <c r="K1188" s="153">
        <v>0.8</v>
      </c>
      <c r="L1188" s="153">
        <v>0.8</v>
      </c>
      <c r="M1188" s="153">
        <v>0.8</v>
      </c>
      <c r="N1188" s="153">
        <v>0.93023255813953487</v>
      </c>
      <c r="O1188" s="153">
        <v>1.0077519379844961</v>
      </c>
      <c r="P1188" s="152"/>
    </row>
    <row r="1189" spans="1:16" ht="15.75">
      <c r="A1189" s="155">
        <v>1182</v>
      </c>
      <c r="B1189" s="155" t="s">
        <v>2554</v>
      </c>
      <c r="C1189" s="154">
        <v>456</v>
      </c>
      <c r="D1189" s="153">
        <v>0.99342105263157898</v>
      </c>
      <c r="E1189" s="153">
        <v>1.0826315789473684</v>
      </c>
      <c r="F1189" s="153">
        <v>1.0078947368421054</v>
      </c>
      <c r="G1189" s="153">
        <v>1.1410526315789475</v>
      </c>
      <c r="H1189" s="153">
        <v>1.0263157894736843</v>
      </c>
      <c r="I1189" s="153">
        <v>1.0394736842105263</v>
      </c>
      <c r="J1189" s="153">
        <v>0.98684210526315785</v>
      </c>
      <c r="K1189" s="153">
        <v>1.0370175438596492</v>
      </c>
      <c r="L1189" s="153">
        <v>1.0394736842105263</v>
      </c>
      <c r="M1189" s="153">
        <v>1.1143859649122807</v>
      </c>
      <c r="N1189" s="153">
        <v>1.2298245614035086</v>
      </c>
      <c r="O1189" s="153">
        <v>1.37</v>
      </c>
      <c r="P1189" s="152"/>
    </row>
    <row r="1190" spans="1:16" ht="15.75">
      <c r="A1190" s="155">
        <v>1183</v>
      </c>
      <c r="B1190" s="155" t="s">
        <v>2553</v>
      </c>
      <c r="C1190" s="154">
        <v>501</v>
      </c>
      <c r="D1190" s="153">
        <v>0.91736526946107788</v>
      </c>
      <c r="E1190" s="153">
        <v>0.82634730538922152</v>
      </c>
      <c r="F1190" s="153">
        <v>0.97293413173652699</v>
      </c>
      <c r="G1190" s="153">
        <v>0.96910179640718563</v>
      </c>
      <c r="H1190" s="153">
        <v>1.0869461077844311</v>
      </c>
      <c r="I1190" s="153">
        <v>0.8</v>
      </c>
      <c r="J1190" s="153">
        <v>0.8</v>
      </c>
      <c r="K1190" s="153">
        <v>0.8</v>
      </c>
      <c r="L1190" s="153">
        <v>0.8</v>
      </c>
      <c r="M1190" s="153">
        <v>0.82155688622754497</v>
      </c>
      <c r="N1190" s="153">
        <v>0.89820359281437123</v>
      </c>
      <c r="O1190" s="153">
        <v>1.1511377245508982</v>
      </c>
      <c r="P1190" s="152"/>
    </row>
    <row r="1191" spans="1:16" ht="15.75">
      <c r="A1191" s="155">
        <v>1184</v>
      </c>
      <c r="B1191" s="155" t="s">
        <v>2416</v>
      </c>
      <c r="C1191" s="154">
        <v>381</v>
      </c>
      <c r="D1191" s="153">
        <v>0.8</v>
      </c>
      <c r="E1191" s="153">
        <v>0.8</v>
      </c>
      <c r="F1191" s="153">
        <v>0.8</v>
      </c>
      <c r="G1191" s="153">
        <v>0.8</v>
      </c>
      <c r="H1191" s="153">
        <v>0.87328083989501315</v>
      </c>
      <c r="I1191" s="153">
        <v>0</v>
      </c>
      <c r="J1191" s="153">
        <v>0.8</v>
      </c>
      <c r="K1191" s="153">
        <v>0</v>
      </c>
      <c r="L1191" s="153">
        <v>0.8</v>
      </c>
      <c r="M1191" s="153">
        <v>0.8</v>
      </c>
      <c r="N1191" s="153">
        <v>0.8</v>
      </c>
      <c r="O1191" s="153">
        <v>0.8</v>
      </c>
      <c r="P1191" s="152"/>
    </row>
    <row r="1192" spans="1:16" ht="15.75">
      <c r="A1192" s="155">
        <v>1185</v>
      </c>
      <c r="B1192" s="155" t="s">
        <v>2552</v>
      </c>
      <c r="C1192" s="154">
        <v>392.4</v>
      </c>
      <c r="D1192" s="153">
        <v>0.98318042813455664</v>
      </c>
      <c r="E1192" s="153">
        <v>0.90672782874617741</v>
      </c>
      <c r="F1192" s="153">
        <v>0.90091743119266054</v>
      </c>
      <c r="G1192" s="153">
        <v>0.8990825688073395</v>
      </c>
      <c r="H1192" s="153">
        <v>0.97064220183486238</v>
      </c>
      <c r="I1192" s="153">
        <v>0.96452599388379212</v>
      </c>
      <c r="J1192" s="153">
        <v>0.8489296636085627</v>
      </c>
      <c r="K1192" s="153">
        <v>0.8</v>
      </c>
      <c r="L1192" s="153">
        <v>0.8</v>
      </c>
      <c r="M1192" s="153">
        <v>0.8</v>
      </c>
      <c r="N1192" s="153">
        <v>0.8</v>
      </c>
      <c r="O1192" s="153">
        <v>0.90519877675840976</v>
      </c>
      <c r="P1192" s="152"/>
    </row>
    <row r="1193" spans="1:16" ht="15.75">
      <c r="A1193" s="155">
        <v>1186</v>
      </c>
      <c r="B1193" s="155" t="s">
        <v>1618</v>
      </c>
      <c r="C1193" s="154">
        <v>2000</v>
      </c>
      <c r="D1193" s="153">
        <v>0.78600000000000003</v>
      </c>
      <c r="E1193" s="153">
        <v>0.78</v>
      </c>
      <c r="F1193" s="153">
        <v>0.75</v>
      </c>
      <c r="G1193" s="153">
        <v>0.78</v>
      </c>
      <c r="H1193" s="153">
        <v>0.78239999999999998</v>
      </c>
      <c r="I1193" s="153">
        <v>0.75120000000000009</v>
      </c>
      <c r="J1193" s="153">
        <v>0.7572000000000001</v>
      </c>
      <c r="K1193" s="153">
        <v>0.75839999999999996</v>
      </c>
      <c r="L1193" s="153">
        <v>0.76800000000000002</v>
      </c>
      <c r="M1193" s="153">
        <v>0.77400000000000002</v>
      </c>
      <c r="N1193" s="153">
        <v>0.83640000000000003</v>
      </c>
      <c r="O1193" s="153">
        <v>0.86160000000000003</v>
      </c>
      <c r="P1193" s="152"/>
    </row>
    <row r="1194" spans="1:16" ht="15.75">
      <c r="A1194" s="155">
        <v>1187</v>
      </c>
      <c r="B1194" s="155" t="s">
        <v>2551</v>
      </c>
      <c r="C1194" s="154">
        <v>72.222222222222214</v>
      </c>
      <c r="D1194" s="153">
        <v>0.62307692307692319</v>
      </c>
      <c r="E1194" s="153">
        <v>0.62307692307692319</v>
      </c>
      <c r="F1194" s="153">
        <v>0.62307692307692319</v>
      </c>
      <c r="G1194" s="153">
        <v>0.62307692307692319</v>
      </c>
      <c r="H1194" s="153">
        <v>0.66461538461538472</v>
      </c>
      <c r="I1194" s="153">
        <v>0.66461538461538472</v>
      </c>
      <c r="J1194" s="153">
        <v>0.66461538461538472</v>
      </c>
      <c r="K1194" s="153">
        <v>0.66461538461538472</v>
      </c>
      <c r="L1194" s="153">
        <v>0.66461538461538472</v>
      </c>
      <c r="M1194" s="153">
        <v>0.66461538461538472</v>
      </c>
      <c r="N1194" s="153">
        <v>0.66461538461538472</v>
      </c>
      <c r="O1194" s="153">
        <v>0.67846153846153856</v>
      </c>
      <c r="P1194" s="152"/>
    </row>
    <row r="1195" spans="1:16" ht="15.75">
      <c r="A1195" s="155">
        <v>1188</v>
      </c>
      <c r="B1195" s="155" t="s">
        <v>2550</v>
      </c>
      <c r="C1195" s="154">
        <v>126</v>
      </c>
      <c r="D1195" s="153">
        <v>0.79999999999999993</v>
      </c>
      <c r="E1195" s="153">
        <v>0.79999999999999993</v>
      </c>
      <c r="F1195" s="153">
        <v>1.1758730158730157</v>
      </c>
      <c r="G1195" s="153">
        <v>0.91365079365079371</v>
      </c>
      <c r="H1195" s="153">
        <v>0.79999999999999993</v>
      </c>
      <c r="I1195" s="153">
        <v>0.79999999999999993</v>
      </c>
      <c r="J1195" s="153">
        <v>0.79999999999999993</v>
      </c>
      <c r="K1195" s="153">
        <v>0.98412698412698407</v>
      </c>
      <c r="L1195" s="153">
        <v>1.0476190476190477</v>
      </c>
      <c r="M1195" s="153">
        <v>1.1111111111111112</v>
      </c>
      <c r="N1195" s="153">
        <v>1.1231746031746033</v>
      </c>
      <c r="O1195" s="153">
        <v>0.79999999999999993</v>
      </c>
      <c r="P1195" s="152"/>
    </row>
    <row r="1196" spans="1:16" ht="15.75">
      <c r="A1196" s="155">
        <v>1189</v>
      </c>
      <c r="B1196" s="155" t="s">
        <v>2549</v>
      </c>
      <c r="C1196" s="154">
        <v>110</v>
      </c>
      <c r="D1196" s="153">
        <v>0.96</v>
      </c>
      <c r="E1196" s="153">
        <v>0.9490909090909091</v>
      </c>
      <c r="F1196" s="153">
        <v>0.80945454545454554</v>
      </c>
      <c r="G1196" s="153">
        <v>0.80072727272727273</v>
      </c>
      <c r="H1196" s="153">
        <v>0.8</v>
      </c>
      <c r="I1196" s="153">
        <v>0.8116363636363636</v>
      </c>
      <c r="J1196" s="153">
        <v>0.86836363636363634</v>
      </c>
      <c r="K1196" s="153">
        <v>0.84436363636363632</v>
      </c>
      <c r="L1196" s="153">
        <v>0.81818181818181823</v>
      </c>
      <c r="M1196" s="153">
        <v>0.87272727272727268</v>
      </c>
      <c r="N1196" s="153">
        <v>0.84218181818181814</v>
      </c>
      <c r="O1196" s="153">
        <v>1.0101818181818183</v>
      </c>
      <c r="P1196" s="152"/>
    </row>
    <row r="1197" spans="1:16" ht="15.75">
      <c r="A1197" s="155">
        <v>1190</v>
      </c>
      <c r="B1197" s="155" t="s">
        <v>2548</v>
      </c>
      <c r="C1197" s="154">
        <v>100</v>
      </c>
      <c r="D1197" s="153">
        <v>0.52</v>
      </c>
      <c r="E1197" s="153">
        <v>0.52</v>
      </c>
      <c r="F1197" s="153">
        <v>0.52</v>
      </c>
      <c r="G1197" s="153">
        <v>0.52</v>
      </c>
      <c r="H1197" s="153">
        <v>0.52</v>
      </c>
      <c r="I1197" s="153">
        <v>0.52</v>
      </c>
      <c r="J1197" s="153">
        <v>0.52</v>
      </c>
      <c r="K1197" s="153">
        <v>0.52</v>
      </c>
      <c r="L1197" s="153">
        <v>0.52</v>
      </c>
      <c r="M1197" s="153">
        <v>0.52</v>
      </c>
      <c r="N1197" s="153">
        <v>0.52</v>
      </c>
      <c r="O1197" s="153">
        <v>0.35</v>
      </c>
      <c r="P1197" s="152"/>
    </row>
    <row r="1198" spans="1:16" ht="15.75">
      <c r="A1198" s="155">
        <v>1191</v>
      </c>
      <c r="B1198" s="155" t="s">
        <v>2547</v>
      </c>
      <c r="C1198" s="154">
        <v>77.666666666666671</v>
      </c>
      <c r="D1198" s="153">
        <v>0.84978540772532185</v>
      </c>
      <c r="E1198" s="153">
        <v>0.84978540772532185</v>
      </c>
      <c r="F1198" s="153">
        <v>0.84978540772532185</v>
      </c>
      <c r="G1198" s="153">
        <v>0.84978540772532185</v>
      </c>
      <c r="H1198" s="153">
        <v>0.84978540772532185</v>
      </c>
      <c r="I1198" s="153">
        <v>0.84978540772532185</v>
      </c>
      <c r="J1198" s="153">
        <v>0.84978540772532185</v>
      </c>
      <c r="K1198" s="153">
        <v>0.84978540772532185</v>
      </c>
      <c r="L1198" s="153">
        <v>0.84978540772532185</v>
      </c>
      <c r="M1198" s="153">
        <v>0.84978540772532185</v>
      </c>
      <c r="N1198" s="153">
        <v>0.84978540772532185</v>
      </c>
      <c r="O1198" s="153">
        <v>0.24463519313304719</v>
      </c>
      <c r="P1198" s="152"/>
    </row>
    <row r="1199" spans="1:16" ht="15.75">
      <c r="A1199" s="155">
        <v>1192</v>
      </c>
      <c r="B1199" s="155" t="s">
        <v>2546</v>
      </c>
      <c r="C1199" s="154">
        <v>118</v>
      </c>
      <c r="D1199" s="153">
        <v>0.8</v>
      </c>
      <c r="E1199" s="153">
        <v>0.8</v>
      </c>
      <c r="F1199" s="153">
        <v>0.8</v>
      </c>
      <c r="G1199" s="153">
        <v>0.8</v>
      </c>
      <c r="H1199" s="153">
        <v>0.8</v>
      </c>
      <c r="I1199" s="153">
        <v>0.8</v>
      </c>
      <c r="J1199" s="153">
        <v>0.8</v>
      </c>
      <c r="K1199" s="153">
        <v>0.8</v>
      </c>
      <c r="L1199" s="153">
        <v>0.8</v>
      </c>
      <c r="M1199" s="153">
        <v>0.8</v>
      </c>
      <c r="N1199" s="153">
        <v>0.8</v>
      </c>
      <c r="O1199" s="153">
        <v>0.8</v>
      </c>
      <c r="P1199" s="152"/>
    </row>
    <row r="1200" spans="1:16" ht="15.75">
      <c r="A1200" s="155">
        <v>1193</v>
      </c>
      <c r="B1200" s="155" t="s">
        <v>2545</v>
      </c>
      <c r="C1200" s="154">
        <v>78.888888888888886</v>
      </c>
      <c r="D1200" s="153">
        <v>0.62112676056338034</v>
      </c>
      <c r="E1200" s="153">
        <v>0.62112676056338034</v>
      </c>
      <c r="F1200" s="153">
        <v>0.62112676056338034</v>
      </c>
      <c r="G1200" s="153">
        <v>0.63380281690140849</v>
      </c>
      <c r="H1200" s="153">
        <v>0.63380281690140849</v>
      </c>
      <c r="I1200" s="153">
        <v>0.63380281690140849</v>
      </c>
      <c r="J1200" s="153">
        <v>0.63380281690140849</v>
      </c>
      <c r="K1200" s="153">
        <v>0.63380281690140849</v>
      </c>
      <c r="L1200" s="153">
        <v>0.63380281690140849</v>
      </c>
      <c r="M1200" s="153">
        <v>0.63380281690140849</v>
      </c>
      <c r="N1200" s="153">
        <v>0.63380281690140849</v>
      </c>
      <c r="O1200" s="153">
        <v>0.55774647887323947</v>
      </c>
      <c r="P1200" s="152"/>
    </row>
    <row r="1201" spans="1:16" ht="15.75">
      <c r="A1201" s="155">
        <v>1194</v>
      </c>
      <c r="B1201" s="155" t="s">
        <v>2544</v>
      </c>
      <c r="C1201" s="154">
        <v>95.555555555555557</v>
      </c>
      <c r="D1201" s="153">
        <v>0.30348837209302326</v>
      </c>
      <c r="E1201" s="153">
        <v>0.30348837209302326</v>
      </c>
      <c r="F1201" s="153">
        <v>0.30348837209302326</v>
      </c>
      <c r="G1201" s="153">
        <v>0.30348837209302326</v>
      </c>
      <c r="H1201" s="153">
        <v>0.30348837209302326</v>
      </c>
      <c r="I1201" s="153">
        <v>0.32441860465116279</v>
      </c>
      <c r="J1201" s="153">
        <v>0.32441860465116279</v>
      </c>
      <c r="K1201" s="153">
        <v>0.32441860465116279</v>
      </c>
      <c r="L1201" s="153">
        <v>0.32441860465116279</v>
      </c>
      <c r="M1201" s="153">
        <v>0.32441860465116279</v>
      </c>
      <c r="N1201" s="153">
        <v>0.32441860465116279</v>
      </c>
      <c r="O1201" s="153">
        <v>0.45</v>
      </c>
      <c r="P1201" s="152"/>
    </row>
    <row r="1202" spans="1:16" ht="15.75">
      <c r="A1202" s="155">
        <v>1195</v>
      </c>
      <c r="B1202" s="155" t="s">
        <v>2543</v>
      </c>
      <c r="C1202" s="154">
        <v>100</v>
      </c>
      <c r="D1202" s="153">
        <v>0.17</v>
      </c>
      <c r="E1202" s="153">
        <v>0.18</v>
      </c>
      <c r="F1202" s="153">
        <v>0.18</v>
      </c>
      <c r="G1202" s="153">
        <v>0.18</v>
      </c>
      <c r="H1202" s="153">
        <v>0.18</v>
      </c>
      <c r="I1202" s="153">
        <v>0.18</v>
      </c>
      <c r="J1202" s="153">
        <v>0.18</v>
      </c>
      <c r="K1202" s="153">
        <v>0.18</v>
      </c>
      <c r="L1202" s="153">
        <v>0.18</v>
      </c>
      <c r="M1202" s="153">
        <v>0.18</v>
      </c>
      <c r="N1202" s="153">
        <v>0.18</v>
      </c>
      <c r="O1202" s="153">
        <v>0.12</v>
      </c>
      <c r="P1202" s="152"/>
    </row>
    <row r="1203" spans="1:16" ht="15.75">
      <c r="A1203" s="155">
        <v>1196</v>
      </c>
      <c r="B1203" s="155" t="s">
        <v>2542</v>
      </c>
      <c r="C1203" s="154">
        <v>202</v>
      </c>
      <c r="D1203" s="153">
        <v>0.79999999999999993</v>
      </c>
      <c r="E1203" s="153">
        <v>0.86138613861386137</v>
      </c>
      <c r="F1203" s="153">
        <v>0.87623762376237624</v>
      </c>
      <c r="G1203" s="153">
        <v>0.86138613861386137</v>
      </c>
      <c r="H1203" s="153">
        <v>0.90594059405940597</v>
      </c>
      <c r="I1203" s="153">
        <v>0.79999999999999993</v>
      </c>
      <c r="J1203" s="153">
        <v>0.79999999999999993</v>
      </c>
      <c r="K1203" s="153">
        <v>0.79999999999999993</v>
      </c>
      <c r="L1203" s="153">
        <v>0.79999999999999993</v>
      </c>
      <c r="M1203" s="153">
        <v>0.79999999999999993</v>
      </c>
      <c r="N1203" s="153">
        <v>0.79999999999999993</v>
      </c>
      <c r="O1203" s="153">
        <v>0.90594059405940597</v>
      </c>
      <c r="P1203" s="152"/>
    </row>
    <row r="1204" spans="1:16" ht="15.75">
      <c r="A1204" s="155">
        <v>1197</v>
      </c>
      <c r="B1204" s="155" t="s">
        <v>2541</v>
      </c>
      <c r="C1204" s="154">
        <v>100</v>
      </c>
      <c r="D1204" s="153">
        <v>0.54</v>
      </c>
      <c r="E1204" s="153">
        <v>0.54</v>
      </c>
      <c r="F1204" s="153">
        <v>0.54</v>
      </c>
      <c r="G1204" s="153">
        <v>0.54</v>
      </c>
      <c r="H1204" s="153">
        <v>0.54</v>
      </c>
      <c r="I1204" s="153">
        <v>0.54</v>
      </c>
      <c r="J1204" s="153">
        <v>0.54</v>
      </c>
      <c r="K1204" s="153">
        <v>0.54</v>
      </c>
      <c r="L1204" s="153">
        <v>0.54</v>
      </c>
      <c r="M1204" s="153">
        <v>0.54</v>
      </c>
      <c r="N1204" s="153">
        <v>0.54</v>
      </c>
      <c r="O1204" s="153">
        <v>0.36</v>
      </c>
      <c r="P1204" s="152"/>
    </row>
    <row r="1205" spans="1:16" ht="15.75">
      <c r="A1205" s="155">
        <v>1198</v>
      </c>
      <c r="B1205" s="155" t="s">
        <v>2540</v>
      </c>
      <c r="C1205" s="154">
        <v>106.66666666666666</v>
      </c>
      <c r="D1205" s="153">
        <v>0.82500000000000007</v>
      </c>
      <c r="E1205" s="153">
        <v>0.82500000000000007</v>
      </c>
      <c r="F1205" s="153">
        <v>0.82500000000000007</v>
      </c>
      <c r="G1205" s="153">
        <v>0.82500000000000007</v>
      </c>
      <c r="H1205" s="153">
        <v>0.82500000000000007</v>
      </c>
      <c r="I1205" s="153">
        <v>0.82500000000000007</v>
      </c>
      <c r="J1205" s="153">
        <v>0.82500000000000007</v>
      </c>
      <c r="K1205" s="153">
        <v>0.82500000000000007</v>
      </c>
      <c r="L1205" s="153">
        <v>0.82500000000000007</v>
      </c>
      <c r="M1205" s="153">
        <v>0.82500000000000007</v>
      </c>
      <c r="N1205" s="153">
        <v>0.82500000000000007</v>
      </c>
      <c r="O1205" s="153">
        <v>0.79687500000000011</v>
      </c>
      <c r="P1205" s="152"/>
    </row>
    <row r="1206" spans="1:16" ht="15.75">
      <c r="A1206" s="155">
        <v>1199</v>
      </c>
      <c r="B1206" s="155" t="s">
        <v>2539</v>
      </c>
      <c r="C1206" s="154">
        <v>86.555555555555557</v>
      </c>
      <c r="D1206" s="153">
        <v>0.79717586649550709</v>
      </c>
      <c r="E1206" s="153">
        <v>0.84338896020539156</v>
      </c>
      <c r="F1206" s="153">
        <v>0.93581514762516049</v>
      </c>
      <c r="G1206" s="153">
        <v>0.93581514762516049</v>
      </c>
      <c r="H1206" s="153">
        <v>0.93581514762516049</v>
      </c>
      <c r="I1206" s="153">
        <v>0.93581514762516049</v>
      </c>
      <c r="J1206" s="153">
        <v>0.93581514762516049</v>
      </c>
      <c r="K1206" s="153">
        <v>0.93581514762516049</v>
      </c>
      <c r="L1206" s="153">
        <v>0.93581514762516049</v>
      </c>
      <c r="M1206" s="153">
        <v>0.93581514762516049</v>
      </c>
      <c r="N1206" s="153">
        <v>0.93581514762516049</v>
      </c>
      <c r="O1206" s="153">
        <v>0.24261874197689345</v>
      </c>
      <c r="P1206" s="152"/>
    </row>
    <row r="1207" spans="1:16" ht="15.75">
      <c r="A1207" s="155">
        <v>1200</v>
      </c>
      <c r="B1207" s="155" t="s">
        <v>2538</v>
      </c>
      <c r="C1207" s="154">
        <v>122.4</v>
      </c>
      <c r="D1207" s="153">
        <v>1.1470588235294117</v>
      </c>
      <c r="E1207" s="153">
        <v>1.0784313725490196</v>
      </c>
      <c r="F1207" s="153">
        <v>1</v>
      </c>
      <c r="G1207" s="153">
        <v>1.1281045751633987</v>
      </c>
      <c r="H1207" s="153">
        <v>1.084313725490196</v>
      </c>
      <c r="I1207" s="153">
        <v>1.1143790849673203</v>
      </c>
      <c r="J1207" s="153">
        <v>0.92222222222222217</v>
      </c>
      <c r="K1207" s="153">
        <v>0.80980392156862746</v>
      </c>
      <c r="L1207" s="153">
        <v>0.84640522875816981</v>
      </c>
      <c r="M1207" s="153">
        <v>0.94052287581699345</v>
      </c>
      <c r="N1207" s="153">
        <v>1.0457516339869282</v>
      </c>
      <c r="O1207" s="153">
        <v>1.2699346405228757</v>
      </c>
      <c r="P1207" s="152"/>
    </row>
    <row r="1208" spans="1:16" ht="15.75">
      <c r="A1208" s="155">
        <v>1201</v>
      </c>
      <c r="B1208" s="155" t="s">
        <v>2537</v>
      </c>
      <c r="C1208" s="154">
        <v>101.11111111111111</v>
      </c>
      <c r="D1208" s="153">
        <v>0.71208791208791211</v>
      </c>
      <c r="E1208" s="153">
        <v>0.71208791208791211</v>
      </c>
      <c r="F1208" s="153">
        <v>0.71208791208791211</v>
      </c>
      <c r="G1208" s="153">
        <v>0.71208791208791211</v>
      </c>
      <c r="H1208" s="153">
        <v>0.71208791208791211</v>
      </c>
      <c r="I1208" s="153">
        <v>0.71208791208791211</v>
      </c>
      <c r="J1208" s="153">
        <v>0.71208791208791211</v>
      </c>
      <c r="K1208" s="153">
        <v>0.71208791208791211</v>
      </c>
      <c r="L1208" s="153">
        <v>0.71208791208791211</v>
      </c>
      <c r="M1208" s="153">
        <v>0.71208791208791211</v>
      </c>
      <c r="N1208" s="153">
        <v>0.71208791208791211</v>
      </c>
      <c r="O1208" s="153">
        <v>0.64285714285714279</v>
      </c>
      <c r="P1208" s="152"/>
    </row>
    <row r="1209" spans="1:16" ht="15.75">
      <c r="A1209" s="155">
        <v>1202</v>
      </c>
      <c r="B1209" s="155" t="s">
        <v>2536</v>
      </c>
      <c r="C1209" s="154">
        <v>166.67</v>
      </c>
      <c r="D1209" s="153">
        <v>0.80000000000000016</v>
      </c>
      <c r="E1209" s="153">
        <v>0.80000000000000016</v>
      </c>
      <c r="F1209" s="153">
        <v>0.80000000000000016</v>
      </c>
      <c r="G1209" s="153">
        <v>0.80000000000000016</v>
      </c>
      <c r="H1209" s="153">
        <v>0.80000000000000016</v>
      </c>
      <c r="I1209" s="153">
        <v>0.80000000000000016</v>
      </c>
      <c r="J1209" s="153">
        <v>0.80000000000000016</v>
      </c>
      <c r="K1209" s="153">
        <v>0.80000000000000016</v>
      </c>
      <c r="L1209" s="153">
        <v>0.80000000000000016</v>
      </c>
      <c r="M1209" s="153">
        <v>1.1759764804703907</v>
      </c>
      <c r="N1209" s="153">
        <v>1.5479690406191877</v>
      </c>
      <c r="O1209" s="153">
        <v>1.9679606407871844</v>
      </c>
      <c r="P1209" s="152"/>
    </row>
    <row r="1210" spans="1:16" ht="15.75">
      <c r="A1210" s="155">
        <v>1203</v>
      </c>
      <c r="B1210" s="155" t="s">
        <v>2535</v>
      </c>
      <c r="C1210" s="154">
        <v>167</v>
      </c>
      <c r="D1210" s="153">
        <v>1.255688622754491</v>
      </c>
      <c r="E1210" s="153">
        <v>1.2574850299401197</v>
      </c>
      <c r="F1210" s="153">
        <v>1.0555688622754491</v>
      </c>
      <c r="G1210" s="153">
        <v>1.1317365269461077</v>
      </c>
      <c r="H1210" s="153">
        <v>1.2</v>
      </c>
      <c r="I1210" s="153">
        <v>0.96431137724550897</v>
      </c>
      <c r="J1210" s="153">
        <v>0.81772455089820362</v>
      </c>
      <c r="K1210" s="153">
        <v>0.79999999999999993</v>
      </c>
      <c r="L1210" s="153">
        <v>0.79999999999999993</v>
      </c>
      <c r="M1210" s="153">
        <v>0.95137724550898206</v>
      </c>
      <c r="N1210" s="153">
        <v>0.97221556886227556</v>
      </c>
      <c r="O1210" s="153">
        <v>1.3731736526946108</v>
      </c>
      <c r="P1210" s="152"/>
    </row>
    <row r="1211" spans="1:16" ht="15.75">
      <c r="A1211" s="155">
        <v>1204</v>
      </c>
      <c r="B1211" s="155" t="s">
        <v>2534</v>
      </c>
      <c r="C1211" s="154">
        <v>72.222222222222214</v>
      </c>
      <c r="D1211" s="153">
        <v>0.31846153846153852</v>
      </c>
      <c r="E1211" s="153">
        <v>0.31846153846153852</v>
      </c>
      <c r="F1211" s="153">
        <v>0.3461538461538462</v>
      </c>
      <c r="G1211" s="153">
        <v>0.3461538461538462</v>
      </c>
      <c r="H1211" s="153">
        <v>0.3461538461538462</v>
      </c>
      <c r="I1211" s="153">
        <v>0.3461538461538462</v>
      </c>
      <c r="J1211" s="153">
        <v>0.3461538461538462</v>
      </c>
      <c r="K1211" s="153">
        <v>0.3461538461538462</v>
      </c>
      <c r="L1211" s="153">
        <v>0.3461538461538462</v>
      </c>
      <c r="M1211" s="153">
        <v>0.3461538461538462</v>
      </c>
      <c r="N1211" s="153">
        <v>0.3461538461538462</v>
      </c>
      <c r="O1211" s="153">
        <v>0.3461538461538462</v>
      </c>
      <c r="P1211" s="152"/>
    </row>
    <row r="1212" spans="1:16" ht="15.75">
      <c r="A1212" s="155">
        <v>1205</v>
      </c>
      <c r="B1212" s="155" t="s">
        <v>2533</v>
      </c>
      <c r="C1212" s="154">
        <v>114</v>
      </c>
      <c r="D1212" s="153">
        <v>0.85789473684210527</v>
      </c>
      <c r="E1212" s="153">
        <v>0.8</v>
      </c>
      <c r="F1212" s="153">
        <v>0.8</v>
      </c>
      <c r="G1212" s="153">
        <v>0.8</v>
      </c>
      <c r="H1212" s="153">
        <v>0.8</v>
      </c>
      <c r="I1212" s="153">
        <v>0.8</v>
      </c>
      <c r="J1212" s="153">
        <v>0.8</v>
      </c>
      <c r="K1212" s="153">
        <v>0.8</v>
      </c>
      <c r="L1212" s="153">
        <v>0.8</v>
      </c>
      <c r="M1212" s="153">
        <v>0.8</v>
      </c>
      <c r="N1212" s="153">
        <v>0.8</v>
      </c>
      <c r="O1212" s="153">
        <v>0.8</v>
      </c>
      <c r="P1212" s="152"/>
    </row>
    <row r="1213" spans="1:16" ht="15.75">
      <c r="A1213" s="155">
        <v>1206</v>
      </c>
      <c r="B1213" s="155" t="s">
        <v>2532</v>
      </c>
      <c r="C1213" s="154">
        <v>80</v>
      </c>
      <c r="D1213" s="153">
        <v>0.4</v>
      </c>
      <c r="E1213" s="153">
        <v>0.4</v>
      </c>
      <c r="F1213" s="153">
        <v>0.4</v>
      </c>
      <c r="G1213" s="153">
        <v>0.4</v>
      </c>
      <c r="H1213" s="153">
        <v>0.4</v>
      </c>
      <c r="I1213" s="153">
        <v>0.4</v>
      </c>
      <c r="J1213" s="153">
        <v>0.4</v>
      </c>
      <c r="K1213" s="153">
        <v>0.4</v>
      </c>
      <c r="L1213" s="153">
        <v>0.4</v>
      </c>
      <c r="M1213" s="153">
        <v>0.4</v>
      </c>
      <c r="N1213" s="153">
        <v>0.4</v>
      </c>
      <c r="O1213" s="153">
        <v>0.46250000000000002</v>
      </c>
      <c r="P1213" s="152"/>
    </row>
    <row r="1214" spans="1:16" ht="15.75">
      <c r="A1214" s="155">
        <v>1207</v>
      </c>
      <c r="B1214" s="155" t="s">
        <v>2531</v>
      </c>
      <c r="C1214" s="154">
        <v>233</v>
      </c>
      <c r="D1214" s="153">
        <v>0.80214592274678109</v>
      </c>
      <c r="E1214" s="153">
        <v>0.84206008583690983</v>
      </c>
      <c r="F1214" s="153">
        <v>0.81991416309012877</v>
      </c>
      <c r="G1214" s="153">
        <v>0.84412017167381981</v>
      </c>
      <c r="H1214" s="153">
        <v>0.80188841201716743</v>
      </c>
      <c r="I1214" s="153">
        <v>0.92703862660944203</v>
      </c>
      <c r="J1214" s="153">
        <v>0.84978540772532185</v>
      </c>
      <c r="K1214" s="153">
        <v>0.8</v>
      </c>
      <c r="L1214" s="153">
        <v>1.0429184549356223</v>
      </c>
      <c r="M1214" s="153">
        <v>0.88841201716738194</v>
      </c>
      <c r="N1214" s="153">
        <v>0.99141630901287559</v>
      </c>
      <c r="O1214" s="153">
        <v>0.82403433476394849</v>
      </c>
      <c r="P1214" s="152"/>
    </row>
    <row r="1215" spans="1:16" ht="15.75">
      <c r="A1215" s="155">
        <v>1208</v>
      </c>
      <c r="B1215" s="155" t="s">
        <v>2530</v>
      </c>
      <c r="C1215" s="154">
        <v>200</v>
      </c>
      <c r="D1215" s="153">
        <v>0.8</v>
      </c>
      <c r="E1215" s="153">
        <v>0.8</v>
      </c>
      <c r="F1215" s="153">
        <v>0.8</v>
      </c>
      <c r="G1215" s="153">
        <v>0.8</v>
      </c>
      <c r="H1215" s="153">
        <v>0.8</v>
      </c>
      <c r="I1215" s="153">
        <v>0.8</v>
      </c>
      <c r="J1215" s="153">
        <v>0.8</v>
      </c>
      <c r="K1215" s="153">
        <v>0.8</v>
      </c>
      <c r="L1215" s="153">
        <v>0.8</v>
      </c>
      <c r="M1215" s="153">
        <v>0.8</v>
      </c>
      <c r="N1215" s="153">
        <v>0.8</v>
      </c>
      <c r="O1215" s="153">
        <v>0.8</v>
      </c>
      <c r="P1215" s="152"/>
    </row>
    <row r="1216" spans="1:16" ht="15.75">
      <c r="A1216" s="155">
        <v>1209</v>
      </c>
      <c r="B1216" s="155" t="s">
        <v>2529</v>
      </c>
      <c r="C1216" s="154">
        <v>100</v>
      </c>
      <c r="D1216" s="153">
        <v>1.35</v>
      </c>
      <c r="E1216" s="153">
        <v>1.4</v>
      </c>
      <c r="F1216" s="153">
        <v>1.4</v>
      </c>
      <c r="G1216" s="153">
        <v>1.4</v>
      </c>
      <c r="H1216" s="153">
        <v>1.4</v>
      </c>
      <c r="I1216" s="153">
        <v>1.4</v>
      </c>
      <c r="J1216" s="153">
        <v>1.4</v>
      </c>
      <c r="K1216" s="153">
        <v>1.4</v>
      </c>
      <c r="L1216" s="153">
        <v>1.4</v>
      </c>
      <c r="M1216" s="153">
        <v>1.4</v>
      </c>
      <c r="N1216" s="153">
        <v>1.4</v>
      </c>
      <c r="O1216" s="153">
        <v>1.04</v>
      </c>
      <c r="P1216" s="152"/>
    </row>
    <row r="1217" spans="1:16" ht="15.75">
      <c r="A1217" s="155">
        <v>1210</v>
      </c>
      <c r="B1217" s="155" t="s">
        <v>2528</v>
      </c>
      <c r="C1217" s="154">
        <v>122.22</v>
      </c>
      <c r="D1217" s="153">
        <v>0.79999999999999993</v>
      </c>
      <c r="E1217" s="153">
        <v>0.79999999999999993</v>
      </c>
      <c r="F1217" s="153">
        <v>0.79999999999999993</v>
      </c>
      <c r="G1217" s="153">
        <v>0.79999999999999993</v>
      </c>
      <c r="H1217" s="153">
        <v>0.79999999999999993</v>
      </c>
      <c r="I1217" s="153">
        <v>0.79999999999999993</v>
      </c>
      <c r="J1217" s="153">
        <v>0.79999999999999993</v>
      </c>
      <c r="K1217" s="153">
        <v>0.79999999999999993</v>
      </c>
      <c r="L1217" s="153">
        <v>0.79999999999999993</v>
      </c>
      <c r="M1217" s="153">
        <v>0.79999999999999993</v>
      </c>
      <c r="N1217" s="153">
        <v>0.79999999999999993</v>
      </c>
      <c r="O1217" s="153">
        <v>0.79999999999999993</v>
      </c>
      <c r="P1217" s="152"/>
    </row>
    <row r="1218" spans="1:16" ht="15.75">
      <c r="A1218" s="155">
        <v>1211</v>
      </c>
      <c r="B1218" s="155" t="s">
        <v>2527</v>
      </c>
      <c r="C1218" s="154">
        <v>89</v>
      </c>
      <c r="D1218" s="153">
        <v>8.98876404494382E-2</v>
      </c>
      <c r="E1218" s="153">
        <v>0</v>
      </c>
      <c r="F1218" s="153">
        <v>8.98876404494382E-2</v>
      </c>
      <c r="G1218" s="153">
        <v>8.98876404494382E-2</v>
      </c>
      <c r="H1218" s="153">
        <v>0.898876404494382</v>
      </c>
      <c r="I1218" s="153">
        <v>0.898876404494382</v>
      </c>
      <c r="J1218" s="153">
        <v>0.9887640449438202</v>
      </c>
      <c r="K1218" s="153">
        <v>0.9887640449438202</v>
      </c>
      <c r="L1218" s="153">
        <v>0.9887640449438202</v>
      </c>
      <c r="M1218" s="153">
        <v>1.1235955056179776</v>
      </c>
      <c r="N1218" s="153">
        <v>1.1235955056179776</v>
      </c>
      <c r="O1218" s="153">
        <v>1</v>
      </c>
      <c r="P1218" s="152"/>
    </row>
    <row r="1219" spans="1:16" ht="15.75">
      <c r="A1219" s="155">
        <v>1212</v>
      </c>
      <c r="B1219" s="155" t="s">
        <v>2526</v>
      </c>
      <c r="C1219" s="154">
        <v>111</v>
      </c>
      <c r="D1219" s="153">
        <v>0.79999999999999993</v>
      </c>
      <c r="E1219" s="153">
        <v>0.79999999999999993</v>
      </c>
      <c r="F1219" s="153">
        <v>0.79999999999999993</v>
      </c>
      <c r="G1219" s="153">
        <v>0.79999999999999993</v>
      </c>
      <c r="H1219" s="153">
        <v>0.79999999999999993</v>
      </c>
      <c r="I1219" s="153">
        <v>0.79999999999999993</v>
      </c>
      <c r="J1219" s="153">
        <v>0.79999999999999993</v>
      </c>
      <c r="K1219" s="153">
        <v>0.79999999999999993</v>
      </c>
      <c r="L1219" s="153">
        <v>0.79999999999999993</v>
      </c>
      <c r="M1219" s="153">
        <v>0.79999999999999993</v>
      </c>
      <c r="N1219" s="153">
        <v>0.79999999999999993</v>
      </c>
      <c r="O1219" s="153">
        <v>0.79999999999999993</v>
      </c>
      <c r="P1219" s="152"/>
    </row>
    <row r="1220" spans="1:16" ht="15.75">
      <c r="A1220" s="155">
        <v>1213</v>
      </c>
      <c r="B1220" s="155" t="s">
        <v>2525</v>
      </c>
      <c r="C1220" s="154">
        <v>672</v>
      </c>
      <c r="D1220" s="153">
        <v>0.95833333333333337</v>
      </c>
      <c r="E1220" s="153">
        <v>0.97023809523809523</v>
      </c>
      <c r="F1220" s="153">
        <v>1.0761904761904764</v>
      </c>
      <c r="G1220" s="153">
        <v>1.0071428571428571</v>
      </c>
      <c r="H1220" s="153">
        <v>1.05</v>
      </c>
      <c r="I1220" s="153">
        <v>1.0488095238095236</v>
      </c>
      <c r="J1220" s="153">
        <v>0.91547619047619055</v>
      </c>
      <c r="K1220" s="153">
        <v>0.83333333333333337</v>
      </c>
      <c r="L1220" s="153">
        <v>0.81547619047619047</v>
      </c>
      <c r="M1220" s="153">
        <v>0.92619047619047612</v>
      </c>
      <c r="N1220" s="153">
        <v>0.88571428571428579</v>
      </c>
      <c r="O1220" s="153">
        <v>0.99523809523809514</v>
      </c>
      <c r="P1220" s="152"/>
    </row>
    <row r="1221" spans="1:16" ht="15.75">
      <c r="A1221" s="155">
        <v>1214</v>
      </c>
      <c r="B1221" s="155" t="s">
        <v>2524</v>
      </c>
      <c r="C1221" s="154">
        <v>145</v>
      </c>
      <c r="D1221" s="153">
        <v>0.8</v>
      </c>
      <c r="E1221" s="153">
        <v>0.8</v>
      </c>
      <c r="F1221" s="153">
        <v>0.8</v>
      </c>
      <c r="G1221" s="153">
        <v>0.8</v>
      </c>
      <c r="H1221" s="153">
        <v>0.8</v>
      </c>
      <c r="I1221" s="153">
        <v>0.8</v>
      </c>
      <c r="J1221" s="153">
        <v>0.8</v>
      </c>
      <c r="K1221" s="153">
        <v>0.8</v>
      </c>
      <c r="L1221" s="153">
        <v>0.8</v>
      </c>
      <c r="M1221" s="153">
        <v>0.8</v>
      </c>
      <c r="N1221" s="153">
        <v>0.8</v>
      </c>
      <c r="O1221" s="153">
        <v>0.8</v>
      </c>
      <c r="P1221" s="152"/>
    </row>
    <row r="1222" spans="1:16" ht="15.75">
      <c r="A1222" s="155">
        <v>1215</v>
      </c>
      <c r="B1222" s="155" t="s">
        <v>2523</v>
      </c>
      <c r="C1222" s="154">
        <v>75.555555555555557</v>
      </c>
      <c r="D1222" s="153">
        <v>0.11911764705882352</v>
      </c>
      <c r="E1222" s="153">
        <v>0.14558823529411766</v>
      </c>
      <c r="F1222" s="153">
        <v>0.14558823529411766</v>
      </c>
      <c r="G1222" s="153">
        <v>0.14558823529411766</v>
      </c>
      <c r="H1222" s="153">
        <v>0.14558823529411766</v>
      </c>
      <c r="I1222" s="153">
        <v>0.14558823529411766</v>
      </c>
      <c r="J1222" s="153">
        <v>0.14558823529411766</v>
      </c>
      <c r="K1222" s="153">
        <v>0.14558823529411766</v>
      </c>
      <c r="L1222" s="153">
        <v>0.14558823529411766</v>
      </c>
      <c r="M1222" s="153">
        <v>0.14558823529411766</v>
      </c>
      <c r="N1222" s="153">
        <v>0.14558823529411766</v>
      </c>
      <c r="O1222" s="153">
        <v>0.10588235294117647</v>
      </c>
      <c r="P1222" s="152"/>
    </row>
    <row r="1223" spans="1:16" ht="15.75">
      <c r="A1223" s="155">
        <v>1216</v>
      </c>
      <c r="B1223" s="155" t="s">
        <v>2522</v>
      </c>
      <c r="C1223" s="154">
        <v>110</v>
      </c>
      <c r="D1223" s="153">
        <v>0.8</v>
      </c>
      <c r="E1223" s="153">
        <v>0.8</v>
      </c>
      <c r="F1223" s="153">
        <v>0.8</v>
      </c>
      <c r="G1223" s="153">
        <v>0.8</v>
      </c>
      <c r="H1223" s="153">
        <v>0.8</v>
      </c>
      <c r="I1223" s="153">
        <v>0.8</v>
      </c>
      <c r="J1223" s="153">
        <v>0.8</v>
      </c>
      <c r="K1223" s="153">
        <v>0.8</v>
      </c>
      <c r="L1223" s="153">
        <v>0.8</v>
      </c>
      <c r="M1223" s="153">
        <v>0.8</v>
      </c>
      <c r="N1223" s="153">
        <v>0.8</v>
      </c>
      <c r="O1223" s="153">
        <v>0.8</v>
      </c>
      <c r="P1223" s="152"/>
    </row>
    <row r="1224" spans="1:16" ht="15.75">
      <c r="A1224" s="155">
        <v>1217</v>
      </c>
      <c r="B1224" s="155" t="s">
        <v>2521</v>
      </c>
      <c r="C1224" s="154">
        <v>77.777777777777771</v>
      </c>
      <c r="D1224" s="153">
        <v>5.1428571428571435E-2</v>
      </c>
      <c r="E1224" s="153">
        <v>5.1428571428571435E-2</v>
      </c>
      <c r="F1224" s="153">
        <v>5.1428571428571435E-2</v>
      </c>
      <c r="G1224" s="153">
        <v>5.1428571428571435E-2</v>
      </c>
      <c r="H1224" s="153">
        <v>6.4285714285714293E-2</v>
      </c>
      <c r="I1224" s="153">
        <v>0.42428571428571432</v>
      </c>
      <c r="J1224" s="153">
        <v>0.45</v>
      </c>
      <c r="K1224" s="153">
        <v>0.45</v>
      </c>
      <c r="L1224" s="153">
        <v>0.45</v>
      </c>
      <c r="M1224" s="153">
        <v>0.45</v>
      </c>
      <c r="N1224" s="153">
        <v>0.45</v>
      </c>
      <c r="O1224" s="153">
        <v>0.42428571428571432</v>
      </c>
      <c r="P1224" s="152"/>
    </row>
    <row r="1225" spans="1:16" ht="15.75">
      <c r="A1225" s="155">
        <v>1218</v>
      </c>
      <c r="B1225" s="155" t="s">
        <v>2520</v>
      </c>
      <c r="C1225" s="154">
        <v>167.1</v>
      </c>
      <c r="D1225" s="153">
        <v>0.87612208258527835</v>
      </c>
      <c r="E1225" s="153">
        <v>0.88928785158587675</v>
      </c>
      <c r="F1225" s="153">
        <v>0.80813883901855177</v>
      </c>
      <c r="G1225" s="153">
        <v>0.84260921603830052</v>
      </c>
      <c r="H1225" s="153">
        <v>0.8296828246558946</v>
      </c>
      <c r="I1225" s="153">
        <v>0.8</v>
      </c>
      <c r="J1225" s="153">
        <v>0.8</v>
      </c>
      <c r="K1225" s="153">
        <v>0.8</v>
      </c>
      <c r="L1225" s="153">
        <v>0.8</v>
      </c>
      <c r="M1225" s="153">
        <v>0.8</v>
      </c>
      <c r="N1225" s="153">
        <v>0.8</v>
      </c>
      <c r="O1225" s="153">
        <v>0.94745661280670257</v>
      </c>
      <c r="P1225" s="152"/>
    </row>
    <row r="1226" spans="1:16" ht="15.75">
      <c r="A1226" s="155">
        <v>1219</v>
      </c>
      <c r="B1226" s="155" t="s">
        <v>2519</v>
      </c>
      <c r="C1226" s="154">
        <v>250</v>
      </c>
      <c r="D1226" s="153">
        <v>0.8</v>
      </c>
      <c r="E1226" s="153">
        <v>0.8</v>
      </c>
      <c r="F1226" s="153">
        <v>0.8</v>
      </c>
      <c r="G1226" s="153">
        <v>0.8</v>
      </c>
      <c r="H1226" s="153">
        <v>0.8</v>
      </c>
      <c r="I1226" s="153">
        <v>0.8</v>
      </c>
      <c r="J1226" s="153">
        <v>0.8</v>
      </c>
      <c r="K1226" s="153">
        <v>0.8</v>
      </c>
      <c r="L1226" s="153">
        <v>0.8</v>
      </c>
      <c r="M1226" s="153">
        <v>0.8</v>
      </c>
      <c r="N1226" s="153">
        <v>0.8</v>
      </c>
      <c r="O1226" s="153">
        <v>0.8</v>
      </c>
      <c r="P1226" s="152"/>
    </row>
    <row r="1227" spans="1:16" ht="15.75">
      <c r="A1227" s="155">
        <v>1220</v>
      </c>
      <c r="B1227" s="155" t="s">
        <v>2518</v>
      </c>
      <c r="C1227" s="154">
        <v>73.333333333333329</v>
      </c>
      <c r="D1227" s="153">
        <v>0.45</v>
      </c>
      <c r="E1227" s="153">
        <v>0.58636363636363642</v>
      </c>
      <c r="F1227" s="153">
        <v>0.58636363636363642</v>
      </c>
      <c r="G1227" s="153">
        <v>0.58636363636363642</v>
      </c>
      <c r="H1227" s="153">
        <v>0.58636363636363642</v>
      </c>
      <c r="I1227" s="153">
        <v>0.58636363636363642</v>
      </c>
      <c r="J1227" s="153">
        <v>0.58636363636363642</v>
      </c>
      <c r="K1227" s="153">
        <v>0.58636363636363642</v>
      </c>
      <c r="L1227" s="153">
        <v>0.58636363636363642</v>
      </c>
      <c r="M1227" s="153">
        <v>0.58636363636363642</v>
      </c>
      <c r="N1227" s="153">
        <v>0.58636363636363642</v>
      </c>
      <c r="O1227" s="153">
        <v>0.50454545454545463</v>
      </c>
      <c r="P1227" s="152"/>
    </row>
    <row r="1228" spans="1:16" ht="15.75">
      <c r="A1228" s="155">
        <v>1221</v>
      </c>
      <c r="B1228" s="155" t="s">
        <v>2517</v>
      </c>
      <c r="C1228" s="154">
        <v>72.222222222222214</v>
      </c>
      <c r="D1228" s="153">
        <v>0.51230769230769235</v>
      </c>
      <c r="E1228" s="153">
        <v>0.52615384615384619</v>
      </c>
      <c r="F1228" s="153">
        <v>0.52615384615384619</v>
      </c>
      <c r="G1228" s="153">
        <v>0.52615384615384619</v>
      </c>
      <c r="H1228" s="153">
        <v>0.52615384615384619</v>
      </c>
      <c r="I1228" s="153">
        <v>0.52615384615384619</v>
      </c>
      <c r="J1228" s="153">
        <v>0.52615384615384619</v>
      </c>
      <c r="K1228" s="153">
        <v>0.52615384615384619</v>
      </c>
      <c r="L1228" s="153">
        <v>0.52615384615384619</v>
      </c>
      <c r="M1228" s="153">
        <v>0.52615384615384619</v>
      </c>
      <c r="N1228" s="153">
        <v>0.52615384615384619</v>
      </c>
      <c r="O1228" s="153">
        <v>0.47076923076923083</v>
      </c>
      <c r="P1228" s="152"/>
    </row>
    <row r="1229" spans="1:16" ht="15.75">
      <c r="A1229" s="155">
        <v>1222</v>
      </c>
      <c r="B1229" s="155" t="s">
        <v>2516</v>
      </c>
      <c r="C1229" s="154">
        <v>95.555555555555557</v>
      </c>
      <c r="D1229" s="153">
        <v>0.86860465116279073</v>
      </c>
      <c r="E1229" s="153">
        <v>0.86860465116279073</v>
      </c>
      <c r="F1229" s="153">
        <v>0.86860465116279073</v>
      </c>
      <c r="G1229" s="153">
        <v>0.86860465116279073</v>
      </c>
      <c r="H1229" s="153">
        <v>0.86860465116279073</v>
      </c>
      <c r="I1229" s="153">
        <v>0.86860465116279073</v>
      </c>
      <c r="J1229" s="153">
        <v>0.86860465116279073</v>
      </c>
      <c r="K1229" s="153">
        <v>0.86860465116279073</v>
      </c>
      <c r="L1229" s="153">
        <v>0.86860465116279073</v>
      </c>
      <c r="M1229" s="153">
        <v>0.86860465116279073</v>
      </c>
      <c r="N1229" s="153">
        <v>0.86860465116279073</v>
      </c>
      <c r="O1229" s="153">
        <v>0.79534883720930227</v>
      </c>
      <c r="P1229" s="152"/>
    </row>
    <row r="1230" spans="1:16" ht="15.75">
      <c r="A1230" s="155">
        <v>1223</v>
      </c>
      <c r="B1230" s="155" t="s">
        <v>2515</v>
      </c>
      <c r="C1230" s="154">
        <v>77.777777777777771</v>
      </c>
      <c r="D1230" s="153">
        <v>0.25714285714285717</v>
      </c>
      <c r="E1230" s="153">
        <v>0.25714285714285717</v>
      </c>
      <c r="F1230" s="153">
        <v>0.25714285714285717</v>
      </c>
      <c r="G1230" s="153">
        <v>0.25714285714285717</v>
      </c>
      <c r="H1230" s="153">
        <v>0.25714285714285717</v>
      </c>
      <c r="I1230" s="153">
        <v>0.25714285714285717</v>
      </c>
      <c r="J1230" s="153">
        <v>0.25714285714285717</v>
      </c>
      <c r="K1230" s="153">
        <v>0.25714285714285717</v>
      </c>
      <c r="L1230" s="153">
        <v>0.25714285714285717</v>
      </c>
      <c r="M1230" s="153">
        <v>0.25714285714285717</v>
      </c>
      <c r="N1230" s="153">
        <v>0.25714285714285717</v>
      </c>
      <c r="O1230" s="153">
        <v>0.30857142857142861</v>
      </c>
      <c r="P1230" s="152"/>
    </row>
    <row r="1231" spans="1:16" ht="15.75">
      <c r="A1231" s="155">
        <v>1224</v>
      </c>
      <c r="B1231" s="155" t="s">
        <v>2514</v>
      </c>
      <c r="C1231" s="154">
        <v>94.444444444444443</v>
      </c>
      <c r="D1231" s="153">
        <v>1.0588235294117647</v>
      </c>
      <c r="E1231" s="153">
        <v>1.1435294117647059</v>
      </c>
      <c r="F1231" s="153">
        <v>1.1647058823529413</v>
      </c>
      <c r="G1231" s="153">
        <v>1.1647058823529413</v>
      </c>
      <c r="H1231" s="153">
        <v>1.1647058823529413</v>
      </c>
      <c r="I1231" s="153">
        <v>1.3023529411764707</v>
      </c>
      <c r="J1231" s="153">
        <v>1.3023529411764707</v>
      </c>
      <c r="K1231" s="153">
        <v>1.3023529411764707</v>
      </c>
      <c r="L1231" s="153">
        <v>1.3023529411764707</v>
      </c>
      <c r="M1231" s="153">
        <v>1.3023529411764707</v>
      </c>
      <c r="N1231" s="153">
        <v>0</v>
      </c>
      <c r="O1231" s="153">
        <v>0.98470588235294121</v>
      </c>
      <c r="P1231" s="152"/>
    </row>
    <row r="1232" spans="1:16" ht="15.75">
      <c r="A1232" s="155">
        <v>1225</v>
      </c>
      <c r="B1232" s="155" t="s">
        <v>2513</v>
      </c>
      <c r="C1232" s="154">
        <v>100</v>
      </c>
      <c r="D1232" s="153">
        <v>0.04</v>
      </c>
      <c r="E1232" s="153">
        <v>0.19</v>
      </c>
      <c r="F1232" s="153">
        <v>0.24</v>
      </c>
      <c r="G1232" s="153">
        <v>0.24</v>
      </c>
      <c r="H1232" s="153">
        <v>0.24</v>
      </c>
      <c r="I1232" s="153">
        <v>0.24</v>
      </c>
      <c r="J1232" s="153">
        <v>0.24</v>
      </c>
      <c r="K1232" s="153">
        <v>0.24</v>
      </c>
      <c r="L1232" s="153">
        <v>0.24</v>
      </c>
      <c r="M1232" s="153">
        <v>0.24</v>
      </c>
      <c r="N1232" s="153">
        <v>0.24</v>
      </c>
      <c r="O1232" s="153">
        <v>7.0000000000000007E-2</v>
      </c>
      <c r="P1232" s="152"/>
    </row>
    <row r="1233" spans="1:16" ht="15.75">
      <c r="A1233" s="155">
        <v>1226</v>
      </c>
      <c r="B1233" s="155" t="s">
        <v>2512</v>
      </c>
      <c r="C1233" s="154">
        <v>989</v>
      </c>
      <c r="D1233" s="153">
        <v>0.8</v>
      </c>
      <c r="E1233" s="153">
        <v>0.8</v>
      </c>
      <c r="F1233" s="153">
        <v>0.8</v>
      </c>
      <c r="G1233" s="153">
        <v>0.8</v>
      </c>
      <c r="H1233" s="153">
        <v>0.8</v>
      </c>
      <c r="I1233" s="153">
        <v>0.8</v>
      </c>
      <c r="J1233" s="153">
        <v>0.8</v>
      </c>
      <c r="K1233" s="153">
        <v>0.8</v>
      </c>
      <c r="L1233" s="153">
        <v>0.8</v>
      </c>
      <c r="M1233" s="153">
        <v>0.8</v>
      </c>
      <c r="N1233" s="153">
        <v>0.8</v>
      </c>
      <c r="O1233" s="153">
        <v>0.8</v>
      </c>
      <c r="P1233" s="152"/>
    </row>
    <row r="1234" spans="1:16" ht="15.75">
      <c r="A1234" s="155">
        <v>1227</v>
      </c>
      <c r="B1234" s="155" t="s">
        <v>2511</v>
      </c>
      <c r="C1234" s="154">
        <v>88.888888888888886</v>
      </c>
      <c r="D1234" s="153">
        <v>0.40500000000000003</v>
      </c>
      <c r="E1234" s="153">
        <v>0.40500000000000003</v>
      </c>
      <c r="F1234" s="153">
        <v>0.40500000000000003</v>
      </c>
      <c r="G1234" s="153">
        <v>0.40500000000000003</v>
      </c>
      <c r="H1234" s="153">
        <v>0.40500000000000003</v>
      </c>
      <c r="I1234" s="153">
        <v>0.40500000000000003</v>
      </c>
      <c r="J1234" s="153">
        <v>0.40500000000000003</v>
      </c>
      <c r="K1234" s="153">
        <v>0.40500000000000003</v>
      </c>
      <c r="L1234" s="153">
        <v>0.40500000000000003</v>
      </c>
      <c r="M1234" s="153">
        <v>0.40500000000000003</v>
      </c>
      <c r="N1234" s="153">
        <v>0.40500000000000003</v>
      </c>
      <c r="O1234" s="153">
        <v>0.43875000000000003</v>
      </c>
      <c r="P1234" s="152"/>
    </row>
    <row r="1235" spans="1:16" ht="15.75">
      <c r="A1235" s="155">
        <v>1228</v>
      </c>
      <c r="B1235" s="155" t="s">
        <v>2510</v>
      </c>
      <c r="C1235" s="154">
        <v>200</v>
      </c>
      <c r="D1235" s="153">
        <v>0.8</v>
      </c>
      <c r="E1235" s="153">
        <v>0.8</v>
      </c>
      <c r="F1235" s="153">
        <v>0.8</v>
      </c>
      <c r="G1235" s="153">
        <v>0.8</v>
      </c>
      <c r="H1235" s="153">
        <v>0.8</v>
      </c>
      <c r="I1235" s="153">
        <v>0.8</v>
      </c>
      <c r="J1235" s="153">
        <v>0.8</v>
      </c>
      <c r="K1235" s="153">
        <v>0.8</v>
      </c>
      <c r="L1235" s="153">
        <v>0.8</v>
      </c>
      <c r="M1235" s="153">
        <v>0.8</v>
      </c>
      <c r="N1235" s="153">
        <v>0.8</v>
      </c>
      <c r="O1235" s="153">
        <v>0.8</v>
      </c>
      <c r="P1235" s="152"/>
    </row>
    <row r="1236" spans="1:16" ht="15.75">
      <c r="A1236" s="155">
        <v>1229</v>
      </c>
      <c r="B1236" s="155" t="s">
        <v>2509</v>
      </c>
      <c r="C1236" s="154">
        <v>133</v>
      </c>
      <c r="D1236" s="153">
        <v>0.8</v>
      </c>
      <c r="E1236" s="153">
        <v>0.8</v>
      </c>
      <c r="F1236" s="153">
        <v>0.8</v>
      </c>
      <c r="G1236" s="153">
        <v>0.8</v>
      </c>
      <c r="H1236" s="153">
        <v>0.8</v>
      </c>
      <c r="I1236" s="153">
        <v>0.8</v>
      </c>
      <c r="J1236" s="153">
        <v>0.8</v>
      </c>
      <c r="K1236" s="153">
        <v>0.8</v>
      </c>
      <c r="L1236" s="153">
        <v>0.8</v>
      </c>
      <c r="M1236" s="153">
        <v>0.8</v>
      </c>
      <c r="N1236" s="153">
        <v>0.8</v>
      </c>
      <c r="O1236" s="153">
        <v>0.8</v>
      </c>
      <c r="P1236" s="152"/>
    </row>
    <row r="1237" spans="1:16" ht="15.75">
      <c r="A1237" s="155">
        <v>1230</v>
      </c>
      <c r="B1237" s="155" t="s">
        <v>2508</v>
      </c>
      <c r="C1237" s="154">
        <v>167</v>
      </c>
      <c r="D1237" s="153">
        <v>0.79999999999999993</v>
      </c>
      <c r="E1237" s="153">
        <v>0.82275449101796405</v>
      </c>
      <c r="F1237" s="153">
        <v>0.96431137724550897</v>
      </c>
      <c r="G1237" s="153">
        <v>0.85077844311377249</v>
      </c>
      <c r="H1237" s="153">
        <v>0.90035928143712585</v>
      </c>
      <c r="I1237" s="153">
        <v>0.90107784431137716</v>
      </c>
      <c r="J1237" s="153">
        <v>0.79999999999999993</v>
      </c>
      <c r="K1237" s="153">
        <v>0.79999999999999993</v>
      </c>
      <c r="L1237" s="153">
        <v>0.79999999999999993</v>
      </c>
      <c r="M1237" s="153">
        <v>0.79999999999999993</v>
      </c>
      <c r="N1237" s="153">
        <v>0.79999999999999993</v>
      </c>
      <c r="O1237" s="153">
        <v>0.79999999999999993</v>
      </c>
      <c r="P1237" s="152"/>
    </row>
    <row r="1238" spans="1:16" ht="15.75">
      <c r="A1238" s="155">
        <v>1231</v>
      </c>
      <c r="B1238" s="155" t="s">
        <v>2507</v>
      </c>
      <c r="C1238" s="154">
        <v>100</v>
      </c>
      <c r="D1238" s="153">
        <v>0.57999999999999996</v>
      </c>
      <c r="E1238" s="153">
        <v>0.6</v>
      </c>
      <c r="F1238" s="153">
        <v>0.6</v>
      </c>
      <c r="G1238" s="153">
        <v>0.6</v>
      </c>
      <c r="H1238" s="153">
        <v>0.6</v>
      </c>
      <c r="I1238" s="153">
        <v>0.6</v>
      </c>
      <c r="J1238" s="153">
        <v>0.6</v>
      </c>
      <c r="K1238" s="153">
        <v>0.6</v>
      </c>
      <c r="L1238" s="153">
        <v>0.6</v>
      </c>
      <c r="M1238" s="153">
        <v>0.6</v>
      </c>
      <c r="N1238" s="153">
        <v>0.6</v>
      </c>
      <c r="O1238" s="153">
        <v>0.56000000000000005</v>
      </c>
      <c r="P1238" s="152"/>
    </row>
    <row r="1239" spans="1:16" ht="15.75">
      <c r="A1239" s="155">
        <v>1232</v>
      </c>
      <c r="B1239" s="155" t="s">
        <v>2506</v>
      </c>
      <c r="C1239" s="154">
        <v>88.888888888888886</v>
      </c>
      <c r="D1239" s="153">
        <v>1.3162500000000001</v>
      </c>
      <c r="E1239" s="153">
        <v>1.3162500000000001</v>
      </c>
      <c r="F1239" s="153">
        <v>1.3162500000000001</v>
      </c>
      <c r="G1239" s="153">
        <v>1.3162500000000001</v>
      </c>
      <c r="H1239" s="153">
        <v>1.3162500000000001</v>
      </c>
      <c r="I1239" s="153">
        <v>1.3162500000000001</v>
      </c>
      <c r="J1239" s="153">
        <v>1.3162500000000001</v>
      </c>
      <c r="K1239" s="153">
        <v>1.3162500000000001</v>
      </c>
      <c r="L1239" s="153">
        <v>1.3162500000000001</v>
      </c>
      <c r="M1239" s="153">
        <v>1.3162500000000001</v>
      </c>
      <c r="N1239" s="153">
        <v>1.3162500000000001</v>
      </c>
      <c r="O1239" s="153">
        <v>0.77625</v>
      </c>
      <c r="P1239" s="152"/>
    </row>
    <row r="1240" spans="1:16" ht="15.75">
      <c r="A1240" s="155">
        <v>1233</v>
      </c>
      <c r="B1240" s="155" t="s">
        <v>2505</v>
      </c>
      <c r="C1240" s="154">
        <v>296.39999999999998</v>
      </c>
      <c r="D1240" s="153">
        <v>1.1174089068825912</v>
      </c>
      <c r="E1240" s="153">
        <v>0.99676113360323892</v>
      </c>
      <c r="F1240" s="153">
        <v>0.92145748987854259</v>
      </c>
      <c r="G1240" s="153">
        <v>0.94493927125506072</v>
      </c>
      <c r="H1240" s="153">
        <v>1.1101214574898788</v>
      </c>
      <c r="I1240" s="153">
        <v>0.91659919028340087</v>
      </c>
      <c r="J1240" s="153">
        <v>0.91093117408906887</v>
      </c>
      <c r="K1240" s="153">
        <v>0.8</v>
      </c>
      <c r="L1240" s="153">
        <v>0.8</v>
      </c>
      <c r="M1240" s="153">
        <v>0.81295546558704468</v>
      </c>
      <c r="N1240" s="153">
        <v>1.2858299595141702</v>
      </c>
      <c r="O1240" s="153">
        <v>1.5417004048582996</v>
      </c>
      <c r="P1240" s="152"/>
    </row>
    <row r="1241" spans="1:16" ht="15.75">
      <c r="A1241" s="155">
        <v>1234</v>
      </c>
      <c r="B1241" s="155" t="s">
        <v>2504</v>
      </c>
      <c r="C1241" s="154">
        <v>250</v>
      </c>
      <c r="D1241" s="153">
        <v>1.0007999999999999</v>
      </c>
      <c r="E1241" s="153">
        <v>0.95520000000000005</v>
      </c>
      <c r="F1241" s="153">
        <v>0.92832000000000003</v>
      </c>
      <c r="G1241" s="153">
        <v>0.93696000000000002</v>
      </c>
      <c r="H1241" s="153">
        <v>0.93120000000000003</v>
      </c>
      <c r="I1241" s="153">
        <v>0.8256</v>
      </c>
      <c r="J1241" s="153">
        <v>0.8</v>
      </c>
      <c r="K1241" s="153">
        <v>0.8</v>
      </c>
      <c r="L1241" s="153">
        <v>0.8</v>
      </c>
      <c r="M1241" s="153">
        <v>0.8</v>
      </c>
      <c r="N1241" s="153">
        <v>0.84863999999999995</v>
      </c>
      <c r="O1241" s="153">
        <v>0.95711999999999997</v>
      </c>
      <c r="P1241" s="152"/>
    </row>
    <row r="1242" spans="1:16" ht="15.75">
      <c r="A1242" s="155">
        <v>1235</v>
      </c>
      <c r="B1242" s="155" t="s">
        <v>2503</v>
      </c>
      <c r="C1242" s="154">
        <v>100</v>
      </c>
      <c r="D1242" s="153">
        <v>0.19</v>
      </c>
      <c r="E1242" s="153">
        <v>0.19</v>
      </c>
      <c r="F1242" s="153">
        <v>0.19</v>
      </c>
      <c r="G1242" s="153">
        <v>0.19</v>
      </c>
      <c r="H1242" s="153">
        <v>0.19</v>
      </c>
      <c r="I1242" s="153">
        <v>0.19</v>
      </c>
      <c r="J1242" s="153">
        <v>0.19</v>
      </c>
      <c r="K1242" s="153">
        <v>0.19</v>
      </c>
      <c r="L1242" s="153">
        <v>0.19</v>
      </c>
      <c r="M1242" s="153">
        <v>0.19</v>
      </c>
      <c r="N1242" s="153">
        <v>0.19</v>
      </c>
      <c r="O1242" s="153">
        <v>0.21</v>
      </c>
      <c r="P1242" s="152"/>
    </row>
    <row r="1243" spans="1:16" ht="15.75">
      <c r="A1243" s="155">
        <v>1236</v>
      </c>
      <c r="B1243" s="155" t="s">
        <v>2502</v>
      </c>
      <c r="C1243" s="154">
        <v>333</v>
      </c>
      <c r="D1243" s="153">
        <v>0.79999999999999993</v>
      </c>
      <c r="E1243" s="153">
        <v>0.84684684684684686</v>
      </c>
      <c r="F1243" s="153">
        <v>0.79999999999999993</v>
      </c>
      <c r="G1243" s="153">
        <v>0.79999999999999993</v>
      </c>
      <c r="H1243" s="153">
        <v>0.79999999999999993</v>
      </c>
      <c r="I1243" s="153">
        <v>0.79999999999999993</v>
      </c>
      <c r="J1243" s="153">
        <v>0.79999999999999993</v>
      </c>
      <c r="K1243" s="153">
        <v>0.79999999999999993</v>
      </c>
      <c r="L1243" s="153">
        <v>0.79999999999999993</v>
      </c>
      <c r="M1243" s="153">
        <v>0.79999999999999993</v>
      </c>
      <c r="N1243" s="153">
        <v>0.79999999999999993</v>
      </c>
      <c r="O1243" s="153">
        <v>0.79999999999999993</v>
      </c>
      <c r="P1243" s="152"/>
    </row>
    <row r="1244" spans="1:16" ht="15.75">
      <c r="A1244" s="155">
        <v>1237</v>
      </c>
      <c r="B1244" s="155" t="s">
        <v>2501</v>
      </c>
      <c r="C1244" s="154">
        <v>160</v>
      </c>
      <c r="D1244" s="153">
        <v>0.8</v>
      </c>
      <c r="E1244" s="153">
        <v>0.8</v>
      </c>
      <c r="F1244" s="153">
        <v>0.8</v>
      </c>
      <c r="G1244" s="153">
        <v>0.8</v>
      </c>
      <c r="H1244" s="153">
        <v>0.8</v>
      </c>
      <c r="I1244" s="153">
        <v>0.8</v>
      </c>
      <c r="J1244" s="153">
        <v>0.8</v>
      </c>
      <c r="K1244" s="153">
        <v>0.8</v>
      </c>
      <c r="L1244" s="153">
        <v>0.8</v>
      </c>
      <c r="M1244" s="153">
        <v>0.8</v>
      </c>
      <c r="N1244" s="153">
        <v>0.8</v>
      </c>
      <c r="O1244" s="153">
        <v>0.8</v>
      </c>
      <c r="P1244" s="152"/>
    </row>
    <row r="1245" spans="1:16" ht="15.75">
      <c r="A1245" s="155">
        <v>1238</v>
      </c>
      <c r="B1245" s="155" t="s">
        <v>2500</v>
      </c>
      <c r="C1245" s="154">
        <v>107.78</v>
      </c>
      <c r="D1245" s="153">
        <v>0.77936537390981631</v>
      </c>
      <c r="E1245" s="153">
        <v>0.77936537390981631</v>
      </c>
      <c r="F1245" s="153">
        <v>0.77936537390981631</v>
      </c>
      <c r="G1245" s="153">
        <v>0.77936537390981631</v>
      </c>
      <c r="H1245" s="153">
        <v>0.77936537390981631</v>
      </c>
      <c r="I1245" s="153">
        <v>0.77936537390981631</v>
      </c>
      <c r="J1245" s="153">
        <v>0.77936537390981631</v>
      </c>
      <c r="K1245" s="153">
        <v>0.85359064761551307</v>
      </c>
      <c r="L1245" s="153">
        <v>0.85359064761551307</v>
      </c>
      <c r="M1245" s="153">
        <v>0.85359064761551307</v>
      </c>
      <c r="N1245" s="153">
        <v>0.937094080534422</v>
      </c>
      <c r="O1245" s="153">
        <v>0.50102059751345329</v>
      </c>
      <c r="P1245" s="152"/>
    </row>
    <row r="1246" spans="1:16" ht="15.75">
      <c r="A1246" s="155">
        <v>1239</v>
      </c>
      <c r="B1246" s="155" t="s">
        <v>2499</v>
      </c>
      <c r="C1246" s="154">
        <v>83.333333333333329</v>
      </c>
      <c r="D1246" s="153">
        <v>0.312</v>
      </c>
      <c r="E1246" s="153">
        <v>0.312</v>
      </c>
      <c r="F1246" s="153">
        <v>0.312</v>
      </c>
      <c r="G1246" s="153">
        <v>0.312</v>
      </c>
      <c r="H1246" s="153">
        <v>0.312</v>
      </c>
      <c r="I1246" s="153">
        <v>0.312</v>
      </c>
      <c r="J1246" s="153">
        <v>0.312</v>
      </c>
      <c r="K1246" s="153">
        <v>0.312</v>
      </c>
      <c r="L1246" s="153">
        <v>0.312</v>
      </c>
      <c r="M1246" s="153">
        <v>0.312</v>
      </c>
      <c r="N1246" s="153">
        <v>0.312</v>
      </c>
      <c r="O1246" s="153">
        <v>0.42000000000000004</v>
      </c>
      <c r="P1246" s="152"/>
    </row>
    <row r="1247" spans="1:16" ht="15.75">
      <c r="A1247" s="155">
        <v>1240</v>
      </c>
      <c r="B1247" s="155" t="s">
        <v>2498</v>
      </c>
      <c r="C1247" s="154">
        <v>1897</v>
      </c>
      <c r="D1247" s="153">
        <v>0.79999999999999993</v>
      </c>
      <c r="E1247" s="153">
        <v>0.79999999999999993</v>
      </c>
      <c r="F1247" s="153">
        <v>0.79999999999999993</v>
      </c>
      <c r="G1247" s="153">
        <v>0.79999999999999993</v>
      </c>
      <c r="H1247" s="153">
        <v>0.79999999999999993</v>
      </c>
      <c r="I1247" s="153">
        <v>0.79999999999999993</v>
      </c>
      <c r="J1247" s="153">
        <v>0.79999999999999993</v>
      </c>
      <c r="K1247" s="153">
        <v>0.79999999999999993</v>
      </c>
      <c r="L1247" s="153">
        <v>0.79999999999999993</v>
      </c>
      <c r="M1247" s="153">
        <v>0.79999999999999993</v>
      </c>
      <c r="N1247" s="153">
        <v>0.79999999999999993</v>
      </c>
      <c r="O1247" s="153">
        <v>0.79999999999999993</v>
      </c>
      <c r="P1247" s="152"/>
    </row>
    <row r="1248" spans="1:16" ht="15.75">
      <c r="A1248" s="155">
        <v>1241</v>
      </c>
      <c r="B1248" s="155" t="s">
        <v>2497</v>
      </c>
      <c r="C1248" s="154">
        <v>667</v>
      </c>
      <c r="D1248" s="153">
        <v>0.8</v>
      </c>
      <c r="E1248" s="153">
        <v>0.8</v>
      </c>
      <c r="F1248" s="153">
        <v>0.8</v>
      </c>
      <c r="G1248" s="153">
        <v>0.8</v>
      </c>
      <c r="H1248" s="153">
        <v>0.8</v>
      </c>
      <c r="I1248" s="153">
        <v>0.8</v>
      </c>
      <c r="J1248" s="153">
        <v>0.8</v>
      </c>
      <c r="K1248" s="153">
        <v>0.8</v>
      </c>
      <c r="L1248" s="153">
        <v>0.8</v>
      </c>
      <c r="M1248" s="153">
        <v>0.8</v>
      </c>
      <c r="N1248" s="153">
        <v>0.8</v>
      </c>
      <c r="O1248" s="153">
        <v>0.8</v>
      </c>
      <c r="P1248" s="152"/>
    </row>
    <row r="1249" spans="1:16" ht="15.75">
      <c r="A1249" s="155">
        <v>1242</v>
      </c>
      <c r="B1249" s="155" t="s">
        <v>2496</v>
      </c>
      <c r="C1249" s="154">
        <v>77.777777777777771</v>
      </c>
      <c r="D1249" s="153">
        <v>1.2728571428571429</v>
      </c>
      <c r="E1249" s="153">
        <v>1.2728571428571429</v>
      </c>
      <c r="F1249" s="153">
        <v>1.4528571428571431</v>
      </c>
      <c r="G1249" s="153">
        <v>1.4528571428571431</v>
      </c>
      <c r="H1249" s="153">
        <v>1.4528571428571431</v>
      </c>
      <c r="I1249" s="153">
        <v>1.4528571428571431</v>
      </c>
      <c r="J1249" s="153">
        <v>1.4528571428571431</v>
      </c>
      <c r="K1249" s="153">
        <v>1.4528571428571431</v>
      </c>
      <c r="L1249" s="153">
        <v>1.6457142857142859</v>
      </c>
      <c r="M1249" s="153">
        <v>1.6457142857142859</v>
      </c>
      <c r="N1249" s="153">
        <v>1.6457142857142859</v>
      </c>
      <c r="O1249" s="153">
        <v>1.0028571428571429</v>
      </c>
      <c r="P1249" s="152"/>
    </row>
    <row r="1250" spans="1:16" ht="15.75">
      <c r="A1250" s="155">
        <v>1243</v>
      </c>
      <c r="B1250" s="155" t="s">
        <v>2495</v>
      </c>
      <c r="C1250" s="154">
        <v>120</v>
      </c>
      <c r="D1250" s="153">
        <v>0.8</v>
      </c>
      <c r="E1250" s="153">
        <v>0.8</v>
      </c>
      <c r="F1250" s="153">
        <v>0.8</v>
      </c>
      <c r="G1250" s="153">
        <v>0.8</v>
      </c>
      <c r="H1250" s="153">
        <v>0.8</v>
      </c>
      <c r="I1250" s="153">
        <v>0.8</v>
      </c>
      <c r="J1250" s="153">
        <v>0.8</v>
      </c>
      <c r="K1250" s="153">
        <v>0.8</v>
      </c>
      <c r="L1250" s="153">
        <v>0.8</v>
      </c>
      <c r="M1250" s="153">
        <v>0.8</v>
      </c>
      <c r="N1250" s="153">
        <v>0.8</v>
      </c>
      <c r="O1250" s="153">
        <v>0.8</v>
      </c>
      <c r="P1250" s="152"/>
    </row>
    <row r="1251" spans="1:16" ht="15.75">
      <c r="A1251" s="155">
        <v>1244</v>
      </c>
      <c r="B1251" s="155" t="s">
        <v>2494</v>
      </c>
      <c r="C1251" s="154">
        <v>100</v>
      </c>
      <c r="D1251" s="153">
        <v>0.19</v>
      </c>
      <c r="E1251" s="153">
        <v>0.19</v>
      </c>
      <c r="F1251" s="153">
        <v>0.19</v>
      </c>
      <c r="G1251" s="153">
        <v>0.19</v>
      </c>
      <c r="H1251" s="153">
        <v>0.19</v>
      </c>
      <c r="I1251" s="153">
        <v>0.19</v>
      </c>
      <c r="J1251" s="153">
        <v>0.19</v>
      </c>
      <c r="K1251" s="153">
        <v>0.19</v>
      </c>
      <c r="L1251" s="153">
        <v>0.19</v>
      </c>
      <c r="M1251" s="153">
        <v>0.19</v>
      </c>
      <c r="N1251" s="153">
        <v>0.19</v>
      </c>
      <c r="O1251" s="153">
        <v>0.05</v>
      </c>
      <c r="P1251" s="152"/>
    </row>
    <row r="1252" spans="1:16" ht="15.75">
      <c r="A1252" s="155">
        <v>1245</v>
      </c>
      <c r="B1252" s="155" t="s">
        <v>2493</v>
      </c>
      <c r="C1252" s="154">
        <v>216.67</v>
      </c>
      <c r="D1252" s="153">
        <v>0.80000000000000016</v>
      </c>
      <c r="E1252" s="153">
        <v>0.80000000000000016</v>
      </c>
      <c r="F1252" s="153">
        <v>0.80000000000000016</v>
      </c>
      <c r="G1252" s="153">
        <v>0.80000000000000016</v>
      </c>
      <c r="H1252" s="153">
        <v>0.80000000000000016</v>
      </c>
      <c r="I1252" s="153">
        <v>0.80000000000000016</v>
      </c>
      <c r="J1252" s="153">
        <v>0.80000000000000016</v>
      </c>
      <c r="K1252" s="153">
        <v>0.80000000000000016</v>
      </c>
      <c r="L1252" s="153">
        <v>0.80000000000000016</v>
      </c>
      <c r="M1252" s="153">
        <v>0.80000000000000016</v>
      </c>
      <c r="N1252" s="153">
        <v>0.80000000000000016</v>
      </c>
      <c r="O1252" s="153">
        <v>0.80000000000000016</v>
      </c>
      <c r="P1252" s="152"/>
    </row>
    <row r="1253" spans="1:16" ht="15.75">
      <c r="A1253" s="155">
        <v>1246</v>
      </c>
      <c r="B1253" s="155" t="s">
        <v>2492</v>
      </c>
      <c r="C1253" s="154">
        <v>289</v>
      </c>
      <c r="D1253" s="153">
        <v>0.89667820069204152</v>
      </c>
      <c r="E1253" s="153">
        <v>0.93543252595155701</v>
      </c>
      <c r="F1253" s="153">
        <v>0.79999999999999993</v>
      </c>
      <c r="G1253" s="153">
        <v>0.79999999999999993</v>
      </c>
      <c r="H1253" s="153">
        <v>0.79999999999999993</v>
      </c>
      <c r="I1253" s="153">
        <v>0.79999999999999993</v>
      </c>
      <c r="J1253" s="153">
        <v>0.79999999999999993</v>
      </c>
      <c r="K1253" s="153">
        <v>0.79999999999999993</v>
      </c>
      <c r="L1253" s="153">
        <v>0.79999999999999993</v>
      </c>
      <c r="M1253" s="153">
        <v>0.79999999999999993</v>
      </c>
      <c r="N1253" s="153">
        <v>0.79999999999999993</v>
      </c>
      <c r="O1253" s="153">
        <v>0.89778546712802765</v>
      </c>
      <c r="P1253" s="152"/>
    </row>
    <row r="1254" spans="1:16" ht="15.75">
      <c r="A1254" s="155">
        <v>1247</v>
      </c>
      <c r="B1254" s="155" t="s">
        <v>2492</v>
      </c>
      <c r="C1254" s="154">
        <v>400</v>
      </c>
      <c r="D1254" s="153">
        <v>0.8</v>
      </c>
      <c r="E1254" s="153">
        <v>0.8</v>
      </c>
      <c r="F1254" s="153">
        <v>0.8</v>
      </c>
      <c r="G1254" s="153">
        <v>0.8</v>
      </c>
      <c r="H1254" s="153">
        <v>0.8</v>
      </c>
      <c r="I1254" s="153">
        <v>0.8</v>
      </c>
      <c r="J1254" s="153">
        <v>0.8</v>
      </c>
      <c r="K1254" s="153">
        <v>0.8</v>
      </c>
      <c r="L1254" s="153">
        <v>0.8</v>
      </c>
      <c r="M1254" s="153">
        <v>0.8</v>
      </c>
      <c r="N1254" s="153">
        <v>0.8</v>
      </c>
      <c r="O1254" s="153">
        <v>0.8</v>
      </c>
      <c r="P1254" s="152"/>
    </row>
    <row r="1255" spans="1:16" ht="15.75">
      <c r="A1255" s="155">
        <v>1248</v>
      </c>
      <c r="B1255" s="155" t="s">
        <v>2491</v>
      </c>
      <c r="C1255" s="154">
        <v>1000</v>
      </c>
      <c r="D1255" s="153">
        <v>0.79920000000000002</v>
      </c>
      <c r="E1255" s="153">
        <v>0.79920000000000002</v>
      </c>
      <c r="F1255" s="153">
        <v>0.79920000000000002</v>
      </c>
      <c r="G1255" s="153">
        <v>0.79920000000000002</v>
      </c>
      <c r="H1255" s="153">
        <v>0.79920000000000002</v>
      </c>
      <c r="I1255" s="153">
        <v>0.79920000000000002</v>
      </c>
      <c r="J1255" s="153">
        <v>0.8</v>
      </c>
      <c r="K1255" s="153">
        <v>0.8</v>
      </c>
      <c r="L1255" s="153">
        <v>0.8</v>
      </c>
      <c r="M1255" s="153">
        <v>0.8</v>
      </c>
      <c r="N1255" s="153">
        <v>0.8</v>
      </c>
      <c r="O1255" s="153">
        <v>0.8</v>
      </c>
      <c r="P1255" s="152"/>
    </row>
    <row r="1256" spans="1:16" ht="15.75">
      <c r="A1256" s="155">
        <v>1249</v>
      </c>
      <c r="B1256" s="155" t="s">
        <v>2490</v>
      </c>
      <c r="C1256" s="154">
        <v>990</v>
      </c>
      <c r="D1256" s="153">
        <v>0.8</v>
      </c>
      <c r="E1256" s="153">
        <v>0.8</v>
      </c>
      <c r="F1256" s="153">
        <v>0.8</v>
      </c>
      <c r="G1256" s="153">
        <v>0.8</v>
      </c>
      <c r="H1256" s="153">
        <v>0.8</v>
      </c>
      <c r="I1256" s="153">
        <v>0.8</v>
      </c>
      <c r="J1256" s="153">
        <v>0.8</v>
      </c>
      <c r="K1256" s="153">
        <v>0.8</v>
      </c>
      <c r="L1256" s="153">
        <v>0.8</v>
      </c>
      <c r="M1256" s="153">
        <v>0.8</v>
      </c>
      <c r="N1256" s="153">
        <v>0.8</v>
      </c>
      <c r="O1256" s="153">
        <v>0.8</v>
      </c>
      <c r="P1256" s="152"/>
    </row>
    <row r="1257" spans="1:16" ht="15.75">
      <c r="A1257" s="155">
        <v>1250</v>
      </c>
      <c r="B1257" s="155" t="s">
        <v>2489</v>
      </c>
      <c r="C1257" s="154">
        <v>800</v>
      </c>
      <c r="D1257" s="153">
        <v>0.8</v>
      </c>
      <c r="E1257" s="153">
        <v>0.8</v>
      </c>
      <c r="F1257" s="153">
        <v>0.8</v>
      </c>
      <c r="G1257" s="153">
        <v>0.8</v>
      </c>
      <c r="H1257" s="153">
        <v>0.8</v>
      </c>
      <c r="I1257" s="153">
        <v>0.81</v>
      </c>
      <c r="J1257" s="153">
        <v>0.8</v>
      </c>
      <c r="K1257" s="153">
        <v>0.8175</v>
      </c>
      <c r="L1257" s="153">
        <v>0.8</v>
      </c>
      <c r="M1257" s="153">
        <v>0.8</v>
      </c>
      <c r="N1257" s="153">
        <v>0.81374999999999997</v>
      </c>
      <c r="O1257" s="153">
        <v>0.89249999999999996</v>
      </c>
      <c r="P1257" s="152"/>
    </row>
    <row r="1258" spans="1:16" ht="15.75">
      <c r="A1258" s="155">
        <v>1251</v>
      </c>
      <c r="B1258" s="155" t="s">
        <v>2488</v>
      </c>
      <c r="C1258" s="154">
        <v>167</v>
      </c>
      <c r="D1258" s="153">
        <v>0.79999999999999993</v>
      </c>
      <c r="E1258" s="153">
        <v>0.79999999999999993</v>
      </c>
      <c r="F1258" s="153">
        <v>0.79999999999999993</v>
      </c>
      <c r="G1258" s="153">
        <v>0.79999999999999993</v>
      </c>
      <c r="H1258" s="153">
        <v>0.79999999999999993</v>
      </c>
      <c r="I1258" s="153">
        <v>0.79999999999999993</v>
      </c>
      <c r="J1258" s="153">
        <v>0.79999999999999993</v>
      </c>
      <c r="K1258" s="153">
        <v>0.79999999999999993</v>
      </c>
      <c r="L1258" s="153">
        <v>0.79999999999999993</v>
      </c>
      <c r="M1258" s="153">
        <v>0.79999999999999993</v>
      </c>
      <c r="N1258" s="153">
        <v>0.79999999999999993</v>
      </c>
      <c r="O1258" s="153">
        <v>0.79999999999999993</v>
      </c>
      <c r="P1258" s="152"/>
    </row>
    <row r="1259" spans="1:16" ht="15.75">
      <c r="A1259" s="155">
        <v>1252</v>
      </c>
      <c r="B1259" s="155" t="s">
        <v>2487</v>
      </c>
      <c r="C1259" s="154">
        <v>77.777777777777771</v>
      </c>
      <c r="D1259" s="153">
        <v>0.52714285714285714</v>
      </c>
      <c r="E1259" s="153">
        <v>0.52714285714285714</v>
      </c>
      <c r="F1259" s="153">
        <v>0.52714285714285714</v>
      </c>
      <c r="G1259" s="153">
        <v>0.52714285714285714</v>
      </c>
      <c r="H1259" s="153">
        <v>0.52714285714285714</v>
      </c>
      <c r="I1259" s="153">
        <v>0.52714285714285714</v>
      </c>
      <c r="J1259" s="153">
        <v>0.52714285714285714</v>
      </c>
      <c r="K1259" s="153">
        <v>0.52714285714285714</v>
      </c>
      <c r="L1259" s="153">
        <v>0.52714285714285714</v>
      </c>
      <c r="M1259" s="153">
        <v>0.52714285714285714</v>
      </c>
      <c r="N1259" s="153">
        <v>0.52714285714285714</v>
      </c>
      <c r="O1259" s="153">
        <v>0.42428571428571432</v>
      </c>
      <c r="P1259" s="152"/>
    </row>
    <row r="1260" spans="1:16" ht="15.75">
      <c r="A1260" s="155">
        <v>1253</v>
      </c>
      <c r="B1260" s="155" t="s">
        <v>2486</v>
      </c>
      <c r="C1260" s="154">
        <v>94.444444444444443</v>
      </c>
      <c r="D1260" s="153">
        <v>0.81529411764705884</v>
      </c>
      <c r="E1260" s="153">
        <v>0.81529411764705884</v>
      </c>
      <c r="F1260" s="153">
        <v>0.81529411764705884</v>
      </c>
      <c r="G1260" s="153">
        <v>0.81529411764705884</v>
      </c>
      <c r="H1260" s="153">
        <v>0.81529411764705884</v>
      </c>
      <c r="I1260" s="153">
        <v>0.81529411764705884</v>
      </c>
      <c r="J1260" s="153">
        <v>0.81529411764705884</v>
      </c>
      <c r="K1260" s="153">
        <v>0.81529411764705884</v>
      </c>
      <c r="L1260" s="153">
        <v>0.81529411764705884</v>
      </c>
      <c r="M1260" s="153">
        <v>0.81529411764705884</v>
      </c>
      <c r="N1260" s="153">
        <v>0.81529411764705884</v>
      </c>
      <c r="O1260" s="153">
        <v>0.86823529411764711</v>
      </c>
      <c r="P1260" s="152"/>
    </row>
    <row r="1261" spans="1:16" ht="15.75">
      <c r="A1261" s="155">
        <v>1254</v>
      </c>
      <c r="B1261" s="155" t="s">
        <v>2485</v>
      </c>
      <c r="C1261" s="154">
        <v>200</v>
      </c>
      <c r="D1261" s="153">
        <v>0.8</v>
      </c>
      <c r="E1261" s="153">
        <v>0.8</v>
      </c>
      <c r="F1261" s="153">
        <v>0.8</v>
      </c>
      <c r="G1261" s="153">
        <v>0.8</v>
      </c>
      <c r="H1261" s="153">
        <v>0.8</v>
      </c>
      <c r="I1261" s="153">
        <v>0.8</v>
      </c>
      <c r="J1261" s="153">
        <v>0.8</v>
      </c>
      <c r="K1261" s="153">
        <v>0.8</v>
      </c>
      <c r="L1261" s="153">
        <v>0.8</v>
      </c>
      <c r="M1261" s="153">
        <v>0.8</v>
      </c>
      <c r="N1261" s="153">
        <v>0.8</v>
      </c>
      <c r="O1261" s="153">
        <v>0.8</v>
      </c>
      <c r="P1261" s="152"/>
    </row>
    <row r="1262" spans="1:16" ht="15.75">
      <c r="A1262" s="155">
        <v>1255</v>
      </c>
      <c r="B1262" s="155" t="s">
        <v>2484</v>
      </c>
      <c r="C1262" s="154">
        <v>241.11</v>
      </c>
      <c r="D1262" s="153">
        <v>0.79999999999999993</v>
      </c>
      <c r="E1262" s="153">
        <v>0.79999999999999993</v>
      </c>
      <c r="F1262" s="153">
        <v>0.79999999999999993</v>
      </c>
      <c r="G1262" s="153">
        <v>0.79999999999999993</v>
      </c>
      <c r="H1262" s="153">
        <v>0.79999999999999993</v>
      </c>
      <c r="I1262" s="153">
        <v>0.79999999999999993</v>
      </c>
      <c r="J1262" s="153">
        <v>0.79999999999999993</v>
      </c>
      <c r="K1262" s="153">
        <v>0.79999999999999993</v>
      </c>
      <c r="L1262" s="153">
        <v>0.79999999999999993</v>
      </c>
      <c r="M1262" s="153">
        <v>0.79999999999999993</v>
      </c>
      <c r="N1262" s="153">
        <v>0.79999999999999993</v>
      </c>
      <c r="O1262" s="153">
        <v>0.79999999999999993</v>
      </c>
      <c r="P1262" s="152"/>
    </row>
    <row r="1263" spans="1:16" ht="15.75">
      <c r="A1263" s="155">
        <v>1256</v>
      </c>
      <c r="B1263" s="155" t="s">
        <v>2483</v>
      </c>
      <c r="C1263" s="154">
        <v>88</v>
      </c>
      <c r="D1263" s="153">
        <v>0.79545454545454541</v>
      </c>
      <c r="E1263" s="153">
        <v>0.79545454545454541</v>
      </c>
      <c r="F1263" s="153">
        <v>0.79545454545454541</v>
      </c>
      <c r="G1263" s="153">
        <v>0.79545454545454541</v>
      </c>
      <c r="H1263" s="153">
        <v>0.79545454545454541</v>
      </c>
      <c r="I1263" s="153">
        <v>0.79545454545454541</v>
      </c>
      <c r="J1263" s="153">
        <v>0.79545454545454541</v>
      </c>
      <c r="K1263" s="153">
        <v>0.79545454545454541</v>
      </c>
      <c r="L1263" s="153">
        <v>0.79545454545454541</v>
      </c>
      <c r="M1263" s="153">
        <v>0.79545454545454541</v>
      </c>
      <c r="N1263" s="153">
        <v>0.79545454545454541</v>
      </c>
      <c r="O1263" s="153">
        <v>0.63636363636363635</v>
      </c>
      <c r="P1263" s="152"/>
    </row>
    <row r="1264" spans="1:16" ht="15.75">
      <c r="A1264" s="155">
        <v>1257</v>
      </c>
      <c r="B1264" s="155" t="s">
        <v>2482</v>
      </c>
      <c r="C1264" s="154">
        <v>84.444444444444443</v>
      </c>
      <c r="D1264" s="153">
        <v>1.1131578947368421</v>
      </c>
      <c r="E1264" s="153">
        <v>1.125</v>
      </c>
      <c r="F1264" s="153">
        <v>1.125</v>
      </c>
      <c r="G1264" s="153">
        <v>1.125</v>
      </c>
      <c r="H1264" s="153">
        <v>1.125</v>
      </c>
      <c r="I1264" s="153">
        <v>1.125</v>
      </c>
      <c r="J1264" s="153">
        <v>1.125</v>
      </c>
      <c r="K1264" s="153">
        <v>1.125</v>
      </c>
      <c r="L1264" s="153">
        <v>1.125</v>
      </c>
      <c r="M1264" s="153">
        <v>1.125</v>
      </c>
      <c r="N1264" s="153">
        <v>1.125</v>
      </c>
      <c r="O1264" s="153">
        <v>0.74605263157894741</v>
      </c>
      <c r="P1264" s="152"/>
    </row>
    <row r="1265" spans="1:16" ht="15.75">
      <c r="A1265" s="155">
        <v>1258</v>
      </c>
      <c r="B1265" s="155" t="s">
        <v>2481</v>
      </c>
      <c r="C1265" s="154">
        <v>104.44444444444444</v>
      </c>
      <c r="D1265" s="153">
        <v>0.61276595744680851</v>
      </c>
      <c r="E1265" s="153">
        <v>0.61276595744680851</v>
      </c>
      <c r="F1265" s="153">
        <v>0.61276595744680851</v>
      </c>
      <c r="G1265" s="153">
        <v>0.61276595744680851</v>
      </c>
      <c r="H1265" s="153">
        <v>0.61276595744680851</v>
      </c>
      <c r="I1265" s="153">
        <v>0.61276595744680851</v>
      </c>
      <c r="J1265" s="153">
        <v>0.61276595744680851</v>
      </c>
      <c r="K1265" s="153">
        <v>0.61276595744680851</v>
      </c>
      <c r="L1265" s="153">
        <v>0.61276595744680851</v>
      </c>
      <c r="M1265" s="153">
        <v>0.61276595744680851</v>
      </c>
      <c r="N1265" s="153">
        <v>0.61276595744680851</v>
      </c>
      <c r="O1265" s="153">
        <v>0.73723404255319147</v>
      </c>
      <c r="P1265" s="152"/>
    </row>
    <row r="1266" spans="1:16" ht="15.75">
      <c r="A1266" s="155">
        <v>1259</v>
      </c>
      <c r="B1266" s="155" t="s">
        <v>2480</v>
      </c>
      <c r="C1266" s="154">
        <v>178</v>
      </c>
      <c r="D1266" s="153">
        <v>0.8</v>
      </c>
      <c r="E1266" s="153">
        <v>0.8</v>
      </c>
      <c r="F1266" s="153">
        <v>0.8</v>
      </c>
      <c r="G1266" s="153">
        <v>0</v>
      </c>
      <c r="H1266" s="153">
        <v>0</v>
      </c>
      <c r="I1266" s="153">
        <v>0</v>
      </c>
      <c r="J1266" s="153">
        <v>0</v>
      </c>
      <c r="K1266" s="153">
        <v>0</v>
      </c>
      <c r="L1266" s="153">
        <v>0</v>
      </c>
      <c r="M1266" s="153">
        <v>0</v>
      </c>
      <c r="N1266" s="153">
        <v>0</v>
      </c>
      <c r="O1266" s="153">
        <v>0</v>
      </c>
      <c r="P1266" s="152"/>
    </row>
    <row r="1267" spans="1:16" ht="15.75">
      <c r="A1267" s="155">
        <v>1260</v>
      </c>
      <c r="B1267" s="155" t="s">
        <v>2479</v>
      </c>
      <c r="C1267" s="154">
        <v>203</v>
      </c>
      <c r="D1267" s="153">
        <v>0.8</v>
      </c>
      <c r="E1267" s="153">
        <v>0.8</v>
      </c>
      <c r="F1267" s="153">
        <v>0.8</v>
      </c>
      <c r="G1267" s="153">
        <v>0.8</v>
      </c>
      <c r="H1267" s="153">
        <v>0.8</v>
      </c>
      <c r="I1267" s="153">
        <v>0.8</v>
      </c>
      <c r="J1267" s="153">
        <v>0.8</v>
      </c>
      <c r="K1267" s="153">
        <v>0.8</v>
      </c>
      <c r="L1267" s="153">
        <v>0.8</v>
      </c>
      <c r="M1267" s="153">
        <v>0.8</v>
      </c>
      <c r="N1267" s="153">
        <v>0.8</v>
      </c>
      <c r="O1267" s="153">
        <v>0.8</v>
      </c>
      <c r="P1267" s="152"/>
    </row>
    <row r="1268" spans="1:16" ht="15.75">
      <c r="A1268" s="155">
        <v>1261</v>
      </c>
      <c r="B1268" s="155" t="s">
        <v>2478</v>
      </c>
      <c r="C1268" s="154">
        <v>73.33</v>
      </c>
      <c r="D1268" s="153">
        <v>0.68184917496249831</v>
      </c>
      <c r="E1268" s="153">
        <v>0.68184917496249831</v>
      </c>
      <c r="F1268" s="153">
        <v>0.68184917496249831</v>
      </c>
      <c r="G1268" s="153">
        <v>0.68184917496249831</v>
      </c>
      <c r="H1268" s="153">
        <v>0.72276012546024826</v>
      </c>
      <c r="I1268" s="153">
        <v>0.72276012546024826</v>
      </c>
      <c r="J1268" s="153">
        <v>0.72276012546024826</v>
      </c>
      <c r="K1268" s="153">
        <v>0.72276012546024826</v>
      </c>
      <c r="L1268" s="153">
        <v>0.72276012546024826</v>
      </c>
      <c r="M1268" s="153">
        <v>0.72276012546024826</v>
      </c>
      <c r="N1268" s="153">
        <v>0.72276012546024826</v>
      </c>
      <c r="O1268" s="153">
        <v>0.65457520796399837</v>
      </c>
      <c r="P1268" s="152"/>
    </row>
    <row r="1269" spans="1:16" ht="15.75">
      <c r="A1269" s="155">
        <v>1262</v>
      </c>
      <c r="B1269" s="155" t="s">
        <v>2477</v>
      </c>
      <c r="C1269" s="154">
        <v>128</v>
      </c>
      <c r="D1269" s="153">
        <v>0.8</v>
      </c>
      <c r="E1269" s="153">
        <v>0.8</v>
      </c>
      <c r="F1269" s="153">
        <v>0.8</v>
      </c>
      <c r="G1269" s="153">
        <v>0.8</v>
      </c>
      <c r="H1269" s="153">
        <v>0.8</v>
      </c>
      <c r="I1269" s="153">
        <v>0.8</v>
      </c>
      <c r="J1269" s="153">
        <v>0.8</v>
      </c>
      <c r="K1269" s="153">
        <v>0.8</v>
      </c>
      <c r="L1269" s="153">
        <v>0.8</v>
      </c>
      <c r="M1269" s="153">
        <v>0.8</v>
      </c>
      <c r="N1269" s="153">
        <v>0.8</v>
      </c>
      <c r="O1269" s="153">
        <v>0.8</v>
      </c>
      <c r="P1269" s="152"/>
    </row>
    <row r="1270" spans="1:16" ht="15.75">
      <c r="A1270" s="155">
        <v>1263</v>
      </c>
      <c r="B1270" s="155" t="s">
        <v>2476</v>
      </c>
      <c r="C1270" s="154">
        <v>300</v>
      </c>
      <c r="D1270" s="153">
        <v>1.0523333333333333</v>
      </c>
      <c r="E1270" s="153">
        <v>1.0423333333333333</v>
      </c>
      <c r="F1270" s="153">
        <v>0.94513333333333338</v>
      </c>
      <c r="G1270" s="153">
        <v>0.94433333333333336</v>
      </c>
      <c r="H1270" s="153">
        <v>0.96673333333333322</v>
      </c>
      <c r="I1270" s="153">
        <v>0.8</v>
      </c>
      <c r="J1270" s="153">
        <v>0.8</v>
      </c>
      <c r="K1270" s="153">
        <v>0.8</v>
      </c>
      <c r="L1270" s="153">
        <v>0.8</v>
      </c>
      <c r="M1270" s="153">
        <v>0.84433333333333338</v>
      </c>
      <c r="N1270" s="153">
        <v>0.88033333333333341</v>
      </c>
      <c r="O1270" s="153">
        <v>1.0171333333333332</v>
      </c>
      <c r="P1270" s="152"/>
    </row>
    <row r="1271" spans="1:16" ht="15.75">
      <c r="A1271" s="155">
        <v>1264</v>
      </c>
      <c r="B1271" s="155" t="s">
        <v>2475</v>
      </c>
      <c r="C1271" s="154">
        <v>900</v>
      </c>
      <c r="D1271" s="153">
        <v>0.83777777777777773</v>
      </c>
      <c r="E1271" s="153">
        <v>0.85333333333333339</v>
      </c>
      <c r="F1271" s="153">
        <v>0.8</v>
      </c>
      <c r="G1271" s="153">
        <v>0.8</v>
      </c>
      <c r="H1271" s="153">
        <v>0.8</v>
      </c>
      <c r="I1271" s="153">
        <v>0.8</v>
      </c>
      <c r="J1271" s="153">
        <v>0.8</v>
      </c>
      <c r="K1271" s="153">
        <v>0.8</v>
      </c>
      <c r="L1271" s="153">
        <v>0.8</v>
      </c>
      <c r="M1271" s="153">
        <v>0.8</v>
      </c>
      <c r="N1271" s="153">
        <v>0.8</v>
      </c>
      <c r="O1271" s="153">
        <v>0.8</v>
      </c>
      <c r="P1271" s="152"/>
    </row>
    <row r="1272" spans="1:16" ht="15.75">
      <c r="A1272" s="155">
        <v>1265</v>
      </c>
      <c r="B1272" s="155" t="s">
        <v>2474</v>
      </c>
      <c r="C1272" s="154">
        <v>167</v>
      </c>
      <c r="D1272" s="153">
        <v>0.79999999999999993</v>
      </c>
      <c r="E1272" s="153">
        <v>0.79999999999999993</v>
      </c>
      <c r="F1272" s="153">
        <v>0.79999999999999993</v>
      </c>
      <c r="G1272" s="153">
        <v>0.79999999999999993</v>
      </c>
      <c r="H1272" s="153">
        <v>0.79999999999999993</v>
      </c>
      <c r="I1272" s="153">
        <v>0.79999999999999993</v>
      </c>
      <c r="J1272" s="153">
        <v>0.79999999999999993</v>
      </c>
      <c r="K1272" s="153">
        <v>0.79999999999999993</v>
      </c>
      <c r="L1272" s="153">
        <v>0.79999999999999993</v>
      </c>
      <c r="M1272" s="153">
        <v>0.79999999999999993</v>
      </c>
      <c r="N1272" s="153">
        <v>0.79999999999999993</v>
      </c>
      <c r="O1272" s="153">
        <v>0.79999999999999993</v>
      </c>
      <c r="P1272" s="152"/>
    </row>
    <row r="1273" spans="1:16" ht="15.75">
      <c r="A1273" s="155">
        <v>1266</v>
      </c>
      <c r="B1273" s="155" t="s">
        <v>2473</v>
      </c>
      <c r="C1273" s="154">
        <v>72.222222222222214</v>
      </c>
      <c r="D1273" s="153">
        <v>0.4292307692307693</v>
      </c>
      <c r="E1273" s="153">
        <v>0.4292307692307693</v>
      </c>
      <c r="F1273" s="153">
        <v>0.4292307692307693</v>
      </c>
      <c r="G1273" s="153">
        <v>0.49846153846153851</v>
      </c>
      <c r="H1273" s="153">
        <v>0.49846153846153851</v>
      </c>
      <c r="I1273" s="153">
        <v>0.49846153846153851</v>
      </c>
      <c r="J1273" s="153">
        <v>0.49846153846153851</v>
      </c>
      <c r="K1273" s="153">
        <v>0.49846153846153851</v>
      </c>
      <c r="L1273" s="153">
        <v>0.49846153846153851</v>
      </c>
      <c r="M1273" s="153">
        <v>0.49846153846153851</v>
      </c>
      <c r="N1273" s="153">
        <v>0.49846153846153851</v>
      </c>
      <c r="O1273" s="153">
        <v>0.47076923076923083</v>
      </c>
      <c r="P1273" s="152"/>
    </row>
    <row r="1274" spans="1:16" ht="15.75">
      <c r="A1274" s="155">
        <v>1267</v>
      </c>
      <c r="B1274" s="155" t="s">
        <v>2472</v>
      </c>
      <c r="C1274" s="154">
        <v>178</v>
      </c>
      <c r="D1274" s="153">
        <v>0.8</v>
      </c>
      <c r="E1274" s="153">
        <v>0.8</v>
      </c>
      <c r="F1274" s="153">
        <v>0.8</v>
      </c>
      <c r="G1274" s="153">
        <v>0.8</v>
      </c>
      <c r="H1274" s="153">
        <v>0.8</v>
      </c>
      <c r="I1274" s="153">
        <v>0.8</v>
      </c>
      <c r="J1274" s="153">
        <v>0.8</v>
      </c>
      <c r="K1274" s="153">
        <v>0.8</v>
      </c>
      <c r="L1274" s="153">
        <v>0.8</v>
      </c>
      <c r="M1274" s="153">
        <v>0.8</v>
      </c>
      <c r="N1274" s="153">
        <v>0.8</v>
      </c>
      <c r="O1274" s="153">
        <v>0.8</v>
      </c>
      <c r="P1274" s="152"/>
    </row>
    <row r="1275" spans="1:16" ht="15.75">
      <c r="A1275" s="155">
        <v>1268</v>
      </c>
      <c r="B1275" s="155" t="s">
        <v>2471</v>
      </c>
      <c r="C1275" s="154">
        <v>444</v>
      </c>
      <c r="D1275" s="153">
        <v>0.79999999999999993</v>
      </c>
      <c r="E1275" s="153">
        <v>0.79999999999999993</v>
      </c>
      <c r="F1275" s="153">
        <v>0.79999999999999993</v>
      </c>
      <c r="G1275" s="153">
        <v>0.79999999999999993</v>
      </c>
      <c r="H1275" s="153">
        <v>0.79999999999999993</v>
      </c>
      <c r="I1275" s="153">
        <v>0.79999999999999993</v>
      </c>
      <c r="J1275" s="153">
        <v>0.79999999999999993</v>
      </c>
      <c r="K1275" s="153">
        <v>0.79999999999999993</v>
      </c>
      <c r="L1275" s="153">
        <v>0.79999999999999993</v>
      </c>
      <c r="M1275" s="153">
        <v>0.79999999999999993</v>
      </c>
      <c r="N1275" s="153">
        <v>0.79999999999999993</v>
      </c>
      <c r="O1275" s="153">
        <v>0.79999999999999993</v>
      </c>
      <c r="P1275" s="152"/>
    </row>
    <row r="1276" spans="1:16" ht="15.75">
      <c r="A1276" s="155">
        <v>1269</v>
      </c>
      <c r="B1276" s="155" t="s">
        <v>2470</v>
      </c>
      <c r="C1276" s="154">
        <v>244</v>
      </c>
      <c r="D1276" s="153">
        <v>0.79999999999999993</v>
      </c>
      <c r="E1276" s="153">
        <v>0.79999999999999993</v>
      </c>
      <c r="F1276" s="153">
        <v>0.79999999999999993</v>
      </c>
      <c r="G1276" s="153">
        <v>0.79999999999999993</v>
      </c>
      <c r="H1276" s="153">
        <v>0.79999999999999993</v>
      </c>
      <c r="I1276" s="153">
        <v>0.79999999999999993</v>
      </c>
      <c r="J1276" s="153">
        <v>0.79999999999999993</v>
      </c>
      <c r="K1276" s="153">
        <v>0.79999999999999993</v>
      </c>
      <c r="L1276" s="153">
        <v>0.79999999999999993</v>
      </c>
      <c r="M1276" s="153">
        <v>0.79999999999999993</v>
      </c>
      <c r="N1276" s="153">
        <v>0.79999999999999993</v>
      </c>
      <c r="O1276" s="153">
        <v>0.79999999999999993</v>
      </c>
      <c r="P1276" s="152"/>
    </row>
    <row r="1277" spans="1:16" ht="15.75">
      <c r="A1277" s="155">
        <v>1270</v>
      </c>
      <c r="B1277" s="155" t="s">
        <v>2469</v>
      </c>
      <c r="C1277" s="154">
        <v>600</v>
      </c>
      <c r="D1277" s="153">
        <v>0.97683333333333333</v>
      </c>
      <c r="E1277" s="153">
        <v>0.97</v>
      </c>
      <c r="F1277" s="153">
        <v>0.93359999999999999</v>
      </c>
      <c r="G1277" s="153">
        <v>0.92799999999999994</v>
      </c>
      <c r="H1277" s="153">
        <v>0.94319999999999993</v>
      </c>
      <c r="I1277" s="153">
        <v>0.91520000000000001</v>
      </c>
      <c r="J1277" s="153">
        <v>0.80800000000000005</v>
      </c>
      <c r="K1277" s="153">
        <v>0.8</v>
      </c>
      <c r="L1277" s="153">
        <v>0.8</v>
      </c>
      <c r="M1277" s="153">
        <v>0.8</v>
      </c>
      <c r="N1277" s="153">
        <v>0.98</v>
      </c>
      <c r="O1277" s="153">
        <v>0.96560000000000001</v>
      </c>
      <c r="P1277" s="152"/>
    </row>
    <row r="1278" spans="1:16" ht="15.75">
      <c r="A1278" s="155">
        <v>1271</v>
      </c>
      <c r="B1278" s="155" t="s">
        <v>2468</v>
      </c>
      <c r="C1278" s="154">
        <v>488</v>
      </c>
      <c r="D1278" s="153">
        <v>0.79999999999999993</v>
      </c>
      <c r="E1278" s="153">
        <v>0.79999999999999993</v>
      </c>
      <c r="F1278" s="153">
        <v>0.79999999999999993</v>
      </c>
      <c r="G1278" s="153">
        <v>0.79999999999999993</v>
      </c>
      <c r="H1278" s="153">
        <v>0.79999999999999993</v>
      </c>
      <c r="I1278" s="153">
        <v>0.79999999999999993</v>
      </c>
      <c r="J1278" s="153">
        <v>0.79999999999999993</v>
      </c>
      <c r="K1278" s="153">
        <v>0.79999999999999993</v>
      </c>
      <c r="L1278" s="153">
        <v>0.79999999999999993</v>
      </c>
      <c r="M1278" s="153">
        <v>0.79999999999999993</v>
      </c>
      <c r="N1278" s="153">
        <v>0.79999999999999993</v>
      </c>
      <c r="O1278" s="153">
        <v>0.79999999999999993</v>
      </c>
      <c r="P1278" s="152"/>
    </row>
    <row r="1279" spans="1:16" ht="15.75">
      <c r="A1279" s="155">
        <v>1272</v>
      </c>
      <c r="B1279" s="155" t="s">
        <v>2467</v>
      </c>
      <c r="C1279" s="154">
        <v>133</v>
      </c>
      <c r="D1279" s="153">
        <v>0.8</v>
      </c>
      <c r="E1279" s="153">
        <v>0.8</v>
      </c>
      <c r="F1279" s="153">
        <v>0.8</v>
      </c>
      <c r="G1279" s="153">
        <v>0.8</v>
      </c>
      <c r="H1279" s="153">
        <v>0.8</v>
      </c>
      <c r="I1279" s="153">
        <v>0.8</v>
      </c>
      <c r="J1279" s="153">
        <v>0.8</v>
      </c>
      <c r="K1279" s="153">
        <v>0.8</v>
      </c>
      <c r="L1279" s="153">
        <v>0.8</v>
      </c>
      <c r="M1279" s="153">
        <v>0.8</v>
      </c>
      <c r="N1279" s="153">
        <v>0.8</v>
      </c>
      <c r="O1279" s="153">
        <v>0.8</v>
      </c>
      <c r="P1279" s="152"/>
    </row>
    <row r="1280" spans="1:16" ht="15.75">
      <c r="A1280" s="155">
        <v>1273</v>
      </c>
      <c r="B1280" s="155" t="s">
        <v>2466</v>
      </c>
      <c r="C1280" s="154">
        <v>3438.89</v>
      </c>
      <c r="D1280" s="153">
        <v>0.8</v>
      </c>
      <c r="E1280" s="153">
        <v>0.8</v>
      </c>
      <c r="F1280" s="153">
        <v>0.8</v>
      </c>
      <c r="G1280" s="153">
        <v>0.8</v>
      </c>
      <c r="H1280" s="153">
        <v>0.8</v>
      </c>
      <c r="I1280" s="153">
        <v>0.8</v>
      </c>
      <c r="J1280" s="153">
        <v>0.8</v>
      </c>
      <c r="K1280" s="153">
        <v>0.8</v>
      </c>
      <c r="L1280" s="153">
        <v>0.8</v>
      </c>
      <c r="M1280" s="153">
        <v>0.8</v>
      </c>
      <c r="N1280" s="153">
        <v>0.8</v>
      </c>
      <c r="O1280" s="153">
        <v>0.8</v>
      </c>
      <c r="P1280" s="152"/>
    </row>
    <row r="1281" spans="1:16" ht="15.75">
      <c r="A1281" s="155">
        <v>1274</v>
      </c>
      <c r="B1281" s="155" t="s">
        <v>2465</v>
      </c>
      <c r="C1281" s="154">
        <v>525</v>
      </c>
      <c r="D1281" s="153">
        <v>0.8</v>
      </c>
      <c r="E1281" s="153">
        <v>0.8</v>
      </c>
      <c r="F1281" s="153">
        <v>0.8</v>
      </c>
      <c r="G1281" s="153">
        <v>0.8</v>
      </c>
      <c r="H1281" s="153">
        <v>0.8</v>
      </c>
      <c r="I1281" s="153">
        <v>0.8</v>
      </c>
      <c r="J1281" s="153">
        <v>0.8</v>
      </c>
      <c r="K1281" s="153">
        <v>0.8</v>
      </c>
      <c r="L1281" s="153">
        <v>0.8</v>
      </c>
      <c r="M1281" s="153">
        <v>0.8</v>
      </c>
      <c r="N1281" s="153">
        <v>0.8</v>
      </c>
      <c r="O1281" s="153">
        <v>0.85211428571428571</v>
      </c>
      <c r="P1281" s="152"/>
    </row>
    <row r="1282" spans="1:16" ht="15.75">
      <c r="A1282" s="155">
        <v>1275</v>
      </c>
      <c r="B1282" s="155" t="s">
        <v>2464</v>
      </c>
      <c r="C1282" s="154">
        <v>71.5</v>
      </c>
      <c r="D1282" s="153">
        <v>0.88111888111888115</v>
      </c>
      <c r="E1282" s="153">
        <v>0.88111888111888115</v>
      </c>
      <c r="F1282" s="153">
        <v>0.88111888111888115</v>
      </c>
      <c r="G1282" s="153">
        <v>0.88111888111888115</v>
      </c>
      <c r="H1282" s="153">
        <v>0.88111888111888115</v>
      </c>
      <c r="I1282" s="153">
        <v>0.88111888111888115</v>
      </c>
      <c r="J1282" s="153">
        <v>0.88111888111888115</v>
      </c>
      <c r="K1282" s="153">
        <v>0.88111888111888115</v>
      </c>
      <c r="L1282" s="153">
        <v>0.88111888111888115</v>
      </c>
      <c r="M1282" s="153">
        <v>0.88111888111888115</v>
      </c>
      <c r="N1282" s="153">
        <v>0.88111888111888115</v>
      </c>
      <c r="O1282" s="153">
        <v>0.8951048951048951</v>
      </c>
      <c r="P1282" s="152"/>
    </row>
    <row r="1283" spans="1:16" ht="15.75">
      <c r="A1283" s="155">
        <v>1276</v>
      </c>
      <c r="B1283" s="155" t="s">
        <v>2463</v>
      </c>
      <c r="C1283" s="154">
        <v>122</v>
      </c>
      <c r="D1283" s="153">
        <v>0.79999999999999993</v>
      </c>
      <c r="E1283" s="153">
        <v>0.79999999999999993</v>
      </c>
      <c r="F1283" s="153">
        <v>0.79999999999999993</v>
      </c>
      <c r="G1283" s="153">
        <v>0.79999999999999993</v>
      </c>
      <c r="H1283" s="153">
        <v>0.79999999999999993</v>
      </c>
      <c r="I1283" s="153">
        <v>0.79999999999999993</v>
      </c>
      <c r="J1283" s="153">
        <v>0.79999999999999993</v>
      </c>
      <c r="K1283" s="153">
        <v>0.79999999999999993</v>
      </c>
      <c r="L1283" s="153">
        <v>0.79999999999999993</v>
      </c>
      <c r="M1283" s="153">
        <v>0.79999999999999993</v>
      </c>
      <c r="N1283" s="153">
        <v>0.79999999999999993</v>
      </c>
      <c r="O1283" s="153">
        <v>0.79999999999999993</v>
      </c>
      <c r="P1283" s="152"/>
    </row>
    <row r="1284" spans="1:16" ht="15.75">
      <c r="A1284" s="155">
        <v>1277</v>
      </c>
      <c r="B1284" s="155" t="s">
        <v>2462</v>
      </c>
      <c r="C1284" s="154">
        <v>444</v>
      </c>
      <c r="D1284" s="153">
        <v>0.79999999999999993</v>
      </c>
      <c r="E1284" s="153">
        <v>0.79999999999999993</v>
      </c>
      <c r="F1284" s="153">
        <v>0.79999999999999993</v>
      </c>
      <c r="G1284" s="153">
        <v>0.79999999999999993</v>
      </c>
      <c r="H1284" s="153">
        <v>0.79999999999999993</v>
      </c>
      <c r="I1284" s="153">
        <v>0.79999999999999993</v>
      </c>
      <c r="J1284" s="153">
        <v>0.79999999999999993</v>
      </c>
      <c r="K1284" s="153">
        <v>0.79999999999999993</v>
      </c>
      <c r="L1284" s="153">
        <v>0.79999999999999993</v>
      </c>
      <c r="M1284" s="153">
        <v>0.79999999999999993</v>
      </c>
      <c r="N1284" s="153">
        <v>0.79999999999999993</v>
      </c>
      <c r="O1284" s="153">
        <v>0.79999999999999993</v>
      </c>
      <c r="P1284" s="152"/>
    </row>
    <row r="1285" spans="1:16" ht="15.75">
      <c r="A1285" s="155">
        <v>1278</v>
      </c>
      <c r="B1285" s="155" t="s">
        <v>2461</v>
      </c>
      <c r="C1285" s="154">
        <v>300</v>
      </c>
      <c r="D1285" s="153">
        <v>0.8620000000000001</v>
      </c>
      <c r="E1285" s="153">
        <v>0.83600000000000008</v>
      </c>
      <c r="F1285" s="153">
        <v>0.85240000000000005</v>
      </c>
      <c r="G1285" s="153">
        <v>0.8</v>
      </c>
      <c r="H1285" s="153">
        <v>0.85120000000000007</v>
      </c>
      <c r="I1285" s="153">
        <v>0.8</v>
      </c>
      <c r="J1285" s="153">
        <v>0.8</v>
      </c>
      <c r="K1285" s="153">
        <v>0.8</v>
      </c>
      <c r="L1285" s="153">
        <v>0.8</v>
      </c>
      <c r="M1285" s="153">
        <v>0.8</v>
      </c>
      <c r="N1285" s="153">
        <v>0.85120000000000007</v>
      </c>
      <c r="O1285" s="153">
        <v>0.8627999999999999</v>
      </c>
      <c r="P1285" s="152"/>
    </row>
    <row r="1286" spans="1:16" ht="15.75">
      <c r="A1286" s="155">
        <v>1279</v>
      </c>
      <c r="B1286" s="155" t="s">
        <v>2460</v>
      </c>
      <c r="C1286" s="154">
        <v>277.77999999999997</v>
      </c>
      <c r="D1286" s="153">
        <v>0.8</v>
      </c>
      <c r="E1286" s="153">
        <v>0.8</v>
      </c>
      <c r="F1286" s="153">
        <v>0.94499244006047955</v>
      </c>
      <c r="G1286" s="153">
        <v>0.91619267045863639</v>
      </c>
      <c r="H1286" s="153">
        <v>0.88739290085679323</v>
      </c>
      <c r="I1286" s="153">
        <v>0.94499244006047955</v>
      </c>
      <c r="J1286" s="153">
        <v>0.8</v>
      </c>
      <c r="K1286" s="153">
        <v>0.8</v>
      </c>
      <c r="L1286" s="153">
        <v>0.8</v>
      </c>
      <c r="M1286" s="153">
        <v>0.8</v>
      </c>
      <c r="N1286" s="153">
        <v>0.8</v>
      </c>
      <c r="O1286" s="153">
        <v>1.0169918640650877</v>
      </c>
      <c r="P1286" s="152"/>
    </row>
    <row r="1287" spans="1:16" ht="15.75">
      <c r="A1287" s="155">
        <v>1280</v>
      </c>
      <c r="B1287" s="155" t="s">
        <v>2459</v>
      </c>
      <c r="C1287" s="154">
        <v>3000</v>
      </c>
      <c r="D1287" s="153">
        <v>0.8</v>
      </c>
      <c r="E1287" s="153">
        <v>0.82499999999999996</v>
      </c>
      <c r="F1287" s="153">
        <v>0.8</v>
      </c>
      <c r="G1287" s="153">
        <v>0.8</v>
      </c>
      <c r="H1287" s="153">
        <v>0.8</v>
      </c>
      <c r="I1287" s="153">
        <v>0.8</v>
      </c>
      <c r="J1287" s="153">
        <v>0.8</v>
      </c>
      <c r="K1287" s="153">
        <v>0.8</v>
      </c>
      <c r="L1287" s="153">
        <v>0.8</v>
      </c>
      <c r="M1287" s="153">
        <v>0.8</v>
      </c>
      <c r="N1287" s="153">
        <v>0.8</v>
      </c>
      <c r="O1287" s="153">
        <v>0.8</v>
      </c>
      <c r="P1287" s="152"/>
    </row>
    <row r="1288" spans="1:16" ht="15.75">
      <c r="A1288" s="155">
        <v>1281</v>
      </c>
      <c r="B1288" s="155" t="s">
        <v>2458</v>
      </c>
      <c r="C1288" s="154">
        <v>107.55555555555554</v>
      </c>
      <c r="D1288" s="153">
        <v>0.45557851239669428</v>
      </c>
      <c r="E1288" s="153">
        <v>0.45557851239669428</v>
      </c>
      <c r="F1288" s="153">
        <v>0.45557851239669428</v>
      </c>
      <c r="G1288" s="153">
        <v>0.45557851239669428</v>
      </c>
      <c r="H1288" s="153">
        <v>0.58574380165289264</v>
      </c>
      <c r="I1288" s="153">
        <v>0.60433884297520668</v>
      </c>
      <c r="J1288" s="153">
        <v>0.60433884297520668</v>
      </c>
      <c r="K1288" s="153">
        <v>0.60433884297520668</v>
      </c>
      <c r="L1288" s="153">
        <v>0.96694214876033069</v>
      </c>
      <c r="M1288" s="153">
        <v>0</v>
      </c>
      <c r="N1288" s="153">
        <v>0.96694214876033069</v>
      </c>
      <c r="O1288" s="153">
        <v>0.96694214876033069</v>
      </c>
      <c r="P1288" s="152"/>
    </row>
    <row r="1289" spans="1:16" ht="15.75">
      <c r="A1289" s="155">
        <v>1282</v>
      </c>
      <c r="B1289" s="155" t="s">
        <v>2457</v>
      </c>
      <c r="C1289" s="154">
        <v>144</v>
      </c>
      <c r="D1289" s="153">
        <v>0.8</v>
      </c>
      <c r="E1289" s="153">
        <v>0.8</v>
      </c>
      <c r="F1289" s="153">
        <v>0.8</v>
      </c>
      <c r="G1289" s="153">
        <v>0.8</v>
      </c>
      <c r="H1289" s="153">
        <v>0.8</v>
      </c>
      <c r="I1289" s="153">
        <v>0.8</v>
      </c>
      <c r="J1289" s="153">
        <v>0.8</v>
      </c>
      <c r="K1289" s="153">
        <v>0.8</v>
      </c>
      <c r="L1289" s="153">
        <v>0.8</v>
      </c>
      <c r="M1289" s="153">
        <v>0.8</v>
      </c>
      <c r="N1289" s="153">
        <v>0.8</v>
      </c>
      <c r="O1289" s="153">
        <v>0.8</v>
      </c>
      <c r="P1289" s="152"/>
    </row>
    <row r="1290" spans="1:16" ht="15.75">
      <c r="A1290" s="155">
        <v>1283</v>
      </c>
      <c r="B1290" s="155" t="s">
        <v>2456</v>
      </c>
      <c r="C1290" s="154">
        <v>5089</v>
      </c>
      <c r="D1290" s="153">
        <v>0.79999999999999993</v>
      </c>
      <c r="E1290" s="153">
        <v>0.79999999999999993</v>
      </c>
      <c r="F1290" s="153">
        <v>0.79999999999999993</v>
      </c>
      <c r="G1290" s="153">
        <v>0.79999999999999993</v>
      </c>
      <c r="H1290" s="153">
        <v>0.79999999999999993</v>
      </c>
      <c r="I1290" s="153">
        <v>0.79999999999999993</v>
      </c>
      <c r="J1290" s="153">
        <v>0.79999999999999993</v>
      </c>
      <c r="K1290" s="153">
        <v>0.79999999999999993</v>
      </c>
      <c r="L1290" s="153">
        <v>0.79999999999999993</v>
      </c>
      <c r="M1290" s="153">
        <v>0.79999999999999993</v>
      </c>
      <c r="N1290" s="153">
        <v>0.79999999999999993</v>
      </c>
      <c r="O1290" s="153">
        <v>0.79999999999999993</v>
      </c>
      <c r="P1290" s="152"/>
    </row>
    <row r="1291" spans="1:16" ht="15.75">
      <c r="A1291" s="155">
        <v>1284</v>
      </c>
      <c r="B1291" s="155" t="s">
        <v>2455</v>
      </c>
      <c r="C1291" s="154">
        <v>422</v>
      </c>
      <c r="D1291" s="153">
        <v>0.8</v>
      </c>
      <c r="E1291" s="153">
        <v>0.8</v>
      </c>
      <c r="F1291" s="153">
        <v>0.8</v>
      </c>
      <c r="G1291" s="153">
        <v>0.8</v>
      </c>
      <c r="H1291" s="153">
        <v>0.8</v>
      </c>
      <c r="I1291" s="153">
        <v>0.8</v>
      </c>
      <c r="J1291" s="153">
        <v>0.8</v>
      </c>
      <c r="K1291" s="153">
        <v>0.8</v>
      </c>
      <c r="L1291" s="153">
        <v>0.8</v>
      </c>
      <c r="M1291" s="153">
        <v>0.8</v>
      </c>
      <c r="N1291" s="153">
        <v>0.8</v>
      </c>
      <c r="O1291" s="153">
        <v>0.88322274881516594</v>
      </c>
      <c r="P1291" s="152"/>
    </row>
    <row r="1292" spans="1:16" ht="15.75">
      <c r="A1292" s="155">
        <v>1285</v>
      </c>
      <c r="B1292" s="155" t="s">
        <v>2454</v>
      </c>
      <c r="C1292" s="154">
        <v>267</v>
      </c>
      <c r="D1292" s="153">
        <v>0.79999999999999993</v>
      </c>
      <c r="E1292" s="153">
        <v>0.79999999999999993</v>
      </c>
      <c r="F1292" s="153">
        <v>0</v>
      </c>
      <c r="G1292" s="153">
        <v>0</v>
      </c>
      <c r="H1292" s="153">
        <v>0.79999999999999993</v>
      </c>
      <c r="I1292" s="153">
        <v>0.79999999999999993</v>
      </c>
      <c r="J1292" s="153">
        <v>0.79999999999999993</v>
      </c>
      <c r="K1292" s="153">
        <v>0.79999999999999993</v>
      </c>
      <c r="L1292" s="153">
        <v>0.79999999999999993</v>
      </c>
      <c r="M1292" s="153">
        <v>0.79999999999999993</v>
      </c>
      <c r="N1292" s="153">
        <v>0.79999999999999993</v>
      </c>
      <c r="O1292" s="153">
        <v>0.79999999999999993</v>
      </c>
      <c r="P1292" s="152"/>
    </row>
    <row r="1293" spans="1:16" ht="15.75">
      <c r="A1293" s="155">
        <v>1286</v>
      </c>
      <c r="B1293" s="155" t="s">
        <v>2453</v>
      </c>
      <c r="C1293" s="154">
        <v>78</v>
      </c>
      <c r="D1293" s="153">
        <v>0.37179487179487181</v>
      </c>
      <c r="E1293" s="153">
        <v>0.37179487179487181</v>
      </c>
      <c r="F1293" s="153">
        <v>0.37179487179487181</v>
      </c>
      <c r="G1293" s="153">
        <v>0.37179487179487181</v>
      </c>
      <c r="H1293" s="153">
        <v>0.37179487179487181</v>
      </c>
      <c r="I1293" s="153">
        <v>0.37179487179487181</v>
      </c>
      <c r="J1293" s="153">
        <v>0.37179487179487181</v>
      </c>
      <c r="K1293" s="153">
        <v>0.37179487179487181</v>
      </c>
      <c r="L1293" s="153">
        <v>0.37179487179487181</v>
      </c>
      <c r="M1293" s="153">
        <v>0.37179487179487181</v>
      </c>
      <c r="N1293" s="153">
        <v>1</v>
      </c>
      <c r="O1293" s="153">
        <v>1</v>
      </c>
      <c r="P1293" s="152"/>
    </row>
    <row r="1294" spans="1:16" ht="15.75">
      <c r="A1294" s="155">
        <v>1287</v>
      </c>
      <c r="B1294" s="155" t="s">
        <v>2452</v>
      </c>
      <c r="C1294" s="154">
        <v>90</v>
      </c>
      <c r="D1294" s="153">
        <v>0.92222222222222228</v>
      </c>
      <c r="E1294" s="153">
        <v>1.0222222222222221</v>
      </c>
      <c r="F1294" s="153">
        <v>1.0222222222222221</v>
      </c>
      <c r="G1294" s="153">
        <v>1.0222222222222221</v>
      </c>
      <c r="H1294" s="153">
        <v>1.0222222222222221</v>
      </c>
      <c r="I1294" s="153">
        <v>1.0222222222222221</v>
      </c>
      <c r="J1294" s="153">
        <v>1.0222222222222221</v>
      </c>
      <c r="K1294" s="153">
        <v>1.0222222222222221</v>
      </c>
      <c r="L1294" s="153">
        <v>1.0222222222222221</v>
      </c>
      <c r="M1294" s="153">
        <v>1.0222222222222221</v>
      </c>
      <c r="N1294" s="153">
        <v>1.0666666666666667</v>
      </c>
      <c r="O1294" s="153">
        <v>1.0222222222222221</v>
      </c>
      <c r="P1294" s="152"/>
    </row>
    <row r="1295" spans="1:16" ht="15.75">
      <c r="A1295" s="155">
        <v>1288</v>
      </c>
      <c r="B1295" s="155" t="s">
        <v>2451</v>
      </c>
      <c r="C1295" s="154">
        <v>106.66666666666666</v>
      </c>
      <c r="D1295" s="153">
        <v>0.87187500000000007</v>
      </c>
      <c r="E1295" s="153">
        <v>0.87187500000000007</v>
      </c>
      <c r="F1295" s="153">
        <v>0.87187500000000007</v>
      </c>
      <c r="G1295" s="153">
        <v>0.87187500000000007</v>
      </c>
      <c r="H1295" s="153">
        <v>0.87187500000000007</v>
      </c>
      <c r="I1295" s="153">
        <v>0.87187500000000007</v>
      </c>
      <c r="J1295" s="153">
        <v>0.87187500000000007</v>
      </c>
      <c r="K1295" s="153">
        <v>0.91875000000000007</v>
      </c>
      <c r="L1295" s="153">
        <v>0.91875000000000007</v>
      </c>
      <c r="M1295" s="153">
        <v>0</v>
      </c>
      <c r="N1295" s="153">
        <v>0.91875000000000007</v>
      </c>
      <c r="O1295" s="153">
        <v>0.71250000000000002</v>
      </c>
      <c r="P1295" s="152"/>
    </row>
    <row r="1296" spans="1:16" ht="15.75">
      <c r="A1296" s="155">
        <v>1289</v>
      </c>
      <c r="B1296" s="155" t="s">
        <v>2450</v>
      </c>
      <c r="C1296" s="154">
        <v>77.777777777777771</v>
      </c>
      <c r="D1296" s="153">
        <v>0.20571428571428574</v>
      </c>
      <c r="E1296" s="153">
        <v>0.20571428571428574</v>
      </c>
      <c r="F1296" s="153">
        <v>0.20571428571428574</v>
      </c>
      <c r="G1296" s="153">
        <v>0.20571428571428574</v>
      </c>
      <c r="H1296" s="153">
        <v>0.20571428571428574</v>
      </c>
      <c r="I1296" s="153">
        <v>0.20571428571428574</v>
      </c>
      <c r="J1296" s="153">
        <v>0.20571428571428574</v>
      </c>
      <c r="K1296" s="153">
        <v>0.20571428571428574</v>
      </c>
      <c r="L1296" s="153">
        <v>0.20571428571428574</v>
      </c>
      <c r="M1296" s="153">
        <v>0.20571428571428574</v>
      </c>
      <c r="N1296" s="153">
        <v>0.20571428571428574</v>
      </c>
      <c r="O1296" s="153">
        <v>0.21857142857142858</v>
      </c>
      <c r="P1296" s="152"/>
    </row>
    <row r="1297" spans="1:16" ht="15.75">
      <c r="A1297" s="155">
        <v>1290</v>
      </c>
      <c r="B1297" s="155" t="s">
        <v>2449</v>
      </c>
      <c r="C1297" s="154">
        <v>75.555555555555557</v>
      </c>
      <c r="D1297" s="153">
        <v>0.87352941176470589</v>
      </c>
      <c r="E1297" s="153">
        <v>0.87352941176470589</v>
      </c>
      <c r="F1297" s="153">
        <v>0.87352941176470589</v>
      </c>
      <c r="G1297" s="153">
        <v>0.87352941176470589</v>
      </c>
      <c r="H1297" s="153">
        <v>0.87352941176470589</v>
      </c>
      <c r="I1297" s="153">
        <v>0.87352941176470589</v>
      </c>
      <c r="J1297" s="153">
        <v>0.87352941176470589</v>
      </c>
      <c r="K1297" s="153">
        <v>0.87352941176470589</v>
      </c>
      <c r="L1297" s="153">
        <v>0.87352941176470589</v>
      </c>
      <c r="M1297" s="153">
        <v>0.87352941176470589</v>
      </c>
      <c r="N1297" s="153">
        <v>0.87352941176470589</v>
      </c>
      <c r="O1297" s="153">
        <v>0.95294117647058818</v>
      </c>
      <c r="P1297" s="152"/>
    </row>
    <row r="1298" spans="1:16" ht="15.75">
      <c r="A1298" s="155">
        <v>1291</v>
      </c>
      <c r="B1298" s="155" t="s">
        <v>2448</v>
      </c>
      <c r="C1298" s="154">
        <v>333</v>
      </c>
      <c r="D1298" s="153">
        <v>0.79999999999999993</v>
      </c>
      <c r="E1298" s="153">
        <v>0.79999999999999993</v>
      </c>
      <c r="F1298" s="153">
        <v>0.79999999999999993</v>
      </c>
      <c r="G1298" s="153">
        <v>0.79999999999999993</v>
      </c>
      <c r="H1298" s="153">
        <v>0.79999999999999993</v>
      </c>
      <c r="I1298" s="153">
        <v>0.79999999999999993</v>
      </c>
      <c r="J1298" s="153">
        <v>0.79999999999999993</v>
      </c>
      <c r="K1298" s="153">
        <v>0.79999999999999993</v>
      </c>
      <c r="L1298" s="153">
        <v>0.79999999999999993</v>
      </c>
      <c r="M1298" s="153">
        <v>0.79999999999999993</v>
      </c>
      <c r="N1298" s="153">
        <v>0.79999999999999993</v>
      </c>
      <c r="O1298" s="153">
        <v>0.79999999999999993</v>
      </c>
      <c r="P1298" s="152"/>
    </row>
    <row r="1299" spans="1:16" ht="15.75">
      <c r="A1299" s="155">
        <v>1292</v>
      </c>
      <c r="B1299" s="155" t="s">
        <v>2447</v>
      </c>
      <c r="C1299" s="154">
        <v>1330</v>
      </c>
      <c r="D1299" s="153">
        <v>0.93101503759398496</v>
      </c>
      <c r="E1299" s="153">
        <v>0.88703007518796995</v>
      </c>
      <c r="F1299" s="153">
        <v>0.82725563909774436</v>
      </c>
      <c r="G1299" s="153">
        <v>0.97105263157894739</v>
      </c>
      <c r="H1299" s="153">
        <v>0.82218045112781957</v>
      </c>
      <c r="I1299" s="153">
        <v>0.8</v>
      </c>
      <c r="J1299" s="153">
        <v>0.8</v>
      </c>
      <c r="K1299" s="153">
        <v>0.8</v>
      </c>
      <c r="L1299" s="153">
        <v>0.8</v>
      </c>
      <c r="M1299" s="153">
        <v>0.8</v>
      </c>
      <c r="N1299" s="153">
        <v>0.81146616541353378</v>
      </c>
      <c r="O1299" s="153">
        <v>0.8</v>
      </c>
      <c r="P1299" s="152"/>
    </row>
    <row r="1300" spans="1:16" ht="15.75">
      <c r="A1300" s="155">
        <v>1293</v>
      </c>
      <c r="B1300" s="155" t="s">
        <v>2446</v>
      </c>
      <c r="C1300" s="154">
        <v>167</v>
      </c>
      <c r="D1300" s="153">
        <v>0.79999999999999993</v>
      </c>
      <c r="E1300" s="153">
        <v>0.79999999999999993</v>
      </c>
      <c r="F1300" s="153">
        <v>0.79999999999999993</v>
      </c>
      <c r="G1300" s="153">
        <v>0.79999999999999993</v>
      </c>
      <c r="H1300" s="153">
        <v>0.79999999999999993</v>
      </c>
      <c r="I1300" s="153">
        <v>0.79999999999999993</v>
      </c>
      <c r="J1300" s="153">
        <v>0.79999999999999993</v>
      </c>
      <c r="K1300" s="153">
        <v>0.79999999999999993</v>
      </c>
      <c r="L1300" s="153">
        <v>0.79999999999999993</v>
      </c>
      <c r="M1300" s="153">
        <v>0.79999999999999993</v>
      </c>
      <c r="N1300" s="153">
        <v>0.79999999999999993</v>
      </c>
      <c r="O1300" s="153">
        <v>0.79999999999999993</v>
      </c>
      <c r="P1300" s="152"/>
    </row>
    <row r="1301" spans="1:16" ht="15.75">
      <c r="A1301" s="155">
        <v>1294</v>
      </c>
      <c r="B1301" s="155" t="s">
        <v>2445</v>
      </c>
      <c r="C1301" s="154">
        <v>156</v>
      </c>
      <c r="D1301" s="153">
        <v>0.79999999999999993</v>
      </c>
      <c r="E1301" s="153">
        <v>0.79999999999999993</v>
      </c>
      <c r="F1301" s="153">
        <v>0.79999999999999993</v>
      </c>
      <c r="G1301" s="153">
        <v>0.79999999999999993</v>
      </c>
      <c r="H1301" s="153">
        <v>0.79999999999999993</v>
      </c>
      <c r="I1301" s="153">
        <v>0.79999999999999993</v>
      </c>
      <c r="J1301" s="153">
        <v>0.79999999999999993</v>
      </c>
      <c r="K1301" s="153">
        <v>0.79999999999999993</v>
      </c>
      <c r="L1301" s="153">
        <v>0.79999999999999993</v>
      </c>
      <c r="M1301" s="153">
        <v>0.79999999999999993</v>
      </c>
      <c r="N1301" s="153">
        <v>0.79999999999999993</v>
      </c>
      <c r="O1301" s="153">
        <v>0.79999999999999993</v>
      </c>
      <c r="P1301" s="152"/>
    </row>
    <row r="1302" spans="1:16" ht="15.75">
      <c r="A1302" s="155">
        <v>1295</v>
      </c>
      <c r="B1302" s="155" t="s">
        <v>2444</v>
      </c>
      <c r="C1302" s="154">
        <v>166.67</v>
      </c>
      <c r="D1302" s="153">
        <v>0</v>
      </c>
      <c r="E1302" s="153">
        <v>0</v>
      </c>
      <c r="F1302" s="153">
        <v>0</v>
      </c>
      <c r="G1302" s="153">
        <v>0</v>
      </c>
      <c r="H1302" s="153">
        <v>0</v>
      </c>
      <c r="I1302" s="153">
        <v>0</v>
      </c>
      <c r="J1302" s="153">
        <v>0</v>
      </c>
      <c r="K1302" s="153">
        <v>0</v>
      </c>
      <c r="L1302" s="153">
        <v>0</v>
      </c>
      <c r="M1302" s="153">
        <v>0</v>
      </c>
      <c r="N1302" s="153">
        <v>0</v>
      </c>
      <c r="O1302" s="153">
        <v>0</v>
      </c>
      <c r="P1302" s="152"/>
    </row>
    <row r="1303" spans="1:16" ht="15.75">
      <c r="A1303" s="155">
        <v>1296</v>
      </c>
      <c r="B1303" s="155" t="s">
        <v>2443</v>
      </c>
      <c r="C1303" s="154">
        <v>422</v>
      </c>
      <c r="D1303" s="153">
        <v>0.8</v>
      </c>
      <c r="E1303" s="153">
        <v>1.0521327014218009</v>
      </c>
      <c r="F1303" s="153">
        <v>0.83886255924170616</v>
      </c>
      <c r="G1303" s="153">
        <v>0.85308056872037918</v>
      </c>
      <c r="H1303" s="153">
        <v>0.88151658767772512</v>
      </c>
      <c r="I1303" s="153">
        <v>0.90995260663507105</v>
      </c>
      <c r="J1303" s="153">
        <v>0.8</v>
      </c>
      <c r="K1303" s="153">
        <v>0.8</v>
      </c>
      <c r="L1303" s="153">
        <v>0.8</v>
      </c>
      <c r="M1303" s="153">
        <v>0.8</v>
      </c>
      <c r="N1303" s="153">
        <v>0.89573459715639814</v>
      </c>
      <c r="O1303" s="153">
        <v>0.96682464454976302</v>
      </c>
      <c r="P1303" s="152"/>
    </row>
    <row r="1304" spans="1:16" ht="15.75">
      <c r="A1304" s="155">
        <v>1297</v>
      </c>
      <c r="B1304" s="155" t="s">
        <v>2442</v>
      </c>
      <c r="C1304" s="154">
        <v>72.222222222222214</v>
      </c>
      <c r="D1304" s="153">
        <v>0.48461538461538467</v>
      </c>
      <c r="E1304" s="153">
        <v>0.48461538461538467</v>
      </c>
      <c r="F1304" s="153">
        <v>0.48461538461538467</v>
      </c>
      <c r="G1304" s="153">
        <v>0.96923076923076934</v>
      </c>
      <c r="H1304" s="153">
        <v>0</v>
      </c>
      <c r="I1304" s="153">
        <v>0.48461538461538467</v>
      </c>
      <c r="J1304" s="153">
        <v>0.48461538461538467</v>
      </c>
      <c r="K1304" s="153">
        <v>0.48461538461538467</v>
      </c>
      <c r="L1304" s="153">
        <v>0.48461538461538467</v>
      </c>
      <c r="M1304" s="153">
        <v>0.48461538461538467</v>
      </c>
      <c r="N1304" s="153">
        <v>0.48461538461538467</v>
      </c>
      <c r="O1304" s="153">
        <v>0.55384615384615388</v>
      </c>
      <c r="P1304" s="152"/>
    </row>
    <row r="1305" spans="1:16" ht="15.75">
      <c r="A1305" s="155">
        <v>1298</v>
      </c>
      <c r="B1305" s="155" t="s">
        <v>2441</v>
      </c>
      <c r="C1305" s="154">
        <v>100</v>
      </c>
      <c r="D1305" s="153">
        <v>0.56999999999999995</v>
      </c>
      <c r="E1305" s="153">
        <v>0.56999999999999995</v>
      </c>
      <c r="F1305" s="153">
        <v>0.56999999999999995</v>
      </c>
      <c r="G1305" s="153">
        <v>0.56999999999999995</v>
      </c>
      <c r="H1305" s="153">
        <v>0.56999999999999995</v>
      </c>
      <c r="I1305" s="153">
        <v>0.56999999999999995</v>
      </c>
      <c r="J1305" s="153">
        <v>0.56999999999999995</v>
      </c>
      <c r="K1305" s="153">
        <v>0.56999999999999995</v>
      </c>
      <c r="L1305" s="153">
        <v>0.56999999999999995</v>
      </c>
      <c r="M1305" s="153">
        <v>0.56999999999999995</v>
      </c>
      <c r="N1305" s="153">
        <v>0.56999999999999995</v>
      </c>
      <c r="O1305" s="153">
        <v>0.56999999999999995</v>
      </c>
      <c r="P1305" s="152"/>
    </row>
    <row r="1306" spans="1:16" ht="15.75">
      <c r="A1306" s="155">
        <v>1299</v>
      </c>
      <c r="B1306" s="155" t="s">
        <v>2440</v>
      </c>
      <c r="C1306" s="154">
        <v>100</v>
      </c>
      <c r="D1306" s="153">
        <v>0.39</v>
      </c>
      <c r="E1306" s="153">
        <v>0.39</v>
      </c>
      <c r="F1306" s="153">
        <v>0.39</v>
      </c>
      <c r="G1306" s="153">
        <v>0.43</v>
      </c>
      <c r="H1306" s="153">
        <v>0.46</v>
      </c>
      <c r="I1306" s="153">
        <v>0.46</v>
      </c>
      <c r="J1306" s="153">
        <v>0.5</v>
      </c>
      <c r="K1306" s="153">
        <v>0.52</v>
      </c>
      <c r="L1306" s="153">
        <v>0.52</v>
      </c>
      <c r="M1306" s="153">
        <v>0.54</v>
      </c>
      <c r="N1306" s="153">
        <v>0.54</v>
      </c>
      <c r="O1306" s="153">
        <v>0.44</v>
      </c>
      <c r="P1306" s="152"/>
    </row>
    <row r="1307" spans="1:16" ht="15.75">
      <c r="A1307" s="155">
        <v>1300</v>
      </c>
      <c r="B1307" s="155" t="s">
        <v>2439</v>
      </c>
      <c r="C1307" s="154">
        <v>77.777777777777771</v>
      </c>
      <c r="D1307" s="153">
        <v>0.93857142857142861</v>
      </c>
      <c r="E1307" s="153">
        <v>0.93857142857142861</v>
      </c>
      <c r="F1307" s="153">
        <v>0.93857142857142861</v>
      </c>
      <c r="G1307" s="153">
        <v>0.93857142857142861</v>
      </c>
      <c r="H1307" s="153">
        <v>0.93857142857142861</v>
      </c>
      <c r="I1307" s="153">
        <v>0.93857142857142861</v>
      </c>
      <c r="J1307" s="153">
        <v>0.93857142857142861</v>
      </c>
      <c r="K1307" s="153">
        <v>0.93857142857142861</v>
      </c>
      <c r="L1307" s="153">
        <v>0.93857142857142861</v>
      </c>
      <c r="M1307" s="153">
        <v>0.93857142857142861</v>
      </c>
      <c r="N1307" s="153">
        <v>0.93857142857142861</v>
      </c>
      <c r="O1307" s="153">
        <v>0.88714285714285723</v>
      </c>
      <c r="P1307" s="152"/>
    </row>
    <row r="1308" spans="1:16" ht="15.75">
      <c r="A1308" s="155">
        <v>1301</v>
      </c>
      <c r="B1308" s="155" t="s">
        <v>2438</v>
      </c>
      <c r="C1308" s="154">
        <v>146.66999999999999</v>
      </c>
      <c r="D1308" s="153">
        <v>0.8</v>
      </c>
      <c r="E1308" s="153">
        <v>0.8</v>
      </c>
      <c r="F1308" s="153">
        <v>0.8</v>
      </c>
      <c r="G1308" s="153">
        <v>0.8</v>
      </c>
      <c r="H1308" s="153">
        <v>0.8</v>
      </c>
      <c r="I1308" s="153">
        <v>0.8</v>
      </c>
      <c r="J1308" s="153">
        <v>0.8</v>
      </c>
      <c r="K1308" s="153">
        <v>0.8</v>
      </c>
      <c r="L1308" s="153">
        <v>0.8</v>
      </c>
      <c r="M1308" s="153">
        <v>0.8</v>
      </c>
      <c r="N1308" s="153">
        <v>0.8</v>
      </c>
      <c r="O1308" s="153">
        <v>0.8</v>
      </c>
      <c r="P1308" s="152"/>
    </row>
    <row r="1309" spans="1:16" ht="15.75">
      <c r="A1309" s="155">
        <v>1302</v>
      </c>
      <c r="B1309" s="155" t="s">
        <v>2437</v>
      </c>
      <c r="C1309" s="154">
        <v>178</v>
      </c>
      <c r="D1309" s="153">
        <v>0.8</v>
      </c>
      <c r="E1309" s="153">
        <v>0.8</v>
      </c>
      <c r="F1309" s="153">
        <v>0.8</v>
      </c>
      <c r="G1309" s="153">
        <v>0.8</v>
      </c>
      <c r="H1309" s="153">
        <v>0.8</v>
      </c>
      <c r="I1309" s="153">
        <v>0.8</v>
      </c>
      <c r="J1309" s="153">
        <v>0.8</v>
      </c>
      <c r="K1309" s="153">
        <v>0.8</v>
      </c>
      <c r="L1309" s="153">
        <v>0.8</v>
      </c>
      <c r="M1309" s="153">
        <v>0.8</v>
      </c>
      <c r="N1309" s="153">
        <v>0.8</v>
      </c>
      <c r="O1309" s="153">
        <v>0.8</v>
      </c>
      <c r="P1309" s="152"/>
    </row>
    <row r="1310" spans="1:16" ht="15.75">
      <c r="A1310" s="155">
        <v>1303</v>
      </c>
      <c r="B1310" s="155" t="s">
        <v>2436</v>
      </c>
      <c r="C1310" s="154">
        <v>165</v>
      </c>
      <c r="D1310" s="153">
        <v>0.8</v>
      </c>
      <c r="E1310" s="153">
        <v>0.8</v>
      </c>
      <c r="F1310" s="153">
        <v>0.8</v>
      </c>
      <c r="G1310" s="153">
        <v>0.8</v>
      </c>
      <c r="H1310" s="153">
        <v>0.8</v>
      </c>
      <c r="I1310" s="153">
        <v>0.8</v>
      </c>
      <c r="J1310" s="153">
        <v>0.8</v>
      </c>
      <c r="K1310" s="153">
        <v>0.8</v>
      </c>
      <c r="L1310" s="153">
        <v>0.8</v>
      </c>
      <c r="M1310" s="153">
        <v>0.8</v>
      </c>
      <c r="N1310" s="153">
        <v>0.8</v>
      </c>
      <c r="O1310" s="153">
        <v>0.8</v>
      </c>
      <c r="P1310" s="152"/>
    </row>
    <row r="1311" spans="1:16" ht="15.75">
      <c r="A1311" s="155">
        <v>1304</v>
      </c>
      <c r="B1311" s="155" t="s">
        <v>2435</v>
      </c>
      <c r="C1311" s="154">
        <v>350</v>
      </c>
      <c r="D1311" s="153">
        <v>0.8</v>
      </c>
      <c r="E1311" s="153">
        <v>0.8</v>
      </c>
      <c r="F1311" s="153">
        <v>0.8</v>
      </c>
      <c r="G1311" s="153">
        <v>0.8</v>
      </c>
      <c r="H1311" s="153">
        <v>0.8</v>
      </c>
      <c r="I1311" s="153">
        <v>0.8</v>
      </c>
      <c r="J1311" s="153">
        <v>0.8</v>
      </c>
      <c r="K1311" s="153">
        <v>0.8</v>
      </c>
      <c r="L1311" s="153">
        <v>0.8</v>
      </c>
      <c r="M1311" s="153">
        <v>0.8</v>
      </c>
      <c r="N1311" s="153">
        <v>0.8</v>
      </c>
      <c r="O1311" s="153">
        <v>0.8</v>
      </c>
      <c r="P1311" s="152"/>
    </row>
    <row r="1312" spans="1:16" ht="15.75">
      <c r="A1312" s="155">
        <v>1305</v>
      </c>
      <c r="B1312" s="155" t="s">
        <v>2434</v>
      </c>
      <c r="C1312" s="154">
        <v>180</v>
      </c>
      <c r="D1312" s="153">
        <v>0.8</v>
      </c>
      <c r="E1312" s="153">
        <v>0.8</v>
      </c>
      <c r="F1312" s="153">
        <v>0.8</v>
      </c>
      <c r="G1312" s="153">
        <v>0.8</v>
      </c>
      <c r="H1312" s="153">
        <v>0.8</v>
      </c>
      <c r="I1312" s="153">
        <v>0.8</v>
      </c>
      <c r="J1312" s="153">
        <v>0.8</v>
      </c>
      <c r="K1312" s="153">
        <v>0.8</v>
      </c>
      <c r="L1312" s="153">
        <v>0.8</v>
      </c>
      <c r="M1312" s="153">
        <v>0.8</v>
      </c>
      <c r="N1312" s="153">
        <v>0.8</v>
      </c>
      <c r="O1312" s="153">
        <v>0.8</v>
      </c>
      <c r="P1312" s="152"/>
    </row>
    <row r="1313" spans="1:16" ht="15.75">
      <c r="A1313" s="155">
        <v>1306</v>
      </c>
      <c r="B1313" s="155" t="s">
        <v>2433</v>
      </c>
      <c r="C1313" s="154">
        <v>1000</v>
      </c>
      <c r="D1313" s="153">
        <v>0.89100000000000001</v>
      </c>
      <c r="E1313" s="153">
        <v>1.107</v>
      </c>
      <c r="F1313" s="153">
        <v>1.0404</v>
      </c>
      <c r="G1313" s="153">
        <v>1.0608</v>
      </c>
      <c r="H1313" s="153">
        <v>1.0715999999999999</v>
      </c>
      <c r="I1313" s="153">
        <v>0.93</v>
      </c>
      <c r="J1313" s="153">
        <v>0.8</v>
      </c>
      <c r="K1313" s="153">
        <v>0.8</v>
      </c>
      <c r="L1313" s="153">
        <v>0.8</v>
      </c>
      <c r="M1313" s="153">
        <v>0.8</v>
      </c>
      <c r="N1313" s="153">
        <v>0.81</v>
      </c>
      <c r="O1313" s="153">
        <v>1.08</v>
      </c>
      <c r="P1313" s="152"/>
    </row>
    <row r="1314" spans="1:16" ht="15.75">
      <c r="A1314" s="155">
        <v>1307</v>
      </c>
      <c r="B1314" s="155" t="s">
        <v>2432</v>
      </c>
      <c r="C1314" s="154">
        <v>122</v>
      </c>
      <c r="D1314" s="153">
        <v>0.79999999999999993</v>
      </c>
      <c r="E1314" s="153">
        <v>0.79999999999999993</v>
      </c>
      <c r="F1314" s="153">
        <v>0.79999999999999993</v>
      </c>
      <c r="G1314" s="153">
        <v>0.79999999999999993</v>
      </c>
      <c r="H1314" s="153">
        <v>0.79999999999999993</v>
      </c>
      <c r="I1314" s="153">
        <v>0.79999999999999993</v>
      </c>
      <c r="J1314" s="153">
        <v>0.79999999999999993</v>
      </c>
      <c r="K1314" s="153">
        <v>0.79999999999999993</v>
      </c>
      <c r="L1314" s="153">
        <v>0.79999999999999993</v>
      </c>
      <c r="M1314" s="153">
        <v>0.79999999999999993</v>
      </c>
      <c r="N1314" s="153">
        <v>0.79999999999999993</v>
      </c>
      <c r="O1314" s="153">
        <v>0.79999999999999993</v>
      </c>
      <c r="P1314" s="152"/>
    </row>
    <row r="1315" spans="1:16" ht="15.75">
      <c r="A1315" s="155">
        <v>1308</v>
      </c>
      <c r="B1315" s="155" t="s">
        <v>2431</v>
      </c>
      <c r="C1315" s="154">
        <v>133</v>
      </c>
      <c r="D1315" s="153">
        <v>0.8</v>
      </c>
      <c r="E1315" s="153">
        <v>0.8</v>
      </c>
      <c r="F1315" s="153">
        <v>0.8</v>
      </c>
      <c r="G1315" s="153">
        <v>0.8</v>
      </c>
      <c r="H1315" s="153">
        <v>0.8</v>
      </c>
      <c r="I1315" s="153">
        <v>0.8</v>
      </c>
      <c r="J1315" s="153">
        <v>0.8</v>
      </c>
      <c r="K1315" s="153">
        <v>0.8</v>
      </c>
      <c r="L1315" s="153">
        <v>0.8</v>
      </c>
      <c r="M1315" s="153">
        <v>0.8</v>
      </c>
      <c r="N1315" s="153">
        <v>0.8</v>
      </c>
      <c r="O1315" s="153">
        <v>0.8</v>
      </c>
      <c r="P1315" s="152"/>
    </row>
    <row r="1316" spans="1:16" ht="15.75">
      <c r="A1316" s="155">
        <v>1309</v>
      </c>
      <c r="B1316" s="155" t="s">
        <v>2430</v>
      </c>
      <c r="C1316" s="154">
        <v>312</v>
      </c>
      <c r="D1316" s="153">
        <v>0.79999999999999993</v>
      </c>
      <c r="E1316" s="153">
        <v>0.79999999999999993</v>
      </c>
      <c r="F1316" s="153">
        <v>0.79999999999999993</v>
      </c>
      <c r="G1316" s="153">
        <v>0.79999999999999993</v>
      </c>
      <c r="H1316" s="153">
        <v>0.79999999999999993</v>
      </c>
      <c r="I1316" s="153">
        <v>0.79999999999999993</v>
      </c>
      <c r="J1316" s="153">
        <v>0.79999999999999993</v>
      </c>
      <c r="K1316" s="153">
        <v>0.79999999999999993</v>
      </c>
      <c r="L1316" s="153">
        <v>0.79999999999999993</v>
      </c>
      <c r="M1316" s="153">
        <v>0.79999999999999993</v>
      </c>
      <c r="N1316" s="153">
        <v>0.79999999999999993</v>
      </c>
      <c r="O1316" s="153">
        <v>0.79999999999999993</v>
      </c>
      <c r="P1316" s="152"/>
    </row>
    <row r="1317" spans="1:16" ht="15.75">
      <c r="A1317" s="155">
        <v>1310</v>
      </c>
      <c r="B1317" s="155" t="s">
        <v>2429</v>
      </c>
      <c r="C1317" s="154">
        <v>163</v>
      </c>
      <c r="D1317" s="153">
        <v>1.0699386503067485</v>
      </c>
      <c r="E1317" s="153">
        <v>1.1742331288343559</v>
      </c>
      <c r="F1317" s="153">
        <v>1.0866257668711656</v>
      </c>
      <c r="G1317" s="153">
        <v>0.96</v>
      </c>
      <c r="H1317" s="153">
        <v>0.99533742331288344</v>
      </c>
      <c r="I1317" s="153">
        <v>0.97865030674846631</v>
      </c>
      <c r="J1317" s="153">
        <v>0.8</v>
      </c>
      <c r="K1317" s="153">
        <v>0.8</v>
      </c>
      <c r="L1317" s="153">
        <v>0.83435582822085885</v>
      </c>
      <c r="M1317" s="153">
        <v>0.94478527607361962</v>
      </c>
      <c r="N1317" s="153">
        <v>0.8</v>
      </c>
      <c r="O1317" s="153">
        <v>1.1411042944785277</v>
      </c>
      <c r="P1317" s="152"/>
    </row>
    <row r="1318" spans="1:16" ht="15.75">
      <c r="A1318" s="155">
        <v>1311</v>
      </c>
      <c r="B1318" s="155" t="s">
        <v>2428</v>
      </c>
      <c r="C1318" s="154">
        <v>80</v>
      </c>
      <c r="D1318" s="153">
        <v>0.67500000000000004</v>
      </c>
      <c r="E1318" s="153">
        <v>0.67500000000000004</v>
      </c>
      <c r="F1318" s="153">
        <v>0.67500000000000004</v>
      </c>
      <c r="G1318" s="153">
        <v>0.67500000000000004</v>
      </c>
      <c r="H1318" s="153">
        <v>0.67500000000000004</v>
      </c>
      <c r="I1318" s="153">
        <v>0</v>
      </c>
      <c r="J1318" s="153">
        <v>0.67500000000000004</v>
      </c>
      <c r="K1318" s="153">
        <v>0.67500000000000004</v>
      </c>
      <c r="L1318" s="153">
        <v>0.9</v>
      </c>
      <c r="M1318" s="153">
        <v>1.0249999999999999</v>
      </c>
      <c r="N1318" s="153">
        <v>1.0249999999999999</v>
      </c>
      <c r="O1318" s="153">
        <v>0.5625</v>
      </c>
      <c r="P1318" s="152"/>
    </row>
    <row r="1319" spans="1:16" ht="15.75">
      <c r="A1319" s="155">
        <v>1312</v>
      </c>
      <c r="B1319" s="155" t="s">
        <v>2427</v>
      </c>
      <c r="C1319" s="154">
        <v>278</v>
      </c>
      <c r="D1319" s="153">
        <v>0.8</v>
      </c>
      <c r="E1319" s="153">
        <v>0.8</v>
      </c>
      <c r="F1319" s="153">
        <v>0.8</v>
      </c>
      <c r="G1319" s="153">
        <v>0.8</v>
      </c>
      <c r="H1319" s="153">
        <v>0.8</v>
      </c>
      <c r="I1319" s="153">
        <v>0.8</v>
      </c>
      <c r="J1319" s="153">
        <v>0.8</v>
      </c>
      <c r="K1319" s="153">
        <v>0.8</v>
      </c>
      <c r="L1319" s="153">
        <v>0.8</v>
      </c>
      <c r="M1319" s="153">
        <v>0.8</v>
      </c>
      <c r="N1319" s="153">
        <v>0.8</v>
      </c>
      <c r="O1319" s="153">
        <v>0.8</v>
      </c>
      <c r="P1319" s="152"/>
    </row>
    <row r="1320" spans="1:16" ht="15.75">
      <c r="A1320" s="155">
        <v>1313</v>
      </c>
      <c r="B1320" s="155" t="s">
        <v>2426</v>
      </c>
      <c r="C1320" s="154">
        <v>74.444444444444443</v>
      </c>
      <c r="D1320" s="153">
        <v>0.49701492537313435</v>
      </c>
      <c r="E1320" s="153">
        <v>0.49701492537313435</v>
      </c>
      <c r="F1320" s="153">
        <v>0.49701492537313435</v>
      </c>
      <c r="G1320" s="153">
        <v>0.49701492537313435</v>
      </c>
      <c r="H1320" s="153">
        <v>0.49701492537313435</v>
      </c>
      <c r="I1320" s="153">
        <v>0.49701492537313435</v>
      </c>
      <c r="J1320" s="153">
        <v>0.49701492537313435</v>
      </c>
      <c r="K1320" s="153">
        <v>0.49701492537313435</v>
      </c>
      <c r="L1320" s="153">
        <v>0.49701492537313435</v>
      </c>
      <c r="M1320" s="153">
        <v>0.49701492537313435</v>
      </c>
      <c r="N1320" s="153">
        <v>0.49701492537313435</v>
      </c>
      <c r="O1320" s="153">
        <v>0.53731343283582089</v>
      </c>
      <c r="P1320" s="152"/>
    </row>
    <row r="1321" spans="1:16" ht="15.75">
      <c r="A1321" s="155">
        <v>1314</v>
      </c>
      <c r="B1321" s="155" t="s">
        <v>2425</v>
      </c>
      <c r="C1321" s="154">
        <v>100</v>
      </c>
      <c r="D1321" s="153">
        <v>0.92</v>
      </c>
      <c r="E1321" s="153">
        <v>0.92</v>
      </c>
      <c r="F1321" s="153">
        <v>0.92</v>
      </c>
      <c r="G1321" s="153">
        <v>0.92</v>
      </c>
      <c r="H1321" s="153">
        <v>0.92</v>
      </c>
      <c r="I1321" s="153">
        <v>0.92</v>
      </c>
      <c r="J1321" s="153">
        <v>0.92</v>
      </c>
      <c r="K1321" s="153">
        <v>0.92</v>
      </c>
      <c r="L1321" s="153">
        <v>0.92</v>
      </c>
      <c r="M1321" s="153">
        <v>0.92</v>
      </c>
      <c r="N1321" s="153">
        <v>0.92</v>
      </c>
      <c r="O1321" s="153">
        <v>0.9</v>
      </c>
      <c r="P1321" s="152"/>
    </row>
    <row r="1322" spans="1:16" ht="15.75">
      <c r="A1322" s="155">
        <v>1315</v>
      </c>
      <c r="B1322" s="155" t="s">
        <v>2424</v>
      </c>
      <c r="C1322" s="154">
        <v>200</v>
      </c>
      <c r="D1322" s="153">
        <v>0.87599999999999989</v>
      </c>
      <c r="E1322" s="153">
        <v>0.85049999999999992</v>
      </c>
      <c r="F1322" s="153">
        <v>0.8</v>
      </c>
      <c r="G1322" s="153">
        <v>0.86040000000000005</v>
      </c>
      <c r="H1322" s="153">
        <v>0.93480000000000008</v>
      </c>
      <c r="I1322" s="153">
        <v>0.8</v>
      </c>
      <c r="J1322" s="153">
        <v>0.8</v>
      </c>
      <c r="K1322" s="153">
        <v>0.8</v>
      </c>
      <c r="L1322" s="153">
        <v>0.8</v>
      </c>
      <c r="M1322" s="153">
        <v>0.8</v>
      </c>
      <c r="N1322" s="153">
        <v>0.8</v>
      </c>
      <c r="O1322" s="153">
        <v>0.90720000000000001</v>
      </c>
      <c r="P1322" s="152"/>
    </row>
    <row r="1323" spans="1:16" ht="15.75">
      <c r="A1323" s="155">
        <v>1316</v>
      </c>
      <c r="B1323" s="155" t="s">
        <v>2423</v>
      </c>
      <c r="C1323" s="154">
        <v>278</v>
      </c>
      <c r="D1323" s="153">
        <v>0.8</v>
      </c>
      <c r="E1323" s="153">
        <v>0.88057553956834533</v>
      </c>
      <c r="F1323" s="153">
        <v>0.84546762589928059</v>
      </c>
      <c r="G1323" s="153">
        <v>0.8</v>
      </c>
      <c r="H1323" s="153">
        <v>0.86503597122302156</v>
      </c>
      <c r="I1323" s="153">
        <v>0.8880575539568345</v>
      </c>
      <c r="J1323" s="153">
        <v>0.9243165467625899</v>
      </c>
      <c r="K1323" s="153">
        <v>0.85697841726618706</v>
      </c>
      <c r="L1323" s="153">
        <v>0.92661870503597132</v>
      </c>
      <c r="M1323" s="153">
        <v>0.98129496402877703</v>
      </c>
      <c r="N1323" s="153">
        <v>0.95482014388489211</v>
      </c>
      <c r="O1323" s="153">
        <v>0.89956834532374108</v>
      </c>
      <c r="P1323" s="152"/>
    </row>
    <row r="1324" spans="1:16" ht="15.75">
      <c r="A1324" s="155">
        <v>1317</v>
      </c>
      <c r="B1324" s="155" t="s">
        <v>2422</v>
      </c>
      <c r="C1324" s="154">
        <v>289</v>
      </c>
      <c r="D1324" s="153">
        <v>1.1065743944636679</v>
      </c>
      <c r="E1324" s="153">
        <v>1.1356401384083044</v>
      </c>
      <c r="F1324" s="153">
        <v>1.0754325259515571</v>
      </c>
      <c r="G1324" s="153">
        <v>1.1248442906574394</v>
      </c>
      <c r="H1324" s="153">
        <v>1.1904498269896195</v>
      </c>
      <c r="I1324" s="153">
        <v>0.95211072664359875</v>
      </c>
      <c r="J1324" s="153">
        <v>0.87404844290657435</v>
      </c>
      <c r="K1324" s="153">
        <v>0.79999999999999993</v>
      </c>
      <c r="L1324" s="153">
        <v>0.79999999999999993</v>
      </c>
      <c r="M1324" s="153">
        <v>0.79999999999999993</v>
      </c>
      <c r="N1324" s="153">
        <v>0.79999999999999993</v>
      </c>
      <c r="O1324" s="153">
        <v>1.2352941176470589</v>
      </c>
      <c r="P1324" s="152"/>
    </row>
    <row r="1325" spans="1:16" ht="15.75">
      <c r="A1325" s="155">
        <v>1318</v>
      </c>
      <c r="B1325" s="155" t="s">
        <v>2421</v>
      </c>
      <c r="C1325" s="154">
        <v>77.777777777777771</v>
      </c>
      <c r="D1325" s="153">
        <v>0.41142857142857148</v>
      </c>
      <c r="E1325" s="153">
        <v>0.82285714285714295</v>
      </c>
      <c r="F1325" s="153">
        <v>0.82285714285714295</v>
      </c>
      <c r="G1325" s="153">
        <v>0.82285714285714295</v>
      </c>
      <c r="H1325" s="153">
        <v>0.82285714285714295</v>
      </c>
      <c r="I1325" s="153">
        <v>0.82285714285714295</v>
      </c>
      <c r="J1325" s="153">
        <v>0.82285714285714295</v>
      </c>
      <c r="K1325" s="153">
        <v>0.82285714285714295</v>
      </c>
      <c r="L1325" s="153">
        <v>0.96428571428571441</v>
      </c>
      <c r="M1325" s="153">
        <v>0</v>
      </c>
      <c r="N1325" s="153">
        <v>0.82285714285714295</v>
      </c>
      <c r="O1325" s="153">
        <v>0.25714285714285717</v>
      </c>
      <c r="P1325" s="152"/>
    </row>
    <row r="1326" spans="1:16" ht="15.75">
      <c r="A1326" s="155">
        <v>1319</v>
      </c>
      <c r="B1326" s="155" t="s">
        <v>2420</v>
      </c>
      <c r="C1326" s="154">
        <v>77.777777777777771</v>
      </c>
      <c r="D1326" s="153">
        <v>0.43714285714285717</v>
      </c>
      <c r="E1326" s="153">
        <v>0.46285714285714291</v>
      </c>
      <c r="F1326" s="153">
        <v>0.46285714285714291</v>
      </c>
      <c r="G1326" s="153">
        <v>0.46285714285714291</v>
      </c>
      <c r="H1326" s="153">
        <v>0.46285714285714291</v>
      </c>
      <c r="I1326" s="153">
        <v>0.46285714285714291</v>
      </c>
      <c r="J1326" s="153">
        <v>0.46285714285714291</v>
      </c>
      <c r="K1326" s="153">
        <v>0.46285714285714291</v>
      </c>
      <c r="L1326" s="153">
        <v>0.46285714285714291</v>
      </c>
      <c r="M1326" s="153">
        <v>0.46285714285714291</v>
      </c>
      <c r="N1326" s="153">
        <v>0.46285714285714291</v>
      </c>
      <c r="O1326" s="153">
        <v>0.3342857142857143</v>
      </c>
      <c r="P1326" s="152"/>
    </row>
    <row r="1327" spans="1:16" ht="15.75">
      <c r="A1327" s="155">
        <v>1320</v>
      </c>
      <c r="B1327" s="155" t="s">
        <v>2419</v>
      </c>
      <c r="C1327" s="154">
        <v>76.311111111111117</v>
      </c>
      <c r="D1327" s="153">
        <v>0.72073383808969127</v>
      </c>
      <c r="E1327" s="153">
        <v>0.72073383808969127</v>
      </c>
      <c r="F1327" s="153">
        <v>0.76004659289458354</v>
      </c>
      <c r="G1327" s="153">
        <v>0.76004659289458354</v>
      </c>
      <c r="H1327" s="153">
        <v>0.76004659289458354</v>
      </c>
      <c r="I1327" s="153">
        <v>0.76004659289458354</v>
      </c>
      <c r="J1327" s="153">
        <v>0.76004659289458354</v>
      </c>
      <c r="K1327" s="153">
        <v>0.76004659289458354</v>
      </c>
      <c r="L1327" s="153">
        <v>0.76004659289458354</v>
      </c>
      <c r="M1327" s="153">
        <v>0.7731508444962143</v>
      </c>
      <c r="N1327" s="153">
        <v>0.7731508444962143</v>
      </c>
      <c r="O1327" s="153">
        <v>0.81246359930110656</v>
      </c>
      <c r="P1327" s="152"/>
    </row>
    <row r="1328" spans="1:16" ht="15.75">
      <c r="A1328" s="155">
        <v>1321</v>
      </c>
      <c r="B1328" s="155" t="s">
        <v>2418</v>
      </c>
      <c r="C1328" s="154">
        <v>144</v>
      </c>
      <c r="D1328" s="153">
        <v>0.8</v>
      </c>
      <c r="E1328" s="153">
        <v>0.8</v>
      </c>
      <c r="F1328" s="153">
        <v>0.8</v>
      </c>
      <c r="G1328" s="153">
        <v>0.8</v>
      </c>
      <c r="H1328" s="153">
        <v>0.8</v>
      </c>
      <c r="I1328" s="153">
        <v>0.8</v>
      </c>
      <c r="J1328" s="153">
        <v>0.8</v>
      </c>
      <c r="K1328" s="153">
        <v>0.8</v>
      </c>
      <c r="L1328" s="153">
        <v>0.8</v>
      </c>
      <c r="M1328" s="153">
        <v>0.8</v>
      </c>
      <c r="N1328" s="153">
        <v>0.8</v>
      </c>
      <c r="O1328" s="153">
        <v>0.8</v>
      </c>
      <c r="P1328" s="152"/>
    </row>
    <row r="1329" spans="1:16" ht="15.75">
      <c r="A1329" s="155">
        <v>1322</v>
      </c>
      <c r="B1329" s="155" t="s">
        <v>2417</v>
      </c>
      <c r="C1329" s="154">
        <v>122.22</v>
      </c>
      <c r="D1329" s="153">
        <v>0.8345606283750614</v>
      </c>
      <c r="E1329" s="153">
        <v>0.82310587465226637</v>
      </c>
      <c r="F1329" s="153">
        <v>0.79999999999999993</v>
      </c>
      <c r="G1329" s="153">
        <v>0.79999999999999993</v>
      </c>
      <c r="H1329" s="153">
        <v>0.83848797250859108</v>
      </c>
      <c r="I1329" s="153">
        <v>0.79999999999999993</v>
      </c>
      <c r="J1329" s="153">
        <v>0.80903289150711832</v>
      </c>
      <c r="K1329" s="153">
        <v>0.79999999999999993</v>
      </c>
      <c r="L1329" s="153">
        <v>0.94387170675830467</v>
      </c>
      <c r="M1329" s="153">
        <v>0.96481754213712978</v>
      </c>
      <c r="N1329" s="153">
        <v>0.97463590247095411</v>
      </c>
      <c r="O1329" s="153">
        <v>0.96089019800360009</v>
      </c>
      <c r="P1329" s="152"/>
    </row>
    <row r="1330" spans="1:16" ht="15.75">
      <c r="A1330" s="155">
        <v>1323</v>
      </c>
      <c r="B1330" s="155" t="s">
        <v>2416</v>
      </c>
      <c r="C1330" s="154">
        <v>633</v>
      </c>
      <c r="D1330" s="153">
        <v>0.79999999999999993</v>
      </c>
      <c r="E1330" s="153">
        <v>0.79999999999999993</v>
      </c>
      <c r="F1330" s="153">
        <v>0.79999999999999993</v>
      </c>
      <c r="G1330" s="153">
        <v>0.79999999999999993</v>
      </c>
      <c r="H1330" s="153">
        <v>0.79999999999999993</v>
      </c>
      <c r="I1330" s="153">
        <v>0.79999999999999993</v>
      </c>
      <c r="J1330" s="153">
        <v>0.79999999999999993</v>
      </c>
      <c r="K1330" s="153">
        <v>0.79999999999999993</v>
      </c>
      <c r="L1330" s="153">
        <v>0.79999999999999993</v>
      </c>
      <c r="M1330" s="153">
        <v>0.79999999999999993</v>
      </c>
      <c r="N1330" s="153">
        <v>0.79999999999999993</v>
      </c>
      <c r="O1330" s="153">
        <v>0.79999999999999993</v>
      </c>
      <c r="P1330" s="152"/>
    </row>
    <row r="1331" spans="1:16" ht="15.75">
      <c r="A1331" s="155">
        <v>1324</v>
      </c>
      <c r="B1331" s="155" t="s">
        <v>2415</v>
      </c>
      <c r="C1331" s="154">
        <v>125</v>
      </c>
      <c r="D1331" s="153">
        <v>0.8</v>
      </c>
      <c r="E1331" s="153">
        <v>0.8</v>
      </c>
      <c r="F1331" s="153">
        <v>0.8</v>
      </c>
      <c r="G1331" s="153">
        <v>0.8</v>
      </c>
      <c r="H1331" s="153">
        <v>0.8</v>
      </c>
      <c r="I1331" s="153">
        <v>0.8</v>
      </c>
      <c r="J1331" s="153">
        <v>0.8</v>
      </c>
      <c r="K1331" s="153">
        <v>0.8</v>
      </c>
      <c r="L1331" s="153">
        <v>0.8</v>
      </c>
      <c r="M1331" s="153">
        <v>0.8</v>
      </c>
      <c r="N1331" s="153">
        <v>0.8</v>
      </c>
      <c r="O1331" s="153">
        <v>0.8</v>
      </c>
      <c r="P1331" s="152"/>
    </row>
    <row r="1332" spans="1:16" ht="15.75">
      <c r="A1332" s="155">
        <v>1325</v>
      </c>
      <c r="B1332" s="155" t="s">
        <v>2414</v>
      </c>
      <c r="C1332" s="154">
        <v>117</v>
      </c>
      <c r="D1332" s="153">
        <v>0.79999999999999993</v>
      </c>
      <c r="E1332" s="153">
        <v>0.79999999999999993</v>
      </c>
      <c r="F1332" s="153">
        <v>1.6239316239316239</v>
      </c>
      <c r="G1332" s="153">
        <v>0.79999999999999993</v>
      </c>
      <c r="H1332" s="153">
        <v>0.79999999999999993</v>
      </c>
      <c r="I1332" s="153">
        <v>0.79999999999999993</v>
      </c>
      <c r="J1332" s="153">
        <v>0</v>
      </c>
      <c r="K1332" s="153">
        <v>1.6239316239316239</v>
      </c>
      <c r="L1332" s="153">
        <v>0</v>
      </c>
      <c r="M1332" s="153">
        <v>0.79999999999999993</v>
      </c>
      <c r="N1332" s="153">
        <v>0.79999999999999993</v>
      </c>
      <c r="O1332" s="153">
        <v>0.79999999999999993</v>
      </c>
      <c r="P1332" s="152"/>
    </row>
    <row r="1333" spans="1:16" ht="15.75">
      <c r="A1333" s="155">
        <v>1326</v>
      </c>
      <c r="B1333" s="155" t="s">
        <v>2413</v>
      </c>
      <c r="C1333" s="154">
        <v>75.555555555555557</v>
      </c>
      <c r="D1333" s="153">
        <v>0</v>
      </c>
      <c r="E1333" s="153">
        <v>0</v>
      </c>
      <c r="F1333" s="153">
        <v>1.0720588235294117</v>
      </c>
      <c r="G1333" s="153">
        <v>1.3632352941176471</v>
      </c>
      <c r="H1333" s="153">
        <v>1.3632352941176471</v>
      </c>
      <c r="I1333" s="153">
        <v>1.3632352941176471</v>
      </c>
      <c r="J1333" s="153">
        <v>1.3632352941176471</v>
      </c>
      <c r="K1333" s="153">
        <v>1.3632352941176471</v>
      </c>
      <c r="L1333" s="153">
        <v>1.3632352941176471</v>
      </c>
      <c r="M1333" s="153">
        <v>1.3632352941176471</v>
      </c>
      <c r="N1333" s="153">
        <v>1.3632352941176471</v>
      </c>
      <c r="O1333" s="153">
        <v>1.588235294117647</v>
      </c>
      <c r="P1333" s="152"/>
    </row>
    <row r="1334" spans="1:16" ht="15.75">
      <c r="A1334" s="155">
        <v>1327</v>
      </c>
      <c r="B1334" s="155" t="s">
        <v>2412</v>
      </c>
      <c r="C1334" s="154">
        <v>77.777777777777771</v>
      </c>
      <c r="D1334" s="153">
        <v>0.42428571428571432</v>
      </c>
      <c r="E1334" s="153">
        <v>0.42428571428571432</v>
      </c>
      <c r="F1334" s="153">
        <v>0.42428571428571432</v>
      </c>
      <c r="G1334" s="153">
        <v>0.42428571428571432</v>
      </c>
      <c r="H1334" s="153">
        <v>0.70714285714285718</v>
      </c>
      <c r="I1334" s="153">
        <v>0.70714285714285718</v>
      </c>
      <c r="J1334" s="153">
        <v>0.70714285714285718</v>
      </c>
      <c r="K1334" s="153">
        <v>0.70714285714285718</v>
      </c>
      <c r="L1334" s="153">
        <v>0.70714285714285718</v>
      </c>
      <c r="M1334" s="153">
        <v>0.70714285714285718</v>
      </c>
      <c r="N1334" s="153">
        <v>0.70714285714285718</v>
      </c>
      <c r="O1334" s="153">
        <v>0.39857142857142858</v>
      </c>
      <c r="P1334" s="152"/>
    </row>
    <row r="1335" spans="1:16" ht="15.75">
      <c r="A1335" s="155">
        <v>1328</v>
      </c>
      <c r="B1335" s="155" t="s">
        <v>2411</v>
      </c>
      <c r="C1335" s="154">
        <v>126</v>
      </c>
      <c r="D1335" s="153">
        <v>0.95238095238095233</v>
      </c>
      <c r="E1335" s="153">
        <v>1.0171428571428571</v>
      </c>
      <c r="F1335" s="153">
        <v>1.059047619047619</v>
      </c>
      <c r="G1335" s="153">
        <v>1.1428571428571428</v>
      </c>
      <c r="H1335" s="153">
        <v>1.2895238095238095</v>
      </c>
      <c r="I1335" s="153">
        <v>1.1523809523809523</v>
      </c>
      <c r="J1335" s="153">
        <v>0.87428571428571422</v>
      </c>
      <c r="K1335" s="153">
        <v>0.79999999999999993</v>
      </c>
      <c r="L1335" s="153">
        <v>0.79999999999999993</v>
      </c>
      <c r="M1335" s="153">
        <v>0.79999999999999993</v>
      </c>
      <c r="N1335" s="153">
        <v>1.0609523809523811</v>
      </c>
      <c r="O1335" s="153">
        <v>1.4895238095238095</v>
      </c>
      <c r="P1335" s="152"/>
    </row>
    <row r="1336" spans="1:16" ht="15.75">
      <c r="A1336" s="155">
        <v>1329</v>
      </c>
      <c r="B1336" s="155" t="s">
        <v>2410</v>
      </c>
      <c r="C1336" s="154">
        <v>465.3</v>
      </c>
      <c r="D1336" s="153">
        <v>0.85364281108961959</v>
      </c>
      <c r="E1336" s="153">
        <v>0.82269503546099287</v>
      </c>
      <c r="F1336" s="153">
        <v>0.82527401676337842</v>
      </c>
      <c r="G1336" s="153">
        <v>0.8</v>
      </c>
      <c r="H1336" s="153">
        <v>0.8</v>
      </c>
      <c r="I1336" s="153">
        <v>0.8</v>
      </c>
      <c r="J1336" s="153">
        <v>0.8</v>
      </c>
      <c r="K1336" s="153">
        <v>0.8</v>
      </c>
      <c r="L1336" s="153">
        <v>0.8</v>
      </c>
      <c r="M1336" s="153">
        <v>0.8</v>
      </c>
      <c r="N1336" s="153">
        <v>0.8</v>
      </c>
      <c r="O1336" s="153">
        <v>0.8</v>
      </c>
      <c r="P1336" s="152"/>
    </row>
    <row r="1337" spans="1:16" ht="15.75">
      <c r="A1337" s="155">
        <v>1330</v>
      </c>
      <c r="B1337" s="155" t="s">
        <v>2409</v>
      </c>
      <c r="C1337" s="154">
        <v>88.888888888888886</v>
      </c>
      <c r="D1337" s="153">
        <v>0.12375</v>
      </c>
      <c r="E1337" s="153">
        <v>0.12375</v>
      </c>
      <c r="F1337" s="153">
        <v>0.12375</v>
      </c>
      <c r="G1337" s="153">
        <v>0.12375</v>
      </c>
      <c r="H1337" s="153">
        <v>0.12375</v>
      </c>
      <c r="I1337" s="153">
        <v>0.12375</v>
      </c>
      <c r="J1337" s="153">
        <v>0.12375</v>
      </c>
      <c r="K1337" s="153">
        <v>0.12375</v>
      </c>
      <c r="L1337" s="153">
        <v>0.12375</v>
      </c>
      <c r="M1337" s="153">
        <v>0.12375</v>
      </c>
      <c r="N1337" s="153">
        <v>0.12375</v>
      </c>
      <c r="O1337" s="153">
        <v>0.13500000000000001</v>
      </c>
      <c r="P1337" s="152"/>
    </row>
    <row r="1338" spans="1:16" ht="15.75">
      <c r="A1338" s="155">
        <v>1331</v>
      </c>
      <c r="B1338" s="155" t="s">
        <v>2408</v>
      </c>
      <c r="C1338" s="154">
        <v>242</v>
      </c>
      <c r="D1338" s="153">
        <v>0.79999999999999993</v>
      </c>
      <c r="E1338" s="153">
        <v>0.79999999999999993</v>
      </c>
      <c r="F1338" s="153">
        <v>0.79999999999999993</v>
      </c>
      <c r="G1338" s="153">
        <v>0.79999999999999993</v>
      </c>
      <c r="H1338" s="153">
        <v>0.79999999999999993</v>
      </c>
      <c r="I1338" s="153">
        <v>0.79999999999999993</v>
      </c>
      <c r="J1338" s="153">
        <v>0.79999999999999993</v>
      </c>
      <c r="K1338" s="153">
        <v>0.79999999999999993</v>
      </c>
      <c r="L1338" s="153">
        <v>0.79999999999999993</v>
      </c>
      <c r="M1338" s="153">
        <v>0.79999999999999993</v>
      </c>
      <c r="N1338" s="153">
        <v>0.79999999999999993</v>
      </c>
      <c r="O1338" s="153">
        <v>0.84297520661157022</v>
      </c>
      <c r="P1338" s="152"/>
    </row>
    <row r="1339" spans="1:16" ht="15.75">
      <c r="A1339" s="155">
        <v>1332</v>
      </c>
      <c r="B1339" s="155" t="s">
        <v>2407</v>
      </c>
      <c r="C1339" s="154">
        <v>397</v>
      </c>
      <c r="D1339" s="153">
        <v>0.80403022670025182</v>
      </c>
      <c r="E1339" s="153">
        <v>0.8</v>
      </c>
      <c r="F1339" s="153">
        <v>0.8</v>
      </c>
      <c r="G1339" s="153">
        <v>0.8</v>
      </c>
      <c r="H1339" s="153">
        <v>0.8</v>
      </c>
      <c r="I1339" s="153">
        <v>0.8</v>
      </c>
      <c r="J1339" s="153">
        <v>0.8</v>
      </c>
      <c r="K1339" s="153">
        <v>0.8</v>
      </c>
      <c r="L1339" s="153">
        <v>0.8</v>
      </c>
      <c r="M1339" s="153">
        <v>0.8</v>
      </c>
      <c r="N1339" s="153">
        <v>0.8</v>
      </c>
      <c r="O1339" s="153">
        <v>0.8</v>
      </c>
      <c r="P1339" s="152"/>
    </row>
    <row r="1340" spans="1:16" ht="15.75">
      <c r="A1340" s="155">
        <v>1333</v>
      </c>
      <c r="B1340" s="155" t="s">
        <v>2406</v>
      </c>
      <c r="C1340" s="154">
        <v>155.1</v>
      </c>
      <c r="D1340" s="153">
        <v>0.8</v>
      </c>
      <c r="E1340" s="153">
        <v>0.8</v>
      </c>
      <c r="F1340" s="153">
        <v>0.8</v>
      </c>
      <c r="G1340" s="153">
        <v>0.8</v>
      </c>
      <c r="H1340" s="153">
        <v>0.8</v>
      </c>
      <c r="I1340" s="153">
        <v>0.8</v>
      </c>
      <c r="J1340" s="153">
        <v>0.8</v>
      </c>
      <c r="K1340" s="153">
        <v>0.8</v>
      </c>
      <c r="L1340" s="153">
        <v>0.8</v>
      </c>
      <c r="M1340" s="153">
        <v>0.8</v>
      </c>
      <c r="N1340" s="153">
        <v>0.8</v>
      </c>
      <c r="O1340" s="153">
        <v>0.8</v>
      </c>
      <c r="P1340" s="152"/>
    </row>
    <row r="1341" spans="1:16" ht="15.75">
      <c r="A1341" s="155">
        <v>1334</v>
      </c>
      <c r="B1341" s="155" t="s">
        <v>2405</v>
      </c>
      <c r="C1341" s="154">
        <v>274</v>
      </c>
      <c r="D1341" s="153">
        <v>0.79999999999999993</v>
      </c>
      <c r="E1341" s="153">
        <v>0.79999999999999993</v>
      </c>
      <c r="F1341" s="153">
        <v>0</v>
      </c>
      <c r="G1341" s="153">
        <v>0.79999999999999993</v>
      </c>
      <c r="H1341" s="153">
        <v>0.79999999999999993</v>
      </c>
      <c r="I1341" s="153">
        <v>0.79999999999999993</v>
      </c>
      <c r="J1341" s="153">
        <v>0.79999999999999993</v>
      </c>
      <c r="K1341" s="153">
        <v>0.79999999999999993</v>
      </c>
      <c r="L1341" s="153">
        <v>0.79999999999999993</v>
      </c>
      <c r="M1341" s="153">
        <v>0.79999999999999993</v>
      </c>
      <c r="N1341" s="153">
        <v>0.79999999999999993</v>
      </c>
      <c r="O1341" s="153">
        <v>0.79999999999999993</v>
      </c>
      <c r="P1341" s="152"/>
    </row>
    <row r="1342" spans="1:16" ht="15.75">
      <c r="A1342" s="155">
        <v>1335</v>
      </c>
      <c r="B1342" s="155" t="s">
        <v>2404</v>
      </c>
      <c r="C1342" s="154">
        <v>78.888888888888886</v>
      </c>
      <c r="D1342" s="153">
        <v>0.57042253521126762</v>
      </c>
      <c r="E1342" s="153">
        <v>0.57042253521126762</v>
      </c>
      <c r="F1342" s="153">
        <v>0.57042253521126762</v>
      </c>
      <c r="G1342" s="153">
        <v>0.57042253521126762</v>
      </c>
      <c r="H1342" s="153">
        <v>0.57042253521126762</v>
      </c>
      <c r="I1342" s="153">
        <v>0.57042253521126762</v>
      </c>
      <c r="J1342" s="153">
        <v>0.6845070422535211</v>
      </c>
      <c r="K1342" s="153">
        <v>0.6845070422535211</v>
      </c>
      <c r="L1342" s="153">
        <v>0.6845070422535211</v>
      </c>
      <c r="M1342" s="153">
        <v>0.86197183098591557</v>
      </c>
      <c r="N1342" s="153">
        <v>0.86197183098591557</v>
      </c>
      <c r="O1342" s="153">
        <v>0.3042253521126761</v>
      </c>
      <c r="P1342" s="152"/>
    </row>
    <row r="1343" spans="1:16" ht="15.75">
      <c r="A1343" s="155">
        <v>1336</v>
      </c>
      <c r="B1343" s="155" t="s">
        <v>2403</v>
      </c>
      <c r="C1343" s="154">
        <v>275</v>
      </c>
      <c r="D1343" s="153">
        <v>0.8</v>
      </c>
      <c r="E1343" s="153">
        <v>0.8</v>
      </c>
      <c r="F1343" s="153">
        <v>0.8</v>
      </c>
      <c r="G1343" s="153">
        <v>0.8</v>
      </c>
      <c r="H1343" s="153">
        <v>0.8</v>
      </c>
      <c r="I1343" s="153">
        <v>0.8</v>
      </c>
      <c r="J1343" s="153">
        <v>0.8</v>
      </c>
      <c r="K1343" s="153">
        <v>0.8</v>
      </c>
      <c r="L1343" s="153">
        <v>0.8</v>
      </c>
      <c r="M1343" s="153">
        <v>0.8</v>
      </c>
      <c r="N1343" s="153">
        <v>0.81745454545454554</v>
      </c>
      <c r="O1343" s="153">
        <v>0.8</v>
      </c>
      <c r="P1343" s="152"/>
    </row>
    <row r="1344" spans="1:16" ht="15.75">
      <c r="A1344" s="155">
        <v>1337</v>
      </c>
      <c r="B1344" s="155" t="s">
        <v>2402</v>
      </c>
      <c r="C1344" s="154">
        <v>944</v>
      </c>
      <c r="D1344" s="153">
        <v>1.0614406779661016</v>
      </c>
      <c r="E1344" s="153">
        <v>1.1313559322033899</v>
      </c>
      <c r="F1344" s="153">
        <v>1.0639830508474577</v>
      </c>
      <c r="G1344" s="153">
        <v>0.87838983050847463</v>
      </c>
      <c r="H1344" s="153">
        <v>0.86483050847457621</v>
      </c>
      <c r="I1344" s="153">
        <v>0.91906779661016946</v>
      </c>
      <c r="J1344" s="153">
        <v>0.8</v>
      </c>
      <c r="K1344" s="153">
        <v>0.8</v>
      </c>
      <c r="L1344" s="153">
        <v>0.8</v>
      </c>
      <c r="M1344" s="153">
        <v>0.8</v>
      </c>
      <c r="N1344" s="153">
        <v>0.83855932203389838</v>
      </c>
      <c r="O1344" s="153">
        <v>1.1432203389830509</v>
      </c>
      <c r="P1344" s="152"/>
    </row>
    <row r="1345" spans="1:16" ht="15.75">
      <c r="A1345" s="155">
        <v>1338</v>
      </c>
      <c r="B1345" s="155" t="s">
        <v>2401</v>
      </c>
      <c r="C1345" s="154">
        <v>334</v>
      </c>
      <c r="D1345" s="153">
        <v>0.79999999999999993</v>
      </c>
      <c r="E1345" s="153">
        <v>0.79999999999999993</v>
      </c>
      <c r="F1345" s="153">
        <v>0.79999999999999993</v>
      </c>
      <c r="G1345" s="153">
        <v>0.79999999999999993</v>
      </c>
      <c r="H1345" s="153">
        <v>0.79999999999999993</v>
      </c>
      <c r="I1345" s="153">
        <v>0.79999999999999993</v>
      </c>
      <c r="J1345" s="153">
        <v>0.79999999999999993</v>
      </c>
      <c r="K1345" s="153">
        <v>0.79999999999999993</v>
      </c>
      <c r="L1345" s="153">
        <v>0.79999999999999993</v>
      </c>
      <c r="M1345" s="153">
        <v>0.79999999999999993</v>
      </c>
      <c r="N1345" s="153">
        <v>0.79999999999999993</v>
      </c>
      <c r="O1345" s="153">
        <v>0.8898203592814371</v>
      </c>
      <c r="P1345" s="152"/>
    </row>
    <row r="1346" spans="1:16" ht="15.75">
      <c r="A1346" s="155">
        <v>1339</v>
      </c>
      <c r="B1346" s="155" t="s">
        <v>2400</v>
      </c>
      <c r="C1346" s="154">
        <v>900</v>
      </c>
      <c r="D1346" s="153">
        <v>0.8</v>
      </c>
      <c r="E1346" s="153">
        <v>0.8</v>
      </c>
      <c r="F1346" s="153">
        <v>0.8</v>
      </c>
      <c r="G1346" s="153">
        <v>0.8</v>
      </c>
      <c r="H1346" s="153">
        <v>0.8</v>
      </c>
      <c r="I1346" s="153">
        <v>0.8</v>
      </c>
      <c r="J1346" s="153">
        <v>0.8</v>
      </c>
      <c r="K1346" s="153">
        <v>0.8</v>
      </c>
      <c r="L1346" s="153">
        <v>0.8</v>
      </c>
      <c r="M1346" s="153">
        <v>0.8</v>
      </c>
      <c r="N1346" s="153">
        <v>0.8</v>
      </c>
      <c r="O1346" s="153">
        <v>0.8</v>
      </c>
      <c r="P1346" s="152"/>
    </row>
    <row r="1347" spans="1:16" ht="15.75">
      <c r="A1347" s="155">
        <v>1340</v>
      </c>
      <c r="B1347" s="155" t="s">
        <v>2399</v>
      </c>
      <c r="C1347" s="154">
        <v>400</v>
      </c>
      <c r="D1347" s="153">
        <v>0.8</v>
      </c>
      <c r="E1347" s="153">
        <v>0.8</v>
      </c>
      <c r="F1347" s="153">
        <v>0.8</v>
      </c>
      <c r="G1347" s="153">
        <v>0.8</v>
      </c>
      <c r="H1347" s="153">
        <v>0.8</v>
      </c>
      <c r="I1347" s="153">
        <v>0.8</v>
      </c>
      <c r="J1347" s="153">
        <v>0.8</v>
      </c>
      <c r="K1347" s="153">
        <v>0.8</v>
      </c>
      <c r="L1347" s="153">
        <v>0.8</v>
      </c>
      <c r="M1347" s="153">
        <v>0.8</v>
      </c>
      <c r="N1347" s="153">
        <v>0.8</v>
      </c>
      <c r="O1347" s="153">
        <v>0.8</v>
      </c>
      <c r="P1347" s="152"/>
    </row>
    <row r="1348" spans="1:16" ht="15.75">
      <c r="A1348" s="155">
        <v>1341</v>
      </c>
      <c r="B1348" s="155" t="s">
        <v>2310</v>
      </c>
      <c r="C1348" s="154">
        <v>500</v>
      </c>
      <c r="D1348" s="153">
        <v>0.8</v>
      </c>
      <c r="E1348" s="153">
        <v>0.8</v>
      </c>
      <c r="F1348" s="153">
        <v>0.8</v>
      </c>
      <c r="G1348" s="153">
        <v>0.8</v>
      </c>
      <c r="H1348" s="153">
        <v>0.8</v>
      </c>
      <c r="I1348" s="153">
        <v>0.8</v>
      </c>
      <c r="J1348" s="153">
        <v>0.8</v>
      </c>
      <c r="K1348" s="153">
        <v>0.8</v>
      </c>
      <c r="L1348" s="153">
        <v>0.8</v>
      </c>
      <c r="M1348" s="153">
        <v>0.8</v>
      </c>
      <c r="N1348" s="153">
        <v>0.8</v>
      </c>
      <c r="O1348" s="153">
        <v>0.8</v>
      </c>
      <c r="P1348" s="152"/>
    </row>
    <row r="1349" spans="1:16" ht="15.75">
      <c r="A1349" s="155">
        <v>1342</v>
      </c>
      <c r="B1349" s="155" t="s">
        <v>2398</v>
      </c>
      <c r="C1349" s="154">
        <v>270</v>
      </c>
      <c r="D1349" s="153">
        <v>0.8</v>
      </c>
      <c r="E1349" s="153">
        <v>0.8</v>
      </c>
      <c r="F1349" s="153">
        <v>0.8</v>
      </c>
      <c r="G1349" s="153">
        <v>0.8</v>
      </c>
      <c r="H1349" s="153">
        <v>0.8</v>
      </c>
      <c r="I1349" s="153">
        <v>0.8</v>
      </c>
      <c r="J1349" s="153">
        <v>0.8</v>
      </c>
      <c r="K1349" s="153">
        <v>0.8</v>
      </c>
      <c r="L1349" s="153">
        <v>0.8</v>
      </c>
      <c r="M1349" s="153">
        <v>0.8</v>
      </c>
      <c r="N1349" s="153">
        <v>0.8</v>
      </c>
      <c r="O1349" s="153">
        <v>0.8</v>
      </c>
      <c r="P1349" s="152"/>
    </row>
    <row r="1350" spans="1:16" ht="15.75">
      <c r="A1350" s="155">
        <v>1343</v>
      </c>
      <c r="B1350" s="155" t="s">
        <v>2397</v>
      </c>
      <c r="C1350" s="154">
        <v>77.777777777777771</v>
      </c>
      <c r="D1350" s="153">
        <v>0.45</v>
      </c>
      <c r="E1350" s="153">
        <v>0.84857142857142864</v>
      </c>
      <c r="F1350" s="153">
        <v>0.84857142857142864</v>
      </c>
      <c r="G1350" s="153">
        <v>0.84857142857142864</v>
      </c>
      <c r="H1350" s="153">
        <v>0.84857142857142864</v>
      </c>
      <c r="I1350" s="153">
        <v>0.84857142857142864</v>
      </c>
      <c r="J1350" s="153">
        <v>0.84857142857142864</v>
      </c>
      <c r="K1350" s="153">
        <v>0.84857142857142864</v>
      </c>
      <c r="L1350" s="153">
        <v>0.84857142857142864</v>
      </c>
      <c r="M1350" s="153">
        <v>0.84857142857142864</v>
      </c>
      <c r="N1350" s="153">
        <v>0.84857142857142864</v>
      </c>
      <c r="O1350" s="153">
        <v>0.63</v>
      </c>
      <c r="P1350" s="152"/>
    </row>
    <row r="1351" spans="1:16" ht="15.75">
      <c r="A1351" s="155">
        <v>1344</v>
      </c>
      <c r="B1351" s="155" t="s">
        <v>2396</v>
      </c>
      <c r="C1351" s="154">
        <v>75.555555555555557</v>
      </c>
      <c r="D1351" s="153">
        <v>0.78088235294117647</v>
      </c>
      <c r="E1351" s="153">
        <v>0.78088235294117647</v>
      </c>
      <c r="F1351" s="153">
        <v>0.78088235294117647</v>
      </c>
      <c r="G1351" s="153">
        <v>0.78088235294117647</v>
      </c>
      <c r="H1351" s="153">
        <v>0.78088235294117647</v>
      </c>
      <c r="I1351" s="153">
        <v>0.78088235294117647</v>
      </c>
      <c r="J1351" s="153">
        <v>0.78088235294117647</v>
      </c>
      <c r="K1351" s="153">
        <v>0.78088235294117647</v>
      </c>
      <c r="L1351" s="153">
        <v>0.78088235294117647</v>
      </c>
      <c r="M1351" s="153">
        <v>0.78088235294117647</v>
      </c>
      <c r="N1351" s="153">
        <v>0.78088235294117647</v>
      </c>
      <c r="O1351" s="153">
        <v>0.64852941176470591</v>
      </c>
      <c r="P1351" s="152"/>
    </row>
    <row r="1352" spans="1:16" ht="15.75">
      <c r="A1352" s="155">
        <v>1345</v>
      </c>
      <c r="B1352" s="155" t="s">
        <v>2395</v>
      </c>
      <c r="C1352" s="154">
        <v>100</v>
      </c>
      <c r="D1352" s="153">
        <v>0.19</v>
      </c>
      <c r="E1352" s="153">
        <v>0.19</v>
      </c>
      <c r="F1352" s="153">
        <v>0.19</v>
      </c>
      <c r="G1352" s="153">
        <v>0.19</v>
      </c>
      <c r="H1352" s="153">
        <v>0.25</v>
      </c>
      <c r="I1352" s="153">
        <v>0.25</v>
      </c>
      <c r="J1352" s="153">
        <v>0.51</v>
      </c>
      <c r="K1352" s="153">
        <v>0.51</v>
      </c>
      <c r="L1352" s="153">
        <v>0.51</v>
      </c>
      <c r="M1352" s="153">
        <v>0.51</v>
      </c>
      <c r="N1352" s="153">
        <v>0.51</v>
      </c>
      <c r="O1352" s="153">
        <v>0.11</v>
      </c>
      <c r="P1352" s="152"/>
    </row>
    <row r="1353" spans="1:16" ht="15.75">
      <c r="A1353" s="155">
        <v>1346</v>
      </c>
      <c r="B1353" s="155" t="s">
        <v>2394</v>
      </c>
      <c r="C1353" s="154">
        <v>82.222222222222214</v>
      </c>
      <c r="D1353" s="153">
        <v>0.30405405405405406</v>
      </c>
      <c r="E1353" s="153">
        <v>0.30405405405405406</v>
      </c>
      <c r="F1353" s="153">
        <v>0.30405405405405406</v>
      </c>
      <c r="G1353" s="153">
        <v>0.30405405405405406</v>
      </c>
      <c r="H1353" s="153">
        <v>0.30405405405405406</v>
      </c>
      <c r="I1353" s="153">
        <v>0.30405405405405406</v>
      </c>
      <c r="J1353" s="153">
        <v>0.30405405405405406</v>
      </c>
      <c r="K1353" s="153">
        <v>0.30405405405405406</v>
      </c>
      <c r="L1353" s="153">
        <v>0.30405405405405406</v>
      </c>
      <c r="M1353" s="153">
        <v>0.30405405405405406</v>
      </c>
      <c r="N1353" s="153">
        <v>0.30405405405405406</v>
      </c>
      <c r="O1353" s="153">
        <v>0.27972972972972976</v>
      </c>
      <c r="P1353" s="152"/>
    </row>
    <row r="1354" spans="1:16" ht="15.75">
      <c r="A1354" s="155">
        <v>1347</v>
      </c>
      <c r="B1354" s="155" t="s">
        <v>2393</v>
      </c>
      <c r="C1354" s="154">
        <v>77.777777777777771</v>
      </c>
      <c r="D1354" s="153">
        <v>5.1428571428571435E-2</v>
      </c>
      <c r="E1354" s="153">
        <v>5.1428571428571435E-2</v>
      </c>
      <c r="F1354" s="153">
        <v>5.1428571428571435E-2</v>
      </c>
      <c r="G1354" s="153">
        <v>0.11571428571428573</v>
      </c>
      <c r="H1354" s="153">
        <v>0.20571428571428574</v>
      </c>
      <c r="I1354" s="153">
        <v>0.20571428571428574</v>
      </c>
      <c r="J1354" s="153">
        <v>0.20571428571428574</v>
      </c>
      <c r="K1354" s="153">
        <v>0.20571428571428574</v>
      </c>
      <c r="L1354" s="153">
        <v>0.20571428571428574</v>
      </c>
      <c r="M1354" s="153">
        <v>0.20571428571428574</v>
      </c>
      <c r="N1354" s="153">
        <v>0.20571428571428574</v>
      </c>
      <c r="O1354" s="153">
        <v>6.4285714285714293E-2</v>
      </c>
      <c r="P1354" s="152"/>
    </row>
    <row r="1355" spans="1:16" ht="15.75">
      <c r="A1355" s="155">
        <v>1348</v>
      </c>
      <c r="B1355" s="155" t="s">
        <v>2392</v>
      </c>
      <c r="C1355" s="154">
        <v>114</v>
      </c>
      <c r="D1355" s="153">
        <v>1.4421052631578948</v>
      </c>
      <c r="E1355" s="153">
        <v>1.1842105263157894</v>
      </c>
      <c r="F1355" s="153">
        <v>1.2200000000000002</v>
      </c>
      <c r="G1355" s="153">
        <v>1.1210526315789473</v>
      </c>
      <c r="H1355" s="153">
        <v>1.1557894736842105</v>
      </c>
      <c r="I1355" s="153">
        <v>1.0736842105263158</v>
      </c>
      <c r="J1355" s="153">
        <v>1.0547368421052632</v>
      </c>
      <c r="K1355" s="153">
        <v>0.8</v>
      </c>
      <c r="L1355" s="153">
        <v>0.8</v>
      </c>
      <c r="M1355" s="153">
        <v>0.8</v>
      </c>
      <c r="N1355" s="153">
        <v>0.99684210526315786</v>
      </c>
      <c r="O1355" s="153">
        <v>1.3157894736842106</v>
      </c>
      <c r="P1355" s="152"/>
    </row>
    <row r="1356" spans="1:16" ht="15.75">
      <c r="A1356" s="155">
        <v>1349</v>
      </c>
      <c r="B1356" s="155" t="s">
        <v>2391</v>
      </c>
      <c r="C1356" s="154">
        <v>77.777777777777771</v>
      </c>
      <c r="D1356" s="153">
        <v>0.3471428571428572</v>
      </c>
      <c r="E1356" s="153">
        <v>0.3471428571428572</v>
      </c>
      <c r="F1356" s="153">
        <v>0.3471428571428572</v>
      </c>
      <c r="G1356" s="153">
        <v>0.3471428571428572</v>
      </c>
      <c r="H1356" s="153">
        <v>0.3471428571428572</v>
      </c>
      <c r="I1356" s="153">
        <v>0.3471428571428572</v>
      </c>
      <c r="J1356" s="153">
        <v>0.3471428571428572</v>
      </c>
      <c r="K1356" s="153">
        <v>0.3471428571428572</v>
      </c>
      <c r="L1356" s="153">
        <v>0.3471428571428572</v>
      </c>
      <c r="M1356" s="153">
        <v>0.3471428571428572</v>
      </c>
      <c r="N1356" s="153">
        <v>0.3471428571428572</v>
      </c>
      <c r="O1356" s="153">
        <v>0.30857142857142861</v>
      </c>
      <c r="P1356" s="152"/>
    </row>
    <row r="1357" spans="1:16" ht="15.75">
      <c r="A1357" s="155">
        <v>1350</v>
      </c>
      <c r="B1357" s="155" t="s">
        <v>2390</v>
      </c>
      <c r="C1357" s="154">
        <v>86.666666666666671</v>
      </c>
      <c r="D1357" s="153">
        <v>0.26538461538461539</v>
      </c>
      <c r="E1357" s="153">
        <v>0.26538461538461539</v>
      </c>
      <c r="F1357" s="153">
        <v>0.26538461538461539</v>
      </c>
      <c r="G1357" s="153">
        <v>0.26538461538461539</v>
      </c>
      <c r="H1357" s="153">
        <v>0.26538461538461539</v>
      </c>
      <c r="I1357" s="153">
        <v>0.26538461538461539</v>
      </c>
      <c r="J1357" s="153">
        <v>0.26538461538461539</v>
      </c>
      <c r="K1357" s="153">
        <v>0.26538461538461539</v>
      </c>
      <c r="L1357" s="153">
        <v>0.26538461538461539</v>
      </c>
      <c r="M1357" s="153">
        <v>0.26538461538461539</v>
      </c>
      <c r="N1357" s="153">
        <v>0.26538461538461539</v>
      </c>
      <c r="O1357" s="153">
        <v>0.31153846153846154</v>
      </c>
      <c r="P1357" s="152"/>
    </row>
    <row r="1358" spans="1:16" ht="15.75">
      <c r="A1358" s="155">
        <v>1351</v>
      </c>
      <c r="B1358" s="155" t="s">
        <v>2389</v>
      </c>
      <c r="C1358" s="154">
        <v>80</v>
      </c>
      <c r="D1358" s="153">
        <v>0.4</v>
      </c>
      <c r="E1358" s="153">
        <v>0.4</v>
      </c>
      <c r="F1358" s="153">
        <v>0.4</v>
      </c>
      <c r="G1358" s="153">
        <v>0.4</v>
      </c>
      <c r="H1358" s="153">
        <v>0.4</v>
      </c>
      <c r="I1358" s="153">
        <v>0.4</v>
      </c>
      <c r="J1358" s="153">
        <v>0.4375</v>
      </c>
      <c r="K1358" s="153">
        <v>0.4375</v>
      </c>
      <c r="L1358" s="153">
        <v>0.4375</v>
      </c>
      <c r="M1358" s="153">
        <v>0.4375</v>
      </c>
      <c r="N1358" s="153">
        <v>0.4375</v>
      </c>
      <c r="O1358" s="153">
        <v>0.35</v>
      </c>
      <c r="P1358" s="152"/>
    </row>
    <row r="1359" spans="1:16" ht="15.75">
      <c r="A1359" s="155">
        <v>1352</v>
      </c>
      <c r="B1359" s="155" t="s">
        <v>2388</v>
      </c>
      <c r="C1359" s="154">
        <v>200</v>
      </c>
      <c r="D1359" s="153">
        <v>0.87</v>
      </c>
      <c r="E1359" s="153">
        <v>0.88800000000000001</v>
      </c>
      <c r="F1359" s="153">
        <v>1.0104</v>
      </c>
      <c r="G1359" s="153">
        <v>0.81840000000000002</v>
      </c>
      <c r="H1359" s="153">
        <v>0.8</v>
      </c>
      <c r="I1359" s="153">
        <v>0.8</v>
      </c>
      <c r="J1359" s="153">
        <v>0.8</v>
      </c>
      <c r="K1359" s="153">
        <v>0.8</v>
      </c>
      <c r="L1359" s="153">
        <v>0.8</v>
      </c>
      <c r="M1359" s="153">
        <v>0.89639999999999997</v>
      </c>
      <c r="N1359" s="153">
        <v>0.8</v>
      </c>
      <c r="O1359" s="153">
        <v>0.88680000000000003</v>
      </c>
      <c r="P1359" s="152"/>
    </row>
    <row r="1360" spans="1:16" ht="15.75">
      <c r="A1360" s="155">
        <v>1353</v>
      </c>
      <c r="B1360" s="155" t="s">
        <v>2387</v>
      </c>
      <c r="C1360" s="154">
        <v>860</v>
      </c>
      <c r="D1360" s="153">
        <v>0.8</v>
      </c>
      <c r="E1360" s="153">
        <v>0.8</v>
      </c>
      <c r="F1360" s="153">
        <v>0.8</v>
      </c>
      <c r="G1360" s="153">
        <v>0.8</v>
      </c>
      <c r="H1360" s="153">
        <v>0.8</v>
      </c>
      <c r="I1360" s="153">
        <v>0.8</v>
      </c>
      <c r="J1360" s="153">
        <v>0.8</v>
      </c>
      <c r="K1360" s="153">
        <v>0.8</v>
      </c>
      <c r="L1360" s="153">
        <v>0.8</v>
      </c>
      <c r="M1360" s="153">
        <v>0.8</v>
      </c>
      <c r="N1360" s="153">
        <v>0.8</v>
      </c>
      <c r="O1360" s="153">
        <v>0.8</v>
      </c>
      <c r="P1360" s="152"/>
    </row>
    <row r="1361" spans="1:16" ht="15.75">
      <c r="A1361" s="155">
        <v>1354</v>
      </c>
      <c r="B1361" s="155" t="s">
        <v>2386</v>
      </c>
      <c r="C1361" s="154">
        <v>101</v>
      </c>
      <c r="D1361" s="153">
        <v>0.84158415841584155</v>
      </c>
      <c r="E1361" s="153">
        <v>0.98019801980198018</v>
      </c>
      <c r="F1361" s="153">
        <v>0.98019801980198018</v>
      </c>
      <c r="G1361" s="153">
        <v>0.98019801980198018</v>
      </c>
      <c r="H1361" s="153">
        <v>0.98019801980198018</v>
      </c>
      <c r="I1361" s="153">
        <v>0.98019801980198018</v>
      </c>
      <c r="J1361" s="153">
        <v>0.98019801980198018</v>
      </c>
      <c r="K1361" s="153">
        <v>0.98019801980198018</v>
      </c>
      <c r="L1361" s="153">
        <v>0.98019801980198018</v>
      </c>
      <c r="M1361" s="153">
        <v>0.98019801980198018</v>
      </c>
      <c r="N1361" s="153">
        <v>0.98019801980198018</v>
      </c>
      <c r="O1361" s="153">
        <v>0.40594059405940597</v>
      </c>
      <c r="P1361" s="152"/>
    </row>
    <row r="1362" spans="1:16" ht="15.75">
      <c r="A1362" s="155">
        <v>1355</v>
      </c>
      <c r="B1362" s="155" t="s">
        <v>2385</v>
      </c>
      <c r="C1362" s="154">
        <v>123.2</v>
      </c>
      <c r="D1362" s="153">
        <v>0.8</v>
      </c>
      <c r="E1362" s="153">
        <v>0.8</v>
      </c>
      <c r="F1362" s="153">
        <v>0.8</v>
      </c>
      <c r="G1362" s="153">
        <v>0.8</v>
      </c>
      <c r="H1362" s="153">
        <v>0.8</v>
      </c>
      <c r="I1362" s="153">
        <v>0.8</v>
      </c>
      <c r="J1362" s="153">
        <v>0.8</v>
      </c>
      <c r="K1362" s="153">
        <v>0.8</v>
      </c>
      <c r="L1362" s="153">
        <v>0.8</v>
      </c>
      <c r="M1362" s="153">
        <v>0.8</v>
      </c>
      <c r="N1362" s="153">
        <v>0.8</v>
      </c>
      <c r="O1362" s="153">
        <v>0.8</v>
      </c>
      <c r="P1362" s="152"/>
    </row>
    <row r="1363" spans="1:16" ht="15.75">
      <c r="A1363" s="155">
        <v>1356</v>
      </c>
      <c r="B1363" s="155" t="s">
        <v>2384</v>
      </c>
      <c r="C1363" s="154">
        <v>77.777777777777771</v>
      </c>
      <c r="D1363" s="153">
        <v>0.59142857142857153</v>
      </c>
      <c r="E1363" s="153">
        <v>0.59142857142857153</v>
      </c>
      <c r="F1363" s="153">
        <v>0.72000000000000008</v>
      </c>
      <c r="G1363" s="153">
        <v>0.72000000000000008</v>
      </c>
      <c r="H1363" s="153">
        <v>0.72000000000000008</v>
      </c>
      <c r="I1363" s="153">
        <v>0.72000000000000008</v>
      </c>
      <c r="J1363" s="153">
        <v>0.72000000000000008</v>
      </c>
      <c r="K1363" s="153">
        <v>0.72000000000000008</v>
      </c>
      <c r="L1363" s="153">
        <v>0.72000000000000008</v>
      </c>
      <c r="M1363" s="153">
        <v>0.72000000000000008</v>
      </c>
      <c r="N1363" s="153">
        <v>0.72000000000000008</v>
      </c>
      <c r="O1363" s="153">
        <v>0.52714285714285714</v>
      </c>
      <c r="P1363" s="152"/>
    </row>
    <row r="1364" spans="1:16" ht="15.75">
      <c r="A1364" s="155">
        <v>1357</v>
      </c>
      <c r="B1364" s="155" t="s">
        <v>2383</v>
      </c>
      <c r="C1364" s="154">
        <v>77.777777777777771</v>
      </c>
      <c r="D1364" s="153">
        <v>9.0000000000000011E-2</v>
      </c>
      <c r="E1364" s="153">
        <v>9.0000000000000011E-2</v>
      </c>
      <c r="F1364" s="153">
        <v>9.0000000000000011E-2</v>
      </c>
      <c r="G1364" s="153">
        <v>9.0000000000000011E-2</v>
      </c>
      <c r="H1364" s="153">
        <v>9.0000000000000011E-2</v>
      </c>
      <c r="I1364" s="153">
        <v>9.0000000000000011E-2</v>
      </c>
      <c r="J1364" s="153">
        <v>0.10285714285714287</v>
      </c>
      <c r="K1364" s="153">
        <v>0.11571428571428573</v>
      </c>
      <c r="L1364" s="153">
        <v>0.11571428571428573</v>
      </c>
      <c r="M1364" s="153">
        <v>0.11571428571428573</v>
      </c>
      <c r="N1364" s="153">
        <v>0.11571428571428573</v>
      </c>
      <c r="O1364" s="153">
        <v>0.10285714285714287</v>
      </c>
      <c r="P1364" s="152"/>
    </row>
    <row r="1365" spans="1:16" ht="15.75">
      <c r="A1365" s="155">
        <v>1358</v>
      </c>
      <c r="B1365" s="155" t="s">
        <v>2382</v>
      </c>
      <c r="C1365" s="154">
        <v>77.777777777777771</v>
      </c>
      <c r="D1365" s="153">
        <v>0.51428571428571435</v>
      </c>
      <c r="E1365" s="153">
        <v>0.51428571428571435</v>
      </c>
      <c r="F1365" s="153">
        <v>0.51428571428571435</v>
      </c>
      <c r="G1365" s="153">
        <v>0.51428571428571435</v>
      </c>
      <c r="H1365" s="153">
        <v>0.54</v>
      </c>
      <c r="I1365" s="153">
        <v>0.54</v>
      </c>
      <c r="J1365" s="153">
        <v>0.54</v>
      </c>
      <c r="K1365" s="153">
        <v>0.54</v>
      </c>
      <c r="L1365" s="153">
        <v>0.54</v>
      </c>
      <c r="M1365" s="153">
        <v>0.54</v>
      </c>
      <c r="N1365" s="153">
        <v>0.54</v>
      </c>
      <c r="O1365" s="153">
        <v>0.79714285714285715</v>
      </c>
      <c r="P1365" s="152"/>
    </row>
    <row r="1366" spans="1:16" ht="15.75">
      <c r="A1366" s="155">
        <v>1359</v>
      </c>
      <c r="B1366" s="155" t="s">
        <v>2381</v>
      </c>
      <c r="C1366" s="154">
        <v>400</v>
      </c>
      <c r="D1366" s="153">
        <v>0.95</v>
      </c>
      <c r="E1366" s="153">
        <v>0.8</v>
      </c>
      <c r="F1366" s="153">
        <v>0.95279999999999998</v>
      </c>
      <c r="G1366" s="153">
        <v>1.1255999999999999</v>
      </c>
      <c r="H1366" s="153">
        <v>0.82079999999999997</v>
      </c>
      <c r="I1366" s="153">
        <v>0.8</v>
      </c>
      <c r="J1366" s="153">
        <v>0.8</v>
      </c>
      <c r="K1366" s="153">
        <v>0.8</v>
      </c>
      <c r="L1366" s="153">
        <v>0.8</v>
      </c>
      <c r="M1366" s="153">
        <v>0.8</v>
      </c>
      <c r="N1366" s="153">
        <v>0.8</v>
      </c>
      <c r="O1366" s="153">
        <v>0.92079999999999995</v>
      </c>
      <c r="P1366" s="152"/>
    </row>
    <row r="1367" spans="1:16" ht="15.75">
      <c r="A1367" s="155">
        <v>1360</v>
      </c>
      <c r="B1367" s="155" t="s">
        <v>2380</v>
      </c>
      <c r="C1367" s="154">
        <v>89</v>
      </c>
      <c r="D1367" s="153">
        <v>0.47191011235955055</v>
      </c>
      <c r="E1367" s="153">
        <v>0.47191011235955055</v>
      </c>
      <c r="F1367" s="153">
        <v>0.550561797752809</v>
      </c>
      <c r="G1367" s="153">
        <v>0.5617977528089888</v>
      </c>
      <c r="H1367" s="153">
        <v>0.5617977528089888</v>
      </c>
      <c r="I1367" s="153">
        <v>0.5617977528089888</v>
      </c>
      <c r="J1367" s="153">
        <v>0.5617977528089888</v>
      </c>
      <c r="K1367" s="153">
        <v>0.5617977528089888</v>
      </c>
      <c r="L1367" s="153">
        <v>0.5617977528089888</v>
      </c>
      <c r="M1367" s="153">
        <v>0.5617977528089888</v>
      </c>
      <c r="N1367" s="153">
        <v>0.5617977528089888</v>
      </c>
      <c r="O1367" s="153">
        <v>0.7528089887640449</v>
      </c>
      <c r="P1367" s="152"/>
    </row>
    <row r="1368" spans="1:16" ht="15.75">
      <c r="A1368" s="155">
        <v>1361</v>
      </c>
      <c r="B1368" s="155" t="s">
        <v>2379</v>
      </c>
      <c r="C1368" s="154">
        <v>889</v>
      </c>
      <c r="D1368" s="153">
        <v>0.8</v>
      </c>
      <c r="E1368" s="153">
        <v>0.8</v>
      </c>
      <c r="F1368" s="153">
        <v>0.8</v>
      </c>
      <c r="G1368" s="153">
        <v>0.8</v>
      </c>
      <c r="H1368" s="153">
        <v>0.8</v>
      </c>
      <c r="I1368" s="153">
        <v>0.8</v>
      </c>
      <c r="J1368" s="153">
        <v>0.8</v>
      </c>
      <c r="K1368" s="153">
        <v>0.8</v>
      </c>
      <c r="L1368" s="153">
        <v>0.8</v>
      </c>
      <c r="M1368" s="153">
        <v>0.8</v>
      </c>
      <c r="N1368" s="153">
        <v>0.8</v>
      </c>
      <c r="O1368" s="153">
        <v>0.8</v>
      </c>
      <c r="P1368" s="152"/>
    </row>
    <row r="1369" spans="1:16" ht="15.75">
      <c r="A1369" s="155">
        <v>1362</v>
      </c>
      <c r="B1369" s="155" t="s">
        <v>2378</v>
      </c>
      <c r="C1369" s="154">
        <v>275</v>
      </c>
      <c r="D1369" s="153">
        <v>0.34327272727272728</v>
      </c>
      <c r="E1369" s="153">
        <v>0.34327272727272728</v>
      </c>
      <c r="F1369" s="153">
        <v>0.34327272727272728</v>
      </c>
      <c r="G1369" s="153">
        <v>0.35345454545454547</v>
      </c>
      <c r="H1369" s="153">
        <v>0.42618181818181822</v>
      </c>
      <c r="I1369" s="153">
        <v>0.34327272727272728</v>
      </c>
      <c r="J1369" s="153">
        <v>0.34327272727272728</v>
      </c>
      <c r="K1369" s="153">
        <v>0.34327272727272728</v>
      </c>
      <c r="L1369" s="153">
        <v>0.34327272727272728</v>
      </c>
      <c r="M1369" s="153">
        <v>0.34327272727272728</v>
      </c>
      <c r="N1369" s="153">
        <v>0.34327272727272728</v>
      </c>
      <c r="O1369" s="153">
        <v>0.34327272727272728</v>
      </c>
      <c r="P1369" s="152"/>
    </row>
    <row r="1370" spans="1:16" ht="15.75">
      <c r="A1370" s="155">
        <v>1363</v>
      </c>
      <c r="B1370" s="155" t="s">
        <v>2377</v>
      </c>
      <c r="C1370" s="154">
        <v>120</v>
      </c>
      <c r="D1370" s="153">
        <v>0.8</v>
      </c>
      <c r="E1370" s="153">
        <v>0.81</v>
      </c>
      <c r="F1370" s="153">
        <v>0.95599999999999996</v>
      </c>
      <c r="G1370" s="153">
        <v>1.004</v>
      </c>
      <c r="H1370" s="153">
        <v>1.0853333333333335</v>
      </c>
      <c r="I1370" s="153">
        <v>0.91866666666666663</v>
      </c>
      <c r="J1370" s="153">
        <v>0.84666666666666657</v>
      </c>
      <c r="K1370" s="153">
        <v>0.8</v>
      </c>
      <c r="L1370" s="153">
        <v>0.8</v>
      </c>
      <c r="M1370" s="153">
        <v>0.88266666666666671</v>
      </c>
      <c r="N1370" s="153">
        <v>0.89333333333333331</v>
      </c>
      <c r="O1370" s="153">
        <v>0.91066666666666662</v>
      </c>
      <c r="P1370" s="152"/>
    </row>
    <row r="1371" spans="1:16" ht="15.75">
      <c r="A1371" s="155">
        <v>1364</v>
      </c>
      <c r="B1371" s="155" t="s">
        <v>2376</v>
      </c>
      <c r="C1371" s="154">
        <v>267</v>
      </c>
      <c r="D1371" s="153">
        <v>0.898876404494382</v>
      </c>
      <c r="E1371" s="153">
        <v>0.99295880149812732</v>
      </c>
      <c r="F1371" s="153">
        <v>0.79999999999999993</v>
      </c>
      <c r="G1371" s="153">
        <v>0.87610486891385764</v>
      </c>
      <c r="H1371" s="153">
        <v>0.79999999999999993</v>
      </c>
      <c r="I1371" s="153">
        <v>0.79999999999999993</v>
      </c>
      <c r="J1371" s="153">
        <v>0.79999999999999993</v>
      </c>
      <c r="K1371" s="153">
        <v>0.79999999999999993</v>
      </c>
      <c r="L1371" s="153">
        <v>0.79999999999999993</v>
      </c>
      <c r="M1371" s="153">
        <v>0.79999999999999993</v>
      </c>
      <c r="N1371" s="153">
        <v>0.79999999999999993</v>
      </c>
      <c r="O1371" s="153">
        <v>0.88988764044943813</v>
      </c>
      <c r="P1371" s="152"/>
    </row>
    <row r="1372" spans="1:16" ht="15.75">
      <c r="A1372" s="155">
        <v>1365</v>
      </c>
      <c r="B1372" s="155" t="s">
        <v>2375</v>
      </c>
      <c r="C1372" s="154">
        <v>103.33333333333333</v>
      </c>
      <c r="D1372" s="153">
        <v>0.32903225806451614</v>
      </c>
      <c r="E1372" s="153">
        <v>0.32903225806451614</v>
      </c>
      <c r="F1372" s="153">
        <v>0.32903225806451614</v>
      </c>
      <c r="G1372" s="153">
        <v>0.32903225806451614</v>
      </c>
      <c r="H1372" s="153">
        <v>0.32903225806451614</v>
      </c>
      <c r="I1372" s="153">
        <v>0.32903225806451614</v>
      </c>
      <c r="J1372" s="153">
        <v>0.32903225806451614</v>
      </c>
      <c r="K1372" s="153">
        <v>0.32903225806451614</v>
      </c>
      <c r="L1372" s="153">
        <v>0.32903225806451614</v>
      </c>
      <c r="M1372" s="153">
        <v>0.32903225806451614</v>
      </c>
      <c r="N1372" s="153">
        <v>0.32903225806451614</v>
      </c>
      <c r="O1372" s="153">
        <v>0.35806451612903228</v>
      </c>
      <c r="P1372" s="152"/>
    </row>
    <row r="1373" spans="1:16" ht="15.75">
      <c r="A1373" s="155">
        <v>1366</v>
      </c>
      <c r="B1373" s="155" t="s">
        <v>2374</v>
      </c>
      <c r="C1373" s="154">
        <v>217</v>
      </c>
      <c r="D1373" s="153">
        <v>0.79999999999999993</v>
      </c>
      <c r="E1373" s="153">
        <v>0.79999999999999993</v>
      </c>
      <c r="F1373" s="153">
        <v>0.79999999999999993</v>
      </c>
      <c r="G1373" s="153">
        <v>0.79999999999999993</v>
      </c>
      <c r="H1373" s="153">
        <v>0.79999999999999993</v>
      </c>
      <c r="I1373" s="153">
        <v>0.79999999999999993</v>
      </c>
      <c r="J1373" s="153">
        <v>0.79999999999999993</v>
      </c>
      <c r="K1373" s="153">
        <v>0.79999999999999993</v>
      </c>
      <c r="L1373" s="153">
        <v>0.79999999999999993</v>
      </c>
      <c r="M1373" s="153">
        <v>0.79999999999999993</v>
      </c>
      <c r="N1373" s="153">
        <v>0.79999999999999993</v>
      </c>
      <c r="O1373" s="153">
        <v>0.79999999999999993</v>
      </c>
      <c r="P1373" s="152"/>
    </row>
    <row r="1374" spans="1:16" ht="15.75">
      <c r="A1374" s="155">
        <v>1367</v>
      </c>
      <c r="B1374" s="155" t="s">
        <v>2373</v>
      </c>
      <c r="C1374" s="154">
        <v>589</v>
      </c>
      <c r="D1374" s="153">
        <v>0.79999999999999993</v>
      </c>
      <c r="E1374" s="153">
        <v>0.79999999999999993</v>
      </c>
      <c r="F1374" s="153">
        <v>0.79999999999999993</v>
      </c>
      <c r="G1374" s="153">
        <v>0.79999999999999993</v>
      </c>
      <c r="H1374" s="153">
        <v>0.79999999999999993</v>
      </c>
      <c r="I1374" s="153">
        <v>0.79999999999999993</v>
      </c>
      <c r="J1374" s="153">
        <v>0.79999999999999993</v>
      </c>
      <c r="K1374" s="153">
        <v>0.79999999999999993</v>
      </c>
      <c r="L1374" s="153">
        <v>0.79999999999999993</v>
      </c>
      <c r="M1374" s="153">
        <v>0.79999999999999993</v>
      </c>
      <c r="N1374" s="153">
        <v>0.79999999999999993</v>
      </c>
      <c r="O1374" s="153">
        <v>0.79999999999999993</v>
      </c>
      <c r="P1374" s="152"/>
    </row>
    <row r="1375" spans="1:16" ht="15.75">
      <c r="A1375" s="155">
        <v>1368</v>
      </c>
      <c r="B1375" s="155" t="s">
        <v>2372</v>
      </c>
      <c r="C1375" s="154">
        <v>150</v>
      </c>
      <c r="D1375" s="153">
        <v>0.8</v>
      </c>
      <c r="E1375" s="153">
        <v>0.8</v>
      </c>
      <c r="F1375" s="153">
        <v>0.8</v>
      </c>
      <c r="G1375" s="153">
        <v>0.8</v>
      </c>
      <c r="H1375" s="153">
        <v>0.8</v>
      </c>
      <c r="I1375" s="153">
        <v>0.8</v>
      </c>
      <c r="J1375" s="153">
        <v>0.8</v>
      </c>
      <c r="K1375" s="153">
        <v>0.8</v>
      </c>
      <c r="L1375" s="153">
        <v>0.8</v>
      </c>
      <c r="M1375" s="153">
        <v>0.8</v>
      </c>
      <c r="N1375" s="153">
        <v>0.8</v>
      </c>
      <c r="O1375" s="153">
        <v>0.8</v>
      </c>
      <c r="P1375" s="152"/>
    </row>
    <row r="1376" spans="1:16" ht="15.75">
      <c r="A1376" s="155">
        <v>1369</v>
      </c>
      <c r="B1376" s="155" t="s">
        <v>2371</v>
      </c>
      <c r="C1376" s="154">
        <v>600</v>
      </c>
      <c r="D1376" s="153">
        <v>0.97</v>
      </c>
      <c r="E1376" s="153">
        <v>0.9295000000000001</v>
      </c>
      <c r="F1376" s="153">
        <v>0.67699999999999994</v>
      </c>
      <c r="G1376" s="153">
        <v>0.85399999999999998</v>
      </c>
      <c r="H1376" s="153">
        <v>1.0089999999999999</v>
      </c>
      <c r="I1376" s="153">
        <v>0.875</v>
      </c>
      <c r="J1376" s="153">
        <v>0.8</v>
      </c>
      <c r="K1376" s="153">
        <v>0.8</v>
      </c>
      <c r="L1376" s="153">
        <v>0.8</v>
      </c>
      <c r="M1376" s="153">
        <v>0.84299999999999997</v>
      </c>
      <c r="N1376" s="153">
        <v>0.93049999999999988</v>
      </c>
      <c r="O1376" s="153">
        <v>1.288</v>
      </c>
      <c r="P1376" s="152"/>
    </row>
    <row r="1377" spans="1:16" ht="15.75">
      <c r="A1377" s="155">
        <v>1370</v>
      </c>
      <c r="B1377" s="155" t="s">
        <v>2370</v>
      </c>
      <c r="C1377" s="154">
        <v>100</v>
      </c>
      <c r="D1377" s="153">
        <v>0.33</v>
      </c>
      <c r="E1377" s="153">
        <v>0.33</v>
      </c>
      <c r="F1377" s="153">
        <v>0.33</v>
      </c>
      <c r="G1377" s="153">
        <v>0.33</v>
      </c>
      <c r="H1377" s="153">
        <v>0.33</v>
      </c>
      <c r="I1377" s="153">
        <v>0.33</v>
      </c>
      <c r="J1377" s="153">
        <v>0.33</v>
      </c>
      <c r="K1377" s="153">
        <v>0.33</v>
      </c>
      <c r="L1377" s="153">
        <v>0.33</v>
      </c>
      <c r="M1377" s="153">
        <v>0.33</v>
      </c>
      <c r="N1377" s="153">
        <v>0.33</v>
      </c>
      <c r="O1377" s="153">
        <v>0.4</v>
      </c>
      <c r="P1377" s="152"/>
    </row>
    <row r="1378" spans="1:16" ht="15.75">
      <c r="A1378" s="155">
        <v>1371</v>
      </c>
      <c r="B1378" s="155" t="s">
        <v>2369</v>
      </c>
      <c r="C1378" s="154">
        <v>128</v>
      </c>
      <c r="D1378" s="153">
        <v>0.80390625000000004</v>
      </c>
      <c r="E1378" s="153">
        <v>0.91874999999999996</v>
      </c>
      <c r="F1378" s="153">
        <v>0.8</v>
      </c>
      <c r="G1378" s="153">
        <v>0.8</v>
      </c>
      <c r="H1378" s="153">
        <v>0.8</v>
      </c>
      <c r="I1378" s="153">
        <v>0.8</v>
      </c>
      <c r="J1378" s="153">
        <v>0.8</v>
      </c>
      <c r="K1378" s="153">
        <v>0.8</v>
      </c>
      <c r="L1378" s="153">
        <v>0.8</v>
      </c>
      <c r="M1378" s="153">
        <v>0.8</v>
      </c>
      <c r="N1378" s="153">
        <v>0.8</v>
      </c>
      <c r="O1378" s="153">
        <v>0.8</v>
      </c>
      <c r="P1378" s="152"/>
    </row>
    <row r="1379" spans="1:16" ht="15.75">
      <c r="A1379" s="155">
        <v>1372</v>
      </c>
      <c r="B1379" s="155" t="s">
        <v>2368</v>
      </c>
      <c r="C1379" s="154">
        <v>146.4</v>
      </c>
      <c r="D1379" s="153">
        <v>0.8401639344262295</v>
      </c>
      <c r="E1379" s="153">
        <v>1.0061475409836067</v>
      </c>
      <c r="F1379" s="153">
        <v>1.2065573770491802</v>
      </c>
      <c r="G1379" s="153">
        <v>0.8</v>
      </c>
      <c r="H1379" s="153">
        <v>0.8040983606557377</v>
      </c>
      <c r="I1379" s="153">
        <v>0.8</v>
      </c>
      <c r="J1379" s="153">
        <v>0.8</v>
      </c>
      <c r="K1379" s="153">
        <v>0.8</v>
      </c>
      <c r="L1379" s="153">
        <v>0.8</v>
      </c>
      <c r="M1379" s="153">
        <v>0.8</v>
      </c>
      <c r="N1379" s="153">
        <v>0.8</v>
      </c>
      <c r="O1379" s="153">
        <v>0.8401639344262295</v>
      </c>
      <c r="P1379" s="152"/>
    </row>
    <row r="1380" spans="1:16" ht="15.75">
      <c r="A1380" s="155">
        <v>1373</v>
      </c>
      <c r="B1380" s="155" t="s">
        <v>2367</v>
      </c>
      <c r="C1380" s="154">
        <v>83.333333333333329</v>
      </c>
      <c r="D1380" s="153">
        <v>0.63600000000000001</v>
      </c>
      <c r="E1380" s="153">
        <v>0.63600000000000001</v>
      </c>
      <c r="F1380" s="153">
        <v>0.63600000000000001</v>
      </c>
      <c r="G1380" s="153">
        <v>0.63600000000000001</v>
      </c>
      <c r="H1380" s="153">
        <v>0.63600000000000001</v>
      </c>
      <c r="I1380" s="153">
        <v>0.63600000000000001</v>
      </c>
      <c r="J1380" s="153">
        <v>0.63600000000000001</v>
      </c>
      <c r="K1380" s="153">
        <v>0.63600000000000001</v>
      </c>
      <c r="L1380" s="153">
        <v>0.63600000000000001</v>
      </c>
      <c r="M1380" s="153">
        <v>0.63600000000000001</v>
      </c>
      <c r="N1380" s="153">
        <v>0.63600000000000001</v>
      </c>
      <c r="O1380" s="153">
        <v>0.97200000000000009</v>
      </c>
      <c r="P1380" s="152"/>
    </row>
    <row r="1381" spans="1:16" ht="15.75">
      <c r="A1381" s="155">
        <v>1374</v>
      </c>
      <c r="B1381" s="155" t="s">
        <v>2366</v>
      </c>
      <c r="C1381" s="154">
        <v>89</v>
      </c>
      <c r="D1381" s="153">
        <v>0.6292134831460674</v>
      </c>
      <c r="E1381" s="153">
        <v>0.6292134831460674</v>
      </c>
      <c r="F1381" s="153">
        <v>0.6404494382022472</v>
      </c>
      <c r="G1381" s="153">
        <v>0.6404494382022472</v>
      </c>
      <c r="H1381" s="153">
        <v>0.6404494382022472</v>
      </c>
      <c r="I1381" s="153">
        <v>0.6404494382022472</v>
      </c>
      <c r="J1381" s="153">
        <v>0.6404494382022472</v>
      </c>
      <c r="K1381" s="153">
        <v>0.6404494382022472</v>
      </c>
      <c r="L1381" s="153">
        <v>0.6404494382022472</v>
      </c>
      <c r="M1381" s="153">
        <v>0.6404494382022472</v>
      </c>
      <c r="N1381" s="153">
        <v>0.6404494382022472</v>
      </c>
      <c r="O1381" s="153">
        <v>0.6741573033707865</v>
      </c>
      <c r="P1381" s="152"/>
    </row>
    <row r="1382" spans="1:16" ht="15.75">
      <c r="A1382" s="155">
        <v>1375</v>
      </c>
      <c r="B1382" s="155" t="s">
        <v>2365</v>
      </c>
      <c r="C1382" s="154">
        <v>1055.56</v>
      </c>
      <c r="D1382" s="153">
        <v>1.0208799120845806</v>
      </c>
      <c r="E1382" s="153">
        <v>1.0208799120845806</v>
      </c>
      <c r="F1382" s="153">
        <v>1.2527947250748419</v>
      </c>
      <c r="G1382" s="153">
        <v>1.2050475576944939</v>
      </c>
      <c r="H1382" s="153">
        <v>1.0186062374474214</v>
      </c>
      <c r="I1382" s="153">
        <v>0.85035431429762409</v>
      </c>
      <c r="J1382" s="153">
        <v>1.1482056917655084</v>
      </c>
      <c r="K1382" s="153">
        <v>1.1368373185797114</v>
      </c>
      <c r="L1382" s="153">
        <v>1.1527530410398272</v>
      </c>
      <c r="M1382" s="153">
        <v>0.97085907006707339</v>
      </c>
      <c r="N1382" s="153">
        <v>1.2778051460835955</v>
      </c>
      <c r="O1382" s="153">
        <v>1.2664367728977983</v>
      </c>
      <c r="P1382" s="152"/>
    </row>
    <row r="1383" spans="1:16" ht="15.75">
      <c r="A1383" s="155">
        <v>1376</v>
      </c>
      <c r="B1383" s="155" t="s">
        <v>2364</v>
      </c>
      <c r="C1383" s="154">
        <v>827</v>
      </c>
      <c r="D1383" s="153">
        <v>0.8</v>
      </c>
      <c r="E1383" s="153">
        <v>0.8</v>
      </c>
      <c r="F1383" s="153">
        <v>0.8</v>
      </c>
      <c r="G1383" s="153">
        <v>0.8</v>
      </c>
      <c r="H1383" s="153">
        <v>0.8</v>
      </c>
      <c r="I1383" s="153">
        <v>0.8</v>
      </c>
      <c r="J1383" s="153">
        <v>0.8</v>
      </c>
      <c r="K1383" s="153">
        <v>0.8</v>
      </c>
      <c r="L1383" s="153">
        <v>0.8</v>
      </c>
      <c r="M1383" s="153">
        <v>0.8</v>
      </c>
      <c r="N1383" s="153">
        <v>0.8</v>
      </c>
      <c r="O1383" s="153">
        <v>0.8</v>
      </c>
      <c r="P1383" s="152"/>
    </row>
    <row r="1384" spans="1:16" ht="15.75">
      <c r="A1384" s="155">
        <v>1377</v>
      </c>
      <c r="B1384" s="155" t="s">
        <v>2363</v>
      </c>
      <c r="C1384" s="154">
        <v>117</v>
      </c>
      <c r="D1384" s="153">
        <v>0</v>
      </c>
      <c r="E1384" s="153">
        <v>0.79999999999999993</v>
      </c>
      <c r="F1384" s="153">
        <v>0.79999999999999993</v>
      </c>
      <c r="G1384" s="153">
        <v>0.79999999999999993</v>
      </c>
      <c r="H1384" s="153">
        <v>0.79999999999999993</v>
      </c>
      <c r="I1384" s="153">
        <v>0.79999999999999993</v>
      </c>
      <c r="J1384" s="153">
        <v>0.79999999999999993</v>
      </c>
      <c r="K1384" s="153">
        <v>0.79999999999999993</v>
      </c>
      <c r="L1384" s="153">
        <v>0.79999999999999993</v>
      </c>
      <c r="M1384" s="153">
        <v>0.79999999999999993</v>
      </c>
      <c r="N1384" s="153">
        <v>0.79999999999999993</v>
      </c>
      <c r="O1384" s="153">
        <v>0.79999999999999993</v>
      </c>
      <c r="P1384" s="152"/>
    </row>
    <row r="1385" spans="1:16" ht="15.75">
      <c r="A1385" s="155">
        <v>1378</v>
      </c>
      <c r="B1385" s="155" t="s">
        <v>2362</v>
      </c>
      <c r="C1385" s="154">
        <v>72</v>
      </c>
      <c r="D1385" s="153">
        <v>0.61111111111111116</v>
      </c>
      <c r="E1385" s="153">
        <v>0.625</v>
      </c>
      <c r="F1385" s="153">
        <v>0.625</v>
      </c>
      <c r="G1385" s="153">
        <v>0.625</v>
      </c>
      <c r="H1385" s="153">
        <v>0.625</v>
      </c>
      <c r="I1385" s="153">
        <v>0.625</v>
      </c>
      <c r="J1385" s="153">
        <v>0.625</v>
      </c>
      <c r="K1385" s="153">
        <v>0.625</v>
      </c>
      <c r="L1385" s="153">
        <v>0.625</v>
      </c>
      <c r="M1385" s="153">
        <v>0.625</v>
      </c>
      <c r="N1385" s="153">
        <v>0.625</v>
      </c>
      <c r="O1385" s="153">
        <v>0.59722222222222221</v>
      </c>
      <c r="P1385" s="152"/>
    </row>
    <row r="1386" spans="1:16" ht="15.75">
      <c r="A1386" s="155">
        <v>1379</v>
      </c>
      <c r="B1386" s="155" t="s">
        <v>2361</v>
      </c>
      <c r="C1386" s="154">
        <v>413</v>
      </c>
      <c r="D1386" s="153">
        <v>0.79999999999999993</v>
      </c>
      <c r="E1386" s="153">
        <v>0.79999999999999993</v>
      </c>
      <c r="F1386" s="153">
        <v>0.79999999999999993</v>
      </c>
      <c r="G1386" s="153">
        <v>0.79999999999999993</v>
      </c>
      <c r="H1386" s="153">
        <v>0.79999999999999993</v>
      </c>
      <c r="I1386" s="153">
        <v>0.79999999999999993</v>
      </c>
      <c r="J1386" s="153">
        <v>0.79999999999999993</v>
      </c>
      <c r="K1386" s="153">
        <v>0.79999999999999993</v>
      </c>
      <c r="L1386" s="153">
        <v>0.79999999999999993</v>
      </c>
      <c r="M1386" s="153">
        <v>0.79999999999999993</v>
      </c>
      <c r="N1386" s="153">
        <v>0.79999999999999993</v>
      </c>
      <c r="O1386" s="153">
        <v>0.79999999999999993</v>
      </c>
      <c r="P1386" s="152"/>
    </row>
    <row r="1387" spans="1:16" ht="15.75">
      <c r="A1387" s="155">
        <v>1380</v>
      </c>
      <c r="B1387" s="155" t="s">
        <v>2360</v>
      </c>
      <c r="C1387" s="154">
        <v>94.444444444444443</v>
      </c>
      <c r="D1387" s="153">
        <v>0.39176470588235296</v>
      </c>
      <c r="E1387" s="153">
        <v>0.57176470588235295</v>
      </c>
      <c r="F1387" s="153">
        <v>0.54</v>
      </c>
      <c r="G1387" s="153">
        <v>0.54</v>
      </c>
      <c r="H1387" s="153">
        <v>0.54</v>
      </c>
      <c r="I1387" s="153">
        <v>0.54</v>
      </c>
      <c r="J1387" s="153">
        <v>0.54</v>
      </c>
      <c r="K1387" s="153">
        <v>0.54</v>
      </c>
      <c r="L1387" s="153">
        <v>0.54</v>
      </c>
      <c r="M1387" s="153">
        <v>0.54</v>
      </c>
      <c r="N1387" s="153">
        <v>0.54</v>
      </c>
      <c r="O1387" s="153">
        <v>0.18</v>
      </c>
      <c r="P1387" s="152"/>
    </row>
    <row r="1388" spans="1:16" ht="15.75">
      <c r="A1388" s="155">
        <v>1381</v>
      </c>
      <c r="B1388" s="155" t="s">
        <v>2359</v>
      </c>
      <c r="C1388" s="154">
        <v>100</v>
      </c>
      <c r="D1388" s="153">
        <v>0.88</v>
      </c>
      <c r="E1388" s="153">
        <v>0.88</v>
      </c>
      <c r="F1388" s="153">
        <v>0.88</v>
      </c>
      <c r="G1388" s="153">
        <v>0.88</v>
      </c>
      <c r="H1388" s="153">
        <v>0.88</v>
      </c>
      <c r="I1388" s="153">
        <v>0.88</v>
      </c>
      <c r="J1388" s="153">
        <v>0.88</v>
      </c>
      <c r="K1388" s="153">
        <v>0.88</v>
      </c>
      <c r="L1388" s="153">
        <v>0.88</v>
      </c>
      <c r="M1388" s="153">
        <v>0.88</v>
      </c>
      <c r="N1388" s="153">
        <v>0.88</v>
      </c>
      <c r="O1388" s="153">
        <v>0.61</v>
      </c>
      <c r="P1388" s="152"/>
    </row>
    <row r="1389" spans="1:16" ht="15.75">
      <c r="A1389" s="155">
        <v>1382</v>
      </c>
      <c r="B1389" s="155" t="s">
        <v>2358</v>
      </c>
      <c r="C1389" s="154">
        <v>107.77777777777777</v>
      </c>
      <c r="D1389" s="153">
        <v>1.1134020618556701</v>
      </c>
      <c r="E1389" s="153">
        <v>1.1134020618556701</v>
      </c>
      <c r="F1389" s="153">
        <v>1.1134020618556701</v>
      </c>
      <c r="G1389" s="153">
        <v>1.1134020618556701</v>
      </c>
      <c r="H1389" s="153">
        <v>1.1134020618556701</v>
      </c>
      <c r="I1389" s="153">
        <v>1.1134020618556701</v>
      </c>
      <c r="J1389" s="153">
        <v>1.1134020618556701</v>
      </c>
      <c r="K1389" s="153">
        <v>1.1134020618556701</v>
      </c>
      <c r="L1389" s="153">
        <v>1.1134020618556701</v>
      </c>
      <c r="M1389" s="153">
        <v>1.1134020618556701</v>
      </c>
      <c r="N1389" s="153">
        <v>1.1134020618556701</v>
      </c>
      <c r="O1389" s="153">
        <v>0.83505154639175261</v>
      </c>
      <c r="P1389" s="152"/>
    </row>
    <row r="1390" spans="1:16" ht="15.75">
      <c r="A1390" s="155">
        <v>1383</v>
      </c>
      <c r="B1390" s="155" t="s">
        <v>2357</v>
      </c>
      <c r="C1390" s="154">
        <v>76.666666666666671</v>
      </c>
      <c r="D1390" s="153">
        <v>0.35217391304347823</v>
      </c>
      <c r="E1390" s="153">
        <v>0.37826086956521737</v>
      </c>
      <c r="F1390" s="153">
        <v>0.37826086956521737</v>
      </c>
      <c r="G1390" s="153">
        <v>0.37826086956521737</v>
      </c>
      <c r="H1390" s="153">
        <v>0.37826086956521737</v>
      </c>
      <c r="I1390" s="153">
        <v>0.37826086956521737</v>
      </c>
      <c r="J1390" s="153">
        <v>0.37826086956521737</v>
      </c>
      <c r="K1390" s="153">
        <v>0.37826086956521737</v>
      </c>
      <c r="L1390" s="153">
        <v>0.56086956521739129</v>
      </c>
      <c r="M1390" s="153">
        <v>0.65217391304347827</v>
      </c>
      <c r="N1390" s="153">
        <v>0.65217391304347827</v>
      </c>
      <c r="O1390" s="153">
        <v>0.6</v>
      </c>
      <c r="P1390" s="152"/>
    </row>
    <row r="1391" spans="1:16" ht="15.75">
      <c r="A1391" s="155">
        <v>1384</v>
      </c>
      <c r="B1391" s="155" t="s">
        <v>2356</v>
      </c>
      <c r="C1391" s="154">
        <v>76.666666666666671</v>
      </c>
      <c r="D1391" s="153">
        <v>0.9521739130434782</v>
      </c>
      <c r="E1391" s="153">
        <v>0.9652173913043478</v>
      </c>
      <c r="F1391" s="153">
        <v>0.9652173913043478</v>
      </c>
      <c r="G1391" s="153">
        <v>0.9652173913043478</v>
      </c>
      <c r="H1391" s="153">
        <v>0.9652173913043478</v>
      </c>
      <c r="I1391" s="153">
        <v>0.9652173913043478</v>
      </c>
      <c r="J1391" s="153">
        <v>0.9652173913043478</v>
      </c>
      <c r="K1391" s="153">
        <v>0.9652173913043478</v>
      </c>
      <c r="L1391" s="153">
        <v>0.9652173913043478</v>
      </c>
      <c r="M1391" s="153">
        <v>0.9652173913043478</v>
      </c>
      <c r="N1391" s="153">
        <v>0.9652173913043478</v>
      </c>
      <c r="O1391" s="153">
        <v>0.91304347826086951</v>
      </c>
      <c r="P1391" s="152"/>
    </row>
    <row r="1392" spans="1:16" ht="15.75">
      <c r="A1392" s="155">
        <v>1385</v>
      </c>
      <c r="B1392" s="155" t="s">
        <v>2355</v>
      </c>
      <c r="C1392" s="154">
        <v>104.44444444444444</v>
      </c>
      <c r="D1392" s="153">
        <v>0.75638297872340432</v>
      </c>
      <c r="E1392" s="153">
        <v>0.75638297872340432</v>
      </c>
      <c r="F1392" s="153">
        <v>0.75638297872340432</v>
      </c>
      <c r="G1392" s="153">
        <v>0.75638297872340432</v>
      </c>
      <c r="H1392" s="153">
        <v>0.75638297872340432</v>
      </c>
      <c r="I1392" s="153">
        <v>0.75638297872340432</v>
      </c>
      <c r="J1392" s="153">
        <v>0.75638297872340432</v>
      </c>
      <c r="K1392" s="153">
        <v>0.75638297872340432</v>
      </c>
      <c r="L1392" s="153">
        <v>0.75638297872340432</v>
      </c>
      <c r="M1392" s="153">
        <v>0.75638297872340432</v>
      </c>
      <c r="N1392" s="153">
        <v>0.75638297872340432</v>
      </c>
      <c r="O1392" s="153">
        <v>0.70851063829787231</v>
      </c>
      <c r="P1392" s="152"/>
    </row>
    <row r="1393" spans="1:16" ht="15.75">
      <c r="A1393" s="155">
        <v>1386</v>
      </c>
      <c r="B1393" s="155" t="s">
        <v>2354</v>
      </c>
      <c r="C1393" s="154">
        <v>102.22222222222221</v>
      </c>
      <c r="D1393" s="153">
        <v>0.80217391304347829</v>
      </c>
      <c r="E1393" s="153">
        <v>0.81195652173913047</v>
      </c>
      <c r="F1393" s="153">
        <v>0.81195652173913047</v>
      </c>
      <c r="G1393" s="153">
        <v>0.81195652173913047</v>
      </c>
      <c r="H1393" s="153">
        <v>0.81195652173913047</v>
      </c>
      <c r="I1393" s="153">
        <v>0.81195652173913047</v>
      </c>
      <c r="J1393" s="153">
        <v>0.81195652173913047</v>
      </c>
      <c r="K1393" s="153">
        <v>0.81195652173913047</v>
      </c>
      <c r="L1393" s="153">
        <v>0.81195652173913047</v>
      </c>
      <c r="M1393" s="153">
        <v>0.81195652173913047</v>
      </c>
      <c r="N1393" s="153">
        <v>0.81195652173913047</v>
      </c>
      <c r="O1393" s="153">
        <v>0.82173913043478264</v>
      </c>
      <c r="P1393" s="152"/>
    </row>
    <row r="1394" spans="1:16" ht="15.75">
      <c r="A1394" s="155">
        <v>1387</v>
      </c>
      <c r="B1394" s="155" t="s">
        <v>2353</v>
      </c>
      <c r="C1394" s="154">
        <v>84.444444444444443</v>
      </c>
      <c r="D1394" s="153">
        <v>5.9210526315789477E-2</v>
      </c>
      <c r="E1394" s="153">
        <v>5.9210526315789477E-2</v>
      </c>
      <c r="F1394" s="153">
        <v>0.35526315789473684</v>
      </c>
      <c r="G1394" s="153">
        <v>0.5921052631578948</v>
      </c>
      <c r="H1394" s="153">
        <v>0.5921052631578948</v>
      </c>
      <c r="I1394" s="153">
        <v>0.5921052631578948</v>
      </c>
      <c r="J1394" s="153">
        <v>0.5921052631578948</v>
      </c>
      <c r="K1394" s="153">
        <v>0.5921052631578948</v>
      </c>
      <c r="L1394" s="153">
        <v>0.5921052631578948</v>
      </c>
      <c r="M1394" s="153">
        <v>0.5921052631578948</v>
      </c>
      <c r="N1394" s="153">
        <v>0.5921052631578948</v>
      </c>
      <c r="O1394" s="153">
        <v>0.78157894736842104</v>
      </c>
      <c r="P1394" s="152"/>
    </row>
    <row r="1395" spans="1:16" ht="15.75">
      <c r="A1395" s="155">
        <v>1388</v>
      </c>
      <c r="B1395" s="155" t="s">
        <v>2352</v>
      </c>
      <c r="C1395" s="154">
        <v>100</v>
      </c>
      <c r="D1395" s="153">
        <v>0</v>
      </c>
      <c r="E1395" s="153">
        <v>0</v>
      </c>
      <c r="F1395" s="153">
        <v>0</v>
      </c>
      <c r="G1395" s="153">
        <v>0.65</v>
      </c>
      <c r="H1395" s="153">
        <v>0</v>
      </c>
      <c r="I1395" s="153">
        <v>0.65</v>
      </c>
      <c r="J1395" s="153">
        <v>0.65</v>
      </c>
      <c r="K1395" s="153">
        <v>0.65</v>
      </c>
      <c r="L1395" s="153">
        <v>0.65</v>
      </c>
      <c r="M1395" s="153">
        <v>0.65</v>
      </c>
      <c r="N1395" s="153">
        <v>0.65</v>
      </c>
      <c r="O1395" s="153">
        <v>0.18</v>
      </c>
      <c r="P1395" s="152"/>
    </row>
    <row r="1396" spans="1:16" ht="15.75">
      <c r="A1396" s="155">
        <v>1389</v>
      </c>
      <c r="B1396" s="155" t="s">
        <v>2351</v>
      </c>
      <c r="C1396" s="154">
        <v>110</v>
      </c>
      <c r="D1396" s="153">
        <v>0.8</v>
      </c>
      <c r="E1396" s="153">
        <v>0.8</v>
      </c>
      <c r="F1396" s="153">
        <v>0.8</v>
      </c>
      <c r="G1396" s="153">
        <v>0.8</v>
      </c>
      <c r="H1396" s="153">
        <v>0.8</v>
      </c>
      <c r="I1396" s="153">
        <v>0.8</v>
      </c>
      <c r="J1396" s="153">
        <v>0.8</v>
      </c>
      <c r="K1396" s="153">
        <v>0.8</v>
      </c>
      <c r="L1396" s="153">
        <v>0.8</v>
      </c>
      <c r="M1396" s="153">
        <v>0.8</v>
      </c>
      <c r="N1396" s="153">
        <v>0.8</v>
      </c>
      <c r="O1396" s="153">
        <v>0.8</v>
      </c>
      <c r="P1396" s="152"/>
    </row>
    <row r="1397" spans="1:16" ht="15.75">
      <c r="A1397" s="155">
        <v>1390</v>
      </c>
      <c r="B1397" s="155" t="s">
        <v>2350</v>
      </c>
      <c r="C1397" s="154">
        <v>75.555555555555557</v>
      </c>
      <c r="D1397" s="153">
        <v>0.71470588235294119</v>
      </c>
      <c r="E1397" s="153">
        <v>0.71470588235294119</v>
      </c>
      <c r="F1397" s="153">
        <v>0.71470588235294119</v>
      </c>
      <c r="G1397" s="153">
        <v>0.7279411764705882</v>
      </c>
      <c r="H1397" s="153">
        <v>0.7279411764705882</v>
      </c>
      <c r="I1397" s="153">
        <v>0.7279411764705882</v>
      </c>
      <c r="J1397" s="153">
        <v>0.78088235294117647</v>
      </c>
      <c r="K1397" s="153">
        <v>0.78088235294117647</v>
      </c>
      <c r="L1397" s="153">
        <v>0.78088235294117647</v>
      </c>
      <c r="M1397" s="153">
        <v>0.78088235294117647</v>
      </c>
      <c r="N1397" s="153">
        <v>0.78088235294117647</v>
      </c>
      <c r="O1397" s="153">
        <v>0.76764705882352935</v>
      </c>
      <c r="P1397" s="152"/>
    </row>
    <row r="1398" spans="1:16" ht="15.75">
      <c r="A1398" s="155">
        <v>1391</v>
      </c>
      <c r="B1398" s="155" t="s">
        <v>2349</v>
      </c>
      <c r="C1398" s="154">
        <v>305.56</v>
      </c>
      <c r="D1398" s="153">
        <v>0.26181437360911114</v>
      </c>
      <c r="E1398" s="153">
        <v>0.26181437360911114</v>
      </c>
      <c r="F1398" s="153">
        <v>0.8</v>
      </c>
      <c r="G1398" s="153">
        <v>0.84598769472444035</v>
      </c>
      <c r="H1398" s="153">
        <v>0.8</v>
      </c>
      <c r="I1398" s="153">
        <v>0.8</v>
      </c>
      <c r="J1398" s="153">
        <v>0.8</v>
      </c>
      <c r="K1398" s="153">
        <v>0.8</v>
      </c>
      <c r="L1398" s="153">
        <v>0.8</v>
      </c>
      <c r="M1398" s="153">
        <v>0.8</v>
      </c>
      <c r="N1398" s="153">
        <v>0.8</v>
      </c>
      <c r="O1398" s="153">
        <v>0.8</v>
      </c>
      <c r="P1398" s="152"/>
    </row>
    <row r="1399" spans="1:16" ht="15.75">
      <c r="A1399" s="155">
        <v>1392</v>
      </c>
      <c r="B1399" s="155" t="s">
        <v>2348</v>
      </c>
      <c r="C1399" s="154">
        <v>117</v>
      </c>
      <c r="D1399" s="153">
        <v>0.8222222222222223</v>
      </c>
      <c r="E1399" s="153">
        <v>0.79999999999999993</v>
      </c>
      <c r="F1399" s="153">
        <v>0.79999999999999993</v>
      </c>
      <c r="G1399" s="153">
        <v>1.0064957264957266</v>
      </c>
      <c r="H1399" s="153">
        <v>0.79999999999999993</v>
      </c>
      <c r="I1399" s="153">
        <v>0.85470085470085466</v>
      </c>
      <c r="J1399" s="153">
        <v>0.79999999999999993</v>
      </c>
      <c r="K1399" s="153">
        <v>0.79999999999999993</v>
      </c>
      <c r="L1399" s="153">
        <v>0.79999999999999993</v>
      </c>
      <c r="M1399" s="153">
        <v>0.79999999999999993</v>
      </c>
      <c r="N1399" s="153">
        <v>0.79999999999999993</v>
      </c>
      <c r="O1399" s="153">
        <v>0.97435897435897434</v>
      </c>
      <c r="P1399" s="152"/>
    </row>
    <row r="1400" spans="1:16" ht="15.75">
      <c r="A1400" s="155">
        <v>1393</v>
      </c>
      <c r="B1400" s="155" t="s">
        <v>2347</v>
      </c>
      <c r="C1400" s="154">
        <v>194.44</v>
      </c>
      <c r="D1400" s="153">
        <v>0.60018514708907633</v>
      </c>
      <c r="E1400" s="153">
        <v>0.5909277926352603</v>
      </c>
      <c r="F1400" s="153">
        <v>0.49557704176095452</v>
      </c>
      <c r="G1400" s="153">
        <v>0.56901872042789547</v>
      </c>
      <c r="H1400" s="153">
        <v>0.56469862168278129</v>
      </c>
      <c r="I1400" s="153">
        <v>0.50236576836041968</v>
      </c>
      <c r="J1400" s="153">
        <v>0.47315367208393333</v>
      </c>
      <c r="K1400" s="153">
        <v>0.47315367208393333</v>
      </c>
      <c r="L1400" s="153">
        <v>0.47315367208393333</v>
      </c>
      <c r="M1400" s="153">
        <v>0.47315367208393333</v>
      </c>
      <c r="N1400" s="153">
        <v>0.4807652746348488</v>
      </c>
      <c r="O1400" s="153">
        <v>0.56408146471919363</v>
      </c>
      <c r="P1400" s="152"/>
    </row>
    <row r="1401" spans="1:16" ht="15.75">
      <c r="A1401" s="155">
        <v>1394</v>
      </c>
      <c r="B1401" s="155" t="s">
        <v>2346</v>
      </c>
      <c r="C1401" s="154">
        <v>144</v>
      </c>
      <c r="D1401" s="153">
        <v>0.8</v>
      </c>
      <c r="E1401" s="153">
        <v>0.8</v>
      </c>
      <c r="F1401" s="153">
        <v>0.8</v>
      </c>
      <c r="G1401" s="153">
        <v>0.8</v>
      </c>
      <c r="H1401" s="153">
        <v>0.81833333333333336</v>
      </c>
      <c r="I1401" s="153">
        <v>0.8</v>
      </c>
      <c r="J1401" s="153">
        <v>0.8</v>
      </c>
      <c r="K1401" s="153">
        <v>0.8</v>
      </c>
      <c r="L1401" s="153">
        <v>0.8</v>
      </c>
      <c r="M1401" s="153">
        <v>0.8</v>
      </c>
      <c r="N1401" s="153">
        <v>0.8</v>
      </c>
      <c r="O1401" s="153">
        <v>0.87416666666666665</v>
      </c>
      <c r="P1401" s="152"/>
    </row>
    <row r="1402" spans="1:16" ht="15.75">
      <c r="A1402" s="155">
        <v>1395</v>
      </c>
      <c r="B1402" s="155" t="s">
        <v>2345</v>
      </c>
      <c r="C1402" s="154">
        <v>77.777777777777771</v>
      </c>
      <c r="D1402" s="153">
        <v>9.0000000000000011E-2</v>
      </c>
      <c r="E1402" s="153">
        <v>0.10285714285714287</v>
      </c>
      <c r="F1402" s="153">
        <v>0.10285714285714287</v>
      </c>
      <c r="G1402" s="153">
        <v>0.10285714285714287</v>
      </c>
      <c r="H1402" s="153">
        <v>0.96428571428571441</v>
      </c>
      <c r="I1402" s="153">
        <v>0</v>
      </c>
      <c r="J1402" s="153">
        <v>0.96428571428571441</v>
      </c>
      <c r="K1402" s="153">
        <v>0.96428571428571441</v>
      </c>
      <c r="L1402" s="153">
        <v>0.96428571428571441</v>
      </c>
      <c r="M1402" s="153">
        <v>0.96428571428571441</v>
      </c>
      <c r="N1402" s="153">
        <v>0</v>
      </c>
      <c r="O1402" s="153">
        <v>0</v>
      </c>
      <c r="P1402" s="152"/>
    </row>
    <row r="1403" spans="1:16" ht="15.75">
      <c r="A1403" s="155">
        <v>1396</v>
      </c>
      <c r="B1403" s="155" t="s">
        <v>2248</v>
      </c>
      <c r="C1403" s="154">
        <v>742.5</v>
      </c>
      <c r="D1403" s="153">
        <v>0.8</v>
      </c>
      <c r="E1403" s="153">
        <v>0.8</v>
      </c>
      <c r="F1403" s="153">
        <v>0.8</v>
      </c>
      <c r="G1403" s="153">
        <v>0.8</v>
      </c>
      <c r="H1403" s="153">
        <v>0.8</v>
      </c>
      <c r="I1403" s="153">
        <v>0.8</v>
      </c>
      <c r="J1403" s="153">
        <v>0.8</v>
      </c>
      <c r="K1403" s="153">
        <v>0.8</v>
      </c>
      <c r="L1403" s="153">
        <v>0.8</v>
      </c>
      <c r="M1403" s="153">
        <v>0.8</v>
      </c>
      <c r="N1403" s="153">
        <v>0.8</v>
      </c>
      <c r="O1403" s="153">
        <v>0.8</v>
      </c>
      <c r="P1403" s="152"/>
    </row>
    <row r="1404" spans="1:16" ht="15.75">
      <c r="A1404" s="155">
        <v>1397</v>
      </c>
      <c r="B1404" s="155" t="s">
        <v>2344</v>
      </c>
      <c r="C1404" s="154">
        <v>6000</v>
      </c>
      <c r="D1404" s="153">
        <v>0.8</v>
      </c>
      <c r="E1404" s="153">
        <v>0.8</v>
      </c>
      <c r="F1404" s="153">
        <v>0.8</v>
      </c>
      <c r="G1404" s="153">
        <v>0.8</v>
      </c>
      <c r="H1404" s="153">
        <v>0.8</v>
      </c>
      <c r="I1404" s="153">
        <v>0.8</v>
      </c>
      <c r="J1404" s="153">
        <v>0.8</v>
      </c>
      <c r="K1404" s="153">
        <v>0.8</v>
      </c>
      <c r="L1404" s="153">
        <v>0.8</v>
      </c>
      <c r="M1404" s="153">
        <v>0.8</v>
      </c>
      <c r="N1404" s="153">
        <v>0.8</v>
      </c>
      <c r="O1404" s="153">
        <v>0.8</v>
      </c>
      <c r="P1404" s="152"/>
    </row>
    <row r="1405" spans="1:16" ht="15.75">
      <c r="A1405" s="155">
        <v>1398</v>
      </c>
      <c r="B1405" s="155" t="s">
        <v>2343</v>
      </c>
      <c r="C1405" s="154">
        <v>689</v>
      </c>
      <c r="D1405" s="153">
        <v>0.8</v>
      </c>
      <c r="E1405" s="153">
        <v>0.8</v>
      </c>
      <c r="F1405" s="153">
        <v>0.8</v>
      </c>
      <c r="G1405" s="153">
        <v>0.8</v>
      </c>
      <c r="H1405" s="153">
        <v>0.8</v>
      </c>
      <c r="I1405" s="153">
        <v>0.8</v>
      </c>
      <c r="J1405" s="153">
        <v>0.8</v>
      </c>
      <c r="K1405" s="153">
        <v>0.8</v>
      </c>
      <c r="L1405" s="153">
        <v>0.8</v>
      </c>
      <c r="M1405" s="153">
        <v>0.8</v>
      </c>
      <c r="N1405" s="153">
        <v>0.8</v>
      </c>
      <c r="O1405" s="153">
        <v>0.8708272859216255</v>
      </c>
      <c r="P1405" s="152"/>
    </row>
    <row r="1406" spans="1:16" ht="15.75">
      <c r="A1406" s="155">
        <v>1399</v>
      </c>
      <c r="B1406" s="155" t="s">
        <v>2342</v>
      </c>
      <c r="C1406" s="154">
        <v>450</v>
      </c>
      <c r="D1406" s="153">
        <v>0.72066666666666668</v>
      </c>
      <c r="E1406" s="153">
        <v>1.3253333333333333</v>
      </c>
      <c r="F1406" s="153">
        <v>0.8</v>
      </c>
      <c r="G1406" s="153">
        <v>0.8</v>
      </c>
      <c r="H1406" s="153">
        <v>0.8</v>
      </c>
      <c r="I1406" s="153">
        <v>0.8</v>
      </c>
      <c r="J1406" s="153">
        <v>0.8</v>
      </c>
      <c r="K1406" s="153">
        <v>0.8</v>
      </c>
      <c r="L1406" s="153">
        <v>0.8</v>
      </c>
      <c r="M1406" s="153">
        <v>0.81226666666666658</v>
      </c>
      <c r="N1406" s="153">
        <v>0.89760000000000006</v>
      </c>
      <c r="O1406" s="153">
        <v>1.0842666666666667</v>
      </c>
      <c r="P1406" s="152"/>
    </row>
    <row r="1407" spans="1:16" ht="15.75">
      <c r="A1407" s="155">
        <v>1400</v>
      </c>
      <c r="B1407" s="155" t="s">
        <v>2341</v>
      </c>
      <c r="C1407" s="154">
        <v>1000</v>
      </c>
      <c r="D1407" s="153">
        <v>0.89</v>
      </c>
      <c r="E1407" s="153">
        <v>0.92</v>
      </c>
      <c r="F1407" s="153">
        <v>0.84639999999999993</v>
      </c>
      <c r="G1407" s="153">
        <v>0.8</v>
      </c>
      <c r="H1407" s="153">
        <v>0.82720000000000005</v>
      </c>
      <c r="I1407" s="153">
        <v>0.8</v>
      </c>
      <c r="J1407" s="153">
        <v>0.8</v>
      </c>
      <c r="K1407" s="153">
        <v>0.8</v>
      </c>
      <c r="L1407" s="153">
        <v>0.8</v>
      </c>
      <c r="M1407" s="153">
        <v>0.8</v>
      </c>
      <c r="N1407" s="153">
        <v>0.82399999999999995</v>
      </c>
      <c r="O1407" s="153">
        <v>0.88800000000000001</v>
      </c>
      <c r="P1407" s="152"/>
    </row>
    <row r="1408" spans="1:16" ht="15.75">
      <c r="A1408" s="155">
        <v>1401</v>
      </c>
      <c r="B1408" s="155" t="s">
        <v>2340</v>
      </c>
      <c r="C1408" s="154">
        <v>1400</v>
      </c>
      <c r="D1408" s="153">
        <v>0.8</v>
      </c>
      <c r="E1408" s="153">
        <v>0.8</v>
      </c>
      <c r="F1408" s="153">
        <v>0.8</v>
      </c>
      <c r="G1408" s="153">
        <v>0.8</v>
      </c>
      <c r="H1408" s="153">
        <v>0.8</v>
      </c>
      <c r="I1408" s="153">
        <v>0.8</v>
      </c>
      <c r="J1408" s="153">
        <v>0.8</v>
      </c>
      <c r="K1408" s="153">
        <v>0.8</v>
      </c>
      <c r="L1408" s="153">
        <v>0.8</v>
      </c>
      <c r="M1408" s="153">
        <v>0.8</v>
      </c>
      <c r="N1408" s="153">
        <v>0.8</v>
      </c>
      <c r="O1408" s="153">
        <v>0.8</v>
      </c>
      <c r="P1408" s="152"/>
    </row>
    <row r="1409" spans="1:16" ht="15.75">
      <c r="A1409" s="155">
        <v>1402</v>
      </c>
      <c r="B1409" s="155" t="s">
        <v>2339</v>
      </c>
      <c r="C1409" s="154">
        <v>555</v>
      </c>
      <c r="D1409" s="153">
        <v>0.58551351351351344</v>
      </c>
      <c r="E1409" s="153">
        <v>0.58551351351351344</v>
      </c>
      <c r="F1409" s="153">
        <v>0.58551351351351344</v>
      </c>
      <c r="G1409" s="153">
        <v>0.58551351351351344</v>
      </c>
      <c r="H1409" s="153">
        <v>0.58551351351351344</v>
      </c>
      <c r="I1409" s="153">
        <v>0.58551351351351344</v>
      </c>
      <c r="J1409" s="153">
        <v>0.58551351351351344</v>
      </c>
      <c r="K1409" s="153">
        <v>0.58551351351351344</v>
      </c>
      <c r="L1409" s="153">
        <v>0.58551351351351344</v>
      </c>
      <c r="M1409" s="153">
        <v>0.58551351351351344</v>
      </c>
      <c r="N1409" s="153">
        <v>0.58551351351351344</v>
      </c>
      <c r="O1409" s="153">
        <v>0.69318918918918926</v>
      </c>
      <c r="P1409" s="152"/>
    </row>
    <row r="1410" spans="1:16" ht="15.75">
      <c r="A1410" s="155">
        <v>1403</v>
      </c>
      <c r="B1410" s="155" t="s">
        <v>2338</v>
      </c>
      <c r="C1410" s="154">
        <v>786</v>
      </c>
      <c r="D1410" s="153">
        <v>0.99083969465648847</v>
      </c>
      <c r="E1410" s="153">
        <v>1.0076335877862594</v>
      </c>
      <c r="F1410" s="153">
        <v>1.1254961832061068</v>
      </c>
      <c r="G1410" s="153">
        <v>1.0265648854961833</v>
      </c>
      <c r="H1410" s="153">
        <v>0.99236641221374045</v>
      </c>
      <c r="I1410" s="153">
        <v>0.95267175572519081</v>
      </c>
      <c r="J1410" s="153">
        <v>0.93618320610687022</v>
      </c>
      <c r="K1410" s="153">
        <v>0.86290076335877863</v>
      </c>
      <c r="L1410" s="153">
        <v>0.88732824427480927</v>
      </c>
      <c r="M1410" s="153">
        <v>0.93984732824427486</v>
      </c>
      <c r="N1410" s="153">
        <v>0.88732824427480927</v>
      </c>
      <c r="O1410" s="153">
        <v>0.91908396946564885</v>
      </c>
      <c r="P1410" s="152"/>
    </row>
    <row r="1411" spans="1:16" ht="15.75">
      <c r="A1411" s="155">
        <v>1404</v>
      </c>
      <c r="B1411" s="155" t="s">
        <v>2337</v>
      </c>
      <c r="C1411" s="154">
        <v>622</v>
      </c>
      <c r="D1411" s="153">
        <v>0.8</v>
      </c>
      <c r="E1411" s="153">
        <v>0.8</v>
      </c>
      <c r="F1411" s="153">
        <v>0.8</v>
      </c>
      <c r="G1411" s="153">
        <v>0.8</v>
      </c>
      <c r="H1411" s="153">
        <v>0.8</v>
      </c>
      <c r="I1411" s="153">
        <v>0.8</v>
      </c>
      <c r="J1411" s="153">
        <v>0.8</v>
      </c>
      <c r="K1411" s="153">
        <v>0.8</v>
      </c>
      <c r="L1411" s="153">
        <v>0.8</v>
      </c>
      <c r="M1411" s="153">
        <v>0.8</v>
      </c>
      <c r="N1411" s="153">
        <v>0.8</v>
      </c>
      <c r="O1411" s="153">
        <v>0.8</v>
      </c>
      <c r="P1411" s="152"/>
    </row>
    <row r="1412" spans="1:16" ht="15.75">
      <c r="A1412" s="155">
        <v>1405</v>
      </c>
      <c r="B1412" s="155" t="s">
        <v>2336</v>
      </c>
      <c r="C1412" s="154">
        <v>210</v>
      </c>
      <c r="D1412" s="153">
        <v>1.1447619047619049</v>
      </c>
      <c r="E1412" s="153">
        <v>1.2076190476190476</v>
      </c>
      <c r="F1412" s="153">
        <v>1.2053333333333334</v>
      </c>
      <c r="G1412" s="153">
        <v>1.1428571428571428</v>
      </c>
      <c r="H1412" s="153">
        <v>1.019047619047619</v>
      </c>
      <c r="I1412" s="153">
        <v>1.0380952380952382</v>
      </c>
      <c r="J1412" s="153">
        <v>1.0952380952380953</v>
      </c>
      <c r="K1412" s="153">
        <v>1.1238095238095238</v>
      </c>
      <c r="L1412" s="153">
        <v>1.0666666666666667</v>
      </c>
      <c r="M1412" s="153">
        <v>1.0476190476190477</v>
      </c>
      <c r="N1412" s="153">
        <v>1.019047619047619</v>
      </c>
      <c r="O1412" s="153">
        <v>1.1333333333333333</v>
      </c>
      <c r="P1412" s="152"/>
    </row>
    <row r="1413" spans="1:16" ht="15.75">
      <c r="A1413" s="155">
        <v>1406</v>
      </c>
      <c r="B1413" s="155" t="s">
        <v>2335</v>
      </c>
      <c r="C1413" s="154">
        <v>213</v>
      </c>
      <c r="D1413" s="153">
        <v>0.8</v>
      </c>
      <c r="E1413" s="153">
        <v>0.8</v>
      </c>
      <c r="F1413" s="153">
        <v>0.8</v>
      </c>
      <c r="G1413" s="153">
        <v>0.8</v>
      </c>
      <c r="H1413" s="153">
        <v>0.8</v>
      </c>
      <c r="I1413" s="153">
        <v>0.8</v>
      </c>
      <c r="J1413" s="153">
        <v>0.8</v>
      </c>
      <c r="K1413" s="153">
        <v>0.8</v>
      </c>
      <c r="L1413" s="153">
        <v>0.8</v>
      </c>
      <c r="M1413" s="153">
        <v>0.8</v>
      </c>
      <c r="N1413" s="153">
        <v>0.8</v>
      </c>
      <c r="O1413" s="153">
        <v>0.8</v>
      </c>
      <c r="P1413" s="152"/>
    </row>
    <row r="1414" spans="1:16" ht="15.75">
      <c r="A1414" s="155">
        <v>1407</v>
      </c>
      <c r="B1414" s="155" t="s">
        <v>2334</v>
      </c>
      <c r="C1414" s="154">
        <v>143</v>
      </c>
      <c r="D1414" s="153">
        <v>0.8</v>
      </c>
      <c r="E1414" s="153">
        <v>0.8</v>
      </c>
      <c r="F1414" s="153">
        <v>0.8</v>
      </c>
      <c r="G1414" s="153">
        <v>0.8</v>
      </c>
      <c r="H1414" s="153">
        <v>0.8</v>
      </c>
      <c r="I1414" s="153">
        <v>0.8</v>
      </c>
      <c r="J1414" s="153">
        <v>0.8</v>
      </c>
      <c r="K1414" s="153">
        <v>0.8</v>
      </c>
      <c r="L1414" s="153">
        <v>0.8</v>
      </c>
      <c r="M1414" s="153">
        <v>0.8</v>
      </c>
      <c r="N1414" s="153">
        <v>0.8</v>
      </c>
      <c r="O1414" s="153">
        <v>0.8</v>
      </c>
      <c r="P1414" s="152"/>
    </row>
    <row r="1415" spans="1:16" ht="15.75">
      <c r="A1415" s="155">
        <v>1408</v>
      </c>
      <c r="B1415" s="155" t="s">
        <v>2333</v>
      </c>
      <c r="C1415" s="154">
        <v>450</v>
      </c>
      <c r="D1415" s="153">
        <v>1.3622222222222222</v>
      </c>
      <c r="E1415" s="153">
        <v>1.3044444444444445</v>
      </c>
      <c r="F1415" s="153">
        <v>1.0622222222222222</v>
      </c>
      <c r="G1415" s="153">
        <v>1.0377777777777777</v>
      </c>
      <c r="H1415" s="153">
        <v>0</v>
      </c>
      <c r="I1415" s="153">
        <v>0.89333333333333331</v>
      </c>
      <c r="J1415" s="153">
        <v>0.86444444444444446</v>
      </c>
      <c r="K1415" s="153">
        <v>0.96888888888888891</v>
      </c>
      <c r="L1415" s="153">
        <v>0.9044444444444445</v>
      </c>
      <c r="M1415" s="153">
        <v>1.02</v>
      </c>
      <c r="N1415" s="153">
        <v>0.88</v>
      </c>
      <c r="O1415" s="153">
        <v>1.1111111111111112</v>
      </c>
      <c r="P1415" s="152"/>
    </row>
    <row r="1416" spans="1:16" ht="15.75">
      <c r="A1416" s="155">
        <v>1409</v>
      </c>
      <c r="B1416" s="155" t="s">
        <v>2332</v>
      </c>
      <c r="C1416" s="154">
        <v>850</v>
      </c>
      <c r="D1416" s="153">
        <v>0.98352941176470587</v>
      </c>
      <c r="E1416" s="153">
        <v>1.0447058823529412</v>
      </c>
      <c r="F1416" s="153">
        <v>0.99294117647058822</v>
      </c>
      <c r="G1416" s="153">
        <v>0.89882352941176469</v>
      </c>
      <c r="H1416" s="153">
        <v>1.0098823529411765</v>
      </c>
      <c r="I1416" s="153">
        <v>0.92423529411764704</v>
      </c>
      <c r="J1416" s="153">
        <v>0.8</v>
      </c>
      <c r="K1416" s="153">
        <v>0.81223529411764706</v>
      </c>
      <c r="L1416" s="153">
        <v>0.8</v>
      </c>
      <c r="M1416" s="153">
        <v>0.80564705882352938</v>
      </c>
      <c r="N1416" s="153">
        <v>0.83482352941176474</v>
      </c>
      <c r="O1416" s="153">
        <v>0.92705882352941171</v>
      </c>
      <c r="P1416" s="152"/>
    </row>
    <row r="1417" spans="1:16" ht="15.75">
      <c r="A1417" s="155">
        <v>1410</v>
      </c>
      <c r="B1417" s="155" t="s">
        <v>2331</v>
      </c>
      <c r="C1417" s="154">
        <v>89</v>
      </c>
      <c r="D1417" s="153">
        <v>0.6853932584269663</v>
      </c>
      <c r="E1417" s="153">
        <v>0.6853932584269663</v>
      </c>
      <c r="F1417" s="153">
        <v>0.6853932584269663</v>
      </c>
      <c r="G1417" s="153">
        <v>0.6853932584269663</v>
      </c>
      <c r="H1417" s="153">
        <v>0.6853932584269663</v>
      </c>
      <c r="I1417" s="153">
        <v>0.6853932584269663</v>
      </c>
      <c r="J1417" s="153">
        <v>0.6853932584269663</v>
      </c>
      <c r="K1417" s="153">
        <v>0.6853932584269663</v>
      </c>
      <c r="L1417" s="153">
        <v>0.6853932584269663</v>
      </c>
      <c r="M1417" s="153">
        <v>0.6853932584269663</v>
      </c>
      <c r="N1417" s="153">
        <v>0.6853932584269663</v>
      </c>
      <c r="O1417" s="153">
        <v>0.5730337078651685</v>
      </c>
      <c r="P1417" s="152"/>
    </row>
    <row r="1418" spans="1:16" ht="15.75">
      <c r="A1418" s="155">
        <v>1411</v>
      </c>
      <c r="B1418" s="155" t="s">
        <v>2330</v>
      </c>
      <c r="C1418" s="154">
        <v>118.8</v>
      </c>
      <c r="D1418" s="153">
        <v>0.8</v>
      </c>
      <c r="E1418" s="153">
        <v>0.8</v>
      </c>
      <c r="F1418" s="153">
        <v>0.8</v>
      </c>
      <c r="G1418" s="153">
        <v>0.8</v>
      </c>
      <c r="H1418" s="153">
        <v>0.8</v>
      </c>
      <c r="I1418" s="153">
        <v>0.8</v>
      </c>
      <c r="J1418" s="153">
        <v>0.8</v>
      </c>
      <c r="K1418" s="153">
        <v>0.8</v>
      </c>
      <c r="L1418" s="153">
        <v>0.8</v>
      </c>
      <c r="M1418" s="153">
        <v>0.8</v>
      </c>
      <c r="N1418" s="153">
        <v>0.8</v>
      </c>
      <c r="O1418" s="153">
        <v>0.8</v>
      </c>
      <c r="P1418" s="152"/>
    </row>
    <row r="1419" spans="1:16" ht="15.75">
      <c r="A1419" s="155">
        <v>1412</v>
      </c>
      <c r="B1419" s="155" t="s">
        <v>2329</v>
      </c>
      <c r="C1419" s="154">
        <v>134.19999999999999</v>
      </c>
      <c r="D1419" s="153">
        <v>0.8</v>
      </c>
      <c r="E1419" s="153">
        <v>0.8</v>
      </c>
      <c r="F1419" s="153">
        <v>0.8</v>
      </c>
      <c r="G1419" s="153">
        <v>0.8</v>
      </c>
      <c r="H1419" s="153">
        <v>0.8</v>
      </c>
      <c r="I1419" s="153">
        <v>0.8</v>
      </c>
      <c r="J1419" s="153">
        <v>0.8</v>
      </c>
      <c r="K1419" s="153">
        <v>0.8</v>
      </c>
      <c r="L1419" s="153">
        <v>0.8</v>
      </c>
      <c r="M1419" s="153">
        <v>0.8</v>
      </c>
      <c r="N1419" s="153">
        <v>0.8</v>
      </c>
      <c r="O1419" s="153">
        <v>0.8</v>
      </c>
      <c r="P1419" s="152"/>
    </row>
    <row r="1420" spans="1:16" ht="15.75">
      <c r="A1420" s="155">
        <v>1413</v>
      </c>
      <c r="B1420" s="155" t="s">
        <v>2328</v>
      </c>
      <c r="C1420" s="154">
        <v>134.19999999999999</v>
      </c>
      <c r="D1420" s="153">
        <v>0.92250372578241435</v>
      </c>
      <c r="E1420" s="153">
        <v>0.80923994038748137</v>
      </c>
      <c r="F1420" s="153">
        <v>0.8</v>
      </c>
      <c r="G1420" s="153">
        <v>0.8</v>
      </c>
      <c r="H1420" s="153">
        <v>0.8</v>
      </c>
      <c r="I1420" s="153">
        <v>0.8</v>
      </c>
      <c r="J1420" s="153">
        <v>0.8</v>
      </c>
      <c r="K1420" s="153">
        <v>0.8</v>
      </c>
      <c r="L1420" s="153">
        <v>0.8</v>
      </c>
      <c r="M1420" s="153">
        <v>0.8</v>
      </c>
      <c r="N1420" s="153">
        <v>0.8</v>
      </c>
      <c r="O1420" s="153">
        <v>0.8</v>
      </c>
      <c r="P1420" s="152"/>
    </row>
    <row r="1421" spans="1:16" ht="15.75">
      <c r="A1421" s="155">
        <v>1414</v>
      </c>
      <c r="B1421" s="155" t="s">
        <v>2327</v>
      </c>
      <c r="C1421" s="154">
        <v>490</v>
      </c>
      <c r="D1421" s="153">
        <v>0.8</v>
      </c>
      <c r="E1421" s="153">
        <v>0.8</v>
      </c>
      <c r="F1421" s="153">
        <v>0.8</v>
      </c>
      <c r="G1421" s="153">
        <v>0.8</v>
      </c>
      <c r="H1421" s="153">
        <v>0.8</v>
      </c>
      <c r="I1421" s="153">
        <v>0.8</v>
      </c>
      <c r="J1421" s="153">
        <v>0.8</v>
      </c>
      <c r="K1421" s="153">
        <v>0.8</v>
      </c>
      <c r="L1421" s="153">
        <v>0.8</v>
      </c>
      <c r="M1421" s="153">
        <v>0.8</v>
      </c>
      <c r="N1421" s="153">
        <v>0.8</v>
      </c>
      <c r="O1421" s="153">
        <v>0.8</v>
      </c>
      <c r="P1421" s="152"/>
    </row>
    <row r="1422" spans="1:16" ht="15.75">
      <c r="A1422" s="155">
        <v>1415</v>
      </c>
      <c r="B1422" s="155" t="s">
        <v>2326</v>
      </c>
      <c r="C1422" s="154">
        <v>240</v>
      </c>
      <c r="D1422" s="153">
        <v>0.8</v>
      </c>
      <c r="E1422" s="153">
        <v>0.8</v>
      </c>
      <c r="F1422" s="153">
        <v>0.8</v>
      </c>
      <c r="G1422" s="153">
        <v>0.8</v>
      </c>
      <c r="H1422" s="153">
        <v>0.8</v>
      </c>
      <c r="I1422" s="153">
        <v>0.8</v>
      </c>
      <c r="J1422" s="153">
        <v>0.8</v>
      </c>
      <c r="K1422" s="153">
        <v>0.8</v>
      </c>
      <c r="L1422" s="153">
        <v>0.8</v>
      </c>
      <c r="M1422" s="153">
        <v>0.8</v>
      </c>
      <c r="N1422" s="153">
        <v>0.8</v>
      </c>
      <c r="O1422" s="153">
        <v>0.83949999999999991</v>
      </c>
      <c r="P1422" s="152"/>
    </row>
    <row r="1423" spans="1:16" ht="15.75">
      <c r="A1423" s="155">
        <v>1416</v>
      </c>
      <c r="B1423" s="155" t="s">
        <v>2325</v>
      </c>
      <c r="C1423" s="154">
        <v>409.2</v>
      </c>
      <c r="D1423" s="153">
        <v>0.86363636363636365</v>
      </c>
      <c r="E1423" s="153">
        <v>0.82404692082111441</v>
      </c>
      <c r="F1423" s="153">
        <v>0.82346041055718477</v>
      </c>
      <c r="G1423" s="153">
        <v>0.8</v>
      </c>
      <c r="H1423" s="153">
        <v>0.88621700879765397</v>
      </c>
      <c r="I1423" s="153">
        <v>0.8</v>
      </c>
      <c r="J1423" s="153">
        <v>0.8</v>
      </c>
      <c r="K1423" s="153">
        <v>0.8</v>
      </c>
      <c r="L1423" s="153">
        <v>0.8</v>
      </c>
      <c r="M1423" s="153">
        <v>0.8</v>
      </c>
      <c r="N1423" s="153">
        <v>0.81231671554252194</v>
      </c>
      <c r="O1423" s="153">
        <v>0.8</v>
      </c>
      <c r="P1423" s="152"/>
    </row>
    <row r="1424" spans="1:16" ht="15.75">
      <c r="A1424" s="155">
        <v>1417</v>
      </c>
      <c r="B1424" s="155" t="s">
        <v>2324</v>
      </c>
      <c r="C1424" s="154">
        <v>111</v>
      </c>
      <c r="D1424" s="153">
        <v>0.79999999999999993</v>
      </c>
      <c r="E1424" s="153">
        <v>0.79999999999999993</v>
      </c>
      <c r="F1424" s="153">
        <v>0.79999999999999993</v>
      </c>
      <c r="G1424" s="153">
        <v>0.79999999999999993</v>
      </c>
      <c r="H1424" s="153">
        <v>0.79999999999999993</v>
      </c>
      <c r="I1424" s="153">
        <v>0.79999999999999993</v>
      </c>
      <c r="J1424" s="153">
        <v>0.79999999999999993</v>
      </c>
      <c r="K1424" s="153">
        <v>0.79999999999999993</v>
      </c>
      <c r="L1424" s="153">
        <v>0.79999999999999993</v>
      </c>
      <c r="M1424" s="153">
        <v>0.79999999999999993</v>
      </c>
      <c r="N1424" s="153">
        <v>0.79999999999999993</v>
      </c>
      <c r="O1424" s="153">
        <v>0.79999999999999993</v>
      </c>
      <c r="P1424" s="152"/>
    </row>
    <row r="1425" spans="1:16" ht="15.75">
      <c r="A1425" s="155">
        <v>1418</v>
      </c>
      <c r="B1425" s="155" t="s">
        <v>2323</v>
      </c>
      <c r="C1425" s="154">
        <v>126</v>
      </c>
      <c r="D1425" s="153">
        <v>0.84047619047619049</v>
      </c>
      <c r="E1425" s="153">
        <v>0.87142857142857144</v>
      </c>
      <c r="F1425" s="153">
        <v>0.82095238095238099</v>
      </c>
      <c r="G1425" s="153">
        <v>0.79999999999999993</v>
      </c>
      <c r="H1425" s="153">
        <v>0.88190476190476197</v>
      </c>
      <c r="I1425" s="153">
        <v>0.79999999999999993</v>
      </c>
      <c r="J1425" s="153">
        <v>0.79999999999999993</v>
      </c>
      <c r="K1425" s="153">
        <v>0.79999999999999993</v>
      </c>
      <c r="L1425" s="153">
        <v>0.79999999999999993</v>
      </c>
      <c r="M1425" s="153">
        <v>0.79999999999999993</v>
      </c>
      <c r="N1425" s="153">
        <v>0.79999999999999993</v>
      </c>
      <c r="O1425" s="153">
        <v>0.87238095238095237</v>
      </c>
      <c r="P1425" s="152"/>
    </row>
    <row r="1426" spans="1:16" ht="15.75">
      <c r="A1426" s="155">
        <v>1419</v>
      </c>
      <c r="B1426" s="155" t="s">
        <v>2322</v>
      </c>
      <c r="C1426" s="154">
        <v>133</v>
      </c>
      <c r="D1426" s="153">
        <v>1.0285714285714287</v>
      </c>
      <c r="E1426" s="153">
        <v>0.8</v>
      </c>
      <c r="F1426" s="153">
        <v>1.065563909774436</v>
      </c>
      <c r="G1426" s="153">
        <v>1.1431578947368422</v>
      </c>
      <c r="H1426" s="153">
        <v>0.94105263157894736</v>
      </c>
      <c r="I1426" s="153">
        <v>0.93924812030075189</v>
      </c>
      <c r="J1426" s="153">
        <v>0.97353383458646614</v>
      </c>
      <c r="K1426" s="153">
        <v>0.8</v>
      </c>
      <c r="L1426" s="153">
        <v>0.8</v>
      </c>
      <c r="M1426" s="153">
        <v>1.1052631578947369</v>
      </c>
      <c r="N1426" s="153">
        <v>1.1954887218045114</v>
      </c>
      <c r="O1426" s="153">
        <v>1.3984962406015038</v>
      </c>
      <c r="P1426" s="152"/>
    </row>
    <row r="1427" spans="1:16" ht="15.75">
      <c r="A1427" s="155">
        <v>1420</v>
      </c>
      <c r="B1427" s="155" t="s">
        <v>2321</v>
      </c>
      <c r="C1427" s="154">
        <v>156</v>
      </c>
      <c r="D1427" s="153">
        <v>0.79999999999999993</v>
      </c>
      <c r="E1427" s="153">
        <v>0.79999999999999993</v>
      </c>
      <c r="F1427" s="153">
        <v>0.79999999999999993</v>
      </c>
      <c r="G1427" s="153">
        <v>0.79999999999999993</v>
      </c>
      <c r="H1427" s="153">
        <v>0.79999999999999993</v>
      </c>
      <c r="I1427" s="153">
        <v>0.79999999999999993</v>
      </c>
      <c r="J1427" s="153">
        <v>0.79999999999999993</v>
      </c>
      <c r="K1427" s="153">
        <v>0.79999999999999993</v>
      </c>
      <c r="L1427" s="153">
        <v>0.79999999999999993</v>
      </c>
      <c r="M1427" s="153">
        <v>0.79999999999999993</v>
      </c>
      <c r="N1427" s="153">
        <v>0.79999999999999993</v>
      </c>
      <c r="O1427" s="153">
        <v>0.79999999999999993</v>
      </c>
      <c r="P1427" s="152"/>
    </row>
    <row r="1428" spans="1:16" ht="15.75">
      <c r="A1428" s="155">
        <v>1421</v>
      </c>
      <c r="B1428" s="155" t="s">
        <v>2320</v>
      </c>
      <c r="C1428" s="154">
        <v>140</v>
      </c>
      <c r="D1428" s="153">
        <v>0.8</v>
      </c>
      <c r="E1428" s="153">
        <v>0.8</v>
      </c>
      <c r="F1428" s="153">
        <v>0.8</v>
      </c>
      <c r="G1428" s="153">
        <v>0.8</v>
      </c>
      <c r="H1428" s="153">
        <v>0.8</v>
      </c>
      <c r="I1428" s="153">
        <v>0.8</v>
      </c>
      <c r="J1428" s="153">
        <v>0.8</v>
      </c>
      <c r="K1428" s="153">
        <v>0.8</v>
      </c>
      <c r="L1428" s="153">
        <v>0.8</v>
      </c>
      <c r="M1428" s="153">
        <v>0.8</v>
      </c>
      <c r="N1428" s="153">
        <v>0.8</v>
      </c>
      <c r="O1428" s="153">
        <v>0.8</v>
      </c>
      <c r="P1428" s="152"/>
    </row>
    <row r="1429" spans="1:16" ht="15.75">
      <c r="A1429" s="155">
        <v>1422</v>
      </c>
      <c r="B1429" s="155" t="s">
        <v>2319</v>
      </c>
      <c r="C1429" s="154">
        <v>163</v>
      </c>
      <c r="D1429" s="153">
        <v>0.8</v>
      </c>
      <c r="E1429" s="153">
        <v>0.8</v>
      </c>
      <c r="F1429" s="153">
        <v>0.8</v>
      </c>
      <c r="G1429" s="153">
        <v>0.8</v>
      </c>
      <c r="H1429" s="153">
        <v>0.8</v>
      </c>
      <c r="I1429" s="153">
        <v>0.8</v>
      </c>
      <c r="J1429" s="153">
        <v>0.8</v>
      </c>
      <c r="K1429" s="153">
        <v>0.8</v>
      </c>
      <c r="L1429" s="153">
        <v>0.8</v>
      </c>
      <c r="M1429" s="153">
        <v>0.8</v>
      </c>
      <c r="N1429" s="153">
        <v>0.8</v>
      </c>
      <c r="O1429" s="153">
        <v>0.8</v>
      </c>
      <c r="P1429" s="152"/>
    </row>
    <row r="1430" spans="1:16" ht="15.75">
      <c r="A1430" s="155">
        <v>1423</v>
      </c>
      <c r="B1430" s="155" t="s">
        <v>2318</v>
      </c>
      <c r="C1430" s="154">
        <v>164</v>
      </c>
      <c r="D1430" s="153">
        <v>0.79999999999999993</v>
      </c>
      <c r="E1430" s="153">
        <v>0.79999999999999993</v>
      </c>
      <c r="F1430" s="153">
        <v>0.79999999999999993</v>
      </c>
      <c r="G1430" s="153">
        <v>0.79999999999999993</v>
      </c>
      <c r="H1430" s="153">
        <v>0.79999999999999993</v>
      </c>
      <c r="I1430" s="153">
        <v>0.79999999999999993</v>
      </c>
      <c r="J1430" s="153">
        <v>0.79999999999999993</v>
      </c>
      <c r="K1430" s="153">
        <v>0.79999999999999993</v>
      </c>
      <c r="L1430" s="153">
        <v>0.79999999999999993</v>
      </c>
      <c r="M1430" s="153">
        <v>0.79999999999999993</v>
      </c>
      <c r="N1430" s="153">
        <v>0.79999999999999993</v>
      </c>
      <c r="O1430" s="153">
        <v>0.79999999999999993</v>
      </c>
      <c r="P1430" s="152"/>
    </row>
    <row r="1431" spans="1:16" ht="15.75">
      <c r="A1431" s="155">
        <v>1424</v>
      </c>
      <c r="B1431" s="155" t="s">
        <v>2317</v>
      </c>
      <c r="C1431" s="154">
        <v>233</v>
      </c>
      <c r="D1431" s="153">
        <v>0.8</v>
      </c>
      <c r="E1431" s="153">
        <v>0.8</v>
      </c>
      <c r="F1431" s="153">
        <v>0.8</v>
      </c>
      <c r="G1431" s="153">
        <v>0.8</v>
      </c>
      <c r="H1431" s="153">
        <v>0.8</v>
      </c>
      <c r="I1431" s="153">
        <v>0.8</v>
      </c>
      <c r="J1431" s="153">
        <v>0.8</v>
      </c>
      <c r="K1431" s="153">
        <v>0.8</v>
      </c>
      <c r="L1431" s="153">
        <v>0.8</v>
      </c>
      <c r="M1431" s="153">
        <v>0.8</v>
      </c>
      <c r="N1431" s="153">
        <v>0.8</v>
      </c>
      <c r="O1431" s="153">
        <v>0.8</v>
      </c>
      <c r="P1431" s="152"/>
    </row>
    <row r="1432" spans="1:16" ht="15.75">
      <c r="A1432" s="155">
        <v>1425</v>
      </c>
      <c r="B1432" s="155" t="s">
        <v>2316</v>
      </c>
      <c r="C1432" s="154">
        <v>400</v>
      </c>
      <c r="D1432" s="153">
        <v>0.88500000000000001</v>
      </c>
      <c r="E1432" s="153">
        <v>0.87150000000000005</v>
      </c>
      <c r="F1432" s="153">
        <v>0.96599999999999997</v>
      </c>
      <c r="G1432" s="153">
        <v>0.79020000000000001</v>
      </c>
      <c r="H1432" s="153">
        <v>0.91859999999999997</v>
      </c>
      <c r="I1432" s="153">
        <v>0.82980000000000009</v>
      </c>
      <c r="J1432" s="153">
        <v>0.8</v>
      </c>
      <c r="K1432" s="153">
        <v>0.8448</v>
      </c>
      <c r="L1432" s="153">
        <v>0.8</v>
      </c>
      <c r="M1432" s="153">
        <v>0.81480000000000008</v>
      </c>
      <c r="N1432" s="153">
        <v>0.81779999999999997</v>
      </c>
      <c r="O1432" s="153">
        <v>0.81120000000000003</v>
      </c>
      <c r="P1432" s="152"/>
    </row>
    <row r="1433" spans="1:16" ht="15.75">
      <c r="A1433" s="155">
        <v>1426</v>
      </c>
      <c r="B1433" s="155" t="s">
        <v>2315</v>
      </c>
      <c r="C1433" s="154">
        <v>1550</v>
      </c>
      <c r="D1433" s="153">
        <v>0.90322580645161288</v>
      </c>
      <c r="E1433" s="153">
        <v>0.90322580645161288</v>
      </c>
      <c r="F1433" s="153">
        <v>0.90322580645161288</v>
      </c>
      <c r="G1433" s="153">
        <v>0.90322580645161288</v>
      </c>
      <c r="H1433" s="153">
        <v>0.90322580645161288</v>
      </c>
      <c r="I1433" s="153">
        <v>0.90322580645161288</v>
      </c>
      <c r="J1433" s="153">
        <v>0.8</v>
      </c>
      <c r="K1433" s="153">
        <v>0.8</v>
      </c>
      <c r="L1433" s="153">
        <v>0.8</v>
      </c>
      <c r="M1433" s="153">
        <v>0.8</v>
      </c>
      <c r="N1433" s="153">
        <v>0.8</v>
      </c>
      <c r="O1433" s="153">
        <v>0.8</v>
      </c>
      <c r="P1433" s="152"/>
    </row>
    <row r="1434" spans="1:16" ht="15.75">
      <c r="A1434" s="155">
        <v>1427</v>
      </c>
      <c r="B1434" s="155" t="s">
        <v>2314</v>
      </c>
      <c r="C1434" s="154">
        <v>924</v>
      </c>
      <c r="D1434" s="153">
        <v>0.98506493506493509</v>
      </c>
      <c r="E1434" s="153">
        <v>0.95129870129870131</v>
      </c>
      <c r="F1434" s="153">
        <v>0.84480519480519478</v>
      </c>
      <c r="G1434" s="153">
        <v>0.8</v>
      </c>
      <c r="H1434" s="153">
        <v>0.8</v>
      </c>
      <c r="I1434" s="153">
        <v>0.8</v>
      </c>
      <c r="J1434" s="153">
        <v>0.8</v>
      </c>
      <c r="K1434" s="153">
        <v>0.8</v>
      </c>
      <c r="L1434" s="153">
        <v>0.8</v>
      </c>
      <c r="M1434" s="153">
        <v>0.8</v>
      </c>
      <c r="N1434" s="153">
        <v>0.8</v>
      </c>
      <c r="O1434" s="153">
        <v>1.0577922077922077</v>
      </c>
      <c r="P1434" s="152"/>
    </row>
    <row r="1435" spans="1:16" ht="15.75">
      <c r="A1435" s="155">
        <v>1428</v>
      </c>
      <c r="B1435" s="155" t="s">
        <v>2313</v>
      </c>
      <c r="C1435" s="154">
        <v>131</v>
      </c>
      <c r="D1435" s="153">
        <v>0.79999999999999993</v>
      </c>
      <c r="E1435" s="153">
        <v>0.79999999999999993</v>
      </c>
      <c r="F1435" s="153">
        <v>0.79999999999999993</v>
      </c>
      <c r="G1435" s="153">
        <v>0.79999999999999993</v>
      </c>
      <c r="H1435" s="153">
        <v>0.79999999999999993</v>
      </c>
      <c r="I1435" s="153">
        <v>0.79999999999999993</v>
      </c>
      <c r="J1435" s="153">
        <v>0.79999999999999993</v>
      </c>
      <c r="K1435" s="153">
        <v>0.79999999999999993</v>
      </c>
      <c r="L1435" s="153">
        <v>0.79999999999999993</v>
      </c>
      <c r="M1435" s="153">
        <v>0.79999999999999993</v>
      </c>
      <c r="N1435" s="153">
        <v>0.79999999999999993</v>
      </c>
      <c r="O1435" s="153">
        <v>0.79999999999999993</v>
      </c>
      <c r="P1435" s="152"/>
    </row>
    <row r="1436" spans="1:16" ht="15.75">
      <c r="A1436" s="155">
        <v>1429</v>
      </c>
      <c r="B1436" s="155" t="s">
        <v>2312</v>
      </c>
      <c r="C1436" s="154">
        <v>100</v>
      </c>
      <c r="D1436" s="153">
        <v>1.07</v>
      </c>
      <c r="E1436" s="153">
        <v>1.07</v>
      </c>
      <c r="F1436" s="153">
        <v>1.07</v>
      </c>
      <c r="G1436" s="153">
        <v>1.1499999999999999</v>
      </c>
      <c r="H1436" s="153">
        <v>1.1499999999999999</v>
      </c>
      <c r="I1436" s="153">
        <v>1.1499999999999999</v>
      </c>
      <c r="J1436" s="153">
        <v>1.1499999999999999</v>
      </c>
      <c r="K1436" s="153">
        <v>1.1499999999999999</v>
      </c>
      <c r="L1436" s="153">
        <v>1.1499999999999999</v>
      </c>
      <c r="M1436" s="153">
        <v>1.1499999999999999</v>
      </c>
      <c r="N1436" s="153">
        <v>1.1499999999999999</v>
      </c>
      <c r="O1436" s="153">
        <v>1.1499999999999999</v>
      </c>
      <c r="P1436" s="152"/>
    </row>
    <row r="1437" spans="1:16" ht="15.75">
      <c r="A1437" s="155">
        <v>1430</v>
      </c>
      <c r="B1437" s="155" t="s">
        <v>2311</v>
      </c>
      <c r="C1437" s="154">
        <v>81.11</v>
      </c>
      <c r="D1437" s="153">
        <v>1</v>
      </c>
      <c r="E1437" s="153">
        <v>1</v>
      </c>
      <c r="F1437" s="153">
        <v>1</v>
      </c>
      <c r="G1437" s="153">
        <v>1</v>
      </c>
      <c r="H1437" s="153">
        <v>1</v>
      </c>
      <c r="I1437" s="153">
        <v>1</v>
      </c>
      <c r="J1437" s="153">
        <v>1</v>
      </c>
      <c r="K1437" s="153">
        <v>1</v>
      </c>
      <c r="L1437" s="153">
        <v>0.19726297620515348</v>
      </c>
      <c r="M1437" s="153">
        <v>0.19726297620515348</v>
      </c>
      <c r="N1437" s="153">
        <v>0.19726297620515348</v>
      </c>
      <c r="O1437" s="153">
        <v>1</v>
      </c>
      <c r="P1437" s="152"/>
    </row>
    <row r="1438" spans="1:16" ht="15.75">
      <c r="A1438" s="155">
        <v>1431</v>
      </c>
      <c r="B1438" s="155" t="s">
        <v>2310</v>
      </c>
      <c r="C1438" s="154">
        <v>450</v>
      </c>
      <c r="D1438" s="153">
        <v>0.29333333333333333</v>
      </c>
      <c r="E1438" s="153">
        <v>0.29333333333333333</v>
      </c>
      <c r="F1438" s="153">
        <v>0.29333333333333333</v>
      </c>
      <c r="G1438" s="153">
        <v>0.29333333333333333</v>
      </c>
      <c r="H1438" s="153">
        <v>0.29333333333333333</v>
      </c>
      <c r="I1438" s="153">
        <v>0.29333333333333333</v>
      </c>
      <c r="J1438" s="153">
        <v>0.29333333333333333</v>
      </c>
      <c r="K1438" s="153">
        <v>0.29333333333333333</v>
      </c>
      <c r="L1438" s="153">
        <v>0.29333333333333333</v>
      </c>
      <c r="M1438" s="153">
        <v>0.29333333333333333</v>
      </c>
      <c r="N1438" s="153">
        <v>0.29333333333333333</v>
      </c>
      <c r="O1438" s="153">
        <v>0.29333333333333333</v>
      </c>
      <c r="P1438" s="152"/>
    </row>
    <row r="1439" spans="1:16" ht="15.75">
      <c r="A1439" s="155">
        <v>1432</v>
      </c>
      <c r="B1439" s="155" t="s">
        <v>2309</v>
      </c>
      <c r="C1439" s="154">
        <v>289</v>
      </c>
      <c r="D1439" s="153">
        <v>0.79999999999999993</v>
      </c>
      <c r="E1439" s="153">
        <v>0.79999999999999993</v>
      </c>
      <c r="F1439" s="153">
        <v>0.79999999999999993</v>
      </c>
      <c r="G1439" s="153">
        <v>0.79999999999999993</v>
      </c>
      <c r="H1439" s="153">
        <v>0.79999999999999993</v>
      </c>
      <c r="I1439" s="153">
        <v>0.79999999999999993</v>
      </c>
      <c r="J1439" s="153">
        <v>0</v>
      </c>
      <c r="K1439" s="153">
        <v>0.79999999999999993</v>
      </c>
      <c r="L1439" s="153">
        <v>0.79999999999999993</v>
      </c>
      <c r="M1439" s="153">
        <v>0.79999999999999993</v>
      </c>
      <c r="N1439" s="153">
        <v>0.79999999999999993</v>
      </c>
      <c r="O1439" s="153">
        <v>0.79999999999999993</v>
      </c>
      <c r="P1439" s="152"/>
    </row>
    <row r="1440" spans="1:16" ht="15.75">
      <c r="A1440" s="155">
        <v>1433</v>
      </c>
      <c r="B1440" s="155" t="s">
        <v>2308</v>
      </c>
      <c r="C1440" s="154">
        <v>123</v>
      </c>
      <c r="D1440" s="153">
        <v>0.8</v>
      </c>
      <c r="E1440" s="153">
        <v>0.8</v>
      </c>
      <c r="F1440" s="153">
        <v>0.8</v>
      </c>
      <c r="G1440" s="153">
        <v>0.8</v>
      </c>
      <c r="H1440" s="153">
        <v>0.8</v>
      </c>
      <c r="I1440" s="153">
        <v>0.8</v>
      </c>
      <c r="J1440" s="153">
        <v>0.8</v>
      </c>
      <c r="K1440" s="153">
        <v>0.8</v>
      </c>
      <c r="L1440" s="153">
        <v>0.8</v>
      </c>
      <c r="M1440" s="153">
        <v>0.8</v>
      </c>
      <c r="N1440" s="153">
        <v>0.8</v>
      </c>
      <c r="O1440" s="153">
        <v>0.8</v>
      </c>
      <c r="P1440" s="152"/>
    </row>
    <row r="1441" spans="1:16" ht="15.75">
      <c r="A1441" s="155">
        <v>1434</v>
      </c>
      <c r="B1441" s="155" t="s">
        <v>2307</v>
      </c>
      <c r="C1441" s="154">
        <v>100</v>
      </c>
      <c r="D1441" s="153">
        <v>0.89</v>
      </c>
      <c r="E1441" s="153">
        <v>0.89</v>
      </c>
      <c r="F1441" s="153">
        <v>0.89</v>
      </c>
      <c r="G1441" s="153">
        <v>0.89</v>
      </c>
      <c r="H1441" s="153">
        <v>0.89</v>
      </c>
      <c r="I1441" s="153">
        <v>0.89</v>
      </c>
      <c r="J1441" s="153">
        <v>0.89</v>
      </c>
      <c r="K1441" s="153">
        <v>0.89</v>
      </c>
      <c r="L1441" s="153">
        <v>0.89</v>
      </c>
      <c r="M1441" s="153">
        <v>0.89</v>
      </c>
      <c r="N1441" s="153">
        <v>0.89</v>
      </c>
      <c r="O1441" s="153">
        <v>0.91</v>
      </c>
      <c r="P1441" s="152"/>
    </row>
    <row r="1442" spans="1:16" ht="15.75">
      <c r="A1442" s="155">
        <v>1435</v>
      </c>
      <c r="B1442" s="155" t="s">
        <v>2306</v>
      </c>
      <c r="C1442" s="154">
        <v>83.333333333333329</v>
      </c>
      <c r="D1442" s="153">
        <v>0.36000000000000004</v>
      </c>
      <c r="E1442" s="153">
        <v>0.36000000000000004</v>
      </c>
      <c r="F1442" s="153">
        <v>0.36000000000000004</v>
      </c>
      <c r="G1442" s="153">
        <v>0.36000000000000004</v>
      </c>
      <c r="H1442" s="153">
        <v>0.36000000000000004</v>
      </c>
      <c r="I1442" s="153">
        <v>0.36000000000000004</v>
      </c>
      <c r="J1442" s="153">
        <v>0.36000000000000004</v>
      </c>
      <c r="K1442" s="153">
        <v>0.36000000000000004</v>
      </c>
      <c r="L1442" s="153">
        <v>0.36000000000000004</v>
      </c>
      <c r="M1442" s="153">
        <v>0.36000000000000004</v>
      </c>
      <c r="N1442" s="153">
        <v>0.36000000000000004</v>
      </c>
      <c r="O1442" s="153">
        <v>0.30000000000000004</v>
      </c>
      <c r="P1442" s="152"/>
    </row>
    <row r="1443" spans="1:16" ht="15.75">
      <c r="A1443" s="155">
        <v>1436</v>
      </c>
      <c r="B1443" s="155" t="s">
        <v>2305</v>
      </c>
      <c r="C1443" s="154">
        <v>144</v>
      </c>
      <c r="D1443" s="153">
        <v>0.8</v>
      </c>
      <c r="E1443" s="153">
        <v>0.8</v>
      </c>
      <c r="F1443" s="153">
        <v>0.8</v>
      </c>
      <c r="G1443" s="153">
        <v>0.8</v>
      </c>
      <c r="H1443" s="153">
        <v>0.8</v>
      </c>
      <c r="I1443" s="153">
        <v>0.8</v>
      </c>
      <c r="J1443" s="153">
        <v>0.8</v>
      </c>
      <c r="K1443" s="153">
        <v>0.8</v>
      </c>
      <c r="L1443" s="153">
        <v>0.8</v>
      </c>
      <c r="M1443" s="153">
        <v>0.8</v>
      </c>
      <c r="N1443" s="153">
        <v>0.8</v>
      </c>
      <c r="O1443" s="153">
        <v>0.8</v>
      </c>
      <c r="P1443" s="152"/>
    </row>
    <row r="1444" spans="1:16" ht="15.75">
      <c r="A1444" s="155">
        <v>1437</v>
      </c>
      <c r="B1444" s="155" t="s">
        <v>2304</v>
      </c>
      <c r="C1444" s="154">
        <v>300</v>
      </c>
      <c r="D1444" s="153">
        <v>1.0666666666666667</v>
      </c>
      <c r="E1444" s="153">
        <v>1.0666666666666667</v>
      </c>
      <c r="F1444" s="153">
        <v>1.0666666666666667</v>
      </c>
      <c r="G1444" s="153">
        <v>1.0666666666666667</v>
      </c>
      <c r="H1444" s="153">
        <v>1.0666666666666667</v>
      </c>
      <c r="I1444" s="153">
        <v>0.81296666666666662</v>
      </c>
      <c r="J1444" s="153">
        <v>0.8</v>
      </c>
      <c r="K1444" s="153">
        <v>0.8</v>
      </c>
      <c r="L1444" s="153">
        <v>0.8</v>
      </c>
      <c r="M1444" s="153">
        <v>0.8</v>
      </c>
      <c r="N1444" s="153">
        <v>0.8</v>
      </c>
      <c r="O1444" s="153">
        <v>0.84976666666666667</v>
      </c>
      <c r="P1444" s="152"/>
    </row>
    <row r="1445" spans="1:16" ht="15.75">
      <c r="A1445" s="155">
        <v>1438</v>
      </c>
      <c r="B1445" s="155" t="s">
        <v>2303</v>
      </c>
      <c r="C1445" s="154">
        <v>77.777777777777771</v>
      </c>
      <c r="D1445" s="153">
        <v>0.56571428571428573</v>
      </c>
      <c r="E1445" s="153">
        <v>0.63</v>
      </c>
      <c r="F1445" s="153">
        <v>0.63</v>
      </c>
      <c r="G1445" s="153">
        <v>0.63</v>
      </c>
      <c r="H1445" s="153">
        <v>0.63</v>
      </c>
      <c r="I1445" s="153">
        <v>0.63</v>
      </c>
      <c r="J1445" s="153">
        <v>0.63</v>
      </c>
      <c r="K1445" s="153">
        <v>0.63</v>
      </c>
      <c r="L1445" s="153">
        <v>0.63</v>
      </c>
      <c r="M1445" s="153">
        <v>0.63</v>
      </c>
      <c r="N1445" s="153">
        <v>0.63</v>
      </c>
      <c r="O1445" s="153">
        <v>0.55285714285714294</v>
      </c>
      <c r="P1445" s="152"/>
    </row>
    <row r="1446" spans="1:16" ht="15.75">
      <c r="A1446" s="155">
        <v>1439</v>
      </c>
      <c r="B1446" s="155" t="s">
        <v>2302</v>
      </c>
      <c r="C1446" s="154">
        <v>103.33333333333333</v>
      </c>
      <c r="D1446" s="153">
        <v>1.2193548387096775</v>
      </c>
      <c r="E1446" s="153">
        <v>1.2193548387096775</v>
      </c>
      <c r="F1446" s="153">
        <v>1.2193548387096775</v>
      </c>
      <c r="G1446" s="153">
        <v>1.2193548387096775</v>
      </c>
      <c r="H1446" s="153">
        <v>1.2193548387096775</v>
      </c>
      <c r="I1446" s="153">
        <v>1.2193548387096775</v>
      </c>
      <c r="J1446" s="153">
        <v>1.2193548387096775</v>
      </c>
      <c r="K1446" s="153">
        <v>1.2193548387096775</v>
      </c>
      <c r="L1446" s="153">
        <v>1.2193548387096775</v>
      </c>
      <c r="M1446" s="153">
        <v>1.2193548387096775</v>
      </c>
      <c r="N1446" s="153">
        <v>1.2193548387096775</v>
      </c>
      <c r="O1446" s="153">
        <v>0.58064516129032262</v>
      </c>
      <c r="P1446" s="152"/>
    </row>
    <row r="1447" spans="1:16" ht="15.75">
      <c r="A1447" s="155">
        <v>1440</v>
      </c>
      <c r="B1447" s="155" t="s">
        <v>2301</v>
      </c>
      <c r="C1447" s="154">
        <v>72.222222222222214</v>
      </c>
      <c r="D1447" s="153">
        <v>0.54</v>
      </c>
      <c r="E1447" s="153">
        <v>0.60923076923076924</v>
      </c>
      <c r="F1447" s="153">
        <v>0.60923076923076924</v>
      </c>
      <c r="G1447" s="153">
        <v>0.60923076923076924</v>
      </c>
      <c r="H1447" s="153">
        <v>0.60923076923076924</v>
      </c>
      <c r="I1447" s="153">
        <v>0.60923076923076924</v>
      </c>
      <c r="J1447" s="153">
        <v>0.60923076923076924</v>
      </c>
      <c r="K1447" s="153">
        <v>0.60923076923076924</v>
      </c>
      <c r="L1447" s="153">
        <v>0.60923076923076924</v>
      </c>
      <c r="M1447" s="153">
        <v>0.60923076923076924</v>
      </c>
      <c r="N1447" s="153">
        <v>0.60923076923076924</v>
      </c>
      <c r="O1447" s="153">
        <v>0.60923076923076924</v>
      </c>
      <c r="P1447" s="152"/>
    </row>
    <row r="1448" spans="1:16" ht="15.75">
      <c r="A1448" s="155">
        <v>1441</v>
      </c>
      <c r="B1448" s="155" t="s">
        <v>2300</v>
      </c>
      <c r="C1448" s="154">
        <v>127</v>
      </c>
      <c r="D1448" s="153">
        <v>0.79999999999999993</v>
      </c>
      <c r="E1448" s="153">
        <v>0.79999999999999993</v>
      </c>
      <c r="F1448" s="153">
        <v>0.79999999999999993</v>
      </c>
      <c r="G1448" s="153">
        <v>0.79999999999999993</v>
      </c>
      <c r="H1448" s="153">
        <v>0.79999999999999993</v>
      </c>
      <c r="I1448" s="153">
        <v>0.79999999999999993</v>
      </c>
      <c r="J1448" s="153">
        <v>0.79999999999999993</v>
      </c>
      <c r="K1448" s="153">
        <v>0.79999999999999993</v>
      </c>
      <c r="L1448" s="153">
        <v>0.79999999999999993</v>
      </c>
      <c r="M1448" s="153">
        <v>0.79999999999999993</v>
      </c>
      <c r="N1448" s="153">
        <v>0.79999999999999993</v>
      </c>
      <c r="O1448" s="153">
        <v>0.79999999999999993</v>
      </c>
      <c r="P1448" s="152"/>
    </row>
    <row r="1449" spans="1:16" ht="15.75">
      <c r="A1449" s="155">
        <v>1442</v>
      </c>
      <c r="B1449" s="155" t="s">
        <v>2299</v>
      </c>
      <c r="C1449" s="154">
        <v>189</v>
      </c>
      <c r="D1449" s="153">
        <v>0.79999999999999993</v>
      </c>
      <c r="E1449" s="153">
        <v>0.79999999999999993</v>
      </c>
      <c r="F1449" s="153">
        <v>0.79999999999999993</v>
      </c>
      <c r="G1449" s="153">
        <v>0.79999999999999993</v>
      </c>
      <c r="H1449" s="153">
        <v>0.79999999999999993</v>
      </c>
      <c r="I1449" s="153">
        <v>0.79999999999999993</v>
      </c>
      <c r="J1449" s="153">
        <v>0.79999999999999993</v>
      </c>
      <c r="K1449" s="153">
        <v>0.79999999999999993</v>
      </c>
      <c r="L1449" s="153">
        <v>0.79999999999999993</v>
      </c>
      <c r="M1449" s="153">
        <v>0.79999999999999993</v>
      </c>
      <c r="N1449" s="153">
        <v>0.79999999999999993</v>
      </c>
      <c r="O1449" s="153">
        <v>0.79999999999999993</v>
      </c>
      <c r="P1449" s="152"/>
    </row>
    <row r="1450" spans="1:16" ht="15.75">
      <c r="A1450" s="155">
        <v>1443</v>
      </c>
      <c r="B1450" s="155" t="s">
        <v>2298</v>
      </c>
      <c r="C1450" s="154">
        <v>136</v>
      </c>
      <c r="D1450" s="153">
        <v>0.875</v>
      </c>
      <c r="E1450" s="153">
        <v>0.83823529411764708</v>
      </c>
      <c r="F1450" s="153">
        <v>0.79999999999999993</v>
      </c>
      <c r="G1450" s="153">
        <v>0.79999999999999993</v>
      </c>
      <c r="H1450" s="153">
        <v>0.79999999999999993</v>
      </c>
      <c r="I1450" s="153">
        <v>0.79999999999999993</v>
      </c>
      <c r="J1450" s="153">
        <v>0.79999999999999993</v>
      </c>
      <c r="K1450" s="153">
        <v>0.79999999999999993</v>
      </c>
      <c r="L1450" s="153">
        <v>0.79999999999999993</v>
      </c>
      <c r="M1450" s="153">
        <v>0.79999999999999993</v>
      </c>
      <c r="N1450" s="153">
        <v>0.79999999999999993</v>
      </c>
      <c r="O1450" s="153">
        <v>0.83</v>
      </c>
      <c r="P1450" s="152"/>
    </row>
    <row r="1451" spans="1:16" ht="15.75">
      <c r="A1451" s="155">
        <v>1444</v>
      </c>
      <c r="B1451" s="155" t="s">
        <v>2297</v>
      </c>
      <c r="C1451" s="154">
        <v>84.444444444444443</v>
      </c>
      <c r="D1451" s="153">
        <v>0.26052631578947366</v>
      </c>
      <c r="E1451" s="153">
        <v>0.26052631578947366</v>
      </c>
      <c r="F1451" s="153">
        <v>0.26052631578947366</v>
      </c>
      <c r="G1451" s="153">
        <v>0.26052631578947366</v>
      </c>
      <c r="H1451" s="153">
        <v>0.26052631578947366</v>
      </c>
      <c r="I1451" s="153">
        <v>0.26052631578947366</v>
      </c>
      <c r="J1451" s="153">
        <v>0.26052631578947366</v>
      </c>
      <c r="K1451" s="153">
        <v>0.26052631578947366</v>
      </c>
      <c r="L1451" s="153">
        <v>0.26052631578947366</v>
      </c>
      <c r="M1451" s="153">
        <v>0.26052631578947366</v>
      </c>
      <c r="N1451" s="153">
        <v>0.26052631578947366</v>
      </c>
      <c r="O1451" s="153">
        <v>0.2960526315789474</v>
      </c>
      <c r="P1451" s="152"/>
    </row>
    <row r="1452" spans="1:16" ht="15.75">
      <c r="A1452" s="155">
        <v>1445</v>
      </c>
      <c r="B1452" s="155" t="s">
        <v>2296</v>
      </c>
      <c r="C1452" s="154">
        <v>173.1</v>
      </c>
      <c r="D1452" s="153">
        <v>0.79999999999999993</v>
      </c>
      <c r="E1452" s="153">
        <v>0.79999999999999993</v>
      </c>
      <c r="F1452" s="153">
        <v>0.79999999999999993</v>
      </c>
      <c r="G1452" s="153">
        <v>0.79999999999999993</v>
      </c>
      <c r="H1452" s="153">
        <v>0.79999999999999993</v>
      </c>
      <c r="I1452" s="153">
        <v>0.79999999999999993</v>
      </c>
      <c r="J1452" s="153">
        <v>0.79999999999999993</v>
      </c>
      <c r="K1452" s="153">
        <v>0.79999999999999993</v>
      </c>
      <c r="L1452" s="153">
        <v>0.79999999999999993</v>
      </c>
      <c r="M1452" s="153">
        <v>0.79999999999999993</v>
      </c>
      <c r="N1452" s="153">
        <v>0.79999999999999993</v>
      </c>
      <c r="O1452" s="153">
        <v>0.79999999999999993</v>
      </c>
      <c r="P1452" s="152"/>
    </row>
    <row r="1453" spans="1:16" ht="15.75">
      <c r="A1453" s="155">
        <v>1446</v>
      </c>
      <c r="B1453" s="155" t="s">
        <v>2295</v>
      </c>
      <c r="C1453" s="154">
        <v>77.777777777777771</v>
      </c>
      <c r="D1453" s="153">
        <v>0.23142857142857146</v>
      </c>
      <c r="E1453" s="153">
        <v>0.28285714285714286</v>
      </c>
      <c r="F1453" s="153">
        <v>0.28285714285714286</v>
      </c>
      <c r="G1453" s="153">
        <v>0.28285714285714286</v>
      </c>
      <c r="H1453" s="153">
        <v>0.37285714285714289</v>
      </c>
      <c r="I1453" s="153">
        <v>0.37285714285714289</v>
      </c>
      <c r="J1453" s="153">
        <v>0.37285714285714289</v>
      </c>
      <c r="K1453" s="153">
        <v>0.37285714285714289</v>
      </c>
      <c r="L1453" s="153">
        <v>0.37285714285714289</v>
      </c>
      <c r="M1453" s="153">
        <v>0.37285714285714289</v>
      </c>
      <c r="N1453" s="153">
        <v>0.37285714285714289</v>
      </c>
      <c r="O1453" s="153">
        <v>0.41142857142857148</v>
      </c>
      <c r="P1453" s="152"/>
    </row>
    <row r="1454" spans="1:16" ht="15.75">
      <c r="A1454" s="155">
        <v>1447</v>
      </c>
      <c r="B1454" s="155" t="s">
        <v>2294</v>
      </c>
      <c r="C1454" s="154">
        <v>88.888888888888886</v>
      </c>
      <c r="D1454" s="153">
        <v>0.82125000000000004</v>
      </c>
      <c r="E1454" s="153">
        <v>0.82125000000000004</v>
      </c>
      <c r="F1454" s="153">
        <v>0.82125000000000004</v>
      </c>
      <c r="G1454" s="153">
        <v>0.82125000000000004</v>
      </c>
      <c r="H1454" s="153">
        <v>0.82125000000000004</v>
      </c>
      <c r="I1454" s="153">
        <v>0.82125000000000004</v>
      </c>
      <c r="J1454" s="153">
        <v>0.82125000000000004</v>
      </c>
      <c r="K1454" s="153">
        <v>0.82125000000000004</v>
      </c>
      <c r="L1454" s="153">
        <v>0.82125000000000004</v>
      </c>
      <c r="M1454" s="153">
        <v>0.82125000000000004</v>
      </c>
      <c r="N1454" s="153">
        <v>0.82125000000000004</v>
      </c>
      <c r="O1454" s="153">
        <v>0.59625000000000006</v>
      </c>
      <c r="P1454" s="152"/>
    </row>
    <row r="1455" spans="1:16" ht="15.75">
      <c r="A1455" s="155">
        <v>1448</v>
      </c>
      <c r="B1455" s="155" t="s">
        <v>2293</v>
      </c>
      <c r="C1455" s="154">
        <v>72</v>
      </c>
      <c r="D1455" s="153">
        <v>0.22222222222222221</v>
      </c>
      <c r="E1455" s="153">
        <v>0.22222222222222221</v>
      </c>
      <c r="F1455" s="153">
        <v>0.22222222222222221</v>
      </c>
      <c r="G1455" s="153">
        <v>0.22222222222222221</v>
      </c>
      <c r="H1455" s="153">
        <v>0.22222222222222221</v>
      </c>
      <c r="I1455" s="153">
        <v>0.22222222222222221</v>
      </c>
      <c r="J1455" s="153">
        <v>0.22222222222222221</v>
      </c>
      <c r="K1455" s="153">
        <v>0.22222222222222221</v>
      </c>
      <c r="L1455" s="153">
        <v>0.22222222222222221</v>
      </c>
      <c r="M1455" s="153">
        <v>0.22222222222222221</v>
      </c>
      <c r="N1455" s="153">
        <v>0.22222222222222221</v>
      </c>
      <c r="O1455" s="153">
        <v>0.25</v>
      </c>
      <c r="P1455" s="152"/>
    </row>
    <row r="1456" spans="1:16" ht="15.75">
      <c r="A1456" s="155">
        <v>1449</v>
      </c>
      <c r="B1456" s="155" t="s">
        <v>2292</v>
      </c>
      <c r="C1456" s="154">
        <v>72.111111111111114</v>
      </c>
      <c r="D1456" s="153">
        <v>1.1371340523882896</v>
      </c>
      <c r="E1456" s="153">
        <v>1.2480739599383666</v>
      </c>
      <c r="F1456" s="153">
        <v>1.2480739599383666</v>
      </c>
      <c r="G1456" s="153">
        <v>1.2480739599383666</v>
      </c>
      <c r="H1456" s="153">
        <v>1.2480739599383666</v>
      </c>
      <c r="I1456" s="153">
        <v>1.2480739599383666</v>
      </c>
      <c r="J1456" s="153">
        <v>1.2480739599383666</v>
      </c>
      <c r="K1456" s="153">
        <v>1.2480739599383666</v>
      </c>
      <c r="L1456" s="153">
        <v>1.2480739599383666</v>
      </c>
      <c r="M1456" s="153">
        <v>1.2480739599383666</v>
      </c>
      <c r="N1456" s="153">
        <v>1.2480739599383666</v>
      </c>
      <c r="O1456" s="153">
        <v>0.85978428351309699</v>
      </c>
      <c r="P1456" s="152"/>
    </row>
    <row r="1457" spans="1:16" ht="15.75">
      <c r="A1457" s="155">
        <v>1450</v>
      </c>
      <c r="B1457" s="155" t="s">
        <v>2291</v>
      </c>
      <c r="C1457" s="154">
        <v>129</v>
      </c>
      <c r="D1457" s="153">
        <v>0.8</v>
      </c>
      <c r="E1457" s="153">
        <v>0.8</v>
      </c>
      <c r="F1457" s="153">
        <v>0.8</v>
      </c>
      <c r="G1457" s="153">
        <v>0.8</v>
      </c>
      <c r="H1457" s="153">
        <v>0.8</v>
      </c>
      <c r="I1457" s="153">
        <v>0.8</v>
      </c>
      <c r="J1457" s="153">
        <v>0.8</v>
      </c>
      <c r="K1457" s="153">
        <v>0.8</v>
      </c>
      <c r="L1457" s="153">
        <v>0.8</v>
      </c>
      <c r="M1457" s="153">
        <v>0.8</v>
      </c>
      <c r="N1457" s="153">
        <v>0.8</v>
      </c>
      <c r="O1457" s="153">
        <v>0.8</v>
      </c>
      <c r="P1457" s="152"/>
    </row>
    <row r="1458" spans="1:16" ht="15.75">
      <c r="A1458" s="155">
        <v>1451</v>
      </c>
      <c r="B1458" s="155" t="s">
        <v>2290</v>
      </c>
      <c r="C1458" s="154">
        <v>144</v>
      </c>
      <c r="D1458" s="153">
        <v>0.97083333333333344</v>
      </c>
      <c r="E1458" s="153">
        <v>1.0145833333333334</v>
      </c>
      <c r="F1458" s="153">
        <v>0.97833333333333328</v>
      </c>
      <c r="G1458" s="153">
        <v>0.90250000000000008</v>
      </c>
      <c r="H1458" s="153">
        <v>0.89166666666666672</v>
      </c>
      <c r="I1458" s="153">
        <v>0.88749999999999996</v>
      </c>
      <c r="J1458" s="153">
        <v>0.82666666666666666</v>
      </c>
      <c r="K1458" s="153">
        <v>0.8</v>
      </c>
      <c r="L1458" s="153">
        <v>0.8</v>
      </c>
      <c r="M1458" s="153">
        <v>0.8</v>
      </c>
      <c r="N1458" s="153">
        <v>0.84083333333333332</v>
      </c>
      <c r="O1458" s="153">
        <v>0.93833333333333335</v>
      </c>
      <c r="P1458" s="152"/>
    </row>
    <row r="1459" spans="1:16" ht="15.75">
      <c r="A1459" s="155">
        <v>1452</v>
      </c>
      <c r="B1459" s="155" t="s">
        <v>2289</v>
      </c>
      <c r="C1459" s="154">
        <v>198</v>
      </c>
      <c r="D1459" s="153">
        <v>0.8</v>
      </c>
      <c r="E1459" s="153">
        <v>0.8</v>
      </c>
      <c r="F1459" s="153">
        <v>0.8</v>
      </c>
      <c r="G1459" s="153">
        <v>0.8</v>
      </c>
      <c r="H1459" s="153">
        <v>0.8</v>
      </c>
      <c r="I1459" s="153">
        <v>0.8</v>
      </c>
      <c r="J1459" s="153">
        <v>0.8</v>
      </c>
      <c r="K1459" s="153">
        <v>0.8</v>
      </c>
      <c r="L1459" s="153">
        <v>0.8</v>
      </c>
      <c r="M1459" s="153">
        <v>0.8</v>
      </c>
      <c r="N1459" s="153">
        <v>0.8</v>
      </c>
      <c r="O1459" s="153">
        <v>0.8</v>
      </c>
      <c r="P1459" s="152"/>
    </row>
    <row r="1460" spans="1:16" ht="15.75">
      <c r="A1460" s="155">
        <v>1453</v>
      </c>
      <c r="B1460" s="155" t="s">
        <v>2288</v>
      </c>
      <c r="C1460" s="154">
        <v>810</v>
      </c>
      <c r="D1460" s="153">
        <v>1.3592592592592592</v>
      </c>
      <c r="E1460" s="153">
        <v>1.3185185185185184</v>
      </c>
      <c r="F1460" s="153">
        <v>1.2948148148148149</v>
      </c>
      <c r="G1460" s="153">
        <v>1.3748148148148147</v>
      </c>
      <c r="H1460" s="153">
        <v>1.357037037037037</v>
      </c>
      <c r="I1460" s="153">
        <v>1.2</v>
      </c>
      <c r="J1460" s="153">
        <v>0.8</v>
      </c>
      <c r="K1460" s="153">
        <v>0.81481481481481477</v>
      </c>
      <c r="L1460" s="153">
        <v>0.85185185185185186</v>
      </c>
      <c r="M1460" s="153">
        <v>1.037037037037037</v>
      </c>
      <c r="N1460" s="153">
        <v>1.1851851851851851</v>
      </c>
      <c r="O1460" s="153">
        <v>1.2962962962962963</v>
      </c>
      <c r="P1460" s="152"/>
    </row>
    <row r="1461" spans="1:16" ht="15.75">
      <c r="A1461" s="155">
        <v>1454</v>
      </c>
      <c r="B1461" s="155" t="s">
        <v>2287</v>
      </c>
      <c r="C1461" s="154">
        <v>121</v>
      </c>
      <c r="D1461" s="153">
        <v>0.79999999999999993</v>
      </c>
      <c r="E1461" s="153">
        <v>0.79999999999999993</v>
      </c>
      <c r="F1461" s="153">
        <v>0.79999999999999993</v>
      </c>
      <c r="G1461" s="153">
        <v>0.79999999999999993</v>
      </c>
      <c r="H1461" s="153">
        <v>0.79999999999999993</v>
      </c>
      <c r="I1461" s="153">
        <v>0.79999999999999993</v>
      </c>
      <c r="J1461" s="153">
        <v>0.79999999999999993</v>
      </c>
      <c r="K1461" s="153">
        <v>0.79999999999999993</v>
      </c>
      <c r="L1461" s="153">
        <v>0.79999999999999993</v>
      </c>
      <c r="M1461" s="153">
        <v>0.79999999999999993</v>
      </c>
      <c r="N1461" s="153">
        <v>0.79999999999999993</v>
      </c>
      <c r="O1461" s="153">
        <v>0.79999999999999993</v>
      </c>
      <c r="P1461" s="152"/>
    </row>
    <row r="1462" spans="1:16" ht="15.75">
      <c r="A1462" s="155">
        <v>1455</v>
      </c>
      <c r="B1462" s="155" t="s">
        <v>2286</v>
      </c>
      <c r="C1462" s="154">
        <v>72.22</v>
      </c>
      <c r="D1462" s="153">
        <v>0.13846579894765992</v>
      </c>
      <c r="E1462" s="153">
        <v>0.1938521185267239</v>
      </c>
      <c r="F1462" s="153">
        <v>0.1938521185267239</v>
      </c>
      <c r="G1462" s="153">
        <v>0.1938521185267239</v>
      </c>
      <c r="H1462" s="153">
        <v>0.1938521185267239</v>
      </c>
      <c r="I1462" s="153">
        <v>0</v>
      </c>
      <c r="J1462" s="153">
        <v>0.1938521185267239</v>
      </c>
      <c r="K1462" s="153">
        <v>0.1938521185267239</v>
      </c>
      <c r="L1462" s="153">
        <v>0.1938521185267239</v>
      </c>
      <c r="M1462" s="153">
        <v>0.1938521185267239</v>
      </c>
      <c r="N1462" s="153">
        <v>0.1938521185267239</v>
      </c>
      <c r="O1462" s="153">
        <v>0.22154527831625589</v>
      </c>
      <c r="P1462" s="152"/>
    </row>
    <row r="1463" spans="1:16" ht="15.75">
      <c r="A1463" s="155">
        <v>1456</v>
      </c>
      <c r="B1463" s="155" t="s">
        <v>2285</v>
      </c>
      <c r="C1463" s="154">
        <v>105.55555555555556</v>
      </c>
      <c r="D1463" s="153">
        <v>0.29368421052631577</v>
      </c>
      <c r="E1463" s="153">
        <v>0.29368421052631577</v>
      </c>
      <c r="F1463" s="153">
        <v>0.29368421052631577</v>
      </c>
      <c r="G1463" s="153">
        <v>0.29368421052631577</v>
      </c>
      <c r="H1463" s="153">
        <v>0.29368421052631577</v>
      </c>
      <c r="I1463" s="153">
        <v>0.29368421052631577</v>
      </c>
      <c r="J1463" s="153">
        <v>0.29368421052631577</v>
      </c>
      <c r="K1463" s="153">
        <v>0.29368421052631577</v>
      </c>
      <c r="L1463" s="153">
        <v>0.29368421052631577</v>
      </c>
      <c r="M1463" s="153">
        <v>0.29368421052631577</v>
      </c>
      <c r="N1463" s="153">
        <v>0.29368421052631577</v>
      </c>
      <c r="O1463" s="153">
        <v>0.25578947368421051</v>
      </c>
      <c r="P1463" s="152"/>
    </row>
    <row r="1464" spans="1:16" ht="15.75">
      <c r="A1464" s="155">
        <v>1457</v>
      </c>
      <c r="B1464" s="155" t="s">
        <v>2284</v>
      </c>
      <c r="C1464" s="154">
        <v>100</v>
      </c>
      <c r="D1464" s="153">
        <v>0.64</v>
      </c>
      <c r="E1464" s="153">
        <v>0.71</v>
      </c>
      <c r="F1464" s="153">
        <v>0.71</v>
      </c>
      <c r="G1464" s="153">
        <v>0.71</v>
      </c>
      <c r="H1464" s="153">
        <v>0.71</v>
      </c>
      <c r="I1464" s="153">
        <v>0.71</v>
      </c>
      <c r="J1464" s="153">
        <v>0.71</v>
      </c>
      <c r="K1464" s="153">
        <v>0.71</v>
      </c>
      <c r="L1464" s="153">
        <v>0.71</v>
      </c>
      <c r="M1464" s="153">
        <v>0.71</v>
      </c>
      <c r="N1464" s="153">
        <v>0.71</v>
      </c>
      <c r="O1464" s="153">
        <v>0.72</v>
      </c>
      <c r="P1464" s="152"/>
    </row>
    <row r="1465" spans="1:16" ht="15.75">
      <c r="A1465" s="155">
        <v>1458</v>
      </c>
      <c r="B1465" s="155" t="s">
        <v>2283</v>
      </c>
      <c r="C1465" s="154">
        <v>77.777777777777771</v>
      </c>
      <c r="D1465" s="153">
        <v>0.4885714285714286</v>
      </c>
      <c r="E1465" s="153">
        <v>0.4885714285714286</v>
      </c>
      <c r="F1465" s="153">
        <v>0.9771428571428572</v>
      </c>
      <c r="G1465" s="153">
        <v>0</v>
      </c>
      <c r="H1465" s="153">
        <v>0.4885714285714286</v>
      </c>
      <c r="I1465" s="153">
        <v>0.4885714285714286</v>
      </c>
      <c r="J1465" s="153">
        <v>0.4885714285714286</v>
      </c>
      <c r="K1465" s="153">
        <v>0.4885714285714286</v>
      </c>
      <c r="L1465" s="153">
        <v>0.9771428571428572</v>
      </c>
      <c r="M1465" s="153">
        <v>0</v>
      </c>
      <c r="N1465" s="153">
        <v>0.4885714285714286</v>
      </c>
      <c r="O1465" s="153">
        <v>0.9771428571428572</v>
      </c>
      <c r="P1465" s="152"/>
    </row>
    <row r="1466" spans="1:16" ht="15.75">
      <c r="A1466" s="155">
        <v>1459</v>
      </c>
      <c r="B1466" s="155" t="s">
        <v>2282</v>
      </c>
      <c r="C1466" s="154">
        <v>700</v>
      </c>
      <c r="D1466" s="153">
        <v>0.69714285714285718</v>
      </c>
      <c r="E1466" s="153">
        <v>0.69142857142857139</v>
      </c>
      <c r="F1466" s="153">
        <v>0.67428571428571427</v>
      </c>
      <c r="G1466" s="153">
        <v>0.70285714285714285</v>
      </c>
      <c r="H1466" s="153">
        <v>0.69714285714285718</v>
      </c>
      <c r="I1466" s="153">
        <v>0.69714285714285718</v>
      </c>
      <c r="J1466" s="153">
        <v>0.70285714285714285</v>
      </c>
      <c r="K1466" s="153">
        <v>0.66857142857142859</v>
      </c>
      <c r="L1466" s="153">
        <v>0.61142857142857143</v>
      </c>
      <c r="M1466" s="153">
        <v>0.54285714285714282</v>
      </c>
      <c r="N1466" s="153">
        <v>0.74285714285714288</v>
      </c>
      <c r="O1466" s="153">
        <v>0</v>
      </c>
      <c r="P1466" s="152"/>
    </row>
    <row r="1467" spans="1:16" ht="15.75">
      <c r="A1467" s="155">
        <v>1460</v>
      </c>
      <c r="B1467" s="155" t="s">
        <v>2281</v>
      </c>
      <c r="C1467" s="154">
        <v>567.78</v>
      </c>
      <c r="D1467" s="153">
        <v>0.54794462643981834</v>
      </c>
      <c r="E1467" s="153">
        <v>0</v>
      </c>
      <c r="F1467" s="153">
        <v>0.54794462643981834</v>
      </c>
      <c r="G1467" s="153">
        <v>0.68908732255451055</v>
      </c>
      <c r="H1467" s="153">
        <v>0.54794462643981834</v>
      </c>
      <c r="I1467" s="153">
        <v>0.66795237592025081</v>
      </c>
      <c r="J1467" s="153">
        <v>0.65738490260312099</v>
      </c>
      <c r="K1467" s="153">
        <v>0.66795237592025081</v>
      </c>
      <c r="L1467" s="153">
        <v>0.64681742928599106</v>
      </c>
      <c r="M1467" s="153">
        <v>0.63624995596886125</v>
      </c>
      <c r="N1467" s="153">
        <v>0.71022226918877029</v>
      </c>
      <c r="O1467" s="153">
        <v>0.84759942231145868</v>
      </c>
      <c r="P1467" s="152"/>
    </row>
    <row r="1468" spans="1:16" ht="15.75">
      <c r="A1468" s="155">
        <v>1461</v>
      </c>
      <c r="B1468" s="155" t="s">
        <v>2280</v>
      </c>
      <c r="C1468" s="154">
        <v>118</v>
      </c>
      <c r="D1468" s="153">
        <v>0.94406779661016949</v>
      </c>
      <c r="E1468" s="153">
        <v>0.94237288135593222</v>
      </c>
      <c r="F1468" s="153">
        <v>0.93830508474576269</v>
      </c>
      <c r="G1468" s="153">
        <v>0.9267796610169492</v>
      </c>
      <c r="H1468" s="153">
        <v>0.96813559322033893</v>
      </c>
      <c r="I1468" s="153">
        <v>0.97084745762711866</v>
      </c>
      <c r="J1468" s="153">
        <v>0.97355932203389828</v>
      </c>
      <c r="K1468" s="153">
        <v>0.86576271186440679</v>
      </c>
      <c r="L1468" s="153">
        <v>0.84271186440677959</v>
      </c>
      <c r="M1468" s="153">
        <v>0.88813559322033897</v>
      </c>
      <c r="N1468" s="153">
        <v>0.92949152542372893</v>
      </c>
      <c r="O1468" s="153">
        <v>0.92542372881355939</v>
      </c>
      <c r="P1468" s="152"/>
    </row>
    <row r="1469" spans="1:16" ht="15.75">
      <c r="A1469" s="155">
        <v>1462</v>
      </c>
      <c r="B1469" s="155" t="s">
        <v>2279</v>
      </c>
      <c r="C1469" s="154">
        <v>136</v>
      </c>
      <c r="D1469" s="153">
        <v>1.0397058823529413</v>
      </c>
      <c r="E1469" s="153">
        <v>1.0544117647058824</v>
      </c>
      <c r="F1469" s="153">
        <v>1.0270588235294118</v>
      </c>
      <c r="G1469" s="153">
        <v>1.03</v>
      </c>
      <c r="H1469" s="153">
        <v>1.026470588235294</v>
      </c>
      <c r="I1469" s="153">
        <v>1.0229411764705882</v>
      </c>
      <c r="J1469" s="153">
        <v>2.0494117647058827</v>
      </c>
      <c r="K1469" s="153">
        <v>1</v>
      </c>
      <c r="L1469" s="153">
        <v>0.86764705882352944</v>
      </c>
      <c r="M1469" s="153">
        <v>0.8970588235294118</v>
      </c>
      <c r="N1469" s="153">
        <v>0.9052941176470588</v>
      </c>
      <c r="O1469" s="153">
        <v>1.0323529411764707</v>
      </c>
      <c r="P1469" s="152"/>
    </row>
    <row r="1470" spans="1:16" ht="15.75">
      <c r="A1470" s="155">
        <v>1463</v>
      </c>
      <c r="B1470" s="155" t="s">
        <v>2278</v>
      </c>
      <c r="C1470" s="154">
        <v>74.333333333333343</v>
      </c>
      <c r="D1470" s="153">
        <v>1.0358744394618833</v>
      </c>
      <c r="E1470" s="153">
        <v>1.1031390134529147</v>
      </c>
      <c r="F1470" s="153">
        <v>1.1031390134529147</v>
      </c>
      <c r="G1470" s="153">
        <v>1.1973094170403586</v>
      </c>
      <c r="H1470" s="153">
        <v>1.2376681614349774</v>
      </c>
      <c r="I1470" s="153">
        <v>1.2376681614349774</v>
      </c>
      <c r="J1470" s="153">
        <v>1.2376681614349774</v>
      </c>
      <c r="K1470" s="153">
        <v>1.2376681614349774</v>
      </c>
      <c r="L1470" s="153">
        <v>1.2376681614349774</v>
      </c>
      <c r="M1470" s="153">
        <v>1.2376681614349774</v>
      </c>
      <c r="N1470" s="153">
        <v>1.2376681614349774</v>
      </c>
      <c r="O1470" s="153">
        <v>1.3318385650224214</v>
      </c>
      <c r="P1470" s="152"/>
    </row>
    <row r="1471" spans="1:16" ht="15.75">
      <c r="A1471" s="155">
        <v>1464</v>
      </c>
      <c r="B1471" s="155" t="s">
        <v>2277</v>
      </c>
      <c r="C1471" s="154">
        <v>189.04</v>
      </c>
      <c r="D1471" s="153">
        <v>0.88938848920863312</v>
      </c>
      <c r="E1471" s="153">
        <v>0.9901079136690647</v>
      </c>
      <c r="F1471" s="153">
        <v>0.85976512907321201</v>
      </c>
      <c r="G1471" s="153">
        <v>0.81871561574270002</v>
      </c>
      <c r="H1471" s="153">
        <v>0.86992170969107063</v>
      </c>
      <c r="I1471" s="153">
        <v>0.88854210749047824</v>
      </c>
      <c r="J1471" s="153">
        <v>0.82231273804485816</v>
      </c>
      <c r="K1471" s="153">
        <v>0.83098815065594589</v>
      </c>
      <c r="L1471" s="153">
        <v>0.82950698264917477</v>
      </c>
      <c r="M1471" s="153">
        <v>0.92028142192128648</v>
      </c>
      <c r="N1471" s="153">
        <v>0.88727253491324587</v>
      </c>
      <c r="O1471" s="153">
        <v>0.94292213288192983</v>
      </c>
      <c r="P1471" s="152"/>
    </row>
    <row r="1472" spans="1:16" ht="15.75">
      <c r="A1472" s="155">
        <v>1465</v>
      </c>
      <c r="B1472" s="155" t="s">
        <v>2276</v>
      </c>
      <c r="C1472" s="154">
        <v>1767</v>
      </c>
      <c r="D1472" s="153">
        <v>1.0265987549518958</v>
      </c>
      <c r="E1472" s="153">
        <v>1.0673457838143747</v>
      </c>
      <c r="F1472" s="153">
        <v>1.0078098471986416</v>
      </c>
      <c r="G1472" s="153">
        <v>1.0078098471986416</v>
      </c>
      <c r="H1472" s="153">
        <v>1.0078098471986416</v>
      </c>
      <c r="I1472" s="153">
        <v>0</v>
      </c>
      <c r="J1472" s="153">
        <v>0.79999999999999993</v>
      </c>
      <c r="K1472" s="153">
        <v>0.79999999999999993</v>
      </c>
      <c r="L1472" s="153">
        <v>0.79999999999999993</v>
      </c>
      <c r="M1472" s="153">
        <v>0.79999999999999993</v>
      </c>
      <c r="N1472" s="153">
        <v>0.79999999999999993</v>
      </c>
      <c r="O1472" s="153">
        <v>1.1649122807017545</v>
      </c>
      <c r="P1472" s="152"/>
    </row>
    <row r="1473" spans="1:16" ht="15.75">
      <c r="A1473" s="155">
        <v>1466</v>
      </c>
      <c r="B1473" s="155" t="s">
        <v>2275</v>
      </c>
      <c r="C1473" s="154">
        <v>950</v>
      </c>
      <c r="D1473" s="153">
        <v>0.8</v>
      </c>
      <c r="E1473" s="153">
        <v>0.8</v>
      </c>
      <c r="F1473" s="153">
        <v>0.8</v>
      </c>
      <c r="G1473" s="153">
        <v>0.8</v>
      </c>
      <c r="H1473" s="153">
        <v>0.8</v>
      </c>
      <c r="I1473" s="153">
        <v>0.8</v>
      </c>
      <c r="J1473" s="153">
        <v>0.8</v>
      </c>
      <c r="K1473" s="153">
        <v>0.8</v>
      </c>
      <c r="L1473" s="153">
        <v>0.8</v>
      </c>
      <c r="M1473" s="153">
        <v>0.8</v>
      </c>
      <c r="N1473" s="153">
        <v>0.8</v>
      </c>
      <c r="O1473" s="153">
        <v>0.8</v>
      </c>
      <c r="P1473" s="152"/>
    </row>
    <row r="1474" spans="1:16" ht="15.75">
      <c r="A1474" s="155">
        <v>1467</v>
      </c>
      <c r="B1474" s="155" t="s">
        <v>2274</v>
      </c>
      <c r="C1474" s="154">
        <v>100</v>
      </c>
      <c r="D1474" s="153">
        <v>0.45</v>
      </c>
      <c r="E1474" s="153">
        <v>0.45</v>
      </c>
      <c r="F1474" s="153">
        <v>0.45</v>
      </c>
      <c r="G1474" s="153">
        <v>0.45</v>
      </c>
      <c r="H1474" s="153">
        <v>0.45</v>
      </c>
      <c r="I1474" s="153">
        <v>0.45</v>
      </c>
      <c r="J1474" s="153">
        <v>0.45</v>
      </c>
      <c r="K1474" s="153">
        <v>0.45</v>
      </c>
      <c r="L1474" s="153">
        <v>0.45</v>
      </c>
      <c r="M1474" s="153">
        <v>0.45</v>
      </c>
      <c r="N1474" s="153">
        <v>0.45</v>
      </c>
      <c r="O1474" s="153">
        <v>0.32</v>
      </c>
      <c r="P1474" s="152"/>
    </row>
    <row r="1475" spans="1:16" ht="15.75">
      <c r="A1475" s="155">
        <v>1468</v>
      </c>
      <c r="B1475" s="155" t="s">
        <v>2273</v>
      </c>
      <c r="C1475" s="154">
        <v>75.555555555555557</v>
      </c>
      <c r="D1475" s="153">
        <v>0.56911764705882351</v>
      </c>
      <c r="E1475" s="153">
        <v>0.58235294117647063</v>
      </c>
      <c r="F1475" s="153">
        <v>0.59558823529411764</v>
      </c>
      <c r="G1475" s="153">
        <v>0.59558823529411764</v>
      </c>
      <c r="H1475" s="153">
        <v>0.62205882352941178</v>
      </c>
      <c r="I1475" s="153">
        <v>0.63529411764705879</v>
      </c>
      <c r="J1475" s="153">
        <v>0.63529411764705879</v>
      </c>
      <c r="K1475" s="153">
        <v>0.63529411764705879</v>
      </c>
      <c r="L1475" s="153">
        <v>0.7279411764705882</v>
      </c>
      <c r="M1475" s="153">
        <v>0.7279411764705882</v>
      </c>
      <c r="N1475" s="153">
        <v>0.7279411764705882</v>
      </c>
      <c r="O1475" s="153">
        <v>0.38382352941176467</v>
      </c>
      <c r="P1475" s="152"/>
    </row>
    <row r="1476" spans="1:16" ht="15.75">
      <c r="A1476" s="155">
        <v>1469</v>
      </c>
      <c r="B1476" s="155" t="s">
        <v>2272</v>
      </c>
      <c r="C1476" s="154">
        <v>147</v>
      </c>
      <c r="D1476" s="153">
        <v>0.79999999999999993</v>
      </c>
      <c r="E1476" s="153">
        <v>0.79999999999999993</v>
      </c>
      <c r="F1476" s="153">
        <v>0.79999999999999993</v>
      </c>
      <c r="G1476" s="153">
        <v>0.79999999999999993</v>
      </c>
      <c r="H1476" s="153">
        <v>0.79999999999999993</v>
      </c>
      <c r="I1476" s="153">
        <v>0.79999999999999993</v>
      </c>
      <c r="J1476" s="153">
        <v>0.79999999999999993</v>
      </c>
      <c r="K1476" s="153">
        <v>0.79999999999999993</v>
      </c>
      <c r="L1476" s="153">
        <v>0.79999999999999993</v>
      </c>
      <c r="M1476" s="153">
        <v>0.79999999999999993</v>
      </c>
      <c r="N1476" s="153">
        <v>0.79999999999999993</v>
      </c>
      <c r="O1476" s="153">
        <v>0.79999999999999993</v>
      </c>
      <c r="P1476" s="152"/>
    </row>
    <row r="1477" spans="1:16" ht="15.75">
      <c r="A1477" s="155">
        <v>1470</v>
      </c>
      <c r="B1477" s="155" t="s">
        <v>2271</v>
      </c>
      <c r="C1477" s="154">
        <v>77.777777777777771</v>
      </c>
      <c r="D1477" s="153">
        <v>0.36000000000000004</v>
      </c>
      <c r="E1477" s="153">
        <v>0.36000000000000004</v>
      </c>
      <c r="F1477" s="153">
        <v>0.36000000000000004</v>
      </c>
      <c r="G1477" s="153">
        <v>0.36000000000000004</v>
      </c>
      <c r="H1477" s="153">
        <v>0.73285714285714287</v>
      </c>
      <c r="I1477" s="153">
        <v>0.73285714285714287</v>
      </c>
      <c r="J1477" s="153">
        <v>0.73285714285714287</v>
      </c>
      <c r="K1477" s="153">
        <v>0.73285714285714287</v>
      </c>
      <c r="L1477" s="153">
        <v>0.73285714285714287</v>
      </c>
      <c r="M1477" s="153">
        <v>0.73285714285714287</v>
      </c>
      <c r="N1477" s="153">
        <v>0.73285714285714287</v>
      </c>
      <c r="O1477" s="153">
        <v>0.16714285714285715</v>
      </c>
      <c r="P1477" s="152"/>
    </row>
    <row r="1478" spans="1:16" ht="15.75">
      <c r="A1478" s="155">
        <v>1471</v>
      </c>
      <c r="B1478" s="155" t="s">
        <v>2270</v>
      </c>
      <c r="C1478" s="154">
        <v>294</v>
      </c>
      <c r="D1478" s="153">
        <v>0.79999999999999993</v>
      </c>
      <c r="E1478" s="153">
        <v>0.79999999999999993</v>
      </c>
      <c r="F1478" s="153">
        <v>0.79999999999999993</v>
      </c>
      <c r="G1478" s="153">
        <v>0.79999999999999993</v>
      </c>
      <c r="H1478" s="153">
        <v>0.79999999999999993</v>
      </c>
      <c r="I1478" s="153">
        <v>0.79999999999999993</v>
      </c>
      <c r="J1478" s="153">
        <v>0.79999999999999993</v>
      </c>
      <c r="K1478" s="153">
        <v>0.79999999999999993</v>
      </c>
      <c r="L1478" s="153">
        <v>0.79999999999999993</v>
      </c>
      <c r="M1478" s="153">
        <v>0.79999999999999993</v>
      </c>
      <c r="N1478" s="153">
        <v>0.79999999999999993</v>
      </c>
      <c r="O1478" s="153">
        <v>0.79999999999999993</v>
      </c>
      <c r="P1478" s="152"/>
    </row>
    <row r="1479" spans="1:16" ht="15.75">
      <c r="A1479" s="155">
        <v>1472</v>
      </c>
      <c r="B1479" s="155" t="s">
        <v>2269</v>
      </c>
      <c r="C1479" s="154">
        <v>111</v>
      </c>
      <c r="D1479" s="153">
        <v>0.79999999999999993</v>
      </c>
      <c r="E1479" s="153">
        <v>0.79999999999999993</v>
      </c>
      <c r="F1479" s="153">
        <v>0.79999999999999993</v>
      </c>
      <c r="G1479" s="153">
        <v>0.79999999999999993</v>
      </c>
      <c r="H1479" s="153">
        <v>0.79999999999999993</v>
      </c>
      <c r="I1479" s="153">
        <v>0.79999999999999993</v>
      </c>
      <c r="J1479" s="153">
        <v>0.79999999999999993</v>
      </c>
      <c r="K1479" s="153">
        <v>0.79999999999999993</v>
      </c>
      <c r="L1479" s="153">
        <v>0.79999999999999993</v>
      </c>
      <c r="M1479" s="153">
        <v>0.79999999999999993</v>
      </c>
      <c r="N1479" s="153">
        <v>0.79999999999999993</v>
      </c>
      <c r="O1479" s="153">
        <v>0.79999999999999993</v>
      </c>
      <c r="P1479" s="152"/>
    </row>
    <row r="1480" spans="1:16" ht="15.75">
      <c r="A1480" s="155">
        <v>1473</v>
      </c>
      <c r="B1480" s="155" t="s">
        <v>2268</v>
      </c>
      <c r="C1480" s="154">
        <v>217</v>
      </c>
      <c r="D1480" s="153">
        <v>0.79999999999999993</v>
      </c>
      <c r="E1480" s="153">
        <v>0.79999999999999993</v>
      </c>
      <c r="F1480" s="153">
        <v>0.79999999999999993</v>
      </c>
      <c r="G1480" s="153">
        <v>0.79999999999999993</v>
      </c>
      <c r="H1480" s="153">
        <v>0.79999999999999993</v>
      </c>
      <c r="I1480" s="153">
        <v>0.79999999999999993</v>
      </c>
      <c r="J1480" s="153">
        <v>0.79999999999999993</v>
      </c>
      <c r="K1480" s="153">
        <v>0.79999999999999993</v>
      </c>
      <c r="L1480" s="153">
        <v>0.79999999999999993</v>
      </c>
      <c r="M1480" s="153">
        <v>0.79999999999999993</v>
      </c>
      <c r="N1480" s="153">
        <v>0.79999999999999993</v>
      </c>
      <c r="O1480" s="153">
        <v>0.79999999999999993</v>
      </c>
      <c r="P1480" s="152"/>
    </row>
    <row r="1481" spans="1:16" ht="15.75">
      <c r="A1481" s="155">
        <v>1474</v>
      </c>
      <c r="B1481" s="155" t="s">
        <v>2267</v>
      </c>
      <c r="C1481" s="154">
        <v>145</v>
      </c>
      <c r="D1481" s="153">
        <v>0.8</v>
      </c>
      <c r="E1481" s="153">
        <v>0.8</v>
      </c>
      <c r="F1481" s="153">
        <v>0.8</v>
      </c>
      <c r="G1481" s="153">
        <v>0.8</v>
      </c>
      <c r="H1481" s="153">
        <v>0.8</v>
      </c>
      <c r="I1481" s="153">
        <v>0.8</v>
      </c>
      <c r="J1481" s="153">
        <v>0.8</v>
      </c>
      <c r="K1481" s="153">
        <v>0.8</v>
      </c>
      <c r="L1481" s="153">
        <v>0.8</v>
      </c>
      <c r="M1481" s="153">
        <v>0.8</v>
      </c>
      <c r="N1481" s="153">
        <v>0.8</v>
      </c>
      <c r="O1481" s="153">
        <v>0.8</v>
      </c>
      <c r="P1481" s="152"/>
    </row>
    <row r="1482" spans="1:16" ht="15.75">
      <c r="A1482" s="155">
        <v>1475</v>
      </c>
      <c r="B1482" s="155" t="s">
        <v>2266</v>
      </c>
      <c r="C1482" s="154">
        <v>100</v>
      </c>
      <c r="D1482" s="153">
        <v>0.89</v>
      </c>
      <c r="E1482" s="153">
        <v>0.89</v>
      </c>
      <c r="F1482" s="153">
        <v>0.89</v>
      </c>
      <c r="G1482" s="153">
        <v>0.89</v>
      </c>
      <c r="H1482" s="153">
        <v>0.89</v>
      </c>
      <c r="I1482" s="153">
        <v>0.89</v>
      </c>
      <c r="J1482" s="153">
        <v>0.89</v>
      </c>
      <c r="K1482" s="153">
        <v>0.89</v>
      </c>
      <c r="L1482" s="153">
        <v>0.89</v>
      </c>
      <c r="M1482" s="153">
        <v>0.89</v>
      </c>
      <c r="N1482" s="153">
        <v>0.89</v>
      </c>
      <c r="O1482" s="153">
        <v>0.77</v>
      </c>
      <c r="P1482" s="152"/>
    </row>
    <row r="1483" spans="1:16" ht="15.75">
      <c r="A1483" s="155">
        <v>1476</v>
      </c>
      <c r="B1483" s="155" t="s">
        <v>2265</v>
      </c>
      <c r="C1483" s="154">
        <v>74.444444444444443</v>
      </c>
      <c r="D1483" s="153">
        <v>0.59104477611940298</v>
      </c>
      <c r="E1483" s="153">
        <v>0.59104477611940298</v>
      </c>
      <c r="F1483" s="153">
        <v>0.59104477611940298</v>
      </c>
      <c r="G1483" s="153">
        <v>0.59104477611940298</v>
      </c>
      <c r="H1483" s="153">
        <v>0.59104477611940298</v>
      </c>
      <c r="I1483" s="153">
        <v>0.59104477611940298</v>
      </c>
      <c r="J1483" s="153">
        <v>0.59104477611940298</v>
      </c>
      <c r="K1483" s="153">
        <v>0.59104477611940298</v>
      </c>
      <c r="L1483" s="153">
        <v>0.59104477611940298</v>
      </c>
      <c r="M1483" s="153">
        <v>0.59104477611940298</v>
      </c>
      <c r="N1483" s="153">
        <v>0.59104477611940298</v>
      </c>
      <c r="O1483" s="153">
        <v>0.32238805970149254</v>
      </c>
      <c r="P1483" s="152"/>
    </row>
    <row r="1484" spans="1:16" ht="15.75">
      <c r="A1484" s="155">
        <v>1477</v>
      </c>
      <c r="B1484" s="155" t="s">
        <v>2264</v>
      </c>
      <c r="C1484" s="154">
        <v>422</v>
      </c>
      <c r="D1484" s="153">
        <v>0.8</v>
      </c>
      <c r="E1484" s="153">
        <v>0.8</v>
      </c>
      <c r="F1484" s="153">
        <v>0.8</v>
      </c>
      <c r="G1484" s="153">
        <v>0.8</v>
      </c>
      <c r="H1484" s="153">
        <v>0.8</v>
      </c>
      <c r="I1484" s="153">
        <v>0.8</v>
      </c>
      <c r="J1484" s="153">
        <v>0.8</v>
      </c>
      <c r="K1484" s="153">
        <v>0.8</v>
      </c>
      <c r="L1484" s="153">
        <v>0.8</v>
      </c>
      <c r="M1484" s="153">
        <v>0.8</v>
      </c>
      <c r="N1484" s="153">
        <v>0.8</v>
      </c>
      <c r="O1484" s="153">
        <v>0.8</v>
      </c>
      <c r="P1484" s="152"/>
    </row>
    <row r="1485" spans="1:16" ht="15.75">
      <c r="A1485" s="155">
        <v>1478</v>
      </c>
      <c r="B1485" s="155" t="s">
        <v>2263</v>
      </c>
      <c r="C1485" s="154">
        <v>10000</v>
      </c>
      <c r="D1485" s="153">
        <v>0.876</v>
      </c>
      <c r="E1485" s="153">
        <v>0.83279999999999998</v>
      </c>
      <c r="F1485" s="153">
        <v>0.85140000000000005</v>
      </c>
      <c r="G1485" s="153">
        <v>0.8</v>
      </c>
      <c r="H1485" s="153">
        <v>1.1195999999999999</v>
      </c>
      <c r="I1485" s="153">
        <v>1.0842000000000001</v>
      </c>
      <c r="J1485" s="153">
        <v>0.84960000000000002</v>
      </c>
      <c r="K1485" s="153">
        <v>0.8</v>
      </c>
      <c r="L1485" s="153">
        <v>0.8</v>
      </c>
      <c r="M1485" s="153">
        <v>0.94620000000000004</v>
      </c>
      <c r="N1485" s="153">
        <v>0.8</v>
      </c>
      <c r="O1485" s="153">
        <v>1.5815999999999999</v>
      </c>
      <c r="P1485" s="152"/>
    </row>
    <row r="1486" spans="1:16" ht="15.75">
      <c r="A1486" s="155">
        <v>1479</v>
      </c>
      <c r="B1486" s="155" t="s">
        <v>2262</v>
      </c>
      <c r="C1486" s="154">
        <v>300</v>
      </c>
      <c r="D1486" s="153">
        <v>0.8</v>
      </c>
      <c r="E1486" s="153">
        <v>1.0070000000000001</v>
      </c>
      <c r="F1486" s="153">
        <v>1.1399999999999999</v>
      </c>
      <c r="G1486" s="153">
        <v>1.0029999999999999</v>
      </c>
      <c r="H1486" s="153">
        <v>0.8</v>
      </c>
      <c r="I1486" s="153">
        <v>0.8</v>
      </c>
      <c r="J1486" s="153">
        <v>0.8</v>
      </c>
      <c r="K1486" s="153">
        <v>0.8</v>
      </c>
      <c r="L1486" s="153">
        <v>0.8</v>
      </c>
      <c r="M1486" s="153">
        <v>0.8</v>
      </c>
      <c r="N1486" s="153">
        <v>0.8</v>
      </c>
      <c r="O1486" s="153">
        <v>0.87299999999999989</v>
      </c>
      <c r="P1486" s="152"/>
    </row>
    <row r="1487" spans="1:16" ht="15.75">
      <c r="A1487" s="155">
        <v>1480</v>
      </c>
      <c r="B1487" s="155" t="s">
        <v>2261</v>
      </c>
      <c r="C1487" s="154">
        <v>150</v>
      </c>
      <c r="D1487" s="153">
        <v>0.8</v>
      </c>
      <c r="E1487" s="153">
        <v>0.8</v>
      </c>
      <c r="F1487" s="153">
        <v>0.8</v>
      </c>
      <c r="G1487" s="153">
        <v>0.8</v>
      </c>
      <c r="H1487" s="153">
        <v>0.8</v>
      </c>
      <c r="I1487" s="153">
        <v>0.8</v>
      </c>
      <c r="J1487" s="153">
        <v>0.8</v>
      </c>
      <c r="K1487" s="153">
        <v>0.8</v>
      </c>
      <c r="L1487" s="153">
        <v>0.8</v>
      </c>
      <c r="M1487" s="153">
        <v>0.8</v>
      </c>
      <c r="N1487" s="153">
        <v>0.8</v>
      </c>
      <c r="O1487" s="153">
        <v>0.8</v>
      </c>
      <c r="P1487" s="152"/>
    </row>
    <row r="1488" spans="1:16" ht="15.75">
      <c r="A1488" s="155">
        <v>1481</v>
      </c>
      <c r="B1488" s="155" t="s">
        <v>2260</v>
      </c>
      <c r="C1488" s="154">
        <v>122</v>
      </c>
      <c r="D1488" s="153">
        <v>0.79999999999999993</v>
      </c>
      <c r="E1488" s="153">
        <v>0.79999999999999993</v>
      </c>
      <c r="F1488" s="153">
        <v>0.79999999999999993</v>
      </c>
      <c r="G1488" s="153">
        <v>0.79999999999999993</v>
      </c>
      <c r="H1488" s="153">
        <v>0.79999999999999993</v>
      </c>
      <c r="I1488" s="153">
        <v>0.79999999999999993</v>
      </c>
      <c r="J1488" s="153">
        <v>0.79999999999999993</v>
      </c>
      <c r="K1488" s="153">
        <v>0.79999999999999993</v>
      </c>
      <c r="L1488" s="153">
        <v>0.79999999999999993</v>
      </c>
      <c r="M1488" s="153">
        <v>0.79999999999999993</v>
      </c>
      <c r="N1488" s="153">
        <v>0.79999999999999993</v>
      </c>
      <c r="O1488" s="153">
        <v>0.79999999999999993</v>
      </c>
      <c r="P1488" s="152"/>
    </row>
    <row r="1489" spans="1:16" ht="15.75">
      <c r="A1489" s="155">
        <v>1482</v>
      </c>
      <c r="B1489" s="155" t="s">
        <v>2259</v>
      </c>
      <c r="C1489" s="154">
        <v>167</v>
      </c>
      <c r="D1489" s="153">
        <v>1.0119760479041917</v>
      </c>
      <c r="E1489" s="153">
        <v>0.79999999999999993</v>
      </c>
      <c r="F1489" s="153">
        <v>1.0811976047904193</v>
      </c>
      <c r="G1489" s="153">
        <v>0.79999999999999993</v>
      </c>
      <c r="H1489" s="153">
        <v>0.79999999999999993</v>
      </c>
      <c r="I1489" s="153">
        <v>0.79999999999999993</v>
      </c>
      <c r="J1489" s="153">
        <v>0.79999999999999993</v>
      </c>
      <c r="K1489" s="153">
        <v>0.94514970059880243</v>
      </c>
      <c r="L1489" s="153">
        <v>1.0294610778443114</v>
      </c>
      <c r="M1489" s="153">
        <v>1.1458682634730539</v>
      </c>
      <c r="N1489" s="153">
        <v>0.79999999999999993</v>
      </c>
      <c r="O1489" s="153">
        <v>0.79999999999999993</v>
      </c>
      <c r="P1489" s="152"/>
    </row>
    <row r="1490" spans="1:16" ht="15.75">
      <c r="A1490" s="155">
        <v>1483</v>
      </c>
      <c r="B1490" s="155" t="s">
        <v>2258</v>
      </c>
      <c r="C1490" s="154">
        <v>73.333333333333329</v>
      </c>
      <c r="D1490" s="153">
        <v>0</v>
      </c>
      <c r="E1490" s="153">
        <v>0</v>
      </c>
      <c r="F1490" s="153">
        <v>0</v>
      </c>
      <c r="G1490" s="153">
        <v>0.45</v>
      </c>
      <c r="H1490" s="153">
        <v>0.45</v>
      </c>
      <c r="I1490" s="153">
        <v>0.45</v>
      </c>
      <c r="J1490" s="153">
        <v>0.45</v>
      </c>
      <c r="K1490" s="153">
        <v>0.45</v>
      </c>
      <c r="L1490" s="153">
        <v>0.45</v>
      </c>
      <c r="M1490" s="153">
        <v>0</v>
      </c>
      <c r="N1490" s="153">
        <v>0</v>
      </c>
      <c r="O1490" s="153">
        <v>0</v>
      </c>
      <c r="P1490" s="152"/>
    </row>
    <row r="1491" spans="1:16" ht="15.75">
      <c r="A1491" s="155">
        <v>1484</v>
      </c>
      <c r="B1491" s="155" t="s">
        <v>2257</v>
      </c>
      <c r="C1491" s="154">
        <v>100</v>
      </c>
      <c r="D1491" s="153">
        <v>0.25</v>
      </c>
      <c r="E1491" s="153">
        <v>0.25</v>
      </c>
      <c r="F1491" s="153">
        <v>0.25</v>
      </c>
      <c r="G1491" s="153">
        <v>0.25</v>
      </c>
      <c r="H1491" s="153">
        <v>0.25</v>
      </c>
      <c r="I1491" s="153">
        <v>0.25</v>
      </c>
      <c r="J1491" s="153">
        <v>0.25</v>
      </c>
      <c r="K1491" s="153">
        <v>0.25</v>
      </c>
      <c r="L1491" s="153">
        <v>0.25</v>
      </c>
      <c r="M1491" s="153">
        <v>0.25</v>
      </c>
      <c r="N1491" s="153">
        <v>0.25</v>
      </c>
      <c r="O1491" s="153">
        <v>0.14000000000000001</v>
      </c>
      <c r="P1491" s="152"/>
    </row>
    <row r="1492" spans="1:16" ht="15.75">
      <c r="A1492" s="155">
        <v>1485</v>
      </c>
      <c r="B1492" s="155" t="s">
        <v>2256</v>
      </c>
      <c r="C1492" s="154">
        <v>167</v>
      </c>
      <c r="D1492" s="153">
        <v>0.79999999999999993</v>
      </c>
      <c r="E1492" s="153">
        <v>0.79999999999999993</v>
      </c>
      <c r="F1492" s="153">
        <v>0.79999999999999993</v>
      </c>
      <c r="G1492" s="153">
        <v>0.79999999999999993</v>
      </c>
      <c r="H1492" s="153">
        <v>0.79999999999999993</v>
      </c>
      <c r="I1492" s="153">
        <v>0.79999999999999993</v>
      </c>
      <c r="J1492" s="153">
        <v>0.79999999999999993</v>
      </c>
      <c r="K1492" s="153">
        <v>0.79999999999999993</v>
      </c>
      <c r="L1492" s="153">
        <v>0.79999999999999993</v>
      </c>
      <c r="M1492" s="153">
        <v>0.79999999999999993</v>
      </c>
      <c r="N1492" s="153">
        <v>0.79999999999999993</v>
      </c>
      <c r="O1492" s="153">
        <v>0.79999999999999993</v>
      </c>
      <c r="P1492" s="152"/>
    </row>
    <row r="1493" spans="1:16" ht="15.75">
      <c r="A1493" s="155">
        <v>1486</v>
      </c>
      <c r="B1493" s="155" t="s">
        <v>2255</v>
      </c>
      <c r="C1493" s="154">
        <v>1495</v>
      </c>
      <c r="D1493" s="153">
        <v>0.8223411371237459</v>
      </c>
      <c r="E1493" s="153">
        <v>0.83317725752508354</v>
      </c>
      <c r="F1493" s="153">
        <v>0.82547157190635445</v>
      </c>
      <c r="G1493" s="153">
        <v>0.82787959866220739</v>
      </c>
      <c r="H1493" s="153">
        <v>0.85436789297658866</v>
      </c>
      <c r="I1493" s="153">
        <v>0.84280936454849498</v>
      </c>
      <c r="J1493" s="153">
        <v>0.81776588628762537</v>
      </c>
      <c r="K1493" s="153">
        <v>0.81343143812709029</v>
      </c>
      <c r="L1493" s="153">
        <v>1.0799999999999998</v>
      </c>
      <c r="M1493" s="153">
        <v>0.8</v>
      </c>
      <c r="N1493" s="153">
        <v>0.82595317725752504</v>
      </c>
      <c r="O1493" s="153">
        <v>0.82258193979933114</v>
      </c>
      <c r="P1493" s="152"/>
    </row>
    <row r="1494" spans="1:16" ht="15.75">
      <c r="A1494" s="155">
        <v>1487</v>
      </c>
      <c r="B1494" s="155" t="s">
        <v>2254</v>
      </c>
      <c r="C1494" s="154">
        <v>1070</v>
      </c>
      <c r="D1494" s="153">
        <v>0.97570093457943929</v>
      </c>
      <c r="E1494" s="153">
        <v>1.1102803738317757</v>
      </c>
      <c r="F1494" s="153">
        <v>1.0261682242990655</v>
      </c>
      <c r="G1494" s="153">
        <v>1.0093457943925233</v>
      </c>
      <c r="H1494" s="153">
        <v>1.0598130841121496</v>
      </c>
      <c r="I1494" s="153">
        <v>1.0429906542056075</v>
      </c>
      <c r="J1494" s="153">
        <v>0.90841121495327104</v>
      </c>
      <c r="K1494" s="153">
        <v>0.84112149532710279</v>
      </c>
      <c r="L1494" s="153">
        <v>0.8</v>
      </c>
      <c r="M1494" s="153">
        <v>0.82429906542056075</v>
      </c>
      <c r="N1494" s="153">
        <v>1.0598130841121496</v>
      </c>
      <c r="O1494" s="153">
        <v>1.0429906542056075</v>
      </c>
      <c r="P1494" s="152"/>
    </row>
    <row r="1495" spans="1:16" ht="15.75">
      <c r="A1495" s="155">
        <v>1488</v>
      </c>
      <c r="B1495" s="155" t="s">
        <v>2253</v>
      </c>
      <c r="C1495" s="154">
        <v>183</v>
      </c>
      <c r="D1495" s="153">
        <v>0.8</v>
      </c>
      <c r="E1495" s="153">
        <v>0.8</v>
      </c>
      <c r="F1495" s="153">
        <v>0.8</v>
      </c>
      <c r="G1495" s="153">
        <v>0.8</v>
      </c>
      <c r="H1495" s="153">
        <v>0.8</v>
      </c>
      <c r="I1495" s="153">
        <v>0.8</v>
      </c>
      <c r="J1495" s="153">
        <v>0.8</v>
      </c>
      <c r="K1495" s="153">
        <v>0.8</v>
      </c>
      <c r="L1495" s="153">
        <v>0.8</v>
      </c>
      <c r="M1495" s="153">
        <v>0.8</v>
      </c>
      <c r="N1495" s="153">
        <v>0.8</v>
      </c>
      <c r="O1495" s="153">
        <v>0.8</v>
      </c>
      <c r="P1495" s="152"/>
    </row>
    <row r="1496" spans="1:16" ht="15.75">
      <c r="A1496" s="155">
        <v>1489</v>
      </c>
      <c r="B1496" s="155" t="s">
        <v>2252</v>
      </c>
      <c r="C1496" s="154">
        <v>7000</v>
      </c>
      <c r="D1496" s="153">
        <v>0.8</v>
      </c>
      <c r="E1496" s="153">
        <v>0.8</v>
      </c>
      <c r="F1496" s="153">
        <v>0.8</v>
      </c>
      <c r="G1496" s="153">
        <v>0.8</v>
      </c>
      <c r="H1496" s="153">
        <v>0.8</v>
      </c>
      <c r="I1496" s="153">
        <v>0.8</v>
      </c>
      <c r="J1496" s="153">
        <v>0.8</v>
      </c>
      <c r="K1496" s="153">
        <v>0.8</v>
      </c>
      <c r="L1496" s="153">
        <v>0.8</v>
      </c>
      <c r="M1496" s="153">
        <v>0.8</v>
      </c>
      <c r="N1496" s="153">
        <v>0.8</v>
      </c>
      <c r="O1496" s="153">
        <v>0.82285714285714284</v>
      </c>
      <c r="P1496" s="152"/>
    </row>
    <row r="1497" spans="1:16" ht="15.75">
      <c r="A1497" s="155">
        <v>1490</v>
      </c>
      <c r="B1497" s="155" t="s">
        <v>2251</v>
      </c>
      <c r="C1497" s="154">
        <v>400</v>
      </c>
      <c r="D1497" s="153">
        <v>0.8</v>
      </c>
      <c r="E1497" s="153">
        <v>0.8</v>
      </c>
      <c r="F1497" s="153">
        <v>0.8</v>
      </c>
      <c r="G1497" s="153">
        <v>0.8</v>
      </c>
      <c r="H1497" s="153">
        <v>0.8</v>
      </c>
      <c r="I1497" s="153">
        <v>0.8</v>
      </c>
      <c r="J1497" s="153">
        <v>0.8</v>
      </c>
      <c r="K1497" s="153">
        <v>0.8</v>
      </c>
      <c r="L1497" s="153">
        <v>0.8</v>
      </c>
      <c r="M1497" s="153">
        <v>0.8</v>
      </c>
      <c r="N1497" s="153">
        <v>0.8</v>
      </c>
      <c r="O1497" s="153">
        <v>0.8</v>
      </c>
      <c r="P1497" s="152"/>
    </row>
    <row r="1498" spans="1:16" ht="15.75">
      <c r="A1498" s="155">
        <v>1491</v>
      </c>
      <c r="B1498" s="155" t="s">
        <v>2250</v>
      </c>
      <c r="C1498" s="154">
        <v>72.222222222222214</v>
      </c>
      <c r="D1498" s="153">
        <v>0.13846153846153847</v>
      </c>
      <c r="E1498" s="153">
        <v>0.13846153846153847</v>
      </c>
      <c r="F1498" s="153">
        <v>0.13846153846153847</v>
      </c>
      <c r="G1498" s="153">
        <v>0.19384615384615386</v>
      </c>
      <c r="H1498" s="153">
        <v>0.31846153846153852</v>
      </c>
      <c r="I1498" s="153">
        <v>0.31846153846153852</v>
      </c>
      <c r="J1498" s="153">
        <v>0.31846153846153852</v>
      </c>
      <c r="K1498" s="153">
        <v>0.31846153846153852</v>
      </c>
      <c r="L1498" s="153">
        <v>0.31846153846153852</v>
      </c>
      <c r="M1498" s="153">
        <v>0.31846153846153852</v>
      </c>
      <c r="N1498" s="153">
        <v>0.31846153846153852</v>
      </c>
      <c r="O1498" s="153">
        <v>0.31846153846153852</v>
      </c>
      <c r="P1498" s="152"/>
    </row>
    <row r="1499" spans="1:16" ht="15.75">
      <c r="A1499" s="155">
        <v>1492</v>
      </c>
      <c r="B1499" s="155" t="s">
        <v>2249</v>
      </c>
      <c r="C1499" s="154">
        <v>1667</v>
      </c>
      <c r="D1499" s="153">
        <v>0.79999999999999993</v>
      </c>
      <c r="E1499" s="153">
        <v>0.79999999999999993</v>
      </c>
      <c r="F1499" s="153">
        <v>0.79999999999999993</v>
      </c>
      <c r="G1499" s="153">
        <v>0.79999999999999993</v>
      </c>
      <c r="H1499" s="153">
        <v>0.79999999999999993</v>
      </c>
      <c r="I1499" s="153">
        <v>0.79999999999999993</v>
      </c>
      <c r="J1499" s="153">
        <v>0.79999999999999993</v>
      </c>
      <c r="K1499" s="153">
        <v>0.79999999999999993</v>
      </c>
      <c r="L1499" s="153">
        <v>0.79999999999999993</v>
      </c>
      <c r="M1499" s="153">
        <v>0.79999999999999993</v>
      </c>
      <c r="N1499" s="153">
        <v>0.79999999999999993</v>
      </c>
      <c r="O1499" s="153">
        <v>0.79999999999999993</v>
      </c>
      <c r="P1499" s="152"/>
    </row>
    <row r="1500" spans="1:16" ht="15.75">
      <c r="A1500" s="155">
        <v>1493</v>
      </c>
      <c r="B1500" s="155" t="s">
        <v>2248</v>
      </c>
      <c r="C1500" s="154">
        <v>278</v>
      </c>
      <c r="D1500" s="153">
        <v>0.8</v>
      </c>
      <c r="E1500" s="153">
        <v>0.8</v>
      </c>
      <c r="F1500" s="153">
        <v>0.8</v>
      </c>
      <c r="G1500" s="153">
        <v>0.8</v>
      </c>
      <c r="H1500" s="153">
        <v>0.8</v>
      </c>
      <c r="I1500" s="153">
        <v>0.8</v>
      </c>
      <c r="J1500" s="153">
        <v>0.8</v>
      </c>
      <c r="K1500" s="153">
        <v>0.8</v>
      </c>
      <c r="L1500" s="153">
        <v>0.8</v>
      </c>
      <c r="M1500" s="153">
        <v>0.8</v>
      </c>
      <c r="N1500" s="153">
        <v>0.8</v>
      </c>
      <c r="O1500" s="153">
        <v>0.8</v>
      </c>
      <c r="P1500" s="152"/>
    </row>
    <row r="1501" spans="1:16" ht="15.75">
      <c r="A1501" s="155">
        <v>1494</v>
      </c>
      <c r="B1501" s="155" t="s">
        <v>2247</v>
      </c>
      <c r="C1501" s="154">
        <v>2313.3000000000002</v>
      </c>
      <c r="D1501" s="153">
        <v>0.79999999999999993</v>
      </c>
      <c r="E1501" s="153">
        <v>0.79999999999999993</v>
      </c>
      <c r="F1501" s="153">
        <v>0.79999999999999993</v>
      </c>
      <c r="G1501" s="153">
        <v>0.79999999999999993</v>
      </c>
      <c r="H1501" s="153">
        <v>0.79999999999999993</v>
      </c>
      <c r="I1501" s="153">
        <v>0.79999999999999993</v>
      </c>
      <c r="J1501" s="153">
        <v>0.79999999999999993</v>
      </c>
      <c r="K1501" s="153">
        <v>0.79999999999999993</v>
      </c>
      <c r="L1501" s="153">
        <v>0.79999999999999993</v>
      </c>
      <c r="M1501" s="153">
        <v>0.79999999999999993</v>
      </c>
      <c r="N1501" s="153">
        <v>0.79999999999999993</v>
      </c>
      <c r="O1501" s="153">
        <v>0.79999999999999993</v>
      </c>
      <c r="P1501" s="152"/>
    </row>
    <row r="1502" spans="1:16" ht="15.75">
      <c r="A1502" s="155">
        <v>1495</v>
      </c>
      <c r="B1502" s="155" t="s">
        <v>2246</v>
      </c>
      <c r="C1502" s="154">
        <v>117</v>
      </c>
      <c r="D1502" s="153">
        <v>0.82521367521367517</v>
      </c>
      <c r="E1502" s="153">
        <v>0.83068376068376071</v>
      </c>
      <c r="F1502" s="153">
        <v>0.79999999999999993</v>
      </c>
      <c r="G1502" s="153">
        <v>0.8371794871794872</v>
      </c>
      <c r="H1502" s="153">
        <v>0.83341880341880348</v>
      </c>
      <c r="I1502" s="153">
        <v>0.79999999999999993</v>
      </c>
      <c r="J1502" s="153">
        <v>0.79999999999999993</v>
      </c>
      <c r="K1502" s="153">
        <v>0.89256410256410257</v>
      </c>
      <c r="L1502" s="153">
        <v>0.79999999999999993</v>
      </c>
      <c r="M1502" s="153">
        <v>0.79999999999999993</v>
      </c>
      <c r="N1502" s="153">
        <v>0.83512820512820507</v>
      </c>
      <c r="O1502" s="153">
        <v>0.79999999999999993</v>
      </c>
      <c r="P1502" s="152"/>
    </row>
    <row r="1503" spans="1:16" ht="15.75">
      <c r="A1503" s="155">
        <v>1496</v>
      </c>
      <c r="B1503" s="155" t="s">
        <v>2245</v>
      </c>
      <c r="C1503" s="154">
        <v>317</v>
      </c>
      <c r="D1503" s="153">
        <v>1.2302839116719242</v>
      </c>
      <c r="E1503" s="153">
        <v>1.1053627760252365</v>
      </c>
      <c r="F1503" s="153">
        <v>0.93880126182965307</v>
      </c>
      <c r="G1503" s="153">
        <v>1.051608832807571</v>
      </c>
      <c r="H1503" s="153">
        <v>1.0190536277602524</v>
      </c>
      <c r="I1503" s="153">
        <v>1.0190536277602524</v>
      </c>
      <c r="J1503" s="153">
        <v>1.0190536277602524</v>
      </c>
      <c r="K1503" s="153">
        <v>0.83028391167192428</v>
      </c>
      <c r="L1503" s="153">
        <v>0.84037854889589902</v>
      </c>
      <c r="M1503" s="153">
        <v>0.87823343848580437</v>
      </c>
      <c r="N1503" s="153">
        <v>0.90851735015772872</v>
      </c>
      <c r="O1503" s="153">
        <v>0.79999999999999993</v>
      </c>
      <c r="P1503" s="152"/>
    </row>
    <row r="1504" spans="1:16" ht="15.75">
      <c r="A1504" s="155">
        <v>1497</v>
      </c>
      <c r="B1504" s="155" t="s">
        <v>2244</v>
      </c>
      <c r="C1504" s="154">
        <v>723</v>
      </c>
      <c r="D1504" s="153">
        <v>0.79999999999999993</v>
      </c>
      <c r="E1504" s="153">
        <v>0.79999999999999993</v>
      </c>
      <c r="F1504" s="153">
        <v>0.79999999999999993</v>
      </c>
      <c r="G1504" s="153">
        <v>0.79999999999999993</v>
      </c>
      <c r="H1504" s="153">
        <v>0.79999999999999993</v>
      </c>
      <c r="I1504" s="153">
        <v>0.79999999999999993</v>
      </c>
      <c r="J1504" s="153">
        <v>0.79999999999999993</v>
      </c>
      <c r="K1504" s="153">
        <v>0.79999999999999993</v>
      </c>
      <c r="L1504" s="153">
        <v>0.79999999999999993</v>
      </c>
      <c r="M1504" s="153">
        <v>0.79999999999999993</v>
      </c>
      <c r="N1504" s="153">
        <v>0.79999999999999993</v>
      </c>
      <c r="O1504" s="153">
        <v>0.79999999999999993</v>
      </c>
      <c r="P1504" s="152"/>
    </row>
    <row r="1505" spans="1:16" ht="15.75">
      <c r="A1505" s="155">
        <v>1498</v>
      </c>
      <c r="B1505" s="155" t="s">
        <v>2243</v>
      </c>
      <c r="C1505" s="154">
        <v>83.333333333333329</v>
      </c>
      <c r="D1505" s="153">
        <v>0.88800000000000001</v>
      </c>
      <c r="E1505" s="153">
        <v>0.88800000000000001</v>
      </c>
      <c r="F1505" s="153">
        <v>0.88800000000000001</v>
      </c>
      <c r="G1505" s="153">
        <v>0.88800000000000001</v>
      </c>
      <c r="H1505" s="153">
        <v>0.88800000000000001</v>
      </c>
      <c r="I1505" s="153">
        <v>0.88800000000000001</v>
      </c>
      <c r="J1505" s="153">
        <v>0.88800000000000001</v>
      </c>
      <c r="K1505" s="153">
        <v>0.88800000000000001</v>
      </c>
      <c r="L1505" s="153">
        <v>0.88800000000000001</v>
      </c>
      <c r="M1505" s="153">
        <v>0.88800000000000001</v>
      </c>
      <c r="N1505" s="153">
        <v>0.9</v>
      </c>
      <c r="O1505" s="153">
        <v>1.1760000000000002</v>
      </c>
      <c r="P1505" s="152"/>
    </row>
    <row r="1506" spans="1:16" ht="15.75">
      <c r="A1506" s="155">
        <v>1499</v>
      </c>
      <c r="B1506" s="155" t="s">
        <v>2242</v>
      </c>
      <c r="C1506" s="154">
        <v>88.888888888888886</v>
      </c>
      <c r="D1506" s="153">
        <v>0.87750000000000006</v>
      </c>
      <c r="E1506" s="153">
        <v>0.87750000000000006</v>
      </c>
      <c r="F1506" s="153">
        <v>0.99</v>
      </c>
      <c r="G1506" s="153">
        <v>0.99</v>
      </c>
      <c r="H1506" s="153">
        <v>0.99</v>
      </c>
      <c r="I1506" s="153">
        <v>0.99</v>
      </c>
      <c r="J1506" s="153">
        <v>0.99</v>
      </c>
      <c r="K1506" s="153">
        <v>0.99</v>
      </c>
      <c r="L1506" s="153">
        <v>0.99</v>
      </c>
      <c r="M1506" s="153">
        <v>0.99</v>
      </c>
      <c r="N1506" s="153">
        <v>0.99</v>
      </c>
      <c r="O1506" s="153">
        <v>1.0687500000000001</v>
      </c>
      <c r="P1506" s="152"/>
    </row>
    <row r="1507" spans="1:16" ht="15.75">
      <c r="A1507" s="155">
        <v>1500</v>
      </c>
      <c r="B1507" s="155" t="s">
        <v>2241</v>
      </c>
      <c r="C1507" s="154">
        <v>100</v>
      </c>
      <c r="D1507" s="153">
        <v>0.33</v>
      </c>
      <c r="E1507" s="153">
        <v>0.33</v>
      </c>
      <c r="F1507" s="153">
        <v>0.33</v>
      </c>
      <c r="G1507" s="153">
        <v>0.33</v>
      </c>
      <c r="H1507" s="153">
        <v>0.33</v>
      </c>
      <c r="I1507" s="153">
        <v>0.36</v>
      </c>
      <c r="J1507" s="153">
        <v>0.36</v>
      </c>
      <c r="K1507" s="153">
        <v>0.36</v>
      </c>
      <c r="L1507" s="153">
        <v>0.36</v>
      </c>
      <c r="M1507" s="153">
        <v>0.36</v>
      </c>
      <c r="N1507" s="153">
        <v>0.36</v>
      </c>
      <c r="O1507" s="153">
        <v>0.33</v>
      </c>
      <c r="P1507" s="152"/>
    </row>
    <row r="1508" spans="1:16" ht="15.75">
      <c r="A1508" s="155">
        <v>1501</v>
      </c>
      <c r="B1508" s="155" t="s">
        <v>2240</v>
      </c>
      <c r="C1508" s="154">
        <v>133.33000000000001</v>
      </c>
      <c r="D1508" s="153">
        <v>0</v>
      </c>
      <c r="E1508" s="153">
        <v>0</v>
      </c>
      <c r="F1508" s="153">
        <v>0.79999999999999993</v>
      </c>
      <c r="G1508" s="153">
        <v>0.79999999999999993</v>
      </c>
      <c r="H1508" s="153">
        <v>0.79999999999999993</v>
      </c>
      <c r="I1508" s="153">
        <v>0.79999999999999993</v>
      </c>
      <c r="J1508" s="153">
        <v>0.79999999999999993</v>
      </c>
      <c r="K1508" s="153">
        <v>0.79999999999999993</v>
      </c>
      <c r="L1508" s="153">
        <v>0.79999999999999993</v>
      </c>
      <c r="M1508" s="153">
        <v>0.79999999999999993</v>
      </c>
      <c r="N1508" s="153">
        <v>0.79999999999999993</v>
      </c>
      <c r="O1508" s="153">
        <v>0.79999999999999993</v>
      </c>
      <c r="P1508" s="152"/>
    </row>
    <row r="1509" spans="1:16" ht="15.75">
      <c r="A1509" s="155">
        <v>1502</v>
      </c>
      <c r="B1509" s="155" t="s">
        <v>2239</v>
      </c>
      <c r="C1509" s="154">
        <v>312.60000000000002</v>
      </c>
      <c r="D1509" s="153">
        <v>0.79999999999999993</v>
      </c>
      <c r="E1509" s="153">
        <v>0.79999999999999993</v>
      </c>
      <c r="F1509" s="153">
        <v>0.79999999999999993</v>
      </c>
      <c r="G1509" s="153">
        <v>0.79999999999999993</v>
      </c>
      <c r="H1509" s="153">
        <v>0.79999999999999993</v>
      </c>
      <c r="I1509" s="153">
        <v>0.79999999999999993</v>
      </c>
      <c r="J1509" s="153">
        <v>0</v>
      </c>
      <c r="K1509" s="153">
        <v>0.79999999999999993</v>
      </c>
      <c r="L1509" s="153">
        <v>0.79999999999999993</v>
      </c>
      <c r="M1509" s="153">
        <v>0.79999999999999993</v>
      </c>
      <c r="N1509" s="153">
        <v>0.79999999999999993</v>
      </c>
      <c r="O1509" s="153">
        <v>0.79999999999999993</v>
      </c>
      <c r="P1509" s="152"/>
    </row>
    <row r="1510" spans="1:16" ht="15.75">
      <c r="A1510" s="155">
        <v>1503</v>
      </c>
      <c r="B1510" s="155" t="s">
        <v>2238</v>
      </c>
      <c r="C1510" s="154">
        <v>162</v>
      </c>
      <c r="D1510" s="153">
        <v>0.79999999999999993</v>
      </c>
      <c r="E1510" s="153">
        <v>0.79999999999999993</v>
      </c>
      <c r="F1510" s="153">
        <v>0.79999999999999993</v>
      </c>
      <c r="G1510" s="153">
        <v>0.79999999999999993</v>
      </c>
      <c r="H1510" s="153">
        <v>0.79999999999999993</v>
      </c>
      <c r="I1510" s="153">
        <v>0.79999999999999993</v>
      </c>
      <c r="J1510" s="153">
        <v>0.79999999999999993</v>
      </c>
      <c r="K1510" s="153">
        <v>0.79999999999999993</v>
      </c>
      <c r="L1510" s="153">
        <v>0.79999999999999993</v>
      </c>
      <c r="M1510" s="153">
        <v>0.79999999999999993</v>
      </c>
      <c r="N1510" s="153">
        <v>0.79999999999999993</v>
      </c>
      <c r="O1510" s="153">
        <v>0.79999999999999993</v>
      </c>
      <c r="P1510" s="152"/>
    </row>
    <row r="1511" spans="1:16" ht="15.75">
      <c r="A1511" s="155">
        <v>1504</v>
      </c>
      <c r="B1511" s="155" t="s">
        <v>2237</v>
      </c>
      <c r="C1511" s="154">
        <v>167.2</v>
      </c>
      <c r="D1511" s="153">
        <v>0.8</v>
      </c>
      <c r="E1511" s="153">
        <v>0.8</v>
      </c>
      <c r="F1511" s="153">
        <v>0.8</v>
      </c>
      <c r="G1511" s="153">
        <v>0.8</v>
      </c>
      <c r="H1511" s="153">
        <v>0.8</v>
      </c>
      <c r="I1511" s="153">
        <v>0.8</v>
      </c>
      <c r="J1511" s="153">
        <v>0.8</v>
      </c>
      <c r="K1511" s="153">
        <v>0.8</v>
      </c>
      <c r="L1511" s="153">
        <v>0.8</v>
      </c>
      <c r="M1511" s="153">
        <v>0.8</v>
      </c>
      <c r="N1511" s="153">
        <v>0.8</v>
      </c>
      <c r="O1511" s="153">
        <v>0.8</v>
      </c>
      <c r="P1511" s="152"/>
    </row>
    <row r="1512" spans="1:16" ht="15.75">
      <c r="A1512" s="155">
        <v>1505</v>
      </c>
      <c r="B1512" s="155" t="s">
        <v>2236</v>
      </c>
      <c r="C1512" s="154">
        <v>85.444444444444443</v>
      </c>
      <c r="D1512" s="153">
        <v>0.88946684005201559</v>
      </c>
      <c r="E1512" s="153">
        <v>0.88946684005201559</v>
      </c>
      <c r="F1512" s="153">
        <v>0.90117035110533161</v>
      </c>
      <c r="G1512" s="153">
        <v>0.90117035110533161</v>
      </c>
      <c r="H1512" s="153">
        <v>0.90117035110533161</v>
      </c>
      <c r="I1512" s="153">
        <v>0.90117035110533161</v>
      </c>
      <c r="J1512" s="153">
        <v>0.90117035110533161</v>
      </c>
      <c r="K1512" s="153">
        <v>0.90117035110533161</v>
      </c>
      <c r="L1512" s="153">
        <v>0.90117035110533161</v>
      </c>
      <c r="M1512" s="153">
        <v>0.91287386215864763</v>
      </c>
      <c r="N1512" s="153">
        <v>0.91287386215864763</v>
      </c>
      <c r="O1512" s="153">
        <v>0.92457737321196365</v>
      </c>
      <c r="P1512" s="152"/>
    </row>
    <row r="1513" spans="1:16" ht="15.75">
      <c r="A1513" s="155">
        <v>1506</v>
      </c>
      <c r="B1513" s="155" t="s">
        <v>2235</v>
      </c>
      <c r="C1513" s="154">
        <v>167</v>
      </c>
      <c r="D1513" s="153">
        <v>1.2736526946107785</v>
      </c>
      <c r="E1513" s="153">
        <v>1.1982035928143713</v>
      </c>
      <c r="F1513" s="153">
        <v>1.1094610778443115</v>
      </c>
      <c r="G1513" s="153">
        <v>1.0146107784431138</v>
      </c>
      <c r="H1513" s="153">
        <v>1.1561676646706587</v>
      </c>
      <c r="I1513" s="153">
        <v>1.0641916167664671</v>
      </c>
      <c r="J1513" s="153">
        <v>0.99952095808383223</v>
      </c>
      <c r="K1513" s="153">
        <v>0.94203592814371251</v>
      </c>
      <c r="L1513" s="153">
        <v>0.88311377245508971</v>
      </c>
      <c r="M1513" s="153">
        <v>1.0706586826347306</v>
      </c>
      <c r="N1513" s="153">
        <v>1.0045508982035927</v>
      </c>
      <c r="O1513" s="153">
        <v>1.1310179640718563</v>
      </c>
      <c r="P1513" s="152"/>
    </row>
    <row r="1514" spans="1:16" ht="15.75">
      <c r="A1514" s="155">
        <v>1507</v>
      </c>
      <c r="B1514" s="155" t="s">
        <v>2234</v>
      </c>
      <c r="C1514" s="154">
        <v>200</v>
      </c>
      <c r="D1514" s="153">
        <v>1.0469999999999999</v>
      </c>
      <c r="E1514" s="153">
        <v>1.0979999999999999</v>
      </c>
      <c r="F1514" s="153">
        <v>0.96299999999999997</v>
      </c>
      <c r="G1514" s="153">
        <v>0.95040000000000002</v>
      </c>
      <c r="H1514" s="153">
        <v>1.0506</v>
      </c>
      <c r="I1514" s="153">
        <v>1.3566</v>
      </c>
      <c r="J1514" s="153">
        <v>1.296</v>
      </c>
      <c r="K1514" s="153">
        <v>1.4736000000000002</v>
      </c>
      <c r="L1514" s="153">
        <v>1.2096</v>
      </c>
      <c r="M1514" s="153">
        <v>1.3403999999999998</v>
      </c>
      <c r="N1514" s="153">
        <v>1.5144</v>
      </c>
      <c r="O1514" s="153">
        <v>1.4376</v>
      </c>
      <c r="P1514" s="152"/>
    </row>
    <row r="1515" spans="1:16" ht="15.75">
      <c r="A1515" s="155">
        <v>1508</v>
      </c>
      <c r="B1515" s="155" t="s">
        <v>2233</v>
      </c>
      <c r="C1515" s="154">
        <v>133</v>
      </c>
      <c r="D1515" s="153">
        <v>0.8</v>
      </c>
      <c r="E1515" s="153">
        <v>0.8</v>
      </c>
      <c r="F1515" s="153">
        <v>0.8</v>
      </c>
      <c r="G1515" s="153">
        <v>0.8</v>
      </c>
      <c r="H1515" s="153">
        <v>0.8</v>
      </c>
      <c r="I1515" s="153">
        <v>0.8</v>
      </c>
      <c r="J1515" s="153">
        <v>0.8</v>
      </c>
      <c r="K1515" s="153">
        <v>0.8</v>
      </c>
      <c r="L1515" s="153">
        <v>0.8</v>
      </c>
      <c r="M1515" s="153">
        <v>0.8</v>
      </c>
      <c r="N1515" s="153">
        <v>0.8</v>
      </c>
      <c r="O1515" s="153">
        <v>0.8</v>
      </c>
      <c r="P1515" s="152"/>
    </row>
    <row r="1516" spans="1:16" ht="15.75">
      <c r="A1516" s="155">
        <v>1509</v>
      </c>
      <c r="B1516" s="155" t="s">
        <v>2232</v>
      </c>
      <c r="C1516" s="154">
        <v>189</v>
      </c>
      <c r="D1516" s="153">
        <v>0.79999999999999993</v>
      </c>
      <c r="E1516" s="153">
        <v>0.79999999999999993</v>
      </c>
      <c r="F1516" s="153">
        <v>0.79999999999999993</v>
      </c>
      <c r="G1516" s="153">
        <v>0.79999999999999993</v>
      </c>
      <c r="H1516" s="153">
        <v>0.79999999999999993</v>
      </c>
      <c r="I1516" s="153">
        <v>0.79999999999999993</v>
      </c>
      <c r="J1516" s="153">
        <v>0.79999999999999993</v>
      </c>
      <c r="K1516" s="153">
        <v>0.79999999999999993</v>
      </c>
      <c r="L1516" s="153">
        <v>0.79999999999999993</v>
      </c>
      <c r="M1516" s="153">
        <v>0.79999999999999993</v>
      </c>
      <c r="N1516" s="153">
        <v>0.79999999999999993</v>
      </c>
      <c r="O1516" s="153">
        <v>0.79999999999999993</v>
      </c>
      <c r="P1516" s="152"/>
    </row>
    <row r="1517" spans="1:16" ht="15.75">
      <c r="A1517" s="155">
        <v>1510</v>
      </c>
      <c r="B1517" s="155" t="s">
        <v>2231</v>
      </c>
      <c r="C1517" s="154">
        <v>134</v>
      </c>
      <c r="D1517" s="153">
        <v>0.8</v>
      </c>
      <c r="E1517" s="153">
        <v>0.8</v>
      </c>
      <c r="F1517" s="153">
        <v>0.8</v>
      </c>
      <c r="G1517" s="153">
        <v>0.8</v>
      </c>
      <c r="H1517" s="153">
        <v>0.8</v>
      </c>
      <c r="I1517" s="153">
        <v>0.8</v>
      </c>
      <c r="J1517" s="153">
        <v>0.8</v>
      </c>
      <c r="K1517" s="153">
        <v>0.8</v>
      </c>
      <c r="L1517" s="153">
        <v>0.8</v>
      </c>
      <c r="M1517" s="153">
        <v>0.8</v>
      </c>
      <c r="N1517" s="153">
        <v>0.8</v>
      </c>
      <c r="O1517" s="153">
        <v>0.8</v>
      </c>
      <c r="P1517" s="152"/>
    </row>
    <row r="1518" spans="1:16" ht="15.75">
      <c r="A1518" s="155">
        <v>1511</v>
      </c>
      <c r="B1518" s="155" t="s">
        <v>2230</v>
      </c>
      <c r="C1518" s="154">
        <v>200</v>
      </c>
      <c r="D1518" s="153">
        <v>0.8</v>
      </c>
      <c r="E1518" s="153">
        <v>0.8</v>
      </c>
      <c r="F1518" s="153">
        <v>0.8</v>
      </c>
      <c r="G1518" s="153">
        <v>0.8</v>
      </c>
      <c r="H1518" s="153">
        <v>0.8</v>
      </c>
      <c r="I1518" s="153">
        <v>0.8</v>
      </c>
      <c r="J1518" s="153">
        <v>0.8</v>
      </c>
      <c r="K1518" s="153">
        <v>0.8</v>
      </c>
      <c r="L1518" s="153">
        <v>0.8</v>
      </c>
      <c r="M1518" s="153">
        <v>0.8</v>
      </c>
      <c r="N1518" s="153">
        <v>0.8</v>
      </c>
      <c r="O1518" s="153">
        <v>0.8</v>
      </c>
      <c r="P1518" s="152"/>
    </row>
    <row r="1519" spans="1:16" ht="15.75">
      <c r="A1519" s="155">
        <v>1512</v>
      </c>
      <c r="B1519" s="155" t="s">
        <v>2229</v>
      </c>
      <c r="C1519" s="154">
        <v>155.56</v>
      </c>
      <c r="D1519" s="153">
        <v>0.79999999999999993</v>
      </c>
      <c r="E1519" s="153">
        <v>0.79999999999999993</v>
      </c>
      <c r="F1519" s="153">
        <v>0.79999999999999993</v>
      </c>
      <c r="G1519" s="153">
        <v>0.79999999999999993</v>
      </c>
      <c r="H1519" s="153">
        <v>0.79999999999999993</v>
      </c>
      <c r="I1519" s="153">
        <v>0.79999999999999993</v>
      </c>
      <c r="J1519" s="153">
        <v>0.79999999999999993</v>
      </c>
      <c r="K1519" s="153">
        <v>0.79999999999999993</v>
      </c>
      <c r="L1519" s="153">
        <v>0.79999999999999993</v>
      </c>
      <c r="M1519" s="153">
        <v>0.79999999999999993</v>
      </c>
      <c r="N1519" s="153">
        <v>0.79999999999999993</v>
      </c>
      <c r="O1519" s="153">
        <v>0.79999999999999993</v>
      </c>
      <c r="P1519" s="152"/>
    </row>
    <row r="1520" spans="1:16" ht="15.75">
      <c r="A1520" s="155">
        <v>1513</v>
      </c>
      <c r="B1520" s="155" t="s">
        <v>2228</v>
      </c>
      <c r="C1520" s="154">
        <v>155.56</v>
      </c>
      <c r="D1520" s="153">
        <v>0.79999999999999993</v>
      </c>
      <c r="E1520" s="153">
        <v>0.79999999999999993</v>
      </c>
      <c r="F1520" s="153">
        <v>0.99151452815633845</v>
      </c>
      <c r="G1520" s="153">
        <v>0.79999999999999993</v>
      </c>
      <c r="H1520" s="153">
        <v>0.79999999999999993</v>
      </c>
      <c r="I1520" s="153">
        <v>0.79999999999999993</v>
      </c>
      <c r="J1520" s="153">
        <v>0.79999999999999993</v>
      </c>
      <c r="K1520" s="153">
        <v>0.79999999999999993</v>
      </c>
      <c r="L1520" s="153">
        <v>0.79999999999999993</v>
      </c>
      <c r="M1520" s="153">
        <v>0.79999999999999993</v>
      </c>
      <c r="N1520" s="153">
        <v>0.79999999999999993</v>
      </c>
      <c r="O1520" s="153">
        <v>0.79999999999999993</v>
      </c>
      <c r="P1520" s="152"/>
    </row>
    <row r="1521" spans="1:16" ht="15.75">
      <c r="A1521" s="155">
        <v>1514</v>
      </c>
      <c r="B1521" s="155" t="s">
        <v>2227</v>
      </c>
      <c r="C1521" s="154">
        <v>344.44</v>
      </c>
      <c r="D1521" s="153">
        <v>0.8</v>
      </c>
      <c r="E1521" s="153">
        <v>0.8</v>
      </c>
      <c r="F1521" s="153">
        <v>0.8</v>
      </c>
      <c r="G1521" s="153">
        <v>0.8</v>
      </c>
      <c r="H1521" s="153">
        <v>0.8</v>
      </c>
      <c r="I1521" s="153">
        <v>0.8</v>
      </c>
      <c r="J1521" s="153">
        <v>0.8</v>
      </c>
      <c r="K1521" s="153">
        <v>0.8</v>
      </c>
      <c r="L1521" s="153">
        <v>0.8</v>
      </c>
      <c r="M1521" s="153">
        <v>0.8</v>
      </c>
      <c r="N1521" s="153">
        <v>0.8</v>
      </c>
      <c r="O1521" s="153">
        <v>0.8</v>
      </c>
      <c r="P1521" s="152"/>
    </row>
    <row r="1522" spans="1:16" ht="15.75">
      <c r="A1522" s="155">
        <v>1515</v>
      </c>
      <c r="B1522" s="155" t="s">
        <v>2226</v>
      </c>
      <c r="C1522" s="154">
        <v>72.22</v>
      </c>
      <c r="D1522" s="153">
        <v>1</v>
      </c>
      <c r="E1522" s="153">
        <v>1</v>
      </c>
      <c r="F1522" s="153">
        <v>1</v>
      </c>
      <c r="G1522" s="153">
        <v>0.13846579894765992</v>
      </c>
      <c r="H1522" s="153">
        <v>0.13846579894765992</v>
      </c>
      <c r="I1522" s="153">
        <v>0.13846579894765992</v>
      </c>
      <c r="J1522" s="153">
        <v>0.13846579894765992</v>
      </c>
      <c r="K1522" s="153">
        <v>0.13846579894765992</v>
      </c>
      <c r="L1522" s="153">
        <v>0.83079479368595954</v>
      </c>
      <c r="M1522" s="153">
        <v>0.83079479368595954</v>
      </c>
      <c r="N1522" s="153">
        <v>0.83079479368595954</v>
      </c>
      <c r="O1522" s="153">
        <v>0.22154527831625589</v>
      </c>
      <c r="P1522" s="152"/>
    </row>
    <row r="1523" spans="1:16" ht="15.75">
      <c r="A1523" s="155">
        <v>1516</v>
      </c>
      <c r="B1523" s="155" t="s">
        <v>2225</v>
      </c>
      <c r="C1523" s="154">
        <v>666.67</v>
      </c>
      <c r="D1523" s="153">
        <v>0</v>
      </c>
      <c r="E1523" s="153">
        <v>0</v>
      </c>
      <c r="F1523" s="153">
        <v>0</v>
      </c>
      <c r="G1523" s="153">
        <v>0</v>
      </c>
      <c r="H1523" s="153">
        <v>0</v>
      </c>
      <c r="I1523" s="153">
        <v>0</v>
      </c>
      <c r="J1523" s="153">
        <v>0</v>
      </c>
      <c r="K1523" s="153">
        <v>0</v>
      </c>
      <c r="L1523" s="153">
        <v>0.8</v>
      </c>
      <c r="M1523" s="153">
        <v>0.8</v>
      </c>
      <c r="N1523" s="153">
        <v>0.8</v>
      </c>
      <c r="O1523" s="153">
        <v>0.8</v>
      </c>
      <c r="P1523" s="152"/>
    </row>
    <row r="1524" spans="1:16" ht="15.75">
      <c r="A1524" s="155">
        <v>1517</v>
      </c>
      <c r="B1524" s="155" t="s">
        <v>2224</v>
      </c>
      <c r="C1524" s="154">
        <v>77.78</v>
      </c>
      <c r="D1524" s="153">
        <v>0.41141681666238106</v>
      </c>
      <c r="E1524" s="153">
        <v>0.71997942915916691</v>
      </c>
      <c r="F1524" s="153">
        <v>0.71997942915916691</v>
      </c>
      <c r="G1524" s="153">
        <v>0.71997942915916691</v>
      </c>
      <c r="H1524" s="153">
        <v>0.71997942915916691</v>
      </c>
      <c r="I1524" s="153">
        <v>0.71997942915916691</v>
      </c>
      <c r="J1524" s="153">
        <v>0.71997942915916691</v>
      </c>
      <c r="K1524" s="153">
        <v>0.71997942915916691</v>
      </c>
      <c r="L1524" s="153">
        <v>0.71997942915916691</v>
      </c>
      <c r="M1524" s="153">
        <v>0.74569298020056574</v>
      </c>
      <c r="N1524" s="153">
        <v>0.74569298020056574</v>
      </c>
      <c r="O1524" s="153">
        <v>0.61712522499357159</v>
      </c>
      <c r="P1524" s="152"/>
    </row>
    <row r="1525" spans="1:16" ht="15.75">
      <c r="A1525" s="155">
        <v>1518</v>
      </c>
      <c r="B1525" s="155" t="s">
        <v>2223</v>
      </c>
      <c r="C1525" s="154">
        <v>600</v>
      </c>
      <c r="D1525" s="153">
        <v>0.8</v>
      </c>
      <c r="E1525" s="153">
        <v>0.8</v>
      </c>
      <c r="F1525" s="153">
        <v>0.8</v>
      </c>
      <c r="G1525" s="153">
        <v>0.8</v>
      </c>
      <c r="H1525" s="153">
        <v>0.8</v>
      </c>
      <c r="I1525" s="153">
        <v>0.8</v>
      </c>
      <c r="J1525" s="153">
        <v>0.8</v>
      </c>
      <c r="K1525" s="153">
        <v>0.8</v>
      </c>
      <c r="L1525" s="153">
        <v>0.8</v>
      </c>
      <c r="M1525" s="153">
        <v>0.8</v>
      </c>
      <c r="N1525" s="153">
        <v>0.8</v>
      </c>
      <c r="O1525" s="153">
        <v>0.8</v>
      </c>
      <c r="P1525" s="152"/>
    </row>
    <row r="1526" spans="1:16" ht="15.75">
      <c r="A1526" s="155">
        <v>1519</v>
      </c>
      <c r="B1526" s="155" t="s">
        <v>2222</v>
      </c>
      <c r="C1526" s="154">
        <v>83.33</v>
      </c>
      <c r="D1526" s="153">
        <v>0.82803312132485296</v>
      </c>
      <c r="E1526" s="153">
        <v>0.82803312132485296</v>
      </c>
      <c r="F1526" s="153">
        <v>0.82803312132485296</v>
      </c>
      <c r="G1526" s="153">
        <v>0.82803312132485296</v>
      </c>
      <c r="H1526" s="153">
        <v>0.82803312132485296</v>
      </c>
      <c r="I1526" s="153">
        <v>0.82803312132485296</v>
      </c>
      <c r="J1526" s="153">
        <v>0.82803312132485296</v>
      </c>
      <c r="K1526" s="153">
        <v>0.82803312132485296</v>
      </c>
      <c r="L1526" s="153">
        <v>0.82803312132485296</v>
      </c>
      <c r="M1526" s="153">
        <v>0.82803312132485296</v>
      </c>
      <c r="N1526" s="153">
        <v>0.82803312132485296</v>
      </c>
      <c r="O1526" s="153">
        <v>0.79203168126725065</v>
      </c>
      <c r="P1526" s="152"/>
    </row>
    <row r="1527" spans="1:16" ht="15.75">
      <c r="A1527" s="155">
        <v>1520</v>
      </c>
      <c r="B1527" s="155" t="s">
        <v>2221</v>
      </c>
      <c r="C1527" s="154">
        <v>255.56</v>
      </c>
      <c r="D1527" s="153">
        <v>0.48696196587885426</v>
      </c>
      <c r="E1527" s="153">
        <v>0.48696196587885426</v>
      </c>
      <c r="F1527" s="153">
        <v>0.48696196587885426</v>
      </c>
      <c r="G1527" s="153">
        <v>0.48696196587885426</v>
      </c>
      <c r="H1527" s="153">
        <v>0.48696196587885426</v>
      </c>
      <c r="I1527" s="153">
        <v>0.48696196587885426</v>
      </c>
      <c r="J1527" s="153">
        <v>0.48696196587885426</v>
      </c>
      <c r="K1527" s="153">
        <v>0.48696196587885426</v>
      </c>
      <c r="L1527" s="153">
        <v>0.48696196587885426</v>
      </c>
      <c r="M1527" s="153">
        <v>0.8</v>
      </c>
      <c r="N1527" s="153">
        <v>0.8</v>
      </c>
      <c r="O1527" s="153">
        <v>0.8</v>
      </c>
      <c r="P1527" s="152"/>
    </row>
    <row r="1528" spans="1:16" ht="15.75">
      <c r="A1528" s="155">
        <v>1521</v>
      </c>
      <c r="B1528" s="155" t="s">
        <v>2220</v>
      </c>
      <c r="C1528" s="154">
        <v>83.33</v>
      </c>
      <c r="D1528" s="153">
        <v>7.2002880115204615E-2</v>
      </c>
      <c r="E1528" s="153">
        <v>9.6003840153606149E-2</v>
      </c>
      <c r="F1528" s="153">
        <v>0.40801632065282611</v>
      </c>
      <c r="G1528" s="153">
        <v>0.40801632065282611</v>
      </c>
      <c r="H1528" s="153">
        <v>0.40801632065282611</v>
      </c>
      <c r="I1528" s="153">
        <v>0.40801632065282611</v>
      </c>
      <c r="J1528" s="153">
        <v>0.40801632065282611</v>
      </c>
      <c r="K1528" s="153">
        <v>0.40801632065282611</v>
      </c>
      <c r="L1528" s="153">
        <v>0.40801632065282611</v>
      </c>
      <c r="M1528" s="153">
        <v>0.40801632065282611</v>
      </c>
      <c r="N1528" s="153">
        <v>0.40801632065282611</v>
      </c>
      <c r="O1528" s="153">
        <v>4.8001920076803074E-2</v>
      </c>
      <c r="P1528" s="152"/>
    </row>
    <row r="1529" spans="1:16" ht="15.75">
      <c r="A1529" s="155">
        <v>1522</v>
      </c>
      <c r="B1529" s="155" t="s">
        <v>2219</v>
      </c>
      <c r="C1529" s="154">
        <v>155.56</v>
      </c>
      <c r="D1529" s="153">
        <v>0</v>
      </c>
      <c r="E1529" s="153">
        <v>0</v>
      </c>
      <c r="F1529" s="153">
        <v>0</v>
      </c>
      <c r="G1529" s="153">
        <v>0</v>
      </c>
      <c r="H1529" s="153">
        <v>0.79999999999999993</v>
      </c>
      <c r="I1529" s="153">
        <v>0.79999999999999993</v>
      </c>
      <c r="J1529" s="153">
        <v>0.79999999999999993</v>
      </c>
      <c r="K1529" s="153">
        <v>0.79999999999999993</v>
      </c>
      <c r="L1529" s="153">
        <v>0.79999999999999993</v>
      </c>
      <c r="M1529" s="153">
        <v>0.79999999999999993</v>
      </c>
      <c r="N1529" s="153">
        <v>0.79999999999999993</v>
      </c>
      <c r="O1529" s="153">
        <v>0.79999999999999993</v>
      </c>
      <c r="P1529" s="152"/>
    </row>
    <row r="1530" spans="1:16" ht="15.75">
      <c r="A1530" s="155">
        <v>1523</v>
      </c>
      <c r="B1530" s="155" t="s">
        <v>2218</v>
      </c>
      <c r="C1530" s="154">
        <v>100</v>
      </c>
      <c r="D1530" s="153">
        <v>0.44</v>
      </c>
      <c r="E1530" s="153">
        <v>0.46</v>
      </c>
      <c r="F1530" s="153">
        <v>0.46</v>
      </c>
      <c r="G1530" s="153">
        <v>0.46</v>
      </c>
      <c r="H1530" s="153">
        <v>0.46</v>
      </c>
      <c r="I1530" s="153">
        <v>0.46</v>
      </c>
      <c r="J1530" s="153">
        <v>0.46</v>
      </c>
      <c r="K1530" s="153">
        <v>1</v>
      </c>
      <c r="L1530" s="153">
        <v>0</v>
      </c>
      <c r="M1530" s="153">
        <v>0.46</v>
      </c>
      <c r="N1530" s="153">
        <v>0.46</v>
      </c>
      <c r="O1530" s="153">
        <v>0.34</v>
      </c>
      <c r="P1530" s="152"/>
    </row>
    <row r="1531" spans="1:16" ht="15.75">
      <c r="A1531" s="155">
        <v>1524</v>
      </c>
      <c r="B1531" s="155" t="s">
        <v>2217</v>
      </c>
      <c r="C1531" s="154">
        <v>200</v>
      </c>
      <c r="D1531" s="153">
        <v>0</v>
      </c>
      <c r="E1531" s="153">
        <v>0</v>
      </c>
      <c r="F1531" s="153">
        <v>0</v>
      </c>
      <c r="G1531" s="153">
        <v>0</v>
      </c>
      <c r="H1531" s="153">
        <v>0</v>
      </c>
      <c r="I1531" s="153">
        <v>0</v>
      </c>
      <c r="J1531" s="153">
        <v>0</v>
      </c>
      <c r="K1531" s="153">
        <v>0</v>
      </c>
      <c r="L1531" s="153">
        <v>0</v>
      </c>
      <c r="M1531" s="153">
        <v>0.8</v>
      </c>
      <c r="N1531" s="153">
        <v>0.8</v>
      </c>
      <c r="O1531" s="153">
        <v>0.8</v>
      </c>
      <c r="P1531" s="152"/>
    </row>
    <row r="1532" spans="1:16" ht="15.75">
      <c r="A1532" s="155">
        <v>1525</v>
      </c>
      <c r="B1532" s="155" t="s">
        <v>2216</v>
      </c>
      <c r="C1532" s="154">
        <v>200</v>
      </c>
      <c r="D1532" s="153">
        <v>1.1201999999999999</v>
      </c>
      <c r="E1532" s="153">
        <v>1.044</v>
      </c>
      <c r="F1532" s="153">
        <v>0.93180000000000007</v>
      </c>
      <c r="G1532" s="153">
        <v>0.95219999999999994</v>
      </c>
      <c r="H1532" s="153">
        <v>0.92819999999999991</v>
      </c>
      <c r="I1532" s="153">
        <v>0.91500000000000004</v>
      </c>
      <c r="J1532" s="153">
        <v>0.84120000000000006</v>
      </c>
      <c r="K1532" s="153">
        <v>0.8</v>
      </c>
      <c r="L1532" s="153">
        <v>0.8</v>
      </c>
      <c r="M1532" s="153">
        <v>0.94920000000000004</v>
      </c>
      <c r="N1532" s="153">
        <v>0.95459999999999989</v>
      </c>
      <c r="O1532" s="153">
        <v>1.0751999999999999</v>
      </c>
      <c r="P1532" s="152"/>
    </row>
    <row r="1533" spans="1:16" ht="15.75">
      <c r="A1533" s="155">
        <v>1526</v>
      </c>
      <c r="B1533" s="155" t="s">
        <v>2215</v>
      </c>
      <c r="C1533" s="154">
        <v>283.33</v>
      </c>
      <c r="D1533" s="153">
        <v>0.8</v>
      </c>
      <c r="E1533" s="153">
        <v>0.8</v>
      </c>
      <c r="F1533" s="153">
        <v>0.8</v>
      </c>
      <c r="G1533" s="153">
        <v>0.8</v>
      </c>
      <c r="H1533" s="153">
        <v>0.8</v>
      </c>
      <c r="I1533" s="153">
        <v>0.8</v>
      </c>
      <c r="J1533" s="153">
        <v>0.8</v>
      </c>
      <c r="K1533" s="153">
        <v>0.8</v>
      </c>
      <c r="L1533" s="153">
        <v>0.8</v>
      </c>
      <c r="M1533" s="153">
        <v>0.8</v>
      </c>
      <c r="N1533" s="153">
        <v>0.8</v>
      </c>
      <c r="O1533" s="153">
        <v>0.8</v>
      </c>
      <c r="P1533" s="152"/>
    </row>
    <row r="1534" spans="1:16" ht="15.75">
      <c r="A1534" s="155">
        <v>1527</v>
      </c>
      <c r="B1534" s="155" t="s">
        <v>2214</v>
      </c>
      <c r="C1534" s="154">
        <v>155.56</v>
      </c>
      <c r="D1534" s="153">
        <v>0.79999999999999993</v>
      </c>
      <c r="E1534" s="153">
        <v>0.79999999999999993</v>
      </c>
      <c r="F1534" s="153">
        <v>0.79999999999999993</v>
      </c>
      <c r="G1534" s="153">
        <v>0.79999999999999993</v>
      </c>
      <c r="H1534" s="153">
        <v>0.79999999999999993</v>
      </c>
      <c r="I1534" s="153">
        <v>0.79999999999999993</v>
      </c>
      <c r="J1534" s="153">
        <v>0.79999999999999993</v>
      </c>
      <c r="K1534" s="153">
        <v>0.79999999999999993</v>
      </c>
      <c r="L1534" s="153">
        <v>0.79999999999999993</v>
      </c>
      <c r="M1534" s="153">
        <v>0.79999999999999993</v>
      </c>
      <c r="N1534" s="153">
        <v>0.79999999999999993</v>
      </c>
      <c r="O1534" s="153">
        <v>0.79999999999999993</v>
      </c>
      <c r="P1534" s="152"/>
    </row>
    <row r="1535" spans="1:16" ht="15.75">
      <c r="A1535" s="155">
        <v>1528</v>
      </c>
      <c r="B1535" s="155" t="s">
        <v>2213</v>
      </c>
      <c r="C1535" s="154">
        <v>155.56</v>
      </c>
      <c r="D1535" s="153">
        <v>0.79999999999999993</v>
      </c>
      <c r="E1535" s="153">
        <v>0.79999999999999993</v>
      </c>
      <c r="F1535" s="153">
        <v>0.79999999999999993</v>
      </c>
      <c r="G1535" s="153">
        <v>0.79999999999999993</v>
      </c>
      <c r="H1535" s="153">
        <v>0.79999999999999993</v>
      </c>
      <c r="I1535" s="153">
        <v>0.79999999999999993</v>
      </c>
      <c r="J1535" s="153">
        <v>0.79999999999999993</v>
      </c>
      <c r="K1535" s="153">
        <v>0.79999999999999993</v>
      </c>
      <c r="L1535" s="153">
        <v>0.79999999999999993</v>
      </c>
      <c r="M1535" s="153">
        <v>0.79999999999999993</v>
      </c>
      <c r="N1535" s="153">
        <v>0.79999999999999993</v>
      </c>
      <c r="O1535" s="153">
        <v>0.79999999999999993</v>
      </c>
      <c r="P1535" s="152"/>
    </row>
    <row r="1536" spans="1:16" ht="15.75">
      <c r="A1536" s="155">
        <v>1529</v>
      </c>
      <c r="B1536" s="155" t="s">
        <v>2212</v>
      </c>
      <c r="C1536" s="154">
        <v>296.67</v>
      </c>
      <c r="D1536" s="153">
        <v>0.8</v>
      </c>
      <c r="E1536" s="153">
        <v>0.8</v>
      </c>
      <c r="F1536" s="153">
        <v>0.8</v>
      </c>
      <c r="G1536" s="153">
        <v>0.8</v>
      </c>
      <c r="H1536" s="153">
        <v>0.8</v>
      </c>
      <c r="I1536" s="153">
        <v>0.8</v>
      </c>
      <c r="J1536" s="153">
        <v>0.8</v>
      </c>
      <c r="K1536" s="153">
        <v>0.8</v>
      </c>
      <c r="L1536" s="153">
        <v>0.8</v>
      </c>
      <c r="M1536" s="153">
        <v>0.8</v>
      </c>
      <c r="N1536" s="153">
        <v>0.80897967438568097</v>
      </c>
      <c r="O1536" s="153">
        <v>0.99774159840900656</v>
      </c>
      <c r="P1536" s="152"/>
    </row>
    <row r="1537" spans="1:16" ht="15.75">
      <c r="A1537" s="155">
        <v>1530</v>
      </c>
      <c r="B1537" s="155" t="s">
        <v>2211</v>
      </c>
      <c r="C1537" s="154">
        <v>77.78</v>
      </c>
      <c r="D1537" s="153">
        <v>0.25713551041398819</v>
      </c>
      <c r="E1537" s="153">
        <v>0.25713551041398819</v>
      </c>
      <c r="F1537" s="153">
        <v>0.30856261249678579</v>
      </c>
      <c r="G1537" s="153">
        <v>0.30856261249678579</v>
      </c>
      <c r="H1537" s="153">
        <v>0.30856261249678579</v>
      </c>
      <c r="I1537" s="153">
        <v>0.30856261249678579</v>
      </c>
      <c r="J1537" s="153">
        <v>0.30856261249678579</v>
      </c>
      <c r="K1537" s="153">
        <v>0.30856261249678579</v>
      </c>
      <c r="L1537" s="153">
        <v>0.30856261249678579</v>
      </c>
      <c r="M1537" s="153">
        <v>0.30856261249678579</v>
      </c>
      <c r="N1537" s="153">
        <v>0.77140653124196445</v>
      </c>
      <c r="O1537" s="153">
        <v>1</v>
      </c>
      <c r="P1537" s="152"/>
    </row>
    <row r="1538" spans="1:16" ht="15.75">
      <c r="A1538" s="155">
        <v>1531</v>
      </c>
      <c r="B1538" s="155" t="s">
        <v>2210</v>
      </c>
      <c r="C1538" s="154">
        <v>111.11</v>
      </c>
      <c r="D1538" s="153">
        <v>0.8</v>
      </c>
      <c r="E1538" s="153">
        <v>0.8</v>
      </c>
      <c r="F1538" s="153">
        <v>0.8</v>
      </c>
      <c r="G1538" s="153">
        <v>0.8</v>
      </c>
      <c r="H1538" s="153">
        <v>0.8</v>
      </c>
      <c r="I1538" s="153">
        <v>0.8</v>
      </c>
      <c r="J1538" s="153">
        <v>0.8</v>
      </c>
      <c r="K1538" s="153">
        <v>0.8</v>
      </c>
      <c r="L1538" s="153">
        <v>0.8</v>
      </c>
      <c r="M1538" s="153">
        <v>0.8</v>
      </c>
      <c r="N1538" s="153">
        <v>0.8</v>
      </c>
      <c r="O1538" s="153">
        <v>0.8</v>
      </c>
      <c r="P1538" s="152"/>
    </row>
    <row r="1539" spans="1:16" ht="15.75">
      <c r="A1539" s="155">
        <v>1532</v>
      </c>
      <c r="B1539" s="155" t="s">
        <v>2209</v>
      </c>
      <c r="C1539" s="154">
        <v>715</v>
      </c>
      <c r="D1539" s="153">
        <v>0.8</v>
      </c>
      <c r="E1539" s="153">
        <v>0.8</v>
      </c>
      <c r="F1539" s="153">
        <v>0.8</v>
      </c>
      <c r="G1539" s="153">
        <v>0.8</v>
      </c>
      <c r="H1539" s="153">
        <v>0.8</v>
      </c>
      <c r="I1539" s="153">
        <v>0.8</v>
      </c>
      <c r="J1539" s="153">
        <v>0.8</v>
      </c>
      <c r="K1539" s="153">
        <v>0.8</v>
      </c>
      <c r="L1539" s="153">
        <v>0.8</v>
      </c>
      <c r="M1539" s="153">
        <v>0.8</v>
      </c>
      <c r="N1539" s="153">
        <v>0.8</v>
      </c>
      <c r="O1539" s="153">
        <v>0.8</v>
      </c>
      <c r="P1539" s="152"/>
    </row>
    <row r="1540" spans="1:16" ht="15.75">
      <c r="A1540" s="155">
        <v>1533</v>
      </c>
      <c r="B1540" s="155" t="s">
        <v>2208</v>
      </c>
      <c r="C1540" s="154">
        <v>2593.33</v>
      </c>
      <c r="D1540" s="153">
        <v>0.80000000000000016</v>
      </c>
      <c r="E1540" s="153">
        <v>0.80000000000000016</v>
      </c>
      <c r="F1540" s="153">
        <v>0.80000000000000016</v>
      </c>
      <c r="G1540" s="153">
        <v>0.80000000000000016</v>
      </c>
      <c r="H1540" s="153">
        <v>0.80000000000000016</v>
      </c>
      <c r="I1540" s="153">
        <v>0</v>
      </c>
      <c r="J1540" s="153">
        <v>0</v>
      </c>
      <c r="K1540" s="153">
        <v>0.80000000000000016</v>
      </c>
      <c r="L1540" s="153">
        <v>0.80000000000000016</v>
      </c>
      <c r="M1540" s="153">
        <v>0.80000000000000016</v>
      </c>
      <c r="N1540" s="153">
        <v>0.80000000000000016</v>
      </c>
      <c r="O1540" s="153">
        <v>0.80000000000000016</v>
      </c>
      <c r="P1540" s="152"/>
    </row>
    <row r="1541" spans="1:16" ht="15.75">
      <c r="A1541" s="155">
        <v>1534</v>
      </c>
      <c r="B1541" s="155" t="s">
        <v>2207</v>
      </c>
      <c r="C1541" s="154">
        <v>850</v>
      </c>
      <c r="D1541" s="153">
        <v>0</v>
      </c>
      <c r="E1541" s="153">
        <v>0</v>
      </c>
      <c r="F1541" s="153">
        <v>0</v>
      </c>
      <c r="G1541" s="153">
        <v>0.8</v>
      </c>
      <c r="H1541" s="153">
        <v>0</v>
      </c>
      <c r="I1541" s="153">
        <v>0.8</v>
      </c>
      <c r="J1541" s="153">
        <v>0.8</v>
      </c>
      <c r="K1541" s="153">
        <v>1.7364705882352942</v>
      </c>
      <c r="L1541" s="153">
        <v>0.8</v>
      </c>
      <c r="M1541" s="153">
        <v>0.8</v>
      </c>
      <c r="N1541" s="153">
        <v>0.8</v>
      </c>
      <c r="O1541" s="153">
        <v>0.8</v>
      </c>
      <c r="P1541" s="152"/>
    </row>
    <row r="1542" spans="1:16" ht="15.75">
      <c r="A1542" s="155">
        <v>1535</v>
      </c>
      <c r="B1542" s="155" t="s">
        <v>2206</v>
      </c>
      <c r="C1542" s="154">
        <v>166.67</v>
      </c>
      <c r="D1542" s="153">
        <v>0.80000000000000016</v>
      </c>
      <c r="E1542" s="153">
        <v>0</v>
      </c>
      <c r="F1542" s="153">
        <v>0.80000000000000016</v>
      </c>
      <c r="G1542" s="153">
        <v>0.80000000000000016</v>
      </c>
      <c r="H1542" s="153">
        <v>0.80000000000000016</v>
      </c>
      <c r="I1542" s="153">
        <v>0.80000000000000016</v>
      </c>
      <c r="J1542" s="153">
        <v>0.80000000000000016</v>
      </c>
      <c r="K1542" s="153">
        <v>0.80000000000000016</v>
      </c>
      <c r="L1542" s="153">
        <v>0.80000000000000016</v>
      </c>
      <c r="M1542" s="153">
        <v>0.80000000000000016</v>
      </c>
      <c r="N1542" s="153">
        <v>0.80000000000000016</v>
      </c>
      <c r="O1542" s="153">
        <v>0.80000000000000016</v>
      </c>
      <c r="P1542" s="152"/>
    </row>
    <row r="1543" spans="1:16" ht="15.75">
      <c r="A1543" s="155">
        <v>1536</v>
      </c>
      <c r="B1543" s="155" t="s">
        <v>2205</v>
      </c>
      <c r="C1543" s="154">
        <v>155.56</v>
      </c>
      <c r="D1543" s="153">
        <v>0.79999999999999993</v>
      </c>
      <c r="E1543" s="153">
        <v>0.79999999999999993</v>
      </c>
      <c r="F1543" s="153">
        <v>0.79999999999999993</v>
      </c>
      <c r="G1543" s="153">
        <v>0.79999999999999993</v>
      </c>
      <c r="H1543" s="153">
        <v>0.79999999999999993</v>
      </c>
      <c r="I1543" s="153">
        <v>0.79999999999999993</v>
      </c>
      <c r="J1543" s="153">
        <v>0.79999999999999993</v>
      </c>
      <c r="K1543" s="153">
        <v>0.79999999999999993</v>
      </c>
      <c r="L1543" s="153">
        <v>0.79999999999999993</v>
      </c>
      <c r="M1543" s="153">
        <v>0.79999999999999993</v>
      </c>
      <c r="N1543" s="153">
        <v>0.79999999999999993</v>
      </c>
      <c r="O1543" s="153">
        <v>0.79999999999999993</v>
      </c>
      <c r="P1543" s="152"/>
    </row>
    <row r="1544" spans="1:16" ht="15.75">
      <c r="A1544" s="155">
        <v>1537</v>
      </c>
      <c r="B1544" s="155" t="s">
        <v>2204</v>
      </c>
      <c r="C1544" s="154">
        <v>77.78</v>
      </c>
      <c r="D1544" s="153">
        <v>0</v>
      </c>
      <c r="E1544" s="153">
        <v>0</v>
      </c>
      <c r="F1544" s="153">
        <v>0</v>
      </c>
      <c r="G1544" s="153">
        <v>0</v>
      </c>
      <c r="H1544" s="153">
        <v>0</v>
      </c>
      <c r="I1544" s="153">
        <v>0</v>
      </c>
      <c r="J1544" s="153">
        <v>0.21856518385188994</v>
      </c>
      <c r="K1544" s="153">
        <v>0</v>
      </c>
      <c r="L1544" s="153">
        <v>0.55284134739007451</v>
      </c>
      <c r="M1544" s="153">
        <v>0.66855232707636925</v>
      </c>
      <c r="N1544" s="153">
        <v>0.66855232707636925</v>
      </c>
      <c r="O1544" s="153">
        <v>0.66855232707636925</v>
      </c>
      <c r="P1544" s="152"/>
    </row>
    <row r="1545" spans="1:16" ht="15.75">
      <c r="A1545" s="155">
        <v>1538</v>
      </c>
      <c r="B1545" s="155" t="s">
        <v>2203</v>
      </c>
      <c r="C1545" s="154">
        <v>177.78</v>
      </c>
      <c r="D1545" s="153">
        <v>0.79999999999999993</v>
      </c>
      <c r="E1545" s="153">
        <v>0.79999999999999993</v>
      </c>
      <c r="F1545" s="153">
        <v>0.79999999999999993</v>
      </c>
      <c r="G1545" s="153">
        <v>0.79999999999999993</v>
      </c>
      <c r="H1545" s="153">
        <v>0.79999999999999993</v>
      </c>
      <c r="I1545" s="153">
        <v>0.79999999999999993</v>
      </c>
      <c r="J1545" s="153">
        <v>0.79999999999999993</v>
      </c>
      <c r="K1545" s="153">
        <v>0.79999999999999993</v>
      </c>
      <c r="L1545" s="153">
        <v>0.79999999999999993</v>
      </c>
      <c r="M1545" s="153">
        <v>0.79999999999999993</v>
      </c>
      <c r="N1545" s="153">
        <v>0.79999999999999993</v>
      </c>
      <c r="O1545" s="153">
        <v>0.79999999999999993</v>
      </c>
      <c r="P1545" s="152"/>
    </row>
    <row r="1546" spans="1:16" ht="15.75">
      <c r="A1546" s="155">
        <v>1539</v>
      </c>
      <c r="B1546" s="155" t="s">
        <v>2202</v>
      </c>
      <c r="C1546" s="154">
        <v>422.22</v>
      </c>
      <c r="D1546" s="153">
        <v>0.79999999999999993</v>
      </c>
      <c r="E1546" s="153">
        <v>0.79999999999999993</v>
      </c>
      <c r="F1546" s="153">
        <v>0.79999999999999993</v>
      </c>
      <c r="G1546" s="153">
        <v>0.79999999999999993</v>
      </c>
      <c r="H1546" s="153">
        <v>0.79999999999999993</v>
      </c>
      <c r="I1546" s="153">
        <v>0.79999999999999993</v>
      </c>
      <c r="J1546" s="153">
        <v>0.79999999999999993</v>
      </c>
      <c r="K1546" s="153">
        <v>0.79999999999999993</v>
      </c>
      <c r="L1546" s="153">
        <v>0.79999999999999993</v>
      </c>
      <c r="M1546" s="153">
        <v>0.79999999999999993</v>
      </c>
      <c r="N1546" s="153">
        <v>0.79999999999999993</v>
      </c>
      <c r="O1546" s="153">
        <v>0.79999999999999993</v>
      </c>
      <c r="P1546" s="152"/>
    </row>
    <row r="1547" spans="1:16" ht="15.75">
      <c r="A1547" s="155">
        <v>1540</v>
      </c>
      <c r="B1547" s="155" t="s">
        <v>2202</v>
      </c>
      <c r="C1547" s="154">
        <v>997.78</v>
      </c>
      <c r="D1547" s="153">
        <v>0</v>
      </c>
      <c r="E1547" s="153">
        <v>0</v>
      </c>
      <c r="F1547" s="153">
        <v>0</v>
      </c>
      <c r="G1547" s="153">
        <v>0</v>
      </c>
      <c r="H1547" s="153">
        <v>0.8</v>
      </c>
      <c r="I1547" s="153">
        <v>0</v>
      </c>
      <c r="J1547" s="153">
        <v>0.8</v>
      </c>
      <c r="K1547" s="153">
        <v>0.8</v>
      </c>
      <c r="L1547" s="153">
        <v>0.8</v>
      </c>
      <c r="M1547" s="153">
        <v>0.8</v>
      </c>
      <c r="N1547" s="153">
        <v>0.8</v>
      </c>
      <c r="O1547" s="153">
        <v>0.8</v>
      </c>
      <c r="P1547" s="152"/>
    </row>
    <row r="1548" spans="1:16" ht="15.75">
      <c r="A1548" s="155">
        <v>1541</v>
      </c>
      <c r="B1548" s="155" t="s">
        <v>2201</v>
      </c>
      <c r="C1548" s="154">
        <v>866.67</v>
      </c>
      <c r="D1548" s="153">
        <v>0</v>
      </c>
      <c r="E1548" s="153">
        <v>0.8</v>
      </c>
      <c r="F1548" s="153">
        <v>0.8</v>
      </c>
      <c r="G1548" s="153">
        <v>0.8</v>
      </c>
      <c r="H1548" s="153">
        <v>0.8</v>
      </c>
      <c r="I1548" s="153">
        <v>0.8</v>
      </c>
      <c r="J1548" s="153">
        <v>0.8</v>
      </c>
      <c r="K1548" s="153">
        <v>0.8</v>
      </c>
      <c r="L1548" s="153">
        <v>0.8</v>
      </c>
      <c r="M1548" s="153">
        <v>0.8</v>
      </c>
      <c r="N1548" s="153">
        <v>0.8</v>
      </c>
      <c r="O1548" s="153">
        <v>0.8</v>
      </c>
      <c r="P1548" s="152"/>
    </row>
    <row r="1549" spans="1:16" ht="15.75">
      <c r="A1549" s="155">
        <v>1542</v>
      </c>
      <c r="B1549" s="155" t="s">
        <v>2200</v>
      </c>
      <c r="C1549" s="154">
        <v>1232.22</v>
      </c>
      <c r="D1549" s="153">
        <v>0</v>
      </c>
      <c r="E1549" s="153">
        <v>0</v>
      </c>
      <c r="F1549" s="153">
        <v>0</v>
      </c>
      <c r="G1549" s="153">
        <v>0</v>
      </c>
      <c r="H1549" s="153">
        <v>0.79999999999999993</v>
      </c>
      <c r="I1549" s="153">
        <v>0</v>
      </c>
      <c r="J1549" s="153">
        <v>0.79999999999999993</v>
      </c>
      <c r="K1549" s="153">
        <v>0.79999999999999993</v>
      </c>
      <c r="L1549" s="153">
        <v>0.79999999999999993</v>
      </c>
      <c r="M1549" s="153">
        <v>0.79999999999999993</v>
      </c>
      <c r="N1549" s="153">
        <v>0.79999999999999993</v>
      </c>
      <c r="O1549" s="153">
        <v>0.79999999999999993</v>
      </c>
      <c r="P1549" s="152"/>
    </row>
    <row r="1550" spans="1:16" ht="15.75">
      <c r="A1550" s="155">
        <v>1543</v>
      </c>
      <c r="B1550" s="155" t="s">
        <v>2199</v>
      </c>
      <c r="C1550" s="154">
        <v>111.11</v>
      </c>
      <c r="D1550" s="153">
        <v>0.8</v>
      </c>
      <c r="E1550" s="153">
        <v>0.8</v>
      </c>
      <c r="F1550" s="153">
        <v>0.8</v>
      </c>
      <c r="G1550" s="153">
        <v>0.8</v>
      </c>
      <c r="H1550" s="153">
        <v>0.8</v>
      </c>
      <c r="I1550" s="153">
        <v>0.8</v>
      </c>
      <c r="J1550" s="153">
        <v>0.8</v>
      </c>
      <c r="K1550" s="153">
        <v>0.8</v>
      </c>
      <c r="L1550" s="153">
        <v>0.8</v>
      </c>
      <c r="M1550" s="153">
        <v>0.8</v>
      </c>
      <c r="N1550" s="153">
        <v>0.8</v>
      </c>
      <c r="O1550" s="153">
        <v>0.8</v>
      </c>
      <c r="P1550" s="152"/>
    </row>
    <row r="1551" spans="1:16" ht="15.75">
      <c r="A1551" s="155">
        <v>1544</v>
      </c>
      <c r="B1551" s="155" t="s">
        <v>2198</v>
      </c>
      <c r="C1551" s="154">
        <v>2000</v>
      </c>
      <c r="D1551" s="153">
        <v>0</v>
      </c>
      <c r="E1551" s="153">
        <v>0</v>
      </c>
      <c r="F1551" s="153">
        <v>0</v>
      </c>
      <c r="G1551" s="153">
        <v>0</v>
      </c>
      <c r="H1551" s="153">
        <v>0</v>
      </c>
      <c r="I1551" s="153">
        <v>0</v>
      </c>
      <c r="J1551" s="153">
        <v>0.8</v>
      </c>
      <c r="K1551" s="153">
        <v>0</v>
      </c>
      <c r="L1551" s="153">
        <v>0.8</v>
      </c>
      <c r="M1551" s="153">
        <v>0.8</v>
      </c>
      <c r="N1551" s="153">
        <v>0.8</v>
      </c>
      <c r="O1551" s="153">
        <v>0.8</v>
      </c>
      <c r="P1551" s="152"/>
    </row>
    <row r="1552" spans="1:16" ht="15.75">
      <c r="A1552" s="155">
        <v>1545</v>
      </c>
      <c r="B1552" s="155" t="s">
        <v>2197</v>
      </c>
      <c r="C1552" s="154">
        <v>108.89</v>
      </c>
      <c r="D1552" s="153">
        <v>0.36734319037560842</v>
      </c>
      <c r="E1552" s="153">
        <v>0.36734319037560842</v>
      </c>
      <c r="F1552" s="153">
        <v>0.36734319037560842</v>
      </c>
      <c r="G1552" s="153">
        <v>0.36734319037560842</v>
      </c>
      <c r="H1552" s="153">
        <v>0.36734319037560842</v>
      </c>
      <c r="I1552" s="153">
        <v>0</v>
      </c>
      <c r="J1552" s="153">
        <v>0.36734319037560842</v>
      </c>
      <c r="K1552" s="153">
        <v>0.36734319037560842</v>
      </c>
      <c r="L1552" s="153">
        <v>0.36734319037560842</v>
      </c>
      <c r="M1552" s="153">
        <v>0.36734319037560842</v>
      </c>
      <c r="N1552" s="153">
        <v>0.36734319037560842</v>
      </c>
      <c r="O1552" s="153">
        <v>0.42244466893194965</v>
      </c>
      <c r="P1552" s="152"/>
    </row>
    <row r="1553" spans="1:16" ht="15.75">
      <c r="A1553" s="155">
        <v>1546</v>
      </c>
      <c r="B1553" s="155" t="s">
        <v>2196</v>
      </c>
      <c r="C1553" s="154">
        <v>100</v>
      </c>
      <c r="D1553" s="153">
        <v>0</v>
      </c>
      <c r="E1553" s="153">
        <v>0</v>
      </c>
      <c r="F1553" s="153">
        <v>0</v>
      </c>
      <c r="G1553" s="153">
        <v>0</v>
      </c>
      <c r="H1553" s="153">
        <v>0.38</v>
      </c>
      <c r="I1553" s="153">
        <v>0.38</v>
      </c>
      <c r="J1553" s="153">
        <v>0.38</v>
      </c>
      <c r="K1553" s="153">
        <v>0.38</v>
      </c>
      <c r="L1553" s="153">
        <v>0.38</v>
      </c>
      <c r="M1553" s="153">
        <v>0.38</v>
      </c>
      <c r="N1553" s="153">
        <v>0</v>
      </c>
      <c r="O1553" s="153">
        <v>0</v>
      </c>
      <c r="P1553" s="152"/>
    </row>
    <row r="1554" spans="1:16" ht="15.75">
      <c r="A1554" s="155">
        <v>1547</v>
      </c>
      <c r="B1554" s="155" t="s">
        <v>2195</v>
      </c>
      <c r="C1554" s="154">
        <v>102.22</v>
      </c>
      <c r="D1554" s="153">
        <v>1.0956759929563686</v>
      </c>
      <c r="E1554" s="153">
        <v>1.1152416356877324</v>
      </c>
      <c r="F1554" s="153">
        <v>1.1152416356877324</v>
      </c>
      <c r="G1554" s="153">
        <v>1.1152416356877324</v>
      </c>
      <c r="H1554" s="153">
        <v>1.1152416356877324</v>
      </c>
      <c r="I1554" s="153">
        <v>1.1152416356877324</v>
      </c>
      <c r="J1554" s="153">
        <v>1.1152416356877324</v>
      </c>
      <c r="K1554" s="153">
        <v>1.1152416356877324</v>
      </c>
      <c r="L1554" s="153">
        <v>1.1152416356877324</v>
      </c>
      <c r="M1554" s="153">
        <v>1.1152416356877324</v>
      </c>
      <c r="N1554" s="153">
        <v>1.1152416356877324</v>
      </c>
      <c r="O1554" s="153">
        <v>1.0369790647622774</v>
      </c>
      <c r="P1554" s="152"/>
    </row>
    <row r="1555" spans="1:16" ht="15.75">
      <c r="A1555" s="155">
        <v>1548</v>
      </c>
      <c r="B1555" s="155" t="s">
        <v>2194</v>
      </c>
      <c r="C1555" s="154">
        <v>98.89</v>
      </c>
      <c r="D1555" s="153">
        <v>0</v>
      </c>
      <c r="E1555" s="153">
        <v>0</v>
      </c>
      <c r="F1555" s="153">
        <v>0</v>
      </c>
      <c r="G1555" s="153">
        <v>0</v>
      </c>
      <c r="H1555" s="153">
        <v>0</v>
      </c>
      <c r="I1555" s="153">
        <v>0</v>
      </c>
      <c r="J1555" s="153">
        <v>0</v>
      </c>
      <c r="K1555" s="153">
        <v>6.0673475578926078E-2</v>
      </c>
      <c r="L1555" s="153">
        <v>6.0673475578926078E-2</v>
      </c>
      <c r="M1555" s="153">
        <v>6.0673475578926078E-2</v>
      </c>
      <c r="N1555" s="153">
        <v>6.0673475578926078E-2</v>
      </c>
      <c r="O1555" s="153">
        <v>6.0673475578926078E-2</v>
      </c>
      <c r="P1555" s="152"/>
    </row>
    <row r="1556" spans="1:16" ht="15.75">
      <c r="A1556" s="155">
        <v>1549</v>
      </c>
      <c r="B1556" s="155" t="s">
        <v>2193</v>
      </c>
      <c r="C1556" s="154">
        <v>1600</v>
      </c>
      <c r="D1556" s="153">
        <v>0.36666500000000002</v>
      </c>
      <c r="E1556" s="153">
        <v>0.36666500000000002</v>
      </c>
      <c r="F1556" s="153">
        <v>0.36666500000000002</v>
      </c>
      <c r="G1556" s="153">
        <v>0.36666500000000002</v>
      </c>
      <c r="H1556" s="153">
        <v>0.36666500000000002</v>
      </c>
      <c r="I1556" s="153">
        <v>0.36666500000000002</v>
      </c>
      <c r="J1556" s="153">
        <v>0.8</v>
      </c>
      <c r="K1556" s="153">
        <v>0.8</v>
      </c>
      <c r="L1556" s="153">
        <v>0.8</v>
      </c>
      <c r="M1556" s="153">
        <v>0.8</v>
      </c>
      <c r="N1556" s="153">
        <v>0.8</v>
      </c>
      <c r="O1556" s="153">
        <v>0.8</v>
      </c>
      <c r="P1556" s="152"/>
    </row>
    <row r="1557" spans="1:16" ht="15.75">
      <c r="A1557" s="155">
        <v>1550</v>
      </c>
      <c r="B1557" s="155" t="s">
        <v>2192</v>
      </c>
      <c r="C1557" s="154">
        <v>138.88999999999999</v>
      </c>
      <c r="D1557" s="153">
        <v>0</v>
      </c>
      <c r="E1557" s="153">
        <v>0</v>
      </c>
      <c r="F1557" s="153">
        <v>0</v>
      </c>
      <c r="G1557" s="153">
        <v>0.8</v>
      </c>
      <c r="H1557" s="153">
        <v>0</v>
      </c>
      <c r="I1557" s="153">
        <v>0.8</v>
      </c>
      <c r="J1557" s="153">
        <v>0.8</v>
      </c>
      <c r="K1557" s="153">
        <v>0.8</v>
      </c>
      <c r="L1557" s="153">
        <v>0.8</v>
      </c>
      <c r="M1557" s="153">
        <v>0.8</v>
      </c>
      <c r="N1557" s="153">
        <v>0.8</v>
      </c>
      <c r="O1557" s="153">
        <v>0.8</v>
      </c>
      <c r="P1557" s="152"/>
    </row>
    <row r="1558" spans="1:16" ht="15.75">
      <c r="A1558" s="155">
        <v>1551</v>
      </c>
      <c r="B1558" s="155" t="s">
        <v>2191</v>
      </c>
      <c r="C1558" s="154">
        <v>266.67</v>
      </c>
      <c r="D1558" s="153">
        <v>0.8</v>
      </c>
      <c r="E1558" s="153">
        <v>0.8</v>
      </c>
      <c r="F1558" s="153">
        <v>0.8</v>
      </c>
      <c r="G1558" s="153">
        <v>0.8</v>
      </c>
      <c r="H1558" s="153">
        <v>0.8</v>
      </c>
      <c r="I1558" s="153">
        <v>0.8</v>
      </c>
      <c r="J1558" s="153">
        <v>0.8</v>
      </c>
      <c r="K1558" s="153">
        <v>0.8</v>
      </c>
      <c r="L1558" s="153">
        <v>0.8</v>
      </c>
      <c r="M1558" s="153">
        <v>0.8</v>
      </c>
      <c r="N1558" s="153">
        <v>0.8</v>
      </c>
      <c r="O1558" s="153">
        <v>0.8</v>
      </c>
      <c r="P1558" s="152"/>
    </row>
    <row r="1559" spans="1:16" ht="15.75">
      <c r="A1559" s="155">
        <v>1552</v>
      </c>
      <c r="B1559" s="155" t="s">
        <v>2190</v>
      </c>
      <c r="C1559" s="154">
        <v>588.89</v>
      </c>
      <c r="D1559" s="153">
        <v>0</v>
      </c>
      <c r="E1559" s="153">
        <v>0</v>
      </c>
      <c r="F1559" s="153">
        <v>0</v>
      </c>
      <c r="G1559" s="153">
        <v>0</v>
      </c>
      <c r="H1559" s="153">
        <v>0.8</v>
      </c>
      <c r="I1559" s="153">
        <v>0.8</v>
      </c>
      <c r="J1559" s="153">
        <v>0.8</v>
      </c>
      <c r="K1559" s="153">
        <v>0.8</v>
      </c>
      <c r="L1559" s="153">
        <v>0.8</v>
      </c>
      <c r="M1559" s="153">
        <v>0.8</v>
      </c>
      <c r="N1559" s="153">
        <v>0.8</v>
      </c>
      <c r="O1559" s="153">
        <v>0.8</v>
      </c>
      <c r="P1559" s="152"/>
    </row>
    <row r="1560" spans="1:16" ht="15.75">
      <c r="A1560" s="155">
        <v>1553</v>
      </c>
      <c r="B1560" s="155" t="s">
        <v>2189</v>
      </c>
      <c r="C1560" s="154">
        <v>133.33000000000001</v>
      </c>
      <c r="D1560" s="153">
        <v>0</v>
      </c>
      <c r="E1560" s="153">
        <v>0</v>
      </c>
      <c r="F1560" s="153">
        <v>0</v>
      </c>
      <c r="G1560" s="153">
        <v>0</v>
      </c>
      <c r="H1560" s="153">
        <v>0</v>
      </c>
      <c r="I1560" s="153">
        <v>0</v>
      </c>
      <c r="J1560" s="153">
        <v>0</v>
      </c>
      <c r="K1560" s="153">
        <v>0</v>
      </c>
      <c r="L1560" s="153">
        <v>0.79999999999999993</v>
      </c>
      <c r="M1560" s="153">
        <v>0.79999999999999993</v>
      </c>
      <c r="N1560" s="153">
        <v>0.79999999999999993</v>
      </c>
      <c r="O1560" s="153">
        <v>0.79999999999999993</v>
      </c>
      <c r="P1560" s="152"/>
    </row>
    <row r="1561" spans="1:16" ht="15.75">
      <c r="A1561" s="155">
        <v>1554</v>
      </c>
      <c r="B1561" s="155" t="s">
        <v>2188</v>
      </c>
      <c r="C1561" s="154">
        <v>133.33000000000001</v>
      </c>
      <c r="D1561" s="153">
        <v>0</v>
      </c>
      <c r="E1561" s="153">
        <v>0</v>
      </c>
      <c r="F1561" s="153">
        <v>0</v>
      </c>
      <c r="G1561" s="153">
        <v>0</v>
      </c>
      <c r="H1561" s="153">
        <v>0</v>
      </c>
      <c r="I1561" s="153">
        <v>0</v>
      </c>
      <c r="J1561" s="153">
        <v>0</v>
      </c>
      <c r="K1561" s="153">
        <v>0.79999999999999993</v>
      </c>
      <c r="L1561" s="153">
        <v>0.79999999999999993</v>
      </c>
      <c r="M1561" s="153">
        <v>0.79999999999999993</v>
      </c>
      <c r="N1561" s="153">
        <v>0.79999999999999993</v>
      </c>
      <c r="O1561" s="153">
        <v>0.79999999999999993</v>
      </c>
      <c r="P1561" s="152"/>
    </row>
    <row r="1562" spans="1:16" ht="15.75">
      <c r="A1562" s="155">
        <v>1555</v>
      </c>
      <c r="B1562" s="155" t="s">
        <v>2187</v>
      </c>
      <c r="C1562" s="154">
        <v>290</v>
      </c>
      <c r="D1562" s="153">
        <v>0.8</v>
      </c>
      <c r="E1562" s="153">
        <v>0.8</v>
      </c>
      <c r="F1562" s="153">
        <v>0.8</v>
      </c>
      <c r="G1562" s="153">
        <v>0.8</v>
      </c>
      <c r="H1562" s="153">
        <v>0.8</v>
      </c>
      <c r="I1562" s="153">
        <v>0.8</v>
      </c>
      <c r="J1562" s="153">
        <v>0.8</v>
      </c>
      <c r="K1562" s="153">
        <v>0.8</v>
      </c>
      <c r="L1562" s="153">
        <v>0.8</v>
      </c>
      <c r="M1562" s="153">
        <v>0.8</v>
      </c>
      <c r="N1562" s="153">
        <v>0.8</v>
      </c>
      <c r="O1562" s="153">
        <v>0.8</v>
      </c>
      <c r="P1562" s="152"/>
    </row>
    <row r="1563" spans="1:16" ht="15.75">
      <c r="A1563" s="155">
        <v>1556</v>
      </c>
      <c r="B1563" s="155" t="s">
        <v>2186</v>
      </c>
      <c r="C1563" s="154">
        <v>122.22</v>
      </c>
      <c r="D1563" s="153">
        <v>0</v>
      </c>
      <c r="E1563" s="153">
        <v>0</v>
      </c>
      <c r="F1563" s="153">
        <v>0</v>
      </c>
      <c r="G1563" s="153">
        <v>0</v>
      </c>
      <c r="H1563" s="153">
        <v>0</v>
      </c>
      <c r="I1563" s="153">
        <v>0</v>
      </c>
      <c r="J1563" s="153">
        <v>0</v>
      </c>
      <c r="K1563" s="153">
        <v>0.79999999999999993</v>
      </c>
      <c r="L1563" s="153">
        <v>0.79999999999999993</v>
      </c>
      <c r="M1563" s="153">
        <v>0.79999999999999993</v>
      </c>
      <c r="N1563" s="153">
        <v>0.79999999999999993</v>
      </c>
      <c r="O1563" s="153">
        <v>0.79999999999999993</v>
      </c>
      <c r="P1563" s="152"/>
    </row>
    <row r="1564" spans="1:16" ht="15.75">
      <c r="A1564" s="155">
        <v>1557</v>
      </c>
      <c r="B1564" s="155" t="s">
        <v>2185</v>
      </c>
      <c r="C1564" s="154">
        <v>202.22</v>
      </c>
      <c r="D1564" s="153">
        <v>0</v>
      </c>
      <c r="E1564" s="153">
        <v>0</v>
      </c>
      <c r="F1564" s="153">
        <v>0</v>
      </c>
      <c r="G1564" s="153">
        <v>0</v>
      </c>
      <c r="H1564" s="153">
        <v>0</v>
      </c>
      <c r="I1564" s="153">
        <v>0</v>
      </c>
      <c r="J1564" s="153">
        <v>0</v>
      </c>
      <c r="K1564" s="153">
        <v>0.8</v>
      </c>
      <c r="L1564" s="153">
        <v>0.8</v>
      </c>
      <c r="M1564" s="153">
        <v>0.8</v>
      </c>
      <c r="N1564" s="153">
        <v>0.8</v>
      </c>
      <c r="O1564" s="153">
        <v>0.8</v>
      </c>
      <c r="P1564" s="152"/>
    </row>
    <row r="1565" spans="1:16" ht="15.75">
      <c r="A1565" s="155">
        <v>1558</v>
      </c>
      <c r="B1565" s="155" t="s">
        <v>2184</v>
      </c>
      <c r="C1565" s="154">
        <v>157.78</v>
      </c>
      <c r="D1565" s="153">
        <v>0.8</v>
      </c>
      <c r="E1565" s="153">
        <v>0.8</v>
      </c>
      <c r="F1565" s="153">
        <v>0.8</v>
      </c>
      <c r="G1565" s="153">
        <v>0.8</v>
      </c>
      <c r="H1565" s="153">
        <v>0.8</v>
      </c>
      <c r="I1565" s="153">
        <v>0.8</v>
      </c>
      <c r="J1565" s="153">
        <v>0.8</v>
      </c>
      <c r="K1565" s="153">
        <v>0.8</v>
      </c>
      <c r="L1565" s="153">
        <v>0.8</v>
      </c>
      <c r="M1565" s="153">
        <v>0.8</v>
      </c>
      <c r="N1565" s="153">
        <v>0.8</v>
      </c>
      <c r="O1565" s="153">
        <v>0.8</v>
      </c>
      <c r="P1565" s="152"/>
    </row>
    <row r="1566" spans="1:16" ht="15.75">
      <c r="A1566" s="155">
        <v>1559</v>
      </c>
      <c r="B1566" s="155" t="s">
        <v>2183</v>
      </c>
      <c r="C1566" s="154">
        <v>100</v>
      </c>
      <c r="D1566" s="153">
        <v>0</v>
      </c>
      <c r="E1566" s="153">
        <v>0</v>
      </c>
      <c r="F1566" s="153">
        <v>0</v>
      </c>
      <c r="G1566" s="153">
        <v>0</v>
      </c>
      <c r="H1566" s="153">
        <v>0</v>
      </c>
      <c r="I1566" s="153">
        <v>0.39</v>
      </c>
      <c r="J1566" s="153">
        <v>0.39</v>
      </c>
      <c r="K1566" s="153">
        <v>0.39</v>
      </c>
      <c r="L1566" s="153">
        <v>0.39</v>
      </c>
      <c r="M1566" s="153">
        <v>0.39</v>
      </c>
      <c r="N1566" s="153">
        <v>0.39</v>
      </c>
      <c r="O1566" s="153">
        <v>0.39</v>
      </c>
      <c r="P1566" s="152"/>
    </row>
    <row r="1567" spans="1:16" ht="15.75">
      <c r="A1567" s="155">
        <v>1560</v>
      </c>
      <c r="B1567" s="155" t="s">
        <v>2182</v>
      </c>
      <c r="C1567" s="154">
        <v>100</v>
      </c>
      <c r="D1567" s="153">
        <v>0</v>
      </c>
      <c r="E1567" s="153">
        <v>0</v>
      </c>
      <c r="F1567" s="153">
        <v>0</v>
      </c>
      <c r="G1567" s="153">
        <v>0</v>
      </c>
      <c r="H1567" s="153">
        <v>0</v>
      </c>
      <c r="I1567" s="153">
        <v>0</v>
      </c>
      <c r="J1567" s="153">
        <v>0</v>
      </c>
      <c r="K1567" s="153">
        <v>0</v>
      </c>
      <c r="L1567" s="153">
        <v>0</v>
      </c>
      <c r="M1567" s="153">
        <v>0</v>
      </c>
      <c r="N1567" s="153">
        <v>0</v>
      </c>
      <c r="O1567" s="153">
        <v>0</v>
      </c>
      <c r="P1567" s="152"/>
    </row>
    <row r="1568" spans="1:16" ht="15.75">
      <c r="A1568" s="155">
        <v>1561</v>
      </c>
      <c r="B1568" s="155" t="s">
        <v>2181</v>
      </c>
      <c r="C1568" s="154">
        <v>222.22</v>
      </c>
      <c r="D1568" s="153">
        <v>0</v>
      </c>
      <c r="E1568" s="153">
        <v>0</v>
      </c>
      <c r="F1568" s="153">
        <v>0</v>
      </c>
      <c r="G1568" s="153">
        <v>0</v>
      </c>
      <c r="H1568" s="153">
        <v>0.8</v>
      </c>
      <c r="I1568" s="153">
        <v>0</v>
      </c>
      <c r="J1568" s="153">
        <v>0.8</v>
      </c>
      <c r="K1568" s="153">
        <v>0.8</v>
      </c>
      <c r="L1568" s="153">
        <v>0.8</v>
      </c>
      <c r="M1568" s="153">
        <v>0.8</v>
      </c>
      <c r="N1568" s="153">
        <v>0.8</v>
      </c>
      <c r="O1568" s="153">
        <v>0.8</v>
      </c>
      <c r="P1568" s="152"/>
    </row>
    <row r="1569" spans="1:16" ht="15.75">
      <c r="A1569" s="155">
        <v>1562</v>
      </c>
      <c r="B1569" s="155" t="s">
        <v>2180</v>
      </c>
      <c r="C1569" s="154">
        <v>318.89</v>
      </c>
      <c r="D1569" s="153">
        <v>0.8</v>
      </c>
      <c r="E1569" s="153">
        <v>0.8</v>
      </c>
      <c r="F1569" s="153">
        <v>0.8</v>
      </c>
      <c r="G1569" s="153">
        <v>0.8</v>
      </c>
      <c r="H1569" s="153">
        <v>0.8</v>
      </c>
      <c r="I1569" s="153">
        <v>0.8</v>
      </c>
      <c r="J1569" s="153">
        <v>0.8</v>
      </c>
      <c r="K1569" s="153">
        <v>0.8</v>
      </c>
      <c r="L1569" s="153">
        <v>0.8</v>
      </c>
      <c r="M1569" s="153">
        <v>0.8</v>
      </c>
      <c r="N1569" s="153">
        <v>0.8</v>
      </c>
      <c r="O1569" s="153">
        <v>0.8</v>
      </c>
      <c r="P1569" s="152"/>
    </row>
    <row r="1570" spans="1:16" ht="15.75">
      <c r="A1570" s="155">
        <v>1563</v>
      </c>
      <c r="B1570" s="155" t="s">
        <v>2179</v>
      </c>
      <c r="C1570" s="154">
        <v>88.89</v>
      </c>
      <c r="D1570" s="153">
        <v>4.4999437507031163E-2</v>
      </c>
      <c r="E1570" s="153">
        <v>0</v>
      </c>
      <c r="F1570" s="153">
        <v>0</v>
      </c>
      <c r="G1570" s="153">
        <v>0</v>
      </c>
      <c r="H1570" s="153">
        <v>0</v>
      </c>
      <c r="I1570" s="153">
        <v>0</v>
      </c>
      <c r="J1570" s="153">
        <v>0</v>
      </c>
      <c r="K1570" s="153">
        <v>6.7499156260546742E-2</v>
      </c>
      <c r="L1570" s="153">
        <v>6.7499156260546742E-2</v>
      </c>
      <c r="M1570" s="153">
        <v>6.7499156260546742E-2</v>
      </c>
      <c r="N1570" s="153">
        <v>6.7499156260546742E-2</v>
      </c>
      <c r="O1570" s="153">
        <v>8.9998875014062327E-2</v>
      </c>
      <c r="P1570" s="152"/>
    </row>
    <row r="1571" spans="1:16" ht="15.75">
      <c r="A1571" s="155">
        <v>1564</v>
      </c>
      <c r="B1571" s="155" t="s">
        <v>2178</v>
      </c>
      <c r="C1571" s="154">
        <v>144.44</v>
      </c>
      <c r="D1571" s="153">
        <v>0</v>
      </c>
      <c r="E1571" s="153">
        <v>0</v>
      </c>
      <c r="F1571" s="153">
        <v>0</v>
      </c>
      <c r="G1571" s="153">
        <v>0</v>
      </c>
      <c r="H1571" s="153">
        <v>0</v>
      </c>
      <c r="I1571" s="153">
        <v>0</v>
      </c>
      <c r="J1571" s="153">
        <v>0</v>
      </c>
      <c r="K1571" s="153">
        <v>0</v>
      </c>
      <c r="L1571" s="153">
        <v>0</v>
      </c>
      <c r="M1571" s="153">
        <v>0.8</v>
      </c>
      <c r="N1571" s="153">
        <v>0.8</v>
      </c>
      <c r="O1571" s="153">
        <v>0.8</v>
      </c>
      <c r="P1571" s="152"/>
    </row>
    <row r="1572" spans="1:16" ht="15.75">
      <c r="A1572" s="155">
        <v>1565</v>
      </c>
      <c r="B1572" s="155" t="s">
        <v>2177</v>
      </c>
      <c r="C1572" s="154">
        <v>88.89</v>
      </c>
      <c r="D1572" s="153">
        <v>0</v>
      </c>
      <c r="E1572" s="153">
        <v>0</v>
      </c>
      <c r="F1572" s="153">
        <v>0</v>
      </c>
      <c r="G1572" s="153">
        <v>0</v>
      </c>
      <c r="H1572" s="153">
        <v>0</v>
      </c>
      <c r="I1572" s="153">
        <v>5.6249296883788949E-2</v>
      </c>
      <c r="J1572" s="153">
        <v>0</v>
      </c>
      <c r="K1572" s="153">
        <v>5.6249296883788949E-2</v>
      </c>
      <c r="L1572" s="153">
        <v>5.6249296883788949E-2</v>
      </c>
      <c r="M1572" s="153">
        <v>0.1124985937675779</v>
      </c>
      <c r="N1572" s="153">
        <v>0.1124985937675779</v>
      </c>
      <c r="O1572" s="153">
        <v>0.1124985937675779</v>
      </c>
      <c r="P1572" s="152"/>
    </row>
    <row r="1573" spans="1:16" ht="15.75">
      <c r="A1573" s="155">
        <v>1566</v>
      </c>
      <c r="B1573" s="155" t="s">
        <v>2176</v>
      </c>
      <c r="C1573" s="154">
        <v>536.66999999999996</v>
      </c>
      <c r="D1573" s="153">
        <v>0</v>
      </c>
      <c r="E1573" s="153">
        <v>0</v>
      </c>
      <c r="F1573" s="153">
        <v>0</v>
      </c>
      <c r="G1573" s="153">
        <v>0</v>
      </c>
      <c r="H1573" s="153">
        <v>0</v>
      </c>
      <c r="I1573" s="153">
        <v>0.8</v>
      </c>
      <c r="J1573" s="153">
        <v>0.8</v>
      </c>
      <c r="K1573" s="153">
        <v>0.8</v>
      </c>
      <c r="L1573" s="153">
        <v>0.8</v>
      </c>
      <c r="M1573" s="153">
        <v>0.8</v>
      </c>
      <c r="N1573" s="153">
        <v>0.8</v>
      </c>
      <c r="O1573" s="153">
        <v>0.8</v>
      </c>
      <c r="P1573" s="152"/>
    </row>
    <row r="1574" spans="1:16" ht="15.75">
      <c r="A1574" s="155">
        <v>1567</v>
      </c>
      <c r="B1574" s="155" t="s">
        <v>2175</v>
      </c>
      <c r="C1574" s="154">
        <v>133.33000000000001</v>
      </c>
      <c r="D1574" s="153">
        <v>0</v>
      </c>
      <c r="E1574" s="153">
        <v>0</v>
      </c>
      <c r="F1574" s="153">
        <v>0</v>
      </c>
      <c r="G1574" s="153">
        <v>0</v>
      </c>
      <c r="H1574" s="153">
        <v>0</v>
      </c>
      <c r="I1574" s="153">
        <v>0.79999999999999993</v>
      </c>
      <c r="J1574" s="153">
        <v>0.79999999999999993</v>
      </c>
      <c r="K1574" s="153">
        <v>0.79999999999999993</v>
      </c>
      <c r="L1574" s="153">
        <v>0.79999999999999993</v>
      </c>
      <c r="M1574" s="153">
        <v>0.79999999999999993</v>
      </c>
      <c r="N1574" s="153">
        <v>0.79999999999999993</v>
      </c>
      <c r="O1574" s="153">
        <v>0.79999999999999993</v>
      </c>
      <c r="P1574" s="152"/>
    </row>
    <row r="1575" spans="1:16" ht="15.75">
      <c r="A1575" s="155">
        <v>1568</v>
      </c>
      <c r="B1575" s="155" t="s">
        <v>2174</v>
      </c>
      <c r="C1575" s="154">
        <v>85.56</v>
      </c>
      <c r="D1575" s="153">
        <v>0</v>
      </c>
      <c r="E1575" s="153">
        <v>0</v>
      </c>
      <c r="F1575" s="153">
        <v>0</v>
      </c>
      <c r="G1575" s="153">
        <v>0</v>
      </c>
      <c r="H1575" s="153">
        <v>0</v>
      </c>
      <c r="I1575" s="153">
        <v>0</v>
      </c>
      <c r="J1575" s="153">
        <v>0</v>
      </c>
      <c r="K1575" s="153">
        <v>0</v>
      </c>
      <c r="L1575" s="153">
        <v>0</v>
      </c>
      <c r="M1575" s="153">
        <v>8.181393174380551E-2</v>
      </c>
      <c r="N1575" s="153">
        <v>9.3501636278634878E-2</v>
      </c>
      <c r="O1575" s="153">
        <v>9.3501636278634878E-2</v>
      </c>
      <c r="P1575" s="152"/>
    </row>
    <row r="1576" spans="1:16" ht="15.75">
      <c r="A1576" s="155">
        <v>1569</v>
      </c>
      <c r="B1576" s="155" t="s">
        <v>2173</v>
      </c>
      <c r="C1576" s="154">
        <v>133.33000000000001</v>
      </c>
      <c r="D1576" s="153">
        <v>0</v>
      </c>
      <c r="E1576" s="153">
        <v>0.79999999999999993</v>
      </c>
      <c r="F1576" s="153">
        <v>0.79999999999999993</v>
      </c>
      <c r="G1576" s="153">
        <v>0.79999999999999993</v>
      </c>
      <c r="H1576" s="153">
        <v>0.79999999999999993</v>
      </c>
      <c r="I1576" s="153">
        <v>1.1850296257406434</v>
      </c>
      <c r="J1576" s="153">
        <v>0.96002400060001492</v>
      </c>
      <c r="K1576" s="153">
        <v>0.96002400060001492</v>
      </c>
      <c r="L1576" s="153">
        <v>0.94502362559063968</v>
      </c>
      <c r="M1576" s="153">
        <v>1.1250281257031425</v>
      </c>
      <c r="N1576" s="153">
        <v>1.1850296257406434</v>
      </c>
      <c r="O1576" s="153">
        <v>1.3650341258531462</v>
      </c>
      <c r="P1576" s="152"/>
    </row>
    <row r="1577" spans="1:16" ht="15.75">
      <c r="A1577" s="155">
        <v>1570</v>
      </c>
      <c r="B1577" s="155" t="s">
        <v>2172</v>
      </c>
      <c r="C1577" s="154">
        <v>83.33</v>
      </c>
      <c r="D1577" s="153">
        <v>0</v>
      </c>
      <c r="E1577" s="153">
        <v>0</v>
      </c>
      <c r="F1577" s="153">
        <v>1</v>
      </c>
      <c r="G1577" s="153">
        <v>0.48001920076803073</v>
      </c>
      <c r="H1577" s="153">
        <v>0.48001920076803073</v>
      </c>
      <c r="I1577" s="153">
        <v>0.48001920076803073</v>
      </c>
      <c r="J1577" s="153">
        <v>0.48001920076803073</v>
      </c>
      <c r="K1577" s="153">
        <v>0.48001920076803073</v>
      </c>
      <c r="L1577" s="153">
        <v>0.48001920076803073</v>
      </c>
      <c r="M1577" s="153">
        <v>0.96003840153606146</v>
      </c>
      <c r="N1577" s="153">
        <v>0</v>
      </c>
      <c r="O1577" s="153">
        <v>0.96003840153606146</v>
      </c>
      <c r="P1577" s="152"/>
    </row>
    <row r="1578" spans="1:16" ht="15.75">
      <c r="A1578" s="155">
        <v>1571</v>
      </c>
      <c r="B1578" s="155" t="s">
        <v>2171</v>
      </c>
      <c r="C1578" s="154">
        <v>214.44</v>
      </c>
      <c r="D1578" s="153">
        <v>0</v>
      </c>
      <c r="E1578" s="153">
        <v>0</v>
      </c>
      <c r="F1578" s="153">
        <v>0</v>
      </c>
      <c r="G1578" s="153">
        <v>0</v>
      </c>
      <c r="H1578" s="153">
        <v>0</v>
      </c>
      <c r="I1578" s="153">
        <v>0</v>
      </c>
      <c r="J1578" s="153">
        <v>0.79999999999999993</v>
      </c>
      <c r="K1578" s="153">
        <v>0</v>
      </c>
      <c r="L1578" s="153">
        <v>0.79999999999999993</v>
      </c>
      <c r="M1578" s="153">
        <v>0.79999999999999993</v>
      </c>
      <c r="N1578" s="153">
        <v>0.79999999999999993</v>
      </c>
      <c r="O1578" s="153">
        <v>0.79999999999999993</v>
      </c>
      <c r="P1578" s="152"/>
    </row>
    <row r="1579" spans="1:16" ht="15.75">
      <c r="A1579" s="155">
        <v>1572</v>
      </c>
      <c r="B1579" s="155" t="s">
        <v>2170</v>
      </c>
      <c r="C1579" s="154">
        <v>330</v>
      </c>
      <c r="D1579" s="153">
        <v>0</v>
      </c>
      <c r="E1579" s="153">
        <v>0</v>
      </c>
      <c r="F1579" s="153">
        <v>0</v>
      </c>
      <c r="G1579" s="153">
        <v>0</v>
      </c>
      <c r="H1579" s="153">
        <v>0</v>
      </c>
      <c r="I1579" s="153">
        <v>0</v>
      </c>
      <c r="J1579" s="153">
        <v>0</v>
      </c>
      <c r="K1579" s="153">
        <v>0</v>
      </c>
      <c r="L1579" s="153">
        <v>0</v>
      </c>
      <c r="M1579" s="153">
        <v>0</v>
      </c>
      <c r="N1579" s="153">
        <v>0</v>
      </c>
      <c r="O1579" s="153">
        <v>0</v>
      </c>
      <c r="P1579" s="152"/>
    </row>
    <row r="1580" spans="1:16" ht="15.75">
      <c r="A1580" s="155">
        <v>1573</v>
      </c>
      <c r="B1580" s="155" t="s">
        <v>2169</v>
      </c>
      <c r="C1580" s="154">
        <v>111.11</v>
      </c>
      <c r="D1580" s="153">
        <v>0</v>
      </c>
      <c r="E1580" s="153">
        <v>0</v>
      </c>
      <c r="F1580" s="153">
        <v>0</v>
      </c>
      <c r="G1580" s="153">
        <v>0</v>
      </c>
      <c r="H1580" s="153">
        <v>0</v>
      </c>
      <c r="I1580" s="153">
        <v>0</v>
      </c>
      <c r="J1580" s="153">
        <v>0</v>
      </c>
      <c r="K1580" s="153">
        <v>0</v>
      </c>
      <c r="L1580" s="153">
        <v>0.8</v>
      </c>
      <c r="M1580" s="153">
        <v>0</v>
      </c>
      <c r="N1580" s="153">
        <v>0.8</v>
      </c>
      <c r="O1580" s="153">
        <v>0.8</v>
      </c>
      <c r="P1580" s="152"/>
    </row>
    <row r="1581" spans="1:16" ht="15.75">
      <c r="A1581" s="155">
        <v>1574</v>
      </c>
      <c r="B1581" s="155" t="s">
        <v>2168</v>
      </c>
      <c r="C1581" s="154">
        <v>133.33000000000001</v>
      </c>
      <c r="D1581" s="153">
        <v>0</v>
      </c>
      <c r="E1581" s="153">
        <v>0</v>
      </c>
      <c r="F1581" s="153">
        <v>0</v>
      </c>
      <c r="G1581" s="153">
        <v>0</v>
      </c>
      <c r="H1581" s="153">
        <v>0</v>
      </c>
      <c r="I1581" s="153">
        <v>0</v>
      </c>
      <c r="J1581" s="153">
        <v>0</v>
      </c>
      <c r="K1581" s="153">
        <v>0</v>
      </c>
      <c r="L1581" s="153">
        <v>0.79999999999999993</v>
      </c>
      <c r="M1581" s="153">
        <v>0</v>
      </c>
      <c r="N1581" s="153">
        <v>0.79999999999999993</v>
      </c>
      <c r="O1581" s="153">
        <v>0.79999999999999993</v>
      </c>
      <c r="P1581" s="152"/>
    </row>
    <row r="1582" spans="1:16" ht="15.75">
      <c r="A1582" s="155">
        <v>1575</v>
      </c>
      <c r="B1582" s="155" t="s">
        <v>2167</v>
      </c>
      <c r="C1582" s="154">
        <v>73.33</v>
      </c>
      <c r="D1582" s="153">
        <v>0</v>
      </c>
      <c r="E1582" s="153">
        <v>0</v>
      </c>
      <c r="F1582" s="153">
        <v>0</v>
      </c>
      <c r="G1582" s="153">
        <v>0</v>
      </c>
      <c r="H1582" s="153">
        <v>0</v>
      </c>
      <c r="I1582" s="153">
        <v>0</v>
      </c>
      <c r="J1582" s="153">
        <v>0</v>
      </c>
      <c r="K1582" s="153">
        <v>4.0910950497749898E-2</v>
      </c>
      <c r="L1582" s="153">
        <v>0.1227328514932497</v>
      </c>
      <c r="M1582" s="153">
        <v>0</v>
      </c>
      <c r="N1582" s="153">
        <v>0.1227328514932497</v>
      </c>
      <c r="O1582" s="153">
        <v>0.19091776898949953</v>
      </c>
      <c r="P1582" s="152"/>
    </row>
    <row r="1583" spans="1:16" ht="15.75">
      <c r="A1583" s="155">
        <v>1576</v>
      </c>
      <c r="B1583" s="155" t="s">
        <v>2166</v>
      </c>
      <c r="C1583" s="154">
        <v>88.888888888888886</v>
      </c>
      <c r="D1583" s="153">
        <v>1.125</v>
      </c>
      <c r="E1583" s="153">
        <v>1.125</v>
      </c>
      <c r="F1583" s="153">
        <v>1.125</v>
      </c>
      <c r="G1583" s="153">
        <v>1.125</v>
      </c>
      <c r="H1583" s="153">
        <v>1.125</v>
      </c>
      <c r="I1583" s="153">
        <v>0</v>
      </c>
      <c r="J1583" s="153">
        <v>1.125</v>
      </c>
      <c r="K1583" s="153">
        <v>1.125</v>
      </c>
      <c r="L1583" s="153">
        <v>1.125</v>
      </c>
      <c r="M1583" s="153">
        <v>1.125</v>
      </c>
      <c r="N1583" s="153">
        <v>1.125</v>
      </c>
      <c r="O1583" s="153">
        <v>0.92249999999999999</v>
      </c>
      <c r="P1583" s="152"/>
    </row>
    <row r="1584" spans="1:16" ht="15.75">
      <c r="A1584" s="155">
        <v>1577</v>
      </c>
      <c r="B1584" s="155" t="s">
        <v>2165</v>
      </c>
      <c r="C1584" s="154">
        <v>389</v>
      </c>
      <c r="D1584" s="153">
        <v>1.0781491002570693</v>
      </c>
      <c r="E1584" s="153">
        <v>0.89768637532133677</v>
      </c>
      <c r="F1584" s="153">
        <v>0.91742930591259642</v>
      </c>
      <c r="G1584" s="153">
        <v>0.8507969151670951</v>
      </c>
      <c r="H1584" s="153">
        <v>0.93593830334190231</v>
      </c>
      <c r="I1584" s="153">
        <v>0.96</v>
      </c>
      <c r="J1584" s="153">
        <v>1.1025192802056556</v>
      </c>
      <c r="K1584" s="153">
        <v>0.88966580976863752</v>
      </c>
      <c r="L1584" s="153">
        <v>0.96061696658097684</v>
      </c>
      <c r="M1584" s="153">
        <v>0.86498714652956299</v>
      </c>
      <c r="N1584" s="153">
        <v>0.79999999999999993</v>
      </c>
      <c r="O1584" s="153">
        <v>0.86868894601542423</v>
      </c>
      <c r="P1584" s="152"/>
    </row>
    <row r="1585" spans="1:16" ht="15.75">
      <c r="A1585" s="155">
        <v>1578</v>
      </c>
      <c r="B1585" s="155" t="s">
        <v>2164</v>
      </c>
      <c r="C1585" s="154">
        <v>140</v>
      </c>
      <c r="D1585" s="153">
        <v>1.4228571428571428</v>
      </c>
      <c r="E1585" s="153">
        <v>1.6600000000000001</v>
      </c>
      <c r="F1585" s="153">
        <v>0.9394285714285715</v>
      </c>
      <c r="G1585" s="153">
        <v>1.3005714285714287</v>
      </c>
      <c r="H1585" s="153">
        <v>1.5268571428571427</v>
      </c>
      <c r="I1585" s="153">
        <v>1.089142857142857</v>
      </c>
      <c r="J1585" s="153">
        <v>0.8</v>
      </c>
      <c r="K1585" s="153">
        <v>0.8</v>
      </c>
      <c r="L1585" s="153">
        <v>0.8</v>
      </c>
      <c r="M1585" s="153">
        <v>1.0285714285714285</v>
      </c>
      <c r="N1585" s="153">
        <v>1.2685714285714285</v>
      </c>
      <c r="O1585" s="153">
        <v>1.5245714285714285</v>
      </c>
      <c r="P1585" s="152"/>
    </row>
    <row r="1586" spans="1:16" ht="15.75">
      <c r="A1586" s="155">
        <v>1579</v>
      </c>
      <c r="B1586" s="155" t="s">
        <v>2163</v>
      </c>
      <c r="C1586" s="154">
        <v>94.444444444444443</v>
      </c>
      <c r="D1586" s="153">
        <v>0.66705882352941182</v>
      </c>
      <c r="E1586" s="153">
        <v>0.66705882352941182</v>
      </c>
      <c r="F1586" s="153">
        <v>0.66705882352941182</v>
      </c>
      <c r="G1586" s="153">
        <v>0.66705882352941182</v>
      </c>
      <c r="H1586" s="153">
        <v>0.66705882352941182</v>
      </c>
      <c r="I1586" s="153">
        <v>0.66705882352941182</v>
      </c>
      <c r="J1586" s="153">
        <v>0.66705882352941182</v>
      </c>
      <c r="K1586" s="153">
        <v>0.66705882352941182</v>
      </c>
      <c r="L1586" s="153">
        <v>0.66705882352941182</v>
      </c>
      <c r="M1586" s="153">
        <v>0.66705882352941182</v>
      </c>
      <c r="N1586" s="153">
        <v>0.66705882352941182</v>
      </c>
      <c r="O1586" s="153">
        <v>0.69882352941176473</v>
      </c>
      <c r="P1586" s="152"/>
    </row>
    <row r="1587" spans="1:16" ht="15.75">
      <c r="A1587" s="155">
        <v>1580</v>
      </c>
      <c r="B1587" s="155" t="s">
        <v>2162</v>
      </c>
      <c r="C1587" s="154">
        <v>88.89</v>
      </c>
      <c r="D1587" s="153">
        <v>0.60749240634492063</v>
      </c>
      <c r="E1587" s="153">
        <v>0.67499156260546744</v>
      </c>
      <c r="F1587" s="153">
        <v>0.67499156260546744</v>
      </c>
      <c r="G1587" s="153">
        <v>0.67499156260546744</v>
      </c>
      <c r="H1587" s="153">
        <v>0.92248846889413882</v>
      </c>
      <c r="I1587" s="153">
        <v>0.92248846889413882</v>
      </c>
      <c r="J1587" s="153">
        <v>0.92248846889413882</v>
      </c>
      <c r="K1587" s="153">
        <v>0.92248846889413882</v>
      </c>
      <c r="L1587" s="153">
        <v>0.92248846889413882</v>
      </c>
      <c r="M1587" s="153">
        <v>0.92248846889413882</v>
      </c>
      <c r="N1587" s="153">
        <v>0.92248846889413882</v>
      </c>
      <c r="O1587" s="153">
        <v>0.74249071886601414</v>
      </c>
      <c r="P1587" s="152"/>
    </row>
    <row r="1588" spans="1:16" ht="15.75">
      <c r="A1588" s="155">
        <v>1581</v>
      </c>
      <c r="B1588" s="155" t="s">
        <v>2161</v>
      </c>
      <c r="C1588" s="154">
        <v>72.222222222222214</v>
      </c>
      <c r="D1588" s="153">
        <v>0.63692307692307704</v>
      </c>
      <c r="E1588" s="153">
        <v>0.63692307692307704</v>
      </c>
      <c r="F1588" s="153">
        <v>0.63692307692307704</v>
      </c>
      <c r="G1588" s="153">
        <v>0.92769230769230782</v>
      </c>
      <c r="H1588" s="153">
        <v>0.92769230769230782</v>
      </c>
      <c r="I1588" s="153">
        <v>0.92769230769230782</v>
      </c>
      <c r="J1588" s="153">
        <v>0.92769230769230782</v>
      </c>
      <c r="K1588" s="153">
        <v>0.92769230769230782</v>
      </c>
      <c r="L1588" s="153">
        <v>0.92769230769230782</v>
      </c>
      <c r="M1588" s="153">
        <v>0.92769230769230782</v>
      </c>
      <c r="N1588" s="153">
        <v>0.92769230769230782</v>
      </c>
      <c r="O1588" s="153">
        <v>0.88615384615384629</v>
      </c>
      <c r="P1588" s="152"/>
    </row>
    <row r="1589" spans="1:16" ht="15.75">
      <c r="A1589" s="155">
        <v>1582</v>
      </c>
      <c r="B1589" s="155" t="s">
        <v>2160</v>
      </c>
      <c r="C1589" s="154">
        <v>160</v>
      </c>
      <c r="D1589" s="153">
        <v>0.8</v>
      </c>
      <c r="E1589" s="153">
        <v>0.8</v>
      </c>
      <c r="F1589" s="153">
        <v>0.8</v>
      </c>
      <c r="G1589" s="153">
        <v>0.93599999999999994</v>
      </c>
      <c r="H1589" s="153">
        <v>0.8</v>
      </c>
      <c r="I1589" s="153">
        <v>0.82550000000000012</v>
      </c>
      <c r="J1589" s="153">
        <v>0.82200000000000006</v>
      </c>
      <c r="K1589" s="153">
        <v>0.86599999999999999</v>
      </c>
      <c r="L1589" s="153">
        <v>0.86099999999999999</v>
      </c>
      <c r="M1589" s="153">
        <v>0.8</v>
      </c>
      <c r="N1589" s="153">
        <v>0.96649999999999991</v>
      </c>
      <c r="O1589" s="153">
        <v>0.88749999999999996</v>
      </c>
      <c r="P1589" s="152"/>
    </row>
    <row r="1590" spans="1:16" ht="15.75">
      <c r="A1590" s="155">
        <v>1583</v>
      </c>
      <c r="B1590" s="155" t="s">
        <v>2159</v>
      </c>
      <c r="C1590" s="154">
        <v>160</v>
      </c>
      <c r="D1590" s="153">
        <v>0.86499999999999999</v>
      </c>
      <c r="E1590" s="153">
        <v>0.81374999999999997</v>
      </c>
      <c r="F1590" s="153">
        <v>0.8</v>
      </c>
      <c r="G1590" s="153">
        <v>0.8</v>
      </c>
      <c r="H1590" s="153">
        <v>0.8</v>
      </c>
      <c r="I1590" s="153">
        <v>0.8</v>
      </c>
      <c r="J1590" s="153">
        <v>0.8</v>
      </c>
      <c r="K1590" s="153">
        <v>0.8</v>
      </c>
      <c r="L1590" s="153">
        <v>0.8</v>
      </c>
      <c r="M1590" s="153">
        <v>0.8</v>
      </c>
      <c r="N1590" s="153">
        <v>0.9</v>
      </c>
      <c r="O1590" s="153">
        <v>0.9</v>
      </c>
      <c r="P1590" s="152"/>
    </row>
    <row r="1591" spans="1:16" ht="15.75">
      <c r="A1591" s="155">
        <v>1584</v>
      </c>
      <c r="B1591" s="155" t="s">
        <v>2158</v>
      </c>
      <c r="C1591" s="154">
        <v>450</v>
      </c>
      <c r="D1591" s="153">
        <v>0.8</v>
      </c>
      <c r="E1591" s="153">
        <v>0.8</v>
      </c>
      <c r="F1591" s="153">
        <v>0.8</v>
      </c>
      <c r="G1591" s="153">
        <v>0.80853333333333333</v>
      </c>
      <c r="H1591" s="153">
        <v>0.83040000000000003</v>
      </c>
      <c r="I1591" s="153">
        <v>0.8256</v>
      </c>
      <c r="J1591" s="153">
        <v>0.80160000000000009</v>
      </c>
      <c r="K1591" s="153">
        <v>0.85706666666666664</v>
      </c>
      <c r="L1591" s="153">
        <v>0.8</v>
      </c>
      <c r="M1591" s="153">
        <v>0.8</v>
      </c>
      <c r="N1591" s="153">
        <v>0.8</v>
      </c>
      <c r="O1591" s="153">
        <v>0.8</v>
      </c>
      <c r="P1591" s="152"/>
    </row>
    <row r="1592" spans="1:16" ht="15.75">
      <c r="A1592" s="155">
        <v>1585</v>
      </c>
      <c r="B1592" s="155" t="s">
        <v>2157</v>
      </c>
      <c r="C1592" s="154">
        <v>480</v>
      </c>
      <c r="D1592" s="153">
        <v>0.87250000000000005</v>
      </c>
      <c r="E1592" s="153">
        <v>0.86250000000000004</v>
      </c>
      <c r="F1592" s="153">
        <v>0.85499999999999998</v>
      </c>
      <c r="G1592" s="153">
        <v>0.85624999999999996</v>
      </c>
      <c r="H1592" s="153">
        <v>0.85375000000000001</v>
      </c>
      <c r="I1592" s="153">
        <v>0.84125000000000005</v>
      </c>
      <c r="J1592" s="153">
        <v>0.86375000000000002</v>
      </c>
      <c r="K1592" s="153">
        <v>0.8</v>
      </c>
      <c r="L1592" s="153">
        <v>0.87749999999999995</v>
      </c>
      <c r="M1592" s="153">
        <v>0.8</v>
      </c>
      <c r="N1592" s="153">
        <v>0.98750000000000004</v>
      </c>
      <c r="O1592" s="153">
        <v>0.88124999999999998</v>
      </c>
      <c r="P1592" s="152"/>
    </row>
    <row r="1593" spans="1:16" ht="15.75">
      <c r="A1593" s="155">
        <v>1586</v>
      </c>
      <c r="B1593" s="155" t="s">
        <v>2156</v>
      </c>
      <c r="C1593" s="154">
        <v>450</v>
      </c>
      <c r="D1593" s="153">
        <v>0.95466666666666666</v>
      </c>
      <c r="E1593" s="153">
        <v>1.0960000000000001</v>
      </c>
      <c r="F1593" s="153">
        <v>1.0117333333333334</v>
      </c>
      <c r="G1593" s="153">
        <v>0.9402666666666667</v>
      </c>
      <c r="H1593" s="153">
        <v>0.93066666666666664</v>
      </c>
      <c r="I1593" s="153">
        <v>0.98346666666666671</v>
      </c>
      <c r="J1593" s="153">
        <v>0.87146666666666672</v>
      </c>
      <c r="K1593" s="153">
        <v>0.8</v>
      </c>
      <c r="L1593" s="153">
        <v>0.8</v>
      </c>
      <c r="M1593" s="153">
        <v>0.8</v>
      </c>
      <c r="N1593" s="153">
        <v>0.8</v>
      </c>
      <c r="O1593" s="153">
        <v>0.8</v>
      </c>
      <c r="P1593" s="152"/>
    </row>
    <row r="1594" spans="1:16" ht="15.75">
      <c r="A1594" s="155">
        <v>1587</v>
      </c>
      <c r="B1594" s="155" t="s">
        <v>2155</v>
      </c>
      <c r="C1594" s="154">
        <v>215</v>
      </c>
      <c r="D1594" s="153">
        <v>0.89720930232558138</v>
      </c>
      <c r="E1594" s="153">
        <v>0.89720930232558138</v>
      </c>
      <c r="F1594" s="153">
        <v>0.8946976744186047</v>
      </c>
      <c r="G1594" s="153">
        <v>0.90809302325581398</v>
      </c>
      <c r="H1594" s="153">
        <v>0.8796279069767442</v>
      </c>
      <c r="I1594" s="153">
        <v>0.89693023255813953</v>
      </c>
      <c r="J1594" s="153">
        <v>0.89134883720930225</v>
      </c>
      <c r="K1594" s="153">
        <v>0.89358139534883718</v>
      </c>
      <c r="L1594" s="153">
        <v>0.87906976744186049</v>
      </c>
      <c r="M1594" s="153">
        <v>0.8651162790697674</v>
      </c>
      <c r="N1594" s="153">
        <v>0.88576744186046508</v>
      </c>
      <c r="O1594" s="153">
        <v>0.99460465116279073</v>
      </c>
      <c r="P1594" s="152"/>
    </row>
    <row r="1595" spans="1:16" ht="15.75">
      <c r="A1595" s="155">
        <v>1588</v>
      </c>
      <c r="B1595" s="155" t="s">
        <v>2154</v>
      </c>
      <c r="C1595" s="154">
        <v>450</v>
      </c>
      <c r="D1595" s="153">
        <v>1.1177777777777778</v>
      </c>
      <c r="E1595" s="153">
        <v>1.1311111111111112</v>
      </c>
      <c r="F1595" s="153">
        <v>1.0826666666666667</v>
      </c>
      <c r="G1595" s="153">
        <v>1.0951111111111111</v>
      </c>
      <c r="H1595" s="153">
        <v>1.0906666666666667</v>
      </c>
      <c r="I1595" s="153">
        <v>1.1315555555555554</v>
      </c>
      <c r="J1595" s="153">
        <v>1.1502222222222223</v>
      </c>
      <c r="K1595" s="153">
        <v>1.1368888888888888</v>
      </c>
      <c r="L1595" s="153">
        <v>1.1031111111111112</v>
      </c>
      <c r="M1595" s="153">
        <v>1.1537777777777778</v>
      </c>
      <c r="N1595" s="153">
        <v>1.1031111111111112</v>
      </c>
      <c r="O1595" s="153">
        <v>1.1128888888888888</v>
      </c>
      <c r="P1595" s="152"/>
    </row>
    <row r="1596" spans="1:16" ht="15.75">
      <c r="A1596" s="155">
        <v>1589</v>
      </c>
      <c r="B1596" s="155" t="s">
        <v>2153</v>
      </c>
      <c r="C1596" s="154">
        <v>112</v>
      </c>
      <c r="D1596" s="153">
        <v>0.79999999999999993</v>
      </c>
      <c r="E1596" s="153">
        <v>0.79999999999999993</v>
      </c>
      <c r="F1596" s="153">
        <v>0.79999999999999993</v>
      </c>
      <c r="G1596" s="153">
        <v>0.79999999999999993</v>
      </c>
      <c r="H1596" s="153">
        <v>0.79999999999999993</v>
      </c>
      <c r="I1596" s="153">
        <v>0.79999999999999993</v>
      </c>
      <c r="J1596" s="153">
        <v>0.79999999999999993</v>
      </c>
      <c r="K1596" s="153">
        <v>0.79999999999999993</v>
      </c>
      <c r="L1596" s="153">
        <v>0.79999999999999993</v>
      </c>
      <c r="M1596" s="153">
        <v>0.79999999999999993</v>
      </c>
      <c r="N1596" s="153">
        <v>0.79999999999999993</v>
      </c>
      <c r="O1596" s="153">
        <v>0.79999999999999993</v>
      </c>
      <c r="P1596" s="152"/>
    </row>
    <row r="1597" spans="1:16" ht="15.75">
      <c r="A1597" s="155">
        <v>1590</v>
      </c>
      <c r="B1597" s="155" t="s">
        <v>2152</v>
      </c>
      <c r="C1597" s="154">
        <v>300</v>
      </c>
      <c r="D1597" s="153">
        <v>2.1333333333333333</v>
      </c>
      <c r="E1597" s="153">
        <v>2.1333333333333333</v>
      </c>
      <c r="F1597" s="153">
        <v>2.1333333333333333</v>
      </c>
      <c r="G1597" s="153">
        <v>2.1333333333333333</v>
      </c>
      <c r="H1597" s="153">
        <v>2.1333333333333333</v>
      </c>
      <c r="I1597" s="153">
        <v>2.1333333333333333</v>
      </c>
      <c r="J1597" s="153">
        <v>0</v>
      </c>
      <c r="K1597" s="153">
        <v>0</v>
      </c>
      <c r="L1597" s="153">
        <v>0</v>
      </c>
      <c r="M1597" s="153">
        <v>0</v>
      </c>
      <c r="N1597" s="153">
        <v>2.1333333333333333</v>
      </c>
      <c r="O1597" s="153">
        <v>2.1333333333333333</v>
      </c>
      <c r="P1597" s="152"/>
    </row>
    <row r="1598" spans="1:16" ht="15.75">
      <c r="A1598" s="155">
        <v>1591</v>
      </c>
      <c r="B1598" s="155" t="s">
        <v>2151</v>
      </c>
      <c r="C1598" s="154">
        <v>94.444444444444443</v>
      </c>
      <c r="D1598" s="153">
        <v>0.2964705882352941</v>
      </c>
      <c r="E1598" s="153">
        <v>0.2964705882352941</v>
      </c>
      <c r="F1598" s="153">
        <v>0.2964705882352941</v>
      </c>
      <c r="G1598" s="153">
        <v>0.2964705882352941</v>
      </c>
      <c r="H1598" s="153">
        <v>0.2964705882352941</v>
      </c>
      <c r="I1598" s="153">
        <v>0.2964705882352941</v>
      </c>
      <c r="J1598" s="153">
        <v>0.2964705882352941</v>
      </c>
      <c r="K1598" s="153">
        <v>0.2964705882352941</v>
      </c>
      <c r="L1598" s="153">
        <v>0.2964705882352941</v>
      </c>
      <c r="M1598" s="153">
        <v>0.2964705882352941</v>
      </c>
      <c r="N1598" s="153">
        <v>0.2964705882352941</v>
      </c>
      <c r="O1598" s="153">
        <v>0.26470588235294118</v>
      </c>
      <c r="P1598" s="152"/>
    </row>
    <row r="1599" spans="1:16" ht="15.75">
      <c r="A1599" s="155">
        <v>1592</v>
      </c>
      <c r="B1599" s="155" t="s">
        <v>2150</v>
      </c>
      <c r="C1599" s="154">
        <v>450</v>
      </c>
      <c r="D1599" s="153">
        <v>0.93866666666666665</v>
      </c>
      <c r="E1599" s="153">
        <v>0.98</v>
      </c>
      <c r="F1599" s="153">
        <v>0.96</v>
      </c>
      <c r="G1599" s="153">
        <v>0.88853333333333329</v>
      </c>
      <c r="H1599" s="153">
        <v>0.90186666666666659</v>
      </c>
      <c r="I1599" s="153">
        <v>1.0037333333333334</v>
      </c>
      <c r="J1599" s="153">
        <v>0.97653333333333336</v>
      </c>
      <c r="K1599" s="153">
        <v>0.99839999999999995</v>
      </c>
      <c r="L1599" s="153">
        <v>0.99360000000000004</v>
      </c>
      <c r="M1599" s="153">
        <v>0.8</v>
      </c>
      <c r="N1599" s="153">
        <v>0.95839999999999992</v>
      </c>
      <c r="O1599" s="153">
        <v>0.96213333333333328</v>
      </c>
      <c r="P1599" s="152"/>
    </row>
    <row r="1600" spans="1:16" ht="15.75">
      <c r="A1600" s="155">
        <v>1593</v>
      </c>
      <c r="B1600" s="155" t="s">
        <v>2149</v>
      </c>
      <c r="C1600" s="154">
        <v>262</v>
      </c>
      <c r="D1600" s="153">
        <v>0.79999999999999993</v>
      </c>
      <c r="E1600" s="153">
        <v>0.79999999999999993</v>
      </c>
      <c r="F1600" s="153">
        <v>0.79999999999999993</v>
      </c>
      <c r="G1600" s="153">
        <v>0.79999999999999993</v>
      </c>
      <c r="H1600" s="153">
        <v>0.79999999999999993</v>
      </c>
      <c r="I1600" s="153">
        <v>0.79999999999999993</v>
      </c>
      <c r="J1600" s="153">
        <v>0.79999999999999993</v>
      </c>
      <c r="K1600" s="153">
        <v>0.79999999999999993</v>
      </c>
      <c r="L1600" s="153">
        <v>0.79999999999999993</v>
      </c>
      <c r="M1600" s="153">
        <v>0.79999999999999993</v>
      </c>
      <c r="N1600" s="153">
        <v>0.79999999999999993</v>
      </c>
      <c r="O1600" s="153">
        <v>0.79999999999999993</v>
      </c>
      <c r="P1600" s="152"/>
    </row>
    <row r="1601" spans="1:16" ht="15.75">
      <c r="A1601" s="155">
        <v>1594</v>
      </c>
      <c r="B1601" s="155" t="s">
        <v>2148</v>
      </c>
      <c r="C1601" s="154">
        <v>200</v>
      </c>
      <c r="D1601" s="153">
        <v>0.91799999999999993</v>
      </c>
      <c r="E1601" s="153">
        <v>0.94349999999999989</v>
      </c>
      <c r="F1601" s="153">
        <v>0.93059999999999998</v>
      </c>
      <c r="G1601" s="153">
        <v>0.98219999999999996</v>
      </c>
      <c r="H1601" s="153">
        <v>0.98040000000000005</v>
      </c>
      <c r="I1601" s="153">
        <v>1.026</v>
      </c>
      <c r="J1601" s="153">
        <v>0.86879999999999991</v>
      </c>
      <c r="K1601" s="153">
        <v>0.88319999999999999</v>
      </c>
      <c r="L1601" s="153">
        <v>0.87060000000000004</v>
      </c>
      <c r="M1601" s="153">
        <v>0.85019999999999996</v>
      </c>
      <c r="N1601" s="153">
        <v>0.83939999999999992</v>
      </c>
      <c r="O1601" s="153">
        <v>0.81359999999999999</v>
      </c>
      <c r="P1601" s="152"/>
    </row>
    <row r="1602" spans="1:16" ht="15.75">
      <c r="A1602" s="155">
        <v>1595</v>
      </c>
      <c r="B1602" s="155" t="s">
        <v>2147</v>
      </c>
      <c r="C1602" s="154">
        <v>311</v>
      </c>
      <c r="D1602" s="153">
        <v>0.99292604501607717</v>
      </c>
      <c r="E1602" s="153">
        <v>1.0019292604501608</v>
      </c>
      <c r="F1602" s="153">
        <v>0.96977491961414797</v>
      </c>
      <c r="G1602" s="153">
        <v>0.87202572347266882</v>
      </c>
      <c r="H1602" s="153">
        <v>0.897234726688103</v>
      </c>
      <c r="I1602" s="153">
        <v>0.92501607717041801</v>
      </c>
      <c r="J1602" s="153">
        <v>0.99704180064308678</v>
      </c>
      <c r="K1602" s="153">
        <v>0.88282958199356909</v>
      </c>
      <c r="L1602" s="153">
        <v>0.84887459807073951</v>
      </c>
      <c r="M1602" s="153">
        <v>0.89311897106109317</v>
      </c>
      <c r="N1602" s="153">
        <v>0.90752411575562708</v>
      </c>
      <c r="O1602" s="153">
        <v>1.1246302250803859</v>
      </c>
      <c r="P1602" s="152"/>
    </row>
    <row r="1603" spans="1:16" ht="15.75">
      <c r="A1603" s="155">
        <v>1596</v>
      </c>
      <c r="B1603" s="155" t="s">
        <v>2146</v>
      </c>
      <c r="C1603" s="154">
        <v>105.56</v>
      </c>
      <c r="D1603" s="153">
        <v>4.7366426676771503E-2</v>
      </c>
      <c r="E1603" s="153">
        <v>4.7366426676771503E-2</v>
      </c>
      <c r="F1603" s="153">
        <v>4.7366426676771503E-2</v>
      </c>
      <c r="G1603" s="153">
        <v>4.7366426676771503E-2</v>
      </c>
      <c r="H1603" s="153">
        <v>1.638878363016294</v>
      </c>
      <c r="I1603" s="153">
        <v>1.638878363016294</v>
      </c>
      <c r="J1603" s="153">
        <v>1.638878363016294</v>
      </c>
      <c r="K1603" s="153">
        <v>1.638878363016294</v>
      </c>
      <c r="L1603" s="153">
        <v>6.3660477453580902E-2</v>
      </c>
      <c r="M1603" s="153">
        <v>7.578628268283441E-2</v>
      </c>
      <c r="N1603" s="153">
        <v>7.578628268283441E-2</v>
      </c>
      <c r="O1603" s="153">
        <v>4.7366426676771503E-2</v>
      </c>
      <c r="P1603" s="152"/>
    </row>
    <row r="1604" spans="1:16" ht="15.75">
      <c r="A1604" s="155">
        <v>1597</v>
      </c>
      <c r="B1604" s="155" t="s">
        <v>2145</v>
      </c>
      <c r="C1604" s="154">
        <v>200</v>
      </c>
      <c r="D1604" s="153">
        <v>0.98099999999999998</v>
      </c>
      <c r="E1604" s="153">
        <v>0.8909999999999999</v>
      </c>
      <c r="F1604" s="153">
        <v>0.93359999999999999</v>
      </c>
      <c r="G1604" s="153">
        <v>0.91200000000000003</v>
      </c>
      <c r="H1604" s="153">
        <v>0.98280000000000001</v>
      </c>
      <c r="I1604" s="153">
        <v>1.125</v>
      </c>
      <c r="J1604" s="153">
        <v>0.92280000000000006</v>
      </c>
      <c r="K1604" s="153">
        <v>0.90659999999999996</v>
      </c>
      <c r="L1604" s="153">
        <v>0.93480000000000008</v>
      </c>
      <c r="M1604" s="153">
        <v>0.90659999999999996</v>
      </c>
      <c r="N1604" s="153">
        <v>0</v>
      </c>
      <c r="O1604" s="153">
        <v>0.93480000000000008</v>
      </c>
      <c r="P1604" s="152"/>
    </row>
    <row r="1605" spans="1:16" ht="15.75">
      <c r="A1605" s="155">
        <v>1598</v>
      </c>
      <c r="B1605" s="155" t="s">
        <v>2144</v>
      </c>
      <c r="C1605" s="154">
        <v>166.67</v>
      </c>
      <c r="D1605" s="153">
        <v>1.9199616007679847</v>
      </c>
      <c r="E1605" s="153">
        <v>1.9199616007679847</v>
      </c>
      <c r="F1605" s="153">
        <v>1.9199616007679847</v>
      </c>
      <c r="G1605" s="153">
        <v>1.9199616007679847</v>
      </c>
      <c r="H1605" s="153">
        <v>1.9199616007679847</v>
      </c>
      <c r="I1605" s="153">
        <v>1.9199616007679847</v>
      </c>
      <c r="J1605" s="153">
        <v>1.9199616007679847</v>
      </c>
      <c r="K1605" s="153">
        <v>1.9199616007679847</v>
      </c>
      <c r="L1605" s="153">
        <v>1.9199616007679847</v>
      </c>
      <c r="M1605" s="153">
        <v>1.9199616007679847</v>
      </c>
      <c r="N1605" s="153">
        <v>1.9199616007679847</v>
      </c>
      <c r="O1605" s="153">
        <v>1.9199616007679847</v>
      </c>
      <c r="P1605" s="152"/>
    </row>
    <row r="1606" spans="1:16" ht="15.75">
      <c r="A1606" s="155">
        <v>1599</v>
      </c>
      <c r="B1606" s="155" t="s">
        <v>2143</v>
      </c>
      <c r="C1606" s="154">
        <v>300</v>
      </c>
      <c r="D1606" s="153">
        <v>0.8</v>
      </c>
      <c r="E1606" s="153">
        <v>0.8</v>
      </c>
      <c r="F1606" s="153">
        <v>0.8</v>
      </c>
      <c r="G1606" s="153">
        <v>0.8</v>
      </c>
      <c r="H1606" s="153">
        <v>0.8</v>
      </c>
      <c r="I1606" s="153">
        <v>0.8</v>
      </c>
      <c r="J1606" s="153">
        <v>0.8</v>
      </c>
      <c r="K1606" s="153">
        <v>0.8</v>
      </c>
      <c r="L1606" s="153">
        <v>0.8</v>
      </c>
      <c r="M1606" s="153">
        <v>0.8</v>
      </c>
      <c r="N1606" s="153">
        <v>0.8</v>
      </c>
      <c r="O1606" s="153">
        <v>0.8</v>
      </c>
      <c r="P1606" s="152"/>
    </row>
    <row r="1607" spans="1:16" ht="15.75">
      <c r="A1607" s="155">
        <v>1600</v>
      </c>
      <c r="B1607" s="155" t="s">
        <v>2142</v>
      </c>
      <c r="C1607" s="154">
        <v>267</v>
      </c>
      <c r="D1607" s="153">
        <v>2.1240449438202247</v>
      </c>
      <c r="E1607" s="153">
        <v>1.9775280898876404</v>
      </c>
      <c r="F1607" s="153">
        <v>1.8651685393258426</v>
      </c>
      <c r="G1607" s="153">
        <v>1.7752808988764044</v>
      </c>
      <c r="H1607" s="153">
        <v>2.0692134831460676</v>
      </c>
      <c r="I1607" s="153">
        <v>2.0386516853932588</v>
      </c>
      <c r="J1607" s="153">
        <v>1.6386516853932585</v>
      </c>
      <c r="K1607" s="153">
        <v>1.5568539325842696</v>
      </c>
      <c r="L1607" s="153">
        <v>1.7078651685393258</v>
      </c>
      <c r="M1607" s="153">
        <v>1.7465168539325842</v>
      </c>
      <c r="N1607" s="153">
        <v>2.0377528089887642</v>
      </c>
      <c r="O1607" s="153">
        <v>2.2004494382022473</v>
      </c>
      <c r="P1607" s="152"/>
    </row>
    <row r="1608" spans="1:16" ht="15.75">
      <c r="A1608" s="155">
        <v>1601</v>
      </c>
      <c r="B1608" s="155" t="s">
        <v>2141</v>
      </c>
      <c r="C1608" s="154">
        <v>170</v>
      </c>
      <c r="D1608" s="153">
        <v>0.8</v>
      </c>
      <c r="E1608" s="153">
        <v>0.8</v>
      </c>
      <c r="F1608" s="153">
        <v>0.8</v>
      </c>
      <c r="G1608" s="153">
        <v>0.8</v>
      </c>
      <c r="H1608" s="153">
        <v>0.8</v>
      </c>
      <c r="I1608" s="153">
        <v>0.8</v>
      </c>
      <c r="J1608" s="153">
        <v>0.8</v>
      </c>
      <c r="K1608" s="153">
        <v>0.8</v>
      </c>
      <c r="L1608" s="153">
        <v>0.8</v>
      </c>
      <c r="M1608" s="153">
        <v>1.1284705882352941</v>
      </c>
      <c r="N1608" s="153">
        <v>0</v>
      </c>
      <c r="O1608" s="153">
        <v>1.1284705882352941</v>
      </c>
      <c r="P1608" s="152"/>
    </row>
    <row r="1609" spans="1:16" ht="15.75">
      <c r="A1609" s="155">
        <v>1602</v>
      </c>
      <c r="B1609" s="155" t="s">
        <v>2140</v>
      </c>
      <c r="C1609" s="154">
        <v>950</v>
      </c>
      <c r="D1609" s="153">
        <v>0.8</v>
      </c>
      <c r="E1609" s="153">
        <v>0.8</v>
      </c>
      <c r="F1609" s="153">
        <v>0.8</v>
      </c>
      <c r="G1609" s="153">
        <v>0.8</v>
      </c>
      <c r="H1609" s="153">
        <v>0.8</v>
      </c>
      <c r="I1609" s="153">
        <v>0.8</v>
      </c>
      <c r="J1609" s="153">
        <v>0.8</v>
      </c>
      <c r="K1609" s="153">
        <v>0.8</v>
      </c>
      <c r="L1609" s="153">
        <v>0.8</v>
      </c>
      <c r="M1609" s="153">
        <v>0.8</v>
      </c>
      <c r="N1609" s="153">
        <v>0.8</v>
      </c>
      <c r="O1609" s="153">
        <v>0.8</v>
      </c>
      <c r="P1609" s="152"/>
    </row>
    <row r="1610" spans="1:16" ht="15.75">
      <c r="A1610" s="155">
        <v>1603</v>
      </c>
      <c r="B1610" s="155" t="s">
        <v>2139</v>
      </c>
      <c r="C1610" s="154">
        <v>1050</v>
      </c>
      <c r="D1610" s="153">
        <v>0.9514285714285714</v>
      </c>
      <c r="E1610" s="153">
        <v>0.85142857142857142</v>
      </c>
      <c r="F1610" s="153">
        <v>0.82628571428571429</v>
      </c>
      <c r="G1610" s="153">
        <v>0.8</v>
      </c>
      <c r="H1610" s="153">
        <v>0.87771428571428578</v>
      </c>
      <c r="I1610" s="153">
        <v>0.8</v>
      </c>
      <c r="J1610" s="153">
        <v>0.8</v>
      </c>
      <c r="K1610" s="153">
        <v>0.8</v>
      </c>
      <c r="L1610" s="153">
        <v>0.8</v>
      </c>
      <c r="M1610" s="153">
        <v>0.8</v>
      </c>
      <c r="N1610" s="153">
        <v>0.8</v>
      </c>
      <c r="O1610" s="153">
        <v>0.86857142857142855</v>
      </c>
      <c r="P1610" s="152"/>
    </row>
    <row r="1611" spans="1:16" ht="15.75">
      <c r="A1611" s="155">
        <v>1604</v>
      </c>
      <c r="B1611" s="155" t="s">
        <v>2138</v>
      </c>
      <c r="C1611" s="154">
        <v>112</v>
      </c>
      <c r="D1611" s="153">
        <v>1.1309821428571429</v>
      </c>
      <c r="E1611" s="153">
        <v>1.3002678571428572</v>
      </c>
      <c r="F1611" s="153">
        <v>1.245267857142857</v>
      </c>
      <c r="G1611" s="153">
        <v>1.0220535714285715</v>
      </c>
      <c r="H1611" s="153">
        <v>1.1431249999999999</v>
      </c>
      <c r="I1611" s="153">
        <v>1.0406249999999999</v>
      </c>
      <c r="J1611" s="153">
        <v>1.2045535714285713</v>
      </c>
      <c r="K1611" s="153">
        <v>1.1941964285714286</v>
      </c>
      <c r="L1611" s="153">
        <v>0.98562499999999997</v>
      </c>
      <c r="M1611" s="153">
        <v>1.0852678571428571</v>
      </c>
      <c r="N1611" s="153">
        <v>1.1163392857142858</v>
      </c>
      <c r="O1611" s="153">
        <v>1.2216964285714287</v>
      </c>
      <c r="P1611" s="152"/>
    </row>
    <row r="1612" spans="1:16" ht="15.75">
      <c r="A1612" s="155">
        <v>1605</v>
      </c>
      <c r="B1612" s="155" t="s">
        <v>2137</v>
      </c>
      <c r="C1612" s="154">
        <v>105.55555555555556</v>
      </c>
      <c r="D1612" s="153">
        <v>0.92842105263157892</v>
      </c>
      <c r="E1612" s="153">
        <v>0.92842105263157892</v>
      </c>
      <c r="F1612" s="153">
        <v>0.92842105263157892</v>
      </c>
      <c r="G1612" s="153">
        <v>0.92842105263157892</v>
      </c>
      <c r="H1612" s="153">
        <v>0.92842105263157892</v>
      </c>
      <c r="I1612" s="153">
        <v>0.92842105263157892</v>
      </c>
      <c r="J1612" s="153">
        <v>0.92842105263157892</v>
      </c>
      <c r="K1612" s="153">
        <v>0.92842105263157892</v>
      </c>
      <c r="L1612" s="153">
        <v>0.92842105263157892</v>
      </c>
      <c r="M1612" s="153">
        <v>0.92842105263157892</v>
      </c>
      <c r="N1612" s="153">
        <v>0.92842105263157892</v>
      </c>
      <c r="O1612" s="153">
        <v>0.16105263157894736</v>
      </c>
      <c r="P1612" s="152"/>
    </row>
    <row r="1613" spans="1:16" ht="15.75">
      <c r="A1613" s="155">
        <v>1606</v>
      </c>
      <c r="B1613" s="155" t="s">
        <v>2136</v>
      </c>
      <c r="C1613" s="154">
        <v>209</v>
      </c>
      <c r="D1613" s="153">
        <v>1.0088516746411482</v>
      </c>
      <c r="E1613" s="153">
        <v>1.0107655502392345</v>
      </c>
      <c r="F1613" s="153">
        <v>0.82511961722488036</v>
      </c>
      <c r="G1613" s="153">
        <v>0.79999999999999993</v>
      </c>
      <c r="H1613" s="153">
        <v>0.79999999999999993</v>
      </c>
      <c r="I1613" s="153">
        <v>0.79999999999999993</v>
      </c>
      <c r="J1613" s="153">
        <v>0.89976076555023932</v>
      </c>
      <c r="K1613" s="153">
        <v>0.92272727272727273</v>
      </c>
      <c r="L1613" s="153">
        <v>0.88062200956937808</v>
      </c>
      <c r="M1613" s="153">
        <v>0.94952153110047843</v>
      </c>
      <c r="N1613" s="153">
        <v>0.79999999999999993</v>
      </c>
      <c r="O1613" s="153">
        <v>1.1179425837320573</v>
      </c>
      <c r="P1613" s="152"/>
    </row>
    <row r="1614" spans="1:16" ht="15.75">
      <c r="A1614" s="155">
        <v>1607</v>
      </c>
      <c r="B1614" s="155" t="s">
        <v>2135</v>
      </c>
      <c r="C1614" s="154">
        <v>151</v>
      </c>
      <c r="D1614" s="153">
        <v>0.79999999999999993</v>
      </c>
      <c r="E1614" s="153">
        <v>0.79999999999999993</v>
      </c>
      <c r="F1614" s="153">
        <v>0.79999999999999993</v>
      </c>
      <c r="G1614" s="153">
        <v>0.79999999999999993</v>
      </c>
      <c r="H1614" s="153">
        <v>0.9011920529801325</v>
      </c>
      <c r="I1614" s="153">
        <v>0.94331125827814566</v>
      </c>
      <c r="J1614" s="153">
        <v>0.90675496688741719</v>
      </c>
      <c r="K1614" s="153">
        <v>0.79999999999999993</v>
      </c>
      <c r="L1614" s="153">
        <v>0.79999999999999993</v>
      </c>
      <c r="M1614" s="153">
        <v>0.79999999999999993</v>
      </c>
      <c r="N1614" s="153">
        <v>0.97986754966887424</v>
      </c>
      <c r="O1614" s="153">
        <v>0.96317880794701982</v>
      </c>
      <c r="P1614" s="152"/>
    </row>
    <row r="1615" spans="1:16" ht="15.75">
      <c r="A1615" s="155">
        <v>1608</v>
      </c>
      <c r="B1615" s="155" t="s">
        <v>2134</v>
      </c>
      <c r="C1615" s="154">
        <v>140</v>
      </c>
      <c r="D1615" s="153">
        <v>0.8</v>
      </c>
      <c r="E1615" s="153">
        <v>0.8</v>
      </c>
      <c r="F1615" s="153">
        <v>0.84285714285714286</v>
      </c>
      <c r="G1615" s="153">
        <v>0.84514285714285708</v>
      </c>
      <c r="H1615" s="153">
        <v>0.87485714285714289</v>
      </c>
      <c r="I1615" s="153">
        <v>0.82457142857142851</v>
      </c>
      <c r="J1615" s="153">
        <v>0.8165714285714285</v>
      </c>
      <c r="K1615" s="153">
        <v>0.86628571428571433</v>
      </c>
      <c r="L1615" s="153">
        <v>0.81885714285714284</v>
      </c>
      <c r="M1615" s="153">
        <v>0.87885714285714289</v>
      </c>
      <c r="N1615" s="153">
        <v>0.86228571428571432</v>
      </c>
      <c r="O1615" s="153">
        <v>0.88228571428571423</v>
      </c>
      <c r="P1615" s="152"/>
    </row>
    <row r="1616" spans="1:16" ht="15.75">
      <c r="A1616" s="155">
        <v>1609</v>
      </c>
      <c r="B1616" s="155" t="s">
        <v>2133</v>
      </c>
      <c r="C1616" s="154">
        <v>77.777777777777771</v>
      </c>
      <c r="D1616" s="153">
        <v>0.25714285714285717</v>
      </c>
      <c r="E1616" s="153">
        <v>0.28285714285714286</v>
      </c>
      <c r="F1616" s="153">
        <v>0.28285714285714286</v>
      </c>
      <c r="G1616" s="153">
        <v>0.28285714285714286</v>
      </c>
      <c r="H1616" s="153">
        <v>0.28285714285714286</v>
      </c>
      <c r="I1616" s="153">
        <v>0.28285714285714286</v>
      </c>
      <c r="J1616" s="153">
        <v>0.28285714285714286</v>
      </c>
      <c r="K1616" s="153">
        <v>0.28285714285714286</v>
      </c>
      <c r="L1616" s="153">
        <v>0.28285714285714286</v>
      </c>
      <c r="M1616" s="153">
        <v>0.28285714285714286</v>
      </c>
      <c r="N1616" s="153">
        <v>0.28285714285714286</v>
      </c>
      <c r="O1616" s="153">
        <v>0.28285714285714286</v>
      </c>
      <c r="P1616" s="152"/>
    </row>
    <row r="1617" spans="1:16" ht="15.75">
      <c r="A1617" s="155">
        <v>1610</v>
      </c>
      <c r="B1617" s="155" t="s">
        <v>2132</v>
      </c>
      <c r="C1617" s="154">
        <v>500</v>
      </c>
      <c r="D1617" s="153">
        <v>0.8</v>
      </c>
      <c r="E1617" s="153">
        <v>0.8</v>
      </c>
      <c r="F1617" s="153">
        <v>0.8</v>
      </c>
      <c r="G1617" s="153">
        <v>0.8</v>
      </c>
      <c r="H1617" s="153">
        <v>0.8</v>
      </c>
      <c r="I1617" s="153">
        <v>0.8</v>
      </c>
      <c r="J1617" s="153">
        <v>0.8</v>
      </c>
      <c r="K1617" s="153">
        <v>0.8</v>
      </c>
      <c r="L1617" s="153">
        <v>0.8</v>
      </c>
      <c r="M1617" s="153">
        <v>0.8</v>
      </c>
      <c r="N1617" s="153">
        <v>0.8</v>
      </c>
      <c r="O1617" s="153">
        <v>0.8256</v>
      </c>
      <c r="P1617" s="152"/>
    </row>
    <row r="1618" spans="1:16" ht="15.75">
      <c r="A1618" s="155">
        <v>1611</v>
      </c>
      <c r="B1618" s="155" t="s">
        <v>2131</v>
      </c>
      <c r="C1618" s="154">
        <v>2500</v>
      </c>
      <c r="D1618" s="153">
        <v>0.8</v>
      </c>
      <c r="E1618" s="153">
        <v>0.8</v>
      </c>
      <c r="F1618" s="153">
        <v>0.8</v>
      </c>
      <c r="G1618" s="153">
        <v>0.8</v>
      </c>
      <c r="H1618" s="153">
        <v>0.8</v>
      </c>
      <c r="I1618" s="153">
        <v>0.8</v>
      </c>
      <c r="J1618" s="153">
        <v>0.8</v>
      </c>
      <c r="K1618" s="153">
        <v>0.8</v>
      </c>
      <c r="L1618" s="153">
        <v>0.8</v>
      </c>
      <c r="M1618" s="153">
        <v>0.8</v>
      </c>
      <c r="N1618" s="153">
        <v>0.8</v>
      </c>
      <c r="O1618" s="153">
        <v>0.96</v>
      </c>
      <c r="P1618" s="152"/>
    </row>
    <row r="1619" spans="1:16" ht="15.75">
      <c r="A1619" s="155">
        <v>1612</v>
      </c>
      <c r="B1619" s="155" t="s">
        <v>2130</v>
      </c>
      <c r="C1619" s="154">
        <v>129</v>
      </c>
      <c r="D1619" s="153">
        <v>1.1193798449612404</v>
      </c>
      <c r="E1619" s="153">
        <v>0.99534883720930234</v>
      </c>
      <c r="F1619" s="153">
        <v>0.97488372093023257</v>
      </c>
      <c r="G1619" s="153">
        <v>1.0133333333333334</v>
      </c>
      <c r="H1619" s="153">
        <v>0.8</v>
      </c>
      <c r="I1619" s="153">
        <v>0.8</v>
      </c>
      <c r="J1619" s="153">
        <v>1.28</v>
      </c>
      <c r="K1619" s="153">
        <v>1.390387596899225</v>
      </c>
      <c r="L1619" s="153">
        <v>1.3122480620155039</v>
      </c>
      <c r="M1619" s="153">
        <v>1.3234108527131783</v>
      </c>
      <c r="N1619" s="153">
        <v>0.99224806201550386</v>
      </c>
      <c r="O1619" s="153">
        <v>1.0058914728682169</v>
      </c>
      <c r="P1619" s="152"/>
    </row>
    <row r="1620" spans="1:16" ht="15.75">
      <c r="A1620" s="155">
        <v>1613</v>
      </c>
      <c r="B1620" s="155" t="s">
        <v>2129</v>
      </c>
      <c r="C1620" s="154">
        <v>195</v>
      </c>
      <c r="D1620" s="153">
        <v>1.1492307692307693</v>
      </c>
      <c r="E1620" s="153">
        <v>1.1753846153846153</v>
      </c>
      <c r="F1620" s="153">
        <v>1.248</v>
      </c>
      <c r="G1620" s="153">
        <v>1.0756923076923077</v>
      </c>
      <c r="H1620" s="153">
        <v>1.0498461538461539</v>
      </c>
      <c r="I1620" s="153">
        <v>1.2043076923076923</v>
      </c>
      <c r="J1620" s="153">
        <v>1.020923076923077</v>
      </c>
      <c r="K1620" s="153">
        <v>1.0123076923076924</v>
      </c>
      <c r="L1620" s="153">
        <v>0.8</v>
      </c>
      <c r="M1620" s="153">
        <v>1.0153846153846153</v>
      </c>
      <c r="N1620" s="153">
        <v>1.1384615384615384</v>
      </c>
      <c r="O1620" s="153">
        <v>0.99938461538461532</v>
      </c>
      <c r="P1620" s="152"/>
    </row>
    <row r="1621" spans="1:16" ht="15.75">
      <c r="A1621" s="155">
        <v>1614</v>
      </c>
      <c r="B1621" s="155" t="s">
        <v>2128</v>
      </c>
      <c r="C1621" s="154">
        <v>111</v>
      </c>
      <c r="D1621" s="153">
        <v>0.79999999999999993</v>
      </c>
      <c r="E1621" s="153">
        <v>0.79999999999999993</v>
      </c>
      <c r="F1621" s="153">
        <v>0.79999999999999993</v>
      </c>
      <c r="G1621" s="153">
        <v>0.79999999999999993</v>
      </c>
      <c r="H1621" s="153">
        <v>0.79999999999999993</v>
      </c>
      <c r="I1621" s="153">
        <v>0.79999999999999993</v>
      </c>
      <c r="J1621" s="153">
        <v>0.79999999999999993</v>
      </c>
      <c r="K1621" s="153">
        <v>0.79999999999999993</v>
      </c>
      <c r="L1621" s="153">
        <v>0.79999999999999993</v>
      </c>
      <c r="M1621" s="153">
        <v>0.79999999999999993</v>
      </c>
      <c r="N1621" s="153">
        <v>0.79999999999999993</v>
      </c>
      <c r="O1621" s="153">
        <v>0.79999999999999993</v>
      </c>
      <c r="P1621" s="152"/>
    </row>
    <row r="1622" spans="1:16" ht="15.75">
      <c r="A1622" s="155">
        <v>1615</v>
      </c>
      <c r="B1622" s="155" t="s">
        <v>2127</v>
      </c>
      <c r="C1622" s="154">
        <v>222</v>
      </c>
      <c r="D1622" s="153">
        <v>0.79999999999999993</v>
      </c>
      <c r="E1622" s="153">
        <v>0.79999999999999993</v>
      </c>
      <c r="F1622" s="153">
        <v>0.79999999999999993</v>
      </c>
      <c r="G1622" s="153">
        <v>0.79999999999999993</v>
      </c>
      <c r="H1622" s="153">
        <v>0.79999999999999993</v>
      </c>
      <c r="I1622" s="153">
        <v>0.79999999999999993</v>
      </c>
      <c r="J1622" s="153">
        <v>0.79999999999999993</v>
      </c>
      <c r="K1622" s="153">
        <v>0.79999999999999993</v>
      </c>
      <c r="L1622" s="153">
        <v>0.79999999999999993</v>
      </c>
      <c r="M1622" s="153">
        <v>0.79999999999999993</v>
      </c>
      <c r="N1622" s="153">
        <v>0.79999999999999993</v>
      </c>
      <c r="O1622" s="153">
        <v>0.79999999999999993</v>
      </c>
      <c r="P1622" s="152"/>
    </row>
    <row r="1623" spans="1:16" ht="15.75">
      <c r="A1623" s="155">
        <v>1616</v>
      </c>
      <c r="B1623" s="155" t="s">
        <v>2126</v>
      </c>
      <c r="C1623" s="154">
        <v>222</v>
      </c>
      <c r="D1623" s="153">
        <v>0.79999999999999993</v>
      </c>
      <c r="E1623" s="153">
        <v>0.79999999999999993</v>
      </c>
      <c r="F1623" s="153">
        <v>0.79999999999999993</v>
      </c>
      <c r="G1623" s="153">
        <v>0.79999999999999993</v>
      </c>
      <c r="H1623" s="153">
        <v>0.79999999999999993</v>
      </c>
      <c r="I1623" s="153">
        <v>0.79999999999999993</v>
      </c>
      <c r="J1623" s="153">
        <v>0.79999999999999993</v>
      </c>
      <c r="K1623" s="153">
        <v>0.79999999999999993</v>
      </c>
      <c r="L1623" s="153">
        <v>0.79999999999999993</v>
      </c>
      <c r="M1623" s="153">
        <v>0.79999999999999993</v>
      </c>
      <c r="N1623" s="153">
        <v>0.79999999999999993</v>
      </c>
      <c r="O1623" s="153">
        <v>0.79999999999999993</v>
      </c>
      <c r="P1623" s="152"/>
    </row>
    <row r="1624" spans="1:16" ht="15.75">
      <c r="A1624" s="155">
        <v>1617</v>
      </c>
      <c r="B1624" s="155" t="s">
        <v>2125</v>
      </c>
      <c r="C1624" s="154">
        <v>222</v>
      </c>
      <c r="D1624" s="153">
        <v>0.79999999999999993</v>
      </c>
      <c r="E1624" s="153">
        <v>0.81261261261261264</v>
      </c>
      <c r="F1624" s="153">
        <v>0.79999999999999993</v>
      </c>
      <c r="G1624" s="153">
        <v>0.79999999999999993</v>
      </c>
      <c r="H1624" s="153">
        <v>0.79999999999999993</v>
      </c>
      <c r="I1624" s="153">
        <v>0.79999999999999993</v>
      </c>
      <c r="J1624" s="153">
        <v>0.79999999999999993</v>
      </c>
      <c r="K1624" s="153">
        <v>0.79999999999999993</v>
      </c>
      <c r="L1624" s="153">
        <v>0.79999999999999993</v>
      </c>
      <c r="M1624" s="153">
        <v>0.79999999999999993</v>
      </c>
      <c r="N1624" s="153">
        <v>0.79999999999999993</v>
      </c>
      <c r="O1624" s="153">
        <v>0.79999999999999993</v>
      </c>
      <c r="P1624" s="152"/>
    </row>
    <row r="1625" spans="1:16" ht="15.75">
      <c r="A1625" s="155">
        <v>1618</v>
      </c>
      <c r="B1625" s="155" t="s">
        <v>2124</v>
      </c>
      <c r="C1625" s="154">
        <v>330</v>
      </c>
      <c r="D1625" s="153">
        <v>0.8</v>
      </c>
      <c r="E1625" s="153">
        <v>0.8</v>
      </c>
      <c r="F1625" s="153">
        <v>0</v>
      </c>
      <c r="G1625" s="153">
        <v>0.8</v>
      </c>
      <c r="H1625" s="153">
        <v>0.8</v>
      </c>
      <c r="I1625" s="153">
        <v>0.8</v>
      </c>
      <c r="J1625" s="153">
        <v>0.8</v>
      </c>
      <c r="K1625" s="153">
        <v>0.8</v>
      </c>
      <c r="L1625" s="153">
        <v>0.8</v>
      </c>
      <c r="M1625" s="153">
        <v>0.8</v>
      </c>
      <c r="N1625" s="153">
        <v>0.8</v>
      </c>
      <c r="O1625" s="153">
        <v>0.8</v>
      </c>
      <c r="P1625" s="152"/>
    </row>
    <row r="1626" spans="1:16" ht="15.75">
      <c r="A1626" s="155">
        <v>1619</v>
      </c>
      <c r="B1626" s="155" t="s">
        <v>2123</v>
      </c>
      <c r="C1626" s="154">
        <v>111</v>
      </c>
      <c r="D1626" s="153">
        <v>0.79999999999999993</v>
      </c>
      <c r="E1626" s="153">
        <v>0.79999999999999993</v>
      </c>
      <c r="F1626" s="153">
        <v>0.79999999999999993</v>
      </c>
      <c r="G1626" s="153">
        <v>0.79999999999999993</v>
      </c>
      <c r="H1626" s="153">
        <v>0.79999999999999993</v>
      </c>
      <c r="I1626" s="153">
        <v>0.79999999999999993</v>
      </c>
      <c r="J1626" s="153">
        <v>0.79999999999999993</v>
      </c>
      <c r="K1626" s="153">
        <v>0.79999999999999993</v>
      </c>
      <c r="L1626" s="153">
        <v>0.79999999999999993</v>
      </c>
      <c r="M1626" s="153">
        <v>0.79999999999999993</v>
      </c>
      <c r="N1626" s="153">
        <v>0.79999999999999993</v>
      </c>
      <c r="O1626" s="153">
        <v>0.79999999999999993</v>
      </c>
      <c r="P1626" s="152"/>
    </row>
    <row r="1627" spans="1:16" ht="15.75">
      <c r="A1627" s="155">
        <v>1620</v>
      </c>
      <c r="B1627" s="155" t="s">
        <v>2122</v>
      </c>
      <c r="C1627" s="154">
        <v>100</v>
      </c>
      <c r="D1627" s="153">
        <v>0.92</v>
      </c>
      <c r="E1627" s="153">
        <v>0.92</v>
      </c>
      <c r="F1627" s="153">
        <v>0.92</v>
      </c>
      <c r="G1627" s="153">
        <v>0.92</v>
      </c>
      <c r="H1627" s="153">
        <v>0.95</v>
      </c>
      <c r="I1627" s="153">
        <v>1.04</v>
      </c>
      <c r="J1627" s="153">
        <v>1.08</v>
      </c>
      <c r="K1627" s="153">
        <v>1.17</v>
      </c>
      <c r="L1627" s="153">
        <v>1.21</v>
      </c>
      <c r="M1627" s="153">
        <v>1.27</v>
      </c>
      <c r="N1627" s="153">
        <v>1.27</v>
      </c>
      <c r="O1627" s="153">
        <v>0.92</v>
      </c>
      <c r="P1627" s="152"/>
    </row>
    <row r="1628" spans="1:16" ht="15.75">
      <c r="A1628" s="155">
        <v>1621</v>
      </c>
      <c r="B1628" s="155" t="s">
        <v>2121</v>
      </c>
      <c r="C1628" s="154">
        <v>389</v>
      </c>
      <c r="D1628" s="153">
        <v>0.99228791773778924</v>
      </c>
      <c r="E1628" s="153">
        <v>0.8817480719794345</v>
      </c>
      <c r="F1628" s="153">
        <v>0.96452442159383034</v>
      </c>
      <c r="G1628" s="153">
        <v>1.0354755784061698</v>
      </c>
      <c r="H1628" s="153">
        <v>1.022107969151671</v>
      </c>
      <c r="I1628" s="153">
        <v>0.85655526992287911</v>
      </c>
      <c r="J1628" s="153">
        <v>0.81542416452442157</v>
      </c>
      <c r="K1628" s="153">
        <v>0.79999999999999993</v>
      </c>
      <c r="L1628" s="153">
        <v>0.79999999999999993</v>
      </c>
      <c r="M1628" s="153">
        <v>0.79999999999999993</v>
      </c>
      <c r="N1628" s="153">
        <v>1.005655526992288</v>
      </c>
      <c r="O1628" s="153">
        <v>1.0673521850899743</v>
      </c>
      <c r="P1628" s="152"/>
    </row>
    <row r="1629" spans="1:16" ht="15.75">
      <c r="A1629" s="155">
        <v>1622</v>
      </c>
      <c r="B1629" s="155" t="s">
        <v>2120</v>
      </c>
      <c r="C1629" s="154">
        <v>200</v>
      </c>
      <c r="D1629" s="153">
        <v>0.72</v>
      </c>
      <c r="E1629" s="153">
        <v>0.72</v>
      </c>
      <c r="F1629" s="153">
        <v>0.72</v>
      </c>
      <c r="G1629" s="153">
        <v>0.72</v>
      </c>
      <c r="H1629" s="153">
        <v>0.72</v>
      </c>
      <c r="I1629" s="153">
        <v>0.72</v>
      </c>
      <c r="J1629" s="153">
        <v>0.72</v>
      </c>
      <c r="K1629" s="153">
        <v>0.72</v>
      </c>
      <c r="L1629" s="153">
        <v>0.8</v>
      </c>
      <c r="M1629" s="153">
        <v>0.8</v>
      </c>
      <c r="N1629" s="153">
        <v>0.8</v>
      </c>
      <c r="O1629" s="153">
        <v>0.8</v>
      </c>
      <c r="P1629" s="152"/>
    </row>
    <row r="1630" spans="1:16" ht="15.75">
      <c r="A1630" s="155">
        <v>1623</v>
      </c>
      <c r="B1630" s="155" t="s">
        <v>2119</v>
      </c>
      <c r="C1630" s="154">
        <v>356</v>
      </c>
      <c r="D1630" s="153">
        <v>0.8</v>
      </c>
      <c r="E1630" s="153">
        <v>0.8</v>
      </c>
      <c r="F1630" s="153">
        <v>0.8</v>
      </c>
      <c r="G1630" s="153">
        <v>0.8</v>
      </c>
      <c r="H1630" s="153">
        <v>0.8</v>
      </c>
      <c r="I1630" s="153">
        <v>0.8</v>
      </c>
      <c r="J1630" s="153">
        <v>0.8</v>
      </c>
      <c r="K1630" s="153">
        <v>0.8</v>
      </c>
      <c r="L1630" s="153">
        <v>0.8</v>
      </c>
      <c r="M1630" s="153">
        <v>0.8</v>
      </c>
      <c r="N1630" s="153">
        <v>0.8</v>
      </c>
      <c r="O1630" s="153">
        <v>0.8</v>
      </c>
      <c r="P1630" s="152"/>
    </row>
    <row r="1631" spans="1:16" ht="15.75">
      <c r="A1631" s="155">
        <v>1624</v>
      </c>
      <c r="B1631" s="155" t="s">
        <v>2118</v>
      </c>
      <c r="C1631" s="154">
        <v>150</v>
      </c>
      <c r="D1631" s="153">
        <v>1.6</v>
      </c>
      <c r="E1631" s="153">
        <v>0</v>
      </c>
      <c r="F1631" s="153">
        <v>1.9253333333333333</v>
      </c>
      <c r="G1631" s="153">
        <v>1.6</v>
      </c>
      <c r="H1631" s="153">
        <v>1.6</v>
      </c>
      <c r="I1631" s="153">
        <v>0.8</v>
      </c>
      <c r="J1631" s="153">
        <v>0.8</v>
      </c>
      <c r="K1631" s="153">
        <v>0.8</v>
      </c>
      <c r="L1631" s="153">
        <v>0.8</v>
      </c>
      <c r="M1631" s="153">
        <v>0.8</v>
      </c>
      <c r="N1631" s="153">
        <v>0.8</v>
      </c>
      <c r="O1631" s="153">
        <v>0.8</v>
      </c>
      <c r="P1631" s="152"/>
    </row>
    <row r="1632" spans="1:16" ht="15.75">
      <c r="A1632" s="155">
        <v>1625</v>
      </c>
      <c r="B1632" s="155" t="s">
        <v>2109</v>
      </c>
      <c r="C1632" s="154">
        <v>206</v>
      </c>
      <c r="D1632" s="153">
        <v>0.8</v>
      </c>
      <c r="E1632" s="153">
        <v>0.8</v>
      </c>
      <c r="F1632" s="153">
        <v>0.8</v>
      </c>
      <c r="G1632" s="153">
        <v>0.8</v>
      </c>
      <c r="H1632" s="153">
        <v>0.8</v>
      </c>
      <c r="I1632" s="153">
        <v>0.8</v>
      </c>
      <c r="J1632" s="153">
        <v>0.8</v>
      </c>
      <c r="K1632" s="153">
        <v>0.8</v>
      </c>
      <c r="L1632" s="153">
        <v>0.8</v>
      </c>
      <c r="M1632" s="153">
        <v>0.8</v>
      </c>
      <c r="N1632" s="153">
        <v>0.8</v>
      </c>
      <c r="O1632" s="153">
        <v>0.8</v>
      </c>
      <c r="P1632" s="152"/>
    </row>
    <row r="1633" spans="1:16" ht="15.75">
      <c r="A1633" s="155">
        <v>1626</v>
      </c>
      <c r="B1633" s="155" t="s">
        <v>2117</v>
      </c>
      <c r="C1633" s="154">
        <v>200</v>
      </c>
      <c r="D1633" s="153">
        <v>0</v>
      </c>
      <c r="E1633" s="153">
        <v>0</v>
      </c>
      <c r="F1633" s="153">
        <v>0.8</v>
      </c>
      <c r="G1633" s="153">
        <v>0.8</v>
      </c>
      <c r="H1633" s="153">
        <v>0.86</v>
      </c>
      <c r="I1633" s="153">
        <v>0.8</v>
      </c>
      <c r="J1633" s="153">
        <v>0.8</v>
      </c>
      <c r="K1633" s="153">
        <v>0.8</v>
      </c>
      <c r="L1633" s="153">
        <v>0.8</v>
      </c>
      <c r="M1633" s="153">
        <v>0.8</v>
      </c>
      <c r="N1633" s="153">
        <v>0.85</v>
      </c>
      <c r="O1633" s="153">
        <v>0.85</v>
      </c>
      <c r="P1633" s="152"/>
    </row>
    <row r="1634" spans="1:16" ht="15.75">
      <c r="A1634" s="155">
        <v>1627</v>
      </c>
      <c r="B1634" s="155" t="s">
        <v>2116</v>
      </c>
      <c r="C1634" s="154">
        <v>94.444444444444443</v>
      </c>
      <c r="D1634" s="153">
        <v>1.1329411764705883</v>
      </c>
      <c r="E1634" s="153">
        <v>1.1329411764705883</v>
      </c>
      <c r="F1634" s="153">
        <v>1.1329411764705883</v>
      </c>
      <c r="G1634" s="153">
        <v>1.1329411764705883</v>
      </c>
      <c r="H1634" s="153">
        <v>1.1329411764705883</v>
      </c>
      <c r="I1634" s="153">
        <v>1.1329411764705883</v>
      </c>
      <c r="J1634" s="153">
        <v>1.1329411764705883</v>
      </c>
      <c r="K1634" s="153">
        <v>1.1329411764705883</v>
      </c>
      <c r="L1634" s="153">
        <v>1.1329411764705883</v>
      </c>
      <c r="M1634" s="153">
        <v>1.1329411764705883</v>
      </c>
      <c r="N1634" s="153">
        <v>1.1329411764705883</v>
      </c>
      <c r="O1634" s="153">
        <v>0.98470588235294121</v>
      </c>
      <c r="P1634" s="152"/>
    </row>
    <row r="1635" spans="1:16" ht="15.75">
      <c r="A1635" s="155">
        <v>1628</v>
      </c>
      <c r="B1635" s="155" t="s">
        <v>2115</v>
      </c>
      <c r="C1635" s="154">
        <v>88.888888888888886</v>
      </c>
      <c r="D1635" s="153">
        <v>0.79875000000000007</v>
      </c>
      <c r="E1635" s="153">
        <v>0.79875000000000007</v>
      </c>
      <c r="F1635" s="153">
        <v>0.79875000000000007</v>
      </c>
      <c r="G1635" s="153">
        <v>0.79875000000000007</v>
      </c>
      <c r="H1635" s="153">
        <v>0.79875000000000007</v>
      </c>
      <c r="I1635" s="153">
        <v>0.79875000000000007</v>
      </c>
      <c r="J1635" s="153">
        <v>0.79875000000000007</v>
      </c>
      <c r="K1635" s="153">
        <v>0.79875000000000007</v>
      </c>
      <c r="L1635" s="153">
        <v>0.79875000000000007</v>
      </c>
      <c r="M1635" s="153">
        <v>0.79875000000000007</v>
      </c>
      <c r="N1635" s="153">
        <v>0.79875000000000007</v>
      </c>
      <c r="O1635" s="153">
        <v>0.72</v>
      </c>
      <c r="P1635" s="152"/>
    </row>
    <row r="1636" spans="1:16" ht="15.75">
      <c r="A1636" s="155">
        <v>1629</v>
      </c>
      <c r="B1636" s="155" t="s">
        <v>2114</v>
      </c>
      <c r="C1636" s="154">
        <v>110</v>
      </c>
      <c r="D1636" s="153">
        <v>1.0953636363636363</v>
      </c>
      <c r="E1636" s="153">
        <v>1.0931818181818183</v>
      </c>
      <c r="F1636" s="153">
        <v>1.3586363636363636</v>
      </c>
      <c r="G1636" s="153">
        <v>1.345</v>
      </c>
      <c r="H1636" s="153">
        <v>1.2604545454545455</v>
      </c>
      <c r="I1636" s="153">
        <v>1.1704545454545454</v>
      </c>
      <c r="J1636" s="153">
        <v>1.1704545454545454</v>
      </c>
      <c r="K1636" s="153">
        <v>1.114090909090909</v>
      </c>
      <c r="L1636" s="153">
        <v>1.1686363636363637</v>
      </c>
      <c r="M1636" s="153">
        <v>1.0822727272727273</v>
      </c>
      <c r="N1636" s="153">
        <v>0.8</v>
      </c>
      <c r="O1636" s="153">
        <v>0.88045454545454538</v>
      </c>
      <c r="P1636" s="152"/>
    </row>
    <row r="1637" spans="1:16" ht="15.75">
      <c r="A1637" s="155">
        <v>1630</v>
      </c>
      <c r="B1637" s="155" t="s">
        <v>2113</v>
      </c>
      <c r="C1637" s="154">
        <v>71.111111111111114</v>
      </c>
      <c r="D1637" s="153">
        <v>8.4374999999999992E-2</v>
      </c>
      <c r="E1637" s="153">
        <v>8.4374999999999992E-2</v>
      </c>
      <c r="F1637" s="153">
        <v>8.4374999999999992E-2</v>
      </c>
      <c r="G1637" s="153">
        <v>8.4374999999999992E-2</v>
      </c>
      <c r="H1637" s="153">
        <v>9.8437499999999997E-2</v>
      </c>
      <c r="I1637" s="153">
        <v>0.11249999999999999</v>
      </c>
      <c r="J1637" s="153">
        <v>0.11249999999999999</v>
      </c>
      <c r="K1637" s="153">
        <v>0.11249999999999999</v>
      </c>
      <c r="L1637" s="153">
        <v>0.12656249999999999</v>
      </c>
      <c r="M1637" s="153">
        <v>0.12656249999999999</v>
      </c>
      <c r="N1637" s="153">
        <v>0.12656249999999999</v>
      </c>
      <c r="O1637" s="153">
        <v>9.8437499999999997E-2</v>
      </c>
      <c r="P1637" s="152"/>
    </row>
    <row r="1638" spans="1:16" ht="15.75">
      <c r="A1638" s="155">
        <v>1631</v>
      </c>
      <c r="B1638" s="155" t="s">
        <v>2112</v>
      </c>
      <c r="C1638" s="154">
        <v>100</v>
      </c>
      <c r="D1638" s="153">
        <v>0.7</v>
      </c>
      <c r="E1638" s="153">
        <v>0.8</v>
      </c>
      <c r="F1638" s="153">
        <v>0.8</v>
      </c>
      <c r="G1638" s="153">
        <v>0.8</v>
      </c>
      <c r="H1638" s="153">
        <v>0.8</v>
      </c>
      <c r="I1638" s="153">
        <v>0.8</v>
      </c>
      <c r="J1638" s="153">
        <v>0.8</v>
      </c>
      <c r="K1638" s="153">
        <v>0.8</v>
      </c>
      <c r="L1638" s="153">
        <v>0.8</v>
      </c>
      <c r="M1638" s="153">
        <v>0.8</v>
      </c>
      <c r="N1638" s="153">
        <v>0.8</v>
      </c>
      <c r="O1638" s="153">
        <v>0.68</v>
      </c>
      <c r="P1638" s="152"/>
    </row>
    <row r="1639" spans="1:16" ht="15.75">
      <c r="A1639" s="155">
        <v>1632</v>
      </c>
      <c r="B1639" s="155" t="s">
        <v>2111</v>
      </c>
      <c r="C1639" s="154">
        <v>77.777777777777771</v>
      </c>
      <c r="D1639" s="153">
        <v>0.65571428571428581</v>
      </c>
      <c r="E1639" s="153">
        <v>0.69428571428571439</v>
      </c>
      <c r="F1639" s="153">
        <v>0.69428571428571439</v>
      </c>
      <c r="G1639" s="153">
        <v>0.69428571428571439</v>
      </c>
      <c r="H1639" s="153">
        <v>0.70714285714285718</v>
      </c>
      <c r="I1639" s="153">
        <v>0.70714285714285718</v>
      </c>
      <c r="J1639" s="153">
        <v>0.70714285714285718</v>
      </c>
      <c r="K1639" s="153">
        <v>0.73285714285714287</v>
      </c>
      <c r="L1639" s="153">
        <v>0.77142857142857146</v>
      </c>
      <c r="M1639" s="153">
        <v>0.77142857142857146</v>
      </c>
      <c r="N1639" s="153">
        <v>0.77142857142857146</v>
      </c>
      <c r="O1639" s="153">
        <v>0.51428571428571435</v>
      </c>
      <c r="P1639" s="152"/>
    </row>
    <row r="1640" spans="1:16" ht="15.75">
      <c r="A1640" s="155">
        <v>1633</v>
      </c>
      <c r="B1640" s="155" t="s">
        <v>2110</v>
      </c>
      <c r="C1640" s="154">
        <v>77.777777777777771</v>
      </c>
      <c r="D1640" s="153">
        <v>0.38571428571428573</v>
      </c>
      <c r="E1640" s="153">
        <v>0.4885714285714286</v>
      </c>
      <c r="F1640" s="153">
        <v>0.4885714285714286</v>
      </c>
      <c r="G1640" s="153">
        <v>0.4885714285714286</v>
      </c>
      <c r="H1640" s="153">
        <v>0.4885714285714286</v>
      </c>
      <c r="I1640" s="153">
        <v>0.4885714285714286</v>
      </c>
      <c r="J1640" s="153">
        <v>0.4885714285714286</v>
      </c>
      <c r="K1640" s="153">
        <v>0.4885714285714286</v>
      </c>
      <c r="L1640" s="153">
        <v>0.4885714285714286</v>
      </c>
      <c r="M1640" s="153">
        <v>0.4885714285714286</v>
      </c>
      <c r="N1640" s="153">
        <v>0.4885714285714286</v>
      </c>
      <c r="O1640" s="153">
        <v>0.39857142857142858</v>
      </c>
      <c r="P1640" s="152"/>
    </row>
    <row r="1641" spans="1:16" ht="15.75">
      <c r="A1641" s="155">
        <v>1634</v>
      </c>
      <c r="B1641" s="155" t="s">
        <v>2109</v>
      </c>
      <c r="C1641" s="154">
        <v>167</v>
      </c>
      <c r="D1641" s="153">
        <v>0.95089820359281441</v>
      </c>
      <c r="E1641" s="153">
        <v>0.90059880239520962</v>
      </c>
      <c r="F1641" s="153">
        <v>0.86994011976047902</v>
      </c>
      <c r="G1641" s="153">
        <v>0.90874251497005987</v>
      </c>
      <c r="H1641" s="153">
        <v>0.91017964071856283</v>
      </c>
      <c r="I1641" s="153">
        <v>0.86323353293413174</v>
      </c>
      <c r="J1641" s="153">
        <v>0.79999999999999993</v>
      </c>
      <c r="K1641" s="153">
        <v>0.79999999999999993</v>
      </c>
      <c r="L1641" s="153">
        <v>0.79999999999999993</v>
      </c>
      <c r="M1641" s="153">
        <v>0.79999999999999993</v>
      </c>
      <c r="N1641" s="153">
        <v>0.90538922155688617</v>
      </c>
      <c r="O1641" s="153">
        <v>0.97341317365269464</v>
      </c>
      <c r="P1641" s="152"/>
    </row>
    <row r="1642" spans="1:16" ht="15.75">
      <c r="A1642" s="155">
        <v>1635</v>
      </c>
      <c r="B1642" s="155" t="s">
        <v>2108</v>
      </c>
      <c r="C1642" s="154">
        <v>77.777777777777771</v>
      </c>
      <c r="D1642" s="153">
        <v>0.2442857142857143</v>
      </c>
      <c r="E1642" s="153">
        <v>0.2442857142857143</v>
      </c>
      <c r="F1642" s="153">
        <v>0.2442857142857143</v>
      </c>
      <c r="G1642" s="153">
        <v>0.2442857142857143</v>
      </c>
      <c r="H1642" s="153">
        <v>0.2442857142857143</v>
      </c>
      <c r="I1642" s="153">
        <v>0.25714285714285717</v>
      </c>
      <c r="J1642" s="153">
        <v>0.25714285714285717</v>
      </c>
      <c r="K1642" s="153">
        <v>0.25714285714285717</v>
      </c>
      <c r="L1642" s="153">
        <v>0.25714285714285717</v>
      </c>
      <c r="M1642" s="153">
        <v>0.25714285714285717</v>
      </c>
      <c r="N1642" s="153">
        <v>0.25714285714285717</v>
      </c>
      <c r="O1642" s="153">
        <v>0.21857142857142858</v>
      </c>
      <c r="P1642" s="152"/>
    </row>
    <row r="1643" spans="1:16" ht="15.75">
      <c r="A1643" s="155">
        <v>1636</v>
      </c>
      <c r="B1643" s="155" t="s">
        <v>2107</v>
      </c>
      <c r="C1643" s="154">
        <v>100</v>
      </c>
      <c r="D1643" s="153">
        <v>0.2</v>
      </c>
      <c r="E1643" s="153">
        <v>0.2</v>
      </c>
      <c r="F1643" s="153">
        <v>0.2</v>
      </c>
      <c r="G1643" s="153">
        <v>0.22</v>
      </c>
      <c r="H1643" s="153">
        <v>0.22</v>
      </c>
      <c r="I1643" s="153">
        <v>0.22</v>
      </c>
      <c r="J1643" s="153">
        <v>0.22</v>
      </c>
      <c r="K1643" s="153">
        <v>0.22</v>
      </c>
      <c r="L1643" s="153">
        <v>0.22</v>
      </c>
      <c r="M1643" s="153">
        <v>0.22</v>
      </c>
      <c r="N1643" s="153">
        <v>0.22</v>
      </c>
      <c r="O1643" s="153">
        <v>0.15</v>
      </c>
      <c r="P1643" s="152"/>
    </row>
    <row r="1644" spans="1:16" ht="15.75">
      <c r="A1644" s="155">
        <v>1637</v>
      </c>
      <c r="B1644" s="155" t="s">
        <v>2106</v>
      </c>
      <c r="C1644" s="154">
        <v>96.666666666666657</v>
      </c>
      <c r="D1644" s="153">
        <v>0.63103448275862073</v>
      </c>
      <c r="E1644" s="153">
        <v>0.67241379310344829</v>
      </c>
      <c r="F1644" s="153">
        <v>0.70344827586206904</v>
      </c>
      <c r="G1644" s="153">
        <v>0.70344827586206904</v>
      </c>
      <c r="H1644" s="153">
        <v>0.70344827586206904</v>
      </c>
      <c r="I1644" s="153">
        <v>0.70344827586206904</v>
      </c>
      <c r="J1644" s="153">
        <v>0.70344827586206904</v>
      </c>
      <c r="K1644" s="153">
        <v>0.70344827586206904</v>
      </c>
      <c r="L1644" s="153">
        <v>0.70344827586206904</v>
      </c>
      <c r="M1644" s="153">
        <v>0.70344827586206904</v>
      </c>
      <c r="N1644" s="153">
        <v>0.70344827586206904</v>
      </c>
      <c r="O1644" s="153">
        <v>0.63103448275862073</v>
      </c>
      <c r="P1644" s="152"/>
    </row>
    <row r="1645" spans="1:16" ht="15.75">
      <c r="A1645" s="155">
        <v>1638</v>
      </c>
      <c r="B1645" s="155" t="s">
        <v>2105</v>
      </c>
      <c r="C1645" s="154">
        <v>700</v>
      </c>
      <c r="D1645" s="153">
        <v>0.8</v>
      </c>
      <c r="E1645" s="153">
        <v>0.8</v>
      </c>
      <c r="F1645" s="153">
        <v>0.8</v>
      </c>
      <c r="G1645" s="153">
        <v>0.8</v>
      </c>
      <c r="H1645" s="153">
        <v>0.8</v>
      </c>
      <c r="I1645" s="153">
        <v>0.8</v>
      </c>
      <c r="J1645" s="153">
        <v>0.8</v>
      </c>
      <c r="K1645" s="153">
        <v>0.8</v>
      </c>
      <c r="L1645" s="153">
        <v>0.8</v>
      </c>
      <c r="M1645" s="153">
        <v>0.8</v>
      </c>
      <c r="N1645" s="153">
        <v>0.8</v>
      </c>
      <c r="O1645" s="153">
        <v>0.8</v>
      </c>
      <c r="P1645" s="152"/>
    </row>
    <row r="1646" spans="1:16" ht="15.75">
      <c r="A1646" s="155">
        <v>1639</v>
      </c>
      <c r="B1646" s="155" t="s">
        <v>2104</v>
      </c>
      <c r="C1646" s="154">
        <v>389</v>
      </c>
      <c r="D1646" s="153">
        <v>0.79999999999999993</v>
      </c>
      <c r="E1646" s="153">
        <v>0.79999999999999993</v>
      </c>
      <c r="F1646" s="153">
        <v>0.79999999999999993</v>
      </c>
      <c r="G1646" s="153">
        <v>0.79999999999999993</v>
      </c>
      <c r="H1646" s="153">
        <v>0.79999999999999993</v>
      </c>
      <c r="I1646" s="153">
        <v>0.79999999999999993</v>
      </c>
      <c r="J1646" s="153">
        <v>0.79999999999999993</v>
      </c>
      <c r="K1646" s="153">
        <v>0.79999999999999993</v>
      </c>
      <c r="L1646" s="153">
        <v>0.79999999999999993</v>
      </c>
      <c r="M1646" s="153">
        <v>0.79999999999999993</v>
      </c>
      <c r="N1646" s="153">
        <v>0.79999999999999993</v>
      </c>
      <c r="O1646" s="153">
        <v>0.79999999999999993</v>
      </c>
      <c r="P1646" s="152"/>
    </row>
    <row r="1647" spans="1:16" ht="15.75">
      <c r="A1647" s="155">
        <v>1640</v>
      </c>
      <c r="B1647" s="155" t="s">
        <v>2103</v>
      </c>
      <c r="C1647" s="154">
        <v>289</v>
      </c>
      <c r="D1647" s="153">
        <v>0.79999999999999993</v>
      </c>
      <c r="E1647" s="153">
        <v>0.79999999999999993</v>
      </c>
      <c r="F1647" s="153">
        <v>0.79999999999999993</v>
      </c>
      <c r="G1647" s="153">
        <v>0.79999999999999993</v>
      </c>
      <c r="H1647" s="153">
        <v>0.79999999999999993</v>
      </c>
      <c r="I1647" s="153">
        <v>0.79999999999999993</v>
      </c>
      <c r="J1647" s="153">
        <v>0.79999999999999993</v>
      </c>
      <c r="K1647" s="153">
        <v>0.79999999999999993</v>
      </c>
      <c r="L1647" s="153">
        <v>0.79999999999999993</v>
      </c>
      <c r="M1647" s="153">
        <v>0.79999999999999993</v>
      </c>
      <c r="N1647" s="153">
        <v>0.79999999999999993</v>
      </c>
      <c r="O1647" s="153">
        <v>0.79999999999999993</v>
      </c>
      <c r="P1647" s="152"/>
    </row>
    <row r="1648" spans="1:16" ht="15.75">
      <c r="A1648" s="155">
        <v>1641</v>
      </c>
      <c r="B1648" s="155" t="s">
        <v>1779</v>
      </c>
      <c r="C1648" s="154">
        <v>167</v>
      </c>
      <c r="D1648" s="153">
        <v>0.79999999999999993</v>
      </c>
      <c r="E1648" s="153">
        <v>0.79999999999999993</v>
      </c>
      <c r="F1648" s="153">
        <v>0.79999999999999993</v>
      </c>
      <c r="G1648" s="153">
        <v>0.79999999999999993</v>
      </c>
      <c r="H1648" s="153">
        <v>0.79999999999999993</v>
      </c>
      <c r="I1648" s="153">
        <v>0.79999999999999993</v>
      </c>
      <c r="J1648" s="153">
        <v>0.79999999999999993</v>
      </c>
      <c r="K1648" s="153">
        <v>0.79999999999999993</v>
      </c>
      <c r="L1648" s="153">
        <v>0.79999999999999993</v>
      </c>
      <c r="M1648" s="153">
        <v>0.79999999999999993</v>
      </c>
      <c r="N1648" s="153">
        <v>0.79999999999999993</v>
      </c>
      <c r="O1648" s="153">
        <v>0.79999999999999993</v>
      </c>
      <c r="P1648" s="152"/>
    </row>
    <row r="1649" spans="1:16" ht="15.75">
      <c r="A1649" s="155">
        <v>1642</v>
      </c>
      <c r="B1649" s="155" t="s">
        <v>2102</v>
      </c>
      <c r="C1649" s="154">
        <v>133</v>
      </c>
      <c r="D1649" s="153">
        <v>0.81428571428571428</v>
      </c>
      <c r="E1649" s="153">
        <v>0.8</v>
      </c>
      <c r="F1649" s="153">
        <v>0.8</v>
      </c>
      <c r="G1649" s="153">
        <v>0.8</v>
      </c>
      <c r="H1649" s="153">
        <v>0.8</v>
      </c>
      <c r="I1649" s="153">
        <v>0.8</v>
      </c>
      <c r="J1649" s="153">
        <v>0.8</v>
      </c>
      <c r="K1649" s="153">
        <v>0.8</v>
      </c>
      <c r="L1649" s="153">
        <v>0.8</v>
      </c>
      <c r="M1649" s="153">
        <v>0.84541353383458639</v>
      </c>
      <c r="N1649" s="153">
        <v>1.002406015037594</v>
      </c>
      <c r="O1649" s="153">
        <v>1.129624060150376</v>
      </c>
      <c r="P1649" s="152"/>
    </row>
    <row r="1650" spans="1:16" ht="15.75">
      <c r="A1650" s="155">
        <v>1643</v>
      </c>
      <c r="B1650" s="155" t="s">
        <v>2101</v>
      </c>
      <c r="C1650" s="154">
        <v>200</v>
      </c>
      <c r="D1650" s="153">
        <v>0.8</v>
      </c>
      <c r="E1650" s="153">
        <v>0.8</v>
      </c>
      <c r="F1650" s="153">
        <v>0.8</v>
      </c>
      <c r="G1650" s="153">
        <v>0.8</v>
      </c>
      <c r="H1650" s="153">
        <v>0.8</v>
      </c>
      <c r="I1650" s="153">
        <v>0.8</v>
      </c>
      <c r="J1650" s="153">
        <v>0.8</v>
      </c>
      <c r="K1650" s="153">
        <v>0.8</v>
      </c>
      <c r="L1650" s="153">
        <v>0.8</v>
      </c>
      <c r="M1650" s="153">
        <v>0.8</v>
      </c>
      <c r="N1650" s="153">
        <v>0.8</v>
      </c>
      <c r="O1650" s="153">
        <v>0.8</v>
      </c>
      <c r="P1650" s="152"/>
    </row>
    <row r="1651" spans="1:16" ht="15.75">
      <c r="A1651" s="155">
        <v>1644</v>
      </c>
      <c r="B1651" s="155" t="s">
        <v>2100</v>
      </c>
      <c r="C1651" s="154">
        <v>712</v>
      </c>
      <c r="D1651" s="153">
        <v>0.9241573033707865</v>
      </c>
      <c r="E1651" s="153">
        <v>0.89747191011235961</v>
      </c>
      <c r="F1651" s="153">
        <v>0.81292134831460672</v>
      </c>
      <c r="G1651" s="153">
        <v>0.8</v>
      </c>
      <c r="H1651" s="153">
        <v>0.85842696629213489</v>
      </c>
      <c r="I1651" s="153">
        <v>0.8</v>
      </c>
      <c r="J1651" s="153">
        <v>0.80561797752808995</v>
      </c>
      <c r="K1651" s="153">
        <v>0.8</v>
      </c>
      <c r="L1651" s="153">
        <v>0.89438202247191001</v>
      </c>
      <c r="M1651" s="153">
        <v>1.0943820224719101</v>
      </c>
      <c r="N1651" s="153">
        <v>0.87191011235955052</v>
      </c>
      <c r="O1651" s="153">
        <v>0.952247191011236</v>
      </c>
      <c r="P1651" s="152"/>
    </row>
    <row r="1652" spans="1:16" ht="15.75">
      <c r="A1652" s="155">
        <v>1645</v>
      </c>
      <c r="B1652" s="155" t="s">
        <v>2099</v>
      </c>
      <c r="C1652" s="154">
        <v>72.222222222222214</v>
      </c>
      <c r="D1652" s="153">
        <v>0.13846153846153847</v>
      </c>
      <c r="E1652" s="153">
        <v>0.16615384615384618</v>
      </c>
      <c r="F1652" s="153">
        <v>0.31846153846153852</v>
      </c>
      <c r="G1652" s="153">
        <v>0.31846153846153852</v>
      </c>
      <c r="H1652" s="153">
        <v>0.31846153846153852</v>
      </c>
      <c r="I1652" s="153">
        <v>0.31846153846153852</v>
      </c>
      <c r="J1652" s="153">
        <v>0.31846153846153852</v>
      </c>
      <c r="K1652" s="153">
        <v>0.3461538461538462</v>
      </c>
      <c r="L1652" s="153">
        <v>0.3461538461538462</v>
      </c>
      <c r="M1652" s="153">
        <v>0.52615384615384619</v>
      </c>
      <c r="N1652" s="153">
        <v>0.52615384615384619</v>
      </c>
      <c r="O1652" s="153">
        <v>0.45692307692307699</v>
      </c>
      <c r="P1652" s="152"/>
    </row>
    <row r="1653" spans="1:16" ht="15.75">
      <c r="A1653" s="155">
        <v>1646</v>
      </c>
      <c r="B1653" s="155" t="s">
        <v>2098</v>
      </c>
      <c r="C1653" s="154">
        <v>91.111111111111114</v>
      </c>
      <c r="D1653" s="153">
        <v>0.68048780487804872</v>
      </c>
      <c r="E1653" s="153">
        <v>0.70243902439024386</v>
      </c>
      <c r="F1653" s="153">
        <v>0.70243902439024386</v>
      </c>
      <c r="G1653" s="153">
        <v>0.70243902439024386</v>
      </c>
      <c r="H1653" s="153">
        <v>0.70243902439024386</v>
      </c>
      <c r="I1653" s="153">
        <v>0.70243902439024386</v>
      </c>
      <c r="J1653" s="153">
        <v>0.70243902439024386</v>
      </c>
      <c r="K1653" s="153">
        <v>0.70243902439024386</v>
      </c>
      <c r="L1653" s="153">
        <v>0.70243902439024386</v>
      </c>
      <c r="M1653" s="153">
        <v>0.70243902439024386</v>
      </c>
      <c r="N1653" s="153">
        <v>0.70243902439024386</v>
      </c>
      <c r="O1653" s="153">
        <v>0.70243902439024386</v>
      </c>
      <c r="P1653" s="152"/>
    </row>
    <row r="1654" spans="1:16" ht="15.75">
      <c r="A1654" s="155">
        <v>1647</v>
      </c>
      <c r="B1654" s="155" t="s">
        <v>2097</v>
      </c>
      <c r="C1654" s="154">
        <v>94.444444444444443</v>
      </c>
      <c r="D1654" s="153">
        <v>1.1435294117647059</v>
      </c>
      <c r="E1654" s="153">
        <v>1.1647058823529413</v>
      </c>
      <c r="F1654" s="153">
        <v>1.1647058823529413</v>
      </c>
      <c r="G1654" s="153">
        <v>1.1858823529411764</v>
      </c>
      <c r="H1654" s="153">
        <v>1.1647058823529413</v>
      </c>
      <c r="I1654" s="153">
        <v>0</v>
      </c>
      <c r="J1654" s="153">
        <v>1.1858823529411764</v>
      </c>
      <c r="K1654" s="153">
        <v>1.1858823529411764</v>
      </c>
      <c r="L1654" s="153">
        <v>1.1858823529411764</v>
      </c>
      <c r="M1654" s="153">
        <v>1.1858823529411764</v>
      </c>
      <c r="N1654" s="153">
        <v>1.1858823529411764</v>
      </c>
      <c r="O1654" s="153">
        <v>0</v>
      </c>
      <c r="P1654" s="152"/>
    </row>
    <row r="1655" spans="1:16" ht="15.75">
      <c r="A1655" s="155">
        <v>1648</v>
      </c>
      <c r="B1655" s="155" t="s">
        <v>2096</v>
      </c>
      <c r="C1655" s="154">
        <v>122</v>
      </c>
      <c r="D1655" s="153">
        <v>0.91639344262295075</v>
      </c>
      <c r="E1655" s="153">
        <v>0.91803278688524592</v>
      </c>
      <c r="F1655" s="153">
        <v>0.878688524590164</v>
      </c>
      <c r="G1655" s="153">
        <v>0.89245901639344261</v>
      </c>
      <c r="H1655" s="153">
        <v>0.92262295081967216</v>
      </c>
      <c r="I1655" s="153">
        <v>0.8668852459016394</v>
      </c>
      <c r="J1655" s="153">
        <v>0.83475409836065573</v>
      </c>
      <c r="K1655" s="153">
        <v>0.79999999999999993</v>
      </c>
      <c r="L1655" s="153">
        <v>0.81967213114754101</v>
      </c>
      <c r="M1655" s="153">
        <v>0.79999999999999993</v>
      </c>
      <c r="N1655" s="153">
        <v>0.79999999999999993</v>
      </c>
      <c r="O1655" s="153">
        <v>0.98360655737704916</v>
      </c>
      <c r="P1655" s="152"/>
    </row>
    <row r="1656" spans="1:16" ht="15.75">
      <c r="A1656" s="155">
        <v>1649</v>
      </c>
      <c r="B1656" s="155" t="s">
        <v>2095</v>
      </c>
      <c r="C1656" s="154">
        <v>72.222222222222214</v>
      </c>
      <c r="D1656" s="153">
        <v>0.66461538461538472</v>
      </c>
      <c r="E1656" s="153">
        <v>0.67846153846153856</v>
      </c>
      <c r="F1656" s="153">
        <v>0.70615384615384624</v>
      </c>
      <c r="G1656" s="153">
        <v>0.70615384615384624</v>
      </c>
      <c r="H1656" s="153">
        <v>0.73384615384615393</v>
      </c>
      <c r="I1656" s="153">
        <v>0.73384615384615393</v>
      </c>
      <c r="J1656" s="153">
        <v>0.74769230769230777</v>
      </c>
      <c r="K1656" s="153">
        <v>0.74769230769230777</v>
      </c>
      <c r="L1656" s="153">
        <v>0.74769230769230777</v>
      </c>
      <c r="M1656" s="153">
        <v>0.74769230769230777</v>
      </c>
      <c r="N1656" s="153">
        <v>0.74769230769230777</v>
      </c>
      <c r="O1656" s="153">
        <v>0.54</v>
      </c>
      <c r="P1656" s="152"/>
    </row>
    <row r="1657" spans="1:16" ht="15.75">
      <c r="A1657" s="155">
        <v>1650</v>
      </c>
      <c r="B1657" s="155" t="s">
        <v>2094</v>
      </c>
      <c r="C1657" s="154">
        <v>221</v>
      </c>
      <c r="D1657" s="153">
        <v>0.8</v>
      </c>
      <c r="E1657" s="153">
        <v>0.8</v>
      </c>
      <c r="F1657" s="153">
        <v>0.8</v>
      </c>
      <c r="G1657" s="153">
        <v>0.8</v>
      </c>
      <c r="H1657" s="153">
        <v>0.8</v>
      </c>
      <c r="I1657" s="153">
        <v>0.8</v>
      </c>
      <c r="J1657" s="153">
        <v>0.8</v>
      </c>
      <c r="K1657" s="153">
        <v>0.8</v>
      </c>
      <c r="L1657" s="153">
        <v>0.8</v>
      </c>
      <c r="M1657" s="153">
        <v>0.8</v>
      </c>
      <c r="N1657" s="153">
        <v>0.8</v>
      </c>
      <c r="O1657" s="153">
        <v>0.8</v>
      </c>
      <c r="P1657" s="152"/>
    </row>
    <row r="1658" spans="1:16" ht="15.75">
      <c r="A1658" s="155">
        <v>1651</v>
      </c>
      <c r="B1658" s="155" t="s">
        <v>2093</v>
      </c>
      <c r="C1658" s="154">
        <v>250</v>
      </c>
      <c r="D1658" s="153">
        <v>0.84960000000000002</v>
      </c>
      <c r="E1658" s="153">
        <v>0.92064000000000001</v>
      </c>
      <c r="F1658" s="153">
        <v>0.82367999999999997</v>
      </c>
      <c r="G1658" s="153">
        <v>0.83232000000000006</v>
      </c>
      <c r="H1658" s="153">
        <v>0.8</v>
      </c>
      <c r="I1658" s="153">
        <v>0.8</v>
      </c>
      <c r="J1658" s="153">
        <v>0.8</v>
      </c>
      <c r="K1658" s="153">
        <v>0.8</v>
      </c>
      <c r="L1658" s="153">
        <v>0.8</v>
      </c>
      <c r="M1658" s="153">
        <v>0.8</v>
      </c>
      <c r="N1658" s="153">
        <v>0.8</v>
      </c>
      <c r="O1658" s="153">
        <v>0.90720000000000001</v>
      </c>
      <c r="P1658" s="152"/>
    </row>
    <row r="1659" spans="1:16" ht="15.75">
      <c r="A1659" s="155">
        <v>1652</v>
      </c>
      <c r="B1659" s="155" t="s">
        <v>2092</v>
      </c>
      <c r="C1659" s="154">
        <v>600</v>
      </c>
      <c r="D1659" s="153">
        <v>0.8</v>
      </c>
      <c r="E1659" s="153">
        <v>0.8</v>
      </c>
      <c r="F1659" s="153">
        <v>0.8</v>
      </c>
      <c r="G1659" s="153">
        <v>0.8</v>
      </c>
      <c r="H1659" s="153">
        <v>0.8</v>
      </c>
      <c r="I1659" s="153">
        <v>1.1044</v>
      </c>
      <c r="J1659" s="153">
        <v>0.8</v>
      </c>
      <c r="K1659" s="153">
        <v>0.8</v>
      </c>
      <c r="L1659" s="153">
        <v>0.8</v>
      </c>
      <c r="M1659" s="153">
        <v>0.8</v>
      </c>
      <c r="N1659" s="153">
        <v>0.8</v>
      </c>
      <c r="O1659" s="153">
        <v>0.8</v>
      </c>
      <c r="P1659" s="152"/>
    </row>
    <row r="1660" spans="1:16" ht="15.75">
      <c r="A1660" s="155">
        <v>1653</v>
      </c>
      <c r="B1660" s="155" t="s">
        <v>2091</v>
      </c>
      <c r="C1660" s="154">
        <v>105.55555555555556</v>
      </c>
      <c r="D1660" s="153">
        <v>0.8242105263157895</v>
      </c>
      <c r="E1660" s="153">
        <v>0</v>
      </c>
      <c r="F1660" s="153">
        <v>0</v>
      </c>
      <c r="G1660" s="153">
        <v>0</v>
      </c>
      <c r="H1660" s="153">
        <v>0.8242105263157895</v>
      </c>
      <c r="I1660" s="153">
        <v>0</v>
      </c>
      <c r="J1660" s="153">
        <v>0.97578947368421054</v>
      </c>
      <c r="K1660" s="153">
        <v>0</v>
      </c>
      <c r="L1660" s="153">
        <v>0.8242105263157895</v>
      </c>
      <c r="M1660" s="153">
        <v>0.8242105263157895</v>
      </c>
      <c r="N1660" s="153">
        <v>0.97578947368421054</v>
      </c>
      <c r="O1660" s="153">
        <v>0.8242105263157895</v>
      </c>
      <c r="P1660" s="152"/>
    </row>
    <row r="1661" spans="1:16" ht="15.75">
      <c r="A1661" s="155">
        <v>1654</v>
      </c>
      <c r="B1661" s="155" t="s">
        <v>2090</v>
      </c>
      <c r="C1661" s="154">
        <v>133.33000000000001</v>
      </c>
      <c r="D1661" s="153">
        <v>1.2000300007500186</v>
      </c>
      <c r="E1661" s="153">
        <v>1.2000300007500186</v>
      </c>
      <c r="F1661" s="153">
        <v>1.2000300007500186</v>
      </c>
      <c r="G1661" s="153">
        <v>1.2000300007500186</v>
      </c>
      <c r="H1661" s="153">
        <v>1.2000300007500186</v>
      </c>
      <c r="I1661" s="153">
        <v>1.2000300007500186</v>
      </c>
      <c r="J1661" s="153">
        <v>1.2000300007500186</v>
      </c>
      <c r="K1661" s="153">
        <v>1.2000300007500186</v>
      </c>
      <c r="L1661" s="153">
        <v>1.2000300007500186</v>
      </c>
      <c r="M1661" s="153">
        <v>1.2000300007500186</v>
      </c>
      <c r="N1661" s="153">
        <v>1.2000300007500186</v>
      </c>
      <c r="O1661" s="153">
        <v>1.2000300007500186</v>
      </c>
      <c r="P1661" s="152"/>
    </row>
    <row r="1662" spans="1:16" ht="15.75">
      <c r="A1662" s="155">
        <v>1655</v>
      </c>
      <c r="B1662" s="155" t="s">
        <v>2089</v>
      </c>
      <c r="C1662" s="154">
        <v>72.222222222222214</v>
      </c>
      <c r="D1662" s="153">
        <v>0.81692307692307697</v>
      </c>
      <c r="E1662" s="153">
        <v>0.81692307692307697</v>
      </c>
      <c r="F1662" s="153">
        <v>0.81692307692307697</v>
      </c>
      <c r="G1662" s="153">
        <v>0.81692307692307697</v>
      </c>
      <c r="H1662" s="153">
        <v>0.81692307692307697</v>
      </c>
      <c r="I1662" s="153">
        <v>0.81692307692307697</v>
      </c>
      <c r="J1662" s="153">
        <v>0.81692307692307697</v>
      </c>
      <c r="K1662" s="153">
        <v>0.81692307692307697</v>
      </c>
      <c r="L1662" s="153">
        <v>0.81692307692307697</v>
      </c>
      <c r="M1662" s="153">
        <v>0.81692307692307697</v>
      </c>
      <c r="N1662" s="153">
        <v>0.81692307692307697</v>
      </c>
      <c r="O1662" s="153">
        <v>0.87230769230769245</v>
      </c>
      <c r="P1662" s="152"/>
    </row>
    <row r="1663" spans="1:16" ht="15.75">
      <c r="A1663" s="155">
        <v>1656</v>
      </c>
      <c r="B1663" s="155" t="s">
        <v>2088</v>
      </c>
      <c r="C1663" s="154">
        <v>100</v>
      </c>
      <c r="D1663" s="153">
        <v>0.65</v>
      </c>
      <c r="E1663" s="153">
        <v>0.7</v>
      </c>
      <c r="F1663" s="153">
        <v>0.7</v>
      </c>
      <c r="G1663" s="153">
        <v>0.7</v>
      </c>
      <c r="H1663" s="153">
        <v>0.7</v>
      </c>
      <c r="I1663" s="153">
        <v>0.7</v>
      </c>
      <c r="J1663" s="153">
        <v>0.7</v>
      </c>
      <c r="K1663" s="153">
        <v>0.7</v>
      </c>
      <c r="L1663" s="153">
        <v>0.7</v>
      </c>
      <c r="M1663" s="153">
        <v>0.7</v>
      </c>
      <c r="N1663" s="153">
        <v>0.7</v>
      </c>
      <c r="O1663" s="153">
        <v>0.62</v>
      </c>
      <c r="P1663" s="152"/>
    </row>
    <row r="1664" spans="1:16" ht="15.75">
      <c r="A1664" s="155">
        <v>1657</v>
      </c>
      <c r="B1664" s="155" t="s">
        <v>2087</v>
      </c>
      <c r="C1664" s="154">
        <v>108.88888888888889</v>
      </c>
      <c r="D1664" s="153">
        <v>0.30306122448979594</v>
      </c>
      <c r="E1664" s="153">
        <v>0.3122448979591837</v>
      </c>
      <c r="F1664" s="153">
        <v>0.34897959183673471</v>
      </c>
      <c r="G1664" s="153">
        <v>0.34897959183673471</v>
      </c>
      <c r="H1664" s="153">
        <v>0.51428571428571435</v>
      </c>
      <c r="I1664" s="153">
        <v>0.51428571428571435</v>
      </c>
      <c r="J1664" s="153">
        <v>0.51428571428571435</v>
      </c>
      <c r="K1664" s="153">
        <v>0.51428571428571435</v>
      </c>
      <c r="L1664" s="153">
        <v>0.51428571428571435</v>
      </c>
      <c r="M1664" s="153">
        <v>0.51428571428571435</v>
      </c>
      <c r="N1664" s="153">
        <v>0.51428571428571435</v>
      </c>
      <c r="O1664" s="153">
        <v>0.44081632653061226</v>
      </c>
      <c r="P1664" s="152"/>
    </row>
    <row r="1665" spans="1:16" ht="15.75">
      <c r="A1665" s="155">
        <v>1658</v>
      </c>
      <c r="B1665" s="155" t="s">
        <v>2086</v>
      </c>
      <c r="C1665" s="154">
        <v>167</v>
      </c>
      <c r="D1665" s="153">
        <v>0.79999999999999993</v>
      </c>
      <c r="E1665" s="153">
        <v>0.8721556886227545</v>
      </c>
      <c r="F1665" s="153">
        <v>0.98616766467065864</v>
      </c>
      <c r="G1665" s="153">
        <v>1.0335928143712576</v>
      </c>
      <c r="H1665" s="153">
        <v>0.96293413173652698</v>
      </c>
      <c r="I1665" s="153">
        <v>0.94664670658682637</v>
      </c>
      <c r="J1665" s="153">
        <v>0.79999999999999993</v>
      </c>
      <c r="K1665" s="153">
        <v>0.79999999999999993</v>
      </c>
      <c r="L1665" s="153">
        <v>0.79999999999999993</v>
      </c>
      <c r="M1665" s="153">
        <v>0.79999999999999993</v>
      </c>
      <c r="N1665" s="153">
        <v>0.79999999999999993</v>
      </c>
      <c r="O1665" s="153">
        <v>0.96125748502994013</v>
      </c>
      <c r="P1665" s="152"/>
    </row>
    <row r="1666" spans="1:16" ht="15.75">
      <c r="A1666" s="155">
        <v>1659</v>
      </c>
      <c r="B1666" s="155" t="s">
        <v>2085</v>
      </c>
      <c r="C1666" s="154">
        <v>72.222222222222214</v>
      </c>
      <c r="D1666" s="153">
        <v>0.47076923076923083</v>
      </c>
      <c r="E1666" s="153">
        <v>0</v>
      </c>
      <c r="F1666" s="153">
        <v>0.47076923076923083</v>
      </c>
      <c r="G1666" s="153">
        <v>0.47076923076923083</v>
      </c>
      <c r="H1666" s="153">
        <v>0.47076923076923083</v>
      </c>
      <c r="I1666" s="153">
        <v>0</v>
      </c>
      <c r="J1666" s="153">
        <v>0.47076923076923083</v>
      </c>
      <c r="K1666" s="153">
        <v>0.47076923076923083</v>
      </c>
      <c r="L1666" s="153">
        <v>0.47076923076923083</v>
      </c>
      <c r="M1666" s="153">
        <v>0.47076923076923083</v>
      </c>
      <c r="N1666" s="153">
        <v>0.47076923076923083</v>
      </c>
      <c r="O1666" s="153">
        <v>4.1538461538461545E-2</v>
      </c>
      <c r="P1666" s="152"/>
    </row>
    <row r="1667" spans="1:16" ht="15.75">
      <c r="A1667" s="155">
        <v>1660</v>
      </c>
      <c r="B1667" s="155" t="s">
        <v>2084</v>
      </c>
      <c r="C1667" s="154">
        <v>388</v>
      </c>
      <c r="D1667" s="153">
        <v>0.80103092783505159</v>
      </c>
      <c r="E1667" s="153">
        <v>0.80721649484536084</v>
      </c>
      <c r="F1667" s="153">
        <v>0.79999999999999993</v>
      </c>
      <c r="G1667" s="153">
        <v>0.79999999999999993</v>
      </c>
      <c r="H1667" s="153">
        <v>0.79999999999999993</v>
      </c>
      <c r="I1667" s="153">
        <v>0.79999999999999993</v>
      </c>
      <c r="J1667" s="153">
        <v>0.79999999999999993</v>
      </c>
      <c r="K1667" s="153">
        <v>0.79999999999999993</v>
      </c>
      <c r="L1667" s="153">
        <v>0.79999999999999993</v>
      </c>
      <c r="M1667" s="153">
        <v>0.79999999999999993</v>
      </c>
      <c r="N1667" s="153">
        <v>0.79999999999999993</v>
      </c>
      <c r="O1667" s="153">
        <v>0.85484536082474227</v>
      </c>
      <c r="P1667" s="152"/>
    </row>
    <row r="1668" spans="1:16" ht="15.75">
      <c r="A1668" s="155">
        <v>1661</v>
      </c>
      <c r="B1668" s="155" t="s">
        <v>2083</v>
      </c>
      <c r="C1668" s="154">
        <v>122</v>
      </c>
      <c r="D1668" s="153">
        <v>0.79999999999999993</v>
      </c>
      <c r="E1668" s="153">
        <v>1.0311475409836066</v>
      </c>
      <c r="F1668" s="153">
        <v>1.042622950819672</v>
      </c>
      <c r="G1668" s="153">
        <v>1.115409836065574</v>
      </c>
      <c r="H1668" s="153">
        <v>1.1147540983606556</v>
      </c>
      <c r="I1668" s="153">
        <v>1.0222950819672132</v>
      </c>
      <c r="J1668" s="153">
        <v>0.85180327868852457</v>
      </c>
      <c r="K1668" s="153">
        <v>0.79999999999999993</v>
      </c>
      <c r="L1668" s="153">
        <v>0.79999999999999993</v>
      </c>
      <c r="M1668" s="153">
        <v>0.79999999999999993</v>
      </c>
      <c r="N1668" s="153">
        <v>0.79999999999999993</v>
      </c>
      <c r="O1668" s="153">
        <v>1.019672131147541</v>
      </c>
      <c r="P1668" s="152"/>
    </row>
    <row r="1669" spans="1:16" ht="15.75">
      <c r="A1669" s="155">
        <v>1662</v>
      </c>
      <c r="B1669" s="155" t="s">
        <v>2082</v>
      </c>
      <c r="C1669" s="154">
        <v>80</v>
      </c>
      <c r="D1669" s="153">
        <v>1.0125</v>
      </c>
      <c r="E1669" s="153">
        <v>1.0125</v>
      </c>
      <c r="F1669" s="153">
        <v>1.0125</v>
      </c>
      <c r="G1669" s="153">
        <v>1.0125</v>
      </c>
      <c r="H1669" s="153">
        <v>1.0125</v>
      </c>
      <c r="I1669" s="153">
        <v>1.0125</v>
      </c>
      <c r="J1669" s="153">
        <v>1.0125</v>
      </c>
      <c r="K1669" s="153">
        <v>1.0125</v>
      </c>
      <c r="L1669" s="153">
        <v>1.0125</v>
      </c>
      <c r="M1669" s="153">
        <v>1.0125</v>
      </c>
      <c r="N1669" s="153">
        <v>1.0125</v>
      </c>
      <c r="O1669" s="153">
        <v>0.82499999999999996</v>
      </c>
      <c r="P1669" s="152"/>
    </row>
    <row r="1670" spans="1:16" ht="15.75">
      <c r="A1670" s="155">
        <v>1663</v>
      </c>
      <c r="B1670" s="155" t="s">
        <v>2081</v>
      </c>
      <c r="C1670" s="154">
        <v>77.78</v>
      </c>
      <c r="D1670" s="153">
        <v>0</v>
      </c>
      <c r="E1670" s="153">
        <v>0</v>
      </c>
      <c r="F1670" s="153">
        <v>0</v>
      </c>
      <c r="G1670" s="153">
        <v>0</v>
      </c>
      <c r="H1670" s="153">
        <v>0</v>
      </c>
      <c r="I1670" s="153">
        <v>0</v>
      </c>
      <c r="J1670" s="153">
        <v>0.95140138853175626</v>
      </c>
      <c r="K1670" s="153">
        <v>1.1442530213422473</v>
      </c>
      <c r="L1670" s="153">
        <v>1.1699665723836461</v>
      </c>
      <c r="M1670" s="153">
        <v>1.1699665723836461</v>
      </c>
      <c r="N1670" s="153">
        <v>1.1828233479043455</v>
      </c>
      <c r="O1670" s="153">
        <v>1.1828233479043455</v>
      </c>
      <c r="P1670" s="152"/>
    </row>
    <row r="1671" spans="1:16" ht="15.75">
      <c r="A1671" s="155">
        <v>1664</v>
      </c>
      <c r="B1671" s="155" t="s">
        <v>2080</v>
      </c>
      <c r="C1671" s="154">
        <v>144</v>
      </c>
      <c r="D1671" s="153">
        <v>0.8</v>
      </c>
      <c r="E1671" s="153">
        <v>0.8</v>
      </c>
      <c r="F1671" s="153">
        <v>0.8</v>
      </c>
      <c r="G1671" s="153">
        <v>0.8</v>
      </c>
      <c r="H1671" s="153">
        <v>0.8</v>
      </c>
      <c r="I1671" s="153">
        <v>0.8</v>
      </c>
      <c r="J1671" s="153">
        <v>0.8</v>
      </c>
      <c r="K1671" s="153">
        <v>0.8</v>
      </c>
      <c r="L1671" s="153">
        <v>0.8</v>
      </c>
      <c r="M1671" s="153">
        <v>0.8</v>
      </c>
      <c r="N1671" s="153">
        <v>0.8</v>
      </c>
      <c r="O1671" s="153">
        <v>0.8</v>
      </c>
      <c r="P1671" s="152"/>
    </row>
    <row r="1672" spans="1:16" ht="15.75">
      <c r="A1672" s="155">
        <v>1665</v>
      </c>
      <c r="B1672" s="155" t="s">
        <v>2079</v>
      </c>
      <c r="C1672" s="154">
        <v>105.56</v>
      </c>
      <c r="D1672" s="153">
        <v>1.3489958317544524</v>
      </c>
      <c r="E1672" s="153">
        <v>1.3489958317544524</v>
      </c>
      <c r="F1672" s="153">
        <v>1.3489958317544524</v>
      </c>
      <c r="G1672" s="153">
        <v>1.3489958317544524</v>
      </c>
      <c r="H1672" s="153">
        <v>1.3489958317544524</v>
      </c>
      <c r="I1672" s="153">
        <v>1.3489958317544524</v>
      </c>
      <c r="J1672" s="153">
        <v>1.3489958317544524</v>
      </c>
      <c r="K1672" s="153">
        <v>1.3489958317544524</v>
      </c>
      <c r="L1672" s="153">
        <v>1.3489958317544524</v>
      </c>
      <c r="M1672" s="153">
        <v>1.3489958317544524</v>
      </c>
      <c r="N1672" s="153">
        <v>1.3489958317544524</v>
      </c>
      <c r="O1672" s="153">
        <v>1.3489958317544524</v>
      </c>
      <c r="P1672" s="152"/>
    </row>
    <row r="1673" spans="1:16" ht="15.75">
      <c r="A1673" s="155">
        <v>1666</v>
      </c>
      <c r="B1673" s="155" t="s">
        <v>2078</v>
      </c>
      <c r="C1673" s="154">
        <v>320</v>
      </c>
      <c r="D1673" s="153">
        <v>0.9375</v>
      </c>
      <c r="E1673" s="153">
        <v>0.97187500000000004</v>
      </c>
      <c r="F1673" s="153">
        <v>0.8</v>
      </c>
      <c r="G1673" s="153">
        <v>0.80374999999999996</v>
      </c>
      <c r="H1673" s="153">
        <v>0.81624999999999992</v>
      </c>
      <c r="I1673" s="153">
        <v>0.8</v>
      </c>
      <c r="J1673" s="153">
        <v>0.8</v>
      </c>
      <c r="K1673" s="153">
        <v>0.8</v>
      </c>
      <c r="L1673" s="153">
        <v>0.8</v>
      </c>
      <c r="M1673" s="153">
        <v>0.8</v>
      </c>
      <c r="N1673" s="153">
        <v>0.8</v>
      </c>
      <c r="O1673" s="153">
        <v>0.875</v>
      </c>
      <c r="P1673" s="152"/>
    </row>
    <row r="1674" spans="1:16" ht="15.75">
      <c r="A1674" s="155">
        <v>1667</v>
      </c>
      <c r="B1674" s="155" t="s">
        <v>2077</v>
      </c>
      <c r="C1674" s="154">
        <v>250</v>
      </c>
      <c r="D1674" s="153">
        <v>0.8</v>
      </c>
      <c r="E1674" s="153">
        <v>0.8</v>
      </c>
      <c r="F1674" s="153">
        <v>0.8</v>
      </c>
      <c r="G1674" s="153">
        <v>0.8</v>
      </c>
      <c r="H1674" s="153">
        <v>0.8</v>
      </c>
      <c r="I1674" s="153">
        <v>0.8</v>
      </c>
      <c r="J1674" s="153">
        <v>0.8</v>
      </c>
      <c r="K1674" s="153">
        <v>0.8</v>
      </c>
      <c r="L1674" s="153">
        <v>0.8</v>
      </c>
      <c r="M1674" s="153">
        <v>0.8</v>
      </c>
      <c r="N1674" s="153">
        <v>0.8</v>
      </c>
      <c r="O1674" s="153">
        <v>0.8</v>
      </c>
      <c r="P1674" s="152"/>
    </row>
    <row r="1675" spans="1:16" ht="15.75">
      <c r="A1675" s="155">
        <v>1668</v>
      </c>
      <c r="B1675" s="155" t="s">
        <v>2076</v>
      </c>
      <c r="C1675" s="154">
        <v>71</v>
      </c>
      <c r="D1675" s="153">
        <v>1.3746478873239436</v>
      </c>
      <c r="E1675" s="153">
        <v>1.3746478873239436</v>
      </c>
      <c r="F1675" s="153">
        <v>1.3746478873239436</v>
      </c>
      <c r="G1675" s="153">
        <v>1.3746478873239436</v>
      </c>
      <c r="H1675" s="153">
        <v>1.3746478873239436</v>
      </c>
      <c r="I1675" s="153">
        <v>1.3746478873239436</v>
      </c>
      <c r="J1675" s="153">
        <v>1.3746478873239436</v>
      </c>
      <c r="K1675" s="153">
        <v>1.3746478873239436</v>
      </c>
      <c r="L1675" s="153">
        <v>1.3746478873239436</v>
      </c>
      <c r="M1675" s="153">
        <v>1.3746478873239436</v>
      </c>
      <c r="N1675" s="153">
        <v>1.3746478873239436</v>
      </c>
      <c r="O1675" s="153">
        <v>1.3746478873239436</v>
      </c>
      <c r="P1675" s="152"/>
    </row>
    <row r="1676" spans="1:16" ht="15.75">
      <c r="A1676" s="155">
        <v>1669</v>
      </c>
      <c r="B1676" s="155" t="s">
        <v>2075</v>
      </c>
      <c r="C1676" s="154">
        <v>97.777777777777771</v>
      </c>
      <c r="D1676" s="153">
        <v>0.18409090909090911</v>
      </c>
      <c r="E1676" s="153">
        <v>0.18409090909090911</v>
      </c>
      <c r="F1676" s="153">
        <v>0.20454545454545456</v>
      </c>
      <c r="G1676" s="153">
        <v>0.20454545454545456</v>
      </c>
      <c r="H1676" s="153">
        <v>0.20454545454545456</v>
      </c>
      <c r="I1676" s="153">
        <v>0.20454545454545456</v>
      </c>
      <c r="J1676" s="153">
        <v>0.20454545454545456</v>
      </c>
      <c r="K1676" s="153">
        <v>0.20454545454545456</v>
      </c>
      <c r="L1676" s="153">
        <v>0.97159090909090917</v>
      </c>
      <c r="M1676" s="153">
        <v>0</v>
      </c>
      <c r="N1676" s="153">
        <v>0.97159090909090917</v>
      </c>
      <c r="O1676" s="153">
        <v>0.20454545454545456</v>
      </c>
      <c r="P1676" s="152"/>
    </row>
    <row r="1677" spans="1:16" ht="15.75">
      <c r="A1677" s="155">
        <v>1670</v>
      </c>
      <c r="B1677" s="155" t="s">
        <v>2074</v>
      </c>
      <c r="C1677" s="154">
        <v>155.56</v>
      </c>
      <c r="D1677" s="153">
        <v>0.79999999999999993</v>
      </c>
      <c r="E1677" s="153">
        <v>0.79999999999999993</v>
      </c>
      <c r="F1677" s="153">
        <v>0.79999999999999993</v>
      </c>
      <c r="G1677" s="153">
        <v>0.79999999999999993</v>
      </c>
      <c r="H1677" s="153">
        <v>0.79999999999999993</v>
      </c>
      <c r="I1677" s="153">
        <v>0.79999999999999993</v>
      </c>
      <c r="J1677" s="153">
        <v>0.79999999999999993</v>
      </c>
      <c r="K1677" s="153">
        <v>0.79999999999999993</v>
      </c>
      <c r="L1677" s="153">
        <v>0.79999999999999993</v>
      </c>
      <c r="M1677" s="153">
        <v>0.79999999999999993</v>
      </c>
      <c r="N1677" s="153">
        <v>0.79999999999999993</v>
      </c>
      <c r="O1677" s="153">
        <v>0.79999999999999993</v>
      </c>
      <c r="P1677" s="152"/>
    </row>
    <row r="1678" spans="1:16" ht="15.75">
      <c r="A1678" s="155">
        <v>1671</v>
      </c>
      <c r="B1678" s="155" t="s">
        <v>2073</v>
      </c>
      <c r="C1678" s="154">
        <v>172</v>
      </c>
      <c r="D1678" s="153">
        <v>0.96511627906976749</v>
      </c>
      <c r="E1678" s="153">
        <v>0.97790697674418603</v>
      </c>
      <c r="F1678" s="153">
        <v>1.0813953488372092</v>
      </c>
      <c r="G1678" s="153">
        <v>0.91162790697674423</v>
      </c>
      <c r="H1678" s="153">
        <v>0.88139534883720927</v>
      </c>
      <c r="I1678" s="153">
        <v>0.88372093023255816</v>
      </c>
      <c r="J1678" s="153">
        <v>0.913953488372093</v>
      </c>
      <c r="K1678" s="153">
        <v>0.96511627906976749</v>
      </c>
      <c r="L1678" s="153">
        <v>1</v>
      </c>
      <c r="M1678" s="153">
        <v>0.96139534883720934</v>
      </c>
      <c r="N1678" s="153">
        <v>0.96976744186046515</v>
      </c>
      <c r="O1678" s="153">
        <v>1.0232558139534884</v>
      </c>
      <c r="P1678" s="152"/>
    </row>
    <row r="1679" spans="1:16" ht="15.75">
      <c r="A1679" s="155">
        <v>1672</v>
      </c>
      <c r="B1679" s="155" t="s">
        <v>2072</v>
      </c>
      <c r="C1679" s="154">
        <v>150</v>
      </c>
      <c r="D1679" s="153">
        <v>0</v>
      </c>
      <c r="E1679" s="153">
        <v>0</v>
      </c>
      <c r="F1679" s="153">
        <v>0</v>
      </c>
      <c r="G1679" s="153">
        <v>0</v>
      </c>
      <c r="H1679" s="153">
        <v>0</v>
      </c>
      <c r="I1679" s="153">
        <v>0</v>
      </c>
      <c r="J1679" s="153">
        <v>0</v>
      </c>
      <c r="K1679" s="153">
        <v>0</v>
      </c>
      <c r="L1679" s="153">
        <v>0</v>
      </c>
      <c r="M1679" s="153">
        <v>0</v>
      </c>
      <c r="N1679" s="153">
        <v>0.8</v>
      </c>
      <c r="O1679" s="153">
        <v>0.8</v>
      </c>
      <c r="P1679" s="152"/>
    </row>
    <row r="1680" spans="1:16" ht="15.75">
      <c r="A1680" s="155">
        <v>1673</v>
      </c>
      <c r="B1680" s="155" t="s">
        <v>2071</v>
      </c>
      <c r="C1680" s="154">
        <v>377</v>
      </c>
      <c r="D1680" s="153">
        <v>0.81061007957559683</v>
      </c>
      <c r="E1680" s="153">
        <v>0.81485411140583552</v>
      </c>
      <c r="F1680" s="153">
        <v>0.89336870026525206</v>
      </c>
      <c r="G1680" s="153">
        <v>0.87214854111405837</v>
      </c>
      <c r="H1680" s="153">
        <v>0.87214854111405837</v>
      </c>
      <c r="I1680" s="153">
        <v>0.87214854111405837</v>
      </c>
      <c r="J1680" s="153">
        <v>0.87214854111405837</v>
      </c>
      <c r="K1680" s="153">
        <v>0.87214854111405837</v>
      </c>
      <c r="L1680" s="153">
        <v>0.87214854111405837</v>
      </c>
      <c r="M1680" s="153">
        <v>0.87214854111405837</v>
      </c>
      <c r="N1680" s="153">
        <v>0.87214854111405837</v>
      </c>
      <c r="O1680" s="153">
        <v>0.87214854111405837</v>
      </c>
      <c r="P1680" s="152"/>
    </row>
    <row r="1681" spans="1:16" ht="15.75">
      <c r="A1681" s="155">
        <v>1674</v>
      </c>
      <c r="B1681" s="155" t="s">
        <v>2070</v>
      </c>
      <c r="C1681" s="154">
        <v>77.78</v>
      </c>
      <c r="D1681" s="153">
        <v>0.60426844947287217</v>
      </c>
      <c r="E1681" s="153">
        <v>0.64283877603497042</v>
      </c>
      <c r="F1681" s="153">
        <v>0.64283877603497042</v>
      </c>
      <c r="G1681" s="153">
        <v>0.64283877603497042</v>
      </c>
      <c r="H1681" s="153">
        <v>0.64283877603497042</v>
      </c>
      <c r="I1681" s="153">
        <v>0.64283877603497042</v>
      </c>
      <c r="J1681" s="153">
        <v>0.64283877603497042</v>
      </c>
      <c r="K1681" s="153">
        <v>0.64283877603497042</v>
      </c>
      <c r="L1681" s="153">
        <v>0.64283877603497042</v>
      </c>
      <c r="M1681" s="153">
        <v>0.64283877603497042</v>
      </c>
      <c r="N1681" s="153">
        <v>0.64283877603497042</v>
      </c>
      <c r="O1681" s="153">
        <v>0.60426844947287217</v>
      </c>
      <c r="P1681" s="152"/>
    </row>
    <row r="1682" spans="1:16" ht="15.75">
      <c r="A1682" s="155">
        <v>1675</v>
      </c>
      <c r="B1682" s="155" t="s">
        <v>2069</v>
      </c>
      <c r="C1682" s="154">
        <v>80</v>
      </c>
      <c r="D1682" s="153">
        <v>1</v>
      </c>
      <c r="E1682" s="153">
        <v>1</v>
      </c>
      <c r="F1682" s="153">
        <v>1</v>
      </c>
      <c r="G1682" s="153">
        <v>1</v>
      </c>
      <c r="H1682" s="153">
        <v>1</v>
      </c>
      <c r="I1682" s="153">
        <v>1</v>
      </c>
      <c r="J1682" s="153">
        <v>1</v>
      </c>
      <c r="K1682" s="153">
        <v>1</v>
      </c>
      <c r="L1682" s="153">
        <v>1</v>
      </c>
      <c r="M1682" s="153">
        <v>1</v>
      </c>
      <c r="N1682" s="153">
        <v>1</v>
      </c>
      <c r="O1682" s="153">
        <v>0.91249999999999998</v>
      </c>
      <c r="P1682" s="152"/>
    </row>
    <row r="1683" spans="1:16" ht="15.75">
      <c r="A1683" s="155">
        <v>1676</v>
      </c>
      <c r="B1683" s="155" t="s">
        <v>2068</v>
      </c>
      <c r="C1683" s="154">
        <v>811</v>
      </c>
      <c r="D1683" s="153">
        <v>0.79999999999999993</v>
      </c>
      <c r="E1683" s="153">
        <v>0.79999999999999993</v>
      </c>
      <c r="F1683" s="153">
        <v>0.79999999999999993</v>
      </c>
      <c r="G1683" s="153">
        <v>0.79999999999999993</v>
      </c>
      <c r="H1683" s="153">
        <v>0.79999999999999993</v>
      </c>
      <c r="I1683" s="153">
        <v>0.79999999999999993</v>
      </c>
      <c r="J1683" s="153">
        <v>0.79999999999999993</v>
      </c>
      <c r="K1683" s="153">
        <v>0.79999999999999993</v>
      </c>
      <c r="L1683" s="153">
        <v>0.79999999999999993</v>
      </c>
      <c r="M1683" s="153">
        <v>0.79999999999999993</v>
      </c>
      <c r="N1683" s="153">
        <v>0.79999999999999993</v>
      </c>
      <c r="O1683" s="153">
        <v>0.79999999999999993</v>
      </c>
      <c r="P1683" s="152"/>
    </row>
    <row r="1684" spans="1:16" ht="15.75">
      <c r="A1684" s="155">
        <v>1677</v>
      </c>
      <c r="B1684" s="155" t="s">
        <v>2067</v>
      </c>
      <c r="C1684" s="154">
        <v>86.666666666666671</v>
      </c>
      <c r="D1684" s="153">
        <v>0.44999999999999996</v>
      </c>
      <c r="E1684" s="153">
        <v>0.44999999999999996</v>
      </c>
      <c r="F1684" s="153">
        <v>0.44999999999999996</v>
      </c>
      <c r="G1684" s="153">
        <v>0.44999999999999996</v>
      </c>
      <c r="H1684" s="153">
        <v>0.44999999999999996</v>
      </c>
      <c r="I1684" s="153">
        <v>0.44999999999999996</v>
      </c>
      <c r="J1684" s="153">
        <v>0.44999999999999996</v>
      </c>
      <c r="K1684" s="153">
        <v>0.44999999999999996</v>
      </c>
      <c r="L1684" s="153">
        <v>0.44999999999999996</v>
      </c>
      <c r="M1684" s="153">
        <v>0.44999999999999996</v>
      </c>
      <c r="N1684" s="153">
        <v>0.44999999999999996</v>
      </c>
      <c r="O1684" s="153">
        <v>0.38076923076923075</v>
      </c>
      <c r="P1684" s="152"/>
    </row>
    <row r="1685" spans="1:16" ht="15.75">
      <c r="A1685" s="155">
        <v>1678</v>
      </c>
      <c r="B1685" s="155" t="s">
        <v>2066</v>
      </c>
      <c r="C1685" s="154">
        <v>111</v>
      </c>
      <c r="D1685" s="153">
        <v>0.79999999999999993</v>
      </c>
      <c r="E1685" s="153">
        <v>0.79999999999999993</v>
      </c>
      <c r="F1685" s="153">
        <v>0.79999999999999993</v>
      </c>
      <c r="G1685" s="153">
        <v>0.79999999999999993</v>
      </c>
      <c r="H1685" s="153">
        <v>0.79999999999999993</v>
      </c>
      <c r="I1685" s="153">
        <v>0.79999999999999993</v>
      </c>
      <c r="J1685" s="153">
        <v>0.79999999999999993</v>
      </c>
      <c r="K1685" s="153">
        <v>0.79999999999999993</v>
      </c>
      <c r="L1685" s="153">
        <v>0.79999999999999993</v>
      </c>
      <c r="M1685" s="153">
        <v>0.79999999999999993</v>
      </c>
      <c r="N1685" s="153">
        <v>0.79999999999999993</v>
      </c>
      <c r="O1685" s="153">
        <v>0.79999999999999993</v>
      </c>
      <c r="P1685" s="152"/>
    </row>
    <row r="1686" spans="1:16" ht="15.75">
      <c r="A1686" s="155">
        <v>1679</v>
      </c>
      <c r="B1686" s="155" t="s">
        <v>2065</v>
      </c>
      <c r="C1686" s="154">
        <v>108.88888888888889</v>
      </c>
      <c r="D1686" s="153">
        <v>0.83571428571428574</v>
      </c>
      <c r="E1686" s="153">
        <v>0.83571428571428574</v>
      </c>
      <c r="F1686" s="153">
        <v>0.83571428571428574</v>
      </c>
      <c r="G1686" s="153">
        <v>0.83571428571428574</v>
      </c>
      <c r="H1686" s="153">
        <v>0.83571428571428574</v>
      </c>
      <c r="I1686" s="153">
        <v>0.83571428571428574</v>
      </c>
      <c r="J1686" s="153">
        <v>0.83571428571428574</v>
      </c>
      <c r="K1686" s="153">
        <v>0.83571428571428574</v>
      </c>
      <c r="L1686" s="153">
        <v>0.83571428571428574</v>
      </c>
      <c r="M1686" s="153">
        <v>0.83571428571428574</v>
      </c>
      <c r="N1686" s="153">
        <v>0.83571428571428574</v>
      </c>
      <c r="O1686" s="153">
        <v>0.87244897959183676</v>
      </c>
      <c r="P1686" s="152"/>
    </row>
    <row r="1687" spans="1:16" ht="15.75">
      <c r="A1687" s="155">
        <v>1680</v>
      </c>
      <c r="B1687" s="155" t="s">
        <v>2064</v>
      </c>
      <c r="C1687" s="154">
        <v>111</v>
      </c>
      <c r="D1687" s="153">
        <v>0.79999999999999993</v>
      </c>
      <c r="E1687" s="153">
        <v>0.79999999999999993</v>
      </c>
      <c r="F1687" s="153">
        <v>0.79999999999999993</v>
      </c>
      <c r="G1687" s="153">
        <v>0.79999999999999993</v>
      </c>
      <c r="H1687" s="153">
        <v>0.79999999999999993</v>
      </c>
      <c r="I1687" s="153">
        <v>0.79999999999999993</v>
      </c>
      <c r="J1687" s="153">
        <v>0.79999999999999993</v>
      </c>
      <c r="K1687" s="153">
        <v>0.79999999999999993</v>
      </c>
      <c r="L1687" s="153">
        <v>0.79999999999999993</v>
      </c>
      <c r="M1687" s="153">
        <v>0.79999999999999993</v>
      </c>
      <c r="N1687" s="153">
        <v>0.79999999999999993</v>
      </c>
      <c r="O1687" s="153">
        <v>0.79999999999999993</v>
      </c>
      <c r="P1687" s="152"/>
    </row>
    <row r="1688" spans="1:16" ht="15.75">
      <c r="A1688" s="155">
        <v>1681</v>
      </c>
      <c r="B1688" s="155" t="s">
        <v>2063</v>
      </c>
      <c r="C1688" s="154">
        <v>80</v>
      </c>
      <c r="D1688" s="153">
        <v>0.61250000000000004</v>
      </c>
      <c r="E1688" s="153">
        <v>0.61250000000000004</v>
      </c>
      <c r="F1688" s="153">
        <v>0.63749999999999996</v>
      </c>
      <c r="G1688" s="153">
        <v>0.63749999999999996</v>
      </c>
      <c r="H1688" s="153">
        <v>0.63749999999999996</v>
      </c>
      <c r="I1688" s="153">
        <v>0.63749999999999996</v>
      </c>
      <c r="J1688" s="153">
        <v>0.63749999999999996</v>
      </c>
      <c r="K1688" s="153">
        <v>0.63749999999999996</v>
      </c>
      <c r="L1688" s="153">
        <v>0.63749999999999996</v>
      </c>
      <c r="M1688" s="153">
        <v>0.63749999999999996</v>
      </c>
      <c r="N1688" s="153">
        <v>0.63749999999999996</v>
      </c>
      <c r="O1688" s="153">
        <v>0.6</v>
      </c>
      <c r="P1688" s="152"/>
    </row>
    <row r="1689" spans="1:16" ht="15.75">
      <c r="A1689" s="155">
        <v>1682</v>
      </c>
      <c r="B1689" s="155" t="s">
        <v>2062</v>
      </c>
      <c r="C1689" s="154">
        <v>187</v>
      </c>
      <c r="D1689" s="153">
        <v>0.79999999999999993</v>
      </c>
      <c r="E1689" s="153">
        <v>0.79999999999999993</v>
      </c>
      <c r="F1689" s="153">
        <v>0.79999999999999993</v>
      </c>
      <c r="G1689" s="153">
        <v>0.79999999999999993</v>
      </c>
      <c r="H1689" s="153">
        <v>0.79999999999999993</v>
      </c>
      <c r="I1689" s="153">
        <v>0.79999999999999993</v>
      </c>
      <c r="J1689" s="153">
        <v>0.79999999999999993</v>
      </c>
      <c r="K1689" s="153">
        <v>0.79999999999999993</v>
      </c>
      <c r="L1689" s="153">
        <v>0.79999999999999993</v>
      </c>
      <c r="M1689" s="153">
        <v>0.79999999999999993</v>
      </c>
      <c r="N1689" s="153">
        <v>0.79999999999999993</v>
      </c>
      <c r="O1689" s="153">
        <v>0.79999999999999993</v>
      </c>
      <c r="P1689" s="152"/>
    </row>
    <row r="1690" spans="1:16" ht="15.75">
      <c r="A1690" s="155">
        <v>1683</v>
      </c>
      <c r="B1690" s="155" t="s">
        <v>2061</v>
      </c>
      <c r="C1690" s="154">
        <v>550</v>
      </c>
      <c r="D1690" s="153">
        <v>0.72</v>
      </c>
      <c r="E1690" s="153">
        <v>0.77454545454545454</v>
      </c>
      <c r="F1690" s="153">
        <v>0.78545454545454541</v>
      </c>
      <c r="G1690" s="153">
        <v>0.79854545454545456</v>
      </c>
      <c r="H1690" s="153">
        <v>0.8290909090909091</v>
      </c>
      <c r="I1690" s="153">
        <v>0.79854545454545456</v>
      </c>
      <c r="J1690" s="153">
        <v>0.76363636363636367</v>
      </c>
      <c r="K1690" s="153">
        <v>0.74981818181818183</v>
      </c>
      <c r="L1690" s="153">
        <v>0.8</v>
      </c>
      <c r="M1690" s="153">
        <v>0.8</v>
      </c>
      <c r="N1690" s="153">
        <v>0.8</v>
      </c>
      <c r="O1690" s="153">
        <v>0.8</v>
      </c>
      <c r="P1690" s="152"/>
    </row>
    <row r="1691" spans="1:16" ht="15.75">
      <c r="A1691" s="155">
        <v>1684</v>
      </c>
      <c r="B1691" s="155" t="s">
        <v>2060</v>
      </c>
      <c r="C1691" s="154">
        <v>134</v>
      </c>
      <c r="D1691" s="153">
        <v>1.1138059701492538</v>
      </c>
      <c r="E1691" s="153">
        <v>1.083955223880597</v>
      </c>
      <c r="F1691" s="153">
        <v>1.0093283582089552</v>
      </c>
      <c r="G1691" s="153">
        <v>0.8</v>
      </c>
      <c r="H1691" s="153">
        <v>0.91977611940298509</v>
      </c>
      <c r="I1691" s="153">
        <v>1.1138059701492538</v>
      </c>
      <c r="J1691" s="153">
        <v>1.3973880597014925</v>
      </c>
      <c r="K1691" s="153">
        <v>1.3675373134328359</v>
      </c>
      <c r="L1691" s="153">
        <v>1.3675373134328359</v>
      </c>
      <c r="M1691" s="153">
        <v>1.0541044776119404</v>
      </c>
      <c r="N1691" s="153">
        <v>1.2332089552238805</v>
      </c>
      <c r="O1691" s="153">
        <v>1.3376865671641791</v>
      </c>
      <c r="P1691" s="152"/>
    </row>
    <row r="1692" spans="1:16" ht="15.75">
      <c r="A1692" s="155">
        <v>1685</v>
      </c>
      <c r="B1692" s="155" t="s">
        <v>2059</v>
      </c>
      <c r="C1692" s="154">
        <v>200</v>
      </c>
      <c r="D1692" s="153">
        <v>0.88800000000000001</v>
      </c>
      <c r="E1692" s="153">
        <v>0.97799999999999998</v>
      </c>
      <c r="F1692" s="153">
        <v>1.0458000000000001</v>
      </c>
      <c r="G1692" s="153">
        <v>0.9798</v>
      </c>
      <c r="H1692" s="153">
        <v>0.91620000000000001</v>
      </c>
      <c r="I1692" s="153">
        <v>0.8034</v>
      </c>
      <c r="J1692" s="153">
        <v>0.88919999999999999</v>
      </c>
      <c r="K1692" s="153">
        <v>0.98280000000000001</v>
      </c>
      <c r="L1692" s="153">
        <v>0.87780000000000002</v>
      </c>
      <c r="M1692" s="153">
        <v>0.95519999999999994</v>
      </c>
      <c r="N1692" s="153">
        <v>1.0170000000000001</v>
      </c>
      <c r="O1692" s="153">
        <v>0.87599999999999989</v>
      </c>
      <c r="P1692" s="152"/>
    </row>
    <row r="1693" spans="1:16" ht="15.75">
      <c r="A1693" s="155">
        <v>1686</v>
      </c>
      <c r="B1693" s="155" t="s">
        <v>2058</v>
      </c>
      <c r="C1693" s="154">
        <v>100</v>
      </c>
      <c r="D1693" s="153">
        <v>1.19</v>
      </c>
      <c r="E1693" s="153">
        <v>1.19</v>
      </c>
      <c r="F1693" s="153">
        <v>1.26</v>
      </c>
      <c r="G1693" s="153">
        <v>1.26</v>
      </c>
      <c r="H1693" s="153">
        <v>1.26</v>
      </c>
      <c r="I1693" s="153">
        <v>1.26</v>
      </c>
      <c r="J1693" s="153">
        <v>1.26</v>
      </c>
      <c r="K1693" s="153">
        <v>1.26</v>
      </c>
      <c r="L1693" s="153">
        <v>1.26</v>
      </c>
      <c r="M1693" s="153">
        <v>1.26</v>
      </c>
      <c r="N1693" s="153">
        <v>1.26</v>
      </c>
      <c r="O1693" s="153">
        <v>0.98</v>
      </c>
      <c r="P1693" s="152"/>
    </row>
    <row r="1694" spans="1:16" ht="15.75">
      <c r="A1694" s="155">
        <v>1687</v>
      </c>
      <c r="B1694" s="155" t="s">
        <v>2057</v>
      </c>
      <c r="C1694" s="154">
        <v>77.777777777777771</v>
      </c>
      <c r="D1694" s="153">
        <v>0</v>
      </c>
      <c r="E1694" s="153">
        <v>0</v>
      </c>
      <c r="F1694" s="153">
        <v>0</v>
      </c>
      <c r="G1694" s="153">
        <v>0.9771428571428572</v>
      </c>
      <c r="H1694" s="153">
        <v>0</v>
      </c>
      <c r="I1694" s="153">
        <v>0</v>
      </c>
      <c r="J1694" s="153">
        <v>0.41142857142857148</v>
      </c>
      <c r="K1694" s="153">
        <v>0.41142857142857148</v>
      </c>
      <c r="L1694" s="153">
        <v>0.41142857142857148</v>
      </c>
      <c r="M1694" s="153">
        <v>0.41142857142857148</v>
      </c>
      <c r="N1694" s="153">
        <v>0.41142857142857148</v>
      </c>
      <c r="O1694" s="153">
        <v>0.21857142857142858</v>
      </c>
      <c r="P1694" s="152"/>
    </row>
    <row r="1695" spans="1:16" ht="15.75">
      <c r="A1695" s="155">
        <v>1688</v>
      </c>
      <c r="B1695" s="155" t="s">
        <v>2056</v>
      </c>
      <c r="C1695" s="154">
        <v>178</v>
      </c>
      <c r="D1695" s="153">
        <v>0.8</v>
      </c>
      <c r="E1695" s="153">
        <v>0.8</v>
      </c>
      <c r="F1695" s="153">
        <v>0.8</v>
      </c>
      <c r="G1695" s="153">
        <v>0.8</v>
      </c>
      <c r="H1695" s="153">
        <v>0.8</v>
      </c>
      <c r="I1695" s="153">
        <v>0.8</v>
      </c>
      <c r="J1695" s="153">
        <v>0.8</v>
      </c>
      <c r="K1695" s="153">
        <v>0.8</v>
      </c>
      <c r="L1695" s="153">
        <v>0.8</v>
      </c>
      <c r="M1695" s="153">
        <v>0.8</v>
      </c>
      <c r="N1695" s="153">
        <v>0.8</v>
      </c>
      <c r="O1695" s="153">
        <v>0.8</v>
      </c>
      <c r="P1695" s="152"/>
    </row>
    <row r="1696" spans="1:16" ht="15.75">
      <c r="A1696" s="155">
        <v>1689</v>
      </c>
      <c r="B1696" s="155" t="s">
        <v>2055</v>
      </c>
      <c r="C1696" s="154">
        <v>148</v>
      </c>
      <c r="D1696" s="153">
        <v>0.8</v>
      </c>
      <c r="E1696" s="153">
        <v>0.8</v>
      </c>
      <c r="F1696" s="153">
        <v>0.8</v>
      </c>
      <c r="G1696" s="153">
        <v>0.8</v>
      </c>
      <c r="H1696" s="153">
        <v>0.8</v>
      </c>
      <c r="I1696" s="153">
        <v>0.8</v>
      </c>
      <c r="J1696" s="153">
        <v>0.8</v>
      </c>
      <c r="K1696" s="153">
        <v>0.8</v>
      </c>
      <c r="L1696" s="153">
        <v>0.8</v>
      </c>
      <c r="M1696" s="153">
        <v>0.8</v>
      </c>
      <c r="N1696" s="153">
        <v>0.8</v>
      </c>
      <c r="O1696" s="153">
        <v>0.8</v>
      </c>
      <c r="P1696" s="152"/>
    </row>
    <row r="1697" spans="1:16" ht="15.75">
      <c r="A1697" s="155">
        <v>1690</v>
      </c>
      <c r="B1697" s="155" t="s">
        <v>2054</v>
      </c>
      <c r="C1697" s="154">
        <v>714</v>
      </c>
      <c r="D1697" s="153">
        <v>0.8</v>
      </c>
      <c r="E1697" s="153">
        <v>0.8</v>
      </c>
      <c r="F1697" s="153">
        <v>0.8</v>
      </c>
      <c r="G1697" s="153">
        <v>0.8</v>
      </c>
      <c r="H1697" s="153">
        <v>0.8</v>
      </c>
      <c r="I1697" s="153">
        <v>0.8</v>
      </c>
      <c r="J1697" s="153">
        <v>0.8</v>
      </c>
      <c r="K1697" s="153">
        <v>0.8</v>
      </c>
      <c r="L1697" s="153">
        <v>0.8</v>
      </c>
      <c r="M1697" s="153">
        <v>0.8</v>
      </c>
      <c r="N1697" s="153">
        <v>0.8</v>
      </c>
      <c r="O1697" s="153">
        <v>0.8</v>
      </c>
      <c r="P1697" s="152"/>
    </row>
    <row r="1698" spans="1:16" ht="15.75">
      <c r="A1698" s="155">
        <v>1691</v>
      </c>
      <c r="B1698" s="155" t="s">
        <v>2053</v>
      </c>
      <c r="C1698" s="154">
        <v>88.888888888888886</v>
      </c>
      <c r="D1698" s="153">
        <v>0.66375000000000006</v>
      </c>
      <c r="E1698" s="153">
        <v>0.66375000000000006</v>
      </c>
      <c r="F1698" s="153">
        <v>0.66375000000000006</v>
      </c>
      <c r="G1698" s="153">
        <v>0.66375000000000006</v>
      </c>
      <c r="H1698" s="153">
        <v>0.66375000000000006</v>
      </c>
      <c r="I1698" s="153">
        <v>0.66375000000000006</v>
      </c>
      <c r="J1698" s="153">
        <v>0.66375000000000006</v>
      </c>
      <c r="K1698" s="153">
        <v>0.66375000000000006</v>
      </c>
      <c r="L1698" s="153">
        <v>0.66375000000000006</v>
      </c>
      <c r="M1698" s="153">
        <v>0.66375000000000006</v>
      </c>
      <c r="N1698" s="153">
        <v>0.66375000000000006</v>
      </c>
      <c r="O1698" s="153">
        <v>0.63</v>
      </c>
      <c r="P1698" s="152"/>
    </row>
    <row r="1699" spans="1:16" ht="15.75">
      <c r="A1699" s="155">
        <v>1692</v>
      </c>
      <c r="B1699" s="155" t="s">
        <v>2052</v>
      </c>
      <c r="C1699" s="154">
        <v>111</v>
      </c>
      <c r="D1699" s="153">
        <v>1.5027027027027029</v>
      </c>
      <c r="E1699" s="153">
        <v>1.4954954954954955</v>
      </c>
      <c r="F1699" s="153">
        <v>1.5286486486486488</v>
      </c>
      <c r="G1699" s="153">
        <v>1.5682882882882885</v>
      </c>
      <c r="H1699" s="153">
        <v>1.1762162162162162</v>
      </c>
      <c r="I1699" s="153">
        <v>1.1272072072072072</v>
      </c>
      <c r="J1699" s="153">
        <v>1.1690090090090088</v>
      </c>
      <c r="K1699" s="153">
        <v>1.04</v>
      </c>
      <c r="L1699" s="153">
        <v>0.86486486486486491</v>
      </c>
      <c r="M1699" s="153">
        <v>1.0630630630630631</v>
      </c>
      <c r="N1699" s="153">
        <v>1.1250450450450451</v>
      </c>
      <c r="O1699" s="153">
        <v>1.1358558558558558</v>
      </c>
      <c r="P1699" s="152"/>
    </row>
    <row r="1700" spans="1:16" ht="15.75">
      <c r="A1700" s="155">
        <v>1693</v>
      </c>
      <c r="B1700" s="155" t="s">
        <v>2051</v>
      </c>
      <c r="C1700" s="154">
        <v>800</v>
      </c>
      <c r="D1700" s="153">
        <v>1.4737499999999999</v>
      </c>
      <c r="E1700" s="153">
        <v>1.45</v>
      </c>
      <c r="F1700" s="153">
        <v>1.2590000000000001</v>
      </c>
      <c r="G1700" s="153">
        <v>1.2819999999999998</v>
      </c>
      <c r="H1700" s="153">
        <v>1.3244999999999998</v>
      </c>
      <c r="I1700" s="153">
        <v>1.216</v>
      </c>
      <c r="J1700" s="153">
        <v>0.96</v>
      </c>
      <c r="K1700" s="153">
        <v>0.8</v>
      </c>
      <c r="L1700" s="153">
        <v>0.8</v>
      </c>
      <c r="M1700" s="153">
        <v>1.101</v>
      </c>
      <c r="N1700" s="153">
        <v>1.107</v>
      </c>
      <c r="O1700" s="153">
        <v>1.5649999999999999</v>
      </c>
      <c r="P1700" s="152"/>
    </row>
    <row r="1701" spans="1:16" ht="15.75">
      <c r="A1701" s="155">
        <v>1694</v>
      </c>
      <c r="B1701" s="155" t="s">
        <v>2050</v>
      </c>
      <c r="C1701" s="154">
        <v>133</v>
      </c>
      <c r="D1701" s="153">
        <v>0.8</v>
      </c>
      <c r="E1701" s="153">
        <v>0.8</v>
      </c>
      <c r="F1701" s="153">
        <v>0.82105263157894737</v>
      </c>
      <c r="G1701" s="153">
        <v>0.87699248120300755</v>
      </c>
      <c r="H1701" s="153">
        <v>0.8806015037593985</v>
      </c>
      <c r="I1701" s="153">
        <v>0.8</v>
      </c>
      <c r="J1701" s="153">
        <v>0.8</v>
      </c>
      <c r="K1701" s="153">
        <v>0.8</v>
      </c>
      <c r="L1701" s="153">
        <v>0.8</v>
      </c>
      <c r="M1701" s="153">
        <v>0.8</v>
      </c>
      <c r="N1701" s="153">
        <v>0.8</v>
      </c>
      <c r="O1701" s="153">
        <v>0.92932330827067666</v>
      </c>
      <c r="P1701" s="152"/>
    </row>
    <row r="1702" spans="1:16" ht="15.75">
      <c r="A1702" s="155">
        <v>1695</v>
      </c>
      <c r="B1702" s="155" t="s">
        <v>2049</v>
      </c>
      <c r="C1702" s="154">
        <v>192</v>
      </c>
      <c r="D1702" s="153">
        <v>0.79999999999999993</v>
      </c>
      <c r="E1702" s="153">
        <v>0.79999999999999993</v>
      </c>
      <c r="F1702" s="153">
        <v>0.79999999999999993</v>
      </c>
      <c r="G1702" s="153">
        <v>0.79999999999999993</v>
      </c>
      <c r="H1702" s="153">
        <v>0.79999999999999993</v>
      </c>
      <c r="I1702" s="153">
        <v>0.79999999999999993</v>
      </c>
      <c r="J1702" s="153">
        <v>0.79999999999999993</v>
      </c>
      <c r="K1702" s="153">
        <v>0.79999999999999993</v>
      </c>
      <c r="L1702" s="153">
        <v>0.79999999999999993</v>
      </c>
      <c r="M1702" s="153">
        <v>0.79999999999999993</v>
      </c>
      <c r="N1702" s="153">
        <v>0.79999999999999993</v>
      </c>
      <c r="O1702" s="153">
        <v>0.79999999999999993</v>
      </c>
      <c r="P1702" s="152"/>
    </row>
    <row r="1703" spans="1:16" ht="15.75">
      <c r="A1703" s="155">
        <v>1696</v>
      </c>
      <c r="B1703" s="155" t="s">
        <v>2048</v>
      </c>
      <c r="C1703" s="154">
        <v>94.444444444444443</v>
      </c>
      <c r="D1703" s="153">
        <v>1.0058823529411764</v>
      </c>
      <c r="E1703" s="153">
        <v>1.0058823529411764</v>
      </c>
      <c r="F1703" s="153">
        <v>1.0058823529411764</v>
      </c>
      <c r="G1703" s="153">
        <v>1.0058823529411764</v>
      </c>
      <c r="H1703" s="153">
        <v>1.0058823529411764</v>
      </c>
      <c r="I1703" s="153">
        <v>1.0058823529411764</v>
      </c>
      <c r="J1703" s="153">
        <v>1.0058823529411764</v>
      </c>
      <c r="K1703" s="153">
        <v>1.0058823529411764</v>
      </c>
      <c r="L1703" s="153">
        <v>1.0058823529411764</v>
      </c>
      <c r="M1703" s="153">
        <v>1.0058823529411764</v>
      </c>
      <c r="N1703" s="153">
        <v>1.0058823529411764</v>
      </c>
      <c r="O1703" s="153">
        <v>1.0000588235294119</v>
      </c>
      <c r="P1703" s="152"/>
    </row>
    <row r="1704" spans="1:16" ht="15.75">
      <c r="A1704" s="155">
        <v>1697</v>
      </c>
      <c r="B1704" s="155" t="s">
        <v>2047</v>
      </c>
      <c r="C1704" s="154">
        <v>260</v>
      </c>
      <c r="D1704" s="153">
        <v>1.036153846153846</v>
      </c>
      <c r="E1704" s="153">
        <v>1.0557692307692308</v>
      </c>
      <c r="F1704" s="153">
        <v>0.94846153846153847</v>
      </c>
      <c r="G1704" s="153">
        <v>0.95953846153846145</v>
      </c>
      <c r="H1704" s="153">
        <v>1.0232307692307694</v>
      </c>
      <c r="I1704" s="153">
        <v>1.0024615384615385</v>
      </c>
      <c r="J1704" s="153">
        <v>0.8</v>
      </c>
      <c r="K1704" s="153">
        <v>0.8</v>
      </c>
      <c r="L1704" s="153">
        <v>0.8</v>
      </c>
      <c r="M1704" s="153">
        <v>0.8</v>
      </c>
      <c r="N1704" s="153">
        <v>0.81692307692307697</v>
      </c>
      <c r="O1704" s="153">
        <v>1.0518461538461539</v>
      </c>
      <c r="P1704" s="152"/>
    </row>
    <row r="1705" spans="1:16" ht="15.75">
      <c r="A1705" s="155">
        <v>1698</v>
      </c>
      <c r="B1705" s="155" t="s">
        <v>2046</v>
      </c>
      <c r="C1705" s="154">
        <v>106.66666666666666</v>
      </c>
      <c r="D1705" s="153">
        <v>0.43125000000000002</v>
      </c>
      <c r="E1705" s="153">
        <v>0.43125000000000002</v>
      </c>
      <c r="F1705" s="153">
        <v>0.43125000000000002</v>
      </c>
      <c r="G1705" s="153">
        <v>0.43125000000000002</v>
      </c>
      <c r="H1705" s="153">
        <v>0.43125000000000002</v>
      </c>
      <c r="I1705" s="153">
        <v>0.43125000000000002</v>
      </c>
      <c r="J1705" s="153">
        <v>0.43125000000000002</v>
      </c>
      <c r="K1705" s="153">
        <v>0.43125000000000002</v>
      </c>
      <c r="L1705" s="153">
        <v>0.43125000000000002</v>
      </c>
      <c r="M1705" s="153">
        <v>0.43125000000000002</v>
      </c>
      <c r="N1705" s="153">
        <v>0.43125000000000002</v>
      </c>
      <c r="O1705" s="153">
        <v>0.38437500000000002</v>
      </c>
      <c r="P1705" s="152"/>
    </row>
    <row r="1706" spans="1:16" ht="15.75">
      <c r="A1706" s="155">
        <v>1699</v>
      </c>
      <c r="B1706" s="155" t="s">
        <v>2045</v>
      </c>
      <c r="C1706" s="154">
        <v>105.55555555555556</v>
      </c>
      <c r="D1706" s="153">
        <v>0.21789473684210525</v>
      </c>
      <c r="E1706" s="153">
        <v>0.23684210526315788</v>
      </c>
      <c r="F1706" s="153">
        <v>0.23684210526315788</v>
      </c>
      <c r="G1706" s="153">
        <v>0.23684210526315788</v>
      </c>
      <c r="H1706" s="153">
        <v>0.23684210526315788</v>
      </c>
      <c r="I1706" s="153">
        <v>0.23684210526315788</v>
      </c>
      <c r="J1706" s="153">
        <v>0.23684210526315788</v>
      </c>
      <c r="K1706" s="153">
        <v>0.23684210526315788</v>
      </c>
      <c r="L1706" s="153">
        <v>0.23684210526315788</v>
      </c>
      <c r="M1706" s="153">
        <v>0.23684210526315788</v>
      </c>
      <c r="N1706" s="153">
        <v>0.23684210526315788</v>
      </c>
      <c r="O1706" s="153">
        <v>9.4736842105263161E-2</v>
      </c>
      <c r="P1706" s="152"/>
    </row>
    <row r="1707" spans="1:16" ht="15.75">
      <c r="A1707" s="155">
        <v>1700</v>
      </c>
      <c r="B1707" s="155" t="s">
        <v>2044</v>
      </c>
      <c r="C1707" s="154">
        <v>103.33</v>
      </c>
      <c r="D1707" s="153">
        <v>1.0355172747507984</v>
      </c>
      <c r="E1707" s="153">
        <v>1.1419723216877964</v>
      </c>
      <c r="F1707" s="153">
        <v>1.1419723216877964</v>
      </c>
      <c r="G1707" s="153">
        <v>1.1419723216877964</v>
      </c>
      <c r="H1707" s="153">
        <v>1.1419723216877964</v>
      </c>
      <c r="I1707" s="153">
        <v>1.1419723216877964</v>
      </c>
      <c r="J1707" s="153">
        <v>1.1419723216877964</v>
      </c>
      <c r="K1707" s="153">
        <v>1.1419723216877964</v>
      </c>
      <c r="L1707" s="153">
        <v>1.1419723216877964</v>
      </c>
      <c r="M1707" s="153">
        <v>1.1419723216877964</v>
      </c>
      <c r="N1707" s="153">
        <v>1.1419723216877964</v>
      </c>
      <c r="O1707" s="153">
        <v>1.093583663989161</v>
      </c>
      <c r="P1707" s="152"/>
    </row>
    <row r="1708" spans="1:16" ht="15.75">
      <c r="A1708" s="155">
        <v>1701</v>
      </c>
      <c r="B1708" s="155" t="s">
        <v>2043</v>
      </c>
      <c r="C1708" s="154">
        <v>428</v>
      </c>
      <c r="D1708" s="153">
        <v>0.79999999999999993</v>
      </c>
      <c r="E1708" s="153">
        <v>0.79999999999999993</v>
      </c>
      <c r="F1708" s="153">
        <v>0.79999999999999993</v>
      </c>
      <c r="G1708" s="153">
        <v>0.79999999999999993</v>
      </c>
      <c r="H1708" s="153">
        <v>0.79999999999999993</v>
      </c>
      <c r="I1708" s="153">
        <v>0.79999999999999993</v>
      </c>
      <c r="J1708" s="153">
        <v>0.79999999999999993</v>
      </c>
      <c r="K1708" s="153">
        <v>0.79999999999999993</v>
      </c>
      <c r="L1708" s="153">
        <v>0.79999999999999993</v>
      </c>
      <c r="M1708" s="153">
        <v>0.79999999999999993</v>
      </c>
      <c r="N1708" s="153">
        <v>0.79999999999999993</v>
      </c>
      <c r="O1708" s="153">
        <v>0.79999999999999993</v>
      </c>
      <c r="P1708" s="152"/>
    </row>
    <row r="1709" spans="1:16" ht="15.75">
      <c r="A1709" s="155">
        <v>1702</v>
      </c>
      <c r="B1709" s="155" t="s">
        <v>2042</v>
      </c>
      <c r="C1709" s="154">
        <v>123</v>
      </c>
      <c r="D1709" s="153">
        <v>0.8</v>
      </c>
      <c r="E1709" s="153">
        <v>0.8</v>
      </c>
      <c r="F1709" s="153">
        <v>0.8</v>
      </c>
      <c r="G1709" s="153">
        <v>0.8</v>
      </c>
      <c r="H1709" s="153">
        <v>0.8</v>
      </c>
      <c r="I1709" s="153">
        <v>0.8</v>
      </c>
      <c r="J1709" s="153">
        <v>0.8</v>
      </c>
      <c r="K1709" s="153">
        <v>0.8</v>
      </c>
      <c r="L1709" s="153">
        <v>0.8</v>
      </c>
      <c r="M1709" s="153">
        <v>0.8</v>
      </c>
      <c r="N1709" s="153">
        <v>0.8</v>
      </c>
      <c r="O1709" s="153">
        <v>0.89268292682926831</v>
      </c>
      <c r="P1709" s="152"/>
    </row>
    <row r="1710" spans="1:16" ht="15.75">
      <c r="A1710" s="155">
        <v>1703</v>
      </c>
      <c r="B1710" s="155" t="s">
        <v>2041</v>
      </c>
      <c r="C1710" s="154">
        <v>116</v>
      </c>
      <c r="D1710" s="153">
        <v>0.87448275862068958</v>
      </c>
      <c r="E1710" s="153">
        <v>0.90517241379310343</v>
      </c>
      <c r="F1710" s="153">
        <v>1.0862068965517242</v>
      </c>
      <c r="G1710" s="153">
        <v>0.9620689655172413</v>
      </c>
      <c r="H1710" s="153">
        <v>0.92844827586206902</v>
      </c>
      <c r="I1710" s="153">
        <v>0.9</v>
      </c>
      <c r="J1710" s="153">
        <v>1.0344827586206897</v>
      </c>
      <c r="K1710" s="153">
        <v>1.05</v>
      </c>
      <c r="L1710" s="153">
        <v>0.9568965517241379</v>
      </c>
      <c r="M1710" s="153">
        <v>0.96465517241379317</v>
      </c>
      <c r="N1710" s="153">
        <v>0.9568965517241379</v>
      </c>
      <c r="O1710" s="153">
        <v>1.0655172413793104</v>
      </c>
      <c r="P1710" s="152"/>
    </row>
    <row r="1711" spans="1:16" ht="15.75">
      <c r="A1711" s="155">
        <v>1704</v>
      </c>
      <c r="B1711" s="155" t="s">
        <v>2040</v>
      </c>
      <c r="C1711" s="154">
        <v>111</v>
      </c>
      <c r="D1711" s="153">
        <v>1.0281981981981982</v>
      </c>
      <c r="E1711" s="153">
        <v>1.003153153153153</v>
      </c>
      <c r="F1711" s="153">
        <v>1.0004504504504503</v>
      </c>
      <c r="G1711" s="153">
        <v>0.87522522522522528</v>
      </c>
      <c r="H1711" s="153">
        <v>0.89666666666666672</v>
      </c>
      <c r="I1711" s="153">
        <v>0.81414414414414416</v>
      </c>
      <c r="J1711" s="153">
        <v>0.81270270270270262</v>
      </c>
      <c r="K1711" s="153">
        <v>0.79999999999999993</v>
      </c>
      <c r="L1711" s="153">
        <v>0.79999999999999993</v>
      </c>
      <c r="M1711" s="153">
        <v>0.96189189189189184</v>
      </c>
      <c r="N1711" s="153">
        <v>0.8573873873873874</v>
      </c>
      <c r="O1711" s="153">
        <v>1.1233333333333333</v>
      </c>
      <c r="P1711" s="152"/>
    </row>
    <row r="1712" spans="1:16" ht="15.75">
      <c r="A1712" s="155">
        <v>1705</v>
      </c>
      <c r="B1712" s="155" t="s">
        <v>2039</v>
      </c>
      <c r="C1712" s="154">
        <v>77.777777777777771</v>
      </c>
      <c r="D1712" s="153">
        <v>0.36000000000000004</v>
      </c>
      <c r="E1712" s="153">
        <v>0.36000000000000004</v>
      </c>
      <c r="F1712" s="153">
        <v>0.36000000000000004</v>
      </c>
      <c r="G1712" s="153">
        <v>0.36000000000000004</v>
      </c>
      <c r="H1712" s="153">
        <v>0.36000000000000004</v>
      </c>
      <c r="I1712" s="153">
        <v>0.36000000000000004</v>
      </c>
      <c r="J1712" s="153">
        <v>0.36000000000000004</v>
      </c>
      <c r="K1712" s="153">
        <v>0.36000000000000004</v>
      </c>
      <c r="L1712" s="153">
        <v>0.36000000000000004</v>
      </c>
      <c r="M1712" s="153">
        <v>0.36000000000000004</v>
      </c>
      <c r="N1712" s="153">
        <v>0.36000000000000004</v>
      </c>
      <c r="O1712" s="153">
        <v>0.32142857142857145</v>
      </c>
      <c r="P1712" s="152"/>
    </row>
    <row r="1713" spans="1:16" ht="15.75">
      <c r="A1713" s="155">
        <v>1706</v>
      </c>
      <c r="B1713" s="155" t="s">
        <v>2000</v>
      </c>
      <c r="C1713" s="154">
        <v>257</v>
      </c>
      <c r="D1713" s="153">
        <v>0.79999999999999993</v>
      </c>
      <c r="E1713" s="153">
        <v>0.79999999999999993</v>
      </c>
      <c r="F1713" s="153">
        <v>0.79999999999999993</v>
      </c>
      <c r="G1713" s="153">
        <v>0.79999999999999993</v>
      </c>
      <c r="H1713" s="153">
        <v>0.79999999999999993</v>
      </c>
      <c r="I1713" s="153">
        <v>0.79999999999999993</v>
      </c>
      <c r="J1713" s="153">
        <v>0.79999999999999993</v>
      </c>
      <c r="K1713" s="153">
        <v>0.79999999999999993</v>
      </c>
      <c r="L1713" s="153">
        <v>0.79999999999999993</v>
      </c>
      <c r="M1713" s="153">
        <v>0.79999999999999993</v>
      </c>
      <c r="N1713" s="153">
        <v>0.79999999999999993</v>
      </c>
      <c r="O1713" s="153">
        <v>0.79999999999999993</v>
      </c>
      <c r="P1713" s="152"/>
    </row>
    <row r="1714" spans="1:16" ht="15.75">
      <c r="A1714" s="155">
        <v>1707</v>
      </c>
      <c r="B1714" s="155" t="s">
        <v>2038</v>
      </c>
      <c r="C1714" s="154">
        <v>72.222222222222214</v>
      </c>
      <c r="D1714" s="153">
        <v>0.3461538461538462</v>
      </c>
      <c r="E1714" s="153">
        <v>0.3461538461538462</v>
      </c>
      <c r="F1714" s="153">
        <v>0.36000000000000004</v>
      </c>
      <c r="G1714" s="153">
        <v>0.36000000000000004</v>
      </c>
      <c r="H1714" s="153">
        <v>0.36000000000000004</v>
      </c>
      <c r="I1714" s="153">
        <v>0.36000000000000004</v>
      </c>
      <c r="J1714" s="153">
        <v>0.36000000000000004</v>
      </c>
      <c r="K1714" s="153">
        <v>0.36000000000000004</v>
      </c>
      <c r="L1714" s="153">
        <v>0.96923076923076934</v>
      </c>
      <c r="M1714" s="153">
        <v>0.96923076923076934</v>
      </c>
      <c r="N1714" s="153">
        <v>0</v>
      </c>
      <c r="O1714" s="153">
        <v>0.40153846153846157</v>
      </c>
      <c r="P1714" s="152"/>
    </row>
    <row r="1715" spans="1:16" ht="15.75">
      <c r="A1715" s="155">
        <v>1708</v>
      </c>
      <c r="B1715" s="155" t="s">
        <v>2037</v>
      </c>
      <c r="C1715" s="154">
        <v>123</v>
      </c>
      <c r="D1715" s="153">
        <v>0.8</v>
      </c>
      <c r="E1715" s="153">
        <v>0.8</v>
      </c>
      <c r="F1715" s="153">
        <v>0.8</v>
      </c>
      <c r="G1715" s="153">
        <v>0.8</v>
      </c>
      <c r="H1715" s="153">
        <v>0.8</v>
      </c>
      <c r="I1715" s="153">
        <v>0.8</v>
      </c>
      <c r="J1715" s="153">
        <v>0.8</v>
      </c>
      <c r="K1715" s="153">
        <v>0.8</v>
      </c>
      <c r="L1715" s="153">
        <v>0.8</v>
      </c>
      <c r="M1715" s="153">
        <v>0.8</v>
      </c>
      <c r="N1715" s="153">
        <v>0.8</v>
      </c>
      <c r="O1715" s="153">
        <v>0.8</v>
      </c>
      <c r="P1715" s="152"/>
    </row>
    <row r="1716" spans="1:16" ht="15.75">
      <c r="A1716" s="155">
        <v>1709</v>
      </c>
      <c r="B1716" s="155" t="s">
        <v>2036</v>
      </c>
      <c r="C1716" s="154">
        <v>170</v>
      </c>
      <c r="D1716" s="153">
        <v>0.8</v>
      </c>
      <c r="E1716" s="153">
        <v>0.8</v>
      </c>
      <c r="F1716" s="153">
        <v>0.8</v>
      </c>
      <c r="G1716" s="153">
        <v>0.8</v>
      </c>
      <c r="H1716" s="153">
        <v>0.8</v>
      </c>
      <c r="I1716" s="153">
        <v>0.8</v>
      </c>
      <c r="J1716" s="153">
        <v>0.8</v>
      </c>
      <c r="K1716" s="153">
        <v>0.8</v>
      </c>
      <c r="L1716" s="153">
        <v>0.8</v>
      </c>
      <c r="M1716" s="153">
        <v>0.8</v>
      </c>
      <c r="N1716" s="153">
        <v>0.8</v>
      </c>
      <c r="O1716" s="153">
        <v>0.8</v>
      </c>
      <c r="P1716" s="152"/>
    </row>
    <row r="1717" spans="1:16" ht="15.75">
      <c r="A1717" s="155">
        <v>1710</v>
      </c>
      <c r="B1717" s="155" t="s">
        <v>2035</v>
      </c>
      <c r="C1717" s="154">
        <v>83.33</v>
      </c>
      <c r="D1717" s="153">
        <v>0.64802592103684153</v>
      </c>
      <c r="E1717" s="153">
        <v>0.64802592103684153</v>
      </c>
      <c r="F1717" s="153">
        <v>0.96003840153606146</v>
      </c>
      <c r="G1717" s="153">
        <v>0.64802592103684153</v>
      </c>
      <c r="H1717" s="153">
        <v>0.64802592103684153</v>
      </c>
      <c r="I1717" s="153">
        <v>0.64802592103684153</v>
      </c>
      <c r="J1717" s="153">
        <v>0</v>
      </c>
      <c r="K1717" s="153">
        <v>0.96003840153606146</v>
      </c>
      <c r="L1717" s="153">
        <v>0</v>
      </c>
      <c r="M1717" s="153">
        <v>1.0560422416896675</v>
      </c>
      <c r="N1717" s="153">
        <v>1.0560422416896675</v>
      </c>
      <c r="O1717" s="153">
        <v>1</v>
      </c>
      <c r="P1717" s="152"/>
    </row>
    <row r="1718" spans="1:16" ht="15.75">
      <c r="A1718" s="155">
        <v>1711</v>
      </c>
      <c r="B1718" s="155" t="s">
        <v>2034</v>
      </c>
      <c r="C1718" s="154">
        <v>88.888888888888886</v>
      </c>
      <c r="D1718" s="153">
        <v>0.83250000000000002</v>
      </c>
      <c r="E1718" s="153">
        <v>0.83250000000000002</v>
      </c>
      <c r="F1718" s="153">
        <v>0.83250000000000002</v>
      </c>
      <c r="G1718" s="153">
        <v>0.83250000000000002</v>
      </c>
      <c r="H1718" s="153">
        <v>0.83250000000000002</v>
      </c>
      <c r="I1718" s="153">
        <v>0.83250000000000002</v>
      </c>
      <c r="J1718" s="153">
        <v>0.83250000000000002</v>
      </c>
      <c r="K1718" s="153">
        <v>0.83250000000000002</v>
      </c>
      <c r="L1718" s="153">
        <v>0.83250000000000002</v>
      </c>
      <c r="M1718" s="153">
        <v>0.83250000000000002</v>
      </c>
      <c r="N1718" s="153">
        <v>0.83250000000000002</v>
      </c>
      <c r="O1718" s="153">
        <v>0.47250000000000003</v>
      </c>
      <c r="P1718" s="152"/>
    </row>
    <row r="1719" spans="1:16" ht="15.75">
      <c r="A1719" s="155">
        <v>1712</v>
      </c>
      <c r="B1719" s="155" t="s">
        <v>2033</v>
      </c>
      <c r="C1719" s="154">
        <v>100</v>
      </c>
      <c r="D1719" s="153">
        <v>0.66</v>
      </c>
      <c r="E1719" s="153">
        <v>0.66</v>
      </c>
      <c r="F1719" s="153">
        <v>0.66</v>
      </c>
      <c r="G1719" s="153">
        <v>0.66</v>
      </c>
      <c r="H1719" s="153">
        <v>0.66</v>
      </c>
      <c r="I1719" s="153">
        <v>0</v>
      </c>
      <c r="J1719" s="153">
        <v>0.66</v>
      </c>
      <c r="K1719" s="153">
        <v>0.66</v>
      </c>
      <c r="L1719" s="153">
        <v>0.66</v>
      </c>
      <c r="M1719" s="153">
        <v>0.66</v>
      </c>
      <c r="N1719" s="153">
        <v>0.66</v>
      </c>
      <c r="O1719" s="153">
        <v>0.65</v>
      </c>
      <c r="P1719" s="152"/>
    </row>
    <row r="1720" spans="1:16" ht="15.75">
      <c r="A1720" s="155">
        <v>1713</v>
      </c>
      <c r="B1720" s="155" t="s">
        <v>2032</v>
      </c>
      <c r="C1720" s="154">
        <v>74.444444444444443</v>
      </c>
      <c r="D1720" s="153">
        <v>0.77910447761194035</v>
      </c>
      <c r="E1720" s="153">
        <v>0.77910447761194035</v>
      </c>
      <c r="F1720" s="153">
        <v>0.77910447761194035</v>
      </c>
      <c r="G1720" s="153">
        <v>0.77910447761194035</v>
      </c>
      <c r="H1720" s="153">
        <v>0.77910447761194035</v>
      </c>
      <c r="I1720" s="153">
        <v>0.77910447761194035</v>
      </c>
      <c r="J1720" s="153">
        <v>0.77910447761194035</v>
      </c>
      <c r="K1720" s="153">
        <v>0.77910447761194035</v>
      </c>
      <c r="L1720" s="153">
        <v>0.77910447761194035</v>
      </c>
      <c r="M1720" s="153">
        <v>0.77910447761194035</v>
      </c>
      <c r="N1720" s="153">
        <v>0.77910447761194035</v>
      </c>
      <c r="O1720" s="153">
        <v>0.65820895522388057</v>
      </c>
      <c r="P1720" s="152"/>
    </row>
    <row r="1721" spans="1:16" ht="15.75">
      <c r="A1721" s="155">
        <v>1714</v>
      </c>
      <c r="B1721" s="155" t="s">
        <v>2031</v>
      </c>
      <c r="C1721" s="154">
        <v>73.333333333333329</v>
      </c>
      <c r="D1721" s="153">
        <v>0</v>
      </c>
      <c r="E1721" s="153">
        <v>0</v>
      </c>
      <c r="F1721" s="153">
        <v>0</v>
      </c>
      <c r="G1721" s="153">
        <v>0.98181818181818192</v>
      </c>
      <c r="H1721" s="153">
        <v>0.98181818181818192</v>
      </c>
      <c r="I1721" s="153">
        <v>0.98181818181818192</v>
      </c>
      <c r="J1721" s="153">
        <v>0.98181818181818192</v>
      </c>
      <c r="K1721" s="153">
        <v>0.20454545454545456</v>
      </c>
      <c r="L1721" s="153">
        <v>0</v>
      </c>
      <c r="M1721" s="153">
        <v>0</v>
      </c>
      <c r="N1721" s="153">
        <v>0</v>
      </c>
      <c r="O1721" s="153">
        <v>0.98181818181818192</v>
      </c>
      <c r="P1721" s="152"/>
    </row>
    <row r="1722" spans="1:16" ht="15.75">
      <c r="A1722" s="155">
        <v>1715</v>
      </c>
      <c r="B1722" s="155" t="s">
        <v>2030</v>
      </c>
      <c r="C1722" s="154">
        <v>167</v>
      </c>
      <c r="D1722" s="153">
        <v>0.79999999999999993</v>
      </c>
      <c r="E1722" s="153">
        <v>0.79999999999999993</v>
      </c>
      <c r="F1722" s="153">
        <v>0.79999999999999993</v>
      </c>
      <c r="G1722" s="153">
        <v>0.79999999999999993</v>
      </c>
      <c r="H1722" s="153">
        <v>0.79999999999999993</v>
      </c>
      <c r="I1722" s="153">
        <v>0.79999999999999993</v>
      </c>
      <c r="J1722" s="153">
        <v>0.79999999999999993</v>
      </c>
      <c r="K1722" s="153">
        <v>0.79999999999999993</v>
      </c>
      <c r="L1722" s="153">
        <v>0.79999999999999993</v>
      </c>
      <c r="M1722" s="153">
        <v>0.79999999999999993</v>
      </c>
      <c r="N1722" s="153">
        <v>0.79999999999999993</v>
      </c>
      <c r="O1722" s="153">
        <v>0.79999999999999993</v>
      </c>
      <c r="P1722" s="152"/>
    </row>
    <row r="1723" spans="1:16" ht="15.75">
      <c r="A1723" s="155">
        <v>1716</v>
      </c>
      <c r="B1723" s="155" t="s">
        <v>2029</v>
      </c>
      <c r="C1723" s="154">
        <v>100</v>
      </c>
      <c r="D1723" s="153">
        <v>0.64</v>
      </c>
      <c r="E1723" s="153">
        <v>0.75</v>
      </c>
      <c r="F1723" s="153">
        <v>0.75</v>
      </c>
      <c r="G1723" s="153">
        <v>0.81</v>
      </c>
      <c r="H1723" s="153">
        <v>0.81</v>
      </c>
      <c r="I1723" s="153">
        <v>0.81</v>
      </c>
      <c r="J1723" s="153">
        <v>0.81</v>
      </c>
      <c r="K1723" s="153">
        <v>0.84</v>
      </c>
      <c r="L1723" s="153">
        <v>0.84</v>
      </c>
      <c r="M1723" s="153">
        <v>0.84</v>
      </c>
      <c r="N1723" s="153">
        <v>0.84</v>
      </c>
      <c r="O1723" s="153">
        <v>0.69</v>
      </c>
      <c r="P1723" s="152"/>
    </row>
    <row r="1724" spans="1:16" ht="15.75">
      <c r="A1724" s="155">
        <v>1717</v>
      </c>
      <c r="B1724" s="155" t="s">
        <v>2028</v>
      </c>
      <c r="C1724" s="154">
        <v>144</v>
      </c>
      <c r="D1724" s="153">
        <v>0.8</v>
      </c>
      <c r="E1724" s="153">
        <v>0.8</v>
      </c>
      <c r="F1724" s="153">
        <v>0.8</v>
      </c>
      <c r="G1724" s="153">
        <v>0.8</v>
      </c>
      <c r="H1724" s="153">
        <v>0.8</v>
      </c>
      <c r="I1724" s="153">
        <v>0.8</v>
      </c>
      <c r="J1724" s="153">
        <v>0.8</v>
      </c>
      <c r="K1724" s="153">
        <v>0.8</v>
      </c>
      <c r="L1724" s="153">
        <v>0.8</v>
      </c>
      <c r="M1724" s="153">
        <v>0.8</v>
      </c>
      <c r="N1724" s="153">
        <v>0.8</v>
      </c>
      <c r="O1724" s="153">
        <v>0.8</v>
      </c>
      <c r="P1724" s="152"/>
    </row>
    <row r="1725" spans="1:16" ht="15.75">
      <c r="A1725" s="155">
        <v>1718</v>
      </c>
      <c r="B1725" s="155" t="s">
        <v>2027</v>
      </c>
      <c r="C1725" s="154">
        <v>132</v>
      </c>
      <c r="D1725" s="153">
        <v>1.0096969696969698</v>
      </c>
      <c r="E1725" s="153">
        <v>0.79999999999999993</v>
      </c>
      <c r="F1725" s="153">
        <v>0.83333333333333337</v>
      </c>
      <c r="G1725" s="153">
        <v>0.81818181818181823</v>
      </c>
      <c r="H1725" s="153">
        <v>0.84848484848484851</v>
      </c>
      <c r="I1725" s="153">
        <v>0.86363636363636365</v>
      </c>
      <c r="J1725" s="153">
        <v>0.79999999999999993</v>
      </c>
      <c r="K1725" s="153">
        <v>0.79999999999999993</v>
      </c>
      <c r="L1725" s="153">
        <v>0.79999999999999993</v>
      </c>
      <c r="M1725" s="153">
        <v>0.79999999999999993</v>
      </c>
      <c r="N1725" s="153">
        <v>1.2575757575757576</v>
      </c>
      <c r="O1725" s="153">
        <v>1.6666666666666667</v>
      </c>
      <c r="P1725" s="152"/>
    </row>
    <row r="1726" spans="1:16" ht="15.75">
      <c r="A1726" s="155">
        <v>1719</v>
      </c>
      <c r="B1726" s="155" t="s">
        <v>2026</v>
      </c>
      <c r="C1726" s="154">
        <v>83.333333333333329</v>
      </c>
      <c r="D1726" s="153">
        <v>1.1760000000000002</v>
      </c>
      <c r="E1726" s="153">
        <v>1.1760000000000002</v>
      </c>
      <c r="F1726" s="153">
        <v>1.224</v>
      </c>
      <c r="G1726" s="153">
        <v>1.224</v>
      </c>
      <c r="H1726" s="153">
        <v>1.224</v>
      </c>
      <c r="I1726" s="153">
        <v>1.224</v>
      </c>
      <c r="J1726" s="153">
        <v>1.224</v>
      </c>
      <c r="K1726" s="153">
        <v>1.224</v>
      </c>
      <c r="L1726" s="153">
        <v>1.224</v>
      </c>
      <c r="M1726" s="153">
        <v>1.224</v>
      </c>
      <c r="N1726" s="153">
        <v>1.224</v>
      </c>
      <c r="O1726" s="153">
        <v>1.1280000000000001</v>
      </c>
      <c r="P1726" s="152"/>
    </row>
    <row r="1727" spans="1:16" ht="15.75">
      <c r="A1727" s="155">
        <v>1720</v>
      </c>
      <c r="B1727" s="155" t="s">
        <v>2025</v>
      </c>
      <c r="C1727" s="154">
        <v>77.777777777777771</v>
      </c>
      <c r="D1727" s="153">
        <v>0.29571428571428576</v>
      </c>
      <c r="E1727" s="153">
        <v>0.29571428571428576</v>
      </c>
      <c r="F1727" s="153">
        <v>0.29571428571428576</v>
      </c>
      <c r="G1727" s="153">
        <v>0.29571428571428576</v>
      </c>
      <c r="H1727" s="153">
        <v>0.29571428571428576</v>
      </c>
      <c r="I1727" s="153">
        <v>0.30857142857142861</v>
      </c>
      <c r="J1727" s="153">
        <v>0.37285714285714289</v>
      </c>
      <c r="K1727" s="153">
        <v>0.37285714285714289</v>
      </c>
      <c r="L1727" s="153">
        <v>0.37285714285714289</v>
      </c>
      <c r="M1727" s="153">
        <v>0.37285714285714289</v>
      </c>
      <c r="N1727" s="153">
        <v>0.37285714285714289</v>
      </c>
      <c r="O1727" s="153">
        <v>0.25714285714285717</v>
      </c>
      <c r="P1727" s="152"/>
    </row>
    <row r="1728" spans="1:16" ht="15.75">
      <c r="A1728" s="155">
        <v>1721</v>
      </c>
      <c r="B1728" s="155" t="s">
        <v>2024</v>
      </c>
      <c r="C1728" s="154">
        <v>88.888888888888886</v>
      </c>
      <c r="D1728" s="153">
        <v>0.96750000000000003</v>
      </c>
      <c r="E1728" s="153">
        <v>0.96750000000000003</v>
      </c>
      <c r="F1728" s="153">
        <v>0.96750000000000003</v>
      </c>
      <c r="G1728" s="153">
        <v>0.96750000000000003</v>
      </c>
      <c r="H1728" s="153">
        <v>0.96750000000000003</v>
      </c>
      <c r="I1728" s="153">
        <v>0.96750000000000003</v>
      </c>
      <c r="J1728" s="153">
        <v>0.96750000000000003</v>
      </c>
      <c r="K1728" s="153">
        <v>0.96750000000000003</v>
      </c>
      <c r="L1728" s="153">
        <v>0.96750000000000003</v>
      </c>
      <c r="M1728" s="153">
        <v>0.96750000000000003</v>
      </c>
      <c r="N1728" s="153">
        <v>0.96750000000000003</v>
      </c>
      <c r="O1728" s="153">
        <v>0.88875000000000004</v>
      </c>
      <c r="P1728" s="152"/>
    </row>
    <row r="1729" spans="1:16" ht="15.75">
      <c r="A1729" s="155">
        <v>1722</v>
      </c>
      <c r="B1729" s="155" t="s">
        <v>2023</v>
      </c>
      <c r="C1729" s="154">
        <v>110</v>
      </c>
      <c r="D1729" s="153">
        <v>0.8</v>
      </c>
      <c r="E1729" s="153">
        <v>0.8</v>
      </c>
      <c r="F1729" s="153">
        <v>0.8</v>
      </c>
      <c r="G1729" s="153">
        <v>0.8</v>
      </c>
      <c r="H1729" s="153">
        <v>0.8</v>
      </c>
      <c r="I1729" s="153">
        <v>0.8</v>
      </c>
      <c r="J1729" s="153">
        <v>0.8</v>
      </c>
      <c r="K1729" s="153">
        <v>0.8</v>
      </c>
      <c r="L1729" s="153">
        <v>0.8</v>
      </c>
      <c r="M1729" s="153">
        <v>0.8</v>
      </c>
      <c r="N1729" s="153">
        <v>0.8</v>
      </c>
      <c r="O1729" s="153">
        <v>0.8</v>
      </c>
      <c r="P1729" s="152"/>
    </row>
    <row r="1730" spans="1:16" ht="15.75">
      <c r="A1730" s="155">
        <v>1723</v>
      </c>
      <c r="B1730" s="155" t="s">
        <v>2022</v>
      </c>
      <c r="C1730" s="154">
        <v>105.55555555555556</v>
      </c>
      <c r="D1730" s="153">
        <v>4.736842105263158E-2</v>
      </c>
      <c r="E1730" s="153">
        <v>4.736842105263158E-2</v>
      </c>
      <c r="F1730" s="153">
        <v>4.736842105263158E-2</v>
      </c>
      <c r="G1730" s="153">
        <v>0.11368421052631579</v>
      </c>
      <c r="H1730" s="153">
        <v>0.11368421052631579</v>
      </c>
      <c r="I1730" s="153">
        <v>0.11368421052631579</v>
      </c>
      <c r="J1730" s="153">
        <v>0.11368421052631579</v>
      </c>
      <c r="K1730" s="153">
        <v>0.11368421052631579</v>
      </c>
      <c r="L1730" s="153">
        <v>0.11368421052631579</v>
      </c>
      <c r="M1730" s="153">
        <v>0.11368421052631579</v>
      </c>
      <c r="N1730" s="153">
        <v>0.11368421052631579</v>
      </c>
      <c r="O1730" s="153">
        <v>0.11368421052631579</v>
      </c>
      <c r="P1730" s="152"/>
    </row>
    <row r="1731" spans="1:16" ht="15.75">
      <c r="A1731" s="155">
        <v>1724</v>
      </c>
      <c r="B1731" s="155" t="s">
        <v>2021</v>
      </c>
      <c r="C1731" s="154">
        <v>100</v>
      </c>
      <c r="D1731" s="153">
        <v>0.05</v>
      </c>
      <c r="E1731" s="153">
        <v>7.0000000000000007E-2</v>
      </c>
      <c r="F1731" s="153">
        <v>7.0000000000000007E-2</v>
      </c>
      <c r="G1731" s="153">
        <v>7.0000000000000007E-2</v>
      </c>
      <c r="H1731" s="153">
        <v>7.0000000000000007E-2</v>
      </c>
      <c r="I1731" s="153">
        <v>7.0000000000000007E-2</v>
      </c>
      <c r="J1731" s="153">
        <v>7.0000000000000007E-2</v>
      </c>
      <c r="K1731" s="153">
        <v>7.0000000000000007E-2</v>
      </c>
      <c r="L1731" s="153">
        <v>7.0000000000000007E-2</v>
      </c>
      <c r="M1731" s="153">
        <v>7.0000000000000007E-2</v>
      </c>
      <c r="N1731" s="153">
        <v>7.0000000000000007E-2</v>
      </c>
      <c r="O1731" s="153">
        <v>0.06</v>
      </c>
      <c r="P1731" s="152"/>
    </row>
    <row r="1732" spans="1:16" ht="15.75">
      <c r="A1732" s="155">
        <v>1725</v>
      </c>
      <c r="B1732" s="155" t="s">
        <v>2020</v>
      </c>
      <c r="C1732" s="154">
        <v>98.888888888888886</v>
      </c>
      <c r="D1732" s="153">
        <v>7.0786516853932585E-2</v>
      </c>
      <c r="E1732" s="153">
        <v>7.0786516853932585E-2</v>
      </c>
      <c r="F1732" s="153">
        <v>7.0786516853932585E-2</v>
      </c>
      <c r="G1732" s="153">
        <v>7.0786516853932585E-2</v>
      </c>
      <c r="H1732" s="153">
        <v>7.0786516853932585E-2</v>
      </c>
      <c r="I1732" s="153">
        <v>7.0786516853932585E-2</v>
      </c>
      <c r="J1732" s="153">
        <v>0.13146067415730336</v>
      </c>
      <c r="K1732" s="153">
        <v>0.15168539325842698</v>
      </c>
      <c r="L1732" s="153">
        <v>0.15168539325842698</v>
      </c>
      <c r="M1732" s="153">
        <v>0.15168539325842698</v>
      </c>
      <c r="N1732" s="153">
        <v>0.15168539325842698</v>
      </c>
      <c r="O1732" s="153">
        <v>7.0786516853932585E-2</v>
      </c>
      <c r="P1732" s="152"/>
    </row>
    <row r="1733" spans="1:16" ht="15.75">
      <c r="A1733" s="155">
        <v>1726</v>
      </c>
      <c r="B1733" s="155" t="s">
        <v>2019</v>
      </c>
      <c r="C1733" s="154">
        <v>87.777777777777771</v>
      </c>
      <c r="D1733" s="153">
        <v>0.42151898734177218</v>
      </c>
      <c r="E1733" s="153">
        <v>0.43291139240506332</v>
      </c>
      <c r="F1733" s="153">
        <v>0.43291139240506332</v>
      </c>
      <c r="G1733" s="153">
        <v>0.43291139240506332</v>
      </c>
      <c r="H1733" s="153">
        <v>0.43291139240506332</v>
      </c>
      <c r="I1733" s="153">
        <v>0.43291139240506332</v>
      </c>
      <c r="J1733" s="153">
        <v>0.43291139240506332</v>
      </c>
      <c r="K1733" s="153">
        <v>0.43291139240506332</v>
      </c>
      <c r="L1733" s="153">
        <v>0.43291139240506332</v>
      </c>
      <c r="M1733" s="153">
        <v>0.43291139240506332</v>
      </c>
      <c r="N1733" s="153">
        <v>0.43291139240506332</v>
      </c>
      <c r="O1733" s="153">
        <v>0.42151898734177218</v>
      </c>
      <c r="P1733" s="152"/>
    </row>
    <row r="1734" spans="1:16" ht="15.75">
      <c r="A1734" s="155">
        <v>1727</v>
      </c>
      <c r="B1734" s="155" t="s">
        <v>2018</v>
      </c>
      <c r="C1734" s="154">
        <v>157</v>
      </c>
      <c r="D1734" s="153">
        <v>0.79999999999999993</v>
      </c>
      <c r="E1734" s="153">
        <v>0.79999999999999993</v>
      </c>
      <c r="F1734" s="153">
        <v>0.79999999999999993</v>
      </c>
      <c r="G1734" s="153">
        <v>1.1464968152866242</v>
      </c>
      <c r="H1734" s="153">
        <v>0.79999999999999993</v>
      </c>
      <c r="I1734" s="153">
        <v>0.79999999999999993</v>
      </c>
      <c r="J1734" s="153">
        <v>0.79999999999999993</v>
      </c>
      <c r="K1734" s="153">
        <v>0.79999999999999993</v>
      </c>
      <c r="L1734" s="153">
        <v>0.79999999999999993</v>
      </c>
      <c r="M1734" s="153">
        <v>0.79999999999999993</v>
      </c>
      <c r="N1734" s="153">
        <v>0.79999999999999993</v>
      </c>
      <c r="O1734" s="153">
        <v>0.79999999999999993</v>
      </c>
      <c r="P1734" s="152"/>
    </row>
    <row r="1735" spans="1:16" ht="15.75">
      <c r="A1735" s="155">
        <v>1728</v>
      </c>
      <c r="B1735" s="155" t="s">
        <v>2017</v>
      </c>
      <c r="C1735" s="154">
        <v>500</v>
      </c>
      <c r="D1735" s="153">
        <v>0.97320000000000007</v>
      </c>
      <c r="E1735" s="153">
        <v>1.2036</v>
      </c>
      <c r="F1735" s="153">
        <v>1.3531199999999999</v>
      </c>
      <c r="G1735" s="153">
        <v>1.2935999999999999</v>
      </c>
      <c r="H1735" s="153">
        <v>0.89424000000000003</v>
      </c>
      <c r="I1735" s="153">
        <v>1.2504000000000002</v>
      </c>
      <c r="J1735" s="153">
        <v>0.93552000000000002</v>
      </c>
      <c r="K1735" s="153">
        <v>1.2556800000000001</v>
      </c>
      <c r="L1735" s="153">
        <v>0.8</v>
      </c>
      <c r="M1735" s="153">
        <v>1.2105599999999999</v>
      </c>
      <c r="N1735" s="153">
        <v>0.82272000000000001</v>
      </c>
      <c r="O1735" s="153">
        <v>0.91776000000000002</v>
      </c>
      <c r="P1735" s="152"/>
    </row>
    <row r="1736" spans="1:16" ht="15.75">
      <c r="A1736" s="155">
        <v>1729</v>
      </c>
      <c r="B1736" s="155" t="s">
        <v>2016</v>
      </c>
      <c r="C1736" s="154">
        <v>389</v>
      </c>
      <c r="D1736" s="153">
        <v>0.79999999999999993</v>
      </c>
      <c r="E1736" s="153">
        <v>0.79999999999999993</v>
      </c>
      <c r="F1736" s="153">
        <v>0.79999999999999993</v>
      </c>
      <c r="G1736" s="153">
        <v>0.79999999999999993</v>
      </c>
      <c r="H1736" s="153">
        <v>0.79999999999999993</v>
      </c>
      <c r="I1736" s="153">
        <v>0.79999999999999993</v>
      </c>
      <c r="J1736" s="153">
        <v>0.79999999999999993</v>
      </c>
      <c r="K1736" s="153">
        <v>0.79999999999999993</v>
      </c>
      <c r="L1736" s="153">
        <v>0.79999999999999993</v>
      </c>
      <c r="M1736" s="153">
        <v>0.79999999999999993</v>
      </c>
      <c r="N1736" s="153">
        <v>0.79999999999999993</v>
      </c>
      <c r="O1736" s="153">
        <v>0.79999999999999993</v>
      </c>
      <c r="P1736" s="152"/>
    </row>
    <row r="1737" spans="1:16" ht="15.75">
      <c r="A1737" s="155">
        <v>1730</v>
      </c>
      <c r="B1737" s="155" t="s">
        <v>2015</v>
      </c>
      <c r="C1737" s="154">
        <v>211</v>
      </c>
      <c r="D1737" s="153">
        <v>0.8</v>
      </c>
      <c r="E1737" s="153">
        <v>0.8</v>
      </c>
      <c r="F1737" s="153">
        <v>0.8</v>
      </c>
      <c r="G1737" s="153">
        <v>0.8</v>
      </c>
      <c r="H1737" s="153">
        <v>0.8</v>
      </c>
      <c r="I1737" s="153">
        <v>0.8</v>
      </c>
      <c r="J1737" s="153">
        <v>0.8</v>
      </c>
      <c r="K1737" s="153">
        <v>0.8</v>
      </c>
      <c r="L1737" s="153">
        <v>0.8</v>
      </c>
      <c r="M1737" s="153">
        <v>0.8</v>
      </c>
      <c r="N1737" s="153">
        <v>0.8</v>
      </c>
      <c r="O1737" s="153">
        <v>0.8</v>
      </c>
      <c r="P1737" s="152"/>
    </row>
    <row r="1738" spans="1:16" ht="15.75">
      <c r="A1738" s="155">
        <v>1731</v>
      </c>
      <c r="B1738" s="155" t="s">
        <v>2014</v>
      </c>
      <c r="C1738" s="154">
        <v>300</v>
      </c>
      <c r="D1738" s="153">
        <v>0.8</v>
      </c>
      <c r="E1738" s="153">
        <v>0.8</v>
      </c>
      <c r="F1738" s="153">
        <v>0.8</v>
      </c>
      <c r="G1738" s="153">
        <v>0.8</v>
      </c>
      <c r="H1738" s="153">
        <v>0.8</v>
      </c>
      <c r="I1738" s="153">
        <v>0.8</v>
      </c>
      <c r="J1738" s="153">
        <v>0.8</v>
      </c>
      <c r="K1738" s="153">
        <v>0.8</v>
      </c>
      <c r="L1738" s="153">
        <v>0.8</v>
      </c>
      <c r="M1738" s="153">
        <v>0.8</v>
      </c>
      <c r="N1738" s="153">
        <v>0.8</v>
      </c>
      <c r="O1738" s="153">
        <v>0.8</v>
      </c>
      <c r="P1738" s="152"/>
    </row>
    <row r="1739" spans="1:16" ht="15.75">
      <c r="A1739" s="155">
        <v>1732</v>
      </c>
      <c r="B1739" s="155" t="s">
        <v>2013</v>
      </c>
      <c r="C1739" s="154">
        <v>184</v>
      </c>
      <c r="D1739" s="153">
        <v>0.79999999999999993</v>
      </c>
      <c r="E1739" s="153">
        <v>0.79999999999999993</v>
      </c>
      <c r="F1739" s="153">
        <v>0</v>
      </c>
      <c r="G1739" s="153">
        <v>0.79999999999999993</v>
      </c>
      <c r="H1739" s="153">
        <v>0.79999999999999993</v>
      </c>
      <c r="I1739" s="153">
        <v>0.79999999999999993</v>
      </c>
      <c r="J1739" s="153">
        <v>0.79999999999999993</v>
      </c>
      <c r="K1739" s="153">
        <v>0.79999999999999993</v>
      </c>
      <c r="L1739" s="153">
        <v>0.79999999999999993</v>
      </c>
      <c r="M1739" s="153">
        <v>0.79999999999999993</v>
      </c>
      <c r="N1739" s="153">
        <v>0.79999999999999993</v>
      </c>
      <c r="O1739" s="153">
        <v>0.79999999999999993</v>
      </c>
      <c r="P1739" s="152"/>
    </row>
    <row r="1740" spans="1:16" ht="15.75">
      <c r="A1740" s="155">
        <v>1733</v>
      </c>
      <c r="B1740" s="155" t="s">
        <v>2012</v>
      </c>
      <c r="C1740" s="154">
        <v>88.888888888888886</v>
      </c>
      <c r="D1740" s="153">
        <v>0.74250000000000005</v>
      </c>
      <c r="E1740" s="153">
        <v>0.74250000000000005</v>
      </c>
      <c r="F1740" s="153">
        <v>0.74250000000000005</v>
      </c>
      <c r="G1740" s="153">
        <v>0.74250000000000005</v>
      </c>
      <c r="H1740" s="153">
        <v>0.74250000000000005</v>
      </c>
      <c r="I1740" s="153">
        <v>0.74250000000000005</v>
      </c>
      <c r="J1740" s="153">
        <v>0.74250000000000005</v>
      </c>
      <c r="K1740" s="153">
        <v>0.74250000000000005</v>
      </c>
      <c r="L1740" s="153">
        <v>0.74250000000000005</v>
      </c>
      <c r="M1740" s="153">
        <v>0.74250000000000005</v>
      </c>
      <c r="N1740" s="153">
        <v>0.74250000000000005</v>
      </c>
      <c r="O1740" s="153">
        <v>0.51750000000000007</v>
      </c>
      <c r="P1740" s="152"/>
    </row>
    <row r="1741" spans="1:16" ht="15.75">
      <c r="A1741" s="155">
        <v>1734</v>
      </c>
      <c r="B1741" s="155" t="s">
        <v>2011</v>
      </c>
      <c r="C1741" s="154">
        <v>178</v>
      </c>
      <c r="D1741" s="153">
        <v>0.8</v>
      </c>
      <c r="E1741" s="153">
        <v>0.8</v>
      </c>
      <c r="F1741" s="153">
        <v>0.8</v>
      </c>
      <c r="G1741" s="153">
        <v>0.8</v>
      </c>
      <c r="H1741" s="153">
        <v>0.8</v>
      </c>
      <c r="I1741" s="153">
        <v>0.8</v>
      </c>
      <c r="J1741" s="153">
        <v>0.8</v>
      </c>
      <c r="K1741" s="153">
        <v>0.8</v>
      </c>
      <c r="L1741" s="153">
        <v>0.8</v>
      </c>
      <c r="M1741" s="153">
        <v>0.8</v>
      </c>
      <c r="N1741" s="153">
        <v>0.8</v>
      </c>
      <c r="O1741" s="153">
        <v>0.8</v>
      </c>
      <c r="P1741" s="152"/>
    </row>
    <row r="1742" spans="1:16" ht="15.75">
      <c r="A1742" s="155">
        <v>1735</v>
      </c>
      <c r="B1742" s="155" t="s">
        <v>2010</v>
      </c>
      <c r="C1742" s="154">
        <v>100</v>
      </c>
      <c r="D1742" s="153">
        <v>0.42</v>
      </c>
      <c r="E1742" s="153">
        <v>0.42</v>
      </c>
      <c r="F1742" s="153">
        <v>0.42</v>
      </c>
      <c r="G1742" s="153">
        <v>0.42</v>
      </c>
      <c r="H1742" s="153">
        <v>0.52</v>
      </c>
      <c r="I1742" s="153">
        <v>0.67</v>
      </c>
      <c r="J1742" s="153">
        <v>0.67</v>
      </c>
      <c r="K1742" s="153">
        <v>0.67</v>
      </c>
      <c r="L1742" s="153">
        <v>0.67</v>
      </c>
      <c r="M1742" s="153">
        <v>0.67</v>
      </c>
      <c r="N1742" s="153">
        <v>0.67</v>
      </c>
      <c r="O1742" s="153">
        <v>0.49</v>
      </c>
      <c r="P1742" s="152"/>
    </row>
    <row r="1743" spans="1:16" ht="15.75">
      <c r="A1743" s="155">
        <v>1736</v>
      </c>
      <c r="B1743" s="155" t="s">
        <v>2009</v>
      </c>
      <c r="C1743" s="154">
        <v>92.777777777777771</v>
      </c>
      <c r="D1743" s="153">
        <v>0.3664670658682635</v>
      </c>
      <c r="E1743" s="153">
        <v>0.97005988023952106</v>
      </c>
      <c r="F1743" s="153">
        <v>0.97005988023952106</v>
      </c>
      <c r="G1743" s="153">
        <v>1.0886227544910181</v>
      </c>
      <c r="H1743" s="153">
        <v>1.0886227544910181</v>
      </c>
      <c r="I1743" s="153">
        <v>1.0886227544910181</v>
      </c>
      <c r="J1743" s="153">
        <v>1.0886227544910181</v>
      </c>
      <c r="K1743" s="153">
        <v>1.0886227544910181</v>
      </c>
      <c r="L1743" s="153">
        <v>1.0886227544910181</v>
      </c>
      <c r="M1743" s="153">
        <v>1.0886227544910181</v>
      </c>
      <c r="N1743" s="153">
        <v>1.0886227544910181</v>
      </c>
      <c r="O1743" s="153">
        <v>0.98083832335329346</v>
      </c>
      <c r="P1743" s="152"/>
    </row>
    <row r="1744" spans="1:16" ht="15.75">
      <c r="A1744" s="155">
        <v>1737</v>
      </c>
      <c r="B1744" s="155" t="s">
        <v>2008</v>
      </c>
      <c r="C1744" s="154">
        <v>100</v>
      </c>
      <c r="D1744" s="153">
        <v>0.52</v>
      </c>
      <c r="E1744" s="153">
        <v>0.57999999999999996</v>
      </c>
      <c r="F1744" s="153">
        <v>0.57999999999999996</v>
      </c>
      <c r="G1744" s="153">
        <v>0.57999999999999996</v>
      </c>
      <c r="H1744" s="153">
        <v>0.57999999999999996</v>
      </c>
      <c r="I1744" s="153">
        <v>0.57999999999999996</v>
      </c>
      <c r="J1744" s="153">
        <v>0.57999999999999996</v>
      </c>
      <c r="K1744" s="153">
        <v>0.57999999999999996</v>
      </c>
      <c r="L1744" s="153">
        <v>0.57999999999999996</v>
      </c>
      <c r="M1744" s="153">
        <v>0.57999999999999996</v>
      </c>
      <c r="N1744" s="153">
        <v>0.57999999999999996</v>
      </c>
      <c r="O1744" s="153">
        <v>0.5</v>
      </c>
      <c r="P1744" s="152"/>
    </row>
    <row r="1745" spans="1:16" ht="15.75">
      <c r="A1745" s="155">
        <v>1738</v>
      </c>
      <c r="B1745" s="155" t="s">
        <v>2007</v>
      </c>
      <c r="C1745" s="154">
        <v>88.888888888888886</v>
      </c>
      <c r="D1745" s="153">
        <v>0.46124999999999999</v>
      </c>
      <c r="E1745" s="153">
        <v>0.46124999999999999</v>
      </c>
      <c r="F1745" s="153">
        <v>0.46124999999999999</v>
      </c>
      <c r="G1745" s="153">
        <v>0.46124999999999999</v>
      </c>
      <c r="H1745" s="153">
        <v>0.46124999999999999</v>
      </c>
      <c r="I1745" s="153">
        <v>0.46124999999999999</v>
      </c>
      <c r="J1745" s="153">
        <v>0.46124999999999999</v>
      </c>
      <c r="K1745" s="153">
        <v>0.46124999999999999</v>
      </c>
      <c r="L1745" s="153">
        <v>0.46124999999999999</v>
      </c>
      <c r="M1745" s="153">
        <v>0.46124999999999999</v>
      </c>
      <c r="N1745" s="153">
        <v>0.46124999999999999</v>
      </c>
      <c r="O1745" s="153">
        <v>0.21375</v>
      </c>
      <c r="P1745" s="152"/>
    </row>
    <row r="1746" spans="1:16" ht="15.75">
      <c r="A1746" s="155">
        <v>1739</v>
      </c>
      <c r="B1746" s="155" t="s">
        <v>2006</v>
      </c>
      <c r="C1746" s="154">
        <v>106.66666666666666</v>
      </c>
      <c r="D1746" s="153">
        <v>0.73125000000000007</v>
      </c>
      <c r="E1746" s="153">
        <v>0.73125000000000007</v>
      </c>
      <c r="F1746" s="153">
        <v>0.75937500000000002</v>
      </c>
      <c r="G1746" s="153">
        <v>0.77812500000000007</v>
      </c>
      <c r="H1746" s="153">
        <v>0.77812500000000007</v>
      </c>
      <c r="I1746" s="153">
        <v>0.77812500000000007</v>
      </c>
      <c r="J1746" s="153">
        <v>0.77812500000000007</v>
      </c>
      <c r="K1746" s="153">
        <v>0.77812500000000007</v>
      </c>
      <c r="L1746" s="153">
        <v>0.77812500000000007</v>
      </c>
      <c r="M1746" s="153">
        <v>0.77812500000000007</v>
      </c>
      <c r="N1746" s="153">
        <v>0.77812500000000007</v>
      </c>
      <c r="O1746" s="153">
        <v>0.76875000000000004</v>
      </c>
      <c r="P1746" s="152"/>
    </row>
    <row r="1747" spans="1:16" ht="15.75">
      <c r="A1747" s="155">
        <v>1740</v>
      </c>
      <c r="B1747" s="155" t="s">
        <v>2005</v>
      </c>
      <c r="C1747" s="154">
        <v>139</v>
      </c>
      <c r="D1747" s="153">
        <v>0.8</v>
      </c>
      <c r="E1747" s="153">
        <v>0.84748201438848914</v>
      </c>
      <c r="F1747" s="153">
        <v>0.8</v>
      </c>
      <c r="G1747" s="153">
        <v>0.80575539568345322</v>
      </c>
      <c r="H1747" s="153">
        <v>0.83280575539568347</v>
      </c>
      <c r="I1747" s="153">
        <v>0.84489208633093527</v>
      </c>
      <c r="J1747" s="153">
        <v>0.82935251798561149</v>
      </c>
      <c r="K1747" s="153">
        <v>0.8</v>
      </c>
      <c r="L1747" s="153">
        <v>0.8</v>
      </c>
      <c r="M1747" s="153">
        <v>0.8</v>
      </c>
      <c r="N1747" s="153">
        <v>0.8</v>
      </c>
      <c r="O1747" s="153">
        <v>0.85237410071942454</v>
      </c>
      <c r="P1747" s="152"/>
    </row>
    <row r="1748" spans="1:16" ht="15.75">
      <c r="A1748" s="155">
        <v>1741</v>
      </c>
      <c r="B1748" s="155" t="s">
        <v>2004</v>
      </c>
      <c r="C1748" s="154">
        <v>77.777777777777771</v>
      </c>
      <c r="D1748" s="153">
        <v>7.7142857142857152E-2</v>
      </c>
      <c r="E1748" s="153">
        <v>9.0000000000000011E-2</v>
      </c>
      <c r="F1748" s="153">
        <v>9.0000000000000011E-2</v>
      </c>
      <c r="G1748" s="153">
        <v>0.12857142857142859</v>
      </c>
      <c r="H1748" s="153">
        <v>0.12857142857142859</v>
      </c>
      <c r="I1748" s="153">
        <v>0.12857142857142859</v>
      </c>
      <c r="J1748" s="153">
        <v>0.12857142857142859</v>
      </c>
      <c r="K1748" s="153">
        <v>0.12857142857142859</v>
      </c>
      <c r="L1748" s="153">
        <v>0.12857142857142859</v>
      </c>
      <c r="M1748" s="153">
        <v>0.12857142857142859</v>
      </c>
      <c r="N1748" s="153">
        <v>0.12857142857142859</v>
      </c>
      <c r="O1748" s="153">
        <v>0.10285714285714287</v>
      </c>
      <c r="P1748" s="152"/>
    </row>
    <row r="1749" spans="1:16" ht="15.75">
      <c r="A1749" s="155">
        <v>1742</v>
      </c>
      <c r="B1749" s="155" t="s">
        <v>2003</v>
      </c>
      <c r="C1749" s="154">
        <v>175</v>
      </c>
      <c r="D1749" s="153">
        <v>0.94628571428571429</v>
      </c>
      <c r="E1749" s="153">
        <v>0.9394285714285715</v>
      </c>
      <c r="F1749" s="153">
        <v>0.88502857142857139</v>
      </c>
      <c r="G1749" s="153">
        <v>0.89874285714285718</v>
      </c>
      <c r="H1749" s="153">
        <v>0.86857142857142855</v>
      </c>
      <c r="I1749" s="153">
        <v>0.8</v>
      </c>
      <c r="J1749" s="153">
        <v>0.8</v>
      </c>
      <c r="K1749" s="153">
        <v>0.8</v>
      </c>
      <c r="L1749" s="153">
        <v>0.8</v>
      </c>
      <c r="M1749" s="153">
        <v>0.8</v>
      </c>
      <c r="N1749" s="153">
        <v>1.0057142857142858</v>
      </c>
      <c r="O1749" s="153">
        <v>0.84571428571428575</v>
      </c>
      <c r="P1749" s="152"/>
    </row>
    <row r="1750" spans="1:16" ht="15.75">
      <c r="A1750" s="155">
        <v>1743</v>
      </c>
      <c r="B1750" s="155" t="s">
        <v>2002</v>
      </c>
      <c r="C1750" s="154">
        <v>92.222222222222214</v>
      </c>
      <c r="D1750" s="153">
        <v>0.23855421686746989</v>
      </c>
      <c r="E1750" s="153">
        <v>0.23855421686746989</v>
      </c>
      <c r="F1750" s="153">
        <v>0.23855421686746989</v>
      </c>
      <c r="G1750" s="153">
        <v>0.33614457831325306</v>
      </c>
      <c r="H1750" s="153">
        <v>0.33614457831325306</v>
      </c>
      <c r="I1750" s="153">
        <v>0.33614457831325306</v>
      </c>
      <c r="J1750" s="153">
        <v>0.33614457831325306</v>
      </c>
      <c r="K1750" s="153">
        <v>0.33614457831325306</v>
      </c>
      <c r="L1750" s="153">
        <v>0.33614457831325306</v>
      </c>
      <c r="M1750" s="153">
        <v>0.33614457831325306</v>
      </c>
      <c r="N1750" s="153">
        <v>0.33614457831325306</v>
      </c>
      <c r="O1750" s="153">
        <v>0.28192771084337354</v>
      </c>
      <c r="P1750" s="152"/>
    </row>
    <row r="1751" spans="1:16" ht="15.75">
      <c r="A1751" s="155">
        <v>1744</v>
      </c>
      <c r="B1751" s="155" t="s">
        <v>2001</v>
      </c>
      <c r="C1751" s="154">
        <v>150</v>
      </c>
      <c r="D1751" s="153">
        <v>1.1200000000000001</v>
      </c>
      <c r="E1751" s="153">
        <v>1.2666666666666666</v>
      </c>
      <c r="F1751" s="153">
        <v>1.1333333333333333</v>
      </c>
      <c r="G1751" s="153">
        <v>1.36</v>
      </c>
      <c r="H1751" s="153">
        <v>1.2533333333333334</v>
      </c>
      <c r="I1751" s="153">
        <v>1.1866666666666668</v>
      </c>
      <c r="J1751" s="153">
        <v>1</v>
      </c>
      <c r="K1751" s="153">
        <v>1.1866666666666668</v>
      </c>
      <c r="L1751" s="153">
        <v>1.1599999999999999</v>
      </c>
      <c r="M1751" s="153">
        <v>1.1066666666666667</v>
      </c>
      <c r="N1751" s="153">
        <v>0.92</v>
      </c>
      <c r="O1751" s="153">
        <v>0.96</v>
      </c>
      <c r="P1751" s="152"/>
    </row>
    <row r="1752" spans="1:16" ht="15.75">
      <c r="A1752" s="155">
        <v>1745</v>
      </c>
      <c r="B1752" s="155" t="s">
        <v>2000</v>
      </c>
      <c r="C1752" s="154">
        <v>86.666666666666671</v>
      </c>
      <c r="D1752" s="153">
        <v>0.58846153846153848</v>
      </c>
      <c r="E1752" s="153">
        <v>0.58846153846153848</v>
      </c>
      <c r="F1752" s="153">
        <v>0.58846153846153848</v>
      </c>
      <c r="G1752" s="153">
        <v>0.58846153846153848</v>
      </c>
      <c r="H1752" s="153">
        <v>0.58846153846153848</v>
      </c>
      <c r="I1752" s="153">
        <v>0</v>
      </c>
      <c r="J1752" s="153">
        <v>0.6</v>
      </c>
      <c r="K1752" s="153">
        <v>0.6</v>
      </c>
      <c r="L1752" s="153">
        <v>0.61153846153846148</v>
      </c>
      <c r="M1752" s="153">
        <v>0.65769230769230769</v>
      </c>
      <c r="N1752" s="153">
        <v>0.65769230769230769</v>
      </c>
      <c r="O1752" s="153">
        <v>0.66923076923076918</v>
      </c>
      <c r="P1752" s="152"/>
    </row>
    <row r="1753" spans="1:16" ht="15.75">
      <c r="A1753" s="155">
        <v>1746</v>
      </c>
      <c r="B1753" s="155" t="s">
        <v>1999</v>
      </c>
      <c r="C1753" s="154">
        <v>100</v>
      </c>
      <c r="D1753" s="153">
        <v>0.38</v>
      </c>
      <c r="E1753" s="153">
        <v>0.39</v>
      </c>
      <c r="F1753" s="153">
        <v>0.39</v>
      </c>
      <c r="G1753" s="153">
        <v>0.98</v>
      </c>
      <c r="H1753" s="153">
        <v>0</v>
      </c>
      <c r="I1753" s="153">
        <v>0.39</v>
      </c>
      <c r="J1753" s="153">
        <v>0.45</v>
      </c>
      <c r="K1753" s="153">
        <v>0.45</v>
      </c>
      <c r="L1753" s="153">
        <v>0.45</v>
      </c>
      <c r="M1753" s="153">
        <v>0.45</v>
      </c>
      <c r="N1753" s="153">
        <v>0.45</v>
      </c>
      <c r="O1753" s="153">
        <v>0.28000000000000003</v>
      </c>
      <c r="P1753" s="152"/>
    </row>
    <row r="1754" spans="1:16" ht="15.75">
      <c r="A1754" s="155">
        <v>1747</v>
      </c>
      <c r="B1754" s="155" t="s">
        <v>1998</v>
      </c>
      <c r="C1754" s="154">
        <v>113</v>
      </c>
      <c r="D1754" s="153">
        <v>0.8</v>
      </c>
      <c r="E1754" s="153">
        <v>0.8</v>
      </c>
      <c r="F1754" s="153">
        <v>0.8</v>
      </c>
      <c r="G1754" s="153">
        <v>0.8</v>
      </c>
      <c r="H1754" s="153">
        <v>0.8</v>
      </c>
      <c r="I1754" s="153">
        <v>0.8</v>
      </c>
      <c r="J1754" s="153">
        <v>0.8</v>
      </c>
      <c r="K1754" s="153">
        <v>0.8</v>
      </c>
      <c r="L1754" s="153">
        <v>0.8</v>
      </c>
      <c r="M1754" s="153">
        <v>0.8</v>
      </c>
      <c r="N1754" s="153">
        <v>0.8</v>
      </c>
      <c r="O1754" s="153">
        <v>0.8</v>
      </c>
      <c r="P1754" s="152"/>
    </row>
    <row r="1755" spans="1:16" ht="15.75">
      <c r="A1755" s="155">
        <v>1748</v>
      </c>
      <c r="B1755" s="155" t="s">
        <v>1997</v>
      </c>
      <c r="C1755" s="154">
        <v>189</v>
      </c>
      <c r="D1755" s="153">
        <v>0.79999999999999993</v>
      </c>
      <c r="E1755" s="153">
        <v>0.79999999999999993</v>
      </c>
      <c r="F1755" s="153">
        <v>0.79999999999999993</v>
      </c>
      <c r="G1755" s="153">
        <v>0.79999999999999993</v>
      </c>
      <c r="H1755" s="153">
        <v>0.79999999999999993</v>
      </c>
      <c r="I1755" s="153">
        <v>0.79999999999999993</v>
      </c>
      <c r="J1755" s="153">
        <v>0.79999999999999993</v>
      </c>
      <c r="K1755" s="153">
        <v>0.79999999999999993</v>
      </c>
      <c r="L1755" s="153">
        <v>0.79999999999999993</v>
      </c>
      <c r="M1755" s="153">
        <v>0.79999999999999993</v>
      </c>
      <c r="N1755" s="153">
        <v>0.79999999999999993</v>
      </c>
      <c r="O1755" s="153">
        <v>0.79999999999999993</v>
      </c>
      <c r="P1755" s="152"/>
    </row>
    <row r="1756" spans="1:16" ht="15.75">
      <c r="A1756" s="155">
        <v>1749</v>
      </c>
      <c r="B1756" s="155" t="s">
        <v>1996</v>
      </c>
      <c r="C1756" s="154">
        <v>222</v>
      </c>
      <c r="D1756" s="153">
        <v>0.79999999999999993</v>
      </c>
      <c r="E1756" s="153">
        <v>0.79999999999999993</v>
      </c>
      <c r="F1756" s="153">
        <v>0.79999999999999993</v>
      </c>
      <c r="G1756" s="153">
        <v>0.79999999999999993</v>
      </c>
      <c r="H1756" s="153">
        <v>0.79999999999999993</v>
      </c>
      <c r="I1756" s="153">
        <v>0.79999999999999993</v>
      </c>
      <c r="J1756" s="153">
        <v>0.79999999999999993</v>
      </c>
      <c r="K1756" s="153">
        <v>0.79999999999999993</v>
      </c>
      <c r="L1756" s="153">
        <v>0.79999999999999993</v>
      </c>
      <c r="M1756" s="153">
        <v>0.79999999999999993</v>
      </c>
      <c r="N1756" s="153">
        <v>0.79999999999999993</v>
      </c>
      <c r="O1756" s="153">
        <v>0.79999999999999993</v>
      </c>
      <c r="P1756" s="152"/>
    </row>
    <row r="1757" spans="1:16" ht="15.75">
      <c r="A1757" s="155">
        <v>1750</v>
      </c>
      <c r="B1757" s="155" t="s">
        <v>1995</v>
      </c>
      <c r="C1757" s="154">
        <v>72.222222222222214</v>
      </c>
      <c r="D1757" s="153">
        <v>0.22153846153846157</v>
      </c>
      <c r="E1757" s="153">
        <v>0.24923076923076926</v>
      </c>
      <c r="F1757" s="153">
        <v>0.24923076923076926</v>
      </c>
      <c r="G1757" s="153">
        <v>0.24923076923076926</v>
      </c>
      <c r="H1757" s="153">
        <v>0.24923076923076926</v>
      </c>
      <c r="I1757" s="153">
        <v>0.24923076923076926</v>
      </c>
      <c r="J1757" s="153">
        <v>0.24923076923076926</v>
      </c>
      <c r="K1757" s="153">
        <v>0.24923076923076926</v>
      </c>
      <c r="L1757" s="153">
        <v>0.24923076923076926</v>
      </c>
      <c r="M1757" s="153">
        <v>0.24923076923076926</v>
      </c>
      <c r="N1757" s="153">
        <v>0.24923076923076926</v>
      </c>
      <c r="O1757" s="153">
        <v>2.7692307692307697E-2</v>
      </c>
      <c r="P1757" s="152"/>
    </row>
    <row r="1758" spans="1:16" ht="15.75">
      <c r="A1758" s="155">
        <v>1751</v>
      </c>
      <c r="B1758" s="155" t="s">
        <v>1994</v>
      </c>
      <c r="C1758" s="154">
        <v>124.44</v>
      </c>
      <c r="D1758" s="153">
        <v>2.037929926068788</v>
      </c>
      <c r="E1758" s="153">
        <v>2.037929926068788</v>
      </c>
      <c r="F1758" s="153">
        <v>2.037929926068788</v>
      </c>
      <c r="G1758" s="153">
        <v>2.037929926068788</v>
      </c>
      <c r="H1758" s="153">
        <v>2.037929926068788</v>
      </c>
      <c r="I1758" s="153">
        <v>2.037929926068788</v>
      </c>
      <c r="J1758" s="153">
        <v>2.037929926068788</v>
      </c>
      <c r="K1758" s="153">
        <v>2.037929926068788</v>
      </c>
      <c r="L1758" s="153">
        <v>2.037929926068788</v>
      </c>
      <c r="M1758" s="153">
        <v>2.037929926068788</v>
      </c>
      <c r="N1758" s="153">
        <v>2.037929926068788</v>
      </c>
      <c r="O1758" s="153">
        <v>2.037929926068788</v>
      </c>
      <c r="P1758" s="152"/>
    </row>
    <row r="1759" spans="1:16" ht="15.75">
      <c r="A1759" s="155">
        <v>1752</v>
      </c>
      <c r="B1759" s="155" t="s">
        <v>1993</v>
      </c>
      <c r="C1759" s="154">
        <v>278</v>
      </c>
      <c r="D1759" s="153">
        <v>0.8</v>
      </c>
      <c r="E1759" s="153">
        <v>0.8</v>
      </c>
      <c r="F1759" s="153">
        <v>0.8</v>
      </c>
      <c r="G1759" s="153">
        <v>0.8</v>
      </c>
      <c r="H1759" s="153">
        <v>0.8</v>
      </c>
      <c r="I1759" s="153">
        <v>0.8</v>
      </c>
      <c r="J1759" s="153">
        <v>0.8</v>
      </c>
      <c r="K1759" s="153">
        <v>0.8</v>
      </c>
      <c r="L1759" s="153">
        <v>0.8</v>
      </c>
      <c r="M1759" s="153">
        <v>0.8</v>
      </c>
      <c r="N1759" s="153">
        <v>0.8</v>
      </c>
      <c r="O1759" s="153">
        <v>0.8</v>
      </c>
      <c r="P1759" s="152"/>
    </row>
    <row r="1760" spans="1:16" ht="15.75">
      <c r="A1760" s="155">
        <v>1753</v>
      </c>
      <c r="B1760" s="155" t="s">
        <v>1992</v>
      </c>
      <c r="C1760" s="154">
        <v>118</v>
      </c>
      <c r="D1760" s="153">
        <v>0.8</v>
      </c>
      <c r="E1760" s="153">
        <v>0.8</v>
      </c>
      <c r="F1760" s="153">
        <v>0.8</v>
      </c>
      <c r="G1760" s="153">
        <v>0.8</v>
      </c>
      <c r="H1760" s="153">
        <v>0.8</v>
      </c>
      <c r="I1760" s="153">
        <v>0.8</v>
      </c>
      <c r="J1760" s="153">
        <v>0.8</v>
      </c>
      <c r="K1760" s="153">
        <v>0.8</v>
      </c>
      <c r="L1760" s="153">
        <v>0.8</v>
      </c>
      <c r="M1760" s="153">
        <v>0.8</v>
      </c>
      <c r="N1760" s="153">
        <v>0.8</v>
      </c>
      <c r="O1760" s="153">
        <v>0.8</v>
      </c>
      <c r="P1760" s="152"/>
    </row>
    <row r="1761" spans="1:16" ht="15.75">
      <c r="A1761" s="155">
        <v>1754</v>
      </c>
      <c r="B1761" s="155" t="s">
        <v>1991</v>
      </c>
      <c r="C1761" s="154">
        <v>104.44444444444444</v>
      </c>
      <c r="D1761" s="153">
        <v>0.8425531914893617</v>
      </c>
      <c r="E1761" s="153">
        <v>0.8425531914893617</v>
      </c>
      <c r="F1761" s="153">
        <v>0.8425531914893617</v>
      </c>
      <c r="G1761" s="153">
        <v>0.8425531914893617</v>
      </c>
      <c r="H1761" s="153">
        <v>0.8425531914893617</v>
      </c>
      <c r="I1761" s="153">
        <v>0.8425531914893617</v>
      </c>
      <c r="J1761" s="153">
        <v>1.1202127659574468</v>
      </c>
      <c r="K1761" s="153">
        <v>1.1202127659574468</v>
      </c>
      <c r="L1761" s="153">
        <v>1.1202127659574468</v>
      </c>
      <c r="M1761" s="153">
        <v>1.1202127659574468</v>
      </c>
      <c r="N1761" s="153">
        <v>1.1202127659574468</v>
      </c>
      <c r="O1761" s="153">
        <v>0.85212765957446812</v>
      </c>
      <c r="P1761" s="152"/>
    </row>
    <row r="1762" spans="1:16" ht="15.75">
      <c r="A1762" s="155">
        <v>1755</v>
      </c>
      <c r="B1762" s="155" t="s">
        <v>1990</v>
      </c>
      <c r="C1762" s="154">
        <v>150</v>
      </c>
      <c r="D1762" s="153">
        <v>0.8</v>
      </c>
      <c r="E1762" s="153">
        <v>0.8</v>
      </c>
      <c r="F1762" s="153">
        <v>0.8</v>
      </c>
      <c r="G1762" s="153">
        <v>0.8</v>
      </c>
      <c r="H1762" s="153">
        <v>0.8</v>
      </c>
      <c r="I1762" s="153">
        <v>0.8</v>
      </c>
      <c r="J1762" s="153">
        <v>0.8</v>
      </c>
      <c r="K1762" s="153">
        <v>0.8</v>
      </c>
      <c r="L1762" s="153">
        <v>0.8</v>
      </c>
      <c r="M1762" s="153">
        <v>0.8</v>
      </c>
      <c r="N1762" s="153">
        <v>0.8</v>
      </c>
      <c r="O1762" s="153">
        <v>0.8</v>
      </c>
      <c r="P1762" s="152"/>
    </row>
    <row r="1763" spans="1:16" ht="15.75">
      <c r="A1763" s="155">
        <v>1756</v>
      </c>
      <c r="B1763" s="155" t="s">
        <v>1989</v>
      </c>
      <c r="C1763" s="154">
        <v>369</v>
      </c>
      <c r="D1763" s="153">
        <v>0.79999999999999993</v>
      </c>
      <c r="E1763" s="153">
        <v>0.79999999999999993</v>
      </c>
      <c r="F1763" s="153">
        <v>0.79999999999999993</v>
      </c>
      <c r="G1763" s="153">
        <v>0.79999999999999993</v>
      </c>
      <c r="H1763" s="153">
        <v>0.79999999999999993</v>
      </c>
      <c r="I1763" s="153">
        <v>0.79999999999999993</v>
      </c>
      <c r="J1763" s="153">
        <v>0.79999999999999993</v>
      </c>
      <c r="K1763" s="153">
        <v>0.79999999999999993</v>
      </c>
      <c r="L1763" s="153">
        <v>0.79999999999999993</v>
      </c>
      <c r="M1763" s="153">
        <v>0.79999999999999993</v>
      </c>
      <c r="N1763" s="153">
        <v>0.79999999999999993</v>
      </c>
      <c r="O1763" s="153">
        <v>0.79999999999999993</v>
      </c>
      <c r="P1763" s="152"/>
    </row>
    <row r="1764" spans="1:16" ht="15.75">
      <c r="A1764" s="155">
        <v>1757</v>
      </c>
      <c r="B1764" s="155" t="s">
        <v>1988</v>
      </c>
      <c r="C1764" s="154">
        <v>121</v>
      </c>
      <c r="D1764" s="153">
        <v>0.79999999999999993</v>
      </c>
      <c r="E1764" s="153">
        <v>0.79999999999999993</v>
      </c>
      <c r="F1764" s="153">
        <v>0.79999999999999993</v>
      </c>
      <c r="G1764" s="153">
        <v>0.79999999999999993</v>
      </c>
      <c r="H1764" s="153">
        <v>0.79999999999999993</v>
      </c>
      <c r="I1764" s="153">
        <v>0.79999999999999993</v>
      </c>
      <c r="J1764" s="153">
        <v>0.79999999999999993</v>
      </c>
      <c r="K1764" s="153">
        <v>0.79999999999999993</v>
      </c>
      <c r="L1764" s="153">
        <v>0.79999999999999993</v>
      </c>
      <c r="M1764" s="153">
        <v>0.79999999999999993</v>
      </c>
      <c r="N1764" s="153">
        <v>0.79999999999999993</v>
      </c>
      <c r="O1764" s="153">
        <v>0.79999999999999993</v>
      </c>
      <c r="P1764" s="152"/>
    </row>
    <row r="1765" spans="1:16" ht="15.75">
      <c r="A1765" s="155">
        <v>1758</v>
      </c>
      <c r="B1765" s="155" t="s">
        <v>1987</v>
      </c>
      <c r="C1765" s="154">
        <v>113</v>
      </c>
      <c r="D1765" s="153">
        <v>0.8</v>
      </c>
      <c r="E1765" s="153">
        <v>0.8</v>
      </c>
      <c r="F1765" s="153">
        <v>0.8</v>
      </c>
      <c r="G1765" s="153">
        <v>0.8</v>
      </c>
      <c r="H1765" s="153">
        <v>0.8</v>
      </c>
      <c r="I1765" s="153">
        <v>0.8</v>
      </c>
      <c r="J1765" s="153">
        <v>0.8</v>
      </c>
      <c r="K1765" s="153">
        <v>0.8</v>
      </c>
      <c r="L1765" s="153">
        <v>0.8</v>
      </c>
      <c r="M1765" s="153">
        <v>0.8</v>
      </c>
      <c r="N1765" s="153">
        <v>0.8</v>
      </c>
      <c r="O1765" s="153">
        <v>0.8</v>
      </c>
      <c r="P1765" s="152"/>
    </row>
    <row r="1766" spans="1:16" ht="15.75">
      <c r="A1766" s="155">
        <v>1759</v>
      </c>
      <c r="B1766" s="155" t="s">
        <v>1986</v>
      </c>
      <c r="C1766" s="154">
        <v>83.333333333333329</v>
      </c>
      <c r="D1766" s="153">
        <v>0.13200000000000001</v>
      </c>
      <c r="E1766" s="153">
        <v>0.13200000000000001</v>
      </c>
      <c r="F1766" s="153">
        <v>0.13200000000000001</v>
      </c>
      <c r="G1766" s="153">
        <v>0.13200000000000001</v>
      </c>
      <c r="H1766" s="153">
        <v>0.13200000000000001</v>
      </c>
      <c r="I1766" s="153">
        <v>0.13200000000000001</v>
      </c>
      <c r="J1766" s="153">
        <v>0.13200000000000001</v>
      </c>
      <c r="K1766" s="153">
        <v>0.13200000000000001</v>
      </c>
      <c r="L1766" s="153">
        <v>0.13200000000000001</v>
      </c>
      <c r="M1766" s="153">
        <v>0.13200000000000001</v>
      </c>
      <c r="N1766" s="153">
        <v>0.13200000000000001</v>
      </c>
      <c r="O1766" s="153">
        <v>0.14400000000000002</v>
      </c>
      <c r="P1766" s="152"/>
    </row>
    <row r="1767" spans="1:16" ht="15.75">
      <c r="A1767" s="155">
        <v>1760</v>
      </c>
      <c r="B1767" s="155" t="s">
        <v>1985</v>
      </c>
      <c r="C1767" s="154">
        <v>80</v>
      </c>
      <c r="D1767" s="153">
        <v>0.91249999999999998</v>
      </c>
      <c r="E1767" s="153">
        <v>0.91249999999999998</v>
      </c>
      <c r="F1767" s="153">
        <v>0.91249999999999998</v>
      </c>
      <c r="G1767" s="153">
        <v>0.91249999999999998</v>
      </c>
      <c r="H1767" s="153">
        <v>0.91249999999999998</v>
      </c>
      <c r="I1767" s="153">
        <v>0.91249999999999998</v>
      </c>
      <c r="J1767" s="153">
        <v>0.91249999999999998</v>
      </c>
      <c r="K1767" s="153">
        <v>0.91249999999999998</v>
      </c>
      <c r="L1767" s="153">
        <v>0.91249999999999998</v>
      </c>
      <c r="M1767" s="153">
        <v>0.91249999999999998</v>
      </c>
      <c r="N1767" s="153">
        <v>0.91249999999999998</v>
      </c>
      <c r="O1767" s="153">
        <v>0.85</v>
      </c>
      <c r="P1767" s="152"/>
    </row>
    <row r="1768" spans="1:16" ht="15.75">
      <c r="A1768" s="155">
        <v>1761</v>
      </c>
      <c r="B1768" s="155" t="s">
        <v>1984</v>
      </c>
      <c r="C1768" s="154">
        <v>228</v>
      </c>
      <c r="D1768" s="153">
        <v>1.0659649122807018</v>
      </c>
      <c r="E1768" s="153">
        <v>0.94210526315789478</v>
      </c>
      <c r="F1768" s="153">
        <v>0.8694736842105264</v>
      </c>
      <c r="G1768" s="153">
        <v>0.8364912280701754</v>
      </c>
      <c r="H1768" s="153">
        <v>0.8</v>
      </c>
      <c r="I1768" s="153">
        <v>0.8</v>
      </c>
      <c r="J1768" s="153">
        <v>0.8</v>
      </c>
      <c r="K1768" s="153">
        <v>0.8</v>
      </c>
      <c r="L1768" s="153">
        <v>0.8</v>
      </c>
      <c r="M1768" s="153">
        <v>0.8</v>
      </c>
      <c r="N1768" s="153">
        <v>0.8</v>
      </c>
      <c r="O1768" s="153">
        <v>0.8</v>
      </c>
      <c r="P1768" s="152"/>
    </row>
    <row r="1769" spans="1:16" ht="15.75">
      <c r="A1769" s="155">
        <v>1762</v>
      </c>
      <c r="B1769" s="155" t="s">
        <v>1983</v>
      </c>
      <c r="C1769" s="154">
        <v>144</v>
      </c>
      <c r="D1769" s="153">
        <v>0.8</v>
      </c>
      <c r="E1769" s="153">
        <v>0.8</v>
      </c>
      <c r="F1769" s="153">
        <v>0.8</v>
      </c>
      <c r="G1769" s="153">
        <v>0.8</v>
      </c>
      <c r="H1769" s="153">
        <v>0.8</v>
      </c>
      <c r="I1769" s="153">
        <v>0.8</v>
      </c>
      <c r="J1769" s="153">
        <v>0.8</v>
      </c>
      <c r="K1769" s="153">
        <v>0.8</v>
      </c>
      <c r="L1769" s="153">
        <v>0.8</v>
      </c>
      <c r="M1769" s="153">
        <v>0.8</v>
      </c>
      <c r="N1769" s="153">
        <v>0.8</v>
      </c>
      <c r="O1769" s="153">
        <v>0.8</v>
      </c>
      <c r="P1769" s="152"/>
    </row>
    <row r="1770" spans="1:16" ht="15.75">
      <c r="A1770" s="155">
        <v>1763</v>
      </c>
      <c r="B1770" s="155" t="s">
        <v>1982</v>
      </c>
      <c r="C1770" s="154">
        <v>122</v>
      </c>
      <c r="D1770" s="153">
        <v>0.81967213114754101</v>
      </c>
      <c r="E1770" s="153">
        <v>0.79999999999999993</v>
      </c>
      <c r="F1770" s="153">
        <v>0.79999999999999993</v>
      </c>
      <c r="G1770" s="153">
        <v>0.79999999999999993</v>
      </c>
      <c r="H1770" s="153">
        <v>0.79999999999999993</v>
      </c>
      <c r="I1770" s="153">
        <v>0.79999999999999993</v>
      </c>
      <c r="J1770" s="153">
        <v>0.79999999999999993</v>
      </c>
      <c r="K1770" s="153">
        <v>0.79999999999999993</v>
      </c>
      <c r="L1770" s="153">
        <v>0.79999999999999993</v>
      </c>
      <c r="M1770" s="153">
        <v>0.79999999999999993</v>
      </c>
      <c r="N1770" s="153">
        <v>0.79999999999999993</v>
      </c>
      <c r="O1770" s="153">
        <v>0.85245901639344257</v>
      </c>
      <c r="P1770" s="152"/>
    </row>
    <row r="1771" spans="1:16" ht="15.75">
      <c r="A1771" s="155">
        <v>1764</v>
      </c>
      <c r="B1771" s="155" t="s">
        <v>1981</v>
      </c>
      <c r="C1771" s="154">
        <v>111</v>
      </c>
      <c r="D1771" s="153">
        <v>0.90090090090090091</v>
      </c>
      <c r="E1771" s="153">
        <v>0.84288288288288293</v>
      </c>
      <c r="F1771" s="153">
        <v>0.79999999999999993</v>
      </c>
      <c r="G1771" s="153">
        <v>0.79999999999999993</v>
      </c>
      <c r="H1771" s="153">
        <v>0.79999999999999993</v>
      </c>
      <c r="I1771" s="153">
        <v>0.79999999999999993</v>
      </c>
      <c r="J1771" s="153">
        <v>0.79999999999999993</v>
      </c>
      <c r="K1771" s="153">
        <v>0.79999999999999993</v>
      </c>
      <c r="L1771" s="153">
        <v>0.79999999999999993</v>
      </c>
      <c r="M1771" s="153">
        <v>0.79999999999999993</v>
      </c>
      <c r="N1771" s="153">
        <v>0.79999999999999993</v>
      </c>
      <c r="O1771" s="153">
        <v>0.79999999999999993</v>
      </c>
      <c r="P1771" s="152"/>
    </row>
    <row r="1772" spans="1:16" ht="15.75">
      <c r="A1772" s="155">
        <v>1765</v>
      </c>
      <c r="B1772" s="155" t="s">
        <v>1980</v>
      </c>
      <c r="C1772" s="154">
        <v>133</v>
      </c>
      <c r="D1772" s="153">
        <v>0.8</v>
      </c>
      <c r="E1772" s="153">
        <v>0.8</v>
      </c>
      <c r="F1772" s="153">
        <v>0.8</v>
      </c>
      <c r="G1772" s="153">
        <v>0.8</v>
      </c>
      <c r="H1772" s="153">
        <v>0.8</v>
      </c>
      <c r="I1772" s="153">
        <v>0.8</v>
      </c>
      <c r="J1772" s="153">
        <v>0.8</v>
      </c>
      <c r="K1772" s="153">
        <v>0.8</v>
      </c>
      <c r="L1772" s="153">
        <v>0.8</v>
      </c>
      <c r="M1772" s="153">
        <v>0.8</v>
      </c>
      <c r="N1772" s="153">
        <v>0.8</v>
      </c>
      <c r="O1772" s="153">
        <v>0.81165413533834585</v>
      </c>
      <c r="P1772" s="152"/>
    </row>
    <row r="1773" spans="1:16" ht="15.75">
      <c r="A1773" s="155">
        <v>1766</v>
      </c>
      <c r="B1773" s="155" t="s">
        <v>1979</v>
      </c>
      <c r="C1773" s="154">
        <v>118</v>
      </c>
      <c r="D1773" s="153">
        <v>0.8</v>
      </c>
      <c r="E1773" s="153">
        <v>0.8</v>
      </c>
      <c r="F1773" s="153">
        <v>0.8</v>
      </c>
      <c r="G1773" s="153">
        <v>0.8</v>
      </c>
      <c r="H1773" s="153">
        <v>0.8</v>
      </c>
      <c r="I1773" s="153">
        <v>0.8</v>
      </c>
      <c r="J1773" s="153">
        <v>0</v>
      </c>
      <c r="K1773" s="153">
        <v>0.8</v>
      </c>
      <c r="L1773" s="153">
        <v>0.8</v>
      </c>
      <c r="M1773" s="153">
        <v>0.8</v>
      </c>
      <c r="N1773" s="153">
        <v>0.8</v>
      </c>
      <c r="O1773" s="153">
        <v>0.8</v>
      </c>
      <c r="P1773" s="152"/>
    </row>
    <row r="1774" spans="1:16" ht="15.75">
      <c r="A1774" s="155">
        <v>1767</v>
      </c>
      <c r="B1774" s="155" t="s">
        <v>1978</v>
      </c>
      <c r="C1774" s="154">
        <v>389</v>
      </c>
      <c r="D1774" s="153">
        <v>0.79999999999999993</v>
      </c>
      <c r="E1774" s="153">
        <v>0.79999999999999993</v>
      </c>
      <c r="F1774" s="153">
        <v>0.79999999999999993</v>
      </c>
      <c r="G1774" s="153">
        <v>0.79999999999999993</v>
      </c>
      <c r="H1774" s="153">
        <v>0.79999999999999993</v>
      </c>
      <c r="I1774" s="153">
        <v>0.79999999999999993</v>
      </c>
      <c r="J1774" s="153">
        <v>0.79999999999999993</v>
      </c>
      <c r="K1774" s="153">
        <v>0.79999999999999993</v>
      </c>
      <c r="L1774" s="153">
        <v>0.79999999999999993</v>
      </c>
      <c r="M1774" s="153">
        <v>0.79999999999999993</v>
      </c>
      <c r="N1774" s="153">
        <v>0.79999999999999993</v>
      </c>
      <c r="O1774" s="153">
        <v>0.79999999999999993</v>
      </c>
      <c r="P1774" s="152"/>
    </row>
    <row r="1775" spans="1:16" ht="15.75">
      <c r="A1775" s="155">
        <v>1768</v>
      </c>
      <c r="B1775" s="155" t="s">
        <v>1977</v>
      </c>
      <c r="C1775" s="154">
        <v>300</v>
      </c>
      <c r="D1775" s="153">
        <v>0.8</v>
      </c>
      <c r="E1775" s="153">
        <v>0.8</v>
      </c>
      <c r="F1775" s="153">
        <v>0.8</v>
      </c>
      <c r="G1775" s="153">
        <v>0.8</v>
      </c>
      <c r="H1775" s="153">
        <v>0.8</v>
      </c>
      <c r="I1775" s="153">
        <v>0.8</v>
      </c>
      <c r="J1775" s="153">
        <v>0.8</v>
      </c>
      <c r="K1775" s="153">
        <v>0.8</v>
      </c>
      <c r="L1775" s="153">
        <v>0.8</v>
      </c>
      <c r="M1775" s="153">
        <v>0.8</v>
      </c>
      <c r="N1775" s="153">
        <v>0.8</v>
      </c>
      <c r="O1775" s="153">
        <v>0.8</v>
      </c>
      <c r="P1775" s="152"/>
    </row>
    <row r="1776" spans="1:16" ht="15.75">
      <c r="A1776" s="155">
        <v>1769</v>
      </c>
      <c r="B1776" s="155" t="s">
        <v>1976</v>
      </c>
      <c r="C1776" s="154">
        <v>80</v>
      </c>
      <c r="D1776" s="153">
        <v>0.76249999999999996</v>
      </c>
      <c r="E1776" s="153">
        <v>0.77500000000000002</v>
      </c>
      <c r="F1776" s="153">
        <v>0.77500000000000002</v>
      </c>
      <c r="G1776" s="153">
        <v>0.77500000000000002</v>
      </c>
      <c r="H1776" s="153">
        <v>0.77500000000000002</v>
      </c>
      <c r="I1776" s="153">
        <v>0.77500000000000002</v>
      </c>
      <c r="J1776" s="153">
        <v>0.77500000000000002</v>
      </c>
      <c r="K1776" s="153">
        <v>0.77500000000000002</v>
      </c>
      <c r="L1776" s="153">
        <v>0.77500000000000002</v>
      </c>
      <c r="M1776" s="153">
        <v>0.77500000000000002</v>
      </c>
      <c r="N1776" s="153">
        <v>0.77500000000000002</v>
      </c>
      <c r="O1776" s="153">
        <v>0.7</v>
      </c>
      <c r="P1776" s="152"/>
    </row>
    <row r="1777" spans="1:16" ht="15.75">
      <c r="A1777" s="155">
        <v>1770</v>
      </c>
      <c r="B1777" s="155" t="s">
        <v>1975</v>
      </c>
      <c r="C1777" s="154">
        <v>120</v>
      </c>
      <c r="D1777" s="153">
        <v>1.165</v>
      </c>
      <c r="E1777" s="153">
        <v>1.1950000000000001</v>
      </c>
      <c r="F1777" s="153">
        <v>1.04</v>
      </c>
      <c r="G1777" s="153">
        <v>1.056</v>
      </c>
      <c r="H1777" s="153">
        <v>1.1320000000000001</v>
      </c>
      <c r="I1777" s="153">
        <v>0.98099999999999998</v>
      </c>
      <c r="J1777" s="153">
        <v>0.8</v>
      </c>
      <c r="K1777" s="153">
        <v>0.8</v>
      </c>
      <c r="L1777" s="153">
        <v>0.8</v>
      </c>
      <c r="M1777" s="153">
        <v>0.84399999999999997</v>
      </c>
      <c r="N1777" s="153">
        <v>0.92699999999999994</v>
      </c>
      <c r="O1777" s="153">
        <v>1.2349999999999999</v>
      </c>
      <c r="P1777" s="152"/>
    </row>
    <row r="1778" spans="1:16" ht="15.75">
      <c r="A1778" s="155">
        <v>1771</v>
      </c>
      <c r="B1778" s="155" t="s">
        <v>1974</v>
      </c>
      <c r="C1778" s="154">
        <v>133</v>
      </c>
      <c r="D1778" s="153">
        <v>0.8</v>
      </c>
      <c r="E1778" s="153">
        <v>0.8</v>
      </c>
      <c r="F1778" s="153">
        <v>0.8</v>
      </c>
      <c r="G1778" s="153">
        <v>0.8</v>
      </c>
      <c r="H1778" s="153">
        <v>0.8</v>
      </c>
      <c r="I1778" s="153">
        <v>0.8</v>
      </c>
      <c r="J1778" s="153">
        <v>0.8</v>
      </c>
      <c r="K1778" s="153">
        <v>0.8</v>
      </c>
      <c r="L1778" s="153">
        <v>0.8</v>
      </c>
      <c r="M1778" s="153">
        <v>0.8</v>
      </c>
      <c r="N1778" s="153">
        <v>0.8</v>
      </c>
      <c r="O1778" s="153">
        <v>0.8</v>
      </c>
      <c r="P1778" s="152"/>
    </row>
    <row r="1779" spans="1:16" ht="15.75">
      <c r="A1779" s="155">
        <v>1772</v>
      </c>
      <c r="B1779" s="155" t="s">
        <v>1973</v>
      </c>
      <c r="C1779" s="154">
        <v>166</v>
      </c>
      <c r="D1779" s="153">
        <v>0.8</v>
      </c>
      <c r="E1779" s="153">
        <v>0.8</v>
      </c>
      <c r="F1779" s="153">
        <v>0.8</v>
      </c>
      <c r="G1779" s="153">
        <v>0.8</v>
      </c>
      <c r="H1779" s="153">
        <v>0.8</v>
      </c>
      <c r="I1779" s="153">
        <v>0.8</v>
      </c>
      <c r="J1779" s="153">
        <v>0.8</v>
      </c>
      <c r="K1779" s="153">
        <v>0.8</v>
      </c>
      <c r="L1779" s="153">
        <v>0.8</v>
      </c>
      <c r="M1779" s="153">
        <v>0.8</v>
      </c>
      <c r="N1779" s="153">
        <v>0.8</v>
      </c>
      <c r="O1779" s="153">
        <v>0.8</v>
      </c>
      <c r="P1779" s="152"/>
    </row>
    <row r="1780" spans="1:16" ht="15.75">
      <c r="A1780" s="155">
        <v>1773</v>
      </c>
      <c r="B1780" s="155" t="s">
        <v>1972</v>
      </c>
      <c r="C1780" s="154">
        <v>240</v>
      </c>
      <c r="D1780" s="153">
        <v>0.875</v>
      </c>
      <c r="E1780" s="153">
        <v>1.0249999999999999</v>
      </c>
      <c r="F1780" s="153">
        <v>0.82499999999999996</v>
      </c>
      <c r="G1780" s="153">
        <v>0.8</v>
      </c>
      <c r="H1780" s="153">
        <v>0.96799999999999997</v>
      </c>
      <c r="I1780" s="153">
        <v>0.8</v>
      </c>
      <c r="J1780" s="153">
        <v>0.8</v>
      </c>
      <c r="K1780" s="153">
        <v>0.8</v>
      </c>
      <c r="L1780" s="153">
        <v>0.8</v>
      </c>
      <c r="M1780" s="153">
        <v>0.8</v>
      </c>
      <c r="N1780" s="153">
        <v>0.8</v>
      </c>
      <c r="O1780" s="153">
        <v>1.05</v>
      </c>
      <c r="P1780" s="152"/>
    </row>
    <row r="1781" spans="1:16" ht="15.75">
      <c r="A1781" s="155">
        <v>1774</v>
      </c>
      <c r="B1781" s="155" t="s">
        <v>1971</v>
      </c>
      <c r="C1781" s="154">
        <v>233</v>
      </c>
      <c r="D1781" s="153">
        <v>0.8</v>
      </c>
      <c r="E1781" s="153">
        <v>0.8</v>
      </c>
      <c r="F1781" s="153">
        <v>0.8</v>
      </c>
      <c r="G1781" s="153">
        <v>0.8</v>
      </c>
      <c r="H1781" s="153">
        <v>0.8</v>
      </c>
      <c r="I1781" s="153">
        <v>0.8</v>
      </c>
      <c r="J1781" s="153">
        <v>0.8</v>
      </c>
      <c r="K1781" s="153">
        <v>0.8</v>
      </c>
      <c r="L1781" s="153">
        <v>0.8</v>
      </c>
      <c r="M1781" s="153">
        <v>0.8</v>
      </c>
      <c r="N1781" s="153">
        <v>0.8</v>
      </c>
      <c r="O1781" s="153">
        <v>0.8</v>
      </c>
      <c r="P1781" s="152"/>
    </row>
    <row r="1782" spans="1:16" ht="15.75">
      <c r="A1782" s="155">
        <v>1775</v>
      </c>
      <c r="B1782" s="155" t="s">
        <v>1970</v>
      </c>
      <c r="C1782" s="154">
        <v>156.6</v>
      </c>
      <c r="D1782" s="153">
        <v>0.8</v>
      </c>
      <c r="E1782" s="153">
        <v>0.8</v>
      </c>
      <c r="F1782" s="153">
        <v>0.8</v>
      </c>
      <c r="G1782" s="153">
        <v>0.8</v>
      </c>
      <c r="H1782" s="153">
        <v>0.8</v>
      </c>
      <c r="I1782" s="153">
        <v>0.8</v>
      </c>
      <c r="J1782" s="153">
        <v>0.8</v>
      </c>
      <c r="K1782" s="153">
        <v>0.8</v>
      </c>
      <c r="L1782" s="153">
        <v>0.8</v>
      </c>
      <c r="M1782" s="153">
        <v>0.8</v>
      </c>
      <c r="N1782" s="153">
        <v>0.8</v>
      </c>
      <c r="O1782" s="153">
        <v>0.8</v>
      </c>
      <c r="P1782" s="152"/>
    </row>
    <row r="1783" spans="1:16" ht="15.75">
      <c r="A1783" s="155">
        <v>1776</v>
      </c>
      <c r="B1783" s="155" t="s">
        <v>1969</v>
      </c>
      <c r="C1783" s="154">
        <v>178</v>
      </c>
      <c r="D1783" s="153">
        <v>0.8</v>
      </c>
      <c r="E1783" s="153">
        <v>0.8</v>
      </c>
      <c r="F1783" s="153">
        <v>0.8</v>
      </c>
      <c r="G1783" s="153">
        <v>0.8</v>
      </c>
      <c r="H1783" s="153">
        <v>0.8</v>
      </c>
      <c r="I1783" s="153">
        <v>0.8</v>
      </c>
      <c r="J1783" s="153">
        <v>0.8</v>
      </c>
      <c r="K1783" s="153">
        <v>0.8</v>
      </c>
      <c r="L1783" s="153">
        <v>0.8</v>
      </c>
      <c r="M1783" s="153">
        <v>0.8</v>
      </c>
      <c r="N1783" s="153">
        <v>0.8</v>
      </c>
      <c r="O1783" s="153">
        <v>0.8202247191011236</v>
      </c>
      <c r="P1783" s="152"/>
    </row>
    <row r="1784" spans="1:16" ht="15.75">
      <c r="A1784" s="155">
        <v>1777</v>
      </c>
      <c r="B1784" s="155" t="s">
        <v>1968</v>
      </c>
      <c r="C1784" s="154">
        <v>200</v>
      </c>
      <c r="D1784" s="153">
        <v>0.8</v>
      </c>
      <c r="E1784" s="153">
        <v>0.8</v>
      </c>
      <c r="F1784" s="153">
        <v>0.8</v>
      </c>
      <c r="G1784" s="153">
        <v>0.8</v>
      </c>
      <c r="H1784" s="153">
        <v>0.8</v>
      </c>
      <c r="I1784" s="153">
        <v>0.8</v>
      </c>
      <c r="J1784" s="153">
        <v>0.8</v>
      </c>
      <c r="K1784" s="153">
        <v>0.8</v>
      </c>
      <c r="L1784" s="153">
        <v>0.8</v>
      </c>
      <c r="M1784" s="153">
        <v>0.8</v>
      </c>
      <c r="N1784" s="153">
        <v>0.8</v>
      </c>
      <c r="O1784" s="153">
        <v>0.8</v>
      </c>
      <c r="P1784" s="152"/>
    </row>
    <row r="1785" spans="1:16" ht="15.75">
      <c r="A1785" s="155">
        <v>1778</v>
      </c>
      <c r="B1785" s="155" t="s">
        <v>1967</v>
      </c>
      <c r="C1785" s="154">
        <v>121</v>
      </c>
      <c r="D1785" s="153">
        <v>0.79999999999999993</v>
      </c>
      <c r="E1785" s="153">
        <v>0.79999999999999993</v>
      </c>
      <c r="F1785" s="153">
        <v>0.79999999999999993</v>
      </c>
      <c r="G1785" s="153">
        <v>0.79999999999999993</v>
      </c>
      <c r="H1785" s="153">
        <v>0.79999999999999993</v>
      </c>
      <c r="I1785" s="153">
        <v>0.79999999999999993</v>
      </c>
      <c r="J1785" s="153">
        <v>0.79999999999999993</v>
      </c>
      <c r="K1785" s="153">
        <v>0.79999999999999993</v>
      </c>
      <c r="L1785" s="153">
        <v>0.79999999999999993</v>
      </c>
      <c r="M1785" s="153">
        <v>0.79999999999999993</v>
      </c>
      <c r="N1785" s="153">
        <v>0.79999999999999993</v>
      </c>
      <c r="O1785" s="153">
        <v>0.79999999999999993</v>
      </c>
      <c r="P1785" s="152"/>
    </row>
    <row r="1786" spans="1:16" ht="15.75">
      <c r="A1786" s="155">
        <v>1779</v>
      </c>
      <c r="B1786" s="155" t="s">
        <v>1966</v>
      </c>
      <c r="C1786" s="154">
        <v>152</v>
      </c>
      <c r="D1786" s="153">
        <v>0.79999999999999993</v>
      </c>
      <c r="E1786" s="153">
        <v>0.79999999999999993</v>
      </c>
      <c r="F1786" s="153">
        <v>0.79999999999999993</v>
      </c>
      <c r="G1786" s="153">
        <v>0.79999999999999993</v>
      </c>
      <c r="H1786" s="153">
        <v>0.79999999999999993</v>
      </c>
      <c r="I1786" s="153">
        <v>0.79999999999999993</v>
      </c>
      <c r="J1786" s="153">
        <v>0.79999999999999993</v>
      </c>
      <c r="K1786" s="153">
        <v>0.79999999999999993</v>
      </c>
      <c r="L1786" s="153">
        <v>0.79999999999999993</v>
      </c>
      <c r="M1786" s="153">
        <v>0.79999999999999993</v>
      </c>
      <c r="N1786" s="153">
        <v>0.79999999999999993</v>
      </c>
      <c r="O1786" s="153">
        <v>0.79999999999999993</v>
      </c>
      <c r="P1786" s="152"/>
    </row>
    <row r="1787" spans="1:16" ht="15.75">
      <c r="A1787" s="155">
        <v>1780</v>
      </c>
      <c r="B1787" s="155" t="s">
        <v>1965</v>
      </c>
      <c r="C1787" s="154">
        <v>133</v>
      </c>
      <c r="D1787" s="153">
        <v>0.8</v>
      </c>
      <c r="E1787" s="153">
        <v>0.8</v>
      </c>
      <c r="F1787" s="153">
        <v>0.8</v>
      </c>
      <c r="G1787" s="153">
        <v>0.8</v>
      </c>
      <c r="H1787" s="153">
        <v>0.8</v>
      </c>
      <c r="I1787" s="153">
        <v>0.8</v>
      </c>
      <c r="J1787" s="153">
        <v>0.8</v>
      </c>
      <c r="K1787" s="153">
        <v>0.8</v>
      </c>
      <c r="L1787" s="153">
        <v>0.8</v>
      </c>
      <c r="M1787" s="153">
        <v>0.8</v>
      </c>
      <c r="N1787" s="153">
        <v>0.8</v>
      </c>
      <c r="O1787" s="153">
        <v>0.8</v>
      </c>
      <c r="P1787" s="152"/>
    </row>
    <row r="1788" spans="1:16" ht="15.75">
      <c r="A1788" s="155">
        <v>1781</v>
      </c>
      <c r="B1788" s="155" t="s">
        <v>1964</v>
      </c>
      <c r="C1788" s="154">
        <v>150</v>
      </c>
      <c r="D1788" s="153">
        <v>1.1933333333333334</v>
      </c>
      <c r="E1788" s="153">
        <v>1.4373333333333334</v>
      </c>
      <c r="F1788" s="153">
        <v>1.3269333333333333</v>
      </c>
      <c r="G1788" s="153">
        <v>1.4346666666666665</v>
      </c>
      <c r="H1788" s="153">
        <v>1.3253333333333335</v>
      </c>
      <c r="I1788" s="153">
        <v>1.3109333333333333</v>
      </c>
      <c r="J1788" s="153">
        <v>1.1679999999999999</v>
      </c>
      <c r="K1788" s="153">
        <v>1.2378666666666667</v>
      </c>
      <c r="L1788" s="153">
        <v>1.2373333333333334</v>
      </c>
      <c r="M1788" s="153">
        <v>1.3733333333333333</v>
      </c>
      <c r="N1788" s="153">
        <v>1.3098666666666665</v>
      </c>
      <c r="O1788" s="153">
        <v>1.2864</v>
      </c>
      <c r="P1788" s="152"/>
    </row>
    <row r="1789" spans="1:16" ht="15.75">
      <c r="A1789" s="155">
        <v>1782</v>
      </c>
      <c r="B1789" s="155" t="s">
        <v>1963</v>
      </c>
      <c r="C1789" s="154">
        <v>191</v>
      </c>
      <c r="D1789" s="153">
        <v>0.8</v>
      </c>
      <c r="E1789" s="153">
        <v>0.8</v>
      </c>
      <c r="F1789" s="153">
        <v>0.8</v>
      </c>
      <c r="G1789" s="153">
        <v>0.8</v>
      </c>
      <c r="H1789" s="153">
        <v>0.8</v>
      </c>
      <c r="I1789" s="153">
        <v>0.8</v>
      </c>
      <c r="J1789" s="153">
        <v>0.8</v>
      </c>
      <c r="K1789" s="153">
        <v>0.8</v>
      </c>
      <c r="L1789" s="153">
        <v>0.8</v>
      </c>
      <c r="M1789" s="153">
        <v>0.8</v>
      </c>
      <c r="N1789" s="153">
        <v>0.8</v>
      </c>
      <c r="O1789" s="153">
        <v>0.8</v>
      </c>
      <c r="P1789" s="152"/>
    </row>
    <row r="1790" spans="1:16" ht="15.75">
      <c r="A1790" s="155">
        <v>1783</v>
      </c>
      <c r="B1790" s="155" t="s">
        <v>1962</v>
      </c>
      <c r="C1790" s="154">
        <v>400</v>
      </c>
      <c r="D1790" s="153">
        <v>0.8</v>
      </c>
      <c r="E1790" s="153">
        <v>0.8</v>
      </c>
      <c r="F1790" s="153">
        <v>0.8</v>
      </c>
      <c r="G1790" s="153">
        <v>0.8</v>
      </c>
      <c r="H1790" s="153">
        <v>0.8</v>
      </c>
      <c r="I1790" s="153">
        <v>0.8</v>
      </c>
      <c r="J1790" s="153">
        <v>0.8</v>
      </c>
      <c r="K1790" s="153">
        <v>0.8</v>
      </c>
      <c r="L1790" s="153">
        <v>0.8</v>
      </c>
      <c r="M1790" s="153">
        <v>0.8</v>
      </c>
      <c r="N1790" s="153">
        <v>0.8</v>
      </c>
      <c r="O1790" s="153">
        <v>0.8</v>
      </c>
      <c r="P1790" s="152"/>
    </row>
    <row r="1791" spans="1:16" ht="15.75">
      <c r="A1791" s="155">
        <v>1784</v>
      </c>
      <c r="B1791" s="155" t="s">
        <v>1961</v>
      </c>
      <c r="C1791" s="154">
        <v>444.44</v>
      </c>
      <c r="D1791" s="153">
        <v>0.31320313203132027</v>
      </c>
      <c r="E1791" s="153">
        <v>0.39150391503915039</v>
      </c>
      <c r="F1791" s="153">
        <v>0.3740437404374044</v>
      </c>
      <c r="G1791" s="153">
        <v>0.44028440284402848</v>
      </c>
      <c r="H1791" s="153">
        <v>0.31320313203132027</v>
      </c>
      <c r="I1791" s="153">
        <v>0.8</v>
      </c>
      <c r="J1791" s="153">
        <v>0.96300963009630092</v>
      </c>
      <c r="K1791" s="153">
        <v>0.8</v>
      </c>
      <c r="L1791" s="153">
        <v>0.8</v>
      </c>
      <c r="M1791" s="153">
        <v>0.8</v>
      </c>
      <c r="N1791" s="153">
        <v>0.8</v>
      </c>
      <c r="O1791" s="153">
        <v>0.8</v>
      </c>
      <c r="P1791" s="152"/>
    </row>
    <row r="1792" spans="1:16" ht="15.75">
      <c r="A1792" s="155">
        <v>1785</v>
      </c>
      <c r="B1792" s="155" t="s">
        <v>1960</v>
      </c>
      <c r="C1792" s="154">
        <v>72.222222222222214</v>
      </c>
      <c r="D1792" s="153">
        <v>0.51230769230769235</v>
      </c>
      <c r="E1792" s="153">
        <v>0.52615384615384619</v>
      </c>
      <c r="F1792" s="153">
        <v>0.52615384615384619</v>
      </c>
      <c r="G1792" s="153">
        <v>0.52615384615384619</v>
      </c>
      <c r="H1792" s="153">
        <v>0.52615384615384619</v>
      </c>
      <c r="I1792" s="153">
        <v>0.52615384615384619</v>
      </c>
      <c r="J1792" s="153">
        <v>0.52615384615384619</v>
      </c>
      <c r="K1792" s="153">
        <v>0.52615384615384619</v>
      </c>
      <c r="L1792" s="153">
        <v>0.52615384615384619</v>
      </c>
      <c r="M1792" s="153">
        <v>0.52615384615384619</v>
      </c>
      <c r="N1792" s="153">
        <v>0.52615384615384619</v>
      </c>
      <c r="O1792" s="153">
        <v>0.74769230769230777</v>
      </c>
      <c r="P1792" s="152"/>
    </row>
    <row r="1793" spans="1:16" ht="15.75">
      <c r="A1793" s="155">
        <v>1786</v>
      </c>
      <c r="B1793" s="155" t="s">
        <v>1959</v>
      </c>
      <c r="C1793" s="154">
        <v>110</v>
      </c>
      <c r="D1793" s="153">
        <v>0.8</v>
      </c>
      <c r="E1793" s="153">
        <v>0.8</v>
      </c>
      <c r="F1793" s="153">
        <v>0.8</v>
      </c>
      <c r="G1793" s="153">
        <v>0.8</v>
      </c>
      <c r="H1793" s="153">
        <v>0.8</v>
      </c>
      <c r="I1793" s="153">
        <v>0.8</v>
      </c>
      <c r="J1793" s="153">
        <v>0.8</v>
      </c>
      <c r="K1793" s="153">
        <v>0.8</v>
      </c>
      <c r="L1793" s="153">
        <v>0.8</v>
      </c>
      <c r="M1793" s="153">
        <v>0.8</v>
      </c>
      <c r="N1793" s="153">
        <v>0.8</v>
      </c>
      <c r="O1793" s="153">
        <v>0.8</v>
      </c>
      <c r="P1793" s="152"/>
    </row>
    <row r="1794" spans="1:16" ht="15.75">
      <c r="A1794" s="155">
        <v>1787</v>
      </c>
      <c r="B1794" s="155" t="s">
        <v>1958</v>
      </c>
      <c r="C1794" s="154">
        <v>80</v>
      </c>
      <c r="D1794" s="153">
        <v>1.1499999999999999</v>
      </c>
      <c r="E1794" s="153">
        <v>1.1499999999999999</v>
      </c>
      <c r="F1794" s="153">
        <v>1.1499999999999999</v>
      </c>
      <c r="G1794" s="153">
        <v>1.1499999999999999</v>
      </c>
      <c r="H1794" s="153">
        <v>1.1499999999999999</v>
      </c>
      <c r="I1794" s="153">
        <v>1.1499999999999999</v>
      </c>
      <c r="J1794" s="153">
        <v>1.1499999999999999</v>
      </c>
      <c r="K1794" s="153">
        <v>1.1499999999999999</v>
      </c>
      <c r="L1794" s="153">
        <v>1.1499999999999999</v>
      </c>
      <c r="M1794" s="153">
        <v>1.1499999999999999</v>
      </c>
      <c r="N1794" s="153">
        <v>1.1499999999999999</v>
      </c>
      <c r="O1794" s="153">
        <v>1.0125</v>
      </c>
      <c r="P1794" s="152"/>
    </row>
    <row r="1795" spans="1:16" ht="15.75">
      <c r="A1795" s="155">
        <v>1788</v>
      </c>
      <c r="B1795" s="155" t="s">
        <v>1957</v>
      </c>
      <c r="C1795" s="154">
        <v>78.888888888888886</v>
      </c>
      <c r="D1795" s="153">
        <v>0.58309859154929577</v>
      </c>
      <c r="E1795" s="153">
        <v>0.59577464788732393</v>
      </c>
      <c r="F1795" s="153">
        <v>0.59577464788732393</v>
      </c>
      <c r="G1795" s="153">
        <v>0.60845070422535219</v>
      </c>
      <c r="H1795" s="153">
        <v>0.60845070422535219</v>
      </c>
      <c r="I1795" s="153">
        <v>0.77323943661971839</v>
      </c>
      <c r="J1795" s="153">
        <v>0.78591549295774654</v>
      </c>
      <c r="K1795" s="153">
        <v>0.78591549295774654</v>
      </c>
      <c r="L1795" s="153">
        <v>0.78591549295774654</v>
      </c>
      <c r="M1795" s="153">
        <v>0.78591549295774654</v>
      </c>
      <c r="N1795" s="153">
        <v>0.78591549295774654</v>
      </c>
      <c r="O1795" s="153">
        <v>0.76056338028169013</v>
      </c>
      <c r="P1795" s="152"/>
    </row>
    <row r="1796" spans="1:16" ht="15.75">
      <c r="A1796" s="155">
        <v>1789</v>
      </c>
      <c r="B1796" s="155" t="s">
        <v>1956</v>
      </c>
      <c r="C1796" s="154">
        <v>200</v>
      </c>
      <c r="D1796" s="153">
        <v>0.8</v>
      </c>
      <c r="E1796" s="153">
        <v>0.8</v>
      </c>
      <c r="F1796" s="153">
        <v>0.8</v>
      </c>
      <c r="G1796" s="153">
        <v>0.8</v>
      </c>
      <c r="H1796" s="153">
        <v>0.8</v>
      </c>
      <c r="I1796" s="153">
        <v>0.8</v>
      </c>
      <c r="J1796" s="153">
        <v>0.8</v>
      </c>
      <c r="K1796" s="153">
        <v>0.8</v>
      </c>
      <c r="L1796" s="153">
        <v>0.8</v>
      </c>
      <c r="M1796" s="153">
        <v>0.8</v>
      </c>
      <c r="N1796" s="153">
        <v>0.8</v>
      </c>
      <c r="O1796" s="153">
        <v>0.8</v>
      </c>
      <c r="P1796" s="152"/>
    </row>
    <row r="1797" spans="1:16" ht="15.75">
      <c r="A1797" s="155">
        <v>1790</v>
      </c>
      <c r="B1797" s="155" t="s">
        <v>1955</v>
      </c>
      <c r="C1797" s="154">
        <v>72.222222222222214</v>
      </c>
      <c r="D1797" s="153">
        <v>0.37384615384615388</v>
      </c>
      <c r="E1797" s="153">
        <v>0.37384615384615388</v>
      </c>
      <c r="F1797" s="153">
        <v>0.37384615384615388</v>
      </c>
      <c r="G1797" s="153">
        <v>0.37384615384615388</v>
      </c>
      <c r="H1797" s="153">
        <v>0.37384615384615388</v>
      </c>
      <c r="I1797" s="153">
        <v>0.37384615384615388</v>
      </c>
      <c r="J1797" s="153">
        <v>0.38769230769230772</v>
      </c>
      <c r="K1797" s="153">
        <v>0.38769230769230772</v>
      </c>
      <c r="L1797" s="153">
        <v>0.38769230769230772</v>
      </c>
      <c r="M1797" s="153">
        <v>0.38769230769230772</v>
      </c>
      <c r="N1797" s="153">
        <v>0.38769230769230772</v>
      </c>
      <c r="O1797" s="153">
        <v>0.3461538461538462</v>
      </c>
      <c r="P1797" s="152"/>
    </row>
    <row r="1798" spans="1:16" ht="15.75">
      <c r="A1798" s="155">
        <v>1791</v>
      </c>
      <c r="B1798" s="155" t="s">
        <v>1954</v>
      </c>
      <c r="C1798" s="154">
        <v>108.89</v>
      </c>
      <c r="D1798" s="153">
        <v>0.88162365690146016</v>
      </c>
      <c r="E1798" s="153">
        <v>0.88162365690146016</v>
      </c>
      <c r="F1798" s="153">
        <v>0.93672513545780145</v>
      </c>
      <c r="G1798" s="153">
        <v>0.93672513545780145</v>
      </c>
      <c r="H1798" s="153">
        <v>0.93672513545780145</v>
      </c>
      <c r="I1798" s="153">
        <v>0.93672513545780145</v>
      </c>
      <c r="J1798" s="153">
        <v>0.93672513545780145</v>
      </c>
      <c r="K1798" s="153">
        <v>0.93672513545780145</v>
      </c>
      <c r="L1798" s="153">
        <v>0.93672513545780145</v>
      </c>
      <c r="M1798" s="153">
        <v>0.93672513545780145</v>
      </c>
      <c r="N1798" s="153">
        <v>0.93672513545780145</v>
      </c>
      <c r="O1798" s="153">
        <v>0.93672513545780145</v>
      </c>
      <c r="P1798" s="152"/>
    </row>
    <row r="1799" spans="1:16" ht="15.75">
      <c r="A1799" s="155">
        <v>1792</v>
      </c>
      <c r="B1799" s="155" t="s">
        <v>1953</v>
      </c>
      <c r="C1799" s="154">
        <v>97.777777777777771</v>
      </c>
      <c r="D1799" s="153">
        <v>0.70568181818181819</v>
      </c>
      <c r="E1799" s="153">
        <v>0.70568181818181819</v>
      </c>
      <c r="F1799" s="153">
        <v>0.79772727272727273</v>
      </c>
      <c r="G1799" s="153">
        <v>0.79772727272727273</v>
      </c>
      <c r="H1799" s="153">
        <v>0.79772727272727273</v>
      </c>
      <c r="I1799" s="153">
        <v>0.79772727272727273</v>
      </c>
      <c r="J1799" s="153">
        <v>0.79772727272727273</v>
      </c>
      <c r="K1799" s="153">
        <v>0.79772727272727273</v>
      </c>
      <c r="L1799" s="153">
        <v>0.79772727272727273</v>
      </c>
      <c r="M1799" s="153">
        <v>0.79772727272727273</v>
      </c>
      <c r="N1799" s="153">
        <v>0.79772727272727273</v>
      </c>
      <c r="O1799" s="153">
        <v>0.61363636363636365</v>
      </c>
      <c r="P1799" s="152"/>
    </row>
    <row r="1800" spans="1:16" ht="15.75">
      <c r="A1800" s="155">
        <v>1793</v>
      </c>
      <c r="B1800" s="155" t="s">
        <v>1952</v>
      </c>
      <c r="C1800" s="154">
        <v>77.777777777777771</v>
      </c>
      <c r="D1800" s="153">
        <v>1.1185714285714288</v>
      </c>
      <c r="E1800" s="153">
        <v>1.2085714285714286</v>
      </c>
      <c r="F1800" s="153">
        <v>1.2085714285714286</v>
      </c>
      <c r="G1800" s="153">
        <v>1.2085714285714286</v>
      </c>
      <c r="H1800" s="153">
        <v>0</v>
      </c>
      <c r="I1800" s="153">
        <v>1.2085714285714286</v>
      </c>
      <c r="J1800" s="153">
        <v>1.2085714285714286</v>
      </c>
      <c r="K1800" s="153">
        <v>1.2085714285714286</v>
      </c>
      <c r="L1800" s="153">
        <v>1.2085714285714286</v>
      </c>
      <c r="M1800" s="153">
        <v>1.2085714285714286</v>
      </c>
      <c r="N1800" s="153">
        <v>1.2085714285714286</v>
      </c>
      <c r="O1800" s="153">
        <v>0.43714285714285717</v>
      </c>
      <c r="P1800" s="152"/>
    </row>
    <row r="1801" spans="1:16" ht="15.75">
      <c r="A1801" s="155">
        <v>1794</v>
      </c>
      <c r="B1801" s="155" t="s">
        <v>1951</v>
      </c>
      <c r="C1801" s="154">
        <v>168</v>
      </c>
      <c r="D1801" s="153">
        <v>0.8</v>
      </c>
      <c r="E1801" s="153">
        <v>0.8</v>
      </c>
      <c r="F1801" s="153">
        <v>0.8</v>
      </c>
      <c r="G1801" s="153">
        <v>0.8</v>
      </c>
      <c r="H1801" s="153">
        <v>0.8</v>
      </c>
      <c r="I1801" s="153">
        <v>0.8</v>
      </c>
      <c r="J1801" s="153">
        <v>0.8</v>
      </c>
      <c r="K1801" s="153">
        <v>0.8</v>
      </c>
      <c r="L1801" s="153">
        <v>0.8</v>
      </c>
      <c r="M1801" s="153">
        <v>0.8</v>
      </c>
      <c r="N1801" s="153">
        <v>0.8</v>
      </c>
      <c r="O1801" s="153">
        <v>0.8</v>
      </c>
      <c r="P1801" s="152"/>
    </row>
    <row r="1802" spans="1:16" ht="15.75">
      <c r="A1802" s="155">
        <v>1795</v>
      </c>
      <c r="B1802" s="155" t="s">
        <v>1950</v>
      </c>
      <c r="C1802" s="154">
        <v>115</v>
      </c>
      <c r="D1802" s="153">
        <v>0.93739130434782603</v>
      </c>
      <c r="E1802" s="153">
        <v>0.96173913043478254</v>
      </c>
      <c r="F1802" s="153">
        <v>1.2048695652173913</v>
      </c>
      <c r="G1802" s="153">
        <v>1.2570434782608695</v>
      </c>
      <c r="H1802" s="153">
        <v>1.3363478260869566</v>
      </c>
      <c r="I1802" s="153">
        <v>1.379478260869565</v>
      </c>
      <c r="J1802" s="153">
        <v>1.520695652173913</v>
      </c>
      <c r="K1802" s="153">
        <v>1.7412173913043478</v>
      </c>
      <c r="L1802" s="153">
        <v>1.8170434782608695</v>
      </c>
      <c r="M1802" s="153">
        <v>1.4580869565217391</v>
      </c>
      <c r="N1802" s="153">
        <v>1.3558260869565217</v>
      </c>
      <c r="O1802" s="153">
        <v>1.4323478260869564</v>
      </c>
      <c r="P1802" s="152"/>
    </row>
    <row r="1803" spans="1:16" ht="15.75">
      <c r="A1803" s="155">
        <v>1796</v>
      </c>
      <c r="B1803" s="155" t="s">
        <v>1949</v>
      </c>
      <c r="C1803" s="154">
        <v>88.888888888888886</v>
      </c>
      <c r="D1803" s="153">
        <v>0.84375</v>
      </c>
      <c r="E1803" s="153">
        <v>1.00125</v>
      </c>
      <c r="F1803" s="153">
        <v>1.00125</v>
      </c>
      <c r="G1803" s="153">
        <v>1.00125</v>
      </c>
      <c r="H1803" s="153">
        <v>1.00125</v>
      </c>
      <c r="I1803" s="153">
        <v>1.00125</v>
      </c>
      <c r="J1803" s="153">
        <v>1.00125</v>
      </c>
      <c r="K1803" s="153">
        <v>1.00125</v>
      </c>
      <c r="L1803" s="153">
        <v>1.00125</v>
      </c>
      <c r="M1803" s="153">
        <v>1.00125</v>
      </c>
      <c r="N1803" s="153">
        <v>1.00125</v>
      </c>
      <c r="O1803" s="153">
        <v>0</v>
      </c>
      <c r="P1803" s="152"/>
    </row>
    <row r="1804" spans="1:16" ht="15.75">
      <c r="A1804" s="155">
        <v>1797</v>
      </c>
      <c r="B1804" s="155" t="s">
        <v>1948</v>
      </c>
      <c r="C1804" s="154">
        <v>72.222222222222214</v>
      </c>
      <c r="D1804" s="153">
        <v>0.49846153846153851</v>
      </c>
      <c r="E1804" s="153">
        <v>0.51230769230769235</v>
      </c>
      <c r="F1804" s="153">
        <v>0.51230769230769235</v>
      </c>
      <c r="G1804" s="153">
        <v>0.51230769230769235</v>
      </c>
      <c r="H1804" s="153">
        <v>0.51230769230769235</v>
      </c>
      <c r="I1804" s="153">
        <v>0.51230769230769235</v>
      </c>
      <c r="J1804" s="153">
        <v>0.51230769230769235</v>
      </c>
      <c r="K1804" s="153">
        <v>0.51230769230769235</v>
      </c>
      <c r="L1804" s="153">
        <v>0.51230769230769235</v>
      </c>
      <c r="M1804" s="153">
        <v>0.51230769230769235</v>
      </c>
      <c r="N1804" s="153">
        <v>0.51230769230769235</v>
      </c>
      <c r="O1804" s="153">
        <v>0.31846153846153852</v>
      </c>
      <c r="P1804" s="152"/>
    </row>
    <row r="1805" spans="1:16" ht="15.75">
      <c r="A1805" s="155">
        <v>1798</v>
      </c>
      <c r="B1805" s="155" t="s">
        <v>1947</v>
      </c>
      <c r="C1805" s="154">
        <v>98.888888888888886</v>
      </c>
      <c r="D1805" s="153">
        <v>0.69775280898876402</v>
      </c>
      <c r="E1805" s="153">
        <v>0.69775280898876402</v>
      </c>
      <c r="F1805" s="153">
        <v>0.69775280898876402</v>
      </c>
      <c r="G1805" s="153">
        <v>0.69775280898876402</v>
      </c>
      <c r="H1805" s="153">
        <v>0.69775280898876402</v>
      </c>
      <c r="I1805" s="153">
        <v>0.69775280898876402</v>
      </c>
      <c r="J1805" s="153">
        <v>0.69775280898876402</v>
      </c>
      <c r="K1805" s="153">
        <v>0.69775280898876402</v>
      </c>
      <c r="L1805" s="153">
        <v>0.69775280898876402</v>
      </c>
      <c r="M1805" s="153">
        <v>0.69775280898876402</v>
      </c>
      <c r="N1805" s="153">
        <v>0.69775280898876402</v>
      </c>
      <c r="O1805" s="153">
        <v>0.5561797752808989</v>
      </c>
      <c r="P1805" s="152"/>
    </row>
    <row r="1806" spans="1:16" ht="15.75">
      <c r="A1806" s="155">
        <v>1799</v>
      </c>
      <c r="B1806" s="155" t="s">
        <v>1946</v>
      </c>
      <c r="C1806" s="154">
        <v>105.55555555555556</v>
      </c>
      <c r="D1806" s="153">
        <v>0.39789473684210525</v>
      </c>
      <c r="E1806" s="153">
        <v>0.48315789473684212</v>
      </c>
      <c r="F1806" s="153">
        <v>0.48315789473684212</v>
      </c>
      <c r="G1806" s="153">
        <v>0.48315789473684212</v>
      </c>
      <c r="H1806" s="153">
        <v>0.48315789473684212</v>
      </c>
      <c r="I1806" s="153">
        <v>0.48315789473684212</v>
      </c>
      <c r="J1806" s="153">
        <v>0.48315789473684212</v>
      </c>
      <c r="K1806" s="153">
        <v>0.48315789473684212</v>
      </c>
      <c r="L1806" s="153">
        <v>0.48315789473684212</v>
      </c>
      <c r="M1806" s="153">
        <v>0.48315789473684212</v>
      </c>
      <c r="N1806" s="153">
        <v>0.48315789473684212</v>
      </c>
      <c r="O1806" s="153">
        <v>0.36947368421052629</v>
      </c>
      <c r="P1806" s="152"/>
    </row>
    <row r="1807" spans="1:16" ht="15.75">
      <c r="A1807" s="155">
        <v>1800</v>
      </c>
      <c r="B1807" s="155" t="s">
        <v>1945</v>
      </c>
      <c r="C1807" s="154">
        <v>167</v>
      </c>
      <c r="D1807" s="153">
        <v>0.79999999999999993</v>
      </c>
      <c r="E1807" s="153">
        <v>0.79999999999999993</v>
      </c>
      <c r="F1807" s="153">
        <v>0.79999999999999993</v>
      </c>
      <c r="G1807" s="153">
        <v>0.79999999999999993</v>
      </c>
      <c r="H1807" s="153">
        <v>0.79999999999999993</v>
      </c>
      <c r="I1807" s="153">
        <v>0.79999999999999993</v>
      </c>
      <c r="J1807" s="153">
        <v>0.79999999999999993</v>
      </c>
      <c r="K1807" s="153">
        <v>0.79999999999999993</v>
      </c>
      <c r="L1807" s="153">
        <v>0.79999999999999993</v>
      </c>
      <c r="M1807" s="153">
        <v>0.79999999999999993</v>
      </c>
      <c r="N1807" s="153">
        <v>0.79999999999999993</v>
      </c>
      <c r="O1807" s="153">
        <v>0.79999999999999993</v>
      </c>
      <c r="P1807" s="152"/>
    </row>
    <row r="1808" spans="1:16" ht="15.75">
      <c r="A1808" s="155">
        <v>1801</v>
      </c>
      <c r="B1808" s="155" t="s">
        <v>1944</v>
      </c>
      <c r="C1808" s="154">
        <v>800</v>
      </c>
      <c r="D1808" s="153">
        <v>0.8</v>
      </c>
      <c r="E1808" s="153">
        <v>0.8</v>
      </c>
      <c r="F1808" s="153">
        <v>0.8</v>
      </c>
      <c r="G1808" s="153">
        <v>0.8</v>
      </c>
      <c r="H1808" s="153">
        <v>0.8</v>
      </c>
      <c r="I1808" s="153">
        <v>0.8</v>
      </c>
      <c r="J1808" s="153">
        <v>0.8</v>
      </c>
      <c r="K1808" s="153">
        <v>0.8</v>
      </c>
      <c r="L1808" s="153">
        <v>0.8</v>
      </c>
      <c r="M1808" s="153">
        <v>0.8</v>
      </c>
      <c r="N1808" s="153">
        <v>0.8</v>
      </c>
      <c r="O1808" s="153">
        <v>0.91394999999999993</v>
      </c>
      <c r="P1808" s="152"/>
    </row>
    <row r="1809" spans="1:16" ht="15.75">
      <c r="A1809" s="155">
        <v>1802</v>
      </c>
      <c r="B1809" s="155" t="s">
        <v>1943</v>
      </c>
      <c r="C1809" s="154">
        <v>105.55555555555556</v>
      </c>
      <c r="D1809" s="153">
        <v>1.0705263157894738</v>
      </c>
      <c r="E1809" s="153">
        <v>1.1178947368421053</v>
      </c>
      <c r="F1809" s="153">
        <v>1.1178947368421053</v>
      </c>
      <c r="G1809" s="153">
        <v>1.1178947368421053</v>
      </c>
      <c r="H1809" s="153">
        <v>1.1178947368421053</v>
      </c>
      <c r="I1809" s="153">
        <v>1.1178947368421053</v>
      </c>
      <c r="J1809" s="153">
        <v>1.1178947368421053</v>
      </c>
      <c r="K1809" s="153">
        <v>1.1178947368421053</v>
      </c>
      <c r="L1809" s="153">
        <v>1.1178947368421053</v>
      </c>
      <c r="M1809" s="153">
        <v>1.1178947368421053</v>
      </c>
      <c r="N1809" s="153">
        <v>1.1178947368421053</v>
      </c>
      <c r="O1809" s="153">
        <v>0.96631578947368424</v>
      </c>
      <c r="P1809" s="152"/>
    </row>
    <row r="1810" spans="1:16" ht="15.75">
      <c r="A1810" s="155">
        <v>1803</v>
      </c>
      <c r="B1810" s="155" t="s">
        <v>1942</v>
      </c>
      <c r="C1810" s="154">
        <v>125</v>
      </c>
      <c r="D1810" s="153">
        <v>0.8</v>
      </c>
      <c r="E1810" s="153">
        <v>0.8</v>
      </c>
      <c r="F1810" s="153">
        <v>0.8</v>
      </c>
      <c r="G1810" s="153">
        <v>0.8</v>
      </c>
      <c r="H1810" s="153">
        <v>0.8</v>
      </c>
      <c r="I1810" s="153">
        <v>0.8</v>
      </c>
      <c r="J1810" s="153">
        <v>0.8</v>
      </c>
      <c r="K1810" s="153">
        <v>0.8</v>
      </c>
      <c r="L1810" s="153">
        <v>0.8</v>
      </c>
      <c r="M1810" s="153">
        <v>0.8</v>
      </c>
      <c r="N1810" s="153">
        <v>0.8</v>
      </c>
      <c r="O1810" s="153">
        <v>0.8</v>
      </c>
      <c r="P1810" s="152"/>
    </row>
    <row r="1811" spans="1:16" ht="15.75">
      <c r="A1811" s="155">
        <v>1804</v>
      </c>
      <c r="B1811" s="155" t="s">
        <v>1941</v>
      </c>
      <c r="C1811" s="154">
        <v>104.44444444444444</v>
      </c>
      <c r="D1811" s="153">
        <v>8.6170212765957446E-2</v>
      </c>
      <c r="E1811" s="153">
        <v>8.6170212765957446E-2</v>
      </c>
      <c r="F1811" s="153">
        <v>8.6170212765957446E-2</v>
      </c>
      <c r="G1811" s="153">
        <v>8.6170212765957446E-2</v>
      </c>
      <c r="H1811" s="153">
        <v>8.6170212765957446E-2</v>
      </c>
      <c r="I1811" s="153">
        <v>8.6170212765957446E-2</v>
      </c>
      <c r="J1811" s="153">
        <v>8.6170212765957446E-2</v>
      </c>
      <c r="K1811" s="153">
        <v>8.6170212765957446E-2</v>
      </c>
      <c r="L1811" s="153">
        <v>8.6170212765957446E-2</v>
      </c>
      <c r="M1811" s="153">
        <v>8.6170212765957446E-2</v>
      </c>
      <c r="N1811" s="153">
        <v>8.6170212765957446E-2</v>
      </c>
      <c r="O1811" s="153">
        <v>2.8723404255319149E-2</v>
      </c>
      <c r="P1811" s="152"/>
    </row>
    <row r="1812" spans="1:16" ht="15.75">
      <c r="A1812" s="155">
        <v>1805</v>
      </c>
      <c r="B1812" s="155" t="s">
        <v>1940</v>
      </c>
      <c r="C1812" s="154">
        <v>77.777777777777771</v>
      </c>
      <c r="D1812" s="153">
        <v>0.28285714285714286</v>
      </c>
      <c r="E1812" s="153">
        <v>0.29571428571428576</v>
      </c>
      <c r="F1812" s="153">
        <v>0.29571428571428576</v>
      </c>
      <c r="G1812" s="153">
        <v>0.29571428571428576</v>
      </c>
      <c r="H1812" s="153">
        <v>0.29571428571428576</v>
      </c>
      <c r="I1812" s="153">
        <v>0.29571428571428576</v>
      </c>
      <c r="J1812" s="153">
        <v>0.29571428571428576</v>
      </c>
      <c r="K1812" s="153">
        <v>0.29571428571428576</v>
      </c>
      <c r="L1812" s="153">
        <v>0.29571428571428576</v>
      </c>
      <c r="M1812" s="153">
        <v>0.29571428571428576</v>
      </c>
      <c r="N1812" s="153">
        <v>0.29571428571428576</v>
      </c>
      <c r="O1812" s="153">
        <v>0.29571428571428576</v>
      </c>
      <c r="P1812" s="152"/>
    </row>
    <row r="1813" spans="1:16" ht="15.75">
      <c r="A1813" s="155">
        <v>1806</v>
      </c>
      <c r="B1813" s="155" t="s">
        <v>1939</v>
      </c>
      <c r="C1813" s="154">
        <v>86.666666666666671</v>
      </c>
      <c r="D1813" s="153">
        <v>0.87692307692307692</v>
      </c>
      <c r="E1813" s="153">
        <v>0.87692307692307692</v>
      </c>
      <c r="F1813" s="153">
        <v>0.87692307692307692</v>
      </c>
      <c r="G1813" s="153">
        <v>0.87692307692307692</v>
      </c>
      <c r="H1813" s="153">
        <v>0.87692307692307692</v>
      </c>
      <c r="I1813" s="153">
        <v>0.87692307692307692</v>
      </c>
      <c r="J1813" s="153">
        <v>0.87692307692307692</v>
      </c>
      <c r="K1813" s="153">
        <v>0.91153846153846152</v>
      </c>
      <c r="L1813" s="153">
        <v>0.91153846153846152</v>
      </c>
      <c r="M1813" s="153">
        <v>0.91153846153846152</v>
      </c>
      <c r="N1813" s="153">
        <v>0.91153846153846152</v>
      </c>
      <c r="O1813" s="153">
        <v>0.70384615384615379</v>
      </c>
      <c r="P1813" s="152"/>
    </row>
    <row r="1814" spans="1:16" ht="15.75">
      <c r="A1814" s="155">
        <v>1807</v>
      </c>
      <c r="B1814" s="155" t="s">
        <v>1938</v>
      </c>
      <c r="C1814" s="154">
        <v>92.222222222222214</v>
      </c>
      <c r="D1814" s="153">
        <v>0.31445783132530125</v>
      </c>
      <c r="E1814" s="153">
        <v>0.32530120481927716</v>
      </c>
      <c r="F1814" s="153">
        <v>0.32530120481927716</v>
      </c>
      <c r="G1814" s="153">
        <v>0.32530120481927716</v>
      </c>
      <c r="H1814" s="153">
        <v>0.32530120481927716</v>
      </c>
      <c r="I1814" s="153">
        <v>0.33614457831325306</v>
      </c>
      <c r="J1814" s="153">
        <v>0.33614457831325306</v>
      </c>
      <c r="K1814" s="153">
        <v>0.33614457831325306</v>
      </c>
      <c r="L1814" s="153">
        <v>0.33614457831325306</v>
      </c>
      <c r="M1814" s="153">
        <v>0.33614457831325306</v>
      </c>
      <c r="N1814" s="153">
        <v>0</v>
      </c>
      <c r="O1814" s="153">
        <v>0</v>
      </c>
      <c r="P1814" s="152"/>
    </row>
    <row r="1815" spans="1:16" ht="15.75">
      <c r="A1815" s="155">
        <v>1808</v>
      </c>
      <c r="B1815" s="155" t="s">
        <v>1937</v>
      </c>
      <c r="C1815" s="154">
        <v>200</v>
      </c>
      <c r="D1815" s="153">
        <v>0.8</v>
      </c>
      <c r="E1815" s="153">
        <v>0.8</v>
      </c>
      <c r="F1815" s="153">
        <v>0.8</v>
      </c>
      <c r="G1815" s="153">
        <v>0.8</v>
      </c>
      <c r="H1815" s="153">
        <v>0.84</v>
      </c>
      <c r="I1815" s="153">
        <v>0.8</v>
      </c>
      <c r="J1815" s="153">
        <v>0.81</v>
      </c>
      <c r="K1815" s="153">
        <v>0.81</v>
      </c>
      <c r="L1815" s="153">
        <v>0.82</v>
      </c>
      <c r="M1815" s="153">
        <v>0.87</v>
      </c>
      <c r="N1815" s="153">
        <v>0.88</v>
      </c>
      <c r="O1815" s="153">
        <v>0.94</v>
      </c>
      <c r="P1815" s="152"/>
    </row>
    <row r="1816" spans="1:16" ht="15.75">
      <c r="A1816" s="155">
        <v>1809</v>
      </c>
      <c r="B1816" s="155" t="s">
        <v>1936</v>
      </c>
      <c r="C1816" s="154">
        <v>175</v>
      </c>
      <c r="D1816" s="153">
        <v>0.8</v>
      </c>
      <c r="E1816" s="153">
        <v>1.0194285714285714</v>
      </c>
      <c r="F1816" s="153">
        <v>1.0100571428571428</v>
      </c>
      <c r="G1816" s="153">
        <v>1.177142857142857</v>
      </c>
      <c r="H1816" s="153">
        <v>1.0742857142857143</v>
      </c>
      <c r="I1816" s="153">
        <v>0.81142857142857139</v>
      </c>
      <c r="J1816" s="153">
        <v>0.8</v>
      </c>
      <c r="K1816" s="153">
        <v>0.8</v>
      </c>
      <c r="L1816" s="153">
        <v>0.8</v>
      </c>
      <c r="M1816" s="153">
        <v>0.8</v>
      </c>
      <c r="N1816" s="153">
        <v>0.8</v>
      </c>
      <c r="O1816" s="153">
        <v>1.0742857142857143</v>
      </c>
      <c r="P1816" s="152"/>
    </row>
    <row r="1817" spans="1:16" ht="15.75">
      <c r="A1817" s="155">
        <v>1810</v>
      </c>
      <c r="B1817" s="155" t="s">
        <v>1935</v>
      </c>
      <c r="C1817" s="154">
        <v>133</v>
      </c>
      <c r="D1817" s="153">
        <v>1.3736842105263156</v>
      </c>
      <c r="E1817" s="153">
        <v>1.6781954887218045</v>
      </c>
      <c r="F1817" s="153">
        <v>1.2721804511278194</v>
      </c>
      <c r="G1817" s="153">
        <v>1.3326315789473684</v>
      </c>
      <c r="H1817" s="153">
        <v>1.4769924812030075</v>
      </c>
      <c r="I1817" s="153">
        <v>1.3741353383458645</v>
      </c>
      <c r="J1817" s="153">
        <v>1.2866165413533834</v>
      </c>
      <c r="K1817" s="153">
        <v>1.2775939849624058</v>
      </c>
      <c r="L1817" s="153">
        <v>1.1503759398496241</v>
      </c>
      <c r="M1817" s="153">
        <v>1.3984962406015038</v>
      </c>
      <c r="N1817" s="153">
        <v>1.5482706766917291</v>
      </c>
      <c r="O1817" s="153">
        <v>1.9082706766917295</v>
      </c>
      <c r="P1817" s="152"/>
    </row>
    <row r="1818" spans="1:16" ht="15.75">
      <c r="A1818" s="155">
        <v>1811</v>
      </c>
      <c r="B1818" s="155" t="s">
        <v>1934</v>
      </c>
      <c r="C1818" s="154">
        <v>220</v>
      </c>
      <c r="D1818" s="153">
        <v>1.1945454545454546</v>
      </c>
      <c r="E1818" s="153">
        <v>1.330909090909091</v>
      </c>
      <c r="F1818" s="153">
        <v>1.0690909090909091</v>
      </c>
      <c r="G1818" s="153">
        <v>1.0145454545454544</v>
      </c>
      <c r="H1818" s="153">
        <v>0.96545454545454545</v>
      </c>
      <c r="I1818" s="153">
        <v>0.97963636363636364</v>
      </c>
      <c r="J1818" s="153">
        <v>1.0156363636363637</v>
      </c>
      <c r="K1818" s="153">
        <v>0.8640000000000001</v>
      </c>
      <c r="L1818" s="153">
        <v>0.89127272727272733</v>
      </c>
      <c r="M1818" s="153">
        <v>0.84000000000000008</v>
      </c>
      <c r="N1818" s="153">
        <v>1.1214545454545455</v>
      </c>
      <c r="O1818" s="153">
        <v>1.0581818181818183</v>
      </c>
      <c r="P1818" s="152"/>
    </row>
    <row r="1819" spans="1:16" ht="15.75">
      <c r="A1819" s="155">
        <v>1812</v>
      </c>
      <c r="B1819" s="155" t="s">
        <v>1933</v>
      </c>
      <c r="C1819" s="154">
        <v>445</v>
      </c>
      <c r="D1819" s="153">
        <v>2.5146067415730338</v>
      </c>
      <c r="E1819" s="153">
        <v>2.6831460674157301</v>
      </c>
      <c r="F1819" s="153">
        <v>1.5289887640449438</v>
      </c>
      <c r="G1819" s="153">
        <v>1.8795505617977528</v>
      </c>
      <c r="H1819" s="153">
        <v>1.8094382022471911</v>
      </c>
      <c r="I1819" s="153">
        <v>1.5640449438202246</v>
      </c>
      <c r="J1819" s="153">
        <v>1.9550561797752808</v>
      </c>
      <c r="K1819" s="153">
        <v>1.5262921348314609</v>
      </c>
      <c r="L1819" s="153">
        <v>1.5047191011235956</v>
      </c>
      <c r="M1819" s="153">
        <v>1.588314606741573</v>
      </c>
      <c r="N1819" s="153">
        <v>1.8579775280898876</v>
      </c>
      <c r="O1819" s="153">
        <v>2.4107865168539324</v>
      </c>
      <c r="P1819" s="152"/>
    </row>
    <row r="1820" spans="1:16" ht="15.75">
      <c r="A1820" s="155">
        <v>1813</v>
      </c>
      <c r="B1820" s="155" t="s">
        <v>1932</v>
      </c>
      <c r="C1820" s="154">
        <v>125</v>
      </c>
      <c r="D1820" s="153">
        <v>0.8</v>
      </c>
      <c r="E1820" s="153">
        <v>0.8</v>
      </c>
      <c r="F1820" s="153">
        <v>0.8</v>
      </c>
      <c r="G1820" s="153">
        <v>0.8</v>
      </c>
      <c r="H1820" s="153">
        <v>0.8</v>
      </c>
      <c r="I1820" s="153">
        <v>0.8</v>
      </c>
      <c r="J1820" s="153">
        <v>0.8</v>
      </c>
      <c r="K1820" s="153">
        <v>0.8</v>
      </c>
      <c r="L1820" s="153">
        <v>0.8</v>
      </c>
      <c r="M1820" s="153">
        <v>0.8</v>
      </c>
      <c r="N1820" s="153">
        <v>0.8</v>
      </c>
      <c r="O1820" s="153">
        <v>0.8</v>
      </c>
      <c r="P1820" s="152"/>
    </row>
    <row r="1821" spans="1:16" ht="15.75">
      <c r="A1821" s="155">
        <v>1814</v>
      </c>
      <c r="B1821" s="155" t="s">
        <v>1931</v>
      </c>
      <c r="C1821" s="154">
        <v>800</v>
      </c>
      <c r="D1821" s="153">
        <v>0.8</v>
      </c>
      <c r="E1821" s="153">
        <v>0.8</v>
      </c>
      <c r="F1821" s="153">
        <v>0.8</v>
      </c>
      <c r="G1821" s="153">
        <v>0.8</v>
      </c>
      <c r="H1821" s="153">
        <v>0.8</v>
      </c>
      <c r="I1821" s="153">
        <v>0.8</v>
      </c>
      <c r="J1821" s="153">
        <v>0.8</v>
      </c>
      <c r="K1821" s="153">
        <v>0.8</v>
      </c>
      <c r="L1821" s="153">
        <v>0.8</v>
      </c>
      <c r="M1821" s="153">
        <v>0.8</v>
      </c>
      <c r="N1821" s="153">
        <v>0.8</v>
      </c>
      <c r="O1821" s="153">
        <v>0.8</v>
      </c>
      <c r="P1821" s="152"/>
    </row>
    <row r="1822" spans="1:16" ht="15.75">
      <c r="A1822" s="155">
        <v>1815</v>
      </c>
      <c r="B1822" s="155" t="s">
        <v>1930</v>
      </c>
      <c r="C1822" s="154">
        <v>420</v>
      </c>
      <c r="D1822" s="153">
        <v>0.8</v>
      </c>
      <c r="E1822" s="153">
        <v>0.8</v>
      </c>
      <c r="F1822" s="153">
        <v>0.8</v>
      </c>
      <c r="G1822" s="153">
        <v>0.8</v>
      </c>
      <c r="H1822" s="153">
        <v>0.8</v>
      </c>
      <c r="I1822" s="153">
        <v>0.8</v>
      </c>
      <c r="J1822" s="153">
        <v>0.8</v>
      </c>
      <c r="K1822" s="153">
        <v>0.8</v>
      </c>
      <c r="L1822" s="153">
        <v>0.8</v>
      </c>
      <c r="M1822" s="153">
        <v>0.8</v>
      </c>
      <c r="N1822" s="153">
        <v>0.8</v>
      </c>
      <c r="O1822" s="153">
        <v>0.8</v>
      </c>
      <c r="P1822" s="152"/>
    </row>
    <row r="1823" spans="1:16" ht="15.75">
      <c r="A1823" s="155">
        <v>1816</v>
      </c>
      <c r="B1823" s="155" t="s">
        <v>1929</v>
      </c>
      <c r="C1823" s="154">
        <v>1800</v>
      </c>
      <c r="D1823" s="153">
        <v>0.8</v>
      </c>
      <c r="E1823" s="153">
        <v>0.8</v>
      </c>
      <c r="F1823" s="153">
        <v>0.8</v>
      </c>
      <c r="G1823" s="153">
        <v>0.8</v>
      </c>
      <c r="H1823" s="153">
        <v>0.8</v>
      </c>
      <c r="I1823" s="153">
        <v>0.8</v>
      </c>
      <c r="J1823" s="153">
        <v>0.8</v>
      </c>
      <c r="K1823" s="153">
        <v>0.8</v>
      </c>
      <c r="L1823" s="153">
        <v>0.8</v>
      </c>
      <c r="M1823" s="153">
        <v>0.8</v>
      </c>
      <c r="N1823" s="153">
        <v>0.8</v>
      </c>
      <c r="O1823" s="153">
        <v>0.8</v>
      </c>
      <c r="P1823" s="152"/>
    </row>
    <row r="1824" spans="1:16" ht="15.75">
      <c r="A1824" s="155">
        <v>1817</v>
      </c>
      <c r="B1824" s="155" t="s">
        <v>1928</v>
      </c>
      <c r="C1824" s="154">
        <v>188.89</v>
      </c>
      <c r="D1824" s="153">
        <v>0</v>
      </c>
      <c r="E1824" s="153">
        <v>0</v>
      </c>
      <c r="F1824" s="153">
        <v>0.8</v>
      </c>
      <c r="G1824" s="153">
        <v>0.8</v>
      </c>
      <c r="H1824" s="153">
        <v>0.8</v>
      </c>
      <c r="I1824" s="153">
        <v>0.8</v>
      </c>
      <c r="J1824" s="153">
        <v>0.8</v>
      </c>
      <c r="K1824" s="153">
        <v>0.8</v>
      </c>
      <c r="L1824" s="153">
        <v>0.8</v>
      </c>
      <c r="M1824" s="153">
        <v>0.8</v>
      </c>
      <c r="N1824" s="153">
        <v>0.8</v>
      </c>
      <c r="O1824" s="153">
        <v>0.8</v>
      </c>
      <c r="P1824" s="152"/>
    </row>
    <row r="1825" spans="1:16" ht="15.75">
      <c r="A1825" s="155">
        <v>1818</v>
      </c>
      <c r="B1825" s="155" t="s">
        <v>1927</v>
      </c>
      <c r="C1825" s="154">
        <v>77.777777777777771</v>
      </c>
      <c r="D1825" s="153">
        <v>1.4528571428571431</v>
      </c>
      <c r="E1825" s="153">
        <v>1.4528571428571431</v>
      </c>
      <c r="F1825" s="153">
        <v>1.5942857142857143</v>
      </c>
      <c r="G1825" s="153">
        <v>1.5942857142857143</v>
      </c>
      <c r="H1825" s="153">
        <v>1.5942857142857143</v>
      </c>
      <c r="I1825" s="153">
        <v>1.5942857142857143</v>
      </c>
      <c r="J1825" s="153">
        <v>1.5942857142857143</v>
      </c>
      <c r="K1825" s="153">
        <v>1.6071428571428572</v>
      </c>
      <c r="L1825" s="153">
        <v>1.6071428571428572</v>
      </c>
      <c r="M1825" s="153">
        <v>1.6071428571428572</v>
      </c>
      <c r="N1825" s="153">
        <v>1.6071428571428572</v>
      </c>
      <c r="O1825" s="153">
        <v>1.4142857142857144</v>
      </c>
      <c r="P1825" s="152"/>
    </row>
    <row r="1826" spans="1:16" ht="15.75">
      <c r="A1826" s="155">
        <v>1819</v>
      </c>
      <c r="B1826" s="155" t="s">
        <v>1926</v>
      </c>
      <c r="C1826" s="154">
        <v>83.333333333333329</v>
      </c>
      <c r="D1826" s="153">
        <v>0.45600000000000002</v>
      </c>
      <c r="E1826" s="153">
        <v>0.45600000000000002</v>
      </c>
      <c r="F1826" s="153">
        <v>0.58800000000000008</v>
      </c>
      <c r="G1826" s="153">
        <v>0.58800000000000008</v>
      </c>
      <c r="H1826" s="153">
        <v>0.58800000000000008</v>
      </c>
      <c r="I1826" s="153">
        <v>0.58800000000000008</v>
      </c>
      <c r="J1826" s="153">
        <v>0.58800000000000008</v>
      </c>
      <c r="K1826" s="153">
        <v>0.58800000000000008</v>
      </c>
      <c r="L1826" s="153">
        <v>0.58800000000000008</v>
      </c>
      <c r="M1826" s="153">
        <v>0.58800000000000008</v>
      </c>
      <c r="N1826" s="153">
        <v>0.58800000000000008</v>
      </c>
      <c r="O1826" s="153">
        <v>0.74399999999999999</v>
      </c>
      <c r="P1826" s="152"/>
    </row>
    <row r="1827" spans="1:16" ht="15.75">
      <c r="A1827" s="155">
        <v>1820</v>
      </c>
      <c r="B1827" s="155" t="s">
        <v>1925</v>
      </c>
      <c r="C1827" s="154">
        <v>111</v>
      </c>
      <c r="D1827" s="153">
        <v>0.79999999999999993</v>
      </c>
      <c r="E1827" s="153">
        <v>0.79999999999999993</v>
      </c>
      <c r="F1827" s="153">
        <v>0.79999999999999993</v>
      </c>
      <c r="G1827" s="153">
        <v>0.79999999999999993</v>
      </c>
      <c r="H1827" s="153">
        <v>0.79999999999999993</v>
      </c>
      <c r="I1827" s="153">
        <v>0.79999999999999993</v>
      </c>
      <c r="J1827" s="153">
        <v>0.79999999999999993</v>
      </c>
      <c r="K1827" s="153">
        <v>0.79999999999999993</v>
      </c>
      <c r="L1827" s="153">
        <v>0.79999999999999993</v>
      </c>
      <c r="M1827" s="153">
        <v>0.79999999999999993</v>
      </c>
      <c r="N1827" s="153">
        <v>0.79999999999999993</v>
      </c>
      <c r="O1827" s="153">
        <v>0.79999999999999993</v>
      </c>
      <c r="P1827" s="152"/>
    </row>
    <row r="1828" spans="1:16" ht="15.75">
      <c r="A1828" s="155">
        <v>1821</v>
      </c>
      <c r="B1828" s="155" t="s">
        <v>1924</v>
      </c>
      <c r="C1828" s="154">
        <v>72.222222222222214</v>
      </c>
      <c r="D1828" s="153">
        <v>0.44307692307692315</v>
      </c>
      <c r="E1828" s="153">
        <v>0.44307692307692315</v>
      </c>
      <c r="F1828" s="153">
        <v>0.44307692307692315</v>
      </c>
      <c r="G1828" s="153">
        <v>0.44307692307692315</v>
      </c>
      <c r="H1828" s="153">
        <v>0.44307692307692315</v>
      </c>
      <c r="I1828" s="153">
        <v>0.44307692307692315</v>
      </c>
      <c r="J1828" s="153">
        <v>0.44307692307692315</v>
      </c>
      <c r="K1828" s="153">
        <v>0.44307692307692315</v>
      </c>
      <c r="L1828" s="153">
        <v>0.44307692307692315</v>
      </c>
      <c r="M1828" s="153">
        <v>0.44307692307692315</v>
      </c>
      <c r="N1828" s="153">
        <v>0.44307692307692315</v>
      </c>
      <c r="O1828" s="153">
        <v>0.41538461538461541</v>
      </c>
      <c r="P1828" s="152"/>
    </row>
    <row r="1829" spans="1:16" ht="15.75">
      <c r="A1829" s="155">
        <v>1822</v>
      </c>
      <c r="B1829" s="155" t="s">
        <v>1923</v>
      </c>
      <c r="C1829" s="154">
        <v>83.333333333333329</v>
      </c>
      <c r="D1829" s="153">
        <v>0.33600000000000002</v>
      </c>
      <c r="E1829" s="153">
        <v>0.34800000000000003</v>
      </c>
      <c r="F1829" s="153">
        <v>0.34800000000000003</v>
      </c>
      <c r="G1829" s="153">
        <v>0.34800000000000003</v>
      </c>
      <c r="H1829" s="153">
        <v>0.34800000000000003</v>
      </c>
      <c r="I1829" s="153">
        <v>0.34800000000000003</v>
      </c>
      <c r="J1829" s="153">
        <v>0.34800000000000003</v>
      </c>
      <c r="K1829" s="153">
        <v>0.34800000000000003</v>
      </c>
      <c r="L1829" s="153">
        <v>0.34800000000000003</v>
      </c>
      <c r="M1829" s="153">
        <v>0.34800000000000003</v>
      </c>
      <c r="N1829" s="153">
        <v>0.34800000000000003</v>
      </c>
      <c r="O1829" s="153">
        <v>0.34800000000000003</v>
      </c>
      <c r="P1829" s="152"/>
    </row>
    <row r="1830" spans="1:16" ht="15.75">
      <c r="A1830" s="155">
        <v>1823</v>
      </c>
      <c r="B1830" s="155" t="s">
        <v>1922</v>
      </c>
      <c r="C1830" s="154">
        <v>80</v>
      </c>
      <c r="D1830" s="153">
        <v>0.71250000000000002</v>
      </c>
      <c r="E1830" s="153">
        <v>0.71250000000000002</v>
      </c>
      <c r="F1830" s="153">
        <v>0.82499999999999996</v>
      </c>
      <c r="G1830" s="153">
        <v>0.82499999999999996</v>
      </c>
      <c r="H1830" s="153">
        <v>0.82499999999999996</v>
      </c>
      <c r="I1830" s="153">
        <v>0.82499999999999996</v>
      </c>
      <c r="J1830" s="153">
        <v>0.82499999999999996</v>
      </c>
      <c r="K1830" s="153">
        <v>0.82499999999999996</v>
      </c>
      <c r="L1830" s="153">
        <v>0.82499999999999996</v>
      </c>
      <c r="M1830" s="153">
        <v>0.82499999999999996</v>
      </c>
      <c r="N1830" s="153">
        <v>0.82499999999999996</v>
      </c>
      <c r="O1830" s="153">
        <v>0.58750000000000002</v>
      </c>
      <c r="P1830" s="152"/>
    </row>
    <row r="1831" spans="1:16" ht="15.75">
      <c r="A1831" s="155">
        <v>1824</v>
      </c>
      <c r="B1831" s="155" t="s">
        <v>1921</v>
      </c>
      <c r="C1831" s="154">
        <v>77.777777777777771</v>
      </c>
      <c r="D1831" s="153">
        <v>0.60428571428571431</v>
      </c>
      <c r="E1831" s="153">
        <v>0.60428571428571431</v>
      </c>
      <c r="F1831" s="153">
        <v>0.63</v>
      </c>
      <c r="G1831" s="153">
        <v>0.70714285714285718</v>
      </c>
      <c r="H1831" s="153">
        <v>0.70714285714285718</v>
      </c>
      <c r="I1831" s="153">
        <v>0.70714285714285718</v>
      </c>
      <c r="J1831" s="153">
        <v>0.70714285714285718</v>
      </c>
      <c r="K1831" s="153">
        <v>0.70714285714285718</v>
      </c>
      <c r="L1831" s="153">
        <v>0.70714285714285718</v>
      </c>
      <c r="M1831" s="153">
        <v>0.70714285714285718</v>
      </c>
      <c r="N1831" s="153">
        <v>0.70714285714285718</v>
      </c>
      <c r="O1831" s="153">
        <v>0.45</v>
      </c>
      <c r="P1831" s="152"/>
    </row>
    <row r="1832" spans="1:16" ht="15.75">
      <c r="A1832" s="155">
        <v>1825</v>
      </c>
      <c r="B1832" s="155" t="s">
        <v>1920</v>
      </c>
      <c r="C1832" s="154">
        <v>200</v>
      </c>
      <c r="D1832" s="153">
        <v>0.8</v>
      </c>
      <c r="E1832" s="153">
        <v>0.8</v>
      </c>
      <c r="F1832" s="153">
        <v>0.8</v>
      </c>
      <c r="G1832" s="153">
        <v>0.8</v>
      </c>
      <c r="H1832" s="153">
        <v>0.8</v>
      </c>
      <c r="I1832" s="153">
        <v>0.8</v>
      </c>
      <c r="J1832" s="153">
        <v>0.8</v>
      </c>
      <c r="K1832" s="153">
        <v>0.8</v>
      </c>
      <c r="L1832" s="153">
        <v>0.8</v>
      </c>
      <c r="M1832" s="153">
        <v>0.8</v>
      </c>
      <c r="N1832" s="153">
        <v>0.8</v>
      </c>
      <c r="O1832" s="153">
        <v>0.8</v>
      </c>
      <c r="P1832" s="152"/>
    </row>
    <row r="1833" spans="1:16" ht="15.75">
      <c r="A1833" s="155">
        <v>1826</v>
      </c>
      <c r="B1833" s="155" t="s">
        <v>1919</v>
      </c>
      <c r="C1833" s="154">
        <v>126</v>
      </c>
      <c r="D1833" s="153">
        <v>1.126984126984127</v>
      </c>
      <c r="E1833" s="153">
        <v>1.2666666666666666</v>
      </c>
      <c r="F1833" s="153">
        <v>1.0819047619047619</v>
      </c>
      <c r="G1833" s="153">
        <v>1.1517460317460317</v>
      </c>
      <c r="H1833" s="153">
        <v>1.1479365079365078</v>
      </c>
      <c r="I1833" s="153">
        <v>1.1034920634920635</v>
      </c>
      <c r="J1833" s="153">
        <v>0.88888888888888884</v>
      </c>
      <c r="K1833" s="153">
        <v>0.79999999999999993</v>
      </c>
      <c r="L1833" s="153">
        <v>0.79999999999999993</v>
      </c>
      <c r="M1833" s="153">
        <v>0.99428571428571433</v>
      </c>
      <c r="N1833" s="153">
        <v>1.1022222222222222</v>
      </c>
      <c r="O1833" s="153">
        <v>1.3257142857142856</v>
      </c>
      <c r="P1833" s="152"/>
    </row>
    <row r="1834" spans="1:16" ht="15.75">
      <c r="A1834" s="155">
        <v>1827</v>
      </c>
      <c r="B1834" s="155" t="s">
        <v>1918</v>
      </c>
      <c r="C1834" s="154">
        <v>88.89</v>
      </c>
      <c r="D1834" s="153">
        <v>1.2037349533130837</v>
      </c>
      <c r="E1834" s="153">
        <v>1.3274834064574192</v>
      </c>
      <c r="F1834" s="153">
        <v>1.3499831252109349</v>
      </c>
      <c r="G1834" s="153">
        <v>1.3499831252109349</v>
      </c>
      <c r="H1834" s="153">
        <v>1.3499831252109349</v>
      </c>
      <c r="I1834" s="153">
        <v>1.3499831252109349</v>
      </c>
      <c r="J1834" s="153">
        <v>1.3499831252109349</v>
      </c>
      <c r="K1834" s="153">
        <v>1.4062324220947238</v>
      </c>
      <c r="L1834" s="153">
        <v>1.4062324220947238</v>
      </c>
      <c r="M1834" s="153">
        <v>1.4062324220947238</v>
      </c>
      <c r="N1834" s="153">
        <v>1.4062324220947238</v>
      </c>
      <c r="O1834" s="153">
        <v>1.1249859376757791</v>
      </c>
      <c r="P1834" s="152"/>
    </row>
    <row r="1835" spans="1:16" ht="15.75">
      <c r="A1835" s="155">
        <v>1828</v>
      </c>
      <c r="B1835" s="155" t="s">
        <v>1917</v>
      </c>
      <c r="C1835" s="154">
        <v>150</v>
      </c>
      <c r="D1835" s="153">
        <v>0.8</v>
      </c>
      <c r="E1835" s="153">
        <v>0.8</v>
      </c>
      <c r="F1835" s="153">
        <v>0.8</v>
      </c>
      <c r="G1835" s="153">
        <v>0.8</v>
      </c>
      <c r="H1835" s="153">
        <v>0.8</v>
      </c>
      <c r="I1835" s="153">
        <v>0.8</v>
      </c>
      <c r="J1835" s="153">
        <v>0.8</v>
      </c>
      <c r="K1835" s="153">
        <v>0.8</v>
      </c>
      <c r="L1835" s="153">
        <v>0.8</v>
      </c>
      <c r="M1835" s="153">
        <v>0.8</v>
      </c>
      <c r="N1835" s="153">
        <v>0.8</v>
      </c>
      <c r="O1835" s="153">
        <v>0.8</v>
      </c>
      <c r="P1835" s="152"/>
    </row>
    <row r="1836" spans="1:16" ht="15.75">
      <c r="A1836" s="155">
        <v>1829</v>
      </c>
      <c r="B1836" s="155" t="s">
        <v>1916</v>
      </c>
      <c r="C1836" s="154">
        <v>72.222222222222214</v>
      </c>
      <c r="D1836" s="153">
        <v>0.60923076923076924</v>
      </c>
      <c r="E1836" s="153">
        <v>0.60923076923076924</v>
      </c>
      <c r="F1836" s="153">
        <v>0.60923076923076924</v>
      </c>
      <c r="G1836" s="153">
        <v>0.60923076923076924</v>
      </c>
      <c r="H1836" s="153">
        <v>0.60923076923076924</v>
      </c>
      <c r="I1836" s="153">
        <v>0.60923076923076924</v>
      </c>
      <c r="J1836" s="153">
        <v>0.60923076923076924</v>
      </c>
      <c r="K1836" s="153">
        <v>0.62307692307692319</v>
      </c>
      <c r="L1836" s="153">
        <v>0.62307692307692319</v>
      </c>
      <c r="M1836" s="153">
        <v>0.62307692307692319</v>
      </c>
      <c r="N1836" s="153">
        <v>0.62307692307692319</v>
      </c>
      <c r="O1836" s="153">
        <v>0.16615384615384618</v>
      </c>
      <c r="P1836" s="152"/>
    </row>
    <row r="1837" spans="1:16" ht="15.75">
      <c r="A1837" s="155">
        <v>1830</v>
      </c>
      <c r="B1837" s="155" t="s">
        <v>1915</v>
      </c>
      <c r="C1837" s="154">
        <v>1100</v>
      </c>
      <c r="D1837" s="153">
        <v>0.94090909090909092</v>
      </c>
      <c r="E1837" s="153">
        <v>0.93727272727272726</v>
      </c>
      <c r="F1837" s="153">
        <v>0.93890909090909092</v>
      </c>
      <c r="G1837" s="153">
        <v>0.92654545454545456</v>
      </c>
      <c r="H1837" s="153">
        <v>0.90254545454545454</v>
      </c>
      <c r="I1837" s="153">
        <v>0.94763636363636372</v>
      </c>
      <c r="J1837" s="153">
        <v>0.89200000000000002</v>
      </c>
      <c r="K1837" s="153">
        <v>0.8</v>
      </c>
      <c r="L1837" s="153">
        <v>0.8</v>
      </c>
      <c r="M1837" s="153">
        <v>0.8</v>
      </c>
      <c r="N1837" s="153">
        <v>0.86072727272727267</v>
      </c>
      <c r="O1837" s="153">
        <v>0.92981818181818177</v>
      </c>
      <c r="P1837" s="152"/>
    </row>
    <row r="1838" spans="1:16" ht="15.75">
      <c r="A1838" s="155">
        <v>1831</v>
      </c>
      <c r="B1838" s="155" t="s">
        <v>1914</v>
      </c>
      <c r="C1838" s="154">
        <v>96.67</v>
      </c>
      <c r="D1838" s="153">
        <v>0.73445743250232753</v>
      </c>
      <c r="E1838" s="153">
        <v>0.920657908347988</v>
      </c>
      <c r="F1838" s="153">
        <v>0.95169132098893139</v>
      </c>
      <c r="G1838" s="153">
        <v>0.95169132098893139</v>
      </c>
      <c r="H1838" s="153">
        <v>0.95169132098893139</v>
      </c>
      <c r="I1838" s="153">
        <v>0.95169132098893139</v>
      </c>
      <c r="J1838" s="153">
        <v>0.95169132098893139</v>
      </c>
      <c r="K1838" s="153">
        <v>0.95169132098893139</v>
      </c>
      <c r="L1838" s="153">
        <v>0.95169132098893139</v>
      </c>
      <c r="M1838" s="153">
        <v>0.95169132098893139</v>
      </c>
      <c r="N1838" s="153">
        <v>0.95169132098893139</v>
      </c>
      <c r="O1838" s="153">
        <v>0.73445743250232753</v>
      </c>
      <c r="P1838" s="152"/>
    </row>
    <row r="1839" spans="1:16" ht="15.75">
      <c r="A1839" s="155">
        <v>1832</v>
      </c>
      <c r="B1839" s="155" t="s">
        <v>1913</v>
      </c>
      <c r="C1839" s="154">
        <v>222.22</v>
      </c>
      <c r="D1839" s="153">
        <v>0.8</v>
      </c>
      <c r="E1839" s="153">
        <v>0.8</v>
      </c>
      <c r="F1839" s="153">
        <v>0.8</v>
      </c>
      <c r="G1839" s="153">
        <v>0.8</v>
      </c>
      <c r="H1839" s="153">
        <v>0.8</v>
      </c>
      <c r="I1839" s="153">
        <v>0.8</v>
      </c>
      <c r="J1839" s="153">
        <v>0.8</v>
      </c>
      <c r="K1839" s="153">
        <v>0.8</v>
      </c>
      <c r="L1839" s="153">
        <v>0.8</v>
      </c>
      <c r="M1839" s="153">
        <v>0.8</v>
      </c>
      <c r="N1839" s="153">
        <v>0.8</v>
      </c>
      <c r="O1839" s="153">
        <v>0.8</v>
      </c>
      <c r="P1839" s="152"/>
    </row>
    <row r="1840" spans="1:16" ht="15.75">
      <c r="A1840" s="155">
        <v>1833</v>
      </c>
      <c r="B1840" s="155" t="s">
        <v>1912</v>
      </c>
      <c r="C1840" s="154">
        <v>188.89</v>
      </c>
      <c r="D1840" s="153">
        <v>0.8</v>
      </c>
      <c r="E1840" s="153">
        <v>0.8</v>
      </c>
      <c r="F1840" s="153">
        <v>0.8</v>
      </c>
      <c r="G1840" s="153">
        <v>0.8</v>
      </c>
      <c r="H1840" s="153">
        <v>0.8</v>
      </c>
      <c r="I1840" s="153">
        <v>0.8</v>
      </c>
      <c r="J1840" s="153">
        <v>0.8</v>
      </c>
      <c r="K1840" s="153">
        <v>0.8</v>
      </c>
      <c r="L1840" s="153">
        <v>0.8</v>
      </c>
      <c r="M1840" s="153">
        <v>0.8</v>
      </c>
      <c r="N1840" s="153">
        <v>0.8</v>
      </c>
      <c r="O1840" s="153">
        <v>0.8</v>
      </c>
      <c r="P1840" s="152"/>
    </row>
    <row r="1841" spans="1:16" ht="15.75">
      <c r="A1841" s="155">
        <v>1834</v>
      </c>
      <c r="B1841" s="155" t="s">
        <v>1911</v>
      </c>
      <c r="C1841" s="154">
        <v>122.22</v>
      </c>
      <c r="D1841" s="153">
        <v>1.2305678285059729</v>
      </c>
      <c r="E1841" s="153">
        <v>1.3271150384552446</v>
      </c>
      <c r="F1841" s="153">
        <v>1.1723122238586157</v>
      </c>
      <c r="G1841" s="153">
        <v>0.79999999999999993</v>
      </c>
      <c r="H1841" s="153">
        <v>0.79999999999999993</v>
      </c>
      <c r="I1841" s="153">
        <v>0.84372443135329733</v>
      </c>
      <c r="J1841" s="153">
        <v>1.2200949108165604</v>
      </c>
      <c r="K1841" s="153">
        <v>1.1225658648339061</v>
      </c>
      <c r="L1841" s="153">
        <v>1.057764686630666</v>
      </c>
      <c r="M1841" s="153">
        <v>1.1932580592374407</v>
      </c>
      <c r="N1841" s="153">
        <v>0.79999999999999993</v>
      </c>
      <c r="O1841" s="153">
        <v>0.79999999999999993</v>
      </c>
      <c r="P1841" s="152"/>
    </row>
    <row r="1842" spans="1:16" ht="15.75">
      <c r="A1842" s="155">
        <v>1835</v>
      </c>
      <c r="B1842" s="155" t="s">
        <v>1910</v>
      </c>
      <c r="C1842" s="154">
        <v>714.44</v>
      </c>
      <c r="D1842" s="153">
        <v>0.79999999999999993</v>
      </c>
      <c r="E1842" s="153">
        <v>0.79999999999999993</v>
      </c>
      <c r="F1842" s="153">
        <v>0.79999999999999993</v>
      </c>
      <c r="G1842" s="153">
        <v>0.79999999999999993</v>
      </c>
      <c r="H1842" s="153">
        <v>0.79999999999999993</v>
      </c>
      <c r="I1842" s="153">
        <v>0</v>
      </c>
      <c r="J1842" s="153">
        <v>0.79999999999999993</v>
      </c>
      <c r="K1842" s="153">
        <v>0.79999999999999993</v>
      </c>
      <c r="L1842" s="153">
        <v>0.79999999999999993</v>
      </c>
      <c r="M1842" s="153">
        <v>0.79999999999999993</v>
      </c>
      <c r="N1842" s="153">
        <v>0.79999999999999993</v>
      </c>
      <c r="O1842" s="153">
        <v>0.79999999999999993</v>
      </c>
      <c r="P1842" s="152"/>
    </row>
    <row r="1843" spans="1:16" ht="15.75">
      <c r="A1843" s="155">
        <v>1836</v>
      </c>
      <c r="B1843" s="155" t="s">
        <v>1909</v>
      </c>
      <c r="C1843" s="154">
        <v>105.56</v>
      </c>
      <c r="D1843" s="153">
        <v>0.73891625615763545</v>
      </c>
      <c r="E1843" s="153">
        <v>0.77680939749905265</v>
      </c>
      <c r="F1843" s="153">
        <v>0.77680939749905265</v>
      </c>
      <c r="G1843" s="153">
        <v>0.77680939749905265</v>
      </c>
      <c r="H1843" s="153">
        <v>0.77680939749905265</v>
      </c>
      <c r="I1843" s="153">
        <v>0.77680939749905265</v>
      </c>
      <c r="J1843" s="153">
        <v>0.77680939749905265</v>
      </c>
      <c r="K1843" s="153">
        <v>0.77680939749905265</v>
      </c>
      <c r="L1843" s="153">
        <v>0.77680939749905265</v>
      </c>
      <c r="M1843" s="153">
        <v>0.77680939749905265</v>
      </c>
      <c r="N1843" s="153">
        <v>0.77680939749905265</v>
      </c>
      <c r="O1843" s="153">
        <v>0.77680939749905265</v>
      </c>
      <c r="P1843" s="152"/>
    </row>
    <row r="1844" spans="1:16" ht="15.75">
      <c r="A1844" s="155">
        <v>1837</v>
      </c>
      <c r="B1844" s="155" t="s">
        <v>1908</v>
      </c>
      <c r="C1844" s="154">
        <v>100</v>
      </c>
      <c r="D1844" s="153">
        <v>0.23</v>
      </c>
      <c r="E1844" s="153">
        <v>0.23</v>
      </c>
      <c r="F1844" s="153">
        <v>0.23</v>
      </c>
      <c r="G1844" s="153">
        <v>0.23</v>
      </c>
      <c r="H1844" s="153">
        <v>0.23</v>
      </c>
      <c r="I1844" s="153">
        <v>0.23</v>
      </c>
      <c r="J1844" s="153">
        <v>0.23</v>
      </c>
      <c r="K1844" s="153">
        <v>0.23</v>
      </c>
      <c r="L1844" s="153">
        <v>0.23</v>
      </c>
      <c r="M1844" s="153">
        <v>0.23</v>
      </c>
      <c r="N1844" s="153">
        <v>0.24</v>
      </c>
      <c r="O1844" s="153">
        <v>0.22</v>
      </c>
      <c r="P1844" s="152"/>
    </row>
    <row r="1845" spans="1:16" ht="15.75">
      <c r="A1845" s="155">
        <v>1838</v>
      </c>
      <c r="B1845" s="155" t="s">
        <v>143</v>
      </c>
      <c r="C1845" s="154">
        <v>100</v>
      </c>
      <c r="D1845" s="153">
        <v>0</v>
      </c>
      <c r="E1845" s="153">
        <v>0</v>
      </c>
      <c r="F1845" s="153">
        <v>0</v>
      </c>
      <c r="G1845" s="153">
        <v>0.12</v>
      </c>
      <c r="H1845" s="153">
        <v>0</v>
      </c>
      <c r="I1845" s="153">
        <v>0</v>
      </c>
      <c r="J1845" s="153">
        <v>0.15</v>
      </c>
      <c r="K1845" s="153">
        <v>0.15</v>
      </c>
      <c r="L1845" s="153">
        <v>0.15</v>
      </c>
      <c r="M1845" s="153">
        <v>0.15</v>
      </c>
      <c r="N1845" s="153">
        <v>0.15</v>
      </c>
      <c r="O1845" s="153">
        <v>0.15</v>
      </c>
      <c r="P1845" s="152"/>
    </row>
    <row r="1846" spans="1:16" ht="15.75">
      <c r="A1846" s="155">
        <v>1839</v>
      </c>
      <c r="B1846" s="155" t="s">
        <v>1907</v>
      </c>
      <c r="C1846" s="154">
        <v>221.11</v>
      </c>
      <c r="D1846" s="153">
        <v>0.940708244765049</v>
      </c>
      <c r="E1846" s="153">
        <v>1.682420514675953</v>
      </c>
      <c r="F1846" s="153">
        <v>0.85930080050653512</v>
      </c>
      <c r="G1846" s="153">
        <v>1.2572927502148252</v>
      </c>
      <c r="H1846" s="153">
        <v>0.93166297318076974</v>
      </c>
      <c r="I1846" s="153">
        <v>0.87739134367509375</v>
      </c>
      <c r="J1846" s="153">
        <v>1.483424539821808</v>
      </c>
      <c r="K1846" s="153">
        <v>1.2392022070462665</v>
      </c>
      <c r="L1846" s="153">
        <v>1.2392022070462665</v>
      </c>
      <c r="M1846" s="153">
        <v>1.2392022070462665</v>
      </c>
      <c r="N1846" s="153">
        <v>1.4110623671475735</v>
      </c>
      <c r="O1846" s="153">
        <v>1.0040251458550042</v>
      </c>
      <c r="P1846" s="152"/>
    </row>
    <row r="1847" spans="1:16" ht="15.75">
      <c r="A1847" s="155">
        <v>1840</v>
      </c>
      <c r="B1847" s="155" t="s">
        <v>1906</v>
      </c>
      <c r="C1847" s="154">
        <v>111.11</v>
      </c>
      <c r="D1847" s="153">
        <v>0</v>
      </c>
      <c r="E1847" s="153">
        <v>0</v>
      </c>
      <c r="F1847" s="153">
        <v>0.8</v>
      </c>
      <c r="G1847" s="153">
        <v>0.8</v>
      </c>
      <c r="H1847" s="153">
        <v>0.8</v>
      </c>
      <c r="I1847" s="153">
        <v>0.8</v>
      </c>
      <c r="J1847" s="153">
        <v>0.8</v>
      </c>
      <c r="K1847" s="153">
        <v>0.8</v>
      </c>
      <c r="L1847" s="153">
        <v>0.8</v>
      </c>
      <c r="M1847" s="153">
        <v>0.8</v>
      </c>
      <c r="N1847" s="153">
        <v>0.8</v>
      </c>
      <c r="O1847" s="153">
        <v>0.8</v>
      </c>
      <c r="P1847" s="152"/>
    </row>
    <row r="1848" spans="1:16" ht="15.75">
      <c r="A1848" s="155">
        <v>1841</v>
      </c>
      <c r="B1848" s="155" t="s">
        <v>1905</v>
      </c>
      <c r="C1848" s="154">
        <v>88.89</v>
      </c>
      <c r="D1848" s="153">
        <v>1.0799865001687479</v>
      </c>
      <c r="E1848" s="153">
        <v>1.0799865001687479</v>
      </c>
      <c r="F1848" s="153">
        <v>1.0799865001687479</v>
      </c>
      <c r="G1848" s="153">
        <v>1.0799865001687479</v>
      </c>
      <c r="H1848" s="153">
        <v>1.0799865001687479</v>
      </c>
      <c r="I1848" s="153">
        <v>1.0799865001687479</v>
      </c>
      <c r="J1848" s="153">
        <v>1.0799865001687479</v>
      </c>
      <c r="K1848" s="153">
        <v>1.0799865001687479</v>
      </c>
      <c r="L1848" s="153">
        <v>1.0799865001687479</v>
      </c>
      <c r="M1848" s="153">
        <v>1.0799865001687479</v>
      </c>
      <c r="N1848" s="153">
        <v>1.0799865001687479</v>
      </c>
      <c r="O1848" s="153">
        <v>0.94498818764765435</v>
      </c>
      <c r="P1848" s="152"/>
    </row>
    <row r="1849" spans="1:16" ht="15.75">
      <c r="A1849" s="155">
        <v>1842</v>
      </c>
      <c r="B1849" s="155" t="s">
        <v>1904</v>
      </c>
      <c r="C1849" s="154">
        <v>194.44</v>
      </c>
      <c r="D1849" s="153">
        <v>0.79999999999999993</v>
      </c>
      <c r="E1849" s="153">
        <v>0.79999999999999993</v>
      </c>
      <c r="F1849" s="153">
        <v>0.79999999999999993</v>
      </c>
      <c r="G1849" s="153">
        <v>0.79999999999999993</v>
      </c>
      <c r="H1849" s="153">
        <v>0.79999999999999993</v>
      </c>
      <c r="I1849" s="153">
        <v>0.79999999999999993</v>
      </c>
      <c r="J1849" s="153">
        <v>0.79999999999999993</v>
      </c>
      <c r="K1849" s="153">
        <v>0.79999999999999993</v>
      </c>
      <c r="L1849" s="153">
        <v>0.79999999999999993</v>
      </c>
      <c r="M1849" s="153">
        <v>0.79999999999999993</v>
      </c>
      <c r="N1849" s="153">
        <v>0.79999999999999993</v>
      </c>
      <c r="O1849" s="153">
        <v>0.83809915655214984</v>
      </c>
      <c r="P1849" s="152"/>
    </row>
    <row r="1850" spans="1:16" ht="15.75">
      <c r="A1850" s="155">
        <v>1843</v>
      </c>
      <c r="B1850" s="155" t="s">
        <v>1903</v>
      </c>
      <c r="C1850" s="154">
        <v>100</v>
      </c>
      <c r="D1850" s="153">
        <v>0.36</v>
      </c>
      <c r="E1850" s="153">
        <v>0.4</v>
      </c>
      <c r="F1850" s="153">
        <v>0.4</v>
      </c>
      <c r="G1850" s="153">
        <v>0.4</v>
      </c>
      <c r="H1850" s="153">
        <v>0.52</v>
      </c>
      <c r="I1850" s="153">
        <v>0.56000000000000005</v>
      </c>
      <c r="J1850" s="153">
        <v>0.56000000000000005</v>
      </c>
      <c r="K1850" s="153">
        <v>0.56000000000000005</v>
      </c>
      <c r="L1850" s="153">
        <v>0.56000000000000005</v>
      </c>
      <c r="M1850" s="153">
        <v>0.56000000000000005</v>
      </c>
      <c r="N1850" s="153">
        <v>0.56000000000000005</v>
      </c>
      <c r="O1850" s="153">
        <v>0.76</v>
      </c>
      <c r="P1850" s="152"/>
    </row>
    <row r="1851" spans="1:16" ht="15.75">
      <c r="A1851" s="155">
        <v>1844</v>
      </c>
      <c r="B1851" s="155" t="s">
        <v>1902</v>
      </c>
      <c r="C1851" s="154">
        <v>80</v>
      </c>
      <c r="D1851" s="153">
        <v>0.4</v>
      </c>
      <c r="E1851" s="153">
        <v>0.4</v>
      </c>
      <c r="F1851" s="153">
        <v>0.47499999999999998</v>
      </c>
      <c r="G1851" s="153">
        <v>0.6</v>
      </c>
      <c r="H1851" s="153">
        <v>0.6</v>
      </c>
      <c r="I1851" s="153">
        <v>0.6</v>
      </c>
      <c r="J1851" s="153">
        <v>0.6</v>
      </c>
      <c r="K1851" s="153">
        <v>0.6</v>
      </c>
      <c r="L1851" s="153">
        <v>0.6</v>
      </c>
      <c r="M1851" s="153">
        <v>0.6</v>
      </c>
      <c r="N1851" s="153">
        <v>0.6</v>
      </c>
      <c r="O1851" s="153">
        <v>0.1</v>
      </c>
      <c r="P1851" s="152"/>
    </row>
    <row r="1852" spans="1:16" ht="15.75">
      <c r="A1852" s="155">
        <v>1845</v>
      </c>
      <c r="B1852" s="155" t="s">
        <v>1901</v>
      </c>
      <c r="C1852" s="154">
        <v>166.67</v>
      </c>
      <c r="D1852" s="153">
        <v>0</v>
      </c>
      <c r="E1852" s="153">
        <v>0</v>
      </c>
      <c r="F1852" s="153">
        <v>0</v>
      </c>
      <c r="G1852" s="153">
        <v>0</v>
      </c>
      <c r="H1852" s="153">
        <v>0</v>
      </c>
      <c r="I1852" s="153">
        <v>0</v>
      </c>
      <c r="J1852" s="153">
        <v>0</v>
      </c>
      <c r="K1852" s="153">
        <v>0</v>
      </c>
      <c r="L1852" s="153">
        <v>0</v>
      </c>
      <c r="M1852" s="153">
        <v>0</v>
      </c>
      <c r="N1852" s="153">
        <v>0</v>
      </c>
      <c r="O1852" s="153">
        <v>0.80000000000000016</v>
      </c>
      <c r="P1852" s="152"/>
    </row>
    <row r="1853" spans="1:16" ht="15.75">
      <c r="A1853" s="155">
        <v>1846</v>
      </c>
      <c r="B1853" s="155" t="s">
        <v>1900</v>
      </c>
      <c r="C1853" s="154">
        <v>277.77999999999997</v>
      </c>
      <c r="D1853" s="153">
        <v>0.8</v>
      </c>
      <c r="E1853" s="153">
        <v>0.8</v>
      </c>
      <c r="F1853" s="153">
        <v>0.8</v>
      </c>
      <c r="G1853" s="153">
        <v>0.8</v>
      </c>
      <c r="H1853" s="153">
        <v>0.8</v>
      </c>
      <c r="I1853" s="153">
        <v>0.8</v>
      </c>
      <c r="J1853" s="153">
        <v>0.8</v>
      </c>
      <c r="K1853" s="153">
        <v>0.8</v>
      </c>
      <c r="L1853" s="153">
        <v>0.8</v>
      </c>
      <c r="M1853" s="153">
        <v>0.8</v>
      </c>
      <c r="N1853" s="153">
        <v>0.8</v>
      </c>
      <c r="O1853" s="153">
        <v>0.8</v>
      </c>
      <c r="P1853" s="152"/>
    </row>
    <row r="1854" spans="1:16" ht="15.75">
      <c r="A1854" s="155">
        <v>1847</v>
      </c>
      <c r="B1854" s="155" t="s">
        <v>1899</v>
      </c>
      <c r="C1854" s="154">
        <v>77.78</v>
      </c>
      <c r="D1854" s="153">
        <v>0</v>
      </c>
      <c r="E1854" s="153">
        <v>0</v>
      </c>
      <c r="F1854" s="153">
        <v>0</v>
      </c>
      <c r="G1854" s="153">
        <v>0</v>
      </c>
      <c r="H1854" s="153">
        <v>0.1542813062483929</v>
      </c>
      <c r="I1854" s="153">
        <v>0.1542813062483929</v>
      </c>
      <c r="J1854" s="153">
        <v>0.1542813062483929</v>
      </c>
      <c r="K1854" s="153">
        <v>0.1542813062483929</v>
      </c>
      <c r="L1854" s="153">
        <v>0.1542813062483929</v>
      </c>
      <c r="M1854" s="153">
        <v>0.1542813062483929</v>
      </c>
      <c r="N1854" s="153">
        <v>0.1542813062483929</v>
      </c>
      <c r="O1854" s="153">
        <v>1</v>
      </c>
      <c r="P1854" s="152"/>
    </row>
    <row r="1855" spans="1:16" ht="15.75">
      <c r="A1855" s="155">
        <v>1848</v>
      </c>
      <c r="B1855" s="155" t="s">
        <v>1898</v>
      </c>
      <c r="C1855" s="154">
        <v>80</v>
      </c>
      <c r="D1855" s="153">
        <v>0</v>
      </c>
      <c r="E1855" s="153">
        <v>0.25</v>
      </c>
      <c r="F1855" s="153">
        <v>0.25</v>
      </c>
      <c r="G1855" s="153">
        <v>0.3</v>
      </c>
      <c r="H1855" s="153">
        <v>0.3</v>
      </c>
      <c r="I1855" s="153">
        <v>0.3</v>
      </c>
      <c r="J1855" s="153">
        <v>0.3</v>
      </c>
      <c r="K1855" s="153">
        <v>0.3</v>
      </c>
      <c r="L1855" s="153">
        <v>0.3</v>
      </c>
      <c r="M1855" s="153">
        <v>0.52500000000000002</v>
      </c>
      <c r="N1855" s="153">
        <v>0.52500000000000002</v>
      </c>
      <c r="O1855" s="153">
        <v>2.5000000000000001E-2</v>
      </c>
      <c r="P1855" s="152"/>
    </row>
    <row r="1856" spans="1:16" ht="15.75">
      <c r="A1856" s="155">
        <v>1849</v>
      </c>
      <c r="B1856" s="155" t="s">
        <v>1897</v>
      </c>
      <c r="C1856" s="154">
        <v>222.22</v>
      </c>
      <c r="D1856" s="153">
        <v>0</v>
      </c>
      <c r="E1856" s="153">
        <v>0.8</v>
      </c>
      <c r="F1856" s="153">
        <v>0.8</v>
      </c>
      <c r="G1856" s="153">
        <v>0.8</v>
      </c>
      <c r="H1856" s="153">
        <v>0.8</v>
      </c>
      <c r="I1856" s="153">
        <v>0.8</v>
      </c>
      <c r="J1856" s="153">
        <v>0.8</v>
      </c>
      <c r="K1856" s="153">
        <v>0.8</v>
      </c>
      <c r="L1856" s="153">
        <v>0.8</v>
      </c>
      <c r="M1856" s="153">
        <v>0.8</v>
      </c>
      <c r="N1856" s="153">
        <v>0.8</v>
      </c>
      <c r="O1856" s="153">
        <v>0.8</v>
      </c>
      <c r="P1856" s="152"/>
    </row>
    <row r="1857" spans="1:16" ht="15.75">
      <c r="A1857" s="155">
        <v>1850</v>
      </c>
      <c r="B1857" s="155" t="s">
        <v>1896</v>
      </c>
      <c r="C1857" s="154">
        <v>157.78</v>
      </c>
      <c r="D1857" s="153">
        <v>0.8</v>
      </c>
      <c r="E1857" s="153">
        <v>0.8</v>
      </c>
      <c r="F1857" s="153">
        <v>0.8</v>
      </c>
      <c r="G1857" s="153">
        <v>0.8</v>
      </c>
      <c r="H1857" s="153">
        <v>0.8</v>
      </c>
      <c r="I1857" s="153">
        <v>0.8</v>
      </c>
      <c r="J1857" s="153">
        <v>0.8</v>
      </c>
      <c r="K1857" s="153">
        <v>0.8</v>
      </c>
      <c r="L1857" s="153">
        <v>0.8</v>
      </c>
      <c r="M1857" s="153">
        <v>0.8</v>
      </c>
      <c r="N1857" s="153">
        <v>0.8</v>
      </c>
      <c r="O1857" s="153">
        <v>0.8</v>
      </c>
      <c r="P1857" s="152"/>
    </row>
    <row r="1858" spans="1:16" ht="15.75">
      <c r="A1858" s="155">
        <v>1851</v>
      </c>
      <c r="B1858" s="155" t="s">
        <v>1895</v>
      </c>
      <c r="C1858" s="154">
        <v>72.22</v>
      </c>
      <c r="D1858" s="153">
        <v>0</v>
      </c>
      <c r="E1858" s="153">
        <v>0</v>
      </c>
      <c r="F1858" s="153">
        <v>0</v>
      </c>
      <c r="G1858" s="153">
        <v>0</v>
      </c>
      <c r="H1858" s="153">
        <v>0</v>
      </c>
      <c r="I1858" s="153">
        <v>0.15231237884242593</v>
      </c>
      <c r="J1858" s="153">
        <v>0.15231237884242593</v>
      </c>
      <c r="K1858" s="153">
        <v>0.83079479368595954</v>
      </c>
      <c r="L1858" s="153">
        <v>0.83079479368595954</v>
      </c>
      <c r="M1858" s="153">
        <v>0.83079479368595954</v>
      </c>
      <c r="N1858" s="153">
        <v>0.83079479368595954</v>
      </c>
      <c r="O1858" s="153">
        <v>0.83079479368595954</v>
      </c>
      <c r="P1858" s="152"/>
    </row>
    <row r="1859" spans="1:16" ht="15.75">
      <c r="A1859" s="155">
        <v>1852</v>
      </c>
      <c r="B1859" s="155" t="s">
        <v>1894</v>
      </c>
      <c r="C1859" s="154">
        <v>144.44</v>
      </c>
      <c r="D1859" s="153">
        <v>0</v>
      </c>
      <c r="E1859" s="153">
        <v>0</v>
      </c>
      <c r="F1859" s="153">
        <v>0</v>
      </c>
      <c r="G1859" s="153">
        <v>0</v>
      </c>
      <c r="H1859" s="153">
        <v>0</v>
      </c>
      <c r="I1859" s="153">
        <v>0</v>
      </c>
      <c r="J1859" s="153">
        <v>0.8</v>
      </c>
      <c r="K1859" s="153">
        <v>0.8</v>
      </c>
      <c r="L1859" s="153">
        <v>0.8</v>
      </c>
      <c r="M1859" s="153">
        <v>1.1730822486845749</v>
      </c>
      <c r="N1859" s="153">
        <v>1.185267238991969</v>
      </c>
      <c r="O1859" s="153">
        <v>1.185267238991969</v>
      </c>
      <c r="P1859" s="152"/>
    </row>
    <row r="1860" spans="1:16" ht="15.75">
      <c r="A1860" s="155">
        <v>1853</v>
      </c>
      <c r="B1860" s="155" t="s">
        <v>1893</v>
      </c>
      <c r="C1860" s="154">
        <v>100</v>
      </c>
      <c r="D1860" s="153">
        <v>0</v>
      </c>
      <c r="E1860" s="153">
        <v>0</v>
      </c>
      <c r="F1860" s="153">
        <v>0</v>
      </c>
      <c r="G1860" s="153">
        <v>0</v>
      </c>
      <c r="H1860" s="153">
        <v>0.02</v>
      </c>
      <c r="I1860" s="153">
        <v>0</v>
      </c>
      <c r="J1860" s="153">
        <v>0.02</v>
      </c>
      <c r="K1860" s="153">
        <v>0.02</v>
      </c>
      <c r="L1860" s="153">
        <v>0.02</v>
      </c>
      <c r="M1860" s="153">
        <v>0.04</v>
      </c>
      <c r="N1860" s="153">
        <v>0.08</v>
      </c>
      <c r="O1860" s="153">
        <v>0.16</v>
      </c>
      <c r="P1860" s="152"/>
    </row>
    <row r="1861" spans="1:16" ht="15.75">
      <c r="A1861" s="155">
        <v>1854</v>
      </c>
      <c r="B1861" s="155" t="s">
        <v>1892</v>
      </c>
      <c r="C1861" s="154">
        <v>80</v>
      </c>
      <c r="D1861" s="153">
        <v>0</v>
      </c>
      <c r="E1861" s="153">
        <v>0</v>
      </c>
      <c r="F1861" s="153">
        <v>0</v>
      </c>
      <c r="G1861" s="153">
        <v>0</v>
      </c>
      <c r="H1861" s="153">
        <v>0</v>
      </c>
      <c r="I1861" s="153">
        <v>0</v>
      </c>
      <c r="J1861" s="153">
        <v>0</v>
      </c>
      <c r="K1861" s="153">
        <v>0</v>
      </c>
      <c r="L1861" s="153">
        <v>0.3125</v>
      </c>
      <c r="M1861" s="153">
        <v>0.33750000000000002</v>
      </c>
      <c r="N1861" s="153">
        <v>0.375</v>
      </c>
      <c r="O1861" s="153">
        <v>0.41249999999999998</v>
      </c>
      <c r="P1861" s="152"/>
    </row>
    <row r="1862" spans="1:16" ht="15.75">
      <c r="A1862" s="155">
        <v>1855</v>
      </c>
      <c r="B1862" s="155" t="s">
        <v>1891</v>
      </c>
      <c r="C1862" s="154">
        <v>333.33</v>
      </c>
      <c r="D1862" s="153">
        <v>0</v>
      </c>
      <c r="E1862" s="153">
        <v>0</v>
      </c>
      <c r="F1862" s="153">
        <v>0</v>
      </c>
      <c r="G1862" s="153">
        <v>0</v>
      </c>
      <c r="H1862" s="153">
        <v>0</v>
      </c>
      <c r="I1862" s="153">
        <v>0</v>
      </c>
      <c r="J1862" s="153">
        <v>0</v>
      </c>
      <c r="K1862" s="153">
        <v>0</v>
      </c>
      <c r="L1862" s="153">
        <v>0.8</v>
      </c>
      <c r="M1862" s="153">
        <v>0.8</v>
      </c>
      <c r="N1862" s="153">
        <v>0.8</v>
      </c>
      <c r="O1862" s="153">
        <v>0.8</v>
      </c>
      <c r="P1862" s="152"/>
    </row>
    <row r="1863" spans="1:16" ht="15.75">
      <c r="A1863" s="155">
        <v>1856</v>
      </c>
      <c r="B1863" s="155" t="s">
        <v>1890</v>
      </c>
      <c r="C1863" s="154">
        <v>311.11</v>
      </c>
      <c r="D1863" s="153">
        <v>0</v>
      </c>
      <c r="E1863" s="153">
        <v>0</v>
      </c>
      <c r="F1863" s="153">
        <v>0</v>
      </c>
      <c r="G1863" s="153">
        <v>0</v>
      </c>
      <c r="H1863" s="153">
        <v>0</v>
      </c>
      <c r="I1863" s="153">
        <v>0.79999999999999993</v>
      </c>
      <c r="J1863" s="153">
        <v>0.79999999999999993</v>
      </c>
      <c r="K1863" s="153">
        <v>0.79999999999999993</v>
      </c>
      <c r="L1863" s="153">
        <v>0.79999999999999993</v>
      </c>
      <c r="M1863" s="153">
        <v>0.79999999999999993</v>
      </c>
      <c r="N1863" s="153">
        <v>0.79999999999999993</v>
      </c>
      <c r="O1863" s="153">
        <v>0.79999999999999993</v>
      </c>
      <c r="P1863" s="152"/>
    </row>
    <row r="1864" spans="1:16" ht="15.75">
      <c r="A1864" s="155">
        <v>1857</v>
      </c>
      <c r="B1864" s="155" t="s">
        <v>1889</v>
      </c>
      <c r="C1864" s="154">
        <v>71.11</v>
      </c>
      <c r="D1864" s="153">
        <v>1.8787793559274364</v>
      </c>
      <c r="E1864" s="153">
        <v>1.8787793559274364</v>
      </c>
      <c r="F1864" s="153">
        <v>1.8787793559274364</v>
      </c>
      <c r="G1864" s="153">
        <v>1.8787793559274364</v>
      </c>
      <c r="H1864" s="153">
        <v>1.8787793559274364</v>
      </c>
      <c r="I1864" s="153">
        <v>1.8787793559274364</v>
      </c>
      <c r="J1864" s="153">
        <v>1.8787793559274364</v>
      </c>
      <c r="K1864" s="153">
        <v>1.8787793559274364</v>
      </c>
      <c r="L1864" s="153">
        <v>1.8787793559274364</v>
      </c>
      <c r="M1864" s="153">
        <v>1.8787793559274364</v>
      </c>
      <c r="N1864" s="153">
        <v>1.8787793559274364</v>
      </c>
      <c r="O1864" s="153">
        <v>0</v>
      </c>
      <c r="P1864" s="152"/>
    </row>
    <row r="1865" spans="1:16" ht="15.75">
      <c r="A1865" s="155">
        <v>1858</v>
      </c>
      <c r="B1865" s="155" t="s">
        <v>1888</v>
      </c>
      <c r="C1865" s="154">
        <v>127</v>
      </c>
      <c r="D1865" s="153">
        <v>1.0031496062992127</v>
      </c>
      <c r="E1865" s="153">
        <v>1.0629921259842521</v>
      </c>
      <c r="F1865" s="153">
        <v>0.94299212598425197</v>
      </c>
      <c r="G1865" s="153">
        <v>0.96755905511811024</v>
      </c>
      <c r="H1865" s="153">
        <v>1.0179527559055119</v>
      </c>
      <c r="I1865" s="153">
        <v>0.79999999999999993</v>
      </c>
      <c r="J1865" s="153">
        <v>0.79999999999999993</v>
      </c>
      <c r="K1865" s="153">
        <v>0.79999999999999993</v>
      </c>
      <c r="L1865" s="153">
        <v>0.79999999999999993</v>
      </c>
      <c r="M1865" s="153">
        <v>0.79999999999999993</v>
      </c>
      <c r="N1865" s="153">
        <v>0.79999999999999993</v>
      </c>
      <c r="O1865" s="153">
        <v>0.98078740157480315</v>
      </c>
      <c r="P1865" s="152"/>
    </row>
    <row r="1866" spans="1:16" ht="15.75">
      <c r="A1866" s="155">
        <v>1859</v>
      </c>
      <c r="B1866" s="155" t="s">
        <v>1887</v>
      </c>
      <c r="C1866" s="154">
        <v>77.777777777777771</v>
      </c>
      <c r="D1866" s="153">
        <v>0.60428571428571431</v>
      </c>
      <c r="E1866" s="153">
        <v>0.61714285714285722</v>
      </c>
      <c r="F1866" s="153">
        <v>0.61714285714285722</v>
      </c>
      <c r="G1866" s="153">
        <v>0.61714285714285722</v>
      </c>
      <c r="H1866" s="153">
        <v>0.61714285714285722</v>
      </c>
      <c r="I1866" s="153">
        <v>0.61714285714285722</v>
      </c>
      <c r="J1866" s="153">
        <v>0.61714285714285722</v>
      </c>
      <c r="K1866" s="153">
        <v>0.61714285714285722</v>
      </c>
      <c r="L1866" s="153">
        <v>0.61714285714285722</v>
      </c>
      <c r="M1866" s="153">
        <v>0.61714285714285722</v>
      </c>
      <c r="N1866" s="153">
        <v>0.61714285714285722</v>
      </c>
      <c r="O1866" s="153">
        <v>0.57857142857142863</v>
      </c>
      <c r="P1866" s="152"/>
    </row>
    <row r="1867" spans="1:16" ht="15.75">
      <c r="A1867" s="155">
        <v>1860</v>
      </c>
      <c r="B1867" s="155" t="s">
        <v>1886</v>
      </c>
      <c r="C1867" s="154">
        <v>106.66666666666666</v>
      </c>
      <c r="D1867" s="153">
        <v>0.77812500000000007</v>
      </c>
      <c r="E1867" s="153">
        <v>0.80625000000000002</v>
      </c>
      <c r="F1867" s="153">
        <v>0.80625000000000002</v>
      </c>
      <c r="G1867" s="153">
        <v>0.80625000000000002</v>
      </c>
      <c r="H1867" s="153">
        <v>0.80625000000000002</v>
      </c>
      <c r="I1867" s="153">
        <v>0.80625000000000002</v>
      </c>
      <c r="J1867" s="153">
        <v>0.80625000000000002</v>
      </c>
      <c r="K1867" s="153">
        <v>0.80625000000000002</v>
      </c>
      <c r="L1867" s="153">
        <v>0.80625000000000002</v>
      </c>
      <c r="M1867" s="153">
        <v>0.80625000000000002</v>
      </c>
      <c r="N1867" s="153">
        <v>0.80625000000000002</v>
      </c>
      <c r="O1867" s="153">
        <v>0.80625000000000002</v>
      </c>
      <c r="P1867" s="152"/>
    </row>
    <row r="1868" spans="1:16" ht="15.75">
      <c r="A1868" s="155">
        <v>1861</v>
      </c>
      <c r="B1868" s="155" t="s">
        <v>1885</v>
      </c>
      <c r="C1868" s="154">
        <v>84.444444444444443</v>
      </c>
      <c r="D1868" s="153">
        <v>1.1368421052631579</v>
      </c>
      <c r="E1868" s="153">
        <v>1.1368421052631579</v>
      </c>
      <c r="F1868" s="153">
        <v>1.1368421052631579</v>
      </c>
      <c r="G1868" s="153">
        <v>1.1368421052631579</v>
      </c>
      <c r="H1868" s="153">
        <v>1.1368421052631579</v>
      </c>
      <c r="I1868" s="153">
        <v>1.1368421052631579</v>
      </c>
      <c r="J1868" s="153">
        <v>1.1368421052631579</v>
      </c>
      <c r="K1868" s="153">
        <v>1.1368421052631579</v>
      </c>
      <c r="L1868" s="153">
        <v>1.1368421052631579</v>
      </c>
      <c r="M1868" s="153">
        <v>1.1368421052631579</v>
      </c>
      <c r="N1868" s="153">
        <v>1.1368421052631579</v>
      </c>
      <c r="O1868" s="153">
        <v>0.41447368421052633</v>
      </c>
      <c r="P1868" s="152"/>
    </row>
    <row r="1869" spans="1:16" ht="15.75">
      <c r="A1869" s="155">
        <v>1862</v>
      </c>
      <c r="B1869" s="155" t="s">
        <v>1884</v>
      </c>
      <c r="C1869" s="154">
        <v>72.222222222222214</v>
      </c>
      <c r="D1869" s="153">
        <v>0.58153846153846156</v>
      </c>
      <c r="E1869" s="153">
        <v>0.60923076923076924</v>
      </c>
      <c r="F1869" s="153">
        <v>0.60923076923076924</v>
      </c>
      <c r="G1869" s="153">
        <v>0.60923076923076924</v>
      </c>
      <c r="H1869" s="153">
        <v>0.60923076923076924</v>
      </c>
      <c r="I1869" s="153">
        <v>0.60923076923076924</v>
      </c>
      <c r="J1869" s="153">
        <v>0.60923076923076924</v>
      </c>
      <c r="K1869" s="153">
        <v>0.60923076923076924</v>
      </c>
      <c r="L1869" s="153">
        <v>0.60923076923076924</v>
      </c>
      <c r="M1869" s="153">
        <v>0.60923076923076924</v>
      </c>
      <c r="N1869" s="153">
        <v>0.60923076923076924</v>
      </c>
      <c r="O1869" s="153">
        <v>0.45692307692307699</v>
      </c>
      <c r="P1869" s="152"/>
    </row>
    <row r="1870" spans="1:16" ht="15.75">
      <c r="A1870" s="155">
        <v>1863</v>
      </c>
      <c r="B1870" s="155" t="s">
        <v>1883</v>
      </c>
      <c r="C1870" s="154">
        <v>74.444444444444443</v>
      </c>
      <c r="D1870" s="153">
        <v>0.81940298507462683</v>
      </c>
      <c r="E1870" s="153">
        <v>0.81940298507462683</v>
      </c>
      <c r="F1870" s="153">
        <v>0.81940298507462683</v>
      </c>
      <c r="G1870" s="153">
        <v>0.81940298507462683</v>
      </c>
      <c r="H1870" s="153">
        <v>0.81940298507462683</v>
      </c>
      <c r="I1870" s="153">
        <v>0.81940298507462683</v>
      </c>
      <c r="J1870" s="153">
        <v>0.81940298507462683</v>
      </c>
      <c r="K1870" s="153">
        <v>0.81940298507462683</v>
      </c>
      <c r="L1870" s="153">
        <v>0.81940298507462683</v>
      </c>
      <c r="M1870" s="153">
        <v>0.81940298507462683</v>
      </c>
      <c r="N1870" s="153">
        <v>0.81940298507462683</v>
      </c>
      <c r="O1870" s="153">
        <v>0.69850746268656716</v>
      </c>
      <c r="P1870" s="152"/>
    </row>
    <row r="1871" spans="1:16" ht="15.75">
      <c r="A1871" s="155">
        <v>1864</v>
      </c>
      <c r="B1871" s="155" t="s">
        <v>535</v>
      </c>
      <c r="C1871" s="154">
        <v>77.777777777777771</v>
      </c>
      <c r="D1871" s="153">
        <v>0.65571428571428581</v>
      </c>
      <c r="E1871" s="153">
        <v>0.68142857142857149</v>
      </c>
      <c r="F1871" s="153">
        <v>0.68142857142857149</v>
      </c>
      <c r="G1871" s="153">
        <v>0.68142857142857149</v>
      </c>
      <c r="H1871" s="153">
        <v>0.68142857142857149</v>
      </c>
      <c r="I1871" s="153">
        <v>0.68142857142857149</v>
      </c>
      <c r="J1871" s="153">
        <v>0.68142857142857149</v>
      </c>
      <c r="K1871" s="153">
        <v>0.68142857142857149</v>
      </c>
      <c r="L1871" s="153">
        <v>0.68142857142857149</v>
      </c>
      <c r="M1871" s="153">
        <v>0.68142857142857149</v>
      </c>
      <c r="N1871" s="153">
        <v>0.68142857142857149</v>
      </c>
      <c r="O1871" s="153">
        <v>0.57857142857142863</v>
      </c>
      <c r="P1871" s="152"/>
    </row>
    <row r="1872" spans="1:16" ht="15.75">
      <c r="A1872" s="155">
        <v>1865</v>
      </c>
      <c r="B1872" s="155" t="s">
        <v>1882</v>
      </c>
      <c r="C1872" s="154">
        <v>162</v>
      </c>
      <c r="D1872" s="153">
        <v>0.91851851851851862</v>
      </c>
      <c r="E1872" s="153">
        <v>0.86296296296296304</v>
      </c>
      <c r="F1872" s="153">
        <v>0.85037037037037033</v>
      </c>
      <c r="G1872" s="153">
        <v>0.87037037037037035</v>
      </c>
      <c r="H1872" s="153">
        <v>0.83333333333333337</v>
      </c>
      <c r="I1872" s="153">
        <v>0.81481481481481477</v>
      </c>
      <c r="J1872" s="153">
        <v>0.79999999999999993</v>
      </c>
      <c r="K1872" s="153">
        <v>0.79999999999999993</v>
      </c>
      <c r="L1872" s="153">
        <v>0.79999999999999993</v>
      </c>
      <c r="M1872" s="153">
        <v>0.79999999999999993</v>
      </c>
      <c r="N1872" s="153">
        <v>0.79999999999999993</v>
      </c>
      <c r="O1872" s="153">
        <v>0.87037037037037035</v>
      </c>
      <c r="P1872" s="152"/>
    </row>
    <row r="1873" spans="1:16" ht="15.75">
      <c r="A1873" s="155">
        <v>1866</v>
      </c>
      <c r="B1873" s="155" t="s">
        <v>1881</v>
      </c>
      <c r="C1873" s="154">
        <v>80</v>
      </c>
      <c r="D1873" s="153">
        <v>0.78749999999999998</v>
      </c>
      <c r="E1873" s="153">
        <v>0.78749999999999998</v>
      </c>
      <c r="F1873" s="153">
        <v>0.78749999999999998</v>
      </c>
      <c r="G1873" s="153">
        <v>0.78749999999999998</v>
      </c>
      <c r="H1873" s="153">
        <v>0.78749999999999998</v>
      </c>
      <c r="I1873" s="153">
        <v>0.78749999999999998</v>
      </c>
      <c r="J1873" s="153">
        <v>0.78749999999999998</v>
      </c>
      <c r="K1873" s="153">
        <v>0.78749999999999998</v>
      </c>
      <c r="L1873" s="153">
        <v>0.78749999999999998</v>
      </c>
      <c r="M1873" s="153">
        <v>0.78749999999999998</v>
      </c>
      <c r="N1873" s="153">
        <v>0.78749999999999998</v>
      </c>
      <c r="O1873" s="153">
        <v>0.67500000000000004</v>
      </c>
      <c r="P1873" s="152"/>
    </row>
    <row r="1874" spans="1:16" ht="15.75">
      <c r="A1874" s="155">
        <v>1867</v>
      </c>
      <c r="B1874" s="155" t="s">
        <v>1674</v>
      </c>
      <c r="C1874" s="154">
        <v>420</v>
      </c>
      <c r="D1874" s="153">
        <v>0.8</v>
      </c>
      <c r="E1874" s="153">
        <v>0.8</v>
      </c>
      <c r="F1874" s="153">
        <v>0.8</v>
      </c>
      <c r="G1874" s="153">
        <v>0.8</v>
      </c>
      <c r="H1874" s="153">
        <v>0.8</v>
      </c>
      <c r="I1874" s="153">
        <v>0.8</v>
      </c>
      <c r="J1874" s="153">
        <v>0.8</v>
      </c>
      <c r="K1874" s="153">
        <v>0.8</v>
      </c>
      <c r="L1874" s="153">
        <v>0.8</v>
      </c>
      <c r="M1874" s="153">
        <v>0.8</v>
      </c>
      <c r="N1874" s="153">
        <v>0.8</v>
      </c>
      <c r="O1874" s="153">
        <v>0.8</v>
      </c>
      <c r="P1874" s="152"/>
    </row>
    <row r="1875" spans="1:16" ht="15.75">
      <c r="A1875" s="155">
        <v>1868</v>
      </c>
      <c r="B1875" s="155" t="s">
        <v>1880</v>
      </c>
      <c r="C1875" s="154">
        <v>300</v>
      </c>
      <c r="D1875" s="153">
        <v>0.8</v>
      </c>
      <c r="E1875" s="153">
        <v>0.8</v>
      </c>
      <c r="F1875" s="153">
        <v>0.8</v>
      </c>
      <c r="G1875" s="153">
        <v>0.8</v>
      </c>
      <c r="H1875" s="153">
        <v>0.8</v>
      </c>
      <c r="I1875" s="153">
        <v>0.8</v>
      </c>
      <c r="J1875" s="153">
        <v>0.8</v>
      </c>
      <c r="K1875" s="153">
        <v>0.8</v>
      </c>
      <c r="L1875" s="153">
        <v>0.8</v>
      </c>
      <c r="M1875" s="153">
        <v>0.8</v>
      </c>
      <c r="N1875" s="153">
        <v>0.8</v>
      </c>
      <c r="O1875" s="153">
        <v>0.8</v>
      </c>
      <c r="P1875" s="152"/>
    </row>
    <row r="1876" spans="1:16" ht="15.75">
      <c r="A1876" s="155">
        <v>1869</v>
      </c>
      <c r="B1876" s="155" t="s">
        <v>1879</v>
      </c>
      <c r="C1876" s="154">
        <v>189</v>
      </c>
      <c r="D1876" s="153">
        <v>0.79999999999999993</v>
      </c>
      <c r="E1876" s="153">
        <v>0.79999999999999993</v>
      </c>
      <c r="F1876" s="153">
        <v>0.79999999999999993</v>
      </c>
      <c r="G1876" s="153">
        <v>0.79999999999999993</v>
      </c>
      <c r="H1876" s="153">
        <v>0.79999999999999993</v>
      </c>
      <c r="I1876" s="153">
        <v>0.79999999999999993</v>
      </c>
      <c r="J1876" s="153">
        <v>0.79999999999999993</v>
      </c>
      <c r="K1876" s="153">
        <v>0.79999999999999993</v>
      </c>
      <c r="L1876" s="153">
        <v>0.79999999999999993</v>
      </c>
      <c r="M1876" s="153">
        <v>0.79999999999999993</v>
      </c>
      <c r="N1876" s="153">
        <v>0.79999999999999993</v>
      </c>
      <c r="O1876" s="153">
        <v>0.79999999999999993</v>
      </c>
      <c r="P1876" s="152"/>
    </row>
    <row r="1877" spans="1:16" ht="15.75">
      <c r="A1877" s="155">
        <v>1870</v>
      </c>
      <c r="B1877" s="155" t="s">
        <v>1878</v>
      </c>
      <c r="C1877" s="154">
        <v>133.33000000000001</v>
      </c>
      <c r="D1877" s="153">
        <v>0.79999999999999993</v>
      </c>
      <c r="E1877" s="153">
        <v>0.79999999999999993</v>
      </c>
      <c r="F1877" s="153">
        <v>0.79999999999999993</v>
      </c>
      <c r="G1877" s="153">
        <v>0.79999999999999993</v>
      </c>
      <c r="H1877" s="153">
        <v>0.79999999999999993</v>
      </c>
      <c r="I1877" s="153">
        <v>0.79999999999999993</v>
      </c>
      <c r="J1877" s="153">
        <v>0.79999999999999993</v>
      </c>
      <c r="K1877" s="153">
        <v>0.79999999999999993</v>
      </c>
      <c r="L1877" s="153">
        <v>0.79999999999999993</v>
      </c>
      <c r="M1877" s="153">
        <v>0.79999999999999993</v>
      </c>
      <c r="N1877" s="153">
        <v>0.79999999999999993</v>
      </c>
      <c r="O1877" s="153">
        <v>0.79999999999999993</v>
      </c>
      <c r="P1877" s="152"/>
    </row>
    <row r="1878" spans="1:16" ht="15.75">
      <c r="A1878" s="155">
        <v>1871</v>
      </c>
      <c r="B1878" s="155" t="s">
        <v>1877</v>
      </c>
      <c r="C1878" s="154">
        <v>403</v>
      </c>
      <c r="D1878" s="153">
        <v>0.79999999999999993</v>
      </c>
      <c r="E1878" s="153">
        <v>0.82779156327543435</v>
      </c>
      <c r="F1878" s="153">
        <v>0.79999999999999993</v>
      </c>
      <c r="G1878" s="153">
        <v>0.79999999999999993</v>
      </c>
      <c r="H1878" s="153">
        <v>0.79999999999999993</v>
      </c>
      <c r="I1878" s="153">
        <v>0.79999999999999993</v>
      </c>
      <c r="J1878" s="153">
        <v>0.79999999999999993</v>
      </c>
      <c r="K1878" s="153">
        <v>0.79999999999999993</v>
      </c>
      <c r="L1878" s="153">
        <v>0.79999999999999993</v>
      </c>
      <c r="M1878" s="153">
        <v>0.79999999999999993</v>
      </c>
      <c r="N1878" s="153">
        <v>0.79999999999999993</v>
      </c>
      <c r="O1878" s="153">
        <v>0.8003970223325062</v>
      </c>
      <c r="P1878" s="152"/>
    </row>
    <row r="1879" spans="1:16" ht="15.75">
      <c r="A1879" s="155">
        <v>1872</v>
      </c>
      <c r="B1879" s="155" t="s">
        <v>1876</v>
      </c>
      <c r="C1879" s="154">
        <v>83.333333333333329</v>
      </c>
      <c r="D1879" s="153">
        <v>1.0920000000000001</v>
      </c>
      <c r="E1879" s="153">
        <v>1.0920000000000001</v>
      </c>
      <c r="F1879" s="153">
        <v>1.0920000000000001</v>
      </c>
      <c r="G1879" s="153">
        <v>1.0920000000000001</v>
      </c>
      <c r="H1879" s="153">
        <v>1.0920000000000001</v>
      </c>
      <c r="I1879" s="153">
        <v>1.0920000000000001</v>
      </c>
      <c r="J1879" s="153">
        <v>1.0920000000000001</v>
      </c>
      <c r="K1879" s="153">
        <v>1.0920000000000001</v>
      </c>
      <c r="L1879" s="153">
        <v>1.0920000000000001</v>
      </c>
      <c r="M1879" s="153">
        <v>1.0920000000000001</v>
      </c>
      <c r="N1879" s="153">
        <v>1.0920000000000001</v>
      </c>
      <c r="O1879" s="153">
        <v>1.02</v>
      </c>
      <c r="P1879" s="152"/>
    </row>
    <row r="1880" spans="1:16" ht="15.75">
      <c r="A1880" s="155">
        <v>1873</v>
      </c>
      <c r="B1880" s="155" t="s">
        <v>1875</v>
      </c>
      <c r="C1880" s="154">
        <v>257</v>
      </c>
      <c r="D1880" s="153">
        <v>0.79999999999999993</v>
      </c>
      <c r="E1880" s="153">
        <v>0.79999999999999993</v>
      </c>
      <c r="F1880" s="153">
        <v>0.79999999999999993</v>
      </c>
      <c r="G1880" s="153">
        <v>0.79999999999999993</v>
      </c>
      <c r="H1880" s="153">
        <v>0.79999999999999993</v>
      </c>
      <c r="I1880" s="153">
        <v>0.79999999999999993</v>
      </c>
      <c r="J1880" s="153">
        <v>0.79999999999999993</v>
      </c>
      <c r="K1880" s="153">
        <v>0.79999999999999993</v>
      </c>
      <c r="L1880" s="153">
        <v>0.79999999999999993</v>
      </c>
      <c r="M1880" s="153">
        <v>0.79999999999999993</v>
      </c>
      <c r="N1880" s="153">
        <v>0.79999999999999993</v>
      </c>
      <c r="O1880" s="153">
        <v>0.79999999999999993</v>
      </c>
      <c r="P1880" s="152"/>
    </row>
    <row r="1881" spans="1:16" ht="15.75">
      <c r="A1881" s="155">
        <v>1874</v>
      </c>
      <c r="B1881" s="155" t="s">
        <v>1874</v>
      </c>
      <c r="C1881" s="154">
        <v>89</v>
      </c>
      <c r="D1881" s="153">
        <v>0.5955056179775281</v>
      </c>
      <c r="E1881" s="153">
        <v>0.5955056179775281</v>
      </c>
      <c r="F1881" s="153">
        <v>0.5955056179775281</v>
      </c>
      <c r="G1881" s="153">
        <v>0.5955056179775281</v>
      </c>
      <c r="H1881" s="153">
        <v>0.5955056179775281</v>
      </c>
      <c r="I1881" s="153">
        <v>0.5955056179775281</v>
      </c>
      <c r="J1881" s="153">
        <v>0.5955056179775281</v>
      </c>
      <c r="K1881" s="153">
        <v>0.5955056179775281</v>
      </c>
      <c r="L1881" s="153">
        <v>0.5955056179775281</v>
      </c>
      <c r="M1881" s="153">
        <v>0.5955056179775281</v>
      </c>
      <c r="N1881" s="153">
        <v>0.5955056179775281</v>
      </c>
      <c r="O1881" s="153">
        <v>0.42696629213483145</v>
      </c>
      <c r="P1881" s="152"/>
    </row>
    <row r="1882" spans="1:16" ht="15.75">
      <c r="A1882" s="155">
        <v>1875</v>
      </c>
      <c r="B1882" s="155" t="s">
        <v>1873</v>
      </c>
      <c r="C1882" s="154">
        <v>277.77777777777777</v>
      </c>
      <c r="D1882" s="153">
        <v>0.80000640000000001</v>
      </c>
      <c r="E1882" s="153">
        <v>0.80000640000000001</v>
      </c>
      <c r="F1882" s="153">
        <v>0.80000640000000001</v>
      </c>
      <c r="G1882" s="153">
        <v>0.80000640000000001</v>
      </c>
      <c r="H1882" s="153">
        <v>0.80000640000000001</v>
      </c>
      <c r="I1882" s="153">
        <v>0.80000640000000001</v>
      </c>
      <c r="J1882" s="153">
        <v>0.80000640000000001</v>
      </c>
      <c r="K1882" s="153">
        <v>0.80000640000000001</v>
      </c>
      <c r="L1882" s="153">
        <v>0.80000640000000001</v>
      </c>
      <c r="M1882" s="153">
        <v>0.80000640000000001</v>
      </c>
      <c r="N1882" s="153">
        <v>0.80000640000000001</v>
      </c>
      <c r="O1882" s="153">
        <v>0.80000640000000001</v>
      </c>
      <c r="P1882" s="152"/>
    </row>
    <row r="1883" spans="1:16" ht="15.75">
      <c r="A1883" s="155">
        <v>1876</v>
      </c>
      <c r="B1883" s="155" t="s">
        <v>1872</v>
      </c>
      <c r="C1883" s="154">
        <v>333.33</v>
      </c>
      <c r="D1883" s="153">
        <v>0.95490954909549108</v>
      </c>
      <c r="E1883" s="153">
        <v>1.017910179101791</v>
      </c>
      <c r="F1883" s="153">
        <v>0.90828908289082888</v>
      </c>
      <c r="G1883" s="153">
        <v>0.93924939249392492</v>
      </c>
      <c r="H1883" s="153">
        <v>1.0220502205022051</v>
      </c>
      <c r="I1883" s="153">
        <v>1.0170101701017011</v>
      </c>
      <c r="J1883" s="153">
        <v>0.93600936009360103</v>
      </c>
      <c r="K1883" s="153">
        <v>0.8</v>
      </c>
      <c r="L1883" s="153">
        <v>0.8</v>
      </c>
      <c r="M1883" s="153">
        <v>0.8</v>
      </c>
      <c r="N1883" s="153">
        <v>0.8</v>
      </c>
      <c r="O1883" s="153">
        <v>0.87300873008730095</v>
      </c>
      <c r="P1883" s="152"/>
    </row>
    <row r="1884" spans="1:16" ht="15.75">
      <c r="A1884" s="155">
        <v>1877</v>
      </c>
      <c r="B1884" s="155" t="s">
        <v>1871</v>
      </c>
      <c r="C1884" s="154">
        <v>388.88888888888886</v>
      </c>
      <c r="D1884" s="153">
        <v>0.80000228571428589</v>
      </c>
      <c r="E1884" s="153">
        <v>0.80000228571428589</v>
      </c>
      <c r="F1884" s="153">
        <v>0.80000228571428589</v>
      </c>
      <c r="G1884" s="153">
        <v>0.80000228571428589</v>
      </c>
      <c r="H1884" s="153">
        <v>0.80000228571428589</v>
      </c>
      <c r="I1884" s="153">
        <v>0.80000228571428589</v>
      </c>
      <c r="J1884" s="153">
        <v>0.80000228571428589</v>
      </c>
      <c r="K1884" s="153">
        <v>0.80000228571428589</v>
      </c>
      <c r="L1884" s="153">
        <v>0.80000228571428589</v>
      </c>
      <c r="M1884" s="153">
        <v>0.80000228571428589</v>
      </c>
      <c r="N1884" s="153">
        <v>0.80000228571428589</v>
      </c>
      <c r="O1884" s="153">
        <v>0.80000228571428589</v>
      </c>
      <c r="P1884" s="152"/>
    </row>
    <row r="1885" spans="1:16" ht="15.75">
      <c r="A1885" s="155">
        <v>1878</v>
      </c>
      <c r="B1885" s="155" t="s">
        <v>1870</v>
      </c>
      <c r="C1885" s="154">
        <v>100</v>
      </c>
      <c r="D1885" s="153">
        <v>0.4</v>
      </c>
      <c r="E1885" s="153">
        <v>0.4</v>
      </c>
      <c r="F1885" s="153">
        <v>0.4</v>
      </c>
      <c r="G1885" s="153">
        <v>0.4</v>
      </c>
      <c r="H1885" s="153">
        <v>0.46</v>
      </c>
      <c r="I1885" s="153">
        <v>0.46</v>
      </c>
      <c r="J1885" s="153">
        <v>0.46</v>
      </c>
      <c r="K1885" s="153">
        <v>0.46</v>
      </c>
      <c r="L1885" s="153">
        <v>0.46</v>
      </c>
      <c r="M1885" s="153">
        <v>0.46</v>
      </c>
      <c r="N1885" s="153">
        <v>0.46</v>
      </c>
      <c r="O1885" s="153">
        <v>0.36</v>
      </c>
      <c r="P1885" s="152"/>
    </row>
    <row r="1886" spans="1:16" ht="15.75">
      <c r="A1886" s="155">
        <v>1879</v>
      </c>
      <c r="B1886" s="155" t="s">
        <v>1869</v>
      </c>
      <c r="C1886" s="154">
        <v>88.89</v>
      </c>
      <c r="D1886" s="153">
        <v>0.78749015637304531</v>
      </c>
      <c r="E1886" s="153">
        <v>0.78749015637304531</v>
      </c>
      <c r="F1886" s="153">
        <v>0.78749015637304531</v>
      </c>
      <c r="G1886" s="153">
        <v>0.78749015637304531</v>
      </c>
      <c r="H1886" s="153">
        <v>0.78749015637304531</v>
      </c>
      <c r="I1886" s="153">
        <v>0.78749015637304531</v>
      </c>
      <c r="J1886" s="153">
        <v>0.78749015637304531</v>
      </c>
      <c r="K1886" s="153">
        <v>0.78749015637304531</v>
      </c>
      <c r="L1886" s="153">
        <v>0.78749015637304531</v>
      </c>
      <c r="M1886" s="153">
        <v>0.82123973450331866</v>
      </c>
      <c r="N1886" s="153">
        <v>0.82123973450331866</v>
      </c>
      <c r="O1886" s="153">
        <v>8.9998875014062327E-2</v>
      </c>
      <c r="P1886" s="152"/>
    </row>
    <row r="1887" spans="1:16" ht="15.75">
      <c r="A1887" s="155">
        <v>1880</v>
      </c>
      <c r="B1887" s="155" t="s">
        <v>1868</v>
      </c>
      <c r="C1887" s="154">
        <v>77.777777777777771</v>
      </c>
      <c r="D1887" s="153">
        <v>0.47571428571428576</v>
      </c>
      <c r="E1887" s="153">
        <v>0.47571428571428576</v>
      </c>
      <c r="F1887" s="153">
        <v>0.47571428571428576</v>
      </c>
      <c r="G1887" s="153">
        <v>0.47571428571428576</v>
      </c>
      <c r="H1887" s="153">
        <v>0.47571428571428576</v>
      </c>
      <c r="I1887" s="153">
        <v>0.47571428571428576</v>
      </c>
      <c r="J1887" s="153">
        <v>0.47571428571428576</v>
      </c>
      <c r="K1887" s="153">
        <v>0.47571428571428576</v>
      </c>
      <c r="L1887" s="153">
        <v>0.47571428571428576</v>
      </c>
      <c r="M1887" s="153">
        <v>0.47571428571428576</v>
      </c>
      <c r="N1887" s="153">
        <v>0.47571428571428576</v>
      </c>
      <c r="O1887" s="153">
        <v>0.50142857142857145</v>
      </c>
      <c r="P1887" s="152"/>
    </row>
    <row r="1888" spans="1:16" ht="15.75">
      <c r="A1888" s="155">
        <v>1881</v>
      </c>
      <c r="B1888" s="155" t="s">
        <v>1867</v>
      </c>
      <c r="C1888" s="154">
        <v>77.777777777777771</v>
      </c>
      <c r="D1888" s="153">
        <v>0.25714285714285717</v>
      </c>
      <c r="E1888" s="153">
        <v>0.28285714285714286</v>
      </c>
      <c r="F1888" s="153">
        <v>0.28285714285714286</v>
      </c>
      <c r="G1888" s="153">
        <v>0.28285714285714286</v>
      </c>
      <c r="H1888" s="153">
        <v>0.28285714285714286</v>
      </c>
      <c r="I1888" s="153">
        <v>0.28285714285714286</v>
      </c>
      <c r="J1888" s="153">
        <v>0.28285714285714286</v>
      </c>
      <c r="K1888" s="153">
        <v>0.28285714285714286</v>
      </c>
      <c r="L1888" s="153">
        <v>0.28285714285714286</v>
      </c>
      <c r="M1888" s="153">
        <v>0.28285714285714286</v>
      </c>
      <c r="N1888" s="153">
        <v>0.28285714285714286</v>
      </c>
      <c r="O1888" s="153">
        <v>0.12857142857142859</v>
      </c>
      <c r="P1888" s="152"/>
    </row>
    <row r="1889" spans="1:16" ht="15.75">
      <c r="A1889" s="155">
        <v>1882</v>
      </c>
      <c r="B1889" s="155" t="s">
        <v>1866</v>
      </c>
      <c r="C1889" s="154">
        <v>200</v>
      </c>
      <c r="D1889" s="153">
        <v>0</v>
      </c>
      <c r="E1889" s="153">
        <v>0</v>
      </c>
      <c r="F1889" s="153">
        <v>0</v>
      </c>
      <c r="G1889" s="153">
        <v>0</v>
      </c>
      <c r="H1889" s="153">
        <v>0</v>
      </c>
      <c r="I1889" s="153">
        <v>0</v>
      </c>
      <c r="J1889" s="153">
        <v>0</v>
      </c>
      <c r="K1889" s="153">
        <v>0</v>
      </c>
      <c r="L1889" s="153">
        <v>0</v>
      </c>
      <c r="M1889" s="153">
        <v>0</v>
      </c>
      <c r="N1889" s="153">
        <v>0</v>
      </c>
      <c r="O1889" s="153">
        <v>0</v>
      </c>
      <c r="P1889" s="152"/>
    </row>
    <row r="1890" spans="1:16" ht="15.75">
      <c r="A1890" s="155">
        <v>1883</v>
      </c>
      <c r="B1890" s="155" t="s">
        <v>1865</v>
      </c>
      <c r="C1890" s="154">
        <v>83.333333333333329</v>
      </c>
      <c r="D1890" s="153">
        <v>0.30000000000000004</v>
      </c>
      <c r="E1890" s="153">
        <v>0.30000000000000004</v>
      </c>
      <c r="F1890" s="153">
        <v>0.30000000000000004</v>
      </c>
      <c r="G1890" s="153">
        <v>0.30000000000000004</v>
      </c>
      <c r="H1890" s="153">
        <v>0.30000000000000004</v>
      </c>
      <c r="I1890" s="153">
        <v>0.30000000000000004</v>
      </c>
      <c r="J1890" s="153">
        <v>0.30000000000000004</v>
      </c>
      <c r="K1890" s="153">
        <v>0.30000000000000004</v>
      </c>
      <c r="L1890" s="153">
        <v>0.30000000000000004</v>
      </c>
      <c r="M1890" s="153">
        <v>0.30000000000000004</v>
      </c>
      <c r="N1890" s="153">
        <v>0.30000000000000004</v>
      </c>
      <c r="O1890" s="153">
        <v>2.4E-2</v>
      </c>
      <c r="P1890" s="152"/>
    </row>
    <row r="1891" spans="1:16" ht="15.75">
      <c r="A1891" s="155">
        <v>1884</v>
      </c>
      <c r="B1891" s="155" t="s">
        <v>1864</v>
      </c>
      <c r="C1891" s="154">
        <v>77.777777777777771</v>
      </c>
      <c r="D1891" s="153">
        <v>0.36000000000000004</v>
      </c>
      <c r="E1891" s="153">
        <v>0.39857142857142858</v>
      </c>
      <c r="F1891" s="153">
        <v>0.39857142857142858</v>
      </c>
      <c r="G1891" s="153">
        <v>0.39857142857142858</v>
      </c>
      <c r="H1891" s="153">
        <v>0.39857142857142858</v>
      </c>
      <c r="I1891" s="153">
        <v>0.39857142857142858</v>
      </c>
      <c r="J1891" s="153">
        <v>0.39857142857142858</v>
      </c>
      <c r="K1891" s="153">
        <v>0.39857142857142858</v>
      </c>
      <c r="L1891" s="153">
        <v>0.39857142857142858</v>
      </c>
      <c r="M1891" s="153">
        <v>0.39857142857142858</v>
      </c>
      <c r="N1891" s="153">
        <v>0.39857142857142858</v>
      </c>
      <c r="O1891" s="153">
        <v>0.3342857142857143</v>
      </c>
      <c r="P1891" s="152"/>
    </row>
    <row r="1892" spans="1:16" ht="15.75">
      <c r="A1892" s="155">
        <v>1885</v>
      </c>
      <c r="B1892" s="155" t="s">
        <v>1846</v>
      </c>
      <c r="C1892" s="154">
        <v>328</v>
      </c>
      <c r="D1892" s="153">
        <v>0.91158536585365857</v>
      </c>
      <c r="E1892" s="153">
        <v>0.79999999999999993</v>
      </c>
      <c r="F1892" s="153">
        <v>0.79999999999999993</v>
      </c>
      <c r="G1892" s="153">
        <v>0.79999999999999993</v>
      </c>
      <c r="H1892" s="153">
        <v>0.79999999999999993</v>
      </c>
      <c r="I1892" s="153">
        <v>0.79999999999999993</v>
      </c>
      <c r="J1892" s="153">
        <v>0.79999999999999993</v>
      </c>
      <c r="K1892" s="153">
        <v>0.79999999999999993</v>
      </c>
      <c r="L1892" s="153">
        <v>0.79999999999999993</v>
      </c>
      <c r="M1892" s="153">
        <v>0.79999999999999993</v>
      </c>
      <c r="N1892" s="153">
        <v>0.82073170731707312</v>
      </c>
      <c r="O1892" s="153">
        <v>0.84634146341463423</v>
      </c>
      <c r="P1892" s="152"/>
    </row>
    <row r="1893" spans="1:16" ht="15.75">
      <c r="A1893" s="155">
        <v>1886</v>
      </c>
      <c r="B1893" s="155" t="s">
        <v>1863</v>
      </c>
      <c r="C1893" s="154">
        <v>200</v>
      </c>
      <c r="D1893" s="153">
        <v>1.3146</v>
      </c>
      <c r="E1893" s="153">
        <v>1.3769999999999998</v>
      </c>
      <c r="F1893" s="153">
        <v>1.2263999999999999</v>
      </c>
      <c r="G1893" s="153">
        <v>1.2624</v>
      </c>
      <c r="H1893" s="153">
        <v>1.2756000000000001</v>
      </c>
      <c r="I1893" s="153">
        <v>1.1214</v>
      </c>
      <c r="J1893" s="153">
        <v>0.89159999999999995</v>
      </c>
      <c r="K1893" s="153">
        <v>0.90480000000000005</v>
      </c>
      <c r="L1893" s="153">
        <v>0.86640000000000006</v>
      </c>
      <c r="M1893" s="153">
        <v>0.85499999999999998</v>
      </c>
      <c r="N1893" s="153">
        <v>1.0835999999999999</v>
      </c>
      <c r="O1893" s="153">
        <v>1.08</v>
      </c>
      <c r="P1893" s="152"/>
    </row>
    <row r="1894" spans="1:16" ht="15.75">
      <c r="A1894" s="155">
        <v>1887</v>
      </c>
      <c r="B1894" s="155" t="s">
        <v>1862</v>
      </c>
      <c r="C1894" s="154">
        <v>133.30000000000001</v>
      </c>
      <c r="D1894" s="153">
        <v>0.79999999999999993</v>
      </c>
      <c r="E1894" s="153">
        <v>0.79999999999999993</v>
      </c>
      <c r="F1894" s="153">
        <v>0.79999999999999993</v>
      </c>
      <c r="G1894" s="153">
        <v>0.79999999999999993</v>
      </c>
      <c r="H1894" s="153">
        <v>0.79999999999999993</v>
      </c>
      <c r="I1894" s="153">
        <v>0.79999999999999993</v>
      </c>
      <c r="J1894" s="153">
        <v>0.79999999999999993</v>
      </c>
      <c r="K1894" s="153">
        <v>0.79999999999999993</v>
      </c>
      <c r="L1894" s="153">
        <v>0.79999999999999993</v>
      </c>
      <c r="M1894" s="153">
        <v>0.79999999999999993</v>
      </c>
      <c r="N1894" s="153">
        <v>0.79999999999999993</v>
      </c>
      <c r="O1894" s="153">
        <v>0.79999999999999993</v>
      </c>
      <c r="P1894" s="152"/>
    </row>
    <row r="1895" spans="1:16" ht="15.75">
      <c r="A1895" s="155">
        <v>1888</v>
      </c>
      <c r="B1895" s="155" t="s">
        <v>1861</v>
      </c>
      <c r="C1895" s="154">
        <v>277.77999999999997</v>
      </c>
      <c r="D1895" s="153">
        <v>0.8</v>
      </c>
      <c r="E1895" s="153">
        <v>0.8</v>
      </c>
      <c r="F1895" s="153">
        <v>0.8</v>
      </c>
      <c r="G1895" s="153">
        <v>0.8</v>
      </c>
      <c r="H1895" s="153">
        <v>0.8</v>
      </c>
      <c r="I1895" s="153">
        <v>0.8</v>
      </c>
      <c r="J1895" s="153">
        <v>0.8</v>
      </c>
      <c r="K1895" s="153">
        <v>0.8</v>
      </c>
      <c r="L1895" s="153">
        <v>0.8</v>
      </c>
      <c r="M1895" s="153">
        <v>0.8</v>
      </c>
      <c r="N1895" s="153">
        <v>0.8</v>
      </c>
      <c r="O1895" s="153">
        <v>0.8</v>
      </c>
      <c r="P1895" s="152"/>
    </row>
    <row r="1896" spans="1:16" ht="15.75">
      <c r="A1896" s="155">
        <v>1889</v>
      </c>
      <c r="B1896" s="155" t="s">
        <v>1860</v>
      </c>
      <c r="C1896" s="154">
        <v>389</v>
      </c>
      <c r="D1896" s="153">
        <v>0.79999999999999993</v>
      </c>
      <c r="E1896" s="153">
        <v>0.79999999999999993</v>
      </c>
      <c r="F1896" s="153">
        <v>0.79999999999999993</v>
      </c>
      <c r="G1896" s="153">
        <v>0.79999999999999993</v>
      </c>
      <c r="H1896" s="153">
        <v>0.79999999999999993</v>
      </c>
      <c r="I1896" s="153">
        <v>0.79999999999999993</v>
      </c>
      <c r="J1896" s="153">
        <v>0.79999999999999993</v>
      </c>
      <c r="K1896" s="153">
        <v>0.79999999999999993</v>
      </c>
      <c r="L1896" s="153">
        <v>0.79999999999999993</v>
      </c>
      <c r="M1896" s="153">
        <v>0.79999999999999993</v>
      </c>
      <c r="N1896" s="153">
        <v>0.79999999999999993</v>
      </c>
      <c r="O1896" s="153">
        <v>0.79999999999999993</v>
      </c>
      <c r="P1896" s="152"/>
    </row>
    <row r="1897" spans="1:16" ht="15.75">
      <c r="A1897" s="155">
        <v>1890</v>
      </c>
      <c r="B1897" s="155" t="s">
        <v>1859</v>
      </c>
      <c r="C1897" s="154">
        <v>400</v>
      </c>
      <c r="D1897" s="153">
        <v>0.8</v>
      </c>
      <c r="E1897" s="153">
        <v>0.8</v>
      </c>
      <c r="F1897" s="153">
        <v>0.8</v>
      </c>
      <c r="G1897" s="153">
        <v>0.8</v>
      </c>
      <c r="H1897" s="153">
        <v>0.8</v>
      </c>
      <c r="I1897" s="153">
        <v>0.8</v>
      </c>
      <c r="J1897" s="153">
        <v>0.8</v>
      </c>
      <c r="K1897" s="153">
        <v>0.8</v>
      </c>
      <c r="L1897" s="153">
        <v>0.8</v>
      </c>
      <c r="M1897" s="153">
        <v>0.8</v>
      </c>
      <c r="N1897" s="153">
        <v>0.8</v>
      </c>
      <c r="O1897" s="153">
        <v>0.8</v>
      </c>
      <c r="P1897" s="152"/>
    </row>
    <row r="1898" spans="1:16" ht="15.75">
      <c r="A1898" s="155">
        <v>1891</v>
      </c>
      <c r="B1898" s="155" t="s">
        <v>1858</v>
      </c>
      <c r="C1898" s="154">
        <v>93.333333333333329</v>
      </c>
      <c r="D1898" s="153">
        <v>0.47142857142857147</v>
      </c>
      <c r="E1898" s="153">
        <v>0.47142857142857147</v>
      </c>
      <c r="F1898" s="153">
        <v>0.47142857142857147</v>
      </c>
      <c r="G1898" s="153">
        <v>0.47142857142857147</v>
      </c>
      <c r="H1898" s="153">
        <v>0.47142857142857147</v>
      </c>
      <c r="I1898" s="153">
        <v>0.47142857142857147</v>
      </c>
      <c r="J1898" s="153">
        <v>0.47142857142857147</v>
      </c>
      <c r="K1898" s="153">
        <v>0.47142857142857147</v>
      </c>
      <c r="L1898" s="153">
        <v>0.47142857142857147</v>
      </c>
      <c r="M1898" s="153">
        <v>0.47142857142857147</v>
      </c>
      <c r="N1898" s="153">
        <v>0.47142857142857147</v>
      </c>
      <c r="O1898" s="153">
        <v>0.41785714285714287</v>
      </c>
      <c r="P1898" s="152"/>
    </row>
    <row r="1899" spans="1:16" ht="15.75">
      <c r="A1899" s="155">
        <v>1892</v>
      </c>
      <c r="B1899" s="155" t="s">
        <v>1857</v>
      </c>
      <c r="C1899" s="154">
        <v>211</v>
      </c>
      <c r="D1899" s="153">
        <v>0.8</v>
      </c>
      <c r="E1899" s="153">
        <v>0.8</v>
      </c>
      <c r="F1899" s="153">
        <v>0.86445497630331758</v>
      </c>
      <c r="G1899" s="153">
        <v>0.8</v>
      </c>
      <c r="H1899" s="153">
        <v>0.8</v>
      </c>
      <c r="I1899" s="153">
        <v>0.8</v>
      </c>
      <c r="J1899" s="153">
        <v>0.8</v>
      </c>
      <c r="K1899" s="153">
        <v>0.8</v>
      </c>
      <c r="L1899" s="153">
        <v>0.8</v>
      </c>
      <c r="M1899" s="153">
        <v>0.8</v>
      </c>
      <c r="N1899" s="153">
        <v>0.8</v>
      </c>
      <c r="O1899" s="153">
        <v>0.8</v>
      </c>
      <c r="P1899" s="152"/>
    </row>
    <row r="1900" spans="1:16" ht="15.75">
      <c r="A1900" s="155">
        <v>1893</v>
      </c>
      <c r="B1900" s="155" t="s">
        <v>1856</v>
      </c>
      <c r="C1900" s="154">
        <v>88.888888888888886</v>
      </c>
      <c r="D1900" s="153">
        <v>1.2375</v>
      </c>
      <c r="E1900" s="153">
        <v>1.2375</v>
      </c>
      <c r="F1900" s="153">
        <v>1.2375</v>
      </c>
      <c r="G1900" s="153">
        <v>1.2375</v>
      </c>
      <c r="H1900" s="153">
        <v>1.2375</v>
      </c>
      <c r="I1900" s="153">
        <v>1.2375</v>
      </c>
      <c r="J1900" s="153">
        <v>1.2375</v>
      </c>
      <c r="K1900" s="153">
        <v>1.2375</v>
      </c>
      <c r="L1900" s="153">
        <v>1.2375</v>
      </c>
      <c r="M1900" s="153">
        <v>1.4512500000000002</v>
      </c>
      <c r="N1900" s="153">
        <v>1.4512500000000002</v>
      </c>
      <c r="O1900" s="153">
        <v>1.1812500000000001</v>
      </c>
      <c r="P1900" s="152"/>
    </row>
    <row r="1901" spans="1:16" ht="15.75">
      <c r="A1901" s="155">
        <v>1894</v>
      </c>
      <c r="B1901" s="155" t="s">
        <v>1855</v>
      </c>
      <c r="C1901" s="154">
        <v>77.777777777777771</v>
      </c>
      <c r="D1901" s="153">
        <v>0.41142857142857148</v>
      </c>
      <c r="E1901" s="153">
        <v>0.41142857142857148</v>
      </c>
      <c r="F1901" s="153">
        <v>0.41142857142857148</v>
      </c>
      <c r="G1901" s="153">
        <v>0.41142857142857148</v>
      </c>
      <c r="H1901" s="153">
        <v>0.41142857142857148</v>
      </c>
      <c r="I1901" s="153">
        <v>0.41142857142857148</v>
      </c>
      <c r="J1901" s="153">
        <v>0.41142857142857148</v>
      </c>
      <c r="K1901" s="153">
        <v>0.41142857142857148</v>
      </c>
      <c r="L1901" s="153">
        <v>0.41142857142857148</v>
      </c>
      <c r="M1901" s="153">
        <v>0.41142857142857148</v>
      </c>
      <c r="N1901" s="153">
        <v>0.41142857142857148</v>
      </c>
      <c r="O1901" s="153">
        <v>0.41142857142857148</v>
      </c>
      <c r="P1901" s="152"/>
    </row>
    <row r="1902" spans="1:16" ht="15.75">
      <c r="A1902" s="155">
        <v>1895</v>
      </c>
      <c r="B1902" s="155" t="s">
        <v>1854</v>
      </c>
      <c r="C1902" s="154">
        <v>197.77777777777777</v>
      </c>
      <c r="D1902" s="153">
        <v>0.80000898876404491</v>
      </c>
      <c r="E1902" s="153">
        <v>0.80000898876404491</v>
      </c>
      <c r="F1902" s="153">
        <v>0.80000898876404491</v>
      </c>
      <c r="G1902" s="153">
        <v>0.80000898876404491</v>
      </c>
      <c r="H1902" s="153">
        <v>0.80000898876404491</v>
      </c>
      <c r="I1902" s="153">
        <v>0.80000898876404491</v>
      </c>
      <c r="J1902" s="153">
        <v>0.80000898876404491</v>
      </c>
      <c r="K1902" s="153">
        <v>0.80000898876404491</v>
      </c>
      <c r="L1902" s="153">
        <v>0.80000898876404491</v>
      </c>
      <c r="M1902" s="153">
        <v>0.80000898876404491</v>
      </c>
      <c r="N1902" s="153">
        <v>0.80000898876404491</v>
      </c>
      <c r="O1902" s="153">
        <v>0.80000898876404491</v>
      </c>
      <c r="P1902" s="152"/>
    </row>
    <row r="1903" spans="1:16" ht="15.75">
      <c r="A1903" s="155">
        <v>1896</v>
      </c>
      <c r="B1903" s="155" t="s">
        <v>1853</v>
      </c>
      <c r="C1903" s="154">
        <v>80</v>
      </c>
      <c r="D1903" s="153">
        <v>0.21249999999999999</v>
      </c>
      <c r="E1903" s="153">
        <v>0.21249999999999999</v>
      </c>
      <c r="F1903" s="153">
        <v>0.21249999999999999</v>
      </c>
      <c r="G1903" s="153">
        <v>0.21249999999999999</v>
      </c>
      <c r="H1903" s="153">
        <v>0.21249999999999999</v>
      </c>
      <c r="I1903" s="153">
        <v>0.21249999999999999</v>
      </c>
      <c r="J1903" s="153">
        <v>0.21249999999999999</v>
      </c>
      <c r="K1903" s="153">
        <v>0.21249999999999999</v>
      </c>
      <c r="L1903" s="153">
        <v>0.21249999999999999</v>
      </c>
      <c r="M1903" s="153">
        <v>0.21249999999999999</v>
      </c>
      <c r="N1903" s="153">
        <v>0.21249999999999999</v>
      </c>
      <c r="O1903" s="153">
        <v>0.2</v>
      </c>
      <c r="P1903" s="152"/>
    </row>
    <row r="1904" spans="1:16" ht="15.75">
      <c r="A1904" s="155">
        <v>1897</v>
      </c>
      <c r="B1904" s="155" t="s">
        <v>1852</v>
      </c>
      <c r="C1904" s="154">
        <v>105.55555555555556</v>
      </c>
      <c r="D1904" s="153">
        <v>0.69157894736842107</v>
      </c>
      <c r="E1904" s="153">
        <v>0.72947368421052627</v>
      </c>
      <c r="F1904" s="153">
        <v>0.72947368421052627</v>
      </c>
      <c r="G1904" s="153">
        <v>0.72947368421052627</v>
      </c>
      <c r="H1904" s="153">
        <v>0.72947368421052627</v>
      </c>
      <c r="I1904" s="153">
        <v>0.72947368421052627</v>
      </c>
      <c r="J1904" s="153">
        <v>0.72947368421052627</v>
      </c>
      <c r="K1904" s="153">
        <v>0.72947368421052627</v>
      </c>
      <c r="L1904" s="153">
        <v>0.72947368421052627</v>
      </c>
      <c r="M1904" s="153">
        <v>0.72947368421052627</v>
      </c>
      <c r="N1904" s="153">
        <v>0.72947368421052627</v>
      </c>
      <c r="O1904" s="153">
        <v>0.54</v>
      </c>
      <c r="P1904" s="152"/>
    </row>
    <row r="1905" spans="1:16" ht="15.75">
      <c r="A1905" s="155">
        <v>1898</v>
      </c>
      <c r="B1905" s="155" t="s">
        <v>1851</v>
      </c>
      <c r="C1905" s="154">
        <v>139</v>
      </c>
      <c r="D1905" s="153">
        <v>0.8</v>
      </c>
      <c r="E1905" s="153">
        <v>0.8</v>
      </c>
      <c r="F1905" s="153">
        <v>0.8</v>
      </c>
      <c r="G1905" s="153">
        <v>0.8</v>
      </c>
      <c r="H1905" s="153">
        <v>0.8</v>
      </c>
      <c r="I1905" s="153">
        <v>0.8</v>
      </c>
      <c r="J1905" s="153">
        <v>0.8</v>
      </c>
      <c r="K1905" s="153">
        <v>0.8</v>
      </c>
      <c r="L1905" s="153">
        <v>0.8</v>
      </c>
      <c r="M1905" s="153">
        <v>0.8</v>
      </c>
      <c r="N1905" s="153">
        <v>0.8</v>
      </c>
      <c r="O1905" s="153">
        <v>0.8</v>
      </c>
      <c r="P1905" s="152"/>
    </row>
    <row r="1906" spans="1:16" ht="15.75">
      <c r="A1906" s="155">
        <v>1899</v>
      </c>
      <c r="B1906" s="155" t="s">
        <v>1850</v>
      </c>
      <c r="C1906" s="154">
        <v>300</v>
      </c>
      <c r="D1906" s="153">
        <v>0.8</v>
      </c>
      <c r="E1906" s="153">
        <v>0.82</v>
      </c>
      <c r="F1906" s="153">
        <v>0.8</v>
      </c>
      <c r="G1906" s="153">
        <v>0.8</v>
      </c>
      <c r="H1906" s="153">
        <v>0.8</v>
      </c>
      <c r="I1906" s="153">
        <v>0.8</v>
      </c>
      <c r="J1906" s="153">
        <v>0.8</v>
      </c>
      <c r="K1906" s="153">
        <v>0.8</v>
      </c>
      <c r="L1906" s="153">
        <v>0.8</v>
      </c>
      <c r="M1906" s="153">
        <v>0.8</v>
      </c>
      <c r="N1906" s="153">
        <v>0.8</v>
      </c>
      <c r="O1906" s="153">
        <v>0.8</v>
      </c>
      <c r="P1906" s="152"/>
    </row>
    <row r="1907" spans="1:16" ht="15.75">
      <c r="A1907" s="155">
        <v>1900</v>
      </c>
      <c r="B1907" s="155" t="s">
        <v>1849</v>
      </c>
      <c r="C1907" s="154">
        <v>250</v>
      </c>
      <c r="D1907" s="153">
        <v>0.8</v>
      </c>
      <c r="E1907" s="153">
        <v>0.8</v>
      </c>
      <c r="F1907" s="153">
        <v>0.8</v>
      </c>
      <c r="G1907" s="153">
        <v>0.8</v>
      </c>
      <c r="H1907" s="153">
        <v>0.8</v>
      </c>
      <c r="I1907" s="153">
        <v>0.8</v>
      </c>
      <c r="J1907" s="153">
        <v>0.8</v>
      </c>
      <c r="K1907" s="153">
        <v>0.8</v>
      </c>
      <c r="L1907" s="153">
        <v>0.8</v>
      </c>
      <c r="M1907" s="153">
        <v>0.8</v>
      </c>
      <c r="N1907" s="153">
        <v>0.8</v>
      </c>
      <c r="O1907" s="153">
        <v>0.8</v>
      </c>
      <c r="P1907" s="152"/>
    </row>
    <row r="1908" spans="1:16" ht="15.75">
      <c r="A1908" s="155">
        <v>1901</v>
      </c>
      <c r="B1908" s="155" t="s">
        <v>1848</v>
      </c>
      <c r="C1908" s="154">
        <v>200</v>
      </c>
      <c r="D1908" s="153">
        <v>0.8</v>
      </c>
      <c r="E1908" s="153">
        <v>0.8</v>
      </c>
      <c r="F1908" s="153">
        <v>0.8</v>
      </c>
      <c r="G1908" s="153">
        <v>0.8</v>
      </c>
      <c r="H1908" s="153">
        <v>0.8</v>
      </c>
      <c r="I1908" s="153">
        <v>0.8</v>
      </c>
      <c r="J1908" s="153">
        <v>0.8</v>
      </c>
      <c r="K1908" s="153">
        <v>0.8</v>
      </c>
      <c r="L1908" s="153">
        <v>0.8</v>
      </c>
      <c r="M1908" s="153">
        <v>0.8</v>
      </c>
      <c r="N1908" s="153">
        <v>0.8</v>
      </c>
      <c r="O1908" s="153">
        <v>0.8</v>
      </c>
      <c r="P1908" s="152"/>
    </row>
    <row r="1909" spans="1:16" ht="15.75">
      <c r="A1909" s="155">
        <v>1902</v>
      </c>
      <c r="B1909" s="155" t="s">
        <v>1847</v>
      </c>
      <c r="C1909" s="154">
        <v>200</v>
      </c>
      <c r="D1909" s="153">
        <v>0.8</v>
      </c>
      <c r="E1909" s="153">
        <v>0.84599999999999997</v>
      </c>
      <c r="F1909" s="153">
        <v>0.8</v>
      </c>
      <c r="G1909" s="153">
        <v>0.8</v>
      </c>
      <c r="H1909" s="153">
        <v>0.8</v>
      </c>
      <c r="I1909" s="153">
        <v>0.8</v>
      </c>
      <c r="J1909" s="153">
        <v>0.8</v>
      </c>
      <c r="K1909" s="153">
        <v>0.8</v>
      </c>
      <c r="L1909" s="153">
        <v>0.8</v>
      </c>
      <c r="M1909" s="153">
        <v>0.8</v>
      </c>
      <c r="N1909" s="153">
        <v>0.8</v>
      </c>
      <c r="O1909" s="153">
        <v>0.8</v>
      </c>
      <c r="P1909" s="152"/>
    </row>
    <row r="1910" spans="1:16" ht="15.75">
      <c r="A1910" s="155">
        <v>1903</v>
      </c>
      <c r="B1910" s="155" t="s">
        <v>1846</v>
      </c>
      <c r="C1910" s="154">
        <v>398.2</v>
      </c>
      <c r="D1910" s="153">
        <v>0.8</v>
      </c>
      <c r="E1910" s="153">
        <v>0.8</v>
      </c>
      <c r="F1910" s="153">
        <v>0.8</v>
      </c>
      <c r="G1910" s="153">
        <v>0.8</v>
      </c>
      <c r="H1910" s="153">
        <v>0.8</v>
      </c>
      <c r="I1910" s="153">
        <v>0.8</v>
      </c>
      <c r="J1910" s="153">
        <v>0.8</v>
      </c>
      <c r="K1910" s="153">
        <v>0.8</v>
      </c>
      <c r="L1910" s="153">
        <v>0.8</v>
      </c>
      <c r="M1910" s="153">
        <v>0.8</v>
      </c>
      <c r="N1910" s="153">
        <v>0.8</v>
      </c>
      <c r="O1910" s="153">
        <v>0.8</v>
      </c>
      <c r="P1910" s="152"/>
    </row>
    <row r="1911" spans="1:16" ht="15.75">
      <c r="A1911" s="155">
        <v>1904</v>
      </c>
      <c r="B1911" s="155" t="s">
        <v>1845</v>
      </c>
      <c r="C1911" s="154">
        <v>77.777777777777771</v>
      </c>
      <c r="D1911" s="153">
        <v>0.30857142857142861</v>
      </c>
      <c r="E1911" s="153">
        <v>0.30857142857142861</v>
      </c>
      <c r="F1911" s="153">
        <v>0.30857142857142861</v>
      </c>
      <c r="G1911" s="153">
        <v>0.41142857142857148</v>
      </c>
      <c r="H1911" s="153">
        <v>0.41142857142857148</v>
      </c>
      <c r="I1911" s="153">
        <v>0.41142857142857148</v>
      </c>
      <c r="J1911" s="153">
        <v>0.41142857142857148</v>
      </c>
      <c r="K1911" s="153">
        <v>0.41142857142857148</v>
      </c>
      <c r="L1911" s="153">
        <v>0.41142857142857148</v>
      </c>
      <c r="M1911" s="153">
        <v>0.41142857142857148</v>
      </c>
      <c r="N1911" s="153">
        <v>0.41142857142857148</v>
      </c>
      <c r="O1911" s="153">
        <v>0.3471428571428572</v>
      </c>
      <c r="P1911" s="152"/>
    </row>
    <row r="1912" spans="1:16" ht="15.75">
      <c r="A1912" s="155">
        <v>1905</v>
      </c>
      <c r="B1912" s="155" t="s">
        <v>1844</v>
      </c>
      <c r="C1912" s="154">
        <v>87.777777777777771</v>
      </c>
      <c r="D1912" s="153">
        <v>0.39873417721518989</v>
      </c>
      <c r="E1912" s="153">
        <v>0.41012658227848103</v>
      </c>
      <c r="F1912" s="153">
        <v>0.41012658227848103</v>
      </c>
      <c r="G1912" s="153">
        <v>0.41012658227848103</v>
      </c>
      <c r="H1912" s="153">
        <v>0.41012658227848103</v>
      </c>
      <c r="I1912" s="153">
        <v>0.41012658227848103</v>
      </c>
      <c r="J1912" s="153">
        <v>0.41012658227848103</v>
      </c>
      <c r="K1912" s="153">
        <v>0.41012658227848103</v>
      </c>
      <c r="L1912" s="153">
        <v>0.41012658227848103</v>
      </c>
      <c r="M1912" s="153">
        <v>0.41012658227848103</v>
      </c>
      <c r="N1912" s="153">
        <v>1.2075949367088608</v>
      </c>
      <c r="O1912" s="153">
        <v>1.2075949367088608</v>
      </c>
      <c r="P1912" s="152"/>
    </row>
    <row r="1913" spans="1:16" ht="15.75">
      <c r="A1913" s="155">
        <v>1906</v>
      </c>
      <c r="B1913" s="155" t="s">
        <v>1843</v>
      </c>
      <c r="C1913" s="154">
        <v>300</v>
      </c>
      <c r="D1913" s="153">
        <v>0.8</v>
      </c>
      <c r="E1913" s="153">
        <v>0.8</v>
      </c>
      <c r="F1913" s="153">
        <v>0.8</v>
      </c>
      <c r="G1913" s="153">
        <v>0.8</v>
      </c>
      <c r="H1913" s="153">
        <v>0.8</v>
      </c>
      <c r="I1913" s="153">
        <v>0.8</v>
      </c>
      <c r="J1913" s="153">
        <v>0.8</v>
      </c>
      <c r="K1913" s="153">
        <v>0.8</v>
      </c>
      <c r="L1913" s="153">
        <v>0.8</v>
      </c>
      <c r="M1913" s="153">
        <v>0.8</v>
      </c>
      <c r="N1913" s="153">
        <v>0.8</v>
      </c>
      <c r="O1913" s="153">
        <v>0.8</v>
      </c>
      <c r="P1913" s="152"/>
    </row>
    <row r="1914" spans="1:16" ht="15.75">
      <c r="A1914" s="155">
        <v>1907</v>
      </c>
      <c r="B1914" s="155" t="s">
        <v>1842</v>
      </c>
      <c r="C1914" s="154">
        <v>167</v>
      </c>
      <c r="D1914" s="153">
        <v>0.80479041916167671</v>
      </c>
      <c r="E1914" s="153">
        <v>0.79999999999999993</v>
      </c>
      <c r="F1914" s="153">
        <v>0.79999999999999993</v>
      </c>
      <c r="G1914" s="153">
        <v>0.79999999999999993</v>
      </c>
      <c r="H1914" s="153">
        <v>0.79999999999999993</v>
      </c>
      <c r="I1914" s="153">
        <v>0.79999999999999993</v>
      </c>
      <c r="J1914" s="153">
        <v>0.79999999999999993</v>
      </c>
      <c r="K1914" s="153">
        <v>0.79999999999999993</v>
      </c>
      <c r="L1914" s="153">
        <v>0.79999999999999993</v>
      </c>
      <c r="M1914" s="153">
        <v>0.79999999999999993</v>
      </c>
      <c r="N1914" s="153">
        <v>0.79999999999999993</v>
      </c>
      <c r="O1914" s="153">
        <v>0.79999999999999993</v>
      </c>
      <c r="P1914" s="152"/>
    </row>
    <row r="1915" spans="1:16" ht="15.75">
      <c r="A1915" s="155">
        <v>1908</v>
      </c>
      <c r="B1915" s="155" t="s">
        <v>1841</v>
      </c>
      <c r="C1915" s="154">
        <v>144.44</v>
      </c>
      <c r="D1915" s="153">
        <v>0.8</v>
      </c>
      <c r="E1915" s="153">
        <v>0.8</v>
      </c>
      <c r="F1915" s="153">
        <v>0.8</v>
      </c>
      <c r="G1915" s="153">
        <v>0.8</v>
      </c>
      <c r="H1915" s="153">
        <v>0.8</v>
      </c>
      <c r="I1915" s="153">
        <v>0.8</v>
      </c>
      <c r="J1915" s="153">
        <v>0.8</v>
      </c>
      <c r="K1915" s="153">
        <v>0.8</v>
      </c>
      <c r="L1915" s="153">
        <v>0.8</v>
      </c>
      <c r="M1915" s="153">
        <v>0.8</v>
      </c>
      <c r="N1915" s="153">
        <v>0.8</v>
      </c>
      <c r="O1915" s="153">
        <v>0.8</v>
      </c>
      <c r="P1915" s="152"/>
    </row>
    <row r="1916" spans="1:16" ht="15.75">
      <c r="A1916" s="155">
        <v>1909</v>
      </c>
      <c r="B1916" s="155" t="s">
        <v>1840</v>
      </c>
      <c r="C1916" s="154">
        <v>111.11</v>
      </c>
      <c r="D1916" s="153">
        <v>0</v>
      </c>
      <c r="E1916" s="153">
        <v>0</v>
      </c>
      <c r="F1916" s="153">
        <v>0</v>
      </c>
      <c r="G1916" s="153">
        <v>0</v>
      </c>
      <c r="H1916" s="153">
        <v>0</v>
      </c>
      <c r="I1916" s="153">
        <v>0</v>
      </c>
      <c r="J1916" s="153">
        <v>0</v>
      </c>
      <c r="K1916" s="153">
        <v>0</v>
      </c>
      <c r="L1916" s="153">
        <v>0</v>
      </c>
      <c r="M1916" s="153">
        <v>0</v>
      </c>
      <c r="N1916" s="153">
        <v>0</v>
      </c>
      <c r="O1916" s="153">
        <v>0</v>
      </c>
      <c r="P1916" s="152"/>
    </row>
    <row r="1917" spans="1:16" ht="15.75">
      <c r="A1917" s="155">
        <v>1910</v>
      </c>
      <c r="B1917" s="155" t="s">
        <v>1839</v>
      </c>
      <c r="C1917" s="154">
        <v>77.777777777777771</v>
      </c>
      <c r="D1917" s="153">
        <v>0.39857142857142858</v>
      </c>
      <c r="E1917" s="153">
        <v>0.42428571428571432</v>
      </c>
      <c r="F1917" s="153">
        <v>0.42428571428571432</v>
      </c>
      <c r="G1917" s="153">
        <v>0.42428571428571432</v>
      </c>
      <c r="H1917" s="153">
        <v>0.42428571428571432</v>
      </c>
      <c r="I1917" s="153">
        <v>0.42428571428571432</v>
      </c>
      <c r="J1917" s="153">
        <v>0.42428571428571432</v>
      </c>
      <c r="K1917" s="153">
        <v>0.42428571428571432</v>
      </c>
      <c r="L1917" s="153">
        <v>0.42428571428571432</v>
      </c>
      <c r="M1917" s="153">
        <v>0.42428571428571432</v>
      </c>
      <c r="N1917" s="153">
        <v>0.42428571428571432</v>
      </c>
      <c r="O1917" s="153">
        <v>0.41142857142857148</v>
      </c>
      <c r="P1917" s="152"/>
    </row>
    <row r="1918" spans="1:16" ht="15.75">
      <c r="A1918" s="155">
        <v>1911</v>
      </c>
      <c r="B1918" s="155" t="s">
        <v>1838</v>
      </c>
      <c r="C1918" s="154">
        <v>166.66</v>
      </c>
      <c r="D1918" s="153">
        <v>0.8</v>
      </c>
      <c r="E1918" s="153">
        <v>0.8</v>
      </c>
      <c r="F1918" s="153">
        <v>0.8</v>
      </c>
      <c r="G1918" s="153">
        <v>0.8</v>
      </c>
      <c r="H1918" s="153">
        <v>0.8</v>
      </c>
      <c r="I1918" s="153">
        <v>0.8</v>
      </c>
      <c r="J1918" s="153">
        <v>0.8</v>
      </c>
      <c r="K1918" s="153">
        <v>0.8</v>
      </c>
      <c r="L1918" s="153">
        <v>0.8</v>
      </c>
      <c r="M1918" s="153">
        <v>0.8</v>
      </c>
      <c r="N1918" s="153">
        <v>0.8</v>
      </c>
      <c r="O1918" s="153">
        <v>0.8</v>
      </c>
      <c r="P1918" s="152"/>
    </row>
    <row r="1919" spans="1:16" ht="15.75">
      <c r="A1919" s="155">
        <v>1912</v>
      </c>
      <c r="B1919" s="155" t="s">
        <v>1837</v>
      </c>
      <c r="C1919" s="154">
        <v>222.2</v>
      </c>
      <c r="D1919" s="153">
        <v>0.8</v>
      </c>
      <c r="E1919" s="153">
        <v>0.8</v>
      </c>
      <c r="F1919" s="153">
        <v>0.8</v>
      </c>
      <c r="G1919" s="153">
        <v>0.8</v>
      </c>
      <c r="H1919" s="153">
        <v>0.8</v>
      </c>
      <c r="I1919" s="153">
        <v>0.8</v>
      </c>
      <c r="J1919" s="153">
        <v>0.8</v>
      </c>
      <c r="K1919" s="153">
        <v>0.8</v>
      </c>
      <c r="L1919" s="153">
        <v>0.8</v>
      </c>
      <c r="M1919" s="153">
        <v>0.8</v>
      </c>
      <c r="N1919" s="153">
        <v>0.8</v>
      </c>
      <c r="O1919" s="153">
        <v>0.8</v>
      </c>
      <c r="P1919" s="152"/>
    </row>
    <row r="1920" spans="1:16" ht="15.75">
      <c r="A1920" s="155">
        <v>1913</v>
      </c>
      <c r="B1920" s="155" t="s">
        <v>1743</v>
      </c>
      <c r="C1920" s="154">
        <v>300</v>
      </c>
      <c r="D1920" s="153">
        <v>0.8</v>
      </c>
      <c r="E1920" s="153">
        <v>0.8</v>
      </c>
      <c r="F1920" s="153">
        <v>0.8</v>
      </c>
      <c r="G1920" s="153">
        <v>0.8</v>
      </c>
      <c r="H1920" s="153">
        <v>0.8</v>
      </c>
      <c r="I1920" s="153">
        <v>0.8</v>
      </c>
      <c r="J1920" s="153">
        <v>0.8</v>
      </c>
      <c r="K1920" s="153">
        <v>0.8</v>
      </c>
      <c r="L1920" s="153">
        <v>0.8</v>
      </c>
      <c r="M1920" s="153">
        <v>0.8</v>
      </c>
      <c r="N1920" s="153">
        <v>0.8</v>
      </c>
      <c r="O1920" s="153">
        <v>0.8</v>
      </c>
      <c r="P1920" s="152"/>
    </row>
    <row r="1921" spans="1:16" ht="15.75">
      <c r="A1921" s="155">
        <v>1914</v>
      </c>
      <c r="B1921" s="155" t="s">
        <v>1836</v>
      </c>
      <c r="C1921" s="154">
        <v>2500</v>
      </c>
      <c r="D1921" s="153">
        <v>0.81599999999999995</v>
      </c>
      <c r="E1921" s="153">
        <v>0.82799999999999996</v>
      </c>
      <c r="F1921" s="153">
        <v>0</v>
      </c>
      <c r="G1921" s="153">
        <v>0.82079999999999997</v>
      </c>
      <c r="H1921" s="153">
        <v>0.81840000000000002</v>
      </c>
      <c r="I1921" s="153">
        <v>0.81599999999999995</v>
      </c>
      <c r="J1921" s="153">
        <v>0.8256</v>
      </c>
      <c r="K1921" s="153">
        <v>0.8256</v>
      </c>
      <c r="L1921" s="153">
        <v>0.86496000000000006</v>
      </c>
      <c r="M1921" s="153">
        <v>0.85996800000000007</v>
      </c>
      <c r="N1921" s="153">
        <v>0.84595200000000004</v>
      </c>
      <c r="O1921" s="153">
        <v>0.84595200000000004</v>
      </c>
      <c r="P1921" s="152"/>
    </row>
    <row r="1922" spans="1:16" ht="15.75">
      <c r="A1922" s="155">
        <v>1915</v>
      </c>
      <c r="B1922" s="155" t="s">
        <v>1835</v>
      </c>
      <c r="C1922" s="154">
        <v>350</v>
      </c>
      <c r="D1922" s="153">
        <v>0.8</v>
      </c>
      <c r="E1922" s="153">
        <v>0.8</v>
      </c>
      <c r="F1922" s="153">
        <v>0.8</v>
      </c>
      <c r="G1922" s="153">
        <v>0.8</v>
      </c>
      <c r="H1922" s="153">
        <v>0.8</v>
      </c>
      <c r="I1922" s="153">
        <v>0.8</v>
      </c>
      <c r="J1922" s="153">
        <v>0.8</v>
      </c>
      <c r="K1922" s="153">
        <v>0.8</v>
      </c>
      <c r="L1922" s="153">
        <v>0.8</v>
      </c>
      <c r="M1922" s="153">
        <v>0.8</v>
      </c>
      <c r="N1922" s="153">
        <v>0.8</v>
      </c>
      <c r="O1922" s="153">
        <v>0.8</v>
      </c>
      <c r="P1922" s="152"/>
    </row>
    <row r="1923" spans="1:16" ht="15.75">
      <c r="A1923" s="155">
        <v>1916</v>
      </c>
      <c r="B1923" s="155" t="s">
        <v>1834</v>
      </c>
      <c r="C1923" s="154">
        <v>88.888888888888886</v>
      </c>
      <c r="D1923" s="153">
        <v>0.77625</v>
      </c>
      <c r="E1923" s="153">
        <v>0.77625</v>
      </c>
      <c r="F1923" s="153">
        <v>0.77625</v>
      </c>
      <c r="G1923" s="153">
        <v>0.77625</v>
      </c>
      <c r="H1923" s="153">
        <v>0.77625</v>
      </c>
      <c r="I1923" s="153">
        <v>0.77625</v>
      </c>
      <c r="J1923" s="153">
        <v>0.77625</v>
      </c>
      <c r="K1923" s="153">
        <v>0.77625</v>
      </c>
      <c r="L1923" s="153">
        <v>0.77625</v>
      </c>
      <c r="M1923" s="153">
        <v>0.77625</v>
      </c>
      <c r="N1923" s="153">
        <v>0.77625</v>
      </c>
      <c r="O1923" s="153">
        <v>0.81</v>
      </c>
      <c r="P1923" s="152"/>
    </row>
    <row r="1924" spans="1:16" ht="15.75">
      <c r="A1924" s="155">
        <v>1917</v>
      </c>
      <c r="B1924" s="155" t="s">
        <v>1833</v>
      </c>
      <c r="C1924" s="154">
        <v>77.777777777777771</v>
      </c>
      <c r="D1924" s="153">
        <v>0.19285714285714287</v>
      </c>
      <c r="E1924" s="153">
        <v>0.19285714285714287</v>
      </c>
      <c r="F1924" s="153">
        <v>0.19285714285714287</v>
      </c>
      <c r="G1924" s="153">
        <v>0.19285714285714287</v>
      </c>
      <c r="H1924" s="153">
        <v>0.19285714285714287</v>
      </c>
      <c r="I1924" s="153">
        <v>0.19285714285714287</v>
      </c>
      <c r="J1924" s="153">
        <v>0.19285714285714287</v>
      </c>
      <c r="K1924" s="153">
        <v>0.19285714285714287</v>
      </c>
      <c r="L1924" s="153">
        <v>0.19285714285714287</v>
      </c>
      <c r="M1924" s="153">
        <v>0.19285714285714287</v>
      </c>
      <c r="N1924" s="153">
        <v>0.19285714285714287</v>
      </c>
      <c r="O1924" s="153">
        <v>0.19285714285714287</v>
      </c>
      <c r="P1924" s="152"/>
    </row>
    <row r="1925" spans="1:16" ht="15.75">
      <c r="A1925" s="155">
        <v>1918</v>
      </c>
      <c r="B1925" s="155" t="s">
        <v>1832</v>
      </c>
      <c r="C1925" s="154">
        <v>200</v>
      </c>
      <c r="D1925" s="153">
        <v>0.8</v>
      </c>
      <c r="E1925" s="153">
        <v>0.8</v>
      </c>
      <c r="F1925" s="153">
        <v>0.8</v>
      </c>
      <c r="G1925" s="153">
        <v>0.8</v>
      </c>
      <c r="H1925" s="153">
        <v>0.8</v>
      </c>
      <c r="I1925" s="153">
        <v>0.8</v>
      </c>
      <c r="J1925" s="153">
        <v>0.8</v>
      </c>
      <c r="K1925" s="153">
        <v>0.8</v>
      </c>
      <c r="L1925" s="153">
        <v>0.8</v>
      </c>
      <c r="M1925" s="153">
        <v>0.8</v>
      </c>
      <c r="N1925" s="153">
        <v>0.8</v>
      </c>
      <c r="O1925" s="153">
        <v>0.8</v>
      </c>
      <c r="P1925" s="152"/>
    </row>
    <row r="1926" spans="1:16" ht="15.75">
      <c r="A1926" s="155">
        <v>1919</v>
      </c>
      <c r="B1926" s="155" t="s">
        <v>1831</v>
      </c>
      <c r="C1926" s="154">
        <v>105.56</v>
      </c>
      <c r="D1926" s="153">
        <v>0.70102311481621826</v>
      </c>
      <c r="E1926" s="153">
        <v>0.70102311481621826</v>
      </c>
      <c r="F1926" s="153">
        <v>0.70102311481621826</v>
      </c>
      <c r="G1926" s="153">
        <v>0.70102311481621826</v>
      </c>
      <c r="H1926" s="153">
        <v>0.70102311481621826</v>
      </c>
      <c r="I1926" s="153">
        <v>0.70102311481621826</v>
      </c>
      <c r="J1926" s="153">
        <v>0.70102311481621826</v>
      </c>
      <c r="K1926" s="153">
        <v>0.70102311481621826</v>
      </c>
      <c r="L1926" s="153">
        <v>0.70102311481621826</v>
      </c>
      <c r="M1926" s="153">
        <v>0.70102311481621826</v>
      </c>
      <c r="N1926" s="153">
        <v>0.70102311481621826</v>
      </c>
      <c r="O1926" s="153">
        <v>0.58734369079196669</v>
      </c>
      <c r="P1926" s="152"/>
    </row>
    <row r="1927" spans="1:16" ht="15.75">
      <c r="A1927" s="155">
        <v>1920</v>
      </c>
      <c r="B1927" s="155" t="s">
        <v>1830</v>
      </c>
      <c r="C1927" s="154">
        <v>288.88888888888886</v>
      </c>
      <c r="D1927" s="153">
        <v>0.80000307692307704</v>
      </c>
      <c r="E1927" s="153">
        <v>0.80000307692307704</v>
      </c>
      <c r="F1927" s="153">
        <v>0.80000307692307704</v>
      </c>
      <c r="G1927" s="153">
        <v>0.80000307692307704</v>
      </c>
      <c r="H1927" s="153">
        <v>0.80000307692307704</v>
      </c>
      <c r="I1927" s="153">
        <v>0.80000307692307704</v>
      </c>
      <c r="J1927" s="153">
        <v>0.80000307692307704</v>
      </c>
      <c r="K1927" s="153">
        <v>0.80000307692307704</v>
      </c>
      <c r="L1927" s="153">
        <v>0.80000307692307704</v>
      </c>
      <c r="M1927" s="153">
        <v>0.80000307692307704</v>
      </c>
      <c r="N1927" s="153">
        <v>0.80000307692307704</v>
      </c>
      <c r="O1927" s="153">
        <v>0.80000307692307704</v>
      </c>
      <c r="P1927" s="152"/>
    </row>
    <row r="1928" spans="1:16" ht="15.75">
      <c r="A1928" s="155">
        <v>1921</v>
      </c>
      <c r="B1928" s="155" t="s">
        <v>1829</v>
      </c>
      <c r="C1928" s="154">
        <v>278</v>
      </c>
      <c r="D1928" s="153">
        <v>0.8</v>
      </c>
      <c r="E1928" s="153">
        <v>0.8</v>
      </c>
      <c r="F1928" s="153">
        <v>0.8</v>
      </c>
      <c r="G1928" s="153">
        <v>0.8</v>
      </c>
      <c r="H1928" s="153">
        <v>0.8</v>
      </c>
      <c r="I1928" s="153">
        <v>0.8</v>
      </c>
      <c r="J1928" s="153">
        <v>0.8</v>
      </c>
      <c r="K1928" s="153">
        <v>0.8</v>
      </c>
      <c r="L1928" s="153">
        <v>0.8</v>
      </c>
      <c r="M1928" s="153">
        <v>0.8</v>
      </c>
      <c r="N1928" s="153">
        <v>0.8</v>
      </c>
      <c r="O1928" s="153">
        <v>0.82964028776978416</v>
      </c>
      <c r="P1928" s="152"/>
    </row>
    <row r="1929" spans="1:16" ht="15.75">
      <c r="A1929" s="155">
        <v>1922</v>
      </c>
      <c r="B1929" s="155" t="s">
        <v>1828</v>
      </c>
      <c r="C1929" s="154">
        <v>85.555555555555557</v>
      </c>
      <c r="D1929" s="153">
        <v>0.44415584415584414</v>
      </c>
      <c r="E1929" s="153">
        <v>0.44415584415584414</v>
      </c>
      <c r="F1929" s="153">
        <v>0.44415584415584414</v>
      </c>
      <c r="G1929" s="153">
        <v>0.44415584415584414</v>
      </c>
      <c r="H1929" s="153">
        <v>0.44415584415584414</v>
      </c>
      <c r="I1929" s="153">
        <v>0.44415584415584414</v>
      </c>
      <c r="J1929" s="153">
        <v>0.44415584415584414</v>
      </c>
      <c r="K1929" s="153">
        <v>0.44415584415584414</v>
      </c>
      <c r="L1929" s="153">
        <v>0.44415584415584414</v>
      </c>
      <c r="M1929" s="153">
        <v>0.44415584415584414</v>
      </c>
      <c r="N1929" s="153">
        <v>0.44415584415584414</v>
      </c>
      <c r="O1929" s="153">
        <v>0.47922077922077921</v>
      </c>
      <c r="P1929" s="152"/>
    </row>
    <row r="1930" spans="1:16" ht="15.75">
      <c r="A1930" s="155">
        <v>1923</v>
      </c>
      <c r="B1930" s="155" t="s">
        <v>1827</v>
      </c>
      <c r="C1930" s="154">
        <v>535</v>
      </c>
      <c r="D1930" s="153">
        <v>1.0213084112149533</v>
      </c>
      <c r="E1930" s="153">
        <v>1.0213084112149533</v>
      </c>
      <c r="F1930" s="153">
        <v>1.0213084112149533</v>
      </c>
      <c r="G1930" s="153">
        <v>1.0213084112149533</v>
      </c>
      <c r="H1930" s="153">
        <v>1.0213084112149533</v>
      </c>
      <c r="I1930" s="153">
        <v>1.0213084112149533</v>
      </c>
      <c r="J1930" s="153">
        <v>1.0213084112149533</v>
      </c>
      <c r="K1930" s="153">
        <v>1.0213084112149533</v>
      </c>
      <c r="L1930" s="153">
        <v>1.0213084112149533</v>
      </c>
      <c r="M1930" s="153">
        <v>1.0213084112149533</v>
      </c>
      <c r="N1930" s="153">
        <v>1.0213084112149533</v>
      </c>
      <c r="O1930" s="153">
        <v>1.0213084112149533</v>
      </c>
      <c r="P1930" s="152"/>
    </row>
    <row r="1931" spans="1:16" ht="15.75">
      <c r="A1931" s="155">
        <v>1924</v>
      </c>
      <c r="B1931" s="155" t="s">
        <v>1826</v>
      </c>
      <c r="C1931" s="154">
        <v>185</v>
      </c>
      <c r="D1931" s="153">
        <v>0.8</v>
      </c>
      <c r="E1931" s="153">
        <v>0.8</v>
      </c>
      <c r="F1931" s="153">
        <v>0.8</v>
      </c>
      <c r="G1931" s="153">
        <v>0.8</v>
      </c>
      <c r="H1931" s="153">
        <v>0.8</v>
      </c>
      <c r="I1931" s="153">
        <v>0.8</v>
      </c>
      <c r="J1931" s="153">
        <v>0.8</v>
      </c>
      <c r="K1931" s="153">
        <v>0.8</v>
      </c>
      <c r="L1931" s="153">
        <v>0.8</v>
      </c>
      <c r="M1931" s="153">
        <v>0.8</v>
      </c>
      <c r="N1931" s="153">
        <v>0.8</v>
      </c>
      <c r="O1931" s="153">
        <v>0.8</v>
      </c>
      <c r="P1931" s="152"/>
    </row>
    <row r="1932" spans="1:16" ht="15.75">
      <c r="A1932" s="155">
        <v>1925</v>
      </c>
      <c r="B1932" s="155" t="s">
        <v>1825</v>
      </c>
      <c r="C1932" s="154">
        <v>100</v>
      </c>
      <c r="D1932" s="153">
        <v>0.63</v>
      </c>
      <c r="E1932" s="153">
        <v>0.63</v>
      </c>
      <c r="F1932" s="153">
        <v>0.63</v>
      </c>
      <c r="G1932" s="153">
        <v>0.63</v>
      </c>
      <c r="H1932" s="153">
        <v>0.63</v>
      </c>
      <c r="I1932" s="153">
        <v>0.63</v>
      </c>
      <c r="J1932" s="153">
        <v>0.63</v>
      </c>
      <c r="K1932" s="153">
        <v>0.63</v>
      </c>
      <c r="L1932" s="153">
        <v>0.63</v>
      </c>
      <c r="M1932" s="153">
        <v>0.63</v>
      </c>
      <c r="N1932" s="153">
        <v>0.63</v>
      </c>
      <c r="O1932" s="153">
        <v>0.61</v>
      </c>
      <c r="P1932" s="152"/>
    </row>
    <row r="1933" spans="1:16" ht="15.75">
      <c r="A1933" s="155">
        <v>1926</v>
      </c>
      <c r="B1933" s="155" t="s">
        <v>1824</v>
      </c>
      <c r="C1933" s="154">
        <v>80</v>
      </c>
      <c r="D1933" s="153">
        <v>0.35</v>
      </c>
      <c r="E1933" s="153">
        <v>0.35</v>
      </c>
      <c r="F1933" s="153">
        <v>0.35</v>
      </c>
      <c r="G1933" s="153">
        <v>0.375</v>
      </c>
      <c r="H1933" s="153">
        <v>0.375</v>
      </c>
      <c r="I1933" s="153">
        <v>0.375</v>
      </c>
      <c r="J1933" s="153">
        <v>0.375</v>
      </c>
      <c r="K1933" s="153">
        <v>0.375</v>
      </c>
      <c r="L1933" s="153">
        <v>0.375</v>
      </c>
      <c r="M1933" s="153">
        <v>0.375</v>
      </c>
      <c r="N1933" s="153">
        <v>0.375</v>
      </c>
      <c r="O1933" s="153">
        <v>0.375</v>
      </c>
      <c r="P1933" s="152"/>
    </row>
    <row r="1934" spans="1:16" ht="15.75">
      <c r="A1934" s="155">
        <v>1927</v>
      </c>
      <c r="B1934" s="155" t="s">
        <v>1823</v>
      </c>
      <c r="C1934" s="154">
        <v>77.777777777777771</v>
      </c>
      <c r="D1934" s="153">
        <v>0.51428571428571435</v>
      </c>
      <c r="E1934" s="153">
        <v>0.52714285714285714</v>
      </c>
      <c r="F1934" s="153">
        <v>0.52714285714285714</v>
      </c>
      <c r="G1934" s="153">
        <v>0.52714285714285714</v>
      </c>
      <c r="H1934" s="153">
        <v>0.52714285714285714</v>
      </c>
      <c r="I1934" s="153">
        <v>0.52714285714285714</v>
      </c>
      <c r="J1934" s="153">
        <v>0.52714285714285714</v>
      </c>
      <c r="K1934" s="153">
        <v>0.52714285714285714</v>
      </c>
      <c r="L1934" s="153">
        <v>0.52714285714285714</v>
      </c>
      <c r="M1934" s="153">
        <v>0.52714285714285714</v>
      </c>
      <c r="N1934" s="153">
        <v>0.52714285714285714</v>
      </c>
      <c r="O1934" s="153">
        <v>0.56571428571428573</v>
      </c>
      <c r="P1934" s="152"/>
    </row>
    <row r="1935" spans="1:16" ht="15.75">
      <c r="A1935" s="155">
        <v>1928</v>
      </c>
      <c r="B1935" s="155" t="s">
        <v>1822</v>
      </c>
      <c r="C1935" s="154">
        <v>88.888888888888886</v>
      </c>
      <c r="D1935" s="153">
        <v>0</v>
      </c>
      <c r="E1935" s="153">
        <v>0</v>
      </c>
      <c r="F1935" s="153">
        <v>0.14625000000000002</v>
      </c>
      <c r="G1935" s="153">
        <v>0.14625000000000002</v>
      </c>
      <c r="H1935" s="153">
        <v>0.25875000000000004</v>
      </c>
      <c r="I1935" s="153">
        <v>0.25875000000000004</v>
      </c>
      <c r="J1935" s="153">
        <v>0.25875000000000004</v>
      </c>
      <c r="K1935" s="153">
        <v>0.25875000000000004</v>
      </c>
      <c r="L1935" s="153">
        <v>0.25875000000000004</v>
      </c>
      <c r="M1935" s="153">
        <v>0.25875000000000004</v>
      </c>
      <c r="N1935" s="153">
        <v>0.25875000000000004</v>
      </c>
      <c r="O1935" s="153">
        <v>0.29250000000000004</v>
      </c>
      <c r="P1935" s="152"/>
    </row>
    <row r="1936" spans="1:16" ht="15.75">
      <c r="A1936" s="155">
        <v>1929</v>
      </c>
      <c r="B1936" s="155" t="s">
        <v>1821</v>
      </c>
      <c r="C1936" s="154">
        <v>100</v>
      </c>
      <c r="D1936" s="153">
        <v>0.97</v>
      </c>
      <c r="E1936" s="153">
        <v>1</v>
      </c>
      <c r="F1936" s="153">
        <v>1.03</v>
      </c>
      <c r="G1936" s="153">
        <v>1.03</v>
      </c>
      <c r="H1936" s="153">
        <v>1.03</v>
      </c>
      <c r="I1936" s="153">
        <v>1.03</v>
      </c>
      <c r="J1936" s="153">
        <v>1.03</v>
      </c>
      <c r="K1936" s="153">
        <v>1.03</v>
      </c>
      <c r="L1936" s="153">
        <v>1.03</v>
      </c>
      <c r="M1936" s="153">
        <v>1.03</v>
      </c>
      <c r="N1936" s="153">
        <v>1.03</v>
      </c>
      <c r="O1936" s="153">
        <v>0.59</v>
      </c>
      <c r="P1936" s="152"/>
    </row>
    <row r="1937" spans="1:16" ht="15.75">
      <c r="A1937" s="155">
        <v>1930</v>
      </c>
      <c r="B1937" s="155" t="s">
        <v>1820</v>
      </c>
      <c r="C1937" s="154">
        <v>100</v>
      </c>
      <c r="D1937" s="153">
        <v>0.91</v>
      </c>
      <c r="E1937" s="153">
        <v>0.91</v>
      </c>
      <c r="F1937" s="153">
        <v>0.91</v>
      </c>
      <c r="G1937" s="153">
        <v>0.91</v>
      </c>
      <c r="H1937" s="153">
        <v>0.91</v>
      </c>
      <c r="I1937" s="153">
        <v>0.91</v>
      </c>
      <c r="J1937" s="153">
        <v>0.91</v>
      </c>
      <c r="K1937" s="153">
        <v>0.91</v>
      </c>
      <c r="L1937" s="153">
        <v>0.91</v>
      </c>
      <c r="M1937" s="153">
        <v>0.91</v>
      </c>
      <c r="N1937" s="153">
        <v>0.91</v>
      </c>
      <c r="O1937" s="153">
        <v>0.53</v>
      </c>
      <c r="P1937" s="152"/>
    </row>
    <row r="1938" spans="1:16" ht="15.75">
      <c r="A1938" s="155">
        <v>1931</v>
      </c>
      <c r="B1938" s="155" t="s">
        <v>1819</v>
      </c>
      <c r="C1938" s="154">
        <v>133.33000000000001</v>
      </c>
      <c r="D1938" s="153">
        <v>0</v>
      </c>
      <c r="E1938" s="153">
        <v>0</v>
      </c>
      <c r="F1938" s="153">
        <v>0</v>
      </c>
      <c r="G1938" s="153">
        <v>0</v>
      </c>
      <c r="H1938" s="153">
        <v>0</v>
      </c>
      <c r="I1938" s="153">
        <v>0</v>
      </c>
      <c r="J1938" s="153">
        <v>0</v>
      </c>
      <c r="K1938" s="153">
        <v>0</v>
      </c>
      <c r="L1938" s="153">
        <v>0</v>
      </c>
      <c r="M1938" s="153">
        <v>0.91502287557188922</v>
      </c>
      <c r="N1938" s="153">
        <v>1.0200255006375158</v>
      </c>
      <c r="O1938" s="153">
        <v>0.99002475061876538</v>
      </c>
      <c r="P1938" s="152"/>
    </row>
    <row r="1939" spans="1:16" ht="15.75">
      <c r="A1939" s="155">
        <v>1932</v>
      </c>
      <c r="B1939" s="155" t="s">
        <v>1818</v>
      </c>
      <c r="C1939" s="154">
        <v>102.22222222222221</v>
      </c>
      <c r="D1939" s="153">
        <v>0.88043478260869568</v>
      </c>
      <c r="E1939" s="153">
        <v>0.88043478260869568</v>
      </c>
      <c r="F1939" s="153">
        <v>0.88043478260869568</v>
      </c>
      <c r="G1939" s="153">
        <v>0.88043478260869568</v>
      </c>
      <c r="H1939" s="153">
        <v>0.88043478260869568</v>
      </c>
      <c r="I1939" s="153">
        <v>0.88043478260869568</v>
      </c>
      <c r="J1939" s="153">
        <v>0.88043478260869568</v>
      </c>
      <c r="K1939" s="153">
        <v>0.88043478260869568</v>
      </c>
      <c r="L1939" s="153">
        <v>0.88043478260869568</v>
      </c>
      <c r="M1939" s="153">
        <v>0.88043478260869568</v>
      </c>
      <c r="N1939" s="153">
        <v>0.88043478260869568</v>
      </c>
      <c r="O1939" s="153">
        <v>0.7630434782608696</v>
      </c>
      <c r="P1939" s="152"/>
    </row>
    <row r="1940" spans="1:16" ht="15.75">
      <c r="A1940" s="155">
        <v>1933</v>
      </c>
      <c r="B1940" s="155" t="s">
        <v>1817</v>
      </c>
      <c r="C1940" s="154">
        <v>100</v>
      </c>
      <c r="D1940" s="153">
        <v>0.4</v>
      </c>
      <c r="E1940" s="153">
        <v>0.4</v>
      </c>
      <c r="F1940" s="153">
        <v>0.4</v>
      </c>
      <c r="G1940" s="153">
        <v>0.48</v>
      </c>
      <c r="H1940" s="153">
        <v>0.57999999999999996</v>
      </c>
      <c r="I1940" s="153">
        <v>0.57999999999999996</v>
      </c>
      <c r="J1940" s="153">
        <v>0.57999999999999996</v>
      </c>
      <c r="K1940" s="153">
        <v>0.57999999999999996</v>
      </c>
      <c r="L1940" s="153">
        <v>0.57999999999999996</v>
      </c>
      <c r="M1940" s="153">
        <v>0.57999999999999996</v>
      </c>
      <c r="N1940" s="153">
        <v>0.6</v>
      </c>
      <c r="O1940" s="153">
        <v>0.68</v>
      </c>
      <c r="P1940" s="152"/>
    </row>
    <row r="1941" spans="1:16" ht="15.75">
      <c r="A1941" s="155">
        <v>1934</v>
      </c>
      <c r="B1941" s="155" t="s">
        <v>1816</v>
      </c>
      <c r="C1941" s="154">
        <v>200</v>
      </c>
      <c r="D1941" s="153">
        <v>0.8</v>
      </c>
      <c r="E1941" s="153">
        <v>0.8</v>
      </c>
      <c r="F1941" s="153">
        <v>0.8</v>
      </c>
      <c r="G1941" s="153">
        <v>0.84660000000000002</v>
      </c>
      <c r="H1941" s="153">
        <v>0.8</v>
      </c>
      <c r="I1941" s="153">
        <v>0.8</v>
      </c>
      <c r="J1941" s="153">
        <v>0.8</v>
      </c>
      <c r="K1941" s="153">
        <v>0.8</v>
      </c>
      <c r="L1941" s="153">
        <v>0.8</v>
      </c>
      <c r="M1941" s="153">
        <v>0.8</v>
      </c>
      <c r="N1941" s="153">
        <v>0.8</v>
      </c>
      <c r="O1941" s="153">
        <v>0.8</v>
      </c>
      <c r="P1941" s="152"/>
    </row>
    <row r="1942" spans="1:16" ht="15.75">
      <c r="A1942" s="155">
        <v>1935</v>
      </c>
      <c r="B1942" s="155" t="s">
        <v>1815</v>
      </c>
      <c r="C1942" s="154">
        <v>222</v>
      </c>
      <c r="D1942" s="153">
        <v>0.79999999999999993</v>
      </c>
      <c r="E1942" s="153">
        <v>0.79999999999999993</v>
      </c>
      <c r="F1942" s="153">
        <v>0.79999999999999993</v>
      </c>
      <c r="G1942" s="153">
        <v>0.79999999999999993</v>
      </c>
      <c r="H1942" s="153">
        <v>0.79999999999999993</v>
      </c>
      <c r="I1942" s="153">
        <v>0.79999999999999993</v>
      </c>
      <c r="J1942" s="153">
        <v>0.79999999999999993</v>
      </c>
      <c r="K1942" s="153">
        <v>0.79999999999999993</v>
      </c>
      <c r="L1942" s="153">
        <v>0.79999999999999993</v>
      </c>
      <c r="M1942" s="153">
        <v>0.79999999999999993</v>
      </c>
      <c r="N1942" s="153">
        <v>0.79999999999999993</v>
      </c>
      <c r="O1942" s="153">
        <v>0.79999999999999993</v>
      </c>
      <c r="P1942" s="152"/>
    </row>
    <row r="1943" spans="1:16" ht="15.75">
      <c r="A1943" s="155">
        <v>1936</v>
      </c>
      <c r="B1943" s="155" t="s">
        <v>1814</v>
      </c>
      <c r="C1943" s="154">
        <v>88.888888888888886</v>
      </c>
      <c r="D1943" s="153">
        <v>0.16875000000000001</v>
      </c>
      <c r="E1943" s="153">
        <v>0.2475</v>
      </c>
      <c r="F1943" s="153">
        <v>0.2475</v>
      </c>
      <c r="G1943" s="153">
        <v>0.2475</v>
      </c>
      <c r="H1943" s="153">
        <v>0.2475</v>
      </c>
      <c r="I1943" s="153">
        <v>0.2475</v>
      </c>
      <c r="J1943" s="153">
        <v>0.2475</v>
      </c>
      <c r="K1943" s="153">
        <v>0.2475</v>
      </c>
      <c r="L1943" s="153">
        <v>0.2475</v>
      </c>
      <c r="M1943" s="153">
        <v>0.2475</v>
      </c>
      <c r="N1943" s="153">
        <v>0.2475</v>
      </c>
      <c r="O1943" s="153">
        <v>0.13500000000000001</v>
      </c>
      <c r="P1943" s="152"/>
    </row>
    <row r="1944" spans="1:16" ht="15.75">
      <c r="A1944" s="155">
        <v>1937</v>
      </c>
      <c r="B1944" s="155" t="s">
        <v>1813</v>
      </c>
      <c r="C1944" s="154">
        <v>382.22</v>
      </c>
      <c r="D1944" s="153">
        <v>0.79999999999999993</v>
      </c>
      <c r="E1944" s="153">
        <v>0.79999999999999993</v>
      </c>
      <c r="F1944" s="153">
        <v>0.79999999999999993</v>
      </c>
      <c r="G1944" s="153">
        <v>0.79999999999999993</v>
      </c>
      <c r="H1944" s="153">
        <v>0.79999999999999993</v>
      </c>
      <c r="I1944" s="153">
        <v>0.79999999999999993</v>
      </c>
      <c r="J1944" s="153">
        <v>0.79999999999999993</v>
      </c>
      <c r="K1944" s="153">
        <v>0.79999999999999993</v>
      </c>
      <c r="L1944" s="153">
        <v>0.79999999999999993</v>
      </c>
      <c r="M1944" s="153">
        <v>0.79999999999999993</v>
      </c>
      <c r="N1944" s="153">
        <v>0.79999999999999993</v>
      </c>
      <c r="O1944" s="153">
        <v>0.79999999999999993</v>
      </c>
      <c r="P1944" s="152"/>
    </row>
    <row r="1945" spans="1:16" ht="15.75">
      <c r="A1945" s="155">
        <v>1938</v>
      </c>
      <c r="B1945" s="155" t="s">
        <v>1812</v>
      </c>
      <c r="C1945" s="154">
        <v>149</v>
      </c>
      <c r="D1945" s="153">
        <v>0.8</v>
      </c>
      <c r="E1945" s="153">
        <v>0.8</v>
      </c>
      <c r="F1945" s="153">
        <v>0.8</v>
      </c>
      <c r="G1945" s="153">
        <v>0.8</v>
      </c>
      <c r="H1945" s="153">
        <v>0.8</v>
      </c>
      <c r="I1945" s="153">
        <v>0.8</v>
      </c>
      <c r="J1945" s="153">
        <v>0.8</v>
      </c>
      <c r="K1945" s="153">
        <v>0.8</v>
      </c>
      <c r="L1945" s="153">
        <v>0.8</v>
      </c>
      <c r="M1945" s="153">
        <v>0.8</v>
      </c>
      <c r="N1945" s="153">
        <v>0.8</v>
      </c>
      <c r="O1945" s="153">
        <v>0.8</v>
      </c>
      <c r="P1945" s="152"/>
    </row>
    <row r="1946" spans="1:16" ht="15.75">
      <c r="A1946" s="155">
        <v>1939</v>
      </c>
      <c r="B1946" s="155" t="s">
        <v>1811</v>
      </c>
      <c r="C1946" s="154">
        <v>220</v>
      </c>
      <c r="D1946" s="153">
        <v>0.8</v>
      </c>
      <c r="E1946" s="153">
        <v>0.8</v>
      </c>
      <c r="F1946" s="153">
        <v>0.8</v>
      </c>
      <c r="G1946" s="153">
        <v>0.8</v>
      </c>
      <c r="H1946" s="153">
        <v>0.8</v>
      </c>
      <c r="I1946" s="153">
        <v>0.8</v>
      </c>
      <c r="J1946" s="153">
        <v>0.8</v>
      </c>
      <c r="K1946" s="153">
        <v>0.8</v>
      </c>
      <c r="L1946" s="153">
        <v>0.8</v>
      </c>
      <c r="M1946" s="153">
        <v>0.8</v>
      </c>
      <c r="N1946" s="153">
        <v>0.8</v>
      </c>
      <c r="O1946" s="153">
        <v>0.8</v>
      </c>
      <c r="P1946" s="152"/>
    </row>
    <row r="1947" spans="1:16" ht="15.75">
      <c r="A1947" s="155">
        <v>1940</v>
      </c>
      <c r="B1947" s="155" t="s">
        <v>1810</v>
      </c>
      <c r="C1947" s="154">
        <v>131</v>
      </c>
      <c r="D1947" s="153">
        <v>0.79999999999999993</v>
      </c>
      <c r="E1947" s="153">
        <v>0.79999999999999993</v>
      </c>
      <c r="F1947" s="153">
        <v>0.79999999999999993</v>
      </c>
      <c r="G1947" s="153">
        <v>0.79999999999999993</v>
      </c>
      <c r="H1947" s="153">
        <v>0.79999999999999993</v>
      </c>
      <c r="I1947" s="153">
        <v>0.79999999999999993</v>
      </c>
      <c r="J1947" s="153">
        <v>0.79999999999999993</v>
      </c>
      <c r="K1947" s="153">
        <v>0.79999999999999993</v>
      </c>
      <c r="L1947" s="153">
        <v>0.79999999999999993</v>
      </c>
      <c r="M1947" s="153">
        <v>0.79999999999999993</v>
      </c>
      <c r="N1947" s="153">
        <v>0.79999999999999993</v>
      </c>
      <c r="O1947" s="153">
        <v>0.79999999999999993</v>
      </c>
      <c r="P1947" s="152"/>
    </row>
    <row r="1948" spans="1:16" ht="15.75">
      <c r="A1948" s="155">
        <v>1941</v>
      </c>
      <c r="B1948" s="155" t="s">
        <v>1809</v>
      </c>
      <c r="C1948" s="154">
        <v>111.1</v>
      </c>
      <c r="D1948" s="153">
        <v>0.8</v>
      </c>
      <c r="E1948" s="153">
        <v>0.8</v>
      </c>
      <c r="F1948" s="153">
        <v>1.5675967596759677</v>
      </c>
      <c r="G1948" s="153">
        <v>0.8</v>
      </c>
      <c r="H1948" s="153">
        <v>1.4063006300630065</v>
      </c>
      <c r="I1948" s="153">
        <v>0.91593159315931605</v>
      </c>
      <c r="J1948" s="153">
        <v>0.89648964896489647</v>
      </c>
      <c r="K1948" s="153">
        <v>0.8</v>
      </c>
      <c r="L1948" s="153">
        <v>0.8</v>
      </c>
      <c r="M1948" s="153">
        <v>0.8</v>
      </c>
      <c r="N1948" s="153">
        <v>1.0786678667866787</v>
      </c>
      <c r="O1948" s="153">
        <v>1.0297029702970297</v>
      </c>
      <c r="P1948" s="152"/>
    </row>
    <row r="1949" spans="1:16" ht="15.75">
      <c r="A1949" s="155">
        <v>1942</v>
      </c>
      <c r="B1949" s="155" t="s">
        <v>1808</v>
      </c>
      <c r="C1949" s="154">
        <v>117</v>
      </c>
      <c r="D1949" s="153">
        <v>0.79999999999999993</v>
      </c>
      <c r="E1949" s="153">
        <v>0.79999999999999993</v>
      </c>
      <c r="F1949" s="153">
        <v>0.79999999999999993</v>
      </c>
      <c r="G1949" s="153">
        <v>0.79999999999999993</v>
      </c>
      <c r="H1949" s="153">
        <v>0.79999999999999993</v>
      </c>
      <c r="I1949" s="153">
        <v>0.79999999999999993</v>
      </c>
      <c r="J1949" s="153">
        <v>0.79999999999999993</v>
      </c>
      <c r="K1949" s="153">
        <v>0.79999999999999993</v>
      </c>
      <c r="L1949" s="153">
        <v>0.79999999999999993</v>
      </c>
      <c r="M1949" s="153">
        <v>0.79999999999999993</v>
      </c>
      <c r="N1949" s="153">
        <v>0.79999999999999993</v>
      </c>
      <c r="O1949" s="153">
        <v>0.79999999999999993</v>
      </c>
      <c r="P1949" s="152"/>
    </row>
    <row r="1950" spans="1:16" ht="15.75">
      <c r="A1950" s="155">
        <v>1943</v>
      </c>
      <c r="B1950" s="155" t="s">
        <v>1807</v>
      </c>
      <c r="C1950" s="154">
        <v>77.777777777777771</v>
      </c>
      <c r="D1950" s="153">
        <v>0.77142857142857146</v>
      </c>
      <c r="E1950" s="153">
        <v>0.77142857142857146</v>
      </c>
      <c r="F1950" s="153">
        <v>0.77142857142857146</v>
      </c>
      <c r="G1950" s="153">
        <v>0.77142857142857146</v>
      </c>
      <c r="H1950" s="153">
        <v>0.77142857142857146</v>
      </c>
      <c r="I1950" s="153">
        <v>0.77142857142857146</v>
      </c>
      <c r="J1950" s="153">
        <v>0.77142857142857146</v>
      </c>
      <c r="K1950" s="153">
        <v>0.77142857142857146</v>
      </c>
      <c r="L1950" s="153">
        <v>0.77142857142857146</v>
      </c>
      <c r="M1950" s="153">
        <v>0.77142857142857146</v>
      </c>
      <c r="N1950" s="153">
        <v>0.77142857142857146</v>
      </c>
      <c r="O1950" s="153">
        <v>0.47571428571428576</v>
      </c>
      <c r="P1950" s="152"/>
    </row>
    <row r="1951" spans="1:16" ht="15.75">
      <c r="A1951" s="155">
        <v>1944</v>
      </c>
      <c r="B1951" s="155" t="s">
        <v>1806</v>
      </c>
      <c r="C1951" s="154">
        <v>222.22</v>
      </c>
      <c r="D1951" s="153">
        <v>0.8</v>
      </c>
      <c r="E1951" s="153">
        <v>0.8</v>
      </c>
      <c r="F1951" s="153">
        <v>0.8</v>
      </c>
      <c r="G1951" s="153">
        <v>0.8</v>
      </c>
      <c r="H1951" s="153">
        <v>0.8</v>
      </c>
      <c r="I1951" s="153">
        <v>0.8</v>
      </c>
      <c r="J1951" s="153">
        <v>0.8</v>
      </c>
      <c r="K1951" s="153">
        <v>0.8</v>
      </c>
      <c r="L1951" s="153">
        <v>0.8</v>
      </c>
      <c r="M1951" s="153">
        <v>0.8</v>
      </c>
      <c r="N1951" s="153">
        <v>0.8</v>
      </c>
      <c r="O1951" s="153">
        <v>0.8</v>
      </c>
      <c r="P1951" s="152"/>
    </row>
    <row r="1952" spans="1:16" ht="15.75">
      <c r="A1952" s="155">
        <v>1945</v>
      </c>
      <c r="B1952" s="155" t="s">
        <v>1805</v>
      </c>
      <c r="C1952" s="154">
        <v>133</v>
      </c>
      <c r="D1952" s="153">
        <v>0.8</v>
      </c>
      <c r="E1952" s="153">
        <v>0.8</v>
      </c>
      <c r="F1952" s="153">
        <v>0.8</v>
      </c>
      <c r="G1952" s="153">
        <v>0.8</v>
      </c>
      <c r="H1952" s="153">
        <v>0.8</v>
      </c>
      <c r="I1952" s="153">
        <v>0.8</v>
      </c>
      <c r="J1952" s="153">
        <v>0.8</v>
      </c>
      <c r="K1952" s="153">
        <v>0.8</v>
      </c>
      <c r="L1952" s="153">
        <v>0.8</v>
      </c>
      <c r="M1952" s="153">
        <v>0.8</v>
      </c>
      <c r="N1952" s="153">
        <v>0.8</v>
      </c>
      <c r="O1952" s="153">
        <v>0.8</v>
      </c>
      <c r="P1952" s="152"/>
    </row>
    <row r="1953" spans="1:16" ht="15.75">
      <c r="A1953" s="155">
        <v>1946</v>
      </c>
      <c r="B1953" s="155" t="s">
        <v>1804</v>
      </c>
      <c r="C1953" s="154">
        <v>144.44</v>
      </c>
      <c r="D1953" s="153">
        <v>0.8</v>
      </c>
      <c r="E1953" s="153">
        <v>0.8</v>
      </c>
      <c r="F1953" s="153">
        <v>0.8</v>
      </c>
      <c r="G1953" s="153">
        <v>0.8</v>
      </c>
      <c r="H1953" s="153">
        <v>0.8</v>
      </c>
      <c r="I1953" s="153">
        <v>0.8</v>
      </c>
      <c r="J1953" s="153">
        <v>0.8</v>
      </c>
      <c r="K1953" s="153">
        <v>0.8</v>
      </c>
      <c r="L1953" s="153">
        <v>0.8</v>
      </c>
      <c r="M1953" s="153">
        <v>0.8</v>
      </c>
      <c r="N1953" s="153">
        <v>0.8</v>
      </c>
      <c r="O1953" s="153">
        <v>0.8</v>
      </c>
      <c r="P1953" s="152"/>
    </row>
    <row r="1954" spans="1:16" ht="15.75">
      <c r="A1954" s="155">
        <v>1947</v>
      </c>
      <c r="B1954" s="155" t="s">
        <v>1803</v>
      </c>
      <c r="C1954" s="154">
        <v>133.33000000000001</v>
      </c>
      <c r="D1954" s="153">
        <v>0.79999999999999993</v>
      </c>
      <c r="E1954" s="153">
        <v>0.79999999999999993</v>
      </c>
      <c r="F1954" s="153">
        <v>0.79999999999999993</v>
      </c>
      <c r="G1954" s="153">
        <v>0.79999999999999993</v>
      </c>
      <c r="H1954" s="153">
        <v>0.79999999999999993</v>
      </c>
      <c r="I1954" s="153">
        <v>0.79999999999999993</v>
      </c>
      <c r="J1954" s="153">
        <v>0.79999999999999993</v>
      </c>
      <c r="K1954" s="153">
        <v>0.79999999999999993</v>
      </c>
      <c r="L1954" s="153">
        <v>0.79999999999999993</v>
      </c>
      <c r="M1954" s="153">
        <v>0.79999999999999993</v>
      </c>
      <c r="N1954" s="153">
        <v>0.79999999999999993</v>
      </c>
      <c r="O1954" s="153">
        <v>0.79999999999999993</v>
      </c>
      <c r="P1954" s="152"/>
    </row>
    <row r="1955" spans="1:16" ht="15.75">
      <c r="A1955" s="155">
        <v>1948</v>
      </c>
      <c r="B1955" s="155" t="s">
        <v>1802</v>
      </c>
      <c r="C1955" s="154">
        <v>111.11</v>
      </c>
      <c r="D1955" s="153">
        <v>0.8</v>
      </c>
      <c r="E1955" s="153">
        <v>0.90243902439024382</v>
      </c>
      <c r="F1955" s="153">
        <v>0.8</v>
      </c>
      <c r="G1955" s="153">
        <v>0.8</v>
      </c>
      <c r="H1955" s="153">
        <v>0.95283952839528396</v>
      </c>
      <c r="I1955" s="153">
        <v>0.8</v>
      </c>
      <c r="J1955" s="153">
        <v>0.8</v>
      </c>
      <c r="K1955" s="153">
        <v>0.8</v>
      </c>
      <c r="L1955" s="153">
        <v>0.8</v>
      </c>
      <c r="M1955" s="153">
        <v>0.8</v>
      </c>
      <c r="N1955" s="153">
        <v>0.80163801638016374</v>
      </c>
      <c r="O1955" s="153">
        <v>0.83187831878318785</v>
      </c>
      <c r="P1955" s="152"/>
    </row>
    <row r="1956" spans="1:16" ht="15.75">
      <c r="A1956" s="155">
        <v>1949</v>
      </c>
      <c r="B1956" s="155" t="s">
        <v>1801</v>
      </c>
      <c r="C1956" s="154">
        <v>77.777777777777771</v>
      </c>
      <c r="D1956" s="153">
        <v>0.39857142857142858</v>
      </c>
      <c r="E1956" s="153">
        <v>0.39857142857142858</v>
      </c>
      <c r="F1956" s="153">
        <v>0.39857142857142858</v>
      </c>
      <c r="G1956" s="153">
        <v>0.39857142857142858</v>
      </c>
      <c r="H1956" s="153">
        <v>0.39857142857142858</v>
      </c>
      <c r="I1956" s="153">
        <v>0.39857142857142858</v>
      </c>
      <c r="J1956" s="153">
        <v>0.39857142857142858</v>
      </c>
      <c r="K1956" s="153">
        <v>0.39857142857142858</v>
      </c>
      <c r="L1956" s="153">
        <v>0.39857142857142858</v>
      </c>
      <c r="M1956" s="153">
        <v>0.39857142857142858</v>
      </c>
      <c r="N1956" s="153">
        <v>0.39857142857142858</v>
      </c>
      <c r="O1956" s="153">
        <v>0.36000000000000004</v>
      </c>
      <c r="P1956" s="152"/>
    </row>
    <row r="1957" spans="1:16" ht="15.75">
      <c r="A1957" s="155">
        <v>1950</v>
      </c>
      <c r="B1957" s="155" t="s">
        <v>1800</v>
      </c>
      <c r="C1957" s="154">
        <v>71.11</v>
      </c>
      <c r="D1957" s="153">
        <v>1.250007031359865</v>
      </c>
      <c r="E1957" s="153">
        <v>1.250007031359865</v>
      </c>
      <c r="F1957" s="153">
        <v>1.250007031359865</v>
      </c>
      <c r="G1957" s="153">
        <v>1.250007031359865</v>
      </c>
      <c r="H1957" s="153">
        <v>1.250007031359865</v>
      </c>
      <c r="I1957" s="153">
        <v>1.250007031359865</v>
      </c>
      <c r="J1957" s="153">
        <v>1.250007031359865</v>
      </c>
      <c r="K1957" s="153">
        <v>1.250007031359865</v>
      </c>
      <c r="L1957" s="153">
        <v>1.250007031359865</v>
      </c>
      <c r="M1957" s="153">
        <v>1.5625087891998313</v>
      </c>
      <c r="N1957" s="153">
        <v>1.5625087891998313</v>
      </c>
      <c r="O1957" s="153">
        <v>5.6250878919983129E-2</v>
      </c>
      <c r="P1957" s="152"/>
    </row>
    <row r="1958" spans="1:16" ht="15.75">
      <c r="A1958" s="155">
        <v>1951</v>
      </c>
      <c r="B1958" s="155" t="s">
        <v>1799</v>
      </c>
      <c r="C1958" s="154">
        <v>77.777777777777771</v>
      </c>
      <c r="D1958" s="153">
        <v>0.32142857142857145</v>
      </c>
      <c r="E1958" s="153">
        <v>0.32142857142857145</v>
      </c>
      <c r="F1958" s="153">
        <v>0.32142857142857145</v>
      </c>
      <c r="G1958" s="153">
        <v>0.32142857142857145</v>
      </c>
      <c r="H1958" s="153">
        <v>0.32142857142857145</v>
      </c>
      <c r="I1958" s="153">
        <v>0.32142857142857145</v>
      </c>
      <c r="J1958" s="153">
        <v>0.32142857142857145</v>
      </c>
      <c r="K1958" s="153">
        <v>0.32142857142857145</v>
      </c>
      <c r="L1958" s="153">
        <v>0.32142857142857145</v>
      </c>
      <c r="M1958" s="153">
        <v>0.32142857142857145</v>
      </c>
      <c r="N1958" s="153">
        <v>0.32142857142857145</v>
      </c>
      <c r="O1958" s="153">
        <v>0.32142857142857145</v>
      </c>
      <c r="P1958" s="152"/>
    </row>
    <row r="1959" spans="1:16" ht="15.75">
      <c r="A1959" s="155">
        <v>1952</v>
      </c>
      <c r="B1959" s="155" t="s">
        <v>1798</v>
      </c>
      <c r="C1959" s="154">
        <v>77.777777777777771</v>
      </c>
      <c r="D1959" s="153">
        <v>0</v>
      </c>
      <c r="E1959" s="153">
        <v>0.39857142857142858</v>
      </c>
      <c r="F1959" s="153">
        <v>0.39857142857142858</v>
      </c>
      <c r="G1959" s="153">
        <v>0.39857142857142858</v>
      </c>
      <c r="H1959" s="153">
        <v>0.39857142857142858</v>
      </c>
      <c r="I1959" s="153">
        <v>0.39857142857142858</v>
      </c>
      <c r="J1959" s="153">
        <v>0.39857142857142858</v>
      </c>
      <c r="K1959" s="153">
        <v>0.39857142857142858</v>
      </c>
      <c r="L1959" s="153">
        <v>0.39857142857142858</v>
      </c>
      <c r="M1959" s="153">
        <v>0.39857142857142858</v>
      </c>
      <c r="N1959" s="153">
        <v>0.39857142857142858</v>
      </c>
      <c r="O1959" s="153">
        <v>0.39857142857142858</v>
      </c>
      <c r="P1959" s="152"/>
    </row>
    <row r="1960" spans="1:16" ht="15.75">
      <c r="A1960" s="155">
        <v>1953</v>
      </c>
      <c r="B1960" s="155" t="s">
        <v>1797</v>
      </c>
      <c r="C1960" s="154">
        <v>100</v>
      </c>
      <c r="D1960" s="153">
        <v>0.84</v>
      </c>
      <c r="E1960" s="153">
        <v>0.93</v>
      </c>
      <c r="F1960" s="153">
        <v>0.93</v>
      </c>
      <c r="G1960" s="153">
        <v>0.93</v>
      </c>
      <c r="H1960" s="153">
        <v>0.93</v>
      </c>
      <c r="I1960" s="153">
        <v>0.93</v>
      </c>
      <c r="J1960" s="153">
        <v>0.93</v>
      </c>
      <c r="K1960" s="153">
        <v>0.93</v>
      </c>
      <c r="L1960" s="153">
        <v>0.93</v>
      </c>
      <c r="M1960" s="153">
        <v>0.93</v>
      </c>
      <c r="N1960" s="153">
        <v>0.93</v>
      </c>
      <c r="O1960" s="153">
        <v>0.83</v>
      </c>
      <c r="P1960" s="152"/>
    </row>
    <row r="1961" spans="1:16" ht="15.75">
      <c r="A1961" s="155">
        <v>1954</v>
      </c>
      <c r="B1961" s="155" t="s">
        <v>1796</v>
      </c>
      <c r="C1961" s="154">
        <v>222</v>
      </c>
      <c r="D1961" s="153">
        <v>0.79999999999999993</v>
      </c>
      <c r="E1961" s="153">
        <v>0.79999999999999993</v>
      </c>
      <c r="F1961" s="153">
        <v>0.79999999999999993</v>
      </c>
      <c r="G1961" s="153">
        <v>0.79999999999999993</v>
      </c>
      <c r="H1961" s="153">
        <v>0.79999999999999993</v>
      </c>
      <c r="I1961" s="153">
        <v>0.79999999999999993</v>
      </c>
      <c r="J1961" s="153">
        <v>0.79999999999999993</v>
      </c>
      <c r="K1961" s="153">
        <v>0.79999999999999993</v>
      </c>
      <c r="L1961" s="153">
        <v>0.79999999999999993</v>
      </c>
      <c r="M1961" s="153">
        <v>0.79999999999999993</v>
      </c>
      <c r="N1961" s="153">
        <v>0.79999999999999993</v>
      </c>
      <c r="O1961" s="153">
        <v>0.79999999999999993</v>
      </c>
      <c r="P1961" s="152"/>
    </row>
    <row r="1962" spans="1:16" ht="15.75">
      <c r="A1962" s="155">
        <v>1955</v>
      </c>
      <c r="B1962" s="155" t="s">
        <v>1795</v>
      </c>
      <c r="C1962" s="154">
        <v>200</v>
      </c>
      <c r="D1962" s="153">
        <v>0.91349999999999998</v>
      </c>
      <c r="E1962" s="153">
        <v>0.9</v>
      </c>
      <c r="F1962" s="153">
        <v>0.91920000000000002</v>
      </c>
      <c r="G1962" s="153">
        <v>0.9131999999999999</v>
      </c>
      <c r="H1962" s="153">
        <v>0.91379999999999995</v>
      </c>
      <c r="I1962" s="153">
        <v>0.80940000000000001</v>
      </c>
      <c r="J1962" s="153">
        <v>0.8</v>
      </c>
      <c r="K1962" s="153">
        <v>0.8</v>
      </c>
      <c r="L1962" s="153">
        <v>0.8</v>
      </c>
      <c r="M1962" s="153">
        <v>0.8</v>
      </c>
      <c r="N1962" s="153">
        <v>0.8</v>
      </c>
      <c r="O1962" s="153">
        <v>0.87959999999999994</v>
      </c>
      <c r="P1962" s="152"/>
    </row>
    <row r="1963" spans="1:16" ht="15.75">
      <c r="A1963" s="155">
        <v>1956</v>
      </c>
      <c r="B1963" s="155" t="s">
        <v>1794</v>
      </c>
      <c r="C1963" s="154">
        <v>151.4</v>
      </c>
      <c r="D1963" s="153">
        <v>0.8</v>
      </c>
      <c r="E1963" s="153">
        <v>0.87186261558784672</v>
      </c>
      <c r="F1963" s="153">
        <v>1.1889035667107002</v>
      </c>
      <c r="G1963" s="153">
        <v>0.8</v>
      </c>
      <c r="H1963" s="153">
        <v>0.8</v>
      </c>
      <c r="I1963" s="153">
        <v>0.8</v>
      </c>
      <c r="J1963" s="153">
        <v>0.8</v>
      </c>
      <c r="K1963" s="153">
        <v>0.8</v>
      </c>
      <c r="L1963" s="153">
        <v>0.8</v>
      </c>
      <c r="M1963" s="153">
        <v>0.8</v>
      </c>
      <c r="N1963" s="153">
        <v>0.8</v>
      </c>
      <c r="O1963" s="153">
        <v>0.8</v>
      </c>
      <c r="P1963" s="152"/>
    </row>
    <row r="1964" spans="1:16" ht="15.75">
      <c r="A1964" s="155">
        <v>1957</v>
      </c>
      <c r="B1964" s="155" t="s">
        <v>1793</v>
      </c>
      <c r="C1964" s="154">
        <v>94.444444444444443</v>
      </c>
      <c r="D1964" s="153">
        <v>0.36</v>
      </c>
      <c r="E1964" s="153">
        <v>0.36</v>
      </c>
      <c r="F1964" s="153">
        <v>0.36</v>
      </c>
      <c r="G1964" s="153">
        <v>0.36</v>
      </c>
      <c r="H1964" s="153">
        <v>0.36</v>
      </c>
      <c r="I1964" s="153">
        <v>0.57176470588235295</v>
      </c>
      <c r="J1964" s="153">
        <v>0.57176470588235295</v>
      </c>
      <c r="K1964" s="153">
        <v>0.57176470588235295</v>
      </c>
      <c r="L1964" s="153">
        <v>0.57176470588235295</v>
      </c>
      <c r="M1964" s="153">
        <v>0.57176470588235295</v>
      </c>
      <c r="N1964" s="153">
        <v>0.57176470588235295</v>
      </c>
      <c r="O1964" s="153">
        <v>0.2964705882352941</v>
      </c>
      <c r="P1964" s="152"/>
    </row>
    <row r="1965" spans="1:16" ht="15.75">
      <c r="A1965" s="155">
        <v>1958</v>
      </c>
      <c r="B1965" s="155" t="s">
        <v>1792</v>
      </c>
      <c r="C1965" s="154">
        <v>105.55555555555556</v>
      </c>
      <c r="D1965" s="153">
        <v>0</v>
      </c>
      <c r="E1965" s="153">
        <v>0.54</v>
      </c>
      <c r="F1965" s="153">
        <v>0.54</v>
      </c>
      <c r="G1965" s="153">
        <v>0.79578947368421049</v>
      </c>
      <c r="H1965" s="153">
        <v>0.79578947368421049</v>
      </c>
      <c r="I1965" s="153">
        <v>0.8242105263157895</v>
      </c>
      <c r="J1965" s="153">
        <v>0.8242105263157895</v>
      </c>
      <c r="K1965" s="153">
        <v>0.8242105263157895</v>
      </c>
      <c r="L1965" s="153">
        <v>0.8242105263157895</v>
      </c>
      <c r="M1965" s="153">
        <v>0.8242105263157895</v>
      </c>
      <c r="N1965" s="153">
        <v>0.8242105263157895</v>
      </c>
      <c r="O1965" s="153">
        <v>0.74842105263157899</v>
      </c>
      <c r="P1965" s="152"/>
    </row>
    <row r="1966" spans="1:16" ht="15.75">
      <c r="A1966" s="155">
        <v>1959</v>
      </c>
      <c r="B1966" s="155" t="s">
        <v>1791</v>
      </c>
      <c r="C1966" s="154">
        <v>134.69999999999999</v>
      </c>
      <c r="D1966" s="153">
        <v>1.3256124721603564</v>
      </c>
      <c r="E1966" s="153">
        <v>1.2365256124721604</v>
      </c>
      <c r="F1966" s="153">
        <v>0.81781737193763926</v>
      </c>
      <c r="G1966" s="153">
        <v>0.9520415738678546</v>
      </c>
      <c r="H1966" s="153">
        <v>1.5281365998515219</v>
      </c>
      <c r="I1966" s="153">
        <v>1.514476614699332</v>
      </c>
      <c r="J1966" s="153">
        <v>0.80000000000000016</v>
      </c>
      <c r="K1966" s="153">
        <v>0.80000000000000016</v>
      </c>
      <c r="L1966" s="153">
        <v>0.84335560504825546</v>
      </c>
      <c r="M1966" s="153">
        <v>0.80000000000000016</v>
      </c>
      <c r="N1966" s="153">
        <v>0.80000000000000016</v>
      </c>
      <c r="O1966" s="153">
        <v>0.82375649591685229</v>
      </c>
      <c r="P1966" s="152"/>
    </row>
    <row r="1967" spans="1:16" ht="15.75">
      <c r="A1967" s="155">
        <v>1960</v>
      </c>
      <c r="B1967" s="155" t="s">
        <v>1790</v>
      </c>
      <c r="C1967" s="154">
        <v>128</v>
      </c>
      <c r="D1967" s="153">
        <v>1.28125</v>
      </c>
      <c r="E1967" s="153">
        <v>1.359375</v>
      </c>
      <c r="F1967" s="153">
        <v>1.3125</v>
      </c>
      <c r="G1967" s="153">
        <v>0.953125</v>
      </c>
      <c r="H1967" s="153">
        <v>0.859375</v>
      </c>
      <c r="I1967" s="153">
        <v>0.8</v>
      </c>
      <c r="J1967" s="153">
        <v>0.921875</v>
      </c>
      <c r="K1967" s="153">
        <v>0.859375</v>
      </c>
      <c r="L1967" s="153">
        <v>0.84375</v>
      </c>
      <c r="M1967" s="153">
        <v>0.859375</v>
      </c>
      <c r="N1967" s="153">
        <v>0.90625</v>
      </c>
      <c r="O1967" s="153">
        <v>1.25</v>
      </c>
      <c r="P1967" s="152"/>
    </row>
    <row r="1968" spans="1:16" ht="15.75">
      <c r="A1968" s="155">
        <v>1961</v>
      </c>
      <c r="B1968" s="155" t="s">
        <v>1789</v>
      </c>
      <c r="C1968" s="154">
        <v>612</v>
      </c>
      <c r="D1968" s="153">
        <v>0.8</v>
      </c>
      <c r="E1968" s="153">
        <v>0.8</v>
      </c>
      <c r="F1968" s="153">
        <v>0.8</v>
      </c>
      <c r="G1968" s="153">
        <v>0.8</v>
      </c>
      <c r="H1968" s="153">
        <v>0.8</v>
      </c>
      <c r="I1968" s="153">
        <v>0.8</v>
      </c>
      <c r="J1968" s="153">
        <v>0.8</v>
      </c>
      <c r="K1968" s="153">
        <v>0.8</v>
      </c>
      <c r="L1968" s="153">
        <v>0.8</v>
      </c>
      <c r="M1968" s="153">
        <v>0.8</v>
      </c>
      <c r="N1968" s="153">
        <v>0.8</v>
      </c>
      <c r="O1968" s="153">
        <v>0.8</v>
      </c>
      <c r="P1968" s="152"/>
    </row>
    <row r="1969" spans="1:16" ht="15.75">
      <c r="A1969" s="155">
        <v>1962</v>
      </c>
      <c r="B1969" s="155" t="s">
        <v>1788</v>
      </c>
      <c r="C1969" s="154">
        <v>206</v>
      </c>
      <c r="D1969" s="153">
        <v>0.8</v>
      </c>
      <c r="E1969" s="153">
        <v>0.8</v>
      </c>
      <c r="F1969" s="153">
        <v>0.8</v>
      </c>
      <c r="G1969" s="153">
        <v>0.8</v>
      </c>
      <c r="H1969" s="153">
        <v>0.8</v>
      </c>
      <c r="I1969" s="153">
        <v>0.8</v>
      </c>
      <c r="J1969" s="153">
        <v>0.8</v>
      </c>
      <c r="K1969" s="153">
        <v>0.8</v>
      </c>
      <c r="L1969" s="153">
        <v>0.8</v>
      </c>
      <c r="M1969" s="153">
        <v>0.8</v>
      </c>
      <c r="N1969" s="153">
        <v>0.8</v>
      </c>
      <c r="O1969" s="153">
        <v>0.8</v>
      </c>
      <c r="P1969" s="152"/>
    </row>
    <row r="1970" spans="1:16" ht="15.75">
      <c r="A1970" s="155">
        <v>1963</v>
      </c>
      <c r="B1970" s="155" t="s">
        <v>1787</v>
      </c>
      <c r="C1970" s="154">
        <v>77.777777777777771</v>
      </c>
      <c r="D1970" s="153">
        <v>0.61714285714285722</v>
      </c>
      <c r="E1970" s="153">
        <v>0.6428571428571429</v>
      </c>
      <c r="F1970" s="153">
        <v>0.6428571428571429</v>
      </c>
      <c r="G1970" s="153">
        <v>0.72000000000000008</v>
      </c>
      <c r="H1970" s="153">
        <v>0.72000000000000008</v>
      </c>
      <c r="I1970" s="153">
        <v>0.72000000000000008</v>
      </c>
      <c r="J1970" s="153">
        <v>0.72000000000000008</v>
      </c>
      <c r="K1970" s="153">
        <v>0.72000000000000008</v>
      </c>
      <c r="L1970" s="153">
        <v>0.72000000000000008</v>
      </c>
      <c r="M1970" s="153">
        <v>0.72000000000000008</v>
      </c>
      <c r="N1970" s="153">
        <v>0.72000000000000008</v>
      </c>
      <c r="O1970" s="153">
        <v>0.70714285714285718</v>
      </c>
      <c r="P1970" s="152"/>
    </row>
    <row r="1971" spans="1:16" ht="15.75">
      <c r="A1971" s="155">
        <v>1964</v>
      </c>
      <c r="B1971" s="155" t="s">
        <v>1786</v>
      </c>
      <c r="C1971" s="154">
        <v>205.55555555555554</v>
      </c>
      <c r="D1971" s="153">
        <v>0.80001729729729743</v>
      </c>
      <c r="E1971" s="153">
        <v>0.80001729729729743</v>
      </c>
      <c r="F1971" s="153">
        <v>0.80001729729729743</v>
      </c>
      <c r="G1971" s="153">
        <v>0.80001729729729743</v>
      </c>
      <c r="H1971" s="153">
        <v>0.80001729729729743</v>
      </c>
      <c r="I1971" s="153">
        <v>0.80001729729729743</v>
      </c>
      <c r="J1971" s="153">
        <v>0.80001729729729743</v>
      </c>
      <c r="K1971" s="153">
        <v>0.80001729729729743</v>
      </c>
      <c r="L1971" s="153">
        <v>0.80001729729729743</v>
      </c>
      <c r="M1971" s="153">
        <v>0.80001729729729743</v>
      </c>
      <c r="N1971" s="153">
        <v>0.80001729729729743</v>
      </c>
      <c r="O1971" s="153">
        <v>0.80001729729729743</v>
      </c>
      <c r="P1971" s="152"/>
    </row>
    <row r="1972" spans="1:16" ht="15.75">
      <c r="A1972" s="155">
        <v>1965</v>
      </c>
      <c r="B1972" s="155" t="s">
        <v>1785</v>
      </c>
      <c r="C1972" s="154">
        <v>220</v>
      </c>
      <c r="D1972" s="153">
        <v>0.8</v>
      </c>
      <c r="E1972" s="153">
        <v>0.8</v>
      </c>
      <c r="F1972" s="153">
        <v>0.8</v>
      </c>
      <c r="G1972" s="153">
        <v>0.8</v>
      </c>
      <c r="H1972" s="153">
        <v>0.8</v>
      </c>
      <c r="I1972" s="153">
        <v>0.8</v>
      </c>
      <c r="J1972" s="153">
        <v>0.8</v>
      </c>
      <c r="K1972" s="153">
        <v>0.8</v>
      </c>
      <c r="L1972" s="153">
        <v>0.8</v>
      </c>
      <c r="M1972" s="153">
        <v>0.8</v>
      </c>
      <c r="N1972" s="153">
        <v>0.8</v>
      </c>
      <c r="O1972" s="153">
        <v>0.8</v>
      </c>
      <c r="P1972" s="152"/>
    </row>
    <row r="1973" spans="1:16" ht="15.75">
      <c r="A1973" s="155">
        <v>1966</v>
      </c>
      <c r="B1973" s="155" t="s">
        <v>1784</v>
      </c>
      <c r="C1973" s="154">
        <v>100</v>
      </c>
      <c r="D1973" s="153">
        <v>0.16</v>
      </c>
      <c r="E1973" s="153">
        <v>0.16</v>
      </c>
      <c r="F1973" s="153">
        <v>0.16</v>
      </c>
      <c r="G1973" s="153">
        <v>0.16</v>
      </c>
      <c r="H1973" s="153">
        <v>0.16</v>
      </c>
      <c r="I1973" s="153">
        <v>0.16</v>
      </c>
      <c r="J1973" s="153">
        <v>0.16</v>
      </c>
      <c r="K1973" s="153">
        <v>0.16</v>
      </c>
      <c r="L1973" s="153">
        <v>0.16</v>
      </c>
      <c r="M1973" s="153">
        <v>0.16</v>
      </c>
      <c r="N1973" s="153">
        <v>0.16</v>
      </c>
      <c r="O1973" s="153">
        <v>0.14000000000000001</v>
      </c>
      <c r="P1973" s="152"/>
    </row>
    <row r="1974" spans="1:16" ht="15.75">
      <c r="A1974" s="155">
        <v>1967</v>
      </c>
      <c r="B1974" s="155" t="s">
        <v>1783</v>
      </c>
      <c r="C1974" s="154">
        <v>188.88888888888889</v>
      </c>
      <c r="D1974" s="153">
        <v>2.1811764705882353</v>
      </c>
      <c r="E1974" s="153">
        <v>0.80000470588235295</v>
      </c>
      <c r="F1974" s="153">
        <v>0.80000470588235295</v>
      </c>
      <c r="G1974" s="153">
        <v>0.80000470588235295</v>
      </c>
      <c r="H1974" s="153">
        <v>0.80000470588235295</v>
      </c>
      <c r="I1974" s="153">
        <v>0.80000470588235295</v>
      </c>
      <c r="J1974" s="153">
        <v>0.80000470588235295</v>
      </c>
      <c r="K1974" s="153">
        <v>0.80000470588235295</v>
      </c>
      <c r="L1974" s="153">
        <v>0.80000470588235295</v>
      </c>
      <c r="M1974" s="153">
        <v>0.80000470588235295</v>
      </c>
      <c r="N1974" s="153">
        <v>0.80000470588235295</v>
      </c>
      <c r="O1974" s="153">
        <v>0.80000470588235295</v>
      </c>
      <c r="P1974" s="152"/>
    </row>
    <row r="1975" spans="1:16" ht="15.75">
      <c r="A1975" s="155">
        <v>1968</v>
      </c>
      <c r="B1975" s="155" t="s">
        <v>1782</v>
      </c>
      <c r="C1975" s="154">
        <v>77.777777777777771</v>
      </c>
      <c r="D1975" s="153">
        <v>0.3342857142857143</v>
      </c>
      <c r="E1975" s="153">
        <v>0.3342857142857143</v>
      </c>
      <c r="F1975" s="153">
        <v>0.92571428571428582</v>
      </c>
      <c r="G1975" s="153">
        <v>0.92571428571428582</v>
      </c>
      <c r="H1975" s="153">
        <v>0.92571428571428582</v>
      </c>
      <c r="I1975" s="153">
        <v>0.92571428571428582</v>
      </c>
      <c r="J1975" s="153">
        <v>0.92571428571428582</v>
      </c>
      <c r="K1975" s="153">
        <v>0.92571428571428582</v>
      </c>
      <c r="L1975" s="153">
        <v>0.92571428571428582</v>
      </c>
      <c r="M1975" s="153">
        <v>0.92571428571428582</v>
      </c>
      <c r="N1975" s="153">
        <v>0.92571428571428582</v>
      </c>
      <c r="O1975" s="153">
        <v>0.9771428571428572</v>
      </c>
      <c r="P1975" s="152"/>
    </row>
    <row r="1976" spans="1:16" ht="15.75">
      <c r="A1976" s="155">
        <v>1969</v>
      </c>
      <c r="B1976" s="155" t="s">
        <v>1781</v>
      </c>
      <c r="C1976" s="154">
        <v>150</v>
      </c>
      <c r="D1976" s="153">
        <v>0.8</v>
      </c>
      <c r="E1976" s="153">
        <v>0.8</v>
      </c>
      <c r="F1976" s="153">
        <v>0.8</v>
      </c>
      <c r="G1976" s="153">
        <v>0.8</v>
      </c>
      <c r="H1976" s="153">
        <v>0.8</v>
      </c>
      <c r="I1976" s="153">
        <v>0</v>
      </c>
      <c r="J1976" s="153">
        <v>0</v>
      </c>
      <c r="K1976" s="153">
        <v>0</v>
      </c>
      <c r="L1976" s="153">
        <v>0</v>
      </c>
      <c r="M1976" s="153">
        <v>0</v>
      </c>
      <c r="N1976" s="153">
        <v>0</v>
      </c>
      <c r="O1976" s="153">
        <v>0</v>
      </c>
      <c r="P1976" s="152"/>
    </row>
    <row r="1977" spans="1:16" ht="15.75">
      <c r="A1977" s="155">
        <v>1970</v>
      </c>
      <c r="B1977" s="155" t="s">
        <v>1780</v>
      </c>
      <c r="C1977" s="154">
        <v>133</v>
      </c>
      <c r="D1977" s="153">
        <v>1.1323308270676691</v>
      </c>
      <c r="E1977" s="153">
        <v>1.168421052631579</v>
      </c>
      <c r="F1977" s="153">
        <v>1.0799999999999998</v>
      </c>
      <c r="G1977" s="153">
        <v>1.041203007518797</v>
      </c>
      <c r="H1977" s="153">
        <v>1.0484210526315789</v>
      </c>
      <c r="I1977" s="153">
        <v>1.0150375939849625</v>
      </c>
      <c r="J1977" s="153">
        <v>1.0466165413533834</v>
      </c>
      <c r="K1977" s="153">
        <v>0.8</v>
      </c>
      <c r="L1977" s="153">
        <v>0.8</v>
      </c>
      <c r="M1977" s="153">
        <v>0.93383458646616546</v>
      </c>
      <c r="N1977" s="153">
        <v>1.0357894736842104</v>
      </c>
      <c r="O1977" s="153">
        <v>1.0772932330827067</v>
      </c>
      <c r="P1977" s="152"/>
    </row>
    <row r="1978" spans="1:16" ht="15.75">
      <c r="A1978" s="155">
        <v>1971</v>
      </c>
      <c r="B1978" s="155" t="s">
        <v>1779</v>
      </c>
      <c r="C1978" s="154">
        <v>77.777777777777771</v>
      </c>
      <c r="D1978" s="153">
        <v>5.1428571428571435E-2</v>
      </c>
      <c r="E1978" s="153">
        <v>5.1428571428571435E-2</v>
      </c>
      <c r="F1978" s="153">
        <v>5.1428571428571435E-2</v>
      </c>
      <c r="G1978" s="153">
        <v>5.1428571428571435E-2</v>
      </c>
      <c r="H1978" s="153">
        <v>5.1428571428571435E-2</v>
      </c>
      <c r="I1978" s="153">
        <v>5.1428571428571435E-2</v>
      </c>
      <c r="J1978" s="153">
        <v>5.1428571428571435E-2</v>
      </c>
      <c r="K1978" s="153">
        <v>6.4285714285714293E-2</v>
      </c>
      <c r="L1978" s="153">
        <v>0.25714285714285717</v>
      </c>
      <c r="M1978" s="153">
        <v>0.27</v>
      </c>
      <c r="N1978" s="153">
        <v>0.27</v>
      </c>
      <c r="O1978" s="153">
        <v>0.29571428571428576</v>
      </c>
      <c r="P1978" s="152"/>
    </row>
    <row r="1979" spans="1:16" ht="15.75">
      <c r="A1979" s="155">
        <v>1972</v>
      </c>
      <c r="B1979" s="155" t="s">
        <v>1778</v>
      </c>
      <c r="C1979" s="154">
        <v>133</v>
      </c>
      <c r="D1979" s="153">
        <v>0.8</v>
      </c>
      <c r="E1979" s="153">
        <v>0.8</v>
      </c>
      <c r="F1979" s="153">
        <v>0.8</v>
      </c>
      <c r="G1979" s="153">
        <v>0.8</v>
      </c>
      <c r="H1979" s="153">
        <v>0.8</v>
      </c>
      <c r="I1979" s="153">
        <v>0.8</v>
      </c>
      <c r="J1979" s="153">
        <v>0.8</v>
      </c>
      <c r="K1979" s="153">
        <v>0.8</v>
      </c>
      <c r="L1979" s="153">
        <v>0.8</v>
      </c>
      <c r="M1979" s="153">
        <v>0.8</v>
      </c>
      <c r="N1979" s="153">
        <v>0.8</v>
      </c>
      <c r="O1979" s="153">
        <v>0.8</v>
      </c>
      <c r="P1979" s="152"/>
    </row>
    <row r="1980" spans="1:16" ht="15.75">
      <c r="A1980" s="155">
        <v>1973</v>
      </c>
      <c r="B1980" s="155" t="s">
        <v>1777</v>
      </c>
      <c r="C1980" s="154">
        <v>71.111111111111114</v>
      </c>
      <c r="D1980" s="153">
        <v>0.29531249999999998</v>
      </c>
      <c r="E1980" s="153">
        <v>0.29531249999999998</v>
      </c>
      <c r="F1980" s="153">
        <v>0.29531249999999998</v>
      </c>
      <c r="G1980" s="153">
        <v>0.29531249999999998</v>
      </c>
      <c r="H1980" s="153">
        <v>0.29531249999999998</v>
      </c>
      <c r="I1980" s="153">
        <v>0.29531249999999998</v>
      </c>
      <c r="J1980" s="153">
        <v>0.29531249999999998</v>
      </c>
      <c r="K1980" s="153">
        <v>0.29531249999999998</v>
      </c>
      <c r="L1980" s="153">
        <v>0.29531249999999998</v>
      </c>
      <c r="M1980" s="153">
        <v>0.29531249999999998</v>
      </c>
      <c r="N1980" s="153">
        <v>0.29531249999999998</v>
      </c>
      <c r="O1980" s="153">
        <v>9.8437499999999997E-2</v>
      </c>
      <c r="P1980" s="152"/>
    </row>
    <row r="1981" spans="1:16" ht="15.75">
      <c r="A1981" s="155">
        <v>1974</v>
      </c>
      <c r="B1981" s="155" t="s">
        <v>1776</v>
      </c>
      <c r="C1981" s="154">
        <v>166.66</v>
      </c>
      <c r="D1981" s="153">
        <v>0.8</v>
      </c>
      <c r="E1981" s="153">
        <v>0.8</v>
      </c>
      <c r="F1981" s="153">
        <v>0.8</v>
      </c>
      <c r="G1981" s="153">
        <v>0.8</v>
      </c>
      <c r="H1981" s="153">
        <v>0.8</v>
      </c>
      <c r="I1981" s="153">
        <v>0.8</v>
      </c>
      <c r="J1981" s="153">
        <v>0.8</v>
      </c>
      <c r="K1981" s="153">
        <v>0.8</v>
      </c>
      <c r="L1981" s="153">
        <v>0.8</v>
      </c>
      <c r="M1981" s="153">
        <v>0.8</v>
      </c>
      <c r="N1981" s="153">
        <v>0.8</v>
      </c>
      <c r="O1981" s="153">
        <v>0.8</v>
      </c>
      <c r="P1981" s="152"/>
    </row>
    <row r="1982" spans="1:16" ht="15.75">
      <c r="A1982" s="155">
        <v>1975</v>
      </c>
      <c r="B1982" s="155" t="s">
        <v>1775</v>
      </c>
      <c r="C1982" s="154">
        <v>117</v>
      </c>
      <c r="D1982" s="153">
        <v>0.79999999999999993</v>
      </c>
      <c r="E1982" s="153">
        <v>0.79999999999999993</v>
      </c>
      <c r="F1982" s="153">
        <v>0.79999999999999993</v>
      </c>
      <c r="G1982" s="153">
        <v>0.79999999999999993</v>
      </c>
      <c r="H1982" s="153">
        <v>0.79999999999999993</v>
      </c>
      <c r="I1982" s="153">
        <v>0.79999999999999993</v>
      </c>
      <c r="J1982" s="153">
        <v>0.79999999999999993</v>
      </c>
      <c r="K1982" s="153">
        <v>0.79999999999999993</v>
      </c>
      <c r="L1982" s="153">
        <v>0.79999999999999993</v>
      </c>
      <c r="M1982" s="153">
        <v>0.79999999999999993</v>
      </c>
      <c r="N1982" s="153">
        <v>0.79999999999999993</v>
      </c>
      <c r="O1982" s="153">
        <v>0.79999999999999993</v>
      </c>
      <c r="P1982" s="152"/>
    </row>
    <row r="1983" spans="1:16" ht="15.75">
      <c r="A1983" s="155">
        <v>1976</v>
      </c>
      <c r="B1983" s="155" t="s">
        <v>1774</v>
      </c>
      <c r="C1983" s="154">
        <v>171</v>
      </c>
      <c r="D1983" s="153">
        <v>0.84444444444444444</v>
      </c>
      <c r="E1983" s="153">
        <v>0.81169590643274858</v>
      </c>
      <c r="F1983" s="153">
        <v>0.90105263157894744</v>
      </c>
      <c r="G1983" s="153">
        <v>0.85333333333333328</v>
      </c>
      <c r="H1983" s="153">
        <v>0.8</v>
      </c>
      <c r="I1983" s="153">
        <v>0.8</v>
      </c>
      <c r="J1983" s="153">
        <v>0.8</v>
      </c>
      <c r="K1983" s="153">
        <v>0.8</v>
      </c>
      <c r="L1983" s="153">
        <v>0.8</v>
      </c>
      <c r="M1983" s="153">
        <v>0.8</v>
      </c>
      <c r="N1983" s="153">
        <v>0.8</v>
      </c>
      <c r="O1983" s="153">
        <v>0.87859649122807026</v>
      </c>
      <c r="P1983" s="152"/>
    </row>
    <row r="1984" spans="1:16" ht="15.75">
      <c r="A1984" s="155">
        <v>1977</v>
      </c>
      <c r="B1984" s="155" t="s">
        <v>1773</v>
      </c>
      <c r="C1984" s="154">
        <v>75.555555555555557</v>
      </c>
      <c r="D1984" s="153">
        <v>0.46323529411764702</v>
      </c>
      <c r="E1984" s="153">
        <v>0.46323529411764702</v>
      </c>
      <c r="F1984" s="153">
        <v>0.46323529411764702</v>
      </c>
      <c r="G1984" s="153">
        <v>0.47647058823529409</v>
      </c>
      <c r="H1984" s="153">
        <v>0.48970588235294116</v>
      </c>
      <c r="I1984" s="153">
        <v>0.48970588235294116</v>
      </c>
      <c r="J1984" s="153">
        <v>0.48970588235294116</v>
      </c>
      <c r="K1984" s="153">
        <v>0.48970588235294116</v>
      </c>
      <c r="L1984" s="153">
        <v>0.50294117647058822</v>
      </c>
      <c r="M1984" s="153">
        <v>0.50294117647058822</v>
      </c>
      <c r="N1984" s="153">
        <v>0.52941176470588236</v>
      </c>
      <c r="O1984" s="153">
        <v>0.50294117647058822</v>
      </c>
      <c r="P1984" s="152"/>
    </row>
    <row r="1985" spans="1:16" ht="15.75">
      <c r="A1985" s="155">
        <v>1978</v>
      </c>
      <c r="B1985" s="155" t="s">
        <v>1772</v>
      </c>
      <c r="C1985" s="154">
        <v>133.33000000000001</v>
      </c>
      <c r="D1985" s="153">
        <v>0.79999999999999993</v>
      </c>
      <c r="E1985" s="153">
        <v>0.79999999999999993</v>
      </c>
      <c r="F1985" s="153">
        <v>0.79999999999999993</v>
      </c>
      <c r="G1985" s="153">
        <v>0.79999999999999993</v>
      </c>
      <c r="H1985" s="153">
        <v>0.79999999999999993</v>
      </c>
      <c r="I1985" s="153">
        <v>0.79999999999999993</v>
      </c>
      <c r="J1985" s="153">
        <v>0.79999999999999993</v>
      </c>
      <c r="K1985" s="153">
        <v>0.79999999999999993</v>
      </c>
      <c r="L1985" s="153">
        <v>0.79999999999999993</v>
      </c>
      <c r="M1985" s="153">
        <v>0.79999999999999993</v>
      </c>
      <c r="N1985" s="153">
        <v>0.79999999999999993</v>
      </c>
      <c r="O1985" s="153">
        <v>0.79999999999999993</v>
      </c>
      <c r="P1985" s="152"/>
    </row>
    <row r="1986" spans="1:16" ht="15.75">
      <c r="A1986" s="155">
        <v>1979</v>
      </c>
      <c r="B1986" s="155" t="s">
        <v>1771</v>
      </c>
      <c r="C1986" s="154">
        <v>88.888888888888886</v>
      </c>
      <c r="D1986" s="153">
        <v>0.21375</v>
      </c>
      <c r="E1986" s="153">
        <v>0.21375</v>
      </c>
      <c r="F1986" s="153">
        <v>0.21375</v>
      </c>
      <c r="G1986" s="153">
        <v>0.21375</v>
      </c>
      <c r="H1986" s="153">
        <v>0.21375</v>
      </c>
      <c r="I1986" s="153">
        <v>0.21375</v>
      </c>
      <c r="J1986" s="153">
        <v>0.21375</v>
      </c>
      <c r="K1986" s="153">
        <v>0.21375</v>
      </c>
      <c r="L1986" s="153">
        <v>0.21375</v>
      </c>
      <c r="M1986" s="153">
        <v>0.21375</v>
      </c>
      <c r="N1986" s="153">
        <v>0.21375</v>
      </c>
      <c r="O1986" s="153">
        <v>0.19125</v>
      </c>
      <c r="P1986" s="152"/>
    </row>
    <row r="1987" spans="1:16" ht="15.75">
      <c r="A1987" s="155">
        <v>1980</v>
      </c>
      <c r="B1987" s="155" t="s">
        <v>1770</v>
      </c>
      <c r="C1987" s="154">
        <v>77.777777777777771</v>
      </c>
      <c r="D1987" s="153">
        <v>6.4285714285714293E-2</v>
      </c>
      <c r="E1987" s="153">
        <v>0.27</v>
      </c>
      <c r="F1987" s="153">
        <v>0.27</v>
      </c>
      <c r="G1987" s="153">
        <v>0.27</v>
      </c>
      <c r="H1987" s="153">
        <v>0.27</v>
      </c>
      <c r="I1987" s="153">
        <v>0.27</v>
      </c>
      <c r="J1987" s="153">
        <v>0.27</v>
      </c>
      <c r="K1987" s="153">
        <v>0.27</v>
      </c>
      <c r="L1987" s="153">
        <v>0.27</v>
      </c>
      <c r="M1987" s="153">
        <v>0.27</v>
      </c>
      <c r="N1987" s="153">
        <v>0.27</v>
      </c>
      <c r="O1987" s="153">
        <v>0.19285714285714287</v>
      </c>
      <c r="P1987" s="152"/>
    </row>
    <row r="1988" spans="1:16" ht="15.75">
      <c r="A1988" s="155">
        <v>1981</v>
      </c>
      <c r="B1988" s="155" t="s">
        <v>1769</v>
      </c>
      <c r="C1988" s="154">
        <v>77.78</v>
      </c>
      <c r="D1988" s="153">
        <v>0.12856775520699409</v>
      </c>
      <c r="E1988" s="153">
        <v>0.74569298020056574</v>
      </c>
      <c r="F1988" s="153">
        <v>0.74569298020056574</v>
      </c>
      <c r="G1988" s="153">
        <v>0.74569298020056574</v>
      </c>
      <c r="H1988" s="153">
        <v>0.74569298020056574</v>
      </c>
      <c r="I1988" s="153">
        <v>0.74569298020056574</v>
      </c>
      <c r="J1988" s="153">
        <v>0.74569298020056574</v>
      </c>
      <c r="K1988" s="153">
        <v>0.74569298020056574</v>
      </c>
      <c r="L1988" s="153">
        <v>0.74569298020056574</v>
      </c>
      <c r="M1988" s="153">
        <v>0.74569298020056574</v>
      </c>
      <c r="N1988" s="153">
        <v>0.74569298020056574</v>
      </c>
      <c r="O1988" s="153">
        <v>0.24427873489328875</v>
      </c>
      <c r="P1988" s="152"/>
    </row>
    <row r="1989" spans="1:16" ht="15.75">
      <c r="A1989" s="155">
        <v>1982</v>
      </c>
      <c r="B1989" s="155" t="s">
        <v>1768</v>
      </c>
      <c r="C1989" s="154">
        <v>111.11</v>
      </c>
      <c r="D1989" s="153">
        <v>0.8</v>
      </c>
      <c r="E1989" s="153">
        <v>0.8</v>
      </c>
      <c r="F1989" s="153">
        <v>0.8</v>
      </c>
      <c r="G1989" s="153">
        <v>0.8</v>
      </c>
      <c r="H1989" s="153">
        <v>0.8</v>
      </c>
      <c r="I1989" s="153">
        <v>0.8</v>
      </c>
      <c r="J1989" s="153">
        <v>0.8</v>
      </c>
      <c r="K1989" s="153">
        <v>0.8</v>
      </c>
      <c r="L1989" s="153">
        <v>0.8</v>
      </c>
      <c r="M1989" s="153">
        <v>0.8</v>
      </c>
      <c r="N1989" s="153">
        <v>0.8</v>
      </c>
      <c r="O1989" s="153">
        <v>0.8</v>
      </c>
      <c r="P1989" s="152"/>
    </row>
    <row r="1990" spans="1:16" ht="15.75">
      <c r="A1990" s="155">
        <v>1983</v>
      </c>
      <c r="B1990" s="155" t="s">
        <v>1767</v>
      </c>
      <c r="C1990" s="154">
        <v>142.22</v>
      </c>
      <c r="D1990" s="153">
        <v>0.79999999999999993</v>
      </c>
      <c r="E1990" s="153">
        <v>0.79999999999999993</v>
      </c>
      <c r="F1990" s="153">
        <v>0.79999999999999993</v>
      </c>
      <c r="G1990" s="153">
        <v>0.79999999999999993</v>
      </c>
      <c r="H1990" s="153">
        <v>0.79999999999999993</v>
      </c>
      <c r="I1990" s="153">
        <v>0.79999999999999993</v>
      </c>
      <c r="J1990" s="153">
        <v>0.79999999999999993</v>
      </c>
      <c r="K1990" s="153">
        <v>0.79999999999999993</v>
      </c>
      <c r="L1990" s="153">
        <v>0.79999999999999993</v>
      </c>
      <c r="M1990" s="153">
        <v>0.79999999999999993</v>
      </c>
      <c r="N1990" s="153">
        <v>0.79999999999999993</v>
      </c>
      <c r="O1990" s="153">
        <v>0.79999999999999993</v>
      </c>
      <c r="P1990" s="152"/>
    </row>
    <row r="1991" spans="1:16" ht="15.75">
      <c r="A1991" s="155">
        <v>1984</v>
      </c>
      <c r="B1991" s="155" t="s">
        <v>1766</v>
      </c>
      <c r="C1991" s="154">
        <v>197.78</v>
      </c>
      <c r="D1991" s="153">
        <v>0.79999999999999993</v>
      </c>
      <c r="E1991" s="153">
        <v>0.79999999999999993</v>
      </c>
      <c r="F1991" s="153">
        <v>0.79999999999999993</v>
      </c>
      <c r="G1991" s="153">
        <v>0.79999999999999993</v>
      </c>
      <c r="H1991" s="153">
        <v>0.79999999999999993</v>
      </c>
      <c r="I1991" s="153">
        <v>0.79999999999999993</v>
      </c>
      <c r="J1991" s="153">
        <v>0.79999999999999993</v>
      </c>
      <c r="K1991" s="153">
        <v>0.79999999999999993</v>
      </c>
      <c r="L1991" s="153">
        <v>0.79999999999999993</v>
      </c>
      <c r="M1991" s="153">
        <v>0.79999999999999993</v>
      </c>
      <c r="N1991" s="153">
        <v>0.79999999999999993</v>
      </c>
      <c r="O1991" s="153">
        <v>0.79999999999999993</v>
      </c>
      <c r="P1991" s="152"/>
    </row>
    <row r="1992" spans="1:16" ht="15.75">
      <c r="A1992" s="155">
        <v>1985</v>
      </c>
      <c r="B1992" s="155" t="s">
        <v>1765</v>
      </c>
      <c r="C1992" s="154">
        <v>111.11</v>
      </c>
      <c r="D1992" s="153">
        <v>0.8</v>
      </c>
      <c r="E1992" s="153">
        <v>0.8</v>
      </c>
      <c r="F1992" s="153">
        <v>0.8</v>
      </c>
      <c r="G1992" s="153">
        <v>0.8</v>
      </c>
      <c r="H1992" s="153">
        <v>0.8</v>
      </c>
      <c r="I1992" s="153">
        <v>0.8</v>
      </c>
      <c r="J1992" s="153">
        <v>0.8</v>
      </c>
      <c r="K1992" s="153">
        <v>0.8</v>
      </c>
      <c r="L1992" s="153">
        <v>0.8</v>
      </c>
      <c r="M1992" s="153">
        <v>0.8</v>
      </c>
      <c r="N1992" s="153">
        <v>0.8</v>
      </c>
      <c r="O1992" s="153">
        <v>0.8</v>
      </c>
      <c r="P1992" s="152"/>
    </row>
    <row r="1993" spans="1:16" ht="15.75">
      <c r="A1993" s="155">
        <v>1986</v>
      </c>
      <c r="B1993" s="155" t="s">
        <v>1764</v>
      </c>
      <c r="C1993" s="154">
        <v>77.78</v>
      </c>
      <c r="D1993" s="153">
        <v>0.66855232707636925</v>
      </c>
      <c r="E1993" s="153">
        <v>0.66855232707636925</v>
      </c>
      <c r="F1993" s="153">
        <v>0.66855232707636925</v>
      </c>
      <c r="G1993" s="153">
        <v>0.66855232707636925</v>
      </c>
      <c r="H1993" s="153">
        <v>0.66855232707636925</v>
      </c>
      <c r="I1993" s="153">
        <v>0.66855232707636925</v>
      </c>
      <c r="J1993" s="153">
        <v>0.66855232707636925</v>
      </c>
      <c r="K1993" s="153">
        <v>0.66855232707636925</v>
      </c>
      <c r="L1993" s="153">
        <v>0.66855232707636925</v>
      </c>
      <c r="M1993" s="153">
        <v>0.66855232707636925</v>
      </c>
      <c r="N1993" s="153">
        <v>0.66855232707636925</v>
      </c>
      <c r="O1993" s="153">
        <v>0.629982000514271</v>
      </c>
      <c r="P1993" s="152"/>
    </row>
    <row r="1994" spans="1:16" ht="15.75">
      <c r="A1994" s="155">
        <v>1987</v>
      </c>
      <c r="B1994" s="155" t="s">
        <v>1763</v>
      </c>
      <c r="C1994" s="154">
        <v>100</v>
      </c>
      <c r="D1994" s="153">
        <v>0.18</v>
      </c>
      <c r="E1994" s="153">
        <v>0.18</v>
      </c>
      <c r="F1994" s="153">
        <v>0.18</v>
      </c>
      <c r="G1994" s="153">
        <v>0.18</v>
      </c>
      <c r="H1994" s="153">
        <v>0.2</v>
      </c>
      <c r="I1994" s="153">
        <v>0.2</v>
      </c>
      <c r="J1994" s="153">
        <v>0.2</v>
      </c>
      <c r="K1994" s="153">
        <v>0.2</v>
      </c>
      <c r="L1994" s="153">
        <v>0.2</v>
      </c>
      <c r="M1994" s="153">
        <v>0.2</v>
      </c>
      <c r="N1994" s="153">
        <v>0.2</v>
      </c>
      <c r="O1994" s="153">
        <v>0.16</v>
      </c>
      <c r="P1994" s="152"/>
    </row>
    <row r="1995" spans="1:16" ht="15.75">
      <c r="A1995" s="155">
        <v>1988</v>
      </c>
      <c r="B1995" s="155" t="s">
        <v>1762</v>
      </c>
      <c r="C1995" s="154">
        <v>105.56</v>
      </c>
      <c r="D1995" s="153">
        <v>0</v>
      </c>
      <c r="E1995" s="153">
        <v>0</v>
      </c>
      <c r="F1995" s="153">
        <v>0</v>
      </c>
      <c r="G1995" s="153">
        <v>0</v>
      </c>
      <c r="H1995" s="153">
        <v>0</v>
      </c>
      <c r="I1995" s="153">
        <v>0</v>
      </c>
      <c r="J1995" s="153">
        <v>0.48313755210306936</v>
      </c>
      <c r="K1995" s="153">
        <v>0</v>
      </c>
      <c r="L1995" s="153">
        <v>0.48313755210306936</v>
      </c>
      <c r="M1995" s="153">
        <v>0.90943539219401281</v>
      </c>
      <c r="N1995" s="153">
        <v>0.90943539219401281</v>
      </c>
      <c r="O1995" s="153">
        <v>0.90943539219401281</v>
      </c>
      <c r="P1995" s="152"/>
    </row>
    <row r="1996" spans="1:16" ht="15.75">
      <c r="A1996" s="155">
        <v>1989</v>
      </c>
      <c r="B1996" s="155" t="s">
        <v>1761</v>
      </c>
      <c r="C1996" s="154">
        <v>166.67</v>
      </c>
      <c r="D1996" s="153">
        <v>0.80000000000000016</v>
      </c>
      <c r="E1996" s="153">
        <v>0.80000000000000016</v>
      </c>
      <c r="F1996" s="153">
        <v>0.80000000000000016</v>
      </c>
      <c r="G1996" s="153">
        <v>0.80000000000000016</v>
      </c>
      <c r="H1996" s="153">
        <v>0.80000000000000016</v>
      </c>
      <c r="I1996" s="153">
        <v>0.80000000000000016</v>
      </c>
      <c r="J1996" s="153">
        <v>0.80000000000000016</v>
      </c>
      <c r="K1996" s="153">
        <v>0.80000000000000016</v>
      </c>
      <c r="L1996" s="153">
        <v>0.80000000000000016</v>
      </c>
      <c r="M1996" s="153">
        <v>0.80000000000000016</v>
      </c>
      <c r="N1996" s="153">
        <v>0.80000000000000016</v>
      </c>
      <c r="O1996" s="153">
        <v>0.80000000000000016</v>
      </c>
      <c r="P1996" s="152"/>
    </row>
    <row r="1997" spans="1:16" ht="15.75">
      <c r="A1997" s="155">
        <v>1990</v>
      </c>
      <c r="B1997" s="155" t="s">
        <v>1760</v>
      </c>
      <c r="C1997" s="154">
        <v>80</v>
      </c>
      <c r="D1997" s="153">
        <v>0.3</v>
      </c>
      <c r="E1997" s="153">
        <v>0.3</v>
      </c>
      <c r="F1997" s="153">
        <v>0.375</v>
      </c>
      <c r="G1997" s="153">
        <v>0.375</v>
      </c>
      <c r="H1997" s="153">
        <v>0.375</v>
      </c>
      <c r="I1997" s="153">
        <v>0.45</v>
      </c>
      <c r="J1997" s="153">
        <v>0.45</v>
      </c>
      <c r="K1997" s="153">
        <v>0.45</v>
      </c>
      <c r="L1997" s="153">
        <v>0.45</v>
      </c>
      <c r="M1997" s="153">
        <v>0.45</v>
      </c>
      <c r="N1997" s="153">
        <v>0.45</v>
      </c>
      <c r="O1997" s="153">
        <v>0.47499999999999998</v>
      </c>
      <c r="P1997" s="152"/>
    </row>
    <row r="1998" spans="1:16" ht="15.75">
      <c r="A1998" s="155">
        <v>1991</v>
      </c>
      <c r="B1998" s="155" t="s">
        <v>1759</v>
      </c>
      <c r="C1998" s="154">
        <v>111.11</v>
      </c>
      <c r="D1998" s="153">
        <v>0</v>
      </c>
      <c r="E1998" s="153">
        <v>0.84600846008460084</v>
      </c>
      <c r="F1998" s="153">
        <v>0.8</v>
      </c>
      <c r="G1998" s="153">
        <v>0.8</v>
      </c>
      <c r="H1998" s="153">
        <v>0.81000810008100077</v>
      </c>
      <c r="I1998" s="153">
        <v>0.82800828008280081</v>
      </c>
      <c r="J1998" s="153">
        <v>0.90000900009000095</v>
      </c>
      <c r="K1998" s="153">
        <v>0.8</v>
      </c>
      <c r="L1998" s="153">
        <v>0.8</v>
      </c>
      <c r="M1998" s="153">
        <v>0.8</v>
      </c>
      <c r="N1998" s="153">
        <v>0.81000810008100077</v>
      </c>
      <c r="O1998" s="153">
        <v>0.8</v>
      </c>
      <c r="P1998" s="152"/>
    </row>
    <row r="1999" spans="1:16" ht="15.75">
      <c r="A1999" s="155">
        <v>1992</v>
      </c>
      <c r="B1999" s="155" t="s">
        <v>1758</v>
      </c>
      <c r="C1999" s="154">
        <v>144.44</v>
      </c>
      <c r="D1999" s="153">
        <v>0</v>
      </c>
      <c r="E1999" s="153">
        <v>0</v>
      </c>
      <c r="F1999" s="153">
        <v>0</v>
      </c>
      <c r="G1999" s="153">
        <v>0</v>
      </c>
      <c r="H1999" s="153">
        <v>0</v>
      </c>
      <c r="I1999" s="153">
        <v>0</v>
      </c>
      <c r="J1999" s="153">
        <v>0</v>
      </c>
      <c r="K1999" s="153">
        <v>0</v>
      </c>
      <c r="L1999" s="153">
        <v>0</v>
      </c>
      <c r="M1999" s="153">
        <v>0</v>
      </c>
      <c r="N1999" s="153">
        <v>0</v>
      </c>
      <c r="O1999" s="153">
        <v>0</v>
      </c>
      <c r="P1999" s="152"/>
    </row>
    <row r="2000" spans="1:16" ht="15.75">
      <c r="A2000" s="155">
        <v>1993</v>
      </c>
      <c r="B2000" s="155" t="s">
        <v>1757</v>
      </c>
      <c r="C2000" s="154">
        <v>111.11</v>
      </c>
      <c r="D2000" s="153">
        <v>0.95400954009540095</v>
      </c>
      <c r="E2000" s="153">
        <v>1.0260102601026011</v>
      </c>
      <c r="F2000" s="153">
        <v>1.098010980109801</v>
      </c>
      <c r="G2000" s="153">
        <v>1.098010980109801</v>
      </c>
      <c r="H2000" s="153">
        <v>0.82800828008280081</v>
      </c>
      <c r="I2000" s="153">
        <v>1.1160111601116012</v>
      </c>
      <c r="J2000" s="153">
        <v>0.97200972009720099</v>
      </c>
      <c r="K2000" s="153">
        <v>0.99000990009900103</v>
      </c>
      <c r="L2000" s="153">
        <v>0.97200972009720099</v>
      </c>
      <c r="M2000" s="153">
        <v>0.93600936009360092</v>
      </c>
      <c r="N2000" s="153">
        <v>1.1520115201152012</v>
      </c>
      <c r="O2000" s="153">
        <v>1.1520115201152012</v>
      </c>
      <c r="P2000" s="152"/>
    </row>
    <row r="2001" spans="1:16" ht="15.75">
      <c r="A2001" s="155">
        <v>1994</v>
      </c>
      <c r="B2001" s="155" t="s">
        <v>1756</v>
      </c>
      <c r="C2001" s="154">
        <v>166.67</v>
      </c>
      <c r="D2001" s="153">
        <v>0.80000000000000016</v>
      </c>
      <c r="E2001" s="153">
        <v>0.80000000000000016</v>
      </c>
      <c r="F2001" s="153">
        <v>0.80000000000000016</v>
      </c>
      <c r="G2001" s="153">
        <v>0.80000000000000016</v>
      </c>
      <c r="H2001" s="153">
        <v>0.80000000000000016</v>
      </c>
      <c r="I2001" s="153">
        <v>0.80000000000000016</v>
      </c>
      <c r="J2001" s="153">
        <v>0.80000000000000016</v>
      </c>
      <c r="K2001" s="153">
        <v>0.80000000000000016</v>
      </c>
      <c r="L2001" s="153">
        <v>0.80000000000000016</v>
      </c>
      <c r="M2001" s="153">
        <v>0.80000000000000016</v>
      </c>
      <c r="N2001" s="153">
        <v>0.80000000000000016</v>
      </c>
      <c r="O2001" s="153">
        <v>0.80000000000000016</v>
      </c>
      <c r="P2001" s="152"/>
    </row>
    <row r="2002" spans="1:16" ht="15.75">
      <c r="A2002" s="155">
        <v>1995</v>
      </c>
      <c r="B2002" s="155" t="s">
        <v>1755</v>
      </c>
      <c r="C2002" s="154">
        <v>71.11</v>
      </c>
      <c r="D2002" s="153">
        <v>0</v>
      </c>
      <c r="E2002" s="153">
        <v>0</v>
      </c>
      <c r="F2002" s="153">
        <v>0</v>
      </c>
      <c r="G2002" s="153">
        <v>2.8125439459991564E-2</v>
      </c>
      <c r="H2002" s="153">
        <v>0</v>
      </c>
      <c r="I2002" s="153">
        <v>2.8125439459991564E-2</v>
      </c>
      <c r="J2002" s="153">
        <v>2.8125439459991564E-2</v>
      </c>
      <c r="K2002" s="153">
        <v>2.8125439459991564E-2</v>
      </c>
      <c r="L2002" s="153">
        <v>2.8125439459991564E-2</v>
      </c>
      <c r="M2002" s="153">
        <v>2.8125439459991564E-2</v>
      </c>
      <c r="N2002" s="153">
        <v>2.8125439459991564E-2</v>
      </c>
      <c r="O2002" s="153">
        <v>5.6250878919983129E-2</v>
      </c>
      <c r="P2002" s="152"/>
    </row>
    <row r="2003" spans="1:16" ht="15.75">
      <c r="A2003" s="155">
        <v>1996</v>
      </c>
      <c r="B2003" s="155" t="s">
        <v>1754</v>
      </c>
      <c r="C2003" s="154">
        <v>166.67</v>
      </c>
      <c r="D2003" s="153">
        <v>0.80000000000000016</v>
      </c>
      <c r="E2003" s="153">
        <v>0.80000000000000016</v>
      </c>
      <c r="F2003" s="153">
        <v>0.80000000000000016</v>
      </c>
      <c r="G2003" s="153">
        <v>0.80000000000000016</v>
      </c>
      <c r="H2003" s="153">
        <v>0.80000000000000016</v>
      </c>
      <c r="I2003" s="153">
        <v>0.80000000000000016</v>
      </c>
      <c r="J2003" s="153">
        <v>0.80000000000000016</v>
      </c>
      <c r="K2003" s="153">
        <v>0.80000000000000016</v>
      </c>
      <c r="L2003" s="153">
        <v>0.80000000000000016</v>
      </c>
      <c r="M2003" s="153">
        <v>0.80000000000000016</v>
      </c>
      <c r="N2003" s="153">
        <v>0.80000000000000016</v>
      </c>
      <c r="O2003" s="153">
        <v>0.80000000000000016</v>
      </c>
      <c r="P2003" s="152"/>
    </row>
    <row r="2004" spans="1:16" ht="15.75">
      <c r="A2004" s="155">
        <v>1997</v>
      </c>
      <c r="B2004" s="155" t="s">
        <v>1753</v>
      </c>
      <c r="C2004" s="154">
        <v>950</v>
      </c>
      <c r="D2004" s="153">
        <v>0.29473684210526313</v>
      </c>
      <c r="E2004" s="153">
        <v>0.29473684210526313</v>
      </c>
      <c r="F2004" s="153">
        <v>0.29473684210526313</v>
      </c>
      <c r="G2004" s="153">
        <v>0.29473684210526313</v>
      </c>
      <c r="H2004" s="153">
        <v>0.29473684210526313</v>
      </c>
      <c r="I2004" s="153">
        <v>0.32842105263157895</v>
      </c>
      <c r="J2004" s="153">
        <v>0.29684210526315791</v>
      </c>
      <c r="K2004" s="153">
        <v>0.37263157894736842</v>
      </c>
      <c r="L2004" s="153">
        <v>0.36631578947368421</v>
      </c>
      <c r="M2004" s="153">
        <v>0.42315789473684212</v>
      </c>
      <c r="N2004" s="153">
        <v>0.39789473684210525</v>
      </c>
      <c r="O2004" s="153">
        <v>0.3473684210526316</v>
      </c>
      <c r="P2004" s="152"/>
    </row>
    <row r="2005" spans="1:16" ht="15.75">
      <c r="A2005" s="155">
        <v>1998</v>
      </c>
      <c r="B2005" s="155" t="s">
        <v>1753</v>
      </c>
      <c r="C2005" s="154">
        <v>350</v>
      </c>
      <c r="D2005" s="153">
        <v>0</v>
      </c>
      <c r="E2005" s="153">
        <v>0</v>
      </c>
      <c r="F2005" s="153">
        <v>0</v>
      </c>
      <c r="G2005" s="153">
        <v>0</v>
      </c>
      <c r="H2005" s="153">
        <v>0</v>
      </c>
      <c r="I2005" s="153">
        <v>0.8</v>
      </c>
      <c r="J2005" s="153">
        <v>0.8</v>
      </c>
      <c r="K2005" s="153">
        <v>0.8</v>
      </c>
      <c r="L2005" s="153">
        <v>0.8</v>
      </c>
      <c r="M2005" s="153">
        <v>1.0628571428571429</v>
      </c>
      <c r="N2005" s="153">
        <v>1.2685714285714285</v>
      </c>
      <c r="O2005" s="153">
        <v>0.8</v>
      </c>
      <c r="P2005" s="152"/>
    </row>
    <row r="2006" spans="1:16" ht="15.75">
      <c r="A2006" s="155">
        <v>1999</v>
      </c>
      <c r="B2006" s="155" t="s">
        <v>1751</v>
      </c>
      <c r="C2006" s="154">
        <v>186.67</v>
      </c>
      <c r="D2006" s="153">
        <v>0</v>
      </c>
      <c r="E2006" s="153">
        <v>0</v>
      </c>
      <c r="F2006" s="153">
        <v>0</v>
      </c>
      <c r="G2006" s="153">
        <v>0</v>
      </c>
      <c r="H2006" s="153">
        <v>0</v>
      </c>
      <c r="I2006" s="153">
        <v>0</v>
      </c>
      <c r="J2006" s="153">
        <v>0</v>
      </c>
      <c r="K2006" s="153">
        <v>0</v>
      </c>
      <c r="L2006" s="153">
        <v>0</v>
      </c>
      <c r="M2006" s="153">
        <v>0</v>
      </c>
      <c r="N2006" s="153">
        <v>0</v>
      </c>
      <c r="O2006" s="153">
        <v>0</v>
      </c>
      <c r="P2006" s="152"/>
    </row>
    <row r="2007" spans="1:16" ht="15.75">
      <c r="A2007" s="155">
        <v>2000</v>
      </c>
      <c r="B2007" s="155" t="s">
        <v>1752</v>
      </c>
      <c r="C2007" s="154">
        <v>333.33</v>
      </c>
      <c r="D2007" s="153">
        <v>0</v>
      </c>
      <c r="E2007" s="153">
        <v>0</v>
      </c>
      <c r="F2007" s="153">
        <v>0</v>
      </c>
      <c r="G2007" s="153">
        <v>0</v>
      </c>
      <c r="H2007" s="153">
        <v>0</v>
      </c>
      <c r="I2007" s="153">
        <v>0</v>
      </c>
      <c r="J2007" s="153">
        <v>0</v>
      </c>
      <c r="K2007" s="153">
        <v>0</v>
      </c>
      <c r="L2007" s="153">
        <v>0</v>
      </c>
      <c r="M2007" s="153">
        <v>0</v>
      </c>
      <c r="N2007" s="153">
        <v>0</v>
      </c>
      <c r="O2007" s="153">
        <v>0</v>
      </c>
      <c r="P2007" s="152"/>
    </row>
    <row r="2008" spans="1:16" ht="15.75">
      <c r="A2008" s="155">
        <v>2001</v>
      </c>
      <c r="B2008" s="155" t="s">
        <v>1751</v>
      </c>
      <c r="C2008" s="154">
        <v>388.89</v>
      </c>
      <c r="D2008" s="153">
        <v>0</v>
      </c>
      <c r="E2008" s="153">
        <v>0</v>
      </c>
      <c r="F2008" s="153">
        <v>0</v>
      </c>
      <c r="G2008" s="153">
        <v>0</v>
      </c>
      <c r="H2008" s="153">
        <v>0</v>
      </c>
      <c r="I2008" s="153">
        <v>0</v>
      </c>
      <c r="J2008" s="153">
        <v>0</v>
      </c>
      <c r="K2008" s="153">
        <v>0</v>
      </c>
      <c r="L2008" s="153">
        <v>0</v>
      </c>
      <c r="M2008" s="153">
        <v>0</v>
      </c>
      <c r="N2008" s="153">
        <v>0</v>
      </c>
      <c r="O2008" s="153">
        <v>0</v>
      </c>
      <c r="P2008" s="152"/>
    </row>
    <row r="2009" spans="1:16" ht="15.75">
      <c r="A2009" s="155">
        <v>2002</v>
      </c>
      <c r="B2009" s="155" t="s">
        <v>1750</v>
      </c>
      <c r="C2009" s="154">
        <v>222.22</v>
      </c>
      <c r="D2009" s="153">
        <v>0.8</v>
      </c>
      <c r="E2009" s="153">
        <v>0.8</v>
      </c>
      <c r="F2009" s="153">
        <v>0.8</v>
      </c>
      <c r="G2009" s="153">
        <v>0.8</v>
      </c>
      <c r="H2009" s="153">
        <v>0.8</v>
      </c>
      <c r="I2009" s="153">
        <v>0.8</v>
      </c>
      <c r="J2009" s="153">
        <v>0.8</v>
      </c>
      <c r="K2009" s="153">
        <v>0.8</v>
      </c>
      <c r="L2009" s="153">
        <v>0.8</v>
      </c>
      <c r="M2009" s="153">
        <v>0.8</v>
      </c>
      <c r="N2009" s="153">
        <v>0.8</v>
      </c>
      <c r="O2009" s="153">
        <v>0.8</v>
      </c>
      <c r="P2009" s="152"/>
    </row>
    <row r="2010" spans="1:16" ht="15.75">
      <c r="A2010" s="155">
        <v>2003</v>
      </c>
      <c r="B2010" s="155" t="s">
        <v>1749</v>
      </c>
      <c r="C2010" s="154">
        <v>338.89</v>
      </c>
      <c r="D2010" s="153">
        <v>0</v>
      </c>
      <c r="E2010" s="153">
        <v>0.80000000000000016</v>
      </c>
      <c r="F2010" s="153">
        <v>0.80000000000000016</v>
      </c>
      <c r="G2010" s="153">
        <v>0.80000000000000016</v>
      </c>
      <c r="H2010" s="153">
        <v>0.80000000000000016</v>
      </c>
      <c r="I2010" s="153">
        <v>0</v>
      </c>
      <c r="J2010" s="153">
        <v>0</v>
      </c>
      <c r="K2010" s="153">
        <v>0.80000000000000016</v>
      </c>
      <c r="L2010" s="153">
        <v>0.80000000000000016</v>
      </c>
      <c r="M2010" s="153">
        <v>0.80000000000000016</v>
      </c>
      <c r="N2010" s="153">
        <v>0.80000000000000016</v>
      </c>
      <c r="O2010" s="153">
        <v>0.80000000000000016</v>
      </c>
      <c r="P2010" s="152"/>
    </row>
    <row r="2011" spans="1:16" ht="15.75">
      <c r="A2011" s="155">
        <v>2004</v>
      </c>
      <c r="B2011" s="155" t="s">
        <v>1748</v>
      </c>
      <c r="C2011" s="154">
        <v>133.33000000000001</v>
      </c>
      <c r="D2011" s="153">
        <v>0</v>
      </c>
      <c r="E2011" s="153">
        <v>0</v>
      </c>
      <c r="F2011" s="153">
        <v>0</v>
      </c>
      <c r="G2011" s="153">
        <v>0</v>
      </c>
      <c r="H2011" s="153">
        <v>0</v>
      </c>
      <c r="I2011" s="153">
        <v>0</v>
      </c>
      <c r="J2011" s="153">
        <v>0</v>
      </c>
      <c r="K2011" s="153">
        <v>0</v>
      </c>
      <c r="L2011" s="153">
        <v>0</v>
      </c>
      <c r="M2011" s="153">
        <v>0</v>
      </c>
      <c r="N2011" s="153">
        <v>0</v>
      </c>
      <c r="O2011" s="153">
        <v>0</v>
      </c>
      <c r="P2011" s="152"/>
    </row>
    <row r="2012" spans="1:16" ht="15.75">
      <c r="A2012" s="155">
        <v>2005</v>
      </c>
      <c r="B2012" s="155" t="s">
        <v>1747</v>
      </c>
      <c r="C2012" s="154">
        <v>800</v>
      </c>
      <c r="D2012" s="153">
        <v>0</v>
      </c>
      <c r="E2012" s="153">
        <v>0</v>
      </c>
      <c r="F2012" s="153">
        <v>0</v>
      </c>
      <c r="G2012" s="153">
        <v>0</v>
      </c>
      <c r="H2012" s="153">
        <v>0</v>
      </c>
      <c r="I2012" s="153">
        <v>0</v>
      </c>
      <c r="J2012" s="153">
        <v>0</v>
      </c>
      <c r="K2012" s="153">
        <v>0.8</v>
      </c>
      <c r="L2012" s="153">
        <v>0.8</v>
      </c>
      <c r="M2012" s="153">
        <v>0.8</v>
      </c>
      <c r="N2012" s="153">
        <v>0.8</v>
      </c>
      <c r="O2012" s="153">
        <v>0.8</v>
      </c>
      <c r="P2012" s="152"/>
    </row>
    <row r="2013" spans="1:16" ht="15.75">
      <c r="A2013" s="155">
        <v>2006</v>
      </c>
      <c r="B2013" s="155" t="s">
        <v>1746</v>
      </c>
      <c r="C2013" s="154">
        <v>800</v>
      </c>
      <c r="D2013" s="153">
        <v>0</v>
      </c>
      <c r="E2013" s="153">
        <v>0</v>
      </c>
      <c r="F2013" s="153">
        <v>0</v>
      </c>
      <c r="G2013" s="153">
        <v>0</v>
      </c>
      <c r="H2013" s="153">
        <v>0</v>
      </c>
      <c r="I2013" s="153">
        <v>0</v>
      </c>
      <c r="J2013" s="153">
        <v>0</v>
      </c>
      <c r="K2013" s="153">
        <v>0.8</v>
      </c>
      <c r="L2013" s="153">
        <v>0.8</v>
      </c>
      <c r="M2013" s="153">
        <v>0.8</v>
      </c>
      <c r="N2013" s="153">
        <v>0.8</v>
      </c>
      <c r="O2013" s="153">
        <v>0.8</v>
      </c>
      <c r="P2013" s="152"/>
    </row>
    <row r="2014" spans="1:16" ht="15.75">
      <c r="A2014" s="155">
        <v>2007</v>
      </c>
      <c r="B2014" s="155" t="s">
        <v>1745</v>
      </c>
      <c r="C2014" s="154">
        <v>200</v>
      </c>
      <c r="D2014" s="153">
        <v>0</v>
      </c>
      <c r="E2014" s="153">
        <v>0</v>
      </c>
      <c r="F2014" s="153">
        <v>0</v>
      </c>
      <c r="G2014" s="153">
        <v>0</v>
      </c>
      <c r="H2014" s="153">
        <v>0</v>
      </c>
      <c r="I2014" s="153">
        <v>0</v>
      </c>
      <c r="J2014" s="153">
        <v>0</v>
      </c>
      <c r="K2014" s="153">
        <v>0</v>
      </c>
      <c r="L2014" s="153">
        <v>0</v>
      </c>
      <c r="M2014" s="153">
        <v>0</v>
      </c>
      <c r="N2014" s="153">
        <v>0.8</v>
      </c>
      <c r="O2014" s="153">
        <v>0.8</v>
      </c>
      <c r="P2014" s="152"/>
    </row>
    <row r="2015" spans="1:16" ht="15.75">
      <c r="A2015" s="155">
        <v>2008</v>
      </c>
      <c r="B2015" s="155" t="s">
        <v>1744</v>
      </c>
      <c r="C2015" s="154">
        <v>105.55555555555556</v>
      </c>
      <c r="D2015" s="153">
        <v>0.55894736842105264</v>
      </c>
      <c r="E2015" s="153">
        <v>0.55894736842105264</v>
      </c>
      <c r="F2015" s="153">
        <v>0.55894736842105264</v>
      </c>
      <c r="G2015" s="153">
        <v>0.55894736842105264</v>
      </c>
      <c r="H2015" s="153">
        <v>0.55894736842105264</v>
      </c>
      <c r="I2015" s="153">
        <v>0.55894736842105264</v>
      </c>
      <c r="J2015" s="153">
        <v>0.55894736842105264</v>
      </c>
      <c r="K2015" s="153">
        <v>0.55894736842105264</v>
      </c>
      <c r="L2015" s="153">
        <v>0.55894736842105264</v>
      </c>
      <c r="M2015" s="153">
        <v>0.55894736842105264</v>
      </c>
      <c r="N2015" s="153">
        <v>0.55894736842105264</v>
      </c>
      <c r="O2015" s="153">
        <v>0.47368421052631576</v>
      </c>
      <c r="P2015" s="152"/>
    </row>
    <row r="2016" spans="1:16" ht="15.75">
      <c r="A2016" s="155">
        <v>2009</v>
      </c>
      <c r="B2016" s="155" t="s">
        <v>1743</v>
      </c>
      <c r="C2016" s="154">
        <v>100</v>
      </c>
      <c r="D2016" s="153">
        <v>0.52</v>
      </c>
      <c r="E2016" s="153">
        <v>0.52</v>
      </c>
      <c r="F2016" s="153">
        <v>0.52</v>
      </c>
      <c r="G2016" s="153">
        <v>0.52</v>
      </c>
      <c r="H2016" s="153">
        <v>0.52</v>
      </c>
      <c r="I2016" s="153">
        <v>0</v>
      </c>
      <c r="J2016" s="153">
        <v>0.52</v>
      </c>
      <c r="K2016" s="153">
        <v>0.52</v>
      </c>
      <c r="L2016" s="153">
        <v>0.52</v>
      </c>
      <c r="M2016" s="153">
        <v>0.52</v>
      </c>
      <c r="N2016" s="153">
        <v>0.52</v>
      </c>
      <c r="O2016" s="153">
        <v>1</v>
      </c>
      <c r="P2016" s="152"/>
    </row>
    <row r="2017" spans="1:16" ht="15.75">
      <c r="A2017" s="155">
        <v>2010</v>
      </c>
      <c r="B2017" s="155" t="s">
        <v>1742</v>
      </c>
      <c r="C2017" s="154">
        <v>210</v>
      </c>
      <c r="D2017" s="153">
        <v>0.8</v>
      </c>
      <c r="E2017" s="153">
        <v>0.8</v>
      </c>
      <c r="F2017" s="153">
        <v>0.8</v>
      </c>
      <c r="G2017" s="153">
        <v>0.8</v>
      </c>
      <c r="H2017" s="153">
        <v>0.8</v>
      </c>
      <c r="I2017" s="153">
        <v>0.8</v>
      </c>
      <c r="J2017" s="153">
        <v>0.8</v>
      </c>
      <c r="K2017" s="153">
        <v>0.8</v>
      </c>
      <c r="L2017" s="153">
        <v>0.8</v>
      </c>
      <c r="M2017" s="153">
        <v>0.8</v>
      </c>
      <c r="N2017" s="153">
        <v>0.8</v>
      </c>
      <c r="O2017" s="153">
        <v>0.8</v>
      </c>
      <c r="P2017" s="152"/>
    </row>
    <row r="2018" spans="1:16" ht="15.75">
      <c r="A2018" s="155">
        <v>2011</v>
      </c>
      <c r="B2018" s="155" t="s">
        <v>1741</v>
      </c>
      <c r="C2018" s="154">
        <v>195</v>
      </c>
      <c r="D2018" s="153">
        <v>0.8</v>
      </c>
      <c r="E2018" s="153">
        <v>0.8</v>
      </c>
      <c r="F2018" s="153">
        <v>0.8</v>
      </c>
      <c r="G2018" s="153">
        <v>0.8</v>
      </c>
      <c r="H2018" s="153">
        <v>0.8</v>
      </c>
      <c r="I2018" s="153">
        <v>0.8</v>
      </c>
      <c r="J2018" s="153">
        <v>0.8</v>
      </c>
      <c r="K2018" s="153">
        <v>0.8</v>
      </c>
      <c r="L2018" s="153">
        <v>0.8</v>
      </c>
      <c r="M2018" s="153">
        <v>0.8</v>
      </c>
      <c r="N2018" s="153">
        <v>0.8</v>
      </c>
      <c r="O2018" s="153">
        <v>0.8</v>
      </c>
      <c r="P2018" s="152"/>
    </row>
    <row r="2019" spans="1:16" ht="15.75">
      <c r="A2019" s="155">
        <v>2012</v>
      </c>
      <c r="B2019" s="155" t="s">
        <v>1740</v>
      </c>
      <c r="C2019" s="154">
        <v>77.78</v>
      </c>
      <c r="D2019" s="153">
        <v>0</v>
      </c>
      <c r="E2019" s="153">
        <v>0</v>
      </c>
      <c r="F2019" s="153">
        <v>0</v>
      </c>
      <c r="G2019" s="153">
        <v>0</v>
      </c>
      <c r="H2019" s="153">
        <v>0</v>
      </c>
      <c r="I2019" s="153">
        <v>0</v>
      </c>
      <c r="J2019" s="153">
        <v>0</v>
      </c>
      <c r="K2019" s="153">
        <v>0.32141938801748521</v>
      </c>
      <c r="L2019" s="153">
        <v>0.32141938801748521</v>
      </c>
      <c r="M2019" s="153">
        <v>0.41141681666238106</v>
      </c>
      <c r="N2019" s="153">
        <v>0.43713036770377989</v>
      </c>
      <c r="O2019" s="153">
        <v>0.66855232707636925</v>
      </c>
      <c r="P2019" s="152"/>
    </row>
    <row r="2020" spans="1:16" ht="15.75">
      <c r="A2020" s="155">
        <v>2013</v>
      </c>
      <c r="B2020" s="155" t="s">
        <v>1739</v>
      </c>
      <c r="C2020" s="154">
        <v>600</v>
      </c>
      <c r="D2020" s="153">
        <v>0.93</v>
      </c>
      <c r="E2020" s="153">
        <v>0.91166666666666663</v>
      </c>
      <c r="F2020" s="153">
        <v>0.81333333333333335</v>
      </c>
      <c r="G2020" s="153">
        <v>0.8</v>
      </c>
      <c r="H2020" s="153">
        <v>0.90733333333333333</v>
      </c>
      <c r="I2020" s="153">
        <v>0.83600000000000008</v>
      </c>
      <c r="J2020" s="153">
        <v>0.8</v>
      </c>
      <c r="K2020" s="153">
        <v>0.8</v>
      </c>
      <c r="L2020" s="153">
        <v>0.8</v>
      </c>
      <c r="M2020" s="153">
        <v>0.9893333333333334</v>
      </c>
      <c r="N2020" s="153">
        <v>0.90733333333333333</v>
      </c>
      <c r="O2020" s="153">
        <v>0.93</v>
      </c>
      <c r="P2020" s="152"/>
    </row>
    <row r="2021" spans="1:16" ht="15.75">
      <c r="A2021" s="155">
        <v>2014</v>
      </c>
      <c r="B2021" s="155" t="s">
        <v>1738</v>
      </c>
      <c r="C2021" s="154">
        <v>77.777777777777771</v>
      </c>
      <c r="D2021" s="153">
        <v>0.3342857142857143</v>
      </c>
      <c r="E2021" s="153">
        <v>0.3342857142857143</v>
      </c>
      <c r="F2021" s="153">
        <v>0.3342857142857143</v>
      </c>
      <c r="G2021" s="153">
        <v>0.3342857142857143</v>
      </c>
      <c r="H2021" s="153">
        <v>0.3342857142857143</v>
      </c>
      <c r="I2021" s="153">
        <v>0.3342857142857143</v>
      </c>
      <c r="J2021" s="153">
        <v>0.3342857142857143</v>
      </c>
      <c r="K2021" s="153">
        <v>0.3342857142857143</v>
      </c>
      <c r="L2021" s="153">
        <v>0.3342857142857143</v>
      </c>
      <c r="M2021" s="153">
        <v>0.3342857142857143</v>
      </c>
      <c r="N2021" s="153">
        <v>0.3342857142857143</v>
      </c>
      <c r="O2021" s="153">
        <v>0.23142857142857146</v>
      </c>
      <c r="P2021" s="152"/>
    </row>
    <row r="2022" spans="1:16" ht="15.75">
      <c r="A2022" s="155">
        <v>2015</v>
      </c>
      <c r="B2022" s="155" t="s">
        <v>1737</v>
      </c>
      <c r="C2022" s="154">
        <v>102.22222222222221</v>
      </c>
      <c r="D2022" s="153">
        <v>0.7630434782608696</v>
      </c>
      <c r="E2022" s="153">
        <v>0.7630434782608696</v>
      </c>
      <c r="F2022" s="153">
        <v>0.7630434782608696</v>
      </c>
      <c r="G2022" s="153">
        <v>0.7630434782608696</v>
      </c>
      <c r="H2022" s="153">
        <v>0.7630434782608696</v>
      </c>
      <c r="I2022" s="153">
        <v>0.86086956521739133</v>
      </c>
      <c r="J2022" s="153">
        <v>0.86086956521739133</v>
      </c>
      <c r="K2022" s="153">
        <v>0.86086956521739133</v>
      </c>
      <c r="L2022" s="153">
        <v>0.86086956521739133</v>
      </c>
      <c r="M2022" s="153">
        <v>0.86086956521739133</v>
      </c>
      <c r="N2022" s="153">
        <v>0.86086956521739133</v>
      </c>
      <c r="O2022" s="153">
        <v>0.58695652173913049</v>
      </c>
      <c r="P2022" s="152"/>
    </row>
    <row r="2023" spans="1:16" ht="15.75">
      <c r="A2023" s="155">
        <v>2016</v>
      </c>
      <c r="B2023" s="155" t="s">
        <v>1736</v>
      </c>
      <c r="C2023" s="154">
        <v>150</v>
      </c>
      <c r="D2023" s="153">
        <v>1</v>
      </c>
      <c r="E2023" s="153">
        <v>1.0026666666666666</v>
      </c>
      <c r="F2023" s="153">
        <v>1.1872</v>
      </c>
      <c r="G2023" s="153">
        <v>0.91733333333333333</v>
      </c>
      <c r="H2023" s="153">
        <v>1.1050666666666666</v>
      </c>
      <c r="I2023" s="153">
        <v>0.9781333333333333</v>
      </c>
      <c r="J2023" s="153">
        <v>0.84799999999999998</v>
      </c>
      <c r="K2023" s="153">
        <v>1.0133333333333334</v>
      </c>
      <c r="L2023" s="153">
        <v>0.88213333333333332</v>
      </c>
      <c r="M2023" s="153">
        <v>0.8</v>
      </c>
      <c r="N2023" s="153">
        <v>0.85866666666666669</v>
      </c>
      <c r="O2023" s="153">
        <v>0.8</v>
      </c>
      <c r="P2023" s="152"/>
    </row>
    <row r="2024" spans="1:16" ht="15.75">
      <c r="A2024" s="155">
        <v>2017</v>
      </c>
      <c r="B2024" s="155" t="s">
        <v>1735</v>
      </c>
      <c r="C2024" s="154">
        <v>200</v>
      </c>
      <c r="D2024" s="153">
        <v>0.80549999999999999</v>
      </c>
      <c r="E2024" s="153">
        <v>0.58950000000000002</v>
      </c>
      <c r="F2024" s="153">
        <v>0.60119999999999996</v>
      </c>
      <c r="G2024" s="153">
        <v>0.8</v>
      </c>
      <c r="H2024" s="153">
        <v>0.8</v>
      </c>
      <c r="I2024" s="153">
        <v>0.8</v>
      </c>
      <c r="J2024" s="153">
        <v>0.8</v>
      </c>
      <c r="K2024" s="153">
        <v>0.8</v>
      </c>
      <c r="L2024" s="153">
        <v>0.8</v>
      </c>
      <c r="M2024" s="153">
        <v>0.8</v>
      </c>
      <c r="N2024" s="153">
        <v>0.8</v>
      </c>
      <c r="O2024" s="153">
        <v>0.8</v>
      </c>
      <c r="P2024" s="152"/>
    </row>
    <row r="2025" spans="1:16" ht="15.75">
      <c r="A2025" s="155">
        <v>2018</v>
      </c>
      <c r="B2025" s="155" t="s">
        <v>1734</v>
      </c>
      <c r="C2025" s="154">
        <v>102.22222222222221</v>
      </c>
      <c r="D2025" s="153">
        <v>0.92934782608695654</v>
      </c>
      <c r="E2025" s="153">
        <v>0.92934782608695654</v>
      </c>
      <c r="F2025" s="153">
        <v>0.92934782608695654</v>
      </c>
      <c r="G2025" s="153">
        <v>0.96847826086956534</v>
      </c>
      <c r="H2025" s="153">
        <v>0.92934782608695654</v>
      </c>
      <c r="I2025" s="153">
        <v>0</v>
      </c>
      <c r="J2025" s="153">
        <v>0.92934782608695654</v>
      </c>
      <c r="K2025" s="153">
        <v>0.92934782608695654</v>
      </c>
      <c r="L2025" s="153">
        <v>0.92934782608695654</v>
      </c>
      <c r="M2025" s="153">
        <v>0.92934782608695654</v>
      </c>
      <c r="N2025" s="153">
        <v>0.92934782608695654</v>
      </c>
      <c r="O2025" s="153">
        <v>0.72391304347826091</v>
      </c>
      <c r="P2025" s="152"/>
    </row>
    <row r="2026" spans="1:16" ht="15.75">
      <c r="A2026" s="155">
        <v>2019</v>
      </c>
      <c r="B2026" s="155" t="s">
        <v>1733</v>
      </c>
      <c r="C2026" s="154">
        <v>77.777777777777771</v>
      </c>
      <c r="D2026" s="153">
        <v>0.86142857142857154</v>
      </c>
      <c r="E2026" s="153">
        <v>0.9</v>
      </c>
      <c r="F2026" s="153">
        <v>0.9</v>
      </c>
      <c r="G2026" s="153">
        <v>0.9</v>
      </c>
      <c r="H2026" s="153">
        <v>0.9</v>
      </c>
      <c r="I2026" s="153">
        <v>0.9</v>
      </c>
      <c r="J2026" s="153">
        <v>0.9</v>
      </c>
      <c r="K2026" s="153">
        <v>0.9</v>
      </c>
      <c r="L2026" s="153">
        <v>0.9</v>
      </c>
      <c r="M2026" s="153">
        <v>0.9</v>
      </c>
      <c r="N2026" s="153">
        <v>1.092857142857143</v>
      </c>
      <c r="O2026" s="153">
        <v>0.9771428571428572</v>
      </c>
      <c r="P2026" s="152"/>
    </row>
    <row r="2027" spans="1:16" ht="15.75">
      <c r="A2027" s="155">
        <v>2020</v>
      </c>
      <c r="B2027" s="155" t="s">
        <v>1732</v>
      </c>
      <c r="C2027" s="154">
        <v>72.222222222222214</v>
      </c>
      <c r="D2027" s="153">
        <v>0.99692307692307702</v>
      </c>
      <c r="E2027" s="153">
        <v>0.99692307692307702</v>
      </c>
      <c r="F2027" s="153">
        <v>0.99692307692307702</v>
      </c>
      <c r="G2027" s="153">
        <v>0.99692307692307702</v>
      </c>
      <c r="H2027" s="153">
        <v>0.99692307692307702</v>
      </c>
      <c r="I2027" s="153">
        <v>0.99692307692307702</v>
      </c>
      <c r="J2027" s="153">
        <v>0.99692307692307702</v>
      </c>
      <c r="K2027" s="153">
        <v>0.99692307692307702</v>
      </c>
      <c r="L2027" s="153">
        <v>0.99692307692307702</v>
      </c>
      <c r="M2027" s="153">
        <v>0.99692307692307702</v>
      </c>
      <c r="N2027" s="153">
        <v>0.99692307692307702</v>
      </c>
      <c r="O2027" s="153">
        <v>5.5384615384615393E-2</v>
      </c>
      <c r="P2027" s="152"/>
    </row>
    <row r="2028" spans="1:16" ht="15.75">
      <c r="A2028" s="155">
        <v>2021</v>
      </c>
      <c r="B2028" s="155" t="s">
        <v>1731</v>
      </c>
      <c r="C2028" s="154">
        <v>200</v>
      </c>
      <c r="D2028" s="153">
        <v>0.8</v>
      </c>
      <c r="E2028" s="153">
        <v>0.8</v>
      </c>
      <c r="F2028" s="153">
        <v>0.8</v>
      </c>
      <c r="G2028" s="153">
        <v>0.8</v>
      </c>
      <c r="H2028" s="153">
        <v>0.8</v>
      </c>
      <c r="I2028" s="153">
        <v>0.81</v>
      </c>
      <c r="J2028" s="153">
        <v>0.87</v>
      </c>
      <c r="K2028" s="153">
        <v>0.85499999999999998</v>
      </c>
      <c r="L2028" s="153">
        <v>0.8</v>
      </c>
      <c r="M2028" s="153">
        <v>0.8</v>
      </c>
      <c r="N2028" s="153">
        <v>0.8</v>
      </c>
      <c r="O2028" s="153">
        <v>0.8</v>
      </c>
      <c r="P2028" s="152"/>
    </row>
    <row r="2029" spans="1:16" ht="15.75">
      <c r="A2029" s="155">
        <v>2022</v>
      </c>
      <c r="B2029" s="155" t="s">
        <v>1730</v>
      </c>
      <c r="C2029" s="154">
        <v>94.444444444444443</v>
      </c>
      <c r="D2029" s="153">
        <v>0.18</v>
      </c>
      <c r="E2029" s="153">
        <v>0.18</v>
      </c>
      <c r="F2029" s="153">
        <v>0.18</v>
      </c>
      <c r="G2029" s="153">
        <v>0.18</v>
      </c>
      <c r="H2029" s="153">
        <v>0.18</v>
      </c>
      <c r="I2029" s="153">
        <v>0.18</v>
      </c>
      <c r="J2029" s="153">
        <v>0.18</v>
      </c>
      <c r="K2029" s="153">
        <v>0.18</v>
      </c>
      <c r="L2029" s="153">
        <v>0.18</v>
      </c>
      <c r="M2029" s="153">
        <v>0.18</v>
      </c>
      <c r="N2029" s="153">
        <v>0.18</v>
      </c>
      <c r="O2029" s="153">
        <v>7.4117647058823524E-2</v>
      </c>
      <c r="P2029" s="152"/>
    </row>
    <row r="2030" spans="1:16" ht="15.75">
      <c r="A2030" s="155">
        <v>2023</v>
      </c>
      <c r="B2030" s="155" t="s">
        <v>1729</v>
      </c>
      <c r="C2030" s="154">
        <v>118</v>
      </c>
      <c r="D2030" s="153">
        <v>1.0440677966101695</v>
      </c>
      <c r="E2030" s="153">
        <v>1.1186440677966101</v>
      </c>
      <c r="F2030" s="153">
        <v>1.1484745762711865</v>
      </c>
      <c r="G2030" s="153">
        <v>1.0996610169491525</v>
      </c>
      <c r="H2030" s="153">
        <v>1.2650847457627119</v>
      </c>
      <c r="I2030" s="153">
        <v>1.303050847457627</v>
      </c>
      <c r="J2030" s="153">
        <v>1.3830508474576271</v>
      </c>
      <c r="K2030" s="153">
        <v>1.3261016949152542</v>
      </c>
      <c r="L2030" s="153">
        <v>1.2203389830508475</v>
      </c>
      <c r="M2030" s="153">
        <v>1.3464406779661016</v>
      </c>
      <c r="N2030" s="153">
        <v>1.4535593220338985</v>
      </c>
      <c r="O2030" s="153">
        <v>1.5064406779661017</v>
      </c>
      <c r="P2030" s="152"/>
    </row>
    <row r="2031" spans="1:16" ht="15.75">
      <c r="A2031" s="155">
        <v>2024</v>
      </c>
      <c r="B2031" s="155" t="s">
        <v>1728</v>
      </c>
      <c r="C2031" s="154">
        <v>116.88</v>
      </c>
      <c r="D2031" s="153">
        <v>0.92402464065708423</v>
      </c>
      <c r="E2031" s="153">
        <v>1.2320328542094456</v>
      </c>
      <c r="F2031" s="153">
        <v>1.4202600958247775</v>
      </c>
      <c r="G2031" s="153">
        <v>0.80424366872005482</v>
      </c>
      <c r="H2031" s="153">
        <v>0.97535934291581117</v>
      </c>
      <c r="I2031" s="153">
        <v>0.95824777549623552</v>
      </c>
      <c r="J2031" s="153">
        <v>1.0266940451745381</v>
      </c>
      <c r="K2031" s="153">
        <v>0.99247091033538681</v>
      </c>
      <c r="L2031" s="153">
        <v>0.94113620807665987</v>
      </c>
      <c r="M2031" s="153">
        <v>0.8</v>
      </c>
      <c r="N2031" s="153">
        <v>0.90691307323750858</v>
      </c>
      <c r="O2031" s="153">
        <v>0.83846680355920611</v>
      </c>
      <c r="P2031" s="152"/>
    </row>
    <row r="2032" spans="1:16" ht="15.75">
      <c r="A2032" s="155">
        <v>2025</v>
      </c>
      <c r="B2032" s="155" t="s">
        <v>1727</v>
      </c>
      <c r="C2032" s="154">
        <v>94.444444444444443</v>
      </c>
      <c r="D2032" s="153">
        <v>0.52941176470588236</v>
      </c>
      <c r="E2032" s="153">
        <v>0.52941176470588236</v>
      </c>
      <c r="F2032" s="153">
        <v>0.52941176470588236</v>
      </c>
      <c r="G2032" s="153">
        <v>0.76235294117647057</v>
      </c>
      <c r="H2032" s="153">
        <v>0.76235294117647057</v>
      </c>
      <c r="I2032" s="153">
        <v>0.76235294117647057</v>
      </c>
      <c r="J2032" s="153">
        <v>0.76235294117647057</v>
      </c>
      <c r="K2032" s="153">
        <v>0.76235294117647057</v>
      </c>
      <c r="L2032" s="153">
        <v>0.76235294117647057</v>
      </c>
      <c r="M2032" s="153">
        <v>0.76235294117647057</v>
      </c>
      <c r="N2032" s="153">
        <v>0.76235294117647057</v>
      </c>
      <c r="O2032" s="153">
        <v>0.62470588235294122</v>
      </c>
      <c r="P2032" s="152"/>
    </row>
    <row r="2033" spans="1:16" ht="15.75">
      <c r="A2033" s="155">
        <v>2026</v>
      </c>
      <c r="B2033" s="155" t="s">
        <v>1726</v>
      </c>
      <c r="C2033" s="154">
        <v>133</v>
      </c>
      <c r="D2033" s="153">
        <v>0.8</v>
      </c>
      <c r="E2033" s="153">
        <v>0.8</v>
      </c>
      <c r="F2033" s="153">
        <v>0.8</v>
      </c>
      <c r="G2033" s="153">
        <v>0.8</v>
      </c>
      <c r="H2033" s="153">
        <v>0.8</v>
      </c>
      <c r="I2033" s="153">
        <v>0.8</v>
      </c>
      <c r="J2033" s="153">
        <v>0.8</v>
      </c>
      <c r="K2033" s="153">
        <v>0.8</v>
      </c>
      <c r="L2033" s="153">
        <v>0.8</v>
      </c>
      <c r="M2033" s="153">
        <v>0.8</v>
      </c>
      <c r="N2033" s="153">
        <v>0.8</v>
      </c>
      <c r="O2033" s="153">
        <v>0.8</v>
      </c>
      <c r="P2033" s="152"/>
    </row>
    <row r="2034" spans="1:16" ht="15.75">
      <c r="A2034" s="155">
        <v>2027</v>
      </c>
      <c r="B2034" s="155" t="s">
        <v>1725</v>
      </c>
      <c r="C2034" s="154">
        <v>100</v>
      </c>
      <c r="D2034" s="153">
        <v>0.81</v>
      </c>
      <c r="E2034" s="153">
        <v>0.81</v>
      </c>
      <c r="F2034" s="153">
        <v>0.81</v>
      </c>
      <c r="G2034" s="153">
        <v>0.81</v>
      </c>
      <c r="H2034" s="153">
        <v>0.81</v>
      </c>
      <c r="I2034" s="153">
        <v>0.81</v>
      </c>
      <c r="J2034" s="153">
        <v>0.81</v>
      </c>
      <c r="K2034" s="153">
        <v>0.81</v>
      </c>
      <c r="L2034" s="153">
        <v>0.81</v>
      </c>
      <c r="M2034" s="153">
        <v>0.81</v>
      </c>
      <c r="N2034" s="153">
        <v>0.81</v>
      </c>
      <c r="O2034" s="153">
        <v>0.51</v>
      </c>
      <c r="P2034" s="152"/>
    </row>
    <row r="2035" spans="1:16" ht="15.75">
      <c r="A2035" s="155">
        <v>2028</v>
      </c>
      <c r="B2035" s="155" t="s">
        <v>1724</v>
      </c>
      <c r="C2035" s="154">
        <v>77.777777777777771</v>
      </c>
      <c r="D2035" s="153">
        <v>0.4885714285714286</v>
      </c>
      <c r="E2035" s="153">
        <v>0.54</v>
      </c>
      <c r="F2035" s="153">
        <v>0.54</v>
      </c>
      <c r="G2035" s="153">
        <v>0.60428571428571431</v>
      </c>
      <c r="H2035" s="153">
        <v>0.60428571428571431</v>
      </c>
      <c r="I2035" s="153">
        <v>0.60428571428571431</v>
      </c>
      <c r="J2035" s="153">
        <v>0.60428571428571431</v>
      </c>
      <c r="K2035" s="153">
        <v>0.60428571428571431</v>
      </c>
      <c r="L2035" s="153">
        <v>0.60428571428571431</v>
      </c>
      <c r="M2035" s="153">
        <v>0.60428571428571431</v>
      </c>
      <c r="N2035" s="153">
        <v>0.60428571428571431</v>
      </c>
      <c r="O2035" s="153">
        <v>0.46285714285714291</v>
      </c>
      <c r="P2035" s="152"/>
    </row>
    <row r="2036" spans="1:16" ht="15.75">
      <c r="A2036" s="155">
        <v>2029</v>
      </c>
      <c r="B2036" s="155" t="s">
        <v>1723</v>
      </c>
      <c r="C2036" s="154">
        <v>123</v>
      </c>
      <c r="D2036" s="153">
        <v>0.87479674796747964</v>
      </c>
      <c r="E2036" s="153">
        <v>0.97398373983739839</v>
      </c>
      <c r="F2036" s="153">
        <v>0.86796747967479682</v>
      </c>
      <c r="G2036" s="153">
        <v>0.91934959349593492</v>
      </c>
      <c r="H2036" s="153">
        <v>0.8</v>
      </c>
      <c r="I2036" s="153">
        <v>0.80390243902439018</v>
      </c>
      <c r="J2036" s="153">
        <v>0.94243902439024396</v>
      </c>
      <c r="K2036" s="153">
        <v>0.86081300813008121</v>
      </c>
      <c r="L2036" s="153">
        <v>1.0682926829268293</v>
      </c>
      <c r="M2036" s="153">
        <v>1.223089430894309</v>
      </c>
      <c r="N2036" s="153">
        <v>1.226991869918699</v>
      </c>
      <c r="O2036" s="153">
        <v>1.3030894308943088</v>
      </c>
      <c r="P2036" s="152"/>
    </row>
    <row r="2037" spans="1:16" ht="15.75">
      <c r="A2037" s="155">
        <v>2030</v>
      </c>
      <c r="B2037" s="155" t="s">
        <v>1722</v>
      </c>
      <c r="C2037" s="154">
        <v>1450</v>
      </c>
      <c r="D2037" s="153">
        <v>0.99310344827586206</v>
      </c>
      <c r="E2037" s="153">
        <v>1.0082758620689656</v>
      </c>
      <c r="F2037" s="153">
        <v>0.95944827586206904</v>
      </c>
      <c r="G2037" s="153">
        <v>0.95779310344827584</v>
      </c>
      <c r="H2037" s="153">
        <v>0.95613793103448286</v>
      </c>
      <c r="I2037" s="153">
        <v>0.95006896551724129</v>
      </c>
      <c r="J2037" s="153">
        <v>0.95558620689655172</v>
      </c>
      <c r="K2037" s="153">
        <v>0.94841379310344831</v>
      </c>
      <c r="L2037" s="153">
        <v>0.91751724137931046</v>
      </c>
      <c r="M2037" s="153">
        <v>0.960551724137931</v>
      </c>
      <c r="N2037" s="153">
        <v>1.0593103448275862</v>
      </c>
      <c r="O2037" s="153">
        <v>1.0609655172413794</v>
      </c>
      <c r="P2037" s="152"/>
    </row>
    <row r="2038" spans="1:16" ht="15.75">
      <c r="A2038" s="155">
        <v>2031</v>
      </c>
      <c r="B2038" s="155" t="s">
        <v>1721</v>
      </c>
      <c r="C2038" s="154">
        <v>72.222222222222214</v>
      </c>
      <c r="D2038" s="153">
        <v>0.88615384615384629</v>
      </c>
      <c r="E2038" s="153">
        <v>0.88615384615384629</v>
      </c>
      <c r="F2038" s="153">
        <v>0.96923076923076934</v>
      </c>
      <c r="G2038" s="153">
        <v>0.96923076923076934</v>
      </c>
      <c r="H2038" s="153">
        <v>0.96923076923076934</v>
      </c>
      <c r="I2038" s="153">
        <v>0.96923076923076934</v>
      </c>
      <c r="J2038" s="153">
        <v>1.0246153846153847</v>
      </c>
      <c r="K2038" s="153">
        <v>1.0246153846153847</v>
      </c>
      <c r="L2038" s="153">
        <v>1.0246153846153847</v>
      </c>
      <c r="M2038" s="153">
        <v>1.0246153846153847</v>
      </c>
      <c r="N2038" s="153">
        <v>1.0246153846153847</v>
      </c>
      <c r="O2038" s="153">
        <v>0.88615384615384629</v>
      </c>
      <c r="P2038" s="152"/>
    </row>
    <row r="2039" spans="1:16" ht="15.75">
      <c r="A2039" s="155">
        <v>2032</v>
      </c>
      <c r="B2039" s="155" t="s">
        <v>1720</v>
      </c>
      <c r="C2039" s="154">
        <v>200</v>
      </c>
      <c r="D2039" s="153">
        <v>0.8</v>
      </c>
      <c r="E2039" s="153">
        <v>0.8</v>
      </c>
      <c r="F2039" s="153">
        <v>0.8</v>
      </c>
      <c r="G2039" s="153">
        <v>0.8</v>
      </c>
      <c r="H2039" s="153">
        <v>0.8</v>
      </c>
      <c r="I2039" s="153">
        <v>0.8</v>
      </c>
      <c r="J2039" s="153">
        <v>0.8</v>
      </c>
      <c r="K2039" s="153">
        <v>0.8</v>
      </c>
      <c r="L2039" s="153">
        <v>0.8</v>
      </c>
      <c r="M2039" s="153">
        <v>0.8</v>
      </c>
      <c r="N2039" s="153">
        <v>0.8</v>
      </c>
      <c r="O2039" s="153">
        <v>0.8</v>
      </c>
      <c r="P2039" s="152"/>
    </row>
    <row r="2040" spans="1:16" ht="15.75">
      <c r="A2040" s="155">
        <v>2033</v>
      </c>
      <c r="B2040" s="155" t="s">
        <v>1719</v>
      </c>
      <c r="C2040" s="154">
        <v>172</v>
      </c>
      <c r="D2040" s="153">
        <v>0.79999999999999993</v>
      </c>
      <c r="E2040" s="153">
        <v>0.79999999999999993</v>
      </c>
      <c r="F2040" s="153">
        <v>0.79999999999999993</v>
      </c>
      <c r="G2040" s="153">
        <v>0.79999999999999993</v>
      </c>
      <c r="H2040" s="153">
        <v>0.79999999999999993</v>
      </c>
      <c r="I2040" s="153">
        <v>0.79999999999999993</v>
      </c>
      <c r="J2040" s="153">
        <v>0.79999999999999993</v>
      </c>
      <c r="K2040" s="153">
        <v>0.79999999999999993</v>
      </c>
      <c r="L2040" s="153">
        <v>0.79999999999999993</v>
      </c>
      <c r="M2040" s="153">
        <v>0.79999999999999993</v>
      </c>
      <c r="N2040" s="153">
        <v>0.79999999999999993</v>
      </c>
      <c r="O2040" s="153">
        <v>0.79999999999999993</v>
      </c>
      <c r="P2040" s="152"/>
    </row>
    <row r="2041" spans="1:16" ht="15.75">
      <c r="A2041" s="155">
        <v>2034</v>
      </c>
      <c r="B2041" s="155" t="s">
        <v>1718</v>
      </c>
      <c r="C2041" s="154">
        <v>72.222222222222214</v>
      </c>
      <c r="D2041" s="153">
        <v>0.98307692307692318</v>
      </c>
      <c r="E2041" s="153">
        <v>0.98307692307692318</v>
      </c>
      <c r="F2041" s="153">
        <v>0.98307692307692318</v>
      </c>
      <c r="G2041" s="153">
        <v>0.98307692307692318</v>
      </c>
      <c r="H2041" s="153">
        <v>0.98307692307692318</v>
      </c>
      <c r="I2041" s="153">
        <v>0.98307692307692318</v>
      </c>
      <c r="J2041" s="153">
        <v>0.98307692307692318</v>
      </c>
      <c r="K2041" s="153">
        <v>0.98307692307692318</v>
      </c>
      <c r="L2041" s="153">
        <v>0.98307692307692318</v>
      </c>
      <c r="M2041" s="153">
        <v>0.98307692307692318</v>
      </c>
      <c r="N2041" s="153">
        <v>0.98307692307692318</v>
      </c>
      <c r="O2041" s="153">
        <v>0.76153846153846161</v>
      </c>
      <c r="P2041" s="152"/>
    </row>
    <row r="2042" spans="1:16" ht="15.75">
      <c r="A2042" s="155">
        <v>2035</v>
      </c>
      <c r="B2042" s="155" t="s">
        <v>1717</v>
      </c>
      <c r="C2042" s="154">
        <v>77.777777777777771</v>
      </c>
      <c r="D2042" s="153">
        <v>1.6971428571428573</v>
      </c>
      <c r="E2042" s="153">
        <v>1.6971428571428573</v>
      </c>
      <c r="F2042" s="153">
        <v>1.6971428571428573</v>
      </c>
      <c r="G2042" s="153">
        <v>1.6971428571428573</v>
      </c>
      <c r="H2042" s="153">
        <v>1.6971428571428573</v>
      </c>
      <c r="I2042" s="153">
        <v>1.6971428571428573</v>
      </c>
      <c r="J2042" s="153">
        <v>1.6971428571428573</v>
      </c>
      <c r="K2042" s="153">
        <v>1.6971428571428573</v>
      </c>
      <c r="L2042" s="153">
        <v>1.6971428571428573</v>
      </c>
      <c r="M2042" s="153">
        <v>1.6971428571428573</v>
      </c>
      <c r="N2042" s="153">
        <v>1.6971428571428573</v>
      </c>
      <c r="O2042" s="153">
        <v>1.62</v>
      </c>
      <c r="P2042" s="152"/>
    </row>
    <row r="2043" spans="1:16" ht="15.75">
      <c r="A2043" s="155">
        <v>2036</v>
      </c>
      <c r="B2043" s="155" t="s">
        <v>1716</v>
      </c>
      <c r="C2043" s="154">
        <v>222.22</v>
      </c>
      <c r="D2043" s="153">
        <v>0.66420664206642066</v>
      </c>
      <c r="E2043" s="153">
        <v>0.68580685806858066</v>
      </c>
      <c r="F2043" s="153">
        <v>0.60048600486004855</v>
      </c>
      <c r="G2043" s="153">
        <v>0.61560615606156066</v>
      </c>
      <c r="H2043" s="153">
        <v>0.66420664206642066</v>
      </c>
      <c r="I2043" s="153">
        <v>0.62424624246242466</v>
      </c>
      <c r="J2043" s="153">
        <v>0.51840518405184055</v>
      </c>
      <c r="K2043" s="153">
        <v>0.47999279992799931</v>
      </c>
      <c r="L2043" s="153">
        <v>0.47999279992799931</v>
      </c>
      <c r="M2043" s="153">
        <v>0.59400594005940055</v>
      </c>
      <c r="N2043" s="153">
        <v>0.56808568085680855</v>
      </c>
      <c r="O2043" s="153">
        <v>0.84132841328413288</v>
      </c>
      <c r="P2043" s="152"/>
    </row>
    <row r="2044" spans="1:16" ht="15.75">
      <c r="A2044" s="155">
        <v>2037</v>
      </c>
      <c r="B2044" s="155" t="s">
        <v>1715</v>
      </c>
      <c r="C2044" s="154">
        <v>389</v>
      </c>
      <c r="D2044" s="153">
        <v>0.79999999999999993</v>
      </c>
      <c r="E2044" s="153">
        <v>0.79999999999999993</v>
      </c>
      <c r="F2044" s="153">
        <v>0.79999999999999993</v>
      </c>
      <c r="G2044" s="153">
        <v>0.79999999999999993</v>
      </c>
      <c r="H2044" s="153">
        <v>0.79999999999999993</v>
      </c>
      <c r="I2044" s="153">
        <v>0.79999999999999993</v>
      </c>
      <c r="J2044" s="153">
        <v>0.79999999999999993</v>
      </c>
      <c r="K2044" s="153">
        <v>0.79999999999999993</v>
      </c>
      <c r="L2044" s="153">
        <v>0.79999999999999993</v>
      </c>
      <c r="M2044" s="153">
        <v>0.79999999999999993</v>
      </c>
      <c r="N2044" s="153">
        <v>0.79999999999999993</v>
      </c>
      <c r="O2044" s="153">
        <v>0.79999999999999993</v>
      </c>
      <c r="P2044" s="152"/>
    </row>
    <row r="2045" spans="1:16" ht="15.75">
      <c r="A2045" s="155">
        <v>2038</v>
      </c>
      <c r="B2045" s="155" t="s">
        <v>1714</v>
      </c>
      <c r="C2045" s="154">
        <v>139</v>
      </c>
      <c r="D2045" s="153">
        <v>0.8</v>
      </c>
      <c r="E2045" s="153">
        <v>1.1050359712230216</v>
      </c>
      <c r="F2045" s="153">
        <v>0.95568345323741011</v>
      </c>
      <c r="G2045" s="153">
        <v>1.0152517985611511</v>
      </c>
      <c r="H2045" s="153">
        <v>1.1810071942446043</v>
      </c>
      <c r="I2045" s="153">
        <v>1.3458992805755396</v>
      </c>
      <c r="J2045" s="153">
        <v>1.2811510791366907</v>
      </c>
      <c r="K2045" s="153">
        <v>1.2500719424460431</v>
      </c>
      <c r="L2045" s="153">
        <v>1.3260431654676259</v>
      </c>
      <c r="M2045" s="153">
        <v>1.1559712230215828</v>
      </c>
      <c r="N2045" s="153">
        <v>1.1749640287769785</v>
      </c>
      <c r="O2045" s="153">
        <v>0.90302158273381294</v>
      </c>
      <c r="P2045" s="152"/>
    </row>
    <row r="2046" spans="1:16" ht="15.75">
      <c r="A2046" s="155">
        <v>2039</v>
      </c>
      <c r="B2046" s="155" t="s">
        <v>1713</v>
      </c>
      <c r="C2046" s="154">
        <v>155.56</v>
      </c>
      <c r="D2046" s="153">
        <v>0.45641553098482901</v>
      </c>
      <c r="E2046" s="153">
        <v>0.46284391874517872</v>
      </c>
      <c r="F2046" s="153">
        <v>0.46284391874517872</v>
      </c>
      <c r="G2046" s="153">
        <v>0.48212908202622784</v>
      </c>
      <c r="H2046" s="153">
        <v>0.79999999999999993</v>
      </c>
      <c r="I2046" s="153">
        <v>0.79999999999999993</v>
      </c>
      <c r="J2046" s="153">
        <v>0.79999999999999993</v>
      </c>
      <c r="K2046" s="153">
        <v>0.79999999999999993</v>
      </c>
      <c r="L2046" s="153">
        <v>0.79999999999999993</v>
      </c>
      <c r="M2046" s="153">
        <v>0.79999999999999993</v>
      </c>
      <c r="N2046" s="153">
        <v>0.79999999999999993</v>
      </c>
      <c r="O2046" s="153">
        <v>0.79999999999999993</v>
      </c>
      <c r="P2046" s="152"/>
    </row>
    <row r="2047" spans="1:16" ht="15.75">
      <c r="A2047" s="155">
        <v>2040</v>
      </c>
      <c r="B2047" s="155" t="s">
        <v>1712</v>
      </c>
      <c r="C2047" s="154">
        <v>88.888888888888886</v>
      </c>
      <c r="D2047" s="153">
        <v>0.40500000000000003</v>
      </c>
      <c r="E2047" s="153">
        <v>0.40500000000000003</v>
      </c>
      <c r="F2047" s="153">
        <v>0.40500000000000003</v>
      </c>
      <c r="G2047" s="153">
        <v>0.40500000000000003</v>
      </c>
      <c r="H2047" s="153">
        <v>0.40500000000000003</v>
      </c>
      <c r="I2047" s="153">
        <v>0.40500000000000003</v>
      </c>
      <c r="J2047" s="153">
        <v>0.40500000000000003</v>
      </c>
      <c r="K2047" s="153">
        <v>0.40500000000000003</v>
      </c>
      <c r="L2047" s="153">
        <v>0.40500000000000003</v>
      </c>
      <c r="M2047" s="153">
        <v>0.40500000000000003</v>
      </c>
      <c r="N2047" s="153">
        <v>0.40500000000000003</v>
      </c>
      <c r="O2047" s="153">
        <v>0.40500000000000003</v>
      </c>
      <c r="P2047" s="152"/>
    </row>
    <row r="2048" spans="1:16" ht="15.75">
      <c r="A2048" s="155">
        <v>2041</v>
      </c>
      <c r="B2048" s="155" t="s">
        <v>1711</v>
      </c>
      <c r="C2048" s="154">
        <v>81.111111111111114</v>
      </c>
      <c r="D2048" s="153">
        <v>0.64109589041095882</v>
      </c>
      <c r="E2048" s="153">
        <v>0.89999999999999991</v>
      </c>
      <c r="F2048" s="153">
        <v>0.89999999999999991</v>
      </c>
      <c r="G2048" s="153">
        <v>0.89999999999999991</v>
      </c>
      <c r="H2048" s="153">
        <v>0.89999999999999991</v>
      </c>
      <c r="I2048" s="153">
        <v>0.89999999999999991</v>
      </c>
      <c r="J2048" s="153">
        <v>0.89999999999999991</v>
      </c>
      <c r="K2048" s="153">
        <v>0.89999999999999991</v>
      </c>
      <c r="L2048" s="153">
        <v>0.89999999999999991</v>
      </c>
      <c r="M2048" s="153">
        <v>0.89999999999999991</v>
      </c>
      <c r="N2048" s="153">
        <v>0.89999999999999991</v>
      </c>
      <c r="O2048" s="153">
        <v>1.0001095890410958</v>
      </c>
      <c r="P2048" s="152"/>
    </row>
    <row r="2049" spans="1:16" ht="15.75">
      <c r="A2049" s="155">
        <v>2042</v>
      </c>
      <c r="B2049" s="155" t="s">
        <v>1710</v>
      </c>
      <c r="C2049" s="154">
        <v>211.11</v>
      </c>
      <c r="D2049" s="153">
        <v>0.32684382549381835</v>
      </c>
      <c r="E2049" s="153">
        <v>0.34105442660224528</v>
      </c>
      <c r="F2049" s="153">
        <v>0.34105442660224528</v>
      </c>
      <c r="G2049" s="153">
        <v>0.34105442660224528</v>
      </c>
      <c r="H2049" s="153">
        <v>0.38368622992752593</v>
      </c>
      <c r="I2049" s="153">
        <v>0.3978968310359528</v>
      </c>
      <c r="J2049" s="153">
        <v>0.3978968310359528</v>
      </c>
      <c r="K2049" s="153">
        <v>0.3978968310359528</v>
      </c>
      <c r="L2049" s="153">
        <v>0.3978968310359528</v>
      </c>
      <c r="M2049" s="153">
        <v>0.3978968310359528</v>
      </c>
      <c r="N2049" s="153">
        <v>0.44052863436123346</v>
      </c>
      <c r="O2049" s="153">
        <v>0.47368670361422954</v>
      </c>
      <c r="P2049" s="152"/>
    </row>
    <row r="2050" spans="1:16" ht="15.75">
      <c r="A2050" s="155">
        <v>2043</v>
      </c>
      <c r="B2050" s="155" t="s">
        <v>1709</v>
      </c>
      <c r="C2050" s="154">
        <v>105.55555555555556</v>
      </c>
      <c r="D2050" s="153">
        <v>0.54</v>
      </c>
      <c r="E2050" s="153">
        <v>0.64421052631578946</v>
      </c>
      <c r="F2050" s="153">
        <v>0.64421052631578946</v>
      </c>
      <c r="G2050" s="153">
        <v>0.64421052631578946</v>
      </c>
      <c r="H2050" s="153">
        <v>0.64421052631578946</v>
      </c>
      <c r="I2050" s="153">
        <v>0.64421052631578946</v>
      </c>
      <c r="J2050" s="153">
        <v>0.64421052631578946</v>
      </c>
      <c r="K2050" s="153">
        <v>0.64421052631578946</v>
      </c>
      <c r="L2050" s="153">
        <v>0.64421052631578946</v>
      </c>
      <c r="M2050" s="153">
        <v>0.64421052631578946</v>
      </c>
      <c r="N2050" s="153">
        <v>0.64421052631578946</v>
      </c>
      <c r="O2050" s="153">
        <v>0.57789473684210524</v>
      </c>
      <c r="P2050" s="152"/>
    </row>
    <row r="2051" spans="1:16" ht="15.75">
      <c r="A2051" s="155">
        <v>2044</v>
      </c>
      <c r="B2051" s="155" t="s">
        <v>1708</v>
      </c>
      <c r="C2051" s="154">
        <v>85.555555555555557</v>
      </c>
      <c r="D2051" s="153">
        <v>0.53766233766233762</v>
      </c>
      <c r="E2051" s="153">
        <v>0.61948051948051952</v>
      </c>
      <c r="F2051" s="153">
        <v>0.71298701298701295</v>
      </c>
      <c r="G2051" s="153">
        <v>0.71298701298701295</v>
      </c>
      <c r="H2051" s="153">
        <v>0.71298701298701295</v>
      </c>
      <c r="I2051" s="153">
        <v>0.71298701298701295</v>
      </c>
      <c r="J2051" s="153">
        <v>0.71298701298701295</v>
      </c>
      <c r="K2051" s="153">
        <v>0.71298701298701295</v>
      </c>
      <c r="L2051" s="153">
        <v>0.71298701298701295</v>
      </c>
      <c r="M2051" s="153">
        <v>0.71298701298701295</v>
      </c>
      <c r="N2051" s="153">
        <v>0.71298701298701295</v>
      </c>
      <c r="O2051" s="153">
        <v>0.75974025974025972</v>
      </c>
      <c r="P2051" s="152"/>
    </row>
    <row r="2052" spans="1:16" ht="15.75">
      <c r="A2052" s="155">
        <v>2045</v>
      </c>
      <c r="B2052" s="155" t="s">
        <v>1707</v>
      </c>
      <c r="C2052" s="154">
        <v>177.77</v>
      </c>
      <c r="D2052" s="153">
        <v>0.80266636665354107</v>
      </c>
      <c r="E2052" s="153">
        <v>0.8</v>
      </c>
      <c r="F2052" s="153">
        <v>0.88907014681892338</v>
      </c>
      <c r="G2052" s="153">
        <v>0.9700736907239691</v>
      </c>
      <c r="H2052" s="153">
        <v>0.87826967429825042</v>
      </c>
      <c r="I2052" s="153">
        <v>0.8</v>
      </c>
      <c r="J2052" s="153">
        <v>0.96107329695674182</v>
      </c>
      <c r="K2052" s="153">
        <v>0.8872700680654777</v>
      </c>
      <c r="L2052" s="153">
        <v>0.91967148562749623</v>
      </c>
      <c r="M2052" s="153">
        <v>0.92507172188783249</v>
      </c>
      <c r="N2052" s="153">
        <v>0.89447038307925963</v>
      </c>
      <c r="O2052" s="153">
        <v>1.0780784159306969</v>
      </c>
      <c r="P2052" s="152"/>
    </row>
    <row r="2053" spans="1:16" ht="15.75">
      <c r="A2053" s="155">
        <v>2046</v>
      </c>
      <c r="B2053" s="155" t="s">
        <v>1706</v>
      </c>
      <c r="C2053" s="154">
        <v>83.33</v>
      </c>
      <c r="D2053" s="153">
        <v>0</v>
      </c>
      <c r="E2053" s="153">
        <v>0</v>
      </c>
      <c r="F2053" s="153">
        <v>0</v>
      </c>
      <c r="G2053" s="153">
        <v>0</v>
      </c>
      <c r="H2053" s="153">
        <v>0</v>
      </c>
      <c r="I2053" s="153">
        <v>0</v>
      </c>
      <c r="J2053" s="153">
        <v>0</v>
      </c>
      <c r="K2053" s="153">
        <v>0</v>
      </c>
      <c r="L2053" s="153">
        <v>0</v>
      </c>
      <c r="M2053" s="153">
        <v>0</v>
      </c>
      <c r="N2053" s="153">
        <v>0</v>
      </c>
      <c r="O2053" s="153">
        <v>0</v>
      </c>
      <c r="P2053" s="152"/>
    </row>
    <row r="2054" spans="1:16" ht="15.75">
      <c r="A2054" s="155">
        <v>2047</v>
      </c>
      <c r="B2054" s="155" t="s">
        <v>1705</v>
      </c>
      <c r="C2054" s="154">
        <v>200</v>
      </c>
      <c r="D2054" s="153">
        <v>1.1355</v>
      </c>
      <c r="E2054" s="153">
        <v>1.1955</v>
      </c>
      <c r="F2054" s="153">
        <v>1.1106</v>
      </c>
      <c r="G2054" s="153">
        <v>0.9486</v>
      </c>
      <c r="H2054" s="153">
        <v>1.0631999999999999</v>
      </c>
      <c r="I2054" s="153">
        <v>1.0464</v>
      </c>
      <c r="J2054" s="153">
        <v>1.119</v>
      </c>
      <c r="K2054" s="153">
        <v>1.0356000000000001</v>
      </c>
      <c r="L2054" s="153">
        <v>1.1412</v>
      </c>
      <c r="M2054" s="153">
        <v>1.1322000000000001</v>
      </c>
      <c r="N2054" s="153">
        <v>0.98760000000000003</v>
      </c>
      <c r="O2054" s="153">
        <v>1.0422</v>
      </c>
      <c r="P2054" s="152"/>
    </row>
    <row r="2055" spans="1:16" ht="15.75">
      <c r="A2055" s="155">
        <v>2048</v>
      </c>
      <c r="B2055" s="155" t="s">
        <v>1704</v>
      </c>
      <c r="C2055" s="154">
        <v>72.222222222222214</v>
      </c>
      <c r="D2055" s="153">
        <v>0.12461538461538463</v>
      </c>
      <c r="E2055" s="153">
        <v>0.12461538461538463</v>
      </c>
      <c r="F2055" s="153">
        <v>0.15230769230769231</v>
      </c>
      <c r="G2055" s="153">
        <v>1.0107692307692309</v>
      </c>
      <c r="H2055" s="153">
        <v>1.1907692307692308</v>
      </c>
      <c r="I2055" s="153">
        <v>1.2461538461538464</v>
      </c>
      <c r="J2055" s="153">
        <v>1.2461538461538464</v>
      </c>
      <c r="K2055" s="153">
        <v>1.4676923076923079</v>
      </c>
      <c r="L2055" s="153">
        <v>1.4676923076923079</v>
      </c>
      <c r="M2055" s="153">
        <v>1.4676923076923079</v>
      </c>
      <c r="N2055" s="153">
        <v>1.4676923076923079</v>
      </c>
      <c r="O2055" s="153">
        <v>1.2323076923076925</v>
      </c>
      <c r="P2055" s="152"/>
    </row>
    <row r="2056" spans="1:16" ht="15.75">
      <c r="A2056" s="155">
        <v>2049</v>
      </c>
      <c r="B2056" s="155" t="s">
        <v>1703</v>
      </c>
      <c r="C2056" s="154">
        <v>200</v>
      </c>
      <c r="D2056" s="153">
        <v>0.8</v>
      </c>
      <c r="E2056" s="153">
        <v>0.8</v>
      </c>
      <c r="F2056" s="153">
        <v>0.8</v>
      </c>
      <c r="G2056" s="153">
        <v>0.8</v>
      </c>
      <c r="H2056" s="153">
        <v>0.8</v>
      </c>
      <c r="I2056" s="153">
        <v>0.8</v>
      </c>
      <c r="J2056" s="153">
        <v>0.8</v>
      </c>
      <c r="K2056" s="153">
        <v>0.8</v>
      </c>
      <c r="L2056" s="153">
        <v>0.8</v>
      </c>
      <c r="M2056" s="153">
        <v>0.8</v>
      </c>
      <c r="N2056" s="153">
        <v>0.8</v>
      </c>
      <c r="O2056" s="153">
        <v>0.8</v>
      </c>
      <c r="P2056" s="152"/>
    </row>
    <row r="2057" spans="1:16" ht="15.75">
      <c r="A2057" s="155">
        <v>2050</v>
      </c>
      <c r="B2057" s="155" t="s">
        <v>1702</v>
      </c>
      <c r="C2057" s="154">
        <v>200</v>
      </c>
      <c r="D2057" s="153">
        <v>0.66500000000000004</v>
      </c>
      <c r="E2057" s="153">
        <v>0.73499999999999999</v>
      </c>
      <c r="F2057" s="153">
        <v>0.73499999999999999</v>
      </c>
      <c r="G2057" s="153">
        <v>0.73499999999999999</v>
      </c>
      <c r="H2057" s="153">
        <v>0.73499999999999999</v>
      </c>
      <c r="I2057" s="153">
        <v>0.73499999999999999</v>
      </c>
      <c r="J2057" s="153">
        <v>0.8</v>
      </c>
      <c r="K2057" s="153">
        <v>0.8</v>
      </c>
      <c r="L2057" s="153">
        <v>0.8</v>
      </c>
      <c r="M2057" s="153">
        <v>0.8</v>
      </c>
      <c r="N2057" s="153">
        <v>0.8</v>
      </c>
      <c r="O2057" s="153">
        <v>0.8</v>
      </c>
      <c r="P2057" s="152"/>
    </row>
    <row r="2058" spans="1:16" ht="15.75">
      <c r="A2058" s="155">
        <v>2051</v>
      </c>
      <c r="B2058" s="155" t="s">
        <v>1701</v>
      </c>
      <c r="C2058" s="154">
        <v>77.78</v>
      </c>
      <c r="D2058" s="153">
        <v>0.48855746978657749</v>
      </c>
      <c r="E2058" s="153">
        <v>0.51427102082797638</v>
      </c>
      <c r="F2058" s="153">
        <v>0.51427102082797638</v>
      </c>
      <c r="G2058" s="153">
        <v>0.59141167395217276</v>
      </c>
      <c r="H2058" s="153">
        <v>0.64283877603497042</v>
      </c>
      <c r="I2058" s="153">
        <v>0.64283877603497042</v>
      </c>
      <c r="J2058" s="153">
        <v>0.64283877603497042</v>
      </c>
      <c r="K2058" s="153">
        <v>0.64283877603497042</v>
      </c>
      <c r="L2058" s="153">
        <v>0.64283877603497042</v>
      </c>
      <c r="M2058" s="153">
        <v>0.64283877603497042</v>
      </c>
      <c r="N2058" s="153">
        <v>0.64283877603497042</v>
      </c>
      <c r="O2058" s="153">
        <v>0.56569812291077393</v>
      </c>
      <c r="P2058" s="152"/>
    </row>
    <row r="2059" spans="1:16" ht="15.75">
      <c r="A2059" s="155">
        <v>2052</v>
      </c>
      <c r="B2059" s="155" t="s">
        <v>1700</v>
      </c>
      <c r="C2059" s="154">
        <v>157.77777777777777</v>
      </c>
      <c r="D2059" s="153">
        <v>0.8000112676056339</v>
      </c>
      <c r="E2059" s="153">
        <v>0.8000112676056339</v>
      </c>
      <c r="F2059" s="153">
        <v>0.8000112676056339</v>
      </c>
      <c r="G2059" s="153">
        <v>0.8000112676056339</v>
      </c>
      <c r="H2059" s="153">
        <v>0.8000112676056339</v>
      </c>
      <c r="I2059" s="153">
        <v>0.8000112676056339</v>
      </c>
      <c r="J2059" s="153">
        <v>0.8000112676056339</v>
      </c>
      <c r="K2059" s="153">
        <v>0.8000112676056339</v>
      </c>
      <c r="L2059" s="153">
        <v>0.8000112676056339</v>
      </c>
      <c r="M2059" s="153">
        <v>0.8000112676056339</v>
      </c>
      <c r="N2059" s="153">
        <v>0.8000112676056339</v>
      </c>
      <c r="O2059" s="153">
        <v>0.8000112676056339</v>
      </c>
      <c r="P2059" s="152"/>
    </row>
    <row r="2060" spans="1:16" ht="15.75">
      <c r="A2060" s="155">
        <v>2053</v>
      </c>
      <c r="B2060" s="155" t="s">
        <v>1699</v>
      </c>
      <c r="C2060" s="154">
        <v>91.111111111111114</v>
      </c>
      <c r="D2060" s="153">
        <v>0.48292682926829267</v>
      </c>
      <c r="E2060" s="153">
        <v>0.96585365853658534</v>
      </c>
      <c r="F2060" s="153">
        <v>0.96585365853658534</v>
      </c>
      <c r="G2060" s="153">
        <v>0</v>
      </c>
      <c r="H2060" s="153">
        <v>0.48292682926829267</v>
      </c>
      <c r="I2060" s="153">
        <v>0.48292682926829267</v>
      </c>
      <c r="J2060" s="153">
        <v>0.48292682926829267</v>
      </c>
      <c r="K2060" s="153">
        <v>0.48292682926829267</v>
      </c>
      <c r="L2060" s="153">
        <v>0.48292682926829267</v>
      </c>
      <c r="M2060" s="153">
        <v>0.48292682926829267</v>
      </c>
      <c r="N2060" s="153">
        <v>0.48292682926829267</v>
      </c>
      <c r="O2060" s="153">
        <v>0.54878048780487798</v>
      </c>
      <c r="P2060" s="152"/>
    </row>
    <row r="2061" spans="1:16" ht="15.75">
      <c r="A2061" s="155">
        <v>2054</v>
      </c>
      <c r="B2061" s="155" t="s">
        <v>1698</v>
      </c>
      <c r="C2061" s="154">
        <v>195</v>
      </c>
      <c r="D2061" s="153">
        <v>0.58871794871794869</v>
      </c>
      <c r="E2061" s="153">
        <v>0.58051282051282049</v>
      </c>
      <c r="F2061" s="153">
        <v>0.5723076923076923</v>
      </c>
      <c r="G2061" s="153">
        <v>0.52923076923076928</v>
      </c>
      <c r="H2061" s="153">
        <v>0.52923076923076928</v>
      </c>
      <c r="I2061" s="153">
        <v>0.52923076923076928</v>
      </c>
      <c r="J2061" s="153">
        <v>0.52923076923076928</v>
      </c>
      <c r="K2061" s="153">
        <v>0.52923076923076928</v>
      </c>
      <c r="L2061" s="153">
        <v>0.57312820512820517</v>
      </c>
      <c r="M2061" s="153">
        <v>0.60184615384615381</v>
      </c>
      <c r="N2061" s="153">
        <v>0.63179487179487182</v>
      </c>
      <c r="O2061" s="153">
        <v>0.63507692307692309</v>
      </c>
      <c r="P2061" s="152"/>
    </row>
    <row r="2062" spans="1:16" ht="15.75">
      <c r="A2062" s="155">
        <v>2055</v>
      </c>
      <c r="B2062" s="155" t="s">
        <v>1697</v>
      </c>
      <c r="C2062" s="154">
        <v>77.777777777777771</v>
      </c>
      <c r="D2062" s="153">
        <v>0.45</v>
      </c>
      <c r="E2062" s="153">
        <v>0.46285714285714291</v>
      </c>
      <c r="F2062" s="153">
        <v>0.46285714285714291</v>
      </c>
      <c r="G2062" s="153">
        <v>0.46285714285714291</v>
      </c>
      <c r="H2062" s="153">
        <v>0.46285714285714291</v>
      </c>
      <c r="I2062" s="153">
        <v>0.46285714285714291</v>
      </c>
      <c r="J2062" s="153">
        <v>0.46285714285714291</v>
      </c>
      <c r="K2062" s="153">
        <v>0.46285714285714291</v>
      </c>
      <c r="L2062" s="153">
        <v>0.46285714285714291</v>
      </c>
      <c r="M2062" s="153">
        <v>0.46285714285714291</v>
      </c>
      <c r="N2062" s="153">
        <v>0.46285714285714291</v>
      </c>
      <c r="O2062" s="153">
        <v>0.38571428571428573</v>
      </c>
      <c r="P2062" s="152"/>
    </row>
    <row r="2063" spans="1:16" ht="15.75">
      <c r="A2063" s="155">
        <v>2056</v>
      </c>
      <c r="B2063" s="155" t="s">
        <v>1696</v>
      </c>
      <c r="C2063" s="154">
        <v>160</v>
      </c>
      <c r="D2063" s="153">
        <v>0.90749999999999997</v>
      </c>
      <c r="E2063" s="153">
        <v>0.95350000000000001</v>
      </c>
      <c r="F2063" s="153">
        <v>0.83249999999999991</v>
      </c>
      <c r="G2063" s="153">
        <v>0.91700000000000004</v>
      </c>
      <c r="H2063" s="153">
        <v>0.8</v>
      </c>
      <c r="I2063" s="153">
        <v>0.84899999999999998</v>
      </c>
      <c r="J2063" s="153">
        <v>0.8</v>
      </c>
      <c r="K2063" s="153">
        <v>0.8</v>
      </c>
      <c r="L2063" s="153">
        <v>0.8</v>
      </c>
      <c r="M2063" s="153">
        <v>0.8</v>
      </c>
      <c r="N2063" s="153">
        <v>0.8</v>
      </c>
      <c r="O2063" s="153">
        <v>0.83399999999999996</v>
      </c>
      <c r="P2063" s="152"/>
    </row>
    <row r="2064" spans="1:16" ht="15.75">
      <c r="A2064" s="155">
        <v>2057</v>
      </c>
      <c r="B2064" s="155" t="s">
        <v>1695</v>
      </c>
      <c r="C2064" s="154">
        <v>94.44</v>
      </c>
      <c r="D2064" s="153">
        <v>0</v>
      </c>
      <c r="E2064" s="153">
        <v>0</v>
      </c>
      <c r="F2064" s="153">
        <v>0</v>
      </c>
      <c r="G2064" s="153">
        <v>0</v>
      </c>
      <c r="H2064" s="153">
        <v>0</v>
      </c>
      <c r="I2064" s="153">
        <v>0</v>
      </c>
      <c r="J2064" s="153">
        <v>1.1329944938585346</v>
      </c>
      <c r="K2064" s="153">
        <v>0</v>
      </c>
      <c r="L2064" s="153">
        <v>1.3765353663701823</v>
      </c>
      <c r="M2064" s="153">
        <v>1.3765353663701823</v>
      </c>
      <c r="N2064" s="153">
        <v>1.3765353663701823</v>
      </c>
      <c r="O2064" s="153">
        <v>1.3765353663701823</v>
      </c>
      <c r="P2064" s="152"/>
    </row>
    <row r="2065" spans="1:16" ht="15.75">
      <c r="A2065" s="155">
        <v>2058</v>
      </c>
      <c r="B2065" s="155" t="s">
        <v>1694</v>
      </c>
      <c r="C2065" s="154">
        <v>72.222222222222214</v>
      </c>
      <c r="D2065" s="153">
        <v>0.96923076923076934</v>
      </c>
      <c r="E2065" s="153">
        <v>0.96923076923076934</v>
      </c>
      <c r="F2065" s="153">
        <v>0.96923076923076934</v>
      </c>
      <c r="G2065" s="153">
        <v>0.96923076923076934</v>
      </c>
      <c r="H2065" s="153">
        <v>0.96923076923076934</v>
      </c>
      <c r="I2065" s="153">
        <v>0.96923076923076934</v>
      </c>
      <c r="J2065" s="153">
        <v>0.96923076923076934</v>
      </c>
      <c r="K2065" s="153">
        <v>0.96923076923076934</v>
      </c>
      <c r="L2065" s="153">
        <v>0.96923076923076934</v>
      </c>
      <c r="M2065" s="153">
        <v>0.96923076923076934</v>
      </c>
      <c r="N2065" s="153">
        <v>0.96923076923076934</v>
      </c>
      <c r="O2065" s="153">
        <v>0.76153846153846161</v>
      </c>
      <c r="P2065" s="152"/>
    </row>
    <row r="2066" spans="1:16" ht="15.75">
      <c r="A2066" s="155">
        <v>2059</v>
      </c>
      <c r="B2066" s="155" t="s">
        <v>1693</v>
      </c>
      <c r="C2066" s="154">
        <v>113.33</v>
      </c>
      <c r="D2066" s="153">
        <v>0.8</v>
      </c>
      <c r="E2066" s="153">
        <v>0.8</v>
      </c>
      <c r="F2066" s="153">
        <v>0.8</v>
      </c>
      <c r="G2066" s="153">
        <v>0.8</v>
      </c>
      <c r="H2066" s="153">
        <v>0.8</v>
      </c>
      <c r="I2066" s="153">
        <v>0.8</v>
      </c>
      <c r="J2066" s="153">
        <v>0.8</v>
      </c>
      <c r="K2066" s="153">
        <v>0.8</v>
      </c>
      <c r="L2066" s="153">
        <v>0.8</v>
      </c>
      <c r="M2066" s="153">
        <v>0.8</v>
      </c>
      <c r="N2066" s="153">
        <v>0.8</v>
      </c>
      <c r="O2066" s="153">
        <v>0.8</v>
      </c>
      <c r="P2066" s="152"/>
    </row>
    <row r="2067" spans="1:16" ht="15.75">
      <c r="A2067" s="155">
        <v>2060</v>
      </c>
      <c r="B2067" s="155" t="s">
        <v>1692</v>
      </c>
      <c r="C2067" s="154">
        <v>116.66</v>
      </c>
      <c r="D2067" s="153">
        <v>0.8</v>
      </c>
      <c r="E2067" s="153">
        <v>0.8</v>
      </c>
      <c r="F2067" s="153">
        <v>0.8</v>
      </c>
      <c r="G2067" s="153">
        <v>0.8</v>
      </c>
      <c r="H2067" s="153">
        <v>0.8</v>
      </c>
      <c r="I2067" s="153">
        <v>0.8</v>
      </c>
      <c r="J2067" s="153">
        <v>0.8</v>
      </c>
      <c r="K2067" s="153">
        <v>0.8</v>
      </c>
      <c r="L2067" s="153">
        <v>0.8</v>
      </c>
      <c r="M2067" s="153">
        <v>0.8</v>
      </c>
      <c r="N2067" s="153">
        <v>0.8</v>
      </c>
      <c r="O2067" s="153">
        <v>0.8</v>
      </c>
      <c r="P2067" s="152"/>
    </row>
    <row r="2068" spans="1:16" ht="15.75">
      <c r="A2068" s="155">
        <v>2061</v>
      </c>
      <c r="B2068" s="155" t="s">
        <v>1691</v>
      </c>
      <c r="C2068" s="154">
        <v>333</v>
      </c>
      <c r="D2068" s="153">
        <v>0.79999999999999993</v>
      </c>
      <c r="E2068" s="153">
        <v>0.79999999999999993</v>
      </c>
      <c r="F2068" s="153">
        <v>0.79999999999999993</v>
      </c>
      <c r="G2068" s="153">
        <v>0.79999999999999993</v>
      </c>
      <c r="H2068" s="153">
        <v>0.79999999999999993</v>
      </c>
      <c r="I2068" s="153">
        <v>0.79999999999999993</v>
      </c>
      <c r="J2068" s="153">
        <v>0.79999999999999993</v>
      </c>
      <c r="K2068" s="153">
        <v>0.79999999999999993</v>
      </c>
      <c r="L2068" s="153">
        <v>0.79999999999999993</v>
      </c>
      <c r="M2068" s="153">
        <v>0.79999999999999993</v>
      </c>
      <c r="N2068" s="153">
        <v>0.79999999999999993</v>
      </c>
      <c r="O2068" s="153">
        <v>0.79999999999999993</v>
      </c>
      <c r="P2068" s="152"/>
    </row>
    <row r="2069" spans="1:16" ht="15.75">
      <c r="A2069" s="155">
        <v>2062</v>
      </c>
      <c r="B2069" s="155" t="s">
        <v>1690</v>
      </c>
      <c r="C2069" s="154">
        <v>72.222222222222214</v>
      </c>
      <c r="D2069" s="153">
        <v>1.2600000000000002</v>
      </c>
      <c r="E2069" s="153">
        <v>1.2600000000000002</v>
      </c>
      <c r="F2069" s="153">
        <v>1.2738461538461541</v>
      </c>
      <c r="G2069" s="153">
        <v>1.2738461538461541</v>
      </c>
      <c r="H2069" s="153">
        <v>1.2876923076923079</v>
      </c>
      <c r="I2069" s="153">
        <v>1.3015384615384618</v>
      </c>
      <c r="J2069" s="153">
        <v>1.3292307692307694</v>
      </c>
      <c r="K2069" s="153">
        <v>1.5092307692307694</v>
      </c>
      <c r="L2069" s="153">
        <v>1.5923076923076924</v>
      </c>
      <c r="M2069" s="153">
        <v>1.5923076923076924</v>
      </c>
      <c r="N2069" s="153">
        <v>1.5923076923076924</v>
      </c>
      <c r="O2069" s="153">
        <v>1.2600000000000002</v>
      </c>
      <c r="P2069" s="152"/>
    </row>
    <row r="2070" spans="1:16" ht="15.75">
      <c r="A2070" s="155">
        <v>2063</v>
      </c>
      <c r="B2070" s="155" t="s">
        <v>1689</v>
      </c>
      <c r="C2070" s="154">
        <v>120</v>
      </c>
      <c r="D2070" s="153">
        <v>0.8</v>
      </c>
      <c r="E2070" s="153">
        <v>0.81666666666666665</v>
      </c>
      <c r="F2070" s="153">
        <v>0.81666666666666665</v>
      </c>
      <c r="G2070" s="153">
        <v>0.85</v>
      </c>
      <c r="H2070" s="153">
        <v>0.8833333333333333</v>
      </c>
      <c r="I2070" s="153">
        <v>1.0333333333333334</v>
      </c>
      <c r="J2070" s="153">
        <v>1.05</v>
      </c>
      <c r="K2070" s="153">
        <v>1.0333333333333334</v>
      </c>
      <c r="L2070" s="153">
        <v>1.1000000000000001</v>
      </c>
      <c r="M2070" s="153">
        <v>0.98333333333333328</v>
      </c>
      <c r="N2070" s="153">
        <v>0.98333333333333328</v>
      </c>
      <c r="O2070" s="153">
        <v>0.8666666666666667</v>
      </c>
      <c r="P2070" s="152"/>
    </row>
    <row r="2071" spans="1:16" ht="15.75">
      <c r="A2071" s="155">
        <v>2064</v>
      </c>
      <c r="B2071" s="155" t="s">
        <v>1688</v>
      </c>
      <c r="C2071" s="154">
        <v>200</v>
      </c>
      <c r="D2071" s="153">
        <v>0.8</v>
      </c>
      <c r="E2071" s="153">
        <v>0.8</v>
      </c>
      <c r="F2071" s="153">
        <v>0.8</v>
      </c>
      <c r="G2071" s="153">
        <v>0.8</v>
      </c>
      <c r="H2071" s="153">
        <v>0.8</v>
      </c>
      <c r="I2071" s="153">
        <v>0.8</v>
      </c>
      <c r="J2071" s="153">
        <v>0.8</v>
      </c>
      <c r="K2071" s="153">
        <v>0.8</v>
      </c>
      <c r="L2071" s="153">
        <v>0.8</v>
      </c>
      <c r="M2071" s="153">
        <v>0.8</v>
      </c>
      <c r="N2071" s="153">
        <v>0.8</v>
      </c>
      <c r="O2071" s="153">
        <v>0.8</v>
      </c>
      <c r="P2071" s="152"/>
    </row>
    <row r="2072" spans="1:16" ht="15.75">
      <c r="A2072" s="155">
        <v>2065</v>
      </c>
      <c r="B2072" s="155" t="s">
        <v>1687</v>
      </c>
      <c r="C2072" s="154">
        <v>250</v>
      </c>
      <c r="D2072" s="153">
        <v>0.91200000000000003</v>
      </c>
      <c r="E2072" s="153">
        <v>0.93600000000000005</v>
      </c>
      <c r="F2072" s="153">
        <v>0.93600000000000005</v>
      </c>
      <c r="G2072" s="153">
        <v>0.96</v>
      </c>
      <c r="H2072" s="153">
        <v>0.91200000000000003</v>
      </c>
      <c r="I2072" s="153">
        <v>0.91200000000000003</v>
      </c>
      <c r="J2072" s="153">
        <v>0.93600000000000005</v>
      </c>
      <c r="K2072" s="153">
        <v>0.91200000000000003</v>
      </c>
      <c r="L2072" s="153">
        <v>0.84</v>
      </c>
      <c r="M2072" s="153">
        <v>0.91200000000000003</v>
      </c>
      <c r="N2072" s="153">
        <v>0.91200000000000003</v>
      </c>
      <c r="O2072" s="153">
        <v>0.88800000000000001</v>
      </c>
      <c r="P2072" s="152"/>
    </row>
    <row r="2073" spans="1:16" ht="15.75">
      <c r="A2073" s="155">
        <v>2066</v>
      </c>
      <c r="B2073" s="155" t="s">
        <v>1686</v>
      </c>
      <c r="C2073" s="154">
        <v>1750</v>
      </c>
      <c r="D2073" s="153">
        <v>0.8</v>
      </c>
      <c r="E2073" s="153">
        <v>0.8</v>
      </c>
      <c r="F2073" s="153">
        <v>0.8</v>
      </c>
      <c r="G2073" s="153">
        <v>0.8</v>
      </c>
      <c r="H2073" s="153">
        <v>0.8</v>
      </c>
      <c r="I2073" s="153">
        <v>0.88319999999999999</v>
      </c>
      <c r="J2073" s="153">
        <v>0.92982857142857145</v>
      </c>
      <c r="K2073" s="153">
        <v>0.8</v>
      </c>
      <c r="L2073" s="153">
        <v>0.8219428571428572</v>
      </c>
      <c r="M2073" s="153">
        <v>0.8</v>
      </c>
      <c r="N2073" s="153">
        <v>0.8</v>
      </c>
      <c r="O2073" s="153">
        <v>0.8</v>
      </c>
      <c r="P2073" s="152"/>
    </row>
    <row r="2074" spans="1:16" ht="15.75">
      <c r="A2074" s="155">
        <v>2067</v>
      </c>
      <c r="B2074" s="155" t="s">
        <v>1685</v>
      </c>
      <c r="C2074" s="154">
        <v>350</v>
      </c>
      <c r="D2074" s="153">
        <v>0.8</v>
      </c>
      <c r="E2074" s="153">
        <v>0.8</v>
      </c>
      <c r="F2074" s="153">
        <v>0.8</v>
      </c>
      <c r="G2074" s="153">
        <v>0.8</v>
      </c>
      <c r="H2074" s="153">
        <v>0.8</v>
      </c>
      <c r="I2074" s="153">
        <v>0.8</v>
      </c>
      <c r="J2074" s="153">
        <v>0.8</v>
      </c>
      <c r="K2074" s="153">
        <v>0.8</v>
      </c>
      <c r="L2074" s="153">
        <v>0.8</v>
      </c>
      <c r="M2074" s="153">
        <v>0.8</v>
      </c>
      <c r="N2074" s="153">
        <v>0.8</v>
      </c>
      <c r="O2074" s="153">
        <v>0.8</v>
      </c>
      <c r="P2074" s="152"/>
    </row>
    <row r="2075" spans="1:16" ht="15.75">
      <c r="A2075" s="155">
        <v>2068</v>
      </c>
      <c r="B2075" s="155" t="s">
        <v>1684</v>
      </c>
      <c r="C2075" s="154">
        <v>157</v>
      </c>
      <c r="D2075" s="153">
        <v>0.79999999999999993</v>
      </c>
      <c r="E2075" s="153">
        <v>0.79999999999999993</v>
      </c>
      <c r="F2075" s="153">
        <v>0.79999999999999993</v>
      </c>
      <c r="G2075" s="153">
        <v>0.79999999999999993</v>
      </c>
      <c r="H2075" s="153">
        <v>0.79999999999999993</v>
      </c>
      <c r="I2075" s="153">
        <v>0.79999999999999993</v>
      </c>
      <c r="J2075" s="153">
        <v>0.79999999999999993</v>
      </c>
      <c r="K2075" s="153">
        <v>0.79999999999999993</v>
      </c>
      <c r="L2075" s="153">
        <v>0.79999999999999993</v>
      </c>
      <c r="M2075" s="153">
        <v>0.79999999999999993</v>
      </c>
      <c r="N2075" s="153">
        <v>0.79999999999999993</v>
      </c>
      <c r="O2075" s="153">
        <v>0.79999999999999993</v>
      </c>
      <c r="P2075" s="152"/>
    </row>
    <row r="2076" spans="1:16" ht="15.75">
      <c r="A2076" s="155">
        <v>2069</v>
      </c>
      <c r="B2076" s="155" t="s">
        <v>1683</v>
      </c>
      <c r="C2076" s="154">
        <v>1600</v>
      </c>
      <c r="D2076" s="153">
        <v>0.93500000000000005</v>
      </c>
      <c r="E2076" s="153">
        <v>0.89900000000000002</v>
      </c>
      <c r="F2076" s="153">
        <v>0.8</v>
      </c>
      <c r="G2076" s="153">
        <v>0.84400000000000008</v>
      </c>
      <c r="H2076" s="153">
        <v>0.84549999999999992</v>
      </c>
      <c r="I2076" s="153">
        <v>0.8</v>
      </c>
      <c r="J2076" s="153">
        <v>0.8</v>
      </c>
      <c r="K2076" s="153">
        <v>0.8</v>
      </c>
      <c r="L2076" s="153">
        <v>0.8</v>
      </c>
      <c r="M2076" s="153">
        <v>0.82250000000000001</v>
      </c>
      <c r="N2076" s="153">
        <v>0.81849999999999989</v>
      </c>
      <c r="O2076" s="153">
        <v>0.91549999999999998</v>
      </c>
      <c r="P2076" s="152"/>
    </row>
    <row r="2077" spans="1:16" ht="15.75">
      <c r="A2077" s="155">
        <v>2070</v>
      </c>
      <c r="B2077" s="155" t="s">
        <v>1682</v>
      </c>
      <c r="C2077" s="154">
        <v>120</v>
      </c>
      <c r="D2077" s="153">
        <v>0.89333333333333331</v>
      </c>
      <c r="E2077" s="153">
        <v>0.93333333333333335</v>
      </c>
      <c r="F2077" s="153">
        <v>0.92</v>
      </c>
      <c r="G2077" s="153">
        <v>0.81866666666666665</v>
      </c>
      <c r="H2077" s="153">
        <v>0.88</v>
      </c>
      <c r="I2077" s="153">
        <v>0.87466666666666659</v>
      </c>
      <c r="J2077" s="153">
        <v>1.024</v>
      </c>
      <c r="K2077" s="153">
        <v>1.0026666666666666</v>
      </c>
      <c r="L2077" s="153">
        <v>0.97333333333333327</v>
      </c>
      <c r="M2077" s="153">
        <v>0.95199999999999996</v>
      </c>
      <c r="N2077" s="153">
        <v>0.97600000000000009</v>
      </c>
      <c r="O2077" s="153">
        <v>1.0426666666666666</v>
      </c>
      <c r="P2077" s="152"/>
    </row>
    <row r="2078" spans="1:16" ht="15.75">
      <c r="A2078" s="155">
        <v>2071</v>
      </c>
      <c r="B2078" s="155" t="s">
        <v>1681</v>
      </c>
      <c r="C2078" s="154">
        <v>950</v>
      </c>
      <c r="D2078" s="153">
        <v>0.84210526315789469</v>
      </c>
      <c r="E2078" s="153">
        <v>0.84210526315789469</v>
      </c>
      <c r="F2078" s="153">
        <v>0.8</v>
      </c>
      <c r="G2078" s="153">
        <v>0.8</v>
      </c>
      <c r="H2078" s="153">
        <v>0.8</v>
      </c>
      <c r="I2078" s="153">
        <v>0.8</v>
      </c>
      <c r="J2078" s="153">
        <v>0.8</v>
      </c>
      <c r="K2078" s="153">
        <v>0.8</v>
      </c>
      <c r="L2078" s="153">
        <v>0.8</v>
      </c>
      <c r="M2078" s="153">
        <v>0.8</v>
      </c>
      <c r="N2078" s="153">
        <v>0.82105263157894737</v>
      </c>
      <c r="O2078" s="153">
        <v>0.82105263157894737</v>
      </c>
      <c r="P2078" s="152"/>
    </row>
    <row r="2079" spans="1:16" ht="15.75">
      <c r="A2079" s="155">
        <v>2072</v>
      </c>
      <c r="B2079" s="155" t="s">
        <v>1680</v>
      </c>
      <c r="C2079" s="154">
        <v>105.55555555555556</v>
      </c>
      <c r="D2079" s="153">
        <v>1.0000421052631578</v>
      </c>
      <c r="E2079" s="153">
        <v>1.0000421052631578</v>
      </c>
      <c r="F2079" s="153">
        <v>1.0000421052631578</v>
      </c>
      <c r="G2079" s="153">
        <v>1.0000421052631578</v>
      </c>
      <c r="H2079" s="153">
        <v>1.0000421052631578</v>
      </c>
      <c r="I2079" s="153">
        <v>1.0000421052631578</v>
      </c>
      <c r="J2079" s="153">
        <v>1.0000421052631578</v>
      </c>
      <c r="K2079" s="153">
        <v>1.0000421052631578</v>
      </c>
      <c r="L2079" s="153">
        <v>1.0000421052631578</v>
      </c>
      <c r="M2079" s="153">
        <v>1.0000421052631578</v>
      </c>
      <c r="N2079" s="153">
        <v>1.0000421052631578</v>
      </c>
      <c r="O2079" s="153">
        <v>1.0000421052631578</v>
      </c>
      <c r="P2079" s="152"/>
    </row>
    <row r="2080" spans="1:16" ht="15.75">
      <c r="A2080" s="155">
        <v>2073</v>
      </c>
      <c r="B2080" s="155" t="s">
        <v>1679</v>
      </c>
      <c r="C2080" s="154">
        <v>176.7</v>
      </c>
      <c r="D2080" s="153">
        <v>1.0560271646859083</v>
      </c>
      <c r="E2080" s="153">
        <v>1.0220713073005094</v>
      </c>
      <c r="F2080" s="153">
        <v>1.0641765704584041</v>
      </c>
      <c r="G2080" s="153">
        <v>1.0275042444821731</v>
      </c>
      <c r="H2080" s="153">
        <v>0.9127334465195247</v>
      </c>
      <c r="I2080" s="153">
        <v>0.95008488964346349</v>
      </c>
      <c r="J2080" s="153">
        <v>1.0444821731748728</v>
      </c>
      <c r="K2080" s="153">
        <v>1.0926994906621394</v>
      </c>
      <c r="L2080" s="153">
        <v>1.0580645161290323</v>
      </c>
      <c r="M2080" s="153">
        <v>1.0451612903225806</v>
      </c>
      <c r="N2080" s="153">
        <v>1.0485568760611206</v>
      </c>
      <c r="O2080" s="153">
        <v>1.0003395585738539</v>
      </c>
      <c r="P2080" s="152"/>
    </row>
    <row r="2081" spans="1:16" ht="15.75">
      <c r="A2081" s="155">
        <v>2074</v>
      </c>
      <c r="B2081" s="155" t="s">
        <v>1678</v>
      </c>
      <c r="C2081" s="154">
        <v>115</v>
      </c>
      <c r="D2081" s="153">
        <v>1.0313043478260868</v>
      </c>
      <c r="E2081" s="153">
        <v>0.96695652173913049</v>
      </c>
      <c r="F2081" s="153">
        <v>1.0629565217391304</v>
      </c>
      <c r="G2081" s="153">
        <v>1.0928695652173914</v>
      </c>
      <c r="H2081" s="153">
        <v>1.0907826086956522</v>
      </c>
      <c r="I2081" s="153">
        <v>1.1839999999999999</v>
      </c>
      <c r="J2081" s="153">
        <v>1.2410434782608695</v>
      </c>
      <c r="K2081" s="153">
        <v>1.2695652173913043</v>
      </c>
      <c r="L2081" s="153">
        <v>1.3565217391304347</v>
      </c>
      <c r="M2081" s="153">
        <v>1.1304347826086956</v>
      </c>
      <c r="N2081" s="153">
        <v>1.0052173913043478</v>
      </c>
      <c r="O2081" s="153">
        <v>1.0052173913043478</v>
      </c>
      <c r="P2081" s="152"/>
    </row>
    <row r="2082" spans="1:16" ht="15.75">
      <c r="A2082" s="155">
        <v>2075</v>
      </c>
      <c r="B2082" s="155" t="s">
        <v>1677</v>
      </c>
      <c r="C2082" s="154">
        <v>333.33</v>
      </c>
      <c r="D2082" s="153">
        <v>0.8</v>
      </c>
      <c r="E2082" s="153">
        <v>0.8</v>
      </c>
      <c r="F2082" s="153">
        <v>0.8</v>
      </c>
      <c r="G2082" s="153">
        <v>0.8</v>
      </c>
      <c r="H2082" s="153">
        <v>0.8</v>
      </c>
      <c r="I2082" s="153">
        <v>0.8</v>
      </c>
      <c r="J2082" s="153">
        <v>0.8</v>
      </c>
      <c r="K2082" s="153">
        <v>0.8</v>
      </c>
      <c r="L2082" s="153">
        <v>0.8</v>
      </c>
      <c r="M2082" s="153">
        <v>0.8</v>
      </c>
      <c r="N2082" s="153">
        <v>0.8</v>
      </c>
      <c r="O2082" s="153">
        <v>0.8</v>
      </c>
      <c r="P2082" s="152"/>
    </row>
    <row r="2083" spans="1:16" ht="15.75">
      <c r="A2083" s="155">
        <v>2076</v>
      </c>
      <c r="B2083" s="155" t="s">
        <v>1676</v>
      </c>
      <c r="C2083" s="154">
        <v>200</v>
      </c>
      <c r="D2083" s="153">
        <v>0.8</v>
      </c>
      <c r="E2083" s="153">
        <v>0.8</v>
      </c>
      <c r="F2083" s="153">
        <v>0.8</v>
      </c>
      <c r="G2083" s="153">
        <v>0.8</v>
      </c>
      <c r="H2083" s="153">
        <v>0.8</v>
      </c>
      <c r="I2083" s="153">
        <v>0.8</v>
      </c>
      <c r="J2083" s="153">
        <v>0.8</v>
      </c>
      <c r="K2083" s="153">
        <v>0.8</v>
      </c>
      <c r="L2083" s="153">
        <v>0.8</v>
      </c>
      <c r="M2083" s="153">
        <v>0.8</v>
      </c>
      <c r="N2083" s="153">
        <v>0.8</v>
      </c>
      <c r="O2083" s="153">
        <v>0.8</v>
      </c>
      <c r="P2083" s="152"/>
    </row>
    <row r="2084" spans="1:16" ht="15.75">
      <c r="A2084" s="155">
        <v>2077</v>
      </c>
      <c r="B2084" s="155" t="s">
        <v>1675</v>
      </c>
      <c r="C2084" s="154">
        <v>277.8</v>
      </c>
      <c r="D2084" s="153">
        <v>0.8</v>
      </c>
      <c r="E2084" s="153">
        <v>0.8</v>
      </c>
      <c r="F2084" s="153">
        <v>0.8</v>
      </c>
      <c r="G2084" s="153">
        <v>0.8</v>
      </c>
      <c r="H2084" s="153">
        <v>0.8</v>
      </c>
      <c r="I2084" s="153">
        <v>0.8</v>
      </c>
      <c r="J2084" s="153">
        <v>0.8</v>
      </c>
      <c r="K2084" s="153">
        <v>0.8</v>
      </c>
      <c r="L2084" s="153">
        <v>0.8</v>
      </c>
      <c r="M2084" s="153">
        <v>0.8</v>
      </c>
      <c r="N2084" s="153">
        <v>0.8</v>
      </c>
      <c r="O2084" s="153">
        <v>0.8</v>
      </c>
      <c r="P2084" s="152"/>
    </row>
    <row r="2085" spans="1:16" ht="15.75">
      <c r="A2085" s="155">
        <v>2078</v>
      </c>
      <c r="B2085" s="155" t="s">
        <v>1674</v>
      </c>
      <c r="C2085" s="154">
        <v>192</v>
      </c>
      <c r="D2085" s="153">
        <v>0.79999999999999993</v>
      </c>
      <c r="E2085" s="153">
        <v>0.79999999999999993</v>
      </c>
      <c r="F2085" s="153">
        <v>0.79999999999999993</v>
      </c>
      <c r="G2085" s="153">
        <v>0.79999999999999993</v>
      </c>
      <c r="H2085" s="153">
        <v>0.79999999999999993</v>
      </c>
      <c r="I2085" s="153">
        <v>0.79999999999999993</v>
      </c>
      <c r="J2085" s="153">
        <v>0.79999999999999993</v>
      </c>
      <c r="K2085" s="153">
        <v>0.79999999999999993</v>
      </c>
      <c r="L2085" s="153">
        <v>0.79999999999999993</v>
      </c>
      <c r="M2085" s="153">
        <v>0.79999999999999993</v>
      </c>
      <c r="N2085" s="153">
        <v>0.79999999999999993</v>
      </c>
      <c r="O2085" s="153">
        <v>0.79999999999999993</v>
      </c>
      <c r="P2085" s="152"/>
    </row>
    <row r="2086" spans="1:16" ht="15.75">
      <c r="A2086" s="155">
        <v>2079</v>
      </c>
      <c r="B2086" s="155" t="s">
        <v>1673</v>
      </c>
      <c r="C2086" s="154">
        <v>100</v>
      </c>
      <c r="D2086" s="153">
        <v>0.93328</v>
      </c>
      <c r="E2086" s="153">
        <v>0.93328</v>
      </c>
      <c r="F2086" s="153">
        <v>0.93328</v>
      </c>
      <c r="G2086" s="153">
        <v>0.93328</v>
      </c>
      <c r="H2086" s="153">
        <v>0.93328</v>
      </c>
      <c r="I2086" s="153">
        <v>0.93328</v>
      </c>
      <c r="J2086" s="153">
        <v>0.93328</v>
      </c>
      <c r="K2086" s="153">
        <v>0.93328</v>
      </c>
      <c r="L2086" s="153">
        <v>0.93328</v>
      </c>
      <c r="M2086" s="153">
        <v>0.93328</v>
      </c>
      <c r="N2086" s="153">
        <v>0.93330000000000002</v>
      </c>
      <c r="O2086" s="153">
        <v>0.88</v>
      </c>
      <c r="P2086" s="152"/>
    </row>
    <row r="2087" spans="1:16" ht="15.75">
      <c r="A2087" s="155">
        <v>2080</v>
      </c>
      <c r="B2087" s="155" t="s">
        <v>1672</v>
      </c>
      <c r="C2087" s="154">
        <v>130</v>
      </c>
      <c r="D2087" s="153">
        <v>0.8</v>
      </c>
      <c r="E2087" s="153">
        <v>0.8</v>
      </c>
      <c r="F2087" s="153">
        <v>0.8</v>
      </c>
      <c r="G2087" s="153">
        <v>0.8</v>
      </c>
      <c r="H2087" s="153">
        <v>0.8</v>
      </c>
      <c r="I2087" s="153">
        <v>0.8</v>
      </c>
      <c r="J2087" s="153">
        <v>0.8</v>
      </c>
      <c r="K2087" s="153">
        <v>0.8</v>
      </c>
      <c r="L2087" s="153">
        <v>0.89538461538461545</v>
      </c>
      <c r="M2087" s="153">
        <v>0</v>
      </c>
      <c r="N2087" s="153">
        <v>1.0793846153846154</v>
      </c>
      <c r="O2087" s="153">
        <v>1.0793846153846154</v>
      </c>
      <c r="P2087" s="152"/>
    </row>
    <row r="2088" spans="1:16" ht="15.75">
      <c r="A2088" s="155">
        <v>2081</v>
      </c>
      <c r="B2088" s="155" t="s">
        <v>1671</v>
      </c>
      <c r="C2088" s="154">
        <v>223</v>
      </c>
      <c r="D2088" s="153">
        <v>0.8</v>
      </c>
      <c r="E2088" s="153">
        <v>0.8</v>
      </c>
      <c r="F2088" s="153">
        <v>0.8</v>
      </c>
      <c r="G2088" s="153">
        <v>0.8</v>
      </c>
      <c r="H2088" s="153">
        <v>0.8</v>
      </c>
      <c r="I2088" s="153">
        <v>0.8</v>
      </c>
      <c r="J2088" s="153">
        <v>0.8</v>
      </c>
      <c r="K2088" s="153">
        <v>0.8</v>
      </c>
      <c r="L2088" s="153">
        <v>0.8</v>
      </c>
      <c r="M2088" s="153">
        <v>0.8</v>
      </c>
      <c r="N2088" s="153">
        <v>0.8</v>
      </c>
      <c r="O2088" s="153">
        <v>0.8</v>
      </c>
      <c r="P2088" s="152"/>
    </row>
    <row r="2089" spans="1:16" ht="15.75">
      <c r="A2089" s="155">
        <v>2082</v>
      </c>
      <c r="B2089" s="155" t="s">
        <v>1670</v>
      </c>
      <c r="C2089" s="154">
        <v>167</v>
      </c>
      <c r="D2089" s="153">
        <v>0.79999999999999993</v>
      </c>
      <c r="E2089" s="153">
        <v>0.79999999999999993</v>
      </c>
      <c r="F2089" s="153">
        <v>0.79999999999999993</v>
      </c>
      <c r="G2089" s="153">
        <v>0.79999999999999993</v>
      </c>
      <c r="H2089" s="153">
        <v>0.79999999999999993</v>
      </c>
      <c r="I2089" s="153">
        <v>0.79999999999999993</v>
      </c>
      <c r="J2089" s="153">
        <v>0.79999999999999993</v>
      </c>
      <c r="K2089" s="153">
        <v>0.79999999999999993</v>
      </c>
      <c r="L2089" s="153">
        <v>0.79999999999999993</v>
      </c>
      <c r="M2089" s="153">
        <v>0.79999999999999993</v>
      </c>
      <c r="N2089" s="153">
        <v>0.79999999999999993</v>
      </c>
      <c r="O2089" s="153">
        <v>0.79999999999999993</v>
      </c>
      <c r="P2089" s="152"/>
    </row>
    <row r="2090" spans="1:16" ht="15.75">
      <c r="A2090" s="155">
        <v>2083</v>
      </c>
      <c r="B2090" s="155" t="s">
        <v>1669</v>
      </c>
      <c r="C2090" s="154">
        <v>74.44</v>
      </c>
      <c r="D2090" s="153">
        <v>1.8269747447608813</v>
      </c>
      <c r="E2090" s="153">
        <v>1.8269747447608813</v>
      </c>
      <c r="F2090" s="153">
        <v>1.8269747447608813</v>
      </c>
      <c r="G2090" s="153">
        <v>1.8269747447608813</v>
      </c>
      <c r="H2090" s="153">
        <v>1.8269747447608813</v>
      </c>
      <c r="I2090" s="153">
        <v>1.8269747447608813</v>
      </c>
      <c r="J2090" s="153">
        <v>1.8269747447608813</v>
      </c>
      <c r="K2090" s="153">
        <v>0.64481461579795807</v>
      </c>
      <c r="L2090" s="153">
        <v>0.64481461579795807</v>
      </c>
      <c r="M2090" s="153">
        <v>0.64481461579795807</v>
      </c>
      <c r="N2090" s="153">
        <v>0.64481461579795807</v>
      </c>
      <c r="O2090" s="153">
        <v>0.64481461579795807</v>
      </c>
      <c r="P2090" s="152"/>
    </row>
    <row r="2091" spans="1:16" ht="15.75">
      <c r="A2091" s="155">
        <v>2084</v>
      </c>
      <c r="B2091" s="155" t="s">
        <v>1668</v>
      </c>
      <c r="C2091" s="154">
        <v>98.888888888888886</v>
      </c>
      <c r="D2091" s="153">
        <v>1.2134831460674158</v>
      </c>
      <c r="E2091" s="153">
        <v>1.2134831460674158</v>
      </c>
      <c r="F2091" s="153">
        <v>1.2134831460674158</v>
      </c>
      <c r="G2091" s="153">
        <v>1.2134831460674158</v>
      </c>
      <c r="H2091" s="153">
        <v>1.2539325842696629</v>
      </c>
      <c r="I2091" s="153">
        <v>1.2539325842696629</v>
      </c>
      <c r="J2091" s="153">
        <v>0</v>
      </c>
      <c r="K2091" s="153">
        <v>0</v>
      </c>
      <c r="L2091" s="153">
        <v>0</v>
      </c>
      <c r="M2091" s="153">
        <v>0</v>
      </c>
      <c r="N2091" s="153">
        <v>1.2539325842696629</v>
      </c>
      <c r="O2091" s="153">
        <v>1.2539325842696629</v>
      </c>
      <c r="P2091" s="152"/>
    </row>
    <row r="2092" spans="1:16" ht="15.75">
      <c r="A2092" s="155">
        <v>2085</v>
      </c>
      <c r="B2092" s="155" t="s">
        <v>1667</v>
      </c>
      <c r="C2092" s="154">
        <v>72.222222222222214</v>
      </c>
      <c r="D2092" s="153">
        <v>1.2738461538461541</v>
      </c>
      <c r="E2092" s="153">
        <v>1.2738461538461541</v>
      </c>
      <c r="F2092" s="153">
        <v>1.370769230769231</v>
      </c>
      <c r="G2092" s="153">
        <v>1.370769230769231</v>
      </c>
      <c r="H2092" s="153">
        <v>1.370769230769231</v>
      </c>
      <c r="I2092" s="153">
        <v>1.370769230769231</v>
      </c>
      <c r="J2092" s="153">
        <v>1.370769230769231</v>
      </c>
      <c r="K2092" s="153">
        <v>1.370769230769231</v>
      </c>
      <c r="L2092" s="153">
        <v>1.370769230769231</v>
      </c>
      <c r="M2092" s="153">
        <v>1.370769230769231</v>
      </c>
      <c r="N2092" s="153">
        <v>1.370769230769231</v>
      </c>
      <c r="O2092" s="153">
        <v>1.2600000000000002</v>
      </c>
      <c r="P2092" s="152"/>
    </row>
    <row r="2093" spans="1:16" ht="15.75">
      <c r="A2093" s="155">
        <v>2086</v>
      </c>
      <c r="B2093" s="155" t="s">
        <v>1666</v>
      </c>
      <c r="C2093" s="154">
        <v>105.55555555555556</v>
      </c>
      <c r="D2093" s="153">
        <v>0.73894736842105258</v>
      </c>
      <c r="E2093" s="153">
        <v>0.73894736842105258</v>
      </c>
      <c r="F2093" s="153">
        <v>0.78631578947368419</v>
      </c>
      <c r="G2093" s="153">
        <v>0.78631578947368419</v>
      </c>
      <c r="H2093" s="153">
        <v>0.78631578947368419</v>
      </c>
      <c r="I2093" s="153">
        <v>0.78631578947368419</v>
      </c>
      <c r="J2093" s="153">
        <v>0.78631578947368419</v>
      </c>
      <c r="K2093" s="153">
        <v>0.78631578947368419</v>
      </c>
      <c r="L2093" s="153">
        <v>0.78631578947368419</v>
      </c>
      <c r="M2093" s="153">
        <v>0.78631578947368419</v>
      </c>
      <c r="N2093" s="153">
        <v>0.78631578947368419</v>
      </c>
      <c r="O2093" s="153">
        <v>0.67263157894736836</v>
      </c>
      <c r="P2093" s="152"/>
    </row>
    <row r="2094" spans="1:16" ht="15.75">
      <c r="A2094" s="155">
        <v>2087</v>
      </c>
      <c r="B2094" s="155" t="s">
        <v>1665</v>
      </c>
      <c r="C2094" s="154">
        <v>103.33333333333333</v>
      </c>
      <c r="D2094" s="153">
        <v>0.85161290322580652</v>
      </c>
      <c r="E2094" s="153">
        <v>0.85161290322580652</v>
      </c>
      <c r="F2094" s="153">
        <v>0.85161290322580652</v>
      </c>
      <c r="G2094" s="153">
        <v>0.85161290322580652</v>
      </c>
      <c r="H2094" s="153">
        <v>0.85161290322580652</v>
      </c>
      <c r="I2094" s="153">
        <v>0.8612903225806452</v>
      </c>
      <c r="J2094" s="153">
        <v>0.8612903225806452</v>
      </c>
      <c r="K2094" s="153">
        <v>0.8612903225806452</v>
      </c>
      <c r="L2094" s="153">
        <v>0.8612903225806452</v>
      </c>
      <c r="M2094" s="153">
        <v>0.8612903225806452</v>
      </c>
      <c r="N2094" s="153">
        <v>0.8612903225806452</v>
      </c>
      <c r="O2094" s="153">
        <v>0.82258064516129037</v>
      </c>
      <c r="P2094" s="152"/>
    </row>
    <row r="2095" spans="1:16" ht="15.75">
      <c r="A2095" s="155">
        <v>2088</v>
      </c>
      <c r="B2095" s="155" t="s">
        <v>1664</v>
      </c>
      <c r="C2095" s="154">
        <v>105.55555555555556</v>
      </c>
      <c r="D2095" s="153">
        <v>0.93789473684210523</v>
      </c>
      <c r="E2095" s="153">
        <v>1.023157894736842</v>
      </c>
      <c r="F2095" s="153">
        <v>1.023157894736842</v>
      </c>
      <c r="G2095" s="153">
        <v>1.023157894736842</v>
      </c>
      <c r="H2095" s="153">
        <v>1.0326315789473683</v>
      </c>
      <c r="I2095" s="153">
        <v>1.0894736842105264</v>
      </c>
      <c r="J2095" s="153">
        <v>1.0894736842105264</v>
      </c>
      <c r="K2095" s="153">
        <v>1.0894736842105264</v>
      </c>
      <c r="L2095" s="153">
        <v>1.0894736842105264</v>
      </c>
      <c r="M2095" s="153">
        <v>1.0894736842105264</v>
      </c>
      <c r="N2095" s="153">
        <v>1.0894736842105264</v>
      </c>
      <c r="O2095" s="153">
        <v>0.91894736842105262</v>
      </c>
      <c r="P2095" s="152"/>
    </row>
    <row r="2096" spans="1:16" ht="15.75">
      <c r="A2096" s="155">
        <v>2089</v>
      </c>
      <c r="B2096" s="155" t="s">
        <v>1663</v>
      </c>
      <c r="C2096" s="154">
        <v>117</v>
      </c>
      <c r="D2096" s="153">
        <v>0.79999999999999993</v>
      </c>
      <c r="E2096" s="153">
        <v>0.79999999999999993</v>
      </c>
      <c r="F2096" s="153">
        <v>0.79999999999999993</v>
      </c>
      <c r="G2096" s="153">
        <v>0.79999999999999993</v>
      </c>
      <c r="H2096" s="153">
        <v>0.89572649572649565</v>
      </c>
      <c r="I2096" s="153">
        <v>0.9982905982905983</v>
      </c>
      <c r="J2096" s="153">
        <v>1.0153846153846153</v>
      </c>
      <c r="K2096" s="153">
        <v>0.94700854700854697</v>
      </c>
      <c r="L2096" s="153">
        <v>0.79999999999999993</v>
      </c>
      <c r="M2096" s="153">
        <v>0.89572649572649565</v>
      </c>
      <c r="N2096" s="153">
        <v>0.9128205128205128</v>
      </c>
      <c r="O2096" s="153">
        <v>0.8273504273504273</v>
      </c>
      <c r="P2096" s="152"/>
    </row>
    <row r="2097" spans="1:16" ht="15.75">
      <c r="A2097" s="155">
        <v>2090</v>
      </c>
      <c r="B2097" s="155" t="s">
        <v>1662</v>
      </c>
      <c r="C2097" s="154">
        <v>88.89</v>
      </c>
      <c r="D2097" s="153">
        <v>0</v>
      </c>
      <c r="E2097" s="153">
        <v>0</v>
      </c>
      <c r="F2097" s="153">
        <v>0</v>
      </c>
      <c r="G2097" s="153">
        <v>0</v>
      </c>
      <c r="H2097" s="153">
        <v>0</v>
      </c>
      <c r="I2097" s="153">
        <v>0</v>
      </c>
      <c r="J2097" s="153">
        <v>0</v>
      </c>
      <c r="K2097" s="153">
        <v>0.19124760940488245</v>
      </c>
      <c r="L2097" s="153">
        <v>0.37124535943300707</v>
      </c>
      <c r="M2097" s="153">
        <v>0.37124535943300707</v>
      </c>
      <c r="N2097" s="153">
        <v>0.37124535943300707</v>
      </c>
      <c r="O2097" s="153">
        <v>0.37124535943300707</v>
      </c>
      <c r="P2097" s="152"/>
    </row>
    <row r="2098" spans="1:16" ht="15.75">
      <c r="A2098" s="155">
        <v>2091</v>
      </c>
      <c r="B2098" s="155" t="s">
        <v>1661</v>
      </c>
      <c r="C2098" s="154">
        <v>73.333333333333329</v>
      </c>
      <c r="D2098" s="153">
        <v>0.28636363636363638</v>
      </c>
      <c r="E2098" s="153">
        <v>0.28636363636363638</v>
      </c>
      <c r="F2098" s="153">
        <v>0.28636363636363638</v>
      </c>
      <c r="G2098" s="153">
        <v>0.28636363636363638</v>
      </c>
      <c r="H2098" s="153">
        <v>0.28636363636363638</v>
      </c>
      <c r="I2098" s="153">
        <v>0.31363636363636366</v>
      </c>
      <c r="J2098" s="153">
        <v>0.31363636363636366</v>
      </c>
      <c r="K2098" s="153">
        <v>0.31363636363636366</v>
      </c>
      <c r="L2098" s="153">
        <v>0.31363636363636366</v>
      </c>
      <c r="M2098" s="153">
        <v>0.31363636363636366</v>
      </c>
      <c r="N2098" s="153">
        <v>0.32727272727272727</v>
      </c>
      <c r="O2098" s="153">
        <v>0.31363636363636366</v>
      </c>
      <c r="P2098" s="152"/>
    </row>
    <row r="2099" spans="1:16" ht="15.75">
      <c r="A2099" s="155">
        <v>2092</v>
      </c>
      <c r="B2099" s="155" t="s">
        <v>1660</v>
      </c>
      <c r="C2099" s="154">
        <v>230</v>
      </c>
      <c r="D2099" s="153">
        <v>0.8</v>
      </c>
      <c r="E2099" s="153">
        <v>0.8</v>
      </c>
      <c r="F2099" s="153">
        <v>0.8</v>
      </c>
      <c r="G2099" s="153">
        <v>0.8</v>
      </c>
      <c r="H2099" s="153">
        <v>0.8</v>
      </c>
      <c r="I2099" s="153">
        <v>0.8</v>
      </c>
      <c r="J2099" s="153">
        <v>0.8</v>
      </c>
      <c r="K2099" s="153">
        <v>0.8</v>
      </c>
      <c r="L2099" s="153">
        <v>0.8</v>
      </c>
      <c r="M2099" s="153">
        <v>0.8</v>
      </c>
      <c r="N2099" s="153">
        <v>0.8</v>
      </c>
      <c r="O2099" s="153">
        <v>0.8</v>
      </c>
      <c r="P2099" s="152"/>
    </row>
    <row r="2100" spans="1:16" ht="15.75">
      <c r="A2100" s="155">
        <v>2093</v>
      </c>
      <c r="B2100" s="155" t="s">
        <v>1659</v>
      </c>
      <c r="C2100" s="154">
        <v>166.66</v>
      </c>
      <c r="D2100" s="153">
        <v>0.8</v>
      </c>
      <c r="E2100" s="153">
        <v>0.8</v>
      </c>
      <c r="F2100" s="153">
        <v>0.8</v>
      </c>
      <c r="G2100" s="153">
        <v>0.8</v>
      </c>
      <c r="H2100" s="153">
        <v>0.8</v>
      </c>
      <c r="I2100" s="153">
        <v>0.8</v>
      </c>
      <c r="J2100" s="153">
        <v>0.8</v>
      </c>
      <c r="K2100" s="153">
        <v>0.8</v>
      </c>
      <c r="L2100" s="153">
        <v>0.8</v>
      </c>
      <c r="M2100" s="153">
        <v>0.8</v>
      </c>
      <c r="N2100" s="153">
        <v>0.8</v>
      </c>
      <c r="O2100" s="153">
        <v>0.8</v>
      </c>
      <c r="P2100" s="152"/>
    </row>
    <row r="2101" spans="1:16" ht="15.75">
      <c r="A2101" s="155">
        <v>2094</v>
      </c>
      <c r="B2101" s="155" t="s">
        <v>1658</v>
      </c>
      <c r="C2101" s="154">
        <v>205</v>
      </c>
      <c r="D2101" s="153">
        <v>0.8</v>
      </c>
      <c r="E2101" s="153">
        <v>0.8</v>
      </c>
      <c r="F2101" s="153">
        <v>0.8</v>
      </c>
      <c r="G2101" s="153">
        <v>0.8</v>
      </c>
      <c r="H2101" s="153">
        <v>0.8</v>
      </c>
      <c r="I2101" s="153">
        <v>0.8</v>
      </c>
      <c r="J2101" s="153">
        <v>0.8</v>
      </c>
      <c r="K2101" s="153">
        <v>0.8</v>
      </c>
      <c r="L2101" s="153">
        <v>0.8</v>
      </c>
      <c r="M2101" s="153">
        <v>0.8</v>
      </c>
      <c r="N2101" s="153">
        <v>0.8</v>
      </c>
      <c r="O2101" s="153">
        <v>0.8</v>
      </c>
      <c r="P2101" s="152"/>
    </row>
    <row r="2102" spans="1:16" ht="15.75">
      <c r="A2102" s="155">
        <v>2095</v>
      </c>
      <c r="B2102" s="155" t="s">
        <v>1657</v>
      </c>
      <c r="C2102" s="154">
        <v>222.22</v>
      </c>
      <c r="D2102" s="153">
        <v>0.8</v>
      </c>
      <c r="E2102" s="153">
        <v>0.8</v>
      </c>
      <c r="F2102" s="153">
        <v>0.8</v>
      </c>
      <c r="G2102" s="153">
        <v>0.8</v>
      </c>
      <c r="H2102" s="153">
        <v>0.8</v>
      </c>
      <c r="I2102" s="153">
        <v>0.8</v>
      </c>
      <c r="J2102" s="153">
        <v>0.8</v>
      </c>
      <c r="K2102" s="153">
        <v>0.8</v>
      </c>
      <c r="L2102" s="153">
        <v>0.8</v>
      </c>
      <c r="M2102" s="153">
        <v>0.8</v>
      </c>
      <c r="N2102" s="153">
        <v>0.8</v>
      </c>
      <c r="O2102" s="153">
        <v>0.8</v>
      </c>
      <c r="P2102" s="152"/>
    </row>
    <row r="2103" spans="1:16" ht="15.75">
      <c r="A2103" s="155">
        <v>2096</v>
      </c>
      <c r="B2103" s="155" t="s">
        <v>1656</v>
      </c>
      <c r="C2103" s="154">
        <v>105.56</v>
      </c>
      <c r="D2103" s="153">
        <v>0.70102311481621826</v>
      </c>
      <c r="E2103" s="153">
        <v>0.70102311481621826</v>
      </c>
      <c r="F2103" s="153">
        <v>0.70102311481621826</v>
      </c>
      <c r="G2103" s="153">
        <v>0.70102311481621826</v>
      </c>
      <c r="H2103" s="153">
        <v>0.70102311481621826</v>
      </c>
      <c r="I2103" s="153">
        <v>0.70102311481621826</v>
      </c>
      <c r="J2103" s="153">
        <v>0.70102311481621826</v>
      </c>
      <c r="K2103" s="153">
        <v>0.70102311481621826</v>
      </c>
      <c r="L2103" s="153">
        <v>0.70102311481621826</v>
      </c>
      <c r="M2103" s="153">
        <v>0.70102311481621826</v>
      </c>
      <c r="N2103" s="153">
        <v>0.70102311481621826</v>
      </c>
      <c r="O2103" s="153">
        <v>0.60629026146267528</v>
      </c>
      <c r="P2103" s="152"/>
    </row>
    <row r="2104" spans="1:16" ht="15.75">
      <c r="A2104" s="155">
        <v>2097</v>
      </c>
      <c r="B2104" s="155" t="s">
        <v>1655</v>
      </c>
      <c r="C2104" s="154">
        <v>100</v>
      </c>
      <c r="D2104" s="153">
        <v>0.94</v>
      </c>
      <c r="E2104" s="153">
        <v>0.94</v>
      </c>
      <c r="F2104" s="153">
        <v>0.94</v>
      </c>
      <c r="G2104" s="153">
        <v>0.94</v>
      </c>
      <c r="H2104" s="153">
        <v>0.96</v>
      </c>
      <c r="I2104" s="153">
        <v>0.96</v>
      </c>
      <c r="J2104" s="153">
        <v>1</v>
      </c>
      <c r="K2104" s="153">
        <v>1</v>
      </c>
      <c r="L2104" s="153">
        <v>1</v>
      </c>
      <c r="M2104" s="153">
        <v>1</v>
      </c>
      <c r="N2104" s="153">
        <v>1</v>
      </c>
      <c r="O2104" s="153">
        <v>0.78</v>
      </c>
      <c r="P2104" s="152"/>
    </row>
    <row r="2105" spans="1:16" ht="15.75">
      <c r="A2105" s="155">
        <v>2098</v>
      </c>
      <c r="B2105" s="155" t="s">
        <v>1654</v>
      </c>
      <c r="C2105" s="154">
        <v>88.888888888888886</v>
      </c>
      <c r="D2105" s="153">
        <v>0.41625000000000001</v>
      </c>
      <c r="E2105" s="153">
        <v>0.41625000000000001</v>
      </c>
      <c r="F2105" s="153">
        <v>0.41625000000000001</v>
      </c>
      <c r="G2105" s="153">
        <v>0.41625000000000001</v>
      </c>
      <c r="H2105" s="153">
        <v>0.41625000000000001</v>
      </c>
      <c r="I2105" s="153">
        <v>0.41625000000000001</v>
      </c>
      <c r="J2105" s="153">
        <v>0.41625000000000001</v>
      </c>
      <c r="K2105" s="153">
        <v>0.41625000000000001</v>
      </c>
      <c r="L2105" s="153">
        <v>0.41625000000000001</v>
      </c>
      <c r="M2105" s="153">
        <v>0.41625000000000001</v>
      </c>
      <c r="N2105" s="153">
        <v>0.41625000000000001</v>
      </c>
      <c r="O2105" s="153">
        <v>0.33750000000000002</v>
      </c>
      <c r="P2105" s="152"/>
    </row>
    <row r="2106" spans="1:16" ht="15.75">
      <c r="A2106" s="155">
        <v>2099</v>
      </c>
      <c r="B2106" s="155" t="s">
        <v>1653</v>
      </c>
      <c r="C2106" s="154">
        <v>600</v>
      </c>
      <c r="D2106" s="153">
        <v>0.8</v>
      </c>
      <c r="E2106" s="153">
        <v>0.8</v>
      </c>
      <c r="F2106" s="153">
        <v>0.8</v>
      </c>
      <c r="G2106" s="153">
        <v>0.8</v>
      </c>
      <c r="H2106" s="153">
        <v>0.8</v>
      </c>
      <c r="I2106" s="153">
        <v>0.8</v>
      </c>
      <c r="J2106" s="153">
        <v>0.8</v>
      </c>
      <c r="K2106" s="153">
        <v>0.8</v>
      </c>
      <c r="L2106" s="153">
        <v>0.8</v>
      </c>
      <c r="M2106" s="153">
        <v>0.8</v>
      </c>
      <c r="N2106" s="153">
        <v>0.8</v>
      </c>
      <c r="O2106" s="153">
        <v>0.8</v>
      </c>
      <c r="P2106" s="152"/>
    </row>
    <row r="2107" spans="1:16" ht="15.75">
      <c r="A2107" s="155">
        <v>2100</v>
      </c>
      <c r="B2107" s="155" t="s">
        <v>1652</v>
      </c>
      <c r="C2107" s="154">
        <v>190</v>
      </c>
      <c r="D2107" s="153">
        <v>1.0273684210526315</v>
      </c>
      <c r="E2107" s="153">
        <v>1.0273684210526315</v>
      </c>
      <c r="F2107" s="153">
        <v>1.0442105263157895</v>
      </c>
      <c r="G2107" s="153">
        <v>1.0063157894736841</v>
      </c>
      <c r="H2107" s="153">
        <v>0.97599999999999998</v>
      </c>
      <c r="I2107" s="153">
        <v>0.97599999999999998</v>
      </c>
      <c r="J2107" s="153">
        <v>1.0105263157894737</v>
      </c>
      <c r="K2107" s="153">
        <v>1.0046315789473683</v>
      </c>
      <c r="L2107" s="153">
        <v>0.97347368421052638</v>
      </c>
      <c r="M2107" s="153">
        <v>0.99578947368421045</v>
      </c>
      <c r="N2107" s="153">
        <v>1.0185263157894737</v>
      </c>
      <c r="O2107" s="153">
        <v>0.99031578947368415</v>
      </c>
      <c r="P2107" s="152"/>
    </row>
    <row r="2108" spans="1:16" ht="15.75">
      <c r="A2108" s="155">
        <v>2101</v>
      </c>
      <c r="B2108" s="155" t="s">
        <v>1651</v>
      </c>
      <c r="C2108" s="154">
        <v>71.111111111111114</v>
      </c>
      <c r="D2108" s="153">
        <v>0.36562499999999998</v>
      </c>
      <c r="E2108" s="153">
        <v>0.39374999999999999</v>
      </c>
      <c r="F2108" s="153">
        <v>0.39374999999999999</v>
      </c>
      <c r="G2108" s="153">
        <v>0.39374999999999999</v>
      </c>
      <c r="H2108" s="153">
        <v>0.39374999999999999</v>
      </c>
      <c r="I2108" s="153">
        <v>0.39374999999999999</v>
      </c>
      <c r="J2108" s="153">
        <v>0.39374999999999999</v>
      </c>
      <c r="K2108" s="153">
        <v>0.39374999999999999</v>
      </c>
      <c r="L2108" s="153">
        <v>0.39374999999999999</v>
      </c>
      <c r="M2108" s="153">
        <v>0.39374999999999999</v>
      </c>
      <c r="N2108" s="153">
        <v>0.39374999999999999</v>
      </c>
      <c r="O2108" s="153">
        <v>0.33749999999999997</v>
      </c>
      <c r="P2108" s="152"/>
    </row>
    <row r="2109" spans="1:16" ht="15.75">
      <c r="A2109" s="155">
        <v>2102</v>
      </c>
      <c r="B2109" s="155" t="s">
        <v>1650</v>
      </c>
      <c r="C2109" s="154">
        <v>88.888888888888886</v>
      </c>
      <c r="D2109" s="153">
        <v>1.0000125</v>
      </c>
      <c r="E2109" s="153">
        <v>1.0000125</v>
      </c>
      <c r="F2109" s="153">
        <v>1.0000125</v>
      </c>
      <c r="G2109" s="153">
        <v>1.0000125</v>
      </c>
      <c r="H2109" s="153">
        <v>1.0000125</v>
      </c>
      <c r="I2109" s="153">
        <v>1.0000125</v>
      </c>
      <c r="J2109" s="153">
        <v>1.0000125</v>
      </c>
      <c r="K2109" s="153">
        <v>1.0000125</v>
      </c>
      <c r="L2109" s="153">
        <v>1.0000125</v>
      </c>
      <c r="M2109" s="153">
        <v>0.9</v>
      </c>
      <c r="N2109" s="153">
        <v>0.9</v>
      </c>
      <c r="O2109" s="153">
        <v>1.0000125</v>
      </c>
      <c r="P2109" s="152"/>
    </row>
    <row r="2110" spans="1:16" ht="15.75">
      <c r="A2110" s="155">
        <v>2103</v>
      </c>
      <c r="B2110" s="155" t="s">
        <v>1649</v>
      </c>
      <c r="C2110" s="154">
        <v>72.222222222222214</v>
      </c>
      <c r="D2110" s="153">
        <v>0.45692307692307699</v>
      </c>
      <c r="E2110" s="153">
        <v>0.48461538461538467</v>
      </c>
      <c r="F2110" s="153">
        <v>0.48461538461538467</v>
      </c>
      <c r="G2110" s="153">
        <v>0.48461538461538467</v>
      </c>
      <c r="H2110" s="153">
        <v>0.48461538461538467</v>
      </c>
      <c r="I2110" s="153">
        <v>0.48461538461538467</v>
      </c>
      <c r="J2110" s="153">
        <v>0.48461538461538467</v>
      </c>
      <c r="K2110" s="153">
        <v>0.48461538461538467</v>
      </c>
      <c r="L2110" s="153">
        <v>0.48461538461538467</v>
      </c>
      <c r="M2110" s="153">
        <v>0.48461538461538467</v>
      </c>
      <c r="N2110" s="153">
        <v>0.48461538461538467</v>
      </c>
      <c r="O2110" s="153">
        <v>0.52615384615384619</v>
      </c>
      <c r="P2110" s="152"/>
    </row>
    <row r="2111" spans="1:16" ht="15.75">
      <c r="A2111" s="155">
        <v>2104</v>
      </c>
      <c r="B2111" s="155" t="s">
        <v>1648</v>
      </c>
      <c r="C2111" s="154">
        <v>220</v>
      </c>
      <c r="D2111" s="153">
        <v>0.8</v>
      </c>
      <c r="E2111" s="153">
        <v>0.8</v>
      </c>
      <c r="F2111" s="153">
        <v>0.8</v>
      </c>
      <c r="G2111" s="153">
        <v>0.8</v>
      </c>
      <c r="H2111" s="153">
        <v>0.8</v>
      </c>
      <c r="I2111" s="153">
        <v>0.8</v>
      </c>
      <c r="J2111" s="153">
        <v>0.8</v>
      </c>
      <c r="K2111" s="153">
        <v>0.8</v>
      </c>
      <c r="L2111" s="153">
        <v>0.8</v>
      </c>
      <c r="M2111" s="153">
        <v>0.8438181818181818</v>
      </c>
      <c r="N2111" s="153">
        <v>0.87</v>
      </c>
      <c r="O2111" s="153">
        <v>0.83672727272727276</v>
      </c>
      <c r="P2111" s="152"/>
    </row>
    <row r="2112" spans="1:16" ht="15.75">
      <c r="A2112" s="155">
        <v>2105</v>
      </c>
      <c r="B2112" s="155" t="s">
        <v>1647</v>
      </c>
      <c r="C2112" s="154">
        <v>240</v>
      </c>
      <c r="D2112" s="153">
        <v>0.8</v>
      </c>
      <c r="E2112" s="153">
        <v>0.8</v>
      </c>
      <c r="F2112" s="153">
        <v>0.8</v>
      </c>
      <c r="G2112" s="153">
        <v>0.8</v>
      </c>
      <c r="H2112" s="153">
        <v>0.8</v>
      </c>
      <c r="I2112" s="153">
        <v>0.8</v>
      </c>
      <c r="J2112" s="153">
        <v>0.86550000000000005</v>
      </c>
      <c r="K2112" s="153">
        <v>0.8</v>
      </c>
      <c r="L2112" s="153">
        <v>0.8</v>
      </c>
      <c r="M2112" s="153">
        <v>0.8</v>
      </c>
      <c r="N2112" s="153">
        <v>0.8</v>
      </c>
      <c r="O2112" s="153">
        <v>0.8</v>
      </c>
      <c r="P2112" s="152"/>
    </row>
    <row r="2113" spans="1:16" ht="15.75">
      <c r="A2113" s="155">
        <v>2106</v>
      </c>
      <c r="B2113" s="155" t="s">
        <v>1646</v>
      </c>
      <c r="C2113" s="154">
        <v>88.888888888888886</v>
      </c>
      <c r="D2113" s="153">
        <v>0</v>
      </c>
      <c r="E2113" s="153">
        <v>0</v>
      </c>
      <c r="F2113" s="153">
        <v>0</v>
      </c>
      <c r="G2113" s="153">
        <v>0</v>
      </c>
      <c r="H2113" s="153">
        <v>0</v>
      </c>
      <c r="I2113" s="153">
        <v>0</v>
      </c>
      <c r="J2113" s="153">
        <v>0.48375000000000001</v>
      </c>
      <c r="K2113" s="153">
        <v>0</v>
      </c>
      <c r="L2113" s="153">
        <v>0</v>
      </c>
      <c r="M2113" s="153">
        <v>0</v>
      </c>
      <c r="N2113" s="153">
        <v>0.59625000000000006</v>
      </c>
      <c r="O2113" s="153">
        <v>0.59625000000000006</v>
      </c>
      <c r="P2113" s="152"/>
    </row>
    <row r="2114" spans="1:16" ht="15.75">
      <c r="A2114" s="155">
        <v>2107</v>
      </c>
      <c r="B2114" s="155" t="s">
        <v>1645</v>
      </c>
      <c r="C2114" s="154">
        <v>388.89</v>
      </c>
      <c r="D2114" s="153">
        <v>0</v>
      </c>
      <c r="E2114" s="153">
        <v>0</v>
      </c>
      <c r="F2114" s="153">
        <v>0</v>
      </c>
      <c r="G2114" s="153">
        <v>0</v>
      </c>
      <c r="H2114" s="153">
        <v>0</v>
      </c>
      <c r="I2114" s="153">
        <v>0</v>
      </c>
      <c r="J2114" s="153">
        <v>0</v>
      </c>
      <c r="K2114" s="153">
        <v>0</v>
      </c>
      <c r="L2114" s="153">
        <v>0</v>
      </c>
      <c r="M2114" s="153">
        <v>0</v>
      </c>
      <c r="N2114" s="153">
        <v>0</v>
      </c>
      <c r="O2114" s="153">
        <v>0</v>
      </c>
      <c r="P2114" s="152"/>
    </row>
    <row r="2115" spans="1:16" ht="15.75">
      <c r="A2115" s="155">
        <v>2108</v>
      </c>
      <c r="B2115" s="155" t="s">
        <v>1644</v>
      </c>
      <c r="C2115" s="154">
        <v>72.222222222222214</v>
      </c>
      <c r="D2115" s="153">
        <v>0.52615384615384619</v>
      </c>
      <c r="E2115" s="153">
        <v>0.52615384615384619</v>
      </c>
      <c r="F2115" s="153">
        <v>0.52615384615384619</v>
      </c>
      <c r="G2115" s="153">
        <v>0.52615384615384619</v>
      </c>
      <c r="H2115" s="153">
        <v>0.52615384615384619</v>
      </c>
      <c r="I2115" s="153">
        <v>0.52615384615384619</v>
      </c>
      <c r="J2115" s="153">
        <v>0.52615384615384619</v>
      </c>
      <c r="K2115" s="153">
        <v>0.52615384615384619</v>
      </c>
      <c r="L2115" s="153">
        <v>0.52615384615384619</v>
      </c>
      <c r="M2115" s="153">
        <v>0.52615384615384619</v>
      </c>
      <c r="N2115" s="153">
        <v>0.52615384615384619</v>
      </c>
      <c r="O2115" s="153">
        <v>0.47076923076923083</v>
      </c>
      <c r="P2115" s="152"/>
    </row>
    <row r="2116" spans="1:16" ht="15.75">
      <c r="A2116" s="155">
        <v>2109</v>
      </c>
      <c r="B2116" s="155" t="s">
        <v>1643</v>
      </c>
      <c r="C2116" s="154">
        <v>77.777777777777771</v>
      </c>
      <c r="D2116" s="153">
        <v>0.78428571428571436</v>
      </c>
      <c r="E2116" s="153">
        <v>0.78428571428571436</v>
      </c>
      <c r="F2116" s="153">
        <v>0.78428571428571436</v>
      </c>
      <c r="G2116" s="153">
        <v>0.78428571428571436</v>
      </c>
      <c r="H2116" s="153">
        <v>0.78428571428571436</v>
      </c>
      <c r="I2116" s="153">
        <v>0.82285714285714295</v>
      </c>
      <c r="J2116" s="153">
        <v>0.82285714285714295</v>
      </c>
      <c r="K2116" s="153">
        <v>0.82285714285714295</v>
      </c>
      <c r="L2116" s="153">
        <v>0.82285714285714295</v>
      </c>
      <c r="M2116" s="153">
        <v>0.82285714285714295</v>
      </c>
      <c r="N2116" s="153">
        <v>0.82285714285714295</v>
      </c>
      <c r="O2116" s="153">
        <v>0.77142857142857146</v>
      </c>
      <c r="P2116" s="152"/>
    </row>
    <row r="2117" spans="1:16" ht="15.75">
      <c r="A2117" s="155">
        <v>2110</v>
      </c>
      <c r="B2117" s="155" t="s">
        <v>1642</v>
      </c>
      <c r="C2117" s="154">
        <v>100</v>
      </c>
      <c r="D2117" s="153">
        <v>0.62</v>
      </c>
      <c r="E2117" s="153">
        <v>0.62</v>
      </c>
      <c r="F2117" s="153">
        <v>0.64</v>
      </c>
      <c r="G2117" s="153">
        <v>0.68</v>
      </c>
      <c r="H2117" s="153">
        <v>0.97</v>
      </c>
      <c r="I2117" s="153">
        <v>0.97</v>
      </c>
      <c r="J2117" s="153">
        <v>0.68</v>
      </c>
      <c r="K2117" s="153">
        <v>0.68</v>
      </c>
      <c r="L2117" s="153">
        <v>0.68</v>
      </c>
      <c r="M2117" s="153">
        <v>0.68</v>
      </c>
      <c r="N2117" s="153">
        <v>0.68</v>
      </c>
      <c r="O2117" s="153">
        <v>0.68</v>
      </c>
      <c r="P2117" s="152"/>
    </row>
    <row r="2118" spans="1:16" ht="15.75">
      <c r="A2118" s="155">
        <v>2111</v>
      </c>
      <c r="B2118" s="155" t="s">
        <v>1641</v>
      </c>
      <c r="C2118" s="154">
        <v>104.44444444444444</v>
      </c>
      <c r="D2118" s="153">
        <v>0.9</v>
      </c>
      <c r="E2118" s="153">
        <v>0.9</v>
      </c>
      <c r="F2118" s="153">
        <v>0.9</v>
      </c>
      <c r="G2118" s="153">
        <v>0.9</v>
      </c>
      <c r="H2118" s="153">
        <v>0.9</v>
      </c>
      <c r="I2118" s="153">
        <v>0.9</v>
      </c>
      <c r="J2118" s="153">
        <v>0.9</v>
      </c>
      <c r="K2118" s="153">
        <v>0.9</v>
      </c>
      <c r="L2118" s="153">
        <v>0.9</v>
      </c>
      <c r="M2118" s="153">
        <v>0.9</v>
      </c>
      <c r="N2118" s="153">
        <v>0.9</v>
      </c>
      <c r="O2118" s="153">
        <v>0.44042553191489364</v>
      </c>
      <c r="P2118" s="152"/>
    </row>
    <row r="2119" spans="1:16" ht="15.75">
      <c r="A2119" s="155">
        <v>2112</v>
      </c>
      <c r="B2119" s="155" t="s">
        <v>1640</v>
      </c>
      <c r="C2119" s="154">
        <v>100</v>
      </c>
      <c r="D2119" s="153">
        <v>0.2</v>
      </c>
      <c r="E2119" s="153">
        <v>0.23</v>
      </c>
      <c r="F2119" s="153">
        <v>0.23</v>
      </c>
      <c r="G2119" s="153">
        <v>0.23</v>
      </c>
      <c r="H2119" s="153">
        <v>0.23</v>
      </c>
      <c r="I2119" s="153">
        <v>0.23</v>
      </c>
      <c r="J2119" s="153">
        <v>0.23</v>
      </c>
      <c r="K2119" s="153">
        <v>0.23</v>
      </c>
      <c r="L2119" s="153">
        <v>0.23</v>
      </c>
      <c r="M2119" s="153">
        <v>0.23</v>
      </c>
      <c r="N2119" s="153">
        <v>0.23</v>
      </c>
      <c r="O2119" s="153">
        <v>0.06</v>
      </c>
      <c r="P2119" s="152"/>
    </row>
    <row r="2120" spans="1:16" ht="15.75">
      <c r="A2120" s="155">
        <v>2113</v>
      </c>
      <c r="B2120" s="155" t="s">
        <v>1639</v>
      </c>
      <c r="C2120" s="154">
        <v>88.888888888888886</v>
      </c>
      <c r="D2120" s="153">
        <v>0.36</v>
      </c>
      <c r="E2120" s="153">
        <v>0.36</v>
      </c>
      <c r="F2120" s="153">
        <v>0.495</v>
      </c>
      <c r="G2120" s="153">
        <v>0.68625000000000003</v>
      </c>
      <c r="H2120" s="153">
        <v>0.68625000000000003</v>
      </c>
      <c r="I2120" s="153">
        <v>0.68625000000000003</v>
      </c>
      <c r="J2120" s="153">
        <v>0.68625000000000003</v>
      </c>
      <c r="K2120" s="153">
        <v>0.68625000000000003</v>
      </c>
      <c r="L2120" s="153">
        <v>0.68625000000000003</v>
      </c>
      <c r="M2120" s="153">
        <v>0.68625000000000003</v>
      </c>
      <c r="N2120" s="153">
        <v>0.68625000000000003</v>
      </c>
      <c r="O2120" s="153">
        <v>0.40500000000000003</v>
      </c>
      <c r="P2120" s="152"/>
    </row>
    <row r="2121" spans="1:16" ht="15.75">
      <c r="A2121" s="155">
        <v>2114</v>
      </c>
      <c r="B2121" s="155" t="s">
        <v>1638</v>
      </c>
      <c r="C2121" s="154">
        <v>144.44</v>
      </c>
      <c r="D2121" s="153">
        <v>0.8</v>
      </c>
      <c r="E2121" s="153">
        <v>0.8</v>
      </c>
      <c r="F2121" s="153">
        <v>0.8</v>
      </c>
      <c r="G2121" s="153">
        <v>0.8</v>
      </c>
      <c r="H2121" s="153">
        <v>0.8</v>
      </c>
      <c r="I2121" s="153">
        <v>0.8</v>
      </c>
      <c r="J2121" s="153">
        <v>0.8</v>
      </c>
      <c r="K2121" s="153">
        <v>0.8</v>
      </c>
      <c r="L2121" s="153">
        <v>0.8</v>
      </c>
      <c r="M2121" s="153">
        <v>0.83079479368595954</v>
      </c>
      <c r="N2121" s="153">
        <v>0.8</v>
      </c>
      <c r="O2121" s="153">
        <v>0.8</v>
      </c>
      <c r="P2121" s="152"/>
    </row>
    <row r="2122" spans="1:16" ht="15.75">
      <c r="A2122" s="155">
        <v>2115</v>
      </c>
      <c r="B2122" s="155" t="s">
        <v>1637</v>
      </c>
      <c r="C2122" s="154">
        <v>145</v>
      </c>
      <c r="D2122" s="153">
        <v>0.8</v>
      </c>
      <c r="E2122" s="153">
        <v>0.8</v>
      </c>
      <c r="F2122" s="153">
        <v>0.8</v>
      </c>
      <c r="G2122" s="153">
        <v>0.8</v>
      </c>
      <c r="H2122" s="153">
        <v>0.8</v>
      </c>
      <c r="I2122" s="153">
        <v>0.8</v>
      </c>
      <c r="J2122" s="153">
        <v>0.8</v>
      </c>
      <c r="K2122" s="153">
        <v>0.8</v>
      </c>
      <c r="L2122" s="153">
        <v>0.8</v>
      </c>
      <c r="M2122" s="153">
        <v>0.8</v>
      </c>
      <c r="N2122" s="153">
        <v>0.8</v>
      </c>
      <c r="O2122" s="153">
        <v>0.8</v>
      </c>
      <c r="P2122" s="152"/>
    </row>
    <row r="2123" spans="1:16" ht="15.75">
      <c r="A2123" s="155">
        <v>2116</v>
      </c>
      <c r="B2123" s="155" t="s">
        <v>1636</v>
      </c>
      <c r="C2123" s="154">
        <v>777.78</v>
      </c>
      <c r="D2123" s="153">
        <v>0.8</v>
      </c>
      <c r="E2123" s="153">
        <v>0.8</v>
      </c>
      <c r="F2123" s="153">
        <v>0.8</v>
      </c>
      <c r="G2123" s="153">
        <v>0.8</v>
      </c>
      <c r="H2123" s="153">
        <v>0.8</v>
      </c>
      <c r="I2123" s="153">
        <v>0.85371184653758136</v>
      </c>
      <c r="J2123" s="153">
        <v>0.8</v>
      </c>
      <c r="K2123" s="153">
        <v>0.86605466841523315</v>
      </c>
      <c r="L2123" s="153">
        <v>0.80125485355756132</v>
      </c>
      <c r="M2123" s="153">
        <v>0.81771194939443037</v>
      </c>
      <c r="N2123" s="153">
        <v>0.8</v>
      </c>
      <c r="O2123" s="153">
        <v>0.8</v>
      </c>
      <c r="P2123" s="152"/>
    </row>
    <row r="2124" spans="1:16" ht="15.75">
      <c r="A2124" s="155">
        <v>2117</v>
      </c>
      <c r="B2124" s="155" t="s">
        <v>1635</v>
      </c>
      <c r="C2124" s="154">
        <v>88.888888888888886</v>
      </c>
      <c r="D2124" s="153">
        <v>0.43875000000000003</v>
      </c>
      <c r="E2124" s="153">
        <v>0.43875000000000003</v>
      </c>
      <c r="F2124" s="153">
        <v>0.43875000000000003</v>
      </c>
      <c r="G2124" s="153">
        <v>0.43875000000000003</v>
      </c>
      <c r="H2124" s="153">
        <v>0.43875000000000003</v>
      </c>
      <c r="I2124" s="153">
        <v>0.43875000000000003</v>
      </c>
      <c r="J2124" s="153">
        <v>0.43875000000000003</v>
      </c>
      <c r="K2124" s="153">
        <v>0.43875000000000003</v>
      </c>
      <c r="L2124" s="153">
        <v>0.43875000000000003</v>
      </c>
      <c r="M2124" s="153">
        <v>0.43875000000000003</v>
      </c>
      <c r="N2124" s="153">
        <v>0.43875000000000003</v>
      </c>
      <c r="O2124" s="153">
        <v>0.46124999999999999</v>
      </c>
      <c r="P2124" s="152"/>
    </row>
    <row r="2125" spans="1:16" ht="15.75">
      <c r="A2125" s="155">
        <v>2118</v>
      </c>
      <c r="B2125" s="155" t="s">
        <v>1634</v>
      </c>
      <c r="C2125" s="154">
        <v>390</v>
      </c>
      <c r="D2125" s="153">
        <v>0.83076923076923082</v>
      </c>
      <c r="E2125" s="153">
        <v>0.92307692307692313</v>
      </c>
      <c r="F2125" s="153">
        <v>0.87692307692307692</v>
      </c>
      <c r="G2125" s="153">
        <v>0.90769230769230769</v>
      </c>
      <c r="H2125" s="153">
        <v>0.81538461538461537</v>
      </c>
      <c r="I2125" s="153">
        <v>0.81538461538461537</v>
      </c>
      <c r="J2125" s="153">
        <v>0.8</v>
      </c>
      <c r="K2125" s="153">
        <v>0.90769230769230769</v>
      </c>
      <c r="L2125" s="153">
        <v>0.87692307692307692</v>
      </c>
      <c r="M2125" s="153">
        <v>0.84615384615384615</v>
      </c>
      <c r="N2125" s="153">
        <v>0.86153846153846159</v>
      </c>
      <c r="O2125" s="153">
        <v>0.84615384615384615</v>
      </c>
      <c r="P2125" s="152"/>
    </row>
    <row r="2126" spans="1:16" ht="15.75">
      <c r="A2126" s="155">
        <v>2119</v>
      </c>
      <c r="B2126" s="155" t="s">
        <v>1633</v>
      </c>
      <c r="C2126" s="154">
        <v>1200</v>
      </c>
      <c r="D2126" s="153">
        <v>0.89166666666666672</v>
      </c>
      <c r="E2126" s="153">
        <v>0.85666666666666669</v>
      </c>
      <c r="F2126" s="153">
        <v>0.87200000000000011</v>
      </c>
      <c r="G2126" s="153">
        <v>0.84399999999999997</v>
      </c>
      <c r="H2126" s="153">
        <v>0.84066666666666667</v>
      </c>
      <c r="I2126" s="153">
        <v>0.85866666666666669</v>
      </c>
      <c r="J2126" s="153">
        <v>0.82733333333333325</v>
      </c>
      <c r="K2126" s="153">
        <v>0.8</v>
      </c>
      <c r="L2126" s="153">
        <v>0.8</v>
      </c>
      <c r="M2126" s="153">
        <v>0.84066666666666667</v>
      </c>
      <c r="N2126" s="153">
        <v>0.87866666666666671</v>
      </c>
      <c r="O2126" s="153">
        <v>0.85666666666666669</v>
      </c>
      <c r="P2126" s="152"/>
    </row>
    <row r="2127" spans="1:16" ht="15.75">
      <c r="A2127" s="155">
        <v>2120</v>
      </c>
      <c r="B2127" s="155" t="s">
        <v>1632</v>
      </c>
      <c r="C2127" s="154">
        <v>500</v>
      </c>
      <c r="D2127" s="153">
        <v>0.97799999999999998</v>
      </c>
      <c r="E2127" s="153">
        <v>0.94799999999999995</v>
      </c>
      <c r="F2127" s="153">
        <v>0.94799999999999995</v>
      </c>
      <c r="G2127" s="153">
        <v>0.94320000000000004</v>
      </c>
      <c r="H2127" s="153">
        <v>0.98039999999999994</v>
      </c>
      <c r="I2127" s="153">
        <v>0.9887999999999999</v>
      </c>
      <c r="J2127" s="153">
        <v>0.9708</v>
      </c>
      <c r="K2127" s="153">
        <v>0.98639999999999994</v>
      </c>
      <c r="L2127" s="153">
        <v>0.98399999999999999</v>
      </c>
      <c r="M2127" s="153">
        <v>0.99839999999999995</v>
      </c>
      <c r="N2127" s="153">
        <v>0.9708</v>
      </c>
      <c r="O2127" s="153">
        <v>0.97920000000000007</v>
      </c>
      <c r="P2127" s="152"/>
    </row>
    <row r="2128" spans="1:16" ht="15.75">
      <c r="A2128" s="155">
        <v>2121</v>
      </c>
      <c r="B2128" s="155" t="s">
        <v>1631</v>
      </c>
      <c r="C2128" s="154">
        <v>250</v>
      </c>
      <c r="D2128" s="153">
        <v>0.84</v>
      </c>
      <c r="E2128" s="153">
        <v>0.8</v>
      </c>
      <c r="F2128" s="153">
        <v>0.8</v>
      </c>
      <c r="G2128" s="153">
        <v>1.0156799999999999</v>
      </c>
      <c r="H2128" s="153">
        <v>0.90239999999999998</v>
      </c>
      <c r="I2128" s="153">
        <v>1.03104</v>
      </c>
      <c r="J2128" s="153">
        <v>0.98303999999999991</v>
      </c>
      <c r="K2128" s="153">
        <v>0.91200000000000003</v>
      </c>
      <c r="L2128" s="153">
        <v>0.92255999999999994</v>
      </c>
      <c r="M2128" s="153">
        <v>0.92832000000000003</v>
      </c>
      <c r="N2128" s="153">
        <v>0.89184000000000008</v>
      </c>
      <c r="O2128" s="153">
        <v>0.8</v>
      </c>
      <c r="P2128" s="152"/>
    </row>
    <row r="2129" spans="1:16" ht="15.75">
      <c r="A2129" s="155">
        <v>2122</v>
      </c>
      <c r="B2129" s="155" t="s">
        <v>1630</v>
      </c>
      <c r="C2129" s="154">
        <v>500</v>
      </c>
      <c r="D2129" s="153">
        <v>0.81599999999999995</v>
      </c>
      <c r="E2129" s="153">
        <v>0.8</v>
      </c>
      <c r="F2129" s="153">
        <v>0.8</v>
      </c>
      <c r="G2129" s="153">
        <v>0.8</v>
      </c>
      <c r="H2129" s="153">
        <v>0.8</v>
      </c>
      <c r="I2129" s="153">
        <v>0.80400000000000005</v>
      </c>
      <c r="J2129" s="153">
        <v>0.8</v>
      </c>
      <c r="K2129" s="153">
        <v>0.82799999999999996</v>
      </c>
      <c r="L2129" s="153">
        <v>0.8</v>
      </c>
      <c r="M2129" s="153">
        <v>0.82799999999999996</v>
      </c>
      <c r="N2129" s="153">
        <v>0.81599999999999995</v>
      </c>
      <c r="O2129" s="153">
        <v>0.81599999999999995</v>
      </c>
      <c r="P2129" s="152"/>
    </row>
    <row r="2130" spans="1:16" ht="15.75">
      <c r="A2130" s="155">
        <v>2123</v>
      </c>
      <c r="B2130" s="155" t="s">
        <v>1629</v>
      </c>
      <c r="C2130" s="154">
        <v>312</v>
      </c>
      <c r="D2130" s="153">
        <v>0.95641025641025634</v>
      </c>
      <c r="E2130" s="153">
        <v>0.9358974358974359</v>
      </c>
      <c r="F2130" s="153">
        <v>0.9589743589743589</v>
      </c>
      <c r="G2130" s="153">
        <v>0.93897435897435888</v>
      </c>
      <c r="H2130" s="153">
        <v>0.94</v>
      </c>
      <c r="I2130" s="153">
        <v>0.95487179487179497</v>
      </c>
      <c r="J2130" s="153">
        <v>1.0020512820512819</v>
      </c>
      <c r="K2130" s="153">
        <v>1.0358974358974358</v>
      </c>
      <c r="L2130" s="153">
        <v>1.0369230769230768</v>
      </c>
      <c r="M2130" s="153">
        <v>0.99948717948717936</v>
      </c>
      <c r="N2130" s="153">
        <v>1.0246153846153847</v>
      </c>
      <c r="O2130" s="153">
        <v>1.0912820512820514</v>
      </c>
      <c r="P2130" s="152"/>
    </row>
    <row r="2131" spans="1:16" ht="15.75">
      <c r="A2131" s="155">
        <v>2124</v>
      </c>
      <c r="B2131" s="155" t="s">
        <v>1628</v>
      </c>
      <c r="C2131" s="154">
        <v>378.5</v>
      </c>
      <c r="D2131" s="153">
        <v>0.8</v>
      </c>
      <c r="E2131" s="153">
        <v>0.8</v>
      </c>
      <c r="F2131" s="153">
        <v>0.8</v>
      </c>
      <c r="G2131" s="153">
        <v>0.8</v>
      </c>
      <c r="H2131" s="153">
        <v>0.8</v>
      </c>
      <c r="I2131" s="153">
        <v>0.8</v>
      </c>
      <c r="J2131" s="153">
        <v>0.8</v>
      </c>
      <c r="K2131" s="153">
        <v>0.8</v>
      </c>
      <c r="L2131" s="153">
        <v>0.8</v>
      </c>
      <c r="M2131" s="153">
        <v>0.8</v>
      </c>
      <c r="N2131" s="153">
        <v>0.8</v>
      </c>
      <c r="O2131" s="153">
        <v>0.8</v>
      </c>
      <c r="P2131" s="152"/>
    </row>
    <row r="2132" spans="1:16" ht="15.75">
      <c r="A2132" s="155">
        <v>2125</v>
      </c>
      <c r="B2132" s="155" t="s">
        <v>1627</v>
      </c>
      <c r="C2132" s="154">
        <v>111</v>
      </c>
      <c r="D2132" s="153">
        <v>2.172972972972973</v>
      </c>
      <c r="E2132" s="153">
        <v>2.3324324324324324</v>
      </c>
      <c r="F2132" s="153">
        <v>2.3324324324324324</v>
      </c>
      <c r="G2132" s="153">
        <v>2.0729729729729729</v>
      </c>
      <c r="H2132" s="153">
        <v>2.118918918918919</v>
      </c>
      <c r="I2132" s="153">
        <v>2.154054054054054</v>
      </c>
      <c r="J2132" s="153">
        <v>2.2972972972972974</v>
      </c>
      <c r="K2132" s="153">
        <v>2.381081081081081</v>
      </c>
      <c r="L2132" s="153">
        <v>2.3324324324324324</v>
      </c>
      <c r="M2132" s="153">
        <v>1.9675675675675677</v>
      </c>
      <c r="N2132" s="153">
        <v>2.0567567567567568</v>
      </c>
      <c r="O2132" s="153">
        <v>2.3675675675675678</v>
      </c>
      <c r="P2132" s="152"/>
    </row>
    <row r="2133" spans="1:16" ht="15.75">
      <c r="A2133" s="155">
        <v>2126</v>
      </c>
      <c r="B2133" s="155" t="s">
        <v>1626</v>
      </c>
      <c r="C2133" s="154">
        <v>172</v>
      </c>
      <c r="D2133" s="153">
        <v>1.2651162790697674</v>
      </c>
      <c r="E2133" s="153">
        <v>1.2651162790697674</v>
      </c>
      <c r="F2133" s="153">
        <v>1.2651162790697674</v>
      </c>
      <c r="G2133" s="153">
        <v>0.79999999999999993</v>
      </c>
      <c r="H2133" s="153">
        <v>0.79999999999999993</v>
      </c>
      <c r="I2133" s="153">
        <v>0.79999999999999993</v>
      </c>
      <c r="J2133" s="153">
        <v>0.79999999999999993</v>
      </c>
      <c r="K2133" s="153">
        <v>0.79999999999999993</v>
      </c>
      <c r="L2133" s="153">
        <v>0.79999999999999993</v>
      </c>
      <c r="M2133" s="153">
        <v>0.79999999999999993</v>
      </c>
      <c r="N2133" s="153">
        <v>0.79999999999999993</v>
      </c>
      <c r="O2133" s="153">
        <v>0.79999999999999993</v>
      </c>
      <c r="P2133" s="152"/>
    </row>
    <row r="2134" spans="1:16" ht="15.75">
      <c r="A2134" s="155">
        <v>2127</v>
      </c>
      <c r="B2134" s="155" t="s">
        <v>1625</v>
      </c>
      <c r="C2134" s="154">
        <v>133.33000000000001</v>
      </c>
      <c r="D2134" s="153">
        <v>0.79999999999999993</v>
      </c>
      <c r="E2134" s="153">
        <v>0.79999999999999993</v>
      </c>
      <c r="F2134" s="153">
        <v>0.79999999999999993</v>
      </c>
      <c r="G2134" s="153">
        <v>0.79999999999999993</v>
      </c>
      <c r="H2134" s="153">
        <v>0.79999999999999993</v>
      </c>
      <c r="I2134" s="153">
        <v>0.79999999999999993</v>
      </c>
      <c r="J2134" s="153">
        <v>0.79999999999999993</v>
      </c>
      <c r="K2134" s="153">
        <v>0.79999999999999993</v>
      </c>
      <c r="L2134" s="153">
        <v>0.79999999999999993</v>
      </c>
      <c r="M2134" s="153">
        <v>0.79999999999999993</v>
      </c>
      <c r="N2134" s="153">
        <v>0.79999999999999993</v>
      </c>
      <c r="O2134" s="153">
        <v>0.79999999999999993</v>
      </c>
      <c r="P2134" s="152"/>
    </row>
    <row r="2135" spans="1:16" ht="15.75">
      <c r="A2135" s="155">
        <v>2128</v>
      </c>
      <c r="B2135" s="155" t="s">
        <v>1624</v>
      </c>
      <c r="C2135" s="154">
        <v>295</v>
      </c>
      <c r="D2135" s="153">
        <v>1.2203389830508475</v>
      </c>
      <c r="E2135" s="153">
        <v>1.2203389830508475</v>
      </c>
      <c r="F2135" s="153">
        <v>1.0169491525423728</v>
      </c>
      <c r="G2135" s="153">
        <v>0.8</v>
      </c>
      <c r="H2135" s="153">
        <v>1.0033898305084745</v>
      </c>
      <c r="I2135" s="153">
        <v>0.94915254237288138</v>
      </c>
      <c r="J2135" s="153">
        <v>0.94915254237288138</v>
      </c>
      <c r="K2135" s="153">
        <v>0.8</v>
      </c>
      <c r="L2135" s="153">
        <v>1.0576271186440678</v>
      </c>
      <c r="M2135" s="153">
        <v>1.1661016949152543</v>
      </c>
      <c r="N2135" s="153">
        <v>1.1661016949152543</v>
      </c>
      <c r="O2135" s="153">
        <v>1.1661016949152543</v>
      </c>
      <c r="P2135" s="152"/>
    </row>
    <row r="2136" spans="1:16" ht="15.75">
      <c r="A2136" s="155">
        <v>2129</v>
      </c>
      <c r="B2136" s="155" t="s">
        <v>1623</v>
      </c>
      <c r="C2136" s="154">
        <v>310</v>
      </c>
      <c r="D2136" s="153">
        <v>0.98709677419354835</v>
      </c>
      <c r="E2136" s="153">
        <v>0.81290322580645158</v>
      </c>
      <c r="F2136" s="153">
        <v>0.9096774193548387</v>
      </c>
      <c r="G2136" s="153">
        <v>1.0838709677419356</v>
      </c>
      <c r="H2136" s="153">
        <v>0.967741935483871</v>
      </c>
      <c r="I2136" s="153">
        <v>1.064516129032258</v>
      </c>
      <c r="J2136" s="153">
        <v>0.92903225806451617</v>
      </c>
      <c r="K2136" s="153">
        <v>0.94838709677419353</v>
      </c>
      <c r="L2136" s="153">
        <v>0.89032258064516134</v>
      </c>
      <c r="M2136" s="153">
        <v>0.87096774193548387</v>
      </c>
      <c r="N2136" s="153">
        <v>0.87096774193548387</v>
      </c>
      <c r="O2136" s="153">
        <v>1.0064516129032257</v>
      </c>
      <c r="P2136" s="152"/>
    </row>
    <row r="2137" spans="1:16" ht="15.75">
      <c r="A2137" s="155">
        <v>2130</v>
      </c>
      <c r="B2137" s="155" t="s">
        <v>1622</v>
      </c>
      <c r="C2137" s="154">
        <v>80</v>
      </c>
      <c r="D2137" s="153">
        <v>0.96250000000000002</v>
      </c>
      <c r="E2137" s="153">
        <v>0.96250000000000002</v>
      </c>
      <c r="F2137" s="153">
        <v>0.96250000000000002</v>
      </c>
      <c r="G2137" s="153">
        <v>0.96250000000000002</v>
      </c>
      <c r="H2137" s="153">
        <v>0.96250000000000002</v>
      </c>
      <c r="I2137" s="153">
        <v>0.96250000000000002</v>
      </c>
      <c r="J2137" s="153">
        <v>0.96250000000000002</v>
      </c>
      <c r="K2137" s="153">
        <v>0.96250000000000002</v>
      </c>
      <c r="L2137" s="153">
        <v>0.96250000000000002</v>
      </c>
      <c r="M2137" s="153">
        <v>0.96250000000000002</v>
      </c>
      <c r="N2137" s="153">
        <v>0.96250000000000002</v>
      </c>
      <c r="O2137" s="153">
        <v>0.82499999999999996</v>
      </c>
      <c r="P2137" s="152"/>
    </row>
    <row r="2138" spans="1:16" ht="15.75">
      <c r="A2138" s="155">
        <v>2131</v>
      </c>
      <c r="B2138" s="155" t="s">
        <v>1621</v>
      </c>
      <c r="C2138" s="154">
        <v>105.56</v>
      </c>
      <c r="D2138" s="153">
        <v>0</v>
      </c>
      <c r="E2138" s="153">
        <v>0</v>
      </c>
      <c r="F2138" s="153">
        <v>0</v>
      </c>
      <c r="G2138" s="153">
        <v>0</v>
      </c>
      <c r="H2138" s="153">
        <v>0</v>
      </c>
      <c r="I2138" s="153">
        <v>0</v>
      </c>
      <c r="J2138" s="153">
        <v>0</v>
      </c>
      <c r="K2138" s="153">
        <v>0</v>
      </c>
      <c r="L2138" s="153">
        <v>0</v>
      </c>
      <c r="M2138" s="153">
        <v>0</v>
      </c>
      <c r="N2138" s="153">
        <v>0</v>
      </c>
      <c r="O2138" s="153">
        <v>0</v>
      </c>
      <c r="P2138" s="152"/>
    </row>
    <row r="2139" spans="1:16" ht="15.75">
      <c r="A2139" s="155">
        <v>2132</v>
      </c>
      <c r="B2139" s="155" t="s">
        <v>1620</v>
      </c>
      <c r="C2139" s="154">
        <v>85.56</v>
      </c>
      <c r="D2139" s="153">
        <v>0.70126227208976155</v>
      </c>
      <c r="E2139" s="153">
        <v>0.70126227208976155</v>
      </c>
      <c r="F2139" s="153">
        <v>1.0518934081346423</v>
      </c>
      <c r="G2139" s="153">
        <v>1.0518934081346423</v>
      </c>
      <c r="H2139" s="153">
        <v>1.0518934081346423</v>
      </c>
      <c r="I2139" s="153">
        <v>1.0518934081346423</v>
      </c>
      <c r="J2139" s="153">
        <v>1.0518934081346423</v>
      </c>
      <c r="K2139" s="153">
        <v>1.0518934081346423</v>
      </c>
      <c r="L2139" s="153">
        <v>1.0518934081346423</v>
      </c>
      <c r="M2139" s="153">
        <v>1.0518934081346423</v>
      </c>
      <c r="N2139" s="153">
        <v>1.0518934081346423</v>
      </c>
      <c r="O2139" s="153">
        <v>0.88826554464703134</v>
      </c>
      <c r="P2139" s="152"/>
    </row>
    <row r="2140" spans="1:16" ht="15.75">
      <c r="A2140" s="155">
        <v>2133</v>
      </c>
      <c r="B2140" s="155" t="s">
        <v>1619</v>
      </c>
      <c r="C2140" s="154">
        <v>133.5</v>
      </c>
      <c r="D2140" s="153">
        <v>0.79999999999999993</v>
      </c>
      <c r="E2140" s="153">
        <v>0.79999999999999993</v>
      </c>
      <c r="F2140" s="153">
        <v>0.79999999999999993</v>
      </c>
      <c r="G2140" s="153">
        <v>0.79999999999999993</v>
      </c>
      <c r="H2140" s="153">
        <v>0.79999999999999993</v>
      </c>
      <c r="I2140" s="153">
        <v>0.79999999999999993</v>
      </c>
      <c r="J2140" s="153">
        <v>0.79999999999999993</v>
      </c>
      <c r="K2140" s="153">
        <v>0.79999999999999993</v>
      </c>
      <c r="L2140" s="153">
        <v>0.79999999999999993</v>
      </c>
      <c r="M2140" s="153">
        <v>0.79999999999999993</v>
      </c>
      <c r="N2140" s="153">
        <v>0.79999999999999993</v>
      </c>
      <c r="O2140" s="153">
        <v>0.79999999999999993</v>
      </c>
      <c r="P2140" s="152"/>
    </row>
    <row r="2141" spans="1:16" ht="15.75">
      <c r="A2141" s="155">
        <v>2134</v>
      </c>
      <c r="B2141" s="155" t="s">
        <v>1618</v>
      </c>
      <c r="C2141" s="154">
        <v>400</v>
      </c>
      <c r="D2141" s="153">
        <v>0.8</v>
      </c>
      <c r="E2141" s="153">
        <v>0.8</v>
      </c>
      <c r="F2141" s="153">
        <v>0.8</v>
      </c>
      <c r="G2141" s="153">
        <v>0.8</v>
      </c>
      <c r="H2141" s="153">
        <v>0.8</v>
      </c>
      <c r="I2141" s="153">
        <v>0.8</v>
      </c>
      <c r="J2141" s="153">
        <v>0.8</v>
      </c>
      <c r="K2141" s="153">
        <v>0.8</v>
      </c>
      <c r="L2141" s="153">
        <v>0.8</v>
      </c>
      <c r="M2141" s="153">
        <v>0.8</v>
      </c>
      <c r="N2141" s="153">
        <v>0.8</v>
      </c>
      <c r="O2141" s="153">
        <v>0.8</v>
      </c>
      <c r="P2141" s="152"/>
    </row>
    <row r="2142" spans="1:16" ht="15.75">
      <c r="A2142" s="155">
        <v>2135</v>
      </c>
      <c r="B2142" s="155" t="s">
        <v>1617</v>
      </c>
      <c r="C2142" s="154">
        <v>77.777777777777771</v>
      </c>
      <c r="D2142" s="153">
        <v>0.65571428571428581</v>
      </c>
      <c r="E2142" s="153">
        <v>0.69428571428571439</v>
      </c>
      <c r="F2142" s="153">
        <v>0.69428571428571439</v>
      </c>
      <c r="G2142" s="153">
        <v>0.69428571428571439</v>
      </c>
      <c r="H2142" s="153">
        <v>0.77142857142857146</v>
      </c>
      <c r="I2142" s="153">
        <v>0.77142857142857146</v>
      </c>
      <c r="J2142" s="153">
        <v>0.77142857142857146</v>
      </c>
      <c r="K2142" s="153">
        <v>0.77142857142857146</v>
      </c>
      <c r="L2142" s="153">
        <v>0.77142857142857146</v>
      </c>
      <c r="M2142" s="153">
        <v>0.77142857142857146</v>
      </c>
      <c r="N2142" s="153">
        <v>0.77142857142857146</v>
      </c>
      <c r="O2142" s="153">
        <v>0.63</v>
      </c>
      <c r="P2142" s="152"/>
    </row>
    <row r="2143" spans="1:16" ht="15.75">
      <c r="A2143" s="155">
        <v>2136</v>
      </c>
      <c r="B2143" s="155" t="s">
        <v>1616</v>
      </c>
      <c r="C2143" s="154">
        <v>77.777777777777771</v>
      </c>
      <c r="D2143" s="153">
        <v>0.46285714285714291</v>
      </c>
      <c r="E2143" s="153">
        <v>0.4885714285714286</v>
      </c>
      <c r="F2143" s="153">
        <v>0.4885714285714286</v>
      </c>
      <c r="G2143" s="153">
        <v>0.4885714285714286</v>
      </c>
      <c r="H2143" s="153">
        <v>0.4885714285714286</v>
      </c>
      <c r="I2143" s="153">
        <v>0.4885714285714286</v>
      </c>
      <c r="J2143" s="153">
        <v>0.4885714285714286</v>
      </c>
      <c r="K2143" s="153">
        <v>0.4885714285714286</v>
      </c>
      <c r="L2143" s="153">
        <v>0.4885714285714286</v>
      </c>
      <c r="M2143" s="153">
        <v>0.4885714285714286</v>
      </c>
      <c r="N2143" s="153">
        <v>0.4885714285714286</v>
      </c>
      <c r="O2143" s="153">
        <v>0.50142857142857145</v>
      </c>
      <c r="P2143" s="152"/>
    </row>
    <row r="2144" spans="1:16" ht="15.75">
      <c r="A2144" s="155">
        <v>2137</v>
      </c>
      <c r="B2144" s="155" t="s">
        <v>1615</v>
      </c>
      <c r="C2144" s="154">
        <v>133.33000000000001</v>
      </c>
      <c r="D2144" s="153">
        <v>1.2150303757593939</v>
      </c>
      <c r="E2144" s="153">
        <v>1.2150303757593939</v>
      </c>
      <c r="F2144" s="153">
        <v>1.2150303757593939</v>
      </c>
      <c r="G2144" s="153">
        <v>1.2150303757593939</v>
      </c>
      <c r="H2144" s="153">
        <v>1.2150303757593939</v>
      </c>
      <c r="I2144" s="153">
        <v>1.2150303757593939</v>
      </c>
      <c r="J2144" s="153">
        <v>1.2150303757593939</v>
      </c>
      <c r="K2144" s="153">
        <v>1.2150303757593939</v>
      </c>
      <c r="L2144" s="153">
        <v>1.2150303757593939</v>
      </c>
      <c r="M2144" s="153">
        <v>1.2150303757593939</v>
      </c>
      <c r="N2144" s="153">
        <v>1.2825320633015824</v>
      </c>
      <c r="O2144" s="153">
        <v>1.2375309382734567</v>
      </c>
      <c r="P2144" s="152"/>
    </row>
    <row r="2145" spans="1:16" ht="15.75">
      <c r="A2145" s="155">
        <v>2138</v>
      </c>
      <c r="B2145" s="155" t="s">
        <v>1614</v>
      </c>
      <c r="C2145" s="154">
        <v>200</v>
      </c>
      <c r="D2145" s="153">
        <v>0.85199999999999998</v>
      </c>
      <c r="E2145" s="153">
        <v>0.90200000000000002</v>
      </c>
      <c r="F2145" s="153">
        <v>0.8</v>
      </c>
      <c r="G2145" s="153">
        <v>0.84160000000000001</v>
      </c>
      <c r="H2145" s="153">
        <v>0.82879999999999998</v>
      </c>
      <c r="I2145" s="153">
        <v>0.87919999999999998</v>
      </c>
      <c r="J2145" s="153">
        <v>0.84560000000000002</v>
      </c>
      <c r="K2145" s="153">
        <v>0.8</v>
      </c>
      <c r="L2145" s="153">
        <v>0.8</v>
      </c>
      <c r="M2145" s="153">
        <v>0.84719999999999995</v>
      </c>
      <c r="N2145" s="153">
        <v>0.8</v>
      </c>
      <c r="O2145" s="153">
        <v>0.9104000000000001</v>
      </c>
      <c r="P2145" s="152"/>
    </row>
    <row r="2146" spans="1:16" ht="15.75">
      <c r="A2146" s="155">
        <v>2139</v>
      </c>
      <c r="B2146" s="155" t="s">
        <v>1613</v>
      </c>
      <c r="C2146" s="154">
        <v>72.222222222222214</v>
      </c>
      <c r="D2146" s="153">
        <v>0.54</v>
      </c>
      <c r="E2146" s="153">
        <v>0.58153846153846156</v>
      </c>
      <c r="F2146" s="153">
        <v>0.58153846153846156</v>
      </c>
      <c r="G2146" s="153">
        <v>0.58153846153846156</v>
      </c>
      <c r="H2146" s="153">
        <v>0.58153846153846156</v>
      </c>
      <c r="I2146" s="153">
        <v>0.58153846153846156</v>
      </c>
      <c r="J2146" s="153">
        <v>0.58153846153846156</v>
      </c>
      <c r="K2146" s="153">
        <v>0.58153846153846156</v>
      </c>
      <c r="L2146" s="153">
        <v>0.58153846153846156</v>
      </c>
      <c r="M2146" s="153">
        <v>0.58153846153846156</v>
      </c>
      <c r="N2146" s="153">
        <v>0.58153846153846156</v>
      </c>
      <c r="O2146" s="153">
        <v>0.51230769230769235</v>
      </c>
      <c r="P2146" s="152"/>
    </row>
    <row r="2147" spans="1:16" ht="15.75">
      <c r="A2147" s="155">
        <v>2140</v>
      </c>
      <c r="B2147" s="155" t="s">
        <v>1612</v>
      </c>
      <c r="C2147" s="154">
        <v>77.777777777777771</v>
      </c>
      <c r="D2147" s="153">
        <v>0.60428571428571431</v>
      </c>
      <c r="E2147" s="153">
        <v>0.60428571428571431</v>
      </c>
      <c r="F2147" s="153">
        <v>0.60428571428571431</v>
      </c>
      <c r="G2147" s="153">
        <v>0.60428571428571431</v>
      </c>
      <c r="H2147" s="153">
        <v>0.60428571428571431</v>
      </c>
      <c r="I2147" s="153">
        <v>0.60428571428571431</v>
      </c>
      <c r="J2147" s="153">
        <v>0.60428571428571431</v>
      </c>
      <c r="K2147" s="153">
        <v>0.60428571428571431</v>
      </c>
      <c r="L2147" s="153">
        <v>0.60428571428571431</v>
      </c>
      <c r="M2147" s="153">
        <v>0.60428571428571431</v>
      </c>
      <c r="N2147" s="153">
        <v>0.60428571428571431</v>
      </c>
      <c r="O2147" s="153">
        <v>0.61714285714285722</v>
      </c>
      <c r="P2147" s="152"/>
    </row>
    <row r="2148" spans="1:16" ht="15.75">
      <c r="A2148" s="155">
        <v>2141</v>
      </c>
      <c r="B2148" s="155" t="s">
        <v>1611</v>
      </c>
      <c r="C2148" s="154">
        <v>88.888888888888886</v>
      </c>
      <c r="D2148" s="153">
        <v>0.16875000000000001</v>
      </c>
      <c r="E2148" s="153">
        <v>0.18</v>
      </c>
      <c r="F2148" s="153">
        <v>0.18</v>
      </c>
      <c r="G2148" s="153">
        <v>0.18</v>
      </c>
      <c r="H2148" s="153">
        <v>0.18</v>
      </c>
      <c r="I2148" s="153">
        <v>0.18</v>
      </c>
      <c r="J2148" s="153">
        <v>0.18</v>
      </c>
      <c r="K2148" s="153">
        <v>0.18</v>
      </c>
      <c r="L2148" s="153">
        <v>0.18</v>
      </c>
      <c r="M2148" s="153">
        <v>0.18</v>
      </c>
      <c r="N2148" s="153">
        <v>0.18</v>
      </c>
      <c r="O2148" s="153">
        <v>0.16875000000000001</v>
      </c>
      <c r="P2148" s="152"/>
    </row>
    <row r="2149" spans="1:16" ht="15.75">
      <c r="A2149" s="155">
        <v>2142</v>
      </c>
      <c r="B2149" s="155" t="s">
        <v>1610</v>
      </c>
      <c r="C2149" s="154">
        <v>283.33</v>
      </c>
      <c r="D2149" s="153">
        <v>0.12706031835668655</v>
      </c>
      <c r="E2149" s="153">
        <v>0.12706031835668655</v>
      </c>
      <c r="F2149" s="153">
        <v>0.12706031835668655</v>
      </c>
      <c r="G2149" s="153">
        <v>0.12706031835668655</v>
      </c>
      <c r="H2149" s="153">
        <v>0.12706031835668655</v>
      </c>
      <c r="I2149" s="153">
        <v>0.12706031835668655</v>
      </c>
      <c r="J2149" s="153">
        <v>0.12706031835668655</v>
      </c>
      <c r="K2149" s="153">
        <v>0.12706031835668655</v>
      </c>
      <c r="L2149" s="153">
        <v>0.12706031835668655</v>
      </c>
      <c r="M2149" s="153">
        <v>0.12706031835668655</v>
      </c>
      <c r="N2149" s="153">
        <v>0.1588253979458582</v>
      </c>
      <c r="O2149" s="153">
        <v>0.8</v>
      </c>
      <c r="P2149" s="152"/>
    </row>
    <row r="2150" spans="1:16" ht="15.75">
      <c r="A2150" s="155">
        <v>2143</v>
      </c>
      <c r="B2150" s="155" t="s">
        <v>1609</v>
      </c>
      <c r="C2150" s="154">
        <v>105.55555555555556</v>
      </c>
      <c r="D2150" s="153">
        <v>0</v>
      </c>
      <c r="E2150" s="153">
        <v>0</v>
      </c>
      <c r="F2150" s="153">
        <v>0</v>
      </c>
      <c r="G2150" s="153">
        <v>0</v>
      </c>
      <c r="H2150" s="153">
        <v>0</v>
      </c>
      <c r="I2150" s="153">
        <v>0</v>
      </c>
      <c r="J2150" s="153">
        <v>0</v>
      </c>
      <c r="K2150" s="153">
        <v>0</v>
      </c>
      <c r="L2150" s="153">
        <v>0</v>
      </c>
      <c r="M2150" s="153">
        <v>0</v>
      </c>
      <c r="N2150" s="153">
        <v>0.15157894736842106</v>
      </c>
      <c r="O2150" s="153">
        <v>0</v>
      </c>
      <c r="P2150" s="152"/>
    </row>
    <row r="2151" spans="1:16" ht="15.75">
      <c r="A2151" s="155">
        <v>2144</v>
      </c>
      <c r="B2151" s="155" t="s">
        <v>1608</v>
      </c>
      <c r="C2151" s="154">
        <v>83.333333333333329</v>
      </c>
      <c r="D2151" s="153">
        <v>0.10800000000000001</v>
      </c>
      <c r="E2151" s="153">
        <v>0.10800000000000001</v>
      </c>
      <c r="F2151" s="153">
        <v>0.10800000000000001</v>
      </c>
      <c r="G2151" s="153">
        <v>0.10800000000000001</v>
      </c>
      <c r="H2151" s="153">
        <v>0.12000000000000001</v>
      </c>
      <c r="I2151" s="153">
        <v>0.12000000000000001</v>
      </c>
      <c r="J2151" s="153">
        <v>0.12000000000000001</v>
      </c>
      <c r="K2151" s="153">
        <v>0.12000000000000001</v>
      </c>
      <c r="L2151" s="153">
        <v>0.12000000000000001</v>
      </c>
      <c r="M2151" s="153">
        <v>0.12000000000000001</v>
      </c>
      <c r="N2151" s="153">
        <v>0.12000000000000001</v>
      </c>
      <c r="O2151" s="153">
        <v>9.6000000000000002E-2</v>
      </c>
      <c r="P2151" s="152"/>
    </row>
    <row r="2152" spans="1:16" ht="15.75">
      <c r="A2152" s="155">
        <v>2145</v>
      </c>
      <c r="B2152" s="155" t="s">
        <v>1607</v>
      </c>
      <c r="C2152" s="154">
        <v>73.333333333333329</v>
      </c>
      <c r="D2152" s="153">
        <v>0.79090909090909101</v>
      </c>
      <c r="E2152" s="153">
        <v>0.79090909090909101</v>
      </c>
      <c r="F2152" s="153">
        <v>0.80454545454545456</v>
      </c>
      <c r="G2152" s="153">
        <v>0.80454545454545456</v>
      </c>
      <c r="H2152" s="153">
        <v>0.80454545454545456</v>
      </c>
      <c r="I2152" s="153">
        <v>0.80454545454545456</v>
      </c>
      <c r="J2152" s="153">
        <v>0.80454545454545456</v>
      </c>
      <c r="K2152" s="153">
        <v>0.80454545454545456</v>
      </c>
      <c r="L2152" s="153">
        <v>0.80454545454545456</v>
      </c>
      <c r="M2152" s="153">
        <v>0.80454545454545456</v>
      </c>
      <c r="N2152" s="153">
        <v>0.80454545454545456</v>
      </c>
      <c r="O2152" s="153">
        <v>0.62727272727272732</v>
      </c>
      <c r="P2152" s="152"/>
    </row>
    <row r="2153" spans="1:16" ht="15.75">
      <c r="A2153" s="155">
        <v>2146</v>
      </c>
      <c r="B2153" s="155" t="s">
        <v>1606</v>
      </c>
      <c r="C2153" s="154">
        <v>77.777777777777771</v>
      </c>
      <c r="D2153" s="153">
        <v>0.2442857142857143</v>
      </c>
      <c r="E2153" s="153">
        <v>0.29571428571428576</v>
      </c>
      <c r="F2153" s="153">
        <v>0.29571428571428576</v>
      </c>
      <c r="G2153" s="153">
        <v>0.29571428571428576</v>
      </c>
      <c r="H2153" s="153">
        <v>0.29571428571428576</v>
      </c>
      <c r="I2153" s="153">
        <v>0.29571428571428576</v>
      </c>
      <c r="J2153" s="153">
        <v>0.29571428571428576</v>
      </c>
      <c r="K2153" s="153">
        <v>0.29571428571428576</v>
      </c>
      <c r="L2153" s="153">
        <v>0.29571428571428576</v>
      </c>
      <c r="M2153" s="153">
        <v>0.29571428571428576</v>
      </c>
      <c r="N2153" s="153">
        <v>0.29571428571428576</v>
      </c>
      <c r="O2153" s="153">
        <v>0.21857142857142858</v>
      </c>
      <c r="P2153" s="152"/>
    </row>
    <row r="2154" spans="1:16" ht="15.75">
      <c r="A2154" s="155">
        <v>2147</v>
      </c>
      <c r="B2154" s="155" t="s">
        <v>1605</v>
      </c>
      <c r="C2154" s="154">
        <v>650</v>
      </c>
      <c r="D2154" s="153">
        <v>0.8</v>
      </c>
      <c r="E2154" s="153">
        <v>0.8</v>
      </c>
      <c r="F2154" s="153">
        <v>0.8</v>
      </c>
      <c r="G2154" s="153">
        <v>0.8</v>
      </c>
      <c r="H2154" s="153">
        <v>0.8</v>
      </c>
      <c r="I2154" s="153">
        <v>0.8</v>
      </c>
      <c r="J2154" s="153">
        <v>0.8</v>
      </c>
      <c r="K2154" s="153">
        <v>0.8</v>
      </c>
      <c r="L2154" s="153">
        <v>0.8</v>
      </c>
      <c r="M2154" s="153">
        <v>0.8</v>
      </c>
      <c r="N2154" s="153">
        <v>0.8</v>
      </c>
      <c r="O2154" s="153">
        <v>0</v>
      </c>
      <c r="P2154" s="152"/>
    </row>
    <row r="2155" spans="1:16" ht="15.75">
      <c r="A2155" s="155">
        <v>2148</v>
      </c>
      <c r="B2155" s="155" t="s">
        <v>1604</v>
      </c>
      <c r="C2155" s="154">
        <v>200</v>
      </c>
      <c r="D2155" s="153">
        <v>1.1028</v>
      </c>
      <c r="E2155" s="153">
        <v>1.1779999999999999</v>
      </c>
      <c r="F2155" s="153">
        <v>1.2183999999999999</v>
      </c>
      <c r="G2155" s="153">
        <v>1.2183999999999999</v>
      </c>
      <c r="H2155" s="153">
        <v>1.218</v>
      </c>
      <c r="I2155" s="153">
        <v>1.2183999999999999</v>
      </c>
      <c r="J2155" s="153">
        <v>1.2183999999999999</v>
      </c>
      <c r="K2155" s="153">
        <v>1.2183999999999999</v>
      </c>
      <c r="L2155" s="153">
        <v>1.2183999999999999</v>
      </c>
      <c r="M2155" s="153">
        <v>1.2183999999999999</v>
      </c>
      <c r="N2155" s="153">
        <v>1.2183999999999999</v>
      </c>
      <c r="O2155" s="153">
        <v>1.2183999999999999</v>
      </c>
      <c r="P2155" s="152"/>
    </row>
    <row r="2156" spans="1:16" ht="15.75">
      <c r="A2156" s="155">
        <v>2149</v>
      </c>
      <c r="B2156" s="155" t="s">
        <v>1603</v>
      </c>
      <c r="C2156" s="154">
        <v>644</v>
      </c>
      <c r="D2156" s="153">
        <v>0.95496894409937894</v>
      </c>
      <c r="E2156" s="153">
        <v>0.97204968944099379</v>
      </c>
      <c r="F2156" s="153">
        <v>0.98012422360248452</v>
      </c>
      <c r="G2156" s="153">
        <v>0.8981366459627329</v>
      </c>
      <c r="H2156" s="153">
        <v>0.90062111801242239</v>
      </c>
      <c r="I2156" s="153">
        <v>0.90062111801242239</v>
      </c>
      <c r="J2156" s="153">
        <v>0.86956521739130432</v>
      </c>
      <c r="K2156" s="153">
        <v>0.83850931677018636</v>
      </c>
      <c r="L2156" s="153">
        <v>0.94720496894409933</v>
      </c>
      <c r="M2156" s="153">
        <v>0.93167701863354035</v>
      </c>
      <c r="N2156" s="153">
        <v>0.97826086956521741</v>
      </c>
      <c r="O2156" s="153">
        <v>0.8850931677018633</v>
      </c>
      <c r="P2156" s="152"/>
    </row>
    <row r="2157" spans="1:16" ht="15.75">
      <c r="A2157" s="155">
        <v>2150</v>
      </c>
      <c r="B2157" s="155" t="s">
        <v>1602</v>
      </c>
      <c r="C2157" s="154">
        <v>350</v>
      </c>
      <c r="D2157" s="153">
        <v>1.3765714285714286</v>
      </c>
      <c r="E2157" s="153">
        <v>0.92571428571428571</v>
      </c>
      <c r="F2157" s="153">
        <v>0.92434285714285713</v>
      </c>
      <c r="G2157" s="153">
        <v>0.90857142857142859</v>
      </c>
      <c r="H2157" s="153">
        <v>0.98742857142857154</v>
      </c>
      <c r="I2157" s="153">
        <v>0.94217142857142855</v>
      </c>
      <c r="J2157" s="153">
        <v>0.99977142857142864</v>
      </c>
      <c r="K2157" s="153">
        <v>0.85577142857142852</v>
      </c>
      <c r="L2157" s="153">
        <v>0.89142857142857146</v>
      </c>
      <c r="M2157" s="153">
        <v>0.88662857142857143</v>
      </c>
      <c r="N2157" s="153">
        <v>0.88319999999999999</v>
      </c>
      <c r="O2157" s="153">
        <v>0.87908571428571436</v>
      </c>
      <c r="P2157" s="152"/>
    </row>
    <row r="2158" spans="1:16" ht="15.75">
      <c r="A2158" s="155">
        <v>2151</v>
      </c>
      <c r="B2158" s="155" t="s">
        <v>1601</v>
      </c>
      <c r="C2158" s="154">
        <v>417.78</v>
      </c>
      <c r="D2158" s="153">
        <v>0.81286801665948594</v>
      </c>
      <c r="E2158" s="153">
        <v>0.81861266695389923</v>
      </c>
      <c r="F2158" s="153">
        <v>0.8</v>
      </c>
      <c r="G2158" s="153">
        <v>0.8</v>
      </c>
      <c r="H2158" s="153">
        <v>0.8</v>
      </c>
      <c r="I2158" s="153">
        <v>0.8</v>
      </c>
      <c r="J2158" s="153">
        <v>0.8</v>
      </c>
      <c r="K2158" s="153">
        <v>0.8</v>
      </c>
      <c r="L2158" s="153">
        <v>0.8</v>
      </c>
      <c r="M2158" s="153">
        <v>0.8</v>
      </c>
      <c r="N2158" s="153">
        <v>0.8</v>
      </c>
      <c r="O2158" s="153">
        <v>0.8</v>
      </c>
      <c r="P2158" s="152"/>
    </row>
    <row r="2159" spans="1:16" ht="15.75">
      <c r="A2159" s="155">
        <v>2152</v>
      </c>
      <c r="B2159" s="155" t="s">
        <v>1600</v>
      </c>
      <c r="C2159" s="154">
        <v>100</v>
      </c>
      <c r="D2159" s="153">
        <v>0.39</v>
      </c>
      <c r="E2159" s="153">
        <v>0.4</v>
      </c>
      <c r="F2159" s="153">
        <v>0.4</v>
      </c>
      <c r="G2159" s="153">
        <v>0.4</v>
      </c>
      <c r="H2159" s="153">
        <v>0.4</v>
      </c>
      <c r="I2159" s="153">
        <v>0.41</v>
      </c>
      <c r="J2159" s="153">
        <v>0.41</v>
      </c>
      <c r="K2159" s="153">
        <v>0.41</v>
      </c>
      <c r="L2159" s="153">
        <v>0.41</v>
      </c>
      <c r="M2159" s="153">
        <v>0.41</v>
      </c>
      <c r="N2159" s="153">
        <v>0.41</v>
      </c>
      <c r="O2159" s="153">
        <v>0.42</v>
      </c>
      <c r="P2159" s="152"/>
    </row>
    <row r="2160" spans="1:16" ht="15.75">
      <c r="A2160" s="155">
        <v>2153</v>
      </c>
      <c r="B2160" s="155" t="s">
        <v>1599</v>
      </c>
      <c r="C2160" s="154">
        <v>86.666666666666671</v>
      </c>
      <c r="D2160" s="153">
        <v>0.28846153846153844</v>
      </c>
      <c r="E2160" s="153">
        <v>0.28846153846153844</v>
      </c>
      <c r="F2160" s="153">
        <v>0.28846153846153844</v>
      </c>
      <c r="G2160" s="153">
        <v>0.28846153846153844</v>
      </c>
      <c r="H2160" s="153">
        <v>0.28846153846153844</v>
      </c>
      <c r="I2160" s="153">
        <v>0.28846153846153844</v>
      </c>
      <c r="J2160" s="153">
        <v>0.28846153846153844</v>
      </c>
      <c r="K2160" s="153">
        <v>0.28846153846153844</v>
      </c>
      <c r="L2160" s="153">
        <v>0.28846153846153844</v>
      </c>
      <c r="M2160" s="153">
        <v>0.28846153846153844</v>
      </c>
      <c r="N2160" s="153">
        <v>0.28846153846153844</v>
      </c>
      <c r="O2160" s="153">
        <v>5.7692307692307689E-2</v>
      </c>
      <c r="P2160" s="152"/>
    </row>
    <row r="2161" spans="1:16" ht="15.75">
      <c r="A2161" s="155">
        <v>2154</v>
      </c>
      <c r="B2161" s="155" t="s">
        <v>1598</v>
      </c>
      <c r="C2161" s="154">
        <v>278</v>
      </c>
      <c r="D2161" s="153">
        <v>0.96366906474820135</v>
      </c>
      <c r="E2161" s="153">
        <v>0.96906474820143873</v>
      </c>
      <c r="F2161" s="153">
        <v>0.96776978417266191</v>
      </c>
      <c r="G2161" s="153">
        <v>0.97467625899280563</v>
      </c>
      <c r="H2161" s="153">
        <v>0.99582733812949631</v>
      </c>
      <c r="I2161" s="153">
        <v>1.0204316546762591</v>
      </c>
      <c r="J2161" s="153">
        <v>1.0312230215827338</v>
      </c>
      <c r="K2161" s="153">
        <v>0.99323741007194244</v>
      </c>
      <c r="L2161" s="153">
        <v>0.9928057553956835</v>
      </c>
      <c r="M2161" s="153">
        <v>1.0035971223021583</v>
      </c>
      <c r="N2161" s="153">
        <v>1.0023021582733813</v>
      </c>
      <c r="O2161" s="153">
        <v>0.95913669064748197</v>
      </c>
      <c r="P2161" s="152"/>
    </row>
    <row r="2162" spans="1:16" ht="15.75">
      <c r="A2162" s="155">
        <v>2155</v>
      </c>
      <c r="B2162" s="155" t="s">
        <v>1597</v>
      </c>
      <c r="C2162" s="154">
        <v>80</v>
      </c>
      <c r="D2162" s="153">
        <v>1.2749999999999999</v>
      </c>
      <c r="E2162" s="153">
        <v>1.2749999999999999</v>
      </c>
      <c r="F2162" s="153">
        <v>1.2749999999999999</v>
      </c>
      <c r="G2162" s="153">
        <v>1.2749999999999999</v>
      </c>
      <c r="H2162" s="153">
        <v>1.2749999999999999</v>
      </c>
      <c r="I2162" s="153">
        <v>1.2749999999999999</v>
      </c>
      <c r="J2162" s="153">
        <v>1.2749999999999999</v>
      </c>
      <c r="K2162" s="153">
        <v>1.2749999999999999</v>
      </c>
      <c r="L2162" s="153">
        <v>1.2749999999999999</v>
      </c>
      <c r="M2162" s="153">
        <v>1.2749999999999999</v>
      </c>
      <c r="N2162" s="153">
        <v>1.2749999999999999</v>
      </c>
      <c r="O2162" s="153">
        <v>1.3125</v>
      </c>
      <c r="P2162" s="152"/>
    </row>
    <row r="2163" spans="1:16" ht="15.75">
      <c r="A2163" s="155">
        <v>2156</v>
      </c>
      <c r="B2163" s="155" t="s">
        <v>1596</v>
      </c>
      <c r="C2163" s="154">
        <v>72.222222222222214</v>
      </c>
      <c r="D2163" s="153">
        <v>4.1538461538461545E-2</v>
      </c>
      <c r="E2163" s="153">
        <v>4.1538461538461545E-2</v>
      </c>
      <c r="F2163" s="153">
        <v>4.1538461538461545E-2</v>
      </c>
      <c r="G2163" s="153">
        <v>4.1538461538461545E-2</v>
      </c>
      <c r="H2163" s="153">
        <v>4.1538461538461545E-2</v>
      </c>
      <c r="I2163" s="153">
        <v>4.1538461538461545E-2</v>
      </c>
      <c r="J2163" s="153">
        <v>4.1538461538461545E-2</v>
      </c>
      <c r="K2163" s="153">
        <v>4.1538461538461545E-2</v>
      </c>
      <c r="L2163" s="153">
        <v>4.1538461538461545E-2</v>
      </c>
      <c r="M2163" s="153">
        <v>4.1538461538461545E-2</v>
      </c>
      <c r="N2163" s="153">
        <v>4.1538461538461545E-2</v>
      </c>
      <c r="O2163" s="153">
        <v>2.7692307692307697E-2</v>
      </c>
      <c r="P2163" s="152"/>
    </row>
    <row r="2164" spans="1:16" ht="15.75">
      <c r="A2164" s="155">
        <v>2157</v>
      </c>
      <c r="B2164" s="155" t="s">
        <v>1595</v>
      </c>
      <c r="C2164" s="154">
        <v>133</v>
      </c>
      <c r="D2164" s="153">
        <v>0.8</v>
      </c>
      <c r="E2164" s="153">
        <v>0.8</v>
      </c>
      <c r="F2164" s="153">
        <v>0.8</v>
      </c>
      <c r="G2164" s="153">
        <v>0.8</v>
      </c>
      <c r="H2164" s="153">
        <v>0.8</v>
      </c>
      <c r="I2164" s="153">
        <v>0.8</v>
      </c>
      <c r="J2164" s="153">
        <v>0.8</v>
      </c>
      <c r="K2164" s="153">
        <v>0.8</v>
      </c>
      <c r="L2164" s="153">
        <v>0.8</v>
      </c>
      <c r="M2164" s="153">
        <v>0.8</v>
      </c>
      <c r="N2164" s="153">
        <v>0.8</v>
      </c>
      <c r="O2164" s="153">
        <v>0.8</v>
      </c>
      <c r="P2164" s="152"/>
    </row>
    <row r="2165" spans="1:16" ht="15.75">
      <c r="A2165" s="155">
        <v>2158</v>
      </c>
      <c r="B2165" s="155" t="s">
        <v>1594</v>
      </c>
      <c r="C2165" s="154">
        <v>100</v>
      </c>
      <c r="D2165" s="153">
        <v>0.23</v>
      </c>
      <c r="E2165" s="153">
        <v>0.23</v>
      </c>
      <c r="F2165" s="153">
        <v>0.23</v>
      </c>
      <c r="G2165" s="153">
        <v>0.23</v>
      </c>
      <c r="H2165" s="153">
        <v>0.23</v>
      </c>
      <c r="I2165" s="153">
        <v>0.23</v>
      </c>
      <c r="J2165" s="153">
        <v>0.23</v>
      </c>
      <c r="K2165" s="153">
        <v>0.23</v>
      </c>
      <c r="L2165" s="153">
        <v>0.23</v>
      </c>
      <c r="M2165" s="153">
        <v>0.23</v>
      </c>
      <c r="N2165" s="153">
        <v>0.23</v>
      </c>
      <c r="O2165" s="153">
        <v>0.26</v>
      </c>
      <c r="P2165" s="152"/>
    </row>
    <row r="2166" spans="1:16" ht="15.75">
      <c r="A2166" s="155">
        <v>2159</v>
      </c>
      <c r="B2166" s="155" t="s">
        <v>1593</v>
      </c>
      <c r="C2166" s="154">
        <v>150</v>
      </c>
      <c r="D2166" s="153">
        <v>0.8</v>
      </c>
      <c r="E2166" s="153">
        <v>0.8</v>
      </c>
      <c r="F2166" s="153">
        <v>0.8</v>
      </c>
      <c r="G2166" s="153">
        <v>0.8</v>
      </c>
      <c r="H2166" s="153">
        <v>0.8</v>
      </c>
      <c r="I2166" s="153">
        <v>0.8</v>
      </c>
      <c r="J2166" s="153">
        <v>0.8</v>
      </c>
      <c r="K2166" s="153">
        <v>0.8</v>
      </c>
      <c r="L2166" s="153">
        <v>0.8</v>
      </c>
      <c r="M2166" s="153">
        <v>0.8</v>
      </c>
      <c r="N2166" s="153">
        <v>0.8</v>
      </c>
      <c r="O2166" s="153">
        <v>0.8</v>
      </c>
      <c r="P2166" s="152"/>
    </row>
    <row r="2167" spans="1:16" ht="15.75">
      <c r="A2167" s="155">
        <v>2160</v>
      </c>
      <c r="B2167" s="155" t="s">
        <v>1592</v>
      </c>
      <c r="C2167" s="154">
        <v>117.96</v>
      </c>
      <c r="D2167" s="153">
        <v>1.0616310613767379</v>
      </c>
      <c r="E2167" s="153">
        <v>1.0833333333333335</v>
      </c>
      <c r="F2167" s="153">
        <v>1.0626483553747033</v>
      </c>
      <c r="G2167" s="153">
        <v>1.1494574432010851</v>
      </c>
      <c r="H2167" s="153">
        <v>1.094523567310953</v>
      </c>
      <c r="I2167" s="153">
        <v>1.0975754493048491</v>
      </c>
      <c r="J2167" s="153">
        <v>1.1233468972533063</v>
      </c>
      <c r="K2167" s="153">
        <v>1.0870634113258733</v>
      </c>
      <c r="L2167" s="153">
        <v>1.0816378433367244</v>
      </c>
      <c r="M2167" s="153">
        <v>1.0558663953882672</v>
      </c>
      <c r="N2167" s="153">
        <v>1.0904543913190912</v>
      </c>
      <c r="O2167" s="153">
        <v>1.0724821973550358</v>
      </c>
      <c r="P2167" s="152"/>
    </row>
    <row r="2168" spans="1:16" ht="15.75">
      <c r="A2168" s="155">
        <v>2161</v>
      </c>
      <c r="B2168" s="155" t="s">
        <v>1591</v>
      </c>
      <c r="C2168" s="154">
        <v>83.333333333333329</v>
      </c>
      <c r="D2168" s="153">
        <v>0.44400000000000001</v>
      </c>
      <c r="E2168" s="153">
        <v>0.504</v>
      </c>
      <c r="F2168" s="153">
        <v>0.60000000000000009</v>
      </c>
      <c r="G2168" s="153">
        <v>0.60000000000000009</v>
      </c>
      <c r="H2168" s="153">
        <v>0.60000000000000009</v>
      </c>
      <c r="I2168" s="153">
        <v>0.60000000000000009</v>
      </c>
      <c r="J2168" s="153">
        <v>0.60000000000000009</v>
      </c>
      <c r="K2168" s="153">
        <v>0.60000000000000009</v>
      </c>
      <c r="L2168" s="153">
        <v>0.60000000000000009</v>
      </c>
      <c r="M2168" s="153">
        <v>0.60000000000000009</v>
      </c>
      <c r="N2168" s="153">
        <v>0.60000000000000009</v>
      </c>
      <c r="O2168" s="153">
        <v>0.55200000000000005</v>
      </c>
      <c r="P2168" s="152"/>
    </row>
    <row r="2169" spans="1:16" ht="15.75">
      <c r="A2169" s="155">
        <v>2162</v>
      </c>
      <c r="B2169" s="155" t="s">
        <v>1590</v>
      </c>
      <c r="C2169" s="154">
        <v>117</v>
      </c>
      <c r="D2169" s="153">
        <v>0.82564102564102559</v>
      </c>
      <c r="E2169" s="153">
        <v>0.92991452991452994</v>
      </c>
      <c r="F2169" s="153">
        <v>0.83282051282051284</v>
      </c>
      <c r="G2169" s="153">
        <v>0.88410256410256405</v>
      </c>
      <c r="H2169" s="153">
        <v>0.89094017094017086</v>
      </c>
      <c r="I2169" s="153">
        <v>0.79999999999999993</v>
      </c>
      <c r="J2169" s="153">
        <v>0.79999999999999993</v>
      </c>
      <c r="K2169" s="153">
        <v>0.79999999999999993</v>
      </c>
      <c r="L2169" s="153">
        <v>0.79999999999999993</v>
      </c>
      <c r="M2169" s="153">
        <v>0.79999999999999993</v>
      </c>
      <c r="N2169" s="153">
        <v>0.79999999999999993</v>
      </c>
      <c r="O2169" s="153">
        <v>0.79999999999999993</v>
      </c>
      <c r="P2169" s="152"/>
    </row>
    <row r="2170" spans="1:16" ht="15.75">
      <c r="A2170" s="155">
        <v>2163</v>
      </c>
      <c r="B2170" s="155" t="s">
        <v>1589</v>
      </c>
      <c r="C2170" s="154">
        <v>140</v>
      </c>
      <c r="D2170" s="153">
        <v>0.81428571428571428</v>
      </c>
      <c r="E2170" s="153">
        <v>0.88571428571428568</v>
      </c>
      <c r="F2170" s="153">
        <v>0.8</v>
      </c>
      <c r="G2170" s="153">
        <v>0.81428571428571428</v>
      </c>
      <c r="H2170" s="153">
        <v>0.8571428571428571</v>
      </c>
      <c r="I2170" s="153">
        <v>0.82857142857142863</v>
      </c>
      <c r="J2170" s="153">
        <v>0.87142857142857144</v>
      </c>
      <c r="K2170" s="153">
        <v>0.9285714285714286</v>
      </c>
      <c r="L2170" s="153">
        <v>0.8</v>
      </c>
      <c r="M2170" s="153">
        <v>0.81428571428571428</v>
      </c>
      <c r="N2170" s="153">
        <v>0.82857142857142863</v>
      </c>
      <c r="O2170" s="153">
        <v>0.8</v>
      </c>
      <c r="P2170" s="152"/>
    </row>
    <row r="2171" spans="1:16" ht="15.75">
      <c r="A2171" s="155">
        <v>2164</v>
      </c>
      <c r="B2171" s="155" t="s">
        <v>1588</v>
      </c>
      <c r="C2171" s="154">
        <v>700</v>
      </c>
      <c r="D2171" s="153">
        <v>0.8</v>
      </c>
      <c r="E2171" s="153">
        <v>0.8</v>
      </c>
      <c r="F2171" s="153">
        <v>0.8</v>
      </c>
      <c r="G2171" s="153">
        <v>0.8</v>
      </c>
      <c r="H2171" s="153">
        <v>0.8</v>
      </c>
      <c r="I2171" s="153">
        <v>0.8</v>
      </c>
      <c r="J2171" s="153">
        <v>0.8</v>
      </c>
      <c r="K2171" s="153">
        <v>0.8</v>
      </c>
      <c r="L2171" s="153">
        <v>0.8</v>
      </c>
      <c r="M2171" s="153">
        <v>0.8</v>
      </c>
      <c r="N2171" s="153">
        <v>0.8</v>
      </c>
      <c r="O2171" s="153">
        <v>0.8</v>
      </c>
      <c r="P2171" s="152"/>
    </row>
    <row r="2172" spans="1:16" ht="15.75">
      <c r="A2172" s="155">
        <v>2165</v>
      </c>
      <c r="B2172" s="155" t="s">
        <v>1587</v>
      </c>
      <c r="C2172" s="154">
        <v>222.22</v>
      </c>
      <c r="D2172" s="153">
        <v>0.95310953109531105</v>
      </c>
      <c r="E2172" s="153">
        <v>0.97200972009720099</v>
      </c>
      <c r="F2172" s="153">
        <v>0.95904959049590499</v>
      </c>
      <c r="G2172" s="153">
        <v>0.99900999009990099</v>
      </c>
      <c r="H2172" s="153">
        <v>1.003330033300333</v>
      </c>
      <c r="I2172" s="153">
        <v>0.97200972009720099</v>
      </c>
      <c r="J2172" s="153">
        <v>0.89100891008910088</v>
      </c>
      <c r="K2172" s="153">
        <v>0.89100891008910088</v>
      </c>
      <c r="L2172" s="153">
        <v>0.8</v>
      </c>
      <c r="M2172" s="153">
        <v>0.8</v>
      </c>
      <c r="N2172" s="153">
        <v>0.94500945009450099</v>
      </c>
      <c r="O2172" s="153">
        <v>0.91800918009180088</v>
      </c>
      <c r="P2172" s="152"/>
    </row>
    <row r="2173" spans="1:16" ht="15.75">
      <c r="A2173" s="155">
        <v>2166</v>
      </c>
      <c r="B2173" s="155" t="s">
        <v>1586</v>
      </c>
      <c r="C2173" s="154">
        <v>77.777777777777771</v>
      </c>
      <c r="D2173" s="153">
        <v>0.81</v>
      </c>
      <c r="E2173" s="153">
        <v>0.95142857142857151</v>
      </c>
      <c r="F2173" s="153">
        <v>0.95142857142857151</v>
      </c>
      <c r="G2173" s="153">
        <v>1.1442857142857144</v>
      </c>
      <c r="H2173" s="153">
        <v>1.1442857142857144</v>
      </c>
      <c r="I2173" s="153">
        <v>1.1442857142857144</v>
      </c>
      <c r="J2173" s="153">
        <v>1.1442857142857144</v>
      </c>
      <c r="K2173" s="153">
        <v>1.1442857142857144</v>
      </c>
      <c r="L2173" s="153">
        <v>1.1442857142857144</v>
      </c>
      <c r="M2173" s="153">
        <v>1.1442857142857144</v>
      </c>
      <c r="N2173" s="153">
        <v>1.1442857142857144</v>
      </c>
      <c r="O2173" s="153">
        <v>0.66857142857142859</v>
      </c>
      <c r="P2173" s="152"/>
    </row>
    <row r="2174" spans="1:16" ht="15.75">
      <c r="A2174" s="155">
        <v>2167</v>
      </c>
      <c r="B2174" s="155" t="s">
        <v>1585</v>
      </c>
      <c r="C2174" s="154">
        <v>333.33</v>
      </c>
      <c r="D2174" s="153">
        <v>0.34560345603456039</v>
      </c>
      <c r="E2174" s="153">
        <v>0.32040320403204031</v>
      </c>
      <c r="F2174" s="153">
        <v>0.30168301683016835</v>
      </c>
      <c r="G2174" s="153">
        <v>0.39600396003960042</v>
      </c>
      <c r="H2174" s="153">
        <v>0.3600036000360004</v>
      </c>
      <c r="I2174" s="153">
        <v>0.3600036000360004</v>
      </c>
      <c r="J2174" s="153">
        <v>0.26640266402664026</v>
      </c>
      <c r="K2174" s="153">
        <v>0.26640266402664026</v>
      </c>
      <c r="L2174" s="153">
        <v>0.26784267842678428</v>
      </c>
      <c r="M2174" s="153">
        <v>0.8</v>
      </c>
      <c r="N2174" s="153">
        <v>0.8</v>
      </c>
      <c r="O2174" s="153">
        <v>0.8</v>
      </c>
      <c r="P2174" s="152"/>
    </row>
    <row r="2175" spans="1:16" ht="15.75">
      <c r="A2175" s="155">
        <v>2168</v>
      </c>
      <c r="B2175" s="155" t="s">
        <v>1584</v>
      </c>
      <c r="C2175" s="154">
        <v>117</v>
      </c>
      <c r="D2175" s="153">
        <v>1.0769230769230769</v>
      </c>
      <c r="E2175" s="153">
        <v>1.5726495726495726</v>
      </c>
      <c r="F2175" s="153">
        <v>1.5042735042735043</v>
      </c>
      <c r="G2175" s="153">
        <v>1.6239316239316239</v>
      </c>
      <c r="H2175" s="153">
        <v>1.5213675213675213</v>
      </c>
      <c r="I2175" s="153">
        <v>1.6068376068376069</v>
      </c>
      <c r="J2175" s="153">
        <v>1.5555555555555556</v>
      </c>
      <c r="K2175" s="153">
        <v>1.4529914529914529</v>
      </c>
      <c r="L2175" s="153">
        <v>1.0940170940170941</v>
      </c>
      <c r="M2175" s="153">
        <v>1.3675213675213675</v>
      </c>
      <c r="N2175" s="153">
        <v>1.2820512820512822</v>
      </c>
      <c r="O2175" s="153">
        <v>1.2478632478632479</v>
      </c>
      <c r="P2175" s="152"/>
    </row>
    <row r="2176" spans="1:16" ht="15.75">
      <c r="A2176" s="155">
        <v>2169</v>
      </c>
      <c r="B2176" s="155" t="s">
        <v>1583</v>
      </c>
      <c r="C2176" s="154">
        <v>420</v>
      </c>
      <c r="D2176" s="153">
        <v>0.81428571428571428</v>
      </c>
      <c r="E2176" s="153">
        <v>0.87571428571428578</v>
      </c>
      <c r="F2176" s="153">
        <v>0.8</v>
      </c>
      <c r="G2176" s="153">
        <v>0.8</v>
      </c>
      <c r="H2176" s="153">
        <v>0.8</v>
      </c>
      <c r="I2176" s="153">
        <v>0.83542857142857141</v>
      </c>
      <c r="J2176" s="153">
        <v>0.81942857142857151</v>
      </c>
      <c r="K2176" s="153">
        <v>0.8</v>
      </c>
      <c r="L2176" s="153">
        <v>0.8</v>
      </c>
      <c r="M2176" s="153">
        <v>0.8</v>
      </c>
      <c r="N2176" s="153">
        <v>0.83714285714285719</v>
      </c>
      <c r="O2176" s="153">
        <v>0.83085714285714285</v>
      </c>
      <c r="P2176" s="152"/>
    </row>
    <row r="2177" spans="1:16" ht="15.75">
      <c r="A2177" s="155">
        <v>2170</v>
      </c>
      <c r="B2177" s="155" t="s">
        <v>1582</v>
      </c>
      <c r="C2177" s="154">
        <v>72.222222222222214</v>
      </c>
      <c r="D2177" s="153">
        <v>0.92769230769230782</v>
      </c>
      <c r="E2177" s="153">
        <v>0.92769230769230782</v>
      </c>
      <c r="F2177" s="153">
        <v>0.92769230769230782</v>
      </c>
      <c r="G2177" s="153">
        <v>0.92769230769230782</v>
      </c>
      <c r="H2177" s="153">
        <v>1.1076923076923078</v>
      </c>
      <c r="I2177" s="153">
        <v>1.2461538461538464</v>
      </c>
      <c r="J2177" s="153">
        <v>1.2461538461538464</v>
      </c>
      <c r="K2177" s="153">
        <v>1.2876923076923079</v>
      </c>
      <c r="L2177" s="153">
        <v>1.2876923076923079</v>
      </c>
      <c r="M2177" s="153">
        <v>1.2876923076923079</v>
      </c>
      <c r="N2177" s="153">
        <v>1.2876923076923079</v>
      </c>
      <c r="O2177" s="153">
        <v>1.0938461538461539</v>
      </c>
      <c r="P2177" s="152"/>
    </row>
    <row r="2178" spans="1:16" ht="15.75">
      <c r="A2178" s="155">
        <v>2171</v>
      </c>
      <c r="B2178" s="155" t="s">
        <v>1581</v>
      </c>
      <c r="C2178" s="154">
        <v>122</v>
      </c>
      <c r="D2178" s="153">
        <v>0.79999999999999993</v>
      </c>
      <c r="E2178" s="153">
        <v>0.79999999999999993</v>
      </c>
      <c r="F2178" s="153">
        <v>0.79999999999999993</v>
      </c>
      <c r="G2178" s="153">
        <v>0.79999999999999993</v>
      </c>
      <c r="H2178" s="153">
        <v>0.79999999999999993</v>
      </c>
      <c r="I2178" s="153">
        <v>0.79999999999999993</v>
      </c>
      <c r="J2178" s="153">
        <v>0.79999999999999993</v>
      </c>
      <c r="K2178" s="153">
        <v>0.79999999999999993</v>
      </c>
      <c r="L2178" s="153">
        <v>0.79999999999999993</v>
      </c>
      <c r="M2178" s="153">
        <v>0.79999999999999993</v>
      </c>
      <c r="N2178" s="153">
        <v>0.79999999999999993</v>
      </c>
      <c r="O2178" s="153">
        <v>0.79999999999999993</v>
      </c>
      <c r="P2178" s="152"/>
    </row>
    <row r="2179" spans="1:16" ht="15.75">
      <c r="A2179" s="155">
        <v>2172</v>
      </c>
      <c r="B2179" s="155" t="s">
        <v>1580</v>
      </c>
      <c r="C2179" s="154">
        <v>100</v>
      </c>
      <c r="D2179" s="153">
        <v>0.32</v>
      </c>
      <c r="E2179" s="153">
        <v>0.32</v>
      </c>
      <c r="F2179" s="153">
        <v>0.32</v>
      </c>
      <c r="G2179" s="153">
        <v>0.32</v>
      </c>
      <c r="H2179" s="153">
        <v>0.32</v>
      </c>
      <c r="I2179" s="153">
        <v>0.32</v>
      </c>
      <c r="J2179" s="153">
        <v>0.32</v>
      </c>
      <c r="K2179" s="153">
        <v>0.32</v>
      </c>
      <c r="L2179" s="153">
        <v>0.32</v>
      </c>
      <c r="M2179" s="153">
        <v>0.32</v>
      </c>
      <c r="N2179" s="153">
        <v>0.32</v>
      </c>
      <c r="O2179" s="153">
        <v>0.28999999999999998</v>
      </c>
      <c r="P2179" s="152"/>
    </row>
    <row r="2180" spans="1:16" ht="15.75">
      <c r="A2180" s="155">
        <v>2173</v>
      </c>
      <c r="B2180" s="155" t="s">
        <v>1579</v>
      </c>
      <c r="C2180" s="154">
        <v>80</v>
      </c>
      <c r="D2180" s="153">
        <v>0.55000000000000004</v>
      </c>
      <c r="E2180" s="153">
        <v>0.57499999999999996</v>
      </c>
      <c r="F2180" s="153">
        <v>0.57499999999999996</v>
      </c>
      <c r="G2180" s="153">
        <v>0.57499999999999996</v>
      </c>
      <c r="H2180" s="153">
        <v>0.58750000000000002</v>
      </c>
      <c r="I2180" s="153">
        <v>0.58750000000000002</v>
      </c>
      <c r="J2180" s="153">
        <v>0.58750000000000002</v>
      </c>
      <c r="K2180" s="153">
        <v>0.58750000000000002</v>
      </c>
      <c r="L2180" s="153">
        <v>0.58750000000000002</v>
      </c>
      <c r="M2180" s="153">
        <v>0.58750000000000002</v>
      </c>
      <c r="N2180" s="153">
        <v>0.58750000000000002</v>
      </c>
      <c r="O2180" s="153">
        <v>0.35</v>
      </c>
      <c r="P2180" s="152"/>
    </row>
    <row r="2181" spans="1:16" ht="15.75">
      <c r="A2181" s="155">
        <v>2174</v>
      </c>
      <c r="B2181" s="155" t="s">
        <v>1578</v>
      </c>
      <c r="C2181" s="154">
        <v>77.777777777777771</v>
      </c>
      <c r="D2181" s="153">
        <v>0.25714285714285717</v>
      </c>
      <c r="E2181" s="153">
        <v>0.25714285714285717</v>
      </c>
      <c r="F2181" s="153">
        <v>0.25714285714285717</v>
      </c>
      <c r="G2181" s="153">
        <v>0.25714285714285717</v>
      </c>
      <c r="H2181" s="153">
        <v>0.25714285714285717</v>
      </c>
      <c r="I2181" s="153">
        <v>0.25714285714285717</v>
      </c>
      <c r="J2181" s="153">
        <v>0.25714285714285717</v>
      </c>
      <c r="K2181" s="153">
        <v>0.25714285714285717</v>
      </c>
      <c r="L2181" s="153">
        <v>0.25714285714285717</v>
      </c>
      <c r="M2181" s="153">
        <v>0.28285714285714286</v>
      </c>
      <c r="N2181" s="153">
        <v>0.32142857142857145</v>
      </c>
      <c r="O2181" s="153">
        <v>0.28285714285714286</v>
      </c>
      <c r="P2181" s="152"/>
    </row>
    <row r="2182" spans="1:16" ht="15.75">
      <c r="A2182" s="155">
        <v>2175</v>
      </c>
      <c r="B2182" s="155" t="s">
        <v>1577</v>
      </c>
      <c r="C2182" s="154">
        <v>200</v>
      </c>
      <c r="D2182" s="153">
        <v>0.8</v>
      </c>
      <c r="E2182" s="153">
        <v>0.8</v>
      </c>
      <c r="F2182" s="153">
        <v>0.82079999999999997</v>
      </c>
      <c r="G2182" s="153">
        <v>0.87599999999999989</v>
      </c>
      <c r="H2182" s="153">
        <v>0.80959999999999999</v>
      </c>
      <c r="I2182" s="153">
        <v>0.80799999999999994</v>
      </c>
      <c r="J2182" s="153">
        <v>0.87280000000000002</v>
      </c>
      <c r="K2182" s="153">
        <v>0.8952</v>
      </c>
      <c r="L2182" s="153">
        <v>0.83920000000000006</v>
      </c>
      <c r="M2182" s="153">
        <v>0.8</v>
      </c>
      <c r="N2182" s="153">
        <v>0.83599999999999997</v>
      </c>
      <c r="O2182" s="153">
        <v>0.88</v>
      </c>
      <c r="P2182" s="152"/>
    </row>
    <row r="2183" spans="1:16" ht="15.75">
      <c r="A2183" s="155">
        <v>2176</v>
      </c>
      <c r="B2183" s="155" t="s">
        <v>1576</v>
      </c>
      <c r="C2183" s="154">
        <v>100</v>
      </c>
      <c r="D2183" s="153">
        <v>0.55000000000000004</v>
      </c>
      <c r="E2183" s="153">
        <v>0.55000000000000004</v>
      </c>
      <c r="F2183" s="153">
        <v>0.55000000000000004</v>
      </c>
      <c r="G2183" s="153">
        <v>0.72</v>
      </c>
      <c r="H2183" s="153">
        <v>0.72</v>
      </c>
      <c r="I2183" s="153">
        <v>0.72</v>
      </c>
      <c r="J2183" s="153">
        <v>0.72</v>
      </c>
      <c r="K2183" s="153">
        <v>0.72</v>
      </c>
      <c r="L2183" s="153">
        <v>0.72</v>
      </c>
      <c r="M2183" s="153">
        <v>0.72</v>
      </c>
      <c r="N2183" s="153">
        <v>0.72</v>
      </c>
      <c r="O2183" s="153">
        <v>0.6</v>
      </c>
      <c r="P2183" s="152"/>
    </row>
    <row r="2184" spans="1:16" ht="15.75">
      <c r="A2184" s="155">
        <v>2177</v>
      </c>
      <c r="B2184" s="155" t="s">
        <v>1575</v>
      </c>
      <c r="C2184" s="154">
        <v>88.888888888888886</v>
      </c>
      <c r="D2184" s="153">
        <v>0.30375000000000002</v>
      </c>
      <c r="E2184" s="153">
        <v>0.30375000000000002</v>
      </c>
      <c r="F2184" s="153">
        <v>0.30375000000000002</v>
      </c>
      <c r="G2184" s="153">
        <v>0.30375000000000002</v>
      </c>
      <c r="H2184" s="153">
        <v>0.30375000000000002</v>
      </c>
      <c r="I2184" s="153">
        <v>0.30375000000000002</v>
      </c>
      <c r="J2184" s="153">
        <v>0.30375000000000002</v>
      </c>
      <c r="K2184" s="153">
        <v>0.30375000000000002</v>
      </c>
      <c r="L2184" s="153">
        <v>0.30375000000000002</v>
      </c>
      <c r="M2184" s="153">
        <v>0.30375000000000002</v>
      </c>
      <c r="N2184" s="153">
        <v>0.30375000000000002</v>
      </c>
      <c r="O2184" s="153">
        <v>0.27</v>
      </c>
      <c r="P2184" s="152"/>
    </row>
    <row r="2185" spans="1:16" ht="15.75">
      <c r="A2185" s="155">
        <v>2178</v>
      </c>
      <c r="B2185" s="155" t="s">
        <v>1574</v>
      </c>
      <c r="C2185" s="154">
        <v>113.33</v>
      </c>
      <c r="D2185" s="153">
        <v>0.9741462984205419</v>
      </c>
      <c r="E2185" s="153">
        <v>1.2035648107297274</v>
      </c>
      <c r="F2185" s="153">
        <v>0.95296920497661697</v>
      </c>
      <c r="G2185" s="153">
        <v>0.8</v>
      </c>
      <c r="H2185" s="153">
        <v>0.8</v>
      </c>
      <c r="I2185" s="153">
        <v>0.8</v>
      </c>
      <c r="J2185" s="153">
        <v>0.8</v>
      </c>
      <c r="K2185" s="153">
        <v>0.8</v>
      </c>
      <c r="L2185" s="153">
        <v>0.8</v>
      </c>
      <c r="M2185" s="153">
        <v>0.8</v>
      </c>
      <c r="N2185" s="153">
        <v>0.8</v>
      </c>
      <c r="O2185" s="153">
        <v>1.1188564369540281</v>
      </c>
      <c r="P2185" s="152"/>
    </row>
    <row r="2186" spans="1:16" ht="15.75">
      <c r="A2186" s="155">
        <v>2179</v>
      </c>
      <c r="B2186" s="155" t="s">
        <v>1573</v>
      </c>
      <c r="C2186" s="154">
        <v>72.222222222222214</v>
      </c>
      <c r="D2186" s="153">
        <v>0.80307692307692313</v>
      </c>
      <c r="E2186" s="153">
        <v>0.80307692307692313</v>
      </c>
      <c r="F2186" s="153">
        <v>0.80307692307692313</v>
      </c>
      <c r="G2186" s="153">
        <v>0.81692307692307697</v>
      </c>
      <c r="H2186" s="153">
        <v>0.81692307692307697</v>
      </c>
      <c r="I2186" s="153">
        <v>0.83076923076923082</v>
      </c>
      <c r="J2186" s="153">
        <v>0.83076923076923082</v>
      </c>
      <c r="K2186" s="153">
        <v>0.83076923076923082</v>
      </c>
      <c r="L2186" s="153">
        <v>0.88615384615384629</v>
      </c>
      <c r="M2186" s="153">
        <v>0.9553846153846155</v>
      </c>
      <c r="N2186" s="153">
        <v>0.9553846153846155</v>
      </c>
      <c r="O2186" s="153">
        <v>0.83076923076923082</v>
      </c>
      <c r="P2186" s="152"/>
    </row>
    <row r="2187" spans="1:16" ht="15.75">
      <c r="A2187" s="155">
        <v>2180</v>
      </c>
      <c r="B2187" s="155" t="s">
        <v>1572</v>
      </c>
      <c r="C2187" s="154">
        <v>750</v>
      </c>
      <c r="D2187" s="153">
        <v>0.8</v>
      </c>
      <c r="E2187" s="153">
        <v>0.8</v>
      </c>
      <c r="F2187" s="153">
        <v>0.8</v>
      </c>
      <c r="G2187" s="153">
        <v>0.8</v>
      </c>
      <c r="H2187" s="153">
        <v>0.8</v>
      </c>
      <c r="I2187" s="153">
        <v>0.8</v>
      </c>
      <c r="J2187" s="153">
        <v>0.8</v>
      </c>
      <c r="K2187" s="153">
        <v>0.8</v>
      </c>
      <c r="L2187" s="153">
        <v>0.8</v>
      </c>
      <c r="M2187" s="153">
        <v>0.8</v>
      </c>
      <c r="N2187" s="153">
        <v>0.8</v>
      </c>
      <c r="O2187" s="153">
        <v>0.8</v>
      </c>
      <c r="P2187" s="152"/>
    </row>
    <row r="2188" spans="1:16" ht="15.75">
      <c r="A2188" s="155">
        <v>2181</v>
      </c>
      <c r="B2188" s="155" t="s">
        <v>1571</v>
      </c>
      <c r="C2188" s="154">
        <v>100</v>
      </c>
      <c r="D2188" s="153">
        <v>0.86</v>
      </c>
      <c r="E2188" s="153">
        <v>0.86</v>
      </c>
      <c r="F2188" s="153">
        <v>0.86</v>
      </c>
      <c r="G2188" s="153">
        <v>0.86</v>
      </c>
      <c r="H2188" s="153">
        <v>0.86</v>
      </c>
      <c r="I2188" s="153">
        <v>0.86</v>
      </c>
      <c r="J2188" s="153">
        <v>0.86</v>
      </c>
      <c r="K2188" s="153">
        <v>0.86</v>
      </c>
      <c r="L2188" s="153">
        <v>0.86</v>
      </c>
      <c r="M2188" s="153">
        <v>0.86</v>
      </c>
      <c r="N2188" s="153">
        <v>0.86</v>
      </c>
      <c r="O2188" s="153">
        <v>0.73</v>
      </c>
      <c r="P2188" s="152"/>
    </row>
    <row r="2189" spans="1:16" ht="15.75">
      <c r="A2189" s="155">
        <v>2182</v>
      </c>
      <c r="B2189" s="155" t="s">
        <v>1570</v>
      </c>
      <c r="C2189" s="154">
        <v>72.222222222222214</v>
      </c>
      <c r="D2189" s="153">
        <v>0.31846153846153852</v>
      </c>
      <c r="E2189" s="153">
        <v>0.49846153846153851</v>
      </c>
      <c r="F2189" s="153">
        <v>0.49846153846153851</v>
      </c>
      <c r="G2189" s="153">
        <v>0.49846153846153851</v>
      </c>
      <c r="H2189" s="153">
        <v>0.49846153846153851</v>
      </c>
      <c r="I2189" s="153">
        <v>0.49846153846153851</v>
      </c>
      <c r="J2189" s="153">
        <v>0.49846153846153851</v>
      </c>
      <c r="K2189" s="153">
        <v>0.98307692307692318</v>
      </c>
      <c r="L2189" s="153">
        <v>0</v>
      </c>
      <c r="M2189" s="153">
        <v>0.49846153846153851</v>
      </c>
      <c r="N2189" s="153">
        <v>0.49846153846153851</v>
      </c>
      <c r="O2189" s="153">
        <v>0.4292307692307693</v>
      </c>
      <c r="P2189" s="152"/>
    </row>
    <row r="2190" spans="1:16" ht="15.75">
      <c r="A2190" s="155">
        <v>2183</v>
      </c>
      <c r="B2190" s="155" t="s">
        <v>1569</v>
      </c>
      <c r="C2190" s="154">
        <v>88.888888888888886</v>
      </c>
      <c r="D2190" s="153">
        <v>0.52875000000000005</v>
      </c>
      <c r="E2190" s="153">
        <v>0.52875000000000005</v>
      </c>
      <c r="F2190" s="153">
        <v>0.57374999999999998</v>
      </c>
      <c r="G2190" s="153">
        <v>0.57374999999999998</v>
      </c>
      <c r="H2190" s="153">
        <v>0.58500000000000008</v>
      </c>
      <c r="I2190" s="153">
        <v>0.58500000000000008</v>
      </c>
      <c r="J2190" s="153">
        <v>0.58500000000000008</v>
      </c>
      <c r="K2190" s="153">
        <v>0.58500000000000008</v>
      </c>
      <c r="L2190" s="153">
        <v>0.58500000000000008</v>
      </c>
      <c r="M2190" s="153">
        <v>0.58500000000000008</v>
      </c>
      <c r="N2190" s="153">
        <v>0.58500000000000008</v>
      </c>
      <c r="O2190" s="153">
        <v>0.14625000000000002</v>
      </c>
      <c r="P2190" s="152"/>
    </row>
    <row r="2191" spans="1:16" ht="15.75">
      <c r="A2191" s="155">
        <v>2184</v>
      </c>
      <c r="B2191" s="155" t="s">
        <v>1568</v>
      </c>
      <c r="C2191" s="154">
        <v>72.22</v>
      </c>
      <c r="D2191" s="153">
        <v>0.27693159789531985</v>
      </c>
      <c r="E2191" s="153">
        <v>0.27693159789531985</v>
      </c>
      <c r="F2191" s="153">
        <v>0.27693159789531985</v>
      </c>
      <c r="G2191" s="153">
        <v>0.27693159789531985</v>
      </c>
      <c r="H2191" s="153">
        <v>0.27693159789531985</v>
      </c>
      <c r="I2191" s="153">
        <v>0.27693159789531985</v>
      </c>
      <c r="J2191" s="153">
        <v>0.27693159789531985</v>
      </c>
      <c r="K2191" s="153">
        <v>0.27693159789531985</v>
      </c>
      <c r="L2191" s="153">
        <v>0.27693159789531985</v>
      </c>
      <c r="M2191" s="153">
        <v>0.27693159789531985</v>
      </c>
      <c r="N2191" s="153">
        <v>0.27693159789531985</v>
      </c>
      <c r="O2191" s="153">
        <v>0.30462475768485187</v>
      </c>
      <c r="P2191" s="152"/>
    </row>
    <row r="2192" spans="1:16" ht="15.75">
      <c r="A2192" s="155">
        <v>2185</v>
      </c>
      <c r="B2192" s="155" t="s">
        <v>1567</v>
      </c>
      <c r="C2192" s="154">
        <v>88.89</v>
      </c>
      <c r="D2192" s="153">
        <v>1.0462369220384744</v>
      </c>
      <c r="E2192" s="153">
        <v>1.0462369220384744</v>
      </c>
      <c r="F2192" s="153">
        <v>1.0462369220384744</v>
      </c>
      <c r="G2192" s="153">
        <v>1.0462369220384744</v>
      </c>
      <c r="H2192" s="153">
        <v>1.0462369220384744</v>
      </c>
      <c r="I2192" s="153">
        <v>1.3499831252109349</v>
      </c>
      <c r="J2192" s="153">
        <v>1.3499831252109349</v>
      </c>
      <c r="K2192" s="153">
        <v>1.3499831252109349</v>
      </c>
      <c r="L2192" s="153">
        <v>1.3499831252109349</v>
      </c>
      <c r="M2192" s="153">
        <v>1.3499831252109349</v>
      </c>
      <c r="N2192" s="153">
        <v>1.3499831252109349</v>
      </c>
      <c r="O2192" s="153">
        <v>0.49499381257734276</v>
      </c>
      <c r="P2192" s="152"/>
    </row>
    <row r="2193" spans="1:16" ht="15.75">
      <c r="A2193" s="155">
        <v>2186</v>
      </c>
      <c r="B2193" s="155" t="s">
        <v>1566</v>
      </c>
      <c r="C2193" s="154">
        <v>127.77</v>
      </c>
      <c r="D2193" s="153">
        <v>0.79999999999999993</v>
      </c>
      <c r="E2193" s="153">
        <v>0.79999999999999993</v>
      </c>
      <c r="F2193" s="153">
        <v>0.79999999999999993</v>
      </c>
      <c r="G2193" s="153">
        <v>0.79999999999999993</v>
      </c>
      <c r="H2193" s="153">
        <v>0.79999999999999993</v>
      </c>
      <c r="I2193" s="153">
        <v>0.79999999999999993</v>
      </c>
      <c r="J2193" s="153">
        <v>0.79999999999999993</v>
      </c>
      <c r="K2193" s="153">
        <v>0.79999999999999993</v>
      </c>
      <c r="L2193" s="153">
        <v>0.79999999999999993</v>
      </c>
      <c r="M2193" s="153">
        <v>0.79999999999999993</v>
      </c>
      <c r="N2193" s="153">
        <v>0.79999999999999993</v>
      </c>
      <c r="O2193" s="153">
        <v>0.79999999999999993</v>
      </c>
      <c r="P2193" s="152"/>
    </row>
    <row r="2194" spans="1:16" ht="15.75">
      <c r="A2194" s="155">
        <v>2187</v>
      </c>
      <c r="B2194" s="155" t="s">
        <v>1565</v>
      </c>
      <c r="C2194" s="154">
        <v>166.67</v>
      </c>
      <c r="D2194" s="153">
        <v>0.80000000000000016</v>
      </c>
      <c r="E2194" s="153">
        <v>0.80000000000000016</v>
      </c>
      <c r="F2194" s="153">
        <v>0.80000000000000016</v>
      </c>
      <c r="G2194" s="153">
        <v>0.80000000000000016</v>
      </c>
      <c r="H2194" s="153">
        <v>0.80000000000000016</v>
      </c>
      <c r="I2194" s="153">
        <v>0.80000000000000016</v>
      </c>
      <c r="J2194" s="153">
        <v>0.80000000000000016</v>
      </c>
      <c r="K2194" s="153">
        <v>0.80000000000000016</v>
      </c>
      <c r="L2194" s="153">
        <v>0.80000000000000016</v>
      </c>
      <c r="M2194" s="153">
        <v>0.80000000000000016</v>
      </c>
      <c r="N2194" s="153">
        <v>0.80000000000000016</v>
      </c>
      <c r="O2194" s="153">
        <v>0.80000000000000016</v>
      </c>
      <c r="P2194" s="152"/>
    </row>
    <row r="2195" spans="1:16" ht="15.75">
      <c r="A2195" s="155">
        <v>2188</v>
      </c>
      <c r="B2195" s="155" t="s">
        <v>1564</v>
      </c>
      <c r="C2195" s="154">
        <v>166.67</v>
      </c>
      <c r="D2195" s="153">
        <v>0.80000000000000016</v>
      </c>
      <c r="E2195" s="153">
        <v>0.80000000000000016</v>
      </c>
      <c r="F2195" s="153">
        <v>0.80000000000000016</v>
      </c>
      <c r="G2195" s="153">
        <v>0.80000000000000016</v>
      </c>
      <c r="H2195" s="153">
        <v>0.80000000000000016</v>
      </c>
      <c r="I2195" s="153">
        <v>0.80000000000000016</v>
      </c>
      <c r="J2195" s="153">
        <v>0.80000000000000016</v>
      </c>
      <c r="K2195" s="153">
        <v>0.80000000000000016</v>
      </c>
      <c r="L2195" s="153">
        <v>0.80000000000000016</v>
      </c>
      <c r="M2195" s="153">
        <v>0.80000000000000016</v>
      </c>
      <c r="N2195" s="153">
        <v>0.80000000000000016</v>
      </c>
      <c r="O2195" s="153">
        <v>0.80000000000000016</v>
      </c>
      <c r="P2195" s="152"/>
    </row>
    <row r="2196" spans="1:16" ht="15.75">
      <c r="A2196" s="155">
        <v>2189</v>
      </c>
      <c r="B2196" s="155" t="s">
        <v>1563</v>
      </c>
      <c r="C2196" s="154">
        <v>102.22</v>
      </c>
      <c r="D2196" s="153">
        <v>0</v>
      </c>
      <c r="E2196" s="153">
        <v>0</v>
      </c>
      <c r="F2196" s="153">
        <v>0</v>
      </c>
      <c r="G2196" s="153">
        <v>0</v>
      </c>
      <c r="H2196" s="153">
        <v>0</v>
      </c>
      <c r="I2196" s="153">
        <v>0</v>
      </c>
      <c r="J2196" s="153">
        <v>0</v>
      </c>
      <c r="K2196" s="153">
        <v>7.8262570925454897E-2</v>
      </c>
      <c r="L2196" s="153">
        <v>0</v>
      </c>
      <c r="M2196" s="153">
        <v>7.8262570925454897E-2</v>
      </c>
      <c r="N2196" s="153">
        <v>7.8262570925454897E-2</v>
      </c>
      <c r="O2196" s="153">
        <v>7.8262570925454897E-2</v>
      </c>
      <c r="P2196" s="152"/>
    </row>
    <row r="2197" spans="1:16" ht="15.75">
      <c r="A2197" s="155">
        <v>2190</v>
      </c>
      <c r="B2197" s="155" t="s">
        <v>1562</v>
      </c>
      <c r="C2197" s="154">
        <v>188.89</v>
      </c>
      <c r="D2197" s="153">
        <v>0</v>
      </c>
      <c r="E2197" s="153">
        <v>0</v>
      </c>
      <c r="F2197" s="153">
        <v>0</v>
      </c>
      <c r="G2197" s="153">
        <v>0</v>
      </c>
      <c r="H2197" s="153">
        <v>0.8</v>
      </c>
      <c r="I2197" s="153">
        <v>0</v>
      </c>
      <c r="J2197" s="153">
        <v>0.8</v>
      </c>
      <c r="K2197" s="153">
        <v>0.8</v>
      </c>
      <c r="L2197" s="153">
        <v>0.8</v>
      </c>
      <c r="M2197" s="153">
        <v>0.8</v>
      </c>
      <c r="N2197" s="153">
        <v>0.8</v>
      </c>
      <c r="O2197" s="153">
        <v>0.8</v>
      </c>
      <c r="P2197" s="152"/>
    </row>
    <row r="2198" spans="1:16" ht="15.75">
      <c r="A2198" s="155">
        <v>2191</v>
      </c>
      <c r="B2198" s="155" t="s">
        <v>1561</v>
      </c>
      <c r="C2198" s="154">
        <v>200</v>
      </c>
      <c r="D2198" s="153">
        <v>0.8</v>
      </c>
      <c r="E2198" s="153">
        <v>0.8</v>
      </c>
      <c r="F2198" s="153">
        <v>0.8</v>
      </c>
      <c r="G2198" s="153">
        <v>0.8</v>
      </c>
      <c r="H2198" s="153">
        <v>0.8</v>
      </c>
      <c r="I2198" s="153">
        <v>0.8</v>
      </c>
      <c r="J2198" s="153">
        <v>0.8</v>
      </c>
      <c r="K2198" s="153">
        <v>0.8</v>
      </c>
      <c r="L2198" s="153">
        <v>0.8</v>
      </c>
      <c r="M2198" s="153">
        <v>0.8</v>
      </c>
      <c r="N2198" s="153">
        <v>0.8</v>
      </c>
      <c r="O2198" s="153">
        <v>0.8</v>
      </c>
      <c r="P2198" s="152"/>
    </row>
    <row r="2199" spans="1:16" ht="15.75">
      <c r="A2199" s="155">
        <v>2192</v>
      </c>
      <c r="B2199" s="155" t="s">
        <v>1560</v>
      </c>
      <c r="C2199" s="154">
        <v>77.78</v>
      </c>
      <c r="D2199" s="153">
        <v>1</v>
      </c>
      <c r="E2199" s="153">
        <v>1</v>
      </c>
      <c r="F2199" s="153">
        <v>1</v>
      </c>
      <c r="G2199" s="153">
        <v>1</v>
      </c>
      <c r="H2199" s="153">
        <v>0.66855232707636925</v>
      </c>
      <c r="I2199" s="153">
        <v>0.75854975572126515</v>
      </c>
      <c r="J2199" s="153">
        <v>0.75854975572126515</v>
      </c>
      <c r="K2199" s="153">
        <v>0.75854975572126515</v>
      </c>
      <c r="L2199" s="153">
        <v>0.75854975572126515</v>
      </c>
      <c r="M2199" s="153">
        <v>0.75854975572126515</v>
      </c>
      <c r="N2199" s="153">
        <v>0.75854975572126515</v>
      </c>
      <c r="O2199" s="153">
        <v>0.9899717150938544</v>
      </c>
      <c r="P2199" s="152"/>
    </row>
    <row r="2200" spans="1:16" ht="15.75">
      <c r="A2200" s="155">
        <v>2193</v>
      </c>
      <c r="B2200" s="155" t="s">
        <v>1559</v>
      </c>
      <c r="C2200" s="154">
        <v>78.89</v>
      </c>
      <c r="D2200" s="153">
        <v>0.93801495753580932</v>
      </c>
      <c r="E2200" s="153">
        <v>0.93801495753580932</v>
      </c>
      <c r="F2200" s="153">
        <v>0.93801495753580932</v>
      </c>
      <c r="G2200" s="153">
        <v>0.98871846875396119</v>
      </c>
      <c r="H2200" s="153">
        <v>0</v>
      </c>
      <c r="I2200" s="153">
        <v>1.064773735581189</v>
      </c>
      <c r="J2200" s="153">
        <v>1.1154772467993408</v>
      </c>
      <c r="K2200" s="153">
        <v>1.1154772467993408</v>
      </c>
      <c r="L2200" s="153">
        <v>1.1154772467993408</v>
      </c>
      <c r="M2200" s="153">
        <v>1.1408290024084167</v>
      </c>
      <c r="N2200" s="153">
        <v>1.1408290024084167</v>
      </c>
      <c r="O2200" s="153">
        <v>0.73520091266320187</v>
      </c>
      <c r="P2200" s="152"/>
    </row>
    <row r="2201" spans="1:16" ht="15.75">
      <c r="A2201" s="155">
        <v>2194</v>
      </c>
      <c r="B2201" s="155" t="s">
        <v>1558</v>
      </c>
      <c r="C2201" s="154">
        <v>105.56</v>
      </c>
      <c r="D2201" s="153">
        <v>0.96627510420613871</v>
      </c>
      <c r="E2201" s="153">
        <v>1.042061386888973</v>
      </c>
      <c r="F2201" s="153">
        <v>1.042061386888973</v>
      </c>
      <c r="G2201" s="153">
        <v>1.042061386888973</v>
      </c>
      <c r="H2201" s="153">
        <v>1.042061386888973</v>
      </c>
      <c r="I2201" s="153">
        <v>1.042061386888973</v>
      </c>
      <c r="J2201" s="153">
        <v>1.1178476695718076</v>
      </c>
      <c r="K2201" s="153">
        <v>1.1178476695718076</v>
      </c>
      <c r="L2201" s="153">
        <v>1.1178476695718076</v>
      </c>
      <c r="M2201" s="153">
        <v>1.1178476695718076</v>
      </c>
      <c r="N2201" s="153">
        <v>1.3452065176203107</v>
      </c>
      <c r="O2201" s="153">
        <v>1.2504736642667678</v>
      </c>
      <c r="P2201" s="152"/>
    </row>
    <row r="2202" spans="1:16" ht="15.75">
      <c r="A2202" s="155">
        <v>2195</v>
      </c>
      <c r="B2202" s="155" t="s">
        <v>1557</v>
      </c>
      <c r="C2202" s="154">
        <v>88.89</v>
      </c>
      <c r="D2202" s="153">
        <v>0.87748903138710765</v>
      </c>
      <c r="E2202" s="153">
        <v>0.87748903138710765</v>
      </c>
      <c r="F2202" s="153">
        <v>0.96748790640116999</v>
      </c>
      <c r="G2202" s="153">
        <v>0.96748790640116999</v>
      </c>
      <c r="H2202" s="153">
        <v>1.1024862189222635</v>
      </c>
      <c r="I2202" s="153">
        <v>1.2374845314433569</v>
      </c>
      <c r="J2202" s="153">
        <v>1.3949825627179659</v>
      </c>
      <c r="K2202" s="153">
        <v>1.3949825627179659</v>
      </c>
      <c r="L2202" s="153">
        <v>1.3949825627179659</v>
      </c>
      <c r="M2202" s="153">
        <v>1.3949825627179659</v>
      </c>
      <c r="N2202" s="153">
        <v>1.3949825627179659</v>
      </c>
      <c r="O2202" s="153">
        <v>0.98998762515468552</v>
      </c>
      <c r="P2202" s="152"/>
    </row>
    <row r="2203" spans="1:16" ht="15.75">
      <c r="A2203" s="155">
        <v>2196</v>
      </c>
      <c r="B2203" s="155" t="s">
        <v>1556</v>
      </c>
      <c r="C2203" s="154">
        <v>133.33000000000001</v>
      </c>
      <c r="D2203" s="153">
        <v>0</v>
      </c>
      <c r="E2203" s="153">
        <v>0.79999999999999993</v>
      </c>
      <c r="F2203" s="153">
        <v>0.79999999999999993</v>
      </c>
      <c r="G2203" s="153">
        <v>0.79999999999999993</v>
      </c>
      <c r="H2203" s="153">
        <v>0.79999999999999993</v>
      </c>
      <c r="I2203" s="153">
        <v>0.79999999999999993</v>
      </c>
      <c r="J2203" s="153">
        <v>0.79999999999999993</v>
      </c>
      <c r="K2203" s="153">
        <v>0.79999999999999993</v>
      </c>
      <c r="L2203" s="153">
        <v>0.79999999999999993</v>
      </c>
      <c r="M2203" s="153">
        <v>0.79999999999999993</v>
      </c>
      <c r="N2203" s="153">
        <v>0.79999999999999993</v>
      </c>
      <c r="O2203" s="153">
        <v>0.79999999999999993</v>
      </c>
      <c r="P2203" s="152"/>
    </row>
    <row r="2204" spans="1:16" ht="15.75">
      <c r="A2204" s="155">
        <v>2197</v>
      </c>
      <c r="B2204" s="155" t="s">
        <v>1555</v>
      </c>
      <c r="C2204" s="154">
        <v>287.77999999999997</v>
      </c>
      <c r="D2204" s="153">
        <v>0</v>
      </c>
      <c r="E2204" s="153">
        <v>0</v>
      </c>
      <c r="F2204" s="153">
        <v>0</v>
      </c>
      <c r="G2204" s="153">
        <v>0.8</v>
      </c>
      <c r="H2204" s="153">
        <v>0</v>
      </c>
      <c r="I2204" s="153">
        <v>0.8</v>
      </c>
      <c r="J2204" s="153">
        <v>0.8</v>
      </c>
      <c r="K2204" s="153">
        <v>0.8</v>
      </c>
      <c r="L2204" s="153">
        <v>0.8</v>
      </c>
      <c r="M2204" s="153">
        <v>0.8</v>
      </c>
      <c r="N2204" s="153">
        <v>0.8</v>
      </c>
      <c r="O2204" s="153">
        <v>0.8</v>
      </c>
      <c r="P2204" s="152"/>
    </row>
    <row r="2205" spans="1:16" ht="15.75">
      <c r="A2205" s="155">
        <v>2198</v>
      </c>
      <c r="B2205" s="155" t="s">
        <v>1555</v>
      </c>
      <c r="C2205" s="154">
        <v>125.56</v>
      </c>
      <c r="D2205" s="153">
        <v>0</v>
      </c>
      <c r="E2205" s="153">
        <v>0</v>
      </c>
      <c r="F2205" s="153">
        <v>0</v>
      </c>
      <c r="G2205" s="153">
        <v>0.79999999999999993</v>
      </c>
      <c r="H2205" s="153">
        <v>0.79999999999999993</v>
      </c>
      <c r="I2205" s="153">
        <v>0.79999999999999993</v>
      </c>
      <c r="J2205" s="153">
        <v>0.79999999999999993</v>
      </c>
      <c r="K2205" s="153">
        <v>0.79999999999999993</v>
      </c>
      <c r="L2205" s="153">
        <v>0.79999999999999993</v>
      </c>
      <c r="M2205" s="153">
        <v>0.79999999999999993</v>
      </c>
      <c r="N2205" s="153">
        <v>0.79999999999999993</v>
      </c>
      <c r="O2205" s="153">
        <v>0</v>
      </c>
      <c r="P2205" s="152"/>
    </row>
    <row r="2206" spans="1:16" ht="15.75">
      <c r="A2206" s="155">
        <v>2199</v>
      </c>
      <c r="B2206" s="155" t="s">
        <v>1554</v>
      </c>
      <c r="C2206" s="154">
        <v>388.89</v>
      </c>
      <c r="D2206" s="153">
        <v>0</v>
      </c>
      <c r="E2206" s="153">
        <v>0</v>
      </c>
      <c r="F2206" s="153">
        <v>0.8</v>
      </c>
      <c r="G2206" s="153">
        <v>0.8</v>
      </c>
      <c r="H2206" s="153">
        <v>0.8</v>
      </c>
      <c r="I2206" s="153">
        <v>0.8</v>
      </c>
      <c r="J2206" s="153">
        <v>0.8</v>
      </c>
      <c r="K2206" s="153">
        <v>0.8</v>
      </c>
      <c r="L2206" s="153">
        <v>0.8</v>
      </c>
      <c r="M2206" s="153">
        <v>0.8</v>
      </c>
      <c r="N2206" s="153">
        <v>0.8</v>
      </c>
      <c r="O2206" s="153">
        <v>0.8</v>
      </c>
      <c r="P2206" s="152"/>
    </row>
    <row r="2207" spans="1:16" ht="15.75">
      <c r="A2207" s="155">
        <v>2200</v>
      </c>
      <c r="B2207" s="155" t="s">
        <v>1553</v>
      </c>
      <c r="C2207" s="154">
        <v>71.11</v>
      </c>
      <c r="D2207" s="153">
        <v>0</v>
      </c>
      <c r="E2207" s="153">
        <v>0</v>
      </c>
      <c r="F2207" s="153">
        <v>0</v>
      </c>
      <c r="G2207" s="153">
        <v>1</v>
      </c>
      <c r="H2207" s="153">
        <v>0.92813950217972152</v>
      </c>
      <c r="I2207" s="153">
        <v>0.92813950217972152</v>
      </c>
      <c r="J2207" s="153">
        <v>0.98439038109970467</v>
      </c>
      <c r="K2207" s="153">
        <v>0.98439038109970467</v>
      </c>
      <c r="L2207" s="153">
        <v>1.0125158205596962</v>
      </c>
      <c r="M2207" s="153">
        <v>1.0125158205596962</v>
      </c>
      <c r="N2207" s="153">
        <v>1.0125158205596962</v>
      </c>
      <c r="O2207" s="153">
        <v>1.1812684573196457</v>
      </c>
      <c r="P2207" s="152"/>
    </row>
    <row r="2208" spans="1:16" ht="15.75">
      <c r="A2208" s="155">
        <v>2201</v>
      </c>
      <c r="B2208" s="155" t="s">
        <v>1552</v>
      </c>
      <c r="C2208" s="154">
        <v>125</v>
      </c>
      <c r="D2208" s="153">
        <v>0</v>
      </c>
      <c r="E2208" s="153">
        <v>0</v>
      </c>
      <c r="F2208" s="153">
        <v>0</v>
      </c>
      <c r="G2208" s="153">
        <v>0</v>
      </c>
      <c r="H2208" s="153">
        <v>0</v>
      </c>
      <c r="I2208" s="153">
        <v>0</v>
      </c>
      <c r="J2208" s="153">
        <v>0</v>
      </c>
      <c r="K2208" s="153">
        <v>0</v>
      </c>
      <c r="L2208" s="153">
        <v>0</v>
      </c>
      <c r="M2208" s="153">
        <v>0.8</v>
      </c>
      <c r="N2208" s="153">
        <v>0.8</v>
      </c>
      <c r="O2208" s="153">
        <v>0.8</v>
      </c>
      <c r="P2208" s="152"/>
    </row>
    <row r="2209" spans="1:16" ht="15.75">
      <c r="A2209" s="155">
        <v>2202</v>
      </c>
      <c r="B2209" s="155" t="s">
        <v>1551</v>
      </c>
      <c r="C2209" s="154">
        <v>80</v>
      </c>
      <c r="D2209" s="153">
        <v>0</v>
      </c>
      <c r="E2209" s="153">
        <v>0</v>
      </c>
      <c r="F2209" s="153">
        <v>0</v>
      </c>
      <c r="G2209" s="153">
        <v>0</v>
      </c>
      <c r="H2209" s="153">
        <v>0</v>
      </c>
      <c r="I2209" s="153">
        <v>0</v>
      </c>
      <c r="J2209" s="153">
        <v>0.3125</v>
      </c>
      <c r="K2209" s="153">
        <v>0.375</v>
      </c>
      <c r="L2209" s="153">
        <v>0.41249999999999998</v>
      </c>
      <c r="M2209" s="153">
        <v>0.4375</v>
      </c>
      <c r="N2209" s="153">
        <v>0.52500000000000002</v>
      </c>
      <c r="O2209" s="153">
        <v>0.52500000000000002</v>
      </c>
      <c r="P2209" s="152"/>
    </row>
    <row r="2210" spans="1:16" ht="15.75">
      <c r="A2210" s="155">
        <v>2203</v>
      </c>
      <c r="B2210" s="155" t="s">
        <v>1550</v>
      </c>
      <c r="C2210" s="154">
        <v>111.11</v>
      </c>
      <c r="D2210" s="153">
        <v>0</v>
      </c>
      <c r="E2210" s="153">
        <v>0</v>
      </c>
      <c r="F2210" s="153">
        <v>0</v>
      </c>
      <c r="G2210" s="153">
        <v>0</v>
      </c>
      <c r="H2210" s="153">
        <v>0</v>
      </c>
      <c r="I2210" s="153">
        <v>0</v>
      </c>
      <c r="J2210" s="153">
        <v>0</v>
      </c>
      <c r="K2210" s="153">
        <v>0</v>
      </c>
      <c r="L2210" s="153">
        <v>0</v>
      </c>
      <c r="M2210" s="153">
        <v>0</v>
      </c>
      <c r="N2210" s="153">
        <v>0</v>
      </c>
      <c r="O2210" s="153">
        <v>0.8</v>
      </c>
      <c r="P2210" s="152"/>
    </row>
    <row r="2211" spans="1:16" ht="15.75">
      <c r="A2211" s="155">
        <v>2204</v>
      </c>
      <c r="B2211" s="155" t="s">
        <v>1549</v>
      </c>
      <c r="C2211" s="154">
        <v>600</v>
      </c>
      <c r="D2211" s="153">
        <v>0.8</v>
      </c>
      <c r="E2211" s="153">
        <v>0.91500000000000004</v>
      </c>
      <c r="F2211" s="153">
        <v>0.91500000000000004</v>
      </c>
      <c r="G2211" s="153">
        <v>0.8</v>
      </c>
      <c r="H2211" s="153">
        <v>0.8</v>
      </c>
      <c r="I2211" s="153">
        <v>0.8</v>
      </c>
      <c r="J2211" s="153">
        <v>0.8</v>
      </c>
      <c r="K2211" s="153">
        <v>0.8</v>
      </c>
      <c r="L2211" s="153">
        <v>0.8</v>
      </c>
      <c r="M2211" s="153">
        <v>0.8</v>
      </c>
      <c r="N2211" s="153">
        <v>0.8</v>
      </c>
      <c r="O2211" s="153">
        <v>0.8</v>
      </c>
      <c r="P2211" s="152"/>
    </row>
    <row r="2212" spans="1:16" ht="15.75">
      <c r="A2212" s="155">
        <v>2205</v>
      </c>
      <c r="B2212" s="155" t="s">
        <v>1548</v>
      </c>
      <c r="C2212" s="154">
        <v>100</v>
      </c>
      <c r="D2212" s="153">
        <v>0.7</v>
      </c>
      <c r="E2212" s="153">
        <v>0.73</v>
      </c>
      <c r="F2212" s="153">
        <v>0.76</v>
      </c>
      <c r="G2212" s="153">
        <v>0.76</v>
      </c>
      <c r="H2212" s="153">
        <v>0.76</v>
      </c>
      <c r="I2212" s="153">
        <v>0.76</v>
      </c>
      <c r="J2212" s="153">
        <v>0.76</v>
      </c>
      <c r="K2212" s="153">
        <v>0.81</v>
      </c>
      <c r="L2212" s="153">
        <v>0.83</v>
      </c>
      <c r="M2212" s="153">
        <v>0.83</v>
      </c>
      <c r="N2212" s="153">
        <v>0.83</v>
      </c>
      <c r="O2212" s="153">
        <v>0.74</v>
      </c>
      <c r="P2212" s="152"/>
    </row>
    <row r="2213" spans="1:16" ht="15.75">
      <c r="A2213" s="155">
        <v>2206</v>
      </c>
      <c r="B2213" s="155" t="s">
        <v>1547</v>
      </c>
      <c r="C2213" s="154">
        <v>88.888888888888886</v>
      </c>
      <c r="D2213" s="153">
        <v>0.41625000000000001</v>
      </c>
      <c r="E2213" s="153">
        <v>0.41625000000000001</v>
      </c>
      <c r="F2213" s="153">
        <v>0.41625000000000001</v>
      </c>
      <c r="G2213" s="153">
        <v>0.41625000000000001</v>
      </c>
      <c r="H2213" s="153">
        <v>0.41625000000000001</v>
      </c>
      <c r="I2213" s="153">
        <v>0.42749999999999999</v>
      </c>
      <c r="J2213" s="153">
        <v>0.42749999999999999</v>
      </c>
      <c r="K2213" s="153">
        <v>0.42749999999999999</v>
      </c>
      <c r="L2213" s="153">
        <v>0.65249999999999997</v>
      </c>
      <c r="M2213" s="153">
        <v>0.65249999999999997</v>
      </c>
      <c r="N2213" s="153">
        <v>0.65249999999999997</v>
      </c>
      <c r="O2213" s="153">
        <v>0.39374999999999999</v>
      </c>
      <c r="P2213" s="152"/>
    </row>
    <row r="2214" spans="1:16" ht="15.75">
      <c r="A2214" s="155">
        <v>2207</v>
      </c>
      <c r="B2214" s="155" t="s">
        <v>1546</v>
      </c>
      <c r="C2214" s="154">
        <v>500</v>
      </c>
      <c r="D2214" s="153">
        <v>0.83839999999999992</v>
      </c>
      <c r="E2214" s="153">
        <v>0.79200000000000004</v>
      </c>
      <c r="F2214" s="153">
        <v>0.68320000000000003</v>
      </c>
      <c r="G2214" s="153">
        <v>0.70399999999999996</v>
      </c>
      <c r="H2214" s="153">
        <v>0.69920000000000004</v>
      </c>
      <c r="I2214" s="153">
        <v>0.64479999999999993</v>
      </c>
      <c r="J2214" s="153">
        <v>0.54239999999999999</v>
      </c>
      <c r="K2214" s="153">
        <v>0.45280000000000004</v>
      </c>
      <c r="L2214" s="153">
        <v>0.45280000000000004</v>
      </c>
      <c r="M2214" s="153">
        <v>0.56799999999999995</v>
      </c>
      <c r="N2214" s="153">
        <v>0.67679999999999996</v>
      </c>
      <c r="O2214" s="153">
        <v>0.71199999999999997</v>
      </c>
      <c r="P2214" s="152"/>
    </row>
    <row r="2215" spans="1:16" ht="15.75">
      <c r="A2215" s="155">
        <v>2208</v>
      </c>
      <c r="B2215" s="155" t="s">
        <v>1545</v>
      </c>
      <c r="C2215" s="154">
        <v>88.888888888888886</v>
      </c>
      <c r="D2215" s="153">
        <v>0.61875000000000002</v>
      </c>
      <c r="E2215" s="153">
        <v>0.72</v>
      </c>
      <c r="F2215" s="153">
        <v>0.72</v>
      </c>
      <c r="G2215" s="153">
        <v>0.72</v>
      </c>
      <c r="H2215" s="153">
        <v>0.72</v>
      </c>
      <c r="I2215" s="153">
        <v>0.72</v>
      </c>
      <c r="J2215" s="153">
        <v>0.72</v>
      </c>
      <c r="K2215" s="153">
        <v>0.72</v>
      </c>
      <c r="L2215" s="153">
        <v>0.72</v>
      </c>
      <c r="M2215" s="153">
        <v>0.72</v>
      </c>
      <c r="N2215" s="153">
        <v>0.72</v>
      </c>
      <c r="O2215" s="153">
        <v>0.54</v>
      </c>
      <c r="P2215" s="152"/>
    </row>
    <row r="2216" spans="1:16" ht="15.75">
      <c r="A2216" s="155">
        <v>2209</v>
      </c>
      <c r="B2216" s="155" t="s">
        <v>1544</v>
      </c>
      <c r="C2216" s="154">
        <v>166.66</v>
      </c>
      <c r="D2216" s="153">
        <v>0.8</v>
      </c>
      <c r="E2216" s="153">
        <v>0</v>
      </c>
      <c r="F2216" s="153">
        <v>0.8</v>
      </c>
      <c r="G2216" s="153">
        <v>0</v>
      </c>
      <c r="H2216" s="153">
        <v>0</v>
      </c>
      <c r="I2216" s="153">
        <v>0</v>
      </c>
      <c r="J2216" s="153">
        <v>0</v>
      </c>
      <c r="K2216" s="153">
        <v>0</v>
      </c>
      <c r="L2216" s="153">
        <v>0</v>
      </c>
      <c r="M2216" s="153">
        <v>0</v>
      </c>
      <c r="N2216" s="153">
        <v>0.8</v>
      </c>
      <c r="O2216" s="153">
        <v>0.8</v>
      </c>
      <c r="P2216" s="152"/>
    </row>
    <row r="2217" spans="1:16" ht="15.75">
      <c r="A2217" s="155">
        <v>2210</v>
      </c>
      <c r="B2217" s="155" t="s">
        <v>1543</v>
      </c>
      <c r="C2217" s="154">
        <v>94.444444444444443</v>
      </c>
      <c r="D2217" s="153">
        <v>0.47647058823529415</v>
      </c>
      <c r="E2217" s="153">
        <v>0.47647058823529415</v>
      </c>
      <c r="F2217" s="153">
        <v>0.47647058823529415</v>
      </c>
      <c r="G2217" s="153">
        <v>0.47647058823529415</v>
      </c>
      <c r="H2217" s="153">
        <v>0.47647058823529415</v>
      </c>
      <c r="I2217" s="153">
        <v>0.47647058823529415</v>
      </c>
      <c r="J2217" s="153">
        <v>0.47647058823529415</v>
      </c>
      <c r="K2217" s="153">
        <v>0.47647058823529415</v>
      </c>
      <c r="L2217" s="153">
        <v>0.47647058823529415</v>
      </c>
      <c r="M2217" s="153">
        <v>0.47647058823529415</v>
      </c>
      <c r="N2217" s="153">
        <v>0.50823529411764712</v>
      </c>
      <c r="O2217" s="153">
        <v>0.36</v>
      </c>
      <c r="P2217" s="152"/>
    </row>
    <row r="2218" spans="1:16" ht="15.75">
      <c r="A2218" s="155">
        <v>2211</v>
      </c>
      <c r="B2218" s="155" t="s">
        <v>1542</v>
      </c>
      <c r="C2218" s="154">
        <v>100</v>
      </c>
      <c r="D2218" s="153">
        <v>0.84</v>
      </c>
      <c r="E2218" s="153">
        <v>0.84</v>
      </c>
      <c r="F2218" s="153">
        <v>0.84</v>
      </c>
      <c r="G2218" s="153">
        <v>0.84</v>
      </c>
      <c r="H2218" s="153">
        <v>0.84</v>
      </c>
      <c r="I2218" s="153">
        <v>0.84</v>
      </c>
      <c r="J2218" s="153">
        <v>0.84</v>
      </c>
      <c r="K2218" s="153">
        <v>0.84</v>
      </c>
      <c r="L2218" s="153">
        <v>0.84</v>
      </c>
      <c r="M2218" s="153">
        <v>0.84</v>
      </c>
      <c r="N2218" s="153">
        <v>0.84</v>
      </c>
      <c r="O2218" s="153">
        <v>1</v>
      </c>
      <c r="P2218" s="152"/>
    </row>
    <row r="2219" spans="1:16" ht="15.75">
      <c r="A2219" s="155">
        <v>2212</v>
      </c>
      <c r="B2219" s="155" t="s">
        <v>1541</v>
      </c>
      <c r="C2219" s="154">
        <v>167</v>
      </c>
      <c r="D2219" s="153">
        <v>0.79999999999999993</v>
      </c>
      <c r="E2219" s="153">
        <v>0.79999999999999993</v>
      </c>
      <c r="F2219" s="153">
        <v>0.79999999999999993</v>
      </c>
      <c r="G2219" s="153">
        <v>0.79999999999999993</v>
      </c>
      <c r="H2219" s="153">
        <v>0.79999999999999993</v>
      </c>
      <c r="I2219" s="153">
        <v>0.85868263473053896</v>
      </c>
      <c r="J2219" s="153">
        <v>0.92155688622754495</v>
      </c>
      <c r="K2219" s="153">
        <v>0.90898203592814375</v>
      </c>
      <c r="L2219" s="153">
        <v>0.79999999999999993</v>
      </c>
      <c r="M2219" s="153">
        <v>0.79999999999999993</v>
      </c>
      <c r="N2219" s="153">
        <v>0.79999999999999993</v>
      </c>
      <c r="O2219" s="153">
        <v>0.79999999999999993</v>
      </c>
      <c r="P2219" s="152"/>
    </row>
    <row r="2220" spans="1:16" ht="15.75">
      <c r="A2220" s="155">
        <v>2213</v>
      </c>
      <c r="B2220" s="155" t="s">
        <v>1540</v>
      </c>
      <c r="C2220" s="154">
        <v>77.777777777777771</v>
      </c>
      <c r="D2220" s="153">
        <v>1.1571428571428573</v>
      </c>
      <c r="E2220" s="153">
        <v>1.1571428571428573</v>
      </c>
      <c r="F2220" s="153">
        <v>1.1571428571428573</v>
      </c>
      <c r="G2220" s="153">
        <v>1.1571428571428573</v>
      </c>
      <c r="H2220" s="153">
        <v>1.1571428571428573</v>
      </c>
      <c r="I2220" s="153">
        <v>1.1571428571428573</v>
      </c>
      <c r="J2220" s="153">
        <v>1.1571428571428573</v>
      </c>
      <c r="K2220" s="153">
        <v>1.1571428571428573</v>
      </c>
      <c r="L2220" s="153">
        <v>0</v>
      </c>
      <c r="M2220" s="153">
        <v>0</v>
      </c>
      <c r="N2220" s="153">
        <v>1.1571428571428573</v>
      </c>
      <c r="O2220" s="153">
        <v>1.1571428571428573</v>
      </c>
      <c r="P2220" s="152"/>
    </row>
    <row r="2221" spans="1:16" ht="15.75">
      <c r="A2221" s="155">
        <v>2214</v>
      </c>
      <c r="B2221" s="155" t="s">
        <v>1539</v>
      </c>
      <c r="C2221" s="154">
        <v>100</v>
      </c>
      <c r="D2221" s="153">
        <v>0.88</v>
      </c>
      <c r="E2221" s="153">
        <v>0.88</v>
      </c>
      <c r="F2221" s="153">
        <v>0.88</v>
      </c>
      <c r="G2221" s="153">
        <v>0.88</v>
      </c>
      <c r="H2221" s="153">
        <v>0.88</v>
      </c>
      <c r="I2221" s="153">
        <v>0.88</v>
      </c>
      <c r="J2221" s="153">
        <v>0.88</v>
      </c>
      <c r="K2221" s="153">
        <v>0.88</v>
      </c>
      <c r="L2221" s="153">
        <v>0.88</v>
      </c>
      <c r="M2221" s="153">
        <v>0.95</v>
      </c>
      <c r="N2221" s="153">
        <v>0.95</v>
      </c>
      <c r="O2221" s="153">
        <v>0.96</v>
      </c>
      <c r="P2221" s="152"/>
    </row>
    <row r="2222" spans="1:16" ht="15.75">
      <c r="A2222" s="155">
        <v>2215</v>
      </c>
      <c r="B2222" s="155" t="s">
        <v>1538</v>
      </c>
      <c r="C2222" s="154">
        <v>176</v>
      </c>
      <c r="D2222" s="153">
        <v>0.8</v>
      </c>
      <c r="E2222" s="153">
        <v>0.8</v>
      </c>
      <c r="F2222" s="153">
        <v>0.8</v>
      </c>
      <c r="G2222" s="153">
        <v>0.8</v>
      </c>
      <c r="H2222" s="153">
        <v>0.8</v>
      </c>
      <c r="I2222" s="153">
        <v>0.8</v>
      </c>
      <c r="J2222" s="153">
        <v>0.8</v>
      </c>
      <c r="K2222" s="153">
        <v>0.8</v>
      </c>
      <c r="L2222" s="153">
        <v>0.8</v>
      </c>
      <c r="M2222" s="153">
        <v>0.8</v>
      </c>
      <c r="N2222" s="153">
        <v>0.8</v>
      </c>
      <c r="O2222" s="153">
        <v>0.8</v>
      </c>
      <c r="P2222" s="152"/>
    </row>
    <row r="2223" spans="1:16" ht="15.75">
      <c r="A2223" s="155">
        <v>2216</v>
      </c>
      <c r="B2223" s="155" t="s">
        <v>1537</v>
      </c>
      <c r="C2223" s="154">
        <v>1200</v>
      </c>
      <c r="D2223" s="153">
        <v>0.8</v>
      </c>
      <c r="E2223" s="153">
        <v>0.88500000000000001</v>
      </c>
      <c r="F2223" s="153">
        <v>0.91500000000000004</v>
      </c>
      <c r="G2223" s="153">
        <v>0.94499999999999995</v>
      </c>
      <c r="H2223" s="153">
        <v>0.96</v>
      </c>
      <c r="I2223" s="153">
        <v>0.96</v>
      </c>
      <c r="J2223" s="153">
        <v>1.0049999999999999</v>
      </c>
      <c r="K2223" s="153">
        <v>0.97499999999999998</v>
      </c>
      <c r="L2223" s="153">
        <v>0.97499999999999998</v>
      </c>
      <c r="M2223" s="153">
        <v>0.96</v>
      </c>
      <c r="N2223" s="153">
        <v>0.96</v>
      </c>
      <c r="O2223" s="153">
        <v>0.94499999999999995</v>
      </c>
      <c r="P2223" s="152"/>
    </row>
    <row r="2224" spans="1:16" ht="15.75">
      <c r="A2224" s="155">
        <v>2217</v>
      </c>
      <c r="B2224" s="155" t="s">
        <v>1536</v>
      </c>
      <c r="C2224" s="154">
        <v>222</v>
      </c>
      <c r="D2224" s="153">
        <v>0.79999999999999993</v>
      </c>
      <c r="E2224" s="153">
        <v>0.79999999999999993</v>
      </c>
      <c r="F2224" s="153">
        <v>0.79999999999999993</v>
      </c>
      <c r="G2224" s="153">
        <v>0.79999999999999993</v>
      </c>
      <c r="H2224" s="153">
        <v>0.79999999999999993</v>
      </c>
      <c r="I2224" s="153">
        <v>0.79999999999999993</v>
      </c>
      <c r="J2224" s="153">
        <v>0.79999999999999993</v>
      </c>
      <c r="K2224" s="153">
        <v>0.79999999999999993</v>
      </c>
      <c r="L2224" s="153">
        <v>0.79999999999999993</v>
      </c>
      <c r="M2224" s="153">
        <v>0.79999999999999993</v>
      </c>
      <c r="N2224" s="153">
        <v>0.79999999999999993</v>
      </c>
      <c r="O2224" s="153">
        <v>0.79999999999999993</v>
      </c>
      <c r="P2224" s="152"/>
    </row>
    <row r="2225" spans="1:16" ht="15.75">
      <c r="A2225" s="155">
        <v>2218</v>
      </c>
      <c r="B2225" s="155" t="s">
        <v>1535</v>
      </c>
      <c r="C2225" s="154">
        <v>5000</v>
      </c>
      <c r="D2225" s="153">
        <v>0.8</v>
      </c>
      <c r="E2225" s="153">
        <v>0.8</v>
      </c>
      <c r="F2225" s="153">
        <v>0.8</v>
      </c>
      <c r="G2225" s="153">
        <v>0.8</v>
      </c>
      <c r="H2225" s="153">
        <v>0.8</v>
      </c>
      <c r="I2225" s="153">
        <v>0.8</v>
      </c>
      <c r="J2225" s="153">
        <v>0.8</v>
      </c>
      <c r="K2225" s="153">
        <v>0.8</v>
      </c>
      <c r="L2225" s="153">
        <v>0.8</v>
      </c>
      <c r="M2225" s="153">
        <v>0.8</v>
      </c>
      <c r="N2225" s="153">
        <v>0.8</v>
      </c>
      <c r="O2225" s="153">
        <v>0.8</v>
      </c>
      <c r="P2225" s="152"/>
    </row>
    <row r="2226" spans="1:16" ht="15.75">
      <c r="A2226" s="155">
        <v>2219</v>
      </c>
      <c r="B2226" s="155" t="s">
        <v>1534</v>
      </c>
      <c r="C2226" s="154">
        <v>388.89</v>
      </c>
      <c r="D2226" s="153">
        <v>0.8</v>
      </c>
      <c r="E2226" s="153">
        <v>0.8</v>
      </c>
      <c r="F2226" s="153">
        <v>0.8</v>
      </c>
      <c r="G2226" s="153">
        <v>0.8</v>
      </c>
      <c r="H2226" s="153">
        <v>0.8</v>
      </c>
      <c r="I2226" s="153">
        <v>0.8</v>
      </c>
      <c r="J2226" s="153">
        <v>0.8</v>
      </c>
      <c r="K2226" s="153">
        <v>0.8</v>
      </c>
      <c r="L2226" s="153">
        <v>0.8</v>
      </c>
      <c r="M2226" s="153">
        <v>0.8</v>
      </c>
      <c r="N2226" s="153">
        <v>0.8</v>
      </c>
      <c r="O2226" s="153">
        <v>0.8</v>
      </c>
      <c r="P2226" s="152"/>
    </row>
    <row r="2227" spans="1:16" ht="15.75">
      <c r="A2227" s="155">
        <v>2220</v>
      </c>
      <c r="B2227" s="155" t="s">
        <v>1533</v>
      </c>
      <c r="C2227" s="154">
        <v>100</v>
      </c>
      <c r="D2227" s="153">
        <v>1.2</v>
      </c>
      <c r="E2227" s="153">
        <v>1.2</v>
      </c>
      <c r="F2227" s="153">
        <v>1.2</v>
      </c>
      <c r="G2227" s="153">
        <v>0</v>
      </c>
      <c r="H2227" s="153">
        <v>0</v>
      </c>
      <c r="I2227" s="153">
        <v>0</v>
      </c>
      <c r="J2227" s="153">
        <v>0</v>
      </c>
      <c r="K2227" s="153">
        <v>0</v>
      </c>
      <c r="L2227" s="153">
        <v>0</v>
      </c>
      <c r="M2227" s="153">
        <v>0</v>
      </c>
      <c r="N2227" s="153">
        <v>0</v>
      </c>
      <c r="O2227" s="153">
        <v>0</v>
      </c>
      <c r="P2227" s="152"/>
    </row>
    <row r="2228" spans="1:16" ht="15.75">
      <c r="A2228" s="155">
        <v>2221</v>
      </c>
      <c r="B2228" s="155" t="s">
        <v>1532</v>
      </c>
      <c r="C2228" s="154">
        <v>277.77999999999997</v>
      </c>
      <c r="D2228" s="153">
        <v>0.8</v>
      </c>
      <c r="E2228" s="153">
        <v>0.8</v>
      </c>
      <c r="F2228" s="153">
        <v>0.8</v>
      </c>
      <c r="G2228" s="153">
        <v>0.84239326085391331</v>
      </c>
      <c r="H2228" s="153">
        <v>0.98279213766289875</v>
      </c>
      <c r="I2228" s="153">
        <v>0.8</v>
      </c>
      <c r="J2228" s="153">
        <v>0.80999352005183967</v>
      </c>
      <c r="K2228" s="153">
        <v>0.8</v>
      </c>
      <c r="L2228" s="153">
        <v>0.8</v>
      </c>
      <c r="M2228" s="153">
        <v>1.0907912736698107</v>
      </c>
      <c r="N2228" s="153">
        <v>0.89639282885736926</v>
      </c>
      <c r="O2228" s="153">
        <v>1.1447908416732668</v>
      </c>
      <c r="P2228" s="152"/>
    </row>
    <row r="2229" spans="1:16" ht="15.75">
      <c r="A2229" s="155">
        <v>2222</v>
      </c>
      <c r="B2229" s="155" t="s">
        <v>1531</v>
      </c>
      <c r="C2229" s="154">
        <v>77.777777777777771</v>
      </c>
      <c r="D2229" s="153">
        <v>0.46285714285714291</v>
      </c>
      <c r="E2229" s="153">
        <v>0.46285714285714291</v>
      </c>
      <c r="F2229" s="153">
        <v>0.46285714285714291</v>
      </c>
      <c r="G2229" s="153">
        <v>0.46285714285714291</v>
      </c>
      <c r="H2229" s="153">
        <v>0.46285714285714291</v>
      </c>
      <c r="I2229" s="153">
        <v>0.46285714285714291</v>
      </c>
      <c r="J2229" s="153">
        <v>0.46285714285714291</v>
      </c>
      <c r="K2229" s="153">
        <v>0.46285714285714291</v>
      </c>
      <c r="L2229" s="153">
        <v>0.46285714285714291</v>
      </c>
      <c r="M2229" s="153">
        <v>0.46285714285714291</v>
      </c>
      <c r="N2229" s="153">
        <v>0.46285714285714291</v>
      </c>
      <c r="O2229" s="153">
        <v>0</v>
      </c>
      <c r="P2229" s="152"/>
    </row>
    <row r="2230" spans="1:16" ht="15.75">
      <c r="A2230" s="155">
        <v>2223</v>
      </c>
      <c r="B2230" s="155" t="s">
        <v>1530</v>
      </c>
      <c r="C2230" s="154">
        <v>333.3</v>
      </c>
      <c r="D2230" s="153">
        <v>0.79999999999999993</v>
      </c>
      <c r="E2230" s="153">
        <v>0.79999999999999993</v>
      </c>
      <c r="F2230" s="153">
        <v>0.79999999999999993</v>
      </c>
      <c r="G2230" s="153">
        <v>0.79999999999999993</v>
      </c>
      <c r="H2230" s="153">
        <v>0.79999999999999993</v>
      </c>
      <c r="I2230" s="153">
        <v>0.79999999999999993</v>
      </c>
      <c r="J2230" s="153">
        <v>0.79999999999999993</v>
      </c>
      <c r="K2230" s="153">
        <v>0.79999999999999993</v>
      </c>
      <c r="L2230" s="153">
        <v>0.79999999999999993</v>
      </c>
      <c r="M2230" s="153">
        <v>0.79999999999999993</v>
      </c>
      <c r="N2230" s="153">
        <v>0.79999999999999993</v>
      </c>
      <c r="O2230" s="153">
        <v>0.79999999999999993</v>
      </c>
      <c r="P2230" s="152"/>
    </row>
    <row r="2231" spans="1:16" ht="15.75">
      <c r="A2231" s="155">
        <v>2224</v>
      </c>
      <c r="B2231" s="155" t="s">
        <v>1529</v>
      </c>
      <c r="C2231" s="154">
        <v>100</v>
      </c>
      <c r="D2231" s="153">
        <v>0.33340000000000003</v>
      </c>
      <c r="E2231" s="153">
        <v>0.33340000000000003</v>
      </c>
      <c r="F2231" s="153">
        <v>0.33340000000000003</v>
      </c>
      <c r="G2231" s="153">
        <v>0.33340000000000003</v>
      </c>
      <c r="H2231" s="153">
        <v>0.33340000000000003</v>
      </c>
      <c r="I2231" s="153">
        <v>0.33340000000000003</v>
      </c>
      <c r="J2231" s="153">
        <v>0.38</v>
      </c>
      <c r="K2231" s="153">
        <v>0.38</v>
      </c>
      <c r="L2231" s="153">
        <v>0.38</v>
      </c>
      <c r="M2231" s="153">
        <v>0.44</v>
      </c>
      <c r="N2231" s="153">
        <v>0.44</v>
      </c>
      <c r="O2231" s="153">
        <v>0.52</v>
      </c>
      <c r="P2231" s="152"/>
    </row>
    <row r="2232" spans="1:16" ht="15.75">
      <c r="A2232" s="155">
        <v>2225</v>
      </c>
      <c r="B2232" s="155" t="s">
        <v>1528</v>
      </c>
      <c r="C2232" s="154">
        <v>121</v>
      </c>
      <c r="D2232" s="153">
        <v>0.79999999999999993</v>
      </c>
      <c r="E2232" s="153">
        <v>0.79999999999999993</v>
      </c>
      <c r="F2232" s="153">
        <v>0.79999999999999993</v>
      </c>
      <c r="G2232" s="153">
        <v>0.79999999999999993</v>
      </c>
      <c r="H2232" s="153">
        <v>0.79999999999999993</v>
      </c>
      <c r="I2232" s="153">
        <v>0.79999999999999993</v>
      </c>
      <c r="J2232" s="153">
        <v>0.79999999999999993</v>
      </c>
      <c r="K2232" s="153">
        <v>0.79999999999999993</v>
      </c>
      <c r="L2232" s="153">
        <v>0.79999999999999993</v>
      </c>
      <c r="M2232" s="153">
        <v>0.79999999999999993</v>
      </c>
      <c r="N2232" s="153">
        <v>0.79999999999999993</v>
      </c>
      <c r="O2232" s="153">
        <v>0.79999999999999993</v>
      </c>
      <c r="P2232" s="152"/>
    </row>
    <row r="2233" spans="1:16" ht="15.75">
      <c r="A2233" s="155">
        <v>2226</v>
      </c>
      <c r="B2233" s="155" t="s">
        <v>1527</v>
      </c>
      <c r="C2233" s="154">
        <v>168</v>
      </c>
      <c r="D2233" s="153">
        <v>0.8</v>
      </c>
      <c r="E2233" s="153">
        <v>0.8</v>
      </c>
      <c r="F2233" s="153">
        <v>0.8</v>
      </c>
      <c r="G2233" s="153">
        <v>0.8</v>
      </c>
      <c r="H2233" s="153">
        <v>0.8</v>
      </c>
      <c r="I2233" s="153">
        <v>0.8</v>
      </c>
      <c r="J2233" s="153">
        <v>0.8</v>
      </c>
      <c r="K2233" s="153">
        <v>0.8</v>
      </c>
      <c r="L2233" s="153">
        <v>0.8</v>
      </c>
      <c r="M2233" s="153">
        <v>0.8</v>
      </c>
      <c r="N2233" s="153">
        <v>0.83333333333333337</v>
      </c>
      <c r="O2233" s="153">
        <v>0.8</v>
      </c>
      <c r="P2233" s="152"/>
    </row>
    <row r="2234" spans="1:16" ht="15.75">
      <c r="A2234" s="155">
        <v>2227</v>
      </c>
      <c r="B2234" s="155" t="s">
        <v>1526</v>
      </c>
      <c r="C2234" s="154">
        <v>168.3</v>
      </c>
      <c r="D2234" s="153">
        <v>0.79999999999999982</v>
      </c>
      <c r="E2234" s="153">
        <v>0.79999999999999982</v>
      </c>
      <c r="F2234" s="153">
        <v>0.79999999999999982</v>
      </c>
      <c r="G2234" s="153">
        <v>0.79999999999999982</v>
      </c>
      <c r="H2234" s="153">
        <v>0.79999999999999982</v>
      </c>
      <c r="I2234" s="153">
        <v>0.79999999999999982</v>
      </c>
      <c r="J2234" s="153">
        <v>0.79999999999999982</v>
      </c>
      <c r="K2234" s="153">
        <v>0.79999999999999982</v>
      </c>
      <c r="L2234" s="153">
        <v>0.79999999999999982</v>
      </c>
      <c r="M2234" s="153">
        <v>0.79999999999999982</v>
      </c>
      <c r="N2234" s="153">
        <v>0.79999999999999982</v>
      </c>
      <c r="O2234" s="153">
        <v>0.79999999999999982</v>
      </c>
      <c r="P2234" s="152"/>
    </row>
    <row r="2235" spans="1:16" ht="15.75">
      <c r="A2235" s="155">
        <v>2228</v>
      </c>
      <c r="B2235" s="155" t="s">
        <v>1525</v>
      </c>
      <c r="C2235" s="154">
        <v>778</v>
      </c>
      <c r="D2235" s="153">
        <v>0.88431876606683801</v>
      </c>
      <c r="E2235" s="153">
        <v>0.79999999999999993</v>
      </c>
      <c r="F2235" s="153">
        <v>0.79999999999999993</v>
      </c>
      <c r="G2235" s="153">
        <v>0.86632390745501286</v>
      </c>
      <c r="H2235" s="153">
        <v>0.88688946015424164</v>
      </c>
      <c r="I2235" s="153">
        <v>0.79999999999999993</v>
      </c>
      <c r="J2235" s="153">
        <v>0.82519280205655532</v>
      </c>
      <c r="K2235" s="153">
        <v>0.88431876606683801</v>
      </c>
      <c r="L2235" s="153">
        <v>0.79999999999999993</v>
      </c>
      <c r="M2235" s="153">
        <v>0.86889460154241649</v>
      </c>
      <c r="N2235" s="153">
        <v>0.85089974293059123</v>
      </c>
      <c r="O2235" s="153">
        <v>0.9177377892030848</v>
      </c>
      <c r="P2235" s="152"/>
    </row>
    <row r="2236" spans="1:16" ht="15.75">
      <c r="A2236" s="155">
        <v>2229</v>
      </c>
      <c r="B2236" s="155" t="s">
        <v>1524</v>
      </c>
      <c r="C2236" s="154">
        <v>400</v>
      </c>
      <c r="D2236" s="153">
        <v>0</v>
      </c>
      <c r="E2236" s="153">
        <v>0</v>
      </c>
      <c r="F2236" s="153">
        <v>0</v>
      </c>
      <c r="G2236" s="153">
        <v>0</v>
      </c>
      <c r="H2236" s="153">
        <v>0</v>
      </c>
      <c r="I2236" s="153">
        <v>0</v>
      </c>
      <c r="J2236" s="153">
        <v>0</v>
      </c>
      <c r="K2236" s="153">
        <v>0</v>
      </c>
      <c r="L2236" s="153">
        <v>0</v>
      </c>
      <c r="M2236" s="153">
        <v>0</v>
      </c>
      <c r="N2236" s="153">
        <v>0</v>
      </c>
      <c r="O2236" s="153">
        <v>0</v>
      </c>
      <c r="P2236" s="152"/>
    </row>
    <row r="2237" spans="1:16" ht="15.75">
      <c r="A2237" s="155">
        <v>2230</v>
      </c>
      <c r="B2237" s="155" t="s">
        <v>1523</v>
      </c>
      <c r="C2237" s="154">
        <v>75.56</v>
      </c>
      <c r="D2237" s="153">
        <v>1.5881418740074114</v>
      </c>
      <c r="E2237" s="153">
        <v>1.5881418740074114</v>
      </c>
      <c r="F2237" s="153">
        <v>2.4616199047114873</v>
      </c>
      <c r="G2237" s="153">
        <v>2.4616199047114873</v>
      </c>
      <c r="H2237" s="153">
        <v>2.4616199047114873</v>
      </c>
      <c r="I2237" s="153">
        <v>2.4616199047114873</v>
      </c>
      <c r="J2237" s="153">
        <v>2.4616199047114873</v>
      </c>
      <c r="K2237" s="153">
        <v>2.4616199047114873</v>
      </c>
      <c r="L2237" s="153">
        <v>2.4616199047114873</v>
      </c>
      <c r="M2237" s="153">
        <v>2.4616199047114873</v>
      </c>
      <c r="N2237" s="153">
        <v>2.4616199047114873</v>
      </c>
      <c r="O2237" s="153">
        <v>0.22498676548438326</v>
      </c>
      <c r="P2237" s="152"/>
    </row>
    <row r="2238" spans="1:16" ht="15.75">
      <c r="A2238" s="155">
        <v>2231</v>
      </c>
      <c r="B2238" s="155" t="s">
        <v>1522</v>
      </c>
      <c r="C2238" s="154">
        <v>180</v>
      </c>
      <c r="D2238" s="153">
        <v>0.85555555555555551</v>
      </c>
      <c r="E2238" s="153">
        <v>0.8666666666666667</v>
      </c>
      <c r="F2238" s="153">
        <v>0.97777777777777775</v>
      </c>
      <c r="G2238" s="153">
        <v>1.0111111111111111</v>
      </c>
      <c r="H2238" s="153">
        <v>0.94444444444444442</v>
      </c>
      <c r="I2238" s="153">
        <v>0.92222222222222228</v>
      </c>
      <c r="J2238" s="153">
        <v>0.8</v>
      </c>
      <c r="K2238" s="153">
        <v>0.8</v>
      </c>
      <c r="L2238" s="153">
        <v>0.8</v>
      </c>
      <c r="M2238" s="153">
        <v>0.8666666666666667</v>
      </c>
      <c r="N2238" s="153">
        <v>0.8666666666666667</v>
      </c>
      <c r="O2238" s="153">
        <v>0.96666666666666667</v>
      </c>
      <c r="P2238" s="152"/>
    </row>
    <row r="2239" spans="1:16" ht="15.75">
      <c r="A2239" s="155">
        <v>2232</v>
      </c>
      <c r="B2239" s="155" t="s">
        <v>1521</v>
      </c>
      <c r="C2239" s="154">
        <v>153</v>
      </c>
      <c r="D2239" s="153">
        <v>0.8</v>
      </c>
      <c r="E2239" s="153">
        <v>0.8</v>
      </c>
      <c r="F2239" s="153">
        <v>0.8</v>
      </c>
      <c r="G2239" s="153">
        <v>0.8</v>
      </c>
      <c r="H2239" s="153">
        <v>0.8</v>
      </c>
      <c r="I2239" s="153">
        <v>0.8</v>
      </c>
      <c r="J2239" s="153">
        <v>0.8</v>
      </c>
      <c r="K2239" s="153">
        <v>0.8</v>
      </c>
      <c r="L2239" s="153">
        <v>0.8</v>
      </c>
      <c r="M2239" s="153">
        <v>0.8</v>
      </c>
      <c r="N2239" s="153">
        <v>0.8</v>
      </c>
      <c r="O2239" s="153">
        <v>0.8</v>
      </c>
      <c r="P2239" s="152"/>
    </row>
    <row r="2240" spans="1:16" ht="15.75">
      <c r="A2240" s="155">
        <v>2233</v>
      </c>
      <c r="B2240" s="155" t="s">
        <v>1520</v>
      </c>
      <c r="C2240" s="154">
        <v>327.7</v>
      </c>
      <c r="D2240" s="153">
        <v>1.5990234971010071</v>
      </c>
      <c r="E2240" s="153">
        <v>1.5807140677448888</v>
      </c>
      <c r="F2240" s="153">
        <v>1.415929203539823</v>
      </c>
      <c r="G2240" s="153">
        <v>1.5379920659139457</v>
      </c>
      <c r="H2240" s="153">
        <v>1.5379920659139457</v>
      </c>
      <c r="I2240" s="153">
        <v>1.4220323466585292</v>
      </c>
      <c r="J2240" s="153">
        <v>1.2999694842844065</v>
      </c>
      <c r="K2240" s="153">
        <v>0.81171803478791582</v>
      </c>
      <c r="L2240" s="153">
        <v>0.80000000000000016</v>
      </c>
      <c r="M2240" s="153">
        <v>0.80000000000000016</v>
      </c>
      <c r="N2240" s="153">
        <v>0.87885260909368323</v>
      </c>
      <c r="O2240" s="153">
        <v>1.1168751907232224</v>
      </c>
      <c r="P2240" s="152"/>
    </row>
    <row r="2241" spans="1:16" ht="15.75">
      <c r="A2241" s="155">
        <v>2234</v>
      </c>
      <c r="B2241" s="155" t="s">
        <v>1519</v>
      </c>
      <c r="C2241" s="154">
        <v>152</v>
      </c>
      <c r="D2241" s="153">
        <v>1.1921052631578946</v>
      </c>
      <c r="E2241" s="153">
        <v>1.5773684210526315</v>
      </c>
      <c r="F2241" s="153">
        <v>1.335</v>
      </c>
      <c r="G2241" s="153">
        <v>1.3255263157894737</v>
      </c>
      <c r="H2241" s="153">
        <v>1.3282894736842106</v>
      </c>
      <c r="I2241" s="153">
        <v>1.2138157894736843</v>
      </c>
      <c r="J2241" s="153">
        <v>1.0282894736842105</v>
      </c>
      <c r="K2241" s="153">
        <v>0.79999999999999993</v>
      </c>
      <c r="L2241" s="153">
        <v>0.85460526315789476</v>
      </c>
      <c r="M2241" s="153">
        <v>1.1822368421052631</v>
      </c>
      <c r="N2241" s="153">
        <v>1.3046052631578948</v>
      </c>
      <c r="O2241" s="153">
        <v>1.5986842105263157</v>
      </c>
      <c r="P2241" s="152"/>
    </row>
    <row r="2242" spans="1:16" ht="15.75">
      <c r="A2242" s="155">
        <v>2235</v>
      </c>
      <c r="B2242" s="155" t="s">
        <v>1518</v>
      </c>
      <c r="C2242" s="154">
        <v>244.4</v>
      </c>
      <c r="D2242" s="153">
        <v>1.1538461538461537</v>
      </c>
      <c r="E2242" s="153">
        <v>1.1538461538461537</v>
      </c>
      <c r="F2242" s="153">
        <v>1.2029459901800328</v>
      </c>
      <c r="G2242" s="153">
        <v>1.1047463175122749</v>
      </c>
      <c r="H2242" s="153">
        <v>1.1047463175122749</v>
      </c>
      <c r="I2242" s="153">
        <v>1.2029459901800328</v>
      </c>
      <c r="J2242" s="153">
        <v>0.98199672667757776</v>
      </c>
      <c r="K2242" s="153">
        <v>0.8</v>
      </c>
      <c r="L2242" s="153">
        <v>0.8</v>
      </c>
      <c r="M2242" s="153">
        <v>1.1047463175122749</v>
      </c>
      <c r="N2242" s="153">
        <v>1.0065466448445171</v>
      </c>
      <c r="O2242" s="153">
        <v>1.0801963993453354</v>
      </c>
      <c r="P2242" s="152"/>
    </row>
    <row r="2243" spans="1:16" ht="15.75">
      <c r="A2243" s="155">
        <v>2236</v>
      </c>
      <c r="B2243" s="155" t="s">
        <v>1517</v>
      </c>
      <c r="C2243" s="154">
        <v>267</v>
      </c>
      <c r="D2243" s="153">
        <v>0.79999999999999993</v>
      </c>
      <c r="E2243" s="153">
        <v>0.79999999999999993</v>
      </c>
      <c r="F2243" s="153">
        <v>0.79999999999999993</v>
      </c>
      <c r="G2243" s="153">
        <v>0.79999999999999993</v>
      </c>
      <c r="H2243" s="153">
        <v>0.79999999999999993</v>
      </c>
      <c r="I2243" s="153">
        <v>0.79999999999999993</v>
      </c>
      <c r="J2243" s="153">
        <v>0.79999999999999993</v>
      </c>
      <c r="K2243" s="153">
        <v>0.79999999999999993</v>
      </c>
      <c r="L2243" s="153">
        <v>0.79999999999999993</v>
      </c>
      <c r="M2243" s="153">
        <v>0.79999999999999993</v>
      </c>
      <c r="N2243" s="153">
        <v>0.79999999999999993</v>
      </c>
      <c r="O2243" s="153">
        <v>0.79999999999999993</v>
      </c>
      <c r="P2243" s="152"/>
    </row>
    <row r="2244" spans="1:16" ht="15.75">
      <c r="A2244" s="155">
        <v>2237</v>
      </c>
      <c r="B2244" s="155" t="s">
        <v>1516</v>
      </c>
      <c r="C2244" s="154">
        <v>233.3</v>
      </c>
      <c r="D2244" s="153">
        <v>0.79999999999999993</v>
      </c>
      <c r="E2244" s="153">
        <v>0.79999999999999993</v>
      </c>
      <c r="F2244" s="153">
        <v>0.79999999999999993</v>
      </c>
      <c r="G2244" s="153">
        <v>0.79999999999999993</v>
      </c>
      <c r="H2244" s="153">
        <v>0.79999999999999993</v>
      </c>
      <c r="I2244" s="153">
        <v>0.79999999999999993</v>
      </c>
      <c r="J2244" s="153">
        <v>0.79999999999999993</v>
      </c>
      <c r="K2244" s="153">
        <v>0.79999999999999993</v>
      </c>
      <c r="L2244" s="153">
        <v>0.79999999999999993</v>
      </c>
      <c r="M2244" s="153">
        <v>0.79999999999999993</v>
      </c>
      <c r="N2244" s="153">
        <v>0.79999999999999993</v>
      </c>
      <c r="O2244" s="153">
        <v>0.79999999999999993</v>
      </c>
      <c r="P2244" s="152"/>
    </row>
    <row r="2245" spans="1:16" ht="15.75">
      <c r="A2245" s="155">
        <v>2238</v>
      </c>
      <c r="B2245" s="155" t="s">
        <v>1515</v>
      </c>
      <c r="C2245" s="154">
        <v>389</v>
      </c>
      <c r="D2245" s="153">
        <v>0.79999999999999993</v>
      </c>
      <c r="E2245" s="153">
        <v>0.79999999999999993</v>
      </c>
      <c r="F2245" s="153">
        <v>0.79999999999999993</v>
      </c>
      <c r="G2245" s="153">
        <v>0.79999999999999993</v>
      </c>
      <c r="H2245" s="153">
        <v>0.79999999999999993</v>
      </c>
      <c r="I2245" s="153">
        <v>0.79999999999999993</v>
      </c>
      <c r="J2245" s="153">
        <v>0.79999999999999993</v>
      </c>
      <c r="K2245" s="153">
        <v>0.79999999999999993</v>
      </c>
      <c r="L2245" s="153">
        <v>0.79999999999999993</v>
      </c>
      <c r="M2245" s="153">
        <v>0.79999999999999993</v>
      </c>
      <c r="N2245" s="153">
        <v>0.79999999999999993</v>
      </c>
      <c r="O2245" s="153">
        <v>0.79999999999999993</v>
      </c>
      <c r="P2245" s="152"/>
    </row>
    <row r="2246" spans="1:16" ht="15.75">
      <c r="A2246" s="155">
        <v>2239</v>
      </c>
      <c r="B2246" s="155" t="s">
        <v>1514</v>
      </c>
      <c r="C2246" s="154">
        <v>556</v>
      </c>
      <c r="D2246" s="153">
        <v>0.8</v>
      </c>
      <c r="E2246" s="153">
        <v>0.8</v>
      </c>
      <c r="F2246" s="153">
        <v>0.8</v>
      </c>
      <c r="G2246" s="153">
        <v>0.8</v>
      </c>
      <c r="H2246" s="153">
        <v>0.8</v>
      </c>
      <c r="I2246" s="153">
        <v>0.8</v>
      </c>
      <c r="J2246" s="153">
        <v>0.8</v>
      </c>
      <c r="K2246" s="153">
        <v>0.8</v>
      </c>
      <c r="L2246" s="153">
        <v>0.8</v>
      </c>
      <c r="M2246" s="153">
        <v>0.8</v>
      </c>
      <c r="N2246" s="153">
        <v>0.8</v>
      </c>
      <c r="O2246" s="153">
        <v>0.8</v>
      </c>
      <c r="P2246" s="152"/>
    </row>
    <row r="2247" spans="1:16" ht="15.75">
      <c r="A2247" s="155">
        <v>2240</v>
      </c>
      <c r="B2247" s="155" t="s">
        <v>1513</v>
      </c>
      <c r="C2247" s="154">
        <v>444</v>
      </c>
      <c r="D2247" s="153">
        <v>0.95405405405405408</v>
      </c>
      <c r="E2247" s="153">
        <v>1.0162162162162163</v>
      </c>
      <c r="F2247" s="153">
        <v>0.91891891891891897</v>
      </c>
      <c r="G2247" s="153">
        <v>0.89729729729729724</v>
      </c>
      <c r="H2247" s="153">
        <v>0.92432432432432432</v>
      </c>
      <c r="I2247" s="153">
        <v>0.94594594594594594</v>
      </c>
      <c r="J2247" s="153">
        <v>0.96486486486486478</v>
      </c>
      <c r="K2247" s="153">
        <v>0.93243243243243246</v>
      </c>
      <c r="L2247" s="153">
        <v>0.98918918918918919</v>
      </c>
      <c r="M2247" s="153">
        <v>0.98648648648648651</v>
      </c>
      <c r="N2247" s="153">
        <v>1.0756756756756758</v>
      </c>
      <c r="O2247" s="153">
        <v>1.0351351351351352</v>
      </c>
      <c r="P2247" s="152"/>
    </row>
    <row r="2248" spans="1:16" ht="15.75">
      <c r="A2248" s="155">
        <v>2241</v>
      </c>
      <c r="B2248" s="155" t="s">
        <v>1512</v>
      </c>
      <c r="C2248" s="154">
        <v>650</v>
      </c>
      <c r="D2248" s="153">
        <v>1.1692307692307693</v>
      </c>
      <c r="E2248" s="153">
        <v>1.1692307692307693</v>
      </c>
      <c r="F2248" s="153">
        <v>1.1692307692307693</v>
      </c>
      <c r="G2248" s="153">
        <v>1.1692307692307693</v>
      </c>
      <c r="H2248" s="153">
        <v>1.1692307692307693</v>
      </c>
      <c r="I2248" s="153">
        <v>1.1692307692307693</v>
      </c>
      <c r="J2248" s="153">
        <v>1.1692307692307693</v>
      </c>
      <c r="K2248" s="153">
        <v>1.1692307692307693</v>
      </c>
      <c r="L2248" s="153">
        <v>1.1692307692307693</v>
      </c>
      <c r="M2248" s="153">
        <v>0.8</v>
      </c>
      <c r="N2248" s="153">
        <v>0.83470769230769226</v>
      </c>
      <c r="O2248" s="153">
        <v>0.83470769230769226</v>
      </c>
      <c r="P2248" s="152"/>
    </row>
    <row r="2249" spans="1:16" ht="15.75">
      <c r="A2249" s="155">
        <v>2242</v>
      </c>
      <c r="B2249" s="155" t="s">
        <v>1511</v>
      </c>
      <c r="C2249" s="154">
        <v>2350</v>
      </c>
      <c r="D2249" s="153">
        <v>1.0851063829787233</v>
      </c>
      <c r="E2249" s="153">
        <v>1.0978723404255319</v>
      </c>
      <c r="F2249" s="153">
        <v>1.0697872340425532</v>
      </c>
      <c r="G2249" s="153">
        <v>1.0710638297872341</v>
      </c>
      <c r="H2249" s="153">
        <v>1.0634042553191489</v>
      </c>
      <c r="I2249" s="153">
        <v>1.0634042553191489</v>
      </c>
      <c r="J2249" s="153">
        <v>1.0723404255319149</v>
      </c>
      <c r="K2249" s="153">
        <v>1.0417021276595744</v>
      </c>
      <c r="L2249" s="153">
        <v>1.0263829787234042</v>
      </c>
      <c r="M2249" s="153">
        <v>1.0417021276595744</v>
      </c>
      <c r="N2249" s="153">
        <v>1.0417021276595744</v>
      </c>
      <c r="O2249" s="153">
        <v>1.0263829787234042</v>
      </c>
      <c r="P2249" s="152"/>
    </row>
    <row r="2250" spans="1:16" ht="15.75">
      <c r="A2250" s="155">
        <v>2243</v>
      </c>
      <c r="B2250" s="155" t="s">
        <v>1510</v>
      </c>
      <c r="C2250" s="154">
        <v>510</v>
      </c>
      <c r="D2250" s="153">
        <v>0.8</v>
      </c>
      <c r="E2250" s="153">
        <v>0.85882352941176465</v>
      </c>
      <c r="F2250" s="153">
        <v>0.81176470588235294</v>
      </c>
      <c r="G2250" s="153">
        <v>0.89411764705882357</v>
      </c>
      <c r="H2250" s="153">
        <v>0.97647058823529409</v>
      </c>
      <c r="I2250" s="153">
        <v>0.83529411764705885</v>
      </c>
      <c r="J2250" s="153">
        <v>0.96470588235294119</v>
      </c>
      <c r="K2250" s="153">
        <v>1</v>
      </c>
      <c r="L2250" s="153">
        <v>1</v>
      </c>
      <c r="M2250" s="153">
        <v>0.89411764705882357</v>
      </c>
      <c r="N2250" s="153">
        <v>0.8</v>
      </c>
      <c r="O2250" s="153">
        <v>0.88235294117647056</v>
      </c>
      <c r="P2250" s="152"/>
    </row>
    <row r="2251" spans="1:16" ht="15.75">
      <c r="A2251" s="155">
        <v>2244</v>
      </c>
      <c r="B2251" s="155" t="s">
        <v>1509</v>
      </c>
      <c r="C2251" s="154">
        <v>709</v>
      </c>
      <c r="D2251" s="153">
        <v>0.91904090267983074</v>
      </c>
      <c r="E2251" s="153">
        <v>0.9215796897038081</v>
      </c>
      <c r="F2251" s="153">
        <v>0.90888575458392096</v>
      </c>
      <c r="G2251" s="153">
        <v>0.93935119887165019</v>
      </c>
      <c r="H2251" s="153">
        <v>0.87334273624823699</v>
      </c>
      <c r="I2251" s="153">
        <v>0.8</v>
      </c>
      <c r="J2251" s="153">
        <v>0.8</v>
      </c>
      <c r="K2251" s="153">
        <v>0.8</v>
      </c>
      <c r="L2251" s="153">
        <v>0.86064880112834985</v>
      </c>
      <c r="M2251" s="153">
        <v>1.0231311706629054</v>
      </c>
      <c r="N2251" s="153">
        <v>0.9799717912552891</v>
      </c>
      <c r="O2251" s="153">
        <v>0.98251057827926658</v>
      </c>
      <c r="P2251" s="152"/>
    </row>
    <row r="2252" spans="1:16" ht="15.75">
      <c r="A2252" s="155">
        <v>2245</v>
      </c>
      <c r="B2252" s="155" t="s">
        <v>1508</v>
      </c>
      <c r="C2252" s="154">
        <v>524</v>
      </c>
      <c r="D2252" s="153">
        <v>0.98702290076335886</v>
      </c>
      <c r="E2252" s="153">
        <v>0.99618320610687028</v>
      </c>
      <c r="F2252" s="153">
        <v>0.91603053435114501</v>
      </c>
      <c r="G2252" s="153">
        <v>0.94580152671755735</v>
      </c>
      <c r="H2252" s="153">
        <v>0.99618320610687028</v>
      </c>
      <c r="I2252" s="153">
        <v>0.82900763358778617</v>
      </c>
      <c r="J2252" s="153">
        <v>0.79999999999999993</v>
      </c>
      <c r="K2252" s="153">
        <v>0.79999999999999993</v>
      </c>
      <c r="L2252" s="153">
        <v>0.86793893129770994</v>
      </c>
      <c r="M2252" s="153">
        <v>0.91145038167938941</v>
      </c>
      <c r="N2252" s="153">
        <v>0.90458015267175573</v>
      </c>
      <c r="O2252" s="153">
        <v>0.91832061068702286</v>
      </c>
      <c r="P2252" s="152"/>
    </row>
    <row r="2253" spans="1:16" ht="15.75">
      <c r="A2253" s="155">
        <v>2246</v>
      </c>
      <c r="B2253" s="155" t="s">
        <v>1507</v>
      </c>
      <c r="C2253" s="154">
        <v>167</v>
      </c>
      <c r="D2253" s="153">
        <v>0.98203592814371254</v>
      </c>
      <c r="E2253" s="153">
        <v>0.98203592814371254</v>
      </c>
      <c r="F2253" s="153">
        <v>0.98203592814371254</v>
      </c>
      <c r="G2253" s="153">
        <v>0.79999999999999993</v>
      </c>
      <c r="H2253" s="153">
        <v>0.79999999999999993</v>
      </c>
      <c r="I2253" s="153">
        <v>0.79999999999999993</v>
      </c>
      <c r="J2253" s="153">
        <v>0.79999999999999993</v>
      </c>
      <c r="K2253" s="153">
        <v>0.79999999999999993</v>
      </c>
      <c r="L2253" s="153">
        <v>1.0658682634730539</v>
      </c>
      <c r="M2253" s="153">
        <v>0.83832335329341312</v>
      </c>
      <c r="N2253" s="153">
        <v>0.85029940119760483</v>
      </c>
      <c r="O2253" s="153">
        <v>0.82634730538922152</v>
      </c>
      <c r="P2253" s="152"/>
    </row>
    <row r="2254" spans="1:16" ht="15.75">
      <c r="A2254" s="155">
        <v>2247</v>
      </c>
      <c r="B2254" s="155" t="s">
        <v>1506</v>
      </c>
      <c r="C2254" s="154">
        <v>270</v>
      </c>
      <c r="D2254" s="153">
        <v>1.3037037037037038</v>
      </c>
      <c r="E2254" s="153">
        <v>0.8</v>
      </c>
      <c r="F2254" s="153">
        <v>0.8</v>
      </c>
      <c r="G2254" s="153">
        <v>0.8</v>
      </c>
      <c r="H2254" s="153">
        <v>0.8</v>
      </c>
      <c r="I2254" s="153">
        <v>0.8</v>
      </c>
      <c r="J2254" s="153">
        <v>0.8</v>
      </c>
      <c r="K2254" s="153">
        <v>0.8</v>
      </c>
      <c r="L2254" s="153">
        <v>0.8</v>
      </c>
      <c r="M2254" s="153">
        <v>0.8</v>
      </c>
      <c r="N2254" s="153">
        <v>0.8</v>
      </c>
      <c r="O2254" s="153">
        <v>0.8</v>
      </c>
      <c r="P2254" s="152"/>
    </row>
    <row r="2255" spans="1:16" ht="15.75">
      <c r="A2255" s="155">
        <v>2248</v>
      </c>
      <c r="B2255" s="155" t="s">
        <v>1505</v>
      </c>
      <c r="C2255" s="154">
        <v>560</v>
      </c>
      <c r="D2255" s="153">
        <v>0.25714285714285712</v>
      </c>
      <c r="E2255" s="153">
        <v>0.27142857142857141</v>
      </c>
      <c r="F2255" s="153">
        <v>0.28928571428571431</v>
      </c>
      <c r="G2255" s="153">
        <v>0.25</v>
      </c>
      <c r="H2255" s="153">
        <v>0.27142857142857141</v>
      </c>
      <c r="I2255" s="153">
        <v>0.26785714285714285</v>
      </c>
      <c r="J2255" s="153">
        <v>0.24642857142857144</v>
      </c>
      <c r="K2255" s="153">
        <v>0.26071428571428573</v>
      </c>
      <c r="L2255" s="153">
        <v>0.31428571428571428</v>
      </c>
      <c r="M2255" s="153">
        <v>0.28928571428571431</v>
      </c>
      <c r="N2255" s="153">
        <v>0.3</v>
      </c>
      <c r="O2255" s="153">
        <v>0.27142857142857141</v>
      </c>
      <c r="P2255" s="152"/>
    </row>
    <row r="2256" spans="1:16" ht="15.75">
      <c r="A2256" s="155">
        <v>2249</v>
      </c>
      <c r="B2256" s="155" t="s">
        <v>1504</v>
      </c>
      <c r="C2256" s="154">
        <v>167</v>
      </c>
      <c r="D2256" s="153">
        <v>0.79999999999999993</v>
      </c>
      <c r="E2256" s="153">
        <v>0.79999999999999993</v>
      </c>
      <c r="F2256" s="153">
        <v>0.79999999999999993</v>
      </c>
      <c r="G2256" s="153">
        <v>0.79999999999999993</v>
      </c>
      <c r="H2256" s="153">
        <v>0.82275449101796405</v>
      </c>
      <c r="I2256" s="153">
        <v>0.79999999999999993</v>
      </c>
      <c r="J2256" s="153">
        <v>0.84790419161676644</v>
      </c>
      <c r="K2256" s="153">
        <v>0.79999999999999993</v>
      </c>
      <c r="L2256" s="153">
        <v>0.79999999999999993</v>
      </c>
      <c r="M2256" s="153">
        <v>0.79999999999999993</v>
      </c>
      <c r="N2256" s="153">
        <v>0.79999999999999993</v>
      </c>
      <c r="O2256" s="153">
        <v>0.79999999999999993</v>
      </c>
      <c r="P2256" s="152"/>
    </row>
    <row r="2257" spans="1:16" ht="15.75">
      <c r="A2257" s="155">
        <v>2250</v>
      </c>
      <c r="B2257" s="155" t="s">
        <v>1503</v>
      </c>
      <c r="C2257" s="154">
        <v>2679</v>
      </c>
      <c r="D2257" s="153">
        <v>0.79999999999999993</v>
      </c>
      <c r="E2257" s="153">
        <v>0.79999999999999993</v>
      </c>
      <c r="F2257" s="153">
        <v>0.79999999999999993</v>
      </c>
      <c r="G2257" s="153">
        <v>0.81298992161254202</v>
      </c>
      <c r="H2257" s="153">
        <v>0.82362821948488241</v>
      </c>
      <c r="I2257" s="153">
        <v>0.85498320268757</v>
      </c>
      <c r="J2257" s="153">
        <v>0.87793952967525191</v>
      </c>
      <c r="K2257" s="153">
        <v>0.88913773796192608</v>
      </c>
      <c r="L2257" s="153">
        <v>0.82642777155655101</v>
      </c>
      <c r="M2257" s="153">
        <v>0.89585666293393063</v>
      </c>
      <c r="N2257" s="153">
        <v>0.79999999999999993</v>
      </c>
      <c r="O2257" s="153">
        <v>0.79999999999999993</v>
      </c>
      <c r="P2257" s="152"/>
    </row>
    <row r="2258" spans="1:16" ht="15.75">
      <c r="A2258" s="155">
        <v>2251</v>
      </c>
      <c r="B2258" s="155" t="s">
        <v>1502</v>
      </c>
      <c r="C2258" s="154">
        <v>220</v>
      </c>
      <c r="D2258" s="153">
        <v>1.0554545454545454</v>
      </c>
      <c r="E2258" s="153">
        <v>1.0513636363636365</v>
      </c>
      <c r="F2258" s="153">
        <v>1.0145454545454544</v>
      </c>
      <c r="G2258" s="153">
        <v>0.8</v>
      </c>
      <c r="H2258" s="153">
        <v>0.8</v>
      </c>
      <c r="I2258" s="153">
        <v>0.8</v>
      </c>
      <c r="J2258" s="153">
        <v>0.8</v>
      </c>
      <c r="K2258" s="153">
        <v>0.8</v>
      </c>
      <c r="L2258" s="153">
        <v>1.2518181818181817</v>
      </c>
      <c r="M2258" s="153">
        <v>2.7531818181818184</v>
      </c>
      <c r="N2258" s="153">
        <v>2.6959090909090908</v>
      </c>
      <c r="O2258" s="153">
        <v>0</v>
      </c>
      <c r="P2258" s="152"/>
    </row>
    <row r="2259" spans="1:16" ht="15.75">
      <c r="A2259" s="155">
        <v>2252</v>
      </c>
      <c r="B2259" s="155" t="s">
        <v>1501</v>
      </c>
      <c r="C2259" s="154">
        <v>612</v>
      </c>
      <c r="D2259" s="153">
        <v>0.82352941176470584</v>
      </c>
      <c r="E2259" s="153">
        <v>0.81470588235294117</v>
      </c>
      <c r="F2259" s="153">
        <v>0.81470588235294117</v>
      </c>
      <c r="G2259" s="153">
        <v>0.80294117647058816</v>
      </c>
      <c r="H2259" s="153">
        <v>0.81764705882352939</v>
      </c>
      <c r="I2259" s="153">
        <v>0.8</v>
      </c>
      <c r="J2259" s="153">
        <v>0.8</v>
      </c>
      <c r="K2259" s="153">
        <v>0.8</v>
      </c>
      <c r="L2259" s="153">
        <v>0.8</v>
      </c>
      <c r="M2259" s="153">
        <v>0.80882352941176472</v>
      </c>
      <c r="N2259" s="153">
        <v>0.80882352941176472</v>
      </c>
      <c r="O2259" s="153">
        <v>0.8</v>
      </c>
      <c r="P2259" s="152"/>
    </row>
    <row r="2260" spans="1:16" ht="15.75">
      <c r="A2260" s="155">
        <v>2253</v>
      </c>
      <c r="B2260" s="155" t="s">
        <v>1500</v>
      </c>
      <c r="C2260" s="154">
        <v>253.33</v>
      </c>
      <c r="D2260" s="153">
        <v>0.79999999999999993</v>
      </c>
      <c r="E2260" s="153">
        <v>0.79999999999999993</v>
      </c>
      <c r="F2260" s="153">
        <v>0.79999999999999993</v>
      </c>
      <c r="G2260" s="153">
        <v>0.79999999999999993</v>
      </c>
      <c r="H2260" s="153">
        <v>0.79999999999999993</v>
      </c>
      <c r="I2260" s="153">
        <v>0.79999999999999993</v>
      </c>
      <c r="J2260" s="153">
        <v>0.79999999999999993</v>
      </c>
      <c r="K2260" s="153">
        <v>0.79999999999999993</v>
      </c>
      <c r="L2260" s="153">
        <v>0.79999999999999993</v>
      </c>
      <c r="M2260" s="153">
        <v>0.79999999999999993</v>
      </c>
      <c r="N2260" s="153">
        <v>0.79999999999999993</v>
      </c>
      <c r="O2260" s="153">
        <v>0.79999999999999993</v>
      </c>
      <c r="P2260" s="152"/>
    </row>
    <row r="2261" spans="1:16" ht="15.75">
      <c r="A2261" s="155">
        <v>2254</v>
      </c>
      <c r="B2261" s="155" t="s">
        <v>1499</v>
      </c>
      <c r="C2261" s="154">
        <v>177.78</v>
      </c>
      <c r="D2261" s="153">
        <v>0.57503656204297449</v>
      </c>
      <c r="E2261" s="153">
        <v>0.79999999999999993</v>
      </c>
      <c r="F2261" s="153">
        <v>0.79999999999999993</v>
      </c>
      <c r="G2261" s="153">
        <v>0.79999999999999993</v>
      </c>
      <c r="H2261" s="153">
        <v>0.79999999999999993</v>
      </c>
      <c r="I2261" s="153">
        <v>0.79999999999999993</v>
      </c>
      <c r="J2261" s="153">
        <v>0.79999999999999993</v>
      </c>
      <c r="K2261" s="153">
        <v>0.79999999999999993</v>
      </c>
      <c r="L2261" s="153">
        <v>0.79999999999999993</v>
      </c>
      <c r="M2261" s="153">
        <v>0.79999999999999993</v>
      </c>
      <c r="N2261" s="153">
        <v>0.79999999999999993</v>
      </c>
      <c r="O2261" s="153">
        <v>0.79999999999999993</v>
      </c>
      <c r="P2261" s="152"/>
    </row>
    <row r="2262" spans="1:16" ht="15.75">
      <c r="A2262" s="155">
        <v>2255</v>
      </c>
      <c r="B2262" s="155" t="s">
        <v>1498</v>
      </c>
      <c r="C2262" s="154">
        <v>103.33333333333333</v>
      </c>
      <c r="D2262" s="153">
        <v>0.75483870967741939</v>
      </c>
      <c r="E2262" s="153">
        <v>0.75483870967741939</v>
      </c>
      <c r="F2262" s="153">
        <v>0.75483870967741939</v>
      </c>
      <c r="G2262" s="153">
        <v>0.75483870967741939</v>
      </c>
      <c r="H2262" s="153">
        <v>0.81290322580645169</v>
      </c>
      <c r="I2262" s="153">
        <v>0.81290322580645169</v>
      </c>
      <c r="J2262" s="153">
        <v>0.81290322580645169</v>
      </c>
      <c r="K2262" s="153">
        <v>0.81290322580645169</v>
      </c>
      <c r="L2262" s="153">
        <v>0.81290322580645169</v>
      </c>
      <c r="M2262" s="153">
        <v>0.81290322580645169</v>
      </c>
      <c r="N2262" s="153">
        <v>0.81290322580645169</v>
      </c>
      <c r="O2262" s="153">
        <v>0.6967741935483871</v>
      </c>
      <c r="P2262" s="152"/>
    </row>
    <row r="2263" spans="1:16" ht="15.75">
      <c r="A2263" s="155">
        <v>2256</v>
      </c>
      <c r="B2263" s="155" t="s">
        <v>1497</v>
      </c>
      <c r="C2263" s="154">
        <v>91.111111111111114</v>
      </c>
      <c r="D2263" s="153">
        <v>0.35121951219512193</v>
      </c>
      <c r="E2263" s="153">
        <v>0.35121951219512193</v>
      </c>
      <c r="F2263" s="153">
        <v>0</v>
      </c>
      <c r="G2263" s="153">
        <v>0</v>
      </c>
      <c r="H2263" s="153">
        <v>0.50487804878048781</v>
      </c>
      <c r="I2263" s="153">
        <v>0.50487804878048781</v>
      </c>
      <c r="J2263" s="153">
        <v>0.50487804878048781</v>
      </c>
      <c r="K2263" s="153">
        <v>0.59268292682926826</v>
      </c>
      <c r="L2263" s="153">
        <v>0</v>
      </c>
      <c r="M2263" s="153">
        <v>0.59268292682926826</v>
      </c>
      <c r="N2263" s="153">
        <v>0.59268292682926826</v>
      </c>
      <c r="O2263" s="153">
        <v>0.59268292682926826</v>
      </c>
      <c r="P2263" s="152"/>
    </row>
    <row r="2264" spans="1:16" ht="15.75">
      <c r="A2264" s="155">
        <v>2257</v>
      </c>
      <c r="B2264" s="155" t="s">
        <v>1496</v>
      </c>
      <c r="C2264" s="154">
        <v>105.55555555555556</v>
      </c>
      <c r="D2264" s="153">
        <v>0.17052631578947369</v>
      </c>
      <c r="E2264" s="153">
        <v>0.17052631578947369</v>
      </c>
      <c r="F2264" s="153">
        <v>0.17052631578947369</v>
      </c>
      <c r="G2264" s="153">
        <v>0.17052631578947369</v>
      </c>
      <c r="H2264" s="153">
        <v>0.17052631578947369</v>
      </c>
      <c r="I2264" s="153">
        <v>0.17052631578947369</v>
      </c>
      <c r="J2264" s="153">
        <v>0.22736842105263158</v>
      </c>
      <c r="K2264" s="153">
        <v>0.8242105263157895</v>
      </c>
      <c r="L2264" s="153">
        <v>0.8242105263157895</v>
      </c>
      <c r="M2264" s="153">
        <v>0.8242105263157895</v>
      </c>
      <c r="N2264" s="153">
        <v>0.8242105263157895</v>
      </c>
      <c r="O2264" s="153">
        <v>0.56842105263157894</v>
      </c>
      <c r="P2264" s="152"/>
    </row>
    <row r="2265" spans="1:16" ht="15.75">
      <c r="A2265" s="155">
        <v>2258</v>
      </c>
      <c r="B2265" s="155" t="s">
        <v>1495</v>
      </c>
      <c r="C2265" s="154">
        <v>95.555555555555557</v>
      </c>
      <c r="D2265" s="153">
        <v>0.87906976744186049</v>
      </c>
      <c r="E2265" s="153">
        <v>0.87906976744186049</v>
      </c>
      <c r="F2265" s="153">
        <v>0.87906976744186049</v>
      </c>
      <c r="G2265" s="153">
        <v>0.87906976744186049</v>
      </c>
      <c r="H2265" s="153">
        <v>0.87906976744186049</v>
      </c>
      <c r="I2265" s="153">
        <v>0.87906976744186049</v>
      </c>
      <c r="J2265" s="153">
        <v>1.0046511627906975</v>
      </c>
      <c r="K2265" s="153">
        <v>1.0046511627906975</v>
      </c>
      <c r="L2265" s="153">
        <v>1.0046511627906975</v>
      </c>
      <c r="M2265" s="153">
        <v>1.0046511627906975</v>
      </c>
      <c r="N2265" s="153">
        <v>1.0046511627906975</v>
      </c>
      <c r="O2265" s="153">
        <v>0.75348837209302322</v>
      </c>
      <c r="P2265" s="152"/>
    </row>
    <row r="2266" spans="1:16" ht="15.75">
      <c r="A2266" s="155">
        <v>2259</v>
      </c>
      <c r="B2266" s="155" t="s">
        <v>1494</v>
      </c>
      <c r="C2266" s="154">
        <v>145</v>
      </c>
      <c r="D2266" s="153">
        <v>4.1379310344827586E-2</v>
      </c>
      <c r="E2266" s="153">
        <v>4.1379310344827586E-2</v>
      </c>
      <c r="F2266" s="153">
        <v>4.8275862068965517E-2</v>
      </c>
      <c r="G2266" s="153">
        <v>4.8275862068965517E-2</v>
      </c>
      <c r="H2266" s="153">
        <v>6.8965517241379309E-2</v>
      </c>
      <c r="I2266" s="153">
        <v>6.8965517241379309E-2</v>
      </c>
      <c r="J2266" s="153">
        <v>6.8965517241379309E-2</v>
      </c>
      <c r="K2266" s="153">
        <v>6.8965517241379309E-2</v>
      </c>
      <c r="L2266" s="153">
        <v>0.1310344827586207</v>
      </c>
      <c r="M2266" s="153">
        <v>0.1310344827586207</v>
      </c>
      <c r="N2266" s="153">
        <v>0.1310344827586207</v>
      </c>
      <c r="O2266" s="153">
        <v>6.8965517241379309E-3</v>
      </c>
      <c r="P2266" s="152"/>
    </row>
    <row r="2267" spans="1:16" ht="15.75">
      <c r="A2267" s="155">
        <v>2260</v>
      </c>
      <c r="B2267" s="155" t="s">
        <v>1493</v>
      </c>
      <c r="C2267" s="154">
        <v>108.88888888888889</v>
      </c>
      <c r="D2267" s="153">
        <v>0.88163265306122451</v>
      </c>
      <c r="E2267" s="153">
        <v>0.91836734693877553</v>
      </c>
      <c r="F2267" s="153">
        <v>0.91836734693877553</v>
      </c>
      <c r="G2267" s="153">
        <v>0.91836734693877553</v>
      </c>
      <c r="H2267" s="153">
        <v>0.99183673469387756</v>
      </c>
      <c r="I2267" s="153">
        <v>0.99183673469387756</v>
      </c>
      <c r="J2267" s="153">
        <v>0.99183673469387756</v>
      </c>
      <c r="K2267" s="153">
        <v>0.99183673469387756</v>
      </c>
      <c r="L2267" s="153">
        <v>0.99183673469387756</v>
      </c>
      <c r="M2267" s="153">
        <v>1.3867346938775511</v>
      </c>
      <c r="N2267" s="153">
        <v>1.4418367346938776</v>
      </c>
      <c r="O2267" s="153">
        <v>1.2765306122448981</v>
      </c>
      <c r="P2267" s="152"/>
    </row>
    <row r="2268" spans="1:16" ht="15.75">
      <c r="A2268" s="155">
        <v>2261</v>
      </c>
      <c r="B2268" s="155" t="s">
        <v>1492</v>
      </c>
      <c r="C2268" s="154">
        <v>100</v>
      </c>
      <c r="D2268" s="153">
        <v>0.01</v>
      </c>
      <c r="E2268" s="153">
        <v>0.01</v>
      </c>
      <c r="F2268" s="153">
        <v>0.01</v>
      </c>
      <c r="G2268" s="153">
        <v>0.01</v>
      </c>
      <c r="H2268" s="153">
        <v>0.01</v>
      </c>
      <c r="I2268" s="153">
        <v>0.01</v>
      </c>
      <c r="J2268" s="153">
        <v>0.01</v>
      </c>
      <c r="K2268" s="153">
        <v>0.01</v>
      </c>
      <c r="L2268" s="153">
        <v>0.02</v>
      </c>
      <c r="M2268" s="153">
        <v>0.02</v>
      </c>
      <c r="N2268" s="153">
        <v>0.02</v>
      </c>
      <c r="O2268" s="153">
        <v>0.01</v>
      </c>
      <c r="P2268" s="152"/>
    </row>
    <row r="2269" spans="1:16" ht="15.75">
      <c r="A2269" s="155">
        <v>2262</v>
      </c>
      <c r="B2269" s="155" t="s">
        <v>1491</v>
      </c>
      <c r="C2269" s="154">
        <v>77.777777777777771</v>
      </c>
      <c r="D2269" s="153">
        <v>0.83571428571428574</v>
      </c>
      <c r="E2269" s="153">
        <v>0.83571428571428574</v>
      </c>
      <c r="F2269" s="153">
        <v>0.96428571428571441</v>
      </c>
      <c r="G2269" s="153">
        <v>0.96428571428571441</v>
      </c>
      <c r="H2269" s="153">
        <v>0.96428571428571441</v>
      </c>
      <c r="I2269" s="153">
        <v>0.96428571428571441</v>
      </c>
      <c r="J2269" s="153">
        <v>0.96428571428571441</v>
      </c>
      <c r="K2269" s="153">
        <v>0.96428571428571441</v>
      </c>
      <c r="L2269" s="153">
        <v>0.96428571428571441</v>
      </c>
      <c r="M2269" s="153">
        <v>0.96428571428571441</v>
      </c>
      <c r="N2269" s="153">
        <v>0.96428571428571441</v>
      </c>
      <c r="O2269" s="153">
        <v>1.2857142857142859E-2</v>
      </c>
      <c r="P2269" s="152"/>
    </row>
    <row r="2270" spans="1:16" ht="15.75">
      <c r="A2270" s="155">
        <v>2263</v>
      </c>
      <c r="B2270" s="155" t="s">
        <v>1490</v>
      </c>
      <c r="C2270" s="154">
        <v>127.78</v>
      </c>
      <c r="D2270" s="153">
        <v>1.5495382688996713</v>
      </c>
      <c r="E2270" s="153">
        <v>1.6434496791360149</v>
      </c>
      <c r="F2270" s="153">
        <v>1.4556268586633276</v>
      </c>
      <c r="G2270" s="153">
        <v>1.4556268586633276</v>
      </c>
      <c r="H2270" s="153">
        <v>1.4556268586633276</v>
      </c>
      <c r="I2270" s="153">
        <v>1.4556268586633276</v>
      </c>
      <c r="J2270" s="153">
        <v>1.5025825637814993</v>
      </c>
      <c r="K2270" s="153">
        <v>1.5964939740178432</v>
      </c>
      <c r="L2270" s="153">
        <v>1.8312724996087024</v>
      </c>
      <c r="M2270" s="153">
        <v>1.5495382688996713</v>
      </c>
      <c r="N2270" s="153">
        <v>1.4556268586633276</v>
      </c>
      <c r="O2270" s="153">
        <v>1.5495382688996713</v>
      </c>
      <c r="P2270" s="152"/>
    </row>
    <row r="2271" spans="1:16" ht="15.75">
      <c r="A2271" s="155">
        <v>2264</v>
      </c>
      <c r="B2271" s="155" t="s">
        <v>1489</v>
      </c>
      <c r="C2271" s="154">
        <v>122.22</v>
      </c>
      <c r="D2271" s="153">
        <v>0.79999999999999993</v>
      </c>
      <c r="E2271" s="153">
        <v>0.79999999999999993</v>
      </c>
      <c r="F2271" s="153">
        <v>0.79999999999999993</v>
      </c>
      <c r="G2271" s="153">
        <v>0.79999999999999993</v>
      </c>
      <c r="H2271" s="153">
        <v>0.80837833415153004</v>
      </c>
      <c r="I2271" s="153">
        <v>0.79999999999999993</v>
      </c>
      <c r="J2271" s="153">
        <v>0.79999999999999993</v>
      </c>
      <c r="K2271" s="153">
        <v>0.79999999999999993</v>
      </c>
      <c r="L2271" s="153">
        <v>0.79999999999999993</v>
      </c>
      <c r="M2271" s="153">
        <v>0.79999999999999993</v>
      </c>
      <c r="N2271" s="153">
        <v>0.80903289150711832</v>
      </c>
      <c r="O2271" s="153">
        <v>0.80183276059564723</v>
      </c>
      <c r="P2271" s="152"/>
    </row>
    <row r="2272" spans="1:16" ht="15.75">
      <c r="A2272" s="155">
        <v>2265</v>
      </c>
      <c r="B2272" s="155" t="s">
        <v>1488</v>
      </c>
      <c r="C2272" s="154">
        <v>72.222222222222214</v>
      </c>
      <c r="D2272" s="153">
        <v>0.4292307692307693</v>
      </c>
      <c r="E2272" s="153">
        <v>0.4292307692307693</v>
      </c>
      <c r="F2272" s="153">
        <v>0.4292307692307693</v>
      </c>
      <c r="G2272" s="153">
        <v>0.4292307692307693</v>
      </c>
      <c r="H2272" s="153">
        <v>0.4292307692307693</v>
      </c>
      <c r="I2272" s="153">
        <v>0.4292307692307693</v>
      </c>
      <c r="J2272" s="153">
        <v>0.4292307692307693</v>
      </c>
      <c r="K2272" s="153">
        <v>0.4292307692307693</v>
      </c>
      <c r="L2272" s="153">
        <v>0.4292307692307693</v>
      </c>
      <c r="M2272" s="153">
        <v>0.4292307692307693</v>
      </c>
      <c r="N2272" s="153">
        <v>0.4292307692307693</v>
      </c>
      <c r="O2272" s="153">
        <v>0.47076923076923083</v>
      </c>
      <c r="P2272" s="152"/>
    </row>
    <row r="2273" spans="1:16" ht="15.75">
      <c r="A2273" s="155">
        <v>2266</v>
      </c>
      <c r="B2273" s="155" t="s">
        <v>1487</v>
      </c>
      <c r="C2273" s="154">
        <v>100</v>
      </c>
      <c r="D2273" s="153">
        <v>1.04</v>
      </c>
      <c r="E2273" s="153">
        <v>1.19</v>
      </c>
      <c r="F2273" s="153">
        <v>1.26</v>
      </c>
      <c r="G2273" s="153">
        <v>1.26</v>
      </c>
      <c r="H2273" s="153">
        <v>1.26</v>
      </c>
      <c r="I2273" s="153">
        <v>1.26</v>
      </c>
      <c r="J2273" s="153">
        <v>1.26</v>
      </c>
      <c r="K2273" s="153">
        <v>1.26</v>
      </c>
      <c r="L2273" s="153">
        <v>1.26</v>
      </c>
      <c r="M2273" s="153">
        <v>1.26</v>
      </c>
      <c r="N2273" s="153">
        <v>1.26</v>
      </c>
      <c r="O2273" s="153">
        <v>0.82</v>
      </c>
      <c r="P2273" s="152"/>
    </row>
    <row r="2274" spans="1:16" ht="15.75">
      <c r="A2274" s="155">
        <v>2267</v>
      </c>
      <c r="B2274" s="155" t="s">
        <v>1486</v>
      </c>
      <c r="C2274" s="154">
        <v>94.444444444444443</v>
      </c>
      <c r="D2274" s="153">
        <v>0.46588235294117647</v>
      </c>
      <c r="E2274" s="153">
        <v>0.46588235294117647</v>
      </c>
      <c r="F2274" s="153">
        <v>0.46588235294117647</v>
      </c>
      <c r="G2274" s="153">
        <v>0.49764705882352944</v>
      </c>
      <c r="H2274" s="153">
        <v>0.60352941176470587</v>
      </c>
      <c r="I2274" s="153">
        <v>0.60352941176470587</v>
      </c>
      <c r="J2274" s="153">
        <v>0.60352941176470587</v>
      </c>
      <c r="K2274" s="153">
        <v>0.60352941176470587</v>
      </c>
      <c r="L2274" s="153">
        <v>0.60352941176470587</v>
      </c>
      <c r="M2274" s="153">
        <v>0.60352941176470587</v>
      </c>
      <c r="N2274" s="153">
        <v>0.60352941176470587</v>
      </c>
      <c r="O2274" s="153">
        <v>0.42352941176470588</v>
      </c>
      <c r="P2274" s="152"/>
    </row>
    <row r="2275" spans="1:16" ht="15.75">
      <c r="A2275" s="155">
        <v>2268</v>
      </c>
      <c r="B2275" s="155" t="s">
        <v>1485</v>
      </c>
      <c r="C2275" s="154">
        <v>355.55</v>
      </c>
      <c r="D2275" s="153">
        <v>0.79999999999999993</v>
      </c>
      <c r="E2275" s="153">
        <v>0.79999999999999993</v>
      </c>
      <c r="F2275" s="153">
        <v>0.80382505976655882</v>
      </c>
      <c r="G2275" s="153">
        <v>0.81282520039375616</v>
      </c>
      <c r="H2275" s="153">
        <v>0.81901279707495422</v>
      </c>
      <c r="I2275" s="153">
        <v>0.79999999999999993</v>
      </c>
      <c r="J2275" s="153">
        <v>0.79999999999999993</v>
      </c>
      <c r="K2275" s="153">
        <v>0.79999999999999993</v>
      </c>
      <c r="L2275" s="153">
        <v>0.79999999999999993</v>
      </c>
      <c r="M2275" s="153">
        <v>0.79999999999999993</v>
      </c>
      <c r="N2275" s="153">
        <v>0.79999999999999993</v>
      </c>
      <c r="O2275" s="153">
        <v>0.79999999999999993</v>
      </c>
      <c r="P2275" s="152"/>
    </row>
    <row r="2276" spans="1:16" ht="15.75">
      <c r="A2276" s="155">
        <v>2269</v>
      </c>
      <c r="B2276" s="155" t="s">
        <v>1484</v>
      </c>
      <c r="C2276" s="154">
        <v>1500</v>
      </c>
      <c r="D2276" s="153">
        <v>0.85599999999999998</v>
      </c>
      <c r="E2276" s="153">
        <v>0.86399999999999999</v>
      </c>
      <c r="F2276" s="153">
        <v>0.86399999999999999</v>
      </c>
      <c r="G2276" s="153">
        <v>0.84799999999999998</v>
      </c>
      <c r="H2276" s="153">
        <v>0.86399999999999999</v>
      </c>
      <c r="I2276" s="153">
        <v>0.86399999999999999</v>
      </c>
      <c r="J2276" s="153">
        <v>0.88</v>
      </c>
      <c r="K2276" s="153">
        <v>0.88</v>
      </c>
      <c r="L2276" s="153">
        <v>0.872</v>
      </c>
      <c r="M2276" s="153">
        <v>0.88</v>
      </c>
      <c r="N2276" s="153">
        <v>0.90400000000000003</v>
      </c>
      <c r="O2276" s="153">
        <v>1.456</v>
      </c>
      <c r="P2276" s="152"/>
    </row>
    <row r="2277" spans="1:16" ht="15.75">
      <c r="A2277" s="155">
        <v>2270</v>
      </c>
      <c r="B2277" s="155" t="s">
        <v>1483</v>
      </c>
      <c r="C2277" s="154">
        <v>100</v>
      </c>
      <c r="D2277" s="153">
        <v>0.4</v>
      </c>
      <c r="E2277" s="153">
        <v>0.4</v>
      </c>
      <c r="F2277" s="153">
        <v>0.4</v>
      </c>
      <c r="G2277" s="153">
        <v>0.4</v>
      </c>
      <c r="H2277" s="153">
        <v>0.4</v>
      </c>
      <c r="I2277" s="153">
        <v>0.4</v>
      </c>
      <c r="J2277" s="153">
        <v>0.4</v>
      </c>
      <c r="K2277" s="153">
        <v>0.4</v>
      </c>
      <c r="L2277" s="153">
        <v>0.4</v>
      </c>
      <c r="M2277" s="153">
        <v>0.4</v>
      </c>
      <c r="N2277" s="153">
        <v>0.4</v>
      </c>
      <c r="O2277" s="153">
        <v>0.34</v>
      </c>
      <c r="P2277" s="152"/>
    </row>
    <row r="2278" spans="1:16" ht="15.75">
      <c r="A2278" s="155">
        <v>2271</v>
      </c>
      <c r="B2278" s="155" t="s">
        <v>1482</v>
      </c>
      <c r="C2278" s="154">
        <v>94.444444444444443</v>
      </c>
      <c r="D2278" s="153">
        <v>1.0000588235294119</v>
      </c>
      <c r="E2278" s="153">
        <v>0.88941176470588235</v>
      </c>
      <c r="F2278" s="153">
        <v>0.88941176470588235</v>
      </c>
      <c r="G2278" s="153">
        <v>1.0164705882352942</v>
      </c>
      <c r="H2278" s="153">
        <v>1.0164705882352942</v>
      </c>
      <c r="I2278" s="153">
        <v>1.0164705882352942</v>
      </c>
      <c r="J2278" s="153">
        <v>1.0164705882352942</v>
      </c>
      <c r="K2278" s="153">
        <v>1.0164705882352942</v>
      </c>
      <c r="L2278" s="153">
        <v>1.0164705882352942</v>
      </c>
      <c r="M2278" s="153">
        <v>1.0164705882352942</v>
      </c>
      <c r="N2278" s="153">
        <v>1.0164705882352942</v>
      </c>
      <c r="O2278" s="153">
        <v>1.0164705882352942</v>
      </c>
      <c r="P2278" s="152"/>
    </row>
    <row r="2279" spans="1:16" ht="15.75">
      <c r="A2279" s="155">
        <v>2272</v>
      </c>
      <c r="B2279" s="155" t="s">
        <v>1481</v>
      </c>
      <c r="C2279" s="154">
        <v>575</v>
      </c>
      <c r="D2279" s="153">
        <v>0.8</v>
      </c>
      <c r="E2279" s="153">
        <v>0.81739130434782614</v>
      </c>
      <c r="F2279" s="153">
        <v>0.89530434782608692</v>
      </c>
      <c r="G2279" s="153">
        <v>1.0260869565217392</v>
      </c>
      <c r="H2279" s="153">
        <v>1.0260869565217392</v>
      </c>
      <c r="I2279" s="153">
        <v>0.88521739130434784</v>
      </c>
      <c r="J2279" s="153">
        <v>0.91826086956521735</v>
      </c>
      <c r="K2279" s="153">
        <v>0.8</v>
      </c>
      <c r="L2279" s="153">
        <v>0.8</v>
      </c>
      <c r="M2279" s="153">
        <v>0.83826086956521739</v>
      </c>
      <c r="N2279" s="153">
        <v>0.8</v>
      </c>
      <c r="O2279" s="153">
        <v>0.84</v>
      </c>
      <c r="P2279" s="152"/>
    </row>
    <row r="2280" spans="1:16" ht="15.75">
      <c r="A2280" s="155">
        <v>2273</v>
      </c>
      <c r="B2280" s="155" t="s">
        <v>1480</v>
      </c>
      <c r="C2280" s="154">
        <v>166.67</v>
      </c>
      <c r="D2280" s="153">
        <v>1.333269334613308</v>
      </c>
      <c r="E2280" s="153">
        <v>1.333269334613308</v>
      </c>
      <c r="F2280" s="153">
        <v>1.333269334613308</v>
      </c>
      <c r="G2280" s="153">
        <v>1.333269334613308</v>
      </c>
      <c r="H2280" s="153">
        <v>1.333269334613308</v>
      </c>
      <c r="I2280" s="153">
        <v>1.333269334613308</v>
      </c>
      <c r="J2280" s="153">
        <v>1.333269334613308</v>
      </c>
      <c r="K2280" s="153">
        <v>1.333269334613308</v>
      </c>
      <c r="L2280" s="153">
        <v>1.333269334613308</v>
      </c>
      <c r="M2280" s="153">
        <v>0.8639827203455932</v>
      </c>
      <c r="N2280" s="153">
        <v>0.80000000000000016</v>
      </c>
      <c r="O2280" s="153">
        <v>0.80000000000000016</v>
      </c>
      <c r="P2280" s="152"/>
    </row>
    <row r="2281" spans="1:16" ht="15.75">
      <c r="A2281" s="155">
        <v>2274</v>
      </c>
      <c r="B2281" s="155" t="s">
        <v>1479</v>
      </c>
      <c r="C2281" s="154">
        <v>88.888888888888886</v>
      </c>
      <c r="D2281" s="153">
        <v>0.36</v>
      </c>
      <c r="E2281" s="153">
        <v>0.38250000000000001</v>
      </c>
      <c r="F2281" s="153">
        <v>0.38250000000000001</v>
      </c>
      <c r="G2281" s="153">
        <v>0.38250000000000001</v>
      </c>
      <c r="H2281" s="153">
        <v>0.38250000000000001</v>
      </c>
      <c r="I2281" s="153">
        <v>0.38250000000000001</v>
      </c>
      <c r="J2281" s="153">
        <v>0.38250000000000001</v>
      </c>
      <c r="K2281" s="153">
        <v>0.38250000000000001</v>
      </c>
      <c r="L2281" s="153">
        <v>0.38250000000000001</v>
      </c>
      <c r="M2281" s="153">
        <v>0.38250000000000001</v>
      </c>
      <c r="N2281" s="153">
        <v>0.38250000000000001</v>
      </c>
      <c r="O2281" s="153">
        <v>0.36</v>
      </c>
      <c r="P2281" s="152"/>
    </row>
    <row r="2282" spans="1:16" ht="15.75">
      <c r="A2282" s="155">
        <v>2275</v>
      </c>
      <c r="B2282" s="155" t="s">
        <v>1478</v>
      </c>
      <c r="C2282" s="154">
        <v>88.888888888888886</v>
      </c>
      <c r="D2282" s="153">
        <v>4.4999999999999998E-2</v>
      </c>
      <c r="E2282" s="153">
        <v>4.4999999999999998E-2</v>
      </c>
      <c r="F2282" s="153">
        <v>4.4999999999999998E-2</v>
      </c>
      <c r="G2282" s="153">
        <v>4.4999999999999998E-2</v>
      </c>
      <c r="H2282" s="153">
        <v>0.22500000000000001</v>
      </c>
      <c r="I2282" s="153">
        <v>0.99</v>
      </c>
      <c r="J2282" s="153">
        <v>1.1700000000000002</v>
      </c>
      <c r="K2282" s="153">
        <v>1.1700000000000002</v>
      </c>
      <c r="L2282" s="153">
        <v>1.1700000000000002</v>
      </c>
      <c r="M2282" s="153">
        <v>1.1700000000000002</v>
      </c>
      <c r="N2282" s="153">
        <v>1.1700000000000002</v>
      </c>
      <c r="O2282" s="153">
        <v>2.2499999999999999E-2</v>
      </c>
      <c r="P2282" s="152"/>
    </row>
    <row r="2283" spans="1:16" ht="15.75">
      <c r="A2283" s="155">
        <v>2276</v>
      </c>
      <c r="B2283" s="155" t="s">
        <v>1477</v>
      </c>
      <c r="C2283" s="154">
        <v>667</v>
      </c>
      <c r="D2283" s="153">
        <v>0.8</v>
      </c>
      <c r="E2283" s="153">
        <v>0.8</v>
      </c>
      <c r="F2283" s="153">
        <v>0.8</v>
      </c>
      <c r="G2283" s="153">
        <v>0.8</v>
      </c>
      <c r="H2283" s="153">
        <v>0.8</v>
      </c>
      <c r="I2283" s="153">
        <v>0.8</v>
      </c>
      <c r="J2283" s="153">
        <v>0.8</v>
      </c>
      <c r="K2283" s="153">
        <v>0.8</v>
      </c>
      <c r="L2283" s="153">
        <v>0.8</v>
      </c>
      <c r="M2283" s="153">
        <v>0.8</v>
      </c>
      <c r="N2283" s="153">
        <v>0.8</v>
      </c>
      <c r="O2283" s="153">
        <v>0.8</v>
      </c>
      <c r="P2283" s="152"/>
    </row>
    <row r="2284" spans="1:16" ht="15.75">
      <c r="A2284" s="155">
        <v>2277</v>
      </c>
      <c r="B2284" s="155" t="s">
        <v>1476</v>
      </c>
      <c r="C2284" s="154">
        <v>1200</v>
      </c>
      <c r="D2284" s="153">
        <v>0.8</v>
      </c>
      <c r="E2284" s="153">
        <v>0.8</v>
      </c>
      <c r="F2284" s="153">
        <v>0.8</v>
      </c>
      <c r="G2284" s="153">
        <v>0.8</v>
      </c>
      <c r="H2284" s="153">
        <v>0.8</v>
      </c>
      <c r="I2284" s="153">
        <v>0.8</v>
      </c>
      <c r="J2284" s="153">
        <v>0.8</v>
      </c>
      <c r="K2284" s="153">
        <v>0.8</v>
      </c>
      <c r="L2284" s="153">
        <v>0.8</v>
      </c>
      <c r="M2284" s="153">
        <v>0.8</v>
      </c>
      <c r="N2284" s="153">
        <v>0.8</v>
      </c>
      <c r="O2284" s="153">
        <v>0.8</v>
      </c>
      <c r="P2284" s="152"/>
    </row>
    <row r="2285" spans="1:16" ht="15.75">
      <c r="A2285" s="155">
        <v>2278</v>
      </c>
      <c r="B2285" s="155" t="s">
        <v>1475</v>
      </c>
      <c r="C2285" s="154">
        <v>139</v>
      </c>
      <c r="D2285" s="153">
        <v>0.88345323741007187</v>
      </c>
      <c r="E2285" s="153">
        <v>0.98992805755395674</v>
      </c>
      <c r="F2285" s="153">
        <v>0.95395683453237401</v>
      </c>
      <c r="G2285" s="153">
        <v>0.98417266187050367</v>
      </c>
      <c r="H2285" s="153">
        <v>0.94964028776978415</v>
      </c>
      <c r="I2285" s="153">
        <v>0.88920863309352516</v>
      </c>
      <c r="J2285" s="153">
        <v>0.8</v>
      </c>
      <c r="K2285" s="153">
        <v>0.8</v>
      </c>
      <c r="L2285" s="153">
        <v>0.8</v>
      </c>
      <c r="M2285" s="153">
        <v>0.8</v>
      </c>
      <c r="N2285" s="153">
        <v>0.8</v>
      </c>
      <c r="O2285" s="153">
        <v>1.0014388489208632</v>
      </c>
      <c r="P2285" s="152"/>
    </row>
    <row r="2286" spans="1:16" ht="15.75">
      <c r="A2286" s="155">
        <v>2279</v>
      </c>
      <c r="B2286" s="155" t="s">
        <v>1474</v>
      </c>
      <c r="C2286" s="154">
        <v>83.333333333333329</v>
      </c>
      <c r="D2286" s="153">
        <v>0.192</v>
      </c>
      <c r="E2286" s="153">
        <v>0.192</v>
      </c>
      <c r="F2286" s="153">
        <v>0.192</v>
      </c>
      <c r="G2286" s="153">
        <v>0.192</v>
      </c>
      <c r="H2286" s="153">
        <v>0.22800000000000001</v>
      </c>
      <c r="I2286" s="153">
        <v>0.22800000000000001</v>
      </c>
      <c r="J2286" s="153">
        <v>0.22800000000000001</v>
      </c>
      <c r="K2286" s="153">
        <v>0.22800000000000001</v>
      </c>
      <c r="L2286" s="153">
        <v>0.22800000000000001</v>
      </c>
      <c r="M2286" s="153">
        <v>0.22800000000000001</v>
      </c>
      <c r="N2286" s="153">
        <v>0.22800000000000001</v>
      </c>
      <c r="O2286" s="153">
        <v>0.18000000000000002</v>
      </c>
      <c r="P2286" s="152"/>
    </row>
    <row r="2287" spans="1:16" ht="15.75">
      <c r="A2287" s="155">
        <v>2280</v>
      </c>
      <c r="B2287" s="155" t="s">
        <v>1473</v>
      </c>
      <c r="C2287" s="154">
        <v>334</v>
      </c>
      <c r="D2287" s="153">
        <v>0.79999999999999993</v>
      </c>
      <c r="E2287" s="153">
        <v>1.1604790419161677</v>
      </c>
      <c r="F2287" s="153">
        <v>1.1281437125748504</v>
      </c>
      <c r="G2287" s="153">
        <v>1.067065868263473</v>
      </c>
      <c r="H2287" s="153">
        <v>0.79999999999999993</v>
      </c>
      <c r="I2287" s="153">
        <v>0.79999999999999993</v>
      </c>
      <c r="J2287" s="153">
        <v>0.79999999999999993</v>
      </c>
      <c r="K2287" s="153">
        <v>0.79999999999999993</v>
      </c>
      <c r="L2287" s="153">
        <v>1.0347305389221557</v>
      </c>
      <c r="M2287" s="153">
        <v>1.1640718562874253</v>
      </c>
      <c r="N2287" s="153">
        <v>1.3976047904191617</v>
      </c>
      <c r="O2287" s="153">
        <v>1.1065868263473055</v>
      </c>
      <c r="P2287" s="152"/>
    </row>
    <row r="2288" spans="1:16" ht="15.75">
      <c r="A2288" s="155">
        <v>2281</v>
      </c>
      <c r="B2288" s="155" t="s">
        <v>1472</v>
      </c>
      <c r="C2288" s="154">
        <v>933.33</v>
      </c>
      <c r="D2288" s="153">
        <v>0.79999999999999993</v>
      </c>
      <c r="E2288" s="153">
        <v>0.79999999999999993</v>
      </c>
      <c r="F2288" s="153">
        <v>0.79999999999999993</v>
      </c>
      <c r="G2288" s="153">
        <v>0.79999999999999993</v>
      </c>
      <c r="H2288" s="153">
        <v>0.79999999999999993</v>
      </c>
      <c r="I2288" s="153">
        <v>0.79999999999999993</v>
      </c>
      <c r="J2288" s="153">
        <v>0.79999999999999993</v>
      </c>
      <c r="K2288" s="153">
        <v>0.79999999999999993</v>
      </c>
      <c r="L2288" s="153">
        <v>0.79999999999999993</v>
      </c>
      <c r="M2288" s="153">
        <v>0.79999999999999993</v>
      </c>
      <c r="N2288" s="153">
        <v>0.79999999999999993</v>
      </c>
      <c r="O2288" s="153">
        <v>0.82286008164314872</v>
      </c>
      <c r="P2288" s="152"/>
    </row>
    <row r="2289" spans="1:16" ht="15.75">
      <c r="A2289" s="155">
        <v>2282</v>
      </c>
      <c r="B2289" s="155" t="s">
        <v>1471</v>
      </c>
      <c r="C2289" s="154">
        <v>91.111111111111114</v>
      </c>
      <c r="D2289" s="153">
        <v>0.77926829268292686</v>
      </c>
      <c r="E2289" s="153">
        <v>0.77926829268292686</v>
      </c>
      <c r="F2289" s="153">
        <v>0.77926829268292686</v>
      </c>
      <c r="G2289" s="153">
        <v>0.77926829268292686</v>
      </c>
      <c r="H2289" s="153">
        <v>0.77926829268292686</v>
      </c>
      <c r="I2289" s="153">
        <v>0.96585365853658534</v>
      </c>
      <c r="J2289" s="153">
        <v>0.96585365853658534</v>
      </c>
      <c r="K2289" s="153">
        <v>0.96585365853658534</v>
      </c>
      <c r="L2289" s="153">
        <v>0.96585365853658534</v>
      </c>
      <c r="M2289" s="153">
        <v>0.96585365853658534</v>
      </c>
      <c r="N2289" s="153">
        <v>0.96585365853658534</v>
      </c>
      <c r="O2289" s="153">
        <v>0.88902439024390245</v>
      </c>
      <c r="P2289" s="152"/>
    </row>
    <row r="2290" spans="1:16" ht="15.75">
      <c r="A2290" s="155">
        <v>2283</v>
      </c>
      <c r="B2290" s="155" t="s">
        <v>1470</v>
      </c>
      <c r="C2290" s="154">
        <v>88.888888888888886</v>
      </c>
      <c r="D2290" s="153">
        <v>0.96750000000000003</v>
      </c>
      <c r="E2290" s="153">
        <v>0.96750000000000003</v>
      </c>
      <c r="F2290" s="153">
        <v>0.96750000000000003</v>
      </c>
      <c r="G2290" s="153">
        <v>0.96750000000000003</v>
      </c>
      <c r="H2290" s="153">
        <v>0.96750000000000003</v>
      </c>
      <c r="I2290" s="153">
        <v>0.96750000000000003</v>
      </c>
      <c r="J2290" s="153">
        <v>1.08</v>
      </c>
      <c r="K2290" s="153">
        <v>1.08</v>
      </c>
      <c r="L2290" s="153">
        <v>1.08</v>
      </c>
      <c r="M2290" s="153">
        <v>1.08</v>
      </c>
      <c r="N2290" s="153">
        <v>1.08</v>
      </c>
      <c r="O2290" s="153">
        <v>0.85499999999999998</v>
      </c>
      <c r="P2290" s="152"/>
    </row>
    <row r="2291" spans="1:16" ht="15.75">
      <c r="A2291" s="155">
        <v>2284</v>
      </c>
      <c r="B2291" s="155" t="s">
        <v>1469</v>
      </c>
      <c r="C2291" s="154">
        <v>950</v>
      </c>
      <c r="D2291" s="153">
        <v>0.80968421052631578</v>
      </c>
      <c r="E2291" s="153">
        <v>0.85136842105263155</v>
      </c>
      <c r="F2291" s="153">
        <v>0.82812631578947371</v>
      </c>
      <c r="G2291" s="153">
        <v>0.63814736842105269</v>
      </c>
      <c r="H2291" s="153">
        <v>0.76092631578947367</v>
      </c>
      <c r="I2291" s="153">
        <v>0.76092631578947367</v>
      </c>
      <c r="J2291" s="153">
        <v>0.67452631578947364</v>
      </c>
      <c r="K2291" s="153">
        <v>0.62501052631578946</v>
      </c>
      <c r="L2291" s="153">
        <v>0.86551578947368424</v>
      </c>
      <c r="M2291" s="153">
        <v>0.87562105263157897</v>
      </c>
      <c r="N2291" s="153">
        <v>0.9726315789473684</v>
      </c>
      <c r="O2291" s="153">
        <v>0</v>
      </c>
      <c r="P2291" s="152"/>
    </row>
    <row r="2292" spans="1:16" ht="15.75">
      <c r="A2292" s="155">
        <v>2285</v>
      </c>
      <c r="B2292" s="155" t="s">
        <v>1468</v>
      </c>
      <c r="C2292" s="154">
        <v>94.444444444444443</v>
      </c>
      <c r="D2292" s="153">
        <v>0.42352941176470588</v>
      </c>
      <c r="E2292" s="153">
        <v>0.46588235294117647</v>
      </c>
      <c r="F2292" s="153">
        <v>0.46588235294117647</v>
      </c>
      <c r="G2292" s="153">
        <v>0.46588235294117647</v>
      </c>
      <c r="H2292" s="153">
        <v>0.46588235294117647</v>
      </c>
      <c r="I2292" s="153">
        <v>0.46588235294117647</v>
      </c>
      <c r="J2292" s="153">
        <v>0.46588235294117647</v>
      </c>
      <c r="K2292" s="153">
        <v>0.46588235294117647</v>
      </c>
      <c r="L2292" s="153">
        <v>0.46588235294117647</v>
      </c>
      <c r="M2292" s="153">
        <v>0.46588235294117647</v>
      </c>
      <c r="N2292" s="153">
        <v>0.46588235294117647</v>
      </c>
      <c r="O2292" s="153">
        <v>0.46588235294117647</v>
      </c>
      <c r="P2292" s="152"/>
    </row>
    <row r="2293" spans="1:16" ht="15.75">
      <c r="A2293" s="155">
        <v>2286</v>
      </c>
      <c r="B2293" s="155" t="s">
        <v>1467</v>
      </c>
      <c r="C2293" s="154">
        <v>388.89</v>
      </c>
      <c r="D2293" s="153">
        <v>0.8</v>
      </c>
      <c r="E2293" s="153">
        <v>0.8</v>
      </c>
      <c r="F2293" s="153">
        <v>0.8</v>
      </c>
      <c r="G2293" s="153">
        <v>0.8</v>
      </c>
      <c r="H2293" s="153">
        <v>0.8</v>
      </c>
      <c r="I2293" s="153">
        <v>0.8</v>
      </c>
      <c r="J2293" s="153">
        <v>0.8</v>
      </c>
      <c r="K2293" s="153">
        <v>0.8</v>
      </c>
      <c r="L2293" s="153">
        <v>0.8</v>
      </c>
      <c r="M2293" s="153">
        <v>0.81771194939443037</v>
      </c>
      <c r="N2293" s="153">
        <v>0.81771194939443037</v>
      </c>
      <c r="O2293" s="153">
        <v>0.8</v>
      </c>
      <c r="P2293" s="152"/>
    </row>
    <row r="2294" spans="1:16" ht="15.75">
      <c r="A2294" s="155">
        <v>2287</v>
      </c>
      <c r="B2294" s="155" t="s">
        <v>1439</v>
      </c>
      <c r="C2294" s="154">
        <v>86.666666666666671</v>
      </c>
      <c r="D2294" s="153">
        <v>0.87692307692307692</v>
      </c>
      <c r="E2294" s="153">
        <v>0.87692307692307692</v>
      </c>
      <c r="F2294" s="153">
        <v>0.87692307692307692</v>
      </c>
      <c r="G2294" s="153">
        <v>0.87692307692307692</v>
      </c>
      <c r="H2294" s="153">
        <v>0.87692307692307692</v>
      </c>
      <c r="I2294" s="153">
        <v>0.87692307692307692</v>
      </c>
      <c r="J2294" s="153">
        <v>0.87692307692307692</v>
      </c>
      <c r="K2294" s="153">
        <v>0.87692307692307692</v>
      </c>
      <c r="L2294" s="153">
        <v>0.87692307692307692</v>
      </c>
      <c r="M2294" s="153">
        <v>0.87692307692307692</v>
      </c>
      <c r="N2294" s="153">
        <v>0.87692307692307692</v>
      </c>
      <c r="O2294" s="153">
        <v>0.94615384615384612</v>
      </c>
      <c r="P2294" s="152"/>
    </row>
    <row r="2295" spans="1:16" ht="15.75">
      <c r="A2295" s="155">
        <v>2288</v>
      </c>
      <c r="B2295" s="155" t="s">
        <v>1466</v>
      </c>
      <c r="C2295" s="154">
        <v>72.222222222222214</v>
      </c>
      <c r="D2295" s="153">
        <v>0.11076923076923079</v>
      </c>
      <c r="E2295" s="153">
        <v>0.2630769230769231</v>
      </c>
      <c r="F2295" s="153">
        <v>0.2630769230769231</v>
      </c>
      <c r="G2295" s="153">
        <v>0.2630769230769231</v>
      </c>
      <c r="H2295" s="153">
        <v>0.2630769230769231</v>
      </c>
      <c r="I2295" s="153">
        <v>0.2630769230769231</v>
      </c>
      <c r="J2295" s="153">
        <v>0.2630769230769231</v>
      </c>
      <c r="K2295" s="153">
        <v>0.2630769230769231</v>
      </c>
      <c r="L2295" s="153">
        <v>0.2630769230769231</v>
      </c>
      <c r="M2295" s="153">
        <v>0.2630769230769231</v>
      </c>
      <c r="N2295" s="153">
        <v>0.2630769230769231</v>
      </c>
      <c r="O2295" s="153">
        <v>2.7692307692307697E-2</v>
      </c>
      <c r="P2295" s="152"/>
    </row>
    <row r="2296" spans="1:16" ht="15.75">
      <c r="A2296" s="155">
        <v>2289</v>
      </c>
      <c r="B2296" s="155" t="s">
        <v>1465</v>
      </c>
      <c r="C2296" s="154">
        <v>88.888888888888886</v>
      </c>
      <c r="D2296" s="153">
        <v>0.45</v>
      </c>
      <c r="E2296" s="153">
        <v>0.46124999999999999</v>
      </c>
      <c r="F2296" s="153">
        <v>0.48375000000000001</v>
      </c>
      <c r="G2296" s="153">
        <v>0.48375000000000001</v>
      </c>
      <c r="H2296" s="153">
        <v>0.48375000000000001</v>
      </c>
      <c r="I2296" s="153">
        <v>0.48375000000000001</v>
      </c>
      <c r="J2296" s="153">
        <v>0.48375000000000001</v>
      </c>
      <c r="K2296" s="153">
        <v>0.48375000000000001</v>
      </c>
      <c r="L2296" s="153">
        <v>0.48375000000000001</v>
      </c>
      <c r="M2296" s="153">
        <v>0.48375000000000001</v>
      </c>
      <c r="N2296" s="153">
        <v>0.48375000000000001</v>
      </c>
      <c r="O2296" s="153">
        <v>0.48375000000000001</v>
      </c>
      <c r="P2296" s="152"/>
    </row>
    <row r="2297" spans="1:16" ht="15.75">
      <c r="A2297" s="155">
        <v>2290</v>
      </c>
      <c r="B2297" s="155" t="s">
        <v>1464</v>
      </c>
      <c r="C2297" s="154">
        <v>77.777777777777771</v>
      </c>
      <c r="D2297" s="153">
        <v>0.39857142857142858</v>
      </c>
      <c r="E2297" s="153">
        <v>0.39857142857142858</v>
      </c>
      <c r="F2297" s="153">
        <v>0.51428571428571435</v>
      </c>
      <c r="G2297" s="153">
        <v>0.63</v>
      </c>
      <c r="H2297" s="153">
        <v>0.63</v>
      </c>
      <c r="I2297" s="153">
        <v>0.63</v>
      </c>
      <c r="J2297" s="153">
        <v>0.65571428571428581</v>
      </c>
      <c r="K2297" s="153">
        <v>0.65571428571428581</v>
      </c>
      <c r="L2297" s="153">
        <v>0.65571428571428581</v>
      </c>
      <c r="M2297" s="153">
        <v>0.72000000000000008</v>
      </c>
      <c r="N2297" s="153">
        <v>0.72000000000000008</v>
      </c>
      <c r="O2297" s="153">
        <v>0.45</v>
      </c>
      <c r="P2297" s="152"/>
    </row>
    <row r="2298" spans="1:16" ht="15.75">
      <c r="A2298" s="155">
        <v>2291</v>
      </c>
      <c r="B2298" s="155" t="s">
        <v>1463</v>
      </c>
      <c r="C2298" s="154">
        <v>111.1</v>
      </c>
      <c r="D2298" s="153">
        <v>0.8</v>
      </c>
      <c r="E2298" s="153">
        <v>0.8</v>
      </c>
      <c r="F2298" s="153">
        <v>0.8</v>
      </c>
      <c r="G2298" s="153">
        <v>0.8</v>
      </c>
      <c r="H2298" s="153">
        <v>0.8</v>
      </c>
      <c r="I2298" s="153">
        <v>0.8</v>
      </c>
      <c r="J2298" s="153">
        <v>0.8</v>
      </c>
      <c r="K2298" s="153">
        <v>0.8</v>
      </c>
      <c r="L2298" s="153">
        <v>0.8</v>
      </c>
      <c r="M2298" s="153">
        <v>0.8</v>
      </c>
      <c r="N2298" s="153">
        <v>0.8</v>
      </c>
      <c r="O2298" s="153">
        <v>0.8</v>
      </c>
      <c r="P2298" s="152"/>
    </row>
    <row r="2299" spans="1:16" ht="15.75">
      <c r="A2299" s="155">
        <v>2292</v>
      </c>
      <c r="B2299" s="155" t="s">
        <v>1462</v>
      </c>
      <c r="C2299" s="154">
        <v>77.777777777777771</v>
      </c>
      <c r="D2299" s="153">
        <v>1.0285714285714287</v>
      </c>
      <c r="E2299" s="153">
        <v>1.0285714285714287</v>
      </c>
      <c r="F2299" s="153">
        <v>1.0285714285714287</v>
      </c>
      <c r="G2299" s="153">
        <v>1.0285714285714287</v>
      </c>
      <c r="H2299" s="153">
        <v>1.0285714285714287</v>
      </c>
      <c r="I2299" s="153">
        <v>1.0285714285714287</v>
      </c>
      <c r="J2299" s="153">
        <v>1.0285714285714287</v>
      </c>
      <c r="K2299" s="153">
        <v>1.0285714285714287</v>
      </c>
      <c r="L2299" s="153">
        <v>1.0285714285714287</v>
      </c>
      <c r="M2299" s="153">
        <v>1.0285714285714287</v>
      </c>
      <c r="N2299" s="153">
        <v>1.0285714285714287</v>
      </c>
      <c r="O2299" s="153">
        <v>2.5714285714285717E-2</v>
      </c>
      <c r="P2299" s="152"/>
    </row>
    <row r="2300" spans="1:16" ht="15.75">
      <c r="A2300" s="155">
        <v>2293</v>
      </c>
      <c r="B2300" s="155" t="s">
        <v>1461</v>
      </c>
      <c r="C2300" s="154">
        <v>105.55555555555556</v>
      </c>
      <c r="D2300" s="153">
        <v>0.98526315789473684</v>
      </c>
      <c r="E2300" s="153">
        <v>1.023157894736842</v>
      </c>
      <c r="F2300" s="153">
        <v>1.0610526315789472</v>
      </c>
      <c r="G2300" s="153">
        <v>1.0610526315789472</v>
      </c>
      <c r="H2300" s="153">
        <v>1.0610526315789472</v>
      </c>
      <c r="I2300" s="153">
        <v>1.0610526315789472</v>
      </c>
      <c r="J2300" s="153">
        <v>1.0610526315789472</v>
      </c>
      <c r="K2300" s="153">
        <v>1.0610526315789472</v>
      </c>
      <c r="L2300" s="153">
        <v>1.0610526315789472</v>
      </c>
      <c r="M2300" s="153">
        <v>1.0610526315789472</v>
      </c>
      <c r="N2300" s="153">
        <v>1.0610526315789472</v>
      </c>
      <c r="O2300" s="153">
        <v>0.80526315789473679</v>
      </c>
      <c r="P2300" s="152"/>
    </row>
    <row r="2301" spans="1:16" ht="15.75">
      <c r="A2301" s="155">
        <v>2294</v>
      </c>
      <c r="B2301" s="155" t="s">
        <v>1460</v>
      </c>
      <c r="C2301" s="154">
        <v>178</v>
      </c>
      <c r="D2301" s="153">
        <v>0.8</v>
      </c>
      <c r="E2301" s="153">
        <v>0.8</v>
      </c>
      <c r="F2301" s="153">
        <v>0.898876404494382</v>
      </c>
      <c r="G2301" s="153">
        <v>0.8</v>
      </c>
      <c r="H2301" s="153">
        <v>0.9101123595505618</v>
      </c>
      <c r="I2301" s="153">
        <v>0.8539325842696629</v>
      </c>
      <c r="J2301" s="153">
        <v>1.0337078651685394</v>
      </c>
      <c r="K2301" s="153">
        <v>0.9101123595505618</v>
      </c>
      <c r="L2301" s="153">
        <v>0.97752808988764039</v>
      </c>
      <c r="M2301" s="153">
        <v>0.9438202247191011</v>
      </c>
      <c r="N2301" s="153">
        <v>1.0337078651685394</v>
      </c>
      <c r="O2301" s="153">
        <v>0.9550561797752809</v>
      </c>
      <c r="P2301" s="152"/>
    </row>
    <row r="2302" spans="1:16" ht="15.75">
      <c r="A2302" s="155">
        <v>2295</v>
      </c>
      <c r="B2302" s="155" t="s">
        <v>1459</v>
      </c>
      <c r="C2302" s="154">
        <v>133.33000000000001</v>
      </c>
      <c r="D2302" s="153">
        <v>0.79999999999999993</v>
      </c>
      <c r="E2302" s="153">
        <v>0.79999999999999993</v>
      </c>
      <c r="F2302" s="153">
        <v>0.79999999999999993</v>
      </c>
      <c r="G2302" s="153">
        <v>0.79999999999999993</v>
      </c>
      <c r="H2302" s="153">
        <v>0.79999999999999993</v>
      </c>
      <c r="I2302" s="153">
        <v>0.79999999999999993</v>
      </c>
      <c r="J2302" s="153">
        <v>0.79999999999999993</v>
      </c>
      <c r="K2302" s="153">
        <v>0.79999999999999993</v>
      </c>
      <c r="L2302" s="153">
        <v>0.79999999999999993</v>
      </c>
      <c r="M2302" s="153">
        <v>0.79999999999999993</v>
      </c>
      <c r="N2302" s="153">
        <v>0.79999999999999993</v>
      </c>
      <c r="O2302" s="153">
        <v>0.79999999999999993</v>
      </c>
      <c r="P2302" s="152"/>
    </row>
    <row r="2303" spans="1:16" ht="15.75">
      <c r="A2303" s="155">
        <v>2296</v>
      </c>
      <c r="B2303" s="155" t="s">
        <v>1458</v>
      </c>
      <c r="C2303" s="154">
        <v>100</v>
      </c>
      <c r="D2303" s="153">
        <v>0.76</v>
      </c>
      <c r="E2303" s="153">
        <v>0.76</v>
      </c>
      <c r="F2303" s="153">
        <v>0.76</v>
      </c>
      <c r="G2303" s="153">
        <v>0.76</v>
      </c>
      <c r="H2303" s="153">
        <v>0.76</v>
      </c>
      <c r="I2303" s="153">
        <v>0.76</v>
      </c>
      <c r="J2303" s="153">
        <v>0.76</v>
      </c>
      <c r="K2303" s="153">
        <v>0.76</v>
      </c>
      <c r="L2303" s="153">
        <v>0.76</v>
      </c>
      <c r="M2303" s="153">
        <v>0.76</v>
      </c>
      <c r="N2303" s="153">
        <v>0.76</v>
      </c>
      <c r="O2303" s="153">
        <v>0.76</v>
      </c>
      <c r="P2303" s="152"/>
    </row>
    <row r="2304" spans="1:16" ht="15.75">
      <c r="A2304" s="155">
        <v>2297</v>
      </c>
      <c r="B2304" s="155" t="s">
        <v>1457</v>
      </c>
      <c r="C2304" s="154">
        <v>155.55000000000001</v>
      </c>
      <c r="D2304" s="153">
        <v>0.79999999999999993</v>
      </c>
      <c r="E2304" s="153">
        <v>0.79999999999999993</v>
      </c>
      <c r="F2304" s="153">
        <v>0.79999999999999993</v>
      </c>
      <c r="G2304" s="153">
        <v>0.79999999999999993</v>
      </c>
      <c r="H2304" s="153">
        <v>0.79999999999999993</v>
      </c>
      <c r="I2304" s="153">
        <v>0.79999999999999993</v>
      </c>
      <c r="J2304" s="153">
        <v>0.79999999999999993</v>
      </c>
      <c r="K2304" s="153">
        <v>0.79999999999999993</v>
      </c>
      <c r="L2304" s="153">
        <v>0.79999999999999993</v>
      </c>
      <c r="M2304" s="153">
        <v>0.79999999999999993</v>
      </c>
      <c r="N2304" s="153">
        <v>1.1700417872066859</v>
      </c>
      <c r="O2304" s="153">
        <v>0.79999999999999993</v>
      </c>
      <c r="P2304" s="152"/>
    </row>
    <row r="2305" spans="1:16" ht="15.75">
      <c r="A2305" s="155">
        <v>2298</v>
      </c>
      <c r="B2305" s="155" t="s">
        <v>1456</v>
      </c>
      <c r="C2305" s="154">
        <v>300</v>
      </c>
      <c r="D2305" s="153">
        <v>0.8</v>
      </c>
      <c r="E2305" s="153">
        <v>0.8</v>
      </c>
      <c r="F2305" s="153">
        <v>0.8</v>
      </c>
      <c r="G2305" s="153">
        <v>0.8</v>
      </c>
      <c r="H2305" s="153">
        <v>0.8</v>
      </c>
      <c r="I2305" s="153">
        <v>0.8</v>
      </c>
      <c r="J2305" s="153">
        <v>0.8</v>
      </c>
      <c r="K2305" s="153">
        <v>0.8</v>
      </c>
      <c r="L2305" s="153">
        <v>0.8</v>
      </c>
      <c r="M2305" s="153">
        <v>0.8</v>
      </c>
      <c r="N2305" s="153">
        <v>0.8</v>
      </c>
      <c r="O2305" s="153">
        <v>0.8</v>
      </c>
      <c r="P2305" s="152"/>
    </row>
    <row r="2306" spans="1:16" ht="15.75">
      <c r="A2306" s="155">
        <v>2299</v>
      </c>
      <c r="B2306" s="155" t="s">
        <v>1455</v>
      </c>
      <c r="C2306" s="154">
        <v>990</v>
      </c>
      <c r="D2306" s="153">
        <v>0.94181818181818178</v>
      </c>
      <c r="E2306" s="153">
        <v>0.92727272727272725</v>
      </c>
      <c r="F2306" s="153">
        <v>0.94363636363636372</v>
      </c>
      <c r="G2306" s="153">
        <v>0.94363636363636372</v>
      </c>
      <c r="H2306" s="153">
        <v>1.0545454545454545</v>
      </c>
      <c r="I2306" s="153">
        <v>1</v>
      </c>
      <c r="J2306" s="153">
        <v>1</v>
      </c>
      <c r="K2306" s="153">
        <v>0.89090909090909087</v>
      </c>
      <c r="L2306" s="153">
        <v>0.94545454545454544</v>
      </c>
      <c r="M2306" s="153">
        <v>0.90909090909090906</v>
      </c>
      <c r="N2306" s="153">
        <v>0.8</v>
      </c>
      <c r="O2306" s="153">
        <v>1.0727272727272728</v>
      </c>
      <c r="P2306" s="152"/>
    </row>
    <row r="2307" spans="1:16" ht="15.75">
      <c r="A2307" s="155">
        <v>2300</v>
      </c>
      <c r="B2307" s="155" t="s">
        <v>1454</v>
      </c>
      <c r="C2307" s="154">
        <v>600</v>
      </c>
      <c r="D2307" s="153">
        <v>0.53333333333333333</v>
      </c>
      <c r="E2307" s="153">
        <v>0.56000000000000005</v>
      </c>
      <c r="F2307" s="153">
        <v>0.55000000000000004</v>
      </c>
      <c r="G2307" s="153">
        <v>0.65</v>
      </c>
      <c r="H2307" s="153">
        <v>0.65</v>
      </c>
      <c r="I2307" s="153">
        <v>0.56000000000000005</v>
      </c>
      <c r="J2307" s="153">
        <v>0.6</v>
      </c>
      <c r="K2307" s="153">
        <v>0.69</v>
      </c>
      <c r="L2307" s="153">
        <v>0.55000000000000004</v>
      </c>
      <c r="M2307" s="153">
        <v>0.69</v>
      </c>
      <c r="N2307" s="153">
        <v>0.72</v>
      </c>
      <c r="O2307" s="153">
        <v>0.79</v>
      </c>
      <c r="P2307" s="152"/>
    </row>
    <row r="2308" spans="1:16" ht="15.75">
      <c r="A2308" s="155">
        <v>2301</v>
      </c>
      <c r="B2308" s="155" t="s">
        <v>1453</v>
      </c>
      <c r="C2308" s="154">
        <v>108.88888888888889</v>
      </c>
      <c r="D2308" s="153">
        <v>0.67959183673469392</v>
      </c>
      <c r="E2308" s="153">
        <v>0.67959183673469392</v>
      </c>
      <c r="F2308" s="153">
        <v>0.67959183673469392</v>
      </c>
      <c r="G2308" s="153">
        <v>0.67959183673469392</v>
      </c>
      <c r="H2308" s="153">
        <v>0.67959183673469392</v>
      </c>
      <c r="I2308" s="153">
        <v>0.67959183673469392</v>
      </c>
      <c r="J2308" s="153">
        <v>0.67959183673469392</v>
      </c>
      <c r="K2308" s="153">
        <v>0.67959183673469392</v>
      </c>
      <c r="L2308" s="153">
        <v>0.67959183673469392</v>
      </c>
      <c r="M2308" s="153">
        <v>0.67959183673469392</v>
      </c>
      <c r="N2308" s="153">
        <v>0.67959183673469392</v>
      </c>
      <c r="O2308" s="153">
        <v>0.48673469387755103</v>
      </c>
      <c r="P2308" s="152"/>
    </row>
    <row r="2309" spans="1:16" ht="15.75">
      <c r="A2309" s="155">
        <v>2302</v>
      </c>
      <c r="B2309" s="155" t="s">
        <v>1452</v>
      </c>
      <c r="C2309" s="154">
        <v>72.222222222222214</v>
      </c>
      <c r="D2309" s="153">
        <v>0.65076923076923088</v>
      </c>
      <c r="E2309" s="153">
        <v>0.80307692307692313</v>
      </c>
      <c r="F2309" s="153">
        <v>0.80307692307692313</v>
      </c>
      <c r="G2309" s="153">
        <v>0.80307692307692313</v>
      </c>
      <c r="H2309" s="153">
        <v>0.80307692307692313</v>
      </c>
      <c r="I2309" s="153">
        <v>0.80307692307692313</v>
      </c>
      <c r="J2309" s="153">
        <v>0.80307692307692313</v>
      </c>
      <c r="K2309" s="153">
        <v>0.80307692307692313</v>
      </c>
      <c r="L2309" s="153">
        <v>0.80307692307692313</v>
      </c>
      <c r="M2309" s="153">
        <v>0.80307692307692313</v>
      </c>
      <c r="N2309" s="153">
        <v>0.80307692307692313</v>
      </c>
      <c r="O2309" s="153">
        <v>0.81692307692307697</v>
      </c>
      <c r="P2309" s="152"/>
    </row>
    <row r="2310" spans="1:16" ht="15.75">
      <c r="A2310" s="155">
        <v>2303</v>
      </c>
      <c r="B2310" s="155" t="s">
        <v>1451</v>
      </c>
      <c r="C2310" s="154">
        <v>167</v>
      </c>
      <c r="D2310" s="153">
        <v>0.86227544910179643</v>
      </c>
      <c r="E2310" s="153">
        <v>0.79999999999999993</v>
      </c>
      <c r="F2310" s="153">
        <v>0.79999999999999993</v>
      </c>
      <c r="G2310" s="153">
        <v>0.79999999999999993</v>
      </c>
      <c r="H2310" s="153">
        <v>0.79999999999999993</v>
      </c>
      <c r="I2310" s="153">
        <v>0.79999999999999993</v>
      </c>
      <c r="J2310" s="153">
        <v>0.79999999999999993</v>
      </c>
      <c r="K2310" s="153">
        <v>0.79999999999999993</v>
      </c>
      <c r="L2310" s="153">
        <v>0.79999999999999993</v>
      </c>
      <c r="M2310" s="153">
        <v>0.79999999999999993</v>
      </c>
      <c r="N2310" s="153">
        <v>0.79999999999999993</v>
      </c>
      <c r="O2310" s="153">
        <v>0.79999999999999993</v>
      </c>
      <c r="P2310" s="152"/>
    </row>
    <row r="2311" spans="1:16" ht="15.75">
      <c r="A2311" s="155">
        <v>2304</v>
      </c>
      <c r="B2311" s="155" t="s">
        <v>1450</v>
      </c>
      <c r="C2311" s="154">
        <v>96.666666666666657</v>
      </c>
      <c r="D2311" s="153">
        <v>0.3724137931034483</v>
      </c>
      <c r="E2311" s="153">
        <v>0.55862068965517242</v>
      </c>
      <c r="F2311" s="153">
        <v>0.55862068965517242</v>
      </c>
      <c r="G2311" s="153">
        <v>0.58965517241379317</v>
      </c>
      <c r="H2311" s="153">
        <v>0.58965517241379317</v>
      </c>
      <c r="I2311" s="153">
        <v>0.58965517241379317</v>
      </c>
      <c r="J2311" s="153">
        <v>0.58965517241379317</v>
      </c>
      <c r="K2311" s="153">
        <v>0.58965517241379317</v>
      </c>
      <c r="L2311" s="153">
        <v>0.65172413793103456</v>
      </c>
      <c r="M2311" s="153">
        <v>0.65172413793103456</v>
      </c>
      <c r="N2311" s="153">
        <v>0.65172413793103456</v>
      </c>
      <c r="O2311" s="153">
        <v>1.0000344827586207</v>
      </c>
      <c r="P2311" s="152"/>
    </row>
    <row r="2312" spans="1:16" ht="15.75">
      <c r="A2312" s="155">
        <v>2305</v>
      </c>
      <c r="B2312" s="155" t="s">
        <v>1449</v>
      </c>
      <c r="C2312" s="154">
        <v>170.5</v>
      </c>
      <c r="D2312" s="153">
        <v>0.8</v>
      </c>
      <c r="E2312" s="153">
        <v>0.8</v>
      </c>
      <c r="F2312" s="153">
        <v>0.8</v>
      </c>
      <c r="G2312" s="153">
        <v>0.8</v>
      </c>
      <c r="H2312" s="153">
        <v>0.8</v>
      </c>
      <c r="I2312" s="153">
        <v>0.8</v>
      </c>
      <c r="J2312" s="153">
        <v>0.8</v>
      </c>
      <c r="K2312" s="153">
        <v>0.8</v>
      </c>
      <c r="L2312" s="153">
        <v>0.8</v>
      </c>
      <c r="M2312" s="153">
        <v>0.8</v>
      </c>
      <c r="N2312" s="153">
        <v>0.8</v>
      </c>
      <c r="O2312" s="153">
        <v>0.8</v>
      </c>
      <c r="P2312" s="152"/>
    </row>
    <row r="2313" spans="1:16" ht="15.75">
      <c r="A2313" s="155">
        <v>2306</v>
      </c>
      <c r="B2313" s="155" t="s">
        <v>1448</v>
      </c>
      <c r="C2313" s="154">
        <v>502.22</v>
      </c>
      <c r="D2313" s="153">
        <v>0.79999999999999993</v>
      </c>
      <c r="E2313" s="153">
        <v>0.79999999999999993</v>
      </c>
      <c r="F2313" s="153">
        <v>0.79999999999999993</v>
      </c>
      <c r="G2313" s="153">
        <v>0.79999999999999993</v>
      </c>
      <c r="H2313" s="153">
        <v>0.79999999999999993</v>
      </c>
      <c r="I2313" s="153">
        <v>0.79999999999999993</v>
      </c>
      <c r="J2313" s="153">
        <v>0.79999999999999993</v>
      </c>
      <c r="K2313" s="153">
        <v>0.79999999999999993</v>
      </c>
      <c r="L2313" s="153">
        <v>0.79999999999999993</v>
      </c>
      <c r="M2313" s="153">
        <v>0.79999999999999993</v>
      </c>
      <c r="N2313" s="153">
        <v>0.79999999999999993</v>
      </c>
      <c r="O2313" s="153">
        <v>0.79999999999999993</v>
      </c>
      <c r="P2313" s="152"/>
    </row>
    <row r="2314" spans="1:16" ht="15.75">
      <c r="A2314" s="155">
        <v>2307</v>
      </c>
      <c r="B2314" s="155" t="s">
        <v>1447</v>
      </c>
      <c r="C2314" s="154">
        <v>122</v>
      </c>
      <c r="D2314" s="153">
        <v>0.79999999999999993</v>
      </c>
      <c r="E2314" s="153">
        <v>0.79999999999999993</v>
      </c>
      <c r="F2314" s="153">
        <v>0.79999999999999993</v>
      </c>
      <c r="G2314" s="153">
        <v>0.79999999999999993</v>
      </c>
      <c r="H2314" s="153">
        <v>0.79999999999999993</v>
      </c>
      <c r="I2314" s="153">
        <v>0.79999999999999993</v>
      </c>
      <c r="J2314" s="153">
        <v>0.79999999999999993</v>
      </c>
      <c r="K2314" s="153">
        <v>0.79999999999999993</v>
      </c>
      <c r="L2314" s="153">
        <v>0.79999999999999993</v>
      </c>
      <c r="M2314" s="153">
        <v>0.79999999999999993</v>
      </c>
      <c r="N2314" s="153">
        <v>0.79999999999999993</v>
      </c>
      <c r="O2314" s="153">
        <v>0.79999999999999993</v>
      </c>
      <c r="P2314" s="152"/>
    </row>
    <row r="2315" spans="1:16" ht="15.75">
      <c r="A2315" s="155">
        <v>2308</v>
      </c>
      <c r="B2315" s="155" t="s">
        <v>1446</v>
      </c>
      <c r="C2315" s="154">
        <v>445</v>
      </c>
      <c r="D2315" s="153">
        <v>0.8</v>
      </c>
      <c r="E2315" s="153">
        <v>0.8</v>
      </c>
      <c r="F2315" s="153">
        <v>0.8</v>
      </c>
      <c r="G2315" s="153">
        <v>0.8</v>
      </c>
      <c r="H2315" s="153">
        <v>0.8</v>
      </c>
      <c r="I2315" s="153">
        <v>0.8</v>
      </c>
      <c r="J2315" s="153">
        <v>0.8</v>
      </c>
      <c r="K2315" s="153">
        <v>0.8</v>
      </c>
      <c r="L2315" s="153">
        <v>0.8</v>
      </c>
      <c r="M2315" s="153">
        <v>0.8</v>
      </c>
      <c r="N2315" s="153">
        <v>0.8</v>
      </c>
      <c r="O2315" s="153">
        <v>0.8</v>
      </c>
      <c r="P2315" s="152"/>
    </row>
    <row r="2316" spans="1:16" ht="15.75">
      <c r="A2316" s="155">
        <v>2309</v>
      </c>
      <c r="B2316" s="155" t="s">
        <v>1445</v>
      </c>
      <c r="C2316" s="154">
        <v>667</v>
      </c>
      <c r="D2316" s="153">
        <v>0.98950524737631185</v>
      </c>
      <c r="E2316" s="153">
        <v>0.98050974512743627</v>
      </c>
      <c r="F2316" s="153">
        <v>0.9751124437781109</v>
      </c>
      <c r="G2316" s="153">
        <v>0.96251874062968512</v>
      </c>
      <c r="H2316" s="153">
        <v>0.94452773613193408</v>
      </c>
      <c r="I2316" s="153">
        <v>0.9616191904047976</v>
      </c>
      <c r="J2316" s="153">
        <v>0.96611694152923533</v>
      </c>
      <c r="K2316" s="153">
        <v>0.96971514242878554</v>
      </c>
      <c r="L2316" s="153">
        <v>1.0119940029985008</v>
      </c>
      <c r="M2316" s="153">
        <v>1.096551724137931</v>
      </c>
      <c r="N2316" s="153">
        <v>1.0155922038980509</v>
      </c>
      <c r="O2316" s="153">
        <v>1.0128935532233883</v>
      </c>
      <c r="P2316" s="152"/>
    </row>
    <row r="2317" spans="1:16" ht="15.75">
      <c r="A2317" s="155">
        <v>2310</v>
      </c>
      <c r="B2317" s="155" t="s">
        <v>1444</v>
      </c>
      <c r="C2317" s="154">
        <v>189</v>
      </c>
      <c r="D2317" s="153">
        <v>0.79999999999999993</v>
      </c>
      <c r="E2317" s="153">
        <v>0.79999999999999993</v>
      </c>
      <c r="F2317" s="153">
        <v>0.79999999999999993</v>
      </c>
      <c r="G2317" s="153">
        <v>0.79999999999999993</v>
      </c>
      <c r="H2317" s="153">
        <v>0.79999999999999993</v>
      </c>
      <c r="I2317" s="153">
        <v>0.79999999999999993</v>
      </c>
      <c r="J2317" s="153">
        <v>0.79999999999999993</v>
      </c>
      <c r="K2317" s="153">
        <v>0.79999999999999993</v>
      </c>
      <c r="L2317" s="153">
        <v>0.79999999999999993</v>
      </c>
      <c r="M2317" s="153">
        <v>0.79999999999999993</v>
      </c>
      <c r="N2317" s="153">
        <v>0.79999999999999993</v>
      </c>
      <c r="O2317" s="153">
        <v>0.79999999999999993</v>
      </c>
      <c r="P2317" s="152"/>
    </row>
    <row r="2318" spans="1:16" ht="15.75">
      <c r="A2318" s="155">
        <v>2311</v>
      </c>
      <c r="B2318" s="155" t="s">
        <v>1443</v>
      </c>
      <c r="C2318" s="154">
        <v>72.22</v>
      </c>
      <c r="D2318" s="153">
        <v>4.1539739684297979E-2</v>
      </c>
      <c r="E2318" s="153">
        <v>6.9232899473829962E-2</v>
      </c>
      <c r="F2318" s="153">
        <v>0.12461921905289394</v>
      </c>
      <c r="G2318" s="153">
        <v>0.12461921905289394</v>
      </c>
      <c r="H2318" s="153">
        <v>0.24923843810578789</v>
      </c>
      <c r="I2318" s="153">
        <v>0.24923843810578789</v>
      </c>
      <c r="J2318" s="153">
        <v>0.38770423705344781</v>
      </c>
      <c r="K2318" s="153">
        <v>0.44309055663251179</v>
      </c>
      <c r="L2318" s="153">
        <v>0.44309055663251179</v>
      </c>
      <c r="M2318" s="153">
        <v>0.49847687621157577</v>
      </c>
      <c r="N2318" s="153">
        <v>0.62309609526446974</v>
      </c>
      <c r="O2318" s="153">
        <v>0.63694267515923564</v>
      </c>
      <c r="P2318" s="152"/>
    </row>
    <row r="2319" spans="1:16" ht="15.75">
      <c r="A2319" s="155">
        <v>2312</v>
      </c>
      <c r="B2319" s="155" t="s">
        <v>1442</v>
      </c>
      <c r="C2319" s="154">
        <v>127.77</v>
      </c>
      <c r="D2319" s="153">
        <v>0.79999999999999993</v>
      </c>
      <c r="E2319" s="153">
        <v>0.79999999999999993</v>
      </c>
      <c r="F2319" s="153">
        <v>0.79999999999999993</v>
      </c>
      <c r="G2319" s="153">
        <v>0.79999999999999993</v>
      </c>
      <c r="H2319" s="153">
        <v>0.79999999999999993</v>
      </c>
      <c r="I2319" s="153">
        <v>0.79999999999999993</v>
      </c>
      <c r="J2319" s="153">
        <v>0.79999999999999993</v>
      </c>
      <c r="K2319" s="153">
        <v>0.79999999999999993</v>
      </c>
      <c r="L2319" s="153">
        <v>0.79999999999999993</v>
      </c>
      <c r="M2319" s="153">
        <v>0.79999999999999993</v>
      </c>
      <c r="N2319" s="153">
        <v>0.79999999999999993</v>
      </c>
      <c r="O2319" s="153">
        <v>0.79999999999999993</v>
      </c>
      <c r="P2319" s="152"/>
    </row>
    <row r="2320" spans="1:16" ht="15.75">
      <c r="A2320" s="155">
        <v>2313</v>
      </c>
      <c r="B2320" s="155" t="s">
        <v>1441</v>
      </c>
      <c r="C2320" s="154">
        <v>122.22</v>
      </c>
      <c r="D2320" s="153">
        <v>0.79999999999999993</v>
      </c>
      <c r="E2320" s="153">
        <v>0.79999999999999993</v>
      </c>
      <c r="F2320" s="153">
        <v>0.79999999999999993</v>
      </c>
      <c r="G2320" s="153">
        <v>0.79999999999999993</v>
      </c>
      <c r="H2320" s="153">
        <v>0.79999999999999993</v>
      </c>
      <c r="I2320" s="153">
        <v>0.79999999999999993</v>
      </c>
      <c r="J2320" s="153">
        <v>0.79999999999999993</v>
      </c>
      <c r="K2320" s="153">
        <v>0.79999999999999993</v>
      </c>
      <c r="L2320" s="153">
        <v>0.79999999999999993</v>
      </c>
      <c r="M2320" s="153">
        <v>0.79999999999999993</v>
      </c>
      <c r="N2320" s="153">
        <v>0.79999999999999993</v>
      </c>
      <c r="O2320" s="153">
        <v>0.79999999999999993</v>
      </c>
      <c r="P2320" s="152"/>
    </row>
    <row r="2321" spans="1:16" ht="15.75">
      <c r="A2321" s="155">
        <v>2314</v>
      </c>
      <c r="B2321" s="155" t="s">
        <v>1440</v>
      </c>
      <c r="C2321" s="154">
        <v>523</v>
      </c>
      <c r="D2321" s="153">
        <v>0.79999999999999993</v>
      </c>
      <c r="E2321" s="153">
        <v>0.79999999999999993</v>
      </c>
      <c r="F2321" s="153">
        <v>0.79999999999999993</v>
      </c>
      <c r="G2321" s="153">
        <v>0.79999999999999993</v>
      </c>
      <c r="H2321" s="153">
        <v>0.79999999999999993</v>
      </c>
      <c r="I2321" s="153">
        <v>0.79999999999999993</v>
      </c>
      <c r="J2321" s="153">
        <v>0.79999999999999993</v>
      </c>
      <c r="K2321" s="153">
        <v>0.79999999999999993</v>
      </c>
      <c r="L2321" s="153">
        <v>0.79999999999999993</v>
      </c>
      <c r="M2321" s="153">
        <v>0.79999999999999993</v>
      </c>
      <c r="N2321" s="153">
        <v>0.79999999999999993</v>
      </c>
      <c r="O2321" s="153">
        <v>0.79999999999999993</v>
      </c>
      <c r="P2321" s="152"/>
    </row>
    <row r="2322" spans="1:16" ht="15.75">
      <c r="A2322" s="155">
        <v>2315</v>
      </c>
      <c r="B2322" s="155" t="s">
        <v>1439</v>
      </c>
      <c r="C2322" s="154">
        <v>117.78</v>
      </c>
      <c r="D2322" s="153">
        <v>0.8</v>
      </c>
      <c r="E2322" s="153">
        <v>0.8</v>
      </c>
      <c r="F2322" s="153">
        <v>0.8</v>
      </c>
      <c r="G2322" s="153">
        <v>0.8</v>
      </c>
      <c r="H2322" s="153">
        <v>0.8</v>
      </c>
      <c r="I2322" s="153">
        <v>0.8</v>
      </c>
      <c r="J2322" s="153">
        <v>0.8</v>
      </c>
      <c r="K2322" s="153">
        <v>0.8</v>
      </c>
      <c r="L2322" s="153">
        <v>0.8</v>
      </c>
      <c r="M2322" s="153">
        <v>0.8</v>
      </c>
      <c r="N2322" s="153">
        <v>0.8</v>
      </c>
      <c r="O2322" s="153">
        <v>0.8</v>
      </c>
      <c r="P2322" s="152"/>
    </row>
    <row r="2323" spans="1:16" ht="15.75">
      <c r="A2323" s="155">
        <v>2316</v>
      </c>
      <c r="B2323" s="155" t="s">
        <v>1438</v>
      </c>
      <c r="C2323" s="154">
        <v>400</v>
      </c>
      <c r="D2323" s="153">
        <v>0.8</v>
      </c>
      <c r="E2323" s="153">
        <v>0.8</v>
      </c>
      <c r="F2323" s="153">
        <v>0.8</v>
      </c>
      <c r="G2323" s="153">
        <v>0.8</v>
      </c>
      <c r="H2323" s="153">
        <v>0.8</v>
      </c>
      <c r="I2323" s="153">
        <v>0.8</v>
      </c>
      <c r="J2323" s="153">
        <v>0.8</v>
      </c>
      <c r="K2323" s="153">
        <v>0.8</v>
      </c>
      <c r="L2323" s="153">
        <v>0.8</v>
      </c>
      <c r="M2323" s="153">
        <v>0.8</v>
      </c>
      <c r="N2323" s="153">
        <v>0.8</v>
      </c>
      <c r="O2323" s="153">
        <v>0.8</v>
      </c>
      <c r="P2323" s="152"/>
    </row>
    <row r="2324" spans="1:16" ht="15.75">
      <c r="A2324" s="155">
        <v>2317</v>
      </c>
      <c r="B2324" s="155" t="s">
        <v>1437</v>
      </c>
      <c r="C2324" s="154">
        <v>105.55555555555556</v>
      </c>
      <c r="D2324" s="153">
        <v>0.70105263157894737</v>
      </c>
      <c r="E2324" s="153">
        <v>0.70105263157894737</v>
      </c>
      <c r="F2324" s="153">
        <v>0.77684210526315789</v>
      </c>
      <c r="G2324" s="153">
        <v>0.79578947368421049</v>
      </c>
      <c r="H2324" s="153">
        <v>0.92842105263157892</v>
      </c>
      <c r="I2324" s="153">
        <v>0.99473684210526314</v>
      </c>
      <c r="J2324" s="153">
        <v>1.0326315789473683</v>
      </c>
      <c r="K2324" s="153">
        <v>1.0610526315789472</v>
      </c>
      <c r="L2324" s="153">
        <v>1.0610526315789472</v>
      </c>
      <c r="M2324" s="153">
        <v>1.1178947368421053</v>
      </c>
      <c r="N2324" s="153">
        <v>1.1178947368421053</v>
      </c>
      <c r="O2324" s="153">
        <v>0.85263157894736841</v>
      </c>
      <c r="P2324" s="152"/>
    </row>
    <row r="2325" spans="1:16" ht="15.75">
      <c r="A2325" s="155">
        <v>2318</v>
      </c>
      <c r="B2325" s="155" t="s">
        <v>1436</v>
      </c>
      <c r="C2325" s="154">
        <v>251.11111111111111</v>
      </c>
      <c r="D2325" s="153">
        <v>0.80002831858407075</v>
      </c>
      <c r="E2325" s="153">
        <v>0.80002831858407075</v>
      </c>
      <c r="F2325" s="153">
        <v>0.80002831858407075</v>
      </c>
      <c r="G2325" s="153">
        <v>0.80002831858407075</v>
      </c>
      <c r="H2325" s="153">
        <v>0.80002831858407075</v>
      </c>
      <c r="I2325" s="153">
        <v>0.80002831858407075</v>
      </c>
      <c r="J2325" s="153">
        <v>0.80002831858407075</v>
      </c>
      <c r="K2325" s="153">
        <v>0.80002831858407075</v>
      </c>
      <c r="L2325" s="153">
        <v>0.80002831858407075</v>
      </c>
      <c r="M2325" s="153">
        <v>0.80002831858407075</v>
      </c>
      <c r="N2325" s="153">
        <v>0.80002831858407075</v>
      </c>
      <c r="O2325" s="153">
        <v>0.80002831858407075</v>
      </c>
      <c r="P2325" s="152"/>
    </row>
    <row r="2326" spans="1:16" ht="15.75">
      <c r="A2326" s="155">
        <v>2319</v>
      </c>
      <c r="B2326" s="155" t="s">
        <v>1435</v>
      </c>
      <c r="C2326" s="154">
        <v>220</v>
      </c>
      <c r="D2326" s="153">
        <v>1.1636363636363636</v>
      </c>
      <c r="E2326" s="153">
        <v>1.1636363636363636</v>
      </c>
      <c r="F2326" s="153">
        <v>1.1636363636363636</v>
      </c>
      <c r="G2326" s="153">
        <v>1.1636363636363636</v>
      </c>
      <c r="H2326" s="153">
        <v>1.1636363636363636</v>
      </c>
      <c r="I2326" s="153">
        <v>1.1636363636363636</v>
      </c>
      <c r="J2326" s="153">
        <v>1.1636363636363636</v>
      </c>
      <c r="K2326" s="153">
        <v>1.1636363636363636</v>
      </c>
      <c r="L2326" s="153">
        <v>1.1636363636363636</v>
      </c>
      <c r="M2326" s="153">
        <v>1.1636363636363636</v>
      </c>
      <c r="N2326" s="153">
        <v>1.1636363636363636</v>
      </c>
      <c r="O2326" s="153">
        <v>1.1636363636363636</v>
      </c>
      <c r="P2326" s="152"/>
    </row>
    <row r="2327" spans="1:16" ht="15.75">
      <c r="A2327" s="155">
        <v>2320</v>
      </c>
      <c r="B2327" s="155" t="s">
        <v>1434</v>
      </c>
      <c r="C2327" s="154">
        <v>222.22</v>
      </c>
      <c r="D2327" s="153">
        <v>3.150031500315003E-2</v>
      </c>
      <c r="E2327" s="153">
        <v>3.6000360003600039E-2</v>
      </c>
      <c r="F2327" s="153">
        <v>3.6000360003600039E-2</v>
      </c>
      <c r="G2327" s="153">
        <v>6.7500675006750069E-2</v>
      </c>
      <c r="H2327" s="153">
        <v>0.13050130501305013</v>
      </c>
      <c r="I2327" s="153">
        <v>0.8</v>
      </c>
      <c r="J2327" s="153">
        <v>0.8</v>
      </c>
      <c r="K2327" s="153">
        <v>0.8</v>
      </c>
      <c r="L2327" s="153">
        <v>0.8</v>
      </c>
      <c r="M2327" s="153">
        <v>0.8</v>
      </c>
      <c r="N2327" s="153">
        <v>0.8</v>
      </c>
      <c r="O2327" s="153">
        <v>0.8</v>
      </c>
      <c r="P2327" s="152"/>
    </row>
    <row r="2328" spans="1:16" ht="15.75">
      <c r="A2328" s="155">
        <v>2321</v>
      </c>
      <c r="B2328" s="155" t="s">
        <v>1433</v>
      </c>
      <c r="C2328" s="154">
        <v>83.333333333333329</v>
      </c>
      <c r="D2328" s="153">
        <v>1.1400000000000001</v>
      </c>
      <c r="E2328" s="153">
        <v>1.1400000000000001</v>
      </c>
      <c r="F2328" s="153">
        <v>1.1400000000000001</v>
      </c>
      <c r="G2328" s="153">
        <v>1.1400000000000001</v>
      </c>
      <c r="H2328" s="153">
        <v>1.1400000000000001</v>
      </c>
      <c r="I2328" s="153">
        <v>1.1520000000000001</v>
      </c>
      <c r="J2328" s="153">
        <v>1.1640000000000001</v>
      </c>
      <c r="K2328" s="153">
        <v>1.1640000000000001</v>
      </c>
      <c r="L2328" s="153">
        <v>1.1640000000000001</v>
      </c>
      <c r="M2328" s="153">
        <v>1.1640000000000001</v>
      </c>
      <c r="N2328" s="153">
        <v>1.1640000000000001</v>
      </c>
      <c r="O2328" s="153">
        <v>1.02</v>
      </c>
      <c r="P2328" s="152"/>
    </row>
    <row r="2329" spans="1:16" ht="15.75">
      <c r="A2329" s="155">
        <v>2322</v>
      </c>
      <c r="B2329" s="155" t="s">
        <v>1432</v>
      </c>
      <c r="C2329" s="154">
        <v>81.111111111111114</v>
      </c>
      <c r="D2329" s="153">
        <v>0</v>
      </c>
      <c r="E2329" s="153">
        <v>0</v>
      </c>
      <c r="F2329" s="153">
        <v>0</v>
      </c>
      <c r="G2329" s="153">
        <v>0.11095890410958904</v>
      </c>
      <c r="H2329" s="153">
        <v>0.11095890410958904</v>
      </c>
      <c r="I2329" s="153">
        <v>0.11095890410958904</v>
      </c>
      <c r="J2329" s="153">
        <v>0.11095890410958904</v>
      </c>
      <c r="K2329" s="153">
        <v>0.11095890410958904</v>
      </c>
      <c r="L2329" s="153">
        <v>0.11095890410958904</v>
      </c>
      <c r="M2329" s="153">
        <v>0.11095890410958904</v>
      </c>
      <c r="N2329" s="153">
        <v>0.11095890410958904</v>
      </c>
      <c r="O2329" s="153">
        <v>0.11095890410958904</v>
      </c>
      <c r="P2329" s="152"/>
    </row>
    <row r="2330" spans="1:16" ht="15.75">
      <c r="A2330" s="155">
        <v>2323</v>
      </c>
      <c r="B2330" s="155" t="s">
        <v>1431</v>
      </c>
      <c r="C2330" s="154">
        <v>82.222222222222214</v>
      </c>
      <c r="D2330" s="153">
        <v>0.40135135135135142</v>
      </c>
      <c r="E2330" s="153">
        <v>0.41351351351351356</v>
      </c>
      <c r="F2330" s="153">
        <v>0.41351351351351356</v>
      </c>
      <c r="G2330" s="153">
        <v>0.41351351351351356</v>
      </c>
      <c r="H2330" s="153">
        <v>0.41351351351351356</v>
      </c>
      <c r="I2330" s="153">
        <v>0.41351351351351356</v>
      </c>
      <c r="J2330" s="153">
        <v>0.41351351351351356</v>
      </c>
      <c r="K2330" s="153">
        <v>0.41351351351351356</v>
      </c>
      <c r="L2330" s="153">
        <v>0.41351351351351356</v>
      </c>
      <c r="M2330" s="153">
        <v>0.42567567567567571</v>
      </c>
      <c r="N2330" s="153">
        <v>0.43783783783783786</v>
      </c>
      <c r="O2330" s="153">
        <v>0.45000000000000007</v>
      </c>
      <c r="P2330" s="152"/>
    </row>
    <row r="2331" spans="1:16" ht="15.75">
      <c r="A2331" s="155">
        <v>2324</v>
      </c>
      <c r="B2331" s="155" t="s">
        <v>1430</v>
      </c>
      <c r="C2331" s="154">
        <v>105.55555555555556</v>
      </c>
      <c r="D2331" s="153">
        <v>0.99473684210526314</v>
      </c>
      <c r="E2331" s="153">
        <v>1.0042105263157894</v>
      </c>
      <c r="F2331" s="153">
        <v>1.0705263157894738</v>
      </c>
      <c r="G2331" s="153">
        <v>1.1178947368421053</v>
      </c>
      <c r="H2331" s="153">
        <v>1.1747368421052631</v>
      </c>
      <c r="I2331" s="153">
        <v>1.1747368421052631</v>
      </c>
      <c r="J2331" s="153">
        <v>1.1747368421052631</v>
      </c>
      <c r="K2331" s="153">
        <v>1.1747368421052631</v>
      </c>
      <c r="L2331" s="153">
        <v>1.1747368421052631</v>
      </c>
      <c r="M2331" s="153">
        <v>1.1747368421052631</v>
      </c>
      <c r="N2331" s="153">
        <v>1.1747368421052631</v>
      </c>
      <c r="O2331" s="153">
        <v>1.08</v>
      </c>
      <c r="P2331" s="152"/>
    </row>
    <row r="2332" spans="1:16" ht="15.75">
      <c r="A2332" s="155">
        <v>2325</v>
      </c>
      <c r="B2332" s="155" t="s">
        <v>1429</v>
      </c>
      <c r="C2332" s="154">
        <v>108</v>
      </c>
      <c r="D2332" s="153">
        <v>0.46296296296296297</v>
      </c>
      <c r="E2332" s="153">
        <v>0.46296296296296297</v>
      </c>
      <c r="F2332" s="153">
        <v>0.46296296296296297</v>
      </c>
      <c r="G2332" s="153">
        <v>0.46296296296296297</v>
      </c>
      <c r="H2332" s="153">
        <v>0.46296296296296297</v>
      </c>
      <c r="I2332" s="153">
        <v>0.47222222222222221</v>
      </c>
      <c r="J2332" s="153">
        <v>0.48148148148148145</v>
      </c>
      <c r="K2332" s="153">
        <v>0.48148148148148145</v>
      </c>
      <c r="L2332" s="153">
        <v>0.48148148148148145</v>
      </c>
      <c r="M2332" s="153">
        <v>0.48148148148148145</v>
      </c>
      <c r="N2332" s="153">
        <v>0.48148148148148145</v>
      </c>
      <c r="O2332" s="153">
        <v>0.61731481481481487</v>
      </c>
      <c r="P2332" s="152"/>
    </row>
    <row r="2333" spans="1:16" ht="15.75">
      <c r="A2333" s="155">
        <v>2326</v>
      </c>
      <c r="B2333" s="155" t="s">
        <v>1428</v>
      </c>
      <c r="C2333" s="154">
        <v>74.444444444444443</v>
      </c>
      <c r="D2333" s="153">
        <v>0.63134328358208958</v>
      </c>
      <c r="E2333" s="153">
        <v>0.69850746268656716</v>
      </c>
      <c r="F2333" s="153">
        <v>0.69850746268656716</v>
      </c>
      <c r="G2333" s="153">
        <v>0.73880597014925375</v>
      </c>
      <c r="H2333" s="153">
        <v>0.73880597014925375</v>
      </c>
      <c r="I2333" s="153">
        <v>0.73880597014925375</v>
      </c>
      <c r="J2333" s="153">
        <v>0.95373134328358211</v>
      </c>
      <c r="K2333" s="153">
        <v>1.0880597014925373</v>
      </c>
      <c r="L2333" s="153">
        <v>1.0880597014925373</v>
      </c>
      <c r="M2333" s="153">
        <v>1.2761194029850746</v>
      </c>
      <c r="N2333" s="153">
        <v>1.2761194029850746</v>
      </c>
      <c r="O2333" s="153">
        <v>1.128358208955224</v>
      </c>
      <c r="P2333" s="152"/>
    </row>
    <row r="2334" spans="1:16" ht="15.75">
      <c r="A2334" s="155">
        <v>2327</v>
      </c>
      <c r="B2334" s="155" t="s">
        <v>1427</v>
      </c>
      <c r="C2334" s="154">
        <v>72.222222222222214</v>
      </c>
      <c r="D2334" s="153">
        <v>0.27692307692307694</v>
      </c>
      <c r="E2334" s="153">
        <v>0.3461538461538462</v>
      </c>
      <c r="F2334" s="153">
        <v>0.3461538461538462</v>
      </c>
      <c r="G2334" s="153">
        <v>0.3461538461538462</v>
      </c>
      <c r="H2334" s="153">
        <v>0.3461538461538462</v>
      </c>
      <c r="I2334" s="153">
        <v>0.3461538461538462</v>
      </c>
      <c r="J2334" s="153">
        <v>0.45692307692307699</v>
      </c>
      <c r="K2334" s="153">
        <v>0.45692307692307699</v>
      </c>
      <c r="L2334" s="153">
        <v>0.45692307692307699</v>
      </c>
      <c r="M2334" s="153">
        <v>0.45692307692307699</v>
      </c>
      <c r="N2334" s="153">
        <v>0.45692307692307699</v>
      </c>
      <c r="O2334" s="153">
        <v>0.23538461538461541</v>
      </c>
      <c r="P2334" s="152"/>
    </row>
    <row r="2335" spans="1:16" ht="15.75">
      <c r="A2335" s="155">
        <v>2328</v>
      </c>
      <c r="B2335" s="155" t="s">
        <v>1426</v>
      </c>
      <c r="C2335" s="154">
        <v>166.67</v>
      </c>
      <c r="D2335" s="153">
        <v>0.80000000000000016</v>
      </c>
      <c r="E2335" s="153">
        <v>0.80000000000000016</v>
      </c>
      <c r="F2335" s="153">
        <v>0.80000000000000016</v>
      </c>
      <c r="G2335" s="153">
        <v>0.80000000000000016</v>
      </c>
      <c r="H2335" s="153">
        <v>0.80000000000000016</v>
      </c>
      <c r="I2335" s="153">
        <v>0.80000000000000016</v>
      </c>
      <c r="J2335" s="153">
        <v>0.80000000000000016</v>
      </c>
      <c r="K2335" s="153">
        <v>0.80000000000000016</v>
      </c>
      <c r="L2335" s="153">
        <v>0.80000000000000016</v>
      </c>
      <c r="M2335" s="153">
        <v>0.80000000000000016</v>
      </c>
      <c r="N2335" s="153">
        <v>0.8639827203455932</v>
      </c>
      <c r="O2335" s="153">
        <v>0.94798104037919251</v>
      </c>
      <c r="P2335" s="152"/>
    </row>
    <row r="2336" spans="1:16" ht="15.75">
      <c r="A2336" s="155">
        <v>2329</v>
      </c>
      <c r="B2336" s="155" t="s">
        <v>1425</v>
      </c>
      <c r="C2336" s="154">
        <v>220</v>
      </c>
      <c r="D2336" s="153">
        <v>0.8</v>
      </c>
      <c r="E2336" s="153">
        <v>0.8</v>
      </c>
      <c r="F2336" s="153">
        <v>0.8</v>
      </c>
      <c r="G2336" s="153">
        <v>0.8</v>
      </c>
      <c r="H2336" s="153">
        <v>0.8</v>
      </c>
      <c r="I2336" s="153">
        <v>0.8</v>
      </c>
      <c r="J2336" s="153">
        <v>0.8</v>
      </c>
      <c r="K2336" s="153">
        <v>0.8</v>
      </c>
      <c r="L2336" s="153">
        <v>0.8</v>
      </c>
      <c r="M2336" s="153">
        <v>0.8</v>
      </c>
      <c r="N2336" s="153">
        <v>0.8</v>
      </c>
      <c r="O2336" s="153">
        <v>0.8</v>
      </c>
      <c r="P2336" s="152"/>
    </row>
    <row r="2337" spans="1:16" ht="15.75">
      <c r="A2337" s="155">
        <v>2330</v>
      </c>
      <c r="B2337" s="155" t="s">
        <v>1424</v>
      </c>
      <c r="C2337" s="154">
        <v>233.33</v>
      </c>
      <c r="D2337" s="153">
        <v>0.79999999999999993</v>
      </c>
      <c r="E2337" s="153">
        <v>0.79999999999999993</v>
      </c>
      <c r="F2337" s="153">
        <v>0.79999999999999993</v>
      </c>
      <c r="G2337" s="153">
        <v>0.79999999999999993</v>
      </c>
      <c r="H2337" s="153">
        <v>0.79999999999999993</v>
      </c>
      <c r="I2337" s="153">
        <v>0.79999999999999993</v>
      </c>
      <c r="J2337" s="153">
        <v>0.79999999999999993</v>
      </c>
      <c r="K2337" s="153">
        <v>0.79999999999999993</v>
      </c>
      <c r="L2337" s="153">
        <v>0.79999999999999993</v>
      </c>
      <c r="M2337" s="153">
        <v>0.79999999999999993</v>
      </c>
      <c r="N2337" s="153">
        <v>0.79999999999999993</v>
      </c>
      <c r="O2337" s="153">
        <v>0.79999999999999993</v>
      </c>
      <c r="P2337" s="152"/>
    </row>
    <row r="2338" spans="1:16" ht="15.75">
      <c r="A2338" s="155">
        <v>2331</v>
      </c>
      <c r="B2338" s="155" t="s">
        <v>1423</v>
      </c>
      <c r="C2338" s="154">
        <v>388.9</v>
      </c>
      <c r="D2338" s="153">
        <v>0.88248907174080737</v>
      </c>
      <c r="E2338" s="153">
        <v>0.91025970686551816</v>
      </c>
      <c r="F2338" s="153">
        <v>0.90717408074055039</v>
      </c>
      <c r="G2338" s="153">
        <v>0.87631781949087173</v>
      </c>
      <c r="H2338" s="153">
        <v>0.89174595011571101</v>
      </c>
      <c r="I2338" s="153">
        <v>0.80534841861661099</v>
      </c>
      <c r="J2338" s="153">
        <v>0.8</v>
      </c>
      <c r="K2338" s="153">
        <v>0.8</v>
      </c>
      <c r="L2338" s="153">
        <v>0.8</v>
      </c>
      <c r="M2338" s="153">
        <v>0.8</v>
      </c>
      <c r="N2338" s="153">
        <v>0.9565440987400361</v>
      </c>
      <c r="O2338" s="153">
        <v>0.91396245821547961</v>
      </c>
      <c r="P2338" s="152"/>
    </row>
    <row r="2339" spans="1:16" ht="15.75">
      <c r="A2339" s="155">
        <v>2332</v>
      </c>
      <c r="B2339" s="155" t="s">
        <v>1422</v>
      </c>
      <c r="C2339" s="154">
        <v>389</v>
      </c>
      <c r="D2339" s="153">
        <v>0.79999999999999993</v>
      </c>
      <c r="E2339" s="153">
        <v>0.79999999999999993</v>
      </c>
      <c r="F2339" s="153">
        <v>0.79999999999999993</v>
      </c>
      <c r="G2339" s="153">
        <v>0.79999999999999993</v>
      </c>
      <c r="H2339" s="153">
        <v>0.79999999999999993</v>
      </c>
      <c r="I2339" s="153">
        <v>0.79999999999999993</v>
      </c>
      <c r="J2339" s="153">
        <v>0.79999999999999993</v>
      </c>
      <c r="K2339" s="153">
        <v>0.81131105398457593</v>
      </c>
      <c r="L2339" s="153">
        <v>0.81933161953727518</v>
      </c>
      <c r="M2339" s="153">
        <v>0.79999999999999993</v>
      </c>
      <c r="N2339" s="153">
        <v>0.79999999999999993</v>
      </c>
      <c r="O2339" s="153">
        <v>0.79999999999999993</v>
      </c>
      <c r="P2339" s="152"/>
    </row>
    <row r="2340" spans="1:16" ht="15.75">
      <c r="A2340" s="155">
        <v>2333</v>
      </c>
      <c r="B2340" s="155" t="s">
        <v>1421</v>
      </c>
      <c r="C2340" s="154">
        <v>183.33</v>
      </c>
      <c r="D2340" s="153">
        <v>0.79999999999999982</v>
      </c>
      <c r="E2340" s="153">
        <v>0.79999999999999982</v>
      </c>
      <c r="F2340" s="153">
        <v>0.79999999999999982</v>
      </c>
      <c r="G2340" s="153">
        <v>0.79999999999999982</v>
      </c>
      <c r="H2340" s="153">
        <v>0.79999999999999982</v>
      </c>
      <c r="I2340" s="153">
        <v>0.79999999999999982</v>
      </c>
      <c r="J2340" s="153">
        <v>0.79999999999999982</v>
      </c>
      <c r="K2340" s="153">
        <v>0.79999999999999982</v>
      </c>
      <c r="L2340" s="153">
        <v>0.79999999999999982</v>
      </c>
      <c r="M2340" s="153">
        <v>0.79999999999999982</v>
      </c>
      <c r="N2340" s="153">
        <v>0.79999999999999982</v>
      </c>
      <c r="O2340" s="153">
        <v>0.79999999999999982</v>
      </c>
      <c r="P2340" s="152"/>
    </row>
    <row r="2341" spans="1:16" ht="15.75">
      <c r="A2341" s="155">
        <v>2334</v>
      </c>
      <c r="B2341" s="155" t="s">
        <v>1420</v>
      </c>
      <c r="C2341" s="154">
        <v>200</v>
      </c>
      <c r="D2341" s="153">
        <v>1.0880000000000001</v>
      </c>
      <c r="E2341" s="153">
        <v>0.93200000000000005</v>
      </c>
      <c r="F2341" s="153">
        <v>0.91599999999999993</v>
      </c>
      <c r="G2341" s="153">
        <v>0.8</v>
      </c>
      <c r="H2341" s="153">
        <v>0.8</v>
      </c>
      <c r="I2341" s="153">
        <v>0.94799999999999995</v>
      </c>
      <c r="J2341" s="153">
        <v>0.95599999999999996</v>
      </c>
      <c r="K2341" s="153">
        <v>0.92799999999999994</v>
      </c>
      <c r="L2341" s="153">
        <v>1</v>
      </c>
      <c r="M2341" s="153">
        <v>1.0720000000000001</v>
      </c>
      <c r="N2341" s="153">
        <v>1.06</v>
      </c>
      <c r="O2341" s="153">
        <v>0.94400000000000006</v>
      </c>
      <c r="P2341" s="152"/>
    </row>
    <row r="2342" spans="1:16" ht="15.75">
      <c r="A2342" s="155">
        <v>2335</v>
      </c>
      <c r="B2342" s="155" t="s">
        <v>1419</v>
      </c>
      <c r="C2342" s="154">
        <v>166.67</v>
      </c>
      <c r="D2342" s="153">
        <v>1.0353392932141359</v>
      </c>
      <c r="E2342" s="153">
        <v>1.0698986020279595</v>
      </c>
      <c r="F2342" s="153">
        <v>1.0799784004319914</v>
      </c>
      <c r="G2342" s="153">
        <v>0.98926021479570414</v>
      </c>
      <c r="H2342" s="153">
        <v>0.93022139557208861</v>
      </c>
      <c r="I2342" s="153">
        <v>0.9503809923801525</v>
      </c>
      <c r="J2342" s="153">
        <v>0.97198056038879233</v>
      </c>
      <c r="K2342" s="153">
        <v>0.89278214435711301</v>
      </c>
      <c r="L2342" s="153">
        <v>0.92734145317093664</v>
      </c>
      <c r="M2342" s="153">
        <v>0.94606107877842449</v>
      </c>
      <c r="N2342" s="153">
        <v>1.009419811603768</v>
      </c>
      <c r="O2342" s="153">
        <v>1.009419811603768</v>
      </c>
      <c r="P2342" s="152"/>
    </row>
    <row r="2343" spans="1:16" ht="15.75">
      <c r="A2343" s="155">
        <v>2336</v>
      </c>
      <c r="B2343" s="155" t="s">
        <v>1418</v>
      </c>
      <c r="C2343" s="154">
        <v>366.67</v>
      </c>
      <c r="D2343" s="153">
        <v>0.8</v>
      </c>
      <c r="E2343" s="153">
        <v>0.8</v>
      </c>
      <c r="F2343" s="153">
        <v>0.8</v>
      </c>
      <c r="G2343" s="153">
        <v>0.8</v>
      </c>
      <c r="H2343" s="153">
        <v>0.8</v>
      </c>
      <c r="I2343" s="153">
        <v>0.8</v>
      </c>
      <c r="J2343" s="153">
        <v>0.8</v>
      </c>
      <c r="K2343" s="153">
        <v>0.8</v>
      </c>
      <c r="L2343" s="153">
        <v>0.8</v>
      </c>
      <c r="M2343" s="153">
        <v>0.8</v>
      </c>
      <c r="N2343" s="153">
        <v>0.8</v>
      </c>
      <c r="O2343" s="153">
        <v>0.8</v>
      </c>
      <c r="P2343" s="152"/>
    </row>
    <row r="2344" spans="1:16" ht="15.75">
      <c r="A2344" s="155">
        <v>2337</v>
      </c>
      <c r="B2344" s="155" t="s">
        <v>1417</v>
      </c>
      <c r="C2344" s="154">
        <v>100</v>
      </c>
      <c r="D2344" s="153">
        <v>1.41</v>
      </c>
      <c r="E2344" s="153">
        <v>1.41</v>
      </c>
      <c r="F2344" s="153">
        <v>1.41</v>
      </c>
      <c r="G2344" s="153">
        <v>1.41</v>
      </c>
      <c r="H2344" s="153">
        <v>1.41</v>
      </c>
      <c r="I2344" s="153">
        <v>1.41</v>
      </c>
      <c r="J2344" s="153">
        <v>1.41</v>
      </c>
      <c r="K2344" s="153">
        <v>1.41</v>
      </c>
      <c r="L2344" s="153">
        <v>1.41</v>
      </c>
      <c r="M2344" s="153">
        <v>1.41</v>
      </c>
      <c r="N2344" s="153">
        <v>1.41</v>
      </c>
      <c r="O2344" s="153">
        <v>1.3</v>
      </c>
      <c r="P2344" s="152"/>
    </row>
    <row r="2345" spans="1:16" ht="15.75">
      <c r="A2345" s="155">
        <v>2338</v>
      </c>
      <c r="B2345" s="155" t="s">
        <v>1416</v>
      </c>
      <c r="C2345" s="154">
        <v>230</v>
      </c>
      <c r="D2345" s="153">
        <v>1.7391304347826087E-2</v>
      </c>
      <c r="E2345" s="153">
        <v>2.6086956521739129E-2</v>
      </c>
      <c r="F2345" s="153">
        <v>2.6086956521739129E-2</v>
      </c>
      <c r="G2345" s="153">
        <v>2.6086956521739129E-2</v>
      </c>
      <c r="H2345" s="153">
        <v>0.8</v>
      </c>
      <c r="I2345" s="153">
        <v>0.8</v>
      </c>
      <c r="J2345" s="153">
        <v>0.8</v>
      </c>
      <c r="K2345" s="153">
        <v>0.8</v>
      </c>
      <c r="L2345" s="153">
        <v>0.8</v>
      </c>
      <c r="M2345" s="153">
        <v>0.8</v>
      </c>
      <c r="N2345" s="153">
        <v>0.8</v>
      </c>
      <c r="O2345" s="153">
        <v>0.8</v>
      </c>
      <c r="P2345" s="152"/>
    </row>
    <row r="2346" spans="1:16" ht="15.75">
      <c r="A2346" s="155">
        <v>2339</v>
      </c>
      <c r="B2346" s="155" t="s">
        <v>1415</v>
      </c>
      <c r="C2346" s="154">
        <v>504.44</v>
      </c>
      <c r="D2346" s="153">
        <v>0</v>
      </c>
      <c r="E2346" s="153">
        <v>0</v>
      </c>
      <c r="F2346" s="153">
        <v>0</v>
      </c>
      <c r="G2346" s="153">
        <v>0</v>
      </c>
      <c r="H2346" s="153">
        <v>0</v>
      </c>
      <c r="I2346" s="153">
        <v>0</v>
      </c>
      <c r="J2346" s="153">
        <v>0</v>
      </c>
      <c r="K2346" s="153">
        <v>0</v>
      </c>
      <c r="L2346" s="153">
        <v>0</v>
      </c>
      <c r="M2346" s="153">
        <v>0</v>
      </c>
      <c r="N2346" s="153">
        <v>0</v>
      </c>
      <c r="O2346" s="153">
        <v>0</v>
      </c>
      <c r="P2346" s="152"/>
    </row>
    <row r="2347" spans="1:16" ht="15.75">
      <c r="A2347" s="155">
        <v>2340</v>
      </c>
      <c r="B2347" s="155" t="s">
        <v>1414</v>
      </c>
      <c r="C2347" s="154">
        <v>97.777777777777771</v>
      </c>
      <c r="D2347" s="153">
        <v>1.0329545454545455</v>
      </c>
      <c r="E2347" s="153">
        <v>1.0329545454545455</v>
      </c>
      <c r="F2347" s="153">
        <v>1.0329545454545455</v>
      </c>
      <c r="G2347" s="153">
        <v>1.0329545454545455</v>
      </c>
      <c r="H2347" s="153">
        <v>1.0329545454545455</v>
      </c>
      <c r="I2347" s="153">
        <v>1.0329545454545455</v>
      </c>
      <c r="J2347" s="153">
        <v>1.0329545454545455</v>
      </c>
      <c r="K2347" s="153">
        <v>1.0329545454545455</v>
      </c>
      <c r="L2347" s="153">
        <v>1.0329545454545455</v>
      </c>
      <c r="M2347" s="153">
        <v>1.0329545454545455</v>
      </c>
      <c r="N2347" s="153">
        <v>1.0329545454545455</v>
      </c>
      <c r="O2347" s="153">
        <v>1.0329545454545455</v>
      </c>
      <c r="P2347" s="152"/>
    </row>
    <row r="2348" spans="1:16" ht="15.75">
      <c r="A2348" s="155">
        <v>2341</v>
      </c>
      <c r="B2348" s="155" t="s">
        <v>1413</v>
      </c>
      <c r="C2348" s="154">
        <v>422.22</v>
      </c>
      <c r="D2348" s="153">
        <v>0.79999999999999993</v>
      </c>
      <c r="E2348" s="153">
        <v>0.79999999999999993</v>
      </c>
      <c r="F2348" s="153">
        <v>0.79999999999999993</v>
      </c>
      <c r="G2348" s="153">
        <v>0.79999999999999993</v>
      </c>
      <c r="H2348" s="153">
        <v>0.79999999999999993</v>
      </c>
      <c r="I2348" s="153">
        <v>0.79999999999999993</v>
      </c>
      <c r="J2348" s="153">
        <v>0.79999999999999993</v>
      </c>
      <c r="K2348" s="153">
        <v>0.79999999999999993</v>
      </c>
      <c r="L2348" s="153">
        <v>0.79999999999999993</v>
      </c>
      <c r="M2348" s="153">
        <v>0.83872151958694519</v>
      </c>
      <c r="N2348" s="153">
        <v>0.86714272180379892</v>
      </c>
      <c r="O2348" s="153">
        <v>0.88135332291222579</v>
      </c>
      <c r="P2348" s="152"/>
    </row>
    <row r="2349" spans="1:16" ht="15.75">
      <c r="A2349" s="155">
        <v>2342</v>
      </c>
      <c r="B2349" s="155" t="s">
        <v>1412</v>
      </c>
      <c r="C2349" s="154">
        <v>155.56</v>
      </c>
      <c r="D2349" s="153">
        <v>0</v>
      </c>
      <c r="E2349" s="153">
        <v>0</v>
      </c>
      <c r="F2349" s="153">
        <v>0</v>
      </c>
      <c r="G2349" s="153">
        <v>0</v>
      </c>
      <c r="H2349" s="153">
        <v>0</v>
      </c>
      <c r="I2349" s="153">
        <v>0</v>
      </c>
      <c r="J2349" s="153">
        <v>0</v>
      </c>
      <c r="K2349" s="153">
        <v>0</v>
      </c>
      <c r="L2349" s="153">
        <v>0</v>
      </c>
      <c r="M2349" s="153">
        <v>0.79999999999999993</v>
      </c>
      <c r="N2349" s="153">
        <v>0.79999999999999993</v>
      </c>
      <c r="O2349" s="153">
        <v>0.79999999999999993</v>
      </c>
      <c r="P2349" s="152"/>
    </row>
    <row r="2350" spans="1:16" ht="15.75">
      <c r="A2350" s="155">
        <v>2343</v>
      </c>
      <c r="B2350" s="155" t="s">
        <v>1411</v>
      </c>
      <c r="C2350" s="154">
        <v>395.56</v>
      </c>
      <c r="D2350" s="153">
        <v>0</v>
      </c>
      <c r="E2350" s="153">
        <v>0</v>
      </c>
      <c r="F2350" s="153">
        <v>0</v>
      </c>
      <c r="G2350" s="153">
        <v>0.79999999999999993</v>
      </c>
      <c r="H2350" s="153">
        <v>0.79999999999999993</v>
      </c>
      <c r="I2350" s="153">
        <v>0.79999999999999993</v>
      </c>
      <c r="J2350" s="153">
        <v>0.79999999999999993</v>
      </c>
      <c r="K2350" s="153">
        <v>0.79999999999999993</v>
      </c>
      <c r="L2350" s="153">
        <v>0.79999999999999993</v>
      </c>
      <c r="M2350" s="153">
        <v>0.79999999999999993</v>
      </c>
      <c r="N2350" s="153">
        <v>0.81909192031550204</v>
      </c>
      <c r="O2350" s="153">
        <v>0.79999999999999993</v>
      </c>
      <c r="P2350" s="152"/>
    </row>
    <row r="2351" spans="1:16" ht="15.75">
      <c r="A2351" s="155">
        <v>2344</v>
      </c>
      <c r="B2351" s="155" t="s">
        <v>1410</v>
      </c>
      <c r="C2351" s="154">
        <v>100</v>
      </c>
      <c r="D2351" s="153">
        <v>0.74</v>
      </c>
      <c r="E2351" s="153">
        <v>0.74</v>
      </c>
      <c r="F2351" s="153">
        <v>0.74</v>
      </c>
      <c r="G2351" s="153">
        <v>0.74</v>
      </c>
      <c r="H2351" s="153">
        <v>0.74</v>
      </c>
      <c r="I2351" s="153">
        <v>0.74</v>
      </c>
      <c r="J2351" s="153">
        <v>0.74</v>
      </c>
      <c r="K2351" s="153">
        <v>0.74</v>
      </c>
      <c r="L2351" s="153">
        <v>0.74</v>
      </c>
      <c r="M2351" s="153">
        <v>0.74</v>
      </c>
      <c r="N2351" s="153">
        <v>0.74</v>
      </c>
      <c r="O2351" s="153">
        <v>0.74</v>
      </c>
      <c r="P2351" s="152"/>
    </row>
    <row r="2352" spans="1:16" ht="15.75">
      <c r="A2352" s="155">
        <v>2345</v>
      </c>
      <c r="B2352" s="155" t="s">
        <v>1409</v>
      </c>
      <c r="C2352" s="154">
        <v>142.22</v>
      </c>
      <c r="D2352" s="153">
        <v>0.79999999999999993</v>
      </c>
      <c r="E2352" s="153">
        <v>0.79999999999999993</v>
      </c>
      <c r="F2352" s="153">
        <v>0.79999999999999993</v>
      </c>
      <c r="G2352" s="153">
        <v>0.79999999999999993</v>
      </c>
      <c r="H2352" s="153">
        <v>0.79999999999999993</v>
      </c>
      <c r="I2352" s="153">
        <v>0.79999999999999993</v>
      </c>
      <c r="J2352" s="153">
        <v>0.79999999999999993</v>
      </c>
      <c r="K2352" s="153">
        <v>0.79999999999999993</v>
      </c>
      <c r="L2352" s="153">
        <v>0.79999999999999993</v>
      </c>
      <c r="M2352" s="153">
        <v>0.79999999999999993</v>
      </c>
      <c r="N2352" s="153">
        <v>0.79999999999999993</v>
      </c>
      <c r="O2352" s="153">
        <v>0.79999999999999993</v>
      </c>
      <c r="P2352" s="152"/>
    </row>
    <row r="2353" spans="1:16" ht="15.75">
      <c r="A2353" s="155">
        <v>2346</v>
      </c>
      <c r="B2353" s="155" t="s">
        <v>1408</v>
      </c>
      <c r="C2353" s="154">
        <v>255.56</v>
      </c>
      <c r="D2353" s="153">
        <v>0.8</v>
      </c>
      <c r="E2353" s="153">
        <v>0.8</v>
      </c>
      <c r="F2353" s="153">
        <v>0.8</v>
      </c>
      <c r="G2353" s="153">
        <v>0.8</v>
      </c>
      <c r="H2353" s="153">
        <v>0.8</v>
      </c>
      <c r="I2353" s="153">
        <v>0.8</v>
      </c>
      <c r="J2353" s="153">
        <v>0.8</v>
      </c>
      <c r="K2353" s="153">
        <v>0.8</v>
      </c>
      <c r="L2353" s="153">
        <v>0.8</v>
      </c>
      <c r="M2353" s="153">
        <v>0.8</v>
      </c>
      <c r="N2353" s="153">
        <v>0.8</v>
      </c>
      <c r="O2353" s="153">
        <v>0.8</v>
      </c>
      <c r="P2353" s="152"/>
    </row>
    <row r="2354" spans="1:16" ht="15.75">
      <c r="A2354" s="155">
        <v>2347</v>
      </c>
      <c r="B2354" s="155" t="s">
        <v>1407</v>
      </c>
      <c r="C2354" s="154">
        <v>88.89</v>
      </c>
      <c r="D2354" s="153">
        <v>1.1474856564292946</v>
      </c>
      <c r="E2354" s="153">
        <v>1.1474856564292946</v>
      </c>
      <c r="F2354" s="153">
        <v>1.1474856564292946</v>
      </c>
      <c r="G2354" s="153">
        <v>1.1474856564292946</v>
      </c>
      <c r="H2354" s="153">
        <v>1.1474856564292946</v>
      </c>
      <c r="I2354" s="153">
        <v>1.1474856564292946</v>
      </c>
      <c r="J2354" s="153">
        <v>1.1474856564292946</v>
      </c>
      <c r="K2354" s="153">
        <v>1.1474856564292946</v>
      </c>
      <c r="L2354" s="153">
        <v>1.1474856564292946</v>
      </c>
      <c r="M2354" s="153">
        <v>1.1474856564292946</v>
      </c>
      <c r="N2354" s="153">
        <v>1.1474856564292946</v>
      </c>
      <c r="O2354" s="153">
        <v>1.181235234559568</v>
      </c>
      <c r="P2354" s="152"/>
    </row>
    <row r="2355" spans="1:16" ht="15.75">
      <c r="A2355" s="155">
        <v>2348</v>
      </c>
      <c r="B2355" s="155" t="s">
        <v>1406</v>
      </c>
      <c r="C2355" s="154">
        <v>438.89</v>
      </c>
      <c r="D2355" s="153">
        <v>0.8</v>
      </c>
      <c r="E2355" s="153">
        <v>0.8</v>
      </c>
      <c r="F2355" s="153">
        <v>0.8</v>
      </c>
      <c r="G2355" s="153">
        <v>0.8</v>
      </c>
      <c r="H2355" s="153">
        <v>0.8</v>
      </c>
      <c r="I2355" s="153">
        <v>0.8</v>
      </c>
      <c r="J2355" s="153">
        <v>0.8</v>
      </c>
      <c r="K2355" s="153">
        <v>0.8</v>
      </c>
      <c r="L2355" s="153">
        <v>0.8</v>
      </c>
      <c r="M2355" s="153">
        <v>0.8</v>
      </c>
      <c r="N2355" s="153">
        <v>0.8</v>
      </c>
      <c r="O2355" s="153">
        <v>0.8</v>
      </c>
      <c r="P2355" s="152"/>
    </row>
    <row r="2356" spans="1:16" ht="15.75">
      <c r="A2356" s="155">
        <v>2349</v>
      </c>
      <c r="B2356" s="155" t="s">
        <v>1405</v>
      </c>
      <c r="C2356" s="154">
        <v>151.11000000000001</v>
      </c>
      <c r="D2356" s="153">
        <v>0.79999999999999993</v>
      </c>
      <c r="E2356" s="153">
        <v>0.79999999999999993</v>
      </c>
      <c r="F2356" s="153">
        <v>0.79999999999999993</v>
      </c>
      <c r="G2356" s="153">
        <v>0.79999999999999993</v>
      </c>
      <c r="H2356" s="153">
        <v>0.79999999999999993</v>
      </c>
      <c r="I2356" s="153">
        <v>0.79999999999999993</v>
      </c>
      <c r="J2356" s="153">
        <v>0.79999999999999993</v>
      </c>
      <c r="K2356" s="153">
        <v>0.79999999999999993</v>
      </c>
      <c r="L2356" s="153">
        <v>0.79999999999999993</v>
      </c>
      <c r="M2356" s="153">
        <v>0.79999999999999993</v>
      </c>
      <c r="N2356" s="153">
        <v>0.79999999999999993</v>
      </c>
      <c r="O2356" s="153">
        <v>0.79999999999999993</v>
      </c>
      <c r="P2356" s="152"/>
    </row>
    <row r="2357" spans="1:16" ht="15.75">
      <c r="A2357" s="155">
        <v>2350</v>
      </c>
      <c r="B2357" s="155" t="s">
        <v>1404</v>
      </c>
      <c r="C2357" s="154">
        <v>268.89</v>
      </c>
      <c r="D2357" s="153">
        <v>0.8</v>
      </c>
      <c r="E2357" s="153">
        <v>0.8</v>
      </c>
      <c r="F2357" s="153">
        <v>0.8</v>
      </c>
      <c r="G2357" s="153">
        <v>0.8</v>
      </c>
      <c r="H2357" s="153">
        <v>0.8</v>
      </c>
      <c r="I2357" s="153">
        <v>0.8</v>
      </c>
      <c r="J2357" s="153">
        <v>0.8</v>
      </c>
      <c r="K2357" s="153">
        <v>0.8</v>
      </c>
      <c r="L2357" s="153">
        <v>0.8</v>
      </c>
      <c r="M2357" s="153">
        <v>0.8</v>
      </c>
      <c r="N2357" s="153">
        <v>0.8</v>
      </c>
      <c r="O2357" s="153">
        <v>0.8</v>
      </c>
      <c r="P2357" s="152"/>
    </row>
    <row r="2358" spans="1:16" ht="15.75">
      <c r="A2358" s="155">
        <v>2351</v>
      </c>
      <c r="B2358" s="155" t="s">
        <v>1403</v>
      </c>
      <c r="C2358" s="154">
        <v>106.67</v>
      </c>
      <c r="D2358" s="153">
        <v>0</v>
      </c>
      <c r="E2358" s="153">
        <v>0</v>
      </c>
      <c r="F2358" s="153">
        <v>0</v>
      </c>
      <c r="G2358" s="153">
        <v>0</v>
      </c>
      <c r="H2358" s="153">
        <v>0</v>
      </c>
      <c r="I2358" s="153">
        <v>0</v>
      </c>
      <c r="J2358" s="153">
        <v>0</v>
      </c>
      <c r="K2358" s="153">
        <v>0</v>
      </c>
      <c r="L2358" s="153">
        <v>0</v>
      </c>
      <c r="M2358" s="153">
        <v>1.0780913096465736</v>
      </c>
      <c r="N2358" s="153">
        <v>1.1155901378081934</v>
      </c>
      <c r="O2358" s="153">
        <v>1.1155901378081934</v>
      </c>
      <c r="P2358" s="152"/>
    </row>
    <row r="2359" spans="1:16" ht="15.75">
      <c r="A2359" s="155">
        <v>2352</v>
      </c>
      <c r="B2359" s="155" t="s">
        <v>1402</v>
      </c>
      <c r="C2359" s="154">
        <v>138.88999999999999</v>
      </c>
      <c r="D2359" s="153">
        <v>0.8063935488516093</v>
      </c>
      <c r="E2359" s="153">
        <v>0.8</v>
      </c>
      <c r="F2359" s="153">
        <v>0.8</v>
      </c>
      <c r="G2359" s="153">
        <v>0.8</v>
      </c>
      <c r="H2359" s="153">
        <v>0.8</v>
      </c>
      <c r="I2359" s="153">
        <v>0.8</v>
      </c>
      <c r="J2359" s="153">
        <v>0.8</v>
      </c>
      <c r="K2359" s="153">
        <v>0.8</v>
      </c>
      <c r="L2359" s="153">
        <v>0.8</v>
      </c>
      <c r="M2359" s="153">
        <v>0.8</v>
      </c>
      <c r="N2359" s="153">
        <v>0.8</v>
      </c>
      <c r="O2359" s="153">
        <v>0.8</v>
      </c>
      <c r="P2359" s="152"/>
    </row>
    <row r="2360" spans="1:16" ht="15.75">
      <c r="A2360" s="155">
        <v>2353</v>
      </c>
      <c r="B2360" s="155" t="s">
        <v>1401</v>
      </c>
      <c r="C2360" s="154">
        <v>144.44</v>
      </c>
      <c r="D2360" s="153">
        <v>0.8</v>
      </c>
      <c r="E2360" s="153">
        <v>0.8</v>
      </c>
      <c r="F2360" s="153">
        <v>0.8</v>
      </c>
      <c r="G2360" s="153">
        <v>0.8</v>
      </c>
      <c r="H2360" s="153">
        <v>0.8</v>
      </c>
      <c r="I2360" s="153">
        <v>0.8</v>
      </c>
      <c r="J2360" s="153">
        <v>0.8</v>
      </c>
      <c r="K2360" s="153">
        <v>0.8</v>
      </c>
      <c r="L2360" s="153">
        <v>0.8</v>
      </c>
      <c r="M2360" s="153">
        <v>0.8</v>
      </c>
      <c r="N2360" s="153">
        <v>0.8</v>
      </c>
      <c r="O2360" s="153">
        <v>0.8</v>
      </c>
      <c r="P2360" s="152"/>
    </row>
    <row r="2361" spans="1:16" ht="15.75">
      <c r="A2361" s="155">
        <v>2354</v>
      </c>
      <c r="B2361" s="155" t="s">
        <v>1400</v>
      </c>
      <c r="C2361" s="154">
        <v>142.22</v>
      </c>
      <c r="D2361" s="153">
        <v>0</v>
      </c>
      <c r="E2361" s="153">
        <v>0</v>
      </c>
      <c r="F2361" s="153">
        <v>0</v>
      </c>
      <c r="G2361" s="153">
        <v>0</v>
      </c>
      <c r="H2361" s="153">
        <v>0</v>
      </c>
      <c r="I2361" s="153">
        <v>0</v>
      </c>
      <c r="J2361" s="153">
        <v>0</v>
      </c>
      <c r="K2361" s="153">
        <v>0.79999999999999993</v>
      </c>
      <c r="L2361" s="153">
        <v>0.79999999999999993</v>
      </c>
      <c r="M2361" s="153">
        <v>0.79999999999999993</v>
      </c>
      <c r="N2361" s="153">
        <v>0.79999999999999993</v>
      </c>
      <c r="O2361" s="153">
        <v>0.79999999999999993</v>
      </c>
      <c r="P2361" s="152"/>
    </row>
    <row r="2362" spans="1:16" ht="15.75">
      <c r="A2362" s="155">
        <v>2355</v>
      </c>
      <c r="B2362" s="155" t="s">
        <v>1399</v>
      </c>
      <c r="C2362" s="154">
        <v>100</v>
      </c>
      <c r="D2362" s="153">
        <v>0</v>
      </c>
      <c r="E2362" s="153">
        <v>0.68</v>
      </c>
      <c r="F2362" s="153">
        <v>0.7</v>
      </c>
      <c r="G2362" s="153">
        <v>0.88</v>
      </c>
      <c r="H2362" s="153">
        <v>0.88</v>
      </c>
      <c r="I2362" s="153">
        <v>0.88</v>
      </c>
      <c r="J2362" s="153">
        <v>0.88</v>
      </c>
      <c r="K2362" s="153">
        <v>0.88</v>
      </c>
      <c r="L2362" s="153">
        <v>0.88</v>
      </c>
      <c r="M2362" s="153">
        <v>0.88</v>
      </c>
      <c r="N2362" s="153">
        <v>0.88</v>
      </c>
      <c r="O2362" s="153">
        <v>0.57999999999999996</v>
      </c>
      <c r="P2362" s="152"/>
    </row>
    <row r="2363" spans="1:16" ht="15.75">
      <c r="A2363" s="155">
        <v>2356</v>
      </c>
      <c r="B2363" s="155" t="s">
        <v>1398</v>
      </c>
      <c r="C2363" s="154">
        <v>266.67</v>
      </c>
      <c r="D2363" s="153">
        <v>0</v>
      </c>
      <c r="E2363" s="153">
        <v>0</v>
      </c>
      <c r="F2363" s="153">
        <v>0.8</v>
      </c>
      <c r="G2363" s="153">
        <v>0.8</v>
      </c>
      <c r="H2363" s="153">
        <v>0.8</v>
      </c>
      <c r="I2363" s="153">
        <v>0.8</v>
      </c>
      <c r="J2363" s="153">
        <v>0.8</v>
      </c>
      <c r="K2363" s="153">
        <v>0.8</v>
      </c>
      <c r="L2363" s="153">
        <v>0.8</v>
      </c>
      <c r="M2363" s="153">
        <v>0.8</v>
      </c>
      <c r="N2363" s="153">
        <v>0.8</v>
      </c>
      <c r="O2363" s="153">
        <v>0.8</v>
      </c>
      <c r="P2363" s="152"/>
    </row>
    <row r="2364" spans="1:16" ht="15.75">
      <c r="A2364" s="155">
        <v>2357</v>
      </c>
      <c r="B2364" s="155" t="s">
        <v>1397</v>
      </c>
      <c r="C2364" s="154">
        <v>683.33</v>
      </c>
      <c r="D2364" s="153">
        <v>0.79999999999999993</v>
      </c>
      <c r="E2364" s="153">
        <v>0</v>
      </c>
      <c r="F2364" s="153">
        <v>0.79999999999999993</v>
      </c>
      <c r="G2364" s="153">
        <v>0.79999999999999993</v>
      </c>
      <c r="H2364" s="153">
        <v>0.79999999999999993</v>
      </c>
      <c r="I2364" s="153">
        <v>0.79999999999999993</v>
      </c>
      <c r="J2364" s="153">
        <v>0.79999999999999993</v>
      </c>
      <c r="K2364" s="153">
        <v>0.79999999999999993</v>
      </c>
      <c r="L2364" s="153">
        <v>0.79999999999999993</v>
      </c>
      <c r="M2364" s="153">
        <v>0.79999999999999993</v>
      </c>
      <c r="N2364" s="153">
        <v>0.79999999999999993</v>
      </c>
      <c r="O2364" s="153">
        <v>0.79999999999999993</v>
      </c>
      <c r="P2364" s="152"/>
    </row>
    <row r="2365" spans="1:16" ht="15.75">
      <c r="A2365" s="155">
        <v>2358</v>
      </c>
      <c r="B2365" s="155" t="s">
        <v>1396</v>
      </c>
      <c r="C2365" s="154">
        <v>122.22</v>
      </c>
      <c r="D2365" s="153">
        <v>0</v>
      </c>
      <c r="E2365" s="153">
        <v>0</v>
      </c>
      <c r="F2365" s="153">
        <v>0</v>
      </c>
      <c r="G2365" s="153">
        <v>0</v>
      </c>
      <c r="H2365" s="153">
        <v>0</v>
      </c>
      <c r="I2365" s="153">
        <v>0</v>
      </c>
      <c r="J2365" s="153">
        <v>0.79999999999999993</v>
      </c>
      <c r="K2365" s="153">
        <v>0.79999999999999993</v>
      </c>
      <c r="L2365" s="153">
        <v>0.79999999999999993</v>
      </c>
      <c r="M2365" s="153">
        <v>0.79999999999999993</v>
      </c>
      <c r="N2365" s="153">
        <v>0.79999999999999993</v>
      </c>
      <c r="O2365" s="153">
        <v>0.79999999999999993</v>
      </c>
      <c r="P2365" s="152"/>
    </row>
    <row r="2366" spans="1:16" ht="15.75">
      <c r="A2366" s="155">
        <v>2359</v>
      </c>
      <c r="B2366" s="155" t="s">
        <v>1395</v>
      </c>
      <c r="C2366" s="154">
        <v>388.89</v>
      </c>
      <c r="D2366" s="153">
        <v>0</v>
      </c>
      <c r="E2366" s="153">
        <v>0</v>
      </c>
      <c r="F2366" s="153">
        <v>0</v>
      </c>
      <c r="G2366" s="153">
        <v>0</v>
      </c>
      <c r="H2366" s="153">
        <v>0</v>
      </c>
      <c r="I2366" s="153">
        <v>0</v>
      </c>
      <c r="J2366" s="153">
        <v>0</v>
      </c>
      <c r="K2366" s="153">
        <v>0</v>
      </c>
      <c r="L2366" s="153">
        <v>0</v>
      </c>
      <c r="M2366" s="153">
        <v>0.8</v>
      </c>
      <c r="N2366" s="153">
        <v>0.8</v>
      </c>
      <c r="O2366" s="153">
        <v>0.8</v>
      </c>
      <c r="P2366" s="152"/>
    </row>
    <row r="2367" spans="1:16" ht="15.75">
      <c r="A2367" s="155">
        <v>2360</v>
      </c>
      <c r="B2367" s="155" t="s">
        <v>1394</v>
      </c>
      <c r="C2367" s="154">
        <v>195</v>
      </c>
      <c r="D2367" s="153">
        <v>0</v>
      </c>
      <c r="E2367" s="153">
        <v>0</v>
      </c>
      <c r="F2367" s="153">
        <v>0</v>
      </c>
      <c r="G2367" s="153">
        <v>0</v>
      </c>
      <c r="H2367" s="153">
        <v>0.8</v>
      </c>
      <c r="I2367" s="153">
        <v>0.8</v>
      </c>
      <c r="J2367" s="153">
        <v>0.8</v>
      </c>
      <c r="K2367" s="153">
        <v>0.8</v>
      </c>
      <c r="L2367" s="153">
        <v>0.8</v>
      </c>
      <c r="M2367" s="153">
        <v>0.8</v>
      </c>
      <c r="N2367" s="153">
        <v>0.8</v>
      </c>
      <c r="O2367" s="153">
        <v>0.8</v>
      </c>
      <c r="P2367" s="152"/>
    </row>
    <row r="2368" spans="1:16" ht="15.75">
      <c r="A2368" s="155">
        <v>2361</v>
      </c>
      <c r="B2368" s="155" t="s">
        <v>1393</v>
      </c>
      <c r="C2368" s="154">
        <v>111.11</v>
      </c>
      <c r="D2368" s="153">
        <v>0</v>
      </c>
      <c r="E2368" s="153">
        <v>0</v>
      </c>
      <c r="F2368" s="153">
        <v>0</v>
      </c>
      <c r="G2368" s="153">
        <v>0</v>
      </c>
      <c r="H2368" s="153">
        <v>0</v>
      </c>
      <c r="I2368" s="153">
        <v>0</v>
      </c>
      <c r="J2368" s="153">
        <v>0</v>
      </c>
      <c r="K2368" s="153">
        <v>0</v>
      </c>
      <c r="L2368" s="153">
        <v>0</v>
      </c>
      <c r="M2368" s="153">
        <v>0</v>
      </c>
      <c r="N2368" s="153">
        <v>0.8</v>
      </c>
      <c r="O2368" s="153">
        <v>0.8</v>
      </c>
      <c r="P2368" s="152"/>
    </row>
    <row r="2369" spans="1:16" ht="15.75">
      <c r="A2369" s="155">
        <v>2362</v>
      </c>
      <c r="B2369" s="155" t="s">
        <v>1392</v>
      </c>
      <c r="C2369" s="154">
        <v>200</v>
      </c>
      <c r="D2369" s="153">
        <v>0</v>
      </c>
      <c r="E2369" s="153">
        <v>0</v>
      </c>
      <c r="F2369" s="153">
        <v>0</v>
      </c>
      <c r="G2369" s="153">
        <v>0</v>
      </c>
      <c r="H2369" s="153">
        <v>0</v>
      </c>
      <c r="I2369" s="153">
        <v>0</v>
      </c>
      <c r="J2369" s="153">
        <v>0.8</v>
      </c>
      <c r="K2369" s="153">
        <v>0.8</v>
      </c>
      <c r="L2369" s="153">
        <v>0.8</v>
      </c>
      <c r="M2369" s="153">
        <v>0.8</v>
      </c>
      <c r="N2369" s="153">
        <v>0.8</v>
      </c>
      <c r="O2369" s="153">
        <v>0.8</v>
      </c>
      <c r="P2369" s="152"/>
    </row>
    <row r="2370" spans="1:16" ht="15.75">
      <c r="A2370" s="155">
        <v>2363</v>
      </c>
      <c r="B2370" s="155" t="s">
        <v>1391</v>
      </c>
      <c r="C2370" s="154">
        <v>388.89</v>
      </c>
      <c r="D2370" s="153">
        <v>0</v>
      </c>
      <c r="E2370" s="153">
        <v>0</v>
      </c>
      <c r="F2370" s="153">
        <v>0</v>
      </c>
      <c r="G2370" s="153">
        <v>0.8</v>
      </c>
      <c r="H2370" s="153">
        <v>0.8</v>
      </c>
      <c r="I2370" s="153">
        <v>0.8</v>
      </c>
      <c r="J2370" s="153">
        <v>0.8</v>
      </c>
      <c r="K2370" s="153">
        <v>0.8</v>
      </c>
      <c r="L2370" s="153">
        <v>0.8</v>
      </c>
      <c r="M2370" s="153">
        <v>0.8</v>
      </c>
      <c r="N2370" s="153">
        <v>0.8</v>
      </c>
      <c r="O2370" s="153">
        <v>0.8</v>
      </c>
      <c r="P2370" s="152"/>
    </row>
    <row r="2371" spans="1:16" ht="15.75">
      <c r="A2371" s="155">
        <v>2364</v>
      </c>
      <c r="B2371" s="155" t="s">
        <v>1390</v>
      </c>
      <c r="C2371" s="154">
        <v>120</v>
      </c>
      <c r="D2371" s="153">
        <v>0</v>
      </c>
      <c r="E2371" s="153">
        <v>0</v>
      </c>
      <c r="F2371" s="153">
        <v>0</v>
      </c>
      <c r="G2371" s="153">
        <v>0</v>
      </c>
      <c r="H2371" s="153">
        <v>0</v>
      </c>
      <c r="I2371" s="153">
        <v>0</v>
      </c>
      <c r="J2371" s="153">
        <v>0</v>
      </c>
      <c r="K2371" s="153">
        <v>0.8</v>
      </c>
      <c r="L2371" s="153">
        <v>0.8</v>
      </c>
      <c r="M2371" s="153">
        <v>0.8</v>
      </c>
      <c r="N2371" s="153">
        <v>0.8</v>
      </c>
      <c r="O2371" s="153">
        <v>0.8</v>
      </c>
      <c r="P2371" s="152"/>
    </row>
    <row r="2372" spans="1:16" ht="15.75">
      <c r="A2372" s="155">
        <v>2365</v>
      </c>
      <c r="B2372" s="155" t="s">
        <v>1389</v>
      </c>
      <c r="C2372" s="154">
        <v>166.67</v>
      </c>
      <c r="D2372" s="153">
        <v>0</v>
      </c>
      <c r="E2372" s="153">
        <v>0</v>
      </c>
      <c r="F2372" s="153">
        <v>0.80000000000000016</v>
      </c>
      <c r="G2372" s="153">
        <v>0.8639827203455932</v>
      </c>
      <c r="H2372" s="153">
        <v>0.82798344033119342</v>
      </c>
      <c r="I2372" s="153">
        <v>0.89998200035999287</v>
      </c>
      <c r="J2372" s="153">
        <v>0.8639827203455932</v>
      </c>
      <c r="K2372" s="153">
        <v>0.82798344033119342</v>
      </c>
      <c r="L2372" s="153">
        <v>0.80000000000000016</v>
      </c>
      <c r="M2372" s="153">
        <v>0.80000000000000016</v>
      </c>
      <c r="N2372" s="153">
        <v>0.80000000000000016</v>
      </c>
      <c r="O2372" s="153">
        <v>0.89998200035999287</v>
      </c>
      <c r="P2372" s="152"/>
    </row>
    <row r="2373" spans="1:16" ht="15.75">
      <c r="A2373" s="155">
        <v>2366</v>
      </c>
      <c r="B2373" s="155" t="s">
        <v>1388</v>
      </c>
      <c r="C2373" s="154">
        <v>133.33000000000001</v>
      </c>
      <c r="D2373" s="153">
        <v>0</v>
      </c>
      <c r="E2373" s="153">
        <v>0</v>
      </c>
      <c r="F2373" s="153">
        <v>0.79999999999999993</v>
      </c>
      <c r="G2373" s="153">
        <v>0.79999999999999993</v>
      </c>
      <c r="H2373" s="153">
        <v>0.79999999999999993</v>
      </c>
      <c r="I2373" s="153">
        <v>0.79999999999999993</v>
      </c>
      <c r="J2373" s="153">
        <v>0.79999999999999993</v>
      </c>
      <c r="K2373" s="153">
        <v>0.79999999999999993</v>
      </c>
      <c r="L2373" s="153">
        <v>0.79999999999999993</v>
      </c>
      <c r="M2373" s="153">
        <v>0.79999999999999993</v>
      </c>
      <c r="N2373" s="153">
        <v>0.79999999999999993</v>
      </c>
      <c r="O2373" s="153">
        <v>0.79999999999999993</v>
      </c>
      <c r="P2373" s="152"/>
    </row>
    <row r="2374" spans="1:16" ht="15.75">
      <c r="A2374" s="155">
        <v>2367</v>
      </c>
      <c r="B2374" s="155" t="s">
        <v>1387</v>
      </c>
      <c r="C2374" s="154">
        <v>600</v>
      </c>
      <c r="D2374" s="153">
        <v>0</v>
      </c>
      <c r="E2374" s="153">
        <v>0</v>
      </c>
      <c r="F2374" s="153">
        <v>0</v>
      </c>
      <c r="G2374" s="153">
        <v>0</v>
      </c>
      <c r="H2374" s="153">
        <v>0</v>
      </c>
      <c r="I2374" s="153">
        <v>0</v>
      </c>
      <c r="J2374" s="153">
        <v>0</v>
      </c>
      <c r="K2374" s="153">
        <v>0.8</v>
      </c>
      <c r="L2374" s="153">
        <v>0.8</v>
      </c>
      <c r="M2374" s="153">
        <v>0.8</v>
      </c>
      <c r="N2374" s="153">
        <v>0.8</v>
      </c>
      <c r="O2374" s="153">
        <v>0.8</v>
      </c>
      <c r="P2374" s="152"/>
    </row>
    <row r="2375" spans="1:16" ht="15.75">
      <c r="A2375" s="155">
        <v>2368</v>
      </c>
      <c r="B2375" s="155" t="s">
        <v>1386</v>
      </c>
      <c r="C2375" s="154">
        <v>108.89</v>
      </c>
      <c r="D2375" s="153">
        <v>0</v>
      </c>
      <c r="E2375" s="153">
        <v>0</v>
      </c>
      <c r="F2375" s="153">
        <v>0</v>
      </c>
      <c r="G2375" s="153">
        <v>0</v>
      </c>
      <c r="H2375" s="153">
        <v>0</v>
      </c>
      <c r="I2375" s="153">
        <v>0</v>
      </c>
      <c r="J2375" s="153">
        <v>0</v>
      </c>
      <c r="K2375" s="153">
        <v>0</v>
      </c>
      <c r="L2375" s="153">
        <v>0.89080723666085038</v>
      </c>
      <c r="M2375" s="153">
        <v>0.89080723666085038</v>
      </c>
      <c r="N2375" s="153">
        <v>0.90917439617963081</v>
      </c>
      <c r="O2375" s="153">
        <v>0.90917439617963081</v>
      </c>
      <c r="P2375" s="152"/>
    </row>
    <row r="2376" spans="1:16" ht="15.75">
      <c r="A2376" s="155">
        <v>2369</v>
      </c>
      <c r="B2376" s="155" t="s">
        <v>1385</v>
      </c>
      <c r="C2376" s="154">
        <v>88.89</v>
      </c>
      <c r="D2376" s="153">
        <v>0</v>
      </c>
      <c r="E2376" s="153">
        <v>0</v>
      </c>
      <c r="F2376" s="153">
        <v>0</v>
      </c>
      <c r="G2376" s="153">
        <v>0</v>
      </c>
      <c r="H2376" s="153">
        <v>0</v>
      </c>
      <c r="I2376" s="153">
        <v>0</v>
      </c>
      <c r="J2376" s="153">
        <v>0</v>
      </c>
      <c r="K2376" s="153">
        <v>0</v>
      </c>
      <c r="L2376" s="153">
        <v>0.44999437507031159</v>
      </c>
      <c r="M2376" s="153">
        <v>0.60749240634492063</v>
      </c>
      <c r="N2376" s="153">
        <v>0.6524918438519518</v>
      </c>
      <c r="O2376" s="153">
        <v>0.6524918438519518</v>
      </c>
      <c r="P2376" s="152"/>
    </row>
    <row r="2377" spans="1:16" ht="15.75">
      <c r="A2377" s="155">
        <v>2370</v>
      </c>
      <c r="B2377" s="155" t="s">
        <v>1384</v>
      </c>
      <c r="C2377" s="154">
        <v>122.22</v>
      </c>
      <c r="D2377" s="153">
        <v>0.79999999999999993</v>
      </c>
      <c r="E2377" s="153">
        <v>0.84045164457535593</v>
      </c>
      <c r="F2377" s="153">
        <v>0.79999999999999993</v>
      </c>
      <c r="G2377" s="153">
        <v>0.79999999999999993</v>
      </c>
      <c r="H2377" s="153">
        <v>0.79999999999999993</v>
      </c>
      <c r="I2377" s="153">
        <v>0.79999999999999993</v>
      </c>
      <c r="J2377" s="153">
        <v>0.79999999999999993</v>
      </c>
      <c r="K2377" s="153">
        <v>0.79999999999999993</v>
      </c>
      <c r="L2377" s="153">
        <v>0.79999999999999993</v>
      </c>
      <c r="M2377" s="153">
        <v>0.79999999999999993</v>
      </c>
      <c r="N2377" s="153">
        <v>0.79999999999999993</v>
      </c>
      <c r="O2377" s="153">
        <v>0.79999999999999993</v>
      </c>
      <c r="P2377" s="152"/>
    </row>
    <row r="2378" spans="1:16" ht="15.75">
      <c r="A2378" s="155">
        <v>2371</v>
      </c>
      <c r="B2378" s="155" t="s">
        <v>1383</v>
      </c>
      <c r="C2378" s="154">
        <v>167</v>
      </c>
      <c r="D2378" s="153">
        <v>0.79999999999999993</v>
      </c>
      <c r="E2378" s="153">
        <v>0.79999999999999993</v>
      </c>
      <c r="F2378" s="153">
        <v>0.79999999999999993</v>
      </c>
      <c r="G2378" s="153">
        <v>0.79999999999999993</v>
      </c>
      <c r="H2378" s="153">
        <v>0.79999999999999993</v>
      </c>
      <c r="I2378" s="153">
        <v>0.79999999999999993</v>
      </c>
      <c r="J2378" s="153">
        <v>0.79999999999999993</v>
      </c>
      <c r="K2378" s="153">
        <v>0.79999999999999993</v>
      </c>
      <c r="L2378" s="153">
        <v>0.79999999999999993</v>
      </c>
      <c r="M2378" s="153">
        <v>0.79999999999999993</v>
      </c>
      <c r="N2378" s="153">
        <v>0.79999999999999993</v>
      </c>
      <c r="O2378" s="153">
        <v>0.79999999999999993</v>
      </c>
      <c r="P2378" s="152"/>
    </row>
    <row r="2379" spans="1:16" ht="15.75">
      <c r="A2379" s="155">
        <v>2372</v>
      </c>
      <c r="B2379" s="155" t="s">
        <v>1382</v>
      </c>
      <c r="C2379" s="154">
        <v>138</v>
      </c>
      <c r="D2379" s="153">
        <v>0.86956521739130432</v>
      </c>
      <c r="E2379" s="153">
        <v>0.92753623188405798</v>
      </c>
      <c r="F2379" s="153">
        <v>1.0144927536231885</v>
      </c>
      <c r="G2379" s="153">
        <v>0.95652173913043481</v>
      </c>
      <c r="H2379" s="153">
        <v>0.95652173913043481</v>
      </c>
      <c r="I2379" s="153">
        <v>0.8</v>
      </c>
      <c r="J2379" s="153">
        <v>0.8</v>
      </c>
      <c r="K2379" s="153">
        <v>0.8</v>
      </c>
      <c r="L2379" s="153">
        <v>0.8</v>
      </c>
      <c r="M2379" s="153">
        <v>1.0144927536231885</v>
      </c>
      <c r="N2379" s="153">
        <v>0.97101449275362317</v>
      </c>
      <c r="O2379" s="153">
        <v>1.0434782608695652</v>
      </c>
      <c r="P2379" s="152"/>
    </row>
    <row r="2380" spans="1:16" ht="15.75">
      <c r="A2380" s="155">
        <v>2373</v>
      </c>
      <c r="B2380" s="155" t="s">
        <v>1203</v>
      </c>
      <c r="C2380" s="154">
        <v>777.77777777777771</v>
      </c>
      <c r="D2380" s="153">
        <v>0.80000228571428589</v>
      </c>
      <c r="E2380" s="153">
        <v>0.80000228571428589</v>
      </c>
      <c r="F2380" s="153">
        <v>0.80000228571428589</v>
      </c>
      <c r="G2380" s="153">
        <v>0.80000228571428589</v>
      </c>
      <c r="H2380" s="153">
        <v>0.80000228571428589</v>
      </c>
      <c r="I2380" s="153">
        <v>0.80000228571428589</v>
      </c>
      <c r="J2380" s="153">
        <v>0.80000228571428589</v>
      </c>
      <c r="K2380" s="153">
        <v>0.80000228571428589</v>
      </c>
      <c r="L2380" s="153">
        <v>0.80000228571428589</v>
      </c>
      <c r="M2380" s="153">
        <v>0.80000228571428589</v>
      </c>
      <c r="N2380" s="153">
        <v>0.80000228571428589</v>
      </c>
      <c r="O2380" s="153">
        <v>0.80000228571428589</v>
      </c>
      <c r="P2380" s="152"/>
    </row>
    <row r="2381" spans="1:16" ht="15.75">
      <c r="A2381" s="155">
        <v>2374</v>
      </c>
      <c r="B2381" s="155" t="s">
        <v>1381</v>
      </c>
      <c r="C2381" s="154">
        <v>650</v>
      </c>
      <c r="D2381" s="153">
        <v>0.8</v>
      </c>
      <c r="E2381" s="153">
        <v>0.8</v>
      </c>
      <c r="F2381" s="153">
        <v>0.8</v>
      </c>
      <c r="G2381" s="153">
        <v>0.8</v>
      </c>
      <c r="H2381" s="153">
        <v>0.8</v>
      </c>
      <c r="I2381" s="153">
        <v>0.8</v>
      </c>
      <c r="J2381" s="153">
        <v>0.8</v>
      </c>
      <c r="K2381" s="153">
        <v>0.8</v>
      </c>
      <c r="L2381" s="153">
        <v>0.8</v>
      </c>
      <c r="M2381" s="153">
        <v>0.8</v>
      </c>
      <c r="N2381" s="153">
        <v>0.8</v>
      </c>
      <c r="O2381" s="153">
        <v>0.8</v>
      </c>
      <c r="P2381" s="152"/>
    </row>
    <row r="2382" spans="1:16" ht="15.75">
      <c r="A2382" s="155">
        <v>2375</v>
      </c>
      <c r="B2382" s="155" t="s">
        <v>1203</v>
      </c>
      <c r="C2382" s="154">
        <v>2000</v>
      </c>
      <c r="D2382" s="153">
        <v>0.8</v>
      </c>
      <c r="E2382" s="153">
        <v>0.8</v>
      </c>
      <c r="F2382" s="153">
        <v>0.8</v>
      </c>
      <c r="G2382" s="153">
        <v>0.8</v>
      </c>
      <c r="H2382" s="153">
        <v>0.8</v>
      </c>
      <c r="I2382" s="153">
        <v>0.81</v>
      </c>
      <c r="J2382" s="153">
        <v>0.8</v>
      </c>
      <c r="K2382" s="153">
        <v>0.8</v>
      </c>
      <c r="L2382" s="153">
        <v>0.8</v>
      </c>
      <c r="M2382" s="153">
        <v>0.8</v>
      </c>
      <c r="N2382" s="153">
        <v>0.8</v>
      </c>
      <c r="O2382" s="153">
        <v>0.8</v>
      </c>
      <c r="P2382" s="152"/>
    </row>
    <row r="2383" spans="1:16" ht="15.75">
      <c r="A2383" s="155">
        <v>2376</v>
      </c>
      <c r="B2383" s="155" t="s">
        <v>1380</v>
      </c>
      <c r="C2383" s="154">
        <v>303.33333333333331</v>
      </c>
      <c r="D2383" s="153">
        <v>1.0325274725274725</v>
      </c>
      <c r="E2383" s="153">
        <v>0.80001758241758247</v>
      </c>
      <c r="F2383" s="153">
        <v>1.0325274725274725</v>
      </c>
      <c r="G2383" s="153">
        <v>0.80001758241758247</v>
      </c>
      <c r="H2383" s="153">
        <v>1.0364835164835164</v>
      </c>
      <c r="I2383" s="153">
        <v>1.0127472527472527</v>
      </c>
      <c r="J2383" s="153">
        <v>1.0839560439560441</v>
      </c>
      <c r="K2383" s="153">
        <v>0.80001758241758247</v>
      </c>
      <c r="L2383" s="153">
        <v>1.0167032967032967</v>
      </c>
      <c r="M2383" s="153">
        <v>0.93362637362637368</v>
      </c>
      <c r="N2383" s="153">
        <v>1.0720879120879121</v>
      </c>
      <c r="O2383" s="153">
        <v>0.80001758241758247</v>
      </c>
      <c r="P2383" s="152"/>
    </row>
    <row r="2384" spans="1:16" ht="15.75">
      <c r="A2384" s="155">
        <v>2377</v>
      </c>
      <c r="B2384" s="155" t="s">
        <v>1379</v>
      </c>
      <c r="C2384" s="154">
        <v>550</v>
      </c>
      <c r="D2384" s="153">
        <v>0.8</v>
      </c>
      <c r="E2384" s="153">
        <v>0.8</v>
      </c>
      <c r="F2384" s="153">
        <v>0.8</v>
      </c>
      <c r="G2384" s="153">
        <v>0.8</v>
      </c>
      <c r="H2384" s="153">
        <v>0.8</v>
      </c>
      <c r="I2384" s="153">
        <v>0.8</v>
      </c>
      <c r="J2384" s="153">
        <v>0.8</v>
      </c>
      <c r="K2384" s="153">
        <v>0.8</v>
      </c>
      <c r="L2384" s="153">
        <v>0.8</v>
      </c>
      <c r="M2384" s="153">
        <v>0.8</v>
      </c>
      <c r="N2384" s="153">
        <v>0.8</v>
      </c>
      <c r="O2384" s="153">
        <v>0.80945454545454543</v>
      </c>
      <c r="P2384" s="152"/>
    </row>
    <row r="2385" spans="1:16" ht="15.75">
      <c r="A2385" s="155">
        <v>2378</v>
      </c>
      <c r="B2385" s="155" t="s">
        <v>1378</v>
      </c>
      <c r="C2385" s="154">
        <v>650</v>
      </c>
      <c r="D2385" s="153">
        <v>0.8</v>
      </c>
      <c r="E2385" s="153">
        <v>0.8</v>
      </c>
      <c r="F2385" s="153">
        <v>0.8</v>
      </c>
      <c r="G2385" s="153">
        <v>0.8</v>
      </c>
      <c r="H2385" s="153">
        <v>0.8</v>
      </c>
      <c r="I2385" s="153">
        <v>0.8</v>
      </c>
      <c r="J2385" s="153">
        <v>0.8</v>
      </c>
      <c r="K2385" s="153">
        <v>0.8</v>
      </c>
      <c r="L2385" s="153">
        <v>0.8</v>
      </c>
      <c r="M2385" s="153">
        <v>0.8</v>
      </c>
      <c r="N2385" s="153">
        <v>0.8</v>
      </c>
      <c r="O2385" s="153">
        <v>0.8</v>
      </c>
      <c r="P2385" s="152"/>
    </row>
    <row r="2386" spans="1:16" ht="15.75">
      <c r="A2386" s="155">
        <v>2379</v>
      </c>
      <c r="B2386" s="155" t="s">
        <v>1377</v>
      </c>
      <c r="C2386" s="154">
        <v>1300</v>
      </c>
      <c r="D2386" s="153">
        <v>0.8</v>
      </c>
      <c r="E2386" s="153">
        <v>0.8</v>
      </c>
      <c r="F2386" s="153">
        <v>0.8</v>
      </c>
      <c r="G2386" s="153">
        <v>0.8</v>
      </c>
      <c r="H2386" s="153">
        <v>0.8</v>
      </c>
      <c r="I2386" s="153">
        <v>0.8</v>
      </c>
      <c r="J2386" s="153">
        <v>0.8</v>
      </c>
      <c r="K2386" s="153">
        <v>0.8</v>
      </c>
      <c r="L2386" s="153">
        <v>0.8</v>
      </c>
      <c r="M2386" s="153">
        <v>0.8</v>
      </c>
      <c r="N2386" s="153">
        <v>0.8</v>
      </c>
      <c r="O2386" s="153">
        <v>0.8</v>
      </c>
      <c r="P2386" s="152"/>
    </row>
    <row r="2387" spans="1:16" ht="15.75">
      <c r="A2387" s="155">
        <v>2380</v>
      </c>
      <c r="B2387" s="155" t="s">
        <v>1203</v>
      </c>
      <c r="C2387" s="154">
        <v>677.77777777777771</v>
      </c>
      <c r="D2387" s="153">
        <v>0.80000262295081981</v>
      </c>
      <c r="E2387" s="153">
        <v>0.80000262295081981</v>
      </c>
      <c r="F2387" s="153">
        <v>0.80000262295081981</v>
      </c>
      <c r="G2387" s="153">
        <v>0.80000262295081981</v>
      </c>
      <c r="H2387" s="153">
        <v>0.80000262295081981</v>
      </c>
      <c r="I2387" s="153">
        <v>0.80000262295081981</v>
      </c>
      <c r="J2387" s="153">
        <v>0.80000262295081981</v>
      </c>
      <c r="K2387" s="153">
        <v>0.80000262295081981</v>
      </c>
      <c r="L2387" s="153">
        <v>0.80000262295081981</v>
      </c>
      <c r="M2387" s="153">
        <v>0.80000262295081981</v>
      </c>
      <c r="N2387" s="153">
        <v>0.80000262295081981</v>
      </c>
      <c r="O2387" s="153">
        <v>0.80000262295081981</v>
      </c>
      <c r="P2387" s="152"/>
    </row>
    <row r="2388" spans="1:16" ht="15.75">
      <c r="A2388" s="155">
        <v>2381</v>
      </c>
      <c r="B2388" s="155" t="s">
        <v>706</v>
      </c>
      <c r="C2388" s="154">
        <v>83</v>
      </c>
      <c r="D2388" s="153">
        <v>0.31325301204819278</v>
      </c>
      <c r="E2388" s="153">
        <v>0.31325301204819278</v>
      </c>
      <c r="F2388" s="153">
        <v>0.31325301204819278</v>
      </c>
      <c r="G2388" s="153">
        <v>0.33734939759036142</v>
      </c>
      <c r="H2388" s="153">
        <v>0.33734939759036142</v>
      </c>
      <c r="I2388" s="153">
        <v>0.33734939759036142</v>
      </c>
      <c r="J2388" s="153">
        <v>0.33734939759036142</v>
      </c>
      <c r="K2388" s="153">
        <v>0.33734939759036142</v>
      </c>
      <c r="L2388" s="153">
        <v>0.33734939759036142</v>
      </c>
      <c r="M2388" s="153">
        <v>0.33734939759036142</v>
      </c>
      <c r="N2388" s="153">
        <v>0.33734939759036142</v>
      </c>
      <c r="O2388" s="153">
        <v>0.16867469879518071</v>
      </c>
      <c r="P2388" s="152"/>
    </row>
    <row r="2389" spans="1:16" ht="15.75">
      <c r="A2389" s="155">
        <v>2382</v>
      </c>
      <c r="B2389" s="155" t="s">
        <v>1356</v>
      </c>
      <c r="C2389" s="154">
        <v>1600</v>
      </c>
      <c r="D2389" s="153">
        <v>0.80521874999999998</v>
      </c>
      <c r="E2389" s="153">
        <v>0.8</v>
      </c>
      <c r="F2389" s="153">
        <v>0.8</v>
      </c>
      <c r="G2389" s="153">
        <v>0.8</v>
      </c>
      <c r="H2389" s="153">
        <v>0.8</v>
      </c>
      <c r="I2389" s="153">
        <v>0.84375</v>
      </c>
      <c r="J2389" s="153">
        <v>0.8</v>
      </c>
      <c r="K2389" s="153">
        <v>0.8</v>
      </c>
      <c r="L2389" s="153">
        <v>0.8</v>
      </c>
      <c r="M2389" s="153">
        <v>0.8</v>
      </c>
      <c r="N2389" s="153">
        <v>0.81</v>
      </c>
      <c r="O2389" s="153">
        <v>0.88875000000000004</v>
      </c>
      <c r="P2389" s="152"/>
    </row>
    <row r="2390" spans="1:16" ht="15.75">
      <c r="A2390" s="155">
        <v>2383</v>
      </c>
      <c r="B2390" s="155" t="s">
        <v>1376</v>
      </c>
      <c r="C2390" s="154">
        <v>133.33000000000001</v>
      </c>
      <c r="D2390" s="153">
        <v>1.0998274956873919</v>
      </c>
      <c r="E2390" s="153">
        <v>1.0431260781519538</v>
      </c>
      <c r="F2390" s="153">
        <v>0.89552238805970141</v>
      </c>
      <c r="G2390" s="153">
        <v>0.79999999999999993</v>
      </c>
      <c r="H2390" s="153">
        <v>0.79999999999999993</v>
      </c>
      <c r="I2390" s="153">
        <v>0.79999999999999993</v>
      </c>
      <c r="J2390" s="153">
        <v>0.79999999999999993</v>
      </c>
      <c r="K2390" s="153">
        <v>0.8847221180529512</v>
      </c>
      <c r="L2390" s="153">
        <v>1.0809270231755794</v>
      </c>
      <c r="M2390" s="153">
        <v>1.1070276756918922</v>
      </c>
      <c r="N2390" s="153">
        <v>1.3437335933398333</v>
      </c>
      <c r="O2390" s="153">
        <v>1.1385284632115802</v>
      </c>
      <c r="P2390" s="152"/>
    </row>
    <row r="2391" spans="1:16" ht="15.75">
      <c r="A2391" s="155">
        <v>2384</v>
      </c>
      <c r="B2391" s="155" t="s">
        <v>1375</v>
      </c>
      <c r="C2391" s="154">
        <v>105.55555555555556</v>
      </c>
      <c r="D2391" s="153">
        <v>0.89052631578947372</v>
      </c>
      <c r="E2391" s="153">
        <v>0.96631578947368424</v>
      </c>
      <c r="F2391" s="153">
        <v>0.96631578947368424</v>
      </c>
      <c r="G2391" s="153">
        <v>0.96631578947368424</v>
      </c>
      <c r="H2391" s="153">
        <v>1.0042105263157894</v>
      </c>
      <c r="I2391" s="153">
        <v>1.1178947368421053</v>
      </c>
      <c r="J2391" s="153">
        <v>1.1557894736842105</v>
      </c>
      <c r="K2391" s="153">
        <v>1.1557894736842105</v>
      </c>
      <c r="L2391" s="153">
        <v>1.1557894736842105</v>
      </c>
      <c r="M2391" s="153">
        <v>1.1936842105263157</v>
      </c>
      <c r="N2391" s="153">
        <v>1.1936842105263157</v>
      </c>
      <c r="O2391" s="153">
        <v>1.1178947368421053</v>
      </c>
      <c r="P2391" s="152"/>
    </row>
    <row r="2392" spans="1:16" ht="15.75">
      <c r="A2392" s="155">
        <v>2385</v>
      </c>
      <c r="B2392" s="155" t="s">
        <v>1374</v>
      </c>
      <c r="C2392" s="154">
        <v>105.55555555555556</v>
      </c>
      <c r="D2392" s="153">
        <v>0.31263157894736843</v>
      </c>
      <c r="E2392" s="153">
        <v>0.31263157894736843</v>
      </c>
      <c r="F2392" s="153">
        <v>0.32210526315789473</v>
      </c>
      <c r="G2392" s="153">
        <v>0.32210526315789473</v>
      </c>
      <c r="H2392" s="153">
        <v>0.32210526315789473</v>
      </c>
      <c r="I2392" s="153">
        <v>0.34105263157894739</v>
      </c>
      <c r="J2392" s="153">
        <v>0.34105263157894739</v>
      </c>
      <c r="K2392" s="153">
        <v>0.34105263157894739</v>
      </c>
      <c r="L2392" s="153">
        <v>0.34105263157894739</v>
      </c>
      <c r="M2392" s="153">
        <v>0.34105263157894739</v>
      </c>
      <c r="N2392" s="153">
        <v>0.34105263157894739</v>
      </c>
      <c r="O2392" s="153">
        <v>0.30315789473684213</v>
      </c>
      <c r="P2392" s="152"/>
    </row>
    <row r="2393" spans="1:16" ht="15.75">
      <c r="A2393" s="155">
        <v>2386</v>
      </c>
      <c r="B2393" s="155" t="s">
        <v>1373</v>
      </c>
      <c r="C2393" s="154">
        <v>105.55555555555556</v>
      </c>
      <c r="D2393" s="153">
        <v>0.87157894736842101</v>
      </c>
      <c r="E2393" s="153">
        <v>1.0894736842105264</v>
      </c>
      <c r="F2393" s="153">
        <v>1.0894736842105264</v>
      </c>
      <c r="G2393" s="153">
        <v>1.0894736842105264</v>
      </c>
      <c r="H2393" s="153">
        <v>1.0894736842105264</v>
      </c>
      <c r="I2393" s="153">
        <v>1.0894736842105264</v>
      </c>
      <c r="J2393" s="153">
        <v>1.0894736842105264</v>
      </c>
      <c r="K2393" s="153">
        <v>1.0894736842105264</v>
      </c>
      <c r="L2393" s="153">
        <v>1.0894736842105264</v>
      </c>
      <c r="M2393" s="153">
        <v>1.0894736842105264</v>
      </c>
      <c r="N2393" s="153">
        <v>1.0894736842105264</v>
      </c>
      <c r="O2393" s="153">
        <v>0.9</v>
      </c>
      <c r="P2393" s="152"/>
    </row>
    <row r="2394" spans="1:16" ht="15.75">
      <c r="A2394" s="155">
        <v>2387</v>
      </c>
      <c r="B2394" s="155" t="s">
        <v>1372</v>
      </c>
      <c r="C2394" s="154">
        <v>144.44</v>
      </c>
      <c r="D2394" s="153">
        <v>0.8</v>
      </c>
      <c r="E2394" s="153">
        <v>0.8</v>
      </c>
      <c r="F2394" s="153">
        <v>0.8</v>
      </c>
      <c r="G2394" s="153">
        <v>0.8</v>
      </c>
      <c r="H2394" s="153">
        <v>0.8</v>
      </c>
      <c r="I2394" s="153">
        <v>0.8</v>
      </c>
      <c r="J2394" s="153">
        <v>0.8</v>
      </c>
      <c r="K2394" s="153">
        <v>0.8</v>
      </c>
      <c r="L2394" s="153">
        <v>0.8</v>
      </c>
      <c r="M2394" s="153">
        <v>0.8</v>
      </c>
      <c r="N2394" s="153">
        <v>0.8</v>
      </c>
      <c r="O2394" s="153">
        <v>0.8</v>
      </c>
      <c r="P2394" s="152"/>
    </row>
    <row r="2395" spans="1:16" ht="15.75">
      <c r="A2395" s="155">
        <v>2388</v>
      </c>
      <c r="B2395" s="155" t="s">
        <v>1371</v>
      </c>
      <c r="C2395" s="154">
        <v>105.55555555555556</v>
      </c>
      <c r="D2395" s="153">
        <v>0.81473684210526309</v>
      </c>
      <c r="E2395" s="153">
        <v>0.81473684210526309</v>
      </c>
      <c r="F2395" s="153">
        <v>0.81473684210526309</v>
      </c>
      <c r="G2395" s="153">
        <v>0.81473684210526309</v>
      </c>
      <c r="H2395" s="153">
        <v>0.81473684210526309</v>
      </c>
      <c r="I2395" s="153">
        <v>0.81473684210526309</v>
      </c>
      <c r="J2395" s="153">
        <v>0.81473684210526309</v>
      </c>
      <c r="K2395" s="153">
        <v>0.81473684210526309</v>
      </c>
      <c r="L2395" s="153">
        <v>0.81473684210526309</v>
      </c>
      <c r="M2395" s="153">
        <v>0.81473684210526309</v>
      </c>
      <c r="N2395" s="153">
        <v>0.81473684210526309</v>
      </c>
      <c r="O2395" s="153">
        <v>1.0000421052631578</v>
      </c>
      <c r="P2395" s="152"/>
    </row>
    <row r="2396" spans="1:16" ht="15.75">
      <c r="A2396" s="155">
        <v>2389</v>
      </c>
      <c r="B2396" s="155" t="s">
        <v>1370</v>
      </c>
      <c r="C2396" s="154">
        <v>100</v>
      </c>
      <c r="D2396" s="153">
        <v>1.04</v>
      </c>
      <c r="E2396" s="153">
        <v>1.04</v>
      </c>
      <c r="F2396" s="153">
        <v>1.04</v>
      </c>
      <c r="G2396" s="153">
        <v>1.04</v>
      </c>
      <c r="H2396" s="153">
        <v>1.08</v>
      </c>
      <c r="I2396" s="153">
        <v>1.08</v>
      </c>
      <c r="J2396" s="153">
        <v>1.08</v>
      </c>
      <c r="K2396" s="153">
        <v>1.08</v>
      </c>
      <c r="L2396" s="153">
        <v>1.08</v>
      </c>
      <c r="M2396" s="153">
        <v>1.08</v>
      </c>
      <c r="N2396" s="153">
        <v>1.08</v>
      </c>
      <c r="O2396" s="153">
        <v>0.45</v>
      </c>
      <c r="P2396" s="152"/>
    </row>
    <row r="2397" spans="1:16" ht="15.75">
      <c r="A2397" s="155">
        <v>2390</v>
      </c>
      <c r="B2397" s="155" t="s">
        <v>1369</v>
      </c>
      <c r="C2397" s="154">
        <v>88.89</v>
      </c>
      <c r="D2397" s="153">
        <v>0.43874451569355383</v>
      </c>
      <c r="E2397" s="153">
        <v>0.43874451569355383</v>
      </c>
      <c r="F2397" s="153">
        <v>0.43874451569355383</v>
      </c>
      <c r="G2397" s="153">
        <v>0.43874451569355383</v>
      </c>
      <c r="H2397" s="153">
        <v>0.43874451569355383</v>
      </c>
      <c r="I2397" s="153">
        <v>0.44999437507031159</v>
      </c>
      <c r="J2397" s="153">
        <v>0.46124423444706941</v>
      </c>
      <c r="K2397" s="153">
        <v>0.46124423444706941</v>
      </c>
      <c r="L2397" s="153">
        <v>0.46124423444706941</v>
      </c>
      <c r="M2397" s="153">
        <v>0.46124423444706941</v>
      </c>
      <c r="N2397" s="153">
        <v>0.46124423444706941</v>
      </c>
      <c r="O2397" s="153">
        <v>0.47249409382382718</v>
      </c>
      <c r="P2397" s="152"/>
    </row>
    <row r="2398" spans="1:16" ht="15.75">
      <c r="A2398" s="155">
        <v>2391</v>
      </c>
      <c r="B2398" s="155" t="s">
        <v>1368</v>
      </c>
      <c r="C2398" s="154">
        <v>289</v>
      </c>
      <c r="D2398" s="153">
        <v>0.79999999999999993</v>
      </c>
      <c r="E2398" s="153">
        <v>0.79999999999999993</v>
      </c>
      <c r="F2398" s="153">
        <v>0.79999999999999993</v>
      </c>
      <c r="G2398" s="153">
        <v>0.79999999999999993</v>
      </c>
      <c r="H2398" s="153">
        <v>0.79999999999999993</v>
      </c>
      <c r="I2398" s="153">
        <v>0.79999999999999993</v>
      </c>
      <c r="J2398" s="153">
        <v>0.79999999999999993</v>
      </c>
      <c r="K2398" s="153">
        <v>0.79999999999999993</v>
      </c>
      <c r="L2398" s="153">
        <v>0.79999999999999993</v>
      </c>
      <c r="M2398" s="153">
        <v>0.79999999999999993</v>
      </c>
      <c r="N2398" s="153">
        <v>0.79999999999999993</v>
      </c>
      <c r="O2398" s="153">
        <v>0.79999999999999993</v>
      </c>
      <c r="P2398" s="152"/>
    </row>
    <row r="2399" spans="1:16" ht="15.75">
      <c r="A2399" s="155">
        <v>2392</v>
      </c>
      <c r="B2399" s="155" t="s">
        <v>1367</v>
      </c>
      <c r="C2399" s="154">
        <v>77.777777777777771</v>
      </c>
      <c r="D2399" s="153">
        <v>1.2214285714285715</v>
      </c>
      <c r="E2399" s="153">
        <v>1.2214285714285715</v>
      </c>
      <c r="F2399" s="153">
        <v>1.2342857142857144</v>
      </c>
      <c r="G2399" s="153">
        <v>1.2342857142857144</v>
      </c>
      <c r="H2399" s="153">
        <v>1.2342857142857144</v>
      </c>
      <c r="I2399" s="153">
        <v>1.2342857142857144</v>
      </c>
      <c r="J2399" s="153">
        <v>1.2728571428571429</v>
      </c>
      <c r="K2399" s="153">
        <v>1.2728571428571429</v>
      </c>
      <c r="L2399" s="153">
        <v>1.2728571428571429</v>
      </c>
      <c r="M2399" s="153">
        <v>1.2728571428571429</v>
      </c>
      <c r="N2399" s="153">
        <v>1.2728571428571429</v>
      </c>
      <c r="O2399" s="153">
        <v>1.092857142857143</v>
      </c>
      <c r="P2399" s="152"/>
    </row>
    <row r="2400" spans="1:16" ht="15.75">
      <c r="A2400" s="155">
        <v>2393</v>
      </c>
      <c r="B2400" s="155" t="s">
        <v>1366</v>
      </c>
      <c r="C2400" s="154">
        <v>152</v>
      </c>
      <c r="D2400" s="153">
        <v>0.79999999999999993</v>
      </c>
      <c r="E2400" s="153">
        <v>0.82105263157894737</v>
      </c>
      <c r="F2400" s="153">
        <v>0.79999999999999993</v>
      </c>
      <c r="G2400" s="153">
        <v>0.79999999999999993</v>
      </c>
      <c r="H2400" s="153">
        <v>0.96842105263157885</v>
      </c>
      <c r="I2400" s="153">
        <v>0.79999999999999993</v>
      </c>
      <c r="J2400" s="153">
        <v>0.99473684210526303</v>
      </c>
      <c r="K2400" s="153">
        <v>1.0157894736842106</v>
      </c>
      <c r="L2400" s="153">
        <v>1.0526315789473684</v>
      </c>
      <c r="M2400" s="153">
        <v>0.81578947368421051</v>
      </c>
      <c r="N2400" s="153">
        <v>0.85263157894736841</v>
      </c>
      <c r="O2400" s="153">
        <v>0.79999999999999993</v>
      </c>
      <c r="P2400" s="152"/>
    </row>
    <row r="2401" spans="1:16" ht="15.75">
      <c r="A2401" s="155">
        <v>2394</v>
      </c>
      <c r="B2401" s="155" t="s">
        <v>1365</v>
      </c>
      <c r="C2401" s="154">
        <v>122</v>
      </c>
      <c r="D2401" s="153">
        <v>0.9265573770491804</v>
      </c>
      <c r="E2401" s="153">
        <v>1.155704918032787</v>
      </c>
      <c r="F2401" s="153">
        <v>1.0570819672131146</v>
      </c>
      <c r="G2401" s="153">
        <v>0.79999999999999993</v>
      </c>
      <c r="H2401" s="153">
        <v>0.95681967213114749</v>
      </c>
      <c r="I2401" s="153">
        <v>0.79999999999999993</v>
      </c>
      <c r="J2401" s="153">
        <v>0.88003278688524589</v>
      </c>
      <c r="K2401" s="153">
        <v>0.86734426229508199</v>
      </c>
      <c r="L2401" s="153">
        <v>0.79999999999999993</v>
      </c>
      <c r="M2401" s="153">
        <v>0.94829508196721302</v>
      </c>
      <c r="N2401" s="153">
        <v>1.0042622950819671</v>
      </c>
      <c r="O2401" s="153">
        <v>0.8345901639344262</v>
      </c>
      <c r="P2401" s="152"/>
    </row>
    <row r="2402" spans="1:16" ht="15.75">
      <c r="A2402" s="155">
        <v>2395</v>
      </c>
      <c r="B2402" s="155" t="s">
        <v>1364</v>
      </c>
      <c r="C2402" s="154">
        <v>77.777777777777771</v>
      </c>
      <c r="D2402" s="153">
        <v>0</v>
      </c>
      <c r="E2402" s="153">
        <v>0.63</v>
      </c>
      <c r="F2402" s="153">
        <v>0.63</v>
      </c>
      <c r="G2402" s="153">
        <v>0</v>
      </c>
      <c r="H2402" s="153">
        <v>0</v>
      </c>
      <c r="I2402" s="153">
        <v>0.79714285714285715</v>
      </c>
      <c r="J2402" s="153">
        <v>0.79714285714285715</v>
      </c>
      <c r="K2402" s="153">
        <v>0.84857142857142864</v>
      </c>
      <c r="L2402" s="153">
        <v>0.84857142857142864</v>
      </c>
      <c r="M2402" s="153">
        <v>0.84857142857142864</v>
      </c>
      <c r="N2402" s="153">
        <v>0.84857142857142864</v>
      </c>
      <c r="O2402" s="153">
        <v>0.77142857142857146</v>
      </c>
      <c r="P2402" s="152"/>
    </row>
    <row r="2403" spans="1:16" ht="15.75">
      <c r="A2403" s="155">
        <v>2396</v>
      </c>
      <c r="B2403" s="155" t="s">
        <v>1363</v>
      </c>
      <c r="C2403" s="154">
        <v>244.44</v>
      </c>
      <c r="D2403" s="153">
        <v>0.99819996727213223</v>
      </c>
      <c r="E2403" s="153">
        <v>0.99819996727213223</v>
      </c>
      <c r="F2403" s="153">
        <v>0.8345606283750614</v>
      </c>
      <c r="G2403" s="153">
        <v>0.8345606283750614</v>
      </c>
      <c r="H2403" s="153">
        <v>1.2109311078383242</v>
      </c>
      <c r="I2403" s="153">
        <v>1.2109311078383242</v>
      </c>
      <c r="J2403" s="153">
        <v>1.1782032400589102</v>
      </c>
      <c r="K2403" s="153">
        <v>1.3091147111765669</v>
      </c>
      <c r="L2403" s="153">
        <v>2.3236786123384063</v>
      </c>
      <c r="M2403" s="153">
        <v>1.9963999345442645</v>
      </c>
      <c r="N2403" s="153">
        <v>1.6363933889707085</v>
      </c>
      <c r="O2403" s="153">
        <v>1.6036655211912945</v>
      </c>
      <c r="P2403" s="152"/>
    </row>
    <row r="2404" spans="1:16" ht="15.75">
      <c r="A2404" s="155">
        <v>2397</v>
      </c>
      <c r="B2404" s="155" t="s">
        <v>1362</v>
      </c>
      <c r="C2404" s="154">
        <v>105.55555555555556</v>
      </c>
      <c r="D2404" s="153">
        <v>4.736842105263158E-2</v>
      </c>
      <c r="E2404" s="153">
        <v>4.736842105263158E-2</v>
      </c>
      <c r="F2404" s="153">
        <v>0.11368421052631579</v>
      </c>
      <c r="G2404" s="153">
        <v>0.11368421052631579</v>
      </c>
      <c r="H2404" s="153">
        <v>0.11368421052631579</v>
      </c>
      <c r="I2404" s="153">
        <v>0.11368421052631579</v>
      </c>
      <c r="J2404" s="153">
        <v>0.11368421052631579</v>
      </c>
      <c r="K2404" s="153">
        <v>0.11368421052631579</v>
      </c>
      <c r="L2404" s="153">
        <v>0.11368421052631579</v>
      </c>
      <c r="M2404" s="153">
        <v>0.11368421052631579</v>
      </c>
      <c r="N2404" s="153">
        <v>0.11368421052631579</v>
      </c>
      <c r="O2404" s="153">
        <v>1.0000421052631578</v>
      </c>
      <c r="P2404" s="152"/>
    </row>
    <row r="2405" spans="1:16" ht="15.75">
      <c r="A2405" s="155">
        <v>2398</v>
      </c>
      <c r="B2405" s="155" t="s">
        <v>1361</v>
      </c>
      <c r="C2405" s="154">
        <v>78.888888888888886</v>
      </c>
      <c r="D2405" s="153">
        <v>1.3183098591549296</v>
      </c>
      <c r="E2405" s="153">
        <v>1.3183098591549296</v>
      </c>
      <c r="F2405" s="153">
        <v>1.3183098591549296</v>
      </c>
      <c r="G2405" s="153">
        <v>1.3183098591549296</v>
      </c>
      <c r="H2405" s="153">
        <v>1.3183098591549296</v>
      </c>
      <c r="I2405" s="153">
        <v>1.3183098591549296</v>
      </c>
      <c r="J2405" s="153">
        <v>1.3183098591549296</v>
      </c>
      <c r="K2405" s="153">
        <v>1.3183098591549296</v>
      </c>
      <c r="L2405" s="153">
        <v>1.3183098591549296</v>
      </c>
      <c r="M2405" s="153">
        <v>1.3183098591549296</v>
      </c>
      <c r="N2405" s="153">
        <v>1.3183098591549296</v>
      </c>
      <c r="O2405" s="153">
        <v>0.59577464788732393</v>
      </c>
      <c r="P2405" s="152"/>
    </row>
    <row r="2406" spans="1:16" ht="15.75">
      <c r="A2406" s="155">
        <v>2399</v>
      </c>
      <c r="B2406" s="155" t="s">
        <v>1360</v>
      </c>
      <c r="C2406" s="154">
        <v>94.444444444444443</v>
      </c>
      <c r="D2406" s="153">
        <v>0.42352941176470588</v>
      </c>
      <c r="E2406" s="153">
        <v>0.42352941176470588</v>
      </c>
      <c r="F2406" s="153">
        <v>0.42352941176470588</v>
      </c>
      <c r="G2406" s="153">
        <v>0.42352941176470588</v>
      </c>
      <c r="H2406" s="153">
        <v>0.42352941176470588</v>
      </c>
      <c r="I2406" s="153">
        <v>0.42352941176470588</v>
      </c>
      <c r="J2406" s="153">
        <v>0.42352941176470588</v>
      </c>
      <c r="K2406" s="153">
        <v>0.42352941176470588</v>
      </c>
      <c r="L2406" s="153">
        <v>0.42352941176470588</v>
      </c>
      <c r="M2406" s="153">
        <v>0.42352941176470588</v>
      </c>
      <c r="N2406" s="153">
        <v>0.42352941176470588</v>
      </c>
      <c r="O2406" s="153">
        <v>0.41294117647058826</v>
      </c>
      <c r="P2406" s="152"/>
    </row>
    <row r="2407" spans="1:16" ht="15.75">
      <c r="A2407" s="155">
        <v>2400</v>
      </c>
      <c r="B2407" s="155" t="s">
        <v>1359</v>
      </c>
      <c r="C2407" s="154">
        <v>106.66666666666666</v>
      </c>
      <c r="D2407" s="153">
        <v>1.1531250000000002</v>
      </c>
      <c r="E2407" s="153">
        <v>1.1531250000000002</v>
      </c>
      <c r="F2407" s="153">
        <v>1.1531250000000002</v>
      </c>
      <c r="G2407" s="153">
        <v>1.1531250000000002</v>
      </c>
      <c r="H2407" s="153">
        <v>1.1531250000000002</v>
      </c>
      <c r="I2407" s="153">
        <v>1.1531250000000002</v>
      </c>
      <c r="J2407" s="153">
        <v>1.1531250000000002</v>
      </c>
      <c r="K2407" s="153">
        <v>1.1531250000000002</v>
      </c>
      <c r="L2407" s="153">
        <v>1.1531250000000002</v>
      </c>
      <c r="M2407" s="153">
        <v>1.1531250000000002</v>
      </c>
      <c r="N2407" s="153">
        <v>1.1531250000000002</v>
      </c>
      <c r="O2407" s="153">
        <v>0.52500000000000002</v>
      </c>
      <c r="P2407" s="152"/>
    </row>
    <row r="2408" spans="1:16" ht="15.75">
      <c r="A2408" s="155">
        <v>2401</v>
      </c>
      <c r="B2408" s="155" t="s">
        <v>1358</v>
      </c>
      <c r="C2408" s="154">
        <v>511.11111111111109</v>
      </c>
      <c r="D2408" s="153">
        <v>0.80001391304347835</v>
      </c>
      <c r="E2408" s="153">
        <v>0.80001391304347835</v>
      </c>
      <c r="F2408" s="153">
        <v>0.80001391304347835</v>
      </c>
      <c r="G2408" s="153">
        <v>0.80001391304347835</v>
      </c>
      <c r="H2408" s="153">
        <v>0.80001391304347835</v>
      </c>
      <c r="I2408" s="153">
        <v>0.80001391304347835</v>
      </c>
      <c r="J2408" s="153">
        <v>0.80001391304347835</v>
      </c>
      <c r="K2408" s="153">
        <v>0.80001391304347835</v>
      </c>
      <c r="L2408" s="153">
        <v>0.80001391304347835</v>
      </c>
      <c r="M2408" s="153">
        <v>0.80001391304347835</v>
      </c>
      <c r="N2408" s="153">
        <v>0.80001391304347835</v>
      </c>
      <c r="O2408" s="153">
        <v>0.80001391304347835</v>
      </c>
      <c r="P2408" s="152"/>
    </row>
    <row r="2409" spans="1:16" ht="15.75">
      <c r="A2409" s="155">
        <v>2402</v>
      </c>
      <c r="B2409" s="155" t="s">
        <v>1357</v>
      </c>
      <c r="C2409" s="154">
        <v>77.777777777777771</v>
      </c>
      <c r="D2409" s="153">
        <v>0.55285714285714294</v>
      </c>
      <c r="E2409" s="153">
        <v>0.55285714285714294</v>
      </c>
      <c r="F2409" s="153">
        <v>0.55285714285714294</v>
      </c>
      <c r="G2409" s="153">
        <v>0.55285714285714294</v>
      </c>
      <c r="H2409" s="153">
        <v>0.55285714285714294</v>
      </c>
      <c r="I2409" s="153">
        <v>0.55285714285714294</v>
      </c>
      <c r="J2409" s="153">
        <v>0.55285714285714294</v>
      </c>
      <c r="K2409" s="153">
        <v>0.55285714285714294</v>
      </c>
      <c r="L2409" s="153">
        <v>0.55285714285714294</v>
      </c>
      <c r="M2409" s="153">
        <v>0.68142857142857149</v>
      </c>
      <c r="N2409" s="153">
        <v>0.73285714285714287</v>
      </c>
      <c r="O2409" s="153">
        <v>0.79714285714285715</v>
      </c>
      <c r="P2409" s="152"/>
    </row>
    <row r="2410" spans="1:16" ht="15.75">
      <c r="A2410" s="155">
        <v>2403</v>
      </c>
      <c r="B2410" s="155" t="s">
        <v>1356</v>
      </c>
      <c r="C2410" s="154">
        <v>130</v>
      </c>
      <c r="D2410" s="153">
        <v>0.75384615384615383</v>
      </c>
      <c r="E2410" s="153">
        <v>0.75384615384615383</v>
      </c>
      <c r="F2410" s="153">
        <v>0.75384615384615383</v>
      </c>
      <c r="G2410" s="153">
        <v>0.75384615384615383</v>
      </c>
      <c r="H2410" s="153">
        <v>0.75384615384615383</v>
      </c>
      <c r="I2410" s="153">
        <v>0.75384615384615383</v>
      </c>
      <c r="J2410" s="153">
        <v>0.75384615384615383</v>
      </c>
      <c r="K2410" s="153">
        <v>0.75384615384615383</v>
      </c>
      <c r="L2410" s="153">
        <v>0.75384615384615383</v>
      </c>
      <c r="M2410" s="153">
        <v>0.75384615384615383</v>
      </c>
      <c r="N2410" s="153">
        <v>0.75384615384615383</v>
      </c>
      <c r="O2410" s="153">
        <v>0.76923076923076927</v>
      </c>
      <c r="P2410" s="152"/>
    </row>
    <row r="2411" spans="1:16" ht="15.75">
      <c r="A2411" s="155">
        <v>2404</v>
      </c>
      <c r="B2411" s="155" t="s">
        <v>1355</v>
      </c>
      <c r="C2411" s="154">
        <v>122.22222222222221</v>
      </c>
      <c r="D2411" s="153">
        <v>1.1667272727272728</v>
      </c>
      <c r="E2411" s="153">
        <v>0.8829818181818182</v>
      </c>
      <c r="F2411" s="153">
        <v>0.8829818181818182</v>
      </c>
      <c r="G2411" s="153">
        <v>0.83700000000000008</v>
      </c>
      <c r="H2411" s="153">
        <v>0.8991818181818183</v>
      </c>
      <c r="I2411" s="153">
        <v>0.89672727272727271</v>
      </c>
      <c r="J2411" s="153">
        <v>0.93272727272727274</v>
      </c>
      <c r="K2411" s="153">
        <v>0.80005090909090915</v>
      </c>
      <c r="L2411" s="153">
        <v>0.80005090909090915</v>
      </c>
      <c r="M2411" s="153">
        <v>0.80005090909090915</v>
      </c>
      <c r="N2411" s="153">
        <v>0.88527272727272732</v>
      </c>
      <c r="O2411" s="153">
        <v>0.999</v>
      </c>
      <c r="P2411" s="152"/>
    </row>
    <row r="2412" spans="1:16" ht="15.75">
      <c r="A2412" s="155">
        <v>2405</v>
      </c>
      <c r="B2412" s="155" t="s">
        <v>1354</v>
      </c>
      <c r="C2412" s="154">
        <v>750</v>
      </c>
      <c r="D2412" s="153">
        <v>0.8</v>
      </c>
      <c r="E2412" s="153">
        <v>0.8</v>
      </c>
      <c r="F2412" s="153">
        <v>0.8</v>
      </c>
      <c r="G2412" s="153">
        <v>0.8</v>
      </c>
      <c r="H2412" s="153">
        <v>0.8</v>
      </c>
      <c r="I2412" s="153">
        <v>0.8</v>
      </c>
      <c r="J2412" s="153">
        <v>0.8</v>
      </c>
      <c r="K2412" s="153">
        <v>0.8</v>
      </c>
      <c r="L2412" s="153">
        <v>0.8</v>
      </c>
      <c r="M2412" s="153">
        <v>0.8</v>
      </c>
      <c r="N2412" s="153">
        <v>0.8</v>
      </c>
      <c r="O2412" s="153">
        <v>0.8</v>
      </c>
      <c r="P2412" s="152"/>
    </row>
    <row r="2413" spans="1:16" ht="15.75">
      <c r="A2413" s="155">
        <v>2406</v>
      </c>
      <c r="B2413" s="155" t="s">
        <v>1353</v>
      </c>
      <c r="C2413" s="154">
        <v>990</v>
      </c>
      <c r="D2413" s="153">
        <v>0.8</v>
      </c>
      <c r="E2413" s="153">
        <v>0.85090909090909084</v>
      </c>
      <c r="F2413" s="153">
        <v>0.88404040404040407</v>
      </c>
      <c r="G2413" s="153">
        <v>0.83555555555555561</v>
      </c>
      <c r="H2413" s="153">
        <v>0.87515151515151512</v>
      </c>
      <c r="I2413" s="153">
        <v>0.86464646464646466</v>
      </c>
      <c r="J2413" s="153">
        <v>0.84606060606060607</v>
      </c>
      <c r="K2413" s="153">
        <v>0.95272727272727276</v>
      </c>
      <c r="L2413" s="153">
        <v>0.85252525252525257</v>
      </c>
      <c r="M2413" s="153">
        <v>0.87191919191919198</v>
      </c>
      <c r="N2413" s="153">
        <v>0.88646464646464651</v>
      </c>
      <c r="O2413" s="153">
        <v>0.84040404040404038</v>
      </c>
      <c r="P2413" s="152"/>
    </row>
    <row r="2414" spans="1:16" ht="15.75">
      <c r="A2414" s="155">
        <v>2407</v>
      </c>
      <c r="B2414" s="155" t="s">
        <v>1352</v>
      </c>
      <c r="C2414" s="154">
        <v>300</v>
      </c>
      <c r="D2414" s="153">
        <v>0.8</v>
      </c>
      <c r="E2414" s="153">
        <v>0.8</v>
      </c>
      <c r="F2414" s="153">
        <v>0.8</v>
      </c>
      <c r="G2414" s="153">
        <v>0.8</v>
      </c>
      <c r="H2414" s="153">
        <v>0.8</v>
      </c>
      <c r="I2414" s="153">
        <v>0.8</v>
      </c>
      <c r="J2414" s="153">
        <v>0.8</v>
      </c>
      <c r="K2414" s="153">
        <v>0.8</v>
      </c>
      <c r="L2414" s="153">
        <v>0.8</v>
      </c>
      <c r="M2414" s="153">
        <v>0.8</v>
      </c>
      <c r="N2414" s="153">
        <v>0.8</v>
      </c>
      <c r="O2414" s="153">
        <v>0.8</v>
      </c>
      <c r="P2414" s="152"/>
    </row>
    <row r="2415" spans="1:16" ht="15.75">
      <c r="A2415" s="155">
        <v>2408</v>
      </c>
      <c r="B2415" s="155" t="s">
        <v>1351</v>
      </c>
      <c r="C2415" s="154">
        <v>1000</v>
      </c>
      <c r="D2415" s="153">
        <v>0.8</v>
      </c>
      <c r="E2415" s="153">
        <v>0.8</v>
      </c>
      <c r="F2415" s="153">
        <v>0.8</v>
      </c>
      <c r="G2415" s="153">
        <v>0.8</v>
      </c>
      <c r="H2415" s="153">
        <v>0.8</v>
      </c>
      <c r="I2415" s="153">
        <v>0.8</v>
      </c>
      <c r="J2415" s="153">
        <v>0.8</v>
      </c>
      <c r="K2415" s="153">
        <v>0.8</v>
      </c>
      <c r="L2415" s="153">
        <v>0.8</v>
      </c>
      <c r="M2415" s="153">
        <v>0.82199999999999995</v>
      </c>
      <c r="N2415" s="153">
        <v>0.8</v>
      </c>
      <c r="O2415" s="153">
        <v>0.8</v>
      </c>
      <c r="P2415" s="152"/>
    </row>
    <row r="2416" spans="1:16" ht="15.75">
      <c r="A2416" s="155">
        <v>2409</v>
      </c>
      <c r="B2416" s="155" t="s">
        <v>1350</v>
      </c>
      <c r="C2416" s="154">
        <v>167</v>
      </c>
      <c r="D2416" s="153">
        <v>0.79999999999999993</v>
      </c>
      <c r="E2416" s="153">
        <v>0.79999999999999993</v>
      </c>
      <c r="F2416" s="153">
        <v>0.85844311377245519</v>
      </c>
      <c r="G2416" s="153">
        <v>0.79999999999999993</v>
      </c>
      <c r="H2416" s="153">
        <v>0.80479041916167671</v>
      </c>
      <c r="I2416" s="153">
        <v>0.79999999999999993</v>
      </c>
      <c r="J2416" s="153">
        <v>0.79999999999999993</v>
      </c>
      <c r="K2416" s="153">
        <v>0.79999999999999993</v>
      </c>
      <c r="L2416" s="153">
        <v>0.79999999999999993</v>
      </c>
      <c r="M2416" s="153">
        <v>0.79999999999999993</v>
      </c>
      <c r="N2416" s="153">
        <v>0.79999999999999993</v>
      </c>
      <c r="O2416" s="153">
        <v>0.79999999999999993</v>
      </c>
      <c r="P2416" s="152"/>
    </row>
    <row r="2417" spans="1:16" ht="15.75">
      <c r="A2417" s="155">
        <v>2410</v>
      </c>
      <c r="B2417" s="155" t="s">
        <v>1349</v>
      </c>
      <c r="C2417" s="154">
        <v>3000</v>
      </c>
      <c r="D2417" s="153">
        <v>0.93912000000000007</v>
      </c>
      <c r="E2417" s="153">
        <v>1.01492</v>
      </c>
      <c r="F2417" s="153">
        <v>0.94080000000000008</v>
      </c>
      <c r="G2417" s="153">
        <v>0.94017333333333331</v>
      </c>
      <c r="H2417" s="153">
        <v>1.0860933333333334</v>
      </c>
      <c r="I2417" s="153">
        <v>1.0142666666666666</v>
      </c>
      <c r="J2417" s="153">
        <v>0.96944000000000008</v>
      </c>
      <c r="K2417" s="153">
        <v>0.97399999999999998</v>
      </c>
      <c r="L2417" s="153">
        <v>0.96004</v>
      </c>
      <c r="M2417" s="153">
        <v>0.94967999999999997</v>
      </c>
      <c r="N2417" s="153">
        <v>0.8</v>
      </c>
      <c r="O2417" s="153">
        <v>0.8</v>
      </c>
      <c r="P2417" s="152"/>
    </row>
    <row r="2418" spans="1:16" ht="15.75">
      <c r="A2418" s="155">
        <v>2411</v>
      </c>
      <c r="B2418" s="155" t="s">
        <v>1348</v>
      </c>
      <c r="C2418" s="154">
        <v>200</v>
      </c>
      <c r="D2418" s="153">
        <v>0.8</v>
      </c>
      <c r="E2418" s="153">
        <v>0.8</v>
      </c>
      <c r="F2418" s="153">
        <v>0.8</v>
      </c>
      <c r="G2418" s="153">
        <v>0.8</v>
      </c>
      <c r="H2418" s="153">
        <v>0.8</v>
      </c>
      <c r="I2418" s="153">
        <v>0.8</v>
      </c>
      <c r="J2418" s="153">
        <v>0.8</v>
      </c>
      <c r="K2418" s="153">
        <v>0.8</v>
      </c>
      <c r="L2418" s="153">
        <v>0.8</v>
      </c>
      <c r="M2418" s="153">
        <v>0.8</v>
      </c>
      <c r="N2418" s="153">
        <v>0.8</v>
      </c>
      <c r="O2418" s="153">
        <v>0.8</v>
      </c>
      <c r="P2418" s="152"/>
    </row>
    <row r="2419" spans="1:16" ht="15.75">
      <c r="A2419" s="155">
        <v>2412</v>
      </c>
      <c r="B2419" s="155" t="s">
        <v>1347</v>
      </c>
      <c r="C2419" s="154">
        <v>111</v>
      </c>
      <c r="D2419" s="153">
        <v>1.4572972972972973</v>
      </c>
      <c r="E2419" s="153">
        <v>1.4010810810810812</v>
      </c>
      <c r="F2419" s="153">
        <v>1.3693693693693694</v>
      </c>
      <c r="G2419" s="153">
        <v>1.380900900900901</v>
      </c>
      <c r="H2419" s="153">
        <v>1.4414414414414414</v>
      </c>
      <c r="I2419" s="153">
        <v>1.3801801801801801</v>
      </c>
      <c r="J2419" s="153">
        <v>1.4428828828828828</v>
      </c>
      <c r="K2419" s="153">
        <v>1.414054054054054</v>
      </c>
      <c r="L2419" s="153">
        <v>0.79999999999999993</v>
      </c>
      <c r="M2419" s="153">
        <v>0.79999999999999993</v>
      </c>
      <c r="N2419" s="153">
        <v>0.79999999999999993</v>
      </c>
      <c r="O2419" s="153">
        <v>0.79999999999999993</v>
      </c>
      <c r="P2419" s="152"/>
    </row>
    <row r="2420" spans="1:16" ht="15.75">
      <c r="A2420" s="155">
        <v>2413</v>
      </c>
      <c r="B2420" s="155" t="s">
        <v>1346</v>
      </c>
      <c r="C2420" s="154">
        <v>88.888888888888886</v>
      </c>
      <c r="D2420" s="153">
        <v>0.60750000000000004</v>
      </c>
      <c r="E2420" s="153">
        <v>0.64124999999999999</v>
      </c>
      <c r="F2420" s="153">
        <v>0.64124999999999999</v>
      </c>
      <c r="G2420" s="153">
        <v>0.66375000000000006</v>
      </c>
      <c r="H2420" s="153">
        <v>0.66375000000000006</v>
      </c>
      <c r="I2420" s="153">
        <v>0.66375000000000006</v>
      </c>
      <c r="J2420" s="153">
        <v>0.66375000000000006</v>
      </c>
      <c r="K2420" s="153">
        <v>0.66375000000000006</v>
      </c>
      <c r="L2420" s="153">
        <v>0.66375000000000006</v>
      </c>
      <c r="M2420" s="153">
        <v>0.66375000000000006</v>
      </c>
      <c r="N2420" s="153">
        <v>0.66375000000000006</v>
      </c>
      <c r="O2420" s="153">
        <v>0.73125000000000007</v>
      </c>
      <c r="P2420" s="152"/>
    </row>
    <row r="2421" spans="1:16" ht="15.75">
      <c r="A2421" s="155">
        <v>2414</v>
      </c>
      <c r="B2421" s="155" t="s">
        <v>1345</v>
      </c>
      <c r="C2421" s="154">
        <v>122.22222222222221</v>
      </c>
      <c r="D2421" s="153">
        <v>0.83520000000000005</v>
      </c>
      <c r="E2421" s="153">
        <v>0.80005090909090915</v>
      </c>
      <c r="F2421" s="153">
        <v>0.80005090909090915</v>
      </c>
      <c r="G2421" s="153">
        <v>0.80005090909090915</v>
      </c>
      <c r="H2421" s="153">
        <v>0.84305454545454561</v>
      </c>
      <c r="I2421" s="153">
        <v>0.82407272727272729</v>
      </c>
      <c r="J2421" s="153">
        <v>0.80005090909090915</v>
      </c>
      <c r="K2421" s="153">
        <v>0.80005090909090915</v>
      </c>
      <c r="L2421" s="153">
        <v>0.80005090909090915</v>
      </c>
      <c r="M2421" s="153">
        <v>0.81425454545454545</v>
      </c>
      <c r="N2421" s="153">
        <v>0.80005090909090915</v>
      </c>
      <c r="O2421" s="153">
        <v>0.80005090909090915</v>
      </c>
      <c r="P2421" s="152"/>
    </row>
    <row r="2422" spans="1:16" ht="15.75">
      <c r="A2422" s="155">
        <v>2415</v>
      </c>
      <c r="B2422" s="155" t="s">
        <v>1344</v>
      </c>
      <c r="C2422" s="154">
        <v>178</v>
      </c>
      <c r="D2422" s="153">
        <v>0.8</v>
      </c>
      <c r="E2422" s="153">
        <v>0.8</v>
      </c>
      <c r="F2422" s="153">
        <v>0.8</v>
      </c>
      <c r="G2422" s="153">
        <v>0.8</v>
      </c>
      <c r="H2422" s="153">
        <v>0.8</v>
      </c>
      <c r="I2422" s="153">
        <v>0.8</v>
      </c>
      <c r="J2422" s="153">
        <v>0.8</v>
      </c>
      <c r="K2422" s="153">
        <v>0.8</v>
      </c>
      <c r="L2422" s="153">
        <v>0.8</v>
      </c>
      <c r="M2422" s="153">
        <v>0.8</v>
      </c>
      <c r="N2422" s="153">
        <v>0.8</v>
      </c>
      <c r="O2422" s="153">
        <v>0.8</v>
      </c>
      <c r="P2422" s="152"/>
    </row>
    <row r="2423" spans="1:16" ht="15.75">
      <c r="A2423" s="155">
        <v>2416</v>
      </c>
      <c r="B2423" s="155" t="s">
        <v>1343</v>
      </c>
      <c r="C2423" s="154">
        <v>166.67</v>
      </c>
      <c r="D2423" s="153">
        <v>0</v>
      </c>
      <c r="E2423" s="153">
        <v>0</v>
      </c>
      <c r="F2423" s="153">
        <v>0</v>
      </c>
      <c r="G2423" s="153">
        <v>0</v>
      </c>
      <c r="H2423" s="153">
        <v>0</v>
      </c>
      <c r="I2423" s="153">
        <v>0</v>
      </c>
      <c r="J2423" s="153">
        <v>0</v>
      </c>
      <c r="K2423" s="153">
        <v>0</v>
      </c>
      <c r="L2423" s="153">
        <v>0.80000000000000016</v>
      </c>
      <c r="M2423" s="153">
        <v>0.80000000000000016</v>
      </c>
      <c r="N2423" s="153">
        <v>0.80000000000000016</v>
      </c>
      <c r="O2423" s="153">
        <v>0.80000000000000016</v>
      </c>
      <c r="P2423" s="152"/>
    </row>
    <row r="2424" spans="1:16" ht="15.75">
      <c r="A2424" s="155">
        <v>2417</v>
      </c>
      <c r="B2424" s="155" t="s">
        <v>1342</v>
      </c>
      <c r="C2424" s="154">
        <v>116.4</v>
      </c>
      <c r="D2424" s="153">
        <v>1.4776632302405497</v>
      </c>
      <c r="E2424" s="153">
        <v>1.4089347079037799</v>
      </c>
      <c r="F2424" s="153">
        <v>1.4261168384879725</v>
      </c>
      <c r="G2424" s="153">
        <v>1.7353951890034363</v>
      </c>
      <c r="H2424" s="153">
        <v>1.7353951890034363</v>
      </c>
      <c r="I2424" s="153">
        <v>1.4776632302405497</v>
      </c>
      <c r="J2424" s="153">
        <v>1.7525773195876289</v>
      </c>
      <c r="K2424" s="153">
        <v>1.5120274914089347</v>
      </c>
      <c r="L2424" s="153">
        <v>1.5807560137457044</v>
      </c>
      <c r="M2424" s="153">
        <v>1.7697594501718212</v>
      </c>
      <c r="N2424" s="153">
        <v>1.9587628865979381</v>
      </c>
      <c r="O2424" s="153">
        <v>1.5807560137457044</v>
      </c>
      <c r="P2424" s="152"/>
    </row>
    <row r="2425" spans="1:16" ht="15.75">
      <c r="A2425" s="155">
        <v>2418</v>
      </c>
      <c r="B2425" s="155" t="s">
        <v>1341</v>
      </c>
      <c r="C2425" s="154">
        <v>275</v>
      </c>
      <c r="D2425" s="153">
        <v>0.8</v>
      </c>
      <c r="E2425" s="153">
        <v>0.8</v>
      </c>
      <c r="F2425" s="153">
        <v>0.8</v>
      </c>
      <c r="G2425" s="153">
        <v>0.8</v>
      </c>
      <c r="H2425" s="153">
        <v>0.8</v>
      </c>
      <c r="I2425" s="153">
        <v>0.8</v>
      </c>
      <c r="J2425" s="153">
        <v>0.8</v>
      </c>
      <c r="K2425" s="153">
        <v>0.8</v>
      </c>
      <c r="L2425" s="153">
        <v>0.8</v>
      </c>
      <c r="M2425" s="153">
        <v>0.8</v>
      </c>
      <c r="N2425" s="153">
        <v>0.8</v>
      </c>
      <c r="O2425" s="153">
        <v>0.8</v>
      </c>
      <c r="P2425" s="152"/>
    </row>
    <row r="2426" spans="1:16" ht="15.75">
      <c r="A2426" s="155">
        <v>2419</v>
      </c>
      <c r="B2426" s="155" t="s">
        <v>1340</v>
      </c>
      <c r="C2426" s="154">
        <v>400</v>
      </c>
      <c r="D2426" s="153">
        <v>0.97499999999999998</v>
      </c>
      <c r="E2426" s="153">
        <v>0.94499999999999995</v>
      </c>
      <c r="F2426" s="153">
        <v>0.94499999999999995</v>
      </c>
      <c r="G2426" s="153">
        <v>0.9</v>
      </c>
      <c r="H2426" s="153">
        <v>0.96</v>
      </c>
      <c r="I2426" s="153">
        <v>0.94499999999999995</v>
      </c>
      <c r="J2426" s="153">
        <v>0.85499999999999998</v>
      </c>
      <c r="K2426" s="153">
        <v>0.91500000000000004</v>
      </c>
      <c r="L2426" s="153">
        <v>0.8</v>
      </c>
      <c r="M2426" s="153">
        <v>0.8</v>
      </c>
      <c r="N2426" s="153">
        <v>0.8</v>
      </c>
      <c r="O2426" s="153">
        <v>0.8</v>
      </c>
      <c r="P2426" s="152"/>
    </row>
    <row r="2427" spans="1:16" ht="15.75">
      <c r="A2427" s="155">
        <v>2420</v>
      </c>
      <c r="B2427" s="155" t="s">
        <v>1339</v>
      </c>
      <c r="C2427" s="154">
        <v>106.66666666666666</v>
      </c>
      <c r="D2427" s="153">
        <v>1.0000312500000001</v>
      </c>
      <c r="E2427" s="153">
        <v>0.54375000000000007</v>
      </c>
      <c r="F2427" s="153">
        <v>0.59062500000000007</v>
      </c>
      <c r="G2427" s="153">
        <v>0.59062500000000007</v>
      </c>
      <c r="H2427" s="153">
        <v>0.59062500000000007</v>
      </c>
      <c r="I2427" s="153">
        <v>0.59062500000000007</v>
      </c>
      <c r="J2427" s="153">
        <v>0.59062500000000007</v>
      </c>
      <c r="K2427" s="153">
        <v>0.59062500000000007</v>
      </c>
      <c r="L2427" s="153">
        <v>0.59062500000000007</v>
      </c>
      <c r="M2427" s="153">
        <v>0.59062500000000007</v>
      </c>
      <c r="N2427" s="153">
        <v>0.59062500000000007</v>
      </c>
      <c r="O2427" s="153">
        <v>0.5625</v>
      </c>
      <c r="P2427" s="152"/>
    </row>
    <row r="2428" spans="1:16" ht="15.75">
      <c r="A2428" s="155">
        <v>2421</v>
      </c>
      <c r="B2428" s="155" t="s">
        <v>1338</v>
      </c>
      <c r="C2428" s="154">
        <v>80</v>
      </c>
      <c r="D2428" s="153">
        <v>0.41249999999999998</v>
      </c>
      <c r="E2428" s="153">
        <v>0.41249999999999998</v>
      </c>
      <c r="F2428" s="153">
        <v>0.41249999999999998</v>
      </c>
      <c r="G2428" s="153">
        <v>0.47499999999999998</v>
      </c>
      <c r="H2428" s="153">
        <v>0.47499999999999998</v>
      </c>
      <c r="I2428" s="153">
        <v>0.48749999999999999</v>
      </c>
      <c r="J2428" s="153">
        <v>0.48749999999999999</v>
      </c>
      <c r="K2428" s="153">
        <v>0.57499999999999996</v>
      </c>
      <c r="L2428" s="153">
        <v>0.71250000000000002</v>
      </c>
      <c r="M2428" s="153">
        <v>0.71250000000000002</v>
      </c>
      <c r="N2428" s="153">
        <v>0.73750000000000004</v>
      </c>
      <c r="O2428" s="153">
        <v>0.57499999999999996</v>
      </c>
      <c r="P2428" s="152"/>
    </row>
    <row r="2429" spans="1:16" ht="15.75">
      <c r="A2429" s="155">
        <v>2422</v>
      </c>
      <c r="B2429" s="155" t="s">
        <v>1337</v>
      </c>
      <c r="C2429" s="154">
        <v>105.55555555555556</v>
      </c>
      <c r="D2429" s="153">
        <v>9.4736842105263164E-3</v>
      </c>
      <c r="E2429" s="153">
        <v>9.4736842105263164E-3</v>
      </c>
      <c r="F2429" s="153">
        <v>9.4736842105263164E-3</v>
      </c>
      <c r="G2429" s="153">
        <v>9.4736842105263164E-3</v>
      </c>
      <c r="H2429" s="153">
        <v>9.4736842105263164E-3</v>
      </c>
      <c r="I2429" s="153">
        <v>9.4736842105263164E-3</v>
      </c>
      <c r="J2429" s="153">
        <v>4.736842105263158E-2</v>
      </c>
      <c r="K2429" s="153">
        <v>4.736842105263158E-2</v>
      </c>
      <c r="L2429" s="153">
        <v>4.736842105263158E-2</v>
      </c>
      <c r="M2429" s="153">
        <v>4.736842105263158E-2</v>
      </c>
      <c r="N2429" s="153">
        <v>4.736842105263158E-2</v>
      </c>
      <c r="O2429" s="153">
        <v>3.7894736842105266E-2</v>
      </c>
      <c r="P2429" s="152"/>
    </row>
    <row r="2430" spans="1:16" ht="15.75">
      <c r="A2430" s="155">
        <v>2423</v>
      </c>
      <c r="B2430" s="155" t="s">
        <v>1336</v>
      </c>
      <c r="C2430" s="154">
        <v>200</v>
      </c>
      <c r="D2430" s="153">
        <v>0.8</v>
      </c>
      <c r="E2430" s="153">
        <v>0.8</v>
      </c>
      <c r="F2430" s="153">
        <v>0.8</v>
      </c>
      <c r="G2430" s="153">
        <v>0.8</v>
      </c>
      <c r="H2430" s="153">
        <v>0.8</v>
      </c>
      <c r="I2430" s="153">
        <v>0.8</v>
      </c>
      <c r="J2430" s="153">
        <v>0.8</v>
      </c>
      <c r="K2430" s="153">
        <v>0.8</v>
      </c>
      <c r="L2430" s="153">
        <v>0.8</v>
      </c>
      <c r="M2430" s="153">
        <v>0.8</v>
      </c>
      <c r="N2430" s="153">
        <v>0.8</v>
      </c>
      <c r="O2430" s="153">
        <v>0.8</v>
      </c>
      <c r="P2430" s="152"/>
    </row>
    <row r="2431" spans="1:16" ht="15.75">
      <c r="A2431" s="155">
        <v>2424</v>
      </c>
      <c r="B2431" s="155" t="s">
        <v>1335</v>
      </c>
      <c r="C2431" s="154">
        <v>400</v>
      </c>
      <c r="D2431" s="153">
        <v>0.8</v>
      </c>
      <c r="E2431" s="153">
        <v>0.8</v>
      </c>
      <c r="F2431" s="153">
        <v>0.92025000000000001</v>
      </c>
      <c r="G2431" s="153">
        <v>1.233225</v>
      </c>
      <c r="H2431" s="153">
        <v>0.81</v>
      </c>
      <c r="I2431" s="153">
        <v>1.32</v>
      </c>
      <c r="J2431" s="153">
        <v>1.2450000000000001</v>
      </c>
      <c r="K2431" s="153">
        <v>0.99</v>
      </c>
      <c r="L2431" s="153">
        <v>0.8</v>
      </c>
      <c r="M2431" s="153">
        <v>0.8</v>
      </c>
      <c r="N2431" s="153">
        <v>0.8</v>
      </c>
      <c r="O2431" s="153">
        <v>0.85499999999999998</v>
      </c>
      <c r="P2431" s="152"/>
    </row>
    <row r="2432" spans="1:16" ht="15.75">
      <c r="A2432" s="155">
        <v>2425</v>
      </c>
      <c r="B2432" s="155" t="s">
        <v>1334</v>
      </c>
      <c r="C2432" s="154">
        <v>105.55555555555556</v>
      </c>
      <c r="D2432" s="153">
        <v>0.77684210526315789</v>
      </c>
      <c r="E2432" s="153">
        <v>0.8242105263157895</v>
      </c>
      <c r="F2432" s="153">
        <v>0.8242105263157895</v>
      </c>
      <c r="G2432" s="153">
        <v>0.8242105263157895</v>
      </c>
      <c r="H2432" s="153">
        <v>0.8242105263157895</v>
      </c>
      <c r="I2432" s="153">
        <v>0.84315789473684211</v>
      </c>
      <c r="J2432" s="153">
        <v>0.84315789473684211</v>
      </c>
      <c r="K2432" s="153">
        <v>0.84315789473684211</v>
      </c>
      <c r="L2432" s="153">
        <v>0.84315789473684211</v>
      </c>
      <c r="M2432" s="153">
        <v>0.99473684210526314</v>
      </c>
      <c r="N2432" s="153">
        <v>0.99473684210526314</v>
      </c>
      <c r="O2432" s="153">
        <v>7.5789473684210532E-2</v>
      </c>
      <c r="P2432" s="152"/>
    </row>
    <row r="2433" spans="1:16" ht="15.75">
      <c r="A2433" s="155">
        <v>2426</v>
      </c>
      <c r="B2433" s="155" t="s">
        <v>1333</v>
      </c>
      <c r="C2433" s="154">
        <v>250</v>
      </c>
      <c r="D2433" s="153">
        <v>0.32800000000000001</v>
      </c>
      <c r="E2433" s="153">
        <v>0.32800000000000001</v>
      </c>
      <c r="F2433" s="153">
        <v>0.32800000000000001</v>
      </c>
      <c r="G2433" s="153">
        <v>0.32800000000000001</v>
      </c>
      <c r="H2433" s="153">
        <v>0.32800000000000001</v>
      </c>
      <c r="I2433" s="153">
        <v>0.32800000000000001</v>
      </c>
      <c r="J2433" s="153">
        <v>0.32800000000000001</v>
      </c>
      <c r="K2433" s="153">
        <v>0.32800000000000001</v>
      </c>
      <c r="L2433" s="153">
        <v>0.32800000000000001</v>
      </c>
      <c r="M2433" s="153">
        <v>0.32800000000000001</v>
      </c>
      <c r="N2433" s="153">
        <v>0.32800000000000001</v>
      </c>
      <c r="O2433" s="153">
        <v>0.8</v>
      </c>
      <c r="P2433" s="152"/>
    </row>
    <row r="2434" spans="1:16" ht="15.75">
      <c r="A2434" s="155">
        <v>2427</v>
      </c>
      <c r="B2434" s="155" t="s">
        <v>1332</v>
      </c>
      <c r="C2434" s="154">
        <v>116</v>
      </c>
      <c r="D2434" s="153">
        <v>0.86551724137931041</v>
      </c>
      <c r="E2434" s="153">
        <v>0.87931034482758619</v>
      </c>
      <c r="F2434" s="153">
        <v>1.1137931034482758</v>
      </c>
      <c r="G2434" s="153">
        <v>1.2379310344827585</v>
      </c>
      <c r="H2434" s="153">
        <v>0.79999999999999993</v>
      </c>
      <c r="I2434" s="153">
        <v>0.79999999999999993</v>
      </c>
      <c r="J2434" s="153">
        <v>0.79999999999999993</v>
      </c>
      <c r="K2434" s="153">
        <v>0.79999999999999993</v>
      </c>
      <c r="L2434" s="153">
        <v>1.2482758620689656</v>
      </c>
      <c r="M2434" s="153">
        <v>0.97241379310344822</v>
      </c>
      <c r="N2434" s="153">
        <v>1.0275862068965518</v>
      </c>
      <c r="O2434" s="153">
        <v>0.94827586206896552</v>
      </c>
      <c r="P2434" s="152"/>
    </row>
    <row r="2435" spans="1:16" ht="15.75">
      <c r="A2435" s="155">
        <v>2428</v>
      </c>
      <c r="B2435" s="155" t="s">
        <v>1331</v>
      </c>
      <c r="C2435" s="154">
        <v>75.555555555555557</v>
      </c>
      <c r="D2435" s="153">
        <v>0.80735294117647061</v>
      </c>
      <c r="E2435" s="153">
        <v>0.80735294117647061</v>
      </c>
      <c r="F2435" s="153">
        <v>0.80735294117647061</v>
      </c>
      <c r="G2435" s="153">
        <v>0.80735294117647061</v>
      </c>
      <c r="H2435" s="153">
        <v>0.80735294117647061</v>
      </c>
      <c r="I2435" s="153">
        <v>0.80735294117647061</v>
      </c>
      <c r="J2435" s="153">
        <v>0.80735294117647061</v>
      </c>
      <c r="K2435" s="153">
        <v>0.80735294117647061</v>
      </c>
      <c r="L2435" s="153">
        <v>0.80735294117647061</v>
      </c>
      <c r="M2435" s="153">
        <v>0.80735294117647061</v>
      </c>
      <c r="N2435" s="153">
        <v>0.80735294117647061</v>
      </c>
      <c r="O2435" s="153">
        <v>0.31764705882352939</v>
      </c>
      <c r="P2435" s="152"/>
    </row>
    <row r="2436" spans="1:16" ht="15.75">
      <c r="A2436" s="155">
        <v>2429</v>
      </c>
      <c r="B2436" s="155" t="s">
        <v>1204</v>
      </c>
      <c r="C2436" s="154">
        <v>166.67</v>
      </c>
      <c r="D2436" s="153">
        <v>0.80000000000000016</v>
      </c>
      <c r="E2436" s="153">
        <v>0.80000000000000016</v>
      </c>
      <c r="F2436" s="153">
        <v>0.80000000000000016</v>
      </c>
      <c r="G2436" s="153">
        <v>0.80000000000000016</v>
      </c>
      <c r="H2436" s="153">
        <v>0.80000000000000016</v>
      </c>
      <c r="I2436" s="153">
        <v>0.80000000000000016</v>
      </c>
      <c r="J2436" s="153">
        <v>0.80000000000000016</v>
      </c>
      <c r="K2436" s="153">
        <v>0.80000000000000016</v>
      </c>
      <c r="L2436" s="153">
        <v>0.80000000000000016</v>
      </c>
      <c r="M2436" s="153">
        <v>0.80000000000000016</v>
      </c>
      <c r="N2436" s="153">
        <v>0.80000000000000016</v>
      </c>
      <c r="O2436" s="153">
        <v>0</v>
      </c>
      <c r="P2436" s="152"/>
    </row>
    <row r="2437" spans="1:16" ht="15.75">
      <c r="A2437" s="155">
        <v>2430</v>
      </c>
      <c r="B2437" s="155" t="s">
        <v>1221</v>
      </c>
      <c r="C2437" s="154">
        <v>139</v>
      </c>
      <c r="D2437" s="153">
        <v>1.0503597122302157</v>
      </c>
      <c r="E2437" s="153">
        <v>1.2949640287769784</v>
      </c>
      <c r="F2437" s="153">
        <v>0.87769784172661869</v>
      </c>
      <c r="G2437" s="153">
        <v>1.6546762589928057</v>
      </c>
      <c r="H2437" s="153">
        <v>1.4532374100719425</v>
      </c>
      <c r="I2437" s="153">
        <v>1.3381294964028776</v>
      </c>
      <c r="J2437" s="153">
        <v>1.4676258992805755</v>
      </c>
      <c r="K2437" s="153">
        <v>1.4244604316546763</v>
      </c>
      <c r="L2437" s="153">
        <v>1.3956834532374101</v>
      </c>
      <c r="M2437" s="153">
        <v>1.0935251798561152</v>
      </c>
      <c r="N2437" s="153">
        <v>0.8</v>
      </c>
      <c r="O2437" s="153">
        <v>0.8</v>
      </c>
      <c r="P2437" s="152"/>
    </row>
    <row r="2438" spans="1:16" ht="15.75">
      <c r="A2438" s="155">
        <v>2431</v>
      </c>
      <c r="B2438" s="155" t="s">
        <v>1330</v>
      </c>
      <c r="C2438" s="154">
        <v>123.33</v>
      </c>
      <c r="D2438" s="153">
        <v>0.8</v>
      </c>
      <c r="E2438" s="153">
        <v>1.005432579258899</v>
      </c>
      <c r="F2438" s="153">
        <v>0.8</v>
      </c>
      <c r="G2438" s="153">
        <v>0.8</v>
      </c>
      <c r="H2438" s="153">
        <v>0.8</v>
      </c>
      <c r="I2438" s="153">
        <v>0.8</v>
      </c>
      <c r="J2438" s="153">
        <v>0.8</v>
      </c>
      <c r="K2438" s="153">
        <v>0.8</v>
      </c>
      <c r="L2438" s="153">
        <v>0.80434606340711912</v>
      </c>
      <c r="M2438" s="153">
        <v>1.0443525500689208</v>
      </c>
      <c r="N2438" s="153">
        <v>0.8</v>
      </c>
      <c r="O2438" s="153">
        <v>1.0378658882672505</v>
      </c>
      <c r="P2438" s="152"/>
    </row>
    <row r="2439" spans="1:16" ht="15.75">
      <c r="A2439" s="155">
        <v>2432</v>
      </c>
      <c r="B2439" s="155" t="s">
        <v>1329</v>
      </c>
      <c r="C2439" s="154">
        <v>77.777777777777771</v>
      </c>
      <c r="D2439" s="153">
        <v>0.75857142857142867</v>
      </c>
      <c r="E2439" s="153">
        <v>0.87428571428571433</v>
      </c>
      <c r="F2439" s="153">
        <v>0.88714285714285723</v>
      </c>
      <c r="G2439" s="153">
        <v>0.88714285714285723</v>
      </c>
      <c r="H2439" s="153">
        <v>0.88714285714285723</v>
      </c>
      <c r="I2439" s="153">
        <v>0.88714285714285723</v>
      </c>
      <c r="J2439" s="153">
        <v>0.91285714285714292</v>
      </c>
      <c r="K2439" s="153">
        <v>0.91285714285714292</v>
      </c>
      <c r="L2439" s="153">
        <v>0.91285714285714292</v>
      </c>
      <c r="M2439" s="153">
        <v>0.91285714285714292</v>
      </c>
      <c r="N2439" s="153">
        <v>0.91285714285714292</v>
      </c>
      <c r="O2439" s="153">
        <v>0.18000000000000002</v>
      </c>
      <c r="P2439" s="152"/>
    </row>
    <row r="2440" spans="1:16" ht="15.75">
      <c r="A2440" s="155">
        <v>2433</v>
      </c>
      <c r="B2440" s="155" t="s">
        <v>1328</v>
      </c>
      <c r="C2440" s="154">
        <v>133.33000000000001</v>
      </c>
      <c r="D2440" s="153">
        <v>0.80252006300157497</v>
      </c>
      <c r="E2440" s="153">
        <v>0.997524938123453</v>
      </c>
      <c r="F2440" s="153">
        <v>0.80252006300157497</v>
      </c>
      <c r="G2440" s="153">
        <v>1.2300307507687691</v>
      </c>
      <c r="H2440" s="153">
        <v>0</v>
      </c>
      <c r="I2440" s="153">
        <v>1.2150303757593939</v>
      </c>
      <c r="J2440" s="153">
        <v>1.0050251256281406</v>
      </c>
      <c r="K2440" s="153">
        <v>0.90002250056251398</v>
      </c>
      <c r="L2440" s="153">
        <v>1.1700292507312682</v>
      </c>
      <c r="M2440" s="153">
        <v>1.29003225080627</v>
      </c>
      <c r="N2440" s="153">
        <v>1.4100352508812719</v>
      </c>
      <c r="O2440" s="153">
        <v>1.3050326258156453</v>
      </c>
      <c r="P2440" s="152"/>
    </row>
    <row r="2441" spans="1:16" ht="15.75">
      <c r="A2441" s="155">
        <v>2434</v>
      </c>
      <c r="B2441" s="155" t="s">
        <v>1327</v>
      </c>
      <c r="C2441" s="154">
        <v>80</v>
      </c>
      <c r="D2441" s="153">
        <v>0.4</v>
      </c>
      <c r="E2441" s="153">
        <v>0</v>
      </c>
      <c r="F2441" s="153">
        <v>0</v>
      </c>
      <c r="G2441" s="153">
        <v>0</v>
      </c>
      <c r="H2441" s="153">
        <v>0.96250000000000002</v>
      </c>
      <c r="I2441" s="153">
        <v>0.96250000000000002</v>
      </c>
      <c r="J2441" s="153">
        <v>0.4</v>
      </c>
      <c r="K2441" s="153">
        <v>0.4</v>
      </c>
      <c r="L2441" s="153">
        <v>0.4</v>
      </c>
      <c r="M2441" s="153">
        <v>0.4</v>
      </c>
      <c r="N2441" s="153">
        <v>0.4</v>
      </c>
      <c r="O2441" s="153">
        <v>0.4</v>
      </c>
      <c r="P2441" s="152"/>
    </row>
    <row r="2442" spans="1:16" ht="15.75">
      <c r="A2442" s="155">
        <v>2435</v>
      </c>
      <c r="B2442" s="155" t="s">
        <v>1326</v>
      </c>
      <c r="C2442" s="154">
        <v>388.89</v>
      </c>
      <c r="D2442" s="153">
        <v>0.8</v>
      </c>
      <c r="E2442" s="153">
        <v>0.8</v>
      </c>
      <c r="F2442" s="153">
        <v>0.8</v>
      </c>
      <c r="G2442" s="153">
        <v>0.8</v>
      </c>
      <c r="H2442" s="153">
        <v>0.8</v>
      </c>
      <c r="I2442" s="153">
        <v>0.96767723520789939</v>
      </c>
      <c r="J2442" s="153">
        <v>0.8</v>
      </c>
      <c r="K2442" s="153">
        <v>0.8</v>
      </c>
      <c r="L2442" s="153">
        <v>0.8</v>
      </c>
      <c r="M2442" s="153">
        <v>0.8</v>
      </c>
      <c r="N2442" s="153">
        <v>0.8</v>
      </c>
      <c r="O2442" s="153">
        <v>0.8</v>
      </c>
      <c r="P2442" s="152"/>
    </row>
    <row r="2443" spans="1:16" ht="15.75">
      <c r="A2443" s="155">
        <v>2436</v>
      </c>
      <c r="B2443" s="155" t="s">
        <v>1325</v>
      </c>
      <c r="C2443" s="154">
        <v>70.888888888888886</v>
      </c>
      <c r="D2443" s="153">
        <v>1.0015673981191222</v>
      </c>
      <c r="E2443" s="153">
        <v>1.0015673981191222</v>
      </c>
      <c r="F2443" s="153">
        <v>1.0015673981191222</v>
      </c>
      <c r="G2443" s="153">
        <v>1.0015673981191222</v>
      </c>
      <c r="H2443" s="153">
        <v>1.0015673981191222</v>
      </c>
      <c r="I2443" s="153">
        <v>1.0015673981191222</v>
      </c>
      <c r="J2443" s="153">
        <v>1.0015673981191222</v>
      </c>
      <c r="K2443" s="153">
        <v>1.0015673981191222</v>
      </c>
      <c r="L2443" s="153">
        <v>1.0015673981191222</v>
      </c>
      <c r="M2443" s="153">
        <v>1.0015673981191222</v>
      </c>
      <c r="N2443" s="153">
        <v>1.0015673981191222</v>
      </c>
      <c r="O2443" s="153">
        <v>0.90282131661442011</v>
      </c>
      <c r="P2443" s="152"/>
    </row>
    <row r="2444" spans="1:16" ht="15.75">
      <c r="A2444" s="155">
        <v>2437</v>
      </c>
      <c r="B2444" s="155" t="s">
        <v>1324</v>
      </c>
      <c r="C2444" s="154">
        <v>72.222222222222214</v>
      </c>
      <c r="D2444" s="153">
        <v>0</v>
      </c>
      <c r="E2444" s="153">
        <v>8.307692307692309E-2</v>
      </c>
      <c r="F2444" s="153">
        <v>0</v>
      </c>
      <c r="G2444" s="153">
        <v>0</v>
      </c>
      <c r="H2444" s="153">
        <v>0</v>
      </c>
      <c r="I2444" s="153">
        <v>0</v>
      </c>
      <c r="J2444" s="153">
        <v>0</v>
      </c>
      <c r="K2444" s="153">
        <v>0</v>
      </c>
      <c r="L2444" s="153">
        <v>0</v>
      </c>
      <c r="M2444" s="153">
        <v>0</v>
      </c>
      <c r="N2444" s="153">
        <v>0</v>
      </c>
      <c r="O2444" s="153">
        <v>0</v>
      </c>
      <c r="P2444" s="152"/>
    </row>
    <row r="2445" spans="1:16" ht="15.75">
      <c r="A2445" s="155">
        <v>2438</v>
      </c>
      <c r="B2445" s="155" t="s">
        <v>1323</v>
      </c>
      <c r="C2445" s="154">
        <v>105.55555555555556</v>
      </c>
      <c r="D2445" s="153">
        <v>1.3642105263157895</v>
      </c>
      <c r="E2445" s="153">
        <v>1.5536842105263158</v>
      </c>
      <c r="F2445" s="153">
        <v>1.5536842105263158</v>
      </c>
      <c r="G2445" s="153">
        <v>1.5536842105263158</v>
      </c>
      <c r="H2445" s="153">
        <v>1.5536842105263158</v>
      </c>
      <c r="I2445" s="153">
        <v>1.5536842105263158</v>
      </c>
      <c r="J2445" s="153">
        <v>1.5536842105263158</v>
      </c>
      <c r="K2445" s="153">
        <v>1.5536842105263158</v>
      </c>
      <c r="L2445" s="153">
        <v>1.5536842105263158</v>
      </c>
      <c r="M2445" s="153">
        <v>1.5536842105263158</v>
      </c>
      <c r="N2445" s="153">
        <v>1.5536842105263158</v>
      </c>
      <c r="O2445" s="153">
        <v>1.3642105263157895</v>
      </c>
      <c r="P2445" s="152"/>
    </row>
    <row r="2446" spans="1:16" ht="15.75">
      <c r="A2446" s="155">
        <v>2439</v>
      </c>
      <c r="B2446" s="155" t="s">
        <v>1322</v>
      </c>
      <c r="C2446" s="154">
        <v>94.444444444444443</v>
      </c>
      <c r="D2446" s="153">
        <v>1.3976470588235295</v>
      </c>
      <c r="E2446" s="153">
        <v>1.3976470588235295</v>
      </c>
      <c r="F2446" s="153">
        <v>1.3976470588235295</v>
      </c>
      <c r="G2446" s="153">
        <v>1.3976470588235295</v>
      </c>
      <c r="H2446" s="153">
        <v>1.3976470588235295</v>
      </c>
      <c r="I2446" s="153">
        <v>1.3976470588235295</v>
      </c>
      <c r="J2446" s="153">
        <v>1.3976470588235295</v>
      </c>
      <c r="K2446" s="153">
        <v>1.3976470588235295</v>
      </c>
      <c r="L2446" s="153">
        <v>1.3976470588235295</v>
      </c>
      <c r="M2446" s="153">
        <v>1.3976470588235295</v>
      </c>
      <c r="N2446" s="153">
        <v>1.3976470588235295</v>
      </c>
      <c r="O2446" s="153">
        <v>1.3976470588235295</v>
      </c>
      <c r="P2446" s="152"/>
    </row>
    <row r="2447" spans="1:16" ht="15.75">
      <c r="A2447" s="155">
        <v>2440</v>
      </c>
      <c r="B2447" s="155" t="s">
        <v>1321</v>
      </c>
      <c r="C2447" s="154">
        <v>178</v>
      </c>
      <c r="D2447" s="153">
        <v>0.8</v>
      </c>
      <c r="E2447" s="153">
        <v>0.8</v>
      </c>
      <c r="F2447" s="153">
        <v>0.8</v>
      </c>
      <c r="G2447" s="153">
        <v>0.8</v>
      </c>
      <c r="H2447" s="153">
        <v>0.8</v>
      </c>
      <c r="I2447" s="153">
        <v>0.8</v>
      </c>
      <c r="J2447" s="153">
        <v>0.8</v>
      </c>
      <c r="K2447" s="153">
        <v>0.8</v>
      </c>
      <c r="L2447" s="153">
        <v>0.8</v>
      </c>
      <c r="M2447" s="153">
        <v>0.8</v>
      </c>
      <c r="N2447" s="153">
        <v>0.8</v>
      </c>
      <c r="O2447" s="153">
        <v>0.8</v>
      </c>
      <c r="P2447" s="152"/>
    </row>
    <row r="2448" spans="1:16" ht="15.75">
      <c r="A2448" s="155">
        <v>2441</v>
      </c>
      <c r="B2448" s="155" t="s">
        <v>1320</v>
      </c>
      <c r="C2448" s="154">
        <v>133</v>
      </c>
      <c r="D2448" s="153">
        <v>0.8</v>
      </c>
      <c r="E2448" s="153">
        <v>0.92488721804511287</v>
      </c>
      <c r="F2448" s="153">
        <v>1.0439849624060149</v>
      </c>
      <c r="G2448" s="153">
        <v>1.0957142857142856</v>
      </c>
      <c r="H2448" s="153">
        <v>1.0668421052631578</v>
      </c>
      <c r="I2448" s="153">
        <v>1.0993233082706768</v>
      </c>
      <c r="J2448" s="153">
        <v>1.1029323308270675</v>
      </c>
      <c r="K2448" s="153">
        <v>1.1269924812030074</v>
      </c>
      <c r="L2448" s="153">
        <v>1.0644360902255638</v>
      </c>
      <c r="M2448" s="153">
        <v>1.0078947368421054</v>
      </c>
      <c r="N2448" s="153">
        <v>0.97180451127819545</v>
      </c>
      <c r="O2448" s="153">
        <v>1.1594736842105264</v>
      </c>
      <c r="P2448" s="152"/>
    </row>
    <row r="2449" spans="1:16" ht="15.75">
      <c r="A2449" s="155">
        <v>2442</v>
      </c>
      <c r="B2449" s="155" t="s">
        <v>1319</v>
      </c>
      <c r="C2449" s="154">
        <v>100</v>
      </c>
      <c r="D2449" s="153">
        <v>1.34</v>
      </c>
      <c r="E2449" s="153">
        <v>1.34</v>
      </c>
      <c r="F2449" s="153">
        <v>1.58</v>
      </c>
      <c r="G2449" s="153">
        <v>1.58</v>
      </c>
      <c r="H2449" s="153">
        <v>1.72</v>
      </c>
      <c r="I2449" s="153">
        <v>1.98</v>
      </c>
      <c r="J2449" s="153">
        <v>0</v>
      </c>
      <c r="K2449" s="153">
        <v>1.98</v>
      </c>
      <c r="L2449" s="153">
        <v>1.98</v>
      </c>
      <c r="M2449" s="153">
        <v>1.98</v>
      </c>
      <c r="N2449" s="153">
        <v>1.98</v>
      </c>
      <c r="O2449" s="153">
        <v>1.2</v>
      </c>
      <c r="P2449" s="152"/>
    </row>
    <row r="2450" spans="1:16" ht="15.75">
      <c r="A2450" s="155">
        <v>2443</v>
      </c>
      <c r="B2450" s="155" t="s">
        <v>1318</v>
      </c>
      <c r="C2450" s="154">
        <v>77.777777777777771</v>
      </c>
      <c r="D2450" s="153">
        <v>0.63</v>
      </c>
      <c r="E2450" s="153">
        <v>0.63</v>
      </c>
      <c r="F2450" s="153">
        <v>0.63</v>
      </c>
      <c r="G2450" s="153">
        <v>0.63</v>
      </c>
      <c r="H2450" s="153">
        <v>0.63</v>
      </c>
      <c r="I2450" s="153">
        <v>0.63</v>
      </c>
      <c r="J2450" s="153">
        <v>0.63</v>
      </c>
      <c r="K2450" s="153">
        <v>0.63</v>
      </c>
      <c r="L2450" s="153">
        <v>0.63</v>
      </c>
      <c r="M2450" s="153">
        <v>0.63</v>
      </c>
      <c r="N2450" s="153">
        <v>0.63</v>
      </c>
      <c r="O2450" s="153">
        <v>0.2442857142857143</v>
      </c>
      <c r="P2450" s="152"/>
    </row>
    <row r="2451" spans="1:16" ht="15.75">
      <c r="A2451" s="155">
        <v>2444</v>
      </c>
      <c r="B2451" s="155" t="s">
        <v>1317</v>
      </c>
      <c r="C2451" s="154">
        <v>111</v>
      </c>
      <c r="D2451" s="153">
        <v>1.2609909909909909</v>
      </c>
      <c r="E2451" s="153">
        <v>1.0937837837837838</v>
      </c>
      <c r="F2451" s="153">
        <v>1.0390090090090089</v>
      </c>
      <c r="G2451" s="153">
        <v>1.3258558558558557</v>
      </c>
      <c r="H2451" s="153">
        <v>1.4555855855855855</v>
      </c>
      <c r="I2451" s="153">
        <v>1.4584684684684683</v>
      </c>
      <c r="J2451" s="153">
        <v>1.090900900900901</v>
      </c>
      <c r="K2451" s="153">
        <v>1.4036936936936937</v>
      </c>
      <c r="L2451" s="153">
        <v>1.3172072072072072</v>
      </c>
      <c r="M2451" s="153">
        <v>1.4116216216216215</v>
      </c>
      <c r="N2451" s="153">
        <v>1.3734234234234233</v>
      </c>
      <c r="O2451" s="153">
        <v>1.3892792792792794</v>
      </c>
      <c r="P2451" s="152"/>
    </row>
    <row r="2452" spans="1:16" ht="15.75">
      <c r="A2452" s="155">
        <v>2445</v>
      </c>
      <c r="B2452" s="155" t="s">
        <v>1316</v>
      </c>
      <c r="C2452" s="154">
        <v>188.89</v>
      </c>
      <c r="D2452" s="153">
        <v>0.90555349674413688</v>
      </c>
      <c r="E2452" s="153">
        <v>0.86108317009899948</v>
      </c>
      <c r="F2452" s="153">
        <v>0.94367091958282601</v>
      </c>
      <c r="G2452" s="153">
        <v>0.94367091958282601</v>
      </c>
      <c r="H2452" s="153">
        <v>0.8</v>
      </c>
      <c r="I2452" s="153">
        <v>0.8</v>
      </c>
      <c r="J2452" s="153">
        <v>0.8</v>
      </c>
      <c r="K2452" s="153">
        <v>0.81978929535708611</v>
      </c>
      <c r="L2452" s="153">
        <v>0.81978929535708611</v>
      </c>
      <c r="M2452" s="153">
        <v>0.8</v>
      </c>
      <c r="N2452" s="153">
        <v>0.84837736248610307</v>
      </c>
      <c r="O2452" s="153">
        <v>0.81343639155063807</v>
      </c>
      <c r="P2452" s="152"/>
    </row>
    <row r="2453" spans="1:16" ht="15.75">
      <c r="A2453" s="155">
        <v>2446</v>
      </c>
      <c r="B2453" s="155" t="s">
        <v>1315</v>
      </c>
      <c r="C2453" s="154">
        <v>388.89</v>
      </c>
      <c r="D2453" s="153">
        <v>0.8</v>
      </c>
      <c r="E2453" s="153">
        <v>0.8</v>
      </c>
      <c r="F2453" s="153">
        <v>0.8</v>
      </c>
      <c r="G2453" s="153">
        <v>0.8</v>
      </c>
      <c r="H2453" s="153">
        <v>0.8</v>
      </c>
      <c r="I2453" s="153">
        <v>0.8</v>
      </c>
      <c r="J2453" s="153">
        <v>0.8</v>
      </c>
      <c r="K2453" s="153">
        <v>0.8</v>
      </c>
      <c r="L2453" s="153">
        <v>0.8</v>
      </c>
      <c r="M2453" s="153">
        <v>0.8</v>
      </c>
      <c r="N2453" s="153">
        <v>0.8</v>
      </c>
      <c r="O2453" s="153">
        <v>0.8</v>
      </c>
      <c r="P2453" s="152"/>
    </row>
    <row r="2454" spans="1:16" ht="15.75">
      <c r="A2454" s="155">
        <v>2447</v>
      </c>
      <c r="B2454" s="155" t="s">
        <v>1314</v>
      </c>
      <c r="C2454" s="154">
        <v>105.55555555555556</v>
      </c>
      <c r="D2454" s="153">
        <v>0.35052631578947369</v>
      </c>
      <c r="E2454" s="153">
        <v>0.54</v>
      </c>
      <c r="F2454" s="153">
        <v>0.54947368421052634</v>
      </c>
      <c r="G2454" s="153">
        <v>0.54947368421052634</v>
      </c>
      <c r="H2454" s="153">
        <v>0.54947368421052634</v>
      </c>
      <c r="I2454" s="153">
        <v>0.54947368421052634</v>
      </c>
      <c r="J2454" s="153">
        <v>0.54947368421052634</v>
      </c>
      <c r="K2454" s="153">
        <v>0.57789473684210524</v>
      </c>
      <c r="L2454" s="153">
        <v>0.97578947368421054</v>
      </c>
      <c r="M2454" s="153">
        <v>0</v>
      </c>
      <c r="N2454" s="153">
        <v>0.84315789473684211</v>
      </c>
      <c r="O2454" s="153">
        <v>0.8242105263157895</v>
      </c>
      <c r="P2454" s="152"/>
    </row>
    <row r="2455" spans="1:16" ht="15.75">
      <c r="A2455" s="155">
        <v>2448</v>
      </c>
      <c r="B2455" s="155" t="s">
        <v>1313</v>
      </c>
      <c r="C2455" s="154">
        <v>72.222222222222214</v>
      </c>
      <c r="D2455" s="153">
        <v>0.76153846153846161</v>
      </c>
      <c r="E2455" s="153">
        <v>0.76153846153846161</v>
      </c>
      <c r="F2455" s="153">
        <v>0.77538461538461545</v>
      </c>
      <c r="G2455" s="153">
        <v>0.77538461538461545</v>
      </c>
      <c r="H2455" s="153">
        <v>0.77538461538461545</v>
      </c>
      <c r="I2455" s="153">
        <v>0.81692307692307697</v>
      </c>
      <c r="J2455" s="153">
        <v>0.81692307692307697</v>
      </c>
      <c r="K2455" s="153">
        <v>0.81692307692307697</v>
      </c>
      <c r="L2455" s="153">
        <v>0.81692307692307697</v>
      </c>
      <c r="M2455" s="153">
        <v>0.81692307692307697</v>
      </c>
      <c r="N2455" s="153">
        <v>0.81692307692307697</v>
      </c>
      <c r="O2455" s="153">
        <v>0.70615384615384624</v>
      </c>
      <c r="P2455" s="152"/>
    </row>
    <row r="2456" spans="1:16" ht="15.75">
      <c r="A2456" s="155">
        <v>2449</v>
      </c>
      <c r="B2456" s="155" t="s">
        <v>1312</v>
      </c>
      <c r="C2456" s="154">
        <v>105.55555555555556</v>
      </c>
      <c r="D2456" s="153">
        <v>0.4357894736842105</v>
      </c>
      <c r="E2456" s="153">
        <v>0.49263157894736842</v>
      </c>
      <c r="F2456" s="153">
        <v>0.49263157894736842</v>
      </c>
      <c r="G2456" s="153">
        <v>0.49263157894736842</v>
      </c>
      <c r="H2456" s="153">
        <v>0.59684210526315784</v>
      </c>
      <c r="I2456" s="153">
        <v>0.59684210526315784</v>
      </c>
      <c r="J2456" s="153">
        <v>0.72947368421052627</v>
      </c>
      <c r="K2456" s="153">
        <v>0.78631578947368419</v>
      </c>
      <c r="L2456" s="153">
        <v>0.81473684210526309</v>
      </c>
      <c r="M2456" s="153">
        <v>0.81473684210526309</v>
      </c>
      <c r="N2456" s="153">
        <v>0.81473684210526309</v>
      </c>
      <c r="O2456" s="153">
        <v>0.81473684210526309</v>
      </c>
      <c r="P2456" s="152"/>
    </row>
    <row r="2457" spans="1:16" ht="15.75">
      <c r="A2457" s="155">
        <v>2450</v>
      </c>
      <c r="B2457" s="155" t="s">
        <v>1311</v>
      </c>
      <c r="C2457" s="154">
        <v>166.67</v>
      </c>
      <c r="D2457" s="153">
        <v>0.80000000000000016</v>
      </c>
      <c r="E2457" s="153">
        <v>0.80000000000000016</v>
      </c>
      <c r="F2457" s="153">
        <v>0.80000000000000016</v>
      </c>
      <c r="G2457" s="153">
        <v>0.80000000000000016</v>
      </c>
      <c r="H2457" s="153">
        <v>0.80000000000000016</v>
      </c>
      <c r="I2457" s="153">
        <v>0.80000000000000016</v>
      </c>
      <c r="J2457" s="153">
        <v>0.83518329633407329</v>
      </c>
      <c r="K2457" s="153">
        <v>0.82798344033119342</v>
      </c>
      <c r="L2457" s="153">
        <v>0.80000000000000016</v>
      </c>
      <c r="M2457" s="153">
        <v>0.80000000000000016</v>
      </c>
      <c r="N2457" s="153">
        <v>0.80000000000000016</v>
      </c>
      <c r="O2457" s="153">
        <v>0.80000000000000016</v>
      </c>
      <c r="P2457" s="152"/>
    </row>
    <row r="2458" spans="1:16" ht="15.75">
      <c r="A2458" s="155">
        <v>2451</v>
      </c>
      <c r="B2458" s="155" t="s">
        <v>1310</v>
      </c>
      <c r="C2458" s="154">
        <v>222.22</v>
      </c>
      <c r="D2458" s="153">
        <v>0.8</v>
      </c>
      <c r="E2458" s="153">
        <v>0.8</v>
      </c>
      <c r="F2458" s="153">
        <v>0.8</v>
      </c>
      <c r="G2458" s="153">
        <v>0.8</v>
      </c>
      <c r="H2458" s="153">
        <v>0.8</v>
      </c>
      <c r="I2458" s="153">
        <v>0.8</v>
      </c>
      <c r="J2458" s="153">
        <v>0.8</v>
      </c>
      <c r="K2458" s="153">
        <v>0.8</v>
      </c>
      <c r="L2458" s="153">
        <v>0.8</v>
      </c>
      <c r="M2458" s="153">
        <v>0.8</v>
      </c>
      <c r="N2458" s="153">
        <v>0.8</v>
      </c>
      <c r="O2458" s="153">
        <v>0.8</v>
      </c>
      <c r="P2458" s="152"/>
    </row>
    <row r="2459" spans="1:16" ht="15.75">
      <c r="A2459" s="155">
        <v>2452</v>
      </c>
      <c r="B2459" s="155" t="s">
        <v>1309</v>
      </c>
      <c r="C2459" s="154">
        <v>105.55555555555556</v>
      </c>
      <c r="D2459" s="153">
        <v>1.0705263157894738</v>
      </c>
      <c r="E2459" s="153">
        <v>1.0705263157894738</v>
      </c>
      <c r="F2459" s="153">
        <v>1.0705263157894738</v>
      </c>
      <c r="G2459" s="153">
        <v>1.0705263157894738</v>
      </c>
      <c r="H2459" s="153">
        <v>1.0705263157894738</v>
      </c>
      <c r="I2459" s="153">
        <v>1.0705263157894738</v>
      </c>
      <c r="J2459" s="153">
        <v>1.0705263157894738</v>
      </c>
      <c r="K2459" s="153">
        <v>1.0705263157894738</v>
      </c>
      <c r="L2459" s="153">
        <v>1.0705263157894738</v>
      </c>
      <c r="M2459" s="153">
        <v>1.0705263157894738</v>
      </c>
      <c r="N2459" s="153">
        <v>1.0705263157894738</v>
      </c>
      <c r="O2459" s="153">
        <v>0.72</v>
      </c>
      <c r="P2459" s="152"/>
    </row>
    <row r="2460" spans="1:16" ht="15.75">
      <c r="A2460" s="155">
        <v>2453</v>
      </c>
      <c r="B2460" s="155" t="s">
        <v>1308</v>
      </c>
      <c r="C2460" s="154">
        <v>400</v>
      </c>
      <c r="D2460" s="153">
        <v>0.8</v>
      </c>
      <c r="E2460" s="153">
        <v>0.8</v>
      </c>
      <c r="F2460" s="153">
        <v>0.8</v>
      </c>
      <c r="G2460" s="153">
        <v>0.8</v>
      </c>
      <c r="H2460" s="153">
        <v>0.8</v>
      </c>
      <c r="I2460" s="153">
        <v>0.8</v>
      </c>
      <c r="J2460" s="153">
        <v>0.8</v>
      </c>
      <c r="K2460" s="153">
        <v>0.84900000000000009</v>
      </c>
      <c r="L2460" s="153">
        <v>0.8</v>
      </c>
      <c r="M2460" s="153">
        <v>0.8</v>
      </c>
      <c r="N2460" s="153">
        <v>0.8</v>
      </c>
      <c r="O2460" s="153">
        <v>0.8</v>
      </c>
      <c r="P2460" s="152"/>
    </row>
    <row r="2461" spans="1:16" ht="15.75">
      <c r="A2461" s="155">
        <v>2454</v>
      </c>
      <c r="B2461" s="155" t="s">
        <v>1307</v>
      </c>
      <c r="C2461" s="154">
        <v>72.22</v>
      </c>
      <c r="D2461" s="153">
        <v>0.83079479368595954</v>
      </c>
      <c r="E2461" s="153">
        <v>0.83079479368595954</v>
      </c>
      <c r="F2461" s="153">
        <v>0.83079479368595954</v>
      </c>
      <c r="G2461" s="153">
        <v>0.83079479368595954</v>
      </c>
      <c r="H2461" s="153">
        <v>0.83079479368595954</v>
      </c>
      <c r="I2461" s="153">
        <v>0.83079479368595954</v>
      </c>
      <c r="J2461" s="153">
        <v>0.83079479368595954</v>
      </c>
      <c r="K2461" s="153">
        <v>0.83079479368595954</v>
      </c>
      <c r="L2461" s="153">
        <v>0.83079479368595954</v>
      </c>
      <c r="M2461" s="153">
        <v>0.83079479368595954</v>
      </c>
      <c r="N2461" s="153">
        <v>0.83079479368595954</v>
      </c>
      <c r="O2461" s="153">
        <v>0.5538631957906397</v>
      </c>
      <c r="P2461" s="152"/>
    </row>
    <row r="2462" spans="1:16" ht="15.75">
      <c r="A2462" s="155">
        <v>2455</v>
      </c>
      <c r="B2462" s="155" t="s">
        <v>1306</v>
      </c>
      <c r="C2462" s="154">
        <v>105.55555555555556</v>
      </c>
      <c r="D2462" s="153">
        <v>1.3831578947368421</v>
      </c>
      <c r="E2462" s="153">
        <v>1.3831578947368421</v>
      </c>
      <c r="F2462" s="153">
        <v>1.3831578947368421</v>
      </c>
      <c r="G2462" s="153">
        <v>1.3831578947368421</v>
      </c>
      <c r="H2462" s="153">
        <v>1.3831578947368421</v>
      </c>
      <c r="I2462" s="153">
        <v>1.3831578947368421</v>
      </c>
      <c r="J2462" s="153">
        <v>1.3831578947368421</v>
      </c>
      <c r="K2462" s="153">
        <v>1.3831578947368421</v>
      </c>
      <c r="L2462" s="153">
        <v>1.3831578947368421</v>
      </c>
      <c r="M2462" s="153">
        <v>1.3831578947368421</v>
      </c>
      <c r="N2462" s="153">
        <v>1.3831578947368421</v>
      </c>
      <c r="O2462" s="153">
        <v>1.1368421052631579</v>
      </c>
      <c r="P2462" s="152"/>
    </row>
    <row r="2463" spans="1:16" ht="15.75">
      <c r="A2463" s="155">
        <v>2456</v>
      </c>
      <c r="B2463" s="155" t="s">
        <v>1092</v>
      </c>
      <c r="C2463" s="154">
        <v>77.777777777777771</v>
      </c>
      <c r="D2463" s="153">
        <v>0.61714285714285722</v>
      </c>
      <c r="E2463" s="153">
        <v>0.65571428571428581</v>
      </c>
      <c r="F2463" s="153">
        <v>0.65571428571428581</v>
      </c>
      <c r="G2463" s="153">
        <v>0.75857142857142867</v>
      </c>
      <c r="H2463" s="153">
        <v>0.75857142857142867</v>
      </c>
      <c r="I2463" s="153">
        <v>0.75857142857142867</v>
      </c>
      <c r="J2463" s="153">
        <v>0.75857142857142867</v>
      </c>
      <c r="K2463" s="153">
        <v>0.75857142857142867</v>
      </c>
      <c r="L2463" s="153">
        <v>0.75857142857142867</v>
      </c>
      <c r="M2463" s="153">
        <v>0.75857142857142867</v>
      </c>
      <c r="N2463" s="153">
        <v>0.75857142857142867</v>
      </c>
      <c r="O2463" s="153">
        <v>0.63</v>
      </c>
      <c r="P2463" s="152"/>
    </row>
    <row r="2464" spans="1:16" ht="15.75">
      <c r="A2464" s="155">
        <v>2457</v>
      </c>
      <c r="B2464" s="155" t="s">
        <v>1305</v>
      </c>
      <c r="C2464" s="154">
        <v>164.2</v>
      </c>
      <c r="D2464" s="153">
        <v>0.80000000000000016</v>
      </c>
      <c r="E2464" s="153">
        <v>0.80000000000000016</v>
      </c>
      <c r="F2464" s="153">
        <v>0.80000000000000016</v>
      </c>
      <c r="G2464" s="153">
        <v>0.80000000000000016</v>
      </c>
      <c r="H2464" s="153">
        <v>0.80000000000000016</v>
      </c>
      <c r="I2464" s="153">
        <v>0.80000000000000016</v>
      </c>
      <c r="J2464" s="153">
        <v>0.80000000000000016</v>
      </c>
      <c r="K2464" s="153">
        <v>0.80000000000000016</v>
      </c>
      <c r="L2464" s="153">
        <v>0.80000000000000016</v>
      </c>
      <c r="M2464" s="153">
        <v>0.80000000000000016</v>
      </c>
      <c r="N2464" s="153">
        <v>0.80000000000000016</v>
      </c>
      <c r="O2464" s="153">
        <v>0.80000000000000016</v>
      </c>
      <c r="P2464" s="152"/>
    </row>
    <row r="2465" spans="1:16" ht="15.75">
      <c r="A2465" s="155">
        <v>2458</v>
      </c>
      <c r="B2465" s="155" t="s">
        <v>1304</v>
      </c>
      <c r="C2465" s="154">
        <v>133.33000000000001</v>
      </c>
      <c r="D2465" s="153">
        <v>0.76501912547813689</v>
      </c>
      <c r="E2465" s="153">
        <v>0.76501912547813689</v>
      </c>
      <c r="F2465" s="153">
        <v>0.76501912547813689</v>
      </c>
      <c r="G2465" s="153">
        <v>0.76501912547813689</v>
      </c>
      <c r="H2465" s="153">
        <v>0.76501912547813689</v>
      </c>
      <c r="I2465" s="153">
        <v>0.76501912547813689</v>
      </c>
      <c r="J2465" s="153">
        <v>0.88502212555313875</v>
      </c>
      <c r="K2465" s="153">
        <v>0.88502212555313875</v>
      </c>
      <c r="L2465" s="153">
        <v>0.88502212555313875</v>
      </c>
      <c r="M2465" s="153">
        <v>0.88502212555313875</v>
      </c>
      <c r="N2465" s="153">
        <v>0.88502212555313875</v>
      </c>
      <c r="O2465" s="153">
        <v>0.79999999999999993</v>
      </c>
      <c r="P2465" s="152"/>
    </row>
    <row r="2466" spans="1:16" ht="15.75">
      <c r="A2466" s="155">
        <v>2459</v>
      </c>
      <c r="B2466" s="155" t="s">
        <v>1303</v>
      </c>
      <c r="C2466" s="154">
        <v>192</v>
      </c>
      <c r="D2466" s="153">
        <v>0.82656249999999998</v>
      </c>
      <c r="E2466" s="153">
        <v>0.79999999999999993</v>
      </c>
      <c r="F2466" s="153">
        <v>0.79999999999999993</v>
      </c>
      <c r="G2466" s="153">
        <v>0.79999999999999993</v>
      </c>
      <c r="H2466" s="153">
        <v>0.79999999999999993</v>
      </c>
      <c r="I2466" s="153">
        <v>0.84375</v>
      </c>
      <c r="J2466" s="153">
        <v>0.875</v>
      </c>
      <c r="K2466" s="153">
        <v>0.890625</v>
      </c>
      <c r="L2466" s="153">
        <v>0.79999999999999993</v>
      </c>
      <c r="M2466" s="153">
        <v>0.79999999999999993</v>
      </c>
      <c r="N2466" s="153">
        <v>0.79999999999999993</v>
      </c>
      <c r="O2466" s="153">
        <v>0.81312499999999999</v>
      </c>
      <c r="P2466" s="152"/>
    </row>
    <row r="2467" spans="1:16" ht="15.75">
      <c r="A2467" s="155">
        <v>2460</v>
      </c>
      <c r="B2467" s="155" t="s">
        <v>1302</v>
      </c>
      <c r="C2467" s="154">
        <v>126</v>
      </c>
      <c r="D2467" s="153">
        <v>0.88888888888888884</v>
      </c>
      <c r="E2467" s="153">
        <v>1.0952380952380953</v>
      </c>
      <c r="F2467" s="153">
        <v>1</v>
      </c>
      <c r="G2467" s="153">
        <v>1.1746031746031746</v>
      </c>
      <c r="H2467" s="153">
        <v>0.95238095238095233</v>
      </c>
      <c r="I2467" s="153">
        <v>0.8571428571428571</v>
      </c>
      <c r="J2467" s="153">
        <v>0.98412698412698407</v>
      </c>
      <c r="K2467" s="153">
        <v>1.4444444444444444</v>
      </c>
      <c r="L2467" s="153">
        <v>1.3015873015873016</v>
      </c>
      <c r="M2467" s="153">
        <v>1.3333333333333333</v>
      </c>
      <c r="N2467" s="153">
        <v>1.5238095238095237</v>
      </c>
      <c r="O2467" s="153">
        <v>1.5714285714285714</v>
      </c>
      <c r="P2467" s="152"/>
    </row>
    <row r="2468" spans="1:16" ht="15.75">
      <c r="A2468" s="155">
        <v>2461</v>
      </c>
      <c r="B2468" s="155" t="s">
        <v>1301</v>
      </c>
      <c r="C2468" s="154">
        <v>198</v>
      </c>
      <c r="D2468" s="153">
        <v>0.8</v>
      </c>
      <c r="E2468" s="153">
        <v>0.8</v>
      </c>
      <c r="F2468" s="153">
        <v>0.8</v>
      </c>
      <c r="G2468" s="153">
        <v>0.8</v>
      </c>
      <c r="H2468" s="153">
        <v>0.8</v>
      </c>
      <c r="I2468" s="153">
        <v>0.8</v>
      </c>
      <c r="J2468" s="153">
        <v>0.8</v>
      </c>
      <c r="K2468" s="153">
        <v>0.8</v>
      </c>
      <c r="L2468" s="153">
        <v>0.85090909090909084</v>
      </c>
      <c r="M2468" s="153">
        <v>0.8</v>
      </c>
      <c r="N2468" s="153">
        <v>0.8</v>
      </c>
      <c r="O2468" s="153">
        <v>0.8</v>
      </c>
      <c r="P2468" s="152"/>
    </row>
    <row r="2469" spans="1:16" ht="15.75">
      <c r="A2469" s="155">
        <v>2462</v>
      </c>
      <c r="B2469" s="155" t="s">
        <v>1300</v>
      </c>
      <c r="C2469" s="154">
        <v>400</v>
      </c>
      <c r="D2469" s="153">
        <v>0.8</v>
      </c>
      <c r="E2469" s="153">
        <v>0.8</v>
      </c>
      <c r="F2469" s="153">
        <v>0.8</v>
      </c>
      <c r="G2469" s="153">
        <v>0.8</v>
      </c>
      <c r="H2469" s="153">
        <v>0.8</v>
      </c>
      <c r="I2469" s="153">
        <v>0.8</v>
      </c>
      <c r="J2469" s="153">
        <v>0.8</v>
      </c>
      <c r="K2469" s="153">
        <v>0.8</v>
      </c>
      <c r="L2469" s="153">
        <v>0.8</v>
      </c>
      <c r="M2469" s="153">
        <v>0.8</v>
      </c>
      <c r="N2469" s="153">
        <v>0.8</v>
      </c>
      <c r="O2469" s="153">
        <v>0.8</v>
      </c>
      <c r="P2469" s="152"/>
    </row>
    <row r="2470" spans="1:16" ht="15.75">
      <c r="A2470" s="155">
        <v>2463</v>
      </c>
      <c r="B2470" s="155" t="s">
        <v>1299</v>
      </c>
      <c r="C2470" s="154">
        <v>208.88</v>
      </c>
      <c r="D2470" s="153">
        <v>0.8</v>
      </c>
      <c r="E2470" s="153">
        <v>0.8</v>
      </c>
      <c r="F2470" s="153">
        <v>0.8</v>
      </c>
      <c r="G2470" s="153">
        <v>0.8</v>
      </c>
      <c r="H2470" s="153">
        <v>0.8</v>
      </c>
      <c r="I2470" s="153">
        <v>0.8</v>
      </c>
      <c r="J2470" s="153">
        <v>0.8</v>
      </c>
      <c r="K2470" s="153">
        <v>0.8</v>
      </c>
      <c r="L2470" s="153">
        <v>0.8</v>
      </c>
      <c r="M2470" s="153">
        <v>0.8</v>
      </c>
      <c r="N2470" s="153">
        <v>0.8</v>
      </c>
      <c r="O2470" s="153">
        <v>0.8</v>
      </c>
      <c r="P2470" s="152"/>
    </row>
    <row r="2471" spans="1:16" ht="15.75">
      <c r="A2471" s="155">
        <v>2464</v>
      </c>
      <c r="B2471" s="155" t="s">
        <v>1298</v>
      </c>
      <c r="C2471" s="154">
        <v>133</v>
      </c>
      <c r="D2471" s="153">
        <v>1.0060150375939851</v>
      </c>
      <c r="E2471" s="153">
        <v>1.2045112781954885</v>
      </c>
      <c r="F2471" s="153">
        <v>0.87969924812030076</v>
      </c>
      <c r="G2471" s="153">
        <v>1.0150375939849625</v>
      </c>
      <c r="H2471" s="153">
        <v>1.0150375939849625</v>
      </c>
      <c r="I2471" s="153">
        <v>1.1503759398496241</v>
      </c>
      <c r="J2471" s="153">
        <v>1.1503759398496241</v>
      </c>
      <c r="K2471" s="153">
        <v>0</v>
      </c>
      <c r="L2471" s="153">
        <v>0.8571428571428571</v>
      </c>
      <c r="M2471" s="153">
        <v>0.81203007518796988</v>
      </c>
      <c r="N2471" s="153">
        <v>1.0150375939849625</v>
      </c>
      <c r="O2471" s="153">
        <v>1.0150375939849625</v>
      </c>
      <c r="P2471" s="152"/>
    </row>
    <row r="2472" spans="1:16" ht="15.75">
      <c r="A2472" s="155">
        <v>2465</v>
      </c>
      <c r="B2472" s="155" t="s">
        <v>1297</v>
      </c>
      <c r="C2472" s="154">
        <v>222.22</v>
      </c>
      <c r="D2472" s="153">
        <v>0.8</v>
      </c>
      <c r="E2472" s="153">
        <v>0.8</v>
      </c>
      <c r="F2472" s="153">
        <v>0.8</v>
      </c>
      <c r="G2472" s="153">
        <v>0.8</v>
      </c>
      <c r="H2472" s="153">
        <v>0.8</v>
      </c>
      <c r="I2472" s="153">
        <v>0.8</v>
      </c>
      <c r="J2472" s="153">
        <v>0.8</v>
      </c>
      <c r="K2472" s="153">
        <v>0.83700837008370088</v>
      </c>
      <c r="L2472" s="153">
        <v>0.8</v>
      </c>
      <c r="M2472" s="153">
        <v>0.8</v>
      </c>
      <c r="N2472" s="153">
        <v>0.8</v>
      </c>
      <c r="O2472" s="153">
        <v>0.8</v>
      </c>
      <c r="P2472" s="152"/>
    </row>
    <row r="2473" spans="1:16" ht="15.75">
      <c r="A2473" s="155">
        <v>2466</v>
      </c>
      <c r="B2473" s="155" t="s">
        <v>1296</v>
      </c>
      <c r="C2473" s="154">
        <v>132</v>
      </c>
      <c r="D2473" s="153">
        <v>0.79999999999999993</v>
      </c>
      <c r="E2473" s="153">
        <v>0.79999999999999993</v>
      </c>
      <c r="F2473" s="153">
        <v>0.79999999999999993</v>
      </c>
      <c r="G2473" s="153">
        <v>0.79999999999999993</v>
      </c>
      <c r="H2473" s="153">
        <v>0.79999999999999993</v>
      </c>
      <c r="I2473" s="153">
        <v>0.79999999999999993</v>
      </c>
      <c r="J2473" s="153">
        <v>0.79999999999999993</v>
      </c>
      <c r="K2473" s="153">
        <v>0</v>
      </c>
      <c r="L2473" s="153">
        <v>0</v>
      </c>
      <c r="M2473" s="153">
        <v>0</v>
      </c>
      <c r="N2473" s="153">
        <v>0</v>
      </c>
      <c r="O2473" s="153">
        <v>0.79999999999999993</v>
      </c>
      <c r="P2473" s="152"/>
    </row>
    <row r="2474" spans="1:16" ht="15.75">
      <c r="A2474" s="155">
        <v>2467</v>
      </c>
      <c r="B2474" s="155" t="s">
        <v>1295</v>
      </c>
      <c r="C2474" s="154">
        <v>88.888888888888886</v>
      </c>
      <c r="D2474" s="153">
        <v>0.78749999999999998</v>
      </c>
      <c r="E2474" s="153">
        <v>1.1025</v>
      </c>
      <c r="F2474" s="153">
        <v>1.1025</v>
      </c>
      <c r="G2474" s="153">
        <v>1.1025</v>
      </c>
      <c r="H2474" s="153">
        <v>1.1025</v>
      </c>
      <c r="I2474" s="153">
        <v>1.1025</v>
      </c>
      <c r="J2474" s="153">
        <v>1.1025</v>
      </c>
      <c r="K2474" s="153">
        <v>1.1025</v>
      </c>
      <c r="L2474" s="153">
        <v>1.1025</v>
      </c>
      <c r="M2474" s="153">
        <v>1.1025</v>
      </c>
      <c r="N2474" s="153">
        <v>1.1025</v>
      </c>
      <c r="O2474" s="153">
        <v>0.68625000000000003</v>
      </c>
      <c r="P2474" s="152"/>
    </row>
    <row r="2475" spans="1:16" ht="15.75">
      <c r="A2475" s="155">
        <v>2468</v>
      </c>
      <c r="B2475" s="155" t="s">
        <v>1294</v>
      </c>
      <c r="C2475" s="154">
        <v>150</v>
      </c>
      <c r="D2475" s="153">
        <v>0.8</v>
      </c>
      <c r="E2475" s="153">
        <v>0.8</v>
      </c>
      <c r="F2475" s="153">
        <v>0.8</v>
      </c>
      <c r="G2475" s="153">
        <v>0.88</v>
      </c>
      <c r="H2475" s="153">
        <v>0.85333333333333339</v>
      </c>
      <c r="I2475" s="153">
        <v>0.8</v>
      </c>
      <c r="J2475" s="153">
        <v>0.85333333333333339</v>
      </c>
      <c r="K2475" s="153">
        <v>0.8</v>
      </c>
      <c r="L2475" s="153">
        <v>0.8</v>
      </c>
      <c r="M2475" s="153">
        <v>0.8</v>
      </c>
      <c r="N2475" s="153">
        <v>0.8</v>
      </c>
      <c r="O2475" s="153">
        <v>0.8</v>
      </c>
      <c r="P2475" s="152"/>
    </row>
    <row r="2476" spans="1:16" ht="15.75">
      <c r="A2476" s="155">
        <v>2469</v>
      </c>
      <c r="B2476" s="155" t="s">
        <v>1293</v>
      </c>
      <c r="C2476" s="154">
        <v>233.33</v>
      </c>
      <c r="D2476" s="153">
        <v>0.79999999999999993</v>
      </c>
      <c r="E2476" s="153">
        <v>0.79999999999999993</v>
      </c>
      <c r="F2476" s="153">
        <v>0.79999999999999993</v>
      </c>
      <c r="G2476" s="153">
        <v>0.79999999999999993</v>
      </c>
      <c r="H2476" s="153">
        <v>0.79999999999999993</v>
      </c>
      <c r="I2476" s="153">
        <v>0.79999999999999993</v>
      </c>
      <c r="J2476" s="153">
        <v>0.82286889812711606</v>
      </c>
      <c r="K2476" s="153">
        <v>0.79999999999999993</v>
      </c>
      <c r="L2476" s="153">
        <v>0.79999999999999993</v>
      </c>
      <c r="M2476" s="153">
        <v>0.85064072343890618</v>
      </c>
      <c r="N2476" s="153">
        <v>0.79999999999999993</v>
      </c>
      <c r="O2476" s="153">
        <v>0.79999999999999993</v>
      </c>
      <c r="P2476" s="152"/>
    </row>
    <row r="2477" spans="1:16" ht="15.75">
      <c r="A2477" s="155">
        <v>2470</v>
      </c>
      <c r="B2477" s="155" t="s">
        <v>1292</v>
      </c>
      <c r="C2477" s="154">
        <v>150</v>
      </c>
      <c r="D2477" s="153">
        <v>0.8</v>
      </c>
      <c r="E2477" s="153">
        <v>0.8</v>
      </c>
      <c r="F2477" s="153">
        <v>0.8</v>
      </c>
      <c r="G2477" s="153">
        <v>0.8</v>
      </c>
      <c r="H2477" s="153">
        <v>0.8</v>
      </c>
      <c r="I2477" s="153">
        <v>0.8</v>
      </c>
      <c r="J2477" s="153">
        <v>0.8</v>
      </c>
      <c r="K2477" s="153">
        <v>0.8</v>
      </c>
      <c r="L2477" s="153">
        <v>0.8</v>
      </c>
      <c r="M2477" s="153">
        <v>0.8</v>
      </c>
      <c r="N2477" s="153">
        <v>0.8</v>
      </c>
      <c r="O2477" s="153">
        <v>0.8</v>
      </c>
      <c r="P2477" s="152"/>
    </row>
    <row r="2478" spans="1:16" ht="15.75">
      <c r="A2478" s="155">
        <v>2471</v>
      </c>
      <c r="B2478" s="155" t="s">
        <v>1291</v>
      </c>
      <c r="C2478" s="154">
        <v>77.777777777777771</v>
      </c>
      <c r="D2478" s="153">
        <v>0.83571428571428574</v>
      </c>
      <c r="E2478" s="153">
        <v>0.83571428571428574</v>
      </c>
      <c r="F2478" s="153">
        <v>0.83571428571428574</v>
      </c>
      <c r="G2478" s="153">
        <v>0.83571428571428574</v>
      </c>
      <c r="H2478" s="153">
        <v>0.83571428571428574</v>
      </c>
      <c r="I2478" s="153">
        <v>0.83571428571428574</v>
      </c>
      <c r="J2478" s="153">
        <v>0.83571428571428574</v>
      </c>
      <c r="K2478" s="153">
        <v>0.83571428571428574</v>
      </c>
      <c r="L2478" s="153">
        <v>0.83571428571428574</v>
      </c>
      <c r="M2478" s="153">
        <v>0.83571428571428574</v>
      </c>
      <c r="N2478" s="153">
        <v>0.93857142857142861</v>
      </c>
      <c r="O2478" s="153">
        <v>0</v>
      </c>
      <c r="P2478" s="152"/>
    </row>
    <row r="2479" spans="1:16" ht="15.75">
      <c r="A2479" s="155">
        <v>2472</v>
      </c>
      <c r="B2479" s="155" t="s">
        <v>1290</v>
      </c>
      <c r="C2479" s="154">
        <v>77.777777777777771</v>
      </c>
      <c r="D2479" s="153">
        <v>1.0542857142857143</v>
      </c>
      <c r="E2479" s="153">
        <v>1.0542857142857143</v>
      </c>
      <c r="F2479" s="153">
        <v>1.1957142857142857</v>
      </c>
      <c r="G2479" s="153">
        <v>1.1957142857142857</v>
      </c>
      <c r="H2479" s="153">
        <v>1.1957142857142857</v>
      </c>
      <c r="I2479" s="153">
        <v>1.2471428571428573</v>
      </c>
      <c r="J2479" s="153">
        <v>1.4142857142857144</v>
      </c>
      <c r="K2479" s="153">
        <v>1.4142857142857144</v>
      </c>
      <c r="L2479" s="153">
        <v>1.4142857142857144</v>
      </c>
      <c r="M2479" s="153">
        <v>1.4142857142857144</v>
      </c>
      <c r="N2479" s="153">
        <v>1.4142857142857144</v>
      </c>
      <c r="O2479" s="153">
        <v>1.3114285714285716</v>
      </c>
      <c r="P2479" s="152"/>
    </row>
    <row r="2480" spans="1:16" ht="15.75">
      <c r="A2480" s="155">
        <v>2473</v>
      </c>
      <c r="B2480" s="155" t="s">
        <v>1289</v>
      </c>
      <c r="C2480" s="154">
        <v>77.777777777777771</v>
      </c>
      <c r="D2480" s="153">
        <v>1.4271428571428573</v>
      </c>
      <c r="E2480" s="153">
        <v>1.4271428571428573</v>
      </c>
      <c r="F2480" s="153">
        <v>1.4271428571428573</v>
      </c>
      <c r="G2480" s="153">
        <v>1.62</v>
      </c>
      <c r="H2480" s="153">
        <v>1.62</v>
      </c>
      <c r="I2480" s="153">
        <v>1.62</v>
      </c>
      <c r="J2480" s="153">
        <v>1.62</v>
      </c>
      <c r="K2480" s="153">
        <v>1.8</v>
      </c>
      <c r="L2480" s="153">
        <v>1.8</v>
      </c>
      <c r="M2480" s="153">
        <v>1.8</v>
      </c>
      <c r="N2480" s="153">
        <v>1.8</v>
      </c>
      <c r="O2480" s="153">
        <v>1.4528571428571431</v>
      </c>
      <c r="P2480" s="152"/>
    </row>
    <row r="2481" spans="1:16" ht="15.75">
      <c r="A2481" s="155">
        <v>2474</v>
      </c>
      <c r="B2481" s="155" t="s">
        <v>1288</v>
      </c>
      <c r="C2481" s="154">
        <v>71.111111111111114</v>
      </c>
      <c r="D2481" s="153">
        <v>0.30937500000000001</v>
      </c>
      <c r="E2481" s="153">
        <v>0.30937500000000001</v>
      </c>
      <c r="F2481" s="153">
        <v>0.30937500000000001</v>
      </c>
      <c r="G2481" s="153">
        <v>0.30937500000000001</v>
      </c>
      <c r="H2481" s="153">
        <v>0.30937500000000001</v>
      </c>
      <c r="I2481" s="153">
        <v>0.30937500000000001</v>
      </c>
      <c r="J2481" s="153">
        <v>0.33749999999999997</v>
      </c>
      <c r="K2481" s="153">
        <v>0.33749999999999997</v>
      </c>
      <c r="L2481" s="153">
        <v>0.33749999999999997</v>
      </c>
      <c r="M2481" s="153">
        <v>0.33749999999999997</v>
      </c>
      <c r="N2481" s="153">
        <v>0.33749999999999997</v>
      </c>
      <c r="O2481" s="153">
        <v>1.4062499999999999E-2</v>
      </c>
      <c r="P2481" s="152"/>
    </row>
    <row r="2482" spans="1:16" ht="15.75">
      <c r="A2482" s="155">
        <v>2475</v>
      </c>
      <c r="B2482" s="155" t="s">
        <v>1287</v>
      </c>
      <c r="C2482" s="154">
        <v>4200</v>
      </c>
      <c r="D2482" s="153">
        <v>0.9514285714285714</v>
      </c>
      <c r="E2482" s="153">
        <v>0.93857142857142861</v>
      </c>
      <c r="F2482" s="153">
        <v>0.93571428571428572</v>
      </c>
      <c r="G2482" s="153">
        <v>0.93428571428571427</v>
      </c>
      <c r="H2482" s="153">
        <v>0.8571428571428571</v>
      </c>
      <c r="I2482" s="153">
        <v>0.93285714285714283</v>
      </c>
      <c r="J2482" s="153">
        <v>0.82714285714285718</v>
      </c>
      <c r="K2482" s="153">
        <v>0.81714285714285717</v>
      </c>
      <c r="L2482" s="153">
        <v>0.82</v>
      </c>
      <c r="M2482" s="153">
        <v>0.92285714285714282</v>
      </c>
      <c r="N2482" s="153">
        <v>0.8</v>
      </c>
      <c r="O2482" s="153">
        <v>0.93571428571428572</v>
      </c>
      <c r="P2482" s="152"/>
    </row>
    <row r="2483" spans="1:16" ht="15.75">
      <c r="A2483" s="155">
        <v>2476</v>
      </c>
      <c r="B2483" s="155" t="s">
        <v>1286</v>
      </c>
      <c r="C2483" s="154">
        <v>198</v>
      </c>
      <c r="D2483" s="153">
        <v>0.8</v>
      </c>
      <c r="E2483" s="153">
        <v>0.8</v>
      </c>
      <c r="F2483" s="153">
        <v>0.8</v>
      </c>
      <c r="G2483" s="153">
        <v>0.8</v>
      </c>
      <c r="H2483" s="153">
        <v>0.8</v>
      </c>
      <c r="I2483" s="153">
        <v>0.8</v>
      </c>
      <c r="J2483" s="153">
        <v>0.8</v>
      </c>
      <c r="K2483" s="153">
        <v>0.8</v>
      </c>
      <c r="L2483" s="153">
        <v>0.8</v>
      </c>
      <c r="M2483" s="153">
        <v>0.8</v>
      </c>
      <c r="N2483" s="153">
        <v>0.8</v>
      </c>
      <c r="O2483" s="153">
        <v>0.8</v>
      </c>
      <c r="P2483" s="152"/>
    </row>
    <row r="2484" spans="1:16" ht="15.75">
      <c r="A2484" s="155">
        <v>2477</v>
      </c>
      <c r="B2484" s="155" t="s">
        <v>1285</v>
      </c>
      <c r="C2484" s="154">
        <v>105.55555555555556</v>
      </c>
      <c r="D2484" s="153">
        <v>0.4168421052631579</v>
      </c>
      <c r="E2484" s="153">
        <v>0.46421052631578946</v>
      </c>
      <c r="F2484" s="153">
        <v>0.46421052631578946</v>
      </c>
      <c r="G2484" s="153">
        <v>0.46421052631578946</v>
      </c>
      <c r="H2484" s="153">
        <v>0.46421052631578946</v>
      </c>
      <c r="I2484" s="153">
        <v>0.46421052631578946</v>
      </c>
      <c r="J2484" s="153">
        <v>0.46421052631578946</v>
      </c>
      <c r="K2484" s="153">
        <v>0</v>
      </c>
      <c r="L2484" s="153">
        <v>0.46421052631578946</v>
      </c>
      <c r="M2484" s="153">
        <v>0.46421052631578946</v>
      </c>
      <c r="N2484" s="153">
        <v>0.46421052631578946</v>
      </c>
      <c r="O2484" s="153">
        <v>0.34105263157894739</v>
      </c>
      <c r="P2484" s="152"/>
    </row>
    <row r="2485" spans="1:16" ht="15.75">
      <c r="A2485" s="155">
        <v>2478</v>
      </c>
      <c r="B2485" s="155" t="s">
        <v>1284</v>
      </c>
      <c r="C2485" s="154">
        <v>77.777777777777771</v>
      </c>
      <c r="D2485" s="153">
        <v>0.69428571428571439</v>
      </c>
      <c r="E2485" s="153">
        <v>0.69428571428571439</v>
      </c>
      <c r="F2485" s="153">
        <v>0.82285714285714295</v>
      </c>
      <c r="G2485" s="153">
        <v>0.82285714285714295</v>
      </c>
      <c r="H2485" s="153">
        <v>0.82285714285714295</v>
      </c>
      <c r="I2485" s="153">
        <v>0.82285714285714295</v>
      </c>
      <c r="J2485" s="153">
        <v>0.82285714285714295</v>
      </c>
      <c r="K2485" s="153">
        <v>0.82285714285714295</v>
      </c>
      <c r="L2485" s="153">
        <v>0.82285714285714295</v>
      </c>
      <c r="M2485" s="153">
        <v>0.82285714285714295</v>
      </c>
      <c r="N2485" s="153">
        <v>0.82285714285714295</v>
      </c>
      <c r="O2485" s="153">
        <v>0.60428571428571431</v>
      </c>
      <c r="P2485" s="152"/>
    </row>
    <row r="2486" spans="1:16" ht="15.75">
      <c r="A2486" s="155">
        <v>2479</v>
      </c>
      <c r="B2486" s="155" t="s">
        <v>1283</v>
      </c>
      <c r="C2486" s="154">
        <v>77.777777777777771</v>
      </c>
      <c r="D2486" s="153">
        <v>0.66857142857142859</v>
      </c>
      <c r="E2486" s="153">
        <v>0.66857142857142859</v>
      </c>
      <c r="F2486" s="153">
        <v>0.66857142857142859</v>
      </c>
      <c r="G2486" s="153">
        <v>0.66857142857142859</v>
      </c>
      <c r="H2486" s="153">
        <v>0.66857142857142859</v>
      </c>
      <c r="I2486" s="153">
        <v>0.66857142857142859</v>
      </c>
      <c r="J2486" s="153">
        <v>0.66857142857142859</v>
      </c>
      <c r="K2486" s="153">
        <v>0.66857142857142859</v>
      </c>
      <c r="L2486" s="153">
        <v>0.66857142857142859</v>
      </c>
      <c r="M2486" s="153">
        <v>0.66857142857142859</v>
      </c>
      <c r="N2486" s="153">
        <v>0.66857142857142859</v>
      </c>
      <c r="O2486" s="153">
        <v>0.61714285714285722</v>
      </c>
      <c r="P2486" s="152"/>
    </row>
    <row r="2487" spans="1:16" ht="15.75">
      <c r="A2487" s="155">
        <v>2480</v>
      </c>
      <c r="B2487" s="155" t="s">
        <v>1282</v>
      </c>
      <c r="C2487" s="154">
        <v>88.888888888888886</v>
      </c>
      <c r="D2487" s="153">
        <v>0.45</v>
      </c>
      <c r="E2487" s="153">
        <v>0.50624999999999998</v>
      </c>
      <c r="F2487" s="153">
        <v>0.58500000000000008</v>
      </c>
      <c r="G2487" s="153">
        <v>0.58500000000000008</v>
      </c>
      <c r="H2487" s="153">
        <v>0.58500000000000008</v>
      </c>
      <c r="I2487" s="153">
        <v>0.58500000000000008</v>
      </c>
      <c r="J2487" s="153">
        <v>0.58500000000000008</v>
      </c>
      <c r="K2487" s="153">
        <v>0.58500000000000008</v>
      </c>
      <c r="L2487" s="153">
        <v>0.58500000000000008</v>
      </c>
      <c r="M2487" s="153">
        <v>0.58500000000000008</v>
      </c>
      <c r="N2487" s="153">
        <v>0.58500000000000008</v>
      </c>
      <c r="O2487" s="153">
        <v>0.495</v>
      </c>
      <c r="P2487" s="152"/>
    </row>
    <row r="2488" spans="1:16" ht="15.75">
      <c r="A2488" s="155">
        <v>2481</v>
      </c>
      <c r="B2488" s="155" t="s">
        <v>1281</v>
      </c>
      <c r="C2488" s="154">
        <v>222.22</v>
      </c>
      <c r="D2488" s="153">
        <v>0.8</v>
      </c>
      <c r="E2488" s="153">
        <v>0.8</v>
      </c>
      <c r="F2488" s="153">
        <v>0.8</v>
      </c>
      <c r="G2488" s="153">
        <v>0.8</v>
      </c>
      <c r="H2488" s="153">
        <v>0.8</v>
      </c>
      <c r="I2488" s="153">
        <v>0.8</v>
      </c>
      <c r="J2488" s="153">
        <v>0.8</v>
      </c>
      <c r="K2488" s="153">
        <v>0.8</v>
      </c>
      <c r="L2488" s="153">
        <v>0.8</v>
      </c>
      <c r="M2488" s="153">
        <v>0.8</v>
      </c>
      <c r="N2488" s="153">
        <v>0.8</v>
      </c>
      <c r="O2488" s="153">
        <v>0.8</v>
      </c>
      <c r="P2488" s="152"/>
    </row>
    <row r="2489" spans="1:16" ht="15.75">
      <c r="A2489" s="155">
        <v>2482</v>
      </c>
      <c r="B2489" s="155" t="s">
        <v>1280</v>
      </c>
      <c r="C2489" s="154">
        <v>133.33000000000001</v>
      </c>
      <c r="D2489" s="153">
        <v>0.79999999999999993</v>
      </c>
      <c r="E2489" s="153">
        <v>0.79999999999999993</v>
      </c>
      <c r="F2489" s="153">
        <v>0.79999999999999993</v>
      </c>
      <c r="G2489" s="153">
        <v>0.79999999999999993</v>
      </c>
      <c r="H2489" s="153">
        <v>0.79999999999999993</v>
      </c>
      <c r="I2489" s="153">
        <v>0.79999999999999993</v>
      </c>
      <c r="J2489" s="153">
        <v>0.79999999999999993</v>
      </c>
      <c r="K2489" s="153">
        <v>0.79999999999999993</v>
      </c>
      <c r="L2489" s="153">
        <v>0.79999999999999993</v>
      </c>
      <c r="M2489" s="153">
        <v>0.79999999999999993</v>
      </c>
      <c r="N2489" s="153">
        <v>0.79999999999999993</v>
      </c>
      <c r="O2489" s="153">
        <v>0.79999999999999993</v>
      </c>
      <c r="P2489" s="152"/>
    </row>
    <row r="2490" spans="1:16" ht="15.75">
      <c r="A2490" s="155">
        <v>2483</v>
      </c>
      <c r="B2490" s="155" t="s">
        <v>1279</v>
      </c>
      <c r="C2490" s="154">
        <v>200</v>
      </c>
      <c r="D2490" s="153">
        <v>0</v>
      </c>
      <c r="E2490" s="153">
        <v>0.8</v>
      </c>
      <c r="F2490" s="153">
        <v>0.8</v>
      </c>
      <c r="G2490" s="153">
        <v>0.8</v>
      </c>
      <c r="H2490" s="153">
        <v>0.8</v>
      </c>
      <c r="I2490" s="153">
        <v>0.8</v>
      </c>
      <c r="J2490" s="153">
        <v>0.8</v>
      </c>
      <c r="K2490" s="153">
        <v>0.8</v>
      </c>
      <c r="L2490" s="153">
        <v>0.8</v>
      </c>
      <c r="M2490" s="153">
        <v>0.8</v>
      </c>
      <c r="N2490" s="153">
        <v>0.8</v>
      </c>
      <c r="O2490" s="153">
        <v>0.8</v>
      </c>
      <c r="P2490" s="152"/>
    </row>
    <row r="2491" spans="1:16" ht="15.75">
      <c r="A2491" s="155">
        <v>2484</v>
      </c>
      <c r="B2491" s="155" t="s">
        <v>1278</v>
      </c>
      <c r="C2491" s="154">
        <v>105.55555555555556</v>
      </c>
      <c r="D2491" s="153">
        <v>1.0000421052631578</v>
      </c>
      <c r="E2491" s="153">
        <v>1.0000421052631578</v>
      </c>
      <c r="F2491" s="153">
        <v>1.0000421052631578</v>
      </c>
      <c r="G2491" s="153">
        <v>0.13263157894736841</v>
      </c>
      <c r="H2491" s="153">
        <v>0.13263157894736841</v>
      </c>
      <c r="I2491" s="153">
        <v>0.96631578947368424</v>
      </c>
      <c r="J2491" s="153">
        <v>0.96631578947368424</v>
      </c>
      <c r="K2491" s="153">
        <v>0</v>
      </c>
      <c r="L2491" s="153">
        <v>0.15157894736842106</v>
      </c>
      <c r="M2491" s="153">
        <v>0.18947368421052632</v>
      </c>
      <c r="N2491" s="153">
        <v>0.97578947368421054</v>
      </c>
      <c r="O2491" s="153">
        <v>0.97578947368421054</v>
      </c>
      <c r="P2491" s="152"/>
    </row>
    <row r="2492" spans="1:16" ht="15.75">
      <c r="A2492" s="155">
        <v>2485</v>
      </c>
      <c r="B2492" s="155" t="s">
        <v>1277</v>
      </c>
      <c r="C2492" s="154">
        <v>78</v>
      </c>
      <c r="D2492" s="153">
        <v>0</v>
      </c>
      <c r="E2492" s="153">
        <v>0</v>
      </c>
      <c r="F2492" s="153">
        <v>0</v>
      </c>
      <c r="G2492" s="153">
        <v>0</v>
      </c>
      <c r="H2492" s="153">
        <v>0</v>
      </c>
      <c r="I2492" s="153">
        <v>0</v>
      </c>
      <c r="J2492" s="153">
        <v>1.0128205128205128</v>
      </c>
      <c r="K2492" s="153">
        <v>1.0128205128205128</v>
      </c>
      <c r="L2492" s="153">
        <v>1.0512820512820513</v>
      </c>
      <c r="M2492" s="153">
        <v>1.2564102564102564</v>
      </c>
      <c r="N2492" s="153">
        <v>1.2564102564102564</v>
      </c>
      <c r="O2492" s="153">
        <v>1.1794871794871795</v>
      </c>
      <c r="P2492" s="152"/>
    </row>
    <row r="2493" spans="1:16" ht="15.75">
      <c r="A2493" s="155">
        <v>2486</v>
      </c>
      <c r="B2493" s="155" t="s">
        <v>1276</v>
      </c>
      <c r="C2493" s="154">
        <v>77.777777777777771</v>
      </c>
      <c r="D2493" s="153">
        <v>1.2214285714285715</v>
      </c>
      <c r="E2493" s="153">
        <v>1.2214285714285715</v>
      </c>
      <c r="F2493" s="153">
        <v>1.2214285714285715</v>
      </c>
      <c r="G2493" s="153">
        <v>1.2214285714285715</v>
      </c>
      <c r="H2493" s="153">
        <v>1.2214285714285715</v>
      </c>
      <c r="I2493" s="153">
        <v>1.2214285714285715</v>
      </c>
      <c r="J2493" s="153">
        <v>1.2214285714285715</v>
      </c>
      <c r="K2493" s="153">
        <v>1.2214285714285715</v>
      </c>
      <c r="L2493" s="153">
        <v>1.2214285714285715</v>
      </c>
      <c r="M2493" s="153">
        <v>1.2214285714285715</v>
      </c>
      <c r="N2493" s="153">
        <v>1.2214285714285715</v>
      </c>
      <c r="O2493" s="153">
        <v>1.0157142857142858</v>
      </c>
      <c r="P2493" s="152"/>
    </row>
    <row r="2494" spans="1:16" ht="15.75">
      <c r="A2494" s="155">
        <v>2487</v>
      </c>
      <c r="B2494" s="155" t="s">
        <v>1275</v>
      </c>
      <c r="C2494" s="154">
        <v>611.11</v>
      </c>
      <c r="D2494" s="153">
        <v>0.79999999999999993</v>
      </c>
      <c r="E2494" s="153">
        <v>0.83061969203580377</v>
      </c>
      <c r="F2494" s="153">
        <v>0.85091063801934186</v>
      </c>
      <c r="G2494" s="153">
        <v>0.82145603901097997</v>
      </c>
      <c r="H2494" s="153">
        <v>0.81556511920930763</v>
      </c>
      <c r="I2494" s="153">
        <v>0.79999999999999993</v>
      </c>
      <c r="J2494" s="153">
        <v>0.80378327960596285</v>
      </c>
      <c r="K2494" s="153">
        <v>0.79999999999999993</v>
      </c>
      <c r="L2494" s="153">
        <v>0.83454697190358529</v>
      </c>
      <c r="M2494" s="153">
        <v>0.79999999999999993</v>
      </c>
      <c r="N2494" s="153">
        <v>0.79999999999999993</v>
      </c>
      <c r="O2494" s="153">
        <v>0.79999999999999993</v>
      </c>
      <c r="P2494" s="152"/>
    </row>
    <row r="2495" spans="1:16" ht="15.75">
      <c r="A2495" s="155">
        <v>2488</v>
      </c>
      <c r="B2495" s="155" t="s">
        <v>1274</v>
      </c>
      <c r="C2495" s="154">
        <v>134</v>
      </c>
      <c r="D2495" s="153">
        <v>0.92238805970149251</v>
      </c>
      <c r="E2495" s="153">
        <v>0.81940298507462683</v>
      </c>
      <c r="F2495" s="153">
        <v>0.87313432835820892</v>
      </c>
      <c r="G2495" s="153">
        <v>0.8</v>
      </c>
      <c r="H2495" s="153">
        <v>0.8</v>
      </c>
      <c r="I2495" s="153">
        <v>0.8</v>
      </c>
      <c r="J2495" s="153">
        <v>0.8</v>
      </c>
      <c r="K2495" s="153">
        <v>0.8</v>
      </c>
      <c r="L2495" s="153">
        <v>0.80149253731343284</v>
      </c>
      <c r="M2495" s="153">
        <v>0.944776119402985</v>
      </c>
      <c r="N2495" s="153">
        <v>0.97164179104477599</v>
      </c>
      <c r="O2495" s="153">
        <v>0.97164179104477599</v>
      </c>
      <c r="P2495" s="152"/>
    </row>
    <row r="2496" spans="1:16" ht="15.75">
      <c r="A2496" s="155">
        <v>2489</v>
      </c>
      <c r="B2496" s="155" t="s">
        <v>1273</v>
      </c>
      <c r="C2496" s="154">
        <v>88.888888888888886</v>
      </c>
      <c r="D2496" s="153">
        <v>1.4737500000000001</v>
      </c>
      <c r="E2496" s="153">
        <v>1.4737500000000001</v>
      </c>
      <c r="F2496" s="153">
        <v>1.4737500000000001</v>
      </c>
      <c r="G2496" s="153">
        <v>1.4737500000000001</v>
      </c>
      <c r="H2496" s="153">
        <v>1.4737500000000001</v>
      </c>
      <c r="I2496" s="153">
        <v>1.4737500000000001</v>
      </c>
      <c r="J2496" s="153">
        <v>1.4737500000000001</v>
      </c>
      <c r="K2496" s="153">
        <v>1.4737500000000001</v>
      </c>
      <c r="L2496" s="153">
        <v>1.4737500000000001</v>
      </c>
      <c r="M2496" s="153">
        <v>1.4737500000000001</v>
      </c>
      <c r="N2496" s="153">
        <v>1.4737500000000001</v>
      </c>
      <c r="O2496" s="153">
        <v>0.63</v>
      </c>
      <c r="P2496" s="152"/>
    </row>
    <row r="2497" spans="1:16" ht="15.75">
      <c r="A2497" s="155">
        <v>2490</v>
      </c>
      <c r="B2497" s="155" t="s">
        <v>1220</v>
      </c>
      <c r="C2497" s="154">
        <v>72.222222222222214</v>
      </c>
      <c r="D2497" s="153">
        <v>0.45692307692307699</v>
      </c>
      <c r="E2497" s="153">
        <v>0.45692307692307699</v>
      </c>
      <c r="F2497" s="153">
        <v>0.49846153846153851</v>
      </c>
      <c r="G2497" s="153">
        <v>0.49846153846153851</v>
      </c>
      <c r="H2497" s="153">
        <v>0.49846153846153851</v>
      </c>
      <c r="I2497" s="153">
        <v>0.49846153846153851</v>
      </c>
      <c r="J2497" s="153">
        <v>0.96923076923076934</v>
      </c>
      <c r="K2497" s="153">
        <v>1.0107692307692309</v>
      </c>
      <c r="L2497" s="153">
        <v>1.0107692307692309</v>
      </c>
      <c r="M2497" s="153">
        <v>1.0107692307692309</v>
      </c>
      <c r="N2497" s="153">
        <v>1.1076923076923078</v>
      </c>
      <c r="O2497" s="153">
        <v>1.0384615384615385</v>
      </c>
      <c r="P2497" s="152"/>
    </row>
    <row r="2498" spans="1:16" ht="15.75">
      <c r="A2498" s="155">
        <v>2491</v>
      </c>
      <c r="B2498" s="155" t="s">
        <v>1272</v>
      </c>
      <c r="C2498" s="154">
        <v>77.777777777777771</v>
      </c>
      <c r="D2498" s="153">
        <v>1.0157142857142858</v>
      </c>
      <c r="E2498" s="153">
        <v>1.0157142857142858</v>
      </c>
      <c r="F2498" s="153">
        <v>1.0157142857142858</v>
      </c>
      <c r="G2498" s="153">
        <v>1.0157142857142858</v>
      </c>
      <c r="H2498" s="153">
        <v>1.0157142857142858</v>
      </c>
      <c r="I2498" s="153">
        <v>1.1828571428571431</v>
      </c>
      <c r="J2498" s="153">
        <v>1.1828571428571431</v>
      </c>
      <c r="K2498" s="153">
        <v>1.2728571428571429</v>
      </c>
      <c r="L2498" s="153">
        <v>1.2728571428571429</v>
      </c>
      <c r="M2498" s="153">
        <v>1.2728571428571429</v>
      </c>
      <c r="N2498" s="153">
        <v>1.2728571428571429</v>
      </c>
      <c r="O2498" s="153">
        <v>1.092857142857143</v>
      </c>
      <c r="P2498" s="152"/>
    </row>
    <row r="2499" spans="1:16" ht="15.75">
      <c r="A2499" s="155">
        <v>2492</v>
      </c>
      <c r="B2499" s="155" t="s">
        <v>1271</v>
      </c>
      <c r="C2499" s="154">
        <v>72.222222222222214</v>
      </c>
      <c r="D2499" s="153">
        <v>0.6923076923076924</v>
      </c>
      <c r="E2499" s="153">
        <v>0.6923076923076924</v>
      </c>
      <c r="F2499" s="153">
        <v>0.74769230769230777</v>
      </c>
      <c r="G2499" s="153">
        <v>0.74769230769230777</v>
      </c>
      <c r="H2499" s="153">
        <v>0.74769230769230777</v>
      </c>
      <c r="I2499" s="153">
        <v>0.74769230769230777</v>
      </c>
      <c r="J2499" s="153">
        <v>0.74769230769230777</v>
      </c>
      <c r="K2499" s="153">
        <v>0.74769230769230777</v>
      </c>
      <c r="L2499" s="153">
        <v>0.74769230769230777</v>
      </c>
      <c r="M2499" s="153">
        <v>0.74769230769230777</v>
      </c>
      <c r="N2499" s="153">
        <v>0.74769230769230777</v>
      </c>
      <c r="O2499" s="153">
        <v>0.66461538461538472</v>
      </c>
      <c r="P2499" s="152"/>
    </row>
    <row r="2500" spans="1:16" ht="15.75">
      <c r="A2500" s="155">
        <v>2493</v>
      </c>
      <c r="B2500" s="155" t="s">
        <v>1270</v>
      </c>
      <c r="C2500" s="154">
        <v>167</v>
      </c>
      <c r="D2500" s="153">
        <v>0.79999999999999993</v>
      </c>
      <c r="E2500" s="153">
        <v>0.79999999999999993</v>
      </c>
      <c r="F2500" s="153">
        <v>0.79999999999999993</v>
      </c>
      <c r="G2500" s="153">
        <v>0.79999999999999993</v>
      </c>
      <c r="H2500" s="153">
        <v>0.79999999999999993</v>
      </c>
      <c r="I2500" s="153">
        <v>0.79999999999999993</v>
      </c>
      <c r="J2500" s="153">
        <v>0.79999999999999993</v>
      </c>
      <c r="K2500" s="153">
        <v>0.79999999999999993</v>
      </c>
      <c r="L2500" s="153">
        <v>0.79999999999999993</v>
      </c>
      <c r="M2500" s="153">
        <v>0.79999999999999993</v>
      </c>
      <c r="N2500" s="153">
        <v>0.79999999999999993</v>
      </c>
      <c r="O2500" s="153">
        <v>0.79999999999999993</v>
      </c>
      <c r="P2500" s="152"/>
    </row>
    <row r="2501" spans="1:16" ht="15.75">
      <c r="A2501" s="155">
        <v>2494</v>
      </c>
      <c r="B2501" s="155" t="s">
        <v>1269</v>
      </c>
      <c r="C2501" s="154">
        <v>122.22</v>
      </c>
      <c r="D2501" s="153">
        <v>1.1225658648339061</v>
      </c>
      <c r="E2501" s="153">
        <v>1.1536573392243497</v>
      </c>
      <c r="F2501" s="153">
        <v>1.1749304532809688</v>
      </c>
      <c r="G2501" s="153">
        <v>1.2168221240386188</v>
      </c>
      <c r="H2501" s="153">
        <v>0.95172639502536405</v>
      </c>
      <c r="I2501" s="153">
        <v>0.9569628538700703</v>
      </c>
      <c r="J2501" s="153">
        <v>1.1382752413680248</v>
      </c>
      <c r="K2501" s="153">
        <v>1.1022745868106694</v>
      </c>
      <c r="L2501" s="153">
        <v>1.1304205531009655</v>
      </c>
      <c r="M2501" s="153">
        <v>1.5329733267877599</v>
      </c>
      <c r="N2501" s="153">
        <v>1.0158730158730158</v>
      </c>
      <c r="O2501" s="153">
        <v>1.1945671739486172</v>
      </c>
      <c r="P2501" s="152"/>
    </row>
    <row r="2502" spans="1:16" ht="15.75">
      <c r="A2502" s="155">
        <v>2495</v>
      </c>
      <c r="B2502" s="155" t="s">
        <v>1268</v>
      </c>
      <c r="C2502" s="154">
        <v>200</v>
      </c>
      <c r="D2502" s="153">
        <v>0.8</v>
      </c>
      <c r="E2502" s="153">
        <v>0.8</v>
      </c>
      <c r="F2502" s="153">
        <v>0.8</v>
      </c>
      <c r="G2502" s="153">
        <v>0.8</v>
      </c>
      <c r="H2502" s="153">
        <v>0.8</v>
      </c>
      <c r="I2502" s="153">
        <v>0.8</v>
      </c>
      <c r="J2502" s="153">
        <v>0.8</v>
      </c>
      <c r="K2502" s="153">
        <v>0.8</v>
      </c>
      <c r="L2502" s="153">
        <v>0.8</v>
      </c>
      <c r="M2502" s="153">
        <v>0.8</v>
      </c>
      <c r="N2502" s="153">
        <v>0.8</v>
      </c>
      <c r="O2502" s="153">
        <v>0.8</v>
      </c>
      <c r="P2502" s="152"/>
    </row>
    <row r="2503" spans="1:16" ht="15.75">
      <c r="A2503" s="155">
        <v>2496</v>
      </c>
      <c r="B2503" s="155" t="s">
        <v>1267</v>
      </c>
      <c r="C2503" s="154">
        <v>89</v>
      </c>
      <c r="D2503" s="153">
        <v>0.8089887640449438</v>
      </c>
      <c r="E2503" s="153">
        <v>0.8089887640449438</v>
      </c>
      <c r="F2503" s="153">
        <v>0.8089887640449438</v>
      </c>
      <c r="G2503" s="153">
        <v>0.8089887640449438</v>
      </c>
      <c r="H2503" s="153">
        <v>0.9887640449438202</v>
      </c>
      <c r="I2503" s="153">
        <v>1.0786516853932584</v>
      </c>
      <c r="J2503" s="153">
        <v>1.0786516853932584</v>
      </c>
      <c r="K2503" s="153">
        <v>1.0786516853932584</v>
      </c>
      <c r="L2503" s="153">
        <v>1.0786516853932584</v>
      </c>
      <c r="M2503" s="153">
        <v>1.0786516853932584</v>
      </c>
      <c r="N2503" s="153">
        <v>1.0786516853932584</v>
      </c>
      <c r="O2503" s="153">
        <v>0.7528089887640449</v>
      </c>
      <c r="P2503" s="152"/>
    </row>
    <row r="2504" spans="1:16" ht="15.75">
      <c r="A2504" s="155">
        <v>2497</v>
      </c>
      <c r="B2504" s="155" t="s">
        <v>1266</v>
      </c>
      <c r="C2504" s="154">
        <v>178</v>
      </c>
      <c r="D2504" s="153">
        <v>0.88876404494382011</v>
      </c>
      <c r="E2504" s="153">
        <v>0.84719101123595508</v>
      </c>
      <c r="F2504" s="153">
        <v>0.8</v>
      </c>
      <c r="G2504" s="153">
        <v>0.8</v>
      </c>
      <c r="H2504" s="153">
        <v>0.81573033707865161</v>
      </c>
      <c r="I2504" s="153">
        <v>0.8</v>
      </c>
      <c r="J2504" s="153">
        <v>0.8</v>
      </c>
      <c r="K2504" s="153">
        <v>0.8</v>
      </c>
      <c r="L2504" s="153">
        <v>0.8</v>
      </c>
      <c r="M2504" s="153">
        <v>0.84269662921348309</v>
      </c>
      <c r="N2504" s="153">
        <v>0.88764044943820219</v>
      </c>
      <c r="O2504" s="153">
        <v>1</v>
      </c>
      <c r="P2504" s="152"/>
    </row>
    <row r="2505" spans="1:16" ht="15.75">
      <c r="A2505" s="155">
        <v>2498</v>
      </c>
      <c r="B2505" s="155" t="s">
        <v>1265</v>
      </c>
      <c r="C2505" s="154">
        <v>200</v>
      </c>
      <c r="D2505" s="153">
        <v>0.01</v>
      </c>
      <c r="E2505" s="153">
        <v>0.01</v>
      </c>
      <c r="F2505" s="153">
        <v>0.01</v>
      </c>
      <c r="G2505" s="153">
        <v>0.8</v>
      </c>
      <c r="H2505" s="153">
        <v>0.8</v>
      </c>
      <c r="I2505" s="153">
        <v>0.82</v>
      </c>
      <c r="J2505" s="153">
        <v>0.92</v>
      </c>
      <c r="K2505" s="153">
        <v>0.92</v>
      </c>
      <c r="L2505" s="153">
        <v>0.8</v>
      </c>
      <c r="M2505" s="153">
        <v>0.8</v>
      </c>
      <c r="N2505" s="153">
        <v>0.8</v>
      </c>
      <c r="O2505" s="153">
        <v>0.8</v>
      </c>
      <c r="P2505" s="152"/>
    </row>
    <row r="2506" spans="1:16" ht="15.75">
      <c r="A2506" s="155">
        <v>2499</v>
      </c>
      <c r="B2506" s="155" t="s">
        <v>1264</v>
      </c>
      <c r="C2506" s="154">
        <v>106</v>
      </c>
      <c r="D2506" s="153">
        <v>1.6226415094339623</v>
      </c>
      <c r="E2506" s="153">
        <v>1.6226415094339623</v>
      </c>
      <c r="F2506" s="153">
        <v>1.6226415094339623</v>
      </c>
      <c r="G2506" s="153">
        <v>1.6226415094339623</v>
      </c>
      <c r="H2506" s="153">
        <v>1.6226415094339623</v>
      </c>
      <c r="I2506" s="153">
        <v>1.6226415094339623</v>
      </c>
      <c r="J2506" s="153">
        <v>1.6226415094339623</v>
      </c>
      <c r="K2506" s="153">
        <v>1.6226415094339623</v>
      </c>
      <c r="L2506" s="153">
        <v>1.6226415094339623</v>
      </c>
      <c r="M2506" s="153">
        <v>1.6226415094339623</v>
      </c>
      <c r="N2506" s="153">
        <v>1.6226415094339623</v>
      </c>
      <c r="O2506" s="153">
        <v>1.5094339622641511</v>
      </c>
      <c r="P2506" s="152"/>
    </row>
    <row r="2507" spans="1:16" ht="15.75">
      <c r="A2507" s="155">
        <v>2500</v>
      </c>
      <c r="B2507" s="155" t="s">
        <v>1049</v>
      </c>
      <c r="C2507" s="154">
        <v>133.33000000000001</v>
      </c>
      <c r="D2507" s="153">
        <v>1.0500262506562663</v>
      </c>
      <c r="E2507" s="153">
        <v>1.2300307507687691</v>
      </c>
      <c r="F2507" s="153">
        <v>1.1850296257406434</v>
      </c>
      <c r="G2507" s="153">
        <v>1.1100277506937672</v>
      </c>
      <c r="H2507" s="153">
        <v>0.79999999999999993</v>
      </c>
      <c r="I2507" s="153">
        <v>0.79999999999999993</v>
      </c>
      <c r="J2507" s="153">
        <v>0.79999999999999993</v>
      </c>
      <c r="K2507" s="153">
        <v>0.79999999999999993</v>
      </c>
      <c r="L2507" s="153">
        <v>0.79999999999999993</v>
      </c>
      <c r="M2507" s="153">
        <v>1.095027375684392</v>
      </c>
      <c r="N2507" s="153">
        <v>1.0200255006375158</v>
      </c>
      <c r="O2507" s="153">
        <v>0.99002475061876538</v>
      </c>
      <c r="P2507" s="152"/>
    </row>
    <row r="2508" spans="1:16" ht="15.75">
      <c r="A2508" s="155">
        <v>2501</v>
      </c>
      <c r="B2508" s="155" t="s">
        <v>1263</v>
      </c>
      <c r="C2508" s="154">
        <v>77.777777777777771</v>
      </c>
      <c r="D2508" s="153">
        <v>1.6714285714285715</v>
      </c>
      <c r="E2508" s="153">
        <v>1.6714285714285715</v>
      </c>
      <c r="F2508" s="153">
        <v>1.6714285714285715</v>
      </c>
      <c r="G2508" s="153">
        <v>1.6714285714285715</v>
      </c>
      <c r="H2508" s="153">
        <v>1.6714285714285715</v>
      </c>
      <c r="I2508" s="153">
        <v>1.6714285714285715</v>
      </c>
      <c r="J2508" s="153">
        <v>1.902857142857143</v>
      </c>
      <c r="K2508" s="153">
        <v>1.902857142857143</v>
      </c>
      <c r="L2508" s="153">
        <v>1.902857142857143</v>
      </c>
      <c r="M2508" s="153">
        <v>1.902857142857143</v>
      </c>
      <c r="N2508" s="153">
        <v>1.902857142857143</v>
      </c>
      <c r="O2508" s="153">
        <v>1.5942857142857143</v>
      </c>
      <c r="P2508" s="152"/>
    </row>
    <row r="2509" spans="1:16" ht="15.75">
      <c r="A2509" s="155">
        <v>2502</v>
      </c>
      <c r="B2509" s="155" t="s">
        <v>1262</v>
      </c>
      <c r="C2509" s="154">
        <v>100</v>
      </c>
      <c r="D2509" s="153">
        <v>2.09</v>
      </c>
      <c r="E2509" s="153">
        <v>2.09</v>
      </c>
      <c r="F2509" s="153">
        <v>2.09</v>
      </c>
      <c r="G2509" s="153">
        <v>2.09</v>
      </c>
      <c r="H2509" s="153">
        <v>2.09</v>
      </c>
      <c r="I2509" s="153">
        <v>2.09</v>
      </c>
      <c r="J2509" s="153">
        <v>2.09</v>
      </c>
      <c r="K2509" s="153">
        <v>2.09</v>
      </c>
      <c r="L2509" s="153">
        <v>2.09</v>
      </c>
      <c r="M2509" s="153">
        <v>2.09</v>
      </c>
      <c r="N2509" s="153">
        <v>2.42</v>
      </c>
      <c r="O2509" s="153">
        <v>2.77</v>
      </c>
      <c r="P2509" s="152"/>
    </row>
    <row r="2510" spans="1:16" ht="15.75">
      <c r="A2510" s="155">
        <v>2503</v>
      </c>
      <c r="B2510" s="155" t="s">
        <v>1261</v>
      </c>
      <c r="C2510" s="154">
        <v>105.55555555555556</v>
      </c>
      <c r="D2510" s="153">
        <v>1.0421052631578946</v>
      </c>
      <c r="E2510" s="153">
        <v>1.0421052631578946</v>
      </c>
      <c r="F2510" s="153">
        <v>1.0421052631578946</v>
      </c>
      <c r="G2510" s="153">
        <v>1.1178947368421053</v>
      </c>
      <c r="H2510" s="153">
        <v>1.1178947368421053</v>
      </c>
      <c r="I2510" s="153">
        <v>1.1747368421052631</v>
      </c>
      <c r="J2510" s="153">
        <v>1.2315789473684211</v>
      </c>
      <c r="K2510" s="153">
        <v>1.2884210526315789</v>
      </c>
      <c r="L2510" s="153">
        <v>1.3073684210526315</v>
      </c>
      <c r="M2510" s="153">
        <v>1.3073684210526315</v>
      </c>
      <c r="N2510" s="153">
        <v>1.3073684210526315</v>
      </c>
      <c r="O2510" s="153">
        <v>1.2126315789473685</v>
      </c>
      <c r="P2510" s="152"/>
    </row>
    <row r="2511" spans="1:16" ht="15.75">
      <c r="A2511" s="155">
        <v>2504</v>
      </c>
      <c r="B2511" s="155" t="s">
        <v>1260</v>
      </c>
      <c r="C2511" s="154">
        <v>88.888888888888886</v>
      </c>
      <c r="D2511" s="153">
        <v>1.0350000000000001</v>
      </c>
      <c r="E2511" s="153">
        <v>1.0912500000000001</v>
      </c>
      <c r="F2511" s="153">
        <v>1.0912500000000001</v>
      </c>
      <c r="G2511" s="153">
        <v>1.0912500000000001</v>
      </c>
      <c r="H2511" s="153">
        <v>1.0912500000000001</v>
      </c>
      <c r="I2511" s="153">
        <v>1.27125</v>
      </c>
      <c r="J2511" s="153">
        <v>1.27125</v>
      </c>
      <c r="K2511" s="153">
        <v>1.27125</v>
      </c>
      <c r="L2511" s="153">
        <v>1.27125</v>
      </c>
      <c r="M2511" s="153">
        <v>1.27125</v>
      </c>
      <c r="N2511" s="153">
        <v>1.27125</v>
      </c>
      <c r="O2511" s="153">
        <v>0.94500000000000006</v>
      </c>
      <c r="P2511" s="152"/>
    </row>
    <row r="2512" spans="1:16" ht="15.75">
      <c r="A2512" s="155">
        <v>2505</v>
      </c>
      <c r="B2512" s="155" t="s">
        <v>1259</v>
      </c>
      <c r="C2512" s="154">
        <v>105.55555555555556</v>
      </c>
      <c r="D2512" s="153">
        <v>0.67263157894736836</v>
      </c>
      <c r="E2512" s="153">
        <v>0.67263157894736836</v>
      </c>
      <c r="F2512" s="153">
        <v>0.67263157894736836</v>
      </c>
      <c r="G2512" s="153">
        <v>0.67263157894736836</v>
      </c>
      <c r="H2512" s="153">
        <v>0.67263157894736836</v>
      </c>
      <c r="I2512" s="153">
        <v>0.67263157894736836</v>
      </c>
      <c r="J2512" s="153">
        <v>0.67263157894736836</v>
      </c>
      <c r="K2512" s="153">
        <v>0.67263157894736836</v>
      </c>
      <c r="L2512" s="153">
        <v>0.67263157894736836</v>
      </c>
      <c r="M2512" s="153">
        <v>0.67263157894736836</v>
      </c>
      <c r="N2512" s="153">
        <v>0.67263157894736836</v>
      </c>
      <c r="O2512" s="153">
        <v>0.4168421052631579</v>
      </c>
      <c r="P2512" s="152"/>
    </row>
    <row r="2513" spans="1:16" ht="15.75">
      <c r="A2513" s="155">
        <v>2506</v>
      </c>
      <c r="B2513" s="155" t="s">
        <v>1258</v>
      </c>
      <c r="C2513" s="154">
        <v>89</v>
      </c>
      <c r="D2513" s="153">
        <v>0.9887640449438202</v>
      </c>
      <c r="E2513" s="153">
        <v>1.0898876404494382</v>
      </c>
      <c r="F2513" s="153">
        <v>1.1573033707865168</v>
      </c>
      <c r="G2513" s="153">
        <v>1.1573033707865168</v>
      </c>
      <c r="H2513" s="153">
        <v>1.1573033707865168</v>
      </c>
      <c r="I2513" s="153">
        <v>1.1573033707865168</v>
      </c>
      <c r="J2513" s="153">
        <v>1.2696629213483146</v>
      </c>
      <c r="K2513" s="153">
        <v>1.2696629213483146</v>
      </c>
      <c r="L2513" s="153">
        <v>1.2696629213483146</v>
      </c>
      <c r="M2513" s="153">
        <v>1.449438202247191</v>
      </c>
      <c r="N2513" s="153">
        <v>1.449438202247191</v>
      </c>
      <c r="O2513" s="153">
        <v>1.1797752808988764</v>
      </c>
      <c r="P2513" s="152"/>
    </row>
    <row r="2514" spans="1:16" ht="15.75">
      <c r="A2514" s="155">
        <v>2507</v>
      </c>
      <c r="B2514" s="155" t="s">
        <v>1257</v>
      </c>
      <c r="C2514" s="154">
        <v>83.33</v>
      </c>
      <c r="D2514" s="153">
        <v>0.62402496099843996</v>
      </c>
      <c r="E2514" s="153">
        <v>0.62402496099843996</v>
      </c>
      <c r="F2514" s="153">
        <v>0.62402496099843996</v>
      </c>
      <c r="G2514" s="153">
        <v>0.62402496099843996</v>
      </c>
      <c r="H2514" s="153">
        <v>0.62402496099843996</v>
      </c>
      <c r="I2514" s="153">
        <v>0.62402496099843996</v>
      </c>
      <c r="J2514" s="153">
        <v>0.62402496099843996</v>
      </c>
      <c r="K2514" s="153">
        <v>0.62402496099843996</v>
      </c>
      <c r="L2514" s="153">
        <v>0.62402496099843996</v>
      </c>
      <c r="M2514" s="153">
        <v>0.62402496099843996</v>
      </c>
      <c r="N2514" s="153">
        <v>0.62402496099843996</v>
      </c>
      <c r="O2514" s="153">
        <v>0.5040201608064323</v>
      </c>
      <c r="P2514" s="152"/>
    </row>
    <row r="2515" spans="1:16" ht="15.75">
      <c r="A2515" s="155">
        <v>2508</v>
      </c>
      <c r="B2515" s="155" t="s">
        <v>1256</v>
      </c>
      <c r="C2515" s="154">
        <v>176</v>
      </c>
      <c r="D2515" s="153">
        <v>0.875</v>
      </c>
      <c r="E2515" s="153">
        <v>0.92613636363636365</v>
      </c>
      <c r="F2515" s="153">
        <v>0.81931818181818172</v>
      </c>
      <c r="G2515" s="153">
        <v>0.875</v>
      </c>
      <c r="H2515" s="153">
        <v>1.075</v>
      </c>
      <c r="I2515" s="153">
        <v>0.97159090909090906</v>
      </c>
      <c r="J2515" s="153">
        <v>0.8</v>
      </c>
      <c r="K2515" s="153">
        <v>1.0168181818181818</v>
      </c>
      <c r="L2515" s="153">
        <v>1.0268181818181819</v>
      </c>
      <c r="M2515" s="153">
        <v>1.0545454545454545</v>
      </c>
      <c r="N2515" s="153">
        <v>1.0304545454545455</v>
      </c>
      <c r="O2515" s="153">
        <v>1.0049999999999999</v>
      </c>
      <c r="P2515" s="152"/>
    </row>
    <row r="2516" spans="1:16" ht="15.75">
      <c r="A2516" s="155">
        <v>2509</v>
      </c>
      <c r="B2516" s="155" t="s">
        <v>1255</v>
      </c>
      <c r="C2516" s="154">
        <v>105.55555555555556</v>
      </c>
      <c r="D2516" s="153">
        <v>1.0515789473684209</v>
      </c>
      <c r="E2516" s="153">
        <v>1.0515789473684209</v>
      </c>
      <c r="F2516" s="153">
        <v>1.0515789473684209</v>
      </c>
      <c r="G2516" s="153">
        <v>1.108421052631579</v>
      </c>
      <c r="H2516" s="153">
        <v>1.1273684210526316</v>
      </c>
      <c r="I2516" s="153">
        <v>1.2221052631578948</v>
      </c>
      <c r="J2516" s="153">
        <v>1.2221052631578948</v>
      </c>
      <c r="K2516" s="153">
        <v>1.2221052631578948</v>
      </c>
      <c r="L2516" s="153">
        <v>1.2221052631578948</v>
      </c>
      <c r="M2516" s="153">
        <v>1.2221052631578948</v>
      </c>
      <c r="N2516" s="153">
        <v>1.2221052631578948</v>
      </c>
      <c r="O2516" s="153">
        <v>0.90947368421052632</v>
      </c>
      <c r="P2516" s="152"/>
    </row>
    <row r="2517" spans="1:16" ht="15.75">
      <c r="A2517" s="155">
        <v>2510</v>
      </c>
      <c r="B2517" s="155" t="s">
        <v>1254</v>
      </c>
      <c r="C2517" s="154">
        <v>77.777777777777771</v>
      </c>
      <c r="D2517" s="153">
        <v>1.5171428571428573</v>
      </c>
      <c r="E2517" s="153">
        <v>1.5171428571428573</v>
      </c>
      <c r="F2517" s="153">
        <v>1.5171428571428573</v>
      </c>
      <c r="G2517" s="153">
        <v>1.5171428571428573</v>
      </c>
      <c r="H2517" s="153">
        <v>1.5171428571428573</v>
      </c>
      <c r="I2517" s="153">
        <v>1.5557142857142858</v>
      </c>
      <c r="J2517" s="153">
        <v>1.8257142857142858</v>
      </c>
      <c r="K2517" s="153">
        <v>1.8257142857142858</v>
      </c>
      <c r="L2517" s="153">
        <v>1.8257142857142858</v>
      </c>
      <c r="M2517" s="153">
        <v>1.8257142857142858</v>
      </c>
      <c r="N2517" s="153">
        <v>1.8257142857142858</v>
      </c>
      <c r="O2517" s="153">
        <v>0.88714285714285723</v>
      </c>
      <c r="P2517" s="152"/>
    </row>
    <row r="2518" spans="1:16" ht="15.75">
      <c r="A2518" s="155">
        <v>2511</v>
      </c>
      <c r="B2518" s="155" t="s">
        <v>1253</v>
      </c>
      <c r="C2518" s="154">
        <v>137</v>
      </c>
      <c r="D2518" s="153">
        <v>1.0502189781021898</v>
      </c>
      <c r="E2518" s="153">
        <v>1.0309489051094891</v>
      </c>
      <c r="F2518" s="153">
        <v>1.0309489051094891</v>
      </c>
      <c r="G2518" s="153">
        <v>1.2709489051094891</v>
      </c>
      <c r="H2518" s="153">
        <v>1.2709489051094891</v>
      </c>
      <c r="I2518" s="153">
        <v>1.3129927007299269</v>
      </c>
      <c r="J2518" s="153">
        <v>1.2245255474452554</v>
      </c>
      <c r="K2518" s="153">
        <v>1.2157664233576642</v>
      </c>
      <c r="L2518" s="153">
        <v>1.2508029197080293</v>
      </c>
      <c r="M2518" s="153">
        <v>1.1667153284671532</v>
      </c>
      <c r="N2518" s="153">
        <v>1.3988321167883211</v>
      </c>
      <c r="O2518" s="153">
        <v>1.5836496350364964</v>
      </c>
      <c r="P2518" s="152"/>
    </row>
    <row r="2519" spans="1:16" ht="15.75">
      <c r="A2519" s="155">
        <v>2512</v>
      </c>
      <c r="B2519" s="155" t="s">
        <v>1252</v>
      </c>
      <c r="C2519" s="154">
        <v>132</v>
      </c>
      <c r="D2519" s="153">
        <v>1.4018181818181819</v>
      </c>
      <c r="E2519" s="153">
        <v>1.4345454545454546</v>
      </c>
      <c r="F2519" s="153">
        <v>1.4345454545454546</v>
      </c>
      <c r="G2519" s="153">
        <v>1.4472727272727273</v>
      </c>
      <c r="H2519" s="153">
        <v>1.4483333333333335</v>
      </c>
      <c r="I2519" s="153">
        <v>0</v>
      </c>
      <c r="J2519" s="153">
        <v>1.5187878787878788</v>
      </c>
      <c r="K2519" s="153">
        <v>1.6775757575757575</v>
      </c>
      <c r="L2519" s="153">
        <v>1.6454545454545453</v>
      </c>
      <c r="M2519" s="153">
        <v>1.6236363636363635</v>
      </c>
      <c r="N2519" s="153">
        <v>1.5957575757575757</v>
      </c>
      <c r="O2519" s="153">
        <v>1.3878787878787877</v>
      </c>
      <c r="P2519" s="152"/>
    </row>
    <row r="2520" spans="1:16" ht="15.75">
      <c r="A2520" s="155">
        <v>2513</v>
      </c>
      <c r="B2520" s="155" t="s">
        <v>1251</v>
      </c>
      <c r="C2520" s="154">
        <v>77.777777777777771</v>
      </c>
      <c r="D2520" s="153">
        <v>0.66857142857142859</v>
      </c>
      <c r="E2520" s="153">
        <v>0.66857142857142859</v>
      </c>
      <c r="F2520" s="153">
        <v>0.66857142857142859</v>
      </c>
      <c r="G2520" s="153">
        <v>0.66857142857142859</v>
      </c>
      <c r="H2520" s="153">
        <v>0.77142857142857146</v>
      </c>
      <c r="I2520" s="153">
        <v>0.9</v>
      </c>
      <c r="J2520" s="153">
        <v>0.92571428571428582</v>
      </c>
      <c r="K2520" s="153">
        <v>1.0285714285714287</v>
      </c>
      <c r="L2520" s="153">
        <v>1.0285714285714287</v>
      </c>
      <c r="M2520" s="153">
        <v>1.0285714285714287</v>
      </c>
      <c r="N2520" s="153">
        <v>1.0285714285714287</v>
      </c>
      <c r="O2520" s="153">
        <v>0.56571428571428573</v>
      </c>
      <c r="P2520" s="152"/>
    </row>
    <row r="2521" spans="1:16" ht="15.75">
      <c r="A2521" s="155">
        <v>2514</v>
      </c>
      <c r="B2521" s="155" t="s">
        <v>1250</v>
      </c>
      <c r="C2521" s="154">
        <v>77.777777777777771</v>
      </c>
      <c r="D2521" s="153">
        <v>1.0285714285714287</v>
      </c>
      <c r="E2521" s="153">
        <v>1.0285714285714287</v>
      </c>
      <c r="F2521" s="153">
        <v>1.0285714285714287</v>
      </c>
      <c r="G2521" s="153">
        <v>1.0285714285714287</v>
      </c>
      <c r="H2521" s="153">
        <v>1.0285714285714287</v>
      </c>
      <c r="I2521" s="153">
        <v>1.0542857142857143</v>
      </c>
      <c r="J2521" s="153">
        <v>1.0542857142857143</v>
      </c>
      <c r="K2521" s="153">
        <v>1.0542857142857143</v>
      </c>
      <c r="L2521" s="153">
        <v>1.0542857142857143</v>
      </c>
      <c r="M2521" s="153">
        <v>1.0542857142857143</v>
      </c>
      <c r="N2521" s="153">
        <v>1.0542857142857143</v>
      </c>
      <c r="O2521" s="153">
        <v>0.92571428571428582</v>
      </c>
      <c r="P2521" s="152"/>
    </row>
    <row r="2522" spans="1:16" ht="15.75">
      <c r="A2522" s="155">
        <v>2515</v>
      </c>
      <c r="B2522" s="155" t="s">
        <v>1249</v>
      </c>
      <c r="C2522" s="154">
        <v>122</v>
      </c>
      <c r="D2522" s="153">
        <v>0.79999999999999993</v>
      </c>
      <c r="E2522" s="153">
        <v>0.79999999999999993</v>
      </c>
      <c r="F2522" s="153">
        <v>0.79999999999999993</v>
      </c>
      <c r="G2522" s="153">
        <v>0.79999999999999993</v>
      </c>
      <c r="H2522" s="153">
        <v>0.79999999999999993</v>
      </c>
      <c r="I2522" s="153">
        <v>0.79999999999999993</v>
      </c>
      <c r="J2522" s="153">
        <v>0.79999999999999993</v>
      </c>
      <c r="K2522" s="153">
        <v>0.79999999999999993</v>
      </c>
      <c r="L2522" s="153">
        <v>0.79999999999999993</v>
      </c>
      <c r="M2522" s="153">
        <v>1.139016393442623</v>
      </c>
      <c r="N2522" s="153">
        <v>1.2354098360655739</v>
      </c>
      <c r="O2522" s="153">
        <v>1.055737704918033</v>
      </c>
      <c r="P2522" s="152"/>
    </row>
    <row r="2523" spans="1:16" ht="15.75">
      <c r="A2523" s="155">
        <v>2516</v>
      </c>
      <c r="B2523" s="155" t="s">
        <v>1248</v>
      </c>
      <c r="C2523" s="154">
        <v>100</v>
      </c>
      <c r="D2523" s="153">
        <v>1.48</v>
      </c>
      <c r="E2523" s="153">
        <v>1.48</v>
      </c>
      <c r="F2523" s="153">
        <v>1.48</v>
      </c>
      <c r="G2523" s="153">
        <v>1.48</v>
      </c>
      <c r="H2523" s="153">
        <v>1.48</v>
      </c>
      <c r="I2523" s="153">
        <v>1.48</v>
      </c>
      <c r="J2523" s="153">
        <v>1.48</v>
      </c>
      <c r="K2523" s="153">
        <v>1.48</v>
      </c>
      <c r="L2523" s="153">
        <v>1.48</v>
      </c>
      <c r="M2523" s="153">
        <v>1.48</v>
      </c>
      <c r="N2523" s="153">
        <v>1.48</v>
      </c>
      <c r="O2523" s="153">
        <v>1.1399999999999999</v>
      </c>
      <c r="P2523" s="152"/>
    </row>
    <row r="2524" spans="1:16" ht="15.75">
      <c r="A2524" s="155">
        <v>2517</v>
      </c>
      <c r="B2524" s="155" t="s">
        <v>1247</v>
      </c>
      <c r="C2524" s="154">
        <v>130.63999999999999</v>
      </c>
      <c r="D2524" s="153">
        <v>1.1659522351500307</v>
      </c>
      <c r="E2524" s="153">
        <v>1.2161665646050215</v>
      </c>
      <c r="F2524" s="153">
        <v>1.4598897734231477</v>
      </c>
      <c r="G2524" s="153">
        <v>0.98101653398652799</v>
      </c>
      <c r="H2524" s="153">
        <v>1.2063686466625843</v>
      </c>
      <c r="I2524" s="153">
        <v>1.1904470300061238</v>
      </c>
      <c r="J2524" s="153">
        <v>1.243110838946724</v>
      </c>
      <c r="K2524" s="153">
        <v>1.183098591549296</v>
      </c>
      <c r="L2524" s="153">
        <v>1.1353337415799143</v>
      </c>
      <c r="M2524" s="153">
        <v>1.1635027556644215</v>
      </c>
      <c r="N2524" s="153">
        <v>1.1635027556644215</v>
      </c>
      <c r="O2524" s="153">
        <v>1.2786282914880589</v>
      </c>
      <c r="P2524" s="152"/>
    </row>
    <row r="2525" spans="1:16" ht="15.75">
      <c r="A2525" s="155">
        <v>2518</v>
      </c>
      <c r="B2525" s="155" t="s">
        <v>1246</v>
      </c>
      <c r="C2525" s="154">
        <v>170.8</v>
      </c>
      <c r="D2525" s="153">
        <v>1.1526932084309132</v>
      </c>
      <c r="E2525" s="153">
        <v>1.0491803278688523</v>
      </c>
      <c r="F2525" s="153">
        <v>1.0819672131147542</v>
      </c>
      <c r="G2525" s="153">
        <v>1.1128805620608899</v>
      </c>
      <c r="H2525" s="153">
        <v>1.1072599531615925</v>
      </c>
      <c r="I2525" s="153">
        <v>1.2084309133489461</v>
      </c>
      <c r="J2525" s="153">
        <v>1.1681498829039811</v>
      </c>
      <c r="K2525" s="153">
        <v>1.2018735362997657</v>
      </c>
      <c r="L2525" s="153">
        <v>1.1325526932084309</v>
      </c>
      <c r="M2525" s="153">
        <v>1.1728337236533957</v>
      </c>
      <c r="N2525" s="153">
        <v>1.1072599531615925</v>
      </c>
      <c r="O2525" s="153">
        <v>1.2056206088992973</v>
      </c>
      <c r="P2525" s="152"/>
    </row>
    <row r="2526" spans="1:16" ht="15.75">
      <c r="A2526" s="155">
        <v>2519</v>
      </c>
      <c r="B2526" s="155" t="s">
        <v>1245</v>
      </c>
      <c r="C2526" s="154">
        <v>117</v>
      </c>
      <c r="D2526" s="153">
        <v>0.91025641025641024</v>
      </c>
      <c r="E2526" s="153">
        <v>0.79999999999999993</v>
      </c>
      <c r="F2526" s="153">
        <v>0.87076923076923074</v>
      </c>
      <c r="G2526" s="153">
        <v>0.79999999999999993</v>
      </c>
      <c r="H2526" s="153">
        <v>1.0279487179487179</v>
      </c>
      <c r="I2526" s="153">
        <v>1.5015384615384615</v>
      </c>
      <c r="J2526" s="153">
        <v>1.2725641025641024</v>
      </c>
      <c r="K2526" s="153">
        <v>1.3084615384615386</v>
      </c>
      <c r="L2526" s="153">
        <v>1.3292307692307692</v>
      </c>
      <c r="M2526" s="153">
        <v>1.4115384615384616</v>
      </c>
      <c r="N2526" s="153">
        <v>1.4615384615384615</v>
      </c>
      <c r="O2526" s="153">
        <v>1.3764102564102563</v>
      </c>
      <c r="P2526" s="152"/>
    </row>
    <row r="2527" spans="1:16" ht="15.75">
      <c r="A2527" s="155">
        <v>2520</v>
      </c>
      <c r="B2527" s="155" t="s">
        <v>1244</v>
      </c>
      <c r="C2527" s="154">
        <v>361</v>
      </c>
      <c r="D2527" s="153">
        <v>1.1036011080332409</v>
      </c>
      <c r="E2527" s="153">
        <v>0.8</v>
      </c>
      <c r="F2527" s="153">
        <v>0.8</v>
      </c>
      <c r="G2527" s="153">
        <v>0.91412742382271472</v>
      </c>
      <c r="H2527" s="153">
        <v>0.8</v>
      </c>
      <c r="I2527" s="153">
        <v>1.1368421052631579</v>
      </c>
      <c r="J2527" s="153">
        <v>0.920775623268698</v>
      </c>
      <c r="K2527" s="153">
        <v>0.99058171745152357</v>
      </c>
      <c r="L2527" s="153">
        <v>1.223268698060942</v>
      </c>
      <c r="M2527" s="153">
        <v>0.8</v>
      </c>
      <c r="N2527" s="153">
        <v>0.8</v>
      </c>
      <c r="O2527" s="153">
        <v>0.8</v>
      </c>
      <c r="P2527" s="152"/>
    </row>
    <row r="2528" spans="1:16" ht="15.75">
      <c r="A2528" s="155">
        <v>2521</v>
      </c>
      <c r="B2528" s="155" t="s">
        <v>1243</v>
      </c>
      <c r="C2528" s="154">
        <v>100</v>
      </c>
      <c r="D2528" s="153">
        <v>0.5</v>
      </c>
      <c r="E2528" s="153">
        <v>0.5</v>
      </c>
      <c r="F2528" s="153">
        <v>0.5</v>
      </c>
      <c r="G2528" s="153">
        <v>0.5</v>
      </c>
      <c r="H2528" s="153">
        <v>0.5</v>
      </c>
      <c r="I2528" s="153">
        <v>0.5</v>
      </c>
      <c r="J2528" s="153">
        <v>0.5</v>
      </c>
      <c r="K2528" s="153">
        <v>0.5</v>
      </c>
      <c r="L2528" s="153">
        <v>0.5</v>
      </c>
      <c r="M2528" s="153">
        <v>0.5</v>
      </c>
      <c r="N2528" s="153">
        <v>0.53</v>
      </c>
      <c r="O2528" s="153">
        <v>0.52</v>
      </c>
      <c r="P2528" s="152"/>
    </row>
    <row r="2529" spans="1:16" ht="15.75">
      <c r="A2529" s="155">
        <v>2522</v>
      </c>
      <c r="B2529" s="155" t="s">
        <v>1242</v>
      </c>
      <c r="C2529" s="154">
        <v>133.33000000000001</v>
      </c>
      <c r="D2529" s="153">
        <v>0.33750843771094274</v>
      </c>
      <c r="E2529" s="153">
        <v>0.34500862521563036</v>
      </c>
      <c r="F2529" s="153">
        <v>0.34500862521563036</v>
      </c>
      <c r="G2529" s="153">
        <v>0.79999999999999993</v>
      </c>
      <c r="H2529" s="153">
        <v>0.79999999999999993</v>
      </c>
      <c r="I2529" s="153">
        <v>0.79999999999999993</v>
      </c>
      <c r="J2529" s="153">
        <v>0.79999999999999993</v>
      </c>
      <c r="K2529" s="153">
        <v>0.79999999999999993</v>
      </c>
      <c r="L2529" s="153">
        <v>0.79999999999999993</v>
      </c>
      <c r="M2529" s="153">
        <v>0.79999999999999993</v>
      </c>
      <c r="N2529" s="153">
        <v>0.79999999999999993</v>
      </c>
      <c r="O2529" s="153">
        <v>0.79999999999999993</v>
      </c>
      <c r="P2529" s="152"/>
    </row>
    <row r="2530" spans="1:16" ht="15.75">
      <c r="A2530" s="155">
        <v>2523</v>
      </c>
      <c r="B2530" s="155" t="s">
        <v>1241</v>
      </c>
      <c r="C2530" s="154">
        <v>106</v>
      </c>
      <c r="D2530" s="153">
        <v>8.4905660377358486E-2</v>
      </c>
      <c r="E2530" s="153">
        <v>1.2830188679245282</v>
      </c>
      <c r="F2530" s="153">
        <v>1.4905660377358489</v>
      </c>
      <c r="G2530" s="153">
        <v>1.4905660377358489</v>
      </c>
      <c r="H2530" s="153">
        <v>1.4905660377358489</v>
      </c>
      <c r="I2530" s="153">
        <v>1.4905660377358489</v>
      </c>
      <c r="J2530" s="153">
        <v>1.4905660377358489</v>
      </c>
      <c r="K2530" s="153">
        <v>1.4905660377358489</v>
      </c>
      <c r="L2530" s="153">
        <v>1.4905660377358489</v>
      </c>
      <c r="M2530" s="153">
        <v>1.4905660377358489</v>
      </c>
      <c r="N2530" s="153">
        <v>1.4905660377358489</v>
      </c>
      <c r="O2530" s="153">
        <v>1.4339622641509433</v>
      </c>
      <c r="P2530" s="152"/>
    </row>
    <row r="2531" spans="1:16" ht="15.75">
      <c r="A2531" s="155">
        <v>2524</v>
      </c>
      <c r="B2531" s="155" t="s">
        <v>1240</v>
      </c>
      <c r="C2531" s="154">
        <v>100</v>
      </c>
      <c r="D2531" s="153">
        <v>0.92</v>
      </c>
      <c r="E2531" s="153">
        <v>0.93</v>
      </c>
      <c r="F2531" s="153">
        <v>0.93</v>
      </c>
      <c r="G2531" s="153">
        <v>0.93</v>
      </c>
      <c r="H2531" s="153">
        <v>0.93</v>
      </c>
      <c r="I2531" s="153">
        <v>0.93</v>
      </c>
      <c r="J2531" s="153">
        <v>0.93</v>
      </c>
      <c r="K2531" s="153">
        <v>0.93</v>
      </c>
      <c r="L2531" s="153">
        <v>0.93</v>
      </c>
      <c r="M2531" s="153">
        <v>0.93</v>
      </c>
      <c r="N2531" s="153">
        <v>0.93</v>
      </c>
      <c r="O2531" s="153">
        <v>0.7</v>
      </c>
      <c r="P2531" s="152"/>
    </row>
    <row r="2532" spans="1:16" ht="15.75">
      <c r="A2532" s="155">
        <v>2525</v>
      </c>
      <c r="B2532" s="155" t="s">
        <v>1239</v>
      </c>
      <c r="C2532" s="154">
        <v>184</v>
      </c>
      <c r="D2532" s="153">
        <v>1.0021739130434784</v>
      </c>
      <c r="E2532" s="153">
        <v>0.84565217391304348</v>
      </c>
      <c r="F2532" s="153">
        <v>0.79999999999999993</v>
      </c>
      <c r="G2532" s="153">
        <v>0.79999999999999993</v>
      </c>
      <c r="H2532" s="153">
        <v>0.79999999999999993</v>
      </c>
      <c r="I2532" s="153">
        <v>0.81826086956521737</v>
      </c>
      <c r="J2532" s="153">
        <v>0.79999999999999993</v>
      </c>
      <c r="K2532" s="153">
        <v>0.83913043478260874</v>
      </c>
      <c r="L2532" s="153">
        <v>0.79999999999999993</v>
      </c>
      <c r="M2532" s="153">
        <v>0.79999999999999993</v>
      </c>
      <c r="N2532" s="153">
        <v>0.79999999999999993</v>
      </c>
      <c r="O2532" s="153">
        <v>0.8339130434782609</v>
      </c>
      <c r="P2532" s="152"/>
    </row>
    <row r="2533" spans="1:16" ht="15.75">
      <c r="A2533" s="155">
        <v>2526</v>
      </c>
      <c r="B2533" s="155" t="s">
        <v>1238</v>
      </c>
      <c r="C2533" s="154">
        <v>133.6</v>
      </c>
      <c r="D2533" s="153">
        <v>1.3461077844311378</v>
      </c>
      <c r="E2533" s="153">
        <v>1.5508982035928143</v>
      </c>
      <c r="F2533" s="153">
        <v>1.3940119760479044</v>
      </c>
      <c r="G2533" s="153">
        <v>1.2227544910179642</v>
      </c>
      <c r="H2533" s="153">
        <v>1.2383233532934133</v>
      </c>
      <c r="I2533" s="153">
        <v>1.4646706586826348</v>
      </c>
      <c r="J2533" s="153">
        <v>1.5724550898203595</v>
      </c>
      <c r="K2533" s="153">
        <v>1.5748502994011977</v>
      </c>
      <c r="L2533" s="153">
        <v>1.3880239520958084</v>
      </c>
      <c r="M2533" s="153">
        <v>1.4994011976047905</v>
      </c>
      <c r="N2533" s="153">
        <v>1.9257485029940118</v>
      </c>
      <c r="O2533" s="153">
        <v>1.5413173652694609</v>
      </c>
      <c r="P2533" s="152"/>
    </row>
    <row r="2534" spans="1:16" ht="15.75">
      <c r="A2534" s="155">
        <v>2527</v>
      </c>
      <c r="B2534" s="155" t="s">
        <v>1237</v>
      </c>
      <c r="C2534" s="154">
        <v>77.777777777777771</v>
      </c>
      <c r="D2534" s="153">
        <v>0.55285714285714294</v>
      </c>
      <c r="E2534" s="153">
        <v>0.55285714285714294</v>
      </c>
      <c r="F2534" s="153">
        <v>0.55285714285714294</v>
      </c>
      <c r="G2534" s="153">
        <v>0.55285714285714294</v>
      </c>
      <c r="H2534" s="153">
        <v>0.55285714285714294</v>
      </c>
      <c r="I2534" s="153">
        <v>0.55285714285714294</v>
      </c>
      <c r="J2534" s="153">
        <v>0.55285714285714294</v>
      </c>
      <c r="K2534" s="153">
        <v>0.55285714285714294</v>
      </c>
      <c r="L2534" s="153">
        <v>0.55285714285714294</v>
      </c>
      <c r="M2534" s="153">
        <v>0.55285714285714294</v>
      </c>
      <c r="N2534" s="153">
        <v>0.55285714285714294</v>
      </c>
      <c r="O2534" s="153">
        <v>0.39857142857142858</v>
      </c>
      <c r="P2534" s="152"/>
    </row>
    <row r="2535" spans="1:16" ht="15.75">
      <c r="A2535" s="155">
        <v>2528</v>
      </c>
      <c r="B2535" s="155" t="s">
        <v>1236</v>
      </c>
      <c r="C2535" s="154">
        <v>136.80000000000001</v>
      </c>
      <c r="D2535" s="153">
        <v>0.90935672514619881</v>
      </c>
      <c r="E2535" s="153">
        <v>0.92982456140350866</v>
      </c>
      <c r="F2535" s="153">
        <v>1.0497076023391811</v>
      </c>
      <c r="G2535" s="153">
        <v>1.0116959064327484</v>
      </c>
      <c r="H2535" s="153">
        <v>1.0087719298245612</v>
      </c>
      <c r="I2535" s="153">
        <v>1.1023391812865497</v>
      </c>
      <c r="J2535" s="153">
        <v>1.1578947368421053</v>
      </c>
      <c r="K2535" s="153">
        <v>1.0964912280701753</v>
      </c>
      <c r="L2535" s="153">
        <v>1.1140350877192982</v>
      </c>
      <c r="M2535" s="153">
        <v>1.0087719298245612</v>
      </c>
      <c r="N2535" s="153">
        <v>1.0321637426900583</v>
      </c>
      <c r="O2535" s="153">
        <v>0.95321637426900585</v>
      </c>
      <c r="P2535" s="152"/>
    </row>
    <row r="2536" spans="1:16" ht="15.75">
      <c r="A2536" s="155">
        <v>2529</v>
      </c>
      <c r="B2536" s="155" t="s">
        <v>1235</v>
      </c>
      <c r="C2536" s="154">
        <v>187</v>
      </c>
      <c r="D2536" s="153">
        <v>0.79999999999999993</v>
      </c>
      <c r="E2536" s="153">
        <v>0.82032085561497325</v>
      </c>
      <c r="F2536" s="153">
        <v>0.79999999999999993</v>
      </c>
      <c r="G2536" s="153">
        <v>0.79999999999999993</v>
      </c>
      <c r="H2536" s="153">
        <v>0.79999999999999993</v>
      </c>
      <c r="I2536" s="153">
        <v>0.79999999999999993</v>
      </c>
      <c r="J2536" s="153">
        <v>0.79999999999999993</v>
      </c>
      <c r="K2536" s="153">
        <v>0.79999999999999993</v>
      </c>
      <c r="L2536" s="153">
        <v>0.79999999999999993</v>
      </c>
      <c r="M2536" s="153">
        <v>0.79999999999999993</v>
      </c>
      <c r="N2536" s="153">
        <v>0.79999999999999993</v>
      </c>
      <c r="O2536" s="153">
        <v>0.79999999999999993</v>
      </c>
      <c r="P2536" s="152"/>
    </row>
    <row r="2537" spans="1:16" ht="15.75">
      <c r="A2537" s="155">
        <v>2530</v>
      </c>
      <c r="B2537" s="155" t="s">
        <v>1234</v>
      </c>
      <c r="C2537" s="154">
        <v>333</v>
      </c>
      <c r="D2537" s="153">
        <v>0.86306306306306302</v>
      </c>
      <c r="E2537" s="153">
        <v>0.86126126126126135</v>
      </c>
      <c r="F2537" s="153">
        <v>0.90378378378378377</v>
      </c>
      <c r="G2537" s="153">
        <v>0.85549549549549553</v>
      </c>
      <c r="H2537" s="153">
        <v>0.86054054054054052</v>
      </c>
      <c r="I2537" s="153">
        <v>0.99243243243243251</v>
      </c>
      <c r="J2537" s="153">
        <v>0.83387387387387391</v>
      </c>
      <c r="K2537" s="153">
        <v>0.90090090090090091</v>
      </c>
      <c r="L2537" s="153">
        <v>0.89225225225225224</v>
      </c>
      <c r="M2537" s="153">
        <v>0.90450450450450448</v>
      </c>
      <c r="N2537" s="153">
        <v>1.0162162162162161</v>
      </c>
      <c r="O2537" s="153">
        <v>0.85837837837837827</v>
      </c>
      <c r="P2537" s="152"/>
    </row>
    <row r="2538" spans="1:16" ht="15.75">
      <c r="A2538" s="155">
        <v>2531</v>
      </c>
      <c r="B2538" s="155" t="s">
        <v>1233</v>
      </c>
      <c r="C2538" s="154">
        <v>72</v>
      </c>
      <c r="D2538" s="153">
        <v>0.97222222222222221</v>
      </c>
      <c r="E2538" s="153">
        <v>0.97222222222222221</v>
      </c>
      <c r="F2538" s="153">
        <v>0.97222222222222221</v>
      </c>
      <c r="G2538" s="153">
        <v>0.97222222222222221</v>
      </c>
      <c r="H2538" s="153">
        <v>0.97222222222222221</v>
      </c>
      <c r="I2538" s="153">
        <v>0.97222222222222221</v>
      </c>
      <c r="J2538" s="153">
        <v>0.97222222222222221</v>
      </c>
      <c r="K2538" s="153">
        <v>0.97222222222222221</v>
      </c>
      <c r="L2538" s="153">
        <v>0.97222222222222221</v>
      </c>
      <c r="M2538" s="153">
        <v>0.97222222222222221</v>
      </c>
      <c r="N2538" s="153">
        <v>0.97222222222222221</v>
      </c>
      <c r="O2538" s="153">
        <v>0.40277777777777779</v>
      </c>
      <c r="P2538" s="152"/>
    </row>
    <row r="2539" spans="1:16" ht="15.75">
      <c r="A2539" s="155">
        <v>2532</v>
      </c>
      <c r="B2539" s="155" t="s">
        <v>1232</v>
      </c>
      <c r="C2539" s="154">
        <v>150</v>
      </c>
      <c r="D2539" s="153">
        <v>1.016</v>
      </c>
      <c r="E2539" s="153">
        <v>0.84320000000000006</v>
      </c>
      <c r="F2539" s="153">
        <v>0.87680000000000002</v>
      </c>
      <c r="G2539" s="153">
        <v>0.81120000000000003</v>
      </c>
      <c r="H2539" s="153">
        <v>0.84799999999999998</v>
      </c>
      <c r="I2539" s="153">
        <v>0.84960000000000002</v>
      </c>
      <c r="J2539" s="153">
        <v>0.84</v>
      </c>
      <c r="K2539" s="153">
        <v>0.8</v>
      </c>
      <c r="L2539" s="153">
        <v>0.8</v>
      </c>
      <c r="M2539" s="153">
        <v>0.8</v>
      </c>
      <c r="N2539" s="153">
        <v>0.8</v>
      </c>
      <c r="O2539" s="153">
        <v>0.8</v>
      </c>
      <c r="P2539" s="152"/>
    </row>
    <row r="2540" spans="1:16" ht="15.75">
      <c r="A2540" s="155">
        <v>2533</v>
      </c>
      <c r="B2540" s="155" t="s">
        <v>1231</v>
      </c>
      <c r="C2540" s="154">
        <v>77.777777777777771</v>
      </c>
      <c r="D2540" s="153">
        <v>2.5714285714285717E-2</v>
      </c>
      <c r="E2540" s="153">
        <v>0.56571428571428573</v>
      </c>
      <c r="F2540" s="153">
        <v>0.56571428571428573</v>
      </c>
      <c r="G2540" s="153">
        <v>0.56571428571428573</v>
      </c>
      <c r="H2540" s="153">
        <v>0.57857142857142863</v>
      </c>
      <c r="I2540" s="153">
        <v>0.57857142857142863</v>
      </c>
      <c r="J2540" s="153">
        <v>0.6428571428571429</v>
      </c>
      <c r="K2540" s="153">
        <v>0.6428571428571429</v>
      </c>
      <c r="L2540" s="153">
        <v>0.6428571428571429</v>
      </c>
      <c r="M2540" s="153">
        <v>0.6428571428571429</v>
      </c>
      <c r="N2540" s="153">
        <v>0.6428571428571429</v>
      </c>
      <c r="O2540" s="153">
        <v>0.6428571428571429</v>
      </c>
      <c r="P2540" s="152"/>
    </row>
    <row r="2541" spans="1:16" ht="15.75">
      <c r="A2541" s="155">
        <v>2534</v>
      </c>
      <c r="B2541" s="155" t="s">
        <v>1230</v>
      </c>
      <c r="C2541" s="154">
        <v>166.67</v>
      </c>
      <c r="D2541" s="153">
        <v>0.61198776024479518</v>
      </c>
      <c r="E2541" s="153">
        <v>0.61198776024479518</v>
      </c>
      <c r="F2541" s="153">
        <v>0.61198776024479518</v>
      </c>
      <c r="G2541" s="153">
        <v>0.61198776024479518</v>
      </c>
      <c r="H2541" s="153">
        <v>0.61198776024479518</v>
      </c>
      <c r="I2541" s="153">
        <v>0.61198776024479518</v>
      </c>
      <c r="J2541" s="153">
        <v>0.61198776024479518</v>
      </c>
      <c r="K2541" s="153">
        <v>0.76798464030719393</v>
      </c>
      <c r="L2541" s="153">
        <v>0.86998260034799313</v>
      </c>
      <c r="M2541" s="153">
        <v>0.86998260034799313</v>
      </c>
      <c r="N2541" s="153">
        <v>0.86998260034799313</v>
      </c>
      <c r="O2541" s="153">
        <v>0.87598248035039306</v>
      </c>
      <c r="P2541" s="152"/>
    </row>
    <row r="2542" spans="1:16" ht="15.75">
      <c r="A2542" s="155">
        <v>2535</v>
      </c>
      <c r="B2542" s="155" t="s">
        <v>1229</v>
      </c>
      <c r="C2542" s="154">
        <v>205.55</v>
      </c>
      <c r="D2542" s="153">
        <v>0.79999999999999993</v>
      </c>
      <c r="E2542" s="153">
        <v>0.79999999999999993</v>
      </c>
      <c r="F2542" s="153">
        <v>0.79999999999999993</v>
      </c>
      <c r="G2542" s="153">
        <v>0.79999999999999993</v>
      </c>
      <c r="H2542" s="153">
        <v>0.79999999999999993</v>
      </c>
      <c r="I2542" s="153">
        <v>0.79999999999999993</v>
      </c>
      <c r="J2542" s="153">
        <v>0.79999999999999993</v>
      </c>
      <c r="K2542" s="153">
        <v>0</v>
      </c>
      <c r="L2542" s="153">
        <v>0.79999999999999993</v>
      </c>
      <c r="M2542" s="153">
        <v>0.79999999999999993</v>
      </c>
      <c r="N2542" s="153">
        <v>0.79999999999999993</v>
      </c>
      <c r="O2542" s="153">
        <v>0.79999999999999993</v>
      </c>
      <c r="P2542" s="152"/>
    </row>
    <row r="2543" spans="1:16" ht="15.75">
      <c r="A2543" s="155">
        <v>2536</v>
      </c>
      <c r="B2543" s="155" t="s">
        <v>1228</v>
      </c>
      <c r="C2543" s="154">
        <v>88.888888888888886</v>
      </c>
      <c r="D2543" s="153">
        <v>0.45</v>
      </c>
      <c r="E2543" s="153">
        <v>0.50624999999999998</v>
      </c>
      <c r="F2543" s="153">
        <v>0.50624999999999998</v>
      </c>
      <c r="G2543" s="153">
        <v>0.50624999999999998</v>
      </c>
      <c r="H2543" s="153">
        <v>0.50624999999999998</v>
      </c>
      <c r="I2543" s="153">
        <v>0.63</v>
      </c>
      <c r="J2543" s="153">
        <v>0.70874999999999999</v>
      </c>
      <c r="K2543" s="153">
        <v>0.78749999999999998</v>
      </c>
      <c r="L2543" s="153">
        <v>0.78749999999999998</v>
      </c>
      <c r="M2543" s="153">
        <v>0.78749999999999998</v>
      </c>
      <c r="N2543" s="153">
        <v>0.78749999999999998</v>
      </c>
      <c r="O2543" s="153">
        <v>0.78749999999999998</v>
      </c>
      <c r="P2543" s="152"/>
    </row>
    <row r="2544" spans="1:16" ht="15.75">
      <c r="A2544" s="155">
        <v>2537</v>
      </c>
      <c r="B2544" s="155" t="s">
        <v>1227</v>
      </c>
      <c r="C2544" s="154">
        <v>105.55555555555556</v>
      </c>
      <c r="D2544" s="153">
        <v>0.80526315789473679</v>
      </c>
      <c r="E2544" s="153">
        <v>0.80526315789473679</v>
      </c>
      <c r="F2544" s="153">
        <v>0.87157894736842101</v>
      </c>
      <c r="G2544" s="153">
        <v>0.87157894736842101</v>
      </c>
      <c r="H2544" s="153">
        <v>0.87157894736842101</v>
      </c>
      <c r="I2544" s="153">
        <v>0.87157894736842101</v>
      </c>
      <c r="J2544" s="153">
        <v>0.87157894736842101</v>
      </c>
      <c r="K2544" s="153">
        <v>0.87157894736842101</v>
      </c>
      <c r="L2544" s="153">
        <v>0.87157894736842101</v>
      </c>
      <c r="M2544" s="153">
        <v>0.87157894736842101</v>
      </c>
      <c r="N2544" s="153">
        <v>0.87157894736842101</v>
      </c>
      <c r="O2544" s="153">
        <v>0.62526315789473685</v>
      </c>
      <c r="P2544" s="152"/>
    </row>
    <row r="2545" spans="1:16" ht="15.75">
      <c r="A2545" s="155">
        <v>2538</v>
      </c>
      <c r="B2545" s="155" t="s">
        <v>1226</v>
      </c>
      <c r="C2545" s="154">
        <v>105.55555555555556</v>
      </c>
      <c r="D2545" s="153">
        <v>0.64421052631578946</v>
      </c>
      <c r="E2545" s="153">
        <v>0.64421052631578946</v>
      </c>
      <c r="F2545" s="153">
        <v>0.64421052631578946</v>
      </c>
      <c r="G2545" s="153">
        <v>0.64421052631578946</v>
      </c>
      <c r="H2545" s="153">
        <v>0.64421052631578946</v>
      </c>
      <c r="I2545" s="153">
        <v>0.64421052631578946</v>
      </c>
      <c r="J2545" s="153">
        <v>0.64421052631578946</v>
      </c>
      <c r="K2545" s="153">
        <v>0.64421052631578946</v>
      </c>
      <c r="L2545" s="153">
        <v>0.64421052631578946</v>
      </c>
      <c r="M2545" s="153">
        <v>0.64421052631578946</v>
      </c>
      <c r="N2545" s="153">
        <v>0.64421052631578946</v>
      </c>
      <c r="O2545" s="153">
        <v>0.36</v>
      </c>
      <c r="P2545" s="152"/>
    </row>
    <row r="2546" spans="1:16" ht="15.75">
      <c r="A2546" s="155">
        <v>2539</v>
      </c>
      <c r="B2546" s="155" t="s">
        <v>854</v>
      </c>
      <c r="C2546" s="154">
        <v>77.777777777777771</v>
      </c>
      <c r="D2546" s="153">
        <v>0.61714285714285722</v>
      </c>
      <c r="E2546" s="153">
        <v>0.61714285714285722</v>
      </c>
      <c r="F2546" s="153">
        <v>0.61714285714285722</v>
      </c>
      <c r="G2546" s="153">
        <v>0.61714285714285722</v>
      </c>
      <c r="H2546" s="153">
        <v>0.61714285714285722</v>
      </c>
      <c r="I2546" s="153">
        <v>0.74571428571428577</v>
      </c>
      <c r="J2546" s="153">
        <v>0.78428571428571436</v>
      </c>
      <c r="K2546" s="153">
        <v>0.78428571428571436</v>
      </c>
      <c r="L2546" s="153">
        <v>0.78428571428571436</v>
      </c>
      <c r="M2546" s="153">
        <v>0.78428571428571436</v>
      </c>
      <c r="N2546" s="153">
        <v>0.81</v>
      </c>
      <c r="O2546" s="153">
        <v>2.5714285714285717E-2</v>
      </c>
      <c r="P2546" s="152"/>
    </row>
    <row r="2547" spans="1:16" ht="15.75">
      <c r="A2547" s="155">
        <v>2540</v>
      </c>
      <c r="B2547" s="155" t="s">
        <v>1225</v>
      </c>
      <c r="C2547" s="154">
        <v>77.777777777777771</v>
      </c>
      <c r="D2547" s="153">
        <v>0.63</v>
      </c>
      <c r="E2547" s="153">
        <v>0.63</v>
      </c>
      <c r="F2547" s="153">
        <v>0.63</v>
      </c>
      <c r="G2547" s="153">
        <v>0.63</v>
      </c>
      <c r="H2547" s="153">
        <v>0.63</v>
      </c>
      <c r="I2547" s="153">
        <v>0.63</v>
      </c>
      <c r="J2547" s="153">
        <v>0.63</v>
      </c>
      <c r="K2547" s="153">
        <v>0.63</v>
      </c>
      <c r="L2547" s="153">
        <v>0.63</v>
      </c>
      <c r="M2547" s="153">
        <v>0.63</v>
      </c>
      <c r="N2547" s="153">
        <v>0.63</v>
      </c>
      <c r="O2547" s="153">
        <v>0.50142857142857145</v>
      </c>
      <c r="P2547" s="152"/>
    </row>
    <row r="2548" spans="1:16" ht="15.75">
      <c r="A2548" s="155">
        <v>2541</v>
      </c>
      <c r="B2548" s="155" t="s">
        <v>1224</v>
      </c>
      <c r="C2548" s="154">
        <v>105.55555555555556</v>
      </c>
      <c r="D2548" s="153">
        <v>0.60631578947368425</v>
      </c>
      <c r="E2548" s="153">
        <v>0.60631578947368425</v>
      </c>
      <c r="F2548" s="153">
        <v>0.60631578947368425</v>
      </c>
      <c r="G2548" s="153">
        <v>0.60631578947368425</v>
      </c>
      <c r="H2548" s="153">
        <v>0.60631578947368425</v>
      </c>
      <c r="I2548" s="153">
        <v>0.60631578947368425</v>
      </c>
      <c r="J2548" s="153">
        <v>0.68210526315789477</v>
      </c>
      <c r="K2548" s="153">
        <v>0.68210526315789477</v>
      </c>
      <c r="L2548" s="153">
        <v>0.68210526315789477</v>
      </c>
      <c r="M2548" s="153">
        <v>0.68210526315789477</v>
      </c>
      <c r="N2548" s="153">
        <v>0.68210526315789477</v>
      </c>
      <c r="O2548" s="153">
        <v>0.45473684210526316</v>
      </c>
      <c r="P2548" s="152"/>
    </row>
    <row r="2549" spans="1:16" ht="15.75">
      <c r="A2549" s="155">
        <v>2542</v>
      </c>
      <c r="B2549" s="155" t="s">
        <v>1223</v>
      </c>
      <c r="C2549" s="154">
        <v>89</v>
      </c>
      <c r="D2549" s="153">
        <v>0.5168539325842697</v>
      </c>
      <c r="E2549" s="153">
        <v>0.5168539325842697</v>
      </c>
      <c r="F2549" s="153">
        <v>0.5168539325842697</v>
      </c>
      <c r="G2549" s="153">
        <v>0.5168539325842697</v>
      </c>
      <c r="H2549" s="153">
        <v>0.5168539325842697</v>
      </c>
      <c r="I2549" s="153">
        <v>0.5168539325842697</v>
      </c>
      <c r="J2549" s="153">
        <v>0.5168539325842697</v>
      </c>
      <c r="K2549" s="153">
        <v>0.5168539325842697</v>
      </c>
      <c r="L2549" s="153">
        <v>0.5168539325842697</v>
      </c>
      <c r="M2549" s="153">
        <v>0.5168539325842697</v>
      </c>
      <c r="N2549" s="153">
        <v>0.5168539325842697</v>
      </c>
      <c r="O2549" s="153">
        <v>0.4943820224719101</v>
      </c>
      <c r="P2549" s="152"/>
    </row>
    <row r="2550" spans="1:16" ht="15.75">
      <c r="A2550" s="155">
        <v>2543</v>
      </c>
      <c r="B2550" s="155" t="s">
        <v>1222</v>
      </c>
      <c r="C2550" s="154">
        <v>167</v>
      </c>
      <c r="D2550" s="153">
        <v>0.79999999999999993</v>
      </c>
      <c r="E2550" s="153">
        <v>0.79999999999999993</v>
      </c>
      <c r="F2550" s="153">
        <v>0.79999999999999993</v>
      </c>
      <c r="G2550" s="153">
        <v>0.79999999999999993</v>
      </c>
      <c r="H2550" s="153">
        <v>0.79999999999999993</v>
      </c>
      <c r="I2550" s="153">
        <v>0.79999999999999993</v>
      </c>
      <c r="J2550" s="153">
        <v>0.79999999999999993</v>
      </c>
      <c r="K2550" s="153">
        <v>0.79999999999999993</v>
      </c>
      <c r="L2550" s="153">
        <v>0.79999999999999993</v>
      </c>
      <c r="M2550" s="153">
        <v>0.79999999999999993</v>
      </c>
      <c r="N2550" s="153">
        <v>0.79999999999999993</v>
      </c>
      <c r="O2550" s="153">
        <v>0.79999999999999993</v>
      </c>
      <c r="P2550" s="152"/>
    </row>
    <row r="2551" spans="1:16" ht="15.75">
      <c r="A2551" s="155">
        <v>2544</v>
      </c>
      <c r="B2551" s="155" t="s">
        <v>1221</v>
      </c>
      <c r="C2551" s="154">
        <v>389</v>
      </c>
      <c r="D2551" s="153">
        <v>0.97172236503856046</v>
      </c>
      <c r="E2551" s="153">
        <v>0.81748071979434445</v>
      </c>
      <c r="F2551" s="153">
        <v>0.79999999999999993</v>
      </c>
      <c r="G2551" s="153">
        <v>0.79999999999999993</v>
      </c>
      <c r="H2551" s="153">
        <v>0.80205655526992292</v>
      </c>
      <c r="I2551" s="153">
        <v>0.87917737789203088</v>
      </c>
      <c r="J2551" s="153">
        <v>1.0951156812339331</v>
      </c>
      <c r="K2551" s="153">
        <v>0.97172236503856046</v>
      </c>
      <c r="L2551" s="153">
        <v>1.0796915167095116</v>
      </c>
      <c r="M2551" s="153">
        <v>1.0951156812339331</v>
      </c>
      <c r="N2551" s="153">
        <v>0.97172236503856046</v>
      </c>
      <c r="O2551" s="153">
        <v>0.97172236503856046</v>
      </c>
      <c r="P2551" s="152"/>
    </row>
    <row r="2552" spans="1:16" ht="15.75">
      <c r="A2552" s="155">
        <v>2545</v>
      </c>
      <c r="B2552" s="155" t="s">
        <v>1220</v>
      </c>
      <c r="C2552" s="154">
        <v>105.56</v>
      </c>
      <c r="D2552" s="153">
        <v>1.8283440697233799</v>
      </c>
      <c r="E2552" s="153">
        <v>1.8283440697233799</v>
      </c>
      <c r="F2552" s="153">
        <v>1.8283440697233799</v>
      </c>
      <c r="G2552" s="153">
        <v>1.8283440697233799</v>
      </c>
      <c r="H2552" s="153">
        <v>1.8283440697233799</v>
      </c>
      <c r="I2552" s="153">
        <v>1.8283440697233799</v>
      </c>
      <c r="J2552" s="153">
        <v>1.8283440697233799</v>
      </c>
      <c r="K2552" s="153">
        <v>1.8283440697233799</v>
      </c>
      <c r="L2552" s="153">
        <v>1.8283440697233799</v>
      </c>
      <c r="M2552" s="153">
        <v>1.8283440697233799</v>
      </c>
      <c r="N2552" s="153">
        <v>1.8283440697233799</v>
      </c>
      <c r="O2552" s="153">
        <v>1.3073133762788935</v>
      </c>
      <c r="P2552" s="152"/>
    </row>
    <row r="2553" spans="1:16" ht="15.75">
      <c r="A2553" s="155">
        <v>2546</v>
      </c>
      <c r="B2553" s="155" t="s">
        <v>1219</v>
      </c>
      <c r="C2553" s="154">
        <v>105.56</v>
      </c>
      <c r="D2553" s="153">
        <v>1.3167866616142478</v>
      </c>
      <c r="E2553" s="153">
        <v>1.3167866616142478</v>
      </c>
      <c r="F2553" s="153">
        <v>1.3167866616142478</v>
      </c>
      <c r="G2553" s="153">
        <v>1.3167866616142478</v>
      </c>
      <c r="H2553" s="153">
        <v>1.3167866616142478</v>
      </c>
      <c r="I2553" s="153">
        <v>1.3167866616142478</v>
      </c>
      <c r="J2553" s="153">
        <v>1.3167866616142478</v>
      </c>
      <c r="K2553" s="153">
        <v>1.3262599469496021</v>
      </c>
      <c r="L2553" s="153">
        <v>1.3262599469496021</v>
      </c>
      <c r="M2553" s="153">
        <v>1.3357332322849564</v>
      </c>
      <c r="N2553" s="153">
        <v>1.3357332322849564</v>
      </c>
      <c r="O2553" s="153">
        <v>1.4020462296324365</v>
      </c>
      <c r="P2553" s="152"/>
    </row>
    <row r="2554" spans="1:16" ht="15.75">
      <c r="A2554" s="155">
        <v>2547</v>
      </c>
      <c r="B2554" s="155" t="s">
        <v>1218</v>
      </c>
      <c r="C2554" s="154">
        <v>105.56</v>
      </c>
      <c r="D2554" s="153">
        <v>0.44524441076165211</v>
      </c>
      <c r="E2554" s="153">
        <v>0.46419098143236071</v>
      </c>
      <c r="F2554" s="153">
        <v>0.53997726411519509</v>
      </c>
      <c r="G2554" s="153">
        <v>0.58734369079196669</v>
      </c>
      <c r="H2554" s="153">
        <v>0.58734369079196669</v>
      </c>
      <c r="I2554" s="153">
        <v>0.58734369079196669</v>
      </c>
      <c r="J2554" s="153">
        <v>0.58734369079196669</v>
      </c>
      <c r="K2554" s="153">
        <v>0.58734369079196669</v>
      </c>
      <c r="L2554" s="153">
        <v>0.58734369079196669</v>
      </c>
      <c r="M2554" s="153">
        <v>0.58734369079196669</v>
      </c>
      <c r="N2554" s="153">
        <v>0.58734369079196669</v>
      </c>
      <c r="O2554" s="153">
        <v>0.58734369079196669</v>
      </c>
      <c r="P2554" s="152"/>
    </row>
    <row r="2555" spans="1:16" ht="15.75">
      <c r="A2555" s="155">
        <v>2548</v>
      </c>
      <c r="B2555" s="155" t="s">
        <v>1217</v>
      </c>
      <c r="C2555" s="154">
        <v>133.33000000000001</v>
      </c>
      <c r="D2555" s="153">
        <v>2.0430510762769067</v>
      </c>
      <c r="E2555" s="153">
        <v>2.0010500262506561</v>
      </c>
      <c r="F2555" s="153">
        <v>1.995049876246906</v>
      </c>
      <c r="G2555" s="153">
        <v>2.0550513762844069</v>
      </c>
      <c r="H2555" s="153">
        <v>1.9350483762094051</v>
      </c>
      <c r="I2555" s="153">
        <v>2.1420535513387833</v>
      </c>
      <c r="J2555" s="153">
        <v>2.6820670516762917</v>
      </c>
      <c r="K2555" s="153">
        <v>1.9260481512037799</v>
      </c>
      <c r="L2555" s="153">
        <v>2.0400510012750317</v>
      </c>
      <c r="M2555" s="153">
        <v>1.6650416260406509</v>
      </c>
      <c r="N2555" s="153">
        <v>1.8570464261606539</v>
      </c>
      <c r="O2555" s="153">
        <v>2.0340508512712816</v>
      </c>
      <c r="P2555" s="152"/>
    </row>
    <row r="2556" spans="1:16" ht="15.75">
      <c r="A2556" s="155">
        <v>2549</v>
      </c>
      <c r="B2556" s="155" t="s">
        <v>1216</v>
      </c>
      <c r="C2556" s="154">
        <v>100</v>
      </c>
      <c r="D2556" s="153">
        <v>1.1200000000000001</v>
      </c>
      <c r="E2556" s="153">
        <v>1.1200000000000001</v>
      </c>
      <c r="F2556" s="153">
        <v>1.1200000000000001</v>
      </c>
      <c r="G2556" s="153">
        <v>1.1200000000000001</v>
      </c>
      <c r="H2556" s="153">
        <v>1.1200000000000001</v>
      </c>
      <c r="I2556" s="153">
        <v>1.1200000000000001</v>
      </c>
      <c r="J2556" s="153">
        <v>1.18</v>
      </c>
      <c r="K2556" s="153">
        <v>1.18</v>
      </c>
      <c r="L2556" s="153">
        <v>1.18</v>
      </c>
      <c r="M2556" s="153">
        <v>1.18</v>
      </c>
      <c r="N2556" s="153">
        <v>1.18</v>
      </c>
      <c r="O2556" s="153">
        <v>0.98</v>
      </c>
      <c r="P2556" s="152"/>
    </row>
    <row r="2557" spans="1:16" ht="15.75">
      <c r="A2557" s="155">
        <v>2550</v>
      </c>
      <c r="B2557" s="155" t="s">
        <v>1215</v>
      </c>
      <c r="C2557" s="154">
        <v>88.89</v>
      </c>
      <c r="D2557" s="153">
        <v>1</v>
      </c>
      <c r="E2557" s="153">
        <v>1</v>
      </c>
      <c r="F2557" s="153">
        <v>1</v>
      </c>
      <c r="G2557" s="153">
        <v>1</v>
      </c>
      <c r="H2557" s="153">
        <v>1</v>
      </c>
      <c r="I2557" s="153">
        <v>1</v>
      </c>
      <c r="J2557" s="153">
        <v>1</v>
      </c>
      <c r="K2557" s="153">
        <v>1</v>
      </c>
      <c r="L2557" s="153">
        <v>1</v>
      </c>
      <c r="M2557" s="153">
        <v>1</v>
      </c>
      <c r="N2557" s="153">
        <v>1</v>
      </c>
      <c r="O2557" s="153">
        <v>1</v>
      </c>
      <c r="P2557" s="152"/>
    </row>
    <row r="2558" spans="1:16" ht="15.75">
      <c r="A2558" s="155">
        <v>2551</v>
      </c>
      <c r="B2558" s="155" t="s">
        <v>1214</v>
      </c>
      <c r="C2558" s="154">
        <v>72.22</v>
      </c>
      <c r="D2558" s="153">
        <v>0.49847687621157577</v>
      </c>
      <c r="E2558" s="153">
        <v>0.49847687621157577</v>
      </c>
      <c r="F2558" s="153">
        <v>0.49847687621157577</v>
      </c>
      <c r="G2558" s="153">
        <v>0.49847687621157577</v>
      </c>
      <c r="H2558" s="153">
        <v>0.49847687621157577</v>
      </c>
      <c r="I2558" s="153">
        <v>0.59540293547493772</v>
      </c>
      <c r="J2558" s="153">
        <v>0.60924951536970373</v>
      </c>
      <c r="K2558" s="153">
        <v>0.62309609526446974</v>
      </c>
      <c r="L2558" s="153">
        <v>0.62309609526446974</v>
      </c>
      <c r="M2558" s="153">
        <v>0.62309609526446974</v>
      </c>
      <c r="N2558" s="153">
        <v>0.62309609526446974</v>
      </c>
      <c r="O2558" s="153">
        <v>0.62309609526446974</v>
      </c>
      <c r="P2558" s="152"/>
    </row>
    <row r="2559" spans="1:16" ht="15.75">
      <c r="A2559" s="155">
        <v>2552</v>
      </c>
      <c r="B2559" s="155" t="s">
        <v>1213</v>
      </c>
      <c r="C2559" s="154">
        <v>222.22</v>
      </c>
      <c r="D2559" s="153">
        <v>0.8</v>
      </c>
      <c r="E2559" s="153">
        <v>0.8</v>
      </c>
      <c r="F2559" s="153">
        <v>0.8</v>
      </c>
      <c r="G2559" s="153">
        <v>0.8</v>
      </c>
      <c r="H2559" s="153">
        <v>0.8</v>
      </c>
      <c r="I2559" s="153">
        <v>0.8</v>
      </c>
      <c r="J2559" s="153">
        <v>0.8</v>
      </c>
      <c r="K2559" s="153">
        <v>0.8</v>
      </c>
      <c r="L2559" s="153">
        <v>0.8</v>
      </c>
      <c r="M2559" s="153">
        <v>0.8</v>
      </c>
      <c r="N2559" s="153">
        <v>0.8</v>
      </c>
      <c r="O2559" s="153">
        <v>0.8</v>
      </c>
      <c r="P2559" s="152"/>
    </row>
    <row r="2560" spans="1:16" ht="15.75">
      <c r="A2560" s="155">
        <v>2553</v>
      </c>
      <c r="B2560" s="155" t="s">
        <v>1212</v>
      </c>
      <c r="C2560" s="154">
        <v>100</v>
      </c>
      <c r="D2560" s="153">
        <v>1.52</v>
      </c>
      <c r="E2560" s="153">
        <v>1.52</v>
      </c>
      <c r="F2560" s="153">
        <v>1.52</v>
      </c>
      <c r="G2560" s="153">
        <v>1.52</v>
      </c>
      <c r="H2560" s="153">
        <v>1.52</v>
      </c>
      <c r="I2560" s="153">
        <v>1.52</v>
      </c>
      <c r="J2560" s="153">
        <v>1.52</v>
      </c>
      <c r="K2560" s="153">
        <v>1.52</v>
      </c>
      <c r="L2560" s="153">
        <v>1.52</v>
      </c>
      <c r="M2560" s="153">
        <v>1.52</v>
      </c>
      <c r="N2560" s="153">
        <v>1.6</v>
      </c>
      <c r="O2560" s="153">
        <v>1.28</v>
      </c>
      <c r="P2560" s="152"/>
    </row>
    <row r="2561" spans="1:16" ht="15.75">
      <c r="A2561" s="155">
        <v>2554</v>
      </c>
      <c r="B2561" s="155" t="s">
        <v>1203</v>
      </c>
      <c r="C2561" s="154">
        <v>450</v>
      </c>
      <c r="D2561" s="153">
        <v>1.1439999999999999</v>
      </c>
      <c r="E2561" s="153">
        <v>1.0719999999999998</v>
      </c>
      <c r="F2561" s="153">
        <v>0.8</v>
      </c>
      <c r="G2561" s="153">
        <v>0.8</v>
      </c>
      <c r="H2561" s="153">
        <v>0.8</v>
      </c>
      <c r="I2561" s="153">
        <v>0.86599999999999999</v>
      </c>
      <c r="J2561" s="153">
        <v>0.80400000000000005</v>
      </c>
      <c r="K2561" s="153">
        <v>0.80400000000000005</v>
      </c>
      <c r="L2561" s="153">
        <v>0.8</v>
      </c>
      <c r="M2561" s="153">
        <v>0.8</v>
      </c>
      <c r="N2561" s="153">
        <v>0.96</v>
      </c>
      <c r="O2561" s="153">
        <v>0.8</v>
      </c>
      <c r="P2561" s="152"/>
    </row>
    <row r="2562" spans="1:16" ht="15.75">
      <c r="A2562" s="155">
        <v>2555</v>
      </c>
      <c r="B2562" s="155" t="s">
        <v>1211</v>
      </c>
      <c r="C2562" s="154">
        <v>140</v>
      </c>
      <c r="D2562" s="153">
        <v>1.2698285714285715</v>
      </c>
      <c r="E2562" s="153">
        <v>1.2698285714285715</v>
      </c>
      <c r="F2562" s="153">
        <v>1.2698285714285715</v>
      </c>
      <c r="G2562" s="153">
        <v>1.2698285714285715</v>
      </c>
      <c r="H2562" s="153">
        <v>1.2698285714285715</v>
      </c>
      <c r="I2562" s="153">
        <v>1.2698285714285715</v>
      </c>
      <c r="J2562" s="153">
        <v>1.2698285714285715</v>
      </c>
      <c r="K2562" s="153">
        <v>1.2698285714285715</v>
      </c>
      <c r="L2562" s="153">
        <v>1.2698285714285715</v>
      </c>
      <c r="M2562" s="153">
        <v>1.2698285714285715</v>
      </c>
      <c r="N2562" s="153">
        <v>1.2698285714285715</v>
      </c>
      <c r="O2562" s="153">
        <v>1.2698285714285715</v>
      </c>
      <c r="P2562" s="152"/>
    </row>
    <row r="2563" spans="1:16" ht="15.75">
      <c r="A2563" s="155">
        <v>2556</v>
      </c>
      <c r="B2563" s="155" t="s">
        <v>1210</v>
      </c>
      <c r="C2563" s="154">
        <v>75.56</v>
      </c>
      <c r="D2563" s="153">
        <v>0.54261514028586555</v>
      </c>
      <c r="E2563" s="153">
        <v>0.56908417151932233</v>
      </c>
      <c r="F2563" s="153">
        <v>0.56908417151932233</v>
      </c>
      <c r="G2563" s="153">
        <v>0.56908417151932233</v>
      </c>
      <c r="H2563" s="153">
        <v>0.56908417151932233</v>
      </c>
      <c r="I2563" s="153">
        <v>0.56908417151932233</v>
      </c>
      <c r="J2563" s="153">
        <v>0.56908417151932233</v>
      </c>
      <c r="K2563" s="153">
        <v>0.56908417151932233</v>
      </c>
      <c r="L2563" s="153">
        <v>0.56908417151932233</v>
      </c>
      <c r="M2563" s="153">
        <v>0.56908417151932233</v>
      </c>
      <c r="N2563" s="153">
        <v>0.56908417151932233</v>
      </c>
      <c r="O2563" s="153">
        <v>0.56908417151932233</v>
      </c>
      <c r="P2563" s="152"/>
    </row>
    <row r="2564" spans="1:16" ht="15.75">
      <c r="A2564" s="155">
        <v>2557</v>
      </c>
      <c r="B2564" s="155" t="s">
        <v>1209</v>
      </c>
      <c r="C2564" s="154">
        <v>77.78</v>
      </c>
      <c r="D2564" s="153">
        <v>1</v>
      </c>
      <c r="E2564" s="153">
        <v>1</v>
      </c>
      <c r="F2564" s="153">
        <v>1</v>
      </c>
      <c r="G2564" s="153">
        <v>1</v>
      </c>
      <c r="H2564" s="153">
        <v>7.7140653124196448E-2</v>
      </c>
      <c r="I2564" s="153">
        <v>0.30856261249678579</v>
      </c>
      <c r="J2564" s="153">
        <v>0.69426587811776808</v>
      </c>
      <c r="K2564" s="153">
        <v>0.69426587811776808</v>
      </c>
      <c r="L2564" s="153">
        <v>0.69426587811776808</v>
      </c>
      <c r="M2564" s="153">
        <v>0.74569298020056574</v>
      </c>
      <c r="N2564" s="153">
        <v>0.74569298020056574</v>
      </c>
      <c r="O2564" s="153">
        <v>0.56569812291077393</v>
      </c>
      <c r="P2564" s="152"/>
    </row>
    <row r="2565" spans="1:16" ht="15.75">
      <c r="A2565" s="155">
        <v>2558</v>
      </c>
      <c r="B2565" s="155" t="s">
        <v>1208</v>
      </c>
      <c r="C2565" s="154">
        <v>83.33</v>
      </c>
      <c r="D2565" s="153">
        <v>0.76803072122884919</v>
      </c>
      <c r="E2565" s="153">
        <v>0.76803072122884919</v>
      </c>
      <c r="F2565" s="153">
        <v>0.76803072122884919</v>
      </c>
      <c r="G2565" s="153">
        <v>0.76803072122884919</v>
      </c>
      <c r="H2565" s="153">
        <v>1.1040441617664707</v>
      </c>
      <c r="I2565" s="153">
        <v>0.76803072122884919</v>
      </c>
      <c r="J2565" s="153">
        <v>0.76803072122884919</v>
      </c>
      <c r="K2565" s="153">
        <v>0.99603984159366377</v>
      </c>
      <c r="L2565" s="153">
        <v>0</v>
      </c>
      <c r="M2565" s="153">
        <v>1.1040441617664707</v>
      </c>
      <c r="N2565" s="153">
        <v>1.1040441617664707</v>
      </c>
      <c r="O2565" s="153">
        <v>0.93603744149765988</v>
      </c>
      <c r="P2565" s="152"/>
    </row>
    <row r="2566" spans="1:16" ht="15.75">
      <c r="A2566" s="155">
        <v>2559</v>
      </c>
      <c r="B2566" s="155" t="s">
        <v>1207</v>
      </c>
      <c r="C2566" s="154">
        <v>100</v>
      </c>
      <c r="D2566" s="153">
        <v>0.42</v>
      </c>
      <c r="E2566" s="153">
        <v>0.42</v>
      </c>
      <c r="F2566" s="153">
        <v>0.44</v>
      </c>
      <c r="G2566" s="153">
        <v>0.44</v>
      </c>
      <c r="H2566" s="153">
        <v>0.52</v>
      </c>
      <c r="I2566" s="153">
        <v>0.57999999999999996</v>
      </c>
      <c r="J2566" s="153">
        <v>0.57999999999999996</v>
      </c>
      <c r="K2566" s="153">
        <v>0.57999999999999996</v>
      </c>
      <c r="L2566" s="153">
        <v>0.57999999999999996</v>
      </c>
      <c r="M2566" s="153">
        <v>0.57999999999999996</v>
      </c>
      <c r="N2566" s="153">
        <v>0.57999999999999996</v>
      </c>
      <c r="O2566" s="153">
        <v>0.36</v>
      </c>
      <c r="P2566" s="152"/>
    </row>
    <row r="2567" spans="1:16" ht="15.75">
      <c r="A2567" s="155">
        <v>2560</v>
      </c>
      <c r="B2567" s="155" t="s">
        <v>1206</v>
      </c>
      <c r="C2567" s="154">
        <v>105.56</v>
      </c>
      <c r="D2567" s="153">
        <v>1.4209928003031451</v>
      </c>
      <c r="E2567" s="153">
        <v>1.4209928003031451</v>
      </c>
      <c r="F2567" s="153">
        <v>1.4209928003031451</v>
      </c>
      <c r="G2567" s="153">
        <v>1.4209928003031451</v>
      </c>
      <c r="H2567" s="153">
        <v>1.4209928003031451</v>
      </c>
      <c r="I2567" s="153">
        <v>1.4209928003031451</v>
      </c>
      <c r="J2567" s="153">
        <v>1.4209928003031451</v>
      </c>
      <c r="K2567" s="153">
        <v>1.4588859416445623</v>
      </c>
      <c r="L2567" s="153">
        <v>1.5346722243273967</v>
      </c>
      <c r="M2567" s="153">
        <v>1.5346722243273967</v>
      </c>
      <c r="N2567" s="153">
        <v>1.5346722243273967</v>
      </c>
      <c r="O2567" s="153">
        <v>1.3262599469496021</v>
      </c>
      <c r="P2567" s="152"/>
    </row>
    <row r="2568" spans="1:16" ht="15.75">
      <c r="A2568" s="155">
        <v>2561</v>
      </c>
      <c r="B2568" s="155" t="s">
        <v>1205</v>
      </c>
      <c r="C2568" s="154">
        <v>105.56</v>
      </c>
      <c r="D2568" s="153">
        <v>0.73891625615763545</v>
      </c>
      <c r="E2568" s="153">
        <v>0.93785524820007582</v>
      </c>
      <c r="F2568" s="153">
        <v>0.93785524820007582</v>
      </c>
      <c r="G2568" s="153">
        <v>0.93785524820007582</v>
      </c>
      <c r="H2568" s="153">
        <v>0.93785524820007582</v>
      </c>
      <c r="I2568" s="153">
        <v>0.93785524820007582</v>
      </c>
      <c r="J2568" s="153">
        <v>0.95680181887078442</v>
      </c>
      <c r="K2568" s="153">
        <v>0.99469496021220161</v>
      </c>
      <c r="L2568" s="153">
        <v>0.99469496021220161</v>
      </c>
      <c r="M2568" s="153">
        <v>1.0041682455475558</v>
      </c>
      <c r="N2568" s="153">
        <v>1.0041682455475558</v>
      </c>
      <c r="O2568" s="153">
        <v>0.89048882152330422</v>
      </c>
      <c r="P2568" s="152"/>
    </row>
    <row r="2569" spans="1:16" ht="15.75">
      <c r="A2569" s="155">
        <v>2562</v>
      </c>
      <c r="B2569" s="155" t="s">
        <v>1204</v>
      </c>
      <c r="C2569" s="154">
        <v>111.11</v>
      </c>
      <c r="D2569" s="153">
        <v>0.8</v>
      </c>
      <c r="E2569" s="153">
        <v>0.8</v>
      </c>
      <c r="F2569" s="153">
        <v>0.8</v>
      </c>
      <c r="G2569" s="153">
        <v>1.5480154801548016</v>
      </c>
      <c r="H2569" s="153">
        <v>1.5480154801548016</v>
      </c>
      <c r="I2569" s="153">
        <v>1.4040140401404013</v>
      </c>
      <c r="J2569" s="153">
        <v>1.4400144001440014</v>
      </c>
      <c r="K2569" s="153">
        <v>1.4040140401404013</v>
      </c>
      <c r="L2569" s="153">
        <v>1.4400144001440014</v>
      </c>
      <c r="M2569" s="153">
        <v>1.4760147601476015</v>
      </c>
      <c r="N2569" s="153">
        <v>1.5840158401584017</v>
      </c>
      <c r="O2569" s="153">
        <v>1.5120151201512015</v>
      </c>
      <c r="P2569" s="152"/>
    </row>
    <row r="2570" spans="1:16" ht="15.75">
      <c r="A2570" s="155">
        <v>2563</v>
      </c>
      <c r="B2570" s="155" t="s">
        <v>1203</v>
      </c>
      <c r="C2570" s="154">
        <v>713.33</v>
      </c>
      <c r="D2570" s="153">
        <v>0.79999999999999993</v>
      </c>
      <c r="E2570" s="153">
        <v>0.79999999999999993</v>
      </c>
      <c r="F2570" s="153">
        <v>0.79999999999999993</v>
      </c>
      <c r="G2570" s="153">
        <v>0.79999999999999993</v>
      </c>
      <c r="H2570" s="153">
        <v>0.79999999999999993</v>
      </c>
      <c r="I2570" s="153">
        <v>0.79999999999999993</v>
      </c>
      <c r="J2570" s="153">
        <v>0.79999999999999993</v>
      </c>
      <c r="K2570" s="153">
        <v>0.79999999999999993</v>
      </c>
      <c r="L2570" s="153">
        <v>0.79999999999999993</v>
      </c>
      <c r="M2570" s="153">
        <v>0.79999999999999993</v>
      </c>
      <c r="N2570" s="153">
        <v>0.79999999999999993</v>
      </c>
      <c r="O2570" s="153">
        <v>0.79999999999999993</v>
      </c>
      <c r="P2570" s="152"/>
    </row>
    <row r="2571" spans="1:16" ht="15.75">
      <c r="A2571" s="155">
        <v>2564</v>
      </c>
      <c r="B2571" s="155" t="s">
        <v>1202</v>
      </c>
      <c r="C2571" s="154">
        <v>130</v>
      </c>
      <c r="D2571" s="153">
        <v>3.4188307692307691</v>
      </c>
      <c r="E2571" s="153">
        <v>3.4188307692307691</v>
      </c>
      <c r="F2571" s="153">
        <v>3.4188307692307691</v>
      </c>
      <c r="G2571" s="153">
        <v>3.4188307692307691</v>
      </c>
      <c r="H2571" s="153">
        <v>3.4188307692307691</v>
      </c>
      <c r="I2571" s="153">
        <v>3.4188307692307691</v>
      </c>
      <c r="J2571" s="153">
        <v>3.4188307692307691</v>
      </c>
      <c r="K2571" s="153">
        <v>3.4188307692307691</v>
      </c>
      <c r="L2571" s="153">
        <v>3.4188307692307691</v>
      </c>
      <c r="M2571" s="153">
        <v>3.4188307692307691</v>
      </c>
      <c r="N2571" s="153">
        <v>3.4188307692307691</v>
      </c>
      <c r="O2571" s="153">
        <v>3.4188307692307691</v>
      </c>
      <c r="P2571" s="152"/>
    </row>
    <row r="2572" spans="1:16" ht="15.75">
      <c r="A2572" s="155">
        <v>2565</v>
      </c>
      <c r="B2572" s="155" t="s">
        <v>1201</v>
      </c>
      <c r="C2572" s="154">
        <v>200</v>
      </c>
      <c r="D2572" s="153">
        <v>1</v>
      </c>
      <c r="E2572" s="153">
        <v>0.8</v>
      </c>
      <c r="F2572" s="153">
        <v>0.8</v>
      </c>
      <c r="G2572" s="153">
        <v>0.96</v>
      </c>
      <c r="H2572" s="153">
        <v>0.96</v>
      </c>
      <c r="I2572" s="153">
        <v>0.8</v>
      </c>
      <c r="J2572" s="153">
        <v>0.8</v>
      </c>
      <c r="K2572" s="153">
        <v>0.8</v>
      </c>
      <c r="L2572" s="153">
        <v>0.98</v>
      </c>
      <c r="M2572" s="153">
        <v>1.08</v>
      </c>
      <c r="N2572" s="153">
        <v>0.9</v>
      </c>
      <c r="O2572" s="153">
        <v>0.9</v>
      </c>
      <c r="P2572" s="152"/>
    </row>
    <row r="2573" spans="1:16" ht="15.75">
      <c r="A2573" s="155">
        <v>2566</v>
      </c>
      <c r="B2573" s="155" t="s">
        <v>1200</v>
      </c>
      <c r="C2573" s="154">
        <v>105.56</v>
      </c>
      <c r="D2573" s="153">
        <v>0</v>
      </c>
      <c r="E2573" s="153">
        <v>0</v>
      </c>
      <c r="F2573" s="153">
        <v>0.1136794240242516</v>
      </c>
      <c r="G2573" s="153">
        <v>0</v>
      </c>
      <c r="H2573" s="153">
        <v>0.15157256536566882</v>
      </c>
      <c r="I2573" s="153">
        <v>0.2273588480485032</v>
      </c>
      <c r="J2573" s="153">
        <v>0.24630541871921183</v>
      </c>
      <c r="K2573" s="153">
        <v>0.30314513073133764</v>
      </c>
      <c r="L2573" s="153">
        <v>0.30314513073133764</v>
      </c>
      <c r="M2573" s="153">
        <v>0.30314513073133764</v>
      </c>
      <c r="N2573" s="153">
        <v>0.30314513073133764</v>
      </c>
      <c r="O2573" s="153">
        <v>0.2273588480485032</v>
      </c>
      <c r="P2573" s="152"/>
    </row>
    <row r="2574" spans="1:16" ht="15.75">
      <c r="A2574" s="155">
        <v>2567</v>
      </c>
      <c r="B2574" s="155" t="s">
        <v>1199</v>
      </c>
      <c r="C2574" s="154">
        <v>88.89</v>
      </c>
      <c r="D2574" s="153">
        <v>6.7499156260546742E-2</v>
      </c>
      <c r="E2574" s="153">
        <v>6.7499156260546742E-2</v>
      </c>
      <c r="F2574" s="153">
        <v>6.7499156260546742E-2</v>
      </c>
      <c r="G2574" s="153">
        <v>6.7499156260546742E-2</v>
      </c>
      <c r="H2574" s="153">
        <v>6.7499156260546742E-2</v>
      </c>
      <c r="I2574" s="153">
        <v>6.7499156260546742E-2</v>
      </c>
      <c r="J2574" s="153">
        <v>6.7499156260546742E-2</v>
      </c>
      <c r="K2574" s="153">
        <v>6.7499156260546742E-2</v>
      </c>
      <c r="L2574" s="153">
        <v>6.7499156260546742E-2</v>
      </c>
      <c r="M2574" s="153">
        <v>6.7499156260546742E-2</v>
      </c>
      <c r="N2574" s="153">
        <v>6.7499156260546742E-2</v>
      </c>
      <c r="O2574" s="153">
        <v>6.7499156260546742E-2</v>
      </c>
      <c r="P2574" s="152"/>
    </row>
    <row r="2575" spans="1:16" ht="15.75">
      <c r="A2575" s="155">
        <v>2568</v>
      </c>
      <c r="B2575" s="155" t="s">
        <v>1198</v>
      </c>
      <c r="C2575" s="154">
        <v>100</v>
      </c>
      <c r="D2575" s="153">
        <v>0.4</v>
      </c>
      <c r="E2575" s="153">
        <v>0.44</v>
      </c>
      <c r="F2575" s="153">
        <v>0.44</v>
      </c>
      <c r="G2575" s="153">
        <v>0.44</v>
      </c>
      <c r="H2575" s="153">
        <v>0.6</v>
      </c>
      <c r="I2575" s="153">
        <v>0.6</v>
      </c>
      <c r="J2575" s="153">
        <v>0.6</v>
      </c>
      <c r="K2575" s="153">
        <v>0.6</v>
      </c>
      <c r="L2575" s="153">
        <v>0.6</v>
      </c>
      <c r="M2575" s="153">
        <v>0.6</v>
      </c>
      <c r="N2575" s="153">
        <v>0.6</v>
      </c>
      <c r="O2575" s="153">
        <v>0.54</v>
      </c>
      <c r="P2575" s="152"/>
    </row>
    <row r="2576" spans="1:16" ht="15.75">
      <c r="A2576" s="155">
        <v>2569</v>
      </c>
      <c r="B2576" s="155" t="s">
        <v>1197</v>
      </c>
      <c r="C2576" s="154">
        <v>100</v>
      </c>
      <c r="D2576" s="153">
        <v>0.49</v>
      </c>
      <c r="E2576" s="153">
        <v>0.49</v>
      </c>
      <c r="F2576" s="153">
        <v>0.49</v>
      </c>
      <c r="G2576" s="153">
        <v>0.49</v>
      </c>
      <c r="H2576" s="153">
        <v>0.49</v>
      </c>
      <c r="I2576" s="153">
        <v>0.49</v>
      </c>
      <c r="J2576" s="153">
        <v>0.49</v>
      </c>
      <c r="K2576" s="153">
        <v>0.49</v>
      </c>
      <c r="L2576" s="153">
        <v>0.49</v>
      </c>
      <c r="M2576" s="153">
        <v>0.49</v>
      </c>
      <c r="N2576" s="153">
        <v>0.56000000000000005</v>
      </c>
      <c r="O2576" s="153">
        <v>0.41</v>
      </c>
      <c r="P2576" s="152"/>
    </row>
    <row r="2577" spans="1:16" ht="15.75">
      <c r="A2577" s="155">
        <v>2570</v>
      </c>
      <c r="B2577" s="155" t="s">
        <v>1196</v>
      </c>
      <c r="C2577" s="154">
        <v>100</v>
      </c>
      <c r="D2577" s="153">
        <v>0.44</v>
      </c>
      <c r="E2577" s="153">
        <v>0.44</v>
      </c>
      <c r="F2577" s="153">
        <v>0.44</v>
      </c>
      <c r="G2577" s="153">
        <v>0.44</v>
      </c>
      <c r="H2577" s="153">
        <v>0.44</v>
      </c>
      <c r="I2577" s="153">
        <v>0.44</v>
      </c>
      <c r="J2577" s="153">
        <v>0.44</v>
      </c>
      <c r="K2577" s="153">
        <v>0.44</v>
      </c>
      <c r="L2577" s="153">
        <v>0.44</v>
      </c>
      <c r="M2577" s="153">
        <v>0.44</v>
      </c>
      <c r="N2577" s="153">
        <v>0.44</v>
      </c>
      <c r="O2577" s="153">
        <v>0.42</v>
      </c>
      <c r="P2577" s="152"/>
    </row>
    <row r="2578" spans="1:16" ht="15.75">
      <c r="A2578" s="155">
        <v>2571</v>
      </c>
      <c r="B2578" s="155" t="s">
        <v>1195</v>
      </c>
      <c r="C2578" s="154">
        <v>860</v>
      </c>
      <c r="D2578" s="153">
        <v>0</v>
      </c>
      <c r="E2578" s="153">
        <v>0</v>
      </c>
      <c r="F2578" s="153">
        <v>0</v>
      </c>
      <c r="G2578" s="153">
        <v>0</v>
      </c>
      <c r="H2578" s="153">
        <v>0</v>
      </c>
      <c r="I2578" s="153">
        <v>0</v>
      </c>
      <c r="J2578" s="153">
        <v>0</v>
      </c>
      <c r="K2578" s="153">
        <v>0</v>
      </c>
      <c r="L2578" s="153">
        <v>0.8</v>
      </c>
      <c r="M2578" s="153">
        <v>0.8</v>
      </c>
      <c r="N2578" s="153">
        <v>0.8</v>
      </c>
      <c r="O2578" s="153">
        <v>0.8</v>
      </c>
      <c r="P2578" s="152"/>
    </row>
    <row r="2579" spans="1:16" ht="15.75">
      <c r="A2579" s="155">
        <v>2572</v>
      </c>
      <c r="B2579" s="155" t="s">
        <v>1194</v>
      </c>
      <c r="C2579" s="154">
        <v>111.11</v>
      </c>
      <c r="D2579" s="153">
        <v>0.8</v>
      </c>
      <c r="E2579" s="153">
        <v>0.82800828008280081</v>
      </c>
      <c r="F2579" s="153">
        <v>0.90000900009000095</v>
      </c>
      <c r="G2579" s="153">
        <v>0.8</v>
      </c>
      <c r="H2579" s="153">
        <v>0.8</v>
      </c>
      <c r="I2579" s="153">
        <v>0.8</v>
      </c>
      <c r="J2579" s="153">
        <v>0.8</v>
      </c>
      <c r="K2579" s="153">
        <v>0.8</v>
      </c>
      <c r="L2579" s="153">
        <v>0.81000810008100077</v>
      </c>
      <c r="M2579" s="153">
        <v>0.8</v>
      </c>
      <c r="N2579" s="153">
        <v>0.8</v>
      </c>
      <c r="O2579" s="153">
        <v>0.8</v>
      </c>
      <c r="P2579" s="152"/>
    </row>
    <row r="2580" spans="1:16" ht="15.75">
      <c r="A2580" s="155">
        <v>2573</v>
      </c>
      <c r="B2580" s="155" t="s">
        <v>1193</v>
      </c>
      <c r="C2580" s="154">
        <v>100</v>
      </c>
      <c r="D2580" s="153">
        <v>0</v>
      </c>
      <c r="E2580" s="153">
        <v>0</v>
      </c>
      <c r="F2580" s="153">
        <v>0</v>
      </c>
      <c r="G2580" s="153">
        <v>0</v>
      </c>
      <c r="H2580" s="153">
        <v>0</v>
      </c>
      <c r="I2580" s="153">
        <v>0</v>
      </c>
      <c r="J2580" s="153">
        <v>0</v>
      </c>
      <c r="K2580" s="153">
        <v>0</v>
      </c>
      <c r="L2580" s="153">
        <v>0</v>
      </c>
      <c r="M2580" s="153">
        <v>0.63</v>
      </c>
      <c r="N2580" s="153">
        <v>0</v>
      </c>
      <c r="O2580" s="153">
        <v>0.63</v>
      </c>
      <c r="P2580" s="152"/>
    </row>
    <row r="2581" spans="1:16" ht="15.75">
      <c r="A2581" s="155">
        <v>2574</v>
      </c>
      <c r="B2581" s="155" t="s">
        <v>1192</v>
      </c>
      <c r="C2581" s="154">
        <v>90</v>
      </c>
      <c r="D2581" s="153">
        <v>0.77777777777777779</v>
      </c>
      <c r="E2581" s="153">
        <v>0.77777777777777779</v>
      </c>
      <c r="F2581" s="153">
        <v>0.77777777777777779</v>
      </c>
      <c r="G2581" s="153">
        <v>0.77777777777777779</v>
      </c>
      <c r="H2581" s="153">
        <v>0.77777777777777779</v>
      </c>
      <c r="I2581" s="153">
        <v>0.77777777777777779</v>
      </c>
      <c r="J2581" s="153">
        <v>0.77777777777777779</v>
      </c>
      <c r="K2581" s="153">
        <v>0.77777777777777779</v>
      </c>
      <c r="L2581" s="153">
        <v>0.77777777777777779</v>
      </c>
      <c r="M2581" s="153">
        <v>0.77777777777777779</v>
      </c>
      <c r="N2581" s="153">
        <v>0.77777777777777779</v>
      </c>
      <c r="O2581" s="153">
        <v>0.61111111111111116</v>
      </c>
      <c r="P2581" s="152"/>
    </row>
    <row r="2582" spans="1:16" ht="15.75">
      <c r="A2582" s="155">
        <v>2575</v>
      </c>
      <c r="B2582" s="155" t="s">
        <v>1191</v>
      </c>
      <c r="C2582" s="154">
        <v>82.222222222222214</v>
      </c>
      <c r="D2582" s="153">
        <v>8.513513513513514E-2</v>
      </c>
      <c r="E2582" s="153">
        <v>8.513513513513514E-2</v>
      </c>
      <c r="F2582" s="153">
        <v>8.513513513513514E-2</v>
      </c>
      <c r="G2582" s="153">
        <v>8.513513513513514E-2</v>
      </c>
      <c r="H2582" s="153">
        <v>8.513513513513514E-2</v>
      </c>
      <c r="I2582" s="153">
        <v>8.513513513513514E-2</v>
      </c>
      <c r="J2582" s="153">
        <v>8.513513513513514E-2</v>
      </c>
      <c r="K2582" s="153">
        <v>8.513513513513514E-2</v>
      </c>
      <c r="L2582" s="153">
        <v>8.513513513513514E-2</v>
      </c>
      <c r="M2582" s="153">
        <v>8.513513513513514E-2</v>
      </c>
      <c r="N2582" s="153">
        <v>8.513513513513514E-2</v>
      </c>
      <c r="O2582" s="153">
        <v>9.7297297297297303E-2</v>
      </c>
      <c r="P2582" s="152"/>
    </row>
    <row r="2583" spans="1:16" ht="15.75">
      <c r="A2583" s="155">
        <v>2576</v>
      </c>
      <c r="B2583" s="155" t="s">
        <v>1190</v>
      </c>
      <c r="C2583" s="154">
        <v>297</v>
      </c>
      <c r="D2583" s="153">
        <v>1.0101010101010102</v>
      </c>
      <c r="E2583" s="153">
        <v>1.0909090909090908</v>
      </c>
      <c r="F2583" s="153">
        <v>0.80808080808080807</v>
      </c>
      <c r="G2583" s="153">
        <v>0.92929292929292928</v>
      </c>
      <c r="H2583" s="153">
        <v>0.92525252525252533</v>
      </c>
      <c r="I2583" s="153">
        <v>0.79999999999999993</v>
      </c>
      <c r="J2583" s="153">
        <v>0.79999999999999993</v>
      </c>
      <c r="K2583" s="153">
        <v>0.79999999999999993</v>
      </c>
      <c r="L2583" s="153">
        <v>1.0505050505050506</v>
      </c>
      <c r="M2583" s="153">
        <v>1.0383838383838384</v>
      </c>
      <c r="N2583" s="153">
        <v>0.88080808080808093</v>
      </c>
      <c r="O2583" s="153">
        <v>0.88080808080808093</v>
      </c>
      <c r="P2583" s="152"/>
    </row>
    <row r="2584" spans="1:16" ht="15.75">
      <c r="A2584" s="155">
        <v>2577</v>
      </c>
      <c r="B2584" s="155" t="s">
        <v>1189</v>
      </c>
      <c r="C2584" s="154">
        <v>77.777777777777771</v>
      </c>
      <c r="D2584" s="153">
        <v>0.57857142857142863</v>
      </c>
      <c r="E2584" s="153">
        <v>0.57857142857142863</v>
      </c>
      <c r="F2584" s="153">
        <v>0.57857142857142863</v>
      </c>
      <c r="G2584" s="153">
        <v>0.57857142857142863</v>
      </c>
      <c r="H2584" s="153">
        <v>0.57857142857142863</v>
      </c>
      <c r="I2584" s="153">
        <v>0.57857142857142863</v>
      </c>
      <c r="J2584" s="153">
        <v>0.57857142857142863</v>
      </c>
      <c r="K2584" s="153">
        <v>0.57857142857142863</v>
      </c>
      <c r="L2584" s="153">
        <v>0.57857142857142863</v>
      </c>
      <c r="M2584" s="153">
        <v>0.57857142857142863</v>
      </c>
      <c r="N2584" s="153">
        <v>0.57857142857142863</v>
      </c>
      <c r="O2584" s="153">
        <v>0.56571428571428573</v>
      </c>
      <c r="P2584" s="152"/>
    </row>
    <row r="2585" spans="1:16" ht="15.75">
      <c r="A2585" s="155">
        <v>2578</v>
      </c>
      <c r="B2585" s="155" t="s">
        <v>1188</v>
      </c>
      <c r="C2585" s="154">
        <v>154</v>
      </c>
      <c r="D2585" s="153">
        <v>0.99350649350649356</v>
      </c>
      <c r="E2585" s="153">
        <v>1.0909090909090908</v>
      </c>
      <c r="F2585" s="153">
        <v>1.051948051948052</v>
      </c>
      <c r="G2585" s="153">
        <v>0.8</v>
      </c>
      <c r="H2585" s="153">
        <v>0.8</v>
      </c>
      <c r="I2585" s="153">
        <v>0.8</v>
      </c>
      <c r="J2585" s="153">
        <v>0.8</v>
      </c>
      <c r="K2585" s="153">
        <v>0.8</v>
      </c>
      <c r="L2585" s="153">
        <v>0.8</v>
      </c>
      <c r="M2585" s="153">
        <v>0.86103896103896105</v>
      </c>
      <c r="N2585" s="153">
        <v>1.0129870129870129</v>
      </c>
      <c r="O2585" s="153">
        <v>0.91168831168831177</v>
      </c>
      <c r="P2585" s="152"/>
    </row>
    <row r="2586" spans="1:16" ht="15.75">
      <c r="A2586" s="155">
        <v>2579</v>
      </c>
      <c r="B2586" s="155" t="s">
        <v>1187</v>
      </c>
      <c r="C2586" s="154">
        <v>187</v>
      </c>
      <c r="D2586" s="153">
        <v>0.85561497326203206</v>
      </c>
      <c r="E2586" s="153">
        <v>1.1336898395721926</v>
      </c>
      <c r="F2586" s="153">
        <v>0.89839572192513373</v>
      </c>
      <c r="G2586" s="153">
        <v>0.83422459893048129</v>
      </c>
      <c r="H2586" s="153">
        <v>0.79999999999999993</v>
      </c>
      <c r="I2586" s="153">
        <v>0.9197860962566845</v>
      </c>
      <c r="J2586" s="153">
        <v>1.0053475935828877</v>
      </c>
      <c r="K2586" s="153">
        <v>1.3689839572192513</v>
      </c>
      <c r="L2586" s="153">
        <v>0.98395721925133695</v>
      </c>
      <c r="M2586" s="153">
        <v>0.94117647058823528</v>
      </c>
      <c r="N2586" s="153">
        <v>0.9197860962566845</v>
      </c>
      <c r="O2586" s="153">
        <v>0.9197860962566845</v>
      </c>
      <c r="P2586" s="152"/>
    </row>
    <row r="2587" spans="1:16" ht="15.75">
      <c r="A2587" s="155">
        <v>2580</v>
      </c>
      <c r="B2587" s="155" t="s">
        <v>1186</v>
      </c>
      <c r="C2587" s="154">
        <v>125</v>
      </c>
      <c r="D2587" s="153">
        <v>0.88639999999999997</v>
      </c>
      <c r="E2587" s="153">
        <v>0.90560000000000007</v>
      </c>
      <c r="F2587" s="153">
        <v>0.84799999999999998</v>
      </c>
      <c r="G2587" s="153">
        <v>0.91264000000000001</v>
      </c>
      <c r="H2587" s="153">
        <v>0.90112000000000003</v>
      </c>
      <c r="I2587" s="153">
        <v>0.88767999999999991</v>
      </c>
      <c r="J2587" s="153">
        <v>0.84287999999999996</v>
      </c>
      <c r="K2587" s="153">
        <v>0.83455999999999997</v>
      </c>
      <c r="L2587" s="153">
        <v>0.83775999999999995</v>
      </c>
      <c r="M2587" s="153">
        <v>0.89600000000000002</v>
      </c>
      <c r="N2587" s="153">
        <v>0.89600000000000002</v>
      </c>
      <c r="O2587" s="153">
        <v>0.88</v>
      </c>
      <c r="P2587" s="152"/>
    </row>
    <row r="2588" spans="1:16" ht="15.75">
      <c r="A2588" s="155">
        <v>2581</v>
      </c>
      <c r="B2588" s="155" t="s">
        <v>1185</v>
      </c>
      <c r="C2588" s="154">
        <v>150</v>
      </c>
      <c r="D2588" s="153">
        <v>0.8</v>
      </c>
      <c r="E2588" s="153">
        <v>0.8</v>
      </c>
      <c r="F2588" s="153">
        <v>0.8</v>
      </c>
      <c r="G2588" s="153">
        <v>0.8</v>
      </c>
      <c r="H2588" s="153">
        <v>0.84</v>
      </c>
      <c r="I2588" s="153">
        <v>0.96</v>
      </c>
      <c r="J2588" s="153">
        <v>0.97333333333333338</v>
      </c>
      <c r="K2588" s="153">
        <v>0.8</v>
      </c>
      <c r="L2588" s="153">
        <v>0.88</v>
      </c>
      <c r="M2588" s="153">
        <v>0.88</v>
      </c>
      <c r="N2588" s="153">
        <v>0.85333333333333339</v>
      </c>
      <c r="O2588" s="153">
        <v>0.88</v>
      </c>
      <c r="P2588" s="152"/>
    </row>
    <row r="2589" spans="1:16" ht="15.75">
      <c r="A2589" s="155">
        <v>2582</v>
      </c>
      <c r="B2589" s="155" t="s">
        <v>1184</v>
      </c>
      <c r="C2589" s="154">
        <v>93.333333333333329</v>
      </c>
      <c r="D2589" s="153">
        <v>0.17142857142857143</v>
      </c>
      <c r="E2589" s="153">
        <v>0.17142857142857143</v>
      </c>
      <c r="F2589" s="153">
        <v>0.17142857142857143</v>
      </c>
      <c r="G2589" s="153">
        <v>0.17142857142857143</v>
      </c>
      <c r="H2589" s="153">
        <v>0.17142857142857143</v>
      </c>
      <c r="I2589" s="153">
        <v>0.17142857142857143</v>
      </c>
      <c r="J2589" s="153">
        <v>0.17142857142857143</v>
      </c>
      <c r="K2589" s="153">
        <v>0.17142857142857143</v>
      </c>
      <c r="L2589" s="153">
        <v>1.0285714285714287</v>
      </c>
      <c r="M2589" s="153">
        <v>1.0285714285714287</v>
      </c>
      <c r="N2589" s="153">
        <v>1.0285714285714287</v>
      </c>
      <c r="O2589" s="153">
        <v>0.12857142857142859</v>
      </c>
      <c r="P2589" s="152"/>
    </row>
    <row r="2590" spans="1:16" ht="15.75">
      <c r="A2590" s="155">
        <v>2583</v>
      </c>
      <c r="B2590" s="155" t="s">
        <v>1183</v>
      </c>
      <c r="C2590" s="154">
        <v>155.56</v>
      </c>
      <c r="D2590" s="153">
        <v>0.79999999999999993</v>
      </c>
      <c r="E2590" s="153">
        <v>0.79999999999999993</v>
      </c>
      <c r="F2590" s="153">
        <v>0.79999999999999993</v>
      </c>
      <c r="G2590" s="153">
        <v>0.79999999999999993</v>
      </c>
      <c r="H2590" s="153">
        <v>0.79999999999999993</v>
      </c>
      <c r="I2590" s="153">
        <v>0.79999999999999993</v>
      </c>
      <c r="J2590" s="153">
        <v>0.79999999999999993</v>
      </c>
      <c r="K2590" s="153">
        <v>0.79999999999999993</v>
      </c>
      <c r="L2590" s="153">
        <v>0.79999999999999993</v>
      </c>
      <c r="M2590" s="153">
        <v>0.79999999999999993</v>
      </c>
      <c r="N2590" s="153">
        <v>0.79999999999999993</v>
      </c>
      <c r="O2590" s="153">
        <v>0.79999999999999993</v>
      </c>
      <c r="P2590" s="152"/>
    </row>
    <row r="2591" spans="1:16" ht="15.75">
      <c r="A2591" s="155">
        <v>2584</v>
      </c>
      <c r="B2591" s="155" t="s">
        <v>1182</v>
      </c>
      <c r="C2591" s="154">
        <v>75.56</v>
      </c>
      <c r="D2591" s="153">
        <v>0</v>
      </c>
      <c r="E2591" s="153">
        <v>0</v>
      </c>
      <c r="F2591" s="153">
        <v>0.7146638433033351</v>
      </c>
      <c r="G2591" s="153">
        <v>0.7146638433033351</v>
      </c>
      <c r="H2591" s="153">
        <v>0.7146638433033351</v>
      </c>
      <c r="I2591" s="153">
        <v>0.7146638433033351</v>
      </c>
      <c r="J2591" s="153">
        <v>0.7146638433033351</v>
      </c>
      <c r="K2591" s="153">
        <v>0.7146638433033351</v>
      </c>
      <c r="L2591" s="153">
        <v>0.7146638433033351</v>
      </c>
      <c r="M2591" s="153">
        <v>0.7146638433033351</v>
      </c>
      <c r="N2591" s="153">
        <v>0.7146638433033351</v>
      </c>
      <c r="O2591" s="153">
        <v>0.52938062466913705</v>
      </c>
      <c r="P2591" s="152"/>
    </row>
    <row r="2592" spans="1:16" ht="15.75">
      <c r="A2592" s="155">
        <v>2585</v>
      </c>
      <c r="B2592" s="155" t="s">
        <v>1181</v>
      </c>
      <c r="C2592" s="154">
        <v>88.888888888888886</v>
      </c>
      <c r="D2592" s="153">
        <v>0.82125000000000004</v>
      </c>
      <c r="E2592" s="153">
        <v>0.84375</v>
      </c>
      <c r="F2592" s="153">
        <v>0.84375</v>
      </c>
      <c r="G2592" s="153">
        <v>0.84375</v>
      </c>
      <c r="H2592" s="153">
        <v>0.84375</v>
      </c>
      <c r="I2592" s="153">
        <v>0.84375</v>
      </c>
      <c r="J2592" s="153">
        <v>0.84375</v>
      </c>
      <c r="K2592" s="153">
        <v>0.84375</v>
      </c>
      <c r="L2592" s="153">
        <v>0.84375</v>
      </c>
      <c r="M2592" s="153">
        <v>0.84375</v>
      </c>
      <c r="N2592" s="153">
        <v>0.84375</v>
      </c>
      <c r="O2592" s="153">
        <v>0.81</v>
      </c>
      <c r="P2592" s="152"/>
    </row>
    <row r="2593" spans="1:16" ht="15.75">
      <c r="A2593" s="155">
        <v>2586</v>
      </c>
      <c r="B2593" s="155" t="s">
        <v>1180</v>
      </c>
      <c r="C2593" s="154">
        <v>100</v>
      </c>
      <c r="D2593" s="153">
        <v>1.84</v>
      </c>
      <c r="E2593" s="153">
        <v>1.87</v>
      </c>
      <c r="F2593" s="153">
        <v>1.87</v>
      </c>
      <c r="G2593" s="153">
        <v>1.87</v>
      </c>
      <c r="H2593" s="153">
        <v>1.87</v>
      </c>
      <c r="I2593" s="153">
        <v>1.87</v>
      </c>
      <c r="J2593" s="153">
        <v>1.87</v>
      </c>
      <c r="K2593" s="153">
        <v>1.87</v>
      </c>
      <c r="L2593" s="153">
        <v>1.87</v>
      </c>
      <c r="M2593" s="153">
        <v>1.87</v>
      </c>
      <c r="N2593" s="153">
        <v>1.87</v>
      </c>
      <c r="O2593" s="153">
        <v>1.36</v>
      </c>
      <c r="P2593" s="152"/>
    </row>
    <row r="2594" spans="1:16" ht="15.75">
      <c r="A2594" s="155">
        <v>2587</v>
      </c>
      <c r="B2594" s="155" t="s">
        <v>1179</v>
      </c>
      <c r="C2594" s="154">
        <v>76.666666666666671</v>
      </c>
      <c r="D2594" s="153">
        <v>1.9695652173913043</v>
      </c>
      <c r="E2594" s="153">
        <v>2.2173913043478262</v>
      </c>
      <c r="F2594" s="153">
        <v>2.2173913043478262</v>
      </c>
      <c r="G2594" s="153">
        <v>2.2173913043478262</v>
      </c>
      <c r="H2594" s="153">
        <v>2.2173913043478262</v>
      </c>
      <c r="I2594" s="153">
        <v>2.2173913043478262</v>
      </c>
      <c r="J2594" s="153">
        <v>2.2173913043478262</v>
      </c>
      <c r="K2594" s="153">
        <v>2.2173913043478262</v>
      </c>
      <c r="L2594" s="153">
        <v>2.2173913043478262</v>
      </c>
      <c r="M2594" s="153">
        <v>2.2173913043478262</v>
      </c>
      <c r="N2594" s="153">
        <v>2.2173913043478262</v>
      </c>
      <c r="O2594" s="153">
        <v>1.7608695652173911</v>
      </c>
      <c r="P2594" s="152"/>
    </row>
    <row r="2595" spans="1:16" ht="15.75">
      <c r="A2595" s="155">
        <v>2588</v>
      </c>
      <c r="B2595" s="155" t="s">
        <v>1178</v>
      </c>
      <c r="C2595" s="154">
        <v>101.11111111111111</v>
      </c>
      <c r="D2595" s="153">
        <v>2.2153846153846155</v>
      </c>
      <c r="E2595" s="153">
        <v>2.2153846153846155</v>
      </c>
      <c r="F2595" s="153">
        <v>2.2153846153846155</v>
      </c>
      <c r="G2595" s="153">
        <v>2.2153846153846155</v>
      </c>
      <c r="H2595" s="153">
        <v>2.2153846153846155</v>
      </c>
      <c r="I2595" s="153">
        <v>2.2153846153846155</v>
      </c>
      <c r="J2595" s="153">
        <v>2.2153846153846155</v>
      </c>
      <c r="K2595" s="153">
        <v>2.2153846153846155</v>
      </c>
      <c r="L2595" s="153">
        <v>2.2153846153846155</v>
      </c>
      <c r="M2595" s="153">
        <v>2.2153846153846155</v>
      </c>
      <c r="N2595" s="153">
        <v>2.2153846153846155</v>
      </c>
      <c r="O2595" s="153">
        <v>1.000087912087912</v>
      </c>
      <c r="P2595" s="152"/>
    </row>
    <row r="2596" spans="1:16" ht="15.75">
      <c r="A2596" s="155">
        <v>2589</v>
      </c>
      <c r="B2596" s="155" t="s">
        <v>1177</v>
      </c>
      <c r="C2596" s="154">
        <v>144.44444444444443</v>
      </c>
      <c r="D2596" s="153">
        <v>0.80003076923076932</v>
      </c>
      <c r="E2596" s="153">
        <v>0.80003076923076932</v>
      </c>
      <c r="F2596" s="153">
        <v>0.80003076923076932</v>
      </c>
      <c r="G2596" s="153">
        <v>0.80003076923076932</v>
      </c>
      <c r="H2596" s="153">
        <v>0.80003076923076932</v>
      </c>
      <c r="I2596" s="153">
        <v>0.80003076923076932</v>
      </c>
      <c r="J2596" s="153">
        <v>0.80003076923076932</v>
      </c>
      <c r="K2596" s="153">
        <v>0.80003076923076932</v>
      </c>
      <c r="L2596" s="153">
        <v>0.80003076923076932</v>
      </c>
      <c r="M2596" s="153">
        <v>0.80003076923076932</v>
      </c>
      <c r="N2596" s="153">
        <v>0.80003076923076932</v>
      </c>
      <c r="O2596" s="153">
        <v>0.80003076923076932</v>
      </c>
      <c r="P2596" s="152"/>
    </row>
    <row r="2597" spans="1:16" ht="15.75">
      <c r="A2597" s="155">
        <v>2590</v>
      </c>
      <c r="B2597" s="155" t="s">
        <v>1176</v>
      </c>
      <c r="C2597" s="154">
        <v>166.66666666666666</v>
      </c>
      <c r="D2597" s="153">
        <v>0.80001600000000017</v>
      </c>
      <c r="E2597" s="153">
        <v>0.80001600000000017</v>
      </c>
      <c r="F2597" s="153">
        <v>0.80001600000000017</v>
      </c>
      <c r="G2597" s="153">
        <v>0.80001600000000017</v>
      </c>
      <c r="H2597" s="153">
        <v>0.80001600000000017</v>
      </c>
      <c r="I2597" s="153">
        <v>0.80001600000000017</v>
      </c>
      <c r="J2597" s="153">
        <v>0.80001600000000017</v>
      </c>
      <c r="K2597" s="153">
        <v>0.80001600000000017</v>
      </c>
      <c r="L2597" s="153">
        <v>0.80001600000000017</v>
      </c>
      <c r="M2597" s="153">
        <v>0.80001600000000017</v>
      </c>
      <c r="N2597" s="153">
        <v>0.80001600000000017</v>
      </c>
      <c r="O2597" s="153">
        <v>0.80001600000000017</v>
      </c>
      <c r="P2597" s="152"/>
    </row>
    <row r="2598" spans="1:16" ht="15.75">
      <c r="A2598" s="155">
        <v>2591</v>
      </c>
      <c r="B2598" s="155" t="s">
        <v>1175</v>
      </c>
      <c r="C2598" s="154">
        <v>100</v>
      </c>
      <c r="D2598" s="153">
        <v>1.3</v>
      </c>
      <c r="E2598" s="153">
        <v>0</v>
      </c>
      <c r="F2598" s="153">
        <v>0</v>
      </c>
      <c r="G2598" s="153">
        <v>1.3</v>
      </c>
      <c r="H2598" s="153">
        <v>1.3</v>
      </c>
      <c r="I2598" s="153">
        <v>0</v>
      </c>
      <c r="J2598" s="153">
        <v>1.3</v>
      </c>
      <c r="K2598" s="153">
        <v>1.3</v>
      </c>
      <c r="L2598" s="153">
        <v>1.3</v>
      </c>
      <c r="M2598" s="153">
        <v>1.3</v>
      </c>
      <c r="N2598" s="153">
        <v>1.3</v>
      </c>
      <c r="O2598" s="153">
        <v>0.93</v>
      </c>
      <c r="P2598" s="152"/>
    </row>
    <row r="2599" spans="1:16" ht="15.75">
      <c r="A2599" s="155">
        <v>2592</v>
      </c>
      <c r="B2599" s="155" t="s">
        <v>1174</v>
      </c>
      <c r="C2599" s="154">
        <v>88.89</v>
      </c>
      <c r="D2599" s="153">
        <v>0</v>
      </c>
      <c r="E2599" s="153">
        <v>0.20249746878164024</v>
      </c>
      <c r="F2599" s="153">
        <v>0.20249746878164024</v>
      </c>
      <c r="G2599" s="153">
        <v>0</v>
      </c>
      <c r="H2599" s="153">
        <v>0</v>
      </c>
      <c r="I2599" s="153">
        <v>0.20249746878164024</v>
      </c>
      <c r="J2599" s="153">
        <v>0.71999100011249861</v>
      </c>
      <c r="K2599" s="153">
        <v>0</v>
      </c>
      <c r="L2599" s="153">
        <v>0.71999100011249861</v>
      </c>
      <c r="M2599" s="153">
        <v>1.0012374845314433</v>
      </c>
      <c r="N2599" s="153">
        <v>1.0012374845314433</v>
      </c>
      <c r="O2599" s="153">
        <v>0</v>
      </c>
      <c r="P2599" s="152"/>
    </row>
    <row r="2600" spans="1:16" ht="15.75">
      <c r="A2600" s="155">
        <v>2593</v>
      </c>
      <c r="B2600" s="155" t="s">
        <v>1173</v>
      </c>
      <c r="C2600" s="154">
        <v>331.11</v>
      </c>
      <c r="D2600" s="153">
        <v>0.53456555223339675</v>
      </c>
      <c r="E2600" s="153">
        <v>0.60704901694300983</v>
      </c>
      <c r="F2600" s="153">
        <v>0.48020295370118687</v>
      </c>
      <c r="G2600" s="153">
        <v>0.39865905590287215</v>
      </c>
      <c r="H2600" s="153">
        <v>0.39865905590287215</v>
      </c>
      <c r="I2600" s="153">
        <v>0.39865905590287215</v>
      </c>
      <c r="J2600" s="153">
        <v>0.39865905590287215</v>
      </c>
      <c r="K2600" s="153">
        <v>0.39865905590287215</v>
      </c>
      <c r="L2600" s="153">
        <v>0.39865905590287215</v>
      </c>
      <c r="M2600" s="153">
        <v>0.45302165443508197</v>
      </c>
      <c r="N2600" s="153">
        <v>0.66141161547521965</v>
      </c>
      <c r="O2600" s="153">
        <v>0.93322460813626884</v>
      </c>
      <c r="P2600" s="152"/>
    </row>
    <row r="2601" spans="1:16" ht="15.75">
      <c r="A2601" s="155">
        <v>2594</v>
      </c>
      <c r="B2601" s="155" t="s">
        <v>1172</v>
      </c>
      <c r="C2601" s="154">
        <v>111</v>
      </c>
      <c r="D2601" s="153">
        <v>0.94774774774774773</v>
      </c>
      <c r="E2601" s="153">
        <v>0.97297297297297303</v>
      </c>
      <c r="F2601" s="153">
        <v>1.027027027027027</v>
      </c>
      <c r="G2601" s="153">
        <v>0.9621621621621621</v>
      </c>
      <c r="H2601" s="153">
        <v>0.82162162162162167</v>
      </c>
      <c r="I2601" s="153">
        <v>0.79999999999999993</v>
      </c>
      <c r="J2601" s="153">
        <v>0.79999999999999993</v>
      </c>
      <c r="K2601" s="153">
        <v>0.79999999999999993</v>
      </c>
      <c r="L2601" s="153">
        <v>0.79999999999999993</v>
      </c>
      <c r="M2601" s="153">
        <v>1.1711711711711712</v>
      </c>
      <c r="N2601" s="153">
        <v>1.1423423423423422</v>
      </c>
      <c r="O2601" s="153">
        <v>0.89729729729729724</v>
      </c>
      <c r="P2601" s="152"/>
    </row>
    <row r="2602" spans="1:16" ht="15.75">
      <c r="A2602" s="155">
        <v>2595</v>
      </c>
      <c r="B2602" s="155" t="s">
        <v>1171</v>
      </c>
      <c r="C2602" s="154">
        <v>108.88888888888889</v>
      </c>
      <c r="D2602" s="153">
        <v>1.3775510204081634</v>
      </c>
      <c r="E2602" s="153">
        <v>1.3775510204081634</v>
      </c>
      <c r="F2602" s="153">
        <v>1.3775510204081634</v>
      </c>
      <c r="G2602" s="153">
        <v>1.3775510204081634</v>
      </c>
      <c r="H2602" s="153">
        <v>1.3775510204081634</v>
      </c>
      <c r="I2602" s="153">
        <v>1.3775510204081634</v>
      </c>
      <c r="J2602" s="153">
        <v>1.3775510204081634</v>
      </c>
      <c r="K2602" s="153">
        <v>1.3775510204081634</v>
      </c>
      <c r="L2602" s="153">
        <v>1.3775510204081634</v>
      </c>
      <c r="M2602" s="153">
        <v>1.3775510204081634</v>
      </c>
      <c r="N2602" s="153">
        <v>1.3775510204081634</v>
      </c>
      <c r="O2602" s="153">
        <v>1.2306122448979593</v>
      </c>
      <c r="P2602" s="152"/>
    </row>
    <row r="2603" spans="1:16" ht="15.75">
      <c r="A2603" s="155">
        <v>2596</v>
      </c>
      <c r="B2603" s="155" t="s">
        <v>1170</v>
      </c>
      <c r="C2603" s="154">
        <v>77.777777777777771</v>
      </c>
      <c r="D2603" s="153">
        <v>0.70714285714285718</v>
      </c>
      <c r="E2603" s="153">
        <v>0.78428571428571436</v>
      </c>
      <c r="F2603" s="153">
        <v>0.78428571428571436</v>
      </c>
      <c r="G2603" s="153">
        <v>0.78428571428571436</v>
      </c>
      <c r="H2603" s="153">
        <v>0.78428571428571436</v>
      </c>
      <c r="I2603" s="153">
        <v>0.78428571428571436</v>
      </c>
      <c r="J2603" s="153">
        <v>0.78428571428571436</v>
      </c>
      <c r="K2603" s="153">
        <v>0.78428571428571436</v>
      </c>
      <c r="L2603" s="153">
        <v>0.9771428571428572</v>
      </c>
      <c r="M2603" s="153">
        <v>0</v>
      </c>
      <c r="N2603" s="153">
        <v>0.78428571428571436</v>
      </c>
      <c r="O2603" s="153">
        <v>0.51428571428571435</v>
      </c>
      <c r="P2603" s="152"/>
    </row>
    <row r="2604" spans="1:16" ht="15.75">
      <c r="A2604" s="155">
        <v>2597</v>
      </c>
      <c r="B2604" s="155" t="s">
        <v>1169</v>
      </c>
      <c r="C2604" s="154">
        <v>75.555555555555557</v>
      </c>
      <c r="D2604" s="153">
        <v>0.91323529411764703</v>
      </c>
      <c r="E2604" s="153">
        <v>0.95294117647058818</v>
      </c>
      <c r="F2604" s="153">
        <v>0.95294117647058818</v>
      </c>
      <c r="G2604" s="153">
        <v>0.95294117647058818</v>
      </c>
      <c r="H2604" s="153">
        <v>0.95294117647058818</v>
      </c>
      <c r="I2604" s="153">
        <v>0.95294117647058818</v>
      </c>
      <c r="J2604" s="153">
        <v>0.95294117647058818</v>
      </c>
      <c r="K2604" s="153">
        <v>0.95294117647058818</v>
      </c>
      <c r="L2604" s="153">
        <v>0.95294117647058818</v>
      </c>
      <c r="M2604" s="153">
        <v>0.95294117647058818</v>
      </c>
      <c r="N2604" s="153">
        <v>0.95294117647058818</v>
      </c>
      <c r="O2604" s="153">
        <v>0.87352941176470589</v>
      </c>
      <c r="P2604" s="152"/>
    </row>
    <row r="2605" spans="1:16" ht="15.75">
      <c r="A2605" s="155">
        <v>2598</v>
      </c>
      <c r="B2605" s="155" t="s">
        <v>1168</v>
      </c>
      <c r="C2605" s="154">
        <v>100</v>
      </c>
      <c r="D2605" s="153">
        <v>0.66</v>
      </c>
      <c r="E2605" s="153">
        <v>0.66</v>
      </c>
      <c r="F2605" s="153">
        <v>0.66</v>
      </c>
      <c r="G2605" s="153">
        <v>0.66</v>
      </c>
      <c r="H2605" s="153">
        <v>0.66</v>
      </c>
      <c r="I2605" s="153">
        <v>0.97</v>
      </c>
      <c r="J2605" s="153">
        <v>0.97</v>
      </c>
      <c r="K2605" s="153">
        <v>0.97</v>
      </c>
      <c r="L2605" s="153">
        <v>0.97</v>
      </c>
      <c r="M2605" s="153">
        <v>0</v>
      </c>
      <c r="N2605" s="153">
        <v>0.97</v>
      </c>
      <c r="O2605" s="153">
        <v>0.97</v>
      </c>
      <c r="P2605" s="152"/>
    </row>
    <row r="2606" spans="1:16" ht="15.75">
      <c r="A2606" s="155">
        <v>2599</v>
      </c>
      <c r="B2606" s="155" t="s">
        <v>1167</v>
      </c>
      <c r="C2606" s="154">
        <v>352</v>
      </c>
      <c r="D2606" s="153">
        <v>1.1590909090909092</v>
      </c>
      <c r="E2606" s="153">
        <v>1.0227272727272727</v>
      </c>
      <c r="F2606" s="153">
        <v>1.1386363636363637</v>
      </c>
      <c r="G2606" s="153">
        <v>1.0227272727272727</v>
      </c>
      <c r="H2606" s="153">
        <v>1.0227272727272727</v>
      </c>
      <c r="I2606" s="153">
        <v>1.0397727272727273</v>
      </c>
      <c r="J2606" s="153">
        <v>1.1420454545454546</v>
      </c>
      <c r="K2606" s="153">
        <v>1.1420454545454546</v>
      </c>
      <c r="L2606" s="153">
        <v>1.1420454545454546</v>
      </c>
      <c r="M2606" s="153">
        <v>1.0772727272727272</v>
      </c>
      <c r="N2606" s="153">
        <v>0.96136363636363631</v>
      </c>
      <c r="O2606" s="153">
        <v>0.94431818181818172</v>
      </c>
      <c r="P2606" s="152"/>
    </row>
    <row r="2607" spans="1:16" ht="15.75">
      <c r="A2607" s="155">
        <v>2600</v>
      </c>
      <c r="B2607" s="155" t="s">
        <v>1166</v>
      </c>
      <c r="C2607" s="154">
        <v>200</v>
      </c>
      <c r="D2607" s="153">
        <v>0.8</v>
      </c>
      <c r="E2607" s="153">
        <v>0.8</v>
      </c>
      <c r="F2607" s="153">
        <v>0.8</v>
      </c>
      <c r="G2607" s="153">
        <v>0.8</v>
      </c>
      <c r="H2607" s="153">
        <v>0.8</v>
      </c>
      <c r="I2607" s="153">
        <v>0.8</v>
      </c>
      <c r="J2607" s="153">
        <v>0.8</v>
      </c>
      <c r="K2607" s="153">
        <v>0.8</v>
      </c>
      <c r="L2607" s="153">
        <v>0.8</v>
      </c>
      <c r="M2607" s="153">
        <v>0.8</v>
      </c>
      <c r="N2607" s="153">
        <v>0.8</v>
      </c>
      <c r="O2607" s="153">
        <v>0.8226</v>
      </c>
      <c r="P2607" s="152"/>
    </row>
    <row r="2608" spans="1:16" ht="15.75">
      <c r="A2608" s="155">
        <v>2601</v>
      </c>
      <c r="B2608" s="155" t="s">
        <v>1165</v>
      </c>
      <c r="C2608" s="154">
        <v>80</v>
      </c>
      <c r="D2608" s="153">
        <v>0.82499999999999996</v>
      </c>
      <c r="E2608" s="153">
        <v>0.82499999999999996</v>
      </c>
      <c r="F2608" s="153">
        <v>0.82499999999999996</v>
      </c>
      <c r="G2608" s="153">
        <v>0.82499999999999996</v>
      </c>
      <c r="H2608" s="153">
        <v>1.05</v>
      </c>
      <c r="I2608" s="153">
        <v>1.05</v>
      </c>
      <c r="J2608" s="153">
        <v>1.0874999999999999</v>
      </c>
      <c r="K2608" s="153">
        <v>1.0874999999999999</v>
      </c>
      <c r="L2608" s="153">
        <v>1.0874999999999999</v>
      </c>
      <c r="M2608" s="153">
        <v>1.0874999999999999</v>
      </c>
      <c r="N2608" s="153">
        <v>1.0874999999999999</v>
      </c>
      <c r="O2608" s="153">
        <v>0.86250000000000004</v>
      </c>
      <c r="P2608" s="152"/>
    </row>
    <row r="2609" spans="1:16" ht="15.75">
      <c r="A2609" s="155">
        <v>2602</v>
      </c>
      <c r="B2609" s="155" t="s">
        <v>1164</v>
      </c>
      <c r="C2609" s="154">
        <v>80</v>
      </c>
      <c r="D2609" s="153">
        <v>1.125</v>
      </c>
      <c r="E2609" s="153">
        <v>1.125</v>
      </c>
      <c r="F2609" s="153">
        <v>1.125</v>
      </c>
      <c r="G2609" s="153">
        <v>1.125</v>
      </c>
      <c r="H2609" s="153">
        <v>1.125</v>
      </c>
      <c r="I2609" s="153">
        <v>1.125</v>
      </c>
      <c r="J2609" s="153">
        <v>1.125</v>
      </c>
      <c r="K2609" s="153">
        <v>1.125</v>
      </c>
      <c r="L2609" s="153">
        <v>1.125</v>
      </c>
      <c r="M2609" s="153">
        <v>1.125</v>
      </c>
      <c r="N2609" s="153">
        <v>1.125</v>
      </c>
      <c r="O2609" s="153">
        <v>1.125</v>
      </c>
      <c r="P2609" s="152"/>
    </row>
    <row r="2610" spans="1:16" ht="15.75">
      <c r="A2610" s="155">
        <v>2603</v>
      </c>
      <c r="B2610" s="155" t="s">
        <v>1163</v>
      </c>
      <c r="C2610" s="154">
        <v>142</v>
      </c>
      <c r="D2610" s="153">
        <v>0.90845070422535212</v>
      </c>
      <c r="E2610" s="153">
        <v>1.1830985915492958</v>
      </c>
      <c r="F2610" s="153">
        <v>1.1830985915492958</v>
      </c>
      <c r="G2610" s="153">
        <v>1.0774647887323943</v>
      </c>
      <c r="H2610" s="153">
        <v>0.86619718309859151</v>
      </c>
      <c r="I2610" s="153">
        <v>0.88732394366197187</v>
      </c>
      <c r="J2610" s="153">
        <v>0.86619718309859151</v>
      </c>
      <c r="K2610" s="153">
        <v>0.86619718309859151</v>
      </c>
      <c r="L2610" s="153">
        <v>0.80281690140845074</v>
      </c>
      <c r="M2610" s="153">
        <v>0.823943661971831</v>
      </c>
      <c r="N2610" s="153">
        <v>0.92957746478873238</v>
      </c>
      <c r="O2610" s="153">
        <v>0.92957746478873238</v>
      </c>
      <c r="P2610" s="152"/>
    </row>
    <row r="2611" spans="1:16" ht="15.75">
      <c r="A2611" s="155">
        <v>2604</v>
      </c>
      <c r="B2611" s="155" t="s">
        <v>1162</v>
      </c>
      <c r="C2611" s="154">
        <v>330</v>
      </c>
      <c r="D2611" s="153">
        <v>0.85090909090909095</v>
      </c>
      <c r="E2611" s="153">
        <v>1.0618181818181818</v>
      </c>
      <c r="F2611" s="153">
        <v>0.8</v>
      </c>
      <c r="G2611" s="153">
        <v>0.82181818181818178</v>
      </c>
      <c r="H2611" s="153">
        <v>0.8</v>
      </c>
      <c r="I2611" s="153">
        <v>0.8</v>
      </c>
      <c r="J2611" s="153">
        <v>0.8</v>
      </c>
      <c r="K2611" s="153">
        <v>0.8</v>
      </c>
      <c r="L2611" s="153">
        <v>0.8</v>
      </c>
      <c r="M2611" s="153">
        <v>0.8</v>
      </c>
      <c r="N2611" s="153">
        <v>0.8</v>
      </c>
      <c r="O2611" s="153">
        <v>0.8</v>
      </c>
      <c r="P2611" s="152"/>
    </row>
    <row r="2612" spans="1:16" ht="15.75">
      <c r="A2612" s="155">
        <v>2605</v>
      </c>
      <c r="B2612" s="155" t="s">
        <v>1161</v>
      </c>
      <c r="C2612" s="154">
        <v>77.777777777777771</v>
      </c>
      <c r="D2612" s="153">
        <v>1.092857142857143</v>
      </c>
      <c r="E2612" s="153">
        <v>1.092857142857143</v>
      </c>
      <c r="F2612" s="153">
        <v>1.092857142857143</v>
      </c>
      <c r="G2612" s="153">
        <v>1.092857142857143</v>
      </c>
      <c r="H2612" s="153">
        <v>1.092857142857143</v>
      </c>
      <c r="I2612" s="153">
        <v>1.1057142857142859</v>
      </c>
      <c r="J2612" s="153">
        <v>1.1185714285714288</v>
      </c>
      <c r="K2612" s="153">
        <v>1.1314285714285715</v>
      </c>
      <c r="L2612" s="153">
        <v>1.1314285714285715</v>
      </c>
      <c r="M2612" s="153">
        <v>1.1314285714285715</v>
      </c>
      <c r="N2612" s="153">
        <v>1.1314285714285715</v>
      </c>
      <c r="O2612" s="153">
        <v>1.0414285714285716</v>
      </c>
      <c r="P2612" s="152"/>
    </row>
    <row r="2613" spans="1:16" ht="15.75">
      <c r="A2613" s="155">
        <v>2606</v>
      </c>
      <c r="B2613" s="155" t="s">
        <v>1160</v>
      </c>
      <c r="C2613" s="154">
        <v>165</v>
      </c>
      <c r="D2613" s="153">
        <v>1.0909090909090908</v>
      </c>
      <c r="E2613" s="153">
        <v>1.0545454545454545</v>
      </c>
      <c r="F2613" s="153">
        <v>1.0303030303030303</v>
      </c>
      <c r="G2613" s="153">
        <v>1.0424242424242425</v>
      </c>
      <c r="H2613" s="153">
        <v>1.0787878787878789</v>
      </c>
      <c r="I2613" s="153">
        <v>1.0909090909090908</v>
      </c>
      <c r="J2613" s="153">
        <v>0.8</v>
      </c>
      <c r="K2613" s="153">
        <v>1.1151515151515152</v>
      </c>
      <c r="L2613" s="153">
        <v>1.103030303030303</v>
      </c>
      <c r="M2613" s="153">
        <v>1.0666666666666667</v>
      </c>
      <c r="N2613" s="153">
        <v>1.0666666666666667</v>
      </c>
      <c r="O2613" s="153">
        <v>1.0424242424242425</v>
      </c>
      <c r="P2613" s="152"/>
    </row>
    <row r="2614" spans="1:16" ht="15.75">
      <c r="A2614" s="155">
        <v>2607</v>
      </c>
      <c r="B2614" s="155" t="s">
        <v>1159</v>
      </c>
      <c r="C2614" s="154">
        <v>80</v>
      </c>
      <c r="D2614" s="153">
        <v>0.97499999999999998</v>
      </c>
      <c r="E2614" s="153">
        <v>0.97499999999999998</v>
      </c>
      <c r="F2614" s="153">
        <v>0.97499999999999998</v>
      </c>
      <c r="G2614" s="153">
        <v>1.1000000000000001</v>
      </c>
      <c r="H2614" s="153">
        <v>1.1000000000000001</v>
      </c>
      <c r="I2614" s="153">
        <v>1.1000000000000001</v>
      </c>
      <c r="J2614" s="153">
        <v>1.1000000000000001</v>
      </c>
      <c r="K2614" s="153">
        <v>1.1000000000000001</v>
      </c>
      <c r="L2614" s="153">
        <v>1.1000000000000001</v>
      </c>
      <c r="M2614" s="153">
        <v>1.1000000000000001</v>
      </c>
      <c r="N2614" s="153">
        <v>1.1000000000000001</v>
      </c>
      <c r="O2614" s="153">
        <v>0.92500000000000004</v>
      </c>
      <c r="P2614" s="152"/>
    </row>
    <row r="2615" spans="1:16" ht="15.75">
      <c r="A2615" s="155">
        <v>2608</v>
      </c>
      <c r="B2615" s="155" t="s">
        <v>1158</v>
      </c>
      <c r="C2615" s="154">
        <v>77.777777777777771</v>
      </c>
      <c r="D2615" s="153">
        <v>0</v>
      </c>
      <c r="E2615" s="153">
        <v>2.3271428571428574</v>
      </c>
      <c r="F2615" s="153">
        <v>2.3271428571428574</v>
      </c>
      <c r="G2615" s="153">
        <v>2.3271428571428574</v>
      </c>
      <c r="H2615" s="153">
        <v>0</v>
      </c>
      <c r="I2615" s="153">
        <v>2.3271428571428574</v>
      </c>
      <c r="J2615" s="153">
        <v>0</v>
      </c>
      <c r="K2615" s="153">
        <v>2.3271428571428574</v>
      </c>
      <c r="L2615" s="153">
        <v>2.3271428571428574</v>
      </c>
      <c r="M2615" s="153">
        <v>2.3271428571428574</v>
      </c>
      <c r="N2615" s="153">
        <v>2.3271428571428574</v>
      </c>
      <c r="O2615" s="153">
        <v>0</v>
      </c>
      <c r="P2615" s="152"/>
    </row>
    <row r="2616" spans="1:16" ht="15.75">
      <c r="A2616" s="155">
        <v>2609</v>
      </c>
      <c r="B2616" s="155" t="s">
        <v>1157</v>
      </c>
      <c r="C2616" s="154">
        <v>167</v>
      </c>
      <c r="D2616" s="153">
        <v>0.79999999999999993</v>
      </c>
      <c r="E2616" s="153">
        <v>0.79999999999999993</v>
      </c>
      <c r="F2616" s="153">
        <v>0.79999999999999993</v>
      </c>
      <c r="G2616" s="153">
        <v>0.79999999999999993</v>
      </c>
      <c r="H2616" s="153">
        <v>0.79999999999999993</v>
      </c>
      <c r="I2616" s="153">
        <v>0.79999999999999993</v>
      </c>
      <c r="J2616" s="153">
        <v>0.79999999999999993</v>
      </c>
      <c r="K2616" s="153">
        <v>0.79999999999999993</v>
      </c>
      <c r="L2616" s="153">
        <v>0.79999999999999993</v>
      </c>
      <c r="M2616" s="153">
        <v>0.79999999999999993</v>
      </c>
      <c r="N2616" s="153">
        <v>0.79999999999999993</v>
      </c>
      <c r="O2616" s="153">
        <v>0</v>
      </c>
      <c r="P2616" s="152"/>
    </row>
    <row r="2617" spans="1:16" ht="15.75">
      <c r="A2617" s="155">
        <v>2610</v>
      </c>
      <c r="B2617" s="155" t="s">
        <v>1156</v>
      </c>
      <c r="C2617" s="154">
        <v>80</v>
      </c>
      <c r="D2617" s="153">
        <v>0</v>
      </c>
      <c r="E2617" s="153">
        <v>0</v>
      </c>
      <c r="F2617" s="153">
        <v>0</v>
      </c>
      <c r="G2617" s="153">
        <v>0</v>
      </c>
      <c r="H2617" s="153">
        <v>0</v>
      </c>
      <c r="I2617" s="153">
        <v>0</v>
      </c>
      <c r="J2617" s="153">
        <v>0</v>
      </c>
      <c r="K2617" s="153">
        <v>0</v>
      </c>
      <c r="L2617" s="153">
        <v>0</v>
      </c>
      <c r="M2617" s="153">
        <v>0</v>
      </c>
      <c r="N2617" s="153">
        <v>0</v>
      </c>
      <c r="O2617" s="153">
        <v>0</v>
      </c>
      <c r="P2617" s="152"/>
    </row>
    <row r="2618" spans="1:16" ht="15.75">
      <c r="A2618" s="155">
        <v>2611</v>
      </c>
      <c r="B2618" s="155" t="s">
        <v>1155</v>
      </c>
      <c r="C2618" s="154">
        <v>100</v>
      </c>
      <c r="D2618" s="153">
        <v>0.9</v>
      </c>
      <c r="E2618" s="153">
        <v>1.01</v>
      </c>
      <c r="F2618" s="153">
        <v>1.01</v>
      </c>
      <c r="G2618" s="153">
        <v>1.01</v>
      </c>
      <c r="H2618" s="153">
        <v>1.01</v>
      </c>
      <c r="I2618" s="153">
        <v>1.01</v>
      </c>
      <c r="J2618" s="153">
        <v>0</v>
      </c>
      <c r="K2618" s="153">
        <v>1.01</v>
      </c>
      <c r="L2618" s="153">
        <v>1.01</v>
      </c>
      <c r="M2618" s="153">
        <v>1.01</v>
      </c>
      <c r="N2618" s="153">
        <v>1.01</v>
      </c>
      <c r="O2618" s="153">
        <v>1.1100000000000001</v>
      </c>
      <c r="P2618" s="152"/>
    </row>
    <row r="2619" spans="1:16" ht="15.75">
      <c r="A2619" s="155">
        <v>2612</v>
      </c>
      <c r="B2619" s="155" t="s">
        <v>1154</v>
      </c>
      <c r="C2619" s="154">
        <v>76.666666666666671</v>
      </c>
      <c r="D2619" s="153">
        <v>1.1739130434782608</v>
      </c>
      <c r="E2619" s="153">
        <v>1.1739130434782608</v>
      </c>
      <c r="F2619" s="153">
        <v>1.1739130434782608</v>
      </c>
      <c r="G2619" s="153">
        <v>1.4347826086956521</v>
      </c>
      <c r="H2619" s="153">
        <v>0</v>
      </c>
      <c r="I2619" s="153">
        <v>0</v>
      </c>
      <c r="J2619" s="153">
        <v>0</v>
      </c>
      <c r="K2619" s="153">
        <v>0</v>
      </c>
      <c r="L2619" s="153">
        <v>0</v>
      </c>
      <c r="M2619" s="153">
        <v>0</v>
      </c>
      <c r="N2619" s="153">
        <v>1.4347826086956521</v>
      </c>
      <c r="O2619" s="153">
        <v>1.4347826086956521</v>
      </c>
      <c r="P2619" s="152"/>
    </row>
    <row r="2620" spans="1:16" ht="15.75">
      <c r="A2620" s="155">
        <v>2613</v>
      </c>
      <c r="B2620" s="155" t="s">
        <v>1153</v>
      </c>
      <c r="C2620" s="154">
        <v>377.78</v>
      </c>
      <c r="D2620" s="153">
        <v>0.83223039864471382</v>
      </c>
      <c r="E2620" s="153">
        <v>0.87034782148340317</v>
      </c>
      <c r="F2620" s="153">
        <v>0.8</v>
      </c>
      <c r="G2620" s="153">
        <v>0.8</v>
      </c>
      <c r="H2620" s="153">
        <v>0.8</v>
      </c>
      <c r="I2620" s="153">
        <v>0.83858330245116219</v>
      </c>
      <c r="J2620" s="153">
        <v>0.83223039864471382</v>
      </c>
      <c r="K2620" s="153">
        <v>0.8</v>
      </c>
      <c r="L2620" s="153">
        <v>0.8</v>
      </c>
      <c r="M2620" s="153">
        <v>0.8</v>
      </c>
      <c r="N2620" s="153">
        <v>0.8</v>
      </c>
      <c r="O2620" s="153">
        <v>0.8</v>
      </c>
      <c r="P2620" s="152"/>
    </row>
    <row r="2621" spans="1:16" ht="15.75">
      <c r="A2621" s="155">
        <v>2614</v>
      </c>
      <c r="B2621" s="155" t="s">
        <v>1124</v>
      </c>
      <c r="C2621" s="154">
        <v>77.777777777777771</v>
      </c>
      <c r="D2621" s="153">
        <v>1.35</v>
      </c>
      <c r="E2621" s="153">
        <v>1.35</v>
      </c>
      <c r="F2621" s="153">
        <v>1.53</v>
      </c>
      <c r="G2621" s="153">
        <v>1.5814285714285716</v>
      </c>
      <c r="H2621" s="153">
        <v>1.5814285714285716</v>
      </c>
      <c r="I2621" s="153">
        <v>1.5814285714285716</v>
      </c>
      <c r="J2621" s="153">
        <v>1.8257142857142858</v>
      </c>
      <c r="K2621" s="153">
        <v>1.8257142857142858</v>
      </c>
      <c r="L2621" s="153">
        <v>1.8257142857142858</v>
      </c>
      <c r="M2621" s="153">
        <v>1.8257142857142858</v>
      </c>
      <c r="N2621" s="153">
        <v>1.8257142857142858</v>
      </c>
      <c r="O2621" s="153">
        <v>1.1185714285714288</v>
      </c>
      <c r="P2621" s="152"/>
    </row>
    <row r="2622" spans="1:16" ht="15.75">
      <c r="A2622" s="155">
        <v>2615</v>
      </c>
      <c r="B2622" s="155" t="s">
        <v>1152</v>
      </c>
      <c r="C2622" s="154">
        <v>77.777777777777771</v>
      </c>
      <c r="D2622" s="153">
        <v>0.87428571428571433</v>
      </c>
      <c r="E2622" s="153">
        <v>1.0671428571428572</v>
      </c>
      <c r="F2622" s="153">
        <v>1.0671428571428572</v>
      </c>
      <c r="G2622" s="153">
        <v>1.0671428571428572</v>
      </c>
      <c r="H2622" s="153">
        <v>0</v>
      </c>
      <c r="I2622" s="153">
        <v>1.0671428571428572</v>
      </c>
      <c r="J2622" s="153">
        <v>1.0671428571428572</v>
      </c>
      <c r="K2622" s="153">
        <v>1.0671428571428572</v>
      </c>
      <c r="L2622" s="153">
        <v>1.0671428571428572</v>
      </c>
      <c r="M2622" s="153">
        <v>1.0671428571428572</v>
      </c>
      <c r="N2622" s="153">
        <v>1.0671428571428572</v>
      </c>
      <c r="O2622" s="153">
        <v>0.41142857142857148</v>
      </c>
      <c r="P2622" s="152"/>
    </row>
    <row r="2623" spans="1:16" ht="15.75">
      <c r="A2623" s="155">
        <v>2616</v>
      </c>
      <c r="B2623" s="155" t="s">
        <v>1151</v>
      </c>
      <c r="C2623" s="154">
        <v>77.777777777777771</v>
      </c>
      <c r="D2623" s="153">
        <v>1.1057142857142859</v>
      </c>
      <c r="E2623" s="153">
        <v>1.2471428571428573</v>
      </c>
      <c r="F2623" s="153">
        <v>1.2471428571428573</v>
      </c>
      <c r="G2623" s="153">
        <v>1.2471428571428573</v>
      </c>
      <c r="H2623" s="153">
        <v>1.2471428571428573</v>
      </c>
      <c r="I2623" s="153">
        <v>1.2471428571428573</v>
      </c>
      <c r="J2623" s="153">
        <v>1.2985714285714287</v>
      </c>
      <c r="K2623" s="153">
        <v>1.2985714285714287</v>
      </c>
      <c r="L2623" s="153">
        <v>1.2985714285714287</v>
      </c>
      <c r="M2623" s="153">
        <v>1.2985714285714287</v>
      </c>
      <c r="N2623" s="153">
        <v>1.2985714285714287</v>
      </c>
      <c r="O2623" s="153">
        <v>0.68142857142857149</v>
      </c>
      <c r="P2623" s="152"/>
    </row>
    <row r="2624" spans="1:16" ht="15.75">
      <c r="A2624" s="155">
        <v>2617</v>
      </c>
      <c r="B2624" s="155" t="s">
        <v>1150</v>
      </c>
      <c r="C2624" s="154">
        <v>133.33000000000001</v>
      </c>
      <c r="D2624" s="153">
        <v>0.35250881272031798</v>
      </c>
      <c r="E2624" s="153">
        <v>0.35250881272031798</v>
      </c>
      <c r="F2624" s="153">
        <v>0.35250881272031798</v>
      </c>
      <c r="G2624" s="153">
        <v>0.35250881272031798</v>
      </c>
      <c r="H2624" s="153">
        <v>0.35250881272031798</v>
      </c>
      <c r="I2624" s="153">
        <v>0.35250881272031798</v>
      </c>
      <c r="J2624" s="153">
        <v>0.35250881272031798</v>
      </c>
      <c r="K2624" s="153">
        <v>0.35250881272031798</v>
      </c>
      <c r="L2624" s="153">
        <v>0.35250881272031798</v>
      </c>
      <c r="M2624" s="153">
        <v>0.35250881272031798</v>
      </c>
      <c r="N2624" s="153">
        <v>0.35250881272031798</v>
      </c>
      <c r="O2624" s="153">
        <v>0.32250806270156751</v>
      </c>
      <c r="P2624" s="152"/>
    </row>
    <row r="2625" spans="1:16" ht="15.75">
      <c r="A2625" s="155">
        <v>2618</v>
      </c>
      <c r="B2625" s="155" t="s">
        <v>1149</v>
      </c>
      <c r="C2625" s="154">
        <v>83.333333333333329</v>
      </c>
      <c r="D2625" s="153">
        <v>1.1040000000000001</v>
      </c>
      <c r="E2625" s="153">
        <v>1.1040000000000001</v>
      </c>
      <c r="F2625" s="153">
        <v>1.1040000000000001</v>
      </c>
      <c r="G2625" s="153">
        <v>1.1040000000000001</v>
      </c>
      <c r="H2625" s="153">
        <v>1.1040000000000001</v>
      </c>
      <c r="I2625" s="153">
        <v>1.1040000000000001</v>
      </c>
      <c r="J2625" s="153">
        <v>1.1040000000000001</v>
      </c>
      <c r="K2625" s="153">
        <v>1.1040000000000001</v>
      </c>
      <c r="L2625" s="153">
        <v>1.1520000000000001</v>
      </c>
      <c r="M2625" s="153">
        <v>1.1520000000000001</v>
      </c>
      <c r="N2625" s="153">
        <v>1.1640000000000001</v>
      </c>
      <c r="O2625" s="153">
        <v>1.1640000000000001</v>
      </c>
      <c r="P2625" s="152"/>
    </row>
    <row r="2626" spans="1:16" ht="15.75">
      <c r="A2626" s="155">
        <v>2619</v>
      </c>
      <c r="B2626" s="155" t="s">
        <v>1148</v>
      </c>
      <c r="C2626" s="154">
        <v>77.777777777777771</v>
      </c>
      <c r="D2626" s="153">
        <v>0.9771428571428572</v>
      </c>
      <c r="E2626" s="153">
        <v>0.9771428571428572</v>
      </c>
      <c r="F2626" s="153">
        <v>0.9771428571428572</v>
      </c>
      <c r="G2626" s="153">
        <v>0.9771428571428572</v>
      </c>
      <c r="H2626" s="153">
        <v>0.9771428571428572</v>
      </c>
      <c r="I2626" s="153">
        <v>0.9771428571428572</v>
      </c>
      <c r="J2626" s="153">
        <v>0.9771428571428572</v>
      </c>
      <c r="K2626" s="153">
        <v>0.9771428571428572</v>
      </c>
      <c r="L2626" s="153">
        <v>0.9771428571428572</v>
      </c>
      <c r="M2626" s="153">
        <v>1.08</v>
      </c>
      <c r="N2626" s="153">
        <v>1.08</v>
      </c>
      <c r="O2626" s="153">
        <v>0.9900000000000001</v>
      </c>
      <c r="P2626" s="152"/>
    </row>
    <row r="2627" spans="1:16" ht="15.75">
      <c r="A2627" s="155">
        <v>2620</v>
      </c>
      <c r="B2627" s="155" t="s">
        <v>1147</v>
      </c>
      <c r="C2627" s="154">
        <v>77.777777777777771</v>
      </c>
      <c r="D2627" s="153">
        <v>0.9771428571428572</v>
      </c>
      <c r="E2627" s="153">
        <v>0.9771428571428572</v>
      </c>
      <c r="F2627" s="153">
        <v>0.9771428571428572</v>
      </c>
      <c r="G2627" s="153">
        <v>0.9771428571428572</v>
      </c>
      <c r="H2627" s="153">
        <v>0</v>
      </c>
      <c r="I2627" s="153">
        <v>0.45</v>
      </c>
      <c r="J2627" s="153">
        <v>0.45</v>
      </c>
      <c r="K2627" s="153">
        <v>0.45</v>
      </c>
      <c r="L2627" s="153">
        <v>0.9771428571428572</v>
      </c>
      <c r="M2627" s="153">
        <v>0</v>
      </c>
      <c r="N2627" s="153">
        <v>0.59142857142857153</v>
      </c>
      <c r="O2627" s="153">
        <v>0.79714285714285715</v>
      </c>
      <c r="P2627" s="152"/>
    </row>
    <row r="2628" spans="1:16" ht="15.75">
      <c r="A2628" s="155">
        <v>2621</v>
      </c>
      <c r="B2628" s="155" t="s">
        <v>1146</v>
      </c>
      <c r="C2628" s="154">
        <v>83.888888888888886</v>
      </c>
      <c r="D2628" s="153">
        <v>0.98940397350993381</v>
      </c>
      <c r="E2628" s="153">
        <v>0.98940397350993381</v>
      </c>
      <c r="F2628" s="153">
        <v>0.98940397350993381</v>
      </c>
      <c r="G2628" s="153">
        <v>0.98940397350993381</v>
      </c>
      <c r="H2628" s="153">
        <v>0.98940397350993381</v>
      </c>
      <c r="I2628" s="153">
        <v>0.98940397350993381</v>
      </c>
      <c r="J2628" s="153">
        <v>0.98940397350993381</v>
      </c>
      <c r="K2628" s="153">
        <v>1.3112582781456954</v>
      </c>
      <c r="L2628" s="153">
        <v>1.3112582781456954</v>
      </c>
      <c r="M2628" s="153">
        <v>1.3112582781456954</v>
      </c>
      <c r="N2628" s="153">
        <v>1.3112582781456954</v>
      </c>
      <c r="O2628" s="153">
        <v>0.95364238410596025</v>
      </c>
      <c r="P2628" s="152"/>
    </row>
    <row r="2629" spans="1:16" ht="15.75">
      <c r="A2629" s="155">
        <v>2622</v>
      </c>
      <c r="B2629" s="155" t="s">
        <v>1145</v>
      </c>
      <c r="C2629" s="154">
        <v>84.444444444444443</v>
      </c>
      <c r="D2629" s="153">
        <v>0.88815789473684215</v>
      </c>
      <c r="E2629" s="153">
        <v>0.88815789473684215</v>
      </c>
      <c r="F2629" s="153">
        <v>0.88815789473684215</v>
      </c>
      <c r="G2629" s="153">
        <v>0.88815789473684215</v>
      </c>
      <c r="H2629" s="153">
        <v>0.88815789473684215</v>
      </c>
      <c r="I2629" s="153">
        <v>0.88815789473684215</v>
      </c>
      <c r="J2629" s="153">
        <v>0.88815789473684215</v>
      </c>
      <c r="K2629" s="153">
        <v>0.88815789473684215</v>
      </c>
      <c r="L2629" s="153">
        <v>0.88815789473684215</v>
      </c>
      <c r="M2629" s="153">
        <v>0.88815789473684215</v>
      </c>
      <c r="N2629" s="153">
        <v>0.88815789473684215</v>
      </c>
      <c r="O2629" s="153">
        <v>0.79342105263157892</v>
      </c>
      <c r="P2629" s="152"/>
    </row>
    <row r="2630" spans="1:16" ht="15.75">
      <c r="A2630" s="155">
        <v>2623</v>
      </c>
      <c r="B2630" s="155" t="s">
        <v>1144</v>
      </c>
      <c r="C2630" s="154">
        <v>108.88888888888889</v>
      </c>
      <c r="D2630" s="153">
        <v>0.80816326530612248</v>
      </c>
      <c r="E2630" s="153">
        <v>0.80816326530612248</v>
      </c>
      <c r="F2630" s="153">
        <v>0.80816326530612248</v>
      </c>
      <c r="G2630" s="153">
        <v>0.80816326530612248</v>
      </c>
      <c r="H2630" s="153">
        <v>0.80816326530612248</v>
      </c>
      <c r="I2630" s="153">
        <v>0.80816326530612248</v>
      </c>
      <c r="J2630" s="153">
        <v>0.80816326530612248</v>
      </c>
      <c r="K2630" s="153">
        <v>0</v>
      </c>
      <c r="L2630" s="153">
        <v>0.80816326530612248</v>
      </c>
      <c r="M2630" s="153">
        <v>0.80816326530612248</v>
      </c>
      <c r="N2630" s="153">
        <v>0.85408163265306125</v>
      </c>
      <c r="O2630" s="153">
        <v>0.85408163265306125</v>
      </c>
      <c r="P2630" s="152"/>
    </row>
    <row r="2631" spans="1:16" ht="15.75">
      <c r="A2631" s="155">
        <v>2624</v>
      </c>
      <c r="B2631" s="155" t="s">
        <v>1143</v>
      </c>
      <c r="C2631" s="154">
        <v>100</v>
      </c>
      <c r="D2631" s="153">
        <v>0.38</v>
      </c>
      <c r="E2631" s="153">
        <v>0.4</v>
      </c>
      <c r="F2631" s="153">
        <v>0.4</v>
      </c>
      <c r="G2631" s="153">
        <v>0.4</v>
      </c>
      <c r="H2631" s="153">
        <v>0.4</v>
      </c>
      <c r="I2631" s="153">
        <v>1.07</v>
      </c>
      <c r="J2631" s="153">
        <v>1.07</v>
      </c>
      <c r="K2631" s="153">
        <v>1.07</v>
      </c>
      <c r="L2631" s="153">
        <v>1.07</v>
      </c>
      <c r="M2631" s="153">
        <v>1.07</v>
      </c>
      <c r="N2631" s="153">
        <v>1.07</v>
      </c>
      <c r="O2631" s="153">
        <v>0.97</v>
      </c>
      <c r="P2631" s="152"/>
    </row>
    <row r="2632" spans="1:16" ht="15.75">
      <c r="A2632" s="155">
        <v>2625</v>
      </c>
      <c r="B2632" s="155" t="s">
        <v>1142</v>
      </c>
      <c r="C2632" s="154">
        <v>100</v>
      </c>
      <c r="D2632" s="153">
        <v>0.86</v>
      </c>
      <c r="E2632" s="153">
        <v>0.86</v>
      </c>
      <c r="F2632" s="153">
        <v>0.89</v>
      </c>
      <c r="G2632" s="153">
        <v>0.89</v>
      </c>
      <c r="H2632" s="153">
        <v>0.89</v>
      </c>
      <c r="I2632" s="153">
        <v>0.91</v>
      </c>
      <c r="J2632" s="153">
        <v>0.94</v>
      </c>
      <c r="K2632" s="153">
        <v>0.94</v>
      </c>
      <c r="L2632" s="153">
        <v>0.94</v>
      </c>
      <c r="M2632" s="153">
        <v>0.94</v>
      </c>
      <c r="N2632" s="153">
        <v>0.94</v>
      </c>
      <c r="O2632" s="153">
        <v>0.92</v>
      </c>
      <c r="P2632" s="152"/>
    </row>
    <row r="2633" spans="1:16" ht="15.75">
      <c r="A2633" s="155">
        <v>2626</v>
      </c>
      <c r="B2633" s="155" t="s">
        <v>1141</v>
      </c>
      <c r="C2633" s="154">
        <v>72.222222222222214</v>
      </c>
      <c r="D2633" s="153">
        <v>0.84461538461538466</v>
      </c>
      <c r="E2633" s="153">
        <v>0.84461538461538466</v>
      </c>
      <c r="F2633" s="153">
        <v>0.84461538461538466</v>
      </c>
      <c r="G2633" s="153">
        <v>0.84461538461538466</v>
      </c>
      <c r="H2633" s="153">
        <v>0.84461538461538466</v>
      </c>
      <c r="I2633" s="153">
        <v>0.96923076923076934</v>
      </c>
      <c r="J2633" s="153">
        <v>0.96923076923076934</v>
      </c>
      <c r="K2633" s="153">
        <v>1.0661538461538462</v>
      </c>
      <c r="L2633" s="153">
        <v>1.08</v>
      </c>
      <c r="M2633" s="153">
        <v>1.08</v>
      </c>
      <c r="N2633" s="153">
        <v>1.08</v>
      </c>
      <c r="O2633" s="153">
        <v>0.91384615384615397</v>
      </c>
      <c r="P2633" s="152"/>
    </row>
    <row r="2634" spans="1:16" ht="15.75">
      <c r="A2634" s="155">
        <v>2627</v>
      </c>
      <c r="B2634" s="155" t="s">
        <v>1140</v>
      </c>
      <c r="C2634" s="154">
        <v>122</v>
      </c>
      <c r="D2634" s="153">
        <v>1</v>
      </c>
      <c r="E2634" s="153">
        <v>0.95081967213114749</v>
      </c>
      <c r="F2634" s="153">
        <v>0.91803278688524592</v>
      </c>
      <c r="G2634" s="153">
        <v>0.95081967213114749</v>
      </c>
      <c r="H2634" s="153">
        <v>0.79999999999999993</v>
      </c>
      <c r="I2634" s="153">
        <v>0.79999999999999993</v>
      </c>
      <c r="J2634" s="153">
        <v>0.95081967213114749</v>
      </c>
      <c r="K2634" s="153">
        <v>0.83606557377049184</v>
      </c>
      <c r="L2634" s="153">
        <v>0.96721311475409832</v>
      </c>
      <c r="M2634" s="153">
        <v>1</v>
      </c>
      <c r="N2634" s="153">
        <v>1.098360655737705</v>
      </c>
      <c r="O2634" s="153">
        <v>1.098360655737705</v>
      </c>
      <c r="P2634" s="152"/>
    </row>
    <row r="2635" spans="1:16" ht="15.75">
      <c r="A2635" s="155">
        <v>2628</v>
      </c>
      <c r="B2635" s="155" t="s">
        <v>1139</v>
      </c>
      <c r="C2635" s="154">
        <v>210</v>
      </c>
      <c r="D2635" s="153">
        <v>1.3800000000000001</v>
      </c>
      <c r="E2635" s="153">
        <v>1.3800000000000001</v>
      </c>
      <c r="F2635" s="153">
        <v>1.372857142857143</v>
      </c>
      <c r="G2635" s="153">
        <v>1.3785714285714286</v>
      </c>
      <c r="H2635" s="153">
        <v>1.3828571428571428</v>
      </c>
      <c r="I2635" s="153">
        <v>1.3828571428571428</v>
      </c>
      <c r="J2635" s="153">
        <v>1.3828571428571428</v>
      </c>
      <c r="K2635" s="153">
        <v>1.3828571428571428</v>
      </c>
      <c r="L2635" s="153">
        <v>1.3828571428571428</v>
      </c>
      <c r="M2635" s="153">
        <v>1.3828571428571428</v>
      </c>
      <c r="N2635" s="153">
        <v>1.3828571428571428</v>
      </c>
      <c r="O2635" s="153">
        <v>1.3828571428571428</v>
      </c>
      <c r="P2635" s="152"/>
    </row>
    <row r="2636" spans="1:16" ht="15.75">
      <c r="A2636" s="155">
        <v>2629</v>
      </c>
      <c r="B2636" s="155" t="s">
        <v>1138</v>
      </c>
      <c r="C2636" s="154">
        <v>220</v>
      </c>
      <c r="D2636" s="153">
        <v>0.96818181818181814</v>
      </c>
      <c r="E2636" s="153">
        <v>0.97727272727272729</v>
      </c>
      <c r="F2636" s="153">
        <v>0.97727272727272729</v>
      </c>
      <c r="G2636" s="153">
        <v>0.97727272727272729</v>
      </c>
      <c r="H2636" s="153">
        <v>0.97727272727272729</v>
      </c>
      <c r="I2636" s="153">
        <v>0.97727272727272729</v>
      </c>
      <c r="J2636" s="153">
        <v>0.97727272727272729</v>
      </c>
      <c r="K2636" s="153">
        <v>0.8</v>
      </c>
      <c r="L2636" s="153">
        <v>0.8</v>
      </c>
      <c r="M2636" s="153">
        <v>0.8</v>
      </c>
      <c r="N2636" s="153">
        <v>0.8</v>
      </c>
      <c r="O2636" s="153">
        <v>0.8</v>
      </c>
      <c r="P2636" s="152"/>
    </row>
    <row r="2637" spans="1:16" ht="15.75">
      <c r="A2637" s="155">
        <v>2630</v>
      </c>
      <c r="B2637" s="155" t="s">
        <v>1137</v>
      </c>
      <c r="C2637" s="154">
        <v>238.89</v>
      </c>
      <c r="D2637" s="153">
        <v>0.25584997279082422</v>
      </c>
      <c r="E2637" s="153">
        <v>0.25584997279082422</v>
      </c>
      <c r="F2637" s="153">
        <v>0.28883586587969362</v>
      </c>
      <c r="G2637" s="153">
        <v>0.28883586587969362</v>
      </c>
      <c r="H2637" s="153">
        <v>0.28883586587969362</v>
      </c>
      <c r="I2637" s="153">
        <v>0.28883586587969362</v>
      </c>
      <c r="J2637" s="153">
        <v>0.28883586587969362</v>
      </c>
      <c r="K2637" s="153">
        <v>0.28883586587969362</v>
      </c>
      <c r="L2637" s="153">
        <v>0.28883586587969362</v>
      </c>
      <c r="M2637" s="153">
        <v>0.28883586587969362</v>
      </c>
      <c r="N2637" s="153">
        <v>0.46464900163255057</v>
      </c>
      <c r="O2637" s="153">
        <v>0.28883586587969362</v>
      </c>
      <c r="P2637" s="152"/>
    </row>
    <row r="2638" spans="1:16" ht="15.75">
      <c r="A2638" s="155">
        <v>2631</v>
      </c>
      <c r="B2638" s="155" t="s">
        <v>1136</v>
      </c>
      <c r="C2638" s="154">
        <v>100</v>
      </c>
      <c r="D2638" s="153">
        <v>0.19</v>
      </c>
      <c r="E2638" s="153">
        <v>0.19</v>
      </c>
      <c r="F2638" s="153">
        <v>0.19</v>
      </c>
      <c r="G2638" s="153">
        <v>0.19</v>
      </c>
      <c r="H2638" s="153">
        <v>0.19</v>
      </c>
      <c r="I2638" s="153">
        <v>0.19</v>
      </c>
      <c r="J2638" s="153">
        <v>0.19</v>
      </c>
      <c r="K2638" s="153">
        <v>0.19</v>
      </c>
      <c r="L2638" s="153">
        <v>0.97</v>
      </c>
      <c r="M2638" s="153">
        <v>0</v>
      </c>
      <c r="N2638" s="153">
        <v>0.19</v>
      </c>
      <c r="O2638" s="153">
        <v>0.97</v>
      </c>
      <c r="P2638" s="152"/>
    </row>
    <row r="2639" spans="1:16" ht="15.75">
      <c r="A2639" s="155">
        <v>2632</v>
      </c>
      <c r="B2639" s="155" t="s">
        <v>1135</v>
      </c>
      <c r="C2639" s="154">
        <v>108.88888888888889</v>
      </c>
      <c r="D2639" s="153">
        <v>0.88163265306122451</v>
      </c>
      <c r="E2639" s="153">
        <v>0.88163265306122451</v>
      </c>
      <c r="F2639" s="153">
        <v>0.88163265306122451</v>
      </c>
      <c r="G2639" s="153">
        <v>0.88163265306122451</v>
      </c>
      <c r="H2639" s="153">
        <v>0.88163265306122451</v>
      </c>
      <c r="I2639" s="153">
        <v>0.88163265306122451</v>
      </c>
      <c r="J2639" s="153">
        <v>0.88163265306122451</v>
      </c>
      <c r="K2639" s="153">
        <v>0.88163265306122451</v>
      </c>
      <c r="L2639" s="153">
        <v>0.88163265306122451</v>
      </c>
      <c r="M2639" s="153">
        <v>0.88163265306122451</v>
      </c>
      <c r="N2639" s="153">
        <v>0.88163265306122451</v>
      </c>
      <c r="O2639" s="153">
        <v>0.11020408163265306</v>
      </c>
      <c r="P2639" s="152"/>
    </row>
    <row r="2640" spans="1:16" ht="15.75">
      <c r="A2640" s="155">
        <v>2633</v>
      </c>
      <c r="B2640" s="155" t="s">
        <v>1134</v>
      </c>
      <c r="C2640" s="154">
        <v>77.777777777777771</v>
      </c>
      <c r="D2640" s="153">
        <v>0.42428571428571432</v>
      </c>
      <c r="E2640" s="153">
        <v>0.42428571428571432</v>
      </c>
      <c r="F2640" s="153">
        <v>0.42428571428571432</v>
      </c>
      <c r="G2640" s="153">
        <v>0.42428571428571432</v>
      </c>
      <c r="H2640" s="153">
        <v>0.42428571428571432</v>
      </c>
      <c r="I2640" s="153">
        <v>0.42428571428571432</v>
      </c>
      <c r="J2640" s="153">
        <v>0.42428571428571432</v>
      </c>
      <c r="K2640" s="153">
        <v>0.42428571428571432</v>
      </c>
      <c r="L2640" s="153">
        <v>0.42428571428571432</v>
      </c>
      <c r="M2640" s="153">
        <v>0.42428571428571432</v>
      </c>
      <c r="N2640" s="153">
        <v>0.42428571428571432</v>
      </c>
      <c r="O2640" s="153">
        <v>0.3471428571428572</v>
      </c>
      <c r="P2640" s="152"/>
    </row>
    <row r="2641" spans="1:16" ht="15.75">
      <c r="A2641" s="155">
        <v>2634</v>
      </c>
      <c r="B2641" s="155" t="s">
        <v>1133</v>
      </c>
      <c r="C2641" s="154">
        <v>130</v>
      </c>
      <c r="D2641" s="153">
        <v>0.8</v>
      </c>
      <c r="E2641" s="153">
        <v>0.8</v>
      </c>
      <c r="F2641" s="153">
        <v>0.8</v>
      </c>
      <c r="G2641" s="153">
        <v>0.8</v>
      </c>
      <c r="H2641" s="153">
        <v>0.8</v>
      </c>
      <c r="I2641" s="153">
        <v>0.8</v>
      </c>
      <c r="J2641" s="153">
        <v>0.8</v>
      </c>
      <c r="K2641" s="153">
        <v>0.8</v>
      </c>
      <c r="L2641" s="153">
        <v>0.8</v>
      </c>
      <c r="M2641" s="153">
        <v>0.8</v>
      </c>
      <c r="N2641" s="153">
        <v>0.8</v>
      </c>
      <c r="O2641" s="153">
        <v>0.8</v>
      </c>
      <c r="P2641" s="152"/>
    </row>
    <row r="2642" spans="1:16" ht="15.75">
      <c r="A2642" s="155">
        <v>2635</v>
      </c>
      <c r="B2642" s="155" t="s">
        <v>1132</v>
      </c>
      <c r="C2642" s="154">
        <v>77.777777777777771</v>
      </c>
      <c r="D2642" s="153">
        <v>0.79714285714285715</v>
      </c>
      <c r="E2642" s="153">
        <v>0.79714285714285715</v>
      </c>
      <c r="F2642" s="153">
        <v>0.79714285714285715</v>
      </c>
      <c r="G2642" s="153">
        <v>0.81</v>
      </c>
      <c r="H2642" s="153">
        <v>0.82285714285714295</v>
      </c>
      <c r="I2642" s="153">
        <v>0.83571428571428574</v>
      </c>
      <c r="J2642" s="153">
        <v>0.83571428571428574</v>
      </c>
      <c r="K2642" s="153">
        <v>0.83571428571428574</v>
      </c>
      <c r="L2642" s="153">
        <v>0.83571428571428574</v>
      </c>
      <c r="M2642" s="153">
        <v>0.83571428571428574</v>
      </c>
      <c r="N2642" s="153">
        <v>0.83571428571428574</v>
      </c>
      <c r="O2642" s="153">
        <v>0.83571428571428574</v>
      </c>
      <c r="P2642" s="152"/>
    </row>
    <row r="2643" spans="1:16" ht="15.75">
      <c r="A2643" s="155">
        <v>2636</v>
      </c>
      <c r="B2643" s="155" t="s">
        <v>1131</v>
      </c>
      <c r="C2643" s="154">
        <v>72.22</v>
      </c>
      <c r="D2643" s="153">
        <v>0.83079479368595954</v>
      </c>
      <c r="E2643" s="153">
        <v>0.98310717252838553</v>
      </c>
      <c r="F2643" s="153">
        <v>0.98310717252838553</v>
      </c>
      <c r="G2643" s="153">
        <v>0.98310717252838553</v>
      </c>
      <c r="H2643" s="153">
        <v>0.98310717252838553</v>
      </c>
      <c r="I2643" s="153">
        <v>0.98310717252838553</v>
      </c>
      <c r="J2643" s="153">
        <v>0.98310717252838553</v>
      </c>
      <c r="K2643" s="153">
        <v>0.98310717252838553</v>
      </c>
      <c r="L2643" s="153">
        <v>0.98310717252838553</v>
      </c>
      <c r="M2643" s="153">
        <v>0.98310717252838553</v>
      </c>
      <c r="N2643" s="153">
        <v>0.98310717252838553</v>
      </c>
      <c r="O2643" s="153">
        <v>0.91387427305455549</v>
      </c>
      <c r="P2643" s="152"/>
    </row>
    <row r="2644" spans="1:16" ht="15.75">
      <c r="A2644" s="155">
        <v>2637</v>
      </c>
      <c r="B2644" s="155" t="s">
        <v>1130</v>
      </c>
      <c r="C2644" s="154">
        <v>355.56</v>
      </c>
      <c r="D2644" s="153">
        <v>1.0293621329733378</v>
      </c>
      <c r="E2644" s="153">
        <v>0.92811339858251773</v>
      </c>
      <c r="F2644" s="153">
        <v>1.0799865001687479</v>
      </c>
      <c r="G2644" s="153">
        <v>0.92811339858251773</v>
      </c>
      <c r="H2644" s="153">
        <v>0.87748903138710765</v>
      </c>
      <c r="I2644" s="153">
        <v>0.89436382045224438</v>
      </c>
      <c r="J2644" s="153">
        <v>0.89436382045224438</v>
      </c>
      <c r="K2644" s="153">
        <v>0.92811339858251773</v>
      </c>
      <c r="L2644" s="153">
        <v>0.94498818764765435</v>
      </c>
      <c r="M2644" s="153">
        <v>0.96186297671279108</v>
      </c>
      <c r="N2644" s="153">
        <v>0.99561255484306443</v>
      </c>
      <c r="O2644" s="153">
        <v>0.92811339858251773</v>
      </c>
      <c r="P2644" s="152"/>
    </row>
    <row r="2645" spans="1:16" ht="15.75">
      <c r="A2645" s="155">
        <v>2638</v>
      </c>
      <c r="B2645" s="155" t="s">
        <v>1129</v>
      </c>
      <c r="C2645" s="154">
        <v>77.777777777777771</v>
      </c>
      <c r="D2645" s="153">
        <v>0.88714285714285723</v>
      </c>
      <c r="E2645" s="153">
        <v>0.88714285714285723</v>
      </c>
      <c r="F2645" s="153">
        <v>1.0414285714285716</v>
      </c>
      <c r="G2645" s="153">
        <v>1.0542857142857143</v>
      </c>
      <c r="H2645" s="153">
        <v>1.0542857142857143</v>
      </c>
      <c r="I2645" s="153">
        <v>1.0542857142857143</v>
      </c>
      <c r="J2645" s="153">
        <v>2.0057142857142858</v>
      </c>
      <c r="K2645" s="153">
        <v>2.0057142857142858</v>
      </c>
      <c r="L2645" s="153">
        <v>2.0057142857142858</v>
      </c>
      <c r="M2645" s="153">
        <v>2.0057142857142858</v>
      </c>
      <c r="N2645" s="153">
        <v>2.0057142857142858</v>
      </c>
      <c r="O2645" s="153">
        <v>2.0057142857142858</v>
      </c>
      <c r="P2645" s="152"/>
    </row>
    <row r="2646" spans="1:16" ht="15.75">
      <c r="A2646" s="155">
        <v>2639</v>
      </c>
      <c r="B2646" s="155" t="s">
        <v>1128</v>
      </c>
      <c r="C2646" s="154">
        <v>100</v>
      </c>
      <c r="D2646" s="153">
        <v>1</v>
      </c>
      <c r="E2646" s="153">
        <v>1</v>
      </c>
      <c r="F2646" s="153">
        <v>1</v>
      </c>
      <c r="G2646" s="153">
        <v>1</v>
      </c>
      <c r="H2646" s="153">
        <v>1</v>
      </c>
      <c r="I2646" s="153">
        <v>1</v>
      </c>
      <c r="J2646" s="153">
        <v>1</v>
      </c>
      <c r="K2646" s="153">
        <v>1</v>
      </c>
      <c r="L2646" s="153">
        <v>1</v>
      </c>
      <c r="M2646" s="153">
        <v>1</v>
      </c>
      <c r="N2646" s="153">
        <v>1</v>
      </c>
      <c r="O2646" s="153">
        <v>1</v>
      </c>
      <c r="P2646" s="152"/>
    </row>
    <row r="2647" spans="1:16" ht="15.75">
      <c r="A2647" s="155">
        <v>2640</v>
      </c>
      <c r="B2647" s="155" t="s">
        <v>1127</v>
      </c>
      <c r="C2647" s="154">
        <v>220</v>
      </c>
      <c r="D2647" s="153">
        <v>0.54545454545454541</v>
      </c>
      <c r="E2647" s="153">
        <v>0.54545454545454541</v>
      </c>
      <c r="F2647" s="153">
        <v>0.54545454545454541</v>
      </c>
      <c r="G2647" s="153">
        <v>0.54545454545454541</v>
      </c>
      <c r="H2647" s="153">
        <v>0.54545454545454541</v>
      </c>
      <c r="I2647" s="153">
        <v>0.54545454545454541</v>
      </c>
      <c r="J2647" s="153">
        <v>0.54545454545454541</v>
      </c>
      <c r="K2647" s="153">
        <v>0.54545454545454541</v>
      </c>
      <c r="L2647" s="153">
        <v>0.54545454545454541</v>
      </c>
      <c r="M2647" s="153">
        <v>0.54545454545454541</v>
      </c>
      <c r="N2647" s="153">
        <v>0.54545454545454541</v>
      </c>
      <c r="O2647" s="153">
        <v>0.35354545454545455</v>
      </c>
      <c r="P2647" s="152"/>
    </row>
    <row r="2648" spans="1:16" ht="15.75">
      <c r="A2648" s="155">
        <v>2641</v>
      </c>
      <c r="B2648" s="155" t="s">
        <v>1126</v>
      </c>
      <c r="C2648" s="154">
        <v>77.777777777777771</v>
      </c>
      <c r="D2648" s="153">
        <v>1.8128571428571429</v>
      </c>
      <c r="E2648" s="153">
        <v>2.25</v>
      </c>
      <c r="F2648" s="153">
        <v>2.25</v>
      </c>
      <c r="G2648" s="153">
        <v>2.25</v>
      </c>
      <c r="H2648" s="153">
        <v>2.25</v>
      </c>
      <c r="I2648" s="153">
        <v>2.25</v>
      </c>
      <c r="J2648" s="153">
        <v>2.6100000000000003</v>
      </c>
      <c r="K2648" s="153">
        <v>2.6100000000000003</v>
      </c>
      <c r="L2648" s="153">
        <v>2.6100000000000003</v>
      </c>
      <c r="M2648" s="153">
        <v>2.6100000000000003</v>
      </c>
      <c r="N2648" s="153">
        <v>2.6100000000000003</v>
      </c>
      <c r="O2648" s="153">
        <v>1.8642857142857145</v>
      </c>
      <c r="P2648" s="152"/>
    </row>
    <row r="2649" spans="1:16" ht="15.75">
      <c r="A2649" s="155">
        <v>2642</v>
      </c>
      <c r="B2649" s="155" t="s">
        <v>1125</v>
      </c>
      <c r="C2649" s="154">
        <v>77.777777777777771</v>
      </c>
      <c r="D2649" s="153">
        <v>0.43714285714285717</v>
      </c>
      <c r="E2649" s="153">
        <v>0.51428571428571435</v>
      </c>
      <c r="F2649" s="153">
        <v>0.54</v>
      </c>
      <c r="G2649" s="153">
        <v>0.54</v>
      </c>
      <c r="H2649" s="153">
        <v>0.54</v>
      </c>
      <c r="I2649" s="153">
        <v>0.54</v>
      </c>
      <c r="J2649" s="153">
        <v>0</v>
      </c>
      <c r="K2649" s="153">
        <v>0.54</v>
      </c>
      <c r="L2649" s="153">
        <v>0</v>
      </c>
      <c r="M2649" s="153">
        <v>0</v>
      </c>
      <c r="N2649" s="153">
        <v>0</v>
      </c>
      <c r="O2649" s="153">
        <v>0.37285714285714289</v>
      </c>
      <c r="P2649" s="152"/>
    </row>
    <row r="2650" spans="1:16" ht="15.75">
      <c r="A2650" s="155">
        <v>2643</v>
      </c>
      <c r="B2650" s="155" t="s">
        <v>1124</v>
      </c>
      <c r="C2650" s="154">
        <v>77.777777777777771</v>
      </c>
      <c r="D2650" s="153">
        <v>1.7485714285714287</v>
      </c>
      <c r="E2650" s="153">
        <v>1.8385714285714287</v>
      </c>
      <c r="F2650" s="153">
        <v>1.8771428571428572</v>
      </c>
      <c r="G2650" s="153">
        <v>1.8771428571428572</v>
      </c>
      <c r="H2650" s="153">
        <v>1.8771428571428572</v>
      </c>
      <c r="I2650" s="153">
        <v>1.8771428571428572</v>
      </c>
      <c r="J2650" s="153">
        <v>1.9928571428571431</v>
      </c>
      <c r="K2650" s="153">
        <v>1.9928571428571431</v>
      </c>
      <c r="L2650" s="153">
        <v>1.9928571428571431</v>
      </c>
      <c r="M2650" s="153">
        <v>1.9928571428571431</v>
      </c>
      <c r="N2650" s="153">
        <v>1.9928571428571431</v>
      </c>
      <c r="O2650" s="153">
        <v>1.6971428571428573</v>
      </c>
      <c r="P2650" s="152"/>
    </row>
    <row r="2651" spans="1:16" ht="15.75">
      <c r="A2651" s="155">
        <v>2644</v>
      </c>
      <c r="B2651" s="155" t="s">
        <v>1123</v>
      </c>
      <c r="C2651" s="154">
        <v>77.777777777777771</v>
      </c>
      <c r="D2651" s="153">
        <v>0.63</v>
      </c>
      <c r="E2651" s="153">
        <v>0.68142857142857149</v>
      </c>
      <c r="F2651" s="153">
        <v>0.68142857142857149</v>
      </c>
      <c r="G2651" s="153">
        <v>0.68142857142857149</v>
      </c>
      <c r="H2651" s="153">
        <v>0.68142857142857149</v>
      </c>
      <c r="I2651" s="153">
        <v>0.68142857142857149</v>
      </c>
      <c r="J2651" s="153">
        <v>0.73285714285714287</v>
      </c>
      <c r="K2651" s="153">
        <v>0.73285714285714287</v>
      </c>
      <c r="L2651" s="153">
        <v>0.73285714285714287</v>
      </c>
      <c r="M2651" s="153">
        <v>0.73285714285714287</v>
      </c>
      <c r="N2651" s="153">
        <v>0.73285714285714287</v>
      </c>
      <c r="O2651" s="153">
        <v>0.88714285714285723</v>
      </c>
      <c r="P2651" s="152"/>
    </row>
    <row r="2652" spans="1:16" ht="15.75">
      <c r="A2652" s="155">
        <v>2645</v>
      </c>
      <c r="B2652" s="155" t="s">
        <v>1122</v>
      </c>
      <c r="C2652" s="154">
        <v>76.666666666666671</v>
      </c>
      <c r="D2652" s="153">
        <v>1.2130434782608694</v>
      </c>
      <c r="E2652" s="153">
        <v>1.2130434782608694</v>
      </c>
      <c r="F2652" s="153">
        <v>1.2130434782608694</v>
      </c>
      <c r="G2652" s="153">
        <v>1.2130434782608694</v>
      </c>
      <c r="H2652" s="153">
        <v>1.2130434782608694</v>
      </c>
      <c r="I2652" s="153">
        <v>1.2130434782608694</v>
      </c>
      <c r="J2652" s="153">
        <v>1.2130434782608694</v>
      </c>
      <c r="K2652" s="153">
        <v>1.2130434782608694</v>
      </c>
      <c r="L2652" s="153">
        <v>1.2130434782608694</v>
      </c>
      <c r="M2652" s="153">
        <v>1.2521739130434781</v>
      </c>
      <c r="N2652" s="153">
        <v>1.2521739130434781</v>
      </c>
      <c r="O2652" s="153">
        <v>1.2130434782608694</v>
      </c>
      <c r="P2652" s="152"/>
    </row>
    <row r="2653" spans="1:16" ht="15.75">
      <c r="A2653" s="155">
        <v>2646</v>
      </c>
      <c r="B2653" s="155" t="s">
        <v>1121</v>
      </c>
      <c r="C2653" s="154">
        <v>222.22</v>
      </c>
      <c r="D2653" s="153">
        <v>1.2690126901269012</v>
      </c>
      <c r="E2653" s="153">
        <v>1.2960129601296013</v>
      </c>
      <c r="F2653" s="153">
        <v>1.2960129601296013</v>
      </c>
      <c r="G2653" s="153">
        <v>1.3770137701377014</v>
      </c>
      <c r="H2653" s="153">
        <v>1.4040140401404013</v>
      </c>
      <c r="I2653" s="153">
        <v>1.4040140401404013</v>
      </c>
      <c r="J2653" s="153">
        <v>1.4040140401404013</v>
      </c>
      <c r="K2653" s="153">
        <v>1.4310143101431014</v>
      </c>
      <c r="L2653" s="153">
        <v>1.4850148501485014</v>
      </c>
      <c r="M2653" s="153">
        <v>1.4310143101431014</v>
      </c>
      <c r="N2653" s="153">
        <v>1.4580145801458015</v>
      </c>
      <c r="O2653" s="153">
        <v>1.5120151201512015</v>
      </c>
      <c r="P2653" s="152"/>
    </row>
    <row r="2654" spans="1:16" ht="15.75">
      <c r="A2654" s="155">
        <v>2647</v>
      </c>
      <c r="B2654" s="155" t="s">
        <v>1120</v>
      </c>
      <c r="C2654" s="154">
        <v>105.56</v>
      </c>
      <c r="D2654" s="153">
        <v>0.66312997347480107</v>
      </c>
      <c r="E2654" s="153">
        <v>0.66312997347480107</v>
      </c>
      <c r="F2654" s="153">
        <v>0.66312997347480107</v>
      </c>
      <c r="G2654" s="153">
        <v>0.66312997347480107</v>
      </c>
      <c r="H2654" s="153">
        <v>0.66312997347480107</v>
      </c>
      <c r="I2654" s="153">
        <v>0.66312997347480107</v>
      </c>
      <c r="J2654" s="153">
        <v>0.66312997347480107</v>
      </c>
      <c r="K2654" s="153">
        <v>0.66312997347480107</v>
      </c>
      <c r="L2654" s="153">
        <v>0.66312997347480107</v>
      </c>
      <c r="M2654" s="153">
        <v>0.66312997347480107</v>
      </c>
      <c r="N2654" s="153">
        <v>0.66312997347480107</v>
      </c>
      <c r="O2654" s="153">
        <v>0.54945054945054939</v>
      </c>
      <c r="P2654" s="152"/>
    </row>
    <row r="2655" spans="1:16" ht="15.75">
      <c r="A2655" s="155">
        <v>2648</v>
      </c>
      <c r="B2655" s="155" t="s">
        <v>1119</v>
      </c>
      <c r="C2655" s="154">
        <v>144.44</v>
      </c>
      <c r="D2655" s="153">
        <v>0.8</v>
      </c>
      <c r="E2655" s="153">
        <v>0.8</v>
      </c>
      <c r="F2655" s="153">
        <v>0.8</v>
      </c>
      <c r="G2655" s="153">
        <v>0.8</v>
      </c>
      <c r="H2655" s="153">
        <v>0.8</v>
      </c>
      <c r="I2655" s="153">
        <v>0.8</v>
      </c>
      <c r="J2655" s="153">
        <v>0.8</v>
      </c>
      <c r="K2655" s="153">
        <v>0.8</v>
      </c>
      <c r="L2655" s="153">
        <v>0.8</v>
      </c>
      <c r="M2655" s="153">
        <v>0.8</v>
      </c>
      <c r="N2655" s="153">
        <v>0.8</v>
      </c>
      <c r="O2655" s="153">
        <v>0.8</v>
      </c>
      <c r="P2655" s="152"/>
    </row>
    <row r="2656" spans="1:16" ht="15.75">
      <c r="A2656" s="155">
        <v>2649</v>
      </c>
      <c r="B2656" s="155" t="s">
        <v>1118</v>
      </c>
      <c r="C2656" s="154">
        <v>138.88999999999999</v>
      </c>
      <c r="D2656" s="153">
        <v>0</v>
      </c>
      <c r="E2656" s="153">
        <v>0.8</v>
      </c>
      <c r="F2656" s="153">
        <v>0.8</v>
      </c>
      <c r="G2656" s="153">
        <v>0.8</v>
      </c>
      <c r="H2656" s="153">
        <v>0</v>
      </c>
      <c r="I2656" s="153">
        <v>0.8</v>
      </c>
      <c r="J2656" s="153">
        <v>0.8</v>
      </c>
      <c r="K2656" s="153">
        <v>0.8</v>
      </c>
      <c r="L2656" s="153">
        <v>0.8</v>
      </c>
      <c r="M2656" s="153">
        <v>0.8</v>
      </c>
      <c r="N2656" s="153">
        <v>0.8</v>
      </c>
      <c r="O2656" s="153">
        <v>0.8</v>
      </c>
      <c r="P2656" s="152"/>
    </row>
    <row r="2657" spans="1:16" ht="15.75">
      <c r="A2657" s="155">
        <v>2650</v>
      </c>
      <c r="B2657" s="155" t="s">
        <v>1117</v>
      </c>
      <c r="C2657" s="154">
        <v>222.22</v>
      </c>
      <c r="D2657" s="153">
        <v>0.8</v>
      </c>
      <c r="E2657" s="153">
        <v>1.4760147601476015</v>
      </c>
      <c r="F2657" s="153">
        <v>0.99000990009900103</v>
      </c>
      <c r="G2657" s="153">
        <v>1.0620106201062012</v>
      </c>
      <c r="H2657" s="153">
        <v>0.8</v>
      </c>
      <c r="I2657" s="153">
        <v>0.8</v>
      </c>
      <c r="J2657" s="153">
        <v>0.8</v>
      </c>
      <c r="K2657" s="153">
        <v>1.4220142201422015</v>
      </c>
      <c r="L2657" s="153">
        <v>1.4580145801458015</v>
      </c>
      <c r="M2657" s="153">
        <v>1.6920169201692017</v>
      </c>
      <c r="N2657" s="153">
        <v>1.3320133201332014</v>
      </c>
      <c r="O2657" s="153">
        <v>1.890018900189002</v>
      </c>
      <c r="P2657" s="152"/>
    </row>
    <row r="2658" spans="1:16" ht="15.75">
      <c r="A2658" s="155">
        <v>2651</v>
      </c>
      <c r="B2658" s="155" t="s">
        <v>1116</v>
      </c>
      <c r="C2658" s="154">
        <v>72.22</v>
      </c>
      <c r="D2658" s="153">
        <v>0</v>
      </c>
      <c r="E2658" s="153">
        <v>0</v>
      </c>
      <c r="F2658" s="153">
        <v>0.41539739684297977</v>
      </c>
      <c r="G2658" s="153">
        <v>0</v>
      </c>
      <c r="H2658" s="153">
        <v>0</v>
      </c>
      <c r="I2658" s="153">
        <v>0</v>
      </c>
      <c r="J2658" s="153">
        <v>0</v>
      </c>
      <c r="K2658" s="153">
        <v>0.41539739684297977</v>
      </c>
      <c r="L2658" s="153">
        <v>0.41539739684297977</v>
      </c>
      <c r="M2658" s="153">
        <v>0.41539739684297977</v>
      </c>
      <c r="N2658" s="153">
        <v>0.41539739684297977</v>
      </c>
      <c r="O2658" s="153">
        <v>0.47078371642204375</v>
      </c>
      <c r="P2658" s="152"/>
    </row>
    <row r="2659" spans="1:16" ht="15.75">
      <c r="A2659" s="155">
        <v>2652</v>
      </c>
      <c r="B2659" s="155" t="s">
        <v>1115</v>
      </c>
      <c r="C2659" s="154">
        <v>151.11000000000001</v>
      </c>
      <c r="D2659" s="153">
        <v>0.79999999999999993</v>
      </c>
      <c r="E2659" s="153">
        <v>0.79999999999999993</v>
      </c>
      <c r="F2659" s="153">
        <v>0.79999999999999993</v>
      </c>
      <c r="G2659" s="153">
        <v>0.79999999999999993</v>
      </c>
      <c r="H2659" s="153">
        <v>0.79999999999999993</v>
      </c>
      <c r="I2659" s="153">
        <v>0.79999999999999993</v>
      </c>
      <c r="J2659" s="153">
        <v>0.79999999999999993</v>
      </c>
      <c r="K2659" s="153">
        <v>0.79999999999999993</v>
      </c>
      <c r="L2659" s="153">
        <v>0.79999999999999993</v>
      </c>
      <c r="M2659" s="153">
        <v>0.79999999999999993</v>
      </c>
      <c r="N2659" s="153">
        <v>0.79999999999999993</v>
      </c>
      <c r="O2659" s="153">
        <v>0.79999999999999993</v>
      </c>
      <c r="P2659" s="152"/>
    </row>
    <row r="2660" spans="1:16" ht="15.75">
      <c r="A2660" s="155">
        <v>2653</v>
      </c>
      <c r="B2660" s="155" t="s">
        <v>1114</v>
      </c>
      <c r="C2660" s="154">
        <v>83.33</v>
      </c>
      <c r="D2660" s="153">
        <v>0</v>
      </c>
      <c r="E2660" s="153">
        <v>0.74402976119044761</v>
      </c>
      <c r="F2660" s="153">
        <v>0.86403456138245527</v>
      </c>
      <c r="G2660" s="153">
        <v>0.86403456138245527</v>
      </c>
      <c r="H2660" s="153">
        <v>0.86403456138245527</v>
      </c>
      <c r="I2660" s="153">
        <v>0</v>
      </c>
      <c r="J2660" s="153">
        <v>0.86403456138245527</v>
      </c>
      <c r="K2660" s="153">
        <v>0.86403456138245527</v>
      </c>
      <c r="L2660" s="153">
        <v>0.86403456138245527</v>
      </c>
      <c r="M2660" s="153">
        <v>0.86403456138245527</v>
      </c>
      <c r="N2660" s="153">
        <v>0.86403456138245527</v>
      </c>
      <c r="O2660" s="153">
        <v>0.60002400096003838</v>
      </c>
      <c r="P2660" s="152"/>
    </row>
    <row r="2661" spans="1:16" ht="15.75">
      <c r="A2661" s="155">
        <v>2654</v>
      </c>
      <c r="B2661" s="155" t="s">
        <v>1113</v>
      </c>
      <c r="C2661" s="154">
        <v>105.56</v>
      </c>
      <c r="D2661" s="153">
        <v>0</v>
      </c>
      <c r="E2661" s="153">
        <v>0</v>
      </c>
      <c r="F2661" s="153">
        <v>1.0989010989010988</v>
      </c>
      <c r="G2661" s="153">
        <v>1.1557408109132248</v>
      </c>
      <c r="H2661" s="153">
        <v>1.1557408109132248</v>
      </c>
      <c r="I2661" s="153">
        <v>1.1557408109132248</v>
      </c>
      <c r="J2661" s="153">
        <v>1.1557408109132248</v>
      </c>
      <c r="K2661" s="153">
        <v>1.1557408109132248</v>
      </c>
      <c r="L2661" s="153">
        <v>1.1557408109132248</v>
      </c>
      <c r="M2661" s="153">
        <v>1.1557408109132248</v>
      </c>
      <c r="N2661" s="153">
        <v>1.1557408109132248</v>
      </c>
      <c r="O2661" s="153">
        <v>1.2504736642667678</v>
      </c>
      <c r="P2661" s="152"/>
    </row>
    <row r="2662" spans="1:16" ht="15.75">
      <c r="A2662" s="155">
        <v>2655</v>
      </c>
      <c r="B2662" s="155" t="s">
        <v>1112</v>
      </c>
      <c r="C2662" s="154">
        <v>277.77999999999997</v>
      </c>
      <c r="D2662" s="153">
        <v>0</v>
      </c>
      <c r="E2662" s="153">
        <v>0</v>
      </c>
      <c r="F2662" s="153">
        <v>0</v>
      </c>
      <c r="G2662" s="153">
        <v>0</v>
      </c>
      <c r="H2662" s="153">
        <v>0</v>
      </c>
      <c r="I2662" s="153">
        <v>0</v>
      </c>
      <c r="J2662" s="153">
        <v>0</v>
      </c>
      <c r="K2662" s="153">
        <v>0.8</v>
      </c>
      <c r="L2662" s="153">
        <v>0.8</v>
      </c>
      <c r="M2662" s="153">
        <v>0.8</v>
      </c>
      <c r="N2662" s="153">
        <v>0.8</v>
      </c>
      <c r="O2662" s="153">
        <v>0.8</v>
      </c>
      <c r="P2662" s="152"/>
    </row>
    <row r="2663" spans="1:16" ht="15.75">
      <c r="A2663" s="155">
        <v>2656</v>
      </c>
      <c r="B2663" s="155" t="s">
        <v>1111</v>
      </c>
      <c r="C2663" s="154">
        <v>133.33000000000001</v>
      </c>
      <c r="D2663" s="153">
        <v>0</v>
      </c>
      <c r="E2663" s="153">
        <v>0</v>
      </c>
      <c r="F2663" s="153">
        <v>0</v>
      </c>
      <c r="G2663" s="153">
        <v>0</v>
      </c>
      <c r="H2663" s="153">
        <v>0</v>
      </c>
      <c r="I2663" s="153">
        <v>0</v>
      </c>
      <c r="J2663" s="153">
        <v>0</v>
      </c>
      <c r="K2663" s="153">
        <v>0</v>
      </c>
      <c r="L2663" s="153">
        <v>0</v>
      </c>
      <c r="M2663" s="153">
        <v>0.79999999999999993</v>
      </c>
      <c r="N2663" s="153">
        <v>0.79999999999999993</v>
      </c>
      <c r="O2663" s="153">
        <v>0.79999999999999993</v>
      </c>
      <c r="P2663" s="152"/>
    </row>
    <row r="2664" spans="1:16" ht="15.75">
      <c r="A2664" s="155">
        <v>2657</v>
      </c>
      <c r="B2664" s="155" t="s">
        <v>1110</v>
      </c>
      <c r="C2664" s="154">
        <v>122.22</v>
      </c>
      <c r="D2664" s="153">
        <v>0</v>
      </c>
      <c r="E2664" s="153">
        <v>0</v>
      </c>
      <c r="F2664" s="153">
        <v>0</v>
      </c>
      <c r="G2664" s="153">
        <v>0</v>
      </c>
      <c r="H2664" s="153">
        <v>0</v>
      </c>
      <c r="I2664" s="153">
        <v>0</v>
      </c>
      <c r="J2664" s="153">
        <v>0.79999999999999993</v>
      </c>
      <c r="K2664" s="153">
        <v>0.79999999999999993</v>
      </c>
      <c r="L2664" s="153">
        <v>0.79999999999999993</v>
      </c>
      <c r="M2664" s="153">
        <v>0.79999999999999993</v>
      </c>
      <c r="N2664" s="153">
        <v>1.2763868433971526</v>
      </c>
      <c r="O2664" s="153">
        <v>1.2763868433971526</v>
      </c>
      <c r="P2664" s="152"/>
    </row>
    <row r="2665" spans="1:16" ht="15.75">
      <c r="A2665" s="155">
        <v>2658</v>
      </c>
      <c r="B2665" s="155" t="s">
        <v>1109</v>
      </c>
      <c r="C2665" s="154">
        <v>133.33000000000001</v>
      </c>
      <c r="D2665" s="153">
        <v>0</v>
      </c>
      <c r="E2665" s="153">
        <v>0</v>
      </c>
      <c r="F2665" s="153">
        <v>0</v>
      </c>
      <c r="G2665" s="153">
        <v>0</v>
      </c>
      <c r="H2665" s="153">
        <v>0</v>
      </c>
      <c r="I2665" s="153">
        <v>0</v>
      </c>
      <c r="J2665" s="153">
        <v>0</v>
      </c>
      <c r="K2665" s="153">
        <v>0.79999999999999993</v>
      </c>
      <c r="L2665" s="153">
        <v>0.79999999999999993</v>
      </c>
      <c r="M2665" s="153">
        <v>0.87902197554938866</v>
      </c>
      <c r="N2665" s="153">
        <v>0.99602490062251559</v>
      </c>
      <c r="O2665" s="153">
        <v>0.99602490062251559</v>
      </c>
      <c r="P2665" s="152"/>
    </row>
    <row r="2666" spans="1:16" ht="15.75">
      <c r="A2666" s="155">
        <v>2659</v>
      </c>
      <c r="B2666" s="155" t="s">
        <v>1108</v>
      </c>
      <c r="C2666" s="154">
        <v>105.56</v>
      </c>
      <c r="D2666" s="153">
        <v>0</v>
      </c>
      <c r="E2666" s="153">
        <v>0</v>
      </c>
      <c r="F2666" s="153">
        <v>0</v>
      </c>
      <c r="G2666" s="153">
        <v>0</v>
      </c>
      <c r="H2666" s="153">
        <v>0</v>
      </c>
      <c r="I2666" s="153">
        <v>0</v>
      </c>
      <c r="J2666" s="153">
        <v>0</v>
      </c>
      <c r="K2666" s="153">
        <v>0</v>
      </c>
      <c r="L2666" s="153">
        <v>0</v>
      </c>
      <c r="M2666" s="153">
        <v>4.7366426676771503E-2</v>
      </c>
      <c r="N2666" s="153">
        <v>0.2273588480485032</v>
      </c>
      <c r="O2666" s="153">
        <v>0.2273588480485032</v>
      </c>
      <c r="P2666" s="152"/>
    </row>
    <row r="2667" spans="1:16" ht="15.75">
      <c r="A2667" s="155">
        <v>2660</v>
      </c>
      <c r="B2667" s="155" t="s">
        <v>1107</v>
      </c>
      <c r="C2667" s="154">
        <v>88.888888888888886</v>
      </c>
      <c r="D2667" s="153">
        <v>0.73125000000000007</v>
      </c>
      <c r="E2667" s="153">
        <v>0.74250000000000005</v>
      </c>
      <c r="F2667" s="153">
        <v>0.74250000000000005</v>
      </c>
      <c r="G2667" s="153">
        <v>0.74250000000000005</v>
      </c>
      <c r="H2667" s="153">
        <v>0.74250000000000005</v>
      </c>
      <c r="I2667" s="153">
        <v>0.74250000000000005</v>
      </c>
      <c r="J2667" s="153">
        <v>0.74250000000000005</v>
      </c>
      <c r="K2667" s="153">
        <v>0.74250000000000005</v>
      </c>
      <c r="L2667" s="153">
        <v>0.74250000000000005</v>
      </c>
      <c r="M2667" s="153">
        <v>0.74250000000000005</v>
      </c>
      <c r="N2667" s="153">
        <v>0.74250000000000005</v>
      </c>
      <c r="O2667" s="153">
        <v>0.69750000000000001</v>
      </c>
      <c r="P2667" s="152"/>
    </row>
    <row r="2668" spans="1:16" ht="15.75">
      <c r="A2668" s="155">
        <v>2661</v>
      </c>
      <c r="B2668" s="155" t="s">
        <v>1106</v>
      </c>
      <c r="C2668" s="154">
        <v>200</v>
      </c>
      <c r="D2668" s="153">
        <v>1.1220000000000001</v>
      </c>
      <c r="E2668" s="153">
        <v>1.0229999999999999</v>
      </c>
      <c r="F2668" s="153">
        <v>1.089</v>
      </c>
      <c r="G2668" s="153">
        <v>1.0469999999999999</v>
      </c>
      <c r="H2668" s="153">
        <v>0.8</v>
      </c>
      <c r="I2668" s="153">
        <v>0.8</v>
      </c>
      <c r="J2668" s="153">
        <v>0.8</v>
      </c>
      <c r="K2668" s="153">
        <v>0.8</v>
      </c>
      <c r="L2668" s="153">
        <v>0.81900000000000006</v>
      </c>
      <c r="M2668" s="153">
        <v>1.038</v>
      </c>
      <c r="N2668" s="153">
        <v>1.2090000000000001</v>
      </c>
      <c r="O2668" s="153">
        <v>0.93299999999999994</v>
      </c>
      <c r="P2668" s="152"/>
    </row>
    <row r="2669" spans="1:16" ht="15.75">
      <c r="A2669" s="155">
        <v>2662</v>
      </c>
      <c r="B2669" s="155" t="s">
        <v>1105</v>
      </c>
      <c r="C2669" s="154">
        <v>81.111111111111114</v>
      </c>
      <c r="D2669" s="153">
        <v>0.12328767123287671</v>
      </c>
      <c r="E2669" s="153">
        <v>0.12328767123287671</v>
      </c>
      <c r="F2669" s="153">
        <v>0.14794520547945206</v>
      </c>
      <c r="G2669" s="153">
        <v>0.14794520547945206</v>
      </c>
      <c r="H2669" s="153">
        <v>0.14794520547945206</v>
      </c>
      <c r="I2669" s="153">
        <v>0.14794520547945206</v>
      </c>
      <c r="J2669" s="153">
        <v>0.14794520547945206</v>
      </c>
      <c r="K2669" s="153">
        <v>0.14794520547945206</v>
      </c>
      <c r="L2669" s="153">
        <v>0.14794520547945206</v>
      </c>
      <c r="M2669" s="153">
        <v>0.14794520547945206</v>
      </c>
      <c r="N2669" s="153">
        <v>0.14794520547945206</v>
      </c>
      <c r="O2669" s="153">
        <v>0.16027397260273971</v>
      </c>
      <c r="P2669" s="152"/>
    </row>
    <row r="2670" spans="1:16" ht="15.75">
      <c r="A2670" s="155">
        <v>2663</v>
      </c>
      <c r="B2670" s="155" t="s">
        <v>1104</v>
      </c>
      <c r="C2670" s="154">
        <v>82.222222222222214</v>
      </c>
      <c r="D2670" s="153">
        <v>0.37702702702702706</v>
      </c>
      <c r="E2670" s="153">
        <v>0.86351351351351358</v>
      </c>
      <c r="F2670" s="153">
        <v>0.86351351351351358</v>
      </c>
      <c r="G2670" s="153">
        <v>0.92432432432432443</v>
      </c>
      <c r="H2670" s="153">
        <v>0.92432432432432443</v>
      </c>
      <c r="I2670" s="153">
        <v>0.93648648648648658</v>
      </c>
      <c r="J2670" s="153">
        <v>0.93648648648648658</v>
      </c>
      <c r="K2670" s="153">
        <v>0.93648648648648658</v>
      </c>
      <c r="L2670" s="153">
        <v>0.93648648648648658</v>
      </c>
      <c r="M2670" s="153">
        <v>0.93648648648648658</v>
      </c>
      <c r="N2670" s="153">
        <v>0.93648648648648658</v>
      </c>
      <c r="O2670" s="153">
        <v>0.85135135135135143</v>
      </c>
      <c r="P2670" s="152"/>
    </row>
    <row r="2671" spans="1:16" ht="15.75">
      <c r="A2671" s="155">
        <v>2664</v>
      </c>
      <c r="B2671" s="155" t="s">
        <v>1103</v>
      </c>
      <c r="C2671" s="154">
        <v>72.222222222222214</v>
      </c>
      <c r="D2671" s="153">
        <v>1.2046153846153846</v>
      </c>
      <c r="E2671" s="153">
        <v>1.2046153846153846</v>
      </c>
      <c r="F2671" s="153">
        <v>1.2046153846153846</v>
      </c>
      <c r="G2671" s="153">
        <v>0</v>
      </c>
      <c r="H2671" s="153">
        <v>0</v>
      </c>
      <c r="I2671" s="153">
        <v>0</v>
      </c>
      <c r="J2671" s="153">
        <v>0</v>
      </c>
      <c r="K2671" s="153">
        <v>1.2046153846153846</v>
      </c>
      <c r="L2671" s="153">
        <v>1.2046153846153846</v>
      </c>
      <c r="M2671" s="153">
        <v>1.2046153846153846</v>
      </c>
      <c r="N2671" s="153">
        <v>1.2184615384615385</v>
      </c>
      <c r="O2671" s="153">
        <v>1.0001076923076924</v>
      </c>
      <c r="P2671" s="152"/>
    </row>
    <row r="2672" spans="1:16" ht="15.75">
      <c r="A2672" s="155">
        <v>2665</v>
      </c>
      <c r="B2672" s="155" t="s">
        <v>1102</v>
      </c>
      <c r="C2672" s="154">
        <v>278</v>
      </c>
      <c r="D2672" s="153">
        <v>0.8</v>
      </c>
      <c r="E2672" s="153">
        <v>0.8</v>
      </c>
      <c r="F2672" s="153">
        <v>0.8</v>
      </c>
      <c r="G2672" s="153">
        <v>0.8</v>
      </c>
      <c r="H2672" s="153">
        <v>0.8</v>
      </c>
      <c r="I2672" s="153">
        <v>0.8</v>
      </c>
      <c r="J2672" s="153">
        <v>0.8</v>
      </c>
      <c r="K2672" s="153">
        <v>0.8</v>
      </c>
      <c r="L2672" s="153">
        <v>0.8</v>
      </c>
      <c r="M2672" s="153">
        <v>0.8</v>
      </c>
      <c r="N2672" s="153">
        <v>0.8</v>
      </c>
      <c r="O2672" s="153">
        <v>0.8</v>
      </c>
      <c r="P2672" s="152"/>
    </row>
    <row r="2673" spans="1:16" ht="15.75">
      <c r="A2673" s="155">
        <v>2666</v>
      </c>
      <c r="B2673" s="155" t="s">
        <v>1101</v>
      </c>
      <c r="C2673" s="154">
        <v>367</v>
      </c>
      <c r="D2673" s="153">
        <v>0.8</v>
      </c>
      <c r="E2673" s="153">
        <v>0.8</v>
      </c>
      <c r="F2673" s="153">
        <v>0.8</v>
      </c>
      <c r="G2673" s="153">
        <v>0</v>
      </c>
      <c r="H2673" s="153">
        <v>0</v>
      </c>
      <c r="I2673" s="153">
        <v>0</v>
      </c>
      <c r="J2673" s="153">
        <v>0</v>
      </c>
      <c r="K2673" s="153">
        <v>0</v>
      </c>
      <c r="L2673" s="153">
        <v>0</v>
      </c>
      <c r="M2673" s="153">
        <v>0</v>
      </c>
      <c r="N2673" s="153">
        <v>0</v>
      </c>
      <c r="O2673" s="153">
        <v>0</v>
      </c>
      <c r="P2673" s="152"/>
    </row>
    <row r="2674" spans="1:16" ht="15.75">
      <c r="A2674" s="155">
        <v>2667</v>
      </c>
      <c r="B2674" s="155" t="s">
        <v>1100</v>
      </c>
      <c r="C2674" s="154">
        <v>166.67</v>
      </c>
      <c r="D2674" s="153">
        <v>0.80000000000000016</v>
      </c>
      <c r="E2674" s="153">
        <v>0.80000000000000016</v>
      </c>
      <c r="F2674" s="153">
        <v>0.80000000000000016</v>
      </c>
      <c r="G2674" s="153">
        <v>0.80000000000000016</v>
      </c>
      <c r="H2674" s="153">
        <v>0.85198296034079324</v>
      </c>
      <c r="I2674" s="153">
        <v>0.97198056038879233</v>
      </c>
      <c r="J2674" s="153">
        <v>0.98398032039359218</v>
      </c>
      <c r="K2674" s="153">
        <v>0.80000000000000016</v>
      </c>
      <c r="L2674" s="153">
        <v>0.80000000000000016</v>
      </c>
      <c r="M2674" s="153">
        <v>0.89998200035999287</v>
      </c>
      <c r="N2674" s="153">
        <v>1.0679786404271916</v>
      </c>
      <c r="O2674" s="153">
        <v>0.93598128037439254</v>
      </c>
      <c r="P2674" s="152"/>
    </row>
    <row r="2675" spans="1:16" ht="15.75">
      <c r="A2675" s="155">
        <v>2668</v>
      </c>
      <c r="B2675" s="155" t="s">
        <v>1099</v>
      </c>
      <c r="C2675" s="154">
        <v>388.9</v>
      </c>
      <c r="D2675" s="153">
        <v>0.8</v>
      </c>
      <c r="E2675" s="153">
        <v>0.8</v>
      </c>
      <c r="F2675" s="153">
        <v>0.8</v>
      </c>
      <c r="G2675" s="153">
        <v>0.8</v>
      </c>
      <c r="H2675" s="153">
        <v>0.8</v>
      </c>
      <c r="I2675" s="153">
        <v>0.8</v>
      </c>
      <c r="J2675" s="153">
        <v>0.8</v>
      </c>
      <c r="K2675" s="153">
        <v>0.8</v>
      </c>
      <c r="L2675" s="153">
        <v>0.8</v>
      </c>
      <c r="M2675" s="153">
        <v>0.8</v>
      </c>
      <c r="N2675" s="153">
        <v>0.8</v>
      </c>
      <c r="O2675" s="153">
        <v>0.8</v>
      </c>
      <c r="P2675" s="152"/>
    </row>
    <row r="2676" spans="1:16" ht="15.75">
      <c r="A2676" s="155">
        <v>2669</v>
      </c>
      <c r="B2676" s="155" t="s">
        <v>1098</v>
      </c>
      <c r="C2676" s="154">
        <v>9900</v>
      </c>
      <c r="D2676" s="153">
        <v>0.86161616161616161</v>
      </c>
      <c r="E2676" s="153">
        <v>0.5636363636363636</v>
      </c>
      <c r="F2676" s="153">
        <v>0.8545454545454545</v>
      </c>
      <c r="G2676" s="153">
        <v>0.84</v>
      </c>
      <c r="H2676" s="153">
        <v>0.8</v>
      </c>
      <c r="I2676" s="153">
        <v>0.8</v>
      </c>
      <c r="J2676" s="153">
        <v>0.8</v>
      </c>
      <c r="K2676" s="153">
        <v>0.8</v>
      </c>
      <c r="L2676" s="153">
        <v>0.82424242424242422</v>
      </c>
      <c r="M2676" s="153">
        <v>0.83434343434343439</v>
      </c>
      <c r="N2676" s="153">
        <v>0.83838383838383834</v>
      </c>
      <c r="O2676" s="153">
        <v>0.96969696969696972</v>
      </c>
      <c r="P2676" s="152"/>
    </row>
    <row r="2677" spans="1:16" ht="15.75">
      <c r="A2677" s="155">
        <v>2670</v>
      </c>
      <c r="B2677" s="155" t="s">
        <v>1097</v>
      </c>
      <c r="C2677" s="154">
        <v>180</v>
      </c>
      <c r="D2677" s="153">
        <v>0.05</v>
      </c>
      <c r="E2677" s="153">
        <v>0.05</v>
      </c>
      <c r="F2677" s="153">
        <v>0.05</v>
      </c>
      <c r="G2677" s="153">
        <v>0.05</v>
      </c>
      <c r="H2677" s="153">
        <v>0.05</v>
      </c>
      <c r="I2677" s="153">
        <v>0.05</v>
      </c>
      <c r="J2677" s="153">
        <v>0.05</v>
      </c>
      <c r="K2677" s="153">
        <v>0.32222222222222224</v>
      </c>
      <c r="L2677" s="153">
        <v>0</v>
      </c>
      <c r="M2677" s="153">
        <v>0.05</v>
      </c>
      <c r="N2677" s="153">
        <v>0.05</v>
      </c>
      <c r="O2677" s="153">
        <v>2.2222222222222223E-2</v>
      </c>
      <c r="P2677" s="152"/>
    </row>
    <row r="2678" spans="1:16" ht="15.75">
      <c r="A2678" s="155">
        <v>2671</v>
      </c>
      <c r="B2678" s="155" t="s">
        <v>1096</v>
      </c>
      <c r="C2678" s="154">
        <v>75</v>
      </c>
      <c r="D2678" s="153">
        <v>0.50666666666666671</v>
      </c>
      <c r="E2678" s="153">
        <v>0.50666666666666671</v>
      </c>
      <c r="F2678" s="153">
        <v>0.50666666666666671</v>
      </c>
      <c r="G2678" s="153">
        <v>0.50666666666666671</v>
      </c>
      <c r="H2678" s="153">
        <v>0.50666666666666671</v>
      </c>
      <c r="I2678" s="153">
        <v>0.50666666666666671</v>
      </c>
      <c r="J2678" s="153">
        <v>0.50666666666666671</v>
      </c>
      <c r="K2678" s="153">
        <v>0.50666666666666671</v>
      </c>
      <c r="L2678" s="153">
        <v>0.50666666666666671</v>
      </c>
      <c r="M2678" s="153">
        <v>0.50666666666666671</v>
      </c>
      <c r="N2678" s="153">
        <v>0.50666666666666671</v>
      </c>
      <c r="O2678" s="153">
        <v>0.42666666666666669</v>
      </c>
      <c r="P2678" s="152"/>
    </row>
    <row r="2679" spans="1:16" ht="15.75">
      <c r="A2679" s="155">
        <v>2672</v>
      </c>
      <c r="B2679" s="155" t="s">
        <v>1095</v>
      </c>
      <c r="C2679" s="154">
        <v>131.11000000000001</v>
      </c>
      <c r="D2679" s="153">
        <v>0</v>
      </c>
      <c r="E2679" s="153">
        <v>0</v>
      </c>
      <c r="F2679" s="153">
        <v>0</v>
      </c>
      <c r="G2679" s="153">
        <v>0</v>
      </c>
      <c r="H2679" s="153">
        <v>0</v>
      </c>
      <c r="I2679" s="153">
        <v>0</v>
      </c>
      <c r="J2679" s="153">
        <v>0</v>
      </c>
      <c r="K2679" s="153">
        <v>0</v>
      </c>
      <c r="L2679" s="153">
        <v>0</v>
      </c>
      <c r="M2679" s="153">
        <v>0</v>
      </c>
      <c r="N2679" s="153">
        <v>0</v>
      </c>
      <c r="O2679" s="153">
        <v>0</v>
      </c>
      <c r="P2679" s="152"/>
    </row>
    <row r="2680" spans="1:16" ht="15.75">
      <c r="A2680" s="155">
        <v>2673</v>
      </c>
      <c r="B2680" s="155" t="s">
        <v>1094</v>
      </c>
      <c r="C2680" s="154">
        <v>750</v>
      </c>
      <c r="D2680" s="153">
        <v>0.8</v>
      </c>
      <c r="E2680" s="153">
        <v>0.8</v>
      </c>
      <c r="F2680" s="153">
        <v>0.8</v>
      </c>
      <c r="G2680" s="153">
        <v>0.8</v>
      </c>
      <c r="H2680" s="153">
        <v>0.8</v>
      </c>
      <c r="I2680" s="153">
        <v>0.8</v>
      </c>
      <c r="J2680" s="153">
        <v>0.8</v>
      </c>
      <c r="K2680" s="153">
        <v>0.8</v>
      </c>
      <c r="L2680" s="153">
        <v>0.8</v>
      </c>
      <c r="M2680" s="153">
        <v>0.8</v>
      </c>
      <c r="N2680" s="153">
        <v>0.8</v>
      </c>
      <c r="O2680" s="153">
        <v>0.8</v>
      </c>
      <c r="P2680" s="152"/>
    </row>
    <row r="2681" spans="1:16" ht="15.75">
      <c r="A2681" s="155">
        <v>2674</v>
      </c>
      <c r="B2681" s="155" t="s">
        <v>1093</v>
      </c>
      <c r="C2681" s="154">
        <v>2700</v>
      </c>
      <c r="D2681" s="153">
        <v>0.8</v>
      </c>
      <c r="E2681" s="153">
        <v>0.8</v>
      </c>
      <c r="F2681" s="153">
        <v>0.8</v>
      </c>
      <c r="G2681" s="153">
        <v>0.8</v>
      </c>
      <c r="H2681" s="153">
        <v>0.8</v>
      </c>
      <c r="I2681" s="153">
        <v>0.8</v>
      </c>
      <c r="J2681" s="153">
        <v>0.8</v>
      </c>
      <c r="K2681" s="153">
        <v>0.8</v>
      </c>
      <c r="L2681" s="153">
        <v>0.8</v>
      </c>
      <c r="M2681" s="153">
        <v>0.8</v>
      </c>
      <c r="N2681" s="153">
        <v>0.8</v>
      </c>
      <c r="O2681" s="153">
        <v>0.8</v>
      </c>
      <c r="P2681" s="152"/>
    </row>
    <row r="2682" spans="1:16" ht="15.75">
      <c r="A2682" s="155">
        <v>2675</v>
      </c>
      <c r="B2682" s="155" t="s">
        <v>1092</v>
      </c>
      <c r="C2682" s="154">
        <v>88.888888888888886</v>
      </c>
      <c r="D2682" s="153">
        <v>0.36</v>
      </c>
      <c r="E2682" s="153">
        <v>0.40500000000000003</v>
      </c>
      <c r="F2682" s="153">
        <v>0.40500000000000003</v>
      </c>
      <c r="G2682" s="153">
        <v>0.41625000000000001</v>
      </c>
      <c r="H2682" s="153">
        <v>0.41625000000000001</v>
      </c>
      <c r="I2682" s="153">
        <v>0.41625000000000001</v>
      </c>
      <c r="J2682" s="153">
        <v>0.41625000000000001</v>
      </c>
      <c r="K2682" s="153">
        <v>0.41625000000000001</v>
      </c>
      <c r="L2682" s="153">
        <v>0.43875000000000003</v>
      </c>
      <c r="M2682" s="153">
        <v>0.43875000000000003</v>
      </c>
      <c r="N2682" s="153">
        <v>0.43875000000000003</v>
      </c>
      <c r="O2682" s="153">
        <v>0.34875</v>
      </c>
      <c r="P2682" s="152"/>
    </row>
    <row r="2683" spans="1:16" ht="15.75">
      <c r="A2683" s="155">
        <v>2676</v>
      </c>
      <c r="B2683" s="155" t="s">
        <v>1091</v>
      </c>
      <c r="C2683" s="154">
        <v>94.444444444444443</v>
      </c>
      <c r="D2683" s="153">
        <v>0.79411764705882359</v>
      </c>
      <c r="E2683" s="153">
        <v>0.93176470588235294</v>
      </c>
      <c r="F2683" s="153">
        <v>0.93176470588235294</v>
      </c>
      <c r="G2683" s="153">
        <v>0</v>
      </c>
      <c r="H2683" s="153">
        <v>0</v>
      </c>
      <c r="I2683" s="153">
        <v>0</v>
      </c>
      <c r="J2683" s="153">
        <v>0</v>
      </c>
      <c r="K2683" s="153">
        <v>0</v>
      </c>
      <c r="L2683" s="153">
        <v>0.93176470588235294</v>
      </c>
      <c r="M2683" s="153">
        <v>0.93176470588235294</v>
      </c>
      <c r="N2683" s="153">
        <v>0.93176470588235294</v>
      </c>
      <c r="O2683" s="153">
        <v>1.0000588235294119</v>
      </c>
      <c r="P2683" s="152"/>
    </row>
    <row r="2684" spans="1:16" ht="15.75">
      <c r="A2684" s="155">
        <v>2677</v>
      </c>
      <c r="B2684" s="155" t="s">
        <v>1090</v>
      </c>
      <c r="C2684" s="154">
        <v>133.30000000000001</v>
      </c>
      <c r="D2684" s="153">
        <v>0.79999999999999993</v>
      </c>
      <c r="E2684" s="153">
        <v>0.79999999999999993</v>
      </c>
      <c r="F2684" s="153">
        <v>0.79999999999999993</v>
      </c>
      <c r="G2684" s="153">
        <v>0.79999999999999993</v>
      </c>
      <c r="H2684" s="153">
        <v>0.79999999999999993</v>
      </c>
      <c r="I2684" s="153">
        <v>0.79999999999999993</v>
      </c>
      <c r="J2684" s="153">
        <v>0.79999999999999993</v>
      </c>
      <c r="K2684" s="153">
        <v>0.79999999999999993</v>
      </c>
      <c r="L2684" s="153">
        <v>0.79999999999999993</v>
      </c>
      <c r="M2684" s="153">
        <v>0.79999999999999993</v>
      </c>
      <c r="N2684" s="153">
        <v>0.79999999999999993</v>
      </c>
      <c r="O2684" s="153">
        <v>0.79999999999999993</v>
      </c>
      <c r="P2684" s="152"/>
    </row>
    <row r="2685" spans="1:16" ht="15.75">
      <c r="A2685" s="155">
        <v>2678</v>
      </c>
      <c r="B2685" s="155" t="s">
        <v>1089</v>
      </c>
      <c r="C2685" s="154">
        <v>78.89</v>
      </c>
      <c r="D2685" s="153">
        <v>1.2391938141716314</v>
      </c>
      <c r="E2685" s="153">
        <v>1.2391938141716314</v>
      </c>
      <c r="F2685" s="153">
        <v>1.2391938141716314</v>
      </c>
      <c r="G2685" s="153">
        <v>1.2391938141716314</v>
      </c>
      <c r="H2685" s="153">
        <v>1.2391938141716314</v>
      </c>
      <c r="I2685" s="153">
        <v>1.2391938141716314</v>
      </c>
      <c r="J2685" s="153">
        <v>1.2391938141716314</v>
      </c>
      <c r="K2685" s="153">
        <v>1.2391938141716314</v>
      </c>
      <c r="L2685" s="153">
        <v>1.2391938141716314</v>
      </c>
      <c r="M2685" s="153">
        <v>1.2391938141716314</v>
      </c>
      <c r="N2685" s="153">
        <v>1.2391938141716314</v>
      </c>
      <c r="O2685" s="153">
        <v>1.2391938141716314</v>
      </c>
      <c r="P2685" s="152"/>
    </row>
    <row r="2686" spans="1:16" ht="15.75">
      <c r="A2686" s="155">
        <v>2679</v>
      </c>
      <c r="B2686" s="155" t="s">
        <v>1088</v>
      </c>
      <c r="C2686" s="154">
        <v>83.333333333333329</v>
      </c>
      <c r="D2686" s="153">
        <v>7.2000000000000008E-2</v>
      </c>
      <c r="E2686" s="153">
        <v>8.4000000000000005E-2</v>
      </c>
      <c r="F2686" s="153">
        <v>8.4000000000000005E-2</v>
      </c>
      <c r="G2686" s="153">
        <v>8.4000000000000005E-2</v>
      </c>
      <c r="H2686" s="153">
        <v>8.4000000000000005E-2</v>
      </c>
      <c r="I2686" s="153">
        <v>8.4000000000000005E-2</v>
      </c>
      <c r="J2686" s="153">
        <v>8.4000000000000005E-2</v>
      </c>
      <c r="K2686" s="153">
        <v>8.4000000000000005E-2</v>
      </c>
      <c r="L2686" s="153">
        <v>8.4000000000000005E-2</v>
      </c>
      <c r="M2686" s="153">
        <v>8.4000000000000005E-2</v>
      </c>
      <c r="N2686" s="153">
        <v>8.4000000000000005E-2</v>
      </c>
      <c r="O2686" s="153">
        <v>7.2000000000000008E-2</v>
      </c>
      <c r="P2686" s="152"/>
    </row>
    <row r="2687" spans="1:16" ht="15.75">
      <c r="A2687" s="155">
        <v>2680</v>
      </c>
      <c r="B2687" s="155" t="s">
        <v>1087</v>
      </c>
      <c r="C2687" s="154">
        <v>72.222222222222214</v>
      </c>
      <c r="D2687" s="153">
        <v>1.3430769230769233</v>
      </c>
      <c r="E2687" s="153">
        <v>1.4400000000000002</v>
      </c>
      <c r="F2687" s="153">
        <v>1.4953846153846155</v>
      </c>
      <c r="G2687" s="153">
        <v>1.5230769230769232</v>
      </c>
      <c r="H2687" s="153">
        <v>1.5230769230769232</v>
      </c>
      <c r="I2687" s="153">
        <v>1.5230769230769232</v>
      </c>
      <c r="J2687" s="153">
        <v>1.5230769230769232</v>
      </c>
      <c r="K2687" s="153">
        <v>1.5646153846153847</v>
      </c>
      <c r="L2687" s="153">
        <v>1.5646153846153847</v>
      </c>
      <c r="M2687" s="153">
        <v>1.5646153846153847</v>
      </c>
      <c r="N2687" s="153">
        <v>1.6338461538461539</v>
      </c>
      <c r="O2687" s="153">
        <v>1.4953846153846155</v>
      </c>
      <c r="P2687" s="152"/>
    </row>
    <row r="2688" spans="1:16" ht="15.75">
      <c r="A2688" s="155">
        <v>2681</v>
      </c>
      <c r="B2688" s="155" t="s">
        <v>1086</v>
      </c>
      <c r="C2688" s="154">
        <v>91.111111111111114</v>
      </c>
      <c r="D2688" s="153">
        <v>0.16463414634146342</v>
      </c>
      <c r="E2688" s="153">
        <v>0.16463414634146342</v>
      </c>
      <c r="F2688" s="153">
        <v>0.18658536585365854</v>
      </c>
      <c r="G2688" s="153">
        <v>0.18658536585365854</v>
      </c>
      <c r="H2688" s="153">
        <v>0.18658536585365854</v>
      </c>
      <c r="I2688" s="153">
        <v>0.39512195121951216</v>
      </c>
      <c r="J2688" s="153">
        <v>0.39512195121951216</v>
      </c>
      <c r="K2688" s="153">
        <v>0.39512195121951216</v>
      </c>
      <c r="L2688" s="153">
        <v>0.39512195121951216</v>
      </c>
      <c r="M2688" s="153">
        <v>0.39512195121951216</v>
      </c>
      <c r="N2688" s="153">
        <v>0.64756097560975612</v>
      </c>
      <c r="O2688" s="153">
        <v>0.64756097560975612</v>
      </c>
      <c r="P2688" s="152"/>
    </row>
    <row r="2689" spans="1:16" ht="15.75">
      <c r="A2689" s="155">
        <v>2682</v>
      </c>
      <c r="B2689" s="155" t="s">
        <v>1085</v>
      </c>
      <c r="C2689" s="154">
        <v>144.4</v>
      </c>
      <c r="D2689" s="153">
        <v>0.79999999999999993</v>
      </c>
      <c r="E2689" s="153">
        <v>0.79999999999999993</v>
      </c>
      <c r="F2689" s="153">
        <v>0.79999999999999993</v>
      </c>
      <c r="G2689" s="153">
        <v>0.79999999999999993</v>
      </c>
      <c r="H2689" s="153">
        <v>0.79999999999999993</v>
      </c>
      <c r="I2689" s="153">
        <v>0.79999999999999993</v>
      </c>
      <c r="J2689" s="153">
        <v>0.79999999999999993</v>
      </c>
      <c r="K2689" s="153">
        <v>0.79999999999999993</v>
      </c>
      <c r="L2689" s="153">
        <v>0.79999999999999993</v>
      </c>
      <c r="M2689" s="153">
        <v>0.79999999999999993</v>
      </c>
      <c r="N2689" s="153">
        <v>0.79999999999999993</v>
      </c>
      <c r="O2689" s="153">
        <v>0.79999999999999993</v>
      </c>
      <c r="P2689" s="152"/>
    </row>
    <row r="2690" spans="1:16" ht="15.75">
      <c r="A2690" s="155">
        <v>2683</v>
      </c>
      <c r="B2690" s="155" t="s">
        <v>1084</v>
      </c>
      <c r="C2690" s="154">
        <v>116.7</v>
      </c>
      <c r="D2690" s="153">
        <v>0.79999999999999993</v>
      </c>
      <c r="E2690" s="153">
        <v>0.79999999999999993</v>
      </c>
      <c r="F2690" s="153">
        <v>0.79999999999999993</v>
      </c>
      <c r="G2690" s="153">
        <v>0.79999999999999993</v>
      </c>
      <c r="H2690" s="153">
        <v>0.79999999999999993</v>
      </c>
      <c r="I2690" s="153">
        <v>0.79999999999999993</v>
      </c>
      <c r="J2690" s="153">
        <v>0.79999999999999993</v>
      </c>
      <c r="K2690" s="153">
        <v>0.79999999999999993</v>
      </c>
      <c r="L2690" s="153">
        <v>0.79999999999999993</v>
      </c>
      <c r="M2690" s="153">
        <v>0</v>
      </c>
      <c r="N2690" s="153">
        <v>0.79999999999999993</v>
      </c>
      <c r="O2690" s="153">
        <v>0.79999999999999993</v>
      </c>
      <c r="P2690" s="152"/>
    </row>
    <row r="2691" spans="1:16" ht="15.75">
      <c r="A2691" s="155">
        <v>2684</v>
      </c>
      <c r="B2691" s="155" t="s">
        <v>1083</v>
      </c>
      <c r="C2691" s="154">
        <v>150</v>
      </c>
      <c r="D2691" s="153">
        <v>0</v>
      </c>
      <c r="E2691" s="153">
        <v>0</v>
      </c>
      <c r="F2691" s="153">
        <v>0</v>
      </c>
      <c r="G2691" s="153">
        <v>0</v>
      </c>
      <c r="H2691" s="153">
        <v>0</v>
      </c>
      <c r="I2691" s="153">
        <v>0</v>
      </c>
      <c r="J2691" s="153">
        <v>0</v>
      </c>
      <c r="K2691" s="153">
        <v>0</v>
      </c>
      <c r="L2691" s="153">
        <v>0</v>
      </c>
      <c r="M2691" s="153">
        <v>0.8</v>
      </c>
      <c r="N2691" s="153">
        <v>0.8</v>
      </c>
      <c r="O2691" s="153">
        <v>0.8</v>
      </c>
      <c r="P2691" s="152"/>
    </row>
    <row r="2692" spans="1:16" ht="15.75">
      <c r="A2692" s="155">
        <v>2685</v>
      </c>
      <c r="B2692" s="155" t="s">
        <v>1082</v>
      </c>
      <c r="C2692" s="154">
        <v>240</v>
      </c>
      <c r="D2692" s="153">
        <v>1.0649999999999999</v>
      </c>
      <c r="E2692" s="153">
        <v>0.86250000000000004</v>
      </c>
      <c r="F2692" s="153">
        <v>1.04</v>
      </c>
      <c r="G2692" s="153">
        <v>1.032</v>
      </c>
      <c r="H2692" s="153">
        <v>0.97499999999999998</v>
      </c>
      <c r="I2692" s="153">
        <v>1.05</v>
      </c>
      <c r="J2692" s="153">
        <v>0.83750000000000002</v>
      </c>
      <c r="K2692" s="153">
        <v>0.96700000000000008</v>
      </c>
      <c r="L2692" s="153">
        <v>0.82499999999999996</v>
      </c>
      <c r="M2692" s="153">
        <v>0.82499999999999996</v>
      </c>
      <c r="N2692" s="153">
        <v>0.89700000000000002</v>
      </c>
      <c r="O2692" s="153">
        <v>1.0249999999999999</v>
      </c>
      <c r="P2692" s="152"/>
    </row>
    <row r="2693" spans="1:16" ht="15.75">
      <c r="A2693" s="155">
        <v>2686</v>
      </c>
      <c r="B2693" s="155" t="s">
        <v>1081</v>
      </c>
      <c r="C2693" s="154">
        <v>77.777777777777771</v>
      </c>
      <c r="D2693" s="153">
        <v>3.8571428571428576E-2</v>
      </c>
      <c r="E2693" s="153">
        <v>3.8571428571428576E-2</v>
      </c>
      <c r="F2693" s="153">
        <v>3.8571428571428576E-2</v>
      </c>
      <c r="G2693" s="153">
        <v>3.8571428571428576E-2</v>
      </c>
      <c r="H2693" s="153">
        <v>3.8571428571428576E-2</v>
      </c>
      <c r="I2693" s="153">
        <v>3.8571428571428576E-2</v>
      </c>
      <c r="J2693" s="153">
        <v>3.8571428571428576E-2</v>
      </c>
      <c r="K2693" s="153">
        <v>3.8571428571428576E-2</v>
      </c>
      <c r="L2693" s="153">
        <v>3.8571428571428576E-2</v>
      </c>
      <c r="M2693" s="153">
        <v>3.8571428571428576E-2</v>
      </c>
      <c r="N2693" s="153">
        <v>0.9771428571428572</v>
      </c>
      <c r="O2693" s="153">
        <v>0.9771428571428572</v>
      </c>
      <c r="P2693" s="152"/>
    </row>
    <row r="2694" spans="1:16" ht="15.75">
      <c r="A2694" s="155">
        <v>2687</v>
      </c>
      <c r="B2694" s="155" t="s">
        <v>1080</v>
      </c>
      <c r="C2694" s="154">
        <v>138.9</v>
      </c>
      <c r="D2694" s="153">
        <v>1.0172786177105833</v>
      </c>
      <c r="E2694" s="153">
        <v>0.95248380129589638</v>
      </c>
      <c r="F2694" s="153">
        <v>0.90712742980561556</v>
      </c>
      <c r="G2694" s="153">
        <v>0.95982721382289404</v>
      </c>
      <c r="H2694" s="153">
        <v>1.1576673866090712</v>
      </c>
      <c r="I2694" s="153">
        <v>0.93736501079913592</v>
      </c>
      <c r="J2694" s="153">
        <v>0.9796976241900649</v>
      </c>
      <c r="K2694" s="153">
        <v>0.96587473002159818</v>
      </c>
      <c r="L2694" s="153">
        <v>0.89676025917926561</v>
      </c>
      <c r="M2694" s="153">
        <v>0.96673866090712735</v>
      </c>
      <c r="N2694" s="153">
        <v>0.8</v>
      </c>
      <c r="O2694" s="153">
        <v>0.8</v>
      </c>
      <c r="P2694" s="152"/>
    </row>
    <row r="2695" spans="1:16" ht="15.75">
      <c r="A2695" s="155">
        <v>2688</v>
      </c>
      <c r="B2695" s="155" t="s">
        <v>1079</v>
      </c>
      <c r="C2695" s="154">
        <v>196.7</v>
      </c>
      <c r="D2695" s="153">
        <v>0.97153024911032027</v>
      </c>
      <c r="E2695" s="153">
        <v>0.97153024911032027</v>
      </c>
      <c r="F2695" s="153">
        <v>0.8315200813421455</v>
      </c>
      <c r="G2695" s="153">
        <v>0.85714285714285721</v>
      </c>
      <c r="H2695" s="153">
        <v>0.86568378240976107</v>
      </c>
      <c r="I2695" s="153">
        <v>0.86202338586680227</v>
      </c>
      <c r="J2695" s="153">
        <v>0.85836298932384347</v>
      </c>
      <c r="K2695" s="153">
        <v>0.85592272496187094</v>
      </c>
      <c r="L2695" s="153">
        <v>0.86385358413828162</v>
      </c>
      <c r="M2695" s="153">
        <v>1.0267412302999492</v>
      </c>
      <c r="N2695" s="153">
        <v>1.0090493136756482</v>
      </c>
      <c r="O2695" s="153">
        <v>1.0090493136756482</v>
      </c>
      <c r="P2695" s="152"/>
    </row>
    <row r="2696" spans="1:16" ht="15.75">
      <c r="A2696" s="155">
        <v>2689</v>
      </c>
      <c r="B2696" s="155" t="s">
        <v>1078</v>
      </c>
      <c r="C2696" s="154">
        <v>219</v>
      </c>
      <c r="D2696" s="153">
        <v>1.4246575342465753</v>
      </c>
      <c r="E2696" s="153">
        <v>1.4246575342465753</v>
      </c>
      <c r="F2696" s="153">
        <v>1.4063926940639269</v>
      </c>
      <c r="G2696" s="153">
        <v>1.3881278538812785</v>
      </c>
      <c r="H2696" s="153">
        <v>1.3150684931506849</v>
      </c>
      <c r="I2696" s="153">
        <v>1.0410958904109588</v>
      </c>
      <c r="J2696" s="153">
        <v>1.1141552511415524</v>
      </c>
      <c r="K2696" s="153">
        <v>1.2420091324200913</v>
      </c>
      <c r="L2696" s="153">
        <v>0.79999999999999993</v>
      </c>
      <c r="M2696" s="153">
        <v>0.79999999999999993</v>
      </c>
      <c r="N2696" s="153">
        <v>0.79999999999999993</v>
      </c>
      <c r="O2696" s="153">
        <v>0.79999999999999993</v>
      </c>
      <c r="P2696" s="152"/>
    </row>
    <row r="2697" spans="1:16" ht="15.75">
      <c r="A2697" s="155">
        <v>2690</v>
      </c>
      <c r="B2697" s="155" t="s">
        <v>1077</v>
      </c>
      <c r="C2697" s="154">
        <v>840</v>
      </c>
      <c r="D2697" s="153">
        <v>0.8571428571428571</v>
      </c>
      <c r="E2697" s="153">
        <v>0.92285714285714293</v>
      </c>
      <c r="F2697" s="153">
        <v>0.8</v>
      </c>
      <c r="G2697" s="153">
        <v>0.8</v>
      </c>
      <c r="H2697" s="153">
        <v>0.8</v>
      </c>
      <c r="I2697" s="153">
        <v>0.8</v>
      </c>
      <c r="J2697" s="153">
        <v>0.8</v>
      </c>
      <c r="K2697" s="153">
        <v>0.8</v>
      </c>
      <c r="L2697" s="153">
        <v>0.8</v>
      </c>
      <c r="M2697" s="153">
        <v>0.8</v>
      </c>
      <c r="N2697" s="153">
        <v>0.8</v>
      </c>
      <c r="O2697" s="153">
        <v>0.8</v>
      </c>
      <c r="P2697" s="152"/>
    </row>
    <row r="2698" spans="1:16" ht="15.75">
      <c r="A2698" s="155">
        <v>2691</v>
      </c>
      <c r="B2698" s="155" t="s">
        <v>1076</v>
      </c>
      <c r="C2698" s="154">
        <v>454</v>
      </c>
      <c r="D2698" s="153">
        <v>0.80947136563876654</v>
      </c>
      <c r="E2698" s="153">
        <v>0.81607929515418498</v>
      </c>
      <c r="F2698" s="153">
        <v>0.82764317180616742</v>
      </c>
      <c r="G2698" s="153">
        <v>0.83920704845814975</v>
      </c>
      <c r="H2698" s="153">
        <v>0.85242290748898675</v>
      </c>
      <c r="I2698" s="153">
        <v>0.84251101321585908</v>
      </c>
      <c r="J2698" s="153">
        <v>0.85572687224669608</v>
      </c>
      <c r="K2698" s="153">
        <v>0.8458149779735683</v>
      </c>
      <c r="L2698" s="153">
        <v>0.79999999999999993</v>
      </c>
      <c r="M2698" s="153">
        <v>0.79999999999999993</v>
      </c>
      <c r="N2698" s="153">
        <v>0.79999999999999993</v>
      </c>
      <c r="O2698" s="153">
        <v>0.83590308370044053</v>
      </c>
      <c r="P2698" s="152"/>
    </row>
    <row r="2699" spans="1:16" ht="15.75">
      <c r="A2699" s="155">
        <v>2692</v>
      </c>
      <c r="B2699" s="155" t="s">
        <v>1075</v>
      </c>
      <c r="C2699" s="154">
        <v>490</v>
      </c>
      <c r="D2699" s="153">
        <v>0.8</v>
      </c>
      <c r="E2699" s="153">
        <v>0.8</v>
      </c>
      <c r="F2699" s="153">
        <v>0.8</v>
      </c>
      <c r="G2699" s="153">
        <v>0.8</v>
      </c>
      <c r="H2699" s="153">
        <v>0.80081632653061219</v>
      </c>
      <c r="I2699" s="153">
        <v>0.8</v>
      </c>
      <c r="J2699" s="153">
        <v>0.81795918367346943</v>
      </c>
      <c r="K2699" s="153">
        <v>0.81551020408163266</v>
      </c>
      <c r="L2699" s="153">
        <v>0.8</v>
      </c>
      <c r="M2699" s="153">
        <v>0.8</v>
      </c>
      <c r="N2699" s="153">
        <v>0.8</v>
      </c>
      <c r="O2699" s="153">
        <v>0.8</v>
      </c>
      <c r="P2699" s="152"/>
    </row>
    <row r="2700" spans="1:16" ht="15.75">
      <c r="A2700" s="155">
        <v>2693</v>
      </c>
      <c r="B2700" s="155" t="s">
        <v>1074</v>
      </c>
      <c r="C2700" s="154">
        <v>556</v>
      </c>
      <c r="D2700" s="153">
        <v>0.8</v>
      </c>
      <c r="E2700" s="153">
        <v>0.8</v>
      </c>
      <c r="F2700" s="153">
        <v>0.8</v>
      </c>
      <c r="G2700" s="153">
        <v>0.8</v>
      </c>
      <c r="H2700" s="153">
        <v>0.8</v>
      </c>
      <c r="I2700" s="153">
        <v>0.8</v>
      </c>
      <c r="J2700" s="153">
        <v>0.8</v>
      </c>
      <c r="K2700" s="153">
        <v>0.8</v>
      </c>
      <c r="L2700" s="153">
        <v>0.8</v>
      </c>
      <c r="M2700" s="153">
        <v>0.8</v>
      </c>
      <c r="N2700" s="153">
        <v>0.8</v>
      </c>
      <c r="O2700" s="153">
        <v>0.8</v>
      </c>
      <c r="P2700" s="152"/>
    </row>
    <row r="2701" spans="1:16" ht="15.75">
      <c r="A2701" s="155">
        <v>2694</v>
      </c>
      <c r="B2701" s="155" t="s">
        <v>1073</v>
      </c>
      <c r="C2701" s="154">
        <v>200</v>
      </c>
      <c r="D2701" s="153">
        <v>1.0979999999999999</v>
      </c>
      <c r="E2701" s="153">
        <v>1.038</v>
      </c>
      <c r="F2701" s="153">
        <v>0.99239999999999995</v>
      </c>
      <c r="G2701" s="153">
        <v>0.96360000000000001</v>
      </c>
      <c r="H2701" s="153">
        <v>0.80519999999999992</v>
      </c>
      <c r="I2701" s="153">
        <v>0.8</v>
      </c>
      <c r="J2701" s="153">
        <v>0.8</v>
      </c>
      <c r="K2701" s="153">
        <v>0.8</v>
      </c>
      <c r="L2701" s="153">
        <v>0.8</v>
      </c>
      <c r="M2701" s="153">
        <v>0.8</v>
      </c>
      <c r="N2701" s="153">
        <v>1.1304000000000001</v>
      </c>
      <c r="O2701" s="153">
        <v>0.83879999999999999</v>
      </c>
      <c r="P2701" s="152"/>
    </row>
    <row r="2702" spans="1:16" ht="15.75">
      <c r="A2702" s="155">
        <v>2695</v>
      </c>
      <c r="B2702" s="155" t="s">
        <v>1072</v>
      </c>
      <c r="C2702" s="154">
        <v>155.6</v>
      </c>
      <c r="D2702" s="153">
        <v>0.8</v>
      </c>
      <c r="E2702" s="153">
        <v>0.8</v>
      </c>
      <c r="F2702" s="153">
        <v>0.8</v>
      </c>
      <c r="G2702" s="153">
        <v>0.8</v>
      </c>
      <c r="H2702" s="153">
        <v>0.8</v>
      </c>
      <c r="I2702" s="153">
        <v>0.8</v>
      </c>
      <c r="J2702" s="153">
        <v>0.8</v>
      </c>
      <c r="K2702" s="153">
        <v>0.8</v>
      </c>
      <c r="L2702" s="153">
        <v>0.8</v>
      </c>
      <c r="M2702" s="153">
        <v>0.8</v>
      </c>
      <c r="N2702" s="153">
        <v>0.8</v>
      </c>
      <c r="O2702" s="153">
        <v>0.8</v>
      </c>
      <c r="P2702" s="152"/>
    </row>
    <row r="2703" spans="1:16" ht="15.75">
      <c r="A2703" s="155">
        <v>2696</v>
      </c>
      <c r="B2703" s="155" t="s">
        <v>1071</v>
      </c>
      <c r="C2703" s="154">
        <v>73.333333333333329</v>
      </c>
      <c r="D2703" s="153">
        <v>0.24545454545454548</v>
      </c>
      <c r="E2703" s="153">
        <v>0.24545454545454548</v>
      </c>
      <c r="F2703" s="153">
        <v>0.24545454545454548</v>
      </c>
      <c r="G2703" s="153">
        <v>0.24545454545454548</v>
      </c>
      <c r="H2703" s="153">
        <v>0.24545454545454548</v>
      </c>
      <c r="I2703" s="153">
        <v>0.24545454545454548</v>
      </c>
      <c r="J2703" s="153">
        <v>0.24545454545454548</v>
      </c>
      <c r="K2703" s="153">
        <v>0.24545454545454548</v>
      </c>
      <c r="L2703" s="153">
        <v>0.24545454545454548</v>
      </c>
      <c r="M2703" s="153">
        <v>0.24545454545454548</v>
      </c>
      <c r="N2703" s="153">
        <v>0.24545454545454548</v>
      </c>
      <c r="O2703" s="153">
        <v>0.24545454545454548</v>
      </c>
      <c r="P2703" s="152"/>
    </row>
    <row r="2704" spans="1:16" ht="15.75">
      <c r="A2704" s="155">
        <v>2697</v>
      </c>
      <c r="B2704" s="155" t="s">
        <v>1070</v>
      </c>
      <c r="C2704" s="154">
        <v>105.55555555555556</v>
      </c>
      <c r="D2704" s="153">
        <v>0.57789473684210524</v>
      </c>
      <c r="E2704" s="153">
        <v>0.66315789473684206</v>
      </c>
      <c r="F2704" s="153">
        <v>0.66315789473684206</v>
      </c>
      <c r="G2704" s="153">
        <v>0.66315789473684206</v>
      </c>
      <c r="H2704" s="153">
        <v>0.66315789473684206</v>
      </c>
      <c r="I2704" s="153">
        <v>0.73894736842105258</v>
      </c>
      <c r="J2704" s="153">
        <v>0.79578947368421049</v>
      </c>
      <c r="K2704" s="153">
        <v>0.79578947368421049</v>
      </c>
      <c r="L2704" s="153">
        <v>0.79578947368421049</v>
      </c>
      <c r="M2704" s="153">
        <v>0.79578947368421049</v>
      </c>
      <c r="N2704" s="153">
        <v>0.79578947368421049</v>
      </c>
      <c r="O2704" s="153">
        <v>1.0000421052631578</v>
      </c>
      <c r="P2704" s="152"/>
    </row>
    <row r="2705" spans="1:16" ht="15.75">
      <c r="A2705" s="155">
        <v>2698</v>
      </c>
      <c r="B2705" s="155" t="s">
        <v>1069</v>
      </c>
      <c r="C2705" s="154">
        <v>77.777777777777771</v>
      </c>
      <c r="D2705" s="153">
        <v>0.16714285714285715</v>
      </c>
      <c r="E2705" s="153">
        <v>0.16714285714285715</v>
      </c>
      <c r="F2705" s="153">
        <v>0.16714285714285715</v>
      </c>
      <c r="G2705" s="153">
        <v>0.16714285714285715</v>
      </c>
      <c r="H2705" s="153">
        <v>0.16714285714285715</v>
      </c>
      <c r="I2705" s="153">
        <v>0.16714285714285715</v>
      </c>
      <c r="J2705" s="153">
        <v>0.16714285714285715</v>
      </c>
      <c r="K2705" s="153">
        <v>0.16714285714285715</v>
      </c>
      <c r="L2705" s="153">
        <v>0.16714285714285715</v>
      </c>
      <c r="M2705" s="153">
        <v>0.16714285714285715</v>
      </c>
      <c r="N2705" s="153">
        <v>0.18000000000000002</v>
      </c>
      <c r="O2705" s="153">
        <v>0.18000000000000002</v>
      </c>
      <c r="P2705" s="152"/>
    </row>
    <row r="2706" spans="1:16" ht="15.75">
      <c r="A2706" s="155">
        <v>2699</v>
      </c>
      <c r="B2706" s="155" t="s">
        <v>1068</v>
      </c>
      <c r="C2706" s="154">
        <v>72.222222222222214</v>
      </c>
      <c r="D2706" s="153">
        <v>0.84461538461538466</v>
      </c>
      <c r="E2706" s="153">
        <v>0.84461538461538466</v>
      </c>
      <c r="F2706" s="153">
        <v>0.84461538461538466</v>
      </c>
      <c r="G2706" s="153">
        <v>0.84461538461538466</v>
      </c>
      <c r="H2706" s="153">
        <v>0.84461538461538466</v>
      </c>
      <c r="I2706" s="153">
        <v>0.84461538461538466</v>
      </c>
      <c r="J2706" s="153">
        <v>0.84461538461538466</v>
      </c>
      <c r="K2706" s="153">
        <v>0.84461538461538466</v>
      </c>
      <c r="L2706" s="153">
        <v>0.84461538461538466</v>
      </c>
      <c r="M2706" s="153">
        <v>0.84461538461538466</v>
      </c>
      <c r="N2706" s="153">
        <v>0.84461538461538466</v>
      </c>
      <c r="O2706" s="153">
        <v>0.73384615384615393</v>
      </c>
      <c r="P2706" s="152"/>
    </row>
    <row r="2707" spans="1:16" ht="15.75">
      <c r="A2707" s="155">
        <v>2700</v>
      </c>
      <c r="B2707" s="155" t="s">
        <v>1067</v>
      </c>
      <c r="C2707" s="154">
        <v>228</v>
      </c>
      <c r="D2707" s="153">
        <v>0.8</v>
      </c>
      <c r="E2707" s="153">
        <v>0.83684210526315794</v>
      </c>
      <c r="F2707" s="153">
        <v>0.8</v>
      </c>
      <c r="G2707" s="153">
        <v>0.94210526315789478</v>
      </c>
      <c r="H2707" s="153">
        <v>0.8</v>
      </c>
      <c r="I2707" s="153">
        <v>0.86842105263157898</v>
      </c>
      <c r="J2707" s="153">
        <v>0.8</v>
      </c>
      <c r="K2707" s="153">
        <v>0.8</v>
      </c>
      <c r="L2707" s="153">
        <v>0.8</v>
      </c>
      <c r="M2707" s="153">
        <v>0.8</v>
      </c>
      <c r="N2707" s="153">
        <v>0.97368421052631582</v>
      </c>
      <c r="O2707" s="153">
        <v>0.89473684210526316</v>
      </c>
      <c r="P2707" s="152"/>
    </row>
    <row r="2708" spans="1:16" ht="15.75">
      <c r="A2708" s="155">
        <v>2701</v>
      </c>
      <c r="B2708" s="155" t="s">
        <v>1066</v>
      </c>
      <c r="C2708" s="154">
        <v>200</v>
      </c>
      <c r="D2708" s="153">
        <v>0.8</v>
      </c>
      <c r="E2708" s="153">
        <v>0.84</v>
      </c>
      <c r="F2708" s="153">
        <v>0.97499999999999998</v>
      </c>
      <c r="G2708" s="153">
        <v>0.97499999999999998</v>
      </c>
      <c r="H2708" s="153">
        <v>0.8</v>
      </c>
      <c r="I2708" s="153">
        <v>0.8</v>
      </c>
      <c r="J2708" s="153">
        <v>0.8</v>
      </c>
      <c r="K2708" s="153">
        <v>0.8</v>
      </c>
      <c r="L2708" s="153">
        <v>0.8</v>
      </c>
      <c r="M2708" s="153">
        <v>0.8</v>
      </c>
      <c r="N2708" s="153">
        <v>0.8</v>
      </c>
      <c r="O2708" s="153">
        <v>0.8</v>
      </c>
      <c r="P2708" s="152"/>
    </row>
    <row r="2709" spans="1:16" ht="15.75">
      <c r="A2709" s="155">
        <v>2702</v>
      </c>
      <c r="B2709" s="155" t="s">
        <v>1065</v>
      </c>
      <c r="C2709" s="154">
        <v>155</v>
      </c>
      <c r="D2709" s="153">
        <v>0.8</v>
      </c>
      <c r="E2709" s="153">
        <v>0.8</v>
      </c>
      <c r="F2709" s="153">
        <v>0.8</v>
      </c>
      <c r="G2709" s="153">
        <v>0.8</v>
      </c>
      <c r="H2709" s="153">
        <v>0.8</v>
      </c>
      <c r="I2709" s="153">
        <v>0.8</v>
      </c>
      <c r="J2709" s="153">
        <v>0.8</v>
      </c>
      <c r="K2709" s="153">
        <v>0.8</v>
      </c>
      <c r="L2709" s="153">
        <v>0.8</v>
      </c>
      <c r="M2709" s="153">
        <v>0.8</v>
      </c>
      <c r="N2709" s="153">
        <v>0.8</v>
      </c>
      <c r="O2709" s="153">
        <v>0.8</v>
      </c>
      <c r="P2709" s="152"/>
    </row>
    <row r="2710" spans="1:16" ht="15.75">
      <c r="A2710" s="155">
        <v>2703</v>
      </c>
      <c r="B2710" s="155" t="s">
        <v>1064</v>
      </c>
      <c r="C2710" s="154">
        <v>111.1</v>
      </c>
      <c r="D2710" s="153">
        <v>0.8</v>
      </c>
      <c r="E2710" s="153">
        <v>0.8</v>
      </c>
      <c r="F2710" s="153">
        <v>0.8</v>
      </c>
      <c r="G2710" s="153">
        <v>0.8</v>
      </c>
      <c r="H2710" s="153">
        <v>0.8</v>
      </c>
      <c r="I2710" s="153">
        <v>0.8</v>
      </c>
      <c r="J2710" s="153">
        <v>0.8</v>
      </c>
      <c r="K2710" s="153">
        <v>0.8</v>
      </c>
      <c r="L2710" s="153">
        <v>0.8</v>
      </c>
      <c r="M2710" s="153">
        <v>0.8</v>
      </c>
      <c r="N2710" s="153">
        <v>0.8</v>
      </c>
      <c r="O2710" s="153">
        <v>0.8</v>
      </c>
      <c r="P2710" s="152"/>
    </row>
    <row r="2711" spans="1:16" ht="15.75">
      <c r="A2711" s="155">
        <v>2704</v>
      </c>
      <c r="B2711" s="155" t="s">
        <v>1063</v>
      </c>
      <c r="C2711" s="154">
        <v>88.9</v>
      </c>
      <c r="D2711" s="153">
        <v>0.33745781777277839</v>
      </c>
      <c r="E2711" s="153">
        <v>0.33745781777277839</v>
      </c>
      <c r="F2711" s="153">
        <v>0.33745781777277839</v>
      </c>
      <c r="G2711" s="153">
        <v>0.33745781777277839</v>
      </c>
      <c r="H2711" s="153">
        <v>0.33745781777277839</v>
      </c>
      <c r="I2711" s="153">
        <v>0.33745781777277839</v>
      </c>
      <c r="J2711" s="153">
        <v>0.33745781777277839</v>
      </c>
      <c r="K2711" s="153">
        <v>0.33745781777277839</v>
      </c>
      <c r="L2711" s="153">
        <v>0.33745781777277839</v>
      </c>
      <c r="M2711" s="153">
        <v>0.33745781777277839</v>
      </c>
      <c r="N2711" s="153">
        <v>0.34870641169853767</v>
      </c>
      <c r="O2711" s="153">
        <v>0.34870641169853767</v>
      </c>
      <c r="P2711" s="152"/>
    </row>
    <row r="2712" spans="1:16" ht="15.75">
      <c r="A2712" s="155">
        <v>2705</v>
      </c>
      <c r="B2712" s="155" t="s">
        <v>1062</v>
      </c>
      <c r="C2712" s="154">
        <v>116.2</v>
      </c>
      <c r="D2712" s="153">
        <v>0.79999999999999993</v>
      </c>
      <c r="E2712" s="153">
        <v>0.79999999999999993</v>
      </c>
      <c r="F2712" s="153">
        <v>0.79999999999999993</v>
      </c>
      <c r="G2712" s="153">
        <v>0.79999999999999993</v>
      </c>
      <c r="H2712" s="153">
        <v>0.79999999999999993</v>
      </c>
      <c r="I2712" s="153">
        <v>0.79999999999999993</v>
      </c>
      <c r="J2712" s="153">
        <v>0.79999999999999993</v>
      </c>
      <c r="K2712" s="153">
        <v>0.79999999999999993</v>
      </c>
      <c r="L2712" s="153">
        <v>0.79999999999999993</v>
      </c>
      <c r="M2712" s="153">
        <v>0.79999999999999993</v>
      </c>
      <c r="N2712" s="153">
        <v>0.79999999999999993</v>
      </c>
      <c r="O2712" s="153">
        <v>0.79999999999999993</v>
      </c>
      <c r="P2712" s="152"/>
    </row>
    <row r="2713" spans="1:16" ht="15.75">
      <c r="A2713" s="155">
        <v>2706</v>
      </c>
      <c r="B2713" s="155" t="s">
        <v>1061</v>
      </c>
      <c r="C2713" s="154">
        <v>361.1</v>
      </c>
      <c r="D2713" s="153">
        <v>0.79999999999999993</v>
      </c>
      <c r="E2713" s="153">
        <v>0.79999999999999993</v>
      </c>
      <c r="F2713" s="153">
        <v>0.84187205760177231</v>
      </c>
      <c r="G2713" s="153">
        <v>0.79999999999999993</v>
      </c>
      <c r="H2713" s="153">
        <v>0.79999999999999993</v>
      </c>
      <c r="I2713" s="153">
        <v>0.79999999999999993</v>
      </c>
      <c r="J2713" s="153">
        <v>0.79999999999999993</v>
      </c>
      <c r="K2713" s="153">
        <v>0.79999999999999993</v>
      </c>
      <c r="L2713" s="153">
        <v>0.79999999999999993</v>
      </c>
      <c r="M2713" s="153">
        <v>0.79999999999999993</v>
      </c>
      <c r="N2713" s="153">
        <v>0.79999999999999993</v>
      </c>
      <c r="O2713" s="153">
        <v>0.79999999999999993</v>
      </c>
      <c r="P2713" s="152"/>
    </row>
    <row r="2714" spans="1:16" ht="15.75">
      <c r="A2714" s="155">
        <v>2707</v>
      </c>
      <c r="B2714" s="155" t="s">
        <v>1060</v>
      </c>
      <c r="C2714" s="154">
        <v>95.555555555555557</v>
      </c>
      <c r="D2714" s="153">
        <v>0.24069767441860465</v>
      </c>
      <c r="E2714" s="153">
        <v>0.27209302325581397</v>
      </c>
      <c r="F2714" s="153">
        <v>0.27209302325581397</v>
      </c>
      <c r="G2714" s="153">
        <v>0.33488372093023255</v>
      </c>
      <c r="H2714" s="153">
        <v>0.33488372093023255</v>
      </c>
      <c r="I2714" s="153">
        <v>0.33488372093023255</v>
      </c>
      <c r="J2714" s="153">
        <v>0.33488372093023255</v>
      </c>
      <c r="K2714" s="153">
        <v>0.33488372093023255</v>
      </c>
      <c r="L2714" s="153">
        <v>0.33488372093023255</v>
      </c>
      <c r="M2714" s="153">
        <v>0.33488372093023255</v>
      </c>
      <c r="N2714" s="153">
        <v>0.33488372093023255</v>
      </c>
      <c r="O2714" s="153">
        <v>0.1883720930232558</v>
      </c>
      <c r="P2714" s="152"/>
    </row>
    <row r="2715" spans="1:16" ht="15.75">
      <c r="A2715" s="155">
        <v>2708</v>
      </c>
      <c r="B2715" s="155" t="s">
        <v>1059</v>
      </c>
      <c r="C2715" s="154">
        <v>110</v>
      </c>
      <c r="D2715" s="153">
        <v>1.4181818181818182</v>
      </c>
      <c r="E2715" s="153">
        <v>1.4181818181818182</v>
      </c>
      <c r="F2715" s="153">
        <v>1.7272727272727273</v>
      </c>
      <c r="G2715" s="153">
        <v>1.6181818181818182</v>
      </c>
      <c r="H2715" s="153">
        <v>1.6181818181818182</v>
      </c>
      <c r="I2715" s="153">
        <v>1.3272727272727274</v>
      </c>
      <c r="J2715" s="153">
        <v>0.8</v>
      </c>
      <c r="K2715" s="153">
        <v>0.92727272727272725</v>
      </c>
      <c r="L2715" s="153">
        <v>0.8</v>
      </c>
      <c r="M2715" s="153">
        <v>1.2363636363636363</v>
      </c>
      <c r="N2715" s="153">
        <v>1.3701818181818182</v>
      </c>
      <c r="O2715" s="153">
        <v>1.3701818181818182</v>
      </c>
      <c r="P2715" s="152"/>
    </row>
    <row r="2716" spans="1:16" ht="15.75">
      <c r="A2716" s="155">
        <v>2709</v>
      </c>
      <c r="B2716" s="155" t="s">
        <v>1058</v>
      </c>
      <c r="C2716" s="154">
        <v>166.7</v>
      </c>
      <c r="D2716" s="153">
        <v>0.80000000000000016</v>
      </c>
      <c r="E2716" s="153">
        <v>0.80000000000000016</v>
      </c>
      <c r="F2716" s="153">
        <v>0.80000000000000016</v>
      </c>
      <c r="G2716" s="153">
        <v>0.80000000000000016</v>
      </c>
      <c r="H2716" s="153">
        <v>0.80000000000000016</v>
      </c>
      <c r="I2716" s="153">
        <v>0.80000000000000016</v>
      </c>
      <c r="J2716" s="153">
        <v>0.80000000000000016</v>
      </c>
      <c r="K2716" s="153">
        <v>0.80000000000000016</v>
      </c>
      <c r="L2716" s="153">
        <v>0.80000000000000016</v>
      </c>
      <c r="M2716" s="153">
        <v>0.80000000000000016</v>
      </c>
      <c r="N2716" s="153">
        <v>0.80000000000000016</v>
      </c>
      <c r="O2716" s="153">
        <v>0.80000000000000016</v>
      </c>
      <c r="P2716" s="152"/>
    </row>
    <row r="2717" spans="1:16" ht="15.75">
      <c r="A2717" s="155">
        <v>2710</v>
      </c>
      <c r="B2717" s="155" t="s">
        <v>1057</v>
      </c>
      <c r="C2717" s="154">
        <v>88.888888888888886</v>
      </c>
      <c r="D2717" s="153">
        <v>0.39374999999999999</v>
      </c>
      <c r="E2717" s="153">
        <v>0.39374999999999999</v>
      </c>
      <c r="F2717" s="153">
        <v>0.39374999999999999</v>
      </c>
      <c r="G2717" s="153">
        <v>0.39374999999999999</v>
      </c>
      <c r="H2717" s="153">
        <v>0.39374999999999999</v>
      </c>
      <c r="I2717" s="153">
        <v>0.39374999999999999</v>
      </c>
      <c r="J2717" s="153">
        <v>0.39374999999999999</v>
      </c>
      <c r="K2717" s="153">
        <v>0.39374999999999999</v>
      </c>
      <c r="L2717" s="153">
        <v>0.39374999999999999</v>
      </c>
      <c r="M2717" s="153">
        <v>0.41625000000000001</v>
      </c>
      <c r="N2717" s="153">
        <v>0.41625000000000001</v>
      </c>
      <c r="O2717" s="153">
        <v>0.48375000000000001</v>
      </c>
      <c r="P2717" s="152"/>
    </row>
    <row r="2718" spans="1:16" ht="15.75">
      <c r="A2718" s="155">
        <v>2711</v>
      </c>
      <c r="B2718" s="155" t="s">
        <v>1056</v>
      </c>
      <c r="C2718" s="154">
        <v>100</v>
      </c>
      <c r="D2718" s="153">
        <v>0.56000000000000005</v>
      </c>
      <c r="E2718" s="153">
        <v>0.56000000000000005</v>
      </c>
      <c r="F2718" s="153">
        <v>0.56000000000000005</v>
      </c>
      <c r="G2718" s="153">
        <v>0.56000000000000005</v>
      </c>
      <c r="H2718" s="153">
        <v>0.65</v>
      </c>
      <c r="I2718" s="153">
        <v>0.65</v>
      </c>
      <c r="J2718" s="153">
        <v>0.65</v>
      </c>
      <c r="K2718" s="153">
        <v>0.65</v>
      </c>
      <c r="L2718" s="153">
        <v>0.65</v>
      </c>
      <c r="M2718" s="153">
        <v>0.65</v>
      </c>
      <c r="N2718" s="153">
        <v>0.65</v>
      </c>
      <c r="O2718" s="153">
        <v>0.53</v>
      </c>
      <c r="P2718" s="152"/>
    </row>
    <row r="2719" spans="1:16" ht="15.75">
      <c r="A2719" s="155">
        <v>2712</v>
      </c>
      <c r="B2719" s="155" t="s">
        <v>1055</v>
      </c>
      <c r="C2719" s="154">
        <v>77.777777777777771</v>
      </c>
      <c r="D2719" s="153">
        <v>0.96428571428571441</v>
      </c>
      <c r="E2719" s="153">
        <v>0.96428571428571441</v>
      </c>
      <c r="F2719" s="153">
        <v>0.9900000000000001</v>
      </c>
      <c r="G2719" s="153">
        <v>0.9900000000000001</v>
      </c>
      <c r="H2719" s="153">
        <v>1.0414285714285716</v>
      </c>
      <c r="I2719" s="153">
        <v>1.2471428571428573</v>
      </c>
      <c r="J2719" s="153">
        <v>1.2728571428571429</v>
      </c>
      <c r="K2719" s="153">
        <v>1.2728571428571429</v>
      </c>
      <c r="L2719" s="153">
        <v>1.2728571428571429</v>
      </c>
      <c r="M2719" s="153">
        <v>1.2728571428571429</v>
      </c>
      <c r="N2719" s="153">
        <v>1.2728571428571429</v>
      </c>
      <c r="O2719" s="153">
        <v>1.0157142857142858</v>
      </c>
      <c r="P2719" s="152"/>
    </row>
    <row r="2720" spans="1:16" ht="15.75">
      <c r="A2720" s="155">
        <v>2713</v>
      </c>
      <c r="B2720" s="155" t="s">
        <v>1054</v>
      </c>
      <c r="C2720" s="154">
        <v>100</v>
      </c>
      <c r="D2720" s="153">
        <v>0.46</v>
      </c>
      <c r="E2720" s="153">
        <v>0.46</v>
      </c>
      <c r="F2720" s="153">
        <v>0.46</v>
      </c>
      <c r="G2720" s="153">
        <v>0.47</v>
      </c>
      <c r="H2720" s="153">
        <v>0.51</v>
      </c>
      <c r="I2720" s="153">
        <v>0.51</v>
      </c>
      <c r="J2720" s="153">
        <v>0.53</v>
      </c>
      <c r="K2720" s="153">
        <v>0.53</v>
      </c>
      <c r="L2720" s="153">
        <v>0.53</v>
      </c>
      <c r="M2720" s="153">
        <v>0.53</v>
      </c>
      <c r="N2720" s="153">
        <v>0.53</v>
      </c>
      <c r="O2720" s="153">
        <v>0.44</v>
      </c>
      <c r="P2720" s="152"/>
    </row>
    <row r="2721" spans="1:16" ht="15.75">
      <c r="A2721" s="155">
        <v>2714</v>
      </c>
      <c r="B2721" s="155" t="s">
        <v>1053</v>
      </c>
      <c r="C2721" s="154">
        <v>77.777777777777771</v>
      </c>
      <c r="D2721" s="153">
        <v>0.73285714285714287</v>
      </c>
      <c r="E2721" s="153">
        <v>0.86142857142857154</v>
      </c>
      <c r="F2721" s="153">
        <v>0.86142857142857154</v>
      </c>
      <c r="G2721" s="153">
        <v>0.86142857142857154</v>
      </c>
      <c r="H2721" s="153">
        <v>0.86142857142857154</v>
      </c>
      <c r="I2721" s="153">
        <v>0.86142857142857154</v>
      </c>
      <c r="J2721" s="153">
        <v>0.86142857142857154</v>
      </c>
      <c r="K2721" s="153">
        <v>0.86142857142857154</v>
      </c>
      <c r="L2721" s="153">
        <v>0.86142857142857154</v>
      </c>
      <c r="M2721" s="153">
        <v>0.86142857142857154</v>
      </c>
      <c r="N2721" s="153">
        <v>0.86142857142857154</v>
      </c>
      <c r="O2721" s="153">
        <v>0.47571428571428576</v>
      </c>
      <c r="P2721" s="152"/>
    </row>
    <row r="2722" spans="1:16" ht="15.75">
      <c r="A2722" s="155">
        <v>2715</v>
      </c>
      <c r="B2722" s="155" t="s">
        <v>1052</v>
      </c>
      <c r="C2722" s="154">
        <v>105.55555555555556</v>
      </c>
      <c r="D2722" s="153">
        <v>6.6315789473684203E-2</v>
      </c>
      <c r="E2722" s="153">
        <v>9.4736842105263161E-2</v>
      </c>
      <c r="F2722" s="153">
        <v>0.4168421052631579</v>
      </c>
      <c r="G2722" s="153">
        <v>0.4168421052631579</v>
      </c>
      <c r="H2722" s="153">
        <v>0.62526315789473685</v>
      </c>
      <c r="I2722" s="153">
        <v>0.83368421052631581</v>
      </c>
      <c r="J2722" s="153">
        <v>0.92842105263157892</v>
      </c>
      <c r="K2722" s="153">
        <v>0.92842105263157892</v>
      </c>
      <c r="L2722" s="153">
        <v>1.1463157894736842</v>
      </c>
      <c r="M2722" s="153">
        <v>1.1557894736842105</v>
      </c>
      <c r="N2722" s="153">
        <v>1.3168421052631578</v>
      </c>
      <c r="O2722" s="153">
        <v>0.96631578947368424</v>
      </c>
      <c r="P2722" s="152"/>
    </row>
    <row r="2723" spans="1:16" ht="15.75">
      <c r="A2723" s="155">
        <v>2716</v>
      </c>
      <c r="B2723" s="155" t="s">
        <v>1051</v>
      </c>
      <c r="C2723" s="154">
        <v>1300</v>
      </c>
      <c r="D2723" s="153">
        <v>0.91153846153846152</v>
      </c>
      <c r="E2723" s="153">
        <v>0.89826923076923082</v>
      </c>
      <c r="F2723" s="153">
        <v>0.98596153846153844</v>
      </c>
      <c r="G2723" s="153">
        <v>0.95711538461538459</v>
      </c>
      <c r="H2723" s="153">
        <v>0.95884615384615379</v>
      </c>
      <c r="I2723" s="153">
        <v>1.0321153846153845</v>
      </c>
      <c r="J2723" s="153">
        <v>1.1157692307692308</v>
      </c>
      <c r="K2723" s="153">
        <v>1.0148076923076923</v>
      </c>
      <c r="L2723" s="153">
        <v>1.1094230769230768</v>
      </c>
      <c r="M2723" s="153">
        <v>0.96115384615384614</v>
      </c>
      <c r="N2723" s="153">
        <v>1.0938461538461539</v>
      </c>
      <c r="O2723" s="153">
        <v>1.0869230769230769</v>
      </c>
      <c r="P2723" s="152"/>
    </row>
    <row r="2724" spans="1:16" ht="15.75">
      <c r="A2724" s="155">
        <v>2717</v>
      </c>
      <c r="B2724" s="155" t="s">
        <v>1050</v>
      </c>
      <c r="C2724" s="154">
        <v>920</v>
      </c>
      <c r="D2724" s="153">
        <v>0.8</v>
      </c>
      <c r="E2724" s="153">
        <v>0.8</v>
      </c>
      <c r="F2724" s="153">
        <v>0.8</v>
      </c>
      <c r="G2724" s="153">
        <v>0.8</v>
      </c>
      <c r="H2724" s="153">
        <v>0.8</v>
      </c>
      <c r="I2724" s="153">
        <v>0.8</v>
      </c>
      <c r="J2724" s="153">
        <v>0.8</v>
      </c>
      <c r="K2724" s="153">
        <v>0.8</v>
      </c>
      <c r="L2724" s="153">
        <v>0.8</v>
      </c>
      <c r="M2724" s="153">
        <v>0.8</v>
      </c>
      <c r="N2724" s="153">
        <v>0.8</v>
      </c>
      <c r="O2724" s="153">
        <v>0.8</v>
      </c>
      <c r="P2724" s="152"/>
    </row>
    <row r="2725" spans="1:16" ht="15.75">
      <c r="A2725" s="155">
        <v>2718</v>
      </c>
      <c r="B2725" s="155" t="s">
        <v>1049</v>
      </c>
      <c r="C2725" s="154">
        <v>200</v>
      </c>
      <c r="D2725" s="153">
        <v>0.8</v>
      </c>
      <c r="E2725" s="153">
        <v>0.8</v>
      </c>
      <c r="F2725" s="153">
        <v>0.8</v>
      </c>
      <c r="G2725" s="153">
        <v>0.8</v>
      </c>
      <c r="H2725" s="153">
        <v>0.8</v>
      </c>
      <c r="I2725" s="153">
        <v>0.8</v>
      </c>
      <c r="J2725" s="153">
        <v>0.8</v>
      </c>
      <c r="K2725" s="153">
        <v>0.8</v>
      </c>
      <c r="L2725" s="153">
        <v>0.8</v>
      </c>
      <c r="M2725" s="153">
        <v>0.8</v>
      </c>
      <c r="N2725" s="153">
        <v>0.8</v>
      </c>
      <c r="O2725" s="153">
        <v>0.8</v>
      </c>
      <c r="P2725" s="152"/>
    </row>
    <row r="2726" spans="1:16" ht="15.75">
      <c r="A2726" s="155">
        <v>2719</v>
      </c>
      <c r="B2726" s="155" t="s">
        <v>1048</v>
      </c>
      <c r="C2726" s="154">
        <v>174.3</v>
      </c>
      <c r="D2726" s="153">
        <v>0.82788296041308096</v>
      </c>
      <c r="E2726" s="153">
        <v>0.85886402753872626</v>
      </c>
      <c r="F2726" s="153">
        <v>0.92082616179001719</v>
      </c>
      <c r="G2726" s="153">
        <v>0.94492254733218572</v>
      </c>
      <c r="H2726" s="153">
        <v>0.79999999999999993</v>
      </c>
      <c r="I2726" s="153">
        <v>0.79999999999999993</v>
      </c>
      <c r="J2726" s="153">
        <v>0.79999999999999993</v>
      </c>
      <c r="K2726" s="153">
        <v>0.79999999999999993</v>
      </c>
      <c r="L2726" s="153">
        <v>0.79999999999999993</v>
      </c>
      <c r="M2726" s="153">
        <v>0.79999999999999993</v>
      </c>
      <c r="N2726" s="153">
        <v>0.79999999999999993</v>
      </c>
      <c r="O2726" s="153">
        <v>0.85886402753872626</v>
      </c>
      <c r="P2726" s="152"/>
    </row>
    <row r="2727" spans="1:16" ht="15.75">
      <c r="A2727" s="155">
        <v>2720</v>
      </c>
      <c r="B2727" s="155" t="s">
        <v>1047</v>
      </c>
      <c r="C2727" s="154">
        <v>132</v>
      </c>
      <c r="D2727" s="153">
        <v>0.96325757575757576</v>
      </c>
      <c r="E2727" s="153">
        <v>1.324469696969697</v>
      </c>
      <c r="F2727" s="153">
        <v>1.4311363636363637</v>
      </c>
      <c r="G2727" s="153">
        <v>1.4699242424242425</v>
      </c>
      <c r="H2727" s="153">
        <v>1.3123484848484848</v>
      </c>
      <c r="I2727" s="153">
        <v>0.79999999999999993</v>
      </c>
      <c r="J2727" s="153">
        <v>0.79999999999999993</v>
      </c>
      <c r="K2727" s="153">
        <v>0.79999999999999993</v>
      </c>
      <c r="L2727" s="153">
        <v>0.79999999999999993</v>
      </c>
      <c r="M2727" s="153">
        <v>0.79999999999999993</v>
      </c>
      <c r="N2727" s="153">
        <v>0.79999999999999993</v>
      </c>
      <c r="O2727" s="153">
        <v>1.3875</v>
      </c>
      <c r="P2727" s="152"/>
    </row>
    <row r="2728" spans="1:16" ht="15.75">
      <c r="A2728" s="155">
        <v>2721</v>
      </c>
      <c r="B2728" s="155" t="s">
        <v>1046</v>
      </c>
      <c r="C2728" s="154">
        <v>100</v>
      </c>
      <c r="D2728" s="153">
        <v>0.27</v>
      </c>
      <c r="E2728" s="153">
        <v>0.3</v>
      </c>
      <c r="F2728" s="153">
        <v>0.46</v>
      </c>
      <c r="G2728" s="153">
        <v>0.46</v>
      </c>
      <c r="H2728" s="153">
        <v>0.46</v>
      </c>
      <c r="I2728" s="153">
        <v>0.46</v>
      </c>
      <c r="J2728" s="153">
        <v>0.46</v>
      </c>
      <c r="K2728" s="153">
        <v>0.46</v>
      </c>
      <c r="L2728" s="153">
        <v>0.46</v>
      </c>
      <c r="M2728" s="153">
        <v>0.46</v>
      </c>
      <c r="N2728" s="153">
        <v>0.46</v>
      </c>
      <c r="O2728" s="153">
        <v>0.31</v>
      </c>
      <c r="P2728" s="152"/>
    </row>
    <row r="2729" spans="1:16" ht="15.75">
      <c r="A2729" s="155">
        <v>2722</v>
      </c>
      <c r="B2729" s="155" t="s">
        <v>1045</v>
      </c>
      <c r="C2729" s="154">
        <v>146</v>
      </c>
      <c r="D2729" s="153">
        <v>1.0410958904109588</v>
      </c>
      <c r="E2729" s="153">
        <v>1.0684931506849316</v>
      </c>
      <c r="F2729" s="153">
        <v>1.0136986301369864</v>
      </c>
      <c r="G2729" s="153">
        <v>0.93150684931506844</v>
      </c>
      <c r="H2729" s="153">
        <v>0.79999999999999993</v>
      </c>
      <c r="I2729" s="153">
        <v>0.79999999999999993</v>
      </c>
      <c r="J2729" s="153">
        <v>0.79999999999999993</v>
      </c>
      <c r="K2729" s="153">
        <v>0.82191780821917804</v>
      </c>
      <c r="L2729" s="153">
        <v>0.79999999999999993</v>
      </c>
      <c r="M2729" s="153">
        <v>0.79999999999999993</v>
      </c>
      <c r="N2729" s="153">
        <v>0.79999999999999993</v>
      </c>
      <c r="O2729" s="153">
        <v>0.79999999999999993</v>
      </c>
      <c r="P2729" s="152"/>
    </row>
    <row r="2730" spans="1:16" ht="15.75">
      <c r="A2730" s="155">
        <v>2723</v>
      </c>
      <c r="B2730" s="155" t="s">
        <v>1044</v>
      </c>
      <c r="C2730" s="154">
        <v>77.78</v>
      </c>
      <c r="D2730" s="153">
        <v>0</v>
      </c>
      <c r="E2730" s="153">
        <v>0</v>
      </c>
      <c r="F2730" s="153">
        <v>0</v>
      </c>
      <c r="G2730" s="153">
        <v>0</v>
      </c>
      <c r="H2730" s="153">
        <v>0</v>
      </c>
      <c r="I2730" s="153">
        <v>0</v>
      </c>
      <c r="J2730" s="153">
        <v>0</v>
      </c>
      <c r="K2730" s="153">
        <v>0</v>
      </c>
      <c r="L2730" s="153">
        <v>0</v>
      </c>
      <c r="M2730" s="153">
        <v>0</v>
      </c>
      <c r="N2730" s="153">
        <v>0</v>
      </c>
      <c r="O2730" s="153">
        <v>0</v>
      </c>
      <c r="P2730" s="152"/>
    </row>
    <row r="2731" spans="1:16" ht="15.75">
      <c r="A2731" s="155">
        <v>2724</v>
      </c>
      <c r="B2731" s="155" t="s">
        <v>1043</v>
      </c>
      <c r="C2731" s="154">
        <v>611</v>
      </c>
      <c r="D2731" s="153">
        <v>0.8</v>
      </c>
      <c r="E2731" s="153">
        <v>0.8</v>
      </c>
      <c r="F2731" s="153">
        <v>0.8</v>
      </c>
      <c r="G2731" s="153">
        <v>0.8</v>
      </c>
      <c r="H2731" s="153">
        <v>0.8</v>
      </c>
      <c r="I2731" s="153">
        <v>0.8</v>
      </c>
      <c r="J2731" s="153">
        <v>0.8</v>
      </c>
      <c r="K2731" s="153">
        <v>0.8</v>
      </c>
      <c r="L2731" s="153">
        <v>0.8</v>
      </c>
      <c r="M2731" s="153">
        <v>0.8</v>
      </c>
      <c r="N2731" s="153">
        <v>0.8</v>
      </c>
      <c r="O2731" s="153">
        <v>0.8</v>
      </c>
      <c r="P2731" s="152"/>
    </row>
    <row r="2732" spans="1:16" ht="15.75">
      <c r="A2732" s="155">
        <v>2725</v>
      </c>
      <c r="B2732" s="155" t="s">
        <v>1042</v>
      </c>
      <c r="C2732" s="154">
        <v>750</v>
      </c>
      <c r="D2732" s="153">
        <v>0.82560000000000011</v>
      </c>
      <c r="E2732" s="153">
        <v>0.81599999999999995</v>
      </c>
      <c r="F2732" s="153">
        <v>0.81599999999999995</v>
      </c>
      <c r="G2732" s="153">
        <v>0.93119999999999992</v>
      </c>
      <c r="H2732" s="153">
        <v>0.93600000000000005</v>
      </c>
      <c r="I2732" s="153">
        <v>0.91200000000000003</v>
      </c>
      <c r="J2732" s="153">
        <v>0.81599999999999995</v>
      </c>
      <c r="K2732" s="153">
        <v>0.81599999999999995</v>
      </c>
      <c r="L2732" s="153">
        <v>1.008</v>
      </c>
      <c r="M2732" s="153">
        <v>0.8</v>
      </c>
      <c r="N2732" s="153">
        <v>0.8</v>
      </c>
      <c r="O2732" s="153">
        <v>0.8</v>
      </c>
      <c r="P2732" s="152"/>
    </row>
    <row r="2733" spans="1:16" ht="15.75">
      <c r="A2733" s="155">
        <v>2726</v>
      </c>
      <c r="B2733" s="155" t="s">
        <v>1041</v>
      </c>
      <c r="C2733" s="154">
        <v>111.11</v>
      </c>
      <c r="D2733" s="153">
        <v>0.8</v>
      </c>
      <c r="E2733" s="153">
        <v>0.8</v>
      </c>
      <c r="F2733" s="153">
        <v>0.8</v>
      </c>
      <c r="G2733" s="153">
        <v>0.8</v>
      </c>
      <c r="H2733" s="153">
        <v>1.0864908649086491</v>
      </c>
      <c r="I2733" s="153">
        <v>0.88560885608856099</v>
      </c>
      <c r="J2733" s="153">
        <v>0.8</v>
      </c>
      <c r="K2733" s="153">
        <v>0.88344883448834488</v>
      </c>
      <c r="L2733" s="153">
        <v>0.82728827288272888</v>
      </c>
      <c r="M2733" s="153">
        <v>0.8</v>
      </c>
      <c r="N2733" s="153">
        <v>0.8</v>
      </c>
      <c r="O2733" s="153">
        <v>0.8</v>
      </c>
      <c r="P2733" s="152"/>
    </row>
    <row r="2734" spans="1:16" ht="15.75">
      <c r="A2734" s="155">
        <v>2727</v>
      </c>
      <c r="B2734" s="155" t="s">
        <v>1040</v>
      </c>
      <c r="C2734" s="154">
        <v>78.888888888888886</v>
      </c>
      <c r="D2734" s="153">
        <v>0.64647887323943665</v>
      </c>
      <c r="E2734" s="153">
        <v>0.64647887323943665</v>
      </c>
      <c r="F2734" s="153">
        <v>0.79859154929577469</v>
      </c>
      <c r="G2734" s="153">
        <v>0.79859154929577469</v>
      </c>
      <c r="H2734" s="153">
        <v>0.79859154929577469</v>
      </c>
      <c r="I2734" s="153">
        <v>0.79859154929577469</v>
      </c>
      <c r="J2734" s="153">
        <v>0.79859154929577469</v>
      </c>
      <c r="K2734" s="153">
        <v>0.79859154929577469</v>
      </c>
      <c r="L2734" s="153">
        <v>0.79859154929577469</v>
      </c>
      <c r="M2734" s="153">
        <v>0.79859154929577469</v>
      </c>
      <c r="N2734" s="153">
        <v>0.79859154929577469</v>
      </c>
      <c r="O2734" s="153">
        <v>0.79859154929577469</v>
      </c>
      <c r="P2734" s="152"/>
    </row>
    <row r="2735" spans="1:16" ht="15.75">
      <c r="A2735" s="155">
        <v>2728</v>
      </c>
      <c r="B2735" s="155" t="s">
        <v>1039</v>
      </c>
      <c r="C2735" s="154">
        <v>166.7</v>
      </c>
      <c r="D2735" s="153">
        <v>0.80000000000000016</v>
      </c>
      <c r="E2735" s="153">
        <v>0.80000000000000016</v>
      </c>
      <c r="F2735" s="153">
        <v>0.80000000000000016</v>
      </c>
      <c r="G2735" s="153">
        <v>0.80000000000000016</v>
      </c>
      <c r="H2735" s="153">
        <v>0.80000000000000016</v>
      </c>
      <c r="I2735" s="153">
        <v>0.80000000000000016</v>
      </c>
      <c r="J2735" s="153">
        <v>0.80000000000000016</v>
      </c>
      <c r="K2735" s="153">
        <v>0.80000000000000016</v>
      </c>
      <c r="L2735" s="153">
        <v>0.80000000000000016</v>
      </c>
      <c r="M2735" s="153">
        <v>0.80000000000000016</v>
      </c>
      <c r="N2735" s="153">
        <v>0.80000000000000016</v>
      </c>
      <c r="O2735" s="153">
        <v>0.80000000000000016</v>
      </c>
      <c r="P2735" s="152"/>
    </row>
    <row r="2736" spans="1:16" ht="15.75">
      <c r="A2736" s="155">
        <v>2729</v>
      </c>
      <c r="B2736" s="155" t="s">
        <v>1038</v>
      </c>
      <c r="C2736" s="154">
        <v>100</v>
      </c>
      <c r="D2736" s="153">
        <v>0.21</v>
      </c>
      <c r="E2736" s="153">
        <v>0.21</v>
      </c>
      <c r="F2736" s="153">
        <v>0.21</v>
      </c>
      <c r="G2736" s="153">
        <v>0.21</v>
      </c>
      <c r="H2736" s="153">
        <v>0.21</v>
      </c>
      <c r="I2736" s="153">
        <v>0.21</v>
      </c>
      <c r="J2736" s="153">
        <v>0.21</v>
      </c>
      <c r="K2736" s="153">
        <v>0.21</v>
      </c>
      <c r="L2736" s="153">
        <v>0.21</v>
      </c>
      <c r="M2736" s="153">
        <v>0.21</v>
      </c>
      <c r="N2736" s="153">
        <v>0.21</v>
      </c>
      <c r="O2736" s="153">
        <v>0.21</v>
      </c>
      <c r="P2736" s="152"/>
    </row>
    <row r="2737" spans="1:16" ht="15.75">
      <c r="A2737" s="155">
        <v>2730</v>
      </c>
      <c r="B2737" s="155" t="s">
        <v>1037</v>
      </c>
      <c r="C2737" s="154">
        <v>88.888888888888886</v>
      </c>
      <c r="D2737" s="153">
        <v>0.38250000000000001</v>
      </c>
      <c r="E2737" s="153">
        <v>0.38250000000000001</v>
      </c>
      <c r="F2737" s="153">
        <v>0.38250000000000001</v>
      </c>
      <c r="G2737" s="153">
        <v>0.38250000000000001</v>
      </c>
      <c r="H2737" s="153">
        <v>0.38250000000000001</v>
      </c>
      <c r="I2737" s="153">
        <v>0.38250000000000001</v>
      </c>
      <c r="J2737" s="153">
        <v>0.38250000000000001</v>
      </c>
      <c r="K2737" s="153">
        <v>0.38250000000000001</v>
      </c>
      <c r="L2737" s="153">
        <v>0.39374999999999999</v>
      </c>
      <c r="M2737" s="153">
        <v>0.39374999999999999</v>
      </c>
      <c r="N2737" s="153">
        <v>0.39374999999999999</v>
      </c>
      <c r="O2737" s="153">
        <v>0.32624999999999998</v>
      </c>
      <c r="P2737" s="152"/>
    </row>
    <row r="2738" spans="1:16" ht="15.75">
      <c r="A2738" s="155">
        <v>2731</v>
      </c>
      <c r="B2738" s="155" t="s">
        <v>1036</v>
      </c>
      <c r="C2738" s="154">
        <v>255.6</v>
      </c>
      <c r="D2738" s="153">
        <v>0.79999999999999993</v>
      </c>
      <c r="E2738" s="153">
        <v>0.79999999999999993</v>
      </c>
      <c r="F2738" s="153">
        <v>0.79999999999999993</v>
      </c>
      <c r="G2738" s="153">
        <v>0.79999999999999993</v>
      </c>
      <c r="H2738" s="153">
        <v>0.79999999999999993</v>
      </c>
      <c r="I2738" s="153">
        <v>0.79999999999999993</v>
      </c>
      <c r="J2738" s="153">
        <v>0.79999999999999993</v>
      </c>
      <c r="K2738" s="153">
        <v>0.79999999999999993</v>
      </c>
      <c r="L2738" s="153">
        <v>0.79999999999999993</v>
      </c>
      <c r="M2738" s="153">
        <v>0.79999999999999993</v>
      </c>
      <c r="N2738" s="153">
        <v>0.79999999999999993</v>
      </c>
      <c r="O2738" s="153">
        <v>0.79999999999999993</v>
      </c>
      <c r="P2738" s="152"/>
    </row>
    <row r="2739" spans="1:16" ht="15.75">
      <c r="A2739" s="155">
        <v>2732</v>
      </c>
      <c r="B2739" s="155" t="s">
        <v>1035</v>
      </c>
      <c r="C2739" s="154">
        <v>843.3</v>
      </c>
      <c r="D2739" s="153">
        <v>0.8</v>
      </c>
      <c r="E2739" s="153">
        <v>0.8</v>
      </c>
      <c r="F2739" s="153">
        <v>0.8</v>
      </c>
      <c r="G2739" s="153">
        <v>0.8</v>
      </c>
      <c r="H2739" s="153">
        <v>0.8</v>
      </c>
      <c r="I2739" s="153">
        <v>0.8</v>
      </c>
      <c r="J2739" s="153">
        <v>0.8</v>
      </c>
      <c r="K2739" s="153">
        <v>0.80398434720739953</v>
      </c>
      <c r="L2739" s="153">
        <v>0.8</v>
      </c>
      <c r="M2739" s="153">
        <v>0.8</v>
      </c>
      <c r="N2739" s="153">
        <v>0.8</v>
      </c>
      <c r="O2739" s="153">
        <v>0.8</v>
      </c>
      <c r="P2739" s="152"/>
    </row>
    <row r="2740" spans="1:16" ht="15.75">
      <c r="A2740" s="155">
        <v>2733</v>
      </c>
      <c r="B2740" s="155" t="s">
        <v>1034</v>
      </c>
      <c r="C2740" s="154">
        <v>100</v>
      </c>
      <c r="D2740" s="153">
        <v>0.16</v>
      </c>
      <c r="E2740" s="153">
        <v>0.28000000000000003</v>
      </c>
      <c r="F2740" s="153">
        <v>0.28000000000000003</v>
      </c>
      <c r="G2740" s="153">
        <v>0.28000000000000003</v>
      </c>
      <c r="H2740" s="153">
        <v>0.28000000000000003</v>
      </c>
      <c r="I2740" s="153">
        <v>0.4</v>
      </c>
      <c r="J2740" s="153">
        <v>0.4</v>
      </c>
      <c r="K2740" s="153">
        <v>0.4</v>
      </c>
      <c r="L2740" s="153">
        <v>0.4</v>
      </c>
      <c r="M2740" s="153">
        <v>0.4</v>
      </c>
      <c r="N2740" s="153">
        <v>0.4</v>
      </c>
      <c r="O2740" s="153">
        <v>0.3</v>
      </c>
      <c r="P2740" s="152"/>
    </row>
    <row r="2741" spans="1:16" ht="15.75">
      <c r="A2741" s="155">
        <v>2734</v>
      </c>
      <c r="B2741" s="155" t="s">
        <v>1033</v>
      </c>
      <c r="C2741" s="154">
        <v>265.2</v>
      </c>
      <c r="D2741" s="153">
        <v>0.8</v>
      </c>
      <c r="E2741" s="153">
        <v>0.8</v>
      </c>
      <c r="F2741" s="153">
        <v>0.8</v>
      </c>
      <c r="G2741" s="153">
        <v>0.8</v>
      </c>
      <c r="H2741" s="153">
        <v>0.8</v>
      </c>
      <c r="I2741" s="153">
        <v>0.8</v>
      </c>
      <c r="J2741" s="153">
        <v>0.8</v>
      </c>
      <c r="K2741" s="153">
        <v>0.8</v>
      </c>
      <c r="L2741" s="153">
        <v>0.8</v>
      </c>
      <c r="M2741" s="153">
        <v>0.8</v>
      </c>
      <c r="N2741" s="153">
        <v>0.8</v>
      </c>
      <c r="O2741" s="153">
        <v>0</v>
      </c>
      <c r="P2741" s="152"/>
    </row>
    <row r="2742" spans="1:16" ht="15.75">
      <c r="A2742" s="155">
        <v>2735</v>
      </c>
      <c r="B2742" s="155" t="s">
        <v>1032</v>
      </c>
      <c r="C2742" s="154">
        <v>87.777777777777771</v>
      </c>
      <c r="D2742" s="153">
        <v>0.55822784810126591</v>
      </c>
      <c r="E2742" s="153">
        <v>0.59240506329113929</v>
      </c>
      <c r="F2742" s="153">
        <v>0.63797468354430387</v>
      </c>
      <c r="G2742" s="153">
        <v>0.63797468354430387</v>
      </c>
      <c r="H2742" s="153">
        <v>0.63797468354430387</v>
      </c>
      <c r="I2742" s="153">
        <v>0.63797468354430387</v>
      </c>
      <c r="J2742" s="153">
        <v>0.63797468354430387</v>
      </c>
      <c r="K2742" s="153">
        <v>0.63797468354430387</v>
      </c>
      <c r="L2742" s="153">
        <v>0.63797468354430387</v>
      </c>
      <c r="M2742" s="153">
        <v>0.63797468354430387</v>
      </c>
      <c r="N2742" s="153">
        <v>0.63797468354430387</v>
      </c>
      <c r="O2742" s="153">
        <v>0.68354430379746844</v>
      </c>
      <c r="P2742" s="152"/>
    </row>
    <row r="2743" spans="1:16" ht="15.75">
      <c r="A2743" s="155">
        <v>2736</v>
      </c>
      <c r="B2743" s="155" t="s">
        <v>1031</v>
      </c>
      <c r="C2743" s="154">
        <v>135.6</v>
      </c>
      <c r="D2743" s="153">
        <v>1.1578171091445428</v>
      </c>
      <c r="E2743" s="153">
        <v>0.98230088495575218</v>
      </c>
      <c r="F2743" s="153">
        <v>0.9911504424778762</v>
      </c>
      <c r="G2743" s="153">
        <v>1.0029498525073748</v>
      </c>
      <c r="H2743" s="153">
        <v>0.8</v>
      </c>
      <c r="I2743" s="153">
        <v>0.8</v>
      </c>
      <c r="J2743" s="153">
        <v>0.8</v>
      </c>
      <c r="K2743" s="153">
        <v>0.8</v>
      </c>
      <c r="L2743" s="153">
        <v>0.8</v>
      </c>
      <c r="M2743" s="153">
        <v>0.8</v>
      </c>
      <c r="N2743" s="153">
        <v>0.8</v>
      </c>
      <c r="O2743" s="153">
        <v>1.0029498525073748</v>
      </c>
      <c r="P2743" s="152"/>
    </row>
    <row r="2744" spans="1:16" ht="15.75">
      <c r="A2744" s="155">
        <v>2737</v>
      </c>
      <c r="B2744" s="155" t="s">
        <v>1030</v>
      </c>
      <c r="C2744" s="154">
        <v>100</v>
      </c>
      <c r="D2744" s="153">
        <v>1.73</v>
      </c>
      <c r="E2744" s="153">
        <v>1.73</v>
      </c>
      <c r="F2744" s="153">
        <v>1.73</v>
      </c>
      <c r="G2744" s="153">
        <v>0</v>
      </c>
      <c r="H2744" s="153">
        <v>1.73</v>
      </c>
      <c r="I2744" s="153">
        <v>1.73</v>
      </c>
      <c r="J2744" s="153">
        <v>1.73</v>
      </c>
      <c r="K2744" s="153">
        <v>0</v>
      </c>
      <c r="L2744" s="153">
        <v>1.73</v>
      </c>
      <c r="M2744" s="153">
        <v>1.73</v>
      </c>
      <c r="N2744" s="153">
        <v>1.73</v>
      </c>
      <c r="O2744" s="153">
        <v>0.98</v>
      </c>
      <c r="P2744" s="152"/>
    </row>
    <row r="2745" spans="1:16" ht="15.75">
      <c r="A2745" s="155">
        <v>2738</v>
      </c>
      <c r="B2745" s="155" t="s">
        <v>1029</v>
      </c>
      <c r="C2745" s="154">
        <v>200</v>
      </c>
      <c r="D2745" s="153">
        <v>0.8</v>
      </c>
      <c r="E2745" s="153">
        <v>0.8</v>
      </c>
      <c r="F2745" s="153">
        <v>0.8</v>
      </c>
      <c r="G2745" s="153">
        <v>0.8</v>
      </c>
      <c r="H2745" s="153">
        <v>0.8</v>
      </c>
      <c r="I2745" s="153">
        <v>0.8</v>
      </c>
      <c r="J2745" s="153">
        <v>0.8</v>
      </c>
      <c r="K2745" s="153">
        <v>0.8</v>
      </c>
      <c r="L2745" s="153">
        <v>0.8</v>
      </c>
      <c r="M2745" s="153">
        <v>0.8</v>
      </c>
      <c r="N2745" s="153">
        <v>0.8</v>
      </c>
      <c r="O2745" s="153">
        <v>0.8</v>
      </c>
      <c r="P2745" s="152"/>
    </row>
    <row r="2746" spans="1:16" ht="15.75">
      <c r="A2746" s="155">
        <v>2739</v>
      </c>
      <c r="B2746" s="155" t="s">
        <v>1028</v>
      </c>
      <c r="C2746" s="154">
        <v>122.2</v>
      </c>
      <c r="D2746" s="153">
        <v>0.8</v>
      </c>
      <c r="E2746" s="153">
        <v>0.8</v>
      </c>
      <c r="F2746" s="153">
        <v>0.8</v>
      </c>
      <c r="G2746" s="153">
        <v>0.8</v>
      </c>
      <c r="H2746" s="153">
        <v>0.8</v>
      </c>
      <c r="I2746" s="153">
        <v>0.8</v>
      </c>
      <c r="J2746" s="153">
        <v>0.8</v>
      </c>
      <c r="K2746" s="153">
        <v>0.8</v>
      </c>
      <c r="L2746" s="153">
        <v>0.8</v>
      </c>
      <c r="M2746" s="153">
        <v>0.8</v>
      </c>
      <c r="N2746" s="153">
        <v>0.8</v>
      </c>
      <c r="O2746" s="153">
        <v>0.8</v>
      </c>
      <c r="P2746" s="152"/>
    </row>
    <row r="2747" spans="1:16" ht="15.75">
      <c r="A2747" s="155">
        <v>2740</v>
      </c>
      <c r="B2747" s="155" t="s">
        <v>1027</v>
      </c>
      <c r="C2747" s="154">
        <v>170</v>
      </c>
      <c r="D2747" s="153">
        <v>0.8</v>
      </c>
      <c r="E2747" s="153">
        <v>0.8</v>
      </c>
      <c r="F2747" s="153">
        <v>0.8</v>
      </c>
      <c r="G2747" s="153">
        <v>0.8</v>
      </c>
      <c r="H2747" s="153">
        <v>0.8</v>
      </c>
      <c r="I2747" s="153">
        <v>0.8</v>
      </c>
      <c r="J2747" s="153">
        <v>0.8</v>
      </c>
      <c r="K2747" s="153">
        <v>0.8</v>
      </c>
      <c r="L2747" s="153">
        <v>0.8</v>
      </c>
      <c r="M2747" s="153">
        <v>0.8</v>
      </c>
      <c r="N2747" s="153">
        <v>0.8</v>
      </c>
      <c r="O2747" s="153">
        <v>0.8</v>
      </c>
      <c r="P2747" s="152"/>
    </row>
    <row r="2748" spans="1:16" ht="15.75">
      <c r="A2748" s="155">
        <v>2741</v>
      </c>
      <c r="B2748" s="155" t="s">
        <v>1026</v>
      </c>
      <c r="C2748" s="154">
        <v>105.55555555555556</v>
      </c>
      <c r="D2748" s="153">
        <v>0.94736842105263153</v>
      </c>
      <c r="E2748" s="153">
        <v>0.94736842105263153</v>
      </c>
      <c r="F2748" s="153">
        <v>0.94736842105263153</v>
      </c>
      <c r="G2748" s="153">
        <v>0.94736842105263153</v>
      </c>
      <c r="H2748" s="153">
        <v>0.94736842105263153</v>
      </c>
      <c r="I2748" s="153">
        <v>0.94736842105263153</v>
      </c>
      <c r="J2748" s="153">
        <v>0.94736842105263153</v>
      </c>
      <c r="K2748" s="153">
        <v>0.94736842105263153</v>
      </c>
      <c r="L2748" s="153">
        <v>0.94736842105263153</v>
      </c>
      <c r="M2748" s="153">
        <v>0.94736842105263153</v>
      </c>
      <c r="N2748" s="153">
        <v>0.94736842105263153</v>
      </c>
      <c r="O2748" s="153">
        <v>0.4357894736842105</v>
      </c>
      <c r="P2748" s="152"/>
    </row>
    <row r="2749" spans="1:16" ht="15.75">
      <c r="A2749" s="155">
        <v>2742</v>
      </c>
      <c r="B2749" s="155" t="s">
        <v>1025</v>
      </c>
      <c r="C2749" s="154">
        <v>74.444444444444443</v>
      </c>
      <c r="D2749" s="153">
        <v>0.5238805970149254</v>
      </c>
      <c r="E2749" s="153">
        <v>0.5238805970149254</v>
      </c>
      <c r="F2749" s="153">
        <v>0.5238805970149254</v>
      </c>
      <c r="G2749" s="153">
        <v>0.5238805970149254</v>
      </c>
      <c r="H2749" s="153">
        <v>0.5238805970149254</v>
      </c>
      <c r="I2749" s="153">
        <v>0.57761194029850749</v>
      </c>
      <c r="J2749" s="153">
        <v>0.57761194029850749</v>
      </c>
      <c r="K2749" s="153">
        <v>0.57761194029850749</v>
      </c>
      <c r="L2749" s="153">
        <v>0.57761194029850749</v>
      </c>
      <c r="M2749" s="153">
        <v>0.57761194029850749</v>
      </c>
      <c r="N2749" s="153">
        <v>0.57761194029850749</v>
      </c>
      <c r="O2749" s="153">
        <v>0.4835820895522388</v>
      </c>
      <c r="P2749" s="152"/>
    </row>
    <row r="2750" spans="1:16" ht="15.75">
      <c r="A2750" s="155">
        <v>2743</v>
      </c>
      <c r="B2750" s="155" t="s">
        <v>1024</v>
      </c>
      <c r="C2750" s="154">
        <v>100</v>
      </c>
      <c r="D2750" s="153">
        <v>0.25</v>
      </c>
      <c r="E2750" s="153">
        <v>0.25</v>
      </c>
      <c r="F2750" s="153">
        <v>0.25</v>
      </c>
      <c r="G2750" s="153">
        <v>0.25</v>
      </c>
      <c r="H2750" s="153">
        <v>0.25</v>
      </c>
      <c r="I2750" s="153">
        <v>0.25</v>
      </c>
      <c r="J2750" s="153">
        <v>0.25</v>
      </c>
      <c r="K2750" s="153">
        <v>0.25</v>
      </c>
      <c r="L2750" s="153">
        <v>0.25</v>
      </c>
      <c r="M2750" s="153">
        <v>0.25</v>
      </c>
      <c r="N2750" s="153">
        <v>0.25</v>
      </c>
      <c r="O2750" s="153">
        <v>0.97</v>
      </c>
      <c r="P2750" s="152"/>
    </row>
    <row r="2751" spans="1:16" ht="15.75">
      <c r="A2751" s="155">
        <v>2744</v>
      </c>
      <c r="B2751" s="155" t="s">
        <v>1023</v>
      </c>
      <c r="C2751" s="154">
        <v>300</v>
      </c>
      <c r="D2751" s="153">
        <v>0.83666666666666667</v>
      </c>
      <c r="E2751" s="153">
        <v>0.8</v>
      </c>
      <c r="F2751" s="153">
        <v>0.8</v>
      </c>
      <c r="G2751" s="153">
        <v>0.8</v>
      </c>
      <c r="H2751" s="153">
        <v>0.8</v>
      </c>
      <c r="I2751" s="153">
        <v>0.8</v>
      </c>
      <c r="J2751" s="153">
        <v>0.82399999999999995</v>
      </c>
      <c r="K2751" s="153">
        <v>0.8</v>
      </c>
      <c r="L2751" s="153">
        <v>0.8</v>
      </c>
      <c r="M2751" s="153">
        <v>0.8</v>
      </c>
      <c r="N2751" s="153">
        <v>0.8</v>
      </c>
      <c r="O2751" s="153">
        <v>0.8</v>
      </c>
      <c r="P2751" s="152"/>
    </row>
    <row r="2752" spans="1:16" ht="15.75">
      <c r="A2752" s="155">
        <v>2745</v>
      </c>
      <c r="B2752" s="155" t="s">
        <v>1022</v>
      </c>
      <c r="C2752" s="154">
        <v>100</v>
      </c>
      <c r="D2752" s="153">
        <v>0.83</v>
      </c>
      <c r="E2752" s="153">
        <v>0.83</v>
      </c>
      <c r="F2752" s="153">
        <v>0.83</v>
      </c>
      <c r="G2752" s="153">
        <v>0.83</v>
      </c>
      <c r="H2752" s="153">
        <v>0.83</v>
      </c>
      <c r="I2752" s="153">
        <v>0.83</v>
      </c>
      <c r="J2752" s="153">
        <v>0.98</v>
      </c>
      <c r="K2752" s="153">
        <v>0</v>
      </c>
      <c r="L2752" s="153">
        <v>0.83</v>
      </c>
      <c r="M2752" s="153">
        <v>0.83</v>
      </c>
      <c r="N2752" s="153">
        <v>0.83</v>
      </c>
      <c r="O2752" s="153">
        <v>1</v>
      </c>
      <c r="P2752" s="152"/>
    </row>
    <row r="2753" spans="1:16" ht="15.75">
      <c r="A2753" s="155">
        <v>2746</v>
      </c>
      <c r="B2753" s="155" t="s">
        <v>1021</v>
      </c>
      <c r="C2753" s="154">
        <v>72.222222222222214</v>
      </c>
      <c r="D2753" s="153">
        <v>0.41538461538461541</v>
      </c>
      <c r="E2753" s="153">
        <v>0.4292307692307693</v>
      </c>
      <c r="F2753" s="153">
        <v>0.4292307692307693</v>
      </c>
      <c r="G2753" s="153">
        <v>0.4292307692307693</v>
      </c>
      <c r="H2753" s="153">
        <v>0.4292307692307693</v>
      </c>
      <c r="I2753" s="153">
        <v>0.4292307692307693</v>
      </c>
      <c r="J2753" s="153">
        <v>0.4292307692307693</v>
      </c>
      <c r="K2753" s="153">
        <v>0.4292307692307693</v>
      </c>
      <c r="L2753" s="153">
        <v>0.4292307692307693</v>
      </c>
      <c r="M2753" s="153">
        <v>0.4292307692307693</v>
      </c>
      <c r="N2753" s="153">
        <v>0.4292307692307693</v>
      </c>
      <c r="O2753" s="153">
        <v>1.0001076923076924</v>
      </c>
      <c r="P2753" s="152"/>
    </row>
    <row r="2754" spans="1:16" ht="15.75">
      <c r="A2754" s="155">
        <v>2747</v>
      </c>
      <c r="B2754" s="155" t="s">
        <v>1020</v>
      </c>
      <c r="C2754" s="154">
        <v>169.3</v>
      </c>
      <c r="D2754" s="153">
        <v>0.79999999999999993</v>
      </c>
      <c r="E2754" s="153">
        <v>0.79999999999999993</v>
      </c>
      <c r="F2754" s="153">
        <v>1.2005316007088009</v>
      </c>
      <c r="G2754" s="153">
        <v>0.79999999999999993</v>
      </c>
      <c r="H2754" s="153">
        <v>0.79999999999999993</v>
      </c>
      <c r="I2754" s="153">
        <v>0.79999999999999993</v>
      </c>
      <c r="J2754" s="153">
        <v>0.79999999999999993</v>
      </c>
      <c r="K2754" s="153">
        <v>0.79999999999999993</v>
      </c>
      <c r="L2754" s="153">
        <v>0.84613112817483749</v>
      </c>
      <c r="M2754" s="153">
        <v>1.1650915534554045</v>
      </c>
      <c r="N2754" s="153">
        <v>1.1650915534554045</v>
      </c>
      <c r="O2754" s="153">
        <v>1.1650915534554045</v>
      </c>
      <c r="P2754" s="152"/>
    </row>
    <row r="2755" spans="1:16" ht="15.75">
      <c r="A2755" s="155">
        <v>2748</v>
      </c>
      <c r="B2755" s="155" t="s">
        <v>1019</v>
      </c>
      <c r="C2755" s="154">
        <v>138.9</v>
      </c>
      <c r="D2755" s="153">
        <v>0.8</v>
      </c>
      <c r="E2755" s="153">
        <v>0.8</v>
      </c>
      <c r="F2755" s="153">
        <v>0.8</v>
      </c>
      <c r="G2755" s="153">
        <v>0.8</v>
      </c>
      <c r="H2755" s="153">
        <v>0.8</v>
      </c>
      <c r="I2755" s="153">
        <v>0.8</v>
      </c>
      <c r="J2755" s="153">
        <v>0.8</v>
      </c>
      <c r="K2755" s="153">
        <v>0.8</v>
      </c>
      <c r="L2755" s="153">
        <v>0.8</v>
      </c>
      <c r="M2755" s="153">
        <v>0.8</v>
      </c>
      <c r="N2755" s="153">
        <v>0.8</v>
      </c>
      <c r="O2755" s="153">
        <v>0.8</v>
      </c>
      <c r="P2755" s="152"/>
    </row>
    <row r="2756" spans="1:16" ht="15.75">
      <c r="A2756" s="155">
        <v>2749</v>
      </c>
      <c r="B2756" s="155" t="s">
        <v>1018</v>
      </c>
      <c r="C2756" s="154">
        <v>100</v>
      </c>
      <c r="D2756" s="153">
        <v>0.57999999999999996</v>
      </c>
      <c r="E2756" s="153">
        <v>0.57999999999999996</v>
      </c>
      <c r="F2756" s="153">
        <v>0.7</v>
      </c>
      <c r="G2756" s="153">
        <v>0.87</v>
      </c>
      <c r="H2756" s="153">
        <v>0.87</v>
      </c>
      <c r="I2756" s="153">
        <v>0.87</v>
      </c>
      <c r="J2756" s="153">
        <v>0.87</v>
      </c>
      <c r="K2756" s="153">
        <v>0.87</v>
      </c>
      <c r="L2756" s="153">
        <v>0.87</v>
      </c>
      <c r="M2756" s="153">
        <v>0.87</v>
      </c>
      <c r="N2756" s="153">
        <v>0.87</v>
      </c>
      <c r="O2756" s="153">
        <v>0.81</v>
      </c>
      <c r="P2756" s="152"/>
    </row>
    <row r="2757" spans="1:16" ht="15.75">
      <c r="A2757" s="155">
        <v>2750</v>
      </c>
      <c r="B2757" s="155" t="s">
        <v>1017</v>
      </c>
      <c r="C2757" s="154">
        <v>600</v>
      </c>
      <c r="D2757" s="153">
        <v>0.23</v>
      </c>
      <c r="E2757" s="153">
        <v>0.22599999999999998</v>
      </c>
      <c r="F2757" s="153">
        <v>0.8</v>
      </c>
      <c r="G2757" s="153">
        <v>0.8</v>
      </c>
      <c r="H2757" s="153">
        <v>0.8</v>
      </c>
      <c r="I2757" s="153">
        <v>0.8</v>
      </c>
      <c r="J2757" s="153">
        <v>0.8</v>
      </c>
      <c r="K2757" s="153">
        <v>0.8</v>
      </c>
      <c r="L2757" s="153">
        <v>0.8</v>
      </c>
      <c r="M2757" s="153">
        <v>0.8</v>
      </c>
      <c r="N2757" s="153">
        <v>0.8</v>
      </c>
      <c r="O2757" s="153">
        <v>0.8</v>
      </c>
      <c r="P2757" s="152"/>
    </row>
    <row r="2758" spans="1:16" ht="15.75">
      <c r="A2758" s="155">
        <v>2751</v>
      </c>
      <c r="B2758" s="155" t="s">
        <v>1016</v>
      </c>
      <c r="C2758" s="154">
        <v>78.888888888888886</v>
      </c>
      <c r="D2758" s="153">
        <v>0.64647887323943665</v>
      </c>
      <c r="E2758" s="153">
        <v>0.64647887323943665</v>
      </c>
      <c r="F2758" s="153">
        <v>0.64647887323943665</v>
      </c>
      <c r="G2758" s="153">
        <v>0.64647887323943665</v>
      </c>
      <c r="H2758" s="153">
        <v>0.64647887323943665</v>
      </c>
      <c r="I2758" s="153">
        <v>0.64647887323943665</v>
      </c>
      <c r="J2758" s="153">
        <v>0.64647887323943665</v>
      </c>
      <c r="K2758" s="153">
        <v>0.64647887323943665</v>
      </c>
      <c r="L2758" s="153">
        <v>0.64647887323943665</v>
      </c>
      <c r="M2758" s="153">
        <v>0.64647887323943665</v>
      </c>
      <c r="N2758" s="153">
        <v>0.64647887323943665</v>
      </c>
      <c r="O2758" s="153">
        <v>0.20281690140845071</v>
      </c>
      <c r="P2758" s="152"/>
    </row>
    <row r="2759" spans="1:16" ht="15.75">
      <c r="A2759" s="155">
        <v>2752</v>
      </c>
      <c r="B2759" s="155" t="s">
        <v>1015</v>
      </c>
      <c r="C2759" s="154">
        <v>77.777777777777771</v>
      </c>
      <c r="D2759" s="153">
        <v>0.84857142857142864</v>
      </c>
      <c r="E2759" s="153">
        <v>0.84857142857142864</v>
      </c>
      <c r="F2759" s="153">
        <v>0.84857142857142864</v>
      </c>
      <c r="G2759" s="153">
        <v>0.84857142857142864</v>
      </c>
      <c r="H2759" s="153">
        <v>0.84857142857142864</v>
      </c>
      <c r="I2759" s="153">
        <v>0.84857142857142864</v>
      </c>
      <c r="J2759" s="153">
        <v>0</v>
      </c>
      <c r="K2759" s="153">
        <v>0.9771428571428572</v>
      </c>
      <c r="L2759" s="153">
        <v>0</v>
      </c>
      <c r="M2759" s="153">
        <v>0.92571428571428582</v>
      </c>
      <c r="N2759" s="153">
        <v>0.92571428571428582</v>
      </c>
      <c r="O2759" s="153">
        <v>0.92571428571428582</v>
      </c>
      <c r="P2759" s="152"/>
    </row>
    <row r="2760" spans="1:16" ht="15.75">
      <c r="A2760" s="155">
        <v>2753</v>
      </c>
      <c r="B2760" s="155" t="s">
        <v>1014</v>
      </c>
      <c r="C2760" s="154">
        <v>1500</v>
      </c>
      <c r="D2760" s="153">
        <v>0.85</v>
      </c>
      <c r="E2760" s="153">
        <v>0.90200000000000002</v>
      </c>
      <c r="F2760" s="153">
        <v>0.8</v>
      </c>
      <c r="G2760" s="153">
        <v>0.85799999999999998</v>
      </c>
      <c r="H2760" s="153">
        <v>0.82299999999999995</v>
      </c>
      <c r="I2760" s="153">
        <v>0.84</v>
      </c>
      <c r="J2760" s="153">
        <v>0.8</v>
      </c>
      <c r="K2760" s="153">
        <v>0.8</v>
      </c>
      <c r="L2760" s="153">
        <v>0.8</v>
      </c>
      <c r="M2760" s="153">
        <v>0.80300000000000005</v>
      </c>
      <c r="N2760" s="153">
        <v>0.8</v>
      </c>
      <c r="O2760" s="153">
        <v>1.0740000000000001</v>
      </c>
      <c r="P2760" s="152"/>
    </row>
    <row r="2761" spans="1:16" ht="15.75">
      <c r="A2761" s="155">
        <v>2754</v>
      </c>
      <c r="B2761" s="155" t="s">
        <v>1013</v>
      </c>
      <c r="C2761" s="154">
        <v>80</v>
      </c>
      <c r="D2761" s="153">
        <v>0.59725000000000006</v>
      </c>
      <c r="E2761" s="153">
        <v>0.59725000000000006</v>
      </c>
      <c r="F2761" s="153">
        <v>0.57499999999999996</v>
      </c>
      <c r="G2761" s="153">
        <v>0.57499999999999996</v>
      </c>
      <c r="H2761" s="153">
        <v>0.72499999999999998</v>
      </c>
      <c r="I2761" s="153">
        <v>0</v>
      </c>
      <c r="J2761" s="153">
        <v>0</v>
      </c>
      <c r="K2761" s="153">
        <v>0.72499999999999998</v>
      </c>
      <c r="L2761" s="153">
        <v>0.72499999999999998</v>
      </c>
      <c r="M2761" s="153">
        <v>0.73750000000000004</v>
      </c>
      <c r="N2761" s="153">
        <v>0.83750000000000002</v>
      </c>
      <c r="O2761" s="153">
        <v>0.83750000000000002</v>
      </c>
      <c r="P2761" s="152"/>
    </row>
    <row r="2762" spans="1:16" ht="15.75">
      <c r="A2762" s="155">
        <v>2755</v>
      </c>
      <c r="B2762" s="155" t="s">
        <v>1012</v>
      </c>
      <c r="C2762" s="154">
        <v>133.33000000000001</v>
      </c>
      <c r="D2762" s="153">
        <v>0.73501837545938642</v>
      </c>
      <c r="E2762" s="153">
        <v>0.83252081302032543</v>
      </c>
      <c r="F2762" s="153">
        <v>0.83252081302032543</v>
      </c>
      <c r="G2762" s="153">
        <v>0.84752118802970067</v>
      </c>
      <c r="H2762" s="153">
        <v>0.84752118802970067</v>
      </c>
      <c r="I2762" s="153">
        <v>0.84752118802970067</v>
      </c>
      <c r="J2762" s="153">
        <v>0.84752118802970067</v>
      </c>
      <c r="K2762" s="153">
        <v>0.79999999999999993</v>
      </c>
      <c r="L2762" s="153">
        <v>0.79999999999999993</v>
      </c>
      <c r="M2762" s="153">
        <v>0.79999999999999993</v>
      </c>
      <c r="N2762" s="153">
        <v>0.2935573389334733</v>
      </c>
      <c r="O2762" s="153">
        <v>0.2935573389334733</v>
      </c>
      <c r="P2762" s="152"/>
    </row>
    <row r="2763" spans="1:16" ht="15.75">
      <c r="A2763" s="155">
        <v>2756</v>
      </c>
      <c r="B2763" s="155" t="s">
        <v>1011</v>
      </c>
      <c r="C2763" s="154">
        <v>88.888888888888886</v>
      </c>
      <c r="D2763" s="153">
        <v>0.72</v>
      </c>
      <c r="E2763" s="153">
        <v>0.72</v>
      </c>
      <c r="F2763" s="153">
        <v>0.72</v>
      </c>
      <c r="G2763" s="153">
        <v>0.72</v>
      </c>
      <c r="H2763" s="153">
        <v>0.78749999999999998</v>
      </c>
      <c r="I2763" s="153">
        <v>0.78749999999999998</v>
      </c>
      <c r="J2763" s="153">
        <v>0.78749999999999998</v>
      </c>
      <c r="K2763" s="153">
        <v>0.78749999999999998</v>
      </c>
      <c r="L2763" s="153">
        <v>0.78749999999999998</v>
      </c>
      <c r="M2763" s="153">
        <v>0.78749999999999998</v>
      </c>
      <c r="N2763" s="153">
        <v>0.78749999999999998</v>
      </c>
      <c r="O2763" s="153">
        <v>0.78749999999999998</v>
      </c>
      <c r="P2763" s="152"/>
    </row>
    <row r="2764" spans="1:16" ht="15.75">
      <c r="A2764" s="155">
        <v>2757</v>
      </c>
      <c r="B2764" s="155" t="s">
        <v>1010</v>
      </c>
      <c r="C2764" s="154">
        <v>108.88888888888889</v>
      </c>
      <c r="D2764" s="153">
        <v>0.61530612244897964</v>
      </c>
      <c r="E2764" s="153">
        <v>0.61530612244897964</v>
      </c>
      <c r="F2764" s="153">
        <v>0.61530612244897964</v>
      </c>
      <c r="G2764" s="153">
        <v>0.61530612244897964</v>
      </c>
      <c r="H2764" s="153">
        <v>0.61530612244897964</v>
      </c>
      <c r="I2764" s="153">
        <v>0.61530612244897964</v>
      </c>
      <c r="J2764" s="153">
        <v>0.61530612244897964</v>
      </c>
      <c r="K2764" s="153">
        <v>0.61530612244897964</v>
      </c>
      <c r="L2764" s="153">
        <v>0.61530612244897964</v>
      </c>
      <c r="M2764" s="153">
        <v>0.61530612244897964</v>
      </c>
      <c r="N2764" s="153">
        <v>0.61530612244897964</v>
      </c>
      <c r="O2764" s="153">
        <v>0.4316326530612245</v>
      </c>
      <c r="P2764" s="152"/>
    </row>
    <row r="2765" spans="1:16" ht="15.75">
      <c r="A2765" s="155">
        <v>2758</v>
      </c>
      <c r="B2765" s="155" t="s">
        <v>1009</v>
      </c>
      <c r="C2765" s="154">
        <v>134.4</v>
      </c>
      <c r="D2765" s="153">
        <v>0.79999999999999993</v>
      </c>
      <c r="E2765" s="153">
        <v>0.79999999999999993</v>
      </c>
      <c r="F2765" s="153">
        <v>0.79999999999999993</v>
      </c>
      <c r="G2765" s="153">
        <v>0.79999999999999993</v>
      </c>
      <c r="H2765" s="153">
        <v>0.79999999999999993</v>
      </c>
      <c r="I2765" s="153">
        <v>0.79999999999999993</v>
      </c>
      <c r="J2765" s="153">
        <v>0.79999999999999993</v>
      </c>
      <c r="K2765" s="153">
        <v>0.79999999999999993</v>
      </c>
      <c r="L2765" s="153">
        <v>0.79999999999999993</v>
      </c>
      <c r="M2765" s="153">
        <v>0.79999999999999993</v>
      </c>
      <c r="N2765" s="153">
        <v>0.79999999999999993</v>
      </c>
      <c r="O2765" s="153">
        <v>0.79999999999999993</v>
      </c>
      <c r="P2765" s="152"/>
    </row>
    <row r="2766" spans="1:16" ht="15.75">
      <c r="A2766" s="155">
        <v>2759</v>
      </c>
      <c r="B2766" s="155" t="s">
        <v>1008</v>
      </c>
      <c r="C2766" s="154">
        <v>300</v>
      </c>
      <c r="D2766" s="153">
        <v>0.8</v>
      </c>
      <c r="E2766" s="153">
        <v>0.8</v>
      </c>
      <c r="F2766" s="153">
        <v>0.8</v>
      </c>
      <c r="G2766" s="153">
        <v>0.8</v>
      </c>
      <c r="H2766" s="153">
        <v>0.8</v>
      </c>
      <c r="I2766" s="153">
        <v>0.8</v>
      </c>
      <c r="J2766" s="153">
        <v>0.8</v>
      </c>
      <c r="K2766" s="153">
        <v>0.8</v>
      </c>
      <c r="L2766" s="153">
        <v>0.8</v>
      </c>
      <c r="M2766" s="153">
        <v>0.8</v>
      </c>
      <c r="N2766" s="153">
        <v>0.8</v>
      </c>
      <c r="O2766" s="153">
        <v>0.8</v>
      </c>
      <c r="P2766" s="152"/>
    </row>
    <row r="2767" spans="1:16" ht="15.75">
      <c r="A2767" s="155">
        <v>2760</v>
      </c>
      <c r="B2767" s="155" t="s">
        <v>1007</v>
      </c>
      <c r="C2767" s="154">
        <v>100</v>
      </c>
      <c r="D2767" s="153">
        <v>1.07</v>
      </c>
      <c r="E2767" s="153">
        <v>1.08</v>
      </c>
      <c r="F2767" s="153">
        <v>1.08</v>
      </c>
      <c r="G2767" s="153">
        <v>1.08</v>
      </c>
      <c r="H2767" s="153">
        <v>1.08</v>
      </c>
      <c r="I2767" s="153">
        <v>1.08</v>
      </c>
      <c r="J2767" s="153">
        <v>1.08</v>
      </c>
      <c r="K2767" s="153">
        <v>1.08</v>
      </c>
      <c r="L2767" s="153">
        <v>1.08</v>
      </c>
      <c r="M2767" s="153">
        <v>1.08</v>
      </c>
      <c r="N2767" s="153">
        <v>1.08</v>
      </c>
      <c r="O2767" s="153">
        <v>1.04</v>
      </c>
      <c r="P2767" s="152"/>
    </row>
    <row r="2768" spans="1:16" ht="15.75">
      <c r="A2768" s="155">
        <v>2761</v>
      </c>
      <c r="B2768" s="155" t="s">
        <v>1006</v>
      </c>
      <c r="C2768" s="154">
        <v>77.777777777777771</v>
      </c>
      <c r="D2768" s="153">
        <v>0.41142857142857148</v>
      </c>
      <c r="E2768" s="153">
        <v>0.41142857142857148</v>
      </c>
      <c r="F2768" s="153">
        <v>0.41142857142857148</v>
      </c>
      <c r="G2768" s="153">
        <v>0.41142857142857148</v>
      </c>
      <c r="H2768" s="153">
        <v>0.41142857142857148</v>
      </c>
      <c r="I2768" s="153">
        <v>0.41142857142857148</v>
      </c>
      <c r="J2768" s="153">
        <v>0.41142857142857148</v>
      </c>
      <c r="K2768" s="153">
        <v>0.41142857142857148</v>
      </c>
      <c r="L2768" s="153">
        <v>0.41142857142857148</v>
      </c>
      <c r="M2768" s="153">
        <v>0.41142857142857148</v>
      </c>
      <c r="N2768" s="153">
        <v>0.41142857142857148</v>
      </c>
      <c r="O2768" s="153">
        <v>0.14142857142857143</v>
      </c>
      <c r="P2768" s="152"/>
    </row>
    <row r="2769" spans="1:16" ht="15.75">
      <c r="A2769" s="155">
        <v>2762</v>
      </c>
      <c r="B2769" s="155" t="s">
        <v>1005</v>
      </c>
      <c r="C2769" s="154">
        <v>83.333333333333329</v>
      </c>
      <c r="D2769" s="153">
        <v>0.80400000000000005</v>
      </c>
      <c r="E2769" s="153">
        <v>0.80400000000000005</v>
      </c>
      <c r="F2769" s="153">
        <v>0.80400000000000005</v>
      </c>
      <c r="G2769" s="153">
        <v>0.80400000000000005</v>
      </c>
      <c r="H2769" s="153">
        <v>0.80400000000000005</v>
      </c>
      <c r="I2769" s="153">
        <v>0.85200000000000009</v>
      </c>
      <c r="J2769" s="153">
        <v>0.85200000000000009</v>
      </c>
      <c r="K2769" s="153">
        <v>1.056</v>
      </c>
      <c r="L2769" s="153">
        <v>1.056</v>
      </c>
      <c r="M2769" s="153">
        <v>1.056</v>
      </c>
      <c r="N2769" s="153">
        <v>1.056</v>
      </c>
      <c r="O2769" s="153">
        <v>0.72000000000000008</v>
      </c>
      <c r="P2769" s="152"/>
    </row>
    <row r="2770" spans="1:16" ht="15.75">
      <c r="A2770" s="155">
        <v>2763</v>
      </c>
      <c r="B2770" s="155" t="s">
        <v>1004</v>
      </c>
      <c r="C2770" s="154">
        <v>222.2</v>
      </c>
      <c r="D2770" s="153">
        <v>0.8</v>
      </c>
      <c r="E2770" s="153">
        <v>0.8</v>
      </c>
      <c r="F2770" s="153">
        <v>0.8</v>
      </c>
      <c r="G2770" s="153">
        <v>0.8</v>
      </c>
      <c r="H2770" s="153">
        <v>0.8</v>
      </c>
      <c r="I2770" s="153">
        <v>0.8</v>
      </c>
      <c r="J2770" s="153">
        <v>0.8</v>
      </c>
      <c r="K2770" s="153">
        <v>0.8</v>
      </c>
      <c r="L2770" s="153">
        <v>0.8</v>
      </c>
      <c r="M2770" s="153">
        <v>0.8</v>
      </c>
      <c r="N2770" s="153">
        <v>0.8</v>
      </c>
      <c r="O2770" s="153">
        <v>0.8</v>
      </c>
      <c r="P2770" s="152"/>
    </row>
    <row r="2771" spans="1:16" ht="15.75">
      <c r="A2771" s="155">
        <v>2764</v>
      </c>
      <c r="B2771" s="155" t="s">
        <v>1003</v>
      </c>
      <c r="C2771" s="154">
        <v>100</v>
      </c>
      <c r="D2771" s="153">
        <v>0.75</v>
      </c>
      <c r="E2771" s="153">
        <v>0.75</v>
      </c>
      <c r="F2771" s="153">
        <v>0.76</v>
      </c>
      <c r="G2771" s="153">
        <v>0.76</v>
      </c>
      <c r="H2771" s="153">
        <v>0.76</v>
      </c>
      <c r="I2771" s="153">
        <v>0.76</v>
      </c>
      <c r="J2771" s="153">
        <v>0.96</v>
      </c>
      <c r="K2771" s="153">
        <v>0.96</v>
      </c>
      <c r="L2771" s="153">
        <v>0.96</v>
      </c>
      <c r="M2771" s="153">
        <v>0.96</v>
      </c>
      <c r="N2771" s="153">
        <v>0.96</v>
      </c>
      <c r="O2771" s="153">
        <v>1.1200000000000001</v>
      </c>
      <c r="P2771" s="152"/>
    </row>
    <row r="2772" spans="1:16" ht="15.75">
      <c r="A2772" s="155">
        <v>2765</v>
      </c>
      <c r="B2772" s="155" t="s">
        <v>1002</v>
      </c>
      <c r="C2772" s="154">
        <v>166.67</v>
      </c>
      <c r="D2772" s="153">
        <v>0.11999760004799905</v>
      </c>
      <c r="E2772" s="153">
        <v>0.12599748005039901</v>
      </c>
      <c r="F2772" s="153">
        <v>0.80000000000000016</v>
      </c>
      <c r="G2772" s="153">
        <v>0</v>
      </c>
      <c r="H2772" s="153">
        <v>0.80000000000000016</v>
      </c>
      <c r="I2772" s="153">
        <v>0.80000000000000016</v>
      </c>
      <c r="J2772" s="153">
        <v>0.80000000000000016</v>
      </c>
      <c r="K2772" s="153">
        <v>0.80000000000000016</v>
      </c>
      <c r="L2772" s="153">
        <v>0.80000000000000016</v>
      </c>
      <c r="M2772" s="153">
        <v>0.80000000000000016</v>
      </c>
      <c r="N2772" s="153">
        <v>0.80000000000000016</v>
      </c>
      <c r="O2772" s="153">
        <v>0.80000000000000016</v>
      </c>
      <c r="P2772" s="152"/>
    </row>
    <row r="2773" spans="1:16" ht="15.75">
      <c r="A2773" s="155">
        <v>2766</v>
      </c>
      <c r="B2773" s="155" t="s">
        <v>1001</v>
      </c>
      <c r="C2773" s="154">
        <v>80</v>
      </c>
      <c r="D2773" s="153">
        <v>0.41249999999999998</v>
      </c>
      <c r="E2773" s="153">
        <v>0.41249999999999998</v>
      </c>
      <c r="F2773" s="153">
        <v>0.41249999999999998</v>
      </c>
      <c r="G2773" s="153">
        <v>0.41249999999999998</v>
      </c>
      <c r="H2773" s="153">
        <v>0.41249999999999998</v>
      </c>
      <c r="I2773" s="153">
        <v>0.41249999999999998</v>
      </c>
      <c r="J2773" s="153">
        <v>0.97499999999999998</v>
      </c>
      <c r="K2773" s="153">
        <v>0</v>
      </c>
      <c r="L2773" s="153">
        <v>0.41249999999999998</v>
      </c>
      <c r="M2773" s="153">
        <v>0.41249999999999998</v>
      </c>
      <c r="N2773" s="153">
        <v>0.41249999999999998</v>
      </c>
      <c r="O2773" s="153">
        <v>0.5</v>
      </c>
      <c r="P2773" s="152"/>
    </row>
    <row r="2774" spans="1:16" ht="15.75">
      <c r="A2774" s="155">
        <v>2767</v>
      </c>
      <c r="B2774" s="155" t="s">
        <v>1000</v>
      </c>
      <c r="C2774" s="154">
        <v>1300</v>
      </c>
      <c r="D2774" s="153">
        <v>0.8</v>
      </c>
      <c r="E2774" s="153">
        <v>0.8</v>
      </c>
      <c r="F2774" s="153">
        <v>0.8</v>
      </c>
      <c r="G2774" s="153">
        <v>0.8</v>
      </c>
      <c r="H2774" s="153">
        <v>0.8</v>
      </c>
      <c r="I2774" s="153">
        <v>0.8</v>
      </c>
      <c r="J2774" s="153">
        <v>0.8</v>
      </c>
      <c r="K2774" s="153">
        <v>0.8</v>
      </c>
      <c r="L2774" s="153">
        <v>0.8</v>
      </c>
      <c r="M2774" s="153">
        <v>0.8</v>
      </c>
      <c r="N2774" s="153">
        <v>0.8</v>
      </c>
      <c r="O2774" s="153">
        <v>0.8</v>
      </c>
      <c r="P2774" s="152"/>
    </row>
    <row r="2775" spans="1:16" ht="15.75">
      <c r="A2775" s="155">
        <v>2768</v>
      </c>
      <c r="B2775" s="155" t="s">
        <v>999</v>
      </c>
      <c r="C2775" s="154">
        <v>83.333333333333329</v>
      </c>
      <c r="D2775" s="153">
        <v>0.55200000000000005</v>
      </c>
      <c r="E2775" s="153">
        <v>0.55200000000000005</v>
      </c>
      <c r="F2775" s="153">
        <v>0.55200000000000005</v>
      </c>
      <c r="G2775" s="153">
        <v>0</v>
      </c>
      <c r="H2775" s="153">
        <v>0.55200000000000005</v>
      </c>
      <c r="I2775" s="153">
        <v>0.9840000000000001</v>
      </c>
      <c r="J2775" s="153">
        <v>0</v>
      </c>
      <c r="K2775" s="153">
        <v>0.85200000000000009</v>
      </c>
      <c r="L2775" s="153">
        <v>0.9840000000000001</v>
      </c>
      <c r="M2775" s="153">
        <v>0</v>
      </c>
      <c r="N2775" s="153">
        <v>0.85200000000000009</v>
      </c>
      <c r="O2775" s="153">
        <v>0.52800000000000002</v>
      </c>
      <c r="P2775" s="152"/>
    </row>
    <row r="2776" spans="1:16" ht="15.75">
      <c r="A2776" s="155">
        <v>2769</v>
      </c>
      <c r="B2776" s="155" t="s">
        <v>998</v>
      </c>
      <c r="C2776" s="154">
        <v>300</v>
      </c>
      <c r="D2776" s="153">
        <v>0.8666666666666667</v>
      </c>
      <c r="E2776" s="153">
        <v>0.8666666666666667</v>
      </c>
      <c r="F2776" s="153">
        <v>0.8</v>
      </c>
      <c r="G2776" s="153">
        <v>0.8</v>
      </c>
      <c r="H2776" s="153">
        <v>0.8</v>
      </c>
      <c r="I2776" s="153">
        <v>0.8</v>
      </c>
      <c r="J2776" s="153">
        <v>0.8</v>
      </c>
      <c r="K2776" s="153">
        <v>0.8</v>
      </c>
      <c r="L2776" s="153">
        <v>0.8</v>
      </c>
      <c r="M2776" s="153">
        <v>0.8</v>
      </c>
      <c r="N2776" s="153">
        <v>0.8</v>
      </c>
      <c r="O2776" s="153">
        <v>0.8</v>
      </c>
      <c r="P2776" s="152"/>
    </row>
    <row r="2777" spans="1:16" ht="15.75">
      <c r="A2777" s="155">
        <v>2770</v>
      </c>
      <c r="B2777" s="155" t="s">
        <v>997</v>
      </c>
      <c r="C2777" s="154">
        <v>352.22222222222223</v>
      </c>
      <c r="D2777" s="153">
        <v>1.1384858044164037</v>
      </c>
      <c r="E2777" s="153">
        <v>1.206198738170347</v>
      </c>
      <c r="F2777" s="153">
        <v>1.2670977917981072</v>
      </c>
      <c r="G2777" s="153">
        <v>1.2320347003154573</v>
      </c>
      <c r="H2777" s="153">
        <v>1.1353627760252365</v>
      </c>
      <c r="I2777" s="153">
        <v>1.3138012618296531</v>
      </c>
      <c r="J2777" s="153">
        <v>1.221955835962145</v>
      </c>
      <c r="K2777" s="153">
        <v>1.4133123028391168</v>
      </c>
      <c r="L2777" s="153">
        <v>1.3243059936908517</v>
      </c>
      <c r="M2777" s="153">
        <v>0.83952681388012618</v>
      </c>
      <c r="N2777" s="153">
        <v>0.83753943217665616</v>
      </c>
      <c r="O2777" s="153">
        <v>1.0774447949526813</v>
      </c>
      <c r="P2777" s="152"/>
    </row>
    <row r="2778" spans="1:16" ht="15.75">
      <c r="A2778" s="155">
        <v>2771</v>
      </c>
      <c r="B2778" s="155" t="s">
        <v>996</v>
      </c>
      <c r="C2778" s="154">
        <v>227.78</v>
      </c>
      <c r="D2778" s="153">
        <v>0.79999999999999993</v>
      </c>
      <c r="E2778" s="153">
        <v>0.79999999999999993</v>
      </c>
      <c r="F2778" s="153">
        <v>0.79999999999999993</v>
      </c>
      <c r="G2778" s="153">
        <v>0.79999999999999993</v>
      </c>
      <c r="H2778" s="153">
        <v>0.79999999999999993</v>
      </c>
      <c r="I2778" s="153">
        <v>0.79999999999999993</v>
      </c>
      <c r="J2778" s="153">
        <v>0.79999999999999993</v>
      </c>
      <c r="K2778" s="153">
        <v>0.79999999999999993</v>
      </c>
      <c r="L2778" s="153">
        <v>0.79999999999999993</v>
      </c>
      <c r="M2778" s="153">
        <v>0.79999999999999993</v>
      </c>
      <c r="N2778" s="153">
        <v>0.79999999999999993</v>
      </c>
      <c r="O2778" s="153">
        <v>0.79999999999999993</v>
      </c>
      <c r="P2778" s="152"/>
    </row>
    <row r="2779" spans="1:16" ht="15.75">
      <c r="A2779" s="155">
        <v>2772</v>
      </c>
      <c r="B2779" s="155" t="s">
        <v>995</v>
      </c>
      <c r="C2779" s="154">
        <v>100</v>
      </c>
      <c r="D2779" s="153">
        <v>1.02</v>
      </c>
      <c r="E2779" s="153">
        <v>1.02</v>
      </c>
      <c r="F2779" s="153">
        <v>1.02</v>
      </c>
      <c r="G2779" s="153">
        <v>1.02</v>
      </c>
      <c r="H2779" s="153">
        <v>1.02</v>
      </c>
      <c r="I2779" s="153">
        <v>1.02</v>
      </c>
      <c r="J2779" s="153">
        <v>1.02</v>
      </c>
      <c r="K2779" s="153">
        <v>1.02</v>
      </c>
      <c r="L2779" s="153">
        <v>1.02</v>
      </c>
      <c r="M2779" s="153">
        <v>1.02</v>
      </c>
      <c r="N2779" s="153">
        <v>1.02</v>
      </c>
      <c r="O2779" s="153">
        <v>1.02</v>
      </c>
      <c r="P2779" s="152"/>
    </row>
    <row r="2780" spans="1:16" ht="15.75">
      <c r="A2780" s="155">
        <v>2773</v>
      </c>
      <c r="B2780" s="155" t="s">
        <v>994</v>
      </c>
      <c r="C2780" s="154">
        <v>100</v>
      </c>
      <c r="D2780" s="153">
        <v>1.08</v>
      </c>
      <c r="E2780" s="153">
        <v>1.08</v>
      </c>
      <c r="F2780" s="153">
        <v>1.08</v>
      </c>
      <c r="G2780" s="153">
        <v>1.08</v>
      </c>
      <c r="H2780" s="153">
        <v>1.1299999999999999</v>
      </c>
      <c r="I2780" s="153">
        <v>1.1299999999999999</v>
      </c>
      <c r="J2780" s="153">
        <v>1.17</v>
      </c>
      <c r="K2780" s="153">
        <v>1.17</v>
      </c>
      <c r="L2780" s="153">
        <v>1.17</v>
      </c>
      <c r="M2780" s="153">
        <v>1.17</v>
      </c>
      <c r="N2780" s="153">
        <v>1.17</v>
      </c>
      <c r="O2780" s="153">
        <v>1.17</v>
      </c>
      <c r="P2780" s="152"/>
    </row>
    <row r="2781" spans="1:16" ht="15.75">
      <c r="A2781" s="155">
        <v>2774</v>
      </c>
      <c r="B2781" s="155" t="s">
        <v>993</v>
      </c>
      <c r="C2781" s="154">
        <v>83.333333333333329</v>
      </c>
      <c r="D2781" s="153">
        <v>0.68400000000000005</v>
      </c>
      <c r="E2781" s="153">
        <v>0.68400000000000005</v>
      </c>
      <c r="F2781" s="153">
        <v>0.7320000000000001</v>
      </c>
      <c r="G2781" s="153">
        <v>0.7320000000000001</v>
      </c>
      <c r="H2781" s="153">
        <v>0.7320000000000001</v>
      </c>
      <c r="I2781" s="153">
        <v>0.7320000000000001</v>
      </c>
      <c r="J2781" s="153">
        <v>0.7320000000000001</v>
      </c>
      <c r="K2781" s="153">
        <v>0.74399999999999999</v>
      </c>
      <c r="L2781" s="153">
        <v>0.74399999999999999</v>
      </c>
      <c r="M2781" s="153">
        <v>0.74399999999999999</v>
      </c>
      <c r="N2781" s="153">
        <v>0.74399999999999999</v>
      </c>
      <c r="O2781" s="153">
        <v>1.0000800000000001</v>
      </c>
      <c r="P2781" s="152"/>
    </row>
    <row r="2782" spans="1:16" ht="15.75">
      <c r="A2782" s="155">
        <v>2775</v>
      </c>
      <c r="B2782" s="155" t="s">
        <v>992</v>
      </c>
      <c r="C2782" s="154">
        <v>127.8</v>
      </c>
      <c r="D2782" s="153">
        <v>0.9859154929577465</v>
      </c>
      <c r="E2782" s="153">
        <v>0.87636932707355242</v>
      </c>
      <c r="F2782" s="153">
        <v>0.79999999999999993</v>
      </c>
      <c r="G2782" s="153">
        <v>0.79999999999999993</v>
      </c>
      <c r="H2782" s="153">
        <v>0.84507042253521125</v>
      </c>
      <c r="I2782" s="153">
        <v>0.79999999999999993</v>
      </c>
      <c r="J2782" s="153">
        <v>0.79999999999999993</v>
      </c>
      <c r="K2782" s="153">
        <v>0.79999999999999993</v>
      </c>
      <c r="L2782" s="153">
        <v>1.0485133020344288</v>
      </c>
      <c r="M2782" s="153">
        <v>1.0485133020344288</v>
      </c>
      <c r="N2782" s="153">
        <v>0.79999999999999993</v>
      </c>
      <c r="O2782" s="153">
        <v>0.79999999999999993</v>
      </c>
      <c r="P2782" s="152"/>
    </row>
    <row r="2783" spans="1:16" ht="15.75">
      <c r="A2783" s="155">
        <v>2776</v>
      </c>
      <c r="B2783" s="155" t="s">
        <v>991</v>
      </c>
      <c r="C2783" s="154">
        <v>93.33</v>
      </c>
      <c r="D2783" s="153">
        <v>1.1357548483874425</v>
      </c>
      <c r="E2783" s="153">
        <v>1.1357548483874425</v>
      </c>
      <c r="F2783" s="153">
        <v>0</v>
      </c>
      <c r="G2783" s="153">
        <v>1.1357548483874425</v>
      </c>
      <c r="H2783" s="153">
        <v>1.1357548483874425</v>
      </c>
      <c r="I2783" s="153">
        <v>0</v>
      </c>
      <c r="J2783" s="153">
        <v>1.1357548483874425</v>
      </c>
      <c r="K2783" s="153">
        <v>1.1357548483874425</v>
      </c>
      <c r="L2783" s="153">
        <v>1.1357548483874425</v>
      </c>
      <c r="M2783" s="153">
        <v>1.1357548483874425</v>
      </c>
      <c r="N2783" s="153">
        <v>1.1357548483874425</v>
      </c>
      <c r="O2783" s="153">
        <v>0.60002142933676206</v>
      </c>
      <c r="P2783" s="152"/>
    </row>
    <row r="2784" spans="1:16" ht="15.75">
      <c r="A2784" s="155">
        <v>2777</v>
      </c>
      <c r="B2784" s="155" t="s">
        <v>990</v>
      </c>
      <c r="C2784" s="154">
        <v>100</v>
      </c>
      <c r="D2784" s="153">
        <v>0.86</v>
      </c>
      <c r="E2784" s="153">
        <v>0.86</v>
      </c>
      <c r="F2784" s="153">
        <v>0.86</v>
      </c>
      <c r="G2784" s="153">
        <v>0.86</v>
      </c>
      <c r="H2784" s="153">
        <v>0.86</v>
      </c>
      <c r="I2784" s="153">
        <v>0.86</v>
      </c>
      <c r="J2784" s="153">
        <v>0.86</v>
      </c>
      <c r="K2784" s="153">
        <v>0.97</v>
      </c>
      <c r="L2784" s="153">
        <v>0</v>
      </c>
      <c r="M2784" s="153">
        <v>0.88</v>
      </c>
      <c r="N2784" s="153">
        <v>0.88</v>
      </c>
      <c r="O2784" s="153">
        <v>0.74</v>
      </c>
      <c r="P2784" s="152"/>
    </row>
    <row r="2785" spans="1:16" ht="15.75">
      <c r="A2785" s="155">
        <v>2778</v>
      </c>
      <c r="B2785" s="155" t="s">
        <v>989</v>
      </c>
      <c r="C2785" s="154">
        <v>94.444444444444443</v>
      </c>
      <c r="D2785" s="153">
        <v>1.0000588235294119</v>
      </c>
      <c r="E2785" s="153">
        <v>0.2964705882352941</v>
      </c>
      <c r="F2785" s="153">
        <v>0.31764705882352939</v>
      </c>
      <c r="G2785" s="153">
        <v>0.31764705882352939</v>
      </c>
      <c r="H2785" s="153">
        <v>0.31764705882352939</v>
      </c>
      <c r="I2785" s="153">
        <v>0.84705882352941175</v>
      </c>
      <c r="J2785" s="153">
        <v>0.84705882352941175</v>
      </c>
      <c r="K2785" s="153">
        <v>0.84705882352941175</v>
      </c>
      <c r="L2785" s="153">
        <v>0.84705882352941175</v>
      </c>
      <c r="M2785" s="153">
        <v>0.84705882352941175</v>
      </c>
      <c r="N2785" s="153">
        <v>0.84705882352941175</v>
      </c>
      <c r="O2785" s="153">
        <v>0.27529411764705886</v>
      </c>
      <c r="P2785" s="152"/>
    </row>
    <row r="2786" spans="1:16" ht="15.75">
      <c r="A2786" s="155">
        <v>2779</v>
      </c>
      <c r="B2786" s="155" t="s">
        <v>988</v>
      </c>
      <c r="C2786" s="154">
        <v>77.777777777777771</v>
      </c>
      <c r="D2786" s="153">
        <v>0.78428571428571436</v>
      </c>
      <c r="E2786" s="153">
        <v>0.78428571428571436</v>
      </c>
      <c r="F2786" s="153">
        <v>0.78428571428571436</v>
      </c>
      <c r="G2786" s="153">
        <v>0.78428571428571436</v>
      </c>
      <c r="H2786" s="153">
        <v>0.78428571428571436</v>
      </c>
      <c r="I2786" s="153">
        <v>0.78428571428571436</v>
      </c>
      <c r="J2786" s="153">
        <v>0.78428571428571436</v>
      </c>
      <c r="K2786" s="153">
        <v>0.78428571428571436</v>
      </c>
      <c r="L2786" s="153">
        <v>0.78428571428571436</v>
      </c>
      <c r="M2786" s="153">
        <v>0.78428571428571436</v>
      </c>
      <c r="N2786" s="153">
        <v>0.78428571428571436</v>
      </c>
      <c r="O2786" s="153">
        <v>0.30857142857142861</v>
      </c>
      <c r="P2786" s="152"/>
    </row>
    <row r="2787" spans="1:16" ht="15.75">
      <c r="A2787" s="155">
        <v>2780</v>
      </c>
      <c r="B2787" s="155" t="s">
        <v>987</v>
      </c>
      <c r="C2787" s="154">
        <v>277.8</v>
      </c>
      <c r="D2787" s="153">
        <v>0.89632829373650103</v>
      </c>
      <c r="E2787" s="153">
        <v>0.87473002159827207</v>
      </c>
      <c r="F2787" s="153">
        <v>0.90712742980561556</v>
      </c>
      <c r="G2787" s="153">
        <v>0.8</v>
      </c>
      <c r="H2787" s="153">
        <v>0.8</v>
      </c>
      <c r="I2787" s="153">
        <v>0.8</v>
      </c>
      <c r="J2787" s="153">
        <v>0.8</v>
      </c>
      <c r="K2787" s="153">
        <v>0.85529157667386602</v>
      </c>
      <c r="L2787" s="153">
        <v>0.84449244060475159</v>
      </c>
      <c r="M2787" s="153">
        <v>0.86069114470842323</v>
      </c>
      <c r="N2787" s="153">
        <v>0.86825053995680335</v>
      </c>
      <c r="O2787" s="153">
        <v>0.94816414686825046</v>
      </c>
      <c r="P2787" s="152"/>
    </row>
    <row r="2788" spans="1:16" ht="15.75">
      <c r="A2788" s="155">
        <v>2781</v>
      </c>
      <c r="B2788" s="155" t="s">
        <v>986</v>
      </c>
      <c r="C2788" s="154">
        <v>211.1</v>
      </c>
      <c r="D2788" s="153">
        <v>0.98626243486499288</v>
      </c>
      <c r="E2788" s="153">
        <v>1.1255329227854098</v>
      </c>
      <c r="F2788" s="153">
        <v>0.98057792515395548</v>
      </c>
      <c r="G2788" s="153">
        <v>0.8</v>
      </c>
      <c r="H2788" s="153">
        <v>0.86404547607768833</v>
      </c>
      <c r="I2788" s="153">
        <v>1.006158218853624</v>
      </c>
      <c r="J2788" s="153">
        <v>1.1283751776409285</v>
      </c>
      <c r="K2788" s="153">
        <v>1.1653244907626719</v>
      </c>
      <c r="L2788" s="153">
        <v>1.0999526290857413</v>
      </c>
      <c r="M2788" s="153">
        <v>1.1852202747513028</v>
      </c>
      <c r="N2788" s="153">
        <v>1.1567977261961155</v>
      </c>
      <c r="O2788" s="153">
        <v>1.0738038844149693</v>
      </c>
      <c r="P2788" s="152"/>
    </row>
    <row r="2789" spans="1:16" ht="15.75">
      <c r="A2789" s="155">
        <v>2782</v>
      </c>
      <c r="B2789" s="155" t="s">
        <v>985</v>
      </c>
      <c r="C2789" s="154">
        <v>133.30000000000001</v>
      </c>
      <c r="D2789" s="153">
        <v>0.79999999999999993</v>
      </c>
      <c r="E2789" s="153">
        <v>0.79999999999999993</v>
      </c>
      <c r="F2789" s="153">
        <v>0.79999999999999993</v>
      </c>
      <c r="G2789" s="153">
        <v>0.79999999999999993</v>
      </c>
      <c r="H2789" s="153">
        <v>0.79999999999999993</v>
      </c>
      <c r="I2789" s="153">
        <v>0.79999999999999993</v>
      </c>
      <c r="J2789" s="153">
        <v>0.79999999999999993</v>
      </c>
      <c r="K2789" s="153">
        <v>0.79999999999999993</v>
      </c>
      <c r="L2789" s="153">
        <v>0.79999999999999993</v>
      </c>
      <c r="M2789" s="153">
        <v>0.79999999999999993</v>
      </c>
      <c r="N2789" s="153">
        <v>0.79999999999999993</v>
      </c>
      <c r="O2789" s="153">
        <v>0.79999999999999993</v>
      </c>
      <c r="P2789" s="152"/>
    </row>
    <row r="2790" spans="1:16" ht="15.75">
      <c r="A2790" s="155">
        <v>2783</v>
      </c>
      <c r="B2790" s="155" t="s">
        <v>984</v>
      </c>
      <c r="C2790" s="154">
        <v>112.3</v>
      </c>
      <c r="D2790" s="153">
        <v>0.8</v>
      </c>
      <c r="E2790" s="153">
        <v>0.8</v>
      </c>
      <c r="F2790" s="153">
        <v>0.8</v>
      </c>
      <c r="G2790" s="153">
        <v>0.8</v>
      </c>
      <c r="H2790" s="153">
        <v>0.8</v>
      </c>
      <c r="I2790" s="153">
        <v>0.8</v>
      </c>
      <c r="J2790" s="153">
        <v>0.8</v>
      </c>
      <c r="K2790" s="153">
        <v>0.8</v>
      </c>
      <c r="L2790" s="153">
        <v>0.8</v>
      </c>
      <c r="M2790" s="153">
        <v>0.8</v>
      </c>
      <c r="N2790" s="153">
        <v>0.8</v>
      </c>
      <c r="O2790" s="153">
        <v>0.8</v>
      </c>
      <c r="P2790" s="152"/>
    </row>
    <row r="2791" spans="1:16" ht="15.75">
      <c r="A2791" s="155">
        <v>2784</v>
      </c>
      <c r="B2791" s="155" t="s">
        <v>983</v>
      </c>
      <c r="C2791" s="154">
        <v>111.11</v>
      </c>
      <c r="D2791" s="153">
        <v>1.5840158401584017</v>
      </c>
      <c r="E2791" s="153">
        <v>1.5840158401584017</v>
      </c>
      <c r="F2791" s="153">
        <v>1.5840158401584017</v>
      </c>
      <c r="G2791" s="153">
        <v>1.5840158401584017</v>
      </c>
      <c r="H2791" s="153">
        <v>1.5840158401584017</v>
      </c>
      <c r="I2791" s="153">
        <v>1.5840158401584017</v>
      </c>
      <c r="J2791" s="153">
        <v>1.5840158401584017</v>
      </c>
      <c r="K2791" s="153">
        <v>1.5840158401584017</v>
      </c>
      <c r="L2791" s="153">
        <v>0.8</v>
      </c>
      <c r="M2791" s="153">
        <v>0.8</v>
      </c>
      <c r="N2791" s="153">
        <v>0.8</v>
      </c>
      <c r="O2791" s="153">
        <v>0.8</v>
      </c>
      <c r="P2791" s="152"/>
    </row>
    <row r="2792" spans="1:16" ht="15.75">
      <c r="A2792" s="155">
        <v>2785</v>
      </c>
      <c r="B2792" s="155" t="s">
        <v>982</v>
      </c>
      <c r="C2792" s="154">
        <v>142.19999999999999</v>
      </c>
      <c r="D2792" s="153">
        <v>0.8</v>
      </c>
      <c r="E2792" s="153">
        <v>0.8</v>
      </c>
      <c r="F2792" s="153">
        <v>0.8</v>
      </c>
      <c r="G2792" s="153">
        <v>0.8</v>
      </c>
      <c r="H2792" s="153">
        <v>0.8</v>
      </c>
      <c r="I2792" s="153">
        <v>0.8</v>
      </c>
      <c r="J2792" s="153">
        <v>0.8</v>
      </c>
      <c r="K2792" s="153">
        <v>0.8</v>
      </c>
      <c r="L2792" s="153">
        <v>0.8</v>
      </c>
      <c r="M2792" s="153">
        <v>0.8</v>
      </c>
      <c r="N2792" s="153">
        <v>0.8</v>
      </c>
      <c r="O2792" s="153">
        <v>0.8</v>
      </c>
      <c r="P2792" s="152"/>
    </row>
    <row r="2793" spans="1:16" ht="15.75">
      <c r="A2793" s="155">
        <v>2786</v>
      </c>
      <c r="B2793" s="155" t="s">
        <v>981</v>
      </c>
      <c r="C2793" s="154">
        <v>207</v>
      </c>
      <c r="D2793" s="153">
        <v>0.79999999999999993</v>
      </c>
      <c r="E2793" s="153">
        <v>0.79999999999999993</v>
      </c>
      <c r="F2793" s="153">
        <v>0.79999999999999993</v>
      </c>
      <c r="G2793" s="153">
        <v>0.79999999999999993</v>
      </c>
      <c r="H2793" s="153">
        <v>0.79999999999999993</v>
      </c>
      <c r="I2793" s="153">
        <v>0.79999999999999993</v>
      </c>
      <c r="J2793" s="153">
        <v>0.79999999999999993</v>
      </c>
      <c r="K2793" s="153">
        <v>0.79999999999999993</v>
      </c>
      <c r="L2793" s="153">
        <v>0.79999999999999993</v>
      </c>
      <c r="M2793" s="153">
        <v>0.79999999999999993</v>
      </c>
      <c r="N2793" s="153">
        <v>0.80289855072463767</v>
      </c>
      <c r="O2793" s="153">
        <v>0.92028985507246375</v>
      </c>
      <c r="P2793" s="152"/>
    </row>
    <row r="2794" spans="1:16" ht="15.75">
      <c r="A2794" s="155">
        <v>2787</v>
      </c>
      <c r="B2794" s="155" t="s">
        <v>980</v>
      </c>
      <c r="C2794" s="154">
        <v>245.6</v>
      </c>
      <c r="D2794" s="153">
        <v>0.79999999999999993</v>
      </c>
      <c r="E2794" s="153">
        <v>0.79999999999999993</v>
      </c>
      <c r="F2794" s="153">
        <v>0.79999999999999993</v>
      </c>
      <c r="G2794" s="153">
        <v>0.79999999999999993</v>
      </c>
      <c r="H2794" s="153">
        <v>0.79999999999999993</v>
      </c>
      <c r="I2794" s="153">
        <v>0.79999999999999993</v>
      </c>
      <c r="J2794" s="153">
        <v>0.79999999999999993</v>
      </c>
      <c r="K2794" s="153">
        <v>0.79999999999999993</v>
      </c>
      <c r="L2794" s="153">
        <v>0.79999999999999993</v>
      </c>
      <c r="M2794" s="153">
        <v>0.79999999999999993</v>
      </c>
      <c r="N2794" s="153">
        <v>0.79999999999999993</v>
      </c>
      <c r="O2794" s="153">
        <v>0.79999999999999993</v>
      </c>
      <c r="P2794" s="152"/>
    </row>
    <row r="2795" spans="1:16" ht="15.75">
      <c r="A2795" s="155">
        <v>2788</v>
      </c>
      <c r="B2795" s="155" t="s">
        <v>979</v>
      </c>
      <c r="C2795" s="154">
        <v>888.9</v>
      </c>
      <c r="D2795" s="153">
        <v>0.8</v>
      </c>
      <c r="E2795" s="153">
        <v>0.83496456294296328</v>
      </c>
      <c r="F2795" s="153">
        <v>0.8</v>
      </c>
      <c r="G2795" s="153">
        <v>0.8</v>
      </c>
      <c r="H2795" s="153">
        <v>0.8</v>
      </c>
      <c r="I2795" s="153">
        <v>0.8</v>
      </c>
      <c r="J2795" s="153">
        <v>0.8</v>
      </c>
      <c r="K2795" s="153">
        <v>0.8</v>
      </c>
      <c r="L2795" s="153">
        <v>0.8</v>
      </c>
      <c r="M2795" s="153">
        <v>0.8</v>
      </c>
      <c r="N2795" s="153">
        <v>0.8</v>
      </c>
      <c r="O2795" s="153">
        <v>0.80998987512656095</v>
      </c>
      <c r="P2795" s="152"/>
    </row>
    <row r="2796" spans="1:16" ht="15.75">
      <c r="A2796" s="155">
        <v>2789</v>
      </c>
      <c r="B2796" s="155" t="s">
        <v>978</v>
      </c>
      <c r="C2796" s="154">
        <v>300</v>
      </c>
      <c r="D2796" s="153">
        <v>0.8</v>
      </c>
      <c r="E2796" s="153">
        <v>0.89600000000000002</v>
      </c>
      <c r="F2796" s="153">
        <v>0.93</v>
      </c>
      <c r="G2796" s="153">
        <v>0.94399999999999995</v>
      </c>
      <c r="H2796" s="153">
        <v>0.89</v>
      </c>
      <c r="I2796" s="153">
        <v>0.8</v>
      </c>
      <c r="J2796" s="153">
        <v>0.8</v>
      </c>
      <c r="K2796" s="153">
        <v>0.84199999999999997</v>
      </c>
      <c r="L2796" s="153">
        <v>0.8</v>
      </c>
      <c r="M2796" s="153">
        <v>0.8</v>
      </c>
      <c r="N2796" s="153">
        <v>0.8</v>
      </c>
      <c r="O2796" s="153">
        <v>0.8</v>
      </c>
      <c r="P2796" s="152"/>
    </row>
    <row r="2797" spans="1:16" ht="15.75">
      <c r="A2797" s="155">
        <v>2790</v>
      </c>
      <c r="B2797" s="155" t="s">
        <v>977</v>
      </c>
      <c r="C2797" s="154">
        <v>7000</v>
      </c>
      <c r="D2797" s="153">
        <v>0.74571428571428566</v>
      </c>
      <c r="E2797" s="153">
        <v>0.83714285714285719</v>
      </c>
      <c r="F2797" s="153">
        <v>0.66285714285714281</v>
      </c>
      <c r="G2797" s="153">
        <v>0.66285714285714281</v>
      </c>
      <c r="H2797" s="153">
        <v>0.68285714285714283</v>
      </c>
      <c r="I2797" s="153">
        <v>0.66285714285714281</v>
      </c>
      <c r="J2797" s="153">
        <v>0.66285714285714281</v>
      </c>
      <c r="K2797" s="153">
        <v>0.66285714285714281</v>
      </c>
      <c r="L2797" s="153">
        <v>0.67142857142857137</v>
      </c>
      <c r="M2797" s="153">
        <v>0.8</v>
      </c>
      <c r="N2797" s="153">
        <v>0.82857142857142863</v>
      </c>
      <c r="O2797" s="153">
        <v>0.90142857142857147</v>
      </c>
      <c r="P2797" s="152"/>
    </row>
    <row r="2798" spans="1:16" ht="15.75">
      <c r="A2798" s="155">
        <v>2791</v>
      </c>
      <c r="B2798" s="155" t="s">
        <v>976</v>
      </c>
      <c r="C2798" s="154">
        <v>223.2</v>
      </c>
      <c r="D2798" s="153">
        <v>0.87096774193548399</v>
      </c>
      <c r="E2798" s="153">
        <v>0.91935483870967738</v>
      </c>
      <c r="F2798" s="153">
        <v>0.90752688172043017</v>
      </c>
      <c r="G2798" s="153">
        <v>0.90752688172043017</v>
      </c>
      <c r="H2798" s="153">
        <v>0.95806451612903232</v>
      </c>
      <c r="I2798" s="153">
        <v>0.97419354838709682</v>
      </c>
      <c r="J2798" s="153">
        <v>0.87096774193548399</v>
      </c>
      <c r="K2798" s="153">
        <v>0.93010752688172049</v>
      </c>
      <c r="L2798" s="153">
        <v>0.93118279569892481</v>
      </c>
      <c r="M2798" s="153">
        <v>0.9204301075268817</v>
      </c>
      <c r="N2798" s="153">
        <v>0.94408602150537635</v>
      </c>
      <c r="O2798" s="153">
        <v>0.94408602150537635</v>
      </c>
      <c r="P2798" s="152"/>
    </row>
    <row r="2799" spans="1:16" ht="15.75">
      <c r="A2799" s="155">
        <v>2792</v>
      </c>
      <c r="B2799" s="155" t="s">
        <v>975</v>
      </c>
      <c r="C2799" s="154">
        <v>266.7</v>
      </c>
      <c r="D2799" s="153">
        <v>0.8</v>
      </c>
      <c r="E2799" s="153">
        <v>0.8</v>
      </c>
      <c r="F2799" s="153">
        <v>0.8</v>
      </c>
      <c r="G2799" s="153">
        <v>0.8</v>
      </c>
      <c r="H2799" s="153">
        <v>0.8</v>
      </c>
      <c r="I2799" s="153">
        <v>0.8</v>
      </c>
      <c r="J2799" s="153">
        <v>0.8</v>
      </c>
      <c r="K2799" s="153">
        <v>0.8</v>
      </c>
      <c r="L2799" s="153">
        <v>0.8</v>
      </c>
      <c r="M2799" s="153">
        <v>0.8</v>
      </c>
      <c r="N2799" s="153">
        <v>0.8</v>
      </c>
      <c r="O2799" s="153">
        <v>0.8</v>
      </c>
      <c r="P2799" s="152"/>
    </row>
    <row r="2800" spans="1:16" ht="15.75">
      <c r="A2800" s="155">
        <v>2793</v>
      </c>
      <c r="B2800" s="155" t="s">
        <v>974</v>
      </c>
      <c r="C2800" s="154">
        <v>400</v>
      </c>
      <c r="D2800" s="153">
        <v>0.92125000000000001</v>
      </c>
      <c r="E2800" s="153">
        <v>0.9</v>
      </c>
      <c r="F2800" s="153">
        <v>0.8</v>
      </c>
      <c r="G2800" s="153">
        <v>0.8</v>
      </c>
      <c r="H2800" s="153">
        <v>0.83150000000000002</v>
      </c>
      <c r="I2800" s="153">
        <v>0.8</v>
      </c>
      <c r="J2800" s="153">
        <v>0.8</v>
      </c>
      <c r="K2800" s="153">
        <v>0.8</v>
      </c>
      <c r="L2800" s="153">
        <v>0.83849999999999991</v>
      </c>
      <c r="M2800" s="153">
        <v>0.85650000000000004</v>
      </c>
      <c r="N2800" s="153">
        <v>0.90549999999999997</v>
      </c>
      <c r="O2800" s="153">
        <v>0.86699999999999999</v>
      </c>
      <c r="P2800" s="152"/>
    </row>
    <row r="2801" spans="1:16" ht="15.75">
      <c r="A2801" s="155">
        <v>2794</v>
      </c>
      <c r="B2801" s="155" t="s">
        <v>973</v>
      </c>
      <c r="C2801" s="154">
        <v>530</v>
      </c>
      <c r="D2801" s="153">
        <v>1.0245283018867926</v>
      </c>
      <c r="E2801" s="153">
        <v>0.9747169811320755</v>
      </c>
      <c r="F2801" s="153">
        <v>0.8</v>
      </c>
      <c r="G2801" s="153">
        <v>0.8</v>
      </c>
      <c r="H2801" s="153">
        <v>0.8</v>
      </c>
      <c r="I2801" s="153">
        <v>0.84905660377358494</v>
      </c>
      <c r="J2801" s="153">
        <v>0.8</v>
      </c>
      <c r="K2801" s="153">
        <v>0.8</v>
      </c>
      <c r="L2801" s="153">
        <v>0.8</v>
      </c>
      <c r="M2801" s="153">
        <v>0.8</v>
      </c>
      <c r="N2801" s="153">
        <v>0.8716981132075472</v>
      </c>
      <c r="O2801" s="153">
        <v>1.0075471698113208</v>
      </c>
      <c r="P2801" s="152"/>
    </row>
    <row r="2802" spans="1:16" ht="15.75">
      <c r="A2802" s="155">
        <v>2795</v>
      </c>
      <c r="B2802" s="155" t="s">
        <v>972</v>
      </c>
      <c r="C2802" s="154">
        <v>1590</v>
      </c>
      <c r="D2802" s="153">
        <v>0.8</v>
      </c>
      <c r="E2802" s="153">
        <v>0.8</v>
      </c>
      <c r="F2802" s="153">
        <v>0.8</v>
      </c>
      <c r="G2802" s="153">
        <v>0.8</v>
      </c>
      <c r="H2802" s="153">
        <v>0.8</v>
      </c>
      <c r="I2802" s="153">
        <v>0.8</v>
      </c>
      <c r="J2802" s="153">
        <v>0.8</v>
      </c>
      <c r="K2802" s="153">
        <v>0.8</v>
      </c>
      <c r="L2802" s="153">
        <v>0.8</v>
      </c>
      <c r="M2802" s="153">
        <v>0.8</v>
      </c>
      <c r="N2802" s="153">
        <v>0.8</v>
      </c>
      <c r="O2802" s="153">
        <v>0.8</v>
      </c>
      <c r="P2802" s="152"/>
    </row>
    <row r="2803" spans="1:16" ht="15.75">
      <c r="A2803" s="155">
        <v>2796</v>
      </c>
      <c r="B2803" s="155" t="s">
        <v>971</v>
      </c>
      <c r="C2803" s="154">
        <v>1600</v>
      </c>
      <c r="D2803" s="153">
        <v>0.88406249999999997</v>
      </c>
      <c r="E2803" s="153">
        <v>0.8</v>
      </c>
      <c r="F2803" s="153">
        <v>0.8</v>
      </c>
      <c r="G2803" s="153">
        <v>0.8</v>
      </c>
      <c r="H2803" s="153">
        <v>0.8</v>
      </c>
      <c r="I2803" s="153">
        <v>0.8</v>
      </c>
      <c r="J2803" s="153">
        <v>0.8</v>
      </c>
      <c r="K2803" s="153">
        <v>0.8</v>
      </c>
      <c r="L2803" s="153">
        <v>0.8</v>
      </c>
      <c r="M2803" s="153">
        <v>0.8</v>
      </c>
      <c r="N2803" s="153">
        <v>0.8</v>
      </c>
      <c r="O2803" s="153">
        <v>0.8</v>
      </c>
      <c r="P2803" s="152"/>
    </row>
    <row r="2804" spans="1:16" ht="15.75">
      <c r="A2804" s="155">
        <v>2797</v>
      </c>
      <c r="B2804" s="155" t="s">
        <v>970</v>
      </c>
      <c r="C2804" s="154">
        <v>125</v>
      </c>
      <c r="D2804" s="153">
        <v>1.4159999999999999</v>
      </c>
      <c r="E2804" s="153">
        <v>1.4687999999999999</v>
      </c>
      <c r="F2804" s="153">
        <v>1.5722400000000001</v>
      </c>
      <c r="G2804" s="153">
        <v>0.88800000000000001</v>
      </c>
      <c r="H2804" s="153">
        <v>0.88800000000000001</v>
      </c>
      <c r="I2804" s="153">
        <v>0.86399999999999999</v>
      </c>
      <c r="J2804" s="153">
        <v>0.86399999999999999</v>
      </c>
      <c r="K2804" s="153">
        <v>0.81599999999999995</v>
      </c>
      <c r="L2804" s="153">
        <v>1.248</v>
      </c>
      <c r="M2804" s="153">
        <v>1.3440000000000001</v>
      </c>
      <c r="N2804" s="153">
        <v>1.3440000000000001</v>
      </c>
      <c r="O2804" s="153">
        <v>1.32</v>
      </c>
      <c r="P2804" s="152"/>
    </row>
    <row r="2805" spans="1:16" ht="15.75">
      <c r="A2805" s="155">
        <v>2798</v>
      </c>
      <c r="B2805" s="155" t="s">
        <v>969</v>
      </c>
      <c r="C2805" s="154">
        <v>1500</v>
      </c>
      <c r="D2805" s="153">
        <v>0.8</v>
      </c>
      <c r="E2805" s="153">
        <v>0.8</v>
      </c>
      <c r="F2805" s="153">
        <v>0.8</v>
      </c>
      <c r="G2805" s="153">
        <v>0.87539999999999996</v>
      </c>
      <c r="H2805" s="153">
        <v>0.85439999999999994</v>
      </c>
      <c r="I2805" s="153">
        <v>0.8</v>
      </c>
      <c r="J2805" s="153">
        <v>0.8</v>
      </c>
      <c r="K2805" s="153">
        <v>0.8</v>
      </c>
      <c r="L2805" s="153">
        <v>0.8</v>
      </c>
      <c r="M2805" s="153">
        <v>0.8</v>
      </c>
      <c r="N2805" s="153">
        <v>0.8</v>
      </c>
      <c r="O2805" s="153">
        <v>0.8</v>
      </c>
      <c r="P2805" s="152"/>
    </row>
    <row r="2806" spans="1:16" ht="15.75">
      <c r="A2806" s="155">
        <v>2799</v>
      </c>
      <c r="B2806" s="155" t="s">
        <v>968</v>
      </c>
      <c r="C2806" s="154">
        <v>2500</v>
      </c>
      <c r="D2806" s="153">
        <v>0.81840000000000002</v>
      </c>
      <c r="E2806" s="153">
        <v>0.8</v>
      </c>
      <c r="F2806" s="153">
        <v>0.8</v>
      </c>
      <c r="G2806" s="153">
        <v>0.8</v>
      </c>
      <c r="H2806" s="153">
        <v>0.8</v>
      </c>
      <c r="I2806" s="153">
        <v>0.8</v>
      </c>
      <c r="J2806" s="153">
        <v>0.8</v>
      </c>
      <c r="K2806" s="153">
        <v>0.8</v>
      </c>
      <c r="L2806" s="153">
        <v>0.8</v>
      </c>
      <c r="M2806" s="153">
        <v>0.8</v>
      </c>
      <c r="N2806" s="153">
        <v>0.8</v>
      </c>
      <c r="O2806" s="153">
        <v>0.8196</v>
      </c>
      <c r="P2806" s="152"/>
    </row>
    <row r="2807" spans="1:16" ht="15.75">
      <c r="A2807" s="155">
        <v>2800</v>
      </c>
      <c r="B2807" s="155" t="s">
        <v>967</v>
      </c>
      <c r="C2807" s="154">
        <v>102.22222222222221</v>
      </c>
      <c r="D2807" s="153">
        <v>0.74347826086956526</v>
      </c>
      <c r="E2807" s="153">
        <v>0.77282608695652177</v>
      </c>
      <c r="F2807" s="153">
        <v>0.77282608695652177</v>
      </c>
      <c r="G2807" s="153">
        <v>0.77282608695652177</v>
      </c>
      <c r="H2807" s="153">
        <v>0.77282608695652177</v>
      </c>
      <c r="I2807" s="153">
        <v>0.77282608695652177</v>
      </c>
      <c r="J2807" s="153">
        <v>0.77282608695652177</v>
      </c>
      <c r="K2807" s="153">
        <v>0.77282608695652177</v>
      </c>
      <c r="L2807" s="153">
        <v>0.77282608695652177</v>
      </c>
      <c r="M2807" s="153">
        <v>0.77282608695652177</v>
      </c>
      <c r="N2807" s="153">
        <v>0.77282608695652177</v>
      </c>
      <c r="O2807" s="153">
        <v>0.72391304347826091</v>
      </c>
      <c r="P2807" s="152"/>
    </row>
    <row r="2808" spans="1:16" ht="15.75">
      <c r="A2808" s="155">
        <v>2801</v>
      </c>
      <c r="B2808" s="155" t="s">
        <v>966</v>
      </c>
      <c r="C2808" s="154">
        <v>444.44</v>
      </c>
      <c r="D2808" s="153">
        <v>0.20250202502025019</v>
      </c>
      <c r="E2808" s="153">
        <v>0.20250202502025019</v>
      </c>
      <c r="F2808" s="153">
        <v>0.20250202502025019</v>
      </c>
      <c r="G2808" s="153">
        <v>0.20250202502025019</v>
      </c>
      <c r="H2808" s="153">
        <v>0.20250202502025019</v>
      </c>
      <c r="I2808" s="153">
        <v>0.20250202502025019</v>
      </c>
      <c r="J2808" s="153">
        <v>0.8032580325803258</v>
      </c>
      <c r="K2808" s="153">
        <v>0.8</v>
      </c>
      <c r="L2808" s="153">
        <v>0.8</v>
      </c>
      <c r="M2808" s="153">
        <v>0.8</v>
      </c>
      <c r="N2808" s="153">
        <v>0.80413554135541354</v>
      </c>
      <c r="O2808" s="153">
        <v>0.80413554135541354</v>
      </c>
      <c r="P2808" s="152"/>
    </row>
    <row r="2809" spans="1:16" ht="15.75">
      <c r="A2809" s="155">
        <v>2802</v>
      </c>
      <c r="B2809" s="155" t="s">
        <v>965</v>
      </c>
      <c r="C2809" s="154">
        <v>88.888888888888886</v>
      </c>
      <c r="D2809" s="153">
        <v>0.88875000000000004</v>
      </c>
      <c r="E2809" s="153">
        <v>0.88875000000000004</v>
      </c>
      <c r="F2809" s="153">
        <v>0.88875000000000004</v>
      </c>
      <c r="G2809" s="153">
        <v>0.88875000000000004</v>
      </c>
      <c r="H2809" s="153">
        <v>0.88875000000000004</v>
      </c>
      <c r="I2809" s="153">
        <v>0.88875000000000004</v>
      </c>
      <c r="J2809" s="153">
        <v>0.88875000000000004</v>
      </c>
      <c r="K2809" s="153">
        <v>0.88875000000000004</v>
      </c>
      <c r="L2809" s="153">
        <v>0.88875000000000004</v>
      </c>
      <c r="M2809" s="153">
        <v>0.88875000000000004</v>
      </c>
      <c r="N2809" s="153">
        <v>0.88875000000000004</v>
      </c>
      <c r="O2809" s="153">
        <v>1.125E-2</v>
      </c>
      <c r="P2809" s="152"/>
    </row>
    <row r="2810" spans="1:16" ht="15.75">
      <c r="A2810" s="155">
        <v>2803</v>
      </c>
      <c r="B2810" s="155" t="s">
        <v>964</v>
      </c>
      <c r="C2810" s="154">
        <v>94.444444444444443</v>
      </c>
      <c r="D2810" s="153">
        <v>0.66705882352941182</v>
      </c>
      <c r="E2810" s="153">
        <v>0.66705882352941182</v>
      </c>
      <c r="F2810" s="153">
        <v>0.66705882352941182</v>
      </c>
      <c r="G2810" s="153">
        <v>0.66705882352941182</v>
      </c>
      <c r="H2810" s="153">
        <v>0.66705882352941182</v>
      </c>
      <c r="I2810" s="153">
        <v>0.66705882352941182</v>
      </c>
      <c r="J2810" s="153">
        <v>0.66705882352941182</v>
      </c>
      <c r="K2810" s="153">
        <v>0.66705882352941182</v>
      </c>
      <c r="L2810" s="153">
        <v>0.66705882352941182</v>
      </c>
      <c r="M2810" s="153">
        <v>0.66705882352941182</v>
      </c>
      <c r="N2810" s="153">
        <v>0.72</v>
      </c>
      <c r="O2810" s="153">
        <v>0.70941176470588241</v>
      </c>
      <c r="P2810" s="152"/>
    </row>
    <row r="2811" spans="1:16" ht="15.75">
      <c r="A2811" s="155">
        <v>2804</v>
      </c>
      <c r="B2811" s="155" t="s">
        <v>963</v>
      </c>
      <c r="C2811" s="154">
        <v>177.8</v>
      </c>
      <c r="D2811" s="153">
        <v>0.8</v>
      </c>
      <c r="E2811" s="153">
        <v>0.8</v>
      </c>
      <c r="F2811" s="153">
        <v>0.8</v>
      </c>
      <c r="G2811" s="153">
        <v>0.8</v>
      </c>
      <c r="H2811" s="153">
        <v>0.8</v>
      </c>
      <c r="I2811" s="153">
        <v>0.8</v>
      </c>
      <c r="J2811" s="153">
        <v>0.8</v>
      </c>
      <c r="K2811" s="153">
        <v>0.8</v>
      </c>
      <c r="L2811" s="153">
        <v>0.8</v>
      </c>
      <c r="M2811" s="153">
        <v>0.8</v>
      </c>
      <c r="N2811" s="153">
        <v>0.8</v>
      </c>
      <c r="O2811" s="153">
        <v>0.8</v>
      </c>
      <c r="P2811" s="152"/>
    </row>
    <row r="2812" spans="1:16" ht="15.75">
      <c r="A2812" s="155">
        <v>2805</v>
      </c>
      <c r="B2812" s="155" t="s">
        <v>962</v>
      </c>
      <c r="C2812" s="154">
        <v>100</v>
      </c>
      <c r="D2812" s="153">
        <v>0.86</v>
      </c>
      <c r="E2812" s="153">
        <v>0.88</v>
      </c>
      <c r="F2812" s="153">
        <v>0.88</v>
      </c>
      <c r="G2812" s="153">
        <v>0.97</v>
      </c>
      <c r="H2812" s="153">
        <v>0</v>
      </c>
      <c r="I2812" s="153">
        <v>0.88</v>
      </c>
      <c r="J2812" s="153">
        <v>0.88</v>
      </c>
      <c r="K2812" s="153">
        <v>0</v>
      </c>
      <c r="L2812" s="153">
        <v>0.88</v>
      </c>
      <c r="M2812" s="153">
        <v>0.88</v>
      </c>
      <c r="N2812" s="153">
        <v>0.88</v>
      </c>
      <c r="O2812" s="153">
        <v>1</v>
      </c>
      <c r="P2812" s="152"/>
    </row>
    <row r="2813" spans="1:16" ht="15.75">
      <c r="A2813" s="155">
        <v>2806</v>
      </c>
      <c r="B2813" s="155" t="s">
        <v>961</v>
      </c>
      <c r="C2813" s="154">
        <v>106.66666666666666</v>
      </c>
      <c r="D2813" s="153">
        <v>0.81562500000000004</v>
      </c>
      <c r="E2813" s="153">
        <v>0.81562500000000004</v>
      </c>
      <c r="F2813" s="153">
        <v>0.81562500000000004</v>
      </c>
      <c r="G2813" s="153">
        <v>0.81562500000000004</v>
      </c>
      <c r="H2813" s="153">
        <v>0.85312500000000002</v>
      </c>
      <c r="I2813" s="153">
        <v>0</v>
      </c>
      <c r="J2813" s="153">
        <v>0.85312500000000002</v>
      </c>
      <c r="K2813" s="153">
        <v>0.85312500000000002</v>
      </c>
      <c r="L2813" s="153">
        <v>0.85312500000000002</v>
      </c>
      <c r="M2813" s="153">
        <v>0.85312500000000002</v>
      </c>
      <c r="N2813" s="153">
        <v>0.85312500000000002</v>
      </c>
      <c r="O2813" s="153">
        <v>0.85312500000000002</v>
      </c>
      <c r="P2813" s="152"/>
    </row>
    <row r="2814" spans="1:16" ht="15.75">
      <c r="A2814" s="155">
        <v>2807</v>
      </c>
      <c r="B2814" s="155" t="s">
        <v>960</v>
      </c>
      <c r="C2814" s="154">
        <v>84.444444444444443</v>
      </c>
      <c r="D2814" s="153">
        <v>0.5921052631578948</v>
      </c>
      <c r="E2814" s="153">
        <v>0.5921052631578948</v>
      </c>
      <c r="F2814" s="153">
        <v>0.5921052631578948</v>
      </c>
      <c r="G2814" s="153">
        <v>0.98289473684210527</v>
      </c>
      <c r="H2814" s="153">
        <v>0</v>
      </c>
      <c r="I2814" s="153">
        <v>0.5921052631578948</v>
      </c>
      <c r="J2814" s="153">
        <v>0.98289473684210527</v>
      </c>
      <c r="K2814" s="153">
        <v>0</v>
      </c>
      <c r="L2814" s="153">
        <v>0.5921052631578948</v>
      </c>
      <c r="M2814" s="153">
        <v>0.5921052631578948</v>
      </c>
      <c r="N2814" s="153">
        <v>0.5921052631578948</v>
      </c>
      <c r="O2814" s="153">
        <v>0.50921052631578945</v>
      </c>
      <c r="P2814" s="152"/>
    </row>
    <row r="2815" spans="1:16" ht="15.75">
      <c r="A2815" s="155">
        <v>2808</v>
      </c>
      <c r="B2815" s="155" t="s">
        <v>959</v>
      </c>
      <c r="C2815" s="154">
        <v>105.55555555555556</v>
      </c>
      <c r="D2815" s="153">
        <v>0.58736842105263154</v>
      </c>
      <c r="E2815" s="153">
        <v>0.58736842105263154</v>
      </c>
      <c r="F2815" s="153">
        <v>0.58736842105263154</v>
      </c>
      <c r="G2815" s="153">
        <v>0.58736842105263154</v>
      </c>
      <c r="H2815" s="153">
        <v>0.58736842105263154</v>
      </c>
      <c r="I2815" s="153">
        <v>0.58736842105263154</v>
      </c>
      <c r="J2815" s="153">
        <v>0.97578947368421054</v>
      </c>
      <c r="K2815" s="153">
        <v>0</v>
      </c>
      <c r="L2815" s="153">
        <v>0.58736842105263154</v>
      </c>
      <c r="M2815" s="153">
        <v>0.58736842105263154</v>
      </c>
      <c r="N2815" s="153">
        <v>0.58736842105263154</v>
      </c>
      <c r="O2815" s="153">
        <v>0.54</v>
      </c>
      <c r="P2815" s="152"/>
    </row>
    <row r="2816" spans="1:16" ht="15.75">
      <c r="A2816" s="155">
        <v>2809</v>
      </c>
      <c r="B2816" s="155" t="s">
        <v>958</v>
      </c>
      <c r="C2816" s="154">
        <v>78.888888888888886</v>
      </c>
      <c r="D2816" s="153">
        <v>0</v>
      </c>
      <c r="E2816" s="153">
        <v>0</v>
      </c>
      <c r="F2816" s="153">
        <v>0</v>
      </c>
      <c r="G2816" s="153">
        <v>0</v>
      </c>
      <c r="H2816" s="153">
        <v>1.0000140845070422</v>
      </c>
      <c r="I2816" s="153">
        <v>0</v>
      </c>
      <c r="J2816" s="153">
        <v>0</v>
      </c>
      <c r="K2816" s="153">
        <v>0</v>
      </c>
      <c r="L2816" s="153">
        <v>0</v>
      </c>
      <c r="M2816" s="153">
        <v>0</v>
      </c>
      <c r="N2816" s="153">
        <v>0</v>
      </c>
      <c r="O2816" s="153">
        <v>1.0000140845070422</v>
      </c>
      <c r="P2816" s="152"/>
    </row>
    <row r="2817" spans="1:16" ht="15.75">
      <c r="A2817" s="155">
        <v>2810</v>
      </c>
      <c r="B2817" s="155" t="s">
        <v>957</v>
      </c>
      <c r="C2817" s="154">
        <v>100</v>
      </c>
      <c r="D2817" s="153">
        <v>1.02</v>
      </c>
      <c r="E2817" s="153">
        <v>1.02</v>
      </c>
      <c r="F2817" s="153">
        <v>1.03</v>
      </c>
      <c r="G2817" s="153">
        <v>1.03</v>
      </c>
      <c r="H2817" s="153">
        <v>1.1200000000000001</v>
      </c>
      <c r="I2817" s="153">
        <v>1.1200000000000001</v>
      </c>
      <c r="J2817" s="153">
        <v>1.1200000000000001</v>
      </c>
      <c r="K2817" s="153">
        <v>1.1200000000000001</v>
      </c>
      <c r="L2817" s="153">
        <v>1.1200000000000001</v>
      </c>
      <c r="M2817" s="153">
        <v>1.1200000000000001</v>
      </c>
      <c r="N2817" s="153">
        <v>1.1200000000000001</v>
      </c>
      <c r="O2817" s="153">
        <v>0.95</v>
      </c>
      <c r="P2817" s="152"/>
    </row>
    <row r="2818" spans="1:16" ht="15.75">
      <c r="A2818" s="155">
        <v>2811</v>
      </c>
      <c r="B2818" s="155" t="s">
        <v>956</v>
      </c>
      <c r="C2818" s="154">
        <v>80</v>
      </c>
      <c r="D2818" s="153">
        <v>0.51249999999999996</v>
      </c>
      <c r="E2818" s="153">
        <v>0.51249999999999996</v>
      </c>
      <c r="F2818" s="153">
        <v>0.51249999999999996</v>
      </c>
      <c r="G2818" s="153">
        <v>0.51249999999999996</v>
      </c>
      <c r="H2818" s="153">
        <v>0.51249999999999996</v>
      </c>
      <c r="I2818" s="153">
        <v>0.51249999999999996</v>
      </c>
      <c r="J2818" s="153">
        <v>0.51249999999999996</v>
      </c>
      <c r="K2818" s="153">
        <v>0.51249999999999996</v>
      </c>
      <c r="L2818" s="153">
        <v>0.53749999999999998</v>
      </c>
      <c r="M2818" s="153">
        <v>0.53749999999999998</v>
      </c>
      <c r="N2818" s="153">
        <v>0.53749999999999998</v>
      </c>
      <c r="O2818" s="153">
        <v>0.5</v>
      </c>
      <c r="P2818" s="152"/>
    </row>
    <row r="2819" spans="1:16" ht="15.75">
      <c r="A2819" s="155">
        <v>2812</v>
      </c>
      <c r="B2819" s="155" t="s">
        <v>955</v>
      </c>
      <c r="C2819" s="154">
        <v>88.888888888888886</v>
      </c>
      <c r="D2819" s="153">
        <v>0</v>
      </c>
      <c r="E2819" s="153">
        <v>1.0575000000000001</v>
      </c>
      <c r="F2819" s="153">
        <v>1.1475</v>
      </c>
      <c r="G2819" s="153">
        <v>1.1475</v>
      </c>
      <c r="H2819" s="153">
        <v>1.1475</v>
      </c>
      <c r="I2819" s="153">
        <v>1.1475</v>
      </c>
      <c r="J2819" s="153">
        <v>1.1475</v>
      </c>
      <c r="K2819" s="153">
        <v>1.1475</v>
      </c>
      <c r="L2819" s="153">
        <v>1.1475</v>
      </c>
      <c r="M2819" s="153">
        <v>1.1475</v>
      </c>
      <c r="N2819" s="153">
        <v>1.1475</v>
      </c>
      <c r="O2819" s="153">
        <v>0.96750000000000003</v>
      </c>
      <c r="P2819" s="152"/>
    </row>
    <row r="2820" spans="1:16" ht="15.75">
      <c r="A2820" s="155">
        <v>2813</v>
      </c>
      <c r="B2820" s="155" t="s">
        <v>954</v>
      </c>
      <c r="C2820" s="154">
        <v>105.55555555555556</v>
      </c>
      <c r="D2820" s="153">
        <v>0</v>
      </c>
      <c r="E2820" s="153">
        <v>0.73894736842105258</v>
      </c>
      <c r="F2820" s="153">
        <v>0.96631578947368424</v>
      </c>
      <c r="G2820" s="153">
        <v>0</v>
      </c>
      <c r="H2820" s="153">
        <v>0.96631578947368424</v>
      </c>
      <c r="I2820" s="153">
        <v>0.96631578947368424</v>
      </c>
      <c r="J2820" s="153">
        <v>0.87157894736842101</v>
      </c>
      <c r="K2820" s="153">
        <v>0.87157894736842101</v>
      </c>
      <c r="L2820" s="153">
        <v>0.87157894736842101</v>
      </c>
      <c r="M2820" s="153">
        <v>0.87157894736842101</v>
      </c>
      <c r="N2820" s="153">
        <v>0.87157894736842101</v>
      </c>
      <c r="O2820" s="153">
        <v>0.87157894736842101</v>
      </c>
      <c r="P2820" s="152"/>
    </row>
    <row r="2821" spans="1:16" ht="15.75">
      <c r="A2821" s="155">
        <v>2814</v>
      </c>
      <c r="B2821" s="155" t="s">
        <v>953</v>
      </c>
      <c r="C2821" s="154">
        <v>1000</v>
      </c>
      <c r="D2821" s="153">
        <v>0.82499999999999996</v>
      </c>
      <c r="E2821" s="153">
        <v>0.8</v>
      </c>
      <c r="F2821" s="153">
        <v>0.8</v>
      </c>
      <c r="G2821" s="153">
        <v>0.8</v>
      </c>
      <c r="H2821" s="153">
        <v>0.8</v>
      </c>
      <c r="I2821" s="153">
        <v>0.8</v>
      </c>
      <c r="J2821" s="153">
        <v>0.8</v>
      </c>
      <c r="K2821" s="153">
        <v>0.8</v>
      </c>
      <c r="L2821" s="153">
        <v>0.8</v>
      </c>
      <c r="M2821" s="153">
        <v>0.8</v>
      </c>
      <c r="N2821" s="153">
        <v>0.8</v>
      </c>
      <c r="O2821" s="153">
        <v>0.8</v>
      </c>
      <c r="P2821" s="152"/>
    </row>
    <row r="2822" spans="1:16" ht="15.75">
      <c r="A2822" s="155">
        <v>2815</v>
      </c>
      <c r="B2822" s="155" t="s">
        <v>952</v>
      </c>
      <c r="C2822" s="154">
        <v>610</v>
      </c>
      <c r="D2822" s="153">
        <v>0.85245901639344257</v>
      </c>
      <c r="E2822" s="153">
        <v>0.91475409836065569</v>
      </c>
      <c r="F2822" s="153">
        <v>0.8</v>
      </c>
      <c r="G2822" s="153">
        <v>0.8</v>
      </c>
      <c r="H2822" s="153">
        <v>0.8</v>
      </c>
      <c r="I2822" s="153">
        <v>0.8</v>
      </c>
      <c r="J2822" s="153">
        <v>0.8</v>
      </c>
      <c r="K2822" s="153">
        <v>0.8</v>
      </c>
      <c r="L2822" s="153">
        <v>0.8</v>
      </c>
      <c r="M2822" s="153">
        <v>0.8</v>
      </c>
      <c r="N2822" s="153">
        <v>0.8</v>
      </c>
      <c r="O2822" s="153">
        <v>0.8</v>
      </c>
      <c r="P2822" s="152"/>
    </row>
    <row r="2823" spans="1:16" ht="15.75">
      <c r="A2823" s="155">
        <v>2816</v>
      </c>
      <c r="B2823" s="155" t="s">
        <v>951</v>
      </c>
      <c r="C2823" s="154">
        <v>110</v>
      </c>
      <c r="D2823" s="153">
        <v>1.0101090909090908</v>
      </c>
      <c r="E2823" s="153">
        <v>0.8</v>
      </c>
      <c r="F2823" s="153">
        <v>0.80286363636363633</v>
      </c>
      <c r="G2823" s="153">
        <v>0.80286363636363633</v>
      </c>
      <c r="H2823" s="153">
        <v>0.8</v>
      </c>
      <c r="I2823" s="153">
        <v>0.8</v>
      </c>
      <c r="J2823" s="153">
        <v>0.8</v>
      </c>
      <c r="K2823" s="153">
        <v>0.8</v>
      </c>
      <c r="L2823" s="153">
        <v>0.82104545454545452</v>
      </c>
      <c r="M2823" s="153">
        <v>0.8</v>
      </c>
      <c r="N2823" s="153">
        <v>0.80286363636363633</v>
      </c>
      <c r="O2823" s="153">
        <v>0.80286363636363633</v>
      </c>
      <c r="P2823" s="152"/>
    </row>
    <row r="2824" spans="1:16" ht="15.75">
      <c r="A2824" s="155">
        <v>2817</v>
      </c>
      <c r="B2824" s="155" t="s">
        <v>950</v>
      </c>
      <c r="C2824" s="154">
        <v>438.9</v>
      </c>
      <c r="D2824" s="153">
        <v>0.8</v>
      </c>
      <c r="E2824" s="153">
        <v>0.8</v>
      </c>
      <c r="F2824" s="153">
        <v>0.8</v>
      </c>
      <c r="G2824" s="153">
        <v>0.8</v>
      </c>
      <c r="H2824" s="153">
        <v>0.8</v>
      </c>
      <c r="I2824" s="153">
        <v>0.8</v>
      </c>
      <c r="J2824" s="153">
        <v>0.8</v>
      </c>
      <c r="K2824" s="153">
        <v>0.8</v>
      </c>
      <c r="L2824" s="153">
        <v>0.8</v>
      </c>
      <c r="M2824" s="153">
        <v>0.8</v>
      </c>
      <c r="N2824" s="153">
        <v>0.8</v>
      </c>
      <c r="O2824" s="153">
        <v>0.8</v>
      </c>
      <c r="P2824" s="152"/>
    </row>
    <row r="2825" spans="1:16" ht="15.75">
      <c r="A2825" s="155">
        <v>2818</v>
      </c>
      <c r="B2825" s="155" t="s">
        <v>949</v>
      </c>
      <c r="C2825" s="154">
        <v>88.888888888888886</v>
      </c>
      <c r="D2825" s="153">
        <v>1.40625</v>
      </c>
      <c r="E2825" s="153">
        <v>1.40625</v>
      </c>
      <c r="F2825" s="153">
        <v>1.40625</v>
      </c>
      <c r="G2825" s="153">
        <v>1.40625</v>
      </c>
      <c r="H2825" s="153">
        <v>1.4512500000000002</v>
      </c>
      <c r="I2825" s="153">
        <v>1.4512500000000002</v>
      </c>
      <c r="J2825" s="153">
        <v>1.5075000000000001</v>
      </c>
      <c r="K2825" s="153">
        <v>1.5075000000000001</v>
      </c>
      <c r="L2825" s="153">
        <v>1.5075000000000001</v>
      </c>
      <c r="M2825" s="153">
        <v>1.5075000000000001</v>
      </c>
      <c r="N2825" s="153">
        <v>1.56375</v>
      </c>
      <c r="O2825" s="153">
        <v>1.4512500000000002</v>
      </c>
      <c r="P2825" s="152"/>
    </row>
    <row r="2826" spans="1:16" ht="15.75">
      <c r="A2826" s="155">
        <v>2819</v>
      </c>
      <c r="B2826" s="155" t="s">
        <v>948</v>
      </c>
      <c r="C2826" s="154">
        <v>105.55555555555556</v>
      </c>
      <c r="D2826" s="153">
        <v>0.16105263157894736</v>
      </c>
      <c r="E2826" s="153">
        <v>0.16105263157894736</v>
      </c>
      <c r="F2826" s="153">
        <v>0.16105263157894736</v>
      </c>
      <c r="G2826" s="153">
        <v>0.16105263157894736</v>
      </c>
      <c r="H2826" s="153">
        <v>0.16105263157894736</v>
      </c>
      <c r="I2826" s="153">
        <v>0.16105263157894736</v>
      </c>
      <c r="J2826" s="153">
        <v>0.16105263157894736</v>
      </c>
      <c r="K2826" s="153">
        <v>0.16105263157894736</v>
      </c>
      <c r="L2826" s="153">
        <v>0.16105263157894736</v>
      </c>
      <c r="M2826" s="153">
        <v>0.16105263157894736</v>
      </c>
      <c r="N2826" s="153">
        <v>0.16105263157894736</v>
      </c>
      <c r="O2826" s="153">
        <v>0.16105263157894736</v>
      </c>
      <c r="P2826" s="152"/>
    </row>
    <row r="2827" spans="1:16" ht="15.75">
      <c r="A2827" s="155">
        <v>2820</v>
      </c>
      <c r="B2827" s="155" t="s">
        <v>947</v>
      </c>
      <c r="C2827" s="154">
        <v>77.777777777777771</v>
      </c>
      <c r="D2827" s="153">
        <v>0</v>
      </c>
      <c r="E2827" s="153">
        <v>0.43714285714285717</v>
      </c>
      <c r="F2827" s="153">
        <v>0.43714285714285717</v>
      </c>
      <c r="G2827" s="153">
        <v>0.43714285714285717</v>
      </c>
      <c r="H2827" s="153">
        <v>0.4885714285714286</v>
      </c>
      <c r="I2827" s="153">
        <v>0.4885714285714286</v>
      </c>
      <c r="J2827" s="153">
        <v>0.4885714285714286</v>
      </c>
      <c r="K2827" s="153">
        <v>0.4885714285714286</v>
      </c>
      <c r="L2827" s="153">
        <v>0.4885714285714286</v>
      </c>
      <c r="M2827" s="153">
        <v>0.4885714285714286</v>
      </c>
      <c r="N2827" s="153">
        <v>0.4885714285714286</v>
      </c>
      <c r="O2827" s="153">
        <v>0.4885714285714286</v>
      </c>
      <c r="P2827" s="152"/>
    </row>
    <row r="2828" spans="1:16" ht="15.75">
      <c r="A2828" s="155">
        <v>2821</v>
      </c>
      <c r="B2828" s="155" t="s">
        <v>946</v>
      </c>
      <c r="C2828" s="154">
        <v>2000</v>
      </c>
      <c r="D2828" s="153">
        <v>0.8</v>
      </c>
      <c r="E2828" s="153">
        <v>0.8</v>
      </c>
      <c r="F2828" s="153">
        <v>0.8</v>
      </c>
      <c r="G2828" s="153">
        <v>0.8</v>
      </c>
      <c r="H2828" s="153">
        <v>0.8</v>
      </c>
      <c r="I2828" s="153">
        <v>0.8</v>
      </c>
      <c r="J2828" s="153">
        <v>0.8</v>
      </c>
      <c r="K2828" s="153">
        <v>0.8</v>
      </c>
      <c r="L2828" s="153">
        <v>0.8</v>
      </c>
      <c r="M2828" s="153">
        <v>0.8</v>
      </c>
      <c r="N2828" s="153">
        <v>0.8</v>
      </c>
      <c r="O2828" s="153">
        <v>0.8</v>
      </c>
      <c r="P2828" s="152"/>
    </row>
    <row r="2829" spans="1:16" ht="15.75">
      <c r="A2829" s="155">
        <v>2822</v>
      </c>
      <c r="B2829" s="155" t="s">
        <v>945</v>
      </c>
      <c r="C2829" s="154">
        <v>300</v>
      </c>
      <c r="D2829" s="153">
        <v>0.8</v>
      </c>
      <c r="E2829" s="153">
        <v>0.8</v>
      </c>
      <c r="F2829" s="153">
        <v>0.8</v>
      </c>
      <c r="G2829" s="153">
        <v>0.8</v>
      </c>
      <c r="H2829" s="153">
        <v>0.8</v>
      </c>
      <c r="I2829" s="153">
        <v>0.8</v>
      </c>
      <c r="J2829" s="153">
        <v>0.8</v>
      </c>
      <c r="K2829" s="153">
        <v>0.8</v>
      </c>
      <c r="L2829" s="153">
        <v>0.8</v>
      </c>
      <c r="M2829" s="153">
        <v>0.8</v>
      </c>
      <c r="N2829" s="153">
        <v>0.8</v>
      </c>
      <c r="O2829" s="153">
        <v>0.8</v>
      </c>
      <c r="P2829" s="152"/>
    </row>
    <row r="2830" spans="1:16" ht="15.75">
      <c r="A2830" s="155">
        <v>2823</v>
      </c>
      <c r="B2830" s="155" t="s">
        <v>944</v>
      </c>
      <c r="C2830" s="154">
        <v>82.222222222222214</v>
      </c>
      <c r="D2830" s="153">
        <v>0.63243243243243252</v>
      </c>
      <c r="E2830" s="153">
        <v>0.70540540540540553</v>
      </c>
      <c r="F2830" s="153">
        <v>0.70540540540540553</v>
      </c>
      <c r="G2830" s="153">
        <v>0.70540540540540553</v>
      </c>
      <c r="H2830" s="153">
        <v>0.70540540540540553</v>
      </c>
      <c r="I2830" s="153">
        <v>0.72972972972972983</v>
      </c>
      <c r="J2830" s="153">
        <v>0.72972972972972983</v>
      </c>
      <c r="K2830" s="153">
        <v>0.72972972972972983</v>
      </c>
      <c r="L2830" s="153">
        <v>0.72972972972972983</v>
      </c>
      <c r="M2830" s="153">
        <v>0.72972972972972983</v>
      </c>
      <c r="N2830" s="153">
        <v>0.72972972972972983</v>
      </c>
      <c r="O2830" s="153">
        <v>0.72972972972972983</v>
      </c>
      <c r="P2830" s="152"/>
    </row>
    <row r="2831" spans="1:16" ht="15.75">
      <c r="A2831" s="155">
        <v>2824</v>
      </c>
      <c r="B2831" s="155" t="s">
        <v>943</v>
      </c>
      <c r="C2831" s="154">
        <v>88.89</v>
      </c>
      <c r="D2831" s="153">
        <v>0.68624142198222526</v>
      </c>
      <c r="E2831" s="153">
        <v>0.68624142198222526</v>
      </c>
      <c r="F2831" s="153">
        <v>0.68624142198222526</v>
      </c>
      <c r="G2831" s="153">
        <v>0.73124085948925643</v>
      </c>
      <c r="H2831" s="153">
        <v>0.73124085948925643</v>
      </c>
      <c r="I2831" s="153">
        <v>0.73124085948925643</v>
      </c>
      <c r="J2831" s="153">
        <v>0.73124085948925643</v>
      </c>
      <c r="K2831" s="153">
        <v>0.73124085948925643</v>
      </c>
      <c r="L2831" s="153">
        <v>0.73124085948925643</v>
      </c>
      <c r="M2831" s="153">
        <v>0.73124085948925643</v>
      </c>
      <c r="N2831" s="153">
        <v>0.73124085948925643</v>
      </c>
      <c r="O2831" s="153">
        <v>0.68624142198222526</v>
      </c>
      <c r="P2831" s="152"/>
    </row>
    <row r="2832" spans="1:16" ht="15.75">
      <c r="A2832" s="155">
        <v>2825</v>
      </c>
      <c r="B2832" s="155" t="s">
        <v>942</v>
      </c>
      <c r="C2832" s="154">
        <v>81.111111111111114</v>
      </c>
      <c r="D2832" s="153">
        <v>0.76438356164383559</v>
      </c>
      <c r="E2832" s="153">
        <v>0.76438356164383559</v>
      </c>
      <c r="F2832" s="153">
        <v>0.96164383561643829</v>
      </c>
      <c r="G2832" s="153">
        <v>0</v>
      </c>
      <c r="H2832" s="153">
        <v>0.76438356164383559</v>
      </c>
      <c r="I2832" s="153">
        <v>0.76438356164383559</v>
      </c>
      <c r="J2832" s="153">
        <v>0.96164383561643829</v>
      </c>
      <c r="K2832" s="153">
        <v>0</v>
      </c>
      <c r="L2832" s="153">
        <v>0.76438356164383559</v>
      </c>
      <c r="M2832" s="153">
        <v>0.76438356164383559</v>
      </c>
      <c r="N2832" s="153">
        <v>0.76438356164383559</v>
      </c>
      <c r="O2832" s="153">
        <v>0.76438356164383559</v>
      </c>
      <c r="P2832" s="152"/>
    </row>
    <row r="2833" spans="1:16" ht="15.75">
      <c r="A2833" s="155">
        <v>2826</v>
      </c>
      <c r="B2833" s="155" t="s">
        <v>941</v>
      </c>
      <c r="C2833" s="154">
        <v>155.56</v>
      </c>
      <c r="D2833" s="153">
        <v>0.95911545384417585</v>
      </c>
      <c r="E2833" s="153">
        <v>0.99254307019799437</v>
      </c>
      <c r="F2833" s="153">
        <v>0.8588326047827205</v>
      </c>
      <c r="G2833" s="153">
        <v>0.79999999999999993</v>
      </c>
      <c r="H2833" s="153">
        <v>0.79999999999999993</v>
      </c>
      <c r="I2833" s="153">
        <v>0.79999999999999993</v>
      </c>
      <c r="J2833" s="153">
        <v>0.95911545384417585</v>
      </c>
      <c r="K2833" s="153">
        <v>0.9282591925944973</v>
      </c>
      <c r="L2833" s="153">
        <v>0.79999999999999993</v>
      </c>
      <c r="M2833" s="153">
        <v>0.79999999999999993</v>
      </c>
      <c r="N2833" s="153">
        <v>0.79999999999999993</v>
      </c>
      <c r="O2833" s="153">
        <v>0.84083311905374136</v>
      </c>
      <c r="P2833" s="152"/>
    </row>
    <row r="2834" spans="1:16" ht="15.75">
      <c r="A2834" s="155">
        <v>2827</v>
      </c>
      <c r="B2834" s="155" t="s">
        <v>940</v>
      </c>
      <c r="C2834" s="154">
        <v>211.1</v>
      </c>
      <c r="D2834" s="153">
        <v>0.8</v>
      </c>
      <c r="E2834" s="153">
        <v>0.8</v>
      </c>
      <c r="F2834" s="153">
        <v>0.8</v>
      </c>
      <c r="G2834" s="153">
        <v>0.8</v>
      </c>
      <c r="H2834" s="153">
        <v>0.8</v>
      </c>
      <c r="I2834" s="153">
        <v>0.8</v>
      </c>
      <c r="J2834" s="153">
        <v>0.8</v>
      </c>
      <c r="K2834" s="153">
        <v>0.8</v>
      </c>
      <c r="L2834" s="153">
        <v>0.8</v>
      </c>
      <c r="M2834" s="153">
        <v>0.8</v>
      </c>
      <c r="N2834" s="153">
        <v>0.8</v>
      </c>
      <c r="O2834" s="153">
        <v>0.8</v>
      </c>
      <c r="P2834" s="152"/>
    </row>
    <row r="2835" spans="1:16" ht="15.75">
      <c r="A2835" s="155">
        <v>2828</v>
      </c>
      <c r="B2835" s="155" t="s">
        <v>939</v>
      </c>
      <c r="C2835" s="154">
        <v>106.67</v>
      </c>
      <c r="D2835" s="153">
        <v>9.3747070404049879E-2</v>
      </c>
      <c r="E2835" s="153">
        <v>1.8186931658385674</v>
      </c>
      <c r="F2835" s="153">
        <v>1.8936908221618074</v>
      </c>
      <c r="G2835" s="153">
        <v>1.8936908221618074</v>
      </c>
      <c r="H2835" s="153">
        <v>1.8936908221618074</v>
      </c>
      <c r="I2835" s="153">
        <v>1.8936908221618074</v>
      </c>
      <c r="J2835" s="153">
        <v>1.8936908221618074</v>
      </c>
      <c r="K2835" s="153">
        <v>1.8936908221618074</v>
      </c>
      <c r="L2835" s="153">
        <v>1.8936908221618074</v>
      </c>
      <c r="M2835" s="153">
        <v>1.8936908221618074</v>
      </c>
      <c r="N2835" s="153">
        <v>2.287428517858817</v>
      </c>
      <c r="O2835" s="153">
        <v>2.0811849629699073</v>
      </c>
      <c r="P2835" s="152"/>
    </row>
    <row r="2836" spans="1:16" ht="15.75">
      <c r="A2836" s="155">
        <v>2829</v>
      </c>
      <c r="B2836" s="155" t="s">
        <v>938</v>
      </c>
      <c r="C2836" s="154">
        <v>77.777777777777771</v>
      </c>
      <c r="D2836" s="153">
        <v>0.6428571428571429</v>
      </c>
      <c r="E2836" s="153">
        <v>0.6428571428571429</v>
      </c>
      <c r="F2836" s="153">
        <v>0.6428571428571429</v>
      </c>
      <c r="G2836" s="153">
        <v>0.6428571428571429</v>
      </c>
      <c r="H2836" s="153">
        <v>0.6428571428571429</v>
      </c>
      <c r="I2836" s="153">
        <v>0.6428571428571429</v>
      </c>
      <c r="J2836" s="153">
        <v>0.96428571428571441</v>
      </c>
      <c r="K2836" s="153">
        <v>0</v>
      </c>
      <c r="L2836" s="153">
        <v>0.6428571428571429</v>
      </c>
      <c r="M2836" s="153">
        <v>0.77142857142857146</v>
      </c>
      <c r="N2836" s="153">
        <v>0.77142857142857146</v>
      </c>
      <c r="O2836" s="153">
        <v>0.23142857142857146</v>
      </c>
      <c r="P2836" s="152"/>
    </row>
    <row r="2837" spans="1:16" ht="15.75">
      <c r="A2837" s="155">
        <v>2830</v>
      </c>
      <c r="B2837" s="155" t="s">
        <v>937</v>
      </c>
      <c r="C2837" s="154">
        <v>108.88888888888889</v>
      </c>
      <c r="D2837" s="153">
        <v>6.4285714285714293E-2</v>
      </c>
      <c r="E2837" s="153">
        <v>6.4285714285714293E-2</v>
      </c>
      <c r="F2837" s="153">
        <v>6.4285714285714293E-2</v>
      </c>
      <c r="G2837" s="153">
        <v>6.4285714285714293E-2</v>
      </c>
      <c r="H2837" s="153">
        <v>6.4285714285714293E-2</v>
      </c>
      <c r="I2837" s="153">
        <v>6.4285714285714293E-2</v>
      </c>
      <c r="J2837" s="153">
        <v>6.4285714285714293E-2</v>
      </c>
      <c r="K2837" s="153">
        <v>6.4285714285714293E-2</v>
      </c>
      <c r="L2837" s="153">
        <v>0</v>
      </c>
      <c r="M2837" s="153">
        <v>6.4285714285714293E-2</v>
      </c>
      <c r="N2837" s="153">
        <v>6.4285714285714293E-2</v>
      </c>
      <c r="O2837" s="153">
        <v>1.0000102040816328</v>
      </c>
      <c r="P2837" s="152"/>
    </row>
    <row r="2838" spans="1:16" ht="15.75">
      <c r="A2838" s="155">
        <v>2831</v>
      </c>
      <c r="B2838" s="155" t="s">
        <v>936</v>
      </c>
      <c r="C2838" s="154">
        <v>98.888888888888886</v>
      </c>
      <c r="D2838" s="153">
        <v>7.0786516853932585E-2</v>
      </c>
      <c r="E2838" s="153">
        <v>7.0786516853932585E-2</v>
      </c>
      <c r="F2838" s="153">
        <v>7.0786516853932585E-2</v>
      </c>
      <c r="G2838" s="153">
        <v>7.0786516853932585E-2</v>
      </c>
      <c r="H2838" s="153">
        <v>7.0786516853932585E-2</v>
      </c>
      <c r="I2838" s="153">
        <v>7.0786516853932585E-2</v>
      </c>
      <c r="J2838" s="153">
        <v>0.21235955056179776</v>
      </c>
      <c r="K2838" s="153">
        <v>0.21235955056179776</v>
      </c>
      <c r="L2838" s="153">
        <v>0.21235955056179776</v>
      </c>
      <c r="M2838" s="153">
        <v>0.21235955056179776</v>
      </c>
      <c r="N2838" s="153">
        <v>0.21235955056179776</v>
      </c>
      <c r="O2838" s="153">
        <v>6.0674157303370786E-2</v>
      </c>
      <c r="P2838" s="152"/>
    </row>
    <row r="2839" spans="1:16" ht="15.75">
      <c r="A2839" s="155">
        <v>2832</v>
      </c>
      <c r="B2839" s="155" t="s">
        <v>935</v>
      </c>
      <c r="C2839" s="154">
        <v>77.777777777777771</v>
      </c>
      <c r="D2839" s="153">
        <v>0.69428571428571439</v>
      </c>
      <c r="E2839" s="153">
        <v>0.69428571428571439</v>
      </c>
      <c r="F2839" s="153">
        <v>0.69428571428571439</v>
      </c>
      <c r="G2839" s="153">
        <v>0.69428571428571439</v>
      </c>
      <c r="H2839" s="153">
        <v>0.69428571428571439</v>
      </c>
      <c r="I2839" s="153">
        <v>0.69428571428571439</v>
      </c>
      <c r="J2839" s="153">
        <v>0.9771428571428572</v>
      </c>
      <c r="K2839" s="153">
        <v>0</v>
      </c>
      <c r="L2839" s="153">
        <v>0.69428571428571439</v>
      </c>
      <c r="M2839" s="153">
        <v>0.69428571428571439</v>
      </c>
      <c r="N2839" s="153">
        <v>0.69428571428571439</v>
      </c>
      <c r="O2839" s="153">
        <v>0.50142857142857145</v>
      </c>
      <c r="P2839" s="152"/>
    </row>
    <row r="2840" spans="1:16" ht="15.75">
      <c r="A2840" s="155">
        <v>2833</v>
      </c>
      <c r="B2840" s="155" t="s">
        <v>934</v>
      </c>
      <c r="C2840" s="154">
        <v>94.444444444444443</v>
      </c>
      <c r="D2840" s="153">
        <v>0.45529411764705885</v>
      </c>
      <c r="E2840" s="153">
        <v>0.45529411764705885</v>
      </c>
      <c r="F2840" s="153">
        <v>0.45529411764705885</v>
      </c>
      <c r="G2840" s="153">
        <v>0.45529411764705885</v>
      </c>
      <c r="H2840" s="153">
        <v>0.45529411764705885</v>
      </c>
      <c r="I2840" s="153">
        <v>0.45529411764705885</v>
      </c>
      <c r="J2840" s="153">
        <v>0.45529411764705885</v>
      </c>
      <c r="K2840" s="153">
        <v>0.49764705882352944</v>
      </c>
      <c r="L2840" s="153">
        <v>0.49764705882352944</v>
      </c>
      <c r="M2840" s="153">
        <v>0.49764705882352944</v>
      </c>
      <c r="N2840" s="153">
        <v>0.49764705882352944</v>
      </c>
      <c r="O2840" s="153">
        <v>3.1764705882352945E-2</v>
      </c>
      <c r="P2840" s="152"/>
    </row>
    <row r="2841" spans="1:16" ht="15.75">
      <c r="A2841" s="155">
        <v>2834</v>
      </c>
      <c r="B2841" s="155" t="s">
        <v>933</v>
      </c>
      <c r="C2841" s="154">
        <v>73.333333333333329</v>
      </c>
      <c r="D2841" s="153">
        <v>2.7272727272727275E-2</v>
      </c>
      <c r="E2841" s="153">
        <v>2.7272727272727275E-2</v>
      </c>
      <c r="F2841" s="153">
        <v>2.7272727272727275E-2</v>
      </c>
      <c r="G2841" s="153">
        <v>2.7272727272727275E-2</v>
      </c>
      <c r="H2841" s="153">
        <v>5.454545454545455E-2</v>
      </c>
      <c r="I2841" s="153">
        <v>5.454545454545455E-2</v>
      </c>
      <c r="J2841" s="153">
        <v>5.454545454545455E-2</v>
      </c>
      <c r="K2841" s="153">
        <v>5.454545454545455E-2</v>
      </c>
      <c r="L2841" s="153">
        <v>5.454545454545455E-2</v>
      </c>
      <c r="M2841" s="153">
        <v>5.454545454545455E-2</v>
      </c>
      <c r="N2841" s="153">
        <v>5.454545454545455E-2</v>
      </c>
      <c r="O2841" s="153">
        <v>0.25909090909090909</v>
      </c>
      <c r="P2841" s="152"/>
    </row>
    <row r="2842" spans="1:16" ht="15.75">
      <c r="A2842" s="155">
        <v>2835</v>
      </c>
      <c r="B2842" s="155" t="s">
        <v>932</v>
      </c>
      <c r="C2842" s="154">
        <v>97.777777777777771</v>
      </c>
      <c r="D2842" s="153">
        <v>0.83863636363636374</v>
      </c>
      <c r="E2842" s="153">
        <v>0.86931818181818188</v>
      </c>
      <c r="F2842" s="153">
        <v>0.86931818181818188</v>
      </c>
      <c r="G2842" s="153">
        <v>0.86931818181818188</v>
      </c>
      <c r="H2842" s="153">
        <v>0.86931818181818188</v>
      </c>
      <c r="I2842" s="153">
        <v>0.86931818181818188</v>
      </c>
      <c r="J2842" s="153">
        <v>0.86931818181818188</v>
      </c>
      <c r="K2842" s="153">
        <v>0.87954545454545463</v>
      </c>
      <c r="L2842" s="153">
        <v>0.87954545454545463</v>
      </c>
      <c r="M2842" s="153">
        <v>0.87954545454545463</v>
      </c>
      <c r="N2842" s="153">
        <v>0.87954545454545463</v>
      </c>
      <c r="O2842" s="153">
        <v>0.96136363636363642</v>
      </c>
      <c r="P2842" s="152"/>
    </row>
    <row r="2843" spans="1:16" ht="15.75">
      <c r="A2843" s="155">
        <v>2836</v>
      </c>
      <c r="B2843" s="155" t="s">
        <v>931</v>
      </c>
      <c r="C2843" s="154">
        <v>94.444444444444443</v>
      </c>
      <c r="D2843" s="153">
        <v>0.31764705882352939</v>
      </c>
      <c r="E2843" s="153">
        <v>0.31764705882352939</v>
      </c>
      <c r="F2843" s="153">
        <v>0.31764705882352939</v>
      </c>
      <c r="G2843" s="153">
        <v>0.32823529411764707</v>
      </c>
      <c r="H2843" s="153">
        <v>0.32823529411764707</v>
      </c>
      <c r="I2843" s="153">
        <v>0.34941176470588237</v>
      </c>
      <c r="J2843" s="153">
        <v>0.34941176470588237</v>
      </c>
      <c r="K2843" s="153">
        <v>0.34941176470588237</v>
      </c>
      <c r="L2843" s="153">
        <v>0.34941176470588237</v>
      </c>
      <c r="M2843" s="153">
        <v>0.34941176470588237</v>
      </c>
      <c r="N2843" s="153">
        <v>0.34941176470588237</v>
      </c>
      <c r="O2843" s="153">
        <v>0.32823529411764707</v>
      </c>
      <c r="P2843" s="152"/>
    </row>
    <row r="2844" spans="1:16" ht="15.75">
      <c r="A2844" s="155">
        <v>2837</v>
      </c>
      <c r="B2844" s="155" t="s">
        <v>930</v>
      </c>
      <c r="C2844" s="154">
        <v>87.777777777777771</v>
      </c>
      <c r="D2844" s="153">
        <v>0.34177215189873422</v>
      </c>
      <c r="E2844" s="153">
        <v>0.34177215189873422</v>
      </c>
      <c r="F2844" s="153">
        <v>0.34177215189873422</v>
      </c>
      <c r="G2844" s="153">
        <v>0.34177215189873422</v>
      </c>
      <c r="H2844" s="153">
        <v>0.34177215189873422</v>
      </c>
      <c r="I2844" s="153">
        <v>0.34177215189873422</v>
      </c>
      <c r="J2844" s="153">
        <v>0.34177215189873422</v>
      </c>
      <c r="K2844" s="153">
        <v>0.34177215189873422</v>
      </c>
      <c r="L2844" s="153">
        <v>0.34177215189873422</v>
      </c>
      <c r="M2844" s="153">
        <v>0.34177215189873422</v>
      </c>
      <c r="N2844" s="153">
        <v>0.34177215189873422</v>
      </c>
      <c r="O2844" s="153">
        <v>0.14810126582278482</v>
      </c>
      <c r="P2844" s="152"/>
    </row>
    <row r="2845" spans="1:16" ht="15.75">
      <c r="A2845" s="155">
        <v>2838</v>
      </c>
      <c r="B2845" s="155" t="s">
        <v>929</v>
      </c>
      <c r="C2845" s="154">
        <v>428</v>
      </c>
      <c r="D2845" s="153">
        <v>0.79999999999999993</v>
      </c>
      <c r="E2845" s="153">
        <v>0.79999999999999993</v>
      </c>
      <c r="F2845" s="153">
        <v>0.79999999999999993</v>
      </c>
      <c r="G2845" s="153">
        <v>0.79999999999999993</v>
      </c>
      <c r="H2845" s="153">
        <v>0.79999999999999993</v>
      </c>
      <c r="I2845" s="153">
        <v>0.79999999999999993</v>
      </c>
      <c r="J2845" s="153">
        <v>0.79999999999999993</v>
      </c>
      <c r="K2845" s="153">
        <v>0.79999999999999993</v>
      </c>
      <c r="L2845" s="153">
        <v>0.79999999999999993</v>
      </c>
      <c r="M2845" s="153">
        <v>0.79999999999999993</v>
      </c>
      <c r="N2845" s="153">
        <v>0.79999999999999993</v>
      </c>
      <c r="O2845" s="153">
        <v>0.79999999999999993</v>
      </c>
      <c r="P2845" s="152"/>
    </row>
    <row r="2846" spans="1:16" ht="15.75">
      <c r="A2846" s="155">
        <v>2839</v>
      </c>
      <c r="B2846" s="155" t="s">
        <v>928</v>
      </c>
      <c r="C2846" s="154">
        <v>230</v>
      </c>
      <c r="D2846" s="153">
        <v>0.8</v>
      </c>
      <c r="E2846" s="153">
        <v>0.8</v>
      </c>
      <c r="F2846" s="153">
        <v>0.8</v>
      </c>
      <c r="G2846" s="153">
        <v>0.8</v>
      </c>
      <c r="H2846" s="153">
        <v>0.8</v>
      </c>
      <c r="I2846" s="153">
        <v>0.8</v>
      </c>
      <c r="J2846" s="153">
        <v>0.8</v>
      </c>
      <c r="K2846" s="153">
        <v>0.8</v>
      </c>
      <c r="L2846" s="153">
        <v>0.8</v>
      </c>
      <c r="M2846" s="153">
        <v>0.8</v>
      </c>
      <c r="N2846" s="153">
        <v>0.8</v>
      </c>
      <c r="O2846" s="153">
        <v>0.8</v>
      </c>
      <c r="P2846" s="152"/>
    </row>
    <row r="2847" spans="1:16" ht="15.75">
      <c r="A2847" s="155">
        <v>2840</v>
      </c>
      <c r="B2847" s="155" t="s">
        <v>927</v>
      </c>
      <c r="C2847" s="154">
        <v>122.2</v>
      </c>
      <c r="D2847" s="153">
        <v>0.8</v>
      </c>
      <c r="E2847" s="153">
        <v>0.8</v>
      </c>
      <c r="F2847" s="153">
        <v>0.8</v>
      </c>
      <c r="G2847" s="153">
        <v>0.8</v>
      </c>
      <c r="H2847" s="153">
        <v>0.8</v>
      </c>
      <c r="I2847" s="153">
        <v>0.8</v>
      </c>
      <c r="J2847" s="153">
        <v>0.8</v>
      </c>
      <c r="K2847" s="153">
        <v>0.8</v>
      </c>
      <c r="L2847" s="153">
        <v>0.8</v>
      </c>
      <c r="M2847" s="153">
        <v>0.8</v>
      </c>
      <c r="N2847" s="153">
        <v>0.8</v>
      </c>
      <c r="O2847" s="153">
        <v>0.8</v>
      </c>
      <c r="P2847" s="152"/>
    </row>
    <row r="2848" spans="1:16" ht="15.75">
      <c r="A2848" s="155">
        <v>2841</v>
      </c>
      <c r="B2848" s="155" t="s">
        <v>926</v>
      </c>
      <c r="C2848" s="154">
        <v>122.2</v>
      </c>
      <c r="D2848" s="153">
        <v>0.8</v>
      </c>
      <c r="E2848" s="153">
        <v>0.8</v>
      </c>
      <c r="F2848" s="153">
        <v>0.8</v>
      </c>
      <c r="G2848" s="153">
        <v>0.8</v>
      </c>
      <c r="H2848" s="153">
        <v>0.8</v>
      </c>
      <c r="I2848" s="153">
        <v>0.8</v>
      </c>
      <c r="J2848" s="153">
        <v>0.8</v>
      </c>
      <c r="K2848" s="153">
        <v>0.8</v>
      </c>
      <c r="L2848" s="153">
        <v>0.8</v>
      </c>
      <c r="M2848" s="153">
        <v>0.8</v>
      </c>
      <c r="N2848" s="153">
        <v>0.8</v>
      </c>
      <c r="O2848" s="153">
        <v>0.8</v>
      </c>
      <c r="P2848" s="152"/>
    </row>
    <row r="2849" spans="1:16" ht="15.75">
      <c r="A2849" s="155">
        <v>2842</v>
      </c>
      <c r="B2849" s="155" t="s">
        <v>925</v>
      </c>
      <c r="C2849" s="154">
        <v>122.2</v>
      </c>
      <c r="D2849" s="153">
        <v>0.92307692307692302</v>
      </c>
      <c r="E2849" s="153">
        <v>0.95253682487725044</v>
      </c>
      <c r="F2849" s="153">
        <v>1.1770867430441898</v>
      </c>
      <c r="G2849" s="153">
        <v>1.1986906710310965</v>
      </c>
      <c r="H2849" s="153">
        <v>1.1050736497545006</v>
      </c>
      <c r="I2849" s="153">
        <v>1.0703764320785598</v>
      </c>
      <c r="J2849" s="153">
        <v>1.0009819967266775</v>
      </c>
      <c r="K2849" s="153">
        <v>0.94729950900163673</v>
      </c>
      <c r="L2849" s="153">
        <v>0.86743044189852703</v>
      </c>
      <c r="M2849" s="153">
        <v>1.0965630114566285</v>
      </c>
      <c r="N2849" s="153">
        <v>1.0474631751227497</v>
      </c>
      <c r="O2849" s="153">
        <v>1.3584288052373159</v>
      </c>
      <c r="P2849" s="152"/>
    </row>
    <row r="2850" spans="1:16" ht="15.75">
      <c r="A2850" s="155">
        <v>2843</v>
      </c>
      <c r="B2850" s="155" t="s">
        <v>924</v>
      </c>
      <c r="C2850" s="154">
        <v>666.67</v>
      </c>
      <c r="D2850" s="153">
        <v>0.11099944500277499</v>
      </c>
      <c r="E2850" s="153">
        <v>0.1274993625031875</v>
      </c>
      <c r="F2850" s="153">
        <v>0.1274993625031875</v>
      </c>
      <c r="G2850" s="153">
        <v>0.15149924250378749</v>
      </c>
      <c r="H2850" s="153">
        <v>0.15599922000389999</v>
      </c>
      <c r="I2850" s="153">
        <v>0.16199919000405</v>
      </c>
      <c r="J2850" s="153">
        <v>0.17249913750431248</v>
      </c>
      <c r="K2850" s="153">
        <v>0.8</v>
      </c>
      <c r="L2850" s="153">
        <v>0.8</v>
      </c>
      <c r="M2850" s="153">
        <v>0.8</v>
      </c>
      <c r="N2850" s="153">
        <v>0.8</v>
      </c>
      <c r="O2850" s="153">
        <v>0.8</v>
      </c>
      <c r="P2850" s="152"/>
    </row>
    <row r="2851" spans="1:16" ht="15.75">
      <c r="A2851" s="155">
        <v>2844</v>
      </c>
      <c r="B2851" s="155" t="s">
        <v>923</v>
      </c>
      <c r="C2851" s="154">
        <v>105.55555555555556</v>
      </c>
      <c r="D2851" s="153">
        <v>0.59684210526315784</v>
      </c>
      <c r="E2851" s="153">
        <v>0.66315789473684206</v>
      </c>
      <c r="F2851" s="153">
        <v>0.96631578947368424</v>
      </c>
      <c r="G2851" s="153">
        <v>0.96631578947368424</v>
      </c>
      <c r="H2851" s="153">
        <v>0</v>
      </c>
      <c r="I2851" s="153">
        <v>0.75789473684210529</v>
      </c>
      <c r="J2851" s="153">
        <v>0.75789473684210529</v>
      </c>
      <c r="K2851" s="153">
        <v>0.75789473684210529</v>
      </c>
      <c r="L2851" s="153">
        <v>0.75789473684210529</v>
      </c>
      <c r="M2851" s="153">
        <v>1.0136842105263157</v>
      </c>
      <c r="N2851" s="153">
        <v>1.0136842105263157</v>
      </c>
      <c r="O2851" s="153">
        <v>1.0000421052631578</v>
      </c>
      <c r="P2851" s="152"/>
    </row>
    <row r="2852" spans="1:16" ht="15.75">
      <c r="A2852" s="155">
        <v>2845</v>
      </c>
      <c r="B2852" s="155" t="s">
        <v>922</v>
      </c>
      <c r="C2852" s="154">
        <v>444.4</v>
      </c>
      <c r="D2852" s="153">
        <v>0.8</v>
      </c>
      <c r="E2852" s="153">
        <v>0.8</v>
      </c>
      <c r="F2852" s="153">
        <v>0.8</v>
      </c>
      <c r="G2852" s="153">
        <v>0.8</v>
      </c>
      <c r="H2852" s="153">
        <v>0.8</v>
      </c>
      <c r="I2852" s="153">
        <v>0.8</v>
      </c>
      <c r="J2852" s="153">
        <v>0.8</v>
      </c>
      <c r="K2852" s="153">
        <v>0.8</v>
      </c>
      <c r="L2852" s="153">
        <v>0.8</v>
      </c>
      <c r="M2852" s="153">
        <v>0.8</v>
      </c>
      <c r="N2852" s="153">
        <v>0.8</v>
      </c>
      <c r="O2852" s="153">
        <v>0.8</v>
      </c>
      <c r="P2852" s="152"/>
    </row>
    <row r="2853" spans="1:16" ht="15.75">
      <c r="A2853" s="155">
        <v>2846</v>
      </c>
      <c r="B2853" s="155" t="s">
        <v>921</v>
      </c>
      <c r="C2853" s="154">
        <v>107.77777777777777</v>
      </c>
      <c r="D2853" s="153">
        <v>0.6123711340206186</v>
      </c>
      <c r="E2853" s="153">
        <v>0.70515463917525778</v>
      </c>
      <c r="F2853" s="153">
        <v>0.70515463917525778</v>
      </c>
      <c r="G2853" s="153">
        <v>0.70515463917525778</v>
      </c>
      <c r="H2853" s="153">
        <v>0.70515463917525778</v>
      </c>
      <c r="I2853" s="153">
        <v>0.70515463917525778</v>
      </c>
      <c r="J2853" s="153">
        <v>0.70515463917525778</v>
      </c>
      <c r="K2853" s="153">
        <v>0.70515463917525778</v>
      </c>
      <c r="L2853" s="153">
        <v>0.70515463917525778</v>
      </c>
      <c r="M2853" s="153">
        <v>0.70515463917525778</v>
      </c>
      <c r="N2853" s="153">
        <v>0.70515463917525778</v>
      </c>
      <c r="O2853" s="153">
        <v>1.0020618556701031</v>
      </c>
      <c r="P2853" s="152"/>
    </row>
    <row r="2854" spans="1:16" ht="15.75">
      <c r="A2854" s="155">
        <v>2847</v>
      </c>
      <c r="B2854" s="155" t="s">
        <v>920</v>
      </c>
      <c r="C2854" s="154">
        <v>100</v>
      </c>
      <c r="D2854" s="153">
        <v>0.41</v>
      </c>
      <c r="E2854" s="153">
        <v>0.41</v>
      </c>
      <c r="F2854" s="153">
        <v>0.42</v>
      </c>
      <c r="G2854" s="153">
        <v>0.42</v>
      </c>
      <c r="H2854" s="153">
        <v>0.42</v>
      </c>
      <c r="I2854" s="153">
        <v>0.42</v>
      </c>
      <c r="J2854" s="153">
        <v>0.42</v>
      </c>
      <c r="K2854" s="153">
        <v>0.42</v>
      </c>
      <c r="L2854" s="153">
        <v>0.42</v>
      </c>
      <c r="M2854" s="153">
        <v>0.42</v>
      </c>
      <c r="N2854" s="153">
        <v>0.42</v>
      </c>
      <c r="O2854" s="153">
        <v>0.11</v>
      </c>
      <c r="P2854" s="152"/>
    </row>
    <row r="2855" spans="1:16" ht="15.75">
      <c r="A2855" s="155">
        <v>2848</v>
      </c>
      <c r="B2855" s="155" t="s">
        <v>919</v>
      </c>
      <c r="C2855" s="154">
        <v>222.2</v>
      </c>
      <c r="D2855" s="153">
        <v>0.8</v>
      </c>
      <c r="E2855" s="153">
        <v>0.8</v>
      </c>
      <c r="F2855" s="153">
        <v>0.8</v>
      </c>
      <c r="G2855" s="153">
        <v>0.8</v>
      </c>
      <c r="H2855" s="153">
        <v>0.8</v>
      </c>
      <c r="I2855" s="153">
        <v>0.8</v>
      </c>
      <c r="J2855" s="153">
        <v>0.8</v>
      </c>
      <c r="K2855" s="153">
        <v>0.8</v>
      </c>
      <c r="L2855" s="153">
        <v>0.8</v>
      </c>
      <c r="M2855" s="153">
        <v>0.8</v>
      </c>
      <c r="N2855" s="153">
        <v>0.8</v>
      </c>
      <c r="O2855" s="153">
        <v>0.8</v>
      </c>
      <c r="P2855" s="152"/>
    </row>
    <row r="2856" spans="1:16" ht="15.75">
      <c r="A2856" s="155">
        <v>2849</v>
      </c>
      <c r="B2856" s="155" t="s">
        <v>918</v>
      </c>
      <c r="C2856" s="154">
        <v>134.4</v>
      </c>
      <c r="D2856" s="153">
        <v>0.79999999999999993</v>
      </c>
      <c r="E2856" s="153">
        <v>0.79999999999999993</v>
      </c>
      <c r="F2856" s="153">
        <v>0.79999999999999993</v>
      </c>
      <c r="G2856" s="153">
        <v>0.79999999999999993</v>
      </c>
      <c r="H2856" s="153">
        <v>0.79999999999999993</v>
      </c>
      <c r="I2856" s="153">
        <v>0.79999999999999993</v>
      </c>
      <c r="J2856" s="153">
        <v>0.79999999999999993</v>
      </c>
      <c r="K2856" s="153">
        <v>0.79999999999999993</v>
      </c>
      <c r="L2856" s="153">
        <v>0.79999999999999993</v>
      </c>
      <c r="M2856" s="153">
        <v>0.79999999999999993</v>
      </c>
      <c r="N2856" s="153">
        <v>0.79999999999999993</v>
      </c>
      <c r="O2856" s="153">
        <v>0.79999999999999993</v>
      </c>
      <c r="P2856" s="152"/>
    </row>
    <row r="2857" spans="1:16" ht="15.75">
      <c r="A2857" s="155">
        <v>2850</v>
      </c>
      <c r="B2857" s="155" t="s">
        <v>917</v>
      </c>
      <c r="C2857" s="154">
        <v>133.30000000000001</v>
      </c>
      <c r="D2857" s="153">
        <v>1.0772693173293322</v>
      </c>
      <c r="E2857" s="153">
        <v>1.1042760690172542</v>
      </c>
      <c r="F2857" s="153">
        <v>1.1642910727681919</v>
      </c>
      <c r="G2857" s="153">
        <v>1.005251312828207</v>
      </c>
      <c r="H2857" s="153">
        <v>1.0202550637659413</v>
      </c>
      <c r="I2857" s="153">
        <v>1.0022505626406601</v>
      </c>
      <c r="J2857" s="153">
        <v>1.0952738184546136</v>
      </c>
      <c r="K2857" s="153">
        <v>1.1222805701425356</v>
      </c>
      <c r="L2857" s="153">
        <v>1.0382595648912227</v>
      </c>
      <c r="M2857" s="153">
        <v>1.0592648162040508</v>
      </c>
      <c r="N2857" s="153">
        <v>1.0772693173293322</v>
      </c>
      <c r="O2857" s="153">
        <v>1.1372843210802699</v>
      </c>
      <c r="P2857" s="152"/>
    </row>
    <row r="2858" spans="1:16" ht="15.75">
      <c r="A2858" s="155">
        <v>2851</v>
      </c>
      <c r="B2858" s="155" t="s">
        <v>916</v>
      </c>
      <c r="C2858" s="154">
        <v>77.777777777777771</v>
      </c>
      <c r="D2858" s="153">
        <v>0.54</v>
      </c>
      <c r="E2858" s="153">
        <v>0.54</v>
      </c>
      <c r="F2858" s="153">
        <v>0.54</v>
      </c>
      <c r="G2858" s="153">
        <v>0.54</v>
      </c>
      <c r="H2858" s="153">
        <v>0.54</v>
      </c>
      <c r="I2858" s="153">
        <v>0.54</v>
      </c>
      <c r="J2858" s="153">
        <v>0.54</v>
      </c>
      <c r="K2858" s="153">
        <v>0.54</v>
      </c>
      <c r="L2858" s="153">
        <v>0.54</v>
      </c>
      <c r="M2858" s="153">
        <v>0.54</v>
      </c>
      <c r="N2858" s="153">
        <v>0.54</v>
      </c>
      <c r="O2858" s="153">
        <v>0.51428571428571435</v>
      </c>
      <c r="P2858" s="152"/>
    </row>
    <row r="2859" spans="1:16" ht="15.75">
      <c r="A2859" s="155">
        <v>2852</v>
      </c>
      <c r="B2859" s="155" t="s">
        <v>915</v>
      </c>
      <c r="C2859" s="154">
        <v>88.888888888888886</v>
      </c>
      <c r="D2859" s="153">
        <v>0.74250000000000005</v>
      </c>
      <c r="E2859" s="153">
        <v>0.74250000000000005</v>
      </c>
      <c r="F2859" s="153">
        <v>0.74250000000000005</v>
      </c>
      <c r="G2859" s="153">
        <v>0.74250000000000005</v>
      </c>
      <c r="H2859" s="153">
        <v>0.74250000000000005</v>
      </c>
      <c r="I2859" s="153">
        <v>0.74250000000000005</v>
      </c>
      <c r="J2859" s="153">
        <v>0.74250000000000005</v>
      </c>
      <c r="K2859" s="153">
        <v>0.74250000000000005</v>
      </c>
      <c r="L2859" s="153">
        <v>0.74250000000000005</v>
      </c>
      <c r="M2859" s="153">
        <v>0.74250000000000005</v>
      </c>
      <c r="N2859" s="153">
        <v>0.74250000000000005</v>
      </c>
      <c r="O2859" s="153">
        <v>0.495</v>
      </c>
      <c r="P2859" s="152"/>
    </row>
    <row r="2860" spans="1:16" ht="15.75">
      <c r="A2860" s="155">
        <v>2853</v>
      </c>
      <c r="B2860" s="155" t="s">
        <v>914</v>
      </c>
      <c r="C2860" s="154">
        <v>77.777777777777771</v>
      </c>
      <c r="D2860" s="153">
        <v>0.77142857142857146</v>
      </c>
      <c r="E2860" s="153">
        <v>0.77142857142857146</v>
      </c>
      <c r="F2860" s="153">
        <v>0.77142857142857146</v>
      </c>
      <c r="G2860" s="153">
        <v>0.77142857142857146</v>
      </c>
      <c r="H2860" s="153">
        <v>0.77142857142857146</v>
      </c>
      <c r="I2860" s="153">
        <v>0.77142857142857146</v>
      </c>
      <c r="J2860" s="153">
        <v>0.77142857142857146</v>
      </c>
      <c r="K2860" s="153">
        <v>0.77142857142857146</v>
      </c>
      <c r="L2860" s="153">
        <v>0.77142857142857146</v>
      </c>
      <c r="M2860" s="153">
        <v>0.77142857142857146</v>
      </c>
      <c r="N2860" s="153">
        <v>0.77142857142857146</v>
      </c>
      <c r="O2860" s="153">
        <v>0.57857142857142863</v>
      </c>
      <c r="P2860" s="152"/>
    </row>
    <row r="2861" spans="1:16" ht="15.75">
      <c r="A2861" s="155">
        <v>2854</v>
      </c>
      <c r="B2861" s="155" t="s">
        <v>913</v>
      </c>
      <c r="C2861" s="154">
        <v>1966.3</v>
      </c>
      <c r="D2861" s="153">
        <v>0.5424604587295937</v>
      </c>
      <c r="E2861" s="153">
        <v>0.5424604587295937</v>
      </c>
      <c r="F2861" s="153">
        <v>0.5424604587295937</v>
      </c>
      <c r="G2861" s="153">
        <v>0.5424604587295937</v>
      </c>
      <c r="H2861" s="153">
        <v>0.5424604587295937</v>
      </c>
      <c r="I2861" s="153">
        <v>0.5424604587295937</v>
      </c>
      <c r="J2861" s="153">
        <v>0.5424604587295937</v>
      </c>
      <c r="K2861" s="153">
        <v>0.5424604587295937</v>
      </c>
      <c r="L2861" s="153">
        <v>0.8</v>
      </c>
      <c r="M2861" s="153">
        <v>0.8</v>
      </c>
      <c r="N2861" s="153">
        <v>0.8</v>
      </c>
      <c r="O2861" s="153">
        <v>0.8</v>
      </c>
      <c r="P2861" s="152"/>
    </row>
    <row r="2862" spans="1:16" ht="15.75">
      <c r="A2862" s="155">
        <v>2855</v>
      </c>
      <c r="B2862" s="155" t="s">
        <v>912</v>
      </c>
      <c r="C2862" s="154">
        <v>155.6</v>
      </c>
      <c r="D2862" s="153">
        <v>0.8</v>
      </c>
      <c r="E2862" s="153">
        <v>0.8</v>
      </c>
      <c r="F2862" s="153">
        <v>0.8</v>
      </c>
      <c r="G2862" s="153">
        <v>0.8</v>
      </c>
      <c r="H2862" s="153">
        <v>0.8</v>
      </c>
      <c r="I2862" s="153">
        <v>0.8</v>
      </c>
      <c r="J2862" s="153">
        <v>0.8</v>
      </c>
      <c r="K2862" s="153">
        <v>0.8</v>
      </c>
      <c r="L2862" s="153">
        <v>0.8</v>
      </c>
      <c r="M2862" s="153">
        <v>0.8</v>
      </c>
      <c r="N2862" s="153">
        <v>0.8</v>
      </c>
      <c r="O2862" s="153">
        <v>0.8</v>
      </c>
      <c r="P2862" s="152"/>
    </row>
    <row r="2863" spans="1:16" ht="15.75">
      <c r="A2863" s="155">
        <v>2856</v>
      </c>
      <c r="B2863" s="155" t="s">
        <v>911</v>
      </c>
      <c r="C2863" s="154">
        <v>166.7</v>
      </c>
      <c r="D2863" s="153">
        <v>0.80000000000000016</v>
      </c>
      <c r="E2863" s="153">
        <v>0.80000000000000016</v>
      </c>
      <c r="F2863" s="153">
        <v>0.80000000000000016</v>
      </c>
      <c r="G2863" s="153">
        <v>0.80000000000000016</v>
      </c>
      <c r="H2863" s="153">
        <v>0.80000000000000016</v>
      </c>
      <c r="I2863" s="153">
        <v>0.80000000000000016</v>
      </c>
      <c r="J2863" s="153">
        <v>0.80000000000000016</v>
      </c>
      <c r="K2863" s="153">
        <v>0.80000000000000016</v>
      </c>
      <c r="L2863" s="153">
        <v>0.80000000000000016</v>
      </c>
      <c r="M2863" s="153">
        <v>0.80000000000000016</v>
      </c>
      <c r="N2863" s="153">
        <v>0.80000000000000016</v>
      </c>
      <c r="O2863" s="153">
        <v>0.80000000000000016</v>
      </c>
      <c r="P2863" s="152"/>
    </row>
    <row r="2864" spans="1:16" ht="15.75">
      <c r="A2864" s="155">
        <v>2857</v>
      </c>
      <c r="B2864" s="155" t="s">
        <v>910</v>
      </c>
      <c r="C2864" s="154">
        <v>1000</v>
      </c>
      <c r="D2864" s="153">
        <v>0.8</v>
      </c>
      <c r="E2864" s="153">
        <v>0.8</v>
      </c>
      <c r="F2864" s="153">
        <v>0.8</v>
      </c>
      <c r="G2864" s="153">
        <v>0.8</v>
      </c>
      <c r="H2864" s="153">
        <v>0.8</v>
      </c>
      <c r="I2864" s="153">
        <v>0.8</v>
      </c>
      <c r="J2864" s="153">
        <v>0.8</v>
      </c>
      <c r="K2864" s="153">
        <v>0.8</v>
      </c>
      <c r="L2864" s="153">
        <v>0.88200000000000001</v>
      </c>
      <c r="M2864" s="153">
        <v>0.80352000000000001</v>
      </c>
      <c r="N2864" s="153">
        <v>0.8</v>
      </c>
      <c r="O2864" s="153">
        <v>0.86399999999999999</v>
      </c>
      <c r="P2864" s="152"/>
    </row>
    <row r="2865" spans="1:16" ht="15.75">
      <c r="A2865" s="155">
        <v>2858</v>
      </c>
      <c r="B2865" s="155" t="s">
        <v>909</v>
      </c>
      <c r="C2865" s="154">
        <v>100</v>
      </c>
      <c r="D2865" s="153">
        <v>0.7</v>
      </c>
      <c r="E2865" s="153">
        <v>0.84</v>
      </c>
      <c r="F2865" s="153">
        <v>0.84</v>
      </c>
      <c r="G2865" s="153">
        <v>0.84</v>
      </c>
      <c r="H2865" s="153">
        <v>0.84</v>
      </c>
      <c r="I2865" s="153">
        <v>0.84</v>
      </c>
      <c r="J2865" s="153">
        <v>0.84</v>
      </c>
      <c r="K2865" s="153">
        <v>0.84</v>
      </c>
      <c r="L2865" s="153">
        <v>1.1200000000000001</v>
      </c>
      <c r="M2865" s="153">
        <v>1.1200000000000001</v>
      </c>
      <c r="N2865" s="153">
        <v>1.1200000000000001</v>
      </c>
      <c r="O2865" s="153">
        <v>0.76</v>
      </c>
      <c r="P2865" s="152"/>
    </row>
    <row r="2866" spans="1:16" ht="15.75">
      <c r="A2866" s="155">
        <v>2859</v>
      </c>
      <c r="B2866" s="155" t="s">
        <v>908</v>
      </c>
      <c r="C2866" s="154">
        <v>86.666666666666671</v>
      </c>
      <c r="D2866" s="153">
        <v>0.3576923076923077</v>
      </c>
      <c r="E2866" s="153">
        <v>0.3692307692307692</v>
      </c>
      <c r="F2866" s="153">
        <v>0.3692307692307692</v>
      </c>
      <c r="G2866" s="153">
        <v>0.3692307692307692</v>
      </c>
      <c r="H2866" s="153">
        <v>0.38076923076923075</v>
      </c>
      <c r="I2866" s="153">
        <v>0.38076923076923075</v>
      </c>
      <c r="J2866" s="153">
        <v>0.38076923076923075</v>
      </c>
      <c r="K2866" s="153">
        <v>0.38076923076923075</v>
      </c>
      <c r="L2866" s="153">
        <v>0.38076923076923075</v>
      </c>
      <c r="M2866" s="153">
        <v>0.38076923076923075</v>
      </c>
      <c r="N2866" s="153">
        <v>0.38076923076923075</v>
      </c>
      <c r="O2866" s="153">
        <v>0.38076923076923075</v>
      </c>
      <c r="P2866" s="152"/>
    </row>
    <row r="2867" spans="1:16" ht="15.75">
      <c r="A2867" s="155">
        <v>2860</v>
      </c>
      <c r="B2867" s="155" t="s">
        <v>907</v>
      </c>
      <c r="C2867" s="154">
        <v>4700</v>
      </c>
      <c r="D2867" s="153">
        <v>0.65106382978723409</v>
      </c>
      <c r="E2867" s="153">
        <v>0.91914893617021276</v>
      </c>
      <c r="F2867" s="153">
        <v>0.95744680851063835</v>
      </c>
      <c r="G2867" s="153">
        <v>0.97468085106382973</v>
      </c>
      <c r="H2867" s="153">
        <v>0.93638297872340426</v>
      </c>
      <c r="I2867" s="153">
        <v>0.8</v>
      </c>
      <c r="J2867" s="153">
        <v>0.86425531914893616</v>
      </c>
      <c r="K2867" s="153">
        <v>0.95744680851063835</v>
      </c>
      <c r="L2867" s="153">
        <v>0.95744680851063835</v>
      </c>
      <c r="M2867" s="153">
        <v>0.8936170212765957</v>
      </c>
      <c r="N2867" s="153">
        <v>0.96382978723404256</v>
      </c>
      <c r="O2867" s="153">
        <v>0.8</v>
      </c>
      <c r="P2867" s="152"/>
    </row>
    <row r="2868" spans="1:16" ht="15.75">
      <c r="A2868" s="155">
        <v>2861</v>
      </c>
      <c r="B2868" s="155" t="s">
        <v>906</v>
      </c>
      <c r="C2868" s="154">
        <v>77.777777777777771</v>
      </c>
      <c r="D2868" s="153">
        <v>0.57857142857142863</v>
      </c>
      <c r="E2868" s="153">
        <v>0.57857142857142863</v>
      </c>
      <c r="F2868" s="153">
        <v>0.57857142857142863</v>
      </c>
      <c r="G2868" s="153">
        <v>0.57857142857142863</v>
      </c>
      <c r="H2868" s="153">
        <v>0.57857142857142863</v>
      </c>
      <c r="I2868" s="153">
        <v>0.57857142857142863</v>
      </c>
      <c r="J2868" s="153">
        <v>0.57857142857142863</v>
      </c>
      <c r="K2868" s="153">
        <v>0.59142857142857153</v>
      </c>
      <c r="L2868" s="153">
        <v>0.61714285714285722</v>
      </c>
      <c r="M2868" s="153">
        <v>0.65571428571428581</v>
      </c>
      <c r="N2868" s="153">
        <v>0.65571428571428581</v>
      </c>
      <c r="O2868" s="153">
        <v>0.52714285714285714</v>
      </c>
      <c r="P2868" s="152"/>
    </row>
    <row r="2869" spans="1:16" ht="15.75">
      <c r="A2869" s="155">
        <v>2862</v>
      </c>
      <c r="B2869" s="155" t="s">
        <v>881</v>
      </c>
      <c r="C2869" s="154">
        <v>78.888888888888886</v>
      </c>
      <c r="D2869" s="153">
        <v>0.823943661971831</v>
      </c>
      <c r="E2869" s="153">
        <v>0.823943661971831</v>
      </c>
      <c r="F2869" s="153">
        <v>0.823943661971831</v>
      </c>
      <c r="G2869" s="153">
        <v>0.823943661971831</v>
      </c>
      <c r="H2869" s="153">
        <v>0.823943661971831</v>
      </c>
      <c r="I2869" s="153">
        <v>0.823943661971831</v>
      </c>
      <c r="J2869" s="153">
        <v>0.823943661971831</v>
      </c>
      <c r="K2869" s="153">
        <v>0.8492957746478873</v>
      </c>
      <c r="L2869" s="153">
        <v>0.8492957746478873</v>
      </c>
      <c r="M2869" s="153">
        <v>0.8492957746478873</v>
      </c>
      <c r="N2869" s="153">
        <v>0.8492957746478873</v>
      </c>
      <c r="O2869" s="153">
        <v>0.70985915492957752</v>
      </c>
      <c r="P2869" s="152"/>
    </row>
    <row r="2870" spans="1:16" ht="15.75">
      <c r="A2870" s="155">
        <v>2863</v>
      </c>
      <c r="B2870" s="155" t="s">
        <v>905</v>
      </c>
      <c r="C2870" s="154">
        <v>425.56</v>
      </c>
      <c r="D2870" s="153">
        <v>0.79999999999999993</v>
      </c>
      <c r="E2870" s="153">
        <v>0.79999999999999993</v>
      </c>
      <c r="F2870" s="153">
        <v>0.79999999999999993</v>
      </c>
      <c r="G2870" s="153">
        <v>0.79999999999999993</v>
      </c>
      <c r="H2870" s="153">
        <v>0.79999999999999993</v>
      </c>
      <c r="I2870" s="153">
        <v>0.79999999999999993</v>
      </c>
      <c r="J2870" s="153">
        <v>0.79999999999999993</v>
      </c>
      <c r="K2870" s="153">
        <v>0.79999999999999993</v>
      </c>
      <c r="L2870" s="153">
        <v>0.79999999999999993</v>
      </c>
      <c r="M2870" s="153">
        <v>0.79999999999999993</v>
      </c>
      <c r="N2870" s="153">
        <v>0.79999999999999993</v>
      </c>
      <c r="O2870" s="153">
        <v>0.79999999999999993</v>
      </c>
      <c r="P2870" s="152"/>
    </row>
    <row r="2871" spans="1:16" ht="15.75">
      <c r="A2871" s="155">
        <v>2864</v>
      </c>
      <c r="B2871" s="155" t="s">
        <v>904</v>
      </c>
      <c r="C2871" s="154">
        <v>622.20000000000005</v>
      </c>
      <c r="D2871" s="153">
        <v>0.79999999999999993</v>
      </c>
      <c r="E2871" s="153">
        <v>0.79999999999999993</v>
      </c>
      <c r="F2871" s="153">
        <v>0.79999999999999993</v>
      </c>
      <c r="G2871" s="153">
        <v>0.79999999999999993</v>
      </c>
      <c r="H2871" s="153">
        <v>0.79999999999999993</v>
      </c>
      <c r="I2871" s="153">
        <v>0.79999999999999993</v>
      </c>
      <c r="J2871" s="153">
        <v>0.79999999999999993</v>
      </c>
      <c r="K2871" s="153">
        <v>0.79999999999999993</v>
      </c>
      <c r="L2871" s="153">
        <v>0.79999999999999993</v>
      </c>
      <c r="M2871" s="153">
        <v>0.79999999999999993</v>
      </c>
      <c r="N2871" s="153">
        <v>0.79999999999999993</v>
      </c>
      <c r="O2871" s="153">
        <v>0.79999999999999993</v>
      </c>
      <c r="P2871" s="152"/>
    </row>
    <row r="2872" spans="1:16" ht="15.75">
      <c r="A2872" s="155">
        <v>2865</v>
      </c>
      <c r="B2872" s="155" t="s">
        <v>903</v>
      </c>
      <c r="C2872" s="154">
        <v>466.67</v>
      </c>
      <c r="D2872" s="153">
        <v>1.0114213469903786</v>
      </c>
      <c r="E2872" s="153">
        <v>1.0157070306640668</v>
      </c>
      <c r="F2872" s="153">
        <v>0.95999314290612203</v>
      </c>
      <c r="G2872" s="153">
        <v>0.8</v>
      </c>
      <c r="H2872" s="153">
        <v>0.95142177555874596</v>
      </c>
      <c r="I2872" s="153">
        <v>0.99427861229562642</v>
      </c>
      <c r="J2872" s="153">
        <v>0.98142156127456226</v>
      </c>
      <c r="K2872" s="153">
        <v>0.90856493882186551</v>
      </c>
      <c r="L2872" s="153">
        <v>0.8</v>
      </c>
      <c r="M2872" s="153">
        <v>0.80999421432704044</v>
      </c>
      <c r="N2872" s="153">
        <v>0.8</v>
      </c>
      <c r="O2872" s="153">
        <v>0.8</v>
      </c>
      <c r="P2872" s="152"/>
    </row>
    <row r="2873" spans="1:16" ht="15.75">
      <c r="A2873" s="155">
        <v>2866</v>
      </c>
      <c r="B2873" s="155" t="s">
        <v>902</v>
      </c>
      <c r="C2873" s="154">
        <v>196.7</v>
      </c>
      <c r="D2873" s="153">
        <v>0.85409252669039148</v>
      </c>
      <c r="E2873" s="153">
        <v>0.84189120488052871</v>
      </c>
      <c r="F2873" s="153">
        <v>0.80000000000000016</v>
      </c>
      <c r="G2873" s="153">
        <v>0.80000000000000016</v>
      </c>
      <c r="H2873" s="153">
        <v>0.80000000000000016</v>
      </c>
      <c r="I2873" s="153">
        <v>0.80000000000000016</v>
      </c>
      <c r="J2873" s="153">
        <v>0.80000000000000016</v>
      </c>
      <c r="K2873" s="153">
        <v>0.80000000000000016</v>
      </c>
      <c r="L2873" s="153">
        <v>0.80000000000000016</v>
      </c>
      <c r="M2873" s="153">
        <v>0.80000000000000016</v>
      </c>
      <c r="N2873" s="153">
        <v>0.80000000000000016</v>
      </c>
      <c r="O2873" s="153">
        <v>0.80000000000000016</v>
      </c>
      <c r="P2873" s="152"/>
    </row>
    <row r="2874" spans="1:16" ht="15.75">
      <c r="A2874" s="155">
        <v>2867</v>
      </c>
      <c r="B2874" s="155" t="s">
        <v>901</v>
      </c>
      <c r="C2874" s="154">
        <v>80</v>
      </c>
      <c r="D2874" s="153">
        <v>0.85</v>
      </c>
      <c r="E2874" s="153">
        <v>0.85</v>
      </c>
      <c r="F2874" s="153">
        <v>0.85</v>
      </c>
      <c r="G2874" s="153">
        <v>0.85</v>
      </c>
      <c r="H2874" s="153">
        <v>0.85</v>
      </c>
      <c r="I2874" s="153">
        <v>0.85</v>
      </c>
      <c r="J2874" s="153">
        <v>0.85</v>
      </c>
      <c r="K2874" s="153">
        <v>0.85</v>
      </c>
      <c r="L2874" s="153">
        <v>0.85</v>
      </c>
      <c r="M2874" s="153">
        <v>0.85</v>
      </c>
      <c r="N2874" s="153">
        <v>0.85</v>
      </c>
      <c r="O2874" s="153">
        <v>0.51249999999999996</v>
      </c>
      <c r="P2874" s="152"/>
    </row>
    <row r="2875" spans="1:16" ht="15.75">
      <c r="A2875" s="155">
        <v>2868</v>
      </c>
      <c r="B2875" s="155" t="s">
        <v>900</v>
      </c>
      <c r="C2875" s="154">
        <v>133.30000000000001</v>
      </c>
      <c r="D2875" s="153">
        <v>0.92123030757689417</v>
      </c>
      <c r="E2875" s="153">
        <v>1.0307576894223556</v>
      </c>
      <c r="F2875" s="153">
        <v>0.84141035258814689</v>
      </c>
      <c r="G2875" s="153">
        <v>1.0496624156039007</v>
      </c>
      <c r="H2875" s="153">
        <v>1.0532633158289573</v>
      </c>
      <c r="I2875" s="153">
        <v>0.87021755438859705</v>
      </c>
      <c r="J2875" s="153">
        <v>0.89602400600150023</v>
      </c>
      <c r="K2875" s="153">
        <v>0.9002250562640659</v>
      </c>
      <c r="L2875" s="153">
        <v>0.93023255813953476</v>
      </c>
      <c r="M2875" s="153">
        <v>0.87381845461365337</v>
      </c>
      <c r="N2875" s="153">
        <v>0.85101275318829694</v>
      </c>
      <c r="O2875" s="153">
        <v>0.85521380345086262</v>
      </c>
      <c r="P2875" s="152"/>
    </row>
    <row r="2876" spans="1:16" ht="15.75">
      <c r="A2876" s="155">
        <v>2869</v>
      </c>
      <c r="B2876" s="155" t="s">
        <v>899</v>
      </c>
      <c r="C2876" s="154">
        <v>72.222222222222214</v>
      </c>
      <c r="D2876" s="153">
        <v>0.31846153846153852</v>
      </c>
      <c r="E2876" s="153">
        <v>0.3461538461538462</v>
      </c>
      <c r="F2876" s="153">
        <v>0.3461538461538462</v>
      </c>
      <c r="G2876" s="153">
        <v>0.3461538461538462</v>
      </c>
      <c r="H2876" s="153">
        <v>0.52615384615384619</v>
      </c>
      <c r="I2876" s="153">
        <v>0.52615384615384619</v>
      </c>
      <c r="J2876" s="153">
        <v>0.52615384615384619</v>
      </c>
      <c r="K2876" s="153">
        <v>0.52615384615384619</v>
      </c>
      <c r="L2876" s="153">
        <v>0.52615384615384619</v>
      </c>
      <c r="M2876" s="153">
        <v>0.52615384615384619</v>
      </c>
      <c r="N2876" s="153">
        <v>0.52615384615384619</v>
      </c>
      <c r="O2876" s="153">
        <v>0.33230769230769236</v>
      </c>
      <c r="P2876" s="152"/>
    </row>
    <row r="2877" spans="1:16" ht="15.75">
      <c r="A2877" s="155">
        <v>2870</v>
      </c>
      <c r="B2877" s="155" t="s">
        <v>898</v>
      </c>
      <c r="C2877" s="154">
        <v>88.888888888888886</v>
      </c>
      <c r="D2877" s="153">
        <v>0.32624999999999998</v>
      </c>
      <c r="E2877" s="153">
        <v>0.32624999999999998</v>
      </c>
      <c r="F2877" s="153">
        <v>0.32624999999999998</v>
      </c>
      <c r="G2877" s="153">
        <v>0.32624999999999998</v>
      </c>
      <c r="H2877" s="153">
        <v>0.32624999999999998</v>
      </c>
      <c r="I2877" s="153">
        <v>0.32624999999999998</v>
      </c>
      <c r="J2877" s="153">
        <v>0.32624999999999998</v>
      </c>
      <c r="K2877" s="153">
        <v>0.32624999999999998</v>
      </c>
      <c r="L2877" s="153">
        <v>0.32624999999999998</v>
      </c>
      <c r="M2877" s="153">
        <v>0.32624999999999998</v>
      </c>
      <c r="N2877" s="153">
        <v>0.32624999999999998</v>
      </c>
      <c r="O2877" s="153">
        <v>0.29250000000000004</v>
      </c>
      <c r="P2877" s="152"/>
    </row>
    <row r="2878" spans="1:16" ht="15.75">
      <c r="A2878" s="155">
        <v>2871</v>
      </c>
      <c r="B2878" s="155" t="s">
        <v>897</v>
      </c>
      <c r="C2878" s="154">
        <v>133.33000000000001</v>
      </c>
      <c r="D2878" s="153">
        <v>0</v>
      </c>
      <c r="E2878" s="153">
        <v>0</v>
      </c>
      <c r="F2878" s="153">
        <v>0</v>
      </c>
      <c r="G2878" s="153">
        <v>0</v>
      </c>
      <c r="H2878" s="153">
        <v>0</v>
      </c>
      <c r="I2878" s="153">
        <v>0</v>
      </c>
      <c r="J2878" s="153">
        <v>0</v>
      </c>
      <c r="K2878" s="153">
        <v>0</v>
      </c>
      <c r="L2878" s="153">
        <v>0</v>
      </c>
      <c r="M2878" s="153">
        <v>0</v>
      </c>
      <c r="N2878" s="153">
        <v>0.79999999999999993</v>
      </c>
      <c r="O2878" s="153">
        <v>0.79999999999999993</v>
      </c>
      <c r="P2878" s="152"/>
    </row>
    <row r="2879" spans="1:16" ht="15.75">
      <c r="A2879" s="155">
        <v>2872</v>
      </c>
      <c r="B2879" s="155" t="s">
        <v>896</v>
      </c>
      <c r="C2879" s="154">
        <v>166.7</v>
      </c>
      <c r="D2879" s="153">
        <v>0.80000000000000016</v>
      </c>
      <c r="E2879" s="153">
        <v>0.80000000000000016</v>
      </c>
      <c r="F2879" s="153">
        <v>0.80000000000000016</v>
      </c>
      <c r="G2879" s="153">
        <v>0.80000000000000016</v>
      </c>
      <c r="H2879" s="153">
        <v>0.80000000000000016</v>
      </c>
      <c r="I2879" s="153">
        <v>0.80000000000000016</v>
      </c>
      <c r="J2879" s="153">
        <v>0.80000000000000016</v>
      </c>
      <c r="K2879" s="153">
        <v>0.80000000000000016</v>
      </c>
      <c r="L2879" s="153">
        <v>0.80000000000000016</v>
      </c>
      <c r="M2879" s="153">
        <v>0.80000000000000016</v>
      </c>
      <c r="N2879" s="153">
        <v>0.80000000000000016</v>
      </c>
      <c r="O2879" s="153">
        <v>0.80000000000000016</v>
      </c>
      <c r="P2879" s="152"/>
    </row>
    <row r="2880" spans="1:16" ht="15.75">
      <c r="A2880" s="155">
        <v>2873</v>
      </c>
      <c r="B2880" s="155" t="s">
        <v>895</v>
      </c>
      <c r="C2880" s="154">
        <v>1874.44</v>
      </c>
      <c r="D2880" s="153">
        <v>0.79999999999999993</v>
      </c>
      <c r="E2880" s="153">
        <v>0.90266959731973284</v>
      </c>
      <c r="F2880" s="153">
        <v>0.88346386120654696</v>
      </c>
      <c r="G2880" s="153">
        <v>0.84505238898017543</v>
      </c>
      <c r="H2880" s="153">
        <v>0.84505238898017543</v>
      </c>
      <c r="I2880" s="153">
        <v>0.79999999999999993</v>
      </c>
      <c r="J2880" s="153">
        <v>0.79999999999999993</v>
      </c>
      <c r="K2880" s="153">
        <v>0.79999999999999993</v>
      </c>
      <c r="L2880" s="153">
        <v>0.79999999999999993</v>
      </c>
      <c r="M2880" s="153">
        <v>0.79999999999999993</v>
      </c>
      <c r="N2880" s="153">
        <v>0.79999999999999993</v>
      </c>
      <c r="O2880" s="153">
        <v>0.79999999999999993</v>
      </c>
      <c r="P2880" s="152"/>
    </row>
    <row r="2881" spans="1:16" ht="15.75">
      <c r="A2881" s="155">
        <v>2874</v>
      </c>
      <c r="B2881" s="155" t="s">
        <v>894</v>
      </c>
      <c r="C2881" s="154">
        <v>100</v>
      </c>
      <c r="D2881" s="153">
        <v>0.4</v>
      </c>
      <c r="E2881" s="153">
        <v>0.4</v>
      </c>
      <c r="F2881" s="153">
        <v>0.4</v>
      </c>
      <c r="G2881" s="153">
        <v>0.4</v>
      </c>
      <c r="H2881" s="153">
        <v>0.4</v>
      </c>
      <c r="I2881" s="153">
        <v>0.4</v>
      </c>
      <c r="J2881" s="153">
        <v>0.4</v>
      </c>
      <c r="K2881" s="153">
        <v>0.4</v>
      </c>
      <c r="L2881" s="153">
        <v>0.4</v>
      </c>
      <c r="M2881" s="153">
        <v>0.4</v>
      </c>
      <c r="N2881" s="153">
        <v>0.4</v>
      </c>
      <c r="O2881" s="153">
        <v>0.22</v>
      </c>
      <c r="P2881" s="152"/>
    </row>
    <row r="2882" spans="1:16" ht="15.75">
      <c r="A2882" s="155">
        <v>2875</v>
      </c>
      <c r="B2882" s="155" t="s">
        <v>893</v>
      </c>
      <c r="C2882" s="154">
        <v>100</v>
      </c>
      <c r="D2882" s="153">
        <v>0.77</v>
      </c>
      <c r="E2882" s="153">
        <v>0.77</v>
      </c>
      <c r="F2882" s="153">
        <v>0.77</v>
      </c>
      <c r="G2882" s="153">
        <v>0.77</v>
      </c>
      <c r="H2882" s="153">
        <v>0.77</v>
      </c>
      <c r="I2882" s="153">
        <v>0.77</v>
      </c>
      <c r="J2882" s="153">
        <v>0.77</v>
      </c>
      <c r="K2882" s="153">
        <v>0.84</v>
      </c>
      <c r="L2882" s="153">
        <v>0.85</v>
      </c>
      <c r="M2882" s="153">
        <v>0.92</v>
      </c>
      <c r="N2882" s="153">
        <v>0.92</v>
      </c>
      <c r="O2882" s="153">
        <v>0.77</v>
      </c>
      <c r="P2882" s="152"/>
    </row>
    <row r="2883" spans="1:16" ht="15.75">
      <c r="A2883" s="155">
        <v>2876</v>
      </c>
      <c r="B2883" s="155" t="s">
        <v>892</v>
      </c>
      <c r="C2883" s="154">
        <v>94.444444444444443</v>
      </c>
      <c r="D2883" s="153">
        <v>0.50823529411764712</v>
      </c>
      <c r="E2883" s="153">
        <v>0.56117647058823528</v>
      </c>
      <c r="F2883" s="153">
        <v>0.56117647058823528</v>
      </c>
      <c r="G2883" s="153">
        <v>0.56117647058823528</v>
      </c>
      <c r="H2883" s="153">
        <v>0.56117647058823528</v>
      </c>
      <c r="I2883" s="153">
        <v>0.60352941176470587</v>
      </c>
      <c r="J2883" s="153">
        <v>0.60352941176470587</v>
      </c>
      <c r="K2883" s="153">
        <v>0.60352941176470587</v>
      </c>
      <c r="L2883" s="153">
        <v>0.76235294117647057</v>
      </c>
      <c r="M2883" s="153">
        <v>0.78352941176470592</v>
      </c>
      <c r="N2883" s="153">
        <v>0.78352941176470592</v>
      </c>
      <c r="O2883" s="153">
        <v>0.72</v>
      </c>
      <c r="P2883" s="152"/>
    </row>
    <row r="2884" spans="1:16" ht="15.75">
      <c r="A2884" s="155">
        <v>2877</v>
      </c>
      <c r="B2884" s="155" t="s">
        <v>891</v>
      </c>
      <c r="C2884" s="154">
        <v>100</v>
      </c>
      <c r="D2884" s="153">
        <v>0.75</v>
      </c>
      <c r="E2884" s="153">
        <v>0.75</v>
      </c>
      <c r="F2884" s="153">
        <v>0.75</v>
      </c>
      <c r="G2884" s="153">
        <v>0</v>
      </c>
      <c r="H2884" s="153">
        <v>0</v>
      </c>
      <c r="I2884" s="153">
        <v>0</v>
      </c>
      <c r="J2884" s="153">
        <v>0.75</v>
      </c>
      <c r="K2884" s="153">
        <v>0.75</v>
      </c>
      <c r="L2884" s="153">
        <v>0.75</v>
      </c>
      <c r="M2884" s="153">
        <v>0</v>
      </c>
      <c r="N2884" s="153">
        <v>0.98</v>
      </c>
      <c r="O2884" s="153">
        <v>0.75</v>
      </c>
      <c r="P2884" s="152"/>
    </row>
    <row r="2885" spans="1:16" ht="15.75">
      <c r="A2885" s="155">
        <v>2878</v>
      </c>
      <c r="B2885" s="155" t="s">
        <v>890</v>
      </c>
      <c r="C2885" s="154">
        <v>77.777777777777771</v>
      </c>
      <c r="D2885" s="153">
        <v>0.47571428571428576</v>
      </c>
      <c r="E2885" s="153">
        <v>0.47571428571428576</v>
      </c>
      <c r="F2885" s="153">
        <v>0.47571428571428576</v>
      </c>
      <c r="G2885" s="153">
        <v>0.69428571428571439</v>
      </c>
      <c r="H2885" s="153">
        <v>0.47571428571428576</v>
      </c>
      <c r="I2885" s="153">
        <v>0.47571428571428576</v>
      </c>
      <c r="J2885" s="153">
        <v>0</v>
      </c>
      <c r="K2885" s="153">
        <v>0</v>
      </c>
      <c r="L2885" s="153">
        <v>0.72000000000000008</v>
      </c>
      <c r="M2885" s="153">
        <v>0.73285714285714287</v>
      </c>
      <c r="N2885" s="153">
        <v>0.75857142857142867</v>
      </c>
      <c r="O2885" s="153">
        <v>0.66857142857142859</v>
      </c>
      <c r="P2885" s="152"/>
    </row>
    <row r="2886" spans="1:16" ht="15.75">
      <c r="A2886" s="155">
        <v>2879</v>
      </c>
      <c r="B2886" s="155" t="s">
        <v>889</v>
      </c>
      <c r="C2886" s="154">
        <v>100</v>
      </c>
      <c r="D2886" s="153">
        <v>0.55000000000000004</v>
      </c>
      <c r="E2886" s="153">
        <v>0.55000000000000004</v>
      </c>
      <c r="F2886" s="153">
        <v>0.55000000000000004</v>
      </c>
      <c r="G2886" s="153">
        <v>0.55000000000000004</v>
      </c>
      <c r="H2886" s="153">
        <v>0.55000000000000004</v>
      </c>
      <c r="I2886" s="153">
        <v>0.55000000000000004</v>
      </c>
      <c r="J2886" s="153">
        <v>0</v>
      </c>
      <c r="K2886" s="153">
        <v>0</v>
      </c>
      <c r="L2886" s="153">
        <v>0.55000000000000004</v>
      </c>
      <c r="M2886" s="153">
        <v>0.63</v>
      </c>
      <c r="N2886" s="153">
        <v>0.63</v>
      </c>
      <c r="O2886" s="153">
        <v>0.56999999999999995</v>
      </c>
      <c r="P2886" s="152"/>
    </row>
    <row r="2887" spans="1:16" ht="15.75">
      <c r="A2887" s="155">
        <v>2880</v>
      </c>
      <c r="B2887" s="155" t="s">
        <v>888</v>
      </c>
      <c r="C2887" s="154">
        <v>100</v>
      </c>
      <c r="D2887" s="153">
        <v>0.78</v>
      </c>
      <c r="E2887" s="153">
        <v>0.78</v>
      </c>
      <c r="F2887" s="153">
        <v>0.78</v>
      </c>
      <c r="G2887" s="153">
        <v>0.78</v>
      </c>
      <c r="H2887" s="153">
        <v>0.78</v>
      </c>
      <c r="I2887" s="153">
        <v>0.78</v>
      </c>
      <c r="J2887" s="153">
        <v>0.78</v>
      </c>
      <c r="K2887" s="153">
        <v>0.78</v>
      </c>
      <c r="L2887" s="153">
        <v>0.78</v>
      </c>
      <c r="M2887" s="153">
        <v>0.78</v>
      </c>
      <c r="N2887" s="153">
        <v>0.78</v>
      </c>
      <c r="O2887" s="153">
        <v>0.78</v>
      </c>
      <c r="P2887" s="152"/>
    </row>
    <row r="2888" spans="1:16" ht="15.75">
      <c r="A2888" s="155">
        <v>2881</v>
      </c>
      <c r="B2888" s="155" t="s">
        <v>887</v>
      </c>
      <c r="C2888" s="154">
        <v>166.7</v>
      </c>
      <c r="D2888" s="153">
        <v>0.80000000000000016</v>
      </c>
      <c r="E2888" s="153">
        <v>0.80000000000000016</v>
      </c>
      <c r="F2888" s="153">
        <v>0.80000000000000016</v>
      </c>
      <c r="G2888" s="153">
        <v>0.80000000000000016</v>
      </c>
      <c r="H2888" s="153">
        <v>0.80000000000000016</v>
      </c>
      <c r="I2888" s="153">
        <v>0.80000000000000016</v>
      </c>
      <c r="J2888" s="153">
        <v>0.80000000000000016</v>
      </c>
      <c r="K2888" s="153">
        <v>0.80000000000000016</v>
      </c>
      <c r="L2888" s="153">
        <v>0.80000000000000016</v>
      </c>
      <c r="M2888" s="153">
        <v>0.80000000000000016</v>
      </c>
      <c r="N2888" s="153">
        <v>0.80000000000000016</v>
      </c>
      <c r="O2888" s="153">
        <v>0.80000000000000016</v>
      </c>
      <c r="P2888" s="152"/>
    </row>
    <row r="2889" spans="1:16" ht="15.75">
      <c r="A2889" s="155">
        <v>2882</v>
      </c>
      <c r="B2889" s="155" t="s">
        <v>886</v>
      </c>
      <c r="C2889" s="154">
        <v>74.444444444444443</v>
      </c>
      <c r="D2889" s="153">
        <v>1.0343283582089553</v>
      </c>
      <c r="E2889" s="153">
        <v>1.0746268656716418</v>
      </c>
      <c r="F2889" s="153">
        <v>1.0746268656716418</v>
      </c>
      <c r="G2889" s="153">
        <v>1.0746268656716418</v>
      </c>
      <c r="H2889" s="153">
        <v>1.0746268656716418</v>
      </c>
      <c r="I2889" s="153">
        <v>1.0746268656716418</v>
      </c>
      <c r="J2889" s="153">
        <v>1.0746268656716418</v>
      </c>
      <c r="K2889" s="153">
        <v>1.0746268656716418</v>
      </c>
      <c r="L2889" s="153">
        <v>1.0746268656716418</v>
      </c>
      <c r="M2889" s="153">
        <v>1.0746268656716418</v>
      </c>
      <c r="N2889" s="153">
        <v>1.0746268656716418</v>
      </c>
      <c r="O2889" s="153">
        <v>0.22835820895522388</v>
      </c>
      <c r="P2889" s="152"/>
    </row>
    <row r="2890" spans="1:16" ht="15.75">
      <c r="A2890" s="155">
        <v>2883</v>
      </c>
      <c r="B2890" s="155" t="s">
        <v>885</v>
      </c>
      <c r="C2890" s="154">
        <v>277.8</v>
      </c>
      <c r="D2890" s="153">
        <v>0.8</v>
      </c>
      <c r="E2890" s="153">
        <v>0.8</v>
      </c>
      <c r="F2890" s="153">
        <v>0.8</v>
      </c>
      <c r="G2890" s="153">
        <v>0.8</v>
      </c>
      <c r="H2890" s="153">
        <v>0.8</v>
      </c>
      <c r="I2890" s="153">
        <v>0.8</v>
      </c>
      <c r="J2890" s="153">
        <v>0.8</v>
      </c>
      <c r="K2890" s="153">
        <v>0.8</v>
      </c>
      <c r="L2890" s="153">
        <v>0.8</v>
      </c>
      <c r="M2890" s="153">
        <v>0.8</v>
      </c>
      <c r="N2890" s="153">
        <v>0.8</v>
      </c>
      <c r="O2890" s="153">
        <v>0.8</v>
      </c>
      <c r="P2890" s="152"/>
    </row>
    <row r="2891" spans="1:16" ht="15.75">
      <c r="A2891" s="155">
        <v>2884</v>
      </c>
      <c r="B2891" s="155" t="s">
        <v>884</v>
      </c>
      <c r="C2891" s="154">
        <v>94.444444444444443</v>
      </c>
      <c r="D2891" s="153">
        <v>1.4505882352941177</v>
      </c>
      <c r="E2891" s="153">
        <v>1.4611764705882353</v>
      </c>
      <c r="F2891" s="153">
        <v>1.5564705882352941</v>
      </c>
      <c r="G2891" s="153">
        <v>1.5564705882352941</v>
      </c>
      <c r="H2891" s="153">
        <v>1.5564705882352941</v>
      </c>
      <c r="I2891" s="153">
        <v>1.5564705882352941</v>
      </c>
      <c r="J2891" s="153">
        <v>1.5564705882352941</v>
      </c>
      <c r="K2891" s="153">
        <v>1.5564705882352941</v>
      </c>
      <c r="L2891" s="153">
        <v>1.5564705882352941</v>
      </c>
      <c r="M2891" s="153">
        <v>1.5564705882352941</v>
      </c>
      <c r="N2891" s="153">
        <v>1.5564705882352941</v>
      </c>
      <c r="O2891" s="153">
        <v>1.2176470588235295</v>
      </c>
      <c r="P2891" s="152"/>
    </row>
    <row r="2892" spans="1:16" ht="15.75">
      <c r="A2892" s="155">
        <v>2885</v>
      </c>
      <c r="B2892" s="155" t="s">
        <v>883</v>
      </c>
      <c r="C2892" s="154">
        <v>83.333333333333329</v>
      </c>
      <c r="D2892" s="153">
        <v>0.21600000000000003</v>
      </c>
      <c r="E2892" s="153">
        <v>0.21600000000000003</v>
      </c>
      <c r="F2892" s="153">
        <v>0.21600000000000003</v>
      </c>
      <c r="G2892" s="153">
        <v>0.24000000000000002</v>
      </c>
      <c r="H2892" s="153">
        <v>0.24000000000000002</v>
      </c>
      <c r="I2892" s="153">
        <v>0.24000000000000002</v>
      </c>
      <c r="J2892" s="153">
        <v>0.24000000000000002</v>
      </c>
      <c r="K2892" s="153">
        <v>0.24000000000000002</v>
      </c>
      <c r="L2892" s="153">
        <v>0.24000000000000002</v>
      </c>
      <c r="M2892" s="153">
        <v>0.24000000000000002</v>
      </c>
      <c r="N2892" s="153">
        <v>0.24000000000000002</v>
      </c>
      <c r="O2892" s="153">
        <v>0.252</v>
      </c>
      <c r="P2892" s="152"/>
    </row>
    <row r="2893" spans="1:16" ht="15.75">
      <c r="A2893" s="155">
        <v>2886</v>
      </c>
      <c r="B2893" s="155" t="s">
        <v>882</v>
      </c>
      <c r="C2893" s="154">
        <v>111.1</v>
      </c>
      <c r="D2893" s="153">
        <v>1.3771377137713772</v>
      </c>
      <c r="E2893" s="153">
        <v>1.2691269126912692</v>
      </c>
      <c r="F2893" s="153">
        <v>1.4041404140414042</v>
      </c>
      <c r="G2893" s="153">
        <v>1.5391539153915392</v>
      </c>
      <c r="H2893" s="153">
        <v>0</v>
      </c>
      <c r="I2893" s="153">
        <v>0</v>
      </c>
      <c r="J2893" s="153">
        <v>0</v>
      </c>
      <c r="K2893" s="153">
        <v>1.5661566156615663</v>
      </c>
      <c r="L2893" s="153">
        <v>1.4311431143114313</v>
      </c>
      <c r="M2893" s="153">
        <v>1.2691269126912692</v>
      </c>
      <c r="N2893" s="153">
        <v>1.5186318631863187</v>
      </c>
      <c r="O2893" s="153">
        <v>1.5186318631863187</v>
      </c>
      <c r="P2893" s="152"/>
    </row>
    <row r="2894" spans="1:16" ht="15.75">
      <c r="A2894" s="155">
        <v>2887</v>
      </c>
      <c r="B2894" s="155" t="s">
        <v>881</v>
      </c>
      <c r="C2894" s="154">
        <v>77.777777777777771</v>
      </c>
      <c r="D2894" s="153">
        <v>0.63</v>
      </c>
      <c r="E2894" s="153">
        <v>0.63</v>
      </c>
      <c r="F2894" s="153">
        <v>0.63</v>
      </c>
      <c r="G2894" s="153">
        <v>0.63</v>
      </c>
      <c r="H2894" s="153">
        <v>0.68142857142857149</v>
      </c>
      <c r="I2894" s="153">
        <v>0.68142857142857149</v>
      </c>
      <c r="J2894" s="153">
        <v>0.9771428571428572</v>
      </c>
      <c r="K2894" s="153">
        <v>0</v>
      </c>
      <c r="L2894" s="153">
        <v>0.68142857142857149</v>
      </c>
      <c r="M2894" s="153">
        <v>0.68142857142857149</v>
      </c>
      <c r="N2894" s="153">
        <v>0.68142857142857149</v>
      </c>
      <c r="O2894" s="153">
        <v>6.4285714285714293E-2</v>
      </c>
      <c r="P2894" s="152"/>
    </row>
    <row r="2895" spans="1:16" ht="15.75">
      <c r="A2895" s="155">
        <v>2888</v>
      </c>
      <c r="B2895" s="155" t="s">
        <v>880</v>
      </c>
      <c r="C2895" s="154">
        <v>166.7</v>
      </c>
      <c r="D2895" s="153">
        <v>0.80000000000000016</v>
      </c>
      <c r="E2895" s="153">
        <v>0.80000000000000016</v>
      </c>
      <c r="F2895" s="153">
        <v>0.80000000000000016</v>
      </c>
      <c r="G2895" s="153">
        <v>0.80000000000000016</v>
      </c>
      <c r="H2895" s="153">
        <v>0.80000000000000016</v>
      </c>
      <c r="I2895" s="153">
        <v>0.80000000000000016</v>
      </c>
      <c r="J2895" s="153">
        <v>0.80000000000000016</v>
      </c>
      <c r="K2895" s="153">
        <v>0.80000000000000016</v>
      </c>
      <c r="L2895" s="153">
        <v>0.80000000000000016</v>
      </c>
      <c r="M2895" s="153">
        <v>0.80000000000000016</v>
      </c>
      <c r="N2895" s="153">
        <v>0.80000000000000016</v>
      </c>
      <c r="O2895" s="153">
        <v>0.80000000000000016</v>
      </c>
      <c r="P2895" s="152"/>
    </row>
    <row r="2896" spans="1:16" ht="15.75">
      <c r="A2896" s="155">
        <v>2889</v>
      </c>
      <c r="B2896" s="155" t="s">
        <v>879</v>
      </c>
      <c r="C2896" s="154">
        <v>250</v>
      </c>
      <c r="D2896" s="153">
        <v>0.81599999999999995</v>
      </c>
      <c r="E2896" s="153">
        <v>0.91200000000000003</v>
      </c>
      <c r="F2896" s="153">
        <v>0.97599999999999998</v>
      </c>
      <c r="G2896" s="153">
        <v>1.024</v>
      </c>
      <c r="H2896" s="153">
        <v>1.1519999999999999</v>
      </c>
      <c r="I2896" s="153">
        <v>1.06368</v>
      </c>
      <c r="J2896" s="153">
        <v>1.00864</v>
      </c>
      <c r="K2896" s="153">
        <v>1.008</v>
      </c>
      <c r="L2896" s="153">
        <v>0.86144000000000009</v>
      </c>
      <c r="M2896" s="153">
        <v>0.94399999999999995</v>
      </c>
      <c r="N2896" s="153">
        <v>1.03488</v>
      </c>
      <c r="O2896" s="153">
        <v>1.04</v>
      </c>
      <c r="P2896" s="152"/>
    </row>
    <row r="2897" spans="1:16" ht="15.75">
      <c r="A2897" s="155">
        <v>2890</v>
      </c>
      <c r="B2897" s="155" t="s">
        <v>878</v>
      </c>
      <c r="C2897" s="154">
        <v>661.11</v>
      </c>
      <c r="D2897" s="153">
        <v>0.8</v>
      </c>
      <c r="E2897" s="153">
        <v>0.8</v>
      </c>
      <c r="F2897" s="153">
        <v>0.8</v>
      </c>
      <c r="G2897" s="153">
        <v>0.8</v>
      </c>
      <c r="H2897" s="153">
        <v>0.8</v>
      </c>
      <c r="I2897" s="153">
        <v>0.8</v>
      </c>
      <c r="J2897" s="153">
        <v>0.8</v>
      </c>
      <c r="K2897" s="153">
        <v>0.8</v>
      </c>
      <c r="L2897" s="153">
        <v>0.8</v>
      </c>
      <c r="M2897" s="153">
        <v>0.8</v>
      </c>
      <c r="N2897" s="153">
        <v>0.8</v>
      </c>
      <c r="O2897" s="153">
        <v>0.8</v>
      </c>
      <c r="P2897" s="152"/>
    </row>
    <row r="2898" spans="1:16" ht="15.75">
      <c r="A2898" s="155">
        <v>2891</v>
      </c>
      <c r="B2898" s="155" t="s">
        <v>877</v>
      </c>
      <c r="C2898" s="154">
        <v>350</v>
      </c>
      <c r="D2898" s="153">
        <v>0.8</v>
      </c>
      <c r="E2898" s="153">
        <v>0.8</v>
      </c>
      <c r="F2898" s="153">
        <v>0.8</v>
      </c>
      <c r="G2898" s="153">
        <v>0.8</v>
      </c>
      <c r="H2898" s="153">
        <v>0.8</v>
      </c>
      <c r="I2898" s="153">
        <v>0.8</v>
      </c>
      <c r="J2898" s="153">
        <v>0.8</v>
      </c>
      <c r="K2898" s="153">
        <v>0.8</v>
      </c>
      <c r="L2898" s="153">
        <v>0.8</v>
      </c>
      <c r="M2898" s="153">
        <v>0.8</v>
      </c>
      <c r="N2898" s="153">
        <v>0.8</v>
      </c>
      <c r="O2898" s="153">
        <v>0.8</v>
      </c>
      <c r="P2898" s="152"/>
    </row>
    <row r="2899" spans="1:16" ht="15.75">
      <c r="A2899" s="155">
        <v>2892</v>
      </c>
      <c r="B2899" s="155" t="s">
        <v>876</v>
      </c>
      <c r="C2899" s="154">
        <v>214.44</v>
      </c>
      <c r="D2899" s="153">
        <v>0.79999999999999993</v>
      </c>
      <c r="E2899" s="153">
        <v>0.79999999999999993</v>
      </c>
      <c r="F2899" s="153">
        <v>0.79999999999999993</v>
      </c>
      <c r="G2899" s="153">
        <v>0.79999999999999993</v>
      </c>
      <c r="H2899" s="153">
        <v>0.79999999999999993</v>
      </c>
      <c r="I2899" s="153">
        <v>0.79999999999999993</v>
      </c>
      <c r="J2899" s="153">
        <v>0.79999999999999993</v>
      </c>
      <c r="K2899" s="153">
        <v>0.79999999999999993</v>
      </c>
      <c r="L2899" s="153">
        <v>0.79999999999999993</v>
      </c>
      <c r="M2899" s="153">
        <v>0.79999999999999993</v>
      </c>
      <c r="N2899" s="153">
        <v>0.79999999999999993</v>
      </c>
      <c r="O2899" s="153">
        <v>0.79999999999999993</v>
      </c>
      <c r="P2899" s="152"/>
    </row>
    <row r="2900" spans="1:16" ht="15.75">
      <c r="A2900" s="155">
        <v>2893</v>
      </c>
      <c r="B2900" s="155" t="s">
        <v>875</v>
      </c>
      <c r="C2900" s="154">
        <v>71.111111111111114</v>
      </c>
      <c r="D2900" s="153">
        <v>0.82968749999999991</v>
      </c>
      <c r="E2900" s="153">
        <v>0.82968749999999991</v>
      </c>
      <c r="F2900" s="153">
        <v>0.84375</v>
      </c>
      <c r="G2900" s="153">
        <v>0.84375</v>
      </c>
      <c r="H2900" s="153">
        <v>0.84375</v>
      </c>
      <c r="I2900" s="153">
        <v>0.84375</v>
      </c>
      <c r="J2900" s="153">
        <v>0.984375</v>
      </c>
      <c r="K2900" s="153">
        <v>0</v>
      </c>
      <c r="L2900" s="153">
        <v>0.84375</v>
      </c>
      <c r="M2900" s="153">
        <v>0.87187499999999996</v>
      </c>
      <c r="N2900" s="153">
        <v>0.87187499999999996</v>
      </c>
      <c r="O2900" s="153">
        <v>2.8124999999999997E-2</v>
      </c>
      <c r="P2900" s="152"/>
    </row>
    <row r="2901" spans="1:16" ht="15.75">
      <c r="A2901" s="155">
        <v>2894</v>
      </c>
      <c r="B2901" s="155" t="s">
        <v>874</v>
      </c>
      <c r="C2901" s="154">
        <v>75.555555555555557</v>
      </c>
      <c r="D2901" s="153">
        <v>0.97941176470588232</v>
      </c>
      <c r="E2901" s="153">
        <v>0</v>
      </c>
      <c r="F2901" s="153">
        <v>0</v>
      </c>
      <c r="G2901" s="153">
        <v>0.9661764705882353</v>
      </c>
      <c r="H2901" s="153">
        <v>0</v>
      </c>
      <c r="I2901" s="153">
        <v>0.9661764705882353</v>
      </c>
      <c r="J2901" s="153">
        <v>0.9661764705882353</v>
      </c>
      <c r="K2901" s="153">
        <v>0.9661764705882353</v>
      </c>
      <c r="L2901" s="153">
        <v>0.9661764705882353</v>
      </c>
      <c r="M2901" s="153">
        <v>0.9661764705882353</v>
      </c>
      <c r="N2901" s="153">
        <v>1.0191176470588235</v>
      </c>
      <c r="O2901" s="153">
        <v>0.74117647058823533</v>
      </c>
      <c r="P2901" s="152"/>
    </row>
    <row r="2902" spans="1:16" ht="15.75">
      <c r="A2902" s="155">
        <v>2895</v>
      </c>
      <c r="B2902" s="155" t="s">
        <v>873</v>
      </c>
      <c r="C2902" s="154">
        <v>82.222222222222214</v>
      </c>
      <c r="D2902" s="153">
        <v>0.98513513513513518</v>
      </c>
      <c r="E2902" s="153">
        <v>0.98513513513513518</v>
      </c>
      <c r="F2902" s="153">
        <v>1.0581081081081083</v>
      </c>
      <c r="G2902" s="153">
        <v>1.0581081081081083</v>
      </c>
      <c r="H2902" s="153">
        <v>1.0581081081081083</v>
      </c>
      <c r="I2902" s="153">
        <v>1.0702702702702704</v>
      </c>
      <c r="J2902" s="153">
        <v>1.0702702702702704</v>
      </c>
      <c r="K2902" s="153">
        <v>1.0702702702702704</v>
      </c>
      <c r="L2902" s="153">
        <v>1.0702702702702704</v>
      </c>
      <c r="M2902" s="153">
        <v>1.0702702702702704</v>
      </c>
      <c r="N2902" s="153">
        <v>1.0702702702702704</v>
      </c>
      <c r="O2902" s="153">
        <v>1.0216216216216216</v>
      </c>
      <c r="P2902" s="152"/>
    </row>
    <row r="2903" spans="1:16" ht="15.75">
      <c r="A2903" s="155">
        <v>2896</v>
      </c>
      <c r="B2903" s="155" t="s">
        <v>872</v>
      </c>
      <c r="C2903" s="154">
        <v>188.9</v>
      </c>
      <c r="D2903" s="153">
        <v>0.8</v>
      </c>
      <c r="E2903" s="153">
        <v>0.8</v>
      </c>
      <c r="F2903" s="153">
        <v>0.8</v>
      </c>
      <c r="G2903" s="153">
        <v>0.8</v>
      </c>
      <c r="H2903" s="153">
        <v>0.8</v>
      </c>
      <c r="I2903" s="153">
        <v>0.8</v>
      </c>
      <c r="J2903" s="153">
        <v>0.8</v>
      </c>
      <c r="K2903" s="153">
        <v>0.8</v>
      </c>
      <c r="L2903" s="153">
        <v>0.8</v>
      </c>
      <c r="M2903" s="153">
        <v>0.8</v>
      </c>
      <c r="N2903" s="153">
        <v>0.8</v>
      </c>
      <c r="O2903" s="153">
        <v>0.8</v>
      </c>
      <c r="P2903" s="152"/>
    </row>
    <row r="2904" spans="1:16" ht="15.75">
      <c r="A2904" s="155">
        <v>2897</v>
      </c>
      <c r="B2904" s="155" t="s">
        <v>871</v>
      </c>
      <c r="C2904" s="154">
        <v>83.333333333333329</v>
      </c>
      <c r="D2904" s="153">
        <v>0.7320000000000001</v>
      </c>
      <c r="E2904" s="153">
        <v>0.74399999999999999</v>
      </c>
      <c r="F2904" s="153">
        <v>0.74399999999999999</v>
      </c>
      <c r="G2904" s="153">
        <v>0.74399999999999999</v>
      </c>
      <c r="H2904" s="153">
        <v>0.74399999999999999</v>
      </c>
      <c r="I2904" s="153">
        <v>0.76800000000000002</v>
      </c>
      <c r="J2904" s="153">
        <v>0.82800000000000007</v>
      </c>
      <c r="K2904" s="153">
        <v>0.82800000000000007</v>
      </c>
      <c r="L2904" s="153">
        <v>0.82800000000000007</v>
      </c>
      <c r="M2904" s="153">
        <v>0.82800000000000007</v>
      </c>
      <c r="N2904" s="153">
        <v>0.82800000000000007</v>
      </c>
      <c r="O2904" s="153">
        <v>0.78</v>
      </c>
      <c r="P2904" s="152"/>
    </row>
    <row r="2905" spans="1:16" ht="15.75">
      <c r="A2905" s="155">
        <v>2898</v>
      </c>
      <c r="B2905" s="155" t="s">
        <v>870</v>
      </c>
      <c r="C2905" s="154">
        <v>133.33000000000001</v>
      </c>
      <c r="D2905" s="153">
        <v>0</v>
      </c>
      <c r="E2905" s="153">
        <v>0.79999999999999993</v>
      </c>
      <c r="F2905" s="153">
        <v>0.79999999999999993</v>
      </c>
      <c r="G2905" s="153">
        <v>0.79999999999999993</v>
      </c>
      <c r="H2905" s="153">
        <v>0.79999999999999993</v>
      </c>
      <c r="I2905" s="153">
        <v>0.79999999999999993</v>
      </c>
      <c r="J2905" s="153">
        <v>0.79999999999999993</v>
      </c>
      <c r="K2905" s="153">
        <v>0.79999999999999993</v>
      </c>
      <c r="L2905" s="153">
        <v>0.79999999999999993</v>
      </c>
      <c r="M2905" s="153">
        <v>0.79999999999999993</v>
      </c>
      <c r="N2905" s="153">
        <v>0.79999999999999993</v>
      </c>
      <c r="O2905" s="153">
        <v>0.79999999999999993</v>
      </c>
      <c r="P2905" s="152"/>
    </row>
    <row r="2906" spans="1:16" ht="15.75">
      <c r="A2906" s="155">
        <v>2899</v>
      </c>
      <c r="B2906" s="155" t="s">
        <v>869</v>
      </c>
      <c r="C2906" s="154">
        <v>166.67</v>
      </c>
      <c r="D2906" s="153">
        <v>0</v>
      </c>
      <c r="E2906" s="153">
        <v>0</v>
      </c>
      <c r="F2906" s="153">
        <v>0</v>
      </c>
      <c r="G2906" s="153">
        <v>0</v>
      </c>
      <c r="H2906" s="153">
        <v>0</v>
      </c>
      <c r="I2906" s="153">
        <v>0</v>
      </c>
      <c r="J2906" s="153">
        <v>0</v>
      </c>
      <c r="K2906" s="153">
        <v>0</v>
      </c>
      <c r="L2906" s="153">
        <v>0</v>
      </c>
      <c r="M2906" s="153">
        <v>0</v>
      </c>
      <c r="N2906" s="153">
        <v>0</v>
      </c>
      <c r="O2906" s="153">
        <v>0</v>
      </c>
      <c r="P2906" s="152"/>
    </row>
    <row r="2907" spans="1:16" ht="15.75">
      <c r="A2907" s="155">
        <v>2900</v>
      </c>
      <c r="B2907" s="155" t="s">
        <v>868</v>
      </c>
      <c r="C2907" s="154">
        <v>133.30000000000001</v>
      </c>
      <c r="D2907" s="153">
        <v>0.79999999999999993</v>
      </c>
      <c r="E2907" s="153">
        <v>0.79999999999999993</v>
      </c>
      <c r="F2907" s="153">
        <v>0.79999999999999993</v>
      </c>
      <c r="G2907" s="153">
        <v>0.79999999999999993</v>
      </c>
      <c r="H2907" s="153">
        <v>0.79999999999999993</v>
      </c>
      <c r="I2907" s="153">
        <v>0.79999999999999993</v>
      </c>
      <c r="J2907" s="153">
        <v>0.79999999999999993</v>
      </c>
      <c r="K2907" s="153">
        <v>0.79999999999999993</v>
      </c>
      <c r="L2907" s="153">
        <v>0.79999999999999993</v>
      </c>
      <c r="M2907" s="153">
        <v>0.79999999999999993</v>
      </c>
      <c r="N2907" s="153">
        <v>0.79999999999999993</v>
      </c>
      <c r="O2907" s="153">
        <v>0.79999999999999993</v>
      </c>
      <c r="P2907" s="152"/>
    </row>
    <row r="2908" spans="1:16" ht="15.75">
      <c r="A2908" s="155">
        <v>2901</v>
      </c>
      <c r="B2908" s="155" t="s">
        <v>867</v>
      </c>
      <c r="C2908" s="154">
        <v>77.78</v>
      </c>
      <c r="D2908" s="153">
        <v>0.61712522499357159</v>
      </c>
      <c r="E2908" s="153">
        <v>0.61712522499357159</v>
      </c>
      <c r="F2908" s="153">
        <v>0.61712522499357159</v>
      </c>
      <c r="G2908" s="153">
        <v>0.61712522499357159</v>
      </c>
      <c r="H2908" s="153">
        <v>0.61712522499357159</v>
      </c>
      <c r="I2908" s="153">
        <v>0.61712522499357159</v>
      </c>
      <c r="J2908" s="153">
        <v>0.61712522499357159</v>
      </c>
      <c r="K2908" s="153">
        <v>0.61712522499357159</v>
      </c>
      <c r="L2908" s="153">
        <v>0</v>
      </c>
      <c r="M2908" s="153">
        <v>0</v>
      </c>
      <c r="N2908" s="153">
        <v>0</v>
      </c>
      <c r="O2908" s="153">
        <v>0</v>
      </c>
      <c r="P2908" s="152"/>
    </row>
    <row r="2909" spans="1:16" ht="15.75">
      <c r="A2909" s="155">
        <v>2902</v>
      </c>
      <c r="B2909" s="155" t="s">
        <v>866</v>
      </c>
      <c r="C2909" s="154">
        <v>83.333333333333329</v>
      </c>
      <c r="D2909" s="153">
        <v>1.224</v>
      </c>
      <c r="E2909" s="153">
        <v>1.224</v>
      </c>
      <c r="F2909" s="153">
        <v>1.224</v>
      </c>
      <c r="G2909" s="153">
        <v>1.224</v>
      </c>
      <c r="H2909" s="153">
        <v>1.224</v>
      </c>
      <c r="I2909" s="153">
        <v>1.224</v>
      </c>
      <c r="J2909" s="153">
        <v>1.224</v>
      </c>
      <c r="K2909" s="153">
        <v>1.224</v>
      </c>
      <c r="L2909" s="153">
        <v>1.224</v>
      </c>
      <c r="M2909" s="153">
        <v>1.224</v>
      </c>
      <c r="N2909" s="153">
        <v>1.224</v>
      </c>
      <c r="O2909" s="153">
        <v>2.4E-2</v>
      </c>
      <c r="P2909" s="152"/>
    </row>
    <row r="2910" spans="1:16" ht="15.75">
      <c r="A2910" s="155">
        <v>2903</v>
      </c>
      <c r="B2910" s="155" t="s">
        <v>865</v>
      </c>
      <c r="C2910" s="154">
        <v>94.444444444444443</v>
      </c>
      <c r="D2910" s="153">
        <v>0.86823529411764711</v>
      </c>
      <c r="E2910" s="153">
        <v>0.86823529411764711</v>
      </c>
      <c r="F2910" s="153">
        <v>0.95294117647058829</v>
      </c>
      <c r="G2910" s="153">
        <v>0.95294117647058829</v>
      </c>
      <c r="H2910" s="153">
        <v>0.95294117647058829</v>
      </c>
      <c r="I2910" s="153">
        <v>0.95294117647058829</v>
      </c>
      <c r="J2910" s="153">
        <v>0.95294117647058829</v>
      </c>
      <c r="K2910" s="153">
        <v>0.95294117647058829</v>
      </c>
      <c r="L2910" s="153">
        <v>0.95294117647058829</v>
      </c>
      <c r="M2910" s="153">
        <v>0.95294117647058829</v>
      </c>
      <c r="N2910" s="153">
        <v>0.95294117647058829</v>
      </c>
      <c r="O2910" s="153">
        <v>0.66705882352941182</v>
      </c>
      <c r="P2910" s="152"/>
    </row>
    <row r="2911" spans="1:16" ht="15.75">
      <c r="A2911" s="155">
        <v>2904</v>
      </c>
      <c r="B2911" s="155" t="s">
        <v>864</v>
      </c>
      <c r="C2911" s="154">
        <v>212.2</v>
      </c>
      <c r="D2911" s="153">
        <v>0.8</v>
      </c>
      <c r="E2911" s="153">
        <v>0.8</v>
      </c>
      <c r="F2911" s="153">
        <v>0.8</v>
      </c>
      <c r="G2911" s="153">
        <v>0.8</v>
      </c>
      <c r="H2911" s="153">
        <v>0.8</v>
      </c>
      <c r="I2911" s="153">
        <v>0.8</v>
      </c>
      <c r="J2911" s="153">
        <v>0.8</v>
      </c>
      <c r="K2911" s="153">
        <v>0.8</v>
      </c>
      <c r="L2911" s="153">
        <v>0.8</v>
      </c>
      <c r="M2911" s="153">
        <v>0.8</v>
      </c>
      <c r="N2911" s="153">
        <v>0.8</v>
      </c>
      <c r="O2911" s="153">
        <v>0.8</v>
      </c>
      <c r="P2911" s="152"/>
    </row>
    <row r="2912" spans="1:16" ht="15.75">
      <c r="A2912" s="155">
        <v>2905</v>
      </c>
      <c r="B2912" s="155" t="s">
        <v>863</v>
      </c>
      <c r="C2912" s="154">
        <v>100</v>
      </c>
      <c r="D2912" s="153">
        <v>0.69</v>
      </c>
      <c r="E2912" s="153">
        <v>0.69</v>
      </c>
      <c r="F2912" s="153">
        <v>0.8</v>
      </c>
      <c r="G2912" s="153">
        <v>0.8</v>
      </c>
      <c r="H2912" s="153">
        <v>0.8</v>
      </c>
      <c r="I2912" s="153">
        <v>0.8</v>
      </c>
      <c r="J2912" s="153">
        <v>0.8</v>
      </c>
      <c r="K2912" s="153">
        <v>0.8</v>
      </c>
      <c r="L2912" s="153">
        <v>0.8</v>
      </c>
      <c r="M2912" s="153">
        <v>0.8</v>
      </c>
      <c r="N2912" s="153">
        <v>0.8</v>
      </c>
      <c r="O2912" s="153">
        <v>0.43</v>
      </c>
      <c r="P2912" s="152"/>
    </row>
    <row r="2913" spans="1:16" ht="15.75">
      <c r="A2913" s="155">
        <v>2906</v>
      </c>
      <c r="B2913" s="155" t="s">
        <v>862</v>
      </c>
      <c r="C2913" s="154">
        <v>75.555555555555557</v>
      </c>
      <c r="D2913" s="153">
        <v>1.0323529411764705</v>
      </c>
      <c r="E2913" s="153">
        <v>1.0323529411764705</v>
      </c>
      <c r="F2913" s="153">
        <v>1.0323529411764705</v>
      </c>
      <c r="G2913" s="153">
        <v>1.0323529411764705</v>
      </c>
      <c r="H2913" s="153">
        <v>1.0323529411764705</v>
      </c>
      <c r="I2913" s="153">
        <v>1.0323529411764705</v>
      </c>
      <c r="J2913" s="153">
        <v>1.0323529411764705</v>
      </c>
      <c r="K2913" s="153">
        <v>1.0323529411764705</v>
      </c>
      <c r="L2913" s="153">
        <v>1.0323529411764705</v>
      </c>
      <c r="M2913" s="153">
        <v>1.0323529411764705</v>
      </c>
      <c r="N2913" s="153">
        <v>1.0323529411764705</v>
      </c>
      <c r="O2913" s="153">
        <v>0.91323529411764703</v>
      </c>
      <c r="P2913" s="152"/>
    </row>
    <row r="2914" spans="1:16" ht="15.75">
      <c r="A2914" s="155">
        <v>2907</v>
      </c>
      <c r="B2914" s="155" t="s">
        <v>861</v>
      </c>
      <c r="C2914" s="154">
        <v>444.4</v>
      </c>
      <c r="D2914" s="153">
        <v>0.8</v>
      </c>
      <c r="E2914" s="153">
        <v>0.8</v>
      </c>
      <c r="F2914" s="153">
        <v>0.8</v>
      </c>
      <c r="G2914" s="153">
        <v>0.8</v>
      </c>
      <c r="H2914" s="153">
        <v>0.8</v>
      </c>
      <c r="I2914" s="153">
        <v>0.8</v>
      </c>
      <c r="J2914" s="153">
        <v>0.8</v>
      </c>
      <c r="K2914" s="153">
        <v>0.8</v>
      </c>
      <c r="L2914" s="153">
        <v>0.8</v>
      </c>
      <c r="M2914" s="153">
        <v>0.8</v>
      </c>
      <c r="N2914" s="153">
        <v>0.8</v>
      </c>
      <c r="O2914" s="153">
        <v>0.8</v>
      </c>
      <c r="P2914" s="152"/>
    </row>
    <row r="2915" spans="1:16" ht="15.75">
      <c r="A2915" s="155">
        <v>2908</v>
      </c>
      <c r="B2915" s="155" t="s">
        <v>860</v>
      </c>
      <c r="C2915" s="154">
        <v>88</v>
      </c>
      <c r="D2915" s="153">
        <v>1.1704545454545454</v>
      </c>
      <c r="E2915" s="153">
        <v>1.1818181818181819</v>
      </c>
      <c r="F2915" s="153">
        <v>0</v>
      </c>
      <c r="G2915" s="153">
        <v>0</v>
      </c>
      <c r="H2915" s="153">
        <v>1.2045454545454546</v>
      </c>
      <c r="I2915" s="153">
        <v>1.2159090909090908</v>
      </c>
      <c r="J2915" s="153">
        <v>1.2159090909090908</v>
      </c>
      <c r="K2915" s="153">
        <v>0</v>
      </c>
      <c r="L2915" s="153">
        <v>1.2045454545454546</v>
      </c>
      <c r="M2915" s="153">
        <v>1.2045454545454546</v>
      </c>
      <c r="N2915" s="153">
        <v>1.2045454545454546</v>
      </c>
      <c r="O2915" s="153">
        <v>1.1704545454545454</v>
      </c>
      <c r="P2915" s="152"/>
    </row>
    <row r="2916" spans="1:16" ht="15.75">
      <c r="A2916" s="155">
        <v>2909</v>
      </c>
      <c r="B2916" s="155" t="s">
        <v>859</v>
      </c>
      <c r="C2916" s="154">
        <v>83.333333333333329</v>
      </c>
      <c r="D2916" s="153">
        <v>1.008</v>
      </c>
      <c r="E2916" s="153">
        <v>1.2000000000000002</v>
      </c>
      <c r="F2916" s="153">
        <v>1.2000000000000002</v>
      </c>
      <c r="G2916" s="153">
        <v>1.2000000000000002</v>
      </c>
      <c r="H2916" s="153">
        <v>1.2000000000000002</v>
      </c>
      <c r="I2916" s="153">
        <v>1.2000000000000002</v>
      </c>
      <c r="J2916" s="153">
        <v>1.2000000000000002</v>
      </c>
      <c r="K2916" s="153">
        <v>1.272</v>
      </c>
      <c r="L2916" s="153">
        <v>1.272</v>
      </c>
      <c r="M2916" s="153">
        <v>1.272</v>
      </c>
      <c r="N2916" s="153">
        <v>1.272</v>
      </c>
      <c r="O2916" s="153">
        <v>0.99600000000000011</v>
      </c>
      <c r="P2916" s="152"/>
    </row>
    <row r="2917" spans="1:16" ht="15.75">
      <c r="A2917" s="155">
        <v>2910</v>
      </c>
      <c r="B2917" s="155" t="s">
        <v>858</v>
      </c>
      <c r="C2917" s="154">
        <v>666.7</v>
      </c>
      <c r="D2917" s="153">
        <v>0.79999999999999993</v>
      </c>
      <c r="E2917" s="153">
        <v>0.79999999999999993</v>
      </c>
      <c r="F2917" s="153">
        <v>0.79999999999999993</v>
      </c>
      <c r="G2917" s="153">
        <v>0.79999999999999993</v>
      </c>
      <c r="H2917" s="153">
        <v>0.79999999999999993</v>
      </c>
      <c r="I2917" s="153">
        <v>0.79999999999999993</v>
      </c>
      <c r="J2917" s="153">
        <v>0</v>
      </c>
      <c r="K2917" s="153">
        <v>0.79999999999999993</v>
      </c>
      <c r="L2917" s="153">
        <v>0.79999999999999993</v>
      </c>
      <c r="M2917" s="153">
        <v>0.79999999999999993</v>
      </c>
      <c r="N2917" s="153">
        <v>0.79999999999999993</v>
      </c>
      <c r="O2917" s="153">
        <v>0.79999999999999993</v>
      </c>
      <c r="P2917" s="152"/>
    </row>
    <row r="2918" spans="1:16" ht="15.75">
      <c r="A2918" s="155">
        <v>2911</v>
      </c>
      <c r="B2918" s="155" t="s">
        <v>857</v>
      </c>
      <c r="C2918" s="154">
        <v>300</v>
      </c>
      <c r="D2918" s="153">
        <v>0.8</v>
      </c>
      <c r="E2918" s="153">
        <v>0.8</v>
      </c>
      <c r="F2918" s="153">
        <v>0.8</v>
      </c>
      <c r="G2918" s="153">
        <v>0.8</v>
      </c>
      <c r="H2918" s="153">
        <v>0.8</v>
      </c>
      <c r="I2918" s="153">
        <v>0.8</v>
      </c>
      <c r="J2918" s="153">
        <v>0.8</v>
      </c>
      <c r="K2918" s="153">
        <v>0.8</v>
      </c>
      <c r="L2918" s="153">
        <v>0.8</v>
      </c>
      <c r="M2918" s="153">
        <v>0.8</v>
      </c>
      <c r="N2918" s="153">
        <v>0.8</v>
      </c>
      <c r="O2918" s="153">
        <v>0.8</v>
      </c>
      <c r="P2918" s="152"/>
    </row>
    <row r="2919" spans="1:16" ht="15.75">
      <c r="A2919" s="155">
        <v>2912</v>
      </c>
      <c r="B2919" s="155" t="s">
        <v>856</v>
      </c>
      <c r="C2919" s="154">
        <v>411.1</v>
      </c>
      <c r="D2919" s="153">
        <v>0.79999999999999993</v>
      </c>
      <c r="E2919" s="153">
        <v>0.79999999999999993</v>
      </c>
      <c r="F2919" s="153">
        <v>0.79999999999999993</v>
      </c>
      <c r="G2919" s="153">
        <v>0.79999999999999993</v>
      </c>
      <c r="H2919" s="153">
        <v>0.79999999999999993</v>
      </c>
      <c r="I2919" s="153">
        <v>0.79999999999999993</v>
      </c>
      <c r="J2919" s="153">
        <v>0.79999999999999993</v>
      </c>
      <c r="K2919" s="153">
        <v>0.79999999999999993</v>
      </c>
      <c r="L2919" s="153">
        <v>0.79999999999999993</v>
      </c>
      <c r="M2919" s="153">
        <v>0.79999999999999993</v>
      </c>
      <c r="N2919" s="153">
        <v>0.79999999999999993</v>
      </c>
      <c r="O2919" s="153">
        <v>0.79999999999999993</v>
      </c>
      <c r="P2919" s="152"/>
    </row>
    <row r="2920" spans="1:16" ht="15.75">
      <c r="A2920" s="155">
        <v>2913</v>
      </c>
      <c r="B2920" s="155" t="s">
        <v>855</v>
      </c>
      <c r="C2920" s="154">
        <v>75.555555555555557</v>
      </c>
      <c r="D2920" s="153">
        <v>0.43676470588235294</v>
      </c>
      <c r="E2920" s="153">
        <v>0.43676470588235294</v>
      </c>
      <c r="F2920" s="153">
        <v>0.43676470588235294</v>
      </c>
      <c r="G2920" s="153">
        <v>0.43676470588235294</v>
      </c>
      <c r="H2920" s="153">
        <v>0.76764705882352935</v>
      </c>
      <c r="I2920" s="153">
        <v>0.76764705882352935</v>
      </c>
      <c r="J2920" s="153">
        <v>0.76764705882352935</v>
      </c>
      <c r="K2920" s="153">
        <v>0.76764705882352935</v>
      </c>
      <c r="L2920" s="153">
        <v>0.76764705882352935</v>
      </c>
      <c r="M2920" s="153">
        <v>0.76764705882352935</v>
      </c>
      <c r="N2920" s="153">
        <v>0.76764705882352935</v>
      </c>
      <c r="O2920" s="153">
        <v>0.45</v>
      </c>
      <c r="P2920" s="152"/>
    </row>
    <row r="2921" spans="1:16" ht="15.75">
      <c r="A2921" s="155">
        <v>2914</v>
      </c>
      <c r="B2921" s="155" t="s">
        <v>854</v>
      </c>
      <c r="C2921" s="154">
        <v>88.888888888888886</v>
      </c>
      <c r="D2921" s="153">
        <v>0.63</v>
      </c>
      <c r="E2921" s="153">
        <v>0.63</v>
      </c>
      <c r="F2921" s="153">
        <v>0.67500000000000004</v>
      </c>
      <c r="G2921" s="153">
        <v>0.67500000000000004</v>
      </c>
      <c r="H2921" s="153">
        <v>0.67500000000000004</v>
      </c>
      <c r="I2921" s="153">
        <v>0.67500000000000004</v>
      </c>
      <c r="J2921" s="153">
        <v>0.67500000000000004</v>
      </c>
      <c r="K2921" s="153">
        <v>0.67500000000000004</v>
      </c>
      <c r="L2921" s="153">
        <v>0.67500000000000004</v>
      </c>
      <c r="M2921" s="153">
        <v>0.67500000000000004</v>
      </c>
      <c r="N2921" s="153">
        <v>0.67500000000000004</v>
      </c>
      <c r="O2921" s="153">
        <v>0.61875000000000002</v>
      </c>
      <c r="P2921" s="152"/>
    </row>
    <row r="2922" spans="1:16" ht="15.75">
      <c r="A2922" s="155">
        <v>2915</v>
      </c>
      <c r="B2922" s="155" t="s">
        <v>853</v>
      </c>
      <c r="C2922" s="154">
        <v>166.7</v>
      </c>
      <c r="D2922" s="153">
        <v>0.80000000000000016</v>
      </c>
      <c r="E2922" s="153">
        <v>0.80000000000000016</v>
      </c>
      <c r="F2922" s="153">
        <v>0.80000000000000016</v>
      </c>
      <c r="G2922" s="153">
        <v>0.80000000000000016</v>
      </c>
      <c r="H2922" s="153">
        <v>0.80000000000000016</v>
      </c>
      <c r="I2922" s="153">
        <v>0.80000000000000016</v>
      </c>
      <c r="J2922" s="153">
        <v>0.80000000000000016</v>
      </c>
      <c r="K2922" s="153">
        <v>0.80000000000000016</v>
      </c>
      <c r="L2922" s="153">
        <v>0.80000000000000016</v>
      </c>
      <c r="M2922" s="153">
        <v>0.80000000000000016</v>
      </c>
      <c r="N2922" s="153">
        <v>0.80000000000000016</v>
      </c>
      <c r="O2922" s="153">
        <v>0.80000000000000016</v>
      </c>
      <c r="P2922" s="152"/>
    </row>
    <row r="2923" spans="1:16" ht="15.75">
      <c r="A2923" s="155">
        <v>2916</v>
      </c>
      <c r="B2923" s="155" t="s">
        <v>852</v>
      </c>
      <c r="C2923" s="154">
        <v>127.8</v>
      </c>
      <c r="D2923" s="153">
        <v>0.79999999999999993</v>
      </c>
      <c r="E2923" s="153">
        <v>0.79999999999999993</v>
      </c>
      <c r="F2923" s="153">
        <v>0.79999999999999993</v>
      </c>
      <c r="G2923" s="153">
        <v>0.79999999999999993</v>
      </c>
      <c r="H2923" s="153">
        <v>0.79999999999999993</v>
      </c>
      <c r="I2923" s="153">
        <v>0.79999999999999993</v>
      </c>
      <c r="J2923" s="153">
        <v>0.79999999999999993</v>
      </c>
      <c r="K2923" s="153">
        <v>0.79999999999999993</v>
      </c>
      <c r="L2923" s="153">
        <v>0.79999999999999993</v>
      </c>
      <c r="M2923" s="153">
        <v>0.79999999999999993</v>
      </c>
      <c r="N2923" s="153">
        <v>0.79999999999999993</v>
      </c>
      <c r="O2923" s="153">
        <v>0.79999999999999993</v>
      </c>
      <c r="P2923" s="152"/>
    </row>
    <row r="2924" spans="1:16" ht="15.75">
      <c r="A2924" s="155">
        <v>2917</v>
      </c>
      <c r="B2924" s="155" t="s">
        <v>851</v>
      </c>
      <c r="C2924" s="154">
        <v>100</v>
      </c>
      <c r="D2924" s="153">
        <v>7.0000000000000007E-2</v>
      </c>
      <c r="E2924" s="153">
        <v>7.0000000000000007E-2</v>
      </c>
      <c r="F2924" s="153">
        <v>0.17</v>
      </c>
      <c r="G2924" s="153">
        <v>0.17</v>
      </c>
      <c r="H2924" s="153">
        <v>0.17</v>
      </c>
      <c r="I2924" s="153">
        <v>0.17</v>
      </c>
      <c r="J2924" s="153">
        <v>0.17</v>
      </c>
      <c r="K2924" s="153">
        <v>0.17</v>
      </c>
      <c r="L2924" s="153">
        <v>0.17</v>
      </c>
      <c r="M2924" s="153">
        <v>0.17</v>
      </c>
      <c r="N2924" s="153">
        <v>0.21</v>
      </c>
      <c r="O2924" s="153">
        <v>1</v>
      </c>
      <c r="P2924" s="152"/>
    </row>
    <row r="2925" spans="1:16" ht="15.75">
      <c r="A2925" s="155">
        <v>2918</v>
      </c>
      <c r="B2925" s="155" t="s">
        <v>850</v>
      </c>
      <c r="C2925" s="154">
        <v>100</v>
      </c>
      <c r="D2925" s="153">
        <v>1.05</v>
      </c>
      <c r="E2925" s="153">
        <v>1.05</v>
      </c>
      <c r="F2925" s="153">
        <v>1.05</v>
      </c>
      <c r="G2925" s="153">
        <v>0</v>
      </c>
      <c r="H2925" s="153">
        <v>0</v>
      </c>
      <c r="I2925" s="153">
        <v>1.05</v>
      </c>
      <c r="J2925" s="153">
        <v>1.05</v>
      </c>
      <c r="K2925" s="153">
        <v>0</v>
      </c>
      <c r="L2925" s="153">
        <v>1.05</v>
      </c>
      <c r="M2925" s="153">
        <v>1.05</v>
      </c>
      <c r="N2925" s="153">
        <v>1.05</v>
      </c>
      <c r="O2925" s="153">
        <v>0.95</v>
      </c>
      <c r="P2925" s="152"/>
    </row>
    <row r="2926" spans="1:16" ht="15.75">
      <c r="A2926" s="155">
        <v>2919</v>
      </c>
      <c r="B2926" s="155" t="s">
        <v>849</v>
      </c>
      <c r="C2926" s="154">
        <v>100</v>
      </c>
      <c r="D2926" s="153">
        <v>0.3</v>
      </c>
      <c r="E2926" s="153">
        <v>0.34</v>
      </c>
      <c r="F2926" s="153">
        <v>0.34</v>
      </c>
      <c r="G2926" s="153">
        <v>0.34</v>
      </c>
      <c r="H2926" s="153">
        <v>0.34</v>
      </c>
      <c r="I2926" s="153">
        <v>0.34</v>
      </c>
      <c r="J2926" s="153">
        <v>0</v>
      </c>
      <c r="K2926" s="153">
        <v>0.34</v>
      </c>
      <c r="L2926" s="153">
        <v>0.34</v>
      </c>
      <c r="M2926" s="153">
        <v>0.34</v>
      </c>
      <c r="N2926" s="153">
        <v>0.34</v>
      </c>
      <c r="O2926" s="153">
        <v>0.33</v>
      </c>
      <c r="P2926" s="152"/>
    </row>
    <row r="2927" spans="1:16" ht="15.75">
      <c r="A2927" s="155">
        <v>2920</v>
      </c>
      <c r="B2927" s="155" t="s">
        <v>848</v>
      </c>
      <c r="C2927" s="154">
        <v>100</v>
      </c>
      <c r="D2927" s="153">
        <v>1.83</v>
      </c>
      <c r="E2927" s="153">
        <v>1.83</v>
      </c>
      <c r="F2927" s="153">
        <v>1.83</v>
      </c>
      <c r="G2927" s="153">
        <v>1.83</v>
      </c>
      <c r="H2927" s="153">
        <v>1.83</v>
      </c>
      <c r="I2927" s="153">
        <v>1.94</v>
      </c>
      <c r="J2927" s="153">
        <v>1.94</v>
      </c>
      <c r="K2927" s="153">
        <v>1.99</v>
      </c>
      <c r="L2927" s="153">
        <v>1.99</v>
      </c>
      <c r="M2927" s="153">
        <v>2.0299999999999998</v>
      </c>
      <c r="N2927" s="153">
        <v>2.0299999999999998</v>
      </c>
      <c r="O2927" s="153">
        <v>2.02</v>
      </c>
      <c r="P2927" s="152"/>
    </row>
    <row r="2928" spans="1:16" ht="15.75">
      <c r="A2928" s="155">
        <v>2921</v>
      </c>
      <c r="B2928" s="155" t="s">
        <v>847</v>
      </c>
      <c r="C2928" s="154">
        <v>3900</v>
      </c>
      <c r="D2928" s="153">
        <v>0.72923076923076924</v>
      </c>
      <c r="E2928" s="153">
        <v>0.70769230769230773</v>
      </c>
      <c r="F2928" s="153">
        <v>0.61538461538461542</v>
      </c>
      <c r="G2928" s="153">
        <v>0.61538461538461542</v>
      </c>
      <c r="H2928" s="153">
        <v>0.61538461538461542</v>
      </c>
      <c r="I2928" s="153">
        <v>0.8</v>
      </c>
      <c r="J2928" s="153">
        <v>1.3476923076923077</v>
      </c>
      <c r="K2928" s="153">
        <v>0.8</v>
      </c>
      <c r="L2928" s="153">
        <v>0.8</v>
      </c>
      <c r="M2928" s="153">
        <v>0.8</v>
      </c>
      <c r="N2928" s="153">
        <v>0.8</v>
      </c>
      <c r="O2928" s="153">
        <v>0</v>
      </c>
      <c r="P2928" s="152"/>
    </row>
    <row r="2929" spans="1:16" ht="15.75">
      <c r="A2929" s="155">
        <v>2922</v>
      </c>
      <c r="B2929" s="155" t="s">
        <v>846</v>
      </c>
      <c r="C2929" s="154">
        <v>180</v>
      </c>
      <c r="D2929" s="153">
        <v>0.86888888888888893</v>
      </c>
      <c r="E2929" s="153">
        <v>0.89333333333333342</v>
      </c>
      <c r="F2929" s="153">
        <v>0.9231111111111111</v>
      </c>
      <c r="G2929" s="153">
        <v>0.91688888888888886</v>
      </c>
      <c r="H2929" s="153">
        <v>0.97111111111111115</v>
      </c>
      <c r="I2929" s="153">
        <v>0.8</v>
      </c>
      <c r="J2929" s="153">
        <v>0.8</v>
      </c>
      <c r="K2929" s="153">
        <v>0.8</v>
      </c>
      <c r="L2929" s="153">
        <v>0.8</v>
      </c>
      <c r="M2929" s="153">
        <v>0.8</v>
      </c>
      <c r="N2929" s="153">
        <v>0.8</v>
      </c>
      <c r="O2929" s="153">
        <v>1.016888888888889</v>
      </c>
      <c r="P2929" s="152"/>
    </row>
    <row r="2930" spans="1:16" ht="15.75">
      <c r="A2930" s="155">
        <v>2923</v>
      </c>
      <c r="B2930" s="155" t="s">
        <v>845</v>
      </c>
      <c r="C2930" s="154">
        <v>116.7</v>
      </c>
      <c r="D2930" s="153">
        <v>1.0488431876606683</v>
      </c>
      <c r="E2930" s="153">
        <v>1.0762639245929733</v>
      </c>
      <c r="F2930" s="153">
        <v>0.99057412167952008</v>
      </c>
      <c r="G2930" s="153">
        <v>1.017994858611825</v>
      </c>
      <c r="H2930" s="153">
        <v>0.92544987146529556</v>
      </c>
      <c r="I2930" s="153">
        <v>0.85347043701799474</v>
      </c>
      <c r="J2930" s="153">
        <v>0.79999999999999993</v>
      </c>
      <c r="K2930" s="153">
        <v>0.79999999999999993</v>
      </c>
      <c r="L2930" s="153">
        <v>0.79999999999999993</v>
      </c>
      <c r="M2930" s="153">
        <v>0.79999999999999993</v>
      </c>
      <c r="N2930" s="153">
        <v>0.79999999999999993</v>
      </c>
      <c r="O2930" s="153">
        <v>0.98714652956298199</v>
      </c>
      <c r="P2930" s="152"/>
    </row>
    <row r="2931" spans="1:16" ht="15.75">
      <c r="A2931" s="155">
        <v>2924</v>
      </c>
      <c r="B2931" s="155" t="s">
        <v>844</v>
      </c>
      <c r="C2931" s="154">
        <v>75.555555555555557</v>
      </c>
      <c r="D2931" s="153">
        <v>0.83382352941176474</v>
      </c>
      <c r="E2931" s="153">
        <v>0.83382352941176474</v>
      </c>
      <c r="F2931" s="153">
        <v>0.83382352941176474</v>
      </c>
      <c r="G2931" s="153">
        <v>0.83382352941176474</v>
      </c>
      <c r="H2931" s="153">
        <v>0.83382352941176474</v>
      </c>
      <c r="I2931" s="153">
        <v>1.0191176470588235</v>
      </c>
      <c r="J2931" s="153">
        <v>1.0191176470588235</v>
      </c>
      <c r="K2931" s="153">
        <v>1.0191176470588235</v>
      </c>
      <c r="L2931" s="153">
        <v>1.0191176470588235</v>
      </c>
      <c r="M2931" s="153">
        <v>1.0191176470588235</v>
      </c>
      <c r="N2931" s="153">
        <v>1.0191176470588235</v>
      </c>
      <c r="O2931" s="153">
        <v>0.7279411764705882</v>
      </c>
      <c r="P2931" s="152"/>
    </row>
    <row r="2932" spans="1:16" ht="15.75">
      <c r="A2932" s="155">
        <v>2925</v>
      </c>
      <c r="B2932" s="155" t="s">
        <v>843</v>
      </c>
      <c r="C2932" s="154">
        <v>2800</v>
      </c>
      <c r="D2932" s="153">
        <v>0.94285714285714284</v>
      </c>
      <c r="E2932" s="153">
        <v>0.94285714285714284</v>
      </c>
      <c r="F2932" s="153">
        <v>1.0714285714285714</v>
      </c>
      <c r="G2932" s="153">
        <v>0.8</v>
      </c>
      <c r="H2932" s="153">
        <v>0.8571428571428571</v>
      </c>
      <c r="I2932" s="153">
        <v>1.0285714285714285</v>
      </c>
      <c r="J2932" s="153">
        <v>0.8571428571428571</v>
      </c>
      <c r="K2932" s="153">
        <v>0.8571428571428571</v>
      </c>
      <c r="L2932" s="153">
        <v>0.8571428571428571</v>
      </c>
      <c r="M2932" s="153">
        <v>0.8</v>
      </c>
      <c r="N2932" s="153">
        <v>0.8571428571428571</v>
      </c>
      <c r="O2932" s="153">
        <v>0.8</v>
      </c>
      <c r="P2932" s="152"/>
    </row>
    <row r="2933" spans="1:16" ht="15.75">
      <c r="A2933" s="155">
        <v>2926</v>
      </c>
      <c r="B2933" s="155" t="s">
        <v>842</v>
      </c>
      <c r="C2933" s="154">
        <v>400</v>
      </c>
      <c r="D2933" s="153">
        <v>0.94349999999999989</v>
      </c>
      <c r="E2933" s="153">
        <v>0.88500000000000001</v>
      </c>
      <c r="F2933" s="153">
        <v>0.88260000000000005</v>
      </c>
      <c r="G2933" s="153">
        <v>0.84660000000000002</v>
      </c>
      <c r="H2933" s="153">
        <v>0.91620000000000001</v>
      </c>
      <c r="I2933" s="153">
        <v>0.86819999999999997</v>
      </c>
      <c r="J2933" s="153">
        <v>0.8</v>
      </c>
      <c r="K2933" s="153">
        <v>0.8</v>
      </c>
      <c r="L2933" s="153">
        <v>0.91500000000000004</v>
      </c>
      <c r="M2933" s="153">
        <v>0.8</v>
      </c>
      <c r="N2933" s="153">
        <v>0.8</v>
      </c>
      <c r="O2933" s="153">
        <v>0.8</v>
      </c>
      <c r="P2933" s="152"/>
    </row>
    <row r="2934" spans="1:16" ht="15.75">
      <c r="A2934" s="155">
        <v>2927</v>
      </c>
      <c r="B2934" s="155" t="s">
        <v>841</v>
      </c>
      <c r="C2934" s="154">
        <v>105.55555555555556</v>
      </c>
      <c r="D2934" s="153">
        <v>0</v>
      </c>
      <c r="E2934" s="153">
        <v>0.69157894736842107</v>
      </c>
      <c r="F2934" s="153">
        <v>0.69157894736842107</v>
      </c>
      <c r="G2934" s="153">
        <v>0</v>
      </c>
      <c r="H2934" s="153">
        <v>1.0610526315789472</v>
      </c>
      <c r="I2934" s="153">
        <v>0</v>
      </c>
      <c r="J2934" s="153">
        <v>0.96631578947368424</v>
      </c>
      <c r="K2934" s="153">
        <v>0.96631578947368424</v>
      </c>
      <c r="L2934" s="153">
        <v>0</v>
      </c>
      <c r="M2934" s="153">
        <v>1.0610526315789472</v>
      </c>
      <c r="N2934" s="153">
        <v>1.0610526315789472</v>
      </c>
      <c r="O2934" s="153">
        <v>1.0610526315789472</v>
      </c>
      <c r="P2934" s="152"/>
    </row>
    <row r="2935" spans="1:16" ht="15.75">
      <c r="A2935" s="155">
        <v>2928</v>
      </c>
      <c r="B2935" s="155" t="s">
        <v>840</v>
      </c>
      <c r="C2935" s="154">
        <v>133.33000000000001</v>
      </c>
      <c r="D2935" s="153">
        <v>0.79999999999999993</v>
      </c>
      <c r="E2935" s="153">
        <v>0.79999999999999993</v>
      </c>
      <c r="F2935" s="153">
        <v>0.79999999999999993</v>
      </c>
      <c r="G2935" s="153">
        <v>0.79999999999999993</v>
      </c>
      <c r="H2935" s="153">
        <v>0.79999999999999993</v>
      </c>
      <c r="I2935" s="153">
        <v>0.79999999999999993</v>
      </c>
      <c r="J2935" s="153">
        <v>0.79999999999999993</v>
      </c>
      <c r="K2935" s="153">
        <v>0.79999999999999993</v>
      </c>
      <c r="L2935" s="153">
        <v>0.79999999999999993</v>
      </c>
      <c r="M2935" s="153">
        <v>0.79999999999999993</v>
      </c>
      <c r="N2935" s="153">
        <v>0.79999999999999993</v>
      </c>
      <c r="O2935" s="153">
        <v>0.79999999999999993</v>
      </c>
      <c r="P2935" s="152"/>
    </row>
    <row r="2936" spans="1:16" ht="15.75">
      <c r="A2936" s="155">
        <v>2929</v>
      </c>
      <c r="B2936" s="155" t="s">
        <v>839</v>
      </c>
      <c r="C2936" s="154">
        <v>244</v>
      </c>
      <c r="D2936" s="153">
        <v>0.79999999999999993</v>
      </c>
      <c r="E2936" s="153">
        <v>0.79999999999999993</v>
      </c>
      <c r="F2936" s="153">
        <v>0.79999999999999993</v>
      </c>
      <c r="G2936" s="153">
        <v>0.8532786885245901</v>
      </c>
      <c r="H2936" s="153">
        <v>0.88524590163934425</v>
      </c>
      <c r="I2936" s="153">
        <v>0.8532786885245901</v>
      </c>
      <c r="J2936" s="153">
        <v>0.79999999999999993</v>
      </c>
      <c r="K2936" s="153">
        <v>0.79999999999999993</v>
      </c>
      <c r="L2936" s="153">
        <v>0.79999999999999993</v>
      </c>
      <c r="M2936" s="153">
        <v>0.81147540983606559</v>
      </c>
      <c r="N2936" s="153">
        <v>0.79999999999999993</v>
      </c>
      <c r="O2936" s="153">
        <v>0.79999999999999993</v>
      </c>
      <c r="P2936" s="152"/>
    </row>
    <row r="2937" spans="1:16" ht="15.75">
      <c r="A2937" s="155">
        <v>2930</v>
      </c>
      <c r="B2937" s="155" t="s">
        <v>838</v>
      </c>
      <c r="C2937" s="154">
        <v>76.666666666666671</v>
      </c>
      <c r="D2937" s="153">
        <v>6.5217391304347824E-2</v>
      </c>
      <c r="E2937" s="153">
        <v>6.5217391304347824E-2</v>
      </c>
      <c r="F2937" s="153">
        <v>6.5217391304347824E-2</v>
      </c>
      <c r="G2937" s="153">
        <v>0.71739130434782605</v>
      </c>
      <c r="H2937" s="153">
        <v>0.71739130434782605</v>
      </c>
      <c r="I2937" s="153">
        <v>0.71739130434782605</v>
      </c>
      <c r="J2937" s="153">
        <v>0.82173913043478253</v>
      </c>
      <c r="K2937" s="153">
        <v>0.82173913043478253</v>
      </c>
      <c r="L2937" s="153">
        <v>0.82173913043478253</v>
      </c>
      <c r="M2937" s="153">
        <v>0.82173913043478253</v>
      </c>
      <c r="N2937" s="153">
        <v>0.82173913043478253</v>
      </c>
      <c r="O2937" s="153">
        <v>0.67826086956521736</v>
      </c>
      <c r="P2937" s="152"/>
    </row>
    <row r="2938" spans="1:16" ht="15.75">
      <c r="A2938" s="155">
        <v>2931</v>
      </c>
      <c r="B2938" s="155" t="s">
        <v>837</v>
      </c>
      <c r="C2938" s="154">
        <v>88.888888888888886</v>
      </c>
      <c r="D2938" s="153">
        <v>6.7500000000000004E-2</v>
      </c>
      <c r="E2938" s="153">
        <v>0.10125000000000001</v>
      </c>
      <c r="F2938" s="153">
        <v>0.10125000000000001</v>
      </c>
      <c r="G2938" s="153">
        <v>0.10125000000000001</v>
      </c>
      <c r="H2938" s="153">
        <v>0.10125000000000001</v>
      </c>
      <c r="I2938" s="153">
        <v>0.10125000000000001</v>
      </c>
      <c r="J2938" s="153">
        <v>0.96750000000000003</v>
      </c>
      <c r="K2938" s="153">
        <v>0.96750000000000003</v>
      </c>
      <c r="L2938" s="153">
        <v>0.96750000000000003</v>
      </c>
      <c r="M2938" s="153">
        <v>0</v>
      </c>
      <c r="N2938" s="153">
        <v>0.96750000000000003</v>
      </c>
      <c r="O2938" s="153">
        <v>0.10125000000000001</v>
      </c>
      <c r="P2938" s="152"/>
    </row>
    <row r="2939" spans="1:16" ht="15.75">
      <c r="A2939" s="155">
        <v>2932</v>
      </c>
      <c r="B2939" s="155" t="s">
        <v>836</v>
      </c>
      <c r="C2939" s="154">
        <v>611.11</v>
      </c>
      <c r="D2939" s="153">
        <v>0.39272798677815779</v>
      </c>
      <c r="E2939" s="153">
        <v>0.43445533537333703</v>
      </c>
      <c r="F2939" s="153">
        <v>0.49640817528759146</v>
      </c>
      <c r="G2939" s="153">
        <v>0.37348431542602806</v>
      </c>
      <c r="H2939" s="153">
        <v>0.47618268396851632</v>
      </c>
      <c r="I2939" s="153">
        <v>0.39272798677815779</v>
      </c>
      <c r="J2939" s="153">
        <v>0.39763708661288472</v>
      </c>
      <c r="K2939" s="153">
        <v>0.4418189851254275</v>
      </c>
      <c r="L2939" s="153">
        <v>0.46145538446433537</v>
      </c>
      <c r="M2939" s="153">
        <v>0.39763708661288472</v>
      </c>
      <c r="N2939" s="153">
        <v>0.4025461864476117</v>
      </c>
      <c r="O2939" s="153">
        <v>0.46636448429906235</v>
      </c>
      <c r="P2939" s="152"/>
    </row>
    <row r="2940" spans="1:16" ht="15.75">
      <c r="A2940" s="155">
        <v>2933</v>
      </c>
      <c r="B2940" s="155" t="s">
        <v>835</v>
      </c>
      <c r="C2940" s="154">
        <v>85.555555555555557</v>
      </c>
      <c r="D2940" s="153">
        <v>0.44415584415584414</v>
      </c>
      <c r="E2940" s="153">
        <v>0.44415584415584414</v>
      </c>
      <c r="F2940" s="153">
        <v>0.44415584415584414</v>
      </c>
      <c r="G2940" s="153">
        <v>0.44415584415584414</v>
      </c>
      <c r="H2940" s="153">
        <v>0.44415584415584414</v>
      </c>
      <c r="I2940" s="153">
        <v>0.44415584415584414</v>
      </c>
      <c r="J2940" s="153">
        <v>0.44415584415584414</v>
      </c>
      <c r="K2940" s="153">
        <v>0.46753246753246752</v>
      </c>
      <c r="L2940" s="153">
        <v>0.46753246753246752</v>
      </c>
      <c r="M2940" s="153">
        <v>0.46753246753246752</v>
      </c>
      <c r="N2940" s="153">
        <v>0.46753246753246752</v>
      </c>
      <c r="O2940" s="153">
        <v>0.42077922077922075</v>
      </c>
      <c r="P2940" s="152"/>
    </row>
    <row r="2941" spans="1:16" ht="15.75">
      <c r="A2941" s="155">
        <v>2934</v>
      </c>
      <c r="B2941" s="155" t="s">
        <v>834</v>
      </c>
      <c r="C2941" s="154">
        <v>950</v>
      </c>
      <c r="D2941" s="153">
        <v>0.98905263157894741</v>
      </c>
      <c r="E2941" s="153">
        <v>0.8</v>
      </c>
      <c r="F2941" s="153">
        <v>0.8</v>
      </c>
      <c r="G2941" s="153">
        <v>0.8</v>
      </c>
      <c r="H2941" s="153">
        <v>0.94736842105263153</v>
      </c>
      <c r="I2941" s="153">
        <v>0.94736842105263153</v>
      </c>
      <c r="J2941" s="153">
        <v>0.8</v>
      </c>
      <c r="K2941" s="153">
        <v>0.8</v>
      </c>
      <c r="L2941" s="153">
        <v>0.82105263157894737</v>
      </c>
      <c r="M2941" s="153">
        <v>0.88421052631578945</v>
      </c>
      <c r="N2941" s="153">
        <v>0.96252631578947367</v>
      </c>
      <c r="O2941" s="153">
        <v>1.1071578947368421</v>
      </c>
      <c r="P2941" s="152"/>
    </row>
    <row r="2942" spans="1:16" ht="15.75">
      <c r="A2942" s="155">
        <v>2935</v>
      </c>
      <c r="B2942" s="155" t="s">
        <v>833</v>
      </c>
      <c r="C2942" s="154">
        <v>212.22</v>
      </c>
      <c r="D2942" s="153">
        <v>0.8</v>
      </c>
      <c r="E2942" s="153">
        <v>0.8</v>
      </c>
      <c r="F2942" s="153">
        <v>0.8</v>
      </c>
      <c r="G2942" s="153">
        <v>0.8</v>
      </c>
      <c r="H2942" s="153">
        <v>0.8</v>
      </c>
      <c r="I2942" s="153">
        <v>0.8</v>
      </c>
      <c r="J2942" s="153">
        <v>0.8</v>
      </c>
      <c r="K2942" s="153">
        <v>0.8</v>
      </c>
      <c r="L2942" s="153">
        <v>0.8</v>
      </c>
      <c r="M2942" s="153">
        <v>0.8</v>
      </c>
      <c r="N2942" s="153">
        <v>0.8</v>
      </c>
      <c r="O2942" s="153">
        <v>0.8</v>
      </c>
      <c r="P2942" s="152"/>
    </row>
    <row r="2943" spans="1:16" ht="15.75">
      <c r="A2943" s="155">
        <v>2936</v>
      </c>
      <c r="B2943" s="155" t="s">
        <v>832</v>
      </c>
      <c r="C2943" s="154">
        <v>95</v>
      </c>
      <c r="D2943" s="153">
        <v>1.0947368421052632</v>
      </c>
      <c r="E2943" s="153">
        <v>1.0947368421052632</v>
      </c>
      <c r="F2943" s="153">
        <v>1.0947368421052632</v>
      </c>
      <c r="G2943" s="153">
        <v>1.0947368421052632</v>
      </c>
      <c r="H2943" s="153">
        <v>1.0947368421052632</v>
      </c>
      <c r="I2943" s="153">
        <v>1.0947368421052632</v>
      </c>
      <c r="J2943" s="153">
        <v>1.0947368421052632</v>
      </c>
      <c r="K2943" s="153">
        <v>1.0947368421052632</v>
      </c>
      <c r="L2943" s="153">
        <v>1.0947368421052632</v>
      </c>
      <c r="M2943" s="153">
        <v>1.0947368421052632</v>
      </c>
      <c r="N2943" s="153">
        <v>1.0947368421052632</v>
      </c>
      <c r="O2943" s="153">
        <v>1.0947368421052632</v>
      </c>
      <c r="P2943" s="152"/>
    </row>
    <row r="2944" spans="1:16" ht="15.75">
      <c r="A2944" s="155">
        <v>2937</v>
      </c>
      <c r="B2944" s="155" t="s">
        <v>831</v>
      </c>
      <c r="C2944" s="154">
        <v>72.22</v>
      </c>
      <c r="D2944" s="153">
        <v>1.1215729714760454</v>
      </c>
      <c r="E2944" s="153">
        <v>1.1215729714760454</v>
      </c>
      <c r="F2944" s="153">
        <v>1.1215729714760454</v>
      </c>
      <c r="G2944" s="153">
        <v>1.1215729714760454</v>
      </c>
      <c r="H2944" s="153">
        <v>1.1215729714760454</v>
      </c>
      <c r="I2944" s="153">
        <v>1.1215729714760454</v>
      </c>
      <c r="J2944" s="153">
        <v>1.1215729714760454</v>
      </c>
      <c r="K2944" s="153">
        <v>1.1215729714760454</v>
      </c>
      <c r="L2944" s="153">
        <v>1.1215729714760454</v>
      </c>
      <c r="M2944" s="153">
        <v>1.1215729714760454</v>
      </c>
      <c r="N2944" s="153">
        <v>1.1215729714760454</v>
      </c>
      <c r="O2944" s="153">
        <v>0.31847133757961782</v>
      </c>
      <c r="P2944" s="152"/>
    </row>
    <row r="2945" spans="1:16" ht="15.75">
      <c r="A2945" s="155">
        <v>2938</v>
      </c>
      <c r="B2945" s="155" t="s">
        <v>830</v>
      </c>
      <c r="C2945" s="154">
        <v>562.22</v>
      </c>
      <c r="D2945" s="153">
        <v>0.79999999999999993</v>
      </c>
      <c r="E2945" s="153">
        <v>0.86443029419088613</v>
      </c>
      <c r="F2945" s="153">
        <v>0.91779018889402719</v>
      </c>
      <c r="G2945" s="153">
        <v>0.92846216783465541</v>
      </c>
      <c r="H2945" s="153">
        <v>0.83241435736900138</v>
      </c>
      <c r="I2945" s="153">
        <v>0.79999999999999993</v>
      </c>
      <c r="J2945" s="153">
        <v>0.79999999999999993</v>
      </c>
      <c r="K2945" s="153">
        <v>0.79999999999999993</v>
      </c>
      <c r="L2945" s="153">
        <v>0.79999999999999993</v>
      </c>
      <c r="M2945" s="153">
        <v>0.79999999999999993</v>
      </c>
      <c r="N2945" s="153">
        <v>0.79999999999999993</v>
      </c>
      <c r="O2945" s="153">
        <v>0.83241435736900138</v>
      </c>
      <c r="P2945" s="152"/>
    </row>
    <row r="2946" spans="1:16" ht="15.75">
      <c r="A2946" s="155">
        <v>2939</v>
      </c>
      <c r="B2946" s="155" t="s">
        <v>829</v>
      </c>
      <c r="C2946" s="154">
        <v>422.22</v>
      </c>
      <c r="D2946" s="153">
        <v>0.79999999999999993</v>
      </c>
      <c r="E2946" s="153">
        <v>0.79999999999999993</v>
      </c>
      <c r="F2946" s="153">
        <v>0.79999999999999993</v>
      </c>
      <c r="G2946" s="153">
        <v>0.79999999999999993</v>
      </c>
      <c r="H2946" s="153">
        <v>0.79999999999999993</v>
      </c>
      <c r="I2946" s="153">
        <v>0.79999999999999993</v>
      </c>
      <c r="J2946" s="153">
        <v>0.79999999999999993</v>
      </c>
      <c r="K2946" s="153">
        <v>0.79999999999999993</v>
      </c>
      <c r="L2946" s="153">
        <v>0.79999999999999993</v>
      </c>
      <c r="M2946" s="153">
        <v>0.79999999999999993</v>
      </c>
      <c r="N2946" s="153">
        <v>0.79999999999999993</v>
      </c>
      <c r="O2946" s="153">
        <v>0.79999999999999993</v>
      </c>
      <c r="P2946" s="152"/>
    </row>
    <row r="2947" spans="1:16" ht="15.75">
      <c r="A2947" s="155">
        <v>2940</v>
      </c>
      <c r="B2947" s="155" t="s">
        <v>828</v>
      </c>
      <c r="C2947" s="154">
        <v>166.67</v>
      </c>
      <c r="D2947" s="153">
        <v>0.80000000000000016</v>
      </c>
      <c r="E2947" s="153">
        <v>0.80000000000000016</v>
      </c>
      <c r="F2947" s="153">
        <v>0.80000000000000016</v>
      </c>
      <c r="G2947" s="153">
        <v>0.80000000000000016</v>
      </c>
      <c r="H2947" s="153">
        <v>0.80000000000000016</v>
      </c>
      <c r="I2947" s="153">
        <v>0.80000000000000016</v>
      </c>
      <c r="J2947" s="153">
        <v>0.80000000000000016</v>
      </c>
      <c r="K2947" s="153">
        <v>0.80000000000000016</v>
      </c>
      <c r="L2947" s="153">
        <v>0.80000000000000016</v>
      </c>
      <c r="M2947" s="153">
        <v>0.8639827203455932</v>
      </c>
      <c r="N2947" s="153">
        <v>0.8639827203455932</v>
      </c>
      <c r="O2947" s="153">
        <v>1.0079798404031921</v>
      </c>
      <c r="P2947" s="152"/>
    </row>
    <row r="2948" spans="1:16" ht="15.75">
      <c r="A2948" s="155">
        <v>2941</v>
      </c>
      <c r="B2948" s="155" t="s">
        <v>827</v>
      </c>
      <c r="C2948" s="154">
        <v>398.17</v>
      </c>
      <c r="D2948" s="153">
        <v>0</v>
      </c>
      <c r="E2948" s="153">
        <v>0</v>
      </c>
      <c r="F2948" s="153">
        <v>0</v>
      </c>
      <c r="G2948" s="153">
        <v>0</v>
      </c>
      <c r="H2948" s="153">
        <v>0</v>
      </c>
      <c r="I2948" s="153">
        <v>0</v>
      </c>
      <c r="J2948" s="153">
        <v>0</v>
      </c>
      <c r="K2948" s="153">
        <v>0.79999999999999993</v>
      </c>
      <c r="L2948" s="153">
        <v>0.79999999999999993</v>
      </c>
      <c r="M2948" s="153">
        <v>0.79999999999999993</v>
      </c>
      <c r="N2948" s="153">
        <v>0.79999999999999993</v>
      </c>
      <c r="O2948" s="153">
        <v>0.79999999999999993</v>
      </c>
      <c r="P2948" s="152"/>
    </row>
    <row r="2949" spans="1:16" ht="15.75">
      <c r="A2949" s="155">
        <v>2942</v>
      </c>
      <c r="B2949" s="155" t="s">
        <v>826</v>
      </c>
      <c r="C2949" s="154">
        <v>422.22</v>
      </c>
      <c r="D2949" s="153">
        <v>0.79999999999999993</v>
      </c>
      <c r="E2949" s="153">
        <v>0.79999999999999993</v>
      </c>
      <c r="F2949" s="153">
        <v>0.79999999999999993</v>
      </c>
      <c r="G2949" s="153">
        <v>0.79999999999999993</v>
      </c>
      <c r="H2949" s="153">
        <v>0.79999999999999993</v>
      </c>
      <c r="I2949" s="153">
        <v>0.79999999999999993</v>
      </c>
      <c r="J2949" s="153">
        <v>0.79999999999999993</v>
      </c>
      <c r="K2949" s="153">
        <v>0.79999999999999993</v>
      </c>
      <c r="L2949" s="153">
        <v>0.79999999999999993</v>
      </c>
      <c r="M2949" s="153">
        <v>0.79999999999999993</v>
      </c>
      <c r="N2949" s="153">
        <v>0.79999999999999993</v>
      </c>
      <c r="O2949" s="153">
        <v>0.79999999999999993</v>
      </c>
      <c r="P2949" s="152"/>
    </row>
    <row r="2950" spans="1:16" ht="15.75">
      <c r="A2950" s="155">
        <v>2943</v>
      </c>
      <c r="B2950" s="155" t="s">
        <v>825</v>
      </c>
      <c r="C2950" s="154">
        <v>352.22</v>
      </c>
      <c r="D2950" s="153">
        <v>0.79999999999999993</v>
      </c>
      <c r="E2950" s="153">
        <v>0.79999999999999993</v>
      </c>
      <c r="F2950" s="153">
        <v>0.79999999999999993</v>
      </c>
      <c r="G2950" s="153">
        <v>0.79999999999999993</v>
      </c>
      <c r="H2950" s="153">
        <v>0.79999999999999993</v>
      </c>
      <c r="I2950" s="153">
        <v>0.79999999999999993</v>
      </c>
      <c r="J2950" s="153">
        <v>0.79999999999999993</v>
      </c>
      <c r="K2950" s="153">
        <v>0.79999999999999993</v>
      </c>
      <c r="L2950" s="153">
        <v>0.79999999999999993</v>
      </c>
      <c r="M2950" s="153">
        <v>0.79999999999999993</v>
      </c>
      <c r="N2950" s="153">
        <v>0.79999999999999993</v>
      </c>
      <c r="O2950" s="153">
        <v>0.79999999999999993</v>
      </c>
      <c r="P2950" s="152"/>
    </row>
    <row r="2951" spans="1:16" ht="15.75">
      <c r="A2951" s="155">
        <v>2944</v>
      </c>
      <c r="B2951" s="155" t="s">
        <v>824</v>
      </c>
      <c r="C2951" s="154">
        <v>200</v>
      </c>
      <c r="D2951" s="153">
        <v>0.88</v>
      </c>
      <c r="E2951" s="153">
        <v>0.85</v>
      </c>
      <c r="F2951" s="153">
        <v>0.8</v>
      </c>
      <c r="G2951" s="153">
        <v>0.8</v>
      </c>
      <c r="H2951" s="153">
        <v>0.8</v>
      </c>
      <c r="I2951" s="153">
        <v>0.8</v>
      </c>
      <c r="J2951" s="153">
        <v>0.8</v>
      </c>
      <c r="K2951" s="153">
        <v>0.8</v>
      </c>
      <c r="L2951" s="153">
        <v>0.8</v>
      </c>
      <c r="M2951" s="153">
        <v>0.8</v>
      </c>
      <c r="N2951" s="153">
        <v>0.8</v>
      </c>
      <c r="O2951" s="153">
        <v>0.8</v>
      </c>
      <c r="P2951" s="152"/>
    </row>
    <row r="2952" spans="1:16" ht="15.75">
      <c r="A2952" s="155">
        <v>2945</v>
      </c>
      <c r="B2952" s="155" t="s">
        <v>823</v>
      </c>
      <c r="C2952" s="154">
        <v>88.89</v>
      </c>
      <c r="D2952" s="153">
        <v>0.62999212509843627</v>
      </c>
      <c r="E2952" s="153">
        <v>0.64124198447519409</v>
      </c>
      <c r="F2952" s="153">
        <v>0.64124198447519409</v>
      </c>
      <c r="G2952" s="153">
        <v>0.64124198447519409</v>
      </c>
      <c r="H2952" s="153">
        <v>0.64124198447519409</v>
      </c>
      <c r="I2952" s="153">
        <v>0.64124198447519409</v>
      </c>
      <c r="J2952" s="153">
        <v>0.64124198447519409</v>
      </c>
      <c r="K2952" s="153">
        <v>0.64124198447519409</v>
      </c>
      <c r="L2952" s="153">
        <v>0.64124198447519409</v>
      </c>
      <c r="M2952" s="153">
        <v>0.64124198447519409</v>
      </c>
      <c r="N2952" s="153">
        <v>0.64124198447519409</v>
      </c>
      <c r="O2952" s="153">
        <v>0.60749240634492063</v>
      </c>
      <c r="P2952" s="152"/>
    </row>
    <row r="2953" spans="1:16" ht="15.75">
      <c r="A2953" s="155">
        <v>2946</v>
      </c>
      <c r="B2953" s="155" t="s">
        <v>822</v>
      </c>
      <c r="C2953" s="154">
        <v>88.89</v>
      </c>
      <c r="D2953" s="153">
        <v>0.2249971875351558</v>
      </c>
      <c r="E2953" s="153">
        <v>0.2249971875351558</v>
      </c>
      <c r="F2953" s="153">
        <v>0.2249971875351558</v>
      </c>
      <c r="G2953" s="153">
        <v>0.2249971875351558</v>
      </c>
      <c r="H2953" s="153">
        <v>0.2249971875351558</v>
      </c>
      <c r="I2953" s="153">
        <v>0.2249971875351558</v>
      </c>
      <c r="J2953" s="153">
        <v>0.2249971875351558</v>
      </c>
      <c r="K2953" s="153">
        <v>0.2249971875351558</v>
      </c>
      <c r="L2953" s="153">
        <v>0.2249971875351558</v>
      </c>
      <c r="M2953" s="153">
        <v>0.2249971875351558</v>
      </c>
      <c r="N2953" s="153">
        <v>0.2249971875351558</v>
      </c>
      <c r="O2953" s="153">
        <v>0.15749803127460907</v>
      </c>
      <c r="P2953" s="152"/>
    </row>
    <row r="2954" spans="1:16" ht="15.75">
      <c r="A2954" s="155">
        <v>2947</v>
      </c>
      <c r="B2954" s="155" t="s">
        <v>821</v>
      </c>
      <c r="C2954" s="154">
        <v>85.56</v>
      </c>
      <c r="D2954" s="153">
        <v>0.65451145395044408</v>
      </c>
      <c r="E2954" s="153">
        <v>0.74801309022907903</v>
      </c>
      <c r="F2954" s="153">
        <v>0.74801309022907903</v>
      </c>
      <c r="G2954" s="153">
        <v>0.74801309022907903</v>
      </c>
      <c r="H2954" s="153">
        <v>0.74801309022907903</v>
      </c>
      <c r="I2954" s="153">
        <v>0.74801309022907903</v>
      </c>
      <c r="J2954" s="153">
        <v>0.77138849929873776</v>
      </c>
      <c r="K2954" s="153">
        <v>0.77138849929873776</v>
      </c>
      <c r="L2954" s="153">
        <v>1.0051425899953248</v>
      </c>
      <c r="M2954" s="153">
        <v>0</v>
      </c>
      <c r="N2954" s="153">
        <v>0.81813931743805512</v>
      </c>
      <c r="O2954" s="153">
        <v>0.77138849929873776</v>
      </c>
      <c r="P2954" s="152"/>
    </row>
    <row r="2955" spans="1:16" ht="15.75">
      <c r="A2955" s="155">
        <v>2948</v>
      </c>
      <c r="B2955" s="155" t="s">
        <v>820</v>
      </c>
      <c r="C2955" s="154">
        <v>470</v>
      </c>
      <c r="D2955" s="153">
        <v>0</v>
      </c>
      <c r="E2955" s="153">
        <v>0</v>
      </c>
      <c r="F2955" s="153">
        <v>0</v>
      </c>
      <c r="G2955" s="153">
        <v>0</v>
      </c>
      <c r="H2955" s="153">
        <v>0</v>
      </c>
      <c r="I2955" s="153">
        <v>0</v>
      </c>
      <c r="J2955" s="153">
        <v>0</v>
      </c>
      <c r="K2955" s="153">
        <v>0.8</v>
      </c>
      <c r="L2955" s="153">
        <v>0.8936170212765957</v>
      </c>
      <c r="M2955" s="153">
        <v>0.92936170212765956</v>
      </c>
      <c r="N2955" s="153">
        <v>0.95387234042553193</v>
      </c>
      <c r="O2955" s="153">
        <v>0.95387234042553193</v>
      </c>
      <c r="P2955" s="152"/>
    </row>
    <row r="2956" spans="1:16" ht="15.75">
      <c r="A2956" s="155">
        <v>2949</v>
      </c>
      <c r="B2956" s="155" t="s">
        <v>819</v>
      </c>
      <c r="C2956" s="154">
        <v>533.33000000000004</v>
      </c>
      <c r="D2956" s="153">
        <v>0.79999999999999993</v>
      </c>
      <c r="E2956" s="153">
        <v>0.79999999999999993</v>
      </c>
      <c r="F2956" s="153">
        <v>0.79999999999999993</v>
      </c>
      <c r="G2956" s="153">
        <v>0.79999999999999993</v>
      </c>
      <c r="H2956" s="153">
        <v>0.79999999999999993</v>
      </c>
      <c r="I2956" s="153">
        <v>0.79999999999999993</v>
      </c>
      <c r="J2956" s="153">
        <v>0.79999999999999993</v>
      </c>
      <c r="K2956" s="153">
        <v>0.79999999999999993</v>
      </c>
      <c r="L2956" s="153">
        <v>0.79999999999999993</v>
      </c>
      <c r="M2956" s="153">
        <v>0.79999999999999993</v>
      </c>
      <c r="N2956" s="153">
        <v>0.79999999999999993</v>
      </c>
      <c r="O2956" s="153">
        <v>0.79999999999999993</v>
      </c>
      <c r="P2956" s="152"/>
    </row>
    <row r="2957" spans="1:16" ht="15.75">
      <c r="A2957" s="155">
        <v>2950</v>
      </c>
      <c r="B2957" s="155" t="s">
        <v>818</v>
      </c>
      <c r="C2957" s="154">
        <v>121.11</v>
      </c>
      <c r="D2957" s="153">
        <v>0.8</v>
      </c>
      <c r="E2957" s="153">
        <v>0.8</v>
      </c>
      <c r="F2957" s="153">
        <v>0.8</v>
      </c>
      <c r="G2957" s="153">
        <v>0.8</v>
      </c>
      <c r="H2957" s="153">
        <v>0.8</v>
      </c>
      <c r="I2957" s="153">
        <v>0.8</v>
      </c>
      <c r="J2957" s="153">
        <v>0.8</v>
      </c>
      <c r="K2957" s="153">
        <v>0.8</v>
      </c>
      <c r="L2957" s="153">
        <v>0.8</v>
      </c>
      <c r="M2957" s="153">
        <v>0.8</v>
      </c>
      <c r="N2957" s="153">
        <v>0.8</v>
      </c>
      <c r="O2957" s="153">
        <v>0.8</v>
      </c>
      <c r="P2957" s="152"/>
    </row>
    <row r="2958" spans="1:16" ht="15.75">
      <c r="A2958" s="155">
        <v>2951</v>
      </c>
      <c r="B2958" s="155" t="s">
        <v>817</v>
      </c>
      <c r="C2958" s="154">
        <v>333.33</v>
      </c>
      <c r="D2958" s="153">
        <v>0.8</v>
      </c>
      <c r="E2958" s="153">
        <v>0.8</v>
      </c>
      <c r="F2958" s="153">
        <v>0.8</v>
      </c>
      <c r="G2958" s="153">
        <v>0.8</v>
      </c>
      <c r="H2958" s="153">
        <v>0.8</v>
      </c>
      <c r="I2958" s="153">
        <v>0.8</v>
      </c>
      <c r="J2958" s="153">
        <v>0.8</v>
      </c>
      <c r="K2958" s="153">
        <v>0.8</v>
      </c>
      <c r="L2958" s="153">
        <v>0.8</v>
      </c>
      <c r="M2958" s="153">
        <v>0.8</v>
      </c>
      <c r="N2958" s="153">
        <v>0.88200882008820092</v>
      </c>
      <c r="O2958" s="153">
        <v>0.82800828008280092</v>
      </c>
      <c r="P2958" s="152"/>
    </row>
    <row r="2959" spans="1:16" ht="15.75">
      <c r="A2959" s="155">
        <v>2952</v>
      </c>
      <c r="B2959" s="155" t="s">
        <v>816</v>
      </c>
      <c r="C2959" s="154">
        <v>888.89</v>
      </c>
      <c r="D2959" s="153">
        <v>0.79999999999999993</v>
      </c>
      <c r="E2959" s="153">
        <v>0.79999999999999993</v>
      </c>
      <c r="F2959" s="153">
        <v>0.79999999999999993</v>
      </c>
      <c r="G2959" s="153">
        <v>0.79999999999999993</v>
      </c>
      <c r="H2959" s="153">
        <v>0.79999999999999993</v>
      </c>
      <c r="I2959" s="153">
        <v>0.79999999999999993</v>
      </c>
      <c r="J2959" s="153">
        <v>0.79999999999999993</v>
      </c>
      <c r="K2959" s="153">
        <v>0.79999999999999993</v>
      </c>
      <c r="L2959" s="153">
        <v>0.79999999999999993</v>
      </c>
      <c r="M2959" s="153">
        <v>0.79999999999999993</v>
      </c>
      <c r="N2959" s="153">
        <v>0.79999999999999993</v>
      </c>
      <c r="O2959" s="153">
        <v>0.79999999999999993</v>
      </c>
      <c r="P2959" s="152"/>
    </row>
    <row r="2960" spans="1:16" ht="15.75">
      <c r="A2960" s="155">
        <v>2953</v>
      </c>
      <c r="B2960" s="155" t="s">
        <v>815</v>
      </c>
      <c r="C2960" s="154">
        <v>333.33</v>
      </c>
      <c r="D2960" s="153">
        <v>0.8</v>
      </c>
      <c r="E2960" s="153">
        <v>0.8</v>
      </c>
      <c r="F2960" s="153">
        <v>0.8</v>
      </c>
      <c r="G2960" s="153">
        <v>0.8</v>
      </c>
      <c r="H2960" s="153">
        <v>0.8</v>
      </c>
      <c r="I2960" s="153">
        <v>0.8</v>
      </c>
      <c r="J2960" s="153">
        <v>0.8</v>
      </c>
      <c r="K2960" s="153">
        <v>0.8</v>
      </c>
      <c r="L2960" s="153">
        <v>0.8</v>
      </c>
      <c r="M2960" s="153">
        <v>0.8</v>
      </c>
      <c r="N2960" s="153">
        <v>0.8</v>
      </c>
      <c r="O2960" s="153">
        <v>0.8</v>
      </c>
      <c r="P2960" s="152"/>
    </row>
    <row r="2961" spans="1:16" ht="15.75">
      <c r="A2961" s="155">
        <v>2954</v>
      </c>
      <c r="B2961" s="155" t="s">
        <v>814</v>
      </c>
      <c r="C2961" s="154">
        <v>80</v>
      </c>
      <c r="D2961" s="153">
        <v>0.7</v>
      </c>
      <c r="E2961" s="153">
        <v>0.75</v>
      </c>
      <c r="F2961" s="153">
        <v>0.75</v>
      </c>
      <c r="G2961" s="153">
        <v>0.75</v>
      </c>
      <c r="H2961" s="153">
        <v>0.75</v>
      </c>
      <c r="I2961" s="153">
        <v>0.75</v>
      </c>
      <c r="J2961" s="153">
        <v>0.75</v>
      </c>
      <c r="K2961" s="153">
        <v>0.75</v>
      </c>
      <c r="L2961" s="153">
        <v>0.75</v>
      </c>
      <c r="M2961" s="153">
        <v>0.75</v>
      </c>
      <c r="N2961" s="153">
        <v>0.75</v>
      </c>
      <c r="O2961" s="153">
        <v>0.65</v>
      </c>
      <c r="P2961" s="152"/>
    </row>
    <row r="2962" spans="1:16" ht="15.75">
      <c r="A2962" s="155">
        <v>2955</v>
      </c>
      <c r="B2962" s="155" t="s">
        <v>813</v>
      </c>
      <c r="C2962" s="154">
        <v>311.11</v>
      </c>
      <c r="D2962" s="153">
        <v>0.51428755102696788</v>
      </c>
      <c r="E2962" s="153">
        <v>0.51428755102696788</v>
      </c>
      <c r="F2962" s="153">
        <v>0.51428755102696788</v>
      </c>
      <c r="G2962" s="153">
        <v>0.51428755102696788</v>
      </c>
      <c r="H2962" s="153">
        <v>0.51428755102696788</v>
      </c>
      <c r="I2962" s="153">
        <v>0.51428755102696788</v>
      </c>
      <c r="J2962" s="153">
        <v>0.51428755102696788</v>
      </c>
      <c r="K2962" s="153">
        <v>0.51428755102696788</v>
      </c>
      <c r="L2962" s="153">
        <v>0.51428755102696788</v>
      </c>
      <c r="M2962" s="153">
        <v>0</v>
      </c>
      <c r="N2962" s="153">
        <v>0.79999999999999993</v>
      </c>
      <c r="O2962" s="153">
        <v>0.79999999999999993</v>
      </c>
      <c r="P2962" s="152"/>
    </row>
    <row r="2963" spans="1:16" ht="15.75">
      <c r="A2963" s="155">
        <v>2956</v>
      </c>
      <c r="B2963" s="155" t="s">
        <v>812</v>
      </c>
      <c r="C2963" s="154">
        <v>88.89</v>
      </c>
      <c r="D2963" s="153">
        <v>0.67499156260546744</v>
      </c>
      <c r="E2963" s="153">
        <v>0.67499156260546744</v>
      </c>
      <c r="F2963" s="153">
        <v>0.67499156260546744</v>
      </c>
      <c r="G2963" s="153">
        <v>0.67499156260546744</v>
      </c>
      <c r="H2963" s="153">
        <v>0.67499156260546744</v>
      </c>
      <c r="I2963" s="153">
        <v>0.67499156260546744</v>
      </c>
      <c r="J2963" s="153">
        <v>0.67499156260546744</v>
      </c>
      <c r="K2963" s="153">
        <v>0.67499156260546744</v>
      </c>
      <c r="L2963" s="153">
        <v>0.67499156260546744</v>
      </c>
      <c r="M2963" s="153">
        <v>0.67499156260546744</v>
      </c>
      <c r="N2963" s="153">
        <v>0.67499156260546744</v>
      </c>
      <c r="O2963" s="153">
        <v>0.20249746878164024</v>
      </c>
      <c r="P2963" s="152"/>
    </row>
    <row r="2964" spans="1:16" ht="15.75">
      <c r="A2964" s="155">
        <v>2957</v>
      </c>
      <c r="B2964" s="155" t="s">
        <v>811</v>
      </c>
      <c r="C2964" s="154">
        <v>355.56</v>
      </c>
      <c r="D2964" s="153">
        <v>0.79999999999999993</v>
      </c>
      <c r="E2964" s="153">
        <v>0.79999999999999993</v>
      </c>
      <c r="F2964" s="153">
        <v>0.79999999999999993</v>
      </c>
      <c r="G2964" s="153">
        <v>0.79999999999999993</v>
      </c>
      <c r="H2964" s="153">
        <v>0.79999999999999993</v>
      </c>
      <c r="I2964" s="153">
        <v>0.79999999999999993</v>
      </c>
      <c r="J2964" s="153">
        <v>0.79999999999999993</v>
      </c>
      <c r="K2964" s="153">
        <v>0.79999999999999993</v>
      </c>
      <c r="L2964" s="153">
        <v>0.79999999999999993</v>
      </c>
      <c r="M2964" s="153">
        <v>0.79999999999999993</v>
      </c>
      <c r="N2964" s="153">
        <v>0.79999999999999993</v>
      </c>
      <c r="O2964" s="153">
        <v>0.79999999999999993</v>
      </c>
      <c r="P2964" s="152"/>
    </row>
    <row r="2965" spans="1:16" ht="15.75">
      <c r="A2965" s="155">
        <v>2958</v>
      </c>
      <c r="B2965" s="155" t="s">
        <v>810</v>
      </c>
      <c r="C2965" s="154">
        <v>90</v>
      </c>
      <c r="D2965" s="153">
        <v>0</v>
      </c>
      <c r="E2965" s="153">
        <v>6.6666666666666666E-2</v>
      </c>
      <c r="F2965" s="153">
        <v>0</v>
      </c>
      <c r="G2965" s="153">
        <v>0</v>
      </c>
      <c r="H2965" s="153">
        <v>0</v>
      </c>
      <c r="I2965" s="153">
        <v>0</v>
      </c>
      <c r="J2965" s="153">
        <v>0</v>
      </c>
      <c r="K2965" s="153">
        <v>0.26666666666666666</v>
      </c>
      <c r="L2965" s="153">
        <v>0.26666666666666666</v>
      </c>
      <c r="M2965" s="153">
        <v>0</v>
      </c>
      <c r="N2965" s="153">
        <v>0.26666666666666666</v>
      </c>
      <c r="O2965" s="153">
        <v>1.1111111111111112E-2</v>
      </c>
      <c r="P2965" s="152"/>
    </row>
    <row r="2966" spans="1:16" ht="15.75">
      <c r="A2966" s="155">
        <v>2959</v>
      </c>
      <c r="B2966" s="155" t="s">
        <v>809</v>
      </c>
      <c r="C2966" s="154">
        <v>900</v>
      </c>
      <c r="D2966" s="153">
        <v>0</v>
      </c>
      <c r="E2966" s="153">
        <v>0.8</v>
      </c>
      <c r="F2966" s="153">
        <v>0.8</v>
      </c>
      <c r="G2966" s="153">
        <v>0.8</v>
      </c>
      <c r="H2966" s="153">
        <v>0.8</v>
      </c>
      <c r="I2966" s="153">
        <v>0.8</v>
      </c>
      <c r="J2966" s="153">
        <v>0.8</v>
      </c>
      <c r="K2966" s="153">
        <v>0.8</v>
      </c>
      <c r="L2966" s="153">
        <v>0.8</v>
      </c>
      <c r="M2966" s="153">
        <v>0.8</v>
      </c>
      <c r="N2966" s="153">
        <v>0.8</v>
      </c>
      <c r="O2966" s="153">
        <v>0.8</v>
      </c>
      <c r="P2966" s="152"/>
    </row>
    <row r="2967" spans="1:16" ht="15.75">
      <c r="A2967" s="155">
        <v>2960</v>
      </c>
      <c r="B2967" s="155" t="s">
        <v>808</v>
      </c>
      <c r="C2967" s="154">
        <v>104.34</v>
      </c>
      <c r="D2967" s="153">
        <v>9.5840521372436271E-3</v>
      </c>
      <c r="E2967" s="153">
        <v>0.38336208548974504</v>
      </c>
      <c r="F2967" s="153">
        <v>0.40253018976423233</v>
      </c>
      <c r="G2967" s="153">
        <v>0.40253018976423233</v>
      </c>
      <c r="H2967" s="153">
        <v>0.42169829403871956</v>
      </c>
      <c r="I2967" s="153">
        <v>0.42169829403871956</v>
      </c>
      <c r="J2967" s="153">
        <v>0.42169829403871956</v>
      </c>
      <c r="K2967" s="153">
        <v>0.42169829403871956</v>
      </c>
      <c r="L2967" s="153">
        <v>0.42169829403871956</v>
      </c>
      <c r="M2967" s="153">
        <v>0.42169829403871956</v>
      </c>
      <c r="N2967" s="153">
        <v>0.42169829403871956</v>
      </c>
      <c r="O2967" s="153">
        <v>0.36419398121525781</v>
      </c>
      <c r="P2967" s="152"/>
    </row>
    <row r="2968" spans="1:16" ht="15.75">
      <c r="A2968" s="155">
        <v>2961</v>
      </c>
      <c r="B2968" s="155" t="s">
        <v>807</v>
      </c>
      <c r="C2968" s="154">
        <v>85.56</v>
      </c>
      <c r="D2968" s="153">
        <v>0.95839177185600744</v>
      </c>
      <c r="E2968" s="153">
        <v>0.98176718092566617</v>
      </c>
      <c r="F2968" s="153">
        <v>1.0051425899953248</v>
      </c>
      <c r="G2968" s="153">
        <v>1.0285179990649835</v>
      </c>
      <c r="H2968" s="153">
        <v>1.0285179990649835</v>
      </c>
      <c r="I2968" s="153">
        <v>1.0285179990649835</v>
      </c>
      <c r="J2968" s="153">
        <v>1.0285179990649835</v>
      </c>
      <c r="K2968" s="153">
        <v>1.0285179990649835</v>
      </c>
      <c r="L2968" s="153">
        <v>1.0285179990649835</v>
      </c>
      <c r="M2968" s="153">
        <v>1.0986442262739597</v>
      </c>
      <c r="N2968" s="153">
        <v>1.168770453482936</v>
      </c>
      <c r="O2968" s="153">
        <v>1.2155212716222534</v>
      </c>
      <c r="P2968" s="152"/>
    </row>
    <row r="2969" spans="1:16" ht="15.75">
      <c r="A2969" s="155">
        <v>2962</v>
      </c>
      <c r="B2969" s="155" t="s">
        <v>806</v>
      </c>
      <c r="C2969" s="154">
        <v>555.55999999999995</v>
      </c>
      <c r="D2969" s="153">
        <v>0</v>
      </c>
      <c r="E2969" s="153">
        <v>0</v>
      </c>
      <c r="F2969" s="153">
        <v>0</v>
      </c>
      <c r="G2969" s="153">
        <v>0</v>
      </c>
      <c r="H2969" s="153">
        <v>0</v>
      </c>
      <c r="I2969" s="153">
        <v>0</v>
      </c>
      <c r="J2969" s="153">
        <v>0.8</v>
      </c>
      <c r="K2969" s="153">
        <v>0</v>
      </c>
      <c r="L2969" s="153">
        <v>0.8</v>
      </c>
      <c r="M2969" s="153">
        <v>0.8</v>
      </c>
      <c r="N2969" s="153">
        <v>0.8</v>
      </c>
      <c r="O2969" s="153">
        <v>0.8</v>
      </c>
      <c r="P2969" s="152"/>
    </row>
    <row r="2970" spans="1:16" ht="15.75">
      <c r="A2970" s="155">
        <v>2963</v>
      </c>
      <c r="B2970" s="155" t="s">
        <v>805</v>
      </c>
      <c r="C2970" s="154">
        <v>388.89</v>
      </c>
      <c r="D2970" s="153">
        <v>0</v>
      </c>
      <c r="E2970" s="153">
        <v>0</v>
      </c>
      <c r="F2970" s="153">
        <v>0</v>
      </c>
      <c r="G2970" s="153">
        <v>0.8</v>
      </c>
      <c r="H2970" s="153">
        <v>0</v>
      </c>
      <c r="I2970" s="153">
        <v>0</v>
      </c>
      <c r="J2970" s="153">
        <v>0.8</v>
      </c>
      <c r="K2970" s="153">
        <v>0.8</v>
      </c>
      <c r="L2970" s="153">
        <v>0.8</v>
      </c>
      <c r="M2970" s="153">
        <v>0.8</v>
      </c>
      <c r="N2970" s="153">
        <v>0.8</v>
      </c>
      <c r="O2970" s="153">
        <v>0.8</v>
      </c>
      <c r="P2970" s="152"/>
    </row>
    <row r="2971" spans="1:16" ht="15.75">
      <c r="A2971" s="155">
        <v>2964</v>
      </c>
      <c r="B2971" s="155" t="s">
        <v>804</v>
      </c>
      <c r="C2971" s="154">
        <v>180</v>
      </c>
      <c r="D2971" s="153">
        <v>0.8</v>
      </c>
      <c r="E2971" s="153">
        <v>0.8</v>
      </c>
      <c r="F2971" s="153">
        <v>0.8</v>
      </c>
      <c r="G2971" s="153">
        <v>0.8</v>
      </c>
      <c r="H2971" s="153">
        <v>0.8</v>
      </c>
      <c r="I2971" s="153">
        <v>0.8</v>
      </c>
      <c r="J2971" s="153">
        <v>0.8</v>
      </c>
      <c r="K2971" s="153">
        <v>0.8</v>
      </c>
      <c r="L2971" s="153">
        <v>0.8</v>
      </c>
      <c r="M2971" s="153">
        <v>0.8</v>
      </c>
      <c r="N2971" s="153">
        <v>0.8</v>
      </c>
      <c r="O2971" s="153">
        <v>0.8</v>
      </c>
      <c r="P2971" s="152"/>
    </row>
    <row r="2972" spans="1:16" ht="15.75">
      <c r="A2972" s="155">
        <v>2965</v>
      </c>
      <c r="B2972" s="155" t="s">
        <v>803</v>
      </c>
      <c r="C2972" s="154">
        <v>675</v>
      </c>
      <c r="D2972" s="153">
        <v>0.65844148148148141</v>
      </c>
      <c r="E2972" s="153">
        <v>0.66666666666666663</v>
      </c>
      <c r="F2972" s="153">
        <v>0.66666666666666663</v>
      </c>
      <c r="G2972" s="153">
        <v>0.7911111111111111</v>
      </c>
      <c r="H2972" s="153">
        <v>0.7911111111111111</v>
      </c>
      <c r="I2972" s="153">
        <v>0.82666666666666666</v>
      </c>
      <c r="J2972" s="153">
        <v>0.87111111111111106</v>
      </c>
      <c r="K2972" s="153">
        <v>0.89208888888888882</v>
      </c>
      <c r="L2972" s="153">
        <v>0.8241777777777779</v>
      </c>
      <c r="M2972" s="153">
        <v>0.83377777777777773</v>
      </c>
      <c r="N2972" s="153">
        <v>0.75022222222222223</v>
      </c>
      <c r="O2972" s="153">
        <v>0.75022222222222223</v>
      </c>
      <c r="P2972" s="152"/>
    </row>
    <row r="2973" spans="1:16" ht="15.75">
      <c r="A2973" s="155">
        <v>2966</v>
      </c>
      <c r="B2973" s="155" t="s">
        <v>802</v>
      </c>
      <c r="C2973" s="154">
        <v>133.33000000000001</v>
      </c>
      <c r="D2973" s="153">
        <v>0.79999999999999993</v>
      </c>
      <c r="E2973" s="153">
        <v>0.79999999999999993</v>
      </c>
      <c r="F2973" s="153">
        <v>0.79999999999999993</v>
      </c>
      <c r="G2973" s="153">
        <v>0.79999999999999993</v>
      </c>
      <c r="H2973" s="153">
        <v>0.79999999999999993</v>
      </c>
      <c r="I2973" s="153">
        <v>0.79999999999999993</v>
      </c>
      <c r="J2973" s="153">
        <v>0.79999999999999993</v>
      </c>
      <c r="K2973" s="153">
        <v>0.79999999999999993</v>
      </c>
      <c r="L2973" s="153">
        <v>0.79999999999999993</v>
      </c>
      <c r="M2973" s="153">
        <v>0.79999999999999993</v>
      </c>
      <c r="N2973" s="153">
        <v>0.79999999999999993</v>
      </c>
      <c r="O2973" s="153">
        <v>0.79999999999999993</v>
      </c>
      <c r="P2973" s="152"/>
    </row>
    <row r="2974" spans="1:16" ht="15.75">
      <c r="A2974" s="155">
        <v>2967</v>
      </c>
      <c r="B2974" s="155" t="s">
        <v>801</v>
      </c>
      <c r="C2974" s="154">
        <v>222.22</v>
      </c>
      <c r="D2974" s="153">
        <v>0</v>
      </c>
      <c r="E2974" s="153">
        <v>0</v>
      </c>
      <c r="F2974" s="153">
        <v>0</v>
      </c>
      <c r="G2974" s="153">
        <v>0</v>
      </c>
      <c r="H2974" s="153">
        <v>0</v>
      </c>
      <c r="I2974" s="153">
        <v>0</v>
      </c>
      <c r="J2974" s="153">
        <v>0.4</v>
      </c>
      <c r="K2974" s="153">
        <v>0.4</v>
      </c>
      <c r="L2974" s="153">
        <v>0.4</v>
      </c>
      <c r="M2974" s="153">
        <v>0.41472414724147239</v>
      </c>
      <c r="N2974" s="153">
        <v>0.4</v>
      </c>
      <c r="O2974" s="153">
        <v>0.4</v>
      </c>
      <c r="P2974" s="152"/>
    </row>
    <row r="2975" spans="1:16" ht="15.75">
      <c r="A2975" s="155">
        <v>2968</v>
      </c>
      <c r="B2975" s="155" t="s">
        <v>800</v>
      </c>
      <c r="C2975" s="154">
        <v>77.78</v>
      </c>
      <c r="D2975" s="153">
        <v>0.77140653124196445</v>
      </c>
      <c r="E2975" s="153">
        <v>0.84854718436616094</v>
      </c>
      <c r="F2975" s="153">
        <v>0.87426073540755977</v>
      </c>
      <c r="G2975" s="153">
        <v>0.87426073540755977</v>
      </c>
      <c r="H2975" s="153">
        <v>0.87426073540755977</v>
      </c>
      <c r="I2975" s="153">
        <v>0.87426073540755977</v>
      </c>
      <c r="J2975" s="153">
        <v>0.87426073540755977</v>
      </c>
      <c r="K2975" s="153">
        <v>0.87426073540755977</v>
      </c>
      <c r="L2975" s="153">
        <v>0.87426073540755977</v>
      </c>
      <c r="M2975" s="153">
        <v>0.87426073540755977</v>
      </c>
      <c r="N2975" s="153">
        <v>0.87426073540755977</v>
      </c>
      <c r="O2975" s="153">
        <v>0.61712522499357159</v>
      </c>
      <c r="P2975" s="152"/>
    </row>
    <row r="2976" spans="1:16" ht="15.75">
      <c r="A2976" s="155">
        <v>2969</v>
      </c>
      <c r="B2976" s="155" t="s">
        <v>799</v>
      </c>
      <c r="C2976" s="154">
        <v>280</v>
      </c>
      <c r="D2976" s="153">
        <v>0.8</v>
      </c>
      <c r="E2976" s="153">
        <v>0.8</v>
      </c>
      <c r="F2976" s="153">
        <v>0.8</v>
      </c>
      <c r="G2976" s="153">
        <v>0.8</v>
      </c>
      <c r="H2976" s="153">
        <v>0.8</v>
      </c>
      <c r="I2976" s="153">
        <v>0.8</v>
      </c>
      <c r="J2976" s="153">
        <v>0.8</v>
      </c>
      <c r="K2976" s="153">
        <v>0.8</v>
      </c>
      <c r="L2976" s="153">
        <v>0.8</v>
      </c>
      <c r="M2976" s="153">
        <v>0.8</v>
      </c>
      <c r="N2976" s="153">
        <v>0.8</v>
      </c>
      <c r="O2976" s="153">
        <v>0.8</v>
      </c>
      <c r="P2976" s="152"/>
    </row>
    <row r="2977" spans="1:16" ht="15.75">
      <c r="A2977" s="155">
        <v>2970</v>
      </c>
      <c r="B2977" s="155" t="s">
        <v>798</v>
      </c>
      <c r="C2977" s="154">
        <v>388.89</v>
      </c>
      <c r="D2977" s="153">
        <v>0.8</v>
      </c>
      <c r="E2977" s="153">
        <v>0.8</v>
      </c>
      <c r="F2977" s="153">
        <v>0.8</v>
      </c>
      <c r="G2977" s="153">
        <v>0.8</v>
      </c>
      <c r="H2977" s="153">
        <v>0.8</v>
      </c>
      <c r="I2977" s="153">
        <v>0.8</v>
      </c>
      <c r="J2977" s="153">
        <v>0.8</v>
      </c>
      <c r="K2977" s="153">
        <v>0.8</v>
      </c>
      <c r="L2977" s="153">
        <v>0.8</v>
      </c>
      <c r="M2977" s="153">
        <v>0.8</v>
      </c>
      <c r="N2977" s="153">
        <v>0.8</v>
      </c>
      <c r="O2977" s="153">
        <v>0.8</v>
      </c>
      <c r="P2977" s="152"/>
    </row>
    <row r="2978" spans="1:16" ht="15.75">
      <c r="A2978" s="155">
        <v>2971</v>
      </c>
      <c r="B2978" s="155" t="s">
        <v>797</v>
      </c>
      <c r="C2978" s="154">
        <v>800</v>
      </c>
      <c r="D2978" s="153">
        <v>0</v>
      </c>
      <c r="E2978" s="153">
        <v>0</v>
      </c>
      <c r="F2978" s="153">
        <v>0</v>
      </c>
      <c r="G2978" s="153">
        <v>0</v>
      </c>
      <c r="H2978" s="153">
        <v>0</v>
      </c>
      <c r="I2978" s="153">
        <v>0</v>
      </c>
      <c r="J2978" s="153">
        <v>0</v>
      </c>
      <c r="K2978" s="153">
        <v>0</v>
      </c>
      <c r="L2978" s="153">
        <v>0</v>
      </c>
      <c r="M2978" s="153">
        <v>0</v>
      </c>
      <c r="N2978" s="153">
        <v>0</v>
      </c>
      <c r="O2978" s="153">
        <v>0</v>
      </c>
      <c r="P2978" s="152"/>
    </row>
    <row r="2979" spans="1:16" ht="15.75">
      <c r="A2979" s="155">
        <v>2972</v>
      </c>
      <c r="B2979" s="155" t="s">
        <v>796</v>
      </c>
      <c r="C2979" s="154">
        <v>433.33</v>
      </c>
      <c r="D2979" s="153">
        <v>0.8</v>
      </c>
      <c r="E2979" s="153">
        <v>0.8</v>
      </c>
      <c r="F2979" s="153">
        <v>0.8</v>
      </c>
      <c r="G2979" s="153">
        <v>0</v>
      </c>
      <c r="H2979" s="153">
        <v>0</v>
      </c>
      <c r="I2979" s="153">
        <v>0</v>
      </c>
      <c r="J2979" s="153">
        <v>0</v>
      </c>
      <c r="K2979" s="153">
        <v>0</v>
      </c>
      <c r="L2979" s="153">
        <v>0</v>
      </c>
      <c r="M2979" s="153">
        <v>0</v>
      </c>
      <c r="N2979" s="153">
        <v>0</v>
      </c>
      <c r="O2979" s="153">
        <v>0</v>
      </c>
      <c r="P2979" s="152"/>
    </row>
    <row r="2980" spans="1:16" ht="15.75">
      <c r="A2980" s="155">
        <v>2973</v>
      </c>
      <c r="B2980" s="155" t="s">
        <v>795</v>
      </c>
      <c r="C2980" s="154">
        <v>277.77999999999997</v>
      </c>
      <c r="D2980" s="153">
        <v>0</v>
      </c>
      <c r="E2980" s="153">
        <v>0</v>
      </c>
      <c r="F2980" s="153">
        <v>0</v>
      </c>
      <c r="G2980" s="153">
        <v>0</v>
      </c>
      <c r="H2980" s="153">
        <v>0</v>
      </c>
      <c r="I2980" s="153">
        <v>0</v>
      </c>
      <c r="J2980" s="153">
        <v>0</v>
      </c>
      <c r="K2980" s="153">
        <v>0.8</v>
      </c>
      <c r="L2980" s="153">
        <v>0.8</v>
      </c>
      <c r="M2980" s="153">
        <v>0.8</v>
      </c>
      <c r="N2980" s="153">
        <v>0.8</v>
      </c>
      <c r="O2980" s="153">
        <v>0.8</v>
      </c>
      <c r="P2980" s="152"/>
    </row>
    <row r="2981" spans="1:16" ht="15.75">
      <c r="A2981" s="155">
        <v>2974</v>
      </c>
      <c r="B2981" s="155" t="s">
        <v>794</v>
      </c>
      <c r="C2981" s="154">
        <v>311.11</v>
      </c>
      <c r="D2981" s="153">
        <v>0.79999999999999993</v>
      </c>
      <c r="E2981" s="153">
        <v>0.79999999999999993</v>
      </c>
      <c r="F2981" s="153">
        <v>0.79999999999999993</v>
      </c>
      <c r="G2981" s="153">
        <v>0.79999999999999993</v>
      </c>
      <c r="H2981" s="153">
        <v>0.79999999999999993</v>
      </c>
      <c r="I2981" s="153">
        <v>0.79999999999999993</v>
      </c>
      <c r="J2981" s="153">
        <v>0.79999999999999993</v>
      </c>
      <c r="K2981" s="153">
        <v>0.79999999999999993</v>
      </c>
      <c r="L2981" s="153">
        <v>0.79999999999999993</v>
      </c>
      <c r="M2981" s="153">
        <v>0.79999999999999993</v>
      </c>
      <c r="N2981" s="153">
        <v>0.79999999999999993</v>
      </c>
      <c r="O2981" s="153">
        <v>0.79999999999999993</v>
      </c>
      <c r="P2981" s="152"/>
    </row>
    <row r="2982" spans="1:16" ht="15.75">
      <c r="A2982" s="155">
        <v>2975</v>
      </c>
      <c r="B2982" s="155" t="s">
        <v>793</v>
      </c>
      <c r="C2982" s="154">
        <v>388.89</v>
      </c>
      <c r="D2982" s="153">
        <v>0.8</v>
      </c>
      <c r="E2982" s="153">
        <v>0.8</v>
      </c>
      <c r="F2982" s="153">
        <v>0.8</v>
      </c>
      <c r="G2982" s="153">
        <v>0.8</v>
      </c>
      <c r="H2982" s="153">
        <v>0.8</v>
      </c>
      <c r="I2982" s="153">
        <v>0.8</v>
      </c>
      <c r="J2982" s="153">
        <v>0.8</v>
      </c>
      <c r="K2982" s="153">
        <v>0.8</v>
      </c>
      <c r="L2982" s="153">
        <v>0.8</v>
      </c>
      <c r="M2982" s="153">
        <v>0.8</v>
      </c>
      <c r="N2982" s="153">
        <v>0.8</v>
      </c>
      <c r="O2982" s="153">
        <v>0.8</v>
      </c>
      <c r="P2982" s="152"/>
    </row>
    <row r="2983" spans="1:16" ht="15.75">
      <c r="A2983" s="155">
        <v>2976</v>
      </c>
      <c r="B2983" s="155" t="s">
        <v>792</v>
      </c>
      <c r="C2983" s="154">
        <v>155.56</v>
      </c>
      <c r="D2983" s="153">
        <v>0</v>
      </c>
      <c r="E2983" s="153">
        <v>0</v>
      </c>
      <c r="F2983" s="153">
        <v>0.79999999999999993</v>
      </c>
      <c r="G2983" s="153">
        <v>0</v>
      </c>
      <c r="H2983" s="153">
        <v>0.79999999999999993</v>
      </c>
      <c r="I2983" s="153">
        <v>0.79999999999999993</v>
      </c>
      <c r="J2983" s="153">
        <v>0.79999999999999993</v>
      </c>
      <c r="K2983" s="153">
        <v>0.79999999999999993</v>
      </c>
      <c r="L2983" s="153">
        <v>0.79999999999999993</v>
      </c>
      <c r="M2983" s="153">
        <v>0.79999999999999993</v>
      </c>
      <c r="N2983" s="153">
        <v>0.79999999999999993</v>
      </c>
      <c r="O2983" s="153">
        <v>0.79999999999999993</v>
      </c>
      <c r="P2983" s="152"/>
    </row>
    <row r="2984" spans="1:16" ht="15.75">
      <c r="A2984" s="155">
        <v>2977</v>
      </c>
      <c r="B2984" s="155" t="s">
        <v>791</v>
      </c>
      <c r="C2984" s="154">
        <v>116.67</v>
      </c>
      <c r="D2984" s="153">
        <v>0.79999999999999993</v>
      </c>
      <c r="E2984" s="153">
        <v>0.79999999999999993</v>
      </c>
      <c r="F2984" s="153">
        <v>0.79999999999999993</v>
      </c>
      <c r="G2984" s="153">
        <v>0.79999999999999993</v>
      </c>
      <c r="H2984" s="153">
        <v>0.79999999999999993</v>
      </c>
      <c r="I2984" s="153">
        <v>0.79999999999999993</v>
      </c>
      <c r="J2984" s="153">
        <v>0.79999999999999993</v>
      </c>
      <c r="K2984" s="153">
        <v>0.79999999999999993</v>
      </c>
      <c r="L2984" s="153">
        <v>0.79999999999999993</v>
      </c>
      <c r="M2984" s="153">
        <v>0.79999999999999993</v>
      </c>
      <c r="N2984" s="153">
        <v>0.79999999999999993</v>
      </c>
      <c r="O2984" s="153">
        <v>0.79999999999999993</v>
      </c>
      <c r="P2984" s="152"/>
    </row>
    <row r="2985" spans="1:16" ht="15.75">
      <c r="A2985" s="155">
        <v>2978</v>
      </c>
      <c r="B2985" s="155" t="s">
        <v>790</v>
      </c>
      <c r="C2985" s="154">
        <v>444.44</v>
      </c>
      <c r="D2985" s="153">
        <v>0</v>
      </c>
      <c r="E2985" s="153">
        <v>0</v>
      </c>
      <c r="F2985" s="153">
        <v>0</v>
      </c>
      <c r="G2985" s="153">
        <v>0.8</v>
      </c>
      <c r="H2985" s="153">
        <v>0.94500945009450099</v>
      </c>
      <c r="I2985" s="153">
        <v>0.8</v>
      </c>
      <c r="J2985" s="153">
        <v>0.8</v>
      </c>
      <c r="K2985" s="153">
        <v>0.8</v>
      </c>
      <c r="L2985" s="153">
        <v>0.8</v>
      </c>
      <c r="M2985" s="153">
        <v>0.8</v>
      </c>
      <c r="N2985" s="153">
        <v>0.8</v>
      </c>
      <c r="O2985" s="153">
        <v>0.8</v>
      </c>
      <c r="P2985" s="152"/>
    </row>
    <row r="2986" spans="1:16" ht="15.75">
      <c r="A2986" s="155">
        <v>2979</v>
      </c>
      <c r="B2986" s="155" t="s">
        <v>789</v>
      </c>
      <c r="C2986" s="154">
        <v>444.44</v>
      </c>
      <c r="D2986" s="153">
        <v>0.8</v>
      </c>
      <c r="E2986" s="153">
        <v>0.8</v>
      </c>
      <c r="F2986" s="153">
        <v>0.8</v>
      </c>
      <c r="G2986" s="153">
        <v>0.8</v>
      </c>
      <c r="H2986" s="153">
        <v>0.8</v>
      </c>
      <c r="I2986" s="153">
        <v>0.8</v>
      </c>
      <c r="J2986" s="153">
        <v>0.8</v>
      </c>
      <c r="K2986" s="153">
        <v>0.8</v>
      </c>
      <c r="L2986" s="153">
        <v>0.8</v>
      </c>
      <c r="M2986" s="153">
        <v>0.8</v>
      </c>
      <c r="N2986" s="153">
        <v>0.8</v>
      </c>
      <c r="O2986" s="153">
        <v>0.8</v>
      </c>
      <c r="P2986" s="152"/>
    </row>
    <row r="2987" spans="1:16" ht="15.75">
      <c r="A2987" s="155">
        <v>2980</v>
      </c>
      <c r="B2987" s="155" t="s">
        <v>788</v>
      </c>
      <c r="C2987" s="154">
        <v>300</v>
      </c>
      <c r="D2987" s="153">
        <v>0</v>
      </c>
      <c r="E2987" s="153">
        <v>0</v>
      </c>
      <c r="F2987" s="153">
        <v>0</v>
      </c>
      <c r="G2987" s="153">
        <v>0</v>
      </c>
      <c r="H2987" s="153">
        <v>0</v>
      </c>
      <c r="I2987" s="153">
        <v>0</v>
      </c>
      <c r="J2987" s="153">
        <v>0</v>
      </c>
      <c r="K2987" s="153">
        <v>0.8</v>
      </c>
      <c r="L2987" s="153">
        <v>0.8</v>
      </c>
      <c r="M2987" s="153">
        <v>0.8</v>
      </c>
      <c r="N2987" s="153">
        <v>0.8</v>
      </c>
      <c r="O2987" s="153">
        <v>0.8</v>
      </c>
      <c r="P2987" s="152"/>
    </row>
    <row r="2988" spans="1:16" ht="15.75">
      <c r="A2988" s="155">
        <v>2981</v>
      </c>
      <c r="B2988" s="155" t="s">
        <v>787</v>
      </c>
      <c r="C2988" s="154">
        <v>100</v>
      </c>
      <c r="D2988" s="153">
        <v>0</v>
      </c>
      <c r="E2988" s="153">
        <v>0</v>
      </c>
      <c r="F2988" s="153">
        <v>0.16</v>
      </c>
      <c r="G2988" s="153">
        <v>0</v>
      </c>
      <c r="H2988" s="153">
        <v>0.54</v>
      </c>
      <c r="I2988" s="153">
        <v>0.54</v>
      </c>
      <c r="J2988" s="153">
        <v>0.54</v>
      </c>
      <c r="K2988" s="153">
        <v>0.54</v>
      </c>
      <c r="L2988" s="153">
        <v>0.54</v>
      </c>
      <c r="M2988" s="153">
        <v>0.54</v>
      </c>
      <c r="N2988" s="153">
        <v>0.54</v>
      </c>
      <c r="O2988" s="153">
        <v>0.28000000000000003</v>
      </c>
      <c r="P2988" s="152"/>
    </row>
    <row r="2989" spans="1:16" ht="15.75">
      <c r="A2989" s="155">
        <v>2982</v>
      </c>
      <c r="B2989" s="155" t="s">
        <v>786</v>
      </c>
      <c r="C2989" s="154">
        <v>320</v>
      </c>
      <c r="D2989" s="153">
        <v>0</v>
      </c>
      <c r="E2989" s="153">
        <v>0</v>
      </c>
      <c r="F2989" s="153">
        <v>0</v>
      </c>
      <c r="G2989" s="153">
        <v>0</v>
      </c>
      <c r="H2989" s="153">
        <v>0</v>
      </c>
      <c r="I2989" s="153">
        <v>0</v>
      </c>
      <c r="J2989" s="153">
        <v>0</v>
      </c>
      <c r="K2989" s="153">
        <v>0.8</v>
      </c>
      <c r="L2989" s="153">
        <v>0.8</v>
      </c>
      <c r="M2989" s="153">
        <v>0.8</v>
      </c>
      <c r="N2989" s="153">
        <v>0.8</v>
      </c>
      <c r="O2989" s="153">
        <v>0.8</v>
      </c>
      <c r="P2989" s="152"/>
    </row>
    <row r="2990" spans="1:16" ht="15.75">
      <c r="A2990" s="155">
        <v>2983</v>
      </c>
      <c r="B2990" s="155" t="s">
        <v>785</v>
      </c>
      <c r="C2990" s="154">
        <v>666.67</v>
      </c>
      <c r="D2990" s="153">
        <v>0</v>
      </c>
      <c r="E2990" s="153">
        <v>0</v>
      </c>
      <c r="F2990" s="153">
        <v>0</v>
      </c>
      <c r="G2990" s="153">
        <v>0</v>
      </c>
      <c r="H2990" s="153">
        <v>0</v>
      </c>
      <c r="I2990" s="153">
        <v>0</v>
      </c>
      <c r="J2990" s="153">
        <v>0</v>
      </c>
      <c r="K2990" s="153">
        <v>0</v>
      </c>
      <c r="L2990" s="153">
        <v>0</v>
      </c>
      <c r="M2990" s="153">
        <v>0</v>
      </c>
      <c r="N2990" s="153">
        <v>0</v>
      </c>
      <c r="O2990" s="153">
        <v>0</v>
      </c>
      <c r="P2990" s="152"/>
    </row>
    <row r="2991" spans="1:16" ht="15.75">
      <c r="A2991" s="155">
        <v>2984</v>
      </c>
      <c r="B2991" s="155" t="s">
        <v>784</v>
      </c>
      <c r="C2991" s="154">
        <v>77.78</v>
      </c>
      <c r="D2991" s="153">
        <v>0</v>
      </c>
      <c r="E2991" s="153">
        <v>0</v>
      </c>
      <c r="F2991" s="153">
        <v>0</v>
      </c>
      <c r="G2991" s="153">
        <v>0</v>
      </c>
      <c r="H2991" s="153">
        <v>0.52712779634867579</v>
      </c>
      <c r="I2991" s="153">
        <v>0</v>
      </c>
      <c r="J2991" s="153">
        <v>0.52712779634867579</v>
      </c>
      <c r="K2991" s="153">
        <v>0.52712779634867579</v>
      </c>
      <c r="L2991" s="153">
        <v>0.53998457186937521</v>
      </c>
      <c r="M2991" s="153">
        <v>0.53998457186937521</v>
      </c>
      <c r="N2991" s="153">
        <v>0.53998457186937521</v>
      </c>
      <c r="O2991" s="153">
        <v>0.53998457186937521</v>
      </c>
      <c r="P2991" s="152"/>
    </row>
    <row r="2992" spans="1:16" ht="15.75">
      <c r="A2992" s="155">
        <v>2985</v>
      </c>
      <c r="B2992" s="155" t="s">
        <v>783</v>
      </c>
      <c r="C2992" s="154">
        <v>71.11</v>
      </c>
      <c r="D2992" s="153">
        <v>0</v>
      </c>
      <c r="E2992" s="153">
        <v>0</v>
      </c>
      <c r="F2992" s="153">
        <v>0</v>
      </c>
      <c r="G2992" s="153">
        <v>0</v>
      </c>
      <c r="H2992" s="153">
        <v>0</v>
      </c>
      <c r="I2992" s="153">
        <v>0</v>
      </c>
      <c r="J2992" s="153">
        <v>1.4062719729995782E-2</v>
      </c>
      <c r="K2992" s="153">
        <v>1.4062719729995782E-2</v>
      </c>
      <c r="L2992" s="153">
        <v>1.4062719729995782E-2</v>
      </c>
      <c r="M2992" s="153">
        <v>1.4062719729995782E-2</v>
      </c>
      <c r="N2992" s="153">
        <v>1.4062719729995782E-2</v>
      </c>
      <c r="O2992" s="153">
        <v>1.4062719729995782E-2</v>
      </c>
      <c r="P2992" s="152"/>
    </row>
    <row r="2993" spans="1:16" ht="15.75">
      <c r="A2993" s="155">
        <v>2986</v>
      </c>
      <c r="B2993" s="155" t="s">
        <v>782</v>
      </c>
      <c r="C2993" s="154">
        <v>111.11</v>
      </c>
      <c r="D2993" s="153">
        <v>0</v>
      </c>
      <c r="E2993" s="153">
        <v>0</v>
      </c>
      <c r="F2993" s="153">
        <v>0</v>
      </c>
      <c r="G2993" s="153">
        <v>0</v>
      </c>
      <c r="H2993" s="153">
        <v>0</v>
      </c>
      <c r="I2993" s="153">
        <v>0</v>
      </c>
      <c r="J2993" s="153">
        <v>0</v>
      </c>
      <c r="K2993" s="153">
        <v>1.1599315993159931</v>
      </c>
      <c r="L2993" s="153">
        <v>1.1491314913149133</v>
      </c>
      <c r="M2993" s="153">
        <v>0.8</v>
      </c>
      <c r="N2993" s="153">
        <v>1.2060120601206012</v>
      </c>
      <c r="O2993" s="153">
        <v>1.2060120601206012</v>
      </c>
      <c r="P2993" s="152"/>
    </row>
    <row r="2994" spans="1:16" ht="15.75">
      <c r="A2994" s="155">
        <v>2987</v>
      </c>
      <c r="B2994" s="155" t="s">
        <v>781</v>
      </c>
      <c r="C2994" s="154">
        <v>388.89</v>
      </c>
      <c r="D2994" s="153">
        <v>0</v>
      </c>
      <c r="E2994" s="153">
        <v>0</v>
      </c>
      <c r="F2994" s="153">
        <v>0</v>
      </c>
      <c r="G2994" s="153">
        <v>0</v>
      </c>
      <c r="H2994" s="153">
        <v>0</v>
      </c>
      <c r="I2994" s="153">
        <v>0</v>
      </c>
      <c r="J2994" s="153">
        <v>0</v>
      </c>
      <c r="K2994" s="153">
        <v>0</v>
      </c>
      <c r="L2994" s="153">
        <v>0</v>
      </c>
      <c r="M2994" s="153">
        <v>0</v>
      </c>
      <c r="N2994" s="153">
        <v>0</v>
      </c>
      <c r="O2994" s="153">
        <v>0</v>
      </c>
      <c r="P2994" s="152"/>
    </row>
    <row r="2995" spans="1:16" ht="15.75">
      <c r="A2995" s="155">
        <v>2988</v>
      </c>
      <c r="B2995" s="155" t="s">
        <v>780</v>
      </c>
      <c r="C2995" s="154">
        <v>133.33000000000001</v>
      </c>
      <c r="D2995" s="153">
        <v>0</v>
      </c>
      <c r="E2995" s="153">
        <v>0</v>
      </c>
      <c r="F2995" s="153">
        <v>0</v>
      </c>
      <c r="G2995" s="153">
        <v>0</v>
      </c>
      <c r="H2995" s="153">
        <v>0</v>
      </c>
      <c r="I2995" s="153">
        <v>0.9048226205655141</v>
      </c>
      <c r="J2995" s="153">
        <v>1.1346283657091427</v>
      </c>
      <c r="K2995" s="153">
        <v>1.1616290407260179</v>
      </c>
      <c r="L2995" s="153">
        <v>1.1130278256956423</v>
      </c>
      <c r="M2995" s="153">
        <v>1.1586289657241429</v>
      </c>
      <c r="N2995" s="153">
        <v>1.1544288607215178</v>
      </c>
      <c r="O2995" s="153">
        <v>1.1544288607215178</v>
      </c>
      <c r="P2995" s="152"/>
    </row>
    <row r="2996" spans="1:16" ht="15.75">
      <c r="A2996" s="155">
        <v>2989</v>
      </c>
      <c r="B2996" s="155" t="s">
        <v>779</v>
      </c>
      <c r="C2996" s="154">
        <v>1150</v>
      </c>
      <c r="D2996" s="153">
        <v>0</v>
      </c>
      <c r="E2996" s="153">
        <v>0</v>
      </c>
      <c r="F2996" s="153">
        <v>0</v>
      </c>
      <c r="G2996" s="153">
        <v>0</v>
      </c>
      <c r="H2996" s="153">
        <v>0</v>
      </c>
      <c r="I2996" s="153">
        <v>0</v>
      </c>
      <c r="J2996" s="153">
        <v>0</v>
      </c>
      <c r="K2996" s="153">
        <v>0</v>
      </c>
      <c r="L2996" s="153">
        <v>0</v>
      </c>
      <c r="M2996" s="153">
        <v>0</v>
      </c>
      <c r="N2996" s="153">
        <v>0.8</v>
      </c>
      <c r="O2996" s="153">
        <v>0.8</v>
      </c>
      <c r="P2996" s="152"/>
    </row>
    <row r="2997" spans="1:16" ht="15.75">
      <c r="A2997" s="155">
        <v>2990</v>
      </c>
      <c r="B2997" s="155" t="s">
        <v>778</v>
      </c>
      <c r="C2997" s="154">
        <v>102.22</v>
      </c>
      <c r="D2997" s="153">
        <v>0</v>
      </c>
      <c r="E2997" s="153">
        <v>0</v>
      </c>
      <c r="F2997" s="153">
        <v>0</v>
      </c>
      <c r="G2997" s="153">
        <v>0</v>
      </c>
      <c r="H2997" s="153">
        <v>0</v>
      </c>
      <c r="I2997" s="153">
        <v>0</v>
      </c>
      <c r="J2997" s="153">
        <v>0</v>
      </c>
      <c r="K2997" s="153">
        <v>0</v>
      </c>
      <c r="L2997" s="153">
        <v>0</v>
      </c>
      <c r="M2997" s="153">
        <v>0</v>
      </c>
      <c r="N2997" s="153">
        <v>7.8262570925454897E-2</v>
      </c>
      <c r="O2997" s="153">
        <v>7.8262570925454897E-2</v>
      </c>
      <c r="P2997" s="152"/>
    </row>
    <row r="2998" spans="1:16" ht="15.75">
      <c r="A2998" s="155">
        <v>2991</v>
      </c>
      <c r="B2998" s="155" t="s">
        <v>777</v>
      </c>
      <c r="C2998" s="154">
        <v>100</v>
      </c>
      <c r="D2998" s="153">
        <v>0</v>
      </c>
      <c r="E2998" s="153">
        <v>0</v>
      </c>
      <c r="F2998" s="153">
        <v>0</v>
      </c>
      <c r="G2998" s="153">
        <v>0</v>
      </c>
      <c r="H2998" s="153">
        <v>0</v>
      </c>
      <c r="I2998" s="153">
        <v>0</v>
      </c>
      <c r="J2998" s="153">
        <v>0</v>
      </c>
      <c r="K2998" s="153">
        <v>0</v>
      </c>
      <c r="L2998" s="153">
        <v>0.67</v>
      </c>
      <c r="M2998" s="153">
        <v>1.64</v>
      </c>
      <c r="N2998" s="153">
        <v>1.64</v>
      </c>
      <c r="O2998" s="153">
        <v>1.64</v>
      </c>
      <c r="P2998" s="152"/>
    </row>
    <row r="2999" spans="1:16" ht="15.75">
      <c r="A2999" s="155">
        <v>2992</v>
      </c>
      <c r="B2999" s="155" t="s">
        <v>776</v>
      </c>
      <c r="C2999" s="154">
        <v>277.77999999999997</v>
      </c>
      <c r="D2999" s="153">
        <v>0</v>
      </c>
      <c r="E2999" s="153">
        <v>0</v>
      </c>
      <c r="F2999" s="153">
        <v>0</v>
      </c>
      <c r="G2999" s="153">
        <v>0</v>
      </c>
      <c r="H2999" s="153">
        <v>0.8</v>
      </c>
      <c r="I2999" s="153">
        <v>0</v>
      </c>
      <c r="J2999" s="153">
        <v>0.8</v>
      </c>
      <c r="K2999" s="153">
        <v>0.8</v>
      </c>
      <c r="L2999" s="153">
        <v>0.8</v>
      </c>
      <c r="M2999" s="153">
        <v>0.8</v>
      </c>
      <c r="N2999" s="153">
        <v>0.8</v>
      </c>
      <c r="O2999" s="153">
        <v>0.8</v>
      </c>
      <c r="P2999" s="152"/>
    </row>
    <row r="3000" spans="1:16" ht="15.75">
      <c r="A3000" s="155">
        <v>2993</v>
      </c>
      <c r="B3000" s="155" t="s">
        <v>775</v>
      </c>
      <c r="C3000" s="154">
        <v>444.44</v>
      </c>
      <c r="D3000" s="153">
        <v>0</v>
      </c>
      <c r="E3000" s="153">
        <v>0</v>
      </c>
      <c r="F3000" s="153">
        <v>0</v>
      </c>
      <c r="G3000" s="153">
        <v>0</v>
      </c>
      <c r="H3000" s="153">
        <v>0</v>
      </c>
      <c r="I3000" s="153">
        <v>0</v>
      </c>
      <c r="J3000" s="153">
        <v>0</v>
      </c>
      <c r="K3000" s="153">
        <v>0</v>
      </c>
      <c r="L3000" s="153">
        <v>0</v>
      </c>
      <c r="M3000" s="153">
        <v>0</v>
      </c>
      <c r="N3000" s="153">
        <v>0</v>
      </c>
      <c r="O3000" s="153">
        <v>0</v>
      </c>
      <c r="P3000" s="152"/>
    </row>
    <row r="3001" spans="1:16" ht="15.75">
      <c r="A3001" s="155">
        <v>2994</v>
      </c>
      <c r="B3001" s="155" t="s">
        <v>774</v>
      </c>
      <c r="C3001" s="154">
        <v>164.44</v>
      </c>
      <c r="D3001" s="153">
        <v>0</v>
      </c>
      <c r="E3001" s="153">
        <v>0</v>
      </c>
      <c r="F3001" s="153">
        <v>0</v>
      </c>
      <c r="G3001" s="153">
        <v>0</v>
      </c>
      <c r="H3001" s="153">
        <v>0.79999999999999993</v>
      </c>
      <c r="I3001" s="153">
        <v>0</v>
      </c>
      <c r="J3001" s="153">
        <v>0.79999999999999993</v>
      </c>
      <c r="K3001" s="153">
        <v>0.79999999999999993</v>
      </c>
      <c r="L3001" s="153">
        <v>0.79999999999999993</v>
      </c>
      <c r="M3001" s="153">
        <v>0.79999999999999993</v>
      </c>
      <c r="N3001" s="153">
        <v>0.79999999999999993</v>
      </c>
      <c r="O3001" s="153">
        <v>0.79999999999999993</v>
      </c>
      <c r="P3001" s="152"/>
    </row>
    <row r="3002" spans="1:16" ht="15.75">
      <c r="A3002" s="155">
        <v>2995</v>
      </c>
      <c r="B3002" s="155" t="s">
        <v>773</v>
      </c>
      <c r="C3002" s="154">
        <v>166.67</v>
      </c>
      <c r="D3002" s="153">
        <v>0</v>
      </c>
      <c r="E3002" s="153">
        <v>0</v>
      </c>
      <c r="F3002" s="153">
        <v>0</v>
      </c>
      <c r="G3002" s="153">
        <v>0</v>
      </c>
      <c r="H3002" s="153">
        <v>0</v>
      </c>
      <c r="I3002" s="153">
        <v>0</v>
      </c>
      <c r="J3002" s="153">
        <v>0</v>
      </c>
      <c r="K3002" s="153">
        <v>0</v>
      </c>
      <c r="L3002" s="153">
        <v>0</v>
      </c>
      <c r="M3002" s="153">
        <v>0</v>
      </c>
      <c r="N3002" s="153">
        <v>0</v>
      </c>
      <c r="O3002" s="153">
        <v>0</v>
      </c>
      <c r="P3002" s="152"/>
    </row>
    <row r="3003" spans="1:16" ht="15.75">
      <c r="A3003" s="155">
        <v>2996</v>
      </c>
      <c r="B3003" s="155" t="s">
        <v>772</v>
      </c>
      <c r="C3003" s="154">
        <v>167.78</v>
      </c>
      <c r="D3003" s="153">
        <v>0</v>
      </c>
      <c r="E3003" s="153">
        <v>0</v>
      </c>
      <c r="F3003" s="153">
        <v>0</v>
      </c>
      <c r="G3003" s="153">
        <v>0</v>
      </c>
      <c r="H3003" s="153">
        <v>0</v>
      </c>
      <c r="I3003" s="153">
        <v>0</v>
      </c>
      <c r="J3003" s="153">
        <v>0</v>
      </c>
      <c r="K3003" s="153">
        <v>0</v>
      </c>
      <c r="L3003" s="153">
        <v>0</v>
      </c>
      <c r="M3003" s="153">
        <v>0</v>
      </c>
      <c r="N3003" s="153">
        <v>0.79999999999999993</v>
      </c>
      <c r="O3003" s="153">
        <v>0.79999999999999993</v>
      </c>
      <c r="P3003" s="152"/>
    </row>
    <row r="3004" spans="1:16" ht="15.75">
      <c r="A3004" s="155">
        <v>2997</v>
      </c>
      <c r="B3004" s="155" t="s">
        <v>771</v>
      </c>
      <c r="C3004" s="154">
        <v>166.67</v>
      </c>
      <c r="D3004" s="153">
        <v>0</v>
      </c>
      <c r="E3004" s="153">
        <v>0</v>
      </c>
      <c r="F3004" s="153">
        <v>0</v>
      </c>
      <c r="G3004" s="153">
        <v>0</v>
      </c>
      <c r="H3004" s="153">
        <v>0</v>
      </c>
      <c r="I3004" s="153">
        <v>0</v>
      </c>
      <c r="J3004" s="153">
        <v>0</v>
      </c>
      <c r="K3004" s="153">
        <v>0</v>
      </c>
      <c r="L3004" s="153">
        <v>0</v>
      </c>
      <c r="M3004" s="153">
        <v>0</v>
      </c>
      <c r="N3004" s="153">
        <v>0</v>
      </c>
      <c r="O3004" s="153">
        <v>0</v>
      </c>
      <c r="P3004" s="152"/>
    </row>
    <row r="3005" spans="1:16" ht="15.75">
      <c r="A3005" s="155">
        <v>2998</v>
      </c>
      <c r="B3005" s="155" t="s">
        <v>770</v>
      </c>
      <c r="C3005" s="154">
        <v>100</v>
      </c>
      <c r="D3005" s="153">
        <v>7.0000000000000007E-2</v>
      </c>
      <c r="E3005" s="153">
        <v>7.0000000000000007E-2</v>
      </c>
      <c r="F3005" s="153">
        <v>7.0000000000000007E-2</v>
      </c>
      <c r="G3005" s="153">
        <v>0.09</v>
      </c>
      <c r="H3005" s="153">
        <v>0.09</v>
      </c>
      <c r="I3005" s="153">
        <v>0.09</v>
      </c>
      <c r="J3005" s="153">
        <v>0.09</v>
      </c>
      <c r="K3005" s="153">
        <v>0.09</v>
      </c>
      <c r="L3005" s="153">
        <v>0</v>
      </c>
      <c r="M3005" s="153">
        <v>0.09</v>
      </c>
      <c r="N3005" s="153">
        <v>0.19</v>
      </c>
      <c r="O3005" s="153">
        <v>0.97</v>
      </c>
      <c r="P3005" s="152"/>
    </row>
    <row r="3006" spans="1:16" ht="15.75">
      <c r="A3006" s="155">
        <v>2999</v>
      </c>
      <c r="B3006" s="155" t="s">
        <v>769</v>
      </c>
      <c r="C3006" s="154">
        <v>110</v>
      </c>
      <c r="D3006" s="153">
        <v>1.3163636363636364</v>
      </c>
      <c r="E3006" s="153">
        <v>1.1090909090909091</v>
      </c>
      <c r="F3006" s="153">
        <v>1.6618181818181819</v>
      </c>
      <c r="G3006" s="153">
        <v>1.5745454545454545</v>
      </c>
      <c r="H3006" s="153">
        <v>1.4509090909090909</v>
      </c>
      <c r="I3006" s="153">
        <v>1.2327272727272727</v>
      </c>
      <c r="J3006" s="153">
        <v>1.2836363636363635</v>
      </c>
      <c r="K3006" s="153">
        <v>1.3436363636363637</v>
      </c>
      <c r="L3006" s="153">
        <v>1.3109090909090908</v>
      </c>
      <c r="M3006" s="153">
        <v>1.2872727272727271</v>
      </c>
      <c r="N3006" s="153">
        <v>1.3454545454545455</v>
      </c>
      <c r="O3006" s="153">
        <v>1.0443636363636364</v>
      </c>
      <c r="P3006" s="152"/>
    </row>
    <row r="3007" spans="1:16" ht="15.75">
      <c r="A3007" s="155">
        <v>3000</v>
      </c>
      <c r="B3007" s="155" t="s">
        <v>768</v>
      </c>
      <c r="C3007" s="154">
        <v>165</v>
      </c>
      <c r="D3007" s="153">
        <v>1.0060606060606061</v>
      </c>
      <c r="E3007" s="153">
        <v>1.103030303030303</v>
      </c>
      <c r="F3007" s="153">
        <v>1.103030303030303</v>
      </c>
      <c r="G3007" s="153">
        <v>1.0787878787878789</v>
      </c>
      <c r="H3007" s="153">
        <v>0.98181818181818181</v>
      </c>
      <c r="I3007" s="153">
        <v>0.8</v>
      </c>
      <c r="J3007" s="153">
        <v>0.8</v>
      </c>
      <c r="K3007" s="153">
        <v>0.8</v>
      </c>
      <c r="L3007" s="153">
        <v>0.81212121212121213</v>
      </c>
      <c r="M3007" s="153">
        <v>0.83636363636363631</v>
      </c>
      <c r="N3007" s="153">
        <v>0.8</v>
      </c>
      <c r="O3007" s="153">
        <v>1.0181818181818181</v>
      </c>
      <c r="P3007" s="152"/>
    </row>
    <row r="3008" spans="1:16" ht="15.75">
      <c r="A3008" s="155">
        <v>3001</v>
      </c>
      <c r="B3008" s="155" t="s">
        <v>414</v>
      </c>
      <c r="C3008" s="154">
        <v>112.5</v>
      </c>
      <c r="D3008" s="153">
        <v>0.8</v>
      </c>
      <c r="E3008" s="153">
        <v>0.8</v>
      </c>
      <c r="F3008" s="153">
        <v>0.8</v>
      </c>
      <c r="G3008" s="153">
        <v>0.8</v>
      </c>
      <c r="H3008" s="153">
        <v>0.8</v>
      </c>
      <c r="I3008" s="153">
        <v>0.8</v>
      </c>
      <c r="J3008" s="153">
        <v>0.8</v>
      </c>
      <c r="K3008" s="153">
        <v>0.8</v>
      </c>
      <c r="L3008" s="153">
        <v>0.8</v>
      </c>
      <c r="M3008" s="153">
        <v>0.8</v>
      </c>
      <c r="N3008" s="153">
        <v>0.8</v>
      </c>
      <c r="O3008" s="153">
        <v>0.8</v>
      </c>
      <c r="P3008" s="152"/>
    </row>
    <row r="3009" spans="1:16" ht="15.75">
      <c r="A3009" s="155">
        <v>3002</v>
      </c>
      <c r="B3009" s="155" t="s">
        <v>767</v>
      </c>
      <c r="C3009" s="154">
        <v>126</v>
      </c>
      <c r="D3009" s="153">
        <v>0.79999999999999993</v>
      </c>
      <c r="E3009" s="153">
        <v>0.79999999999999993</v>
      </c>
      <c r="F3009" s="153">
        <v>0.79999999999999993</v>
      </c>
      <c r="G3009" s="153">
        <v>0.79999999999999993</v>
      </c>
      <c r="H3009" s="153">
        <v>0.79999999999999993</v>
      </c>
      <c r="I3009" s="153">
        <v>0.79999999999999993</v>
      </c>
      <c r="J3009" s="153">
        <v>0.79999999999999993</v>
      </c>
      <c r="K3009" s="153">
        <v>0.79999999999999993</v>
      </c>
      <c r="L3009" s="153">
        <v>0.79999999999999993</v>
      </c>
      <c r="M3009" s="153">
        <v>0.79999999999999993</v>
      </c>
      <c r="N3009" s="153">
        <v>0.79999999999999993</v>
      </c>
      <c r="O3009" s="153">
        <v>0</v>
      </c>
      <c r="P3009" s="152"/>
    </row>
    <row r="3010" spans="1:16" ht="15.75">
      <c r="A3010" s="155">
        <v>3003</v>
      </c>
      <c r="B3010" s="155" t="s">
        <v>766</v>
      </c>
      <c r="C3010" s="154">
        <v>158</v>
      </c>
      <c r="D3010" s="153">
        <v>1.6118987341772153</v>
      </c>
      <c r="E3010" s="153">
        <v>1.7273417721518989</v>
      </c>
      <c r="F3010" s="153">
        <v>1.7265822784810128</v>
      </c>
      <c r="G3010" s="153">
        <v>1.9678481012658229</v>
      </c>
      <c r="H3010" s="153">
        <v>1.9162025316455695</v>
      </c>
      <c r="I3010" s="153">
        <v>1.6632911392405063</v>
      </c>
      <c r="J3010" s="153">
        <v>1.7139240506329114</v>
      </c>
      <c r="K3010" s="153">
        <v>1.450632911392405</v>
      </c>
      <c r="L3010" s="153">
        <v>0.8</v>
      </c>
      <c r="M3010" s="153">
        <v>1.7243037974683544</v>
      </c>
      <c r="N3010" s="153">
        <v>1.7245569620253165</v>
      </c>
      <c r="O3010" s="153">
        <v>1.7754430379746835</v>
      </c>
      <c r="P3010" s="152"/>
    </row>
    <row r="3011" spans="1:16" ht="15.75">
      <c r="A3011" s="155">
        <v>3004</v>
      </c>
      <c r="B3011" s="155" t="s">
        <v>765</v>
      </c>
      <c r="C3011" s="154">
        <v>161</v>
      </c>
      <c r="D3011" s="153">
        <v>1.0732919254658386</v>
      </c>
      <c r="E3011" s="153">
        <v>1.2012422360248447</v>
      </c>
      <c r="F3011" s="153">
        <v>1.1925465838509317</v>
      </c>
      <c r="G3011" s="153">
        <v>0.99378881987577639</v>
      </c>
      <c r="H3011" s="153">
        <v>0.99378881987577639</v>
      </c>
      <c r="I3011" s="153">
        <v>0.8</v>
      </c>
      <c r="J3011" s="153">
        <v>0.8</v>
      </c>
      <c r="K3011" s="153">
        <v>0.8</v>
      </c>
      <c r="L3011" s="153">
        <v>0.8</v>
      </c>
      <c r="M3011" s="153">
        <v>0.8</v>
      </c>
      <c r="N3011" s="153">
        <v>0.8</v>
      </c>
      <c r="O3011" s="153">
        <v>0.8</v>
      </c>
      <c r="P3011" s="152"/>
    </row>
    <row r="3012" spans="1:16" ht="15.75">
      <c r="A3012" s="155">
        <v>3005</v>
      </c>
      <c r="B3012" s="155" t="s">
        <v>764</v>
      </c>
      <c r="C3012" s="154">
        <v>300</v>
      </c>
      <c r="D3012" s="153">
        <v>0.88</v>
      </c>
      <c r="E3012" s="153">
        <v>0.92799999999999994</v>
      </c>
      <c r="F3012" s="153">
        <v>0.95413333333333339</v>
      </c>
      <c r="G3012" s="153">
        <v>0.83786666666666676</v>
      </c>
      <c r="H3012" s="153">
        <v>0.93440000000000001</v>
      </c>
      <c r="I3012" s="153">
        <v>0.93653333333333322</v>
      </c>
      <c r="J3012" s="153">
        <v>0.8</v>
      </c>
      <c r="K3012" s="153">
        <v>0.8</v>
      </c>
      <c r="L3012" s="153">
        <v>0.89439999999999997</v>
      </c>
      <c r="M3012" s="153">
        <v>0.8</v>
      </c>
      <c r="N3012" s="153">
        <v>0.82666666666666666</v>
      </c>
      <c r="O3012" s="153">
        <v>0.88693333333333324</v>
      </c>
      <c r="P3012" s="152"/>
    </row>
    <row r="3013" spans="1:16" ht="15.75">
      <c r="A3013" s="155">
        <v>3006</v>
      </c>
      <c r="B3013" s="155" t="s">
        <v>763</v>
      </c>
      <c r="C3013" s="154">
        <v>145.80000000000001</v>
      </c>
      <c r="D3013" s="153">
        <v>0.79999999999999993</v>
      </c>
      <c r="E3013" s="153">
        <v>0.79999999999999993</v>
      </c>
      <c r="F3013" s="153">
        <v>0.79999999999999993</v>
      </c>
      <c r="G3013" s="153">
        <v>0.79999999999999993</v>
      </c>
      <c r="H3013" s="153">
        <v>0.79999999999999993</v>
      </c>
      <c r="I3013" s="153">
        <v>0.79999999999999993</v>
      </c>
      <c r="J3013" s="153">
        <v>0.79999999999999993</v>
      </c>
      <c r="K3013" s="153">
        <v>0.79999999999999993</v>
      </c>
      <c r="L3013" s="153">
        <v>0.79999999999999993</v>
      </c>
      <c r="M3013" s="153">
        <v>0.79999999999999993</v>
      </c>
      <c r="N3013" s="153">
        <v>0.79999999999999993</v>
      </c>
      <c r="O3013" s="153">
        <v>0.79999999999999993</v>
      </c>
      <c r="P3013" s="152"/>
    </row>
    <row r="3014" spans="1:16" ht="15.75">
      <c r="A3014" s="155">
        <v>3007</v>
      </c>
      <c r="B3014" s="155" t="s">
        <v>762</v>
      </c>
      <c r="C3014" s="154">
        <v>220</v>
      </c>
      <c r="D3014" s="153">
        <v>0.8</v>
      </c>
      <c r="E3014" s="153">
        <v>0.8</v>
      </c>
      <c r="F3014" s="153">
        <v>0.8</v>
      </c>
      <c r="G3014" s="153">
        <v>0.8</v>
      </c>
      <c r="H3014" s="153">
        <v>0.8</v>
      </c>
      <c r="I3014" s="153">
        <v>0.8</v>
      </c>
      <c r="J3014" s="153">
        <v>0.8</v>
      </c>
      <c r="K3014" s="153">
        <v>0.8</v>
      </c>
      <c r="L3014" s="153">
        <v>0.8</v>
      </c>
      <c r="M3014" s="153">
        <v>0.8</v>
      </c>
      <c r="N3014" s="153">
        <v>0.8</v>
      </c>
      <c r="O3014" s="153">
        <v>0.8</v>
      </c>
      <c r="P3014" s="152"/>
    </row>
    <row r="3015" spans="1:16" ht="15.75">
      <c r="A3015" s="155">
        <v>3008</v>
      </c>
      <c r="B3015" s="155" t="s">
        <v>761</v>
      </c>
      <c r="C3015" s="154">
        <v>96.666666666666657</v>
      </c>
      <c r="D3015" s="153">
        <v>0.46551724137931039</v>
      </c>
      <c r="E3015" s="153">
        <v>0.46551724137931039</v>
      </c>
      <c r="F3015" s="153">
        <v>0.46551724137931039</v>
      </c>
      <c r="G3015" s="153">
        <v>0.46551724137931039</v>
      </c>
      <c r="H3015" s="153">
        <v>0.46551724137931039</v>
      </c>
      <c r="I3015" s="153">
        <v>0.46551724137931039</v>
      </c>
      <c r="J3015" s="153">
        <v>0.46551724137931039</v>
      </c>
      <c r="K3015" s="153">
        <v>0.46551724137931039</v>
      </c>
      <c r="L3015" s="153">
        <v>0.46551724137931039</v>
      </c>
      <c r="M3015" s="153">
        <v>0.46551724137931039</v>
      </c>
      <c r="N3015" s="153">
        <v>0.46551724137931039</v>
      </c>
      <c r="O3015" s="153">
        <v>0.46551724137931039</v>
      </c>
      <c r="P3015" s="152"/>
    </row>
    <row r="3016" spans="1:16" ht="15.75">
      <c r="A3016" s="155">
        <v>3009</v>
      </c>
      <c r="B3016" s="155" t="s">
        <v>760</v>
      </c>
      <c r="C3016" s="154">
        <v>162.5</v>
      </c>
      <c r="D3016" s="153">
        <v>0.86153846153846159</v>
      </c>
      <c r="E3016" s="153">
        <v>0.87384615384615383</v>
      </c>
      <c r="F3016" s="153">
        <v>0.8</v>
      </c>
      <c r="G3016" s="153">
        <v>0.8</v>
      </c>
      <c r="H3016" s="153">
        <v>0.8</v>
      </c>
      <c r="I3016" s="153">
        <v>0.8</v>
      </c>
      <c r="J3016" s="153">
        <v>0.8</v>
      </c>
      <c r="K3016" s="153">
        <v>0.8</v>
      </c>
      <c r="L3016" s="153">
        <v>0.8</v>
      </c>
      <c r="M3016" s="153">
        <v>0.8</v>
      </c>
      <c r="N3016" s="153">
        <v>0.8</v>
      </c>
      <c r="O3016" s="153">
        <v>0.8</v>
      </c>
      <c r="P3016" s="152"/>
    </row>
    <row r="3017" spans="1:16" ht="15.75">
      <c r="A3017" s="155">
        <v>3010</v>
      </c>
      <c r="B3017" s="155" t="s">
        <v>759</v>
      </c>
      <c r="C3017" s="154">
        <v>178.5</v>
      </c>
      <c r="D3017" s="153">
        <v>0.85154061624649857</v>
      </c>
      <c r="E3017" s="153">
        <v>0.86274509803921573</v>
      </c>
      <c r="F3017" s="153">
        <v>0.94117647058823528</v>
      </c>
      <c r="G3017" s="153">
        <v>0.94117647058823528</v>
      </c>
      <c r="H3017" s="153">
        <v>0.91876750700280108</v>
      </c>
      <c r="I3017" s="153">
        <v>0.89635854341736698</v>
      </c>
      <c r="J3017" s="153">
        <v>0.8</v>
      </c>
      <c r="K3017" s="153">
        <v>0.8</v>
      </c>
      <c r="L3017" s="153">
        <v>0.82913165266106448</v>
      </c>
      <c r="M3017" s="153">
        <v>0.91876750700280108</v>
      </c>
      <c r="N3017" s="153">
        <v>0.88067226890756301</v>
      </c>
      <c r="O3017" s="153">
        <v>0.88067226890756301</v>
      </c>
      <c r="P3017" s="152"/>
    </row>
    <row r="3018" spans="1:16" ht="15.75">
      <c r="A3018" s="155">
        <v>3011</v>
      </c>
      <c r="B3018" s="155" t="s">
        <v>758</v>
      </c>
      <c r="C3018" s="154">
        <v>178</v>
      </c>
      <c r="D3018" s="153">
        <v>0.85617977528089895</v>
      </c>
      <c r="E3018" s="153">
        <v>0.86123595505617989</v>
      </c>
      <c r="F3018" s="153">
        <v>0.8932584269662921</v>
      </c>
      <c r="G3018" s="153">
        <v>0.8764044943820225</v>
      </c>
      <c r="H3018" s="153">
        <v>0.91179775280898878</v>
      </c>
      <c r="I3018" s="153">
        <v>0.86966292134831469</v>
      </c>
      <c r="J3018" s="153">
        <v>0.8</v>
      </c>
      <c r="K3018" s="153">
        <v>0.8</v>
      </c>
      <c r="L3018" s="153">
        <v>0.8</v>
      </c>
      <c r="M3018" s="153">
        <v>0.84269662921348309</v>
      </c>
      <c r="N3018" s="153">
        <v>0.9101123595505618</v>
      </c>
      <c r="O3018" s="153">
        <v>0.98426966292134821</v>
      </c>
      <c r="P3018" s="152"/>
    </row>
    <row r="3019" spans="1:16" ht="15.75">
      <c r="A3019" s="155">
        <v>3012</v>
      </c>
      <c r="B3019" s="155" t="s">
        <v>757</v>
      </c>
      <c r="C3019" s="154">
        <v>173.5</v>
      </c>
      <c r="D3019" s="153">
        <v>1.1706051873198846</v>
      </c>
      <c r="E3019" s="153">
        <v>1.2622478386167146</v>
      </c>
      <c r="F3019" s="153">
        <v>1.2812680115273776</v>
      </c>
      <c r="G3019" s="153">
        <v>0.96138328530259376</v>
      </c>
      <c r="H3019" s="153">
        <v>1.0115273775216138</v>
      </c>
      <c r="I3019" s="153">
        <v>0.91296829971181559</v>
      </c>
      <c r="J3019" s="153">
        <v>0.8</v>
      </c>
      <c r="K3019" s="153">
        <v>0.8</v>
      </c>
      <c r="L3019" s="153">
        <v>1.0046109510086456</v>
      </c>
      <c r="M3019" s="153">
        <v>0.93544668587896262</v>
      </c>
      <c r="N3019" s="153">
        <v>1.082420749279539</v>
      </c>
      <c r="O3019" s="153">
        <v>1.2536023054755043</v>
      </c>
      <c r="P3019" s="152"/>
    </row>
    <row r="3020" spans="1:16" ht="15.75">
      <c r="A3020" s="155">
        <v>3013</v>
      </c>
      <c r="B3020" s="155" t="s">
        <v>756</v>
      </c>
      <c r="C3020" s="154">
        <v>83.333333333333329</v>
      </c>
      <c r="D3020" s="153">
        <v>0.75600000000000001</v>
      </c>
      <c r="E3020" s="153">
        <v>0.75600000000000001</v>
      </c>
      <c r="F3020" s="153">
        <v>0.75600000000000001</v>
      </c>
      <c r="G3020" s="153">
        <v>0.81600000000000006</v>
      </c>
      <c r="H3020" s="153">
        <v>0.81600000000000006</v>
      </c>
      <c r="I3020" s="153">
        <v>0.81600000000000006</v>
      </c>
      <c r="J3020" s="153">
        <v>0.81600000000000006</v>
      </c>
      <c r="K3020" s="153">
        <v>0.85200000000000009</v>
      </c>
      <c r="L3020" s="153">
        <v>0.85200000000000009</v>
      </c>
      <c r="M3020" s="153">
        <v>0.85200000000000009</v>
      </c>
      <c r="N3020" s="153">
        <v>0.85200000000000009</v>
      </c>
      <c r="O3020" s="153">
        <v>0.75600000000000001</v>
      </c>
      <c r="P3020" s="152"/>
    </row>
    <row r="3021" spans="1:16" ht="15.75">
      <c r="A3021" s="155">
        <v>3014</v>
      </c>
      <c r="B3021" s="155" t="s">
        <v>755</v>
      </c>
      <c r="C3021" s="154">
        <v>123</v>
      </c>
      <c r="D3021" s="153">
        <v>1.6617886178861789</v>
      </c>
      <c r="E3021" s="153">
        <v>1.5772357723577235</v>
      </c>
      <c r="F3021" s="153">
        <v>1.3170731707317074</v>
      </c>
      <c r="G3021" s="153">
        <v>1.575609756097561</v>
      </c>
      <c r="H3021" s="153">
        <v>1.5804878048780489</v>
      </c>
      <c r="I3021" s="153">
        <v>0.94634146341463421</v>
      </c>
      <c r="J3021" s="153">
        <v>0.8</v>
      </c>
      <c r="K3021" s="153">
        <v>0.8</v>
      </c>
      <c r="L3021" s="153">
        <v>1.5674796747967481</v>
      </c>
      <c r="M3021" s="153">
        <v>1.5853658536585367</v>
      </c>
      <c r="N3021" s="153">
        <v>1.7447154471544715</v>
      </c>
      <c r="O3021" s="153">
        <v>1.7398373983739837</v>
      </c>
      <c r="P3021" s="152"/>
    </row>
    <row r="3022" spans="1:16" ht="15.75">
      <c r="A3022" s="155">
        <v>3015</v>
      </c>
      <c r="B3022" s="155" t="s">
        <v>754</v>
      </c>
      <c r="C3022" s="154">
        <v>87.777777777777771</v>
      </c>
      <c r="D3022" s="153">
        <v>0</v>
      </c>
      <c r="E3022" s="153">
        <v>4.5569620253164557E-2</v>
      </c>
      <c r="F3022" s="153">
        <v>6.8354430379746839E-2</v>
      </c>
      <c r="G3022" s="153">
        <v>7.9746835443037983E-2</v>
      </c>
      <c r="H3022" s="153">
        <v>7.9746835443037983E-2</v>
      </c>
      <c r="I3022" s="153">
        <v>7.9746835443037983E-2</v>
      </c>
      <c r="J3022" s="153">
        <v>0</v>
      </c>
      <c r="K3022" s="153">
        <v>0</v>
      </c>
      <c r="L3022" s="153">
        <v>0</v>
      </c>
      <c r="M3022" s="153">
        <v>0</v>
      </c>
      <c r="N3022" s="153">
        <v>0</v>
      </c>
      <c r="O3022" s="153">
        <v>0</v>
      </c>
      <c r="P3022" s="152"/>
    </row>
    <row r="3023" spans="1:16" ht="15.75">
      <c r="A3023" s="155">
        <v>3016</v>
      </c>
      <c r="B3023" s="155" t="s">
        <v>753</v>
      </c>
      <c r="C3023" s="154">
        <v>222.5</v>
      </c>
      <c r="D3023" s="153">
        <v>0.8</v>
      </c>
      <c r="E3023" s="153">
        <v>0.8</v>
      </c>
      <c r="F3023" s="153">
        <v>0.8</v>
      </c>
      <c r="G3023" s="153">
        <v>0.8</v>
      </c>
      <c r="H3023" s="153">
        <v>0.8</v>
      </c>
      <c r="I3023" s="153">
        <v>0.8</v>
      </c>
      <c r="J3023" s="153">
        <v>0.8</v>
      </c>
      <c r="K3023" s="153">
        <v>0.8</v>
      </c>
      <c r="L3023" s="153">
        <v>0.8</v>
      </c>
      <c r="M3023" s="153">
        <v>0.8</v>
      </c>
      <c r="N3023" s="153">
        <v>0.8</v>
      </c>
      <c r="O3023" s="153">
        <v>0.8</v>
      </c>
      <c r="P3023" s="152"/>
    </row>
    <row r="3024" spans="1:16" ht="15.75">
      <c r="A3024" s="155">
        <v>3017</v>
      </c>
      <c r="B3024" s="155" t="s">
        <v>752</v>
      </c>
      <c r="C3024" s="154">
        <v>200</v>
      </c>
      <c r="D3024" s="153">
        <v>0.8</v>
      </c>
      <c r="E3024" s="153">
        <v>0.8</v>
      </c>
      <c r="F3024" s="153">
        <v>0.8</v>
      </c>
      <c r="G3024" s="153">
        <v>0.8</v>
      </c>
      <c r="H3024" s="153">
        <v>0.8</v>
      </c>
      <c r="I3024" s="153">
        <v>0.8</v>
      </c>
      <c r="J3024" s="153">
        <v>0.8</v>
      </c>
      <c r="K3024" s="153">
        <v>0.8</v>
      </c>
      <c r="L3024" s="153">
        <v>0.8</v>
      </c>
      <c r="M3024" s="153">
        <v>0.8</v>
      </c>
      <c r="N3024" s="153">
        <v>0.8</v>
      </c>
      <c r="O3024" s="153">
        <v>0.8</v>
      </c>
      <c r="P3024" s="152"/>
    </row>
    <row r="3025" spans="1:16" ht="15.75">
      <c r="A3025" s="155">
        <v>3018</v>
      </c>
      <c r="B3025" s="155" t="s">
        <v>751</v>
      </c>
      <c r="C3025" s="154">
        <v>188.89</v>
      </c>
      <c r="D3025" s="153">
        <v>0.84705384085975965</v>
      </c>
      <c r="E3025" s="153">
        <v>0.86823018688125375</v>
      </c>
      <c r="F3025" s="153">
        <v>0.86823018688125375</v>
      </c>
      <c r="G3025" s="153">
        <v>0.8</v>
      </c>
      <c r="H3025" s="153">
        <v>1.0164646090317115</v>
      </c>
      <c r="I3025" s="153">
        <v>1.0164646090317115</v>
      </c>
      <c r="J3025" s="153">
        <v>0.8</v>
      </c>
      <c r="K3025" s="153">
        <v>0.8</v>
      </c>
      <c r="L3025" s="153">
        <v>0.8</v>
      </c>
      <c r="M3025" s="153">
        <v>1.2129811001111759</v>
      </c>
      <c r="N3025" s="153">
        <v>1.2366986076552491</v>
      </c>
      <c r="O3025" s="153">
        <v>1.3120863994917678</v>
      </c>
      <c r="P3025" s="152"/>
    </row>
    <row r="3026" spans="1:16" ht="15.75">
      <c r="A3026" s="155">
        <v>3019</v>
      </c>
      <c r="B3026" s="155" t="s">
        <v>750</v>
      </c>
      <c r="C3026" s="154">
        <v>138.88999999999999</v>
      </c>
      <c r="D3026" s="153">
        <v>0</v>
      </c>
      <c r="E3026" s="153">
        <v>0</v>
      </c>
      <c r="F3026" s="153">
        <v>0</v>
      </c>
      <c r="G3026" s="153">
        <v>0</v>
      </c>
      <c r="H3026" s="153">
        <v>0</v>
      </c>
      <c r="I3026" s="153">
        <v>0</v>
      </c>
      <c r="J3026" s="153">
        <v>0</v>
      </c>
      <c r="K3026" s="153">
        <v>0</v>
      </c>
      <c r="L3026" s="153">
        <v>0</v>
      </c>
      <c r="M3026" s="153">
        <v>0</v>
      </c>
      <c r="N3026" s="153">
        <v>0.8</v>
      </c>
      <c r="O3026" s="153">
        <v>0</v>
      </c>
      <c r="P3026" s="152"/>
    </row>
    <row r="3027" spans="1:16" ht="15.75">
      <c r="A3027" s="155">
        <v>3020</v>
      </c>
      <c r="B3027" s="155" t="s">
        <v>749</v>
      </c>
      <c r="C3027" s="154">
        <v>147</v>
      </c>
      <c r="D3027" s="153">
        <v>0.97959183673469385</v>
      </c>
      <c r="E3027" s="153">
        <v>0.89795918367346939</v>
      </c>
      <c r="F3027" s="153">
        <v>0.89795918367346939</v>
      </c>
      <c r="G3027" s="153">
        <v>0.91836734693877553</v>
      </c>
      <c r="H3027" s="153">
        <v>0.8571428571428571</v>
      </c>
      <c r="I3027" s="153">
        <v>0.79999999999999993</v>
      </c>
      <c r="J3027" s="153">
        <v>0.79999999999999993</v>
      </c>
      <c r="K3027" s="153">
        <v>0.79999999999999993</v>
      </c>
      <c r="L3027" s="153">
        <v>0.79999999999999993</v>
      </c>
      <c r="M3027" s="153">
        <v>0.79999999999999993</v>
      </c>
      <c r="N3027" s="153">
        <v>0.79999999999999993</v>
      </c>
      <c r="O3027" s="153">
        <v>0.79999999999999993</v>
      </c>
      <c r="P3027" s="152"/>
    </row>
    <row r="3028" spans="1:16" ht="15.75">
      <c r="A3028" s="155">
        <v>3021</v>
      </c>
      <c r="B3028" s="155" t="s">
        <v>748</v>
      </c>
      <c r="C3028" s="154">
        <v>72.222222222222214</v>
      </c>
      <c r="D3028" s="153">
        <v>0.66461538461538472</v>
      </c>
      <c r="E3028" s="153">
        <v>0.66461538461538472</v>
      </c>
      <c r="F3028" s="153">
        <v>0.66461538461538472</v>
      </c>
      <c r="G3028" s="153">
        <v>0.66461538461538472</v>
      </c>
      <c r="H3028" s="153">
        <v>0.66461538461538472</v>
      </c>
      <c r="I3028" s="153">
        <v>0.67846153846153856</v>
      </c>
      <c r="J3028" s="153">
        <v>0.74769230769230777</v>
      </c>
      <c r="K3028" s="153">
        <v>0.74769230769230777</v>
      </c>
      <c r="L3028" s="153">
        <v>0.74769230769230777</v>
      </c>
      <c r="M3028" s="153">
        <v>0.74769230769230777</v>
      </c>
      <c r="N3028" s="153">
        <v>0.74769230769230777</v>
      </c>
      <c r="O3028" s="153">
        <v>0.84461538461538466</v>
      </c>
      <c r="P3028" s="152"/>
    </row>
    <row r="3029" spans="1:16" ht="15.75">
      <c r="A3029" s="155">
        <v>3022</v>
      </c>
      <c r="B3029" s="155" t="s">
        <v>747</v>
      </c>
      <c r="C3029" s="154">
        <v>72.222222222222214</v>
      </c>
      <c r="D3029" s="153">
        <v>0.83076923076923082</v>
      </c>
      <c r="E3029" s="153">
        <v>0.85846153846153861</v>
      </c>
      <c r="F3029" s="153">
        <v>0.9553846153846155</v>
      </c>
      <c r="G3029" s="153">
        <v>0.9553846153846155</v>
      </c>
      <c r="H3029" s="153">
        <v>1.0523076923076924</v>
      </c>
      <c r="I3029" s="153">
        <v>1.0523076923076924</v>
      </c>
      <c r="J3029" s="153">
        <v>1.08</v>
      </c>
      <c r="K3029" s="153">
        <v>1.08</v>
      </c>
      <c r="L3029" s="153">
        <v>1.08</v>
      </c>
      <c r="M3029" s="153">
        <v>1.08</v>
      </c>
      <c r="N3029" s="153">
        <v>1.08</v>
      </c>
      <c r="O3029" s="153">
        <v>0.90000000000000013</v>
      </c>
      <c r="P3029" s="152"/>
    </row>
    <row r="3030" spans="1:16" ht="15.75">
      <c r="A3030" s="155">
        <v>3023</v>
      </c>
      <c r="B3030" s="155" t="s">
        <v>746</v>
      </c>
      <c r="C3030" s="154">
        <v>333.33</v>
      </c>
      <c r="D3030" s="153">
        <v>0.8</v>
      </c>
      <c r="E3030" s="153">
        <v>0.8</v>
      </c>
      <c r="F3030" s="153">
        <v>0.8</v>
      </c>
      <c r="G3030" s="153">
        <v>0.8</v>
      </c>
      <c r="H3030" s="153">
        <v>0.8</v>
      </c>
      <c r="I3030" s="153">
        <v>0.8</v>
      </c>
      <c r="J3030" s="153">
        <v>0.8</v>
      </c>
      <c r="K3030" s="153">
        <v>0.8</v>
      </c>
      <c r="L3030" s="153">
        <v>0.8</v>
      </c>
      <c r="M3030" s="153">
        <v>0.8</v>
      </c>
      <c r="N3030" s="153">
        <v>0.8</v>
      </c>
      <c r="O3030" s="153">
        <v>0.8</v>
      </c>
      <c r="P3030" s="152"/>
    </row>
    <row r="3031" spans="1:16" ht="15.75">
      <c r="A3031" s="155">
        <v>3024</v>
      </c>
      <c r="B3031" s="155" t="s">
        <v>745</v>
      </c>
      <c r="C3031" s="154">
        <v>80</v>
      </c>
      <c r="D3031" s="153">
        <v>1.075</v>
      </c>
      <c r="E3031" s="153">
        <v>1.2250000000000001</v>
      </c>
      <c r="F3031" s="153">
        <v>1.2250000000000001</v>
      </c>
      <c r="G3031" s="153">
        <v>1.2250000000000001</v>
      </c>
      <c r="H3031" s="153">
        <v>1.2250000000000001</v>
      </c>
      <c r="I3031" s="153">
        <v>1.2250000000000001</v>
      </c>
      <c r="J3031" s="153">
        <v>1.2250000000000001</v>
      </c>
      <c r="K3031" s="153">
        <v>1.4</v>
      </c>
      <c r="L3031" s="153">
        <v>1.4</v>
      </c>
      <c r="M3031" s="153">
        <v>1.4</v>
      </c>
      <c r="N3031" s="153">
        <v>1.4</v>
      </c>
      <c r="O3031" s="153">
        <v>1.4</v>
      </c>
      <c r="P3031" s="152"/>
    </row>
    <row r="3032" spans="1:16" ht="15.75">
      <c r="A3032" s="155">
        <v>3025</v>
      </c>
      <c r="B3032" s="155" t="s">
        <v>744</v>
      </c>
      <c r="C3032" s="154">
        <v>108.88888888888889</v>
      </c>
      <c r="D3032" s="153">
        <v>1.3316326530612246</v>
      </c>
      <c r="E3032" s="153">
        <v>1.5061224489795919</v>
      </c>
      <c r="F3032" s="153">
        <v>1.5061224489795919</v>
      </c>
      <c r="G3032" s="153">
        <v>1.5061224489795919</v>
      </c>
      <c r="H3032" s="153">
        <v>1.5061224489795919</v>
      </c>
      <c r="I3032" s="153">
        <v>0</v>
      </c>
      <c r="J3032" s="153">
        <v>1.5061224489795919</v>
      </c>
      <c r="K3032" s="153">
        <v>1.5061224489795919</v>
      </c>
      <c r="L3032" s="153">
        <v>0</v>
      </c>
      <c r="M3032" s="153">
        <v>1.5061224489795919</v>
      </c>
      <c r="N3032" s="153">
        <v>1.5061224489795919</v>
      </c>
      <c r="O3032" s="153">
        <v>1.5061224489795919</v>
      </c>
      <c r="P3032" s="152"/>
    </row>
    <row r="3033" spans="1:16" ht="15.75">
      <c r="A3033" s="155">
        <v>3026</v>
      </c>
      <c r="B3033" s="155" t="s">
        <v>743</v>
      </c>
      <c r="C3033" s="154">
        <v>93.333333333333329</v>
      </c>
      <c r="D3033" s="153">
        <v>0.52500000000000002</v>
      </c>
      <c r="E3033" s="153">
        <v>0.52500000000000002</v>
      </c>
      <c r="F3033" s="153">
        <v>0.52500000000000002</v>
      </c>
      <c r="G3033" s="153">
        <v>0.52500000000000002</v>
      </c>
      <c r="H3033" s="153">
        <v>0.52500000000000002</v>
      </c>
      <c r="I3033" s="153">
        <v>0.52500000000000002</v>
      </c>
      <c r="J3033" s="153">
        <v>0.52500000000000002</v>
      </c>
      <c r="K3033" s="153">
        <v>0.52500000000000002</v>
      </c>
      <c r="L3033" s="153">
        <v>0.52500000000000002</v>
      </c>
      <c r="M3033" s="153">
        <v>0.52500000000000002</v>
      </c>
      <c r="N3033" s="153">
        <v>0.52500000000000002</v>
      </c>
      <c r="O3033" s="153">
        <v>0.50357142857142856</v>
      </c>
      <c r="P3033" s="152"/>
    </row>
    <row r="3034" spans="1:16" ht="15.75">
      <c r="A3034" s="155">
        <v>3027</v>
      </c>
      <c r="B3034" s="155" t="s">
        <v>742</v>
      </c>
      <c r="C3034" s="154">
        <v>122</v>
      </c>
      <c r="D3034" s="153">
        <v>1.8223770491803279</v>
      </c>
      <c r="E3034" s="153">
        <v>1.9364754098360655</v>
      </c>
      <c r="F3034" s="153">
        <v>1.8565573770491803</v>
      </c>
      <c r="G3034" s="153">
        <v>1.684672131147541</v>
      </c>
      <c r="H3034" s="153">
        <v>1.6974590163934427</v>
      </c>
      <c r="I3034" s="153">
        <v>1.5973770491803279</v>
      </c>
      <c r="J3034" s="153">
        <v>0.79999999999999993</v>
      </c>
      <c r="K3034" s="153">
        <v>0.79999999999999993</v>
      </c>
      <c r="L3034" s="153">
        <v>1.8400819672131148</v>
      </c>
      <c r="M3034" s="153">
        <v>1.6113934426229508</v>
      </c>
      <c r="N3034" s="153">
        <v>1.3064754098360654</v>
      </c>
      <c r="O3034" s="153">
        <v>1.305737704918033</v>
      </c>
      <c r="P3034" s="152"/>
    </row>
    <row r="3035" spans="1:16" ht="15.75">
      <c r="A3035" s="155">
        <v>3028</v>
      </c>
      <c r="B3035" s="155" t="s">
        <v>741</v>
      </c>
      <c r="C3035" s="154">
        <v>142.5</v>
      </c>
      <c r="D3035" s="153">
        <v>0.8</v>
      </c>
      <c r="E3035" s="153">
        <v>0.8</v>
      </c>
      <c r="F3035" s="153">
        <v>0.8</v>
      </c>
      <c r="G3035" s="153">
        <v>0.8</v>
      </c>
      <c r="H3035" s="153">
        <v>0.8</v>
      </c>
      <c r="I3035" s="153">
        <v>0.8</v>
      </c>
      <c r="J3035" s="153">
        <v>0.8</v>
      </c>
      <c r="K3035" s="153">
        <v>0.8</v>
      </c>
      <c r="L3035" s="153">
        <v>0.8</v>
      </c>
      <c r="M3035" s="153">
        <v>0.81852631578947366</v>
      </c>
      <c r="N3035" s="153">
        <v>0.8</v>
      </c>
      <c r="O3035" s="153">
        <v>0.8</v>
      </c>
      <c r="P3035" s="152"/>
    </row>
    <row r="3036" spans="1:16" ht="15.75">
      <c r="A3036" s="155">
        <v>3029</v>
      </c>
      <c r="B3036" s="155" t="s">
        <v>740</v>
      </c>
      <c r="C3036" s="154">
        <v>180</v>
      </c>
      <c r="D3036" s="153">
        <v>1.5777777777777777</v>
      </c>
      <c r="E3036" s="153">
        <v>1.2666666666666666</v>
      </c>
      <c r="F3036" s="153">
        <v>1.1555555555555554</v>
      </c>
      <c r="G3036" s="153">
        <v>1.3333333333333333</v>
      </c>
      <c r="H3036" s="153">
        <v>1.0444444444444445</v>
      </c>
      <c r="I3036" s="153">
        <v>1.288888888888889</v>
      </c>
      <c r="J3036" s="153">
        <v>0.8</v>
      </c>
      <c r="K3036" s="153">
        <v>0.8</v>
      </c>
      <c r="L3036" s="153">
        <v>0.8</v>
      </c>
      <c r="M3036" s="153">
        <v>1</v>
      </c>
      <c r="N3036" s="153">
        <v>0.99111111111111116</v>
      </c>
      <c r="O3036" s="153">
        <v>0.99111111111111116</v>
      </c>
      <c r="P3036" s="152"/>
    </row>
    <row r="3037" spans="1:16" ht="15.75">
      <c r="A3037" s="155">
        <v>3030</v>
      </c>
      <c r="B3037" s="155" t="s">
        <v>739</v>
      </c>
      <c r="C3037" s="154">
        <v>200</v>
      </c>
      <c r="D3037" s="153">
        <v>0.8</v>
      </c>
      <c r="E3037" s="153">
        <v>0.8</v>
      </c>
      <c r="F3037" s="153">
        <v>0.8</v>
      </c>
      <c r="G3037" s="153">
        <v>0.8</v>
      </c>
      <c r="H3037" s="153">
        <v>0.8</v>
      </c>
      <c r="I3037" s="153">
        <v>0.8</v>
      </c>
      <c r="J3037" s="153">
        <v>0.8</v>
      </c>
      <c r="K3037" s="153">
        <v>0.8</v>
      </c>
      <c r="L3037" s="153">
        <v>0.8</v>
      </c>
      <c r="M3037" s="153">
        <v>0.8</v>
      </c>
      <c r="N3037" s="153">
        <v>0.8</v>
      </c>
      <c r="O3037" s="153">
        <v>0.8</v>
      </c>
      <c r="P3037" s="152"/>
    </row>
    <row r="3038" spans="1:16" ht="15.75">
      <c r="A3038" s="155">
        <v>3031</v>
      </c>
      <c r="B3038" s="155" t="s">
        <v>738</v>
      </c>
      <c r="C3038" s="154">
        <v>122.22</v>
      </c>
      <c r="D3038" s="153">
        <v>0.79999999999999993</v>
      </c>
      <c r="E3038" s="153">
        <v>0.79999999999999993</v>
      </c>
      <c r="F3038" s="153">
        <v>0.79999999999999993</v>
      </c>
      <c r="G3038" s="153">
        <v>0.79999999999999993</v>
      </c>
      <c r="H3038" s="153">
        <v>0.79999999999999993</v>
      </c>
      <c r="I3038" s="153">
        <v>0.79999999999999993</v>
      </c>
      <c r="J3038" s="153">
        <v>0.79999999999999993</v>
      </c>
      <c r="K3038" s="153">
        <v>0.79999999999999993</v>
      </c>
      <c r="L3038" s="153">
        <v>0.79999999999999993</v>
      </c>
      <c r="M3038" s="153">
        <v>0.79999999999999993</v>
      </c>
      <c r="N3038" s="153">
        <v>0.79999999999999993</v>
      </c>
      <c r="O3038" s="153">
        <v>0.79999999999999993</v>
      </c>
      <c r="P3038" s="152"/>
    </row>
    <row r="3039" spans="1:16" ht="15.75">
      <c r="A3039" s="155">
        <v>3032</v>
      </c>
      <c r="B3039" s="155" t="s">
        <v>737</v>
      </c>
      <c r="C3039" s="154">
        <v>333.33</v>
      </c>
      <c r="D3039" s="153">
        <v>0.89520895208952089</v>
      </c>
      <c r="E3039" s="153">
        <v>0.85440854408544098</v>
      </c>
      <c r="F3039" s="153">
        <v>0.81120811208112076</v>
      </c>
      <c r="G3039" s="153">
        <v>0.82080820808208088</v>
      </c>
      <c r="H3039" s="153">
        <v>0.87360873608736089</v>
      </c>
      <c r="I3039" s="153">
        <v>0.86160861608616091</v>
      </c>
      <c r="J3039" s="153">
        <v>0.81840818408184091</v>
      </c>
      <c r="K3039" s="153">
        <v>0.88320883208832091</v>
      </c>
      <c r="L3039" s="153">
        <v>0.95280952809528108</v>
      </c>
      <c r="M3039" s="153">
        <v>0.91200912009120094</v>
      </c>
      <c r="N3039" s="153">
        <v>0.90360903609036092</v>
      </c>
      <c r="O3039" s="153">
        <v>0.8</v>
      </c>
      <c r="P3039" s="152"/>
    </row>
    <row r="3040" spans="1:16" ht="15.75">
      <c r="A3040" s="155">
        <v>3033</v>
      </c>
      <c r="B3040" s="155" t="s">
        <v>736</v>
      </c>
      <c r="C3040" s="154">
        <v>277.77999999999997</v>
      </c>
      <c r="D3040" s="153">
        <v>1.047591619267046</v>
      </c>
      <c r="E3040" s="153">
        <v>1.0583915328677371</v>
      </c>
      <c r="F3040" s="153">
        <v>1.0259917920656636</v>
      </c>
      <c r="G3040" s="153">
        <v>1.0259917920656636</v>
      </c>
      <c r="H3040" s="153">
        <v>1.0259917920656636</v>
      </c>
      <c r="I3040" s="153">
        <v>1.0259917920656636</v>
      </c>
      <c r="J3040" s="153">
        <v>0.98279213766289875</v>
      </c>
      <c r="K3040" s="153">
        <v>0.99359205126358996</v>
      </c>
      <c r="L3040" s="153">
        <v>1.0583915328677371</v>
      </c>
      <c r="M3040" s="153">
        <v>1.2095903232774139</v>
      </c>
      <c r="N3040" s="153">
        <v>1.0259917920656636</v>
      </c>
      <c r="O3040" s="153">
        <v>1.0907912736698107</v>
      </c>
      <c r="P3040" s="152"/>
    </row>
    <row r="3041" spans="1:16" ht="15.75">
      <c r="A3041" s="155">
        <v>3034</v>
      </c>
      <c r="B3041" s="155" t="s">
        <v>735</v>
      </c>
      <c r="C3041" s="154">
        <v>220</v>
      </c>
      <c r="D3041" s="153">
        <v>0</v>
      </c>
      <c r="E3041" s="153">
        <v>0</v>
      </c>
      <c r="F3041" s="153">
        <v>0</v>
      </c>
      <c r="G3041" s="153">
        <v>0</v>
      </c>
      <c r="H3041" s="153">
        <v>0</v>
      </c>
      <c r="I3041" s="153">
        <v>0</v>
      </c>
      <c r="J3041" s="153">
        <v>0</v>
      </c>
      <c r="K3041" s="153">
        <v>0.82618181818181813</v>
      </c>
      <c r="L3041" s="153">
        <v>0.81818181818181823</v>
      </c>
      <c r="M3041" s="153">
        <v>1.008</v>
      </c>
      <c r="N3041" s="153">
        <v>1.1876363636363636</v>
      </c>
      <c r="O3041" s="153">
        <v>1.1876363636363636</v>
      </c>
      <c r="P3041" s="152"/>
    </row>
    <row r="3042" spans="1:16" ht="15.75">
      <c r="A3042" s="155">
        <v>3035</v>
      </c>
      <c r="B3042" s="155" t="s">
        <v>734</v>
      </c>
      <c r="C3042" s="154">
        <v>83.33</v>
      </c>
      <c r="D3042" s="153">
        <v>0</v>
      </c>
      <c r="E3042" s="153">
        <v>0</v>
      </c>
      <c r="F3042" s="153">
        <v>0</v>
      </c>
      <c r="G3042" s="153">
        <v>0</v>
      </c>
      <c r="H3042" s="153">
        <v>0</v>
      </c>
      <c r="I3042" s="153">
        <v>0.25201008040321615</v>
      </c>
      <c r="J3042" s="153">
        <v>0</v>
      </c>
      <c r="K3042" s="153">
        <v>0</v>
      </c>
      <c r="L3042" s="153">
        <v>0.38401536061442459</v>
      </c>
      <c r="M3042" s="153">
        <v>0</v>
      </c>
      <c r="N3042" s="153">
        <v>0.38401536061442459</v>
      </c>
      <c r="O3042" s="153">
        <v>0</v>
      </c>
      <c r="P3042" s="152"/>
    </row>
    <row r="3043" spans="1:16" ht="15.75">
      <c r="A3043" s="155">
        <v>3036</v>
      </c>
      <c r="B3043" s="155" t="s">
        <v>733</v>
      </c>
      <c r="C3043" s="154">
        <v>533.33000000000004</v>
      </c>
      <c r="D3043" s="153">
        <v>0</v>
      </c>
      <c r="E3043" s="153">
        <v>0</v>
      </c>
      <c r="F3043" s="153">
        <v>0</v>
      </c>
      <c r="G3043" s="153">
        <v>0</v>
      </c>
      <c r="H3043" s="153">
        <v>0</v>
      </c>
      <c r="I3043" s="153">
        <v>0</v>
      </c>
      <c r="J3043" s="153">
        <v>0</v>
      </c>
      <c r="K3043" s="153">
        <v>0</v>
      </c>
      <c r="L3043" s="153">
        <v>0</v>
      </c>
      <c r="M3043" s="153">
        <v>0.89370558565991032</v>
      </c>
      <c r="N3043" s="153">
        <v>0.80505503159394742</v>
      </c>
      <c r="O3043" s="153">
        <v>0.80505503159394742</v>
      </c>
      <c r="P3043" s="152"/>
    </row>
    <row r="3044" spans="1:16" ht="15.75">
      <c r="A3044" s="155">
        <v>3037</v>
      </c>
      <c r="B3044" s="155" t="s">
        <v>732</v>
      </c>
      <c r="C3044" s="154">
        <v>209</v>
      </c>
      <c r="D3044" s="153">
        <v>1.1684210526315788</v>
      </c>
      <c r="E3044" s="153">
        <v>1.1598086124401914</v>
      </c>
      <c r="F3044" s="153">
        <v>1.1770334928229664</v>
      </c>
      <c r="G3044" s="153">
        <v>1.167464114832536</v>
      </c>
      <c r="H3044" s="153">
        <v>1.167464114832536</v>
      </c>
      <c r="I3044" s="153">
        <v>1.1722488038277512</v>
      </c>
      <c r="J3044" s="153">
        <v>0</v>
      </c>
      <c r="K3044" s="153">
        <v>0.79999999999999993</v>
      </c>
      <c r="L3044" s="153">
        <v>0.97990430622009572</v>
      </c>
      <c r="M3044" s="153">
        <v>0.90641148325358856</v>
      </c>
      <c r="N3044" s="153">
        <v>0.90717703349282297</v>
      </c>
      <c r="O3044" s="153">
        <v>0.90717703349282297</v>
      </c>
      <c r="P3044" s="152"/>
    </row>
    <row r="3045" spans="1:16" ht="15.75">
      <c r="A3045" s="155">
        <v>3038</v>
      </c>
      <c r="B3045" s="155" t="s">
        <v>731</v>
      </c>
      <c r="C3045" s="154">
        <v>148.5</v>
      </c>
      <c r="D3045" s="153">
        <v>0.79999999999999993</v>
      </c>
      <c r="E3045" s="153">
        <v>0.79999999999999993</v>
      </c>
      <c r="F3045" s="153">
        <v>0.79999999999999993</v>
      </c>
      <c r="G3045" s="153">
        <v>0.79999999999999993</v>
      </c>
      <c r="H3045" s="153">
        <v>0.79999999999999993</v>
      </c>
      <c r="I3045" s="153">
        <v>0.79999999999999993</v>
      </c>
      <c r="J3045" s="153">
        <v>0.79999999999999993</v>
      </c>
      <c r="K3045" s="153">
        <v>0.79999999999999993</v>
      </c>
      <c r="L3045" s="153">
        <v>0.79999999999999993</v>
      </c>
      <c r="M3045" s="153">
        <v>0.79999999999999993</v>
      </c>
      <c r="N3045" s="153">
        <v>0.79999999999999993</v>
      </c>
      <c r="O3045" s="153">
        <v>0.79999999999999993</v>
      </c>
      <c r="P3045" s="152"/>
    </row>
    <row r="3046" spans="1:16" ht="15.75">
      <c r="A3046" s="155">
        <v>3039</v>
      </c>
      <c r="B3046" s="155" t="s">
        <v>730</v>
      </c>
      <c r="C3046" s="154">
        <v>100</v>
      </c>
      <c r="D3046" s="153">
        <v>1</v>
      </c>
      <c r="E3046" s="153">
        <v>1</v>
      </c>
      <c r="F3046" s="153">
        <v>1</v>
      </c>
      <c r="G3046" s="153">
        <v>1</v>
      </c>
      <c r="H3046" s="153">
        <v>1</v>
      </c>
      <c r="I3046" s="153">
        <v>1</v>
      </c>
      <c r="J3046" s="153">
        <v>1</v>
      </c>
      <c r="K3046" s="153">
        <v>1</v>
      </c>
      <c r="L3046" s="153">
        <v>1</v>
      </c>
      <c r="M3046" s="153">
        <v>1</v>
      </c>
      <c r="N3046" s="153">
        <v>1</v>
      </c>
      <c r="O3046" s="153">
        <v>1</v>
      </c>
      <c r="P3046" s="152"/>
    </row>
    <row r="3047" spans="1:16" ht="15.75">
      <c r="A3047" s="155">
        <v>3040</v>
      </c>
      <c r="B3047" s="155" t="s">
        <v>729</v>
      </c>
      <c r="C3047" s="154">
        <v>71.111111111111114</v>
      </c>
      <c r="D3047" s="153">
        <v>0.16874999999999998</v>
      </c>
      <c r="E3047" s="153">
        <v>0.16874999999999998</v>
      </c>
      <c r="F3047" s="153">
        <v>0.16874999999999998</v>
      </c>
      <c r="G3047" s="153">
        <v>0.16874999999999998</v>
      </c>
      <c r="H3047" s="153">
        <v>0.16874999999999998</v>
      </c>
      <c r="I3047" s="153">
        <v>0.16874999999999998</v>
      </c>
      <c r="J3047" s="153">
        <v>0.16874999999999998</v>
      </c>
      <c r="K3047" s="153">
        <v>0.16874999999999998</v>
      </c>
      <c r="L3047" s="153">
        <v>0.16874999999999998</v>
      </c>
      <c r="M3047" s="153">
        <v>0.16874999999999998</v>
      </c>
      <c r="N3047" s="153">
        <v>0.16874999999999998</v>
      </c>
      <c r="O3047" s="153">
        <v>1.0001249999999999</v>
      </c>
      <c r="P3047" s="152"/>
    </row>
    <row r="3048" spans="1:16" ht="15.75">
      <c r="A3048" s="155">
        <v>3041</v>
      </c>
      <c r="B3048" s="155" t="s">
        <v>728</v>
      </c>
      <c r="C3048" s="154">
        <v>132</v>
      </c>
      <c r="D3048" s="153">
        <v>0.79999999999999993</v>
      </c>
      <c r="E3048" s="153">
        <v>0.79999999999999993</v>
      </c>
      <c r="F3048" s="153">
        <v>0.79999999999999993</v>
      </c>
      <c r="G3048" s="153">
        <v>0.79999999999999993</v>
      </c>
      <c r="H3048" s="153">
        <v>0.79999999999999993</v>
      </c>
      <c r="I3048" s="153">
        <v>0.79999999999999993</v>
      </c>
      <c r="J3048" s="153">
        <v>0.79999999999999993</v>
      </c>
      <c r="K3048" s="153">
        <v>0.79999999999999993</v>
      </c>
      <c r="L3048" s="153">
        <v>0.79999999999999993</v>
      </c>
      <c r="M3048" s="153">
        <v>0.79999999999999993</v>
      </c>
      <c r="N3048" s="153">
        <v>0.79999999999999993</v>
      </c>
      <c r="O3048" s="153">
        <v>0.79999999999999993</v>
      </c>
      <c r="P3048" s="152"/>
    </row>
    <row r="3049" spans="1:16" ht="15.75">
      <c r="A3049" s="155">
        <v>3042</v>
      </c>
      <c r="B3049" s="155" t="s">
        <v>727</v>
      </c>
      <c r="C3049" s="154">
        <v>145.56</v>
      </c>
      <c r="D3049" s="153">
        <v>3.4350096180269303E-2</v>
      </c>
      <c r="E3049" s="153">
        <v>3.4350096180269303E-2</v>
      </c>
      <c r="F3049" s="153">
        <v>3.4350096180269303E-2</v>
      </c>
      <c r="G3049" s="153">
        <v>3.4350096180269303E-2</v>
      </c>
      <c r="H3049" s="153">
        <v>3.4350096180269303E-2</v>
      </c>
      <c r="I3049" s="153">
        <v>3.4350096180269303E-2</v>
      </c>
      <c r="J3049" s="153">
        <v>3.4350096180269303E-2</v>
      </c>
      <c r="K3049" s="153">
        <v>3.4350096180269303E-2</v>
      </c>
      <c r="L3049" s="153">
        <v>3.4350096180269303E-2</v>
      </c>
      <c r="M3049" s="153">
        <v>3.4350096180269303E-2</v>
      </c>
      <c r="N3049" s="153">
        <v>3.4350096180269303E-2</v>
      </c>
      <c r="O3049" s="153">
        <v>0.30537235504259413</v>
      </c>
      <c r="P3049" s="152"/>
    </row>
    <row r="3050" spans="1:16" ht="15.75">
      <c r="A3050" s="155">
        <v>3043</v>
      </c>
      <c r="B3050" s="155" t="s">
        <v>726</v>
      </c>
      <c r="C3050" s="154">
        <v>103.33333333333333</v>
      </c>
      <c r="D3050" s="153">
        <v>0.68709677419354842</v>
      </c>
      <c r="E3050" s="153">
        <v>0.68709677419354842</v>
      </c>
      <c r="F3050" s="153">
        <v>0.68709677419354842</v>
      </c>
      <c r="G3050" s="153">
        <v>0.68709677419354842</v>
      </c>
      <c r="H3050" s="153">
        <v>0.68709677419354842</v>
      </c>
      <c r="I3050" s="153">
        <v>0.68709677419354842</v>
      </c>
      <c r="J3050" s="153">
        <v>0.68709677419354842</v>
      </c>
      <c r="K3050" s="153">
        <v>0.68709677419354842</v>
      </c>
      <c r="L3050" s="153">
        <v>0.6967741935483871</v>
      </c>
      <c r="M3050" s="153">
        <v>0.6967741935483871</v>
      </c>
      <c r="N3050" s="153">
        <v>0.6967741935483871</v>
      </c>
      <c r="O3050" s="153">
        <v>0.58064516129032262</v>
      </c>
      <c r="P3050" s="152"/>
    </row>
    <row r="3051" spans="1:16" ht="15.75">
      <c r="A3051" s="155">
        <v>3044</v>
      </c>
      <c r="B3051" s="155" t="s">
        <v>725</v>
      </c>
      <c r="C3051" s="154">
        <v>212</v>
      </c>
      <c r="D3051" s="153">
        <v>0.79999999999999993</v>
      </c>
      <c r="E3051" s="153">
        <v>0.79999999999999993</v>
      </c>
      <c r="F3051" s="153">
        <v>0.79999999999999993</v>
      </c>
      <c r="G3051" s="153">
        <v>0.79999999999999993</v>
      </c>
      <c r="H3051" s="153">
        <v>0.79999999999999993</v>
      </c>
      <c r="I3051" s="153">
        <v>0.79999999999999993</v>
      </c>
      <c r="J3051" s="153">
        <v>0.79999999999999993</v>
      </c>
      <c r="K3051" s="153">
        <v>0.79999999999999993</v>
      </c>
      <c r="L3051" s="153">
        <v>0.79999999999999993</v>
      </c>
      <c r="M3051" s="153">
        <v>0.81226415094339621</v>
      </c>
      <c r="N3051" s="153">
        <v>0.79999999999999993</v>
      </c>
      <c r="O3051" s="153">
        <v>0.79999999999999993</v>
      </c>
      <c r="P3051" s="152"/>
    </row>
    <row r="3052" spans="1:16" ht="15.75">
      <c r="A3052" s="155">
        <v>3045</v>
      </c>
      <c r="B3052" s="155" t="s">
        <v>724</v>
      </c>
      <c r="C3052" s="154">
        <v>100</v>
      </c>
      <c r="D3052" s="153">
        <v>0.08</v>
      </c>
      <c r="E3052" s="153">
        <v>0.08</v>
      </c>
      <c r="F3052" s="153">
        <v>0.08</v>
      </c>
      <c r="G3052" s="153">
        <v>0.08</v>
      </c>
      <c r="H3052" s="153">
        <v>0.08</v>
      </c>
      <c r="I3052" s="153">
        <v>0.08</v>
      </c>
      <c r="J3052" s="153">
        <v>0.08</v>
      </c>
      <c r="K3052" s="153">
        <v>0.08</v>
      </c>
      <c r="L3052" s="153">
        <v>0.08</v>
      </c>
      <c r="M3052" s="153">
        <v>0.12</v>
      </c>
      <c r="N3052" s="153">
        <v>0.12</v>
      </c>
      <c r="O3052" s="153">
        <v>0.12</v>
      </c>
      <c r="P3052" s="152"/>
    </row>
    <row r="3053" spans="1:16" ht="15.75">
      <c r="A3053" s="155">
        <v>3046</v>
      </c>
      <c r="B3053" s="155" t="s">
        <v>723</v>
      </c>
      <c r="C3053" s="154">
        <v>200</v>
      </c>
      <c r="D3053" s="153">
        <v>0.88800000000000001</v>
      </c>
      <c r="E3053" s="153">
        <v>0.83700000000000008</v>
      </c>
      <c r="F3053" s="153">
        <v>0.8</v>
      </c>
      <c r="G3053" s="153">
        <v>0.8</v>
      </c>
      <c r="H3053" s="153">
        <v>0.8</v>
      </c>
      <c r="I3053" s="153">
        <v>0.8</v>
      </c>
      <c r="J3053" s="153">
        <v>0.8</v>
      </c>
      <c r="K3053" s="153">
        <v>0.8</v>
      </c>
      <c r="L3053" s="153">
        <v>0.8640000000000001</v>
      </c>
      <c r="M3053" s="153">
        <v>0.99299999999999999</v>
      </c>
      <c r="N3053" s="153">
        <v>0.91500000000000004</v>
      </c>
      <c r="O3053" s="153">
        <v>1.0979999999999999</v>
      </c>
      <c r="P3053" s="152"/>
    </row>
    <row r="3054" spans="1:16" ht="15.75">
      <c r="A3054" s="155">
        <v>3047</v>
      </c>
      <c r="B3054" s="155" t="s">
        <v>722</v>
      </c>
      <c r="C3054" s="154">
        <v>278</v>
      </c>
      <c r="D3054" s="153">
        <v>0.8</v>
      </c>
      <c r="E3054" s="153">
        <v>0.8</v>
      </c>
      <c r="F3054" s="153">
        <v>0.8</v>
      </c>
      <c r="G3054" s="153">
        <v>0.8</v>
      </c>
      <c r="H3054" s="153">
        <v>0.8</v>
      </c>
      <c r="I3054" s="153">
        <v>0.8</v>
      </c>
      <c r="J3054" s="153">
        <v>0.8</v>
      </c>
      <c r="K3054" s="153">
        <v>0.8</v>
      </c>
      <c r="L3054" s="153">
        <v>0.8</v>
      </c>
      <c r="M3054" s="153">
        <v>0.8</v>
      </c>
      <c r="N3054" s="153">
        <v>0.8</v>
      </c>
      <c r="O3054" s="153">
        <v>0.8</v>
      </c>
      <c r="P3054" s="152"/>
    </row>
    <row r="3055" spans="1:16" ht="15.75">
      <c r="A3055" s="155">
        <v>3048</v>
      </c>
      <c r="B3055" s="155" t="s">
        <v>721</v>
      </c>
      <c r="C3055" s="154">
        <v>200</v>
      </c>
      <c r="D3055" s="153">
        <v>0.8</v>
      </c>
      <c r="E3055" s="153">
        <v>0.88950000000000007</v>
      </c>
      <c r="F3055" s="153">
        <v>0.99780000000000002</v>
      </c>
      <c r="G3055" s="153">
        <v>1.1718000000000002</v>
      </c>
      <c r="H3055" s="153">
        <v>1.1537999999999999</v>
      </c>
      <c r="I3055" s="153">
        <v>1.155</v>
      </c>
      <c r="J3055" s="153">
        <v>1.1399999999999999</v>
      </c>
      <c r="K3055" s="153">
        <v>0.8</v>
      </c>
      <c r="L3055" s="153">
        <v>0.8</v>
      </c>
      <c r="M3055" s="153">
        <v>0.8</v>
      </c>
      <c r="N3055" s="153">
        <v>0.8</v>
      </c>
      <c r="O3055" s="153">
        <v>0.8</v>
      </c>
      <c r="P3055" s="152"/>
    </row>
    <row r="3056" spans="1:16" ht="15.75">
      <c r="A3056" s="155">
        <v>3049</v>
      </c>
      <c r="B3056" s="155" t="s">
        <v>720</v>
      </c>
      <c r="C3056" s="154">
        <v>146.66666666666666</v>
      </c>
      <c r="D3056" s="153">
        <v>0.80001818181818185</v>
      </c>
      <c r="E3056" s="153">
        <v>0.80001818181818185</v>
      </c>
      <c r="F3056" s="153">
        <v>0.80001818181818185</v>
      </c>
      <c r="G3056" s="153">
        <v>0</v>
      </c>
      <c r="H3056" s="153">
        <v>0</v>
      </c>
      <c r="I3056" s="153">
        <v>0</v>
      </c>
      <c r="J3056" s="153">
        <v>0</v>
      </c>
      <c r="K3056" s="153">
        <v>0</v>
      </c>
      <c r="L3056" s="153">
        <v>0</v>
      </c>
      <c r="M3056" s="153">
        <v>0</v>
      </c>
      <c r="N3056" s="153">
        <v>0</v>
      </c>
      <c r="O3056" s="153">
        <v>0</v>
      </c>
      <c r="P3056" s="152"/>
    </row>
    <row r="3057" spans="1:16" ht="15.75">
      <c r="A3057" s="155">
        <v>3050</v>
      </c>
      <c r="B3057" s="155" t="s">
        <v>719</v>
      </c>
      <c r="C3057" s="154">
        <v>116.67</v>
      </c>
      <c r="D3057" s="153">
        <v>1.1999657152652781</v>
      </c>
      <c r="E3057" s="153">
        <v>0.79999999999999993</v>
      </c>
      <c r="F3057" s="153">
        <v>1.2342504499871432</v>
      </c>
      <c r="G3057" s="153">
        <v>0.95997257221222254</v>
      </c>
      <c r="H3057" s="153">
        <v>0.79999999999999993</v>
      </c>
      <c r="I3057" s="153">
        <v>0.79999999999999993</v>
      </c>
      <c r="J3057" s="153">
        <v>0.92568783749035743</v>
      </c>
      <c r="K3057" s="153">
        <v>1.0971115110996827</v>
      </c>
      <c r="L3057" s="153">
        <v>1.0285420416559528</v>
      </c>
      <c r="M3057" s="153">
        <v>1.0285420416559528</v>
      </c>
      <c r="N3057" s="153">
        <v>1.0971115110996827</v>
      </c>
      <c r="O3057" s="153">
        <v>1.0628267763778179</v>
      </c>
      <c r="P3057" s="152"/>
    </row>
    <row r="3058" spans="1:16" ht="15.75">
      <c r="A3058" s="155">
        <v>3051</v>
      </c>
      <c r="B3058" s="155" t="s">
        <v>718</v>
      </c>
      <c r="C3058" s="154">
        <v>200</v>
      </c>
      <c r="D3058" s="153">
        <v>0.115</v>
      </c>
      <c r="E3058" s="153">
        <v>0.12</v>
      </c>
      <c r="F3058" s="153">
        <v>0.13500000000000001</v>
      </c>
      <c r="G3058" s="153">
        <v>0.13500000000000001</v>
      </c>
      <c r="H3058" s="153">
        <v>0.13500000000000001</v>
      </c>
      <c r="I3058" s="153">
        <v>0.13500000000000001</v>
      </c>
      <c r="J3058" s="153">
        <v>0.42</v>
      </c>
      <c r="K3058" s="153">
        <v>0.42</v>
      </c>
      <c r="L3058" s="153">
        <v>0.42</v>
      </c>
      <c r="M3058" s="153">
        <v>0.42</v>
      </c>
      <c r="N3058" s="153">
        <v>0.8</v>
      </c>
      <c r="O3058" s="153">
        <v>0.8</v>
      </c>
      <c r="P3058" s="152"/>
    </row>
    <row r="3059" spans="1:16" ht="15.75">
      <c r="A3059" s="155">
        <v>3052</v>
      </c>
      <c r="B3059" s="155" t="s">
        <v>717</v>
      </c>
      <c r="C3059" s="154">
        <v>77.777777777777771</v>
      </c>
      <c r="D3059" s="153">
        <v>0.10285714285714287</v>
      </c>
      <c r="E3059" s="153">
        <v>0.10285714285714287</v>
      </c>
      <c r="F3059" s="153">
        <v>0.10285714285714287</v>
      </c>
      <c r="G3059" s="153">
        <v>0.10285714285714287</v>
      </c>
      <c r="H3059" s="153">
        <v>0.10285714285714287</v>
      </c>
      <c r="I3059" s="153">
        <v>0.10285714285714287</v>
      </c>
      <c r="J3059" s="153">
        <v>0.10285714285714287</v>
      </c>
      <c r="K3059" s="153">
        <v>0.10285714285714287</v>
      </c>
      <c r="L3059" s="153">
        <v>0.10285714285714287</v>
      </c>
      <c r="M3059" s="153">
        <v>0.10285714285714287</v>
      </c>
      <c r="N3059" s="153">
        <v>0.96428571428571441</v>
      </c>
      <c r="O3059" s="153">
        <v>0.10285714285714287</v>
      </c>
      <c r="P3059" s="152"/>
    </row>
    <row r="3060" spans="1:16" ht="15.75">
      <c r="A3060" s="155">
        <v>3053</v>
      </c>
      <c r="B3060" s="155" t="s">
        <v>716</v>
      </c>
      <c r="C3060" s="154">
        <v>88.888888888888886</v>
      </c>
      <c r="D3060" s="153">
        <v>0.21375</v>
      </c>
      <c r="E3060" s="153">
        <v>0.21375</v>
      </c>
      <c r="F3060" s="153">
        <v>0.21375</v>
      </c>
      <c r="G3060" s="153">
        <v>0.21375</v>
      </c>
      <c r="H3060" s="153">
        <v>0.21375</v>
      </c>
      <c r="I3060" s="153">
        <v>0.21375</v>
      </c>
      <c r="J3060" s="153">
        <v>0.21375</v>
      </c>
      <c r="K3060" s="153">
        <v>0.21375</v>
      </c>
      <c r="L3060" s="153">
        <v>0.21375</v>
      </c>
      <c r="M3060" s="153">
        <v>0.21375</v>
      </c>
      <c r="N3060" s="153">
        <v>0.96750000000000003</v>
      </c>
      <c r="O3060" s="153">
        <v>0.96750000000000003</v>
      </c>
      <c r="P3060" s="152"/>
    </row>
    <row r="3061" spans="1:16" ht="15.75">
      <c r="A3061" s="155">
        <v>3054</v>
      </c>
      <c r="B3061" s="155" t="s">
        <v>715</v>
      </c>
      <c r="C3061" s="154">
        <v>444</v>
      </c>
      <c r="D3061" s="153">
        <v>0.97297297297297303</v>
      </c>
      <c r="E3061" s="153">
        <v>0.93153153153153156</v>
      </c>
      <c r="F3061" s="153">
        <v>0.94774774774774773</v>
      </c>
      <c r="G3061" s="153">
        <v>1.0061261261261263</v>
      </c>
      <c r="H3061" s="153">
        <v>1.0046846846846846</v>
      </c>
      <c r="I3061" s="153">
        <v>0.92252252252252254</v>
      </c>
      <c r="J3061" s="153">
        <v>0.79999999999999993</v>
      </c>
      <c r="K3061" s="153">
        <v>0.8263063063063063</v>
      </c>
      <c r="L3061" s="153">
        <v>0.89441441441441438</v>
      </c>
      <c r="M3061" s="153">
        <v>0.84864864864864864</v>
      </c>
      <c r="N3061" s="153">
        <v>0.80144144144144136</v>
      </c>
      <c r="O3061" s="153">
        <v>0.8381981981981983</v>
      </c>
      <c r="P3061" s="152"/>
    </row>
    <row r="3062" spans="1:16" ht="15.75">
      <c r="A3062" s="155">
        <v>3055</v>
      </c>
      <c r="B3062" s="155" t="s">
        <v>714</v>
      </c>
      <c r="C3062" s="154">
        <v>116</v>
      </c>
      <c r="D3062" s="153">
        <v>0.79999999999999993</v>
      </c>
      <c r="E3062" s="153">
        <v>0.79999999999999993</v>
      </c>
      <c r="F3062" s="153">
        <v>0.79999999999999993</v>
      </c>
      <c r="G3062" s="153">
        <v>0.79999999999999993</v>
      </c>
      <c r="H3062" s="153">
        <v>0.79999999999999993</v>
      </c>
      <c r="I3062" s="153">
        <v>0.79999999999999993</v>
      </c>
      <c r="J3062" s="153">
        <v>0.79999999999999993</v>
      </c>
      <c r="K3062" s="153">
        <v>0.79999999999999993</v>
      </c>
      <c r="L3062" s="153">
        <v>0.79999999999999993</v>
      </c>
      <c r="M3062" s="153">
        <v>0.79999999999999993</v>
      </c>
      <c r="N3062" s="153">
        <v>0.79999999999999993</v>
      </c>
      <c r="O3062" s="153">
        <v>0.79999999999999993</v>
      </c>
      <c r="P3062" s="152"/>
    </row>
    <row r="3063" spans="1:16" ht="15.75">
      <c r="A3063" s="155">
        <v>3056</v>
      </c>
      <c r="B3063" s="155" t="s">
        <v>713</v>
      </c>
      <c r="C3063" s="154">
        <v>167</v>
      </c>
      <c r="D3063" s="153">
        <v>0.97245508982035933</v>
      </c>
      <c r="E3063" s="153">
        <v>0.79999999999999993</v>
      </c>
      <c r="F3063" s="153">
        <v>0.95329341317365268</v>
      </c>
      <c r="G3063" s="153">
        <v>1.0107784431137725</v>
      </c>
      <c r="H3063" s="153">
        <v>0.79999999999999993</v>
      </c>
      <c r="I3063" s="153">
        <v>0.97724550898203588</v>
      </c>
      <c r="J3063" s="153">
        <v>1.2598802395209581</v>
      </c>
      <c r="K3063" s="153">
        <v>1.0922155688622754</v>
      </c>
      <c r="L3063" s="153">
        <v>0.79999999999999993</v>
      </c>
      <c r="M3063" s="153">
        <v>1.0299401197604789</v>
      </c>
      <c r="N3063" s="153">
        <v>0.92934131736526937</v>
      </c>
      <c r="O3063" s="153">
        <v>0.79999999999999993</v>
      </c>
      <c r="P3063" s="152"/>
    </row>
    <row r="3064" spans="1:16" ht="15.75">
      <c r="A3064" s="155">
        <v>3057</v>
      </c>
      <c r="B3064" s="155" t="s">
        <v>712</v>
      </c>
      <c r="C3064" s="154">
        <v>150</v>
      </c>
      <c r="D3064" s="153">
        <v>0.8</v>
      </c>
      <c r="E3064" s="153">
        <v>1.0751999999999999</v>
      </c>
      <c r="F3064" s="153">
        <v>1.3386666666666667</v>
      </c>
      <c r="G3064" s="153">
        <v>1.5338666666666667</v>
      </c>
      <c r="H3064" s="153">
        <v>1.2501333333333333</v>
      </c>
      <c r="I3064" s="153">
        <v>1.6048</v>
      </c>
      <c r="J3064" s="153">
        <v>1.4320000000000002</v>
      </c>
      <c r="K3064" s="153">
        <v>0.8</v>
      </c>
      <c r="L3064" s="153">
        <v>0.8</v>
      </c>
      <c r="M3064" s="153">
        <v>0.8</v>
      </c>
      <c r="N3064" s="153">
        <v>0.8</v>
      </c>
      <c r="O3064" s="153">
        <v>1.2709333333333332</v>
      </c>
      <c r="P3064" s="152"/>
    </row>
    <row r="3065" spans="1:16" ht="15.75">
      <c r="A3065" s="155">
        <v>3058</v>
      </c>
      <c r="B3065" s="155" t="s">
        <v>711</v>
      </c>
      <c r="C3065" s="154">
        <v>77.777777777777771</v>
      </c>
      <c r="D3065" s="153">
        <v>0.3471428571428572</v>
      </c>
      <c r="E3065" s="153">
        <v>0.3471428571428572</v>
      </c>
      <c r="F3065" s="153">
        <v>0.3471428571428572</v>
      </c>
      <c r="G3065" s="153">
        <v>0.3471428571428572</v>
      </c>
      <c r="H3065" s="153">
        <v>0.3471428571428572</v>
      </c>
      <c r="I3065" s="153">
        <v>0.3471428571428572</v>
      </c>
      <c r="J3065" s="153">
        <v>0.3471428571428572</v>
      </c>
      <c r="K3065" s="153">
        <v>0.37285714285714289</v>
      </c>
      <c r="L3065" s="153">
        <v>0.37285714285714289</v>
      </c>
      <c r="M3065" s="153">
        <v>0.37285714285714289</v>
      </c>
      <c r="N3065" s="153">
        <v>0.37285714285714289</v>
      </c>
      <c r="O3065" s="153">
        <v>0.23142857142857146</v>
      </c>
      <c r="P3065" s="152"/>
    </row>
    <row r="3066" spans="1:16" ht="15.75">
      <c r="A3066" s="155">
        <v>3059</v>
      </c>
      <c r="B3066" s="155" t="s">
        <v>710</v>
      </c>
      <c r="C3066" s="154">
        <v>139</v>
      </c>
      <c r="D3066" s="153">
        <v>0.88920863309352516</v>
      </c>
      <c r="E3066" s="153">
        <v>0.93237410071942439</v>
      </c>
      <c r="F3066" s="153">
        <v>0.8</v>
      </c>
      <c r="G3066" s="153">
        <v>1.1395683453237411</v>
      </c>
      <c r="H3066" s="153">
        <v>1.1395683453237411</v>
      </c>
      <c r="I3066" s="153">
        <v>1.1482014388489208</v>
      </c>
      <c r="J3066" s="153">
        <v>1.1309352517985611</v>
      </c>
      <c r="K3066" s="153">
        <v>1.3467625899280575</v>
      </c>
      <c r="L3066" s="153">
        <v>1.3381294964028776</v>
      </c>
      <c r="M3066" s="153">
        <v>1.3726618705035971</v>
      </c>
      <c r="N3066" s="153">
        <v>1.3726618705035971</v>
      </c>
      <c r="O3066" s="153">
        <v>1.2172661870503596</v>
      </c>
      <c r="P3066" s="152"/>
    </row>
    <row r="3067" spans="1:16" ht="15.75">
      <c r="A3067" s="155">
        <v>3060</v>
      </c>
      <c r="B3067" s="155" t="s">
        <v>709</v>
      </c>
      <c r="C3067" s="154">
        <v>185.55555555555554</v>
      </c>
      <c r="D3067" s="153">
        <v>0.80001916167664677</v>
      </c>
      <c r="E3067" s="153">
        <v>0.80001916167664677</v>
      </c>
      <c r="F3067" s="153">
        <v>0.80001916167664677</v>
      </c>
      <c r="G3067" s="153">
        <v>0.80001916167664677</v>
      </c>
      <c r="H3067" s="153">
        <v>0.80001916167664677</v>
      </c>
      <c r="I3067" s="153">
        <v>0.80001916167664677</v>
      </c>
      <c r="J3067" s="153">
        <v>0.80001916167664677</v>
      </c>
      <c r="K3067" s="153">
        <v>0.80001916167664677</v>
      </c>
      <c r="L3067" s="153">
        <v>0.80001916167664677</v>
      </c>
      <c r="M3067" s="153">
        <v>0.80001916167664677</v>
      </c>
      <c r="N3067" s="153">
        <v>0.80001916167664677</v>
      </c>
      <c r="O3067" s="153">
        <v>0.80001916167664677</v>
      </c>
      <c r="P3067" s="152"/>
    </row>
    <row r="3068" spans="1:16" ht="15.75">
      <c r="A3068" s="155">
        <v>3061</v>
      </c>
      <c r="B3068" s="155" t="s">
        <v>708</v>
      </c>
      <c r="C3068" s="154">
        <v>77.78</v>
      </c>
      <c r="D3068" s="153">
        <v>0.37284649010028287</v>
      </c>
      <c r="E3068" s="153">
        <v>0.37284649010028287</v>
      </c>
      <c r="F3068" s="153">
        <v>0.37284649010028287</v>
      </c>
      <c r="G3068" s="153">
        <v>0.37284649010028287</v>
      </c>
      <c r="H3068" s="153">
        <v>0.37284649010028287</v>
      </c>
      <c r="I3068" s="153">
        <v>0.37284649010028287</v>
      </c>
      <c r="J3068" s="153">
        <v>0.37284649010028287</v>
      </c>
      <c r="K3068" s="153">
        <v>0.37284649010028287</v>
      </c>
      <c r="L3068" s="153">
        <v>0.37284649010028287</v>
      </c>
      <c r="M3068" s="153">
        <v>0.37284649010028287</v>
      </c>
      <c r="N3068" s="153">
        <v>0.37284649010028287</v>
      </c>
      <c r="O3068" s="153">
        <v>0.14142453072769348</v>
      </c>
      <c r="P3068" s="152"/>
    </row>
    <row r="3069" spans="1:16" ht="15.75">
      <c r="A3069" s="155">
        <v>3062</v>
      </c>
      <c r="B3069" s="155" t="s">
        <v>707</v>
      </c>
      <c r="C3069" s="154">
        <v>160</v>
      </c>
      <c r="D3069" s="153">
        <v>0.8</v>
      </c>
      <c r="E3069" s="153">
        <v>0.83750000000000002</v>
      </c>
      <c r="F3069" s="153">
        <v>0.8</v>
      </c>
      <c r="G3069" s="153">
        <v>0.9375</v>
      </c>
      <c r="H3069" s="153">
        <v>0.8</v>
      </c>
      <c r="I3069" s="153">
        <v>0.8</v>
      </c>
      <c r="J3069" s="153">
        <v>0.82400000000000007</v>
      </c>
      <c r="K3069" s="153">
        <v>0.94299999999999995</v>
      </c>
      <c r="L3069" s="153">
        <v>0.8</v>
      </c>
      <c r="M3069" s="153">
        <v>0.8</v>
      </c>
      <c r="N3069" s="153">
        <v>0.8</v>
      </c>
      <c r="O3069" s="153">
        <v>0.9</v>
      </c>
      <c r="P3069" s="152"/>
    </row>
    <row r="3070" spans="1:16" ht="15.75">
      <c r="A3070" s="155">
        <v>3063</v>
      </c>
      <c r="B3070" s="155" t="s">
        <v>706</v>
      </c>
      <c r="C3070" s="154">
        <v>750</v>
      </c>
      <c r="D3070" s="153">
        <v>0.81919999999999993</v>
      </c>
      <c r="E3070" s="153">
        <v>0.8</v>
      </c>
      <c r="F3070" s="153">
        <v>0.8</v>
      </c>
      <c r="G3070" s="153">
        <v>0.8</v>
      </c>
      <c r="H3070" s="153">
        <v>0.8</v>
      </c>
      <c r="I3070" s="153">
        <v>0.8</v>
      </c>
      <c r="J3070" s="153">
        <v>0.8</v>
      </c>
      <c r="K3070" s="153">
        <v>0.8</v>
      </c>
      <c r="L3070" s="153">
        <v>0.8</v>
      </c>
      <c r="M3070" s="153">
        <v>0.8</v>
      </c>
      <c r="N3070" s="153">
        <v>0.8</v>
      </c>
      <c r="O3070" s="153">
        <v>0.8</v>
      </c>
      <c r="P3070" s="152"/>
    </row>
    <row r="3071" spans="1:16" ht="15.75">
      <c r="A3071" s="155">
        <v>3064</v>
      </c>
      <c r="B3071" s="155" t="s">
        <v>705</v>
      </c>
      <c r="C3071" s="154">
        <v>600</v>
      </c>
      <c r="D3071" s="153">
        <v>0.8</v>
      </c>
      <c r="E3071" s="153">
        <v>0.8</v>
      </c>
      <c r="F3071" s="153">
        <v>0.8</v>
      </c>
      <c r="G3071" s="153">
        <v>0.8</v>
      </c>
      <c r="H3071" s="153">
        <v>0.80333333333333334</v>
      </c>
      <c r="I3071" s="153">
        <v>0.81333333333333335</v>
      </c>
      <c r="J3071" s="153">
        <v>0.8</v>
      </c>
      <c r="K3071" s="153">
        <v>0.8</v>
      </c>
      <c r="L3071" s="153">
        <v>0.8</v>
      </c>
      <c r="M3071" s="153">
        <v>0.8</v>
      </c>
      <c r="N3071" s="153">
        <v>0.8</v>
      </c>
      <c r="O3071" s="153">
        <v>0.8</v>
      </c>
      <c r="P3071" s="152"/>
    </row>
    <row r="3072" spans="1:16" ht="15.75">
      <c r="A3072" s="155">
        <v>3065</v>
      </c>
      <c r="B3072" s="155" t="s">
        <v>704</v>
      </c>
      <c r="C3072" s="154">
        <v>300</v>
      </c>
      <c r="D3072" s="153">
        <v>0.8</v>
      </c>
      <c r="E3072" s="153">
        <v>0.8</v>
      </c>
      <c r="F3072" s="153">
        <v>0.82399999999999995</v>
      </c>
      <c r="G3072" s="153">
        <v>0.8</v>
      </c>
      <c r="H3072" s="153">
        <v>0.8</v>
      </c>
      <c r="I3072" s="153">
        <v>0.83199999999999996</v>
      </c>
      <c r="J3072" s="153">
        <v>0.8</v>
      </c>
      <c r="K3072" s="153">
        <v>0.8</v>
      </c>
      <c r="L3072" s="153">
        <v>0.85599999999999998</v>
      </c>
      <c r="M3072" s="153">
        <v>0.8</v>
      </c>
      <c r="N3072" s="153">
        <v>0.8</v>
      </c>
      <c r="O3072" s="153">
        <v>0.86399999999999999</v>
      </c>
      <c r="P3072" s="152"/>
    </row>
    <row r="3073" spans="1:16" ht="15.75">
      <c r="A3073" s="155">
        <v>3066</v>
      </c>
      <c r="B3073" s="155" t="s">
        <v>703</v>
      </c>
      <c r="C3073" s="154">
        <v>232</v>
      </c>
      <c r="D3073" s="153">
        <v>1.143103448275862</v>
      </c>
      <c r="E3073" s="153">
        <v>1.3060344827586208</v>
      </c>
      <c r="F3073" s="153">
        <v>1.1017241379310345</v>
      </c>
      <c r="G3073" s="153">
        <v>1.1094827586206895</v>
      </c>
      <c r="H3073" s="153">
        <v>1.068103448275862</v>
      </c>
      <c r="I3073" s="153">
        <v>1.181896551724138</v>
      </c>
      <c r="J3073" s="153">
        <v>1.0525862068965517</v>
      </c>
      <c r="K3073" s="153">
        <v>1.0836206896551723</v>
      </c>
      <c r="L3073" s="153">
        <v>1.0422413793103449</v>
      </c>
      <c r="M3073" s="153">
        <v>1.096551724137931</v>
      </c>
      <c r="N3073" s="153">
        <v>1.1120689655172413</v>
      </c>
      <c r="O3073" s="153">
        <v>1.1224137931034481</v>
      </c>
      <c r="P3073" s="152"/>
    </row>
    <row r="3074" spans="1:16" ht="15.75">
      <c r="A3074" s="155">
        <v>3067</v>
      </c>
      <c r="B3074" s="155" t="s">
        <v>702</v>
      </c>
      <c r="C3074" s="154">
        <v>296</v>
      </c>
      <c r="D3074" s="153">
        <v>1.0175675675675675</v>
      </c>
      <c r="E3074" s="153">
        <v>0.97702702702702704</v>
      </c>
      <c r="F3074" s="153">
        <v>0.90810810810810816</v>
      </c>
      <c r="G3074" s="153">
        <v>1.1189189189189188</v>
      </c>
      <c r="H3074" s="153">
        <v>0.93648648648648647</v>
      </c>
      <c r="I3074" s="153">
        <v>0.92837837837837844</v>
      </c>
      <c r="J3074" s="153">
        <v>0.88783783783783787</v>
      </c>
      <c r="K3074" s="153">
        <v>0.86756756756756759</v>
      </c>
      <c r="L3074" s="153">
        <v>0.85337837837837838</v>
      </c>
      <c r="M3074" s="153">
        <v>0.83513513513513504</v>
      </c>
      <c r="N3074" s="153">
        <v>0.94864864864864873</v>
      </c>
      <c r="O3074" s="153">
        <v>0.94864864864864873</v>
      </c>
      <c r="P3074" s="152"/>
    </row>
    <row r="3075" spans="1:16" ht="15.75">
      <c r="A3075" s="155">
        <v>3068</v>
      </c>
      <c r="B3075" s="155" t="s">
        <v>701</v>
      </c>
      <c r="C3075" s="154">
        <v>556</v>
      </c>
      <c r="D3075" s="153">
        <v>0.97122302158273377</v>
      </c>
      <c r="E3075" s="153">
        <v>0.91861510791366907</v>
      </c>
      <c r="F3075" s="153">
        <v>0.87679856115107913</v>
      </c>
      <c r="G3075" s="153">
        <v>0.84172661870503596</v>
      </c>
      <c r="H3075" s="153">
        <v>0.8</v>
      </c>
      <c r="I3075" s="153">
        <v>0.8</v>
      </c>
      <c r="J3075" s="153">
        <v>0.8</v>
      </c>
      <c r="K3075" s="153">
        <v>0.8</v>
      </c>
      <c r="L3075" s="153">
        <v>0.9388489208633094</v>
      </c>
      <c r="M3075" s="153">
        <v>1.0548561151079137</v>
      </c>
      <c r="N3075" s="153">
        <v>0.98336330935251803</v>
      </c>
      <c r="O3075" s="153">
        <v>0.93480215827338131</v>
      </c>
      <c r="P3075" s="152"/>
    </row>
    <row r="3076" spans="1:16" ht="15.75">
      <c r="A3076" s="155">
        <v>3069</v>
      </c>
      <c r="B3076" s="155" t="s">
        <v>437</v>
      </c>
      <c r="C3076" s="154">
        <v>72.222222222222214</v>
      </c>
      <c r="D3076" s="153">
        <v>0.98307692307692318</v>
      </c>
      <c r="E3076" s="153">
        <v>0.98307692307692318</v>
      </c>
      <c r="F3076" s="153">
        <v>0.98307692307692318</v>
      </c>
      <c r="G3076" s="153">
        <v>1.08</v>
      </c>
      <c r="H3076" s="153">
        <v>1.2046153846153846</v>
      </c>
      <c r="I3076" s="153">
        <v>1.2046153846153846</v>
      </c>
      <c r="J3076" s="153">
        <v>1.2046153846153846</v>
      </c>
      <c r="K3076" s="153">
        <v>1.2046153846153846</v>
      </c>
      <c r="L3076" s="153">
        <v>1.2046153846153846</v>
      </c>
      <c r="M3076" s="153">
        <v>1.2046153846153846</v>
      </c>
      <c r="N3076" s="153">
        <v>1.2046153846153846</v>
      </c>
      <c r="O3076" s="153">
        <v>0.92769230769230782</v>
      </c>
      <c r="P3076" s="152"/>
    </row>
    <row r="3077" spans="1:16" ht="15.75">
      <c r="A3077" s="155">
        <v>3070</v>
      </c>
      <c r="B3077" s="155" t="s">
        <v>700</v>
      </c>
      <c r="C3077" s="154">
        <v>123</v>
      </c>
      <c r="D3077" s="153">
        <v>0.81138211382113823</v>
      </c>
      <c r="E3077" s="153">
        <v>0.8</v>
      </c>
      <c r="F3077" s="153">
        <v>0.8</v>
      </c>
      <c r="G3077" s="153">
        <v>0.8</v>
      </c>
      <c r="H3077" s="153">
        <v>0.8</v>
      </c>
      <c r="I3077" s="153">
        <v>0.8</v>
      </c>
      <c r="J3077" s="153">
        <v>0.8</v>
      </c>
      <c r="K3077" s="153">
        <v>0.8</v>
      </c>
      <c r="L3077" s="153">
        <v>0.8</v>
      </c>
      <c r="M3077" s="153">
        <v>0.8</v>
      </c>
      <c r="N3077" s="153">
        <v>0.8136585365853658</v>
      </c>
      <c r="O3077" s="153">
        <v>0.8136585365853658</v>
      </c>
      <c r="P3077" s="152"/>
    </row>
    <row r="3078" spans="1:16" ht="15.75">
      <c r="A3078" s="155">
        <v>3071</v>
      </c>
      <c r="B3078" s="155" t="s">
        <v>699</v>
      </c>
      <c r="C3078" s="154">
        <v>178</v>
      </c>
      <c r="D3078" s="153">
        <v>0.8</v>
      </c>
      <c r="E3078" s="153">
        <v>0.8</v>
      </c>
      <c r="F3078" s="153">
        <v>0.8</v>
      </c>
      <c r="G3078" s="153">
        <v>0.8</v>
      </c>
      <c r="H3078" s="153">
        <v>0.8</v>
      </c>
      <c r="I3078" s="153">
        <v>0.8</v>
      </c>
      <c r="J3078" s="153">
        <v>0.8</v>
      </c>
      <c r="K3078" s="153">
        <v>0.8</v>
      </c>
      <c r="L3078" s="153">
        <v>0.8</v>
      </c>
      <c r="M3078" s="153">
        <v>0.8539325842696629</v>
      </c>
      <c r="N3078" s="153">
        <v>0.9662921348314607</v>
      </c>
      <c r="O3078" s="153">
        <v>1.101123595505618</v>
      </c>
      <c r="P3078" s="152"/>
    </row>
    <row r="3079" spans="1:16" ht="15.75">
      <c r="A3079" s="155">
        <v>3072</v>
      </c>
      <c r="B3079" s="155" t="s">
        <v>698</v>
      </c>
      <c r="C3079" s="154">
        <v>75.555555555555557</v>
      </c>
      <c r="D3079" s="153">
        <v>0.86029411764705876</v>
      </c>
      <c r="E3079" s="153">
        <v>0.91323529411764703</v>
      </c>
      <c r="F3079" s="153">
        <v>0.9661764705882353</v>
      </c>
      <c r="G3079" s="153">
        <v>0.9661764705882353</v>
      </c>
      <c r="H3079" s="153">
        <v>0.9661764705882353</v>
      </c>
      <c r="I3079" s="153">
        <v>0.9661764705882353</v>
      </c>
      <c r="J3079" s="153">
        <v>0.9661764705882353</v>
      </c>
      <c r="K3079" s="153">
        <v>0.9661764705882353</v>
      </c>
      <c r="L3079" s="153">
        <v>0.9661764705882353</v>
      </c>
      <c r="M3079" s="153">
        <v>0.9661764705882353</v>
      </c>
      <c r="N3079" s="153">
        <v>0.9661764705882353</v>
      </c>
      <c r="O3079" s="153">
        <v>0.87352941176470589</v>
      </c>
      <c r="P3079" s="152"/>
    </row>
    <row r="3080" spans="1:16" ht="15.75">
      <c r="A3080" s="155">
        <v>3073</v>
      </c>
      <c r="B3080" s="155" t="s">
        <v>697</v>
      </c>
      <c r="C3080" s="154">
        <v>209</v>
      </c>
      <c r="D3080" s="153">
        <v>0.79999999999999993</v>
      </c>
      <c r="E3080" s="153">
        <v>0.79999999999999993</v>
      </c>
      <c r="F3080" s="153">
        <v>0.79999999999999993</v>
      </c>
      <c r="G3080" s="153">
        <v>0.79999999999999993</v>
      </c>
      <c r="H3080" s="153">
        <v>0.79999999999999993</v>
      </c>
      <c r="I3080" s="153">
        <v>0.79999999999999993</v>
      </c>
      <c r="J3080" s="153">
        <v>0.79999999999999993</v>
      </c>
      <c r="K3080" s="153">
        <v>0.79999999999999993</v>
      </c>
      <c r="L3080" s="153">
        <v>0.79999999999999993</v>
      </c>
      <c r="M3080" s="153">
        <v>0.79999999999999993</v>
      </c>
      <c r="N3080" s="153">
        <v>0.79999999999999993</v>
      </c>
      <c r="O3080" s="153">
        <v>0.79999999999999993</v>
      </c>
      <c r="P3080" s="152"/>
    </row>
    <row r="3081" spans="1:16" ht="15.75">
      <c r="A3081" s="155">
        <v>3074</v>
      </c>
      <c r="B3081" s="155" t="s">
        <v>696</v>
      </c>
      <c r="C3081" s="154">
        <v>77.78</v>
      </c>
      <c r="D3081" s="153">
        <v>0.56569812291077393</v>
      </c>
      <c r="E3081" s="153">
        <v>0.56569812291077393</v>
      </c>
      <c r="F3081" s="153">
        <v>0.56569812291077393</v>
      </c>
      <c r="G3081" s="153">
        <v>0.56569812291077393</v>
      </c>
      <c r="H3081" s="153">
        <v>0.56569812291077393</v>
      </c>
      <c r="I3081" s="153">
        <v>0.56569812291077393</v>
      </c>
      <c r="J3081" s="153">
        <v>0.56569812291077393</v>
      </c>
      <c r="K3081" s="153">
        <v>0</v>
      </c>
      <c r="L3081" s="153">
        <v>0.56569812291077393</v>
      </c>
      <c r="M3081" s="153">
        <v>0.56569812291077393</v>
      </c>
      <c r="N3081" s="153">
        <v>0.56569812291077393</v>
      </c>
      <c r="O3081" s="153">
        <v>0.35998971457958345</v>
      </c>
      <c r="P3081" s="152"/>
    </row>
    <row r="3082" spans="1:16" ht="15.75">
      <c r="A3082" s="155">
        <v>3075</v>
      </c>
      <c r="B3082" s="155" t="s">
        <v>695</v>
      </c>
      <c r="C3082" s="154">
        <v>74.44</v>
      </c>
      <c r="D3082" s="153">
        <v>0.7657173562600752</v>
      </c>
      <c r="E3082" s="153">
        <v>0.79258463191832351</v>
      </c>
      <c r="F3082" s="153">
        <v>0.79258463191832351</v>
      </c>
      <c r="G3082" s="153">
        <v>0.79258463191832351</v>
      </c>
      <c r="H3082" s="153">
        <v>0.79258463191832351</v>
      </c>
      <c r="I3082" s="153">
        <v>0.79258463191832351</v>
      </c>
      <c r="J3082" s="153">
        <v>0.79258463191832351</v>
      </c>
      <c r="K3082" s="153">
        <v>0.79258463191832351</v>
      </c>
      <c r="L3082" s="153">
        <v>0.79258463191832351</v>
      </c>
      <c r="M3082" s="153">
        <v>0.79258463191832351</v>
      </c>
      <c r="N3082" s="153">
        <v>0.79258463191832351</v>
      </c>
      <c r="O3082" s="153">
        <v>0.7254164427727029</v>
      </c>
      <c r="P3082" s="152"/>
    </row>
    <row r="3083" spans="1:16" ht="15.75">
      <c r="A3083" s="155">
        <v>3076</v>
      </c>
      <c r="B3083" s="155" t="s">
        <v>694</v>
      </c>
      <c r="C3083" s="154">
        <v>274.44</v>
      </c>
      <c r="D3083" s="153">
        <v>0.5392799883398921</v>
      </c>
      <c r="E3083" s="153">
        <v>0.56843025797988633</v>
      </c>
      <c r="F3083" s="153">
        <v>0.52470485351989504</v>
      </c>
      <c r="G3083" s="153">
        <v>0.79999999999999993</v>
      </c>
      <c r="H3083" s="153">
        <v>0</v>
      </c>
      <c r="I3083" s="153">
        <v>0.79999999999999993</v>
      </c>
      <c r="J3083" s="153">
        <v>0.79999999999999993</v>
      </c>
      <c r="K3083" s="153">
        <v>0.79999999999999993</v>
      </c>
      <c r="L3083" s="153">
        <v>0.79999999999999993</v>
      </c>
      <c r="M3083" s="153">
        <v>0.79999999999999993</v>
      </c>
      <c r="N3083" s="153">
        <v>0.79999999999999993</v>
      </c>
      <c r="O3083" s="153">
        <v>0.79999999999999993</v>
      </c>
      <c r="P3083" s="152"/>
    </row>
    <row r="3084" spans="1:16" ht="15.75">
      <c r="A3084" s="155">
        <v>3077</v>
      </c>
      <c r="B3084" s="155" t="s">
        <v>693</v>
      </c>
      <c r="C3084" s="154">
        <v>130</v>
      </c>
      <c r="D3084" s="153">
        <v>0</v>
      </c>
      <c r="E3084" s="153">
        <v>0.98461538461538467</v>
      </c>
      <c r="F3084" s="153">
        <v>0.98461538461538467</v>
      </c>
      <c r="G3084" s="153">
        <v>0.83076923076923082</v>
      </c>
      <c r="H3084" s="153">
        <v>0.8</v>
      </c>
      <c r="I3084" s="153">
        <v>0.83076923076923082</v>
      </c>
      <c r="J3084" s="153">
        <v>0.8</v>
      </c>
      <c r="K3084" s="153">
        <v>0.8</v>
      </c>
      <c r="L3084" s="153">
        <v>0.8</v>
      </c>
      <c r="M3084" s="153">
        <v>0.8</v>
      </c>
      <c r="N3084" s="153">
        <v>0.8</v>
      </c>
      <c r="O3084" s="153">
        <v>0.8</v>
      </c>
      <c r="P3084" s="152"/>
    </row>
    <row r="3085" spans="1:16" ht="15.75">
      <c r="A3085" s="155">
        <v>3078</v>
      </c>
      <c r="B3085" s="155" t="s">
        <v>692</v>
      </c>
      <c r="C3085" s="154">
        <v>83.33</v>
      </c>
      <c r="D3085" s="153">
        <v>0</v>
      </c>
      <c r="E3085" s="153">
        <v>0</v>
      </c>
      <c r="F3085" s="153">
        <v>0</v>
      </c>
      <c r="G3085" s="153">
        <v>0</v>
      </c>
      <c r="H3085" s="153">
        <v>0</v>
      </c>
      <c r="I3085" s="153">
        <v>0</v>
      </c>
      <c r="J3085" s="153">
        <v>0.3360134405376215</v>
      </c>
      <c r="K3085" s="153">
        <v>0.36001440057602307</v>
      </c>
      <c r="L3085" s="153">
        <v>0.37201488059522381</v>
      </c>
      <c r="M3085" s="153">
        <v>0.37201488059522381</v>
      </c>
      <c r="N3085" s="153">
        <v>0.48001920076803073</v>
      </c>
      <c r="O3085" s="153">
        <v>0.48001920076803073</v>
      </c>
      <c r="P3085" s="152"/>
    </row>
    <row r="3086" spans="1:16" ht="15.75">
      <c r="A3086" s="155">
        <v>3079</v>
      </c>
      <c r="B3086" s="155" t="s">
        <v>691</v>
      </c>
      <c r="C3086" s="154">
        <v>555.55999999999995</v>
      </c>
      <c r="D3086" s="153">
        <v>1.0907912736698107</v>
      </c>
      <c r="E3086" s="153">
        <v>0</v>
      </c>
      <c r="F3086" s="153">
        <v>0.8</v>
      </c>
      <c r="G3086" s="153">
        <v>0.8</v>
      </c>
      <c r="H3086" s="153">
        <v>0.8</v>
      </c>
      <c r="I3086" s="153">
        <v>0.8</v>
      </c>
      <c r="J3086" s="153">
        <v>0.8</v>
      </c>
      <c r="K3086" s="153">
        <v>0.8</v>
      </c>
      <c r="L3086" s="153">
        <v>0.82079343365253088</v>
      </c>
      <c r="M3086" s="153">
        <v>0.80999352005183967</v>
      </c>
      <c r="N3086" s="153">
        <v>0.82079343365253088</v>
      </c>
      <c r="O3086" s="153">
        <v>0.80999352005183967</v>
      </c>
      <c r="P3086" s="152"/>
    </row>
    <row r="3087" spans="1:16" ht="15.75">
      <c r="A3087" s="155">
        <v>3080</v>
      </c>
      <c r="B3087" s="155" t="s">
        <v>690</v>
      </c>
      <c r="C3087" s="154">
        <v>72.22</v>
      </c>
      <c r="D3087" s="153">
        <v>0</v>
      </c>
      <c r="E3087" s="153">
        <v>0</v>
      </c>
      <c r="F3087" s="153">
        <v>0</v>
      </c>
      <c r="G3087" s="153">
        <v>0.33231791747438383</v>
      </c>
      <c r="H3087" s="153">
        <v>0.33231791747438383</v>
      </c>
      <c r="I3087" s="153">
        <v>0.63694267515923564</v>
      </c>
      <c r="J3087" s="153">
        <v>0.63694267515923564</v>
      </c>
      <c r="K3087" s="153">
        <v>0.63694267515923564</v>
      </c>
      <c r="L3087" s="153">
        <v>0.63694267515923564</v>
      </c>
      <c r="M3087" s="153">
        <v>0.63694267515923564</v>
      </c>
      <c r="N3087" s="153">
        <v>0.63694267515923564</v>
      </c>
      <c r="O3087" s="153">
        <v>2.7693159789531987E-2</v>
      </c>
      <c r="P3087" s="152"/>
    </row>
    <row r="3088" spans="1:16" ht="15.75">
      <c r="A3088" s="155">
        <v>3081</v>
      </c>
      <c r="B3088" s="155" t="s">
        <v>689</v>
      </c>
      <c r="C3088" s="154">
        <v>138.88999999999999</v>
      </c>
      <c r="D3088" s="153">
        <v>0</v>
      </c>
      <c r="E3088" s="153">
        <v>0</v>
      </c>
      <c r="F3088" s="153">
        <v>0</v>
      </c>
      <c r="G3088" s="153">
        <v>0.8</v>
      </c>
      <c r="H3088" s="153">
        <v>0.8</v>
      </c>
      <c r="I3088" s="153">
        <v>0.8</v>
      </c>
      <c r="J3088" s="153">
        <v>0.8</v>
      </c>
      <c r="K3088" s="153">
        <v>0.8</v>
      </c>
      <c r="L3088" s="153">
        <v>0.8</v>
      </c>
      <c r="M3088" s="153">
        <v>0.8</v>
      </c>
      <c r="N3088" s="153">
        <v>0.8</v>
      </c>
      <c r="O3088" s="153">
        <v>0.8</v>
      </c>
      <c r="P3088" s="152"/>
    </row>
    <row r="3089" spans="1:16" ht="15.75">
      <c r="A3089" s="155">
        <v>3082</v>
      </c>
      <c r="B3089" s="155" t="s">
        <v>688</v>
      </c>
      <c r="C3089" s="154">
        <v>83.33</v>
      </c>
      <c r="D3089" s="153">
        <v>0</v>
      </c>
      <c r="E3089" s="153">
        <v>0</v>
      </c>
      <c r="F3089" s="153">
        <v>0.48001920076803073</v>
      </c>
      <c r="G3089" s="153">
        <v>0.48001920076803073</v>
      </c>
      <c r="H3089" s="153">
        <v>0.52802112084483377</v>
      </c>
      <c r="I3089" s="153">
        <v>0.57602304092163692</v>
      </c>
      <c r="J3089" s="153">
        <v>0.57602304092163692</v>
      </c>
      <c r="K3089" s="153">
        <v>0.57602304092163692</v>
      </c>
      <c r="L3089" s="153">
        <v>0.57602304092163692</v>
      </c>
      <c r="M3089" s="153">
        <v>0.57602304092163692</v>
      </c>
      <c r="N3089" s="153">
        <v>0.57602304092163692</v>
      </c>
      <c r="O3089" s="153">
        <v>0.38401536061442459</v>
      </c>
      <c r="P3089" s="152"/>
    </row>
    <row r="3090" spans="1:16" ht="15.75">
      <c r="A3090" s="155">
        <v>3083</v>
      </c>
      <c r="B3090" s="155" t="s">
        <v>687</v>
      </c>
      <c r="C3090" s="154">
        <v>103.33</v>
      </c>
      <c r="D3090" s="153">
        <v>0.46453111390690022</v>
      </c>
      <c r="E3090" s="153">
        <v>0.54195296622471689</v>
      </c>
      <c r="F3090" s="153">
        <v>0.54195296622471689</v>
      </c>
      <c r="G3090" s="153">
        <v>0.54195296622471689</v>
      </c>
      <c r="H3090" s="153">
        <v>0.54195296622471689</v>
      </c>
      <c r="I3090" s="153">
        <v>0.54195296622471689</v>
      </c>
      <c r="J3090" s="153">
        <v>0.54195296622471689</v>
      </c>
      <c r="K3090" s="153">
        <v>0.54195296622471689</v>
      </c>
      <c r="L3090" s="153">
        <v>0.54195296622471689</v>
      </c>
      <c r="M3090" s="153">
        <v>0.54195296622471689</v>
      </c>
      <c r="N3090" s="153">
        <v>0.54195296622471689</v>
      </c>
      <c r="O3090" s="153">
        <v>0.46453111390690022</v>
      </c>
      <c r="P3090" s="152"/>
    </row>
    <row r="3091" spans="1:16" ht="15.75">
      <c r="A3091" s="155">
        <v>3084</v>
      </c>
      <c r="B3091" s="155" t="s">
        <v>686</v>
      </c>
      <c r="C3091" s="154">
        <v>188.89</v>
      </c>
      <c r="D3091" s="153">
        <v>0</v>
      </c>
      <c r="E3091" s="153">
        <v>0</v>
      </c>
      <c r="F3091" s="153">
        <v>0</v>
      </c>
      <c r="G3091" s="153">
        <v>0</v>
      </c>
      <c r="H3091" s="153">
        <v>0</v>
      </c>
      <c r="I3091" s="153">
        <v>0</v>
      </c>
      <c r="J3091" s="153">
        <v>0.8</v>
      </c>
      <c r="K3091" s="153">
        <v>0.83434803324686324</v>
      </c>
      <c r="L3091" s="153">
        <v>0.8961829636296258</v>
      </c>
      <c r="M3091" s="153">
        <v>1.1164169622531632</v>
      </c>
      <c r="N3091" s="153">
        <v>1.0016411668166658</v>
      </c>
      <c r="O3091" s="153">
        <v>1.0016411668166658</v>
      </c>
      <c r="P3091" s="152"/>
    </row>
    <row r="3092" spans="1:16" ht="15.75">
      <c r="A3092" s="155">
        <v>3085</v>
      </c>
      <c r="B3092" s="155" t="s">
        <v>685</v>
      </c>
      <c r="C3092" s="154">
        <v>155.56</v>
      </c>
      <c r="D3092" s="153">
        <v>0</v>
      </c>
      <c r="E3092" s="153">
        <v>0</v>
      </c>
      <c r="F3092" s="153">
        <v>0</v>
      </c>
      <c r="G3092" s="153">
        <v>0</v>
      </c>
      <c r="H3092" s="153">
        <v>0</v>
      </c>
      <c r="I3092" s="153">
        <v>0</v>
      </c>
      <c r="J3092" s="153">
        <v>0</v>
      </c>
      <c r="K3092" s="153">
        <v>0</v>
      </c>
      <c r="L3092" s="153">
        <v>0</v>
      </c>
      <c r="M3092" s="153">
        <v>0.79999999999999993</v>
      </c>
      <c r="N3092" s="153">
        <v>0.79999999999999993</v>
      </c>
      <c r="O3092" s="153">
        <v>0.79999999999999993</v>
      </c>
      <c r="P3092" s="152"/>
    </row>
    <row r="3093" spans="1:16" ht="15.75">
      <c r="A3093" s="155">
        <v>3086</v>
      </c>
      <c r="B3093" s="155" t="s">
        <v>684</v>
      </c>
      <c r="C3093" s="154">
        <v>500</v>
      </c>
      <c r="D3093" s="153">
        <v>0.8</v>
      </c>
      <c r="E3093" s="153">
        <v>0.8</v>
      </c>
      <c r="F3093" s="153">
        <v>0.8</v>
      </c>
      <c r="G3093" s="153">
        <v>0.8</v>
      </c>
      <c r="H3093" s="153">
        <v>0.8</v>
      </c>
      <c r="I3093" s="153">
        <v>0.8</v>
      </c>
      <c r="J3093" s="153">
        <v>0.8</v>
      </c>
      <c r="K3093" s="153">
        <v>0.8</v>
      </c>
      <c r="L3093" s="153">
        <v>0.8</v>
      </c>
      <c r="M3093" s="153">
        <v>0.8</v>
      </c>
      <c r="N3093" s="153">
        <v>0.8</v>
      </c>
      <c r="O3093" s="153">
        <v>0.8</v>
      </c>
      <c r="P3093" s="152"/>
    </row>
    <row r="3094" spans="1:16" ht="15.75">
      <c r="A3094" s="155">
        <v>3087</v>
      </c>
      <c r="B3094" s="155" t="s">
        <v>683</v>
      </c>
      <c r="C3094" s="154">
        <v>150</v>
      </c>
      <c r="D3094" s="153">
        <v>0.8</v>
      </c>
      <c r="E3094" s="153">
        <v>0.8</v>
      </c>
      <c r="F3094" s="153">
        <v>0.8</v>
      </c>
      <c r="G3094" s="153">
        <v>0.8</v>
      </c>
      <c r="H3094" s="153">
        <v>0.8</v>
      </c>
      <c r="I3094" s="153">
        <v>0.8</v>
      </c>
      <c r="J3094" s="153">
        <v>0.8</v>
      </c>
      <c r="K3094" s="153">
        <v>0.8</v>
      </c>
      <c r="L3094" s="153">
        <v>0.8</v>
      </c>
      <c r="M3094" s="153">
        <v>0.8</v>
      </c>
      <c r="N3094" s="153">
        <v>0.8</v>
      </c>
      <c r="O3094" s="153">
        <v>0.8</v>
      </c>
      <c r="P3094" s="152"/>
    </row>
    <row r="3095" spans="1:16" ht="15.75">
      <c r="A3095" s="155">
        <v>3088</v>
      </c>
      <c r="B3095" s="155" t="s">
        <v>682</v>
      </c>
      <c r="C3095" s="154">
        <v>106.66666666666666</v>
      </c>
      <c r="D3095" s="153">
        <v>0.83437500000000009</v>
      </c>
      <c r="E3095" s="153">
        <v>0.83437500000000009</v>
      </c>
      <c r="F3095" s="153">
        <v>0.89062500000000011</v>
      </c>
      <c r="G3095" s="153">
        <v>0.89062500000000011</v>
      </c>
      <c r="H3095" s="153">
        <v>0.90000000000000013</v>
      </c>
      <c r="I3095" s="153">
        <v>0.91875000000000007</v>
      </c>
      <c r="J3095" s="153">
        <v>0.91875000000000007</v>
      </c>
      <c r="K3095" s="153">
        <v>0.91875000000000007</v>
      </c>
      <c r="L3095" s="153">
        <v>0.91875000000000007</v>
      </c>
      <c r="M3095" s="153">
        <v>0.91875000000000007</v>
      </c>
      <c r="N3095" s="153">
        <v>0.91875000000000007</v>
      </c>
      <c r="O3095" s="153">
        <v>0.85312500000000002</v>
      </c>
      <c r="P3095" s="152"/>
    </row>
    <row r="3096" spans="1:16" ht="15.75">
      <c r="A3096" s="155">
        <v>3089</v>
      </c>
      <c r="B3096" s="155" t="s">
        <v>681</v>
      </c>
      <c r="C3096" s="154">
        <v>149</v>
      </c>
      <c r="D3096" s="153">
        <v>0.8</v>
      </c>
      <c r="E3096" s="153">
        <v>0.8</v>
      </c>
      <c r="F3096" s="153">
        <v>0.8</v>
      </c>
      <c r="G3096" s="153">
        <v>0.8</v>
      </c>
      <c r="H3096" s="153">
        <v>0.8</v>
      </c>
      <c r="I3096" s="153">
        <v>0.8</v>
      </c>
      <c r="J3096" s="153">
        <v>0.8</v>
      </c>
      <c r="K3096" s="153">
        <v>0.8</v>
      </c>
      <c r="L3096" s="153">
        <v>0.8</v>
      </c>
      <c r="M3096" s="153">
        <v>0.8</v>
      </c>
      <c r="N3096" s="153">
        <v>0.8</v>
      </c>
      <c r="O3096" s="153">
        <v>0.8</v>
      </c>
      <c r="P3096" s="152"/>
    </row>
    <row r="3097" spans="1:16" ht="15.75">
      <c r="A3097" s="155">
        <v>3090</v>
      </c>
      <c r="B3097" s="155" t="s">
        <v>680</v>
      </c>
      <c r="C3097" s="154">
        <v>81.111111111111114</v>
      </c>
      <c r="D3097" s="153">
        <v>0.51780821917808217</v>
      </c>
      <c r="E3097" s="153">
        <v>0.67808219178082185</v>
      </c>
      <c r="F3097" s="153">
        <v>0.67808219178082185</v>
      </c>
      <c r="G3097" s="153">
        <v>0.67808219178082185</v>
      </c>
      <c r="H3097" s="153">
        <v>0.67808219178082185</v>
      </c>
      <c r="I3097" s="153">
        <v>0.67808219178082185</v>
      </c>
      <c r="J3097" s="153">
        <v>0.67808219178082185</v>
      </c>
      <c r="K3097" s="153">
        <v>0.67808219178082185</v>
      </c>
      <c r="L3097" s="153">
        <v>0.67808219178082185</v>
      </c>
      <c r="M3097" s="153">
        <v>0.67808219178082185</v>
      </c>
      <c r="N3097" s="153">
        <v>0.67808219178082185</v>
      </c>
      <c r="O3097" s="153">
        <v>0.41917808219178082</v>
      </c>
      <c r="P3097" s="152"/>
    </row>
    <row r="3098" spans="1:16" ht="15.75">
      <c r="A3098" s="155">
        <v>3091</v>
      </c>
      <c r="B3098" s="155" t="s">
        <v>679</v>
      </c>
      <c r="C3098" s="154">
        <v>100</v>
      </c>
      <c r="D3098" s="153">
        <v>0.22</v>
      </c>
      <c r="E3098" s="153">
        <v>0.22</v>
      </c>
      <c r="F3098" s="153">
        <v>0.22</v>
      </c>
      <c r="G3098" s="153">
        <v>0.22</v>
      </c>
      <c r="H3098" s="153">
        <v>0.3</v>
      </c>
      <c r="I3098" s="153">
        <v>0.3</v>
      </c>
      <c r="J3098" s="153">
        <v>0.3</v>
      </c>
      <c r="K3098" s="153">
        <v>0.3</v>
      </c>
      <c r="L3098" s="153">
        <v>0.3</v>
      </c>
      <c r="M3098" s="153">
        <v>0.3</v>
      </c>
      <c r="N3098" s="153">
        <v>0.3</v>
      </c>
      <c r="O3098" s="153">
        <v>0.18</v>
      </c>
      <c r="P3098" s="152"/>
    </row>
    <row r="3099" spans="1:16" ht="15.75">
      <c r="A3099" s="155">
        <v>3092</v>
      </c>
      <c r="B3099" s="155" t="s">
        <v>678</v>
      </c>
      <c r="C3099" s="154">
        <v>88.888888888888886</v>
      </c>
      <c r="D3099" s="153">
        <v>0.76500000000000001</v>
      </c>
      <c r="E3099" s="153">
        <v>0.76500000000000001</v>
      </c>
      <c r="F3099" s="153">
        <v>0.76500000000000001</v>
      </c>
      <c r="G3099" s="153">
        <v>0.76500000000000001</v>
      </c>
      <c r="H3099" s="153">
        <v>0.76500000000000001</v>
      </c>
      <c r="I3099" s="153">
        <v>0.76500000000000001</v>
      </c>
      <c r="J3099" s="153">
        <v>0.76500000000000001</v>
      </c>
      <c r="K3099" s="153">
        <v>0.76500000000000001</v>
      </c>
      <c r="L3099" s="153">
        <v>0.76500000000000001</v>
      </c>
      <c r="M3099" s="153">
        <v>0.76500000000000001</v>
      </c>
      <c r="N3099" s="153">
        <v>0.76500000000000001</v>
      </c>
      <c r="O3099" s="153">
        <v>0.54</v>
      </c>
      <c r="P3099" s="152"/>
    </row>
    <row r="3100" spans="1:16" ht="15.75">
      <c r="A3100" s="155">
        <v>3093</v>
      </c>
      <c r="B3100" s="155" t="s">
        <v>677</v>
      </c>
      <c r="C3100" s="154">
        <v>75.555555555555557</v>
      </c>
      <c r="D3100" s="153">
        <v>0.7279411764705882</v>
      </c>
      <c r="E3100" s="153">
        <v>0.7279411764705882</v>
      </c>
      <c r="F3100" s="153">
        <v>0.7279411764705882</v>
      </c>
      <c r="G3100" s="153">
        <v>0.7279411764705882</v>
      </c>
      <c r="H3100" s="153">
        <v>0.7279411764705882</v>
      </c>
      <c r="I3100" s="153">
        <v>0.7279411764705882</v>
      </c>
      <c r="J3100" s="153">
        <v>0.7279411764705882</v>
      </c>
      <c r="K3100" s="153">
        <v>0.7279411764705882</v>
      </c>
      <c r="L3100" s="153">
        <v>0.7279411764705882</v>
      </c>
      <c r="M3100" s="153">
        <v>0.7279411764705882</v>
      </c>
      <c r="N3100" s="153">
        <v>0.7279411764705882</v>
      </c>
      <c r="O3100" s="153">
        <v>0.92647058823529405</v>
      </c>
      <c r="P3100" s="152"/>
    </row>
    <row r="3101" spans="1:16" ht="15.75">
      <c r="A3101" s="155">
        <v>3094</v>
      </c>
      <c r="B3101" s="155" t="s">
        <v>676</v>
      </c>
      <c r="C3101" s="154">
        <v>72.222222222222214</v>
      </c>
      <c r="D3101" s="153">
        <v>0.55384615384615388</v>
      </c>
      <c r="E3101" s="153">
        <v>0</v>
      </c>
      <c r="F3101" s="153">
        <v>0.55384615384615388</v>
      </c>
      <c r="G3101" s="153">
        <v>0.55384615384615388</v>
      </c>
      <c r="H3101" s="153">
        <v>0.55384615384615388</v>
      </c>
      <c r="I3101" s="153">
        <v>0.55384615384615388</v>
      </c>
      <c r="J3101" s="153">
        <v>0.55384615384615388</v>
      </c>
      <c r="K3101" s="153">
        <v>0.55384615384615388</v>
      </c>
      <c r="L3101" s="153">
        <v>0.55384615384615388</v>
      </c>
      <c r="M3101" s="153">
        <v>0.55384615384615388</v>
      </c>
      <c r="N3101" s="153">
        <v>0.55384615384615388</v>
      </c>
      <c r="O3101" s="153">
        <v>0.30461538461538462</v>
      </c>
      <c r="P3101" s="152"/>
    </row>
    <row r="3102" spans="1:16" ht="15.75">
      <c r="A3102" s="155">
        <v>3095</v>
      </c>
      <c r="B3102" s="155" t="s">
        <v>675</v>
      </c>
      <c r="C3102" s="154">
        <v>139</v>
      </c>
      <c r="D3102" s="153">
        <v>0.8</v>
      </c>
      <c r="E3102" s="153">
        <v>0.8</v>
      </c>
      <c r="F3102" s="153">
        <v>0.80575539568345322</v>
      </c>
      <c r="G3102" s="153">
        <v>0.86330935251798557</v>
      </c>
      <c r="H3102" s="153">
        <v>0.83453237410071945</v>
      </c>
      <c r="I3102" s="153">
        <v>0.80575539568345322</v>
      </c>
      <c r="J3102" s="153">
        <v>0.8</v>
      </c>
      <c r="K3102" s="153">
        <v>0.8</v>
      </c>
      <c r="L3102" s="153">
        <v>0.8</v>
      </c>
      <c r="M3102" s="153">
        <v>0.8</v>
      </c>
      <c r="N3102" s="153">
        <v>0.8</v>
      </c>
      <c r="O3102" s="153">
        <v>0.8</v>
      </c>
      <c r="P3102" s="152"/>
    </row>
    <row r="3103" spans="1:16" ht="15.75">
      <c r="A3103" s="155">
        <v>3096</v>
      </c>
      <c r="B3103" s="155" t="s">
        <v>674</v>
      </c>
      <c r="C3103" s="154">
        <v>128</v>
      </c>
      <c r="D3103" s="153">
        <v>0.8</v>
      </c>
      <c r="E3103" s="153">
        <v>0.83750000000000002</v>
      </c>
      <c r="F3103" s="153">
        <v>1.2806249999999999</v>
      </c>
      <c r="G3103" s="153">
        <v>1.32</v>
      </c>
      <c r="H3103" s="153">
        <v>1.2862499999999999</v>
      </c>
      <c r="I3103" s="153">
        <v>1.1668750000000001</v>
      </c>
      <c r="J3103" s="153">
        <v>1.0425</v>
      </c>
      <c r="K3103" s="153">
        <v>1.0125</v>
      </c>
      <c r="L3103" s="153">
        <v>0.926875</v>
      </c>
      <c r="M3103" s="153">
        <v>0.85062499999999996</v>
      </c>
      <c r="N3103" s="153">
        <v>0.8</v>
      </c>
      <c r="O3103" s="153">
        <v>0.8</v>
      </c>
      <c r="P3103" s="152"/>
    </row>
    <row r="3104" spans="1:16" ht="15.75">
      <c r="A3104" s="155">
        <v>3097</v>
      </c>
      <c r="B3104" s="155" t="s">
        <v>673</v>
      </c>
      <c r="C3104" s="154">
        <v>105.55555555555556</v>
      </c>
      <c r="D3104" s="153">
        <v>0.45473684210526316</v>
      </c>
      <c r="E3104" s="153">
        <v>0.99473684210526314</v>
      </c>
      <c r="F3104" s="153">
        <v>0.99473684210526314</v>
      </c>
      <c r="G3104" s="153">
        <v>0.99473684210526314</v>
      </c>
      <c r="H3104" s="153">
        <v>1.0705263157894738</v>
      </c>
      <c r="I3104" s="153">
        <v>1.0705263157894738</v>
      </c>
      <c r="J3104" s="153">
        <v>1.0705263157894738</v>
      </c>
      <c r="K3104" s="153">
        <v>1.0705263157894738</v>
      </c>
      <c r="L3104" s="153">
        <v>1.0705263157894738</v>
      </c>
      <c r="M3104" s="153">
        <v>1.0705263157894738</v>
      </c>
      <c r="N3104" s="153">
        <v>1.0705263157894738</v>
      </c>
      <c r="O3104" s="153">
        <v>0.77684210526315789</v>
      </c>
      <c r="P3104" s="152"/>
    </row>
    <row r="3105" spans="1:16" ht="15.75">
      <c r="A3105" s="155">
        <v>3098</v>
      </c>
      <c r="B3105" s="155" t="s">
        <v>672</v>
      </c>
      <c r="C3105" s="154">
        <v>108.88888888888889</v>
      </c>
      <c r="D3105" s="153">
        <v>0.71632653061224494</v>
      </c>
      <c r="E3105" s="153">
        <v>0.71632653061224494</v>
      </c>
      <c r="F3105" s="153">
        <v>0.71632653061224494</v>
      </c>
      <c r="G3105" s="153">
        <v>0.71632653061224494</v>
      </c>
      <c r="H3105" s="153">
        <v>0.71632653061224494</v>
      </c>
      <c r="I3105" s="153">
        <v>0.71632653061224494</v>
      </c>
      <c r="J3105" s="153">
        <v>0.71632653061224494</v>
      </c>
      <c r="K3105" s="153">
        <v>0.71632653061224494</v>
      </c>
      <c r="L3105" s="153">
        <v>0.71632653061224494</v>
      </c>
      <c r="M3105" s="153">
        <v>0.71632653061224494</v>
      </c>
      <c r="N3105" s="153">
        <v>0.71632653061224494</v>
      </c>
      <c r="O3105" s="153">
        <v>0.33061224489795921</v>
      </c>
      <c r="P3105" s="152"/>
    </row>
    <row r="3106" spans="1:16" ht="15.75">
      <c r="A3106" s="155">
        <v>3099</v>
      </c>
      <c r="B3106" s="155" t="s">
        <v>671</v>
      </c>
      <c r="C3106" s="154">
        <v>500</v>
      </c>
      <c r="D3106" s="153">
        <v>0.8</v>
      </c>
      <c r="E3106" s="153">
        <v>0</v>
      </c>
      <c r="F3106" s="153">
        <v>0.8</v>
      </c>
      <c r="G3106" s="153">
        <v>0.8</v>
      </c>
      <c r="H3106" s="153">
        <v>0.8</v>
      </c>
      <c r="I3106" s="153">
        <v>0.8</v>
      </c>
      <c r="J3106" s="153">
        <v>0.8</v>
      </c>
      <c r="K3106" s="153">
        <v>0.80400000000000005</v>
      </c>
      <c r="L3106" s="153">
        <v>0.86399999999999999</v>
      </c>
      <c r="M3106" s="153">
        <v>0.91200000000000003</v>
      </c>
      <c r="N3106" s="153">
        <v>1.008</v>
      </c>
      <c r="O3106" s="153">
        <v>1.044</v>
      </c>
      <c r="P3106" s="152"/>
    </row>
    <row r="3107" spans="1:16" ht="15.75">
      <c r="A3107" s="155">
        <v>3100</v>
      </c>
      <c r="B3107" s="155" t="s">
        <v>670</v>
      </c>
      <c r="C3107" s="154">
        <v>500</v>
      </c>
      <c r="D3107" s="153">
        <v>0.92759999999999998</v>
      </c>
      <c r="E3107" s="153">
        <v>0.91559999999999997</v>
      </c>
      <c r="F3107" s="153">
        <v>0.97799999999999998</v>
      </c>
      <c r="G3107" s="153">
        <v>1.026</v>
      </c>
      <c r="H3107" s="153">
        <v>0.99479999999999991</v>
      </c>
      <c r="I3107" s="153">
        <v>0.96479999999999999</v>
      </c>
      <c r="J3107" s="153">
        <v>0.90720000000000001</v>
      </c>
      <c r="K3107" s="153">
        <v>0.9204</v>
      </c>
      <c r="L3107" s="153">
        <v>0.8832000000000001</v>
      </c>
      <c r="M3107" s="153">
        <v>0.89639999999999997</v>
      </c>
      <c r="N3107" s="153">
        <v>0.95520000000000005</v>
      </c>
      <c r="O3107" s="153">
        <v>1.0272000000000001</v>
      </c>
      <c r="P3107" s="152"/>
    </row>
    <row r="3108" spans="1:16" ht="15.75">
      <c r="A3108" s="155">
        <v>3101</v>
      </c>
      <c r="B3108" s="155" t="s">
        <v>669</v>
      </c>
      <c r="C3108" s="154">
        <v>555</v>
      </c>
      <c r="D3108" s="153">
        <v>0.8</v>
      </c>
      <c r="E3108" s="153">
        <v>0.8313513513513513</v>
      </c>
      <c r="F3108" s="153">
        <v>0.8</v>
      </c>
      <c r="G3108" s="153">
        <v>0.8</v>
      </c>
      <c r="H3108" s="153">
        <v>0.8</v>
      </c>
      <c r="I3108" s="153">
        <v>0.82378378378378381</v>
      </c>
      <c r="J3108" s="153">
        <v>0.8</v>
      </c>
      <c r="K3108" s="153">
        <v>0.8</v>
      </c>
      <c r="L3108" s="153">
        <v>0.8</v>
      </c>
      <c r="M3108" s="153">
        <v>0.8</v>
      </c>
      <c r="N3108" s="153">
        <v>0.8</v>
      </c>
      <c r="O3108" s="153">
        <v>0.8</v>
      </c>
      <c r="P3108" s="152"/>
    </row>
    <row r="3109" spans="1:16" ht="15.75">
      <c r="A3109" s="155">
        <v>3102</v>
      </c>
      <c r="B3109" s="155" t="s">
        <v>668</v>
      </c>
      <c r="C3109" s="154">
        <v>1120</v>
      </c>
      <c r="D3109" s="153">
        <v>0.8</v>
      </c>
      <c r="E3109" s="153">
        <v>0.8</v>
      </c>
      <c r="F3109" s="153">
        <v>0.8</v>
      </c>
      <c r="G3109" s="153">
        <v>0.8</v>
      </c>
      <c r="H3109" s="153">
        <v>0.8</v>
      </c>
      <c r="I3109" s="153">
        <v>0.8</v>
      </c>
      <c r="J3109" s="153">
        <v>0.8</v>
      </c>
      <c r="K3109" s="153">
        <v>0.8</v>
      </c>
      <c r="L3109" s="153">
        <v>0.8</v>
      </c>
      <c r="M3109" s="153">
        <v>0.8</v>
      </c>
      <c r="N3109" s="153">
        <v>0.8</v>
      </c>
      <c r="O3109" s="153">
        <v>0.8</v>
      </c>
      <c r="P3109" s="152"/>
    </row>
    <row r="3110" spans="1:16" ht="15.75">
      <c r="A3110" s="155">
        <v>3103</v>
      </c>
      <c r="B3110" s="155" t="s">
        <v>667</v>
      </c>
      <c r="C3110" s="154">
        <v>400</v>
      </c>
      <c r="D3110" s="153">
        <v>0.8</v>
      </c>
      <c r="E3110" s="153">
        <v>0.8</v>
      </c>
      <c r="F3110" s="153">
        <v>0.8</v>
      </c>
      <c r="G3110" s="153">
        <v>0.8</v>
      </c>
      <c r="H3110" s="153">
        <v>0.8</v>
      </c>
      <c r="I3110" s="153">
        <v>0.8</v>
      </c>
      <c r="J3110" s="153">
        <v>0.8</v>
      </c>
      <c r="K3110" s="153">
        <v>0.8</v>
      </c>
      <c r="L3110" s="153">
        <v>0.8</v>
      </c>
      <c r="M3110" s="153">
        <v>0.8</v>
      </c>
      <c r="N3110" s="153">
        <v>0.8</v>
      </c>
      <c r="O3110" s="153">
        <v>0.8</v>
      </c>
      <c r="P3110" s="152"/>
    </row>
    <row r="3111" spans="1:16" ht="15.75">
      <c r="A3111" s="155">
        <v>3104</v>
      </c>
      <c r="B3111" s="155" t="s">
        <v>666</v>
      </c>
      <c r="C3111" s="154">
        <v>411.11</v>
      </c>
      <c r="D3111" s="153">
        <v>0.79999999999999993</v>
      </c>
      <c r="E3111" s="153">
        <v>0.80270487217533015</v>
      </c>
      <c r="F3111" s="153">
        <v>0.80270487217533015</v>
      </c>
      <c r="G3111" s="153">
        <v>0.79999999999999993</v>
      </c>
      <c r="H3111" s="153">
        <v>0.80270487217533015</v>
      </c>
      <c r="I3111" s="153">
        <v>0.79999999999999993</v>
      </c>
      <c r="J3111" s="153">
        <v>0.79999999999999993</v>
      </c>
      <c r="K3111" s="153">
        <v>0.79999999999999993</v>
      </c>
      <c r="L3111" s="153">
        <v>0.79999999999999993</v>
      </c>
      <c r="M3111" s="153">
        <v>0.79999999999999993</v>
      </c>
      <c r="N3111" s="153">
        <v>0.79999999999999993</v>
      </c>
      <c r="O3111" s="153">
        <v>0.79999999999999993</v>
      </c>
      <c r="P3111" s="152"/>
    </row>
    <row r="3112" spans="1:16" ht="15.75">
      <c r="A3112" s="155">
        <v>3105</v>
      </c>
      <c r="B3112" s="155" t="s">
        <v>665</v>
      </c>
      <c r="C3112" s="154">
        <v>1950</v>
      </c>
      <c r="D3112" s="153">
        <v>0.8</v>
      </c>
      <c r="E3112" s="153">
        <v>0.8</v>
      </c>
      <c r="F3112" s="153">
        <v>0.8</v>
      </c>
      <c r="G3112" s="153">
        <v>0.8</v>
      </c>
      <c r="H3112" s="153">
        <v>0.8</v>
      </c>
      <c r="I3112" s="153">
        <v>0.8</v>
      </c>
      <c r="J3112" s="153">
        <v>0.8</v>
      </c>
      <c r="K3112" s="153">
        <v>0.8</v>
      </c>
      <c r="L3112" s="153">
        <v>0.8</v>
      </c>
      <c r="M3112" s="153">
        <v>0.8</v>
      </c>
      <c r="N3112" s="153">
        <v>0.8</v>
      </c>
      <c r="O3112" s="153">
        <v>0.8</v>
      </c>
      <c r="P3112" s="152"/>
    </row>
    <row r="3113" spans="1:16" ht="15.75">
      <c r="A3113" s="155">
        <v>3106</v>
      </c>
      <c r="B3113" s="155" t="s">
        <v>664</v>
      </c>
      <c r="C3113" s="154">
        <v>225</v>
      </c>
      <c r="D3113" s="153">
        <v>0.93333333333333335</v>
      </c>
      <c r="E3113" s="153">
        <v>1.04</v>
      </c>
      <c r="F3113" s="153">
        <v>0.9</v>
      </c>
      <c r="G3113" s="153">
        <v>0.88666666666666671</v>
      </c>
      <c r="H3113" s="153">
        <v>0.96</v>
      </c>
      <c r="I3113" s="153">
        <v>0.93333333333333335</v>
      </c>
      <c r="J3113" s="153">
        <v>0.83333333333333337</v>
      </c>
      <c r="K3113" s="153">
        <v>1.0066666666666666</v>
      </c>
      <c r="L3113" s="153">
        <v>0.96666666666666667</v>
      </c>
      <c r="M3113" s="153">
        <v>0.91333333333333333</v>
      </c>
      <c r="N3113" s="153">
        <v>0.95</v>
      </c>
      <c r="O3113" s="153">
        <v>1</v>
      </c>
      <c r="P3113" s="152"/>
    </row>
    <row r="3114" spans="1:16" ht="15.75">
      <c r="A3114" s="155">
        <v>3107</v>
      </c>
      <c r="B3114" s="155" t="s">
        <v>663</v>
      </c>
      <c r="C3114" s="154">
        <v>245</v>
      </c>
      <c r="D3114" s="153">
        <v>0.8</v>
      </c>
      <c r="E3114" s="153">
        <v>0.8</v>
      </c>
      <c r="F3114" s="153">
        <v>0.8</v>
      </c>
      <c r="G3114" s="153">
        <v>0.8</v>
      </c>
      <c r="H3114" s="153">
        <v>0.8</v>
      </c>
      <c r="I3114" s="153">
        <v>0.8</v>
      </c>
      <c r="J3114" s="153">
        <v>0.8</v>
      </c>
      <c r="K3114" s="153">
        <v>0.8</v>
      </c>
      <c r="L3114" s="153">
        <v>0.8</v>
      </c>
      <c r="M3114" s="153">
        <v>0.8</v>
      </c>
      <c r="N3114" s="153">
        <v>0.8</v>
      </c>
      <c r="O3114" s="153">
        <v>0.8</v>
      </c>
      <c r="P3114" s="152"/>
    </row>
    <row r="3115" spans="1:16" ht="15.75">
      <c r="A3115" s="155">
        <v>3108</v>
      </c>
      <c r="B3115" s="155" t="s">
        <v>662</v>
      </c>
      <c r="C3115" s="154">
        <v>125</v>
      </c>
      <c r="D3115" s="153">
        <v>0.8</v>
      </c>
      <c r="E3115" s="153">
        <v>0.8</v>
      </c>
      <c r="F3115" s="153">
        <v>0.8</v>
      </c>
      <c r="G3115" s="153">
        <v>0.8</v>
      </c>
      <c r="H3115" s="153">
        <v>0.8</v>
      </c>
      <c r="I3115" s="153">
        <v>0.8</v>
      </c>
      <c r="J3115" s="153">
        <v>0.8</v>
      </c>
      <c r="K3115" s="153">
        <v>0.8</v>
      </c>
      <c r="L3115" s="153">
        <v>0.8</v>
      </c>
      <c r="M3115" s="153">
        <v>0.8</v>
      </c>
      <c r="N3115" s="153">
        <v>0.8</v>
      </c>
      <c r="O3115" s="153">
        <v>0.8</v>
      </c>
      <c r="P3115" s="152"/>
    </row>
    <row r="3116" spans="1:16" ht="15.75">
      <c r="A3116" s="155">
        <v>3109</v>
      </c>
      <c r="B3116" s="155" t="s">
        <v>661</v>
      </c>
      <c r="C3116" s="154">
        <v>80</v>
      </c>
      <c r="D3116" s="153">
        <v>0</v>
      </c>
      <c r="E3116" s="153">
        <v>0.83750000000000002</v>
      </c>
      <c r="F3116" s="153">
        <v>0.83750000000000002</v>
      </c>
      <c r="G3116" s="153">
        <v>0.85</v>
      </c>
      <c r="H3116" s="153">
        <v>0.85</v>
      </c>
      <c r="I3116" s="153">
        <v>0.85</v>
      </c>
      <c r="J3116" s="153">
        <v>0.85</v>
      </c>
      <c r="K3116" s="153">
        <v>0.85</v>
      </c>
      <c r="L3116" s="153">
        <v>0.85</v>
      </c>
      <c r="M3116" s="153">
        <v>0</v>
      </c>
      <c r="N3116" s="153">
        <v>0</v>
      </c>
      <c r="O3116" s="153">
        <v>0.1125</v>
      </c>
      <c r="P3116" s="152"/>
    </row>
    <row r="3117" spans="1:16" ht="15.75">
      <c r="A3117" s="155">
        <v>3110</v>
      </c>
      <c r="B3117" s="155" t="s">
        <v>660</v>
      </c>
      <c r="C3117" s="154">
        <v>80</v>
      </c>
      <c r="D3117" s="153">
        <v>8.7499999999999994E-2</v>
      </c>
      <c r="E3117" s="153">
        <v>8.7499999999999994E-2</v>
      </c>
      <c r="F3117" s="153">
        <v>8.7499999999999994E-2</v>
      </c>
      <c r="G3117" s="153">
        <v>8.7499999999999994E-2</v>
      </c>
      <c r="H3117" s="153">
        <v>0.1125</v>
      </c>
      <c r="I3117" s="153">
        <v>0.1125</v>
      </c>
      <c r="J3117" s="153">
        <v>0.1125</v>
      </c>
      <c r="K3117" s="153">
        <v>0.1125</v>
      </c>
      <c r="L3117" s="153">
        <v>0.1125</v>
      </c>
      <c r="M3117" s="153">
        <v>0.1125</v>
      </c>
      <c r="N3117" s="153">
        <v>0.1125</v>
      </c>
      <c r="O3117" s="153">
        <v>7.4999999999999997E-2</v>
      </c>
      <c r="P3117" s="152"/>
    </row>
    <row r="3118" spans="1:16" ht="15.75">
      <c r="A3118" s="155">
        <v>3111</v>
      </c>
      <c r="B3118" s="155" t="s">
        <v>659</v>
      </c>
      <c r="C3118" s="154">
        <v>167</v>
      </c>
      <c r="D3118" s="153">
        <v>0.79999999999999993</v>
      </c>
      <c r="E3118" s="153">
        <v>0.79999999999999993</v>
      </c>
      <c r="F3118" s="153">
        <v>1.1329341317365269</v>
      </c>
      <c r="G3118" s="153">
        <v>0.95808383233532934</v>
      </c>
      <c r="H3118" s="153">
        <v>0.79999999999999993</v>
      </c>
      <c r="I3118" s="153">
        <v>0.79999999999999993</v>
      </c>
      <c r="J3118" s="153">
        <v>1.250299401197605</v>
      </c>
      <c r="K3118" s="153">
        <v>0.84311377245508989</v>
      </c>
      <c r="L3118" s="153">
        <v>0.815808383233533</v>
      </c>
      <c r="M3118" s="153">
        <v>0.8277844311377246</v>
      </c>
      <c r="N3118" s="153">
        <v>0.84455089820359275</v>
      </c>
      <c r="O3118" s="153">
        <v>0.84455089820359275</v>
      </c>
      <c r="P3118" s="152"/>
    </row>
    <row r="3119" spans="1:16" ht="15.75">
      <c r="A3119" s="155">
        <v>3112</v>
      </c>
      <c r="B3119" s="155" t="s">
        <v>658</v>
      </c>
      <c r="C3119" s="154">
        <v>82.222222222222214</v>
      </c>
      <c r="D3119" s="153">
        <v>0.75405405405405412</v>
      </c>
      <c r="E3119" s="153">
        <v>0.80270270270270283</v>
      </c>
      <c r="F3119" s="153">
        <v>0.91216216216216228</v>
      </c>
      <c r="G3119" s="153">
        <v>0.91216216216216228</v>
      </c>
      <c r="H3119" s="153">
        <v>0.91216216216216228</v>
      </c>
      <c r="I3119" s="153">
        <v>0.91216216216216228</v>
      </c>
      <c r="J3119" s="153">
        <v>0.91216216216216228</v>
      </c>
      <c r="K3119" s="153">
        <v>0.91216216216216228</v>
      </c>
      <c r="L3119" s="153">
        <v>0.91216216216216228</v>
      </c>
      <c r="M3119" s="153">
        <v>0.92432432432432443</v>
      </c>
      <c r="N3119" s="153">
        <v>0.92432432432432443</v>
      </c>
      <c r="O3119" s="153">
        <v>9.7297297297297303E-2</v>
      </c>
      <c r="P3119" s="152"/>
    </row>
    <row r="3120" spans="1:16" ht="15.75">
      <c r="A3120" s="155">
        <v>3113</v>
      </c>
      <c r="B3120" s="155" t="s">
        <v>657</v>
      </c>
      <c r="C3120" s="154">
        <v>134</v>
      </c>
      <c r="D3120" s="153">
        <v>0.8</v>
      </c>
      <c r="E3120" s="153">
        <v>0.8</v>
      </c>
      <c r="F3120" s="153">
        <v>0.8</v>
      </c>
      <c r="G3120" s="153">
        <v>0.8</v>
      </c>
      <c r="H3120" s="153">
        <v>0.8</v>
      </c>
      <c r="I3120" s="153">
        <v>0.8</v>
      </c>
      <c r="J3120" s="153">
        <v>0.8</v>
      </c>
      <c r="K3120" s="153">
        <v>0.8</v>
      </c>
      <c r="L3120" s="153">
        <v>0.8</v>
      </c>
      <c r="M3120" s="153">
        <v>0.8</v>
      </c>
      <c r="N3120" s="153">
        <v>0.8</v>
      </c>
      <c r="O3120" s="153">
        <v>0.8</v>
      </c>
      <c r="P3120" s="152"/>
    </row>
    <row r="3121" spans="1:16" ht="15.75">
      <c r="A3121" s="155">
        <v>3114</v>
      </c>
      <c r="B3121" s="155" t="s">
        <v>656</v>
      </c>
      <c r="C3121" s="154">
        <v>108.88888888888889</v>
      </c>
      <c r="D3121" s="153">
        <v>0.60612244897959189</v>
      </c>
      <c r="E3121" s="153">
        <v>0.6244897959183674</v>
      </c>
      <c r="F3121" s="153">
        <v>0.63367346938775515</v>
      </c>
      <c r="G3121" s="153">
        <v>0.65204081632653066</v>
      </c>
      <c r="H3121" s="153">
        <v>0.65204081632653066</v>
      </c>
      <c r="I3121" s="153">
        <v>0.7438775510204082</v>
      </c>
      <c r="J3121" s="153">
        <v>0.7438775510204082</v>
      </c>
      <c r="K3121" s="153">
        <v>0.7438775510204082</v>
      </c>
      <c r="L3121" s="153">
        <v>0.7438775510204082</v>
      </c>
      <c r="M3121" s="153">
        <v>0.7438775510204082</v>
      </c>
      <c r="N3121" s="153">
        <v>0.7438775510204082</v>
      </c>
      <c r="O3121" s="153">
        <v>0.60612244897959189</v>
      </c>
      <c r="P3121" s="152"/>
    </row>
    <row r="3122" spans="1:16" ht="15.75">
      <c r="A3122" s="155">
        <v>3115</v>
      </c>
      <c r="B3122" s="155" t="s">
        <v>655</v>
      </c>
      <c r="C3122" s="154">
        <v>145</v>
      </c>
      <c r="D3122" s="153">
        <v>0.8</v>
      </c>
      <c r="E3122" s="153">
        <v>0.85517241379310349</v>
      </c>
      <c r="F3122" s="153">
        <v>0.85517241379310349</v>
      </c>
      <c r="G3122" s="153">
        <v>0.88275862068965516</v>
      </c>
      <c r="H3122" s="153">
        <v>0.85517241379310349</v>
      </c>
      <c r="I3122" s="153">
        <v>0.92413793103448272</v>
      </c>
      <c r="J3122" s="153">
        <v>0.89655172413793105</v>
      </c>
      <c r="K3122" s="153">
        <v>0.8</v>
      </c>
      <c r="L3122" s="153">
        <v>0.8</v>
      </c>
      <c r="M3122" s="153">
        <v>0.8</v>
      </c>
      <c r="N3122" s="153">
        <v>0.8</v>
      </c>
      <c r="O3122" s="153">
        <v>0.8</v>
      </c>
      <c r="P3122" s="152"/>
    </row>
    <row r="3123" spans="1:16" ht="15.75">
      <c r="A3123" s="155">
        <v>3116</v>
      </c>
      <c r="B3123" s="155" t="s">
        <v>654</v>
      </c>
      <c r="C3123" s="154">
        <v>129</v>
      </c>
      <c r="D3123" s="153">
        <v>1.0232558139534884</v>
      </c>
      <c r="E3123" s="153">
        <v>1.2961240310077518</v>
      </c>
      <c r="F3123" s="153">
        <v>1.0852713178294573</v>
      </c>
      <c r="G3123" s="153">
        <v>0.8</v>
      </c>
      <c r="H3123" s="153">
        <v>1.1565891472868217</v>
      </c>
      <c r="I3123" s="153">
        <v>0.8</v>
      </c>
      <c r="J3123" s="153">
        <v>0.8</v>
      </c>
      <c r="K3123" s="153">
        <v>0.8</v>
      </c>
      <c r="L3123" s="153">
        <v>0.92093023255813955</v>
      </c>
      <c r="M3123" s="153">
        <v>0.8</v>
      </c>
      <c r="N3123" s="153">
        <v>0.8</v>
      </c>
      <c r="O3123" s="153">
        <v>0.8</v>
      </c>
      <c r="P3123" s="152"/>
    </row>
    <row r="3124" spans="1:16" ht="15.75">
      <c r="A3124" s="155">
        <v>3117</v>
      </c>
      <c r="B3124" s="155" t="s">
        <v>653</v>
      </c>
      <c r="C3124" s="154">
        <v>88.89</v>
      </c>
      <c r="D3124" s="153">
        <v>0.59624254696816292</v>
      </c>
      <c r="E3124" s="153">
        <v>0.59624254696816292</v>
      </c>
      <c r="F3124" s="153">
        <v>0.59624254696816292</v>
      </c>
      <c r="G3124" s="153">
        <v>0.59624254696816292</v>
      </c>
      <c r="H3124" s="153">
        <v>0.76499043761952978</v>
      </c>
      <c r="I3124" s="153">
        <v>0.76499043761952978</v>
      </c>
      <c r="J3124" s="153">
        <v>0.76499043761952978</v>
      </c>
      <c r="K3124" s="153">
        <v>0.76499043761952978</v>
      </c>
      <c r="L3124" s="153">
        <v>0.76499043761952978</v>
      </c>
      <c r="M3124" s="153">
        <v>0.76499043761952978</v>
      </c>
      <c r="N3124" s="153">
        <v>0.76499043761952978</v>
      </c>
      <c r="O3124" s="153">
        <v>0.5174935313308584</v>
      </c>
      <c r="P3124" s="152"/>
    </row>
    <row r="3125" spans="1:16" ht="15.75">
      <c r="A3125" s="155">
        <v>3118</v>
      </c>
      <c r="B3125" s="155" t="s">
        <v>652</v>
      </c>
      <c r="C3125" s="154">
        <v>122</v>
      </c>
      <c r="D3125" s="153">
        <v>0.94754098360655736</v>
      </c>
      <c r="E3125" s="153">
        <v>0.79999999999999993</v>
      </c>
      <c r="F3125" s="153">
        <v>0.79999999999999993</v>
      </c>
      <c r="G3125" s="153">
        <v>0.79999999999999993</v>
      </c>
      <c r="H3125" s="153">
        <v>0.79999999999999993</v>
      </c>
      <c r="I3125" s="153">
        <v>0.79999999999999993</v>
      </c>
      <c r="J3125" s="153">
        <v>0.79999999999999993</v>
      </c>
      <c r="K3125" s="153">
        <v>0.79999999999999993</v>
      </c>
      <c r="L3125" s="153">
        <v>0.79999999999999993</v>
      </c>
      <c r="M3125" s="153">
        <v>0.79999999999999993</v>
      </c>
      <c r="N3125" s="153">
        <v>0.79999999999999993</v>
      </c>
      <c r="O3125" s="153">
        <v>0.79999999999999993</v>
      </c>
      <c r="P3125" s="152"/>
    </row>
    <row r="3126" spans="1:16" ht="15.75">
      <c r="A3126" s="155">
        <v>3119</v>
      </c>
      <c r="B3126" s="155" t="s">
        <v>651</v>
      </c>
      <c r="C3126" s="154">
        <v>77.777777777777771</v>
      </c>
      <c r="D3126" s="153">
        <v>1.2728571428571429</v>
      </c>
      <c r="E3126" s="153">
        <v>1.5557142857142858</v>
      </c>
      <c r="F3126" s="153">
        <v>1.5557142857142858</v>
      </c>
      <c r="G3126" s="153">
        <v>1.5557142857142858</v>
      </c>
      <c r="H3126" s="153">
        <v>1.5557142857142858</v>
      </c>
      <c r="I3126" s="153">
        <v>1.5557142857142858</v>
      </c>
      <c r="J3126" s="153">
        <v>1.5557142857142858</v>
      </c>
      <c r="K3126" s="153">
        <v>0</v>
      </c>
      <c r="L3126" s="153">
        <v>1.5557142857142858</v>
      </c>
      <c r="M3126" s="153">
        <v>1.5557142857142858</v>
      </c>
      <c r="N3126" s="153">
        <v>1.5557142857142858</v>
      </c>
      <c r="O3126" s="153">
        <v>1.0000285714285715</v>
      </c>
      <c r="P3126" s="152"/>
    </row>
    <row r="3127" spans="1:16" ht="15.75">
      <c r="A3127" s="155">
        <v>3120</v>
      </c>
      <c r="B3127" s="155" t="s">
        <v>650</v>
      </c>
      <c r="C3127" s="154">
        <v>77.777777777777771</v>
      </c>
      <c r="D3127" s="153">
        <v>1.1314285714285715</v>
      </c>
      <c r="E3127" s="153">
        <v>1.2085714285714286</v>
      </c>
      <c r="F3127" s="153">
        <v>1.2085714285714286</v>
      </c>
      <c r="G3127" s="153">
        <v>1.2085714285714286</v>
      </c>
      <c r="H3127" s="153">
        <v>1.2085714285714286</v>
      </c>
      <c r="I3127" s="153">
        <v>1.2085714285714286</v>
      </c>
      <c r="J3127" s="153">
        <v>1.2085714285714286</v>
      </c>
      <c r="K3127" s="153">
        <v>1.2085714285714286</v>
      </c>
      <c r="L3127" s="153">
        <v>1.2085714285714286</v>
      </c>
      <c r="M3127" s="153">
        <v>1.2085714285714286</v>
      </c>
      <c r="N3127" s="153">
        <v>1.2085714285714286</v>
      </c>
      <c r="O3127" s="153">
        <v>0.79714285714285715</v>
      </c>
      <c r="P3127" s="152"/>
    </row>
    <row r="3128" spans="1:16" ht="15.75">
      <c r="A3128" s="155">
        <v>3121</v>
      </c>
      <c r="B3128" s="155" t="s">
        <v>649</v>
      </c>
      <c r="C3128" s="154">
        <v>156</v>
      </c>
      <c r="D3128" s="153">
        <v>1.0128205128205128</v>
      </c>
      <c r="E3128" s="153">
        <v>1.0641025641025641</v>
      </c>
      <c r="F3128" s="153">
        <v>1.0692307692307692</v>
      </c>
      <c r="G3128" s="153">
        <v>1.0769230769230769</v>
      </c>
      <c r="H3128" s="153">
        <v>1.0743589743589743</v>
      </c>
      <c r="I3128" s="153">
        <v>1.0999999999999999</v>
      </c>
      <c r="J3128" s="153">
        <v>1.0487179487179488</v>
      </c>
      <c r="K3128" s="153">
        <v>1.0076923076923077</v>
      </c>
      <c r="L3128" s="153">
        <v>1.0051282051282051</v>
      </c>
      <c r="M3128" s="153">
        <v>0.95641025641025634</v>
      </c>
      <c r="N3128" s="153">
        <v>1.0256410256410255</v>
      </c>
      <c r="O3128" s="153">
        <v>1.0717948717948718</v>
      </c>
      <c r="P3128" s="152"/>
    </row>
    <row r="3129" spans="1:16" ht="15.75">
      <c r="A3129" s="155">
        <v>3122</v>
      </c>
      <c r="B3129" s="155" t="s">
        <v>648</v>
      </c>
      <c r="C3129" s="154">
        <v>180</v>
      </c>
      <c r="D3129" s="153">
        <v>0.8</v>
      </c>
      <c r="E3129" s="153">
        <v>1.08</v>
      </c>
      <c r="F3129" s="153">
        <v>0.96444444444444444</v>
      </c>
      <c r="G3129" s="153">
        <v>0.99111111111111116</v>
      </c>
      <c r="H3129" s="153">
        <v>0.96888888888888891</v>
      </c>
      <c r="I3129" s="153">
        <v>0.97333333333333327</v>
      </c>
      <c r="J3129" s="153">
        <v>0.93333333333333335</v>
      </c>
      <c r="K3129" s="153">
        <v>0.8</v>
      </c>
      <c r="L3129" s="153">
        <v>0.8</v>
      </c>
      <c r="M3129" s="153">
        <v>0.8</v>
      </c>
      <c r="N3129" s="153">
        <v>0.8</v>
      </c>
      <c r="O3129" s="153">
        <v>0.8</v>
      </c>
      <c r="P3129" s="152"/>
    </row>
    <row r="3130" spans="1:16" ht="15.75">
      <c r="A3130" s="155">
        <v>3123</v>
      </c>
      <c r="B3130" s="155" t="s">
        <v>647</v>
      </c>
      <c r="C3130" s="154">
        <v>83.333333333333329</v>
      </c>
      <c r="D3130" s="153">
        <v>0.27600000000000002</v>
      </c>
      <c r="E3130" s="153">
        <v>0.27600000000000002</v>
      </c>
      <c r="F3130" s="153">
        <v>0.27600000000000002</v>
      </c>
      <c r="G3130" s="153">
        <v>0.27600000000000002</v>
      </c>
      <c r="H3130" s="153">
        <v>0.27600000000000002</v>
      </c>
      <c r="I3130" s="153">
        <v>0.27600000000000002</v>
      </c>
      <c r="J3130" s="153">
        <v>0.27600000000000002</v>
      </c>
      <c r="K3130" s="153">
        <v>0.27600000000000002</v>
      </c>
      <c r="L3130" s="153">
        <v>0.27600000000000002</v>
      </c>
      <c r="M3130" s="153">
        <v>0.27600000000000002</v>
      </c>
      <c r="N3130" s="153">
        <v>0.27600000000000002</v>
      </c>
      <c r="O3130" s="153">
        <v>0</v>
      </c>
      <c r="P3130" s="152"/>
    </row>
    <row r="3131" spans="1:16" ht="15.75">
      <c r="A3131" s="155">
        <v>3124</v>
      </c>
      <c r="B3131" s="155" t="s">
        <v>646</v>
      </c>
      <c r="C3131" s="154">
        <v>122</v>
      </c>
      <c r="D3131" s="153">
        <v>2.215081967213115</v>
      </c>
      <c r="E3131" s="153">
        <v>2.1377049180327869</v>
      </c>
      <c r="F3131" s="153">
        <v>1.8852459016393444</v>
      </c>
      <c r="G3131" s="153">
        <v>0.79999999999999993</v>
      </c>
      <c r="H3131" s="153">
        <v>1.2295081967213115</v>
      </c>
      <c r="I3131" s="153">
        <v>1.0655737704918034</v>
      </c>
      <c r="J3131" s="153">
        <v>0.80327868852459017</v>
      </c>
      <c r="K3131" s="153">
        <v>0.79999999999999993</v>
      </c>
      <c r="L3131" s="153">
        <v>0.79999999999999993</v>
      </c>
      <c r="M3131" s="153">
        <v>1.0819672131147542</v>
      </c>
      <c r="N3131" s="153">
        <v>1.7049180327868851</v>
      </c>
      <c r="O3131" s="153">
        <v>2.0163934426229506</v>
      </c>
      <c r="P3131" s="152"/>
    </row>
    <row r="3132" spans="1:16" ht="15.75">
      <c r="A3132" s="155">
        <v>3125</v>
      </c>
      <c r="B3132" s="155" t="s">
        <v>645</v>
      </c>
      <c r="C3132" s="154">
        <v>88.888888888888886</v>
      </c>
      <c r="D3132" s="153">
        <v>1.1475</v>
      </c>
      <c r="E3132" s="153">
        <v>1.1475</v>
      </c>
      <c r="F3132" s="153">
        <v>1.1475</v>
      </c>
      <c r="G3132" s="153">
        <v>1.1475</v>
      </c>
      <c r="H3132" s="153">
        <v>1.1475</v>
      </c>
      <c r="I3132" s="153">
        <v>1.1475</v>
      </c>
      <c r="J3132" s="153">
        <v>1.1475</v>
      </c>
      <c r="K3132" s="153">
        <v>1.1475</v>
      </c>
      <c r="L3132" s="153">
        <v>1.1475</v>
      </c>
      <c r="M3132" s="153">
        <v>1.1475</v>
      </c>
      <c r="N3132" s="153">
        <v>1.1475</v>
      </c>
      <c r="O3132" s="153">
        <v>0.59625000000000006</v>
      </c>
      <c r="P3132" s="152"/>
    </row>
    <row r="3133" spans="1:16" ht="15.75">
      <c r="A3133" s="155">
        <v>3126</v>
      </c>
      <c r="B3133" s="155" t="s">
        <v>644</v>
      </c>
      <c r="C3133" s="154">
        <v>189</v>
      </c>
      <c r="D3133" s="153">
        <v>0.79999999999999993</v>
      </c>
      <c r="E3133" s="153">
        <v>0.79999999999999993</v>
      </c>
      <c r="F3133" s="153">
        <v>0.79999999999999993</v>
      </c>
      <c r="G3133" s="153">
        <v>0.79999999999999993</v>
      </c>
      <c r="H3133" s="153">
        <v>0.79999999999999993</v>
      </c>
      <c r="I3133" s="153">
        <v>0.79999999999999993</v>
      </c>
      <c r="J3133" s="153">
        <v>0.79999999999999993</v>
      </c>
      <c r="K3133" s="153">
        <v>0.79999999999999993</v>
      </c>
      <c r="L3133" s="153">
        <v>0.79999999999999993</v>
      </c>
      <c r="M3133" s="153">
        <v>0.84190476190476193</v>
      </c>
      <c r="N3133" s="153">
        <v>0.82539682539682535</v>
      </c>
      <c r="O3133" s="153">
        <v>0.79999999999999993</v>
      </c>
      <c r="P3133" s="152"/>
    </row>
    <row r="3134" spans="1:16" ht="15.75">
      <c r="A3134" s="155">
        <v>3127</v>
      </c>
      <c r="B3134" s="155" t="s">
        <v>643</v>
      </c>
      <c r="C3134" s="154">
        <v>110</v>
      </c>
      <c r="D3134" s="153">
        <v>0.8</v>
      </c>
      <c r="E3134" s="153">
        <v>0.8</v>
      </c>
      <c r="F3134" s="153">
        <v>0.96363636363636362</v>
      </c>
      <c r="G3134" s="153">
        <v>0.96363636363636362</v>
      </c>
      <c r="H3134" s="153">
        <v>0</v>
      </c>
      <c r="I3134" s="153">
        <v>0.8</v>
      </c>
      <c r="J3134" s="153">
        <v>0.8</v>
      </c>
      <c r="K3134" s="153">
        <v>0.8</v>
      </c>
      <c r="L3134" s="153">
        <v>0.8</v>
      </c>
      <c r="M3134" s="153">
        <v>0.8</v>
      </c>
      <c r="N3134" s="153">
        <v>0.8</v>
      </c>
      <c r="O3134" s="153">
        <v>0.8</v>
      </c>
      <c r="P3134" s="152"/>
    </row>
    <row r="3135" spans="1:16" ht="15.75">
      <c r="A3135" s="155">
        <v>3128</v>
      </c>
      <c r="B3135" s="155" t="s">
        <v>642</v>
      </c>
      <c r="C3135" s="154">
        <v>867</v>
      </c>
      <c r="D3135" s="153">
        <v>0.8</v>
      </c>
      <c r="E3135" s="153">
        <v>0.8</v>
      </c>
      <c r="F3135" s="153">
        <v>0.8</v>
      </c>
      <c r="G3135" s="153">
        <v>0.8</v>
      </c>
      <c r="H3135" s="153">
        <v>0.8</v>
      </c>
      <c r="I3135" s="153">
        <v>0.8</v>
      </c>
      <c r="J3135" s="153">
        <v>0.8</v>
      </c>
      <c r="K3135" s="153">
        <v>0.8</v>
      </c>
      <c r="L3135" s="153">
        <v>0.8</v>
      </c>
      <c r="M3135" s="153">
        <v>0.8</v>
      </c>
      <c r="N3135" s="153">
        <v>0.8</v>
      </c>
      <c r="O3135" s="153">
        <v>0.8</v>
      </c>
      <c r="P3135" s="152"/>
    </row>
    <row r="3136" spans="1:16" ht="15.75">
      <c r="A3136" s="155">
        <v>3129</v>
      </c>
      <c r="B3136" s="155" t="s">
        <v>641</v>
      </c>
      <c r="C3136" s="154">
        <v>217</v>
      </c>
      <c r="D3136" s="153">
        <v>0.79999999999999993</v>
      </c>
      <c r="E3136" s="153">
        <v>0.79999999999999993</v>
      </c>
      <c r="F3136" s="153">
        <v>0.79999999999999993</v>
      </c>
      <c r="G3136" s="153">
        <v>0.79999999999999993</v>
      </c>
      <c r="H3136" s="153">
        <v>0.79999999999999993</v>
      </c>
      <c r="I3136" s="153">
        <v>0</v>
      </c>
      <c r="J3136" s="153">
        <v>0.79999999999999993</v>
      </c>
      <c r="K3136" s="153">
        <v>0.79999999999999993</v>
      </c>
      <c r="L3136" s="153">
        <v>0.79999999999999993</v>
      </c>
      <c r="M3136" s="153">
        <v>0.84792626728110598</v>
      </c>
      <c r="N3136" s="153">
        <v>0.86635944700460832</v>
      </c>
      <c r="O3136" s="153">
        <v>0.86635944700460832</v>
      </c>
      <c r="P3136" s="152"/>
    </row>
    <row r="3137" spans="1:16" ht="15.75">
      <c r="A3137" s="155">
        <v>3130</v>
      </c>
      <c r="B3137" s="155" t="s">
        <v>640</v>
      </c>
      <c r="C3137" s="154">
        <v>83.333333333333329</v>
      </c>
      <c r="D3137" s="153">
        <v>0.55200000000000005</v>
      </c>
      <c r="E3137" s="153">
        <v>0.56400000000000006</v>
      </c>
      <c r="F3137" s="153">
        <v>0.60000000000000009</v>
      </c>
      <c r="G3137" s="153">
        <v>0.97200000000000009</v>
      </c>
      <c r="H3137" s="153">
        <v>0.97200000000000009</v>
      </c>
      <c r="I3137" s="153">
        <v>0.97200000000000009</v>
      </c>
      <c r="J3137" s="153">
        <v>0.97200000000000009</v>
      </c>
      <c r="K3137" s="153">
        <v>0</v>
      </c>
      <c r="L3137" s="153">
        <v>0.72000000000000008</v>
      </c>
      <c r="M3137" s="153">
        <v>0.72000000000000008</v>
      </c>
      <c r="N3137" s="153">
        <v>0.72000000000000008</v>
      </c>
      <c r="O3137" s="153">
        <v>0.624</v>
      </c>
      <c r="P3137" s="152"/>
    </row>
    <row r="3138" spans="1:16" ht="15.75">
      <c r="A3138" s="155">
        <v>3131</v>
      </c>
      <c r="B3138" s="155" t="s">
        <v>639</v>
      </c>
      <c r="C3138" s="154">
        <v>75.555555555555557</v>
      </c>
      <c r="D3138" s="153">
        <v>1.0720588235294117</v>
      </c>
      <c r="E3138" s="153">
        <v>2.1573529411764705</v>
      </c>
      <c r="F3138" s="153">
        <v>2.1573529411764705</v>
      </c>
      <c r="G3138" s="153">
        <v>2.1573529411764705</v>
      </c>
      <c r="H3138" s="153">
        <v>2.1573529411764705</v>
      </c>
      <c r="I3138" s="153">
        <v>2.1573529411764705</v>
      </c>
      <c r="J3138" s="153">
        <v>2.1573529411764705</v>
      </c>
      <c r="K3138" s="153">
        <v>2.1573529411764705</v>
      </c>
      <c r="L3138" s="153">
        <v>2.1573529411764705</v>
      </c>
      <c r="M3138" s="153">
        <v>2.1573529411764705</v>
      </c>
      <c r="N3138" s="153">
        <v>2.1573529411764705</v>
      </c>
      <c r="O3138" s="153">
        <v>2.1573529411764705</v>
      </c>
      <c r="P3138" s="152"/>
    </row>
    <row r="3139" spans="1:16" ht="15.75">
      <c r="A3139" s="155">
        <v>3132</v>
      </c>
      <c r="B3139" s="155" t="s">
        <v>638</v>
      </c>
      <c r="C3139" s="154">
        <v>108.88888888888889</v>
      </c>
      <c r="D3139" s="153">
        <v>0.18367346938775511</v>
      </c>
      <c r="E3139" s="153">
        <v>0.36734693877551022</v>
      </c>
      <c r="F3139" s="153">
        <v>0.37653061224489798</v>
      </c>
      <c r="G3139" s="153">
        <v>0</v>
      </c>
      <c r="H3139" s="153">
        <v>0.37653061224489798</v>
      </c>
      <c r="I3139" s="153">
        <v>0.37653061224489798</v>
      </c>
      <c r="J3139" s="153">
        <v>0.39489795918367349</v>
      </c>
      <c r="K3139" s="153">
        <v>0.39489795918367349</v>
      </c>
      <c r="L3139" s="153">
        <v>0.39489795918367349</v>
      </c>
      <c r="M3139" s="153">
        <v>0.39489795918367349</v>
      </c>
      <c r="N3139" s="153">
        <v>0</v>
      </c>
      <c r="O3139" s="153">
        <v>1.0000102040816328</v>
      </c>
      <c r="P3139" s="152"/>
    </row>
    <row r="3140" spans="1:16" ht="15.75">
      <c r="A3140" s="155">
        <v>3133</v>
      </c>
      <c r="B3140" s="155" t="s">
        <v>637</v>
      </c>
      <c r="C3140" s="154">
        <v>83.333333333333329</v>
      </c>
      <c r="D3140" s="153">
        <v>1.536</v>
      </c>
      <c r="E3140" s="153">
        <v>1.536</v>
      </c>
      <c r="F3140" s="153">
        <v>1.536</v>
      </c>
      <c r="G3140" s="153">
        <v>1.536</v>
      </c>
      <c r="H3140" s="153">
        <v>1.536</v>
      </c>
      <c r="I3140" s="153">
        <v>1.536</v>
      </c>
      <c r="J3140" s="153">
        <v>1.536</v>
      </c>
      <c r="K3140" s="153">
        <v>1.536</v>
      </c>
      <c r="L3140" s="153">
        <v>1.536</v>
      </c>
      <c r="M3140" s="153">
        <v>1.536</v>
      </c>
      <c r="N3140" s="153">
        <v>1.536</v>
      </c>
      <c r="O3140" s="153">
        <v>0.76800000000000002</v>
      </c>
      <c r="P3140" s="152"/>
    </row>
    <row r="3141" spans="1:16" ht="15.75">
      <c r="A3141" s="155">
        <v>3134</v>
      </c>
      <c r="B3141" s="155" t="s">
        <v>636</v>
      </c>
      <c r="C3141" s="154">
        <v>100</v>
      </c>
      <c r="D3141" s="153">
        <v>0.54</v>
      </c>
      <c r="E3141" s="153">
        <v>0.57999999999999996</v>
      </c>
      <c r="F3141" s="153">
        <v>0.57999999999999996</v>
      </c>
      <c r="G3141" s="153">
        <v>0.6</v>
      </c>
      <c r="H3141" s="153">
        <v>0.6</v>
      </c>
      <c r="I3141" s="153">
        <v>0.6</v>
      </c>
      <c r="J3141" s="153">
        <v>0.6</v>
      </c>
      <c r="K3141" s="153">
        <v>0</v>
      </c>
      <c r="L3141" s="153">
        <v>0</v>
      </c>
      <c r="M3141" s="153">
        <v>0</v>
      </c>
      <c r="N3141" s="153">
        <v>0</v>
      </c>
      <c r="O3141" s="153">
        <v>0</v>
      </c>
      <c r="P3141" s="152"/>
    </row>
    <row r="3142" spans="1:16" ht="15.75">
      <c r="A3142" s="155">
        <v>3135</v>
      </c>
      <c r="B3142" s="155" t="s">
        <v>635</v>
      </c>
      <c r="C3142" s="154">
        <v>139</v>
      </c>
      <c r="D3142" s="153">
        <v>0.8</v>
      </c>
      <c r="E3142" s="153">
        <v>0.8</v>
      </c>
      <c r="F3142" s="153">
        <v>0.8</v>
      </c>
      <c r="G3142" s="153">
        <v>0.8</v>
      </c>
      <c r="H3142" s="153">
        <v>0.8</v>
      </c>
      <c r="I3142" s="153">
        <v>0.8</v>
      </c>
      <c r="J3142" s="153">
        <v>0.8</v>
      </c>
      <c r="K3142" s="153">
        <v>0.8</v>
      </c>
      <c r="L3142" s="153">
        <v>0.8</v>
      </c>
      <c r="M3142" s="153">
        <v>0.8</v>
      </c>
      <c r="N3142" s="153">
        <v>0.8</v>
      </c>
      <c r="O3142" s="153">
        <v>0.8</v>
      </c>
      <c r="P3142" s="152"/>
    </row>
    <row r="3143" spans="1:16" ht="15.75">
      <c r="A3143" s="155">
        <v>3136</v>
      </c>
      <c r="B3143" s="155" t="s">
        <v>634</v>
      </c>
      <c r="C3143" s="154">
        <v>233.33</v>
      </c>
      <c r="D3143" s="153">
        <v>1.3543050615008785</v>
      </c>
      <c r="E3143" s="153">
        <v>1.3200188574122487</v>
      </c>
      <c r="F3143" s="153">
        <v>1.0628723267475249</v>
      </c>
      <c r="G3143" s="153">
        <v>0.96001371448163542</v>
      </c>
      <c r="H3143" s="153">
        <v>0.79999999999999993</v>
      </c>
      <c r="I3143" s="153">
        <v>0.79999999999999993</v>
      </c>
      <c r="J3143" s="153">
        <v>0.79999999999999993</v>
      </c>
      <c r="K3143" s="153">
        <v>0.79999999999999993</v>
      </c>
      <c r="L3143" s="153">
        <v>0.79999999999999993</v>
      </c>
      <c r="M3143" s="153">
        <v>0.79999999999999993</v>
      </c>
      <c r="N3143" s="153">
        <v>0.96001371448163542</v>
      </c>
      <c r="O3143" s="153">
        <v>1.3200188574122487</v>
      </c>
      <c r="P3143" s="152"/>
    </row>
    <row r="3144" spans="1:16" ht="15.75">
      <c r="A3144" s="155">
        <v>3137</v>
      </c>
      <c r="B3144" s="155" t="s">
        <v>633</v>
      </c>
      <c r="C3144" s="154">
        <v>134</v>
      </c>
      <c r="D3144" s="153">
        <v>0.8</v>
      </c>
      <c r="E3144" s="153">
        <v>0.8</v>
      </c>
      <c r="F3144" s="153">
        <v>0.8</v>
      </c>
      <c r="G3144" s="153">
        <v>0.86567164179104472</v>
      </c>
      <c r="H3144" s="153">
        <v>0.9970149253731343</v>
      </c>
      <c r="I3144" s="153">
        <v>0.80895522388059704</v>
      </c>
      <c r="J3144" s="153">
        <v>0.85074626865671643</v>
      </c>
      <c r="K3144" s="153">
        <v>0.86268656716417902</v>
      </c>
      <c r="L3144" s="153">
        <v>0.8</v>
      </c>
      <c r="M3144" s="153">
        <v>0.8</v>
      </c>
      <c r="N3144" s="153">
        <v>0.8</v>
      </c>
      <c r="O3144" s="153">
        <v>0.8</v>
      </c>
      <c r="P3144" s="152"/>
    </row>
    <row r="3145" spans="1:16" ht="15.75">
      <c r="A3145" s="155">
        <v>3138</v>
      </c>
      <c r="B3145" s="155" t="s">
        <v>632</v>
      </c>
      <c r="C3145" s="154">
        <v>278</v>
      </c>
      <c r="D3145" s="153">
        <v>0.8</v>
      </c>
      <c r="E3145" s="153">
        <v>0.8</v>
      </c>
      <c r="F3145" s="153">
        <v>0.8</v>
      </c>
      <c r="G3145" s="153">
        <v>0.8</v>
      </c>
      <c r="H3145" s="153">
        <v>0.8</v>
      </c>
      <c r="I3145" s="153">
        <v>0.8</v>
      </c>
      <c r="J3145" s="153">
        <v>0.8</v>
      </c>
      <c r="K3145" s="153">
        <v>0.8</v>
      </c>
      <c r="L3145" s="153">
        <v>0.8</v>
      </c>
      <c r="M3145" s="153">
        <v>0.8</v>
      </c>
      <c r="N3145" s="153">
        <v>0.8</v>
      </c>
      <c r="O3145" s="153">
        <v>0.8</v>
      </c>
      <c r="P3145" s="152"/>
    </row>
    <row r="3146" spans="1:16" ht="15.75">
      <c r="A3146" s="155">
        <v>3139</v>
      </c>
      <c r="B3146" s="155" t="s">
        <v>631</v>
      </c>
      <c r="C3146" s="154">
        <v>122</v>
      </c>
      <c r="D3146" s="153">
        <v>0.86557377049180328</v>
      </c>
      <c r="E3146" s="153">
        <v>1.0229508196721311</v>
      </c>
      <c r="F3146" s="153">
        <v>0.95081967213114749</v>
      </c>
      <c r="G3146" s="153">
        <v>0.79999999999999993</v>
      </c>
      <c r="H3146" s="153">
        <v>1.0032786885245901</v>
      </c>
      <c r="I3146" s="153">
        <v>0.99016393442622952</v>
      </c>
      <c r="J3146" s="153">
        <v>0.79999999999999993</v>
      </c>
      <c r="K3146" s="153">
        <v>0.79999999999999993</v>
      </c>
      <c r="L3146" s="153">
        <v>0.79999999999999993</v>
      </c>
      <c r="M3146" s="153">
        <v>0.79999999999999993</v>
      </c>
      <c r="N3146" s="153">
        <v>0.79999999999999993</v>
      </c>
      <c r="O3146" s="153">
        <v>1.2327868852459016</v>
      </c>
      <c r="P3146" s="152"/>
    </row>
    <row r="3147" spans="1:16" ht="15.75">
      <c r="A3147" s="155">
        <v>3140</v>
      </c>
      <c r="B3147" s="155" t="s">
        <v>630</v>
      </c>
      <c r="C3147" s="154">
        <v>138</v>
      </c>
      <c r="D3147" s="153">
        <v>0.8</v>
      </c>
      <c r="E3147" s="153">
        <v>0.8</v>
      </c>
      <c r="F3147" s="153">
        <v>0.8</v>
      </c>
      <c r="G3147" s="153">
        <v>0.8</v>
      </c>
      <c r="H3147" s="153">
        <v>0.8</v>
      </c>
      <c r="I3147" s="153">
        <v>0.8</v>
      </c>
      <c r="J3147" s="153">
        <v>0.8</v>
      </c>
      <c r="K3147" s="153">
        <v>0.8</v>
      </c>
      <c r="L3147" s="153">
        <v>0.8</v>
      </c>
      <c r="M3147" s="153">
        <v>0.8</v>
      </c>
      <c r="N3147" s="153">
        <v>0.8</v>
      </c>
      <c r="O3147" s="153">
        <v>0.8</v>
      </c>
      <c r="P3147" s="152"/>
    </row>
    <row r="3148" spans="1:16" ht="15.75">
      <c r="A3148" s="155">
        <v>3141</v>
      </c>
      <c r="B3148" s="155" t="s">
        <v>629</v>
      </c>
      <c r="C3148" s="154">
        <v>72.222222222222214</v>
      </c>
      <c r="D3148" s="153">
        <v>0.78923076923076929</v>
      </c>
      <c r="E3148" s="153">
        <v>0.78923076923076929</v>
      </c>
      <c r="F3148" s="153">
        <v>0.78923076923076929</v>
      </c>
      <c r="G3148" s="153">
        <v>0.78923076923076929</v>
      </c>
      <c r="H3148" s="153">
        <v>0.78923076923076929</v>
      </c>
      <c r="I3148" s="153">
        <v>0.78923076923076929</v>
      </c>
      <c r="J3148" s="153">
        <v>0.78923076923076929</v>
      </c>
      <c r="K3148" s="153">
        <v>0.78923076923076929</v>
      </c>
      <c r="L3148" s="153">
        <v>0.78923076923076929</v>
      </c>
      <c r="M3148" s="153">
        <v>0.78923076923076929</v>
      </c>
      <c r="N3148" s="153">
        <v>0.78923076923076929</v>
      </c>
      <c r="O3148" s="153">
        <v>0.66461538461538472</v>
      </c>
      <c r="P3148" s="152"/>
    </row>
    <row r="3149" spans="1:16" ht="15.75">
      <c r="A3149" s="155">
        <v>3142</v>
      </c>
      <c r="B3149" s="155" t="s">
        <v>628</v>
      </c>
      <c r="C3149" s="154">
        <v>88.888888888888886</v>
      </c>
      <c r="D3149" s="153">
        <v>0.69750000000000001</v>
      </c>
      <c r="E3149" s="153">
        <v>0.69750000000000001</v>
      </c>
      <c r="F3149" s="153">
        <v>0.69750000000000001</v>
      </c>
      <c r="G3149" s="153">
        <v>0.69750000000000001</v>
      </c>
      <c r="H3149" s="153">
        <v>0.69750000000000001</v>
      </c>
      <c r="I3149" s="153">
        <v>0.69750000000000001</v>
      </c>
      <c r="J3149" s="153">
        <v>0.69750000000000001</v>
      </c>
      <c r="K3149" s="153">
        <v>0.69750000000000001</v>
      </c>
      <c r="L3149" s="153">
        <v>0.69750000000000001</v>
      </c>
      <c r="M3149" s="153">
        <v>0.69750000000000001</v>
      </c>
      <c r="N3149" s="153">
        <v>0.69750000000000001</v>
      </c>
      <c r="O3149" s="153">
        <v>0.54</v>
      </c>
      <c r="P3149" s="152"/>
    </row>
    <row r="3150" spans="1:16" ht="15.75">
      <c r="A3150" s="155">
        <v>3143</v>
      </c>
      <c r="B3150" s="155" t="s">
        <v>627</v>
      </c>
      <c r="C3150" s="154">
        <v>72.222222222222214</v>
      </c>
      <c r="D3150" s="153">
        <v>1.0107692307692309</v>
      </c>
      <c r="E3150" s="153">
        <v>1.0661538461538462</v>
      </c>
      <c r="F3150" s="153">
        <v>1.0661538461538462</v>
      </c>
      <c r="G3150" s="153">
        <v>1.0661538461538462</v>
      </c>
      <c r="H3150" s="153">
        <v>1.0661538461538462</v>
      </c>
      <c r="I3150" s="153">
        <v>1.0661538461538462</v>
      </c>
      <c r="J3150" s="153">
        <v>1.0661538461538462</v>
      </c>
      <c r="K3150" s="153">
        <v>1.0661538461538462</v>
      </c>
      <c r="L3150" s="153">
        <v>1.0661538461538462</v>
      </c>
      <c r="M3150" s="153">
        <v>0</v>
      </c>
      <c r="N3150" s="153">
        <v>1.0661538461538462</v>
      </c>
      <c r="O3150" s="153">
        <v>0.91384615384615397</v>
      </c>
      <c r="P3150" s="152"/>
    </row>
    <row r="3151" spans="1:16" ht="15.75">
      <c r="A3151" s="155">
        <v>3144</v>
      </c>
      <c r="B3151" s="155" t="s">
        <v>626</v>
      </c>
      <c r="C3151" s="154">
        <v>200</v>
      </c>
      <c r="D3151" s="153">
        <v>0</v>
      </c>
      <c r="E3151" s="153">
        <v>0.44445000000000001</v>
      </c>
      <c r="F3151" s="153">
        <v>0.44445000000000001</v>
      </c>
      <c r="G3151" s="153">
        <v>0.41499999999999998</v>
      </c>
      <c r="H3151" s="153">
        <v>0.46500000000000002</v>
      </c>
      <c r="I3151" s="153">
        <v>0.55000000000000004</v>
      </c>
      <c r="J3151" s="153">
        <v>0.55000000000000004</v>
      </c>
      <c r="K3151" s="153">
        <v>0.55000000000000004</v>
      </c>
      <c r="L3151" s="153">
        <v>0.55000000000000004</v>
      </c>
      <c r="M3151" s="153">
        <v>0.55000000000000004</v>
      </c>
      <c r="N3151" s="153">
        <v>0.55000000000000004</v>
      </c>
      <c r="O3151" s="153">
        <v>0.8</v>
      </c>
      <c r="P3151" s="152"/>
    </row>
    <row r="3152" spans="1:16" ht="15.75">
      <c r="A3152" s="155">
        <v>3145</v>
      </c>
      <c r="B3152" s="155" t="s">
        <v>625</v>
      </c>
      <c r="C3152" s="154">
        <v>88.888888888888886</v>
      </c>
      <c r="D3152" s="153">
        <v>0.27</v>
      </c>
      <c r="E3152" s="153">
        <v>1.0575000000000001</v>
      </c>
      <c r="F3152" s="153">
        <v>1.0575000000000001</v>
      </c>
      <c r="G3152" s="153">
        <v>1.08</v>
      </c>
      <c r="H3152" s="153">
        <v>1.08</v>
      </c>
      <c r="I3152" s="153">
        <v>1.08</v>
      </c>
      <c r="J3152" s="153">
        <v>1.08</v>
      </c>
      <c r="K3152" s="153">
        <v>1.08</v>
      </c>
      <c r="L3152" s="153">
        <v>1.08</v>
      </c>
      <c r="M3152" s="153">
        <v>1.08</v>
      </c>
      <c r="N3152" s="153">
        <v>1.08</v>
      </c>
      <c r="O3152" s="153">
        <v>0.94500000000000006</v>
      </c>
      <c r="P3152" s="152"/>
    </row>
    <row r="3153" spans="1:16" ht="15.75">
      <c r="A3153" s="155">
        <v>3146</v>
      </c>
      <c r="B3153" s="155" t="s">
        <v>624</v>
      </c>
      <c r="C3153" s="154">
        <v>167</v>
      </c>
      <c r="D3153" s="153">
        <v>0.79999999999999993</v>
      </c>
      <c r="E3153" s="153">
        <v>0.79999999999999993</v>
      </c>
      <c r="F3153" s="153">
        <v>0.79999999999999993</v>
      </c>
      <c r="G3153" s="153">
        <v>0.79999999999999993</v>
      </c>
      <c r="H3153" s="153">
        <v>0.79999999999999993</v>
      </c>
      <c r="I3153" s="153">
        <v>0.79999999999999993</v>
      </c>
      <c r="J3153" s="153">
        <v>0.79999999999999993</v>
      </c>
      <c r="K3153" s="153">
        <v>0.79999999999999993</v>
      </c>
      <c r="L3153" s="153">
        <v>0.79999999999999993</v>
      </c>
      <c r="M3153" s="153">
        <v>0.79999999999999993</v>
      </c>
      <c r="N3153" s="153">
        <v>0.79999999999999993</v>
      </c>
      <c r="O3153" s="153">
        <v>0.79999999999999993</v>
      </c>
      <c r="P3153" s="152"/>
    </row>
    <row r="3154" spans="1:16" ht="15.75">
      <c r="A3154" s="155">
        <v>3147</v>
      </c>
      <c r="B3154" s="155" t="s">
        <v>623</v>
      </c>
      <c r="C3154" s="154">
        <v>123</v>
      </c>
      <c r="D3154" s="153">
        <v>0.8</v>
      </c>
      <c r="E3154" s="153">
        <v>0.8</v>
      </c>
      <c r="F3154" s="153">
        <v>0.8</v>
      </c>
      <c r="G3154" s="153">
        <v>0.8</v>
      </c>
      <c r="H3154" s="153">
        <v>0.80975609756097555</v>
      </c>
      <c r="I3154" s="153">
        <v>0.8</v>
      </c>
      <c r="J3154" s="153">
        <v>0.8</v>
      </c>
      <c r="K3154" s="153">
        <v>0.8</v>
      </c>
      <c r="L3154" s="153">
        <v>0.8</v>
      </c>
      <c r="M3154" s="153">
        <v>0.8</v>
      </c>
      <c r="N3154" s="153">
        <v>0.8</v>
      </c>
      <c r="O3154" s="153">
        <v>0.88455284552845526</v>
      </c>
      <c r="P3154" s="152"/>
    </row>
    <row r="3155" spans="1:16" ht="15.75">
      <c r="A3155" s="155">
        <v>3148</v>
      </c>
      <c r="B3155" s="155" t="s">
        <v>622</v>
      </c>
      <c r="C3155" s="154">
        <v>110</v>
      </c>
      <c r="D3155" s="153">
        <v>0.8</v>
      </c>
      <c r="E3155" s="153">
        <v>0.8</v>
      </c>
      <c r="F3155" s="153">
        <v>0.8</v>
      </c>
      <c r="G3155" s="153">
        <v>0.8</v>
      </c>
      <c r="H3155" s="153">
        <v>0.8</v>
      </c>
      <c r="I3155" s="153">
        <v>0.8</v>
      </c>
      <c r="J3155" s="153">
        <v>0.8</v>
      </c>
      <c r="K3155" s="153">
        <v>0.8</v>
      </c>
      <c r="L3155" s="153">
        <v>0.8</v>
      </c>
      <c r="M3155" s="153">
        <v>0.8</v>
      </c>
      <c r="N3155" s="153">
        <v>0.8</v>
      </c>
      <c r="O3155" s="153">
        <v>0.8</v>
      </c>
      <c r="P3155" s="152"/>
    </row>
    <row r="3156" spans="1:16" ht="15.75">
      <c r="A3156" s="155">
        <v>3149</v>
      </c>
      <c r="B3156" s="155" t="s">
        <v>621</v>
      </c>
      <c r="C3156" s="154">
        <v>200</v>
      </c>
      <c r="D3156" s="153">
        <v>1.0640000000000001</v>
      </c>
      <c r="E3156" s="153">
        <v>0.8</v>
      </c>
      <c r="F3156" s="153">
        <v>0.8</v>
      </c>
      <c r="G3156" s="153">
        <v>0.8</v>
      </c>
      <c r="H3156" s="153">
        <v>0.8</v>
      </c>
      <c r="I3156" s="153">
        <v>0.8</v>
      </c>
      <c r="J3156" s="153">
        <v>0.8</v>
      </c>
      <c r="K3156" s="153">
        <v>0.8</v>
      </c>
      <c r="L3156" s="153">
        <v>0.8</v>
      </c>
      <c r="M3156" s="153">
        <v>0.8</v>
      </c>
      <c r="N3156" s="153">
        <v>0.8</v>
      </c>
      <c r="O3156" s="153">
        <v>0.8</v>
      </c>
      <c r="P3156" s="152"/>
    </row>
    <row r="3157" spans="1:16" ht="15.75">
      <c r="A3157" s="155">
        <v>3150</v>
      </c>
      <c r="B3157" s="155" t="s">
        <v>620</v>
      </c>
      <c r="C3157" s="154">
        <v>144.44</v>
      </c>
      <c r="D3157" s="153">
        <v>0.8</v>
      </c>
      <c r="E3157" s="153">
        <v>0.8</v>
      </c>
      <c r="F3157" s="153">
        <v>0.8</v>
      </c>
      <c r="G3157" s="153">
        <v>0.8</v>
      </c>
      <c r="H3157" s="153">
        <v>0.8</v>
      </c>
      <c r="I3157" s="153">
        <v>0.8</v>
      </c>
      <c r="J3157" s="153">
        <v>0.8</v>
      </c>
      <c r="K3157" s="153">
        <v>0.8</v>
      </c>
      <c r="L3157" s="153">
        <v>0.8</v>
      </c>
      <c r="M3157" s="153">
        <v>0.8</v>
      </c>
      <c r="N3157" s="153">
        <v>0.8</v>
      </c>
      <c r="O3157" s="153">
        <v>0.8</v>
      </c>
      <c r="P3157" s="152"/>
    </row>
    <row r="3158" spans="1:16" ht="15.75">
      <c r="A3158" s="155">
        <v>3151</v>
      </c>
      <c r="B3158" s="155" t="s">
        <v>619</v>
      </c>
      <c r="C3158" s="154">
        <v>155.56</v>
      </c>
      <c r="D3158" s="153">
        <v>0</v>
      </c>
      <c r="E3158" s="153">
        <v>0.79999999999999993</v>
      </c>
      <c r="F3158" s="153">
        <v>0.79999999999999993</v>
      </c>
      <c r="G3158" s="153">
        <v>0.79999999999999993</v>
      </c>
      <c r="H3158" s="153">
        <v>0.79999999999999993</v>
      </c>
      <c r="I3158" s="153">
        <v>0.79999999999999993</v>
      </c>
      <c r="J3158" s="153">
        <v>0.79999999999999993</v>
      </c>
      <c r="K3158" s="153">
        <v>0.79999999999999993</v>
      </c>
      <c r="L3158" s="153">
        <v>0.79999999999999993</v>
      </c>
      <c r="M3158" s="153">
        <v>0.79999999999999993</v>
      </c>
      <c r="N3158" s="153">
        <v>0.79999999999999993</v>
      </c>
      <c r="O3158" s="153">
        <v>0.79999999999999993</v>
      </c>
      <c r="P3158" s="152"/>
    </row>
    <row r="3159" spans="1:16" ht="15.75">
      <c r="A3159" s="155">
        <v>3152</v>
      </c>
      <c r="B3159" s="155" t="s">
        <v>618</v>
      </c>
      <c r="C3159" s="154">
        <v>144.44</v>
      </c>
      <c r="D3159" s="153">
        <v>0.8</v>
      </c>
      <c r="E3159" s="153">
        <v>1.0357241761284963</v>
      </c>
      <c r="F3159" s="153">
        <v>0.88618111326502358</v>
      </c>
      <c r="G3159" s="153">
        <v>0.8</v>
      </c>
      <c r="H3159" s="153">
        <v>0.89725837718083634</v>
      </c>
      <c r="I3159" s="153">
        <v>0.89725837718083634</v>
      </c>
      <c r="J3159" s="153">
        <v>0.8</v>
      </c>
      <c r="K3159" s="153">
        <v>0.8</v>
      </c>
      <c r="L3159" s="153">
        <v>0.8</v>
      </c>
      <c r="M3159" s="153">
        <v>0.8</v>
      </c>
      <c r="N3159" s="153">
        <v>0.8</v>
      </c>
      <c r="O3159" s="153">
        <v>0.922182220991415</v>
      </c>
      <c r="P3159" s="152"/>
    </row>
    <row r="3160" spans="1:16" ht="15.75">
      <c r="A3160" s="155">
        <v>3153</v>
      </c>
      <c r="B3160" s="155" t="s">
        <v>617</v>
      </c>
      <c r="C3160" s="154">
        <v>144.44</v>
      </c>
      <c r="D3160" s="153">
        <v>0.8</v>
      </c>
      <c r="E3160" s="153">
        <v>0.8</v>
      </c>
      <c r="F3160" s="153">
        <v>0.8</v>
      </c>
      <c r="G3160" s="153">
        <v>0.8</v>
      </c>
      <c r="H3160" s="153">
        <v>0.8</v>
      </c>
      <c r="I3160" s="153">
        <v>0.8</v>
      </c>
      <c r="J3160" s="153">
        <v>0.8</v>
      </c>
      <c r="K3160" s="153">
        <v>0.8</v>
      </c>
      <c r="L3160" s="153">
        <v>0.8</v>
      </c>
      <c r="M3160" s="153">
        <v>0.8</v>
      </c>
      <c r="N3160" s="153">
        <v>0.8</v>
      </c>
      <c r="O3160" s="153">
        <v>0.8</v>
      </c>
      <c r="P3160" s="152"/>
    </row>
    <row r="3161" spans="1:16" ht="15.75">
      <c r="A3161" s="155">
        <v>3154</v>
      </c>
      <c r="B3161" s="155" t="s">
        <v>616</v>
      </c>
      <c r="C3161" s="154">
        <v>168.89</v>
      </c>
      <c r="D3161" s="153">
        <v>0.8</v>
      </c>
      <c r="E3161" s="153">
        <v>0.8</v>
      </c>
      <c r="F3161" s="153">
        <v>0.8</v>
      </c>
      <c r="G3161" s="153">
        <v>0.8</v>
      </c>
      <c r="H3161" s="153">
        <v>0.8</v>
      </c>
      <c r="I3161" s="153">
        <v>0.8</v>
      </c>
      <c r="J3161" s="153">
        <v>0.8</v>
      </c>
      <c r="K3161" s="153">
        <v>0.8</v>
      </c>
      <c r="L3161" s="153">
        <v>0.8</v>
      </c>
      <c r="M3161" s="153">
        <v>0.8</v>
      </c>
      <c r="N3161" s="153">
        <v>0.8</v>
      </c>
      <c r="O3161" s="153">
        <v>0.82894191485582336</v>
      </c>
      <c r="P3161" s="152"/>
    </row>
    <row r="3162" spans="1:16" ht="15.75">
      <c r="A3162" s="155">
        <v>3155</v>
      </c>
      <c r="B3162" s="155" t="s">
        <v>615</v>
      </c>
      <c r="C3162" s="154">
        <v>100</v>
      </c>
      <c r="D3162" s="153">
        <v>0.84</v>
      </c>
      <c r="E3162" s="153">
        <v>0.96</v>
      </c>
      <c r="F3162" s="153">
        <v>1</v>
      </c>
      <c r="G3162" s="153">
        <v>1</v>
      </c>
      <c r="H3162" s="153">
        <v>1</v>
      </c>
      <c r="I3162" s="153">
        <v>1</v>
      </c>
      <c r="J3162" s="153">
        <v>1</v>
      </c>
      <c r="K3162" s="153">
        <v>1</v>
      </c>
      <c r="L3162" s="153">
        <v>1</v>
      </c>
      <c r="M3162" s="153">
        <v>1</v>
      </c>
      <c r="N3162" s="153">
        <v>1</v>
      </c>
      <c r="O3162" s="153">
        <v>0.14000000000000001</v>
      </c>
      <c r="P3162" s="152"/>
    </row>
    <row r="3163" spans="1:16" ht="15.75">
      <c r="A3163" s="155">
        <v>3156</v>
      </c>
      <c r="B3163" s="155" t="s">
        <v>614</v>
      </c>
      <c r="C3163" s="154">
        <v>133.33000000000001</v>
      </c>
      <c r="D3163" s="153">
        <v>0</v>
      </c>
      <c r="E3163" s="153">
        <v>0</v>
      </c>
      <c r="F3163" s="153">
        <v>0</v>
      </c>
      <c r="G3163" s="153">
        <v>0</v>
      </c>
      <c r="H3163" s="153">
        <v>0</v>
      </c>
      <c r="I3163" s="153">
        <v>0.79999999999999993</v>
      </c>
      <c r="J3163" s="153">
        <v>0</v>
      </c>
      <c r="K3163" s="153">
        <v>0.79999999999999993</v>
      </c>
      <c r="L3163" s="153">
        <v>0.79999999999999993</v>
      </c>
      <c r="M3163" s="153">
        <v>0.79999999999999993</v>
      </c>
      <c r="N3163" s="153">
        <v>0.79999999999999993</v>
      </c>
      <c r="O3163" s="153">
        <v>0.79999999999999993</v>
      </c>
      <c r="P3163" s="152"/>
    </row>
    <row r="3164" spans="1:16" ht="15.75">
      <c r="A3164" s="155">
        <v>3157</v>
      </c>
      <c r="B3164" s="155" t="s">
        <v>613</v>
      </c>
      <c r="C3164" s="154">
        <v>166.67</v>
      </c>
      <c r="D3164" s="153">
        <v>1.019979600407992</v>
      </c>
      <c r="E3164" s="153">
        <v>0.80000000000000016</v>
      </c>
      <c r="F3164" s="153">
        <v>0.80000000000000016</v>
      </c>
      <c r="G3164" s="153">
        <v>0.80000000000000016</v>
      </c>
      <c r="H3164" s="153">
        <v>0.80000000000000016</v>
      </c>
      <c r="I3164" s="153">
        <v>0.80000000000000016</v>
      </c>
      <c r="J3164" s="153">
        <v>0.80000000000000016</v>
      </c>
      <c r="K3164" s="153">
        <v>0.80000000000000016</v>
      </c>
      <c r="L3164" s="153">
        <v>0.80000000000000016</v>
      </c>
      <c r="M3164" s="153">
        <v>0.80000000000000016</v>
      </c>
      <c r="N3164" s="153">
        <v>0.80000000000000016</v>
      </c>
      <c r="O3164" s="153">
        <v>0.80000000000000016</v>
      </c>
      <c r="P3164" s="152"/>
    </row>
    <row r="3165" spans="1:16" ht="15.75">
      <c r="A3165" s="155">
        <v>3158</v>
      </c>
      <c r="B3165" s="155" t="s">
        <v>612</v>
      </c>
      <c r="C3165" s="154">
        <v>77.78</v>
      </c>
      <c r="D3165" s="153">
        <v>7.7140653124196448E-2</v>
      </c>
      <c r="E3165" s="153">
        <v>7.7140653124196448E-2</v>
      </c>
      <c r="F3165" s="153">
        <v>1.0285420416559528</v>
      </c>
      <c r="G3165" s="153">
        <v>1.0542555926973516</v>
      </c>
      <c r="H3165" s="153">
        <v>1.0542555926973516</v>
      </c>
      <c r="I3165" s="153">
        <v>1.0542555926973516</v>
      </c>
      <c r="J3165" s="153">
        <v>1.0542555926973516</v>
      </c>
      <c r="K3165" s="153">
        <v>1.0542555926973516</v>
      </c>
      <c r="L3165" s="153">
        <v>1.0542555926973516</v>
      </c>
      <c r="M3165" s="153">
        <v>1.0542555926973516</v>
      </c>
      <c r="N3165" s="153">
        <v>1.0542555926973516</v>
      </c>
      <c r="O3165" s="153">
        <v>0.97711493957315498</v>
      </c>
      <c r="P3165" s="152"/>
    </row>
    <row r="3166" spans="1:16" ht="15.75">
      <c r="A3166" s="155">
        <v>3159</v>
      </c>
      <c r="B3166" s="155" t="s">
        <v>611</v>
      </c>
      <c r="C3166" s="154">
        <v>144.44</v>
      </c>
      <c r="D3166" s="153">
        <v>0.8</v>
      </c>
      <c r="E3166" s="153">
        <v>0.8</v>
      </c>
      <c r="F3166" s="153">
        <v>0.8</v>
      </c>
      <c r="G3166" s="153">
        <v>0.8</v>
      </c>
      <c r="H3166" s="153">
        <v>0.8</v>
      </c>
      <c r="I3166" s="153">
        <v>0.8</v>
      </c>
      <c r="J3166" s="153">
        <v>0.8</v>
      </c>
      <c r="K3166" s="153">
        <v>0.8</v>
      </c>
      <c r="L3166" s="153">
        <v>0.8</v>
      </c>
      <c r="M3166" s="153">
        <v>0.8</v>
      </c>
      <c r="N3166" s="153">
        <v>0.8</v>
      </c>
      <c r="O3166" s="153">
        <v>0.8</v>
      </c>
      <c r="P3166" s="152"/>
    </row>
    <row r="3167" spans="1:16" ht="15.75">
      <c r="A3167" s="155">
        <v>3160</v>
      </c>
      <c r="B3167" s="155" t="s">
        <v>610</v>
      </c>
      <c r="C3167" s="154">
        <v>144.44</v>
      </c>
      <c r="D3167" s="153">
        <v>1.1215729714760454</v>
      </c>
      <c r="E3167" s="153">
        <v>1.3708114095818333</v>
      </c>
      <c r="F3167" s="153">
        <v>0.8</v>
      </c>
      <c r="G3167" s="153">
        <v>0.8</v>
      </c>
      <c r="H3167" s="153">
        <v>0.8</v>
      </c>
      <c r="I3167" s="153">
        <v>0.8</v>
      </c>
      <c r="J3167" s="153">
        <v>0.8</v>
      </c>
      <c r="K3167" s="153">
        <v>0.8</v>
      </c>
      <c r="L3167" s="153">
        <v>0.8</v>
      </c>
      <c r="M3167" s="153">
        <v>0.8</v>
      </c>
      <c r="N3167" s="153">
        <v>0.8</v>
      </c>
      <c r="O3167" s="153">
        <v>0.8</v>
      </c>
      <c r="P3167" s="152"/>
    </row>
    <row r="3168" spans="1:16" ht="15.75">
      <c r="A3168" s="155">
        <v>3161</v>
      </c>
      <c r="B3168" s="155" t="s">
        <v>609</v>
      </c>
      <c r="C3168" s="154">
        <v>77.78</v>
      </c>
      <c r="D3168" s="153">
        <v>0.43713036770377989</v>
      </c>
      <c r="E3168" s="153">
        <v>0.48855746978657749</v>
      </c>
      <c r="F3168" s="153">
        <v>0.48855746978657749</v>
      </c>
      <c r="G3168" s="153">
        <v>0.66855232707636925</v>
      </c>
      <c r="H3168" s="153">
        <v>0.66855232707636925</v>
      </c>
      <c r="I3168" s="153">
        <v>0.66855232707636925</v>
      </c>
      <c r="J3168" s="153">
        <v>0.66855232707636925</v>
      </c>
      <c r="K3168" s="153">
        <v>0.66855232707636925</v>
      </c>
      <c r="L3168" s="153">
        <v>1.0285420416559528</v>
      </c>
      <c r="M3168" s="153">
        <v>1.0285420416559528</v>
      </c>
      <c r="N3168" s="153">
        <v>1.0285420416559528</v>
      </c>
      <c r="O3168" s="153">
        <v>0.87426073540755977</v>
      </c>
      <c r="P3168" s="152"/>
    </row>
    <row r="3169" spans="1:16" ht="15.75">
      <c r="A3169" s="155">
        <v>3162</v>
      </c>
      <c r="B3169" s="155" t="s">
        <v>608</v>
      </c>
      <c r="C3169" s="154">
        <v>155.56</v>
      </c>
      <c r="D3169" s="153">
        <v>0.79999999999999993</v>
      </c>
      <c r="E3169" s="153">
        <v>0.79999999999999993</v>
      </c>
      <c r="F3169" s="153">
        <v>0.79999999999999993</v>
      </c>
      <c r="G3169" s="153">
        <v>0.97711493957315498</v>
      </c>
      <c r="H3169" s="153">
        <v>0.97711493957315498</v>
      </c>
      <c r="I3169" s="153">
        <v>0.96425816405245568</v>
      </c>
      <c r="J3169" s="153">
        <v>0.96425816405245568</v>
      </c>
      <c r="K3169" s="153">
        <v>0.79999999999999993</v>
      </c>
      <c r="L3169" s="153">
        <v>0.79999999999999993</v>
      </c>
      <c r="M3169" s="153">
        <v>0.79999999999999993</v>
      </c>
      <c r="N3169" s="153">
        <v>0.79999999999999993</v>
      </c>
      <c r="O3169" s="153">
        <v>0.83569040884546153</v>
      </c>
      <c r="P3169" s="152"/>
    </row>
    <row r="3170" spans="1:16" ht="15.75">
      <c r="A3170" s="155">
        <v>3163</v>
      </c>
      <c r="B3170" s="155" t="s">
        <v>607</v>
      </c>
      <c r="C3170" s="154">
        <v>200</v>
      </c>
      <c r="D3170" s="153">
        <v>0.8</v>
      </c>
      <c r="E3170" s="153">
        <v>0.8</v>
      </c>
      <c r="F3170" s="153">
        <v>0.8</v>
      </c>
      <c r="G3170" s="153">
        <v>0.8</v>
      </c>
      <c r="H3170" s="153">
        <v>0.8</v>
      </c>
      <c r="I3170" s="153">
        <v>0.8</v>
      </c>
      <c r="J3170" s="153">
        <v>0.8</v>
      </c>
      <c r="K3170" s="153">
        <v>0.8</v>
      </c>
      <c r="L3170" s="153">
        <v>0.8</v>
      </c>
      <c r="M3170" s="153">
        <v>0.8</v>
      </c>
      <c r="N3170" s="153">
        <v>0.8</v>
      </c>
      <c r="O3170" s="153">
        <v>0.8</v>
      </c>
      <c r="P3170" s="152"/>
    </row>
    <row r="3171" spans="1:16" ht="15.75">
      <c r="A3171" s="155">
        <v>3164</v>
      </c>
      <c r="B3171" s="155" t="s">
        <v>606</v>
      </c>
      <c r="C3171" s="154">
        <v>144.44</v>
      </c>
      <c r="D3171" s="153">
        <v>0.8</v>
      </c>
      <c r="E3171" s="153">
        <v>0.80310163389642764</v>
      </c>
      <c r="F3171" s="153">
        <v>0.9415674328440875</v>
      </c>
      <c r="G3171" s="153">
        <v>0.9415674328440875</v>
      </c>
      <c r="H3171" s="153">
        <v>0.85848795347549156</v>
      </c>
      <c r="I3171" s="153">
        <v>0.91387427305455549</v>
      </c>
      <c r="J3171" s="153">
        <v>0.8</v>
      </c>
      <c r="K3171" s="153">
        <v>0.8</v>
      </c>
      <c r="L3171" s="153">
        <v>0.8</v>
      </c>
      <c r="M3171" s="153">
        <v>0.8</v>
      </c>
      <c r="N3171" s="153">
        <v>0.8</v>
      </c>
      <c r="O3171" s="153">
        <v>1.0800332317917474</v>
      </c>
      <c r="P3171" s="152"/>
    </row>
    <row r="3172" spans="1:16" ht="15.75">
      <c r="A3172" s="155">
        <v>3165</v>
      </c>
      <c r="B3172" s="155" t="s">
        <v>605</v>
      </c>
      <c r="C3172" s="154">
        <v>666.67</v>
      </c>
      <c r="D3172" s="153">
        <v>0</v>
      </c>
      <c r="E3172" s="153">
        <v>0</v>
      </c>
      <c r="F3172" s="153">
        <v>0</v>
      </c>
      <c r="G3172" s="153">
        <v>0</v>
      </c>
      <c r="H3172" s="153">
        <v>0</v>
      </c>
      <c r="I3172" s="153">
        <v>0</v>
      </c>
      <c r="J3172" s="153">
        <v>3.5999820000899997E-2</v>
      </c>
      <c r="K3172" s="153">
        <v>0</v>
      </c>
      <c r="L3172" s="153">
        <v>4.1999790001049996E-2</v>
      </c>
      <c r="M3172" s="153">
        <v>0.49049754751226249</v>
      </c>
      <c r="N3172" s="153">
        <v>1.265033674831626</v>
      </c>
      <c r="O3172" s="153">
        <v>1.265033674831626</v>
      </c>
      <c r="P3172" s="152"/>
    </row>
    <row r="3173" spans="1:16" ht="15.75">
      <c r="A3173" s="155">
        <v>3166</v>
      </c>
      <c r="B3173" s="155" t="s">
        <v>604</v>
      </c>
      <c r="C3173" s="154">
        <v>144.44</v>
      </c>
      <c r="D3173" s="153">
        <v>0.8</v>
      </c>
      <c r="E3173" s="153">
        <v>0.8</v>
      </c>
      <c r="F3173" s="153">
        <v>0.8</v>
      </c>
      <c r="G3173" s="153">
        <v>0.8</v>
      </c>
      <c r="H3173" s="153">
        <v>0.8</v>
      </c>
      <c r="I3173" s="153">
        <v>0.8</v>
      </c>
      <c r="J3173" s="153">
        <v>0.8</v>
      </c>
      <c r="K3173" s="153">
        <v>0.8</v>
      </c>
      <c r="L3173" s="153">
        <v>0.8</v>
      </c>
      <c r="M3173" s="153">
        <v>0.8</v>
      </c>
      <c r="N3173" s="153">
        <v>0.8</v>
      </c>
      <c r="O3173" s="153">
        <v>0.8</v>
      </c>
      <c r="P3173" s="152"/>
    </row>
    <row r="3174" spans="1:16" ht="15.75">
      <c r="A3174" s="155">
        <v>3167</v>
      </c>
      <c r="B3174" s="155" t="s">
        <v>603</v>
      </c>
      <c r="C3174" s="154">
        <v>88.89</v>
      </c>
      <c r="D3174" s="153">
        <v>1.1024862189222635</v>
      </c>
      <c r="E3174" s="153">
        <v>1.1024862189222635</v>
      </c>
      <c r="F3174" s="153">
        <v>1.1024862189222635</v>
      </c>
      <c r="G3174" s="153">
        <v>1.1024862189222635</v>
      </c>
      <c r="H3174" s="153">
        <v>1.1024862189222635</v>
      </c>
      <c r="I3174" s="153">
        <v>1.1024862189222635</v>
      </c>
      <c r="J3174" s="153">
        <v>1.1024862189222635</v>
      </c>
      <c r="K3174" s="153">
        <v>1.1024862189222635</v>
      </c>
      <c r="L3174" s="153">
        <v>1.1024862189222635</v>
      </c>
      <c r="M3174" s="153">
        <v>1.1024862189222635</v>
      </c>
      <c r="N3174" s="153">
        <v>1.1024862189222635</v>
      </c>
      <c r="O3174" s="153">
        <v>0.85498931263359212</v>
      </c>
      <c r="P3174" s="152"/>
    </row>
    <row r="3175" spans="1:16" ht="15.75">
      <c r="A3175" s="155">
        <v>3168</v>
      </c>
      <c r="B3175" s="155" t="s">
        <v>602</v>
      </c>
      <c r="C3175" s="154">
        <v>88.89</v>
      </c>
      <c r="D3175" s="153">
        <v>0</v>
      </c>
      <c r="E3175" s="153">
        <v>0</v>
      </c>
      <c r="F3175" s="153">
        <v>0</v>
      </c>
      <c r="G3175" s="153">
        <v>0</v>
      </c>
      <c r="H3175" s="153">
        <v>0.2249971875351558</v>
      </c>
      <c r="I3175" s="153">
        <v>0</v>
      </c>
      <c r="J3175" s="153">
        <v>0</v>
      </c>
      <c r="K3175" s="153">
        <v>2.0249746878164023</v>
      </c>
      <c r="L3175" s="153">
        <v>2.0249746878164023</v>
      </c>
      <c r="M3175" s="153">
        <v>2.0249746878164023</v>
      </c>
      <c r="N3175" s="153">
        <v>0</v>
      </c>
      <c r="O3175" s="153">
        <v>1.0124873439082012</v>
      </c>
      <c r="P3175" s="152"/>
    </row>
    <row r="3176" spans="1:16" ht="15.75">
      <c r="A3176" s="155">
        <v>3169</v>
      </c>
      <c r="B3176" s="155" t="s">
        <v>601</v>
      </c>
      <c r="C3176" s="154">
        <v>100</v>
      </c>
      <c r="D3176" s="153">
        <v>0.82</v>
      </c>
      <c r="E3176" s="153">
        <v>1</v>
      </c>
      <c r="F3176" s="153">
        <v>1</v>
      </c>
      <c r="G3176" s="153">
        <v>1</v>
      </c>
      <c r="H3176" s="153">
        <v>1</v>
      </c>
      <c r="I3176" s="153">
        <v>1</v>
      </c>
      <c r="J3176" s="153">
        <v>1.1000000000000001</v>
      </c>
      <c r="K3176" s="153">
        <v>1.1000000000000001</v>
      </c>
      <c r="L3176" s="153">
        <v>1.1000000000000001</v>
      </c>
      <c r="M3176" s="153">
        <v>1.1000000000000001</v>
      </c>
      <c r="N3176" s="153">
        <v>1.1000000000000001</v>
      </c>
      <c r="O3176" s="153">
        <v>0.82</v>
      </c>
      <c r="P3176" s="152"/>
    </row>
    <row r="3177" spans="1:16" ht="15.75">
      <c r="A3177" s="155">
        <v>3170</v>
      </c>
      <c r="B3177" s="155" t="s">
        <v>600</v>
      </c>
      <c r="C3177" s="154">
        <v>144.44</v>
      </c>
      <c r="D3177" s="153">
        <v>0.8</v>
      </c>
      <c r="E3177" s="153">
        <v>0.8</v>
      </c>
      <c r="F3177" s="153">
        <v>0.83079479368595954</v>
      </c>
      <c r="G3177" s="153">
        <v>0.90002769315978959</v>
      </c>
      <c r="H3177" s="153">
        <v>0.8</v>
      </c>
      <c r="I3177" s="153">
        <v>0.83079479368595954</v>
      </c>
      <c r="J3177" s="153">
        <v>0.8</v>
      </c>
      <c r="K3177" s="153">
        <v>0.83079479368595954</v>
      </c>
      <c r="L3177" s="153">
        <v>0.8</v>
      </c>
      <c r="M3177" s="153">
        <v>0.8</v>
      </c>
      <c r="N3177" s="153">
        <v>0.8</v>
      </c>
      <c r="O3177" s="153">
        <v>0.8</v>
      </c>
      <c r="P3177" s="152"/>
    </row>
    <row r="3178" spans="1:16" ht="15.75">
      <c r="A3178" s="155">
        <v>3171</v>
      </c>
      <c r="B3178" s="155" t="s">
        <v>599</v>
      </c>
      <c r="C3178" s="154">
        <v>88.89</v>
      </c>
      <c r="D3178" s="153">
        <v>0.76499043761952978</v>
      </c>
      <c r="E3178" s="153">
        <v>0.76499043761952978</v>
      </c>
      <c r="F3178" s="153">
        <v>0.76499043761952978</v>
      </c>
      <c r="G3178" s="153">
        <v>0.76499043761952978</v>
      </c>
      <c r="H3178" s="153">
        <v>0.76499043761952978</v>
      </c>
      <c r="I3178" s="153">
        <v>0.76499043761952978</v>
      </c>
      <c r="J3178" s="153">
        <v>0.76499043761952978</v>
      </c>
      <c r="K3178" s="153">
        <v>0.76499043761952978</v>
      </c>
      <c r="L3178" s="153">
        <v>0.76499043761952978</v>
      </c>
      <c r="M3178" s="153">
        <v>0.76499043761952978</v>
      </c>
      <c r="N3178" s="153">
        <v>0.76499043761952978</v>
      </c>
      <c r="O3178" s="153">
        <v>0.71999100011249861</v>
      </c>
      <c r="P3178" s="152"/>
    </row>
    <row r="3179" spans="1:16" ht="15.75">
      <c r="A3179" s="155">
        <v>3172</v>
      </c>
      <c r="B3179" s="155" t="s">
        <v>598</v>
      </c>
      <c r="C3179" s="154">
        <v>222.22</v>
      </c>
      <c r="D3179" s="153">
        <v>0.8</v>
      </c>
      <c r="E3179" s="153">
        <v>0.86400864008640088</v>
      </c>
      <c r="F3179" s="153">
        <v>0.8</v>
      </c>
      <c r="G3179" s="153">
        <v>0.84600846008460084</v>
      </c>
      <c r="H3179" s="153">
        <v>0.97200972009720099</v>
      </c>
      <c r="I3179" s="153">
        <v>1.044010440104401</v>
      </c>
      <c r="J3179" s="153">
        <v>0.95400954009540095</v>
      </c>
      <c r="K3179" s="153">
        <v>0.8</v>
      </c>
      <c r="L3179" s="153">
        <v>0.8</v>
      </c>
      <c r="M3179" s="153">
        <v>0.8</v>
      </c>
      <c r="N3179" s="153">
        <v>0.8</v>
      </c>
      <c r="O3179" s="153">
        <v>0.8</v>
      </c>
      <c r="P3179" s="152"/>
    </row>
    <row r="3180" spans="1:16" ht="15.75">
      <c r="A3180" s="155">
        <v>3173</v>
      </c>
      <c r="B3180" s="155" t="s">
        <v>597</v>
      </c>
      <c r="C3180" s="154">
        <v>88.89</v>
      </c>
      <c r="D3180" s="153">
        <v>0</v>
      </c>
      <c r="E3180" s="153">
        <v>1</v>
      </c>
      <c r="F3180" s="153">
        <v>0.2249971875351558</v>
      </c>
      <c r="G3180" s="153">
        <v>0.2249971875351558</v>
      </c>
      <c r="H3180" s="153">
        <v>0.49499381257734276</v>
      </c>
      <c r="I3180" s="153">
        <v>0.49499381257734276</v>
      </c>
      <c r="J3180" s="153">
        <v>0.49499381257734276</v>
      </c>
      <c r="K3180" s="153">
        <v>0.49499381257734276</v>
      </c>
      <c r="L3180" s="153">
        <v>0.49499381257734276</v>
      </c>
      <c r="M3180" s="153">
        <v>0.49499381257734276</v>
      </c>
      <c r="N3180" s="153">
        <v>0.49499381257734276</v>
      </c>
      <c r="O3180" s="153">
        <v>0.17999775002812465</v>
      </c>
      <c r="P3180" s="152"/>
    </row>
    <row r="3181" spans="1:16" ht="15.75">
      <c r="A3181" s="155">
        <v>3174</v>
      </c>
      <c r="B3181" s="155" t="s">
        <v>596</v>
      </c>
      <c r="C3181" s="154">
        <v>800</v>
      </c>
      <c r="D3181" s="153">
        <v>0</v>
      </c>
      <c r="E3181" s="153">
        <v>0</v>
      </c>
      <c r="F3181" s="153">
        <v>0</v>
      </c>
      <c r="G3181" s="153">
        <v>0.8</v>
      </c>
      <c r="H3181" s="153">
        <v>0</v>
      </c>
      <c r="I3181" s="153">
        <v>0.8</v>
      </c>
      <c r="J3181" s="153">
        <v>0.8</v>
      </c>
      <c r="K3181" s="153">
        <v>0.8</v>
      </c>
      <c r="L3181" s="153">
        <v>0.8</v>
      </c>
      <c r="M3181" s="153">
        <v>0.8</v>
      </c>
      <c r="N3181" s="153">
        <v>0.8</v>
      </c>
      <c r="O3181" s="153">
        <v>0.8</v>
      </c>
      <c r="P3181" s="152"/>
    </row>
    <row r="3182" spans="1:16" ht="15.75">
      <c r="A3182" s="155">
        <v>3175</v>
      </c>
      <c r="B3182" s="155" t="s">
        <v>595</v>
      </c>
      <c r="C3182" s="154">
        <v>122.22</v>
      </c>
      <c r="D3182" s="153">
        <v>0</v>
      </c>
      <c r="E3182" s="153">
        <v>0.79999999999999993</v>
      </c>
      <c r="F3182" s="153">
        <v>0.79999999999999993</v>
      </c>
      <c r="G3182" s="153">
        <v>0.79999999999999993</v>
      </c>
      <c r="H3182" s="153">
        <v>0.79999999999999993</v>
      </c>
      <c r="I3182" s="153">
        <v>0.79999999999999993</v>
      </c>
      <c r="J3182" s="153">
        <v>0.79999999999999993</v>
      </c>
      <c r="K3182" s="153">
        <v>0.79999999999999993</v>
      </c>
      <c r="L3182" s="153">
        <v>0.79999999999999993</v>
      </c>
      <c r="M3182" s="153">
        <v>0.79999999999999993</v>
      </c>
      <c r="N3182" s="153">
        <v>0.79999999999999993</v>
      </c>
      <c r="O3182" s="153">
        <v>0.79999999999999993</v>
      </c>
      <c r="P3182" s="152"/>
    </row>
    <row r="3183" spans="1:16" ht="15.75">
      <c r="A3183" s="155">
        <v>3176</v>
      </c>
      <c r="B3183" s="155" t="s">
        <v>594</v>
      </c>
      <c r="C3183" s="154">
        <v>111.11</v>
      </c>
      <c r="D3183" s="153">
        <v>0.8</v>
      </c>
      <c r="E3183" s="153">
        <v>0.8</v>
      </c>
      <c r="F3183" s="153">
        <v>0.8</v>
      </c>
      <c r="G3183" s="153">
        <v>0.8</v>
      </c>
      <c r="H3183" s="153">
        <v>0.8</v>
      </c>
      <c r="I3183" s="153">
        <v>0.8</v>
      </c>
      <c r="J3183" s="153">
        <v>0.8</v>
      </c>
      <c r="K3183" s="153">
        <v>0.8</v>
      </c>
      <c r="L3183" s="153">
        <v>0.8</v>
      </c>
      <c r="M3183" s="153">
        <v>0.8</v>
      </c>
      <c r="N3183" s="153">
        <v>0.8</v>
      </c>
      <c r="O3183" s="153">
        <v>0.82800828008280081</v>
      </c>
      <c r="P3183" s="152"/>
    </row>
    <row r="3184" spans="1:16" ht="15.75">
      <c r="A3184" s="155">
        <v>3177</v>
      </c>
      <c r="B3184" s="155" t="s">
        <v>593</v>
      </c>
      <c r="C3184" s="154">
        <v>155.56</v>
      </c>
      <c r="D3184" s="153">
        <v>0.79999999999999993</v>
      </c>
      <c r="E3184" s="153">
        <v>0.79999999999999993</v>
      </c>
      <c r="F3184" s="153">
        <v>0.79999999999999993</v>
      </c>
      <c r="G3184" s="153">
        <v>0.79999999999999993</v>
      </c>
      <c r="H3184" s="153">
        <v>0.79999999999999993</v>
      </c>
      <c r="I3184" s="153">
        <v>0.79999999999999993</v>
      </c>
      <c r="J3184" s="153">
        <v>0.79999999999999993</v>
      </c>
      <c r="K3184" s="153">
        <v>0.79999999999999993</v>
      </c>
      <c r="L3184" s="153">
        <v>0.79999999999999993</v>
      </c>
      <c r="M3184" s="153">
        <v>0.79999999999999993</v>
      </c>
      <c r="N3184" s="153">
        <v>0.79999999999999993</v>
      </c>
      <c r="O3184" s="153">
        <v>0.79999999999999993</v>
      </c>
      <c r="P3184" s="152"/>
    </row>
    <row r="3185" spans="1:16" ht="15.75">
      <c r="A3185" s="155">
        <v>3178</v>
      </c>
      <c r="B3185" s="155" t="s">
        <v>592</v>
      </c>
      <c r="C3185" s="154">
        <v>155.56</v>
      </c>
      <c r="D3185" s="153">
        <v>0</v>
      </c>
      <c r="E3185" s="153">
        <v>0</v>
      </c>
      <c r="F3185" s="153">
        <v>0</v>
      </c>
      <c r="G3185" s="153">
        <v>0</v>
      </c>
      <c r="H3185" s="153">
        <v>0</v>
      </c>
      <c r="I3185" s="153">
        <v>0</v>
      </c>
      <c r="J3185" s="153">
        <v>0</v>
      </c>
      <c r="K3185" s="153">
        <v>0</v>
      </c>
      <c r="L3185" s="153">
        <v>0</v>
      </c>
      <c r="M3185" s="153">
        <v>0</v>
      </c>
      <c r="N3185" s="153">
        <v>0.79999999999999993</v>
      </c>
      <c r="O3185" s="153">
        <v>0.79999999999999993</v>
      </c>
      <c r="P3185" s="152"/>
    </row>
    <row r="3186" spans="1:16" ht="15.75">
      <c r="A3186" s="155">
        <v>3179</v>
      </c>
      <c r="B3186" s="155" t="s">
        <v>591</v>
      </c>
      <c r="C3186" s="154">
        <v>144.44</v>
      </c>
      <c r="D3186" s="153">
        <v>0.8</v>
      </c>
      <c r="E3186" s="153">
        <v>0</v>
      </c>
      <c r="F3186" s="153">
        <v>0.8</v>
      </c>
      <c r="G3186" s="153">
        <v>0.8</v>
      </c>
      <c r="H3186" s="153">
        <v>0.8</v>
      </c>
      <c r="I3186" s="153">
        <v>0.8</v>
      </c>
      <c r="J3186" s="153">
        <v>0.8</v>
      </c>
      <c r="K3186" s="153">
        <v>0.8</v>
      </c>
      <c r="L3186" s="153">
        <v>0.8</v>
      </c>
      <c r="M3186" s="153">
        <v>0.8</v>
      </c>
      <c r="N3186" s="153">
        <v>0.8</v>
      </c>
      <c r="O3186" s="153">
        <v>0.8</v>
      </c>
      <c r="P3186" s="152"/>
    </row>
    <row r="3187" spans="1:16" ht="15.75">
      <c r="A3187" s="155">
        <v>3180</v>
      </c>
      <c r="B3187" s="155" t="s">
        <v>590</v>
      </c>
      <c r="C3187" s="154">
        <v>122.22</v>
      </c>
      <c r="D3187" s="153">
        <v>0</v>
      </c>
      <c r="E3187" s="153">
        <v>0.79999999999999993</v>
      </c>
      <c r="F3187" s="153">
        <v>0.79999999999999993</v>
      </c>
      <c r="G3187" s="153">
        <v>0.94910816560301092</v>
      </c>
      <c r="H3187" s="153">
        <v>1.3091147111765669</v>
      </c>
      <c r="I3187" s="153">
        <v>1.2436589756177385</v>
      </c>
      <c r="J3187" s="153">
        <v>0.79999999999999993</v>
      </c>
      <c r="K3187" s="153">
        <v>0.79999999999999993</v>
      </c>
      <c r="L3187" s="153">
        <v>0.79999999999999993</v>
      </c>
      <c r="M3187" s="153">
        <v>0.79999999999999993</v>
      </c>
      <c r="N3187" s="153">
        <v>0.79999999999999993</v>
      </c>
      <c r="O3187" s="153">
        <v>0.79999999999999993</v>
      </c>
      <c r="P3187" s="152"/>
    </row>
    <row r="3188" spans="1:16" ht="15.75">
      <c r="A3188" s="155">
        <v>3181</v>
      </c>
      <c r="B3188" s="155" t="s">
        <v>589</v>
      </c>
      <c r="C3188" s="154">
        <v>244.44</v>
      </c>
      <c r="D3188" s="153">
        <v>0.79999999999999993</v>
      </c>
      <c r="E3188" s="153">
        <v>0</v>
      </c>
      <c r="F3188" s="153">
        <v>0.79999999999999993</v>
      </c>
      <c r="G3188" s="153">
        <v>0.79999999999999993</v>
      </c>
      <c r="H3188" s="153">
        <v>0.79999999999999993</v>
      </c>
      <c r="I3188" s="153">
        <v>0.79999999999999993</v>
      </c>
      <c r="J3188" s="153">
        <v>0.79999999999999993</v>
      </c>
      <c r="K3188" s="153">
        <v>0.79999999999999993</v>
      </c>
      <c r="L3188" s="153">
        <v>0.79999999999999993</v>
      </c>
      <c r="M3188" s="153">
        <v>1.0963835706103748</v>
      </c>
      <c r="N3188" s="153">
        <v>0.81819669448535426</v>
      </c>
      <c r="O3188" s="153">
        <v>0.90001636393388973</v>
      </c>
      <c r="P3188" s="152"/>
    </row>
    <row r="3189" spans="1:16" ht="15.75">
      <c r="A3189" s="155">
        <v>3182</v>
      </c>
      <c r="B3189" s="155" t="s">
        <v>588</v>
      </c>
      <c r="C3189" s="154">
        <v>311.11</v>
      </c>
      <c r="D3189" s="153">
        <v>0</v>
      </c>
      <c r="E3189" s="153">
        <v>0</v>
      </c>
      <c r="F3189" s="153">
        <v>0</v>
      </c>
      <c r="G3189" s="153">
        <v>0</v>
      </c>
      <c r="H3189" s="153">
        <v>0</v>
      </c>
      <c r="I3189" s="153">
        <v>0</v>
      </c>
      <c r="J3189" s="153">
        <v>0</v>
      </c>
      <c r="K3189" s="153">
        <v>0</v>
      </c>
      <c r="L3189" s="153">
        <v>0</v>
      </c>
      <c r="M3189" s="153">
        <v>0</v>
      </c>
      <c r="N3189" s="153">
        <v>0.79999999999999993</v>
      </c>
      <c r="O3189" s="153">
        <v>0.79999999999999993</v>
      </c>
      <c r="P3189" s="152"/>
    </row>
    <row r="3190" spans="1:16" ht="15.75">
      <c r="A3190" s="155">
        <v>3183</v>
      </c>
      <c r="B3190" s="155" t="s">
        <v>587</v>
      </c>
      <c r="C3190" s="154">
        <v>144.44</v>
      </c>
      <c r="D3190" s="153">
        <v>0</v>
      </c>
      <c r="E3190" s="153">
        <v>0</v>
      </c>
      <c r="F3190" s="153">
        <v>0.8</v>
      </c>
      <c r="G3190" s="153">
        <v>0</v>
      </c>
      <c r="H3190" s="153">
        <v>0.88618111326502358</v>
      </c>
      <c r="I3190" s="153">
        <v>0.85848795347549156</v>
      </c>
      <c r="J3190" s="153">
        <v>0.91387427305455549</v>
      </c>
      <c r="K3190" s="153">
        <v>0.91387427305455549</v>
      </c>
      <c r="L3190" s="153">
        <v>0.8</v>
      </c>
      <c r="M3190" s="153">
        <v>0.8</v>
      </c>
      <c r="N3190" s="153">
        <v>0.8</v>
      </c>
      <c r="O3190" s="153">
        <v>0.83079479368595954</v>
      </c>
      <c r="P3190" s="152"/>
    </row>
    <row r="3191" spans="1:16" ht="15.75">
      <c r="A3191" s="155">
        <v>3184</v>
      </c>
      <c r="B3191" s="155" t="s">
        <v>586</v>
      </c>
      <c r="C3191" s="154">
        <v>155.56</v>
      </c>
      <c r="D3191" s="153">
        <v>0</v>
      </c>
      <c r="E3191" s="153">
        <v>0</v>
      </c>
      <c r="F3191" s="153">
        <v>0</v>
      </c>
      <c r="G3191" s="153">
        <v>0</v>
      </c>
      <c r="H3191" s="153">
        <v>0.79999999999999993</v>
      </c>
      <c r="I3191" s="153">
        <v>0</v>
      </c>
      <c r="J3191" s="153">
        <v>0.79999999999999993</v>
      </c>
      <c r="K3191" s="153">
        <v>0.79999999999999993</v>
      </c>
      <c r="L3191" s="153">
        <v>0.79999999999999993</v>
      </c>
      <c r="M3191" s="153">
        <v>0.79999999999999993</v>
      </c>
      <c r="N3191" s="153">
        <v>0.79999999999999993</v>
      </c>
      <c r="O3191" s="153">
        <v>0.79999999999999993</v>
      </c>
      <c r="P3191" s="152"/>
    </row>
    <row r="3192" spans="1:16" ht="15.75">
      <c r="A3192" s="155">
        <v>3185</v>
      </c>
      <c r="B3192" s="155" t="s">
        <v>585</v>
      </c>
      <c r="C3192" s="154">
        <v>144.44</v>
      </c>
      <c r="D3192" s="153">
        <v>0</v>
      </c>
      <c r="E3192" s="153">
        <v>0</v>
      </c>
      <c r="F3192" s="153">
        <v>0</v>
      </c>
      <c r="G3192" s="153">
        <v>0</v>
      </c>
      <c r="H3192" s="153">
        <v>0</v>
      </c>
      <c r="I3192" s="153">
        <v>0.8</v>
      </c>
      <c r="J3192" s="153">
        <v>0</v>
      </c>
      <c r="K3192" s="153">
        <v>0.8</v>
      </c>
      <c r="L3192" s="153">
        <v>0.8</v>
      </c>
      <c r="M3192" s="153">
        <v>0.8</v>
      </c>
      <c r="N3192" s="153">
        <v>0.86956521739130432</v>
      </c>
      <c r="O3192" s="153">
        <v>0.86956521739130432</v>
      </c>
      <c r="P3192" s="152"/>
    </row>
    <row r="3193" spans="1:16" ht="15.75">
      <c r="A3193" s="155">
        <v>3186</v>
      </c>
      <c r="B3193" s="155" t="s">
        <v>584</v>
      </c>
      <c r="C3193" s="154">
        <v>133.33000000000001</v>
      </c>
      <c r="D3193" s="153">
        <v>0</v>
      </c>
      <c r="E3193" s="153">
        <v>0</v>
      </c>
      <c r="F3193" s="153">
        <v>0</v>
      </c>
      <c r="G3193" s="153">
        <v>0</v>
      </c>
      <c r="H3193" s="153">
        <v>0</v>
      </c>
      <c r="I3193" s="153">
        <v>0</v>
      </c>
      <c r="J3193" s="153">
        <v>0.92102302557563931</v>
      </c>
      <c r="K3193" s="153">
        <v>0.91862296557413925</v>
      </c>
      <c r="L3193" s="153">
        <v>0.842421060526513</v>
      </c>
      <c r="M3193" s="153">
        <v>0.79999999999999993</v>
      </c>
      <c r="N3193" s="153">
        <v>0.79999999999999993</v>
      </c>
      <c r="O3193" s="153">
        <v>0.79999999999999993</v>
      </c>
      <c r="P3193" s="152"/>
    </row>
    <row r="3194" spans="1:16" ht="15.75">
      <c r="A3194" s="155">
        <v>3187</v>
      </c>
      <c r="B3194" s="155" t="s">
        <v>583</v>
      </c>
      <c r="C3194" s="154">
        <v>133.33000000000001</v>
      </c>
      <c r="D3194" s="153">
        <v>0</v>
      </c>
      <c r="E3194" s="153">
        <v>0</v>
      </c>
      <c r="F3194" s="153">
        <v>0</v>
      </c>
      <c r="G3194" s="153">
        <v>0</v>
      </c>
      <c r="H3194" s="153">
        <v>0</v>
      </c>
      <c r="I3194" s="153">
        <v>0</v>
      </c>
      <c r="J3194" s="153">
        <v>0</v>
      </c>
      <c r="K3194" s="153">
        <v>1.0000450011250281</v>
      </c>
      <c r="L3194" s="153">
        <v>1.0000450011250281</v>
      </c>
      <c r="M3194" s="153">
        <v>0.79999999999999993</v>
      </c>
      <c r="N3194" s="153">
        <v>0.79999999999999993</v>
      </c>
      <c r="O3194" s="153">
        <v>0.79999999999999993</v>
      </c>
      <c r="P3194" s="152"/>
    </row>
    <row r="3195" spans="1:16" ht="15.75">
      <c r="A3195" s="155">
        <v>3188</v>
      </c>
      <c r="B3195" s="155" t="s">
        <v>582</v>
      </c>
      <c r="C3195" s="154">
        <v>138.88999999999999</v>
      </c>
      <c r="D3195" s="153">
        <v>0</v>
      </c>
      <c r="E3195" s="153">
        <v>0</v>
      </c>
      <c r="F3195" s="153">
        <v>0</v>
      </c>
      <c r="G3195" s="153">
        <v>0</v>
      </c>
      <c r="H3195" s="153">
        <v>0</v>
      </c>
      <c r="I3195" s="153">
        <v>0</v>
      </c>
      <c r="J3195" s="153">
        <v>0</v>
      </c>
      <c r="K3195" s="153">
        <v>0</v>
      </c>
      <c r="L3195" s="153">
        <v>0</v>
      </c>
      <c r="M3195" s="153">
        <v>0.8</v>
      </c>
      <c r="N3195" s="153">
        <v>0</v>
      </c>
      <c r="O3195" s="153">
        <v>0.8</v>
      </c>
      <c r="P3195" s="152"/>
    </row>
    <row r="3196" spans="1:16" ht="15.75">
      <c r="A3196" s="155">
        <v>3189</v>
      </c>
      <c r="B3196" s="155" t="s">
        <v>581</v>
      </c>
      <c r="C3196" s="154">
        <v>172</v>
      </c>
      <c r="D3196" s="153">
        <v>0.92093023255813955</v>
      </c>
      <c r="E3196" s="153">
        <v>0.96976744186046515</v>
      </c>
      <c r="F3196" s="153">
        <v>0.94744186046511636</v>
      </c>
      <c r="G3196" s="153">
        <v>1.0841860465116278</v>
      </c>
      <c r="H3196" s="153">
        <v>0.88046511627906976</v>
      </c>
      <c r="I3196" s="153">
        <v>0.79999999999999993</v>
      </c>
      <c r="J3196" s="153">
        <v>0.79999999999999993</v>
      </c>
      <c r="K3196" s="153">
        <v>0.79999999999999993</v>
      </c>
      <c r="L3196" s="153">
        <v>1.0283720930232558</v>
      </c>
      <c r="M3196" s="153">
        <v>1.0981395348837208</v>
      </c>
      <c r="N3196" s="153">
        <v>0.79999999999999993</v>
      </c>
      <c r="O3196" s="153">
        <v>0.79999999999999993</v>
      </c>
      <c r="P3196" s="152"/>
    </row>
    <row r="3197" spans="1:16" ht="15.75">
      <c r="A3197" s="155">
        <v>3190</v>
      </c>
      <c r="B3197" s="155" t="s">
        <v>580</v>
      </c>
      <c r="C3197" s="154">
        <v>133.33000000000001</v>
      </c>
      <c r="D3197" s="153">
        <v>0</v>
      </c>
      <c r="E3197" s="153">
        <v>0</v>
      </c>
      <c r="F3197" s="153">
        <v>0</v>
      </c>
      <c r="G3197" s="153">
        <v>0</v>
      </c>
      <c r="H3197" s="153">
        <v>0.99002475061876538</v>
      </c>
      <c r="I3197" s="153">
        <v>0.79999999999999993</v>
      </c>
      <c r="J3197" s="153">
        <v>0.79999999999999993</v>
      </c>
      <c r="K3197" s="153">
        <v>0.79999999999999993</v>
      </c>
      <c r="L3197" s="153">
        <v>0.79999999999999993</v>
      </c>
      <c r="M3197" s="153">
        <v>0.79999999999999993</v>
      </c>
      <c r="N3197" s="153">
        <v>0.79999999999999993</v>
      </c>
      <c r="O3197" s="153">
        <v>0.79999999999999993</v>
      </c>
      <c r="P3197" s="152"/>
    </row>
    <row r="3198" spans="1:16" ht="15.75">
      <c r="A3198" s="155">
        <v>3191</v>
      </c>
      <c r="B3198" s="155" t="s">
        <v>579</v>
      </c>
      <c r="C3198" s="154">
        <v>222</v>
      </c>
      <c r="D3198" s="153">
        <v>0.85945945945945956</v>
      </c>
      <c r="E3198" s="153">
        <v>0.79999999999999993</v>
      </c>
      <c r="F3198" s="153">
        <v>0.83108108108108103</v>
      </c>
      <c r="G3198" s="153">
        <v>0.79999999999999993</v>
      </c>
      <c r="H3198" s="153">
        <v>0.82567567567567568</v>
      </c>
      <c r="I3198" s="153">
        <v>0.91891891891891897</v>
      </c>
      <c r="J3198" s="153">
        <v>0.82297297297297289</v>
      </c>
      <c r="K3198" s="153">
        <v>1.068918918918919</v>
      </c>
      <c r="L3198" s="153">
        <v>0.79999999999999993</v>
      </c>
      <c r="M3198" s="153">
        <v>0.80945945945945941</v>
      </c>
      <c r="N3198" s="153">
        <v>0.85270270270270276</v>
      </c>
      <c r="O3198" s="153">
        <v>0.85135135135135132</v>
      </c>
      <c r="P3198" s="152"/>
    </row>
    <row r="3199" spans="1:16" ht="15.75">
      <c r="A3199" s="155">
        <v>3192</v>
      </c>
      <c r="B3199" s="155" t="s">
        <v>578</v>
      </c>
      <c r="C3199" s="154">
        <v>77.777777777777771</v>
      </c>
      <c r="D3199" s="153">
        <v>0.25714285714285717</v>
      </c>
      <c r="E3199" s="153">
        <v>0.39857142857142858</v>
      </c>
      <c r="F3199" s="153">
        <v>0.39857142857142858</v>
      </c>
      <c r="G3199" s="153">
        <v>0.39857142857142858</v>
      </c>
      <c r="H3199" s="153">
        <v>0.39857142857142858</v>
      </c>
      <c r="I3199" s="153">
        <v>0.39857142857142858</v>
      </c>
      <c r="J3199" s="153">
        <v>0.39857142857142858</v>
      </c>
      <c r="K3199" s="153">
        <v>0.46285714285714291</v>
      </c>
      <c r="L3199" s="153">
        <v>0.46285714285714291</v>
      </c>
      <c r="M3199" s="153">
        <v>0.87428571428571433</v>
      </c>
      <c r="N3199" s="153">
        <v>0.87428571428571433</v>
      </c>
      <c r="O3199" s="153">
        <v>0.87428571428571433</v>
      </c>
      <c r="P3199" s="152"/>
    </row>
    <row r="3200" spans="1:16" ht="15.75">
      <c r="A3200" s="155">
        <v>3193</v>
      </c>
      <c r="B3200" s="155" t="s">
        <v>577</v>
      </c>
      <c r="C3200" s="154">
        <v>98.888888888888886</v>
      </c>
      <c r="D3200" s="153">
        <v>0.61685393258426968</v>
      </c>
      <c r="E3200" s="153">
        <v>0.63707865168539324</v>
      </c>
      <c r="F3200" s="153">
        <v>0.63707865168539324</v>
      </c>
      <c r="G3200" s="153">
        <v>0.67752808988764046</v>
      </c>
      <c r="H3200" s="153">
        <v>0.75842696629213491</v>
      </c>
      <c r="I3200" s="153">
        <v>0.75842696629213491</v>
      </c>
      <c r="J3200" s="153">
        <v>0.75842696629213491</v>
      </c>
      <c r="K3200" s="153">
        <v>0.75842696629213491</v>
      </c>
      <c r="L3200" s="153">
        <v>0.75842696629213491</v>
      </c>
      <c r="M3200" s="153">
        <v>0.75842696629213491</v>
      </c>
      <c r="N3200" s="153">
        <v>0.75842696629213491</v>
      </c>
      <c r="O3200" s="153">
        <v>0.78876404494382024</v>
      </c>
      <c r="P3200" s="152"/>
    </row>
    <row r="3201" spans="1:16" ht="15.75">
      <c r="A3201" s="155">
        <v>3194</v>
      </c>
      <c r="B3201" s="155" t="s">
        <v>576</v>
      </c>
      <c r="C3201" s="154">
        <v>117</v>
      </c>
      <c r="D3201" s="153">
        <v>0.79999999999999993</v>
      </c>
      <c r="E3201" s="153">
        <v>0.79999999999999993</v>
      </c>
      <c r="F3201" s="153">
        <v>0.79999999999999993</v>
      </c>
      <c r="G3201" s="153">
        <v>0.79999999999999993</v>
      </c>
      <c r="H3201" s="153">
        <v>0.79999999999999993</v>
      </c>
      <c r="I3201" s="153">
        <v>0.79999999999999993</v>
      </c>
      <c r="J3201" s="153">
        <v>0.79999999999999993</v>
      </c>
      <c r="K3201" s="153">
        <v>2.1</v>
      </c>
      <c r="L3201" s="153">
        <v>0.79999999999999993</v>
      </c>
      <c r="M3201" s="153">
        <v>0.79999999999999993</v>
      </c>
      <c r="N3201" s="153">
        <v>0.79999999999999993</v>
      </c>
      <c r="O3201" s="153">
        <v>0.79999999999999993</v>
      </c>
      <c r="P3201" s="152"/>
    </row>
    <row r="3202" spans="1:16" ht="15.75">
      <c r="A3202" s="155">
        <v>3195</v>
      </c>
      <c r="B3202" s="155" t="s">
        <v>575</v>
      </c>
      <c r="C3202" s="154">
        <v>202</v>
      </c>
      <c r="D3202" s="153">
        <v>0.79999999999999993</v>
      </c>
      <c r="E3202" s="153">
        <v>0.79999999999999993</v>
      </c>
      <c r="F3202" s="153">
        <v>0.79999999999999993</v>
      </c>
      <c r="G3202" s="153">
        <v>0.79999999999999993</v>
      </c>
      <c r="H3202" s="153">
        <v>0.79999999999999993</v>
      </c>
      <c r="I3202" s="153">
        <v>0.79999999999999993</v>
      </c>
      <c r="J3202" s="153">
        <v>0.79999999999999993</v>
      </c>
      <c r="K3202" s="153">
        <v>0.79999999999999993</v>
      </c>
      <c r="L3202" s="153">
        <v>0.79999999999999993</v>
      </c>
      <c r="M3202" s="153">
        <v>0.79999999999999993</v>
      </c>
      <c r="N3202" s="153">
        <v>0.79999999999999993</v>
      </c>
      <c r="O3202" s="153">
        <v>1.7170792079207922</v>
      </c>
      <c r="P3202" s="152"/>
    </row>
    <row r="3203" spans="1:16" ht="15.75">
      <c r="A3203" s="155">
        <v>3196</v>
      </c>
      <c r="B3203" s="155" t="s">
        <v>574</v>
      </c>
      <c r="C3203" s="154">
        <v>80</v>
      </c>
      <c r="D3203" s="153">
        <v>0.67500000000000004</v>
      </c>
      <c r="E3203" s="153">
        <v>0.72499999999999998</v>
      </c>
      <c r="F3203" s="153">
        <v>0.72499999999999998</v>
      </c>
      <c r="G3203" s="153">
        <v>0.72499999999999998</v>
      </c>
      <c r="H3203" s="153">
        <v>0.72499999999999998</v>
      </c>
      <c r="I3203" s="153">
        <v>0.72499999999999998</v>
      </c>
      <c r="J3203" s="153">
        <v>0.72499999999999998</v>
      </c>
      <c r="K3203" s="153">
        <v>0.72499999999999998</v>
      </c>
      <c r="L3203" s="153">
        <v>0.72499999999999998</v>
      </c>
      <c r="M3203" s="153">
        <v>0.72499999999999998</v>
      </c>
      <c r="N3203" s="153">
        <v>0.72499999999999998</v>
      </c>
      <c r="O3203" s="153">
        <v>0.625</v>
      </c>
      <c r="P3203" s="152"/>
    </row>
    <row r="3204" spans="1:16" ht="15.75">
      <c r="A3204" s="155">
        <v>3197</v>
      </c>
      <c r="B3204" s="155" t="s">
        <v>573</v>
      </c>
      <c r="C3204" s="154">
        <v>106</v>
      </c>
      <c r="D3204" s="153">
        <v>0.839622641509434</v>
      </c>
      <c r="E3204" s="153">
        <v>0.98113207547169812</v>
      </c>
      <c r="F3204" s="153">
        <v>0.98113207547169812</v>
      </c>
      <c r="G3204" s="153">
        <v>0.98113207547169812</v>
      </c>
      <c r="H3204" s="153">
        <v>0.98113207547169812</v>
      </c>
      <c r="I3204" s="153">
        <v>0.98113207547169812</v>
      </c>
      <c r="J3204" s="153">
        <v>0.98113207547169812</v>
      </c>
      <c r="K3204" s="153">
        <v>0.98113207547169812</v>
      </c>
      <c r="L3204" s="153">
        <v>0.98113207547169812</v>
      </c>
      <c r="M3204" s="153">
        <v>0.98113207547169812</v>
      </c>
      <c r="N3204" s="153">
        <v>0.98113207547169812</v>
      </c>
      <c r="O3204" s="153">
        <v>0.89622641509433965</v>
      </c>
      <c r="P3204" s="152"/>
    </row>
    <row r="3205" spans="1:16" ht="15.75">
      <c r="A3205" s="155">
        <v>3198</v>
      </c>
      <c r="B3205" s="155" t="s">
        <v>572</v>
      </c>
      <c r="C3205" s="154">
        <v>105.55555555555556</v>
      </c>
      <c r="D3205" s="153">
        <v>0.71052631578947367</v>
      </c>
      <c r="E3205" s="153">
        <v>0.71052631578947367</v>
      </c>
      <c r="F3205" s="153">
        <v>0.71052631578947367</v>
      </c>
      <c r="G3205" s="153">
        <v>0.71052631578947367</v>
      </c>
      <c r="H3205" s="153">
        <v>0.75789473684210529</v>
      </c>
      <c r="I3205" s="153">
        <v>0.75789473684210529</v>
      </c>
      <c r="J3205" s="153">
        <v>0.75789473684210529</v>
      </c>
      <c r="K3205" s="153">
        <v>0.75789473684210529</v>
      </c>
      <c r="L3205" s="153">
        <v>0.75789473684210529</v>
      </c>
      <c r="M3205" s="153">
        <v>0.75789473684210529</v>
      </c>
      <c r="N3205" s="153">
        <v>0.85263157894736841</v>
      </c>
      <c r="O3205" s="153">
        <v>0.94736842105263153</v>
      </c>
      <c r="P3205" s="152"/>
    </row>
    <row r="3206" spans="1:16" ht="15.75">
      <c r="A3206" s="155">
        <v>3199</v>
      </c>
      <c r="B3206" s="155" t="s">
        <v>571</v>
      </c>
      <c r="C3206" s="154">
        <v>78</v>
      </c>
      <c r="D3206" s="153">
        <v>0.47435897435897434</v>
      </c>
      <c r="E3206" s="153">
        <v>0.47435897435897434</v>
      </c>
      <c r="F3206" s="153">
        <v>0.47435897435897434</v>
      </c>
      <c r="G3206" s="153">
        <v>0.47435897435897434</v>
      </c>
      <c r="H3206" s="153">
        <v>0.47435897435897434</v>
      </c>
      <c r="I3206" s="153">
        <v>0.47435897435897434</v>
      </c>
      <c r="J3206" s="153">
        <v>0.47435897435897434</v>
      </c>
      <c r="K3206" s="153">
        <v>0.47435897435897434</v>
      </c>
      <c r="L3206" s="153">
        <v>0.47435897435897434</v>
      </c>
      <c r="M3206" s="153">
        <v>0.47435897435897434</v>
      </c>
      <c r="N3206" s="153">
        <v>0.47435897435897434</v>
      </c>
      <c r="O3206" s="153">
        <v>0.47435897435897434</v>
      </c>
      <c r="P3206" s="152"/>
    </row>
    <row r="3207" spans="1:16" ht="15.75">
      <c r="A3207" s="155">
        <v>3200</v>
      </c>
      <c r="B3207" s="155" t="s">
        <v>570</v>
      </c>
      <c r="C3207" s="154">
        <v>116</v>
      </c>
      <c r="D3207" s="153">
        <v>1.0844827586206895</v>
      </c>
      <c r="E3207" s="153">
        <v>1.0982758620689657</v>
      </c>
      <c r="F3207" s="153">
        <v>1.0827586206896551</v>
      </c>
      <c r="G3207" s="153">
        <v>1.0637931034482759</v>
      </c>
      <c r="H3207" s="153">
        <v>0.99310344827586206</v>
      </c>
      <c r="I3207" s="153">
        <v>1.0344827586206897</v>
      </c>
      <c r="J3207" s="153">
        <v>0.79999999999999993</v>
      </c>
      <c r="K3207" s="153">
        <v>0.85689655172413803</v>
      </c>
      <c r="L3207" s="153">
        <v>0.79999999999999993</v>
      </c>
      <c r="M3207" s="153">
        <v>0.8318965517241379</v>
      </c>
      <c r="N3207" s="153">
        <v>0.79999999999999993</v>
      </c>
      <c r="O3207" s="153">
        <v>1.0870689655172414</v>
      </c>
      <c r="P3207" s="152"/>
    </row>
    <row r="3208" spans="1:16" ht="15.75">
      <c r="A3208" s="155">
        <v>3201</v>
      </c>
      <c r="B3208" s="155" t="s">
        <v>569</v>
      </c>
      <c r="C3208" s="154">
        <v>100</v>
      </c>
      <c r="D3208" s="153">
        <v>0.04</v>
      </c>
      <c r="E3208" s="153">
        <v>0.04</v>
      </c>
      <c r="F3208" s="153">
        <v>0.04</v>
      </c>
      <c r="G3208" s="153">
        <v>0.05</v>
      </c>
      <c r="H3208" s="153">
        <v>0.05</v>
      </c>
      <c r="I3208" s="153">
        <v>0.05</v>
      </c>
      <c r="J3208" s="153">
        <v>0.32</v>
      </c>
      <c r="K3208" s="153">
        <v>0.05</v>
      </c>
      <c r="L3208" s="153">
        <v>0.05</v>
      </c>
      <c r="M3208" s="153">
        <v>0.3</v>
      </c>
      <c r="N3208" s="153">
        <v>0.37</v>
      </c>
      <c r="O3208" s="153">
        <v>0.37</v>
      </c>
      <c r="P3208" s="152"/>
    </row>
    <row r="3209" spans="1:16" ht="15.75">
      <c r="A3209" s="155">
        <v>3202</v>
      </c>
      <c r="B3209" s="155" t="s">
        <v>568</v>
      </c>
      <c r="C3209" s="154">
        <v>97.777777777777771</v>
      </c>
      <c r="D3209" s="153">
        <v>0.38863636363636367</v>
      </c>
      <c r="E3209" s="153">
        <v>0.38863636363636367</v>
      </c>
      <c r="F3209" s="153">
        <v>0.38863636363636367</v>
      </c>
      <c r="G3209" s="153">
        <v>0.38863636363636367</v>
      </c>
      <c r="H3209" s="153">
        <v>0.38863636363636367</v>
      </c>
      <c r="I3209" s="153">
        <v>0.38863636363636367</v>
      </c>
      <c r="J3209" s="153">
        <v>0.38863636363636367</v>
      </c>
      <c r="K3209" s="153">
        <v>0.38863636363636367</v>
      </c>
      <c r="L3209" s="153">
        <v>0.38863636363636367</v>
      </c>
      <c r="M3209" s="153">
        <v>0.38863636363636367</v>
      </c>
      <c r="N3209" s="153">
        <v>0.38863636363636367</v>
      </c>
      <c r="O3209" s="153">
        <v>0.36818181818181822</v>
      </c>
      <c r="P3209" s="152"/>
    </row>
    <row r="3210" spans="1:16" ht="15.75">
      <c r="A3210" s="155">
        <v>3203</v>
      </c>
      <c r="B3210" s="155" t="s">
        <v>567</v>
      </c>
      <c r="C3210" s="154">
        <v>256</v>
      </c>
      <c r="D3210" s="153">
        <v>0.98906249999999996</v>
      </c>
      <c r="E3210" s="153">
        <v>1.020703125</v>
      </c>
      <c r="F3210" s="153">
        <v>1.01484375</v>
      </c>
      <c r="G3210" s="153">
        <v>0.89414062500000002</v>
      </c>
      <c r="H3210" s="153">
        <v>0.86367187499999998</v>
      </c>
      <c r="I3210" s="153">
        <v>0.80390625000000004</v>
      </c>
      <c r="J3210" s="153">
        <v>0.8</v>
      </c>
      <c r="K3210" s="153">
        <v>0.8</v>
      </c>
      <c r="L3210" s="153">
        <v>0.8</v>
      </c>
      <c r="M3210" s="153">
        <v>0.90468749999999998</v>
      </c>
      <c r="N3210" s="153">
        <v>0.8</v>
      </c>
      <c r="O3210" s="153">
        <v>0.93984374999999998</v>
      </c>
      <c r="P3210" s="152"/>
    </row>
    <row r="3211" spans="1:16" ht="15.75">
      <c r="A3211" s="155">
        <v>3204</v>
      </c>
      <c r="B3211" s="155" t="s">
        <v>566</v>
      </c>
      <c r="C3211" s="154">
        <v>117</v>
      </c>
      <c r="D3211" s="153">
        <v>0.79999999999999993</v>
      </c>
      <c r="E3211" s="153">
        <v>1.1726495726495725</v>
      </c>
      <c r="F3211" s="153">
        <v>0.79999999999999993</v>
      </c>
      <c r="G3211" s="153">
        <v>0.79999999999999993</v>
      </c>
      <c r="H3211" s="153">
        <v>0.85401709401709403</v>
      </c>
      <c r="I3211" s="153">
        <v>0.79999999999999993</v>
      </c>
      <c r="J3211" s="153">
        <v>0.79999999999999993</v>
      </c>
      <c r="K3211" s="153">
        <v>0.79999999999999993</v>
      </c>
      <c r="L3211" s="153">
        <v>0.79999999999999993</v>
      </c>
      <c r="M3211" s="153">
        <v>0.79999999999999993</v>
      </c>
      <c r="N3211" s="153">
        <v>0.79999999999999993</v>
      </c>
      <c r="O3211" s="153">
        <v>0.79999999999999993</v>
      </c>
      <c r="P3211" s="152"/>
    </row>
    <row r="3212" spans="1:16" ht="15.75">
      <c r="A3212" s="155">
        <v>3205</v>
      </c>
      <c r="B3212" s="155" t="s">
        <v>565</v>
      </c>
      <c r="C3212" s="154">
        <v>182</v>
      </c>
      <c r="D3212" s="153">
        <v>0.79999999999999993</v>
      </c>
      <c r="E3212" s="153">
        <v>0.79999999999999993</v>
      </c>
      <c r="F3212" s="153">
        <v>0.79999999999999993</v>
      </c>
      <c r="G3212" s="153">
        <v>0.79999999999999993</v>
      </c>
      <c r="H3212" s="153">
        <v>0.79999999999999993</v>
      </c>
      <c r="I3212" s="153">
        <v>0.79999999999999993</v>
      </c>
      <c r="J3212" s="153">
        <v>0.79999999999999993</v>
      </c>
      <c r="K3212" s="153">
        <v>0.79999999999999993</v>
      </c>
      <c r="L3212" s="153">
        <v>0.79999999999999993</v>
      </c>
      <c r="M3212" s="153">
        <v>0.79999999999999993</v>
      </c>
      <c r="N3212" s="153">
        <v>0.79999999999999993</v>
      </c>
      <c r="O3212" s="153">
        <v>0.79999999999999993</v>
      </c>
      <c r="P3212" s="152"/>
    </row>
    <row r="3213" spans="1:16" ht="15.75">
      <c r="A3213" s="155">
        <v>3206</v>
      </c>
      <c r="B3213" s="155" t="s">
        <v>564</v>
      </c>
      <c r="C3213" s="154">
        <v>106.66666666666666</v>
      </c>
      <c r="D3213" s="153">
        <v>0.67500000000000004</v>
      </c>
      <c r="E3213" s="153">
        <v>0.67500000000000004</v>
      </c>
      <c r="F3213" s="153">
        <v>0.67500000000000004</v>
      </c>
      <c r="G3213" s="153">
        <v>0.67500000000000004</v>
      </c>
      <c r="H3213" s="153">
        <v>0.67500000000000004</v>
      </c>
      <c r="I3213" s="153">
        <v>0.67500000000000004</v>
      </c>
      <c r="J3213" s="153">
        <v>0.67500000000000004</v>
      </c>
      <c r="K3213" s="153">
        <v>0.67500000000000004</v>
      </c>
      <c r="L3213" s="153">
        <v>0.67500000000000004</v>
      </c>
      <c r="M3213" s="153">
        <v>0.67500000000000004</v>
      </c>
      <c r="N3213" s="153">
        <v>0.67500000000000004</v>
      </c>
      <c r="O3213" s="153">
        <v>0.67500000000000004</v>
      </c>
      <c r="P3213" s="152"/>
    </row>
    <row r="3214" spans="1:16" ht="15.75">
      <c r="A3214" s="155">
        <v>3207</v>
      </c>
      <c r="B3214" s="155" t="s">
        <v>563</v>
      </c>
      <c r="C3214" s="154">
        <v>95.555555555555557</v>
      </c>
      <c r="D3214" s="153">
        <v>0.95232558139534884</v>
      </c>
      <c r="E3214" s="153">
        <v>0.95232558139534884</v>
      </c>
      <c r="F3214" s="153">
        <v>0.95232558139534884</v>
      </c>
      <c r="G3214" s="153">
        <v>0.95232558139534884</v>
      </c>
      <c r="H3214" s="153">
        <v>1.077906976744186</v>
      </c>
      <c r="I3214" s="153">
        <v>1.077906976744186</v>
      </c>
      <c r="J3214" s="153">
        <v>1.077906976744186</v>
      </c>
      <c r="K3214" s="153">
        <v>1.077906976744186</v>
      </c>
      <c r="L3214" s="153">
        <v>1.077906976744186</v>
      </c>
      <c r="M3214" s="153">
        <v>1.077906976744186</v>
      </c>
      <c r="N3214" s="153">
        <v>1.077906976744186</v>
      </c>
      <c r="O3214" s="153">
        <v>0.82674418604651156</v>
      </c>
      <c r="P3214" s="152"/>
    </row>
    <row r="3215" spans="1:16" ht="15.75">
      <c r="A3215" s="155">
        <v>3208</v>
      </c>
      <c r="B3215" s="155" t="s">
        <v>562</v>
      </c>
      <c r="C3215" s="154">
        <v>94.444444444444443</v>
      </c>
      <c r="D3215" s="153">
        <v>0.27529411764705886</v>
      </c>
      <c r="E3215" s="153">
        <v>0.27529411764705886</v>
      </c>
      <c r="F3215" s="153">
        <v>0.27529411764705886</v>
      </c>
      <c r="G3215" s="153">
        <v>0.28588235294117648</v>
      </c>
      <c r="H3215" s="153">
        <v>0.28588235294117648</v>
      </c>
      <c r="I3215" s="153">
        <v>0.96352941176470586</v>
      </c>
      <c r="J3215" s="153">
        <v>0.31764705882352939</v>
      </c>
      <c r="K3215" s="153">
        <v>0.31764705882352939</v>
      </c>
      <c r="L3215" s="153">
        <v>0.31764705882352939</v>
      </c>
      <c r="M3215" s="153">
        <v>0.31764705882352939</v>
      </c>
      <c r="N3215" s="153">
        <v>0.31764705882352939</v>
      </c>
      <c r="O3215" s="153">
        <v>0.31764705882352939</v>
      </c>
      <c r="P3215" s="152"/>
    </row>
    <row r="3216" spans="1:16" ht="15.75">
      <c r="A3216" s="155">
        <v>3209</v>
      </c>
      <c r="B3216" s="155" t="s">
        <v>561</v>
      </c>
      <c r="C3216" s="154">
        <v>100</v>
      </c>
      <c r="D3216" s="153">
        <v>0.08</v>
      </c>
      <c r="E3216" s="153">
        <v>0.08</v>
      </c>
      <c r="F3216" s="153">
        <v>0.24</v>
      </c>
      <c r="G3216" s="153">
        <v>0.38</v>
      </c>
      <c r="H3216" s="153">
        <v>0.48</v>
      </c>
      <c r="I3216" s="153">
        <v>0.57999999999999996</v>
      </c>
      <c r="J3216" s="153">
        <v>0.6</v>
      </c>
      <c r="K3216" s="153">
        <v>0.6</v>
      </c>
      <c r="L3216" s="153">
        <v>0.6</v>
      </c>
      <c r="M3216" s="153">
        <v>0.6</v>
      </c>
      <c r="N3216" s="153">
        <v>0.65</v>
      </c>
      <c r="O3216" s="153">
        <v>0.78</v>
      </c>
      <c r="P3216" s="152"/>
    </row>
    <row r="3217" spans="1:16" ht="15.75">
      <c r="A3217" s="155">
        <v>3210</v>
      </c>
      <c r="B3217" s="155" t="s">
        <v>560</v>
      </c>
      <c r="C3217" s="154">
        <v>77.777777777777771</v>
      </c>
      <c r="D3217" s="153">
        <v>0.50142857142857145</v>
      </c>
      <c r="E3217" s="153">
        <v>0.50142857142857145</v>
      </c>
      <c r="F3217" s="153">
        <v>0.50142857142857145</v>
      </c>
      <c r="G3217" s="153">
        <v>0.50142857142857145</v>
      </c>
      <c r="H3217" s="153">
        <v>0.50142857142857145</v>
      </c>
      <c r="I3217" s="153">
        <v>0.50142857142857145</v>
      </c>
      <c r="J3217" s="153">
        <v>0.50142857142857145</v>
      </c>
      <c r="K3217" s="153">
        <v>0.50142857142857145</v>
      </c>
      <c r="L3217" s="153">
        <v>0.50142857142857145</v>
      </c>
      <c r="M3217" s="153">
        <v>0.50142857142857145</v>
      </c>
      <c r="N3217" s="153">
        <v>0.50142857142857145</v>
      </c>
      <c r="O3217" s="153">
        <v>0.30857142857142861</v>
      </c>
      <c r="P3217" s="152"/>
    </row>
    <row r="3218" spans="1:16" ht="15.75">
      <c r="A3218" s="155">
        <v>3211</v>
      </c>
      <c r="B3218" s="155" t="s">
        <v>559</v>
      </c>
      <c r="C3218" s="154">
        <v>80</v>
      </c>
      <c r="D3218" s="153">
        <v>0.46250000000000002</v>
      </c>
      <c r="E3218" s="153">
        <v>0.46250000000000002</v>
      </c>
      <c r="F3218" s="153">
        <v>0.46250000000000002</v>
      </c>
      <c r="G3218" s="153">
        <v>0.46250000000000002</v>
      </c>
      <c r="H3218" s="153">
        <v>0.46250000000000002</v>
      </c>
      <c r="I3218" s="153">
        <v>0.46250000000000002</v>
      </c>
      <c r="J3218" s="153">
        <v>0.46250000000000002</v>
      </c>
      <c r="K3218" s="153">
        <v>0.46250000000000002</v>
      </c>
      <c r="L3218" s="153">
        <v>0.46250000000000002</v>
      </c>
      <c r="M3218" s="153">
        <v>0.46250000000000002</v>
      </c>
      <c r="N3218" s="153">
        <v>0.46250000000000002</v>
      </c>
      <c r="O3218" s="153">
        <v>0.375</v>
      </c>
      <c r="P3218" s="152"/>
    </row>
    <row r="3219" spans="1:16" ht="15.75">
      <c r="A3219" s="155">
        <v>3212</v>
      </c>
      <c r="B3219" s="155" t="s">
        <v>558</v>
      </c>
      <c r="C3219" s="154">
        <v>123</v>
      </c>
      <c r="D3219" s="153">
        <v>1.2804878048780488</v>
      </c>
      <c r="E3219" s="153">
        <v>1.4975609756097561</v>
      </c>
      <c r="F3219" s="153">
        <v>1.4107317073170733</v>
      </c>
      <c r="G3219" s="153">
        <v>1.4595121951219514</v>
      </c>
      <c r="H3219" s="153">
        <v>1.3102439024390244</v>
      </c>
      <c r="I3219" s="153">
        <v>1.1980487804878051</v>
      </c>
      <c r="J3219" s="153">
        <v>0.88292682926829269</v>
      </c>
      <c r="K3219" s="153">
        <v>1.3170731707317074</v>
      </c>
      <c r="L3219" s="153">
        <v>1.4068292682926828</v>
      </c>
      <c r="M3219" s="153">
        <v>1.224390243902439</v>
      </c>
      <c r="N3219" s="153">
        <v>1.4204878048780487</v>
      </c>
      <c r="O3219" s="153">
        <v>1.2682926829268293</v>
      </c>
      <c r="P3219" s="152"/>
    </row>
    <row r="3220" spans="1:16" ht="15.75">
      <c r="A3220" s="155">
        <v>3213</v>
      </c>
      <c r="B3220" s="155" t="s">
        <v>557</v>
      </c>
      <c r="C3220" s="154">
        <v>95.555555555555557</v>
      </c>
      <c r="D3220" s="153">
        <v>0.47093023255813954</v>
      </c>
      <c r="E3220" s="153">
        <v>0.57558139534883723</v>
      </c>
      <c r="F3220" s="153">
        <v>0.57558139534883723</v>
      </c>
      <c r="G3220" s="153">
        <v>0.96279069767441861</v>
      </c>
      <c r="H3220" s="153">
        <v>0</v>
      </c>
      <c r="I3220" s="153">
        <v>0.96279069767441861</v>
      </c>
      <c r="J3220" s="153">
        <v>0.96279069767441861</v>
      </c>
      <c r="K3220" s="153">
        <v>0.96279069767441861</v>
      </c>
      <c r="L3220" s="153">
        <v>0.96279069767441861</v>
      </c>
      <c r="M3220" s="153">
        <v>0.96279069767441861</v>
      </c>
      <c r="N3220" s="153">
        <v>0.96279069767441861</v>
      </c>
      <c r="O3220" s="153">
        <v>0.2930232558139535</v>
      </c>
      <c r="P3220" s="152"/>
    </row>
    <row r="3221" spans="1:16" ht="15.75">
      <c r="A3221" s="155">
        <v>3214</v>
      </c>
      <c r="B3221" s="155" t="s">
        <v>556</v>
      </c>
      <c r="C3221" s="154">
        <v>117</v>
      </c>
      <c r="D3221" s="153">
        <v>0.79999999999999993</v>
      </c>
      <c r="E3221" s="153">
        <v>0.79999999999999993</v>
      </c>
      <c r="F3221" s="153">
        <v>0.79999999999999993</v>
      </c>
      <c r="G3221" s="153">
        <v>0.79999999999999993</v>
      </c>
      <c r="H3221" s="153">
        <v>0.79999999999999993</v>
      </c>
      <c r="I3221" s="153">
        <v>0.79999999999999993</v>
      </c>
      <c r="J3221" s="153">
        <v>0.79999999999999993</v>
      </c>
      <c r="K3221" s="153">
        <v>0.79999999999999993</v>
      </c>
      <c r="L3221" s="153">
        <v>0.79999999999999993</v>
      </c>
      <c r="M3221" s="153">
        <v>0.79999999999999993</v>
      </c>
      <c r="N3221" s="153">
        <v>0.79999999999999993</v>
      </c>
      <c r="O3221" s="153">
        <v>0.79999999999999993</v>
      </c>
      <c r="P3221" s="152"/>
    </row>
    <row r="3222" spans="1:16" ht="15.75">
      <c r="A3222" s="155">
        <v>3215</v>
      </c>
      <c r="B3222" s="155" t="s">
        <v>555</v>
      </c>
      <c r="C3222" s="154">
        <v>82.222222222222214</v>
      </c>
      <c r="D3222" s="153">
        <v>0.46216216216216222</v>
      </c>
      <c r="E3222" s="153">
        <v>0.72972972972972983</v>
      </c>
      <c r="F3222" s="153">
        <v>0.72972972972972983</v>
      </c>
      <c r="G3222" s="153">
        <v>0.72972972972972983</v>
      </c>
      <c r="H3222" s="153">
        <v>0.72972972972972983</v>
      </c>
      <c r="I3222" s="153">
        <v>0.72972972972972983</v>
      </c>
      <c r="J3222" s="153">
        <v>0.72972972972972983</v>
      </c>
      <c r="K3222" s="153">
        <v>0.72972972972972983</v>
      </c>
      <c r="L3222" s="153">
        <v>0.72972972972972983</v>
      </c>
      <c r="M3222" s="153">
        <v>0.72972972972972983</v>
      </c>
      <c r="N3222" s="153">
        <v>0.72972972972972983</v>
      </c>
      <c r="O3222" s="153">
        <v>0.47432432432432436</v>
      </c>
      <c r="P3222" s="152"/>
    </row>
    <row r="3223" spans="1:16" ht="15.75">
      <c r="A3223" s="155">
        <v>3216</v>
      </c>
      <c r="B3223" s="155" t="s">
        <v>554</v>
      </c>
      <c r="C3223" s="154">
        <v>77.777777777777771</v>
      </c>
      <c r="D3223" s="153">
        <v>0.65571428571428581</v>
      </c>
      <c r="E3223" s="153">
        <v>0.65571428571428581</v>
      </c>
      <c r="F3223" s="153">
        <v>0.65571428571428581</v>
      </c>
      <c r="G3223" s="153">
        <v>0.65571428571428581</v>
      </c>
      <c r="H3223" s="153">
        <v>0.68142857142857149</v>
      </c>
      <c r="I3223" s="153">
        <v>0.68142857142857149</v>
      </c>
      <c r="J3223" s="153">
        <v>0.68142857142857149</v>
      </c>
      <c r="K3223" s="153">
        <v>0.68142857142857149</v>
      </c>
      <c r="L3223" s="153">
        <v>0.68142857142857149</v>
      </c>
      <c r="M3223" s="153">
        <v>0.68142857142857149</v>
      </c>
      <c r="N3223" s="153">
        <v>0.68142857142857149</v>
      </c>
      <c r="O3223" s="153">
        <v>0.57857142857142863</v>
      </c>
      <c r="P3223" s="152"/>
    </row>
    <row r="3224" spans="1:16" ht="15.75">
      <c r="A3224" s="155">
        <v>3217</v>
      </c>
      <c r="B3224" s="155" t="s">
        <v>553</v>
      </c>
      <c r="C3224" s="154">
        <v>278</v>
      </c>
      <c r="D3224" s="153">
        <v>1.1496402877697842</v>
      </c>
      <c r="E3224" s="153">
        <v>1.0503597122302157</v>
      </c>
      <c r="F3224" s="153">
        <v>1.0486330935251797</v>
      </c>
      <c r="G3224" s="153">
        <v>1.1067625899280575</v>
      </c>
      <c r="H3224" s="153">
        <v>1.3565467625899281</v>
      </c>
      <c r="I3224" s="153">
        <v>0.85928057553956838</v>
      </c>
      <c r="J3224" s="153">
        <v>0.8</v>
      </c>
      <c r="K3224" s="153">
        <v>0.93697841726618714</v>
      </c>
      <c r="L3224" s="153">
        <v>0.8</v>
      </c>
      <c r="M3224" s="153">
        <v>0.92949640287769775</v>
      </c>
      <c r="N3224" s="153">
        <v>0.95021582733812959</v>
      </c>
      <c r="O3224" s="153">
        <v>0.93352517985611505</v>
      </c>
      <c r="P3224" s="152"/>
    </row>
    <row r="3225" spans="1:16" ht="15.75">
      <c r="A3225" s="155">
        <v>3218</v>
      </c>
      <c r="B3225" s="155" t="s">
        <v>552</v>
      </c>
      <c r="C3225" s="154">
        <v>189</v>
      </c>
      <c r="D3225" s="153">
        <v>0.79999999999999993</v>
      </c>
      <c r="E3225" s="153">
        <v>0.79999999999999993</v>
      </c>
      <c r="F3225" s="153">
        <v>0.79999999999999993</v>
      </c>
      <c r="G3225" s="153">
        <v>0.79999999999999993</v>
      </c>
      <c r="H3225" s="153">
        <v>0.79999999999999993</v>
      </c>
      <c r="I3225" s="153">
        <v>0.79999999999999993</v>
      </c>
      <c r="J3225" s="153">
        <v>0.79999999999999993</v>
      </c>
      <c r="K3225" s="153">
        <v>0.79999999999999993</v>
      </c>
      <c r="L3225" s="153">
        <v>0.79999999999999993</v>
      </c>
      <c r="M3225" s="153">
        <v>0.79999999999999993</v>
      </c>
      <c r="N3225" s="153">
        <v>0.79999999999999993</v>
      </c>
      <c r="O3225" s="153">
        <v>0.79999999999999993</v>
      </c>
      <c r="P3225" s="152"/>
    </row>
    <row r="3226" spans="1:16" ht="15.75">
      <c r="A3226" s="155">
        <v>3219</v>
      </c>
      <c r="B3226" s="155" t="s">
        <v>551</v>
      </c>
      <c r="C3226" s="154">
        <v>212.2</v>
      </c>
      <c r="D3226" s="153">
        <v>0.8</v>
      </c>
      <c r="E3226" s="153">
        <v>0.8</v>
      </c>
      <c r="F3226" s="153">
        <v>0.8</v>
      </c>
      <c r="G3226" s="153">
        <v>0.8</v>
      </c>
      <c r="H3226" s="153">
        <v>0.8</v>
      </c>
      <c r="I3226" s="153">
        <v>0.8</v>
      </c>
      <c r="J3226" s="153">
        <v>0.8</v>
      </c>
      <c r="K3226" s="153">
        <v>0.8</v>
      </c>
      <c r="L3226" s="153">
        <v>0.8</v>
      </c>
      <c r="M3226" s="153">
        <v>0.8</v>
      </c>
      <c r="N3226" s="153">
        <v>0.8</v>
      </c>
      <c r="O3226" s="153">
        <v>0.8</v>
      </c>
      <c r="P3226" s="152"/>
    </row>
    <row r="3227" spans="1:16" ht="15.75">
      <c r="A3227" s="155">
        <v>3220</v>
      </c>
      <c r="B3227" s="155" t="s">
        <v>550</v>
      </c>
      <c r="C3227" s="154">
        <v>122</v>
      </c>
      <c r="D3227" s="153">
        <v>0.79999999999999993</v>
      </c>
      <c r="E3227" s="153">
        <v>0.79999999999999993</v>
      </c>
      <c r="F3227" s="153">
        <v>0.79999999999999993</v>
      </c>
      <c r="G3227" s="153">
        <v>0.79999999999999993</v>
      </c>
      <c r="H3227" s="153">
        <v>0.79999999999999993</v>
      </c>
      <c r="I3227" s="153">
        <v>0.79999999999999993</v>
      </c>
      <c r="J3227" s="153">
        <v>0.79999999999999993</v>
      </c>
      <c r="K3227" s="153">
        <v>0.79999999999999993</v>
      </c>
      <c r="L3227" s="153">
        <v>0.79999999999999993</v>
      </c>
      <c r="M3227" s="153">
        <v>0.79999999999999993</v>
      </c>
      <c r="N3227" s="153">
        <v>0.79999999999999993</v>
      </c>
      <c r="O3227" s="153">
        <v>0.79999999999999993</v>
      </c>
      <c r="P3227" s="152"/>
    </row>
    <row r="3228" spans="1:16" ht="15.75">
      <c r="A3228" s="155">
        <v>3221</v>
      </c>
      <c r="B3228" s="155" t="s">
        <v>549</v>
      </c>
      <c r="C3228" s="154">
        <v>105.55555555555556</v>
      </c>
      <c r="D3228" s="153">
        <v>0.40736842105263155</v>
      </c>
      <c r="E3228" s="153">
        <v>0.40736842105263155</v>
      </c>
      <c r="F3228" s="153">
        <v>0.40736842105263155</v>
      </c>
      <c r="G3228" s="153">
        <v>0.40736842105263155</v>
      </c>
      <c r="H3228" s="153">
        <v>0.40736842105263155</v>
      </c>
      <c r="I3228" s="153">
        <v>0.40736842105263155</v>
      </c>
      <c r="J3228" s="153">
        <v>0.40736842105263155</v>
      </c>
      <c r="K3228" s="153">
        <v>0.40736842105263155</v>
      </c>
      <c r="L3228" s="153">
        <v>0.62526315789473685</v>
      </c>
      <c r="M3228" s="153">
        <v>0.77684210526315789</v>
      </c>
      <c r="N3228" s="153">
        <v>0.77684210526315789</v>
      </c>
      <c r="O3228" s="153">
        <v>0.26526315789473681</v>
      </c>
      <c r="P3228" s="152"/>
    </row>
    <row r="3229" spans="1:16" ht="15.75">
      <c r="A3229" s="155">
        <v>3222</v>
      </c>
      <c r="B3229" s="155" t="s">
        <v>548</v>
      </c>
      <c r="C3229" s="154">
        <v>117</v>
      </c>
      <c r="D3229" s="153">
        <v>0.79999999999999993</v>
      </c>
      <c r="E3229" s="153">
        <v>0.79999999999999993</v>
      </c>
      <c r="F3229" s="153">
        <v>0.79999999999999993</v>
      </c>
      <c r="G3229" s="153">
        <v>0.79999999999999993</v>
      </c>
      <c r="H3229" s="153">
        <v>0.79999999999999993</v>
      </c>
      <c r="I3229" s="153">
        <v>0.79999999999999993</v>
      </c>
      <c r="J3229" s="153">
        <v>0.79999999999999993</v>
      </c>
      <c r="K3229" s="153">
        <v>0.79999999999999993</v>
      </c>
      <c r="L3229" s="153">
        <v>0.79999999999999993</v>
      </c>
      <c r="M3229" s="153">
        <v>0.79999999999999993</v>
      </c>
      <c r="N3229" s="153">
        <v>0.79999999999999993</v>
      </c>
      <c r="O3229" s="153">
        <v>0.79999999999999993</v>
      </c>
      <c r="P3229" s="152"/>
    </row>
    <row r="3230" spans="1:16" ht="15.75">
      <c r="A3230" s="155">
        <v>3223</v>
      </c>
      <c r="B3230" s="155" t="s">
        <v>547</v>
      </c>
      <c r="C3230" s="154">
        <v>422</v>
      </c>
      <c r="D3230" s="153">
        <v>0.8</v>
      </c>
      <c r="E3230" s="153">
        <v>0.8</v>
      </c>
      <c r="F3230" s="153">
        <v>0.8</v>
      </c>
      <c r="G3230" s="153">
        <v>0.8</v>
      </c>
      <c r="H3230" s="153">
        <v>0.8</v>
      </c>
      <c r="I3230" s="153">
        <v>0.8</v>
      </c>
      <c r="J3230" s="153">
        <v>0.8</v>
      </c>
      <c r="K3230" s="153">
        <v>0.8</v>
      </c>
      <c r="L3230" s="153">
        <v>0.8</v>
      </c>
      <c r="M3230" s="153">
        <v>0.8</v>
      </c>
      <c r="N3230" s="153">
        <v>0.8</v>
      </c>
      <c r="O3230" s="153">
        <v>0.8</v>
      </c>
      <c r="P3230" s="152"/>
    </row>
    <row r="3231" spans="1:16" ht="15.75">
      <c r="A3231" s="155">
        <v>3224</v>
      </c>
      <c r="B3231" s="155" t="s">
        <v>546</v>
      </c>
      <c r="C3231" s="154">
        <v>111</v>
      </c>
      <c r="D3231" s="153">
        <v>0.79999999999999993</v>
      </c>
      <c r="E3231" s="153">
        <v>0.79999999999999993</v>
      </c>
      <c r="F3231" s="153">
        <v>0.79999999999999993</v>
      </c>
      <c r="G3231" s="153">
        <v>0.79999999999999993</v>
      </c>
      <c r="H3231" s="153">
        <v>0.79999999999999993</v>
      </c>
      <c r="I3231" s="153">
        <v>0.79999999999999993</v>
      </c>
      <c r="J3231" s="153">
        <v>0.79999999999999993</v>
      </c>
      <c r="K3231" s="153">
        <v>0.79999999999999993</v>
      </c>
      <c r="L3231" s="153">
        <v>0.79999999999999993</v>
      </c>
      <c r="M3231" s="153">
        <v>0.79999999999999993</v>
      </c>
      <c r="N3231" s="153">
        <v>0.79999999999999993</v>
      </c>
      <c r="O3231" s="153">
        <v>0.79999999999999993</v>
      </c>
      <c r="P3231" s="152"/>
    </row>
    <row r="3232" spans="1:16" ht="15.75">
      <c r="A3232" s="155">
        <v>3225</v>
      </c>
      <c r="B3232" s="155" t="s">
        <v>545</v>
      </c>
      <c r="C3232" s="154">
        <v>86.666666666666671</v>
      </c>
      <c r="D3232" s="153">
        <v>0.7615384615384615</v>
      </c>
      <c r="E3232" s="153">
        <v>0.8307692307692307</v>
      </c>
      <c r="F3232" s="153">
        <v>0.8307692307692307</v>
      </c>
      <c r="G3232" s="153">
        <v>0.8307692307692307</v>
      </c>
      <c r="H3232" s="153">
        <v>0.8307692307692307</v>
      </c>
      <c r="I3232" s="153">
        <v>0.8307692307692307</v>
      </c>
      <c r="J3232" s="153">
        <v>0.8307692307692307</v>
      </c>
      <c r="K3232" s="153">
        <v>0.8307692307692307</v>
      </c>
      <c r="L3232" s="153">
        <v>0.8307692307692307</v>
      </c>
      <c r="M3232" s="153">
        <v>0</v>
      </c>
      <c r="N3232" s="153">
        <v>0</v>
      </c>
      <c r="O3232" s="153">
        <v>0.73846153846153839</v>
      </c>
      <c r="P3232" s="152"/>
    </row>
    <row r="3233" spans="1:16" ht="15.75">
      <c r="A3233" s="155">
        <v>3226</v>
      </c>
      <c r="B3233" s="155" t="s">
        <v>544</v>
      </c>
      <c r="C3233" s="154">
        <v>178</v>
      </c>
      <c r="D3233" s="153">
        <v>1.2755617977528091</v>
      </c>
      <c r="E3233" s="153">
        <v>1.2317415730337078</v>
      </c>
      <c r="F3233" s="153">
        <v>1.1710674157303371</v>
      </c>
      <c r="G3233" s="153">
        <v>0.97443820224719091</v>
      </c>
      <c r="H3233" s="153">
        <v>0.8</v>
      </c>
      <c r="I3233" s="153">
        <v>0.8</v>
      </c>
      <c r="J3233" s="153">
        <v>0.8</v>
      </c>
      <c r="K3233" s="153">
        <v>0.8</v>
      </c>
      <c r="L3233" s="153">
        <v>0.8</v>
      </c>
      <c r="M3233" s="153">
        <v>0.8</v>
      </c>
      <c r="N3233" s="153">
        <v>0.8</v>
      </c>
      <c r="O3233" s="153">
        <v>1.0946629213483146</v>
      </c>
      <c r="P3233" s="152"/>
    </row>
    <row r="3234" spans="1:16" ht="15.75">
      <c r="A3234" s="155">
        <v>3227</v>
      </c>
      <c r="B3234" s="155" t="s">
        <v>543</v>
      </c>
      <c r="C3234" s="154">
        <v>195</v>
      </c>
      <c r="D3234" s="153">
        <v>0.8</v>
      </c>
      <c r="E3234" s="153">
        <v>0.8</v>
      </c>
      <c r="F3234" s="153">
        <v>0.8</v>
      </c>
      <c r="G3234" s="153">
        <v>0.8</v>
      </c>
      <c r="H3234" s="153">
        <v>0.8</v>
      </c>
      <c r="I3234" s="153">
        <v>0.8</v>
      </c>
      <c r="J3234" s="153">
        <v>0.8</v>
      </c>
      <c r="K3234" s="153">
        <v>0.8</v>
      </c>
      <c r="L3234" s="153">
        <v>0.8</v>
      </c>
      <c r="M3234" s="153">
        <v>0.8</v>
      </c>
      <c r="N3234" s="153">
        <v>0.8</v>
      </c>
      <c r="O3234" s="153">
        <v>0.8</v>
      </c>
      <c r="P3234" s="152"/>
    </row>
    <row r="3235" spans="1:16" ht="15.75">
      <c r="A3235" s="155">
        <v>3228</v>
      </c>
      <c r="B3235" s="155" t="s">
        <v>542</v>
      </c>
      <c r="C3235" s="154">
        <v>77.777777777777771</v>
      </c>
      <c r="D3235" s="153">
        <v>0.42428571428571432</v>
      </c>
      <c r="E3235" s="153">
        <v>0.4885714285714286</v>
      </c>
      <c r="F3235" s="153">
        <v>0.4885714285714286</v>
      </c>
      <c r="G3235" s="153">
        <v>0.4885714285714286</v>
      </c>
      <c r="H3235" s="153">
        <v>0.4885714285714286</v>
      </c>
      <c r="I3235" s="153">
        <v>0.4885714285714286</v>
      </c>
      <c r="J3235" s="153">
        <v>0.4885714285714286</v>
      </c>
      <c r="K3235" s="153">
        <v>0.4885714285714286</v>
      </c>
      <c r="L3235" s="153">
        <v>0.4885714285714286</v>
      </c>
      <c r="M3235" s="153">
        <v>0.4885714285714286</v>
      </c>
      <c r="N3235" s="153">
        <v>0.4885714285714286</v>
      </c>
      <c r="O3235" s="153">
        <v>0.45</v>
      </c>
      <c r="P3235" s="152"/>
    </row>
    <row r="3236" spans="1:16" ht="15.75">
      <c r="A3236" s="155">
        <v>3229</v>
      </c>
      <c r="B3236" s="155" t="s">
        <v>541</v>
      </c>
      <c r="C3236" s="154">
        <v>83.333333333333329</v>
      </c>
      <c r="D3236" s="153">
        <v>0.54</v>
      </c>
      <c r="E3236" s="153">
        <v>0.54</v>
      </c>
      <c r="F3236" s="153">
        <v>0.54</v>
      </c>
      <c r="G3236" s="153">
        <v>0.54</v>
      </c>
      <c r="H3236" s="153">
        <v>0.54</v>
      </c>
      <c r="I3236" s="153">
        <v>0</v>
      </c>
      <c r="J3236" s="153">
        <v>0.54</v>
      </c>
      <c r="K3236" s="153">
        <v>0.54</v>
      </c>
      <c r="L3236" s="153">
        <v>0.54</v>
      </c>
      <c r="M3236" s="153">
        <v>0.54</v>
      </c>
      <c r="N3236" s="153">
        <v>0.54</v>
      </c>
      <c r="O3236" s="153">
        <v>0.54</v>
      </c>
      <c r="P3236" s="152"/>
    </row>
    <row r="3237" spans="1:16" ht="15.75">
      <c r="A3237" s="155">
        <v>3230</v>
      </c>
      <c r="B3237" s="155" t="s">
        <v>540</v>
      </c>
      <c r="C3237" s="154">
        <v>327.8</v>
      </c>
      <c r="D3237" s="153">
        <v>0.8</v>
      </c>
      <c r="E3237" s="153">
        <v>0.8</v>
      </c>
      <c r="F3237" s="153">
        <v>0.8</v>
      </c>
      <c r="G3237" s="153">
        <v>0.8</v>
      </c>
      <c r="H3237" s="153">
        <v>0.8</v>
      </c>
      <c r="I3237" s="153">
        <v>0.8</v>
      </c>
      <c r="J3237" s="153">
        <v>0.8</v>
      </c>
      <c r="K3237" s="153">
        <v>0.8</v>
      </c>
      <c r="L3237" s="153">
        <v>0.8</v>
      </c>
      <c r="M3237" s="153">
        <v>0.8</v>
      </c>
      <c r="N3237" s="153">
        <v>0.8</v>
      </c>
      <c r="O3237" s="153">
        <v>0.8</v>
      </c>
      <c r="P3237" s="152"/>
    </row>
    <row r="3238" spans="1:16" ht="15.75">
      <c r="A3238" s="155">
        <v>3231</v>
      </c>
      <c r="B3238" s="155" t="s">
        <v>539</v>
      </c>
      <c r="C3238" s="154">
        <v>167</v>
      </c>
      <c r="D3238" s="153">
        <v>0.79999999999999993</v>
      </c>
      <c r="E3238" s="153">
        <v>0.79999999999999993</v>
      </c>
      <c r="F3238" s="153">
        <v>0.79999999999999993</v>
      </c>
      <c r="G3238" s="153">
        <v>0.79999999999999993</v>
      </c>
      <c r="H3238" s="153">
        <v>0.79999999999999993</v>
      </c>
      <c r="I3238" s="153">
        <v>0.79999999999999993</v>
      </c>
      <c r="J3238" s="153">
        <v>0.79999999999999993</v>
      </c>
      <c r="K3238" s="153">
        <v>0.79999999999999993</v>
      </c>
      <c r="L3238" s="153">
        <v>1.2035928143712575</v>
      </c>
      <c r="M3238" s="153">
        <v>0.82275449101796405</v>
      </c>
      <c r="N3238" s="153">
        <v>0.89820359281437123</v>
      </c>
      <c r="O3238" s="153">
        <v>0.89820359281437123</v>
      </c>
      <c r="P3238" s="152"/>
    </row>
    <row r="3239" spans="1:16" ht="15.75">
      <c r="A3239" s="155">
        <v>3232</v>
      </c>
      <c r="B3239" s="155" t="s">
        <v>538</v>
      </c>
      <c r="C3239" s="154">
        <v>202</v>
      </c>
      <c r="D3239" s="153">
        <v>0.86336633663366336</v>
      </c>
      <c r="E3239" s="153">
        <v>0.85742574257425741</v>
      </c>
      <c r="F3239" s="153">
        <v>0.79999999999999993</v>
      </c>
      <c r="G3239" s="153">
        <v>0.79999999999999993</v>
      </c>
      <c r="H3239" s="153">
        <v>0.79999999999999993</v>
      </c>
      <c r="I3239" s="153">
        <v>0.79999999999999993</v>
      </c>
      <c r="J3239" s="153">
        <v>0.79999999999999993</v>
      </c>
      <c r="K3239" s="153">
        <v>0.79999999999999993</v>
      </c>
      <c r="L3239" s="153">
        <v>0.79999999999999993</v>
      </c>
      <c r="M3239" s="153">
        <v>0.79999999999999993</v>
      </c>
      <c r="N3239" s="153">
        <v>0.79999999999999993</v>
      </c>
      <c r="O3239" s="153">
        <v>0.86831683168316831</v>
      </c>
      <c r="P3239" s="152"/>
    </row>
    <row r="3240" spans="1:16" ht="15.75">
      <c r="A3240" s="155">
        <v>3233</v>
      </c>
      <c r="B3240" s="155" t="s">
        <v>537</v>
      </c>
      <c r="C3240" s="154">
        <v>77.777777777777771</v>
      </c>
      <c r="D3240" s="153">
        <v>2.5714285714285717E-2</v>
      </c>
      <c r="E3240" s="153">
        <v>2.5714285714285717E-2</v>
      </c>
      <c r="F3240" s="153">
        <v>2.5714285714285717E-2</v>
      </c>
      <c r="G3240" s="153">
        <v>3.8571428571428576E-2</v>
      </c>
      <c r="H3240" s="153">
        <v>3.8571428571428576E-2</v>
      </c>
      <c r="I3240" s="153">
        <v>3.8571428571428576E-2</v>
      </c>
      <c r="J3240" s="153">
        <v>3.8571428571428576E-2</v>
      </c>
      <c r="K3240" s="153">
        <v>3.8571428571428576E-2</v>
      </c>
      <c r="L3240" s="153">
        <v>7.7142857142857152E-2</v>
      </c>
      <c r="M3240" s="153">
        <v>7.7142857142857152E-2</v>
      </c>
      <c r="N3240" s="153">
        <v>7.7142857142857152E-2</v>
      </c>
      <c r="O3240" s="153">
        <v>5.1428571428571435E-2</v>
      </c>
      <c r="P3240" s="152"/>
    </row>
    <row r="3241" spans="1:16" ht="15.75">
      <c r="A3241" s="155">
        <v>3234</v>
      </c>
      <c r="B3241" s="155" t="s">
        <v>536</v>
      </c>
      <c r="C3241" s="154">
        <v>77</v>
      </c>
      <c r="D3241" s="153">
        <v>0.44155844155844154</v>
      </c>
      <c r="E3241" s="153">
        <v>0.46753246753246752</v>
      </c>
      <c r="F3241" s="153">
        <v>0.46753246753246752</v>
      </c>
      <c r="G3241" s="153">
        <v>0.46753246753246752</v>
      </c>
      <c r="H3241" s="153">
        <v>0.46753246753246752</v>
      </c>
      <c r="I3241" s="153">
        <v>0.46753246753246752</v>
      </c>
      <c r="J3241" s="153">
        <v>0.46753246753246752</v>
      </c>
      <c r="K3241" s="153">
        <v>0.46753246753246752</v>
      </c>
      <c r="L3241" s="153">
        <v>0.46753246753246752</v>
      </c>
      <c r="M3241" s="153">
        <v>0.46753246753246752</v>
      </c>
      <c r="N3241" s="153">
        <v>0.46753246753246752</v>
      </c>
      <c r="O3241" s="153">
        <v>0.50649350649350644</v>
      </c>
      <c r="P3241" s="152"/>
    </row>
    <row r="3242" spans="1:16" ht="15.75">
      <c r="A3242" s="155">
        <v>3235</v>
      </c>
      <c r="B3242" s="155" t="s">
        <v>535</v>
      </c>
      <c r="C3242" s="154">
        <v>132.22</v>
      </c>
      <c r="D3242" s="153">
        <v>0</v>
      </c>
      <c r="E3242" s="153">
        <v>0</v>
      </c>
      <c r="F3242" s="153">
        <v>0</v>
      </c>
      <c r="G3242" s="153">
        <v>0</v>
      </c>
      <c r="H3242" s="153">
        <v>0</v>
      </c>
      <c r="I3242" s="153">
        <v>0</v>
      </c>
      <c r="J3242" s="153">
        <v>0</v>
      </c>
      <c r="K3242" s="153">
        <v>0</v>
      </c>
      <c r="L3242" s="153">
        <v>0</v>
      </c>
      <c r="M3242" s="153">
        <v>0</v>
      </c>
      <c r="N3242" s="153">
        <v>0</v>
      </c>
      <c r="O3242" s="153">
        <v>0</v>
      </c>
      <c r="P3242" s="152"/>
    </row>
    <row r="3243" spans="1:16" ht="15.75">
      <c r="A3243" s="155">
        <v>3236</v>
      </c>
      <c r="B3243" s="155" t="s">
        <v>534</v>
      </c>
      <c r="C3243" s="154">
        <v>94</v>
      </c>
      <c r="D3243" s="153">
        <v>0.91489361702127658</v>
      </c>
      <c r="E3243" s="153">
        <v>0.92553191489361697</v>
      </c>
      <c r="F3243" s="153">
        <v>0.92553191489361697</v>
      </c>
      <c r="G3243" s="153">
        <v>0.92553191489361697</v>
      </c>
      <c r="H3243" s="153">
        <v>0.92553191489361697</v>
      </c>
      <c r="I3243" s="153">
        <v>0.92553191489361697</v>
      </c>
      <c r="J3243" s="153">
        <v>0.92553191489361697</v>
      </c>
      <c r="K3243" s="153">
        <v>0.92553191489361697</v>
      </c>
      <c r="L3243" s="153">
        <v>0.92553191489361697</v>
      </c>
      <c r="M3243" s="153">
        <v>0.92553191489361697</v>
      </c>
      <c r="N3243" s="153">
        <v>0.92553191489361697</v>
      </c>
      <c r="O3243" s="153">
        <v>0.5</v>
      </c>
      <c r="P3243" s="152"/>
    </row>
    <row r="3244" spans="1:16" ht="15.75">
      <c r="A3244" s="155">
        <v>3237</v>
      </c>
      <c r="B3244" s="155" t="s">
        <v>533</v>
      </c>
      <c r="C3244" s="154">
        <v>75.555555555555557</v>
      </c>
      <c r="D3244" s="153">
        <v>0.60882352941176465</v>
      </c>
      <c r="E3244" s="153">
        <v>0.67499999999999993</v>
      </c>
      <c r="F3244" s="153">
        <v>0.7279411764705882</v>
      </c>
      <c r="G3244" s="153">
        <v>0.7279411764705882</v>
      </c>
      <c r="H3244" s="153">
        <v>0.7279411764705882</v>
      </c>
      <c r="I3244" s="153">
        <v>0.7279411764705882</v>
      </c>
      <c r="J3244" s="153">
        <v>0.7279411764705882</v>
      </c>
      <c r="K3244" s="153">
        <v>0.7279411764705882</v>
      </c>
      <c r="L3244" s="153">
        <v>0.7279411764705882</v>
      </c>
      <c r="M3244" s="153">
        <v>0.7279411764705882</v>
      </c>
      <c r="N3244" s="153">
        <v>0.7279411764705882</v>
      </c>
      <c r="O3244" s="153">
        <v>0.79411764705882348</v>
      </c>
      <c r="P3244" s="152"/>
    </row>
    <row r="3245" spans="1:16" ht="15.75">
      <c r="A3245" s="155">
        <v>3238</v>
      </c>
      <c r="B3245" s="155" t="s">
        <v>532</v>
      </c>
      <c r="C3245" s="154">
        <v>167</v>
      </c>
      <c r="D3245" s="153">
        <v>0.79999999999999993</v>
      </c>
      <c r="E3245" s="153">
        <v>0.79999999999999993</v>
      </c>
      <c r="F3245" s="153">
        <v>0.79999999999999993</v>
      </c>
      <c r="G3245" s="153">
        <v>0.79999999999999993</v>
      </c>
      <c r="H3245" s="153">
        <v>0.79999999999999993</v>
      </c>
      <c r="I3245" s="153">
        <v>0.79999999999999993</v>
      </c>
      <c r="J3245" s="153">
        <v>0.79999999999999993</v>
      </c>
      <c r="K3245" s="153">
        <v>0.79999999999999993</v>
      </c>
      <c r="L3245" s="153">
        <v>0.79999999999999993</v>
      </c>
      <c r="M3245" s="153">
        <v>0.79999999999999993</v>
      </c>
      <c r="N3245" s="153">
        <v>0.79999999999999993</v>
      </c>
      <c r="O3245" s="153">
        <v>0.79999999999999993</v>
      </c>
      <c r="P3245" s="152"/>
    </row>
    <row r="3246" spans="1:16" ht="15.75">
      <c r="A3246" s="155">
        <v>3239</v>
      </c>
      <c r="B3246" s="155" t="s">
        <v>531</v>
      </c>
      <c r="C3246" s="154">
        <v>100</v>
      </c>
      <c r="D3246" s="153">
        <v>1</v>
      </c>
      <c r="E3246" s="153">
        <v>0.39</v>
      </c>
      <c r="F3246" s="153">
        <v>0.39</v>
      </c>
      <c r="G3246" s="153">
        <v>0.39</v>
      </c>
      <c r="H3246" s="153">
        <v>0.39</v>
      </c>
      <c r="I3246" s="153">
        <v>0.39</v>
      </c>
      <c r="J3246" s="153">
        <v>0.39</v>
      </c>
      <c r="K3246" s="153">
        <v>0.39</v>
      </c>
      <c r="L3246" s="153">
        <v>0.39</v>
      </c>
      <c r="M3246" s="153">
        <v>0.39</v>
      </c>
      <c r="N3246" s="153">
        <v>0.39</v>
      </c>
      <c r="O3246" s="153">
        <v>1</v>
      </c>
      <c r="P3246" s="152"/>
    </row>
    <row r="3247" spans="1:16" ht="15.75">
      <c r="A3247" s="155">
        <v>3240</v>
      </c>
      <c r="B3247" s="155" t="s">
        <v>530</v>
      </c>
      <c r="C3247" s="154">
        <v>322</v>
      </c>
      <c r="D3247" s="153">
        <v>0.8</v>
      </c>
      <c r="E3247" s="153">
        <v>0.8</v>
      </c>
      <c r="F3247" s="153">
        <v>0.83850931677018636</v>
      </c>
      <c r="G3247" s="153">
        <v>0.8</v>
      </c>
      <c r="H3247" s="153">
        <v>0.8</v>
      </c>
      <c r="I3247" s="153">
        <v>0.8</v>
      </c>
      <c r="J3247" s="153">
        <v>0.8</v>
      </c>
      <c r="K3247" s="153">
        <v>0.8</v>
      </c>
      <c r="L3247" s="153">
        <v>0.8</v>
      </c>
      <c r="M3247" s="153">
        <v>0.8</v>
      </c>
      <c r="N3247" s="153">
        <v>0.8</v>
      </c>
      <c r="O3247" s="153">
        <v>0.8</v>
      </c>
      <c r="P3247" s="152"/>
    </row>
    <row r="3248" spans="1:16" ht="15.75">
      <c r="A3248" s="155">
        <v>3241</v>
      </c>
      <c r="B3248" s="155" t="s">
        <v>529</v>
      </c>
      <c r="C3248" s="154">
        <v>108.88888888888889</v>
      </c>
      <c r="D3248" s="153">
        <v>0.33061224489795921</v>
      </c>
      <c r="E3248" s="153">
        <v>0.33061224489795921</v>
      </c>
      <c r="F3248" s="153">
        <v>0.34897959183673471</v>
      </c>
      <c r="G3248" s="153">
        <v>0.34897959183673471</v>
      </c>
      <c r="H3248" s="153">
        <v>0.34897959183673471</v>
      </c>
      <c r="I3248" s="153">
        <v>0.34897959183673471</v>
      </c>
      <c r="J3248" s="153">
        <v>0.34897959183673471</v>
      </c>
      <c r="K3248" s="153">
        <v>0.34897959183673471</v>
      </c>
      <c r="L3248" s="153">
        <v>0.34897959183673471</v>
      </c>
      <c r="M3248" s="153">
        <v>0.34897959183673471</v>
      </c>
      <c r="N3248" s="153">
        <v>0.34897959183673471</v>
      </c>
      <c r="O3248" s="153">
        <v>1.0000102040816328</v>
      </c>
      <c r="P3248" s="152"/>
    </row>
    <row r="3249" spans="1:16" ht="15.75">
      <c r="A3249" s="155">
        <v>3242</v>
      </c>
      <c r="B3249" s="155" t="s">
        <v>528</v>
      </c>
      <c r="C3249" s="154">
        <v>77.777777777777771</v>
      </c>
      <c r="D3249" s="153">
        <v>0.96428571428571441</v>
      </c>
      <c r="E3249" s="153">
        <v>0.96428571428571441</v>
      </c>
      <c r="F3249" s="153">
        <v>0.96428571428571441</v>
      </c>
      <c r="G3249" s="153">
        <v>0.96428571428571441</v>
      </c>
      <c r="H3249" s="153">
        <v>0.96428571428571441</v>
      </c>
      <c r="I3249" s="153">
        <v>0.96428571428571441</v>
      </c>
      <c r="J3249" s="153">
        <v>0.96428571428571441</v>
      </c>
      <c r="K3249" s="153">
        <v>0.96428571428571441</v>
      </c>
      <c r="L3249" s="153">
        <v>0.96428571428571441</v>
      </c>
      <c r="M3249" s="153">
        <v>0.96428571428571441</v>
      </c>
      <c r="N3249" s="153">
        <v>0.96428571428571441</v>
      </c>
      <c r="O3249" s="153">
        <v>0.88714285714285723</v>
      </c>
      <c r="P3249" s="152"/>
    </row>
    <row r="3250" spans="1:16" ht="15.75">
      <c r="A3250" s="155">
        <v>3243</v>
      </c>
      <c r="B3250" s="155" t="s">
        <v>527</v>
      </c>
      <c r="C3250" s="154">
        <v>72.222222222222214</v>
      </c>
      <c r="D3250" s="153">
        <v>0.48461538461538467</v>
      </c>
      <c r="E3250" s="153">
        <v>0.48461538461538467</v>
      </c>
      <c r="F3250" s="153">
        <v>0.48461538461538467</v>
      </c>
      <c r="G3250" s="153">
        <v>0.48461538461538467</v>
      </c>
      <c r="H3250" s="153">
        <v>0.48461538461538467</v>
      </c>
      <c r="I3250" s="153">
        <v>0.48461538461538467</v>
      </c>
      <c r="J3250" s="153">
        <v>0.48461538461538467</v>
      </c>
      <c r="K3250" s="153">
        <v>0.48461538461538467</v>
      </c>
      <c r="L3250" s="153">
        <v>0.49846153846153851</v>
      </c>
      <c r="M3250" s="153">
        <v>0.52615384615384619</v>
      </c>
      <c r="N3250" s="153">
        <v>0.52615384615384619</v>
      </c>
      <c r="O3250" s="153">
        <v>0.47076923076923083</v>
      </c>
      <c r="P3250" s="152"/>
    </row>
    <row r="3251" spans="1:16" ht="15.75">
      <c r="A3251" s="155">
        <v>3244</v>
      </c>
      <c r="B3251" s="155" t="s">
        <v>526</v>
      </c>
      <c r="C3251" s="154">
        <v>422</v>
      </c>
      <c r="D3251" s="153">
        <v>0.8</v>
      </c>
      <c r="E3251" s="153">
        <v>0.8</v>
      </c>
      <c r="F3251" s="153">
        <v>0.8</v>
      </c>
      <c r="G3251" s="153">
        <v>0.8</v>
      </c>
      <c r="H3251" s="153">
        <v>0.8</v>
      </c>
      <c r="I3251" s="153">
        <v>0.8</v>
      </c>
      <c r="J3251" s="153">
        <v>0.8</v>
      </c>
      <c r="K3251" s="153">
        <v>0.8</v>
      </c>
      <c r="L3251" s="153">
        <v>0.8</v>
      </c>
      <c r="M3251" s="153">
        <v>0.8</v>
      </c>
      <c r="N3251" s="153">
        <v>0.8</v>
      </c>
      <c r="O3251" s="153">
        <v>0.8</v>
      </c>
      <c r="P3251" s="152"/>
    </row>
    <row r="3252" spans="1:16" ht="15.75">
      <c r="A3252" s="155">
        <v>3245</v>
      </c>
      <c r="B3252" s="155" t="s">
        <v>525</v>
      </c>
      <c r="C3252" s="154">
        <v>129</v>
      </c>
      <c r="D3252" s="153">
        <v>0.8</v>
      </c>
      <c r="E3252" s="153">
        <v>0.8</v>
      </c>
      <c r="F3252" s="153">
        <v>0.8</v>
      </c>
      <c r="G3252" s="153">
        <v>0.8</v>
      </c>
      <c r="H3252" s="153">
        <v>0.8</v>
      </c>
      <c r="I3252" s="153">
        <v>0.8</v>
      </c>
      <c r="J3252" s="153">
        <v>0.8</v>
      </c>
      <c r="K3252" s="153">
        <v>0.8</v>
      </c>
      <c r="L3252" s="153">
        <v>0.8</v>
      </c>
      <c r="M3252" s="153">
        <v>0.8</v>
      </c>
      <c r="N3252" s="153">
        <v>0.8</v>
      </c>
      <c r="O3252" s="153">
        <v>0.8</v>
      </c>
      <c r="P3252" s="152"/>
    </row>
    <row r="3253" spans="1:16" ht="15.75">
      <c r="A3253" s="155">
        <v>3246</v>
      </c>
      <c r="B3253" s="155" t="s">
        <v>524</v>
      </c>
      <c r="C3253" s="154">
        <v>73</v>
      </c>
      <c r="D3253" s="153">
        <v>0.71232876712328763</v>
      </c>
      <c r="E3253" s="153">
        <v>0.71232876712328763</v>
      </c>
      <c r="F3253" s="153">
        <v>0.71232876712328763</v>
      </c>
      <c r="G3253" s="153">
        <v>0.71232876712328763</v>
      </c>
      <c r="H3253" s="153">
        <v>0.71232876712328763</v>
      </c>
      <c r="I3253" s="153">
        <v>0.71232876712328763</v>
      </c>
      <c r="J3253" s="153">
        <v>0.71232876712328763</v>
      </c>
      <c r="K3253" s="153">
        <v>0.71232876712328763</v>
      </c>
      <c r="L3253" s="153">
        <v>0.71232876712328763</v>
      </c>
      <c r="M3253" s="153">
        <v>0.71232876712328763</v>
      </c>
      <c r="N3253" s="153">
        <v>0.71232876712328763</v>
      </c>
      <c r="O3253" s="153">
        <v>0.71232876712328763</v>
      </c>
      <c r="P3253" s="152"/>
    </row>
    <row r="3254" spans="1:16" ht="15.75">
      <c r="A3254" s="155">
        <v>3247</v>
      </c>
      <c r="B3254" s="155" t="s">
        <v>523</v>
      </c>
      <c r="C3254" s="154">
        <v>118</v>
      </c>
      <c r="D3254" s="153">
        <v>0.8</v>
      </c>
      <c r="E3254" s="153">
        <v>0.8</v>
      </c>
      <c r="F3254" s="153">
        <v>0.8</v>
      </c>
      <c r="G3254" s="153">
        <v>0.8</v>
      </c>
      <c r="H3254" s="153">
        <v>0.8</v>
      </c>
      <c r="I3254" s="153">
        <v>0.8</v>
      </c>
      <c r="J3254" s="153">
        <v>0.8</v>
      </c>
      <c r="K3254" s="153">
        <v>0.8</v>
      </c>
      <c r="L3254" s="153">
        <v>0.8</v>
      </c>
      <c r="M3254" s="153">
        <v>0.8</v>
      </c>
      <c r="N3254" s="153">
        <v>0.8</v>
      </c>
      <c r="O3254" s="153">
        <v>0.8</v>
      </c>
      <c r="P3254" s="152"/>
    </row>
    <row r="3255" spans="1:16" ht="15.75">
      <c r="A3255" s="155">
        <v>3248</v>
      </c>
      <c r="B3255" s="155" t="s">
        <v>522</v>
      </c>
      <c r="C3255" s="154">
        <v>77</v>
      </c>
      <c r="D3255" s="153">
        <v>0.66233766233766234</v>
      </c>
      <c r="E3255" s="153">
        <v>0.66233766233766234</v>
      </c>
      <c r="F3255" s="153">
        <v>0.66233766233766234</v>
      </c>
      <c r="G3255" s="153">
        <v>0.66233766233766234</v>
      </c>
      <c r="H3255" s="153">
        <v>0.66233766233766234</v>
      </c>
      <c r="I3255" s="153">
        <v>0.66233766233766234</v>
      </c>
      <c r="J3255" s="153">
        <v>0.66233766233766234</v>
      </c>
      <c r="K3255" s="153">
        <v>0.66233766233766234</v>
      </c>
      <c r="L3255" s="153">
        <v>0.66233766233766234</v>
      </c>
      <c r="M3255" s="153">
        <v>0.66233766233766234</v>
      </c>
      <c r="N3255" s="153">
        <v>0.66233766233766234</v>
      </c>
      <c r="O3255" s="153">
        <v>0.51948051948051943</v>
      </c>
      <c r="P3255" s="152"/>
    </row>
    <row r="3256" spans="1:16" ht="15.75">
      <c r="A3256" s="155">
        <v>3249</v>
      </c>
      <c r="B3256" s="155" t="s">
        <v>521</v>
      </c>
      <c r="C3256" s="154">
        <v>147</v>
      </c>
      <c r="D3256" s="153">
        <v>0.79999999999999993</v>
      </c>
      <c r="E3256" s="153">
        <v>0.79999999999999993</v>
      </c>
      <c r="F3256" s="153">
        <v>0.79999999999999993</v>
      </c>
      <c r="G3256" s="153">
        <v>0.79999999999999993</v>
      </c>
      <c r="H3256" s="153">
        <v>0.79999999999999993</v>
      </c>
      <c r="I3256" s="153">
        <v>0.79999999999999993</v>
      </c>
      <c r="J3256" s="153">
        <v>0.79999999999999993</v>
      </c>
      <c r="K3256" s="153">
        <v>0.79999999999999993</v>
      </c>
      <c r="L3256" s="153">
        <v>0.79999999999999993</v>
      </c>
      <c r="M3256" s="153">
        <v>0.79999999999999993</v>
      </c>
      <c r="N3256" s="153">
        <v>0.79999999999999993</v>
      </c>
      <c r="O3256" s="153">
        <v>0.79999999999999993</v>
      </c>
      <c r="P3256" s="152"/>
    </row>
    <row r="3257" spans="1:16" ht="15.75">
      <c r="A3257" s="155">
        <v>3250</v>
      </c>
      <c r="B3257" s="155" t="s">
        <v>520</v>
      </c>
      <c r="C3257" s="154">
        <v>277.77999999999997</v>
      </c>
      <c r="D3257" s="153">
        <v>0.35999712002303985</v>
      </c>
      <c r="E3257" s="153">
        <v>0.35999712002303985</v>
      </c>
      <c r="F3257" s="153">
        <v>0.35999712002303985</v>
      </c>
      <c r="G3257" s="153">
        <v>1.0799913600691196</v>
      </c>
      <c r="H3257" s="153">
        <v>0.8</v>
      </c>
      <c r="I3257" s="153">
        <v>0.8063935488516093</v>
      </c>
      <c r="J3257" s="153">
        <v>0.8</v>
      </c>
      <c r="K3257" s="153">
        <v>0.8</v>
      </c>
      <c r="L3257" s="153">
        <v>0.8</v>
      </c>
      <c r="M3257" s="153">
        <v>0.8</v>
      </c>
      <c r="N3257" s="153">
        <v>0.8</v>
      </c>
      <c r="O3257" s="153">
        <v>0.8</v>
      </c>
      <c r="P3257" s="152"/>
    </row>
    <row r="3258" spans="1:16" ht="15.75">
      <c r="A3258" s="155">
        <v>3251</v>
      </c>
      <c r="B3258" s="155" t="s">
        <v>519</v>
      </c>
      <c r="C3258" s="154">
        <v>140</v>
      </c>
      <c r="D3258" s="153">
        <v>0.8</v>
      </c>
      <c r="E3258" s="153">
        <v>0.8</v>
      </c>
      <c r="F3258" s="153">
        <v>0.8</v>
      </c>
      <c r="G3258" s="153">
        <v>0.8</v>
      </c>
      <c r="H3258" s="153">
        <v>0.8</v>
      </c>
      <c r="I3258" s="153">
        <v>0.8</v>
      </c>
      <c r="J3258" s="153">
        <v>0.8</v>
      </c>
      <c r="K3258" s="153">
        <v>0.8</v>
      </c>
      <c r="L3258" s="153">
        <v>0.8</v>
      </c>
      <c r="M3258" s="153">
        <v>0.8</v>
      </c>
      <c r="N3258" s="153">
        <v>0.8</v>
      </c>
      <c r="O3258" s="153">
        <v>0.8</v>
      </c>
      <c r="P3258" s="152"/>
    </row>
    <row r="3259" spans="1:16" ht="15.75">
      <c r="A3259" s="155">
        <v>3252</v>
      </c>
      <c r="B3259" s="155" t="s">
        <v>518</v>
      </c>
      <c r="C3259" s="154">
        <v>77.78</v>
      </c>
      <c r="D3259" s="153">
        <v>0.47570069426587813</v>
      </c>
      <c r="E3259" s="153">
        <v>0.47570069426587813</v>
      </c>
      <c r="F3259" s="153">
        <v>0.47570069426587813</v>
      </c>
      <c r="G3259" s="153">
        <v>0.47570069426587813</v>
      </c>
      <c r="H3259" s="153">
        <v>0.47570069426587813</v>
      </c>
      <c r="I3259" s="153">
        <v>0.47570069426587813</v>
      </c>
      <c r="J3259" s="153">
        <v>0.47570069426587813</v>
      </c>
      <c r="K3259" s="153">
        <v>0.47570069426587813</v>
      </c>
      <c r="L3259" s="153">
        <v>0.47570069426587813</v>
      </c>
      <c r="M3259" s="153">
        <v>0.47570069426587813</v>
      </c>
      <c r="N3259" s="153">
        <v>0.47570069426587813</v>
      </c>
      <c r="O3259" s="153">
        <v>0.47570069426587813</v>
      </c>
      <c r="P3259" s="152"/>
    </row>
    <row r="3260" spans="1:16" ht="15.75">
      <c r="A3260" s="155">
        <v>3253</v>
      </c>
      <c r="B3260" s="155" t="s">
        <v>517</v>
      </c>
      <c r="C3260" s="154">
        <v>88</v>
      </c>
      <c r="D3260" s="153">
        <v>0.63636363636363635</v>
      </c>
      <c r="E3260" s="153">
        <v>0.73863636363636365</v>
      </c>
      <c r="F3260" s="153">
        <v>0.73863636363636365</v>
      </c>
      <c r="G3260" s="153">
        <v>0.73863636363636365</v>
      </c>
      <c r="H3260" s="153">
        <v>0.73863636363636365</v>
      </c>
      <c r="I3260" s="153">
        <v>0.73863636363636365</v>
      </c>
      <c r="J3260" s="153">
        <v>0.73863636363636365</v>
      </c>
      <c r="K3260" s="153">
        <v>0.73863636363636365</v>
      </c>
      <c r="L3260" s="153">
        <v>0.73863636363636365</v>
      </c>
      <c r="M3260" s="153">
        <v>0.73863636363636365</v>
      </c>
      <c r="N3260" s="153">
        <v>0.73863636363636365</v>
      </c>
      <c r="O3260" s="153">
        <v>0.65909090909090906</v>
      </c>
      <c r="P3260" s="152"/>
    </row>
    <row r="3261" spans="1:16" ht="15.75">
      <c r="A3261" s="155">
        <v>3254</v>
      </c>
      <c r="B3261" s="155" t="s">
        <v>516</v>
      </c>
      <c r="C3261" s="154">
        <v>90</v>
      </c>
      <c r="D3261" s="153">
        <v>0</v>
      </c>
      <c r="E3261" s="153">
        <v>0.4</v>
      </c>
      <c r="F3261" s="153">
        <v>0.4</v>
      </c>
      <c r="G3261" s="153">
        <v>0.4</v>
      </c>
      <c r="H3261" s="153">
        <v>0.4</v>
      </c>
      <c r="I3261" s="153">
        <v>0.4</v>
      </c>
      <c r="J3261" s="153">
        <v>0.4</v>
      </c>
      <c r="K3261" s="153">
        <v>0.4</v>
      </c>
      <c r="L3261" s="153">
        <v>0.4</v>
      </c>
      <c r="M3261" s="153">
        <v>0.4</v>
      </c>
      <c r="N3261" s="153">
        <v>0.4</v>
      </c>
      <c r="O3261" s="153">
        <v>0.15555555555555556</v>
      </c>
      <c r="P3261" s="152"/>
    </row>
    <row r="3262" spans="1:16" ht="15.75">
      <c r="A3262" s="155">
        <v>3255</v>
      </c>
      <c r="B3262" s="155" t="s">
        <v>515</v>
      </c>
      <c r="C3262" s="154">
        <v>200</v>
      </c>
      <c r="D3262" s="153">
        <v>0.97950000000000004</v>
      </c>
      <c r="E3262" s="153">
        <v>1.212</v>
      </c>
      <c r="F3262" s="153">
        <v>0.90540000000000009</v>
      </c>
      <c r="G3262" s="153">
        <v>0.98699999999999999</v>
      </c>
      <c r="H3262" s="153">
        <v>0.84</v>
      </c>
      <c r="I3262" s="153">
        <v>0.84599999999999997</v>
      </c>
      <c r="J3262" s="153">
        <v>0.8</v>
      </c>
      <c r="K3262" s="153">
        <v>0.8</v>
      </c>
      <c r="L3262" s="153">
        <v>0.8</v>
      </c>
      <c r="M3262" s="153">
        <v>0.9323999999999999</v>
      </c>
      <c r="N3262" s="153">
        <v>0.80040000000000011</v>
      </c>
      <c r="O3262" s="153">
        <v>1.0362</v>
      </c>
      <c r="P3262" s="152"/>
    </row>
    <row r="3263" spans="1:16" ht="15.75">
      <c r="A3263" s="155">
        <v>3256</v>
      </c>
      <c r="B3263" s="155" t="s">
        <v>514</v>
      </c>
      <c r="C3263" s="154">
        <v>120</v>
      </c>
      <c r="D3263" s="153">
        <v>0.88250000000000006</v>
      </c>
      <c r="E3263" s="153">
        <v>0.88749999999999996</v>
      </c>
      <c r="F3263" s="153">
        <v>0.80700000000000005</v>
      </c>
      <c r="G3263" s="153">
        <v>0.8</v>
      </c>
      <c r="H3263" s="153">
        <v>0.8</v>
      </c>
      <c r="I3263" s="153">
        <v>0.8</v>
      </c>
      <c r="J3263" s="153">
        <v>0.8</v>
      </c>
      <c r="K3263" s="153">
        <v>0.8</v>
      </c>
      <c r="L3263" s="153">
        <v>0.8</v>
      </c>
      <c r="M3263" s="153">
        <v>0.8</v>
      </c>
      <c r="N3263" s="153">
        <v>0.8</v>
      </c>
      <c r="O3263" s="153">
        <v>0.8</v>
      </c>
      <c r="P3263" s="152"/>
    </row>
    <row r="3264" spans="1:16" ht="15.75">
      <c r="A3264" s="155">
        <v>3257</v>
      </c>
      <c r="B3264" s="155" t="s">
        <v>513</v>
      </c>
      <c r="C3264" s="154">
        <v>88.888888888888886</v>
      </c>
      <c r="D3264" s="153">
        <v>0.63</v>
      </c>
      <c r="E3264" s="153">
        <v>0.68625000000000003</v>
      </c>
      <c r="F3264" s="153">
        <v>0.68625000000000003</v>
      </c>
      <c r="G3264" s="153">
        <v>0.68625000000000003</v>
      </c>
      <c r="H3264" s="153">
        <v>0.72</v>
      </c>
      <c r="I3264" s="153">
        <v>0.72</v>
      </c>
      <c r="J3264" s="153">
        <v>0.72</v>
      </c>
      <c r="K3264" s="153">
        <v>0.72</v>
      </c>
      <c r="L3264" s="153">
        <v>0.72</v>
      </c>
      <c r="M3264" s="153">
        <v>0.72</v>
      </c>
      <c r="N3264" s="153">
        <v>0.72</v>
      </c>
      <c r="O3264" s="153">
        <v>0.75375000000000003</v>
      </c>
      <c r="P3264" s="152"/>
    </row>
    <row r="3265" spans="1:16" ht="15.75">
      <c r="A3265" s="155">
        <v>3258</v>
      </c>
      <c r="B3265" s="155" t="s">
        <v>512</v>
      </c>
      <c r="C3265" s="154">
        <v>77.777777777777771</v>
      </c>
      <c r="D3265" s="153">
        <v>0.70714285714285718</v>
      </c>
      <c r="E3265" s="153">
        <v>0.70714285714285718</v>
      </c>
      <c r="F3265" s="153">
        <v>0.70714285714285718</v>
      </c>
      <c r="G3265" s="153">
        <v>0.70714285714285718</v>
      </c>
      <c r="H3265" s="153">
        <v>0.70714285714285718</v>
      </c>
      <c r="I3265" s="153">
        <v>0.70714285714285718</v>
      </c>
      <c r="J3265" s="153">
        <v>0.70714285714285718</v>
      </c>
      <c r="K3265" s="153">
        <v>0.70714285714285718</v>
      </c>
      <c r="L3265" s="153">
        <v>0.70714285714285718</v>
      </c>
      <c r="M3265" s="153">
        <v>0.70714285714285718</v>
      </c>
      <c r="N3265" s="153">
        <v>0.70714285714285718</v>
      </c>
      <c r="O3265" s="153">
        <v>0.37285714285714289</v>
      </c>
      <c r="P3265" s="152"/>
    </row>
    <row r="3266" spans="1:16" ht="15.75">
      <c r="A3266" s="155">
        <v>3259</v>
      </c>
      <c r="B3266" s="155" t="s">
        <v>511</v>
      </c>
      <c r="C3266" s="154">
        <v>444</v>
      </c>
      <c r="D3266" s="153">
        <v>0.79999999999999993</v>
      </c>
      <c r="E3266" s="153">
        <v>0.79999999999999993</v>
      </c>
      <c r="F3266" s="153">
        <v>0.79999999999999993</v>
      </c>
      <c r="G3266" s="153">
        <v>0.79999999999999993</v>
      </c>
      <c r="H3266" s="153">
        <v>0.79999999999999993</v>
      </c>
      <c r="I3266" s="153">
        <v>0.79999999999999993</v>
      </c>
      <c r="J3266" s="153">
        <v>0.79999999999999993</v>
      </c>
      <c r="K3266" s="153">
        <v>0.79999999999999993</v>
      </c>
      <c r="L3266" s="153">
        <v>0.79999999999999993</v>
      </c>
      <c r="M3266" s="153">
        <v>0.79999999999999993</v>
      </c>
      <c r="N3266" s="153">
        <v>0.79999999999999993</v>
      </c>
      <c r="O3266" s="153">
        <v>0.79999999999999993</v>
      </c>
      <c r="P3266" s="152"/>
    </row>
    <row r="3267" spans="1:16" ht="15.75">
      <c r="A3267" s="155">
        <v>3260</v>
      </c>
      <c r="B3267" s="155" t="s">
        <v>510</v>
      </c>
      <c r="C3267" s="154">
        <v>216</v>
      </c>
      <c r="D3267" s="153">
        <v>0.8</v>
      </c>
      <c r="E3267" s="153">
        <v>0.8</v>
      </c>
      <c r="F3267" s="153">
        <v>0.8</v>
      </c>
      <c r="G3267" s="153">
        <v>0.8</v>
      </c>
      <c r="H3267" s="153">
        <v>0.8</v>
      </c>
      <c r="I3267" s="153">
        <v>0.8</v>
      </c>
      <c r="J3267" s="153">
        <v>0.8</v>
      </c>
      <c r="K3267" s="153">
        <v>0.8</v>
      </c>
      <c r="L3267" s="153">
        <v>0.8</v>
      </c>
      <c r="M3267" s="153">
        <v>0.8</v>
      </c>
      <c r="N3267" s="153">
        <v>0.8</v>
      </c>
      <c r="O3267" s="153">
        <v>0.8</v>
      </c>
      <c r="P3267" s="152"/>
    </row>
    <row r="3268" spans="1:16" ht="15.75">
      <c r="A3268" s="155">
        <v>3261</v>
      </c>
      <c r="B3268" s="155" t="s">
        <v>509</v>
      </c>
      <c r="C3268" s="154">
        <v>161</v>
      </c>
      <c r="D3268" s="153">
        <v>1.1031055900621118</v>
      </c>
      <c r="E3268" s="153">
        <v>1.0956521739130436</v>
      </c>
      <c r="F3268" s="153">
        <v>1.0196273291925466</v>
      </c>
      <c r="G3268" s="153">
        <v>0.964472049689441</v>
      </c>
      <c r="H3268" s="153">
        <v>0.98086956521739121</v>
      </c>
      <c r="I3268" s="153">
        <v>0.97043478260869576</v>
      </c>
      <c r="J3268" s="153">
        <v>0.90633540372670796</v>
      </c>
      <c r="K3268" s="153">
        <v>0.97937888198757772</v>
      </c>
      <c r="L3268" s="153">
        <v>0.80645962732919252</v>
      </c>
      <c r="M3268" s="153">
        <v>0.87652173913043485</v>
      </c>
      <c r="N3268" s="153">
        <v>0.89440993788819878</v>
      </c>
      <c r="O3268" s="153">
        <v>1.0822360248447205</v>
      </c>
      <c r="P3268" s="152"/>
    </row>
    <row r="3269" spans="1:16" ht="15.75">
      <c r="A3269" s="155">
        <v>3262</v>
      </c>
      <c r="B3269" s="155" t="s">
        <v>508</v>
      </c>
      <c r="C3269" s="154">
        <v>144</v>
      </c>
      <c r="D3269" s="153">
        <v>0.8</v>
      </c>
      <c r="E3269" s="153">
        <v>0.97222222222222221</v>
      </c>
      <c r="F3269" s="153">
        <v>0.97222222222222221</v>
      </c>
      <c r="G3269" s="153">
        <v>0.91666666666666663</v>
      </c>
      <c r="H3269" s="153">
        <v>1.0138888888888888</v>
      </c>
      <c r="I3269" s="153">
        <v>0.8</v>
      </c>
      <c r="J3269" s="153">
        <v>0.8</v>
      </c>
      <c r="K3269" s="153">
        <v>0.8</v>
      </c>
      <c r="L3269" s="153">
        <v>1.1666666666666667</v>
      </c>
      <c r="M3269" s="153">
        <v>1.375</v>
      </c>
      <c r="N3269" s="153">
        <v>0.8</v>
      </c>
      <c r="O3269" s="153">
        <v>1.4772222222222222</v>
      </c>
      <c r="P3269" s="152"/>
    </row>
    <row r="3270" spans="1:16" ht="15.75">
      <c r="A3270" s="155">
        <v>3263</v>
      </c>
      <c r="B3270" s="155" t="s">
        <v>507</v>
      </c>
      <c r="C3270" s="154">
        <v>83</v>
      </c>
      <c r="D3270" s="153">
        <v>0.48192771084337349</v>
      </c>
      <c r="E3270" s="153">
        <v>0.5662650602409639</v>
      </c>
      <c r="F3270" s="153">
        <v>0.5662650602409639</v>
      </c>
      <c r="G3270" s="153">
        <v>0.5662650602409639</v>
      </c>
      <c r="H3270" s="153">
        <v>0.5662650602409639</v>
      </c>
      <c r="I3270" s="153">
        <v>0.5662650602409639</v>
      </c>
      <c r="J3270" s="153">
        <v>0.5662650602409639</v>
      </c>
      <c r="K3270" s="153">
        <v>0.5662650602409639</v>
      </c>
      <c r="L3270" s="153">
        <v>0.5662650602409639</v>
      </c>
      <c r="M3270" s="153">
        <v>0.5662650602409639</v>
      </c>
      <c r="N3270" s="153">
        <v>0.5662650602409639</v>
      </c>
      <c r="O3270" s="153">
        <v>0.38554216867469882</v>
      </c>
      <c r="P3270" s="152"/>
    </row>
    <row r="3271" spans="1:16" ht="15.75">
      <c r="A3271" s="155">
        <v>3264</v>
      </c>
      <c r="B3271" s="155" t="s">
        <v>506</v>
      </c>
      <c r="C3271" s="154">
        <v>173.3</v>
      </c>
      <c r="D3271" s="153">
        <v>0.8101557991921523</v>
      </c>
      <c r="E3271" s="153">
        <v>0.79999999999999982</v>
      </c>
      <c r="F3271" s="153">
        <v>0.79999999999999982</v>
      </c>
      <c r="G3271" s="153">
        <v>0.79999999999999982</v>
      </c>
      <c r="H3271" s="153">
        <v>0.79999999999999982</v>
      </c>
      <c r="I3271" s="153">
        <v>0.79999999999999982</v>
      </c>
      <c r="J3271" s="153">
        <v>0.79999999999999982</v>
      </c>
      <c r="K3271" s="153">
        <v>0.79999999999999982</v>
      </c>
      <c r="L3271" s="153">
        <v>0.79999999999999982</v>
      </c>
      <c r="M3271" s="153">
        <v>0.86555106751298316</v>
      </c>
      <c r="N3271" s="153">
        <v>0.79999999999999982</v>
      </c>
      <c r="O3271" s="153">
        <v>1.0732833237160992</v>
      </c>
      <c r="P3271" s="152"/>
    </row>
    <row r="3272" spans="1:16" ht="15.75">
      <c r="A3272" s="155">
        <v>3265</v>
      </c>
      <c r="B3272" s="155" t="s">
        <v>505</v>
      </c>
      <c r="C3272" s="154">
        <v>178</v>
      </c>
      <c r="D3272" s="153">
        <v>0.97752808988764039</v>
      </c>
      <c r="E3272" s="153">
        <v>0.84269662921348309</v>
      </c>
      <c r="F3272" s="153">
        <v>0.8</v>
      </c>
      <c r="G3272" s="153">
        <v>0.8</v>
      </c>
      <c r="H3272" s="153">
        <v>0.8</v>
      </c>
      <c r="I3272" s="153">
        <v>0.8</v>
      </c>
      <c r="J3272" s="153">
        <v>0.8</v>
      </c>
      <c r="K3272" s="153">
        <v>0.8</v>
      </c>
      <c r="L3272" s="153">
        <v>0.8</v>
      </c>
      <c r="M3272" s="153">
        <v>0.8</v>
      </c>
      <c r="N3272" s="153">
        <v>0.8</v>
      </c>
      <c r="O3272" s="153">
        <v>0.8</v>
      </c>
      <c r="P3272" s="152"/>
    </row>
    <row r="3273" spans="1:16" ht="15.75">
      <c r="A3273" s="155">
        <v>3266</v>
      </c>
      <c r="B3273" s="155" t="s">
        <v>504</v>
      </c>
      <c r="C3273" s="154">
        <v>180</v>
      </c>
      <c r="D3273" s="153">
        <v>0.8</v>
      </c>
      <c r="E3273" s="153">
        <v>0.83777777777777784</v>
      </c>
      <c r="F3273" s="153">
        <v>0.8</v>
      </c>
      <c r="G3273" s="153">
        <v>0.8</v>
      </c>
      <c r="H3273" s="153">
        <v>0.8</v>
      </c>
      <c r="I3273" s="153">
        <v>0.8</v>
      </c>
      <c r="J3273" s="153">
        <v>0.8</v>
      </c>
      <c r="K3273" s="153">
        <v>0.8</v>
      </c>
      <c r="L3273" s="153">
        <v>0.8</v>
      </c>
      <c r="M3273" s="153">
        <v>0.8</v>
      </c>
      <c r="N3273" s="153">
        <v>0.8</v>
      </c>
      <c r="O3273" s="153">
        <v>0.8</v>
      </c>
      <c r="P3273" s="152"/>
    </row>
    <row r="3274" spans="1:16" ht="15.75">
      <c r="A3274" s="155">
        <v>3267</v>
      </c>
      <c r="B3274" s="155" t="s">
        <v>503</v>
      </c>
      <c r="C3274" s="154">
        <v>231</v>
      </c>
      <c r="D3274" s="153">
        <v>0.8</v>
      </c>
      <c r="E3274" s="153">
        <v>0.8</v>
      </c>
      <c r="F3274" s="153">
        <v>0.8</v>
      </c>
      <c r="G3274" s="153">
        <v>0.8</v>
      </c>
      <c r="H3274" s="153">
        <v>0.8</v>
      </c>
      <c r="I3274" s="153">
        <v>0.8</v>
      </c>
      <c r="J3274" s="153">
        <v>0.8</v>
      </c>
      <c r="K3274" s="153">
        <v>0.8</v>
      </c>
      <c r="L3274" s="153">
        <v>0.8</v>
      </c>
      <c r="M3274" s="153">
        <v>0.8</v>
      </c>
      <c r="N3274" s="153">
        <v>0.8</v>
      </c>
      <c r="O3274" s="153">
        <v>0.8</v>
      </c>
      <c r="P3274" s="152"/>
    </row>
    <row r="3275" spans="1:16" ht="15.75">
      <c r="A3275" s="155">
        <v>3268</v>
      </c>
      <c r="B3275" s="155" t="s">
        <v>502</v>
      </c>
      <c r="C3275" s="154">
        <v>380</v>
      </c>
      <c r="D3275" s="153">
        <v>1.1336842105263158</v>
      </c>
      <c r="E3275" s="153">
        <v>1.3168421052631578</v>
      </c>
      <c r="F3275" s="153">
        <v>1.0484210526315789</v>
      </c>
      <c r="G3275" s="153">
        <v>1.1557894736842105</v>
      </c>
      <c r="H3275" s="153">
        <v>0.94736842105263153</v>
      </c>
      <c r="I3275" s="153">
        <v>0.89368421052631586</v>
      </c>
      <c r="J3275" s="153">
        <v>0.80210526315789477</v>
      </c>
      <c r="K3275" s="153">
        <v>0.82105263157894737</v>
      </c>
      <c r="L3275" s="153">
        <v>0.90631578947368419</v>
      </c>
      <c r="M3275" s="153">
        <v>0.9</v>
      </c>
      <c r="N3275" s="153">
        <v>1.0610526315789472</v>
      </c>
      <c r="O3275" s="153">
        <v>1.2347368421052631</v>
      </c>
      <c r="P3275" s="152"/>
    </row>
    <row r="3276" spans="1:16" ht="15.75">
      <c r="A3276" s="155">
        <v>3269</v>
      </c>
      <c r="B3276" s="155" t="s">
        <v>501</v>
      </c>
      <c r="C3276" s="154">
        <v>133</v>
      </c>
      <c r="D3276" s="153">
        <v>0.8</v>
      </c>
      <c r="E3276" s="153">
        <v>0.8</v>
      </c>
      <c r="F3276" s="153">
        <v>0.8</v>
      </c>
      <c r="G3276" s="153">
        <v>0.8</v>
      </c>
      <c r="H3276" s="153">
        <v>0.8</v>
      </c>
      <c r="I3276" s="153">
        <v>0.8</v>
      </c>
      <c r="J3276" s="153">
        <v>0.8</v>
      </c>
      <c r="K3276" s="153">
        <v>0.8</v>
      </c>
      <c r="L3276" s="153">
        <v>0.8</v>
      </c>
      <c r="M3276" s="153">
        <v>0.8</v>
      </c>
      <c r="N3276" s="153">
        <v>0.8</v>
      </c>
      <c r="O3276" s="153">
        <v>0.8</v>
      </c>
      <c r="P3276" s="152"/>
    </row>
    <row r="3277" spans="1:16" ht="15.75">
      <c r="A3277" s="155">
        <v>3270</v>
      </c>
      <c r="B3277" s="155" t="s">
        <v>500</v>
      </c>
      <c r="C3277" s="154">
        <v>151</v>
      </c>
      <c r="D3277" s="153">
        <v>0.95364238410596025</v>
      </c>
      <c r="E3277" s="153">
        <v>1.0198675496688743</v>
      </c>
      <c r="F3277" s="153">
        <v>0.9668874172185431</v>
      </c>
      <c r="G3277" s="153">
        <v>0.99337748344370858</v>
      </c>
      <c r="H3277" s="153">
        <v>0.83443708609271527</v>
      </c>
      <c r="I3277" s="153">
        <v>0.79999999999999993</v>
      </c>
      <c r="J3277" s="153">
        <v>0.83443708609271527</v>
      </c>
      <c r="K3277" s="153">
        <v>0.79999999999999993</v>
      </c>
      <c r="L3277" s="153">
        <v>0.79999999999999993</v>
      </c>
      <c r="M3277" s="153">
        <v>0.79999999999999993</v>
      </c>
      <c r="N3277" s="153">
        <v>0.88741721854304634</v>
      </c>
      <c r="O3277" s="153">
        <v>0.94039735099337751</v>
      </c>
      <c r="P3277" s="152"/>
    </row>
    <row r="3278" spans="1:16" ht="15.75">
      <c r="A3278" s="155">
        <v>3271</v>
      </c>
      <c r="B3278" s="155" t="s">
        <v>499</v>
      </c>
      <c r="C3278" s="154">
        <v>217.78</v>
      </c>
      <c r="D3278" s="153">
        <v>0.79999999999999993</v>
      </c>
      <c r="E3278" s="153">
        <v>0.79999999999999993</v>
      </c>
      <c r="F3278" s="153">
        <v>0.79999999999999993</v>
      </c>
      <c r="G3278" s="153">
        <v>0.79999999999999993</v>
      </c>
      <c r="H3278" s="153">
        <v>0.79999999999999993</v>
      </c>
      <c r="I3278" s="153">
        <v>0.79999999999999993</v>
      </c>
      <c r="J3278" s="153">
        <v>0.79999999999999993</v>
      </c>
      <c r="K3278" s="153">
        <v>0.79999999999999993</v>
      </c>
      <c r="L3278" s="153">
        <v>0.79999999999999993</v>
      </c>
      <c r="M3278" s="153">
        <v>0.79999999999999993</v>
      </c>
      <c r="N3278" s="153">
        <v>0.79999999999999993</v>
      </c>
      <c r="O3278" s="153">
        <v>0.79999999999999993</v>
      </c>
      <c r="P3278" s="152"/>
    </row>
    <row r="3279" spans="1:16" ht="15.75">
      <c r="A3279" s="155">
        <v>3272</v>
      </c>
      <c r="B3279" s="155" t="s">
        <v>498</v>
      </c>
      <c r="C3279" s="154">
        <v>333.33</v>
      </c>
      <c r="D3279" s="153">
        <v>1.0170101701017011</v>
      </c>
      <c r="E3279" s="153">
        <v>0.906009060090601</v>
      </c>
      <c r="F3279" s="153">
        <v>0.87300873008730095</v>
      </c>
      <c r="G3279" s="153">
        <v>0.88200882008820092</v>
      </c>
      <c r="H3279" s="153">
        <v>0.8</v>
      </c>
      <c r="I3279" s="153">
        <v>0.8</v>
      </c>
      <c r="J3279" s="153">
        <v>0.8</v>
      </c>
      <c r="K3279" s="153">
        <v>0.8</v>
      </c>
      <c r="L3279" s="153">
        <v>0.8</v>
      </c>
      <c r="M3279" s="153">
        <v>0.8</v>
      </c>
      <c r="N3279" s="153">
        <v>0.8</v>
      </c>
      <c r="O3279" s="153">
        <v>0.8</v>
      </c>
      <c r="P3279" s="152"/>
    </row>
    <row r="3280" spans="1:16" ht="15.75">
      <c r="A3280" s="155">
        <v>3273</v>
      </c>
      <c r="B3280" s="155" t="s">
        <v>497</v>
      </c>
      <c r="C3280" s="154">
        <v>168</v>
      </c>
      <c r="D3280" s="153">
        <v>1.0238095238095237</v>
      </c>
      <c r="E3280" s="153">
        <v>1.0642857142857143</v>
      </c>
      <c r="F3280" s="153">
        <v>1.0476190476190477</v>
      </c>
      <c r="G3280" s="153">
        <v>1.0047619047619047</v>
      </c>
      <c r="H3280" s="153">
        <v>1.2357142857142858</v>
      </c>
      <c r="I3280" s="153">
        <v>1.6904761904761905</v>
      </c>
      <c r="J3280" s="153">
        <v>1.2428571428571429</v>
      </c>
      <c r="K3280" s="153">
        <v>0.97976190476190472</v>
      </c>
      <c r="L3280" s="153">
        <v>0.8</v>
      </c>
      <c r="M3280" s="153">
        <v>0.8</v>
      </c>
      <c r="N3280" s="153">
        <v>0.8</v>
      </c>
      <c r="O3280" s="153">
        <v>1.305952380952381</v>
      </c>
      <c r="P3280" s="152"/>
    </row>
    <row r="3281" spans="1:16" ht="15.75">
      <c r="A3281" s="155">
        <v>3274</v>
      </c>
      <c r="B3281" s="155" t="s">
        <v>496</v>
      </c>
      <c r="C3281" s="154">
        <v>167</v>
      </c>
      <c r="D3281" s="153">
        <v>0.79999999999999993</v>
      </c>
      <c r="E3281" s="153">
        <v>0.79999999999999993</v>
      </c>
      <c r="F3281" s="153">
        <v>0.79999999999999993</v>
      </c>
      <c r="G3281" s="153">
        <v>0.79999999999999993</v>
      </c>
      <c r="H3281" s="153">
        <v>0.79999999999999993</v>
      </c>
      <c r="I3281" s="153">
        <v>0.79999999999999993</v>
      </c>
      <c r="J3281" s="153">
        <v>0.79999999999999993</v>
      </c>
      <c r="K3281" s="153">
        <v>0.79999999999999993</v>
      </c>
      <c r="L3281" s="153">
        <v>0.79999999999999993</v>
      </c>
      <c r="M3281" s="153">
        <v>1.0059880239520957</v>
      </c>
      <c r="N3281" s="153">
        <v>0.79999999999999993</v>
      </c>
      <c r="O3281" s="153">
        <v>0.79999999999999993</v>
      </c>
      <c r="P3281" s="152"/>
    </row>
    <row r="3282" spans="1:16" ht="15.75">
      <c r="A3282" s="155">
        <v>3275</v>
      </c>
      <c r="B3282" s="155" t="s">
        <v>495</v>
      </c>
      <c r="C3282" s="154">
        <v>123</v>
      </c>
      <c r="D3282" s="153">
        <v>0.8</v>
      </c>
      <c r="E3282" s="153">
        <v>0.8</v>
      </c>
      <c r="F3282" s="153">
        <v>0.8</v>
      </c>
      <c r="G3282" s="153">
        <v>0.8</v>
      </c>
      <c r="H3282" s="153">
        <v>0.8</v>
      </c>
      <c r="I3282" s="153">
        <v>0.8</v>
      </c>
      <c r="J3282" s="153">
        <v>0.8</v>
      </c>
      <c r="K3282" s="153">
        <v>0.8</v>
      </c>
      <c r="L3282" s="153">
        <v>0.8</v>
      </c>
      <c r="M3282" s="153">
        <v>0.8</v>
      </c>
      <c r="N3282" s="153">
        <v>0.8</v>
      </c>
      <c r="O3282" s="153">
        <v>0</v>
      </c>
      <c r="P3282" s="152"/>
    </row>
    <row r="3283" spans="1:16" ht="15.75">
      <c r="A3283" s="155">
        <v>3276</v>
      </c>
      <c r="B3283" s="155" t="s">
        <v>494</v>
      </c>
      <c r="C3283" s="154">
        <v>161</v>
      </c>
      <c r="D3283" s="153">
        <v>1</v>
      </c>
      <c r="E3283" s="153">
        <v>1</v>
      </c>
      <c r="F3283" s="153">
        <v>1</v>
      </c>
      <c r="G3283" s="153">
        <v>1</v>
      </c>
      <c r="H3283" s="153">
        <v>0.8</v>
      </c>
      <c r="I3283" s="153">
        <v>0.8</v>
      </c>
      <c r="J3283" s="153">
        <v>0.8</v>
      </c>
      <c r="K3283" s="153">
        <v>0.8</v>
      </c>
      <c r="L3283" s="153">
        <v>0.8</v>
      </c>
      <c r="M3283" s="153">
        <v>0.8</v>
      </c>
      <c r="N3283" s="153">
        <v>0.8</v>
      </c>
      <c r="O3283" s="153">
        <v>0.8</v>
      </c>
      <c r="P3283" s="152"/>
    </row>
    <row r="3284" spans="1:16" ht="15.75">
      <c r="A3284" s="155">
        <v>3277</v>
      </c>
      <c r="B3284" s="155" t="s">
        <v>493</v>
      </c>
      <c r="C3284" s="154">
        <v>130</v>
      </c>
      <c r="D3284" s="153">
        <v>1.7261538461538461</v>
      </c>
      <c r="E3284" s="153">
        <v>1.7953846153846154</v>
      </c>
      <c r="F3284" s="153">
        <v>1.7676923076923077</v>
      </c>
      <c r="G3284" s="153">
        <v>1.763076923076923</v>
      </c>
      <c r="H3284" s="153">
        <v>1.6707692307692308</v>
      </c>
      <c r="I3284" s="153">
        <v>1.6892307692307691</v>
      </c>
      <c r="J3284" s="153">
        <v>1.5553846153846154</v>
      </c>
      <c r="K3284" s="153">
        <v>1.476923076923077</v>
      </c>
      <c r="L3284" s="153">
        <v>0.8</v>
      </c>
      <c r="M3284" s="153">
        <v>1.0993846153846152</v>
      </c>
      <c r="N3284" s="153">
        <v>1.1861538461538461</v>
      </c>
      <c r="O3284" s="153">
        <v>1.1861538461538461</v>
      </c>
      <c r="P3284" s="152"/>
    </row>
    <row r="3285" spans="1:16" ht="15.75">
      <c r="A3285" s="155">
        <v>3278</v>
      </c>
      <c r="B3285" s="155" t="s">
        <v>492</v>
      </c>
      <c r="C3285" s="154">
        <v>289</v>
      </c>
      <c r="D3285" s="153">
        <v>0.79999999999999993</v>
      </c>
      <c r="E3285" s="153">
        <v>1.0795847750865053</v>
      </c>
      <c r="F3285" s="153">
        <v>0.79999999999999993</v>
      </c>
      <c r="G3285" s="153">
        <v>1.0588235294117647</v>
      </c>
      <c r="H3285" s="153">
        <v>1.1211072664359862</v>
      </c>
      <c r="I3285" s="153">
        <v>0.83044982698961933</v>
      </c>
      <c r="J3285" s="153">
        <v>1.0380622837370241</v>
      </c>
      <c r="K3285" s="153">
        <v>0.79999999999999993</v>
      </c>
      <c r="L3285" s="153">
        <v>0.79999999999999993</v>
      </c>
      <c r="M3285" s="153">
        <v>0.79999999999999993</v>
      </c>
      <c r="N3285" s="153">
        <v>0.79999999999999993</v>
      </c>
      <c r="O3285" s="153">
        <v>0.79999999999999993</v>
      </c>
      <c r="P3285" s="152"/>
    </row>
    <row r="3286" spans="1:16" ht="15.75">
      <c r="A3286" s="155">
        <v>3279</v>
      </c>
      <c r="B3286" s="155" t="s">
        <v>491</v>
      </c>
      <c r="C3286" s="154">
        <v>400</v>
      </c>
      <c r="D3286" s="153">
        <v>0.91949999999999998</v>
      </c>
      <c r="E3286" s="153">
        <v>0.87</v>
      </c>
      <c r="F3286" s="153">
        <v>0.89040000000000008</v>
      </c>
      <c r="G3286" s="153">
        <v>0.90599999999999992</v>
      </c>
      <c r="H3286" s="153">
        <v>1.0068000000000001</v>
      </c>
      <c r="I3286" s="153">
        <v>0.8</v>
      </c>
      <c r="J3286" s="153">
        <v>0.8</v>
      </c>
      <c r="K3286" s="153">
        <v>0.8</v>
      </c>
      <c r="L3286" s="153">
        <v>0.8</v>
      </c>
      <c r="M3286" s="153">
        <v>0.8</v>
      </c>
      <c r="N3286" s="153">
        <v>0.87659999999999993</v>
      </c>
      <c r="O3286" s="153">
        <v>0.87659999999999993</v>
      </c>
      <c r="P3286" s="152"/>
    </row>
    <row r="3287" spans="1:16" ht="15.75">
      <c r="A3287" s="155">
        <v>3280</v>
      </c>
      <c r="B3287" s="155" t="s">
        <v>490</v>
      </c>
      <c r="C3287" s="154">
        <v>222</v>
      </c>
      <c r="D3287" s="153">
        <v>0.79999999999999993</v>
      </c>
      <c r="E3287" s="153">
        <v>0.79999999999999993</v>
      </c>
      <c r="F3287" s="153">
        <v>0.79999999999999993</v>
      </c>
      <c r="G3287" s="153">
        <v>0.79999999999999993</v>
      </c>
      <c r="H3287" s="153">
        <v>0.79999999999999993</v>
      </c>
      <c r="I3287" s="153">
        <v>0.79999999999999993</v>
      </c>
      <c r="J3287" s="153">
        <v>0.79999999999999993</v>
      </c>
      <c r="K3287" s="153">
        <v>0.79999999999999993</v>
      </c>
      <c r="L3287" s="153">
        <v>0.79999999999999993</v>
      </c>
      <c r="M3287" s="153">
        <v>0.79999999999999993</v>
      </c>
      <c r="N3287" s="153">
        <v>0.79999999999999993</v>
      </c>
      <c r="O3287" s="153">
        <v>0.79999999999999993</v>
      </c>
      <c r="P3287" s="152"/>
    </row>
    <row r="3288" spans="1:16" ht="15.75">
      <c r="A3288" s="155">
        <v>3281</v>
      </c>
      <c r="B3288" s="155" t="s">
        <v>489</v>
      </c>
      <c r="C3288" s="154">
        <v>72.222222222222214</v>
      </c>
      <c r="D3288" s="153">
        <v>0.56769230769230772</v>
      </c>
      <c r="E3288" s="153">
        <v>0.56769230769230772</v>
      </c>
      <c r="F3288" s="153">
        <v>0.56769230769230772</v>
      </c>
      <c r="G3288" s="153">
        <v>0.56769230769230772</v>
      </c>
      <c r="H3288" s="153">
        <v>0.56769230769230772</v>
      </c>
      <c r="I3288" s="153">
        <v>0.56769230769230772</v>
      </c>
      <c r="J3288" s="153">
        <v>0.56769230769230772</v>
      </c>
      <c r="K3288" s="153">
        <v>0.56769230769230772</v>
      </c>
      <c r="L3288" s="153">
        <v>0.56769230769230772</v>
      </c>
      <c r="M3288" s="153">
        <v>0.56769230769230772</v>
      </c>
      <c r="N3288" s="153">
        <v>0.56769230769230772</v>
      </c>
      <c r="O3288" s="153">
        <v>0.55384615384615388</v>
      </c>
      <c r="P3288" s="152"/>
    </row>
    <row r="3289" spans="1:16" ht="15.75">
      <c r="A3289" s="155">
        <v>3282</v>
      </c>
      <c r="B3289" s="155" t="s">
        <v>488</v>
      </c>
      <c r="C3289" s="154">
        <v>133</v>
      </c>
      <c r="D3289" s="153">
        <v>1.0225563909774436</v>
      </c>
      <c r="E3289" s="153">
        <v>1.0330827067669173</v>
      </c>
      <c r="F3289" s="153">
        <v>1.0060150375939851</v>
      </c>
      <c r="G3289" s="153">
        <v>0.93082706766917289</v>
      </c>
      <c r="H3289" s="153">
        <v>0.92481203007518797</v>
      </c>
      <c r="I3289" s="153">
        <v>0.97142857142857131</v>
      </c>
      <c r="J3289" s="153">
        <v>0.8</v>
      </c>
      <c r="K3289" s="153">
        <v>0.8030075187969925</v>
      </c>
      <c r="L3289" s="153">
        <v>0.8</v>
      </c>
      <c r="M3289" s="153">
        <v>0.8</v>
      </c>
      <c r="N3289" s="153">
        <v>0.83458646616541354</v>
      </c>
      <c r="O3289" s="153">
        <v>0.96842105263157907</v>
      </c>
      <c r="P3289" s="152"/>
    </row>
    <row r="3290" spans="1:16" ht="15.75">
      <c r="A3290" s="155">
        <v>3283</v>
      </c>
      <c r="B3290" s="155" t="s">
        <v>487</v>
      </c>
      <c r="C3290" s="154">
        <v>91.111111111111114</v>
      </c>
      <c r="D3290" s="153">
        <v>0.46097560975609753</v>
      </c>
      <c r="E3290" s="153">
        <v>0.49390243902439024</v>
      </c>
      <c r="F3290" s="153">
        <v>0.49390243902439024</v>
      </c>
      <c r="G3290" s="153">
        <v>0.49390243902439024</v>
      </c>
      <c r="H3290" s="153">
        <v>0.49390243902439024</v>
      </c>
      <c r="I3290" s="153">
        <v>0.49390243902439024</v>
      </c>
      <c r="J3290" s="153">
        <v>0.49390243902439024</v>
      </c>
      <c r="K3290" s="153">
        <v>0.49390243902439024</v>
      </c>
      <c r="L3290" s="153">
        <v>0.49390243902439024</v>
      </c>
      <c r="M3290" s="153">
        <v>0.49390243902439024</v>
      </c>
      <c r="N3290" s="153">
        <v>0.49390243902439024</v>
      </c>
      <c r="O3290" s="153">
        <v>0.42804878048780487</v>
      </c>
      <c r="P3290" s="152"/>
    </row>
    <row r="3291" spans="1:16" ht="15.75">
      <c r="A3291" s="155">
        <v>3284</v>
      </c>
      <c r="B3291" s="155" t="s">
        <v>486</v>
      </c>
      <c r="C3291" s="154">
        <v>85.555555555555557</v>
      </c>
      <c r="D3291" s="153">
        <v>0.98181818181818181</v>
      </c>
      <c r="E3291" s="153">
        <v>0.58441558441558439</v>
      </c>
      <c r="F3291" s="153">
        <v>0.66623376623376618</v>
      </c>
      <c r="G3291" s="153">
        <v>0.66623376623376618</v>
      </c>
      <c r="H3291" s="153">
        <v>0.66623376623376618</v>
      </c>
      <c r="I3291" s="153">
        <v>0.66623376623376618</v>
      </c>
      <c r="J3291" s="153">
        <v>0.66623376623376618</v>
      </c>
      <c r="K3291" s="153">
        <v>0.66623376623376618</v>
      </c>
      <c r="L3291" s="153">
        <v>0.66623376623376618</v>
      </c>
      <c r="M3291" s="153">
        <v>0.66623376623376618</v>
      </c>
      <c r="N3291" s="153">
        <v>0.66623376623376618</v>
      </c>
      <c r="O3291" s="153">
        <v>0.59610389610389614</v>
      </c>
      <c r="P3291" s="152"/>
    </row>
    <row r="3292" spans="1:16" ht="15.75">
      <c r="A3292" s="155">
        <v>3285</v>
      </c>
      <c r="B3292" s="155" t="s">
        <v>485</v>
      </c>
      <c r="C3292" s="154">
        <v>178</v>
      </c>
      <c r="D3292" s="153">
        <v>0.8</v>
      </c>
      <c r="E3292" s="153">
        <v>0.8</v>
      </c>
      <c r="F3292" s="153">
        <v>0.8</v>
      </c>
      <c r="G3292" s="153">
        <v>0.8</v>
      </c>
      <c r="H3292" s="153">
        <v>0.8</v>
      </c>
      <c r="I3292" s="153">
        <v>0.8</v>
      </c>
      <c r="J3292" s="153">
        <v>0.8</v>
      </c>
      <c r="K3292" s="153">
        <v>0.8</v>
      </c>
      <c r="L3292" s="153">
        <v>0.8</v>
      </c>
      <c r="M3292" s="153">
        <v>0.8</v>
      </c>
      <c r="N3292" s="153">
        <v>0.8</v>
      </c>
      <c r="O3292" s="153">
        <v>0.8</v>
      </c>
      <c r="P3292" s="152"/>
    </row>
    <row r="3293" spans="1:16" ht="15.75">
      <c r="A3293" s="155">
        <v>3286</v>
      </c>
      <c r="B3293" s="155" t="s">
        <v>484</v>
      </c>
      <c r="C3293" s="154">
        <v>388.89</v>
      </c>
      <c r="D3293" s="153">
        <v>0.8</v>
      </c>
      <c r="E3293" s="153">
        <v>0.8</v>
      </c>
      <c r="F3293" s="153">
        <v>0.8</v>
      </c>
      <c r="G3293" s="153">
        <v>0.8</v>
      </c>
      <c r="H3293" s="153">
        <v>0.8</v>
      </c>
      <c r="I3293" s="153">
        <v>0.8</v>
      </c>
      <c r="J3293" s="153">
        <v>0.81256910694540874</v>
      </c>
      <c r="K3293" s="153">
        <v>0.92365450384427472</v>
      </c>
      <c r="L3293" s="153">
        <v>0.8</v>
      </c>
      <c r="M3293" s="153">
        <v>0.8</v>
      </c>
      <c r="N3293" s="153">
        <v>0.8</v>
      </c>
      <c r="O3293" s="153">
        <v>0.8</v>
      </c>
      <c r="P3293" s="152"/>
    </row>
    <row r="3294" spans="1:16" ht="15.75">
      <c r="A3294" s="155">
        <v>3287</v>
      </c>
      <c r="B3294" s="155" t="s">
        <v>483</v>
      </c>
      <c r="C3294" s="154">
        <v>100</v>
      </c>
      <c r="D3294" s="153">
        <v>0.5</v>
      </c>
      <c r="E3294" s="153">
        <v>0.5</v>
      </c>
      <c r="F3294" s="153">
        <v>0.5</v>
      </c>
      <c r="G3294" s="153">
        <v>0.5</v>
      </c>
      <c r="H3294" s="153">
        <v>0.5</v>
      </c>
      <c r="I3294" s="153">
        <v>0.5</v>
      </c>
      <c r="J3294" s="153">
        <v>0.72</v>
      </c>
      <c r="K3294" s="153">
        <v>0.72</v>
      </c>
      <c r="L3294" s="153">
        <v>0.72</v>
      </c>
      <c r="M3294" s="153">
        <v>0.72</v>
      </c>
      <c r="N3294" s="153">
        <v>0.72</v>
      </c>
      <c r="O3294" s="153">
        <v>0.72</v>
      </c>
      <c r="P3294" s="152"/>
    </row>
    <row r="3295" spans="1:16" ht="15.75">
      <c r="A3295" s="155">
        <v>3288</v>
      </c>
      <c r="B3295" s="155" t="s">
        <v>482</v>
      </c>
      <c r="C3295" s="154">
        <v>111</v>
      </c>
      <c r="D3295" s="153">
        <v>0.79999999999999993</v>
      </c>
      <c r="E3295" s="153">
        <v>0.79999999999999993</v>
      </c>
      <c r="F3295" s="153">
        <v>0.79999999999999993</v>
      </c>
      <c r="G3295" s="153">
        <v>0.79999999999999993</v>
      </c>
      <c r="H3295" s="153">
        <v>0.79999999999999993</v>
      </c>
      <c r="I3295" s="153">
        <v>0.79999999999999993</v>
      </c>
      <c r="J3295" s="153">
        <v>0.79999999999999993</v>
      </c>
      <c r="K3295" s="153">
        <v>0.79999999999999993</v>
      </c>
      <c r="L3295" s="153">
        <v>0.79999999999999993</v>
      </c>
      <c r="M3295" s="153">
        <v>0.79999999999999993</v>
      </c>
      <c r="N3295" s="153">
        <v>0.79999999999999993</v>
      </c>
      <c r="O3295" s="153">
        <v>0.79999999999999993</v>
      </c>
      <c r="P3295" s="152"/>
    </row>
    <row r="3296" spans="1:16" ht="15.75">
      <c r="A3296" s="155">
        <v>3289</v>
      </c>
      <c r="B3296" s="155" t="s">
        <v>481</v>
      </c>
      <c r="C3296" s="154">
        <v>330</v>
      </c>
      <c r="D3296" s="153">
        <v>0.89272727272727281</v>
      </c>
      <c r="E3296" s="153">
        <v>0.92545454545454542</v>
      </c>
      <c r="F3296" s="153">
        <v>0.87454545454545463</v>
      </c>
      <c r="G3296" s="153">
        <v>0.89272727272727281</v>
      </c>
      <c r="H3296" s="153">
        <v>0.92727272727272725</v>
      </c>
      <c r="I3296" s="153">
        <v>0.8</v>
      </c>
      <c r="J3296" s="153">
        <v>0.8</v>
      </c>
      <c r="K3296" s="153">
        <v>0.8</v>
      </c>
      <c r="L3296" s="153">
        <v>0.8</v>
      </c>
      <c r="M3296" s="153">
        <v>0.8</v>
      </c>
      <c r="N3296" s="153">
        <v>0.89454545454545453</v>
      </c>
      <c r="O3296" s="153">
        <v>0.89345454545454539</v>
      </c>
      <c r="P3296" s="152"/>
    </row>
    <row r="3297" spans="1:16" ht="15.75">
      <c r="A3297" s="155">
        <v>3290</v>
      </c>
      <c r="B3297" s="155" t="s">
        <v>480</v>
      </c>
      <c r="C3297" s="154">
        <v>88</v>
      </c>
      <c r="D3297" s="153">
        <v>0.78409090909090906</v>
      </c>
      <c r="E3297" s="153">
        <v>0.78409090909090906</v>
      </c>
      <c r="F3297" s="153">
        <v>0.78409090909090906</v>
      </c>
      <c r="G3297" s="153">
        <v>0.86363636363636365</v>
      </c>
      <c r="H3297" s="153">
        <v>0.86363636363636365</v>
      </c>
      <c r="I3297" s="153">
        <v>0.86363636363636365</v>
      </c>
      <c r="J3297" s="153">
        <v>0.86363636363636365</v>
      </c>
      <c r="K3297" s="153">
        <v>0.86363636363636365</v>
      </c>
      <c r="L3297" s="153">
        <v>0.86363636363636365</v>
      </c>
      <c r="M3297" s="153">
        <v>0.86363636363636365</v>
      </c>
      <c r="N3297" s="153">
        <v>0.86363636363636365</v>
      </c>
      <c r="O3297" s="153">
        <v>0.86363636363636365</v>
      </c>
      <c r="P3297" s="152"/>
    </row>
    <row r="3298" spans="1:16" ht="15.75">
      <c r="A3298" s="155">
        <v>3291</v>
      </c>
      <c r="B3298" s="155" t="s">
        <v>479</v>
      </c>
      <c r="C3298" s="154">
        <v>138</v>
      </c>
      <c r="D3298" s="153">
        <v>0.80869565217391304</v>
      </c>
      <c r="E3298" s="153">
        <v>0.8</v>
      </c>
      <c r="F3298" s="153">
        <v>0.8</v>
      </c>
      <c r="G3298" s="153">
        <v>0.8</v>
      </c>
      <c r="H3298" s="153">
        <v>0.8</v>
      </c>
      <c r="I3298" s="153">
        <v>0.8</v>
      </c>
      <c r="J3298" s="153">
        <v>0.8</v>
      </c>
      <c r="K3298" s="153">
        <v>0.8</v>
      </c>
      <c r="L3298" s="153">
        <v>0.8</v>
      </c>
      <c r="M3298" s="153">
        <v>0.8</v>
      </c>
      <c r="N3298" s="153">
        <v>0.8</v>
      </c>
      <c r="O3298" s="153">
        <v>0.8</v>
      </c>
      <c r="P3298" s="152"/>
    </row>
    <row r="3299" spans="1:16" ht="15.75">
      <c r="A3299" s="155">
        <v>3292</v>
      </c>
      <c r="B3299" s="155" t="s">
        <v>478</v>
      </c>
      <c r="C3299" s="154">
        <v>156</v>
      </c>
      <c r="D3299" s="153">
        <v>0.79999999999999993</v>
      </c>
      <c r="E3299" s="153">
        <v>0.79999999999999993</v>
      </c>
      <c r="F3299" s="153">
        <v>0.79999999999999993</v>
      </c>
      <c r="G3299" s="153">
        <v>0.79999999999999993</v>
      </c>
      <c r="H3299" s="153">
        <v>0.79999999999999993</v>
      </c>
      <c r="I3299" s="153">
        <v>0.79999999999999993</v>
      </c>
      <c r="J3299" s="153">
        <v>0.79999999999999993</v>
      </c>
      <c r="K3299" s="153">
        <v>0.79999999999999993</v>
      </c>
      <c r="L3299" s="153">
        <v>0.79999999999999993</v>
      </c>
      <c r="M3299" s="153">
        <v>0.79999999999999993</v>
      </c>
      <c r="N3299" s="153">
        <v>0.79999999999999993</v>
      </c>
      <c r="O3299" s="153">
        <v>0.79999999999999993</v>
      </c>
      <c r="P3299" s="152"/>
    </row>
    <row r="3300" spans="1:16" ht="15.75">
      <c r="A3300" s="155">
        <v>3293</v>
      </c>
      <c r="B3300" s="155" t="s">
        <v>477</v>
      </c>
      <c r="C3300" s="154">
        <v>444</v>
      </c>
      <c r="D3300" s="153">
        <v>0.79999999999999993</v>
      </c>
      <c r="E3300" s="153">
        <v>0.79999999999999993</v>
      </c>
      <c r="F3300" s="153">
        <v>0.79999999999999993</v>
      </c>
      <c r="G3300" s="153">
        <v>0.79999999999999993</v>
      </c>
      <c r="H3300" s="153">
        <v>0.79999999999999993</v>
      </c>
      <c r="I3300" s="153">
        <v>0.79999999999999993</v>
      </c>
      <c r="J3300" s="153">
        <v>0.79999999999999993</v>
      </c>
      <c r="K3300" s="153">
        <v>0.79999999999999993</v>
      </c>
      <c r="L3300" s="153">
        <v>0.79999999999999993</v>
      </c>
      <c r="M3300" s="153">
        <v>0.79999999999999993</v>
      </c>
      <c r="N3300" s="153">
        <v>0.79999999999999993</v>
      </c>
      <c r="O3300" s="153">
        <v>0.79999999999999993</v>
      </c>
      <c r="P3300" s="152"/>
    </row>
    <row r="3301" spans="1:16" ht="15.75">
      <c r="A3301" s="155">
        <v>3294</v>
      </c>
      <c r="B3301" s="155" t="s">
        <v>476</v>
      </c>
      <c r="C3301" s="154">
        <v>144</v>
      </c>
      <c r="D3301" s="153">
        <v>0.8</v>
      </c>
      <c r="E3301" s="153">
        <v>0.8</v>
      </c>
      <c r="F3301" s="153">
        <v>0.8</v>
      </c>
      <c r="G3301" s="153">
        <v>0.8</v>
      </c>
      <c r="H3301" s="153">
        <v>0.8</v>
      </c>
      <c r="I3301" s="153">
        <v>0.8</v>
      </c>
      <c r="J3301" s="153">
        <v>0.8</v>
      </c>
      <c r="K3301" s="153">
        <v>0.8</v>
      </c>
      <c r="L3301" s="153">
        <v>0.8</v>
      </c>
      <c r="M3301" s="153">
        <v>0.8</v>
      </c>
      <c r="N3301" s="153">
        <v>0.8</v>
      </c>
      <c r="O3301" s="153">
        <v>0.8</v>
      </c>
      <c r="P3301" s="152"/>
    </row>
    <row r="3302" spans="1:16" ht="15.75">
      <c r="A3302" s="155">
        <v>3295</v>
      </c>
      <c r="B3302" s="155" t="s">
        <v>475</v>
      </c>
      <c r="C3302" s="154">
        <v>86.666666666666671</v>
      </c>
      <c r="D3302" s="153">
        <v>8.076923076923076E-2</v>
      </c>
      <c r="E3302" s="153">
        <v>0.11538461538461538</v>
      </c>
      <c r="F3302" s="153">
        <v>0.15</v>
      </c>
      <c r="G3302" s="153">
        <v>0.15</v>
      </c>
      <c r="H3302" s="153">
        <v>0.15</v>
      </c>
      <c r="I3302" s="153">
        <v>0.15</v>
      </c>
      <c r="J3302" s="153">
        <v>0.38076923076923075</v>
      </c>
      <c r="K3302" s="153">
        <v>0.38076923076923075</v>
      </c>
      <c r="L3302" s="153">
        <v>0.38076923076923075</v>
      </c>
      <c r="M3302" s="153">
        <v>0.38076923076923075</v>
      </c>
      <c r="N3302" s="153">
        <v>0.38076923076923075</v>
      </c>
      <c r="O3302" s="153">
        <v>0.10384615384615384</v>
      </c>
      <c r="P3302" s="152"/>
    </row>
    <row r="3303" spans="1:16" ht="15.75">
      <c r="A3303" s="155">
        <v>3296</v>
      </c>
      <c r="B3303" s="155" t="s">
        <v>474</v>
      </c>
      <c r="C3303" s="154">
        <v>89</v>
      </c>
      <c r="D3303" s="153">
        <v>0.15730337078651685</v>
      </c>
      <c r="E3303" s="153">
        <v>0.2808988764044944</v>
      </c>
      <c r="F3303" s="153">
        <v>0.2808988764044944</v>
      </c>
      <c r="G3303" s="153">
        <v>0.2808988764044944</v>
      </c>
      <c r="H3303" s="153">
        <v>0.2808988764044944</v>
      </c>
      <c r="I3303" s="153">
        <v>0.2808988764044944</v>
      </c>
      <c r="J3303" s="153">
        <v>0.2808988764044944</v>
      </c>
      <c r="K3303" s="153">
        <v>0.2808988764044944</v>
      </c>
      <c r="L3303" s="153">
        <v>0.2808988764044944</v>
      </c>
      <c r="M3303" s="153">
        <v>0.2808988764044944</v>
      </c>
      <c r="N3303" s="153">
        <v>0.2808988764044944</v>
      </c>
      <c r="O3303" s="153">
        <v>0.2808988764044944</v>
      </c>
      <c r="P3303" s="152"/>
    </row>
    <row r="3304" spans="1:16" ht="15.75">
      <c r="A3304" s="155">
        <v>3297</v>
      </c>
      <c r="B3304" s="155" t="s">
        <v>473</v>
      </c>
      <c r="C3304" s="154">
        <v>176</v>
      </c>
      <c r="D3304" s="153">
        <v>0.8</v>
      </c>
      <c r="E3304" s="153">
        <v>0.8</v>
      </c>
      <c r="F3304" s="153">
        <v>0.8</v>
      </c>
      <c r="G3304" s="153">
        <v>0.8</v>
      </c>
      <c r="H3304" s="153">
        <v>0.8</v>
      </c>
      <c r="I3304" s="153">
        <v>0.8</v>
      </c>
      <c r="J3304" s="153">
        <v>0.8</v>
      </c>
      <c r="K3304" s="153">
        <v>0.8</v>
      </c>
      <c r="L3304" s="153">
        <v>0.8</v>
      </c>
      <c r="M3304" s="153">
        <v>0.8</v>
      </c>
      <c r="N3304" s="153">
        <v>0.8</v>
      </c>
      <c r="O3304" s="153">
        <v>0.8</v>
      </c>
      <c r="P3304" s="152"/>
    </row>
    <row r="3305" spans="1:16" ht="15.75">
      <c r="A3305" s="155">
        <v>3298</v>
      </c>
      <c r="B3305" s="155" t="s">
        <v>472</v>
      </c>
      <c r="C3305" s="154">
        <v>133.33000000000001</v>
      </c>
      <c r="D3305" s="153">
        <v>7.5001875046876165E-2</v>
      </c>
      <c r="E3305" s="153">
        <v>0.12000300007500186</v>
      </c>
      <c r="F3305" s="153">
        <v>0.12000300007500186</v>
      </c>
      <c r="G3305" s="153">
        <v>0.1350033750843771</v>
      </c>
      <c r="H3305" s="153">
        <v>0.1350033750843771</v>
      </c>
      <c r="I3305" s="153">
        <v>0.1350033750843771</v>
      </c>
      <c r="J3305" s="153">
        <v>0.1350033750843771</v>
      </c>
      <c r="K3305" s="153">
        <v>0.1350033750843771</v>
      </c>
      <c r="L3305" s="153">
        <v>0.1350033750843771</v>
      </c>
      <c r="M3305" s="153">
        <v>0.79999999999999993</v>
      </c>
      <c r="N3305" s="153">
        <v>0.79999999999999993</v>
      </c>
      <c r="O3305" s="153">
        <v>0.79999999999999993</v>
      </c>
      <c r="P3305" s="152"/>
    </row>
    <row r="3306" spans="1:16" ht="15.75">
      <c r="A3306" s="155">
        <v>3299</v>
      </c>
      <c r="B3306" s="155" t="s">
        <v>471</v>
      </c>
      <c r="C3306" s="154">
        <v>411</v>
      </c>
      <c r="D3306" s="153">
        <v>1.0131386861313869</v>
      </c>
      <c r="E3306" s="153">
        <v>1.051094890510949</v>
      </c>
      <c r="F3306" s="153">
        <v>1.051094890510949</v>
      </c>
      <c r="G3306" s="153">
        <v>0.8</v>
      </c>
      <c r="H3306" s="153">
        <v>0.8</v>
      </c>
      <c r="I3306" s="153">
        <v>0.8</v>
      </c>
      <c r="J3306" s="153">
        <v>0.8</v>
      </c>
      <c r="K3306" s="153">
        <v>0.8</v>
      </c>
      <c r="L3306" s="153">
        <v>0.8</v>
      </c>
      <c r="M3306" s="153">
        <v>0.8</v>
      </c>
      <c r="N3306" s="153">
        <v>0.8</v>
      </c>
      <c r="O3306" s="153">
        <v>0.8</v>
      </c>
      <c r="P3306" s="152"/>
    </row>
    <row r="3307" spans="1:16" ht="15.75">
      <c r="A3307" s="155">
        <v>3300</v>
      </c>
      <c r="B3307" s="155" t="s">
        <v>470</v>
      </c>
      <c r="C3307" s="154">
        <v>196</v>
      </c>
      <c r="D3307" s="153">
        <v>0.80612244897959184</v>
      </c>
      <c r="E3307" s="153">
        <v>0.87755102040816324</v>
      </c>
      <c r="F3307" s="153">
        <v>0.87755102040816324</v>
      </c>
      <c r="G3307" s="153">
        <v>0.8</v>
      </c>
      <c r="H3307" s="153">
        <v>0.86734693877551017</v>
      </c>
      <c r="I3307" s="153">
        <v>0.8</v>
      </c>
      <c r="J3307" s="153">
        <v>0.8</v>
      </c>
      <c r="K3307" s="153">
        <v>0.8</v>
      </c>
      <c r="L3307" s="153">
        <v>0.8</v>
      </c>
      <c r="M3307" s="153">
        <v>0.8</v>
      </c>
      <c r="N3307" s="153">
        <v>0.8</v>
      </c>
      <c r="O3307" s="153">
        <v>0.82653061224489799</v>
      </c>
      <c r="P3307" s="152"/>
    </row>
    <row r="3308" spans="1:16" ht="15.75">
      <c r="A3308" s="155">
        <v>3301</v>
      </c>
      <c r="B3308" s="155" t="s">
        <v>469</v>
      </c>
      <c r="C3308" s="154">
        <v>71.111111111111114</v>
      </c>
      <c r="D3308" s="153">
        <v>0.75937499999999991</v>
      </c>
      <c r="E3308" s="153">
        <v>0.80156249999999996</v>
      </c>
      <c r="F3308" s="153">
        <v>0.80156249999999996</v>
      </c>
      <c r="G3308" s="153">
        <v>0.80156249999999996</v>
      </c>
      <c r="H3308" s="153">
        <v>0.80156249999999996</v>
      </c>
      <c r="I3308" s="153">
        <v>0.80156249999999996</v>
      </c>
      <c r="J3308" s="153">
        <v>0.80156249999999996</v>
      </c>
      <c r="K3308" s="153">
        <v>0.80156249999999996</v>
      </c>
      <c r="L3308" s="153">
        <v>0.80156249999999996</v>
      </c>
      <c r="M3308" s="153">
        <v>0.80156249999999996</v>
      </c>
      <c r="N3308" s="153">
        <v>0.80156249999999996</v>
      </c>
      <c r="O3308" s="153">
        <v>0.71718749999999998</v>
      </c>
      <c r="P3308" s="152"/>
    </row>
    <row r="3309" spans="1:16" ht="15.75">
      <c r="A3309" s="155">
        <v>3302</v>
      </c>
      <c r="B3309" s="155" t="s">
        <v>468</v>
      </c>
      <c r="C3309" s="154">
        <v>133</v>
      </c>
      <c r="D3309" s="153">
        <v>0.99699248120300743</v>
      </c>
      <c r="E3309" s="153">
        <v>0.95639097744360901</v>
      </c>
      <c r="F3309" s="153">
        <v>1.0827067669172932</v>
      </c>
      <c r="G3309" s="153">
        <v>0.99248120300751874</v>
      </c>
      <c r="H3309" s="153">
        <v>0.91488721804511286</v>
      </c>
      <c r="I3309" s="153">
        <v>0.8</v>
      </c>
      <c r="J3309" s="153">
        <v>0.8</v>
      </c>
      <c r="K3309" s="153">
        <v>0.8</v>
      </c>
      <c r="L3309" s="153">
        <v>1.0809022556390977</v>
      </c>
      <c r="M3309" s="153">
        <v>0.96721804511278187</v>
      </c>
      <c r="N3309" s="153">
        <v>1.2595488721804513</v>
      </c>
      <c r="O3309" s="153">
        <v>1.2595488721804513</v>
      </c>
      <c r="P3309" s="152"/>
    </row>
    <row r="3310" spans="1:16" ht="15.75">
      <c r="A3310" s="155">
        <v>3303</v>
      </c>
      <c r="B3310" s="155" t="s">
        <v>467</v>
      </c>
      <c r="C3310" s="154">
        <v>88.89</v>
      </c>
      <c r="D3310" s="153">
        <v>0.59624254696816292</v>
      </c>
      <c r="E3310" s="153">
        <v>0.67499156260546744</v>
      </c>
      <c r="F3310" s="153">
        <v>0.67499156260546744</v>
      </c>
      <c r="G3310" s="153">
        <v>0.67499156260546744</v>
      </c>
      <c r="H3310" s="153">
        <v>0.76499043761952978</v>
      </c>
      <c r="I3310" s="153">
        <v>0.76499043761952978</v>
      </c>
      <c r="J3310" s="153">
        <v>0.76499043761952978</v>
      </c>
      <c r="K3310" s="153">
        <v>0.76499043761952978</v>
      </c>
      <c r="L3310" s="153">
        <v>0.76499043761952978</v>
      </c>
      <c r="M3310" s="153">
        <v>0.76499043761952978</v>
      </c>
      <c r="N3310" s="153">
        <v>0.76499043761952978</v>
      </c>
      <c r="O3310" s="153">
        <v>0.67499156260546744</v>
      </c>
      <c r="P3310" s="152"/>
    </row>
    <row r="3311" spans="1:16" ht="15.75">
      <c r="A3311" s="155">
        <v>3304</v>
      </c>
      <c r="B3311" s="155" t="s">
        <v>466</v>
      </c>
      <c r="C3311" s="154">
        <v>333.33</v>
      </c>
      <c r="D3311" s="153">
        <v>0.8</v>
      </c>
      <c r="E3311" s="153">
        <v>0.8</v>
      </c>
      <c r="F3311" s="153">
        <v>0.8</v>
      </c>
      <c r="G3311" s="153">
        <v>0.8</v>
      </c>
      <c r="H3311" s="153">
        <v>0.8</v>
      </c>
      <c r="I3311" s="153">
        <v>0.8</v>
      </c>
      <c r="J3311" s="153">
        <v>0.8</v>
      </c>
      <c r="K3311" s="153">
        <v>0.8</v>
      </c>
      <c r="L3311" s="153">
        <v>0.8</v>
      </c>
      <c r="M3311" s="153">
        <v>0.8</v>
      </c>
      <c r="N3311" s="153">
        <v>0.8</v>
      </c>
      <c r="O3311" s="153">
        <v>0.8</v>
      </c>
      <c r="P3311" s="152"/>
    </row>
    <row r="3312" spans="1:16" ht="15.75">
      <c r="A3312" s="155">
        <v>3305</v>
      </c>
      <c r="B3312" s="155" t="s">
        <v>466</v>
      </c>
      <c r="C3312" s="154">
        <v>111.11</v>
      </c>
      <c r="D3312" s="153">
        <v>0</v>
      </c>
      <c r="E3312" s="153">
        <v>0</v>
      </c>
      <c r="F3312" s="153">
        <v>0</v>
      </c>
      <c r="G3312" s="153">
        <v>0</v>
      </c>
      <c r="H3312" s="153">
        <v>0</v>
      </c>
      <c r="I3312" s="153">
        <v>0</v>
      </c>
      <c r="J3312" s="153">
        <v>0</v>
      </c>
      <c r="K3312" s="153">
        <v>0.8</v>
      </c>
      <c r="L3312" s="153">
        <v>0.8</v>
      </c>
      <c r="M3312" s="153">
        <v>0.8</v>
      </c>
      <c r="N3312" s="153">
        <v>0.8</v>
      </c>
      <c r="O3312" s="153">
        <v>0.8</v>
      </c>
      <c r="P3312" s="152"/>
    </row>
    <row r="3313" spans="1:16" ht="15.75">
      <c r="A3313" s="155">
        <v>3306</v>
      </c>
      <c r="B3313" s="155" t="s">
        <v>466</v>
      </c>
      <c r="C3313" s="154">
        <v>216.66</v>
      </c>
      <c r="D3313" s="153">
        <v>0.8</v>
      </c>
      <c r="E3313" s="153">
        <v>0.8</v>
      </c>
      <c r="F3313" s="153">
        <v>0.8</v>
      </c>
      <c r="G3313" s="153">
        <v>0.8</v>
      </c>
      <c r="H3313" s="153">
        <v>0.8</v>
      </c>
      <c r="I3313" s="153">
        <v>0.8</v>
      </c>
      <c r="J3313" s="153">
        <v>0.8</v>
      </c>
      <c r="K3313" s="153">
        <v>0.8</v>
      </c>
      <c r="L3313" s="153">
        <v>0.8</v>
      </c>
      <c r="M3313" s="153">
        <v>0.8</v>
      </c>
      <c r="N3313" s="153">
        <v>0.8</v>
      </c>
      <c r="O3313" s="153">
        <v>0.8</v>
      </c>
      <c r="P3313" s="152"/>
    </row>
    <row r="3314" spans="1:16" ht="15.75">
      <c r="A3314" s="155">
        <v>3307</v>
      </c>
      <c r="B3314" s="155" t="s">
        <v>465</v>
      </c>
      <c r="C3314" s="154">
        <v>77.78</v>
      </c>
      <c r="D3314" s="153">
        <v>0.33427616353818462</v>
      </c>
      <c r="E3314" s="153">
        <v>0.33427616353818462</v>
      </c>
      <c r="F3314" s="153">
        <v>0.33427616353818462</v>
      </c>
      <c r="G3314" s="153">
        <v>0.33427616353818462</v>
      </c>
      <c r="H3314" s="153">
        <v>0.33427616353818462</v>
      </c>
      <c r="I3314" s="153">
        <v>0.33427616353818462</v>
      </c>
      <c r="J3314" s="153">
        <v>0.33427616353818462</v>
      </c>
      <c r="K3314" s="153">
        <v>0.33427616353818462</v>
      </c>
      <c r="L3314" s="153">
        <v>0.33427616353818462</v>
      </c>
      <c r="M3314" s="153">
        <v>0.33427616353818462</v>
      </c>
      <c r="N3314" s="153">
        <v>0.33427616353818462</v>
      </c>
      <c r="O3314" s="153">
        <v>0.33427616353818462</v>
      </c>
      <c r="P3314" s="152"/>
    </row>
    <row r="3315" spans="1:16" ht="15.75">
      <c r="A3315" s="155">
        <v>3308</v>
      </c>
      <c r="B3315" s="155" t="s">
        <v>464</v>
      </c>
      <c r="C3315" s="154">
        <v>144.44</v>
      </c>
      <c r="D3315" s="153">
        <v>0.8</v>
      </c>
      <c r="E3315" s="153">
        <v>0.8</v>
      </c>
      <c r="F3315" s="153">
        <v>0.8</v>
      </c>
      <c r="G3315" s="153">
        <v>0.8</v>
      </c>
      <c r="H3315" s="153">
        <v>0.8</v>
      </c>
      <c r="I3315" s="153">
        <v>0.8</v>
      </c>
      <c r="J3315" s="153">
        <v>0.8</v>
      </c>
      <c r="K3315" s="153">
        <v>0.8</v>
      </c>
      <c r="L3315" s="153">
        <v>0.8</v>
      </c>
      <c r="M3315" s="153">
        <v>0.8</v>
      </c>
      <c r="N3315" s="153">
        <v>0.8</v>
      </c>
      <c r="O3315" s="153">
        <v>0.8</v>
      </c>
      <c r="P3315" s="152"/>
    </row>
    <row r="3316" spans="1:16" ht="15.75">
      <c r="A3316" s="155">
        <v>3309</v>
      </c>
      <c r="B3316" s="155" t="s">
        <v>463</v>
      </c>
      <c r="C3316" s="154">
        <v>77.78</v>
      </c>
      <c r="D3316" s="153">
        <v>0</v>
      </c>
      <c r="E3316" s="153">
        <v>0</v>
      </c>
      <c r="F3316" s="153">
        <v>0</v>
      </c>
      <c r="G3316" s="153">
        <v>0</v>
      </c>
      <c r="H3316" s="153">
        <v>0</v>
      </c>
      <c r="I3316" s="153">
        <v>0</v>
      </c>
      <c r="J3316" s="153">
        <v>0</v>
      </c>
      <c r="K3316" s="153">
        <v>0</v>
      </c>
      <c r="L3316" s="153">
        <v>0</v>
      </c>
      <c r="M3316" s="153">
        <v>0</v>
      </c>
      <c r="N3316" s="153">
        <v>0</v>
      </c>
      <c r="O3316" s="153">
        <v>0</v>
      </c>
      <c r="P3316" s="152"/>
    </row>
    <row r="3317" spans="1:16" ht="15.75">
      <c r="A3317" s="155">
        <v>3310</v>
      </c>
      <c r="B3317" s="155" t="s">
        <v>462</v>
      </c>
      <c r="C3317" s="154">
        <v>277.77999999999997</v>
      </c>
      <c r="D3317" s="153">
        <v>0.8</v>
      </c>
      <c r="E3317" s="153">
        <v>0.8</v>
      </c>
      <c r="F3317" s="153">
        <v>0.8</v>
      </c>
      <c r="G3317" s="153">
        <v>0.8</v>
      </c>
      <c r="H3317" s="153">
        <v>0.8</v>
      </c>
      <c r="I3317" s="153">
        <v>0.8</v>
      </c>
      <c r="J3317" s="153">
        <v>0.8</v>
      </c>
      <c r="K3317" s="153">
        <v>0.8</v>
      </c>
      <c r="L3317" s="153">
        <v>0.8</v>
      </c>
      <c r="M3317" s="153">
        <v>0.8</v>
      </c>
      <c r="N3317" s="153">
        <v>0.8</v>
      </c>
      <c r="O3317" s="153">
        <v>0.8</v>
      </c>
      <c r="P3317" s="152"/>
    </row>
    <row r="3318" spans="1:16" ht="15.75">
      <c r="A3318" s="155">
        <v>3311</v>
      </c>
      <c r="B3318" s="155" t="s">
        <v>461</v>
      </c>
      <c r="C3318" s="154">
        <v>100</v>
      </c>
      <c r="D3318" s="153">
        <v>0</v>
      </c>
      <c r="E3318" s="153">
        <v>0</v>
      </c>
      <c r="F3318" s="153">
        <v>0</v>
      </c>
      <c r="G3318" s="153">
        <v>0</v>
      </c>
      <c r="H3318" s="153">
        <v>0</v>
      </c>
      <c r="I3318" s="153">
        <v>0</v>
      </c>
      <c r="J3318" s="153">
        <v>0.43</v>
      </c>
      <c r="K3318" s="153">
        <v>0.47</v>
      </c>
      <c r="L3318" s="153">
        <v>0.47</v>
      </c>
      <c r="M3318" s="153">
        <v>0.47</v>
      </c>
      <c r="N3318" s="153">
        <v>0.47</v>
      </c>
      <c r="O3318" s="153">
        <v>0.47</v>
      </c>
      <c r="P3318" s="152"/>
    </row>
    <row r="3319" spans="1:16" ht="15.75">
      <c r="A3319" s="155">
        <v>3312</v>
      </c>
      <c r="B3319" s="155" t="s">
        <v>460</v>
      </c>
      <c r="C3319" s="154">
        <v>105.56</v>
      </c>
      <c r="D3319" s="153">
        <v>0.2652519893899204</v>
      </c>
      <c r="E3319" s="153">
        <v>0.37893141341417202</v>
      </c>
      <c r="F3319" s="153">
        <v>0.47366426676771506</v>
      </c>
      <c r="G3319" s="153">
        <v>0.47366426676771506</v>
      </c>
      <c r="H3319" s="153">
        <v>0.47366426676771506</v>
      </c>
      <c r="I3319" s="153">
        <v>0.47366426676771506</v>
      </c>
      <c r="J3319" s="153">
        <v>0.54945054945054939</v>
      </c>
      <c r="K3319" s="153">
        <v>0.54945054945054939</v>
      </c>
      <c r="L3319" s="153">
        <v>0.54945054945054939</v>
      </c>
      <c r="M3319" s="153">
        <v>0.54945054945054939</v>
      </c>
      <c r="N3319" s="153">
        <v>0.54945054945054939</v>
      </c>
      <c r="O3319" s="153">
        <v>0.43577112542629781</v>
      </c>
      <c r="P3319" s="152"/>
    </row>
    <row r="3320" spans="1:16" ht="15.75">
      <c r="A3320" s="155">
        <v>3313</v>
      </c>
      <c r="B3320" s="155" t="s">
        <v>459</v>
      </c>
      <c r="C3320" s="154">
        <v>83.33</v>
      </c>
      <c r="D3320" s="153">
        <v>0.45601824072962921</v>
      </c>
      <c r="E3320" s="153">
        <v>0.52802112084483377</v>
      </c>
      <c r="F3320" s="153">
        <v>0.52802112084483377</v>
      </c>
      <c r="G3320" s="153">
        <v>0.52802112084483377</v>
      </c>
      <c r="H3320" s="153">
        <v>0.52802112084483377</v>
      </c>
      <c r="I3320" s="153">
        <v>0.52802112084483377</v>
      </c>
      <c r="J3320" s="153">
        <v>0.52802112084483377</v>
      </c>
      <c r="K3320" s="153">
        <v>0.52802112084483377</v>
      </c>
      <c r="L3320" s="153">
        <v>0.52802112084483377</v>
      </c>
      <c r="M3320" s="153">
        <v>0.52802112084483377</v>
      </c>
      <c r="N3320" s="153">
        <v>0.52802112084483377</v>
      </c>
      <c r="O3320" s="153">
        <v>0.55202208088323534</v>
      </c>
      <c r="P3320" s="152"/>
    </row>
    <row r="3321" spans="1:16" ht="15.75">
      <c r="A3321" s="155">
        <v>3314</v>
      </c>
      <c r="B3321" s="155" t="s">
        <v>458</v>
      </c>
      <c r="C3321" s="154">
        <v>72.22</v>
      </c>
      <c r="D3321" s="153">
        <v>0.12461921905289394</v>
      </c>
      <c r="E3321" s="153">
        <v>0.1800055386319579</v>
      </c>
      <c r="F3321" s="153">
        <v>0.1800055386319579</v>
      </c>
      <c r="G3321" s="153">
        <v>0.1800055386319579</v>
      </c>
      <c r="H3321" s="153">
        <v>0.48463029631680976</v>
      </c>
      <c r="I3321" s="153">
        <v>0.48463029631680976</v>
      </c>
      <c r="J3321" s="153">
        <v>0.60924951536970373</v>
      </c>
      <c r="K3321" s="153">
        <v>0.60924951536970373</v>
      </c>
      <c r="L3321" s="153">
        <v>0.60924951536970373</v>
      </c>
      <c r="M3321" s="153">
        <v>0.60924951536970373</v>
      </c>
      <c r="N3321" s="153">
        <v>0.60924951536970373</v>
      </c>
      <c r="O3321" s="153">
        <v>1.3846579894765993E-2</v>
      </c>
      <c r="P3321" s="152"/>
    </row>
    <row r="3322" spans="1:16" ht="15.75">
      <c r="A3322" s="155">
        <v>3315</v>
      </c>
      <c r="B3322" s="155" t="s">
        <v>457</v>
      </c>
      <c r="C3322" s="154">
        <v>277.77999999999997</v>
      </c>
      <c r="D3322" s="153">
        <v>0.8</v>
      </c>
      <c r="E3322" s="153">
        <v>0.8</v>
      </c>
      <c r="F3322" s="153">
        <v>0.8</v>
      </c>
      <c r="G3322" s="153">
        <v>0.8</v>
      </c>
      <c r="H3322" s="153">
        <v>0.8</v>
      </c>
      <c r="I3322" s="153">
        <v>0.8</v>
      </c>
      <c r="J3322" s="153">
        <v>0.8</v>
      </c>
      <c r="K3322" s="153">
        <v>0.8</v>
      </c>
      <c r="L3322" s="153">
        <v>0.8</v>
      </c>
      <c r="M3322" s="153">
        <v>0.8</v>
      </c>
      <c r="N3322" s="153">
        <v>0.8</v>
      </c>
      <c r="O3322" s="153">
        <v>0.8</v>
      </c>
      <c r="P3322" s="152"/>
    </row>
    <row r="3323" spans="1:16" ht="15.75">
      <c r="A3323" s="155">
        <v>3316</v>
      </c>
      <c r="B3323" s="155" t="s">
        <v>456</v>
      </c>
      <c r="C3323" s="154">
        <v>393.33</v>
      </c>
      <c r="D3323" s="153">
        <v>0.8</v>
      </c>
      <c r="E3323" s="153">
        <v>0.8</v>
      </c>
      <c r="F3323" s="153">
        <v>0.8</v>
      </c>
      <c r="G3323" s="153">
        <v>0.8</v>
      </c>
      <c r="H3323" s="153">
        <v>0.8</v>
      </c>
      <c r="I3323" s="153">
        <v>0.8</v>
      </c>
      <c r="J3323" s="153">
        <v>0.8</v>
      </c>
      <c r="K3323" s="153">
        <v>0.8</v>
      </c>
      <c r="L3323" s="153">
        <v>0.8</v>
      </c>
      <c r="M3323" s="153">
        <v>0.8</v>
      </c>
      <c r="N3323" s="153">
        <v>0.8</v>
      </c>
      <c r="O3323" s="153">
        <v>0.8</v>
      </c>
      <c r="P3323" s="152"/>
    </row>
    <row r="3324" spans="1:16" ht="15.75">
      <c r="A3324" s="155">
        <v>3317</v>
      </c>
      <c r="B3324" s="155" t="s">
        <v>455</v>
      </c>
      <c r="C3324" s="154">
        <v>77.78</v>
      </c>
      <c r="D3324" s="153">
        <v>0.51427102082797638</v>
      </c>
      <c r="E3324" s="153">
        <v>0.51427102082797638</v>
      </c>
      <c r="F3324" s="153">
        <v>0.57855489843147334</v>
      </c>
      <c r="G3324" s="153">
        <v>0.57855489843147334</v>
      </c>
      <c r="H3324" s="153">
        <v>0.57855489843147334</v>
      </c>
      <c r="I3324" s="153">
        <v>0.57855489843147334</v>
      </c>
      <c r="J3324" s="153">
        <v>0.69426587811776808</v>
      </c>
      <c r="K3324" s="153">
        <v>0.69426587811776808</v>
      </c>
      <c r="L3324" s="153">
        <v>0.69426587811776808</v>
      </c>
      <c r="M3324" s="153">
        <v>0.69426587811776808</v>
      </c>
      <c r="N3324" s="153">
        <v>0.69426587811776808</v>
      </c>
      <c r="O3324" s="153">
        <v>0.30856261249678579</v>
      </c>
      <c r="P3324" s="152"/>
    </row>
    <row r="3325" spans="1:16" ht="15.75">
      <c r="A3325" s="155">
        <v>3318</v>
      </c>
      <c r="B3325" s="155" t="s">
        <v>454</v>
      </c>
      <c r="C3325" s="154">
        <v>155.56</v>
      </c>
      <c r="D3325" s="153">
        <v>0.79999999999999993</v>
      </c>
      <c r="E3325" s="153">
        <v>0.79999999999999993</v>
      </c>
      <c r="F3325" s="153">
        <v>0.79999999999999993</v>
      </c>
      <c r="G3325" s="153">
        <v>0.79999999999999993</v>
      </c>
      <c r="H3325" s="153">
        <v>0.79999999999999993</v>
      </c>
      <c r="I3325" s="153">
        <v>0.79999999999999993</v>
      </c>
      <c r="J3325" s="153">
        <v>0.79999999999999993</v>
      </c>
      <c r="K3325" s="153">
        <v>0.79999999999999993</v>
      </c>
      <c r="L3325" s="153">
        <v>0.79999999999999993</v>
      </c>
      <c r="M3325" s="153">
        <v>0.79999999999999993</v>
      </c>
      <c r="N3325" s="153">
        <v>0.79999999999999993</v>
      </c>
      <c r="O3325" s="153">
        <v>0.79999999999999993</v>
      </c>
      <c r="P3325" s="152"/>
    </row>
    <row r="3326" spans="1:16" ht="15.75">
      <c r="A3326" s="155">
        <v>3319</v>
      </c>
      <c r="B3326" s="155" t="s">
        <v>453</v>
      </c>
      <c r="C3326" s="154">
        <v>166.67</v>
      </c>
      <c r="D3326" s="153">
        <v>0.80000000000000016</v>
      </c>
      <c r="E3326" s="153">
        <v>0.80000000000000016</v>
      </c>
      <c r="F3326" s="153">
        <v>0.80000000000000016</v>
      </c>
      <c r="G3326" s="153">
        <v>0.80000000000000016</v>
      </c>
      <c r="H3326" s="153">
        <v>0.80000000000000016</v>
      </c>
      <c r="I3326" s="153">
        <v>0.80000000000000016</v>
      </c>
      <c r="J3326" s="153">
        <v>0.80000000000000016</v>
      </c>
      <c r="K3326" s="153">
        <v>0.80000000000000016</v>
      </c>
      <c r="L3326" s="153">
        <v>0.80000000000000016</v>
      </c>
      <c r="M3326" s="153">
        <v>0.80000000000000016</v>
      </c>
      <c r="N3326" s="153">
        <v>0.80000000000000016</v>
      </c>
      <c r="O3326" s="153">
        <v>0.80000000000000016</v>
      </c>
      <c r="P3326" s="152"/>
    </row>
    <row r="3327" spans="1:16" ht="15.75">
      <c r="A3327" s="155">
        <v>3320</v>
      </c>
      <c r="B3327" s="155" t="s">
        <v>452</v>
      </c>
      <c r="C3327" s="154">
        <v>322.22000000000003</v>
      </c>
      <c r="D3327" s="153">
        <v>0</v>
      </c>
      <c r="E3327" s="153">
        <v>0</v>
      </c>
      <c r="F3327" s="153">
        <v>0.79999999999999993</v>
      </c>
      <c r="G3327" s="153">
        <v>0</v>
      </c>
      <c r="H3327" s="153">
        <v>0.79999999999999993</v>
      </c>
      <c r="I3327" s="153">
        <v>0.79999999999999993</v>
      </c>
      <c r="J3327" s="153">
        <v>0.79999999999999993</v>
      </c>
      <c r="K3327" s="153">
        <v>0.79999999999999993</v>
      </c>
      <c r="L3327" s="153">
        <v>0.79999999999999993</v>
      </c>
      <c r="M3327" s="153">
        <v>0.79999999999999993</v>
      </c>
      <c r="N3327" s="153">
        <v>0.79999999999999993</v>
      </c>
      <c r="O3327" s="153">
        <v>1.0055241760288001</v>
      </c>
      <c r="P3327" s="152"/>
    </row>
    <row r="3328" spans="1:16" ht="15.75">
      <c r="A3328" s="155">
        <v>3321</v>
      </c>
      <c r="B3328" s="155" t="s">
        <v>451</v>
      </c>
      <c r="C3328" s="154">
        <v>327.78</v>
      </c>
      <c r="D3328" s="153">
        <v>0.8</v>
      </c>
      <c r="E3328" s="153">
        <v>0.8</v>
      </c>
      <c r="F3328" s="153">
        <v>0.8</v>
      </c>
      <c r="G3328" s="153">
        <v>0.8</v>
      </c>
      <c r="H3328" s="153">
        <v>0.8</v>
      </c>
      <c r="I3328" s="153">
        <v>0.8</v>
      </c>
      <c r="J3328" s="153">
        <v>0.8</v>
      </c>
      <c r="K3328" s="153">
        <v>0.8</v>
      </c>
      <c r="L3328" s="153">
        <v>0.8</v>
      </c>
      <c r="M3328" s="153">
        <v>0.8</v>
      </c>
      <c r="N3328" s="153">
        <v>0.8</v>
      </c>
      <c r="O3328" s="153">
        <v>0.8</v>
      </c>
      <c r="P3328" s="152"/>
    </row>
    <row r="3329" spans="1:16" ht="15.75">
      <c r="A3329" s="155">
        <v>3322</v>
      </c>
      <c r="B3329" s="155" t="s">
        <v>450</v>
      </c>
      <c r="C3329" s="154">
        <v>111.11</v>
      </c>
      <c r="D3329" s="153">
        <v>0.8</v>
      </c>
      <c r="E3329" s="153">
        <v>0.8</v>
      </c>
      <c r="F3329" s="153">
        <v>0.8</v>
      </c>
      <c r="G3329" s="153">
        <v>0.8</v>
      </c>
      <c r="H3329" s="153">
        <v>0.8</v>
      </c>
      <c r="I3329" s="153">
        <v>0.8</v>
      </c>
      <c r="J3329" s="153">
        <v>0.8</v>
      </c>
      <c r="K3329" s="153">
        <v>0.8</v>
      </c>
      <c r="L3329" s="153">
        <v>0.8</v>
      </c>
      <c r="M3329" s="153">
        <v>0.8</v>
      </c>
      <c r="N3329" s="153">
        <v>0.8</v>
      </c>
      <c r="O3329" s="153">
        <v>0.8</v>
      </c>
      <c r="P3329" s="152"/>
    </row>
    <row r="3330" spans="1:16" ht="15.75">
      <c r="A3330" s="155">
        <v>3323</v>
      </c>
      <c r="B3330" s="155" t="s">
        <v>449</v>
      </c>
      <c r="C3330" s="154">
        <v>77.78</v>
      </c>
      <c r="D3330" s="153">
        <v>0</v>
      </c>
      <c r="E3330" s="153">
        <v>0</v>
      </c>
      <c r="F3330" s="153">
        <v>0</v>
      </c>
      <c r="G3330" s="153">
        <v>2.5713551041398816E-2</v>
      </c>
      <c r="H3330" s="153">
        <v>0.51427102082797638</v>
      </c>
      <c r="I3330" s="153">
        <v>0.51427102082797638</v>
      </c>
      <c r="J3330" s="153">
        <v>0.51427102082797638</v>
      </c>
      <c r="K3330" s="153">
        <v>0.51427102082797638</v>
      </c>
      <c r="L3330" s="153">
        <v>0.51427102082797638</v>
      </c>
      <c r="M3330" s="153">
        <v>0.87426073540755977</v>
      </c>
      <c r="N3330" s="153">
        <v>0.95140138853175626</v>
      </c>
      <c r="O3330" s="153">
        <v>1</v>
      </c>
      <c r="P3330" s="152"/>
    </row>
    <row r="3331" spans="1:16" ht="15.75">
      <c r="A3331" s="155">
        <v>3324</v>
      </c>
      <c r="B3331" s="155" t="s">
        <v>448</v>
      </c>
      <c r="C3331" s="154">
        <v>138.88999999999999</v>
      </c>
      <c r="D3331" s="153">
        <v>0</v>
      </c>
      <c r="E3331" s="153">
        <v>0</v>
      </c>
      <c r="F3331" s="153">
        <v>0.8</v>
      </c>
      <c r="G3331" s="153">
        <v>0.8</v>
      </c>
      <c r="H3331" s="153">
        <v>0.8</v>
      </c>
      <c r="I3331" s="153">
        <v>0.8</v>
      </c>
      <c r="J3331" s="153">
        <v>0.8</v>
      </c>
      <c r="K3331" s="153">
        <v>0.8</v>
      </c>
      <c r="L3331" s="153">
        <v>0.8</v>
      </c>
      <c r="M3331" s="153">
        <v>0.8</v>
      </c>
      <c r="N3331" s="153">
        <v>0.8</v>
      </c>
      <c r="O3331" s="153">
        <v>0.8</v>
      </c>
      <c r="P3331" s="152"/>
    </row>
    <row r="3332" spans="1:16" ht="15.75">
      <c r="A3332" s="155">
        <v>3325</v>
      </c>
      <c r="B3332" s="155" t="s">
        <v>447</v>
      </c>
      <c r="C3332" s="154">
        <v>155.56</v>
      </c>
      <c r="D3332" s="153">
        <v>0</v>
      </c>
      <c r="E3332" s="153">
        <v>0</v>
      </c>
      <c r="F3332" s="153">
        <v>0</v>
      </c>
      <c r="G3332" s="153">
        <v>0</v>
      </c>
      <c r="H3332" s="153">
        <v>0</v>
      </c>
      <c r="I3332" s="153">
        <v>0</v>
      </c>
      <c r="J3332" s="153">
        <v>0</v>
      </c>
      <c r="K3332" s="153">
        <v>0</v>
      </c>
      <c r="L3332" s="153">
        <v>0.79999999999999993</v>
      </c>
      <c r="M3332" s="153">
        <v>0.79999999999999993</v>
      </c>
      <c r="N3332" s="153">
        <v>0.79999999999999993</v>
      </c>
      <c r="O3332" s="153">
        <v>0.79999999999999993</v>
      </c>
      <c r="P3332" s="152"/>
    </row>
    <row r="3333" spans="1:16" ht="15.75">
      <c r="A3333" s="155">
        <v>3326</v>
      </c>
      <c r="B3333" s="155" t="s">
        <v>446</v>
      </c>
      <c r="C3333" s="154">
        <v>266.67</v>
      </c>
      <c r="D3333" s="153">
        <v>0</v>
      </c>
      <c r="E3333" s="153">
        <v>0</v>
      </c>
      <c r="F3333" s="153">
        <v>0</v>
      </c>
      <c r="G3333" s="153">
        <v>0</v>
      </c>
      <c r="H3333" s="153">
        <v>0</v>
      </c>
      <c r="I3333" s="153">
        <v>0</v>
      </c>
      <c r="J3333" s="153">
        <v>0.8</v>
      </c>
      <c r="K3333" s="153">
        <v>0.8</v>
      </c>
      <c r="L3333" s="153">
        <v>0.8</v>
      </c>
      <c r="M3333" s="153">
        <v>0.8</v>
      </c>
      <c r="N3333" s="153">
        <v>0.8</v>
      </c>
      <c r="O3333" s="153">
        <v>0.8</v>
      </c>
      <c r="P3333" s="152"/>
    </row>
    <row r="3334" spans="1:16" ht="15.75">
      <c r="A3334" s="155">
        <v>3327</v>
      </c>
      <c r="B3334" s="155" t="s">
        <v>445</v>
      </c>
      <c r="C3334" s="154">
        <v>422.22</v>
      </c>
      <c r="D3334" s="153">
        <v>0</v>
      </c>
      <c r="E3334" s="153">
        <v>0</v>
      </c>
      <c r="F3334" s="153">
        <v>0</v>
      </c>
      <c r="G3334" s="153">
        <v>0</v>
      </c>
      <c r="H3334" s="153">
        <v>0</v>
      </c>
      <c r="I3334" s="153">
        <v>0.21052531855430817</v>
      </c>
      <c r="J3334" s="153">
        <v>0.47368670361422954</v>
      </c>
      <c r="K3334" s="153">
        <v>0.98109990052579221</v>
      </c>
      <c r="L3334" s="153">
        <v>0.79999999999999993</v>
      </c>
      <c r="M3334" s="153">
        <v>0.79999999999999993</v>
      </c>
      <c r="N3334" s="153">
        <v>0.79999999999999993</v>
      </c>
      <c r="O3334" s="153">
        <v>0.79999999999999993</v>
      </c>
      <c r="P3334" s="152"/>
    </row>
    <row r="3335" spans="1:16" ht="15.75">
      <c r="A3335" s="155">
        <v>3328</v>
      </c>
      <c r="B3335" s="155" t="s">
        <v>444</v>
      </c>
      <c r="C3335" s="154">
        <v>166.66</v>
      </c>
      <c r="D3335" s="153">
        <v>0</v>
      </c>
      <c r="E3335" s="153">
        <v>0</v>
      </c>
      <c r="F3335" s="153">
        <v>0</v>
      </c>
      <c r="G3335" s="153">
        <v>0</v>
      </c>
      <c r="H3335" s="153">
        <v>0</v>
      </c>
      <c r="I3335" s="153">
        <v>0</v>
      </c>
      <c r="J3335" s="153">
        <v>1.6800672026881076</v>
      </c>
      <c r="K3335" s="153">
        <v>1.6800672026881076</v>
      </c>
      <c r="L3335" s="153">
        <v>0.8</v>
      </c>
      <c r="M3335" s="153">
        <v>0.8</v>
      </c>
      <c r="N3335" s="153">
        <v>0.8</v>
      </c>
      <c r="O3335" s="153">
        <v>0.8</v>
      </c>
      <c r="P3335" s="152"/>
    </row>
    <row r="3336" spans="1:16" ht="15.75">
      <c r="A3336" s="155">
        <v>3329</v>
      </c>
      <c r="B3336" s="155" t="s">
        <v>443</v>
      </c>
      <c r="C3336" s="154">
        <v>80</v>
      </c>
      <c r="D3336" s="153">
        <v>0.22500000000000001</v>
      </c>
      <c r="E3336" s="153">
        <v>0.4</v>
      </c>
      <c r="F3336" s="153">
        <v>0.47499999999999998</v>
      </c>
      <c r="G3336" s="153">
        <v>0.47499999999999998</v>
      </c>
      <c r="H3336" s="153">
        <v>0.47499999999999998</v>
      </c>
      <c r="I3336" s="153">
        <v>0.47499999999999998</v>
      </c>
      <c r="J3336" s="153">
        <v>0.47499999999999998</v>
      </c>
      <c r="K3336" s="153">
        <v>0.47499999999999998</v>
      </c>
      <c r="L3336" s="153">
        <v>0.47499999999999998</v>
      </c>
      <c r="M3336" s="153">
        <v>0.47499999999999998</v>
      </c>
      <c r="N3336" s="153">
        <v>0.47499999999999998</v>
      </c>
      <c r="O3336" s="153">
        <v>0.4</v>
      </c>
      <c r="P3336" s="152"/>
    </row>
    <row r="3337" spans="1:16" ht="15.75">
      <c r="A3337" s="155">
        <v>3330</v>
      </c>
      <c r="B3337" s="155" t="s">
        <v>442</v>
      </c>
      <c r="C3337" s="154">
        <v>102.22222222222221</v>
      </c>
      <c r="D3337" s="153">
        <v>1.0760869565217392</v>
      </c>
      <c r="E3337" s="153">
        <v>0</v>
      </c>
      <c r="F3337" s="153">
        <v>0</v>
      </c>
      <c r="G3337" s="153">
        <v>0</v>
      </c>
      <c r="H3337" s="153">
        <v>1.0760869565217392</v>
      </c>
      <c r="I3337" s="153">
        <v>1.2423913043478261</v>
      </c>
      <c r="J3337" s="153">
        <v>1.2423913043478261</v>
      </c>
      <c r="K3337" s="153">
        <v>1.2423913043478261</v>
      </c>
      <c r="L3337" s="153">
        <v>1.2423913043478261</v>
      </c>
      <c r="M3337" s="153">
        <v>1.2913043478260871</v>
      </c>
      <c r="N3337" s="153">
        <v>1.340217391304348</v>
      </c>
      <c r="O3337" s="153">
        <v>1.4380434782608698</v>
      </c>
      <c r="P3337" s="152"/>
    </row>
    <row r="3338" spans="1:16" ht="15.75">
      <c r="A3338" s="155">
        <v>3331</v>
      </c>
      <c r="B3338" s="155" t="s">
        <v>441</v>
      </c>
      <c r="C3338" s="154">
        <v>171.11</v>
      </c>
      <c r="D3338" s="153">
        <v>0.79999999999999993</v>
      </c>
      <c r="E3338" s="153">
        <v>0.79999999999999993</v>
      </c>
      <c r="F3338" s="153">
        <v>0.79999999999999993</v>
      </c>
      <c r="G3338" s="153">
        <v>0.79999999999999993</v>
      </c>
      <c r="H3338" s="153">
        <v>0.79999999999999993</v>
      </c>
      <c r="I3338" s="153">
        <v>0.79999999999999993</v>
      </c>
      <c r="J3338" s="153">
        <v>0.79999999999999993</v>
      </c>
      <c r="K3338" s="153">
        <v>0.79999999999999993</v>
      </c>
      <c r="L3338" s="153">
        <v>0.79999999999999993</v>
      </c>
      <c r="M3338" s="153">
        <v>0.79999999999999993</v>
      </c>
      <c r="N3338" s="153">
        <v>0.79999999999999993</v>
      </c>
      <c r="O3338" s="153">
        <v>0.79999999999999993</v>
      </c>
      <c r="P3338" s="152"/>
    </row>
    <row r="3339" spans="1:16" ht="15.75">
      <c r="A3339" s="155">
        <v>3332</v>
      </c>
      <c r="B3339" s="155" t="s">
        <v>440</v>
      </c>
      <c r="C3339" s="154">
        <v>278</v>
      </c>
      <c r="D3339" s="153">
        <v>0.8</v>
      </c>
      <c r="E3339" s="153">
        <v>0.8</v>
      </c>
      <c r="F3339" s="153">
        <v>0.8</v>
      </c>
      <c r="G3339" s="153">
        <v>0.8</v>
      </c>
      <c r="H3339" s="153">
        <v>0.8</v>
      </c>
      <c r="I3339" s="153">
        <v>0.8</v>
      </c>
      <c r="J3339" s="153">
        <v>0.8</v>
      </c>
      <c r="K3339" s="153">
        <v>0.8</v>
      </c>
      <c r="L3339" s="153">
        <v>0.8</v>
      </c>
      <c r="M3339" s="153">
        <v>0.8</v>
      </c>
      <c r="N3339" s="153">
        <v>0.8</v>
      </c>
      <c r="O3339" s="153">
        <v>0.8</v>
      </c>
      <c r="P3339" s="152"/>
    </row>
    <row r="3340" spans="1:16" ht="15.75">
      <c r="A3340" s="155">
        <v>3333</v>
      </c>
      <c r="B3340" s="155" t="s">
        <v>439</v>
      </c>
      <c r="C3340" s="154">
        <v>157.78</v>
      </c>
      <c r="D3340" s="153">
        <v>0.8</v>
      </c>
      <c r="E3340" s="153">
        <v>0.8</v>
      </c>
      <c r="F3340" s="153">
        <v>0.8</v>
      </c>
      <c r="G3340" s="153">
        <v>0.8</v>
      </c>
      <c r="H3340" s="153">
        <v>0.8</v>
      </c>
      <c r="I3340" s="153">
        <v>0.8</v>
      </c>
      <c r="J3340" s="153">
        <v>0.8</v>
      </c>
      <c r="K3340" s="153">
        <v>0.8</v>
      </c>
      <c r="L3340" s="153">
        <v>0.8</v>
      </c>
      <c r="M3340" s="153">
        <v>0.8</v>
      </c>
      <c r="N3340" s="153">
        <v>0.8</v>
      </c>
      <c r="O3340" s="153">
        <v>0.8</v>
      </c>
      <c r="P3340" s="152"/>
    </row>
    <row r="3341" spans="1:16" ht="15.75">
      <c r="A3341" s="155">
        <v>3334</v>
      </c>
      <c r="B3341" s="155" t="s">
        <v>438</v>
      </c>
      <c r="C3341" s="154">
        <v>77.777777777777771</v>
      </c>
      <c r="D3341" s="153">
        <v>0</v>
      </c>
      <c r="E3341" s="153">
        <v>0.96428571428571441</v>
      </c>
      <c r="F3341" s="153">
        <v>0.96428571428571441</v>
      </c>
      <c r="G3341" s="153">
        <v>0.96428571428571441</v>
      </c>
      <c r="H3341" s="153">
        <v>0.96428571428571441</v>
      </c>
      <c r="I3341" s="153">
        <v>0.96428571428571441</v>
      </c>
      <c r="J3341" s="153">
        <v>0.96428571428571441</v>
      </c>
      <c r="K3341" s="153">
        <v>0.96428571428571441</v>
      </c>
      <c r="L3341" s="153">
        <v>0.96428571428571441</v>
      </c>
      <c r="M3341" s="153">
        <v>0.96428571428571441</v>
      </c>
      <c r="N3341" s="153">
        <v>0.96428571428571441</v>
      </c>
      <c r="O3341" s="153">
        <v>0.77142857142857146</v>
      </c>
      <c r="P3341" s="152"/>
    </row>
    <row r="3342" spans="1:16" ht="15.75">
      <c r="A3342" s="155">
        <v>3335</v>
      </c>
      <c r="B3342" s="155" t="s">
        <v>437</v>
      </c>
      <c r="C3342" s="154">
        <v>138</v>
      </c>
      <c r="D3342" s="153">
        <v>0.8</v>
      </c>
      <c r="E3342" s="153">
        <v>0.8</v>
      </c>
      <c r="F3342" s="153">
        <v>0.8</v>
      </c>
      <c r="G3342" s="153">
        <v>0</v>
      </c>
      <c r="H3342" s="153">
        <v>0.8</v>
      </c>
      <c r="I3342" s="153">
        <v>0.85507246376811596</v>
      </c>
      <c r="J3342" s="153">
        <v>0.97101449275362317</v>
      </c>
      <c r="K3342" s="153">
        <v>0.8</v>
      </c>
      <c r="L3342" s="153">
        <v>0.8</v>
      </c>
      <c r="M3342" s="153">
        <v>0.8</v>
      </c>
      <c r="N3342" s="153">
        <v>0.8</v>
      </c>
      <c r="O3342" s="153">
        <v>0.8</v>
      </c>
      <c r="P3342" s="152"/>
    </row>
    <row r="3343" spans="1:16" ht="15.75">
      <c r="A3343" s="155">
        <v>3336</v>
      </c>
      <c r="B3343" s="155" t="s">
        <v>436</v>
      </c>
      <c r="C3343" s="154">
        <v>71.111111111111114</v>
      </c>
      <c r="D3343" s="153">
        <v>0.66093749999999996</v>
      </c>
      <c r="E3343" s="153">
        <v>0.66093749999999996</v>
      </c>
      <c r="F3343" s="153">
        <v>0.66093749999999996</v>
      </c>
      <c r="G3343" s="153">
        <v>0.66093749999999996</v>
      </c>
      <c r="H3343" s="153">
        <v>0.66093749999999996</v>
      </c>
      <c r="I3343" s="153">
        <v>0.66093749999999996</v>
      </c>
      <c r="J3343" s="153">
        <v>0.66093749999999996</v>
      </c>
      <c r="K3343" s="153">
        <v>0.66093749999999996</v>
      </c>
      <c r="L3343" s="153">
        <v>0.66093749999999996</v>
      </c>
      <c r="M3343" s="153">
        <v>0.66093749999999996</v>
      </c>
      <c r="N3343" s="153">
        <v>0.66093749999999996</v>
      </c>
      <c r="O3343" s="153">
        <v>1.0001249999999999</v>
      </c>
      <c r="P3343" s="152"/>
    </row>
    <row r="3344" spans="1:16" ht="15.75">
      <c r="A3344" s="155">
        <v>3337</v>
      </c>
      <c r="B3344" s="155" t="s">
        <v>435</v>
      </c>
      <c r="C3344" s="154">
        <v>133.33000000000001</v>
      </c>
      <c r="D3344" s="153">
        <v>0.79999999999999993</v>
      </c>
      <c r="E3344" s="153">
        <v>0.79999999999999993</v>
      </c>
      <c r="F3344" s="153">
        <v>0.79999999999999993</v>
      </c>
      <c r="G3344" s="153">
        <v>0.79999999999999993</v>
      </c>
      <c r="H3344" s="153">
        <v>0.79999999999999993</v>
      </c>
      <c r="I3344" s="153">
        <v>0.79999999999999993</v>
      </c>
      <c r="J3344" s="153">
        <v>0.79999999999999993</v>
      </c>
      <c r="K3344" s="153">
        <v>0.79999999999999993</v>
      </c>
      <c r="L3344" s="153">
        <v>0.79999999999999993</v>
      </c>
      <c r="M3344" s="153">
        <v>0.79999999999999993</v>
      </c>
      <c r="N3344" s="153">
        <v>0</v>
      </c>
      <c r="O3344" s="153">
        <v>0.79999999999999993</v>
      </c>
      <c r="P3344" s="152"/>
    </row>
    <row r="3345" spans="1:16" ht="15.75">
      <c r="A3345" s="155">
        <v>3338</v>
      </c>
      <c r="B3345" s="155" t="s">
        <v>434</v>
      </c>
      <c r="C3345" s="154">
        <v>144.4</v>
      </c>
      <c r="D3345" s="153">
        <v>0.79999999999999993</v>
      </c>
      <c r="E3345" s="153">
        <v>0.79999999999999993</v>
      </c>
      <c r="F3345" s="153">
        <v>0.79999999999999993</v>
      </c>
      <c r="G3345" s="153">
        <v>0.79999999999999993</v>
      </c>
      <c r="H3345" s="153">
        <v>0.79999999999999993</v>
      </c>
      <c r="I3345" s="153">
        <v>0.79999999999999993</v>
      </c>
      <c r="J3345" s="153">
        <v>0.79999999999999993</v>
      </c>
      <c r="K3345" s="153">
        <v>0.79999999999999993</v>
      </c>
      <c r="L3345" s="153">
        <v>0.79999999999999993</v>
      </c>
      <c r="M3345" s="153">
        <v>0.79999999999999993</v>
      </c>
      <c r="N3345" s="153">
        <v>0.79999999999999993</v>
      </c>
      <c r="O3345" s="153">
        <v>0.79999999999999993</v>
      </c>
      <c r="P3345" s="152"/>
    </row>
    <row r="3346" spans="1:16" ht="15.75">
      <c r="A3346" s="155">
        <v>3339</v>
      </c>
      <c r="B3346" s="155" t="s">
        <v>433</v>
      </c>
      <c r="C3346" s="154">
        <v>108.89</v>
      </c>
      <c r="D3346" s="153">
        <v>0.92754155569841124</v>
      </c>
      <c r="E3346" s="153">
        <v>0.92754155569841124</v>
      </c>
      <c r="F3346" s="153">
        <v>0.95509229497658188</v>
      </c>
      <c r="G3346" s="153">
        <v>0.97345945449536231</v>
      </c>
      <c r="H3346" s="153">
        <v>1.0101937735329232</v>
      </c>
      <c r="I3346" s="153">
        <v>1.0652952520892645</v>
      </c>
      <c r="J3346" s="153">
        <v>1.1020295711268253</v>
      </c>
      <c r="K3346" s="153">
        <v>1.1020295711268253</v>
      </c>
      <c r="L3346" s="153">
        <v>1.1020295711268253</v>
      </c>
      <c r="M3346" s="153">
        <v>1.1020295711268253</v>
      </c>
      <c r="N3346" s="153">
        <v>1.2030489484801175</v>
      </c>
      <c r="O3346" s="153">
        <v>1.2122325282395077</v>
      </c>
      <c r="P3346" s="152"/>
    </row>
    <row r="3347" spans="1:16" ht="15.75">
      <c r="A3347" s="155">
        <v>3340</v>
      </c>
      <c r="B3347" s="155" t="s">
        <v>432</v>
      </c>
      <c r="C3347" s="154">
        <v>124.44</v>
      </c>
      <c r="D3347" s="153">
        <v>0.84860173577627773</v>
      </c>
      <c r="E3347" s="153">
        <v>0.93539054966248802</v>
      </c>
      <c r="F3347" s="153">
        <v>0.92574734811957571</v>
      </c>
      <c r="G3347" s="153">
        <v>1.0800385728061717</v>
      </c>
      <c r="H3347" s="153">
        <v>1.215043394406943</v>
      </c>
      <c r="I3347" s="153">
        <v>1.0028929604628736</v>
      </c>
      <c r="J3347" s="153">
        <v>1.051108968177435</v>
      </c>
      <c r="K3347" s="153">
        <v>0.8</v>
      </c>
      <c r="L3347" s="153">
        <v>0.8</v>
      </c>
      <c r="M3347" s="153">
        <v>0.89038894246223077</v>
      </c>
      <c r="N3347" s="153">
        <v>0.92574734811957571</v>
      </c>
      <c r="O3347" s="153">
        <v>0.9161041465766635</v>
      </c>
      <c r="P3347" s="152"/>
    </row>
    <row r="3348" spans="1:16" ht="15.75">
      <c r="A3348" s="155">
        <v>3341</v>
      </c>
      <c r="B3348" s="155" t="s">
        <v>431</v>
      </c>
      <c r="C3348" s="154">
        <v>378</v>
      </c>
      <c r="D3348" s="153">
        <v>0.93650793650793651</v>
      </c>
      <c r="E3348" s="153">
        <v>0.82539682539682535</v>
      </c>
      <c r="F3348" s="153">
        <v>0.79999999999999993</v>
      </c>
      <c r="G3348" s="153">
        <v>0.79999999999999993</v>
      </c>
      <c r="H3348" s="153">
        <v>0.79999999999999993</v>
      </c>
      <c r="I3348" s="153">
        <v>0.79999999999999993</v>
      </c>
      <c r="J3348" s="153">
        <v>0.79999999999999993</v>
      </c>
      <c r="K3348" s="153">
        <v>0.79999999999999993</v>
      </c>
      <c r="L3348" s="153">
        <v>0.79999999999999993</v>
      </c>
      <c r="M3348" s="153">
        <v>0.79999999999999993</v>
      </c>
      <c r="N3348" s="153">
        <v>0.82412698412698404</v>
      </c>
      <c r="O3348" s="153">
        <v>0.82412698412698404</v>
      </c>
      <c r="P3348" s="152"/>
    </row>
    <row r="3349" spans="1:16" ht="15.75">
      <c r="A3349" s="155">
        <v>3342</v>
      </c>
      <c r="B3349" s="155" t="s">
        <v>430</v>
      </c>
      <c r="C3349" s="154">
        <v>111.11</v>
      </c>
      <c r="D3349" s="153">
        <v>0.99000990009900103</v>
      </c>
      <c r="E3349" s="153">
        <v>1.0260102601026011</v>
      </c>
      <c r="F3349" s="153">
        <v>0.86400864008640088</v>
      </c>
      <c r="G3349" s="153">
        <v>0.8</v>
      </c>
      <c r="H3349" s="153">
        <v>0.90000900009000095</v>
      </c>
      <c r="I3349" s="153">
        <v>0.82800828008280081</v>
      </c>
      <c r="J3349" s="153">
        <v>0.8</v>
      </c>
      <c r="K3349" s="153">
        <v>0.8</v>
      </c>
      <c r="L3349" s="153">
        <v>0.8</v>
      </c>
      <c r="M3349" s="153">
        <v>0.8</v>
      </c>
      <c r="N3349" s="153">
        <v>0.8</v>
      </c>
      <c r="O3349" s="153">
        <v>0.8</v>
      </c>
      <c r="P3349" s="152"/>
    </row>
    <row r="3350" spans="1:16" ht="15.75">
      <c r="A3350" s="155">
        <v>3343</v>
      </c>
      <c r="B3350" s="155" t="s">
        <v>429</v>
      </c>
      <c r="C3350" s="154">
        <v>111.11</v>
      </c>
      <c r="D3350" s="153">
        <v>0.8</v>
      </c>
      <c r="E3350" s="153">
        <v>0.8</v>
      </c>
      <c r="F3350" s="153">
        <v>0.8</v>
      </c>
      <c r="G3350" s="153">
        <v>0.8</v>
      </c>
      <c r="H3350" s="153">
        <v>0.8</v>
      </c>
      <c r="I3350" s="153">
        <v>0.8</v>
      </c>
      <c r="J3350" s="153">
        <v>0.8</v>
      </c>
      <c r="K3350" s="153">
        <v>0.8</v>
      </c>
      <c r="L3350" s="153">
        <v>0.8</v>
      </c>
      <c r="M3350" s="153">
        <v>0.8</v>
      </c>
      <c r="N3350" s="153">
        <v>0.8</v>
      </c>
      <c r="O3350" s="153">
        <v>0.8</v>
      </c>
      <c r="P3350" s="152"/>
    </row>
    <row r="3351" spans="1:16" ht="15.75">
      <c r="A3351" s="155">
        <v>3344</v>
      </c>
      <c r="B3351" s="155" t="s">
        <v>428</v>
      </c>
      <c r="C3351" s="154">
        <v>80</v>
      </c>
      <c r="D3351" s="153">
        <v>0.52500000000000002</v>
      </c>
      <c r="E3351" s="153">
        <v>0.52500000000000002</v>
      </c>
      <c r="F3351" s="153">
        <v>0.52500000000000002</v>
      </c>
      <c r="G3351" s="153">
        <v>0.52500000000000002</v>
      </c>
      <c r="H3351" s="153">
        <v>0.52500000000000002</v>
      </c>
      <c r="I3351" s="153">
        <v>0.52500000000000002</v>
      </c>
      <c r="J3351" s="153">
        <v>0.52500000000000002</v>
      </c>
      <c r="K3351" s="153">
        <v>0.52500000000000002</v>
      </c>
      <c r="L3351" s="153">
        <v>0.52500000000000002</v>
      </c>
      <c r="M3351" s="153">
        <v>0.52500000000000002</v>
      </c>
      <c r="N3351" s="153">
        <v>0.52500000000000002</v>
      </c>
      <c r="O3351" s="153">
        <v>0.45</v>
      </c>
      <c r="P3351" s="152"/>
    </row>
    <row r="3352" spans="1:16" ht="15.75">
      <c r="A3352" s="155">
        <v>3345</v>
      </c>
      <c r="B3352" s="155" t="s">
        <v>427</v>
      </c>
      <c r="C3352" s="154">
        <v>116.67</v>
      </c>
      <c r="D3352" s="153">
        <v>0.79999999999999993</v>
      </c>
      <c r="E3352" s="153">
        <v>0.79999999999999993</v>
      </c>
      <c r="F3352" s="153">
        <v>0.79999999999999993</v>
      </c>
      <c r="G3352" s="153">
        <v>0.79999999999999993</v>
      </c>
      <c r="H3352" s="153">
        <v>0.79999999999999993</v>
      </c>
      <c r="I3352" s="153">
        <v>0.79999999999999993</v>
      </c>
      <c r="J3352" s="153">
        <v>0.79999999999999993</v>
      </c>
      <c r="K3352" s="153">
        <v>0</v>
      </c>
      <c r="L3352" s="153">
        <v>0</v>
      </c>
      <c r="M3352" s="153">
        <v>0</v>
      </c>
      <c r="N3352" s="153">
        <v>0</v>
      </c>
      <c r="O3352" s="153">
        <v>0</v>
      </c>
      <c r="P3352" s="152"/>
    </row>
    <row r="3353" spans="1:16" ht="15.75">
      <c r="A3353" s="155">
        <v>3346</v>
      </c>
      <c r="B3353" s="155" t="s">
        <v>426</v>
      </c>
      <c r="C3353" s="154">
        <v>2600</v>
      </c>
      <c r="D3353" s="153">
        <v>0.8</v>
      </c>
      <c r="E3353" s="153">
        <v>0.8</v>
      </c>
      <c r="F3353" s="153">
        <v>0.8</v>
      </c>
      <c r="G3353" s="153">
        <v>0.8</v>
      </c>
      <c r="H3353" s="153">
        <v>0.8</v>
      </c>
      <c r="I3353" s="153">
        <v>0.8</v>
      </c>
      <c r="J3353" s="153">
        <v>0.8</v>
      </c>
      <c r="K3353" s="153">
        <v>0.8</v>
      </c>
      <c r="L3353" s="153">
        <v>0.8</v>
      </c>
      <c r="M3353" s="153">
        <v>0.8</v>
      </c>
      <c r="N3353" s="153">
        <v>0.8</v>
      </c>
      <c r="O3353" s="153">
        <v>0.8</v>
      </c>
      <c r="P3353" s="152"/>
    </row>
    <row r="3354" spans="1:16" ht="15.75">
      <c r="A3354" s="155">
        <v>3347</v>
      </c>
      <c r="B3354" s="155" t="s">
        <v>425</v>
      </c>
      <c r="C3354" s="154">
        <v>550</v>
      </c>
      <c r="D3354" s="153">
        <v>1.030909090909091</v>
      </c>
      <c r="E3354" s="153">
        <v>1.0145454545454546</v>
      </c>
      <c r="F3354" s="153">
        <v>0.97527272727272718</v>
      </c>
      <c r="G3354" s="153">
        <v>0.95563636363636373</v>
      </c>
      <c r="H3354" s="153">
        <v>0.96872727272727266</v>
      </c>
      <c r="I3354" s="153">
        <v>0.97527272727272718</v>
      </c>
      <c r="J3354" s="153">
        <v>1.0538181818181818</v>
      </c>
      <c r="K3354" s="153">
        <v>1.0341818181818181</v>
      </c>
      <c r="L3354" s="153">
        <v>1.0145454545454546</v>
      </c>
      <c r="M3354" s="153">
        <v>1.0538181818181818</v>
      </c>
      <c r="N3354" s="153">
        <v>0.98181818181818181</v>
      </c>
      <c r="O3354" s="153">
        <v>0.94254545454545446</v>
      </c>
      <c r="P3354" s="152"/>
    </row>
    <row r="3355" spans="1:16" ht="15.75">
      <c r="A3355" s="155">
        <v>3348</v>
      </c>
      <c r="B3355" s="155" t="s">
        <v>424</v>
      </c>
      <c r="C3355" s="154">
        <v>5000</v>
      </c>
      <c r="D3355" s="153">
        <v>0.8</v>
      </c>
      <c r="E3355" s="153">
        <v>0.8</v>
      </c>
      <c r="F3355" s="153">
        <v>0.8</v>
      </c>
      <c r="G3355" s="153">
        <v>0.8</v>
      </c>
      <c r="H3355" s="153">
        <v>0.8</v>
      </c>
      <c r="I3355" s="153">
        <v>0.8</v>
      </c>
      <c r="J3355" s="153">
        <v>0.8</v>
      </c>
      <c r="K3355" s="153">
        <v>0.8</v>
      </c>
      <c r="L3355" s="153">
        <v>0.8</v>
      </c>
      <c r="M3355" s="153">
        <v>0.8</v>
      </c>
      <c r="N3355" s="153">
        <v>0.8</v>
      </c>
      <c r="O3355" s="153">
        <v>0.8</v>
      </c>
      <c r="P3355" s="152"/>
    </row>
    <row r="3356" spans="1:16" ht="15.75">
      <c r="A3356" s="155">
        <v>3349</v>
      </c>
      <c r="B3356" s="155" t="s">
        <v>423</v>
      </c>
      <c r="C3356" s="154">
        <v>88.888888888888886</v>
      </c>
      <c r="D3356" s="153">
        <v>1.0000125</v>
      </c>
      <c r="E3356" s="153">
        <v>0.25875000000000004</v>
      </c>
      <c r="F3356" s="153">
        <v>1.0575000000000001</v>
      </c>
      <c r="G3356" s="153">
        <v>1.0575000000000001</v>
      </c>
      <c r="H3356" s="153">
        <v>1.0575000000000001</v>
      </c>
      <c r="I3356" s="153">
        <v>1.0575000000000001</v>
      </c>
      <c r="J3356" s="153">
        <v>1.0575000000000001</v>
      </c>
      <c r="K3356" s="153">
        <v>1.0575000000000001</v>
      </c>
      <c r="L3356" s="153">
        <v>1.0575000000000001</v>
      </c>
      <c r="M3356" s="153">
        <v>1.0575000000000001</v>
      </c>
      <c r="N3356" s="153">
        <v>1.0575000000000001</v>
      </c>
      <c r="O3356" s="153">
        <v>0.29250000000000004</v>
      </c>
      <c r="P3356" s="152"/>
    </row>
    <row r="3357" spans="1:16" ht="15.75">
      <c r="A3357" s="155">
        <v>3350</v>
      </c>
      <c r="B3357" s="155" t="s">
        <v>422</v>
      </c>
      <c r="C3357" s="154">
        <v>244.44444444444443</v>
      </c>
      <c r="D3357" s="153">
        <v>0.80001818181818185</v>
      </c>
      <c r="E3357" s="153">
        <v>0.8036181818181819</v>
      </c>
      <c r="F3357" s="153">
        <v>0.80001818181818185</v>
      </c>
      <c r="G3357" s="153">
        <v>0.80001818181818185</v>
      </c>
      <c r="H3357" s="153">
        <v>0.80001818181818185</v>
      </c>
      <c r="I3357" s="153">
        <v>0.80001818181818185</v>
      </c>
      <c r="J3357" s="153">
        <v>0.80001818181818185</v>
      </c>
      <c r="K3357" s="153">
        <v>0.80001818181818185</v>
      </c>
      <c r="L3357" s="153">
        <v>0.80001818181818185</v>
      </c>
      <c r="M3357" s="153">
        <v>0.80001818181818185</v>
      </c>
      <c r="N3357" s="153">
        <v>0.80001818181818185</v>
      </c>
      <c r="O3357" s="153">
        <v>0.80001818181818185</v>
      </c>
      <c r="P3357" s="152"/>
    </row>
    <row r="3358" spans="1:16" ht="15.75">
      <c r="A3358" s="155">
        <v>3351</v>
      </c>
      <c r="B3358" s="155" t="s">
        <v>421</v>
      </c>
      <c r="C3358" s="154">
        <v>328.86</v>
      </c>
      <c r="D3358" s="153">
        <v>0.8</v>
      </c>
      <c r="E3358" s="153">
        <v>0.8</v>
      </c>
      <c r="F3358" s="153">
        <v>0.8</v>
      </c>
      <c r="G3358" s="153">
        <v>0.8</v>
      </c>
      <c r="H3358" s="153">
        <v>0.8</v>
      </c>
      <c r="I3358" s="153">
        <v>0.8</v>
      </c>
      <c r="J3358" s="153">
        <v>0.8</v>
      </c>
      <c r="K3358" s="153">
        <v>0.8</v>
      </c>
      <c r="L3358" s="153">
        <v>0.8</v>
      </c>
      <c r="M3358" s="153">
        <v>0.8</v>
      </c>
      <c r="N3358" s="153">
        <v>0.8</v>
      </c>
      <c r="O3358" s="153">
        <v>0.8</v>
      </c>
      <c r="P3358" s="152"/>
    </row>
    <row r="3359" spans="1:16" ht="15.75">
      <c r="A3359" s="155">
        <v>3352</v>
      </c>
      <c r="B3359" s="155" t="s">
        <v>420</v>
      </c>
      <c r="C3359" s="154">
        <v>166.67</v>
      </c>
      <c r="D3359" s="153">
        <v>0.80000000000000016</v>
      </c>
      <c r="E3359" s="153">
        <v>0.80000000000000016</v>
      </c>
      <c r="F3359" s="153">
        <v>0.80000000000000016</v>
      </c>
      <c r="G3359" s="153">
        <v>0.80000000000000016</v>
      </c>
      <c r="H3359" s="153">
        <v>0.80000000000000016</v>
      </c>
      <c r="I3359" s="153">
        <v>0.80000000000000016</v>
      </c>
      <c r="J3359" s="153">
        <v>0.80000000000000016</v>
      </c>
      <c r="K3359" s="153">
        <v>0.80000000000000016</v>
      </c>
      <c r="L3359" s="153">
        <v>0.80000000000000016</v>
      </c>
      <c r="M3359" s="153">
        <v>0.80000000000000016</v>
      </c>
      <c r="N3359" s="153">
        <v>0.80000000000000016</v>
      </c>
      <c r="O3359" s="153">
        <v>0.80000000000000016</v>
      </c>
      <c r="P3359" s="152"/>
    </row>
    <row r="3360" spans="1:16" ht="15.75">
      <c r="A3360" s="155">
        <v>3353</v>
      </c>
      <c r="B3360" s="155" t="s">
        <v>419</v>
      </c>
      <c r="C3360" s="154">
        <v>166.67</v>
      </c>
      <c r="D3360" s="153">
        <v>0.80000000000000016</v>
      </c>
      <c r="E3360" s="153">
        <v>0.80000000000000016</v>
      </c>
      <c r="F3360" s="153">
        <v>0.80000000000000016</v>
      </c>
      <c r="G3360" s="153">
        <v>0.80000000000000016</v>
      </c>
      <c r="H3360" s="153">
        <v>0.80000000000000016</v>
      </c>
      <c r="I3360" s="153">
        <v>0.80000000000000016</v>
      </c>
      <c r="J3360" s="153">
        <v>0.80000000000000016</v>
      </c>
      <c r="K3360" s="153">
        <v>0.80000000000000016</v>
      </c>
      <c r="L3360" s="153">
        <v>0.80000000000000016</v>
      </c>
      <c r="M3360" s="153">
        <v>0.80000000000000016</v>
      </c>
      <c r="N3360" s="153">
        <v>0.80000000000000016</v>
      </c>
      <c r="O3360" s="153">
        <v>0.80000000000000016</v>
      </c>
      <c r="P3360" s="152"/>
    </row>
    <row r="3361" spans="1:16" ht="15.75">
      <c r="A3361" s="155">
        <v>3354</v>
      </c>
      <c r="B3361" s="155" t="s">
        <v>418</v>
      </c>
      <c r="C3361" s="154">
        <v>132</v>
      </c>
      <c r="D3361" s="153">
        <v>0.79999999999999993</v>
      </c>
      <c r="E3361" s="153">
        <v>0.79999999999999993</v>
      </c>
      <c r="F3361" s="153">
        <v>0.79999999999999993</v>
      </c>
      <c r="G3361" s="153">
        <v>0.79999999999999993</v>
      </c>
      <c r="H3361" s="153">
        <v>0.79999999999999993</v>
      </c>
      <c r="I3361" s="153">
        <v>0.79999999999999993</v>
      </c>
      <c r="J3361" s="153">
        <v>0.79999999999999993</v>
      </c>
      <c r="K3361" s="153">
        <v>0.79999999999999993</v>
      </c>
      <c r="L3361" s="153">
        <v>0.79999999999999993</v>
      </c>
      <c r="M3361" s="153">
        <v>0.79999999999999993</v>
      </c>
      <c r="N3361" s="153">
        <v>0.79999999999999993</v>
      </c>
      <c r="O3361" s="153">
        <v>0.79999999999999993</v>
      </c>
      <c r="P3361" s="152"/>
    </row>
    <row r="3362" spans="1:16" ht="15.75">
      <c r="A3362" s="155">
        <v>3355</v>
      </c>
      <c r="B3362" s="155" t="s">
        <v>417</v>
      </c>
      <c r="C3362" s="154">
        <v>150</v>
      </c>
      <c r="D3362" s="153">
        <v>0.8</v>
      </c>
      <c r="E3362" s="153">
        <v>0.8</v>
      </c>
      <c r="F3362" s="153">
        <v>0.8</v>
      </c>
      <c r="G3362" s="153">
        <v>0.8</v>
      </c>
      <c r="H3362" s="153">
        <v>0.8</v>
      </c>
      <c r="I3362" s="153">
        <v>0.8</v>
      </c>
      <c r="J3362" s="153">
        <v>0.8</v>
      </c>
      <c r="K3362" s="153">
        <v>0.8</v>
      </c>
      <c r="L3362" s="153">
        <v>0.8</v>
      </c>
      <c r="M3362" s="153">
        <v>0.8</v>
      </c>
      <c r="N3362" s="153">
        <v>0.8</v>
      </c>
      <c r="O3362" s="153">
        <v>0.8</v>
      </c>
      <c r="P3362" s="152"/>
    </row>
    <row r="3363" spans="1:16" ht="15.75">
      <c r="A3363" s="155">
        <v>3356</v>
      </c>
      <c r="B3363" s="155" t="s">
        <v>416</v>
      </c>
      <c r="C3363" s="154">
        <v>167</v>
      </c>
      <c r="D3363" s="153">
        <v>0.79999999999999993</v>
      </c>
      <c r="E3363" s="153">
        <v>0.79999999999999993</v>
      </c>
      <c r="F3363" s="153">
        <v>0.79999999999999993</v>
      </c>
      <c r="G3363" s="153">
        <v>0.79999999999999993</v>
      </c>
      <c r="H3363" s="153">
        <v>0.79999999999999993</v>
      </c>
      <c r="I3363" s="153">
        <v>0.79999999999999993</v>
      </c>
      <c r="J3363" s="153">
        <v>0.79999999999999993</v>
      </c>
      <c r="K3363" s="153">
        <v>0.79999999999999993</v>
      </c>
      <c r="L3363" s="153">
        <v>0.79999999999999993</v>
      </c>
      <c r="M3363" s="153">
        <v>0.79999999999999993</v>
      </c>
      <c r="N3363" s="153">
        <v>0.79999999999999993</v>
      </c>
      <c r="O3363" s="153">
        <v>1.087185628742515</v>
      </c>
      <c r="P3363" s="152"/>
    </row>
    <row r="3364" spans="1:16" ht="15.75">
      <c r="A3364" s="155">
        <v>3357</v>
      </c>
      <c r="B3364" s="155" t="s">
        <v>415</v>
      </c>
      <c r="C3364" s="154">
        <v>74.16</v>
      </c>
      <c r="D3364" s="153">
        <v>0.12135922330097088</v>
      </c>
      <c r="E3364" s="153">
        <v>0.12135922330097088</v>
      </c>
      <c r="F3364" s="153">
        <v>0.12135922330097088</v>
      </c>
      <c r="G3364" s="153">
        <v>0.12135922330097088</v>
      </c>
      <c r="H3364" s="153">
        <v>0.12135922330097088</v>
      </c>
      <c r="I3364" s="153">
        <v>0.12135922330097088</v>
      </c>
      <c r="J3364" s="153">
        <v>0.12135922330097088</v>
      </c>
      <c r="K3364" s="153">
        <v>0.12135922330097088</v>
      </c>
      <c r="L3364" s="153">
        <v>0.12135922330097088</v>
      </c>
      <c r="M3364" s="153">
        <v>0.12135922330097088</v>
      </c>
      <c r="N3364" s="153">
        <v>0.12135922330097088</v>
      </c>
      <c r="O3364" s="153">
        <v>0.10787486515641856</v>
      </c>
      <c r="P3364" s="152"/>
    </row>
    <row r="3365" spans="1:16" ht="15.75">
      <c r="A3365" s="155">
        <v>3358</v>
      </c>
      <c r="B3365" s="155" t="s">
        <v>414</v>
      </c>
      <c r="C3365" s="154">
        <v>135.5</v>
      </c>
      <c r="D3365" s="153">
        <v>0.8</v>
      </c>
      <c r="E3365" s="153">
        <v>0.8</v>
      </c>
      <c r="F3365" s="153">
        <v>0.8</v>
      </c>
      <c r="G3365" s="153">
        <v>0.8</v>
      </c>
      <c r="H3365" s="153">
        <v>0.8</v>
      </c>
      <c r="I3365" s="153">
        <v>0.8</v>
      </c>
      <c r="J3365" s="153">
        <v>0.8</v>
      </c>
      <c r="K3365" s="153">
        <v>0.8</v>
      </c>
      <c r="L3365" s="153">
        <v>0.8</v>
      </c>
      <c r="M3365" s="153">
        <v>0.8</v>
      </c>
      <c r="N3365" s="153">
        <v>0.8</v>
      </c>
      <c r="O3365" s="153">
        <v>0.8</v>
      </c>
      <c r="P3365" s="152"/>
    </row>
    <row r="3366" spans="1:16" ht="15.75">
      <c r="A3366" s="155">
        <v>3359</v>
      </c>
      <c r="B3366" s="155" t="s">
        <v>413</v>
      </c>
      <c r="C3366" s="154">
        <v>200</v>
      </c>
      <c r="D3366" s="153">
        <v>0.98</v>
      </c>
      <c r="E3366" s="153">
        <v>1.04</v>
      </c>
      <c r="F3366" s="153">
        <v>1.06</v>
      </c>
      <c r="G3366" s="153">
        <v>0.8</v>
      </c>
      <c r="H3366" s="153">
        <v>1.04</v>
      </c>
      <c r="I3366" s="153">
        <v>1.04</v>
      </c>
      <c r="J3366" s="153">
        <v>1.04</v>
      </c>
      <c r="K3366" s="153">
        <v>1.04</v>
      </c>
      <c r="L3366" s="153">
        <v>1</v>
      </c>
      <c r="M3366" s="153">
        <v>1.02</v>
      </c>
      <c r="N3366" s="153">
        <v>1.06</v>
      </c>
      <c r="O3366" s="153">
        <v>1.02</v>
      </c>
      <c r="P3366" s="152"/>
    </row>
    <row r="3367" spans="1:16" ht="15.75">
      <c r="A3367" s="155">
        <v>3360</v>
      </c>
      <c r="B3367" s="155" t="s">
        <v>412</v>
      </c>
      <c r="C3367" s="154">
        <v>88.888888888888886</v>
      </c>
      <c r="D3367" s="153">
        <v>0.22500000000000001</v>
      </c>
      <c r="E3367" s="153">
        <v>0.22500000000000001</v>
      </c>
      <c r="F3367" s="153">
        <v>0.22500000000000001</v>
      </c>
      <c r="G3367" s="153">
        <v>0.22500000000000001</v>
      </c>
      <c r="H3367" s="153">
        <v>0.22500000000000001</v>
      </c>
      <c r="I3367" s="153">
        <v>0.22500000000000001</v>
      </c>
      <c r="J3367" s="153">
        <v>0.22500000000000001</v>
      </c>
      <c r="K3367" s="153">
        <v>0.22500000000000001</v>
      </c>
      <c r="L3367" s="153">
        <v>0.22500000000000001</v>
      </c>
      <c r="M3367" s="153">
        <v>0.23625000000000002</v>
      </c>
      <c r="N3367" s="153">
        <v>0.23625000000000002</v>
      </c>
      <c r="O3367" s="153">
        <v>0.23625000000000002</v>
      </c>
      <c r="P3367" s="152"/>
    </row>
    <row r="3368" spans="1:16" ht="15.75">
      <c r="A3368" s="155">
        <v>3361</v>
      </c>
      <c r="B3368" s="155" t="s">
        <v>411</v>
      </c>
      <c r="C3368" s="154">
        <v>88.888888888888886</v>
      </c>
      <c r="D3368" s="153">
        <v>1.35</v>
      </c>
      <c r="E3368" s="153">
        <v>1.35</v>
      </c>
      <c r="F3368" s="153">
        <v>1.35</v>
      </c>
      <c r="G3368" s="153">
        <v>1.35</v>
      </c>
      <c r="H3368" s="153">
        <v>1.35</v>
      </c>
      <c r="I3368" s="153">
        <v>1.35</v>
      </c>
      <c r="J3368" s="153">
        <v>1.35</v>
      </c>
      <c r="K3368" s="153">
        <v>1.35</v>
      </c>
      <c r="L3368" s="153">
        <v>1.35</v>
      </c>
      <c r="M3368" s="153">
        <v>1.35</v>
      </c>
      <c r="N3368" s="153">
        <v>1.35</v>
      </c>
      <c r="O3368" s="153">
        <v>1.29375</v>
      </c>
      <c r="P3368" s="152"/>
    </row>
    <row r="3369" spans="1:16" ht="15.75">
      <c r="A3369" s="155">
        <v>3362</v>
      </c>
      <c r="B3369" s="155" t="s">
        <v>410</v>
      </c>
      <c r="C3369" s="154">
        <v>295</v>
      </c>
      <c r="D3369" s="153">
        <v>0.8</v>
      </c>
      <c r="E3369" s="153">
        <v>0.8</v>
      </c>
      <c r="F3369" s="153">
        <v>0.8</v>
      </c>
      <c r="G3369" s="153">
        <v>0.8</v>
      </c>
      <c r="H3369" s="153">
        <v>0.8</v>
      </c>
      <c r="I3369" s="153">
        <v>0.8</v>
      </c>
      <c r="J3369" s="153">
        <v>0.8</v>
      </c>
      <c r="K3369" s="153">
        <v>0.8</v>
      </c>
      <c r="L3369" s="153">
        <v>0.8</v>
      </c>
      <c r="M3369" s="153">
        <v>0.8</v>
      </c>
      <c r="N3369" s="153">
        <v>0.8</v>
      </c>
      <c r="O3369" s="153">
        <v>0.8</v>
      </c>
      <c r="P3369" s="152"/>
    </row>
    <row r="3370" spans="1:16" ht="15.75">
      <c r="A3370" s="155">
        <v>3363</v>
      </c>
      <c r="B3370" s="155" t="s">
        <v>409</v>
      </c>
      <c r="C3370" s="154">
        <v>250</v>
      </c>
      <c r="D3370" s="153">
        <v>0.8</v>
      </c>
      <c r="E3370" s="153">
        <v>0.8</v>
      </c>
      <c r="F3370" s="153">
        <v>0.8</v>
      </c>
      <c r="G3370" s="153">
        <v>0.8</v>
      </c>
      <c r="H3370" s="153">
        <v>0.8</v>
      </c>
      <c r="I3370" s="153">
        <v>0.8</v>
      </c>
      <c r="J3370" s="153">
        <v>0.8</v>
      </c>
      <c r="K3370" s="153">
        <v>0.8</v>
      </c>
      <c r="L3370" s="153">
        <v>0.8</v>
      </c>
      <c r="M3370" s="153">
        <v>0.8</v>
      </c>
      <c r="N3370" s="153">
        <v>0.8</v>
      </c>
      <c r="O3370" s="153">
        <v>0.8</v>
      </c>
      <c r="P3370" s="152"/>
    </row>
    <row r="3371" spans="1:16" ht="15.75">
      <c r="A3371" s="155">
        <v>3364</v>
      </c>
      <c r="B3371" s="155" t="s">
        <v>408</v>
      </c>
      <c r="C3371" s="154">
        <v>77.777777777777771</v>
      </c>
      <c r="D3371" s="153">
        <v>0.70714285714285718</v>
      </c>
      <c r="E3371" s="153">
        <v>0.70714285714285718</v>
      </c>
      <c r="F3371" s="153">
        <v>0.70714285714285718</v>
      </c>
      <c r="G3371" s="153">
        <v>0.70714285714285718</v>
      </c>
      <c r="H3371" s="153">
        <v>0.70714285714285718</v>
      </c>
      <c r="I3371" s="153">
        <v>0.70714285714285718</v>
      </c>
      <c r="J3371" s="153">
        <v>0.70714285714285718</v>
      </c>
      <c r="K3371" s="153">
        <v>0.70714285714285718</v>
      </c>
      <c r="L3371" s="153">
        <v>0.70714285714285718</v>
      </c>
      <c r="M3371" s="153">
        <v>0.70714285714285718</v>
      </c>
      <c r="N3371" s="153">
        <v>0.70714285714285718</v>
      </c>
      <c r="O3371" s="153">
        <v>0.6428571428571429</v>
      </c>
      <c r="P3371" s="152"/>
    </row>
    <row r="3372" spans="1:16" ht="15.75">
      <c r="A3372" s="155">
        <v>3365</v>
      </c>
      <c r="B3372" s="155" t="s">
        <v>407</v>
      </c>
      <c r="C3372" s="154">
        <v>167</v>
      </c>
      <c r="D3372" s="153">
        <v>0.79999999999999993</v>
      </c>
      <c r="E3372" s="153">
        <v>0.79999999999999993</v>
      </c>
      <c r="F3372" s="153">
        <v>0.79999999999999993</v>
      </c>
      <c r="G3372" s="153">
        <v>0.79999999999999993</v>
      </c>
      <c r="H3372" s="153">
        <v>0.79999999999999993</v>
      </c>
      <c r="I3372" s="153">
        <v>0.79999999999999993</v>
      </c>
      <c r="J3372" s="153">
        <v>0.79999999999999993</v>
      </c>
      <c r="K3372" s="153">
        <v>0.79999999999999993</v>
      </c>
      <c r="L3372" s="153">
        <v>0.79999999999999993</v>
      </c>
      <c r="M3372" s="153">
        <v>0.79999999999999993</v>
      </c>
      <c r="N3372" s="153">
        <v>0.79999999999999993</v>
      </c>
      <c r="O3372" s="153">
        <v>0.79999999999999993</v>
      </c>
      <c r="P3372" s="152"/>
    </row>
    <row r="3373" spans="1:16" ht="15.75">
      <c r="A3373" s="155">
        <v>3366</v>
      </c>
      <c r="B3373" s="155" t="s">
        <v>406</v>
      </c>
      <c r="C3373" s="154">
        <v>123.76</v>
      </c>
      <c r="D3373" s="153">
        <v>0</v>
      </c>
      <c r="E3373" s="153">
        <v>0</v>
      </c>
      <c r="F3373" s="153">
        <v>0.79999999999999993</v>
      </c>
      <c r="G3373" s="153">
        <v>0.79999999999999993</v>
      </c>
      <c r="H3373" s="153">
        <v>0.79999999999999993</v>
      </c>
      <c r="I3373" s="153">
        <v>0.79999999999999993</v>
      </c>
      <c r="J3373" s="153">
        <v>0.79999999999999993</v>
      </c>
      <c r="K3373" s="153">
        <v>0</v>
      </c>
      <c r="L3373" s="153">
        <v>0</v>
      </c>
      <c r="M3373" s="153">
        <v>0.79999999999999993</v>
      </c>
      <c r="N3373" s="153">
        <v>0.79999999999999993</v>
      </c>
      <c r="O3373" s="153">
        <v>0</v>
      </c>
      <c r="P3373" s="152"/>
    </row>
    <row r="3374" spans="1:16" ht="15.75">
      <c r="A3374" s="155">
        <v>3367</v>
      </c>
      <c r="B3374" s="155" t="s">
        <v>405</v>
      </c>
      <c r="C3374" s="154">
        <v>472</v>
      </c>
      <c r="D3374" s="153">
        <v>0.8</v>
      </c>
      <c r="E3374" s="153">
        <v>0.8</v>
      </c>
      <c r="F3374" s="153">
        <v>0.8</v>
      </c>
      <c r="G3374" s="153">
        <v>0.8</v>
      </c>
      <c r="H3374" s="153">
        <v>0.8</v>
      </c>
      <c r="I3374" s="153">
        <v>0.8</v>
      </c>
      <c r="J3374" s="153">
        <v>0.8</v>
      </c>
      <c r="K3374" s="153">
        <v>0.8</v>
      </c>
      <c r="L3374" s="153">
        <v>0.8</v>
      </c>
      <c r="M3374" s="153">
        <v>0.8</v>
      </c>
      <c r="N3374" s="153">
        <v>0.8</v>
      </c>
      <c r="O3374" s="153">
        <v>0.8</v>
      </c>
      <c r="P3374" s="152"/>
    </row>
    <row r="3375" spans="1:16" ht="15.75">
      <c r="A3375" s="155">
        <v>3368</v>
      </c>
      <c r="B3375" s="155" t="s">
        <v>404</v>
      </c>
      <c r="C3375" s="154">
        <v>250</v>
      </c>
      <c r="D3375" s="153">
        <v>0.8</v>
      </c>
      <c r="E3375" s="153">
        <v>0.8</v>
      </c>
      <c r="F3375" s="153">
        <v>0.8</v>
      </c>
      <c r="G3375" s="153">
        <v>0.8</v>
      </c>
      <c r="H3375" s="153">
        <v>0.8</v>
      </c>
      <c r="I3375" s="153">
        <v>0.8</v>
      </c>
      <c r="J3375" s="153">
        <v>1.56</v>
      </c>
      <c r="K3375" s="153">
        <v>0.8</v>
      </c>
      <c r="L3375" s="153">
        <v>0.8</v>
      </c>
      <c r="M3375" s="153">
        <v>0.8</v>
      </c>
      <c r="N3375" s="153">
        <v>0.8</v>
      </c>
      <c r="O3375" s="153">
        <v>0.8</v>
      </c>
      <c r="P3375" s="152"/>
    </row>
    <row r="3376" spans="1:16" ht="15.75">
      <c r="A3376" s="155">
        <v>3369</v>
      </c>
      <c r="B3376" s="155" t="s">
        <v>403</v>
      </c>
      <c r="C3376" s="154">
        <v>665.5</v>
      </c>
      <c r="D3376" s="153">
        <v>0.79999999999999993</v>
      </c>
      <c r="E3376" s="153">
        <v>0.79999999999999993</v>
      </c>
      <c r="F3376" s="153">
        <v>0.79999999999999993</v>
      </c>
      <c r="G3376" s="153">
        <v>0.79999999999999993</v>
      </c>
      <c r="H3376" s="153">
        <v>0.79999999999999993</v>
      </c>
      <c r="I3376" s="153">
        <v>0.79999999999999993</v>
      </c>
      <c r="J3376" s="153">
        <v>0.79999999999999993</v>
      </c>
      <c r="K3376" s="153">
        <v>0.79999999999999993</v>
      </c>
      <c r="L3376" s="153">
        <v>0.79999999999999993</v>
      </c>
      <c r="M3376" s="153">
        <v>0.79999999999999993</v>
      </c>
      <c r="N3376" s="153">
        <v>0.79999999999999993</v>
      </c>
      <c r="O3376" s="153">
        <v>0.79999999999999993</v>
      </c>
      <c r="P3376" s="152"/>
    </row>
    <row r="3377" spans="1:16" ht="15.75">
      <c r="A3377" s="155">
        <v>3370</v>
      </c>
      <c r="B3377" s="155" t="s">
        <v>402</v>
      </c>
      <c r="C3377" s="154">
        <v>83.333333333333329</v>
      </c>
      <c r="D3377" s="153">
        <v>0.9840000000000001</v>
      </c>
      <c r="E3377" s="153">
        <v>0.9840000000000001</v>
      </c>
      <c r="F3377" s="153">
        <v>0.9840000000000001</v>
      </c>
      <c r="G3377" s="153">
        <v>0.9840000000000001</v>
      </c>
      <c r="H3377" s="153">
        <v>0.9840000000000001</v>
      </c>
      <c r="I3377" s="153">
        <v>0.9840000000000001</v>
      </c>
      <c r="J3377" s="153">
        <v>0.9840000000000001</v>
      </c>
      <c r="K3377" s="153">
        <v>0.9840000000000001</v>
      </c>
      <c r="L3377" s="153">
        <v>0.9840000000000001</v>
      </c>
      <c r="M3377" s="153">
        <v>0.9840000000000001</v>
      </c>
      <c r="N3377" s="153">
        <v>0.9840000000000001</v>
      </c>
      <c r="O3377" s="153">
        <v>0.8640000000000001</v>
      </c>
      <c r="P3377" s="152"/>
    </row>
    <row r="3378" spans="1:16" ht="15.75">
      <c r="A3378" s="155">
        <v>3371</v>
      </c>
      <c r="B3378" s="155" t="s">
        <v>401</v>
      </c>
      <c r="C3378" s="154">
        <v>90.444444444444443</v>
      </c>
      <c r="D3378" s="153">
        <v>0.45331695331695332</v>
      </c>
      <c r="E3378" s="153">
        <v>0.45331695331695332</v>
      </c>
      <c r="F3378" s="153">
        <v>0.45331695331695332</v>
      </c>
      <c r="G3378" s="153">
        <v>0.45331695331695332</v>
      </c>
      <c r="H3378" s="153">
        <v>0.45331695331695332</v>
      </c>
      <c r="I3378" s="153">
        <v>0.45331695331695332</v>
      </c>
      <c r="J3378" s="153">
        <v>0.45331695331695332</v>
      </c>
      <c r="K3378" s="153">
        <v>0.45331695331695332</v>
      </c>
      <c r="L3378" s="153">
        <v>0.45331695331695332</v>
      </c>
      <c r="M3378" s="153">
        <v>0.45331695331695332</v>
      </c>
      <c r="N3378" s="153">
        <v>0.45331695331695332</v>
      </c>
      <c r="O3378" s="153">
        <v>0.43120393120393119</v>
      </c>
      <c r="P3378" s="152"/>
    </row>
    <row r="3379" spans="1:16" ht="15.75">
      <c r="A3379" s="155">
        <v>3372</v>
      </c>
      <c r="B3379" s="155" t="s">
        <v>400</v>
      </c>
      <c r="C3379" s="154">
        <v>84.444444444444443</v>
      </c>
      <c r="D3379" s="153">
        <v>0.49736842105263157</v>
      </c>
      <c r="E3379" s="153">
        <v>0.49736842105263157</v>
      </c>
      <c r="F3379" s="153">
        <v>0</v>
      </c>
      <c r="G3379" s="153">
        <v>0.49736842105263157</v>
      </c>
      <c r="H3379" s="153">
        <v>0.49736842105263157</v>
      </c>
      <c r="I3379" s="153">
        <v>0.49736842105263157</v>
      </c>
      <c r="J3379" s="153">
        <v>0.49736842105263157</v>
      </c>
      <c r="K3379" s="153">
        <v>0.49736842105263157</v>
      </c>
      <c r="L3379" s="153">
        <v>0.49736842105263157</v>
      </c>
      <c r="M3379" s="153">
        <v>0</v>
      </c>
      <c r="N3379" s="153">
        <v>0.49736842105263157</v>
      </c>
      <c r="O3379" s="153">
        <v>0.30789473684210528</v>
      </c>
      <c r="P3379" s="152"/>
    </row>
    <row r="3380" spans="1:16" ht="15.75">
      <c r="A3380" s="155">
        <v>3373</v>
      </c>
      <c r="B3380" s="155" t="s">
        <v>399</v>
      </c>
      <c r="C3380" s="154">
        <v>1200</v>
      </c>
      <c r="D3380" s="153">
        <v>0.8</v>
      </c>
      <c r="E3380" s="153">
        <v>0.8</v>
      </c>
      <c r="F3380" s="153">
        <v>0.8</v>
      </c>
      <c r="G3380" s="153">
        <v>0.8</v>
      </c>
      <c r="H3380" s="153">
        <v>0.8</v>
      </c>
      <c r="I3380" s="153">
        <v>0.8</v>
      </c>
      <c r="J3380" s="153">
        <v>0.8</v>
      </c>
      <c r="K3380" s="153">
        <v>0.8</v>
      </c>
      <c r="L3380" s="153">
        <v>0.8</v>
      </c>
      <c r="M3380" s="153">
        <v>0.8</v>
      </c>
      <c r="N3380" s="153">
        <v>0.8</v>
      </c>
      <c r="O3380" s="153">
        <v>0.8</v>
      </c>
      <c r="P3380" s="152"/>
    </row>
    <row r="3381" spans="1:16" ht="15.75">
      <c r="A3381" s="155">
        <v>3374</v>
      </c>
      <c r="B3381" s="155" t="s">
        <v>398</v>
      </c>
      <c r="C3381" s="154">
        <v>155.56</v>
      </c>
      <c r="D3381" s="153">
        <v>0.79999999999999993</v>
      </c>
      <c r="E3381" s="153">
        <v>0.79999999999999993</v>
      </c>
      <c r="F3381" s="153">
        <v>0.79999999999999993</v>
      </c>
      <c r="G3381" s="153">
        <v>0.79999999999999993</v>
      </c>
      <c r="H3381" s="153">
        <v>0.79999999999999993</v>
      </c>
      <c r="I3381" s="153">
        <v>0.79999999999999993</v>
      </c>
      <c r="J3381" s="153">
        <v>0.79999999999999993</v>
      </c>
      <c r="K3381" s="153">
        <v>0.79999999999999993</v>
      </c>
      <c r="L3381" s="153">
        <v>0.79999999999999993</v>
      </c>
      <c r="M3381" s="153">
        <v>0.79999999999999993</v>
      </c>
      <c r="N3381" s="153">
        <v>0.79999999999999993</v>
      </c>
      <c r="O3381" s="153">
        <v>0.79999999999999993</v>
      </c>
      <c r="P3381" s="152"/>
    </row>
    <row r="3382" spans="1:16" ht="15.75">
      <c r="A3382" s="155">
        <v>3375</v>
      </c>
      <c r="B3382" s="155" t="s">
        <v>397</v>
      </c>
      <c r="C3382" s="154">
        <v>244.44</v>
      </c>
      <c r="D3382" s="153">
        <v>0</v>
      </c>
      <c r="E3382" s="153">
        <v>0</v>
      </c>
      <c r="F3382" s="153">
        <v>0</v>
      </c>
      <c r="G3382" s="153">
        <v>0</v>
      </c>
      <c r="H3382" s="153">
        <v>0</v>
      </c>
      <c r="I3382" s="153">
        <v>0</v>
      </c>
      <c r="J3382" s="153">
        <v>8.5910652920962199E-2</v>
      </c>
      <c r="K3382" s="153">
        <v>8.5910652920962199E-2</v>
      </c>
      <c r="L3382" s="153">
        <v>8.5910652920962199E-2</v>
      </c>
      <c r="M3382" s="153">
        <v>8.5910652920962199E-2</v>
      </c>
      <c r="N3382" s="153">
        <v>8.5910652920962199E-2</v>
      </c>
      <c r="O3382" s="153">
        <v>0.2954917362133857</v>
      </c>
      <c r="P3382" s="152"/>
    </row>
    <row r="3383" spans="1:16" ht="15.75">
      <c r="A3383" s="155">
        <v>3376</v>
      </c>
      <c r="B3383" s="155" t="s">
        <v>396</v>
      </c>
      <c r="C3383" s="154">
        <v>222.22</v>
      </c>
      <c r="D3383" s="153">
        <v>0.8</v>
      </c>
      <c r="E3383" s="153">
        <v>0.8</v>
      </c>
      <c r="F3383" s="153">
        <v>0.8</v>
      </c>
      <c r="G3383" s="153">
        <v>0.8</v>
      </c>
      <c r="H3383" s="153">
        <v>0.8</v>
      </c>
      <c r="I3383" s="153">
        <v>0.8</v>
      </c>
      <c r="J3383" s="153">
        <v>0.8</v>
      </c>
      <c r="K3383" s="153">
        <v>0.8</v>
      </c>
      <c r="L3383" s="153">
        <v>0.8</v>
      </c>
      <c r="M3383" s="153">
        <v>0.8</v>
      </c>
      <c r="N3383" s="153">
        <v>0.8</v>
      </c>
      <c r="O3383" s="153">
        <v>0.8</v>
      </c>
      <c r="P3383" s="152"/>
    </row>
    <row r="3384" spans="1:16" ht="15.75">
      <c r="A3384" s="155">
        <v>3377</v>
      </c>
      <c r="B3384" s="155" t="s">
        <v>395</v>
      </c>
      <c r="C3384" s="154">
        <v>2300</v>
      </c>
      <c r="D3384" s="153">
        <v>1.2260869565217392</v>
      </c>
      <c r="E3384" s="153">
        <v>0.8</v>
      </c>
      <c r="F3384" s="153">
        <v>0.8</v>
      </c>
      <c r="G3384" s="153">
        <v>0.84521739130434781</v>
      </c>
      <c r="H3384" s="153">
        <v>0.87130434782608701</v>
      </c>
      <c r="I3384" s="153">
        <v>0.86086956521739133</v>
      </c>
      <c r="J3384" s="153">
        <v>0.90260869565217394</v>
      </c>
      <c r="K3384" s="153">
        <v>1.1060869565217391</v>
      </c>
      <c r="L3384" s="153">
        <v>0.95478260869565212</v>
      </c>
      <c r="M3384" s="153">
        <v>0.87652173913043474</v>
      </c>
      <c r="N3384" s="153">
        <v>0.94434782608695655</v>
      </c>
      <c r="O3384" s="153">
        <v>0.91826086956521735</v>
      </c>
      <c r="P3384" s="152"/>
    </row>
    <row r="3385" spans="1:16" ht="15.75">
      <c r="A3385" s="155">
        <v>3378</v>
      </c>
      <c r="B3385" s="155" t="s">
        <v>394</v>
      </c>
      <c r="C3385" s="154">
        <v>388.8</v>
      </c>
      <c r="D3385" s="153">
        <v>0.8</v>
      </c>
      <c r="E3385" s="153">
        <v>0.8</v>
      </c>
      <c r="F3385" s="153">
        <v>0.8</v>
      </c>
      <c r="G3385" s="153">
        <v>0.8</v>
      </c>
      <c r="H3385" s="153">
        <v>0.8</v>
      </c>
      <c r="I3385" s="153">
        <v>0.8</v>
      </c>
      <c r="J3385" s="153">
        <v>0.8</v>
      </c>
      <c r="K3385" s="153">
        <v>0.8</v>
      </c>
      <c r="L3385" s="153">
        <v>0.8</v>
      </c>
      <c r="M3385" s="153">
        <v>0.8</v>
      </c>
      <c r="N3385" s="153">
        <v>0.8</v>
      </c>
      <c r="O3385" s="153">
        <v>0.8</v>
      </c>
      <c r="P3385" s="152"/>
    </row>
    <row r="3386" spans="1:16" ht="15.75">
      <c r="A3386" s="155">
        <v>3379</v>
      </c>
      <c r="B3386" s="155" t="s">
        <v>393</v>
      </c>
      <c r="C3386" s="154">
        <v>200</v>
      </c>
      <c r="D3386" s="153">
        <v>0.8</v>
      </c>
      <c r="E3386" s="153">
        <v>0.8</v>
      </c>
      <c r="F3386" s="153">
        <v>0.8</v>
      </c>
      <c r="G3386" s="153">
        <v>0.84</v>
      </c>
      <c r="H3386" s="153">
        <v>0.8</v>
      </c>
      <c r="I3386" s="153">
        <v>0.8</v>
      </c>
      <c r="J3386" s="153">
        <v>0.8</v>
      </c>
      <c r="K3386" s="153">
        <v>0.8</v>
      </c>
      <c r="L3386" s="153">
        <v>0.8</v>
      </c>
      <c r="M3386" s="153">
        <v>0.88500000000000001</v>
      </c>
      <c r="N3386" s="153">
        <v>1.125</v>
      </c>
      <c r="O3386" s="153">
        <v>1.335</v>
      </c>
      <c r="P3386" s="152"/>
    </row>
    <row r="3387" spans="1:16" ht="15.75">
      <c r="A3387" s="155">
        <v>3380</v>
      </c>
      <c r="B3387" s="155" t="s">
        <v>392</v>
      </c>
      <c r="C3387" s="154">
        <v>77.777777777777771</v>
      </c>
      <c r="D3387" s="153">
        <v>0</v>
      </c>
      <c r="E3387" s="153">
        <v>0.19285714285714287</v>
      </c>
      <c r="F3387" s="153">
        <v>0.19285714285714287</v>
      </c>
      <c r="G3387" s="153">
        <v>0.19285714285714287</v>
      </c>
      <c r="H3387" s="153">
        <v>0.19285714285714287</v>
      </c>
      <c r="I3387" s="153">
        <v>0.19285714285714287</v>
      </c>
      <c r="J3387" s="153">
        <v>0.19285714285714287</v>
      </c>
      <c r="K3387" s="153">
        <v>0.19285714285714287</v>
      </c>
      <c r="L3387" s="153">
        <v>0.19285714285714287</v>
      </c>
      <c r="M3387" s="153">
        <v>0.19285714285714287</v>
      </c>
      <c r="N3387" s="153">
        <v>0.19285714285714287</v>
      </c>
      <c r="O3387" s="153">
        <v>0.20571428571428574</v>
      </c>
      <c r="P3387" s="152"/>
    </row>
    <row r="3388" spans="1:16" ht="15.75">
      <c r="A3388" s="155">
        <v>3381</v>
      </c>
      <c r="B3388" s="155" t="s">
        <v>391</v>
      </c>
      <c r="C3388" s="154">
        <v>166.66666666666666</v>
      </c>
      <c r="D3388" s="153">
        <v>0.80001600000000017</v>
      </c>
      <c r="E3388" s="153">
        <v>0.80001600000000017</v>
      </c>
      <c r="F3388" s="153">
        <v>0.80001600000000017</v>
      </c>
      <c r="G3388" s="153">
        <v>0.80001600000000017</v>
      </c>
      <c r="H3388" s="153">
        <v>0.80001600000000017</v>
      </c>
      <c r="I3388" s="153">
        <v>0.80001600000000017</v>
      </c>
      <c r="J3388" s="153">
        <v>0.80001600000000017</v>
      </c>
      <c r="K3388" s="153">
        <v>0.80001600000000017</v>
      </c>
      <c r="L3388" s="153">
        <v>0.80001600000000017</v>
      </c>
      <c r="M3388" s="153">
        <v>0.80001600000000017</v>
      </c>
      <c r="N3388" s="153">
        <v>0.80001600000000017</v>
      </c>
      <c r="O3388" s="153">
        <v>0.80001600000000017</v>
      </c>
      <c r="P3388" s="152"/>
    </row>
    <row r="3389" spans="1:16" ht="15.75">
      <c r="A3389" s="155">
        <v>3382</v>
      </c>
      <c r="B3389" s="155" t="s">
        <v>390</v>
      </c>
      <c r="C3389" s="154">
        <v>133.33333333333334</v>
      </c>
      <c r="D3389" s="153">
        <v>0.80003999999999997</v>
      </c>
      <c r="E3389" s="153">
        <v>0.80003999999999997</v>
      </c>
      <c r="F3389" s="153">
        <v>0.80003999999999997</v>
      </c>
      <c r="G3389" s="153">
        <v>0.80003999999999997</v>
      </c>
      <c r="H3389" s="153">
        <v>0.89219999999999988</v>
      </c>
      <c r="I3389" s="153">
        <v>0.95219999999999994</v>
      </c>
      <c r="J3389" s="153">
        <v>0.95579999999999987</v>
      </c>
      <c r="K3389" s="153">
        <v>0.92399999999999993</v>
      </c>
      <c r="L3389" s="153">
        <v>0.80003999999999997</v>
      </c>
      <c r="M3389" s="153">
        <v>0.82559999999999989</v>
      </c>
      <c r="N3389" s="153">
        <v>0.84419999999999995</v>
      </c>
      <c r="O3389" s="153">
        <v>0.88379999999999992</v>
      </c>
      <c r="P3389" s="152"/>
    </row>
    <row r="3390" spans="1:16" ht="15.75">
      <c r="A3390" s="155">
        <v>3383</v>
      </c>
      <c r="B3390" s="155" t="s">
        <v>389</v>
      </c>
      <c r="C3390" s="154">
        <v>444.44</v>
      </c>
      <c r="D3390" s="153">
        <v>0.8</v>
      </c>
      <c r="E3390" s="153">
        <v>0.8</v>
      </c>
      <c r="F3390" s="153">
        <v>0.8</v>
      </c>
      <c r="G3390" s="153">
        <v>0.8</v>
      </c>
      <c r="H3390" s="153">
        <v>0.8</v>
      </c>
      <c r="I3390" s="153">
        <v>0.8</v>
      </c>
      <c r="J3390" s="153">
        <v>0.8</v>
      </c>
      <c r="K3390" s="153">
        <v>0.8</v>
      </c>
      <c r="L3390" s="153">
        <v>0.8</v>
      </c>
      <c r="M3390" s="153">
        <v>0.8</v>
      </c>
      <c r="N3390" s="153">
        <v>0.8</v>
      </c>
      <c r="O3390" s="153">
        <v>0.8</v>
      </c>
      <c r="P3390" s="152"/>
    </row>
    <row r="3391" spans="1:16" ht="15.75">
      <c r="A3391" s="155">
        <v>3384</v>
      </c>
      <c r="B3391" s="155" t="s">
        <v>388</v>
      </c>
      <c r="C3391" s="154">
        <v>100</v>
      </c>
      <c r="D3391" s="153">
        <v>0.9</v>
      </c>
      <c r="E3391" s="153">
        <v>1.24</v>
      </c>
      <c r="F3391" s="153">
        <v>1.24</v>
      </c>
      <c r="G3391" s="153">
        <v>1.24</v>
      </c>
      <c r="H3391" s="153">
        <v>1.24</v>
      </c>
      <c r="I3391" s="153">
        <v>1.24</v>
      </c>
      <c r="J3391" s="153">
        <v>1.24</v>
      </c>
      <c r="K3391" s="153">
        <v>1.24</v>
      </c>
      <c r="L3391" s="153">
        <v>1.24</v>
      </c>
      <c r="M3391" s="153">
        <v>1.24</v>
      </c>
      <c r="N3391" s="153">
        <v>1.24</v>
      </c>
      <c r="O3391" s="153">
        <v>1.18</v>
      </c>
      <c r="P3391" s="152"/>
    </row>
    <row r="3392" spans="1:16" ht="15.75">
      <c r="A3392" s="155">
        <v>3385</v>
      </c>
      <c r="B3392" s="155" t="s">
        <v>387</v>
      </c>
      <c r="C3392" s="154">
        <v>133.33000000000001</v>
      </c>
      <c r="D3392" s="153">
        <v>0</v>
      </c>
      <c r="E3392" s="153">
        <v>0</v>
      </c>
      <c r="F3392" s="153">
        <v>0</v>
      </c>
      <c r="G3392" s="153">
        <v>0</v>
      </c>
      <c r="H3392" s="153">
        <v>0</v>
      </c>
      <c r="I3392" s="153">
        <v>0</v>
      </c>
      <c r="J3392" s="153">
        <v>0</v>
      </c>
      <c r="K3392" s="153">
        <v>0</v>
      </c>
      <c r="L3392" s="153">
        <v>0.79999999999999993</v>
      </c>
      <c r="M3392" s="153">
        <v>0.79999999999999993</v>
      </c>
      <c r="N3392" s="153">
        <v>0.79999999999999993</v>
      </c>
      <c r="O3392" s="153">
        <v>0.79999999999999993</v>
      </c>
      <c r="P3392" s="152"/>
    </row>
    <row r="3393" spans="1:16" ht="15.75">
      <c r="A3393" s="155">
        <v>3386</v>
      </c>
      <c r="B3393" s="155" t="s">
        <v>386</v>
      </c>
      <c r="C3393" s="154">
        <v>315.55555555555554</v>
      </c>
      <c r="D3393" s="153">
        <v>0</v>
      </c>
      <c r="E3393" s="153">
        <v>0</v>
      </c>
      <c r="F3393" s="153">
        <v>0</v>
      </c>
      <c r="G3393" s="153">
        <v>0</v>
      </c>
      <c r="H3393" s="153">
        <v>0</v>
      </c>
      <c r="I3393" s="153">
        <v>0</v>
      </c>
      <c r="J3393" s="153">
        <v>0</v>
      </c>
      <c r="K3393" s="153">
        <v>0</v>
      </c>
      <c r="L3393" s="153">
        <v>0</v>
      </c>
      <c r="M3393" s="153">
        <v>0</v>
      </c>
      <c r="N3393" s="153">
        <v>0</v>
      </c>
      <c r="O3393" s="153">
        <v>0</v>
      </c>
      <c r="P3393" s="152"/>
    </row>
    <row r="3394" spans="1:16" ht="15.75">
      <c r="A3394" s="155">
        <v>3387</v>
      </c>
      <c r="B3394" s="155" t="s">
        <v>385</v>
      </c>
      <c r="C3394" s="154">
        <v>93.333333333333329</v>
      </c>
      <c r="D3394" s="153">
        <v>0</v>
      </c>
      <c r="E3394" s="153">
        <v>0</v>
      </c>
      <c r="F3394" s="153">
        <v>0</v>
      </c>
      <c r="G3394" s="153">
        <v>0</v>
      </c>
      <c r="H3394" s="153">
        <v>0</v>
      </c>
      <c r="I3394" s="153">
        <v>0</v>
      </c>
      <c r="J3394" s="153">
        <v>0</v>
      </c>
      <c r="K3394" s="153">
        <v>0</v>
      </c>
      <c r="L3394" s="153">
        <v>0</v>
      </c>
      <c r="M3394" s="153">
        <v>0</v>
      </c>
      <c r="N3394" s="153">
        <v>0</v>
      </c>
      <c r="O3394" s="153">
        <v>0</v>
      </c>
      <c r="P3394" s="152"/>
    </row>
    <row r="3395" spans="1:16" ht="15.75">
      <c r="A3395" s="155">
        <v>3388</v>
      </c>
      <c r="B3395" s="155" t="s">
        <v>384</v>
      </c>
      <c r="C3395" s="154">
        <v>75.555555555555557</v>
      </c>
      <c r="D3395" s="153">
        <v>0</v>
      </c>
      <c r="E3395" s="153">
        <v>0</v>
      </c>
      <c r="F3395" s="153">
        <v>0</v>
      </c>
      <c r="G3395" s="153">
        <v>0</v>
      </c>
      <c r="H3395" s="153">
        <v>0</v>
      </c>
      <c r="I3395" s="153">
        <v>0</v>
      </c>
      <c r="J3395" s="153">
        <v>0</v>
      </c>
      <c r="K3395" s="153">
        <v>0</v>
      </c>
      <c r="L3395" s="153">
        <v>0</v>
      </c>
      <c r="M3395" s="153">
        <v>0</v>
      </c>
      <c r="N3395" s="153">
        <v>0</v>
      </c>
      <c r="O3395" s="153">
        <v>0</v>
      </c>
      <c r="P3395" s="152"/>
    </row>
    <row r="3396" spans="1:16" ht="15.75">
      <c r="A3396" s="155">
        <v>3389</v>
      </c>
      <c r="B3396" s="155" t="s">
        <v>383</v>
      </c>
      <c r="C3396" s="154">
        <v>111</v>
      </c>
      <c r="D3396" s="153">
        <v>0</v>
      </c>
      <c r="E3396" s="153">
        <v>0</v>
      </c>
      <c r="F3396" s="153">
        <v>0</v>
      </c>
      <c r="G3396" s="153">
        <v>0</v>
      </c>
      <c r="H3396" s="153">
        <v>0</v>
      </c>
      <c r="I3396" s="153">
        <v>0</v>
      </c>
      <c r="J3396" s="153">
        <v>0</v>
      </c>
      <c r="K3396" s="153">
        <v>0</v>
      </c>
      <c r="L3396" s="153">
        <v>0</v>
      </c>
      <c r="M3396" s="153">
        <v>0</v>
      </c>
      <c r="N3396" s="153">
        <v>0</v>
      </c>
      <c r="O3396" s="153">
        <v>0</v>
      </c>
      <c r="P3396" s="152"/>
    </row>
    <row r="3397" spans="1:16" ht="15.75">
      <c r="A3397" s="155">
        <v>3390</v>
      </c>
      <c r="B3397" s="155" t="s">
        <v>382</v>
      </c>
      <c r="C3397" s="154">
        <v>307</v>
      </c>
      <c r="D3397" s="153">
        <v>1</v>
      </c>
      <c r="E3397" s="153">
        <v>1</v>
      </c>
      <c r="F3397" s="153">
        <v>1</v>
      </c>
      <c r="G3397" s="153">
        <v>1</v>
      </c>
      <c r="H3397" s="153">
        <v>1</v>
      </c>
      <c r="I3397" s="153">
        <v>1</v>
      </c>
      <c r="J3397" s="153">
        <v>1</v>
      </c>
      <c r="K3397" s="153">
        <v>1</v>
      </c>
      <c r="L3397" s="153">
        <v>1</v>
      </c>
      <c r="M3397" s="153">
        <v>1</v>
      </c>
      <c r="N3397" s="153">
        <v>1</v>
      </c>
      <c r="O3397" s="153">
        <v>1</v>
      </c>
      <c r="P3397" s="152"/>
    </row>
    <row r="3398" spans="1:16" ht="15.75">
      <c r="A3398" s="155">
        <v>3391</v>
      </c>
      <c r="B3398" s="155" t="s">
        <v>382</v>
      </c>
      <c r="C3398" s="154">
        <v>112</v>
      </c>
      <c r="D3398" s="153">
        <v>1</v>
      </c>
      <c r="E3398" s="153">
        <v>1</v>
      </c>
      <c r="F3398" s="153">
        <v>1</v>
      </c>
      <c r="G3398" s="153">
        <v>1</v>
      </c>
      <c r="H3398" s="153">
        <v>1</v>
      </c>
      <c r="I3398" s="153">
        <v>1</v>
      </c>
      <c r="J3398" s="153">
        <v>1</v>
      </c>
      <c r="K3398" s="153">
        <v>1</v>
      </c>
      <c r="L3398" s="153">
        <v>1</v>
      </c>
      <c r="M3398" s="153">
        <v>1</v>
      </c>
      <c r="N3398" s="153">
        <v>1</v>
      </c>
      <c r="O3398" s="153">
        <v>1</v>
      </c>
      <c r="P3398" s="152"/>
    </row>
    <row r="3399" spans="1:16" ht="15.75">
      <c r="A3399" s="155">
        <v>3392</v>
      </c>
      <c r="B3399" s="155" t="s">
        <v>381</v>
      </c>
      <c r="C3399" s="154">
        <v>378.33333333333331</v>
      </c>
      <c r="D3399" s="153">
        <v>0</v>
      </c>
      <c r="E3399" s="153">
        <v>0</v>
      </c>
      <c r="F3399" s="153">
        <v>0</v>
      </c>
      <c r="G3399" s="153">
        <v>0</v>
      </c>
      <c r="H3399" s="153">
        <v>0</v>
      </c>
      <c r="I3399" s="153">
        <v>0</v>
      </c>
      <c r="J3399" s="153">
        <v>0</v>
      </c>
      <c r="K3399" s="153">
        <v>0</v>
      </c>
      <c r="L3399" s="153">
        <v>0</v>
      </c>
      <c r="M3399" s="153">
        <v>0</v>
      </c>
      <c r="N3399" s="153">
        <v>0</v>
      </c>
      <c r="O3399" s="153">
        <v>0</v>
      </c>
      <c r="P3399" s="152"/>
    </row>
    <row r="3400" spans="1:16" ht="15.75">
      <c r="A3400" s="155">
        <v>3393</v>
      </c>
      <c r="B3400" s="155" t="s">
        <v>380</v>
      </c>
      <c r="C3400" s="154">
        <v>100</v>
      </c>
      <c r="D3400" s="153">
        <v>0</v>
      </c>
      <c r="E3400" s="153">
        <v>0</v>
      </c>
      <c r="F3400" s="153">
        <v>0</v>
      </c>
      <c r="G3400" s="153">
        <v>0</v>
      </c>
      <c r="H3400" s="153">
        <v>0</v>
      </c>
      <c r="I3400" s="153">
        <v>0</v>
      </c>
      <c r="J3400" s="153">
        <v>0</v>
      </c>
      <c r="K3400" s="153">
        <v>0</v>
      </c>
      <c r="L3400" s="153">
        <v>0</v>
      </c>
      <c r="M3400" s="153">
        <v>0</v>
      </c>
      <c r="N3400" s="153">
        <v>0</v>
      </c>
      <c r="O3400" s="153">
        <v>0</v>
      </c>
      <c r="P3400" s="152"/>
    </row>
    <row r="3401" spans="1:16" ht="15.75">
      <c r="A3401" s="155">
        <v>3394</v>
      </c>
      <c r="B3401" s="155" t="s">
        <v>379</v>
      </c>
      <c r="C3401" s="154">
        <v>84.444444444444443</v>
      </c>
      <c r="D3401" s="153">
        <v>0</v>
      </c>
      <c r="E3401" s="153">
        <v>0</v>
      </c>
      <c r="F3401" s="153">
        <v>0</v>
      </c>
      <c r="G3401" s="153">
        <v>0</v>
      </c>
      <c r="H3401" s="153">
        <v>0</v>
      </c>
      <c r="I3401" s="153">
        <v>0</v>
      </c>
      <c r="J3401" s="153">
        <v>0</v>
      </c>
      <c r="K3401" s="153">
        <v>0</v>
      </c>
      <c r="L3401" s="153">
        <v>0</v>
      </c>
      <c r="M3401" s="153">
        <v>0</v>
      </c>
      <c r="N3401" s="153">
        <v>0</v>
      </c>
      <c r="O3401" s="153">
        <v>0</v>
      </c>
      <c r="P3401" s="152"/>
    </row>
    <row r="3402" spans="1:16" ht="15.75">
      <c r="A3402" s="155">
        <v>3395</v>
      </c>
      <c r="B3402" s="155" t="s">
        <v>378</v>
      </c>
      <c r="C3402" s="154">
        <v>94.444444444444443</v>
      </c>
      <c r="D3402" s="153">
        <v>0</v>
      </c>
      <c r="E3402" s="153">
        <v>0</v>
      </c>
      <c r="F3402" s="153">
        <v>0</v>
      </c>
      <c r="G3402" s="153">
        <v>0</v>
      </c>
      <c r="H3402" s="153">
        <v>0</v>
      </c>
      <c r="I3402" s="153">
        <v>0</v>
      </c>
      <c r="J3402" s="153">
        <v>0</v>
      </c>
      <c r="K3402" s="153">
        <v>0</v>
      </c>
      <c r="L3402" s="153">
        <v>0</v>
      </c>
      <c r="M3402" s="153">
        <v>0</v>
      </c>
      <c r="N3402" s="153">
        <v>0</v>
      </c>
      <c r="O3402" s="153">
        <v>0</v>
      </c>
      <c r="P3402" s="152"/>
    </row>
    <row r="3403" spans="1:16" ht="15.75">
      <c r="A3403" s="155">
        <v>3396</v>
      </c>
      <c r="B3403" s="155" t="s">
        <v>377</v>
      </c>
      <c r="C3403" s="154">
        <v>123</v>
      </c>
      <c r="D3403" s="153">
        <v>1</v>
      </c>
      <c r="E3403" s="153">
        <v>1</v>
      </c>
      <c r="F3403" s="153">
        <v>1</v>
      </c>
      <c r="G3403" s="153">
        <v>1</v>
      </c>
      <c r="H3403" s="153">
        <v>1</v>
      </c>
      <c r="I3403" s="153">
        <v>1</v>
      </c>
      <c r="J3403" s="153">
        <v>1</v>
      </c>
      <c r="K3403" s="153">
        <v>1</v>
      </c>
      <c r="L3403" s="153">
        <v>1</v>
      </c>
      <c r="M3403" s="153">
        <v>1</v>
      </c>
      <c r="N3403" s="153">
        <v>1</v>
      </c>
      <c r="O3403" s="153">
        <v>1</v>
      </c>
      <c r="P3403" s="152"/>
    </row>
    <row r="3404" spans="1:16" ht="15.75">
      <c r="A3404" s="155">
        <v>3397</v>
      </c>
      <c r="B3404" s="155" t="s">
        <v>368</v>
      </c>
      <c r="C3404" s="154">
        <v>84.444444444444443</v>
      </c>
      <c r="D3404" s="153">
        <v>0</v>
      </c>
      <c r="E3404" s="153">
        <v>0</v>
      </c>
      <c r="F3404" s="153">
        <v>0</v>
      </c>
      <c r="G3404" s="153">
        <v>0</v>
      </c>
      <c r="H3404" s="153">
        <v>0</v>
      </c>
      <c r="I3404" s="153">
        <v>0</v>
      </c>
      <c r="J3404" s="153">
        <v>0</v>
      </c>
      <c r="K3404" s="153">
        <v>0</v>
      </c>
      <c r="L3404" s="153">
        <v>0</v>
      </c>
      <c r="M3404" s="153">
        <v>0</v>
      </c>
      <c r="N3404" s="153">
        <v>0</v>
      </c>
      <c r="O3404" s="153">
        <v>0</v>
      </c>
      <c r="P3404" s="152"/>
    </row>
    <row r="3405" spans="1:16" ht="15.75">
      <c r="A3405" s="155">
        <v>3398</v>
      </c>
      <c r="B3405" s="155" t="s">
        <v>368</v>
      </c>
      <c r="C3405" s="154">
        <v>72.222222222222214</v>
      </c>
      <c r="D3405" s="153">
        <v>0</v>
      </c>
      <c r="E3405" s="153">
        <v>0</v>
      </c>
      <c r="F3405" s="153">
        <v>0</v>
      </c>
      <c r="G3405" s="153">
        <v>0</v>
      </c>
      <c r="H3405" s="153">
        <v>0</v>
      </c>
      <c r="I3405" s="153">
        <v>0</v>
      </c>
      <c r="J3405" s="153">
        <v>0</v>
      </c>
      <c r="K3405" s="153">
        <v>0</v>
      </c>
      <c r="L3405" s="153">
        <v>0</v>
      </c>
      <c r="M3405" s="153">
        <v>0</v>
      </c>
      <c r="N3405" s="153">
        <v>0</v>
      </c>
      <c r="O3405" s="153">
        <v>0</v>
      </c>
      <c r="P3405" s="152"/>
    </row>
    <row r="3406" spans="1:16" ht="15.75">
      <c r="A3406" s="155">
        <v>3399</v>
      </c>
      <c r="B3406" s="155" t="s">
        <v>376</v>
      </c>
      <c r="C3406" s="154">
        <v>122</v>
      </c>
      <c r="D3406" s="153">
        <v>1.0163934426229508</v>
      </c>
      <c r="E3406" s="153">
        <v>1.0819672131147542</v>
      </c>
      <c r="F3406" s="153">
        <v>0</v>
      </c>
      <c r="G3406" s="153">
        <v>1</v>
      </c>
      <c r="H3406" s="153">
        <v>1</v>
      </c>
      <c r="I3406" s="153">
        <v>1</v>
      </c>
      <c r="J3406" s="153">
        <v>1</v>
      </c>
      <c r="K3406" s="153">
        <v>1</v>
      </c>
      <c r="L3406" s="153">
        <v>1</v>
      </c>
      <c r="M3406" s="153">
        <v>1</v>
      </c>
      <c r="N3406" s="153">
        <v>1</v>
      </c>
      <c r="O3406" s="153">
        <v>1.0327868852459017</v>
      </c>
      <c r="P3406" s="152"/>
    </row>
    <row r="3407" spans="1:16" ht="15.75">
      <c r="A3407" s="155">
        <v>3400</v>
      </c>
      <c r="B3407" s="155" t="s">
        <v>368</v>
      </c>
      <c r="C3407" s="154">
        <v>100</v>
      </c>
      <c r="D3407" s="153">
        <v>0</v>
      </c>
      <c r="E3407" s="153">
        <v>0</v>
      </c>
      <c r="F3407" s="153">
        <v>0</v>
      </c>
      <c r="G3407" s="153">
        <v>0</v>
      </c>
      <c r="H3407" s="153">
        <v>0</v>
      </c>
      <c r="I3407" s="153">
        <v>0</v>
      </c>
      <c r="J3407" s="153">
        <v>0</v>
      </c>
      <c r="K3407" s="153">
        <v>0</v>
      </c>
      <c r="L3407" s="153">
        <v>0</v>
      </c>
      <c r="M3407" s="153">
        <v>0</v>
      </c>
      <c r="N3407" s="153">
        <v>0</v>
      </c>
      <c r="O3407" s="153">
        <v>0</v>
      </c>
      <c r="P3407" s="152"/>
    </row>
    <row r="3408" spans="1:16" ht="15.75">
      <c r="A3408" s="155">
        <v>3401</v>
      </c>
      <c r="B3408" s="155" t="s">
        <v>375</v>
      </c>
      <c r="C3408" s="154">
        <v>150.55555555555554</v>
      </c>
      <c r="D3408" s="153">
        <v>0</v>
      </c>
      <c r="E3408" s="153">
        <v>0</v>
      </c>
      <c r="F3408" s="153">
        <v>0</v>
      </c>
      <c r="G3408" s="153">
        <v>0</v>
      </c>
      <c r="H3408" s="153">
        <v>0</v>
      </c>
      <c r="I3408" s="153">
        <v>0</v>
      </c>
      <c r="J3408" s="153">
        <v>0</v>
      </c>
      <c r="K3408" s="153">
        <v>0</v>
      </c>
      <c r="L3408" s="153">
        <v>0</v>
      </c>
      <c r="M3408" s="153">
        <v>0</v>
      </c>
      <c r="N3408" s="153">
        <v>0</v>
      </c>
      <c r="O3408" s="153">
        <v>0</v>
      </c>
      <c r="P3408" s="152"/>
    </row>
    <row r="3409" spans="1:16" ht="15.75">
      <c r="A3409" s="155">
        <v>3402</v>
      </c>
      <c r="B3409" s="155" t="s">
        <v>374</v>
      </c>
      <c r="C3409" s="154">
        <v>122.22</v>
      </c>
      <c r="D3409" s="153">
        <v>1</v>
      </c>
      <c r="E3409" s="153">
        <v>1</v>
      </c>
      <c r="F3409" s="153">
        <v>1</v>
      </c>
      <c r="G3409" s="153">
        <v>0</v>
      </c>
      <c r="H3409" s="153">
        <v>1</v>
      </c>
      <c r="I3409" s="153">
        <v>1</v>
      </c>
      <c r="J3409" s="153">
        <v>1</v>
      </c>
      <c r="K3409" s="153">
        <v>1</v>
      </c>
      <c r="L3409" s="153">
        <v>1</v>
      </c>
      <c r="M3409" s="153">
        <v>1</v>
      </c>
      <c r="N3409" s="153">
        <v>1</v>
      </c>
      <c r="O3409" s="153">
        <v>1</v>
      </c>
      <c r="P3409" s="152"/>
    </row>
    <row r="3410" spans="1:16" ht="15.75">
      <c r="A3410" s="155">
        <v>3403</v>
      </c>
      <c r="B3410" s="155" t="s">
        <v>373</v>
      </c>
      <c r="C3410" s="154">
        <v>81.111111111111114</v>
      </c>
      <c r="D3410" s="153">
        <v>0</v>
      </c>
      <c r="E3410" s="153">
        <v>0</v>
      </c>
      <c r="F3410" s="153">
        <v>0</v>
      </c>
      <c r="G3410" s="153">
        <v>0</v>
      </c>
      <c r="H3410" s="153">
        <v>0</v>
      </c>
      <c r="I3410" s="153">
        <v>0</v>
      </c>
      <c r="J3410" s="153">
        <v>0</v>
      </c>
      <c r="K3410" s="153">
        <v>0</v>
      </c>
      <c r="L3410" s="153">
        <v>0</v>
      </c>
      <c r="M3410" s="153">
        <v>0</v>
      </c>
      <c r="N3410" s="153">
        <v>0</v>
      </c>
      <c r="O3410" s="153">
        <v>0</v>
      </c>
      <c r="P3410" s="152"/>
    </row>
    <row r="3411" spans="1:16" ht="15.75">
      <c r="A3411" s="155">
        <v>3404</v>
      </c>
      <c r="B3411" s="155" t="s">
        <v>372</v>
      </c>
      <c r="C3411" s="154">
        <v>143.88888888888889</v>
      </c>
      <c r="D3411" s="153">
        <v>0</v>
      </c>
      <c r="E3411" s="153">
        <v>0</v>
      </c>
      <c r="F3411" s="153">
        <v>0</v>
      </c>
      <c r="G3411" s="153">
        <v>0</v>
      </c>
      <c r="H3411" s="153">
        <v>0</v>
      </c>
      <c r="I3411" s="153">
        <v>0</v>
      </c>
      <c r="J3411" s="153">
        <v>0</v>
      </c>
      <c r="K3411" s="153">
        <v>0</v>
      </c>
      <c r="L3411" s="153">
        <v>0</v>
      </c>
      <c r="M3411" s="153">
        <v>0</v>
      </c>
      <c r="N3411" s="153">
        <v>0</v>
      </c>
      <c r="O3411" s="153">
        <v>0</v>
      </c>
      <c r="P3411" s="152"/>
    </row>
    <row r="3412" spans="1:16" ht="15.75">
      <c r="A3412" s="155">
        <v>3405</v>
      </c>
      <c r="B3412" s="155" t="s">
        <v>371</v>
      </c>
      <c r="C3412" s="154">
        <v>136</v>
      </c>
      <c r="D3412" s="153">
        <v>0</v>
      </c>
      <c r="E3412" s="153">
        <v>0</v>
      </c>
      <c r="F3412" s="153">
        <v>0</v>
      </c>
      <c r="G3412" s="153">
        <v>0</v>
      </c>
      <c r="H3412" s="153">
        <v>0</v>
      </c>
      <c r="I3412" s="153">
        <v>0</v>
      </c>
      <c r="J3412" s="153">
        <v>0</v>
      </c>
      <c r="K3412" s="153">
        <v>0</v>
      </c>
      <c r="L3412" s="153">
        <v>0</v>
      </c>
      <c r="M3412" s="153">
        <v>0</v>
      </c>
      <c r="N3412" s="153">
        <v>0</v>
      </c>
      <c r="O3412" s="153">
        <v>0</v>
      </c>
      <c r="P3412" s="152"/>
    </row>
    <row r="3413" spans="1:16" ht="15.75">
      <c r="A3413" s="155">
        <v>3406</v>
      </c>
      <c r="B3413" s="155" t="s">
        <v>370</v>
      </c>
      <c r="C3413" s="154">
        <v>379</v>
      </c>
      <c r="D3413" s="153">
        <v>0.79999999999999993</v>
      </c>
      <c r="E3413" s="153">
        <v>0.79999999999999993</v>
      </c>
      <c r="F3413" s="153">
        <v>0.79999999999999993</v>
      </c>
      <c r="G3413" s="153">
        <v>0.79999999999999993</v>
      </c>
      <c r="H3413" s="153">
        <v>0.79999999999999993</v>
      </c>
      <c r="I3413" s="153">
        <v>0.79999999999999993</v>
      </c>
      <c r="J3413" s="153">
        <v>0.79999999999999993</v>
      </c>
      <c r="K3413" s="153">
        <v>0.79999999999999993</v>
      </c>
      <c r="L3413" s="153">
        <v>0.79999999999999993</v>
      </c>
      <c r="M3413" s="153">
        <v>0.79999999999999993</v>
      </c>
      <c r="N3413" s="153">
        <v>0.79999999999999993</v>
      </c>
      <c r="O3413" s="153">
        <v>0.79999999999999993</v>
      </c>
      <c r="P3413" s="152"/>
    </row>
    <row r="3414" spans="1:16" ht="15.75">
      <c r="A3414" s="155">
        <v>3407</v>
      </c>
      <c r="B3414" s="155" t="s">
        <v>369</v>
      </c>
      <c r="C3414" s="154">
        <v>110</v>
      </c>
      <c r="D3414" s="153">
        <v>0</v>
      </c>
      <c r="E3414" s="153">
        <v>0</v>
      </c>
      <c r="F3414" s="153">
        <v>0</v>
      </c>
      <c r="G3414" s="153">
        <v>0</v>
      </c>
      <c r="H3414" s="153">
        <v>0</v>
      </c>
      <c r="I3414" s="153">
        <v>0</v>
      </c>
      <c r="J3414" s="153">
        <v>0</v>
      </c>
      <c r="K3414" s="153">
        <v>0</v>
      </c>
      <c r="L3414" s="153">
        <v>0</v>
      </c>
      <c r="M3414" s="153">
        <v>0</v>
      </c>
      <c r="N3414" s="153">
        <v>0</v>
      </c>
      <c r="O3414" s="153">
        <v>0</v>
      </c>
      <c r="P3414" s="152"/>
    </row>
    <row r="3415" spans="1:16" ht="15.75">
      <c r="A3415" s="155">
        <v>3408</v>
      </c>
      <c r="B3415" s="155" t="s">
        <v>368</v>
      </c>
      <c r="C3415" s="154">
        <v>83.333333333333329</v>
      </c>
      <c r="D3415" s="153">
        <v>0</v>
      </c>
      <c r="E3415" s="153">
        <v>0</v>
      </c>
      <c r="F3415" s="153">
        <v>0</v>
      </c>
      <c r="G3415" s="153">
        <v>0</v>
      </c>
      <c r="H3415" s="153">
        <v>0</v>
      </c>
      <c r="I3415" s="153">
        <v>0</v>
      </c>
      <c r="J3415" s="153">
        <v>0</v>
      </c>
      <c r="K3415" s="153">
        <v>0</v>
      </c>
      <c r="L3415" s="153">
        <v>0</v>
      </c>
      <c r="M3415" s="153">
        <v>0</v>
      </c>
      <c r="N3415" s="153">
        <v>0</v>
      </c>
      <c r="O3415" s="153">
        <v>0</v>
      </c>
      <c r="P3415" s="152"/>
    </row>
    <row r="3416" spans="1:16" ht="15.75">
      <c r="A3416" s="155">
        <v>3409</v>
      </c>
      <c r="B3416" s="155" t="s">
        <v>367</v>
      </c>
      <c r="C3416" s="154">
        <v>111.11</v>
      </c>
      <c r="D3416" s="153">
        <v>1</v>
      </c>
      <c r="E3416" s="153">
        <v>1</v>
      </c>
      <c r="F3416" s="153">
        <v>1</v>
      </c>
      <c r="G3416" s="153">
        <v>1</v>
      </c>
      <c r="H3416" s="153">
        <v>1</v>
      </c>
      <c r="I3416" s="153">
        <v>1</v>
      </c>
      <c r="J3416" s="153">
        <v>1</v>
      </c>
      <c r="K3416" s="153">
        <v>1</v>
      </c>
      <c r="L3416" s="153">
        <v>1</v>
      </c>
      <c r="M3416" s="153">
        <v>1</v>
      </c>
      <c r="N3416" s="153">
        <v>1</v>
      </c>
      <c r="O3416" s="153">
        <v>1</v>
      </c>
      <c r="P3416" s="152"/>
    </row>
    <row r="3417" spans="1:16" ht="15.75">
      <c r="A3417" s="155">
        <v>3410</v>
      </c>
      <c r="B3417" s="155" t="s">
        <v>353</v>
      </c>
      <c r="C3417" s="154">
        <v>282.22222222222223</v>
      </c>
      <c r="D3417" s="153">
        <v>0</v>
      </c>
      <c r="E3417" s="153">
        <v>0</v>
      </c>
      <c r="F3417" s="153">
        <v>0</v>
      </c>
      <c r="G3417" s="153">
        <v>0</v>
      </c>
      <c r="H3417" s="153">
        <v>0</v>
      </c>
      <c r="I3417" s="153">
        <v>0</v>
      </c>
      <c r="J3417" s="153">
        <v>0</v>
      </c>
      <c r="K3417" s="153">
        <v>0</v>
      </c>
      <c r="L3417" s="153">
        <v>0</v>
      </c>
      <c r="M3417" s="153">
        <v>0</v>
      </c>
      <c r="N3417" s="153">
        <v>0</v>
      </c>
      <c r="O3417" s="153">
        <v>0</v>
      </c>
      <c r="P3417" s="152"/>
    </row>
    <row r="3418" spans="1:16" ht="15.75">
      <c r="A3418" s="155">
        <v>3411</v>
      </c>
      <c r="B3418" s="155" t="s">
        <v>357</v>
      </c>
      <c r="C3418" s="154">
        <v>77.777777777777771</v>
      </c>
      <c r="D3418" s="153">
        <v>0</v>
      </c>
      <c r="E3418" s="153">
        <v>0</v>
      </c>
      <c r="F3418" s="153">
        <v>0</v>
      </c>
      <c r="G3418" s="153">
        <v>0</v>
      </c>
      <c r="H3418" s="153">
        <v>0</v>
      </c>
      <c r="I3418" s="153">
        <v>0</v>
      </c>
      <c r="J3418" s="153">
        <v>0</v>
      </c>
      <c r="K3418" s="153">
        <v>0</v>
      </c>
      <c r="L3418" s="153">
        <v>0</v>
      </c>
      <c r="M3418" s="153">
        <v>0</v>
      </c>
      <c r="N3418" s="153">
        <v>0</v>
      </c>
      <c r="O3418" s="153">
        <v>0</v>
      </c>
      <c r="P3418" s="152"/>
    </row>
    <row r="3419" spans="1:16" ht="15.75">
      <c r="A3419" s="155">
        <v>3412</v>
      </c>
      <c r="B3419" s="155" t="s">
        <v>357</v>
      </c>
      <c r="C3419" s="154">
        <v>75.555555555555557</v>
      </c>
      <c r="D3419" s="153">
        <v>0</v>
      </c>
      <c r="E3419" s="153">
        <v>0</v>
      </c>
      <c r="F3419" s="153">
        <v>0</v>
      </c>
      <c r="G3419" s="153">
        <v>0</v>
      </c>
      <c r="H3419" s="153">
        <v>0</v>
      </c>
      <c r="I3419" s="153">
        <v>0</v>
      </c>
      <c r="J3419" s="153">
        <v>0</v>
      </c>
      <c r="K3419" s="153">
        <v>0</v>
      </c>
      <c r="L3419" s="153">
        <v>0</v>
      </c>
      <c r="M3419" s="153">
        <v>0</v>
      </c>
      <c r="N3419" s="153">
        <v>0</v>
      </c>
      <c r="O3419" s="153">
        <v>0</v>
      </c>
      <c r="P3419" s="152"/>
    </row>
    <row r="3420" spans="1:16" ht="15.75">
      <c r="A3420" s="155">
        <v>3413</v>
      </c>
      <c r="B3420" s="155" t="s">
        <v>357</v>
      </c>
      <c r="C3420" s="154">
        <v>95.555555555555557</v>
      </c>
      <c r="D3420" s="153">
        <v>0</v>
      </c>
      <c r="E3420" s="153">
        <v>0</v>
      </c>
      <c r="F3420" s="153">
        <v>0</v>
      </c>
      <c r="G3420" s="153">
        <v>0</v>
      </c>
      <c r="H3420" s="153">
        <v>0</v>
      </c>
      <c r="I3420" s="153">
        <v>0</v>
      </c>
      <c r="J3420" s="153">
        <v>0</v>
      </c>
      <c r="K3420" s="153">
        <v>0</v>
      </c>
      <c r="L3420" s="153">
        <v>0</v>
      </c>
      <c r="M3420" s="153">
        <v>0</v>
      </c>
      <c r="N3420" s="153">
        <v>0</v>
      </c>
      <c r="O3420" s="153">
        <v>0</v>
      </c>
      <c r="P3420" s="152"/>
    </row>
    <row r="3421" spans="1:16" ht="15.75">
      <c r="A3421" s="155">
        <v>3414</v>
      </c>
      <c r="B3421" s="155" t="s">
        <v>366</v>
      </c>
      <c r="C3421" s="154">
        <v>97.777777777777771</v>
      </c>
      <c r="D3421" s="153">
        <v>0</v>
      </c>
      <c r="E3421" s="153">
        <v>0</v>
      </c>
      <c r="F3421" s="153">
        <v>0</v>
      </c>
      <c r="G3421" s="153">
        <v>0</v>
      </c>
      <c r="H3421" s="153">
        <v>0</v>
      </c>
      <c r="I3421" s="153">
        <v>0</v>
      </c>
      <c r="J3421" s="153">
        <v>0</v>
      </c>
      <c r="K3421" s="153">
        <v>0</v>
      </c>
      <c r="L3421" s="153">
        <v>0</v>
      </c>
      <c r="M3421" s="153">
        <v>0</v>
      </c>
      <c r="N3421" s="153">
        <v>0</v>
      </c>
      <c r="O3421" s="153">
        <v>0</v>
      </c>
      <c r="P3421" s="152"/>
    </row>
    <row r="3422" spans="1:16" ht="15.75">
      <c r="A3422" s="155">
        <v>3415</v>
      </c>
      <c r="B3422" s="155" t="s">
        <v>365</v>
      </c>
      <c r="C3422" s="154">
        <v>84.444444444444443</v>
      </c>
      <c r="D3422" s="153">
        <v>0</v>
      </c>
      <c r="E3422" s="153">
        <v>0</v>
      </c>
      <c r="F3422" s="153">
        <v>0</v>
      </c>
      <c r="G3422" s="153">
        <v>0</v>
      </c>
      <c r="H3422" s="153">
        <v>0</v>
      </c>
      <c r="I3422" s="153">
        <v>0</v>
      </c>
      <c r="J3422" s="153">
        <v>0</v>
      </c>
      <c r="K3422" s="153">
        <v>0</v>
      </c>
      <c r="L3422" s="153">
        <v>0</v>
      </c>
      <c r="M3422" s="153">
        <v>0</v>
      </c>
      <c r="N3422" s="153">
        <v>0</v>
      </c>
      <c r="O3422" s="153">
        <v>0</v>
      </c>
      <c r="P3422" s="152"/>
    </row>
    <row r="3423" spans="1:16" ht="15.75">
      <c r="A3423" s="155">
        <v>3416</v>
      </c>
      <c r="B3423" s="155" t="s">
        <v>357</v>
      </c>
      <c r="C3423" s="154">
        <v>77.777777777777771</v>
      </c>
      <c r="D3423" s="153">
        <v>0</v>
      </c>
      <c r="E3423" s="153">
        <v>0</v>
      </c>
      <c r="F3423" s="153">
        <v>0</v>
      </c>
      <c r="G3423" s="153">
        <v>0</v>
      </c>
      <c r="H3423" s="153">
        <v>0</v>
      </c>
      <c r="I3423" s="153">
        <v>0</v>
      </c>
      <c r="J3423" s="153">
        <v>0</v>
      </c>
      <c r="K3423" s="153">
        <v>0</v>
      </c>
      <c r="L3423" s="153">
        <v>0</v>
      </c>
      <c r="M3423" s="153">
        <v>0</v>
      </c>
      <c r="N3423" s="153">
        <v>0</v>
      </c>
      <c r="O3423" s="153">
        <v>0</v>
      </c>
      <c r="P3423" s="152"/>
    </row>
    <row r="3424" spans="1:16" ht="15.75">
      <c r="A3424" s="155">
        <v>3417</v>
      </c>
      <c r="B3424" s="155" t="s">
        <v>364</v>
      </c>
      <c r="C3424" s="154">
        <v>100</v>
      </c>
      <c r="D3424" s="153">
        <v>0</v>
      </c>
      <c r="E3424" s="153">
        <v>0</v>
      </c>
      <c r="F3424" s="153">
        <v>0</v>
      </c>
      <c r="G3424" s="153">
        <v>0</v>
      </c>
      <c r="H3424" s="153">
        <v>0</v>
      </c>
      <c r="I3424" s="153">
        <v>0</v>
      </c>
      <c r="J3424" s="153">
        <v>0</v>
      </c>
      <c r="K3424" s="153">
        <v>0</v>
      </c>
      <c r="L3424" s="153">
        <v>0</v>
      </c>
      <c r="M3424" s="153">
        <v>0</v>
      </c>
      <c r="N3424" s="153">
        <v>0</v>
      </c>
      <c r="O3424" s="153">
        <v>0</v>
      </c>
      <c r="P3424" s="152"/>
    </row>
    <row r="3425" spans="1:16" ht="15.75">
      <c r="A3425" s="155">
        <v>3418</v>
      </c>
      <c r="B3425" s="155" t="s">
        <v>363</v>
      </c>
      <c r="C3425" s="154">
        <v>78.888888888888886</v>
      </c>
      <c r="D3425" s="153">
        <v>0</v>
      </c>
      <c r="E3425" s="153">
        <v>0</v>
      </c>
      <c r="F3425" s="153">
        <v>0</v>
      </c>
      <c r="G3425" s="153">
        <v>0</v>
      </c>
      <c r="H3425" s="153">
        <v>0</v>
      </c>
      <c r="I3425" s="153">
        <v>0</v>
      </c>
      <c r="J3425" s="153">
        <v>0</v>
      </c>
      <c r="K3425" s="153">
        <v>0</v>
      </c>
      <c r="L3425" s="153">
        <v>0</v>
      </c>
      <c r="M3425" s="153">
        <v>0</v>
      </c>
      <c r="N3425" s="153">
        <v>0</v>
      </c>
      <c r="O3425" s="153">
        <v>0</v>
      </c>
      <c r="P3425" s="152"/>
    </row>
    <row r="3426" spans="1:16" ht="15.75">
      <c r="A3426" s="155">
        <v>3419</v>
      </c>
      <c r="B3426" s="155" t="s">
        <v>362</v>
      </c>
      <c r="C3426" s="154">
        <v>86.666666666666671</v>
      </c>
      <c r="D3426" s="153">
        <v>0</v>
      </c>
      <c r="E3426" s="153">
        <v>0</v>
      </c>
      <c r="F3426" s="153">
        <v>0</v>
      </c>
      <c r="G3426" s="153">
        <v>0</v>
      </c>
      <c r="H3426" s="153">
        <v>0</v>
      </c>
      <c r="I3426" s="153">
        <v>0</v>
      </c>
      <c r="J3426" s="153">
        <v>0</v>
      </c>
      <c r="K3426" s="153">
        <v>0</v>
      </c>
      <c r="L3426" s="153">
        <v>0</v>
      </c>
      <c r="M3426" s="153">
        <v>0</v>
      </c>
      <c r="N3426" s="153">
        <v>0</v>
      </c>
      <c r="O3426" s="153">
        <v>0</v>
      </c>
      <c r="P3426" s="152"/>
    </row>
    <row r="3427" spans="1:16" ht="15.75">
      <c r="A3427" s="155">
        <v>3420</v>
      </c>
      <c r="B3427" s="155" t="s">
        <v>362</v>
      </c>
      <c r="C3427" s="154">
        <v>93.333333333333329</v>
      </c>
      <c r="D3427" s="153">
        <v>0</v>
      </c>
      <c r="E3427" s="153">
        <v>0</v>
      </c>
      <c r="F3427" s="153">
        <v>0</v>
      </c>
      <c r="G3427" s="153">
        <v>0</v>
      </c>
      <c r="H3427" s="153">
        <v>0</v>
      </c>
      <c r="I3427" s="153">
        <v>0</v>
      </c>
      <c r="J3427" s="153">
        <v>0</v>
      </c>
      <c r="K3427" s="153">
        <v>0</v>
      </c>
      <c r="L3427" s="153">
        <v>0</v>
      </c>
      <c r="M3427" s="153">
        <v>0</v>
      </c>
      <c r="N3427" s="153">
        <v>0</v>
      </c>
      <c r="O3427" s="153">
        <v>0</v>
      </c>
      <c r="P3427" s="152"/>
    </row>
    <row r="3428" spans="1:16" ht="15.75">
      <c r="A3428" s="155">
        <v>3421</v>
      </c>
      <c r="B3428" s="155" t="s">
        <v>361</v>
      </c>
      <c r="C3428" s="154">
        <v>103.33333333333333</v>
      </c>
      <c r="D3428" s="153">
        <v>0</v>
      </c>
      <c r="E3428" s="153">
        <v>0</v>
      </c>
      <c r="F3428" s="153">
        <v>0</v>
      </c>
      <c r="G3428" s="153">
        <v>0</v>
      </c>
      <c r="H3428" s="153">
        <v>0</v>
      </c>
      <c r="I3428" s="153">
        <v>0</v>
      </c>
      <c r="J3428" s="153">
        <v>0</v>
      </c>
      <c r="K3428" s="153">
        <v>0</v>
      </c>
      <c r="L3428" s="153">
        <v>0</v>
      </c>
      <c r="M3428" s="153">
        <v>0</v>
      </c>
      <c r="N3428" s="153">
        <v>0</v>
      </c>
      <c r="O3428" s="153">
        <v>0</v>
      </c>
      <c r="P3428" s="152"/>
    </row>
    <row r="3429" spans="1:16" ht="15.75">
      <c r="A3429" s="155">
        <v>3422</v>
      </c>
      <c r="B3429" s="155" t="s">
        <v>360</v>
      </c>
      <c r="C3429" s="154">
        <v>264.9444444444444</v>
      </c>
      <c r="D3429" s="153">
        <v>0</v>
      </c>
      <c r="E3429" s="153">
        <v>0</v>
      </c>
      <c r="F3429" s="153">
        <v>0</v>
      </c>
      <c r="G3429" s="153">
        <v>0</v>
      </c>
      <c r="H3429" s="153">
        <v>0</v>
      </c>
      <c r="I3429" s="153">
        <v>0</v>
      </c>
      <c r="J3429" s="153">
        <v>0</v>
      </c>
      <c r="K3429" s="153">
        <v>0</v>
      </c>
      <c r="L3429" s="153">
        <v>0</v>
      </c>
      <c r="M3429" s="153">
        <v>0</v>
      </c>
      <c r="N3429" s="153">
        <v>0</v>
      </c>
      <c r="O3429" s="153">
        <v>0</v>
      </c>
      <c r="P3429" s="152"/>
    </row>
    <row r="3430" spans="1:16" ht="15.75">
      <c r="A3430" s="155">
        <v>3423</v>
      </c>
      <c r="B3430" s="155" t="s">
        <v>359</v>
      </c>
      <c r="C3430" s="154">
        <v>135</v>
      </c>
      <c r="D3430" s="153">
        <v>1.0814814814814815</v>
      </c>
      <c r="E3430" s="153">
        <v>1</v>
      </c>
      <c r="F3430" s="153">
        <v>1.0311111111111111</v>
      </c>
      <c r="G3430" s="153">
        <v>1</v>
      </c>
      <c r="H3430" s="153">
        <v>1</v>
      </c>
      <c r="I3430" s="153">
        <v>1.0257777777777777</v>
      </c>
      <c r="J3430" s="153">
        <v>1</v>
      </c>
      <c r="K3430" s="153">
        <v>1</v>
      </c>
      <c r="L3430" s="153">
        <v>1</v>
      </c>
      <c r="M3430" s="153">
        <v>1</v>
      </c>
      <c r="N3430" s="153">
        <v>1</v>
      </c>
      <c r="O3430" s="153">
        <v>1</v>
      </c>
      <c r="P3430" s="152"/>
    </row>
    <row r="3431" spans="1:16" ht="15.75">
      <c r="A3431" s="155">
        <v>3424</v>
      </c>
      <c r="B3431" s="155" t="s">
        <v>357</v>
      </c>
      <c r="C3431" s="154">
        <v>107.77777777777777</v>
      </c>
      <c r="D3431" s="153">
        <v>0</v>
      </c>
      <c r="E3431" s="153">
        <v>0</v>
      </c>
      <c r="F3431" s="153">
        <v>0</v>
      </c>
      <c r="G3431" s="153">
        <v>0</v>
      </c>
      <c r="H3431" s="153">
        <v>0</v>
      </c>
      <c r="I3431" s="153">
        <v>0</v>
      </c>
      <c r="J3431" s="153">
        <v>0</v>
      </c>
      <c r="K3431" s="153">
        <v>0</v>
      </c>
      <c r="L3431" s="153">
        <v>0</v>
      </c>
      <c r="M3431" s="153">
        <v>0</v>
      </c>
      <c r="N3431" s="153">
        <v>0</v>
      </c>
      <c r="O3431" s="153">
        <v>0</v>
      </c>
      <c r="P3431" s="152"/>
    </row>
    <row r="3432" spans="1:16" ht="15.75">
      <c r="A3432" s="155">
        <v>3425</v>
      </c>
      <c r="B3432" s="155" t="s">
        <v>357</v>
      </c>
      <c r="C3432" s="154">
        <v>101.11111111111111</v>
      </c>
      <c r="D3432" s="153">
        <v>0</v>
      </c>
      <c r="E3432" s="153">
        <v>0</v>
      </c>
      <c r="F3432" s="153">
        <v>0</v>
      </c>
      <c r="G3432" s="153">
        <v>0</v>
      </c>
      <c r="H3432" s="153">
        <v>0</v>
      </c>
      <c r="I3432" s="153">
        <v>0</v>
      </c>
      <c r="J3432" s="153">
        <v>0</v>
      </c>
      <c r="K3432" s="153">
        <v>0</v>
      </c>
      <c r="L3432" s="153">
        <v>0</v>
      </c>
      <c r="M3432" s="153">
        <v>0</v>
      </c>
      <c r="N3432" s="153">
        <v>0</v>
      </c>
      <c r="O3432" s="153">
        <v>0</v>
      </c>
      <c r="P3432" s="152"/>
    </row>
    <row r="3433" spans="1:16" ht="15.75">
      <c r="A3433" s="155">
        <v>3426</v>
      </c>
      <c r="B3433" s="155" t="s">
        <v>357</v>
      </c>
      <c r="C3433" s="154">
        <v>80</v>
      </c>
      <c r="D3433" s="153">
        <v>0</v>
      </c>
      <c r="E3433" s="153">
        <v>0</v>
      </c>
      <c r="F3433" s="153">
        <v>0</v>
      </c>
      <c r="G3433" s="153">
        <v>0</v>
      </c>
      <c r="H3433" s="153">
        <v>0</v>
      </c>
      <c r="I3433" s="153">
        <v>0</v>
      </c>
      <c r="J3433" s="153">
        <v>0</v>
      </c>
      <c r="K3433" s="153">
        <v>0</v>
      </c>
      <c r="L3433" s="153">
        <v>0</v>
      </c>
      <c r="M3433" s="153">
        <v>0</v>
      </c>
      <c r="N3433" s="153">
        <v>0</v>
      </c>
      <c r="O3433" s="153">
        <v>0</v>
      </c>
      <c r="P3433" s="152"/>
    </row>
    <row r="3434" spans="1:16" ht="15.75">
      <c r="A3434" s="155">
        <v>3427</v>
      </c>
      <c r="B3434" s="155" t="s">
        <v>357</v>
      </c>
      <c r="C3434" s="154">
        <v>100</v>
      </c>
      <c r="D3434" s="153">
        <v>0</v>
      </c>
      <c r="E3434" s="153">
        <v>0</v>
      </c>
      <c r="F3434" s="153">
        <v>0</v>
      </c>
      <c r="G3434" s="153">
        <v>0</v>
      </c>
      <c r="H3434" s="153">
        <v>0</v>
      </c>
      <c r="I3434" s="153">
        <v>0</v>
      </c>
      <c r="J3434" s="153">
        <v>0</v>
      </c>
      <c r="K3434" s="153">
        <v>0</v>
      </c>
      <c r="L3434" s="153">
        <v>0</v>
      </c>
      <c r="M3434" s="153">
        <v>0</v>
      </c>
      <c r="N3434" s="153">
        <v>0</v>
      </c>
      <c r="O3434" s="153">
        <v>0</v>
      </c>
      <c r="P3434" s="152"/>
    </row>
    <row r="3435" spans="1:16" ht="15.75">
      <c r="A3435" s="155">
        <v>3428</v>
      </c>
      <c r="B3435" s="155" t="s">
        <v>358</v>
      </c>
      <c r="C3435" s="154">
        <v>85.555555555555557</v>
      </c>
      <c r="D3435" s="153">
        <v>0</v>
      </c>
      <c r="E3435" s="153">
        <v>0</v>
      </c>
      <c r="F3435" s="153">
        <v>0</v>
      </c>
      <c r="G3435" s="153">
        <v>0</v>
      </c>
      <c r="H3435" s="153">
        <v>0</v>
      </c>
      <c r="I3435" s="153">
        <v>0</v>
      </c>
      <c r="J3435" s="153">
        <v>0</v>
      </c>
      <c r="K3435" s="153">
        <v>0</v>
      </c>
      <c r="L3435" s="153">
        <v>0</v>
      </c>
      <c r="M3435" s="153">
        <v>0</v>
      </c>
      <c r="N3435" s="153">
        <v>0</v>
      </c>
      <c r="O3435" s="153">
        <v>0</v>
      </c>
      <c r="P3435" s="152"/>
    </row>
    <row r="3436" spans="1:16" ht="15.75">
      <c r="A3436" s="155">
        <v>3429</v>
      </c>
      <c r="B3436" s="155" t="s">
        <v>357</v>
      </c>
      <c r="C3436" s="154">
        <v>78.888888888888886</v>
      </c>
      <c r="D3436" s="153">
        <v>0</v>
      </c>
      <c r="E3436" s="153">
        <v>0</v>
      </c>
      <c r="F3436" s="153">
        <v>0</v>
      </c>
      <c r="G3436" s="153">
        <v>0</v>
      </c>
      <c r="H3436" s="153">
        <v>0</v>
      </c>
      <c r="I3436" s="153">
        <v>0</v>
      </c>
      <c r="J3436" s="153">
        <v>0</v>
      </c>
      <c r="K3436" s="153">
        <v>0</v>
      </c>
      <c r="L3436" s="153">
        <v>0</v>
      </c>
      <c r="M3436" s="153">
        <v>0</v>
      </c>
      <c r="N3436" s="153">
        <v>0</v>
      </c>
      <c r="O3436" s="153">
        <v>0</v>
      </c>
      <c r="P3436" s="152"/>
    </row>
    <row r="3437" spans="1:16" ht="15.75">
      <c r="A3437" s="155">
        <v>3430</v>
      </c>
      <c r="B3437" s="155" t="s">
        <v>356</v>
      </c>
      <c r="C3437" s="154">
        <v>187.77777777777777</v>
      </c>
      <c r="D3437" s="153">
        <v>0</v>
      </c>
      <c r="E3437" s="153">
        <v>0</v>
      </c>
      <c r="F3437" s="153">
        <v>0</v>
      </c>
      <c r="G3437" s="153">
        <v>0</v>
      </c>
      <c r="H3437" s="153">
        <v>0</v>
      </c>
      <c r="I3437" s="153">
        <v>0</v>
      </c>
      <c r="J3437" s="153">
        <v>0</v>
      </c>
      <c r="K3437" s="153">
        <v>0</v>
      </c>
      <c r="L3437" s="153">
        <v>0</v>
      </c>
      <c r="M3437" s="153">
        <v>0</v>
      </c>
      <c r="N3437" s="153">
        <v>0</v>
      </c>
      <c r="O3437" s="153">
        <v>0</v>
      </c>
      <c r="P3437" s="152"/>
    </row>
    <row r="3438" spans="1:16" ht="15.75">
      <c r="A3438" s="155">
        <v>3431</v>
      </c>
      <c r="B3438" s="155" t="s">
        <v>353</v>
      </c>
      <c r="C3438" s="154">
        <v>136.66666666666666</v>
      </c>
      <c r="D3438" s="153">
        <v>0</v>
      </c>
      <c r="E3438" s="153">
        <v>0</v>
      </c>
      <c r="F3438" s="153">
        <v>0</v>
      </c>
      <c r="G3438" s="153">
        <v>0</v>
      </c>
      <c r="H3438" s="153">
        <v>0</v>
      </c>
      <c r="I3438" s="153">
        <v>0</v>
      </c>
      <c r="J3438" s="153">
        <v>0</v>
      </c>
      <c r="K3438" s="153">
        <v>0</v>
      </c>
      <c r="L3438" s="153">
        <v>0</v>
      </c>
      <c r="M3438" s="153">
        <v>0</v>
      </c>
      <c r="N3438" s="153">
        <v>0</v>
      </c>
      <c r="O3438" s="153">
        <v>0</v>
      </c>
      <c r="P3438" s="152"/>
    </row>
    <row r="3439" spans="1:16" ht="15.75">
      <c r="A3439" s="155">
        <v>3432</v>
      </c>
      <c r="B3439" s="155" t="s">
        <v>355</v>
      </c>
      <c r="C3439" s="154">
        <v>287.77777777777777</v>
      </c>
      <c r="D3439" s="153">
        <v>0</v>
      </c>
      <c r="E3439" s="153">
        <v>0</v>
      </c>
      <c r="F3439" s="153">
        <v>0</v>
      </c>
      <c r="G3439" s="153">
        <v>0</v>
      </c>
      <c r="H3439" s="153">
        <v>0</v>
      </c>
      <c r="I3439" s="153">
        <v>0</v>
      </c>
      <c r="J3439" s="153">
        <v>0</v>
      </c>
      <c r="K3439" s="153">
        <v>0</v>
      </c>
      <c r="L3439" s="153">
        <v>0</v>
      </c>
      <c r="M3439" s="153">
        <v>0</v>
      </c>
      <c r="N3439" s="153">
        <v>0</v>
      </c>
      <c r="O3439" s="153">
        <v>0</v>
      </c>
      <c r="P3439" s="152"/>
    </row>
    <row r="3440" spans="1:16" ht="15.75">
      <c r="A3440" s="155">
        <v>3433</v>
      </c>
      <c r="B3440" s="155" t="s">
        <v>354</v>
      </c>
      <c r="C3440" s="154">
        <v>137</v>
      </c>
      <c r="D3440" s="153">
        <v>0</v>
      </c>
      <c r="E3440" s="153">
        <v>0</v>
      </c>
      <c r="F3440" s="153">
        <v>0</v>
      </c>
      <c r="G3440" s="153">
        <v>0</v>
      </c>
      <c r="H3440" s="153">
        <v>0</v>
      </c>
      <c r="I3440" s="153">
        <v>0</v>
      </c>
      <c r="J3440" s="153">
        <v>0</v>
      </c>
      <c r="K3440" s="153">
        <v>0</v>
      </c>
      <c r="L3440" s="153">
        <v>0</v>
      </c>
      <c r="M3440" s="153">
        <v>0</v>
      </c>
      <c r="N3440" s="153">
        <v>0</v>
      </c>
      <c r="O3440" s="153">
        <v>0</v>
      </c>
      <c r="P3440" s="152"/>
    </row>
    <row r="3441" spans="1:16" ht="15.75">
      <c r="A3441" s="155">
        <v>3434</v>
      </c>
      <c r="B3441" s="155" t="s">
        <v>353</v>
      </c>
      <c r="C3441" s="154">
        <v>120</v>
      </c>
      <c r="D3441" s="153">
        <v>0</v>
      </c>
      <c r="E3441" s="153">
        <v>0</v>
      </c>
      <c r="F3441" s="153">
        <v>0</v>
      </c>
      <c r="G3441" s="153">
        <v>0</v>
      </c>
      <c r="H3441" s="153">
        <v>0</v>
      </c>
      <c r="I3441" s="153">
        <v>0</v>
      </c>
      <c r="J3441" s="153">
        <v>0</v>
      </c>
      <c r="K3441" s="153">
        <v>0</v>
      </c>
      <c r="L3441" s="153">
        <v>0</v>
      </c>
      <c r="M3441" s="153">
        <v>0</v>
      </c>
      <c r="N3441" s="153">
        <v>0</v>
      </c>
      <c r="O3441" s="153">
        <v>0</v>
      </c>
      <c r="P3441" s="152"/>
    </row>
    <row r="3442" spans="1:16" ht="15.75">
      <c r="A3442" s="155">
        <v>3435</v>
      </c>
      <c r="B3442" s="155" t="s">
        <v>352</v>
      </c>
      <c r="C3442" s="154">
        <v>73.333333333333329</v>
      </c>
      <c r="D3442" s="153">
        <v>0</v>
      </c>
      <c r="E3442" s="153">
        <v>0</v>
      </c>
      <c r="F3442" s="153">
        <v>0</v>
      </c>
      <c r="G3442" s="153">
        <v>0</v>
      </c>
      <c r="H3442" s="153">
        <v>0</v>
      </c>
      <c r="I3442" s="153">
        <v>0</v>
      </c>
      <c r="J3442" s="153">
        <v>0</v>
      </c>
      <c r="K3442" s="153">
        <v>0</v>
      </c>
      <c r="L3442" s="153">
        <v>0</v>
      </c>
      <c r="M3442" s="153">
        <v>0</v>
      </c>
      <c r="N3442" s="153">
        <v>0</v>
      </c>
      <c r="O3442" s="153">
        <v>0</v>
      </c>
      <c r="P3442" s="152"/>
    </row>
    <row r="3443" spans="1:16" ht="15.75">
      <c r="A3443" s="155">
        <v>3436</v>
      </c>
      <c r="B3443" s="155" t="s">
        <v>351</v>
      </c>
      <c r="C3443" s="154">
        <v>96.666666666666657</v>
      </c>
      <c r="D3443" s="153">
        <v>0</v>
      </c>
      <c r="E3443" s="153">
        <v>0</v>
      </c>
      <c r="F3443" s="153">
        <v>0</v>
      </c>
      <c r="G3443" s="153">
        <v>0</v>
      </c>
      <c r="H3443" s="153">
        <v>0</v>
      </c>
      <c r="I3443" s="153">
        <v>0</v>
      </c>
      <c r="J3443" s="153">
        <v>0</v>
      </c>
      <c r="K3443" s="153">
        <v>0</v>
      </c>
      <c r="L3443" s="153">
        <v>0</v>
      </c>
      <c r="M3443" s="153">
        <v>0</v>
      </c>
      <c r="N3443" s="153">
        <v>0</v>
      </c>
      <c r="O3443" s="153">
        <v>0</v>
      </c>
      <c r="P3443" s="152"/>
    </row>
    <row r="3444" spans="1:16" ht="15.75">
      <c r="A3444" s="155">
        <v>3437</v>
      </c>
      <c r="B3444" s="155" t="s">
        <v>350</v>
      </c>
      <c r="C3444" s="154">
        <v>75.555555555555557</v>
      </c>
      <c r="D3444" s="153">
        <v>0</v>
      </c>
      <c r="E3444" s="153">
        <v>0</v>
      </c>
      <c r="F3444" s="153">
        <v>0</v>
      </c>
      <c r="G3444" s="153">
        <v>0</v>
      </c>
      <c r="H3444" s="153">
        <v>0</v>
      </c>
      <c r="I3444" s="153">
        <v>0</v>
      </c>
      <c r="J3444" s="153">
        <v>0</v>
      </c>
      <c r="K3444" s="153">
        <v>0</v>
      </c>
      <c r="L3444" s="153">
        <v>0</v>
      </c>
      <c r="M3444" s="153">
        <v>0</v>
      </c>
      <c r="N3444" s="153">
        <v>0</v>
      </c>
      <c r="O3444" s="153">
        <v>0</v>
      </c>
      <c r="P3444" s="152"/>
    </row>
    <row r="3445" spans="1:16" ht="15.75">
      <c r="A3445" s="155">
        <v>3438</v>
      </c>
      <c r="B3445" s="155" t="s">
        <v>349</v>
      </c>
      <c r="C3445" s="154">
        <v>77.777777777777771</v>
      </c>
      <c r="D3445" s="153">
        <v>0</v>
      </c>
      <c r="E3445" s="153">
        <v>0</v>
      </c>
      <c r="F3445" s="153">
        <v>0</v>
      </c>
      <c r="G3445" s="153">
        <v>0</v>
      </c>
      <c r="H3445" s="153">
        <v>0</v>
      </c>
      <c r="I3445" s="153">
        <v>0</v>
      </c>
      <c r="J3445" s="153">
        <v>0</v>
      </c>
      <c r="K3445" s="153">
        <v>0</v>
      </c>
      <c r="L3445" s="153">
        <v>0</v>
      </c>
      <c r="M3445" s="153">
        <v>0</v>
      </c>
      <c r="N3445" s="153">
        <v>0</v>
      </c>
      <c r="O3445" s="153">
        <v>0</v>
      </c>
      <c r="P3445" s="152"/>
    </row>
    <row r="3446" spans="1:16" ht="15.75">
      <c r="A3446" s="155">
        <v>3439</v>
      </c>
      <c r="B3446" s="155" t="s">
        <v>348</v>
      </c>
      <c r="C3446" s="154">
        <v>71.111111111111114</v>
      </c>
      <c r="D3446" s="153">
        <v>0</v>
      </c>
      <c r="E3446" s="153">
        <v>0</v>
      </c>
      <c r="F3446" s="153">
        <v>0</v>
      </c>
      <c r="G3446" s="153">
        <v>0</v>
      </c>
      <c r="H3446" s="153">
        <v>0</v>
      </c>
      <c r="I3446" s="153">
        <v>0</v>
      </c>
      <c r="J3446" s="153">
        <v>0</v>
      </c>
      <c r="K3446" s="153">
        <v>0</v>
      </c>
      <c r="L3446" s="153">
        <v>0</v>
      </c>
      <c r="M3446" s="153">
        <v>0</v>
      </c>
      <c r="N3446" s="153">
        <v>0</v>
      </c>
      <c r="O3446" s="153">
        <v>0</v>
      </c>
      <c r="P3446" s="152"/>
    </row>
    <row r="3447" spans="1:16" ht="15.75">
      <c r="A3447" s="155">
        <v>3440</v>
      </c>
      <c r="B3447" s="155" t="s">
        <v>347</v>
      </c>
      <c r="C3447" s="154">
        <v>84.444444444444443</v>
      </c>
      <c r="D3447" s="153">
        <v>0</v>
      </c>
      <c r="E3447" s="153">
        <v>0</v>
      </c>
      <c r="F3447" s="153">
        <v>0</v>
      </c>
      <c r="G3447" s="153">
        <v>0</v>
      </c>
      <c r="H3447" s="153">
        <v>0</v>
      </c>
      <c r="I3447" s="153">
        <v>0</v>
      </c>
      <c r="J3447" s="153">
        <v>0</v>
      </c>
      <c r="K3447" s="153">
        <v>0</v>
      </c>
      <c r="L3447" s="153">
        <v>0</v>
      </c>
      <c r="M3447" s="153">
        <v>0</v>
      </c>
      <c r="N3447" s="153">
        <v>0</v>
      </c>
      <c r="O3447" s="153">
        <v>0</v>
      </c>
      <c r="P3447" s="152"/>
    </row>
    <row r="3448" spans="1:16" ht="15.75">
      <c r="A3448" s="155">
        <v>3441</v>
      </c>
      <c r="B3448" s="155" t="s">
        <v>346</v>
      </c>
      <c r="C3448" s="154">
        <v>86.666666666666671</v>
      </c>
      <c r="D3448" s="153">
        <v>0</v>
      </c>
      <c r="E3448" s="153">
        <v>0</v>
      </c>
      <c r="F3448" s="153">
        <v>0</v>
      </c>
      <c r="G3448" s="153">
        <v>0</v>
      </c>
      <c r="H3448" s="153">
        <v>0</v>
      </c>
      <c r="I3448" s="153">
        <v>0</v>
      </c>
      <c r="J3448" s="153">
        <v>0</v>
      </c>
      <c r="K3448" s="153">
        <v>0</v>
      </c>
      <c r="L3448" s="153">
        <v>0</v>
      </c>
      <c r="M3448" s="153">
        <v>0</v>
      </c>
      <c r="N3448" s="153">
        <v>0</v>
      </c>
      <c r="O3448" s="153">
        <v>0</v>
      </c>
      <c r="P3448" s="152"/>
    </row>
    <row r="3449" spans="1:16" ht="15.75">
      <c r="A3449" s="155">
        <v>3442</v>
      </c>
      <c r="B3449" s="155" t="s">
        <v>345</v>
      </c>
      <c r="C3449" s="154">
        <v>1050.6333333333334</v>
      </c>
      <c r="D3449" s="153">
        <v>0</v>
      </c>
      <c r="E3449" s="153">
        <v>0</v>
      </c>
      <c r="F3449" s="153">
        <v>0</v>
      </c>
      <c r="G3449" s="153">
        <v>0</v>
      </c>
      <c r="H3449" s="153">
        <v>0</v>
      </c>
      <c r="I3449" s="153">
        <v>0</v>
      </c>
      <c r="J3449" s="153">
        <v>0</v>
      </c>
      <c r="K3449" s="153">
        <v>0</v>
      </c>
      <c r="L3449" s="153">
        <v>0</v>
      </c>
      <c r="M3449" s="153">
        <v>0</v>
      </c>
      <c r="N3449" s="153">
        <v>0</v>
      </c>
      <c r="O3449" s="153">
        <v>0</v>
      </c>
      <c r="P3449" s="152"/>
    </row>
    <row r="3450" spans="1:16" ht="15.75">
      <c r="A3450" s="155">
        <v>3443</v>
      </c>
      <c r="B3450" s="155" t="s">
        <v>344</v>
      </c>
      <c r="C3450" s="154">
        <v>76.111111111111114</v>
      </c>
      <c r="D3450" s="153">
        <v>0</v>
      </c>
      <c r="E3450" s="153">
        <v>0</v>
      </c>
      <c r="F3450" s="153">
        <v>0</v>
      </c>
      <c r="G3450" s="153">
        <v>0</v>
      </c>
      <c r="H3450" s="153">
        <v>0</v>
      </c>
      <c r="I3450" s="153">
        <v>0</v>
      </c>
      <c r="J3450" s="153">
        <v>0</v>
      </c>
      <c r="K3450" s="153">
        <v>0</v>
      </c>
      <c r="L3450" s="153">
        <v>0</v>
      </c>
      <c r="M3450" s="153">
        <v>0</v>
      </c>
      <c r="N3450" s="153">
        <v>0</v>
      </c>
      <c r="O3450" s="153">
        <v>0</v>
      </c>
      <c r="P3450" s="152"/>
    </row>
    <row r="3451" spans="1:16" ht="15.75">
      <c r="A3451" s="155">
        <v>3444</v>
      </c>
      <c r="B3451" s="155" t="s">
        <v>343</v>
      </c>
      <c r="C3451" s="154">
        <v>82.222222222222214</v>
      </c>
      <c r="D3451" s="153">
        <v>0</v>
      </c>
      <c r="E3451" s="153">
        <v>0</v>
      </c>
      <c r="F3451" s="153">
        <v>0</v>
      </c>
      <c r="G3451" s="153">
        <v>0</v>
      </c>
      <c r="H3451" s="153">
        <v>0</v>
      </c>
      <c r="I3451" s="153">
        <v>0</v>
      </c>
      <c r="J3451" s="153">
        <v>0</v>
      </c>
      <c r="K3451" s="153">
        <v>0</v>
      </c>
      <c r="L3451" s="153">
        <v>0</v>
      </c>
      <c r="M3451" s="153">
        <v>0</v>
      </c>
      <c r="N3451" s="153">
        <v>0</v>
      </c>
      <c r="O3451" s="153">
        <v>0</v>
      </c>
      <c r="P3451" s="152"/>
    </row>
    <row r="3452" spans="1:16" ht="15.75">
      <c r="A3452" s="155">
        <v>3445</v>
      </c>
      <c r="B3452" s="155" t="s">
        <v>342</v>
      </c>
      <c r="C3452" s="154">
        <v>110</v>
      </c>
      <c r="D3452" s="153">
        <v>0</v>
      </c>
      <c r="E3452" s="153">
        <v>0</v>
      </c>
      <c r="F3452" s="153">
        <v>0</v>
      </c>
      <c r="G3452" s="153">
        <v>0</v>
      </c>
      <c r="H3452" s="153">
        <v>0</v>
      </c>
      <c r="I3452" s="153">
        <v>0</v>
      </c>
      <c r="J3452" s="153">
        <v>0</v>
      </c>
      <c r="K3452" s="153">
        <v>0</v>
      </c>
      <c r="L3452" s="153">
        <v>0</v>
      </c>
      <c r="M3452" s="153">
        <v>0</v>
      </c>
      <c r="N3452" s="153">
        <v>0</v>
      </c>
      <c r="O3452" s="153">
        <v>0</v>
      </c>
      <c r="P3452" s="152"/>
    </row>
    <row r="3453" spans="1:16" ht="15.75">
      <c r="A3453" s="155">
        <v>3446</v>
      </c>
      <c r="B3453" s="155" t="s">
        <v>341</v>
      </c>
      <c r="C3453" s="154">
        <v>131</v>
      </c>
      <c r="D3453" s="153">
        <v>1</v>
      </c>
      <c r="E3453" s="153">
        <v>0</v>
      </c>
      <c r="F3453" s="153">
        <v>1</v>
      </c>
      <c r="G3453" s="153">
        <v>1</v>
      </c>
      <c r="H3453" s="153">
        <v>0</v>
      </c>
      <c r="I3453" s="153">
        <v>0</v>
      </c>
      <c r="J3453" s="153">
        <v>0</v>
      </c>
      <c r="K3453" s="153">
        <v>0</v>
      </c>
      <c r="L3453" s="153">
        <v>0</v>
      </c>
      <c r="M3453" s="153">
        <v>0</v>
      </c>
      <c r="N3453" s="153">
        <v>0</v>
      </c>
      <c r="O3453" s="153">
        <v>0</v>
      </c>
      <c r="P3453" s="152"/>
    </row>
    <row r="3454" spans="1:16" ht="15.75">
      <c r="A3454" s="155">
        <v>3447</v>
      </c>
      <c r="B3454" s="155" t="s">
        <v>340</v>
      </c>
      <c r="C3454" s="154">
        <v>116</v>
      </c>
      <c r="D3454" s="153">
        <v>1</v>
      </c>
      <c r="E3454" s="153">
        <v>1</v>
      </c>
      <c r="F3454" s="153">
        <v>1</v>
      </c>
      <c r="G3454" s="153">
        <v>1</v>
      </c>
      <c r="H3454" s="153">
        <v>1</v>
      </c>
      <c r="I3454" s="153">
        <v>1</v>
      </c>
      <c r="J3454" s="153">
        <v>1</v>
      </c>
      <c r="K3454" s="153">
        <v>1</v>
      </c>
      <c r="L3454" s="153">
        <v>1</v>
      </c>
      <c r="M3454" s="153">
        <v>1</v>
      </c>
      <c r="N3454" s="153">
        <v>1</v>
      </c>
      <c r="O3454" s="153">
        <v>1</v>
      </c>
      <c r="P3454" s="152"/>
    </row>
    <row r="3455" spans="1:16" ht="15.75">
      <c r="A3455" s="155">
        <v>3448</v>
      </c>
      <c r="B3455" s="155" t="s">
        <v>339</v>
      </c>
      <c r="C3455" s="154">
        <v>126.52222222222223</v>
      </c>
      <c r="D3455" s="153">
        <v>0</v>
      </c>
      <c r="E3455" s="153">
        <v>0</v>
      </c>
      <c r="F3455" s="153">
        <v>0</v>
      </c>
      <c r="G3455" s="153">
        <v>0</v>
      </c>
      <c r="H3455" s="153">
        <v>0</v>
      </c>
      <c r="I3455" s="153">
        <v>0</v>
      </c>
      <c r="J3455" s="153">
        <v>0</v>
      </c>
      <c r="K3455" s="153">
        <v>0</v>
      </c>
      <c r="L3455" s="153">
        <v>0</v>
      </c>
      <c r="M3455" s="153">
        <v>0</v>
      </c>
      <c r="N3455" s="153">
        <v>0</v>
      </c>
      <c r="O3455" s="153">
        <v>0</v>
      </c>
      <c r="P3455" s="152"/>
    </row>
    <row r="3456" spans="1:16" ht="15.75">
      <c r="A3456" s="155">
        <v>3449</v>
      </c>
      <c r="B3456" s="155" t="s">
        <v>338</v>
      </c>
      <c r="C3456" s="154">
        <v>77.777777777777771</v>
      </c>
      <c r="D3456" s="153">
        <v>0</v>
      </c>
      <c r="E3456" s="153">
        <v>0</v>
      </c>
      <c r="F3456" s="153">
        <v>0</v>
      </c>
      <c r="G3456" s="153">
        <v>0</v>
      </c>
      <c r="H3456" s="153">
        <v>0</v>
      </c>
      <c r="I3456" s="153">
        <v>0</v>
      </c>
      <c r="J3456" s="153">
        <v>0</v>
      </c>
      <c r="K3456" s="153">
        <v>0</v>
      </c>
      <c r="L3456" s="153">
        <v>0</v>
      </c>
      <c r="M3456" s="153">
        <v>0</v>
      </c>
      <c r="N3456" s="153">
        <v>0</v>
      </c>
      <c r="O3456" s="153">
        <v>0</v>
      </c>
      <c r="P3456" s="152"/>
    </row>
    <row r="3457" spans="1:16" ht="15.75">
      <c r="A3457" s="155">
        <v>3450</v>
      </c>
      <c r="B3457" s="155" t="s">
        <v>337</v>
      </c>
      <c r="C3457" s="154">
        <v>77.777777777777771</v>
      </c>
      <c r="D3457" s="153">
        <v>0</v>
      </c>
      <c r="E3457" s="153">
        <v>0</v>
      </c>
      <c r="F3457" s="153">
        <v>0</v>
      </c>
      <c r="G3457" s="153">
        <v>0</v>
      </c>
      <c r="H3457" s="153">
        <v>0</v>
      </c>
      <c r="I3457" s="153">
        <v>0</v>
      </c>
      <c r="J3457" s="153">
        <v>0</v>
      </c>
      <c r="K3457" s="153">
        <v>0</v>
      </c>
      <c r="L3457" s="153">
        <v>0</v>
      </c>
      <c r="M3457" s="153">
        <v>0</v>
      </c>
      <c r="N3457" s="153">
        <v>0</v>
      </c>
      <c r="O3457" s="153">
        <v>0</v>
      </c>
      <c r="P3457" s="152"/>
    </row>
    <row r="3458" spans="1:16" ht="15.75">
      <c r="A3458" s="155">
        <v>3451</v>
      </c>
      <c r="B3458" s="155" t="s">
        <v>336</v>
      </c>
      <c r="C3458" s="154">
        <v>82.222222222222214</v>
      </c>
      <c r="D3458" s="153">
        <v>0</v>
      </c>
      <c r="E3458" s="153">
        <v>0</v>
      </c>
      <c r="F3458" s="153">
        <v>0</v>
      </c>
      <c r="G3458" s="153">
        <v>0</v>
      </c>
      <c r="H3458" s="153">
        <v>0</v>
      </c>
      <c r="I3458" s="153">
        <v>0</v>
      </c>
      <c r="J3458" s="153">
        <v>0</v>
      </c>
      <c r="K3458" s="153">
        <v>0</v>
      </c>
      <c r="L3458" s="153">
        <v>0</v>
      </c>
      <c r="M3458" s="153">
        <v>0</v>
      </c>
      <c r="N3458" s="153">
        <v>0</v>
      </c>
      <c r="O3458" s="153">
        <v>0</v>
      </c>
      <c r="P3458" s="152"/>
    </row>
    <row r="3459" spans="1:16" ht="15.75">
      <c r="A3459" s="155">
        <v>3452</v>
      </c>
      <c r="B3459" s="155" t="s">
        <v>335</v>
      </c>
      <c r="C3459" s="154">
        <v>94.444444444444443</v>
      </c>
      <c r="D3459" s="153">
        <v>0</v>
      </c>
      <c r="E3459" s="153">
        <v>0</v>
      </c>
      <c r="F3459" s="153">
        <v>0</v>
      </c>
      <c r="G3459" s="153">
        <v>0</v>
      </c>
      <c r="H3459" s="153">
        <v>0</v>
      </c>
      <c r="I3459" s="153">
        <v>0</v>
      </c>
      <c r="J3459" s="153">
        <v>0</v>
      </c>
      <c r="K3459" s="153">
        <v>0</v>
      </c>
      <c r="L3459" s="153">
        <v>0</v>
      </c>
      <c r="M3459" s="153">
        <v>0</v>
      </c>
      <c r="N3459" s="153">
        <v>0</v>
      </c>
      <c r="O3459" s="153">
        <v>0</v>
      </c>
      <c r="P3459" s="152"/>
    </row>
    <row r="3460" spans="1:16" ht="15.75">
      <c r="A3460" s="155">
        <v>3453</v>
      </c>
      <c r="B3460" s="155" t="s">
        <v>334</v>
      </c>
      <c r="C3460" s="154">
        <v>111.1</v>
      </c>
      <c r="D3460" s="153">
        <v>1</v>
      </c>
      <c r="E3460" s="153">
        <v>1</v>
      </c>
      <c r="F3460" s="153">
        <v>1</v>
      </c>
      <c r="G3460" s="153">
        <v>1</v>
      </c>
      <c r="H3460" s="153">
        <v>1</v>
      </c>
      <c r="I3460" s="153">
        <v>1</v>
      </c>
      <c r="J3460" s="153">
        <v>1</v>
      </c>
      <c r="K3460" s="153">
        <v>1</v>
      </c>
      <c r="L3460" s="153">
        <v>1</v>
      </c>
      <c r="M3460" s="153">
        <v>1</v>
      </c>
      <c r="N3460" s="153">
        <v>1</v>
      </c>
      <c r="O3460" s="153">
        <v>1</v>
      </c>
      <c r="P3460" s="152"/>
    </row>
    <row r="3461" spans="1:16" ht="15.75">
      <c r="A3461" s="155">
        <v>3454</v>
      </c>
      <c r="B3461" s="155" t="s">
        <v>333</v>
      </c>
      <c r="C3461" s="154">
        <v>633.33333333333337</v>
      </c>
      <c r="D3461" s="153">
        <v>0</v>
      </c>
      <c r="E3461" s="153">
        <v>0</v>
      </c>
      <c r="F3461" s="153">
        <v>0</v>
      </c>
      <c r="G3461" s="153">
        <v>0</v>
      </c>
      <c r="H3461" s="153">
        <v>0</v>
      </c>
      <c r="I3461" s="153">
        <v>0</v>
      </c>
      <c r="J3461" s="153">
        <v>0</v>
      </c>
      <c r="K3461" s="153">
        <v>0</v>
      </c>
      <c r="L3461" s="153">
        <v>0</v>
      </c>
      <c r="M3461" s="153">
        <v>0</v>
      </c>
      <c r="N3461" s="153">
        <v>0</v>
      </c>
      <c r="O3461" s="153">
        <v>0</v>
      </c>
      <c r="P3461" s="152"/>
    </row>
    <row r="3462" spans="1:16" ht="15.75">
      <c r="A3462" s="155">
        <v>3455</v>
      </c>
      <c r="B3462" s="155" t="s">
        <v>332</v>
      </c>
      <c r="C3462" s="154">
        <v>71.111111111111114</v>
      </c>
      <c r="D3462" s="153">
        <v>0</v>
      </c>
      <c r="E3462" s="153">
        <v>0</v>
      </c>
      <c r="F3462" s="153">
        <v>0</v>
      </c>
      <c r="G3462" s="153">
        <v>0</v>
      </c>
      <c r="H3462" s="153">
        <v>0</v>
      </c>
      <c r="I3462" s="153">
        <v>0</v>
      </c>
      <c r="J3462" s="153">
        <v>0</v>
      </c>
      <c r="K3462" s="153">
        <v>0</v>
      </c>
      <c r="L3462" s="153">
        <v>0</v>
      </c>
      <c r="M3462" s="153">
        <v>0</v>
      </c>
      <c r="N3462" s="153">
        <v>0</v>
      </c>
      <c r="O3462" s="153">
        <v>0</v>
      </c>
      <c r="P3462" s="152"/>
    </row>
    <row r="3463" spans="1:16" ht="15.75">
      <c r="A3463" s="155">
        <v>3456</v>
      </c>
      <c r="B3463" s="155" t="s">
        <v>331</v>
      </c>
      <c r="C3463" s="154">
        <v>101.11111111111111</v>
      </c>
      <c r="D3463" s="153">
        <v>0</v>
      </c>
      <c r="E3463" s="153">
        <v>0</v>
      </c>
      <c r="F3463" s="153">
        <v>0</v>
      </c>
      <c r="G3463" s="153">
        <v>0</v>
      </c>
      <c r="H3463" s="153">
        <v>0</v>
      </c>
      <c r="I3463" s="153">
        <v>0</v>
      </c>
      <c r="J3463" s="153">
        <v>0</v>
      </c>
      <c r="K3463" s="153">
        <v>0</v>
      </c>
      <c r="L3463" s="153">
        <v>0</v>
      </c>
      <c r="M3463" s="153">
        <v>0</v>
      </c>
      <c r="N3463" s="153">
        <v>0</v>
      </c>
      <c r="O3463" s="153">
        <v>0</v>
      </c>
      <c r="P3463" s="152"/>
    </row>
    <row r="3464" spans="1:16" ht="15.75">
      <c r="A3464" s="155">
        <v>3457</v>
      </c>
      <c r="B3464" s="155" t="s">
        <v>330</v>
      </c>
      <c r="C3464" s="154">
        <v>133</v>
      </c>
      <c r="D3464" s="153">
        <v>1</v>
      </c>
      <c r="E3464" s="153">
        <v>1</v>
      </c>
      <c r="F3464" s="153">
        <v>1</v>
      </c>
      <c r="G3464" s="153">
        <v>1</v>
      </c>
      <c r="H3464" s="153">
        <v>1</v>
      </c>
      <c r="I3464" s="153">
        <v>1</v>
      </c>
      <c r="J3464" s="153">
        <v>1</v>
      </c>
      <c r="K3464" s="153">
        <v>1</v>
      </c>
      <c r="L3464" s="153">
        <v>1</v>
      </c>
      <c r="M3464" s="153">
        <v>1</v>
      </c>
      <c r="N3464" s="153">
        <v>1</v>
      </c>
      <c r="O3464" s="153">
        <v>1</v>
      </c>
      <c r="P3464" s="152"/>
    </row>
    <row r="3465" spans="1:16" ht="15.75">
      <c r="A3465" s="155">
        <v>3458</v>
      </c>
      <c r="B3465" s="155" t="s">
        <v>329</v>
      </c>
      <c r="C3465" s="154">
        <v>80.555555555555557</v>
      </c>
      <c r="D3465" s="153">
        <v>0</v>
      </c>
      <c r="E3465" s="153">
        <v>0</v>
      </c>
      <c r="F3465" s="153">
        <v>0</v>
      </c>
      <c r="G3465" s="153">
        <v>0</v>
      </c>
      <c r="H3465" s="153">
        <v>0</v>
      </c>
      <c r="I3465" s="153">
        <v>0</v>
      </c>
      <c r="J3465" s="153">
        <v>0</v>
      </c>
      <c r="K3465" s="153">
        <v>0</v>
      </c>
      <c r="L3465" s="153">
        <v>0</v>
      </c>
      <c r="M3465" s="153">
        <v>0</v>
      </c>
      <c r="N3465" s="153">
        <v>0</v>
      </c>
      <c r="O3465" s="153">
        <v>0</v>
      </c>
      <c r="P3465" s="152"/>
    </row>
    <row r="3466" spans="1:16" ht="15.75">
      <c r="A3466" s="155">
        <v>3459</v>
      </c>
      <c r="B3466" s="155" t="s">
        <v>328</v>
      </c>
      <c r="C3466" s="154">
        <v>91.111111111111114</v>
      </c>
      <c r="D3466" s="153">
        <v>0</v>
      </c>
      <c r="E3466" s="153">
        <v>0</v>
      </c>
      <c r="F3466" s="153">
        <v>0</v>
      </c>
      <c r="G3466" s="153">
        <v>0</v>
      </c>
      <c r="H3466" s="153">
        <v>0</v>
      </c>
      <c r="I3466" s="153">
        <v>0</v>
      </c>
      <c r="J3466" s="153">
        <v>0</v>
      </c>
      <c r="K3466" s="153">
        <v>0</v>
      </c>
      <c r="L3466" s="153">
        <v>0</v>
      </c>
      <c r="M3466" s="153">
        <v>0</v>
      </c>
      <c r="N3466" s="153">
        <v>0</v>
      </c>
      <c r="O3466" s="153">
        <v>0</v>
      </c>
      <c r="P3466" s="152"/>
    </row>
    <row r="3467" spans="1:16" ht="15.75">
      <c r="A3467" s="155">
        <v>3460</v>
      </c>
      <c r="B3467" s="155" t="s">
        <v>308</v>
      </c>
      <c r="C3467" s="154">
        <v>124.44444444444444</v>
      </c>
      <c r="D3467" s="153">
        <v>0</v>
      </c>
      <c r="E3467" s="153">
        <v>0</v>
      </c>
      <c r="F3467" s="153">
        <v>0</v>
      </c>
      <c r="G3467" s="153">
        <v>0</v>
      </c>
      <c r="H3467" s="153">
        <v>0</v>
      </c>
      <c r="I3467" s="153">
        <v>0</v>
      </c>
      <c r="J3467" s="153">
        <v>0</v>
      </c>
      <c r="K3467" s="153">
        <v>0</v>
      </c>
      <c r="L3467" s="153">
        <v>0</v>
      </c>
      <c r="M3467" s="153">
        <v>0</v>
      </c>
      <c r="N3467" s="153">
        <v>0</v>
      </c>
      <c r="O3467" s="153">
        <v>0</v>
      </c>
      <c r="P3467" s="152"/>
    </row>
    <row r="3468" spans="1:16" ht="15.75">
      <c r="A3468" s="155">
        <v>3461</v>
      </c>
      <c r="B3468" s="155" t="s">
        <v>327</v>
      </c>
      <c r="C3468" s="154">
        <v>437.22222222222223</v>
      </c>
      <c r="D3468" s="153">
        <v>0</v>
      </c>
      <c r="E3468" s="153">
        <v>0</v>
      </c>
      <c r="F3468" s="153">
        <v>0</v>
      </c>
      <c r="G3468" s="153">
        <v>0</v>
      </c>
      <c r="H3468" s="153">
        <v>0</v>
      </c>
      <c r="I3468" s="153">
        <v>0</v>
      </c>
      <c r="J3468" s="153">
        <v>0</v>
      </c>
      <c r="K3468" s="153">
        <v>0</v>
      </c>
      <c r="L3468" s="153">
        <v>0</v>
      </c>
      <c r="M3468" s="153">
        <v>0</v>
      </c>
      <c r="N3468" s="153">
        <v>0</v>
      </c>
      <c r="O3468" s="153">
        <v>0</v>
      </c>
      <c r="P3468" s="152"/>
    </row>
    <row r="3469" spans="1:16" ht="15.75">
      <c r="A3469" s="155">
        <v>3462</v>
      </c>
      <c r="B3469" s="155" t="s">
        <v>326</v>
      </c>
      <c r="C3469" s="154">
        <v>132.22222222222223</v>
      </c>
      <c r="D3469" s="153">
        <v>0</v>
      </c>
      <c r="E3469" s="153">
        <v>0</v>
      </c>
      <c r="F3469" s="153">
        <v>0</v>
      </c>
      <c r="G3469" s="153">
        <v>0</v>
      </c>
      <c r="H3469" s="153">
        <v>0</v>
      </c>
      <c r="I3469" s="153">
        <v>0</v>
      </c>
      <c r="J3469" s="153">
        <v>0</v>
      </c>
      <c r="K3469" s="153">
        <v>0</v>
      </c>
      <c r="L3469" s="153">
        <v>0</v>
      </c>
      <c r="M3469" s="153">
        <v>0</v>
      </c>
      <c r="N3469" s="153">
        <v>0</v>
      </c>
      <c r="O3469" s="153">
        <v>0</v>
      </c>
      <c r="P3469" s="152"/>
    </row>
    <row r="3470" spans="1:16" ht="15.75">
      <c r="A3470" s="155">
        <v>3463</v>
      </c>
      <c r="B3470" s="155" t="s">
        <v>325</v>
      </c>
      <c r="C3470" s="154">
        <v>171.11111111111111</v>
      </c>
      <c r="D3470" s="153">
        <v>0</v>
      </c>
      <c r="E3470" s="153">
        <v>0</v>
      </c>
      <c r="F3470" s="153">
        <v>0</v>
      </c>
      <c r="G3470" s="153">
        <v>0</v>
      </c>
      <c r="H3470" s="153">
        <v>0</v>
      </c>
      <c r="I3470" s="153">
        <v>0</v>
      </c>
      <c r="J3470" s="153">
        <v>0</v>
      </c>
      <c r="K3470" s="153">
        <v>0</v>
      </c>
      <c r="L3470" s="153">
        <v>0</v>
      </c>
      <c r="M3470" s="153">
        <v>0</v>
      </c>
      <c r="N3470" s="153">
        <v>0</v>
      </c>
      <c r="O3470" s="153">
        <v>0</v>
      </c>
      <c r="P3470" s="152"/>
    </row>
    <row r="3471" spans="1:16" ht="15.75">
      <c r="A3471" s="155">
        <v>3464</v>
      </c>
      <c r="B3471" s="155" t="s">
        <v>324</v>
      </c>
      <c r="C3471" s="154">
        <v>128.88888888888889</v>
      </c>
      <c r="D3471" s="153">
        <v>0</v>
      </c>
      <c r="E3471" s="153">
        <v>0</v>
      </c>
      <c r="F3471" s="153">
        <v>0</v>
      </c>
      <c r="G3471" s="153">
        <v>0</v>
      </c>
      <c r="H3471" s="153">
        <v>0</v>
      </c>
      <c r="I3471" s="153">
        <v>0</v>
      </c>
      <c r="J3471" s="153">
        <v>0</v>
      </c>
      <c r="K3471" s="153">
        <v>0</v>
      </c>
      <c r="L3471" s="153">
        <v>0</v>
      </c>
      <c r="M3471" s="153">
        <v>0</v>
      </c>
      <c r="N3471" s="153">
        <v>0</v>
      </c>
      <c r="O3471" s="153">
        <v>0</v>
      </c>
      <c r="P3471" s="152"/>
    </row>
    <row r="3472" spans="1:16" ht="15.75">
      <c r="A3472" s="155">
        <v>3465</v>
      </c>
      <c r="B3472" s="155" t="s">
        <v>323</v>
      </c>
      <c r="C3472" s="154">
        <v>271.11111111111109</v>
      </c>
      <c r="D3472" s="153">
        <v>0</v>
      </c>
      <c r="E3472" s="153">
        <v>0</v>
      </c>
      <c r="F3472" s="153">
        <v>0</v>
      </c>
      <c r="G3472" s="153">
        <v>0</v>
      </c>
      <c r="H3472" s="153">
        <v>0</v>
      </c>
      <c r="I3472" s="153">
        <v>0</v>
      </c>
      <c r="J3472" s="153">
        <v>0</v>
      </c>
      <c r="K3472" s="153">
        <v>0</v>
      </c>
      <c r="L3472" s="153">
        <v>0</v>
      </c>
      <c r="M3472" s="153">
        <v>0</v>
      </c>
      <c r="N3472" s="153">
        <v>0</v>
      </c>
      <c r="O3472" s="153">
        <v>0</v>
      </c>
      <c r="P3472" s="152"/>
    </row>
    <row r="3473" spans="1:16" ht="15.75">
      <c r="A3473" s="155">
        <v>3466</v>
      </c>
      <c r="B3473" s="155" t="s">
        <v>322</v>
      </c>
      <c r="C3473" s="154">
        <v>204.44444444444443</v>
      </c>
      <c r="D3473" s="153">
        <v>0</v>
      </c>
      <c r="E3473" s="153">
        <v>0</v>
      </c>
      <c r="F3473" s="153">
        <v>0</v>
      </c>
      <c r="G3473" s="153">
        <v>0</v>
      </c>
      <c r="H3473" s="153">
        <v>0</v>
      </c>
      <c r="I3473" s="153">
        <v>0</v>
      </c>
      <c r="J3473" s="153">
        <v>0</v>
      </c>
      <c r="K3473" s="153">
        <v>0</v>
      </c>
      <c r="L3473" s="153">
        <v>0</v>
      </c>
      <c r="M3473" s="153">
        <v>0</v>
      </c>
      <c r="N3473" s="153">
        <v>0</v>
      </c>
      <c r="O3473" s="153">
        <v>0</v>
      </c>
      <c r="P3473" s="152"/>
    </row>
    <row r="3474" spans="1:16" ht="15.75">
      <c r="A3474" s="155">
        <v>3467</v>
      </c>
      <c r="B3474" s="155" t="s">
        <v>321</v>
      </c>
      <c r="C3474" s="154">
        <v>74.444444444444443</v>
      </c>
      <c r="D3474" s="153">
        <v>0</v>
      </c>
      <c r="E3474" s="153">
        <v>0</v>
      </c>
      <c r="F3474" s="153">
        <v>0</v>
      </c>
      <c r="G3474" s="153">
        <v>0</v>
      </c>
      <c r="H3474" s="153">
        <v>0</v>
      </c>
      <c r="I3474" s="153">
        <v>0</v>
      </c>
      <c r="J3474" s="153">
        <v>0</v>
      </c>
      <c r="K3474" s="153">
        <v>0</v>
      </c>
      <c r="L3474" s="153">
        <v>0</v>
      </c>
      <c r="M3474" s="153">
        <v>0</v>
      </c>
      <c r="N3474" s="153">
        <v>0</v>
      </c>
      <c r="O3474" s="153">
        <v>0</v>
      </c>
      <c r="P3474" s="152"/>
    </row>
    <row r="3475" spans="1:16" ht="15.75">
      <c r="A3475" s="155">
        <v>3468</v>
      </c>
      <c r="B3475" s="155" t="s">
        <v>320</v>
      </c>
      <c r="C3475" s="154">
        <v>123.1111111111111</v>
      </c>
      <c r="D3475" s="153">
        <v>0</v>
      </c>
      <c r="E3475" s="153">
        <v>0</v>
      </c>
      <c r="F3475" s="153">
        <v>0</v>
      </c>
      <c r="G3475" s="153">
        <v>0</v>
      </c>
      <c r="H3475" s="153">
        <v>0</v>
      </c>
      <c r="I3475" s="153">
        <v>0</v>
      </c>
      <c r="J3475" s="153">
        <v>0</v>
      </c>
      <c r="K3475" s="153">
        <v>0</v>
      </c>
      <c r="L3475" s="153">
        <v>0</v>
      </c>
      <c r="M3475" s="153">
        <v>0</v>
      </c>
      <c r="N3475" s="153">
        <v>0</v>
      </c>
      <c r="O3475" s="153">
        <v>0</v>
      </c>
      <c r="P3475" s="152"/>
    </row>
    <row r="3476" spans="1:16" ht="15.75">
      <c r="A3476" s="155">
        <v>3469</v>
      </c>
      <c r="B3476" s="155" t="s">
        <v>319</v>
      </c>
      <c r="C3476" s="154">
        <v>101.11111111111111</v>
      </c>
      <c r="D3476" s="153">
        <v>0</v>
      </c>
      <c r="E3476" s="153">
        <v>0</v>
      </c>
      <c r="F3476" s="153">
        <v>0</v>
      </c>
      <c r="G3476" s="153">
        <v>0</v>
      </c>
      <c r="H3476" s="153">
        <v>0</v>
      </c>
      <c r="I3476" s="153">
        <v>0</v>
      </c>
      <c r="J3476" s="153">
        <v>0</v>
      </c>
      <c r="K3476" s="153">
        <v>0</v>
      </c>
      <c r="L3476" s="153">
        <v>0</v>
      </c>
      <c r="M3476" s="153">
        <v>0</v>
      </c>
      <c r="N3476" s="153">
        <v>0</v>
      </c>
      <c r="O3476" s="153">
        <v>0</v>
      </c>
      <c r="P3476" s="152"/>
    </row>
    <row r="3477" spans="1:16" ht="15.75">
      <c r="A3477" s="155">
        <v>3470</v>
      </c>
      <c r="B3477" s="155" t="s">
        <v>318</v>
      </c>
      <c r="C3477" s="154">
        <v>72.777777777777771</v>
      </c>
      <c r="D3477" s="153">
        <v>0</v>
      </c>
      <c r="E3477" s="153">
        <v>0</v>
      </c>
      <c r="F3477" s="153">
        <v>0</v>
      </c>
      <c r="G3477" s="153">
        <v>0</v>
      </c>
      <c r="H3477" s="153">
        <v>0</v>
      </c>
      <c r="I3477" s="153">
        <v>0</v>
      </c>
      <c r="J3477" s="153">
        <v>0</v>
      </c>
      <c r="K3477" s="153">
        <v>0</v>
      </c>
      <c r="L3477" s="153">
        <v>0</v>
      </c>
      <c r="M3477" s="153">
        <v>0</v>
      </c>
      <c r="N3477" s="153">
        <v>0</v>
      </c>
      <c r="O3477" s="153">
        <v>0</v>
      </c>
      <c r="P3477" s="152"/>
    </row>
    <row r="3478" spans="1:16" ht="15.75">
      <c r="A3478" s="155">
        <v>3471</v>
      </c>
      <c r="B3478" s="155" t="s">
        <v>317</v>
      </c>
      <c r="C3478" s="154">
        <v>184.44</v>
      </c>
      <c r="D3478" s="153">
        <v>0</v>
      </c>
      <c r="E3478" s="153">
        <v>0</v>
      </c>
      <c r="F3478" s="153">
        <v>0</v>
      </c>
      <c r="G3478" s="153">
        <v>0</v>
      </c>
      <c r="H3478" s="153">
        <v>0</v>
      </c>
      <c r="I3478" s="153">
        <v>0</v>
      </c>
      <c r="J3478" s="153">
        <v>0</v>
      </c>
      <c r="K3478" s="153">
        <v>0</v>
      </c>
      <c r="L3478" s="153">
        <v>0</v>
      </c>
      <c r="M3478" s="153">
        <v>0</v>
      </c>
      <c r="N3478" s="153">
        <v>0</v>
      </c>
      <c r="O3478" s="153">
        <v>0</v>
      </c>
      <c r="P3478" s="152"/>
    </row>
    <row r="3479" spans="1:16" ht="15.75">
      <c r="A3479" s="155">
        <v>3472</v>
      </c>
      <c r="B3479" s="155" t="s">
        <v>316</v>
      </c>
      <c r="C3479" s="154">
        <v>82.222222222222214</v>
      </c>
      <c r="D3479" s="153">
        <v>0</v>
      </c>
      <c r="E3479" s="153">
        <v>0</v>
      </c>
      <c r="F3479" s="153">
        <v>0</v>
      </c>
      <c r="G3479" s="153">
        <v>0</v>
      </c>
      <c r="H3479" s="153">
        <v>0</v>
      </c>
      <c r="I3479" s="153">
        <v>0</v>
      </c>
      <c r="J3479" s="153">
        <v>0</v>
      </c>
      <c r="K3479" s="153">
        <v>0</v>
      </c>
      <c r="L3479" s="153">
        <v>0</v>
      </c>
      <c r="M3479" s="153">
        <v>0</v>
      </c>
      <c r="N3479" s="153">
        <v>0</v>
      </c>
      <c r="O3479" s="153">
        <v>0</v>
      </c>
      <c r="P3479" s="152"/>
    </row>
    <row r="3480" spans="1:16" ht="15.75">
      <c r="A3480" s="155">
        <v>3473</v>
      </c>
      <c r="B3480" s="155" t="s">
        <v>315</v>
      </c>
      <c r="C3480" s="154">
        <v>77.777777777777771</v>
      </c>
      <c r="D3480" s="153">
        <v>0</v>
      </c>
      <c r="E3480" s="153">
        <v>0</v>
      </c>
      <c r="F3480" s="153">
        <v>0</v>
      </c>
      <c r="G3480" s="153">
        <v>0</v>
      </c>
      <c r="H3480" s="153">
        <v>0</v>
      </c>
      <c r="I3480" s="153">
        <v>0</v>
      </c>
      <c r="J3480" s="153">
        <v>0</v>
      </c>
      <c r="K3480" s="153">
        <v>0</v>
      </c>
      <c r="L3480" s="153">
        <v>0</v>
      </c>
      <c r="M3480" s="153">
        <v>0</v>
      </c>
      <c r="N3480" s="153">
        <v>0</v>
      </c>
      <c r="O3480" s="153">
        <v>0</v>
      </c>
      <c r="P3480" s="152"/>
    </row>
    <row r="3481" spans="1:16" ht="15.75">
      <c r="A3481" s="155">
        <v>3474</v>
      </c>
      <c r="B3481" s="155" t="s">
        <v>308</v>
      </c>
      <c r="C3481" s="154">
        <v>115.55555555555556</v>
      </c>
      <c r="D3481" s="153">
        <v>0</v>
      </c>
      <c r="E3481" s="153">
        <v>0</v>
      </c>
      <c r="F3481" s="153">
        <v>0</v>
      </c>
      <c r="G3481" s="153">
        <v>0</v>
      </c>
      <c r="H3481" s="153">
        <v>0</v>
      </c>
      <c r="I3481" s="153">
        <v>0</v>
      </c>
      <c r="J3481" s="153">
        <v>0</v>
      </c>
      <c r="K3481" s="153">
        <v>0</v>
      </c>
      <c r="L3481" s="153">
        <v>0</v>
      </c>
      <c r="M3481" s="153">
        <v>0</v>
      </c>
      <c r="N3481" s="153">
        <v>0</v>
      </c>
      <c r="O3481" s="153">
        <v>0</v>
      </c>
      <c r="P3481" s="152"/>
    </row>
    <row r="3482" spans="1:16" ht="15.75">
      <c r="A3482" s="155">
        <v>3475</v>
      </c>
      <c r="B3482" s="155" t="s">
        <v>314</v>
      </c>
      <c r="C3482" s="154">
        <v>112.22222222222221</v>
      </c>
      <c r="D3482" s="153">
        <v>0</v>
      </c>
      <c r="E3482" s="153">
        <v>0</v>
      </c>
      <c r="F3482" s="153">
        <v>0</v>
      </c>
      <c r="G3482" s="153">
        <v>0</v>
      </c>
      <c r="H3482" s="153">
        <v>0</v>
      </c>
      <c r="I3482" s="153">
        <v>0</v>
      </c>
      <c r="J3482" s="153">
        <v>0</v>
      </c>
      <c r="K3482" s="153">
        <v>0</v>
      </c>
      <c r="L3482" s="153">
        <v>0</v>
      </c>
      <c r="M3482" s="153">
        <v>0</v>
      </c>
      <c r="N3482" s="153">
        <v>0</v>
      </c>
      <c r="O3482" s="153">
        <v>0</v>
      </c>
      <c r="P3482" s="152"/>
    </row>
    <row r="3483" spans="1:16" ht="15.75">
      <c r="A3483" s="155">
        <v>3476</v>
      </c>
      <c r="B3483" s="155" t="s">
        <v>308</v>
      </c>
      <c r="C3483" s="154">
        <v>73.333333333333329</v>
      </c>
      <c r="D3483" s="153">
        <v>0</v>
      </c>
      <c r="E3483" s="153">
        <v>0</v>
      </c>
      <c r="F3483" s="153">
        <v>0</v>
      </c>
      <c r="G3483" s="153">
        <v>0</v>
      </c>
      <c r="H3483" s="153">
        <v>0</v>
      </c>
      <c r="I3483" s="153">
        <v>0</v>
      </c>
      <c r="J3483" s="153">
        <v>0</v>
      </c>
      <c r="K3483" s="153">
        <v>0</v>
      </c>
      <c r="L3483" s="153">
        <v>0</v>
      </c>
      <c r="M3483" s="153">
        <v>0</v>
      </c>
      <c r="N3483" s="153">
        <v>0</v>
      </c>
      <c r="O3483" s="153">
        <v>0</v>
      </c>
      <c r="P3483" s="152"/>
    </row>
    <row r="3484" spans="1:16" ht="15.75">
      <c r="A3484" s="155">
        <v>3477</v>
      </c>
      <c r="B3484" s="155" t="s">
        <v>313</v>
      </c>
      <c r="C3484" s="154">
        <v>110</v>
      </c>
      <c r="D3484" s="153">
        <v>1</v>
      </c>
      <c r="E3484" s="153">
        <v>1</v>
      </c>
      <c r="F3484" s="153">
        <v>1</v>
      </c>
      <c r="G3484" s="153">
        <v>1</v>
      </c>
      <c r="H3484" s="153">
        <v>1</v>
      </c>
      <c r="I3484" s="153">
        <v>1</v>
      </c>
      <c r="J3484" s="153">
        <v>1</v>
      </c>
      <c r="K3484" s="153">
        <v>1</v>
      </c>
      <c r="L3484" s="153">
        <v>1</v>
      </c>
      <c r="M3484" s="153">
        <v>1</v>
      </c>
      <c r="N3484" s="153">
        <v>1</v>
      </c>
      <c r="O3484" s="153">
        <v>1</v>
      </c>
      <c r="P3484" s="152"/>
    </row>
    <row r="3485" spans="1:16" ht="15.75">
      <c r="A3485" s="155">
        <v>3478</v>
      </c>
      <c r="B3485" s="155" t="s">
        <v>312</v>
      </c>
      <c r="C3485" s="154">
        <v>101.11111111111111</v>
      </c>
      <c r="D3485" s="153">
        <v>0</v>
      </c>
      <c r="E3485" s="153">
        <v>0</v>
      </c>
      <c r="F3485" s="153">
        <v>0</v>
      </c>
      <c r="G3485" s="153">
        <v>0</v>
      </c>
      <c r="H3485" s="153">
        <v>0</v>
      </c>
      <c r="I3485" s="153">
        <v>0</v>
      </c>
      <c r="J3485" s="153">
        <v>0</v>
      </c>
      <c r="K3485" s="153">
        <v>0</v>
      </c>
      <c r="L3485" s="153">
        <v>0</v>
      </c>
      <c r="M3485" s="153">
        <v>0</v>
      </c>
      <c r="N3485" s="153">
        <v>0</v>
      </c>
      <c r="O3485" s="153">
        <v>0</v>
      </c>
      <c r="P3485" s="152"/>
    </row>
    <row r="3486" spans="1:16" ht="15.75">
      <c r="A3486" s="155">
        <v>3479</v>
      </c>
      <c r="B3486" s="155" t="s">
        <v>308</v>
      </c>
      <c r="C3486" s="154">
        <v>764.44444444444446</v>
      </c>
      <c r="D3486" s="153">
        <v>0</v>
      </c>
      <c r="E3486" s="153">
        <v>0</v>
      </c>
      <c r="F3486" s="153">
        <v>0</v>
      </c>
      <c r="G3486" s="153">
        <v>0</v>
      </c>
      <c r="H3486" s="153">
        <v>0</v>
      </c>
      <c r="I3486" s="153">
        <v>0</v>
      </c>
      <c r="J3486" s="153">
        <v>0</v>
      </c>
      <c r="K3486" s="153">
        <v>0</v>
      </c>
      <c r="L3486" s="153">
        <v>0</v>
      </c>
      <c r="M3486" s="153">
        <v>0</v>
      </c>
      <c r="N3486" s="153">
        <v>0</v>
      </c>
      <c r="O3486" s="153">
        <v>0</v>
      </c>
      <c r="P3486" s="152"/>
    </row>
    <row r="3487" spans="1:16" ht="15.75">
      <c r="A3487" s="155">
        <v>3480</v>
      </c>
      <c r="B3487" s="155" t="s">
        <v>311</v>
      </c>
      <c r="C3487" s="154">
        <v>90</v>
      </c>
      <c r="D3487" s="153">
        <v>0</v>
      </c>
      <c r="E3487" s="153">
        <v>0</v>
      </c>
      <c r="F3487" s="153">
        <v>0</v>
      </c>
      <c r="G3487" s="153">
        <v>0</v>
      </c>
      <c r="H3487" s="153">
        <v>0</v>
      </c>
      <c r="I3487" s="153">
        <v>0</v>
      </c>
      <c r="J3487" s="153">
        <v>0</v>
      </c>
      <c r="K3487" s="153">
        <v>0</v>
      </c>
      <c r="L3487" s="153">
        <v>0</v>
      </c>
      <c r="M3487" s="153">
        <v>0</v>
      </c>
      <c r="N3487" s="153">
        <v>0</v>
      </c>
      <c r="O3487" s="153">
        <v>0</v>
      </c>
      <c r="P3487" s="152"/>
    </row>
    <row r="3488" spans="1:16" ht="15.75">
      <c r="A3488" s="155">
        <v>3481</v>
      </c>
      <c r="B3488" s="155" t="s">
        <v>311</v>
      </c>
      <c r="C3488" s="154">
        <v>95</v>
      </c>
      <c r="D3488" s="153">
        <v>0</v>
      </c>
      <c r="E3488" s="153">
        <v>0</v>
      </c>
      <c r="F3488" s="153">
        <v>0</v>
      </c>
      <c r="G3488" s="153">
        <v>0</v>
      </c>
      <c r="H3488" s="153">
        <v>0</v>
      </c>
      <c r="I3488" s="153">
        <v>0</v>
      </c>
      <c r="J3488" s="153">
        <v>0</v>
      </c>
      <c r="K3488" s="153">
        <v>0</v>
      </c>
      <c r="L3488" s="153">
        <v>0</v>
      </c>
      <c r="M3488" s="153">
        <v>0</v>
      </c>
      <c r="N3488" s="153">
        <v>0</v>
      </c>
      <c r="O3488" s="153">
        <v>0</v>
      </c>
      <c r="P3488" s="152"/>
    </row>
    <row r="3489" spans="1:16" ht="15.75">
      <c r="A3489" s="155">
        <v>3482</v>
      </c>
      <c r="B3489" s="155" t="s">
        <v>310</v>
      </c>
      <c r="C3489" s="154">
        <v>141</v>
      </c>
      <c r="D3489" s="153">
        <v>1</v>
      </c>
      <c r="E3489" s="153">
        <v>1</v>
      </c>
      <c r="F3489" s="153">
        <v>1</v>
      </c>
      <c r="G3489" s="153">
        <v>1</v>
      </c>
      <c r="H3489" s="153">
        <v>1</v>
      </c>
      <c r="I3489" s="153">
        <v>1</v>
      </c>
      <c r="J3489" s="153">
        <v>1</v>
      </c>
      <c r="K3489" s="153">
        <v>1</v>
      </c>
      <c r="L3489" s="153">
        <v>1</v>
      </c>
      <c r="M3489" s="153">
        <v>1</v>
      </c>
      <c r="N3489" s="153">
        <v>1</v>
      </c>
      <c r="O3489" s="153">
        <v>1</v>
      </c>
      <c r="P3489" s="152"/>
    </row>
    <row r="3490" spans="1:16" ht="15.75">
      <c r="A3490" s="155">
        <v>3483</v>
      </c>
      <c r="B3490" s="155" t="s">
        <v>309</v>
      </c>
      <c r="C3490" s="154">
        <v>161.11000000000001</v>
      </c>
      <c r="D3490" s="153">
        <v>0</v>
      </c>
      <c r="E3490" s="153">
        <v>0</v>
      </c>
      <c r="F3490" s="153">
        <v>0</v>
      </c>
      <c r="G3490" s="153">
        <v>0</v>
      </c>
      <c r="H3490" s="153">
        <v>0</v>
      </c>
      <c r="I3490" s="153">
        <v>0</v>
      </c>
      <c r="J3490" s="153">
        <v>0</v>
      </c>
      <c r="K3490" s="153">
        <v>0</v>
      </c>
      <c r="L3490" s="153">
        <v>0</v>
      </c>
      <c r="M3490" s="153">
        <v>0</v>
      </c>
      <c r="N3490" s="153">
        <v>0</v>
      </c>
      <c r="O3490" s="153">
        <v>0</v>
      </c>
      <c r="P3490" s="152"/>
    </row>
    <row r="3491" spans="1:16" ht="15.75">
      <c r="A3491" s="155">
        <v>3484</v>
      </c>
      <c r="B3491" s="155" t="s">
        <v>308</v>
      </c>
      <c r="C3491" s="154">
        <v>267.77777777777777</v>
      </c>
      <c r="D3491" s="153">
        <v>0</v>
      </c>
      <c r="E3491" s="153">
        <v>0</v>
      </c>
      <c r="F3491" s="153">
        <v>0</v>
      </c>
      <c r="G3491" s="153">
        <v>0</v>
      </c>
      <c r="H3491" s="153">
        <v>0</v>
      </c>
      <c r="I3491" s="153">
        <v>0</v>
      </c>
      <c r="J3491" s="153">
        <v>0</v>
      </c>
      <c r="K3491" s="153">
        <v>0</v>
      </c>
      <c r="L3491" s="153">
        <v>0</v>
      </c>
      <c r="M3491" s="153">
        <v>0</v>
      </c>
      <c r="N3491" s="153">
        <v>0</v>
      </c>
      <c r="O3491" s="153">
        <v>0</v>
      </c>
      <c r="P3491" s="152"/>
    </row>
    <row r="3492" spans="1:16" ht="15.75">
      <c r="A3492" s="155">
        <v>3485</v>
      </c>
      <c r="B3492" s="155" t="s">
        <v>307</v>
      </c>
      <c r="C3492" s="154">
        <v>11110</v>
      </c>
      <c r="D3492" s="153">
        <v>0</v>
      </c>
      <c r="E3492" s="153">
        <v>0</v>
      </c>
      <c r="F3492" s="153">
        <v>0</v>
      </c>
      <c r="G3492" s="153">
        <v>0</v>
      </c>
      <c r="H3492" s="153">
        <v>0</v>
      </c>
      <c r="I3492" s="153">
        <v>0</v>
      </c>
      <c r="J3492" s="153">
        <v>0</v>
      </c>
      <c r="K3492" s="153">
        <v>0</v>
      </c>
      <c r="L3492" s="153">
        <v>0</v>
      </c>
      <c r="M3492" s="153">
        <v>0</v>
      </c>
      <c r="N3492" s="153">
        <v>0</v>
      </c>
      <c r="O3492" s="153">
        <v>0</v>
      </c>
      <c r="P3492" s="152"/>
    </row>
    <row r="3493" spans="1:16" ht="15.75">
      <c r="A3493" s="155">
        <v>3486</v>
      </c>
      <c r="B3493" s="155" t="s">
        <v>306</v>
      </c>
      <c r="C3493" s="154">
        <v>12000</v>
      </c>
      <c r="D3493" s="153">
        <v>0.8</v>
      </c>
      <c r="E3493" s="153">
        <v>0.8</v>
      </c>
      <c r="F3493" s="153">
        <v>0.8</v>
      </c>
      <c r="G3493" s="153">
        <v>0.9541809</v>
      </c>
      <c r="H3493" s="153">
        <v>0.8</v>
      </c>
      <c r="I3493" s="153">
        <v>0.8</v>
      </c>
      <c r="J3493" s="153">
        <v>1.0441378717583334</v>
      </c>
      <c r="K3493" s="153">
        <v>0.8</v>
      </c>
      <c r="L3493" s="153">
        <v>0.8</v>
      </c>
      <c r="M3493" s="153">
        <v>0.82895269166666674</v>
      </c>
      <c r="N3493" s="153">
        <v>0.91909304166666672</v>
      </c>
      <c r="O3493" s="153">
        <v>0.92928681666666668</v>
      </c>
      <c r="P3493" s="152"/>
    </row>
    <row r="3494" spans="1:16" ht="15.75">
      <c r="A3494" s="155">
        <v>3487</v>
      </c>
      <c r="B3494" s="155" t="s">
        <v>305</v>
      </c>
      <c r="C3494" s="154">
        <v>5556</v>
      </c>
      <c r="D3494" s="153">
        <v>0</v>
      </c>
      <c r="E3494" s="153">
        <v>0</v>
      </c>
      <c r="F3494" s="153">
        <v>0</v>
      </c>
      <c r="G3494" s="153">
        <v>0</v>
      </c>
      <c r="H3494" s="153">
        <v>0</v>
      </c>
      <c r="I3494" s="153">
        <v>0</v>
      </c>
      <c r="J3494" s="153">
        <v>0</v>
      </c>
      <c r="K3494" s="153">
        <v>0</v>
      </c>
      <c r="L3494" s="153">
        <v>0</v>
      </c>
      <c r="M3494" s="153">
        <v>0</v>
      </c>
      <c r="N3494" s="153">
        <v>0</v>
      </c>
      <c r="O3494" s="153">
        <v>0</v>
      </c>
      <c r="P3494" s="152"/>
    </row>
    <row r="3495" spans="1:16" ht="15.75">
      <c r="A3495" s="155">
        <v>3488</v>
      </c>
      <c r="B3495" s="155" t="s">
        <v>304</v>
      </c>
      <c r="C3495" s="154">
        <v>13000</v>
      </c>
      <c r="D3495" s="153">
        <v>0.92307692307692313</v>
      </c>
      <c r="E3495" s="153">
        <v>0.92307692307692313</v>
      </c>
      <c r="F3495" s="153">
        <v>0.92307692307692313</v>
      </c>
      <c r="G3495" s="153">
        <v>0.92307692307692313</v>
      </c>
      <c r="H3495" s="153">
        <v>0.92307692307692313</v>
      </c>
      <c r="I3495" s="153">
        <v>0.92307692307692313</v>
      </c>
      <c r="J3495" s="153">
        <v>0.92307692307692313</v>
      </c>
      <c r="K3495" s="153">
        <v>0.92307692307692313</v>
      </c>
      <c r="L3495" s="153">
        <v>0.92307692307692313</v>
      </c>
      <c r="M3495" s="153">
        <v>0.92307692307692313</v>
      </c>
      <c r="N3495" s="153">
        <v>0.92307692307692313</v>
      </c>
      <c r="O3495" s="153">
        <v>0.92307692307692313</v>
      </c>
      <c r="P3495" s="152"/>
    </row>
    <row r="3496" spans="1:16" ht="15.75">
      <c r="A3496" s="155">
        <v>3489</v>
      </c>
      <c r="B3496" s="155" t="s">
        <v>303</v>
      </c>
      <c r="C3496" s="154">
        <v>15000</v>
      </c>
      <c r="D3496" s="153">
        <v>0</v>
      </c>
      <c r="E3496" s="153">
        <v>0</v>
      </c>
      <c r="F3496" s="153">
        <v>0</v>
      </c>
      <c r="G3496" s="153">
        <v>0</v>
      </c>
      <c r="H3496" s="153">
        <v>0</v>
      </c>
      <c r="I3496" s="153">
        <v>0</v>
      </c>
      <c r="J3496" s="153">
        <v>0</v>
      </c>
      <c r="K3496" s="153">
        <v>0</v>
      </c>
      <c r="L3496" s="153">
        <v>0.8</v>
      </c>
      <c r="M3496" s="153">
        <v>0.8</v>
      </c>
      <c r="N3496" s="153">
        <v>0.8</v>
      </c>
      <c r="O3496" s="153">
        <v>0.8</v>
      </c>
      <c r="P3496" s="152"/>
    </row>
    <row r="3497" spans="1:16" ht="15.75">
      <c r="A3497" s="155">
        <v>3490</v>
      </c>
      <c r="B3497" s="155" t="s">
        <v>302</v>
      </c>
      <c r="C3497" s="154">
        <v>90000</v>
      </c>
      <c r="D3497" s="153">
        <v>0</v>
      </c>
      <c r="E3497" s="153">
        <v>0</v>
      </c>
      <c r="F3497" s="153">
        <v>0</v>
      </c>
      <c r="G3497" s="153">
        <v>2.0434701755555555</v>
      </c>
      <c r="H3497" s="153">
        <v>2.2932651911111113</v>
      </c>
      <c r="I3497" s="153">
        <v>1.3240421266666667</v>
      </c>
      <c r="J3497" s="153">
        <v>0.62215078248888889</v>
      </c>
      <c r="K3497" s="153">
        <v>1.2195717977777778</v>
      </c>
      <c r="L3497" s="153">
        <v>1.2793493788888888</v>
      </c>
      <c r="M3497" s="153">
        <v>1.0598360933333333</v>
      </c>
      <c r="N3497" s="153">
        <v>1.3253777777777778</v>
      </c>
      <c r="O3497" s="153">
        <v>1.0730666666666666</v>
      </c>
      <c r="P3497" s="152"/>
    </row>
    <row r="3498" spans="1:16" ht="15.75">
      <c r="A3498" s="155">
        <v>3491</v>
      </c>
      <c r="B3498" s="155" t="s">
        <v>301</v>
      </c>
      <c r="C3498" s="154">
        <v>14000</v>
      </c>
      <c r="D3498" s="153">
        <v>1.0971428571428572</v>
      </c>
      <c r="E3498" s="153">
        <v>0.82857142857142863</v>
      </c>
      <c r="F3498" s="153">
        <v>0.86</v>
      </c>
      <c r="G3498" s="153">
        <v>0.8828571428571429</v>
      </c>
      <c r="H3498" s="153">
        <v>0.92571428571428571</v>
      </c>
      <c r="I3498" s="153">
        <v>0.8342857142857143</v>
      </c>
      <c r="J3498" s="153">
        <v>0.86</v>
      </c>
      <c r="K3498" s="153">
        <v>0.98571428571428577</v>
      </c>
      <c r="L3498" s="153">
        <v>0.94285714285714284</v>
      </c>
      <c r="M3498" s="153">
        <v>0.91428571428571426</v>
      </c>
      <c r="N3498" s="153">
        <v>0.90571428571428569</v>
      </c>
      <c r="O3498" s="153">
        <v>0.88</v>
      </c>
      <c r="P3498" s="152"/>
    </row>
    <row r="3499" spans="1:16" ht="15.75">
      <c r="A3499" s="155">
        <v>3492</v>
      </c>
      <c r="B3499" s="155" t="s">
        <v>300</v>
      </c>
      <c r="C3499" s="154">
        <v>13000</v>
      </c>
      <c r="D3499" s="153">
        <v>0.92923076923076919</v>
      </c>
      <c r="E3499" s="153">
        <v>0.92615384615384611</v>
      </c>
      <c r="F3499" s="153">
        <v>0.92923076923076919</v>
      </c>
      <c r="G3499" s="153">
        <v>0.94769230769230772</v>
      </c>
      <c r="H3499" s="153">
        <v>0.8</v>
      </c>
      <c r="I3499" s="153">
        <v>0.8</v>
      </c>
      <c r="J3499" s="153">
        <v>0.8</v>
      </c>
      <c r="K3499" s="153">
        <v>0.83692307692307688</v>
      </c>
      <c r="L3499" s="153">
        <v>0.8</v>
      </c>
      <c r="M3499" s="153">
        <v>0.95692307692307688</v>
      </c>
      <c r="N3499" s="153">
        <v>0.8</v>
      </c>
      <c r="O3499" s="153">
        <v>0.8</v>
      </c>
      <c r="P3499" s="152"/>
    </row>
    <row r="3500" spans="1:16" ht="15.75">
      <c r="A3500" s="155">
        <v>3493</v>
      </c>
      <c r="B3500" s="155" t="s">
        <v>299</v>
      </c>
      <c r="C3500" s="154">
        <v>20000</v>
      </c>
      <c r="D3500" s="153">
        <v>1.03</v>
      </c>
      <c r="E3500" s="153">
        <v>1.1659999999999999</v>
      </c>
      <c r="F3500" s="153">
        <v>1.1919999999999999</v>
      </c>
      <c r="G3500" s="153">
        <v>0.94399999999999995</v>
      </c>
      <c r="H3500" s="153">
        <v>0.8</v>
      </c>
      <c r="I3500" s="153">
        <v>0.90200000000000002</v>
      </c>
      <c r="J3500" s="153">
        <v>1.04</v>
      </c>
      <c r="K3500" s="153">
        <v>1.0880000000000001</v>
      </c>
      <c r="L3500" s="153">
        <v>0.93</v>
      </c>
      <c r="M3500" s="153">
        <v>1.04</v>
      </c>
      <c r="N3500" s="153">
        <v>0.98599999999999999</v>
      </c>
      <c r="O3500" s="153">
        <v>0.8</v>
      </c>
      <c r="P3500" s="152"/>
    </row>
    <row r="3501" spans="1:16" ht="15.75">
      <c r="A3501" s="155">
        <v>3494</v>
      </c>
      <c r="B3501" s="155" t="s">
        <v>298</v>
      </c>
      <c r="C3501" s="154">
        <v>20000</v>
      </c>
      <c r="D3501" s="153">
        <v>0.88</v>
      </c>
      <c r="E3501" s="153">
        <v>0.88</v>
      </c>
      <c r="F3501" s="153">
        <v>0.83281422000000005</v>
      </c>
      <c r="G3501" s="153">
        <v>0.8</v>
      </c>
      <c r="H3501" s="153">
        <v>0.85177226499999992</v>
      </c>
      <c r="I3501" s="153">
        <v>0.8</v>
      </c>
      <c r="J3501" s="153">
        <v>0.82588022870999989</v>
      </c>
      <c r="K3501" s="153">
        <v>0.81643423500000001</v>
      </c>
      <c r="L3501" s="153">
        <v>0.8</v>
      </c>
      <c r="M3501" s="153">
        <v>0.82450656</v>
      </c>
      <c r="N3501" s="153">
        <v>0.8</v>
      </c>
      <c r="O3501" s="153">
        <v>0.8</v>
      </c>
      <c r="P3501" s="152"/>
    </row>
    <row r="3502" spans="1:16" ht="15.75">
      <c r="A3502" s="155">
        <v>3495</v>
      </c>
      <c r="B3502" s="155" t="s">
        <v>297</v>
      </c>
      <c r="C3502" s="154">
        <v>20000</v>
      </c>
      <c r="D3502" s="153">
        <v>1.21102</v>
      </c>
      <c r="E3502" s="153">
        <v>1.0133399999999999</v>
      </c>
      <c r="F3502" s="153">
        <v>1.0072399999999999</v>
      </c>
      <c r="G3502" s="153">
        <v>0.92617999999999989</v>
      </c>
      <c r="H3502" s="153">
        <v>0.89067999999999992</v>
      </c>
      <c r="I3502" s="153">
        <v>0.83052000000000004</v>
      </c>
      <c r="J3502" s="153">
        <v>0.94010000000000005</v>
      </c>
      <c r="K3502" s="153">
        <v>1.00004</v>
      </c>
      <c r="L3502" s="153">
        <v>0.97786000000000006</v>
      </c>
      <c r="M3502" s="153">
        <v>0.89536000000000004</v>
      </c>
      <c r="N3502" s="153">
        <v>0.85843999999999998</v>
      </c>
      <c r="O3502" s="153">
        <v>0.89995999999999998</v>
      </c>
      <c r="P3502" s="152"/>
    </row>
    <row r="3503" spans="1:16" ht="15.75">
      <c r="A3503" s="155">
        <v>3496</v>
      </c>
      <c r="B3503" s="155" t="s">
        <v>296</v>
      </c>
      <c r="C3503" s="154">
        <v>2222.2199999999998</v>
      </c>
      <c r="D3503" s="153">
        <v>0</v>
      </c>
      <c r="E3503" s="153">
        <v>0</v>
      </c>
      <c r="F3503" s="153">
        <v>0</v>
      </c>
      <c r="G3503" s="153">
        <v>0</v>
      </c>
      <c r="H3503" s="153">
        <v>0</v>
      </c>
      <c r="I3503" s="153">
        <v>0</v>
      </c>
      <c r="J3503" s="153">
        <v>0</v>
      </c>
      <c r="K3503" s="153">
        <v>0</v>
      </c>
      <c r="L3503" s="153">
        <v>0</v>
      </c>
      <c r="M3503" s="153">
        <v>0</v>
      </c>
      <c r="N3503" s="153">
        <v>0</v>
      </c>
      <c r="O3503" s="153">
        <v>0</v>
      </c>
      <c r="P3503" s="152"/>
    </row>
    <row r="3504" spans="1:16" ht="15.75">
      <c r="A3504" s="155">
        <v>3497</v>
      </c>
      <c r="B3504" s="155" t="s">
        <v>295</v>
      </c>
      <c r="C3504" s="154">
        <v>2777.78</v>
      </c>
      <c r="D3504" s="153">
        <v>0</v>
      </c>
      <c r="E3504" s="153">
        <v>0</v>
      </c>
      <c r="F3504" s="153">
        <v>0</v>
      </c>
      <c r="G3504" s="153">
        <v>0</v>
      </c>
      <c r="H3504" s="153">
        <v>0</v>
      </c>
      <c r="I3504" s="153">
        <v>0</v>
      </c>
      <c r="J3504" s="153">
        <v>0</v>
      </c>
      <c r="K3504" s="153">
        <v>0</v>
      </c>
      <c r="L3504" s="153">
        <v>0</v>
      </c>
      <c r="M3504" s="153">
        <v>0</v>
      </c>
      <c r="N3504" s="153">
        <v>0</v>
      </c>
      <c r="O3504" s="153">
        <v>0</v>
      </c>
      <c r="P3504" s="152"/>
    </row>
    <row r="3505" spans="1:16" ht="15.75">
      <c r="A3505" s="155">
        <v>3498</v>
      </c>
      <c r="B3505" s="155" t="s">
        <v>294</v>
      </c>
      <c r="C3505" s="154">
        <v>6000</v>
      </c>
      <c r="D3505" s="153">
        <v>0</v>
      </c>
      <c r="E3505" s="153">
        <v>0</v>
      </c>
      <c r="F3505" s="153">
        <v>0</v>
      </c>
      <c r="G3505" s="153">
        <v>0</v>
      </c>
      <c r="H3505" s="153">
        <v>0</v>
      </c>
      <c r="I3505" s="153">
        <v>0</v>
      </c>
      <c r="J3505" s="153">
        <v>0</v>
      </c>
      <c r="K3505" s="153">
        <v>0</v>
      </c>
      <c r="L3505" s="153">
        <v>0</v>
      </c>
      <c r="M3505" s="153">
        <v>0.8</v>
      </c>
      <c r="N3505" s="153">
        <v>1.0866666666666667</v>
      </c>
      <c r="O3505" s="153">
        <v>1.2866666666666666</v>
      </c>
      <c r="P3505" s="152"/>
    </row>
    <row r="3506" spans="1:16" ht="15.75">
      <c r="A3506" s="155">
        <v>3499</v>
      </c>
      <c r="B3506" s="155" t="s">
        <v>293</v>
      </c>
      <c r="C3506" s="154">
        <v>8000</v>
      </c>
      <c r="D3506" s="153">
        <v>0.86</v>
      </c>
      <c r="E3506" s="153">
        <v>0.92500000000000004</v>
      </c>
      <c r="F3506" s="153">
        <v>0.8</v>
      </c>
      <c r="G3506" s="153">
        <v>0.84</v>
      </c>
      <c r="H3506" s="153">
        <v>0.83</v>
      </c>
      <c r="I3506" s="153">
        <v>0.875</v>
      </c>
      <c r="J3506" s="153">
        <v>0.86499999999999999</v>
      </c>
      <c r="K3506" s="153">
        <v>0.93500000000000005</v>
      </c>
      <c r="L3506" s="153">
        <v>0.86</v>
      </c>
      <c r="M3506" s="153">
        <v>0.85499999999999998</v>
      </c>
      <c r="N3506" s="153">
        <v>0.95499999999999996</v>
      </c>
      <c r="O3506" s="153">
        <v>0.875</v>
      </c>
      <c r="P3506" s="152"/>
    </row>
    <row r="3507" spans="1:16" ht="15.75">
      <c r="A3507" s="155">
        <v>3500</v>
      </c>
      <c r="B3507" s="155" t="s">
        <v>292</v>
      </c>
      <c r="C3507" s="154">
        <v>21000</v>
      </c>
      <c r="D3507" s="153">
        <v>0.85333333333333339</v>
      </c>
      <c r="E3507" s="153">
        <v>0.99047619047619051</v>
      </c>
      <c r="F3507" s="153">
        <v>0.89333333333333331</v>
      </c>
      <c r="G3507" s="153">
        <v>0.98285714285714287</v>
      </c>
      <c r="H3507" s="153">
        <v>0.89333333333333331</v>
      </c>
      <c r="I3507" s="153">
        <v>0.90476190476190477</v>
      </c>
      <c r="J3507" s="153">
        <v>0.88571428571428568</v>
      </c>
      <c r="K3507" s="153">
        <v>0.97714285714285709</v>
      </c>
      <c r="L3507" s="153">
        <v>0.9028571428571428</v>
      </c>
      <c r="M3507" s="153">
        <v>0.88571428571428568</v>
      </c>
      <c r="N3507" s="153">
        <v>0.91809523809523808</v>
      </c>
      <c r="O3507" s="153">
        <v>1</v>
      </c>
      <c r="P3507" s="152"/>
    </row>
    <row r="3508" spans="1:16" ht="15.75">
      <c r="A3508" s="155">
        <v>3501</v>
      </c>
      <c r="B3508" s="155" t="s">
        <v>291</v>
      </c>
      <c r="C3508" s="154">
        <v>35000</v>
      </c>
      <c r="D3508" s="153">
        <v>0.81599999999999995</v>
      </c>
      <c r="E3508" s="153">
        <v>0.8</v>
      </c>
      <c r="F3508" s="153">
        <v>0.8</v>
      </c>
      <c r="G3508" s="153">
        <v>0.8</v>
      </c>
      <c r="H3508" s="153">
        <v>0.8</v>
      </c>
      <c r="I3508" s="153">
        <v>0.8</v>
      </c>
      <c r="J3508" s="153">
        <v>0.8</v>
      </c>
      <c r="K3508" s="153">
        <v>0.8</v>
      </c>
      <c r="L3508" s="153">
        <v>0.80800000000000005</v>
      </c>
      <c r="M3508" s="153">
        <v>0.84342857142857142</v>
      </c>
      <c r="N3508" s="153">
        <v>0.91885714285714282</v>
      </c>
      <c r="O3508" s="153">
        <v>0.89942857142857147</v>
      </c>
      <c r="P3508" s="152"/>
    </row>
    <row r="3509" spans="1:16" ht="15.75">
      <c r="A3509" s="155">
        <v>3502</v>
      </c>
      <c r="B3509" s="155" t="s">
        <v>290</v>
      </c>
      <c r="C3509" s="154">
        <v>14000</v>
      </c>
      <c r="D3509" s="153">
        <v>0.9828152714285715</v>
      </c>
      <c r="E3509" s="153">
        <v>0.96324836428571425</v>
      </c>
      <c r="F3509" s="153">
        <v>1.0173715428571428</v>
      </c>
      <c r="G3509" s="153">
        <v>0.93115462857142861</v>
      </c>
      <c r="H3509" s="153">
        <v>0.89516522142857136</v>
      </c>
      <c r="I3509" s="153">
        <v>0.95035676428571425</v>
      </c>
      <c r="J3509" s="153">
        <v>0.92677020583571434</v>
      </c>
      <c r="K3509" s="153">
        <v>0.93428571428571427</v>
      </c>
      <c r="L3509" s="153">
        <v>0.91819699285714285</v>
      </c>
      <c r="M3509" s="153">
        <v>0.86643027857142862</v>
      </c>
      <c r="N3509" s="153">
        <v>0.92306352857142859</v>
      </c>
      <c r="O3509" s="153">
        <v>1.2603772500000001</v>
      </c>
      <c r="P3509" s="152"/>
    </row>
    <row r="3510" spans="1:16" ht="15.75">
      <c r="A3510" s="155">
        <v>3503</v>
      </c>
      <c r="B3510" s="155" t="s">
        <v>289</v>
      </c>
      <c r="C3510" s="154">
        <v>11000</v>
      </c>
      <c r="D3510" s="153">
        <v>1.4545454545454546</v>
      </c>
      <c r="E3510" s="153">
        <v>1.6545454545454545</v>
      </c>
      <c r="F3510" s="153">
        <v>1.3927272727272728</v>
      </c>
      <c r="G3510" s="153">
        <v>1.4763636363636363</v>
      </c>
      <c r="H3510" s="153">
        <v>1.2654545454545454</v>
      </c>
      <c r="I3510" s="153">
        <v>1.229090909090909</v>
      </c>
      <c r="J3510" s="153">
        <v>1.2218181818181819</v>
      </c>
      <c r="K3510" s="153">
        <v>1.2</v>
      </c>
      <c r="L3510" s="153">
        <v>1.1381818181818182</v>
      </c>
      <c r="M3510" s="153">
        <v>1.0727272727272728</v>
      </c>
      <c r="N3510" s="153">
        <v>1.44</v>
      </c>
      <c r="O3510" s="153">
        <v>1.4072727272727272</v>
      </c>
      <c r="P3510" s="152"/>
    </row>
    <row r="3511" spans="1:16" ht="15.75">
      <c r="A3511" s="155">
        <v>3504</v>
      </c>
      <c r="B3511" s="155" t="s">
        <v>286</v>
      </c>
      <c r="C3511" s="154">
        <v>27000</v>
      </c>
      <c r="D3511" s="153">
        <v>0.85509259259259263</v>
      </c>
      <c r="E3511" s="153">
        <v>0.88009259259259254</v>
      </c>
      <c r="F3511" s="153">
        <v>0.8</v>
      </c>
      <c r="G3511" s="153">
        <v>0.8</v>
      </c>
      <c r="H3511" s="153">
        <v>0.9238425925925926</v>
      </c>
      <c r="I3511" s="153">
        <v>0.95115925925925926</v>
      </c>
      <c r="J3511" s="153">
        <v>0.95138888888888884</v>
      </c>
      <c r="K3511" s="153">
        <v>0.95879629629629626</v>
      </c>
      <c r="L3511" s="153">
        <v>0.95185185185185184</v>
      </c>
      <c r="M3511" s="153">
        <v>0.92731481481481481</v>
      </c>
      <c r="N3511" s="153">
        <v>0.94004629629629632</v>
      </c>
      <c r="O3511" s="153">
        <v>1.0905092592592593</v>
      </c>
      <c r="P3511" s="152"/>
    </row>
    <row r="3512" spans="1:16" ht="15.75">
      <c r="A3512" s="155">
        <v>3505</v>
      </c>
      <c r="B3512" s="155" t="s">
        <v>288</v>
      </c>
      <c r="C3512" s="154">
        <v>14500</v>
      </c>
      <c r="D3512" s="153">
        <v>0.88275862068965516</v>
      </c>
      <c r="E3512" s="153">
        <v>0.88275862068965516</v>
      </c>
      <c r="F3512" s="153">
        <v>0.88275862068965516</v>
      </c>
      <c r="G3512" s="153">
        <v>0.88275862068965516</v>
      </c>
      <c r="H3512" s="153">
        <v>0.88275862068965516</v>
      </c>
      <c r="I3512" s="153">
        <v>0.8</v>
      </c>
      <c r="J3512" s="153">
        <v>0.98560000000000003</v>
      </c>
      <c r="K3512" s="153">
        <v>0.8</v>
      </c>
      <c r="L3512" s="153">
        <v>0.85048275862068967</v>
      </c>
      <c r="M3512" s="153">
        <v>0.91304827586206905</v>
      </c>
      <c r="N3512" s="153">
        <v>0.8</v>
      </c>
      <c r="O3512" s="153">
        <v>0.8</v>
      </c>
      <c r="P3512" s="152"/>
    </row>
    <row r="3513" spans="1:16" ht="15.75">
      <c r="A3513" s="155">
        <v>3506</v>
      </c>
      <c r="B3513" s="155" t="s">
        <v>287</v>
      </c>
      <c r="C3513" s="154">
        <v>32000</v>
      </c>
      <c r="D3513" s="153">
        <v>0.3</v>
      </c>
      <c r="E3513" s="153">
        <v>0.3</v>
      </c>
      <c r="F3513" s="153">
        <v>0.3</v>
      </c>
      <c r="G3513" s="153">
        <v>0.3</v>
      </c>
      <c r="H3513" s="153">
        <v>0.3</v>
      </c>
      <c r="I3513" s="153">
        <v>0.3</v>
      </c>
      <c r="J3513" s="153">
        <v>0.3</v>
      </c>
      <c r="K3513" s="153">
        <v>0.3</v>
      </c>
      <c r="L3513" s="153">
        <v>0.3</v>
      </c>
      <c r="M3513" s="153">
        <v>0.3</v>
      </c>
      <c r="N3513" s="153">
        <v>0.3</v>
      </c>
      <c r="O3513" s="153">
        <v>0.3</v>
      </c>
      <c r="P3513" s="152"/>
    </row>
    <row r="3514" spans="1:16" ht="15.75">
      <c r="A3514" s="155">
        <v>3507</v>
      </c>
      <c r="B3514" s="155" t="s">
        <v>286</v>
      </c>
      <c r="C3514" s="154">
        <v>5000</v>
      </c>
      <c r="D3514" s="153">
        <v>0</v>
      </c>
      <c r="E3514" s="153">
        <v>0</v>
      </c>
      <c r="F3514" s="153">
        <v>0</v>
      </c>
      <c r="G3514" s="153">
        <v>0</v>
      </c>
      <c r="H3514" s="153">
        <v>0</v>
      </c>
      <c r="I3514" s="153">
        <v>0</v>
      </c>
      <c r="J3514" s="153">
        <v>0</v>
      </c>
      <c r="K3514" s="153">
        <v>0</v>
      </c>
      <c r="L3514" s="153">
        <v>0</v>
      </c>
      <c r="M3514" s="153">
        <v>0</v>
      </c>
      <c r="N3514" s="153">
        <v>0</v>
      </c>
      <c r="O3514" s="153">
        <v>0</v>
      </c>
      <c r="P3514" s="152"/>
    </row>
    <row r="3515" spans="1:16" ht="15.75">
      <c r="A3515" s="155">
        <v>3508</v>
      </c>
      <c r="B3515" s="155" t="s">
        <v>285</v>
      </c>
      <c r="C3515" s="154">
        <v>12000</v>
      </c>
      <c r="D3515" s="153">
        <v>0.89136666666666664</v>
      </c>
      <c r="E3515" s="153">
        <v>0.74096666666666666</v>
      </c>
      <c r="F3515" s="153">
        <v>0.85393333333333343</v>
      </c>
      <c r="G3515" s="153">
        <v>0.76969999999999994</v>
      </c>
      <c r="H3515" s="153">
        <v>0.83860000000000001</v>
      </c>
      <c r="I3515" s="153">
        <v>0.80046666666666666</v>
      </c>
      <c r="J3515" s="153">
        <v>0.78793333333333337</v>
      </c>
      <c r="K3515" s="153">
        <v>0.98766666666666669</v>
      </c>
      <c r="L3515" s="153">
        <v>1.0303</v>
      </c>
      <c r="M3515" s="153">
        <v>0.93523333333333325</v>
      </c>
      <c r="N3515" s="153">
        <v>0.94599999999999995</v>
      </c>
      <c r="O3515" s="153">
        <v>0.90306666666666657</v>
      </c>
      <c r="P3515" s="152"/>
    </row>
    <row r="3516" spans="1:16" ht="15.75">
      <c r="A3516" s="155">
        <v>3509</v>
      </c>
      <c r="B3516" s="155" t="s">
        <v>284</v>
      </c>
      <c r="C3516" s="154">
        <v>8000</v>
      </c>
      <c r="D3516" s="153">
        <v>0.83450000000000002</v>
      </c>
      <c r="E3516" s="153">
        <v>0.82495000000000007</v>
      </c>
      <c r="F3516" s="153">
        <v>1.00295</v>
      </c>
      <c r="G3516" s="153">
        <v>0.91374999999999995</v>
      </c>
      <c r="H3516" s="153">
        <v>0.84229999999999994</v>
      </c>
      <c r="I3516" s="153">
        <v>0.86499999999999999</v>
      </c>
      <c r="J3516" s="153">
        <v>0.91215000000000002</v>
      </c>
      <c r="K3516" s="153">
        <v>0.85650000000000004</v>
      </c>
      <c r="L3516" s="153">
        <v>0.91920000000000002</v>
      </c>
      <c r="M3516" s="153">
        <v>0.91830000000000001</v>
      </c>
      <c r="N3516" s="153">
        <v>0.86109999999999998</v>
      </c>
      <c r="O3516" s="153">
        <v>0.96804999999999997</v>
      </c>
      <c r="P3516" s="152"/>
    </row>
    <row r="3517" spans="1:16" ht="15.75">
      <c r="A3517" s="155">
        <v>3510</v>
      </c>
      <c r="B3517" s="155" t="s">
        <v>283</v>
      </c>
      <c r="C3517" s="154">
        <v>90000</v>
      </c>
      <c r="D3517" s="153">
        <v>0.8</v>
      </c>
      <c r="E3517" s="153">
        <v>0.95511111111111113</v>
      </c>
      <c r="F3517" s="153">
        <v>0.80488888888888888</v>
      </c>
      <c r="G3517" s="153">
        <v>0.9231111111111111</v>
      </c>
      <c r="H3517" s="153">
        <v>0.94622222222222219</v>
      </c>
      <c r="I3517" s="153">
        <v>0.8</v>
      </c>
      <c r="J3517" s="153">
        <v>0.8275555555555556</v>
      </c>
      <c r="K3517" s="153">
        <v>1.272888888888889</v>
      </c>
      <c r="L3517" s="153">
        <v>0.8</v>
      </c>
      <c r="M3517" s="153">
        <v>0.98266666666666669</v>
      </c>
      <c r="N3517" s="153">
        <v>0.8</v>
      </c>
      <c r="O3517" s="153">
        <v>0.8</v>
      </c>
      <c r="P3517" s="152"/>
    </row>
    <row r="3518" spans="1:16" ht="15.75">
      <c r="A3518" s="155">
        <v>3511</v>
      </c>
      <c r="B3518" s="155" t="s">
        <v>278</v>
      </c>
      <c r="C3518" s="154">
        <v>3000</v>
      </c>
      <c r="D3518" s="153">
        <v>0</v>
      </c>
      <c r="E3518" s="153">
        <v>0</v>
      </c>
      <c r="F3518" s="153">
        <v>0</v>
      </c>
      <c r="G3518" s="153">
        <v>0</v>
      </c>
      <c r="H3518" s="153">
        <v>0</v>
      </c>
      <c r="I3518" s="153">
        <v>0</v>
      </c>
      <c r="J3518" s="153">
        <v>0</v>
      </c>
      <c r="K3518" s="153">
        <v>0</v>
      </c>
      <c r="L3518" s="153">
        <v>0</v>
      </c>
      <c r="M3518" s="153">
        <v>0</v>
      </c>
      <c r="N3518" s="153">
        <v>0</v>
      </c>
      <c r="O3518" s="153">
        <v>0</v>
      </c>
      <c r="P3518" s="152"/>
    </row>
    <row r="3519" spans="1:16" ht="15.75">
      <c r="A3519" s="155">
        <v>3512</v>
      </c>
      <c r="B3519" s="155" t="s">
        <v>282</v>
      </c>
      <c r="C3519" s="154">
        <v>20000</v>
      </c>
      <c r="D3519" s="153">
        <v>0.96522962499999998</v>
      </c>
      <c r="E3519" s="153">
        <v>0.8</v>
      </c>
      <c r="F3519" s="153">
        <v>0.8</v>
      </c>
      <c r="G3519" s="153">
        <v>0.8</v>
      </c>
      <c r="H3519" s="153">
        <v>1.0649584599999999</v>
      </c>
      <c r="I3519" s="153">
        <v>0.8</v>
      </c>
      <c r="J3519" s="153">
        <v>0.8</v>
      </c>
      <c r="K3519" s="153">
        <v>0.8</v>
      </c>
      <c r="L3519" s="153">
        <v>0.8</v>
      </c>
      <c r="M3519" s="153">
        <v>0.8</v>
      </c>
      <c r="N3519" s="153">
        <v>0.8</v>
      </c>
      <c r="O3519" s="153">
        <v>0.8</v>
      </c>
      <c r="P3519" s="152"/>
    </row>
    <row r="3520" spans="1:16" ht="15.75">
      <c r="A3520" s="155">
        <v>3513</v>
      </c>
      <c r="B3520" s="155" t="s">
        <v>281</v>
      </c>
      <c r="C3520" s="154">
        <v>18000</v>
      </c>
      <c r="D3520" s="153">
        <v>0.96388888888888891</v>
      </c>
      <c r="E3520" s="153">
        <v>0.94027777777777777</v>
      </c>
      <c r="F3520" s="153">
        <v>0.8</v>
      </c>
      <c r="G3520" s="153">
        <v>1.0604166666666666</v>
      </c>
      <c r="H3520" s="153">
        <v>0.8</v>
      </c>
      <c r="I3520" s="153">
        <v>1.1909722222222223</v>
      </c>
      <c r="J3520" s="153">
        <v>0.8</v>
      </c>
      <c r="K3520" s="153">
        <v>1.1243055555555554</v>
      </c>
      <c r="L3520" s="153">
        <v>1.4154666666666667</v>
      </c>
      <c r="M3520" s="153">
        <v>1.0361777777777779</v>
      </c>
      <c r="N3520" s="153">
        <v>0.85220000000000007</v>
      </c>
      <c r="O3520" s="153">
        <v>1.0005555555555556</v>
      </c>
      <c r="P3520" s="152"/>
    </row>
    <row r="3521" spans="1:16" ht="15.75">
      <c r="A3521" s="155">
        <v>3514</v>
      </c>
      <c r="B3521" s="155" t="s">
        <v>280</v>
      </c>
      <c r="C3521" s="154">
        <v>36000</v>
      </c>
      <c r="D3521" s="153">
        <v>0.93555555555555558</v>
      </c>
      <c r="E3521" s="153">
        <v>0.95777777777777773</v>
      </c>
      <c r="F3521" s="153">
        <v>0.95333333333333337</v>
      </c>
      <c r="G3521" s="153">
        <v>0.92555555555555558</v>
      </c>
      <c r="H3521" s="153">
        <v>0.95777777777777773</v>
      </c>
      <c r="I3521" s="153">
        <v>0.86333333333333329</v>
      </c>
      <c r="J3521" s="153">
        <v>0.8</v>
      </c>
      <c r="K3521" s="153">
        <v>0.85888888888888892</v>
      </c>
      <c r="L3521" s="153">
        <v>0.85222222222222221</v>
      </c>
      <c r="M3521" s="153">
        <v>0.8445555555555555</v>
      </c>
      <c r="N3521" s="153">
        <v>0.83353333333333335</v>
      </c>
      <c r="O3521" s="153">
        <v>0.90111111111111108</v>
      </c>
      <c r="P3521" s="152"/>
    </row>
    <row r="3522" spans="1:16" ht="15.75">
      <c r="A3522" s="155">
        <v>3515</v>
      </c>
      <c r="B3522" s="155" t="s">
        <v>279</v>
      </c>
      <c r="C3522" s="154">
        <v>1000</v>
      </c>
      <c r="D3522" s="153">
        <v>0.8</v>
      </c>
      <c r="E3522" s="153">
        <v>0.8</v>
      </c>
      <c r="F3522" s="153">
        <v>0.8</v>
      </c>
      <c r="G3522" s="153">
        <v>0.8</v>
      </c>
      <c r="H3522" s="153">
        <v>0.8</v>
      </c>
      <c r="I3522" s="153">
        <v>0.8</v>
      </c>
      <c r="J3522" s="153">
        <v>0.8</v>
      </c>
      <c r="K3522" s="153">
        <v>0.8</v>
      </c>
      <c r="L3522" s="153">
        <v>0.8</v>
      </c>
      <c r="M3522" s="153">
        <v>0.8</v>
      </c>
      <c r="N3522" s="153">
        <v>0.8</v>
      </c>
      <c r="O3522" s="153">
        <v>0.8</v>
      </c>
      <c r="P3522" s="152"/>
    </row>
    <row r="3523" spans="1:16" ht="15.75">
      <c r="A3523" s="155">
        <v>3516</v>
      </c>
      <c r="B3523" s="155" t="s">
        <v>278</v>
      </c>
      <c r="C3523" s="154">
        <v>5000</v>
      </c>
      <c r="D3523" s="153">
        <v>0</v>
      </c>
      <c r="E3523" s="153">
        <v>0</v>
      </c>
      <c r="F3523" s="153">
        <v>0</v>
      </c>
      <c r="G3523" s="153">
        <v>0</v>
      </c>
      <c r="H3523" s="153">
        <v>0</v>
      </c>
      <c r="I3523" s="153">
        <v>0</v>
      </c>
      <c r="J3523" s="153">
        <v>0</v>
      </c>
      <c r="K3523" s="153">
        <v>0</v>
      </c>
      <c r="L3523" s="153">
        <v>0</v>
      </c>
      <c r="M3523" s="153">
        <v>0</v>
      </c>
      <c r="N3523" s="153">
        <v>0</v>
      </c>
      <c r="O3523" s="153">
        <v>0</v>
      </c>
      <c r="P3523" s="152"/>
    </row>
    <row r="3524" spans="1:16" ht="15.75">
      <c r="A3524" s="155">
        <v>3517</v>
      </c>
      <c r="B3524" s="155" t="s">
        <v>277</v>
      </c>
      <c r="C3524" s="154">
        <v>22000</v>
      </c>
      <c r="D3524" s="153">
        <v>1.04</v>
      </c>
      <c r="E3524" s="153">
        <v>0.75818181818181818</v>
      </c>
      <c r="F3524" s="153">
        <v>1.0872727272727272</v>
      </c>
      <c r="G3524" s="153">
        <v>0.98363636363636364</v>
      </c>
      <c r="H3524" s="153">
        <v>0.91272727272727272</v>
      </c>
      <c r="I3524" s="153">
        <v>0.79314625909090919</v>
      </c>
      <c r="J3524" s="153">
        <v>0.85072453181818175</v>
      </c>
      <c r="K3524" s="153">
        <v>0.91636363636363638</v>
      </c>
      <c r="L3524" s="153">
        <v>0.98801090909090916</v>
      </c>
      <c r="M3524" s="153">
        <v>0.89454545454545453</v>
      </c>
      <c r="N3524" s="153">
        <v>0.88545454545454549</v>
      </c>
      <c r="O3524" s="153">
        <v>0.94545454545454544</v>
      </c>
      <c r="P3524" s="152"/>
    </row>
    <row r="3525" spans="1:16" ht="15.75">
      <c r="A3525" s="155">
        <v>3518</v>
      </c>
      <c r="B3525" s="155" t="s">
        <v>276</v>
      </c>
      <c r="C3525" s="154">
        <v>34000</v>
      </c>
      <c r="D3525" s="153">
        <v>0.13071905882352941</v>
      </c>
      <c r="E3525" s="153">
        <v>0.13071905882352941</v>
      </c>
      <c r="F3525" s="153">
        <v>0.1941129411764706</v>
      </c>
      <c r="G3525" s="153">
        <v>0.13071905882352941</v>
      </c>
      <c r="H3525" s="153">
        <v>0.13235294117647059</v>
      </c>
      <c r="I3525" s="153">
        <v>0.13071905882352941</v>
      </c>
      <c r="J3525" s="153">
        <v>0.14419529411764706</v>
      </c>
      <c r="K3525" s="153">
        <v>0.21685647058823529</v>
      </c>
      <c r="L3525" s="153">
        <v>0.14168823529411764</v>
      </c>
      <c r="M3525" s="153">
        <v>0.19499882352941175</v>
      </c>
      <c r="N3525" s="153">
        <v>0.67440588235294119</v>
      </c>
      <c r="O3525" s="153">
        <v>0.67765882352941176</v>
      </c>
      <c r="P3525" s="152"/>
    </row>
    <row r="3526" spans="1:16" ht="15.75">
      <c r="A3526" s="155">
        <v>3519</v>
      </c>
      <c r="B3526" s="155" t="s">
        <v>275</v>
      </c>
      <c r="C3526" s="154">
        <v>2000</v>
      </c>
      <c r="D3526" s="153">
        <v>0.8</v>
      </c>
      <c r="E3526" s="153">
        <v>0.8</v>
      </c>
      <c r="F3526" s="153">
        <v>0.8</v>
      </c>
      <c r="G3526" s="153">
        <v>0.8</v>
      </c>
      <c r="H3526" s="153">
        <v>0.8</v>
      </c>
      <c r="I3526" s="153">
        <v>0.8</v>
      </c>
      <c r="J3526" s="153">
        <v>0.8</v>
      </c>
      <c r="K3526" s="153">
        <v>0.8</v>
      </c>
      <c r="L3526" s="153">
        <v>0.8</v>
      </c>
      <c r="M3526" s="153">
        <v>0.8</v>
      </c>
      <c r="N3526" s="153">
        <v>0.8</v>
      </c>
      <c r="O3526" s="153">
        <v>0.8</v>
      </c>
      <c r="P3526" s="152"/>
    </row>
    <row r="3527" spans="1:16" ht="15.75">
      <c r="A3527" s="155">
        <v>3520</v>
      </c>
      <c r="B3527" s="155" t="s">
        <v>274</v>
      </c>
      <c r="C3527" s="154">
        <v>3984</v>
      </c>
      <c r="D3527" s="153">
        <v>1.570281124497992</v>
      </c>
      <c r="E3527" s="153">
        <v>1.570281124497992</v>
      </c>
      <c r="F3527" s="153">
        <v>1.570281124497992</v>
      </c>
      <c r="G3527" s="153">
        <v>1.570281124497992</v>
      </c>
      <c r="H3527" s="153">
        <v>1.570281124497992</v>
      </c>
      <c r="I3527" s="153">
        <v>1.570281124497992</v>
      </c>
      <c r="J3527" s="153">
        <v>1.570281124497992</v>
      </c>
      <c r="K3527" s="153">
        <v>1.570281124497992</v>
      </c>
      <c r="L3527" s="153">
        <v>0.79999999999999993</v>
      </c>
      <c r="M3527" s="153">
        <v>0.79999999999999993</v>
      </c>
      <c r="N3527" s="153">
        <v>0.79999999999999993</v>
      </c>
      <c r="O3527" s="153">
        <v>0.79999999999999993</v>
      </c>
      <c r="P3527" s="152"/>
    </row>
    <row r="3528" spans="1:16" ht="15.75">
      <c r="A3528" s="155">
        <v>3521</v>
      </c>
      <c r="B3528" s="155" t="s">
        <v>273</v>
      </c>
      <c r="C3528" s="154">
        <v>31000</v>
      </c>
      <c r="D3528" s="153">
        <v>0.8</v>
      </c>
      <c r="E3528" s="153">
        <v>0.8</v>
      </c>
      <c r="F3528" s="153">
        <v>0.8</v>
      </c>
      <c r="G3528" s="153">
        <v>0.8</v>
      </c>
      <c r="H3528" s="153">
        <v>0.89935483870967747</v>
      </c>
      <c r="I3528" s="153">
        <v>0.9561826032258065</v>
      </c>
      <c r="J3528" s="153">
        <v>0.94968997723870963</v>
      </c>
      <c r="K3528" s="153">
        <v>0.91225806451612901</v>
      </c>
      <c r="L3528" s="153">
        <v>0.94322580645161291</v>
      </c>
      <c r="M3528" s="153">
        <v>0.96129032258064517</v>
      </c>
      <c r="N3528" s="153">
        <v>0.84516129032258069</v>
      </c>
      <c r="O3528" s="153">
        <v>0.8</v>
      </c>
      <c r="P3528" s="152"/>
    </row>
  </sheetData>
  <pageMargins left="0.7" right="0.7" top="0.75" bottom="0.75" header="0.3" footer="0.3"/>
  <pageSetup scale="5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695B054817CC43B4543E4ED364C33A" ma:contentTypeVersion="13" ma:contentTypeDescription="Create a new document." ma:contentTypeScope="" ma:versionID="fda27875aa3266cc1f86ba0140565805">
  <xsd:schema xmlns:xsd="http://www.w3.org/2001/XMLSchema" xmlns:xs="http://www.w3.org/2001/XMLSchema" xmlns:p="http://schemas.microsoft.com/office/2006/metadata/properties" xmlns:ns3="115a6e0d-a6d3-4cd3-b965-fdb27d6c66c3" xmlns:ns4="a471eee1-5afe-4605-a7e1-85a80c306664" targetNamespace="http://schemas.microsoft.com/office/2006/metadata/properties" ma:root="true" ma:fieldsID="69f1b460043675de0c1a898fef1f5fe9" ns3:_="" ns4:_="">
    <xsd:import namespace="115a6e0d-a6d3-4cd3-b965-fdb27d6c66c3"/>
    <xsd:import namespace="a471eee1-5afe-4605-a7e1-85a80c30666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5a6e0d-a6d3-4cd3-b965-fdb27d6c66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71eee1-5afe-4605-a7e1-85a80c3066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716C7C-90DC-4FBA-B0BC-9ED064B2D2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5a6e0d-a6d3-4cd3-b965-fdb27d6c66c3"/>
    <ds:schemaRef ds:uri="a471eee1-5afe-4605-a7e1-85a80c3066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580A81-1DF6-441C-9760-E74261377E73}">
  <ds:schemaRefs>
    <ds:schemaRef ds:uri="http://purl.org/dc/dcmitype/"/>
    <ds:schemaRef ds:uri="115a6e0d-a6d3-4cd3-b965-fdb27d6c66c3"/>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a471eee1-5afe-4605-a7e1-85a80c306664"/>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CC26336C-74FD-4F4B-848B-7DE35C64EE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P-1</vt:lpstr>
      <vt:lpstr>P-2 </vt:lpstr>
      <vt:lpstr>P-3 </vt:lpstr>
      <vt:lpstr>P-4</vt:lpstr>
      <vt:lpstr>P-5</vt:lpstr>
      <vt:lpstr>P-6</vt:lpstr>
      <vt:lpstr>P-7-W</vt:lpstr>
      <vt:lpstr>P-7</vt:lpstr>
      <vt:lpstr>P-8</vt:lpstr>
      <vt:lpstr>P-8ADL</vt:lpstr>
      <vt:lpstr>P10</vt:lpstr>
      <vt:lpstr>P-9 FY 22-23 </vt:lpstr>
      <vt:lpstr>P-9 FY23-24</vt:lpstr>
      <vt:lpstr>P-11</vt:lpstr>
      <vt:lpstr>P-12</vt:lpstr>
      <vt:lpstr>P13 FY22-23</vt:lpstr>
      <vt:lpstr>P13 FY23-24 H1</vt:lpstr>
      <vt:lpstr>P-14</vt:lpstr>
      <vt:lpstr>P15</vt:lpstr>
      <vt:lpstr>P-16</vt:lpstr>
      <vt:lpstr>P-17 </vt:lpstr>
      <vt:lpstr>'P-1'!Print_Area</vt:lpstr>
      <vt:lpstr>'P-12'!Print_Area</vt:lpstr>
      <vt:lpstr>'P-14'!Print_Area</vt:lpstr>
      <vt:lpstr>'P15'!Print_Area</vt:lpstr>
      <vt:lpstr>'P-17 '!Print_Area</vt:lpstr>
      <vt:lpstr>'P-2 '!Print_Area</vt:lpstr>
      <vt:lpstr>'P-3 '!Print_Area</vt:lpstr>
      <vt:lpstr>'P-4'!Print_Area</vt:lpstr>
      <vt:lpstr>'P-5'!Print_Area</vt:lpstr>
      <vt:lpstr>'P-6'!Print_Area</vt:lpstr>
      <vt:lpstr>'P-7-W'!Print_Area</vt:lpstr>
      <vt:lpstr>'P-9 FY23-24'!Print_Area</vt:lpstr>
      <vt:lpstr>'P-1'!Print_Titles</vt:lpstr>
      <vt:lpstr>'P-11'!Print_Titles</vt:lpstr>
      <vt:lpstr>'P-14'!Print_Titles</vt:lpstr>
      <vt:lpstr>'P-17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Akankshaya Panda</dc:creator>
  <cp:lastModifiedBy>Sankalp Mohanty</cp:lastModifiedBy>
  <cp:lastPrinted>2023-12-14T13:47:57Z</cp:lastPrinted>
  <dcterms:created xsi:type="dcterms:W3CDTF">2022-11-04T06:14:44Z</dcterms:created>
  <dcterms:modified xsi:type="dcterms:W3CDTF">2023-12-15T10:11:48Z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0x01010047695B054817CC43B4543E4ED364C33A</vt:lpwstr>
  </property>
</Properties>
</file>